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2265" windowWidth="10920" windowHeight="7815" tabRatio="968" firstSheet="1" activeTab="1"/>
  </bookViews>
  <sheets>
    <sheet name="data" sheetId="34" state="hidden" r:id="rId1"/>
    <sheet name="914 01" sheetId="1" r:id="rId2"/>
    <sheet name="920 01" sheetId="49" r:id="rId3"/>
    <sheet name="Bilance PaV" sheetId="48" r:id="rId4"/>
    <sheet name="018100" sheetId="35" state="hidden" r:id="rId5"/>
    <sheet name="018200" sheetId="36" state="hidden" r:id="rId6"/>
    <sheet name="018201" sheetId="37" state="hidden" r:id="rId7"/>
    <sheet name="018300" sheetId="38" state="hidden" r:id="rId8"/>
    <sheet name="018400" sheetId="39" state="hidden" r:id="rId9"/>
    <sheet name="018700" sheetId="40" state="hidden" r:id="rId10"/>
    <sheet name="018900" sheetId="41" state="hidden" r:id="rId11"/>
    <sheet name="018901" sheetId="42" state="hidden" r:id="rId12"/>
    <sheet name="019100" sheetId="43" state="hidden" r:id="rId13"/>
    <sheet name="019200" sheetId="44" state="hidden" r:id="rId14"/>
    <sheet name="019300" sheetId="45" state="hidden" r:id="rId15"/>
    <sheet name="019400" sheetId="46" state="hidden" r:id="rId16"/>
    <sheet name="025000" sheetId="2" state="hidden" r:id="rId17"/>
    <sheet name="025200" sheetId="3" state="hidden" r:id="rId18"/>
    <sheet name="025201" sheetId="4" state="hidden" r:id="rId19"/>
    <sheet name="025202" sheetId="5" state="hidden" r:id="rId20"/>
    <sheet name="025203" sheetId="6" state="hidden" r:id="rId21"/>
    <sheet name="025204" sheetId="7" state="hidden" r:id="rId22"/>
    <sheet name="025205" sheetId="8" state="hidden" r:id="rId23"/>
    <sheet name="025206" sheetId="9" state="hidden" r:id="rId24"/>
    <sheet name="025300" sheetId="11" state="hidden" r:id="rId25"/>
    <sheet name="025400" sheetId="12" state="hidden" r:id="rId26"/>
    <sheet name="025500" sheetId="13" state="hidden" r:id="rId27"/>
    <sheet name="025600" sheetId="14" state="hidden" r:id="rId28"/>
    <sheet name="025700" sheetId="15" state="hidden" r:id="rId29"/>
    <sheet name="025800" sheetId="16" state="hidden" r:id="rId30"/>
    <sheet name="025900" sheetId="33" state="hidden" r:id="rId31"/>
    <sheet name="026100" sheetId="31" state="hidden" r:id="rId32"/>
    <sheet name="026200" sheetId="17" state="hidden" r:id="rId33"/>
    <sheet name="026500" sheetId="18" state="hidden" r:id="rId34"/>
    <sheet name="026600" sheetId="30" state="hidden" r:id="rId35"/>
    <sheet name="026700" sheetId="19" state="hidden" r:id="rId36"/>
    <sheet name="026900" sheetId="20" state="hidden" r:id="rId37"/>
    <sheet name="027500" sheetId="21" state="hidden" r:id="rId38"/>
    <sheet name="027600" sheetId="22" state="hidden" r:id="rId39"/>
    <sheet name="027700" sheetId="23" state="hidden" r:id="rId40"/>
    <sheet name="027900" sheetId="24" state="hidden" r:id="rId41"/>
    <sheet name="028000" sheetId="25" state="hidden" r:id="rId42"/>
    <sheet name="028100" sheetId="32" state="hidden" r:id="rId43"/>
    <sheet name="028200" sheetId="26" state="hidden" r:id="rId44"/>
    <sheet name="List1" sheetId="27" state="hidden" r:id="rId45"/>
  </sheets>
  <definedNames>
    <definedName name="_xlnm._FilterDatabase" localSheetId="16" hidden="1">'025000'!$A$12:$M$409</definedName>
    <definedName name="_xlnm._FilterDatabase" localSheetId="32" hidden="1">'026200'!$A$12:$R$435</definedName>
    <definedName name="_xlnm._FilterDatabase" localSheetId="1" hidden="1">'914 01'!$A$5:$P$164</definedName>
    <definedName name="_xlnm._FilterDatabase" localSheetId="0" hidden="1">data!$A$1:$L$733</definedName>
    <definedName name="_xlnm.Print_Titles" localSheetId="1">'914 01'!$5:$6</definedName>
    <definedName name="_xlnm.Print_Titles" localSheetId="2">'920 01'!$6:$6</definedName>
    <definedName name="_xlnm.Print_Area" localSheetId="16">'025000'!$A$1:$M$12</definedName>
    <definedName name="_xlnm.Print_Area" localSheetId="31">'026100'!$A$1:$R$31</definedName>
    <definedName name="_xlnm.Print_Area" localSheetId="32">'026200'!$A$1:$R$12</definedName>
    <definedName name="_xlnm.Print_Area" localSheetId="34">'026600'!$A$1:$R$23</definedName>
    <definedName name="_xlnm.Print_Area" localSheetId="1">'914 01'!$A$1:$K$156</definedName>
    <definedName name="_xlnm.Print_Area" localSheetId="2">'920 01'!$A$1:$J$9</definedName>
    <definedName name="Z_47106A56_D167_42A8_8D68_20B81909F58E_.wvu.FilterData" localSheetId="16" hidden="1">'025000'!$I$12:$L$409</definedName>
    <definedName name="Z_47106A56_D167_42A8_8D68_20B81909F58E_.wvu.PrintArea" localSheetId="1" hidden="1">'914 01'!$A$1:$K$164</definedName>
    <definedName name="Z_47106A56_D167_42A8_8D68_20B81909F58E_.wvu.PrintTitles" localSheetId="1" hidden="1">'914 01'!$6:$6</definedName>
    <definedName name="Z_4C33994B_C18C_486E_A6D8_9B7FAFC982FC_.wvu.FilterData" localSheetId="16" hidden="1">'025000'!$I$12:$L$409</definedName>
    <definedName name="Z_4C33994B_C18C_486E_A6D8_9B7FAFC982FC_.wvu.PrintArea" localSheetId="1" hidden="1">'914 01'!$A$1:$K$164</definedName>
    <definedName name="Z_4C33994B_C18C_486E_A6D8_9B7FAFC982FC_.wvu.PrintTitles" localSheetId="1" hidden="1">'914 01'!$6:$6</definedName>
  </definedNames>
  <calcPr calcId="145621"/>
  <customWorkbookViews>
    <customWorkbookView name="Kubickova Michaela – osobní zobrazení" guid="{47106A56-D167-42A8-8D68-20B81909F58E}" mergeInterval="0" personalView="1" maximized="1" windowWidth="1276" windowHeight="809" tabRatio="882" activeSheetId="2"/>
    <customWorkbookView name="Cechlova Marcela – osobní zobrazení" guid="{4C33994B-C18C-486E-A6D8-9B7FAFC982FC}" mergeInterval="0" personalView="1" maximized="1" windowWidth="1676" windowHeight="825" tabRatio="882" activeSheetId="2"/>
  </customWorkbookViews>
  <pivotCaches>
    <pivotCache cacheId="0" r:id="rId46"/>
  </pivotCaches>
</workbook>
</file>

<file path=xl/calcChain.xml><?xml version="1.0" encoding="utf-8"?>
<calcChain xmlns="http://schemas.openxmlformats.org/spreadsheetml/2006/main">
  <c r="J9" i="49" l="1"/>
  <c r="I8" i="49"/>
  <c r="J8" i="49" s="1"/>
  <c r="H8" i="49"/>
  <c r="G8" i="49"/>
  <c r="H7" i="49"/>
  <c r="G7" i="49"/>
  <c r="I7" i="49" l="1"/>
  <c r="J7" i="49" s="1"/>
  <c r="D42" i="48" l="1"/>
  <c r="C42" i="48"/>
  <c r="E41" i="48"/>
  <c r="E40" i="48"/>
  <c r="E39" i="48"/>
  <c r="E38" i="48"/>
  <c r="E37" i="48"/>
  <c r="E36" i="48"/>
  <c r="E35" i="48"/>
  <c r="E34" i="48"/>
  <c r="E33" i="48"/>
  <c r="E32" i="48"/>
  <c r="E31" i="48"/>
  <c r="E30" i="48"/>
  <c r="E29" i="48"/>
  <c r="E28" i="48"/>
  <c r="E27" i="48"/>
  <c r="E26" i="48"/>
  <c r="E22" i="48"/>
  <c r="E21" i="48"/>
  <c r="E20" i="48"/>
  <c r="E19" i="48"/>
  <c r="D18" i="48"/>
  <c r="C18" i="48"/>
  <c r="E18" i="48" s="1"/>
  <c r="E16" i="48"/>
  <c r="E15" i="48"/>
  <c r="E14" i="48"/>
  <c r="D13" i="48"/>
  <c r="C13" i="48"/>
  <c r="E13" i="48" s="1"/>
  <c r="E12" i="48"/>
  <c r="E11" i="48"/>
  <c r="E10" i="48"/>
  <c r="E9" i="48"/>
  <c r="D8" i="48"/>
  <c r="D7" i="48" s="1"/>
  <c r="C8" i="48"/>
  <c r="E8" i="48" s="1"/>
  <c r="E6" i="48"/>
  <c r="E5" i="48"/>
  <c r="E4" i="48"/>
  <c r="D3" i="48"/>
  <c r="C3" i="48"/>
  <c r="E42" i="48" l="1"/>
  <c r="D17" i="48"/>
  <c r="D23" i="48" s="1"/>
  <c r="E3" i="48"/>
  <c r="C7" i="48"/>
  <c r="E7" i="48" s="1"/>
  <c r="E463" i="34"/>
  <c r="E462" i="34"/>
  <c r="E461" i="34"/>
  <c r="E460" i="34"/>
  <c r="E459" i="34"/>
  <c r="E458" i="34"/>
  <c r="C17" i="48" l="1"/>
  <c r="E17" i="48" s="1"/>
  <c r="C23" i="48"/>
  <c r="E23" i="48" s="1"/>
  <c r="E457" i="34"/>
  <c r="E456" i="34"/>
  <c r="E455" i="34"/>
  <c r="L133" i="1" l="1"/>
  <c r="M133" i="1" s="1"/>
  <c r="E454" i="34" l="1"/>
  <c r="E453" i="34"/>
  <c r="E452" i="34"/>
  <c r="E451" i="34"/>
  <c r="I112" i="1" l="1"/>
  <c r="I69" i="1"/>
  <c r="I65" i="1"/>
  <c r="E450" i="34" l="1"/>
  <c r="E449" i="34" l="1"/>
  <c r="E448" i="34" l="1"/>
  <c r="E447" i="34"/>
  <c r="E446" i="34"/>
  <c r="E445" i="34"/>
  <c r="E444" i="34"/>
  <c r="E443" i="34"/>
  <c r="E442" i="34"/>
  <c r="E441" i="34" l="1"/>
  <c r="E440" i="34"/>
  <c r="E439" i="34"/>
  <c r="E438" i="34" l="1"/>
  <c r="E437" i="34"/>
  <c r="E436" i="34" l="1"/>
  <c r="E435" i="34" l="1"/>
  <c r="E434" i="34" l="1"/>
  <c r="E433" i="34" l="1"/>
  <c r="E432" i="34"/>
  <c r="E431" i="34" l="1"/>
  <c r="E430" i="34" l="1"/>
  <c r="E429" i="34" l="1"/>
  <c r="E428" i="34"/>
  <c r="E427" i="34"/>
  <c r="E426" i="34" l="1"/>
  <c r="E425" i="34" l="1"/>
  <c r="E424" i="34" l="1"/>
  <c r="J140" i="1" l="1"/>
  <c r="I140" i="1"/>
  <c r="H140" i="1"/>
  <c r="K141" i="1"/>
  <c r="J17" i="1"/>
  <c r="I17" i="1"/>
  <c r="H17" i="1"/>
  <c r="L18" i="1"/>
  <c r="M18" i="1" s="1"/>
  <c r="K18" i="1"/>
  <c r="E423" i="34" l="1"/>
  <c r="E422" i="34"/>
  <c r="E421" i="34"/>
  <c r="E420" i="34" l="1"/>
  <c r="E419" i="34" l="1"/>
  <c r="E418" i="34" l="1"/>
  <c r="E417" i="34"/>
  <c r="E416" i="34" l="1"/>
  <c r="E415" i="34"/>
  <c r="E414" i="34"/>
  <c r="E413" i="34" l="1"/>
  <c r="E412" i="34"/>
  <c r="E411" i="34"/>
  <c r="E410" i="34" l="1"/>
  <c r="E409" i="34"/>
  <c r="E408" i="34" l="1"/>
  <c r="E407" i="34" l="1"/>
  <c r="E406" i="34"/>
  <c r="E405" i="34" l="1"/>
  <c r="E404" i="34"/>
  <c r="E403" i="34"/>
  <c r="E402" i="34"/>
  <c r="E401" i="34"/>
  <c r="E400" i="34"/>
  <c r="E399" i="34"/>
  <c r="E398" i="34"/>
  <c r="E397" i="34" l="1"/>
  <c r="E396" i="34" l="1"/>
  <c r="E395" i="34" l="1"/>
  <c r="E394" i="34"/>
  <c r="E393" i="34" l="1"/>
  <c r="E392" i="34"/>
  <c r="E391" i="34"/>
  <c r="E390" i="34" l="1"/>
  <c r="E389" i="34"/>
  <c r="E388" i="34"/>
  <c r="E387" i="34" l="1"/>
  <c r="E386" i="34" l="1"/>
  <c r="E385" i="34"/>
  <c r="L149" i="1" l="1"/>
  <c r="M149" i="1" s="1"/>
  <c r="E384" i="34" l="1"/>
  <c r="P7" i="23" l="1"/>
  <c r="N7" i="23"/>
  <c r="E383" i="34" l="1"/>
  <c r="E382" i="34"/>
  <c r="F22" i="2" l="1"/>
  <c r="L8" i="7" l="1"/>
  <c r="K8" i="7"/>
  <c r="F27" i="13" l="1"/>
  <c r="K149" i="1" l="1"/>
  <c r="E381" i="34" l="1"/>
  <c r="E380" i="34"/>
  <c r="E379" i="34"/>
  <c r="E378" i="34"/>
  <c r="E377" i="34" l="1"/>
  <c r="E376" i="34"/>
  <c r="E375" i="34"/>
  <c r="E374" i="34" l="1"/>
  <c r="E373" i="34" l="1"/>
  <c r="E372" i="34"/>
  <c r="E371" i="34"/>
  <c r="E370" i="34"/>
  <c r="E369" i="34"/>
  <c r="E368" i="34"/>
  <c r="E367" i="34"/>
  <c r="E366" i="34"/>
  <c r="E365" i="34"/>
  <c r="E364" i="34" l="1"/>
  <c r="E363" i="34"/>
  <c r="E362" i="34"/>
  <c r="K7" i="7" l="1"/>
  <c r="E361" i="34"/>
  <c r="E360" i="34"/>
  <c r="E359" i="34" l="1"/>
  <c r="L163" i="1" l="1"/>
  <c r="L162" i="1"/>
  <c r="L160" i="1"/>
  <c r="L159" i="1"/>
  <c r="L157" i="1"/>
  <c r="L154" i="1"/>
  <c r="L155" i="1"/>
  <c r="L153" i="1"/>
  <c r="L150" i="1"/>
  <c r="L147" i="1"/>
  <c r="L143" i="1"/>
  <c r="L144" i="1"/>
  <c r="L145" i="1"/>
  <c r="L142" i="1"/>
  <c r="L139" i="1"/>
  <c r="L137" i="1"/>
  <c r="L135" i="1"/>
  <c r="L134" i="1"/>
  <c r="L132" i="1"/>
  <c r="L130" i="1"/>
  <c r="L129" i="1"/>
  <c r="L128" i="1"/>
  <c r="L126" i="1"/>
  <c r="L123" i="1"/>
  <c r="L124" i="1"/>
  <c r="L122" i="1"/>
  <c r="L119" i="1"/>
  <c r="L120" i="1"/>
  <c r="L118" i="1"/>
  <c r="L116" i="1"/>
  <c r="L112" i="1"/>
  <c r="L113" i="1"/>
  <c r="L111" i="1"/>
  <c r="L108" i="1"/>
  <c r="L106" i="1"/>
  <c r="L104" i="1"/>
  <c r="L102" i="1"/>
  <c r="L101" i="1"/>
  <c r="L100" i="1"/>
  <c r="L97" i="1"/>
  <c r="L95" i="1"/>
  <c r="L93" i="1"/>
  <c r="L92" i="1"/>
  <c r="L90" i="1"/>
  <c r="L88" i="1"/>
  <c r="L87" i="1"/>
  <c r="L85" i="1"/>
  <c r="L83" i="1"/>
  <c r="L82" i="1"/>
  <c r="L80" i="1"/>
  <c r="L78" i="1"/>
  <c r="L76" i="1"/>
  <c r="L74" i="1"/>
  <c r="L71" i="1"/>
  <c r="L69" i="1"/>
  <c r="L66" i="1"/>
  <c r="L65" i="1"/>
  <c r="L62" i="1"/>
  <c r="L61" i="1"/>
  <c r="L59" i="1"/>
  <c r="L57" i="1"/>
  <c r="L56" i="1"/>
  <c r="L53" i="1"/>
  <c r="L51" i="1"/>
  <c r="L49" i="1"/>
  <c r="L45" i="1"/>
  <c r="L46" i="1"/>
  <c r="L47" i="1"/>
  <c r="L44" i="1"/>
  <c r="L42" i="1"/>
  <c r="L37" i="1"/>
  <c r="L38" i="1"/>
  <c r="L39" i="1"/>
  <c r="L40" i="1"/>
  <c r="L36" i="1"/>
  <c r="L26" i="1"/>
  <c r="L27" i="1"/>
  <c r="L28" i="1"/>
  <c r="L29" i="1"/>
  <c r="L30" i="1"/>
  <c r="L31" i="1"/>
  <c r="L32" i="1"/>
  <c r="L33" i="1"/>
  <c r="L34" i="1"/>
  <c r="L25" i="1"/>
  <c r="L20" i="1"/>
  <c r="L21" i="1"/>
  <c r="L22" i="1"/>
  <c r="L23" i="1"/>
  <c r="L19" i="1"/>
  <c r="L14" i="1"/>
  <c r="L15" i="1"/>
  <c r="L16" i="1"/>
  <c r="L13" i="1"/>
  <c r="E4" i="34"/>
  <c r="E5" i="34"/>
  <c r="E6" i="34"/>
  <c r="E7" i="34"/>
  <c r="E8" i="34"/>
  <c r="E9" i="34"/>
  <c r="E10" i="34"/>
  <c r="E11" i="34"/>
  <c r="E12" i="34"/>
  <c r="E13" i="34"/>
  <c r="E14" i="34"/>
  <c r="E15" i="34"/>
  <c r="E16" i="34"/>
  <c r="E17" i="34"/>
  <c r="E18" i="34"/>
  <c r="E19" i="34"/>
  <c r="E20" i="34"/>
  <c r="E21" i="34"/>
  <c r="E22" i="34"/>
  <c r="E23" i="34"/>
  <c r="E24" i="34"/>
  <c r="E25" i="34"/>
  <c r="E26" i="34"/>
  <c r="E27" i="34"/>
  <c r="E28" i="34"/>
  <c r="E29" i="34"/>
  <c r="E30" i="34"/>
  <c r="E31" i="34"/>
  <c r="E32" i="34"/>
  <c r="E33" i="34"/>
  <c r="E34" i="34"/>
  <c r="E35" i="34"/>
  <c r="E36" i="34"/>
  <c r="E37" i="34"/>
  <c r="E38" i="34"/>
  <c r="E39" i="34"/>
  <c r="E40" i="34"/>
  <c r="E41" i="34"/>
  <c r="E42" i="34"/>
  <c r="E43" i="34"/>
  <c r="E44" i="34"/>
  <c r="E45" i="34"/>
  <c r="E46" i="34"/>
  <c r="E47" i="34"/>
  <c r="E48" i="34"/>
  <c r="E49" i="34"/>
  <c r="E50" i="34"/>
  <c r="E51" i="34"/>
  <c r="E52" i="34"/>
  <c r="E53" i="34"/>
  <c r="E54" i="34"/>
  <c r="E55" i="34"/>
  <c r="E56" i="34"/>
  <c r="E57" i="34"/>
  <c r="E58" i="34"/>
  <c r="E59" i="34"/>
  <c r="E60" i="34"/>
  <c r="E61" i="34"/>
  <c r="E62" i="34"/>
  <c r="E63" i="34"/>
  <c r="E64" i="34"/>
  <c r="E65" i="34"/>
  <c r="E66" i="34"/>
  <c r="E67" i="34"/>
  <c r="E68" i="34"/>
  <c r="E69" i="34"/>
  <c r="E70" i="34"/>
  <c r="E71" i="34"/>
  <c r="E72" i="34"/>
  <c r="E73" i="34"/>
  <c r="E74" i="34"/>
  <c r="E75" i="34"/>
  <c r="E76" i="34"/>
  <c r="E77" i="34"/>
  <c r="E78" i="34"/>
  <c r="E79" i="34"/>
  <c r="E80" i="34"/>
  <c r="E81" i="34"/>
  <c r="E82" i="34"/>
  <c r="E83" i="34"/>
  <c r="E84" i="34"/>
  <c r="E85" i="34"/>
  <c r="E86" i="34"/>
  <c r="E87" i="34"/>
  <c r="E88" i="34"/>
  <c r="E89" i="34"/>
  <c r="E90" i="34"/>
  <c r="E91" i="34"/>
  <c r="E92" i="34"/>
  <c r="E93" i="34"/>
  <c r="E94" i="34"/>
  <c r="E95" i="34"/>
  <c r="E96" i="34"/>
  <c r="E97" i="34"/>
  <c r="E98" i="34"/>
  <c r="E99" i="34"/>
  <c r="E100" i="34"/>
  <c r="E101" i="34"/>
  <c r="E102" i="34"/>
  <c r="E103" i="34"/>
  <c r="E104" i="34"/>
  <c r="E105" i="34"/>
  <c r="E106" i="34"/>
  <c r="E107" i="34"/>
  <c r="E108" i="34"/>
  <c r="E109" i="34"/>
  <c r="E110" i="34"/>
  <c r="E111" i="34"/>
  <c r="E112" i="34"/>
  <c r="E113" i="34"/>
  <c r="E114" i="34"/>
  <c r="E115" i="34"/>
  <c r="E116" i="34"/>
  <c r="E117" i="34"/>
  <c r="E118" i="34"/>
  <c r="E119" i="34"/>
  <c r="E120" i="34"/>
  <c r="E121" i="34"/>
  <c r="E122" i="34"/>
  <c r="E123" i="34"/>
  <c r="E124" i="34"/>
  <c r="E125" i="34"/>
  <c r="E126" i="34"/>
  <c r="E127" i="34"/>
  <c r="E128" i="34"/>
  <c r="E129" i="34"/>
  <c r="E130" i="34"/>
  <c r="E131" i="34"/>
  <c r="E132" i="34"/>
  <c r="E133" i="34"/>
  <c r="E134" i="34"/>
  <c r="E135" i="34"/>
  <c r="E136" i="34"/>
  <c r="E137" i="34"/>
  <c r="E138" i="34"/>
  <c r="E139" i="34"/>
  <c r="E140" i="34"/>
  <c r="E141" i="34"/>
  <c r="E142" i="34"/>
  <c r="E143" i="34"/>
  <c r="E144" i="34"/>
  <c r="E145" i="34"/>
  <c r="E146" i="34"/>
  <c r="E147" i="34"/>
  <c r="E148" i="34"/>
  <c r="E149" i="34"/>
  <c r="E150" i="34"/>
  <c r="E151" i="34"/>
  <c r="E152" i="34"/>
  <c r="E153" i="34"/>
  <c r="E154" i="34"/>
  <c r="E155" i="34"/>
  <c r="E156" i="34"/>
  <c r="E157" i="34"/>
  <c r="E158" i="34"/>
  <c r="E159" i="34"/>
  <c r="E160" i="34"/>
  <c r="E161" i="34"/>
  <c r="E162" i="34"/>
  <c r="E163" i="34"/>
  <c r="E164" i="34"/>
  <c r="E165" i="34"/>
  <c r="E166" i="34"/>
  <c r="E167" i="34"/>
  <c r="E168" i="34"/>
  <c r="E169" i="34"/>
  <c r="E170" i="34"/>
  <c r="E171" i="34"/>
  <c r="E172" i="34"/>
  <c r="E173" i="34"/>
  <c r="E174" i="34"/>
  <c r="E175" i="34"/>
  <c r="E176" i="34"/>
  <c r="E177" i="34"/>
  <c r="E178" i="34"/>
  <c r="E179" i="34"/>
  <c r="E180" i="34"/>
  <c r="E181" i="34"/>
  <c r="E182" i="34"/>
  <c r="E183" i="34"/>
  <c r="E184" i="34"/>
  <c r="E185" i="34"/>
  <c r="E186" i="34"/>
  <c r="E187" i="34"/>
  <c r="E188" i="34"/>
  <c r="E189" i="34"/>
  <c r="E190" i="34"/>
  <c r="E191" i="34"/>
  <c r="E192" i="34"/>
  <c r="E193" i="34"/>
  <c r="E194" i="34"/>
  <c r="E195" i="34"/>
  <c r="E196" i="34"/>
  <c r="E197" i="34"/>
  <c r="E198" i="34"/>
  <c r="E199" i="34"/>
  <c r="E200" i="34"/>
  <c r="E201" i="34"/>
  <c r="E202" i="34"/>
  <c r="E203" i="34"/>
  <c r="E204" i="34"/>
  <c r="E205" i="34"/>
  <c r="E206" i="34"/>
  <c r="E207" i="34"/>
  <c r="E208" i="34"/>
  <c r="E209" i="34"/>
  <c r="E210" i="34"/>
  <c r="E211" i="34"/>
  <c r="E212" i="34"/>
  <c r="E213" i="34"/>
  <c r="E214" i="34"/>
  <c r="E215" i="34"/>
  <c r="E216" i="34"/>
  <c r="E217" i="34"/>
  <c r="E218" i="34"/>
  <c r="E219" i="34"/>
  <c r="E220" i="34"/>
  <c r="E221" i="34"/>
  <c r="E222" i="34"/>
  <c r="E223" i="34"/>
  <c r="E224" i="34"/>
  <c r="E225" i="34"/>
  <c r="E226" i="34"/>
  <c r="E227" i="34"/>
  <c r="E228" i="34"/>
  <c r="E229" i="34"/>
  <c r="E230" i="34"/>
  <c r="E231" i="34"/>
  <c r="E232" i="34"/>
  <c r="E233" i="34"/>
  <c r="E234" i="34"/>
  <c r="E235" i="34"/>
  <c r="E236" i="34"/>
  <c r="E237" i="34"/>
  <c r="E238" i="34"/>
  <c r="E239" i="34"/>
  <c r="E240" i="34"/>
  <c r="E241" i="34"/>
  <c r="E242" i="34"/>
  <c r="E243" i="34"/>
  <c r="E244" i="34"/>
  <c r="E245" i="34"/>
  <c r="E246" i="34"/>
  <c r="E247" i="34"/>
  <c r="E248" i="34"/>
  <c r="E249" i="34"/>
  <c r="E250" i="34"/>
  <c r="E251" i="34"/>
  <c r="E252" i="34"/>
  <c r="E253" i="34"/>
  <c r="E254" i="34"/>
  <c r="E255" i="34"/>
  <c r="E256" i="34"/>
  <c r="E257" i="34"/>
  <c r="E258" i="34"/>
  <c r="E259" i="34"/>
  <c r="E260" i="34"/>
  <c r="E261" i="34"/>
  <c r="E262" i="34"/>
  <c r="E263" i="34"/>
  <c r="E264" i="34"/>
  <c r="E265" i="34"/>
  <c r="E266" i="34"/>
  <c r="E267" i="34"/>
  <c r="E268" i="34"/>
  <c r="E269" i="34"/>
  <c r="E270" i="34"/>
  <c r="E271" i="34"/>
  <c r="E272" i="34"/>
  <c r="E273" i="34"/>
  <c r="E274" i="34"/>
  <c r="E275" i="34"/>
  <c r="E276" i="34"/>
  <c r="E277" i="34"/>
  <c r="E278" i="34"/>
  <c r="E279" i="34"/>
  <c r="E280" i="34"/>
  <c r="E281" i="34"/>
  <c r="E282" i="34"/>
  <c r="E283" i="34"/>
  <c r="E284" i="34"/>
  <c r="E285" i="34"/>
  <c r="E286" i="34"/>
  <c r="E287" i="34"/>
  <c r="E288" i="34"/>
  <c r="E289" i="34"/>
  <c r="E290" i="34"/>
  <c r="E291" i="34"/>
  <c r="E292" i="34"/>
  <c r="E293" i="34"/>
  <c r="E294" i="34"/>
  <c r="E295" i="34"/>
  <c r="E296" i="34"/>
  <c r="E297" i="34"/>
  <c r="E298" i="34"/>
  <c r="E299" i="34"/>
  <c r="E300" i="34"/>
  <c r="E301" i="34"/>
  <c r="E302" i="34"/>
  <c r="E303" i="34"/>
  <c r="E304" i="34"/>
  <c r="E305" i="34"/>
  <c r="E306" i="34"/>
  <c r="E307" i="34"/>
  <c r="E308" i="34"/>
  <c r="E309" i="34"/>
  <c r="E310" i="34"/>
  <c r="E311" i="34"/>
  <c r="E312" i="34"/>
  <c r="E313" i="34"/>
  <c r="E314" i="34"/>
  <c r="E315" i="34"/>
  <c r="E316" i="34"/>
  <c r="E317" i="34"/>
  <c r="E318" i="34"/>
  <c r="E319" i="34"/>
  <c r="E320" i="34"/>
  <c r="E321" i="34"/>
  <c r="E322" i="34"/>
  <c r="E323" i="34"/>
  <c r="E324" i="34"/>
  <c r="E325" i="34"/>
  <c r="E326" i="34"/>
  <c r="E327" i="34"/>
  <c r="E328" i="34"/>
  <c r="E329" i="34"/>
  <c r="E330" i="34"/>
  <c r="E331" i="34"/>
  <c r="E332" i="34"/>
  <c r="E333" i="34"/>
  <c r="E334" i="34"/>
  <c r="E335" i="34"/>
  <c r="E336" i="34"/>
  <c r="E337" i="34"/>
  <c r="E338" i="34"/>
  <c r="E339" i="34"/>
  <c r="E340" i="34"/>
  <c r="E341" i="34"/>
  <c r="E342" i="34"/>
  <c r="E343" i="34"/>
  <c r="E344" i="34"/>
  <c r="E345" i="34"/>
  <c r="E346" i="34"/>
  <c r="E347" i="34"/>
  <c r="E348" i="34"/>
  <c r="E349" i="34"/>
  <c r="E350" i="34"/>
  <c r="E351" i="34"/>
  <c r="E352" i="34"/>
  <c r="E353" i="34"/>
  <c r="E354" i="34"/>
  <c r="E355" i="34"/>
  <c r="E356" i="34"/>
  <c r="E357" i="34"/>
  <c r="E358" i="34"/>
  <c r="E3" i="34"/>
  <c r="M154" i="1" l="1"/>
  <c r="K154" i="1"/>
  <c r="M65" i="1"/>
  <c r="K65" i="1"/>
  <c r="M66" i="1"/>
  <c r="J60" i="1"/>
  <c r="I60" i="1"/>
  <c r="H60" i="1"/>
  <c r="K66" i="1"/>
  <c r="J35" i="1"/>
  <c r="I35" i="1"/>
  <c r="H35" i="1"/>
  <c r="M36" i="1"/>
  <c r="K36" i="1"/>
  <c r="K54" i="1" l="1"/>
  <c r="D27" i="13" l="1"/>
  <c r="K133" i="1" l="1"/>
  <c r="J70" i="1"/>
  <c r="I70" i="1"/>
  <c r="H70" i="1"/>
  <c r="K63" i="1"/>
  <c r="K64" i="1"/>
  <c r="J52" i="1"/>
  <c r="I52" i="1"/>
  <c r="H52" i="1"/>
  <c r="E2" i="34" l="1"/>
  <c r="L10" i="1"/>
  <c r="M10" i="1" s="1"/>
  <c r="J91" i="1"/>
  <c r="I91" i="1"/>
  <c r="H91" i="1"/>
  <c r="M92" i="1"/>
  <c r="K92" i="1"/>
  <c r="J158" i="1"/>
  <c r="I158" i="1"/>
  <c r="H158" i="1"/>
  <c r="M160" i="1"/>
  <c r="K160" i="1"/>
  <c r="J110" i="1"/>
  <c r="I110" i="1"/>
  <c r="H110" i="1"/>
  <c r="M111" i="1"/>
  <c r="K111" i="1"/>
  <c r="N14" i="8" l="1"/>
  <c r="N13" i="8"/>
  <c r="M14" i="8"/>
  <c r="M13" i="8"/>
  <c r="M101" i="1" l="1"/>
  <c r="K101" i="1"/>
  <c r="K10" i="1" l="1"/>
  <c r="I9" i="1"/>
  <c r="J9" i="1"/>
  <c r="J8" i="1" s="1"/>
  <c r="H9" i="1"/>
  <c r="H8" i="1" s="1"/>
  <c r="K9" i="1" l="1"/>
  <c r="I8" i="1"/>
  <c r="K8" i="1" s="1"/>
  <c r="A3" i="46" l="1"/>
  <c r="A3" i="45"/>
  <c r="A3" i="44"/>
  <c r="A3" i="43"/>
  <c r="A3" i="42"/>
  <c r="A3" i="41"/>
  <c r="A3" i="40"/>
  <c r="A3" i="39"/>
  <c r="A3" i="38"/>
  <c r="A3" i="37"/>
  <c r="A3" i="36"/>
  <c r="D3" i="45"/>
  <c r="D3" i="46"/>
  <c r="F7" i="46"/>
  <c r="D7" i="46"/>
  <c r="F7" i="45"/>
  <c r="D7" i="45"/>
  <c r="D3" i="44"/>
  <c r="F7" i="44"/>
  <c r="D7" i="44"/>
  <c r="D3" i="43"/>
  <c r="F7" i="43"/>
  <c r="D7" i="43"/>
  <c r="D3" i="42"/>
  <c r="F7" i="42"/>
  <c r="D7" i="42"/>
  <c r="D3" i="41"/>
  <c r="F7" i="41"/>
  <c r="D7" i="41"/>
  <c r="D3" i="40"/>
  <c r="F7" i="40"/>
  <c r="D7" i="40"/>
  <c r="D3" i="39"/>
  <c r="F7" i="39"/>
  <c r="D7" i="39"/>
  <c r="D3" i="38"/>
  <c r="F7" i="38"/>
  <c r="D7" i="38"/>
  <c r="D3" i="37"/>
  <c r="F7" i="37"/>
  <c r="D7" i="37"/>
  <c r="D3" i="36"/>
  <c r="F7" i="36"/>
  <c r="D7" i="36"/>
  <c r="D3" i="35" l="1"/>
  <c r="A3" i="35"/>
  <c r="F7" i="35"/>
  <c r="D7" i="35"/>
  <c r="D3" i="30" l="1"/>
  <c r="J13" i="2" l="1"/>
  <c r="M26" i="1"/>
  <c r="M27" i="1"/>
  <c r="M28" i="1"/>
  <c r="M29" i="1"/>
  <c r="M30" i="1"/>
  <c r="M31" i="1"/>
  <c r="M32" i="1"/>
  <c r="M33" i="1"/>
  <c r="M34" i="1"/>
  <c r="M25" i="1"/>
  <c r="M51" i="1"/>
  <c r="M85" i="1"/>
  <c r="M83" i="1"/>
  <c r="M82" i="1"/>
  <c r="M80" i="1"/>
  <c r="M78" i="1"/>
  <c r="M76" i="1"/>
  <c r="M74" i="1"/>
  <c r="M163" i="1"/>
  <c r="M162" i="1"/>
  <c r="M159" i="1"/>
  <c r="M157" i="1"/>
  <c r="M155" i="1"/>
  <c r="M153" i="1"/>
  <c r="M150" i="1"/>
  <c r="M147" i="1"/>
  <c r="M145" i="1"/>
  <c r="M144" i="1"/>
  <c r="M143" i="1"/>
  <c r="M142" i="1"/>
  <c r="M139" i="1"/>
  <c r="M137" i="1"/>
  <c r="M135" i="1"/>
  <c r="M134" i="1"/>
  <c r="M132" i="1"/>
  <c r="M130" i="1"/>
  <c r="M129" i="1"/>
  <c r="M128" i="1"/>
  <c r="M126" i="1"/>
  <c r="M124" i="1"/>
  <c r="M123" i="1"/>
  <c r="M122" i="1"/>
  <c r="M120" i="1"/>
  <c r="M119" i="1"/>
  <c r="M118" i="1"/>
  <c r="M116" i="1"/>
  <c r="M113" i="1"/>
  <c r="M112" i="1"/>
  <c r="M106" i="1"/>
  <c r="M108" i="1"/>
  <c r="M104" i="1"/>
  <c r="M102" i="1"/>
  <c r="M100" i="1"/>
  <c r="M95" i="1"/>
  <c r="M97" i="1"/>
  <c r="M93" i="1"/>
  <c r="M90" i="1"/>
  <c r="M88" i="1"/>
  <c r="M87" i="1"/>
  <c r="M71" i="1"/>
  <c r="M69" i="1"/>
  <c r="M62" i="1"/>
  <c r="M61" i="1"/>
  <c r="M59" i="1"/>
  <c r="M57" i="1"/>
  <c r="M56" i="1"/>
  <c r="M53" i="1"/>
  <c r="M49" i="1"/>
  <c r="M45" i="1"/>
  <c r="M46" i="1"/>
  <c r="M47" i="1"/>
  <c r="M44" i="1"/>
  <c r="M42" i="1"/>
  <c r="M38" i="1"/>
  <c r="M39" i="1"/>
  <c r="M40" i="1"/>
  <c r="M37" i="1"/>
  <c r="M20" i="1"/>
  <c r="M21" i="1"/>
  <c r="M22" i="1"/>
  <c r="M23" i="1"/>
  <c r="M19" i="1"/>
  <c r="M14" i="1"/>
  <c r="M15" i="1"/>
  <c r="M16" i="1"/>
  <c r="F151" i="34" l="1"/>
  <c r="F157" i="34"/>
  <c r="F155" i="34"/>
  <c r="F153" i="34"/>
  <c r="F152" i="34"/>
  <c r="F154" i="34"/>
  <c r="F156" i="34"/>
  <c r="F66" i="34"/>
  <c r="F62" i="34"/>
  <c r="F58" i="34"/>
  <c r="F54" i="34"/>
  <c r="F50" i="34"/>
  <c r="F46" i="34"/>
  <c r="F42" i="34"/>
  <c r="F38" i="34"/>
  <c r="F34" i="34"/>
  <c r="F30" i="34"/>
  <c r="F26" i="34"/>
  <c r="F22" i="34"/>
  <c r="F18" i="34"/>
  <c r="F14" i="34"/>
  <c r="F10" i="34"/>
  <c r="F6" i="34"/>
  <c r="F118" i="34"/>
  <c r="F110" i="34"/>
  <c r="F102" i="34"/>
  <c r="F94" i="34"/>
  <c r="F86" i="34"/>
  <c r="F78" i="34"/>
  <c r="F70" i="34"/>
  <c r="F121" i="34"/>
  <c r="F114" i="34"/>
  <c r="F106" i="34"/>
  <c r="F98" i="34"/>
  <c r="F90" i="34"/>
  <c r="F82" i="34"/>
  <c r="F74" i="34"/>
  <c r="M13" i="1"/>
  <c r="F134" i="34"/>
  <c r="F138" i="34"/>
  <c r="F142" i="34"/>
  <c r="F146" i="34"/>
  <c r="F150" i="34"/>
  <c r="F158" i="34"/>
  <c r="F162" i="34"/>
  <c r="F166" i="34"/>
  <c r="F170" i="34"/>
  <c r="F174" i="34"/>
  <c r="F178" i="34"/>
  <c r="F182" i="34"/>
  <c r="F186" i="34"/>
  <c r="F190" i="34"/>
  <c r="F194" i="34"/>
  <c r="F198" i="34"/>
  <c r="F202" i="34"/>
  <c r="F206" i="34"/>
  <c r="F210" i="34"/>
  <c r="F214" i="34"/>
  <c r="F218" i="34"/>
  <c r="F222" i="34"/>
  <c r="F226" i="34"/>
  <c r="F230" i="34"/>
  <c r="F234" i="34"/>
  <c r="F238" i="34"/>
  <c r="F242" i="34"/>
  <c r="F246" i="34"/>
  <c r="F250" i="34"/>
  <c r="F254" i="34"/>
  <c r="F258" i="34"/>
  <c r="F262" i="34"/>
  <c r="F266" i="34"/>
  <c r="F270" i="34"/>
  <c r="F274" i="34"/>
  <c r="F278" i="34"/>
  <c r="F282" i="34"/>
  <c r="F286" i="34"/>
  <c r="F290" i="34"/>
  <c r="F294" i="34"/>
  <c r="F298" i="34"/>
  <c r="F302" i="34"/>
  <c r="F306" i="34"/>
  <c r="F310" i="34"/>
  <c r="F314" i="34"/>
  <c r="F318" i="34"/>
  <c r="F322" i="34"/>
  <c r="F326" i="34"/>
  <c r="F330" i="34"/>
  <c r="F334" i="34"/>
  <c r="F338" i="34"/>
  <c r="F342" i="34"/>
  <c r="F346" i="34"/>
  <c r="F350" i="34"/>
  <c r="F354" i="34"/>
  <c r="F358" i="34"/>
  <c r="F362" i="34"/>
  <c r="F366" i="34"/>
  <c r="F370" i="34"/>
  <c r="F374" i="34"/>
  <c r="F378" i="34"/>
  <c r="F382" i="34"/>
  <c r="F386" i="34"/>
  <c r="F390" i="34"/>
  <c r="F394" i="34"/>
  <c r="F398" i="34"/>
  <c r="F402" i="34"/>
  <c r="F406" i="34"/>
  <c r="F410" i="34"/>
  <c r="F414" i="34"/>
  <c r="F418" i="34"/>
  <c r="F422" i="34"/>
  <c r="F426" i="34"/>
  <c r="F430" i="34"/>
  <c r="F434" i="34"/>
  <c r="F438" i="34"/>
  <c r="F442" i="34"/>
  <c r="F446" i="34"/>
  <c r="F450" i="34"/>
  <c r="F454" i="34"/>
  <c r="F458" i="34"/>
  <c r="F462" i="34"/>
  <c r="F130" i="34"/>
  <c r="F135" i="34"/>
  <c r="F139" i="34"/>
  <c r="F143" i="34"/>
  <c r="F147" i="34"/>
  <c r="F159" i="34"/>
  <c r="F163" i="34"/>
  <c r="F167" i="34"/>
  <c r="F171" i="34"/>
  <c r="F175" i="34"/>
  <c r="F179" i="34"/>
  <c r="F183" i="34"/>
  <c r="F187" i="34"/>
  <c r="F191" i="34"/>
  <c r="F195" i="34"/>
  <c r="F199" i="34"/>
  <c r="F203" i="34"/>
  <c r="F207" i="34"/>
  <c r="F211" i="34"/>
  <c r="F215" i="34"/>
  <c r="F219" i="34"/>
  <c r="F223" i="34"/>
  <c r="F227" i="34"/>
  <c r="F231" i="34"/>
  <c r="F235" i="34"/>
  <c r="F239" i="34"/>
  <c r="F243" i="34"/>
  <c r="F247" i="34"/>
  <c r="F251" i="34"/>
  <c r="F255" i="34"/>
  <c r="F259" i="34"/>
  <c r="F263" i="34"/>
  <c r="F267" i="34"/>
  <c r="F271" i="34"/>
  <c r="F275" i="34"/>
  <c r="F279" i="34"/>
  <c r="F283" i="34"/>
  <c r="F287" i="34"/>
  <c r="F291" i="34"/>
  <c r="F295" i="34"/>
  <c r="F299" i="34"/>
  <c r="F303" i="34"/>
  <c r="F307" i="34"/>
  <c r="F311" i="34"/>
  <c r="F315" i="34"/>
  <c r="F319" i="34"/>
  <c r="F323" i="34"/>
  <c r="F327" i="34"/>
  <c r="F331" i="34"/>
  <c r="F335" i="34"/>
  <c r="F339" i="34"/>
  <c r="F343" i="34"/>
  <c r="F347" i="34"/>
  <c r="F351" i="34"/>
  <c r="F355" i="34"/>
  <c r="F359" i="34"/>
  <c r="F363" i="34"/>
  <c r="F367" i="34"/>
  <c r="F371" i="34"/>
  <c r="F375" i="34"/>
  <c r="F379" i="34"/>
  <c r="F383" i="34"/>
  <c r="F387" i="34"/>
  <c r="F391" i="34"/>
  <c r="F395" i="34"/>
  <c r="F399" i="34"/>
  <c r="F403" i="34"/>
  <c r="F407" i="34"/>
  <c r="F411" i="34"/>
  <c r="F415" i="34"/>
  <c r="F419" i="34"/>
  <c r="F423" i="34"/>
  <c r="F427" i="34"/>
  <c r="F431" i="34"/>
  <c r="F435" i="34"/>
  <c r="F439" i="34"/>
  <c r="F443" i="34"/>
  <c r="F447" i="34"/>
  <c r="F451" i="34"/>
  <c r="F455" i="34"/>
  <c r="F459" i="34"/>
  <c r="F463" i="34"/>
  <c r="F467" i="34"/>
  <c r="F132" i="34"/>
  <c r="F140" i="34"/>
  <c r="F148" i="34"/>
  <c r="F164" i="34"/>
  <c r="F172" i="34"/>
  <c r="F180" i="34"/>
  <c r="F188" i="34"/>
  <c r="F196" i="34"/>
  <c r="F204" i="34"/>
  <c r="F212" i="34"/>
  <c r="F220" i="34"/>
  <c r="F228" i="34"/>
  <c r="F236" i="34"/>
  <c r="F244" i="34"/>
  <c r="F252" i="34"/>
  <c r="F260" i="34"/>
  <c r="F268" i="34"/>
  <c r="F276" i="34"/>
  <c r="F284" i="34"/>
  <c r="F292" i="34"/>
  <c r="F300" i="34"/>
  <c r="F308" i="34"/>
  <c r="F316" i="34"/>
  <c r="F324" i="34"/>
  <c r="F332" i="34"/>
  <c r="F340" i="34"/>
  <c r="F348" i="34"/>
  <c r="F356" i="34"/>
  <c r="F364" i="34"/>
  <c r="F372" i="34"/>
  <c r="F380" i="34"/>
  <c r="F388" i="34"/>
  <c r="F396" i="34"/>
  <c r="F404" i="34"/>
  <c r="F412" i="34"/>
  <c r="F420" i="34"/>
  <c r="F428" i="34"/>
  <c r="F436" i="34"/>
  <c r="F444" i="34"/>
  <c r="F452" i="34"/>
  <c r="F460" i="34"/>
  <c r="F466" i="34"/>
  <c r="F471" i="34"/>
  <c r="F475" i="34"/>
  <c r="F479" i="34"/>
  <c r="F483" i="34"/>
  <c r="F487" i="34"/>
  <c r="F491" i="34"/>
  <c r="F495" i="34"/>
  <c r="F499" i="34"/>
  <c r="F503" i="34"/>
  <c r="F507" i="34"/>
  <c r="F511" i="34"/>
  <c r="F515" i="34"/>
  <c r="F519" i="34"/>
  <c r="F523" i="34"/>
  <c r="F527" i="34"/>
  <c r="F531" i="34"/>
  <c r="F535" i="34"/>
  <c r="F539" i="34"/>
  <c r="F543" i="34"/>
  <c r="F547" i="34"/>
  <c r="F551" i="34"/>
  <c r="F555" i="34"/>
  <c r="F559" i="34"/>
  <c r="F563" i="34"/>
  <c r="F567" i="34"/>
  <c r="F571" i="34"/>
  <c r="F575" i="34"/>
  <c r="F579" i="34"/>
  <c r="F583" i="34"/>
  <c r="F587" i="34"/>
  <c r="F591" i="34"/>
  <c r="F595" i="34"/>
  <c r="F599" i="34"/>
  <c r="F603" i="34"/>
  <c r="F607" i="34"/>
  <c r="F611" i="34"/>
  <c r="F615" i="34"/>
  <c r="F619" i="34"/>
  <c r="F623" i="34"/>
  <c r="F627" i="34"/>
  <c r="F631" i="34"/>
  <c r="F635" i="34"/>
  <c r="F639" i="34"/>
  <c r="F133" i="34"/>
  <c r="F141" i="34"/>
  <c r="F149" i="34"/>
  <c r="F165" i="34"/>
  <c r="F173" i="34"/>
  <c r="F181" i="34"/>
  <c r="F189" i="34"/>
  <c r="F197" i="34"/>
  <c r="F205" i="34"/>
  <c r="F213" i="34"/>
  <c r="F221" i="34"/>
  <c r="F229" i="34"/>
  <c r="F237" i="34"/>
  <c r="F245" i="34"/>
  <c r="F253" i="34"/>
  <c r="F261" i="34"/>
  <c r="F269" i="34"/>
  <c r="F277" i="34"/>
  <c r="F285" i="34"/>
  <c r="F293" i="34"/>
  <c r="F301" i="34"/>
  <c r="F309" i="34"/>
  <c r="F317" i="34"/>
  <c r="F325" i="34"/>
  <c r="F333" i="34"/>
  <c r="F341" i="34"/>
  <c r="F349" i="34"/>
  <c r="F357" i="34"/>
  <c r="F365" i="34"/>
  <c r="F373" i="34"/>
  <c r="F381" i="34"/>
  <c r="F389" i="34"/>
  <c r="F397" i="34"/>
  <c r="F405" i="34"/>
  <c r="F413" i="34"/>
  <c r="F421" i="34"/>
  <c r="F429" i="34"/>
  <c r="F437" i="34"/>
  <c r="F445" i="34"/>
  <c r="F453" i="34"/>
  <c r="F461" i="34"/>
  <c r="F468" i="34"/>
  <c r="F472" i="34"/>
  <c r="F476" i="34"/>
  <c r="F480" i="34"/>
  <c r="F484" i="34"/>
  <c r="F488" i="34"/>
  <c r="F492" i="34"/>
  <c r="F496" i="34"/>
  <c r="F500" i="34"/>
  <c r="F504" i="34"/>
  <c r="F508" i="34"/>
  <c r="F512" i="34"/>
  <c r="F516" i="34"/>
  <c r="F520" i="34"/>
  <c r="F524" i="34"/>
  <c r="F528" i="34"/>
  <c r="F532" i="34"/>
  <c r="F536" i="34"/>
  <c r="F540" i="34"/>
  <c r="F544" i="34"/>
  <c r="F548" i="34"/>
  <c r="F552" i="34"/>
  <c r="F556" i="34"/>
  <c r="F560" i="34"/>
  <c r="F564" i="34"/>
  <c r="F568" i="34"/>
  <c r="F572" i="34"/>
  <c r="F576" i="34"/>
  <c r="F580" i="34"/>
  <c r="F584" i="34"/>
  <c r="F588" i="34"/>
  <c r="F592" i="34"/>
  <c r="F596" i="34"/>
  <c r="F600" i="34"/>
  <c r="F604" i="34"/>
  <c r="F608" i="34"/>
  <c r="F612" i="34"/>
  <c r="F616" i="34"/>
  <c r="F620" i="34"/>
  <c r="F624" i="34"/>
  <c r="F628" i="34"/>
  <c r="F632" i="34"/>
  <c r="F636" i="34"/>
  <c r="F136" i="34"/>
  <c r="F168" i="34"/>
  <c r="F184" i="34"/>
  <c r="F200" i="34"/>
  <c r="F216" i="34"/>
  <c r="F232" i="34"/>
  <c r="F248" i="34"/>
  <c r="F264" i="34"/>
  <c r="F280" i="34"/>
  <c r="F296" i="34"/>
  <c r="F312" i="34"/>
  <c r="F328" i="34"/>
  <c r="F344" i="34"/>
  <c r="F360" i="34"/>
  <c r="F376" i="34"/>
  <c r="F392" i="34"/>
  <c r="F408" i="34"/>
  <c r="F424" i="34"/>
  <c r="F440" i="34"/>
  <c r="F456" i="34"/>
  <c r="F469" i="34"/>
  <c r="F477" i="34"/>
  <c r="F485" i="34"/>
  <c r="F493" i="34"/>
  <c r="F501" i="34"/>
  <c r="F509" i="34"/>
  <c r="F517" i="34"/>
  <c r="F525" i="34"/>
  <c r="F533" i="34"/>
  <c r="F541" i="34"/>
  <c r="F549" i="34"/>
  <c r="F557" i="34"/>
  <c r="F565" i="34"/>
  <c r="F573" i="34"/>
  <c r="F581" i="34"/>
  <c r="F589" i="34"/>
  <c r="F597" i="34"/>
  <c r="F605" i="34"/>
  <c r="F613" i="34"/>
  <c r="F621" i="34"/>
  <c r="F629" i="34"/>
  <c r="F637" i="34"/>
  <c r="F642" i="34"/>
  <c r="F646" i="34"/>
  <c r="F650" i="34"/>
  <c r="F654" i="34"/>
  <c r="F658" i="34"/>
  <c r="F662" i="34"/>
  <c r="F666" i="34"/>
  <c r="F670" i="34"/>
  <c r="F674" i="34"/>
  <c r="F678" i="34"/>
  <c r="F682" i="34"/>
  <c r="F686" i="34"/>
  <c r="F690" i="34"/>
  <c r="F694" i="34"/>
  <c r="F698" i="34"/>
  <c r="F702" i="34"/>
  <c r="F706" i="34"/>
  <c r="F710" i="34"/>
  <c r="F714" i="34"/>
  <c r="F718" i="34"/>
  <c r="F722" i="34"/>
  <c r="F726" i="34"/>
  <c r="F730" i="34"/>
  <c r="F561" i="34"/>
  <c r="F585" i="34"/>
  <c r="F601" i="34"/>
  <c r="F625" i="34"/>
  <c r="F640" i="34"/>
  <c r="F648" i="34"/>
  <c r="F656" i="34"/>
  <c r="F664" i="34"/>
  <c r="F672" i="34"/>
  <c r="F680" i="34"/>
  <c r="F688" i="34"/>
  <c r="F696" i="34"/>
  <c r="F704" i="34"/>
  <c r="F712" i="34"/>
  <c r="F720" i="34"/>
  <c r="F732" i="34"/>
  <c r="F145" i="34"/>
  <c r="F209" i="34"/>
  <c r="F241" i="34"/>
  <c r="F273" i="34"/>
  <c r="F305" i="34"/>
  <c r="F337" i="34"/>
  <c r="F369" i="34"/>
  <c r="F401" i="34"/>
  <c r="F433" i="34"/>
  <c r="F465" i="34"/>
  <c r="F482" i="34"/>
  <c r="F498" i="34"/>
  <c r="F514" i="34"/>
  <c r="F530" i="34"/>
  <c r="F546" i="34"/>
  <c r="F570" i="34"/>
  <c r="F586" i="34"/>
  <c r="F602" i="34"/>
  <c r="F618" i="34"/>
  <c r="F634" i="34"/>
  <c r="F645" i="34"/>
  <c r="F653" i="34"/>
  <c r="F661" i="34"/>
  <c r="F669" i="34"/>
  <c r="F677" i="34"/>
  <c r="F685" i="34"/>
  <c r="F693" i="34"/>
  <c r="F697" i="34"/>
  <c r="F705" i="34"/>
  <c r="F713" i="34"/>
  <c r="F721" i="34"/>
  <c r="F729" i="34"/>
  <c r="F137" i="34"/>
  <c r="F169" i="34"/>
  <c r="F185" i="34"/>
  <c r="F201" i="34"/>
  <c r="F217" i="34"/>
  <c r="F233" i="34"/>
  <c r="F249" i="34"/>
  <c r="F265" i="34"/>
  <c r="F281" i="34"/>
  <c r="F297" i="34"/>
  <c r="F313" i="34"/>
  <c r="F329" i="34"/>
  <c r="F345" i="34"/>
  <c r="F361" i="34"/>
  <c r="F377" i="34"/>
  <c r="F393" i="34"/>
  <c r="F409" i="34"/>
  <c r="F425" i="34"/>
  <c r="F441" i="34"/>
  <c r="F457" i="34"/>
  <c r="F470" i="34"/>
  <c r="F478" i="34"/>
  <c r="F486" i="34"/>
  <c r="F494" i="34"/>
  <c r="F502" i="34"/>
  <c r="F510" i="34"/>
  <c r="F518" i="34"/>
  <c r="F526" i="34"/>
  <c r="F534" i="34"/>
  <c r="F542" i="34"/>
  <c r="F550" i="34"/>
  <c r="F558" i="34"/>
  <c r="F566" i="34"/>
  <c r="F574" i="34"/>
  <c r="F582" i="34"/>
  <c r="F590" i="34"/>
  <c r="F598" i="34"/>
  <c r="F606" i="34"/>
  <c r="F614" i="34"/>
  <c r="F622" i="34"/>
  <c r="F630" i="34"/>
  <c r="F638" i="34"/>
  <c r="F643" i="34"/>
  <c r="F647" i="34"/>
  <c r="F651" i="34"/>
  <c r="F655" i="34"/>
  <c r="F659" i="34"/>
  <c r="F663" i="34"/>
  <c r="F667" i="34"/>
  <c r="F671" i="34"/>
  <c r="F675" i="34"/>
  <c r="F679" i="34"/>
  <c r="F683" i="34"/>
  <c r="F687" i="34"/>
  <c r="F691" i="34"/>
  <c r="F695" i="34"/>
  <c r="F699" i="34"/>
  <c r="F703" i="34"/>
  <c r="F707" i="34"/>
  <c r="F711" i="34"/>
  <c r="F715" i="34"/>
  <c r="F719" i="34"/>
  <c r="F723" i="34"/>
  <c r="F727" i="34"/>
  <c r="F731" i="34"/>
  <c r="F144" i="34"/>
  <c r="F160" i="34"/>
  <c r="F176" i="34"/>
  <c r="F192" i="34"/>
  <c r="F208" i="34"/>
  <c r="F224" i="34"/>
  <c r="F240" i="34"/>
  <c r="F256" i="34"/>
  <c r="F272" i="34"/>
  <c r="F288" i="34"/>
  <c r="F304" i="34"/>
  <c r="F320" i="34"/>
  <c r="F336" i="34"/>
  <c r="F352" i="34"/>
  <c r="F368" i="34"/>
  <c r="F384" i="34"/>
  <c r="F400" i="34"/>
  <c r="F416" i="34"/>
  <c r="F432" i="34"/>
  <c r="F448" i="34"/>
  <c r="F464" i="34"/>
  <c r="F473" i="34"/>
  <c r="F481" i="34"/>
  <c r="F489" i="34"/>
  <c r="F497" i="34"/>
  <c r="F505" i="34"/>
  <c r="F513" i="34"/>
  <c r="F521" i="34"/>
  <c r="F529" i="34"/>
  <c r="F537" i="34"/>
  <c r="F545" i="34"/>
  <c r="F553" i="34"/>
  <c r="F569" i="34"/>
  <c r="F577" i="34"/>
  <c r="F593" i="34"/>
  <c r="F609" i="34"/>
  <c r="F617" i="34"/>
  <c r="F633" i="34"/>
  <c r="F644" i="34"/>
  <c r="F652" i="34"/>
  <c r="F660" i="34"/>
  <c r="F668" i="34"/>
  <c r="F676" i="34"/>
  <c r="F684" i="34"/>
  <c r="F692" i="34"/>
  <c r="F700" i="34"/>
  <c r="F708" i="34"/>
  <c r="F716" i="34"/>
  <c r="F724" i="34"/>
  <c r="F728" i="34"/>
  <c r="F127" i="34"/>
  <c r="F161" i="34"/>
  <c r="F177" i="34"/>
  <c r="F193" i="34"/>
  <c r="F225" i="34"/>
  <c r="F257" i="34"/>
  <c r="F289" i="34"/>
  <c r="F321" i="34"/>
  <c r="F353" i="34"/>
  <c r="F385" i="34"/>
  <c r="F417" i="34"/>
  <c r="F449" i="34"/>
  <c r="F474" i="34"/>
  <c r="F490" i="34"/>
  <c r="F506" i="34"/>
  <c r="F522" i="34"/>
  <c r="F538" i="34"/>
  <c r="F554" i="34"/>
  <c r="F562" i="34"/>
  <c r="F578" i="34"/>
  <c r="F594" i="34"/>
  <c r="F610" i="34"/>
  <c r="F626" i="34"/>
  <c r="F641" i="34"/>
  <c r="F649" i="34"/>
  <c r="F657" i="34"/>
  <c r="F665" i="34"/>
  <c r="F673" i="34"/>
  <c r="F681" i="34"/>
  <c r="F689" i="34"/>
  <c r="F701" i="34"/>
  <c r="F709" i="34"/>
  <c r="F717" i="34"/>
  <c r="F725" i="34"/>
  <c r="F733" i="34"/>
  <c r="F129" i="34"/>
  <c r="F128" i="34"/>
  <c r="F131" i="34"/>
  <c r="F2" i="34"/>
  <c r="F117" i="34"/>
  <c r="F109" i="34"/>
  <c r="F101" i="34"/>
  <c r="F93" i="34"/>
  <c r="F81" i="34"/>
  <c r="F73" i="34"/>
  <c r="F69" i="34"/>
  <c r="F61" i="34"/>
  <c r="F53" i="34"/>
  <c r="F41" i="34"/>
  <c r="F33" i="34"/>
  <c r="F25" i="34"/>
  <c r="F17" i="34"/>
  <c r="F123" i="34"/>
  <c r="F120" i="34"/>
  <c r="F116" i="34"/>
  <c r="F112" i="34"/>
  <c r="F108" i="34"/>
  <c r="F104" i="34"/>
  <c r="F100" i="34"/>
  <c r="F96" i="34"/>
  <c r="F92" i="34"/>
  <c r="F88" i="34"/>
  <c r="F84" i="34"/>
  <c r="F80" i="34"/>
  <c r="F76" i="34"/>
  <c r="F72" i="34"/>
  <c r="F68" i="34"/>
  <c r="F64" i="34"/>
  <c r="F60" i="34"/>
  <c r="F56" i="34"/>
  <c r="F52" i="34"/>
  <c r="F48" i="34"/>
  <c r="F44" i="34"/>
  <c r="F40" i="34"/>
  <c r="F36" i="34"/>
  <c r="F32" i="34"/>
  <c r="F28" i="34"/>
  <c r="F24" i="34"/>
  <c r="F20" i="34"/>
  <c r="F16" i="34"/>
  <c r="F12" i="34"/>
  <c r="F8" i="34"/>
  <c r="F4" i="34"/>
  <c r="F125" i="34"/>
  <c r="F124" i="34"/>
  <c r="F113" i="34"/>
  <c r="F105" i="34"/>
  <c r="F97" i="34"/>
  <c r="F89" i="34"/>
  <c r="F85" i="34"/>
  <c r="F77" i="34"/>
  <c r="F65" i="34"/>
  <c r="F57" i="34"/>
  <c r="F49" i="34"/>
  <c r="F45" i="34"/>
  <c r="F37" i="34"/>
  <c r="F29" i="34"/>
  <c r="F21" i="34"/>
  <c r="F13" i="34"/>
  <c r="F9" i="34"/>
  <c r="F5" i="34"/>
  <c r="F122" i="34"/>
  <c r="F119" i="34"/>
  <c r="F115" i="34"/>
  <c r="F111" i="34"/>
  <c r="F107" i="34"/>
  <c r="F103" i="34"/>
  <c r="F99" i="34"/>
  <c r="F95" i="34"/>
  <c r="F91" i="34"/>
  <c r="F87" i="34"/>
  <c r="F83" i="34"/>
  <c r="F79" i="34"/>
  <c r="F75" i="34"/>
  <c r="F71" i="34"/>
  <c r="F67" i="34"/>
  <c r="F63" i="34"/>
  <c r="F59" i="34"/>
  <c r="F55" i="34"/>
  <c r="F51" i="34"/>
  <c r="F47" i="34"/>
  <c r="F43" i="34"/>
  <c r="F39" i="34"/>
  <c r="F35" i="34"/>
  <c r="F31" i="34"/>
  <c r="F27" i="34"/>
  <c r="F23" i="34"/>
  <c r="F19" i="34"/>
  <c r="F15" i="34"/>
  <c r="F11" i="34"/>
  <c r="F7" i="34"/>
  <c r="F3" i="34"/>
  <c r="F126" i="34"/>
  <c r="J117" i="1"/>
  <c r="I117" i="1"/>
  <c r="H117" i="1"/>
  <c r="K118" i="1"/>
  <c r="K108" i="1"/>
  <c r="K104" i="1"/>
  <c r="J103" i="1"/>
  <c r="I103" i="1"/>
  <c r="H103" i="1"/>
  <c r="K106" i="1"/>
  <c r="K109" i="1"/>
  <c r="K95" i="1"/>
  <c r="K96" i="1"/>
  <c r="K97" i="1"/>
  <c r="K93" i="1"/>
  <c r="J146" i="1"/>
  <c r="I146" i="1"/>
  <c r="H146" i="1"/>
  <c r="K147" i="1"/>
  <c r="K150" i="1"/>
  <c r="J161" i="1"/>
  <c r="I161" i="1"/>
  <c r="H161" i="1"/>
  <c r="K163" i="1"/>
  <c r="K162" i="1"/>
  <c r="K112" i="1"/>
  <c r="K113" i="1"/>
  <c r="N15" i="9" l="1"/>
  <c r="M15" i="9"/>
  <c r="N27" i="31" l="1"/>
  <c r="D3" i="33" l="1"/>
  <c r="A3" i="33"/>
  <c r="F7" i="33"/>
  <c r="D7" i="33"/>
  <c r="O115" i="1" s="1"/>
  <c r="K116" i="1"/>
  <c r="J115" i="1"/>
  <c r="I115" i="1"/>
  <c r="H115" i="1"/>
  <c r="A3" i="32"/>
  <c r="D3" i="32"/>
  <c r="O11" i="32"/>
  <c r="M11" i="32"/>
  <c r="F7" i="32"/>
  <c r="D7" i="32"/>
  <c r="O158" i="1" s="1"/>
  <c r="O11" i="26"/>
  <c r="M11" i="26"/>
  <c r="N14" i="9"/>
  <c r="K115" i="1" l="1"/>
  <c r="D4" i="33" s="1"/>
  <c r="N115" i="1" s="1"/>
  <c r="F8" i="33" l="1"/>
  <c r="F9" i="33" s="1"/>
  <c r="D8" i="33"/>
  <c r="D9" i="33" s="1"/>
  <c r="H73" i="1"/>
  <c r="K159" i="1"/>
  <c r="J131" i="1"/>
  <c r="I131" i="1"/>
  <c r="H131" i="1"/>
  <c r="K132" i="1"/>
  <c r="K158" i="1" l="1"/>
  <c r="D4" i="32" s="1"/>
  <c r="I68" i="1"/>
  <c r="I58" i="1"/>
  <c r="J58" i="1"/>
  <c r="H58" i="1"/>
  <c r="I55" i="1"/>
  <c r="J55" i="1"/>
  <c r="H55" i="1"/>
  <c r="I50" i="1"/>
  <c r="J50" i="1"/>
  <c r="H50" i="1"/>
  <c r="I48" i="1"/>
  <c r="J48" i="1"/>
  <c r="H48" i="1"/>
  <c r="I43" i="1"/>
  <c r="J43" i="1"/>
  <c r="I41" i="1"/>
  <c r="J41" i="1"/>
  <c r="H41" i="1"/>
  <c r="I24" i="1"/>
  <c r="J24" i="1"/>
  <c r="H24" i="1"/>
  <c r="I12" i="1"/>
  <c r="J12" i="1"/>
  <c r="K62" i="1"/>
  <c r="K61" i="1"/>
  <c r="K59" i="1"/>
  <c r="D8" i="32" l="1"/>
  <c r="D9" i="32" s="1"/>
  <c r="N158" i="1"/>
  <c r="F8" i="32"/>
  <c r="F9" i="32" s="1"/>
  <c r="J11" i="1"/>
  <c r="I11" i="1"/>
  <c r="J86" i="1" l="1"/>
  <c r="I86" i="1"/>
  <c r="H86" i="1"/>
  <c r="K88" i="1"/>
  <c r="K142" i="1"/>
  <c r="K135" i="1"/>
  <c r="D3" i="31"/>
  <c r="A3" i="31"/>
  <c r="P11" i="31"/>
  <c r="N11" i="31"/>
  <c r="F7" i="31"/>
  <c r="D7" i="31"/>
  <c r="O117" i="1" s="1"/>
  <c r="K119" i="1"/>
  <c r="K120" i="1"/>
  <c r="N7" i="31" l="1"/>
  <c r="P7" i="31"/>
  <c r="K117" i="1"/>
  <c r="D4" i="31" s="1"/>
  <c r="F8" i="31" l="1"/>
  <c r="F9" i="31" s="1"/>
  <c r="N117" i="1"/>
  <c r="D8" i="31"/>
  <c r="D9" i="31" s="1"/>
  <c r="N12" i="8" l="1"/>
  <c r="M12" i="8"/>
  <c r="M14" i="9" l="1"/>
  <c r="K148" i="1" l="1"/>
  <c r="K53" i="1"/>
  <c r="M11" i="8" l="1"/>
  <c r="K83" i="1" l="1"/>
  <c r="N11" i="8" l="1"/>
  <c r="K57" i="1" l="1"/>
  <c r="J81" i="1" l="1"/>
  <c r="I81" i="1"/>
  <c r="H81" i="1"/>
  <c r="J121" i="1"/>
  <c r="H43" i="1"/>
  <c r="L4" i="9" l="1"/>
  <c r="L4" i="8"/>
  <c r="J156" i="1" l="1"/>
  <c r="I156" i="1"/>
  <c r="H156" i="1"/>
  <c r="K157" i="1"/>
  <c r="J127" i="1"/>
  <c r="I127" i="1"/>
  <c r="H127" i="1"/>
  <c r="I121" i="1"/>
  <c r="H121" i="1"/>
  <c r="K107" i="1" l="1"/>
  <c r="A3" i="30" l="1"/>
  <c r="P11" i="30"/>
  <c r="N11" i="30"/>
  <c r="F7" i="30"/>
  <c r="D7" i="30"/>
  <c r="O127" i="1" s="1"/>
  <c r="P8" i="30" l="1"/>
  <c r="N8" i="30"/>
  <c r="K130" i="1"/>
  <c r="K129" i="1"/>
  <c r="K128" i="1"/>
  <c r="K127" i="1" l="1"/>
  <c r="D4" i="30" s="1"/>
  <c r="N127" i="1" s="1"/>
  <c r="F8" i="30" l="1"/>
  <c r="F9" i="30" s="1"/>
  <c r="D8" i="30"/>
  <c r="D9" i="30" s="1"/>
  <c r="K51" i="1" l="1"/>
  <c r="K49" i="1" l="1"/>
  <c r="K71" i="1"/>
  <c r="N10" i="8" l="1"/>
  <c r="M10" i="8"/>
  <c r="H47" i="8"/>
  <c r="H152" i="1" l="1"/>
  <c r="H138" i="1"/>
  <c r="H136" i="1"/>
  <c r="H125" i="1"/>
  <c r="H99" i="1"/>
  <c r="H89" i="1"/>
  <c r="H84" i="1"/>
  <c r="H79" i="1"/>
  <c r="H77" i="1"/>
  <c r="H75" i="1"/>
  <c r="H68" i="1"/>
  <c r="H12" i="1"/>
  <c r="H11" i="1" s="1"/>
  <c r="H67" i="1" l="1"/>
  <c r="H7" i="1" s="1"/>
  <c r="K56" i="1" l="1"/>
  <c r="N11" i="19" l="1"/>
  <c r="P11" i="19"/>
  <c r="P11" i="16" l="1"/>
  <c r="N11" i="16"/>
  <c r="P11" i="24"/>
  <c r="N11" i="24"/>
  <c r="P11" i="23"/>
  <c r="N11" i="23"/>
  <c r="P11" i="22"/>
  <c r="N11" i="22"/>
  <c r="P11" i="17"/>
  <c r="N11" i="17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07" i="2"/>
  <c r="J108" i="2"/>
  <c r="J109" i="2"/>
  <c r="J110" i="2"/>
  <c r="J111" i="2"/>
  <c r="J112" i="2"/>
  <c r="J113" i="2"/>
  <c r="J114" i="2"/>
  <c r="J115" i="2"/>
  <c r="J116" i="2"/>
  <c r="J117" i="2"/>
  <c r="J118" i="2"/>
  <c r="J119" i="2"/>
  <c r="J120" i="2"/>
  <c r="J121" i="2"/>
  <c r="J122" i="2"/>
  <c r="J123" i="2"/>
  <c r="J124" i="2"/>
  <c r="J125" i="2"/>
  <c r="J126" i="2"/>
  <c r="J127" i="2"/>
  <c r="J128" i="2"/>
  <c r="J129" i="2"/>
  <c r="J130" i="2"/>
  <c r="J131" i="2"/>
  <c r="J132" i="2"/>
  <c r="J133" i="2"/>
  <c r="J134" i="2"/>
  <c r="J135" i="2"/>
  <c r="J136" i="2"/>
  <c r="J137" i="2"/>
  <c r="J138" i="2"/>
  <c r="J139" i="2"/>
  <c r="J140" i="2"/>
  <c r="J141" i="2"/>
  <c r="J142" i="2"/>
  <c r="J143" i="2"/>
  <c r="J144" i="2"/>
  <c r="J145" i="2"/>
  <c r="J146" i="2"/>
  <c r="J147" i="2"/>
  <c r="J148" i="2"/>
  <c r="J149" i="2"/>
  <c r="J150" i="2"/>
  <c r="J151" i="2"/>
  <c r="J152" i="2"/>
  <c r="J153" i="2"/>
  <c r="J154" i="2"/>
  <c r="J155" i="2"/>
  <c r="J156" i="2"/>
  <c r="J157" i="2"/>
  <c r="J158" i="2"/>
  <c r="J159" i="2"/>
  <c r="J160" i="2"/>
  <c r="J161" i="2"/>
  <c r="J162" i="2"/>
  <c r="J163" i="2"/>
  <c r="J164" i="2"/>
  <c r="J165" i="2"/>
  <c r="J166" i="2"/>
  <c r="J167" i="2"/>
  <c r="J168" i="2"/>
  <c r="J169" i="2"/>
  <c r="J170" i="2"/>
  <c r="J171" i="2"/>
  <c r="J172" i="2"/>
  <c r="J173" i="2"/>
  <c r="J174" i="2"/>
  <c r="J175" i="2"/>
  <c r="J176" i="2"/>
  <c r="J177" i="2"/>
  <c r="J178" i="2"/>
  <c r="J179" i="2"/>
  <c r="J180" i="2"/>
  <c r="J181" i="2"/>
  <c r="J182" i="2"/>
  <c r="J183" i="2"/>
  <c r="J184" i="2"/>
  <c r="J185" i="2"/>
  <c r="J186" i="2"/>
  <c r="J187" i="2"/>
  <c r="J188" i="2"/>
  <c r="J189" i="2"/>
  <c r="J190" i="2"/>
  <c r="J191" i="2"/>
  <c r="J192" i="2"/>
  <c r="J193" i="2"/>
  <c r="J194" i="2"/>
  <c r="J195" i="2"/>
  <c r="J196" i="2"/>
  <c r="J197" i="2"/>
  <c r="J198" i="2"/>
  <c r="J199" i="2"/>
  <c r="J200" i="2"/>
  <c r="J201" i="2"/>
  <c r="J202" i="2"/>
  <c r="J203" i="2"/>
  <c r="J204" i="2"/>
  <c r="J205" i="2"/>
  <c r="J206" i="2"/>
  <c r="J207" i="2"/>
  <c r="J208" i="2"/>
  <c r="J209" i="2"/>
  <c r="J210" i="2"/>
  <c r="J211" i="2"/>
  <c r="J212" i="2"/>
  <c r="J213" i="2"/>
  <c r="J214" i="2"/>
  <c r="J215" i="2"/>
  <c r="J216" i="2"/>
  <c r="J217" i="2"/>
  <c r="J218" i="2"/>
  <c r="J219" i="2"/>
  <c r="J220" i="2"/>
  <c r="J221" i="2"/>
  <c r="J222" i="2"/>
  <c r="J223" i="2"/>
  <c r="J224" i="2"/>
  <c r="J225" i="2"/>
  <c r="J226" i="2"/>
  <c r="J227" i="2"/>
  <c r="J228" i="2"/>
  <c r="J229" i="2"/>
  <c r="J230" i="2"/>
  <c r="J231" i="2"/>
  <c r="J232" i="2"/>
  <c r="J233" i="2"/>
  <c r="J234" i="2"/>
  <c r="J235" i="2"/>
  <c r="J236" i="2"/>
  <c r="J237" i="2"/>
  <c r="J238" i="2"/>
  <c r="J239" i="2"/>
  <c r="J240" i="2"/>
  <c r="J241" i="2"/>
  <c r="J242" i="2"/>
  <c r="J243" i="2"/>
  <c r="J244" i="2"/>
  <c r="J245" i="2"/>
  <c r="J246" i="2"/>
  <c r="J247" i="2"/>
  <c r="J248" i="2"/>
  <c r="J249" i="2"/>
  <c r="J250" i="2"/>
  <c r="J251" i="2"/>
  <c r="J252" i="2"/>
  <c r="J253" i="2"/>
  <c r="J254" i="2"/>
  <c r="J255" i="2"/>
  <c r="J256" i="2"/>
  <c r="J257" i="2"/>
  <c r="J258" i="2"/>
  <c r="J259" i="2"/>
  <c r="J260" i="2"/>
  <c r="J261" i="2"/>
  <c r="J262" i="2"/>
  <c r="J263" i="2"/>
  <c r="J264" i="2"/>
  <c r="J265" i="2"/>
  <c r="J266" i="2"/>
  <c r="J267" i="2"/>
  <c r="J268" i="2"/>
  <c r="J269" i="2"/>
  <c r="J270" i="2"/>
  <c r="J271" i="2"/>
  <c r="J272" i="2"/>
  <c r="J273" i="2"/>
  <c r="J274" i="2"/>
  <c r="J275" i="2"/>
  <c r="J276" i="2"/>
  <c r="J277" i="2"/>
  <c r="J278" i="2"/>
  <c r="J279" i="2"/>
  <c r="J280" i="2"/>
  <c r="J281" i="2"/>
  <c r="J282" i="2"/>
  <c r="J283" i="2"/>
  <c r="J284" i="2"/>
  <c r="J285" i="2"/>
  <c r="J286" i="2"/>
  <c r="J287" i="2"/>
  <c r="J288" i="2"/>
  <c r="J289" i="2"/>
  <c r="J290" i="2"/>
  <c r="J291" i="2"/>
  <c r="J292" i="2"/>
  <c r="J293" i="2"/>
  <c r="J294" i="2"/>
  <c r="J295" i="2"/>
  <c r="J296" i="2"/>
  <c r="J297" i="2"/>
  <c r="J298" i="2"/>
  <c r="J299" i="2"/>
  <c r="J300" i="2"/>
  <c r="J301" i="2"/>
  <c r="J302" i="2"/>
  <c r="J303" i="2"/>
  <c r="J304" i="2"/>
  <c r="J305" i="2"/>
  <c r="J306" i="2"/>
  <c r="J307" i="2"/>
  <c r="J308" i="2"/>
  <c r="J309" i="2"/>
  <c r="J310" i="2"/>
  <c r="J311" i="2"/>
  <c r="J312" i="2"/>
  <c r="J313" i="2"/>
  <c r="J314" i="2"/>
  <c r="J315" i="2"/>
  <c r="J316" i="2"/>
  <c r="J317" i="2"/>
  <c r="J318" i="2"/>
  <c r="J319" i="2"/>
  <c r="J320" i="2"/>
  <c r="J321" i="2"/>
  <c r="J322" i="2"/>
  <c r="J323" i="2"/>
  <c r="J324" i="2"/>
  <c r="J325" i="2"/>
  <c r="J326" i="2"/>
  <c r="J327" i="2"/>
  <c r="J328" i="2"/>
  <c r="J329" i="2"/>
  <c r="J330" i="2"/>
  <c r="J331" i="2"/>
  <c r="J332" i="2"/>
  <c r="J333" i="2"/>
  <c r="J334" i="2"/>
  <c r="J335" i="2"/>
  <c r="J336" i="2"/>
  <c r="J337" i="2"/>
  <c r="J338" i="2"/>
  <c r="J339" i="2"/>
  <c r="J340" i="2"/>
  <c r="J341" i="2"/>
  <c r="J342" i="2"/>
  <c r="J343" i="2"/>
  <c r="J344" i="2"/>
  <c r="J345" i="2"/>
  <c r="J346" i="2"/>
  <c r="J347" i="2"/>
  <c r="J348" i="2"/>
  <c r="J349" i="2"/>
  <c r="J350" i="2"/>
  <c r="J351" i="2"/>
  <c r="J352" i="2"/>
  <c r="J353" i="2"/>
  <c r="J354" i="2"/>
  <c r="J355" i="2"/>
  <c r="J356" i="2"/>
  <c r="J357" i="2"/>
  <c r="J358" i="2"/>
  <c r="J359" i="2"/>
  <c r="J360" i="2"/>
  <c r="J361" i="2"/>
  <c r="J362" i="2"/>
  <c r="J363" i="2"/>
  <c r="J364" i="2"/>
  <c r="J365" i="2"/>
  <c r="J366" i="2"/>
  <c r="J367" i="2"/>
  <c r="J368" i="2"/>
  <c r="J369" i="2"/>
  <c r="J370" i="2"/>
  <c r="J371" i="2"/>
  <c r="J372" i="2"/>
  <c r="J373" i="2"/>
  <c r="J374" i="2"/>
  <c r="J375" i="2"/>
  <c r="J376" i="2"/>
  <c r="J377" i="2"/>
  <c r="J378" i="2"/>
  <c r="J379" i="2"/>
  <c r="J380" i="2"/>
  <c r="J381" i="2"/>
  <c r="J382" i="2"/>
  <c r="J383" i="2"/>
  <c r="J384" i="2"/>
  <c r="J385" i="2"/>
  <c r="J386" i="2"/>
  <c r="J387" i="2"/>
  <c r="J388" i="2"/>
  <c r="J389" i="2"/>
  <c r="J390" i="2"/>
  <c r="J391" i="2"/>
  <c r="J392" i="2"/>
  <c r="J393" i="2"/>
  <c r="J394" i="2"/>
  <c r="J395" i="2"/>
  <c r="J396" i="2"/>
  <c r="J397" i="2"/>
  <c r="J398" i="2"/>
  <c r="J399" i="2"/>
  <c r="J400" i="2"/>
  <c r="J401" i="2"/>
  <c r="J402" i="2"/>
  <c r="J403" i="2"/>
  <c r="J404" i="2"/>
  <c r="J405" i="2"/>
  <c r="J406" i="2"/>
  <c r="J407" i="2"/>
  <c r="J408" i="2"/>
  <c r="J409" i="2"/>
  <c r="H37" i="8" l="1"/>
  <c r="H27" i="8"/>
  <c r="H17" i="8"/>
  <c r="N13" i="9"/>
  <c r="N12" i="9"/>
  <c r="N11" i="9"/>
  <c r="N10" i="9"/>
  <c r="M13" i="9"/>
  <c r="M12" i="9"/>
  <c r="M11" i="9"/>
  <c r="M10" i="9"/>
  <c r="H218" i="9"/>
  <c r="H186" i="9"/>
  <c r="H152" i="9"/>
  <c r="H121" i="9"/>
  <c r="H101" i="9"/>
  <c r="H61" i="9"/>
  <c r="H18" i="9"/>
  <c r="N9" i="9"/>
  <c r="M9" i="9"/>
  <c r="N8" i="9"/>
  <c r="M8" i="9"/>
  <c r="N7" i="9"/>
  <c r="M7" i="9"/>
  <c r="M9" i="8"/>
  <c r="M8" i="8"/>
  <c r="M7" i="8"/>
  <c r="N9" i="8"/>
  <c r="N8" i="8"/>
  <c r="N7" i="8"/>
  <c r="F7" i="7" l="1"/>
  <c r="D3" i="26"/>
  <c r="A3" i="26"/>
  <c r="F7" i="26"/>
  <c r="D7" i="26"/>
  <c r="O161" i="1" s="1"/>
  <c r="D3" i="25"/>
  <c r="A3" i="25"/>
  <c r="F7" i="25"/>
  <c r="D7" i="25"/>
  <c r="D3" i="24"/>
  <c r="A3" i="24"/>
  <c r="F7" i="24"/>
  <c r="P7" i="24" s="1"/>
  <c r="D7" i="24"/>
  <c r="N7" i="24" s="1"/>
  <c r="D3" i="23"/>
  <c r="A3" i="23"/>
  <c r="F7" i="23"/>
  <c r="D7" i="23"/>
  <c r="O146" i="1" s="1"/>
  <c r="D3" i="22"/>
  <c r="A3" i="22"/>
  <c r="F7" i="22"/>
  <c r="P8" i="22" s="1"/>
  <c r="D7" i="22"/>
  <c r="D3" i="21"/>
  <c r="A3" i="21"/>
  <c r="F7" i="21"/>
  <c r="D7" i="21"/>
  <c r="D3" i="20"/>
  <c r="A3" i="20"/>
  <c r="F7" i="20"/>
  <c r="D7" i="20"/>
  <c r="D3" i="19"/>
  <c r="A3" i="19"/>
  <c r="F7" i="19"/>
  <c r="D7" i="19"/>
  <c r="O131" i="1" s="1"/>
  <c r="D3" i="18"/>
  <c r="A3" i="18"/>
  <c r="F7" i="18"/>
  <c r="D7" i="18"/>
  <c r="O125" i="1" s="1"/>
  <c r="D3" i="17"/>
  <c r="A3" i="17"/>
  <c r="F7" i="17"/>
  <c r="P7" i="17" s="1"/>
  <c r="D7" i="17"/>
  <c r="N7" i="17" s="1"/>
  <c r="D3" i="16"/>
  <c r="A3" i="16"/>
  <c r="F7" i="16"/>
  <c r="P7" i="16" s="1"/>
  <c r="D7" i="16"/>
  <c r="N7" i="16" s="1"/>
  <c r="D3" i="15"/>
  <c r="A3" i="15"/>
  <c r="F7" i="15"/>
  <c r="D7" i="15"/>
  <c r="O103" i="1" s="1"/>
  <c r="D3" i="14"/>
  <c r="A3" i="14"/>
  <c r="F7" i="14"/>
  <c r="D7" i="14"/>
  <c r="O99" i="1" s="1"/>
  <c r="D3" i="13"/>
  <c r="A3" i="13"/>
  <c r="F7" i="13"/>
  <c r="D7" i="13"/>
  <c r="D3" i="12"/>
  <c r="A3" i="12"/>
  <c r="F7" i="12"/>
  <c r="D7" i="12"/>
  <c r="D3" i="11"/>
  <c r="A3" i="11"/>
  <c r="F7" i="11"/>
  <c r="D7" i="11"/>
  <c r="O86" i="1" s="1"/>
  <c r="D3" i="9"/>
  <c r="A3" i="9"/>
  <c r="F7" i="9"/>
  <c r="D7" i="9"/>
  <c r="O84" i="1" s="1"/>
  <c r="D3" i="8"/>
  <c r="A3" i="8"/>
  <c r="F7" i="8"/>
  <c r="D7" i="8"/>
  <c r="O81" i="1" s="1"/>
  <c r="D3" i="7"/>
  <c r="A3" i="7"/>
  <c r="D7" i="7"/>
  <c r="D3" i="6"/>
  <c r="A3" i="6"/>
  <c r="F7" i="6"/>
  <c r="D7" i="6"/>
  <c r="O77" i="1" s="1"/>
  <c r="D3" i="5"/>
  <c r="A3" i="5"/>
  <c r="F7" i="5"/>
  <c r="D7" i="5"/>
  <c r="O75" i="1" s="1"/>
  <c r="D3" i="4"/>
  <c r="A3" i="4"/>
  <c r="F7" i="4"/>
  <c r="D7" i="4"/>
  <c r="O73" i="1" s="1"/>
  <c r="D3" i="3"/>
  <c r="A3" i="3"/>
  <c r="F7" i="3"/>
  <c r="D7" i="3"/>
  <c r="O70" i="1" s="1"/>
  <c r="D3" i="2"/>
  <c r="A3" i="2"/>
  <c r="O140" i="1" l="1"/>
  <c r="N8" i="22"/>
  <c r="O89" i="1"/>
  <c r="O110" i="1"/>
  <c r="O136" i="1"/>
  <c r="O152" i="1"/>
  <c r="O79" i="1"/>
  <c r="O91" i="1"/>
  <c r="O121" i="1"/>
  <c r="O138" i="1"/>
  <c r="O156" i="1"/>
  <c r="J68" i="1"/>
  <c r="F7" i="2"/>
  <c r="D7" i="2"/>
  <c r="O68" i="1" s="1"/>
  <c r="K13" i="1"/>
  <c r="K14" i="1"/>
  <c r="K15" i="1"/>
  <c r="K16" i="1"/>
  <c r="K19" i="1"/>
  <c r="K20" i="1"/>
  <c r="K21" i="1"/>
  <c r="K22" i="1"/>
  <c r="K23" i="1"/>
  <c r="K25" i="1"/>
  <c r="K26" i="1"/>
  <c r="K27" i="1"/>
  <c r="K28" i="1"/>
  <c r="K29" i="1"/>
  <c r="K30" i="1"/>
  <c r="K31" i="1"/>
  <c r="K32" i="1"/>
  <c r="K33" i="1"/>
  <c r="K34" i="1"/>
  <c r="K37" i="1"/>
  <c r="K38" i="1"/>
  <c r="K39" i="1"/>
  <c r="K40" i="1"/>
  <c r="K42" i="1"/>
  <c r="K44" i="1"/>
  <c r="K45" i="1"/>
  <c r="K46" i="1"/>
  <c r="K47" i="1"/>
  <c r="K69" i="1"/>
  <c r="K74" i="1"/>
  <c r="K76" i="1"/>
  <c r="K78" i="1"/>
  <c r="K80" i="1"/>
  <c r="K82" i="1"/>
  <c r="K85" i="1"/>
  <c r="K87" i="1"/>
  <c r="K90" i="1"/>
  <c r="K94" i="1"/>
  <c r="K98" i="1"/>
  <c r="K100" i="1"/>
  <c r="K102" i="1"/>
  <c r="K105" i="1"/>
  <c r="K114" i="1"/>
  <c r="K122" i="1"/>
  <c r="K123" i="1"/>
  <c r="K124" i="1"/>
  <c r="K126" i="1"/>
  <c r="K134" i="1"/>
  <c r="K137" i="1"/>
  <c r="K139" i="1"/>
  <c r="K143" i="1"/>
  <c r="K144" i="1"/>
  <c r="K145" i="1"/>
  <c r="K151" i="1"/>
  <c r="K153" i="1"/>
  <c r="K155" i="1"/>
  <c r="K164" i="1"/>
  <c r="J152" i="1"/>
  <c r="J138" i="1"/>
  <c r="J136" i="1"/>
  <c r="J125" i="1"/>
  <c r="J99" i="1"/>
  <c r="J89" i="1"/>
  <c r="J84" i="1"/>
  <c r="J79" i="1"/>
  <c r="J77" i="1"/>
  <c r="J75" i="1"/>
  <c r="J73" i="1"/>
  <c r="J67" i="1" l="1"/>
  <c r="J7" i="1" s="1"/>
  <c r="O67" i="1"/>
  <c r="K161" i="1"/>
  <c r="D4" i="26" s="1"/>
  <c r="K156" i="1"/>
  <c r="D4" i="25" s="1"/>
  <c r="I152" i="1"/>
  <c r="K152" i="1" s="1"/>
  <c r="D4" i="24" s="1"/>
  <c r="K146" i="1"/>
  <c r="D4" i="23" s="1"/>
  <c r="K140" i="1"/>
  <c r="D4" i="22" s="1"/>
  <c r="I138" i="1"/>
  <c r="K138" i="1" s="1"/>
  <c r="D4" i="21" s="1"/>
  <c r="I136" i="1"/>
  <c r="K131" i="1"/>
  <c r="D4" i="19" s="1"/>
  <c r="I125" i="1"/>
  <c r="K125" i="1" s="1"/>
  <c r="D4" i="18" s="1"/>
  <c r="K110" i="1"/>
  <c r="D4" i="16" s="1"/>
  <c r="K103" i="1"/>
  <c r="D4" i="15" s="1"/>
  <c r="I99" i="1"/>
  <c r="K91" i="1"/>
  <c r="D4" i="13" s="1"/>
  <c r="I89" i="1"/>
  <c r="K89" i="1" s="1"/>
  <c r="D4" i="12" s="1"/>
  <c r="K86" i="1"/>
  <c r="D4" i="11" s="1"/>
  <c r="I84" i="1"/>
  <c r="K84" i="1" s="1"/>
  <c r="D4" i="9" s="1"/>
  <c r="K81" i="1"/>
  <c r="D4" i="8" s="1"/>
  <c r="I79" i="1"/>
  <c r="K79" i="1" s="1"/>
  <c r="D4" i="7" s="1"/>
  <c r="I77" i="1"/>
  <c r="K77" i="1" s="1"/>
  <c r="D4" i="6" s="1"/>
  <c r="I75" i="1"/>
  <c r="K75" i="1" s="1"/>
  <c r="D4" i="5" s="1"/>
  <c r="I73" i="1"/>
  <c r="K73" i="1" s="1"/>
  <c r="D4" i="4" s="1"/>
  <c r="K70" i="1"/>
  <c r="D4" i="3" s="1"/>
  <c r="K50" i="1"/>
  <c r="D4" i="42" s="1"/>
  <c r="K48" i="1"/>
  <c r="D4" i="41" s="1"/>
  <c r="K43" i="1"/>
  <c r="D4" i="40" s="1"/>
  <c r="K41" i="1"/>
  <c r="D4" i="39" s="1"/>
  <c r="K35" i="1"/>
  <c r="D4" i="38" s="1"/>
  <c r="K24" i="1"/>
  <c r="D4" i="37" s="1"/>
  <c r="K17" i="1"/>
  <c r="D4" i="36" s="1"/>
  <c r="K12" i="1"/>
  <c r="D4" i="35" s="1"/>
  <c r="D8" i="38" l="1"/>
  <c r="D9" i="38" s="1"/>
  <c r="F8" i="38"/>
  <c r="F9" i="38" s="1"/>
  <c r="D8" i="42"/>
  <c r="D9" i="42" s="1"/>
  <c r="F8" i="42"/>
  <c r="F9" i="42" s="1"/>
  <c r="F8" i="35"/>
  <c r="F9" i="35" s="1"/>
  <c r="D8" i="35"/>
  <c r="D9" i="35" s="1"/>
  <c r="F8" i="39"/>
  <c r="F9" i="39" s="1"/>
  <c r="D8" i="39"/>
  <c r="D9" i="39" s="1"/>
  <c r="D8" i="36"/>
  <c r="D9" i="36" s="1"/>
  <c r="F8" i="36"/>
  <c r="F9" i="36" s="1"/>
  <c r="D8" i="40"/>
  <c r="D9" i="40" s="1"/>
  <c r="F8" i="40"/>
  <c r="F9" i="40" s="1"/>
  <c r="F8" i="37"/>
  <c r="F9" i="37" s="1"/>
  <c r="D8" i="37"/>
  <c r="D9" i="37" s="1"/>
  <c r="F8" i="41"/>
  <c r="F9" i="41" s="1"/>
  <c r="D8" i="41"/>
  <c r="D9" i="41" s="1"/>
  <c r="K99" i="1"/>
  <c r="D4" i="14" s="1"/>
  <c r="N99" i="1" s="1"/>
  <c r="I67" i="1"/>
  <c r="I7" i="1" s="1"/>
  <c r="K121" i="1"/>
  <c r="D4" i="17" s="1"/>
  <c r="D8" i="17" s="1"/>
  <c r="D9" i="17" s="1"/>
  <c r="K68" i="1"/>
  <c r="D4" i="2" s="1"/>
  <c r="K136" i="1"/>
  <c r="D4" i="20" s="1"/>
  <c r="F8" i="20" s="1"/>
  <c r="F9" i="20" s="1"/>
  <c r="D8" i="5"/>
  <c r="D9" i="5" s="1"/>
  <c r="N75" i="1"/>
  <c r="F8" i="5"/>
  <c r="F9" i="5" s="1"/>
  <c r="D8" i="13"/>
  <c r="D9" i="13" s="1"/>
  <c r="N91" i="1"/>
  <c r="F8" i="13"/>
  <c r="F9" i="13" s="1"/>
  <c r="D8" i="21"/>
  <c r="D9" i="21" s="1"/>
  <c r="N138" i="1"/>
  <c r="F8" i="21"/>
  <c r="F9" i="21" s="1"/>
  <c r="D8" i="24"/>
  <c r="D9" i="24" s="1"/>
  <c r="F8" i="24"/>
  <c r="F9" i="24" s="1"/>
  <c r="N152" i="1"/>
  <c r="D8" i="6"/>
  <c r="D9" i="6" s="1"/>
  <c r="N77" i="1"/>
  <c r="F8" i="6"/>
  <c r="F9" i="6" s="1"/>
  <c r="D8" i="18"/>
  <c r="D9" i="18" s="1"/>
  <c r="F8" i="18"/>
  <c r="F9" i="18" s="1"/>
  <c r="N125" i="1"/>
  <c r="D8" i="22"/>
  <c r="D9" i="22" s="1"/>
  <c r="N140" i="1"/>
  <c r="F8" i="22"/>
  <c r="F9" i="22" s="1"/>
  <c r="D8" i="26"/>
  <c r="D9" i="26" s="1"/>
  <c r="N161" i="1"/>
  <c r="F8" i="26"/>
  <c r="F9" i="26" s="1"/>
  <c r="D8" i="9"/>
  <c r="D9" i="9" s="1"/>
  <c r="N84" i="1"/>
  <c r="F8" i="9"/>
  <c r="F9" i="9" s="1"/>
  <c r="D8" i="25"/>
  <c r="D9" i="25" s="1"/>
  <c r="N156" i="1"/>
  <c r="F8" i="25"/>
  <c r="F9" i="25" s="1"/>
  <c r="D8" i="7"/>
  <c r="D9" i="7" s="1"/>
  <c r="N79" i="1"/>
  <c r="F8" i="7"/>
  <c r="F9" i="7" s="1"/>
  <c r="D8" i="11"/>
  <c r="D9" i="11" s="1"/>
  <c r="F8" i="11"/>
  <c r="F9" i="11" s="1"/>
  <c r="N86" i="1"/>
  <c r="D8" i="15"/>
  <c r="D9" i="15" s="1"/>
  <c r="N103" i="1"/>
  <c r="F8" i="15"/>
  <c r="F9" i="15" s="1"/>
  <c r="D8" i="19"/>
  <c r="D9" i="19" s="1"/>
  <c r="N131" i="1"/>
  <c r="F8" i="19"/>
  <c r="F9" i="19" s="1"/>
  <c r="D8" i="23"/>
  <c r="D9" i="23" s="1"/>
  <c r="F8" i="23"/>
  <c r="F9" i="23" s="1"/>
  <c r="N146" i="1"/>
  <c r="D8" i="8"/>
  <c r="D9" i="8" s="1"/>
  <c r="F8" i="8"/>
  <c r="F9" i="8" s="1"/>
  <c r="N81" i="1"/>
  <c r="D8" i="12"/>
  <c r="D9" i="12" s="1"/>
  <c r="N89" i="1"/>
  <c r="F8" i="12"/>
  <c r="F9" i="12" s="1"/>
  <c r="D8" i="16"/>
  <c r="D9" i="16" s="1"/>
  <c r="F8" i="16"/>
  <c r="F9" i="16" s="1"/>
  <c r="N110" i="1"/>
  <c r="D8" i="4"/>
  <c r="D9" i="4" s="1"/>
  <c r="N73" i="1"/>
  <c r="F8" i="4"/>
  <c r="F9" i="4" s="1"/>
  <c r="D8" i="3"/>
  <c r="D9" i="3" s="1"/>
  <c r="N70" i="1"/>
  <c r="F8" i="3"/>
  <c r="F9" i="3" s="1"/>
  <c r="D8" i="14" l="1"/>
  <c r="D9" i="14" s="1"/>
  <c r="F8" i="14"/>
  <c r="F9" i="14" s="1"/>
  <c r="P67" i="1"/>
  <c r="K60" i="1"/>
  <c r="D4" i="46" s="1"/>
  <c r="D8" i="2"/>
  <c r="D9" i="2" s="1"/>
  <c r="K67" i="1"/>
  <c r="N67" i="1" s="1"/>
  <c r="F8" i="17"/>
  <c r="F9" i="17" s="1"/>
  <c r="N121" i="1"/>
  <c r="N68" i="1"/>
  <c r="F8" i="2"/>
  <c r="F9" i="2" s="1"/>
  <c r="D8" i="20"/>
  <c r="D9" i="20" s="1"/>
  <c r="N136" i="1"/>
  <c r="D8" i="46" l="1"/>
  <c r="D9" i="46" s="1"/>
  <c r="F8" i="46"/>
  <c r="F9" i="46" s="1"/>
  <c r="K58" i="1"/>
  <c r="D4" i="45" s="1"/>
  <c r="D8" i="45" l="1"/>
  <c r="D9" i="45" s="1"/>
  <c r="F8" i="45"/>
  <c r="F9" i="45" s="1"/>
  <c r="K55" i="1"/>
  <c r="D4" i="44" s="1"/>
  <c r="F8" i="44" l="1"/>
  <c r="F9" i="44" s="1"/>
  <c r="D8" i="44"/>
  <c r="D9" i="44" s="1"/>
  <c r="K52" i="1"/>
  <c r="D4" i="43" s="1"/>
  <c r="D8" i="43" l="1"/>
  <c r="D9" i="43" s="1"/>
  <c r="F8" i="43"/>
  <c r="F9" i="43" s="1"/>
  <c r="K7" i="1"/>
  <c r="K11" i="1"/>
</calcChain>
</file>

<file path=xl/comments1.xml><?xml version="1.0" encoding="utf-8"?>
<comments xmlns="http://schemas.openxmlformats.org/spreadsheetml/2006/main">
  <authors>
    <author>Cechlova Marcela</author>
  </authors>
  <commentList>
    <comment ref="D103" authorId="0">
      <text>
        <r>
          <rPr>
            <b/>
            <sz val="9"/>
            <color indexed="81"/>
            <rFont val="Tahoma"/>
            <family val="2"/>
            <charset val="238"/>
          </rPr>
          <t>Cechlova Marcela:</t>
        </r>
        <r>
          <rPr>
            <sz val="9"/>
            <color indexed="81"/>
            <rFont val="Tahoma"/>
            <family val="2"/>
            <charset val="238"/>
          </rPr>
          <t xml:space="preserve">
68540 Kč zaplaceno již v 2014 - vstupenky na hokej</t>
        </r>
      </text>
    </comment>
    <comment ref="D265" authorId="0">
      <text>
        <r>
          <rPr>
            <b/>
            <sz val="9"/>
            <color indexed="81"/>
            <rFont val="Tahoma"/>
            <family val="2"/>
            <charset val="238"/>
          </rPr>
          <t>Cechlova Marcela:</t>
        </r>
        <r>
          <rPr>
            <sz val="9"/>
            <color indexed="81"/>
            <rFont val="Tahoma"/>
            <family val="2"/>
            <charset val="238"/>
          </rPr>
          <t xml:space="preserve">
v 46,25 CHF, bude převod = 1237,13 Kč</t>
        </r>
      </text>
    </comment>
    <comment ref="C353" authorId="0">
      <text>
        <r>
          <rPr>
            <b/>
            <sz val="9"/>
            <color indexed="81"/>
            <rFont val="Tahoma"/>
            <family val="2"/>
            <charset val="238"/>
          </rPr>
          <t>Cechlova Marcela:</t>
        </r>
        <r>
          <rPr>
            <sz val="9"/>
            <color indexed="81"/>
            <rFont val="Tahoma"/>
            <family val="2"/>
            <charset val="238"/>
          </rPr>
          <t xml:space="preserve">
přeúčtovat na 257!!!</t>
        </r>
      </text>
    </comment>
  </commentList>
</comments>
</file>

<file path=xl/comments2.xml><?xml version="1.0" encoding="utf-8"?>
<comments xmlns="http://schemas.openxmlformats.org/spreadsheetml/2006/main">
  <authors>
    <author>Pavel Cechl</author>
    <author>Prokopova Alena</author>
    <author>Cechlova Marcela</author>
  </authors>
  <commentList>
    <comment ref="M12" authorId="0">
      <text>
        <r>
          <rPr>
            <b/>
            <sz val="9"/>
            <color indexed="81"/>
            <rFont val="Tahoma"/>
            <family val="2"/>
            <charset val="238"/>
          </rPr>
          <t>Pavel Cechl:</t>
        </r>
        <r>
          <rPr>
            <sz val="9"/>
            <color indexed="81"/>
            <rFont val="Tahoma"/>
            <family val="2"/>
            <charset val="238"/>
          </rPr>
          <t xml:space="preserve">
chceš udělat rolo seznam? Např. s:
katalogovky
knihy a časopisy
upomínky
potraviny
…
</t>
        </r>
      </text>
    </comment>
    <comment ref="F40" authorId="1">
      <text>
        <r>
          <rPr>
            <b/>
            <sz val="9"/>
            <color indexed="81"/>
            <rFont val="Tahoma"/>
            <family val="2"/>
            <charset val="238"/>
          </rPr>
          <t>Prokopova Alena:</t>
        </r>
        <r>
          <rPr>
            <sz val="9"/>
            <color indexed="81"/>
            <rFont val="Tahoma"/>
            <family val="2"/>
            <charset val="238"/>
          </rPr>
          <t xml:space="preserve">
dodáno o 9 odznaků více</t>
        </r>
      </text>
    </comment>
    <comment ref="F43" authorId="1">
      <text>
        <r>
          <rPr>
            <b/>
            <sz val="9"/>
            <color indexed="81"/>
            <rFont val="Tahoma"/>
            <family val="2"/>
            <charset val="238"/>
          </rPr>
          <t>Prokopova Alena:</t>
        </r>
        <r>
          <rPr>
            <sz val="9"/>
            <color indexed="81"/>
            <rFont val="Tahoma"/>
            <family val="2"/>
            <charset val="238"/>
          </rPr>
          <t xml:space="preserve">
součást OBJ/911/2015 - kapesní nožíky - dodáno jen 298 ks</t>
        </r>
      </text>
    </comment>
    <comment ref="F46" authorId="1">
      <text>
        <r>
          <rPr>
            <b/>
            <sz val="9"/>
            <color indexed="81"/>
            <rFont val="Tahoma"/>
            <family val="2"/>
            <charset val="238"/>
          </rPr>
          <t>Prokopova Alena:</t>
        </r>
        <r>
          <rPr>
            <sz val="9"/>
            <color indexed="81"/>
            <rFont val="Tahoma"/>
            <family val="2"/>
            <charset val="238"/>
          </rPr>
          <t xml:space="preserve">
nedodány všechny položky z důvodu porušení pravidel aukce</t>
        </r>
      </text>
    </comment>
    <comment ref="F47" authorId="2">
      <text>
        <r>
          <rPr>
            <b/>
            <sz val="9"/>
            <color indexed="81"/>
            <rFont val="Tahoma"/>
            <family val="2"/>
            <charset val="238"/>
          </rPr>
          <t>Cechlova Marcela:</t>
        </r>
        <r>
          <rPr>
            <sz val="9"/>
            <color indexed="81"/>
            <rFont val="Tahoma"/>
            <family val="2"/>
            <charset val="238"/>
          </rPr>
          <t xml:space="preserve">
faktura dohromady za 15405,-</t>
        </r>
      </text>
    </comment>
    <comment ref="F48" authorId="2">
      <text>
        <r>
          <rPr>
            <b/>
            <sz val="9"/>
            <color indexed="81"/>
            <rFont val="Tahoma"/>
            <family val="2"/>
            <charset val="238"/>
          </rPr>
          <t>Cechlova Marcela:</t>
        </r>
        <r>
          <rPr>
            <sz val="9"/>
            <color indexed="81"/>
            <rFont val="Tahoma"/>
            <family val="2"/>
            <charset val="238"/>
          </rPr>
          <t xml:space="preserve">
faktura dohromady za 15405,-</t>
        </r>
      </text>
    </comment>
    <comment ref="F57" authorId="1">
      <text>
        <r>
          <rPr>
            <b/>
            <sz val="9"/>
            <color indexed="81"/>
            <rFont val="Tahoma"/>
            <family val="2"/>
            <charset val="238"/>
          </rPr>
          <t>Prokopova Alena:</t>
        </r>
        <r>
          <rPr>
            <sz val="9"/>
            <color indexed="81"/>
            <rFont val="Tahoma"/>
            <family val="2"/>
            <charset val="238"/>
          </rPr>
          <t xml:space="preserve">
50 % záloha</t>
        </r>
      </text>
    </comment>
  </commentList>
</comments>
</file>

<file path=xl/comments3.xml><?xml version="1.0" encoding="utf-8"?>
<comments xmlns="http://schemas.openxmlformats.org/spreadsheetml/2006/main">
  <authors>
    <author>Cechlova Marcela</author>
  </authors>
  <commentList>
    <comment ref="D57" authorId="0">
      <text>
        <r>
          <rPr>
            <b/>
            <sz val="9"/>
            <color indexed="81"/>
            <rFont val="Tahoma"/>
            <family val="2"/>
            <charset val="238"/>
          </rPr>
          <t>Cechlova Marcela:</t>
        </r>
        <r>
          <rPr>
            <sz val="9"/>
            <color indexed="81"/>
            <rFont val="Tahoma"/>
            <family val="2"/>
            <charset val="238"/>
          </rPr>
          <t xml:space="preserve">
celkem 12956,-
</t>
        </r>
      </text>
    </comment>
    <comment ref="D59" authorId="0">
      <text>
        <r>
          <rPr>
            <b/>
            <sz val="9"/>
            <color indexed="81"/>
            <rFont val="Tahoma"/>
            <family val="2"/>
            <charset val="238"/>
          </rPr>
          <t>Cechlova Marcela:</t>
        </r>
        <r>
          <rPr>
            <sz val="9"/>
            <color indexed="81"/>
            <rFont val="Tahoma"/>
            <family val="2"/>
            <charset val="238"/>
          </rPr>
          <t xml:space="preserve">
celkem 12955,-</t>
        </r>
      </text>
    </comment>
  </commentList>
</comments>
</file>

<file path=xl/comments4.xml><?xml version="1.0" encoding="utf-8"?>
<comments xmlns="http://schemas.openxmlformats.org/spreadsheetml/2006/main">
  <authors>
    <author>Dedkova Marketa</author>
  </authors>
  <commentList>
    <comment ref="F225" authorId="0">
      <text>
        <r>
          <rPr>
            <b/>
            <sz val="9"/>
            <color indexed="81"/>
            <rFont val="Tahoma"/>
            <family val="2"/>
            <charset val="238"/>
          </rPr>
          <t>Dedkova Marketa:</t>
        </r>
        <r>
          <rPr>
            <sz val="9"/>
            <color indexed="81"/>
            <rFont val="Tahoma"/>
            <family val="2"/>
            <charset val="238"/>
          </rPr>
          <t xml:space="preserve">
doplatek OBJ/596/2014</t>
        </r>
      </text>
    </comment>
  </commentList>
</comments>
</file>

<file path=xl/comments5.xml><?xml version="1.0" encoding="utf-8"?>
<comments xmlns="http://schemas.openxmlformats.org/spreadsheetml/2006/main">
  <authors>
    <author>Cechlova Marcela</author>
  </authors>
  <commentList>
    <comment ref="D26" authorId="0">
      <text>
        <r>
          <rPr>
            <b/>
            <sz val="9"/>
            <color indexed="81"/>
            <rFont val="Tahoma"/>
            <family val="2"/>
            <charset val="238"/>
          </rPr>
          <t>Cechlova Marcela:</t>
        </r>
        <r>
          <rPr>
            <sz val="9"/>
            <color indexed="81"/>
            <rFont val="Tahoma"/>
            <family val="2"/>
            <charset val="238"/>
          </rPr>
          <t xml:space="preserve">
celkem 30000,-</t>
        </r>
      </text>
    </comment>
    <comment ref="D30" authorId="0">
      <text>
        <r>
          <rPr>
            <b/>
            <sz val="9"/>
            <color indexed="81"/>
            <rFont val="Tahoma"/>
            <family val="2"/>
            <charset val="238"/>
          </rPr>
          <t>Cechlova Marcela:</t>
        </r>
        <r>
          <rPr>
            <sz val="9"/>
            <color indexed="81"/>
            <rFont val="Tahoma"/>
            <family val="2"/>
            <charset val="238"/>
          </rPr>
          <t xml:space="preserve">
celkem 30000,-</t>
        </r>
      </text>
    </comment>
  </commentList>
</comments>
</file>

<file path=xl/comments6.xml><?xml version="1.0" encoding="utf-8"?>
<comments xmlns="http://schemas.openxmlformats.org/spreadsheetml/2006/main">
  <authors>
    <author>Cechlova Marcela</author>
  </authors>
  <commentList>
    <comment ref="D15" authorId="0">
      <text>
        <r>
          <rPr>
            <b/>
            <sz val="9"/>
            <color indexed="81"/>
            <rFont val="Tahoma"/>
            <family val="2"/>
            <charset val="238"/>
          </rPr>
          <t>Cechlova Marcela:</t>
        </r>
        <r>
          <rPr>
            <sz val="9"/>
            <color indexed="81"/>
            <rFont val="Tahoma"/>
            <family val="2"/>
            <charset val="238"/>
          </rPr>
          <t xml:space="preserve">
celkem 66550,-</t>
        </r>
      </text>
    </comment>
    <comment ref="D31" authorId="0">
      <text>
        <r>
          <rPr>
            <b/>
            <sz val="9"/>
            <color indexed="81"/>
            <rFont val="Tahoma"/>
            <family val="2"/>
            <charset val="238"/>
          </rPr>
          <t>Cechlova Marcela:</t>
        </r>
        <r>
          <rPr>
            <sz val="9"/>
            <color indexed="81"/>
            <rFont val="Tahoma"/>
            <family val="2"/>
            <charset val="238"/>
          </rPr>
          <t xml:space="preserve">
celkem 66550,-</t>
        </r>
      </text>
    </comment>
    <comment ref="D36" authorId="0">
      <text>
        <r>
          <rPr>
            <b/>
            <sz val="9"/>
            <color indexed="81"/>
            <rFont val="Tahoma"/>
            <family val="2"/>
            <charset val="238"/>
          </rPr>
          <t>Cechlova Marcela:</t>
        </r>
        <r>
          <rPr>
            <sz val="9"/>
            <color indexed="81"/>
            <rFont val="Tahoma"/>
            <family val="2"/>
            <charset val="238"/>
          </rPr>
          <t xml:space="preserve">
celkem 66550,-</t>
        </r>
      </text>
    </comment>
  </commentList>
</comments>
</file>

<file path=xl/comments7.xml><?xml version="1.0" encoding="utf-8"?>
<comments xmlns="http://schemas.openxmlformats.org/spreadsheetml/2006/main">
  <authors>
    <author>Pavel Cechl</author>
  </authors>
  <commentList>
    <comment ref="F13" authorId="0">
      <text>
        <r>
          <rPr>
            <b/>
            <sz val="9"/>
            <color indexed="81"/>
            <rFont val="Tahoma"/>
            <family val="2"/>
            <charset val="238"/>
          </rPr>
          <t>Pavel Cechl:</t>
        </r>
        <r>
          <rPr>
            <sz val="9"/>
            <color indexed="81"/>
            <rFont val="Tahoma"/>
            <family val="2"/>
            <charset val="238"/>
          </rPr>
          <t xml:space="preserve">
doplnit správnou částku dle přepočtu EUR (i na listu DATA)
</t>
        </r>
      </text>
    </comment>
  </commentList>
</comments>
</file>

<file path=xl/sharedStrings.xml><?xml version="1.0" encoding="utf-8"?>
<sst xmlns="http://schemas.openxmlformats.org/spreadsheetml/2006/main" count="59013" uniqueCount="3680">
  <si>
    <t>tis. Kč</t>
  </si>
  <si>
    <t xml:space="preserve">uk. </t>
  </si>
  <si>
    <t xml:space="preserve">č. a. </t>
  </si>
  <si>
    <t>§</t>
  </si>
  <si>
    <t xml:space="preserve">pol. </t>
  </si>
  <si>
    <t>SU</t>
  </si>
  <si>
    <t>x</t>
  </si>
  <si>
    <t>Běžné (neinvestiční) výdaje resortu celkem</t>
  </si>
  <si>
    <t>DU</t>
  </si>
  <si>
    <t>RU</t>
  </si>
  <si>
    <t>0000</t>
  </si>
  <si>
    <t>nákup materiálu</t>
  </si>
  <si>
    <t>nákup ostatních služeb</t>
  </si>
  <si>
    <t>pohoštění</t>
  </si>
  <si>
    <t>ostatní osobní výdaje</t>
  </si>
  <si>
    <t>nájemné</t>
  </si>
  <si>
    <t>Prevence a opatření pro krizové stavy</t>
  </si>
  <si>
    <t>018100</t>
  </si>
  <si>
    <t>Prevence pro krizové stavy a cvičení krizového štábu</t>
  </si>
  <si>
    <t>drobný hmotný dlouhodobý majetek</t>
  </si>
  <si>
    <t>018200</t>
  </si>
  <si>
    <t>Činnost a vybavení krizového štábu</t>
  </si>
  <si>
    <t>knihy, učební pomůcky a tisk</t>
  </si>
  <si>
    <t>opravy a udržování</t>
  </si>
  <si>
    <t>018201</t>
  </si>
  <si>
    <t>Provozní náklady chráněného pracoviště Česká Lípa</t>
  </si>
  <si>
    <t xml:space="preserve">povinné poj. na soc. zab. a přip. na st. pol. zam. </t>
  </si>
  <si>
    <t>povinné poj. na veřejné zdravotní pojištění</t>
  </si>
  <si>
    <t>studená voda</t>
  </si>
  <si>
    <t>elektrická energie</t>
  </si>
  <si>
    <t>pohonné hmoty a maziva</t>
  </si>
  <si>
    <t>018300</t>
  </si>
  <si>
    <t>Opatření pro krizové stavy, školení obcí, jednání BRK</t>
  </si>
  <si>
    <t>služby školení a vzdělávání</t>
  </si>
  <si>
    <t>018400</t>
  </si>
  <si>
    <t>Příprava hospodářských opatření pro krizové situace</t>
  </si>
  <si>
    <t>018700</t>
  </si>
  <si>
    <t>Prevence kriminality v LK</t>
  </si>
  <si>
    <t>018900</t>
  </si>
  <si>
    <t>Sběr dat a zpracování podkladů pro dílčí krizové plány</t>
  </si>
  <si>
    <t>018901</t>
  </si>
  <si>
    <t>Datové spojení IZS - provoz</t>
  </si>
  <si>
    <t>019100</t>
  </si>
  <si>
    <t>Zajištění úkolů v oblasti utajovaných informací</t>
  </si>
  <si>
    <t>Propagace a prezentace kraje</t>
  </si>
  <si>
    <t>025000</t>
  </si>
  <si>
    <t>Propagační předměty</t>
  </si>
  <si>
    <t>025200</t>
  </si>
  <si>
    <t>Monitoring</t>
  </si>
  <si>
    <t>025201</t>
  </si>
  <si>
    <t>6172</t>
  </si>
  <si>
    <t>025202</t>
  </si>
  <si>
    <t>025203</t>
  </si>
  <si>
    <t>Mediální prezentace LK - TV</t>
  </si>
  <si>
    <t>025204</t>
  </si>
  <si>
    <t>025205</t>
  </si>
  <si>
    <t>025206</t>
  </si>
  <si>
    <t>025300</t>
  </si>
  <si>
    <t>Kalendáře</t>
  </si>
  <si>
    <t>025400</t>
  </si>
  <si>
    <t>Infografika</t>
  </si>
  <si>
    <t>025500</t>
  </si>
  <si>
    <t>Ostatní akce</t>
  </si>
  <si>
    <t>025600</t>
  </si>
  <si>
    <t>025700</t>
  </si>
  <si>
    <t>Marketingová podpora regionálních výrobců</t>
  </si>
  <si>
    <t>025800</t>
  </si>
  <si>
    <t>Partnerství St. Gallen</t>
  </si>
  <si>
    <t>026200</t>
  </si>
  <si>
    <t>026500</t>
  </si>
  <si>
    <t>Fotografie LK</t>
  </si>
  <si>
    <t>026700</t>
  </si>
  <si>
    <t>026900</t>
  </si>
  <si>
    <t>Grafický manuál</t>
  </si>
  <si>
    <t>027500</t>
  </si>
  <si>
    <t>Zastoupení LK v Bruselu</t>
  </si>
  <si>
    <t>027600</t>
  </si>
  <si>
    <t>027700</t>
  </si>
  <si>
    <t>Den otevřených dveří LK</t>
  </si>
  <si>
    <t>027900</t>
  </si>
  <si>
    <t>028000</t>
  </si>
  <si>
    <t>Výroční zpráva LK</t>
  </si>
  <si>
    <t>028100</t>
  </si>
  <si>
    <t>914 01 - P Ů S O B N O S T I</t>
  </si>
  <si>
    <t>zbývá:</t>
  </si>
  <si>
    <t>ZPĚT NA ROZPIS</t>
  </si>
  <si>
    <t>objednáno</t>
  </si>
  <si>
    <t>zaplaceno</t>
  </si>
  <si>
    <t>celkem:</t>
  </si>
  <si>
    <t>objednáno za Kč</t>
  </si>
  <si>
    <t>zaplaceno Kč</t>
  </si>
  <si>
    <t>OBJ/</t>
  </si>
  <si>
    <t>/2014</t>
  </si>
  <si>
    <t>smluvní vztah</t>
  </si>
  <si>
    <t>aktuálně lze čerpat
maximálně do:</t>
  </si>
  <si>
    <t>UPOZORNĚNÍ: je zaplaceno více než bylo objednáno…</t>
  </si>
  <si>
    <t>OLP/</t>
  </si>
  <si>
    <t>blokováno %</t>
  </si>
  <si>
    <t>= tisíc Kč</t>
  </si>
  <si>
    <t>kontrolní součet listů</t>
  </si>
  <si>
    <t>název akce</t>
  </si>
  <si>
    <t>druh plnění</t>
  </si>
  <si>
    <t>datum zveřejnění</t>
  </si>
  <si>
    <t>Vltava Labe Press</t>
  </si>
  <si>
    <t>Deník Liberecka</t>
  </si>
  <si>
    <t>Mafra</t>
  </si>
  <si>
    <t>MF Dnes</t>
  </si>
  <si>
    <t>AGF Media</t>
  </si>
  <si>
    <t>5+2</t>
  </si>
  <si>
    <t>noviny</t>
  </si>
  <si>
    <t>vydavatel</t>
  </si>
  <si>
    <t>rámcová smlouva č.</t>
  </si>
  <si>
    <t>aktuálně vyčerpáno</t>
  </si>
  <si>
    <t>max. cena</t>
  </si>
  <si>
    <t>aktuálně objednáno</t>
  </si>
  <si>
    <t>internetový server</t>
  </si>
  <si>
    <t>Liberec mě baví</t>
  </si>
  <si>
    <t>Naše Jablonecko</t>
  </si>
  <si>
    <t>i-noviny</t>
  </si>
  <si>
    <t>Turnovsko v akci</t>
  </si>
  <si>
    <t>Freedlantsko</t>
  </si>
  <si>
    <t>Liberecká drbna</t>
  </si>
  <si>
    <t>i-dnes</t>
  </si>
  <si>
    <t>Prestima</t>
  </si>
  <si>
    <t>Rudolf Živec</t>
  </si>
  <si>
    <t>Pavel Charousek</t>
  </si>
  <si>
    <t>Arteport</t>
  </si>
  <si>
    <t>zhotovitel/odkaz</t>
  </si>
  <si>
    <t>odkaz na článek 1</t>
  </si>
  <si>
    <t>odkaz na článek 2</t>
  </si>
  <si>
    <t>odkaz na článek 3</t>
  </si>
  <si>
    <t>objednáno dne</t>
  </si>
  <si>
    <t>přímý nákup</t>
  </si>
  <si>
    <t>cena bez DPH</t>
  </si>
  <si>
    <t>dodavatel</t>
  </si>
  <si>
    <t>předmět nákupu</t>
  </si>
  <si>
    <t>objednaná</t>
  </si>
  <si>
    <t>DPH %</t>
  </si>
  <si>
    <t>914 01</t>
  </si>
  <si>
    <t>910 01</t>
  </si>
  <si>
    <t>ORG</t>
  </si>
  <si>
    <t>za co</t>
  </si>
  <si>
    <t>Slavnostní večer k 28. říjnu (Pocty hejtmana LK)</t>
  </si>
  <si>
    <t>zařazení</t>
  </si>
  <si>
    <t>A</t>
  </si>
  <si>
    <t>změnu ve sloupci … provedl:</t>
  </si>
  <si>
    <t>B</t>
  </si>
  <si>
    <t>C</t>
  </si>
  <si>
    <t>D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</si>
  <si>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</si>
  <si>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</si>
  <si>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</si>
  <si>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</si>
  <si>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</si>
  <si>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</si>
  <si>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</si>
  <si>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</si>
  <si>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</si>
  <si>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</si>
  <si>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</si>
  <si>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</si>
  <si>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</si>
  <si>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Cechlova Marcela 3.2.2014 12:52:03</t>
  </si>
  <si>
    <t>/2013</t>
  </si>
  <si>
    <t>splatnost dne</t>
  </si>
  <si>
    <t>Pavel Cechl 3. 2. 2014 21:49:50</t>
  </si>
  <si>
    <t>Pavel Cechl 3. 2. 2014 21:56:35</t>
  </si>
  <si>
    <t>Pavel Cechl 3. 2. 2014 21:57:04</t>
  </si>
  <si>
    <t>Pavel Cechl 3. 2. 2014 21:57:13</t>
  </si>
  <si>
    <t>Pavel Cechl 3. 2. 2014 21:57:19</t>
  </si>
  <si>
    <t>Pavel Cechl 3. 2. 2014 21:57:23</t>
  </si>
  <si>
    <t>Pavel Cechl 3. 2. 2014 21:59:57</t>
  </si>
  <si>
    <t>Dedkova Marketa 10.2.2014 11:09:07</t>
  </si>
  <si>
    <t>Dedkova Marketa 10.2.2014 11:09:17</t>
  </si>
  <si>
    <t>Dedkova Marketa 10.2.2014 11:09:24</t>
  </si>
  <si>
    <t>Dedkova Marketa 10.2.2014 11:10:17</t>
  </si>
  <si>
    <t>Dedkova Marketa 10.2.2014 11:10:19</t>
  </si>
  <si>
    <t>Dedkova Marketa 10.2.2014 11:10:31</t>
  </si>
  <si>
    <t>Cechlova Marcela 14.2.2014 13:11:54</t>
  </si>
  <si>
    <t>Cechlova Marcela 14.2.2014 13:11:56</t>
  </si>
  <si>
    <t>Cechlova Marcela 14.2.2014 13:12:05</t>
  </si>
  <si>
    <t>-</t>
  </si>
  <si>
    <t>013100</t>
  </si>
  <si>
    <t>014900</t>
  </si>
  <si>
    <t>Hanzlova Katerina 21.2.2014 12:04:08</t>
  </si>
  <si>
    <t>Cechlova Marcela 24.2.2014 12:01:34</t>
  </si>
  <si>
    <t>Cechlova Marcela 24.2.2014 12:01:38</t>
  </si>
  <si>
    <t>Cechlova Marcela 24.2.2014 12:01:46</t>
  </si>
  <si>
    <t>Cechlova Marcela 24.2.2014 12:06:03</t>
  </si>
  <si>
    <t>Cechlova Marcela 24.2.2014 12:14:33</t>
  </si>
  <si>
    <t>Dedkova Marketa 25.2.2014 14:48:20</t>
  </si>
  <si>
    <t>Dedkova Marketa 25.2.2014 14:48:29</t>
  </si>
  <si>
    <t>Dedkova Marketa 3.3.2014 8:46:23</t>
  </si>
  <si>
    <t>Kalendář Liberecka</t>
  </si>
  <si>
    <t>Véčko</t>
  </si>
  <si>
    <t>Cechlova Marcela 12.3.2014 18:03:15</t>
  </si>
  <si>
    <t>Cechlova Marcela 12.3.2014 18:04:48</t>
  </si>
  <si>
    <t>Cechlova Marcela 12.3.2014 18:05:54</t>
  </si>
  <si>
    <t>Cechlova Marcela 12.3.2014 18:06:05</t>
  </si>
  <si>
    <t>Cechlova Marcela 12.3.2014 18:06:19</t>
  </si>
  <si>
    <t>Cechlova Marcela 12.3.2014 18:06:45</t>
  </si>
  <si>
    <t>Cechlova Marcela 12.3.2014 18:07:17</t>
  </si>
  <si>
    <t>Cechlova Marcela 14.3.2014 13:20:29</t>
  </si>
  <si>
    <t>Cechlova Marcela 14.3.2014 13:20:31</t>
  </si>
  <si>
    <t>zpracování dat a služby související s inf. a komunikačními technologiemi</t>
  </si>
  <si>
    <t>Cechlova Marcela 18.3.2014 7:49:39</t>
  </si>
  <si>
    <t>Cechlova Marcela 18.3.2014 11:07:01</t>
  </si>
  <si>
    <t>Cechlova Marcela 19.3.2014 16:46:05</t>
  </si>
  <si>
    <t>Cechlova Marcela 19.3.2014 16:46:18</t>
  </si>
  <si>
    <t>Cechlova Marcela 20.3.2014 15:11:14</t>
  </si>
  <si>
    <t>Cechlova Marcela 20.3.2014 15:15:15</t>
  </si>
  <si>
    <t>Cechlova Marcela 27.3.2014 12:04:31</t>
  </si>
  <si>
    <t>Dedkova Marketa 31.3.2014 16:44:56</t>
  </si>
  <si>
    <t>Dedkova Marketa 31.3.2014 16:45:12</t>
  </si>
  <si>
    <t>Dedkova Marketa 1.4.2014 9:21:13</t>
  </si>
  <si>
    <t>Dedkova Marketa 1.4.2014 9:21:15</t>
  </si>
  <si>
    <t>Dedkova Marketa 1.4.2014 9:21:17</t>
  </si>
  <si>
    <t>Dedkova Marketa 1.4.2014 9:21:18</t>
  </si>
  <si>
    <t>Dedkova Marketa 1.4.2014 9:21:20</t>
  </si>
  <si>
    <t>Dedkova Marketa 1.4.2014 9:21:21</t>
  </si>
  <si>
    <t>Dedkova Marketa 1.4.2014 9:21:23</t>
  </si>
  <si>
    <t>Dedkova Marketa 1.4.2014 9:21:24</t>
  </si>
  <si>
    <t>Dedkova Marketa 1.4.2014 9:21:25</t>
  </si>
  <si>
    <t>Dedkova Marketa 1.4.2014 9:21:28</t>
  </si>
  <si>
    <t>Dedkova Marketa 1.4.2014 9:21:32</t>
  </si>
  <si>
    <t>Dedkova Marketa 1.4.2014 9:21:33</t>
  </si>
  <si>
    <t>Dedkova Marketa 1.4.2014 9:21:34</t>
  </si>
  <si>
    <t>Dedkova Marketa 1.4.2014 9:21:38</t>
  </si>
  <si>
    <t>Dedkova Marketa 1.4.2014 9:21:44</t>
  </si>
  <si>
    <t>Dedkova Marketa 1.4.2014 9:21:46</t>
  </si>
  <si>
    <t>Dedkova Marketa 1.4.2014 9:22:09</t>
  </si>
  <si>
    <t>Dedkova Marketa 1.4.2014 9:22:15</t>
  </si>
  <si>
    <t>Dedkova Marketa 1.4.2014 9:22:18</t>
  </si>
  <si>
    <t>Dedkova Marketa 1.4.2014 9:48:36</t>
  </si>
  <si>
    <t>Dedkova Marketa 1.4.2014 9:49:04</t>
  </si>
  <si>
    <t>Dedkova Marketa 1.4.2014 9:49:11</t>
  </si>
  <si>
    <t>Dedkova Marketa 1.4.2014 9:49:16</t>
  </si>
  <si>
    <t>Dedkova Marketa 1.4.2014 9:49:18</t>
  </si>
  <si>
    <t>Dedkova Marketa 1.4.2014 9:49:22</t>
  </si>
  <si>
    <t>Dedkova Marketa 1.4.2014 9:49:23</t>
  </si>
  <si>
    <t>Dedkova Marketa 1.4.2014 9:49:28</t>
  </si>
  <si>
    <t>Dedkova Marketa 1.4.2014 9:49:33</t>
  </si>
  <si>
    <t>Dedkova Marketa 1.4.2014 9:49:37</t>
  </si>
  <si>
    <t>Dedkova Marketa 1.4.2014 9:49:39</t>
  </si>
  <si>
    <t>Dedkova Marketa 1.4.2014 9:50:04</t>
  </si>
  <si>
    <t>Dedkova Marketa 1.4.2014 9:50:06</t>
  </si>
  <si>
    <t>Dedkova Marketa 1.4.2014 9:50:08</t>
  </si>
  <si>
    <t>Dedkova Marketa 1.4.2014 9:50:10</t>
  </si>
  <si>
    <t>Dedkova Marketa 1.4.2014 9:50:11</t>
  </si>
  <si>
    <t>Dedkova Marketa 1.4.2014 9:50:15</t>
  </si>
  <si>
    <t>Dedkova Marketa 1.4.2014 9:50:16</t>
  </si>
  <si>
    <t>Dedkova Marketa 1.4.2014 9:50:17</t>
  </si>
  <si>
    <t>Dedkova Marketa 1.4.2014 9:50:20</t>
  </si>
  <si>
    <t>Dedkova Marketa 1.4.2014 9:50:22</t>
  </si>
  <si>
    <t>Dedkova Marketa 1.4.2014 9:50:25</t>
  </si>
  <si>
    <t>Dedkova Marketa 1.4.2014 9:50:28</t>
  </si>
  <si>
    <t>Dedkova Marketa 1.4.2014 9:50:29</t>
  </si>
  <si>
    <t>Dedkova Marketa 1.4.2014 9:50:32</t>
  </si>
  <si>
    <t>Dedkova Marketa 1.4.2014 9:50:35</t>
  </si>
  <si>
    <t>Dedkova Marketa 1.4.2014 10:08:12</t>
  </si>
  <si>
    <t>Dedkova Marketa 1.4.2014 10:08:29</t>
  </si>
  <si>
    <t>Dedkova Marketa 1.4.2014 10:08:35</t>
  </si>
  <si>
    <t>Dedkova Marketa 1.4.2014 10:08:38</t>
  </si>
  <si>
    <t>Dedkova Marketa 1.4.2014 10:08:39</t>
  </si>
  <si>
    <t>Dedkova Marketa 1.4.2014 10:08:41</t>
  </si>
  <si>
    <t>Dedkova Marketa 1.4.2014 10:08:47</t>
  </si>
  <si>
    <t>Dedkova Marketa 1.4.2014 10:08:54</t>
  </si>
  <si>
    <t>Dedkova Marketa 1.4.2014 10:08:58</t>
  </si>
  <si>
    <t>Dedkova Marketa 1.4.2014 10:09:05</t>
  </si>
  <si>
    <t>Dedkova Marketa 1.4.2014 10:09:06</t>
  </si>
  <si>
    <t>Dedkova Marketa 1.4.2014 10:09:19</t>
  </si>
  <si>
    <t>Dedkova Marketa 1.4.2014 10:09:24</t>
  </si>
  <si>
    <t>Dedkova Marketa 1.4.2014 10:09:26</t>
  </si>
  <si>
    <t>Dedkova Marketa 1.4.2014 10:09:28</t>
  </si>
  <si>
    <t>Dedkova Marketa 1.4.2014 10:09:31</t>
  </si>
  <si>
    <t>Dedkova Marketa 1.4.2014 10:09:35</t>
  </si>
  <si>
    <t>Dedkova Marketa 1.4.2014 10:09:38</t>
  </si>
  <si>
    <t>Dedkova Marketa 1.4.2014 10:55:11</t>
  </si>
  <si>
    <t>Dedkova Marketa 1.4.2014 10:55:19</t>
  </si>
  <si>
    <t>Dedkova Marketa 1.4.2014 10:55:23</t>
  </si>
  <si>
    <t>Dedkova Marketa 1.4.2014 10:55:28</t>
  </si>
  <si>
    <t>Dedkova Marketa 1.4.2014 10:55:30</t>
  </si>
  <si>
    <t>Dedkova Marketa 1.4.2014 10:55:31</t>
  </si>
  <si>
    <t>Dedkova Marketa 1.4.2014 10:55:32</t>
  </si>
  <si>
    <t>Dedkova Marketa 1.4.2014 10:55:33</t>
  </si>
  <si>
    <t>Dedkova Marketa 1.4.2014 10:55:34</t>
  </si>
  <si>
    <t>Dedkova Marketa 1.4.2014 10:55:43</t>
  </si>
  <si>
    <t>Dedkova Marketa 1.4.2014 10:55:44</t>
  </si>
  <si>
    <t>Dedkova Marketa 1.4.2014 10:55:46</t>
  </si>
  <si>
    <t>Dedkova Marketa 1.4.2014 10:55:47</t>
  </si>
  <si>
    <t>Dedkova Marketa 1.4.2014 10:55:48</t>
  </si>
  <si>
    <t>Dedkova Marketa 1.4.2014 10:55:50</t>
  </si>
  <si>
    <t>Dedkova Marketa 1.4.2014 10:55:55</t>
  </si>
  <si>
    <t>Dedkova Marketa 1.4.2014 10:55:56</t>
  </si>
  <si>
    <t>Dedkova Marketa 1.4.2014 10:55:58</t>
  </si>
  <si>
    <t>Dedkova Marketa 1.4.2014 10:56:00</t>
  </si>
  <si>
    <t>Dedkova Marketa 1.4.2014 12:42:23</t>
  </si>
  <si>
    <t>Dedkova Marketa 1.4.2014 12:42:34</t>
  </si>
  <si>
    <t>Dedkova Marketa 1.4.2014 12:42:36</t>
  </si>
  <si>
    <t>Dedkova Marketa 1.4.2014 12:42:40</t>
  </si>
  <si>
    <t>Dedkova Marketa 1.4.2014 12:42:43</t>
  </si>
  <si>
    <t>Dedkova Marketa 1.4.2014 12:42:44</t>
  </si>
  <si>
    <t>Dedkova Marketa 1.4.2014 12:42:45</t>
  </si>
  <si>
    <t>Dedkova Marketa 1.4.2014 12:42:46</t>
  </si>
  <si>
    <t>Dedkova Marketa 1.4.2014 12:42:47</t>
  </si>
  <si>
    <t>Dedkova Marketa 1.4.2014 12:42:49</t>
  </si>
  <si>
    <t>Dedkova Marketa 1.4.2014 12:42:51</t>
  </si>
  <si>
    <t>Dedkova Marketa 1.4.2014 12:42:54</t>
  </si>
  <si>
    <t>Dedkova Marketa 1.4.2014 12:42:55</t>
  </si>
  <si>
    <t>Dedkova Marketa 1.4.2014 12:42:57</t>
  </si>
  <si>
    <t>Dedkova Marketa 1.4.2014 12:42:58</t>
  </si>
  <si>
    <t>Dedkova Marketa 1.4.2014 12:42:59</t>
  </si>
  <si>
    <t>Dedkova Marketa 1.4.2014 12:43:00</t>
  </si>
  <si>
    <t>Dedkova Marketa 1.4.2014 12:43:01</t>
  </si>
  <si>
    <t>Dedkova Marketa 1.4.2014 12:43:03</t>
  </si>
  <si>
    <t>Dedkova Marketa 1.4.2014 12:43:06</t>
  </si>
  <si>
    <t>Dedkova Marketa 1.4.2014 12:43:09</t>
  </si>
  <si>
    <t>Dedkova Marketa 1.4.2014 12:43:13</t>
  </si>
  <si>
    <t>Dedkova Marketa 1.4.2014 12:43:16</t>
  </si>
  <si>
    <t>Dedkova Marketa 1.4.2014 12:43:18</t>
  </si>
  <si>
    <t>Dedkova Marketa 2.4.2014 9:23:17</t>
  </si>
  <si>
    <t>Dedkova Marketa 2.4.2014 9:23:20</t>
  </si>
  <si>
    <t>Dedkova Marketa 2.4.2014 9:23:37</t>
  </si>
  <si>
    <t>Dedkova Marketa 2.4.2014 9:40:32</t>
  </si>
  <si>
    <t>Dedkova Marketa 2.4.2014 9:40:35</t>
  </si>
  <si>
    <t>Dedkova Marketa 2.4.2014 9:56:26</t>
  </si>
  <si>
    <t>Dedkova Marketa 2.4.2014 9:56:28</t>
  </si>
  <si>
    <t>Dedkova Marketa 2.4.2014 9:56:38</t>
  </si>
  <si>
    <t>Dedkova Marketa 2.4.2014 12:57:20</t>
  </si>
  <si>
    <t>Dedkova Marketa 2.4.2014 12:57:24</t>
  </si>
  <si>
    <t>Dedkova Marketa 2.4.2014 12:57:26</t>
  </si>
  <si>
    <t>Dedkova Marketa 2.4.2014 13:23:42</t>
  </si>
  <si>
    <t>Dedkova Marketa 2.4.2014 13:23:43</t>
  </si>
  <si>
    <t>Dedkova Marketa 2.4.2014 14:19:21</t>
  </si>
  <si>
    <t>Dedkova Marketa 2.4.2014 14:19:43</t>
  </si>
  <si>
    <t>Dedkova Marketa 2.4.2014 14:20:05</t>
  </si>
  <si>
    <t>Dedkova Marketa 2.4.2014 14:20:06</t>
  </si>
  <si>
    <t>Dedkova Marketa 2.4.2014 14:20:07</t>
  </si>
  <si>
    <t>Dedkova Marketa 2.4.2014 14:20:11</t>
  </si>
  <si>
    <t>Dedkova Marketa 2.4.2014 14:20:13</t>
  </si>
  <si>
    <t>Dedkova Marketa 2.4.2014 14:20:14</t>
  </si>
  <si>
    <t>Dedkova Marketa 2.4.2014 14:20:16</t>
  </si>
  <si>
    <t>Dedkova Marketa 3.4.2014 11:15:08</t>
  </si>
  <si>
    <t>Dedkova Marketa 3.4.2014 11:15:13</t>
  </si>
  <si>
    <t>Dedkova Marketa 7.4.2014 12:29:46</t>
  </si>
  <si>
    <t>Dedkova Marketa 7.4.2014 12:29:52</t>
  </si>
  <si>
    <t>Dedkova Marketa 8.4.2014 8:01:33</t>
  </si>
  <si>
    <t>Dedkova Marketa 8.4.2014 8:03:37</t>
  </si>
  <si>
    <t>Dedkova Marketa 8.4.2014 8:04:46</t>
  </si>
  <si>
    <t>Dedkova Marketa 8.4.2014 8:04:52</t>
  </si>
  <si>
    <t>Dedkova Marketa 8.4.2014 8:12:04</t>
  </si>
  <si>
    <t>Dedkova Marketa 10.4.2014 12:27:06</t>
  </si>
  <si>
    <t>Dedkova Marketa 10.4.2014 12:27:17</t>
  </si>
  <si>
    <t>Dedkova Marketa 10.4.2014 12:27:20</t>
  </si>
  <si>
    <t>Dedkova Marketa 10.4.2014 12:27:40</t>
  </si>
  <si>
    <t>Dedkova Marketa 10.4.2014 12:27:43</t>
  </si>
  <si>
    <t>Dedkova Marketa 10.4.2014 12:27:49</t>
  </si>
  <si>
    <t>Dedkova Marketa 10.4.2014 12:28:03</t>
  </si>
  <si>
    <t>Cechlova Marcela 14.4.2014 15:38:50</t>
  </si>
  <si>
    <t>Cechlova Marcela 14.4.2014 15:38:54</t>
  </si>
  <si>
    <t>Dedkova Marketa 15.4.2014 14:05:48</t>
  </si>
  <si>
    <t>Dedkova Marketa 15.4.2014 14:05:54</t>
  </si>
  <si>
    <t>Cechlova Marcela 15.4.2014 14:32:02</t>
  </si>
  <si>
    <t>Cechlova Marcela 15.4.2014 14:32:16</t>
  </si>
  <si>
    <t>Cechlova Marcela 15.4.2014 14:32:22</t>
  </si>
  <si>
    <t>Dedkova Marketa 16.4.2014 7:26:45</t>
  </si>
  <si>
    <t>Dedkova Marketa 16.4.2014 7:27:18</t>
  </si>
  <si>
    <t>Dedkova Marketa 16.4.2014 7:27:23</t>
  </si>
  <si>
    <t>026600</t>
  </si>
  <si>
    <t>posláno/datum zveřejnění</t>
  </si>
  <si>
    <t>Kubickova Michaela 23.4.2014 13:09:18</t>
  </si>
  <si>
    <t>Kubickova Michaela 23.4.2014 13:10:11</t>
  </si>
  <si>
    <t>Kubickova Michaela 23.4.2014 13:33:18</t>
  </si>
  <si>
    <t>Kubickova Michaela 23.4.2014 13:33:21</t>
  </si>
  <si>
    <t>Kubickova Michaela 23.4.2014 13:33:29</t>
  </si>
  <si>
    <t>Cechlova Marcela 5.5.2014 8:37:18</t>
  </si>
  <si>
    <t>Cechlova Marcela 5.5.2014 8:37:21</t>
  </si>
  <si>
    <t>Krajské slavnosti</t>
  </si>
  <si>
    <t>Cechlova Marcela 4.6.2014 18:26:56</t>
  </si>
  <si>
    <t>Kubickova Michaela 12.6.2014 15:04:29</t>
  </si>
  <si>
    <t>Kubickova Michaela 12.6.2014 15:04:32</t>
  </si>
  <si>
    <t>Dedkova Marketa 13.6.2014 13:44:26</t>
  </si>
  <si>
    <t>Dedkova Marketa 16.6.2014 9:32:12</t>
  </si>
  <si>
    <t>Dedkova Marketa 16.6.2014 9:32:35</t>
  </si>
  <si>
    <t>Dedkova Marketa 16.6.2014 9:32:51</t>
  </si>
  <si>
    <t>Dedkova Marketa 16.6.2014 9:33:07</t>
  </si>
  <si>
    <t>Dedkova Marketa 16.6.2014 9:33:52</t>
  </si>
  <si>
    <t>Dedkova Marketa 16.6.2014 9:44:35</t>
  </si>
  <si>
    <t>Dedkova Marketa 16.6.2014 9:44:49</t>
  </si>
  <si>
    <t>Dedkova Marketa 16.6.2014 9:45:05</t>
  </si>
  <si>
    <t>Dedkova Marketa 16.6.2014 9:47:06</t>
  </si>
  <si>
    <t>Dedkova Marketa 16.6.2014 9:47:16</t>
  </si>
  <si>
    <t>Dedkova Marketa 16.6.2014 9:47:57</t>
  </si>
  <si>
    <t>Dedkova Marketa 16.6.2014 10:08:23</t>
  </si>
  <si>
    <t>Dedkova Marketa 16.6.2014 10:08:27</t>
  </si>
  <si>
    <t>Dedkova Marketa 16.6.2014 10:08:28</t>
  </si>
  <si>
    <t>Dedkova Marketa 16.6.2014 10:30:38</t>
  </si>
  <si>
    <t>Dedkova Marketa 16.6.2014 10:31:36</t>
  </si>
  <si>
    <t>Dedkova Marketa 16.6.2014 10:31:50</t>
  </si>
  <si>
    <t>Dedkova Marketa 16.6.2014 10:43:57</t>
  </si>
  <si>
    <t>Dedkova Marketa 16.6.2014 10:44:02</t>
  </si>
  <si>
    <t>Dedkova Marketa 16.6.2014 10:44:57</t>
  </si>
  <si>
    <t>Dedkova Marketa 16.6.2014 10:45:02</t>
  </si>
  <si>
    <t>Dedkova Marketa 16.6.2014 10:45:06</t>
  </si>
  <si>
    <t>Dedkova Marketa 16.6.2014 10:45:16</t>
  </si>
  <si>
    <t>Dedkova Marketa 16.6.2014 10:45:25</t>
  </si>
  <si>
    <t>Dedkova Marketa 16.6.2014 13:52:22</t>
  </si>
  <si>
    <t>Dedkova Marketa 16.6.2014 13:52:30</t>
  </si>
  <si>
    <t>Dedkova Marketa 17.6.2014 8:02:05</t>
  </si>
  <si>
    <t>Cechlova Marcela 17.6.2014 8:48:52</t>
  </si>
  <si>
    <t>Cechlova Marcela 17.6.2014 8:48:56</t>
  </si>
  <si>
    <t>Dedkova Marketa 18.6.2014 7:59:24</t>
  </si>
  <si>
    <t>Dedkova Marketa 18.6.2014 7:59:31</t>
  </si>
  <si>
    <t>Dedkova Marketa 18.6.2014 8:01:24</t>
  </si>
  <si>
    <t>Dedkova Marketa 18.6.2014 8:01:31</t>
  </si>
  <si>
    <t>Dedkova Marketa 18.6.2014 8:02:48</t>
  </si>
  <si>
    <t>Dedkova Marketa 18.6.2014 8:02:53</t>
  </si>
  <si>
    <t>celkem 914 01+910 01+další ORG z 914 01</t>
  </si>
  <si>
    <t>910 01 + 
další ORG 914 01</t>
  </si>
  <si>
    <t>smlouva OLP/164/2014, na 12 měsíců, podepsána 12.2.2014, plnění za 1 měsíc: 21 780 Kč</t>
  </si>
  <si>
    <t>Cechlova Marcela 4.7.2014 12:35:53</t>
  </si>
  <si>
    <t>smlouva OLP/63/2014, od 2/2014 - 1/2015, max. plnění 435 600 Kč</t>
  </si>
  <si>
    <t>Cechlova Marcela 4.7.2014 13:53:08</t>
  </si>
  <si>
    <t>Cechlova Marcela 4.7.2014 13:59:46</t>
  </si>
  <si>
    <t>Cechlova Marcela 4.7.2014 14:01:46</t>
  </si>
  <si>
    <t>Cechlova Marcela 4.7.2014 14:03:43</t>
  </si>
  <si>
    <t>Cechlova Marcela 4.7.2014 14:04:14</t>
  </si>
  <si>
    <t>Cechlova Marcela 4.7.2014 14:06:31</t>
  </si>
  <si>
    <t>Cechlova Marcela 4.7.2014 14:06:55</t>
  </si>
  <si>
    <t>Cechlova Marcela 4.7.2014 14:07:12</t>
  </si>
  <si>
    <t>Cechlova Marcela 4.7.2014 14:07:28</t>
  </si>
  <si>
    <t>Cechlova Marcela 4.7.2014 14:07:47</t>
  </si>
  <si>
    <t>Cechlova Marcela 4.7.2014 14:12:34</t>
  </si>
  <si>
    <t>Cechlova Marcela 4.7.2014 14:12:35</t>
  </si>
  <si>
    <t>Cechlova Marcela 4.7.2014 14:12:45</t>
  </si>
  <si>
    <t>Cechlova Marcela 4.7.2014 14:13:10</t>
  </si>
  <si>
    <t>Cechlova Marcela 4.7.2014 14:13:13</t>
  </si>
  <si>
    <t>Cechlova Marcela 4.7.2014 14:13:14</t>
  </si>
  <si>
    <t>Cechlova Marcela 4.7.2014 14:13:16</t>
  </si>
  <si>
    <t>Cechlova Marcela 4.7.2014 14:13:17</t>
  </si>
  <si>
    <t>Cechlova Marcela 4.7.2014 14:13:26</t>
  </si>
  <si>
    <t>Cechlova Marcela 4.7.2014 14:16:36</t>
  </si>
  <si>
    <t>Cechlova Marcela 4.7.2014 14:16:40</t>
  </si>
  <si>
    <t>Cechlova Marcela 4.7.2014 14:16:57</t>
  </si>
  <si>
    <t>Cechlova Marcela 4.7.2014 14:17:01</t>
  </si>
  <si>
    <t>Cechlova Marcela 4.7.2014 14:18:46</t>
  </si>
  <si>
    <t>Cechlova Marcela 4.7.2014 14:18:51</t>
  </si>
  <si>
    <t>Cechlova Marcela 4.7.2014 14:20:19</t>
  </si>
  <si>
    <t>Cechlova Marcela 4.7.2014 14:27:38</t>
  </si>
  <si>
    <t>Cechlova Marcela 4.7.2014 14:27:57</t>
  </si>
  <si>
    <t>Cechlova Marcela 4.7.2014 14:37:45</t>
  </si>
  <si>
    <t>Cechlova Marcela 4.7.2014 14:37:53</t>
  </si>
  <si>
    <t>Cechlova Marcela 4.7.2014 14:49:03</t>
  </si>
  <si>
    <t>Cechlova Marcela 4.7.2014 14:49:09</t>
  </si>
  <si>
    <t>Cechlova Marcela 4.7.2014 14:49:14</t>
  </si>
  <si>
    <t>Cechlova Marcela 4.7.2014 15:29:58</t>
  </si>
  <si>
    <t>Cechlova Marcela 7.7.2014 9:01:09</t>
  </si>
  <si>
    <t>HOLD Production, s.r.o.</t>
  </si>
  <si>
    <t>Cechlova Marcela 8.7.2014 9:04:02</t>
  </si>
  <si>
    <t>Cechlova Marcela 9.7.2014 12:03:22</t>
  </si>
  <si>
    <t>Cechlova Marcela 9.7.2014 12:03:29</t>
  </si>
  <si>
    <t>Kubickova Michaela 25.7.2014 9:06:59</t>
  </si>
  <si>
    <t>Kubickova Michaela 25.7.2014 9:07:01</t>
  </si>
  <si>
    <t>Kubickova Michaela 25.7.2014 9:07:26</t>
  </si>
  <si>
    <t>Cechlova Marcela 30.7.2014 14:36:41</t>
  </si>
  <si>
    <t>Cechlova Marcela 30.7.2014 14:49:16</t>
  </si>
  <si>
    <t>Cechlova Marcela 30.7.2014 14:50:11</t>
  </si>
  <si>
    <t>Cechlova Marcela 30.7.2014 14:51:40</t>
  </si>
  <si>
    <t>Cechlova Marcela 8.8.2014 11:29:25</t>
  </si>
  <si>
    <t>Cechlova Marcela 8.8.2014 11:29:54</t>
  </si>
  <si>
    <t>Cechlova Marcela 8.8.2014 11:29:57</t>
  </si>
  <si>
    <t>Cechlova Marcela 8.8.2014 11:31:02</t>
  </si>
  <si>
    <t>Cechlova Marcela 8.8.2014 11:31:07</t>
  </si>
  <si>
    <t>UZ</t>
  </si>
  <si>
    <t>Právo</t>
  </si>
  <si>
    <t>Borgis</t>
  </si>
  <si>
    <t>Lípa</t>
  </si>
  <si>
    <t>Dedkova Marketa 5.9.2014 9:12:21</t>
  </si>
  <si>
    <t>Dedkova Marketa 5.9.2014 9:12:23</t>
  </si>
  <si>
    <t>Dedkova Marketa 5.9.2014 9:13:05</t>
  </si>
  <si>
    <t>Dedkova Marketa 5.9.2014 9:13:07</t>
  </si>
  <si>
    <t>Dedkova Marketa 5.9.2014 9:13:34</t>
  </si>
  <si>
    <t>Dedkova Marketa 5.9.2014 9:13:36</t>
  </si>
  <si>
    <t>Dedkova Marketa 5.9.2014 9:14:14</t>
  </si>
  <si>
    <t>Cechlova Marcela 8.9.2014 14:02:01</t>
  </si>
  <si>
    <t>Cechlova Marcela 8.9.2014 14:02:27</t>
  </si>
  <si>
    <t>Cechlova Marcela 8.9.2014 14:02:32</t>
  </si>
  <si>
    <t>Cechlova Marcela 8.9.2014 14:02:47</t>
  </si>
  <si>
    <t>Cechlova Marcela 8.9.2014 14:03:53</t>
  </si>
  <si>
    <t>Dedkova Marketa 8.9.2014 14:07:16</t>
  </si>
  <si>
    <t>Cechlova Marcela 8.9.2014 15:00:13</t>
  </si>
  <si>
    <t>Cechlova Marcela 10.9.2014 11:14:32</t>
  </si>
  <si>
    <t>Cechlova Marcela 10.9.2014 11:15:06</t>
  </si>
  <si>
    <t>Cechlova Marcela 10.9.2014 11:16:07</t>
  </si>
  <si>
    <t>Cechlova Marcela 10.9.2014 11:16:58</t>
  </si>
  <si>
    <t>Cechlova Marcela 10.9.2014 11:18:24</t>
  </si>
  <si>
    <t>Cechlova Marcela 10.9.2014 11:18:40</t>
  </si>
  <si>
    <t>Cechlova Marcela 10.9.2014 11:19:04</t>
  </si>
  <si>
    <t>Kubickova Michaela 10.9.2014 14:25:30</t>
  </si>
  <si>
    <t>Cechlova Marcela 12.9.2014 14:32:37</t>
  </si>
  <si>
    <t>Cechlova Marcela 12.9.2014 14:32:38</t>
  </si>
  <si>
    <t>Cechlova Marcela 12.9.2014 14:32:53</t>
  </si>
  <si>
    <t>Parlamentní listy</t>
  </si>
  <si>
    <t>Cechlova Marcela 14.10.2014 10:57:58</t>
  </si>
  <si>
    <t>Cechlova Marcela 14.10.2014 10:58:03</t>
  </si>
  <si>
    <t>Cechlova Marcela 14.10.2014 10:58:16</t>
  </si>
  <si>
    <t>Cechlova Marcela 14.10.2014 10:58:20</t>
  </si>
  <si>
    <t>Cechlova Marcela 14.10.2014 10:58:23</t>
  </si>
  <si>
    <t>Cechlova Marcela 14.10.2014 11:01:04</t>
  </si>
  <si>
    <t>Cechlova Marcela 24.10.2014 15:24:07</t>
  </si>
  <si>
    <t>Cechlova Marcela 4.11.2014 15:10:20</t>
  </si>
  <si>
    <t>celkem 914 + 910</t>
  </si>
  <si>
    <t>Cechlova Marcela 4.11.2014 15:12:26</t>
  </si>
  <si>
    <t>Cechlova Marcela 4.11.2014 15:12:35</t>
  </si>
  <si>
    <t>Cechlova Marcela 4.11.2014 15:12:43</t>
  </si>
  <si>
    <t>Cechlova Marcela 7.11.2014 11:30:39</t>
  </si>
  <si>
    <t>Cechlova Marcela 7.11.2014 11:41:54</t>
  </si>
  <si>
    <t>Cechlova Marcela 11.11.2014 17:36:36</t>
  </si>
  <si>
    <t>Cechlova Marcela 12.11.2014 14:43:59</t>
  </si>
  <si>
    <t>Cechlova Marcela 12.11.2014 14:44:01</t>
  </si>
  <si>
    <t>Cechlova Marcela 12.11.2014 14:44:03</t>
  </si>
  <si>
    <t>Cechlova Marcela 12.11.2014 14:44:48</t>
  </si>
  <si>
    <t>Cechlova Marcela 12.11.2014 14:53:32</t>
  </si>
  <si>
    <t>Cechlova Marcela 12.11.2014 14:53:37</t>
  </si>
  <si>
    <t>Cechlova Marcela 12.11.2014 14:53:39</t>
  </si>
  <si>
    <t>Cechlova Marcela 12.11.2014 14:54:16</t>
  </si>
  <si>
    <t>Cechlova Marcela 12.11.2014 15:02:38</t>
  </si>
  <si>
    <t>Cechlova Marcela 12.11.2014 15:02:40</t>
  </si>
  <si>
    <t>Cechlova Marcela 12.11.2014 15:02:42</t>
  </si>
  <si>
    <t>Cechlova Marcela 12.11.2014 15:02:58</t>
  </si>
  <si>
    <t>026100</t>
  </si>
  <si>
    <t>Kubickova Michaela 14.11.2014 18:05:11</t>
  </si>
  <si>
    <t>Kubickova Michaela 14.11.2014 18:05:16</t>
  </si>
  <si>
    <t>Kubickova Michaela 14.11.2014 18:05:24</t>
  </si>
  <si>
    <t>Kubickova Michaela 14.11.2014 18:05:31</t>
  </si>
  <si>
    <t>Cechlova Marcela 24.11.2014 15:05:17</t>
  </si>
  <si>
    <t>Cechlova Marcela 24.11.2014 15:05:18</t>
  </si>
  <si>
    <t>Cechlova Marcela 24.11.2014 15:05:19</t>
  </si>
  <si>
    <t>Cechlova Marcela 24.11.2014 15:05:21</t>
  </si>
  <si>
    <t>Cechlova Marcela 24.11.2014 15:05:22</t>
  </si>
  <si>
    <t>Cechlova Marcela 24.11.2014 15:57:05</t>
  </si>
  <si>
    <t>Mgr. Jan Vyčítal, smlouva OLP/62/2014, od 2/2014 - 1/2015, max. plnění 144 000 Kč</t>
  </si>
  <si>
    <t>Cechlova Marcela 24.11.2014 19:00:50</t>
  </si>
  <si>
    <t>Cechlova Marcela 24.11.2014 19:00:51</t>
  </si>
  <si>
    <t xml:space="preserve"> </t>
  </si>
  <si>
    <t>Cechlova Marcela 2.12.2014 8:27:52</t>
  </si>
  <si>
    <t>Kubickova Michaela 10.12.2014 17:17:24</t>
  </si>
  <si>
    <t>Kubickova Michaela 10.12.2014 17:17:29</t>
  </si>
  <si>
    <t>Kubickova Michaela 10.12.2014 17:17:37</t>
  </si>
  <si>
    <t>Kubickova Michaela 10.12.2014 17:17:44</t>
  </si>
  <si>
    <t>Cechlova Marcela 11.12.2014 13:06:33</t>
  </si>
  <si>
    <t>Cechlova Marcela 11.12.2014 13:06:36</t>
  </si>
  <si>
    <t>Cechlova Marcela 11.12.2014 13:06:39</t>
  </si>
  <si>
    <t>Cechlova Marcela 11.12.2014 13:06:51</t>
  </si>
  <si>
    <t>Cechlova Marcela 11.12.2014 13:06:57</t>
  </si>
  <si>
    <t>Kubickova Michaela 11.12.2014 15:42:48</t>
  </si>
  <si>
    <t>Kubickova Michaela 11.12.2014 15:43:06</t>
  </si>
  <si>
    <t>Kubickova Michaela 11.12.2014 15:43:08</t>
  </si>
  <si>
    <t>Kubickova Michaela 11.12.2014 15:43:30</t>
  </si>
  <si>
    <t>Kubickova Michaela 11.12.2014 15:43:32</t>
  </si>
  <si>
    <t>Kubickova Michaela 11.12.2014 15:43:35</t>
  </si>
  <si>
    <t>Kubickova Michaela 11.12.2014 15:52:41</t>
  </si>
  <si>
    <t>Kubickova Michaela 11.12.2014 15:52:42</t>
  </si>
  <si>
    <t>Kubickova Michaela 11.12.2014 15:52:43</t>
  </si>
  <si>
    <t>Kubickova Michaela 11.12.2014 15:52:44</t>
  </si>
  <si>
    <t>Kubickova Michaela 11.12.2014 15:52:45</t>
  </si>
  <si>
    <t>Kubickova Michaela 11.12.2014 15:52:47</t>
  </si>
  <si>
    <t>Kubickova Michaela 11.12.2014 15:52:48</t>
  </si>
  <si>
    <t>Cechlova Marcela 11.12.2014 18:39:25</t>
  </si>
  <si>
    <t>Cechlova Marcela 11.12.2014 18:39:33</t>
  </si>
  <si>
    <t>Cechlova Marcela 11.12.2014 18:39:36</t>
  </si>
  <si>
    <t>Cechlova Marcela 11.12.2014 18:39:47</t>
  </si>
  <si>
    <t>Cechlova Marcela 11.12.2014 18:39:48</t>
  </si>
  <si>
    <t>Cechlova Marcela 11.12.2014 18:39:59</t>
  </si>
  <si>
    <t>Cechlova Marcela 11.12.2014 18:41:16</t>
  </si>
  <si>
    <t>Cechlova Marcela 11.12.2014 18:41:22</t>
  </si>
  <si>
    <t>Cechlova Marcela 11.12.2014 18:41:25</t>
  </si>
  <si>
    <t>Cechlova Marcela 11.12.2014 18:41:32</t>
  </si>
  <si>
    <t>Cechlova Marcela 11.12.2014 18:41:34</t>
  </si>
  <si>
    <t>Cechlova Marcela 11.12.2014 18:41:35</t>
  </si>
  <si>
    <t>Cechlova Marcela 11.12.2014 18:41:47</t>
  </si>
  <si>
    <t>Cechlova Marcela 11.12.2014 18:41:52</t>
  </si>
  <si>
    <t>Cechlova Marcela 11.12.2014 18:41:56</t>
  </si>
  <si>
    <t>Cechlova Marcela 11.12.2014 18:41:57</t>
  </si>
  <si>
    <t>Cechlova Marcela 11.12.2014 18:42:02</t>
  </si>
  <si>
    <t>Cechlova Marcela 11.12.2014 18:42:14</t>
  </si>
  <si>
    <t>Cechlova Marcela 11.12.2014 18:43:12</t>
  </si>
  <si>
    <t>Cechlova Marcela 11.12.2014 18:44:05</t>
  </si>
  <si>
    <t>Cechlova Marcela 11.12.2014 18:44:06</t>
  </si>
  <si>
    <t>Cechlova Marcela 11.12.2014 18:44:09</t>
  </si>
  <si>
    <t>Cechlova Marcela 11.12.2014 18:45:13</t>
  </si>
  <si>
    <t>Cechlova Marcela 11.12.2014 18:45:24</t>
  </si>
  <si>
    <t>Cechlova Marcela 11.12.2014 18:47:55</t>
  </si>
  <si>
    <t>Cechlova Marcela 11.12.2014 18:50:31</t>
  </si>
  <si>
    <t>Cechlova Marcela 11.12.2014 18:52:18</t>
  </si>
  <si>
    <t>Cechlova Marcela 15.12.2014 8:33:18</t>
  </si>
  <si>
    <t>Cechlova Marcela 15.12.2014 15:24:56</t>
  </si>
  <si>
    <t>Cechlova Marcela 17.12.2014 11:10:28</t>
  </si>
  <si>
    <t>Cechlova Marcela 17.12.2014 11:11:51</t>
  </si>
  <si>
    <t>Cechlova Marcela 17.12.2014 11:12:24</t>
  </si>
  <si>
    <t>Cechlova Marcela 17.12.2014 11:12:39</t>
  </si>
  <si>
    <t>Cechlova Marcela 17.12.2014 11:34:17</t>
  </si>
  <si>
    <t>Cechlova Marcela 17.12.2014 11:34:40</t>
  </si>
  <si>
    <t>Cechlova Marcela 17.12.2014 11:34:42</t>
  </si>
  <si>
    <t>Cechlova Marcela 17.12.2014 11:35:00</t>
  </si>
  <si>
    <t>Cechlova Marcela 17.12.2014 11:35:18</t>
  </si>
  <si>
    <t>Cechlova Marcela 17.12.2014 11:35:21</t>
  </si>
  <si>
    <t>Cechlova Marcela 17.12.2014 11:36:41</t>
  </si>
  <si>
    <t>Cechlova Marcela 17.12.2014 11:36:56</t>
  </si>
  <si>
    <t>Jiří Matys/ozvučení vernisáže 7.1.2015</t>
  </si>
  <si>
    <t>obsahuje i ty uniformy</t>
  </si>
  <si>
    <t>019200</t>
  </si>
  <si>
    <t>Krajské porady a semináře IZS pro obce</t>
  </si>
  <si>
    <t>019300</t>
  </si>
  <si>
    <t>Úpravy a rozšíření SW pořízeného v rámci projektu č. 10098187</t>
  </si>
  <si>
    <t>Zásahové vozidlo pro mobilní řízení krizových situací</t>
  </si>
  <si>
    <t>019400</t>
  </si>
  <si>
    <t>Mediální propagace LK</t>
  </si>
  <si>
    <t>Reportážní a informační videa</t>
  </si>
  <si>
    <t>Mediální prezentace LK - rádia</t>
  </si>
  <si>
    <t>Mediální prezentace LK - tisk</t>
  </si>
  <si>
    <t>Mediální prezentace LK - internet</t>
  </si>
  <si>
    <t>KRAJ - příloha Libereckého kraje</t>
  </si>
  <si>
    <t>Hejtmanský ples</t>
  </si>
  <si>
    <t>Akce pořádané ve spolupráci se zastoupením LK v EU</t>
  </si>
  <si>
    <t>028200</t>
  </si>
  <si>
    <t>Kreativní park u Oblastní galerie Liberec (Lázně)</t>
  </si>
  <si>
    <t>Dny s hejtmanem</t>
  </si>
  <si>
    <t>/2015</t>
  </si>
  <si>
    <t>Cechlova Marcela 4.7.2015 14:28:54</t>
  </si>
  <si>
    <t>Cechlova Marcela 18.12.2015 15:12:15</t>
  </si>
  <si>
    <t>Cechlova Marcela 18.12.2015 15:12:17</t>
  </si>
  <si>
    <t>Cechlova Marcela 18.12.2015 15:12:23</t>
  </si>
  <si>
    <t>Cechlova Marcela 18.12.2015 15:12:39</t>
  </si>
  <si>
    <t>Pavlína Kubáčková</t>
  </si>
  <si>
    <t>Trima CB
Blanka Daníčková</t>
  </si>
  <si>
    <t>články Blanka Daníčková</t>
  </si>
  <si>
    <t>025900</t>
  </si>
  <si>
    <t>Web LK</t>
  </si>
  <si>
    <t>Cechlova Marcela 16.1.2015 14:02:59</t>
  </si>
  <si>
    <t>Cechlova Marcela 16.1.2015 14:09:26</t>
  </si>
  <si>
    <t>SR 2015</t>
  </si>
  <si>
    <t>Cechlova Marcela 16.1.2015 14:21:58</t>
  </si>
  <si>
    <t>Cechlova Marcela 19.1.2015 10:58:01</t>
  </si>
  <si>
    <t>Cechlova Marcela 19.1.2015 10:58:02</t>
  </si>
  <si>
    <t>Cechlova Marcela 19.1.2015 10:58:07</t>
  </si>
  <si>
    <t>Cechlova Marcela 19.1.2015 13:32:47</t>
  </si>
  <si>
    <t>Cechlova Marcela 19.1.2015 13:32:48</t>
  </si>
  <si>
    <t>Cechlova Marcela 19.1.2015 13:32:56</t>
  </si>
  <si>
    <t>Cechlova Marcela 19.1.2015 13:32:58</t>
  </si>
  <si>
    <t>Cechlova Marcela 19.1.2015 13:33:00</t>
  </si>
  <si>
    <t>Cechlova Marcela 19.1.2015 13:33:11</t>
  </si>
  <si>
    <t>Cechlova Marcela 19.1.2015 13:33:12</t>
  </si>
  <si>
    <t>Cechlova Marcela 19.1.2015 13:33:13</t>
  </si>
  <si>
    <t>Cechlova Marcela 19.1.2015 13:33:26</t>
  </si>
  <si>
    <t>Cechlova Marcela 19.1.2015 13:33:27</t>
  </si>
  <si>
    <t>Cechlova Marcela 19.1.2015 13:33:28</t>
  </si>
  <si>
    <t>Cechlova Marcela 19.1.2015 13:33:40</t>
  </si>
  <si>
    <t>Cechlova Marcela 19.1.2015 13:33:41</t>
  </si>
  <si>
    <t>Cechlova Marcela 19.1.2015 13:33:42</t>
  </si>
  <si>
    <t>Cechlova Marcela 19.1.2015 13:33:43</t>
  </si>
  <si>
    <t>Cechlova Marcela 19.1.2015 15:47:28</t>
  </si>
  <si>
    <t>Cechlova Marcela 19.1.2015 15:47:38</t>
  </si>
  <si>
    <t>Cechlova Marcela 19.1.2015 15:47:41</t>
  </si>
  <si>
    <t>Geoprint/tisk plakátů</t>
  </si>
  <si>
    <t>Cechlova Marcela 19.1.2015 15:47:49</t>
  </si>
  <si>
    <t>Cechlova Marcela 19.1.2015 15:57:30</t>
  </si>
  <si>
    <t>Cechlova Marcela 19.1.2015 15:57:34</t>
  </si>
  <si>
    <t>Cechlova Marcela 19.1.2015 15:57:37</t>
  </si>
  <si>
    <t>Štěpán Šmíd/mikromagie</t>
  </si>
  <si>
    <t>Cechlova Marcela 19.1.2015 15:57:51</t>
  </si>
  <si>
    <t>Cechlova Marcela 19.1.2015 15:58:00</t>
  </si>
  <si>
    <t>Cechlova Marcela 19.1.2015 15:58:05</t>
  </si>
  <si>
    <t>Cechlova Marcela 19.1.2015 15:58:08</t>
  </si>
  <si>
    <t>Jaroslav Appeltauer/foto</t>
  </si>
  <si>
    <t>Cechlova Marcela 19.1.2015 15:58:21</t>
  </si>
  <si>
    <t>Cechlova Marcela 19.1.2015 15:59:41</t>
  </si>
  <si>
    <t>Cechlova Marcela 19.1.2015 15:59:51</t>
  </si>
  <si>
    <t>Cechlova Marcela 19.1.2015 15:59:56</t>
  </si>
  <si>
    <t>Rengl/výlep plakátů</t>
  </si>
  <si>
    <t>Cechlova Marcela 19.1.2015 16:00:05</t>
  </si>
  <si>
    <t>Cechlova Marcela 19.1.2015 16:04:06</t>
  </si>
  <si>
    <t>Cechlova Marcela 19.1.2015 16:04:43</t>
  </si>
  <si>
    <t>Cechlova Marcela 19.1.2015 16:04:45</t>
  </si>
  <si>
    <t>Marta Verner/zpěv</t>
  </si>
  <si>
    <t>Cechlova Marcela 19.1.2015 16:04:58</t>
  </si>
  <si>
    <t>Cechlova Marcela 19.1.2015 16:05:01</t>
  </si>
  <si>
    <t>Marek Ottl/Big'O'Band + účinkující</t>
  </si>
  <si>
    <t>Cechlova Marcela 19.1.2015 16:05:53</t>
  </si>
  <si>
    <t>Cechlova Marcela 19.1.2015 16:06:02</t>
  </si>
  <si>
    <t>Cechlova Marcela 19.1.2015 16:08:30</t>
  </si>
  <si>
    <t>Cechlova Marcela 19.1.2015 16:08:33</t>
  </si>
  <si>
    <t>Cechlova Marcela 19.1.2015 16:08:40</t>
  </si>
  <si>
    <t>Reklama Klapka/tisk skautské publikace</t>
  </si>
  <si>
    <t>Cechlova Marcela 19.1.2015 16:09:04</t>
  </si>
  <si>
    <t>Cechlova Marcela 19.1.2015 17:25:28</t>
  </si>
  <si>
    <t>Cechlova Marcela 19.1.2015 17:25:30</t>
  </si>
  <si>
    <t>Pavel Baláž/diskotéka</t>
  </si>
  <si>
    <t>Cechlova Marcela 19.1.2015 17:25:45</t>
  </si>
  <si>
    <t>Cechlova Marcela 20.1.2015 12:42:03</t>
  </si>
  <si>
    <t>Cechlova Marcela 20.1.2015 15:17:58</t>
  </si>
  <si>
    <t>Cechlova Marcela 20.1.2015 15:18:03</t>
  </si>
  <si>
    <t>Cechlova Marcela 20.1.2015 15:18:08</t>
  </si>
  <si>
    <t>Město Liberec/prodej vstupenek</t>
  </si>
  <si>
    <t>Cechlova Marcela 20.1.2015 15:18:23</t>
  </si>
  <si>
    <t>Cechlova Marcela 20.1.2015 15:19:09</t>
  </si>
  <si>
    <t>Inzerce - plakát, Kalendář Liberecka</t>
  </si>
  <si>
    <t>Cechlova Marcela 27.1.2015 13:24:00</t>
  </si>
  <si>
    <t>Cechlova Marcela 27.1.2015 13:24:25</t>
  </si>
  <si>
    <t>Cechlova Marcela 27.1.2015 13:24:33</t>
  </si>
  <si>
    <t>Geoprint/tisk vstupenek a kapes</t>
  </si>
  <si>
    <t>Cechlova Marcela 27.1.2015 13:25:47</t>
  </si>
  <si>
    <t>banner na Hejtmanský ples</t>
  </si>
  <si>
    <t>banner</t>
  </si>
  <si>
    <t>nad rámec smlouvy</t>
  </si>
  <si>
    <t>28. 1./ 29. 1. -  27. 2. 2015</t>
  </si>
  <si>
    <t>28. 1./29. 1. - 27. 2. 2015</t>
  </si>
  <si>
    <t>28. 1./ 29. 1. - 27. 2. 2015</t>
  </si>
  <si>
    <t>28. 1. / 29. 1. - 27. 2. 2015</t>
  </si>
  <si>
    <t>28. 1./ 29. 1. - 5. 2. 2015</t>
  </si>
  <si>
    <t>monitoring tisku - únor 2015 (nebyla uzavřena smlouva)</t>
  </si>
  <si>
    <t>Tři články ve Véčku (legionáři, elektrárna Rudolfov, nově zakoupené části VÚTS)</t>
  </si>
  <si>
    <t>výroba a odvysílání horkých linek a rozhovoru v RCL (únor 2015) - nebyla smlouva</t>
  </si>
  <si>
    <t>1x článek PRO</t>
  </si>
  <si>
    <t>dle OLP/213/2014</t>
  </si>
  <si>
    <t>článek</t>
  </si>
  <si>
    <t>http://www.i-noviny.cz/skoly/zaci-sps-maji-k-dispozici-sest-modernizovanych-laboratori#.VMJhY0eG_Wk.</t>
  </si>
  <si>
    <t xml:space="preserve">23. 1./23. 1. </t>
  </si>
  <si>
    <t>leden/PR článek</t>
  </si>
  <si>
    <t>http://www.liberec-me-bavi.cz/cs/prakticke-info/kultura-zabava-v-liberci/liberec-prijdte-se-pobavit-na-10-hejtmansky-ples-vstupenky-jsou-jiz-v-prodeji.html</t>
  </si>
  <si>
    <t>30. 1./2.2.</t>
  </si>
  <si>
    <t>http://www.liberec-me-bavi.cz/cs/prakticke-info/auto-moto-v-liberci/liberecky-kraj-zbrusu-nova-silnice-ve-vitkove-bude-slavnostne-otevrena.html</t>
  </si>
  <si>
    <t>26. 1. /26. 1.</t>
  </si>
  <si>
    <t>silnice Vítkov</t>
  </si>
  <si>
    <t>leden/zápis do kal. akcí</t>
  </si>
  <si>
    <t>leden/článek Basic</t>
  </si>
  <si>
    <t>leden/článek vč. foto</t>
  </si>
  <si>
    <t>http://www.turnovskovakci.cz/view.php?nazevclanku=nejd%C5%AEle%C5%BDit&amp;cisloclanku=2015010016</t>
  </si>
  <si>
    <t>9. 1./ 13. 1.</t>
  </si>
  <si>
    <t>27. 1./ 28. 1.</t>
  </si>
  <si>
    <t>článek nová příloha LK</t>
  </si>
  <si>
    <t>článek obce mají nové ÚP</t>
  </si>
  <si>
    <t>http://www.libereckadrbna.cz/rozhovory/hejtman-martin-puta-nejde-jen-o-ocisteni-jmena-nechci-zklamat-duveru.html</t>
  </si>
  <si>
    <t>leden</t>
  </si>
  <si>
    <t>banner/Příloha LK magazín</t>
  </si>
  <si>
    <t>8. 1. /</t>
  </si>
  <si>
    <t>29. 1. / 29. 1.</t>
  </si>
  <si>
    <t>http://www.frydlantsko.eu/vstupenky-na-10-hejtmansky-ples-jsou-v-prodeji-od-1-unora/</t>
  </si>
  <si>
    <t>článek/vstupenky na ples</t>
  </si>
  <si>
    <t>http://www.frydlantsko.eu/ve-vitkove-se-jiz-jezdi-po-opravene-silnici/</t>
  </si>
  <si>
    <t>článek/silnice Vítkov</t>
  </si>
  <si>
    <t>28. 1. /28. 1.</t>
  </si>
  <si>
    <t>http://www.turnovskovakci.cz/view.php?nazevclanku=obČanÉ-mohou-op&amp;cisloclanku=2015020004</t>
  </si>
  <si>
    <t>Občasné opět mohou navrhnout Poctu hejtmana</t>
  </si>
  <si>
    <t>3. 2./3.2.</t>
  </si>
  <si>
    <t>zveřejnění bannerů na 1. číslo Přílohy LK na www.nasejablonecko.cz (nad rámec smlouvy)</t>
  </si>
  <si>
    <t>http://www.nasejablonecko.cz/jablonecko-aktualne/nejdulezitejsi-deni-v-libereckem-kraji-prinasi-nova-priloha/?aktualitaId=34912</t>
  </si>
  <si>
    <t>8. 1. /9. 1.</t>
  </si>
  <si>
    <t>http://www.nasejablonecko.cz/jablonecko-aktualne/hejtman-vyznamenal-prislusniky-integrovaneho-zachranneho-systemu/?aktualitaId=35201</t>
  </si>
  <si>
    <t>článek/ocenění IZS</t>
  </si>
  <si>
    <t>2. 2./2. 2.</t>
  </si>
  <si>
    <t>článek/nová Příloha KRAJ</t>
  </si>
  <si>
    <t>http://www.nasejablonecko.cz/jablonecko-aktualne/na-stipendia-zakum-remeslnych-oboru-da-kraj-o-300-000-korun-vice/?aktualitaId=35178</t>
  </si>
  <si>
    <t>29. 1./29. 1.</t>
  </si>
  <si>
    <t>článek/stipendia na řemeslné obory</t>
  </si>
  <si>
    <t>Český ráj v akci</t>
  </si>
  <si>
    <t>Belontis Design s. r. o.</t>
  </si>
  <si>
    <t>Cechlova Marcela 6.2.2015 8:17:16</t>
  </si>
  <si>
    <t>inzerce Hejtmanský ples</t>
  </si>
  <si>
    <t>plakát a avízo</t>
  </si>
  <si>
    <t>únor 2015 (vydáno 18. - 20. 2.)</t>
  </si>
  <si>
    <t>výroba a odvysílání spotu na hejtmanský ples (nad rámec)</t>
  </si>
  <si>
    <t>monitoring tisku - leden 2015 (z OLP/164/2014)</t>
  </si>
  <si>
    <t>Jirankova Vera 10.2.2015 16:33:52</t>
  </si>
  <si>
    <t>Jirankova Vera 10.2.2015 16:34:08</t>
  </si>
  <si>
    <t>Cechlova Marcela 10.2.2015 16:58:02</t>
  </si>
  <si>
    <t>Cechlova Marcela 10.2.2015 16:58:23</t>
  </si>
  <si>
    <t>Cechlova Marcela 10.2.2015 16:58:40</t>
  </si>
  <si>
    <t>Cechlova Marcela 10.2.2015 16:58:57</t>
  </si>
  <si>
    <t>tištěná inzerce</t>
  </si>
  <si>
    <t>Cechlova Marcela 11.2.2015 16:27:44</t>
  </si>
  <si>
    <t>Cechlova Marcela 11.2.2015 16:27:49</t>
  </si>
  <si>
    <t>Cechlova Marcela 11.2.2015 16:27:51</t>
  </si>
  <si>
    <t>Bytové družstvo Frýdlant/pronájem sálu pro Azyl Pes</t>
  </si>
  <si>
    <t>Cechlova Marcela 11.2.2015 16:28:14</t>
  </si>
  <si>
    <t>Cechlova Marcela 11.2.2015 16:28:17</t>
  </si>
  <si>
    <t>Cechlova Marcela 11.2.2015 16:28:21</t>
  </si>
  <si>
    <t>Cechlova Marcela 11.2.2015 16:28:24</t>
  </si>
  <si>
    <t>Romana Kuželová/tiskoviny pro ples Azyl Pes</t>
  </si>
  <si>
    <t>Cechlova Marcela 11.2.2015 16:28:38</t>
  </si>
  <si>
    <t>Cechlova Marcela 11.2.2015 17:34:21</t>
  </si>
  <si>
    <t>Cechlova Marcela 11.2.2015 18:09:58</t>
  </si>
  <si>
    <t>Cechlova Marcela 11.2.2015 18:10:03</t>
  </si>
  <si>
    <t>Cechlova Marcela 11.2.2015 18:10:05</t>
  </si>
  <si>
    <t>Geoprint/tisk plakátů (Jablonné v Podještědí)</t>
  </si>
  <si>
    <t>Cechlova Marcela 11.2.2015 18:10:19</t>
  </si>
  <si>
    <t>Cechlova Marcela 11.2.2015 18:10:42</t>
  </si>
  <si>
    <t>Cechlova Marcela 11.2.2015 18:10:48</t>
  </si>
  <si>
    <t>Cechlova Marcela 11.2.2015 18:10:54</t>
  </si>
  <si>
    <t>Rengl/výlep plakátů - prodloužení</t>
  </si>
  <si>
    <t>Cechlova Marcela 11.2.2015 18:11:09</t>
  </si>
  <si>
    <t>lednová videa</t>
  </si>
  <si>
    <t>Den s hejtmanem Jablonné v Podještědí a Cvikov (únor 2015)</t>
  </si>
  <si>
    <t>Jirankova Vera 13.2.2015 11:57:16</t>
  </si>
  <si>
    <t>Jirankova Vera 13.2.2015 11:57:30</t>
  </si>
  <si>
    <t>inzerát a rozhovor s hejtmanem</t>
  </si>
  <si>
    <t>Cechlova Marcela 18.2.2015 11:15:24</t>
  </si>
  <si>
    <t>Cechlova Marcela 18.2.2015 11:15:27</t>
  </si>
  <si>
    <t>Cechlova Marcela 18.2.2015 11:15:29</t>
  </si>
  <si>
    <t>Cechlova Marcela 19.2.2015 18:08:59</t>
  </si>
  <si>
    <t>Cechlova Marcela 19.2.2015 18:09:07</t>
  </si>
  <si>
    <t>Cechlova Marcela 19.2.2015 18:09:10</t>
  </si>
  <si>
    <t>1x TK únor</t>
  </si>
  <si>
    <t>Hanzlova Katerina 23.2.2015 16:14:23</t>
  </si>
  <si>
    <t>101</t>
  </si>
  <si>
    <t>Hanzlova Katerina 23.2.2015 16:14:31</t>
  </si>
  <si>
    <t>Hanzlova Katerina 23.2.2015 16:14:38</t>
  </si>
  <si>
    <t>Hanzlova Katerina 23.2.2015 16:14:48</t>
  </si>
  <si>
    <t>Hanzlova Katerina 23.2.2015 16:15:23</t>
  </si>
  <si>
    <t>Hanzlova Katerina 23.2.2015 16:15:27</t>
  </si>
  <si>
    <t>Hanzlova Katerina 23.2.2015 16:15:40</t>
  </si>
  <si>
    <t>131</t>
  </si>
  <si>
    <t>Hanzlova Katerina 23.2.2015 16:19:58</t>
  </si>
  <si>
    <t>Hanzlova Katerina 23.2.2015 16:20:02</t>
  </si>
  <si>
    <t>oběd se starosta Český Dub</t>
  </si>
  <si>
    <t>Hanzlova Katerina 23.2.2015 16:20:30</t>
  </si>
  <si>
    <t>Oběd se starosty Cvikov/Jablonné v Pod.</t>
  </si>
  <si>
    <t>Hanzlova Katerina 23.2.2015 16:20:45</t>
  </si>
  <si>
    <t>Cechlova Marcela 26.2.2015 13:14:36</t>
  </si>
  <si>
    <t>Cechlova Marcela 26.2.2015 13:14:41</t>
  </si>
  <si>
    <t>Cechlova Marcela 26.2.2015 13:14:44</t>
  </si>
  <si>
    <t>P.J.Art/grafické práce + prezentace</t>
  </si>
  <si>
    <t>Cechlova Marcela 26.2.2015 13:15:06</t>
  </si>
  <si>
    <t>Cechlova Marcela 26.2.2015 13:15:29</t>
  </si>
  <si>
    <t>Cechlova Marcela 26.2.2015 13:16:31</t>
  </si>
  <si>
    <t>Cechlova Marcela 26.2.2015 13:16:57</t>
  </si>
  <si>
    <t>Cechlova Marcela 26.2.2015 13:17:04</t>
  </si>
  <si>
    <t>P.J.Art/technické zajištění</t>
  </si>
  <si>
    <t>Cechlova Marcela 26.2.2015 13:17:18</t>
  </si>
  <si>
    <t>monitoring tisku - 1.3. do 8.3.2015 (nebyla uzavřena smlouva)</t>
  </si>
  <si>
    <t>Cechlova Marcela 2.3.2015 13:36:30</t>
  </si>
  <si>
    <t>Cechlova Marcela 2.3.2015 14:14:29</t>
  </si>
  <si>
    <t>Cechlova Marcela 2.3.2015 14:14:32</t>
  </si>
  <si>
    <t>Cechlova Marcela 2.3.2015 14:14:38</t>
  </si>
  <si>
    <t>Cechlova Marcela 2.3.2015 14:14:44</t>
  </si>
  <si>
    <t>Cechlova Marcela 2.3.2015 14:14:46</t>
  </si>
  <si>
    <t>Cechlova Marcela 2.3.2015 14:14:59</t>
  </si>
  <si>
    <t>Cechlova Marcela 2.3.2015 16:01:06</t>
  </si>
  <si>
    <t>024200</t>
  </si>
  <si>
    <t>Cechlova Marcela 2.3.2015 16:01:36</t>
  </si>
  <si>
    <t>Cechlova Marcela 2.3.2015 16:01:37</t>
  </si>
  <si>
    <t>Cechlova Marcela 2.3.2015 16:01:41</t>
  </si>
  <si>
    <t>Cechlova Marcela 2.3.2015 16:02:13</t>
  </si>
  <si>
    <t>Cechlova Marcela 2.3.2015 16:02:45</t>
  </si>
  <si>
    <t>Cechlova Marcela 2.3.2015 16:02:55</t>
  </si>
  <si>
    <t>Cechlova Marcela 2.3.2015 16:02:59</t>
  </si>
  <si>
    <t>Cechlova Marcela 2.3.2015 16:03:23</t>
  </si>
  <si>
    <t>Cechlova Marcela 2.3.2015 16:11:54</t>
  </si>
  <si>
    <t>Cechlova Marcela 2.3.2015 16:12:02</t>
  </si>
  <si>
    <t>Cechlova Marcela 2.3.2015 16:12:05</t>
  </si>
  <si>
    <t>Cechlova Marcela 2.3.2015 16:12:44</t>
  </si>
  <si>
    <t>Cechlova Marcela 2.3.2015 16:12:53</t>
  </si>
  <si>
    <t>Cechlova Marcela 2.3.2015 16:12:56</t>
  </si>
  <si>
    <t>Cechlova Marcela 2.3.2015 16:13:01</t>
  </si>
  <si>
    <t>Cechlova Marcela 2.3.2015 16:13:17</t>
  </si>
  <si>
    <t>Cechlova Marcela 2.3.2015 16:13:28</t>
  </si>
  <si>
    <t>Cechlova Marcela 2.3.2015 16:13:32</t>
  </si>
  <si>
    <t>Cechlova Marcela 2.3.2015 16:13:35</t>
  </si>
  <si>
    <t>Cechlova Marcela 2.3.2015 16:13:37</t>
  </si>
  <si>
    <t>Clarion Grandhotel Zlatý Lev/pronájem prostor</t>
  </si>
  <si>
    <t>Cechlova Marcela 2.3.2015 16:14:07</t>
  </si>
  <si>
    <t>Clarion Grandhotel Zlatý Lev/doprovodný program</t>
  </si>
  <si>
    <t>Cechlova Marcela 2.3.2015 16:14:12</t>
  </si>
  <si>
    <t>Clarion Grandhotel Zlatý Lev/raut</t>
  </si>
  <si>
    <t>Cechlova Marcela 2.3.2015 16:14:18</t>
  </si>
  <si>
    <t>Dlasková/tlumočení RJ</t>
  </si>
  <si>
    <t>Cechlova Marcela 2.3.2015 16:15:36</t>
  </si>
  <si>
    <t>Tomáš Pelikán/regionální potraviny do rautu</t>
  </si>
  <si>
    <t>Cechlova Marcela 2.3.2015 16:16:03</t>
  </si>
  <si>
    <t>Cechlova Marcela 2.3.2015 16:17:10</t>
  </si>
  <si>
    <t>Cechlova Marcela 2.3.2015 16:17:14</t>
  </si>
  <si>
    <t>Cechlova Marcela 2.3.2015 16:17:17</t>
  </si>
  <si>
    <t>Cechlova Marcela 2.3.2015 16:17:27</t>
  </si>
  <si>
    <t>Cechlova Marcela 2.3.2015 16:17:31</t>
  </si>
  <si>
    <t>Cechlova Marcela 2.3.2015 16:17:34</t>
  </si>
  <si>
    <t>Petr Zeman/regionální potraviny do rautu</t>
  </si>
  <si>
    <t>Cechlova Marcela 2.3.2015 16:17:51</t>
  </si>
  <si>
    <t>Cechlova Marcela 2.3.2015 16:18:00</t>
  </si>
  <si>
    <t>Cechlova Marcela 2.3.2015 16:18:03</t>
  </si>
  <si>
    <t>Cechlova Marcela 2.3.2015 16:18:08</t>
  </si>
  <si>
    <t>Cechlova Marcela 2.3.2015 16:18:13</t>
  </si>
  <si>
    <t>Cechlova Marcela 2.3.2015 16:18:19</t>
  </si>
  <si>
    <t>Cechlova Marcela 2.3.2015 16:18:28</t>
  </si>
  <si>
    <t>Josef Pulíček/regionální potraviny do rautu</t>
  </si>
  <si>
    <t>Cechlova Marcela 2.3.2015 16:18:46</t>
  </si>
  <si>
    <t>Cechlova Marcela 2.3.2015 16:25:23</t>
  </si>
  <si>
    <t>Cechlova Marcela 2.3.2015 16:25:28</t>
  </si>
  <si>
    <t>025505</t>
  </si>
  <si>
    <t>Cechlova Marcela 2.3.2015 16:25:39</t>
  </si>
  <si>
    <t>Cechlova Marcela 2.3.2015 16:26:26</t>
  </si>
  <si>
    <t>024300</t>
  </si>
  <si>
    <t>Cechlova Marcela 2.3.2015 16:26:29</t>
  </si>
  <si>
    <t>Cechlova Marcela 2.3.2015 16:26:40</t>
  </si>
  <si>
    <t>Cechlova Marcela 2.3.2015 16:26:47</t>
  </si>
  <si>
    <t>Cechlova Marcela 2.3.2015 16:26:57</t>
  </si>
  <si>
    <t>Cechlova Marcela 2.3.2015 16:27:30</t>
  </si>
  <si>
    <t>Cechlova Marcela 2.3.2015 16:27:34</t>
  </si>
  <si>
    <t>Cechlova Marcela 2.3.2015 16:27:41</t>
  </si>
  <si>
    <t>Cechlova Marcela 2.3.2015 16:28:36</t>
  </si>
  <si>
    <t>Cechlova Marcela 2.3.2015 16:28:39</t>
  </si>
  <si>
    <t>MAFRA/barevná inzerce v liberecké příloze MF Dnes</t>
  </si>
  <si>
    <t>Cechlova Marcela 2.3.2015 16:29:02</t>
  </si>
  <si>
    <t>Cechlova Marcela 2.3.2015 16:29:18</t>
  </si>
  <si>
    <t>Cechlova Marcela 2.3.2015 16:29:22</t>
  </si>
  <si>
    <t>Cechlova Marcela 2.3.2015 16:29:30</t>
  </si>
  <si>
    <t>Cechlova Marcela 2.3.2015 16:29:54</t>
  </si>
  <si>
    <t>Cechlova Marcela 2.3.2015 16:30:20</t>
  </si>
  <si>
    <t>MEDIA CONTACT/reklamní spoty</t>
  </si>
  <si>
    <t>Cechlova Marcela 2.3.2015 16:31:09</t>
  </si>
  <si>
    <t>Cechlova Marcela 2.3.2015 16:31:31</t>
  </si>
  <si>
    <t>Cechlova Marcela 2.3.2015 16:31:41</t>
  </si>
  <si>
    <t>Cechlova Marcela 2.3.2015 16:31:48</t>
  </si>
  <si>
    <t>Cechlova Marcela 2.3.2015 16:31:50</t>
  </si>
  <si>
    <t>Belontis Design/reklama v novinách Český ráj v akci</t>
  </si>
  <si>
    <t>Cechlova Marcela 2.3.2015 16:32:13</t>
  </si>
  <si>
    <t>Cechlova Marcela 2.3.2015 16:32:41</t>
  </si>
  <si>
    <t>Cechlova Marcela 2.3.2015 16:32:45</t>
  </si>
  <si>
    <t>Cechlova Marcela 2.3.2015 16:32:48</t>
  </si>
  <si>
    <t>Cechlova Marcela 2.3.2015 16:32:50</t>
  </si>
  <si>
    <t>Arteport/banner na www.freedlantsko.eu</t>
  </si>
  <si>
    <t>Cechlova Marcela 2.3.2015 16:33:13</t>
  </si>
  <si>
    <t>Cechlova Marcela 2.3.2015 16:33:22</t>
  </si>
  <si>
    <t>Cechlova Marcela 2.3.2015 16:33:25</t>
  </si>
  <si>
    <t>Cechlova Marcela 2.3.2015 16:33:29</t>
  </si>
  <si>
    <t>Cechlova Marcela 2.3.2015 16:33:31</t>
  </si>
  <si>
    <t>Naše Jablonecko/banner na www.nasejablonecko.cz</t>
  </si>
  <si>
    <t>Cechlova Marcela 2.3.2015 16:33:47</t>
  </si>
  <si>
    <t>facebook</t>
  </si>
  <si>
    <t>Cechlova Marcela 2.3.2015 16:34:07</t>
  </si>
  <si>
    <t>Cechlova Marcela 2.3.2015 16:34:11</t>
  </si>
  <si>
    <t>Cechlova Marcela 2.3.2015 16:34:16</t>
  </si>
  <si>
    <t>Cechlova Marcela 2.3.2015 16:34:23</t>
  </si>
  <si>
    <t>Cechlova Marcela 2.3.2015 16:34:34</t>
  </si>
  <si>
    <t>PRESTIMA/banner na www.liberec-me-bavi.cz</t>
  </si>
  <si>
    <t>Cechlova Marcela 2.3.2015 16:34:53</t>
  </si>
  <si>
    <t>Cechlova Marcela 2.3.2015 16:35:05</t>
  </si>
  <si>
    <t>Cechlova Marcela 2.3.2015 16:35:08</t>
  </si>
  <si>
    <t>Cechlova Marcela 2.3.2015 16:35:16</t>
  </si>
  <si>
    <t>Cechlova Marcela 2.3.2015 16:35:21</t>
  </si>
  <si>
    <t>Pavel Charousek/banner na www.turnovskovakci.cz</t>
  </si>
  <si>
    <t>Cechlova Marcela 2.3.2015 16:35:35</t>
  </si>
  <si>
    <t>Cechlova Marcela 2.3.2015 16:35:44</t>
  </si>
  <si>
    <t>Cechlova Marcela 2.3.2015 16:35:51</t>
  </si>
  <si>
    <t>Cechlova Marcela 2.3.2015 16:36:21</t>
  </si>
  <si>
    <t>Cechlova Marcela 2.3.2015 16:36:24</t>
  </si>
  <si>
    <t>Rudolf Živec/banner na www.i-noviny.cz</t>
  </si>
  <si>
    <t>Cechlova Marcela 2.3.2015 16:36:40</t>
  </si>
  <si>
    <t>Cechlova Marcela 2.3.2015 16:38:01</t>
  </si>
  <si>
    <t>Cechlova Marcela 2.3.2015 16:38:06</t>
  </si>
  <si>
    <t>Cechlova Marcela 2.3.2015 16:38:12</t>
  </si>
  <si>
    <t>Listdesign/grafický návrh tiskovin</t>
  </si>
  <si>
    <t>Cechlova Marcela 2.3.2015 16:38:27</t>
  </si>
  <si>
    <t>Cechlova Marcela 2.3.2015 16:42:08</t>
  </si>
  <si>
    <t>Cechlova Marcela 2.3.2015 16:42:14</t>
  </si>
  <si>
    <t>Cechlova Marcela 2.3.2015 16:42:19</t>
  </si>
  <si>
    <t>Jiří Menzel/tašky na dary</t>
  </si>
  <si>
    <t>Cechlova Marcela 2.3.2015 16:42:29</t>
  </si>
  <si>
    <t>Cechlova Marcela 2.3.2015 16:47:09</t>
  </si>
  <si>
    <t>Cechlova Marcela 2.3.2015 16:49:48</t>
  </si>
  <si>
    <t>Cechlova Marcela 2.3.2015 16:49:52</t>
  </si>
  <si>
    <t>Cechlova Marcela 2.3.2015 16:49:55</t>
  </si>
  <si>
    <t>Cechlova Marcela 2.3.2015 16:49:58</t>
  </si>
  <si>
    <t>Cechlova Marcela 2.3.2015 16:50:00</t>
  </si>
  <si>
    <t>Cechlova Marcela 2.3.2015 16:50:03</t>
  </si>
  <si>
    <t>Cechlova Marcela 2.3.2015 16:50:05</t>
  </si>
  <si>
    <t>Cechlova Marcela 2.3.2015 16:50:08</t>
  </si>
  <si>
    <t>Cechlova Marcela 2.3.2015 16:50:11</t>
  </si>
  <si>
    <t>Cechlova Marcela 2.3.2015 16:50:25</t>
  </si>
  <si>
    <t>Cechlova Marcela 2.3.2015 16:50:29</t>
  </si>
  <si>
    <t>Cechlova Marcela 2.3.2015 16:50:31</t>
  </si>
  <si>
    <t>Cechlova Marcela 2.3.2015 16:50:33</t>
  </si>
  <si>
    <t>Cechlova Marcela 2.3.2015 16:50:36</t>
  </si>
  <si>
    <t>Cechlova Marcela 2.3.2015 16:50:39</t>
  </si>
  <si>
    <t>Cechlova Marcela 2.3.2015 16:50:41</t>
  </si>
  <si>
    <t>Cechlova Marcela 2.3.2015 16:50:49</t>
  </si>
  <si>
    <t>Cechlova Marcela 2.3.2015 16:50:51</t>
  </si>
  <si>
    <t>Cechlova Marcela 2.3.2015 16:50:55</t>
  </si>
  <si>
    <t>Cechlova Marcela 2.3.2015 16:51:03</t>
  </si>
  <si>
    <t>Cechlova Marcela 2.3.2015 16:51:08</t>
  </si>
  <si>
    <t>Cechlova Marcela 2.3.2015 16:51:12</t>
  </si>
  <si>
    <t>Cechlova Marcela 2.3.2015 16:51:15</t>
  </si>
  <si>
    <t>součet všeho:</t>
  </si>
  <si>
    <t>Cechlova Marcela 2.3.2015 16:51:33</t>
  </si>
  <si>
    <t>Cechlova Marcela 2.3.2015 16:51:43</t>
  </si>
  <si>
    <t>Cechlova Marcela 2.3.2015 16:51:46</t>
  </si>
  <si>
    <t>Cechlova Marcela 2.3.2015 16:51:52</t>
  </si>
  <si>
    <t>Cechlova Marcela 2.3.2015 16:51:58</t>
  </si>
  <si>
    <t>Cechlova Marcela 2.3.2015 16:58:13</t>
  </si>
  <si>
    <t>Cechlova Marcela 2.3.2015 16:58:33</t>
  </si>
  <si>
    <t>Cechlova Marcela 2.3.2015 16:58:34</t>
  </si>
  <si>
    <t>Cechlova Marcela 2.3.2015 16:58:37</t>
  </si>
  <si>
    <t>Cechlova Marcela 2.3.2015 16:59:07</t>
  </si>
  <si>
    <t>Cechlova Marcela 3.3.2015 8:52:02</t>
  </si>
  <si>
    <t>Cechlova Marcela 3.3.2015 8:52:18</t>
  </si>
  <si>
    <t>Cechlova Marcela 3.3.2015 8:52:50</t>
  </si>
  <si>
    <t>Cechlova Marcela 3.3.2015 8:53:01</t>
  </si>
  <si>
    <t>Cechlova Marcela 3.3.2015 8:53:10</t>
  </si>
  <si>
    <t>Cechlova Marcela 3.3.2015 8:54:01</t>
  </si>
  <si>
    <t>Clarion Grandhotel Zlatý Lev/rezervace ubytování zahraničních návštěv</t>
  </si>
  <si>
    <t>Cechlova Marcela 3.3.2015 8:54:24</t>
  </si>
  <si>
    <t>Fielkovi/tlumočení AJ + NJ</t>
  </si>
  <si>
    <t>Cechlova Marcela 3.3.2015 8:54:42</t>
  </si>
  <si>
    <t>910 01 +
914 01-další ORG</t>
  </si>
  <si>
    <t>Cechlova Marcela 3.3.2015 8:58:16</t>
  </si>
  <si>
    <t>JIM tisk/tisk šeků a benefiční podpory</t>
  </si>
  <si>
    <t>Cechlova Marcela 3.3.2015 9:08:06</t>
  </si>
  <si>
    <t>Miloš Zikmund/květiny</t>
  </si>
  <si>
    <t>Cechlova Marcela 3.3.2015 9:08:57</t>
  </si>
  <si>
    <t>Facebook</t>
  </si>
  <si>
    <t>Cechlova Marcela 3.3.2015 9:27:45</t>
  </si>
  <si>
    <t>Cechlova Marcela 3.3.2015 9:28:19</t>
  </si>
  <si>
    <t>Cechlova Marcela 3.3.2015 9:28:54</t>
  </si>
  <si>
    <t>Cechlova Marcela 3.3.2015 9:29:09</t>
  </si>
  <si>
    <t>Cechlova Marcela 3.3.2015 9:29:21</t>
  </si>
  <si>
    <t>OSA</t>
  </si>
  <si>
    <t>Cechlova Marcela 3.3.2015 10:28:35</t>
  </si>
  <si>
    <t>Cechlova Marcela 3.3.2015 10:28:39</t>
  </si>
  <si>
    <t>Cechlova Marcela 3.3.2015 10:28:46</t>
  </si>
  <si>
    <t>Cechlova Marcela 3.3.2015 10:28:48</t>
  </si>
  <si>
    <t>prt</t>
  </si>
  <si>
    <t>Akce hejtman (divadlo), TK po Radě LK 4.3., Předání elektromobilu 5. 3.</t>
  </si>
  <si>
    <t>Tomáš Pelikán/regionální potraviny do rautu plesu</t>
  </si>
  <si>
    <t>Petr Zeman/regionální potraviny do rautu plesu</t>
  </si>
  <si>
    <t>Josef Pulíček/regionální potraviny do rautu plesu</t>
  </si>
  <si>
    <t>odměny za užití duševního vlastnictví</t>
  </si>
  <si>
    <t>výroba a odvysílání 2 horkých linek a rozhovoru v RCL (březen 2015) - nebyla smlouva</t>
  </si>
  <si>
    <t>1x inzerce Hejtmanský ples</t>
  </si>
  <si>
    <t>výroba a odvysílání únorových pořadů - Hit rádio</t>
  </si>
  <si>
    <t>mediální prezentace LK v Bruselu</t>
  </si>
  <si>
    <t>TK po Radě LK 18.3.</t>
  </si>
  <si>
    <t>Cechlova Marcela 22.3.2015 13:22:00</t>
  </si>
  <si>
    <t>Cechlova Marcela 22.3.2015 13:22:02</t>
  </si>
  <si>
    <t>Cechlova Marcela 22.3.2015 13:22:07</t>
  </si>
  <si>
    <t>Appeltauer/fotoslužby při návštěvě prezidenta</t>
  </si>
  <si>
    <t>Cechlova Marcela 22.3.2015 13:22:24</t>
  </si>
  <si>
    <t>Cechlova Marcela 22.3.2015 13:50:06</t>
  </si>
  <si>
    <t>010100-010900</t>
  </si>
  <si>
    <t>Cechlova Marcela 22.3.2015 13:50:15</t>
  </si>
  <si>
    <t>Cechlova Marcela 22.3.2015 13:50:29</t>
  </si>
  <si>
    <t>Cechlova Marcela 22.3.2015 13:50:37</t>
  </si>
  <si>
    <t>Texo plus/šperky pro Ivanu Zemanovou při její návštěvě v Libereckém kraji</t>
  </si>
  <si>
    <t>Cechlova Marcela 22.3.2015 13:50:58</t>
  </si>
  <si>
    <t>Cechlova Marcela 22.3.2015 13:51:06</t>
  </si>
  <si>
    <t>Cechlova Marcela 22.3.2015 13:51:15</t>
  </si>
  <si>
    <t>Cechlova Marcela 22.3.2015 13:51:22</t>
  </si>
  <si>
    <t>Lasvit/dar pro prezidenta republiky</t>
  </si>
  <si>
    <t>Cechlova Marcela 22.3.2015 13:51:32</t>
  </si>
  <si>
    <t>Cechlova Marcela 22.3.2015 14:16:36</t>
  </si>
  <si>
    <t>Cechlova Marcela 22.3.2015 14:16:41</t>
  </si>
  <si>
    <t>Ploužnice/slavnostní oběd s podnikateli při návštěvě prezidenta</t>
  </si>
  <si>
    <t>Cechlova Marcela 22.3.2015 14:17:09</t>
  </si>
  <si>
    <t>Hanzlova Katerina 30.3.2015 15:38:47</t>
  </si>
  <si>
    <t>Hanzlova Katerina 30.3.2015 15:38:51</t>
  </si>
  <si>
    <t>Hanzlova Katerina 30.3.2015 15:38:59</t>
  </si>
  <si>
    <t>Hanzlova Katerina 30.3.2015 15:39:05</t>
  </si>
  <si>
    <t>společný oběd Ivana Zemanová</t>
  </si>
  <si>
    <t>Hanzlova Katerina 30.3.2015 15:39:19</t>
  </si>
  <si>
    <t>Hanzlova Katerina 30.3.2015 15:39:29</t>
  </si>
  <si>
    <t>Hanzlova Katerina 30.3.2015 15:39:32</t>
  </si>
  <si>
    <t>Hanzlova Katerina 30.3.2015 15:39:41</t>
  </si>
  <si>
    <t>Hanzlova Katerina 30.3.2015 15:39:47</t>
  </si>
  <si>
    <t>Hanzlova Katerina 30.3.2015 15:39:51</t>
  </si>
  <si>
    <t>Hanzlova Katerina 30.3.2015 15:41:38</t>
  </si>
  <si>
    <t>Hanzlova Katerina 30.3.2015 15:46:18</t>
  </si>
  <si>
    <t>Hanzlova Katerina 30.3.2015 15:47:06</t>
  </si>
  <si>
    <t>Hanzlova Katerina 30.3.2015 15:47:17</t>
  </si>
  <si>
    <t>Hanzlova Katerina 30.3.2015 15:47:23</t>
  </si>
  <si>
    <t>Hanzlova Katerina 30.3.2015 15:47:30</t>
  </si>
  <si>
    <t>Hanzlova Katerina 30.3.2015 15:47:50</t>
  </si>
  <si>
    <t>Oběd se starostkou Česká Lípa a radními</t>
  </si>
  <si>
    <t>Hanzlova Katerina 30.3.2015 15:48:18</t>
  </si>
  <si>
    <t>Cechlova Marcela 30.3.2015 18:04:44</t>
  </si>
  <si>
    <t>Cechlova Marcela 30.3.2015 18:04:49</t>
  </si>
  <si>
    <t>Cechlova Marcela 30.3.2015 18:04:50</t>
  </si>
  <si>
    <t>Labaj/foto darů</t>
  </si>
  <si>
    <t>Cechlova Marcela 30.3.2015 18:04:57</t>
  </si>
  <si>
    <t>Cechlova Marcela 30.3.2015 18:23:31</t>
  </si>
  <si>
    <t>Cechlova Marcela 30.3.2015 18:23:35</t>
  </si>
  <si>
    <t>Cechlova Marcela 30.3.2015 18:23:44</t>
  </si>
  <si>
    <t>Cechlova Marcela 30.3.2015 18:23:47</t>
  </si>
  <si>
    <t>KNL/občerstvení v kanceláři, ZK a mulťáku</t>
  </si>
  <si>
    <t>Cechlova Marcela 30.3.2015 18:24:12</t>
  </si>
  <si>
    <t>Cechlova Marcela 30.3.2015 18:43:02</t>
  </si>
  <si>
    <t>Cechlova Marcela 30.3.2015 18:43:08</t>
  </si>
  <si>
    <t>Cechlova Marcela 30.3.2015 18:43:11</t>
  </si>
  <si>
    <t>Cechlova Marcela 31.3.2015 16:14:14</t>
  </si>
  <si>
    <t>Cechlova Marcela 31.3.2015 16:14:17</t>
  </si>
  <si>
    <t>Cechlova Marcela 31.3.2015 16:14:22</t>
  </si>
  <si>
    <t>CPI Hotels/ubytování prezidenta ve Zlatém Lvu</t>
  </si>
  <si>
    <t>Cechlova Marcela 31.3.2015 16:14:37</t>
  </si>
  <si>
    <t>Cechlova Marcela 31.3.2015 16:15:23</t>
  </si>
  <si>
    <t>Cechlova Marcela 31.3.2015 17:17:47</t>
  </si>
  <si>
    <t>Cechlova Marcela 31.3.2015 17:17:51</t>
  </si>
  <si>
    <t>Cechlova Marcela 31.3.2015 17:17:57</t>
  </si>
  <si>
    <t>Cechlova Marcela 31.3.2015 17:17:59</t>
  </si>
  <si>
    <t>Cechlova Marcela 31.3.2015 17:18:04</t>
  </si>
  <si>
    <t>CPI Hotels/občerstvení ve Zlatém Lvu</t>
  </si>
  <si>
    <t>Cechlova Marcela 31.3.2015 17:18:16</t>
  </si>
  <si>
    <t>Cechlova Marcela 31.3.2015 17:18:26</t>
  </si>
  <si>
    <t>Cechlova Marcela 31.3.2015 17:18:31</t>
  </si>
  <si>
    <t>Cechlova Marcela 31.3.2015 17:18:33</t>
  </si>
  <si>
    <t>Miroslav Horák/grafické práce na menu a jmenovkách v Bažantnici, Prezidentské, hangáru</t>
  </si>
  <si>
    <t>Cechlova Marcela 31.3.2015 17:19:00</t>
  </si>
  <si>
    <t>Cechlova Marcela 31.3.2015 17:37:26</t>
  </si>
  <si>
    <t>Cechlova Marcela 31.3.2015 17:38:01</t>
  </si>
  <si>
    <t>Cechlova Marcela 31.3.2015 17:38:03</t>
  </si>
  <si>
    <t>Cechlova Marcela 31.3.2015 17:41:58</t>
  </si>
  <si>
    <t>010100</t>
  </si>
  <si>
    <t>Cechlova Marcela 31.3.2015 17:42:03</t>
  </si>
  <si>
    <t>Cechlova Marcela 31.3.2015 17:42:06</t>
  </si>
  <si>
    <t>Cechlova Marcela 31.3.2015 17:42:21</t>
  </si>
  <si>
    <t>Cechlova Marcela 31.3.2015 17:42:23</t>
  </si>
  <si>
    <t>Cechlova Marcela 31.3.2015 17:42:26</t>
  </si>
  <si>
    <t>Tesco/slivovice</t>
  </si>
  <si>
    <t>Cechlova Marcela 31.3.2015 17:42:47</t>
  </si>
  <si>
    <t>Cechlova Marcela 1.4.2015 8:33:10</t>
  </si>
  <si>
    <t>Cechlova Marcela 1.4.2015 8:33:13</t>
  </si>
  <si>
    <t>Cechlova Marcela 1.4.2015 9:01:54</t>
  </si>
  <si>
    <t>Vondrich Petr 1.4.2015 15:19:25</t>
  </si>
  <si>
    <t>Vondrich Petr 1.4.2015 15:19:30</t>
  </si>
  <si>
    <t>Vondrich Petr 1.4.2015 15:19:37</t>
  </si>
  <si>
    <t>Vondrich Petr 1.4.2015 15:19:50</t>
  </si>
  <si>
    <t>org</t>
  </si>
  <si>
    <t>pol</t>
  </si>
  <si>
    <t>částka</t>
  </si>
  <si>
    <t>Pavel Cechl 4. 4. 2015 22:17:26</t>
  </si>
  <si>
    <t>Pavel Cechl 4. 4. 2015 22:17:31</t>
  </si>
  <si>
    <t>Pavel Cechl 4. 4. 2015 22:17:39</t>
  </si>
  <si>
    <t>Pavel Cechl 4. 4. 2015 22:17:42</t>
  </si>
  <si>
    <t>EuroAgentur Hotels &amp; Travel a.s./oběd Sychrov</t>
  </si>
  <si>
    <t>Pavel Cechl 4. 4. 2015 22:18:33</t>
  </si>
  <si>
    <t>Pavel Cechl 4. 4. 2015 22:18:42</t>
  </si>
  <si>
    <t>Pavel Cechl 4. 4. 2015 22:18:44</t>
  </si>
  <si>
    <t>Pavel Cechl 4. 4. 2015 22:18:45</t>
  </si>
  <si>
    <t>Pavel Cechl 4. 4. 2015 22:18:46</t>
  </si>
  <si>
    <t>ID</t>
  </si>
  <si>
    <t>po přidání řádku zaktualizovat kontingenčku (Data &gt; Aktualizovat vše)</t>
  </si>
  <si>
    <t>Celkový součet</t>
  </si>
  <si>
    <t>Celkem</t>
  </si>
  <si>
    <t>Součet z částka</t>
  </si>
  <si>
    <t>tis. plaťáky</t>
  </si>
  <si>
    <t>Jan Cidrych</t>
  </si>
  <si>
    <t>hrnky + medovina</t>
  </si>
  <si>
    <t>Decanté</t>
  </si>
  <si>
    <t>víno</t>
  </si>
  <si>
    <t>Kitl</t>
  </si>
  <si>
    <t>šláftruňky</t>
  </si>
  <si>
    <t>syroby</t>
  </si>
  <si>
    <t>Jiří Menzel</t>
  </si>
  <si>
    <t>ig. tašky</t>
  </si>
  <si>
    <t>Miloš Zástěra</t>
  </si>
  <si>
    <t>medy + svíčky</t>
  </si>
  <si>
    <t>Pavel Cechl 6. 4. 2015 22:27:27</t>
  </si>
  <si>
    <t>monitoring tisku - prosinec 2014 (z OLP/164/2014)</t>
  </si>
  <si>
    <t>Pavel Cechl 6. 4. 2015 22:27:35</t>
  </si>
  <si>
    <t>video TK po jednání Rady LK 3.12.2014</t>
  </si>
  <si>
    <t>Pavel Cechl 6. 4. 2015 22:29:20</t>
  </si>
  <si>
    <t>Pavel Cechl 6. 4. 2015 22:30:41</t>
  </si>
  <si>
    <t>Pavel Cechl 6. 4. 2015 22:31:09</t>
  </si>
  <si>
    <t>Pavel Cechl 6. 4. 2015 22:31:54</t>
  </si>
  <si>
    <t>Pavel Cechl 6. 4. 2015 22:36:07</t>
  </si>
  <si>
    <t>Pavel Cechl 6. 4. 2015 22:37:08</t>
  </si>
  <si>
    <t>Pavel Cechl 6. 4. 2015 22:37:11</t>
  </si>
  <si>
    <t>Pavel Cechl 6. 4. 2015 22:37:17</t>
  </si>
  <si>
    <t>Pavel Cechl 6. 4. 2015 22:37:20</t>
  </si>
  <si>
    <t>Pavel Cechl 6. 4. 2015 22:37:22</t>
  </si>
  <si>
    <t>Pavel Cechl 6. 4. 2015 22:37:26</t>
  </si>
  <si>
    <t>Pavel Cechl 6. 4. 2015 22:37:33</t>
  </si>
  <si>
    <t>výroba a odvysílání rozhovoru v lednu 2015</t>
  </si>
  <si>
    <t>Pavel Cechl 6. 4. 2015 22:38:06</t>
  </si>
  <si>
    <t>výroba a odvysílání prosincových pořadů - Hit rádio</t>
  </si>
  <si>
    <t>Pavel Cechl 6. 4. 2015 22:38:51</t>
  </si>
  <si>
    <t>Pavel Cechl 6. 4. 2015 22:43:56</t>
  </si>
  <si>
    <t>Pavel Cechl 6. 4. 2015 22:44:00</t>
  </si>
  <si>
    <t>Pavel Cechl 6. 4. 2015 22:44:02</t>
  </si>
  <si>
    <t>Pavel Cechl 6. 4. 2015 22:44:12</t>
  </si>
  <si>
    <t>Pavel Cechl 6. 4. 2015 22:44:25</t>
  </si>
  <si>
    <t>inzerce brožury Rok vlády 2014 + rozhovor s hejtmanem</t>
  </si>
  <si>
    <t>Pavel Cechl 6. 4. 2015 22:44:47</t>
  </si>
  <si>
    <t>Pavel Cechl 6. 4. 2015 22:44:53</t>
  </si>
  <si>
    <t>Pavel Cechl 6. 4. 2015 22:45:07</t>
  </si>
  <si>
    <t>Pavel Cechl 6. 4. 2015 22:49:20</t>
  </si>
  <si>
    <t>Pavel Cechl 6. 4. 2015 22:49:26</t>
  </si>
  <si>
    <t>Pavel Cechl 6. 4. 2015 22:49:30</t>
  </si>
  <si>
    <t>Pavel Cechl 6. 4. 2015 22:49:34</t>
  </si>
  <si>
    <t>Pavel Cechl 6. 4. 2015 22:49:39</t>
  </si>
  <si>
    <t>Pavel Cechl 6. 4. 2015 22:49:42</t>
  </si>
  <si>
    <t>inzerce 10-12/2014</t>
  </si>
  <si>
    <t>Pavel Cechl 6. 4. 2015 22:50:05</t>
  </si>
  <si>
    <t>Pavel Cechl 6. 4. 2015 22:50:37</t>
  </si>
  <si>
    <t>Pavel Cechl 6. 4. 2015 22:50:39</t>
  </si>
  <si>
    <t>Pavel Cechl 6. 4. 2015 22:50:45</t>
  </si>
  <si>
    <t>Pavel Cechl 6. 4. 2015 22:50:51</t>
  </si>
  <si>
    <t>Pavel Cechl 6. 4. 2015 22:50:58</t>
  </si>
  <si>
    <t>Pavel Cechl 6. 4. 2015 22:51:01</t>
  </si>
  <si>
    <t>medializace výstupů ze zasedání Zastupitelstva LK, brožury Rok vlády 2014 a aktivit vedení Libereckého kraje 17.-19.12.2014</t>
  </si>
  <si>
    <t>Pavel Cechl 6. 4. 2015 22:51:57</t>
  </si>
  <si>
    <t>Pavel Cechl 6. 4. 2015 23:07:16</t>
  </si>
  <si>
    <t>Pavel Cechl 6. 4. 2015 23:07:18</t>
  </si>
  <si>
    <t>Pavel Cechl 6. 4. 2015 23:07:28</t>
  </si>
  <si>
    <t>Pavel Cechl 6. 4. 2015 23:07:31</t>
  </si>
  <si>
    <t>články s tématem LK v období 25.11.2014-31.1.2015</t>
  </si>
  <si>
    <t>Pavel Cechl 6. 4. 2015 23:08:03</t>
  </si>
  <si>
    <t>Pavel Cechl 6. 4. 2015 23:08:59</t>
  </si>
  <si>
    <t>Pavel Cechl 6. 4. 2015 23:09:02</t>
  </si>
  <si>
    <t>Pavel Cechl 6. 4. 2015 23:09:07</t>
  </si>
  <si>
    <t>Pavel Cechl 6. 4. 2015 23:09:16</t>
  </si>
  <si>
    <t>Pavel Cechl 6. 4. 2015 23:09:20</t>
  </si>
  <si>
    <t>Pavel Cechl 6. 4. 2015 23:09:24</t>
  </si>
  <si>
    <t>dotisk kalendářů na rok 2015</t>
  </si>
  <si>
    <t>Pavel Cechl 6. 4. 2015 23:09:33</t>
  </si>
  <si>
    <t>Pavel Cechl 6. 4. 2015 23:10:05</t>
  </si>
  <si>
    <t>Pavel Cechl 6. 4. 2015 23:10:08</t>
  </si>
  <si>
    <t>Pavel Cechl 6. 4. 2015 23:10:16</t>
  </si>
  <si>
    <t>Pavel Cechl 6. 4. 2015 23:10:21</t>
  </si>
  <si>
    <t>Pavel Cechl 6. 4. 2015 23:10:22</t>
  </si>
  <si>
    <t>Eva Roverová</t>
  </si>
  <si>
    <t>Pavel Cechl 6. 4. 2015 23:10:30</t>
  </si>
  <si>
    <t>Pavel Cechl 6. 4. 2015 23:10:34</t>
  </si>
  <si>
    <t>Pavel Cechl 6. 4. 2015 23:10:56</t>
  </si>
  <si>
    <t>Pavel Cechl 6. 4. 2015 23:10:57</t>
  </si>
  <si>
    <t>Miloslav Heřmánek</t>
  </si>
  <si>
    <t>Pavel Cechl 6. 4. 2015 23:11:08</t>
  </si>
  <si>
    <t>Pavel Cechl 6. 4. 2015 23:13:00</t>
  </si>
  <si>
    <t>Pavel Cechl 6. 4. 2015 23:13:04</t>
  </si>
  <si>
    <t>Pavel Cechl 6. 4. 2015 23:13:06</t>
  </si>
  <si>
    <t>Pavel Cechl 6. 4. 2015 23:13:09</t>
  </si>
  <si>
    <t>Pavel Cechl 6. 4. 2015 23:13:14</t>
  </si>
  <si>
    <t>Geoprint/tisk pozvánek na medaile IZS</t>
  </si>
  <si>
    <t>Pavel Cechl 6. 4. 2015 23:13:29</t>
  </si>
  <si>
    <t>Pavel Cechl 6. 4. 2015 23:13:58</t>
  </si>
  <si>
    <t>Pavel Cechl 6. 4. 2015 23:14:02</t>
  </si>
  <si>
    <t>Pavel Cechl 6. 4. 2015 23:14:28</t>
  </si>
  <si>
    <t>Pavel Cechl 6. 4. 2015 23:14:38</t>
  </si>
  <si>
    <t>Pavel Cechl 6. 4. 2015 23:14:44</t>
  </si>
  <si>
    <t>Pavel Cechl 6. 4. 2015 23:14:50</t>
  </si>
  <si>
    <t>P.J.Art Production/hudební doprovod Novoročního koktejlu</t>
  </si>
  <si>
    <t>Pavel Cechl 6. 4. 2015 23:15:10</t>
  </si>
  <si>
    <t>Pavel Cechl 6. 4. 2015 23:15:22</t>
  </si>
  <si>
    <t>Pavel Cechl 6. 4. 2015 23:15:24</t>
  </si>
  <si>
    <t>Pavel Cechl 6. 4. 2015 23:15:31</t>
  </si>
  <si>
    <t>Pavel Cechl 6. 4. 2015 23:15:32</t>
  </si>
  <si>
    <t>Pavel Cechl 6. 4. 2015 23:15:33</t>
  </si>
  <si>
    <t>Jiří Menzel/tisk diplomů oceněným IZS</t>
  </si>
  <si>
    <t>Pavel Cechl 6. 4. 2015 23:15:58</t>
  </si>
  <si>
    <t>Pavel Cechl 6. 4. 2015 23:16:10</t>
  </si>
  <si>
    <t>Pavel Cechl 6. 4. 2015 23:16:13</t>
  </si>
  <si>
    <t>Pavel Cechl 6. 4. 2015 23:16:18</t>
  </si>
  <si>
    <t>Pavel Cechl 6. 4. 2015 23:16:22</t>
  </si>
  <si>
    <t>Pavel Cechl 6. 4. 2015 23:16:24</t>
  </si>
  <si>
    <t>Lukáš Váňa/moderování a ozvučení akce IZS</t>
  </si>
  <si>
    <t>Pavel Cechl 6. 4. 2015 23:17:06</t>
  </si>
  <si>
    <t>Pavel Cechl 6. 4. 2015 23:17:22</t>
  </si>
  <si>
    <t>Pavel Cechl 6. 4. 2015 23:17:28</t>
  </si>
  <si>
    <t>Pavel Cechl 6. 4. 2015 23:17:30</t>
  </si>
  <si>
    <t>Pavel Cechl 6. 4. 2015 23:17:35</t>
  </si>
  <si>
    <t>Pavel Cechl 6. 4. 2015 23:17:36</t>
  </si>
  <si>
    <t>Foto Liberec/foto IZS</t>
  </si>
  <si>
    <t>Pavel Cechl 6. 4. 2015 23:17:51</t>
  </si>
  <si>
    <t>Pavel Cechl 6. 4. 2015 23:18:15</t>
  </si>
  <si>
    <t>Pavel Cechl 6. 4. 2015 23:18:18</t>
  </si>
  <si>
    <t>Pavel Cechl 6. 4. 2015 23:18:43</t>
  </si>
  <si>
    <t>Pavel Cechl 6. 4. 2015 23:18:51</t>
  </si>
  <si>
    <t>Pavel Cechl 6. 4. 2015 23:23:48</t>
  </si>
  <si>
    <t>Pavel Cechl 6. 4. 2015 23:23:49</t>
  </si>
  <si>
    <t>Pavel Cechl 6. 4. 2015 23:23:50</t>
  </si>
  <si>
    <t>Pavel Cechl 6. 4. 2015 23:23:51</t>
  </si>
  <si>
    <t>Pavel Cechl 6. 4. 2015 23:23:52</t>
  </si>
  <si>
    <t>Pavel Cechl 6. 4. 2015 23:23:53</t>
  </si>
  <si>
    <t>Pavel Cechl 6. 4. 2015 23:25:56</t>
  </si>
  <si>
    <t>Pavel Cechl 6. 4. 2015 23:25:58</t>
  </si>
  <si>
    <t>Pavel Cechl 6. 4. 2015 23:26:00</t>
  </si>
  <si>
    <t>Pavel Cechl 6. 4. 2015 23:26:04</t>
  </si>
  <si>
    <t>Pavel Cechl 6. 4. 2015 23:26:06</t>
  </si>
  <si>
    <t>Petr Vodseďálek/příprava a tvorba textu KRAJ</t>
  </si>
  <si>
    <t>Pavel Cechl 6. 4. 2015 23:26:28</t>
  </si>
  <si>
    <t>Pavel Cechl 6. 4. 2015 23:27:14</t>
  </si>
  <si>
    <t>Pavel Cechl 6. 4. 2015 23:27:21</t>
  </si>
  <si>
    <t>Roman Dobeš/foto KRAJ</t>
  </si>
  <si>
    <t>Pavel Cechl 6. 4. 2015 23:27:31</t>
  </si>
  <si>
    <t>Tanvald/KRAJ</t>
  </si>
  <si>
    <t>Pavel Cechl 6. 4. 2015 23:27:43</t>
  </si>
  <si>
    <t>Mafra/zveřejnění banneru na 1. číslo Přílohy LK na www.liberec.idnes.cz (nad rámec smlouvy)</t>
  </si>
  <si>
    <t>Pavel Cechl 6. 4. 2015 23:28:06</t>
  </si>
  <si>
    <t>Rudolf Živec - Deus/zveřejnění banneru na 1. číslo Přílohy LK na www.i-noviny.cz (nad rámec smlouvy)</t>
  </si>
  <si>
    <t>Pavel Cechl 6. 4. 2015 23:28:45</t>
  </si>
  <si>
    <t>Prestima/zveřejnění banneru na 1. číslo Přílohy LK na www.liberec-me-bavi.cz (nad rámec smlouvy)</t>
  </si>
  <si>
    <t>Pavel Cechl 6. 4. 2015 23:29:12</t>
  </si>
  <si>
    <t>Pavel Cechl 6. 4. 2015 23:29:47</t>
  </si>
  <si>
    <t>Pavel Cechl 6. 4. 2015 23:29:56</t>
  </si>
  <si>
    <t>Pavel Cechl 6. 4. 2015 23:30:02</t>
  </si>
  <si>
    <t>Pavel Cechl 6. 4. 2015 23:30:10</t>
  </si>
  <si>
    <t>Pavel Cechl 6. 4. 2015 23:30:15</t>
  </si>
  <si>
    <t>Geoprint/tisk KRAJ 03/15</t>
  </si>
  <si>
    <t>Pavel Cechl 6. 4. 2015 23:30:26</t>
  </si>
  <si>
    <t>Pavel Cechl 6. 4. 2015 23:30:54</t>
  </si>
  <si>
    <t>Pavel Cechl 6. 4. 2015 23:30:57</t>
  </si>
  <si>
    <t>Pavel Cechl 6. 4. 2015 23:31:09</t>
  </si>
  <si>
    <t>Pavel Cechl 6. 4. 2015 23:31:13</t>
  </si>
  <si>
    <t>Kamenický Šenov/KRAJ</t>
  </si>
  <si>
    <t>Pavel Cechl 6. 4. 2015 23:31:23</t>
  </si>
  <si>
    <t>Pavel Cechl 6. 4. 2015 23:31:53</t>
  </si>
  <si>
    <t>Pavel Cechl 6. 4. 2015 23:31:57</t>
  </si>
  <si>
    <t>Pavel Cechl 6. 4. 2015 23:32:01</t>
  </si>
  <si>
    <t>Pavel Cechl 6. 4. 2015 23:32:04</t>
  </si>
  <si>
    <t>Pavel Cechl 6. 4. 2015 23:32:06</t>
  </si>
  <si>
    <t>Jiří Toman/grafický návrh KRAJ</t>
  </si>
  <si>
    <t>Pavel Cechl 6. 4. 2015 23:32:25</t>
  </si>
  <si>
    <t>Pavel Cechl 6. 4. 2015 23:32:44</t>
  </si>
  <si>
    <t>Pavel Cechl 6. 4. 2015 23:32:47</t>
  </si>
  <si>
    <t>Pavel Cechl 6. 4. 2015 23:32:50</t>
  </si>
  <si>
    <t>Pavel Cechl 6. 4. 2015 23:32:52</t>
  </si>
  <si>
    <t>Pavel Cechl 6. 4. 2015 23:32:57</t>
  </si>
  <si>
    <t>Jiří Toman/příprava internetových bannerů KRAJ</t>
  </si>
  <si>
    <t>Pavel Cechl 6. 4. 2015 23:33:18</t>
  </si>
  <si>
    <t>Pavel Cechl 6. 4. 2015 23:33:32</t>
  </si>
  <si>
    <t>Pavel Cechl 6. 4. 2015 23:33:34</t>
  </si>
  <si>
    <t>Pavel Cechl 6. 4. 2015 23:33:37</t>
  </si>
  <si>
    <t>Pavel Cechl 6. 4. 2015 23:33:38</t>
  </si>
  <si>
    <t>Pavel Cechl 6. 4. 2015 23:33:40</t>
  </si>
  <si>
    <t>Pavel Cechl 6. 4. 2015 23:33:42</t>
  </si>
  <si>
    <t>Pavel Cechl 6. 4. 2015 23:34:00</t>
  </si>
  <si>
    <t>Pavel Cechl 6. 4. 2015 23:34:03</t>
  </si>
  <si>
    <t>Pavel Cechl 6. 4. 2015 23:34:05</t>
  </si>
  <si>
    <t>Pavel Cechl 6. 4. 2015 23:34:07</t>
  </si>
  <si>
    <t>Pavel Cechl 6. 4. 2015 23:34:10</t>
  </si>
  <si>
    <t>Pavel Cechl 6. 4. 2015 23:34:17</t>
  </si>
  <si>
    <t>Trima CB/zveřejnění banneru na 1. číslo Přílohy LK na www.libereckadrbna.cz (nad rámec smlouvy)</t>
  </si>
  <si>
    <t>Pavel Cechl 6. 4. 2015 23:34:53</t>
  </si>
  <si>
    <t>Pavel Cechl 6. 4. 2015 23:34:59</t>
  </si>
  <si>
    <t>Pavel Cechl 6. 4. 2015 23:35:04</t>
  </si>
  <si>
    <t>Pavel Cechl 6. 4. 2015 23:35:14</t>
  </si>
  <si>
    <t>Pavel Cechl 6. 4. 2015 23:35:19</t>
  </si>
  <si>
    <t>Pavel Cechl 6. 4. 2015 23:35:20</t>
  </si>
  <si>
    <t>Pavel Cechl 6. 4. 2015 23:35:23</t>
  </si>
  <si>
    <t>Pavel Cechl 6. 4. 2015 23:35:29</t>
  </si>
  <si>
    <t>Smržovka/KRAJ</t>
  </si>
  <si>
    <t>Pavel Cechl 6. 4. 2015 23:35:37</t>
  </si>
  <si>
    <t>Pavel Cechl 6. 4. 2015 23:36:12</t>
  </si>
  <si>
    <t>Pavel Cechl 6. 4. 2015 23:36:21</t>
  </si>
  <si>
    <t>Pavel Cechl 6. 4. 2015 23:36:23</t>
  </si>
  <si>
    <t>Pavel Cechl 6. 4. 2015 23:36:32</t>
  </si>
  <si>
    <t>Pavel Cechl 6. 4. 2015 23:36:38</t>
  </si>
  <si>
    <t>Pavel Cechl 6. 4. 2015 23:37:19</t>
  </si>
  <si>
    <t>Pavel Cechl 6. 4. 2015 23:37:24</t>
  </si>
  <si>
    <t>Hrádek nad Nisou/KRAJ</t>
  </si>
  <si>
    <t>Pavel Cechl 6. 4. 2015 23:37:39</t>
  </si>
  <si>
    <t>Pavel Cechl 6. 4. 2015 23:38:03</t>
  </si>
  <si>
    <t>Pavel Cechl 6. 4. 2015 23:38:05</t>
  </si>
  <si>
    <t>Desná/KRAJ</t>
  </si>
  <si>
    <t>Pavel Cechl 6. 4. 2015 23:38:15</t>
  </si>
  <si>
    <t>Pavel Cechl 6. 4. 2015 23:38:35</t>
  </si>
  <si>
    <t>Pavel Cechl 6. 4. 2015 23:38:40</t>
  </si>
  <si>
    <t>Harrachov/KRAJ</t>
  </si>
  <si>
    <t>Pavel Cechl 6. 4. 2015 23:38:47</t>
  </si>
  <si>
    <t>Pavel Cechl 6. 4. 2015 23:39:06</t>
  </si>
  <si>
    <t>Pavel Cechl 6. 4. 2015 23:39:07</t>
  </si>
  <si>
    <t>Nová Ves nad Nisou/KRAJ</t>
  </si>
  <si>
    <t>Pavel Cechl 6. 4. 2015 23:39:16</t>
  </si>
  <si>
    <t>Pavel Cechl 6. 4. 2015 23:39:35</t>
  </si>
  <si>
    <t>Pavel Cechl 6. 4. 2015 23:39:37</t>
  </si>
  <si>
    <t>Chrastava/KRAJ</t>
  </si>
  <si>
    <t>Pavel Cechl 6. 4. 2015 23:39:44</t>
  </si>
  <si>
    <t>Pavel Cechl 6. 4. 2015 23:40:06</t>
  </si>
  <si>
    <t>Pavel Cechl 6. 4. 2015 23:40:07</t>
  </si>
  <si>
    <t>Hodkovice nad Mohelkou/KRAJ</t>
  </si>
  <si>
    <t>Pavel Cechl 6. 4. 2015 23:40:17</t>
  </si>
  <si>
    <t>Pavel Cechl 6. 4. 2015 23:40:37</t>
  </si>
  <si>
    <t>Pavel Cechl 6. 4. 2015 23:40:41</t>
  </si>
  <si>
    <t>Pavel Cechl 6. 4. 2015 23:40:44</t>
  </si>
  <si>
    <t>Pavel Cechl 6. 4. 2015 23:40:48</t>
  </si>
  <si>
    <t>Pavel Cechl 6. 4. 2015 23:40:50</t>
  </si>
  <si>
    <t>Geoprint/tisk KRAJ 04/15</t>
  </si>
  <si>
    <t>Pavel Cechl 6. 4. 2015 23:40:59</t>
  </si>
  <si>
    <t>Pavel Cechl 6. 4. 2015 23:41:13</t>
  </si>
  <si>
    <t>Pavel Cechl 6. 4. 2015 23:41:18</t>
  </si>
  <si>
    <t>Pavel Cechl 6. 4. 2015 23:41:25</t>
  </si>
  <si>
    <t>Pavel Cechl 6. 4. 2015 23:41:28</t>
  </si>
  <si>
    <t>Pavel Cechl 6. 4. 2015 23:41:34</t>
  </si>
  <si>
    <t>Pavel Cechl 6. 4. 2015 23:41:57</t>
  </si>
  <si>
    <t>Pavel Cechl 6. 4. 2015 23:41:59</t>
  </si>
  <si>
    <t>Rychnov u Jablonce nad Nisou/KRAJ</t>
  </si>
  <si>
    <t>Pavel Cechl 6. 4. 2015 23:42:21</t>
  </si>
  <si>
    <t>Pavel Cechl 6. 4. 2015 23:42:25</t>
  </si>
  <si>
    <t>Pavel Cechl 6. 4. 2015 23:45:08</t>
  </si>
  <si>
    <t>SUNDISK/ozvučení na Sychrově</t>
  </si>
  <si>
    <t>služba v zastupování LK v Bruselu - leden 2015</t>
  </si>
  <si>
    <t>služba v zastupování LK v Bruselu - únor 2015</t>
  </si>
  <si>
    <t>služba v zastupování LK v Bruselu -prosinec 2014</t>
  </si>
  <si>
    <t>Geoprint/tisk plakátů (Český Dub)</t>
  </si>
  <si>
    <t>181 Celkem</t>
  </si>
  <si>
    <t>182 Celkem</t>
  </si>
  <si>
    <t>183 Celkem</t>
  </si>
  <si>
    <t>187 Celkem</t>
  </si>
  <si>
    <t>189 Celkem</t>
  </si>
  <si>
    <t>192 Celkem</t>
  </si>
  <si>
    <t>250 Celkem</t>
  </si>
  <si>
    <t>252 Celkem</t>
  </si>
  <si>
    <t>253 Celkem</t>
  </si>
  <si>
    <t>254 Celkem</t>
  </si>
  <si>
    <t>255 Celkem</t>
  </si>
  <si>
    <t>256 Celkem</t>
  </si>
  <si>
    <t>257 Celkem</t>
  </si>
  <si>
    <t>258 Celkem</t>
  </si>
  <si>
    <t>261 Celkem</t>
  </si>
  <si>
    <t>266 Celkem</t>
  </si>
  <si>
    <t>267 Celkem</t>
  </si>
  <si>
    <t>275 Celkem</t>
  </si>
  <si>
    <t>279 Celkem</t>
  </si>
  <si>
    <t>281 Celkem</t>
  </si>
  <si>
    <t>14018 Celkem</t>
  </si>
  <si>
    <t>18201 Celkem</t>
  </si>
  <si>
    <t>25202 Celkem</t>
  </si>
  <si>
    <t>25203 Celkem</t>
  </si>
  <si>
    <t>25204 Celkem</t>
  </si>
  <si>
    <t>25205 Celkem</t>
  </si>
  <si>
    <t>25206 Celkem</t>
  </si>
  <si>
    <t>Cechlova Marcela 7.4.2015 8:54:47</t>
  </si>
  <si>
    <t>Cechlova Marcela 7.4.2015 8:56:20</t>
  </si>
  <si>
    <t>Cechlova Marcela 7.4.2015 8:56:23</t>
  </si>
  <si>
    <t>Cechlova Marcela 7.4.2015 8:56:28</t>
  </si>
  <si>
    <t>Cechlova Marcela 7.4.2015 8:56:32</t>
  </si>
  <si>
    <t>Geoprint/tisk plakátů (Česká Lípa)</t>
  </si>
  <si>
    <t>Cechlova Marcela 7.4.2015 8:56:49</t>
  </si>
  <si>
    <t>kontrola položek v rozpise</t>
  </si>
  <si>
    <t>Cechlova Marcela 7.4.2015 14:35:28</t>
  </si>
  <si>
    <t>Cechlova Marcela 8.4.2015 9:34:19</t>
  </si>
  <si>
    <t>Cechlova Marcela 8.4.2015 9:34:24</t>
  </si>
  <si>
    <t>Cechlova Marcela 8.4.2015 9:38:13</t>
  </si>
  <si>
    <t>Organizační zajištění významných návštěv LK</t>
  </si>
  <si>
    <t>Cechlova Marcela 8.4.2015 9:38:51</t>
  </si>
  <si>
    <t>výroba a odvysílání březnových rozhovorů - Hit radio</t>
  </si>
  <si>
    <t xml:space="preserve">2x horká linka </t>
  </si>
  <si>
    <t>Cechlova Marcela 9.4.2015 14:58:38</t>
  </si>
  <si>
    <t>Cechlova Marcela 9.4.2015 14:59:00</t>
  </si>
  <si>
    <t>Cechlova Marcela 9.4.2015 14:59:12</t>
  </si>
  <si>
    <t>Cechlova Marcela 9.4.2015 14:59:16</t>
  </si>
  <si>
    <t>Cechlova Marcela 9.4.2015 15:00:35</t>
  </si>
  <si>
    <t>Cechlova Marcela 9.4.2015 15:01:08</t>
  </si>
  <si>
    <t>Cechlova Marcela 9.4.2015 15:01:15</t>
  </si>
  <si>
    <t>Cechlova Marcela 9.4.2015 15:01:19</t>
  </si>
  <si>
    <t>Cechlova Marcela 9.4.2015 15:02:26</t>
  </si>
  <si>
    <t>Cechlova Marcela 9.4.2015 15:02:32</t>
  </si>
  <si>
    <t>Cechlova Marcela 9.4.2015 15:03:26</t>
  </si>
  <si>
    <t>Cechlova Marcela 9.4.2015 15:03:36</t>
  </si>
  <si>
    <t>Cechlova Marcela 9.4.2015 15:04:25</t>
  </si>
  <si>
    <t>Cechlova Marcela 9.4.2015 15:04:39</t>
  </si>
  <si>
    <t>Cechlova Marcela 9.4.2015 15:04:44</t>
  </si>
  <si>
    <t>Cechlova Marcela 9.4.2015 15:04:48</t>
  </si>
  <si>
    <t>CPI Hotels/občerstvení pro předvoj</t>
  </si>
  <si>
    <t>Cechlova Marcela 9.4.2015 15:05:05</t>
  </si>
  <si>
    <t>Cechlova Marcela 9.4.2015 15:05:27</t>
  </si>
  <si>
    <t>Cechlova Marcela 9.4.2015 15:05:39</t>
  </si>
  <si>
    <t>Cechlova Marcela 9.4.2015 15:05:46</t>
  </si>
  <si>
    <t>Cechlova Marcela 9.4.2015 15:07:29</t>
  </si>
  <si>
    <t>Cechlova Marcela 9.4.2015 15:09:02</t>
  </si>
  <si>
    <t>Cechlova Marcela 9.4.2015 15:09:07</t>
  </si>
  <si>
    <t>Cechlova Marcela 9.4.2015 15:13:15</t>
  </si>
  <si>
    <t>Cechlova Marcela 9.4.2015 15:13:18</t>
  </si>
  <si>
    <t>013100
014900</t>
  </si>
  <si>
    <t>Cechlova Marcela 9.4.2015 15:15:03</t>
  </si>
  <si>
    <t>Cechlova Marcela 9.4.2015 15:15:13</t>
  </si>
  <si>
    <t>(prázdné)</t>
  </si>
  <si>
    <t>(prázdné) Celkem</t>
  </si>
  <si>
    <t>Cechlova Marcela 10.4.2015 10:55:58</t>
  </si>
  <si>
    <t>Cechlova Marcela 10.4.2015 10:58:48</t>
  </si>
  <si>
    <t>Cechlova Marcela 13.4.2015 8:35:12</t>
  </si>
  <si>
    <t>Cechlova Marcela 13.4.2015 8:35:24</t>
  </si>
  <si>
    <t>Cechlova Marcela 13.4.2015 8:35:30</t>
  </si>
  <si>
    <t>Geoprint/tisk plakátů (Frýdlant)</t>
  </si>
  <si>
    <t>Cechlova Marcela 13.4.2015 8:35:41</t>
  </si>
  <si>
    <t>30.3.2015/10.4.</t>
  </si>
  <si>
    <t>monitoring březen 2015</t>
  </si>
  <si>
    <t>TK duben 2015</t>
  </si>
  <si>
    <t>Cechlova Marcela 14.4.2015 15:13:13</t>
  </si>
  <si>
    <t>Cechlova Marcela 14.4.2015 15:13:15</t>
  </si>
  <si>
    <t>Cechlova Marcela 14.4.2015 15:13:18</t>
  </si>
  <si>
    <t>Arteport/grafika na předání zámku Doksy</t>
  </si>
  <si>
    <t>Cechlova Marcela 14.4.2015 15:13:31</t>
  </si>
  <si>
    <t>Cechlova Marcela 15.4.2015 8:34:13</t>
  </si>
  <si>
    <t>Cechlova Marcela 15.4.2015 8:34:17</t>
  </si>
  <si>
    <t>Cechlova Marcela 15.4.2015 8:34:26</t>
  </si>
  <si>
    <t>Cechlova Marcela 15.4.2015 8:35:31</t>
  </si>
  <si>
    <t>Reklama Klapka</t>
  </si>
  <si>
    <t>publikace skauti</t>
  </si>
  <si>
    <t>Ostatní neinvestiční transfery jiným veřejným rozpočtům</t>
  </si>
  <si>
    <t>vratky VRÚÚ transferů poskytnutých v minulých rozpočtových obdobích</t>
  </si>
  <si>
    <t>Finanční vypořádání dotace z roku 2014</t>
  </si>
  <si>
    <t xml:space="preserve">Mocca </t>
  </si>
  <si>
    <t>lipo</t>
  </si>
  <si>
    <t>Kostolník atrakce</t>
  </si>
  <si>
    <t>Cechlova Marcela 20.4.2015 12:57:58</t>
  </si>
  <si>
    <t>Cechlova Marcela 20.4.2015 12:58:02</t>
  </si>
  <si>
    <t>Cechlova Marcela 20.4.2015 12:58:06</t>
  </si>
  <si>
    <t>Geoprint/tisk opravených plakátů (Frýdlant)</t>
  </si>
  <si>
    <t>Cechlova Marcela 20.4.2015 12:58:16</t>
  </si>
  <si>
    <t>Cechlova Marcela 20.4.2015 13:16:19</t>
  </si>
  <si>
    <t>Cechlova Marcela 20.4.2015 13:16:28</t>
  </si>
  <si>
    <t>Cechlova Marcela 20.4.2015 13:30:48</t>
  </si>
  <si>
    <t>Cechlova Marcela 20.4.2015 13:30:54</t>
  </si>
  <si>
    <t>Cechlova Marcela 20.4.2015 13:30:56</t>
  </si>
  <si>
    <t>Cechlova Marcela 20.4.2015 13:31:02</t>
  </si>
  <si>
    <t>Cechlova Marcela 20.4.2015 13:31:06</t>
  </si>
  <si>
    <t>Cechlova Marcela 20.4.2015 13:32:14</t>
  </si>
  <si>
    <t>Cechlova Marcela 20.4.2015 13:32:22</t>
  </si>
  <si>
    <t>Cechlova Marcela 20.4.2015 13:32:53</t>
  </si>
  <si>
    <t>Cechlova Marcela 20.4.2015 13:56:43</t>
  </si>
  <si>
    <t>Cechlova Marcela 20.4.2015 13:56:44</t>
  </si>
  <si>
    <t>Luboš Ottl/hudební doprovod rautu</t>
  </si>
  <si>
    <t>Cechlova Marcela 20.4.2015 13:56:58</t>
  </si>
  <si>
    <t>25201 Celkem</t>
  </si>
  <si>
    <t>Cechlova Marcela 22.4.2015 12:59:48</t>
  </si>
  <si>
    <t xml:space="preserve">OLP/1005/2014 - MMS, platnost do 30.4.2015, max. plnění 149 556 Kč </t>
  </si>
  <si>
    <t>Cechlova Marcela 22.4.2015 13:00:02</t>
  </si>
  <si>
    <t>Cechlova Marcela 22.4.2015 13:00:07</t>
  </si>
  <si>
    <t>Cechlova Marcela 22.4.2015 13:04:56</t>
  </si>
  <si>
    <t>Cechlova Marcela 22.4.2015 13:05:03</t>
  </si>
  <si>
    <t>Cechlova Marcela 22.4.2015 13:05:09</t>
  </si>
  <si>
    <t>Cechlova Marcela 22.4.2015 13:05:12</t>
  </si>
  <si>
    <t>Cechlova Marcela 22.4.2015 13:05:22</t>
  </si>
  <si>
    <t>Cechlova Marcela 22.4.2015 13:05:26</t>
  </si>
  <si>
    <t>Cechlova Marcela 22.4.2015 13:05:27</t>
  </si>
  <si>
    <t>Cechlova Marcela 22.4.2015 13:42:48</t>
  </si>
  <si>
    <t>P.J.Art Production - hostess, malování na obličej</t>
  </si>
  <si>
    <t>nafukování balónků</t>
  </si>
  <si>
    <t>Cechlova Marcela 23.4.2015 15:21:17</t>
  </si>
  <si>
    <t>Cechlova Marcela 23.4.2015 15:21:19</t>
  </si>
  <si>
    <t>Cechlova Marcela 23.4.2015 15:21:24</t>
  </si>
  <si>
    <t>Cechlova Marcela 23.4.2015 15:21:40</t>
  </si>
  <si>
    <t>Cechlova Marcela 23.4.2015 15:21:44</t>
  </si>
  <si>
    <t>Cechlova Marcela 23.4.2015 15:21:46</t>
  </si>
  <si>
    <t>SUPŠS Kamenický Šenov</t>
  </si>
  <si>
    <t>plastika</t>
  </si>
  <si>
    <t>Cechlova Marcela 28.4.2015 11:39:30</t>
  </si>
  <si>
    <t>Cechlova Marcela 28.4.2015 11:39:33</t>
  </si>
  <si>
    <t>Cechlova Marcela 28.4.2015 11:39:36</t>
  </si>
  <si>
    <t>Cechlova Marcela 28.4.2015 15:25:20</t>
  </si>
  <si>
    <t>Cechlova Marcela 28.4.2015 15:25:22</t>
  </si>
  <si>
    <t>Cechlova Marcela 28.4.2015 15:25:24</t>
  </si>
  <si>
    <t>Cechlova Marcela 28.4.2015 15:26:12</t>
  </si>
  <si>
    <t>Cechlova Marcela 28.4.2015 15:26:15</t>
  </si>
  <si>
    <t>Cechlova Marcela 28.4.2015 15:26:18</t>
  </si>
  <si>
    <t>Preciosa Beauty</t>
  </si>
  <si>
    <t>Cechlova Marcela 29.4.2015 17:43:10</t>
  </si>
  <si>
    <t>Cechlova Marcela 29.4.2015 17:43:13</t>
  </si>
  <si>
    <t>Cechlova Marcela 29.4.2015 17:43:15</t>
  </si>
  <si>
    <t>Reklama centrum</t>
  </si>
  <si>
    <t>dětské propagační předměty</t>
  </si>
  <si>
    <t>fotoslužby Appeltauer</t>
  </si>
  <si>
    <t>Cechlova Marcela 4.5.2015 13:05:20</t>
  </si>
  <si>
    <t>Cechlova Marcela 4.5.2015 13:05:23</t>
  </si>
  <si>
    <t>Cechlova Marcela 4.5.2015 13:05:27</t>
  </si>
  <si>
    <t>medovinky 100 ml</t>
  </si>
  <si>
    <t>Jan Verich</t>
  </si>
  <si>
    <t>dárkové balení moštů</t>
  </si>
  <si>
    <t>Cechlova Marcela 4.5.2015 16:06:11</t>
  </si>
  <si>
    <t>Cechlova Marcela 4.5.2015 16:06:28</t>
  </si>
  <si>
    <t>Cechlova Marcela 4.5.2015 16:06:29</t>
  </si>
  <si>
    <t>Geoprint/tisk plakátů (Jilemnice)</t>
  </si>
  <si>
    <t>Cechlova Marcela 4.5.2015 16:06:44</t>
  </si>
  <si>
    <t>Cechlova Marcela 4.5.2015 16:27:19</t>
  </si>
  <si>
    <t>Cechlova Marcela 4.5.2015 16:27:25</t>
  </si>
  <si>
    <t>Cechlova Marcela 4.5.2015 16:27:27</t>
  </si>
  <si>
    <t>P.J.Art Production/technické zajištění večera 9.5.2015</t>
  </si>
  <si>
    <t>Cechlova Marcela 4.5.2015 16:27:45</t>
  </si>
  <si>
    <t>Cechlova Marcela 4.5.2015 16:49:46</t>
  </si>
  <si>
    <t>Cechlova Marcela 4.5.2015 16:49:48</t>
  </si>
  <si>
    <t>Cechlova Marcela 4.5.2015 16:49:50</t>
  </si>
  <si>
    <t>Kosina/fotoslužby večera 9.5.2015</t>
  </si>
  <si>
    <t>Cechlova Marcela 4.5.2015 16:50:06</t>
  </si>
  <si>
    <t>Jan Balda</t>
  </si>
  <si>
    <t>Knihy Moje důvěrné krajiny</t>
  </si>
  <si>
    <t>Cechlova Marcela 6.5.2015 12:37:06</t>
  </si>
  <si>
    <t>Cechlova Marcela 6.5.2015 12:37:12</t>
  </si>
  <si>
    <t>Cechlova Marcela 6.5.2015 12:37:15</t>
  </si>
  <si>
    <t>Cechlova Marcela 6.5.2015 12:37:29</t>
  </si>
  <si>
    <t>Cechlova Marcela 6.5.2015 12:37:32</t>
  </si>
  <si>
    <t>Cechlova Marcela 6.5.2015 12:37:34</t>
  </si>
  <si>
    <t>J.I.M. tisk plakátů</t>
  </si>
  <si>
    <t>Cechlova Marcela 7.5.2015 7:58:57</t>
  </si>
  <si>
    <t>Cechlova Marcela 7.5.2015 7:59:00</t>
  </si>
  <si>
    <t>Cechlova Marcela 7.5.2015 7:59:04</t>
  </si>
  <si>
    <t>Cechlova Marcela 7.5.2015 7:59:27</t>
  </si>
  <si>
    <t>Cechlova Marcela 7.5.2015 7:59:29</t>
  </si>
  <si>
    <t>Cechlova Marcela 7.5.2015 7:59:32</t>
  </si>
  <si>
    <t>Cechlova Marcela 7.5.2015 8:00:25</t>
  </si>
  <si>
    <t>Cechlova Marcela 7.5.2015 8:00:27</t>
  </si>
  <si>
    <t>Cechlova Marcela 7.5.2015 8:00:35</t>
  </si>
  <si>
    <t>280 Celkem</t>
  </si>
  <si>
    <t>Cechlova Marcela 7.5.2015 10:00:41</t>
  </si>
  <si>
    <t>Cechlova Marcela 7.5.2015 10:00:45</t>
  </si>
  <si>
    <t>Cechlova Marcela 7.5.2015 10:00:47</t>
  </si>
  <si>
    <t>Cechlova Marcela 7.5.2015 13:22:37</t>
  </si>
  <si>
    <t>Cechlova Marcela 7.5.2015 13:22:42</t>
  </si>
  <si>
    <t>Cechlova Marcela 7.5.2015 13:22:46</t>
  </si>
  <si>
    <t>Kruh přátel DPS Vrabčáci/kutlurní program pro veterány 8.5.2015</t>
  </si>
  <si>
    <t>Cechlova Marcela 7.5.2015 13:23:12</t>
  </si>
  <si>
    <t>TK květen 2015</t>
  </si>
  <si>
    <t>Cechlova Marcela 7.5.2015 15:00:06</t>
  </si>
  <si>
    <t>Cechlova Marcela 7.5.2015 15:00:27</t>
  </si>
  <si>
    <t>Cechlova Marcela 7.5.2015 15:00:30</t>
  </si>
  <si>
    <t>Zikmund/květiny na večer</t>
  </si>
  <si>
    <t>Cechlova Marcela 7.5.2015 15:00:41</t>
  </si>
  <si>
    <t>Cechlova Marcela 11.5.2015 9:43:44</t>
  </si>
  <si>
    <t>Cechlova Marcela 11.5.2015 9:43:47</t>
  </si>
  <si>
    <t>Cechlova Marcela 11.5.2015 9:43:49</t>
  </si>
  <si>
    <t>Cechlova Marcela 11.5.2015 10:11:33</t>
  </si>
  <si>
    <t>Cechlova Marcela 11.5.2015 10:11:36</t>
  </si>
  <si>
    <t>Cechlova Marcela 11.5.2015 10:11:42</t>
  </si>
  <si>
    <t>Lukáš Váňa/moderování a ozvučení předávání medailí veteránům 8.5.</t>
  </si>
  <si>
    <t>Cechlova Marcela 11.5.2015 10:12:16</t>
  </si>
  <si>
    <t>Cechlova Marcela 11.5.2015 10:33:21</t>
  </si>
  <si>
    <t>Cechlova Marcela 11.5.2015 10:33:25</t>
  </si>
  <si>
    <t>Cechlova Marcela 11.5.2015 10:33:28</t>
  </si>
  <si>
    <t>BusLine/doprava sboru Vrabčáci na ocenění veteránů</t>
  </si>
  <si>
    <t>Cechlova Marcela 11.5.2015 10:33:45</t>
  </si>
  <si>
    <t>Cechlova Marcela 12.5.2015 9:00:37</t>
  </si>
  <si>
    <t>Cechlova Marcela 12.5.2015 9:00:48</t>
  </si>
  <si>
    <t>Cechlova Marcela 12.5.2015 9:00:51</t>
  </si>
  <si>
    <t>1x inzerce na Muzejní noc</t>
  </si>
  <si>
    <t>Cechlova Marcela 12.5.2015 9:01:04</t>
  </si>
  <si>
    <t>Cechlova Marcela 12.5.2015 9:01:06</t>
  </si>
  <si>
    <t>Cechlova Marcela 12.5.2015 9:01:13</t>
  </si>
  <si>
    <t>Cechlova Marcela 12.5.2015 9:02:32</t>
  </si>
  <si>
    <t>Cechlova Marcela 12.5.2015 9:02:35</t>
  </si>
  <si>
    <t>Cechlova Marcela 12.5.2015 9:02:38</t>
  </si>
  <si>
    <t>Cechlova Marcela 12.5.2015 11:08:38</t>
  </si>
  <si>
    <t>Cechlova Marcela 12.5.2015 11:08:42</t>
  </si>
  <si>
    <t>Cechlova Marcela 12.5.2015 11:08:46</t>
  </si>
  <si>
    <t>Cechlova Marcela 12.5.2015 11:09:28</t>
  </si>
  <si>
    <t>Cechlova Marcela 12.5.2015 11:09:30</t>
  </si>
  <si>
    <t>Cechlova Marcela 12.5.2015 11:09:40</t>
  </si>
  <si>
    <t>Cechlova Marcela 13.5.2015 10:51:31</t>
  </si>
  <si>
    <t>Cechlova Marcela 13.5.2015 10:51:34</t>
  </si>
  <si>
    <t>Cechlova Marcela 13.5.2015 10:51:40</t>
  </si>
  <si>
    <t>Cechlova Marcela 13.5.2015 10:56:24</t>
  </si>
  <si>
    <t>Cechlova Marcela 13.5.2015 10:56:28</t>
  </si>
  <si>
    <t>Cechlova Marcela 13.5.2015 10:56:31</t>
  </si>
  <si>
    <t>Cechlova Marcela 13.5.2015 10:56:54</t>
  </si>
  <si>
    <t>Cechlova Marcela 13.5.2015 10:56:57</t>
  </si>
  <si>
    <t>Cechlova Marcela 13.5.2015 10:57:05</t>
  </si>
  <si>
    <t>Cechlova Marcela 13.5.2015 10:58:04</t>
  </si>
  <si>
    <t>Cechlova Marcela 13.5.2015 10:58:06</t>
  </si>
  <si>
    <t>Cechlova Marcela 13.5.2015 10:58:10</t>
  </si>
  <si>
    <t>Cechlova Marcela 13.5.2015 10:58:58</t>
  </si>
  <si>
    <t>Cechlova Marcela 13.5.2015 10:59:01</t>
  </si>
  <si>
    <t>Cechlova Marcela 13.5.2015 10:59:09</t>
  </si>
  <si>
    <t>Cechlova Marcela 13.5.2015 13:22:28</t>
  </si>
  <si>
    <t>Cechlova Marcela 13.5.2015 13:22:35</t>
  </si>
  <si>
    <t>Cechlova Marcela 13.5.2015 13:23:22</t>
  </si>
  <si>
    <t>Cechlova Marcela 13.5.2015 13:23:54</t>
  </si>
  <si>
    <t>Cechlova Marcela 13.5.2015 13:23:56</t>
  </si>
  <si>
    <t>Cechlova Marcela 13.5.2015 13:24:02</t>
  </si>
  <si>
    <t>Cechlova Marcela 13.5.2015 15:16:37</t>
  </si>
  <si>
    <t>Cechlova Marcela 13.5.2015 15:16:40</t>
  </si>
  <si>
    <t>Cechlova Marcela 13.5.2015 15:16:43</t>
  </si>
  <si>
    <t>Cechlova Marcela 13.5.2015 15:16:53</t>
  </si>
  <si>
    <t>Cechlova Marcela 13.5.2015 15:16:57</t>
  </si>
  <si>
    <t>výroba a odvysílání dubnových rozhovorů - Hit radio</t>
  </si>
  <si>
    <t>Cechlova Marcela 13.5.2015 15:17:08</t>
  </si>
  <si>
    <t>Cechlova Marcela 13.5.2015 15:49:03</t>
  </si>
  <si>
    <t>Cechlova Marcela 13.5.2015 15:49:06</t>
  </si>
  <si>
    <t>Cechlova Marcela 13.5.2015 15:49:10</t>
  </si>
  <si>
    <t>Véčko + Kalendář Liberecka</t>
  </si>
  <si>
    <t>Cechlova Marcela 14.5.2015 14:16:57</t>
  </si>
  <si>
    <t>Cechlova Marcela 14.5.2015 14:17:00</t>
  </si>
  <si>
    <t>Cechlova Marcela 14.5.2015 14:17:02</t>
  </si>
  <si>
    <t>Kalendář Liberecka - inzerát na Krajské slavnosti 2015</t>
  </si>
  <si>
    <t>Cechlova Marcela 14.5.2015 14:18:37</t>
  </si>
  <si>
    <t>Cechlova Marcela 14.5.2015 14:18:43</t>
  </si>
  <si>
    <t>červen 2015</t>
  </si>
  <si>
    <t>Cechlova Marcela 14.5.2015 14:18:55</t>
  </si>
  <si>
    <t>Cechlova Marcela 15.5.2015 8:41:13</t>
  </si>
  <si>
    <t>Cechlova Marcela 15.5.2015 8:41:18</t>
  </si>
  <si>
    <t>Cechlova Marcela 15.5.2015 8:41:20</t>
  </si>
  <si>
    <t>Cechlova Marcela 15.5.2015 8:42:44</t>
  </si>
  <si>
    <t>Cechlova Marcela 15.5.2015 8:42:48</t>
  </si>
  <si>
    <t>Cechlova Marcela 15.5.2015 8:42:52</t>
  </si>
  <si>
    <t>Cechlova Marcela 15.5.2015 8:53:11</t>
  </si>
  <si>
    <t>Cechlova Marcela 15.5.2015 8:53:13</t>
  </si>
  <si>
    <t>Cechlova Marcela 15.5.2015 8:53:15</t>
  </si>
  <si>
    <t>Cechlova Marcela 15.5.2015 9:08:23</t>
  </si>
  <si>
    <t>Cechlova Marcela 15.5.2015 9:08:27</t>
  </si>
  <si>
    <t>Cechlova Marcela 15.5.2015 9:08:29</t>
  </si>
  <si>
    <t>Cechlova Marcela 15.5.2015 10:10:52</t>
  </si>
  <si>
    <t>Cechlova Marcela 15.5.2015 10:11:00</t>
  </si>
  <si>
    <t>inzerce akce Krajské slavnosti 2015</t>
  </si>
  <si>
    <t>Cechlova Marcela 15.5.2015 10:11:21</t>
  </si>
  <si>
    <t>Cechlova Marcela 15.5.2015 10:11:23</t>
  </si>
  <si>
    <t>22.5.-12.6.2015</t>
  </si>
  <si>
    <t>Cechlova Marcela 15.5.2015 10:11:33</t>
  </si>
  <si>
    <t>Metropol</t>
  </si>
  <si>
    <t>Severočeský Metropol a.s.</t>
  </si>
  <si>
    <t>inzerce Krajské slavnosti 2015</t>
  </si>
  <si>
    <t>květnové vydání</t>
  </si>
  <si>
    <t>Lažany</t>
  </si>
  <si>
    <t>Svijany</t>
  </si>
  <si>
    <t>džánky, soudky - krajské hry</t>
  </si>
  <si>
    <t>Rohozec</t>
  </si>
  <si>
    <t>dárkové balení piv</t>
  </si>
  <si>
    <t>140185364</t>
  </si>
  <si>
    <t>Cechlova Marcela 18.5.2015 10:38:22</t>
  </si>
  <si>
    <t>Cechlova Marcela 18.5.2015 10:38:26</t>
  </si>
  <si>
    <t>Cechlova Marcela 18.5.2015 10:38:29</t>
  </si>
  <si>
    <t>Cechlova Marcela 18.5.2015 10:38:52</t>
  </si>
  <si>
    <t>Cechlova Marcela 18.5.2015 10:39:00</t>
  </si>
  <si>
    <t>Cechlova Marcela 18.5.2015 10:39:02</t>
  </si>
  <si>
    <t>Cechlova Marcela 18.5.2015 10:39:33</t>
  </si>
  <si>
    <t>Cechlova Marcela 18.5.2015 10:39:35</t>
  </si>
  <si>
    <t>Cechlova Marcela 18.5.2015 10:39:39</t>
  </si>
  <si>
    <t>Cechlova Marcela 18.5.2015 10:42:51</t>
  </si>
  <si>
    <t>Cechlova Marcela 18.5.2015 10:42:53</t>
  </si>
  <si>
    <t>Cechlova Marcela 18.5.2015 10:42:56</t>
  </si>
  <si>
    <t>Cechlova Marcela 18.5.2015 10:43:23</t>
  </si>
  <si>
    <t>Cechlova Marcela 18.5.2015 10:43:26</t>
  </si>
  <si>
    <t>Cechlova Marcela 18.5.2015 10:43:34</t>
  </si>
  <si>
    <t>277 Celkem</t>
  </si>
  <si>
    <t>Hlawa creative - zlaté samolepky - autor oceněn poctou hejtmana</t>
  </si>
  <si>
    <t>Cechlova Marcela 19.5.2015 9:57:13</t>
  </si>
  <si>
    <t>Cechlova Marcela 19.5.2015 9:57:16</t>
  </si>
  <si>
    <t>Cechlova Marcela 19.5.2015 9:57:18</t>
  </si>
  <si>
    <t>Cechlova Marcela 19.5.2015 14:49:01</t>
  </si>
  <si>
    <t>Cechlova Marcela 19.5.2015 14:49:05</t>
  </si>
  <si>
    <t>Cechlova Marcela 19.5.2015 14:49:08</t>
  </si>
  <si>
    <t>Cechlova Marcela 19.5.2015 14:50:08</t>
  </si>
  <si>
    <t>Cechlova Marcela 19.5.2015 14:50:13</t>
  </si>
  <si>
    <t>Cechlova Marcela 19.5.2015 14:50:18</t>
  </si>
  <si>
    <t>Cechlova Marcela 19.5.2015 14:50:51</t>
  </si>
  <si>
    <t>Cechlova Marcela 19.5.2015 14:50:59</t>
  </si>
  <si>
    <t>Cechlova Marcela 19.5.2015 14:51:03</t>
  </si>
  <si>
    <t>Geoprint/tisk plakátů Jablonec</t>
  </si>
  <si>
    <t>Rengl/výlep plakátů Jablonec</t>
  </si>
  <si>
    <t>monitoring duben 2015</t>
  </si>
  <si>
    <t>Cechlova Marcela 20.5.2015 14:36:12</t>
  </si>
  <si>
    <t>Cechlova Marcela 20.5.2015 14:36:16</t>
  </si>
  <si>
    <t>Cechlova Marcela 20.5.2015 14:36:20</t>
  </si>
  <si>
    <t>Cechlova Marcela 20.5.2015 14:36:38</t>
  </si>
  <si>
    <t>Cechlova Marcela 20.5.2015 14:36:42</t>
  </si>
  <si>
    <t>Cechlova Marcela 20.5.2015 14:36:45</t>
  </si>
  <si>
    <t>Cechlova Marcela 20.5.2015 18:07:28</t>
  </si>
  <si>
    <t>Cechlova Marcela 20.5.2015 18:07:31</t>
  </si>
  <si>
    <t>Cechlova Marcela 20.5.2015 18:08:23</t>
  </si>
  <si>
    <t>Cechlova Marcela 20.5.2015 18:10:23</t>
  </si>
  <si>
    <t>Cechlova Marcela 20.5.2015 18:10:25</t>
  </si>
  <si>
    <t>Cechlova Marcela 20.5.2015 18:10:28</t>
  </si>
  <si>
    <t>Cechlova Marcela 20.5.2015 18:11:06</t>
  </si>
  <si>
    <t>Cechlova Marcela 20.5.2015 18:11:09</t>
  </si>
  <si>
    <t>Cechlova Marcela 20.5.2015 18:11:16</t>
  </si>
  <si>
    <t>Cechlova Marcela 20.5.2015 18:11:41</t>
  </si>
  <si>
    <t>Cechlova Marcela 20.5.2015 18:11:49</t>
  </si>
  <si>
    <t>Cechlova Marcela 20.5.2015 18:11:51</t>
  </si>
  <si>
    <t>Rengl/výlep plakátů Raspenava a Frýdlant</t>
  </si>
  <si>
    <t>Cechlova Marcela 20.5.2015 18:15:15</t>
  </si>
  <si>
    <t>Cechlova Marcela 20.5.2015 18:15:51</t>
  </si>
  <si>
    <t>Cechlova Marcela 20.5.2015 18:16:03</t>
  </si>
  <si>
    <t>Cechlova Marcela 20.5.2015 18:16:32</t>
  </si>
  <si>
    <t>Cechlova Marcela 20.5.2015 18:16:46</t>
  </si>
  <si>
    <t>Cechlova Marcela 20.5.2015 18:22:37</t>
  </si>
  <si>
    <t>Cechlova Marcela 20.5.2015 18:22:40</t>
  </si>
  <si>
    <t>Cechlova Marcela 20.5.2015 18:22:43</t>
  </si>
  <si>
    <t>Cechlova Marcela 20.5.2015 18:23:48</t>
  </si>
  <si>
    <t>Cechlova Marcela 20.5.2015 18:23:50</t>
  </si>
  <si>
    <t>Cechlova Marcela 20.5.2015 18:23:53</t>
  </si>
  <si>
    <t>Cechlova Marcela 21.5.2015 10:26:21</t>
  </si>
  <si>
    <t>Cechlova Marcela 21.5.2015 10:26:24</t>
  </si>
  <si>
    <t>Cechlova Marcela 21.5.2015 10:26:27</t>
  </si>
  <si>
    <t>1x inzerce v magazínu MF Dnes Kam v létě</t>
  </si>
  <si>
    <t>Cechlova Marcela 21.5.2015 10:29:03</t>
  </si>
  <si>
    <t>Cechlova Marcela 21.5.2015 10:29:09</t>
  </si>
  <si>
    <t>Cechlova Marcela 21.5.2015 10:29:11</t>
  </si>
  <si>
    <t>Cechlova Marcela 21.5.2015 10:52:44</t>
  </si>
  <si>
    <t>Cechlova Marcela 21.5.2015 10:52:46</t>
  </si>
  <si>
    <t>Cechlova Marcela 21.5.2015 10:54:12</t>
  </si>
  <si>
    <t>služba v zastupování LK v Bruselu - březen 2015</t>
  </si>
  <si>
    <t>služba v zastupování LK v Bruselu - duben 2015</t>
  </si>
  <si>
    <t>publikace Voda blízko nás</t>
  </si>
  <si>
    <t>Cechlova Marcela 25.5.2015 13:25:41</t>
  </si>
  <si>
    <t>Cechlova Marcela 25.5.2015 13:25:49</t>
  </si>
  <si>
    <t>Cechlova Marcela 25.5.2015 13:25:52</t>
  </si>
  <si>
    <t>Cechlova Marcela 25.5.2015 16:36:03</t>
  </si>
  <si>
    <t>Cechlova Marcela 25.5.2015 16:36:54</t>
  </si>
  <si>
    <t>Cechlova Marcela 25.5.2015 16:37:05</t>
  </si>
  <si>
    <t>Cechlova Marcela 25.5.2015 16:38:19</t>
  </si>
  <si>
    <t>Cechlova Marcela 25.5.2015 16:38:22</t>
  </si>
  <si>
    <t>Cechlova Marcela 25.5.2015 16:38:25</t>
  </si>
  <si>
    <t>Cechlova Marcela 25.5.2015 16:38:49</t>
  </si>
  <si>
    <t>Cechlova Marcela 25.5.2015 16:38:52</t>
  </si>
  <si>
    <t>Cechlova Marcela 25.5.2015 16:38:55</t>
  </si>
  <si>
    <t>Cechlova Marcela 25.5.2015 16:44:51</t>
  </si>
  <si>
    <t>Cechlova Marcela 25.5.2015 16:44:54</t>
  </si>
  <si>
    <t>Cechlova Marcela 25.5.2015 16:44:57</t>
  </si>
  <si>
    <t>Cechlova Marcela 25.5.2015 16:45:18</t>
  </si>
  <si>
    <t>Cechlova Marcela 25.5.2015 16:45:21</t>
  </si>
  <si>
    <t>Cechlova Marcela 25.5.2015 16:45:24</t>
  </si>
  <si>
    <t>Cechlova Marcela 25.5.2015 16:46:21</t>
  </si>
  <si>
    <t>Cechlova Marcela 25.5.2015 16:46:23</t>
  </si>
  <si>
    <t>Cechlova Marcela 25.5.2015 16:46:25</t>
  </si>
  <si>
    <t>Cechlova Marcela 25.5.2015 16:47:32</t>
  </si>
  <si>
    <t>Cechlova Marcela 25.5.2015 16:47:34</t>
  </si>
  <si>
    <t>Cechlova Marcela 25.5.2015 16:47:42</t>
  </si>
  <si>
    <t>Cechlova Marcela 25.5.2015 16:48:12</t>
  </si>
  <si>
    <t>Cechlova Marcela 25.5.2015 16:48:18</t>
  </si>
  <si>
    <t>Cechlova Marcela 25.5.2015 16:48:22</t>
  </si>
  <si>
    <t>inzerce DOD</t>
  </si>
  <si>
    <t>Cechlova Marcela 26.5.2015 11:24:38</t>
  </si>
  <si>
    <t>Cechlova Marcela 26.5.2015 11:24:41</t>
  </si>
  <si>
    <t>Cechlova Marcela 26.5.2015 11:24:44</t>
  </si>
  <si>
    <t>Cechlova Marcela 26.5.2015 11:25:09</t>
  </si>
  <si>
    <t>Cechlova Marcela 26.5.2015 11:25:12</t>
  </si>
  <si>
    <t>Cechlova Marcela 26.5.2015 11:25:30</t>
  </si>
  <si>
    <t>skleněná váza - celostátní soutěž ZUŠ</t>
  </si>
  <si>
    <t>Vyšší odborná škola sklářská a Střední škola nový Bor</t>
  </si>
  <si>
    <t>Cechlova Marcela 27.5.2015 17:07:49</t>
  </si>
  <si>
    <t>Cechlova Marcela 27.5.2015 17:07:54</t>
  </si>
  <si>
    <t>Cechlova Marcela 27.5.2015 17:07:59</t>
  </si>
  <si>
    <t>Cechlova Marcela 27.5.2015 17:08:37</t>
  </si>
  <si>
    <t>Cechlova Marcela 27.5.2015 17:08:39</t>
  </si>
  <si>
    <t>Cechlova Marcela 27.5.2015 17:08:41</t>
  </si>
  <si>
    <t>Cechlova Marcela 27.5.2015 17:09:41</t>
  </si>
  <si>
    <t>Cechlova Marcela 27.5.2015 17:09:44</t>
  </si>
  <si>
    <t>Cechlova Marcela 27.5.2015 17:09:48</t>
  </si>
  <si>
    <t>Cechlova Marcela 27.5.2015 17:10:06</t>
  </si>
  <si>
    <t>Cechlova Marcela 27.5.2015 17:10:09</t>
  </si>
  <si>
    <t>Cechlova Marcela 27.5.2015 17:10:14</t>
  </si>
  <si>
    <t>Cechlova Marcela 28.5.2015 12:06:21</t>
  </si>
  <si>
    <t>Cechlova Marcela 28.5.2015 12:06:24</t>
  </si>
  <si>
    <t>Cechlova Marcela 28.5.2015 12:06:26</t>
  </si>
  <si>
    <t>VOŠ sklářská Nový Bor - pec a řemesla</t>
  </si>
  <si>
    <t>Cechlova Marcela 28.5.2015 12:06:41</t>
  </si>
  <si>
    <t>Cechlova Marcela 28.5.2015 12:41:15</t>
  </si>
  <si>
    <t>Cechlova Marcela 28.5.2015 12:41:22</t>
  </si>
  <si>
    <t>masové klobásky</t>
  </si>
  <si>
    <t>Cechlova Marcela 29.5.2015 13:22:44</t>
  </si>
  <si>
    <t>Cechlova Marcela 29.5.2015 13:22:47</t>
  </si>
  <si>
    <t>Cechlova Marcela 29.5.2015 13:22:51</t>
  </si>
  <si>
    <t>Cechlova Marcela 1.6.2015 13:32:23</t>
  </si>
  <si>
    <t>Cechlova Marcela 1.6.2015 13:32:28</t>
  </si>
  <si>
    <t>Cechlova Marcela 1.6.2015 13:32:31</t>
  </si>
  <si>
    <t>Cechlova Marcela 1.6.2015 13:35:41</t>
  </si>
  <si>
    <t>Cechlova Marcela 1.6.2015 13:35:44</t>
  </si>
  <si>
    <t>Cechlova Marcela 1.6.2015 13:35:47</t>
  </si>
  <si>
    <t>Cechlova Marcela 1.6.2015 13:50:14</t>
  </si>
  <si>
    <t>Cechlova Marcela 1.6.2015 13:50:17</t>
  </si>
  <si>
    <t>Cechlova Marcela 1.6.2015 13:50:46</t>
  </si>
  <si>
    <t>Cechlova Marcela 1.6.2015 13:50:48</t>
  </si>
  <si>
    <t>Cechlova Marcela 1.6.2015 13:50:52</t>
  </si>
  <si>
    <t>Cechlova Marcela 1.6.2015 13:51:11</t>
  </si>
  <si>
    <t>Cechlova Marcela 1.6.2015 13:51:14</t>
  </si>
  <si>
    <t>Cechlova Marcela 1.6.2015 13:51:16</t>
  </si>
  <si>
    <t>Cechlova Marcela 1.6.2015 13:51:37</t>
  </si>
  <si>
    <t>Cechlova Marcela 1.6.2015 13:51:40</t>
  </si>
  <si>
    <t>Cechlova Marcela 1.6.2015 13:51:43</t>
  </si>
  <si>
    <t>Cechlova Marcela 1.6.2015 13:56:23</t>
  </si>
  <si>
    <t>Cechlova Marcela 1.6.2015 13:56:53</t>
  </si>
  <si>
    <t>Cechlova Marcela 1.6.2015 13:57:01</t>
  </si>
  <si>
    <t>Cechlova Marcela 1.6.2015 14:35:15</t>
  </si>
  <si>
    <t>Cechlova Marcela 1.6.2015 14:35:19</t>
  </si>
  <si>
    <t>Cechlova Marcela 1.6.2015 14:35:22</t>
  </si>
  <si>
    <t>Cechlova Marcela 1.6.2015 14:35:30</t>
  </si>
  <si>
    <t>Cechlova Marcela 1.6.2015 14:35:32</t>
  </si>
  <si>
    <t>Cechlova Marcela 1.6.2015 14:35:35</t>
  </si>
  <si>
    <t>Cechlova Marcela 1.6.2015 14:35:46</t>
  </si>
  <si>
    <t>Cechlova Marcela 1.6.2015 14:35:54</t>
  </si>
  <si>
    <t>Cechlova Marcela 1.6.2015 14:35:58</t>
  </si>
  <si>
    <t>Cechlova Marcela 1.6.2015 14:36:04</t>
  </si>
  <si>
    <t>Cechlova Marcela 1.6.2015 14:36:18</t>
  </si>
  <si>
    <t>Cechlova Marcela 1.6.2015 14:36:24</t>
  </si>
  <si>
    <t>Cechlova Marcela 1.6.2015 14:36:29</t>
  </si>
  <si>
    <t>Cechlova Marcela 1.6.2015 14:36:35</t>
  </si>
  <si>
    <t>Cechlova Marcela 1.6.2015 14:36:37</t>
  </si>
  <si>
    <t>194 Celkem</t>
  </si>
  <si>
    <t>Cechlova Marcela 2.6.2015 12:47:43</t>
  </si>
  <si>
    <t>Cechlova Marcela 2.6.2015 12:47:45</t>
  </si>
  <si>
    <t>Cechlova Marcela 2.6.2015 12:47:49</t>
  </si>
  <si>
    <t>Cechlova Marcela 2.6.2015 12:54:36</t>
  </si>
  <si>
    <t>Cechlova Marcela 2.6.2015 12:54:38</t>
  </si>
  <si>
    <t>Cechlova Marcela 2.6.2015 12:54:41</t>
  </si>
  <si>
    <t>Cechlova Marcela 2.6.2015 12:54:45</t>
  </si>
  <si>
    <t>Cechlova Marcela 2.6.2015 12:54:48</t>
  </si>
  <si>
    <t>Cechlova Marcela 2.6.2015 12:54:51</t>
  </si>
  <si>
    <t>Cechlova Marcela 2.6.2015 12:56:41</t>
  </si>
  <si>
    <t>Cechlova Marcela 2.6.2015 12:56:46</t>
  </si>
  <si>
    <t>Cechlova Marcela 2.6.2015 12:56:48</t>
  </si>
  <si>
    <t>regionální výrobci</t>
  </si>
  <si>
    <t>katalogové výrobky</t>
  </si>
  <si>
    <t>knihy</t>
  </si>
  <si>
    <t>sady per pro švýcarskou delegaci</t>
  </si>
  <si>
    <t>drobné dárkové předměty</t>
  </si>
  <si>
    <t>TK červen 2015</t>
  </si>
  <si>
    <t>Cechlova Marcela 4.6.2015 8:13:40</t>
  </si>
  <si>
    <t>Cechlova Marcela 4.6.2015 8:13:42</t>
  </si>
  <si>
    <t>Cechlova Marcela 4.6.2015 8:13:46</t>
  </si>
  <si>
    <t>Cechlova Marcela 4.6.2015 12:21:39</t>
  </si>
  <si>
    <t>Cechlova Marcela 4.6.2015 12:22:11</t>
  </si>
  <si>
    <t>Cechlova Marcela 4.6.2015 12:22:14</t>
  </si>
  <si>
    <t>Cechlova Marcela 4.6.2015 13:36:07</t>
  </si>
  <si>
    <t>Cechlova Marcela 4.6.2015 13:36:15</t>
  </si>
  <si>
    <t>Cechlova Marcela 4.6.2015 13:36:20</t>
  </si>
  <si>
    <t>Véčko 2/2015</t>
  </si>
  <si>
    <t>Cechlova Marcela 4.6.2015 13:36:25</t>
  </si>
  <si>
    <t>Cechlova Marcela 4.6.2015 13:36:38</t>
  </si>
  <si>
    <t>Cechlova Marcela 4.6.2015 13:37:15</t>
  </si>
  <si>
    <t>Cechlova Marcela 4.6.2015 13:37:22</t>
  </si>
  <si>
    <t>Cechlova Marcela 4.6.2015 13:37:23</t>
  </si>
  <si>
    <t>inzerce ve Véčku</t>
  </si>
  <si>
    <t>Cechlova Marcela 4.6.2015 13:37:33</t>
  </si>
  <si>
    <t>Cechlova Marcela 4.6.2015 13:37:34</t>
  </si>
  <si>
    <t>Cechlova Marcela 4.6.2015 13:37:45</t>
  </si>
  <si>
    <t>Cechlova Marcela 4.6.2015 13:37:56</t>
  </si>
  <si>
    <t>Cechlova Marcela 4.6.2015 13:38:06</t>
  </si>
  <si>
    <t>Cechlova Marcela 4.6.2015 13:38:10</t>
  </si>
  <si>
    <t xml:space="preserve">Kalendář Liberecka/plakáty pro KC Kooperativa Jablonec nad Nisou </t>
  </si>
  <si>
    <t>Cechlova Marcela 4.6.2015 13:39:37</t>
  </si>
  <si>
    <t>Cechlova Marcela 4.6.2015 13:54:40</t>
  </si>
  <si>
    <t>Cechlova Marcela 4.6.2015 13:54:44</t>
  </si>
  <si>
    <t>Cechlova Marcela 4.6.2015 13:54:46</t>
  </si>
  <si>
    <t>spoty ČRO - Krajské slavnosti</t>
  </si>
  <si>
    <t>Jirankova Vera 4.6.2015 16:07:10</t>
  </si>
  <si>
    <t>Jirankova Vera 4.6.2015 16:07:15</t>
  </si>
  <si>
    <t>Jirankova Vera 4.6.2015 16:07:20</t>
  </si>
  <si>
    <t>Boveraclub-historická tramvaj</t>
  </si>
  <si>
    <t>Jirankova Vera 4.6.2015 16:07:58</t>
  </si>
  <si>
    <t>Cechlova Marcela 5.6.2015 13:21:03</t>
  </si>
  <si>
    <t>Cechlova Marcela 5.6.2015 13:21:05</t>
  </si>
  <si>
    <t>Cechlova Marcela 5.6.2015 13:21:07</t>
  </si>
  <si>
    <t>Cechlova Marcela 5.6.2015 13:51:30</t>
  </si>
  <si>
    <t>Cechlova Marcela 5.6.2015 13:51:37</t>
  </si>
  <si>
    <t>Cechlova Marcela 8.6.2015 8:17:31</t>
  </si>
  <si>
    <t>Cechlova Marcela 8.6.2015 8:17:34</t>
  </si>
  <si>
    <t>Cechlova Marcela 8.6.2015 8:17:37</t>
  </si>
  <si>
    <t>Cechlova Marcela 8.6.2015 8:17:59</t>
  </si>
  <si>
    <t>Cechlova Marcela 8.6.2015 8:18:01</t>
  </si>
  <si>
    <t>Cechlova Marcela 8.6.2015 8:18:05</t>
  </si>
  <si>
    <t>Cechlova Marcela 8.6.2015 8:18:25</t>
  </si>
  <si>
    <t>Cechlova Marcela 8.6.2015 8:18:27</t>
  </si>
  <si>
    <t>Cechlova Marcela 8.6.2015 8:18:30</t>
  </si>
  <si>
    <t>Cechlova Marcela 8.6.2015 8:20:00</t>
  </si>
  <si>
    <t>Cechlova Marcela 8.6.2015 8:20:04</t>
  </si>
  <si>
    <t>Cechlova Marcela 8.6.2015 8:20:06</t>
  </si>
  <si>
    <t>Cechlova Marcela 8.6.2015 8:20:59</t>
  </si>
  <si>
    <t>Cechlova Marcela 8.6.2015 8:21:03</t>
  </si>
  <si>
    <t>Cechlova Marcela 8.6.2015 8:21:05</t>
  </si>
  <si>
    <t>Geoprint-plakáty (tisk)</t>
  </si>
  <si>
    <t>Lukáš Váňa-moderace</t>
  </si>
  <si>
    <t>J.I.M. tisk letáků</t>
  </si>
  <si>
    <t>321Akce - vystoupení těles</t>
  </si>
  <si>
    <t>Cechlova Marcela 8.6.2015 17:07:10</t>
  </si>
  <si>
    <t>Cechlova Marcela 8.6.2015 17:07:11</t>
  </si>
  <si>
    <t>Cechlova Marcela 8.6.2015 17:07:17</t>
  </si>
  <si>
    <t>Cechlova Marcela 8.6.2015 17:07:37</t>
  </si>
  <si>
    <t>Cechlova Marcela 8.6.2015 17:07:39</t>
  </si>
  <si>
    <t>Cechlova Marcela 8.6.2015 17:07:44</t>
  </si>
  <si>
    <t>Cechlova Marcela 8.6.2015 17:07:58</t>
  </si>
  <si>
    <t>Cechlova Marcela 8.6.2015 17:08:01</t>
  </si>
  <si>
    <t>Cechlova Marcela 8.6.2015 17:08:04</t>
  </si>
  <si>
    <t>Náš kraj</t>
  </si>
  <si>
    <t xml:space="preserve">Váša </t>
  </si>
  <si>
    <t>Městské kulturní středisko Doksy</t>
  </si>
  <si>
    <t xml:space="preserve">Čtyřlístek </t>
  </si>
  <si>
    <t>Cechlova Marcela 9.6.2015 8:22:40</t>
  </si>
  <si>
    <t>Cechlova Marcela 9.6.2015 8:22:42</t>
  </si>
  <si>
    <t>Cechlova Marcela 9.6.2015 8:22:45</t>
  </si>
  <si>
    <t>Cechlova Marcela 9.6.2015 8:23:00</t>
  </si>
  <si>
    <t>Cechlova Marcela 9.6.2015 8:23:02</t>
  </si>
  <si>
    <t>Cechlova Marcela 9.6.2015 8:23:10</t>
  </si>
  <si>
    <t>Cechlova Marcela 9.6.2015 8:23:23</t>
  </si>
  <si>
    <t>Cechlova Marcela 9.6.2015 8:23:26</t>
  </si>
  <si>
    <t>Cechlova Marcela 9.6.2015 8:23:29</t>
  </si>
  <si>
    <t>Cechlova Marcela 9.6.2015 8:23:53</t>
  </si>
  <si>
    <t>Cechlova Marcela 9.6.2015 8:23:56</t>
  </si>
  <si>
    <t>Cechlova Marcela 9.6.2015 10:53:31</t>
  </si>
  <si>
    <t>Cechlova Marcela 9.6.2015 10:53:34</t>
  </si>
  <si>
    <t>Cechlova Marcela 9.6.2015 10:53:36</t>
  </si>
  <si>
    <t>Cechlova Marcela 9.6.2015 10:54:23</t>
  </si>
  <si>
    <t>Cechlova Marcela 9.6.2015 10:55:14</t>
  </si>
  <si>
    <t>Cechlova Marcela 9.6.2015 10:55:16</t>
  </si>
  <si>
    <t>Cechlova Marcela 9.6.2015 10:55:18</t>
  </si>
  <si>
    <t>Cechlova Marcela 9.6.2015 10:55:33</t>
  </si>
  <si>
    <t>Cechlova Marcela 9.6.2015 10:55:38</t>
  </si>
  <si>
    <t>Cechlova Marcela 9.6.2015 10:55:39</t>
  </si>
  <si>
    <t>Nakladatelství Petr Polda</t>
  </si>
  <si>
    <t>knihy Liberecké zajímavosti I.,II.,III.</t>
  </si>
  <si>
    <t>Hynek Novotný</t>
  </si>
  <si>
    <t>víno se skleněnou zátkou</t>
  </si>
  <si>
    <t>potraviny - víno</t>
  </si>
  <si>
    <t>Cechlova Marcela 10.6.2015 10:28:56</t>
  </si>
  <si>
    <t>Cechlova Marcela 10.6.2015 10:28:58</t>
  </si>
  <si>
    <t>Cechlova Marcela 10.6.2015 10:29:03</t>
  </si>
  <si>
    <t>Černá hora / kampaň Krajské slavnosti 2015</t>
  </si>
  <si>
    <t>Cechlova Marcela 10.6.2015 10:29:24</t>
  </si>
  <si>
    <t>monitoring květen 2015</t>
  </si>
  <si>
    <t>BOOM-nábytek, s.r.o. - hlídání prostor</t>
  </si>
  <si>
    <t>Statutární město Liberec</t>
  </si>
  <si>
    <t>knihy Lázně</t>
  </si>
  <si>
    <t>Cechlova Marcela 10.6.2015 12:31:53</t>
  </si>
  <si>
    <t>Cechlova Marcela 10.6.2015 12:32:02</t>
  </si>
  <si>
    <t>Cechlova Marcela 10.6.2015 12:32:06</t>
  </si>
  <si>
    <t>Cechlova Marcela 10.6.2015 12:32:28</t>
  </si>
  <si>
    <t>Cechlova Marcela 10.6.2015 12:32:34</t>
  </si>
  <si>
    <t>Cechlova Marcela 10.6.2015 12:33:40</t>
  </si>
  <si>
    <t>Cechlova Marcela 10.6.2015 12:33:44</t>
  </si>
  <si>
    <t>Cechlova Marcela 10.6.2015 12:33:48</t>
  </si>
  <si>
    <t>Cechlova Marcela 10.6.2015 12:34:31</t>
  </si>
  <si>
    <t>Cechlova Marcela 10.6.2015 12:34:33</t>
  </si>
  <si>
    <t>Cechlova Marcela 10.6.2015 12:34:53</t>
  </si>
  <si>
    <t>Cechlova Marcela 10.6.2015 12:38:25</t>
  </si>
  <si>
    <t>Cechlova Marcela 10.6.2015 12:38:32</t>
  </si>
  <si>
    <t>Cechlova Marcela 10.6.2015 12:38:37</t>
  </si>
  <si>
    <t>262 Celkem</t>
  </si>
  <si>
    <t>služba v zastupování LK v Bruselu - květen 2015</t>
  </si>
  <si>
    <t>Cechlova Marcela 10.6.2015 14:27:35</t>
  </si>
  <si>
    <t>Cechlova Marcela 10.6.2015 14:31:46</t>
  </si>
  <si>
    <t>Cechlova Marcela 10.6.2015 14:31:50</t>
  </si>
  <si>
    <t>ARMY ARMS s.r.o.-doprovod vizíčkáři na zahájení KS 2015</t>
  </si>
  <si>
    <t>P.J.Art Production s.r.o., rozdávání letáčků na KS 2015</t>
  </si>
  <si>
    <t>otištění rozhovoru s Hanou Maierovou na téma kultura v Libercekém kraji</t>
  </si>
  <si>
    <t>Silnice LK a.s., dopravní informační značení u příležitosti KS 2015</t>
  </si>
  <si>
    <t>REHA Promotions s.r.o. - hostesky na hlídání parkoviště 13.6.2015</t>
  </si>
  <si>
    <t>ČSOL-ukázka vojenské techniky v rámci KS 2015</t>
  </si>
  <si>
    <t>321 Akce! S.r.o. - koordinační práce v rámci zajištění KS 2015</t>
  </si>
  <si>
    <t>321 Akce! S.r.o. - technika a nábytek v rámci zajištění KS 2015</t>
  </si>
  <si>
    <t>ELSET, s.r.o. - grafické práce v rámci zajištění Krajských slavností 2015</t>
  </si>
  <si>
    <t>Appeltauer-fotografické práce KS 2015</t>
  </si>
  <si>
    <t>Cechlova Marcela 12.6.2015 14:31:08</t>
  </si>
  <si>
    <t>Cechlova Marcela 12.6.2015 14:31:10</t>
  </si>
  <si>
    <t>Cechlova Marcela 12.6.2015 14:31:12</t>
  </si>
  <si>
    <t>Cechlova Marcela 12.6.2015 14:31:26</t>
  </si>
  <si>
    <t>Cechlova Marcela 12.6.2015 14:31:28</t>
  </si>
  <si>
    <t>Cechlova Marcela 12.6.2015 14:31:33</t>
  </si>
  <si>
    <t>Cechlova Marcela 12.6.2015 14:31:46</t>
  </si>
  <si>
    <t>Cechlova Marcela 12.6.2015 14:31:48</t>
  </si>
  <si>
    <t>Cechlova Marcela 12.6.2015 14:31:51</t>
  </si>
  <si>
    <t>Cechlova Marcela 16.6.2015 11:09:14</t>
  </si>
  <si>
    <t>Cechlova Marcela 16.6.2015 11:09:17</t>
  </si>
  <si>
    <t>Cechlova Marcela 16.6.2015 11:09:20</t>
  </si>
  <si>
    <t>Cechlova Marcela 16.6.2015 11:09:32</t>
  </si>
  <si>
    <t>Cechlova Marcela 16.6.2015 11:09:34</t>
  </si>
  <si>
    <t>Cechlova Marcela 16.6.2015 11:09:40</t>
  </si>
  <si>
    <t>Cechlova Marcela 16.6.2015 11:09:51</t>
  </si>
  <si>
    <t>Cechlova Marcela 16.6.2015 11:09:55</t>
  </si>
  <si>
    <t>Cechlova Marcela 16.6.2015 11:09:58</t>
  </si>
  <si>
    <t>Fat No More/občerstvení na slavnostech (radní, org. tým)</t>
  </si>
  <si>
    <t>Cechlova Marcela 16.6.2015 14:01:06</t>
  </si>
  <si>
    <t>Cechlova Marcela 16.6.2015 14:01:31</t>
  </si>
  <si>
    <t>Cechlova Marcela 16.6.2015 14:01:32</t>
  </si>
  <si>
    <t>Cechlova Marcela 16.6.2015 15:00:53</t>
  </si>
  <si>
    <t>Cechlova Marcela 16.6.2015 15:01:01</t>
  </si>
  <si>
    <t>Cechlova Marcela 16.6.2015 15:18:48</t>
  </si>
  <si>
    <t xml:space="preserve">Geoprint/tisk plakátů Stráž pod Ralskem </t>
  </si>
  <si>
    <t>platby daní a poplatků státnímu rozpočtu</t>
  </si>
  <si>
    <t>Fat No More/občerstvení na slavnostech - Mlsobus + kavárna + park (radní, org. tým)</t>
  </si>
  <si>
    <t>Kněbort/historické kostýmy a ohňostroj</t>
  </si>
  <si>
    <t>Cechlova Marcela 17.6.2015 12:29:19</t>
  </si>
  <si>
    <t>Cechlova Marcela 17.6.2015 12:29:25</t>
  </si>
  <si>
    <t>Cechlova Marcela 17.6.2015 12:29:28</t>
  </si>
  <si>
    <t>Cechlova Marcela 17.6.2015 12:30:43</t>
  </si>
  <si>
    <t>Cechlova Marcela 17.6.2015 12:30:46</t>
  </si>
  <si>
    <t>Cechlova Marcela 17.6.2015 12:30:48</t>
  </si>
  <si>
    <t>Cechlova Marcela 17.6.2015 12:31:06</t>
  </si>
  <si>
    <t>Cechlova Marcela 17.6.2015 12:31:09</t>
  </si>
  <si>
    <t>Cechlova Marcela 17.6.2015 12:31:13</t>
  </si>
  <si>
    <t>Cechlova Marcela 17.6.2015 12:31:40</t>
  </si>
  <si>
    <t>Cechlova Marcela 17.6.2015 12:31:46</t>
  </si>
  <si>
    <t>Cechlova Marcela 17.6.2015 12:31:49</t>
  </si>
  <si>
    <t>Cechlova Marcela 17.6.2015 12:36:29</t>
  </si>
  <si>
    <t>Cechlova Marcela 17.6.2015 12:36:32</t>
  </si>
  <si>
    <t>Cechlova Marcela 17.6.2015 12:36:35</t>
  </si>
  <si>
    <t>Cechlova Marcela 17.6.2015 12:37:12</t>
  </si>
  <si>
    <t>Cechlova Marcela 17.6.2015 12:37:14</t>
  </si>
  <si>
    <t>Cechlova Marcela 17.6.2015 12:37:16</t>
  </si>
  <si>
    <t>Cechlova Marcela 17.6.2015 12:39:15</t>
  </si>
  <si>
    <t>Cechlova Marcela 17.6.2015 12:39:20</t>
  </si>
  <si>
    <t>Cechlova Marcela 17.6.2015 12:39:24</t>
  </si>
  <si>
    <t>Cechlova Marcela 17.6.2015 12:40:58</t>
  </si>
  <si>
    <t>Cechlova Marcela 17.6.2015 12:41:00</t>
  </si>
  <si>
    <t>Cechlova Marcela 17.6.2015 12:41:03</t>
  </si>
  <si>
    <t>Cechlova Marcela 17.6.2015 13:47:01</t>
  </si>
  <si>
    <t>Cechlova Marcela 17.6.2015 13:47:04</t>
  </si>
  <si>
    <t>Cechlova Marcela 17.6.2015 13:47:07</t>
  </si>
  <si>
    <t>Cechlova Marcela 17.6.2015 13:47:27</t>
  </si>
  <si>
    <t>Cechlova Marcela 17.6.2015 13:47:31</t>
  </si>
  <si>
    <t>Cechlova Marcela 17.6.2015 13:47:33</t>
  </si>
  <si>
    <t>Cechlova Marcela 17.6.2015 13:48:00</t>
  </si>
  <si>
    <t>Cechlova Marcela 17.6.2015 13:48:04</t>
  </si>
  <si>
    <t>Cechlova Marcela 17.6.2015 13:48:08</t>
  </si>
  <si>
    <t>ČČK/zajištění zdravotnického dozoru</t>
  </si>
  <si>
    <t>Cechlova Marcela 17.6.2015 14:15:53</t>
  </si>
  <si>
    <t>Cechlova Marcela 17.6.2015 14:15:57</t>
  </si>
  <si>
    <t>Cechlova Marcela 17.6.2015 14:16:10</t>
  </si>
  <si>
    <t>Cechlova Marcela 17.6.2015 14:16:20</t>
  </si>
  <si>
    <t>Cechlova Marcela 17.6.2015 14:16:23</t>
  </si>
  <si>
    <t>Cechlova Marcela 17.6.2015 14:16:33</t>
  </si>
  <si>
    <t>Cechlova Marcela 17.6.2015 14:16:36</t>
  </si>
  <si>
    <t>Martin Berka</t>
  </si>
  <si>
    <t>odznaky se znakem LK</t>
  </si>
  <si>
    <t>VELA CZECH, s.r.o.</t>
  </si>
  <si>
    <t>EA - Propagační předměty III/2015</t>
  </si>
  <si>
    <t>REDA a.s.</t>
  </si>
  <si>
    <t>Reklama Centrum, spol. s.r.o.</t>
  </si>
  <si>
    <t>SPEED PRESS Plus a.s.</t>
  </si>
  <si>
    <t xml:space="preserve">Kitl </t>
  </si>
  <si>
    <t>Životabudič</t>
  </si>
  <si>
    <t>Medovina, Šumavské bylinné, Šláftruňk Rudý</t>
  </si>
  <si>
    <t>Cechlova Marcela 18.6.2015 14:40:55</t>
  </si>
  <si>
    <t>Cechlova Marcela 18.6.2015 14:40:57</t>
  </si>
  <si>
    <t>Cechlova Marcela 18.6.2015 14:40:59</t>
  </si>
  <si>
    <t>Cechlova Marcela 19.6.2015 8:46:32</t>
  </si>
  <si>
    <t>Cechlova Marcela 19.6.2015 8:46:46</t>
  </si>
  <si>
    <t>Cechlova Marcela 19.6.2015 8:46:50</t>
  </si>
  <si>
    <t>Cechlova Marcela 19.6.2015 8:47:21</t>
  </si>
  <si>
    <t>Cechlova Marcela 19.6.2015 8:47:24</t>
  </si>
  <si>
    <t>Cechlova Marcela 19.6.2015 8:47:27</t>
  </si>
  <si>
    <t>Cechlova Marcela 19.6.2015 9:14:20</t>
  </si>
  <si>
    <t>Cechlova Marcela 19.6.2015 9:14:25</t>
  </si>
  <si>
    <t>Cechlova Marcela 19.6.2015 9:14:27</t>
  </si>
  <si>
    <t>Cechlova Marcela 19.6.2015 9:19:16</t>
  </si>
  <si>
    <t>Cechlova Marcela 19.6.2015 9:19:18</t>
  </si>
  <si>
    <t>Cechlova Marcela 19.6.2015 9:19:20</t>
  </si>
  <si>
    <t>14/6, 19/6</t>
  </si>
  <si>
    <t>Květen - rozhovory MMS (ještě byla smlouva)</t>
  </si>
  <si>
    <t>Cechlova Marcela 19.6.2015 12:21:32</t>
  </si>
  <si>
    <t>Cechlova Marcela 19.6.2015 12:21:36</t>
  </si>
  <si>
    <t>Cechlova Marcela 19.6.2015 12:21:38</t>
  </si>
  <si>
    <t xml:space="preserve">Petr Soldát/šek pro Mateřinku 15 - Cena hejtmana Libereckého kraje </t>
  </si>
  <si>
    <t>Cechlova Marcela 19.6.2015 12:22:24</t>
  </si>
  <si>
    <t>Cechlova Marcela 19.6.2015 12:23:23</t>
  </si>
  <si>
    <t>Cechlova Marcela 19.6.2015 12:23:29</t>
  </si>
  <si>
    <t>Cechlova Marcela 19.6.2015 12:23:32</t>
  </si>
  <si>
    <t>Cechlova Marcela 19.6.2015 12:23:34</t>
  </si>
  <si>
    <t>Cechlova Marcela 19.6.2015 12:23:38</t>
  </si>
  <si>
    <t>Cechlova Marcela 19.6.2015 12:24:02</t>
  </si>
  <si>
    <t>Cechlova Marcela 19.6.2015 12:24:05</t>
  </si>
  <si>
    <t>Cechlova Marcela 19.6.2015 12:24:14</t>
  </si>
  <si>
    <t>Cechlova Marcela 19.6.2015 12:24:42</t>
  </si>
  <si>
    <t>Cechlova Marcela 19.6.2015 12:24:45</t>
  </si>
  <si>
    <t>Cechlova Marcela 19.6.2015 12:25:49</t>
  </si>
  <si>
    <t>Cechlova Marcela 19.6.2015 12:26:03</t>
  </si>
  <si>
    <t>Cechlova Marcela 19.6.2015 12:26:08</t>
  </si>
  <si>
    <t>Cechlova Marcela 19.6.2015 12:26:11</t>
  </si>
  <si>
    <t>Cechlova Marcela 19.6.2015 12:26:33</t>
  </si>
  <si>
    <t>Cechlova Marcela 19.6.2015 12:26:36</t>
  </si>
  <si>
    <t>Cechlova Marcela 19.6.2015 12:26:39</t>
  </si>
  <si>
    <t>Cechlova Marcela 19.6.2015 12:26:41</t>
  </si>
  <si>
    <t>Cechlova Marcela 19.6.2015 12:26:45</t>
  </si>
  <si>
    <t>Cechlova Marcela 19.6.2015 12:26:48</t>
  </si>
  <si>
    <t>Cechlova Marcela 19.6.2015 12:26:51</t>
  </si>
  <si>
    <t>Cechlova Marcela 19.6.2015 12:26:54</t>
  </si>
  <si>
    <t>Vratislavice nad Nisou/KRAJ</t>
  </si>
  <si>
    <t>Cechlova Marcela 19.6.2015 12:29:37</t>
  </si>
  <si>
    <t>Cechlova Marcela 19.6.2015 12:30:16</t>
  </si>
  <si>
    <t>Cechlova Marcela 19.6.2015 12:30:20</t>
  </si>
  <si>
    <t>Cechlova Marcela 19.6.2015 12:30:23</t>
  </si>
  <si>
    <t>Cechlova Marcela 19.6.2015 12:30:24</t>
  </si>
  <si>
    <t>Cechlova Marcela 19.6.2015 12:30:28</t>
  </si>
  <si>
    <t>Cechlova Marcela 19.6.2015 12:30:30</t>
  </si>
  <si>
    <t>Cechlova Marcela 19.6.2015 12:30:32</t>
  </si>
  <si>
    <t>Cechlova Marcela 19.6.2015 12:30:33</t>
  </si>
  <si>
    <t>Cechlova Marcela 19.6.2015 12:30:35</t>
  </si>
  <si>
    <t>Cechlova Marcela 19.6.2015 12:30:37</t>
  </si>
  <si>
    <t>Cechlova Marcela 19.6.2015 13:23:49</t>
  </si>
  <si>
    <t>Cechlova Marcela 19.6.2015 13:23:56</t>
  </si>
  <si>
    <t>Cechlova Marcela 19.6.2015 13:23:58</t>
  </si>
  <si>
    <t>hrazeno z prostředků kanceláře ředitele</t>
  </si>
  <si>
    <t>Cechlova Marcela 22.6.2015 13:14:04</t>
  </si>
  <si>
    <t>Cechlova Marcela 22.6.2015 13:14:07</t>
  </si>
  <si>
    <t>Cechlova Marcela 22.6.2015 13:14:13</t>
  </si>
  <si>
    <t>Cechlova Marcela 22.6.2015 13:14:38</t>
  </si>
  <si>
    <t>Cechlova Marcela 22.6.2015 13:14:43</t>
  </si>
  <si>
    <t>Cechlova Marcela 22.6.2015 13:14:48</t>
  </si>
  <si>
    <t>Cechlova Marcela 22.6.2015 13:16:36</t>
  </si>
  <si>
    <t>Cechlova Marcela 22.6.2015 13:16:42</t>
  </si>
  <si>
    <t>Cechlova Marcela 22.6.2015 13:17:37</t>
  </si>
  <si>
    <t>Cechlova Marcela 22.6.2015 13:17:42</t>
  </si>
  <si>
    <t>Cechlova Marcela 22.6.2015 13:17:47</t>
  </si>
  <si>
    <t>Cechlova Marcela 22.6.2015 13:18:58</t>
  </si>
  <si>
    <t>Cechlova Marcela 22.6.2015 13:22:30</t>
  </si>
  <si>
    <t>Cechlova Marcela 22.6.2015 13:22:33</t>
  </si>
  <si>
    <t>Cechlova Marcela 22.6.2015 13:22:35</t>
  </si>
  <si>
    <t>Cechlova Marcela 22.6.2015 13:22:58</t>
  </si>
  <si>
    <t>Cechlova Marcela 22.6.2015 13:22:59</t>
  </si>
  <si>
    <t>Cechlova Marcela 22.6.2015 13:23:01</t>
  </si>
  <si>
    <t>Cechlova Marcela 22.6.2015 13:23:41</t>
  </si>
  <si>
    <t>Cechlova Marcela 22.6.2015 13:23:46</t>
  </si>
  <si>
    <t>Cechlova Marcela 22.6.2015 13:23:50</t>
  </si>
  <si>
    <t>Cechlova Marcela 22.6.2015 13:24:24</t>
  </si>
  <si>
    <t>Cechlova Marcela 22.6.2015 13:24:26</t>
  </si>
  <si>
    <t>Cechlova Marcela 22.6.2015 13:24:29</t>
  </si>
  <si>
    <t>Cechlova Marcela 22.6.2015 13:25:36</t>
  </si>
  <si>
    <t>Cechlova Marcela 22.6.2015 13:25:39</t>
  </si>
  <si>
    <t>Cechlova Marcela 22.6.2015 13:25:43</t>
  </si>
  <si>
    <t>Cechlova Marcela 22.6.2015 13:30:06</t>
  </si>
  <si>
    <t>Cechlova Marcela 22.6.2015 13:30:09</t>
  </si>
  <si>
    <t>Cechlova Marcela 22.6.2015 13:30:12</t>
  </si>
  <si>
    <t>Cechlova Marcela 22.6.2015 13:30:59</t>
  </si>
  <si>
    <t>Cechlova Marcela 22.6.2015 13:31:03</t>
  </si>
  <si>
    <t>Cechlova Marcela 22.6.2015 13:31:04</t>
  </si>
  <si>
    <t>Cechlova Marcela 22.6.2015 13:32:36</t>
  </si>
  <si>
    <t>Cechlova Marcela 22.6.2015 13:32:50</t>
  </si>
  <si>
    <t>Cechlova Marcela 22.6.2015 13:32:54</t>
  </si>
  <si>
    <t>Cechlova Marcela 22.6.2015 13:33:21</t>
  </si>
  <si>
    <t>Cechlova Marcela 22.6.2015 13:33:27</t>
  </si>
  <si>
    <t>Cechlova Marcela 22.6.2015 13:33:38</t>
  </si>
  <si>
    <t>Cechlova Marcela 22.6.2015 13:34:37</t>
  </si>
  <si>
    <t>Cechlova Marcela 22.6.2015 13:34:41</t>
  </si>
  <si>
    <t>Cechlova Marcela 22.6.2015 13:34:45</t>
  </si>
  <si>
    <t>Cechlova Marcela 22.6.2015 13:36:51</t>
  </si>
  <si>
    <t>Cechlova Marcela 22.6.2015 13:37:37</t>
  </si>
  <si>
    <t>Cechlova Marcela 22.6.2015 13:37:43</t>
  </si>
  <si>
    <t>Media Contact/moderace Frydrych</t>
  </si>
  <si>
    <t>Cechlova Marcela 22.6.2015 13:38:00</t>
  </si>
  <si>
    <t>Cechlova Marcela 22.6.2015 13:38:14</t>
  </si>
  <si>
    <t>Cechlova Marcela 22.6.2015 13:38:19</t>
  </si>
  <si>
    <t>Cechlova Marcela 22.6.2015 13:38:27</t>
  </si>
  <si>
    <t>Cechlova Marcela 22.6.2015 13:39:51</t>
  </si>
  <si>
    <t>Cechlova Marcela 22.6.2015 13:39:55</t>
  </si>
  <si>
    <t>Cechlova Marcela 22.6.2015 13:39:57</t>
  </si>
  <si>
    <t>Cechlova Marcela 22.6.2015 13:40:21</t>
  </si>
  <si>
    <t>Cechlova Marcela 22.6.2015 13:40:24</t>
  </si>
  <si>
    <t>Cechlova Marcela 22.6.2015 13:40:28</t>
  </si>
  <si>
    <t>Cechlova Marcela 22.6.2015 13:41:02</t>
  </si>
  <si>
    <t>Cechlova Marcela 22.6.2015 13:41:07</t>
  </si>
  <si>
    <t>Cechlova Marcela 22.6.2015 13:41:09</t>
  </si>
  <si>
    <t>Cechlova Marcela 22.6.2015 13:41:36</t>
  </si>
  <si>
    <t>Cechlova Marcela 22.6.2015 13:41:38</t>
  </si>
  <si>
    <t>Cechlova Marcela 22.6.2015 13:41:43</t>
  </si>
  <si>
    <t>Cechlova Marcela 22.6.2015 16:05:34</t>
  </si>
  <si>
    <t>Cechlova Marcela 22.6.2015 16:05:37</t>
  </si>
  <si>
    <t>Cechlova Marcela 22.6.2015 16:05:39</t>
  </si>
  <si>
    <t>Cechlova Marcela 22.6.2015 16:06:14</t>
  </si>
  <si>
    <t>Cechlova Marcela 22.6.2015 16:06:17</t>
  </si>
  <si>
    <t>Cechlova Marcela 22.6.2015 16:06:19</t>
  </si>
  <si>
    <t>Jirankova Vera 23.6.2015 17:12:18</t>
  </si>
  <si>
    <t>Jirankova Vera 23.6.2015 17:12:25</t>
  </si>
  <si>
    <t>Jirankova Vera 23.6.2015 17:12:48</t>
  </si>
  <si>
    <t>Jirankova Vera 23.6.2015 17:13:01</t>
  </si>
  <si>
    <t>Jirankova Vera 23.6.2015 17:14:37</t>
  </si>
  <si>
    <t>Jirankova Vera 23.6.2015 17:14:48</t>
  </si>
  <si>
    <t>Jirankova Vera 23.6.2015 17:15:04</t>
  </si>
  <si>
    <t>Jirankova Vera 23.6.2015 17:15:09</t>
  </si>
  <si>
    <t>Jirankova Vera 23.6.2015 17:15:20</t>
  </si>
  <si>
    <t>THT case.cz, s.r.o. - technické zajištění KS 2015 a Libereckého jarmarku (u divadla F.X. Šaldy)</t>
  </si>
  <si>
    <t>Jirankova Vera 23.6.2015 17:16:06</t>
  </si>
  <si>
    <t>Jirankova Vera 24.6.2015 8:46:21</t>
  </si>
  <si>
    <t>Jirankova Vera 24.6.2015 8:46:30</t>
  </si>
  <si>
    <t>Jirankova Vera 24.6.2015 8:46:48</t>
  </si>
  <si>
    <t>Cechlova Marcela 24.6.2015 11:43:21</t>
  </si>
  <si>
    <t>Cechlova Marcela 24.6.2015 11:43:24</t>
  </si>
  <si>
    <t>Cechlova Marcela 24.6.2015 11:43:27</t>
  </si>
  <si>
    <t>Cechlova Marcela 24.6.2015 11:43:53</t>
  </si>
  <si>
    <t>Cechlova Marcela 24.6.2015 11:43:55</t>
  </si>
  <si>
    <t>Cechlova Marcela 24.6.2015 11:43:58</t>
  </si>
  <si>
    <t>20 ks fotografií - Annemarie Schwarzenbach</t>
  </si>
  <si>
    <t>Tisk letáků - Macek &amp; Kusala</t>
  </si>
  <si>
    <t>Autorské čtení Dorothee Elmiger - Hotel Liberec</t>
  </si>
  <si>
    <t>Jirankova Vera 24.6.2015 16:38:17</t>
  </si>
  <si>
    <t>Jirankova Vera 24.6.2015 16:38:27</t>
  </si>
  <si>
    <t>Jirankova Vera 24.6.2015 17:22:56</t>
  </si>
  <si>
    <t>Jirankova Vera 24.6.2015 17:23:15</t>
  </si>
  <si>
    <t>TR-DESIGN - skicovné na grafický návrh plakátu na KS a Liberecký jamark</t>
  </si>
  <si>
    <t>Jirankova Vera 24.6.2015 17:23:55</t>
  </si>
  <si>
    <t>Cechlova Marcela 25.6.2015 9:02:36</t>
  </si>
  <si>
    <t>Cechlova Marcela 25.6.2015 9:02:37</t>
  </si>
  <si>
    <t>Cechlova Marcela 25.6.2015 9:02:40</t>
  </si>
  <si>
    <t>Cechlova Marcela 25.6.2015 9:09:48</t>
  </si>
  <si>
    <t>Cechlova Marcela 25.6.2015 9:09:50</t>
  </si>
  <si>
    <t>Cechlova Marcela 25.6.2015 9:09:52</t>
  </si>
  <si>
    <t>Cechlova Marcela 25.6.2015 9:24:46</t>
  </si>
  <si>
    <t>Cechlova Marcela 25.6.2015 9:24:47</t>
  </si>
  <si>
    <t>Cechlova Marcela 25.6.2015 9:24:49</t>
  </si>
  <si>
    <t>Cechlova Marcela 25.6.2015 9:25:13</t>
  </si>
  <si>
    <t>Cechlova Marcela 25.6.2015 9:25:36</t>
  </si>
  <si>
    <t>Cechlova Marcela 25.6.2015 9:25:39</t>
  </si>
  <si>
    <t>Cechlova Marcela 25.6.2015 9:26:02</t>
  </si>
  <si>
    <t>Cechlova Marcela 25.6.2015 9:26:04</t>
  </si>
  <si>
    <t>Cechlova Marcela 25.6.2015 9:26:07</t>
  </si>
  <si>
    <t>Cechlova Marcela 25.6.2015 9:26:33</t>
  </si>
  <si>
    <t>Cechlova Marcela 25.6.2015 9:26:35</t>
  </si>
  <si>
    <t>Cechlova Marcela 25.6.2015 9:26:38</t>
  </si>
  <si>
    <t>Cechlova Marcela 25.6.2015 9:26:58</t>
  </si>
  <si>
    <t>Cechlova Marcela 25.6.2015 9:27:03</t>
  </si>
  <si>
    <t>Cechlova Marcela 25.6.2015 9:27:07</t>
  </si>
  <si>
    <t>Cechlova Marcela 25.6.2015 10:24:47</t>
  </si>
  <si>
    <t>Cechlova Marcela 25.6.2015 10:24:49</t>
  </si>
  <si>
    <t>Cechlova Marcela 25.6.2015 10:24:52</t>
  </si>
  <si>
    <t>Cechlova Marcela 25.6.2015 10:25:57</t>
  </si>
  <si>
    <t>Cechlova Marcela 25.6.2015 10:25:59</t>
  </si>
  <si>
    <t>Cechlova Marcela 25.6.2015 10:26:02</t>
  </si>
  <si>
    <t>Cechlova Marcela 25.6.2015 10:26:15</t>
  </si>
  <si>
    <t>Cechlova Marcela 25.6.2015 10:26:17</t>
  </si>
  <si>
    <t>Cechlova Marcela 25.6.2015 10:26:20</t>
  </si>
  <si>
    <t>Cechlova Marcela 25.6.2015 10:26:34</t>
  </si>
  <si>
    <t>Cechlova Marcela 25.6.2015 10:26:38</t>
  </si>
  <si>
    <t>Cechlova Marcela 25.6.2015 10:26:42</t>
  </si>
  <si>
    <t>Cechlova Marcela 25.6.2015 12:14:33</t>
  </si>
  <si>
    <t>Cechlova Marcela 25.6.2015 12:14:40</t>
  </si>
  <si>
    <t>Cechlova Marcela 25.6.2015 12:14:49</t>
  </si>
  <si>
    <t>Miloslav Heřmánek/grafika katalogu</t>
  </si>
  <si>
    <t>Cechlova Marcela 25.6.2015 12:15:05</t>
  </si>
  <si>
    <t>Cechlova Marcela 25.6.2015 12:15:12</t>
  </si>
  <si>
    <t>Cechlova Marcela 25.6.2015 12:15:19</t>
  </si>
  <si>
    <t>Cechlova Marcela 25.6.2015 12:15:26</t>
  </si>
  <si>
    <t>Jan Macek/tisk 2.000 ks katalogů</t>
  </si>
  <si>
    <t>Cechlova Marcela 25.6.2015 12:15:39</t>
  </si>
  <si>
    <t>Cechlova Marcela 25.6.2015 13:37:09</t>
  </si>
  <si>
    <t>Cechlova Marcela 25.6.2015 13:37:27</t>
  </si>
  <si>
    <t>Cechlova Marcela 25.6.2015 13:37:31</t>
  </si>
  <si>
    <t>Cechlova Marcela 25.6.2015 13:37:34</t>
  </si>
  <si>
    <t>Cechlova Marcela 26.6.2015 8:14:49</t>
  </si>
  <si>
    <t>Cechlova Marcela 26.6.2015 8:14:52</t>
  </si>
  <si>
    <t>Cechlova Marcela 26.6.2015 8:14:55</t>
  </si>
  <si>
    <t>Cechlova Marcela 26.6.2015 9:08:45</t>
  </si>
  <si>
    <t>Cechlova Marcela 26.6.2015 9:08:47</t>
  </si>
  <si>
    <t>Cechlova Marcela 26.6.2015 9:08:48</t>
  </si>
  <si>
    <t>Cechlova Marcela 26.6.2015 9:36:33</t>
  </si>
  <si>
    <t>Cechlova Marcela 26.6.2015 9:36:36</t>
  </si>
  <si>
    <t>Cechlova Marcela 26.6.2015 9:36:38</t>
  </si>
  <si>
    <t>Cechlova Marcela 26.6.2015 9:37:45</t>
  </si>
  <si>
    <t>Cechlova Marcela 26.6.2015 9:37:48</t>
  </si>
  <si>
    <t>Cechlova Marcela 26.6.2015 9:37:50</t>
  </si>
  <si>
    <t>191 Celkem</t>
  </si>
  <si>
    <t>Cechlova Marcela 26.6.2015 13:11:31</t>
  </si>
  <si>
    <t>Cechlova Marcela 26.6.2015 13:11:33</t>
  </si>
  <si>
    <t>Cechlova Marcela 26.6.2015 13:11:36</t>
  </si>
  <si>
    <t>Vyčítal/natáčení a stříhání dětského parlamentu</t>
  </si>
  <si>
    <t>Cechlova Marcela 26.6.2015 13:12:11</t>
  </si>
  <si>
    <t>Cechlova Marcela 29.6.2015 10:14:54</t>
  </si>
  <si>
    <t>Cechlova Marcela 29.6.2015 10:14:56</t>
  </si>
  <si>
    <t>Cechlova Marcela 29.6.2015 10:15:00</t>
  </si>
  <si>
    <t>Cechlova Marcela 29.6.2015 10:15:39</t>
  </si>
  <si>
    <t>Cechlova Marcela 29.6.2015 10:15:45</t>
  </si>
  <si>
    <t>Cechlova Marcela 29.6.2015 10:15:48</t>
  </si>
  <si>
    <t>Cechlova Marcela 29.6.2015 10:16:09</t>
  </si>
  <si>
    <t>Cechlova Marcela 29.6.2015 10:16:12</t>
  </si>
  <si>
    <t>Cechlova Marcela 29.6.2015 10:16:15</t>
  </si>
  <si>
    <t>Cechlova Marcela 29.6.2015 10:22:03</t>
  </si>
  <si>
    <t>Cechlova Marcela 29.6.2015 10:22:05</t>
  </si>
  <si>
    <t>Cechlova Marcela 29.6.2015 10:22:08</t>
  </si>
  <si>
    <t>Cechlova Marcela 29.6.2015 10:22:15</t>
  </si>
  <si>
    <t>Cechlova Marcela 29.6.2015 10:22:19</t>
  </si>
  <si>
    <t>Cechlova Marcela 29.6.2015 10:22:23</t>
  </si>
  <si>
    <t>Cechlova Marcela 29.6.2015 10:22:27</t>
  </si>
  <si>
    <t>Cechlova Marcela 29.6.2015 10:22:32</t>
  </si>
  <si>
    <t>Cechlova Marcela 29.6.2015 10:22:35</t>
  </si>
  <si>
    <t>Cechlova Marcela 29.6.2015 10:22:38</t>
  </si>
  <si>
    <t>Cechlova Marcela 29.6.2015 10:22:41</t>
  </si>
  <si>
    <t>Cechlova Marcela 29.6.2015 10:22:45</t>
  </si>
  <si>
    <t>Cechlova Marcela 29.6.2015 10:23:40</t>
  </si>
  <si>
    <t>Cechlova Marcela 29.6.2015 10:23:43</t>
  </si>
  <si>
    <t>Cechlova Marcela 29.6.2015 10:23:45</t>
  </si>
  <si>
    <t>Cechlova Marcela 29.6.2015 10:27:23</t>
  </si>
  <si>
    <t>Cechlova Marcela 29.6.2015 10:27:26</t>
  </si>
  <si>
    <t>Cechlova Marcela 29.6.2015 10:27:28</t>
  </si>
  <si>
    <t>Cechlova Marcela 30.6.2015 19:23:44</t>
  </si>
  <si>
    <t>Cechlova Marcela 30.6.2015 19:23:57</t>
  </si>
  <si>
    <t>Cechlova Marcela 30.6.2015 19:32:47</t>
  </si>
  <si>
    <t>Cechlova Marcela 30.6.2015 19:47:06</t>
  </si>
  <si>
    <t>Cechlova Marcela 30.6.2015 19:47:08</t>
  </si>
  <si>
    <t>Cechlova Marcela 30.6.2015 19:47:12</t>
  </si>
  <si>
    <t>Cechlova Marcela 30.6.2015 19:47:30</t>
  </si>
  <si>
    <t>Cechlova Marcela 30.6.2015 19:47:35</t>
  </si>
  <si>
    <t>Cechlova Marcela 30.6.2015 19:48:01</t>
  </si>
  <si>
    <t>Cechlova Marcela 30.6.2015 19:48:05</t>
  </si>
  <si>
    <t>Cechlova Marcela 30.6.2015 19:48:09</t>
  </si>
  <si>
    <t>Cechlova Marcela 30.6.2015 19:48:54</t>
  </si>
  <si>
    <t>Cechlova Marcela 30.6.2015 19:48:57</t>
  </si>
  <si>
    <t>Cechlova Marcela 30.6.2015 19:48:59</t>
  </si>
  <si>
    <t>Cechlova Marcela 30.6.2015 19:49:10</t>
  </si>
  <si>
    <t>Cechlova Marcela 30.6.2015 19:49:11</t>
  </si>
  <si>
    <t>Cechlova Marcela 30.6.2015 19:49:21</t>
  </si>
  <si>
    <t>Cechlova Marcela 30.6.2015 19:49:26</t>
  </si>
  <si>
    <t>Cechlova Marcela 30.6.2015 19:49:37</t>
  </si>
  <si>
    <t>Dorothee Elmiger - ubytování Zlatý lev</t>
  </si>
  <si>
    <t>Dorothee Elmiger - tisk plakátů</t>
  </si>
  <si>
    <t>Dorothee Elmiger - výlep plakátů</t>
  </si>
  <si>
    <t>01820052735139</t>
  </si>
  <si>
    <t>0182010052735171</t>
  </si>
  <si>
    <t>01830052735175</t>
  </si>
  <si>
    <t>01870043495175</t>
  </si>
  <si>
    <t>02570039005175</t>
  </si>
  <si>
    <t>01810052735169</t>
  </si>
  <si>
    <t>0182010052735154</t>
  </si>
  <si>
    <t>01870043495136</t>
  </si>
  <si>
    <t>01870043495169</t>
  </si>
  <si>
    <t>01890052735168</t>
  </si>
  <si>
    <t>01920055215175</t>
  </si>
  <si>
    <t>02500061725139</t>
  </si>
  <si>
    <t>02520061725168</t>
  </si>
  <si>
    <t>0252020061725169</t>
  </si>
  <si>
    <t>0252030061725169</t>
  </si>
  <si>
    <t>0252040061725169</t>
  </si>
  <si>
    <t>0252050061725169</t>
  </si>
  <si>
    <t>0252060061725169</t>
  </si>
  <si>
    <t>02530061725139</t>
  </si>
  <si>
    <t>02540061725169</t>
  </si>
  <si>
    <t>02550039005139</t>
  </si>
  <si>
    <t>02550039005169</t>
  </si>
  <si>
    <t>02560061725169</t>
  </si>
  <si>
    <t>02560061725139</t>
  </si>
  <si>
    <t>02580033995139</t>
  </si>
  <si>
    <t>02610033995139</t>
  </si>
  <si>
    <t>02610033995169</t>
  </si>
  <si>
    <t>02610033995041</t>
  </si>
  <si>
    <t>02660033995169</t>
  </si>
  <si>
    <t>02670033995169</t>
  </si>
  <si>
    <t>02750061725169</t>
  </si>
  <si>
    <t>02790061725139</t>
  </si>
  <si>
    <t>0182010052735021</t>
  </si>
  <si>
    <t>0182010052735031</t>
  </si>
  <si>
    <t>0182010052735032</t>
  </si>
  <si>
    <t>0182010052735139</t>
  </si>
  <si>
    <t>0252010061725169</t>
  </si>
  <si>
    <t>02810061725175</t>
  </si>
  <si>
    <t>02800061725169</t>
  </si>
  <si>
    <t>02790061725169</t>
  </si>
  <si>
    <t>01820052735169</t>
  </si>
  <si>
    <t>02580033995169</t>
  </si>
  <si>
    <t>02580033995041</t>
  </si>
  <si>
    <t>02770039005139</t>
  </si>
  <si>
    <t>02570039005139</t>
  </si>
  <si>
    <t>02770039005169</t>
  </si>
  <si>
    <t>02550039005041</t>
  </si>
  <si>
    <t>01810052735175</t>
  </si>
  <si>
    <t>01940052735169</t>
  </si>
  <si>
    <t>01940052735156</t>
  </si>
  <si>
    <t>01940055215362</t>
  </si>
  <si>
    <t>01940055215171</t>
  </si>
  <si>
    <t>01830052735164</t>
  </si>
  <si>
    <t>02790061725164</t>
  </si>
  <si>
    <t>02620033995139</t>
  </si>
  <si>
    <t>02620033995169</t>
  </si>
  <si>
    <t>01810052735139</t>
  </si>
  <si>
    <t>02770039005164</t>
  </si>
  <si>
    <t>01820052735136</t>
  </si>
  <si>
    <t>01910052735167</t>
  </si>
  <si>
    <t>02620033995164</t>
  </si>
  <si>
    <t>Cechlova Marcela 2.7.2015 14:51:51</t>
  </si>
  <si>
    <t>Cechlova Marcela 2.7.2015 14:51:53</t>
  </si>
  <si>
    <t>Cechlova Marcela 2.7.2015 14:51:54</t>
  </si>
  <si>
    <t>Cechlova Marcela 2.7.2015 14:51:56</t>
  </si>
  <si>
    <t>Cechlova Marcela 2.7.2015 14:52:17</t>
  </si>
  <si>
    <t>Cechlova Marcela 2.7.2015 14:52:19</t>
  </si>
  <si>
    <t>Cechlova Marcela 2.7.2015 14:52:21</t>
  </si>
  <si>
    <t>Cechlova Marcela 2.7.2015 14:52:23</t>
  </si>
  <si>
    <t>Cechlova Marcela 2.7.2015 14:52:47</t>
  </si>
  <si>
    <t>Cechlova Marcela 2.7.2015 14:52:49</t>
  </si>
  <si>
    <t>Cechlova Marcela 2.7.2015 14:52:54</t>
  </si>
  <si>
    <t>Cechlova Marcela 2.7.2015 14:52:58</t>
  </si>
  <si>
    <t>Cechlova Marcela 2.7.2015 15:42:47</t>
  </si>
  <si>
    <t>Cechlova Marcela 2.7.2015 15:42:50</t>
  </si>
  <si>
    <t>Media Contact/reklamní kampaň Krajské slavnosti 2015</t>
  </si>
  <si>
    <t>Cechlova Marcela 2.7.2015 15:45:30</t>
  </si>
  <si>
    <t>OLP/981/2015 - RCL, platnost do 19.3.2016, max. plnění 241 136,64 Kč</t>
  </si>
  <si>
    <t>Cechlova Marcela 2.7.2015 15:47:32</t>
  </si>
  <si>
    <t>Cechlova Marcela 2.7.2015 15:48:41</t>
  </si>
  <si>
    <t>Cechlova Marcela 2.7.2015 15:48:47</t>
  </si>
  <si>
    <t>Cechlova Marcela 2.7.2015 15:52:19</t>
  </si>
  <si>
    <t>RCL dle smlouvy</t>
  </si>
  <si>
    <t>Cechlova Marcela 2.7.2015 15:52:43</t>
  </si>
  <si>
    <t>13x HL, 3x rozhovor, 5x záštita</t>
  </si>
  <si>
    <t>Cechlova Marcela 2.7.2015 15:53:04</t>
  </si>
  <si>
    <t>březen až červen</t>
  </si>
  <si>
    <t>Cechlova Marcela 2.7.2015 15:53:10</t>
  </si>
  <si>
    <t>Cechlova Marcela 2.7.2015 15:53:21</t>
  </si>
  <si>
    <t>Cechlova Marcela 2.7.2015 15:53:25</t>
  </si>
  <si>
    <t>Cechlova Marcela 3.7.2015 10:28:46</t>
  </si>
  <si>
    <t>Cechlova Marcela 3.7.2015 10:28:50</t>
  </si>
  <si>
    <t>Cechlova Marcela 3.7.2015 10:28:58</t>
  </si>
  <si>
    <t>Cechlova Marcela 3.7.2015 10:29:01</t>
  </si>
  <si>
    <t>Cechlova Marcela 3.7.2015 10:29:22</t>
  </si>
  <si>
    <t>Cechlova Marcela 3.7.2015 10:29:24</t>
  </si>
  <si>
    <t>Cechlova Marcela 3.7.2015 10:29:30</t>
  </si>
  <si>
    <t>Cechlova Marcela 3.7.2015 10:29:38</t>
  </si>
  <si>
    <t>Cechlova Marcela 3.7.2015 10:29:53</t>
  </si>
  <si>
    <t>Cechlova Marcela 3.7.2015 10:29:56</t>
  </si>
  <si>
    <t>Cechlova Marcela 3.7.2015 10:29:58</t>
  </si>
  <si>
    <t>Cechlova Marcela 3.7.2015 10:30:02</t>
  </si>
  <si>
    <t>Cechlova Marcela 3.7.2015 10:38:43</t>
  </si>
  <si>
    <t>Cechlova Marcela 3.7.2015 10:38:54</t>
  </si>
  <si>
    <t>Petr Soldát</t>
  </si>
  <si>
    <t>trička</t>
  </si>
  <si>
    <t>Cechlova Marcela 7.7.2015 13:08:23</t>
  </si>
  <si>
    <t>Cechlova Marcela 7.7.2015 13:08:25</t>
  </si>
  <si>
    <t>Cechlova Marcela 7.7.2015 13:08:30</t>
  </si>
  <si>
    <t>Osapo/potisk oblečení logem LK pro hasiče (Adéla Kvapilová)</t>
  </si>
  <si>
    <t>Cechlova Marcela 7.7.2015 13:09:04</t>
  </si>
  <si>
    <t>Cechlova Marcela 7.7.2015 13:35:57</t>
  </si>
  <si>
    <t>Cechlova Marcela 7.7.2015 13:35:58</t>
  </si>
  <si>
    <t>Cechlova Marcela 7.7.2015 13:36:01</t>
  </si>
  <si>
    <t>Cechlova Marcela 7.7.2015 13:36:04</t>
  </si>
  <si>
    <t>Cechlova Marcela 7.7.2015 13:39:22</t>
  </si>
  <si>
    <t>Cechlova Marcela 7.7.2015 13:39:25</t>
  </si>
  <si>
    <t>Cechlova Marcela 7.7.2015 13:39:28</t>
  </si>
  <si>
    <t>Cechlova Marcela 7.7.2015 13:45:05</t>
  </si>
  <si>
    <t>Cechlova Marcela 7.7.2015 13:45:07</t>
  </si>
  <si>
    <t>Cechlova Marcela 7.7.2015 13:45:09</t>
  </si>
  <si>
    <t>Cechlova Marcela 7.7.2015 13:45:13</t>
  </si>
  <si>
    <t>Cechlova Marcela 7.7.2015 13:46:02</t>
  </si>
  <si>
    <t>Cechlova Marcela 7.7.2015 13:46:04</t>
  </si>
  <si>
    <t>Cechlova Marcela 7.7.2015 13:46:09</t>
  </si>
  <si>
    <t>Cechlova Marcela 7.7.2015 13:46:11</t>
  </si>
  <si>
    <t>Cechlova Marcela 7.7.2015 13:46:27</t>
  </si>
  <si>
    <t>Cechlova Marcela 7.7.2015 13:46:28</t>
  </si>
  <si>
    <t>Cechlova Marcela 7.7.2015 13:46:30</t>
  </si>
  <si>
    <t>Cechlova Marcela 7.7.2015 13:46:34</t>
  </si>
  <si>
    <t>Cechlova Marcela 7.7.2015 13:46:52</t>
  </si>
  <si>
    <t>Cechlova Marcela 7.7.2015 13:46:53</t>
  </si>
  <si>
    <t>Cechlova Marcela 7.7.2015 13:46:57</t>
  </si>
  <si>
    <t>Cechlova Marcela 7.7.2015 13:47:00</t>
  </si>
  <si>
    <t>Cechlova Marcela 7.7.2015 13:47:14</t>
  </si>
  <si>
    <t>Cechlova Marcela 7.7.2015 13:47:16</t>
  </si>
  <si>
    <t>Cechlova Marcela 7.7.2015 13:47:18</t>
  </si>
  <si>
    <t>Cechlova Marcela 7.7.2015 13:47:22</t>
  </si>
  <si>
    <t>Cechlova Marcela 7.7.2015 13:47:41</t>
  </si>
  <si>
    <t>Cechlova Marcela 7.7.2015 13:47:43</t>
  </si>
  <si>
    <t>Cechlova Marcela 7.7.2015 13:47:45</t>
  </si>
  <si>
    <t>Cechlova Marcela 7.7.2015 13:47:47</t>
  </si>
  <si>
    <t>Cechlova Marcela 7.7.2015 13:48:03</t>
  </si>
  <si>
    <t>Cechlova Marcela 7.7.2015 13:48:05</t>
  </si>
  <si>
    <t>Cechlova Marcela 7.7.2015 13:48:07</t>
  </si>
  <si>
    <t>Cechlova Marcela 7.7.2015 13:48:12</t>
  </si>
  <si>
    <t>Cechlova Marcela 7.7.2015 13:48:28</t>
  </si>
  <si>
    <t>Cechlova Marcela 7.7.2015 13:48:31</t>
  </si>
  <si>
    <t>Cechlova Marcela 7.7.2015 13:48:33</t>
  </si>
  <si>
    <t>Cechlova Marcela 7.7.2015 13:48:36</t>
  </si>
  <si>
    <t>Cechlova Marcela 7.7.2015 13:48:49</t>
  </si>
  <si>
    <t>Cechlova Marcela 7.7.2015 13:48:51</t>
  </si>
  <si>
    <t>Cechlova Marcela 7.7.2015 13:48:53</t>
  </si>
  <si>
    <t>Cechlova Marcela 7.7.2015 13:48:58</t>
  </si>
  <si>
    <t>Cechlova Marcela 8.7.2015 19:52:12</t>
  </si>
  <si>
    <t>Cechlova Marcela 8.7.2015 19:52:14</t>
  </si>
  <si>
    <t>Cechlova Marcela 8.7.2015 19:52:16</t>
  </si>
  <si>
    <t>Cechlova Marcela 8.7.2015 19:52:20</t>
  </si>
  <si>
    <t>Cechlova Marcela 10.7.2015 11:30:08</t>
  </si>
  <si>
    <t>Cechlova Marcela 10.7.2015 11:30:10</t>
  </si>
  <si>
    <t>Cechlova Marcela 10.7.2015 11:30:14</t>
  </si>
  <si>
    <t>Cechlova Marcela 10.7.2015 11:30:28</t>
  </si>
  <si>
    <t>Cechlova Marcela 10.7.2015 11:31:14</t>
  </si>
  <si>
    <t>Cechlova Marcela 10.7.2015 11:31:18</t>
  </si>
  <si>
    <t>Cechlova Marcela 10.7.2015 11:31:21</t>
  </si>
  <si>
    <t>Cechlova Marcela 10.7.2015 11:31:23</t>
  </si>
  <si>
    <t>Cechlova Marcela 10.7.2015 11:31:41</t>
  </si>
  <si>
    <t>Cechlova Marcela 10.7.2015 11:31:44</t>
  </si>
  <si>
    <t>Cechlova Marcela 10.7.2015 11:31:47</t>
  </si>
  <si>
    <t>Cechlova Marcela 10.7.2015 11:31:51</t>
  </si>
  <si>
    <t>Cechlova Marcela 13.7.2015 15:46:11</t>
  </si>
  <si>
    <t>Cechlova Marcela 13.7.2015 15:46:12</t>
  </si>
  <si>
    <t>Cechlova Marcela 13.7.2015 15:46:15</t>
  </si>
  <si>
    <t>Cechlova Marcela 13.7.2015 15:46:19</t>
  </si>
  <si>
    <t>Cechlova Marcela 13.7.2015 15:46:35</t>
  </si>
  <si>
    <t>Cechlova Marcela 13.7.2015 15:46:37</t>
  </si>
  <si>
    <t>Cechlova Marcela 13.7.2015 15:46:39</t>
  </si>
  <si>
    <t>Cechlova Marcela 13.7.2015 15:46:41</t>
  </si>
  <si>
    <t>Cechlova Marcela 13.7.2015 15:47:01</t>
  </si>
  <si>
    <t>Cechlova Marcela 13.7.2015 15:47:03</t>
  </si>
  <si>
    <t>Cechlova Marcela 13.7.2015 15:47:05</t>
  </si>
  <si>
    <t>Cechlova Marcela 13.7.2015 15:47:08</t>
  </si>
  <si>
    <t>Cechlova Marcela 13.7.2015 15:47:24</t>
  </si>
  <si>
    <t>Cechlova Marcela 13.7.2015 15:47:30</t>
  </si>
  <si>
    <t>Cechlova Marcela 13.7.2015 15:47:33</t>
  </si>
  <si>
    <t>Cechlova Marcela 13.7.2015 15:47:35</t>
  </si>
  <si>
    <t>Cechlova Marcela 13.7.2015 17:29:04</t>
  </si>
  <si>
    <t>Cechlova Marcela 13.7.2015 17:29:57</t>
  </si>
  <si>
    <t>Cechlova Marcela 13.7.2015 18:15:00</t>
  </si>
  <si>
    <t>Cechlova Marcela 13.7.2015 18:15:05</t>
  </si>
  <si>
    <t>Cechlova Marcela 13.7.2015 18:15:15</t>
  </si>
  <si>
    <t>Cechlova Marcela 13.7.2015 18:15:17</t>
  </si>
  <si>
    <t>Cechlova Marcela 13.7.2015 18:15:41</t>
  </si>
  <si>
    <t>Cechlova Marcela 13.7.2015 18:15:45</t>
  </si>
  <si>
    <t>Cechlova Marcela 13.7.2015 18:16:17</t>
  </si>
  <si>
    <t>Cechlova Marcela 13.7.2015 18:16:19</t>
  </si>
  <si>
    <t>Cechlova Marcela 13.7.2015 18:16:33</t>
  </si>
  <si>
    <t>Cechlova Marcela 13.7.2015 18:16:35</t>
  </si>
  <si>
    <t>Cechlova Marcela 13.7.2015 18:16:53</t>
  </si>
  <si>
    <t>Cechlova Marcela 13.7.2015 18:16:55</t>
  </si>
  <si>
    <t>Cechlova Marcela 13.7.2015 18:17:05</t>
  </si>
  <si>
    <t>Cechlova Marcela 13.7.2015 18:17:08</t>
  </si>
  <si>
    <t>Cechlova Marcela 13.7.2015 18:18:43</t>
  </si>
  <si>
    <t>Cechlova Marcela 13.7.2015 18:18:54</t>
  </si>
  <si>
    <t>Cechlova Marcela 13.7.2015 18:19:11</t>
  </si>
  <si>
    <t>Cechlova Marcela 13.7.2015 18:19:13</t>
  </si>
  <si>
    <t>Cechlova Marcela 13.7.2015 18:19:26</t>
  </si>
  <si>
    <t>Cechlova Marcela 13.7.2015 18:19:28</t>
  </si>
  <si>
    <t>Cechlova Marcela 13.7.2015 18:19:42</t>
  </si>
  <si>
    <t>Cechlova Marcela 13.7.2015 18:19:47</t>
  </si>
  <si>
    <t>Cechlova Marcela 13.7.2015 18:20:22</t>
  </si>
  <si>
    <t>Cechlova Marcela 13.7.2015 18:20:29</t>
  </si>
  <si>
    <t>Cechlova Marcela 13.7.2015 18:21:31</t>
  </si>
  <si>
    <t>Cechlova Marcela 13.7.2015 18:22:33</t>
  </si>
  <si>
    <t>Cechlova Marcela 13.7.2015 18:22:45</t>
  </si>
  <si>
    <t>Cechlova Marcela 13.7.2015 18:22:51</t>
  </si>
  <si>
    <t>Cechlova Marcela 13.7.2015 18:22:58</t>
  </si>
  <si>
    <t>Panožka/tisk fotografií do páteru</t>
  </si>
  <si>
    <t>Cechlova Marcela 13.7.2015 18:23:15</t>
  </si>
  <si>
    <t>Cechlova Marcela 13.7.2015 18:33:03</t>
  </si>
  <si>
    <t>Cechlova Marcela 13.7.2015 18:33:08</t>
  </si>
  <si>
    <t>Cechlova Marcela 13.7.2015 18:33:31</t>
  </si>
  <si>
    <t>Cechlova Marcela 13.7.2015 18:33:36</t>
  </si>
  <si>
    <t>Cechlova Marcela 13.7.2015 18:33:37</t>
  </si>
  <si>
    <t>Soldát/instalace fotografií do páteru</t>
  </si>
  <si>
    <t>Cechlova Marcela 13.7.2015 18:33:59</t>
  </si>
  <si>
    <t>Cechlova Marcela 13.7.2015 18:34:16</t>
  </si>
  <si>
    <t>Cechlova Marcela 13.7.2015 18:34:20</t>
  </si>
  <si>
    <t>Cechlova Marcela 13.7.2015 18:36:55</t>
  </si>
  <si>
    <t>Cechlova Marcela 13.7.2015 18:36:57</t>
  </si>
  <si>
    <t>Cechlova Marcela 13.7.2015 18:36:59</t>
  </si>
  <si>
    <t>zajištění tlumočnické techniky - 17.9.2015 - zasedání COTER</t>
  </si>
  <si>
    <t>Cechlova Marcela 13.7.2015 18:51:49</t>
  </si>
  <si>
    <t>Cechlova Marcela 13.7.2015 18:55:45</t>
  </si>
  <si>
    <t>Cechlova Marcela 13.7.2015 18:55:47</t>
  </si>
  <si>
    <t>Cechlova Marcela 13.7.2015 18:58:46</t>
  </si>
  <si>
    <t>Cechlova Marcela 13.7.2015 18:58:49</t>
  </si>
  <si>
    <t>Cechlova Marcela 13.7.2015 18:59:22</t>
  </si>
  <si>
    <t>Cechlova Marcela 13.7.2015 18:59:25</t>
  </si>
  <si>
    <t>Papyrea/výroby průsvitky loga LK</t>
  </si>
  <si>
    <t>Cechlova Marcela 13.7.2015 18:59:40</t>
  </si>
  <si>
    <t>Cechlova Marcela 13.7.2015 19:01:16</t>
  </si>
  <si>
    <t>Cechlova Marcela 13.7.2015 19:01:28</t>
  </si>
  <si>
    <t>Cechlova Marcela 13.7.2015 19:01:31</t>
  </si>
  <si>
    <t>Cechlova Marcela 13.7.2015 19:03:49</t>
  </si>
  <si>
    <t>Cechlova Marcela 13.7.2015 19:04:03</t>
  </si>
  <si>
    <t>Cechlova Marcela 13.7.2015 19:06:07</t>
  </si>
  <si>
    <t>vystoupení YoYo Band-KS 2015, doplatek</t>
  </si>
  <si>
    <t>vystoupení YoYo Band-KS 2015, záloha</t>
  </si>
  <si>
    <t>Cechlova Marcela 13.7.2015 19:06:52</t>
  </si>
  <si>
    <t>Cechlova Marcela 13.7.2015 19:09:03</t>
  </si>
  <si>
    <t>Cechlova Marcela 13.7.2015 19:09:07</t>
  </si>
  <si>
    <t>Cechlova Marcela 13.7.2015 19:09:08</t>
  </si>
  <si>
    <t>Cechlova Marcela 13.7.2015 19:09:09</t>
  </si>
  <si>
    <t>Cechlova Marcela 13.7.2015 19:09:10</t>
  </si>
  <si>
    <t>Cechlova Marcela 13.7.2015 19:09:21</t>
  </si>
  <si>
    <t>Cechlova Marcela 13.7.2015 19:09:26</t>
  </si>
  <si>
    <t>Cechlova Marcela 13.7.2015 19:09:27</t>
  </si>
  <si>
    <t>Cechlova Marcela 13.7.2015 19:09:28</t>
  </si>
  <si>
    <t>Cechlova Marcela 13.7.2015 19:09:29</t>
  </si>
  <si>
    <t>Cechlova Marcela 13.7.2015 19:10:37</t>
  </si>
  <si>
    <t>Cechlova Marcela 13.7.2015 19:10:39</t>
  </si>
  <si>
    <t>Grafický návrh letáku + plakátu - Sudetype (MgA. Jiří Toman)</t>
  </si>
  <si>
    <t>Cechlova Marcela 13.7.2015 19:10:56</t>
  </si>
  <si>
    <t>Cechlova Marcela 13.7.2015 19:12:38</t>
  </si>
  <si>
    <t>Cechlova Marcela 13.7.2015 19:12:42</t>
  </si>
  <si>
    <t>Cechlova Marcela 13.7.2015 19:12:45</t>
  </si>
  <si>
    <t>Cechlova Marcela 13.7.2015 19:13:31</t>
  </si>
  <si>
    <t>Cechlova Marcela 13.7.2015 19:13:34</t>
  </si>
  <si>
    <t>Cechlova Marcela 13.7.2015 19:14:00</t>
  </si>
  <si>
    <t>Cechlova Marcela 13.7.2015 19:14:02</t>
  </si>
  <si>
    <t>Cechlova Marcela 13.7.2015 19:14:07</t>
  </si>
  <si>
    <t>Soldát/instalace výstavy Annemarie Schwarzenbach</t>
  </si>
  <si>
    <t>Cechlova Marcela 13.7.2015 19:14:30</t>
  </si>
  <si>
    <t>Cechlova Marcela 13.7.2015 19:17:01</t>
  </si>
  <si>
    <t>Cechlova Marcela 13.7.2015 19:17:04</t>
  </si>
  <si>
    <t>Cechlova Marcela 13.7.2015 19:17:43</t>
  </si>
  <si>
    <t>Cechlova Marcela 13.7.2015 19:17:55</t>
  </si>
  <si>
    <t>Cechlova Marcela 13.7.2015 19:17:59</t>
  </si>
  <si>
    <t>Semotamová Tereza/Překlad knihy - autorské čtení</t>
  </si>
  <si>
    <t>Cechlova Marcela 13.7.2015 19:18:29</t>
  </si>
  <si>
    <t>Cechlova Marcela 13.7.2015 19:18:32</t>
  </si>
  <si>
    <t>Cechlova Marcela 13.7.2015 19:18:35</t>
  </si>
  <si>
    <t>Cechlova Marcela 13.7.2015 19:18:49</t>
  </si>
  <si>
    <t>Cechlova Marcela 13.7.2015 19:18:52</t>
  </si>
  <si>
    <t>Cechlova Marcela 13.7.2015 19:19:11</t>
  </si>
  <si>
    <t>Cechlova Marcela 13.7.2015 19:19:14</t>
  </si>
  <si>
    <t>Cechlova Marcela 13.7.2015 19:19:29</t>
  </si>
  <si>
    <t>Cechlova Marcela 13.7.2015 19:19:33</t>
  </si>
  <si>
    <t>Cechlova Marcela 13.7.2015 19:24:39</t>
  </si>
  <si>
    <t>Cechlova Marcela 13.7.2015 19:24:42</t>
  </si>
  <si>
    <t>Cechlova Marcela 13.7.2015 19:28:15</t>
  </si>
  <si>
    <t>Cechlova Marcela 13.7.2015 19:28:34</t>
  </si>
  <si>
    <t>Cechlova Marcela 13.7.2015 19:28:36</t>
  </si>
  <si>
    <t>Cechlova Marcela 13.7.2015 19:29:00</t>
  </si>
  <si>
    <t>Cechlova Marcela 13.7.2015 19:29:03</t>
  </si>
  <si>
    <t>Cechlova Marcela 13.7.2015 19:29:08</t>
  </si>
  <si>
    <t>Cechlova Marcela 13.7.2015 19:29:23</t>
  </si>
  <si>
    <t>Cechlova Marcela 13.7.2015 19:29:26</t>
  </si>
  <si>
    <t>Cechlova Marcela 13.7.2015 19:29:31</t>
  </si>
  <si>
    <t>Cechlova Marcela 13.7.2015 19:29:45</t>
  </si>
  <si>
    <t>Cechlova Marcela 13.7.2015 19:29:47</t>
  </si>
  <si>
    <t>Brniště/KRAJ</t>
  </si>
  <si>
    <t>Cechlova Marcela 13.7.2015 19:29:58</t>
  </si>
  <si>
    <t>Cechlova Marcela 13.7.2015 19:30:12</t>
  </si>
  <si>
    <t>Cechlova Marcela 13.7.2015 19:30:14</t>
  </si>
  <si>
    <t>Cechlova Marcela 13.7.2015 19:30:22</t>
  </si>
  <si>
    <t>Cechlova Marcela 13.7.2015 19:30:31</t>
  </si>
  <si>
    <t>Cechlova Marcela 13.7.2015 19:30:34</t>
  </si>
  <si>
    <t>Cechlova Marcela 13.7.2015 19:30:36</t>
  </si>
  <si>
    <t>Cechlova Marcela 13.7.2015 19:30:51</t>
  </si>
  <si>
    <t>Cechlova Marcela 13.7.2015 19:30:56</t>
  </si>
  <si>
    <t>Cechlova Marcela 13.7.2015 19:30:57</t>
  </si>
  <si>
    <t>Cechlova Marcela 13.7.2015 19:31:11</t>
  </si>
  <si>
    <t>Cechlova Marcela 13.7.2015 19:31:13</t>
  </si>
  <si>
    <t>Pěnčín/KRAJ</t>
  </si>
  <si>
    <t>Cechlova Marcela 13.7.2015 19:31:21</t>
  </si>
  <si>
    <t>Cechlova Marcela 13.7.2015 19:31:32</t>
  </si>
  <si>
    <t>Cechlova Marcela 13.7.2015 19:31:35</t>
  </si>
  <si>
    <t>Cechlova Marcela 13.7.2015 19:31:39</t>
  </si>
  <si>
    <t>Cechlova Marcela 13.7.2015 19:31:51</t>
  </si>
  <si>
    <t>Cechlova Marcela 13.7.2015 19:31:55</t>
  </si>
  <si>
    <t>Cechlova Marcela 13.7.2015 19:31:58</t>
  </si>
  <si>
    <t>Cechlova Marcela 13.7.2015 19:32:13</t>
  </si>
  <si>
    <t>Cechlova Marcela 13.7.2015 19:32:16</t>
  </si>
  <si>
    <t>Rokytnice nad Jizerou/KRAJ</t>
  </si>
  <si>
    <t>Cechlova Marcela 13.7.2015 19:32:24</t>
  </si>
  <si>
    <t>Cechlova Marcela 13.7.2015 19:32:34</t>
  </si>
  <si>
    <t>Cechlova Marcela 13.7.2015 19:32:48</t>
  </si>
  <si>
    <t>Cechlova Marcela 13.7.2015 19:33:15</t>
  </si>
  <si>
    <t>Cechlova Marcela 13.7.2015 19:33:17</t>
  </si>
  <si>
    <t>Cechlova Marcela 13.7.2015 19:33:23</t>
  </si>
  <si>
    <t>Geoprint/tisk</t>
  </si>
  <si>
    <t>Cechlova Marcela 13.7.2015 19:33:35</t>
  </si>
  <si>
    <t>Cechlova Marcela 13.7.2015 19:33:52</t>
  </si>
  <si>
    <t>Cechlova Marcela 13.7.2015 19:33:54</t>
  </si>
  <si>
    <t>Cechlova Marcela 13.7.2015 19:33:56</t>
  </si>
  <si>
    <t>Cechlova Marcela 13.7.2015 19:34:06</t>
  </si>
  <si>
    <t>Cechlova Marcela 13.7.2015 19:34:10</t>
  </si>
  <si>
    <t>Semily/KRAJ</t>
  </si>
  <si>
    <t>Cechlova Marcela 13.7.2015 19:34:16</t>
  </si>
  <si>
    <t>Cechlova Marcela 13.7.2015 19:34:31</t>
  </si>
  <si>
    <t>Cechlova Marcela 13.7.2015 19:34:34</t>
  </si>
  <si>
    <t>Cechlova Marcela 13.7.2015 19:34:39</t>
  </si>
  <si>
    <t>Cechlova Marcela 13.7.2015 19:34:48</t>
  </si>
  <si>
    <t>Cechlova Marcela 13.7.2015 19:34:53</t>
  </si>
  <si>
    <t>Cechlova Marcela 13.7.2015 19:34:55</t>
  </si>
  <si>
    <t>Cechlova Marcela 13.7.2015 19:35:08</t>
  </si>
  <si>
    <t>Cechlova Marcela 13.7.2015 19:35:11</t>
  </si>
  <si>
    <t>Cechlova Marcela 13.7.2015 19:35:14</t>
  </si>
  <si>
    <t>Cechlova Marcela 13.7.2015 19:35:27</t>
  </si>
  <si>
    <t>Cechlova Marcela 13.7.2015 19:35:28</t>
  </si>
  <si>
    <t>Železný Brod/KRAJ</t>
  </si>
  <si>
    <t>Cechlova Marcela 13.7.2015 19:35:36</t>
  </si>
  <si>
    <t>Cechlova Marcela 13.7.2015 19:36:09</t>
  </si>
  <si>
    <t>Cechlova Marcela 13.7.2015 19:36:10</t>
  </si>
  <si>
    <t>Mimoň/KRAJ</t>
  </si>
  <si>
    <t>Cechlova Marcela 13.7.2015 19:36:17</t>
  </si>
  <si>
    <t>Cechlova Marcela 13.7.2015 19:36:27</t>
  </si>
  <si>
    <t>Cechlova Marcela 13.7.2015 19:36:31</t>
  </si>
  <si>
    <t>Nové Město pod Smrkem/KRAJ</t>
  </si>
  <si>
    <t>Cechlova Marcela 13.7.2015 19:36:49</t>
  </si>
  <si>
    <t>Cechlova Marcela 13.7.2015 19:36:59</t>
  </si>
  <si>
    <t>Cechlova Marcela 13.7.2015 19:37:01</t>
  </si>
  <si>
    <t>Cechlova Marcela 13.7.2015 19:37:04</t>
  </si>
  <si>
    <t>Cechlova Marcela 13.7.2015 19:37:57</t>
  </si>
  <si>
    <t>Cechlova Marcela 13.7.2015 19:38:27</t>
  </si>
  <si>
    <t>Cechlova Marcela 13.7.2015 19:38:29</t>
  </si>
  <si>
    <t>Cechlova Marcela 13.7.2015 19:38:33</t>
  </si>
  <si>
    <t>Cechlova Marcela 13.7.2015 19:38:40</t>
  </si>
  <si>
    <t>Cechlova Marcela 13.7.2015 19:38:43</t>
  </si>
  <si>
    <t>MAFRA/zveřejnění Kraje 06/15 v 5+2</t>
  </si>
  <si>
    <t>Cechlova Marcela 13.7.2015 19:39:07</t>
  </si>
  <si>
    <t>Cechlova Marcela 13.7.2015 19:39:22</t>
  </si>
  <si>
    <t>Cechlova Marcela 13.7.2015 19:39:25</t>
  </si>
  <si>
    <t>Cechlova Marcela 13.7.2015 19:39:32</t>
  </si>
  <si>
    <t>Cechlova Marcela 13.7.2015 19:39:58</t>
  </si>
  <si>
    <t>Cechlova Marcela 13.7.2015 19:40:00</t>
  </si>
  <si>
    <t>Městské kulturní středisko Doksy/KRAJ</t>
  </si>
  <si>
    <t>Cechlova Marcela 13.7.2015 19:40:16</t>
  </si>
  <si>
    <t>Cechlova Marcela 13.7.2015 19:40:30</t>
  </si>
  <si>
    <t>Cechlova Marcela 13.7.2015 19:40:33</t>
  </si>
  <si>
    <t>Cechlova Marcela 13.7.2015 19:40:35</t>
  </si>
  <si>
    <t>Cechlova Marcela 13.7.2015 19:40:46</t>
  </si>
  <si>
    <t>Cechlova Marcela 13.7.2015 19:40:48</t>
  </si>
  <si>
    <t>Stráž pod Ralskem/KRAJ</t>
  </si>
  <si>
    <t>Cechlova Marcela 13.7.2015 19:40:55</t>
  </si>
  <si>
    <t>Cechlova Marcela 13.7.2015 19:41:14</t>
  </si>
  <si>
    <t>Cechlova Marcela 13.7.2015 19:41:51</t>
  </si>
  <si>
    <t>Cechlova Marcela 13.7.2015 19:41:53</t>
  </si>
  <si>
    <t>Cechlova Marcela 13.7.2015 19:41:59</t>
  </si>
  <si>
    <t>Cechlova Marcela 13.7.2015 19:42:02</t>
  </si>
  <si>
    <t>Toman/grafika Kraje</t>
  </si>
  <si>
    <t>Cechlova Marcela 13.7.2015 19:42:14</t>
  </si>
  <si>
    <t>Cechlova Marcela 13.7.2015 19:42:33</t>
  </si>
  <si>
    <t>Cechlova Marcela 13.7.2015 19:42:36</t>
  </si>
  <si>
    <t>Cechlova Marcela 13.7.2015 19:42:37</t>
  </si>
  <si>
    <t>Cechlova Marcela 13.7.2015 19:42:48</t>
  </si>
  <si>
    <t>Cechlova Marcela 13.7.2015 19:43:14</t>
  </si>
  <si>
    <t>Cechlova Marcela 13.7.2015 19:43:16</t>
  </si>
  <si>
    <t>Cechlova Marcela 13.7.2015 19:43:26</t>
  </si>
  <si>
    <t>Cechlova Marcela 13.7.2015 19:43:28</t>
  </si>
  <si>
    <t>Cechlova Marcela 13.7.2015 19:43:32</t>
  </si>
  <si>
    <t>Cechlova Marcela 13.7.2015 19:43:42</t>
  </si>
  <si>
    <t>Cechlova Marcela 13.7.2015 19:43:44</t>
  </si>
  <si>
    <t>Cechlova Marcela 13.7.2015 19:43:55</t>
  </si>
  <si>
    <t>Cechlova Marcela 13.7.2015 19:45:28</t>
  </si>
  <si>
    <t>Cechlova Marcela 13.7.2015 19:45:30</t>
  </si>
  <si>
    <t>Cechlova Marcela 13.7.2015 19:45:34</t>
  </si>
  <si>
    <t>Cechlova Marcela 13.7.2015 19:45:48</t>
  </si>
  <si>
    <t>Cechlova Marcela 13.7.2015 19:45:49</t>
  </si>
  <si>
    <t>Cechlova Marcela 13.7.2015 19:45:53</t>
  </si>
  <si>
    <t>Cechlova Marcela 13.7.2015 19:46:04</t>
  </si>
  <si>
    <t>Cechlova Marcela 13.7.2015 19:46:05</t>
  </si>
  <si>
    <t>Cechlova Marcela 13.7.2015 19:46:08</t>
  </si>
  <si>
    <t>Cechlova Marcela 13.7.2015 19:46:20</t>
  </si>
  <si>
    <t>Cechlova Marcela 13.7.2015 19:46:24</t>
  </si>
  <si>
    <t>Cechlova Marcela 13.7.2015 19:46:28</t>
  </si>
  <si>
    <t>Cechlova Marcela 13.7.2015 19:46:39</t>
  </si>
  <si>
    <t>Cechlova Marcela 13.7.2015 19:46:43</t>
  </si>
  <si>
    <t>Cechlova Marcela 13.7.2015 19:46:45</t>
  </si>
  <si>
    <t>Cechlova Marcela 13.7.2015 19:46:56</t>
  </si>
  <si>
    <t>Cechlova Marcela 13.7.2015 19:46:59</t>
  </si>
  <si>
    <t>Cechlova Marcela 13.7.2015 19:47:02</t>
  </si>
  <si>
    <t>Cechlova Marcela 13.7.2015 19:47:14</t>
  </si>
  <si>
    <t>Cechlova Marcela 13.7.2015 19:47:17</t>
  </si>
  <si>
    <t>Cechlova Marcela 13.7.2015 19:47:22</t>
  </si>
  <si>
    <t>Cechlova Marcela 13.7.2015 19:47:34</t>
  </si>
  <si>
    <t>Cechlova Marcela 13.7.2015 19:47:39</t>
  </si>
  <si>
    <t>Cechlova Marcela 13.7.2015 19:47:50</t>
  </si>
  <si>
    <t>Cechlova Marcela 13.7.2015 19:48:01</t>
  </si>
  <si>
    <t>Cechlova Marcela 13.7.2015 19:48:03</t>
  </si>
  <si>
    <t>Cechlova Marcela 13.7.2015 19:48:07</t>
  </si>
  <si>
    <t>Cechlova Marcela 13.7.2015 19:48:18</t>
  </si>
  <si>
    <t>Cechlova Marcela 13.7.2015 19:48:22</t>
  </si>
  <si>
    <t>MAFRA/zveřejnění Kraje 05/15 v 5+2</t>
  </si>
  <si>
    <t>Cechlova Marcela 13.7.2015 19:48:40</t>
  </si>
  <si>
    <t>Cechlova Marcela 13.7.2015 19:49:00</t>
  </si>
  <si>
    <t>Cechlova Marcela 13.7.2015 19:49:08</t>
  </si>
  <si>
    <t>Cechlova Marcela 13.7.2015 19:49:10</t>
  </si>
  <si>
    <t>Cechlova Marcela 13.7.2015 19:49:15</t>
  </si>
  <si>
    <t>Cechlova Marcela 13.7.2015 19:49:26</t>
  </si>
  <si>
    <t>Cechlova Marcela 13.7.2015 19:49:28</t>
  </si>
  <si>
    <t>Cechlova Marcela 13.7.2015 19:49:31</t>
  </si>
  <si>
    <t>Cechlova Marcela 13.7.2015 19:49:42</t>
  </si>
  <si>
    <t>Cechlova Marcela 13.7.2015 19:49:48</t>
  </si>
  <si>
    <t>Cechlova Marcela 13.7.2015 19:49:51</t>
  </si>
  <si>
    <t>Cechlova Marcela 13.7.2015 19:50:01</t>
  </si>
  <si>
    <t>Cechlova Marcela 13.7.2015 19:50:05</t>
  </si>
  <si>
    <t>Cechlova Marcela 13.7.2015 19:50:10</t>
  </si>
  <si>
    <t>Cechlova Marcela 13.7.2015 19:50:22</t>
  </si>
  <si>
    <t>Cechlova Marcela 13.7.2015 19:50:25</t>
  </si>
  <si>
    <t>Cechlova Marcela 13.7.2015 19:50:28</t>
  </si>
  <si>
    <t>Cechlova Marcela 13.7.2015 19:50:39</t>
  </si>
  <si>
    <t>Cechlova Marcela 13.7.2015 19:50:41</t>
  </si>
  <si>
    <t>Cechlova Marcela 13.7.2015 19:50:45</t>
  </si>
  <si>
    <t>Cechlova Marcela 13.7.2015 19:50:54</t>
  </si>
  <si>
    <t>Cechlova Marcela 13.7.2015 19:50:57</t>
  </si>
  <si>
    <t>Cechlova Marcela 13.7.2015 19:51:01</t>
  </si>
  <si>
    <t>Cechlova Marcela 13.7.2015 19:51:11</t>
  </si>
  <si>
    <t>Cechlova Marcela 13.7.2015 19:51:13</t>
  </si>
  <si>
    <t>Cechlova Marcela 13.7.2015 19:51:16</t>
  </si>
  <si>
    <t>Cechlova Marcela 13.7.2015 19:51:27</t>
  </si>
  <si>
    <t>Cechlova Marcela 13.7.2015 19:51:29</t>
  </si>
  <si>
    <t>Cechlova Marcela 13.7.2015 19:51:32</t>
  </si>
  <si>
    <t>Cechlova Marcela 13.7.2015 19:51:41</t>
  </si>
  <si>
    <t>Cechlova Marcela 13.7.2015 19:51:43</t>
  </si>
  <si>
    <t>Cechlova Marcela 13.7.2015 19:51:49</t>
  </si>
  <si>
    <t>Cechlova Marcela 13.7.2015 19:51:59</t>
  </si>
  <si>
    <t>Cechlova Marcela 13.7.2015 19:52:02</t>
  </si>
  <si>
    <t>Cechlova Marcela 13.7.2015 19:52:06</t>
  </si>
  <si>
    <t>Cechlova Marcela 13.7.2015 19:52:29</t>
  </si>
  <si>
    <t>Cechlova Marcela 13.7.2015 19:52:32</t>
  </si>
  <si>
    <t>Cechlova Marcela 13.7.2015 19:52:35</t>
  </si>
  <si>
    <t>Cechlova Marcela 13.7.2015 19:52:48</t>
  </si>
  <si>
    <t>Cechlova Marcela 13.7.2015 19:52:50</t>
  </si>
  <si>
    <t>Cechlova Marcela 13.7.2015 19:52:52</t>
  </si>
  <si>
    <t>Cechlova Marcela 13.7.2015 19:53:01</t>
  </si>
  <si>
    <t>Cechlova Marcela 13.7.2015 19:53:03</t>
  </si>
  <si>
    <t>Cechlova Marcela 13.7.2015 19:53:10</t>
  </si>
  <si>
    <t>Cechlova Marcela 13.7.2015 19:53:17</t>
  </si>
  <si>
    <t>Cechlova Marcela 13.7.2015 19:53:27</t>
  </si>
  <si>
    <t>Cechlova Marcela 13.7.2015 19:53:33</t>
  </si>
  <si>
    <t>Cechlova Marcela 13.7.2015 19:53:44</t>
  </si>
  <si>
    <t>Cechlova Marcela 13.7.2015 19:53:46</t>
  </si>
  <si>
    <t>Cechlova Marcela 13.7.2015 19:53:50</t>
  </si>
  <si>
    <t>Cechlova Marcela 13.7.2015 19:54:13</t>
  </si>
  <si>
    <t>Cechlova Marcela 13.7.2015 19:54:16</t>
  </si>
  <si>
    <t>Cechlova Marcela 13.7.2015 19:54:18</t>
  </si>
  <si>
    <t>Cechlova Marcela 13.7.2015 19:54:41</t>
  </si>
  <si>
    <t>Cechlova Marcela 13.7.2015 19:54:43</t>
  </si>
  <si>
    <t>Cechlova Marcela 13.7.2015 19:54:47</t>
  </si>
  <si>
    <t>Cechlova Marcela 13.7.2015 19:54:59</t>
  </si>
  <si>
    <t>Cechlova Marcela 13.7.2015 19:55:01</t>
  </si>
  <si>
    <t>Cechlova Marcela 13.7.2015 19:55:06</t>
  </si>
  <si>
    <t>Cechlova Marcela 13.7.2015 19:55:19</t>
  </si>
  <si>
    <t>Cechlova Marcela 13.7.2015 19:55:21</t>
  </si>
  <si>
    <t>Cechlova Marcela 13.7.2015 19:55:24</t>
  </si>
  <si>
    <t>Cechlova Marcela 13.7.2015 19:55:34</t>
  </si>
  <si>
    <t>Cechlova Marcela 13.7.2015 19:55:36</t>
  </si>
  <si>
    <t>Cechlova Marcela 13.7.2015 19:55:38</t>
  </si>
  <si>
    <t>Cechlova Marcela 13.7.2015 19:55:49</t>
  </si>
  <si>
    <t>Cechlova Marcela 13.7.2015 19:55:51</t>
  </si>
  <si>
    <t>Cechlova Marcela 13.7.2015 19:55:55</t>
  </si>
  <si>
    <t>Cechlova Marcela 13.7.2015 20:17:06</t>
  </si>
  <si>
    <t>Cechlova Marcela 13.7.2015 20:17:14</t>
  </si>
  <si>
    <t>Cechlova Marcela 13.7.2015 20:17:41</t>
  </si>
  <si>
    <t>Cechlova Marcela 13.7.2015 20:17:44</t>
  </si>
  <si>
    <t>Cechlova Marcela 13.7.2015 20:17:49</t>
  </si>
  <si>
    <t>Spacium/zajištění soutěže Světlo pro hospic - záloha</t>
  </si>
  <si>
    <t>Cechlova Marcela 13.7.2015 20:18:08</t>
  </si>
  <si>
    <t>Cechlova Marcela 13.7.2015 20:18:14</t>
  </si>
  <si>
    <t>Spacium/zajištění soutěže Světlo pro hospic - doplatek</t>
  </si>
  <si>
    <t>Cechlova Marcela 13.7.2015 20:18:30</t>
  </si>
  <si>
    <t>Cechlova Marcela 13.7.2015 20:19:05</t>
  </si>
  <si>
    <t>Cechlova Marcela 13.7.2015 20:27:17</t>
  </si>
  <si>
    <t>Cechlova Marcela 13.7.2015 20:27:20</t>
  </si>
  <si>
    <t>Cechlova Marcela 13.7.2015 20:27:33</t>
  </si>
  <si>
    <t>Cechlova Marcela 13.7.2015 20:27:36</t>
  </si>
  <si>
    <t>Cechlova Marcela 13.7.2015 20:28:17</t>
  </si>
  <si>
    <t>Cechlova Marcela 13.7.2015 20:28:21</t>
  </si>
  <si>
    <t>Cechlova Marcela 13.7.2015 20:28:25</t>
  </si>
  <si>
    <t>Cechlova Marcela 13.7.2015 20:28:28</t>
  </si>
  <si>
    <t>Cechlova Marcela 13.7.2015 20:28:30</t>
  </si>
  <si>
    <t>Cechlova Marcela 13.7.2015 20:28:43</t>
  </si>
  <si>
    <t>Cechlova Marcela 13.7.2015 20:28:46</t>
  </si>
  <si>
    <t>Cechlova Marcela 13.7.2015 20:29:09</t>
  </si>
  <si>
    <t>Cechlova Marcela 13.7.2015 20:29:12</t>
  </si>
  <si>
    <t>Luboš Ottl/hudba na Muzejní noci 2015</t>
  </si>
  <si>
    <t>Cechlova Marcela 13.7.2015 20:30:02</t>
  </si>
  <si>
    <t>Cechlova Marcela 13.7.2015 20:33:41</t>
  </si>
  <si>
    <t>Cechlova Marcela 13.7.2015 20:33:47</t>
  </si>
  <si>
    <t>Cechlova Marcela 13.7.2015 20:39:21</t>
  </si>
  <si>
    <t>Cechlova Marcela 13.7.2015 20:41:34</t>
  </si>
  <si>
    <t>Cechlova Marcela 13.7.2015 20:41:35</t>
  </si>
  <si>
    <t>Cechlova Marcela 13.7.2015 20:42:05</t>
  </si>
  <si>
    <t>Cechlova Marcela 13.7.2015 20:42:11</t>
  </si>
  <si>
    <t>Cechlova Marcela 13.7.2015 20:44:19</t>
  </si>
  <si>
    <t>Cechlova Marcela 13.7.2015 20:47:03</t>
  </si>
  <si>
    <t>Cechlova Marcela 13.7.2015 20:47:27</t>
  </si>
  <si>
    <t>Cechlova Marcela 13.7.2015 20:47:31</t>
  </si>
  <si>
    <t>Cechlova Marcela 13.7.2015 20:47:34</t>
  </si>
  <si>
    <t>Cechlova Marcela 13.7.2015 20:47:39</t>
  </si>
  <si>
    <t>Cechlova Marcela 13.7.2015 20:47:42</t>
  </si>
  <si>
    <t>Cechlova Marcela 13.7.2015 20:47:56</t>
  </si>
  <si>
    <t>Cechlova Marcela 13.7.2015 20:48:39</t>
  </si>
  <si>
    <t>22/5 + 27/5 + 29/5</t>
  </si>
  <si>
    <t>Cechlova Marcela 13.7.2015 20:48:52</t>
  </si>
  <si>
    <t>Cechlova Marcela 13.7.2015 20:49:20</t>
  </si>
  <si>
    <t>Cechlova Marcela 13.7.2015 20:49:34</t>
  </si>
  <si>
    <t>Cechlova Marcela 13.7.2015 20:49:36</t>
  </si>
  <si>
    <t>Cechlova Marcela 13.7.2015 20:49:50</t>
  </si>
  <si>
    <t>Cechlova Marcela 13.7.2015 20:49:54</t>
  </si>
  <si>
    <t>Cechlova Marcela 13.7.2015 20:50:07</t>
  </si>
  <si>
    <t>Cechlova Marcela 13.7.2015 20:50:09</t>
  </si>
  <si>
    <t>Cechlova Marcela 13.7.2015 20:50:27</t>
  </si>
  <si>
    <t>Cechlova Marcela 13.7.2015 20:50:29</t>
  </si>
  <si>
    <t>Cechlova Marcela 13.7.2015 20:52:28</t>
  </si>
  <si>
    <t>Cechlova Marcela 13.7.2015 20:52:46</t>
  </si>
  <si>
    <t>Cechlova Marcela 13.7.2015 20:53:23</t>
  </si>
  <si>
    <t>Cechlova Marcela 13.7.2015 20:53:29</t>
  </si>
  <si>
    <t>Cechlova Marcela 13.7.2015 20:54:09</t>
  </si>
  <si>
    <t>Cechlova Marcela 13.7.2015 20:54:12</t>
  </si>
  <si>
    <t>Cechlova Marcela 13.7.2015 20:56:23</t>
  </si>
  <si>
    <t>Cechlova Marcela 13.7.2015 20:56:24</t>
  </si>
  <si>
    <t>Cechlova Marcela 13.7.2015 21:02:07</t>
  </si>
  <si>
    <t>Cechlova Marcela 13.7.2015 21:02:12</t>
  </si>
  <si>
    <t>Cechlova Marcela 13.7.2015 21:02:26</t>
  </si>
  <si>
    <t>Cechlova Marcela 13.7.2015 21:02:33</t>
  </si>
  <si>
    <t>Cechlova Marcela 13.7.2015 21:02:40</t>
  </si>
  <si>
    <t>Chábera/Dny s hejtmanem 19/3 + 29/4 + 29/5 + 25/6</t>
  </si>
  <si>
    <t>Cechlova Marcela 13.7.2015 21:03:05</t>
  </si>
  <si>
    <t>Cechlova Marcela 13.7.2015 21:11:49</t>
  </si>
  <si>
    <t>Cechlova Marcela 13.7.2015 21:11:59</t>
  </si>
  <si>
    <t>Cechlova Marcela 13.7.2015 21:12:02</t>
  </si>
  <si>
    <t>Cechlova Marcela 13.7.2015 21:12:39</t>
  </si>
  <si>
    <t>Cechlova Marcela 13.7.2015 21:12:42</t>
  </si>
  <si>
    <t>Cechlova Marcela 13.7.2015 21:12:57</t>
  </si>
  <si>
    <t>Cechlova Marcela 13.7.2015 21:13:00</t>
  </si>
  <si>
    <t>Cechlova Marcela 13.7.2015 21:13:15</t>
  </si>
  <si>
    <t>Cechlova Marcela 13.7.2015 21:13:18</t>
  </si>
  <si>
    <t>Cechlova Marcela 13.7.2015 21:13:30</t>
  </si>
  <si>
    <t>Cechlova Marcela 13.7.2015 21:13:32</t>
  </si>
  <si>
    <t>Cechlova Marcela 13.7.2015 21:14:01</t>
  </si>
  <si>
    <t>Cechlova Marcela 13.7.2015 21:14:03</t>
  </si>
  <si>
    <t>Cechlova Marcela 13.7.2015 21:14:16</t>
  </si>
  <si>
    <t>Cechlova Marcela 13.7.2015 21:14:18</t>
  </si>
  <si>
    <t>Cechlova Marcela 13.7.2015 21:15:50</t>
  </si>
  <si>
    <t>Cechlova Marcela 13.7.2015 21:15:54</t>
  </si>
  <si>
    <t>Cechlova Marcela 13.7.2015 21:15:56</t>
  </si>
  <si>
    <t>Cechlova Marcela 13.7.2015 21:16:02</t>
  </si>
  <si>
    <t>Cechlova Marcela 13.7.2015 21:16:06</t>
  </si>
  <si>
    <t>Cechlova Marcela 13.7.2015 21:16:16</t>
  </si>
  <si>
    <t>Bredlerová Šárka</t>
  </si>
  <si>
    <t>Cechlova Marcela 13.7.2015 21:16:25</t>
  </si>
  <si>
    <t>mýdla a šampony</t>
  </si>
  <si>
    <t>Cechlova Marcela 13.7.2015 21:16:32</t>
  </si>
  <si>
    <t>Cechlova Marcela 13.7.2015 21:17:07</t>
  </si>
  <si>
    <t>Cechlova Marcela 13.7.2015 21:17:10</t>
  </si>
  <si>
    <t>Cechlova Marcela 13.7.2015 21:17:36</t>
  </si>
  <si>
    <t>Cechlova Marcela 13.7.2015 21:17:39</t>
  </si>
  <si>
    <t>Cechlova Marcela 13.7.2015 21:17:52</t>
  </si>
  <si>
    <t>Cechlova Marcela 13.7.2015 21:17:54</t>
  </si>
  <si>
    <t>Cechlova Marcela 13.7.2015 21:18:08</t>
  </si>
  <si>
    <t>Cechlova Marcela 13.7.2015 21:18:10</t>
  </si>
  <si>
    <t>Cechlova Marcela 13.7.2015 21:18:24</t>
  </si>
  <si>
    <t>Cechlova Marcela 13.7.2015 21:18:26</t>
  </si>
  <si>
    <t>Cechlova Marcela 13.7.2015 21:18:40</t>
  </si>
  <si>
    <t>Cechlova Marcela 13.7.2015 21:18:43</t>
  </si>
  <si>
    <t>Cechlova Marcela 13.7.2015 21:19:29</t>
  </si>
  <si>
    <t>Cechlova Marcela 13.7.2015 21:19:40</t>
  </si>
  <si>
    <t>Cechlova Marcela 13.7.2015 21:20:01</t>
  </si>
  <si>
    <t>Cechlova Marcela 13.7.2015 21:20:05</t>
  </si>
  <si>
    <t>Cechlova Marcela 13.7.2015 21:20:21</t>
  </si>
  <si>
    <t>Cechlova Marcela 13.7.2015 21:20:22</t>
  </si>
  <si>
    <t>Cechlova Marcela 13.7.2015 21:21:31</t>
  </si>
  <si>
    <t>Cechlova Marcela 13.7.2015 21:21:34</t>
  </si>
  <si>
    <t>Cechlova Marcela 13.7.2015 21:22:20</t>
  </si>
  <si>
    <t>Cechlova Marcela 13.7.2015 21:22:22</t>
  </si>
  <si>
    <t>Cechlova Marcela 13.7.2015 21:22:33</t>
  </si>
  <si>
    <t>Cechlova Marcela 13.7.2015 21:22:35</t>
  </si>
  <si>
    <t>Cechlova Marcela 13.7.2015 21:22:47</t>
  </si>
  <si>
    <t>Cechlova Marcela 13.7.2015 21:23:51</t>
  </si>
  <si>
    <t>3.6.2015+24.4.2015</t>
  </si>
  <si>
    <t>Cechlova Marcela 13.7.2015 21:24:08</t>
  </si>
  <si>
    <t>Cechlova Marcela 13.7.2015 21:26:19</t>
  </si>
  <si>
    <t>Cechlova Marcela 13.7.2015 21:26:22</t>
  </si>
  <si>
    <t>Cechlova Marcela 13.7.2015 21:29:01</t>
  </si>
  <si>
    <t>Cechlova Marcela 13.7.2015 21:29:05</t>
  </si>
  <si>
    <t>Cechlova Marcela 13.7.2015 21:32:12</t>
  </si>
  <si>
    <t>Cechlova Marcela 13.7.2015 21:32:15</t>
  </si>
  <si>
    <t>Cechlova Marcela 13.7.2015 21:35:38</t>
  </si>
  <si>
    <t>Cechlova Marcela 13.7.2015 21:35:40</t>
  </si>
  <si>
    <t>Cechlova Marcela 13.7.2015 21:36:16</t>
  </si>
  <si>
    <t>Cechlova Marcela 13.7.2015 21:36:20</t>
  </si>
  <si>
    <t>Cechlova Marcela 13.7.2015 21:36:27</t>
  </si>
  <si>
    <t>Kruh autorů Liberecka</t>
  </si>
  <si>
    <t>knížky Nejdřív tanky, potom pendreky</t>
  </si>
  <si>
    <t>Blanka Kučerová</t>
  </si>
  <si>
    <t>regionální omalovánky</t>
  </si>
  <si>
    <t>občerstvení za účelem přijetí ukrajinské delegace (studijní cesta v rámci transformace správy Ukrajiny) - 10.7.2015</t>
  </si>
  <si>
    <t>služba v zastupování LK v Bruselu - červen 2015</t>
  </si>
  <si>
    <t>Jirankova Vera 14.7.2015 10:35:57</t>
  </si>
  <si>
    <t>Cechlova Marcela 14.7.2015 11:32:16</t>
  </si>
  <si>
    <t>Cechlova Marcela 14.7.2015 11:32:22</t>
  </si>
  <si>
    <t>Cechlova Marcela 14.7.2015 11:32:32</t>
  </si>
  <si>
    <t>Cechlova Marcela 14.7.2015 11:32:35</t>
  </si>
  <si>
    <t>Cechlova Marcela 14.7.2015 11:32:44</t>
  </si>
  <si>
    <t>Cechlova Marcela 14.7.2015 11:34:04</t>
  </si>
  <si>
    <t>Cechlova Marcela 14.7.2015 11:34:09</t>
  </si>
  <si>
    <t>Cechlova Marcela 14.7.2015 11:34:14</t>
  </si>
  <si>
    <t>Cechlova Marcela 14.7.2015 11:34:17</t>
  </si>
  <si>
    <t>P-print/stuha pro vílu Nisu</t>
  </si>
  <si>
    <t>Cechlova Marcela 14.7.2015 11:34:46</t>
  </si>
  <si>
    <t>Cechlova Marcela 14.7.2015 12:43:23</t>
  </si>
  <si>
    <t>Cechlova Marcela 14.7.2015 12:43:27</t>
  </si>
  <si>
    <t>Cechlova Marcela 14.7.2015 12:47:38</t>
  </si>
  <si>
    <t>Cechlova Marcela 14.7.2015 12:47:46</t>
  </si>
  <si>
    <t>Cechlova Marcela 14.7.2015 12:47:51</t>
  </si>
  <si>
    <t>Cechlova Marcela 14.7.2015 12:47:55</t>
  </si>
  <si>
    <t>Cechlova Marcela 14.7.2015 12:47:58</t>
  </si>
  <si>
    <t>Eva Fielko/překlad</t>
  </si>
  <si>
    <t>Cechlova Marcela 14.7.2015 12:48:16</t>
  </si>
  <si>
    <t>Cechlova Marcela 14.7.2015 12:48:49</t>
  </si>
  <si>
    <t>Cechlova Marcela 14.7.2015 12:48:54</t>
  </si>
  <si>
    <t>Cechlova Marcela 14.7.2015 12:48:58</t>
  </si>
  <si>
    <t>Cechlova Marcela 14.7.2015 12:49:00</t>
  </si>
  <si>
    <t>Cechlova Marcela 14.7.2015 12:49:05</t>
  </si>
  <si>
    <t>Eva Fielko/překlad popisků fotek</t>
  </si>
  <si>
    <t>Cechlova Marcela 14.7.2015 12:49:16</t>
  </si>
  <si>
    <t>Cechlova Marcela 14.7.2015 12:50:24</t>
  </si>
  <si>
    <t>Cechlova Marcela 14.7.2015 12:50:25</t>
  </si>
  <si>
    <t>Cechlova Marcela 14.7.2015 12:50:31</t>
  </si>
  <si>
    <t>Cechlova Marcela 14.7.2015 12:50:33</t>
  </si>
  <si>
    <t>Cechlova Marcela 14.7.2015 12:50:40</t>
  </si>
  <si>
    <t>Cechlova Marcela 14.7.2015 12:50:42</t>
  </si>
  <si>
    <t>Cechlova Marcela 14.7.2015 12:50:46</t>
  </si>
  <si>
    <t>Cechlova Marcela 14.7.2015 12:50:49</t>
  </si>
  <si>
    <t xml:space="preserve">Eva Fielko/překlad </t>
  </si>
  <si>
    <t>Cechlova Marcela 14.7.2015 12:50:57</t>
  </si>
  <si>
    <t>Cechlova Marcela 14.7.2015 12:51:51</t>
  </si>
  <si>
    <t>Cechlova Marcela 14.7.2015 12:51:59</t>
  </si>
  <si>
    <t>Cechlova Marcela 14.7.2015 12:52:02</t>
  </si>
  <si>
    <t>Cechlova Marcela 14.7.2015 12:52:11</t>
  </si>
  <si>
    <t>Cechlova Marcela 14.7.2015 12:52:16</t>
  </si>
  <si>
    <t>Cechlova Marcela 14.7.2015 12:52:19</t>
  </si>
  <si>
    <t>Clarion Grandhotel Zlatý Lev/ubytování Švýcarů</t>
  </si>
  <si>
    <t>Cechlova Marcela 14.7.2015 12:52:32</t>
  </si>
  <si>
    <t>Cechlova Marcela 14.7.2015 12:55:27</t>
  </si>
  <si>
    <t>Cechlova Marcela 14.7.2015 12:55:33</t>
  </si>
  <si>
    <t>Cechlova Marcela 14.7.2015 12:55:37</t>
  </si>
  <si>
    <t>Cechlova Marcela 14.7.2015 12:55:39</t>
  </si>
  <si>
    <t>Cechlova Marcela 14.7.2015 12:55:49</t>
  </si>
  <si>
    <t>Cechlova Marcela 14.7.2015 12:55:52</t>
  </si>
  <si>
    <t>Divadlo F.X.Šaldy/vstupenky na My Fair Lady</t>
  </si>
  <si>
    <t>Cechlova Marcela 14.7.2015 12:56:10</t>
  </si>
  <si>
    <t>Cechlova Marcela 14.7.2015 12:58:09</t>
  </si>
  <si>
    <t>Cechlova Marcela 14.7.2015 13:00:09</t>
  </si>
  <si>
    <t>Cechlova Marcela 14.7.2015 13:00:11</t>
  </si>
  <si>
    <t>Cechlova Marcela 14.7.2015 13:00:20</t>
  </si>
  <si>
    <t>Cechlova Marcela 14.7.2015 13:00:23</t>
  </si>
  <si>
    <t>Cechlova Marcela 14.7.2015 13:00:27</t>
  </si>
  <si>
    <t>Cechlova Marcela 14.7.2015 13:00:30</t>
  </si>
  <si>
    <t>KNL/oběd delegace St. Gallen</t>
  </si>
  <si>
    <t>Cechlova Marcela 14.7.2015 13:01:06</t>
  </si>
  <si>
    <t>součet vše:</t>
  </si>
  <si>
    <t>Cechlova Marcela 14.7.2015 13:01:34</t>
  </si>
  <si>
    <t>Cechlova Marcela 14.7.2015 13:01:46</t>
  </si>
  <si>
    <t>Cechlova Marcela 14.7.2015 13:01:55</t>
  </si>
  <si>
    <t>Cechlova Marcela 14.7.2015 13:03:08</t>
  </si>
  <si>
    <t>Cechlova Marcela 14.7.2015 13:03:13</t>
  </si>
  <si>
    <t>Cechlova Marcela 14.7.2015 13:03:17</t>
  </si>
  <si>
    <t>Patrik Bonnan/oběd v Jablonci nad Nisou</t>
  </si>
  <si>
    <t>Cechlova Marcela 14.7.2015 13:03:35</t>
  </si>
  <si>
    <t>Cechlova Marcela 14.7.2015 13:04:06</t>
  </si>
  <si>
    <t>Cechlova Marcela 14.7.2015 13:04:10</t>
  </si>
  <si>
    <t>Cechlova Marcela 14.7.2015 13:04:20</t>
  </si>
  <si>
    <t>Cechlova Marcela 14.7.2015 13:04:47</t>
  </si>
  <si>
    <t>Cechlova Marcela 14.7.2015 13:04:50</t>
  </si>
  <si>
    <t>Cechlova Marcela 14.7.2015 13:04:54</t>
  </si>
  <si>
    <t>Cechlova Marcela 14.7.2015 13:04:57</t>
  </si>
  <si>
    <t>Cechlova Marcela 14.7.2015 13:05:03</t>
  </si>
  <si>
    <t>Cechlova Marcela 14.7.2015 13:05:05</t>
  </si>
  <si>
    <t>Clarion Grandhotel Zlatý Lev/večerní raut</t>
  </si>
  <si>
    <t>Cechlova Marcela 14.7.2015 13:05:23</t>
  </si>
  <si>
    <t>Cechlova Marcela 14.7.2015 13:06:36</t>
  </si>
  <si>
    <t>Cechlova Marcela 14.7.2015 13:06:38</t>
  </si>
  <si>
    <t>Cechlova Marcela 14.7.2015 13:06:45</t>
  </si>
  <si>
    <t>Cechlova Marcela 14.7.2015 13:06:47</t>
  </si>
  <si>
    <t>Jana Suchardová/oběd v Jilemnici</t>
  </si>
  <si>
    <t>Cechlova Marcela 14.7.2015 13:07:00</t>
  </si>
  <si>
    <t>Cechlova Marcela 14.7.2015 13:07:22</t>
  </si>
  <si>
    <t>Cechlova Marcela 14.7.2015 13:07:28</t>
  </si>
  <si>
    <t>Cechlova Marcela 14.7.2015 13:08:05</t>
  </si>
  <si>
    <t>Cechlova Marcela 14.7.2015 13:08:08</t>
  </si>
  <si>
    <t>Cechlova Marcela 14.7.2015 13:08:13</t>
  </si>
  <si>
    <t>Cechlova Marcela 14.7.2015 13:08:15</t>
  </si>
  <si>
    <t>KNL/občerstvení pro přednášky + menu</t>
  </si>
  <si>
    <t>Cechlova Marcela 14.7.2015 13:08:32</t>
  </si>
  <si>
    <t>Cechlova Marcela 14.7.2015 13:08:54</t>
  </si>
  <si>
    <t>Cechlova Marcela 14.7.2015 13:08:58</t>
  </si>
  <si>
    <t>Cechlova Marcela 14.7.2015 13:09:16</t>
  </si>
  <si>
    <t>Cechlova Marcela 14.7.2015 13:09:20</t>
  </si>
  <si>
    <t>Cechlova Marcela 14.7.2015 13:09:24</t>
  </si>
  <si>
    <t>Cechlova Marcela 14.7.2015 13:09:28</t>
  </si>
  <si>
    <t>Cechlova Marcela 14.7.2015 13:09:31</t>
  </si>
  <si>
    <t>Cechlova Marcela 14.7.2015 13:09:36</t>
  </si>
  <si>
    <t>KNL/občerstvení 12.6.</t>
  </si>
  <si>
    <t>Cechlova Marcela 14.7.2015 13:09:49</t>
  </si>
  <si>
    <t>Cechlova Marcela 14.7.2015 13:22:36</t>
  </si>
  <si>
    <t>Cechlova Marcela 14.7.2015 13:22:42</t>
  </si>
  <si>
    <t>Cechlova Marcela 14.7.2015 13:22:45</t>
  </si>
  <si>
    <t>Režný Jaromír/oběd ve Stráži pod Ralskem</t>
  </si>
  <si>
    <t>Cechlova Marcela 14.7.2015 13:23:06</t>
  </si>
  <si>
    <t>Cechlova Marcela 14.7.2015 13:45:34</t>
  </si>
  <si>
    <t>Cechlova Marcela 14.7.2015 13:45:40</t>
  </si>
  <si>
    <t>Cechlova Marcela 14.7.2015 13:45:44</t>
  </si>
  <si>
    <t>Cechlova Marcela 14.7.2015 13:45:48</t>
  </si>
  <si>
    <t>Ahold/vody</t>
  </si>
  <si>
    <t>Cechlova Marcela 14.7.2015 13:45:58</t>
  </si>
  <si>
    <t>Cechlova Marcela 14.7.2015 14:01:15</t>
  </si>
  <si>
    <t>Cechlova Marcela 14.7.2015 14:01:28</t>
  </si>
  <si>
    <t>Cechlova Marcela 14.7.2015 14:01:33</t>
  </si>
  <si>
    <t>Eurocentrum/pronájem sálu</t>
  </si>
  <si>
    <t>Cechlova Marcela 14.7.2015 14:01:45</t>
  </si>
  <si>
    <t>Cechlova Marcela 14.7.2015 14:08:04</t>
  </si>
  <si>
    <t>Cechlova Marcela 14.7.2015 14:08:07</t>
  </si>
  <si>
    <t>Cechlova Marcela 14.7.2015 14:08:10</t>
  </si>
  <si>
    <t>Cechlova Marcela 14.7.2015 14:08:14</t>
  </si>
  <si>
    <t>Cechlova Marcela 14.7.2015 14:09:02</t>
  </si>
  <si>
    <t>Cechlova Marcela 14.7.2015 14:09:05</t>
  </si>
  <si>
    <t>Cechlova Marcela 14.7.2015 14:09:10</t>
  </si>
  <si>
    <t>Cechlova Marcela 14.7.2015 14:09:14</t>
  </si>
  <si>
    <t>02670033995175</t>
  </si>
  <si>
    <t>Cechlova Marcela 14.7.2015 14:21:24</t>
  </si>
  <si>
    <t>Cechlova Marcela 14.7.2015 14:21:27</t>
  </si>
  <si>
    <t>Cechlova Marcela 14.7.2015 14:22:16</t>
  </si>
  <si>
    <t>Cechlova Marcela 14.7.2015 14:22:19</t>
  </si>
  <si>
    <t>monitoring červen 2015</t>
  </si>
  <si>
    <t>Cechlova Marcela 14.7.2015 14:22:27</t>
  </si>
  <si>
    <t>Cechlova Marcela 14.7.2015 14:23:14</t>
  </si>
  <si>
    <t>Cechlova Marcela 14.7.2015 14:23:17</t>
  </si>
  <si>
    <t>Cechlova Marcela 14.7.2015 14:23:19</t>
  </si>
  <si>
    <t>Cechlova Marcela 14.7.2015 14:23:29</t>
  </si>
  <si>
    <t>Cechlova Marcela 14.7.2015 14:23:31</t>
  </si>
  <si>
    <t>Cechlova Marcela 14.7.2015 14:23:33</t>
  </si>
  <si>
    <t>Cechlova Marcela 14.7.2015 14:23:43</t>
  </si>
  <si>
    <t>Cechlova Marcela 14.7.2015 14:23:45</t>
  </si>
  <si>
    <t>Cechlova Marcela 14.7.2015 14:23:48</t>
  </si>
  <si>
    <t>Cechlova Marcela 14.7.2015 14:23:56</t>
  </si>
  <si>
    <t>Cechlova Marcela 14.7.2015 14:23:59</t>
  </si>
  <si>
    <t>Cechlova Marcela 14.7.2015 14:24:02</t>
  </si>
  <si>
    <t>Cechlova Marcela 14.7.2015 14:24:10</t>
  </si>
  <si>
    <t>Cechlova Marcela 14.7.2015 14:24:15</t>
  </si>
  <si>
    <t>J.I.M./tisk plakátů</t>
  </si>
  <si>
    <t>Cechlova Marcela 14.7.2015 14:24:30</t>
  </si>
  <si>
    <t>Cechlova Marcela 14.7.2015 14:26:52</t>
  </si>
  <si>
    <t>Cechlova Marcela 14.7.2015 14:26:59</t>
  </si>
  <si>
    <t>Cechlova Marcela 14.7.2015 14:27:02</t>
  </si>
  <si>
    <t>Cechlova Marcela 14.7.2015 14:28:00</t>
  </si>
  <si>
    <t>Cechlova Marcela 14.7.2015 14:28:06</t>
  </si>
  <si>
    <t>Cechlova Marcela 14.7.2015 14:28:11</t>
  </si>
  <si>
    <t>Makro/nákup materiálu</t>
  </si>
  <si>
    <t>Cechlova Marcela 14.7.2015 14:28:19</t>
  </si>
  <si>
    <t>Cechlova Marcela 14.7.2015 14:37:09</t>
  </si>
  <si>
    <t>Cechlova Marcela 14.7.2015 14:37:14</t>
  </si>
  <si>
    <t>Cechlova Marcela 14.7.2015 14:37:17</t>
  </si>
  <si>
    <t>Eurcentrum Jablonec nad Nisou/občerstvení</t>
  </si>
  <si>
    <t>Cechlova Marcela 14.7.2015 14:37:31</t>
  </si>
  <si>
    <t>Cechlova Marcela 14.7.2015 14:43:17</t>
  </si>
  <si>
    <t>Cechlova Marcela 14.7.2015 14:43:22</t>
  </si>
  <si>
    <t>Cechlova Marcela 14.7.2015 14:43:30</t>
  </si>
  <si>
    <t>Cechlova Marcela 14.7.2015 14:43:32</t>
  </si>
  <si>
    <t>Makro/občerstvení</t>
  </si>
  <si>
    <t>Cechlova Marcela 14.7.2015 14:43:38</t>
  </si>
  <si>
    <t>Cechlova Marcela 14.7.2015 14:43:48</t>
  </si>
  <si>
    <t>Cechlova Marcela 14.7.2015 14:43:55</t>
  </si>
  <si>
    <t>Cechlova Marcela 14.7.2015 14:44:01</t>
  </si>
  <si>
    <t>Ještěd s. r. o./oběd + pronájem Prezidentská chata</t>
  </si>
  <si>
    <t>Cechlova Marcela 14.7.2015 14:49:57</t>
  </si>
  <si>
    <t>Cechlova Marcela 14.7.2015 14:51:42</t>
  </si>
  <si>
    <t>Cechlova Marcela 14.7.2015 14:51:45</t>
  </si>
  <si>
    <t>Cechlova Marcela 14.7.2015 14:51:49</t>
  </si>
  <si>
    <t>Cechlova Marcela 14.7.2015 14:51:55</t>
  </si>
  <si>
    <t>Cechlova Marcela 14.7.2015 14:52:00</t>
  </si>
  <si>
    <t>Cechlova Marcela 14.7.2015 14:52:04</t>
  </si>
  <si>
    <t>Eva Fielko/tlumočení</t>
  </si>
  <si>
    <t>Cechlova Marcela 14.7.2015 14:52:13</t>
  </si>
  <si>
    <t>Cechlova Marcela 14.7.2015 15:13:45</t>
  </si>
  <si>
    <t>Cechlova Marcela 14.7.2015 15:13:50</t>
  </si>
  <si>
    <t>Cechlova Marcela 14.7.2015 15:13:53</t>
  </si>
  <si>
    <t>Cechlova Marcela 14.7.2015 15:13:55</t>
  </si>
  <si>
    <t>Cechlova Marcela 14.7.2015 15:15:14</t>
  </si>
  <si>
    <t>Cechlova Marcela 14.7.2015 15:15:58</t>
  </si>
  <si>
    <t>Cechlova Marcela 14.7.2015 15:15:59</t>
  </si>
  <si>
    <t>Cechlova Marcela 14.7.2015 15:16:00</t>
  </si>
  <si>
    <t>Cechlova Marcela 15.7.2015 14:59:32</t>
  </si>
  <si>
    <t>Cechlova Marcela 15.7.2015 14:59:33</t>
  </si>
  <si>
    <t>odbor kancelář hejtmana</t>
  </si>
  <si>
    <t>Cechlova Marcela 15.7.2015 18:09:26</t>
  </si>
  <si>
    <t>Cechlova Marcela 16.7.2015 10:45:38</t>
  </si>
  <si>
    <t>Cechlova Marcela 16.7.2015 10:45:41</t>
  </si>
  <si>
    <t>Cechlova Marcela 16.7.2015 10:45:44</t>
  </si>
  <si>
    <t>Cechlova Marcela 16.7.2015 10:45:46</t>
  </si>
  <si>
    <t>Cechlova Marcela 16.7.2015 10:49:30</t>
  </si>
  <si>
    <t>Cechlova Marcela 16.7.2015 10:50:34</t>
  </si>
  <si>
    <t>Cechlova Marcela 16.7.2015 10:50:37</t>
  </si>
  <si>
    <t>Cechlova Marcela 16.7.2015 12:00:01</t>
  </si>
  <si>
    <t>Cechlova Marcela 16.7.2015 12:00:03</t>
  </si>
  <si>
    <t>Cechlova Marcela 16.7.2015 12:00:09</t>
  </si>
  <si>
    <t>Cechlova Marcela 16.7.2015 12:00:13</t>
  </si>
  <si>
    <t>Cechlova Marcela 16.7.2015 12:03:26</t>
  </si>
  <si>
    <t>Arteport s.r.o. - tisk plakátů k 5. letému výročí povodí LK (Heřmanice v proměnách času)</t>
  </si>
  <si>
    <t>Jirankova Vera 23.7.2015 14:31:44</t>
  </si>
  <si>
    <t>RENGL- výlep plakátů k 5. letému výročí povodí LK (Heřmanice v proměnách času)</t>
  </si>
  <si>
    <t>Jirankova Vera 23.7.2015 14:31:59</t>
  </si>
  <si>
    <t>SNOTY, s.r.o.</t>
  </si>
  <si>
    <t>cukry s logem LK</t>
  </si>
  <si>
    <t>Syrob grapefruitový</t>
  </si>
  <si>
    <t>Jirankova Vera 27.7.2015 11:56:49</t>
  </si>
  <si>
    <t>Jirankova Vera 27.7.2015 11:56:58</t>
  </si>
  <si>
    <t>Jirankova Vera 27.7.2015 11:57:05</t>
  </si>
  <si>
    <t>Milan Drahoňovský, fotografie do brožury (15 let výročí krajů a zasedání COTER)</t>
  </si>
  <si>
    <t>Jirankova Vera 27.7.2015 11:59:55</t>
  </si>
  <si>
    <t>Jirankova Vera 27.7.2015 16:02:16</t>
  </si>
  <si>
    <t>Jirankova Vera 27.7.2015 16:02:26</t>
  </si>
  <si>
    <t>Jirankova Vera 27.7.2015 16:02:55</t>
  </si>
  <si>
    <t>ALERION - výroba stuh k 5. výročí povodní v LK</t>
  </si>
  <si>
    <t>Jirankova Vera 27.7.2015 16:03:17</t>
  </si>
  <si>
    <t>pero pro žitavského primátora</t>
  </si>
  <si>
    <t>Cechlova Marcela 4.8.2015 10:43:29</t>
  </si>
  <si>
    <t>Cechlova Marcela 4.8.2015 10:43:35</t>
  </si>
  <si>
    <t>Cechlova Marcela 4.8.2015 10:43:38</t>
  </si>
  <si>
    <t>Cechlova Marcela 4.8.2015 10:43:42</t>
  </si>
  <si>
    <t>Prokopova Alena 5.8.2015 8:28:15</t>
  </si>
  <si>
    <t>Prokopova Alena 5.8.2015 8:30:02</t>
  </si>
  <si>
    <t>Prokopova Alena 5.8.2015 8:31:14</t>
  </si>
  <si>
    <t>Jirankova Vera 5.8.2015 16:21:20</t>
  </si>
  <si>
    <t>Jirankova Vera 5.8.2015 16:21:28</t>
  </si>
  <si>
    <t>Jirankova Vera 5.8.2015 16:21:50</t>
  </si>
  <si>
    <t>Jirankova Vera 5.8.2015 16:21:59</t>
  </si>
  <si>
    <t>Cechlova Marcela 5.8.2015 17:44:01</t>
  </si>
  <si>
    <t>Cechlova Marcela 5.8.2015 17:44:03</t>
  </si>
  <si>
    <t>Cechlova Marcela 5.8.2015 17:44:06</t>
  </si>
  <si>
    <t>Cechlova Marcela 5.8.2015 17:44:12</t>
  </si>
  <si>
    <t>Cechlova Marcela 5.8.2015 17:45:58</t>
  </si>
  <si>
    <t>Cechlova Marcela 5.8.2015 17:46:04</t>
  </si>
  <si>
    <t>Cechlova Marcela 5.8.2015 17:46:08</t>
  </si>
  <si>
    <t>Cechlova Marcela 5.8.2015 17:46:12</t>
  </si>
  <si>
    <t>Cechlova Marcela 5.8.2015 17:48:42</t>
  </si>
  <si>
    <t>Cechlova Marcela 5.8.2015 17:48:45</t>
  </si>
  <si>
    <t>Cechlova Marcela 5.8.2015 17:48:47</t>
  </si>
  <si>
    <t>Cechlova Marcela 5.8.2015 17:48:52</t>
  </si>
  <si>
    <t>Cechlova Marcela 5.8.2015 17:49:40</t>
  </si>
  <si>
    <t>Cechlova Marcela 5.8.2015 17:49:42</t>
  </si>
  <si>
    <t>Cechlova Marcela 5.8.2015 17:49:45</t>
  </si>
  <si>
    <t>Cechlova Marcela 5.8.2015 17:49:48</t>
  </si>
  <si>
    <t>Cechlova Marcela 5.8.2015 17:50:11</t>
  </si>
  <si>
    <t>Cechlova Marcela 5.8.2015 17:50:13</t>
  </si>
  <si>
    <t>Cechlova Marcela 5.8.2015 17:50:20</t>
  </si>
  <si>
    <t>Cechlova Marcela 5.8.2015 17:50:24</t>
  </si>
  <si>
    <t>Prokopova Alena 6.8.2015 9:09:38</t>
  </si>
  <si>
    <t>Prokopova Alena 6.8.2015 9:10:47</t>
  </si>
  <si>
    <t>01830052735139</t>
  </si>
  <si>
    <t>Cechlova Marcela 7.8.2015 8:17:42</t>
  </si>
  <si>
    <t>Cechlova Marcela 7.8.2015 8:17:46</t>
  </si>
  <si>
    <t>Cechlova Marcela 7.8.2015 8:17:48</t>
  </si>
  <si>
    <t>Cechlova Marcela 7.8.2015 8:17:50</t>
  </si>
  <si>
    <t>Cechlova Marcela 7.8.2015 8:18:40</t>
  </si>
  <si>
    <t>Cechlova Marcela 7.8.2015 8:18:42</t>
  </si>
  <si>
    <t>Cechlova Marcela 7.8.2015 8:18:46</t>
  </si>
  <si>
    <t>Cechlova Marcela 7.8.2015 8:18:49</t>
  </si>
  <si>
    <t>265 Celkem</t>
  </si>
  <si>
    <t>02650061725139</t>
  </si>
  <si>
    <t>Cechlova Marcela 7.8.2015 11:09:14</t>
  </si>
  <si>
    <t>Cechlova Marcela 7.8.2015 11:09:15</t>
  </si>
  <si>
    <t>Cechlova Marcela 7.8.2015 11:09:19</t>
  </si>
  <si>
    <t>Cechlova Marcela 7.8.2015 11:09:22</t>
  </si>
  <si>
    <t>Jirankova Vera 7.8.2015 12:33:01</t>
  </si>
  <si>
    <t>Jirankova Vera 7.8.2015 12:33:16</t>
  </si>
  <si>
    <t>Jirankova Vera 7.8.2015 12:33:29</t>
  </si>
  <si>
    <t xml:space="preserve">Geoprint/tisk plakátů Nové Město pod Smrkem, Raspenava, Hejnice </t>
  </si>
  <si>
    <t>Jirankova Vera 7.8.2015 12:33:54</t>
  </si>
  <si>
    <t>Cechlova Marcela 7.8.2015 12:36:00</t>
  </si>
  <si>
    <t>Cechlova Marcela 7.8.2015 12:36:42</t>
  </si>
  <si>
    <t>Cechlova Marcela 7.8.2015 12:36:45</t>
  </si>
  <si>
    <t>Cechlova Marcela 7.8.2015 12:36:46</t>
  </si>
  <si>
    <t>Cechlova Marcela 7.8.2015 12:36:51</t>
  </si>
  <si>
    <t>Cechlova Marcela 7.8.2015 12:36:52</t>
  </si>
  <si>
    <t>Cechlova Marcela 7.8.2015 12:36:54</t>
  </si>
  <si>
    <t>Cechlova Marcela 7.8.2015 12:36:58</t>
  </si>
  <si>
    <t>Cechlova Marcela 7.8.2015 12:36:59</t>
  </si>
  <si>
    <t>Cechlova Marcela 7.8.2015 12:37:01</t>
  </si>
  <si>
    <t>Cechlova Marcela 7.8.2015 12:37:21</t>
  </si>
  <si>
    <t>Cechlova Marcela 7.8.2015 12:37:22</t>
  </si>
  <si>
    <t>Cechlova Marcela 7.8.2015 12:37:31</t>
  </si>
  <si>
    <t>Cechlova Marcela 7.8.2015 12:37:33</t>
  </si>
  <si>
    <t>Jirankova Vera 10.8.2015 11:55:51</t>
  </si>
  <si>
    <t>Jirankova Vera 10.8.2015 11:59:36</t>
  </si>
  <si>
    <t>Jirankova Vera 10.8.2015 20:29:00</t>
  </si>
  <si>
    <t>Jirankova Vera 10.8.2015 20:29:42</t>
  </si>
  <si>
    <t>Jirankova Vera 10.8.2015 20:30:10</t>
  </si>
  <si>
    <t>Cechlova Marcela 11.8.2015 10:17:21</t>
  </si>
  <si>
    <t>Cechlova Marcela 11.8.2015 10:17:26</t>
  </si>
  <si>
    <t>Cechlova Marcela 11.8.2015 10:17:33</t>
  </si>
  <si>
    <t>Cechlova Marcela 11.8.2015 10:18:46</t>
  </si>
  <si>
    <t>Cechlova Marcela 11.8.2015 10:18:49</t>
  </si>
  <si>
    <t>Cechlova Marcela 11.8.2015 10:18:52</t>
  </si>
  <si>
    <t>Cechlova Marcela 11.8.2015 10:19:01</t>
  </si>
  <si>
    <t>Cechlova Marcela 11.8.2015 10:19:06</t>
  </si>
  <si>
    <t>Cechlova Marcela 11.8.2015 10:19:33</t>
  </si>
  <si>
    <t>Cechlova Marcela 11.8.2015 10:19:36</t>
  </si>
  <si>
    <t>Cechlova Marcela 11.8.2015 10:19:39</t>
  </si>
  <si>
    <t>Cechlova Marcela 11.8.2015 10:19:42</t>
  </si>
  <si>
    <t>ochranné pomůcky</t>
  </si>
  <si>
    <t>cfa design/doplatek fotek a publikace</t>
  </si>
  <si>
    <t>JKIC, propagace LK na Jezulátku</t>
  </si>
  <si>
    <t>Prokopova Alena 12.8.2015 10:56:03</t>
  </si>
  <si>
    <t>Prokopova Alena 12.8.2015 10:56:09</t>
  </si>
  <si>
    <t>Prokopova Alena 12.8.2015 10:56:33</t>
  </si>
  <si>
    <t>Prokopova Alena 12.8.2015 10:56:36</t>
  </si>
  <si>
    <t>Prokopova Alena 12.8.2015 10:57:01</t>
  </si>
  <si>
    <t>YASHICA s.r.o.</t>
  </si>
  <si>
    <t>Prokopova Alena 12.8.2015 10:57:21</t>
  </si>
  <si>
    <t>Kufříky do škol</t>
  </si>
  <si>
    <t>Prokopova Alena 12.8.2015 10:57:26</t>
  </si>
  <si>
    <t>Cechlova Marcela 12.8.2015 16:39:05</t>
  </si>
  <si>
    <t>Cechlova Marcela 12.8.2015 16:39:06</t>
  </si>
  <si>
    <t>Cechlova Marcela 12.8.2015 16:39:08</t>
  </si>
  <si>
    <t>Cechlova Marcela 12.8.2015 16:39:11</t>
  </si>
  <si>
    <t>služba v zastupování LK v Bruselu - červenec 2015</t>
  </si>
  <si>
    <t>Prokopova Alena 13.8.2015 7:36:35</t>
  </si>
  <si>
    <t>Prokopova Alena 13.8.2015 7:36:41</t>
  </si>
  <si>
    <t>Prokopova Alena 13.8.2015 7:36:50</t>
  </si>
  <si>
    <t>Prokopova Alena 13.8.2015 7:37:12</t>
  </si>
  <si>
    <t>tužky pro zasedání COTER</t>
  </si>
  <si>
    <t>Prokopova Alena 13.8.2015 7:37:22</t>
  </si>
  <si>
    <t>Prokopova Alena 13.8.2015 7:37:26</t>
  </si>
  <si>
    <t>Prokopova Alena 13.8.2015 7:37:32</t>
  </si>
  <si>
    <t>Prokopova Alena 13.8.2015 7:37:36</t>
  </si>
  <si>
    <t>Prokopova Alena 13.8.2015 7:37:42</t>
  </si>
  <si>
    <t>Prokopova Alena 13.8.2015 7:37:51</t>
  </si>
  <si>
    <t>Šláftruňky pro zasedání COTER</t>
  </si>
  <si>
    <t>Prokopova Alena 13.8.2015 7:38:02</t>
  </si>
  <si>
    <t>Prokopova Alena 13.8.2015 7:38:08</t>
  </si>
  <si>
    <t>Tomas Denis 13.8.2015 11:30:48</t>
  </si>
  <si>
    <t>Tomas Denis 13.8.2015 11:30:59</t>
  </si>
  <si>
    <t>Tomas Denis 13.8.2015 11:31:06</t>
  </si>
  <si>
    <t>Tomas Denis 13.8.2015 11:39:00</t>
  </si>
  <si>
    <t>0182010052735169</t>
  </si>
  <si>
    <t>Prokopova Alena 13.8.2015 13:34:11</t>
  </si>
  <si>
    <t>Prokopova Alena 13.8.2015 13:34:16</t>
  </si>
  <si>
    <t>Prokopova Alena 13.8.2015 13:34:53</t>
  </si>
  <si>
    <t>Prokopova Alena 13.8.2015 13:34:57</t>
  </si>
  <si>
    <t>Prokopova Alena 13.8.2015 13:35:01</t>
  </si>
  <si>
    <t>Prokopova Alena 13.8.2015 13:35:05</t>
  </si>
  <si>
    <t>Tomas Denis 13.8.2015 13:42:28</t>
  </si>
  <si>
    <t>Tomas Denis 13.8.2015 13:42:33</t>
  </si>
  <si>
    <t>Tomas Denis 13.8.2015 13:42:38</t>
  </si>
  <si>
    <t>Tomas Denis 13.8.2015 13:42:41</t>
  </si>
  <si>
    <t>Tomas Denis 14.8.2015 12:57:35</t>
  </si>
  <si>
    <t>Tomas Denis 14.8.2015 12:57:41</t>
  </si>
  <si>
    <t>Tomas Denis 14.8.2015 12:57:44</t>
  </si>
  <si>
    <t>Tomas Denis 14.8.2015 12:57:49</t>
  </si>
  <si>
    <t>Tomas Denis 14.8.2015 12:58:48</t>
  </si>
  <si>
    <t>Tomas Denis 14.8.2015 12:58:51</t>
  </si>
  <si>
    <t>Tomas Denis 14.8.2015 12:58:59</t>
  </si>
  <si>
    <t>Tomas Denis 14.8.2015 12:59:27</t>
  </si>
  <si>
    <t>monitoring červenec 2015</t>
  </si>
  <si>
    <t>Swiss Film Festival / Zachraňme Kino Varšava</t>
  </si>
  <si>
    <t>Manuel Fischer / Daniel Morávek</t>
  </si>
  <si>
    <t>Swiss Film Festival / Tisk plakátů - JIM</t>
  </si>
  <si>
    <t>Swiss Film Festival / tisk letáků - Macek+Kusala</t>
  </si>
  <si>
    <t>Swiss Film Festival / výlep plakátů - Rengl</t>
  </si>
  <si>
    <t>24. 8. - 4. 9. (mimo víkendu)</t>
  </si>
  <si>
    <t>inzerce Krajské dožínky 2015</t>
  </si>
  <si>
    <t>červenec - rozhovory RadioHouse(MMS)</t>
  </si>
  <si>
    <t>Prokopova Alena 24.8.2015 8:44:53</t>
  </si>
  <si>
    <t>Prokopova Alena 24.8.2015 8:45:08</t>
  </si>
  <si>
    <t>Prokopova Alena 24.8.2015 9:07:07</t>
  </si>
  <si>
    <t>Prokopova Alena 24.8.2015 9:07:09</t>
  </si>
  <si>
    <t>Prokopova Alena 24.8.2015 9:07:12</t>
  </si>
  <si>
    <t>Prokopova Alena 24.8.2015 9:07:17</t>
  </si>
  <si>
    <t>Tomas Denis 25.8.2015 8:29:43</t>
  </si>
  <si>
    <t>Tomas Denis 25.8.2015 8:29:46</t>
  </si>
  <si>
    <t>Tomas Denis 25.8.2015 8:29:48</t>
  </si>
  <si>
    <t>Tomas Denis 25.8.2015 8:29:52</t>
  </si>
  <si>
    <t>Prokopova Alena 25.8.2015 8:36:08</t>
  </si>
  <si>
    <t>Prokopova Alena 25.8.2015 8:36:13</t>
  </si>
  <si>
    <t>Prokopova Alena 25.8.2015 8:36:38</t>
  </si>
  <si>
    <t>Prokopova Alena 25.8.2015 8:36:43</t>
  </si>
  <si>
    <t>Prokopova Alena 25.8.2015 8:37:37</t>
  </si>
  <si>
    <t>Prokopova Alena 25.8.2015 8:37:42</t>
  </si>
  <si>
    <t>Prokopova Alena 25.8.2015 8:37:47</t>
  </si>
  <si>
    <t>Prokopova Alena 25.8.2015 8:37:50</t>
  </si>
  <si>
    <t>Prokopova Alena 25.8.2015 8:38:13</t>
  </si>
  <si>
    <t>Prokopova Alena 25.8.2015 8:38:18</t>
  </si>
  <si>
    <t>Tomas Denis 25.8.2015 8:47:50</t>
  </si>
  <si>
    <t>Tomas Denis 25.8.2015 8:47:52</t>
  </si>
  <si>
    <t>Tomas Denis 25.8.2015 8:47:57</t>
  </si>
  <si>
    <t>Tomas Denis 25.8.2015 8:48:02</t>
  </si>
  <si>
    <t>Tomas Denis 27.8.2015 13:10:33</t>
  </si>
  <si>
    <t>Tomas Denis 27.8.2015 13:10:37</t>
  </si>
  <si>
    <t>Tomas Denis 27.8.2015 13:10:49</t>
  </si>
  <si>
    <t>Tomas Denis 27.8.2015 13:10:59</t>
  </si>
  <si>
    <t>Tomas Denis 27.8.2015 13:11:10</t>
  </si>
  <si>
    <t>Prokopova Alena 28.8.2015 10:35:16</t>
  </si>
  <si>
    <t>Prokopova Alena 28.8.2015 10:35:19</t>
  </si>
  <si>
    <t>Prokopova Alena 28.8.2015 10:35:28</t>
  </si>
  <si>
    <t>TK červenec, srpen 2015</t>
  </si>
  <si>
    <t>Prokopova Alena 28.8.2015 10:35:55</t>
  </si>
  <si>
    <t>Tomas Denis 31.8.2015 9:01:44</t>
  </si>
  <si>
    <t>Tomas Denis 31.8.2015 9:01:47</t>
  </si>
  <si>
    <t>Tomas Denis 31.8.2015 9:01:54</t>
  </si>
  <si>
    <t>Tomas Denis 31.8.2015 9:01:58</t>
  </si>
  <si>
    <t>Cechlova Marcela 4.9.2015 12:23:38</t>
  </si>
  <si>
    <t>Cechlova Marcela 4.9.2015 12:23:44</t>
  </si>
  <si>
    <t>Cechlova Marcela 4.9.2015 12:24:03</t>
  </si>
  <si>
    <t>Příloha Tabloid</t>
  </si>
  <si>
    <t>Cechlova Marcela 4.9.2015 12:24:18</t>
  </si>
  <si>
    <t>Cechlova Marcela 4.9.2015 12:24:21</t>
  </si>
  <si>
    <t>Cechlova Marcela 4.9.2015 12:24:25</t>
  </si>
  <si>
    <t>Cechlova Marcela 7.9.2015 8:07:50</t>
  </si>
  <si>
    <t>Cechlova Marcela 7.9.2015 8:07:51</t>
  </si>
  <si>
    <t>Cechlova Marcela 7.9.2015 8:07:55</t>
  </si>
  <si>
    <t>Cechlova Marcela 7.9.2015 8:07:57</t>
  </si>
  <si>
    <t>Cechlova Marcela 7.9.2015 8:08:18</t>
  </si>
  <si>
    <t>Cechlova Marcela 7.9.2015 8:08:20</t>
  </si>
  <si>
    <t>Cechlova Marcela 7.9.2015 8:08:23</t>
  </si>
  <si>
    <t>Cechlova Marcela 7.9.2015 8:08:27</t>
  </si>
  <si>
    <t>Cechlova Marcela 7.9.2015 14:20:14</t>
  </si>
  <si>
    <t>Cechlova Marcela 7.9.2015 14:20:16</t>
  </si>
  <si>
    <t>Cechlova Marcela 7.9.2015 14:20:20</t>
  </si>
  <si>
    <t>Cechlova Marcela 7.9.2015 14:20:25</t>
  </si>
  <si>
    <t>Cechlova Marcela 7.9.2015 14:20:48</t>
  </si>
  <si>
    <t>Cechlova Marcela 7.9.2015 14:20:51</t>
  </si>
  <si>
    <t>Cechlova Marcela 7.9.2015 14:20:53</t>
  </si>
  <si>
    <t>Cechlova Marcela 7.9.2015 14:20:56</t>
  </si>
  <si>
    <t>Cechlova Marcela 7.9.2015 14:21:13</t>
  </si>
  <si>
    <t>Cechlova Marcela 7.9.2015 14:21:15</t>
  </si>
  <si>
    <t>Cechlova Marcela 7.9.2015 14:21:17</t>
  </si>
  <si>
    <t>Cechlova Marcela 7.9.2015 14:21:21</t>
  </si>
  <si>
    <t>služba v zastupování LK v Bruselu - srpen 2015</t>
  </si>
  <si>
    <t>Cechlova Marcela 8.9.2015 14:59:57</t>
  </si>
  <si>
    <t>Cechlova Marcela 8.9.2015 14:59:59</t>
  </si>
  <si>
    <t>Cechlova Marcela 8.9.2015 15:00:01</t>
  </si>
  <si>
    <t>Cechlova Marcela 8.9.2015 15:00:04</t>
  </si>
  <si>
    <t>Cechlova Marcela 8.9.2015 15:00:33</t>
  </si>
  <si>
    <t>Cechlova Marcela 8.9.2015 15:00:35</t>
  </si>
  <si>
    <t>Cechlova Marcela 8.9.2015 15:00:37</t>
  </si>
  <si>
    <t>Cechlova Marcela 8.9.2015 15:00:40</t>
  </si>
  <si>
    <t>Cechlova Marcela 8.9.2015 15:00:55</t>
  </si>
  <si>
    <t>Cechlova Marcela 8.9.2015 15:00:58</t>
  </si>
  <si>
    <t>Cechlova Marcela 8.9.2015 15:01:09</t>
  </si>
  <si>
    <t>Cechlova Marcela 8.9.2015 15:01:22</t>
  </si>
  <si>
    <t>Cechlova Marcela 8.9.2015 15:02:24</t>
  </si>
  <si>
    <t>Cechlova Marcela 8.9.2015 15:02:28</t>
  </si>
  <si>
    <t>Cechlova Marcela 8.9.2015 15:02:34</t>
  </si>
  <si>
    <t>Cechlova Marcela 8.9.2015 15:02:36</t>
  </si>
  <si>
    <t>Cechlova Marcela 8.9.2015 15:03:02</t>
  </si>
  <si>
    <t>Cechlova Marcela 8.9.2015 15:03:04</t>
  </si>
  <si>
    <t>Cechlova Marcela 8.9.2015 15:03:06</t>
  </si>
  <si>
    <t>Cechlova Marcela 8.9.2015 15:03:10</t>
  </si>
  <si>
    <t>Cechlova Marcela 8.9.2015 15:03:25</t>
  </si>
  <si>
    <t>Cechlova Marcela 8.9.2015 15:03:27</t>
  </si>
  <si>
    <t>Cechlova Marcela 8.9.2015 15:03:29</t>
  </si>
  <si>
    <t>Cechlova Marcela 8.9.2015 15:04:02</t>
  </si>
  <si>
    <t>Cechlova Marcela 8.9.2015 15:07:50</t>
  </si>
  <si>
    <t>Cechlova Marcela 8.9.2015 15:07:52</t>
  </si>
  <si>
    <t>Cechlova Marcela 8.9.2015 15:07:56</t>
  </si>
  <si>
    <t>Cechlova Marcela 8.9.2015 15:08:00</t>
  </si>
  <si>
    <t>Cechlova Marcela 9.9.2015 8:30:19</t>
  </si>
  <si>
    <t>Cechlova Marcela 9.9.2015 8:30:21</t>
  </si>
  <si>
    <t>Cechlova Marcela 9.9.2015 8:30:23</t>
  </si>
  <si>
    <t>Cechlova Marcela 9.9.2015 8:30:31</t>
  </si>
  <si>
    <t>Syroby - zázvor, máta, bez</t>
  </si>
  <si>
    <t>Docekalova Irena 9.9.2015 10:57:50</t>
  </si>
  <si>
    <t>Cechlova Marcela 9.9.2015 14:50:07</t>
  </si>
  <si>
    <t>Cechlova Marcela 9.9.2015 14:50:10</t>
  </si>
  <si>
    <t>Cechlova Marcela 9.9.2015 14:50:13</t>
  </si>
  <si>
    <t>Cechlova Marcela 9.9.2015 14:50:17</t>
  </si>
  <si>
    <t>Docekalova Irena 9.9.2015 17:11:04</t>
  </si>
  <si>
    <t>Docekalova Irena 9.9.2015 17:11:19</t>
  </si>
  <si>
    <t>Docekalova Irena 9.9.2015 17:11:24</t>
  </si>
  <si>
    <t>RENGL- výlep plakátů "Česko je nano"</t>
  </si>
  <si>
    <t>Docekalova Irena 9.9.2015 17:12:11</t>
  </si>
  <si>
    <t>monitoring srpen 2015</t>
  </si>
  <si>
    <t>srpen - rozhovory RadioHouse (MMS)</t>
  </si>
  <si>
    <t>Docekalova Irena 11.9.2015 14:38:02</t>
  </si>
  <si>
    <t>Docekalova Irena 11.9.2015 14:38:22</t>
  </si>
  <si>
    <t>Docekalova Irena 11.9.2015 14:38:27</t>
  </si>
  <si>
    <t>Docekalova Irena 11.9.2015 14:38:43</t>
  </si>
  <si>
    <t>Jitka Průžová</t>
  </si>
  <si>
    <t>Docekalova Irena 11.9.2015 14:39:01</t>
  </si>
  <si>
    <t>Kniha - Železniční trať Pardubice - Liberec na starých fotografiích</t>
  </si>
  <si>
    <t>Docekalova Irena 11.9.2015 14:39:02</t>
  </si>
  <si>
    <t>Ještěd-Lanovka (COTER) - 16.9.2015</t>
  </si>
  <si>
    <t>Clairon Grandhotel Zlatý Lev - pronájem konference COTER - 16.9.2015</t>
  </si>
  <si>
    <t>Docekalova Irena 14.9.2015 13:48:20</t>
  </si>
  <si>
    <t>Docekalova Irena 14.9.2015 13:48:44</t>
  </si>
  <si>
    <t>Docekalova Irena 14.9.2015 13:48:48</t>
  </si>
  <si>
    <t>Geoprint, s.r.o. - tisk plakátů "Česko je nano"</t>
  </si>
  <si>
    <t>Docekalova Irena 14.9.2015 13:49:38</t>
  </si>
  <si>
    <t>Cechlova Marcela 14.9.2015 14:36:22</t>
  </si>
  <si>
    <t>Cechlova Marcela 14.9.2015 14:36:27</t>
  </si>
  <si>
    <t>Cechlova Marcela 14.9.2015 14:36:29</t>
  </si>
  <si>
    <t>Cechlova Marcela 14.9.2015 14:36:32</t>
  </si>
  <si>
    <t>Cechlova Marcela 14.9.2015 14:36:51</t>
  </si>
  <si>
    <t>Cechlova Marcela 14.9.2015 14:36:57</t>
  </si>
  <si>
    <t>Cechlova Marcela 14.9.2015 14:37:00</t>
  </si>
  <si>
    <t>Cechlova Marcela 14.9.2015 14:37:02</t>
  </si>
  <si>
    <t>Cechlova Marcela 14.9.2015 14:37:26</t>
  </si>
  <si>
    <t>Cechlova Marcela 14.9.2015 14:37:29</t>
  </si>
  <si>
    <t>Cechlova Marcela 14.9.2015 14:37:31</t>
  </si>
  <si>
    <t>Cechlova Marcela 14.9.2015 14:37:34</t>
  </si>
  <si>
    <t>Cechlova Marcela 14.9.2015 14:37:56</t>
  </si>
  <si>
    <t>Cechlova Marcela 14.9.2015 14:37:58</t>
  </si>
  <si>
    <t>Cechlova Marcela 14.9.2015 14:37:59</t>
  </si>
  <si>
    <t>Cechlova Marcela 14.9.2015 14:38:03</t>
  </si>
  <si>
    <t>Cechlova Marcela 14.9.2015 17:22:28</t>
  </si>
  <si>
    <t>Cechlova Marcela 14.9.2015 17:22:30</t>
  </si>
  <si>
    <t>Cechlova Marcela 14.9.2015 17:22:34</t>
  </si>
  <si>
    <t>Cechlova Marcela 14.9.2015 17:22:43</t>
  </si>
  <si>
    <t>Cechlova Marcela 14.9.2015 17:23:05</t>
  </si>
  <si>
    <t>Cechlova Marcela 14.9.2015 17:23:07</t>
  </si>
  <si>
    <t>Cechlova Marcela 14.9.2015 17:23:09</t>
  </si>
  <si>
    <t>Cechlova Marcela 14.9.2015 17:23:14</t>
  </si>
  <si>
    <t>Cechlova Marcela 14.9.2015 17:23:33</t>
  </si>
  <si>
    <t>Cechlova Marcela 14.9.2015 17:23:36</t>
  </si>
  <si>
    <t>Cechlova Marcela 14.9.2015 17:23:40</t>
  </si>
  <si>
    <t>Cechlova Marcela 14.9.2015 17:23:45</t>
  </si>
  <si>
    <t>Docekalova Irena 15.9.2015 8:04:59</t>
  </si>
  <si>
    <t>Docekalova Irena 15.9.2015 8:05:09</t>
  </si>
  <si>
    <t>Docekalova Irena 15.9.2015 8:05:13</t>
  </si>
  <si>
    <t>BusLine - pronájem autobusu - COTER 16.-17.9.2015</t>
  </si>
  <si>
    <t>Docekalova Irena 15.9.2015 8:06:13</t>
  </si>
  <si>
    <t>Docekalova Irena 15.9.2015 8:07:26</t>
  </si>
  <si>
    <t>Docekalova Irena 15.9.2015 8:07:32</t>
  </si>
  <si>
    <t>Toner Print.cz, s.r.o. - samolepící fólie - COTER</t>
  </si>
  <si>
    <t>Docekalova Irena 15.9.2015 8:08:21</t>
  </si>
  <si>
    <t>Cechlova Marcela 15.9.2015 10:23:18</t>
  </si>
  <si>
    <t>Cechlova Marcela 15.9.2015 10:23:30</t>
  </si>
  <si>
    <t>Cechlova Marcela 15.9.2015 10:23:33</t>
  </si>
  <si>
    <t>Arteport/grafika Mezinárodního dne seniorů</t>
  </si>
  <si>
    <t>Cechlova Marcela 15.9.2015 10:23:52</t>
  </si>
  <si>
    <t>po částech 2286 Kč</t>
  </si>
  <si>
    <t>Cechlova Marcela 15.9.2015 12:29:01</t>
  </si>
  <si>
    <t>Cechlova Marcela 15.9.2015 12:29:04</t>
  </si>
  <si>
    <t>Cechlova Marcela 15.9.2015 12:29:07</t>
  </si>
  <si>
    <t>články ve Véčku 3/2015</t>
  </si>
  <si>
    <t>Cechlova Marcela 15.9.2015 12:29:18</t>
  </si>
  <si>
    <t>Cechlova Marcela 15.9.2015 12:29:21</t>
  </si>
  <si>
    <t>říjen 2015</t>
  </si>
  <si>
    <t>Cechlova Marcela 15.9.2015 12:29:38</t>
  </si>
  <si>
    <t>Zlatý Lev-občerstvení - konference Stávající výzvy pro přeshraniční regiony - 17.9.2015</t>
  </si>
  <si>
    <t>Zlatý Lev-administrativní pomoc- konference Stávající výzvy pro přeshraniční regiony - 17.9.2015</t>
  </si>
  <si>
    <t>Cechlova Marcela 16.9.2015 13:05:10</t>
  </si>
  <si>
    <t>Cechlova Marcela 16.9.2015 13:05:12</t>
  </si>
  <si>
    <t>Cechlova Marcela 16.9.2015 13:05:18</t>
  </si>
  <si>
    <t>Cechlova Marcela 16.9.2015 13:05:21</t>
  </si>
  <si>
    <t>Cechlova Marcela 16.9.2015 13:05:44</t>
  </si>
  <si>
    <t>Cechlova Marcela 16.9.2015 13:05:46</t>
  </si>
  <si>
    <t>Cechlova Marcela 16.9.2015 13:05:50</t>
  </si>
  <si>
    <t>Cechlova Marcela 16.9.2015 13:05:52</t>
  </si>
  <si>
    <t>Cechlova Marcela 16.9.2015 13:06:01</t>
  </si>
  <si>
    <t>Cechlova Marcela 16.9.2015 13:06:04</t>
  </si>
  <si>
    <t>Cechlova Marcela 16.9.2015 13:06:09</t>
  </si>
  <si>
    <t>Cechlova Marcela 16.9.2015 13:06:12</t>
  </si>
  <si>
    <t>Cechlova Marcela 16.9.2015 13:06:30</t>
  </si>
  <si>
    <t>Cechlova Marcela 16.9.2015 13:06:33</t>
  </si>
  <si>
    <t>Cechlova Marcela 16.9.2015 13:06:38</t>
  </si>
  <si>
    <t>Cechlova Marcela 16.9.2015 13:06:39</t>
  </si>
  <si>
    <t>Cechlova Marcela 16.9.2015 13:06:49</t>
  </si>
  <si>
    <t>Cechlova Marcela 16.9.2015 13:06:55</t>
  </si>
  <si>
    <t>Cechlova Marcela 16.9.2015 13:07:05</t>
  </si>
  <si>
    <t>Cechlova Marcela 16.9.2015 13:07:06</t>
  </si>
  <si>
    <t>Cechlova Marcela 16.9.2015 13:07:14</t>
  </si>
  <si>
    <t>Cechlova Marcela 16.9.2015 13:07:17</t>
  </si>
  <si>
    <t>Cechlova Marcela 16.9.2015 13:07:22</t>
  </si>
  <si>
    <t>Cechlova Marcela 16.9.2015 13:07:24</t>
  </si>
  <si>
    <t>Cechlova Marcela 16.9.2015 13:07:57</t>
  </si>
  <si>
    <t>kapitola 914 01 - Působnosti</t>
  </si>
  <si>
    <t>Tripartita a Pakt zaměstnanosti</t>
  </si>
  <si>
    <t>pol.</t>
  </si>
  <si>
    <t>Zdrojová část rozpočtu LK 2015</t>
  </si>
  <si>
    <t>v tis. Kč</t>
  </si>
  <si>
    <t>ukazatel</t>
  </si>
  <si>
    <t xml:space="preserve">upravený rozpočet </t>
  </si>
  <si>
    <t>A/ Vlastní  příjmy</t>
  </si>
  <si>
    <t>1-3xxx</t>
  </si>
  <si>
    <t>1. daňové příjmy</t>
  </si>
  <si>
    <t>1xxx</t>
  </si>
  <si>
    <t>2. nedaňové příjmy</t>
  </si>
  <si>
    <t>2xxx</t>
  </si>
  <si>
    <t>3. kapitál. příjmy</t>
  </si>
  <si>
    <t>3xxx</t>
  </si>
  <si>
    <t>B/ Dotace a příspěvky</t>
  </si>
  <si>
    <t>4xxx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</si>
  <si>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</si>
  <si>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</si>
  <si>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 zákon o st.rozpočtu</t>
  </si>
  <si>
    <t>4112</t>
  </si>
  <si>
    <t xml:space="preserve">   resort. úč.neinv.dotace</t>
  </si>
  <si>
    <t xml:space="preserve">   neinv. dotace ze zahraničí</t>
  </si>
  <si>
    <t>415x</t>
  </si>
  <si>
    <t xml:space="preserve">   neinv.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</si>
  <si>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</si>
  <si>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>421x</t>
  </si>
  <si>
    <t xml:space="preserve">    resort.účel. inv. dot.</t>
  </si>
  <si>
    <t xml:space="preserve">    investiční dotace od obcí </t>
  </si>
  <si>
    <t xml:space="preserve">    investiční dotace ze zahraničí</t>
  </si>
  <si>
    <t>P ř í j m y   celkem</t>
  </si>
  <si>
    <t>1-4xxx</t>
  </si>
  <si>
    <t>C/ F i n a n c o v á n í</t>
  </si>
  <si>
    <t>8xxx</t>
  </si>
  <si>
    <t>1. Zapojení fondů z r. 2014</t>
  </si>
  <si>
    <t>8115</t>
  </si>
  <si>
    <t>2. Zapojení  zákl.běžného účtu z r. 2014</t>
  </si>
  <si>
    <t>4. úvěr</t>
  </si>
  <si>
    <t>5. uhrazené splátky dlouhod.půjč.</t>
  </si>
  <si>
    <t xml:space="preserve">Z d r o j e  L K   c e l k e m </t>
  </si>
  <si>
    <t>Výdajová část rozpočtu LK 2015</t>
  </si>
  <si>
    <t xml:space="preserve">     ukazatel</t>
  </si>
  <si>
    <t>Kap.910-zastupitelstvo</t>
  </si>
  <si>
    <t>5xxx</t>
  </si>
  <si>
    <t>Kap.911-krajský úřad</t>
  </si>
  <si>
    <t>Kap.913-příspěvkové organizace</t>
  </si>
  <si>
    <t>Kap.914-působnosti</t>
  </si>
  <si>
    <t>Kap.916-úč.neinv.dot.-škol.</t>
  </si>
  <si>
    <t>Kap.917-transfery</t>
  </si>
  <si>
    <t>5-6xxx</t>
  </si>
  <si>
    <t>Kap.919-Pokladní správa</t>
  </si>
  <si>
    <t>Kap.920-kapitálové výdaje</t>
  </si>
  <si>
    <t>6xxx</t>
  </si>
  <si>
    <t>Kap.921-úč.invest.dotace-škol.</t>
  </si>
  <si>
    <t>Kap.923-spolufinanc. EU</t>
  </si>
  <si>
    <t>Kap.924-úvěry</t>
  </si>
  <si>
    <t>Kap.925-sociální fond</t>
  </si>
  <si>
    <t>Kap.926-dotační fond</t>
  </si>
  <si>
    <t>Kap.931-krizový fond</t>
  </si>
  <si>
    <t>Kap.932-fond ochrany vod</t>
  </si>
  <si>
    <t xml:space="preserve">Kap.934-lesnický fond </t>
  </si>
  <si>
    <t xml:space="preserve">V ý d a je   c e l k e m </t>
  </si>
  <si>
    <t>ZMĚNA ROZPOČTU - ROZPOČTOVÉ OPATŘENÍ č. 259/15</t>
  </si>
  <si>
    <t>ZR-RO
č. 259/15</t>
  </si>
  <si>
    <t>ZR-RO č. 259/15</t>
  </si>
  <si>
    <t>kapitálové výdaje 2015</t>
  </si>
  <si>
    <t>datum</t>
  </si>
  <si>
    <t>č. usnesení</t>
  </si>
  <si>
    <t>920 01 - K A P I T Á L O V É  V Ý D A J E</t>
  </si>
  <si>
    <t>Kapitálové (investiční) výdaje resortu celkem</t>
  </si>
  <si>
    <t>019800</t>
  </si>
  <si>
    <t xml:space="preserve">Chráněné pracoviště Česká Lípa </t>
  </si>
  <si>
    <t>budovy, haly, stavby - rekonstrukce (technické zhodnocení) vodovodní přípojky</t>
  </si>
  <si>
    <t>UR I
2015</t>
  </si>
  <si>
    <t>UR II
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</si>
</sst>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K_č_-;\-* #,##0.00\ _K_č_-;_-* &quot;-&quot;??\ _K_č_-;_-@_-"/>
    <numFmt numFmtId="164" formatCode="0.0%"/>
    <numFmt numFmtId="165" formatCode="#,##0.00\ &quot;Kč&quot;"/>
    <numFmt numFmtId="166" formatCode="#,##0.0"/>
  </numFmts>
  <fonts count="8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 CE"/>
      <family val="2"/>
      <charset val="238"/>
    </font>
    <font>
      <b/>
      <sz val="8"/>
      <name val="Arial CE"/>
      <charset val="238"/>
    </font>
    <font>
      <b/>
      <sz val="8"/>
      <name val="Arial"/>
      <family val="2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7"/>
      <color indexed="8"/>
      <name val="Tahoma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8"/>
      <color theme="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name val="Arial"/>
      <family val="2"/>
    </font>
    <font>
      <b/>
      <sz val="8"/>
      <color rgb="FF0033CC"/>
      <name val="Arial"/>
      <family val="2"/>
      <charset val="238"/>
    </font>
    <font>
      <b/>
      <sz val="10"/>
      <color rgb="FF0033CC"/>
      <name val="Arial"/>
      <family val="2"/>
      <charset val="238"/>
    </font>
    <font>
      <b/>
      <sz val="14"/>
      <color rgb="FF0033CC"/>
      <name val="Arial CE"/>
      <charset val="238"/>
    </font>
    <font>
      <u/>
      <sz val="15.6"/>
      <color theme="10"/>
      <name val="Calibri"/>
      <family val="2"/>
      <charset val="238"/>
    </font>
    <font>
      <sz val="11"/>
      <color theme="0" tint="-0.499984740745262"/>
      <name val="Calibri"/>
      <family val="2"/>
      <charset val="238"/>
      <scheme val="minor"/>
    </font>
    <font>
      <b/>
      <sz val="15"/>
      <color theme="1"/>
      <name val="Calibri"/>
      <family val="2"/>
      <charset val="238"/>
      <scheme val="minor"/>
    </font>
    <font>
      <i/>
      <sz val="8"/>
      <color theme="0" tint="-0.34998626667073579"/>
      <name val="Arial"/>
      <family val="2"/>
      <charset val="238"/>
    </font>
    <font>
      <b/>
      <i/>
      <sz val="8"/>
      <color theme="0" tint="-0.34998626667073579"/>
      <name val="Arial"/>
      <family val="2"/>
      <charset val="238"/>
    </font>
    <font>
      <b/>
      <sz val="15"/>
      <color theme="0"/>
      <name val="Calibri"/>
      <family val="2"/>
      <charset val="238"/>
      <scheme val="minor"/>
    </font>
    <font>
      <b/>
      <sz val="14.5"/>
      <color theme="0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11"/>
      <color theme="0" tint="-0.1499984740745262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u/>
      <sz val="11"/>
      <name val="Calibri"/>
      <family val="2"/>
      <charset val="238"/>
    </font>
    <font>
      <b/>
      <sz val="11"/>
      <color theme="0"/>
      <name val="Calibri"/>
      <family val="2"/>
      <charset val="238"/>
      <scheme val="minor"/>
    </font>
    <font>
      <b/>
      <sz val="15.5"/>
      <color theme="0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theme="0" tint="-0.34998626667073579"/>
      <name val="Arial"/>
      <family val="2"/>
      <charset val="238"/>
    </font>
    <font>
      <b/>
      <sz val="10"/>
      <color theme="0" tint="-0.34998626667073579"/>
      <name val="Arial"/>
      <family val="2"/>
      <charset val="238"/>
    </font>
    <font>
      <sz val="11"/>
      <color theme="0" tint="-0.34998626667073579"/>
      <name val="Calibri"/>
      <family val="2"/>
      <charset val="238"/>
      <scheme val="minor"/>
    </font>
    <font>
      <b/>
      <sz val="11"/>
      <color theme="0" tint="-0.34998626667073579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u/>
      <sz val="12"/>
      <color theme="1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0"/>
      <name val="Calibri"/>
      <family val="2"/>
      <charset val="238"/>
    </font>
    <font>
      <u/>
      <sz val="12"/>
      <color theme="10"/>
      <name val="Calibri"/>
      <family val="2"/>
      <charset val="238"/>
      <scheme val="minor"/>
    </font>
    <font>
      <sz val="12"/>
      <color theme="0" tint="-0.14999847407452621"/>
      <name val="Calibri"/>
      <family val="2"/>
      <charset val="238"/>
      <scheme val="minor"/>
    </font>
    <font>
      <sz val="12"/>
      <name val="Calibri"/>
      <family val="2"/>
      <charset val="238"/>
    </font>
    <font>
      <b/>
      <i/>
      <sz val="8"/>
      <color theme="0" tint="-0.499984740745262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sz val="11"/>
      <color rgb="FFC00000"/>
      <name val="Calibri"/>
      <family val="2"/>
      <charset val="238"/>
      <scheme val="minor"/>
    </font>
    <font>
      <sz val="10"/>
      <color theme="0" tint="-0.499984740745262"/>
      <name val="Arial"/>
      <family val="2"/>
      <charset val="238"/>
    </font>
    <font>
      <b/>
      <sz val="14"/>
      <color theme="0" tint="-0.499984740745262"/>
      <name val="Arial CE"/>
      <charset val="238"/>
    </font>
    <font>
      <b/>
      <sz val="12"/>
      <color theme="0" tint="-0.499984740745262"/>
      <name val="Arial"/>
      <family val="2"/>
      <charset val="238"/>
    </font>
    <font>
      <b/>
      <sz val="8"/>
      <color theme="0" tint="-0.499984740745262"/>
      <name val="Arial"/>
      <family val="2"/>
      <charset val="238"/>
    </font>
    <font>
      <sz val="8"/>
      <color theme="0" tint="-0.499984740745262"/>
      <name val="Arial"/>
      <family val="2"/>
    </font>
    <font>
      <sz val="11"/>
      <name val="Calibri"/>
      <family val="2"/>
      <charset val="238"/>
      <scheme val="minor"/>
    </font>
    <font>
      <sz val="8"/>
      <color theme="0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8"/>
      <color theme="0"/>
      <name val="Arial"/>
      <family val="2"/>
    </font>
  </fonts>
  <fills count="4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22"/>
        <bgColor indexed="64"/>
      </patternFill>
    </fill>
  </fills>
  <borders count="9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thin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indexed="64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 style="thin">
        <color theme="1" tint="0.499984740745262"/>
      </bottom>
      <diagonal/>
    </border>
    <border>
      <left/>
      <right/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theme="1" tint="0.499984740745262"/>
      </bottom>
      <diagonal/>
    </border>
    <border>
      <left style="thin">
        <color indexed="64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/>
      <bottom style="thin">
        <color theme="1" tint="0.499984740745262"/>
      </bottom>
      <diagonal/>
    </border>
    <border>
      <left style="thick">
        <color auto="1"/>
      </left>
      <right/>
      <top/>
      <bottom/>
      <diagonal/>
    </border>
    <border>
      <left style="thin">
        <color theme="1" tint="0.499984740745262"/>
      </left>
      <right/>
      <top style="thin">
        <color indexed="64"/>
      </top>
      <bottom style="thin">
        <color theme="1" tint="0.499984740745262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theme="1" tint="0.499984740745262"/>
      </top>
      <bottom/>
      <diagonal/>
    </border>
    <border>
      <left style="thick">
        <color auto="1"/>
      </left>
      <right style="thin">
        <color indexed="64"/>
      </right>
      <top/>
      <bottom/>
      <diagonal/>
    </border>
    <border>
      <left style="thin">
        <color theme="1" tint="0.499984740745262"/>
      </left>
      <right style="thick">
        <color auto="1"/>
      </right>
      <top style="thin">
        <color indexed="64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indexed="64"/>
      </top>
      <bottom style="thin">
        <color theme="1" tint="0.499984740745262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14">
    <xf numFmtId="0" fontId="0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3" fillId="0" borderId="40" applyNumberFormat="0" applyFill="0" applyAlignment="0" applyProtection="0"/>
    <xf numFmtId="0" fontId="13" fillId="0" borderId="40" applyNumberFormat="0" applyFill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5" fillId="16" borderId="41" applyNumberFormat="0" applyAlignment="0" applyProtection="0"/>
    <xf numFmtId="0" fontId="15" fillId="16" borderId="41" applyNumberFormat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7" fillId="0" borderId="43" applyNumberFormat="0" applyFill="0" applyAlignment="0" applyProtection="0"/>
    <xf numFmtId="0" fontId="17" fillId="0" borderId="43" applyNumberFormat="0" applyFill="0" applyAlignment="0" applyProtection="0"/>
    <xf numFmtId="0" fontId="18" fillId="0" borderId="44" applyNumberFormat="0" applyFill="0" applyAlignment="0" applyProtection="0"/>
    <xf numFmtId="0" fontId="18" fillId="0" borderId="4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1" fillId="18" borderId="45" applyNumberFormat="0" applyFont="0" applyAlignment="0" applyProtection="0"/>
    <xf numFmtId="0" fontId="11" fillId="18" borderId="45" applyNumberFormat="0" applyFont="0" applyAlignment="0" applyProtection="0"/>
    <xf numFmtId="0" fontId="21" fillId="0" borderId="46" applyNumberFormat="0" applyFill="0" applyAlignment="0" applyProtection="0"/>
    <xf numFmtId="0" fontId="21" fillId="0" borderId="46" applyNumberFormat="0" applyFill="0" applyAlignment="0" applyProtection="0"/>
    <xf numFmtId="0" fontId="22" fillId="19" borderId="0">
      <alignment horizontal="left" vertical="center"/>
    </xf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7" borderId="47" applyNumberFormat="0" applyAlignment="0" applyProtection="0"/>
    <xf numFmtId="0" fontId="25" fillId="7" borderId="47" applyNumberFormat="0" applyAlignment="0" applyProtection="0"/>
    <xf numFmtId="0" fontId="26" fillId="20" borderId="47" applyNumberFormat="0" applyAlignment="0" applyProtection="0"/>
    <xf numFmtId="0" fontId="26" fillId="20" borderId="47" applyNumberFormat="0" applyAlignment="0" applyProtection="0"/>
    <xf numFmtId="0" fontId="27" fillId="20" borderId="48" applyNumberFormat="0" applyAlignment="0" applyProtection="0"/>
    <xf numFmtId="0" fontId="27" fillId="20" borderId="48" applyNumberFormat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</cellStyleXfs>
  <cellXfs count="694">
    <xf numFmtId="0" fontId="0" fillId="0" borderId="0" xfId="0"/>
    <xf numFmtId="49" fontId="9" fillId="0" borderId="5" xfId="5" applyNumberFormat="1" applyFont="1" applyBorder="1" applyAlignment="1">
      <alignment horizontal="center" vertical="center"/>
    </xf>
    <xf numFmtId="4" fontId="9" fillId="0" borderId="16" xfId="6" applyNumberFormat="1" applyFont="1" applyFill="1" applyBorder="1" applyAlignment="1">
      <alignment horizontal="right" vertical="center"/>
    </xf>
    <xf numFmtId="49" fontId="9" fillId="0" borderId="0" xfId="5" applyNumberFormat="1" applyFont="1" applyBorder="1" applyAlignment="1">
      <alignment horizontal="center" vertical="center"/>
    </xf>
    <xf numFmtId="0" fontId="5" fillId="0" borderId="17" xfId="6" applyFont="1" applyFill="1" applyBorder="1" applyAlignment="1">
      <alignment horizontal="center" vertical="center"/>
    </xf>
    <xf numFmtId="0" fontId="5" fillId="0" borderId="5" xfId="6" applyFont="1" applyFill="1" applyBorder="1" applyAlignment="1">
      <alignment horizontal="center" vertical="center"/>
    </xf>
    <xf numFmtId="0" fontId="5" fillId="0" borderId="3" xfId="6" applyFont="1" applyFill="1" applyBorder="1" applyAlignment="1">
      <alignment horizontal="center" vertical="center"/>
    </xf>
    <xf numFmtId="4" fontId="5" fillId="0" borderId="16" xfId="6" applyNumberFormat="1" applyFont="1" applyFill="1" applyBorder="1" applyAlignment="1">
      <alignment vertical="center"/>
    </xf>
    <xf numFmtId="0" fontId="9" fillId="0" borderId="17" xfId="6" applyFont="1" applyFill="1" applyBorder="1" applyAlignment="1">
      <alignment horizontal="center" vertical="center"/>
    </xf>
    <xf numFmtId="0" fontId="9" fillId="0" borderId="5" xfId="6" applyFont="1" applyFill="1" applyBorder="1" applyAlignment="1">
      <alignment horizontal="center" vertical="center"/>
    </xf>
    <xf numFmtId="0" fontId="9" fillId="0" borderId="3" xfId="6" applyFont="1" applyFill="1" applyBorder="1" applyAlignment="1">
      <alignment horizontal="center" vertical="center"/>
    </xf>
    <xf numFmtId="4" fontId="9" fillId="0" borderId="16" xfId="6" applyNumberFormat="1" applyFont="1" applyFill="1" applyBorder="1" applyAlignment="1">
      <alignment vertical="center"/>
    </xf>
    <xf numFmtId="0" fontId="5" fillId="0" borderId="16" xfId="6" applyFont="1" applyFill="1" applyBorder="1" applyAlignment="1">
      <alignment horizontal="center" vertical="center"/>
    </xf>
    <xf numFmtId="0" fontId="9" fillId="0" borderId="16" xfId="6" applyFont="1" applyFill="1" applyBorder="1" applyAlignment="1">
      <alignment horizontal="center" vertical="center"/>
    </xf>
    <xf numFmtId="0" fontId="9" fillId="0" borderId="27" xfId="6" applyFont="1" applyFill="1" applyBorder="1" applyAlignment="1">
      <alignment horizontal="center" vertical="center"/>
    </xf>
    <xf numFmtId="0" fontId="9" fillId="0" borderId="14" xfId="6" applyFont="1" applyFill="1" applyBorder="1" applyAlignment="1">
      <alignment horizontal="center" vertical="center"/>
    </xf>
    <xf numFmtId="49" fontId="9" fillId="0" borderId="3" xfId="6" applyNumberFormat="1" applyFont="1" applyFill="1" applyBorder="1" applyAlignment="1">
      <alignment horizontal="center" vertical="center"/>
    </xf>
    <xf numFmtId="49" fontId="9" fillId="0" borderId="16" xfId="6" applyNumberFormat="1" applyFont="1" applyFill="1" applyBorder="1" applyAlignment="1">
      <alignment horizontal="center" vertical="center"/>
    </xf>
    <xf numFmtId="49" fontId="5" fillId="0" borderId="16" xfId="6" applyNumberFormat="1" applyFont="1" applyFill="1" applyBorder="1" applyAlignment="1">
      <alignment horizontal="center" vertical="center"/>
    </xf>
    <xf numFmtId="49" fontId="9" fillId="0" borderId="3" xfId="6" applyNumberFormat="1" applyFont="1" applyFill="1" applyBorder="1" applyAlignment="1">
      <alignment vertical="center"/>
    </xf>
    <xf numFmtId="49" fontId="5" fillId="0" borderId="3" xfId="6" applyNumberFormat="1" applyFont="1" applyFill="1" applyBorder="1" applyAlignment="1">
      <alignment horizontal="center" vertical="center"/>
    </xf>
    <xf numFmtId="49" fontId="9" fillId="0" borderId="28" xfId="6" applyNumberFormat="1" applyFont="1" applyFill="1" applyBorder="1" applyAlignment="1">
      <alignment horizontal="center" vertical="center"/>
    </xf>
    <xf numFmtId="0" fontId="9" fillId="0" borderId="23" xfId="6" applyFont="1" applyFill="1" applyBorder="1" applyAlignment="1">
      <alignment horizontal="center" vertical="center"/>
    </xf>
    <xf numFmtId="49" fontId="5" fillId="0" borderId="14" xfId="6" applyNumberFormat="1" applyFont="1" applyFill="1" applyBorder="1" applyAlignment="1">
      <alignment horizontal="center" vertical="center"/>
    </xf>
    <xf numFmtId="0" fontId="5" fillId="0" borderId="15" xfId="6" applyFont="1" applyFill="1" applyBorder="1" applyAlignment="1">
      <alignment horizontal="center" vertical="center"/>
    </xf>
    <xf numFmtId="0" fontId="6" fillId="0" borderId="7" xfId="2" applyFont="1" applyFill="1" applyBorder="1" applyAlignment="1">
      <alignment horizontal="center" vertical="center"/>
    </xf>
    <xf numFmtId="0" fontId="7" fillId="0" borderId="8" xfId="2" applyFont="1" applyFill="1" applyBorder="1" applyAlignment="1">
      <alignment horizontal="center" vertical="center"/>
    </xf>
    <xf numFmtId="0" fontId="5" fillId="0" borderId="10" xfId="5" applyFont="1" applyBorder="1" applyAlignment="1">
      <alignment horizontal="center" vertical="center"/>
    </xf>
    <xf numFmtId="49" fontId="5" fillId="0" borderId="37" xfId="5" applyNumberFormat="1" applyFont="1" applyBorder="1" applyAlignment="1">
      <alignment horizontal="center" vertical="center"/>
    </xf>
    <xf numFmtId="0" fontId="5" fillId="0" borderId="15" xfId="5" applyFont="1" applyBorder="1" applyAlignment="1">
      <alignment horizontal="center" vertical="center"/>
    </xf>
    <xf numFmtId="0" fontId="5" fillId="0" borderId="36" xfId="5" applyFont="1" applyBorder="1" applyAlignment="1">
      <alignment horizontal="center" vertical="center"/>
    </xf>
    <xf numFmtId="0" fontId="9" fillId="0" borderId="17" xfId="5" applyFont="1" applyBorder="1" applyAlignment="1">
      <alignment horizontal="center" vertical="center"/>
    </xf>
    <xf numFmtId="49" fontId="9" fillId="0" borderId="4" xfId="5" applyNumberFormat="1" applyFont="1" applyBorder="1" applyAlignment="1">
      <alignment horizontal="center" vertical="center"/>
    </xf>
    <xf numFmtId="0" fontId="9" fillId="0" borderId="16" xfId="5" applyFont="1" applyBorder="1" applyAlignment="1">
      <alignment horizontal="center" vertical="center"/>
    </xf>
    <xf numFmtId="0" fontId="9" fillId="0" borderId="38" xfId="5" applyFont="1" applyBorder="1" applyAlignment="1">
      <alignment horizontal="center" vertical="center"/>
    </xf>
    <xf numFmtId="49" fontId="9" fillId="0" borderId="37" xfId="5" applyNumberFormat="1" applyFont="1" applyBorder="1" applyAlignment="1">
      <alignment horizontal="center" vertical="center"/>
    </xf>
    <xf numFmtId="0" fontId="9" fillId="0" borderId="39" xfId="5" applyFont="1" applyBorder="1" applyAlignment="1">
      <alignment horizontal="center" vertical="center"/>
    </xf>
    <xf numFmtId="0" fontId="9" fillId="0" borderId="10" xfId="5" applyFont="1" applyBorder="1" applyAlignment="1">
      <alignment horizontal="center" vertical="center"/>
    </xf>
    <xf numFmtId="0" fontId="9" fillId="0" borderId="4" xfId="5" applyFont="1" applyBorder="1" applyAlignment="1">
      <alignment horizontal="center" vertical="center"/>
    </xf>
    <xf numFmtId="49" fontId="5" fillId="0" borderId="0" xfId="5" applyNumberFormat="1" applyFont="1" applyBorder="1" applyAlignment="1">
      <alignment horizontal="center" vertical="center"/>
    </xf>
    <xf numFmtId="0" fontId="9" fillId="0" borderId="15" xfId="5" applyFont="1" applyBorder="1" applyAlignment="1">
      <alignment horizontal="center" vertical="center"/>
    </xf>
    <xf numFmtId="0" fontId="9" fillId="0" borderId="36" xfId="5" applyFont="1" applyBorder="1" applyAlignment="1">
      <alignment horizontal="center" vertical="center"/>
    </xf>
    <xf numFmtId="0" fontId="5" fillId="0" borderId="17" xfId="5" applyFont="1" applyBorder="1" applyAlignment="1">
      <alignment horizontal="center" vertical="center"/>
    </xf>
    <xf numFmtId="49" fontId="5" fillId="0" borderId="4" xfId="5" applyNumberFormat="1" applyFont="1" applyBorder="1" applyAlignment="1">
      <alignment horizontal="center" vertical="center"/>
    </xf>
    <xf numFmtId="0" fontId="5" fillId="0" borderId="16" xfId="5" applyFont="1" applyBorder="1" applyAlignment="1">
      <alignment horizontal="center" vertical="center"/>
    </xf>
    <xf numFmtId="0" fontId="5" fillId="0" borderId="38" xfId="5" applyFont="1" applyBorder="1" applyAlignment="1">
      <alignment horizontal="center" vertical="center"/>
    </xf>
    <xf numFmtId="49" fontId="9" fillId="0" borderId="3" xfId="5" applyNumberFormat="1" applyFont="1" applyBorder="1" applyAlignment="1">
      <alignment horizontal="center" vertical="center"/>
    </xf>
    <xf numFmtId="49" fontId="5" fillId="0" borderId="14" xfId="5" applyNumberFormat="1" applyFont="1" applyBorder="1" applyAlignment="1">
      <alignment horizontal="center" vertical="center"/>
    </xf>
    <xf numFmtId="49" fontId="5" fillId="0" borderId="13" xfId="5" applyNumberFormat="1" applyFont="1" applyBorder="1" applyAlignment="1">
      <alignment horizontal="center" vertical="center"/>
    </xf>
    <xf numFmtId="0" fontId="5" fillId="0" borderId="37" xfId="5" applyFont="1" applyBorder="1" applyAlignment="1">
      <alignment horizontal="center" vertical="center"/>
    </xf>
    <xf numFmtId="0" fontId="5" fillId="0" borderId="39" xfId="5" applyFont="1" applyBorder="1" applyAlignment="1">
      <alignment horizontal="center" vertical="center"/>
    </xf>
    <xf numFmtId="49" fontId="5" fillId="0" borderId="37" xfId="5" applyNumberFormat="1" applyFont="1" applyFill="1" applyBorder="1" applyAlignment="1">
      <alignment horizontal="center" vertical="center"/>
    </xf>
    <xf numFmtId="49" fontId="5" fillId="0" borderId="5" xfId="6" applyNumberFormat="1" applyFont="1" applyFill="1" applyBorder="1" applyAlignment="1">
      <alignment horizontal="center" vertical="center"/>
    </xf>
    <xf numFmtId="0" fontId="9" fillId="0" borderId="10" xfId="6" applyFont="1" applyFill="1" applyBorder="1" applyAlignment="1">
      <alignment horizontal="center" vertical="center"/>
    </xf>
    <xf numFmtId="49" fontId="9" fillId="0" borderId="5" xfId="6" applyNumberFormat="1" applyFont="1" applyFill="1" applyBorder="1" applyAlignment="1">
      <alignment horizontal="center" vertical="center"/>
    </xf>
    <xf numFmtId="0" fontId="9" fillId="0" borderId="15" xfId="6" applyFont="1" applyFill="1" applyBorder="1" applyAlignment="1">
      <alignment horizontal="center" vertical="center"/>
    </xf>
    <xf numFmtId="0" fontId="5" fillId="0" borderId="10" xfId="6" applyFont="1" applyFill="1" applyBorder="1" applyAlignment="1">
      <alignment horizontal="center" vertical="center"/>
    </xf>
    <xf numFmtId="49" fontId="5" fillId="0" borderId="32" xfId="6" applyNumberFormat="1" applyFont="1" applyFill="1" applyBorder="1" applyAlignment="1">
      <alignment horizontal="center" vertical="center"/>
    </xf>
    <xf numFmtId="49" fontId="5" fillId="0" borderId="35" xfId="6" applyNumberFormat="1" applyFont="1" applyFill="1" applyBorder="1" applyAlignment="1">
      <alignment horizontal="center" vertical="center"/>
    </xf>
    <xf numFmtId="49" fontId="5" fillId="0" borderId="33" xfId="6" applyNumberFormat="1" applyFont="1" applyFill="1" applyBorder="1" applyAlignment="1">
      <alignment horizontal="center" vertical="center"/>
    </xf>
    <xf numFmtId="0" fontId="5" fillId="0" borderId="0" xfId="6" applyFont="1" applyFill="1" applyBorder="1" applyAlignment="1">
      <alignment horizontal="center" vertical="center"/>
    </xf>
    <xf numFmtId="0" fontId="3" fillId="0" borderId="14" xfId="6" applyFont="1" applyFill="1" applyBorder="1" applyAlignment="1">
      <alignment horizontal="center" vertical="center"/>
    </xf>
    <xf numFmtId="0" fontId="3" fillId="0" borderId="5" xfId="6" applyFont="1" applyFill="1" applyBorder="1" applyAlignment="1">
      <alignment horizontal="center" vertical="center"/>
    </xf>
    <xf numFmtId="0" fontId="9" fillId="0" borderId="13" xfId="6" applyFont="1" applyFill="1" applyBorder="1" applyAlignment="1">
      <alignment horizontal="center" vertical="center"/>
    </xf>
    <xf numFmtId="0" fontId="3" fillId="0" borderId="3" xfId="6" applyFont="1" applyFill="1" applyBorder="1" applyAlignment="1">
      <alignment horizontal="center" vertical="center"/>
    </xf>
    <xf numFmtId="49" fontId="3" fillId="0" borderId="3" xfId="6" applyNumberFormat="1" applyFont="1" applyFill="1" applyBorder="1" applyAlignment="1">
      <alignment horizontal="center" vertical="center"/>
    </xf>
    <xf numFmtId="49" fontId="3" fillId="0" borderId="5" xfId="6" applyNumberFormat="1" applyFont="1" applyFill="1" applyBorder="1" applyAlignment="1">
      <alignment horizontal="center" vertical="center"/>
    </xf>
    <xf numFmtId="49" fontId="5" fillId="0" borderId="13" xfId="6" applyNumberFormat="1" applyFont="1" applyFill="1" applyBorder="1" applyAlignment="1">
      <alignment horizontal="center" vertical="center"/>
    </xf>
    <xf numFmtId="4" fontId="9" fillId="0" borderId="16" xfId="8" applyNumberFormat="1" applyFont="1" applyFill="1" applyBorder="1" applyAlignment="1">
      <alignment horizontal="right" vertical="center"/>
    </xf>
    <xf numFmtId="0" fontId="9" fillId="0" borderId="3" xfId="6" applyFont="1" applyFill="1" applyBorder="1" applyAlignment="1">
      <alignment vertical="center"/>
    </xf>
    <xf numFmtId="4" fontId="5" fillId="0" borderId="16" xfId="6" applyNumberFormat="1" applyFont="1" applyFill="1" applyBorder="1" applyAlignment="1">
      <alignment horizontal="right" vertical="center"/>
    </xf>
    <xf numFmtId="49" fontId="9" fillId="0" borderId="29" xfId="6" applyNumberFormat="1" applyFont="1" applyFill="1" applyBorder="1" applyAlignment="1">
      <alignment horizontal="center" vertical="center"/>
    </xf>
    <xf numFmtId="4" fontId="9" fillId="0" borderId="23" xfId="6" applyNumberFormat="1" applyFont="1" applyFill="1" applyBorder="1" applyAlignment="1">
      <alignment vertical="center"/>
    </xf>
    <xf numFmtId="0" fontId="4" fillId="0" borderId="0" xfId="2" applyFont="1" applyAlignment="1">
      <alignment horizontal="center" vertical="center"/>
    </xf>
    <xf numFmtId="0" fontId="3" fillId="0" borderId="0" xfId="2" applyAlignment="1">
      <alignment horizontal="center" vertical="center"/>
    </xf>
    <xf numFmtId="0" fontId="9" fillId="0" borderId="19" xfId="6" applyFont="1" applyFill="1" applyBorder="1" applyAlignment="1">
      <alignment horizontal="center" vertical="center"/>
    </xf>
    <xf numFmtId="0" fontId="3" fillId="0" borderId="10" xfId="6" applyFont="1" applyFill="1" applyBorder="1" applyAlignment="1">
      <alignment horizontal="center" vertical="center"/>
    </xf>
    <xf numFmtId="0" fontId="3" fillId="0" borderId="17" xfId="6" applyFont="1" applyFill="1" applyBorder="1" applyAlignment="1">
      <alignment horizontal="center" vertical="center"/>
    </xf>
    <xf numFmtId="0" fontId="5" fillId="0" borderId="19" xfId="6" applyFont="1" applyFill="1" applyBorder="1" applyAlignment="1">
      <alignment horizontal="center" vertical="center"/>
    </xf>
    <xf numFmtId="0" fontId="29" fillId="25" borderId="6" xfId="2" applyFont="1" applyFill="1" applyBorder="1" applyAlignment="1">
      <alignment horizontal="center" vertical="center"/>
    </xf>
    <xf numFmtId="0" fontId="9" fillId="0" borderId="49" xfId="5" applyFont="1" applyBorder="1" applyAlignment="1">
      <alignment vertical="center"/>
    </xf>
    <xf numFmtId="0" fontId="9" fillId="0" borderId="14" xfId="5" applyFont="1" applyBorder="1" applyAlignment="1">
      <alignment vertical="center"/>
    </xf>
    <xf numFmtId="0" fontId="9" fillId="0" borderId="3" xfId="5" applyFont="1" applyBorder="1" applyAlignment="1">
      <alignment vertical="center"/>
    </xf>
    <xf numFmtId="0" fontId="9" fillId="0" borderId="50" xfId="5" applyFont="1" applyBorder="1" applyAlignment="1">
      <alignment vertical="center"/>
    </xf>
    <xf numFmtId="0" fontId="5" fillId="0" borderId="3" xfId="6" applyFont="1" applyFill="1" applyBorder="1" applyAlignment="1">
      <alignment vertical="center"/>
    </xf>
    <xf numFmtId="0" fontId="9" fillId="0" borderId="14" xfId="6" applyFont="1" applyFill="1" applyBorder="1" applyAlignment="1">
      <alignment vertical="center"/>
    </xf>
    <xf numFmtId="0" fontId="5" fillId="0" borderId="32" xfId="6" applyFont="1" applyFill="1" applyBorder="1" applyAlignment="1">
      <alignment vertical="center"/>
    </xf>
    <xf numFmtId="0" fontId="5" fillId="0" borderId="14" xfId="6" applyFont="1" applyFill="1" applyBorder="1" applyAlignment="1">
      <alignment vertical="center"/>
    </xf>
    <xf numFmtId="0" fontId="9" fillId="0" borderId="28" xfId="6" applyFont="1" applyFill="1" applyBorder="1" applyAlignment="1">
      <alignment vertical="center"/>
    </xf>
    <xf numFmtId="4" fontId="5" fillId="0" borderId="16" xfId="2" applyNumberFormat="1" applyFont="1" applyFill="1" applyBorder="1" applyAlignment="1">
      <alignment vertical="center"/>
    </xf>
    <xf numFmtId="4" fontId="9" fillId="0" borderId="16" xfId="2" applyNumberFormat="1" applyFont="1" applyFill="1" applyBorder="1" applyAlignment="1">
      <alignment vertical="center"/>
    </xf>
    <xf numFmtId="4" fontId="5" fillId="0" borderId="16" xfId="7" applyNumberFormat="1" applyFont="1" applyFill="1" applyBorder="1" applyAlignment="1">
      <alignment vertical="center"/>
    </xf>
    <xf numFmtId="4" fontId="9" fillId="0" borderId="16" xfId="7" applyNumberFormat="1" applyFont="1" applyFill="1" applyBorder="1" applyAlignment="1">
      <alignment vertical="center"/>
    </xf>
    <xf numFmtId="4" fontId="5" fillId="0" borderId="16" xfId="8" applyNumberFormat="1" applyFont="1" applyFill="1" applyBorder="1" applyAlignment="1">
      <alignment horizontal="right" vertical="center"/>
    </xf>
    <xf numFmtId="4" fontId="32" fillId="0" borderId="18" xfId="4" applyNumberFormat="1" applyFont="1" applyFill="1" applyBorder="1" applyAlignment="1">
      <alignment horizontal="right" vertical="center"/>
    </xf>
    <xf numFmtId="4" fontId="5" fillId="0" borderId="18" xfId="4" applyNumberFormat="1" applyFont="1" applyFill="1" applyBorder="1" applyAlignment="1">
      <alignment horizontal="right" vertical="center"/>
    </xf>
    <xf numFmtId="4" fontId="32" fillId="0" borderId="30" xfId="4" applyNumberFormat="1" applyFont="1" applyFill="1" applyBorder="1" applyAlignment="1">
      <alignment horizontal="right" vertical="center"/>
    </xf>
    <xf numFmtId="0" fontId="33" fillId="0" borderId="24" xfId="5" applyFont="1" applyFill="1" applyBorder="1" applyAlignment="1">
      <alignment horizontal="center" vertical="center"/>
    </xf>
    <xf numFmtId="0" fontId="33" fillId="0" borderId="25" xfId="5" applyFont="1" applyBorder="1" applyAlignment="1">
      <alignment horizontal="center" vertical="center"/>
    </xf>
    <xf numFmtId="0" fontId="33" fillId="0" borderId="51" xfId="5" applyFont="1" applyBorder="1" applyAlignment="1">
      <alignment horizontal="center" vertical="center"/>
    </xf>
    <xf numFmtId="0" fontId="33" fillId="0" borderId="52" xfId="5" applyFont="1" applyBorder="1" applyAlignment="1">
      <alignment vertical="center"/>
    </xf>
    <xf numFmtId="4" fontId="33" fillId="0" borderId="25" xfId="5" applyNumberFormat="1" applyFont="1" applyFill="1" applyBorder="1" applyAlignment="1">
      <alignment vertical="center"/>
    </xf>
    <xf numFmtId="4" fontId="33" fillId="0" borderId="26" xfId="5" applyNumberFormat="1" applyFont="1" applyFill="1" applyBorder="1" applyAlignment="1">
      <alignment vertical="center"/>
    </xf>
    <xf numFmtId="0" fontId="33" fillId="0" borderId="24" xfId="6" applyFont="1" applyFill="1" applyBorder="1" applyAlignment="1">
      <alignment horizontal="center" vertical="center"/>
    </xf>
    <xf numFmtId="49" fontId="33" fillId="0" borderId="25" xfId="6" applyNumberFormat="1" applyFont="1" applyFill="1" applyBorder="1" applyAlignment="1">
      <alignment horizontal="center" vertical="center"/>
    </xf>
    <xf numFmtId="0" fontId="33" fillId="0" borderId="31" xfId="6" applyFont="1" applyFill="1" applyBorder="1" applyAlignment="1">
      <alignment horizontal="center" vertical="center"/>
    </xf>
    <xf numFmtId="0" fontId="33" fillId="0" borderId="11" xfId="6" applyFont="1" applyFill="1" applyBorder="1" applyAlignment="1">
      <alignment vertical="center"/>
    </xf>
    <xf numFmtId="4" fontId="33" fillId="0" borderId="25" xfId="6" applyNumberFormat="1" applyFont="1" applyFill="1" applyBorder="1" applyAlignment="1">
      <alignment horizontal="right" vertical="center"/>
    </xf>
    <xf numFmtId="4" fontId="33" fillId="0" borderId="26" xfId="6" applyNumberFormat="1" applyFont="1" applyFill="1" applyBorder="1" applyAlignment="1">
      <alignment horizontal="right" vertical="center"/>
    </xf>
    <xf numFmtId="0" fontId="5" fillId="26" borderId="53" xfId="5" applyFont="1" applyFill="1" applyBorder="1" applyAlignment="1">
      <alignment horizontal="center" vertical="center"/>
    </xf>
    <xf numFmtId="0" fontId="7" fillId="26" borderId="32" xfId="2" applyFont="1" applyFill="1" applyBorder="1" applyAlignment="1">
      <alignment horizontal="center" vertical="center"/>
    </xf>
    <xf numFmtId="0" fontId="8" fillId="26" borderId="32" xfId="4" applyFont="1" applyFill="1" applyBorder="1" applyAlignment="1">
      <alignment horizontal="left" vertical="center"/>
    </xf>
    <xf numFmtId="4" fontId="5" fillId="26" borderId="33" xfId="2" applyNumberFormat="1" applyFont="1" applyFill="1" applyBorder="1" applyAlignment="1">
      <alignment horizontal="right" vertical="center"/>
    </xf>
    <xf numFmtId="4" fontId="5" fillId="26" borderId="34" xfId="4" applyNumberFormat="1" applyFont="1" applyFill="1" applyBorder="1" applyAlignment="1">
      <alignment horizontal="right" vertical="center"/>
    </xf>
    <xf numFmtId="164" fontId="37" fillId="0" borderId="0" xfId="0" applyNumberFormat="1" applyFont="1" applyAlignment="1">
      <alignment horizontal="center" vertical="center"/>
    </xf>
    <xf numFmtId="4" fontId="30" fillId="0" borderId="0" xfId="0" applyNumberFormat="1" applyFont="1" applyAlignment="1">
      <alignment horizontal="center" vertical="center" wrapText="1"/>
    </xf>
    <xf numFmtId="4" fontId="30" fillId="0" borderId="0" xfId="0" applyNumberFormat="1" applyFont="1" applyAlignment="1" applyProtection="1">
      <alignment horizontal="center" vertical="center"/>
    </xf>
    <xf numFmtId="4" fontId="5" fillId="0" borderId="16" xfId="6" applyNumberFormat="1" applyFont="1" applyFill="1" applyBorder="1" applyAlignment="1" applyProtection="1">
      <alignment horizontal="right" vertical="center"/>
      <protection locked="0"/>
    </xf>
    <xf numFmtId="4" fontId="9" fillId="0" borderId="16" xfId="6" applyNumberFormat="1" applyFont="1" applyFill="1" applyBorder="1" applyAlignment="1" applyProtection="1">
      <alignment horizontal="right" vertical="center"/>
      <protection locked="0"/>
    </xf>
    <xf numFmtId="4" fontId="5" fillId="0" borderId="16" xfId="8" applyNumberFormat="1" applyFont="1" applyFill="1" applyBorder="1" applyAlignment="1" applyProtection="1">
      <alignment horizontal="right" vertical="center"/>
      <protection locked="0"/>
    </xf>
    <xf numFmtId="4" fontId="9" fillId="0" borderId="23" xfId="6" applyNumberFormat="1" applyFont="1" applyFill="1" applyBorder="1" applyAlignment="1" applyProtection="1">
      <alignment horizontal="right" vertical="center"/>
      <protection locked="0"/>
    </xf>
    <xf numFmtId="0" fontId="6" fillId="0" borderId="8" xfId="2" applyFont="1" applyFill="1" applyBorder="1" applyAlignment="1">
      <alignment horizontal="center" vertical="center"/>
    </xf>
    <xf numFmtId="0" fontId="6" fillId="26" borderId="32" xfId="2" applyFont="1" applyFill="1" applyBorder="1" applyAlignment="1">
      <alignment horizontal="center" vertical="center"/>
    </xf>
    <xf numFmtId="10" fontId="39" fillId="0" borderId="0" xfId="2" applyNumberFormat="1" applyFont="1" applyAlignment="1">
      <alignment vertical="center"/>
    </xf>
    <xf numFmtId="0" fontId="3" fillId="0" borderId="0" xfId="2" applyBorder="1" applyAlignment="1">
      <alignment vertical="center"/>
    </xf>
    <xf numFmtId="0" fontId="3" fillId="0" borderId="0" xfId="2" applyAlignment="1">
      <alignment vertical="center"/>
    </xf>
    <xf numFmtId="4" fontId="9" fillId="0" borderId="0" xfId="2" applyNumberFormat="1" applyFont="1" applyAlignment="1">
      <alignment horizontal="right" vertical="center"/>
    </xf>
    <xf numFmtId="10" fontId="39" fillId="0" borderId="0" xfId="2" applyNumberFormat="1" applyFont="1" applyFill="1" applyAlignment="1">
      <alignment vertical="center"/>
    </xf>
    <xf numFmtId="0" fontId="3" fillId="0" borderId="0" xfId="2" applyFill="1" applyBorder="1" applyAlignment="1">
      <alignment vertical="center"/>
    </xf>
    <xf numFmtId="0" fontId="3" fillId="0" borderId="0" xfId="2" applyFill="1" applyAlignment="1">
      <alignment vertical="center"/>
    </xf>
    <xf numFmtId="10" fontId="40" fillId="0" borderId="0" xfId="2" applyNumberFormat="1" applyFont="1" applyAlignment="1">
      <alignment vertical="center"/>
    </xf>
    <xf numFmtId="0" fontId="34" fillId="0" borderId="0" xfId="2" applyFont="1" applyBorder="1" applyAlignment="1">
      <alignment vertical="center"/>
    </xf>
    <xf numFmtId="0" fontId="34" fillId="0" borderId="0" xfId="2" applyFont="1" applyAlignment="1">
      <alignment vertical="center"/>
    </xf>
    <xf numFmtId="0" fontId="10" fillId="0" borderId="0" xfId="2" applyFont="1" applyBorder="1" applyAlignment="1">
      <alignment vertical="center"/>
    </xf>
    <xf numFmtId="0" fontId="10" fillId="0" borderId="0" xfId="2" applyFont="1" applyAlignment="1">
      <alignment vertical="center"/>
    </xf>
    <xf numFmtId="10" fontId="39" fillId="0" borderId="0" xfId="2" applyNumberFormat="1" applyFont="1" applyBorder="1" applyAlignment="1">
      <alignment vertical="center"/>
    </xf>
    <xf numFmtId="0" fontId="10" fillId="0" borderId="0" xfId="2" applyFont="1" applyFill="1" applyBorder="1" applyAlignment="1">
      <alignment vertical="center"/>
    </xf>
    <xf numFmtId="0" fontId="3" fillId="0" borderId="0" xfId="2" applyFont="1" applyAlignment="1">
      <alignment vertical="center"/>
    </xf>
    <xf numFmtId="49" fontId="9" fillId="0" borderId="20" xfId="6" applyNumberFormat="1" applyFont="1" applyFill="1" applyBorder="1" applyAlignment="1">
      <alignment horizontal="center" vertical="center"/>
    </xf>
    <xf numFmtId="49" fontId="9" fillId="0" borderId="21" xfId="6" applyNumberFormat="1" applyFont="1" applyFill="1" applyBorder="1" applyAlignment="1">
      <alignment horizontal="center" vertical="center"/>
    </xf>
    <xf numFmtId="0" fontId="9" fillId="0" borderId="22" xfId="6" applyFont="1" applyFill="1" applyBorder="1" applyAlignment="1">
      <alignment horizontal="center" vertical="center"/>
    </xf>
    <xf numFmtId="0" fontId="9" fillId="0" borderId="20" xfId="6" applyFont="1" applyFill="1" applyBorder="1" applyAlignment="1">
      <alignment vertical="center"/>
    </xf>
    <xf numFmtId="49" fontId="5" fillId="0" borderId="20" xfId="6" applyNumberFormat="1" applyFont="1" applyFill="1" applyBorder="1" applyAlignment="1">
      <alignment horizontal="center" vertical="center"/>
    </xf>
    <xf numFmtId="49" fontId="5" fillId="0" borderId="21" xfId="6" applyNumberFormat="1" applyFont="1" applyFill="1" applyBorder="1" applyAlignment="1">
      <alignment horizontal="center" vertical="center"/>
    </xf>
    <xf numFmtId="0" fontId="5" fillId="0" borderId="22" xfId="6" applyFont="1" applyFill="1" applyBorder="1" applyAlignment="1">
      <alignment horizontal="center" vertical="center"/>
    </xf>
    <xf numFmtId="0" fontId="5" fillId="0" borderId="20" xfId="6" applyFont="1" applyFill="1" applyBorder="1" applyAlignment="1">
      <alignment vertical="center"/>
    </xf>
    <xf numFmtId="0" fontId="3" fillId="0" borderId="0" xfId="2" applyFont="1" applyBorder="1" applyAlignment="1">
      <alignment vertical="center"/>
    </xf>
    <xf numFmtId="4" fontId="0" fillId="0" borderId="0" xfId="0" applyNumberFormat="1" applyAlignment="1" applyProtection="1">
      <alignment horizontal="center"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36" fillId="0" borderId="0" xfId="111" applyAlignment="1" applyProtection="1">
      <alignment horizontal="right" vertical="center"/>
    </xf>
    <xf numFmtId="1" fontId="0" fillId="0" borderId="0" xfId="0" applyNumberFormat="1" applyAlignment="1" applyProtection="1">
      <alignment horizontal="center" vertical="center"/>
    </xf>
    <xf numFmtId="0" fontId="0" fillId="0" borderId="0" xfId="0" applyAlignment="1" applyProtection="1">
      <alignment horizontal="left" vertical="center"/>
    </xf>
    <xf numFmtId="4" fontId="0" fillId="0" borderId="0" xfId="0" applyNumberFormat="1" applyAlignment="1" applyProtection="1">
      <alignment vertical="center"/>
    </xf>
    <xf numFmtId="0" fontId="0" fillId="0" borderId="0" xfId="0" applyAlignment="1" applyProtection="1">
      <alignment horizontal="right" vertical="center"/>
    </xf>
    <xf numFmtId="0" fontId="0" fillId="0" borderId="0" xfId="0" applyFont="1" applyAlignment="1" applyProtection="1">
      <alignment horizontal="right" vertical="center"/>
    </xf>
    <xf numFmtId="0" fontId="37" fillId="0" borderId="0" xfId="0" applyFont="1" applyAlignment="1" applyProtection="1">
      <alignment horizontal="right" vertical="center"/>
    </xf>
    <xf numFmtId="0" fontId="0" fillId="0" borderId="0" xfId="0" applyAlignment="1">
      <alignment horizontal="right" vertical="center"/>
    </xf>
    <xf numFmtId="1" fontId="0" fillId="0" borderId="0" xfId="0" applyNumberFormat="1" applyAlignment="1">
      <alignment horizontal="center" vertical="center"/>
    </xf>
    <xf numFmtId="0" fontId="37" fillId="0" borderId="0" xfId="0" applyFont="1" applyAlignment="1">
      <alignment horizontal="right" vertical="center"/>
    </xf>
    <xf numFmtId="4" fontId="30" fillId="28" borderId="54" xfId="0" applyNumberFormat="1" applyFont="1" applyFill="1" applyBorder="1" applyAlignment="1" applyProtection="1">
      <alignment vertical="center"/>
    </xf>
    <xf numFmtId="4" fontId="30" fillId="27" borderId="54" xfId="0" applyNumberFormat="1" applyFont="1" applyFill="1" applyBorder="1" applyAlignment="1" applyProtection="1">
      <alignment vertical="center"/>
    </xf>
    <xf numFmtId="14" fontId="30" fillId="0" borderId="54" xfId="0" applyNumberFormat="1" applyFont="1" applyBorder="1" applyAlignment="1" applyProtection="1">
      <alignment vertical="center"/>
    </xf>
    <xf numFmtId="0" fontId="30" fillId="0" borderId="0" xfId="0" applyFont="1" applyAlignment="1">
      <alignment vertical="center"/>
    </xf>
    <xf numFmtId="1" fontId="0" fillId="0" borderId="56" xfId="0" applyNumberFormat="1" applyBorder="1" applyAlignment="1" applyProtection="1">
      <alignment horizontal="center" vertical="center"/>
      <protection locked="0"/>
    </xf>
    <xf numFmtId="14" fontId="0" fillId="0" borderId="57" xfId="0" applyNumberFormat="1" applyBorder="1" applyAlignment="1">
      <alignment vertical="center"/>
    </xf>
    <xf numFmtId="4" fontId="0" fillId="28" borderId="54" xfId="0" applyNumberFormat="1" applyFill="1" applyBorder="1" applyAlignment="1" applyProtection="1">
      <alignment vertical="center"/>
      <protection locked="0"/>
    </xf>
    <xf numFmtId="4" fontId="0" fillId="27" borderId="54" xfId="0" applyNumberFormat="1" applyFill="1" applyBorder="1" applyAlignment="1" applyProtection="1">
      <alignment vertical="center"/>
      <protection locked="0"/>
    </xf>
    <xf numFmtId="14" fontId="0" fillId="0" borderId="54" xfId="0" applyNumberFormat="1" applyBorder="1" applyAlignment="1" applyProtection="1">
      <alignment vertical="center"/>
      <protection locked="0"/>
    </xf>
    <xf numFmtId="0" fontId="0" fillId="0" borderId="0" xfId="0" applyAlignment="1">
      <alignment horizontal="left" vertical="center"/>
    </xf>
    <xf numFmtId="4" fontId="0" fillId="0" borderId="0" xfId="0" applyNumberFormat="1" applyAlignment="1">
      <alignment vertical="center"/>
    </xf>
    <xf numFmtId="14" fontId="0" fillId="0" borderId="55" xfId="0" applyNumberFormat="1" applyBorder="1" applyAlignment="1" applyProtection="1">
      <alignment horizontal="right" vertical="center"/>
      <protection locked="0"/>
    </xf>
    <xf numFmtId="0" fontId="31" fillId="0" borderId="0" xfId="0" applyFont="1" applyAlignment="1" applyProtection="1">
      <alignment horizontal="right" vertical="center"/>
    </xf>
    <xf numFmtId="10" fontId="39" fillId="0" borderId="0" xfId="2" applyNumberFormat="1" applyFont="1" applyAlignment="1">
      <alignment horizontal="right" vertical="center"/>
    </xf>
    <xf numFmtId="10" fontId="39" fillId="0" borderId="0" xfId="2" quotePrefix="1" applyNumberFormat="1" applyFont="1" applyAlignment="1">
      <alignment horizontal="right" vertical="center"/>
    </xf>
    <xf numFmtId="4" fontId="30" fillId="28" borderId="54" xfId="0" applyNumberFormat="1" applyFont="1" applyFill="1" applyBorder="1" applyAlignment="1" applyProtection="1">
      <alignment horizontal="center" vertical="center"/>
    </xf>
    <xf numFmtId="4" fontId="30" fillId="27" borderId="54" xfId="0" applyNumberFormat="1" applyFont="1" applyFill="1" applyBorder="1" applyAlignment="1" applyProtection="1">
      <alignment horizontal="center" vertical="center"/>
    </xf>
    <xf numFmtId="10" fontId="37" fillId="0" borderId="0" xfId="0" applyNumberFormat="1" applyFont="1" applyAlignment="1" applyProtection="1">
      <alignment horizontal="center" vertical="center"/>
    </xf>
    <xf numFmtId="0" fontId="43" fillId="0" borderId="0" xfId="0" applyFont="1" applyAlignment="1">
      <alignment vertical="center"/>
    </xf>
    <xf numFmtId="0" fontId="44" fillId="0" borderId="0" xfId="0" applyFont="1" applyAlignment="1">
      <alignment vertical="center"/>
    </xf>
    <xf numFmtId="14" fontId="30" fillId="0" borderId="0" xfId="0" applyNumberFormat="1" applyFont="1" applyAlignment="1">
      <alignment vertical="center"/>
    </xf>
    <xf numFmtId="4" fontId="30" fillId="28" borderId="62" xfId="0" applyNumberFormat="1" applyFont="1" applyFill="1" applyBorder="1" applyAlignment="1" applyProtection="1">
      <alignment vertical="center"/>
    </xf>
    <xf numFmtId="4" fontId="30" fillId="27" borderId="62" xfId="0" applyNumberFormat="1" applyFont="1" applyFill="1" applyBorder="1" applyAlignment="1" applyProtection="1">
      <alignment vertical="center"/>
    </xf>
    <xf numFmtId="4" fontId="0" fillId="28" borderId="65" xfId="0" applyNumberFormat="1" applyFill="1" applyBorder="1" applyAlignment="1" applyProtection="1">
      <alignment vertical="center"/>
      <protection locked="0"/>
    </xf>
    <xf numFmtId="14" fontId="0" fillId="0" borderId="65" xfId="0" applyNumberFormat="1" applyBorder="1" applyAlignment="1" applyProtection="1">
      <alignment vertical="center"/>
      <protection locked="0"/>
    </xf>
    <xf numFmtId="14" fontId="0" fillId="0" borderId="66" xfId="0" applyNumberFormat="1" applyBorder="1" applyAlignment="1" applyProtection="1">
      <alignment horizontal="right" vertical="center"/>
      <protection locked="0"/>
    </xf>
    <xf numFmtId="1" fontId="0" fillId="0" borderId="67" xfId="0" applyNumberFormat="1" applyBorder="1" applyAlignment="1" applyProtection="1">
      <alignment horizontal="center" vertical="center"/>
      <protection locked="0"/>
    </xf>
    <xf numFmtId="4" fontId="0" fillId="28" borderId="68" xfId="0" applyNumberFormat="1" applyFill="1" applyBorder="1" applyAlignment="1" applyProtection="1">
      <alignment vertical="center"/>
      <protection locked="0"/>
    </xf>
    <xf numFmtId="14" fontId="0" fillId="0" borderId="69" xfId="0" applyNumberFormat="1" applyBorder="1" applyAlignment="1" applyProtection="1">
      <alignment horizontal="right" vertical="center"/>
      <protection locked="0"/>
    </xf>
    <xf numFmtId="14" fontId="0" fillId="0" borderId="70" xfId="0" applyNumberFormat="1" applyBorder="1" applyAlignment="1" applyProtection="1">
      <alignment horizontal="right" vertical="center"/>
      <protection locked="0"/>
    </xf>
    <xf numFmtId="14" fontId="45" fillId="0" borderId="0" xfId="0" applyNumberFormat="1" applyFont="1" applyAlignment="1">
      <alignment vertical="center"/>
    </xf>
    <xf numFmtId="14" fontId="30" fillId="0" borderId="59" xfId="0" applyNumberFormat="1" applyFont="1" applyBorder="1" applyAlignment="1" applyProtection="1">
      <alignment vertical="center"/>
    </xf>
    <xf numFmtId="14" fontId="0" fillId="0" borderId="72" xfId="0" applyNumberFormat="1" applyBorder="1" applyAlignment="1" applyProtection="1">
      <alignment vertical="center"/>
      <protection locked="0"/>
    </xf>
    <xf numFmtId="14" fontId="0" fillId="0" borderId="55" xfId="0" applyNumberFormat="1" applyBorder="1" applyAlignment="1" applyProtection="1">
      <alignment vertical="center"/>
      <protection locked="0"/>
    </xf>
    <xf numFmtId="14" fontId="0" fillId="0" borderId="63" xfId="0" applyNumberFormat="1" applyBorder="1" applyAlignment="1" applyProtection="1">
      <alignment vertical="center"/>
      <protection locked="0"/>
    </xf>
    <xf numFmtId="14" fontId="0" fillId="0" borderId="73" xfId="0" applyNumberFormat="1" applyBorder="1" applyAlignment="1">
      <alignment vertical="center"/>
    </xf>
    <xf numFmtId="0" fontId="30" fillId="0" borderId="71" xfId="0" applyFont="1" applyBorder="1" applyAlignment="1">
      <alignment horizontal="center" vertical="top" textRotation="90"/>
    </xf>
    <xf numFmtId="0" fontId="30" fillId="31" borderId="71" xfId="0" applyFont="1" applyFill="1" applyBorder="1" applyAlignment="1">
      <alignment horizontal="center" vertical="top" textRotation="90"/>
    </xf>
    <xf numFmtId="0" fontId="30" fillId="29" borderId="71" xfId="0" applyFont="1" applyFill="1" applyBorder="1" applyAlignment="1">
      <alignment horizontal="center" vertical="top" textRotation="90"/>
    </xf>
    <xf numFmtId="0" fontId="30" fillId="35" borderId="71" xfId="0" applyFont="1" applyFill="1" applyBorder="1" applyAlignment="1">
      <alignment horizontal="center" vertical="top" textRotation="90"/>
    </xf>
    <xf numFmtId="0" fontId="30" fillId="32" borderId="71" xfId="0" applyFont="1" applyFill="1" applyBorder="1" applyAlignment="1">
      <alignment horizontal="center" vertical="top" textRotation="90"/>
    </xf>
    <xf numFmtId="0" fontId="30" fillId="34" borderId="71" xfId="0" applyFont="1" applyFill="1" applyBorder="1" applyAlignment="1">
      <alignment horizontal="center" vertical="top" textRotation="90"/>
    </xf>
    <xf numFmtId="0" fontId="30" fillId="36" borderId="71" xfId="0" applyFont="1" applyFill="1" applyBorder="1" applyAlignment="1">
      <alignment horizontal="center" vertical="top" textRotation="90"/>
    </xf>
    <xf numFmtId="0" fontId="30" fillId="33" borderId="71" xfId="0" applyFont="1" applyFill="1" applyBorder="1" applyAlignment="1">
      <alignment horizontal="center" vertical="top" textRotation="90"/>
    </xf>
    <xf numFmtId="0" fontId="0" fillId="0" borderId="71" xfId="0" applyBorder="1" applyAlignment="1">
      <alignment horizontal="center" vertical="top"/>
    </xf>
    <xf numFmtId="0" fontId="30" fillId="0" borderId="71" xfId="0" applyFont="1" applyBorder="1" applyAlignment="1">
      <alignment horizontal="center" vertical="top"/>
    </xf>
    <xf numFmtId="0" fontId="0" fillId="31" borderId="71" xfId="0" applyFill="1" applyBorder="1" applyAlignment="1">
      <alignment horizontal="center" vertical="top"/>
    </xf>
    <xf numFmtId="0" fontId="0" fillId="29" borderId="71" xfId="0" applyFill="1" applyBorder="1" applyAlignment="1">
      <alignment horizontal="center" vertical="top"/>
    </xf>
    <xf numFmtId="0" fontId="0" fillId="35" borderId="71" xfId="0" applyFill="1" applyBorder="1" applyAlignment="1">
      <alignment horizontal="center" vertical="top"/>
    </xf>
    <xf numFmtId="14" fontId="0" fillId="0" borderId="0" xfId="0" applyNumberFormat="1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14" fontId="0" fillId="0" borderId="0" xfId="0" applyNumberFormat="1" applyAlignment="1" applyProtection="1">
      <alignment vertical="center"/>
      <protection locked="0"/>
    </xf>
    <xf numFmtId="0" fontId="36" fillId="0" borderId="0" xfId="111" applyAlignment="1" applyProtection="1">
      <alignment horizontal="right" vertical="center"/>
      <protection hidden="1"/>
    </xf>
    <xf numFmtId="1" fontId="0" fillId="0" borderId="0" xfId="0" applyNumberFormat="1" applyAlignment="1" applyProtection="1">
      <alignment horizontal="center" vertical="center"/>
      <protection hidden="1"/>
    </xf>
    <xf numFmtId="0" fontId="0" fillId="0" borderId="0" xfId="0" applyAlignment="1" applyProtection="1">
      <alignment horizontal="left" vertical="center"/>
      <protection hidden="1"/>
    </xf>
    <xf numFmtId="4" fontId="0" fillId="0" borderId="0" xfId="0" applyNumberFormat="1" applyAlignment="1" applyProtection="1">
      <alignment vertical="center"/>
      <protection hidden="1"/>
    </xf>
    <xf numFmtId="0" fontId="0" fillId="0" borderId="0" xfId="0" applyAlignment="1" applyProtection="1">
      <alignment horizontal="right" vertical="center"/>
      <protection hidden="1"/>
    </xf>
    <xf numFmtId="4" fontId="30" fillId="0" borderId="0" xfId="0" applyNumberFormat="1" applyFont="1" applyAlignment="1" applyProtection="1">
      <alignment horizontal="center" vertical="center"/>
      <protection hidden="1"/>
    </xf>
    <xf numFmtId="4" fontId="30" fillId="28" borderId="54" xfId="0" applyNumberFormat="1" applyFont="1" applyFill="1" applyBorder="1" applyAlignment="1" applyProtection="1">
      <alignment horizontal="center" vertical="center"/>
      <protection hidden="1"/>
    </xf>
    <xf numFmtId="4" fontId="30" fillId="27" borderId="54" xfId="0" applyNumberFormat="1" applyFont="1" applyFill="1" applyBorder="1" applyAlignment="1" applyProtection="1">
      <alignment horizontal="center" vertical="center"/>
      <protection hidden="1"/>
    </xf>
    <xf numFmtId="0" fontId="31" fillId="0" borderId="0" xfId="0" applyFont="1" applyAlignment="1" applyProtection="1">
      <alignment horizontal="right" vertical="center"/>
      <protection hidden="1"/>
    </xf>
    <xf numFmtId="0" fontId="0" fillId="0" borderId="0" xfId="0" applyFont="1" applyAlignment="1" applyProtection="1">
      <alignment horizontal="right" vertical="center"/>
      <protection hidden="1"/>
    </xf>
    <xf numFmtId="4" fontId="0" fillId="0" borderId="0" xfId="0" applyNumberFormat="1" applyAlignment="1" applyProtection="1">
      <alignment horizontal="center" vertical="center"/>
      <protection hidden="1"/>
    </xf>
    <xf numFmtId="0" fontId="37" fillId="0" borderId="0" xfId="0" applyFont="1" applyAlignment="1" applyProtection="1">
      <alignment horizontal="right" vertical="center"/>
      <protection hidden="1"/>
    </xf>
    <xf numFmtId="10" fontId="37" fillId="0" borderId="0" xfId="0" applyNumberFormat="1" applyFont="1" applyAlignment="1" applyProtection="1">
      <alignment horizontal="center" vertical="center"/>
      <protection hidden="1"/>
    </xf>
    <xf numFmtId="0" fontId="30" fillId="0" borderId="0" xfId="0" applyFont="1" applyAlignment="1" applyProtection="1">
      <alignment horizontal="right" vertical="center"/>
      <protection hidden="1"/>
    </xf>
    <xf numFmtId="1" fontId="30" fillId="0" borderId="0" xfId="0" applyNumberFormat="1" applyFont="1" applyAlignment="1" applyProtection="1">
      <alignment horizontal="center" vertical="center"/>
      <protection hidden="1"/>
    </xf>
    <xf numFmtId="0" fontId="30" fillId="0" borderId="0" xfId="0" applyFont="1" applyAlignment="1" applyProtection="1">
      <alignment horizontal="left" vertical="center"/>
      <protection hidden="1"/>
    </xf>
    <xf numFmtId="10" fontId="39" fillId="0" borderId="0" xfId="2" applyNumberFormat="1" applyFont="1" applyBorder="1" applyAlignment="1" applyProtection="1">
      <alignment vertical="center"/>
      <protection hidden="1"/>
    </xf>
    <xf numFmtId="4" fontId="39" fillId="0" borderId="0" xfId="2" applyNumberFormat="1" applyFont="1" applyBorder="1" applyAlignment="1" applyProtection="1">
      <alignment vertical="center"/>
      <protection hidden="1"/>
    </xf>
    <xf numFmtId="0" fontId="3" fillId="0" borderId="0" xfId="2" applyFont="1" applyAlignment="1" applyProtection="1">
      <alignment vertical="center"/>
      <protection hidden="1"/>
    </xf>
    <xf numFmtId="10" fontId="39" fillId="0" borderId="0" xfId="2" applyNumberFormat="1" applyFont="1" applyAlignment="1" applyProtection="1">
      <alignment vertical="center"/>
      <protection hidden="1"/>
    </xf>
    <xf numFmtId="0" fontId="3" fillId="0" borderId="0" xfId="2" applyBorder="1" applyAlignment="1" applyProtection="1">
      <alignment vertical="center"/>
      <protection hidden="1"/>
    </xf>
    <xf numFmtId="0" fontId="3" fillId="0" borderId="0" xfId="2" applyAlignment="1" applyProtection="1">
      <alignment vertical="center"/>
      <protection hidden="1"/>
    </xf>
    <xf numFmtId="0" fontId="10" fillId="0" borderId="0" xfId="2" applyFont="1" applyAlignment="1" applyProtection="1">
      <alignment vertical="center"/>
      <protection hidden="1"/>
    </xf>
    <xf numFmtId="0" fontId="3" fillId="0" borderId="0" xfId="2" applyFont="1" applyBorder="1" applyAlignment="1" applyProtection="1">
      <alignment vertical="center"/>
      <protection hidden="1"/>
    </xf>
    <xf numFmtId="0" fontId="46" fillId="0" borderId="58" xfId="0" applyNumberFormat="1" applyFont="1" applyBorder="1" applyAlignment="1" applyProtection="1">
      <alignment vertical="center"/>
      <protection locked="0"/>
    </xf>
    <xf numFmtId="0" fontId="46" fillId="0" borderId="0" xfId="0" applyNumberFormat="1" applyFont="1" applyAlignment="1" applyProtection="1">
      <alignment vertical="center"/>
      <protection locked="0"/>
    </xf>
    <xf numFmtId="0" fontId="31" fillId="0" borderId="0" xfId="0" applyFont="1" applyAlignment="1">
      <alignment vertical="center"/>
    </xf>
    <xf numFmtId="14" fontId="0" fillId="0" borderId="55" xfId="0" applyNumberFormat="1" applyBorder="1" applyAlignment="1" applyProtection="1">
      <alignment horizontal="left" vertical="center"/>
      <protection locked="0"/>
    </xf>
    <xf numFmtId="14" fontId="30" fillId="0" borderId="0" xfId="0" applyNumberFormat="1" applyFont="1" applyBorder="1" applyAlignment="1" applyProtection="1">
      <alignment vertical="center"/>
    </xf>
    <xf numFmtId="1" fontId="31" fillId="0" borderId="0" xfId="0" applyNumberFormat="1" applyFont="1" applyAlignment="1" applyProtection="1">
      <alignment horizontal="center" vertical="center"/>
      <protection hidden="1"/>
    </xf>
    <xf numFmtId="1" fontId="31" fillId="0" borderId="0" xfId="0" applyNumberFormat="1" applyFont="1" applyAlignment="1">
      <alignment horizontal="center" vertical="center"/>
    </xf>
    <xf numFmtId="0" fontId="48" fillId="0" borderId="0" xfId="0" applyFont="1" applyAlignment="1">
      <alignment vertical="center"/>
    </xf>
    <xf numFmtId="49" fontId="30" fillId="0" borderId="57" xfId="0" applyNumberFormat="1" applyFon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48" fillId="38" borderId="64" xfId="0" applyFont="1" applyFill="1" applyBorder="1" applyAlignment="1">
      <alignment vertical="center"/>
    </xf>
    <xf numFmtId="4" fontId="48" fillId="38" borderId="64" xfId="0" applyNumberFormat="1" applyFont="1" applyFill="1" applyBorder="1" applyAlignment="1">
      <alignment horizontal="center" vertical="center"/>
    </xf>
    <xf numFmtId="49" fontId="0" fillId="0" borderId="57" xfId="0" applyNumberFormat="1" applyBorder="1" applyAlignment="1" applyProtection="1">
      <alignment horizontal="center" vertical="center"/>
      <protection locked="0"/>
    </xf>
    <xf numFmtId="0" fontId="52" fillId="0" borderId="0" xfId="2" applyFont="1" applyAlignment="1">
      <alignment vertical="center"/>
    </xf>
    <xf numFmtId="0" fontId="54" fillId="0" borderId="0" xfId="0" applyFont="1" applyAlignment="1">
      <alignment vertical="center"/>
    </xf>
    <xf numFmtId="0" fontId="53" fillId="0" borderId="0" xfId="2" applyFont="1" applyAlignment="1" applyProtection="1">
      <alignment vertical="center"/>
      <protection locked="0"/>
    </xf>
    <xf numFmtId="0" fontId="34" fillId="0" borderId="0" xfId="2" applyFont="1" applyAlignment="1" applyProtection="1">
      <alignment vertical="center"/>
      <protection locked="0"/>
    </xf>
    <xf numFmtId="0" fontId="10" fillId="0" borderId="0" xfId="2" applyFont="1" applyAlignment="1" applyProtection="1">
      <alignment vertical="center"/>
      <protection locked="0"/>
    </xf>
    <xf numFmtId="0" fontId="52" fillId="0" borderId="0" xfId="2" applyFont="1" applyAlignment="1" applyProtection="1">
      <alignment vertical="center"/>
      <protection locked="0"/>
    </xf>
    <xf numFmtId="0" fontId="3" fillId="0" borderId="0" xfId="2" applyAlignment="1" applyProtection="1">
      <alignment vertical="center"/>
      <protection locked="0"/>
    </xf>
    <xf numFmtId="0" fontId="52" fillId="0" borderId="0" xfId="2" applyFont="1" applyBorder="1" applyAlignment="1" applyProtection="1">
      <alignment vertical="center"/>
      <protection locked="0"/>
    </xf>
    <xf numFmtId="0" fontId="3" fillId="0" borderId="0" xfId="2" applyBorder="1" applyAlignment="1" applyProtection="1">
      <alignment vertical="center"/>
      <protection locked="0"/>
    </xf>
    <xf numFmtId="0" fontId="3" fillId="0" borderId="0" xfId="2" applyFont="1" applyAlignment="1" applyProtection="1">
      <alignment vertical="center"/>
      <protection locked="0"/>
    </xf>
    <xf numFmtId="0" fontId="3" fillId="0" borderId="0" xfId="2" applyFont="1" applyBorder="1" applyAlignment="1" applyProtection="1">
      <alignment vertical="center"/>
      <protection locked="0"/>
    </xf>
    <xf numFmtId="0" fontId="54" fillId="0" borderId="0" xfId="0" applyFont="1" applyAlignment="1" applyProtection="1">
      <alignment vertical="center"/>
      <protection locked="0"/>
    </xf>
    <xf numFmtId="0" fontId="55" fillId="0" borderId="0" xfId="0" applyFont="1" applyAlignment="1" applyProtection="1">
      <alignment vertical="center"/>
      <protection locked="0"/>
    </xf>
    <xf numFmtId="0" fontId="30" fillId="0" borderId="0" xfId="0" applyFont="1" applyAlignment="1" applyProtection="1">
      <alignment vertical="center"/>
      <protection locked="0"/>
    </xf>
    <xf numFmtId="0" fontId="48" fillId="0" borderId="0" xfId="0" applyFont="1" applyAlignment="1" applyProtection="1">
      <alignment vertical="center"/>
      <protection locked="0"/>
    </xf>
    <xf numFmtId="0" fontId="3" fillId="0" borderId="0" xfId="2" applyFill="1" applyAlignment="1" applyProtection="1">
      <alignment vertical="center"/>
      <protection locked="0"/>
    </xf>
    <xf numFmtId="0" fontId="31" fillId="0" borderId="0" xfId="0" quotePrefix="1" applyFont="1" applyAlignment="1">
      <alignment vertical="center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0" xfId="0" applyAlignment="1">
      <alignment vertical="center" wrapText="1"/>
    </xf>
    <xf numFmtId="0" fontId="48" fillId="38" borderId="64" xfId="0" applyFont="1" applyFill="1" applyBorder="1" applyAlignment="1">
      <alignment vertical="center" wrapText="1"/>
    </xf>
    <xf numFmtId="14" fontId="30" fillId="0" borderId="54" xfId="0" applyNumberFormat="1" applyFont="1" applyBorder="1" applyAlignment="1" applyProtection="1">
      <alignment vertical="center" wrapText="1"/>
    </xf>
    <xf numFmtId="14" fontId="0" fillId="0" borderId="54" xfId="0" applyNumberFormat="1" applyBorder="1" applyAlignment="1" applyProtection="1">
      <alignment vertical="center" wrapText="1"/>
      <protection locked="0"/>
    </xf>
    <xf numFmtId="0" fontId="31" fillId="0" borderId="0" xfId="0" quotePrefix="1" applyFont="1" applyAlignment="1">
      <alignment vertical="center" wrapText="1"/>
    </xf>
    <xf numFmtId="0" fontId="30" fillId="0" borderId="0" xfId="0" applyFont="1" applyAlignment="1">
      <alignment vertical="center" wrapText="1"/>
    </xf>
    <xf numFmtId="14" fontId="0" fillId="0" borderId="0" xfId="0" applyNumberFormat="1" applyAlignment="1">
      <alignment vertical="center" wrapText="1"/>
    </xf>
    <xf numFmtId="0" fontId="45" fillId="0" borderId="0" xfId="0" applyFont="1" applyAlignment="1">
      <alignment vertical="center" wrapText="1"/>
    </xf>
    <xf numFmtId="0" fontId="47" fillId="0" borderId="0" xfId="111" applyFont="1" applyFill="1" applyAlignment="1" applyProtection="1">
      <alignment vertical="center" wrapText="1"/>
    </xf>
    <xf numFmtId="0" fontId="0" fillId="0" borderId="20" xfId="0" applyBorder="1" applyAlignment="1" applyProtection="1">
      <alignment vertical="center" wrapText="1"/>
      <protection locked="0"/>
    </xf>
    <xf numFmtId="0" fontId="0" fillId="0" borderId="32" xfId="0" applyBorder="1" applyAlignment="1" applyProtection="1">
      <alignment vertical="center" wrapText="1"/>
      <protection locked="0"/>
    </xf>
    <xf numFmtId="0" fontId="47" fillId="0" borderId="58" xfId="111" applyFont="1" applyBorder="1" applyAlignment="1" applyProtection="1">
      <alignment vertical="center" wrapText="1"/>
    </xf>
    <xf numFmtId="0" fontId="47" fillId="0" borderId="0" xfId="111" applyFont="1" applyAlignment="1" applyProtection="1">
      <alignment vertical="center" wrapText="1"/>
    </xf>
    <xf numFmtId="0" fontId="0" fillId="0" borderId="58" xfId="0" applyBorder="1" applyAlignment="1" applyProtection="1">
      <alignment vertical="center" wrapText="1"/>
      <protection locked="0"/>
    </xf>
    <xf numFmtId="0" fontId="0" fillId="0" borderId="0" xfId="0" applyBorder="1" applyAlignment="1" applyProtection="1">
      <alignment vertical="center" wrapText="1"/>
      <protection locked="0"/>
    </xf>
    <xf numFmtId="165" fontId="0" fillId="0" borderId="0" xfId="0" applyNumberFormat="1" applyAlignment="1">
      <alignment vertical="center" wrapText="1"/>
    </xf>
    <xf numFmtId="165" fontId="45" fillId="0" borderId="0" xfId="0" applyNumberFormat="1" applyFont="1" applyAlignment="1">
      <alignment vertical="center" wrapText="1"/>
    </xf>
    <xf numFmtId="165" fontId="46" fillId="0" borderId="58" xfId="0" applyNumberFormat="1" applyFont="1" applyBorder="1" applyAlignment="1" applyProtection="1">
      <alignment vertical="center" wrapText="1"/>
      <protection hidden="1"/>
    </xf>
    <xf numFmtId="165" fontId="46" fillId="0" borderId="0" xfId="0" applyNumberFormat="1" applyFont="1" applyAlignment="1" applyProtection="1">
      <alignment vertical="center" wrapText="1"/>
      <protection hidden="1"/>
    </xf>
    <xf numFmtId="165" fontId="30" fillId="0" borderId="0" xfId="0" applyNumberFormat="1" applyFont="1" applyAlignment="1">
      <alignment vertical="center" wrapText="1"/>
    </xf>
    <xf numFmtId="165" fontId="0" fillId="0" borderId="0" xfId="0" applyNumberFormat="1" applyAlignment="1" applyProtection="1">
      <alignment vertical="center" wrapText="1"/>
      <protection locked="0"/>
    </xf>
    <xf numFmtId="14" fontId="45" fillId="0" borderId="0" xfId="0" applyNumberFormat="1" applyFont="1" applyAlignment="1">
      <alignment vertical="center" wrapText="1"/>
    </xf>
    <xf numFmtId="165" fontId="45" fillId="0" borderId="37" xfId="0" applyNumberFormat="1" applyFont="1" applyBorder="1" applyAlignment="1">
      <alignment vertical="center" wrapText="1"/>
    </xf>
    <xf numFmtId="0" fontId="46" fillId="0" borderId="58" xfId="0" applyFont="1" applyBorder="1" applyAlignment="1">
      <alignment vertical="center" wrapText="1"/>
    </xf>
    <xf numFmtId="0" fontId="46" fillId="0" borderId="58" xfId="0" applyNumberFormat="1" applyFont="1" applyBorder="1" applyAlignment="1">
      <alignment vertical="center" wrapText="1"/>
    </xf>
    <xf numFmtId="165" fontId="46" fillId="0" borderId="0" xfId="0" applyNumberFormat="1" applyFont="1" applyBorder="1" applyAlignment="1" applyProtection="1">
      <alignment vertical="center" wrapText="1"/>
      <protection hidden="1"/>
    </xf>
    <xf numFmtId="0" fontId="46" fillId="0" borderId="0" xfId="0" applyFont="1" applyAlignment="1">
      <alignment vertical="center" wrapText="1"/>
    </xf>
    <xf numFmtId="0" fontId="46" fillId="0" borderId="0" xfId="0" applyNumberFormat="1" applyFont="1" applyAlignment="1">
      <alignment vertical="center" wrapText="1"/>
    </xf>
    <xf numFmtId="14" fontId="30" fillId="0" borderId="0" xfId="0" applyNumberFormat="1" applyFont="1" applyAlignment="1">
      <alignment vertical="center" wrapText="1"/>
    </xf>
    <xf numFmtId="14" fontId="0" fillId="0" borderId="0" xfId="0" applyNumberFormat="1" applyBorder="1" applyAlignment="1" applyProtection="1">
      <alignment vertical="center" wrapText="1"/>
      <protection locked="0"/>
    </xf>
    <xf numFmtId="0" fontId="46" fillId="0" borderId="58" xfId="0" applyNumberFormat="1" applyFont="1" applyBorder="1" applyAlignment="1" applyProtection="1">
      <alignment horizontal="left" vertical="center" wrapText="1"/>
      <protection locked="0"/>
    </xf>
    <xf numFmtId="14" fontId="0" fillId="0" borderId="57" xfId="0" applyNumberFormat="1" applyBorder="1" applyAlignment="1" applyProtection="1">
      <alignment vertical="center"/>
      <protection locked="0"/>
    </xf>
    <xf numFmtId="0" fontId="37" fillId="0" borderId="0" xfId="0" applyFont="1" applyAlignment="1" applyProtection="1">
      <alignment horizontal="right" vertical="center"/>
      <protection locked="0"/>
    </xf>
    <xf numFmtId="0" fontId="31" fillId="0" borderId="0" xfId="0" quotePrefix="1" applyFont="1" applyAlignment="1" applyProtection="1">
      <alignment horizontal="left" vertical="center"/>
      <protection locked="0"/>
    </xf>
    <xf numFmtId="0" fontId="30" fillId="0" borderId="0" xfId="0" applyFont="1" applyAlignment="1" applyProtection="1">
      <alignment horizontal="left" vertical="center"/>
      <protection locked="0"/>
    </xf>
    <xf numFmtId="0" fontId="30" fillId="0" borderId="0" xfId="0" applyFont="1" applyAlignment="1" applyProtection="1">
      <alignment vertical="center" wrapText="1"/>
      <protection locked="0"/>
    </xf>
    <xf numFmtId="0" fontId="3" fillId="0" borderId="0" xfId="2" applyAlignment="1">
      <alignment vertical="center"/>
    </xf>
    <xf numFmtId="4" fontId="9" fillId="0" borderId="18" xfId="4" applyNumberFormat="1" applyFont="1" applyFill="1" applyBorder="1" applyAlignment="1">
      <alignment horizontal="right" vertical="center"/>
    </xf>
    <xf numFmtId="4" fontId="5" fillId="28" borderId="33" xfId="2" applyNumberFormat="1" applyFont="1" applyFill="1" applyBorder="1" applyAlignment="1">
      <alignment horizontal="right" vertical="center"/>
    </xf>
    <xf numFmtId="4" fontId="33" fillId="28" borderId="25" xfId="5" applyNumberFormat="1" applyFont="1" applyFill="1" applyBorder="1" applyAlignment="1">
      <alignment vertical="center"/>
    </xf>
    <xf numFmtId="4" fontId="5" fillId="28" borderId="16" xfId="2" applyNumberFormat="1" applyFont="1" applyFill="1" applyBorder="1" applyAlignment="1">
      <alignment vertical="center"/>
    </xf>
    <xf numFmtId="4" fontId="9" fillId="28" borderId="16" xfId="2" applyNumberFormat="1" applyFont="1" applyFill="1" applyBorder="1" applyAlignment="1">
      <alignment vertical="center"/>
    </xf>
    <xf numFmtId="4" fontId="5" fillId="28" borderId="16" xfId="7" applyNumberFormat="1" applyFont="1" applyFill="1" applyBorder="1" applyAlignment="1">
      <alignment vertical="center"/>
    </xf>
    <xf numFmtId="4" fontId="9" fillId="28" borderId="16" xfId="7" applyNumberFormat="1" applyFont="1" applyFill="1" applyBorder="1" applyAlignment="1">
      <alignment vertical="center"/>
    </xf>
    <xf numFmtId="4" fontId="33" fillId="28" borderId="25" xfId="6" applyNumberFormat="1" applyFont="1" applyFill="1" applyBorder="1" applyAlignment="1">
      <alignment horizontal="right" vertical="center"/>
    </xf>
    <xf numFmtId="4" fontId="5" fillId="28" borderId="16" xfId="6" applyNumberFormat="1" applyFont="1" applyFill="1" applyBorder="1" applyAlignment="1">
      <alignment horizontal="right" vertical="center"/>
    </xf>
    <xf numFmtId="4" fontId="9" fillId="28" borderId="16" xfId="8" applyNumberFormat="1" applyFont="1" applyFill="1" applyBorder="1" applyAlignment="1">
      <alignment horizontal="right" vertical="center"/>
    </xf>
    <xf numFmtId="4" fontId="5" fillId="28" borderId="16" xfId="6" applyNumberFormat="1" applyFont="1" applyFill="1" applyBorder="1" applyAlignment="1">
      <alignment vertical="center"/>
    </xf>
    <xf numFmtId="4" fontId="9" fillId="28" borderId="16" xfId="6" applyNumberFormat="1" applyFont="1" applyFill="1" applyBorder="1" applyAlignment="1">
      <alignment vertical="center"/>
    </xf>
    <xf numFmtId="4" fontId="9" fillId="28" borderId="16" xfId="6" applyNumberFormat="1" applyFont="1" applyFill="1" applyBorder="1" applyAlignment="1">
      <alignment horizontal="right" vertical="center"/>
    </xf>
    <xf numFmtId="4" fontId="5" fillId="28" borderId="16" xfId="8" applyNumberFormat="1" applyFont="1" applyFill="1" applyBorder="1" applyAlignment="1">
      <alignment horizontal="right" vertical="center"/>
    </xf>
    <xf numFmtId="4" fontId="9" fillId="28" borderId="23" xfId="6" applyNumberFormat="1" applyFont="1" applyFill="1" applyBorder="1" applyAlignment="1">
      <alignment vertical="center"/>
    </xf>
    <xf numFmtId="0" fontId="0" fillId="39" borderId="71" xfId="0" applyFill="1" applyBorder="1" applyAlignment="1">
      <alignment horizontal="center" vertical="top"/>
    </xf>
    <xf numFmtId="14" fontId="0" fillId="0" borderId="74" xfId="0" applyNumberFormat="1" applyBorder="1" applyAlignment="1" applyProtection="1">
      <alignment vertical="center"/>
      <protection locked="0"/>
    </xf>
    <xf numFmtId="0" fontId="3" fillId="0" borderId="0" xfId="2" applyAlignment="1">
      <alignment vertical="center"/>
    </xf>
    <xf numFmtId="4" fontId="5" fillId="0" borderId="16" xfId="6" applyNumberFormat="1" applyFont="1" applyFill="1" applyBorder="1" applyAlignment="1" applyProtection="1">
      <alignment horizontal="right" vertical="center"/>
    </xf>
    <xf numFmtId="4" fontId="5" fillId="28" borderId="15" xfId="6" applyNumberFormat="1" applyFont="1" applyFill="1" applyBorder="1" applyAlignment="1">
      <alignment horizontal="right" vertical="center"/>
    </xf>
    <xf numFmtId="4" fontId="5" fillId="0" borderId="15" xfId="6" applyNumberFormat="1" applyFont="1" applyFill="1" applyBorder="1" applyAlignment="1">
      <alignment horizontal="right" vertical="center"/>
    </xf>
    <xf numFmtId="4" fontId="5" fillId="0" borderId="15" xfId="6" applyNumberFormat="1" applyFont="1" applyFill="1" applyBorder="1" applyAlignment="1" applyProtection="1">
      <alignment horizontal="right" vertical="center"/>
      <protection locked="0"/>
    </xf>
    <xf numFmtId="4" fontId="5" fillId="0" borderId="75" xfId="4" applyNumberFormat="1" applyFont="1" applyFill="1" applyBorder="1" applyAlignment="1">
      <alignment horizontal="right" vertical="center"/>
    </xf>
    <xf numFmtId="0" fontId="9" fillId="0" borderId="4" xfId="6" applyFont="1" applyFill="1" applyBorder="1" applyAlignment="1">
      <alignment horizontal="center" vertical="center"/>
    </xf>
    <xf numFmtId="0" fontId="9" fillId="0" borderId="32" xfId="5" applyFont="1" applyBorder="1" applyAlignment="1">
      <alignment vertical="center"/>
    </xf>
    <xf numFmtId="0" fontId="9" fillId="0" borderId="0" xfId="5" applyFont="1" applyBorder="1" applyAlignment="1">
      <alignment horizontal="center" vertical="center"/>
    </xf>
    <xf numFmtId="0" fontId="3" fillId="0" borderId="0" xfId="2" applyAlignment="1">
      <alignment vertical="center"/>
    </xf>
    <xf numFmtId="0" fontId="9" fillId="0" borderId="37" xfId="5" applyFont="1" applyBorder="1" applyAlignment="1">
      <alignment horizontal="center" vertical="center"/>
    </xf>
    <xf numFmtId="0" fontId="9" fillId="0" borderId="16" xfId="5" applyFont="1" applyBorder="1" applyAlignment="1">
      <alignment vertical="center"/>
    </xf>
    <xf numFmtId="0" fontId="56" fillId="0" borderId="0" xfId="111" applyFont="1" applyAlignment="1" applyProtection="1">
      <alignment vertical="center"/>
    </xf>
    <xf numFmtId="14" fontId="46" fillId="0" borderId="0" xfId="0" applyNumberFormat="1" applyFont="1" applyAlignment="1">
      <alignment vertical="center" wrapText="1"/>
    </xf>
    <xf numFmtId="165" fontId="46" fillId="0" borderId="0" xfId="0" applyNumberFormat="1" applyFont="1" applyAlignment="1" applyProtection="1">
      <alignment horizontal="right" vertical="center" wrapText="1"/>
      <protection locked="0"/>
    </xf>
    <xf numFmtId="0" fontId="57" fillId="0" borderId="0" xfId="111" applyFont="1" applyAlignment="1" applyProtection="1">
      <alignment vertical="center"/>
    </xf>
    <xf numFmtId="165" fontId="58" fillId="0" borderId="0" xfId="0" applyNumberFormat="1" applyFont="1" applyAlignment="1" applyProtection="1">
      <alignment vertical="center" wrapText="1"/>
      <protection locked="0"/>
    </xf>
    <xf numFmtId="0" fontId="57" fillId="0" borderId="0" xfId="111" applyFont="1" applyAlignment="1" applyProtection="1">
      <alignment vertical="center"/>
      <protection locked="0"/>
    </xf>
    <xf numFmtId="165" fontId="0" fillId="0" borderId="0" xfId="0" applyNumberForma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alignment vertical="center"/>
      <protection locked="0"/>
    </xf>
    <xf numFmtId="0" fontId="0" fillId="0" borderId="0" xfId="0" applyBorder="1" applyAlignment="1">
      <alignment vertical="center"/>
    </xf>
    <xf numFmtId="0" fontId="43" fillId="0" borderId="0" xfId="0" applyFont="1" applyBorder="1" applyAlignment="1">
      <alignment vertical="center"/>
    </xf>
    <xf numFmtId="0" fontId="60" fillId="0" borderId="0" xfId="111" applyFont="1" applyAlignment="1" applyProtection="1">
      <alignment vertical="center"/>
    </xf>
    <xf numFmtId="4" fontId="9" fillId="0" borderId="16" xfId="6" applyNumberFormat="1" applyFont="1" applyFill="1" applyBorder="1" applyAlignment="1" applyProtection="1">
      <alignment horizontal="right" vertical="center"/>
    </xf>
    <xf numFmtId="0" fontId="61" fillId="0" borderId="0" xfId="0" applyFont="1" applyAlignment="1">
      <alignment vertical="center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Alignment="1">
      <alignment vertical="center"/>
    </xf>
    <xf numFmtId="0" fontId="3" fillId="0" borderId="0" xfId="2" applyAlignment="1">
      <alignment vertical="center"/>
    </xf>
    <xf numFmtId="4" fontId="5" fillId="26" borderId="33" xfId="2" applyNumberFormat="1" applyFont="1" applyFill="1" applyBorder="1" applyAlignment="1" applyProtection="1">
      <alignment horizontal="right" vertical="center"/>
    </xf>
    <xf numFmtId="0" fontId="58" fillId="0" borderId="0" xfId="0" applyFont="1" applyAlignment="1" applyProtection="1">
      <alignment vertical="center"/>
      <protection locked="0"/>
    </xf>
    <xf numFmtId="0" fontId="58" fillId="0" borderId="0" xfId="0" applyFont="1" applyAlignment="1">
      <alignment vertical="center"/>
    </xf>
    <xf numFmtId="0" fontId="57" fillId="0" borderId="0" xfId="111" applyFont="1" applyAlignment="1" applyProtection="1"/>
    <xf numFmtId="1" fontId="0" fillId="0" borderId="56" xfId="0" applyNumberFormat="1" applyFill="1" applyBorder="1" applyAlignment="1" applyProtection="1">
      <alignment horizontal="center" vertical="center"/>
      <protection locked="0"/>
    </xf>
    <xf numFmtId="0" fontId="3" fillId="0" borderId="0" xfId="2" applyAlignment="1">
      <alignment vertical="center"/>
    </xf>
    <xf numFmtId="165" fontId="57" fillId="0" borderId="0" xfId="111" applyNumberFormat="1" applyFont="1" applyAlignment="1" applyProtection="1">
      <alignment vertical="center" wrapText="1"/>
      <protection locked="0"/>
    </xf>
    <xf numFmtId="0" fontId="0" fillId="0" borderId="0" xfId="0" applyFont="1" applyAlignment="1">
      <alignment horizontal="justify" vertical="center"/>
    </xf>
    <xf numFmtId="4" fontId="30" fillId="27" borderId="54" xfId="0" applyNumberFormat="1" applyFont="1" applyFill="1" applyBorder="1" applyAlignment="1" applyProtection="1">
      <alignment vertical="center"/>
      <protection locked="0"/>
    </xf>
    <xf numFmtId="4" fontId="0" fillId="0" borderId="0" xfId="0" applyNumberFormat="1" applyAlignment="1" applyProtection="1">
      <alignment vertical="center"/>
      <protection locked="0"/>
    </xf>
    <xf numFmtId="4" fontId="30" fillId="0" borderId="0" xfId="0" applyNumberFormat="1" applyFont="1" applyAlignment="1" applyProtection="1">
      <alignment vertical="center"/>
      <protection locked="0"/>
    </xf>
    <xf numFmtId="4" fontId="0" fillId="0" borderId="0" xfId="0" applyNumberFormat="1" applyAlignment="1" applyProtection="1">
      <alignment vertical="center"/>
      <protection locked="0" hidden="1"/>
    </xf>
    <xf numFmtId="4" fontId="30" fillId="27" borderId="68" xfId="0" applyNumberFormat="1" applyFont="1" applyFill="1" applyBorder="1" applyAlignment="1" applyProtection="1">
      <alignment vertical="center"/>
      <protection locked="0"/>
    </xf>
    <xf numFmtId="4" fontId="30" fillId="27" borderId="65" xfId="0" applyNumberFormat="1" applyFont="1" applyFill="1" applyBorder="1" applyAlignment="1" applyProtection="1">
      <alignment vertical="center"/>
      <protection locked="0"/>
    </xf>
    <xf numFmtId="14" fontId="0" fillId="0" borderId="0" xfId="0" applyNumberFormat="1" applyAlignment="1" applyProtection="1">
      <alignment vertical="center" wrapText="1"/>
      <protection locked="0"/>
    </xf>
    <xf numFmtId="14" fontId="0" fillId="0" borderId="0" xfId="0" applyNumberFormat="1" applyFont="1" applyAlignment="1">
      <alignment vertical="center"/>
    </xf>
    <xf numFmtId="4" fontId="30" fillId="0" borderId="0" xfId="0" applyNumberFormat="1" applyFont="1" applyAlignment="1">
      <alignment vertical="center"/>
    </xf>
    <xf numFmtId="0" fontId="57" fillId="0" borderId="0" xfId="111" applyFont="1" applyBorder="1" applyAlignment="1" applyProtection="1">
      <alignment vertical="center"/>
    </xf>
    <xf numFmtId="0" fontId="3" fillId="0" borderId="0" xfId="2" applyAlignment="1">
      <alignment vertical="center"/>
    </xf>
    <xf numFmtId="0" fontId="4" fillId="0" borderId="0" xfId="2" applyFont="1" applyAlignment="1">
      <alignment horizontal="center" vertical="center"/>
    </xf>
    <xf numFmtId="0" fontId="6" fillId="0" borderId="8" xfId="2" applyFont="1" applyFill="1" applyBorder="1" applyAlignment="1">
      <alignment horizontal="center" vertical="center"/>
    </xf>
    <xf numFmtId="0" fontId="9" fillId="0" borderId="3" xfId="5" applyFont="1" applyBorder="1" applyAlignment="1">
      <alignment horizontal="center" vertical="center"/>
    </xf>
    <xf numFmtId="0" fontId="5" fillId="0" borderId="14" xfId="6" applyFont="1" applyFill="1" applyBorder="1" applyAlignment="1">
      <alignment horizontal="center" vertical="center"/>
    </xf>
    <xf numFmtId="0" fontId="9" fillId="0" borderId="20" xfId="6" applyFont="1" applyFill="1" applyBorder="1" applyAlignment="1">
      <alignment horizontal="center" vertical="center"/>
    </xf>
    <xf numFmtId="0" fontId="5" fillId="0" borderId="20" xfId="6" applyFont="1" applyFill="1" applyBorder="1" applyAlignment="1">
      <alignment horizontal="center" vertical="center"/>
    </xf>
    <xf numFmtId="0" fontId="9" fillId="0" borderId="28" xfId="6" applyFont="1" applyFill="1" applyBorder="1" applyAlignment="1">
      <alignment horizontal="center" vertical="center"/>
    </xf>
    <xf numFmtId="0" fontId="6" fillId="26" borderId="76" xfId="2" applyFont="1" applyFill="1" applyBorder="1" applyAlignment="1">
      <alignment horizontal="center" vertical="center"/>
    </xf>
    <xf numFmtId="0" fontId="33" fillId="0" borderId="77" xfId="5" applyFont="1" applyBorder="1" applyAlignment="1">
      <alignment horizontal="center" vertical="center"/>
    </xf>
    <xf numFmtId="0" fontId="5" fillId="0" borderId="78" xfId="5" applyFont="1" applyBorder="1" applyAlignment="1">
      <alignment horizontal="center" vertical="center"/>
    </xf>
    <xf numFmtId="0" fontId="9" fillId="0" borderId="78" xfId="5" applyFont="1" applyBorder="1" applyAlignment="1">
      <alignment horizontal="center" vertical="center"/>
    </xf>
    <xf numFmtId="0" fontId="9" fillId="0" borderId="79" xfId="5" applyFont="1" applyBorder="1" applyAlignment="1">
      <alignment horizontal="center" vertical="center"/>
    </xf>
    <xf numFmtId="0" fontId="9" fillId="0" borderId="33" xfId="5" applyFont="1" applyBorder="1" applyAlignment="1">
      <alignment horizontal="center" vertical="center"/>
    </xf>
    <xf numFmtId="0" fontId="5" fillId="0" borderId="79" xfId="5" applyFont="1" applyBorder="1" applyAlignment="1">
      <alignment horizontal="center" vertical="center"/>
    </xf>
    <xf numFmtId="0" fontId="5" fillId="0" borderId="80" xfId="5" applyFont="1" applyBorder="1" applyAlignment="1">
      <alignment horizontal="center" vertical="center"/>
    </xf>
    <xf numFmtId="0" fontId="33" fillId="0" borderId="25" xfId="6" applyFont="1" applyFill="1" applyBorder="1" applyAlignment="1">
      <alignment horizontal="center" vertical="center"/>
    </xf>
    <xf numFmtId="0" fontId="5" fillId="0" borderId="33" xfId="6" applyFont="1" applyFill="1" applyBorder="1" applyAlignment="1">
      <alignment horizontal="center" vertical="center"/>
    </xf>
    <xf numFmtId="0" fontId="3" fillId="0" borderId="0" xfId="2" applyAlignment="1">
      <alignment vertical="center"/>
    </xf>
    <xf numFmtId="1" fontId="0" fillId="0" borderId="60" xfId="0" applyNumberFormat="1" applyBorder="1" applyAlignment="1" applyProtection="1">
      <alignment horizontal="center" vertical="center"/>
      <protection locked="0"/>
    </xf>
    <xf numFmtId="1" fontId="0" fillId="0" borderId="64" xfId="0" applyNumberFormat="1" applyBorder="1" applyAlignment="1" applyProtection="1">
      <alignment horizontal="center" vertical="center"/>
      <protection locked="0"/>
    </xf>
    <xf numFmtId="14" fontId="0" fillId="0" borderId="59" xfId="0" applyNumberFormat="1" applyBorder="1" applyAlignment="1" applyProtection="1">
      <alignment horizontal="right" vertical="center"/>
      <protection locked="0"/>
    </xf>
    <xf numFmtId="0" fontId="0" fillId="40" borderId="71" xfId="0" applyFill="1" applyBorder="1" applyAlignment="1">
      <alignment horizontal="center" vertical="top"/>
    </xf>
    <xf numFmtId="14" fontId="0" fillId="0" borderId="81" xfId="0" applyNumberFormat="1" applyBorder="1" applyAlignment="1" applyProtection="1">
      <alignment horizontal="right" vertical="center"/>
      <protection locked="0"/>
    </xf>
    <xf numFmtId="14" fontId="0" fillId="0" borderId="61" xfId="0" applyNumberFormat="1" applyBorder="1" applyAlignment="1" applyProtection="1">
      <alignment vertical="center"/>
      <protection locked="0"/>
    </xf>
    <xf numFmtId="4" fontId="0" fillId="28" borderId="62" xfId="0" applyNumberFormat="1" applyFill="1" applyBorder="1" applyAlignment="1" applyProtection="1">
      <alignment vertical="center"/>
      <protection locked="0"/>
    </xf>
    <xf numFmtId="14" fontId="0" fillId="0" borderId="59" xfId="0" applyNumberFormat="1" applyBorder="1" applyAlignment="1" applyProtection="1">
      <alignment vertical="center"/>
      <protection locked="0"/>
    </xf>
    <xf numFmtId="4" fontId="0" fillId="27" borderId="62" xfId="0" applyNumberFormat="1" applyFill="1" applyBorder="1" applyAlignment="1" applyProtection="1">
      <alignment vertical="center"/>
      <protection locked="0"/>
    </xf>
    <xf numFmtId="0" fontId="54" fillId="0" borderId="0" xfId="0" applyFont="1" applyBorder="1" applyAlignment="1" applyProtection="1">
      <alignment vertical="center"/>
      <protection locked="0"/>
    </xf>
    <xf numFmtId="14" fontId="0" fillId="0" borderId="58" xfId="0" applyNumberFormat="1" applyBorder="1" applyAlignment="1" applyProtection="1">
      <alignment vertical="center" wrapText="1"/>
      <protection locked="0"/>
    </xf>
    <xf numFmtId="165" fontId="0" fillId="0" borderId="58" xfId="0" applyNumberFormat="1" applyBorder="1" applyAlignment="1" applyProtection="1">
      <alignment vertical="center" wrapText="1"/>
      <protection locked="0"/>
    </xf>
    <xf numFmtId="0" fontId="0" fillId="0" borderId="0" xfId="0" applyBorder="1" applyAlignment="1">
      <alignment vertical="center" wrapText="1"/>
    </xf>
    <xf numFmtId="14" fontId="0" fillId="0" borderId="0" xfId="0" applyNumberFormat="1" applyBorder="1" applyAlignment="1">
      <alignment vertical="center" wrapText="1"/>
    </xf>
    <xf numFmtId="165" fontId="0" fillId="0" borderId="0" xfId="0" applyNumberFormat="1" applyBorder="1" applyAlignment="1">
      <alignment vertical="center" wrapText="1"/>
    </xf>
    <xf numFmtId="14" fontId="0" fillId="0" borderId="62" xfId="0" applyNumberFormat="1" applyBorder="1" applyAlignment="1" applyProtection="1">
      <alignment vertical="center"/>
      <protection locked="0"/>
    </xf>
    <xf numFmtId="0" fontId="0" fillId="0" borderId="32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58" xfId="0" applyBorder="1" applyAlignment="1">
      <alignment vertical="center" wrapText="1"/>
    </xf>
    <xf numFmtId="14" fontId="0" fillId="0" borderId="58" xfId="0" applyNumberFormat="1" applyBorder="1" applyAlignment="1">
      <alignment vertical="center" wrapText="1"/>
    </xf>
    <xf numFmtId="165" fontId="0" fillId="0" borderId="58" xfId="0" applyNumberFormat="1" applyBorder="1" applyAlignment="1">
      <alignment vertical="center" wrapText="1"/>
    </xf>
    <xf numFmtId="165" fontId="46" fillId="0" borderId="0" xfId="0" applyNumberFormat="1" applyFont="1" applyAlignment="1" applyProtection="1">
      <alignment vertical="top" wrapText="1"/>
      <protection locked="0"/>
    </xf>
    <xf numFmtId="165" fontId="46" fillId="0" borderId="0" xfId="0" applyNumberFormat="1" applyFont="1" applyBorder="1" applyAlignment="1" applyProtection="1">
      <alignment vertical="top" wrapText="1"/>
      <protection hidden="1"/>
    </xf>
    <xf numFmtId="165" fontId="46" fillId="0" borderId="0" xfId="0" applyNumberFormat="1" applyFont="1" applyAlignment="1" applyProtection="1">
      <alignment vertical="top" wrapText="1"/>
      <protection hidden="1"/>
    </xf>
    <xf numFmtId="0" fontId="31" fillId="0" borderId="0" xfId="0" applyFont="1" applyFill="1" applyBorder="1" applyAlignment="1">
      <alignment vertical="center"/>
    </xf>
    <xf numFmtId="164" fontId="37" fillId="0" borderId="0" xfId="0" applyNumberFormat="1" applyFont="1" applyFill="1" applyAlignment="1">
      <alignment horizontal="center" vertical="center"/>
    </xf>
    <xf numFmtId="165" fontId="46" fillId="0" borderId="0" xfId="0" applyNumberFormat="1" applyFont="1" applyAlignment="1" applyProtection="1">
      <alignment vertical="center" wrapText="1"/>
      <protection locked="0"/>
    </xf>
    <xf numFmtId="0" fontId="62" fillId="0" borderId="0" xfId="111" applyFont="1" applyAlignment="1" applyProtection="1">
      <alignment vertical="center"/>
    </xf>
    <xf numFmtId="49" fontId="9" fillId="0" borderId="37" xfId="5" applyNumberFormat="1" applyFont="1" applyFill="1" applyBorder="1" applyAlignment="1">
      <alignment horizontal="center" vertical="center"/>
    </xf>
    <xf numFmtId="4" fontId="9" fillId="0" borderId="16" xfId="2" applyNumberFormat="1" applyFont="1" applyFill="1" applyBorder="1" applyAlignment="1" applyProtection="1">
      <alignment horizontal="right" vertical="center"/>
      <protection locked="0"/>
    </xf>
    <xf numFmtId="0" fontId="0" fillId="41" borderId="71" xfId="0" applyFill="1" applyBorder="1" applyAlignment="1">
      <alignment horizontal="center" vertical="top"/>
    </xf>
    <xf numFmtId="0" fontId="0" fillId="0" borderId="14" xfId="0" applyBorder="1" applyAlignment="1">
      <alignment vertical="center" wrapText="1"/>
    </xf>
    <xf numFmtId="0" fontId="0" fillId="0" borderId="37" xfId="0" applyBorder="1" applyAlignment="1">
      <alignment vertical="center" wrapText="1"/>
    </xf>
    <xf numFmtId="14" fontId="0" fillId="0" borderId="37" xfId="0" applyNumberFormat="1" applyBorder="1" applyAlignment="1">
      <alignment vertical="center" wrapText="1"/>
    </xf>
    <xf numFmtId="165" fontId="0" fillId="0" borderId="37" xfId="0" applyNumberFormat="1" applyBorder="1" applyAlignment="1">
      <alignment vertical="center" wrapText="1"/>
    </xf>
    <xf numFmtId="165" fontId="46" fillId="0" borderId="0" xfId="0" applyNumberFormat="1" applyFont="1" applyAlignment="1">
      <alignment vertical="center" wrapText="1"/>
    </xf>
    <xf numFmtId="0" fontId="30" fillId="42" borderId="71" xfId="0" applyFont="1" applyFill="1" applyBorder="1" applyAlignment="1">
      <alignment horizontal="center" vertical="top" textRotation="90"/>
    </xf>
    <xf numFmtId="165" fontId="46" fillId="0" borderId="58" xfId="0" applyNumberFormat="1" applyFont="1" applyBorder="1" applyAlignment="1" applyProtection="1">
      <alignment vertical="top" wrapText="1"/>
      <protection hidden="1"/>
    </xf>
    <xf numFmtId="0" fontId="3" fillId="0" borderId="0" xfId="2" applyAlignment="1">
      <alignment vertical="center"/>
    </xf>
    <xf numFmtId="0" fontId="9" fillId="0" borderId="16" xfId="6" applyFont="1" applyFill="1" applyBorder="1" applyAlignment="1">
      <alignment vertical="center"/>
    </xf>
    <xf numFmtId="0" fontId="0" fillId="0" borderId="0" xfId="0" applyAlignment="1" applyProtection="1">
      <alignment horizontal="left" vertical="center"/>
      <protection locked="0"/>
    </xf>
    <xf numFmtId="14" fontId="30" fillId="0" borderId="55" xfId="0" applyNumberFormat="1" applyFont="1" applyBorder="1" applyAlignment="1">
      <alignment vertical="center"/>
    </xf>
    <xf numFmtId="14" fontId="30" fillId="0" borderId="56" xfId="0" applyNumberFormat="1" applyFont="1" applyBorder="1" applyAlignment="1">
      <alignment vertical="center"/>
    </xf>
    <xf numFmtId="14" fontId="30" fillId="0" borderId="57" xfId="0" applyNumberFormat="1" applyFont="1" applyBorder="1" applyAlignment="1">
      <alignment vertical="center"/>
    </xf>
    <xf numFmtId="4" fontId="0" fillId="0" borderId="0" xfId="0" applyNumberFormat="1" applyAlignment="1" applyProtection="1">
      <alignment vertical="center" wrapText="1"/>
      <protection locked="0"/>
    </xf>
    <xf numFmtId="14" fontId="46" fillId="0" borderId="0" xfId="0" applyNumberFormat="1" applyFont="1" applyAlignment="1">
      <alignment horizontal="left" vertical="center" wrapText="1"/>
    </xf>
    <xf numFmtId="0" fontId="3" fillId="0" borderId="0" xfId="2" applyAlignment="1">
      <alignment vertical="center"/>
    </xf>
    <xf numFmtId="0" fontId="3" fillId="0" borderId="0" xfId="2" applyAlignment="1">
      <alignment vertical="center"/>
    </xf>
    <xf numFmtId="1" fontId="0" fillId="0" borderId="60" xfId="0" applyNumberFormat="1" applyBorder="1" applyAlignment="1" applyProtection="1">
      <alignment horizontal="center" vertical="center"/>
      <protection locked="0"/>
    </xf>
    <xf numFmtId="14" fontId="0" fillId="0" borderId="59" xfId="0" applyNumberFormat="1" applyBorder="1" applyAlignment="1" applyProtection="1">
      <alignment horizontal="right" vertical="center"/>
      <protection locked="0"/>
    </xf>
    <xf numFmtId="4" fontId="9" fillId="0" borderId="16" xfId="3" applyNumberFormat="1" applyFont="1" applyFill="1" applyBorder="1" applyAlignment="1" applyProtection="1">
      <alignment horizontal="right" vertical="center"/>
      <protection locked="0"/>
    </xf>
    <xf numFmtId="4" fontId="9" fillId="0" borderId="16" xfId="2" applyNumberFormat="1" applyFont="1" applyFill="1" applyBorder="1" applyAlignment="1" applyProtection="1">
      <alignment horizontal="right" vertical="center"/>
    </xf>
    <xf numFmtId="0" fontId="45" fillId="0" borderId="37" xfId="0" applyFont="1" applyBorder="1" applyAlignment="1">
      <alignment vertical="center" wrapText="1"/>
    </xf>
    <xf numFmtId="0" fontId="48" fillId="0" borderId="0" xfId="0" applyFont="1" applyFill="1" applyAlignment="1">
      <alignment vertical="center"/>
    </xf>
    <xf numFmtId="0" fontId="0" fillId="0" borderId="0" xfId="0" applyFill="1" applyAlignment="1">
      <alignment vertical="center" wrapText="1"/>
    </xf>
    <xf numFmtId="14" fontId="0" fillId="0" borderId="0" xfId="0" applyNumberFormat="1" applyFill="1" applyAlignment="1">
      <alignment vertical="center"/>
    </xf>
    <xf numFmtId="0" fontId="0" fillId="0" borderId="0" xfId="0" applyBorder="1"/>
    <xf numFmtId="14" fontId="0" fillId="0" borderId="72" xfId="0" applyNumberFormat="1" applyBorder="1" applyAlignment="1" applyProtection="1">
      <alignment horizontal="right" vertical="center"/>
      <protection locked="0"/>
    </xf>
    <xf numFmtId="14" fontId="0" fillId="0" borderId="84" xfId="0" applyNumberFormat="1" applyBorder="1" applyAlignment="1" applyProtection="1">
      <alignment vertical="center"/>
      <protection locked="0"/>
    </xf>
    <xf numFmtId="14" fontId="0" fillId="0" borderId="68" xfId="0" applyNumberFormat="1" applyBorder="1" applyAlignment="1" applyProtection="1">
      <alignment vertical="center"/>
      <protection locked="0"/>
    </xf>
    <xf numFmtId="4" fontId="0" fillId="27" borderId="68" xfId="0" applyNumberFormat="1" applyFill="1" applyBorder="1" applyAlignment="1" applyProtection="1">
      <alignment vertical="center"/>
      <protection locked="0"/>
    </xf>
    <xf numFmtId="14" fontId="0" fillId="0" borderId="83" xfId="0" applyNumberFormat="1" applyBorder="1" applyAlignment="1" applyProtection="1">
      <alignment vertical="center"/>
      <protection locked="0"/>
    </xf>
    <xf numFmtId="14" fontId="0" fillId="0" borderId="58" xfId="0" applyNumberFormat="1" applyBorder="1" applyAlignment="1" applyProtection="1">
      <alignment vertical="center"/>
      <protection locked="0"/>
    </xf>
    <xf numFmtId="0" fontId="56" fillId="0" borderId="58" xfId="111" applyFont="1" applyBorder="1" applyAlignment="1" applyProtection="1">
      <alignment vertical="center"/>
    </xf>
    <xf numFmtId="0" fontId="57" fillId="0" borderId="58" xfId="111" applyFont="1" applyBorder="1" applyAlignment="1" applyProtection="1">
      <protection locked="0"/>
    </xf>
    <xf numFmtId="0" fontId="57" fillId="0" borderId="58" xfId="111" applyFont="1" applyBorder="1" applyAlignment="1" applyProtection="1">
      <alignment vertical="center"/>
    </xf>
    <xf numFmtId="0" fontId="59" fillId="0" borderId="58" xfId="111" applyFont="1" applyBorder="1" applyAlignment="1" applyProtection="1">
      <alignment vertical="center" wrapText="1"/>
      <protection locked="0"/>
    </xf>
    <xf numFmtId="10" fontId="63" fillId="0" borderId="0" xfId="2" applyNumberFormat="1" applyFont="1" applyBorder="1" applyAlignment="1" applyProtection="1">
      <alignment vertical="center"/>
      <protection hidden="1"/>
    </xf>
    <xf numFmtId="4" fontId="63" fillId="0" borderId="0" xfId="6" applyNumberFormat="1" applyFont="1" applyFill="1" applyBorder="1" applyAlignment="1">
      <alignment horizontal="right" vertical="center"/>
    </xf>
    <xf numFmtId="4" fontId="63" fillId="0" borderId="0" xfId="2" applyNumberFormat="1" applyFont="1" applyAlignment="1" applyProtection="1">
      <alignment vertical="center"/>
      <protection hidden="1"/>
    </xf>
    <xf numFmtId="4" fontId="4" fillId="0" borderId="0" xfId="2" applyNumberFormat="1" applyFont="1" applyAlignment="1">
      <alignment horizontal="center" vertical="center"/>
    </xf>
    <xf numFmtId="4" fontId="3" fillId="0" borderId="0" xfId="2" applyNumberFormat="1" applyAlignment="1">
      <alignment vertical="center"/>
    </xf>
    <xf numFmtId="4" fontId="5" fillId="0" borderId="0" xfId="2" applyNumberFormat="1" applyFont="1" applyAlignment="1">
      <alignment horizontal="center" vertical="center"/>
    </xf>
    <xf numFmtId="4" fontId="5" fillId="28" borderId="1" xfId="2" applyNumberFormat="1" applyFont="1" applyFill="1" applyBorder="1" applyAlignment="1">
      <alignment horizontal="center" vertical="center"/>
    </xf>
    <xf numFmtId="4" fontId="9" fillId="0" borderId="22" xfId="2" applyNumberFormat="1" applyFont="1" applyFill="1" applyBorder="1" applyAlignment="1" applyProtection="1">
      <alignment horizontal="right" vertical="center"/>
      <protection locked="0"/>
    </xf>
    <xf numFmtId="4" fontId="9" fillId="0" borderId="16" xfId="2" applyNumberFormat="1" applyFont="1" applyBorder="1" applyAlignment="1" applyProtection="1">
      <alignment horizontal="right" vertical="center"/>
      <protection locked="0"/>
    </xf>
    <xf numFmtId="14" fontId="0" fillId="0" borderId="63" xfId="0" applyNumberFormat="1" applyBorder="1" applyAlignment="1" applyProtection="1">
      <alignment horizontal="right" vertical="center"/>
      <protection locked="0"/>
    </xf>
    <xf numFmtId="0" fontId="0" fillId="36" borderId="71" xfId="0" applyFill="1" applyBorder="1" applyAlignment="1">
      <alignment horizontal="center" vertical="top"/>
    </xf>
    <xf numFmtId="4" fontId="0" fillId="28" borderId="54" xfId="0" applyNumberFormat="1" applyFill="1" applyBorder="1" applyAlignment="1" applyProtection="1">
      <alignment vertical="center"/>
    </xf>
    <xf numFmtId="0" fontId="30" fillId="0" borderId="0" xfId="0" applyFont="1" applyFill="1" applyAlignment="1">
      <alignment vertical="center"/>
    </xf>
    <xf numFmtId="4" fontId="0" fillId="0" borderId="0" xfId="0" applyNumberFormat="1" applyFill="1" applyAlignment="1">
      <alignment vertical="center"/>
    </xf>
    <xf numFmtId="0" fontId="30" fillId="43" borderId="71" xfId="0" applyFont="1" applyFill="1" applyBorder="1" applyAlignment="1">
      <alignment horizontal="center" vertical="top" textRotation="90"/>
    </xf>
    <xf numFmtId="0" fontId="3" fillId="0" borderId="0" xfId="2" applyAlignment="1">
      <alignment vertical="center"/>
    </xf>
    <xf numFmtId="0" fontId="9" fillId="0" borderId="33" xfId="6" applyFont="1" applyFill="1" applyBorder="1" applyAlignment="1">
      <alignment horizontal="center" vertical="center"/>
    </xf>
    <xf numFmtId="4" fontId="9" fillId="28" borderId="22" xfId="6" applyNumberFormat="1" applyFont="1" applyFill="1" applyBorder="1" applyAlignment="1">
      <alignment vertical="center"/>
    </xf>
    <xf numFmtId="4" fontId="9" fillId="0" borderId="22" xfId="6" applyNumberFormat="1" applyFont="1" applyFill="1" applyBorder="1" applyAlignment="1">
      <alignment vertical="center"/>
    </xf>
    <xf numFmtId="4" fontId="9" fillId="0" borderId="22" xfId="6" applyNumberFormat="1" applyFont="1" applyFill="1" applyBorder="1" applyAlignment="1" applyProtection="1">
      <alignment horizontal="right" vertical="center"/>
      <protection locked="0"/>
    </xf>
    <xf numFmtId="0" fontId="9" fillId="0" borderId="53" xfId="6" applyFont="1" applyFill="1" applyBorder="1" applyAlignment="1">
      <alignment horizontal="center" vertical="center"/>
    </xf>
    <xf numFmtId="49" fontId="9" fillId="0" borderId="32" xfId="6" applyNumberFormat="1" applyFont="1" applyFill="1" applyBorder="1" applyAlignment="1">
      <alignment horizontal="center" vertical="center"/>
    </xf>
    <xf numFmtId="49" fontId="9" fillId="0" borderId="35" xfId="6" applyNumberFormat="1" applyFont="1" applyFill="1" applyBorder="1" applyAlignment="1">
      <alignment horizontal="center" vertical="center"/>
    </xf>
    <xf numFmtId="0" fontId="9" fillId="0" borderId="32" xfId="6" applyFont="1" applyFill="1" applyBorder="1" applyAlignment="1">
      <alignment horizontal="center" vertical="center"/>
    </xf>
    <xf numFmtId="49" fontId="0" fillId="0" borderId="57" xfId="0" applyNumberFormat="1" applyBorder="1" applyAlignment="1" applyProtection="1">
      <alignment horizontal="center" vertical="center" wrapText="1"/>
      <protection locked="0"/>
    </xf>
    <xf numFmtId="0" fontId="30" fillId="0" borderId="0" xfId="0" applyFont="1"/>
    <xf numFmtId="4" fontId="30" fillId="0" borderId="0" xfId="0" applyNumberFormat="1" applyFont="1"/>
    <xf numFmtId="4" fontId="0" fillId="0" borderId="0" xfId="0" applyNumberFormat="1"/>
    <xf numFmtId="0" fontId="37" fillId="0" borderId="0" xfId="0" applyFont="1"/>
    <xf numFmtId="0" fontId="65" fillId="0" borderId="0" xfId="0" applyFont="1"/>
    <xf numFmtId="0" fontId="0" fillId="0" borderId="0" xfId="0" pivotButton="1"/>
    <xf numFmtId="0" fontId="0" fillId="44" borderId="0" xfId="0" applyFill="1"/>
    <xf numFmtId="4" fontId="0" fillId="44" borderId="0" xfId="0" applyNumberFormat="1" applyFill="1"/>
    <xf numFmtId="4" fontId="5" fillId="0" borderId="0" xfId="2" applyNumberFormat="1" applyFont="1" applyFill="1" applyBorder="1" applyAlignment="1">
      <alignment horizontal="center" vertical="center"/>
    </xf>
    <xf numFmtId="4" fontId="33" fillId="0" borderId="0" xfId="5" applyNumberFormat="1" applyFont="1" applyFill="1" applyBorder="1" applyAlignment="1">
      <alignment vertical="center"/>
    </xf>
    <xf numFmtId="4" fontId="5" fillId="0" borderId="0" xfId="4" applyNumberFormat="1" applyFont="1" applyFill="1" applyBorder="1" applyAlignment="1">
      <alignment horizontal="right" vertical="center"/>
    </xf>
    <xf numFmtId="4" fontId="32" fillId="0" borderId="0" xfId="4" applyNumberFormat="1" applyFont="1" applyFill="1" applyBorder="1" applyAlignment="1">
      <alignment horizontal="right" vertical="center"/>
    </xf>
    <xf numFmtId="0" fontId="66" fillId="0" borderId="0" xfId="2" applyFont="1" applyAlignment="1">
      <alignment vertical="center"/>
    </xf>
    <xf numFmtId="0" fontId="67" fillId="0" borderId="0" xfId="1" applyFont="1" applyAlignment="1">
      <alignment horizontal="center" vertical="center"/>
    </xf>
    <xf numFmtId="0" fontId="68" fillId="0" borderId="0" xfId="2" applyFont="1" applyAlignment="1">
      <alignment horizontal="center" vertical="center"/>
    </xf>
    <xf numFmtId="4" fontId="64" fillId="0" borderId="0" xfId="2" applyNumberFormat="1" applyFont="1" applyAlignment="1">
      <alignment horizontal="right" vertical="center"/>
    </xf>
    <xf numFmtId="4" fontId="69" fillId="0" borderId="0" xfId="2" applyNumberFormat="1" applyFont="1" applyFill="1" applyBorder="1" applyAlignment="1">
      <alignment horizontal="center" vertical="center"/>
    </xf>
    <xf numFmtId="4" fontId="69" fillId="0" borderId="0" xfId="5" applyNumberFormat="1" applyFont="1" applyFill="1" applyBorder="1" applyAlignment="1">
      <alignment vertical="center"/>
    </xf>
    <xf numFmtId="4" fontId="70" fillId="0" borderId="0" xfId="4" applyNumberFormat="1" applyFont="1" applyFill="1" applyBorder="1" applyAlignment="1">
      <alignment horizontal="right" vertical="center"/>
    </xf>
    <xf numFmtId="4" fontId="69" fillId="0" borderId="0" xfId="4" applyNumberFormat="1" applyFont="1" applyFill="1" applyBorder="1" applyAlignment="1">
      <alignment horizontal="right" vertical="center"/>
    </xf>
    <xf numFmtId="4" fontId="69" fillId="0" borderId="0" xfId="6" applyNumberFormat="1" applyFont="1" applyFill="1" applyBorder="1" applyAlignment="1">
      <alignment horizontal="right" vertical="center"/>
    </xf>
    <xf numFmtId="0" fontId="9" fillId="0" borderId="80" xfId="5" applyFont="1" applyBorder="1" applyAlignment="1">
      <alignment horizontal="center" vertical="center"/>
    </xf>
    <xf numFmtId="4" fontId="71" fillId="0" borderId="0" xfId="0" applyNumberFormat="1" applyFont="1"/>
    <xf numFmtId="49" fontId="0" fillId="0" borderId="54" xfId="0" applyNumberFormat="1" applyBorder="1" applyAlignment="1" applyProtection="1">
      <alignment vertical="center" wrapText="1"/>
      <protection locked="0"/>
    </xf>
    <xf numFmtId="0" fontId="3" fillId="0" borderId="0" xfId="2" applyAlignment="1">
      <alignment vertical="center"/>
    </xf>
    <xf numFmtId="0" fontId="71" fillId="0" borderId="0" xfId="0" applyFont="1"/>
    <xf numFmtId="4" fontId="0" fillId="27" borderId="54" xfId="0" applyNumberFormat="1" applyFont="1" applyFill="1" applyBorder="1" applyAlignment="1" applyProtection="1">
      <alignment vertical="center"/>
      <protection locked="0"/>
    </xf>
    <xf numFmtId="0" fontId="72" fillId="0" borderId="0" xfId="0" applyFont="1"/>
    <xf numFmtId="4" fontId="72" fillId="0" borderId="0" xfId="0" applyNumberFormat="1" applyFont="1"/>
    <xf numFmtId="3" fontId="31" fillId="0" borderId="0" xfId="0" applyNumberFormat="1" applyFont="1" applyFill="1" applyAlignment="1" applyProtection="1">
      <alignment vertical="center"/>
      <protection locked="0"/>
    </xf>
    <xf numFmtId="49" fontId="0" fillId="0" borderId="0" xfId="0" applyNumberFormat="1" applyAlignment="1">
      <alignment vertical="center" wrapText="1"/>
    </xf>
    <xf numFmtId="0" fontId="0" fillId="45" borderId="71" xfId="0" applyFill="1" applyBorder="1" applyAlignment="1">
      <alignment horizontal="center" vertical="top"/>
    </xf>
    <xf numFmtId="0" fontId="3" fillId="0" borderId="0" xfId="2" applyAlignment="1">
      <alignment vertical="center"/>
    </xf>
    <xf numFmtId="0" fontId="9" fillId="0" borderId="32" xfId="6" applyFont="1" applyFill="1" applyBorder="1" applyAlignment="1">
      <alignment vertical="center"/>
    </xf>
    <xf numFmtId="4" fontId="9" fillId="28" borderId="15" xfId="6" applyNumberFormat="1" applyFont="1" applyFill="1" applyBorder="1" applyAlignment="1">
      <alignment vertical="center"/>
    </xf>
    <xf numFmtId="4" fontId="9" fillId="0" borderId="15" xfId="6" applyNumberFormat="1" applyFont="1" applyFill="1" applyBorder="1" applyAlignment="1">
      <alignment vertical="center"/>
    </xf>
    <xf numFmtId="0" fontId="3" fillId="0" borderId="0" xfId="2" applyAlignment="1">
      <alignment vertical="center"/>
    </xf>
    <xf numFmtId="4" fontId="9" fillId="28" borderId="15" xfId="2" applyNumberFormat="1" applyFont="1" applyFill="1" applyBorder="1" applyAlignment="1">
      <alignment vertical="center"/>
    </xf>
    <xf numFmtId="4" fontId="9" fillId="0" borderId="15" xfId="2" applyNumberFormat="1" applyFont="1" applyFill="1" applyBorder="1" applyAlignment="1">
      <alignment vertical="center"/>
    </xf>
    <xf numFmtId="4" fontId="9" fillId="0" borderId="33" xfId="2" applyNumberFormat="1" applyFont="1" applyBorder="1" applyAlignment="1" applyProtection="1">
      <alignment horizontal="right" vertical="center"/>
      <protection locked="0"/>
    </xf>
    <xf numFmtId="4" fontId="9" fillId="0" borderId="15" xfId="6" applyNumberFormat="1" applyFont="1" applyFill="1" applyBorder="1" applyAlignment="1" applyProtection="1">
      <alignment horizontal="right" vertical="center"/>
      <protection locked="0"/>
    </xf>
    <xf numFmtId="4" fontId="32" fillId="0" borderId="75" xfId="4" applyNumberFormat="1" applyFont="1" applyFill="1" applyBorder="1" applyAlignment="1">
      <alignment horizontal="right" vertical="center"/>
    </xf>
    <xf numFmtId="49" fontId="9" fillId="0" borderId="14" xfId="6" applyNumberFormat="1" applyFont="1" applyFill="1" applyBorder="1" applyAlignment="1">
      <alignment horizontal="center" vertical="center"/>
    </xf>
    <xf numFmtId="49" fontId="9" fillId="0" borderId="13" xfId="6" applyNumberFormat="1" applyFont="1" applyFill="1" applyBorder="1" applyAlignment="1">
      <alignment horizontal="center" vertical="center"/>
    </xf>
    <xf numFmtId="0" fontId="9" fillId="0" borderId="37" xfId="6" applyFont="1" applyFill="1" applyBorder="1" applyAlignment="1">
      <alignment horizontal="center" vertical="center"/>
    </xf>
    <xf numFmtId="0" fontId="3" fillId="0" borderId="0" xfId="2" applyAlignment="1">
      <alignment vertical="center"/>
    </xf>
    <xf numFmtId="4" fontId="9" fillId="0" borderId="75" xfId="4" applyNumberFormat="1" applyFont="1" applyFill="1" applyBorder="1" applyAlignment="1">
      <alignment horizontal="right" vertical="center"/>
    </xf>
    <xf numFmtId="4" fontId="0" fillId="0" borderId="0" xfId="0" applyNumberFormat="1" applyAlignment="1">
      <alignment vertical="center" wrapText="1"/>
    </xf>
    <xf numFmtId="0" fontId="74" fillId="0" borderId="0" xfId="0" applyFont="1" applyAlignment="1">
      <alignment vertical="center"/>
    </xf>
    <xf numFmtId="4" fontId="0" fillId="27" borderId="62" xfId="0" applyNumberFormat="1" applyFont="1" applyFill="1" applyBorder="1" applyAlignment="1" applyProtection="1">
      <alignment vertical="center"/>
      <protection locked="0"/>
    </xf>
    <xf numFmtId="14" fontId="0" fillId="0" borderId="54" xfId="0" applyNumberFormat="1" applyBorder="1" applyAlignment="1" applyProtection="1">
      <alignment horizontal="right" vertical="center"/>
      <protection locked="0"/>
    </xf>
    <xf numFmtId="0" fontId="3" fillId="0" borderId="0" xfId="2" applyAlignment="1">
      <alignment vertical="center"/>
    </xf>
    <xf numFmtId="0" fontId="4" fillId="0" borderId="0" xfId="2" applyFont="1" applyAlignment="1">
      <alignment horizontal="center" vertical="center"/>
    </xf>
    <xf numFmtId="0" fontId="35" fillId="0" borderId="0" xfId="1" applyFont="1" applyAlignment="1">
      <alignment horizontal="center" vertical="center"/>
    </xf>
    <xf numFmtId="0" fontId="3" fillId="0" borderId="0" xfId="2" applyAlignment="1">
      <alignment vertical="center"/>
    </xf>
    <xf numFmtId="0" fontId="4" fillId="0" borderId="0" xfId="2" applyFont="1" applyAlignment="1">
      <alignment horizontal="center" vertical="center"/>
    </xf>
    <xf numFmtId="4" fontId="5" fillId="0" borderId="6" xfId="2" applyNumberFormat="1" applyFont="1" applyFill="1" applyBorder="1" applyAlignment="1">
      <alignment horizontal="center" vertical="center" wrapText="1"/>
    </xf>
    <xf numFmtId="0" fontId="76" fillId="0" borderId="0" xfId="69" applyFont="1" applyFill="1"/>
    <xf numFmtId="0" fontId="76" fillId="0" borderId="0" xfId="69" applyFont="1" applyFill="1" applyAlignment="1">
      <alignment horizontal="right"/>
    </xf>
    <xf numFmtId="0" fontId="3" fillId="0" borderId="0" xfId="69"/>
    <xf numFmtId="0" fontId="77" fillId="46" borderId="7" xfId="69" applyFont="1" applyFill="1" applyBorder="1" applyAlignment="1">
      <alignment horizontal="center" vertical="center" wrapText="1"/>
    </xf>
    <xf numFmtId="0" fontId="77" fillId="46" borderId="6" xfId="69" applyFont="1" applyFill="1" applyBorder="1" applyAlignment="1">
      <alignment horizontal="center" vertical="center" wrapText="1"/>
    </xf>
    <xf numFmtId="0" fontId="77" fillId="46" borderId="86" xfId="69" applyFont="1" applyFill="1" applyBorder="1" applyAlignment="1">
      <alignment horizontal="center" vertical="center" wrapText="1"/>
    </xf>
    <xf numFmtId="0" fontId="78" fillId="0" borderId="10" xfId="69" applyFont="1" applyBorder="1" applyAlignment="1">
      <alignment vertical="center" wrapText="1"/>
    </xf>
    <xf numFmtId="0" fontId="78" fillId="0" borderId="15" xfId="69" applyFont="1" applyBorder="1" applyAlignment="1">
      <alignment horizontal="right" vertical="center" wrapText="1"/>
    </xf>
    <xf numFmtId="4" fontId="78" fillId="0" borderId="15" xfId="69" applyNumberFormat="1" applyFont="1" applyBorder="1" applyAlignment="1">
      <alignment horizontal="right" vertical="center" wrapText="1"/>
    </xf>
    <xf numFmtId="4" fontId="78" fillId="0" borderId="75" xfId="69" applyNumberFormat="1" applyFont="1" applyBorder="1" applyAlignment="1">
      <alignment horizontal="right" vertical="center" wrapText="1"/>
    </xf>
    <xf numFmtId="0" fontId="79" fillId="0" borderId="17" xfId="69" applyFont="1" applyBorder="1" applyAlignment="1">
      <alignment vertical="center" wrapText="1"/>
    </xf>
    <xf numFmtId="0" fontId="79" fillId="0" borderId="16" xfId="69" applyFont="1" applyBorder="1" applyAlignment="1">
      <alignment horizontal="right" vertical="center" wrapText="1"/>
    </xf>
    <xf numFmtId="4" fontId="79" fillId="0" borderId="16" xfId="69" applyNumberFormat="1" applyFont="1" applyBorder="1" applyAlignment="1">
      <alignment horizontal="right" vertical="center" wrapText="1"/>
    </xf>
    <xf numFmtId="4" fontId="79" fillId="0" borderId="16" xfId="69" applyNumberFormat="1" applyFont="1" applyBorder="1" applyAlignment="1">
      <alignment vertical="center"/>
    </xf>
    <xf numFmtId="4" fontId="79" fillId="0" borderId="18" xfId="69" applyNumberFormat="1" applyFont="1" applyBorder="1" applyAlignment="1">
      <alignment vertical="center"/>
    </xf>
    <xf numFmtId="4" fontId="3" fillId="0" borderId="0" xfId="69" applyNumberFormat="1"/>
    <xf numFmtId="4" fontId="79" fillId="0" borderId="15" xfId="69" applyNumberFormat="1" applyFont="1" applyBorder="1" applyAlignment="1">
      <alignment horizontal="right" vertical="center" wrapText="1"/>
    </xf>
    <xf numFmtId="0" fontId="78" fillId="0" borderId="17" xfId="69" applyFont="1" applyBorder="1" applyAlignment="1">
      <alignment vertical="center" wrapText="1"/>
    </xf>
    <xf numFmtId="4" fontId="78" fillId="0" borderId="16" xfId="69" applyNumberFormat="1" applyFont="1" applyBorder="1" applyAlignment="1">
      <alignment horizontal="right" vertical="center" wrapText="1"/>
    </xf>
    <xf numFmtId="4" fontId="78" fillId="0" borderId="18" xfId="69" applyNumberFormat="1" applyFont="1" applyBorder="1" applyAlignment="1">
      <alignment horizontal="right" vertical="center" wrapText="1"/>
    </xf>
    <xf numFmtId="4" fontId="79" fillId="0" borderId="18" xfId="69" applyNumberFormat="1" applyFont="1" applyBorder="1" applyAlignment="1">
      <alignment horizontal="right" vertical="center" wrapText="1"/>
    </xf>
    <xf numFmtId="0" fontId="78" fillId="0" borderId="16" xfId="69" applyFont="1" applyBorder="1" applyAlignment="1">
      <alignment horizontal="right" vertical="center" wrapText="1"/>
    </xf>
    <xf numFmtId="0" fontId="79" fillId="0" borderId="19" xfId="69" applyFont="1" applyBorder="1" applyAlignment="1">
      <alignment vertical="center" wrapText="1"/>
    </xf>
    <xf numFmtId="0" fontId="79" fillId="0" borderId="22" xfId="69" applyFont="1" applyBorder="1" applyAlignment="1">
      <alignment horizontal="right" vertical="center" wrapText="1"/>
    </xf>
    <xf numFmtId="4" fontId="79" fillId="0" borderId="22" xfId="69" applyNumberFormat="1" applyFont="1" applyBorder="1" applyAlignment="1">
      <alignment horizontal="right" vertical="center" wrapText="1"/>
    </xf>
    <xf numFmtId="4" fontId="79" fillId="0" borderId="88" xfId="69" applyNumberFormat="1" applyFont="1" applyBorder="1" applyAlignment="1">
      <alignment horizontal="right" vertical="center" wrapText="1"/>
    </xf>
    <xf numFmtId="0" fontId="78" fillId="0" borderId="7" xfId="69" applyFont="1" applyBorder="1" applyAlignment="1">
      <alignment vertical="center" wrapText="1"/>
    </xf>
    <xf numFmtId="0" fontId="78" fillId="0" borderId="6" xfId="69" applyFont="1" applyBorder="1" applyAlignment="1">
      <alignment horizontal="right" vertical="center" wrapText="1"/>
    </xf>
    <xf numFmtId="4" fontId="78" fillId="0" borderId="6" xfId="69" applyNumberFormat="1" applyFont="1" applyBorder="1" applyAlignment="1">
      <alignment horizontal="right" vertical="center" wrapText="1"/>
    </xf>
    <xf numFmtId="4" fontId="78" fillId="0" borderId="86" xfId="69" applyNumberFormat="1" applyFont="1" applyBorder="1" applyAlignment="1">
      <alignment horizontal="right" vertical="center" wrapText="1"/>
    </xf>
    <xf numFmtId="0" fontId="76" fillId="0" borderId="0" xfId="69" applyFont="1" applyFill="1" applyBorder="1"/>
    <xf numFmtId="166" fontId="76" fillId="0" borderId="87" xfId="69" applyNumberFormat="1" applyFont="1" applyFill="1" applyBorder="1" applyAlignment="1">
      <alignment horizontal="right"/>
    </xf>
    <xf numFmtId="0" fontId="79" fillId="0" borderId="10" xfId="69" applyFont="1" applyBorder="1" applyAlignment="1">
      <alignment horizontal="left" vertical="center" wrapText="1"/>
    </xf>
    <xf numFmtId="0" fontId="79" fillId="0" borderId="15" xfId="69" applyFont="1" applyBorder="1" applyAlignment="1">
      <alignment horizontal="right" vertical="center" wrapText="1"/>
    </xf>
    <xf numFmtId="4" fontId="79" fillId="0" borderId="75" xfId="69" applyNumberFormat="1" applyFont="1" applyBorder="1" applyAlignment="1">
      <alignment horizontal="right" vertical="center" wrapText="1"/>
    </xf>
    <xf numFmtId="0" fontId="79" fillId="0" borderId="17" xfId="69" applyFont="1" applyBorder="1" applyAlignment="1">
      <alignment horizontal="left" vertical="center" wrapText="1"/>
    </xf>
    <xf numFmtId="0" fontId="78" fillId="0" borderId="7" xfId="69" applyFont="1" applyBorder="1" applyAlignment="1">
      <alignment horizontal="left" vertical="center" wrapText="1"/>
    </xf>
    <xf numFmtId="14" fontId="64" fillId="0" borderId="0" xfId="2" applyNumberFormat="1" applyFont="1" applyAlignment="1">
      <alignment vertical="center"/>
    </xf>
    <xf numFmtId="0" fontId="64" fillId="0" borderId="0" xfId="2" applyFont="1" applyBorder="1" applyAlignment="1">
      <alignment horizontal="right" vertical="center"/>
    </xf>
    <xf numFmtId="0" fontId="9" fillId="0" borderId="0" xfId="2" applyFont="1"/>
    <xf numFmtId="0" fontId="3" fillId="0" borderId="0" xfId="2"/>
    <xf numFmtId="0" fontId="4" fillId="0" borderId="0" xfId="2" applyFont="1" applyAlignment="1">
      <alignment horizontal="center"/>
    </xf>
    <xf numFmtId="4" fontId="4" fillId="0" borderId="0" xfId="2" applyNumberFormat="1" applyFont="1" applyAlignment="1">
      <alignment horizontal="center"/>
    </xf>
    <xf numFmtId="4" fontId="9" fillId="0" borderId="0" xfId="2" applyNumberFormat="1" applyFont="1" applyAlignment="1">
      <alignment horizontal="center"/>
    </xf>
    <xf numFmtId="0" fontId="3" fillId="0" borderId="0" xfId="112" applyAlignment="1">
      <alignment horizontal="center" vertical="center"/>
    </xf>
    <xf numFmtId="0" fontId="3" fillId="0" borderId="0" xfId="112"/>
    <xf numFmtId="4" fontId="3" fillId="0" borderId="0" xfId="112" applyNumberFormat="1"/>
    <xf numFmtId="4" fontId="9" fillId="0" borderId="0" xfId="112" applyNumberFormat="1" applyFont="1"/>
    <xf numFmtId="4" fontId="5" fillId="0" borderId="0" xfId="112" applyNumberFormat="1" applyFont="1" applyAlignment="1">
      <alignment horizontal="center"/>
    </xf>
    <xf numFmtId="14" fontId="64" fillId="0" borderId="0" xfId="2" applyNumberFormat="1" applyFont="1" applyAlignment="1">
      <alignment horizontal="right" vertical="center"/>
    </xf>
    <xf numFmtId="0" fontId="64" fillId="0" borderId="0" xfId="2" applyFont="1" applyAlignment="1">
      <alignment horizontal="right" vertical="center"/>
    </xf>
    <xf numFmtId="0" fontId="8" fillId="0" borderId="7" xfId="112" applyFont="1" applyFill="1" applyBorder="1" applyAlignment="1">
      <alignment horizontal="center" vertical="center"/>
    </xf>
    <xf numFmtId="0" fontId="8" fillId="0" borderId="6" xfId="112" applyFont="1" applyFill="1" applyBorder="1" applyAlignment="1">
      <alignment horizontal="center" vertical="center"/>
    </xf>
    <xf numFmtId="0" fontId="8" fillId="0" borderId="8" xfId="112" applyFont="1" applyFill="1" applyBorder="1" applyAlignment="1">
      <alignment horizontal="center" vertical="center"/>
    </xf>
    <xf numFmtId="0" fontId="80" fillId="25" borderId="6" xfId="112" applyFont="1" applyFill="1" applyBorder="1" applyAlignment="1">
      <alignment horizontal="center" vertical="center"/>
    </xf>
    <xf numFmtId="14" fontId="64" fillId="0" borderId="0" xfId="2" applyNumberFormat="1" applyFont="1" applyFill="1" applyAlignment="1">
      <alignment vertical="center"/>
    </xf>
    <xf numFmtId="0" fontId="64" fillId="0" borderId="0" xfId="2" applyFont="1" applyFill="1" applyAlignment="1">
      <alignment horizontal="right" vertical="center"/>
    </xf>
    <xf numFmtId="0" fontId="9" fillId="0" borderId="0" xfId="2" applyFont="1" applyFill="1"/>
    <xf numFmtId="0" fontId="3" fillId="0" borderId="0" xfId="2" applyFill="1"/>
    <xf numFmtId="0" fontId="8" fillId="26" borderId="7" xfId="112" applyFont="1" applyFill="1" applyBorder="1" applyAlignment="1">
      <alignment horizontal="center" vertical="center"/>
    </xf>
    <xf numFmtId="0" fontId="8" fillId="26" borderId="8" xfId="112" applyFont="1" applyFill="1" applyBorder="1" applyAlignment="1">
      <alignment horizontal="center" vertical="center"/>
    </xf>
    <xf numFmtId="0" fontId="8" fillId="26" borderId="6" xfId="112" applyFont="1" applyFill="1" applyBorder="1" applyAlignment="1">
      <alignment horizontal="left" vertical="center"/>
    </xf>
    <xf numFmtId="4" fontId="8" fillId="28" borderId="6" xfId="112" applyNumberFormat="1" applyFont="1" applyFill="1" applyBorder="1" applyAlignment="1">
      <alignment vertical="center"/>
    </xf>
    <xf numFmtId="4" fontId="8" fillId="26" borderId="6" xfId="112" applyNumberFormat="1" applyFont="1" applyFill="1" applyBorder="1" applyAlignment="1">
      <alignment vertical="center"/>
    </xf>
    <xf numFmtId="4" fontId="8" fillId="26" borderId="86" xfId="112" applyNumberFormat="1" applyFont="1" applyFill="1" applyBorder="1" applyAlignment="1">
      <alignment vertical="center"/>
    </xf>
    <xf numFmtId="0" fontId="5" fillId="0" borderId="17" xfId="5" applyFont="1" applyFill="1" applyBorder="1" applyAlignment="1">
      <alignment horizontal="center" vertical="center"/>
    </xf>
    <xf numFmtId="49" fontId="5" fillId="0" borderId="5" xfId="5" applyNumberFormat="1" applyFont="1" applyBorder="1" applyAlignment="1">
      <alignment horizontal="center" vertical="center"/>
    </xf>
    <xf numFmtId="0" fontId="5" fillId="0" borderId="4" xfId="5" applyFont="1" applyBorder="1" applyAlignment="1">
      <alignment horizontal="center" vertical="center"/>
    </xf>
    <xf numFmtId="0" fontId="5" fillId="0" borderId="3" xfId="5" applyFont="1" applyBorder="1" applyAlignment="1">
      <alignment vertical="center"/>
    </xf>
    <xf numFmtId="4" fontId="8" fillId="0" borderId="18" xfId="112" applyNumberFormat="1" applyFont="1" applyFill="1" applyBorder="1" applyAlignment="1">
      <alignment vertical="center"/>
    </xf>
    <xf numFmtId="0" fontId="9" fillId="0" borderId="27" xfId="5" applyFont="1" applyFill="1" applyBorder="1" applyAlignment="1">
      <alignment horizontal="center" vertical="center"/>
    </xf>
    <xf numFmtId="49" fontId="9" fillId="0" borderId="89" xfId="5" applyNumberFormat="1" applyFont="1" applyBorder="1" applyAlignment="1">
      <alignment horizontal="center" vertical="center"/>
    </xf>
    <xf numFmtId="49" fontId="9" fillId="0" borderId="29" xfId="5" applyNumberFormat="1" applyFont="1" applyBorder="1" applyAlignment="1">
      <alignment horizontal="center" vertical="center"/>
    </xf>
    <xf numFmtId="0" fontId="9" fillId="0" borderId="23" xfId="5" applyFont="1" applyBorder="1" applyAlignment="1">
      <alignment horizontal="center" vertical="center"/>
    </xf>
    <xf numFmtId="0" fontId="9" fillId="0" borderId="89" xfId="5" applyFont="1" applyBorder="1" applyAlignment="1">
      <alignment horizontal="center" vertical="center"/>
    </xf>
    <xf numFmtId="0" fontId="9" fillId="0" borderId="28" xfId="5" applyFont="1" applyBorder="1" applyAlignment="1">
      <alignment vertical="center"/>
    </xf>
    <xf numFmtId="4" fontId="9" fillId="28" borderId="23" xfId="2" applyNumberFormat="1" applyFont="1" applyFill="1" applyBorder="1" applyAlignment="1">
      <alignment vertical="center"/>
    </xf>
    <xf numFmtId="4" fontId="9" fillId="0" borderId="23" xfId="2" applyNumberFormat="1" applyFont="1" applyFill="1" applyBorder="1" applyAlignment="1">
      <alignment vertical="center"/>
    </xf>
    <xf numFmtId="4" fontId="9" fillId="0" borderId="23" xfId="2" applyNumberFormat="1" applyFont="1" applyBorder="1" applyAlignment="1">
      <alignment vertical="center"/>
    </xf>
    <xf numFmtId="4" fontId="9" fillId="0" borderId="30" xfId="112" applyNumberFormat="1" applyFont="1" applyFill="1" applyBorder="1" applyAlignment="1">
      <alignment vertical="center"/>
    </xf>
    <xf numFmtId="4" fontId="3" fillId="0" borderId="0" xfId="2" applyNumberFormat="1"/>
    <xf numFmtId="4" fontId="9" fillId="0" borderId="0" xfId="2" applyNumberFormat="1" applyFont="1"/>
    <xf numFmtId="0" fontId="52" fillId="0" borderId="0" xfId="2" applyFont="1" applyFill="1" applyAlignment="1">
      <alignment horizontal="center" vertical="center"/>
    </xf>
    <xf numFmtId="0" fontId="4" fillId="0" borderId="0" xfId="2" applyFont="1" applyFill="1" applyAlignment="1">
      <alignment horizontal="center" vertical="center"/>
    </xf>
    <xf numFmtId="0" fontId="3" fillId="0" borderId="0" xfId="2" applyAlignment="1">
      <alignment vertical="center"/>
    </xf>
    <xf numFmtId="0" fontId="4" fillId="0" borderId="0" xfId="2" applyFont="1" applyAlignment="1">
      <alignment horizontal="center" vertical="center"/>
    </xf>
    <xf numFmtId="49" fontId="33" fillId="0" borderId="11" xfId="6" applyNumberFormat="1" applyFont="1" applyFill="1" applyBorder="1" applyAlignment="1">
      <alignment horizontal="center" vertical="center"/>
    </xf>
    <xf numFmtId="49" fontId="33" fillId="0" borderId="12" xfId="6" applyNumberFormat="1" applyFont="1" applyFill="1" applyBorder="1" applyAlignment="1">
      <alignment horizontal="center" vertical="center"/>
    </xf>
    <xf numFmtId="0" fontId="6" fillId="0" borderId="8" xfId="2" applyFont="1" applyFill="1" applyBorder="1" applyAlignment="1">
      <alignment horizontal="center" vertical="center"/>
    </xf>
    <xf numFmtId="0" fontId="6" fillId="0" borderId="9" xfId="2" applyFont="1" applyFill="1" applyBorder="1" applyAlignment="1">
      <alignment horizontal="center" vertical="center"/>
    </xf>
    <xf numFmtId="0" fontId="6" fillId="26" borderId="32" xfId="2" applyFont="1" applyFill="1" applyBorder="1" applyAlignment="1">
      <alignment horizontal="center" vertical="center"/>
    </xf>
    <xf numFmtId="0" fontId="6" fillId="26" borderId="35" xfId="2" applyFont="1" applyFill="1" applyBorder="1" applyAlignment="1">
      <alignment horizontal="center" vertical="center"/>
    </xf>
    <xf numFmtId="49" fontId="33" fillId="0" borderId="11" xfId="5" applyNumberFormat="1" applyFont="1" applyBorder="1" applyAlignment="1">
      <alignment horizontal="center" vertical="center"/>
    </xf>
    <xf numFmtId="49" fontId="33" fillId="0" borderId="12" xfId="5" applyNumberFormat="1" applyFont="1" applyBorder="1" applyAlignment="1">
      <alignment horizontal="center" vertical="center"/>
    </xf>
    <xf numFmtId="0" fontId="35" fillId="0" borderId="0" xfId="1" applyFont="1" applyAlignment="1">
      <alignment horizontal="center" vertical="center"/>
    </xf>
    <xf numFmtId="0" fontId="4" fillId="0" borderId="0" xfId="2" applyFont="1" applyFill="1" applyAlignment="1">
      <alignment horizontal="center"/>
    </xf>
    <xf numFmtId="0" fontId="3" fillId="0" borderId="0" xfId="2" applyAlignment="1"/>
    <xf numFmtId="0" fontId="35" fillId="0" borderId="0" xfId="1" applyFont="1" applyAlignment="1">
      <alignment horizontal="center"/>
    </xf>
    <xf numFmtId="0" fontId="4" fillId="0" borderId="0" xfId="2" applyFont="1" applyAlignment="1">
      <alignment horizontal="center"/>
    </xf>
    <xf numFmtId="0" fontId="8" fillId="0" borderId="8" xfId="112" applyFont="1" applyFill="1" applyBorder="1" applyAlignment="1">
      <alignment horizontal="center" vertical="center"/>
    </xf>
    <xf numFmtId="0" fontId="8" fillId="0" borderId="9" xfId="112" applyFont="1" applyFill="1" applyBorder="1" applyAlignment="1">
      <alignment horizontal="center" vertical="center"/>
    </xf>
    <xf numFmtId="0" fontId="8" fillId="26" borderId="8" xfId="112" applyFont="1" applyFill="1" applyBorder="1" applyAlignment="1">
      <alignment horizontal="center" vertical="center"/>
    </xf>
    <xf numFmtId="0" fontId="8" fillId="26" borderId="9" xfId="112" applyFont="1" applyFill="1" applyBorder="1" applyAlignment="1">
      <alignment horizontal="center" vertical="center"/>
    </xf>
    <xf numFmtId="0" fontId="75" fillId="46" borderId="87" xfId="69" applyFont="1" applyFill="1" applyBorder="1" applyAlignment="1">
      <alignment horizontal="center"/>
    </xf>
    <xf numFmtId="0" fontId="31" fillId="0" borderId="0" xfId="0" applyFont="1" applyAlignment="1">
      <alignment horizontal="center" vertical="center"/>
    </xf>
    <xf numFmtId="14" fontId="30" fillId="0" borderId="55" xfId="0" applyNumberFormat="1" applyFont="1" applyBorder="1" applyAlignment="1">
      <alignment horizontal="center" vertical="center"/>
    </xf>
    <xf numFmtId="14" fontId="30" fillId="0" borderId="56" xfId="0" applyNumberFormat="1" applyFont="1" applyBorder="1" applyAlignment="1">
      <alignment horizontal="center" vertical="center"/>
    </xf>
    <xf numFmtId="14" fontId="30" fillId="0" borderId="57" xfId="0" applyNumberFormat="1" applyFont="1" applyBorder="1" applyAlignment="1">
      <alignment horizontal="center" vertical="center"/>
    </xf>
    <xf numFmtId="0" fontId="36" fillId="0" borderId="0" xfId="111" applyAlignment="1" applyProtection="1">
      <alignment horizontal="center" vertical="center"/>
    </xf>
    <xf numFmtId="0" fontId="54" fillId="0" borderId="0" xfId="0" applyFont="1" applyAlignment="1">
      <alignment horizontal="center" vertical="center"/>
    </xf>
    <xf numFmtId="0" fontId="41" fillId="25" borderId="4" xfId="0" applyFont="1" applyFill="1" applyBorder="1" applyAlignment="1" applyProtection="1">
      <alignment horizontal="center" vertical="center" wrapText="1"/>
      <protection hidden="1"/>
    </xf>
    <xf numFmtId="0" fontId="41" fillId="25" borderId="5" xfId="0" applyFont="1" applyFill="1" applyBorder="1" applyAlignment="1" applyProtection="1">
      <alignment horizontal="center" vertical="center" wrapText="1"/>
      <protection hidden="1"/>
    </xf>
    <xf numFmtId="0" fontId="30" fillId="0" borderId="14" xfId="0" applyNumberFormat="1" applyFont="1" applyBorder="1" applyAlignment="1" applyProtection="1">
      <alignment horizontal="center" vertical="center" wrapText="1"/>
      <protection hidden="1"/>
    </xf>
    <xf numFmtId="0" fontId="30" fillId="0" borderId="37" xfId="0" applyNumberFormat="1" applyFont="1" applyBorder="1" applyAlignment="1" applyProtection="1">
      <alignment horizontal="center" vertical="center"/>
      <protection hidden="1"/>
    </xf>
    <xf numFmtId="165" fontId="38" fillId="0" borderId="37" xfId="0" applyNumberFormat="1" applyFont="1" applyFill="1" applyBorder="1" applyAlignment="1" applyProtection="1">
      <alignment horizontal="center" vertical="center"/>
      <protection hidden="1"/>
    </xf>
    <xf numFmtId="165" fontId="38" fillId="0" borderId="13" xfId="0" applyNumberFormat="1" applyFont="1" applyFill="1" applyBorder="1" applyAlignment="1" applyProtection="1">
      <alignment horizontal="center" vertical="center"/>
      <protection hidden="1"/>
    </xf>
    <xf numFmtId="49" fontId="41" fillId="25" borderId="4" xfId="0" applyNumberFormat="1" applyFont="1" applyFill="1" applyBorder="1" applyAlignment="1" applyProtection="1">
      <alignment horizontal="center" vertical="center" wrapText="1"/>
      <protection hidden="1"/>
    </xf>
    <xf numFmtId="49" fontId="41" fillId="25" borderId="3" xfId="0" applyNumberFormat="1" applyFont="1" applyFill="1" applyBorder="1" applyAlignment="1" applyProtection="1">
      <alignment horizontal="center" vertical="center"/>
      <protection hidden="1"/>
    </xf>
    <xf numFmtId="0" fontId="41" fillId="25" borderId="4" xfId="0" applyNumberFormat="1" applyFont="1" applyFill="1" applyBorder="1" applyAlignment="1" applyProtection="1">
      <alignment horizontal="center" vertical="center"/>
      <protection hidden="1"/>
    </xf>
    <xf numFmtId="0" fontId="41" fillId="25" borderId="4" xfId="0" applyFont="1" applyFill="1" applyBorder="1" applyAlignment="1" applyProtection="1">
      <alignment horizontal="center" vertical="center"/>
      <protection hidden="1"/>
    </xf>
    <xf numFmtId="0" fontId="41" fillId="25" borderId="5" xfId="0" applyFont="1" applyFill="1" applyBorder="1" applyAlignment="1" applyProtection="1">
      <alignment horizontal="center" vertical="center"/>
      <protection hidden="1"/>
    </xf>
    <xf numFmtId="0" fontId="0" fillId="0" borderId="5" xfId="0" applyBorder="1" applyAlignment="1" applyProtection="1">
      <alignment vertical="center"/>
      <protection hidden="1"/>
    </xf>
    <xf numFmtId="0" fontId="73" fillId="45" borderId="85" xfId="0" applyFont="1" applyFill="1" applyBorder="1" applyAlignment="1">
      <alignment horizontal="center" vertical="top" textRotation="90"/>
    </xf>
    <xf numFmtId="0" fontId="73" fillId="45" borderId="82" xfId="0" applyFont="1" applyFill="1" applyBorder="1" applyAlignment="1">
      <alignment horizontal="center" vertical="top" textRotation="90"/>
    </xf>
    <xf numFmtId="0" fontId="30" fillId="36" borderId="82" xfId="0" applyFont="1" applyFill="1" applyBorder="1" applyAlignment="1">
      <alignment horizontal="center" vertical="top" textRotation="90"/>
    </xf>
    <xf numFmtId="0" fontId="55" fillId="0" borderId="0" xfId="0" applyFont="1" applyAlignment="1">
      <alignment horizontal="center" vertical="center"/>
    </xf>
    <xf numFmtId="0" fontId="30" fillId="30" borderId="71" xfId="0" applyFont="1" applyFill="1" applyBorder="1" applyAlignment="1">
      <alignment horizontal="center" vertical="top" textRotation="90"/>
    </xf>
    <xf numFmtId="0" fontId="30" fillId="29" borderId="71" xfId="0" applyFont="1" applyFill="1" applyBorder="1" applyAlignment="1">
      <alignment horizontal="center" vertical="top" textRotation="90"/>
    </xf>
    <xf numFmtId="0" fontId="30" fillId="35" borderId="71" xfId="0" applyFont="1" applyFill="1" applyBorder="1" applyAlignment="1">
      <alignment horizontal="center" vertical="top" textRotation="90"/>
    </xf>
    <xf numFmtId="0" fontId="30" fillId="40" borderId="71" xfId="0" applyFont="1" applyFill="1" applyBorder="1" applyAlignment="1">
      <alignment horizontal="center" vertical="top" textRotation="90"/>
    </xf>
    <xf numFmtId="0" fontId="30" fillId="41" borderId="82" xfId="0" applyFont="1" applyFill="1" applyBorder="1" applyAlignment="1">
      <alignment horizontal="center" vertical="top" textRotation="90"/>
    </xf>
    <xf numFmtId="0" fontId="30" fillId="39" borderId="71" xfId="0" applyFont="1" applyFill="1" applyBorder="1" applyAlignment="1">
      <alignment horizontal="center" vertical="top" textRotation="90"/>
    </xf>
    <xf numFmtId="14" fontId="30" fillId="0" borderId="59" xfId="0" applyNumberFormat="1" applyFont="1" applyBorder="1" applyAlignment="1">
      <alignment horizontal="center" vertical="center"/>
    </xf>
    <xf numFmtId="14" fontId="30" fillId="0" borderId="60" xfId="0" applyNumberFormat="1" applyFont="1" applyBorder="1" applyAlignment="1">
      <alignment horizontal="center" vertical="center"/>
    </xf>
    <xf numFmtId="14" fontId="30" fillId="0" borderId="61" xfId="0" applyNumberFormat="1" applyFont="1" applyBorder="1" applyAlignment="1">
      <alignment horizontal="center" vertical="center"/>
    </xf>
    <xf numFmtId="14" fontId="30" fillId="0" borderId="57" xfId="0" applyNumberFormat="1" applyFont="1" applyBorder="1" applyAlignment="1" applyProtection="1">
      <alignment horizontal="center" vertical="center"/>
      <protection locked="0"/>
    </xf>
    <xf numFmtId="0" fontId="30" fillId="43" borderId="82" xfId="0" applyFont="1" applyFill="1" applyBorder="1" applyAlignment="1">
      <alignment horizontal="center" vertical="top" textRotation="90"/>
    </xf>
    <xf numFmtId="0" fontId="30" fillId="42" borderId="71" xfId="0" applyFont="1" applyFill="1" applyBorder="1" applyAlignment="1">
      <alignment horizontal="center" vertical="top" textRotation="90"/>
    </xf>
    <xf numFmtId="0" fontId="30" fillId="36" borderId="71" xfId="0" applyFont="1" applyFill="1" applyBorder="1" applyAlignment="1">
      <alignment horizontal="center" vertical="top" textRotation="90"/>
    </xf>
    <xf numFmtId="0" fontId="30" fillId="33" borderId="71" xfId="0" applyFont="1" applyFill="1" applyBorder="1" applyAlignment="1">
      <alignment horizontal="center" vertical="top" textRotation="90"/>
    </xf>
    <xf numFmtId="0" fontId="30" fillId="32" borderId="71" xfId="0" applyFont="1" applyFill="1" applyBorder="1" applyAlignment="1">
      <alignment horizontal="center" vertical="top" textRotation="90"/>
    </xf>
    <xf numFmtId="0" fontId="30" fillId="34" borderId="71" xfId="0" applyFont="1" applyFill="1" applyBorder="1" applyAlignment="1">
      <alignment horizontal="center" vertical="top" textRotation="90"/>
    </xf>
    <xf numFmtId="0" fontId="48" fillId="37" borderId="64" xfId="0" applyFont="1" applyFill="1" applyBorder="1" applyAlignment="1">
      <alignment horizontal="center" vertical="center"/>
    </xf>
    <xf numFmtId="0" fontId="48" fillId="38" borderId="64" xfId="0" applyFont="1" applyFill="1" applyBorder="1" applyAlignment="1">
      <alignment horizontal="center" vertical="center"/>
    </xf>
    <xf numFmtId="0" fontId="48" fillId="37" borderId="64" xfId="0" applyFont="1" applyFill="1" applyBorder="1" applyAlignment="1">
      <alignment horizontal="center" vertical="center" wrapText="1"/>
    </xf>
    <xf numFmtId="0" fontId="42" fillId="25" borderId="4" xfId="0" applyFont="1" applyFill="1" applyBorder="1" applyAlignment="1" applyProtection="1">
      <alignment horizontal="center" vertical="center" wrapText="1"/>
      <protection hidden="1"/>
    </xf>
    <xf numFmtId="0" fontId="42" fillId="25" borderId="5" xfId="0" applyFont="1" applyFill="1" applyBorder="1" applyAlignment="1" applyProtection="1">
      <alignment horizontal="center" vertical="center" wrapText="1"/>
      <protection hidden="1"/>
    </xf>
    <xf numFmtId="0" fontId="49" fillId="25" borderId="4" xfId="0" applyFont="1" applyFill="1" applyBorder="1" applyAlignment="1" applyProtection="1">
      <alignment horizontal="center" vertical="center" wrapText="1"/>
      <protection hidden="1"/>
    </xf>
    <xf numFmtId="0" fontId="49" fillId="25" borderId="5" xfId="0" applyFont="1" applyFill="1" applyBorder="1" applyAlignment="1" applyProtection="1">
      <alignment horizontal="center" vertical="center" wrapText="1"/>
      <protection hidden="1"/>
    </xf>
    <xf numFmtId="49" fontId="41" fillId="25" borderId="3" xfId="0" applyNumberFormat="1" applyFont="1" applyFill="1" applyBorder="1" applyAlignment="1" applyProtection="1">
      <alignment horizontal="center" vertical="center"/>
    </xf>
    <xf numFmtId="0" fontId="41" fillId="25" borderId="4" xfId="0" applyNumberFormat="1" applyFont="1" applyFill="1" applyBorder="1" applyAlignment="1" applyProtection="1">
      <alignment horizontal="center" vertical="center"/>
    </xf>
    <xf numFmtId="0" fontId="41" fillId="25" borderId="4" xfId="0" applyFont="1" applyFill="1" applyBorder="1" applyAlignment="1" applyProtection="1">
      <alignment horizontal="center" vertical="center" wrapText="1"/>
    </xf>
    <xf numFmtId="0" fontId="41" fillId="25" borderId="5" xfId="0" applyFont="1" applyFill="1" applyBorder="1" applyAlignment="1" applyProtection="1">
      <alignment horizontal="center" vertical="center" wrapText="1"/>
    </xf>
    <xf numFmtId="0" fontId="30" fillId="0" borderId="14" xfId="0" applyNumberFormat="1" applyFont="1" applyBorder="1" applyAlignment="1" applyProtection="1">
      <alignment horizontal="center" vertical="center" wrapText="1"/>
    </xf>
    <xf numFmtId="0" fontId="30" fillId="0" borderId="37" xfId="0" applyNumberFormat="1" applyFont="1" applyBorder="1" applyAlignment="1" applyProtection="1">
      <alignment horizontal="center" vertical="center"/>
    </xf>
    <xf numFmtId="165" fontId="38" fillId="0" borderId="37" xfId="0" applyNumberFormat="1" applyFont="1" applyFill="1" applyBorder="1" applyAlignment="1" applyProtection="1">
      <alignment horizontal="center" vertical="center"/>
    </xf>
    <xf numFmtId="165" fontId="38" fillId="0" borderId="13" xfId="0" applyNumberFormat="1" applyFont="1" applyFill="1" applyBorder="1" applyAlignment="1" applyProtection="1">
      <alignment horizontal="center" vertical="center"/>
    </xf>
    <xf numFmtId="4" fontId="5" fillId="0" borderId="2" xfId="2" applyNumberFormat="1" applyFont="1" applyFill="1" applyBorder="1" applyAlignment="1">
      <alignment horizontal="center" vertical="center" wrapText="1"/>
    </xf>
  </cellXfs>
  <cellStyles count="114">
    <cellStyle name="20 % – Zvýraznění1 2" xfId="9"/>
    <cellStyle name="20 % – Zvýraznění1 3" xfId="10"/>
    <cellStyle name="20 % – Zvýraznění2 2" xfId="11"/>
    <cellStyle name="20 % – Zvýraznění2 3" xfId="12"/>
    <cellStyle name="20 % – Zvýraznění3 2" xfId="13"/>
    <cellStyle name="20 % – Zvýraznění3 3" xfId="14"/>
    <cellStyle name="20 % – Zvýraznění4 2" xfId="15"/>
    <cellStyle name="20 % – Zvýraznění4 3" xfId="16"/>
    <cellStyle name="20 % – Zvýraznění5 2" xfId="17"/>
    <cellStyle name="20 % – Zvýraznění5 3" xfId="18"/>
    <cellStyle name="20 % – Zvýraznění6 2" xfId="19"/>
    <cellStyle name="20 % – Zvýraznění6 3" xfId="20"/>
    <cellStyle name="40 % – Zvýraznění1 2" xfId="21"/>
    <cellStyle name="40 % – Zvýraznění1 3" xfId="22"/>
    <cellStyle name="40 % – Zvýraznění2 2" xfId="23"/>
    <cellStyle name="40 % – Zvýraznění2 3" xfId="24"/>
    <cellStyle name="40 % – Zvýraznění3 2" xfId="25"/>
    <cellStyle name="40 % – Zvýraznění3 3" xfId="26"/>
    <cellStyle name="40 % – Zvýraznění4 2" xfId="27"/>
    <cellStyle name="40 % – Zvýraznění4 3" xfId="28"/>
    <cellStyle name="40 % – Zvýraznění5 2" xfId="29"/>
    <cellStyle name="40 % – Zvýraznění5 3" xfId="30"/>
    <cellStyle name="40 % – Zvýraznění6 2" xfId="31"/>
    <cellStyle name="40 % – Zvýraznění6 3" xfId="32"/>
    <cellStyle name="60 % – Zvýraznění1 2" xfId="33"/>
    <cellStyle name="60 % – Zvýraznění1 3" xfId="34"/>
    <cellStyle name="60 % – Zvýraznění2 2" xfId="35"/>
    <cellStyle name="60 % – Zvýraznění2 3" xfId="36"/>
    <cellStyle name="60 % – Zvýraznění3 2" xfId="37"/>
    <cellStyle name="60 % – Zvýraznění3 3" xfId="38"/>
    <cellStyle name="60 % – Zvýraznění4 2" xfId="39"/>
    <cellStyle name="60 % – Zvýraznění4 3" xfId="40"/>
    <cellStyle name="60 % – Zvýraznění5 2" xfId="41"/>
    <cellStyle name="60 % – Zvýraznění5 3" xfId="42"/>
    <cellStyle name="60 % – Zvýraznění6 2" xfId="43"/>
    <cellStyle name="60 % – Zvýraznění6 3" xfId="44"/>
    <cellStyle name="Celkem 2" xfId="45"/>
    <cellStyle name="Celkem 3" xfId="46"/>
    <cellStyle name="Čárka 2" xfId="47"/>
    <cellStyle name="čárky 2" xfId="48"/>
    <cellStyle name="čárky 2 2" xfId="49"/>
    <cellStyle name="čárky 3" xfId="50"/>
    <cellStyle name="čárky 3 2" xfId="8"/>
    <cellStyle name="čárky 3 3" xfId="51"/>
    <cellStyle name="Hypertextový odkaz" xfId="111" builtinId="8"/>
    <cellStyle name="Chybně 2" xfId="52"/>
    <cellStyle name="Chybně 3" xfId="53"/>
    <cellStyle name="Kontrolní buňka 2" xfId="54"/>
    <cellStyle name="Kontrolní buňka 3" xfId="55"/>
    <cellStyle name="Nadpis 1 2" xfId="56"/>
    <cellStyle name="Nadpis 1 3" xfId="57"/>
    <cellStyle name="Nadpis 2 2" xfId="58"/>
    <cellStyle name="Nadpis 2 3" xfId="59"/>
    <cellStyle name="Nadpis 3 2" xfId="60"/>
    <cellStyle name="Nadpis 3 3" xfId="61"/>
    <cellStyle name="Nadpis 4 2" xfId="62"/>
    <cellStyle name="Nadpis 4 3" xfId="63"/>
    <cellStyle name="Název 2" xfId="64"/>
    <cellStyle name="Název 3" xfId="65"/>
    <cellStyle name="Neutrální 2" xfId="66"/>
    <cellStyle name="Neutrální 3" xfId="67"/>
    <cellStyle name="Normální" xfId="0" builtinId="0"/>
    <cellStyle name="Normální 10" xfId="68"/>
    <cellStyle name="Normální 11" xfId="69"/>
    <cellStyle name="Normální 12" xfId="70"/>
    <cellStyle name="Normální 13" xfId="113"/>
    <cellStyle name="normální 2" xfId="71"/>
    <cellStyle name="normální 2 2" xfId="72"/>
    <cellStyle name="Normální 3" xfId="73"/>
    <cellStyle name="Normální 3 2" xfId="74"/>
    <cellStyle name="Normální 4" xfId="2"/>
    <cellStyle name="Normální 4 2" xfId="75"/>
    <cellStyle name="Normální 4 2 2" xfId="76"/>
    <cellStyle name="Normální 5" xfId="77"/>
    <cellStyle name="Normální 6" xfId="78"/>
    <cellStyle name="Normální 7" xfId="79"/>
    <cellStyle name="Normální 8" xfId="80"/>
    <cellStyle name="Normální 9" xfId="81"/>
    <cellStyle name="normální_03 Podrobny_rozpis_rozpoctu_2010_Klíma" xfId="3"/>
    <cellStyle name="normální_2. Rozpočet 2007 - tabulky" xfId="1"/>
    <cellStyle name="normální_Rozpis výdajů 03 bez PO 2" xfId="4"/>
    <cellStyle name="normální_Rozpis výdajů 03 bez PO_03 Podrobny_rozpis_rozpoctu_2010_Klíma" xfId="6"/>
    <cellStyle name="normální_Rozpis výdajů 03 bez PO_03. Ekonomický" xfId="7"/>
    <cellStyle name="normální_Rozpis výdajů 03 bez PO_04 - OSMTVS" xfId="112"/>
    <cellStyle name="normální_Rozpis výdajů 03 bez PO_UR 2008 1-168 tisk" xfId="5"/>
    <cellStyle name="Poznámka 2" xfId="82"/>
    <cellStyle name="Poznámka 3" xfId="83"/>
    <cellStyle name="Propojená buňka 2" xfId="84"/>
    <cellStyle name="Propojená buňka 3" xfId="85"/>
    <cellStyle name="S8M1" xfId="86"/>
    <cellStyle name="Správně 2" xfId="87"/>
    <cellStyle name="Správně 3" xfId="88"/>
    <cellStyle name="Text upozornění 2" xfId="89"/>
    <cellStyle name="Text upozornění 3" xfId="90"/>
    <cellStyle name="Vstup 2" xfId="91"/>
    <cellStyle name="Vstup 3" xfId="92"/>
    <cellStyle name="Výpočet 2" xfId="93"/>
    <cellStyle name="Výpočet 3" xfId="94"/>
    <cellStyle name="Výstup 2" xfId="95"/>
    <cellStyle name="Výstup 3" xfId="96"/>
    <cellStyle name="Vysvětlující text 2" xfId="97"/>
    <cellStyle name="Vysvětlující text 3" xfId="98"/>
    <cellStyle name="Zvýraznění 1 2" xfId="99"/>
    <cellStyle name="Zvýraznění 1 3" xfId="100"/>
    <cellStyle name="Zvýraznění 2 2" xfId="101"/>
    <cellStyle name="Zvýraznění 2 3" xfId="102"/>
    <cellStyle name="Zvýraznění 3 2" xfId="103"/>
    <cellStyle name="Zvýraznění 3 3" xfId="104"/>
    <cellStyle name="Zvýraznění 4 2" xfId="105"/>
    <cellStyle name="Zvýraznění 4 3" xfId="106"/>
    <cellStyle name="Zvýraznění 5 2" xfId="107"/>
    <cellStyle name="Zvýraznění 5 3" xfId="108"/>
    <cellStyle name="Zvýraznění 6 2" xfId="109"/>
    <cellStyle name="Zvýraznění 6 3" xfId="110"/>
  </cellStyles>
  <dxfs count="360">
    <dxf>
      <font>
        <color theme="1"/>
      </font>
      <fill>
        <patternFill>
          <bgColor rgb="FFFFCC00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rgb="FFCC0000"/>
      </font>
    </dxf>
    <dxf>
      <font>
        <color theme="1"/>
      </font>
      <fill>
        <patternFill>
          <bgColor rgb="FFFFCC00"/>
        </patternFill>
      </fill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theme="1"/>
      </font>
      <fill>
        <patternFill>
          <bgColor rgb="FFFFCC00"/>
        </patternFill>
      </fill>
    </dxf>
    <dxf>
      <font>
        <color rgb="FFCC0000"/>
      </font>
    </dxf>
    <dxf>
      <font>
        <color theme="1"/>
      </font>
      <fill>
        <patternFill>
          <bgColor rgb="FFFFCC00"/>
        </patternFill>
      </fill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rgb="FFCC0000"/>
      </font>
    </dxf>
    <dxf>
      <font>
        <color rgb="FFCC0000"/>
      </font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rgb="FFD60093"/>
      </font>
    </dxf>
    <dxf>
      <font>
        <color rgb="FFD60093"/>
      </font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rgb="FFCC0000"/>
      </font>
    </dxf>
    <dxf>
      <fill>
        <patternFill>
          <bgColor rgb="FFFFFF00"/>
        </patternFill>
      </fill>
    </dxf>
    <dxf>
      <font>
        <color rgb="FFCC0000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FF0000"/>
      </font>
    </dxf>
    <dxf>
      <font>
        <color rgb="FFCC0000"/>
      </font>
    </dxf>
    <dxf>
      <font>
        <b val="0"/>
        <i/>
        <color rgb="FFFF6600"/>
      </font>
      <fill>
        <patternFill patternType="none">
          <bgColor auto="1"/>
        </patternFill>
      </fill>
    </dxf>
    <dxf>
      <font>
        <color rgb="FFCC0000"/>
      </font>
    </dxf>
    <dxf>
      <font>
        <b/>
        <i val="0"/>
        <color theme="0"/>
      </font>
      <fill>
        <patternFill>
          <bgColor rgb="FFD60093"/>
        </patternFill>
      </fill>
    </dxf>
    <dxf>
      <font>
        <color rgb="FFCC0000"/>
      </font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</dxfs>
  <tableStyles count="0" defaultTableStyle="TableStyleMedium2" defaultPivotStyle="PivotStyleLight16"/>
  <colors>
    <mruColors>
      <color rgb="FFCC0000"/>
      <color rgb="FFFFFF99"/>
      <color rgb="FFD60093"/>
      <color rgb="FF0033CC"/>
      <color rgb="FFFF0000"/>
      <color rgb="FFFF6600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Cechlova Marcela" refreshedDate="42263.547194444443" createdVersion="3" refreshedVersion="4" minRefreshableVersion="3" recordCount="464">
  <cacheSource type="worksheet">
    <worksheetSource ref="B1:E1048576" sheet="data"/>
  </cacheSource>
  <cacheFields count="4">
    <cacheField name="pol" numFmtId="0">
      <sharedItems containsString="0" containsBlank="1" containsNumber="1" containsInteger="1" minValue="3900" maxValue="5364" count="19">
        <n v="5364"/>
        <n v="5139"/>
        <n v="5171"/>
        <n v="5175"/>
        <n v="5169"/>
        <n v="5154"/>
        <n v="5136"/>
        <n v="5168"/>
        <n v="5041"/>
        <n v="5021"/>
        <n v="5031"/>
        <n v="5032"/>
        <n v="5156"/>
        <n v="5362"/>
        <n v="5164"/>
        <n v="5167"/>
        <m/>
        <n v="3900" u="1"/>
        <n v="5138" u="1"/>
      </sharedItems>
    </cacheField>
    <cacheField name="org" numFmtId="0">
      <sharedItems containsString="0" containsBlank="1" containsNumber="1" containsInteger="1" minValue="181" maxValue="25206" count="38">
        <n v="14018"/>
        <n v="182"/>
        <n v="18201"/>
        <n v="183"/>
        <n v="187"/>
        <n v="257"/>
        <n v="181"/>
        <n v="189"/>
        <n v="192"/>
        <n v="250"/>
        <n v="252"/>
        <n v="25202"/>
        <n v="25203"/>
        <n v="25204"/>
        <n v="25205"/>
        <n v="25206"/>
        <n v="253"/>
        <n v="254"/>
        <n v="255"/>
        <n v="256"/>
        <n v="258"/>
        <n v="261"/>
        <n v="266"/>
        <n v="267"/>
        <n v="275"/>
        <n v="279"/>
        <n v="262"/>
        <n v="25201"/>
        <n v="281"/>
        <n v="280"/>
        <n v="277"/>
        <n v="194"/>
        <n v="191"/>
        <n v="265"/>
        <m/>
        <n v="201" u="1"/>
        <n v="278" u="1"/>
        <n v="1401" u="1"/>
      </sharedItems>
    </cacheField>
    <cacheField name="částka" numFmtId="4">
      <sharedItems containsString="0" containsBlank="1" containsNumber="1" minValue="0" maxValue="275000"/>
    </cacheField>
    <cacheField name="ID" numFmtId="0">
      <sharedItems containsBlank="1" count="140">
        <s v="140185364"/>
        <s v="01820052735139"/>
        <s v="0182010052735171"/>
        <s v="01830052735175"/>
        <s v="01870043495175"/>
        <s v="02570039005175"/>
        <s v="01810052735169"/>
        <s v="0182010052735154"/>
        <s v="01870043495136"/>
        <s v="01870043495169"/>
        <s v="01890052735168"/>
        <s v="01920055215175"/>
        <s v="02500061725139"/>
        <s v="02520061725168"/>
        <s v="0252020061725169"/>
        <s v="0252030061725169"/>
        <s v="0252040061725169"/>
        <s v="0252050061725169"/>
        <s v="0252060061725169"/>
        <s v="02530061725139"/>
        <s v="02540061725169"/>
        <s v="02550039005139"/>
        <s v="02550039005169"/>
        <s v="02560061725169"/>
        <s v="02560061725139"/>
        <s v="02580033995139"/>
        <s v="02610033995139"/>
        <s v="02610033995169"/>
        <s v="02610033995041"/>
        <s v="02660033995169"/>
        <s v="02670033995169"/>
        <s v="02750061725169"/>
        <s v="02790061725139"/>
        <s v="02620033995169"/>
        <s v="0182010052735021"/>
        <s v="0182010052735031"/>
        <s v="0182010052735032"/>
        <s v="0182010052735139"/>
        <s v="0252010061725169"/>
        <s v="02810061725175"/>
        <s v="02800061725169"/>
        <s v="02790061725169"/>
        <s v="01820052735169"/>
        <s v="02580033995169"/>
        <s v="02580033995041"/>
        <s v="02770039005139"/>
        <s v="02570039005139"/>
        <s v="02770039005169"/>
        <s v="02550039005041"/>
        <s v="01810052735175"/>
        <s v="01940052735169"/>
        <s v="01940052735156"/>
        <s v="01940055215362"/>
        <s v="01940055215171"/>
        <s v="01830052735164"/>
        <s v="02790061725164"/>
        <s v="02620033995139"/>
        <s v="01810052735139"/>
        <s v="02770039005164"/>
        <s v="01820052735136"/>
        <s v="01910052735167"/>
        <s v="02620033995164"/>
        <s v="02670033995175"/>
        <s v="01830052735139"/>
        <s v="02650061725139"/>
        <s v="0182010052735169"/>
        <m/>
        <s v="0255005139" u="1"/>
        <s v="0252005168" u="1"/>
        <s v="018201005021" u="1"/>
        <s v="018201005031" u="1"/>
        <s v="02580061725139" u="1"/>
        <s v="0280005169" u="1"/>
        <s v="0256005169" u="1"/>
        <s v="0266005169" u="1"/>
        <s v="0250005139" u="1"/>
        <s v="0183005175" u="1"/>
        <s v="0256005139" u="1"/>
        <s v="025203005169" u="1"/>
        <s v="0182005138" u="1"/>
        <s v="0261005169" u="1"/>
        <s v="0281005169" u="1"/>
        <s v="0257005169" u="1"/>
        <s v="0267005169" u="1"/>
        <s v="0277005169" u="1"/>
        <s v="0277005164" u="1"/>
        <s v="0187005136" u="1"/>
        <s v="0261005139" u="1"/>
        <s v="025206005169" u="1"/>
        <s v="0257005139" u="1"/>
        <s v="0277005139" u="1"/>
        <s v="0189005168" u="1"/>
        <s v="014018005364" u="1"/>
        <s v="0181005169" u="1"/>
        <s v="0262005169" u="1"/>
        <s v="0262005164" u="1"/>
        <s v="0255005041" u="1"/>
        <s v="02010052735169" u="1"/>
        <s v="0182005136" u="1"/>
        <s v="0187005169" u="1"/>
        <s v="0258005169" u="1"/>
        <s v="0181005139" u="1"/>
        <s v="0262005139" u="1"/>
        <s v="0258005139" u="1"/>
        <s v="0278005139" u="1"/>
        <s v="018201005171" u="1"/>
        <s v="0277003900" u="1"/>
        <s v="025202005169" u="1"/>
        <s v="018201005154" u="1"/>
        <s v="0182005169" u="1"/>
        <s v="0191005167" u="1"/>
        <s v="025205005169" u="1"/>
        <s v="0279005169" u="1"/>
        <s v="0279005164" u="1"/>
        <s v="0182005139" u="1"/>
        <s v="0253005139" u="1"/>
        <s v="0281005175" u="1"/>
        <s v="0257005175" u="1"/>
        <s v="0279005139" u="1"/>
        <s v="0194005171" u="1"/>
        <s v="018201005032" u="1"/>
        <s v="02810061725169" u="1"/>
        <s v="0261005041" u="1"/>
        <s v="0194005156" u="1"/>
        <s v="0183005164" u="1"/>
        <s v="0254005169" u="1"/>
        <s v="0181005175" u="1"/>
        <s v="0183005139" u="1"/>
        <s v="000" u="1"/>
        <s v="0194005362" u="1"/>
        <s v="0187005175" u="1"/>
        <s v="025201005169" u="1"/>
        <s v="014010061725169" u="1"/>
        <s v="025204005169" u="1"/>
        <s v="018201005139" u="1"/>
        <s v="0194005169" u="1"/>
        <s v="0255005169" u="1"/>
        <s v="0275005169" u="1"/>
        <s v="0258005041" u="1"/>
        <s v="0192005175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64">
  <r>
    <x v="0"/>
    <x v="0"/>
    <n v="9550.85"/>
    <x v="0"/>
  </r>
  <r>
    <x v="1"/>
    <x v="1"/>
    <n v="135"/>
    <x v="1"/>
  </r>
  <r>
    <x v="2"/>
    <x v="2"/>
    <n v="198"/>
    <x v="2"/>
  </r>
  <r>
    <x v="3"/>
    <x v="3"/>
    <n v="1067"/>
    <x v="3"/>
  </r>
  <r>
    <x v="3"/>
    <x v="4"/>
    <n v="314"/>
    <x v="4"/>
  </r>
  <r>
    <x v="3"/>
    <x v="4"/>
    <n v="228"/>
    <x v="4"/>
  </r>
  <r>
    <x v="3"/>
    <x v="5"/>
    <n v="1400"/>
    <x v="5"/>
  </r>
  <r>
    <x v="4"/>
    <x v="6"/>
    <n v="1380"/>
    <x v="6"/>
  </r>
  <r>
    <x v="4"/>
    <x v="6"/>
    <n v="4400"/>
    <x v="6"/>
  </r>
  <r>
    <x v="5"/>
    <x v="2"/>
    <n v="1345"/>
    <x v="7"/>
  </r>
  <r>
    <x v="5"/>
    <x v="2"/>
    <n v="1456"/>
    <x v="7"/>
  </r>
  <r>
    <x v="5"/>
    <x v="2"/>
    <n v="1356"/>
    <x v="7"/>
  </r>
  <r>
    <x v="3"/>
    <x v="3"/>
    <n v="3328.5"/>
    <x v="3"/>
  </r>
  <r>
    <x v="6"/>
    <x v="4"/>
    <n v="8833"/>
    <x v="8"/>
  </r>
  <r>
    <x v="4"/>
    <x v="4"/>
    <n v="7852.9"/>
    <x v="9"/>
  </r>
  <r>
    <x v="7"/>
    <x v="7"/>
    <n v="34164"/>
    <x v="10"/>
  </r>
  <r>
    <x v="7"/>
    <x v="7"/>
    <n v="34164"/>
    <x v="10"/>
  </r>
  <r>
    <x v="7"/>
    <x v="7"/>
    <n v="34164"/>
    <x v="10"/>
  </r>
  <r>
    <x v="3"/>
    <x v="8"/>
    <n v="2520"/>
    <x v="11"/>
  </r>
  <r>
    <x v="1"/>
    <x v="9"/>
    <n v="7950"/>
    <x v="12"/>
  </r>
  <r>
    <x v="1"/>
    <x v="9"/>
    <n v="22427"/>
    <x v="12"/>
  </r>
  <r>
    <x v="1"/>
    <x v="9"/>
    <n v="47835"/>
    <x v="12"/>
  </r>
  <r>
    <x v="1"/>
    <x v="9"/>
    <n v="3851"/>
    <x v="12"/>
  </r>
  <r>
    <x v="1"/>
    <x v="9"/>
    <n v="333"/>
    <x v="12"/>
  </r>
  <r>
    <x v="1"/>
    <x v="9"/>
    <n v="8640"/>
    <x v="12"/>
  </r>
  <r>
    <x v="1"/>
    <x v="9"/>
    <n v="14107"/>
    <x v="12"/>
  </r>
  <r>
    <x v="7"/>
    <x v="10"/>
    <n v="21780"/>
    <x v="13"/>
  </r>
  <r>
    <x v="7"/>
    <x v="10"/>
    <n v="21780"/>
    <x v="13"/>
  </r>
  <r>
    <x v="7"/>
    <x v="10"/>
    <n v="21780"/>
    <x v="13"/>
  </r>
  <r>
    <x v="7"/>
    <x v="10"/>
    <n v="4840"/>
    <x v="13"/>
  </r>
  <r>
    <x v="4"/>
    <x v="11"/>
    <n v="2400"/>
    <x v="14"/>
  </r>
  <r>
    <x v="4"/>
    <x v="11"/>
    <n v="9600"/>
    <x v="14"/>
  </r>
  <r>
    <x v="4"/>
    <x v="11"/>
    <n v="9600"/>
    <x v="14"/>
  </r>
  <r>
    <x v="4"/>
    <x v="11"/>
    <n v="4800"/>
    <x v="14"/>
  </r>
  <r>
    <x v="4"/>
    <x v="11"/>
    <n v="2400"/>
    <x v="14"/>
  </r>
  <r>
    <x v="4"/>
    <x v="11"/>
    <n v="2400"/>
    <x v="14"/>
  </r>
  <r>
    <x v="4"/>
    <x v="12"/>
    <n v="18150"/>
    <x v="15"/>
  </r>
  <r>
    <x v="4"/>
    <x v="12"/>
    <n v="18150"/>
    <x v="15"/>
  </r>
  <r>
    <x v="4"/>
    <x v="12"/>
    <n v="18150"/>
    <x v="15"/>
  </r>
  <r>
    <x v="4"/>
    <x v="12"/>
    <n v="18150"/>
    <x v="15"/>
  </r>
  <r>
    <x v="4"/>
    <x v="12"/>
    <n v="18150"/>
    <x v="15"/>
  </r>
  <r>
    <x v="4"/>
    <x v="12"/>
    <n v="18150"/>
    <x v="15"/>
  </r>
  <r>
    <x v="4"/>
    <x v="13"/>
    <n v="12463"/>
    <x v="16"/>
  </r>
  <r>
    <x v="4"/>
    <x v="13"/>
    <n v="12463"/>
    <x v="16"/>
  </r>
  <r>
    <x v="4"/>
    <x v="13"/>
    <n v="18343.599999999999"/>
    <x v="16"/>
  </r>
  <r>
    <x v="4"/>
    <x v="13"/>
    <n v="15691.3"/>
    <x v="16"/>
  </r>
  <r>
    <x v="4"/>
    <x v="13"/>
    <n v="12463"/>
    <x v="16"/>
  </r>
  <r>
    <x v="4"/>
    <x v="14"/>
    <n v="47662"/>
    <x v="17"/>
  </r>
  <r>
    <x v="4"/>
    <x v="14"/>
    <n v="4999"/>
    <x v="17"/>
  </r>
  <r>
    <x v="4"/>
    <x v="14"/>
    <n v="5808"/>
    <x v="17"/>
  </r>
  <r>
    <x v="4"/>
    <x v="14"/>
    <n v="5808"/>
    <x v="17"/>
  </r>
  <r>
    <x v="4"/>
    <x v="14"/>
    <n v="10769"/>
    <x v="17"/>
  </r>
  <r>
    <x v="4"/>
    <x v="14"/>
    <n v="36300"/>
    <x v="17"/>
  </r>
  <r>
    <x v="4"/>
    <x v="15"/>
    <n v="5231"/>
    <x v="18"/>
  </r>
  <r>
    <x v="4"/>
    <x v="15"/>
    <n v="25000"/>
    <x v="18"/>
  </r>
  <r>
    <x v="4"/>
    <x v="15"/>
    <n v="1573"/>
    <x v="18"/>
  </r>
  <r>
    <x v="4"/>
    <x v="15"/>
    <n v="1744"/>
    <x v="18"/>
  </r>
  <r>
    <x v="4"/>
    <x v="15"/>
    <n v="7169"/>
    <x v="18"/>
  </r>
  <r>
    <x v="4"/>
    <x v="15"/>
    <n v="2759"/>
    <x v="18"/>
  </r>
  <r>
    <x v="4"/>
    <x v="15"/>
    <n v="3146"/>
    <x v="18"/>
  </r>
  <r>
    <x v="4"/>
    <x v="15"/>
    <n v="3539"/>
    <x v="18"/>
  </r>
  <r>
    <x v="4"/>
    <x v="15"/>
    <n v="1966"/>
    <x v="18"/>
  </r>
  <r>
    <x v="4"/>
    <x v="15"/>
    <n v="3025"/>
    <x v="18"/>
  </r>
  <r>
    <x v="4"/>
    <x v="15"/>
    <n v="16000"/>
    <x v="18"/>
  </r>
  <r>
    <x v="1"/>
    <x v="16"/>
    <n v="25713"/>
    <x v="19"/>
  </r>
  <r>
    <x v="4"/>
    <x v="17"/>
    <n v="1000"/>
    <x v="20"/>
  </r>
  <r>
    <x v="4"/>
    <x v="17"/>
    <n v="7300"/>
    <x v="20"/>
  </r>
  <r>
    <x v="1"/>
    <x v="18"/>
    <n v="364.2"/>
    <x v="21"/>
  </r>
  <r>
    <x v="4"/>
    <x v="18"/>
    <n v="2000"/>
    <x v="22"/>
  </r>
  <r>
    <x v="4"/>
    <x v="18"/>
    <n v="3025"/>
    <x v="22"/>
  </r>
  <r>
    <x v="1"/>
    <x v="18"/>
    <n v="411"/>
    <x v="21"/>
  </r>
  <r>
    <x v="4"/>
    <x v="18"/>
    <n v="7000"/>
    <x v="22"/>
  </r>
  <r>
    <x v="4"/>
    <x v="18"/>
    <n v="3000"/>
    <x v="22"/>
  </r>
  <r>
    <x v="1"/>
    <x v="18"/>
    <n v="3025"/>
    <x v="21"/>
  </r>
  <r>
    <x v="1"/>
    <x v="18"/>
    <n v="9983"/>
    <x v="21"/>
  </r>
  <r>
    <x v="4"/>
    <x v="19"/>
    <n v="3146"/>
    <x v="23"/>
  </r>
  <r>
    <x v="4"/>
    <x v="19"/>
    <n v="5000"/>
    <x v="23"/>
  </r>
  <r>
    <x v="4"/>
    <x v="19"/>
    <n v="1815"/>
    <x v="23"/>
  </r>
  <r>
    <x v="4"/>
    <x v="19"/>
    <n v="5898.75"/>
    <x v="23"/>
  </r>
  <r>
    <x v="4"/>
    <x v="19"/>
    <n v="3025"/>
    <x v="23"/>
  </r>
  <r>
    <x v="4"/>
    <x v="19"/>
    <n v="1966"/>
    <x v="23"/>
  </r>
  <r>
    <x v="1"/>
    <x v="19"/>
    <n v="517.5"/>
    <x v="24"/>
  </r>
  <r>
    <x v="4"/>
    <x v="19"/>
    <n v="6440"/>
    <x v="23"/>
  </r>
  <r>
    <x v="4"/>
    <x v="19"/>
    <n v="3933"/>
    <x v="23"/>
  </r>
  <r>
    <x v="4"/>
    <x v="19"/>
    <n v="5000"/>
    <x v="23"/>
  </r>
  <r>
    <x v="4"/>
    <x v="19"/>
    <n v="500"/>
    <x v="23"/>
  </r>
  <r>
    <x v="4"/>
    <x v="19"/>
    <n v="500"/>
    <x v="23"/>
  </r>
  <r>
    <x v="4"/>
    <x v="19"/>
    <n v="5000"/>
    <x v="23"/>
  </r>
  <r>
    <x v="4"/>
    <x v="19"/>
    <n v="2981.44"/>
    <x v="23"/>
  </r>
  <r>
    <x v="4"/>
    <x v="19"/>
    <n v="5462.5"/>
    <x v="23"/>
  </r>
  <r>
    <x v="4"/>
    <x v="19"/>
    <n v="9204"/>
    <x v="23"/>
  </r>
  <r>
    <x v="4"/>
    <x v="19"/>
    <n v="1942.53"/>
    <x v="23"/>
  </r>
  <r>
    <x v="4"/>
    <x v="19"/>
    <n v="4356"/>
    <x v="23"/>
  </r>
  <r>
    <x v="4"/>
    <x v="19"/>
    <n v="4900.5"/>
    <x v="23"/>
  </r>
  <r>
    <x v="4"/>
    <x v="19"/>
    <n v="2768"/>
    <x v="23"/>
  </r>
  <r>
    <x v="4"/>
    <x v="19"/>
    <n v="4743"/>
    <x v="23"/>
  </r>
  <r>
    <x v="4"/>
    <x v="19"/>
    <n v="3663"/>
    <x v="23"/>
  </r>
  <r>
    <x v="4"/>
    <x v="19"/>
    <n v="862.5"/>
    <x v="23"/>
  </r>
  <r>
    <x v="4"/>
    <x v="19"/>
    <n v="3933"/>
    <x v="23"/>
  </r>
  <r>
    <x v="4"/>
    <x v="19"/>
    <n v="2981.44"/>
    <x v="23"/>
  </r>
  <r>
    <x v="3"/>
    <x v="5"/>
    <n v="1492"/>
    <x v="5"/>
  </r>
  <r>
    <x v="1"/>
    <x v="20"/>
    <n v="0"/>
    <x v="25"/>
  </r>
  <r>
    <x v="1"/>
    <x v="21"/>
    <n v="3265.8"/>
    <x v="26"/>
  </r>
  <r>
    <x v="1"/>
    <x v="21"/>
    <n v="11026.7"/>
    <x v="26"/>
  </r>
  <r>
    <x v="4"/>
    <x v="21"/>
    <n v="15000"/>
    <x v="27"/>
  </r>
  <r>
    <x v="4"/>
    <x v="21"/>
    <n v="6655"/>
    <x v="27"/>
  </r>
  <r>
    <x v="1"/>
    <x v="21"/>
    <n v="6522"/>
    <x v="26"/>
  </r>
  <r>
    <x v="8"/>
    <x v="21"/>
    <n v="71000"/>
    <x v="28"/>
  </r>
  <r>
    <x v="8"/>
    <x v="21"/>
    <n v="109250"/>
    <x v="28"/>
  </r>
  <r>
    <x v="1"/>
    <x v="21"/>
    <n v="17000"/>
    <x v="26"/>
  </r>
  <r>
    <x v="4"/>
    <x v="21"/>
    <n v="9680"/>
    <x v="27"/>
  </r>
  <r>
    <x v="4"/>
    <x v="21"/>
    <n v="90508"/>
    <x v="27"/>
  </r>
  <r>
    <x v="4"/>
    <x v="21"/>
    <n v="10000"/>
    <x v="27"/>
  </r>
  <r>
    <x v="4"/>
    <x v="21"/>
    <n v="5000"/>
    <x v="27"/>
  </r>
  <r>
    <x v="4"/>
    <x v="22"/>
    <n v="10000"/>
    <x v="29"/>
  </r>
  <r>
    <x v="4"/>
    <x v="23"/>
    <n v="16670.34"/>
    <x v="30"/>
  </r>
  <r>
    <x v="4"/>
    <x v="24"/>
    <n v="60500"/>
    <x v="31"/>
  </r>
  <r>
    <x v="4"/>
    <x v="24"/>
    <n v="60500"/>
    <x v="31"/>
  </r>
  <r>
    <x v="4"/>
    <x v="24"/>
    <n v="60500"/>
    <x v="31"/>
  </r>
  <r>
    <x v="1"/>
    <x v="25"/>
    <n v="1443.5"/>
    <x v="32"/>
  </r>
  <r>
    <x v="1"/>
    <x v="25"/>
    <n v="2457.5"/>
    <x v="32"/>
  </r>
  <r>
    <x v="4"/>
    <x v="26"/>
    <n v="1210"/>
    <x v="33"/>
  </r>
  <r>
    <x v="3"/>
    <x v="5"/>
    <n v="2889"/>
    <x v="5"/>
  </r>
  <r>
    <x v="8"/>
    <x v="21"/>
    <n v="9950"/>
    <x v="28"/>
  </r>
  <r>
    <x v="1"/>
    <x v="25"/>
    <n v="655.8"/>
    <x v="32"/>
  </r>
  <r>
    <x v="4"/>
    <x v="22"/>
    <n v="1815"/>
    <x v="29"/>
  </r>
  <r>
    <x v="4"/>
    <x v="22"/>
    <n v="4431"/>
    <x v="29"/>
  </r>
  <r>
    <x v="4"/>
    <x v="12"/>
    <n v="18150"/>
    <x v="15"/>
  </r>
  <r>
    <x v="3"/>
    <x v="8"/>
    <n v="3127"/>
    <x v="11"/>
  </r>
  <r>
    <x v="7"/>
    <x v="7"/>
    <n v="34164"/>
    <x v="10"/>
  </r>
  <r>
    <x v="4"/>
    <x v="22"/>
    <n v="4840"/>
    <x v="29"/>
  </r>
  <r>
    <x v="4"/>
    <x v="22"/>
    <n v="66000"/>
    <x v="29"/>
  </r>
  <r>
    <x v="3"/>
    <x v="3"/>
    <n v="479"/>
    <x v="3"/>
  </r>
  <r>
    <x v="4"/>
    <x v="19"/>
    <n v="7370.72"/>
    <x v="23"/>
  </r>
  <r>
    <x v="4"/>
    <x v="13"/>
    <n v="9842.2000000000007"/>
    <x v="16"/>
  </r>
  <r>
    <x v="4"/>
    <x v="13"/>
    <n v="12463"/>
    <x v="16"/>
  </r>
  <r>
    <x v="4"/>
    <x v="19"/>
    <n v="4743"/>
    <x v="23"/>
  </r>
  <r>
    <x v="4"/>
    <x v="19"/>
    <n v="4140"/>
    <x v="23"/>
  </r>
  <r>
    <x v="4"/>
    <x v="12"/>
    <n v="18150"/>
    <x v="15"/>
  </r>
  <r>
    <x v="7"/>
    <x v="10"/>
    <n v="14096.5"/>
    <x v="13"/>
  </r>
  <r>
    <x v="4"/>
    <x v="13"/>
    <n v="5849.2"/>
    <x v="16"/>
  </r>
  <r>
    <x v="4"/>
    <x v="24"/>
    <n v="60500"/>
    <x v="31"/>
  </r>
  <r>
    <x v="4"/>
    <x v="6"/>
    <n v="1290"/>
    <x v="6"/>
  </r>
  <r>
    <x v="4"/>
    <x v="6"/>
    <n v="1740"/>
    <x v="6"/>
  </r>
  <r>
    <x v="3"/>
    <x v="3"/>
    <n v="984"/>
    <x v="3"/>
  </r>
  <r>
    <x v="3"/>
    <x v="3"/>
    <n v="1063"/>
    <x v="3"/>
  </r>
  <r>
    <x v="9"/>
    <x v="2"/>
    <n v="2760"/>
    <x v="34"/>
  </r>
  <r>
    <x v="10"/>
    <x v="2"/>
    <n v="690"/>
    <x v="35"/>
  </r>
  <r>
    <x v="11"/>
    <x v="2"/>
    <n v="248"/>
    <x v="36"/>
  </r>
  <r>
    <x v="9"/>
    <x v="2"/>
    <n v="3840"/>
    <x v="34"/>
  </r>
  <r>
    <x v="10"/>
    <x v="2"/>
    <n v="960"/>
    <x v="35"/>
  </r>
  <r>
    <x v="11"/>
    <x v="2"/>
    <n v="346"/>
    <x v="36"/>
  </r>
  <r>
    <x v="1"/>
    <x v="2"/>
    <n v="198"/>
    <x v="37"/>
  </r>
  <r>
    <x v="9"/>
    <x v="2"/>
    <n v="3840"/>
    <x v="34"/>
  </r>
  <r>
    <x v="10"/>
    <x v="2"/>
    <n v="960"/>
    <x v="35"/>
  </r>
  <r>
    <x v="11"/>
    <x v="2"/>
    <n v="346"/>
    <x v="36"/>
  </r>
  <r>
    <x v="3"/>
    <x v="4"/>
    <n v="314"/>
    <x v="4"/>
  </r>
  <r>
    <x v="3"/>
    <x v="4"/>
    <n v="163"/>
    <x v="4"/>
  </r>
  <r>
    <x v="3"/>
    <x v="4"/>
    <n v="65"/>
    <x v="4"/>
  </r>
  <r>
    <x v="4"/>
    <x v="19"/>
    <n v="4477"/>
    <x v="23"/>
  </r>
  <r>
    <x v="4"/>
    <x v="19"/>
    <n v="5869"/>
    <x v="23"/>
  </r>
  <r>
    <x v="4"/>
    <x v="19"/>
    <n v="5869"/>
    <x v="23"/>
  </r>
  <r>
    <x v="4"/>
    <x v="19"/>
    <n v="4870.3"/>
    <x v="23"/>
  </r>
  <r>
    <x v="4"/>
    <x v="19"/>
    <n v="6440"/>
    <x v="23"/>
  </r>
  <r>
    <x v="4"/>
    <x v="19"/>
    <n v="9204"/>
    <x v="23"/>
  </r>
  <r>
    <x v="1"/>
    <x v="25"/>
    <n v="2891.9"/>
    <x v="32"/>
  </r>
  <r>
    <x v="1"/>
    <x v="9"/>
    <n v="7187.5"/>
    <x v="12"/>
  </r>
  <r>
    <x v="4"/>
    <x v="18"/>
    <n v="5498.97"/>
    <x v="22"/>
  </r>
  <r>
    <x v="5"/>
    <x v="2"/>
    <n v="1369"/>
    <x v="7"/>
  </r>
  <r>
    <x v="3"/>
    <x v="8"/>
    <n v="3360"/>
    <x v="11"/>
  </r>
  <r>
    <x v="4"/>
    <x v="12"/>
    <n v="18150"/>
    <x v="15"/>
  </r>
  <r>
    <x v="4"/>
    <x v="27"/>
    <n v="121000"/>
    <x v="38"/>
  </r>
  <r>
    <x v="3"/>
    <x v="28"/>
    <n v="730"/>
    <x v="39"/>
  </r>
  <r>
    <x v="4"/>
    <x v="19"/>
    <n v="3663"/>
    <x v="23"/>
  </r>
  <r>
    <x v="1"/>
    <x v="25"/>
    <n v="2891.9"/>
    <x v="32"/>
  </r>
  <r>
    <x v="3"/>
    <x v="8"/>
    <n v="2733"/>
    <x v="11"/>
  </r>
  <r>
    <x v="3"/>
    <x v="8"/>
    <n v="4200"/>
    <x v="11"/>
  </r>
  <r>
    <x v="4"/>
    <x v="19"/>
    <n v="2768"/>
    <x v="23"/>
  </r>
  <r>
    <x v="4"/>
    <x v="19"/>
    <n v="4900"/>
    <x v="23"/>
  </r>
  <r>
    <x v="4"/>
    <x v="19"/>
    <n v="2118"/>
    <x v="23"/>
  </r>
  <r>
    <x v="4"/>
    <x v="19"/>
    <n v="4719"/>
    <x v="23"/>
  </r>
  <r>
    <x v="4"/>
    <x v="19"/>
    <n v="517.5"/>
    <x v="23"/>
  </r>
  <r>
    <x v="1"/>
    <x v="9"/>
    <n v="2904"/>
    <x v="12"/>
  </r>
  <r>
    <x v="4"/>
    <x v="19"/>
    <n v="3933"/>
    <x v="23"/>
  </r>
  <r>
    <x v="7"/>
    <x v="7"/>
    <n v="34164"/>
    <x v="10"/>
  </r>
  <r>
    <x v="4"/>
    <x v="6"/>
    <n v="1950"/>
    <x v="6"/>
  </r>
  <r>
    <x v="4"/>
    <x v="29"/>
    <n v="36300"/>
    <x v="40"/>
  </r>
  <r>
    <x v="4"/>
    <x v="25"/>
    <n v="2545"/>
    <x v="41"/>
  </r>
  <r>
    <x v="1"/>
    <x v="9"/>
    <n v="260400"/>
    <x v="12"/>
  </r>
  <r>
    <x v="4"/>
    <x v="11"/>
    <n v="9600"/>
    <x v="14"/>
  </r>
  <r>
    <x v="4"/>
    <x v="1"/>
    <n v="605"/>
    <x v="42"/>
  </r>
  <r>
    <x v="4"/>
    <x v="19"/>
    <n v="4356"/>
    <x v="23"/>
  </r>
  <r>
    <x v="4"/>
    <x v="19"/>
    <n v="1942.53"/>
    <x v="23"/>
  </r>
  <r>
    <x v="4"/>
    <x v="19"/>
    <n v="5463"/>
    <x v="23"/>
  </r>
  <r>
    <x v="4"/>
    <x v="19"/>
    <n v="2981.44"/>
    <x v="23"/>
  </r>
  <r>
    <x v="1"/>
    <x v="9"/>
    <n v="6147"/>
    <x v="12"/>
  </r>
  <r>
    <x v="1"/>
    <x v="25"/>
    <n v="2968.1"/>
    <x v="32"/>
  </r>
  <r>
    <x v="1"/>
    <x v="9"/>
    <n v="4538"/>
    <x v="12"/>
  </r>
  <r>
    <x v="4"/>
    <x v="19"/>
    <n v="4477"/>
    <x v="23"/>
  </r>
  <r>
    <x v="4"/>
    <x v="19"/>
    <n v="2118"/>
    <x v="23"/>
  </r>
  <r>
    <x v="4"/>
    <x v="19"/>
    <n v="7370.72"/>
    <x v="23"/>
  </r>
  <r>
    <x v="4"/>
    <x v="20"/>
    <n v="3000"/>
    <x v="43"/>
  </r>
  <r>
    <x v="8"/>
    <x v="20"/>
    <n v="18000"/>
    <x v="44"/>
  </r>
  <r>
    <x v="4"/>
    <x v="13"/>
    <n v="12463"/>
    <x v="16"/>
  </r>
  <r>
    <x v="1"/>
    <x v="20"/>
    <n v="4550"/>
    <x v="25"/>
  </r>
  <r>
    <x v="4"/>
    <x v="18"/>
    <n v="3000"/>
    <x v="22"/>
  </r>
  <r>
    <x v="3"/>
    <x v="8"/>
    <n v="2369"/>
    <x v="11"/>
  </r>
  <r>
    <x v="3"/>
    <x v="8"/>
    <n v="4500"/>
    <x v="11"/>
  </r>
  <r>
    <x v="4"/>
    <x v="20"/>
    <n v="30056"/>
    <x v="43"/>
  </r>
  <r>
    <x v="1"/>
    <x v="9"/>
    <n v="8832"/>
    <x v="12"/>
  </r>
  <r>
    <x v="1"/>
    <x v="30"/>
    <n v="2202"/>
    <x v="45"/>
  </r>
  <r>
    <x v="1"/>
    <x v="1"/>
    <n v="363"/>
    <x v="1"/>
  </r>
  <r>
    <x v="4"/>
    <x v="24"/>
    <n v="60500"/>
    <x v="31"/>
  </r>
  <r>
    <x v="1"/>
    <x v="5"/>
    <n v="1186"/>
    <x v="46"/>
  </r>
  <r>
    <x v="4"/>
    <x v="14"/>
    <n v="30250"/>
    <x v="17"/>
  </r>
  <r>
    <x v="7"/>
    <x v="10"/>
    <n v="16819"/>
    <x v="13"/>
  </r>
  <r>
    <x v="4"/>
    <x v="12"/>
    <n v="18150"/>
    <x v="15"/>
  </r>
  <r>
    <x v="3"/>
    <x v="3"/>
    <n v="124.5"/>
    <x v="3"/>
  </r>
  <r>
    <x v="5"/>
    <x v="2"/>
    <n v="1351"/>
    <x v="7"/>
  </r>
  <r>
    <x v="4"/>
    <x v="19"/>
    <n v="4743"/>
    <x v="23"/>
  </r>
  <r>
    <x v="4"/>
    <x v="19"/>
    <n v="7370.72"/>
    <x v="23"/>
  </r>
  <r>
    <x v="4"/>
    <x v="19"/>
    <n v="9204"/>
    <x v="23"/>
  </r>
  <r>
    <x v="4"/>
    <x v="30"/>
    <n v="3502"/>
    <x v="47"/>
  </r>
  <r>
    <x v="1"/>
    <x v="9"/>
    <n v="5980"/>
    <x v="12"/>
  </r>
  <r>
    <x v="1"/>
    <x v="30"/>
    <n v="3267"/>
    <x v="45"/>
  </r>
  <r>
    <x v="1"/>
    <x v="1"/>
    <n v="363"/>
    <x v="1"/>
  </r>
  <r>
    <x v="3"/>
    <x v="8"/>
    <n v="2990"/>
    <x v="11"/>
  </r>
  <r>
    <x v="3"/>
    <x v="8"/>
    <n v="2999"/>
    <x v="11"/>
  </r>
  <r>
    <x v="4"/>
    <x v="19"/>
    <n v="4900.5"/>
    <x v="23"/>
  </r>
  <r>
    <x v="4"/>
    <x v="19"/>
    <n v="5869"/>
    <x v="23"/>
  </r>
  <r>
    <x v="1"/>
    <x v="30"/>
    <n v="1413.22"/>
    <x v="45"/>
  </r>
  <r>
    <x v="8"/>
    <x v="18"/>
    <n v="30000"/>
    <x v="48"/>
  </r>
  <r>
    <x v="1"/>
    <x v="9"/>
    <n v="2580"/>
    <x v="12"/>
  </r>
  <r>
    <x v="1"/>
    <x v="9"/>
    <n v="2900"/>
    <x v="12"/>
  </r>
  <r>
    <x v="1"/>
    <x v="9"/>
    <n v="7187.5"/>
    <x v="12"/>
  </r>
  <r>
    <x v="4"/>
    <x v="19"/>
    <n v="48719"/>
    <x v="23"/>
  </r>
  <r>
    <x v="4"/>
    <x v="19"/>
    <n v="3663"/>
    <x v="23"/>
  </r>
  <r>
    <x v="1"/>
    <x v="30"/>
    <n v="1413.22"/>
    <x v="45"/>
  </r>
  <r>
    <x v="1"/>
    <x v="25"/>
    <n v="2947.6"/>
    <x v="32"/>
  </r>
  <r>
    <x v="4"/>
    <x v="12"/>
    <n v="18150"/>
    <x v="15"/>
  </r>
  <r>
    <x v="4"/>
    <x v="14"/>
    <n v="773"/>
    <x v="17"/>
  </r>
  <r>
    <x v="1"/>
    <x v="9"/>
    <n v="24703"/>
    <x v="12"/>
  </r>
  <r>
    <x v="4"/>
    <x v="30"/>
    <n v="10400"/>
    <x v="47"/>
  </r>
  <r>
    <x v="4"/>
    <x v="19"/>
    <n v="1942.53"/>
    <x v="23"/>
  </r>
  <r>
    <x v="4"/>
    <x v="19"/>
    <n v="3183"/>
    <x v="23"/>
  </r>
  <r>
    <x v="4"/>
    <x v="30"/>
    <n v="2541"/>
    <x v="47"/>
  </r>
  <r>
    <x v="4"/>
    <x v="14"/>
    <n v="15000"/>
    <x v="17"/>
  </r>
  <r>
    <x v="3"/>
    <x v="6"/>
    <n v="1197"/>
    <x v="49"/>
  </r>
  <r>
    <x v="1"/>
    <x v="1"/>
    <n v="153"/>
    <x v="1"/>
  </r>
  <r>
    <x v="4"/>
    <x v="31"/>
    <n v="800"/>
    <x v="50"/>
  </r>
  <r>
    <x v="12"/>
    <x v="31"/>
    <n v="2479"/>
    <x v="51"/>
  </r>
  <r>
    <x v="13"/>
    <x v="31"/>
    <n v="1500"/>
    <x v="52"/>
  </r>
  <r>
    <x v="2"/>
    <x v="31"/>
    <n v="24289"/>
    <x v="53"/>
  </r>
  <r>
    <x v="3"/>
    <x v="3"/>
    <n v="5550"/>
    <x v="3"/>
  </r>
  <r>
    <x v="14"/>
    <x v="3"/>
    <n v="2000"/>
    <x v="54"/>
  </r>
  <r>
    <x v="4"/>
    <x v="14"/>
    <n v="6050"/>
    <x v="17"/>
  </r>
  <r>
    <x v="4"/>
    <x v="30"/>
    <n v="3700"/>
    <x v="47"/>
  </r>
  <r>
    <x v="1"/>
    <x v="9"/>
    <n v="2703"/>
    <x v="12"/>
  </r>
  <r>
    <x v="4"/>
    <x v="11"/>
    <n v="9600"/>
    <x v="14"/>
  </r>
  <r>
    <x v="7"/>
    <x v="7"/>
    <n v="34164"/>
    <x v="10"/>
  </r>
  <r>
    <x v="4"/>
    <x v="19"/>
    <n v="4900.5"/>
    <x v="23"/>
  </r>
  <r>
    <x v="4"/>
    <x v="19"/>
    <n v="3933"/>
    <x v="23"/>
  </r>
  <r>
    <x v="4"/>
    <x v="19"/>
    <n v="10000"/>
    <x v="23"/>
  </r>
  <r>
    <x v="4"/>
    <x v="20"/>
    <n v="1237.1300000000001"/>
    <x v="43"/>
  </r>
  <r>
    <x v="4"/>
    <x v="19"/>
    <n v="5000"/>
    <x v="23"/>
  </r>
  <r>
    <x v="4"/>
    <x v="19"/>
    <n v="2981.44"/>
    <x v="23"/>
  </r>
  <r>
    <x v="4"/>
    <x v="19"/>
    <n v="2118"/>
    <x v="23"/>
  </r>
  <r>
    <x v="4"/>
    <x v="19"/>
    <n v="4743"/>
    <x v="23"/>
  </r>
  <r>
    <x v="1"/>
    <x v="9"/>
    <n v="7095"/>
    <x v="12"/>
  </r>
  <r>
    <x v="1"/>
    <x v="9"/>
    <n v="2775"/>
    <x v="12"/>
  </r>
  <r>
    <x v="1"/>
    <x v="9"/>
    <n v="2900"/>
    <x v="12"/>
  </r>
  <r>
    <x v="4"/>
    <x v="30"/>
    <n v="8518"/>
    <x v="47"/>
  </r>
  <r>
    <x v="14"/>
    <x v="25"/>
    <n v="1932"/>
    <x v="55"/>
  </r>
  <r>
    <x v="4"/>
    <x v="25"/>
    <n v="987"/>
    <x v="41"/>
  </r>
  <r>
    <x v="4"/>
    <x v="14"/>
    <n v="3115"/>
    <x v="17"/>
  </r>
  <r>
    <x v="1"/>
    <x v="26"/>
    <n v="6692.5"/>
    <x v="56"/>
  </r>
  <r>
    <x v="1"/>
    <x v="30"/>
    <n v="3484"/>
    <x v="45"/>
  </r>
  <r>
    <x v="4"/>
    <x v="19"/>
    <n v="5463"/>
    <x v="23"/>
  </r>
  <r>
    <x v="4"/>
    <x v="20"/>
    <n v="2625"/>
    <x v="43"/>
  </r>
  <r>
    <x v="4"/>
    <x v="19"/>
    <n v="7370.72"/>
    <x v="23"/>
  </r>
  <r>
    <x v="4"/>
    <x v="24"/>
    <n v="60500"/>
    <x v="31"/>
  </r>
  <r>
    <x v="4"/>
    <x v="19"/>
    <n v="4140"/>
    <x v="23"/>
  </r>
  <r>
    <x v="4"/>
    <x v="19"/>
    <n v="48719"/>
    <x v="23"/>
  </r>
  <r>
    <x v="4"/>
    <x v="19"/>
    <n v="5463"/>
    <x v="23"/>
  </r>
  <r>
    <x v="4"/>
    <x v="26"/>
    <n v="55000"/>
    <x v="33"/>
  </r>
  <r>
    <x v="4"/>
    <x v="19"/>
    <n v="3663"/>
    <x v="23"/>
  </r>
  <r>
    <x v="4"/>
    <x v="13"/>
    <n v="4000"/>
    <x v="16"/>
  </r>
  <r>
    <x v="4"/>
    <x v="30"/>
    <n v="2000"/>
    <x v="47"/>
  </r>
  <r>
    <x v="4"/>
    <x v="19"/>
    <n v="4900.5"/>
    <x v="23"/>
  </r>
  <r>
    <x v="4"/>
    <x v="19"/>
    <n v="9204"/>
    <x v="23"/>
  </r>
  <r>
    <x v="4"/>
    <x v="19"/>
    <n v="4870.3"/>
    <x v="23"/>
  </r>
  <r>
    <x v="4"/>
    <x v="18"/>
    <n v="11500"/>
    <x v="22"/>
  </r>
  <r>
    <x v="1"/>
    <x v="9"/>
    <n v="33000"/>
    <x v="12"/>
  </r>
  <r>
    <x v="4"/>
    <x v="20"/>
    <n v="484"/>
    <x v="43"/>
  </r>
  <r>
    <x v="4"/>
    <x v="19"/>
    <n v="5869"/>
    <x v="23"/>
  </r>
  <r>
    <x v="4"/>
    <x v="26"/>
    <n v="998"/>
    <x v="33"/>
  </r>
  <r>
    <x v="4"/>
    <x v="26"/>
    <n v="6000"/>
    <x v="33"/>
  </r>
  <r>
    <x v="4"/>
    <x v="26"/>
    <n v="3200"/>
    <x v="33"/>
  </r>
  <r>
    <x v="1"/>
    <x v="1"/>
    <n v="259"/>
    <x v="1"/>
  </r>
  <r>
    <x v="4"/>
    <x v="19"/>
    <n v="8712"/>
    <x v="23"/>
  </r>
  <r>
    <x v="4"/>
    <x v="19"/>
    <n v="4477"/>
    <x v="23"/>
  </r>
  <r>
    <x v="4"/>
    <x v="13"/>
    <n v="12463"/>
    <x v="16"/>
  </r>
  <r>
    <x v="1"/>
    <x v="26"/>
    <n v="2500"/>
    <x v="56"/>
  </r>
  <r>
    <x v="4"/>
    <x v="26"/>
    <n v="11550"/>
    <x v="33"/>
  </r>
  <r>
    <x v="4"/>
    <x v="26"/>
    <n v="119185"/>
    <x v="33"/>
  </r>
  <r>
    <x v="4"/>
    <x v="26"/>
    <n v="49829"/>
    <x v="33"/>
  </r>
  <r>
    <x v="4"/>
    <x v="26"/>
    <n v="4985"/>
    <x v="33"/>
  </r>
  <r>
    <x v="4"/>
    <x v="26"/>
    <n v="19965"/>
    <x v="33"/>
  </r>
  <r>
    <x v="4"/>
    <x v="26"/>
    <n v="1755"/>
    <x v="33"/>
  </r>
  <r>
    <x v="4"/>
    <x v="26"/>
    <n v="12000"/>
    <x v="33"/>
  </r>
  <r>
    <x v="4"/>
    <x v="26"/>
    <n v="29040"/>
    <x v="33"/>
  </r>
  <r>
    <x v="4"/>
    <x v="26"/>
    <n v="2340"/>
    <x v="33"/>
  </r>
  <r>
    <x v="1"/>
    <x v="18"/>
    <n v="218"/>
    <x v="21"/>
  </r>
  <r>
    <x v="3"/>
    <x v="6"/>
    <n v="2442"/>
    <x v="49"/>
  </r>
  <r>
    <x v="1"/>
    <x v="6"/>
    <n v="500"/>
    <x v="57"/>
  </r>
  <r>
    <x v="4"/>
    <x v="14"/>
    <n v="6999"/>
    <x v="17"/>
  </r>
  <r>
    <x v="1"/>
    <x v="25"/>
    <n v="1385.5"/>
    <x v="32"/>
  </r>
  <r>
    <x v="4"/>
    <x v="13"/>
    <n v="19965"/>
    <x v="16"/>
  </r>
  <r>
    <x v="4"/>
    <x v="26"/>
    <n v="7260"/>
    <x v="33"/>
  </r>
  <r>
    <x v="4"/>
    <x v="14"/>
    <n v="9841"/>
    <x v="17"/>
  </r>
  <r>
    <x v="5"/>
    <x v="2"/>
    <n v="1408"/>
    <x v="7"/>
  </r>
  <r>
    <x v="1"/>
    <x v="9"/>
    <n v="23350.26"/>
    <x v="12"/>
  </r>
  <r>
    <x v="4"/>
    <x v="20"/>
    <n v="10285"/>
    <x v="43"/>
  </r>
  <r>
    <x v="4"/>
    <x v="6"/>
    <n v="3360"/>
    <x v="6"/>
  </r>
  <r>
    <x v="4"/>
    <x v="19"/>
    <n v="517.5"/>
    <x v="23"/>
  </r>
  <r>
    <x v="4"/>
    <x v="19"/>
    <n v="6122.6"/>
    <x v="23"/>
  </r>
  <r>
    <x v="4"/>
    <x v="12"/>
    <n v="18150"/>
    <x v="15"/>
  </r>
  <r>
    <x v="4"/>
    <x v="26"/>
    <n v="10000"/>
    <x v="33"/>
  </r>
  <r>
    <x v="4"/>
    <x v="26"/>
    <n v="10000"/>
    <x v="33"/>
  </r>
  <r>
    <x v="4"/>
    <x v="26"/>
    <n v="30084"/>
    <x v="33"/>
  </r>
  <r>
    <x v="4"/>
    <x v="26"/>
    <n v="122210"/>
    <x v="33"/>
  </r>
  <r>
    <x v="4"/>
    <x v="26"/>
    <n v="40250"/>
    <x v="33"/>
  </r>
  <r>
    <x v="4"/>
    <x v="14"/>
    <n v="26011"/>
    <x v="17"/>
  </r>
  <r>
    <x v="1"/>
    <x v="9"/>
    <n v="33000"/>
    <x v="12"/>
  </r>
  <r>
    <x v="1"/>
    <x v="9"/>
    <n v="12750"/>
    <x v="12"/>
  </r>
  <r>
    <x v="1"/>
    <x v="9"/>
    <n v="15405"/>
    <x v="12"/>
  </r>
  <r>
    <x v="1"/>
    <x v="9"/>
    <n v="15119"/>
    <x v="12"/>
  </r>
  <r>
    <x v="14"/>
    <x v="30"/>
    <n v="20880"/>
    <x v="58"/>
  </r>
  <r>
    <x v="6"/>
    <x v="1"/>
    <n v="478"/>
    <x v="59"/>
  </r>
  <r>
    <x v="4"/>
    <x v="18"/>
    <n v="692"/>
    <x v="22"/>
  </r>
  <r>
    <x v="3"/>
    <x v="3"/>
    <n v="767"/>
    <x v="3"/>
  </r>
  <r>
    <x v="15"/>
    <x v="32"/>
    <n v="12197"/>
    <x v="60"/>
  </r>
  <r>
    <x v="4"/>
    <x v="19"/>
    <n v="4537"/>
    <x v="23"/>
  </r>
  <r>
    <x v="4"/>
    <x v="19"/>
    <n v="3183"/>
    <x v="23"/>
  </r>
  <r>
    <x v="4"/>
    <x v="20"/>
    <n v="10890"/>
    <x v="43"/>
  </r>
  <r>
    <x v="1"/>
    <x v="9"/>
    <n v="9033"/>
    <x v="12"/>
  </r>
  <r>
    <x v="4"/>
    <x v="14"/>
    <n v="48400"/>
    <x v="17"/>
  </r>
  <r>
    <x v="1"/>
    <x v="18"/>
    <n v="8470"/>
    <x v="21"/>
  </r>
  <r>
    <x v="4"/>
    <x v="18"/>
    <n v="5687"/>
    <x v="22"/>
  </r>
  <r>
    <x v="4"/>
    <x v="30"/>
    <n v="6000"/>
    <x v="47"/>
  </r>
  <r>
    <x v="3"/>
    <x v="3"/>
    <n v="857"/>
    <x v="3"/>
  </r>
  <r>
    <x v="4"/>
    <x v="18"/>
    <n v="28620"/>
    <x v="22"/>
  </r>
  <r>
    <x v="1"/>
    <x v="18"/>
    <n v="484"/>
    <x v="21"/>
  </r>
  <r>
    <x v="1"/>
    <x v="9"/>
    <n v="2799.94"/>
    <x v="12"/>
  </r>
  <r>
    <x v="4"/>
    <x v="18"/>
    <n v="15000"/>
    <x v="22"/>
  </r>
  <r>
    <x v="14"/>
    <x v="26"/>
    <n v="10000"/>
    <x v="61"/>
  </r>
  <r>
    <x v="4"/>
    <x v="26"/>
    <n v="12000"/>
    <x v="33"/>
  </r>
  <r>
    <x v="3"/>
    <x v="6"/>
    <n v="96"/>
    <x v="49"/>
  </r>
  <r>
    <x v="1"/>
    <x v="1"/>
    <n v="199"/>
    <x v="1"/>
  </r>
  <r>
    <x v="7"/>
    <x v="7"/>
    <n v="34164"/>
    <x v="10"/>
  </r>
  <r>
    <x v="4"/>
    <x v="11"/>
    <n v="7200"/>
    <x v="14"/>
  </r>
  <r>
    <x v="1"/>
    <x v="9"/>
    <n v="4218.79"/>
    <x v="12"/>
  </r>
  <r>
    <x v="1"/>
    <x v="9"/>
    <n v="10194"/>
    <x v="12"/>
  </r>
  <r>
    <x v="4"/>
    <x v="13"/>
    <n v="70568.5"/>
    <x v="16"/>
  </r>
  <r>
    <x v="4"/>
    <x v="12"/>
    <n v="18150"/>
    <x v="15"/>
  </r>
  <r>
    <x v="4"/>
    <x v="13"/>
    <n v="19784"/>
    <x v="16"/>
  </r>
  <r>
    <x v="4"/>
    <x v="11"/>
    <n v="19200"/>
    <x v="14"/>
  </r>
  <r>
    <x v="4"/>
    <x v="13"/>
    <n v="12463"/>
    <x v="16"/>
  </r>
  <r>
    <x v="4"/>
    <x v="20"/>
    <n v="10000"/>
    <x v="43"/>
  </r>
  <r>
    <x v="4"/>
    <x v="19"/>
    <n v="2981.44"/>
    <x v="23"/>
  </r>
  <r>
    <x v="4"/>
    <x v="19"/>
    <n v="3933"/>
    <x v="23"/>
  </r>
  <r>
    <x v="4"/>
    <x v="19"/>
    <n v="4900.5"/>
    <x v="23"/>
  </r>
  <r>
    <x v="4"/>
    <x v="19"/>
    <n v="1942.53"/>
    <x v="23"/>
  </r>
  <r>
    <x v="4"/>
    <x v="20"/>
    <n v="4628"/>
    <x v="43"/>
  </r>
  <r>
    <x v="4"/>
    <x v="19"/>
    <n v="19320"/>
    <x v="23"/>
  </r>
  <r>
    <x v="4"/>
    <x v="19"/>
    <n v="7370.72"/>
    <x v="23"/>
  </r>
  <r>
    <x v="4"/>
    <x v="19"/>
    <n v="4743"/>
    <x v="23"/>
  </r>
  <r>
    <x v="4"/>
    <x v="19"/>
    <n v="5463"/>
    <x v="23"/>
  </r>
  <r>
    <x v="4"/>
    <x v="20"/>
    <n v="9217"/>
    <x v="43"/>
  </r>
  <r>
    <x v="1"/>
    <x v="9"/>
    <n v="2178"/>
    <x v="12"/>
  </r>
  <r>
    <x v="4"/>
    <x v="24"/>
    <n v="60500"/>
    <x v="31"/>
  </r>
  <r>
    <x v="3"/>
    <x v="23"/>
    <n v="497"/>
    <x v="62"/>
  </r>
  <r>
    <x v="4"/>
    <x v="19"/>
    <n v="2118"/>
    <x v="23"/>
  </r>
  <r>
    <x v="4"/>
    <x v="19"/>
    <n v="3663"/>
    <x v="23"/>
  </r>
  <r>
    <x v="1"/>
    <x v="20"/>
    <n v="968"/>
    <x v="25"/>
  </r>
  <r>
    <x v="1"/>
    <x v="9"/>
    <n v="3270"/>
    <x v="12"/>
  </r>
  <r>
    <x v="4"/>
    <x v="19"/>
    <n v="11885"/>
    <x v="23"/>
  </r>
  <r>
    <x v="4"/>
    <x v="19"/>
    <n v="5869"/>
    <x v="23"/>
  </r>
  <r>
    <x v="4"/>
    <x v="19"/>
    <n v="517.5"/>
    <x v="23"/>
  </r>
  <r>
    <x v="1"/>
    <x v="9"/>
    <n v="5220"/>
    <x v="12"/>
  </r>
  <r>
    <x v="1"/>
    <x v="9"/>
    <n v="7258.48"/>
    <x v="12"/>
  </r>
  <r>
    <x v="1"/>
    <x v="5"/>
    <n v="25531"/>
    <x v="46"/>
  </r>
  <r>
    <x v="5"/>
    <x v="2"/>
    <n v="1325"/>
    <x v="7"/>
  </r>
  <r>
    <x v="1"/>
    <x v="1"/>
    <n v="78"/>
    <x v="1"/>
  </r>
  <r>
    <x v="1"/>
    <x v="9"/>
    <n v="1750"/>
    <x v="12"/>
  </r>
  <r>
    <x v="1"/>
    <x v="18"/>
    <n v="6115.34"/>
    <x v="21"/>
  </r>
  <r>
    <x v="4"/>
    <x v="19"/>
    <n v="4140"/>
    <x v="23"/>
  </r>
  <r>
    <x v="4"/>
    <x v="19"/>
    <n v="4840"/>
    <x v="23"/>
  </r>
  <r>
    <x v="4"/>
    <x v="19"/>
    <n v="6122.6"/>
    <x v="23"/>
  </r>
  <r>
    <x v="4"/>
    <x v="19"/>
    <n v="4477"/>
    <x v="23"/>
  </r>
  <r>
    <x v="4"/>
    <x v="20"/>
    <n v="500"/>
    <x v="43"/>
  </r>
  <r>
    <x v="4"/>
    <x v="19"/>
    <n v="3183"/>
    <x v="23"/>
  </r>
  <r>
    <x v="1"/>
    <x v="9"/>
    <n v="120917"/>
    <x v="12"/>
  </r>
  <r>
    <x v="1"/>
    <x v="9"/>
    <n v="198593.3"/>
    <x v="12"/>
  </r>
  <r>
    <x v="4"/>
    <x v="19"/>
    <n v="4900.5"/>
    <x v="23"/>
  </r>
  <r>
    <x v="4"/>
    <x v="20"/>
    <n v="1200"/>
    <x v="43"/>
  </r>
  <r>
    <x v="1"/>
    <x v="9"/>
    <n v="15515"/>
    <x v="12"/>
  </r>
  <r>
    <x v="7"/>
    <x v="7"/>
    <n v="34164"/>
    <x v="10"/>
  </r>
  <r>
    <x v="1"/>
    <x v="9"/>
    <n v="94510"/>
    <x v="12"/>
  </r>
  <r>
    <x v="4"/>
    <x v="19"/>
    <n v="48719"/>
    <x v="23"/>
  </r>
  <r>
    <x v="4"/>
    <x v="19"/>
    <n v="9204"/>
    <x v="23"/>
  </r>
  <r>
    <x v="4"/>
    <x v="27"/>
    <n v="25000"/>
    <x v="38"/>
  </r>
  <r>
    <x v="12"/>
    <x v="31"/>
    <n v="323"/>
    <x v="51"/>
  </r>
  <r>
    <x v="1"/>
    <x v="3"/>
    <n v="389"/>
    <x v="63"/>
  </r>
  <r>
    <x v="3"/>
    <x v="3"/>
    <n v="1038"/>
    <x v="3"/>
  </r>
  <r>
    <x v="4"/>
    <x v="18"/>
    <n v="2943"/>
    <x v="22"/>
  </r>
  <r>
    <x v="1"/>
    <x v="33"/>
    <n v="2000"/>
    <x v="64"/>
  </r>
  <r>
    <x v="4"/>
    <x v="19"/>
    <n v="3887"/>
    <x v="23"/>
  </r>
  <r>
    <x v="1"/>
    <x v="33"/>
    <n v="31500"/>
    <x v="64"/>
  </r>
  <r>
    <x v="1"/>
    <x v="25"/>
    <n v="2457.5"/>
    <x v="32"/>
  </r>
  <r>
    <x v="4"/>
    <x v="19"/>
    <n v="1942.53"/>
    <x v="23"/>
  </r>
  <r>
    <x v="1"/>
    <x v="18"/>
    <n v="38900"/>
    <x v="21"/>
  </r>
  <r>
    <x v="4"/>
    <x v="20"/>
    <n v="2781"/>
    <x v="43"/>
  </r>
  <r>
    <x v="4"/>
    <x v="2"/>
    <n v="1998"/>
    <x v="65"/>
  </r>
  <r>
    <x v="1"/>
    <x v="9"/>
    <n v="5313"/>
    <x v="12"/>
  </r>
  <r>
    <x v="4"/>
    <x v="24"/>
    <n v="60500"/>
    <x v="31"/>
  </r>
  <r>
    <x v="7"/>
    <x v="10"/>
    <n v="16819"/>
    <x v="13"/>
  </r>
  <r>
    <x v="4"/>
    <x v="15"/>
    <n v="12705"/>
    <x v="18"/>
  </r>
  <r>
    <x v="1"/>
    <x v="9"/>
    <n v="275000"/>
    <x v="12"/>
  </r>
  <r>
    <x v="4"/>
    <x v="18"/>
    <n v="6610"/>
    <x v="22"/>
  </r>
  <r>
    <x v="5"/>
    <x v="2"/>
    <n v="1321"/>
    <x v="7"/>
  </r>
  <r>
    <x v="1"/>
    <x v="9"/>
    <n v="9627"/>
    <x v="12"/>
  </r>
  <r>
    <x v="4"/>
    <x v="20"/>
    <n v="5945"/>
    <x v="43"/>
  </r>
  <r>
    <x v="4"/>
    <x v="19"/>
    <n v="517.5"/>
    <x v="23"/>
  </r>
  <r>
    <x v="4"/>
    <x v="20"/>
    <n v="4628"/>
    <x v="43"/>
  </r>
  <r>
    <x v="4"/>
    <x v="18"/>
    <n v="5000"/>
    <x v="22"/>
  </r>
  <r>
    <x v="2"/>
    <x v="2"/>
    <n v="134000"/>
    <x v="2"/>
  </r>
  <r>
    <x v="4"/>
    <x v="29"/>
    <n v="55176"/>
    <x v="40"/>
  </r>
  <r>
    <x v="7"/>
    <x v="7"/>
    <n v="34164"/>
    <x v="10"/>
  </r>
  <r>
    <x v="1"/>
    <x v="9"/>
    <n v="7647"/>
    <x v="12"/>
  </r>
  <r>
    <x v="4"/>
    <x v="19"/>
    <n v="5463"/>
    <x v="23"/>
  </r>
  <r>
    <x v="4"/>
    <x v="19"/>
    <n v="4537"/>
    <x v="23"/>
  </r>
  <r>
    <x v="4"/>
    <x v="19"/>
    <n v="2118"/>
    <x v="23"/>
  </r>
  <r>
    <x v="4"/>
    <x v="19"/>
    <n v="3933"/>
    <x v="23"/>
  </r>
  <r>
    <x v="4"/>
    <x v="19"/>
    <n v="8712"/>
    <x v="23"/>
  </r>
  <r>
    <x v="4"/>
    <x v="20"/>
    <n v="38400"/>
    <x v="43"/>
  </r>
  <r>
    <x v="4"/>
    <x v="15"/>
    <n v="29040"/>
    <x v="18"/>
  </r>
  <r>
    <x v="4"/>
    <x v="19"/>
    <n v="7370.72"/>
    <x v="23"/>
  </r>
  <r>
    <x v="4"/>
    <x v="19"/>
    <n v="2981.44"/>
    <x v="23"/>
  </r>
  <r>
    <x v="1"/>
    <x v="9"/>
    <n v="7757"/>
    <x v="12"/>
  </r>
  <r>
    <x v="4"/>
    <x v="24"/>
    <n v="60500"/>
    <x v="31"/>
  </r>
  <r>
    <x v="4"/>
    <x v="19"/>
    <n v="4743"/>
    <x v="23"/>
  </r>
  <r>
    <x v="4"/>
    <x v="19"/>
    <n v="4477"/>
    <x v="23"/>
  </r>
  <r>
    <x v="4"/>
    <x v="4"/>
    <n v="11482.9"/>
    <x v="9"/>
  </r>
  <r>
    <x v="4"/>
    <x v="19"/>
    <n v="48719"/>
    <x v="23"/>
  </r>
  <r>
    <x v="4"/>
    <x v="18"/>
    <n v="4356"/>
    <x v="22"/>
  </r>
  <r>
    <x v="4"/>
    <x v="14"/>
    <n v="381"/>
    <x v="17"/>
  </r>
  <r>
    <x v="4"/>
    <x v="14"/>
    <n v="381"/>
    <x v="17"/>
  </r>
  <r>
    <x v="4"/>
    <x v="14"/>
    <n v="381"/>
    <x v="17"/>
  </r>
  <r>
    <x v="4"/>
    <x v="14"/>
    <n v="381"/>
    <x v="17"/>
  </r>
  <r>
    <x v="4"/>
    <x v="14"/>
    <n v="381"/>
    <x v="17"/>
  </r>
  <r>
    <x v="4"/>
    <x v="14"/>
    <n v="381"/>
    <x v="17"/>
  </r>
  <r>
    <x v="16"/>
    <x v="34"/>
    <m/>
    <x v="66"/>
  </r>
  <r>
    <x v="16"/>
    <x v="34"/>
    <m/>
    <x v="6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Kontingenční tabulka 2" cacheId="0" applyNumberFormats="0" applyBorderFormats="0" applyFontFormats="0" applyPatternFormats="0" applyAlignmentFormats="0" applyWidthHeightFormats="1" dataCaption="Hodnoty" updatedVersion="4" minRefreshableVersion="3" showCalcMbrs="0" useAutoFormatting="1" itemPrintTitles="1" createdVersion="3" indent="0" compact="0" compactData="0" gridDropZones="1" multipleFieldFilters="0">
  <location ref="S2:U106" firstHeaderRow="2" firstDataRow="2" firstDataCol="2"/>
  <pivotFields count="4">
    <pivotField axis="axisRow" compact="0" outline="0" showAll="0">
      <items count="20">
        <item x="8"/>
        <item x="6"/>
        <item x="1"/>
        <item x="5"/>
        <item x="7"/>
        <item x="4"/>
        <item x="2"/>
        <item x="3"/>
        <item x="0"/>
        <item x="16"/>
        <item x="9"/>
        <item x="10"/>
        <item x="11"/>
        <item m="1" x="18"/>
        <item x="12"/>
        <item x="13"/>
        <item x="14"/>
        <item m="1" x="17"/>
        <item x="15"/>
        <item t="default"/>
      </items>
    </pivotField>
    <pivotField axis="axisRow" compact="0" outline="0" showAll="0">
      <items count="39">
        <item x="6"/>
        <item x="1"/>
        <item x="3"/>
        <item x="4"/>
        <item x="7"/>
        <item x="8"/>
        <item x="9"/>
        <item x="10"/>
        <item x="16"/>
        <item x="17"/>
        <item x="18"/>
        <item x="19"/>
        <item x="5"/>
        <item x="20"/>
        <item x="21"/>
        <item x="22"/>
        <item x="23"/>
        <item x="24"/>
        <item m="1" x="36"/>
        <item x="25"/>
        <item x="28"/>
        <item x="0"/>
        <item x="2"/>
        <item x="11"/>
        <item x="12"/>
        <item x="13"/>
        <item x="14"/>
        <item x="15"/>
        <item x="34"/>
        <item x="27"/>
        <item x="29"/>
        <item x="30"/>
        <item x="31"/>
        <item x="26"/>
        <item x="32"/>
        <item x="33"/>
        <item m="1" x="35"/>
        <item m="1" x="37"/>
        <item t="default"/>
      </items>
    </pivotField>
    <pivotField dataField="1" compact="0" outline="0" showAll="0"/>
    <pivotField compact="0" outline="0" showAll="0"/>
  </pivotFields>
  <rowFields count="2">
    <field x="1"/>
    <field x="0"/>
  </rowFields>
  <rowItems count="103">
    <i>
      <x/>
      <x v="2"/>
    </i>
    <i r="1">
      <x v="5"/>
    </i>
    <i r="1">
      <x v="7"/>
    </i>
    <i t="default">
      <x/>
    </i>
    <i>
      <x v="1"/>
      <x v="1"/>
    </i>
    <i r="1">
      <x v="2"/>
    </i>
    <i r="1">
      <x v="5"/>
    </i>
    <i t="default">
      <x v="1"/>
    </i>
    <i>
      <x v="2"/>
      <x v="2"/>
    </i>
    <i r="1">
      <x v="7"/>
    </i>
    <i r="1">
      <x v="16"/>
    </i>
    <i t="default">
      <x v="2"/>
    </i>
    <i>
      <x v="3"/>
      <x v="1"/>
    </i>
    <i r="1">
      <x v="5"/>
    </i>
    <i r="1">
      <x v="7"/>
    </i>
    <i t="default">
      <x v="3"/>
    </i>
    <i>
      <x v="4"/>
      <x v="4"/>
    </i>
    <i t="default">
      <x v="4"/>
    </i>
    <i>
      <x v="5"/>
      <x v="7"/>
    </i>
    <i t="default">
      <x v="5"/>
    </i>
    <i>
      <x v="6"/>
      <x v="2"/>
    </i>
    <i t="default">
      <x v="6"/>
    </i>
    <i>
      <x v="7"/>
      <x v="4"/>
    </i>
    <i t="default">
      <x v="7"/>
    </i>
    <i>
      <x v="8"/>
      <x v="2"/>
    </i>
    <i t="default">
      <x v="8"/>
    </i>
    <i>
      <x v="9"/>
      <x v="5"/>
    </i>
    <i t="default">
      <x v="9"/>
    </i>
    <i>
      <x v="10"/>
      <x/>
    </i>
    <i r="1">
      <x v="2"/>
    </i>
    <i r="1">
      <x v="5"/>
    </i>
    <i t="default">
      <x v="10"/>
    </i>
    <i>
      <x v="11"/>
      <x v="2"/>
    </i>
    <i r="1">
      <x v="5"/>
    </i>
    <i t="default">
      <x v="11"/>
    </i>
    <i>
      <x v="12"/>
      <x v="2"/>
    </i>
    <i r="1">
      <x v="7"/>
    </i>
    <i t="default">
      <x v="12"/>
    </i>
    <i>
      <x v="13"/>
      <x/>
    </i>
    <i r="1">
      <x v="2"/>
    </i>
    <i r="1">
      <x v="5"/>
    </i>
    <i t="default">
      <x v="13"/>
    </i>
    <i>
      <x v="14"/>
      <x/>
    </i>
    <i r="1">
      <x v="2"/>
    </i>
    <i r="1">
      <x v="5"/>
    </i>
    <i t="default">
      <x v="14"/>
    </i>
    <i>
      <x v="15"/>
      <x v="5"/>
    </i>
    <i t="default">
      <x v="15"/>
    </i>
    <i>
      <x v="16"/>
      <x v="5"/>
    </i>
    <i r="1">
      <x v="7"/>
    </i>
    <i t="default">
      <x v="16"/>
    </i>
    <i>
      <x v="17"/>
      <x v="5"/>
    </i>
    <i t="default">
      <x v="17"/>
    </i>
    <i>
      <x v="19"/>
      <x v="2"/>
    </i>
    <i r="1">
      <x v="5"/>
    </i>
    <i r="1">
      <x v="16"/>
    </i>
    <i t="default">
      <x v="19"/>
    </i>
    <i>
      <x v="20"/>
      <x v="7"/>
    </i>
    <i t="default">
      <x v="20"/>
    </i>
    <i>
      <x v="21"/>
      <x v="8"/>
    </i>
    <i t="default">
      <x v="21"/>
    </i>
    <i>
      <x v="22"/>
      <x v="2"/>
    </i>
    <i r="1">
      <x v="3"/>
    </i>
    <i r="1">
      <x v="5"/>
    </i>
    <i r="1">
      <x v="6"/>
    </i>
    <i r="1">
      <x v="10"/>
    </i>
    <i r="1">
      <x v="11"/>
    </i>
    <i r="1">
      <x v="12"/>
    </i>
    <i t="default">
      <x v="22"/>
    </i>
    <i>
      <x v="23"/>
      <x v="5"/>
    </i>
    <i t="default">
      <x v="23"/>
    </i>
    <i>
      <x v="24"/>
      <x v="5"/>
    </i>
    <i t="default">
      <x v="24"/>
    </i>
    <i>
      <x v="25"/>
      <x v="5"/>
    </i>
    <i t="default">
      <x v="25"/>
    </i>
    <i>
      <x v="26"/>
      <x v="5"/>
    </i>
    <i t="default">
      <x v="26"/>
    </i>
    <i>
      <x v="27"/>
      <x v="5"/>
    </i>
    <i t="default">
      <x v="27"/>
    </i>
    <i>
      <x v="28"/>
      <x v="9"/>
    </i>
    <i t="default">
      <x v="28"/>
    </i>
    <i>
      <x v="29"/>
      <x v="5"/>
    </i>
    <i t="default">
      <x v="29"/>
    </i>
    <i>
      <x v="30"/>
      <x v="5"/>
    </i>
    <i t="default">
      <x v="30"/>
    </i>
    <i>
      <x v="31"/>
      <x v="2"/>
    </i>
    <i r="1">
      <x v="5"/>
    </i>
    <i r="1">
      <x v="16"/>
    </i>
    <i t="default">
      <x v="31"/>
    </i>
    <i>
      <x v="32"/>
      <x v="5"/>
    </i>
    <i r="1">
      <x v="6"/>
    </i>
    <i r="1">
      <x v="14"/>
    </i>
    <i r="1">
      <x v="15"/>
    </i>
    <i t="default">
      <x v="32"/>
    </i>
    <i>
      <x v="33"/>
      <x v="2"/>
    </i>
    <i r="1">
      <x v="5"/>
    </i>
    <i r="1">
      <x v="16"/>
    </i>
    <i t="default">
      <x v="33"/>
    </i>
    <i>
      <x v="34"/>
      <x v="18"/>
    </i>
    <i t="default">
      <x v="34"/>
    </i>
    <i>
      <x v="35"/>
      <x v="2"/>
    </i>
    <i t="default">
      <x v="35"/>
    </i>
    <i t="grand">
      <x/>
    </i>
  </rowItems>
  <colItems count="1">
    <i/>
  </colItems>
  <dataFields count="1">
    <dataField name="Součet z částka" fld="2" baseField="0" baseItem="0" numFmtId="4"/>
  </dataFields>
  <formats count="7">
    <format dxfId="357">
      <pivotArea outline="0" collapsedLevelsAreSubtotals="1" fieldPosition="0"/>
    </format>
    <format dxfId="356">
      <pivotArea type="topRight" dataOnly="0" labelOnly="1" outline="0" fieldPosition="0"/>
    </format>
    <format dxfId="355">
      <pivotArea field="0" type="button" dataOnly="0" labelOnly="1" outline="0" axis="axisRow" fieldPosition="1"/>
    </format>
    <format dxfId="354">
      <pivotArea field="1" type="button" dataOnly="0" labelOnly="1" outline="0" axis="axisRow" fieldPosition="0"/>
    </format>
    <format dxfId="353">
      <pivotArea type="origin" dataOnly="0" labelOnly="1" outline="0" offset="A1" fieldPosition="0"/>
    </format>
    <format dxfId="352">
      <pivotArea type="origin" dataOnly="0" labelOnly="1" outline="0" offset="B1" fieldPosition="0"/>
    </format>
    <format dxfId="351">
      <pivotArea type="topRight" dataOnly="0" labelOnly="1" outline="0" fieldPosition="0"/>
    </format>
  </formats>
  <pivotTableStyleInfo name="PivotStyleLight16" showRowHeaders="1" showColHeaders="1" showRowStripes="0" showColStripes="0" showLastColumn="1"/>
</pivotTableDefinition>
</file>

<file path=xl/pivotTables/pivotTable2.xml><?xml version="1.0" encoding="utf-8"?>
<pivotTableDefinition xmlns="http://schemas.openxmlformats.org/spreadsheetml/2006/main" name="Kontingenční tabulka 1" cacheId="0" applyNumberFormats="0" applyBorderFormats="0" applyFontFormats="0" applyPatternFormats="0" applyAlignmentFormats="0" applyWidthHeightFormats="1" dataCaption="Hodnoty" updatedVersion="4" minRefreshableVersion="3" showCalcMbrs="0" useAutoFormatting="1" itemPrintTitles="1" createdVersion="3" indent="0" compact="0" compactData="0" gridDropZones="1" multipleFieldFilters="0">
  <location ref="K2:L71" firstHeaderRow="2" firstDataRow="2" firstDataCol="1"/>
  <pivotFields count="4">
    <pivotField compact="0" outline="0" showAll="0"/>
    <pivotField compact="0" outline="0" showAll="0"/>
    <pivotField dataField="1" compact="0" outline="0" showAll="0"/>
    <pivotField axis="axisRow" compact="0" outline="0" showAll="0">
      <items count="141">
        <item m="1" x="92"/>
        <item m="1" x="93"/>
        <item m="1" x="114"/>
        <item m="1" x="108"/>
        <item m="1" x="105"/>
        <item m="1" x="76"/>
        <item m="1" x="86"/>
        <item m="1" x="99"/>
        <item m="1" x="130"/>
        <item m="1" x="91"/>
        <item m="1" x="139"/>
        <item m="1" x="75"/>
        <item m="1" x="68"/>
        <item m="1" x="107"/>
        <item m="1" x="78"/>
        <item m="1" x="133"/>
        <item m="1" x="111"/>
        <item m="1" x="88"/>
        <item m="1" x="115"/>
        <item m="1" x="125"/>
        <item m="1" x="67"/>
        <item m="1" x="136"/>
        <item m="1" x="73"/>
        <item m="1" x="117"/>
        <item m="1" x="103"/>
        <item m="1" x="122"/>
        <item m="1" x="87"/>
        <item m="1" x="80"/>
        <item m="1" x="74"/>
        <item m="1" x="83"/>
        <item m="1" x="137"/>
        <item m="1" x="104"/>
        <item m="1" x="118"/>
        <item m="1" x="81"/>
        <item x="66"/>
        <item m="1" x="128"/>
        <item m="1" x="77"/>
        <item m="1" x="69"/>
        <item m="1" x="70"/>
        <item m="1" x="120"/>
        <item m="1" x="134"/>
        <item m="1" x="79"/>
        <item m="1" x="131"/>
        <item m="1" x="116"/>
        <item m="1" x="72"/>
        <item m="1" x="112"/>
        <item m="1" x="109"/>
        <item m="1" x="100"/>
        <item m="1" x="138"/>
        <item x="0"/>
        <item m="1" x="90"/>
        <item m="1" x="89"/>
        <item m="1" x="127"/>
        <item m="1" x="84"/>
        <item m="1" x="96"/>
        <item m="1" x="126"/>
        <item m="1" x="135"/>
        <item m="1" x="123"/>
        <item m="1" x="129"/>
        <item m="1" x="119"/>
        <item m="1" x="124"/>
        <item m="1" x="106"/>
        <item m="1" x="113"/>
        <item m="1" x="102"/>
        <item m="1" x="94"/>
        <item m="1" x="101"/>
        <item m="1" x="85"/>
        <item m="1" x="98"/>
        <item m="1" x="110"/>
        <item m="1" x="82"/>
        <item m="1" x="95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m="1" x="121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33"/>
        <item x="57"/>
        <item x="58"/>
        <item x="59"/>
        <item x="60"/>
        <item x="61"/>
        <item x="62"/>
        <item m="1" x="71"/>
        <item x="63"/>
        <item x="64"/>
        <item m="1" x="97"/>
        <item x="65"/>
        <item m="1" x="132"/>
        <item t="default"/>
      </items>
    </pivotField>
  </pivotFields>
  <rowFields count="1">
    <field x="3"/>
  </rowFields>
  <rowItems count="68">
    <i>
      <x v="34"/>
    </i>
    <i>
      <x v="49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5"/>
    </i>
    <i>
      <x v="136"/>
    </i>
    <i>
      <x v="138"/>
    </i>
    <i t="grand">
      <x/>
    </i>
  </rowItems>
  <colItems count="1">
    <i/>
  </colItems>
  <dataFields count="1">
    <dataField name="Součet z částka" fld="2" baseField="0" baseItem="0" numFmtId="4"/>
  </dataFields>
  <formats count="2">
    <format dxfId="359">
      <pivotArea outline="0" collapsedLevelsAreSubtotals="1" fieldPosition="0"/>
    </format>
    <format dxfId="358">
      <pivotArea type="topRight" dataOnly="0" labelOnly="1" outline="0" fieldPosition="0"/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.bin"/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Relationship Id="rId5" Type="http://schemas.openxmlformats.org/officeDocument/2006/relationships/comments" Target="../comments2.xml"/><Relationship Id="rId4" Type="http://schemas.openxmlformats.org/officeDocument/2006/relationships/vmlDrawing" Target="../drawings/vmlDrawing2.v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4.bin"/><Relationship Id="rId2" Type="http://schemas.openxmlformats.org/officeDocument/2006/relationships/printerSettings" Target="../printerSettings/printerSettings23.bin"/><Relationship Id="rId1" Type="http://schemas.openxmlformats.org/officeDocument/2006/relationships/printerSettings" Target="../printerSettings/printerSettings22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.bin"/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0.bin"/><Relationship Id="rId2" Type="http://schemas.openxmlformats.org/officeDocument/2006/relationships/printerSettings" Target="../printerSettings/printerSettings29.bin"/><Relationship Id="rId1" Type="http://schemas.openxmlformats.org/officeDocument/2006/relationships/printerSettings" Target="../printerSettings/printerSettings28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3.bin"/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6.bin"/><Relationship Id="rId2" Type="http://schemas.openxmlformats.org/officeDocument/2006/relationships/printerSettings" Target="../printerSettings/printerSettings35.bin"/><Relationship Id="rId1" Type="http://schemas.openxmlformats.org/officeDocument/2006/relationships/printerSettings" Target="../printerSettings/printerSettings34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9.bin"/><Relationship Id="rId2" Type="http://schemas.openxmlformats.org/officeDocument/2006/relationships/printerSettings" Target="../printerSettings/printerSettings38.bin"/><Relationship Id="rId1" Type="http://schemas.openxmlformats.org/officeDocument/2006/relationships/printerSettings" Target="../printerSettings/printerSettings37.bin"/><Relationship Id="rId5" Type="http://schemas.openxmlformats.org/officeDocument/2006/relationships/comments" Target="../comments3.xml"/><Relationship Id="rId4" Type="http://schemas.openxmlformats.org/officeDocument/2006/relationships/vmlDrawing" Target="../drawings/vmlDrawing3.vml"/></Relationships>
</file>

<file path=xl/worksheets/_rels/sheet24.xml.rels><?xml version="1.0" encoding="UTF-8" standalone="yes"?>
<Relationships xmlns="http://schemas.openxmlformats.org/package/2006/relationships"><Relationship Id="rId8" Type="http://schemas.openxmlformats.org/officeDocument/2006/relationships/hyperlink" Target="http://www.libereckadrbna.cz/" TargetMode="External"/><Relationship Id="rId13" Type="http://schemas.openxmlformats.org/officeDocument/2006/relationships/hyperlink" Target="http://www.turnovskovakci.cz/view.php?nazevclanku=ob&#268;an&#201;-mohou-op&amp;cisloclanku=2015020004" TargetMode="External"/><Relationship Id="rId3" Type="http://schemas.openxmlformats.org/officeDocument/2006/relationships/hyperlink" Target="http://www.turnovskovakci.cz/" TargetMode="External"/><Relationship Id="rId7" Type="http://schemas.openxmlformats.org/officeDocument/2006/relationships/hyperlink" Target="http://www.frydlantsko.eu/" TargetMode="External"/><Relationship Id="rId12" Type="http://schemas.openxmlformats.org/officeDocument/2006/relationships/hyperlink" Target="http://www.libereckadrbna.cz/rozhovory/hejtman-martin-puta-nejde-jen-o-ocisteni-jmena-nechci-zklamat-duveru.html" TargetMode="External"/><Relationship Id="rId2" Type="http://schemas.openxmlformats.org/officeDocument/2006/relationships/printerSettings" Target="../printerSettings/printerSettings41.bin"/><Relationship Id="rId16" Type="http://schemas.openxmlformats.org/officeDocument/2006/relationships/comments" Target="../comments4.xml"/><Relationship Id="rId1" Type="http://schemas.openxmlformats.org/officeDocument/2006/relationships/printerSettings" Target="../printerSettings/printerSettings40.bin"/><Relationship Id="rId6" Type="http://schemas.openxmlformats.org/officeDocument/2006/relationships/hyperlink" Target="http://www.i-noviny.cz/" TargetMode="External"/><Relationship Id="rId11" Type="http://schemas.openxmlformats.org/officeDocument/2006/relationships/hyperlink" Target="http://www.turnovskovakci.cz/view.php?nazevclanku=nejd%C5%AEle%C5%BDit&amp;cisloclanku=2015010016" TargetMode="External"/><Relationship Id="rId5" Type="http://schemas.openxmlformats.org/officeDocument/2006/relationships/hyperlink" Target="http://www.nasejablonecko.cz/" TargetMode="External"/><Relationship Id="rId15" Type="http://schemas.openxmlformats.org/officeDocument/2006/relationships/vmlDrawing" Target="../drawings/vmlDrawing4.vml"/><Relationship Id="rId10" Type="http://schemas.openxmlformats.org/officeDocument/2006/relationships/hyperlink" Target="http://www.i-noviny.cz/skoly/zaci-sps-maji-k-dispozici-sest-modernizovanych-laboratori" TargetMode="External"/><Relationship Id="rId4" Type="http://schemas.openxmlformats.org/officeDocument/2006/relationships/hyperlink" Target="http://www.liberec-me-bavi.cz/" TargetMode="External"/><Relationship Id="rId9" Type="http://schemas.openxmlformats.org/officeDocument/2006/relationships/hyperlink" Target="http://www.idnes.cz/" TargetMode="External"/><Relationship Id="rId14" Type="http://schemas.openxmlformats.org/officeDocument/2006/relationships/printerSettings" Target="../printerSettings/printerSettings42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5.bin"/><Relationship Id="rId2" Type="http://schemas.openxmlformats.org/officeDocument/2006/relationships/printerSettings" Target="../printerSettings/printerSettings44.bin"/><Relationship Id="rId1" Type="http://schemas.openxmlformats.org/officeDocument/2006/relationships/printerSettings" Target="../printerSettings/printerSettings43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8.bin"/><Relationship Id="rId2" Type="http://schemas.openxmlformats.org/officeDocument/2006/relationships/printerSettings" Target="../printerSettings/printerSettings47.bin"/><Relationship Id="rId1" Type="http://schemas.openxmlformats.org/officeDocument/2006/relationships/printerSettings" Target="../printerSettings/printerSettings4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1.bin"/><Relationship Id="rId2" Type="http://schemas.openxmlformats.org/officeDocument/2006/relationships/printerSettings" Target="../printerSettings/printerSettings50.bin"/><Relationship Id="rId1" Type="http://schemas.openxmlformats.org/officeDocument/2006/relationships/printerSettings" Target="../printerSettings/printerSettings49.bin"/><Relationship Id="rId5" Type="http://schemas.openxmlformats.org/officeDocument/2006/relationships/comments" Target="../comments5.xml"/><Relationship Id="rId4" Type="http://schemas.openxmlformats.org/officeDocument/2006/relationships/vmlDrawing" Target="../drawings/vmlDrawing5.vml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4.bin"/><Relationship Id="rId2" Type="http://schemas.openxmlformats.org/officeDocument/2006/relationships/printerSettings" Target="../printerSettings/printerSettings53.bin"/><Relationship Id="rId1" Type="http://schemas.openxmlformats.org/officeDocument/2006/relationships/printerSettings" Target="../printerSettings/printerSettings52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7.bin"/><Relationship Id="rId2" Type="http://schemas.openxmlformats.org/officeDocument/2006/relationships/printerSettings" Target="../printerSettings/printerSettings56.bin"/><Relationship Id="rId1" Type="http://schemas.openxmlformats.org/officeDocument/2006/relationships/printerSettings" Target="../printerSettings/printerSettings5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0.bin"/><Relationship Id="rId2" Type="http://schemas.openxmlformats.org/officeDocument/2006/relationships/printerSettings" Target="../printerSettings/printerSettings59.bin"/><Relationship Id="rId1" Type="http://schemas.openxmlformats.org/officeDocument/2006/relationships/printerSettings" Target="../printerSettings/printerSettings58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5.bin"/><Relationship Id="rId2" Type="http://schemas.openxmlformats.org/officeDocument/2006/relationships/printerSettings" Target="../printerSettings/printerSettings64.bin"/><Relationship Id="rId1" Type="http://schemas.openxmlformats.org/officeDocument/2006/relationships/printerSettings" Target="../printerSettings/printerSettings63.bin"/><Relationship Id="rId5" Type="http://schemas.openxmlformats.org/officeDocument/2006/relationships/comments" Target="../comments6.xml"/><Relationship Id="rId4" Type="http://schemas.openxmlformats.org/officeDocument/2006/relationships/vmlDrawing" Target="../drawings/vmlDrawing6.vml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8.bin"/><Relationship Id="rId2" Type="http://schemas.openxmlformats.org/officeDocument/2006/relationships/printerSettings" Target="../printerSettings/printerSettings67.bin"/><Relationship Id="rId1" Type="http://schemas.openxmlformats.org/officeDocument/2006/relationships/printerSettings" Target="../printerSettings/printerSettings66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2.bin"/><Relationship Id="rId2" Type="http://schemas.openxmlformats.org/officeDocument/2006/relationships/printerSettings" Target="../printerSettings/printerSettings71.bin"/><Relationship Id="rId1" Type="http://schemas.openxmlformats.org/officeDocument/2006/relationships/printerSettings" Target="../printerSettings/printerSettings70.bin"/><Relationship Id="rId5" Type="http://schemas.openxmlformats.org/officeDocument/2006/relationships/comments" Target="../comments7.xml"/><Relationship Id="rId4" Type="http://schemas.openxmlformats.org/officeDocument/2006/relationships/vmlDrawing" Target="../drawings/vmlDrawing7.vml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5.bin"/><Relationship Id="rId2" Type="http://schemas.openxmlformats.org/officeDocument/2006/relationships/printerSettings" Target="../printerSettings/printerSettings74.bin"/><Relationship Id="rId1" Type="http://schemas.openxmlformats.org/officeDocument/2006/relationships/printerSettings" Target="../printerSettings/printerSettings73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8.bin"/><Relationship Id="rId2" Type="http://schemas.openxmlformats.org/officeDocument/2006/relationships/printerSettings" Target="../printerSettings/printerSettings77.bin"/><Relationship Id="rId1" Type="http://schemas.openxmlformats.org/officeDocument/2006/relationships/printerSettings" Target="../printerSettings/printerSettings76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1.bin"/><Relationship Id="rId2" Type="http://schemas.openxmlformats.org/officeDocument/2006/relationships/printerSettings" Target="../printerSettings/printerSettings80.bin"/><Relationship Id="rId1" Type="http://schemas.openxmlformats.org/officeDocument/2006/relationships/printerSettings" Target="../printerSettings/printerSettings7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4.bin"/><Relationship Id="rId2" Type="http://schemas.openxmlformats.org/officeDocument/2006/relationships/printerSettings" Target="../printerSettings/printerSettings83.bin"/><Relationship Id="rId1" Type="http://schemas.openxmlformats.org/officeDocument/2006/relationships/printerSettings" Target="../printerSettings/printerSettings82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7.bin"/><Relationship Id="rId2" Type="http://schemas.openxmlformats.org/officeDocument/2006/relationships/printerSettings" Target="../printerSettings/printerSettings86.bin"/><Relationship Id="rId1" Type="http://schemas.openxmlformats.org/officeDocument/2006/relationships/printerSettings" Target="../printerSettings/printerSettings85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0.bin"/><Relationship Id="rId2" Type="http://schemas.openxmlformats.org/officeDocument/2006/relationships/printerSettings" Target="../printerSettings/printerSettings89.bin"/><Relationship Id="rId1" Type="http://schemas.openxmlformats.org/officeDocument/2006/relationships/printerSettings" Target="../printerSettings/printerSettings88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4.bin"/><Relationship Id="rId2" Type="http://schemas.openxmlformats.org/officeDocument/2006/relationships/printerSettings" Target="../printerSettings/printerSettings93.bin"/><Relationship Id="rId1" Type="http://schemas.openxmlformats.org/officeDocument/2006/relationships/printerSettings" Target="../printerSettings/printerSettings9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0">
    <tabColor theme="1"/>
  </sheetPr>
  <dimension ref="A1:AA733"/>
  <sheetViews>
    <sheetView workbookViewId="0">
      <pane ySplit="1" topLeftCell="A429" activePane="bottomLeft" state="frozen"/>
      <selection pane="bottomLeft" activeCell="D464" sqref="D464"/>
    </sheetView>
  </sheetViews>
  <sheetFormatPr defaultRowHeight="15" x14ac:dyDescent="0.25"/>
  <cols>
    <col min="2" max="2" width="10" bestFit="1" customWidth="1"/>
    <col min="4" max="4" width="12.42578125" style="481" bestFit="1" customWidth="1"/>
    <col min="5" max="5" width="18" style="482" customWidth="1"/>
    <col min="6" max="6" width="24.7109375" customWidth="1"/>
    <col min="7" max="10" width="27" style="506" bestFit="1" customWidth="1"/>
    <col min="11" max="11" width="17.28515625" bestFit="1" customWidth="1"/>
    <col min="12" max="13" width="11.42578125" style="481" customWidth="1"/>
    <col min="14" max="15" width="11.42578125" style="481" hidden="1" customWidth="1"/>
    <col min="16" max="16" width="27" style="507" hidden="1" customWidth="1"/>
    <col min="17" max="17" width="27" style="506" hidden="1" customWidth="1"/>
    <col min="18" max="18" width="0" style="506" hidden="1" customWidth="1"/>
    <col min="19" max="19" width="14.42578125" bestFit="1" customWidth="1"/>
    <col min="20" max="20" width="9.5703125" customWidth="1"/>
    <col min="21" max="21" width="11.42578125" style="481" customWidth="1"/>
    <col min="24" max="26" width="27" style="506" bestFit="1" customWidth="1"/>
  </cols>
  <sheetData>
    <row r="1" spans="1:27" x14ac:dyDescent="0.25">
      <c r="A1" s="479" t="s">
        <v>3</v>
      </c>
      <c r="B1" s="479" t="s">
        <v>1133</v>
      </c>
      <c r="C1" s="479" t="s">
        <v>1132</v>
      </c>
      <c r="D1" s="480" t="s">
        <v>1134</v>
      </c>
      <c r="E1" s="482" t="s">
        <v>1145</v>
      </c>
      <c r="F1" t="s">
        <v>1434</v>
      </c>
      <c r="K1" s="483" t="s">
        <v>1146</v>
      </c>
    </row>
    <row r="2" spans="1:27" x14ac:dyDescent="0.25">
      <c r="A2">
        <v>6402</v>
      </c>
      <c r="B2">
        <v>5364</v>
      </c>
      <c r="C2">
        <v>14018</v>
      </c>
      <c r="D2" s="481">
        <v>9550.85</v>
      </c>
      <c r="E2" s="482" t="str">
        <f>CONCATENATE(C2,B2)</f>
        <v>140185364</v>
      </c>
      <c r="F2">
        <f>IF((VLOOKUP(E2,'914 01'!L:L,1,FALSE))=E2,1,0)</f>
        <v>1</v>
      </c>
      <c r="K2" s="484" t="s">
        <v>1149</v>
      </c>
      <c r="P2" s="507" t="s">
        <v>2380</v>
      </c>
      <c r="Q2" s="506" t="s">
        <v>3604</v>
      </c>
      <c r="R2" s="506" t="s">
        <v>3604</v>
      </c>
      <c r="S2" s="485" t="s">
        <v>1149</v>
      </c>
      <c r="T2" s="485"/>
      <c r="U2" s="486"/>
      <c r="X2" s="506" t="s">
        <v>2380</v>
      </c>
      <c r="Y2" s="506" t="s">
        <v>3604</v>
      </c>
      <c r="Z2" s="506" t="s">
        <v>3604</v>
      </c>
      <c r="AA2" t="s">
        <v>3604</v>
      </c>
    </row>
    <row r="3" spans="1:27" x14ac:dyDescent="0.25">
      <c r="A3">
        <v>5273</v>
      </c>
      <c r="B3">
        <v>5139</v>
      </c>
      <c r="C3">
        <v>182</v>
      </c>
      <c r="D3" s="481">
        <v>135</v>
      </c>
      <c r="E3" s="482" t="str">
        <f>CONCATENATE(0,C3,0,0,A3,B3)</f>
        <v>01820052735139</v>
      </c>
      <c r="F3">
        <f>IF((VLOOKUP(E3,'914 01'!L:L,1,FALSE))=E3,1,0)</f>
        <v>1</v>
      </c>
      <c r="K3" s="484" t="s">
        <v>1145</v>
      </c>
      <c r="L3" t="s">
        <v>1148</v>
      </c>
      <c r="M3"/>
      <c r="N3"/>
      <c r="O3"/>
      <c r="P3" s="506" t="s">
        <v>2380</v>
      </c>
      <c r="Q3" s="506" t="s">
        <v>3604</v>
      </c>
      <c r="R3" s="506" t="s">
        <v>3604</v>
      </c>
      <c r="S3" s="485" t="s">
        <v>1132</v>
      </c>
      <c r="T3" s="485" t="s">
        <v>1133</v>
      </c>
      <c r="U3" t="s">
        <v>1148</v>
      </c>
      <c r="X3" s="506" t="s">
        <v>2380</v>
      </c>
      <c r="Y3" s="506" t="s">
        <v>3604</v>
      </c>
      <c r="Z3" s="506" t="s">
        <v>3604</v>
      </c>
      <c r="AA3" t="s">
        <v>3604</v>
      </c>
    </row>
    <row r="4" spans="1:27" x14ac:dyDescent="0.25">
      <c r="A4">
        <v>5273</v>
      </c>
      <c r="B4">
        <v>5171</v>
      </c>
      <c r="C4">
        <v>18201</v>
      </c>
      <c r="D4" s="481">
        <v>198</v>
      </c>
      <c r="E4" s="482" t="str">
        <f t="shared" ref="E4:E67" si="0">CONCATENATE(0,C4,0,0,A4,B4)</f>
        <v>0182010052735171</v>
      </c>
      <c r="F4">
        <f>IF((VLOOKUP(E4,'914 01'!L:L,1,FALSE))=E4,1,0)</f>
        <v>1</v>
      </c>
      <c r="K4" t="s">
        <v>1472</v>
      </c>
      <c r="P4" s="507" t="s">
        <v>2380</v>
      </c>
      <c r="Q4" s="506" t="s">
        <v>3604</v>
      </c>
      <c r="R4" s="506" t="s">
        <v>3604</v>
      </c>
      <c r="S4">
        <v>181</v>
      </c>
      <c r="T4">
        <v>5139</v>
      </c>
      <c r="U4" s="481">
        <v>500</v>
      </c>
      <c r="X4" s="506" t="s">
        <v>2380</v>
      </c>
      <c r="Y4" s="506" t="s">
        <v>3604</v>
      </c>
      <c r="Z4" s="506" t="s">
        <v>3604</v>
      </c>
      <c r="AA4" t="s">
        <v>3604</v>
      </c>
    </row>
    <row r="5" spans="1:27" x14ac:dyDescent="0.25">
      <c r="A5">
        <v>5273</v>
      </c>
      <c r="B5">
        <v>5175</v>
      </c>
      <c r="C5">
        <v>183</v>
      </c>
      <c r="D5" s="481">
        <v>1067</v>
      </c>
      <c r="E5" s="482" t="str">
        <f t="shared" si="0"/>
        <v>01830052735175</v>
      </c>
      <c r="F5">
        <f>IF((VLOOKUP(E5,'914 01'!L:L,1,FALSE))=E5,1,0)</f>
        <v>1</v>
      </c>
      <c r="K5" t="s">
        <v>1710</v>
      </c>
      <c r="L5" s="481">
        <v>9550.85</v>
      </c>
      <c r="P5" s="507" t="s">
        <v>2380</v>
      </c>
      <c r="Q5" s="506" t="s">
        <v>3604</v>
      </c>
      <c r="R5" s="506" t="s">
        <v>3604</v>
      </c>
      <c r="T5">
        <v>5169</v>
      </c>
      <c r="U5" s="481">
        <v>14120</v>
      </c>
      <c r="X5" s="506" t="s">
        <v>2380</v>
      </c>
      <c r="Y5" s="506" t="s">
        <v>3604</v>
      </c>
      <c r="Z5" s="506" t="s">
        <v>3604</v>
      </c>
      <c r="AA5" t="s">
        <v>3604</v>
      </c>
    </row>
    <row r="6" spans="1:27" x14ac:dyDescent="0.25">
      <c r="A6">
        <v>4349</v>
      </c>
      <c r="B6">
        <v>5175</v>
      </c>
      <c r="C6">
        <v>187</v>
      </c>
      <c r="D6" s="481">
        <v>314</v>
      </c>
      <c r="E6" s="482" t="str">
        <f t="shared" si="0"/>
        <v>01870043495175</v>
      </c>
      <c r="F6">
        <f>IF((VLOOKUP(E6,'914 01'!L:L,1,FALSE))=E6,1,0)</f>
        <v>1</v>
      </c>
      <c r="K6" t="s">
        <v>2384</v>
      </c>
      <c r="L6" s="481">
        <v>1550</v>
      </c>
      <c r="P6" s="507" t="s">
        <v>2380</v>
      </c>
      <c r="Q6" s="506" t="s">
        <v>3604</v>
      </c>
      <c r="R6" s="506" t="s">
        <v>3604</v>
      </c>
      <c r="T6">
        <v>5175</v>
      </c>
      <c r="U6" s="481">
        <v>3735</v>
      </c>
      <c r="X6" s="506" t="s">
        <v>2380</v>
      </c>
      <c r="Y6" s="506" t="s">
        <v>3604</v>
      </c>
      <c r="Z6" s="506" t="s">
        <v>3604</v>
      </c>
      <c r="AA6" t="s">
        <v>3604</v>
      </c>
    </row>
    <row r="7" spans="1:27" x14ac:dyDescent="0.25">
      <c r="A7">
        <v>4349</v>
      </c>
      <c r="B7">
        <v>5175</v>
      </c>
      <c r="C7">
        <v>187</v>
      </c>
      <c r="D7" s="481">
        <v>228</v>
      </c>
      <c r="E7" s="482" t="str">
        <f t="shared" si="0"/>
        <v>01870043495175</v>
      </c>
      <c r="F7">
        <f>IF((VLOOKUP(E7,'914 01'!L:L,1,FALSE))=E7,1,0)</f>
        <v>1</v>
      </c>
      <c r="K7" t="s">
        <v>2385</v>
      </c>
      <c r="L7" s="481">
        <v>134198</v>
      </c>
      <c r="P7" s="507" t="s">
        <v>2380</v>
      </c>
      <c r="Q7" s="506" t="s">
        <v>3604</v>
      </c>
      <c r="R7" s="506" t="s">
        <v>3604</v>
      </c>
      <c r="S7" t="s">
        <v>1400</v>
      </c>
      <c r="U7" s="481">
        <v>18355</v>
      </c>
      <c r="X7" s="506" t="s">
        <v>2380</v>
      </c>
      <c r="Y7" s="506" t="s">
        <v>3604</v>
      </c>
      <c r="Z7" s="506" t="s">
        <v>3604</v>
      </c>
      <c r="AA7" t="s">
        <v>3604</v>
      </c>
    </row>
    <row r="8" spans="1:27" x14ac:dyDescent="0.25">
      <c r="A8">
        <v>3900</v>
      </c>
      <c r="B8">
        <v>5175</v>
      </c>
      <c r="C8">
        <v>257</v>
      </c>
      <c r="D8" s="481">
        <v>1400</v>
      </c>
      <c r="E8" s="482" t="str">
        <f t="shared" si="0"/>
        <v>02570039005175</v>
      </c>
      <c r="F8">
        <f>IF((VLOOKUP(E8,'914 01'!L:L,1,FALSE))=E8,1,0)</f>
        <v>1</v>
      </c>
      <c r="K8" t="s">
        <v>2386</v>
      </c>
      <c r="L8" s="481">
        <v>15258</v>
      </c>
      <c r="P8" s="507" t="s">
        <v>2380</v>
      </c>
      <c r="Q8" s="506" t="s">
        <v>3604</v>
      </c>
      <c r="R8" s="506" t="s">
        <v>3604</v>
      </c>
      <c r="S8">
        <v>182</v>
      </c>
      <c r="T8">
        <v>5136</v>
      </c>
      <c r="U8" s="481">
        <v>478</v>
      </c>
      <c r="X8" s="506" t="s">
        <v>2380</v>
      </c>
      <c r="Y8" s="506" t="s">
        <v>3604</v>
      </c>
      <c r="Z8" s="506" t="s">
        <v>3604</v>
      </c>
      <c r="AA8" t="s">
        <v>3604</v>
      </c>
    </row>
    <row r="9" spans="1:27" x14ac:dyDescent="0.25">
      <c r="A9">
        <v>5273</v>
      </c>
      <c r="B9">
        <v>5169</v>
      </c>
      <c r="C9">
        <v>181</v>
      </c>
      <c r="D9" s="481">
        <v>1380</v>
      </c>
      <c r="E9" s="482" t="str">
        <f t="shared" si="0"/>
        <v>01810052735169</v>
      </c>
      <c r="F9">
        <f>IF((VLOOKUP(E9,'914 01'!L:L,1,FALSE))=E9,1,0)</f>
        <v>1</v>
      </c>
      <c r="K9" t="s">
        <v>2387</v>
      </c>
      <c r="L9" s="481">
        <v>1084</v>
      </c>
      <c r="P9" s="507" t="s">
        <v>2380</v>
      </c>
      <c r="Q9" s="506" t="s">
        <v>3604</v>
      </c>
      <c r="R9" s="506" t="s">
        <v>3604</v>
      </c>
      <c r="T9">
        <v>5139</v>
      </c>
      <c r="U9" s="481">
        <v>1550</v>
      </c>
      <c r="X9" s="506" t="s">
        <v>2380</v>
      </c>
      <c r="Y9" s="506" t="s">
        <v>3604</v>
      </c>
      <c r="Z9" s="506" t="s">
        <v>3604</v>
      </c>
      <c r="AA9" t="s">
        <v>3604</v>
      </c>
    </row>
    <row r="10" spans="1:27" x14ac:dyDescent="0.25">
      <c r="A10">
        <v>5273</v>
      </c>
      <c r="B10">
        <v>5169</v>
      </c>
      <c r="C10">
        <v>181</v>
      </c>
      <c r="D10" s="481">
        <v>4400</v>
      </c>
      <c r="E10" s="482" t="str">
        <f t="shared" si="0"/>
        <v>01810052735169</v>
      </c>
      <c r="F10">
        <f>IF((VLOOKUP(E10,'914 01'!L:L,1,FALSE))=E10,1,0)</f>
        <v>1</v>
      </c>
      <c r="K10" t="s">
        <v>2388</v>
      </c>
      <c r="L10" s="481">
        <v>5781</v>
      </c>
      <c r="P10" s="507" t="s">
        <v>2380</v>
      </c>
      <c r="Q10" s="506" t="s">
        <v>3604</v>
      </c>
      <c r="R10" s="506" t="s">
        <v>3604</v>
      </c>
      <c r="T10">
        <v>5169</v>
      </c>
      <c r="U10" s="481">
        <v>605</v>
      </c>
      <c r="X10" s="506" t="s">
        <v>2380</v>
      </c>
      <c r="Y10" s="506" t="s">
        <v>3604</v>
      </c>
      <c r="Z10" s="506" t="s">
        <v>3604</v>
      </c>
      <c r="AA10" t="s">
        <v>3604</v>
      </c>
    </row>
    <row r="11" spans="1:27" x14ac:dyDescent="0.25">
      <c r="A11">
        <v>5273</v>
      </c>
      <c r="B11">
        <v>5154</v>
      </c>
      <c r="C11">
        <v>18201</v>
      </c>
      <c r="D11" s="481">
        <v>1345</v>
      </c>
      <c r="E11" s="482" t="str">
        <f t="shared" si="0"/>
        <v>0182010052735154</v>
      </c>
      <c r="F11">
        <f>IF((VLOOKUP(E11,'914 01'!L:L,1,FALSE))=E11,1,0)</f>
        <v>1</v>
      </c>
      <c r="K11" t="s">
        <v>2389</v>
      </c>
      <c r="L11" s="481">
        <v>14120</v>
      </c>
      <c r="P11" s="507" t="s">
        <v>2380</v>
      </c>
      <c r="Q11" s="506" t="s">
        <v>3604</v>
      </c>
      <c r="R11" s="506" t="s">
        <v>3604</v>
      </c>
      <c r="S11" t="s">
        <v>1401</v>
      </c>
      <c r="U11" s="481">
        <v>2633</v>
      </c>
      <c r="X11" s="506" t="s">
        <v>2380</v>
      </c>
      <c r="Y11" s="506" t="s">
        <v>3604</v>
      </c>
      <c r="Z11" s="506" t="s">
        <v>3604</v>
      </c>
      <c r="AA11" t="s">
        <v>3604</v>
      </c>
    </row>
    <row r="12" spans="1:27" x14ac:dyDescent="0.25">
      <c r="A12">
        <v>5273</v>
      </c>
      <c r="B12">
        <v>5154</v>
      </c>
      <c r="C12">
        <v>18201</v>
      </c>
      <c r="D12" s="481">
        <v>1456</v>
      </c>
      <c r="E12" s="482" t="str">
        <f t="shared" si="0"/>
        <v>0182010052735154</v>
      </c>
      <c r="F12">
        <f>IF((VLOOKUP(E12,'914 01'!L:L,1,FALSE))=E12,1,0)</f>
        <v>1</v>
      </c>
      <c r="K12" t="s">
        <v>2390</v>
      </c>
      <c r="L12" s="481">
        <v>10931</v>
      </c>
      <c r="P12" s="507" t="s">
        <v>2380</v>
      </c>
      <c r="Q12" s="506" t="s">
        <v>3604</v>
      </c>
      <c r="R12" s="506" t="s">
        <v>3604</v>
      </c>
      <c r="S12">
        <v>183</v>
      </c>
      <c r="T12">
        <v>5139</v>
      </c>
      <c r="U12" s="481">
        <v>389</v>
      </c>
      <c r="X12" s="506" t="s">
        <v>2380</v>
      </c>
      <c r="Y12" s="506" t="s">
        <v>3604</v>
      </c>
      <c r="Z12" s="506" t="s">
        <v>3604</v>
      </c>
      <c r="AA12" t="s">
        <v>3604</v>
      </c>
    </row>
    <row r="13" spans="1:27" x14ac:dyDescent="0.25">
      <c r="A13">
        <v>5273</v>
      </c>
      <c r="B13">
        <v>5154</v>
      </c>
      <c r="C13">
        <v>18201</v>
      </c>
      <c r="D13" s="481">
        <v>1356</v>
      </c>
      <c r="E13" s="482" t="str">
        <f t="shared" si="0"/>
        <v>0182010052735154</v>
      </c>
      <c r="F13">
        <f>IF((VLOOKUP(E13,'914 01'!L:L,1,FALSE))=E13,1,0)</f>
        <v>1</v>
      </c>
      <c r="K13" t="s">
        <v>2391</v>
      </c>
      <c r="L13" s="481">
        <v>8833</v>
      </c>
      <c r="P13" s="507" t="s">
        <v>2380</v>
      </c>
      <c r="Q13" s="506" t="s">
        <v>3604</v>
      </c>
      <c r="R13" s="506" t="s">
        <v>3604</v>
      </c>
      <c r="T13">
        <v>5175</v>
      </c>
      <c r="U13" s="481">
        <v>15258</v>
      </c>
      <c r="X13" s="506" t="s">
        <v>2380</v>
      </c>
      <c r="Y13" s="506" t="s">
        <v>3604</v>
      </c>
      <c r="Z13" s="506" t="s">
        <v>3604</v>
      </c>
      <c r="AA13" t="s">
        <v>3604</v>
      </c>
    </row>
    <row r="14" spans="1:27" x14ac:dyDescent="0.25">
      <c r="A14">
        <v>5273</v>
      </c>
      <c r="B14">
        <v>5175</v>
      </c>
      <c r="C14">
        <v>183</v>
      </c>
      <c r="D14" s="481">
        <v>3328.5</v>
      </c>
      <c r="E14" s="482" t="str">
        <f t="shared" si="0"/>
        <v>01830052735175</v>
      </c>
      <c r="F14">
        <f>IF((VLOOKUP(E14,'914 01'!L:L,1,FALSE))=E14,1,0)</f>
        <v>1</v>
      </c>
      <c r="K14" t="s">
        <v>2392</v>
      </c>
      <c r="L14" s="481">
        <v>19335.8</v>
      </c>
      <c r="P14" s="507" t="s">
        <v>2380</v>
      </c>
      <c r="Q14" s="506" t="s">
        <v>3604</v>
      </c>
      <c r="R14" s="506" t="s">
        <v>3604</v>
      </c>
      <c r="T14">
        <v>5164</v>
      </c>
      <c r="U14" s="481">
        <v>2000</v>
      </c>
      <c r="X14" s="506" t="s">
        <v>2380</v>
      </c>
      <c r="Y14" s="506" t="s">
        <v>3604</v>
      </c>
      <c r="Z14" s="506" t="s">
        <v>3604</v>
      </c>
      <c r="AA14" t="s">
        <v>3604</v>
      </c>
    </row>
    <row r="15" spans="1:27" x14ac:dyDescent="0.25">
      <c r="A15">
        <v>4349</v>
      </c>
      <c r="B15">
        <v>5136</v>
      </c>
      <c r="C15">
        <v>187</v>
      </c>
      <c r="D15" s="481">
        <v>8833</v>
      </c>
      <c r="E15" s="482" t="str">
        <f t="shared" si="0"/>
        <v>01870043495136</v>
      </c>
      <c r="F15">
        <f>IF((VLOOKUP(E15,'914 01'!L:L,1,FALSE))=E15,1,0)</f>
        <v>1</v>
      </c>
      <c r="K15" t="s">
        <v>2393</v>
      </c>
      <c r="L15" s="481">
        <v>307476</v>
      </c>
      <c r="P15" s="507" t="s">
        <v>2380</v>
      </c>
      <c r="Q15" s="506" t="s">
        <v>3604</v>
      </c>
      <c r="R15" s="506" t="s">
        <v>3604</v>
      </c>
      <c r="S15" t="s">
        <v>1402</v>
      </c>
      <c r="U15" s="481">
        <v>17647</v>
      </c>
      <c r="X15" s="506" t="s">
        <v>2380</v>
      </c>
      <c r="Y15" s="506" t="s">
        <v>3604</v>
      </c>
      <c r="Z15" s="506" t="s">
        <v>3604</v>
      </c>
      <c r="AA15" t="s">
        <v>3604</v>
      </c>
    </row>
    <row r="16" spans="1:27" x14ac:dyDescent="0.25">
      <c r="A16">
        <v>4349</v>
      </c>
      <c r="B16">
        <v>5169</v>
      </c>
      <c r="C16">
        <v>187</v>
      </c>
      <c r="D16" s="481">
        <v>7852.9</v>
      </c>
      <c r="E16" s="482" t="str">
        <f t="shared" si="0"/>
        <v>01870043495169</v>
      </c>
      <c r="F16">
        <f>IF((VLOOKUP(E16,'914 01'!L:L,1,FALSE))=E16,1,0)</f>
        <v>1</v>
      </c>
      <c r="K16" t="s">
        <v>2394</v>
      </c>
      <c r="L16" s="481">
        <v>28798</v>
      </c>
      <c r="P16" s="507" t="s">
        <v>2380</v>
      </c>
      <c r="Q16" s="506" t="s">
        <v>3604</v>
      </c>
      <c r="R16" s="506" t="s">
        <v>3604</v>
      </c>
      <c r="S16">
        <v>187</v>
      </c>
      <c r="T16">
        <v>5136</v>
      </c>
      <c r="U16" s="481">
        <v>8833</v>
      </c>
      <c r="X16" s="506" t="s">
        <v>2380</v>
      </c>
      <c r="Y16" s="506" t="s">
        <v>3604</v>
      </c>
      <c r="Z16" s="506" t="s">
        <v>3604</v>
      </c>
      <c r="AA16" t="s">
        <v>3604</v>
      </c>
    </row>
    <row r="17" spans="1:27" x14ac:dyDescent="0.25">
      <c r="A17">
        <v>5273</v>
      </c>
      <c r="B17">
        <v>5168</v>
      </c>
      <c r="C17">
        <v>189</v>
      </c>
      <c r="D17" s="481">
        <v>34164</v>
      </c>
      <c r="E17" s="482" t="str">
        <f t="shared" si="0"/>
        <v>01890052735168</v>
      </c>
      <c r="F17">
        <f>IF((VLOOKUP(E17,'914 01'!L:L,1,FALSE))=E17,1,0)</f>
        <v>1</v>
      </c>
      <c r="K17" t="s">
        <v>2395</v>
      </c>
      <c r="L17" s="481">
        <v>1367400.77</v>
      </c>
      <c r="P17" s="507" t="s">
        <v>2380</v>
      </c>
      <c r="Q17" s="506" t="s">
        <v>3604</v>
      </c>
      <c r="R17" s="506" t="s">
        <v>3604</v>
      </c>
      <c r="T17">
        <v>5169</v>
      </c>
      <c r="U17" s="481">
        <v>19335.8</v>
      </c>
      <c r="X17" s="506" t="s">
        <v>2380</v>
      </c>
      <c r="Y17" s="506" t="s">
        <v>3604</v>
      </c>
      <c r="Z17" s="506" t="s">
        <v>3604</v>
      </c>
      <c r="AA17" t="s">
        <v>3604</v>
      </c>
    </row>
    <row r="18" spans="1:27" x14ac:dyDescent="0.25">
      <c r="A18">
        <v>5273</v>
      </c>
      <c r="B18">
        <v>5168</v>
      </c>
      <c r="C18">
        <v>189</v>
      </c>
      <c r="D18" s="481">
        <v>34164</v>
      </c>
      <c r="E18" s="482" t="str">
        <f t="shared" si="0"/>
        <v>01890052735168</v>
      </c>
      <c r="F18">
        <f>IF((VLOOKUP(E18,'914 01'!L:L,1,FALSE))=E18,1,0)</f>
        <v>1</v>
      </c>
      <c r="K18" t="s">
        <v>2396</v>
      </c>
      <c r="L18" s="481">
        <v>117914.5</v>
      </c>
      <c r="P18" s="507" t="s">
        <v>2380</v>
      </c>
      <c r="Q18" s="506" t="s">
        <v>3604</v>
      </c>
      <c r="R18" s="506" t="s">
        <v>3604</v>
      </c>
      <c r="T18">
        <v>5175</v>
      </c>
      <c r="U18" s="481">
        <v>1084</v>
      </c>
      <c r="X18" s="506" t="s">
        <v>2380</v>
      </c>
      <c r="Y18" s="506" t="s">
        <v>3604</v>
      </c>
      <c r="Z18" s="506" t="s">
        <v>3604</v>
      </c>
      <c r="AA18" t="s">
        <v>3604</v>
      </c>
    </row>
    <row r="19" spans="1:27" x14ac:dyDescent="0.25">
      <c r="A19">
        <v>5273</v>
      </c>
      <c r="B19">
        <v>5168</v>
      </c>
      <c r="C19">
        <v>189</v>
      </c>
      <c r="D19" s="481">
        <v>34164</v>
      </c>
      <c r="E19" s="482" t="str">
        <f t="shared" si="0"/>
        <v>01890052735168</v>
      </c>
      <c r="F19">
        <f>IF((VLOOKUP(E19,'914 01'!L:L,1,FALSE))=E19,1,0)</f>
        <v>1</v>
      </c>
      <c r="K19" t="s">
        <v>2397</v>
      </c>
      <c r="L19" s="481">
        <v>76800</v>
      </c>
      <c r="P19" s="507" t="s">
        <v>2380</v>
      </c>
      <c r="Q19" s="506" t="s">
        <v>3604</v>
      </c>
      <c r="R19" s="506" t="s">
        <v>3604</v>
      </c>
      <c r="S19" t="s">
        <v>1403</v>
      </c>
      <c r="U19" s="481">
        <v>29252.799999999999</v>
      </c>
      <c r="X19" s="506" t="s">
        <v>2380</v>
      </c>
      <c r="Y19" s="506" t="s">
        <v>3604</v>
      </c>
      <c r="Z19" s="506" t="s">
        <v>3604</v>
      </c>
      <c r="AA19" t="s">
        <v>3604</v>
      </c>
    </row>
    <row r="20" spans="1:27" x14ac:dyDescent="0.25">
      <c r="A20">
        <v>5521</v>
      </c>
      <c r="B20">
        <v>5175</v>
      </c>
      <c r="C20">
        <v>192</v>
      </c>
      <c r="D20" s="481">
        <v>2520</v>
      </c>
      <c r="E20" s="482" t="str">
        <f t="shared" si="0"/>
        <v>01920055215175</v>
      </c>
      <c r="F20">
        <f>IF((VLOOKUP(E20,'914 01'!L:L,1,FALSE))=E20,1,0)</f>
        <v>1</v>
      </c>
      <c r="K20" t="s">
        <v>2398</v>
      </c>
      <c r="L20" s="481">
        <v>235950</v>
      </c>
      <c r="P20" s="507" t="s">
        <v>2380</v>
      </c>
      <c r="Q20" s="506" t="s">
        <v>3604</v>
      </c>
      <c r="R20" s="506" t="s">
        <v>3604</v>
      </c>
      <c r="S20">
        <v>189</v>
      </c>
      <c r="T20">
        <v>5168</v>
      </c>
      <c r="U20" s="481">
        <v>307476</v>
      </c>
      <c r="X20" s="506" t="s">
        <v>2380</v>
      </c>
      <c r="Y20" s="506" t="s">
        <v>3604</v>
      </c>
      <c r="Z20" s="506" t="s">
        <v>3604</v>
      </c>
      <c r="AA20" t="s">
        <v>3604</v>
      </c>
    </row>
    <row r="21" spans="1:27" x14ac:dyDescent="0.25">
      <c r="A21">
        <v>6172</v>
      </c>
      <c r="B21">
        <v>5139</v>
      </c>
      <c r="C21">
        <v>250</v>
      </c>
      <c r="D21" s="481">
        <v>7950</v>
      </c>
      <c r="E21" s="482" t="str">
        <f t="shared" si="0"/>
        <v>02500061725139</v>
      </c>
      <c r="F21">
        <f>IF((VLOOKUP(E21,'914 01'!L:L,1,FALSE))=E21,1,0)</f>
        <v>1</v>
      </c>
      <c r="K21" t="s">
        <v>2399</v>
      </c>
      <c r="L21" s="481">
        <v>251284.8</v>
      </c>
      <c r="P21" s="507" t="s">
        <v>2380</v>
      </c>
      <c r="Q21" s="506" t="s">
        <v>3604</v>
      </c>
      <c r="R21" s="506" t="s">
        <v>3604</v>
      </c>
      <c r="S21" t="s">
        <v>1404</v>
      </c>
      <c r="U21" s="481">
        <v>307476</v>
      </c>
      <c r="X21" s="506" t="s">
        <v>2380</v>
      </c>
      <c r="Y21" s="506" t="s">
        <v>3604</v>
      </c>
      <c r="Z21" s="506" t="s">
        <v>3604</v>
      </c>
      <c r="AA21" t="s">
        <v>3604</v>
      </c>
    </row>
    <row r="22" spans="1:27" x14ac:dyDescent="0.25">
      <c r="A22">
        <v>6172</v>
      </c>
      <c r="B22">
        <v>5139</v>
      </c>
      <c r="C22">
        <v>250</v>
      </c>
      <c r="D22" s="481">
        <v>22427</v>
      </c>
      <c r="E22" s="482" t="str">
        <f t="shared" si="0"/>
        <v>02500061725139</v>
      </c>
      <c r="F22">
        <f>IF((VLOOKUP(E22,'914 01'!L:L,1,FALSE))=E22,1,0)</f>
        <v>1</v>
      </c>
      <c r="K22" t="s">
        <v>2400</v>
      </c>
      <c r="L22" s="481">
        <v>260071</v>
      </c>
      <c r="P22" s="507" t="s">
        <v>2380</v>
      </c>
      <c r="Q22" s="506" t="s">
        <v>3604</v>
      </c>
      <c r="R22" s="506" t="s">
        <v>3604</v>
      </c>
      <c r="S22">
        <v>192</v>
      </c>
      <c r="T22">
        <v>5175</v>
      </c>
      <c r="U22" s="481">
        <v>28798</v>
      </c>
      <c r="X22" s="506" t="s">
        <v>2380</v>
      </c>
      <c r="Y22" s="506" t="s">
        <v>3604</v>
      </c>
      <c r="Z22" s="506" t="s">
        <v>3604</v>
      </c>
      <c r="AA22" t="s">
        <v>3604</v>
      </c>
    </row>
    <row r="23" spans="1:27" x14ac:dyDescent="0.25">
      <c r="A23">
        <v>6172</v>
      </c>
      <c r="B23">
        <v>5139</v>
      </c>
      <c r="C23">
        <v>250</v>
      </c>
      <c r="D23" s="481">
        <v>47835</v>
      </c>
      <c r="E23" s="482" t="str">
        <f t="shared" si="0"/>
        <v>02500061725139</v>
      </c>
      <c r="F23">
        <f>IF((VLOOKUP(E23,'914 01'!L:L,1,FALSE))=E23,1,0)</f>
        <v>1</v>
      </c>
      <c r="K23" t="s">
        <v>2401</v>
      </c>
      <c r="L23" s="481">
        <v>112897</v>
      </c>
      <c r="P23" s="507" t="s">
        <v>2380</v>
      </c>
      <c r="Q23" s="506" t="s">
        <v>3604</v>
      </c>
      <c r="R23" s="506" t="s">
        <v>3604</v>
      </c>
      <c r="S23" t="s">
        <v>1405</v>
      </c>
      <c r="U23" s="481">
        <v>28798</v>
      </c>
      <c r="X23" s="506" t="s">
        <v>2380</v>
      </c>
      <c r="Y23" s="506" t="s">
        <v>3604</v>
      </c>
      <c r="Z23" s="506" t="s">
        <v>3604</v>
      </c>
      <c r="AA23" t="s">
        <v>3604</v>
      </c>
    </row>
    <row r="24" spans="1:27" x14ac:dyDescent="0.25">
      <c r="A24">
        <v>6172</v>
      </c>
      <c r="B24">
        <v>5139</v>
      </c>
      <c r="C24">
        <v>250</v>
      </c>
      <c r="D24" s="481">
        <v>3851</v>
      </c>
      <c r="E24" s="482" t="str">
        <f t="shared" si="0"/>
        <v>02500061725139</v>
      </c>
      <c r="F24">
        <f>IF((VLOOKUP(E24,'914 01'!L:L,1,FALSE))=E24,1,0)</f>
        <v>1</v>
      </c>
      <c r="K24" t="s">
        <v>2402</v>
      </c>
      <c r="L24" s="481">
        <v>25713</v>
      </c>
      <c r="P24" s="507" t="s">
        <v>2380</v>
      </c>
      <c r="Q24" s="506" t="s">
        <v>3604</v>
      </c>
      <c r="R24" s="506" t="s">
        <v>3604</v>
      </c>
      <c r="S24">
        <v>250</v>
      </c>
      <c r="T24">
        <v>5139</v>
      </c>
      <c r="U24" s="481">
        <v>1367400.77</v>
      </c>
      <c r="X24" s="506" t="s">
        <v>2380</v>
      </c>
      <c r="Y24" s="506" t="s">
        <v>3604</v>
      </c>
      <c r="Z24" s="506" t="s">
        <v>3604</v>
      </c>
      <c r="AA24" t="s">
        <v>3604</v>
      </c>
    </row>
    <row r="25" spans="1:27" x14ac:dyDescent="0.25">
      <c r="A25">
        <v>6172</v>
      </c>
      <c r="B25">
        <v>5139</v>
      </c>
      <c r="C25">
        <v>250</v>
      </c>
      <c r="D25" s="481">
        <v>333</v>
      </c>
      <c r="E25" s="482" t="str">
        <f t="shared" si="0"/>
        <v>02500061725139</v>
      </c>
      <c r="F25">
        <f>IF((VLOOKUP(E25,'914 01'!L:L,1,FALSE))=E25,1,0)</f>
        <v>1</v>
      </c>
      <c r="K25" t="s">
        <v>2403</v>
      </c>
      <c r="L25" s="481">
        <v>8300</v>
      </c>
      <c r="P25" s="507" t="s">
        <v>2380</v>
      </c>
      <c r="Q25" s="506" t="s">
        <v>3604</v>
      </c>
      <c r="R25" s="506" t="s">
        <v>3604</v>
      </c>
      <c r="S25" t="s">
        <v>1406</v>
      </c>
      <c r="U25" s="481">
        <v>1367400.77</v>
      </c>
      <c r="X25" s="506" t="s">
        <v>2380</v>
      </c>
      <c r="Y25" s="506" t="s">
        <v>3604</v>
      </c>
      <c r="Z25" s="506" t="s">
        <v>3604</v>
      </c>
      <c r="AA25" t="s">
        <v>3604</v>
      </c>
    </row>
    <row r="26" spans="1:27" x14ac:dyDescent="0.25">
      <c r="A26">
        <v>6172</v>
      </c>
      <c r="B26">
        <v>5139</v>
      </c>
      <c r="C26">
        <v>250</v>
      </c>
      <c r="D26" s="481">
        <v>8640</v>
      </c>
      <c r="E26" s="482" t="str">
        <f t="shared" si="0"/>
        <v>02500061725139</v>
      </c>
      <c r="F26">
        <f>IF((VLOOKUP(E26,'914 01'!L:L,1,FALSE))=E26,1,0)</f>
        <v>1</v>
      </c>
      <c r="K26" t="s">
        <v>2404</v>
      </c>
      <c r="L26" s="481">
        <v>67970.540000000008</v>
      </c>
      <c r="P26" s="507" t="s">
        <v>2380</v>
      </c>
      <c r="Q26" s="506" t="s">
        <v>3604</v>
      </c>
      <c r="R26" s="506" t="s">
        <v>3604</v>
      </c>
      <c r="S26">
        <v>252</v>
      </c>
      <c r="T26">
        <v>5168</v>
      </c>
      <c r="U26" s="481">
        <v>117914.5</v>
      </c>
      <c r="X26" s="506" t="s">
        <v>2380</v>
      </c>
      <c r="Y26" s="506" t="s">
        <v>3604</v>
      </c>
      <c r="Z26" s="506" t="s">
        <v>3604</v>
      </c>
      <c r="AA26" t="s">
        <v>3604</v>
      </c>
    </row>
    <row r="27" spans="1:27" x14ac:dyDescent="0.25">
      <c r="A27">
        <v>6172</v>
      </c>
      <c r="B27">
        <v>5139</v>
      </c>
      <c r="C27">
        <v>250</v>
      </c>
      <c r="D27" s="481">
        <v>14107</v>
      </c>
      <c r="E27" s="482" t="str">
        <f t="shared" si="0"/>
        <v>02500061725139</v>
      </c>
      <c r="F27">
        <f>IF((VLOOKUP(E27,'914 01'!L:L,1,FALSE))=E27,1,0)</f>
        <v>1</v>
      </c>
      <c r="K27" t="s">
        <v>2405</v>
      </c>
      <c r="L27" s="481">
        <v>103931.97</v>
      </c>
      <c r="P27" s="507" t="s">
        <v>2380</v>
      </c>
      <c r="Q27" s="506" t="s">
        <v>3604</v>
      </c>
      <c r="R27" s="506" t="s">
        <v>3604</v>
      </c>
      <c r="S27" t="s">
        <v>1407</v>
      </c>
      <c r="U27" s="481">
        <v>117914.5</v>
      </c>
      <c r="X27" s="506" t="s">
        <v>2380</v>
      </c>
      <c r="Y27" s="506" t="s">
        <v>3604</v>
      </c>
      <c r="Z27" s="506" t="s">
        <v>3604</v>
      </c>
      <c r="AA27" t="s">
        <v>3604</v>
      </c>
    </row>
    <row r="28" spans="1:27" x14ac:dyDescent="0.25">
      <c r="A28">
        <v>6172</v>
      </c>
      <c r="B28">
        <v>5168</v>
      </c>
      <c r="C28">
        <v>252</v>
      </c>
      <c r="D28" s="481">
        <v>21780</v>
      </c>
      <c r="E28" s="482" t="str">
        <f t="shared" si="0"/>
        <v>02520061725168</v>
      </c>
      <c r="F28">
        <f>IF((VLOOKUP(E28,'914 01'!L:L,1,FALSE))=E28,1,0)</f>
        <v>1</v>
      </c>
      <c r="K28" t="s">
        <v>2406</v>
      </c>
      <c r="L28" s="481">
        <v>704508.1599999998</v>
      </c>
      <c r="P28" s="507" t="s">
        <v>2380</v>
      </c>
      <c r="Q28" s="506" t="s">
        <v>3604</v>
      </c>
      <c r="R28" s="506" t="s">
        <v>3604</v>
      </c>
      <c r="S28">
        <v>253</v>
      </c>
      <c r="T28">
        <v>5139</v>
      </c>
      <c r="U28" s="481">
        <v>25713</v>
      </c>
      <c r="X28" s="506" t="s">
        <v>2380</v>
      </c>
      <c r="Y28" s="506" t="s">
        <v>3604</v>
      </c>
      <c r="Z28" s="506" t="s">
        <v>3604</v>
      </c>
      <c r="AA28" t="s">
        <v>3604</v>
      </c>
    </row>
    <row r="29" spans="1:27" x14ac:dyDescent="0.25">
      <c r="A29">
        <v>6172</v>
      </c>
      <c r="B29">
        <v>5168</v>
      </c>
      <c r="C29">
        <v>252</v>
      </c>
      <c r="D29" s="481">
        <v>21780</v>
      </c>
      <c r="E29" s="482" t="str">
        <f t="shared" si="0"/>
        <v>02520061725168</v>
      </c>
      <c r="F29">
        <f>IF((VLOOKUP(E29,'914 01'!L:L,1,FALSE))=E29,1,0)</f>
        <v>1</v>
      </c>
      <c r="K29" t="s">
        <v>2407</v>
      </c>
      <c r="L29" s="481">
        <v>517.5</v>
      </c>
      <c r="P29" s="507" t="s">
        <v>2380</v>
      </c>
      <c r="Q29" s="506" t="s">
        <v>3604</v>
      </c>
      <c r="R29" s="506" t="s">
        <v>3604</v>
      </c>
      <c r="S29" t="s">
        <v>1408</v>
      </c>
      <c r="U29" s="481">
        <v>25713</v>
      </c>
      <c r="X29" s="506" t="s">
        <v>2380</v>
      </c>
      <c r="Y29" s="506" t="s">
        <v>3604</v>
      </c>
      <c r="Z29" s="506" t="s">
        <v>3604</v>
      </c>
      <c r="AA29" t="s">
        <v>3604</v>
      </c>
    </row>
    <row r="30" spans="1:27" x14ac:dyDescent="0.25">
      <c r="A30">
        <v>6172</v>
      </c>
      <c r="B30">
        <v>5168</v>
      </c>
      <c r="C30">
        <v>252</v>
      </c>
      <c r="D30" s="481">
        <v>21780</v>
      </c>
      <c r="E30" s="482" t="str">
        <f t="shared" si="0"/>
        <v>02520061725168</v>
      </c>
      <c r="F30">
        <f>IF((VLOOKUP(E30,'914 01'!L:L,1,FALSE))=E30,1,0)</f>
        <v>1</v>
      </c>
      <c r="K30" t="s">
        <v>2408</v>
      </c>
      <c r="L30" s="481">
        <v>5518</v>
      </c>
      <c r="P30" s="507" t="s">
        <v>2380</v>
      </c>
      <c r="Q30" s="506" t="s">
        <v>3604</v>
      </c>
      <c r="R30" s="506" t="s">
        <v>3604</v>
      </c>
      <c r="S30">
        <v>254</v>
      </c>
      <c r="T30">
        <v>5169</v>
      </c>
      <c r="U30" s="481">
        <v>8300</v>
      </c>
      <c r="X30" s="506" t="s">
        <v>2380</v>
      </c>
      <c r="Y30" s="506" t="s">
        <v>3604</v>
      </c>
      <c r="Z30" s="506" t="s">
        <v>3604</v>
      </c>
      <c r="AA30" t="s">
        <v>3604</v>
      </c>
    </row>
    <row r="31" spans="1:27" x14ac:dyDescent="0.25">
      <c r="A31">
        <v>6172</v>
      </c>
      <c r="B31">
        <v>5168</v>
      </c>
      <c r="C31">
        <v>252</v>
      </c>
      <c r="D31" s="481">
        <v>4840</v>
      </c>
      <c r="E31" s="482" t="str">
        <f t="shared" si="0"/>
        <v>02520061725168</v>
      </c>
      <c r="F31">
        <f>IF((VLOOKUP(E31,'914 01'!L:L,1,FALSE))=E31,1,0)</f>
        <v>1</v>
      </c>
      <c r="K31" t="s">
        <v>2409</v>
      </c>
      <c r="L31" s="481">
        <v>37814.5</v>
      </c>
      <c r="P31" s="507" t="s">
        <v>2380</v>
      </c>
      <c r="Q31" s="506" t="s">
        <v>3604</v>
      </c>
      <c r="R31" s="506" t="s">
        <v>3604</v>
      </c>
      <c r="S31" t="s">
        <v>1409</v>
      </c>
      <c r="U31" s="481">
        <v>8300</v>
      </c>
      <c r="X31" s="506" t="s">
        <v>2380</v>
      </c>
      <c r="Y31" s="506" t="s">
        <v>3604</v>
      </c>
      <c r="Z31" s="506" t="s">
        <v>3604</v>
      </c>
      <c r="AA31" t="s">
        <v>3604</v>
      </c>
    </row>
    <row r="32" spans="1:27" x14ac:dyDescent="0.25">
      <c r="A32">
        <v>6172</v>
      </c>
      <c r="B32">
        <v>5169</v>
      </c>
      <c r="C32">
        <v>25202</v>
      </c>
      <c r="D32" s="481">
        <v>2400</v>
      </c>
      <c r="E32" s="482" t="str">
        <f t="shared" si="0"/>
        <v>0252020061725169</v>
      </c>
      <c r="F32">
        <f>IF((VLOOKUP(E32,'914 01'!L:L,1,FALSE))=E32,1,0)</f>
        <v>1</v>
      </c>
      <c r="K32" t="s">
        <v>2410</v>
      </c>
      <c r="L32" s="481">
        <v>136843</v>
      </c>
      <c r="P32" s="507" t="s">
        <v>2380</v>
      </c>
      <c r="Q32" s="506" t="s">
        <v>3604</v>
      </c>
      <c r="R32" s="506" t="s">
        <v>3604</v>
      </c>
      <c r="S32">
        <v>255</v>
      </c>
      <c r="T32">
        <v>5041</v>
      </c>
      <c r="U32" s="481">
        <v>30000</v>
      </c>
      <c r="X32" s="506" t="s">
        <v>2380</v>
      </c>
      <c r="Y32" s="506" t="s">
        <v>3604</v>
      </c>
      <c r="Z32" s="506" t="s">
        <v>3604</v>
      </c>
      <c r="AA32" t="s">
        <v>3604</v>
      </c>
    </row>
    <row r="33" spans="1:27" x14ac:dyDescent="0.25">
      <c r="A33">
        <v>6172</v>
      </c>
      <c r="B33">
        <v>5169</v>
      </c>
      <c r="C33">
        <v>25202</v>
      </c>
      <c r="D33" s="481">
        <v>9600</v>
      </c>
      <c r="E33" s="482" t="str">
        <f t="shared" si="0"/>
        <v>0252020061725169</v>
      </c>
      <c r="F33">
        <f>IF((VLOOKUP(E33,'914 01'!L:L,1,FALSE))=E33,1,0)</f>
        <v>1</v>
      </c>
      <c r="K33" t="s">
        <v>2411</v>
      </c>
      <c r="L33" s="481">
        <v>190200</v>
      </c>
      <c r="P33" s="507" t="s">
        <v>2380</v>
      </c>
      <c r="Q33" s="506" t="s">
        <v>3604</v>
      </c>
      <c r="R33" s="506" t="s">
        <v>3604</v>
      </c>
      <c r="T33">
        <v>5139</v>
      </c>
      <c r="U33" s="481">
        <v>67970.540000000008</v>
      </c>
      <c r="X33" s="506" t="s">
        <v>2380</v>
      </c>
      <c r="Y33" s="506" t="s">
        <v>3604</v>
      </c>
      <c r="Z33" s="506" t="s">
        <v>3604</v>
      </c>
      <c r="AA33" t="s">
        <v>3604</v>
      </c>
    </row>
    <row r="34" spans="1:27" x14ac:dyDescent="0.25">
      <c r="A34">
        <v>6172</v>
      </c>
      <c r="B34">
        <v>5169</v>
      </c>
      <c r="C34">
        <v>25202</v>
      </c>
      <c r="D34" s="481">
        <v>9600</v>
      </c>
      <c r="E34" s="482" t="str">
        <f t="shared" si="0"/>
        <v>0252020061725169</v>
      </c>
      <c r="F34">
        <f>IF((VLOOKUP(E34,'914 01'!L:L,1,FALSE))=E34,1,0)</f>
        <v>1</v>
      </c>
      <c r="K34" t="s">
        <v>2412</v>
      </c>
      <c r="L34" s="481">
        <v>87086</v>
      </c>
      <c r="P34" s="507" t="s">
        <v>2380</v>
      </c>
      <c r="Q34" s="506" t="s">
        <v>3604</v>
      </c>
      <c r="R34" s="506" t="s">
        <v>3604</v>
      </c>
      <c r="T34">
        <v>5169</v>
      </c>
      <c r="U34" s="481">
        <v>103931.97</v>
      </c>
      <c r="X34" s="506" t="s">
        <v>2380</v>
      </c>
      <c r="Y34" s="506" t="s">
        <v>3604</v>
      </c>
      <c r="Z34" s="506" t="s">
        <v>3604</v>
      </c>
      <c r="AA34" t="s">
        <v>3604</v>
      </c>
    </row>
    <row r="35" spans="1:27" x14ac:dyDescent="0.25">
      <c r="A35">
        <v>6172</v>
      </c>
      <c r="B35">
        <v>5169</v>
      </c>
      <c r="C35">
        <v>25202</v>
      </c>
      <c r="D35" s="481">
        <v>4800</v>
      </c>
      <c r="E35" s="482" t="str">
        <f t="shared" si="0"/>
        <v>0252020061725169</v>
      </c>
      <c r="F35">
        <f>IF((VLOOKUP(E35,'914 01'!L:L,1,FALSE))=E35,1,0)</f>
        <v>1</v>
      </c>
      <c r="K35" t="s">
        <v>2413</v>
      </c>
      <c r="L35" s="481">
        <v>16670.34</v>
      </c>
      <c r="P35" s="507" t="s">
        <v>2380</v>
      </c>
      <c r="Q35" s="506" t="s">
        <v>3604</v>
      </c>
      <c r="R35" s="506" t="s">
        <v>3604</v>
      </c>
      <c r="S35" t="s">
        <v>1410</v>
      </c>
      <c r="U35" s="481">
        <v>201902.51</v>
      </c>
      <c r="X35" s="506" t="s">
        <v>2380</v>
      </c>
      <c r="Y35" s="506" t="s">
        <v>3604</v>
      </c>
      <c r="Z35" s="506" t="s">
        <v>3604</v>
      </c>
      <c r="AA35" t="s">
        <v>3604</v>
      </c>
    </row>
    <row r="36" spans="1:27" x14ac:dyDescent="0.25">
      <c r="A36">
        <v>6172</v>
      </c>
      <c r="B36">
        <v>5169</v>
      </c>
      <c r="C36">
        <v>25202</v>
      </c>
      <c r="D36" s="481">
        <v>2400</v>
      </c>
      <c r="E36" s="482" t="str">
        <f t="shared" si="0"/>
        <v>0252020061725169</v>
      </c>
      <c r="F36">
        <f>IF((VLOOKUP(E36,'914 01'!L:L,1,FALSE))=E36,1,0)</f>
        <v>1</v>
      </c>
      <c r="K36" t="s">
        <v>2414</v>
      </c>
      <c r="L36" s="481">
        <v>544500</v>
      </c>
      <c r="P36" s="507" t="s">
        <v>2380</v>
      </c>
      <c r="Q36" s="506" t="s">
        <v>3604</v>
      </c>
      <c r="R36" s="506" t="s">
        <v>3604</v>
      </c>
      <c r="S36">
        <v>256</v>
      </c>
      <c r="T36">
        <v>5139</v>
      </c>
      <c r="U36" s="481">
        <v>517.5</v>
      </c>
      <c r="X36" s="506" t="s">
        <v>2380</v>
      </c>
      <c r="Y36" s="506" t="s">
        <v>3604</v>
      </c>
      <c r="Z36" s="506" t="s">
        <v>3604</v>
      </c>
      <c r="AA36" t="s">
        <v>3604</v>
      </c>
    </row>
    <row r="37" spans="1:27" x14ac:dyDescent="0.25">
      <c r="A37">
        <v>6172</v>
      </c>
      <c r="B37">
        <v>5169</v>
      </c>
      <c r="C37">
        <v>25202</v>
      </c>
      <c r="D37" s="481">
        <v>2400</v>
      </c>
      <c r="E37" s="482" t="str">
        <f t="shared" si="0"/>
        <v>0252020061725169</v>
      </c>
      <c r="F37">
        <f>IF((VLOOKUP(E37,'914 01'!L:L,1,FALSE))=E37,1,0)</f>
        <v>1</v>
      </c>
      <c r="K37" t="s">
        <v>2415</v>
      </c>
      <c r="L37" s="481">
        <v>20099.300000000003</v>
      </c>
      <c r="P37" s="507" t="s">
        <v>2380</v>
      </c>
      <c r="Q37" s="506" t="s">
        <v>3604</v>
      </c>
      <c r="R37" s="506" t="s">
        <v>3604</v>
      </c>
      <c r="T37">
        <v>5169</v>
      </c>
      <c r="U37" s="481">
        <v>704508.1599999998</v>
      </c>
      <c r="X37" s="506" t="s">
        <v>2380</v>
      </c>
      <c r="Y37" s="506" t="s">
        <v>3604</v>
      </c>
      <c r="Z37" s="506" t="s">
        <v>3604</v>
      </c>
      <c r="AA37" t="s">
        <v>3604</v>
      </c>
    </row>
    <row r="38" spans="1:27" x14ac:dyDescent="0.25">
      <c r="A38">
        <v>6172</v>
      </c>
      <c r="B38">
        <v>5169</v>
      </c>
      <c r="C38">
        <v>25203</v>
      </c>
      <c r="D38" s="481">
        <v>18150</v>
      </c>
      <c r="E38" s="482" t="str">
        <f t="shared" si="0"/>
        <v>0252030061725169</v>
      </c>
      <c r="F38">
        <f>IF((VLOOKUP(E38,'914 01'!L:L,1,FALSE))=E38,1,0)</f>
        <v>1</v>
      </c>
      <c r="K38" t="s">
        <v>2416</v>
      </c>
      <c r="L38" s="481">
        <v>10440</v>
      </c>
      <c r="P38" s="507" t="s">
        <v>2380</v>
      </c>
      <c r="Q38" s="506" t="s">
        <v>3604</v>
      </c>
      <c r="R38" s="506" t="s">
        <v>3604</v>
      </c>
      <c r="S38" t="s">
        <v>1411</v>
      </c>
      <c r="U38" s="481">
        <v>705025.6599999998</v>
      </c>
      <c r="X38" s="506" t="s">
        <v>2380</v>
      </c>
      <c r="Y38" s="506" t="s">
        <v>3604</v>
      </c>
      <c r="Z38" s="506" t="s">
        <v>3604</v>
      </c>
      <c r="AA38" t="s">
        <v>3604</v>
      </c>
    </row>
    <row r="39" spans="1:27" x14ac:dyDescent="0.25">
      <c r="A39">
        <v>6172</v>
      </c>
      <c r="B39">
        <v>5169</v>
      </c>
      <c r="C39">
        <v>25203</v>
      </c>
      <c r="D39" s="481">
        <v>18150</v>
      </c>
      <c r="E39" s="482" t="str">
        <f t="shared" si="0"/>
        <v>0252030061725169</v>
      </c>
      <c r="F39">
        <f>IF((VLOOKUP(E39,'914 01'!L:L,1,FALSE))=E39,1,0)</f>
        <v>1</v>
      </c>
      <c r="K39" t="s">
        <v>2417</v>
      </c>
      <c r="L39" s="481">
        <v>2610</v>
      </c>
      <c r="P39" s="507" t="s">
        <v>2380</v>
      </c>
      <c r="Q39" s="506" t="s">
        <v>3604</v>
      </c>
      <c r="R39" s="506" t="s">
        <v>3604</v>
      </c>
      <c r="S39">
        <v>257</v>
      </c>
      <c r="T39">
        <v>5139</v>
      </c>
      <c r="U39" s="481">
        <v>26717</v>
      </c>
      <c r="X39" s="506" t="s">
        <v>2380</v>
      </c>
      <c r="Y39" s="506" t="s">
        <v>3604</v>
      </c>
      <c r="Z39" s="506" t="s">
        <v>3604</v>
      </c>
      <c r="AA39" t="s">
        <v>3604</v>
      </c>
    </row>
    <row r="40" spans="1:27" x14ac:dyDescent="0.25">
      <c r="A40">
        <v>6172</v>
      </c>
      <c r="B40">
        <v>5169</v>
      </c>
      <c r="C40">
        <v>25203</v>
      </c>
      <c r="D40" s="481">
        <v>18150</v>
      </c>
      <c r="E40" s="482" t="str">
        <f t="shared" si="0"/>
        <v>0252030061725169</v>
      </c>
      <c r="F40">
        <f>IF((VLOOKUP(E40,'914 01'!L:L,1,FALSE))=E40,1,0)</f>
        <v>1</v>
      </c>
      <c r="K40" t="s">
        <v>2418</v>
      </c>
      <c r="L40" s="481">
        <v>940</v>
      </c>
      <c r="P40" s="507" t="s">
        <v>2380</v>
      </c>
      <c r="Q40" s="506" t="s">
        <v>3604</v>
      </c>
      <c r="R40" s="506" t="s">
        <v>3604</v>
      </c>
      <c r="T40">
        <v>5175</v>
      </c>
      <c r="U40" s="481">
        <v>5781</v>
      </c>
      <c r="X40" s="506" t="s">
        <v>2380</v>
      </c>
      <c r="Y40" s="506" t="s">
        <v>3604</v>
      </c>
      <c r="Z40" s="506" t="s">
        <v>3604</v>
      </c>
      <c r="AA40" t="s">
        <v>3604</v>
      </c>
    </row>
    <row r="41" spans="1:27" x14ac:dyDescent="0.25">
      <c r="A41">
        <v>6172</v>
      </c>
      <c r="B41">
        <v>5169</v>
      </c>
      <c r="C41">
        <v>25203</v>
      </c>
      <c r="D41" s="481">
        <v>18150</v>
      </c>
      <c r="E41" s="482" t="str">
        <f t="shared" si="0"/>
        <v>0252030061725169</v>
      </c>
      <c r="F41">
        <f>IF((VLOOKUP(E41,'914 01'!L:L,1,FALSE))=E41,1,0)</f>
        <v>1</v>
      </c>
      <c r="K41" t="s">
        <v>2419</v>
      </c>
      <c r="L41" s="481">
        <v>198</v>
      </c>
      <c r="P41" s="507" t="s">
        <v>2380</v>
      </c>
      <c r="Q41" s="506" t="s">
        <v>3604</v>
      </c>
      <c r="R41" s="506" t="s">
        <v>3604</v>
      </c>
      <c r="S41" t="s">
        <v>1412</v>
      </c>
      <c r="U41" s="481">
        <v>32498</v>
      </c>
      <c r="X41" s="506" t="s">
        <v>2380</v>
      </c>
      <c r="Y41" s="506" t="s">
        <v>3604</v>
      </c>
      <c r="Z41" s="506" t="s">
        <v>3604</v>
      </c>
      <c r="AA41" t="s">
        <v>3604</v>
      </c>
    </row>
    <row r="42" spans="1:27" x14ac:dyDescent="0.25">
      <c r="A42">
        <v>6172</v>
      </c>
      <c r="B42">
        <v>5169</v>
      </c>
      <c r="C42">
        <v>25203</v>
      </c>
      <c r="D42" s="481">
        <v>18150</v>
      </c>
      <c r="E42" s="482" t="str">
        <f t="shared" si="0"/>
        <v>0252030061725169</v>
      </c>
      <c r="F42">
        <f>IF((VLOOKUP(E42,'914 01'!L:L,1,FALSE))=E42,1,0)</f>
        <v>1</v>
      </c>
      <c r="K42" t="s">
        <v>2420</v>
      </c>
      <c r="L42" s="481">
        <v>146000</v>
      </c>
      <c r="P42" s="507" t="s">
        <v>2380</v>
      </c>
      <c r="Q42" s="506" t="s">
        <v>3604</v>
      </c>
      <c r="R42" s="506" t="s">
        <v>3604</v>
      </c>
      <c r="S42">
        <v>258</v>
      </c>
      <c r="T42">
        <v>5041</v>
      </c>
      <c r="U42" s="481">
        <v>18000</v>
      </c>
      <c r="X42" s="506" t="s">
        <v>2380</v>
      </c>
      <c r="Y42" s="506" t="s">
        <v>3604</v>
      </c>
      <c r="Z42" s="506" t="s">
        <v>3604</v>
      </c>
      <c r="AA42" t="s">
        <v>3604</v>
      </c>
    </row>
    <row r="43" spans="1:27" x14ac:dyDescent="0.25">
      <c r="A43">
        <v>6172</v>
      </c>
      <c r="B43">
        <v>5169</v>
      </c>
      <c r="C43">
        <v>25203</v>
      </c>
      <c r="D43" s="481">
        <v>18150</v>
      </c>
      <c r="E43" s="482" t="str">
        <f t="shared" si="0"/>
        <v>0252030061725169</v>
      </c>
      <c r="F43">
        <f>IF((VLOOKUP(E43,'914 01'!L:L,1,FALSE))=E43,1,0)</f>
        <v>1</v>
      </c>
      <c r="K43" t="s">
        <v>2421</v>
      </c>
      <c r="L43" s="481">
        <v>730</v>
      </c>
      <c r="P43" s="507" t="s">
        <v>2380</v>
      </c>
      <c r="Q43" s="506" t="s">
        <v>3604</v>
      </c>
      <c r="R43" s="506" t="s">
        <v>3604</v>
      </c>
      <c r="T43">
        <v>5139</v>
      </c>
      <c r="U43" s="481">
        <v>5518</v>
      </c>
      <c r="X43" s="506" t="s">
        <v>2380</v>
      </c>
      <c r="Y43" s="506" t="s">
        <v>3604</v>
      </c>
      <c r="Z43" s="506" t="s">
        <v>3604</v>
      </c>
      <c r="AA43" t="s">
        <v>3604</v>
      </c>
    </row>
    <row r="44" spans="1:27" x14ac:dyDescent="0.25">
      <c r="A44">
        <v>6172</v>
      </c>
      <c r="B44">
        <v>5169</v>
      </c>
      <c r="C44">
        <v>25204</v>
      </c>
      <c r="D44" s="481">
        <v>12463</v>
      </c>
      <c r="E44" s="482" t="str">
        <f t="shared" si="0"/>
        <v>0252040061725169</v>
      </c>
      <c r="F44">
        <f>IF((VLOOKUP(E44,'914 01'!L:L,1,FALSE))=E44,1,0)</f>
        <v>1</v>
      </c>
      <c r="K44" t="s">
        <v>2422</v>
      </c>
      <c r="L44" s="481">
        <v>91476</v>
      </c>
      <c r="P44" s="507" t="s">
        <v>2380</v>
      </c>
      <c r="Q44" s="506" t="s">
        <v>3604</v>
      </c>
      <c r="R44" s="506" t="s">
        <v>3604</v>
      </c>
      <c r="T44">
        <v>5169</v>
      </c>
      <c r="U44" s="481">
        <v>135876.13</v>
      </c>
      <c r="X44" s="506" t="s">
        <v>2380</v>
      </c>
      <c r="Y44" s="506" t="s">
        <v>3604</v>
      </c>
      <c r="Z44" s="506" t="s">
        <v>3604</v>
      </c>
      <c r="AA44" t="s">
        <v>3604</v>
      </c>
    </row>
    <row r="45" spans="1:27" x14ac:dyDescent="0.25">
      <c r="A45">
        <v>6172</v>
      </c>
      <c r="B45">
        <v>5169</v>
      </c>
      <c r="C45">
        <v>25204</v>
      </c>
      <c r="D45" s="481">
        <v>12463</v>
      </c>
      <c r="E45" s="482" t="str">
        <f t="shared" si="0"/>
        <v>0252040061725169</v>
      </c>
      <c r="F45">
        <f>IF((VLOOKUP(E45,'914 01'!L:L,1,FALSE))=E45,1,0)</f>
        <v>1</v>
      </c>
      <c r="K45" t="s">
        <v>2423</v>
      </c>
      <c r="L45" s="481">
        <v>3532</v>
      </c>
      <c r="P45" s="507" t="s">
        <v>2380</v>
      </c>
      <c r="Q45" s="506" t="s">
        <v>3604</v>
      </c>
      <c r="R45" s="506" t="s">
        <v>3604</v>
      </c>
      <c r="S45" t="s">
        <v>1413</v>
      </c>
      <c r="U45" s="481">
        <v>159394.13</v>
      </c>
      <c r="X45" s="506" t="s">
        <v>2380</v>
      </c>
      <c r="Y45" s="506" t="s">
        <v>3604</v>
      </c>
      <c r="Z45" s="506" t="s">
        <v>3604</v>
      </c>
      <c r="AA45" t="s">
        <v>3604</v>
      </c>
    </row>
    <row r="46" spans="1:27" x14ac:dyDescent="0.25">
      <c r="A46">
        <v>6172</v>
      </c>
      <c r="B46">
        <v>5169</v>
      </c>
      <c r="C46">
        <v>25204</v>
      </c>
      <c r="D46" s="481">
        <v>18343.599999999999</v>
      </c>
      <c r="E46" s="482" t="str">
        <f t="shared" si="0"/>
        <v>0252040061725169</v>
      </c>
      <c r="F46">
        <f>IF((VLOOKUP(E46,'914 01'!L:L,1,FALSE))=E46,1,0)</f>
        <v>1</v>
      </c>
      <c r="K46" t="s">
        <v>2424</v>
      </c>
      <c r="L46" s="481">
        <v>605</v>
      </c>
      <c r="P46" s="507" t="s">
        <v>2380</v>
      </c>
      <c r="Q46" s="506" t="s">
        <v>3604</v>
      </c>
      <c r="R46" s="506" t="s">
        <v>3604</v>
      </c>
      <c r="S46">
        <v>261</v>
      </c>
      <c r="T46">
        <v>5041</v>
      </c>
      <c r="U46" s="481">
        <v>190200</v>
      </c>
      <c r="X46" s="506" t="s">
        <v>2380</v>
      </c>
      <c r="Y46" s="506" t="s">
        <v>3604</v>
      </c>
      <c r="Z46" s="506" t="s">
        <v>3604</v>
      </c>
      <c r="AA46" t="s">
        <v>3604</v>
      </c>
    </row>
    <row r="47" spans="1:27" x14ac:dyDescent="0.25">
      <c r="A47">
        <v>6172</v>
      </c>
      <c r="B47">
        <v>5169</v>
      </c>
      <c r="C47">
        <v>25204</v>
      </c>
      <c r="D47" s="481">
        <v>15691.3</v>
      </c>
      <c r="E47" s="482" t="str">
        <f t="shared" si="0"/>
        <v>0252040061725169</v>
      </c>
      <c r="F47">
        <f>IF((VLOOKUP(E47,'914 01'!L:L,1,FALSE))=E47,1,0)</f>
        <v>1</v>
      </c>
      <c r="K47" t="s">
        <v>2425</v>
      </c>
      <c r="L47" s="481">
        <v>135876.13</v>
      </c>
      <c r="P47" s="507" t="s">
        <v>2380</v>
      </c>
      <c r="Q47" s="506" t="s">
        <v>3604</v>
      </c>
      <c r="R47" s="506" t="s">
        <v>3604</v>
      </c>
      <c r="T47">
        <v>5139</v>
      </c>
      <c r="U47" s="481">
        <v>37814.5</v>
      </c>
      <c r="X47" s="506" t="s">
        <v>2380</v>
      </c>
      <c r="Y47" s="506" t="s">
        <v>3604</v>
      </c>
      <c r="Z47" s="506" t="s">
        <v>3604</v>
      </c>
      <c r="AA47" t="s">
        <v>3604</v>
      </c>
    </row>
    <row r="48" spans="1:27" x14ac:dyDescent="0.25">
      <c r="A48">
        <v>6172</v>
      </c>
      <c r="B48">
        <v>5169</v>
      </c>
      <c r="C48">
        <v>25204</v>
      </c>
      <c r="D48" s="481">
        <v>12463</v>
      </c>
      <c r="E48" s="482" t="str">
        <f t="shared" si="0"/>
        <v>0252040061725169</v>
      </c>
      <c r="F48">
        <f>IF((VLOOKUP(E48,'914 01'!L:L,1,FALSE))=E48,1,0)</f>
        <v>1</v>
      </c>
      <c r="K48" t="s">
        <v>2426</v>
      </c>
      <c r="L48" s="481">
        <v>18000</v>
      </c>
      <c r="P48" s="507" t="s">
        <v>2380</v>
      </c>
      <c r="Q48" s="506" t="s">
        <v>3604</v>
      </c>
      <c r="R48" s="506" t="s">
        <v>3604</v>
      </c>
      <c r="T48">
        <v>5169</v>
      </c>
      <c r="U48" s="481">
        <v>136843</v>
      </c>
      <c r="X48" s="506" t="s">
        <v>2380</v>
      </c>
      <c r="Y48" s="506" t="s">
        <v>3604</v>
      </c>
      <c r="Z48" s="506" t="s">
        <v>3604</v>
      </c>
      <c r="AA48" t="s">
        <v>3604</v>
      </c>
    </row>
    <row r="49" spans="1:27" x14ac:dyDescent="0.25">
      <c r="A49">
        <v>6172</v>
      </c>
      <c r="B49">
        <v>5169</v>
      </c>
      <c r="C49">
        <v>25205</v>
      </c>
      <c r="D49" s="481">
        <v>47662</v>
      </c>
      <c r="E49" s="482" t="str">
        <f t="shared" si="0"/>
        <v>0252050061725169</v>
      </c>
      <c r="F49">
        <f>IF((VLOOKUP(E49,'914 01'!L:L,1,FALSE))=E49,1,0)</f>
        <v>1</v>
      </c>
      <c r="K49" t="s">
        <v>2427</v>
      </c>
      <c r="L49" s="481">
        <v>11779.44</v>
      </c>
      <c r="P49" s="507" t="s">
        <v>2380</v>
      </c>
      <c r="Q49" s="506" t="s">
        <v>3604</v>
      </c>
      <c r="R49" s="506" t="s">
        <v>3604</v>
      </c>
      <c r="S49" t="s">
        <v>1414</v>
      </c>
      <c r="U49" s="481">
        <v>364857.5</v>
      </c>
      <c r="X49" s="506" t="s">
        <v>2380</v>
      </c>
      <c r="Y49" s="506" t="s">
        <v>3604</v>
      </c>
      <c r="Z49" s="506" t="s">
        <v>3604</v>
      </c>
      <c r="AA49" t="s">
        <v>3604</v>
      </c>
    </row>
    <row r="50" spans="1:27" x14ac:dyDescent="0.25">
      <c r="A50">
        <v>6172</v>
      </c>
      <c r="B50">
        <v>5169</v>
      </c>
      <c r="C50">
        <v>25205</v>
      </c>
      <c r="D50" s="481">
        <v>4999</v>
      </c>
      <c r="E50" s="482" t="str">
        <f t="shared" si="0"/>
        <v>0252050061725169</v>
      </c>
      <c r="F50">
        <f>IF((VLOOKUP(E50,'914 01'!L:L,1,FALSE))=E50,1,0)</f>
        <v>1</v>
      </c>
      <c r="K50" t="s">
        <v>2428</v>
      </c>
      <c r="L50" s="481">
        <v>26717</v>
      </c>
      <c r="P50" s="507" t="s">
        <v>2380</v>
      </c>
      <c r="Q50" s="506" t="s">
        <v>3604</v>
      </c>
      <c r="R50" s="506" t="s">
        <v>3604</v>
      </c>
      <c r="S50">
        <v>266</v>
      </c>
      <c r="T50">
        <v>5169</v>
      </c>
      <c r="U50" s="481">
        <v>87086</v>
      </c>
      <c r="X50" s="506" t="s">
        <v>2380</v>
      </c>
      <c r="Y50" s="506" t="s">
        <v>3604</v>
      </c>
      <c r="Z50" s="506" t="s">
        <v>3604</v>
      </c>
      <c r="AA50" t="s">
        <v>3604</v>
      </c>
    </row>
    <row r="51" spans="1:27" x14ac:dyDescent="0.25">
      <c r="A51">
        <v>6172</v>
      </c>
      <c r="B51">
        <v>5169</v>
      </c>
      <c r="C51">
        <v>25205</v>
      </c>
      <c r="D51" s="481">
        <v>5808</v>
      </c>
      <c r="E51" s="482" t="str">
        <f t="shared" si="0"/>
        <v>0252050061725169</v>
      </c>
      <c r="F51">
        <f>IF((VLOOKUP(E51,'914 01'!L:L,1,FALSE))=E51,1,0)</f>
        <v>1</v>
      </c>
      <c r="K51" t="s">
        <v>2429</v>
      </c>
      <c r="L51" s="481">
        <v>36661</v>
      </c>
      <c r="P51" s="507" t="s">
        <v>2380</v>
      </c>
      <c r="Q51" s="506" t="s">
        <v>3604</v>
      </c>
      <c r="R51" s="506" t="s">
        <v>3604</v>
      </c>
      <c r="S51" t="s">
        <v>1415</v>
      </c>
      <c r="U51" s="481">
        <v>87086</v>
      </c>
      <c r="X51" s="506" t="s">
        <v>2380</v>
      </c>
      <c r="Y51" s="506" t="s">
        <v>3604</v>
      </c>
      <c r="Z51" s="506" t="s">
        <v>3604</v>
      </c>
      <c r="AA51" t="s">
        <v>3604</v>
      </c>
    </row>
    <row r="52" spans="1:27" x14ac:dyDescent="0.25">
      <c r="A52">
        <v>6172</v>
      </c>
      <c r="B52">
        <v>5169</v>
      </c>
      <c r="C52">
        <v>25205</v>
      </c>
      <c r="D52" s="481">
        <v>5808</v>
      </c>
      <c r="E52" s="482" t="str">
        <f t="shared" si="0"/>
        <v>0252050061725169</v>
      </c>
      <c r="F52">
        <f>IF((VLOOKUP(E52,'914 01'!L:L,1,FALSE))=E52,1,0)</f>
        <v>1</v>
      </c>
      <c r="K52" t="s">
        <v>2430</v>
      </c>
      <c r="L52" s="481">
        <v>30000</v>
      </c>
      <c r="P52" s="507" t="s">
        <v>2380</v>
      </c>
      <c r="Q52" s="506" t="s">
        <v>3604</v>
      </c>
      <c r="R52" s="506" t="s">
        <v>3604</v>
      </c>
      <c r="S52">
        <v>267</v>
      </c>
      <c r="T52">
        <v>5169</v>
      </c>
      <c r="U52" s="481">
        <v>16670.34</v>
      </c>
      <c r="X52" s="506" t="s">
        <v>2380</v>
      </c>
      <c r="Y52" s="506" t="s">
        <v>3604</v>
      </c>
      <c r="Z52" s="506" t="s">
        <v>3604</v>
      </c>
      <c r="AA52" t="s">
        <v>3604</v>
      </c>
    </row>
    <row r="53" spans="1:27" x14ac:dyDescent="0.25">
      <c r="A53">
        <v>6172</v>
      </c>
      <c r="B53">
        <v>5169</v>
      </c>
      <c r="C53">
        <v>25205</v>
      </c>
      <c r="D53" s="481">
        <v>10769</v>
      </c>
      <c r="E53" s="482" t="str">
        <f t="shared" si="0"/>
        <v>0252050061725169</v>
      </c>
      <c r="F53">
        <f>IF((VLOOKUP(E53,'914 01'!L:L,1,FALSE))=E53,1,0)</f>
        <v>1</v>
      </c>
      <c r="K53" t="s">
        <v>2431</v>
      </c>
      <c r="L53" s="481">
        <v>3735</v>
      </c>
      <c r="P53" s="507" t="s">
        <v>2380</v>
      </c>
      <c r="Q53" s="506" t="s">
        <v>3604</v>
      </c>
      <c r="R53" s="506" t="s">
        <v>3604</v>
      </c>
      <c r="T53">
        <v>5175</v>
      </c>
      <c r="U53" s="481">
        <v>497</v>
      </c>
      <c r="X53" s="506" t="s">
        <v>2380</v>
      </c>
      <c r="Y53" s="506" t="s">
        <v>3604</v>
      </c>
      <c r="Z53" s="506" t="s">
        <v>3604</v>
      </c>
      <c r="AA53" t="s">
        <v>3604</v>
      </c>
    </row>
    <row r="54" spans="1:27" x14ac:dyDescent="0.25">
      <c r="A54">
        <v>6172</v>
      </c>
      <c r="B54">
        <v>5169</v>
      </c>
      <c r="C54">
        <v>25205</v>
      </c>
      <c r="D54" s="481">
        <v>36300</v>
      </c>
      <c r="E54" s="482" t="str">
        <f t="shared" si="0"/>
        <v>0252050061725169</v>
      </c>
      <c r="F54">
        <f>IF((VLOOKUP(E54,'914 01'!L:L,1,FALSE))=E54,1,0)</f>
        <v>1</v>
      </c>
      <c r="K54" t="s">
        <v>2432</v>
      </c>
      <c r="L54" s="481">
        <v>800</v>
      </c>
      <c r="P54" s="507" t="s">
        <v>2380</v>
      </c>
      <c r="Q54" s="506" t="s">
        <v>3604</v>
      </c>
      <c r="R54" s="506" t="s">
        <v>3604</v>
      </c>
      <c r="S54" t="s">
        <v>1416</v>
      </c>
      <c r="U54" s="481">
        <v>17167.34</v>
      </c>
      <c r="X54" s="506" t="s">
        <v>2380</v>
      </c>
      <c r="Y54" s="506" t="s">
        <v>3604</v>
      </c>
      <c r="Z54" s="506" t="s">
        <v>3604</v>
      </c>
      <c r="AA54" t="s">
        <v>3604</v>
      </c>
    </row>
    <row r="55" spans="1:27" x14ac:dyDescent="0.25">
      <c r="A55">
        <v>6172</v>
      </c>
      <c r="B55">
        <v>5169</v>
      </c>
      <c r="C55">
        <v>25206</v>
      </c>
      <c r="D55" s="481">
        <v>5231</v>
      </c>
      <c r="E55" s="482" t="str">
        <f t="shared" si="0"/>
        <v>0252060061725169</v>
      </c>
      <c r="F55">
        <f>IF((VLOOKUP(E55,'914 01'!L:L,1,FALSE))=E55,1,0)</f>
        <v>1</v>
      </c>
      <c r="K55" t="s">
        <v>2433</v>
      </c>
      <c r="L55" s="481">
        <v>2802</v>
      </c>
      <c r="P55" s="507" t="s">
        <v>2380</v>
      </c>
      <c r="Q55" s="506" t="s">
        <v>3604</v>
      </c>
      <c r="R55" s="506" t="s">
        <v>3604</v>
      </c>
      <c r="S55">
        <v>275</v>
      </c>
      <c r="T55">
        <v>5169</v>
      </c>
      <c r="U55" s="481">
        <v>544500</v>
      </c>
      <c r="X55" s="506" t="s">
        <v>2380</v>
      </c>
      <c r="Y55" s="506" t="s">
        <v>3604</v>
      </c>
      <c r="Z55" s="506" t="s">
        <v>3604</v>
      </c>
      <c r="AA55" t="s">
        <v>3604</v>
      </c>
    </row>
    <row r="56" spans="1:27" x14ac:dyDescent="0.25">
      <c r="A56">
        <v>6172</v>
      </c>
      <c r="B56">
        <v>5169</v>
      </c>
      <c r="C56">
        <v>25206</v>
      </c>
      <c r="D56" s="481">
        <v>25000</v>
      </c>
      <c r="E56" s="482" t="str">
        <f t="shared" si="0"/>
        <v>0252060061725169</v>
      </c>
      <c r="F56">
        <f>IF((VLOOKUP(E56,'914 01'!L:L,1,FALSE))=E56,1,0)</f>
        <v>1</v>
      </c>
      <c r="K56" t="s">
        <v>2434</v>
      </c>
      <c r="L56" s="481">
        <v>1500</v>
      </c>
      <c r="P56" s="507" t="s">
        <v>2380</v>
      </c>
      <c r="Q56" s="506" t="s">
        <v>3604</v>
      </c>
      <c r="R56" s="506" t="s">
        <v>3604</v>
      </c>
      <c r="S56" t="s">
        <v>1417</v>
      </c>
      <c r="U56" s="481">
        <v>544500</v>
      </c>
      <c r="X56" s="506" t="s">
        <v>2380</v>
      </c>
      <c r="Y56" s="506" t="s">
        <v>3604</v>
      </c>
      <c r="Z56" s="506" t="s">
        <v>3604</v>
      </c>
      <c r="AA56" t="s">
        <v>3604</v>
      </c>
    </row>
    <row r="57" spans="1:27" x14ac:dyDescent="0.25">
      <c r="A57">
        <v>6172</v>
      </c>
      <c r="B57">
        <v>5169</v>
      </c>
      <c r="C57">
        <v>25206</v>
      </c>
      <c r="D57" s="481">
        <v>1573</v>
      </c>
      <c r="E57" s="482" t="str">
        <f t="shared" si="0"/>
        <v>0252060061725169</v>
      </c>
      <c r="F57">
        <f>IF((VLOOKUP(E57,'914 01'!L:L,1,FALSE))=E57,1,0)</f>
        <v>1</v>
      </c>
      <c r="K57" t="s">
        <v>2435</v>
      </c>
      <c r="L57" s="481">
        <v>24289</v>
      </c>
      <c r="P57" s="507" t="s">
        <v>2380</v>
      </c>
      <c r="Q57" s="506" t="s">
        <v>3604</v>
      </c>
      <c r="R57" s="506" t="s">
        <v>3604</v>
      </c>
      <c r="S57">
        <v>279</v>
      </c>
      <c r="T57">
        <v>5139</v>
      </c>
      <c r="U57" s="481">
        <v>20099.300000000003</v>
      </c>
      <c r="X57" s="506" t="s">
        <v>2380</v>
      </c>
      <c r="Y57" s="506" t="s">
        <v>3604</v>
      </c>
      <c r="Z57" s="506" t="s">
        <v>3604</v>
      </c>
      <c r="AA57" t="s">
        <v>3604</v>
      </c>
    </row>
    <row r="58" spans="1:27" x14ac:dyDescent="0.25">
      <c r="A58">
        <v>6172</v>
      </c>
      <c r="B58">
        <v>5169</v>
      </c>
      <c r="C58">
        <v>25206</v>
      </c>
      <c r="D58" s="481">
        <v>1744</v>
      </c>
      <c r="E58" s="482" t="str">
        <f t="shared" si="0"/>
        <v>0252060061725169</v>
      </c>
      <c r="F58">
        <f>IF((VLOOKUP(E58,'914 01'!L:L,1,FALSE))=E58,1,0)</f>
        <v>1</v>
      </c>
      <c r="K58" t="s">
        <v>2436</v>
      </c>
      <c r="L58" s="481">
        <v>2000</v>
      </c>
      <c r="P58" s="507" t="s">
        <v>2380</v>
      </c>
      <c r="Q58" s="506" t="s">
        <v>3604</v>
      </c>
      <c r="R58" s="506" t="s">
        <v>3604</v>
      </c>
      <c r="T58">
        <v>5169</v>
      </c>
      <c r="U58" s="481">
        <v>3532</v>
      </c>
      <c r="X58" s="506" t="s">
        <v>2380</v>
      </c>
      <c r="Y58" s="506" t="s">
        <v>3604</v>
      </c>
      <c r="Z58" s="506" t="s">
        <v>3604</v>
      </c>
      <c r="AA58" t="s">
        <v>3604</v>
      </c>
    </row>
    <row r="59" spans="1:27" x14ac:dyDescent="0.25">
      <c r="A59">
        <v>6172</v>
      </c>
      <c r="B59">
        <v>5169</v>
      </c>
      <c r="C59">
        <v>25206</v>
      </c>
      <c r="D59" s="481">
        <v>7169</v>
      </c>
      <c r="E59" s="482" t="str">
        <f t="shared" si="0"/>
        <v>0252060061725169</v>
      </c>
      <c r="F59">
        <f>IF((VLOOKUP(E59,'914 01'!L:L,1,FALSE))=E59,1,0)</f>
        <v>1</v>
      </c>
      <c r="K59" t="s">
        <v>2437</v>
      </c>
      <c r="L59" s="481">
        <v>1932</v>
      </c>
      <c r="P59" s="507" t="s">
        <v>2380</v>
      </c>
      <c r="Q59" s="506" t="s">
        <v>3604</v>
      </c>
      <c r="R59" s="506" t="s">
        <v>3604</v>
      </c>
      <c r="T59">
        <v>5164</v>
      </c>
      <c r="U59" s="481">
        <v>1932</v>
      </c>
      <c r="X59" s="506" t="s">
        <v>2380</v>
      </c>
      <c r="Y59" s="506" t="s">
        <v>3604</v>
      </c>
      <c r="Z59" s="506" t="s">
        <v>3604</v>
      </c>
      <c r="AA59" t="s">
        <v>3604</v>
      </c>
    </row>
    <row r="60" spans="1:27" x14ac:dyDescent="0.25">
      <c r="A60">
        <v>6172</v>
      </c>
      <c r="B60">
        <v>5169</v>
      </c>
      <c r="C60">
        <v>25206</v>
      </c>
      <c r="D60" s="481">
        <v>2759</v>
      </c>
      <c r="E60" s="482" t="str">
        <f t="shared" si="0"/>
        <v>0252060061725169</v>
      </c>
      <c r="F60">
        <f>IF((VLOOKUP(E60,'914 01'!L:L,1,FALSE))=E60,1,0)</f>
        <v>1</v>
      </c>
      <c r="K60" t="s">
        <v>2438</v>
      </c>
      <c r="L60" s="481">
        <v>9192.5</v>
      </c>
      <c r="P60" s="507" t="s">
        <v>2380</v>
      </c>
      <c r="Q60" s="506" t="s">
        <v>3604</v>
      </c>
      <c r="R60" s="506" t="s">
        <v>3604</v>
      </c>
      <c r="S60" t="s">
        <v>1418</v>
      </c>
      <c r="U60" s="481">
        <v>25563.300000000003</v>
      </c>
      <c r="X60" s="506" t="s">
        <v>2380</v>
      </c>
      <c r="Y60" s="506" t="s">
        <v>3604</v>
      </c>
      <c r="Z60" s="506" t="s">
        <v>3604</v>
      </c>
      <c r="AA60" t="s">
        <v>3604</v>
      </c>
    </row>
    <row r="61" spans="1:27" x14ac:dyDescent="0.25">
      <c r="A61">
        <v>6172</v>
      </c>
      <c r="B61">
        <v>5169</v>
      </c>
      <c r="C61">
        <v>25206</v>
      </c>
      <c r="D61" s="481">
        <v>3146</v>
      </c>
      <c r="E61" s="482" t="str">
        <f t="shared" si="0"/>
        <v>0252060061725169</v>
      </c>
      <c r="F61">
        <f>IF((VLOOKUP(E61,'914 01'!L:L,1,FALSE))=E61,1,0)</f>
        <v>1</v>
      </c>
      <c r="K61" t="s">
        <v>2439</v>
      </c>
      <c r="L61" s="481">
        <v>548861</v>
      </c>
      <c r="P61" s="507" t="s">
        <v>2380</v>
      </c>
      <c r="Q61" s="506" t="s">
        <v>3604</v>
      </c>
      <c r="R61" s="506" t="s">
        <v>3604</v>
      </c>
      <c r="S61">
        <v>281</v>
      </c>
      <c r="T61">
        <v>5175</v>
      </c>
      <c r="U61" s="481">
        <v>730</v>
      </c>
      <c r="X61" s="506" t="s">
        <v>2380</v>
      </c>
      <c r="Y61" s="506" t="s">
        <v>3604</v>
      </c>
      <c r="Z61" s="506" t="s">
        <v>3604</v>
      </c>
      <c r="AA61" t="s">
        <v>3604</v>
      </c>
    </row>
    <row r="62" spans="1:27" x14ac:dyDescent="0.25">
      <c r="A62">
        <v>6172</v>
      </c>
      <c r="B62">
        <v>5169</v>
      </c>
      <c r="C62">
        <v>25206</v>
      </c>
      <c r="D62" s="481">
        <v>3539</v>
      </c>
      <c r="E62" s="482" t="str">
        <f t="shared" si="0"/>
        <v>0252060061725169</v>
      </c>
      <c r="F62">
        <f>IF((VLOOKUP(E62,'914 01'!L:L,1,FALSE))=E62,1,0)</f>
        <v>1</v>
      </c>
      <c r="K62" t="s">
        <v>2440</v>
      </c>
      <c r="L62" s="481">
        <v>500</v>
      </c>
      <c r="P62" s="507" t="s">
        <v>2380</v>
      </c>
      <c r="Q62" s="506" t="s">
        <v>3604</v>
      </c>
      <c r="R62" s="506" t="s">
        <v>3604</v>
      </c>
      <c r="S62" t="s">
        <v>1419</v>
      </c>
      <c r="U62" s="481">
        <v>730</v>
      </c>
      <c r="X62" s="506" t="s">
        <v>2380</v>
      </c>
      <c r="Y62" s="506" t="s">
        <v>3604</v>
      </c>
      <c r="Z62" s="506" t="s">
        <v>3604</v>
      </c>
      <c r="AA62" t="s">
        <v>3604</v>
      </c>
    </row>
    <row r="63" spans="1:27" x14ac:dyDescent="0.25">
      <c r="A63">
        <v>6172</v>
      </c>
      <c r="B63">
        <v>5169</v>
      </c>
      <c r="C63">
        <v>25206</v>
      </c>
      <c r="D63" s="481">
        <v>1966</v>
      </c>
      <c r="E63" s="482" t="str">
        <f t="shared" si="0"/>
        <v>0252060061725169</v>
      </c>
      <c r="F63">
        <f>IF((VLOOKUP(E63,'914 01'!L:L,1,FALSE))=E63,1,0)</f>
        <v>1</v>
      </c>
      <c r="K63" t="s">
        <v>2441</v>
      </c>
      <c r="L63" s="481">
        <v>20880</v>
      </c>
      <c r="P63" s="507" t="s">
        <v>2380</v>
      </c>
      <c r="Q63" s="506" t="s">
        <v>3604</v>
      </c>
      <c r="R63" s="506" t="s">
        <v>3604</v>
      </c>
      <c r="S63">
        <v>14018</v>
      </c>
      <c r="T63">
        <v>5364</v>
      </c>
      <c r="U63" s="481">
        <v>9550.85</v>
      </c>
      <c r="X63" s="506" t="s">
        <v>2380</v>
      </c>
      <c r="Y63" s="506" t="s">
        <v>3604</v>
      </c>
      <c r="Z63" s="506" t="s">
        <v>3604</v>
      </c>
      <c r="AA63" t="s">
        <v>3604</v>
      </c>
    </row>
    <row r="64" spans="1:27" x14ac:dyDescent="0.25">
      <c r="A64">
        <v>6172</v>
      </c>
      <c r="B64">
        <v>5169</v>
      </c>
      <c r="C64">
        <v>25206</v>
      </c>
      <c r="D64" s="481">
        <v>3025</v>
      </c>
      <c r="E64" s="482" t="str">
        <f t="shared" si="0"/>
        <v>0252060061725169</v>
      </c>
      <c r="F64">
        <f>IF((VLOOKUP(E64,'914 01'!L:L,1,FALSE))=E64,1,0)</f>
        <v>1</v>
      </c>
      <c r="K64" t="s">
        <v>2442</v>
      </c>
      <c r="L64" s="481">
        <v>478</v>
      </c>
      <c r="P64" s="507" t="s">
        <v>2380</v>
      </c>
      <c r="Q64" s="506" t="s">
        <v>3604</v>
      </c>
      <c r="R64" s="506" t="s">
        <v>3604</v>
      </c>
      <c r="S64" t="s">
        <v>1420</v>
      </c>
      <c r="U64" s="481">
        <v>9550.85</v>
      </c>
      <c r="X64" s="506" t="s">
        <v>2380</v>
      </c>
      <c r="Y64" s="506" t="s">
        <v>3604</v>
      </c>
      <c r="Z64" s="506" t="s">
        <v>3604</v>
      </c>
      <c r="AA64" t="s">
        <v>3604</v>
      </c>
    </row>
    <row r="65" spans="1:27" x14ac:dyDescent="0.25">
      <c r="A65">
        <v>6172</v>
      </c>
      <c r="B65">
        <v>5169</v>
      </c>
      <c r="C65">
        <v>25206</v>
      </c>
      <c r="D65" s="481">
        <v>16000</v>
      </c>
      <c r="E65" s="482" t="str">
        <f t="shared" si="0"/>
        <v>0252060061725169</v>
      </c>
      <c r="F65">
        <f>IF((VLOOKUP(E65,'914 01'!L:L,1,FALSE))=E65,1,0)</f>
        <v>1</v>
      </c>
      <c r="K65" t="s">
        <v>2443</v>
      </c>
      <c r="L65" s="481">
        <v>12197</v>
      </c>
      <c r="P65" s="507" t="s">
        <v>2380</v>
      </c>
      <c r="Q65" s="506" t="s">
        <v>3604</v>
      </c>
      <c r="R65" s="506" t="s">
        <v>3604</v>
      </c>
      <c r="S65">
        <v>18201</v>
      </c>
      <c r="T65">
        <v>5139</v>
      </c>
      <c r="U65" s="481">
        <v>198</v>
      </c>
      <c r="X65" s="506" t="s">
        <v>2380</v>
      </c>
      <c r="Y65" s="506" t="s">
        <v>3604</v>
      </c>
      <c r="Z65" s="506" t="s">
        <v>3604</v>
      </c>
      <c r="AA65" t="s">
        <v>3604</v>
      </c>
    </row>
    <row r="66" spans="1:27" x14ac:dyDescent="0.25">
      <c r="A66">
        <v>6172</v>
      </c>
      <c r="B66">
        <v>5139</v>
      </c>
      <c r="C66">
        <v>253</v>
      </c>
      <c r="D66" s="481">
        <v>25713</v>
      </c>
      <c r="E66" s="482" t="str">
        <f t="shared" si="0"/>
        <v>02530061725139</v>
      </c>
      <c r="F66">
        <f>IF((VLOOKUP(E66,'914 01'!L:L,1,FALSE))=E66,1,0)</f>
        <v>1</v>
      </c>
      <c r="K66" t="s">
        <v>2444</v>
      </c>
      <c r="L66" s="481">
        <v>10000</v>
      </c>
      <c r="P66" s="507" t="s">
        <v>2380</v>
      </c>
      <c r="Q66" s="506" t="s">
        <v>3604</v>
      </c>
      <c r="R66" s="506" t="s">
        <v>3604</v>
      </c>
      <c r="T66">
        <v>5154</v>
      </c>
      <c r="U66" s="481">
        <v>10931</v>
      </c>
      <c r="X66" s="506" t="s">
        <v>2380</v>
      </c>
      <c r="Y66" s="506" t="s">
        <v>3604</v>
      </c>
      <c r="Z66" s="506" t="s">
        <v>3604</v>
      </c>
      <c r="AA66" t="s">
        <v>3604</v>
      </c>
    </row>
    <row r="67" spans="1:27" x14ac:dyDescent="0.25">
      <c r="A67">
        <v>6172</v>
      </c>
      <c r="B67">
        <v>5169</v>
      </c>
      <c r="C67">
        <v>254</v>
      </c>
      <c r="D67" s="481">
        <v>1000</v>
      </c>
      <c r="E67" s="482" t="str">
        <f t="shared" si="0"/>
        <v>02540061725169</v>
      </c>
      <c r="F67">
        <f>IF((VLOOKUP(E67,'914 01'!L:L,1,FALSE))=E67,1,0)</f>
        <v>1</v>
      </c>
      <c r="K67" t="s">
        <v>3157</v>
      </c>
      <c r="L67" s="481">
        <v>497</v>
      </c>
      <c r="P67" s="507" t="s">
        <v>2380</v>
      </c>
      <c r="Q67" s="506" t="s">
        <v>3604</v>
      </c>
      <c r="R67" s="506" t="s">
        <v>3604</v>
      </c>
      <c r="T67">
        <v>5169</v>
      </c>
      <c r="U67" s="481">
        <v>1998</v>
      </c>
      <c r="X67" s="506" t="s">
        <v>2380</v>
      </c>
      <c r="Y67" s="506" t="s">
        <v>3604</v>
      </c>
      <c r="Z67" s="506" t="s">
        <v>3604</v>
      </c>
      <c r="AA67" t="s">
        <v>3604</v>
      </c>
    </row>
    <row r="68" spans="1:27" x14ac:dyDescent="0.25">
      <c r="A68">
        <v>6172</v>
      </c>
      <c r="B68">
        <v>5169</v>
      </c>
      <c r="C68">
        <v>254</v>
      </c>
      <c r="D68" s="481">
        <v>7300</v>
      </c>
      <c r="E68" s="482" t="str">
        <f t="shared" ref="E68:E131" si="1">CONCATENATE(0,C68,0,0,A68,B68)</f>
        <v>02540061725169</v>
      </c>
      <c r="F68">
        <f>IF((VLOOKUP(E68,'914 01'!L:L,1,FALSE))=E68,1,0)</f>
        <v>1</v>
      </c>
      <c r="K68" t="s">
        <v>3287</v>
      </c>
      <c r="L68" s="481">
        <v>389</v>
      </c>
      <c r="P68" s="507" t="s">
        <v>2380</v>
      </c>
      <c r="Q68" s="506" t="s">
        <v>3604</v>
      </c>
      <c r="R68" s="506" t="s">
        <v>3604</v>
      </c>
      <c r="T68">
        <v>5171</v>
      </c>
      <c r="U68" s="481">
        <v>134198</v>
      </c>
      <c r="X68" s="506" t="s">
        <v>2380</v>
      </c>
      <c r="Y68" s="506" t="s">
        <v>3604</v>
      </c>
      <c r="Z68" s="506" t="s">
        <v>3604</v>
      </c>
      <c r="AA68" t="s">
        <v>3604</v>
      </c>
    </row>
    <row r="69" spans="1:27" x14ac:dyDescent="0.25">
      <c r="A69">
        <v>3900</v>
      </c>
      <c r="B69">
        <v>5139</v>
      </c>
      <c r="C69">
        <v>255</v>
      </c>
      <c r="D69" s="481">
        <v>364.2</v>
      </c>
      <c r="E69" s="482" t="str">
        <f t="shared" si="1"/>
        <v>02550039005139</v>
      </c>
      <c r="F69">
        <f>IF((VLOOKUP(E69,'914 01'!L:L,1,FALSE))=E69,1,0)</f>
        <v>1</v>
      </c>
      <c r="K69" t="s">
        <v>3297</v>
      </c>
      <c r="L69" s="481">
        <v>33500</v>
      </c>
      <c r="Q69" s="506" t="s">
        <v>3604</v>
      </c>
      <c r="R69" s="506" t="s">
        <v>3604</v>
      </c>
      <c r="T69">
        <v>5021</v>
      </c>
      <c r="U69" s="481">
        <v>10440</v>
      </c>
      <c r="X69" s="506" t="s">
        <v>2380</v>
      </c>
      <c r="Y69" s="506" t="s">
        <v>3604</v>
      </c>
      <c r="Z69" s="506" t="s">
        <v>3604</v>
      </c>
      <c r="AA69" t="s">
        <v>3604</v>
      </c>
    </row>
    <row r="70" spans="1:27" x14ac:dyDescent="0.25">
      <c r="A70">
        <v>3900</v>
      </c>
      <c r="B70">
        <v>5169</v>
      </c>
      <c r="C70">
        <v>255</v>
      </c>
      <c r="D70" s="481">
        <v>2000</v>
      </c>
      <c r="E70" s="482" t="str">
        <f t="shared" si="1"/>
        <v>02550039005169</v>
      </c>
      <c r="F70">
        <f>IF((VLOOKUP(E70,'914 01'!L:L,1,FALSE))=E70,1,0)</f>
        <v>1</v>
      </c>
      <c r="K70" t="s">
        <v>3373</v>
      </c>
      <c r="L70" s="481">
        <v>1998</v>
      </c>
      <c r="Q70" s="506" t="s">
        <v>3604</v>
      </c>
      <c r="R70" s="506" t="s">
        <v>3604</v>
      </c>
      <c r="T70">
        <v>5031</v>
      </c>
      <c r="U70" s="481">
        <v>2610</v>
      </c>
      <c r="X70" s="506" t="s">
        <v>2380</v>
      </c>
      <c r="Y70" s="506" t="s">
        <v>3604</v>
      </c>
      <c r="Z70" s="506" t="s">
        <v>3604</v>
      </c>
      <c r="AA70" t="s">
        <v>3604</v>
      </c>
    </row>
    <row r="71" spans="1:27" x14ac:dyDescent="0.25">
      <c r="A71">
        <v>3900</v>
      </c>
      <c r="B71">
        <v>5169</v>
      </c>
      <c r="C71">
        <v>255</v>
      </c>
      <c r="D71" s="481">
        <v>3025</v>
      </c>
      <c r="E71" s="482" t="str">
        <f t="shared" si="1"/>
        <v>02550039005169</v>
      </c>
      <c r="F71">
        <f>IF((VLOOKUP(E71,'914 01'!L:L,1,FALSE))=E71,1,0)</f>
        <v>1</v>
      </c>
      <c r="K71" t="s">
        <v>1147</v>
      </c>
      <c r="L71" s="481">
        <v>6120021.0999999996</v>
      </c>
      <c r="Q71" s="506" t="s">
        <v>3604</v>
      </c>
      <c r="R71" s="506" t="s">
        <v>3604</v>
      </c>
      <c r="T71">
        <v>5032</v>
      </c>
      <c r="U71" s="481">
        <v>940</v>
      </c>
      <c r="X71" s="506" t="s">
        <v>2380</v>
      </c>
      <c r="Y71" s="506" t="s">
        <v>3604</v>
      </c>
      <c r="Z71" s="506" t="s">
        <v>3604</v>
      </c>
      <c r="AA71" t="s">
        <v>3604</v>
      </c>
    </row>
    <row r="72" spans="1:27" x14ac:dyDescent="0.25">
      <c r="A72">
        <v>3900</v>
      </c>
      <c r="B72">
        <v>5139</v>
      </c>
      <c r="C72">
        <v>255</v>
      </c>
      <c r="D72" s="481">
        <v>411</v>
      </c>
      <c r="E72" s="482" t="str">
        <f t="shared" si="1"/>
        <v>02550039005139</v>
      </c>
      <c r="F72">
        <f>IF((VLOOKUP(E72,'914 01'!L:L,1,FALSE))=E72,1,0)</f>
        <v>1</v>
      </c>
      <c r="L72"/>
      <c r="Q72" s="506" t="s">
        <v>3428</v>
      </c>
      <c r="R72" s="506" t="s">
        <v>3428</v>
      </c>
      <c r="S72" t="s">
        <v>1421</v>
      </c>
      <c r="U72" s="481">
        <v>161315</v>
      </c>
      <c r="X72" s="506" t="s">
        <v>2380</v>
      </c>
      <c r="Y72" s="506" t="s">
        <v>3604</v>
      </c>
      <c r="Z72" s="506" t="s">
        <v>3604</v>
      </c>
      <c r="AA72" t="s">
        <v>3604</v>
      </c>
    </row>
    <row r="73" spans="1:27" x14ac:dyDescent="0.25">
      <c r="A73">
        <v>3900</v>
      </c>
      <c r="B73">
        <v>5169</v>
      </c>
      <c r="C73">
        <v>255</v>
      </c>
      <c r="D73" s="481">
        <v>7000</v>
      </c>
      <c r="E73" s="482" t="str">
        <f t="shared" si="1"/>
        <v>02550039005169</v>
      </c>
      <c r="F73">
        <f>IF((VLOOKUP(E73,'914 01'!L:L,1,FALSE))=E73,1,0)</f>
        <v>1</v>
      </c>
      <c r="S73">
        <v>25202</v>
      </c>
      <c r="T73">
        <v>5169</v>
      </c>
      <c r="U73" s="481">
        <v>76800</v>
      </c>
      <c r="X73" s="506" t="s">
        <v>2380</v>
      </c>
      <c r="Y73" s="506" t="s">
        <v>3604</v>
      </c>
      <c r="Z73" s="506" t="s">
        <v>3604</v>
      </c>
      <c r="AA73" t="s">
        <v>3604</v>
      </c>
    </row>
    <row r="74" spans="1:27" x14ac:dyDescent="0.25">
      <c r="A74">
        <v>3900</v>
      </c>
      <c r="B74">
        <v>5169</v>
      </c>
      <c r="C74">
        <v>255</v>
      </c>
      <c r="D74" s="481">
        <v>3000</v>
      </c>
      <c r="E74" s="482" t="str">
        <f t="shared" si="1"/>
        <v>02550039005169</v>
      </c>
      <c r="F74">
        <f>IF((VLOOKUP(E74,'914 01'!L:L,1,FALSE))=E74,1,0)</f>
        <v>1</v>
      </c>
      <c r="S74" t="s">
        <v>1422</v>
      </c>
      <c r="U74" s="481">
        <v>76800</v>
      </c>
      <c r="X74" s="506" t="s">
        <v>2380</v>
      </c>
      <c r="Y74" s="506" t="s">
        <v>3604</v>
      </c>
      <c r="Z74" s="506" t="s">
        <v>3604</v>
      </c>
      <c r="AA74" t="s">
        <v>3604</v>
      </c>
    </row>
    <row r="75" spans="1:27" x14ac:dyDescent="0.25">
      <c r="A75">
        <v>3900</v>
      </c>
      <c r="B75">
        <v>5139</v>
      </c>
      <c r="C75">
        <v>255</v>
      </c>
      <c r="D75" s="481">
        <v>3025</v>
      </c>
      <c r="E75" s="482" t="str">
        <f t="shared" si="1"/>
        <v>02550039005139</v>
      </c>
      <c r="F75">
        <f>IF((VLOOKUP(E75,'914 01'!L:L,1,FALSE))=E75,1,0)</f>
        <v>1</v>
      </c>
      <c r="S75">
        <v>25203</v>
      </c>
      <c r="T75">
        <v>5169</v>
      </c>
      <c r="U75" s="481">
        <v>235950</v>
      </c>
      <c r="X75" s="506" t="s">
        <v>2380</v>
      </c>
      <c r="Y75" s="506" t="s">
        <v>3604</v>
      </c>
      <c r="Z75" s="506" t="s">
        <v>3604</v>
      </c>
      <c r="AA75" t="s">
        <v>3604</v>
      </c>
    </row>
    <row r="76" spans="1:27" x14ac:dyDescent="0.25">
      <c r="A76">
        <v>3900</v>
      </c>
      <c r="B76">
        <v>5139</v>
      </c>
      <c r="C76">
        <v>255</v>
      </c>
      <c r="D76" s="481">
        <v>9983</v>
      </c>
      <c r="E76" s="482" t="str">
        <f t="shared" si="1"/>
        <v>02550039005139</v>
      </c>
      <c r="F76">
        <f>IF((VLOOKUP(E76,'914 01'!L:L,1,FALSE))=E76,1,0)</f>
        <v>1</v>
      </c>
      <c r="S76" t="s">
        <v>1423</v>
      </c>
      <c r="U76" s="481">
        <v>235950</v>
      </c>
      <c r="X76" s="506" t="s">
        <v>2380</v>
      </c>
      <c r="Y76" s="506" t="s">
        <v>3604</v>
      </c>
      <c r="Z76" s="506" t="s">
        <v>3604</v>
      </c>
      <c r="AA76" t="s">
        <v>3604</v>
      </c>
    </row>
    <row r="77" spans="1:27" x14ac:dyDescent="0.25">
      <c r="A77">
        <v>6172</v>
      </c>
      <c r="B77">
        <v>5169</v>
      </c>
      <c r="C77">
        <v>256</v>
      </c>
      <c r="D77" s="501">
        <v>3146</v>
      </c>
      <c r="E77" s="482" t="str">
        <f t="shared" si="1"/>
        <v>02560061725169</v>
      </c>
      <c r="F77">
        <f>IF((VLOOKUP(E77,'914 01'!L:L,1,FALSE))=E77,1,0)</f>
        <v>1</v>
      </c>
      <c r="S77">
        <v>25204</v>
      </c>
      <c r="T77">
        <v>5169</v>
      </c>
      <c r="U77" s="481">
        <v>251284.8</v>
      </c>
      <c r="X77" s="506" t="s">
        <v>2380</v>
      </c>
      <c r="Y77" s="506" t="s">
        <v>3604</v>
      </c>
      <c r="Z77" s="506" t="s">
        <v>3604</v>
      </c>
      <c r="AA77" t="s">
        <v>3604</v>
      </c>
    </row>
    <row r="78" spans="1:27" x14ac:dyDescent="0.25">
      <c r="A78">
        <v>6172</v>
      </c>
      <c r="B78">
        <v>5169</v>
      </c>
      <c r="C78">
        <v>256</v>
      </c>
      <c r="D78" s="501">
        <v>5000</v>
      </c>
      <c r="E78" s="482" t="str">
        <f t="shared" si="1"/>
        <v>02560061725169</v>
      </c>
      <c r="F78">
        <f>IF((VLOOKUP(E78,'914 01'!L:L,1,FALSE))=E78,1,0)</f>
        <v>1</v>
      </c>
      <c r="S78" t="s">
        <v>1424</v>
      </c>
      <c r="U78" s="481">
        <v>251284.8</v>
      </c>
      <c r="X78" s="506" t="s">
        <v>2380</v>
      </c>
      <c r="Y78" s="506" t="s">
        <v>3604</v>
      </c>
      <c r="Z78" s="506" t="s">
        <v>3604</v>
      </c>
      <c r="AA78" t="s">
        <v>3604</v>
      </c>
    </row>
    <row r="79" spans="1:27" x14ac:dyDescent="0.25">
      <c r="A79">
        <v>6172</v>
      </c>
      <c r="B79">
        <v>5169</v>
      </c>
      <c r="C79">
        <v>256</v>
      </c>
      <c r="D79" s="501">
        <v>1815</v>
      </c>
      <c r="E79" s="482" t="str">
        <f t="shared" si="1"/>
        <v>02560061725169</v>
      </c>
      <c r="F79">
        <f>IF((VLOOKUP(E79,'914 01'!L:L,1,FALSE))=E79,1,0)</f>
        <v>1</v>
      </c>
      <c r="S79">
        <v>25205</v>
      </c>
      <c r="T79">
        <v>5169</v>
      </c>
      <c r="U79" s="481">
        <v>260071</v>
      </c>
      <c r="X79" s="506" t="s">
        <v>2380</v>
      </c>
      <c r="Y79" s="506" t="s">
        <v>3604</v>
      </c>
      <c r="Z79" s="506" t="s">
        <v>3604</v>
      </c>
      <c r="AA79" t="s">
        <v>3604</v>
      </c>
    </row>
    <row r="80" spans="1:27" x14ac:dyDescent="0.25">
      <c r="A80">
        <v>6172</v>
      </c>
      <c r="B80">
        <v>5169</v>
      </c>
      <c r="C80">
        <v>256</v>
      </c>
      <c r="D80" s="501">
        <v>5898.75</v>
      </c>
      <c r="E80" s="482" t="str">
        <f t="shared" si="1"/>
        <v>02560061725169</v>
      </c>
      <c r="F80">
        <f>IF((VLOOKUP(E80,'914 01'!L:L,1,FALSE))=E80,1,0)</f>
        <v>1</v>
      </c>
      <c r="S80" t="s">
        <v>1425</v>
      </c>
      <c r="U80" s="481">
        <v>260071</v>
      </c>
      <c r="X80" s="506" t="s">
        <v>2380</v>
      </c>
      <c r="Y80" s="506" t="s">
        <v>3604</v>
      </c>
      <c r="Z80" s="506" t="s">
        <v>3604</v>
      </c>
      <c r="AA80" t="s">
        <v>3604</v>
      </c>
    </row>
    <row r="81" spans="1:27" x14ac:dyDescent="0.25">
      <c r="A81">
        <v>6172</v>
      </c>
      <c r="B81">
        <v>5169</v>
      </c>
      <c r="C81">
        <v>256</v>
      </c>
      <c r="D81" s="501">
        <v>3025</v>
      </c>
      <c r="E81" s="482" t="str">
        <f t="shared" si="1"/>
        <v>02560061725169</v>
      </c>
      <c r="F81">
        <f>IF((VLOOKUP(E81,'914 01'!L:L,1,FALSE))=E81,1,0)</f>
        <v>1</v>
      </c>
      <c r="S81">
        <v>25206</v>
      </c>
      <c r="T81">
        <v>5169</v>
      </c>
      <c r="U81" s="481">
        <v>112897</v>
      </c>
      <c r="X81" s="506" t="s">
        <v>2380</v>
      </c>
      <c r="Y81" s="506" t="s">
        <v>3604</v>
      </c>
      <c r="Z81" s="506" t="s">
        <v>3604</v>
      </c>
      <c r="AA81" t="s">
        <v>3604</v>
      </c>
    </row>
    <row r="82" spans="1:27" x14ac:dyDescent="0.25">
      <c r="A82">
        <v>6172</v>
      </c>
      <c r="B82">
        <v>5169</v>
      </c>
      <c r="C82">
        <v>256</v>
      </c>
      <c r="D82" s="501">
        <v>1966</v>
      </c>
      <c r="E82" s="482" t="str">
        <f t="shared" si="1"/>
        <v>02560061725169</v>
      </c>
      <c r="F82">
        <f>IF((VLOOKUP(E82,'914 01'!L:L,1,FALSE))=E82,1,0)</f>
        <v>1</v>
      </c>
      <c r="S82" t="s">
        <v>1426</v>
      </c>
      <c r="U82" s="481">
        <v>112897</v>
      </c>
      <c r="X82" s="506" t="s">
        <v>2380</v>
      </c>
      <c r="Y82" s="506" t="s">
        <v>3604</v>
      </c>
      <c r="Z82" s="506" t="s">
        <v>3604</v>
      </c>
      <c r="AA82" t="s">
        <v>3604</v>
      </c>
    </row>
    <row r="83" spans="1:27" x14ac:dyDescent="0.25">
      <c r="A83">
        <v>6172</v>
      </c>
      <c r="B83">
        <v>5139</v>
      </c>
      <c r="C83">
        <v>256</v>
      </c>
      <c r="D83" s="501">
        <v>517.5</v>
      </c>
      <c r="E83" s="482" t="str">
        <f t="shared" si="1"/>
        <v>02560061725139</v>
      </c>
      <c r="F83">
        <f>IF((VLOOKUP(E83,'914 01'!L:L,1,FALSE))=E83,1,0)</f>
        <v>1</v>
      </c>
      <c r="S83" t="s">
        <v>1472</v>
      </c>
      <c r="T83" t="s">
        <v>1472</v>
      </c>
      <c r="X83" s="506" t="s">
        <v>2380</v>
      </c>
      <c r="Y83" s="506" t="s">
        <v>3604</v>
      </c>
      <c r="Z83" s="506" t="s">
        <v>3604</v>
      </c>
      <c r="AA83" t="s">
        <v>3604</v>
      </c>
    </row>
    <row r="84" spans="1:27" x14ac:dyDescent="0.25">
      <c r="A84">
        <v>6172</v>
      </c>
      <c r="B84">
        <v>5169</v>
      </c>
      <c r="C84">
        <v>256</v>
      </c>
      <c r="D84" s="501">
        <v>6440</v>
      </c>
      <c r="E84" s="482" t="str">
        <f t="shared" si="1"/>
        <v>02560061725169</v>
      </c>
      <c r="F84">
        <f>IF((VLOOKUP(E84,'914 01'!L:L,1,FALSE))=E84,1,0)</f>
        <v>1</v>
      </c>
      <c r="S84" t="s">
        <v>1473</v>
      </c>
      <c r="X84" s="506" t="s">
        <v>2380</v>
      </c>
      <c r="Y84" s="506" t="s">
        <v>3604</v>
      </c>
      <c r="Z84" s="506" t="s">
        <v>3604</v>
      </c>
      <c r="AA84" t="s">
        <v>3604</v>
      </c>
    </row>
    <row r="85" spans="1:27" x14ac:dyDescent="0.25">
      <c r="A85">
        <v>6172</v>
      </c>
      <c r="B85">
        <v>5169</v>
      </c>
      <c r="C85">
        <v>256</v>
      </c>
      <c r="D85" s="501">
        <v>3933</v>
      </c>
      <c r="E85" s="482" t="str">
        <f t="shared" si="1"/>
        <v>02560061725169</v>
      </c>
      <c r="F85">
        <f>IF((VLOOKUP(E85,'914 01'!L:L,1,FALSE))=E85,1,0)</f>
        <v>1</v>
      </c>
      <c r="S85">
        <v>25201</v>
      </c>
      <c r="T85">
        <v>5169</v>
      </c>
      <c r="U85" s="481">
        <v>146000</v>
      </c>
      <c r="X85" s="506" t="s">
        <v>2380</v>
      </c>
      <c r="Y85" s="506" t="s">
        <v>3604</v>
      </c>
      <c r="Z85" s="506" t="s">
        <v>3604</v>
      </c>
      <c r="AA85" t="s">
        <v>3604</v>
      </c>
    </row>
    <row r="86" spans="1:27" x14ac:dyDescent="0.25">
      <c r="A86">
        <v>6172</v>
      </c>
      <c r="B86">
        <v>5169</v>
      </c>
      <c r="C86">
        <v>256</v>
      </c>
      <c r="D86" s="501">
        <v>5000</v>
      </c>
      <c r="E86" s="482" t="str">
        <f t="shared" si="1"/>
        <v>02560061725169</v>
      </c>
      <c r="F86">
        <f>IF((VLOOKUP(E86,'914 01'!L:L,1,FALSE))=E86,1,0)</f>
        <v>1</v>
      </c>
      <c r="S86" t="s">
        <v>1520</v>
      </c>
      <c r="U86" s="481">
        <v>146000</v>
      </c>
      <c r="X86" s="506" t="s">
        <v>2380</v>
      </c>
      <c r="Y86" s="506" t="s">
        <v>3604</v>
      </c>
      <c r="Z86" s="506" t="s">
        <v>3604</v>
      </c>
      <c r="AA86" t="s">
        <v>3604</v>
      </c>
    </row>
    <row r="87" spans="1:27" x14ac:dyDescent="0.25">
      <c r="A87">
        <v>6172</v>
      </c>
      <c r="B87">
        <v>5169</v>
      </c>
      <c r="C87">
        <v>256</v>
      </c>
      <c r="D87" s="501">
        <v>500</v>
      </c>
      <c r="E87" s="482" t="str">
        <f t="shared" si="1"/>
        <v>02560061725169</v>
      </c>
      <c r="F87">
        <f>IF((VLOOKUP(E87,'914 01'!L:L,1,FALSE))=E87,1,0)</f>
        <v>1</v>
      </c>
      <c r="S87">
        <v>280</v>
      </c>
      <c r="T87">
        <v>5169</v>
      </c>
      <c r="U87" s="481">
        <v>91476</v>
      </c>
      <c r="X87" s="506" t="s">
        <v>2380</v>
      </c>
      <c r="Y87" s="506" t="s">
        <v>3604</v>
      </c>
      <c r="Z87" s="506" t="s">
        <v>3604</v>
      </c>
      <c r="AA87" t="s">
        <v>3604</v>
      </c>
    </row>
    <row r="88" spans="1:27" x14ac:dyDescent="0.25">
      <c r="A88">
        <v>6172</v>
      </c>
      <c r="B88">
        <v>5169</v>
      </c>
      <c r="C88">
        <v>256</v>
      </c>
      <c r="D88" s="501">
        <v>500</v>
      </c>
      <c r="E88" s="482" t="str">
        <f t="shared" si="1"/>
        <v>02560061725169</v>
      </c>
      <c r="F88">
        <f>IF((VLOOKUP(E88,'914 01'!L:L,1,FALSE))=E88,1,0)</f>
        <v>1</v>
      </c>
      <c r="S88" t="s">
        <v>1598</v>
      </c>
      <c r="U88" s="481">
        <v>91476</v>
      </c>
      <c r="X88" s="506" t="s">
        <v>2380</v>
      </c>
      <c r="Y88" s="506" t="s">
        <v>3604</v>
      </c>
      <c r="Z88" s="506" t="s">
        <v>3604</v>
      </c>
      <c r="AA88" t="s">
        <v>3604</v>
      </c>
    </row>
    <row r="89" spans="1:27" x14ac:dyDescent="0.25">
      <c r="A89">
        <v>6172</v>
      </c>
      <c r="B89">
        <v>5169</v>
      </c>
      <c r="C89">
        <v>256</v>
      </c>
      <c r="D89" s="501">
        <v>5000</v>
      </c>
      <c r="E89" s="482" t="str">
        <f t="shared" si="1"/>
        <v>02560061725169</v>
      </c>
      <c r="F89">
        <f>IF((VLOOKUP(E89,'914 01'!L:L,1,FALSE))=E89,1,0)</f>
        <v>1</v>
      </c>
      <c r="S89">
        <v>277</v>
      </c>
      <c r="T89">
        <v>5139</v>
      </c>
      <c r="U89" s="481">
        <v>11779.44</v>
      </c>
      <c r="X89" s="506" t="s">
        <v>2380</v>
      </c>
      <c r="Y89" s="506" t="s">
        <v>3604</v>
      </c>
      <c r="Z89" s="506" t="s">
        <v>3604</v>
      </c>
      <c r="AA89" t="s">
        <v>3604</v>
      </c>
    </row>
    <row r="90" spans="1:27" x14ac:dyDescent="0.25">
      <c r="A90">
        <v>6172</v>
      </c>
      <c r="B90">
        <v>5169</v>
      </c>
      <c r="C90">
        <v>256</v>
      </c>
      <c r="D90" s="501">
        <v>2981.44</v>
      </c>
      <c r="E90" s="482" t="str">
        <f t="shared" si="1"/>
        <v>02560061725169</v>
      </c>
      <c r="F90">
        <f>IF((VLOOKUP(E90,'914 01'!L:L,1,FALSE))=E90,1,0)</f>
        <v>1</v>
      </c>
      <c r="T90">
        <v>5169</v>
      </c>
      <c r="U90" s="481">
        <v>36661</v>
      </c>
      <c r="X90" s="506" t="s">
        <v>2380</v>
      </c>
      <c r="Y90" s="506" t="s">
        <v>3604</v>
      </c>
      <c r="Z90" s="506" t="s">
        <v>3604</v>
      </c>
      <c r="AA90" t="s">
        <v>3604</v>
      </c>
    </row>
    <row r="91" spans="1:27" x14ac:dyDescent="0.25">
      <c r="A91">
        <v>6172</v>
      </c>
      <c r="B91">
        <v>5169</v>
      </c>
      <c r="C91">
        <v>256</v>
      </c>
      <c r="D91" s="501">
        <v>5462.5</v>
      </c>
      <c r="E91" s="482" t="str">
        <f t="shared" si="1"/>
        <v>02560061725169</v>
      </c>
      <c r="F91">
        <f>IF((VLOOKUP(E91,'914 01'!L:L,1,FALSE))=E91,1,0)</f>
        <v>1</v>
      </c>
      <c r="T91">
        <v>5164</v>
      </c>
      <c r="U91" s="481">
        <v>20880</v>
      </c>
      <c r="X91" s="506" t="s">
        <v>2380</v>
      </c>
      <c r="Y91" s="506" t="s">
        <v>3604</v>
      </c>
      <c r="Z91" s="506" t="s">
        <v>3604</v>
      </c>
      <c r="AA91" t="s">
        <v>3604</v>
      </c>
    </row>
    <row r="92" spans="1:27" x14ac:dyDescent="0.25">
      <c r="A92">
        <v>6172</v>
      </c>
      <c r="B92">
        <v>5169</v>
      </c>
      <c r="C92">
        <v>256</v>
      </c>
      <c r="D92" s="501">
        <v>9204</v>
      </c>
      <c r="E92" s="482" t="str">
        <f t="shared" si="1"/>
        <v>02560061725169</v>
      </c>
      <c r="F92">
        <f>IF((VLOOKUP(E92,'914 01'!L:L,1,FALSE))=E92,1,0)</f>
        <v>1</v>
      </c>
      <c r="S92" t="s">
        <v>1726</v>
      </c>
      <c r="U92" s="481">
        <v>69320.44</v>
      </c>
      <c r="X92" s="506" t="s">
        <v>2380</v>
      </c>
      <c r="Y92" s="506" t="s">
        <v>3604</v>
      </c>
      <c r="Z92" s="506" t="s">
        <v>3604</v>
      </c>
      <c r="AA92" t="s">
        <v>3604</v>
      </c>
    </row>
    <row r="93" spans="1:27" x14ac:dyDescent="0.25">
      <c r="A93">
        <v>6172</v>
      </c>
      <c r="B93">
        <v>5169</v>
      </c>
      <c r="C93">
        <v>256</v>
      </c>
      <c r="D93" s="501">
        <v>1942.53</v>
      </c>
      <c r="E93" s="482" t="str">
        <f t="shared" si="1"/>
        <v>02560061725169</v>
      </c>
      <c r="F93">
        <f>IF((VLOOKUP(E93,'914 01'!L:L,1,FALSE))=E93,1,0)</f>
        <v>1</v>
      </c>
      <c r="S93">
        <v>194</v>
      </c>
      <c r="T93">
        <v>5169</v>
      </c>
      <c r="U93" s="481">
        <v>800</v>
      </c>
      <c r="X93" s="506" t="s">
        <v>2380</v>
      </c>
      <c r="Y93" s="506" t="s">
        <v>3604</v>
      </c>
      <c r="Z93" s="506" t="s">
        <v>3604</v>
      </c>
      <c r="AA93" t="s">
        <v>3604</v>
      </c>
    </row>
    <row r="94" spans="1:27" x14ac:dyDescent="0.25">
      <c r="A94">
        <v>6172</v>
      </c>
      <c r="B94">
        <v>5169</v>
      </c>
      <c r="C94">
        <v>256</v>
      </c>
      <c r="D94" s="501">
        <v>4356</v>
      </c>
      <c r="E94" s="482" t="str">
        <f t="shared" si="1"/>
        <v>02560061725169</v>
      </c>
      <c r="F94">
        <f>IF((VLOOKUP(E94,'914 01'!L:L,1,FALSE))=E94,1,0)</f>
        <v>1</v>
      </c>
      <c r="T94">
        <v>5171</v>
      </c>
      <c r="U94" s="481">
        <v>24289</v>
      </c>
      <c r="X94" s="506" t="s">
        <v>2380</v>
      </c>
      <c r="Y94" s="506" t="s">
        <v>3604</v>
      </c>
      <c r="Z94" s="506" t="s">
        <v>3604</v>
      </c>
      <c r="AA94" t="s">
        <v>3604</v>
      </c>
    </row>
    <row r="95" spans="1:27" x14ac:dyDescent="0.25">
      <c r="A95">
        <v>6172</v>
      </c>
      <c r="B95">
        <v>5169</v>
      </c>
      <c r="C95">
        <v>256</v>
      </c>
      <c r="D95" s="501">
        <v>4900.5</v>
      </c>
      <c r="E95" s="482" t="str">
        <f t="shared" si="1"/>
        <v>02560061725169</v>
      </c>
      <c r="F95">
        <f>IF((VLOOKUP(E95,'914 01'!L:L,1,FALSE))=E95,1,0)</f>
        <v>1</v>
      </c>
      <c r="T95">
        <v>5156</v>
      </c>
      <c r="U95" s="481">
        <v>2802</v>
      </c>
      <c r="X95" s="506" t="s">
        <v>2380</v>
      </c>
      <c r="Y95" s="506" t="s">
        <v>3604</v>
      </c>
      <c r="Z95" s="506" t="s">
        <v>3604</v>
      </c>
      <c r="AA95" t="s">
        <v>3604</v>
      </c>
    </row>
    <row r="96" spans="1:27" x14ac:dyDescent="0.25">
      <c r="A96">
        <v>6172</v>
      </c>
      <c r="B96">
        <v>5169</v>
      </c>
      <c r="C96">
        <v>256</v>
      </c>
      <c r="D96" s="501">
        <v>2768</v>
      </c>
      <c r="E96" s="482" t="str">
        <f t="shared" si="1"/>
        <v>02560061725169</v>
      </c>
      <c r="F96">
        <f>IF((VLOOKUP(E96,'914 01'!L:L,1,FALSE))=E96,1,0)</f>
        <v>1</v>
      </c>
      <c r="T96">
        <v>5362</v>
      </c>
      <c r="U96" s="481">
        <v>1500</v>
      </c>
      <c r="X96" s="506" t="s">
        <v>2380</v>
      </c>
      <c r="Y96" s="506" t="s">
        <v>3604</v>
      </c>
      <c r="Z96" s="506" t="s">
        <v>3604</v>
      </c>
      <c r="AA96" t="s">
        <v>3604</v>
      </c>
    </row>
    <row r="97" spans="1:27" x14ac:dyDescent="0.25">
      <c r="A97">
        <v>6172</v>
      </c>
      <c r="B97">
        <v>5169</v>
      </c>
      <c r="C97">
        <v>256</v>
      </c>
      <c r="D97" s="501">
        <v>4743</v>
      </c>
      <c r="E97" s="482" t="str">
        <f t="shared" si="1"/>
        <v>02560061725169</v>
      </c>
      <c r="F97">
        <f>IF((VLOOKUP(E97,'914 01'!L:L,1,FALSE))=E97,1,0)</f>
        <v>1</v>
      </c>
      <c r="S97" t="s">
        <v>1880</v>
      </c>
      <c r="U97" s="481">
        <v>29391</v>
      </c>
      <c r="X97" s="506" t="s">
        <v>2380</v>
      </c>
      <c r="Y97" s="506" t="s">
        <v>3604</v>
      </c>
      <c r="Z97" s="506" t="s">
        <v>3604</v>
      </c>
      <c r="AA97" t="s">
        <v>3604</v>
      </c>
    </row>
    <row r="98" spans="1:27" x14ac:dyDescent="0.25">
      <c r="A98">
        <v>6172</v>
      </c>
      <c r="B98">
        <v>5169</v>
      </c>
      <c r="C98">
        <v>256</v>
      </c>
      <c r="D98" s="501">
        <v>3663</v>
      </c>
      <c r="E98" s="482" t="str">
        <f t="shared" si="1"/>
        <v>02560061725169</v>
      </c>
      <c r="F98">
        <f>IF((VLOOKUP(E98,'914 01'!L:L,1,FALSE))=E98,1,0)</f>
        <v>1</v>
      </c>
      <c r="S98">
        <v>262</v>
      </c>
      <c r="T98">
        <v>5139</v>
      </c>
      <c r="U98" s="481">
        <v>9192.5</v>
      </c>
      <c r="X98" s="506" t="s">
        <v>2380</v>
      </c>
      <c r="Y98" s="506" t="s">
        <v>3604</v>
      </c>
      <c r="Z98" s="506" t="s">
        <v>3604</v>
      </c>
      <c r="AA98" t="s">
        <v>3604</v>
      </c>
    </row>
    <row r="99" spans="1:27" x14ac:dyDescent="0.25">
      <c r="A99">
        <v>6172</v>
      </c>
      <c r="B99">
        <v>5169</v>
      </c>
      <c r="C99">
        <v>256</v>
      </c>
      <c r="D99" s="501">
        <v>862.5</v>
      </c>
      <c r="E99" s="482" t="str">
        <f t="shared" si="1"/>
        <v>02560061725169</v>
      </c>
      <c r="F99">
        <f>IF((VLOOKUP(E99,'914 01'!L:L,1,FALSE))=E99,1,0)</f>
        <v>1</v>
      </c>
      <c r="T99">
        <v>5169</v>
      </c>
      <c r="U99" s="481">
        <v>548861</v>
      </c>
      <c r="X99" s="506" t="s">
        <v>2380</v>
      </c>
      <c r="Y99" s="506" t="s">
        <v>3604</v>
      </c>
      <c r="Z99" s="506" t="s">
        <v>3604</v>
      </c>
      <c r="AA99" t="s">
        <v>3604</v>
      </c>
    </row>
    <row r="100" spans="1:27" x14ac:dyDescent="0.25">
      <c r="A100">
        <v>6172</v>
      </c>
      <c r="B100">
        <v>5169</v>
      </c>
      <c r="C100">
        <v>256</v>
      </c>
      <c r="D100" s="501">
        <v>3933</v>
      </c>
      <c r="E100" s="482" t="str">
        <f t="shared" si="1"/>
        <v>02560061725169</v>
      </c>
      <c r="F100">
        <f>IF((VLOOKUP(E100,'914 01'!L:L,1,FALSE))=E100,1,0)</f>
        <v>1</v>
      </c>
      <c r="T100">
        <v>5164</v>
      </c>
      <c r="U100" s="481">
        <v>10000</v>
      </c>
      <c r="X100" s="506" t="s">
        <v>2380</v>
      </c>
      <c r="Y100" s="506" t="s">
        <v>3604</v>
      </c>
      <c r="Z100" s="506" t="s">
        <v>3604</v>
      </c>
      <c r="AA100" t="s">
        <v>3604</v>
      </c>
    </row>
    <row r="101" spans="1:27" x14ac:dyDescent="0.25">
      <c r="A101">
        <v>6172</v>
      </c>
      <c r="B101">
        <v>5169</v>
      </c>
      <c r="C101">
        <v>256</v>
      </c>
      <c r="D101" s="501">
        <v>2981.44</v>
      </c>
      <c r="E101" s="482" t="str">
        <f t="shared" si="1"/>
        <v>02560061725169</v>
      </c>
      <c r="F101">
        <f>IF((VLOOKUP(E101,'914 01'!L:L,1,FALSE))=E101,1,0)</f>
        <v>1</v>
      </c>
      <c r="S101" t="s">
        <v>2018</v>
      </c>
      <c r="U101" s="481">
        <v>568053.5</v>
      </c>
      <c r="X101" s="506" t="s">
        <v>2380</v>
      </c>
      <c r="Y101" s="506" t="s">
        <v>3604</v>
      </c>
      <c r="Z101" s="506" t="s">
        <v>3604</v>
      </c>
      <c r="AA101" t="s">
        <v>3604</v>
      </c>
    </row>
    <row r="102" spans="1:27" x14ac:dyDescent="0.25">
      <c r="A102">
        <v>3900</v>
      </c>
      <c r="B102">
        <v>5175</v>
      </c>
      <c r="C102">
        <v>257</v>
      </c>
      <c r="D102" s="481">
        <v>1492</v>
      </c>
      <c r="E102" s="482" t="str">
        <f t="shared" si="1"/>
        <v>02570039005175</v>
      </c>
      <c r="F102">
        <f>IF((VLOOKUP(E102,'914 01'!L:L,1,FALSE))=E102,1,0)</f>
        <v>1</v>
      </c>
      <c r="S102">
        <v>191</v>
      </c>
      <c r="T102">
        <v>5167</v>
      </c>
      <c r="U102" s="481">
        <v>12197</v>
      </c>
      <c r="X102" s="506" t="s">
        <v>2380</v>
      </c>
      <c r="Y102" s="506" t="s">
        <v>3604</v>
      </c>
      <c r="Z102" s="506" t="s">
        <v>3604</v>
      </c>
      <c r="AA102" t="s">
        <v>3604</v>
      </c>
    </row>
    <row r="103" spans="1:27" x14ac:dyDescent="0.25">
      <c r="A103">
        <v>3399</v>
      </c>
      <c r="B103">
        <v>5139</v>
      </c>
      <c r="C103">
        <v>258</v>
      </c>
      <c r="D103" s="481">
        <v>0</v>
      </c>
      <c r="E103" s="482" t="str">
        <f t="shared" si="1"/>
        <v>02580033995139</v>
      </c>
      <c r="F103">
        <f>IF((VLOOKUP(E103,'914 01'!L:L,1,FALSE))=E103,1,0)</f>
        <v>1</v>
      </c>
      <c r="J103" s="506" t="s">
        <v>2570</v>
      </c>
      <c r="S103" t="s">
        <v>2329</v>
      </c>
      <c r="U103" s="481">
        <v>12197</v>
      </c>
      <c r="Y103" s="506" t="s">
        <v>3604</v>
      </c>
      <c r="Z103" s="506" t="s">
        <v>3604</v>
      </c>
      <c r="AA103" t="s">
        <v>3604</v>
      </c>
    </row>
    <row r="104" spans="1:27" x14ac:dyDescent="0.25">
      <c r="A104">
        <v>3399</v>
      </c>
      <c r="B104">
        <v>5139</v>
      </c>
      <c r="C104">
        <v>261</v>
      </c>
      <c r="D104" s="501">
        <v>3265.8</v>
      </c>
      <c r="E104" s="482" t="str">
        <f t="shared" si="1"/>
        <v>02610033995139</v>
      </c>
      <c r="F104">
        <f>IF((VLOOKUP(E104,'914 01'!L:L,1,FALSE))=E104,1,0)</f>
        <v>1</v>
      </c>
      <c r="S104">
        <v>265</v>
      </c>
      <c r="T104">
        <v>5139</v>
      </c>
      <c r="U104" s="481">
        <v>33500</v>
      </c>
      <c r="Y104" s="506" t="s">
        <v>3604</v>
      </c>
      <c r="Z104" s="506" t="s">
        <v>3604</v>
      </c>
      <c r="AA104" t="s">
        <v>3604</v>
      </c>
    </row>
    <row r="105" spans="1:27" x14ac:dyDescent="0.25">
      <c r="A105">
        <v>3399</v>
      </c>
      <c r="B105">
        <v>5139</v>
      </c>
      <c r="C105">
        <v>261</v>
      </c>
      <c r="D105" s="501">
        <v>11026.7</v>
      </c>
      <c r="E105" s="482" t="str">
        <f t="shared" si="1"/>
        <v>02610033995139</v>
      </c>
      <c r="F105">
        <f>IF((VLOOKUP(E105,'914 01'!L:L,1,FALSE))=E105,1,0)</f>
        <v>1</v>
      </c>
      <c r="S105" t="s">
        <v>3296</v>
      </c>
      <c r="U105" s="481">
        <v>33500</v>
      </c>
      <c r="Y105" s="506" t="s">
        <v>3604</v>
      </c>
      <c r="Z105" s="506" t="s">
        <v>3604</v>
      </c>
      <c r="AA105" t="s">
        <v>3604</v>
      </c>
    </row>
    <row r="106" spans="1:27" x14ac:dyDescent="0.25">
      <c r="A106">
        <v>3399</v>
      </c>
      <c r="B106">
        <v>5169</v>
      </c>
      <c r="C106">
        <v>261</v>
      </c>
      <c r="D106" s="501">
        <v>15000</v>
      </c>
      <c r="E106" s="482" t="str">
        <f t="shared" si="1"/>
        <v>02610033995169</v>
      </c>
      <c r="F106">
        <f>IF((VLOOKUP(E106,'914 01'!L:L,1,FALSE))=E106,1,0)</f>
        <v>1</v>
      </c>
      <c r="S106" t="s">
        <v>1147</v>
      </c>
      <c r="U106" s="481">
        <v>6120021.0999999996</v>
      </c>
      <c r="Y106" s="506" t="s">
        <v>3604</v>
      </c>
      <c r="Z106" s="506" t="s">
        <v>3604</v>
      </c>
      <c r="AA106" t="s">
        <v>3604</v>
      </c>
    </row>
    <row r="107" spans="1:27" x14ac:dyDescent="0.25">
      <c r="A107">
        <v>3399</v>
      </c>
      <c r="B107">
        <v>5169</v>
      </c>
      <c r="C107">
        <v>261</v>
      </c>
      <c r="D107" s="501">
        <v>6655</v>
      </c>
      <c r="E107" s="482" t="str">
        <f t="shared" si="1"/>
        <v>02610033995169</v>
      </c>
      <c r="F107">
        <f>IF((VLOOKUP(E107,'914 01'!L:L,1,FALSE))=E107,1,0)</f>
        <v>1</v>
      </c>
      <c r="U107"/>
      <c r="Y107" s="506" t="s">
        <v>3428</v>
      </c>
      <c r="Z107" s="506" t="s">
        <v>3428</v>
      </c>
      <c r="AA107" t="s">
        <v>3428</v>
      </c>
    </row>
    <row r="108" spans="1:27" x14ac:dyDescent="0.25">
      <c r="A108">
        <v>3399</v>
      </c>
      <c r="B108">
        <v>5139</v>
      </c>
      <c r="C108">
        <v>261</v>
      </c>
      <c r="D108" s="501">
        <v>6522</v>
      </c>
      <c r="E108" s="482" t="str">
        <f t="shared" si="1"/>
        <v>02610033995139</v>
      </c>
      <c r="F108">
        <f>IF((VLOOKUP(E108,'914 01'!L:L,1,FALSE))=E108,1,0)</f>
        <v>1</v>
      </c>
      <c r="U108"/>
      <c r="Y108" s="506" t="s">
        <v>3428</v>
      </c>
      <c r="Z108" s="506" t="s">
        <v>3428</v>
      </c>
      <c r="AA108" t="s">
        <v>3428</v>
      </c>
    </row>
    <row r="109" spans="1:27" x14ac:dyDescent="0.25">
      <c r="A109">
        <v>3399</v>
      </c>
      <c r="B109">
        <v>5041</v>
      </c>
      <c r="C109">
        <v>261</v>
      </c>
      <c r="D109" s="501">
        <v>71000</v>
      </c>
      <c r="E109" s="482" t="str">
        <f t="shared" si="1"/>
        <v>02610033995041</v>
      </c>
      <c r="F109">
        <f>IF((VLOOKUP(E109,'914 01'!L:L,1,FALSE))=E109,1,0)</f>
        <v>1</v>
      </c>
    </row>
    <row r="110" spans="1:27" x14ac:dyDescent="0.25">
      <c r="A110">
        <v>3399</v>
      </c>
      <c r="B110">
        <v>5041</v>
      </c>
      <c r="C110">
        <v>261</v>
      </c>
      <c r="D110" s="501">
        <v>109250</v>
      </c>
      <c r="E110" s="482" t="str">
        <f t="shared" si="1"/>
        <v>02610033995041</v>
      </c>
      <c r="F110">
        <f>IF((VLOOKUP(E110,'914 01'!L:L,1,FALSE))=E110,1,0)</f>
        <v>1</v>
      </c>
    </row>
    <row r="111" spans="1:27" x14ac:dyDescent="0.25">
      <c r="A111">
        <v>3399</v>
      </c>
      <c r="B111">
        <v>5139</v>
      </c>
      <c r="C111">
        <v>261</v>
      </c>
      <c r="D111" s="501">
        <v>17000</v>
      </c>
      <c r="E111" s="482" t="str">
        <f t="shared" si="1"/>
        <v>02610033995139</v>
      </c>
      <c r="F111">
        <f>IF((VLOOKUP(E111,'914 01'!L:L,1,FALSE))=E111,1,0)</f>
        <v>1</v>
      </c>
    </row>
    <row r="112" spans="1:27" x14ac:dyDescent="0.25">
      <c r="A112">
        <v>3399</v>
      </c>
      <c r="B112">
        <v>5169</v>
      </c>
      <c r="C112">
        <v>261</v>
      </c>
      <c r="D112" s="501">
        <v>9680</v>
      </c>
      <c r="E112" s="482" t="str">
        <f t="shared" si="1"/>
        <v>02610033995169</v>
      </c>
      <c r="F112">
        <f>IF((VLOOKUP(E112,'914 01'!L:L,1,FALSE))=E112,1,0)</f>
        <v>1</v>
      </c>
    </row>
    <row r="113" spans="1:10" x14ac:dyDescent="0.25">
      <c r="A113">
        <v>3399</v>
      </c>
      <c r="B113">
        <v>5169</v>
      </c>
      <c r="C113">
        <v>261</v>
      </c>
      <c r="D113" s="501">
        <v>90508</v>
      </c>
      <c r="E113" s="482" t="str">
        <f t="shared" si="1"/>
        <v>02610033995169</v>
      </c>
      <c r="F113">
        <f>IF((VLOOKUP(E113,'914 01'!L:L,1,FALSE))=E113,1,0)</f>
        <v>1</v>
      </c>
    </row>
    <row r="114" spans="1:10" x14ac:dyDescent="0.25">
      <c r="A114">
        <v>3399</v>
      </c>
      <c r="B114">
        <v>5169</v>
      </c>
      <c r="C114">
        <v>261</v>
      </c>
      <c r="D114" s="501">
        <v>10000</v>
      </c>
      <c r="E114" s="482" t="str">
        <f t="shared" si="1"/>
        <v>02610033995169</v>
      </c>
      <c r="F114">
        <f>IF((VLOOKUP(E114,'914 01'!L:L,1,FALSE))=E114,1,0)</f>
        <v>1</v>
      </c>
    </row>
    <row r="115" spans="1:10" x14ac:dyDescent="0.25">
      <c r="A115">
        <v>3399</v>
      </c>
      <c r="B115">
        <v>5169</v>
      </c>
      <c r="C115">
        <v>261</v>
      </c>
      <c r="D115" s="501">
        <v>5000</v>
      </c>
      <c r="E115" s="482" t="str">
        <f t="shared" si="1"/>
        <v>02610033995169</v>
      </c>
      <c r="F115">
        <f>IF((VLOOKUP(E115,'914 01'!L:L,1,FALSE))=E115,1,0)</f>
        <v>1</v>
      </c>
    </row>
    <row r="116" spans="1:10" x14ac:dyDescent="0.25">
      <c r="A116">
        <v>3399</v>
      </c>
      <c r="B116">
        <v>5169</v>
      </c>
      <c r="C116">
        <v>266</v>
      </c>
      <c r="D116" s="481">
        <v>10000</v>
      </c>
      <c r="E116" s="482" t="str">
        <f t="shared" si="1"/>
        <v>02660033995169</v>
      </c>
      <c r="F116">
        <f>IF((VLOOKUP(E116,'914 01'!L:L,1,FALSE))=E116,1,0)</f>
        <v>1</v>
      </c>
    </row>
    <row r="117" spans="1:10" x14ac:dyDescent="0.25">
      <c r="A117">
        <v>3399</v>
      </c>
      <c r="B117" s="504">
        <v>5169</v>
      </c>
      <c r="C117" s="504">
        <v>267</v>
      </c>
      <c r="D117" s="501">
        <v>16670.34</v>
      </c>
      <c r="E117" s="482" t="str">
        <f t="shared" si="1"/>
        <v>02670033995169</v>
      </c>
      <c r="F117">
        <f>IF((VLOOKUP(E117,'914 01'!L:L,1,FALSE))=E117,1,0)</f>
        <v>1</v>
      </c>
    </row>
    <row r="118" spans="1:10" x14ac:dyDescent="0.25">
      <c r="A118">
        <v>6172</v>
      </c>
      <c r="B118">
        <v>5169</v>
      </c>
      <c r="C118">
        <v>275</v>
      </c>
      <c r="D118" s="481">
        <v>60500</v>
      </c>
      <c r="E118" s="482" t="str">
        <f t="shared" si="1"/>
        <v>02750061725169</v>
      </c>
      <c r="F118">
        <f>IF((VLOOKUP(E118,'914 01'!L:L,1,FALSE))=E118,1,0)</f>
        <v>1</v>
      </c>
    </row>
    <row r="119" spans="1:10" x14ac:dyDescent="0.25">
      <c r="A119">
        <v>6172</v>
      </c>
      <c r="B119">
        <v>5169</v>
      </c>
      <c r="C119">
        <v>275</v>
      </c>
      <c r="D119" s="481">
        <v>60500</v>
      </c>
      <c r="E119" s="482" t="str">
        <f t="shared" si="1"/>
        <v>02750061725169</v>
      </c>
      <c r="F119">
        <f>IF((VLOOKUP(E119,'914 01'!L:L,1,FALSE))=E119,1,0)</f>
        <v>1</v>
      </c>
    </row>
    <row r="120" spans="1:10" x14ac:dyDescent="0.25">
      <c r="A120">
        <v>6172</v>
      </c>
      <c r="B120">
        <v>5169</v>
      </c>
      <c r="C120">
        <v>275</v>
      </c>
      <c r="D120" s="481">
        <v>60500</v>
      </c>
      <c r="E120" s="482" t="str">
        <f t="shared" si="1"/>
        <v>02750061725169</v>
      </c>
      <c r="F120">
        <f>IF((VLOOKUP(E120,'914 01'!L:L,1,FALSE))=E120,1,0)</f>
        <v>1</v>
      </c>
    </row>
    <row r="121" spans="1:10" x14ac:dyDescent="0.25">
      <c r="A121">
        <v>6172</v>
      </c>
      <c r="B121">
        <v>5139</v>
      </c>
      <c r="C121">
        <v>279</v>
      </c>
      <c r="D121" s="481">
        <v>1443.5</v>
      </c>
      <c r="E121" s="482" t="str">
        <f t="shared" si="1"/>
        <v>02790061725139</v>
      </c>
      <c r="F121">
        <f>IF((VLOOKUP(E121,'914 01'!L:L,1,FALSE))=E121,1,0)</f>
        <v>1</v>
      </c>
    </row>
    <row r="122" spans="1:10" x14ac:dyDescent="0.25">
      <c r="A122">
        <v>6172</v>
      </c>
      <c r="B122">
        <v>5139</v>
      </c>
      <c r="C122">
        <v>279</v>
      </c>
      <c r="D122" s="481">
        <v>2457.5</v>
      </c>
      <c r="E122" s="482" t="str">
        <f t="shared" si="1"/>
        <v>02790061725139</v>
      </c>
      <c r="F122">
        <f>IF((VLOOKUP(E122,'914 01'!L:L,1,FALSE))=E122,1,0)</f>
        <v>1</v>
      </c>
    </row>
    <row r="123" spans="1:10" x14ac:dyDescent="0.25">
      <c r="A123">
        <v>3399</v>
      </c>
      <c r="B123">
        <v>5169</v>
      </c>
      <c r="C123">
        <v>262</v>
      </c>
      <c r="D123" s="481">
        <v>1210</v>
      </c>
      <c r="E123" s="482" t="str">
        <f t="shared" si="1"/>
        <v>02620033995169</v>
      </c>
      <c r="F123">
        <f>IF((VLOOKUP(E123,'914 01'!L:L,1,FALSE))=E123,1,0)</f>
        <v>1</v>
      </c>
      <c r="G123" s="506" t="s">
        <v>2495</v>
      </c>
      <c r="H123" s="506" t="s">
        <v>2496</v>
      </c>
      <c r="I123" s="506" t="s">
        <v>2497</v>
      </c>
      <c r="J123" s="506" t="s">
        <v>2498</v>
      </c>
    </row>
    <row r="124" spans="1:10" x14ac:dyDescent="0.25">
      <c r="A124">
        <v>3900</v>
      </c>
      <c r="B124">
        <v>5175</v>
      </c>
      <c r="C124">
        <v>257</v>
      </c>
      <c r="D124" s="481">
        <v>2889</v>
      </c>
      <c r="E124" s="482" t="str">
        <f t="shared" si="1"/>
        <v>02570039005175</v>
      </c>
      <c r="F124">
        <f>IF((VLOOKUP(E124,'914 01'!L:L,1,FALSE))=E124,1,0)</f>
        <v>1</v>
      </c>
    </row>
    <row r="125" spans="1:10" x14ac:dyDescent="0.25">
      <c r="A125">
        <v>3399</v>
      </c>
      <c r="B125">
        <v>5041</v>
      </c>
      <c r="C125">
        <v>261</v>
      </c>
      <c r="D125" s="481">
        <v>9950</v>
      </c>
      <c r="E125" s="482" t="str">
        <f t="shared" si="1"/>
        <v>02610033995041</v>
      </c>
      <c r="F125">
        <f>IF((VLOOKUP(E125,'914 01'!L:L,1,FALSE))=E125,1,0)</f>
        <v>1</v>
      </c>
    </row>
    <row r="126" spans="1:10" x14ac:dyDescent="0.25">
      <c r="A126">
        <v>6172</v>
      </c>
      <c r="B126">
        <v>5139</v>
      </c>
      <c r="C126">
        <v>279</v>
      </c>
      <c r="D126" s="481">
        <v>655.8</v>
      </c>
      <c r="E126" s="482" t="str">
        <f t="shared" si="1"/>
        <v>02790061725139</v>
      </c>
      <c r="F126">
        <f>IF((VLOOKUP(E126,'914 01'!L:L,1,FALSE))=E126,1,0)</f>
        <v>1</v>
      </c>
    </row>
    <row r="127" spans="1:10" x14ac:dyDescent="0.25">
      <c r="A127">
        <v>3399</v>
      </c>
      <c r="B127">
        <v>5169</v>
      </c>
      <c r="C127">
        <v>266</v>
      </c>
      <c r="D127" s="481">
        <v>1815</v>
      </c>
      <c r="E127" s="482" t="str">
        <f t="shared" si="1"/>
        <v>02660033995169</v>
      </c>
      <c r="F127">
        <f>IF((VLOOKUP(E127,'914 01'!L:L,1,FALSE))=E127,1,0)</f>
        <v>1</v>
      </c>
    </row>
    <row r="128" spans="1:10" x14ac:dyDescent="0.25">
      <c r="A128">
        <v>3399</v>
      </c>
      <c r="B128">
        <v>5169</v>
      </c>
      <c r="C128">
        <v>266</v>
      </c>
      <c r="D128" s="481">
        <v>4431</v>
      </c>
      <c r="E128" s="482" t="str">
        <f t="shared" si="1"/>
        <v>02660033995169</v>
      </c>
      <c r="F128">
        <f>IF((VLOOKUP(E128,'914 01'!L:L,1,FALSE))=E128,1,0)</f>
        <v>1</v>
      </c>
    </row>
    <row r="129" spans="1:6" x14ac:dyDescent="0.25">
      <c r="A129">
        <v>6172</v>
      </c>
      <c r="B129">
        <v>5169</v>
      </c>
      <c r="C129">
        <v>25203</v>
      </c>
      <c r="D129" s="481">
        <v>18150</v>
      </c>
      <c r="E129" s="482" t="str">
        <f t="shared" si="1"/>
        <v>0252030061725169</v>
      </c>
      <c r="F129">
        <f>IF((VLOOKUP(E129,'914 01'!L:L,1,FALSE))=E129,1,0)</f>
        <v>1</v>
      </c>
    </row>
    <row r="130" spans="1:6" x14ac:dyDescent="0.25">
      <c r="A130">
        <v>5521</v>
      </c>
      <c r="B130">
        <v>5175</v>
      </c>
      <c r="C130">
        <v>192</v>
      </c>
      <c r="D130" s="481">
        <v>3127</v>
      </c>
      <c r="E130" s="482" t="str">
        <f t="shared" si="1"/>
        <v>01920055215175</v>
      </c>
      <c r="F130">
        <f>IF((VLOOKUP(E130,'914 01'!L:L,1,FALSE))=E130,1,0)</f>
        <v>1</v>
      </c>
    </row>
    <row r="131" spans="1:6" x14ac:dyDescent="0.25">
      <c r="A131">
        <v>5273</v>
      </c>
      <c r="B131">
        <v>5168</v>
      </c>
      <c r="C131">
        <v>189</v>
      </c>
      <c r="D131" s="481">
        <v>34164</v>
      </c>
      <c r="E131" s="482" t="str">
        <f t="shared" si="1"/>
        <v>01890052735168</v>
      </c>
      <c r="F131">
        <f>IF((VLOOKUP(E131,'914 01'!L:L,1,FALSE))=E131,1,0)</f>
        <v>1</v>
      </c>
    </row>
    <row r="132" spans="1:6" x14ac:dyDescent="0.25">
      <c r="A132">
        <v>3399</v>
      </c>
      <c r="B132">
        <v>5169</v>
      </c>
      <c r="C132">
        <v>266</v>
      </c>
      <c r="D132" s="481">
        <v>4840</v>
      </c>
      <c r="E132" s="482" t="str">
        <f t="shared" ref="E132:E195" si="2">CONCATENATE(0,C132,0,0,A132,B132)</f>
        <v>02660033995169</v>
      </c>
      <c r="F132">
        <f>IF((VLOOKUP(E132,'914 01'!L:L,1,FALSE))=E132,1,0)</f>
        <v>1</v>
      </c>
    </row>
    <row r="133" spans="1:6" x14ac:dyDescent="0.25">
      <c r="A133">
        <v>3399</v>
      </c>
      <c r="B133">
        <v>5169</v>
      </c>
      <c r="C133">
        <v>266</v>
      </c>
      <c r="D133" s="481">
        <v>66000</v>
      </c>
      <c r="E133" s="482" t="str">
        <f t="shared" si="2"/>
        <v>02660033995169</v>
      </c>
      <c r="F133">
        <f>IF((VLOOKUP(E133,'914 01'!L:L,1,FALSE))=E133,1,0)</f>
        <v>1</v>
      </c>
    </row>
    <row r="134" spans="1:6" x14ac:dyDescent="0.25">
      <c r="A134">
        <v>5273</v>
      </c>
      <c r="B134">
        <v>5175</v>
      </c>
      <c r="C134">
        <v>183</v>
      </c>
      <c r="D134" s="481">
        <v>479</v>
      </c>
      <c r="E134" s="482" t="str">
        <f t="shared" si="2"/>
        <v>01830052735175</v>
      </c>
      <c r="F134">
        <f>IF((VLOOKUP(E134,'914 01'!L:L,1,FALSE))=E134,1,0)</f>
        <v>1</v>
      </c>
    </row>
    <row r="135" spans="1:6" x14ac:dyDescent="0.25">
      <c r="A135">
        <v>6172</v>
      </c>
      <c r="B135">
        <v>5169</v>
      </c>
      <c r="C135">
        <v>256</v>
      </c>
      <c r="D135" s="481">
        <v>7370.72</v>
      </c>
      <c r="E135" s="482" t="str">
        <f t="shared" si="2"/>
        <v>02560061725169</v>
      </c>
      <c r="F135">
        <f>IF((VLOOKUP(E135,'914 01'!L:L,1,FALSE))=E135,1,0)</f>
        <v>1</v>
      </c>
    </row>
    <row r="136" spans="1:6" x14ac:dyDescent="0.25">
      <c r="A136">
        <v>6172</v>
      </c>
      <c r="B136">
        <v>5169</v>
      </c>
      <c r="C136">
        <v>25204</v>
      </c>
      <c r="D136" s="481">
        <v>9842.2000000000007</v>
      </c>
      <c r="E136" s="482" t="str">
        <f t="shared" si="2"/>
        <v>0252040061725169</v>
      </c>
      <c r="F136">
        <f>IF((VLOOKUP(E136,'914 01'!L:L,1,FALSE))=E136,1,0)</f>
        <v>1</v>
      </c>
    </row>
    <row r="137" spans="1:6" x14ac:dyDescent="0.25">
      <c r="A137">
        <v>6172</v>
      </c>
      <c r="B137">
        <v>5169</v>
      </c>
      <c r="C137">
        <v>25204</v>
      </c>
      <c r="D137" s="481">
        <v>12463</v>
      </c>
      <c r="E137" s="482" t="str">
        <f t="shared" si="2"/>
        <v>0252040061725169</v>
      </c>
      <c r="F137">
        <f>IF((VLOOKUP(E137,'914 01'!L:L,1,FALSE))=E137,1,0)</f>
        <v>1</v>
      </c>
    </row>
    <row r="138" spans="1:6" x14ac:dyDescent="0.25">
      <c r="A138">
        <v>6172</v>
      </c>
      <c r="B138">
        <v>5169</v>
      </c>
      <c r="C138">
        <v>256</v>
      </c>
      <c r="D138" s="481">
        <v>4743</v>
      </c>
      <c r="E138" s="482" t="str">
        <f t="shared" si="2"/>
        <v>02560061725169</v>
      </c>
      <c r="F138">
        <f>IF((VLOOKUP(E138,'914 01'!L:L,1,FALSE))=E138,1,0)</f>
        <v>1</v>
      </c>
    </row>
    <row r="139" spans="1:6" x14ac:dyDescent="0.25">
      <c r="A139">
        <v>6172</v>
      </c>
      <c r="B139">
        <v>5169</v>
      </c>
      <c r="C139">
        <v>256</v>
      </c>
      <c r="D139" s="481">
        <v>4140</v>
      </c>
      <c r="E139" s="482" t="str">
        <f t="shared" si="2"/>
        <v>02560061725169</v>
      </c>
      <c r="F139">
        <f>IF((VLOOKUP(E139,'914 01'!L:L,1,FALSE))=E139,1,0)</f>
        <v>1</v>
      </c>
    </row>
    <row r="140" spans="1:6" x14ac:dyDescent="0.25">
      <c r="A140">
        <v>6172</v>
      </c>
      <c r="B140">
        <v>5169</v>
      </c>
      <c r="C140">
        <v>25203</v>
      </c>
      <c r="D140" s="481">
        <v>18150</v>
      </c>
      <c r="E140" s="482" t="str">
        <f t="shared" si="2"/>
        <v>0252030061725169</v>
      </c>
      <c r="F140">
        <f>IF((VLOOKUP(E140,'914 01'!L:L,1,FALSE))=E140,1,0)</f>
        <v>1</v>
      </c>
    </row>
    <row r="141" spans="1:6" x14ac:dyDescent="0.25">
      <c r="A141">
        <v>6172</v>
      </c>
      <c r="B141">
        <v>5168</v>
      </c>
      <c r="C141">
        <v>252</v>
      </c>
      <c r="D141" s="481">
        <v>14096.5</v>
      </c>
      <c r="E141" s="482" t="str">
        <f t="shared" si="2"/>
        <v>02520061725168</v>
      </c>
      <c r="F141">
        <f>IF((VLOOKUP(E141,'914 01'!L:L,1,FALSE))=E141,1,0)</f>
        <v>1</v>
      </c>
    </row>
    <row r="142" spans="1:6" x14ac:dyDescent="0.25">
      <c r="A142">
        <v>6172</v>
      </c>
      <c r="B142">
        <v>5169</v>
      </c>
      <c r="C142">
        <v>25204</v>
      </c>
      <c r="D142" s="481">
        <v>5849.2</v>
      </c>
      <c r="E142" s="482" t="str">
        <f t="shared" si="2"/>
        <v>0252040061725169</v>
      </c>
      <c r="F142">
        <f>IF((VLOOKUP(E142,'914 01'!L:L,1,FALSE))=E142,1,0)</f>
        <v>1</v>
      </c>
    </row>
    <row r="143" spans="1:6" x14ac:dyDescent="0.25">
      <c r="A143">
        <v>6172</v>
      </c>
      <c r="B143">
        <v>5169</v>
      </c>
      <c r="C143">
        <v>275</v>
      </c>
      <c r="D143" s="481">
        <v>60500</v>
      </c>
      <c r="E143" s="482" t="str">
        <f t="shared" si="2"/>
        <v>02750061725169</v>
      </c>
      <c r="F143">
        <f>IF((VLOOKUP(E143,'914 01'!L:L,1,FALSE))=E143,1,0)</f>
        <v>1</v>
      </c>
    </row>
    <row r="144" spans="1:6" x14ac:dyDescent="0.25">
      <c r="A144">
        <v>5273</v>
      </c>
      <c r="B144">
        <v>5169</v>
      </c>
      <c r="C144">
        <v>181</v>
      </c>
      <c r="D144" s="481">
        <v>1290</v>
      </c>
      <c r="E144" s="482" t="str">
        <f t="shared" si="2"/>
        <v>01810052735169</v>
      </c>
      <c r="F144">
        <f>IF((VLOOKUP(E144,'914 01'!L:L,1,FALSE))=E144,1,0)</f>
        <v>1</v>
      </c>
    </row>
    <row r="145" spans="1:6" x14ac:dyDescent="0.25">
      <c r="A145">
        <v>5273</v>
      </c>
      <c r="B145">
        <v>5169</v>
      </c>
      <c r="C145">
        <v>181</v>
      </c>
      <c r="D145" s="481">
        <v>1740</v>
      </c>
      <c r="E145" s="482" t="str">
        <f t="shared" si="2"/>
        <v>01810052735169</v>
      </c>
      <c r="F145">
        <f>IF((VLOOKUP(E145,'914 01'!L:L,1,FALSE))=E145,1,0)</f>
        <v>1</v>
      </c>
    </row>
    <row r="146" spans="1:6" x14ac:dyDescent="0.25">
      <c r="A146">
        <v>5273</v>
      </c>
      <c r="B146">
        <v>5175</v>
      </c>
      <c r="C146">
        <v>183</v>
      </c>
      <c r="D146" s="481">
        <v>984</v>
      </c>
      <c r="E146" s="482" t="str">
        <f t="shared" si="2"/>
        <v>01830052735175</v>
      </c>
      <c r="F146">
        <f>IF((VLOOKUP(E146,'914 01'!L:L,1,FALSE))=E146,1,0)</f>
        <v>1</v>
      </c>
    </row>
    <row r="147" spans="1:6" x14ac:dyDescent="0.25">
      <c r="A147">
        <v>5273</v>
      </c>
      <c r="B147">
        <v>5175</v>
      </c>
      <c r="C147">
        <v>183</v>
      </c>
      <c r="D147" s="481">
        <v>1063</v>
      </c>
      <c r="E147" s="482" t="str">
        <f t="shared" si="2"/>
        <v>01830052735175</v>
      </c>
      <c r="F147">
        <f>IF((VLOOKUP(E147,'914 01'!L:L,1,FALSE))=E147,1,0)</f>
        <v>1</v>
      </c>
    </row>
    <row r="148" spans="1:6" x14ac:dyDescent="0.25">
      <c r="A148">
        <v>5273</v>
      </c>
      <c r="B148">
        <v>5021</v>
      </c>
      <c r="C148">
        <v>18201</v>
      </c>
      <c r="D148" s="481">
        <v>2760</v>
      </c>
      <c r="E148" s="482" t="str">
        <f t="shared" si="2"/>
        <v>0182010052735021</v>
      </c>
      <c r="F148">
        <f>IF((VLOOKUP(E148,'914 01'!L:L,1,FALSE))=E148,1,0)</f>
        <v>1</v>
      </c>
    </row>
    <row r="149" spans="1:6" x14ac:dyDescent="0.25">
      <c r="A149">
        <v>5273</v>
      </c>
      <c r="B149">
        <v>5031</v>
      </c>
      <c r="C149">
        <v>18201</v>
      </c>
      <c r="D149" s="481">
        <v>690</v>
      </c>
      <c r="E149" s="482" t="str">
        <f t="shared" si="2"/>
        <v>0182010052735031</v>
      </c>
      <c r="F149">
        <f>IF((VLOOKUP(E149,'914 01'!L:L,1,FALSE))=E149,1,0)</f>
        <v>1</v>
      </c>
    </row>
    <row r="150" spans="1:6" x14ac:dyDescent="0.25">
      <c r="A150">
        <v>5273</v>
      </c>
      <c r="B150">
        <v>5032</v>
      </c>
      <c r="C150">
        <v>18201</v>
      </c>
      <c r="D150" s="481">
        <v>248</v>
      </c>
      <c r="E150" s="482" t="str">
        <f t="shared" si="2"/>
        <v>0182010052735032</v>
      </c>
      <c r="F150">
        <f>IF((VLOOKUP(E150,'914 01'!L:L,1,FALSE))=E150,1,0)</f>
        <v>1</v>
      </c>
    </row>
    <row r="151" spans="1:6" x14ac:dyDescent="0.25">
      <c r="A151">
        <v>5273</v>
      </c>
      <c r="B151">
        <v>5021</v>
      </c>
      <c r="C151">
        <v>18201</v>
      </c>
      <c r="D151" s="481">
        <v>3840</v>
      </c>
      <c r="E151" s="482" t="str">
        <f t="shared" si="2"/>
        <v>0182010052735021</v>
      </c>
      <c r="F151">
        <f>IF((VLOOKUP(E151,'914 01'!L:L,1,FALSE))=E151,1,0)</f>
        <v>1</v>
      </c>
    </row>
    <row r="152" spans="1:6" x14ac:dyDescent="0.25">
      <c r="A152">
        <v>5273</v>
      </c>
      <c r="B152">
        <v>5031</v>
      </c>
      <c r="C152">
        <v>18201</v>
      </c>
      <c r="D152" s="481">
        <v>960</v>
      </c>
      <c r="E152" s="482" t="str">
        <f t="shared" si="2"/>
        <v>0182010052735031</v>
      </c>
      <c r="F152">
        <f>IF((VLOOKUP(E152,'914 01'!L:L,1,FALSE))=E152,1,0)</f>
        <v>1</v>
      </c>
    </row>
    <row r="153" spans="1:6" x14ac:dyDescent="0.25">
      <c r="A153">
        <v>5273</v>
      </c>
      <c r="B153">
        <v>5032</v>
      </c>
      <c r="C153">
        <v>18201</v>
      </c>
      <c r="D153" s="481">
        <v>346</v>
      </c>
      <c r="E153" s="482" t="str">
        <f t="shared" si="2"/>
        <v>0182010052735032</v>
      </c>
      <c r="F153">
        <f>IF((VLOOKUP(E153,'914 01'!L:L,1,FALSE))=E153,1,0)</f>
        <v>1</v>
      </c>
    </row>
    <row r="154" spans="1:6" x14ac:dyDescent="0.25">
      <c r="A154">
        <v>5273</v>
      </c>
      <c r="B154">
        <v>5139</v>
      </c>
      <c r="C154">
        <v>18201</v>
      </c>
      <c r="D154" s="481">
        <v>198</v>
      </c>
      <c r="E154" s="482" t="str">
        <f t="shared" si="2"/>
        <v>0182010052735139</v>
      </c>
      <c r="F154">
        <f>IF((VLOOKUP(E154,'914 01'!L:L,1,FALSE))=E154,1,0)</f>
        <v>1</v>
      </c>
    </row>
    <row r="155" spans="1:6" x14ac:dyDescent="0.25">
      <c r="A155">
        <v>5273</v>
      </c>
      <c r="B155">
        <v>5021</v>
      </c>
      <c r="C155">
        <v>18201</v>
      </c>
      <c r="D155" s="481">
        <v>3840</v>
      </c>
      <c r="E155" s="482" t="str">
        <f t="shared" si="2"/>
        <v>0182010052735021</v>
      </c>
      <c r="F155">
        <f>IF((VLOOKUP(E155,'914 01'!L:L,1,FALSE))=E155,1,0)</f>
        <v>1</v>
      </c>
    </row>
    <row r="156" spans="1:6" x14ac:dyDescent="0.25">
      <c r="A156">
        <v>5273</v>
      </c>
      <c r="B156">
        <v>5031</v>
      </c>
      <c r="C156">
        <v>18201</v>
      </c>
      <c r="D156" s="481">
        <v>960</v>
      </c>
      <c r="E156" s="482" t="str">
        <f t="shared" si="2"/>
        <v>0182010052735031</v>
      </c>
      <c r="F156">
        <f>IF((VLOOKUP(E156,'914 01'!L:L,1,FALSE))=E156,1,0)</f>
        <v>1</v>
      </c>
    </row>
    <row r="157" spans="1:6" x14ac:dyDescent="0.25">
      <c r="A157">
        <v>5273</v>
      </c>
      <c r="B157">
        <v>5032</v>
      </c>
      <c r="C157">
        <v>18201</v>
      </c>
      <c r="D157" s="481">
        <v>346</v>
      </c>
      <c r="E157" s="482" t="str">
        <f t="shared" si="2"/>
        <v>0182010052735032</v>
      </c>
      <c r="F157">
        <f>IF((VLOOKUP(E157,'914 01'!L:L,1,FALSE))=E157,1,0)</f>
        <v>1</v>
      </c>
    </row>
    <row r="158" spans="1:6" x14ac:dyDescent="0.25">
      <c r="A158">
        <v>4349</v>
      </c>
      <c r="B158">
        <v>5175</v>
      </c>
      <c r="C158">
        <v>187</v>
      </c>
      <c r="D158" s="481">
        <v>314</v>
      </c>
      <c r="E158" s="482" t="str">
        <f t="shared" si="2"/>
        <v>01870043495175</v>
      </c>
      <c r="F158">
        <f>IF((VLOOKUP(E158,'914 01'!L:L,1,FALSE))=E158,1,0)</f>
        <v>1</v>
      </c>
    </row>
    <row r="159" spans="1:6" x14ac:dyDescent="0.25">
      <c r="A159">
        <v>4349</v>
      </c>
      <c r="B159">
        <v>5175</v>
      </c>
      <c r="C159">
        <v>187</v>
      </c>
      <c r="D159" s="481">
        <v>163</v>
      </c>
      <c r="E159" s="482" t="str">
        <f t="shared" si="2"/>
        <v>01870043495175</v>
      </c>
      <c r="F159">
        <f>IF((VLOOKUP(E159,'914 01'!L:L,1,FALSE))=E159,1,0)</f>
        <v>1</v>
      </c>
    </row>
    <row r="160" spans="1:6" x14ac:dyDescent="0.25">
      <c r="A160">
        <v>4349</v>
      </c>
      <c r="B160">
        <v>5175</v>
      </c>
      <c r="C160">
        <v>187</v>
      </c>
      <c r="D160" s="481">
        <v>65</v>
      </c>
      <c r="E160" s="482" t="str">
        <f t="shared" si="2"/>
        <v>01870043495175</v>
      </c>
      <c r="F160">
        <f>IF((VLOOKUP(E160,'914 01'!L:L,1,FALSE))=E160,1,0)</f>
        <v>1</v>
      </c>
    </row>
    <row r="161" spans="1:6" x14ac:dyDescent="0.25">
      <c r="A161">
        <v>6172</v>
      </c>
      <c r="B161">
        <v>5169</v>
      </c>
      <c r="C161">
        <v>256</v>
      </c>
      <c r="D161" s="481">
        <v>4477</v>
      </c>
      <c r="E161" s="482" t="str">
        <f t="shared" si="2"/>
        <v>02560061725169</v>
      </c>
      <c r="F161">
        <f>IF((VLOOKUP(E161,'914 01'!L:L,1,FALSE))=E161,1,0)</f>
        <v>1</v>
      </c>
    </row>
    <row r="162" spans="1:6" x14ac:dyDescent="0.25">
      <c r="A162">
        <v>6172</v>
      </c>
      <c r="B162">
        <v>5169</v>
      </c>
      <c r="C162">
        <v>256</v>
      </c>
      <c r="D162" s="481">
        <v>5869</v>
      </c>
      <c r="E162" s="482" t="str">
        <f t="shared" si="2"/>
        <v>02560061725169</v>
      </c>
      <c r="F162">
        <f>IF((VLOOKUP(E162,'914 01'!L:L,1,FALSE))=E162,1,0)</f>
        <v>1</v>
      </c>
    </row>
    <row r="163" spans="1:6" x14ac:dyDescent="0.25">
      <c r="A163">
        <v>6172</v>
      </c>
      <c r="B163">
        <v>5169</v>
      </c>
      <c r="C163">
        <v>256</v>
      </c>
      <c r="D163" s="481">
        <v>5869</v>
      </c>
      <c r="E163" s="482" t="str">
        <f t="shared" si="2"/>
        <v>02560061725169</v>
      </c>
      <c r="F163">
        <f>IF((VLOOKUP(E163,'914 01'!L:L,1,FALSE))=E163,1,0)</f>
        <v>1</v>
      </c>
    </row>
    <row r="164" spans="1:6" x14ac:dyDescent="0.25">
      <c r="A164">
        <v>6172</v>
      </c>
      <c r="B164">
        <v>5169</v>
      </c>
      <c r="C164">
        <v>256</v>
      </c>
      <c r="D164" s="481">
        <v>4870.3</v>
      </c>
      <c r="E164" s="482" t="str">
        <f t="shared" si="2"/>
        <v>02560061725169</v>
      </c>
      <c r="F164">
        <f>IF((VLOOKUP(E164,'914 01'!L:L,1,FALSE))=E164,1,0)</f>
        <v>1</v>
      </c>
    </row>
    <row r="165" spans="1:6" x14ac:dyDescent="0.25">
      <c r="A165">
        <v>6172</v>
      </c>
      <c r="B165">
        <v>5169</v>
      </c>
      <c r="C165">
        <v>256</v>
      </c>
      <c r="D165" s="481">
        <v>6440</v>
      </c>
      <c r="E165" s="482" t="str">
        <f t="shared" si="2"/>
        <v>02560061725169</v>
      </c>
      <c r="F165">
        <f>IF((VLOOKUP(E165,'914 01'!L:L,1,FALSE))=E165,1,0)</f>
        <v>1</v>
      </c>
    </row>
    <row r="166" spans="1:6" x14ac:dyDescent="0.25">
      <c r="A166">
        <v>6172</v>
      </c>
      <c r="B166">
        <v>5169</v>
      </c>
      <c r="C166">
        <v>256</v>
      </c>
      <c r="D166" s="481">
        <v>9204</v>
      </c>
      <c r="E166" s="482" t="str">
        <f t="shared" si="2"/>
        <v>02560061725169</v>
      </c>
      <c r="F166">
        <f>IF((VLOOKUP(E166,'914 01'!L:L,1,FALSE))=E166,1,0)</f>
        <v>1</v>
      </c>
    </row>
    <row r="167" spans="1:6" x14ac:dyDescent="0.25">
      <c r="A167">
        <v>6172</v>
      </c>
      <c r="B167">
        <v>5139</v>
      </c>
      <c r="C167">
        <v>279</v>
      </c>
      <c r="D167" s="481">
        <v>2891.9</v>
      </c>
      <c r="E167" s="482" t="str">
        <f t="shared" si="2"/>
        <v>02790061725139</v>
      </c>
      <c r="F167">
        <f>IF((VLOOKUP(E167,'914 01'!L:L,1,FALSE))=E167,1,0)</f>
        <v>1</v>
      </c>
    </row>
    <row r="168" spans="1:6" x14ac:dyDescent="0.25">
      <c r="A168">
        <v>6172</v>
      </c>
      <c r="B168">
        <v>5139</v>
      </c>
      <c r="C168">
        <v>250</v>
      </c>
      <c r="D168" s="481">
        <v>7187.5</v>
      </c>
      <c r="E168" s="482" t="str">
        <f t="shared" si="2"/>
        <v>02500061725139</v>
      </c>
      <c r="F168">
        <f>IF((VLOOKUP(E168,'914 01'!L:L,1,FALSE))=E168,1,0)</f>
        <v>1</v>
      </c>
    </row>
    <row r="169" spans="1:6" x14ac:dyDescent="0.25">
      <c r="A169">
        <v>3900</v>
      </c>
      <c r="B169">
        <v>5169</v>
      </c>
      <c r="C169">
        <v>255</v>
      </c>
      <c r="D169" s="481">
        <v>5498.97</v>
      </c>
      <c r="E169" s="482" t="str">
        <f t="shared" si="2"/>
        <v>02550039005169</v>
      </c>
      <c r="F169">
        <f>IF((VLOOKUP(E169,'914 01'!L:L,1,FALSE))=E169,1,0)</f>
        <v>1</v>
      </c>
    </row>
    <row r="170" spans="1:6" x14ac:dyDescent="0.25">
      <c r="A170">
        <v>5273</v>
      </c>
      <c r="B170">
        <v>5154</v>
      </c>
      <c r="C170">
        <v>18201</v>
      </c>
      <c r="D170" s="481">
        <v>1369</v>
      </c>
      <c r="E170" s="482" t="str">
        <f t="shared" si="2"/>
        <v>0182010052735154</v>
      </c>
      <c r="F170">
        <f>IF((VLOOKUP(E170,'914 01'!L:L,1,FALSE))=E170,1,0)</f>
        <v>1</v>
      </c>
    </row>
    <row r="171" spans="1:6" x14ac:dyDescent="0.25">
      <c r="A171">
        <v>5521</v>
      </c>
      <c r="B171">
        <v>5175</v>
      </c>
      <c r="C171">
        <v>192</v>
      </c>
      <c r="D171" s="481">
        <v>3360</v>
      </c>
      <c r="E171" s="482" t="str">
        <f t="shared" si="2"/>
        <v>01920055215175</v>
      </c>
      <c r="F171">
        <f>IF((VLOOKUP(E171,'914 01'!L:L,1,FALSE))=E171,1,0)</f>
        <v>1</v>
      </c>
    </row>
    <row r="172" spans="1:6" x14ac:dyDescent="0.25">
      <c r="A172">
        <v>6172</v>
      </c>
      <c r="B172">
        <v>5169</v>
      </c>
      <c r="C172">
        <v>25203</v>
      </c>
      <c r="D172" s="481">
        <v>18150</v>
      </c>
      <c r="E172" s="482" t="str">
        <f t="shared" si="2"/>
        <v>0252030061725169</v>
      </c>
      <c r="F172">
        <f>IF((VLOOKUP(E172,'914 01'!L:L,1,FALSE))=E172,1,0)</f>
        <v>1</v>
      </c>
    </row>
    <row r="173" spans="1:6" x14ac:dyDescent="0.25">
      <c r="A173">
        <v>6172</v>
      </c>
      <c r="B173">
        <v>5169</v>
      </c>
      <c r="C173">
        <v>25201</v>
      </c>
      <c r="D173" s="481">
        <v>121000</v>
      </c>
      <c r="E173" s="482" t="str">
        <f t="shared" si="2"/>
        <v>0252010061725169</v>
      </c>
      <c r="F173">
        <f>IF((VLOOKUP(E173,'914 01'!L:L,1,FALSE))=E173,1,0)</f>
        <v>1</v>
      </c>
    </row>
    <row r="174" spans="1:6" x14ac:dyDescent="0.25">
      <c r="A174">
        <v>6172</v>
      </c>
      <c r="B174">
        <v>5175</v>
      </c>
      <c r="C174">
        <v>281</v>
      </c>
      <c r="D174" s="481">
        <v>730</v>
      </c>
      <c r="E174" s="482" t="str">
        <f t="shared" si="2"/>
        <v>02810061725175</v>
      </c>
      <c r="F174">
        <f>IF((VLOOKUP(E174,'914 01'!L:L,1,FALSE))=E174,1,0)</f>
        <v>1</v>
      </c>
    </row>
    <row r="175" spans="1:6" x14ac:dyDescent="0.25">
      <c r="A175">
        <v>6172</v>
      </c>
      <c r="B175">
        <v>5169</v>
      </c>
      <c r="C175">
        <v>256</v>
      </c>
      <c r="D175" s="481">
        <v>3663</v>
      </c>
      <c r="E175" s="482" t="str">
        <f t="shared" si="2"/>
        <v>02560061725169</v>
      </c>
      <c r="F175">
        <f>IF((VLOOKUP(E175,'914 01'!L:L,1,FALSE))=E175,1,0)</f>
        <v>1</v>
      </c>
    </row>
    <row r="176" spans="1:6" x14ac:dyDescent="0.25">
      <c r="A176">
        <v>6172</v>
      </c>
      <c r="B176">
        <v>5139</v>
      </c>
      <c r="C176">
        <v>279</v>
      </c>
      <c r="D176" s="481">
        <v>2891.9</v>
      </c>
      <c r="E176" s="482" t="str">
        <f t="shared" si="2"/>
        <v>02790061725139</v>
      </c>
      <c r="F176">
        <f>IF((VLOOKUP(E176,'914 01'!L:L,1,FALSE))=E176,1,0)</f>
        <v>1</v>
      </c>
    </row>
    <row r="177" spans="1:9" x14ac:dyDescent="0.25">
      <c r="A177">
        <v>5521</v>
      </c>
      <c r="B177">
        <v>5175</v>
      </c>
      <c r="C177">
        <v>192</v>
      </c>
      <c r="D177" s="481">
        <v>2733</v>
      </c>
      <c r="E177" s="482" t="str">
        <f t="shared" si="2"/>
        <v>01920055215175</v>
      </c>
      <c r="F177">
        <f>IF((VLOOKUP(E177,'914 01'!L:L,1,FALSE))=E177,1,0)</f>
        <v>1</v>
      </c>
    </row>
    <row r="178" spans="1:9" x14ac:dyDescent="0.25">
      <c r="A178">
        <v>5521</v>
      </c>
      <c r="B178">
        <v>5175</v>
      </c>
      <c r="C178">
        <v>192</v>
      </c>
      <c r="D178" s="481">
        <v>4200</v>
      </c>
      <c r="E178" s="482" t="str">
        <f t="shared" si="2"/>
        <v>01920055215175</v>
      </c>
      <c r="F178">
        <f>IF((VLOOKUP(E178,'914 01'!L:L,1,FALSE))=E178,1,0)</f>
        <v>1</v>
      </c>
    </row>
    <row r="179" spans="1:9" x14ac:dyDescent="0.25">
      <c r="A179">
        <v>6172</v>
      </c>
      <c r="B179">
        <v>5169</v>
      </c>
      <c r="C179">
        <v>256</v>
      </c>
      <c r="D179" s="481">
        <v>2768</v>
      </c>
      <c r="E179" s="482" t="str">
        <f t="shared" si="2"/>
        <v>02560061725169</v>
      </c>
      <c r="F179">
        <f>IF((VLOOKUP(E179,'914 01'!L:L,1,FALSE))=E179,1,0)</f>
        <v>1</v>
      </c>
      <c r="G179" s="506" t="s">
        <v>1535</v>
      </c>
      <c r="H179" s="506" t="s">
        <v>1536</v>
      </c>
      <c r="I179" s="506" t="s">
        <v>1537</v>
      </c>
    </row>
    <row r="180" spans="1:9" x14ac:dyDescent="0.25">
      <c r="A180">
        <v>6172</v>
      </c>
      <c r="B180">
        <v>5169</v>
      </c>
      <c r="C180">
        <v>256</v>
      </c>
      <c r="D180" s="481">
        <v>4900</v>
      </c>
      <c r="E180" s="482" t="str">
        <f t="shared" si="2"/>
        <v>02560061725169</v>
      </c>
      <c r="F180">
        <f>IF((VLOOKUP(E180,'914 01'!L:L,1,FALSE))=E180,1,0)</f>
        <v>1</v>
      </c>
      <c r="G180" s="506" t="s">
        <v>1538</v>
      </c>
      <c r="H180" s="506" t="s">
        <v>1539</v>
      </c>
      <c r="I180" s="506" t="s">
        <v>1540</v>
      </c>
    </row>
    <row r="181" spans="1:9" x14ac:dyDescent="0.25">
      <c r="A181">
        <v>6172</v>
      </c>
      <c r="B181">
        <v>5169</v>
      </c>
      <c r="C181">
        <v>256</v>
      </c>
      <c r="D181" s="481">
        <v>2118</v>
      </c>
      <c r="E181" s="482" t="str">
        <f t="shared" si="2"/>
        <v>02560061725169</v>
      </c>
      <c r="F181">
        <f>IF((VLOOKUP(E181,'914 01'!L:L,1,FALSE))=E181,1,0)</f>
        <v>1</v>
      </c>
      <c r="G181" s="506" t="s">
        <v>1543</v>
      </c>
      <c r="H181" s="506" t="s">
        <v>1544</v>
      </c>
      <c r="I181" s="506" t="s">
        <v>1545</v>
      </c>
    </row>
    <row r="182" spans="1:9" x14ac:dyDescent="0.25">
      <c r="A182">
        <v>6172</v>
      </c>
      <c r="B182">
        <v>5169</v>
      </c>
      <c r="C182">
        <v>256</v>
      </c>
      <c r="D182" s="481">
        <v>4719</v>
      </c>
      <c r="E182" s="482" t="str">
        <f t="shared" si="2"/>
        <v>02560061725169</v>
      </c>
      <c r="F182">
        <f>IF((VLOOKUP(E182,'914 01'!L:L,1,FALSE))=E182,1,0)</f>
        <v>1</v>
      </c>
      <c r="G182" s="506" t="s">
        <v>1546</v>
      </c>
      <c r="H182" s="506" t="s">
        <v>1547</v>
      </c>
      <c r="I182" s="506" t="s">
        <v>1548</v>
      </c>
    </row>
    <row r="183" spans="1:9" x14ac:dyDescent="0.25">
      <c r="A183">
        <v>6172</v>
      </c>
      <c r="B183">
        <v>5169</v>
      </c>
      <c r="C183">
        <v>256</v>
      </c>
      <c r="D183" s="481">
        <v>517.5</v>
      </c>
      <c r="E183" s="482" t="str">
        <f t="shared" si="2"/>
        <v>02560061725169</v>
      </c>
      <c r="F183">
        <f>IF((VLOOKUP(E183,'914 01'!L:L,1,FALSE))=E183,1,0)</f>
        <v>1</v>
      </c>
      <c r="G183" s="506" t="s">
        <v>1549</v>
      </c>
      <c r="H183" s="506" t="s">
        <v>1550</v>
      </c>
      <c r="I183" s="506" t="s">
        <v>1551</v>
      </c>
    </row>
    <row r="184" spans="1:9" x14ac:dyDescent="0.25">
      <c r="A184">
        <v>6172</v>
      </c>
      <c r="B184">
        <v>5139</v>
      </c>
      <c r="C184">
        <v>250</v>
      </c>
      <c r="D184" s="481">
        <v>2904</v>
      </c>
      <c r="E184" s="482" t="str">
        <f t="shared" si="2"/>
        <v>02500061725139</v>
      </c>
      <c r="F184">
        <f>IF((VLOOKUP(E184,'914 01'!L:L,1,FALSE))=E184,1,0)</f>
        <v>1</v>
      </c>
      <c r="G184" s="506" t="s">
        <v>1553</v>
      </c>
      <c r="H184" s="506" t="s">
        <v>1554</v>
      </c>
      <c r="I184" s="506" t="s">
        <v>1555</v>
      </c>
    </row>
    <row r="185" spans="1:9" x14ac:dyDescent="0.25">
      <c r="A185">
        <v>6172</v>
      </c>
      <c r="B185">
        <v>5169</v>
      </c>
      <c r="C185">
        <v>256</v>
      </c>
      <c r="D185" s="481">
        <v>3933</v>
      </c>
      <c r="E185" s="482" t="str">
        <f t="shared" si="2"/>
        <v>02560061725169</v>
      </c>
      <c r="F185">
        <f>IF((VLOOKUP(E185,'914 01'!L:L,1,FALSE))=E185,1,0)</f>
        <v>1</v>
      </c>
      <c r="G185" s="506" t="s">
        <v>1559</v>
      </c>
      <c r="H185" s="506" t="s">
        <v>1560</v>
      </c>
      <c r="I185" s="506" t="s">
        <v>1561</v>
      </c>
    </row>
    <row r="186" spans="1:9" x14ac:dyDescent="0.25">
      <c r="A186">
        <v>5273</v>
      </c>
      <c r="B186">
        <v>5168</v>
      </c>
      <c r="C186">
        <v>189</v>
      </c>
      <c r="D186" s="481">
        <v>34164</v>
      </c>
      <c r="E186" s="482" t="str">
        <f t="shared" si="2"/>
        <v>01890052735168</v>
      </c>
      <c r="F186">
        <f>IF((VLOOKUP(E186,'914 01'!L:L,1,FALSE))=E186,1,0)</f>
        <v>1</v>
      </c>
      <c r="G186" s="506" t="s">
        <v>1582</v>
      </c>
      <c r="H186" s="506" t="s">
        <v>1583</v>
      </c>
      <c r="I186" s="506" t="s">
        <v>1584</v>
      </c>
    </row>
    <row r="187" spans="1:9" x14ac:dyDescent="0.25">
      <c r="A187">
        <v>5273</v>
      </c>
      <c r="B187">
        <v>5169</v>
      </c>
      <c r="C187">
        <v>181</v>
      </c>
      <c r="D187" s="481">
        <v>1950</v>
      </c>
      <c r="E187" s="482" t="str">
        <f t="shared" si="2"/>
        <v>01810052735169</v>
      </c>
      <c r="F187">
        <f>IF((VLOOKUP(E187,'914 01'!L:L,1,FALSE))=E187,1,0)</f>
        <v>1</v>
      </c>
      <c r="G187" s="506" t="s">
        <v>1585</v>
      </c>
      <c r="H187" s="506" t="s">
        <v>1586</v>
      </c>
      <c r="I187" s="506" t="s">
        <v>1587</v>
      </c>
    </row>
    <row r="188" spans="1:9" x14ac:dyDescent="0.25">
      <c r="A188">
        <v>6172</v>
      </c>
      <c r="B188">
        <v>5169</v>
      </c>
      <c r="C188">
        <v>280</v>
      </c>
      <c r="D188" s="481">
        <v>36300</v>
      </c>
      <c r="E188" s="482" t="str">
        <f t="shared" si="2"/>
        <v>02800061725169</v>
      </c>
      <c r="F188">
        <f>IF((VLOOKUP(E188,'914 01'!L:L,1,FALSE))=E188,1,0)</f>
        <v>1</v>
      </c>
      <c r="G188" s="506" t="s">
        <v>1589</v>
      </c>
      <c r="H188" s="506" t="s">
        <v>1590</v>
      </c>
      <c r="I188" s="506" t="s">
        <v>1591</v>
      </c>
    </row>
    <row r="189" spans="1:9" x14ac:dyDescent="0.25">
      <c r="A189">
        <v>6172</v>
      </c>
      <c r="B189">
        <v>5169</v>
      </c>
      <c r="C189">
        <v>279</v>
      </c>
      <c r="D189" s="481">
        <v>2545</v>
      </c>
      <c r="E189" s="482" t="str">
        <f t="shared" si="2"/>
        <v>02790061725169</v>
      </c>
      <c r="F189">
        <f>IF((VLOOKUP(E189,'914 01'!L:L,1,FALSE))=E189,1,0)</f>
        <v>1</v>
      </c>
      <c r="G189" s="506" t="s">
        <v>1592</v>
      </c>
      <c r="H189" s="506" t="s">
        <v>1593</v>
      </c>
      <c r="I189" s="506" t="s">
        <v>1594</v>
      </c>
    </row>
    <row r="190" spans="1:9" x14ac:dyDescent="0.25">
      <c r="A190">
        <v>6172</v>
      </c>
      <c r="B190">
        <v>5139</v>
      </c>
      <c r="C190">
        <v>250</v>
      </c>
      <c r="D190" s="481">
        <v>260400</v>
      </c>
      <c r="E190" s="482" t="str">
        <f t="shared" si="2"/>
        <v>02500061725139</v>
      </c>
      <c r="F190">
        <f>IF((VLOOKUP(E190,'914 01'!L:L,1,FALSE))=E190,1,0)</f>
        <v>1</v>
      </c>
      <c r="G190" s="506" t="s">
        <v>1595</v>
      </c>
      <c r="H190" s="506" t="s">
        <v>1596</v>
      </c>
      <c r="I190" s="506" t="s">
        <v>1597</v>
      </c>
    </row>
    <row r="191" spans="1:9" x14ac:dyDescent="0.25">
      <c r="A191">
        <v>6172</v>
      </c>
      <c r="B191">
        <v>5169</v>
      </c>
      <c r="C191">
        <v>25202</v>
      </c>
      <c r="D191" s="481">
        <v>9600</v>
      </c>
      <c r="E191" s="482" t="str">
        <f t="shared" si="2"/>
        <v>0252020061725169</v>
      </c>
      <c r="F191">
        <f>IF((VLOOKUP(E191,'914 01'!L:L,1,FALSE))=E191,1,0)</f>
        <v>1</v>
      </c>
      <c r="G191" s="506" t="s">
        <v>1599</v>
      </c>
      <c r="H191" s="506" t="s">
        <v>1600</v>
      </c>
      <c r="I191" s="506" t="s">
        <v>1601</v>
      </c>
    </row>
    <row r="192" spans="1:9" x14ac:dyDescent="0.25">
      <c r="A192">
        <v>5273</v>
      </c>
      <c r="B192">
        <v>5169</v>
      </c>
      <c r="C192">
        <v>182</v>
      </c>
      <c r="D192" s="481">
        <v>605</v>
      </c>
      <c r="E192" s="482" t="str">
        <f t="shared" si="2"/>
        <v>01820052735169</v>
      </c>
      <c r="F192">
        <f>IF((VLOOKUP(E192,'914 01'!L:L,1,FALSE))=E192,1,0)</f>
        <v>1</v>
      </c>
      <c r="G192" s="506" t="s">
        <v>1613</v>
      </c>
      <c r="H192" s="506" t="s">
        <v>1614</v>
      </c>
      <c r="I192" s="506" t="s">
        <v>1615</v>
      </c>
    </row>
    <row r="193" spans="1:9" x14ac:dyDescent="0.25">
      <c r="A193">
        <v>6172</v>
      </c>
      <c r="B193">
        <v>5169</v>
      </c>
      <c r="C193">
        <v>256</v>
      </c>
      <c r="D193" s="481">
        <v>4356</v>
      </c>
      <c r="E193" s="482" t="str">
        <f t="shared" si="2"/>
        <v>02560061725169</v>
      </c>
      <c r="F193">
        <f>IF((VLOOKUP(E193,'914 01'!L:L,1,FALSE))=E193,1,0)</f>
        <v>1</v>
      </c>
      <c r="G193" s="506" t="s">
        <v>1633</v>
      </c>
      <c r="H193" s="506" t="s">
        <v>1634</v>
      </c>
      <c r="I193" s="506" t="s">
        <v>1635</v>
      </c>
    </row>
    <row r="194" spans="1:9" x14ac:dyDescent="0.25">
      <c r="A194">
        <v>6172</v>
      </c>
      <c r="B194">
        <v>5169</v>
      </c>
      <c r="C194">
        <v>256</v>
      </c>
      <c r="D194" s="481">
        <v>1942.53</v>
      </c>
      <c r="E194" s="482" t="str">
        <f t="shared" si="2"/>
        <v>02560061725169</v>
      </c>
      <c r="F194">
        <f>IF((VLOOKUP(E194,'914 01'!L:L,1,FALSE))=E194,1,0)</f>
        <v>1</v>
      </c>
      <c r="G194" s="506" t="s">
        <v>1636</v>
      </c>
      <c r="H194" s="506" t="s">
        <v>1637</v>
      </c>
      <c r="I194" s="506" t="s">
        <v>1638</v>
      </c>
    </row>
    <row r="195" spans="1:9" x14ac:dyDescent="0.25">
      <c r="A195">
        <v>6172</v>
      </c>
      <c r="B195">
        <v>5169</v>
      </c>
      <c r="C195">
        <v>256</v>
      </c>
      <c r="D195" s="481">
        <v>5463</v>
      </c>
      <c r="E195" s="482" t="str">
        <f t="shared" si="2"/>
        <v>02560061725169</v>
      </c>
      <c r="F195">
        <f>IF((VLOOKUP(E195,'914 01'!L:L,1,FALSE))=E195,1,0)</f>
        <v>1</v>
      </c>
      <c r="G195" s="506" t="s">
        <v>1639</v>
      </c>
      <c r="H195" s="506" t="s">
        <v>1640</v>
      </c>
      <c r="I195" s="506" t="s">
        <v>1641</v>
      </c>
    </row>
    <row r="196" spans="1:9" x14ac:dyDescent="0.25">
      <c r="A196">
        <v>6172</v>
      </c>
      <c r="B196">
        <v>5169</v>
      </c>
      <c r="C196">
        <v>256</v>
      </c>
      <c r="D196" s="481">
        <v>2981.44</v>
      </c>
      <c r="E196" s="482" t="str">
        <f t="shared" ref="E196:E259" si="3">CONCATENATE(0,C196,0,0,A196,B196)</f>
        <v>02560061725169</v>
      </c>
      <c r="F196">
        <f>IF((VLOOKUP(E196,'914 01'!L:L,1,FALSE))=E196,1,0)</f>
        <v>1</v>
      </c>
      <c r="G196" s="506" t="s">
        <v>1642</v>
      </c>
      <c r="H196" s="506" t="s">
        <v>1643</v>
      </c>
      <c r="I196" s="506" t="s">
        <v>1644</v>
      </c>
    </row>
    <row r="197" spans="1:9" x14ac:dyDescent="0.25">
      <c r="A197">
        <v>6172</v>
      </c>
      <c r="B197">
        <v>5139</v>
      </c>
      <c r="C197">
        <v>250</v>
      </c>
      <c r="D197" s="481">
        <v>6147</v>
      </c>
      <c r="E197" s="482" t="str">
        <f t="shared" si="3"/>
        <v>02500061725139</v>
      </c>
      <c r="F197">
        <f>IF((VLOOKUP(E197,'914 01'!L:L,1,FALSE))=E197,1,0)</f>
        <v>1</v>
      </c>
      <c r="G197" s="506" t="s">
        <v>1645</v>
      </c>
      <c r="H197" s="506" t="s">
        <v>1646</v>
      </c>
      <c r="I197" s="506" t="s">
        <v>1647</v>
      </c>
    </row>
    <row r="198" spans="1:9" x14ac:dyDescent="0.25">
      <c r="A198">
        <v>6172</v>
      </c>
      <c r="B198">
        <v>5139</v>
      </c>
      <c r="C198">
        <v>279</v>
      </c>
      <c r="D198" s="481">
        <v>2968.1</v>
      </c>
      <c r="E198" s="482" t="str">
        <f t="shared" si="3"/>
        <v>02790061725139</v>
      </c>
      <c r="F198">
        <f>IF((VLOOKUP(E198,'914 01'!L:L,1,FALSE))=E198,1,0)</f>
        <v>1</v>
      </c>
      <c r="G198" s="506" t="s">
        <v>1648</v>
      </c>
      <c r="H198" s="506" t="s">
        <v>1649</v>
      </c>
      <c r="I198" s="506" t="s">
        <v>1650</v>
      </c>
    </row>
    <row r="199" spans="1:9" x14ac:dyDescent="0.25">
      <c r="A199">
        <v>6172</v>
      </c>
      <c r="B199">
        <v>5139</v>
      </c>
      <c r="C199">
        <v>250</v>
      </c>
      <c r="D199" s="481">
        <v>4538</v>
      </c>
      <c r="E199" s="482" t="str">
        <f t="shared" si="3"/>
        <v>02500061725139</v>
      </c>
      <c r="F199">
        <f>IF((VLOOKUP(E199,'914 01'!L:L,1,FALSE))=E199,1,0)</f>
        <v>1</v>
      </c>
      <c r="G199" s="506" t="s">
        <v>1651</v>
      </c>
      <c r="H199" s="506" t="s">
        <v>1652</v>
      </c>
      <c r="I199" s="506" t="s">
        <v>1653</v>
      </c>
    </row>
    <row r="200" spans="1:9" x14ac:dyDescent="0.25">
      <c r="A200">
        <v>6172</v>
      </c>
      <c r="B200">
        <v>5169</v>
      </c>
      <c r="C200">
        <v>256</v>
      </c>
      <c r="D200" s="481">
        <v>4477</v>
      </c>
      <c r="E200" s="482" t="str">
        <f t="shared" si="3"/>
        <v>02560061725169</v>
      </c>
      <c r="F200">
        <f>IF((VLOOKUP(E200,'914 01'!L:L,1,FALSE))=E200,1,0)</f>
        <v>1</v>
      </c>
      <c r="G200" s="506" t="s">
        <v>1654</v>
      </c>
      <c r="H200" s="506" t="s">
        <v>1655</v>
      </c>
      <c r="I200" s="506" t="s">
        <v>1656</v>
      </c>
    </row>
    <row r="201" spans="1:9" x14ac:dyDescent="0.25">
      <c r="A201">
        <v>6172</v>
      </c>
      <c r="B201">
        <v>5169</v>
      </c>
      <c r="C201">
        <v>256</v>
      </c>
      <c r="D201" s="481">
        <v>2118</v>
      </c>
      <c r="E201" s="482" t="str">
        <f t="shared" si="3"/>
        <v>02560061725169</v>
      </c>
      <c r="F201">
        <f>IF((VLOOKUP(E201,'914 01'!L:L,1,FALSE))=E201,1,0)</f>
        <v>1</v>
      </c>
      <c r="G201" s="506" t="s">
        <v>1657</v>
      </c>
      <c r="H201" s="506" t="s">
        <v>1658</v>
      </c>
      <c r="I201" s="506" t="s">
        <v>1659</v>
      </c>
    </row>
    <row r="202" spans="1:9" x14ac:dyDescent="0.25">
      <c r="A202">
        <v>6172</v>
      </c>
      <c r="B202">
        <v>5169</v>
      </c>
      <c r="C202">
        <v>256</v>
      </c>
      <c r="D202" s="481">
        <v>7370.72</v>
      </c>
      <c r="E202" s="482" t="str">
        <f t="shared" si="3"/>
        <v>02560061725169</v>
      </c>
      <c r="F202">
        <f>IF((VLOOKUP(E202,'914 01'!L:L,1,FALSE))=E202,1,0)</f>
        <v>1</v>
      </c>
      <c r="G202" s="506" t="s">
        <v>1660</v>
      </c>
      <c r="H202" s="506" t="s">
        <v>1661</v>
      </c>
      <c r="I202" s="506" t="s">
        <v>1662</v>
      </c>
    </row>
    <row r="203" spans="1:9" x14ac:dyDescent="0.25">
      <c r="A203">
        <v>3399</v>
      </c>
      <c r="B203">
        <v>5169</v>
      </c>
      <c r="C203">
        <v>258</v>
      </c>
      <c r="D203" s="481">
        <v>3000</v>
      </c>
      <c r="E203" s="482" t="str">
        <f t="shared" si="3"/>
        <v>02580033995169</v>
      </c>
      <c r="F203">
        <f>IF((VLOOKUP(E203,'914 01'!L:L,1,FALSE))=E203,1,0)</f>
        <v>1</v>
      </c>
      <c r="G203" s="506" t="s">
        <v>1670</v>
      </c>
      <c r="H203" s="506" t="s">
        <v>1671</v>
      </c>
      <c r="I203" s="506" t="s">
        <v>1672</v>
      </c>
    </row>
    <row r="204" spans="1:9" x14ac:dyDescent="0.25">
      <c r="A204">
        <v>3399</v>
      </c>
      <c r="B204">
        <v>5041</v>
      </c>
      <c r="C204">
        <v>258</v>
      </c>
      <c r="D204" s="481">
        <v>18000</v>
      </c>
      <c r="E204" s="482" t="str">
        <f t="shared" si="3"/>
        <v>02580033995041</v>
      </c>
      <c r="F204">
        <f>IF((VLOOKUP(E204,'914 01'!L:L,1,FALSE))=E204,1,0)</f>
        <v>1</v>
      </c>
      <c r="G204" s="506" t="s">
        <v>1682</v>
      </c>
      <c r="H204" s="506" t="s">
        <v>1683</v>
      </c>
      <c r="I204" s="506" t="s">
        <v>1684</v>
      </c>
    </row>
    <row r="205" spans="1:9" x14ac:dyDescent="0.25">
      <c r="A205">
        <v>6172</v>
      </c>
      <c r="B205">
        <v>5169</v>
      </c>
      <c r="C205">
        <v>25204</v>
      </c>
      <c r="D205" s="481">
        <v>12463</v>
      </c>
      <c r="E205" s="482" t="str">
        <f t="shared" si="3"/>
        <v>0252040061725169</v>
      </c>
      <c r="F205">
        <f>IF((VLOOKUP(E205,'914 01'!L:L,1,FALSE))=E205,1,0)</f>
        <v>1</v>
      </c>
      <c r="G205" s="506" t="s">
        <v>1685</v>
      </c>
      <c r="H205" s="506" t="s">
        <v>1686</v>
      </c>
      <c r="I205" s="506" t="s">
        <v>1687</v>
      </c>
    </row>
    <row r="206" spans="1:9" x14ac:dyDescent="0.25">
      <c r="A206">
        <v>3399</v>
      </c>
      <c r="B206">
        <v>5139</v>
      </c>
      <c r="C206">
        <v>258</v>
      </c>
      <c r="D206" s="481">
        <v>4550</v>
      </c>
      <c r="E206" s="482" t="str">
        <f t="shared" si="3"/>
        <v>02580033995139</v>
      </c>
      <c r="F206">
        <f>IF((VLOOKUP(E206,'914 01'!L:L,1,FALSE))=E206,1,0)</f>
        <v>1</v>
      </c>
      <c r="G206" s="506" t="s">
        <v>1688</v>
      </c>
      <c r="H206" s="506" t="s">
        <v>1689</v>
      </c>
      <c r="I206" s="506" t="s">
        <v>1690</v>
      </c>
    </row>
    <row r="207" spans="1:9" x14ac:dyDescent="0.25">
      <c r="A207">
        <v>3900</v>
      </c>
      <c r="B207">
        <v>5169</v>
      </c>
      <c r="C207">
        <v>255</v>
      </c>
      <c r="D207" s="481">
        <v>3000</v>
      </c>
      <c r="E207" s="482" t="str">
        <f t="shared" si="3"/>
        <v>02550039005169</v>
      </c>
      <c r="F207">
        <f>IF((VLOOKUP(E207,'914 01'!L:L,1,FALSE))=E207,1,0)</f>
        <v>1</v>
      </c>
      <c r="G207" s="506" t="s">
        <v>1691</v>
      </c>
      <c r="H207" s="506" t="s">
        <v>1692</v>
      </c>
      <c r="I207" s="506" t="s">
        <v>1693</v>
      </c>
    </row>
    <row r="208" spans="1:9" x14ac:dyDescent="0.25">
      <c r="A208">
        <v>5521</v>
      </c>
      <c r="B208">
        <v>5175</v>
      </c>
      <c r="C208">
        <v>192</v>
      </c>
      <c r="D208" s="481">
        <v>2369</v>
      </c>
      <c r="E208" s="482" t="str">
        <f t="shared" si="3"/>
        <v>01920055215175</v>
      </c>
      <c r="F208">
        <f>IF((VLOOKUP(E208,'914 01'!L:L,1,FALSE))=E208,1,0)</f>
        <v>1</v>
      </c>
      <c r="G208" s="506" t="s">
        <v>1711</v>
      </c>
      <c r="H208" s="506" t="s">
        <v>1712</v>
      </c>
      <c r="I208" s="506" t="s">
        <v>1713</v>
      </c>
    </row>
    <row r="209" spans="1:9" x14ac:dyDescent="0.25">
      <c r="A209">
        <v>5521</v>
      </c>
      <c r="B209">
        <v>5175</v>
      </c>
      <c r="C209">
        <v>192</v>
      </c>
      <c r="D209" s="481">
        <v>4500</v>
      </c>
      <c r="E209" s="482" t="str">
        <f t="shared" si="3"/>
        <v>01920055215175</v>
      </c>
      <c r="F209">
        <f>IF((VLOOKUP(E209,'914 01'!L:L,1,FALSE))=E209,1,0)</f>
        <v>1</v>
      </c>
      <c r="G209" s="506" t="s">
        <v>1714</v>
      </c>
      <c r="H209" s="506" t="s">
        <v>1715</v>
      </c>
      <c r="I209" s="506" t="s">
        <v>1716</v>
      </c>
    </row>
    <row r="210" spans="1:9" x14ac:dyDescent="0.25">
      <c r="A210">
        <v>3399</v>
      </c>
      <c r="B210">
        <v>5169</v>
      </c>
      <c r="C210">
        <v>258</v>
      </c>
      <c r="D210" s="481">
        <v>30056</v>
      </c>
      <c r="E210" s="482" t="str">
        <f t="shared" si="3"/>
        <v>02580033995169</v>
      </c>
      <c r="F210">
        <f>IF((VLOOKUP(E210,'914 01'!L:L,1,FALSE))=E210,1,0)</f>
        <v>1</v>
      </c>
      <c r="G210" s="506" t="s">
        <v>1717</v>
      </c>
      <c r="H210" s="506" t="s">
        <v>1718</v>
      </c>
      <c r="I210" s="506" t="s">
        <v>1719</v>
      </c>
    </row>
    <row r="211" spans="1:9" x14ac:dyDescent="0.25">
      <c r="A211">
        <v>6172</v>
      </c>
      <c r="B211">
        <v>5139</v>
      </c>
      <c r="C211">
        <v>250</v>
      </c>
      <c r="D211" s="481">
        <v>8832</v>
      </c>
      <c r="E211" s="482" t="str">
        <f t="shared" si="3"/>
        <v>02500061725139</v>
      </c>
      <c r="F211">
        <f>IF((VLOOKUP(E211,'914 01'!L:L,1,FALSE))=E211,1,0)</f>
        <v>1</v>
      </c>
      <c r="G211" s="506" t="s">
        <v>1720</v>
      </c>
      <c r="H211" s="506" t="s">
        <v>1721</v>
      </c>
      <c r="I211" s="506" t="s">
        <v>1722</v>
      </c>
    </row>
    <row r="212" spans="1:9" x14ac:dyDescent="0.25">
      <c r="A212">
        <v>3900</v>
      </c>
      <c r="B212">
        <v>5139</v>
      </c>
      <c r="C212">
        <v>277</v>
      </c>
      <c r="D212" s="481">
        <v>2202</v>
      </c>
      <c r="E212" s="482" t="str">
        <f t="shared" si="3"/>
        <v>02770039005139</v>
      </c>
      <c r="F212">
        <f>IF((VLOOKUP(E212,'914 01'!L:L,1,FALSE))=E212,1,0)</f>
        <v>1</v>
      </c>
      <c r="G212" s="506" t="s">
        <v>1723</v>
      </c>
      <c r="H212" s="506" t="s">
        <v>1724</v>
      </c>
      <c r="I212" s="506" t="s">
        <v>1725</v>
      </c>
    </row>
    <row r="213" spans="1:9" x14ac:dyDescent="0.25">
      <c r="A213">
        <v>5273</v>
      </c>
      <c r="B213">
        <v>5139</v>
      </c>
      <c r="C213">
        <v>182</v>
      </c>
      <c r="D213" s="481">
        <v>363</v>
      </c>
      <c r="E213" s="482" t="str">
        <f t="shared" si="3"/>
        <v>01820052735139</v>
      </c>
      <c r="F213">
        <f>IF((VLOOKUP(E213,'914 01'!L:L,1,FALSE))=E213,1,0)</f>
        <v>1</v>
      </c>
      <c r="G213" s="506" t="s">
        <v>1728</v>
      </c>
      <c r="H213" s="506" t="s">
        <v>1729</v>
      </c>
      <c r="I213" s="506" t="s">
        <v>1730</v>
      </c>
    </row>
    <row r="214" spans="1:9" x14ac:dyDescent="0.25">
      <c r="A214">
        <v>6172</v>
      </c>
      <c r="B214">
        <v>5169</v>
      </c>
      <c r="C214">
        <v>275</v>
      </c>
      <c r="D214" s="481">
        <v>60500</v>
      </c>
      <c r="E214" s="482" t="str">
        <f t="shared" si="3"/>
        <v>02750061725169</v>
      </c>
      <c r="F214">
        <f>IF((VLOOKUP(E214,'914 01'!L:L,1,FALSE))=E214,1,0)</f>
        <v>1</v>
      </c>
      <c r="G214" s="506" t="s">
        <v>1731</v>
      </c>
      <c r="H214" s="506" t="s">
        <v>1732</v>
      </c>
      <c r="I214" s="506" t="s">
        <v>1733</v>
      </c>
    </row>
    <row r="215" spans="1:9" x14ac:dyDescent="0.25">
      <c r="A215">
        <v>3900</v>
      </c>
      <c r="B215">
        <v>5139</v>
      </c>
      <c r="C215">
        <v>257</v>
      </c>
      <c r="D215" s="481">
        <v>1186</v>
      </c>
      <c r="E215" s="482" t="str">
        <f t="shared" si="3"/>
        <v>02570039005139</v>
      </c>
      <c r="F215">
        <f>IF((VLOOKUP(E215,'914 01'!L:L,1,FALSE))=E215,1,0)</f>
        <v>1</v>
      </c>
      <c r="G215" s="506" t="s">
        <v>1734</v>
      </c>
      <c r="H215" s="506" t="s">
        <v>1735</v>
      </c>
      <c r="I215" s="506" t="s">
        <v>1736</v>
      </c>
    </row>
    <row r="216" spans="1:9" x14ac:dyDescent="0.25">
      <c r="A216">
        <v>6172</v>
      </c>
      <c r="B216">
        <v>5169</v>
      </c>
      <c r="C216">
        <v>25205</v>
      </c>
      <c r="D216" s="481">
        <v>30250</v>
      </c>
      <c r="E216" s="482" t="str">
        <f t="shared" si="3"/>
        <v>0252050061725169</v>
      </c>
      <c r="F216">
        <f>IF((VLOOKUP(E216,'914 01'!L:L,1,FALSE))=E216,1,0)</f>
        <v>1</v>
      </c>
      <c r="G216" s="506" t="s">
        <v>1737</v>
      </c>
      <c r="H216" s="506" t="s">
        <v>1738</v>
      </c>
      <c r="I216" s="506" t="s">
        <v>1739</v>
      </c>
    </row>
    <row r="217" spans="1:9" x14ac:dyDescent="0.25">
      <c r="A217">
        <v>6172</v>
      </c>
      <c r="B217">
        <v>5168</v>
      </c>
      <c r="C217">
        <v>252</v>
      </c>
      <c r="D217" s="481">
        <v>16819</v>
      </c>
      <c r="E217" s="482" t="str">
        <f t="shared" si="3"/>
        <v>02520061725168</v>
      </c>
      <c r="F217">
        <f>IF((VLOOKUP(E217,'914 01'!L:L,1,FALSE))=E217,1,0)</f>
        <v>1</v>
      </c>
      <c r="G217" s="506" t="s">
        <v>1743</v>
      </c>
      <c r="H217" s="506" t="s">
        <v>1744</v>
      </c>
      <c r="I217" s="506" t="s">
        <v>1745</v>
      </c>
    </row>
    <row r="218" spans="1:9" x14ac:dyDescent="0.25">
      <c r="A218">
        <v>6172</v>
      </c>
      <c r="B218">
        <v>5169</v>
      </c>
      <c r="C218">
        <v>25203</v>
      </c>
      <c r="D218" s="481">
        <v>18150</v>
      </c>
      <c r="E218" s="482" t="str">
        <f t="shared" si="3"/>
        <v>0252030061725169</v>
      </c>
      <c r="F218">
        <f>IF((VLOOKUP(E218,'914 01'!L:L,1,FALSE))=E218,1,0)</f>
        <v>1</v>
      </c>
      <c r="G218" s="506" t="s">
        <v>1746</v>
      </c>
      <c r="H218" s="506" t="s">
        <v>1747</v>
      </c>
      <c r="I218" s="506" t="s">
        <v>1748</v>
      </c>
    </row>
    <row r="219" spans="1:9" x14ac:dyDescent="0.25">
      <c r="A219">
        <v>5273</v>
      </c>
      <c r="B219">
        <v>5175</v>
      </c>
      <c r="C219">
        <v>183</v>
      </c>
      <c r="D219" s="481">
        <v>124.5</v>
      </c>
      <c r="E219" s="482" t="str">
        <f t="shared" si="3"/>
        <v>01830052735175</v>
      </c>
      <c r="F219">
        <f>IF((VLOOKUP(E219,'914 01'!L:L,1,FALSE))=E219,1,0)</f>
        <v>1</v>
      </c>
      <c r="G219" s="506" t="s">
        <v>1749</v>
      </c>
      <c r="H219" s="506" t="s">
        <v>1750</v>
      </c>
      <c r="I219" s="506" t="s">
        <v>1751</v>
      </c>
    </row>
    <row r="220" spans="1:9" x14ac:dyDescent="0.25">
      <c r="A220">
        <v>5273</v>
      </c>
      <c r="B220">
        <v>5154</v>
      </c>
      <c r="C220">
        <v>18201</v>
      </c>
      <c r="D220" s="481">
        <v>1351</v>
      </c>
      <c r="E220" s="482" t="str">
        <f t="shared" si="3"/>
        <v>0182010052735154</v>
      </c>
      <c r="F220">
        <f>IF((VLOOKUP(E220,'914 01'!L:L,1,FALSE))=E220,1,0)</f>
        <v>1</v>
      </c>
      <c r="G220" s="506" t="s">
        <v>1786</v>
      </c>
      <c r="H220" s="506" t="s">
        <v>1787</v>
      </c>
      <c r="I220" s="506" t="s">
        <v>1788</v>
      </c>
    </row>
    <row r="221" spans="1:9" x14ac:dyDescent="0.25">
      <c r="A221">
        <v>6172</v>
      </c>
      <c r="B221">
        <v>5169</v>
      </c>
      <c r="C221">
        <v>256</v>
      </c>
      <c r="D221" s="481">
        <v>4743</v>
      </c>
      <c r="E221" s="482" t="str">
        <f t="shared" si="3"/>
        <v>02560061725169</v>
      </c>
      <c r="F221">
        <f>IF((VLOOKUP(E221,'914 01'!L:L,1,FALSE))=E221,1,0)</f>
        <v>1</v>
      </c>
      <c r="G221" s="506" t="s">
        <v>1752</v>
      </c>
      <c r="H221" s="506" t="s">
        <v>1753</v>
      </c>
      <c r="I221" s="506" t="s">
        <v>1754</v>
      </c>
    </row>
    <row r="222" spans="1:9" x14ac:dyDescent="0.25">
      <c r="A222">
        <v>6172</v>
      </c>
      <c r="B222">
        <v>5169</v>
      </c>
      <c r="C222">
        <v>256</v>
      </c>
      <c r="D222" s="481">
        <v>7370.72</v>
      </c>
      <c r="E222" s="482" t="str">
        <f t="shared" si="3"/>
        <v>02560061725169</v>
      </c>
      <c r="F222">
        <f>IF((VLOOKUP(E222,'914 01'!L:L,1,FALSE))=E222,1,0)</f>
        <v>1</v>
      </c>
      <c r="G222" s="506" t="s">
        <v>1755</v>
      </c>
      <c r="H222" s="506" t="s">
        <v>1756</v>
      </c>
      <c r="I222" s="506" t="s">
        <v>1757</v>
      </c>
    </row>
    <row r="223" spans="1:9" x14ac:dyDescent="0.25">
      <c r="A223">
        <v>6172</v>
      </c>
      <c r="B223">
        <v>5169</v>
      </c>
      <c r="C223">
        <v>256</v>
      </c>
      <c r="D223" s="481">
        <v>9204</v>
      </c>
      <c r="E223" s="482" t="str">
        <f t="shared" si="3"/>
        <v>02560061725169</v>
      </c>
      <c r="F223">
        <f>IF((VLOOKUP(E223,'914 01'!L:L,1,FALSE))=E223,1,0)</f>
        <v>1</v>
      </c>
      <c r="G223" s="506" t="s">
        <v>1758</v>
      </c>
      <c r="H223" s="506" t="s">
        <v>1759</v>
      </c>
      <c r="I223" s="506" t="s">
        <v>1760</v>
      </c>
    </row>
    <row r="224" spans="1:9" x14ac:dyDescent="0.25">
      <c r="A224">
        <v>3900</v>
      </c>
      <c r="B224">
        <v>5169</v>
      </c>
      <c r="C224">
        <v>277</v>
      </c>
      <c r="D224" s="481">
        <v>3502</v>
      </c>
      <c r="E224" s="482" t="str">
        <f t="shared" si="3"/>
        <v>02770039005169</v>
      </c>
      <c r="F224">
        <f>IF((VLOOKUP(E224,'914 01'!L:L,1,FALSE))=E224,1,0)</f>
        <v>1</v>
      </c>
      <c r="G224" s="506" t="s">
        <v>1767</v>
      </c>
      <c r="H224" s="506" t="s">
        <v>1768</v>
      </c>
      <c r="I224" s="506" t="s">
        <v>1769</v>
      </c>
    </row>
    <row r="225" spans="1:9" x14ac:dyDescent="0.25">
      <c r="A225">
        <v>6172</v>
      </c>
      <c r="B225">
        <v>5139</v>
      </c>
      <c r="C225">
        <v>250</v>
      </c>
      <c r="D225" s="481">
        <v>5980</v>
      </c>
      <c r="E225" s="482" t="str">
        <f t="shared" si="3"/>
        <v>02500061725139</v>
      </c>
      <c r="F225">
        <f>IF((VLOOKUP(E225,'914 01'!L:L,1,FALSE))=E225,1,0)</f>
        <v>1</v>
      </c>
      <c r="G225" s="506" t="s">
        <v>1770</v>
      </c>
      <c r="H225" s="506" t="s">
        <v>1771</v>
      </c>
      <c r="I225" s="506" t="s">
        <v>1772</v>
      </c>
    </row>
    <row r="226" spans="1:9" x14ac:dyDescent="0.25">
      <c r="A226">
        <v>3900</v>
      </c>
      <c r="B226">
        <v>5139</v>
      </c>
      <c r="C226">
        <v>277</v>
      </c>
      <c r="D226" s="481">
        <v>3267</v>
      </c>
      <c r="E226" s="482" t="str">
        <f t="shared" si="3"/>
        <v>02770039005139</v>
      </c>
      <c r="F226">
        <f>IF((VLOOKUP(E226,'914 01'!L:L,1,FALSE))=E226,1,0)</f>
        <v>1</v>
      </c>
      <c r="G226" s="506" t="s">
        <v>1780</v>
      </c>
      <c r="H226" s="506" t="s">
        <v>1781</v>
      </c>
      <c r="I226" s="506" t="s">
        <v>1782</v>
      </c>
    </row>
    <row r="227" spans="1:9" x14ac:dyDescent="0.25">
      <c r="A227">
        <v>5273</v>
      </c>
      <c r="B227">
        <v>5139</v>
      </c>
      <c r="C227">
        <v>182</v>
      </c>
      <c r="D227" s="481">
        <v>363</v>
      </c>
      <c r="E227" s="482" t="str">
        <f t="shared" si="3"/>
        <v>01820052735139</v>
      </c>
      <c r="F227">
        <f>IF((VLOOKUP(E227,'914 01'!L:L,1,FALSE))=E227,1,0)</f>
        <v>1</v>
      </c>
      <c r="G227" s="506" t="s">
        <v>1789</v>
      </c>
      <c r="H227" s="506" t="s">
        <v>1790</v>
      </c>
      <c r="I227" s="506" t="s">
        <v>1791</v>
      </c>
    </row>
    <row r="228" spans="1:9" x14ac:dyDescent="0.25">
      <c r="A228">
        <v>5521</v>
      </c>
      <c r="B228">
        <v>5175</v>
      </c>
      <c r="C228">
        <v>192</v>
      </c>
      <c r="D228" s="481">
        <v>2990</v>
      </c>
      <c r="E228" s="482" t="str">
        <f t="shared" si="3"/>
        <v>01920055215175</v>
      </c>
      <c r="F228">
        <f>IF((VLOOKUP(E228,'914 01'!L:L,1,FALSE))=E228,1,0)</f>
        <v>1</v>
      </c>
      <c r="G228" s="506" t="s">
        <v>1792</v>
      </c>
      <c r="H228" s="506" t="s">
        <v>1793</v>
      </c>
      <c r="I228" s="506" t="s">
        <v>1794</v>
      </c>
    </row>
    <row r="229" spans="1:9" x14ac:dyDescent="0.25">
      <c r="A229">
        <v>5521</v>
      </c>
      <c r="B229">
        <v>5175</v>
      </c>
      <c r="C229">
        <v>192</v>
      </c>
      <c r="D229" s="481">
        <v>2999</v>
      </c>
      <c r="E229" s="482" t="str">
        <f t="shared" si="3"/>
        <v>01920055215175</v>
      </c>
      <c r="F229">
        <f>IF((VLOOKUP(E229,'914 01'!L:L,1,FALSE))=E229,1,0)</f>
        <v>1</v>
      </c>
      <c r="G229" s="506" t="s">
        <v>1795</v>
      </c>
      <c r="H229" s="506" t="s">
        <v>1796</v>
      </c>
      <c r="I229" s="506" t="s">
        <v>1797</v>
      </c>
    </row>
    <row r="230" spans="1:9" x14ac:dyDescent="0.25">
      <c r="A230">
        <v>6172</v>
      </c>
      <c r="B230">
        <v>5169</v>
      </c>
      <c r="C230">
        <v>256</v>
      </c>
      <c r="D230" s="481">
        <v>4900.5</v>
      </c>
      <c r="E230" s="482" t="str">
        <f t="shared" si="3"/>
        <v>02560061725169</v>
      </c>
      <c r="F230">
        <f>IF((VLOOKUP(E230,'914 01'!L:L,1,FALSE))=E230,1,0)</f>
        <v>1</v>
      </c>
      <c r="G230" s="506" t="s">
        <v>1798</v>
      </c>
      <c r="H230" s="506" t="s">
        <v>1799</v>
      </c>
      <c r="I230" s="506" t="s">
        <v>1800</v>
      </c>
    </row>
    <row r="231" spans="1:9" x14ac:dyDescent="0.25">
      <c r="A231">
        <v>6172</v>
      </c>
      <c r="B231">
        <v>5169</v>
      </c>
      <c r="C231">
        <v>256</v>
      </c>
      <c r="D231" s="481">
        <v>5869</v>
      </c>
      <c r="E231" s="482" t="str">
        <f t="shared" si="3"/>
        <v>02560061725169</v>
      </c>
      <c r="F231">
        <f>IF((VLOOKUP(E231,'914 01'!L:L,1,FALSE))=E231,1,0)</f>
        <v>1</v>
      </c>
      <c r="G231" s="506" t="s">
        <v>1801</v>
      </c>
      <c r="H231" s="506" t="s">
        <v>1802</v>
      </c>
      <c r="I231" s="506" t="s">
        <v>1803</v>
      </c>
    </row>
    <row r="232" spans="1:9" x14ac:dyDescent="0.25">
      <c r="A232">
        <v>3900</v>
      </c>
      <c r="B232">
        <v>5139</v>
      </c>
      <c r="C232">
        <v>277</v>
      </c>
      <c r="D232" s="481">
        <v>1413.22</v>
      </c>
      <c r="E232" s="482" t="str">
        <f t="shared" si="3"/>
        <v>02770039005139</v>
      </c>
      <c r="F232">
        <f>IF((VLOOKUP(E232,'914 01'!L:L,1,FALSE))=E232,1,0)</f>
        <v>1</v>
      </c>
      <c r="G232" s="506" t="s">
        <v>1807</v>
      </c>
      <c r="H232" s="506" t="s">
        <v>1808</v>
      </c>
      <c r="I232" s="506" t="s">
        <v>1809</v>
      </c>
    </row>
    <row r="233" spans="1:9" x14ac:dyDescent="0.25">
      <c r="A233">
        <v>3900</v>
      </c>
      <c r="B233">
        <v>5041</v>
      </c>
      <c r="C233">
        <v>255</v>
      </c>
      <c r="D233" s="481">
        <v>30000</v>
      </c>
      <c r="E233" s="482" t="str">
        <f t="shared" si="3"/>
        <v>02550039005041</v>
      </c>
      <c r="F233">
        <f>IF((VLOOKUP(E233,'914 01'!L:L,1,FALSE))=E233,1,0)</f>
        <v>1</v>
      </c>
      <c r="G233" s="506" t="s">
        <v>1804</v>
      </c>
      <c r="H233" s="506" t="s">
        <v>1805</v>
      </c>
      <c r="I233" s="506" t="s">
        <v>1806</v>
      </c>
    </row>
    <row r="234" spans="1:9" x14ac:dyDescent="0.25">
      <c r="A234">
        <v>6172</v>
      </c>
      <c r="B234">
        <v>5139</v>
      </c>
      <c r="C234">
        <v>250</v>
      </c>
      <c r="D234" s="481">
        <v>2580</v>
      </c>
      <c r="E234" s="482" t="str">
        <f t="shared" si="3"/>
        <v>02500061725139</v>
      </c>
      <c r="F234">
        <f>IF((VLOOKUP(E234,'914 01'!L:L,1,FALSE))=E234,1,0)</f>
        <v>1</v>
      </c>
      <c r="G234" s="506" t="s">
        <v>1810</v>
      </c>
      <c r="H234" s="506" t="s">
        <v>1811</v>
      </c>
      <c r="I234" s="506" t="s">
        <v>1812</v>
      </c>
    </row>
    <row r="235" spans="1:9" x14ac:dyDescent="0.25">
      <c r="A235">
        <v>6172</v>
      </c>
      <c r="B235">
        <v>5139</v>
      </c>
      <c r="C235">
        <v>250</v>
      </c>
      <c r="D235" s="481">
        <v>2900</v>
      </c>
      <c r="E235" s="482" t="str">
        <f t="shared" si="3"/>
        <v>02500061725139</v>
      </c>
      <c r="F235">
        <f>IF((VLOOKUP(E235,'914 01'!L:L,1,FALSE))=E235,1,0)</f>
        <v>1</v>
      </c>
      <c r="G235" s="506" t="s">
        <v>1814</v>
      </c>
      <c r="H235" s="506" t="s">
        <v>1815</v>
      </c>
      <c r="I235" s="506" t="s">
        <v>1816</v>
      </c>
    </row>
    <row r="236" spans="1:9" x14ac:dyDescent="0.25">
      <c r="A236">
        <v>6172</v>
      </c>
      <c r="B236">
        <v>5139</v>
      </c>
      <c r="C236">
        <v>250</v>
      </c>
      <c r="D236" s="481">
        <v>7187.5</v>
      </c>
      <c r="E236" s="482" t="str">
        <f t="shared" si="3"/>
        <v>02500061725139</v>
      </c>
      <c r="F236">
        <f>IF((VLOOKUP(E236,'914 01'!L:L,1,FALSE))=E236,1,0)</f>
        <v>1</v>
      </c>
      <c r="G236" s="506" t="s">
        <v>1817</v>
      </c>
      <c r="H236" s="506" t="s">
        <v>1818</v>
      </c>
      <c r="I236" s="506" t="s">
        <v>1819</v>
      </c>
    </row>
    <row r="237" spans="1:9" x14ac:dyDescent="0.25">
      <c r="A237">
        <v>6172</v>
      </c>
      <c r="B237">
        <v>5169</v>
      </c>
      <c r="C237">
        <v>256</v>
      </c>
      <c r="D237" s="481">
        <v>48719</v>
      </c>
      <c r="E237" s="482" t="str">
        <f t="shared" si="3"/>
        <v>02560061725169</v>
      </c>
      <c r="F237">
        <f>IF((VLOOKUP(E237,'914 01'!L:L,1,FALSE))=E237,1,0)</f>
        <v>1</v>
      </c>
      <c r="G237" s="506" t="s">
        <v>1822</v>
      </c>
      <c r="H237" s="506" t="s">
        <v>1823</v>
      </c>
      <c r="I237" s="506" t="s">
        <v>1824</v>
      </c>
    </row>
    <row r="238" spans="1:9" x14ac:dyDescent="0.25">
      <c r="A238">
        <v>6172</v>
      </c>
      <c r="B238">
        <v>5169</v>
      </c>
      <c r="C238">
        <v>256</v>
      </c>
      <c r="D238" s="481">
        <v>3663</v>
      </c>
      <c r="E238" s="482" t="str">
        <f t="shared" si="3"/>
        <v>02560061725169</v>
      </c>
      <c r="F238">
        <f>IF((VLOOKUP(E238,'914 01'!L:L,1,FALSE))=E238,1,0)</f>
        <v>1</v>
      </c>
      <c r="G238" s="506" t="s">
        <v>1825</v>
      </c>
      <c r="H238" s="506" t="s">
        <v>1826</v>
      </c>
      <c r="I238" s="506" t="s">
        <v>1827</v>
      </c>
    </row>
    <row r="239" spans="1:9" x14ac:dyDescent="0.25">
      <c r="A239">
        <v>3900</v>
      </c>
      <c r="B239">
        <v>5139</v>
      </c>
      <c r="C239">
        <v>277</v>
      </c>
      <c r="D239" s="481">
        <v>1413.22</v>
      </c>
      <c r="E239" s="482" t="str">
        <f t="shared" si="3"/>
        <v>02770039005139</v>
      </c>
      <c r="F239">
        <f>IF((VLOOKUP(E239,'914 01'!L:L,1,FALSE))=E239,1,0)</f>
        <v>1</v>
      </c>
      <c r="G239" s="506" t="s">
        <v>1828</v>
      </c>
      <c r="H239" s="506" t="s">
        <v>1829</v>
      </c>
      <c r="I239" s="506" t="s">
        <v>1830</v>
      </c>
    </row>
    <row r="240" spans="1:9" x14ac:dyDescent="0.25">
      <c r="A240">
        <v>6172</v>
      </c>
      <c r="B240">
        <v>5139</v>
      </c>
      <c r="C240">
        <v>279</v>
      </c>
      <c r="D240" s="481">
        <v>2947.6</v>
      </c>
      <c r="E240" s="482" t="str">
        <f t="shared" si="3"/>
        <v>02790061725139</v>
      </c>
      <c r="F240">
        <f>IF((VLOOKUP(E240,'914 01'!L:L,1,FALSE))=E240,1,0)</f>
        <v>1</v>
      </c>
      <c r="G240" s="506" t="s">
        <v>1831</v>
      </c>
      <c r="H240" s="506" t="s">
        <v>1832</v>
      </c>
      <c r="I240" s="506" t="s">
        <v>1833</v>
      </c>
    </row>
    <row r="241" spans="1:9" x14ac:dyDescent="0.25">
      <c r="A241">
        <v>6172</v>
      </c>
      <c r="B241">
        <v>5169</v>
      </c>
      <c r="C241">
        <v>25203</v>
      </c>
      <c r="D241" s="481">
        <v>18150</v>
      </c>
      <c r="E241" s="482" t="str">
        <f t="shared" si="3"/>
        <v>0252030061725169</v>
      </c>
      <c r="F241">
        <f>IF((VLOOKUP(E241,'914 01'!L:L,1,FALSE))=E241,1,0)</f>
        <v>1</v>
      </c>
      <c r="G241" s="506" t="s">
        <v>1842</v>
      </c>
      <c r="H241" s="506" t="s">
        <v>1843</v>
      </c>
      <c r="I241" s="506" t="s">
        <v>1844</v>
      </c>
    </row>
    <row r="242" spans="1:9" x14ac:dyDescent="0.25">
      <c r="A242">
        <v>6172</v>
      </c>
      <c r="B242">
        <v>5169</v>
      </c>
      <c r="C242">
        <v>25205</v>
      </c>
      <c r="D242" s="481">
        <v>773</v>
      </c>
      <c r="E242" s="482" t="str">
        <f t="shared" si="3"/>
        <v>0252050061725169</v>
      </c>
      <c r="F242">
        <f>IF((VLOOKUP(E242,'914 01'!L:L,1,FALSE))=E242,1,0)</f>
        <v>1</v>
      </c>
      <c r="G242" s="506" t="s">
        <v>1845</v>
      </c>
      <c r="H242" s="506" t="s">
        <v>1846</v>
      </c>
      <c r="I242" s="506" t="s">
        <v>1847</v>
      </c>
    </row>
    <row r="243" spans="1:9" x14ac:dyDescent="0.25">
      <c r="A243">
        <v>6172</v>
      </c>
      <c r="B243">
        <v>5139</v>
      </c>
      <c r="C243">
        <v>250</v>
      </c>
      <c r="D243" s="481">
        <v>24703</v>
      </c>
      <c r="E243" s="482" t="str">
        <f t="shared" si="3"/>
        <v>02500061725139</v>
      </c>
      <c r="F243">
        <f>IF((VLOOKUP(E243,'914 01'!L:L,1,FALSE))=E243,1,0)</f>
        <v>1</v>
      </c>
      <c r="G243" s="506" t="s">
        <v>1848</v>
      </c>
      <c r="H243" s="506" t="s">
        <v>1849</v>
      </c>
      <c r="I243" s="506" t="s">
        <v>1850</v>
      </c>
    </row>
    <row r="244" spans="1:9" x14ac:dyDescent="0.25">
      <c r="A244">
        <v>3900</v>
      </c>
      <c r="B244">
        <v>5169</v>
      </c>
      <c r="C244">
        <v>277</v>
      </c>
      <c r="D244" s="481">
        <v>10400</v>
      </c>
      <c r="E244" s="482" t="str">
        <f t="shared" si="3"/>
        <v>02770039005169</v>
      </c>
      <c r="F244">
        <f>IF((VLOOKUP(E244,'914 01'!L:L,1,FALSE))=E244,1,0)</f>
        <v>1</v>
      </c>
      <c r="G244" s="506" t="s">
        <v>1851</v>
      </c>
      <c r="H244" s="506" t="s">
        <v>1852</v>
      </c>
      <c r="I244" s="506" t="s">
        <v>2313</v>
      </c>
    </row>
    <row r="245" spans="1:9" x14ac:dyDescent="0.25">
      <c r="A245">
        <v>6172</v>
      </c>
      <c r="B245">
        <v>5169</v>
      </c>
      <c r="C245">
        <v>256</v>
      </c>
      <c r="D245" s="481">
        <v>1942.53</v>
      </c>
      <c r="E245" s="482" t="str">
        <f t="shared" si="3"/>
        <v>02560061725169</v>
      </c>
      <c r="F245">
        <f>IF((VLOOKUP(E245,'914 01'!L:L,1,FALSE))=E245,1,0)</f>
        <v>1</v>
      </c>
      <c r="G245" s="506" t="s">
        <v>1853</v>
      </c>
      <c r="H245" s="506" t="s">
        <v>1854</v>
      </c>
      <c r="I245" s="506" t="s">
        <v>1855</v>
      </c>
    </row>
    <row r="246" spans="1:9" x14ac:dyDescent="0.25">
      <c r="A246">
        <v>6172</v>
      </c>
      <c r="B246">
        <v>5169</v>
      </c>
      <c r="C246">
        <v>256</v>
      </c>
      <c r="D246" s="481">
        <v>3183</v>
      </c>
      <c r="E246" s="482" t="str">
        <f t="shared" si="3"/>
        <v>02560061725169</v>
      </c>
      <c r="F246">
        <f>IF((VLOOKUP(E246,'914 01'!L:L,1,FALSE))=E246,1,0)</f>
        <v>1</v>
      </c>
      <c r="G246" s="506" t="s">
        <v>1856</v>
      </c>
      <c r="H246" s="506" t="s">
        <v>1857</v>
      </c>
      <c r="I246" s="506" t="s">
        <v>1858</v>
      </c>
    </row>
    <row r="247" spans="1:9" x14ac:dyDescent="0.25">
      <c r="A247">
        <v>3900</v>
      </c>
      <c r="B247">
        <v>5169</v>
      </c>
      <c r="C247">
        <v>277</v>
      </c>
      <c r="D247" s="481">
        <v>2541</v>
      </c>
      <c r="E247" s="482" t="str">
        <f t="shared" si="3"/>
        <v>02770039005169</v>
      </c>
      <c r="F247">
        <f>IF((VLOOKUP(E247,'914 01'!L:L,1,FALSE))=E247,1,0)</f>
        <v>1</v>
      </c>
      <c r="G247" s="506" t="s">
        <v>1859</v>
      </c>
      <c r="H247" s="506" t="s">
        <v>1860</v>
      </c>
      <c r="I247" s="506" t="s">
        <v>1861</v>
      </c>
    </row>
    <row r="248" spans="1:9" x14ac:dyDescent="0.25">
      <c r="A248">
        <v>6172</v>
      </c>
      <c r="B248">
        <v>5169</v>
      </c>
      <c r="C248">
        <v>25205</v>
      </c>
      <c r="D248" s="481">
        <v>15000</v>
      </c>
      <c r="E248" s="482" t="str">
        <f t="shared" si="3"/>
        <v>0252050061725169</v>
      </c>
      <c r="F248">
        <f>IF((VLOOKUP(E248,'914 01'!L:L,1,FALSE))=E248,1,0)</f>
        <v>1</v>
      </c>
      <c r="G248" s="506" t="s">
        <v>1862</v>
      </c>
      <c r="H248" s="506" t="s">
        <v>1863</v>
      </c>
      <c r="I248" s="506" t="s">
        <v>1864</v>
      </c>
    </row>
    <row r="249" spans="1:9" x14ac:dyDescent="0.25">
      <c r="A249">
        <v>5273</v>
      </c>
      <c r="B249">
        <v>5175</v>
      </c>
      <c r="C249">
        <v>181</v>
      </c>
      <c r="D249" s="481">
        <v>1197</v>
      </c>
      <c r="E249" s="482" t="str">
        <f t="shared" si="3"/>
        <v>01810052735175</v>
      </c>
      <c r="F249">
        <f>IF((VLOOKUP(E249,'914 01'!L:L,1,FALSE))=E249,1,0)</f>
        <v>1</v>
      </c>
      <c r="G249" s="506" t="s">
        <v>1865</v>
      </c>
      <c r="H249" s="506" t="s">
        <v>1866</v>
      </c>
      <c r="I249" s="506" t="s">
        <v>1867</v>
      </c>
    </row>
    <row r="250" spans="1:9" x14ac:dyDescent="0.25">
      <c r="A250">
        <v>5273</v>
      </c>
      <c r="B250">
        <v>5139</v>
      </c>
      <c r="C250">
        <v>182</v>
      </c>
      <c r="D250" s="481">
        <v>153</v>
      </c>
      <c r="E250" s="482" t="str">
        <f t="shared" si="3"/>
        <v>01820052735139</v>
      </c>
      <c r="F250">
        <f>IF((VLOOKUP(E250,'914 01'!L:L,1,FALSE))=E250,1,0)</f>
        <v>1</v>
      </c>
      <c r="G250" s="506" t="s">
        <v>1868</v>
      </c>
      <c r="H250" s="506" t="s">
        <v>1869</v>
      </c>
      <c r="I250" s="506" t="s">
        <v>1870</v>
      </c>
    </row>
    <row r="251" spans="1:9" x14ac:dyDescent="0.25">
      <c r="A251">
        <v>5273</v>
      </c>
      <c r="B251">
        <v>5169</v>
      </c>
      <c r="C251">
        <v>194</v>
      </c>
      <c r="D251" s="481">
        <v>800</v>
      </c>
      <c r="E251" s="482" t="str">
        <f t="shared" si="3"/>
        <v>01940052735169</v>
      </c>
      <c r="F251">
        <f>IF((VLOOKUP(E251,'914 01'!L:L,1,FALSE))=E251,1,0)</f>
        <v>1</v>
      </c>
      <c r="G251" s="506" t="s">
        <v>1871</v>
      </c>
      <c r="H251" s="506" t="s">
        <v>1872</v>
      </c>
      <c r="I251" s="506" t="s">
        <v>1873</v>
      </c>
    </row>
    <row r="252" spans="1:9" x14ac:dyDescent="0.25">
      <c r="A252">
        <v>5273</v>
      </c>
      <c r="B252">
        <v>5156</v>
      </c>
      <c r="C252">
        <v>194</v>
      </c>
      <c r="D252" s="481">
        <v>2479</v>
      </c>
      <c r="E252" s="482" t="str">
        <f t="shared" si="3"/>
        <v>01940052735156</v>
      </c>
      <c r="F252">
        <f>IF((VLOOKUP(E252,'914 01'!L:L,1,FALSE))=E252,1,0)</f>
        <v>1</v>
      </c>
      <c r="G252" s="506" t="s">
        <v>1874</v>
      </c>
      <c r="H252" s="506" t="s">
        <v>1875</v>
      </c>
      <c r="I252" s="506" t="s">
        <v>1876</v>
      </c>
    </row>
    <row r="253" spans="1:9" x14ac:dyDescent="0.25">
      <c r="A253">
        <v>5521</v>
      </c>
      <c r="B253">
        <v>5362</v>
      </c>
      <c r="C253">
        <v>194</v>
      </c>
      <c r="D253" s="481">
        <v>1500</v>
      </c>
      <c r="E253" s="482" t="str">
        <f t="shared" si="3"/>
        <v>01940055215362</v>
      </c>
      <c r="F253">
        <f>IF((VLOOKUP(E253,'914 01'!L:L,1,FALSE))=E253,1,0)</f>
        <v>1</v>
      </c>
      <c r="G253" s="506" t="s">
        <v>1877</v>
      </c>
      <c r="H253" s="506" t="s">
        <v>1878</v>
      </c>
      <c r="I253" s="506" t="s">
        <v>1879</v>
      </c>
    </row>
    <row r="254" spans="1:9" x14ac:dyDescent="0.25">
      <c r="A254">
        <v>5521</v>
      </c>
      <c r="B254">
        <v>5171</v>
      </c>
      <c r="C254">
        <v>194</v>
      </c>
      <c r="D254" s="481">
        <v>24289</v>
      </c>
      <c r="E254" s="482" t="str">
        <f t="shared" si="3"/>
        <v>01940055215171</v>
      </c>
      <c r="F254">
        <f>IF((VLOOKUP(E254,'914 01'!L:L,1,FALSE))=E254,1,0)</f>
        <v>1</v>
      </c>
      <c r="G254" s="506" t="s">
        <v>1881</v>
      </c>
      <c r="H254" s="506" t="s">
        <v>1882</v>
      </c>
      <c r="I254" s="506" t="s">
        <v>1883</v>
      </c>
    </row>
    <row r="255" spans="1:9" x14ac:dyDescent="0.25">
      <c r="A255">
        <v>5273</v>
      </c>
      <c r="B255">
        <v>5175</v>
      </c>
      <c r="C255">
        <v>183</v>
      </c>
      <c r="D255" s="481">
        <v>5550</v>
      </c>
      <c r="E255" s="482" t="str">
        <f t="shared" si="3"/>
        <v>01830052735175</v>
      </c>
      <c r="F255">
        <f>IF((VLOOKUP(E255,'914 01'!L:L,1,FALSE))=E255,1,0)</f>
        <v>1</v>
      </c>
      <c r="G255" s="506" t="s">
        <v>1884</v>
      </c>
      <c r="H255" s="506" t="s">
        <v>1885</v>
      </c>
      <c r="I255" s="506" t="s">
        <v>1886</v>
      </c>
    </row>
    <row r="256" spans="1:9" x14ac:dyDescent="0.25">
      <c r="A256">
        <v>5273</v>
      </c>
      <c r="B256">
        <v>5164</v>
      </c>
      <c r="C256">
        <v>183</v>
      </c>
      <c r="D256" s="481">
        <v>2000</v>
      </c>
      <c r="E256" s="482" t="str">
        <f t="shared" si="3"/>
        <v>01830052735164</v>
      </c>
      <c r="F256">
        <f>IF((VLOOKUP(E256,'914 01'!L:L,1,FALSE))=E256,1,0)</f>
        <v>1</v>
      </c>
      <c r="G256" s="506" t="s">
        <v>1887</v>
      </c>
      <c r="H256" s="506" t="s">
        <v>1888</v>
      </c>
      <c r="I256" s="506" t="s">
        <v>1889</v>
      </c>
    </row>
    <row r="257" spans="1:10" x14ac:dyDescent="0.25">
      <c r="A257">
        <v>6172</v>
      </c>
      <c r="B257">
        <v>5169</v>
      </c>
      <c r="C257">
        <v>25205</v>
      </c>
      <c r="D257" s="481">
        <v>6050</v>
      </c>
      <c r="E257" s="482" t="str">
        <f t="shared" si="3"/>
        <v>0252050061725169</v>
      </c>
      <c r="F257">
        <f>IF((VLOOKUP(E257,'914 01'!L:L,1,FALSE))=E257,1,0)</f>
        <v>1</v>
      </c>
      <c r="G257" s="506" t="s">
        <v>1890</v>
      </c>
      <c r="H257" s="506" t="s">
        <v>1891</v>
      </c>
      <c r="I257" s="506" t="s">
        <v>1892</v>
      </c>
    </row>
    <row r="258" spans="1:10" x14ac:dyDescent="0.25">
      <c r="A258">
        <v>3900</v>
      </c>
      <c r="B258">
        <v>5169</v>
      </c>
      <c r="C258">
        <v>277</v>
      </c>
      <c r="D258" s="481">
        <v>3700</v>
      </c>
      <c r="E258" s="482" t="str">
        <f t="shared" si="3"/>
        <v>02770039005169</v>
      </c>
      <c r="F258">
        <f>IF((VLOOKUP(E258,'914 01'!L:L,1,FALSE))=E258,1,0)</f>
        <v>1</v>
      </c>
      <c r="G258" s="506" t="s">
        <v>1899</v>
      </c>
      <c r="H258" s="506" t="s">
        <v>1900</v>
      </c>
      <c r="I258" s="506" t="s">
        <v>1901</v>
      </c>
    </row>
    <row r="259" spans="1:10" x14ac:dyDescent="0.25">
      <c r="A259">
        <v>6172</v>
      </c>
      <c r="B259">
        <v>5139</v>
      </c>
      <c r="C259">
        <v>250</v>
      </c>
      <c r="D259" s="481">
        <v>2703</v>
      </c>
      <c r="E259" s="482" t="str">
        <f t="shared" si="3"/>
        <v>02500061725139</v>
      </c>
      <c r="F259">
        <f>IF((VLOOKUP(E259,'914 01'!L:L,1,FALSE))=E259,1,0)</f>
        <v>1</v>
      </c>
      <c r="G259" s="506" t="s">
        <v>1902</v>
      </c>
      <c r="H259" s="506" t="s">
        <v>1903</v>
      </c>
      <c r="I259" s="506" t="s">
        <v>1904</v>
      </c>
    </row>
    <row r="260" spans="1:10" x14ac:dyDescent="0.25">
      <c r="A260">
        <v>6172</v>
      </c>
      <c r="B260">
        <v>5169</v>
      </c>
      <c r="C260">
        <v>25202</v>
      </c>
      <c r="D260" s="481">
        <v>9600</v>
      </c>
      <c r="E260" s="482" t="str">
        <f t="shared" ref="E260:E323" si="4">CONCATENATE(0,C260,0,0,A260,B260)</f>
        <v>0252020061725169</v>
      </c>
      <c r="F260">
        <f>IF((VLOOKUP(E260,'914 01'!L:L,1,FALSE))=E260,1,0)</f>
        <v>1</v>
      </c>
      <c r="G260" s="506" t="s">
        <v>1923</v>
      </c>
      <c r="H260" s="506" t="s">
        <v>1924</v>
      </c>
      <c r="I260" s="506" t="s">
        <v>1925</v>
      </c>
    </row>
    <row r="261" spans="1:10" x14ac:dyDescent="0.25">
      <c r="A261">
        <v>5273</v>
      </c>
      <c r="B261">
        <v>5168</v>
      </c>
      <c r="C261">
        <v>189</v>
      </c>
      <c r="D261" s="481">
        <v>34164</v>
      </c>
      <c r="E261" s="482" t="str">
        <f t="shared" si="4"/>
        <v>01890052735168</v>
      </c>
      <c r="F261">
        <f>IF((VLOOKUP(E261,'914 01'!L:L,1,FALSE))=E261,1,0)</f>
        <v>1</v>
      </c>
      <c r="G261" s="506" t="s">
        <v>1932</v>
      </c>
      <c r="H261" s="506" t="s">
        <v>1933</v>
      </c>
      <c r="I261" s="506" t="s">
        <v>1934</v>
      </c>
    </row>
    <row r="262" spans="1:10" x14ac:dyDescent="0.25">
      <c r="A262">
        <v>6172</v>
      </c>
      <c r="B262">
        <v>5169</v>
      </c>
      <c r="C262">
        <v>256</v>
      </c>
      <c r="D262" s="481">
        <v>4900.5</v>
      </c>
      <c r="E262" s="482" t="str">
        <f t="shared" si="4"/>
        <v>02560061725169</v>
      </c>
      <c r="F262">
        <f>IF((VLOOKUP(E262,'914 01'!L:L,1,FALSE))=E262,1,0)</f>
        <v>1</v>
      </c>
      <c r="G262" s="506" t="s">
        <v>1937</v>
      </c>
      <c r="H262" s="506" t="s">
        <v>1938</v>
      </c>
      <c r="I262" s="506" t="s">
        <v>1939</v>
      </c>
    </row>
    <row r="263" spans="1:10" x14ac:dyDescent="0.25">
      <c r="A263">
        <v>6172</v>
      </c>
      <c r="B263">
        <v>5169</v>
      </c>
      <c r="C263">
        <v>256</v>
      </c>
      <c r="D263" s="481">
        <v>3933</v>
      </c>
      <c r="E263" s="482" t="str">
        <f t="shared" si="4"/>
        <v>02560061725169</v>
      </c>
      <c r="F263">
        <f>IF((VLOOKUP(E263,'914 01'!L:L,1,FALSE))=E263,1,0)</f>
        <v>1</v>
      </c>
      <c r="G263" s="506" t="s">
        <v>1940</v>
      </c>
      <c r="H263" s="506" t="s">
        <v>1941</v>
      </c>
      <c r="I263" s="506" t="s">
        <v>1942</v>
      </c>
    </row>
    <row r="264" spans="1:10" x14ac:dyDescent="0.25">
      <c r="A264">
        <v>6172</v>
      </c>
      <c r="B264">
        <v>5169</v>
      </c>
      <c r="C264">
        <v>256</v>
      </c>
      <c r="D264" s="481">
        <v>10000</v>
      </c>
      <c r="E264" s="482" t="str">
        <f t="shared" si="4"/>
        <v>02560061725169</v>
      </c>
      <c r="F264">
        <f>IF((VLOOKUP(E264,'914 01'!L:L,1,FALSE))=E264,1,0)</f>
        <v>1</v>
      </c>
      <c r="G264" s="506" t="s">
        <v>1943</v>
      </c>
      <c r="H264" s="506" t="s">
        <v>1944</v>
      </c>
      <c r="I264" s="506" t="s">
        <v>1945</v>
      </c>
    </row>
    <row r="265" spans="1:10" x14ac:dyDescent="0.25">
      <c r="A265">
        <v>3399</v>
      </c>
      <c r="B265">
        <v>5169</v>
      </c>
      <c r="C265">
        <v>258</v>
      </c>
      <c r="D265" s="501">
        <v>1237.1300000000001</v>
      </c>
      <c r="E265" s="482" t="str">
        <f t="shared" si="4"/>
        <v>02580033995169</v>
      </c>
      <c r="F265">
        <f>IF((VLOOKUP(E265,'914 01'!L:L,1,FALSE))=E265,1,0)</f>
        <v>1</v>
      </c>
      <c r="G265" s="506" t="s">
        <v>1946</v>
      </c>
      <c r="H265" s="506" t="s">
        <v>1947</v>
      </c>
      <c r="I265" s="506" t="s">
        <v>1948</v>
      </c>
      <c r="J265" s="506" t="s">
        <v>2571</v>
      </c>
    </row>
    <row r="266" spans="1:10" x14ac:dyDescent="0.25">
      <c r="A266">
        <v>6172</v>
      </c>
      <c r="B266">
        <v>5169</v>
      </c>
      <c r="C266">
        <v>256</v>
      </c>
      <c r="D266" s="481">
        <v>5000</v>
      </c>
      <c r="E266" s="482" t="str">
        <f t="shared" si="4"/>
        <v>02560061725169</v>
      </c>
      <c r="F266">
        <f>IF((VLOOKUP(E266,'914 01'!L:L,1,FALSE))=E266,1,0)</f>
        <v>1</v>
      </c>
      <c r="G266" s="506" t="s">
        <v>1949</v>
      </c>
      <c r="H266" s="506" t="s">
        <v>1950</v>
      </c>
      <c r="I266" s="506" t="s">
        <v>1951</v>
      </c>
    </row>
    <row r="267" spans="1:10" x14ac:dyDescent="0.25">
      <c r="A267">
        <v>6172</v>
      </c>
      <c r="B267">
        <v>5169</v>
      </c>
      <c r="C267">
        <v>256</v>
      </c>
      <c r="D267" s="481">
        <v>2981.44</v>
      </c>
      <c r="E267" s="482" t="str">
        <f t="shared" si="4"/>
        <v>02560061725169</v>
      </c>
      <c r="F267">
        <f>IF((VLOOKUP(E267,'914 01'!L:L,1,FALSE))=E267,1,0)</f>
        <v>1</v>
      </c>
      <c r="G267" s="506" t="s">
        <v>1956</v>
      </c>
      <c r="H267" s="506" t="s">
        <v>1957</v>
      </c>
      <c r="I267" s="506" t="s">
        <v>1958</v>
      </c>
    </row>
    <row r="268" spans="1:10" x14ac:dyDescent="0.25">
      <c r="A268">
        <v>6172</v>
      </c>
      <c r="B268">
        <v>5169</v>
      </c>
      <c r="C268">
        <v>256</v>
      </c>
      <c r="D268" s="481">
        <v>2118</v>
      </c>
      <c r="E268" s="482" t="str">
        <f t="shared" si="4"/>
        <v>02560061725169</v>
      </c>
      <c r="F268">
        <f>IF((VLOOKUP(E268,'914 01'!L:L,1,FALSE))=E268,1,0)</f>
        <v>1</v>
      </c>
      <c r="G268" s="506" t="s">
        <v>1959</v>
      </c>
      <c r="H268" s="506" t="s">
        <v>1960</v>
      </c>
      <c r="I268" s="506" t="s">
        <v>1961</v>
      </c>
    </row>
    <row r="269" spans="1:10" x14ac:dyDescent="0.25">
      <c r="A269">
        <v>6172</v>
      </c>
      <c r="B269">
        <v>5169</v>
      </c>
      <c r="C269">
        <v>256</v>
      </c>
      <c r="D269" s="481">
        <v>4743</v>
      </c>
      <c r="E269" s="482" t="str">
        <f t="shared" si="4"/>
        <v>02560061725169</v>
      </c>
      <c r="F269">
        <f>IF((VLOOKUP(E269,'914 01'!L:L,1,FALSE))=E269,1,0)</f>
        <v>1</v>
      </c>
      <c r="G269" s="506" t="s">
        <v>1962</v>
      </c>
      <c r="H269" s="506" t="s">
        <v>1963</v>
      </c>
      <c r="I269" s="506" t="s">
        <v>1964</v>
      </c>
    </row>
    <row r="270" spans="1:10" x14ac:dyDescent="0.25">
      <c r="A270">
        <v>6172</v>
      </c>
      <c r="B270">
        <v>5139</v>
      </c>
      <c r="C270">
        <v>250</v>
      </c>
      <c r="D270" s="481">
        <v>7095</v>
      </c>
      <c r="E270" s="482" t="str">
        <f t="shared" si="4"/>
        <v>02500061725139</v>
      </c>
      <c r="F270">
        <f>IF((VLOOKUP(E270,'914 01'!L:L,1,FALSE))=E270,1,0)</f>
        <v>1</v>
      </c>
      <c r="G270" s="506" t="s">
        <v>1969</v>
      </c>
      <c r="H270" s="506" t="s">
        <v>1970</v>
      </c>
      <c r="I270" s="506" t="s">
        <v>1971</v>
      </c>
    </row>
    <row r="271" spans="1:10" x14ac:dyDescent="0.25">
      <c r="A271">
        <v>6172</v>
      </c>
      <c r="B271">
        <v>5139</v>
      </c>
      <c r="C271">
        <v>250</v>
      </c>
      <c r="D271" s="481">
        <v>2775</v>
      </c>
      <c r="E271" s="482" t="str">
        <f t="shared" si="4"/>
        <v>02500061725139</v>
      </c>
      <c r="F271">
        <f>IF((VLOOKUP(E271,'914 01'!L:L,1,FALSE))=E271,1,0)</f>
        <v>1</v>
      </c>
      <c r="G271" s="506" t="s">
        <v>1972</v>
      </c>
      <c r="H271" s="506" t="s">
        <v>1973</v>
      </c>
      <c r="I271" s="506" t="s">
        <v>1974</v>
      </c>
    </row>
    <row r="272" spans="1:10" x14ac:dyDescent="0.25">
      <c r="A272">
        <v>6172</v>
      </c>
      <c r="B272">
        <v>5139</v>
      </c>
      <c r="C272">
        <v>250</v>
      </c>
      <c r="D272" s="481">
        <v>2900</v>
      </c>
      <c r="E272" s="482" t="str">
        <f t="shared" si="4"/>
        <v>02500061725139</v>
      </c>
      <c r="F272">
        <f>IF((VLOOKUP(E272,'914 01'!L:L,1,FALSE))=E272,1,0)</f>
        <v>1</v>
      </c>
      <c r="G272" s="506" t="s">
        <v>1975</v>
      </c>
      <c r="H272" s="506" t="s">
        <v>1976</v>
      </c>
      <c r="I272" s="506" t="s">
        <v>1977</v>
      </c>
    </row>
    <row r="273" spans="1:9" x14ac:dyDescent="0.25">
      <c r="A273">
        <v>3900</v>
      </c>
      <c r="B273">
        <v>5169</v>
      </c>
      <c r="C273">
        <v>277</v>
      </c>
      <c r="D273" s="481">
        <v>8518</v>
      </c>
      <c r="E273" s="482" t="str">
        <f t="shared" si="4"/>
        <v>02770039005169</v>
      </c>
      <c r="F273">
        <f>IF((VLOOKUP(E273,'914 01'!L:L,1,FALSE))=E273,1,0)</f>
        <v>1</v>
      </c>
      <c r="G273" s="506" t="s">
        <v>1983</v>
      </c>
      <c r="H273" s="506" t="s">
        <v>1978</v>
      </c>
      <c r="I273" s="506" t="s">
        <v>1979</v>
      </c>
    </row>
    <row r="274" spans="1:9" x14ac:dyDescent="0.25">
      <c r="A274">
        <v>6172</v>
      </c>
      <c r="B274">
        <v>5164</v>
      </c>
      <c r="C274">
        <v>279</v>
      </c>
      <c r="D274" s="481">
        <v>1932</v>
      </c>
      <c r="E274" s="482" t="str">
        <f t="shared" si="4"/>
        <v>02790061725164</v>
      </c>
      <c r="F274">
        <f>IF((VLOOKUP(E274,'914 01'!L:L,1,FALSE))=E274,1,0)</f>
        <v>1</v>
      </c>
      <c r="G274" s="506" t="s">
        <v>1980</v>
      </c>
      <c r="H274" s="506" t="s">
        <v>1981</v>
      </c>
      <c r="I274" s="506" t="s">
        <v>1982</v>
      </c>
    </row>
    <row r="275" spans="1:9" x14ac:dyDescent="0.25">
      <c r="A275">
        <v>6172</v>
      </c>
      <c r="B275">
        <v>5169</v>
      </c>
      <c r="C275">
        <v>279</v>
      </c>
      <c r="D275" s="481">
        <v>987</v>
      </c>
      <c r="E275" s="482" t="str">
        <f t="shared" si="4"/>
        <v>02790061725169</v>
      </c>
      <c r="F275">
        <f>IF((VLOOKUP(E275,'914 01'!L:L,1,FALSE))=E275,1,0)</f>
        <v>1</v>
      </c>
      <c r="G275" s="506" t="s">
        <v>1984</v>
      </c>
      <c r="H275" s="506" t="s">
        <v>1985</v>
      </c>
      <c r="I275" s="506" t="s">
        <v>1986</v>
      </c>
    </row>
    <row r="276" spans="1:9" x14ac:dyDescent="0.25">
      <c r="A276">
        <v>6172</v>
      </c>
      <c r="B276">
        <v>5169</v>
      </c>
      <c r="C276">
        <v>25205</v>
      </c>
      <c r="D276" s="481">
        <v>3115</v>
      </c>
      <c r="E276" s="482" t="str">
        <f t="shared" si="4"/>
        <v>0252050061725169</v>
      </c>
      <c r="F276">
        <f>IF((VLOOKUP(E276,'914 01'!L:L,1,FALSE))=E276,1,0)</f>
        <v>1</v>
      </c>
      <c r="G276" s="506" t="s">
        <v>1987</v>
      </c>
      <c r="H276" s="506" t="s">
        <v>1988</v>
      </c>
      <c r="I276" s="506" t="s">
        <v>1989</v>
      </c>
    </row>
    <row r="277" spans="1:9" x14ac:dyDescent="0.25">
      <c r="A277">
        <v>3399</v>
      </c>
      <c r="B277">
        <v>5139</v>
      </c>
      <c r="C277">
        <v>262</v>
      </c>
      <c r="D277" s="481">
        <v>6692.5</v>
      </c>
      <c r="E277" s="482" t="str">
        <f t="shared" si="4"/>
        <v>02620033995139</v>
      </c>
      <c r="F277">
        <f>IF((VLOOKUP(E277,'914 01'!L:L,1,FALSE))=E277,1,0)</f>
        <v>1</v>
      </c>
      <c r="G277" s="506" t="s">
        <v>2004</v>
      </c>
      <c r="H277" s="506" t="s">
        <v>2005</v>
      </c>
      <c r="I277" s="506" t="s">
        <v>2006</v>
      </c>
    </row>
    <row r="278" spans="1:9" x14ac:dyDescent="0.25">
      <c r="A278">
        <v>3900</v>
      </c>
      <c r="B278">
        <v>5139</v>
      </c>
      <c r="C278">
        <v>277</v>
      </c>
      <c r="D278" s="481">
        <v>3484</v>
      </c>
      <c r="E278" s="482" t="str">
        <f t="shared" si="4"/>
        <v>02770039005139</v>
      </c>
      <c r="F278">
        <f>IF((VLOOKUP(E278,'914 01'!L:L,1,FALSE))=E278,1,0)</f>
        <v>1</v>
      </c>
      <c r="G278" s="506" t="s">
        <v>2007</v>
      </c>
      <c r="H278" s="506" t="s">
        <v>3223</v>
      </c>
      <c r="I278" s="506" t="s">
        <v>2008</v>
      </c>
    </row>
    <row r="279" spans="1:9" x14ac:dyDescent="0.25">
      <c r="A279">
        <v>6172</v>
      </c>
      <c r="B279">
        <v>5169</v>
      </c>
      <c r="C279">
        <v>256</v>
      </c>
      <c r="D279" s="481">
        <v>5463</v>
      </c>
      <c r="E279" s="482" t="str">
        <f t="shared" si="4"/>
        <v>02560061725169</v>
      </c>
      <c r="F279">
        <f>IF((VLOOKUP(E279,'914 01'!L:L,1,FALSE))=E279,1,0)</f>
        <v>1</v>
      </c>
      <c r="G279" s="506" t="s">
        <v>2009</v>
      </c>
      <c r="H279" s="506" t="s">
        <v>2010</v>
      </c>
      <c r="I279" s="506" t="s">
        <v>2011</v>
      </c>
    </row>
    <row r="280" spans="1:9" x14ac:dyDescent="0.25">
      <c r="A280">
        <v>3399</v>
      </c>
      <c r="B280">
        <v>5169</v>
      </c>
      <c r="C280">
        <v>258</v>
      </c>
      <c r="D280" s="481">
        <v>2625</v>
      </c>
      <c r="E280" s="482" t="str">
        <f t="shared" si="4"/>
        <v>02580033995169</v>
      </c>
      <c r="F280">
        <f>IF((VLOOKUP(E280,'914 01'!L:L,1,FALSE))=E280,1,0)</f>
        <v>1</v>
      </c>
      <c r="G280" s="506" t="s">
        <v>2012</v>
      </c>
      <c r="H280" s="506" t="s">
        <v>2013</v>
      </c>
      <c r="I280" s="506" t="s">
        <v>2014</v>
      </c>
    </row>
    <row r="281" spans="1:9" x14ac:dyDescent="0.25">
      <c r="A281">
        <v>6172</v>
      </c>
      <c r="B281">
        <v>5169</v>
      </c>
      <c r="C281">
        <v>256</v>
      </c>
      <c r="D281" s="481">
        <v>7370.72</v>
      </c>
      <c r="E281" s="482" t="str">
        <f t="shared" si="4"/>
        <v>02560061725169</v>
      </c>
      <c r="F281">
        <f>IF((VLOOKUP(E281,'914 01'!L:L,1,FALSE))=E281,1,0)</f>
        <v>1</v>
      </c>
      <c r="G281" s="506" t="s">
        <v>2015</v>
      </c>
      <c r="H281" s="506" t="s">
        <v>2016</v>
      </c>
      <c r="I281" s="506" t="s">
        <v>2017</v>
      </c>
    </row>
    <row r="282" spans="1:9" x14ac:dyDescent="0.25">
      <c r="A282">
        <v>6172</v>
      </c>
      <c r="B282">
        <v>5169</v>
      </c>
      <c r="C282">
        <v>275</v>
      </c>
      <c r="D282" s="481">
        <v>60500</v>
      </c>
      <c r="E282" s="482" t="str">
        <f t="shared" si="4"/>
        <v>02750061725169</v>
      </c>
      <c r="F282">
        <f>IF((VLOOKUP(E282,'914 01'!L:L,1,FALSE))=E282,1,0)</f>
        <v>1</v>
      </c>
      <c r="G282" s="506" t="s">
        <v>2020</v>
      </c>
      <c r="H282" s="506" t="s">
        <v>2021</v>
      </c>
      <c r="I282" s="506" t="s">
        <v>2022</v>
      </c>
    </row>
    <row r="283" spans="1:9" x14ac:dyDescent="0.25">
      <c r="A283">
        <v>6172</v>
      </c>
      <c r="B283">
        <v>5169</v>
      </c>
      <c r="C283">
        <v>256</v>
      </c>
      <c r="D283" s="481">
        <v>4140</v>
      </c>
      <c r="E283" s="482" t="str">
        <f t="shared" si="4"/>
        <v>02560061725169</v>
      </c>
      <c r="F283">
        <f>IF((VLOOKUP(E283,'914 01'!L:L,1,FALSE))=E283,1,0)</f>
        <v>1</v>
      </c>
      <c r="G283" s="506" t="s">
        <v>2033</v>
      </c>
      <c r="H283" s="506" t="s">
        <v>2034</v>
      </c>
      <c r="I283" s="506" t="s">
        <v>2035</v>
      </c>
    </row>
    <row r="284" spans="1:9" x14ac:dyDescent="0.25">
      <c r="A284">
        <v>6172</v>
      </c>
      <c r="B284">
        <v>5169</v>
      </c>
      <c r="C284">
        <v>256</v>
      </c>
      <c r="D284" s="481">
        <v>48719</v>
      </c>
      <c r="E284" s="482" t="str">
        <f t="shared" si="4"/>
        <v>02560061725169</v>
      </c>
      <c r="F284">
        <f>IF((VLOOKUP(E284,'914 01'!L:L,1,FALSE))=E284,1,0)</f>
        <v>1</v>
      </c>
      <c r="G284" s="506" t="s">
        <v>2036</v>
      </c>
      <c r="H284" s="506" t="s">
        <v>2037</v>
      </c>
      <c r="I284" s="506" t="s">
        <v>2038</v>
      </c>
    </row>
    <row r="285" spans="1:9" x14ac:dyDescent="0.25">
      <c r="A285">
        <v>6172</v>
      </c>
      <c r="B285">
        <v>5169</v>
      </c>
      <c r="C285">
        <v>256</v>
      </c>
      <c r="D285" s="481">
        <v>5463</v>
      </c>
      <c r="E285" s="482" t="str">
        <f t="shared" si="4"/>
        <v>02560061725169</v>
      </c>
      <c r="F285">
        <f>IF((VLOOKUP(E285,'914 01'!L:L,1,FALSE))=E285,1,0)</f>
        <v>1</v>
      </c>
      <c r="G285" s="506" t="s">
        <v>2039</v>
      </c>
      <c r="H285" s="506" t="s">
        <v>2040</v>
      </c>
      <c r="I285" s="506" t="s">
        <v>2041</v>
      </c>
    </row>
    <row r="286" spans="1:9" x14ac:dyDescent="0.25">
      <c r="A286">
        <v>3399</v>
      </c>
      <c r="B286">
        <v>5169</v>
      </c>
      <c r="C286">
        <v>262</v>
      </c>
      <c r="D286" s="481">
        <v>55000</v>
      </c>
      <c r="E286" s="482" t="str">
        <f t="shared" si="4"/>
        <v>02620033995169</v>
      </c>
      <c r="F286">
        <f>IF((VLOOKUP(E286,'914 01'!L:L,1,FALSE))=E286,1,0)</f>
        <v>1</v>
      </c>
      <c r="G286" s="506" t="s">
        <v>2042</v>
      </c>
      <c r="H286" s="506" t="s">
        <v>2043</v>
      </c>
      <c r="I286" s="506" t="s">
        <v>2044</v>
      </c>
    </row>
    <row r="287" spans="1:9" x14ac:dyDescent="0.25">
      <c r="A287">
        <v>6172</v>
      </c>
      <c r="B287">
        <v>5169</v>
      </c>
      <c r="C287">
        <v>256</v>
      </c>
      <c r="D287" s="481">
        <v>3663</v>
      </c>
      <c r="E287" s="482" t="str">
        <f t="shared" si="4"/>
        <v>02560061725169</v>
      </c>
      <c r="F287">
        <f>IF((VLOOKUP(E287,'914 01'!L:L,1,FALSE))=E287,1,0)</f>
        <v>1</v>
      </c>
      <c r="G287" s="506" t="s">
        <v>2045</v>
      </c>
      <c r="H287" s="506" t="s">
        <v>2046</v>
      </c>
      <c r="I287" s="506" t="s">
        <v>2047</v>
      </c>
    </row>
    <row r="288" spans="1:9" x14ac:dyDescent="0.25">
      <c r="A288">
        <v>6172</v>
      </c>
      <c r="B288">
        <v>5169</v>
      </c>
      <c r="C288">
        <v>25204</v>
      </c>
      <c r="D288" s="481">
        <v>4000</v>
      </c>
      <c r="E288" s="482" t="str">
        <f t="shared" si="4"/>
        <v>0252040061725169</v>
      </c>
      <c r="F288">
        <f>IF((VLOOKUP(E288,'914 01'!L:L,1,FALSE))=E288,1,0)</f>
        <v>1</v>
      </c>
      <c r="G288" s="506" t="s">
        <v>2048</v>
      </c>
      <c r="H288" s="506" t="s">
        <v>2049</v>
      </c>
      <c r="I288" s="506" t="s">
        <v>2050</v>
      </c>
    </row>
    <row r="289" spans="1:9" x14ac:dyDescent="0.25">
      <c r="A289">
        <v>3900</v>
      </c>
      <c r="B289">
        <v>5169</v>
      </c>
      <c r="C289">
        <v>277</v>
      </c>
      <c r="D289" s="481">
        <v>2000</v>
      </c>
      <c r="E289" s="482" t="str">
        <f t="shared" si="4"/>
        <v>02770039005169</v>
      </c>
      <c r="F289">
        <f>IF((VLOOKUP(E289,'914 01'!L:L,1,FALSE))=E289,1,0)</f>
        <v>1</v>
      </c>
      <c r="G289" s="506" t="s">
        <v>2062</v>
      </c>
      <c r="H289" s="506" t="s">
        <v>2063</v>
      </c>
      <c r="I289" s="506" t="s">
        <v>2064</v>
      </c>
    </row>
    <row r="290" spans="1:9" x14ac:dyDescent="0.25">
      <c r="A290">
        <v>6172</v>
      </c>
      <c r="B290">
        <v>5169</v>
      </c>
      <c r="C290">
        <v>256</v>
      </c>
      <c r="D290" s="481">
        <v>4900.5</v>
      </c>
      <c r="E290" s="482" t="str">
        <f t="shared" si="4"/>
        <v>02560061725169</v>
      </c>
      <c r="F290">
        <f>IF((VLOOKUP(E290,'914 01'!L:L,1,FALSE))=E290,1,0)</f>
        <v>1</v>
      </c>
      <c r="G290" s="506" t="s">
        <v>2065</v>
      </c>
      <c r="H290" s="506" t="s">
        <v>2066</v>
      </c>
      <c r="I290" s="506" t="s">
        <v>2067</v>
      </c>
    </row>
    <row r="291" spans="1:9" x14ac:dyDescent="0.25">
      <c r="A291">
        <v>6172</v>
      </c>
      <c r="B291">
        <v>5169</v>
      </c>
      <c r="C291">
        <v>256</v>
      </c>
      <c r="D291" s="481">
        <v>9204</v>
      </c>
      <c r="E291" s="482" t="str">
        <f t="shared" si="4"/>
        <v>02560061725169</v>
      </c>
      <c r="F291">
        <f>IF((VLOOKUP(E291,'914 01'!L:L,1,FALSE))=E291,1,0)</f>
        <v>1</v>
      </c>
      <c r="G291" s="506" t="s">
        <v>2068</v>
      </c>
      <c r="H291" s="506" t="s">
        <v>2069</v>
      </c>
      <c r="I291" s="506" t="s">
        <v>2070</v>
      </c>
    </row>
    <row r="292" spans="1:9" x14ac:dyDescent="0.25">
      <c r="A292">
        <v>6172</v>
      </c>
      <c r="B292">
        <v>5169</v>
      </c>
      <c r="C292">
        <v>256</v>
      </c>
      <c r="D292" s="481">
        <v>4870.3</v>
      </c>
      <c r="E292" s="482" t="str">
        <f t="shared" si="4"/>
        <v>02560061725169</v>
      </c>
      <c r="F292">
        <f>IF((VLOOKUP(E292,'914 01'!L:L,1,FALSE))=E292,1,0)</f>
        <v>1</v>
      </c>
      <c r="G292" s="506" t="s">
        <v>2071</v>
      </c>
      <c r="H292" s="506" t="s">
        <v>2072</v>
      </c>
      <c r="I292" s="506" t="s">
        <v>2073</v>
      </c>
    </row>
    <row r="293" spans="1:9" x14ac:dyDescent="0.25">
      <c r="A293">
        <v>3900</v>
      </c>
      <c r="B293">
        <v>5169</v>
      </c>
      <c r="C293">
        <v>255</v>
      </c>
      <c r="D293" s="481">
        <v>11500</v>
      </c>
      <c r="E293" s="482" t="str">
        <f t="shared" si="4"/>
        <v>02550039005169</v>
      </c>
      <c r="F293">
        <f>IF((VLOOKUP(E293,'914 01'!L:L,1,FALSE))=E293,1,0)</f>
        <v>1</v>
      </c>
      <c r="G293" s="506" t="s">
        <v>2074</v>
      </c>
      <c r="H293" s="506" t="s">
        <v>2075</v>
      </c>
      <c r="I293" s="506" t="s">
        <v>2076</v>
      </c>
    </row>
    <row r="294" spans="1:9" x14ac:dyDescent="0.25">
      <c r="A294">
        <v>6172</v>
      </c>
      <c r="B294">
        <v>5139</v>
      </c>
      <c r="C294">
        <v>250</v>
      </c>
      <c r="D294" s="481">
        <v>33000</v>
      </c>
      <c r="E294" s="482" t="str">
        <f t="shared" si="4"/>
        <v>02500061725139</v>
      </c>
      <c r="F294">
        <f>IF((VLOOKUP(E294,'914 01'!L:L,1,FALSE))=E294,1,0)</f>
        <v>1</v>
      </c>
      <c r="G294" s="506" t="s">
        <v>2077</v>
      </c>
      <c r="H294" s="506" t="s">
        <v>2078</v>
      </c>
      <c r="I294" s="506" t="s">
        <v>2079</v>
      </c>
    </row>
    <row r="295" spans="1:9" x14ac:dyDescent="0.25">
      <c r="A295">
        <v>3399</v>
      </c>
      <c r="B295">
        <v>5169</v>
      </c>
      <c r="C295">
        <v>258</v>
      </c>
      <c r="D295" s="481">
        <v>484</v>
      </c>
      <c r="E295" s="482" t="str">
        <f t="shared" si="4"/>
        <v>02580033995169</v>
      </c>
      <c r="F295">
        <f>IF((VLOOKUP(E295,'914 01'!L:L,1,FALSE))=E295,1,0)</f>
        <v>1</v>
      </c>
      <c r="G295" s="506" t="s">
        <v>2080</v>
      </c>
      <c r="H295" s="506" t="s">
        <v>2081</v>
      </c>
      <c r="I295" s="506" t="s">
        <v>2082</v>
      </c>
    </row>
    <row r="296" spans="1:9" x14ac:dyDescent="0.25">
      <c r="A296">
        <v>6172</v>
      </c>
      <c r="B296">
        <v>5169</v>
      </c>
      <c r="C296">
        <v>256</v>
      </c>
      <c r="D296" s="481">
        <v>5869</v>
      </c>
      <c r="E296" s="482" t="str">
        <f t="shared" si="4"/>
        <v>02560061725169</v>
      </c>
      <c r="F296">
        <f>IF((VLOOKUP(E296,'914 01'!L:L,1,FALSE))=E296,1,0)</f>
        <v>1</v>
      </c>
      <c r="G296" s="506" t="s">
        <v>2083</v>
      </c>
      <c r="H296" s="506" t="s">
        <v>2084</v>
      </c>
      <c r="I296" s="506" t="s">
        <v>2085</v>
      </c>
    </row>
    <row r="297" spans="1:9" x14ac:dyDescent="0.25">
      <c r="A297">
        <v>3399</v>
      </c>
      <c r="B297">
        <v>5169</v>
      </c>
      <c r="C297">
        <v>262</v>
      </c>
      <c r="D297" s="481">
        <v>998</v>
      </c>
      <c r="E297" s="482" t="str">
        <f t="shared" si="4"/>
        <v>02620033995169</v>
      </c>
      <c r="F297">
        <f>IF((VLOOKUP(E297,'914 01'!L:L,1,FALSE))=E297,1,0)</f>
        <v>1</v>
      </c>
      <c r="G297" s="506" t="s">
        <v>2086</v>
      </c>
      <c r="H297" s="506" t="s">
        <v>2087</v>
      </c>
      <c r="I297" s="506" t="s">
        <v>2088</v>
      </c>
    </row>
    <row r="298" spans="1:9" x14ac:dyDescent="0.25">
      <c r="A298">
        <v>3399</v>
      </c>
      <c r="B298">
        <v>5169</v>
      </c>
      <c r="C298">
        <v>262</v>
      </c>
      <c r="D298" s="481">
        <v>6000</v>
      </c>
      <c r="E298" s="482" t="str">
        <f t="shared" si="4"/>
        <v>02620033995169</v>
      </c>
      <c r="F298">
        <f>IF((VLOOKUP(E298,'914 01'!L:L,1,FALSE))=E298,1,0)</f>
        <v>1</v>
      </c>
      <c r="G298" s="506" t="s">
        <v>2089</v>
      </c>
      <c r="H298" s="506" t="s">
        <v>2090</v>
      </c>
      <c r="I298" s="506" t="s">
        <v>2091</v>
      </c>
    </row>
    <row r="299" spans="1:9" x14ac:dyDescent="0.25">
      <c r="A299">
        <v>3399</v>
      </c>
      <c r="B299">
        <v>5169</v>
      </c>
      <c r="C299">
        <v>262</v>
      </c>
      <c r="D299" s="481">
        <v>3200</v>
      </c>
      <c r="E299" s="482" t="str">
        <f t="shared" si="4"/>
        <v>02620033995169</v>
      </c>
      <c r="F299">
        <f>IF((VLOOKUP(E299,'914 01'!L:L,1,FALSE))=E299,1,0)</f>
        <v>1</v>
      </c>
      <c r="G299" s="506" t="s">
        <v>2092</v>
      </c>
      <c r="H299" s="506" t="s">
        <v>2093</v>
      </c>
      <c r="I299" s="506" t="s">
        <v>2094</v>
      </c>
    </row>
    <row r="300" spans="1:9" x14ac:dyDescent="0.25">
      <c r="A300">
        <v>5273</v>
      </c>
      <c r="B300">
        <v>5139</v>
      </c>
      <c r="C300">
        <v>182</v>
      </c>
      <c r="D300" s="481">
        <v>259</v>
      </c>
      <c r="E300" s="482" t="str">
        <f t="shared" si="4"/>
        <v>01820052735139</v>
      </c>
      <c r="F300">
        <f>IF((VLOOKUP(E300,'914 01'!L:L,1,FALSE))=E300,1,0)</f>
        <v>1</v>
      </c>
      <c r="G300" s="506" t="s">
        <v>2113</v>
      </c>
      <c r="H300" s="506" t="s">
        <v>2114</v>
      </c>
      <c r="I300" s="506" t="s">
        <v>2115</v>
      </c>
    </row>
    <row r="301" spans="1:9" x14ac:dyDescent="0.25">
      <c r="A301">
        <v>6172</v>
      </c>
      <c r="B301">
        <v>5169</v>
      </c>
      <c r="C301">
        <v>256</v>
      </c>
      <c r="D301" s="481">
        <v>8712</v>
      </c>
      <c r="E301" s="482" t="str">
        <f t="shared" si="4"/>
        <v>02560061725169</v>
      </c>
      <c r="F301">
        <f>IF((VLOOKUP(E301,'914 01'!L:L,1,FALSE))=E301,1,0)</f>
        <v>1</v>
      </c>
      <c r="G301" s="506" t="s">
        <v>2116</v>
      </c>
      <c r="H301" s="506" t="s">
        <v>2117</v>
      </c>
      <c r="I301" s="506" t="s">
        <v>2118</v>
      </c>
    </row>
    <row r="302" spans="1:9" x14ac:dyDescent="0.25">
      <c r="A302">
        <v>6172</v>
      </c>
      <c r="B302">
        <v>5169</v>
      </c>
      <c r="C302">
        <v>256</v>
      </c>
      <c r="D302" s="481">
        <v>4477</v>
      </c>
      <c r="E302" s="482" t="str">
        <f t="shared" si="4"/>
        <v>02560061725169</v>
      </c>
      <c r="F302">
        <f>IF((VLOOKUP(E302,'914 01'!L:L,1,FALSE))=E302,1,0)</f>
        <v>1</v>
      </c>
      <c r="G302" s="506" t="s">
        <v>2119</v>
      </c>
      <c r="H302" s="506" t="s">
        <v>2120</v>
      </c>
      <c r="I302" s="506" t="s">
        <v>2121</v>
      </c>
    </row>
    <row r="303" spans="1:9" x14ac:dyDescent="0.25">
      <c r="A303">
        <v>6172</v>
      </c>
      <c r="B303">
        <v>5169</v>
      </c>
      <c r="C303">
        <v>25204</v>
      </c>
      <c r="D303" s="481">
        <v>12463</v>
      </c>
      <c r="E303" s="482" t="str">
        <f t="shared" si="4"/>
        <v>0252040061725169</v>
      </c>
      <c r="F303">
        <f>IF((VLOOKUP(E303,'914 01'!L:L,1,FALSE))=E303,1,0)</f>
        <v>1</v>
      </c>
      <c r="G303" s="506" t="s">
        <v>2122</v>
      </c>
      <c r="H303" s="506" t="s">
        <v>2123</v>
      </c>
      <c r="I303" s="506" t="s">
        <v>2124</v>
      </c>
    </row>
    <row r="304" spans="1:9" x14ac:dyDescent="0.25">
      <c r="A304">
        <v>3399</v>
      </c>
      <c r="B304">
        <v>5139</v>
      </c>
      <c r="C304">
        <v>262</v>
      </c>
      <c r="D304" s="481">
        <v>2500</v>
      </c>
      <c r="E304" s="482" t="str">
        <f t="shared" si="4"/>
        <v>02620033995139</v>
      </c>
      <c r="F304">
        <f>IF((VLOOKUP(E304,'914 01'!L:L,1,FALSE))=E304,1,0)</f>
        <v>1</v>
      </c>
      <c r="G304" s="506" t="s">
        <v>2125</v>
      </c>
      <c r="H304" s="506" t="s">
        <v>2126</v>
      </c>
      <c r="I304" s="506" t="s">
        <v>2127</v>
      </c>
    </row>
    <row r="305" spans="1:9" x14ac:dyDescent="0.25">
      <c r="A305">
        <v>3399</v>
      </c>
      <c r="B305">
        <v>5169</v>
      </c>
      <c r="C305">
        <v>262</v>
      </c>
      <c r="D305" s="481">
        <v>11550</v>
      </c>
      <c r="E305" s="482" t="str">
        <f t="shared" si="4"/>
        <v>02620033995169</v>
      </c>
      <c r="F305">
        <f>IF((VLOOKUP(E305,'914 01'!L:L,1,FALSE))=E305,1,0)</f>
        <v>1</v>
      </c>
      <c r="G305" s="506" t="s">
        <v>2169</v>
      </c>
      <c r="H305" s="506" t="s">
        <v>2170</v>
      </c>
      <c r="I305" s="506" t="s">
        <v>2171</v>
      </c>
    </row>
    <row r="306" spans="1:9" x14ac:dyDescent="0.25">
      <c r="A306">
        <v>3399</v>
      </c>
      <c r="B306">
        <v>5169</v>
      </c>
      <c r="C306">
        <v>262</v>
      </c>
      <c r="D306" s="481">
        <v>119185</v>
      </c>
      <c r="E306" s="482" t="str">
        <f t="shared" si="4"/>
        <v>02620033995169</v>
      </c>
      <c r="F306">
        <f>IF((VLOOKUP(E306,'914 01'!L:L,1,FALSE))=E306,1,0)</f>
        <v>1</v>
      </c>
      <c r="G306" s="506" t="s">
        <v>2173</v>
      </c>
      <c r="H306" s="506" t="s">
        <v>2174</v>
      </c>
      <c r="I306" s="506" t="s">
        <v>2175</v>
      </c>
    </row>
    <row r="307" spans="1:9" x14ac:dyDescent="0.25">
      <c r="A307">
        <v>3399</v>
      </c>
      <c r="B307">
        <v>5169</v>
      </c>
      <c r="C307">
        <v>262</v>
      </c>
      <c r="D307" s="481">
        <v>49829</v>
      </c>
      <c r="E307" s="482" t="str">
        <f t="shared" si="4"/>
        <v>02620033995169</v>
      </c>
      <c r="F307">
        <f>IF((VLOOKUP(E307,'914 01'!L:L,1,FALSE))=E307,1,0)</f>
        <v>1</v>
      </c>
      <c r="G307" s="506" t="s">
        <v>2176</v>
      </c>
      <c r="H307" s="506" t="s">
        <v>2177</v>
      </c>
      <c r="I307" s="506" t="s">
        <v>2178</v>
      </c>
    </row>
    <row r="308" spans="1:9" x14ac:dyDescent="0.25">
      <c r="A308">
        <v>3399</v>
      </c>
      <c r="B308">
        <v>5169</v>
      </c>
      <c r="C308">
        <v>262</v>
      </c>
      <c r="D308" s="481">
        <v>4985</v>
      </c>
      <c r="E308" s="482" t="str">
        <f t="shared" si="4"/>
        <v>02620033995169</v>
      </c>
      <c r="F308">
        <f>IF((VLOOKUP(E308,'914 01'!L:L,1,FALSE))=E308,1,0)</f>
        <v>1</v>
      </c>
      <c r="G308" s="506" t="s">
        <v>2179</v>
      </c>
      <c r="H308" s="506" t="s">
        <v>2180</v>
      </c>
      <c r="I308" s="506" t="s">
        <v>2181</v>
      </c>
    </row>
    <row r="309" spans="1:9" x14ac:dyDescent="0.25">
      <c r="A309">
        <v>3399</v>
      </c>
      <c r="B309">
        <v>5169</v>
      </c>
      <c r="C309">
        <v>262</v>
      </c>
      <c r="D309" s="481">
        <v>19965</v>
      </c>
      <c r="E309" s="482" t="str">
        <f t="shared" si="4"/>
        <v>02620033995169</v>
      </c>
      <c r="F309">
        <f>IF((VLOOKUP(E309,'914 01'!L:L,1,FALSE))=E309,1,0)</f>
        <v>1</v>
      </c>
      <c r="G309" s="506" t="s">
        <v>2182</v>
      </c>
      <c r="H309" s="506" t="s">
        <v>2183</v>
      </c>
      <c r="I309" s="506" t="s">
        <v>2184</v>
      </c>
    </row>
    <row r="310" spans="1:9" x14ac:dyDescent="0.25">
      <c r="A310">
        <v>3399</v>
      </c>
      <c r="B310">
        <v>5169</v>
      </c>
      <c r="C310">
        <v>262</v>
      </c>
      <c r="D310" s="481">
        <v>1755</v>
      </c>
      <c r="E310" s="482" t="str">
        <f t="shared" si="4"/>
        <v>02620033995169</v>
      </c>
      <c r="F310">
        <f>IF((VLOOKUP(E310,'914 01'!L:L,1,FALSE))=E310,1,0)</f>
        <v>1</v>
      </c>
      <c r="G310" s="506" t="s">
        <v>2185</v>
      </c>
      <c r="H310" s="506" t="s">
        <v>2186</v>
      </c>
      <c r="I310" s="506" t="s">
        <v>2187</v>
      </c>
    </row>
    <row r="311" spans="1:9" x14ac:dyDescent="0.25">
      <c r="A311">
        <v>3399</v>
      </c>
      <c r="B311">
        <v>5169</v>
      </c>
      <c r="C311">
        <v>262</v>
      </c>
      <c r="D311" s="481">
        <v>12000</v>
      </c>
      <c r="E311" s="482" t="str">
        <f t="shared" si="4"/>
        <v>02620033995169</v>
      </c>
      <c r="F311">
        <f>IF((VLOOKUP(E311,'914 01'!L:L,1,FALSE))=E311,1,0)</f>
        <v>1</v>
      </c>
      <c r="G311" s="506" t="s">
        <v>2188</v>
      </c>
      <c r="H311" s="506" t="s">
        <v>2189</v>
      </c>
      <c r="I311" s="506" t="s">
        <v>2190</v>
      </c>
    </row>
    <row r="312" spans="1:9" x14ac:dyDescent="0.25">
      <c r="A312">
        <v>3399</v>
      </c>
      <c r="B312">
        <v>5169</v>
      </c>
      <c r="C312">
        <v>262</v>
      </c>
      <c r="D312" s="481">
        <v>29040</v>
      </c>
      <c r="E312" s="482" t="str">
        <f t="shared" si="4"/>
        <v>02620033995169</v>
      </c>
      <c r="F312">
        <f>IF((VLOOKUP(E312,'914 01'!L:L,1,FALSE))=E312,1,0)</f>
        <v>1</v>
      </c>
      <c r="G312" s="506" t="s">
        <v>2191</v>
      </c>
      <c r="H312" s="506" t="s">
        <v>2192</v>
      </c>
      <c r="I312" s="506" t="s">
        <v>2193</v>
      </c>
    </row>
    <row r="313" spans="1:9" x14ac:dyDescent="0.25">
      <c r="A313">
        <v>3399</v>
      </c>
      <c r="B313">
        <v>5169</v>
      </c>
      <c r="C313">
        <v>262</v>
      </c>
      <c r="D313" s="481">
        <v>2340</v>
      </c>
      <c r="E313" s="482" t="str">
        <f t="shared" si="4"/>
        <v>02620033995169</v>
      </c>
      <c r="F313">
        <f>IF((VLOOKUP(E313,'914 01'!L:L,1,FALSE))=E313,1,0)</f>
        <v>1</v>
      </c>
      <c r="G313" s="506" t="s">
        <v>2194</v>
      </c>
      <c r="H313" s="506" t="s">
        <v>2195</v>
      </c>
      <c r="I313" s="506" t="s">
        <v>2196</v>
      </c>
    </row>
    <row r="314" spans="1:9" x14ac:dyDescent="0.25">
      <c r="A314">
        <v>3900</v>
      </c>
      <c r="B314">
        <v>5139</v>
      </c>
      <c r="C314">
        <v>255</v>
      </c>
      <c r="D314" s="481">
        <v>218</v>
      </c>
      <c r="E314" s="482" t="str">
        <f t="shared" si="4"/>
        <v>02550039005139</v>
      </c>
      <c r="F314">
        <f>IF((VLOOKUP(E314,'914 01'!L:L,1,FALSE))=E314,1,0)</f>
        <v>1</v>
      </c>
      <c r="G314" s="506" t="s">
        <v>2197</v>
      </c>
      <c r="H314" s="506" t="s">
        <v>2198</v>
      </c>
      <c r="I314" s="506" t="s">
        <v>2199</v>
      </c>
    </row>
    <row r="315" spans="1:9" x14ac:dyDescent="0.25">
      <c r="A315">
        <v>5273</v>
      </c>
      <c r="B315">
        <v>5175</v>
      </c>
      <c r="C315">
        <v>181</v>
      </c>
      <c r="D315" s="481">
        <v>2442</v>
      </c>
      <c r="E315" s="482" t="str">
        <f t="shared" si="4"/>
        <v>01810052735175</v>
      </c>
      <c r="F315">
        <f>IF((VLOOKUP(E315,'914 01'!L:L,1,FALSE))=E315,1,0)</f>
        <v>1</v>
      </c>
      <c r="G315" s="506" t="s">
        <v>2200</v>
      </c>
      <c r="H315" s="506" t="s">
        <v>2201</v>
      </c>
      <c r="I315" s="506" t="s">
        <v>2202</v>
      </c>
    </row>
    <row r="316" spans="1:9" x14ac:dyDescent="0.25">
      <c r="A316">
        <v>5273</v>
      </c>
      <c r="B316">
        <v>5139</v>
      </c>
      <c r="C316">
        <v>181</v>
      </c>
      <c r="D316" s="481">
        <v>500</v>
      </c>
      <c r="E316" s="482" t="str">
        <f t="shared" si="4"/>
        <v>01810052735139</v>
      </c>
      <c r="F316">
        <f>IF((VLOOKUP(E316,'914 01'!L:L,1,FALSE))=E316,1,0)</f>
        <v>1</v>
      </c>
      <c r="G316" s="506" t="s">
        <v>2203</v>
      </c>
      <c r="H316" s="506" t="s">
        <v>2204</v>
      </c>
      <c r="I316" s="506" t="s">
        <v>2205</v>
      </c>
    </row>
    <row r="317" spans="1:9" x14ac:dyDescent="0.25">
      <c r="A317">
        <v>6172</v>
      </c>
      <c r="B317">
        <v>5169</v>
      </c>
      <c r="C317">
        <v>25205</v>
      </c>
      <c r="D317" s="481">
        <v>6999</v>
      </c>
      <c r="E317" s="482" t="str">
        <f t="shared" si="4"/>
        <v>0252050061725169</v>
      </c>
      <c r="F317">
        <f>IF((VLOOKUP(E317,'914 01'!L:L,1,FALSE))=E317,1,0)</f>
        <v>1</v>
      </c>
      <c r="G317" s="506" t="s">
        <v>2206</v>
      </c>
      <c r="H317" s="506" t="s">
        <v>2207</v>
      </c>
      <c r="I317" s="506" t="s">
        <v>2208</v>
      </c>
    </row>
    <row r="318" spans="1:9" x14ac:dyDescent="0.25">
      <c r="A318">
        <v>6172</v>
      </c>
      <c r="B318">
        <v>5139</v>
      </c>
      <c r="C318">
        <v>279</v>
      </c>
      <c r="D318" s="481">
        <v>1385.5</v>
      </c>
      <c r="E318" s="482" t="str">
        <f t="shared" si="4"/>
        <v>02790061725139</v>
      </c>
      <c r="F318">
        <f>IF((VLOOKUP(E318,'914 01'!L:L,1,FALSE))=E318,1,0)</f>
        <v>1</v>
      </c>
      <c r="G318" s="506" t="s">
        <v>2209</v>
      </c>
      <c r="H318" s="506" t="s">
        <v>2210</v>
      </c>
      <c r="I318" s="506" t="s">
        <v>2211</v>
      </c>
    </row>
    <row r="319" spans="1:9" x14ac:dyDescent="0.25">
      <c r="A319">
        <v>6172</v>
      </c>
      <c r="B319">
        <v>5169</v>
      </c>
      <c r="C319">
        <v>25204</v>
      </c>
      <c r="D319" s="481">
        <v>19965</v>
      </c>
      <c r="E319" s="482" t="str">
        <f t="shared" si="4"/>
        <v>0252040061725169</v>
      </c>
      <c r="F319">
        <f>IF((VLOOKUP(E319,'914 01'!L:L,1,FALSE))=E319,1,0)</f>
        <v>1</v>
      </c>
      <c r="G319" s="506" t="s">
        <v>2212</v>
      </c>
      <c r="H319" s="506" t="s">
        <v>2213</v>
      </c>
      <c r="I319" s="506" t="s">
        <v>2214</v>
      </c>
    </row>
    <row r="320" spans="1:9" x14ac:dyDescent="0.25">
      <c r="A320">
        <v>3399</v>
      </c>
      <c r="B320">
        <v>5169</v>
      </c>
      <c r="C320">
        <v>262</v>
      </c>
      <c r="D320" s="481">
        <v>7260</v>
      </c>
      <c r="E320" s="482" t="str">
        <f t="shared" si="4"/>
        <v>02620033995169</v>
      </c>
      <c r="F320">
        <f>IF((VLOOKUP(E320,'914 01'!L:L,1,FALSE))=E320,1,0)</f>
        <v>1</v>
      </c>
      <c r="G320" s="506" t="s">
        <v>2223</v>
      </c>
      <c r="H320" s="506" t="s">
        <v>2224</v>
      </c>
      <c r="I320" s="506" t="s">
        <v>2225</v>
      </c>
    </row>
    <row r="321" spans="1:9" x14ac:dyDescent="0.25">
      <c r="A321">
        <v>6172</v>
      </c>
      <c r="B321">
        <v>5169</v>
      </c>
      <c r="C321">
        <v>25205</v>
      </c>
      <c r="D321" s="481">
        <v>9841</v>
      </c>
      <c r="E321" s="482" t="str">
        <f t="shared" si="4"/>
        <v>0252050061725169</v>
      </c>
      <c r="F321">
        <f>IF((VLOOKUP(E321,'914 01'!L:L,1,FALSE))=E321,1,0)</f>
        <v>1</v>
      </c>
      <c r="G321" s="506" t="s">
        <v>2226</v>
      </c>
      <c r="H321" s="506" t="s">
        <v>2227</v>
      </c>
      <c r="I321" s="506" t="s">
        <v>2228</v>
      </c>
    </row>
    <row r="322" spans="1:9" x14ac:dyDescent="0.25">
      <c r="A322">
        <v>5273</v>
      </c>
      <c r="B322">
        <v>5154</v>
      </c>
      <c r="C322">
        <v>18201</v>
      </c>
      <c r="D322" s="481">
        <v>1408</v>
      </c>
      <c r="E322" s="482" t="str">
        <f t="shared" si="4"/>
        <v>0182010052735154</v>
      </c>
      <c r="F322">
        <f>IF((VLOOKUP(E322,'914 01'!L:L,1,FALSE))=E322,1,0)</f>
        <v>1</v>
      </c>
      <c r="G322" s="506" t="s">
        <v>2229</v>
      </c>
      <c r="H322" s="506" t="s">
        <v>2230</v>
      </c>
      <c r="I322" s="506" t="s">
        <v>2231</v>
      </c>
    </row>
    <row r="323" spans="1:9" x14ac:dyDescent="0.25">
      <c r="A323">
        <v>6172</v>
      </c>
      <c r="B323">
        <v>5139</v>
      </c>
      <c r="C323">
        <v>250</v>
      </c>
      <c r="D323" s="481">
        <v>23350.26</v>
      </c>
      <c r="E323" s="482" t="str">
        <f t="shared" si="4"/>
        <v>02500061725139</v>
      </c>
      <c r="F323">
        <f>IF((VLOOKUP(E323,'914 01'!L:L,1,FALSE))=E323,1,0)</f>
        <v>1</v>
      </c>
      <c r="G323" s="506" t="s">
        <v>2232</v>
      </c>
      <c r="H323" s="506" t="s">
        <v>2233</v>
      </c>
      <c r="I323" s="506" t="s">
        <v>2234</v>
      </c>
    </row>
    <row r="324" spans="1:9" x14ac:dyDescent="0.25">
      <c r="A324">
        <v>3399</v>
      </c>
      <c r="B324">
        <v>5169</v>
      </c>
      <c r="C324">
        <v>258</v>
      </c>
      <c r="D324" s="481">
        <v>10285</v>
      </c>
      <c r="E324" s="482" t="str">
        <f t="shared" ref="E324:E463" si="5">CONCATENATE(0,C324,0,0,A324,B324)</f>
        <v>02580033995169</v>
      </c>
      <c r="F324">
        <f>IF((VLOOKUP(E324,'914 01'!L:L,1,FALSE))=E324,1,0)</f>
        <v>1</v>
      </c>
      <c r="G324" s="506" t="s">
        <v>2235</v>
      </c>
      <c r="H324" s="506" t="s">
        <v>2236</v>
      </c>
      <c r="I324" s="506" t="s">
        <v>2237</v>
      </c>
    </row>
    <row r="325" spans="1:9" x14ac:dyDescent="0.25">
      <c r="A325">
        <v>5273</v>
      </c>
      <c r="B325">
        <v>5169</v>
      </c>
      <c r="C325">
        <v>181</v>
      </c>
      <c r="D325" s="481">
        <v>3360</v>
      </c>
      <c r="E325" s="482" t="str">
        <f t="shared" si="5"/>
        <v>01810052735169</v>
      </c>
      <c r="F325">
        <f>IF((VLOOKUP(E325,'914 01'!L:L,1,FALSE))=E325,1,0)</f>
        <v>1</v>
      </c>
      <c r="G325" s="506" t="s">
        <v>2238</v>
      </c>
      <c r="H325" s="506" t="s">
        <v>2239</v>
      </c>
      <c r="I325" s="506" t="s">
        <v>2240</v>
      </c>
    </row>
    <row r="326" spans="1:9" x14ac:dyDescent="0.25">
      <c r="A326">
        <v>6172</v>
      </c>
      <c r="B326">
        <v>5169</v>
      </c>
      <c r="C326">
        <v>256</v>
      </c>
      <c r="D326" s="481">
        <v>517.5</v>
      </c>
      <c r="E326" s="482" t="str">
        <f t="shared" si="5"/>
        <v>02560061725169</v>
      </c>
      <c r="F326">
        <f>IF((VLOOKUP(E326,'914 01'!L:L,1,FALSE))=E326,1,0)</f>
        <v>1</v>
      </c>
      <c r="G326" s="506" t="s">
        <v>2255</v>
      </c>
      <c r="H326" s="506" t="s">
        <v>2256</v>
      </c>
      <c r="I326" s="506" t="s">
        <v>2257</v>
      </c>
    </row>
    <row r="327" spans="1:9" x14ac:dyDescent="0.25">
      <c r="A327">
        <v>6172</v>
      </c>
      <c r="B327">
        <v>5169</v>
      </c>
      <c r="C327">
        <v>256</v>
      </c>
      <c r="D327" s="481">
        <v>6122.6</v>
      </c>
      <c r="E327" s="482" t="str">
        <f t="shared" si="5"/>
        <v>02560061725169</v>
      </c>
      <c r="F327">
        <f>IF((VLOOKUP(E327,'914 01'!L:L,1,FALSE))=E327,1,0)</f>
        <v>1</v>
      </c>
      <c r="G327" s="506" t="s">
        <v>2258</v>
      </c>
      <c r="H327" s="506" t="s">
        <v>2259</v>
      </c>
      <c r="I327" s="506" t="s">
        <v>2260</v>
      </c>
    </row>
    <row r="328" spans="1:9" x14ac:dyDescent="0.25">
      <c r="A328">
        <v>6172</v>
      </c>
      <c r="B328">
        <v>5169</v>
      </c>
      <c r="C328">
        <v>25203</v>
      </c>
      <c r="D328" s="481">
        <v>18150</v>
      </c>
      <c r="E328" s="482" t="str">
        <f t="shared" si="5"/>
        <v>0252030061725169</v>
      </c>
      <c r="F328">
        <f>IF((VLOOKUP(E328,'914 01'!L:L,1,FALSE))=E328,1,0)</f>
        <v>1</v>
      </c>
      <c r="G328" s="506" t="s">
        <v>2270</v>
      </c>
      <c r="H328" s="506" t="s">
        <v>2271</v>
      </c>
      <c r="I328" s="506" t="s">
        <v>2272</v>
      </c>
    </row>
    <row r="329" spans="1:9" x14ac:dyDescent="0.25">
      <c r="A329">
        <v>3399</v>
      </c>
      <c r="B329">
        <v>5169</v>
      </c>
      <c r="C329">
        <v>262</v>
      </c>
      <c r="D329" s="481">
        <v>10000</v>
      </c>
      <c r="E329" s="482" t="str">
        <f t="shared" si="5"/>
        <v>02620033995169</v>
      </c>
      <c r="F329">
        <f>IF((VLOOKUP(E329,'914 01'!L:L,1,FALSE))=E329,1,0)</f>
        <v>1</v>
      </c>
      <c r="G329" s="506" t="s">
        <v>2273</v>
      </c>
      <c r="H329" s="506" t="s">
        <v>2274</v>
      </c>
      <c r="I329" s="506" t="s">
        <v>2275</v>
      </c>
    </row>
    <row r="330" spans="1:9" x14ac:dyDescent="0.25">
      <c r="A330">
        <v>3399</v>
      </c>
      <c r="B330">
        <v>5169</v>
      </c>
      <c r="C330">
        <v>262</v>
      </c>
      <c r="D330" s="481">
        <v>10000</v>
      </c>
      <c r="E330" s="482" t="str">
        <f t="shared" si="5"/>
        <v>02620033995169</v>
      </c>
      <c r="F330">
        <f>IF((VLOOKUP(E330,'914 01'!L:L,1,FALSE))=E330,1,0)</f>
        <v>1</v>
      </c>
      <c r="G330" s="506" t="s">
        <v>2276</v>
      </c>
      <c r="H330" s="506" t="s">
        <v>2277</v>
      </c>
      <c r="I330" s="506" t="s">
        <v>2278</v>
      </c>
    </row>
    <row r="331" spans="1:9" x14ac:dyDescent="0.25">
      <c r="A331">
        <v>3399</v>
      </c>
      <c r="B331">
        <v>5169</v>
      </c>
      <c r="C331">
        <v>262</v>
      </c>
      <c r="D331" s="481">
        <v>30084</v>
      </c>
      <c r="E331" s="482" t="str">
        <f t="shared" si="5"/>
        <v>02620033995169</v>
      </c>
      <c r="F331">
        <f>IF((VLOOKUP(E331,'914 01'!L:L,1,FALSE))=E331,1,0)</f>
        <v>1</v>
      </c>
      <c r="G331" s="506" t="s">
        <v>2279</v>
      </c>
      <c r="H331" s="506" t="s">
        <v>2280</v>
      </c>
      <c r="I331" s="506" t="s">
        <v>2281</v>
      </c>
    </row>
    <row r="332" spans="1:9" x14ac:dyDescent="0.25">
      <c r="A332">
        <v>3399</v>
      </c>
      <c r="B332">
        <v>5169</v>
      </c>
      <c r="C332">
        <v>262</v>
      </c>
      <c r="D332" s="481">
        <v>122210</v>
      </c>
      <c r="E332" s="482" t="str">
        <f t="shared" si="5"/>
        <v>02620033995169</v>
      </c>
      <c r="F332">
        <f>IF((VLOOKUP(E332,'914 01'!L:L,1,FALSE))=E332,1,0)</f>
        <v>1</v>
      </c>
      <c r="G332" s="506" t="s">
        <v>2282</v>
      </c>
      <c r="H332" s="506" t="s">
        <v>2283</v>
      </c>
      <c r="I332" s="506" t="s">
        <v>2284</v>
      </c>
    </row>
    <row r="333" spans="1:9" x14ac:dyDescent="0.25">
      <c r="A333">
        <v>3399</v>
      </c>
      <c r="B333">
        <v>5169</v>
      </c>
      <c r="C333">
        <v>262</v>
      </c>
      <c r="D333" s="481">
        <v>40250</v>
      </c>
      <c r="E333" s="482" t="str">
        <f t="shared" si="5"/>
        <v>02620033995169</v>
      </c>
      <c r="F333">
        <f>IF((VLOOKUP(E333,'914 01'!L:L,1,FALSE))=E333,1,0)</f>
        <v>1</v>
      </c>
      <c r="G333" s="506" t="s">
        <v>2285</v>
      </c>
      <c r="H333" s="506" t="s">
        <v>2286</v>
      </c>
      <c r="I333" s="506" t="s">
        <v>2287</v>
      </c>
    </row>
    <row r="334" spans="1:9" x14ac:dyDescent="0.25">
      <c r="A334">
        <v>6172</v>
      </c>
      <c r="B334">
        <v>5169</v>
      </c>
      <c r="C334">
        <v>25205</v>
      </c>
      <c r="D334" s="481">
        <v>26011</v>
      </c>
      <c r="E334" s="482" t="str">
        <f t="shared" si="5"/>
        <v>0252050061725169</v>
      </c>
      <c r="F334">
        <f>IF((VLOOKUP(E334,'914 01'!L:L,1,FALSE))=E334,1,0)</f>
        <v>1</v>
      </c>
      <c r="G334" s="506" t="s">
        <v>2288</v>
      </c>
      <c r="H334" s="506" t="s">
        <v>2289</v>
      </c>
      <c r="I334" s="506" t="s">
        <v>2290</v>
      </c>
    </row>
    <row r="335" spans="1:9" x14ac:dyDescent="0.25">
      <c r="A335">
        <v>6172</v>
      </c>
      <c r="B335">
        <v>5139</v>
      </c>
      <c r="C335">
        <v>250</v>
      </c>
      <c r="D335" s="481">
        <v>33000</v>
      </c>
      <c r="E335" s="482" t="str">
        <f t="shared" si="5"/>
        <v>02500061725139</v>
      </c>
      <c r="F335">
        <f>IF((VLOOKUP(E335,'914 01'!L:L,1,FALSE))=E335,1,0)</f>
        <v>1</v>
      </c>
      <c r="G335" s="506" t="s">
        <v>2291</v>
      </c>
      <c r="H335" s="506" t="s">
        <v>2292</v>
      </c>
      <c r="I335" s="506" t="s">
        <v>2293</v>
      </c>
    </row>
    <row r="336" spans="1:9" x14ac:dyDescent="0.25">
      <c r="A336">
        <v>6172</v>
      </c>
      <c r="B336">
        <v>5139</v>
      </c>
      <c r="C336">
        <v>250</v>
      </c>
      <c r="D336" s="481">
        <v>12750</v>
      </c>
      <c r="E336" s="482" t="str">
        <f t="shared" si="5"/>
        <v>02500061725139</v>
      </c>
      <c r="F336">
        <f>IF((VLOOKUP(E336,'914 01'!L:L,1,FALSE))=E336,1,0)</f>
        <v>1</v>
      </c>
      <c r="G336" s="506" t="s">
        <v>2294</v>
      </c>
      <c r="H336" s="506" t="s">
        <v>2295</v>
      </c>
      <c r="I336" s="506" t="s">
        <v>2296</v>
      </c>
    </row>
    <row r="337" spans="1:9" x14ac:dyDescent="0.25">
      <c r="A337">
        <v>6172</v>
      </c>
      <c r="B337">
        <v>5139</v>
      </c>
      <c r="C337">
        <v>250</v>
      </c>
      <c r="D337" s="481">
        <v>15405</v>
      </c>
      <c r="E337" s="482" t="str">
        <f t="shared" si="5"/>
        <v>02500061725139</v>
      </c>
      <c r="F337">
        <f>IF((VLOOKUP(E337,'914 01'!L:L,1,FALSE))=E337,1,0)</f>
        <v>1</v>
      </c>
      <c r="G337" s="506" t="s">
        <v>2297</v>
      </c>
      <c r="H337" s="506" t="s">
        <v>2298</v>
      </c>
      <c r="I337" s="506" t="s">
        <v>2299</v>
      </c>
    </row>
    <row r="338" spans="1:9" x14ac:dyDescent="0.25">
      <c r="A338">
        <v>6172</v>
      </c>
      <c r="B338">
        <v>5139</v>
      </c>
      <c r="C338">
        <v>250</v>
      </c>
      <c r="D338" s="481">
        <v>15119</v>
      </c>
      <c r="E338" s="482" t="str">
        <f t="shared" si="5"/>
        <v>02500061725139</v>
      </c>
      <c r="F338">
        <f>IF((VLOOKUP(E338,'914 01'!L:L,1,FALSE))=E338,1,0)</f>
        <v>1</v>
      </c>
      <c r="G338" s="506" t="s">
        <v>2300</v>
      </c>
      <c r="H338" s="506" t="s">
        <v>2301</v>
      </c>
      <c r="I338" s="506" t="s">
        <v>2302</v>
      </c>
    </row>
    <row r="339" spans="1:9" x14ac:dyDescent="0.25">
      <c r="A339">
        <v>3900</v>
      </c>
      <c r="B339">
        <v>5164</v>
      </c>
      <c r="C339">
        <v>277</v>
      </c>
      <c r="D339" s="481">
        <v>20880</v>
      </c>
      <c r="E339" s="482" t="str">
        <f t="shared" si="5"/>
        <v>02770039005164</v>
      </c>
      <c r="F339">
        <f>IF((VLOOKUP(E339,'914 01'!L:L,1,FALSE))=E339,1,0)</f>
        <v>1</v>
      </c>
      <c r="G339" s="506" t="s">
        <v>2314</v>
      </c>
      <c r="H339" s="506" t="s">
        <v>2315</v>
      </c>
      <c r="I339" s="506" t="s">
        <v>2316</v>
      </c>
    </row>
    <row r="340" spans="1:9" x14ac:dyDescent="0.25">
      <c r="A340">
        <v>5273</v>
      </c>
      <c r="B340">
        <v>5136</v>
      </c>
      <c r="C340">
        <v>182</v>
      </c>
      <c r="D340" s="481">
        <v>478</v>
      </c>
      <c r="E340" s="482" t="str">
        <f t="shared" si="5"/>
        <v>01820052735136</v>
      </c>
      <c r="F340">
        <f>IF((VLOOKUP(E340,'914 01'!L:L,1,FALSE))=E340,1,0)</f>
        <v>1</v>
      </c>
      <c r="G340" s="506" t="s">
        <v>2317</v>
      </c>
      <c r="H340" s="506" t="s">
        <v>2318</v>
      </c>
      <c r="I340" s="506" t="s">
        <v>2319</v>
      </c>
    </row>
    <row r="341" spans="1:9" x14ac:dyDescent="0.25">
      <c r="A341">
        <v>3900</v>
      </c>
      <c r="B341">
        <v>5169</v>
      </c>
      <c r="C341">
        <v>255</v>
      </c>
      <c r="D341" s="481">
        <v>692</v>
      </c>
      <c r="E341" s="482" t="str">
        <f t="shared" si="5"/>
        <v>02550039005169</v>
      </c>
      <c r="F341">
        <f>IF((VLOOKUP(E341,'914 01'!L:L,1,FALSE))=E341,1,0)</f>
        <v>1</v>
      </c>
      <c r="G341" s="506" t="s">
        <v>2320</v>
      </c>
      <c r="H341" s="506" t="s">
        <v>2321</v>
      </c>
      <c r="I341" s="506" t="s">
        <v>2322</v>
      </c>
    </row>
    <row r="342" spans="1:9" x14ac:dyDescent="0.25">
      <c r="A342">
        <v>5273</v>
      </c>
      <c r="B342">
        <v>5175</v>
      </c>
      <c r="C342">
        <v>183</v>
      </c>
      <c r="D342" s="481">
        <v>767</v>
      </c>
      <c r="E342" s="482" t="str">
        <f t="shared" si="5"/>
        <v>01830052735175</v>
      </c>
      <c r="F342">
        <f>IF((VLOOKUP(E342,'914 01'!L:L,1,FALSE))=E342,1,0)</f>
        <v>1</v>
      </c>
      <c r="G342" s="506" t="s">
        <v>2323</v>
      </c>
      <c r="H342" s="506" t="s">
        <v>2324</v>
      </c>
      <c r="I342" s="506" t="s">
        <v>2325</v>
      </c>
    </row>
    <row r="343" spans="1:9" x14ac:dyDescent="0.25">
      <c r="A343">
        <v>5273</v>
      </c>
      <c r="B343">
        <v>5167</v>
      </c>
      <c r="C343">
        <v>191</v>
      </c>
      <c r="D343" s="481">
        <v>12197</v>
      </c>
      <c r="E343" s="482" t="str">
        <f t="shared" si="5"/>
        <v>01910052735167</v>
      </c>
      <c r="F343">
        <f>IF((VLOOKUP(E343,'914 01'!L:L,1,FALSE))=E343,1,0)</f>
        <v>1</v>
      </c>
      <c r="G343" s="506" t="s">
        <v>2326</v>
      </c>
      <c r="H343" s="506" t="s">
        <v>2327</v>
      </c>
      <c r="I343" s="506" t="s">
        <v>2328</v>
      </c>
    </row>
    <row r="344" spans="1:9" x14ac:dyDescent="0.25">
      <c r="A344">
        <v>6172</v>
      </c>
      <c r="B344">
        <v>5169</v>
      </c>
      <c r="C344">
        <v>256</v>
      </c>
      <c r="D344" s="481">
        <v>4537</v>
      </c>
      <c r="E344" s="482" t="str">
        <f t="shared" si="5"/>
        <v>02560061725169</v>
      </c>
      <c r="F344">
        <f>IF((VLOOKUP(E344,'914 01'!L:L,1,FALSE))=E344,1,0)</f>
        <v>1</v>
      </c>
      <c r="G344" s="506" t="s">
        <v>2335</v>
      </c>
      <c r="H344" s="506" t="s">
        <v>2336</v>
      </c>
      <c r="I344" s="506" t="s">
        <v>2337</v>
      </c>
    </row>
    <row r="345" spans="1:9" x14ac:dyDescent="0.25">
      <c r="A345">
        <v>6172</v>
      </c>
      <c r="B345">
        <v>5169</v>
      </c>
      <c r="C345">
        <v>256</v>
      </c>
      <c r="D345" s="481">
        <v>3183</v>
      </c>
      <c r="E345" s="482" t="str">
        <f t="shared" si="5"/>
        <v>02560061725169</v>
      </c>
      <c r="F345">
        <f>IF((VLOOKUP(E345,'914 01'!L:L,1,FALSE))=E345,1,0)</f>
        <v>1</v>
      </c>
      <c r="G345" s="506" t="s">
        <v>2338</v>
      </c>
      <c r="H345" s="506" t="s">
        <v>2339</v>
      </c>
      <c r="I345" s="506" t="s">
        <v>2340</v>
      </c>
    </row>
    <row r="346" spans="1:9" x14ac:dyDescent="0.25">
      <c r="A346">
        <v>3399</v>
      </c>
      <c r="B346">
        <v>5169</v>
      </c>
      <c r="C346">
        <v>258</v>
      </c>
      <c r="D346" s="481">
        <v>10890</v>
      </c>
      <c r="E346" s="482" t="str">
        <f t="shared" si="5"/>
        <v>02580033995169</v>
      </c>
      <c r="F346">
        <f>IF((VLOOKUP(E346,'914 01'!L:L,1,FALSE))=E346,1,0)</f>
        <v>1</v>
      </c>
      <c r="G346" s="506" t="s">
        <v>2341</v>
      </c>
      <c r="H346" s="506" t="s">
        <v>2342</v>
      </c>
      <c r="I346" s="506" t="s">
        <v>2343</v>
      </c>
    </row>
    <row r="347" spans="1:9" x14ac:dyDescent="0.25">
      <c r="A347">
        <v>6172</v>
      </c>
      <c r="B347">
        <v>5139</v>
      </c>
      <c r="C347">
        <v>250</v>
      </c>
      <c r="D347" s="481">
        <v>9033</v>
      </c>
      <c r="E347" s="482" t="str">
        <f t="shared" si="5"/>
        <v>02500061725139</v>
      </c>
      <c r="F347">
        <f>IF((VLOOKUP(E347,'914 01'!L:L,1,FALSE))=E347,1,0)</f>
        <v>1</v>
      </c>
      <c r="G347" s="506" t="s">
        <v>2344</v>
      </c>
      <c r="H347" s="506" t="s">
        <v>2345</v>
      </c>
      <c r="I347" s="506" t="s">
        <v>2346</v>
      </c>
    </row>
    <row r="348" spans="1:9" x14ac:dyDescent="0.25">
      <c r="A348">
        <v>6172</v>
      </c>
      <c r="B348">
        <v>5169</v>
      </c>
      <c r="C348">
        <v>25205</v>
      </c>
      <c r="D348" s="481">
        <v>48400</v>
      </c>
      <c r="E348" s="482" t="str">
        <f t="shared" si="5"/>
        <v>0252050061725169</v>
      </c>
      <c r="F348">
        <f>IF((VLOOKUP(E348,'914 01'!L:L,1,FALSE))=E348,1,0)</f>
        <v>1</v>
      </c>
      <c r="G348" s="506" t="s">
        <v>2347</v>
      </c>
      <c r="H348" s="506" t="s">
        <v>2348</v>
      </c>
      <c r="I348" s="506" t="s">
        <v>2349</v>
      </c>
    </row>
    <row r="349" spans="1:9" x14ac:dyDescent="0.25">
      <c r="A349">
        <v>3900</v>
      </c>
      <c r="B349">
        <v>5139</v>
      </c>
      <c r="C349">
        <v>255</v>
      </c>
      <c r="D349" s="481">
        <v>8470</v>
      </c>
      <c r="E349" s="482" t="str">
        <f t="shared" si="5"/>
        <v>02550039005139</v>
      </c>
      <c r="F349">
        <f>IF((VLOOKUP(E349,'914 01'!L:L,1,FALSE))=E349,1,0)</f>
        <v>1</v>
      </c>
      <c r="G349" s="506" t="s">
        <v>2350</v>
      </c>
      <c r="H349" s="506" t="s">
        <v>2351</v>
      </c>
      <c r="I349" s="506" t="s">
        <v>2352</v>
      </c>
    </row>
    <row r="350" spans="1:9" x14ac:dyDescent="0.25">
      <c r="A350">
        <v>3900</v>
      </c>
      <c r="B350">
        <v>5169</v>
      </c>
      <c r="C350">
        <v>255</v>
      </c>
      <c r="D350" s="481">
        <v>5687</v>
      </c>
      <c r="E350" s="482" t="str">
        <f t="shared" si="5"/>
        <v>02550039005169</v>
      </c>
      <c r="F350">
        <f>IF((VLOOKUP(E350,'914 01'!L:L,1,FALSE))=E350,1,0)</f>
        <v>1</v>
      </c>
      <c r="G350" s="506" t="s">
        <v>2353</v>
      </c>
      <c r="H350" s="506" t="s">
        <v>2354</v>
      </c>
      <c r="I350" s="506" t="s">
        <v>2355</v>
      </c>
    </row>
    <row r="351" spans="1:9" x14ac:dyDescent="0.25">
      <c r="A351">
        <v>3900</v>
      </c>
      <c r="B351">
        <v>5169</v>
      </c>
      <c r="C351">
        <v>277</v>
      </c>
      <c r="D351" s="481">
        <v>6000</v>
      </c>
      <c r="E351" s="482" t="str">
        <f t="shared" si="5"/>
        <v>02770039005169</v>
      </c>
      <c r="F351">
        <f>IF((VLOOKUP(E351,'914 01'!L:L,1,FALSE))=E351,1,0)</f>
        <v>1</v>
      </c>
      <c r="G351" s="506" t="s">
        <v>2356</v>
      </c>
      <c r="H351" s="506" t="s">
        <v>2357</v>
      </c>
      <c r="I351" s="506" t="s">
        <v>2358</v>
      </c>
    </row>
    <row r="352" spans="1:9" x14ac:dyDescent="0.25">
      <c r="A352">
        <v>5273</v>
      </c>
      <c r="B352">
        <v>5175</v>
      </c>
      <c r="C352">
        <v>183</v>
      </c>
      <c r="D352" s="481">
        <v>857</v>
      </c>
      <c r="E352" s="482" t="str">
        <f t="shared" si="5"/>
        <v>01830052735175</v>
      </c>
      <c r="F352">
        <f>IF((VLOOKUP(E352,'914 01'!L:L,1,FALSE))=E352,1,0)</f>
        <v>1</v>
      </c>
      <c r="G352" s="506" t="s">
        <v>2359</v>
      </c>
      <c r="H352" s="506" t="s">
        <v>2360</v>
      </c>
      <c r="I352" s="506" t="s">
        <v>2361</v>
      </c>
    </row>
    <row r="353" spans="1:10" x14ac:dyDescent="0.25">
      <c r="A353">
        <v>3900</v>
      </c>
      <c r="B353">
        <v>5169</v>
      </c>
      <c r="C353">
        <v>255</v>
      </c>
      <c r="D353" s="481">
        <v>28620</v>
      </c>
      <c r="E353" s="482" t="str">
        <f t="shared" si="5"/>
        <v>02550039005169</v>
      </c>
      <c r="F353">
        <f>IF((VLOOKUP(E353,'914 01'!L:L,1,FALSE))=E353,1,0)</f>
        <v>1</v>
      </c>
      <c r="G353" s="506" t="s">
        <v>2362</v>
      </c>
      <c r="H353" s="506" t="s">
        <v>2364</v>
      </c>
      <c r="I353" s="506" t="s">
        <v>2363</v>
      </c>
    </row>
    <row r="354" spans="1:10" x14ac:dyDescent="0.25">
      <c r="A354">
        <v>3900</v>
      </c>
      <c r="B354">
        <v>5139</v>
      </c>
      <c r="C354">
        <v>255</v>
      </c>
      <c r="D354" s="481">
        <v>484</v>
      </c>
      <c r="E354" s="482" t="str">
        <f t="shared" si="5"/>
        <v>02550039005139</v>
      </c>
      <c r="F354">
        <f>IF((VLOOKUP(E354,'914 01'!L:L,1,FALSE))=E354,1,0)</f>
        <v>1</v>
      </c>
      <c r="G354" s="506" t="s">
        <v>2365</v>
      </c>
      <c r="H354" s="506" t="s">
        <v>2366</v>
      </c>
      <c r="I354" s="506" t="s">
        <v>2367</v>
      </c>
    </row>
    <row r="355" spans="1:10" x14ac:dyDescent="0.25">
      <c r="A355">
        <v>6172</v>
      </c>
      <c r="B355">
        <v>5139</v>
      </c>
      <c r="C355">
        <v>250</v>
      </c>
      <c r="D355" s="481">
        <v>2799.94</v>
      </c>
      <c r="E355" s="482" t="str">
        <f t="shared" si="5"/>
        <v>02500061725139</v>
      </c>
      <c r="F355">
        <f>IF((VLOOKUP(E355,'914 01'!L:L,1,FALSE))=E355,1,0)</f>
        <v>1</v>
      </c>
      <c r="G355" s="506" t="s">
        <v>2379</v>
      </c>
      <c r="H355" s="506" t="s">
        <v>2368</v>
      </c>
      <c r="I355" s="506" t="s">
        <v>2369</v>
      </c>
    </row>
    <row r="356" spans="1:10" x14ac:dyDescent="0.25">
      <c r="A356">
        <v>3900</v>
      </c>
      <c r="B356">
        <v>5169</v>
      </c>
      <c r="C356">
        <v>255</v>
      </c>
      <c r="D356" s="481">
        <v>15000</v>
      </c>
      <c r="E356" s="482" t="str">
        <f t="shared" si="5"/>
        <v>02550039005169</v>
      </c>
      <c r="F356">
        <f>IF((VLOOKUP(E356,'914 01'!L:L,1,FALSE))=E356,1,0)</f>
        <v>1</v>
      </c>
      <c r="G356" s="506" t="s">
        <v>2370</v>
      </c>
      <c r="H356" s="506" t="s">
        <v>2371</v>
      </c>
      <c r="I356" s="506" t="s">
        <v>2372</v>
      </c>
    </row>
    <row r="357" spans="1:10" x14ac:dyDescent="0.25">
      <c r="A357">
        <v>3399</v>
      </c>
      <c r="B357">
        <v>5164</v>
      </c>
      <c r="C357">
        <v>262</v>
      </c>
      <c r="D357" s="481">
        <v>10000</v>
      </c>
      <c r="E357" s="482" t="str">
        <f t="shared" si="5"/>
        <v>02620033995164</v>
      </c>
      <c r="F357">
        <f>IF((VLOOKUP(E357,'914 01'!L:L,1,FALSE))=E357,1,0)</f>
        <v>1</v>
      </c>
      <c r="G357" s="506" t="s">
        <v>2373</v>
      </c>
      <c r="H357" s="506" t="s">
        <v>2374</v>
      </c>
      <c r="I357" s="506" t="s">
        <v>2375</v>
      </c>
    </row>
    <row r="358" spans="1:10" x14ac:dyDescent="0.25">
      <c r="A358">
        <v>3399</v>
      </c>
      <c r="B358">
        <v>5169</v>
      </c>
      <c r="C358">
        <v>262</v>
      </c>
      <c r="D358" s="481">
        <v>12000</v>
      </c>
      <c r="E358" s="482" t="str">
        <f t="shared" si="5"/>
        <v>02620033995169</v>
      </c>
      <c r="F358">
        <f>IF((VLOOKUP(E358,'914 01'!L:L,1,FALSE))=E358,1,0)</f>
        <v>1</v>
      </c>
      <c r="G358" s="506" t="s">
        <v>2378</v>
      </c>
      <c r="H358" s="506" t="s">
        <v>2376</v>
      </c>
      <c r="I358" s="506" t="s">
        <v>2377</v>
      </c>
    </row>
    <row r="359" spans="1:10" x14ac:dyDescent="0.25">
      <c r="A359">
        <v>5273</v>
      </c>
      <c r="B359">
        <v>5175</v>
      </c>
      <c r="C359">
        <v>181</v>
      </c>
      <c r="D359" s="481">
        <v>96</v>
      </c>
      <c r="E359" s="482" t="str">
        <f t="shared" si="5"/>
        <v>01810052735175</v>
      </c>
      <c r="F359">
        <f>IF((VLOOKUP(E359,'914 01'!L:L,1,FALSE))=E359,1,0)</f>
        <v>1</v>
      </c>
      <c r="G359" s="506" t="s">
        <v>2445</v>
      </c>
      <c r="H359" s="506" t="s">
        <v>2446</v>
      </c>
      <c r="I359" s="506" t="s">
        <v>2447</v>
      </c>
      <c r="J359" s="506" t="s">
        <v>2448</v>
      </c>
    </row>
    <row r="360" spans="1:10" x14ac:dyDescent="0.25">
      <c r="A360">
        <v>5273</v>
      </c>
      <c r="B360">
        <v>5139</v>
      </c>
      <c r="C360">
        <v>182</v>
      </c>
      <c r="D360" s="481">
        <v>199</v>
      </c>
      <c r="E360" s="482" t="str">
        <f t="shared" si="5"/>
        <v>01820052735139</v>
      </c>
      <c r="F360">
        <f>IF((VLOOKUP(E360,'914 01'!L:L,1,FALSE))=E360,1,0)</f>
        <v>1</v>
      </c>
      <c r="G360" s="506" t="s">
        <v>2449</v>
      </c>
      <c r="H360" s="506" t="s">
        <v>2450</v>
      </c>
      <c r="I360" s="506" t="s">
        <v>2451</v>
      </c>
      <c r="J360" s="506" t="s">
        <v>2452</v>
      </c>
    </row>
    <row r="361" spans="1:10" x14ac:dyDescent="0.25">
      <c r="A361">
        <v>5273</v>
      </c>
      <c r="B361">
        <v>5168</v>
      </c>
      <c r="C361">
        <v>189</v>
      </c>
      <c r="D361" s="481">
        <v>34164</v>
      </c>
      <c r="E361" s="482" t="str">
        <f t="shared" si="5"/>
        <v>01890052735168</v>
      </c>
      <c r="F361">
        <f>IF((VLOOKUP(E361,'914 01'!L:L,1,FALSE))=E361,1,0)</f>
        <v>1</v>
      </c>
      <c r="G361" s="506" t="s">
        <v>2453</v>
      </c>
      <c r="H361" s="506" t="s">
        <v>2454</v>
      </c>
      <c r="I361" s="506" t="s">
        <v>2455</v>
      </c>
      <c r="J361" s="506" t="s">
        <v>2456</v>
      </c>
    </row>
    <row r="362" spans="1:10" x14ac:dyDescent="0.25">
      <c r="A362">
        <v>6172</v>
      </c>
      <c r="B362">
        <v>5169</v>
      </c>
      <c r="C362">
        <v>25202</v>
      </c>
      <c r="D362" s="481">
        <v>7200</v>
      </c>
      <c r="E362" s="482" t="str">
        <f t="shared" si="5"/>
        <v>0252020061725169</v>
      </c>
      <c r="F362">
        <f>IF((VLOOKUP(E362,'914 01'!L:L,1,FALSE))=E362,1,0)</f>
        <v>1</v>
      </c>
      <c r="G362" s="506" t="s">
        <v>2474</v>
      </c>
      <c r="H362" s="506" t="s">
        <v>2475</v>
      </c>
      <c r="I362" s="506" t="s">
        <v>2476</v>
      </c>
      <c r="J362" s="506" t="s">
        <v>2477</v>
      </c>
    </row>
    <row r="363" spans="1:10" x14ac:dyDescent="0.25">
      <c r="A363">
        <v>6172</v>
      </c>
      <c r="B363">
        <v>5139</v>
      </c>
      <c r="C363">
        <v>250</v>
      </c>
      <c r="D363" s="481">
        <v>4218.79</v>
      </c>
      <c r="E363" s="482" t="str">
        <f t="shared" si="5"/>
        <v>02500061725139</v>
      </c>
      <c r="F363">
        <f>IF((VLOOKUP(E363,'914 01'!L:L,1,FALSE))=E363,1,0)</f>
        <v>1</v>
      </c>
      <c r="G363" s="506" t="s">
        <v>2478</v>
      </c>
      <c r="H363" s="506" t="s">
        <v>2479</v>
      </c>
      <c r="I363" s="506" t="s">
        <v>2480</v>
      </c>
      <c r="J363" s="506" t="s">
        <v>2481</v>
      </c>
    </row>
    <row r="364" spans="1:10" x14ac:dyDescent="0.25">
      <c r="A364">
        <v>6172</v>
      </c>
      <c r="B364">
        <v>5139</v>
      </c>
      <c r="C364">
        <v>250</v>
      </c>
      <c r="D364" s="481">
        <v>10194</v>
      </c>
      <c r="E364" s="482" t="str">
        <f t="shared" si="5"/>
        <v>02500061725139</v>
      </c>
      <c r="F364">
        <f>IF((VLOOKUP(E364,'914 01'!L:L,1,FALSE))=E364,1,0)</f>
        <v>1</v>
      </c>
      <c r="G364" s="506" t="s">
        <v>2482</v>
      </c>
      <c r="H364" s="506" t="s">
        <v>2483</v>
      </c>
      <c r="I364" s="506" t="s">
        <v>2484</v>
      </c>
      <c r="J364" s="506" t="s">
        <v>2485</v>
      </c>
    </row>
    <row r="365" spans="1:10" x14ac:dyDescent="0.25">
      <c r="A365">
        <v>6172</v>
      </c>
      <c r="B365">
        <v>5169</v>
      </c>
      <c r="C365">
        <v>25204</v>
      </c>
      <c r="D365" s="481">
        <v>70568.5</v>
      </c>
      <c r="E365" s="482" t="str">
        <f t="shared" si="5"/>
        <v>0252040061725169</v>
      </c>
      <c r="F365">
        <f>IF((VLOOKUP(E365,'914 01'!L:L,1,FALSE))=E365,1,0)</f>
        <v>1</v>
      </c>
      <c r="G365" s="506" t="s">
        <v>2502</v>
      </c>
      <c r="H365" s="506" t="s">
        <v>2503</v>
      </c>
      <c r="I365" s="506" t="s">
        <v>2504</v>
      </c>
      <c r="J365" s="506" t="s">
        <v>2505</v>
      </c>
    </row>
    <row r="366" spans="1:10" x14ac:dyDescent="0.25">
      <c r="A366">
        <v>6172</v>
      </c>
      <c r="B366">
        <v>5169</v>
      </c>
      <c r="C366">
        <v>25203</v>
      </c>
      <c r="D366" s="481">
        <v>18150</v>
      </c>
      <c r="E366" s="482" t="str">
        <f t="shared" si="5"/>
        <v>0252030061725169</v>
      </c>
      <c r="F366">
        <f>IF((VLOOKUP(E366,'914 01'!L:L,1,FALSE))=E366,1,0)</f>
        <v>1</v>
      </c>
      <c r="G366" s="506" t="s">
        <v>2506</v>
      </c>
      <c r="H366" s="506" t="s">
        <v>2507</v>
      </c>
      <c r="I366" s="506" t="s">
        <v>2508</v>
      </c>
      <c r="J366" s="506" t="s">
        <v>2509</v>
      </c>
    </row>
    <row r="367" spans="1:10" x14ac:dyDescent="0.25">
      <c r="A367">
        <v>6172</v>
      </c>
      <c r="B367">
        <v>5169</v>
      </c>
      <c r="C367">
        <v>25204</v>
      </c>
      <c r="D367" s="481">
        <v>19784</v>
      </c>
      <c r="E367" s="482" t="str">
        <f t="shared" si="5"/>
        <v>0252040061725169</v>
      </c>
      <c r="F367">
        <f>IF((VLOOKUP(E367,'914 01'!L:L,1,FALSE))=E367,1,0)</f>
        <v>1</v>
      </c>
      <c r="G367" s="506" t="s">
        <v>2510</v>
      </c>
      <c r="H367" s="506" t="s">
        <v>2511</v>
      </c>
      <c r="I367" s="506" t="s">
        <v>2512</v>
      </c>
      <c r="J367" s="506" t="s">
        <v>2513</v>
      </c>
    </row>
    <row r="368" spans="1:10" x14ac:dyDescent="0.25">
      <c r="A368">
        <v>6172</v>
      </c>
      <c r="B368">
        <v>5169</v>
      </c>
      <c r="C368">
        <v>25202</v>
      </c>
      <c r="D368" s="481">
        <v>19200</v>
      </c>
      <c r="E368" s="482" t="str">
        <f t="shared" si="5"/>
        <v>0252020061725169</v>
      </c>
      <c r="F368">
        <f>IF((VLOOKUP(E368,'914 01'!L:L,1,FALSE))=E368,1,0)</f>
        <v>1</v>
      </c>
      <c r="G368" s="506" t="s">
        <v>2514</v>
      </c>
      <c r="H368" s="506" t="s">
        <v>2515</v>
      </c>
      <c r="I368" s="506" t="s">
        <v>2516</v>
      </c>
      <c r="J368" s="506" t="s">
        <v>2517</v>
      </c>
    </row>
    <row r="369" spans="1:10" x14ac:dyDescent="0.25">
      <c r="A369">
        <v>6172</v>
      </c>
      <c r="B369">
        <v>5169</v>
      </c>
      <c r="C369">
        <v>25204</v>
      </c>
      <c r="D369" s="481">
        <v>12463</v>
      </c>
      <c r="E369" s="482" t="str">
        <f t="shared" si="5"/>
        <v>0252040061725169</v>
      </c>
      <c r="F369">
        <f>IF((VLOOKUP(E369,'914 01'!L:L,1,FALSE))=E369,1,0)</f>
        <v>1</v>
      </c>
      <c r="G369" s="506" t="s">
        <v>2518</v>
      </c>
      <c r="H369" s="506" t="s">
        <v>2519</v>
      </c>
      <c r="I369" s="506" t="s">
        <v>2520</v>
      </c>
      <c r="J369" s="506" t="s">
        <v>2521</v>
      </c>
    </row>
    <row r="370" spans="1:10" x14ac:dyDescent="0.25">
      <c r="A370">
        <v>3399</v>
      </c>
      <c r="B370">
        <v>5169</v>
      </c>
      <c r="C370">
        <v>258</v>
      </c>
      <c r="D370" s="481">
        <v>10000</v>
      </c>
      <c r="E370" s="482" t="str">
        <f t="shared" si="5"/>
        <v>02580033995169</v>
      </c>
      <c r="F370">
        <f>IF((VLOOKUP(E370,'914 01'!L:L,1,FALSE))=E370,1,0)</f>
        <v>1</v>
      </c>
      <c r="G370" s="506" t="s">
        <v>2522</v>
      </c>
      <c r="H370" s="506" t="s">
        <v>2523</v>
      </c>
      <c r="I370" s="506" t="s">
        <v>2524</v>
      </c>
      <c r="J370" s="506" t="s">
        <v>2525</v>
      </c>
    </row>
    <row r="371" spans="1:10" x14ac:dyDescent="0.25">
      <c r="A371">
        <v>6172</v>
      </c>
      <c r="B371">
        <v>5169</v>
      </c>
      <c r="C371">
        <v>256</v>
      </c>
      <c r="D371" s="481">
        <v>2981.44</v>
      </c>
      <c r="E371" s="482" t="str">
        <f t="shared" si="5"/>
        <v>02560061725169</v>
      </c>
      <c r="F371">
        <f>IF((VLOOKUP(E371,'914 01'!L:L,1,FALSE))=E371,1,0)</f>
        <v>1</v>
      </c>
      <c r="G371" s="506" t="s">
        <v>2526</v>
      </c>
      <c r="H371" s="506" t="s">
        <v>2527</v>
      </c>
      <c r="I371" s="506" t="s">
        <v>2528</v>
      </c>
      <c r="J371" s="506" t="s">
        <v>2529</v>
      </c>
    </row>
    <row r="372" spans="1:10" x14ac:dyDescent="0.25">
      <c r="A372">
        <v>6172</v>
      </c>
      <c r="B372">
        <v>5169</v>
      </c>
      <c r="C372">
        <v>256</v>
      </c>
      <c r="D372" s="481">
        <v>3933</v>
      </c>
      <c r="E372" s="482" t="str">
        <f t="shared" si="5"/>
        <v>02560061725169</v>
      </c>
      <c r="F372">
        <f>IF((VLOOKUP(E372,'914 01'!L:L,1,FALSE))=E372,1,0)</f>
        <v>1</v>
      </c>
      <c r="G372" s="506" t="s">
        <v>2530</v>
      </c>
      <c r="H372" s="506" t="s">
        <v>2531</v>
      </c>
      <c r="I372" s="506" t="s">
        <v>2532</v>
      </c>
      <c r="J372" s="506" t="s">
        <v>2533</v>
      </c>
    </row>
    <row r="373" spans="1:10" x14ac:dyDescent="0.25">
      <c r="A373">
        <v>6172</v>
      </c>
      <c r="B373">
        <v>5169</v>
      </c>
      <c r="C373">
        <v>256</v>
      </c>
      <c r="D373" s="481">
        <v>4900.5</v>
      </c>
      <c r="E373" s="482" t="str">
        <f t="shared" si="5"/>
        <v>02560061725169</v>
      </c>
      <c r="F373">
        <f>IF((VLOOKUP(E373,'914 01'!L:L,1,FALSE))=E373,1,0)</f>
        <v>1</v>
      </c>
      <c r="G373" s="506" t="s">
        <v>2534</v>
      </c>
      <c r="H373" s="506" t="s">
        <v>2535</v>
      </c>
      <c r="I373" s="506" t="s">
        <v>2536</v>
      </c>
      <c r="J373" s="506" t="s">
        <v>2537</v>
      </c>
    </row>
    <row r="374" spans="1:10" x14ac:dyDescent="0.25">
      <c r="A374">
        <v>6172</v>
      </c>
      <c r="B374">
        <v>5169</v>
      </c>
      <c r="C374">
        <v>256</v>
      </c>
      <c r="D374" s="481">
        <v>1942.53</v>
      </c>
      <c r="E374" s="482" t="str">
        <f t="shared" si="5"/>
        <v>02560061725169</v>
      </c>
      <c r="F374">
        <f>IF((VLOOKUP(E374,'914 01'!L:L,1,FALSE))=E374,1,0)</f>
        <v>1</v>
      </c>
      <c r="G374" s="506" t="s">
        <v>2538</v>
      </c>
      <c r="H374" s="506" t="s">
        <v>2539</v>
      </c>
      <c r="I374" s="506" t="s">
        <v>2540</v>
      </c>
      <c r="J374" s="506" t="s">
        <v>2541</v>
      </c>
    </row>
    <row r="375" spans="1:10" x14ac:dyDescent="0.25">
      <c r="A375">
        <v>3399</v>
      </c>
      <c r="B375">
        <v>5169</v>
      </c>
      <c r="C375">
        <v>258</v>
      </c>
      <c r="D375" s="481">
        <v>4628</v>
      </c>
      <c r="E375" s="482" t="str">
        <f t="shared" si="5"/>
        <v>02580033995169</v>
      </c>
      <c r="F375">
        <f>IF((VLOOKUP(E375,'914 01'!L:L,1,FALSE))=E375,1,0)</f>
        <v>1</v>
      </c>
      <c r="G375" s="506" t="s">
        <v>2542</v>
      </c>
      <c r="H375" s="506" t="s">
        <v>2543</v>
      </c>
      <c r="I375" s="506" t="s">
        <v>2544</v>
      </c>
      <c r="J375" s="506" t="s">
        <v>2545</v>
      </c>
    </row>
    <row r="376" spans="1:10" x14ac:dyDescent="0.25">
      <c r="A376">
        <v>6172</v>
      </c>
      <c r="B376">
        <v>5169</v>
      </c>
      <c r="C376">
        <v>256</v>
      </c>
      <c r="D376" s="481">
        <v>19320</v>
      </c>
      <c r="E376" s="482" t="str">
        <f t="shared" si="5"/>
        <v>02560061725169</v>
      </c>
      <c r="F376">
        <f>IF((VLOOKUP(E376,'914 01'!L:L,1,FALSE))=E376,1,0)</f>
        <v>1</v>
      </c>
      <c r="G376" s="506" t="s">
        <v>2546</v>
      </c>
      <c r="H376" s="506" t="s">
        <v>2547</v>
      </c>
      <c r="I376" s="506" t="s">
        <v>2548</v>
      </c>
      <c r="J376" s="506" t="s">
        <v>2549</v>
      </c>
    </row>
    <row r="377" spans="1:10" x14ac:dyDescent="0.25">
      <c r="A377">
        <v>6172</v>
      </c>
      <c r="B377">
        <v>5169</v>
      </c>
      <c r="C377">
        <v>256</v>
      </c>
      <c r="D377" s="481">
        <v>7370.72</v>
      </c>
      <c r="E377" s="482" t="str">
        <f t="shared" si="5"/>
        <v>02560061725169</v>
      </c>
      <c r="F377">
        <f>IF((VLOOKUP(E377,'914 01'!L:L,1,FALSE))=E377,1,0)</f>
        <v>1</v>
      </c>
      <c r="G377" s="506" t="s">
        <v>2550</v>
      </c>
      <c r="H377" s="506" t="s">
        <v>2551</v>
      </c>
      <c r="I377" s="506" t="s">
        <v>2552</v>
      </c>
      <c r="J377" s="506" t="s">
        <v>2553</v>
      </c>
    </row>
    <row r="378" spans="1:10" x14ac:dyDescent="0.25">
      <c r="A378">
        <v>6172</v>
      </c>
      <c r="B378">
        <v>5169</v>
      </c>
      <c r="C378">
        <v>256</v>
      </c>
      <c r="D378" s="481">
        <v>4743</v>
      </c>
      <c r="E378" s="482" t="str">
        <f t="shared" si="5"/>
        <v>02560061725169</v>
      </c>
      <c r="F378">
        <f>IF((VLOOKUP(E378,'914 01'!L:L,1,FALSE))=E378,1,0)</f>
        <v>1</v>
      </c>
      <c r="G378" s="506" t="s">
        <v>2554</v>
      </c>
      <c r="H378" s="506" t="s">
        <v>2555</v>
      </c>
      <c r="I378" s="506" t="s">
        <v>2556</v>
      </c>
      <c r="J378" s="506" t="s">
        <v>2557</v>
      </c>
    </row>
    <row r="379" spans="1:10" x14ac:dyDescent="0.25">
      <c r="A379">
        <v>6172</v>
      </c>
      <c r="B379">
        <v>5169</v>
      </c>
      <c r="C379">
        <v>256</v>
      </c>
      <c r="D379" s="481">
        <v>5463</v>
      </c>
      <c r="E379" s="482" t="str">
        <f t="shared" si="5"/>
        <v>02560061725169</v>
      </c>
      <c r="F379">
        <f>IF((VLOOKUP(E379,'914 01'!L:L,1,FALSE))=E379,1,0)</f>
        <v>1</v>
      </c>
      <c r="G379" s="506" t="s">
        <v>2558</v>
      </c>
      <c r="H379" s="506" t="s">
        <v>2559</v>
      </c>
      <c r="I379" s="506" t="s">
        <v>2560</v>
      </c>
      <c r="J379" s="506" t="s">
        <v>2561</v>
      </c>
    </row>
    <row r="380" spans="1:10" x14ac:dyDescent="0.25">
      <c r="A380">
        <v>3399</v>
      </c>
      <c r="B380">
        <v>5169</v>
      </c>
      <c r="C380">
        <v>258</v>
      </c>
      <c r="D380" s="481">
        <v>9217</v>
      </c>
      <c r="E380" s="482" t="str">
        <f t="shared" si="5"/>
        <v>02580033995169</v>
      </c>
      <c r="F380">
        <f>IF((VLOOKUP(E380,'914 01'!L:L,1,FALSE))=E380,1,0)</f>
        <v>1</v>
      </c>
      <c r="G380" s="506" t="s">
        <v>2562</v>
      </c>
      <c r="H380" s="506" t="s">
        <v>2563</v>
      </c>
      <c r="I380" s="506" t="s">
        <v>2564</v>
      </c>
      <c r="J380" s="506" t="s">
        <v>2565</v>
      </c>
    </row>
    <row r="381" spans="1:10" x14ac:dyDescent="0.25">
      <c r="A381">
        <v>6172</v>
      </c>
      <c r="B381">
        <v>5139</v>
      </c>
      <c r="C381">
        <v>250</v>
      </c>
      <c r="D381" s="481">
        <v>2178</v>
      </c>
      <c r="E381" s="482" t="str">
        <f t="shared" si="5"/>
        <v>02500061725139</v>
      </c>
      <c r="F381">
        <f>IF((VLOOKUP(E381,'914 01'!L:L,1,FALSE))=E381,1,0)</f>
        <v>1</v>
      </c>
      <c r="G381" s="506" t="s">
        <v>2566</v>
      </c>
      <c r="H381" s="506" t="s">
        <v>2567</v>
      </c>
      <c r="I381" s="506" t="s">
        <v>2568</v>
      </c>
      <c r="J381" s="506" t="s">
        <v>2569</v>
      </c>
    </row>
    <row r="382" spans="1:10" x14ac:dyDescent="0.25">
      <c r="A382">
        <v>6172</v>
      </c>
      <c r="B382">
        <v>5169</v>
      </c>
      <c r="C382">
        <v>275</v>
      </c>
      <c r="D382" s="481">
        <v>60500</v>
      </c>
      <c r="E382" s="482" t="str">
        <f t="shared" si="5"/>
        <v>02750061725169</v>
      </c>
      <c r="F382">
        <f>IF((VLOOKUP(E382,'914 01'!L:L,1,FALSE))=E382,1,0)</f>
        <v>1</v>
      </c>
      <c r="G382" s="506" t="s">
        <v>3149</v>
      </c>
      <c r="H382" s="506" t="s">
        <v>3150</v>
      </c>
      <c r="I382" s="506" t="s">
        <v>3151</v>
      </c>
      <c r="J382" s="506" t="s">
        <v>3152</v>
      </c>
    </row>
    <row r="383" spans="1:10" x14ac:dyDescent="0.25">
      <c r="A383">
        <v>3399</v>
      </c>
      <c r="B383">
        <v>5175</v>
      </c>
      <c r="C383">
        <v>267</v>
      </c>
      <c r="D383" s="481">
        <v>497</v>
      </c>
      <c r="E383" s="482" t="str">
        <f t="shared" si="5"/>
        <v>02670033995175</v>
      </c>
      <c r="F383">
        <f>IF((VLOOKUP(E383,'914 01'!L:L,1,FALSE))=E383,1,0)</f>
        <v>1</v>
      </c>
      <c r="G383" s="506" t="s">
        <v>3153</v>
      </c>
      <c r="H383" s="506" t="s">
        <v>3154</v>
      </c>
      <c r="I383" s="506" t="s">
        <v>3155</v>
      </c>
      <c r="J383" s="506" t="s">
        <v>3156</v>
      </c>
    </row>
    <row r="384" spans="1:10" x14ac:dyDescent="0.25">
      <c r="A384">
        <v>6172</v>
      </c>
      <c r="B384">
        <v>5169</v>
      </c>
      <c r="C384">
        <v>256</v>
      </c>
      <c r="D384" s="481">
        <v>2118</v>
      </c>
      <c r="E384" s="482" t="str">
        <f t="shared" si="5"/>
        <v>02560061725169</v>
      </c>
      <c r="F384">
        <f>IF((VLOOKUP(E384,'914 01'!L:L,1,FALSE))=E384,1,0)</f>
        <v>1</v>
      </c>
      <c r="G384" s="506" t="s">
        <v>3212</v>
      </c>
      <c r="H384" s="506" t="s">
        <v>3213</v>
      </c>
      <c r="I384" s="506" t="s">
        <v>3214</v>
      </c>
      <c r="J384" s="506" t="s">
        <v>3215</v>
      </c>
    </row>
    <row r="385" spans="1:10" x14ac:dyDescent="0.25">
      <c r="A385">
        <v>6172</v>
      </c>
      <c r="B385">
        <v>5169</v>
      </c>
      <c r="C385">
        <v>256</v>
      </c>
      <c r="D385" s="481">
        <v>3663</v>
      </c>
      <c r="E385" s="482" t="str">
        <f t="shared" si="5"/>
        <v>02560061725169</v>
      </c>
      <c r="F385">
        <f>IF((VLOOKUP(E385,'914 01'!L:L,1,FALSE))=E385,1,0)</f>
        <v>1</v>
      </c>
      <c r="G385" s="506" t="s">
        <v>3224</v>
      </c>
      <c r="H385" s="506" t="s">
        <v>3225</v>
      </c>
      <c r="I385" s="506" t="s">
        <v>3226</v>
      </c>
      <c r="J385" s="506" t="s">
        <v>3227</v>
      </c>
    </row>
    <row r="386" spans="1:10" x14ac:dyDescent="0.25">
      <c r="A386">
        <v>3399</v>
      </c>
      <c r="B386">
        <v>5139</v>
      </c>
      <c r="C386">
        <v>258</v>
      </c>
      <c r="D386" s="481">
        <v>968</v>
      </c>
      <c r="E386" s="482" t="str">
        <f t="shared" si="5"/>
        <v>02580033995139</v>
      </c>
      <c r="F386">
        <f>IF((VLOOKUP(E386,'914 01'!L:L,1,FALSE))=E386,1,0)</f>
        <v>1</v>
      </c>
      <c r="G386" s="506" t="s">
        <v>3235</v>
      </c>
      <c r="H386" s="506" t="s">
        <v>3230</v>
      </c>
      <c r="I386" s="506" t="s">
        <v>3228</v>
      </c>
      <c r="J386" s="506" t="s">
        <v>3229</v>
      </c>
    </row>
    <row r="387" spans="1:10" x14ac:dyDescent="0.25">
      <c r="A387">
        <v>6172</v>
      </c>
      <c r="B387">
        <v>5139</v>
      </c>
      <c r="C387">
        <v>250</v>
      </c>
      <c r="D387" s="481">
        <v>3270</v>
      </c>
      <c r="E387" s="482" t="str">
        <f t="shared" si="5"/>
        <v>02500061725139</v>
      </c>
      <c r="F387">
        <f>IF((VLOOKUP(E387,'914 01'!L:L,1,FALSE))=E387,1,0)</f>
        <v>1</v>
      </c>
      <c r="G387" s="506" t="s">
        <v>3231</v>
      </c>
      <c r="H387" s="506" t="s">
        <v>3232</v>
      </c>
      <c r="I387" s="506" t="s">
        <v>3233</v>
      </c>
      <c r="J387" s="506" t="s">
        <v>3234</v>
      </c>
    </row>
    <row r="388" spans="1:10" x14ac:dyDescent="0.25">
      <c r="A388">
        <v>6172</v>
      </c>
      <c r="B388">
        <v>5169</v>
      </c>
      <c r="C388">
        <v>256</v>
      </c>
      <c r="D388" s="481">
        <v>11885</v>
      </c>
      <c r="E388" s="482" t="str">
        <f t="shared" si="5"/>
        <v>02560061725169</v>
      </c>
      <c r="F388">
        <f>IF((VLOOKUP(E388,'914 01'!L:L,1,FALSE))=E388,1,0)</f>
        <v>1</v>
      </c>
    </row>
    <row r="389" spans="1:10" x14ac:dyDescent="0.25">
      <c r="A389">
        <v>6172</v>
      </c>
      <c r="B389">
        <v>5169</v>
      </c>
      <c r="C389">
        <v>256</v>
      </c>
      <c r="D389" s="481">
        <v>5869</v>
      </c>
      <c r="E389" s="482" t="str">
        <f t="shared" si="5"/>
        <v>02560061725169</v>
      </c>
      <c r="F389">
        <f>IF((VLOOKUP(E389,'914 01'!L:L,1,FALSE))=E389,1,0)</f>
        <v>1</v>
      </c>
    </row>
    <row r="390" spans="1:10" x14ac:dyDescent="0.25">
      <c r="A390">
        <v>6172</v>
      </c>
      <c r="B390">
        <v>5169</v>
      </c>
      <c r="C390">
        <v>256</v>
      </c>
      <c r="D390" s="481">
        <v>517.5</v>
      </c>
      <c r="E390" s="482" t="str">
        <f t="shared" si="5"/>
        <v>02560061725169</v>
      </c>
      <c r="F390">
        <f>IF((VLOOKUP(E390,'914 01'!L:L,1,FALSE))=E390,1,0)</f>
        <v>1</v>
      </c>
    </row>
    <row r="391" spans="1:10" x14ac:dyDescent="0.25">
      <c r="A391">
        <v>6172</v>
      </c>
      <c r="B391">
        <v>5139</v>
      </c>
      <c r="C391">
        <v>250</v>
      </c>
      <c r="D391" s="481">
        <v>5220</v>
      </c>
      <c r="E391" s="482" t="str">
        <f t="shared" si="5"/>
        <v>02500061725139</v>
      </c>
      <c r="F391">
        <f>IF((VLOOKUP(E391,'914 01'!L:L,1,FALSE))=E391,1,0)</f>
        <v>1</v>
      </c>
    </row>
    <row r="392" spans="1:10" x14ac:dyDescent="0.25">
      <c r="A392">
        <v>6172</v>
      </c>
      <c r="B392">
        <v>5139</v>
      </c>
      <c r="C392">
        <v>250</v>
      </c>
      <c r="D392" s="481">
        <v>7258.48</v>
      </c>
      <c r="E392" s="482" t="str">
        <f t="shared" si="5"/>
        <v>02500061725139</v>
      </c>
      <c r="F392">
        <f>IF((VLOOKUP(E392,'914 01'!L:L,1,FALSE))=E392,1,0)</f>
        <v>1</v>
      </c>
    </row>
    <row r="393" spans="1:10" x14ac:dyDescent="0.25">
      <c r="A393">
        <v>3900</v>
      </c>
      <c r="B393">
        <v>5139</v>
      </c>
      <c r="C393">
        <v>257</v>
      </c>
      <c r="D393" s="481">
        <v>25531</v>
      </c>
      <c r="E393" s="482" t="str">
        <f t="shared" si="5"/>
        <v>02570039005139</v>
      </c>
      <c r="F393">
        <f>IF((VLOOKUP(E393,'914 01'!L:L,1,FALSE))=E393,1,0)</f>
        <v>1</v>
      </c>
    </row>
    <row r="394" spans="1:10" x14ac:dyDescent="0.25">
      <c r="A394">
        <v>5273</v>
      </c>
      <c r="B394">
        <v>5154</v>
      </c>
      <c r="C394">
        <v>18201</v>
      </c>
      <c r="D394" s="481">
        <v>1325</v>
      </c>
      <c r="E394" s="482" t="str">
        <f t="shared" si="5"/>
        <v>0182010052735154</v>
      </c>
      <c r="F394">
        <f>IF((VLOOKUP(E394,'914 01'!L:L,1,FALSE))=E394,1,0)</f>
        <v>1</v>
      </c>
    </row>
    <row r="395" spans="1:10" x14ac:dyDescent="0.25">
      <c r="A395">
        <v>5273</v>
      </c>
      <c r="B395">
        <v>5139</v>
      </c>
      <c r="C395">
        <v>182</v>
      </c>
      <c r="D395" s="481">
        <v>78</v>
      </c>
      <c r="E395" s="482" t="str">
        <f t="shared" si="5"/>
        <v>01820052735139</v>
      </c>
      <c r="F395">
        <f>IF((VLOOKUP(E395,'914 01'!L:L,1,FALSE))=E395,1,0)</f>
        <v>1</v>
      </c>
    </row>
    <row r="396" spans="1:10" x14ac:dyDescent="0.25">
      <c r="A396">
        <v>6172</v>
      </c>
      <c r="B396">
        <v>5139</v>
      </c>
      <c r="C396">
        <v>250</v>
      </c>
      <c r="D396" s="481">
        <v>1750</v>
      </c>
      <c r="E396" s="482" t="str">
        <f t="shared" si="5"/>
        <v>02500061725139</v>
      </c>
      <c r="F396">
        <f>IF((VLOOKUP(E396,'914 01'!L:L,1,FALSE))=E396,1,0)</f>
        <v>1</v>
      </c>
    </row>
    <row r="397" spans="1:10" x14ac:dyDescent="0.25">
      <c r="A397">
        <v>3900</v>
      </c>
      <c r="B397">
        <v>5139</v>
      </c>
      <c r="C397">
        <v>255</v>
      </c>
      <c r="D397" s="481">
        <v>6115.34</v>
      </c>
      <c r="E397" s="482" t="str">
        <f t="shared" si="5"/>
        <v>02550039005139</v>
      </c>
      <c r="F397">
        <f>IF((VLOOKUP(E397,'914 01'!L:L,1,FALSE))=E397,1,0)</f>
        <v>1</v>
      </c>
    </row>
    <row r="398" spans="1:10" x14ac:dyDescent="0.25">
      <c r="A398">
        <v>6172</v>
      </c>
      <c r="B398">
        <v>5169</v>
      </c>
      <c r="C398">
        <v>256</v>
      </c>
      <c r="D398" s="481">
        <v>4140</v>
      </c>
      <c r="E398" s="482" t="str">
        <f t="shared" si="5"/>
        <v>02560061725169</v>
      </c>
      <c r="F398">
        <f>IF((VLOOKUP(E398,'914 01'!L:L,1,FALSE))=E398,1,0)</f>
        <v>1</v>
      </c>
    </row>
    <row r="399" spans="1:10" x14ac:dyDescent="0.25">
      <c r="A399">
        <v>6172</v>
      </c>
      <c r="B399">
        <v>5169</v>
      </c>
      <c r="C399">
        <v>256</v>
      </c>
      <c r="D399" s="481">
        <v>4840</v>
      </c>
      <c r="E399" s="482" t="str">
        <f t="shared" si="5"/>
        <v>02560061725169</v>
      </c>
      <c r="F399">
        <f>IF((VLOOKUP(E399,'914 01'!L:L,1,FALSE))=E399,1,0)</f>
        <v>1</v>
      </c>
    </row>
    <row r="400" spans="1:10" x14ac:dyDescent="0.25">
      <c r="A400">
        <v>6172</v>
      </c>
      <c r="B400">
        <v>5169</v>
      </c>
      <c r="C400">
        <v>256</v>
      </c>
      <c r="D400" s="481">
        <v>6122.6</v>
      </c>
      <c r="E400" s="482" t="str">
        <f t="shared" si="5"/>
        <v>02560061725169</v>
      </c>
      <c r="F400">
        <f>IF((VLOOKUP(E400,'914 01'!L:L,1,FALSE))=E400,1,0)</f>
        <v>1</v>
      </c>
    </row>
    <row r="401" spans="1:10" x14ac:dyDescent="0.25">
      <c r="A401">
        <v>6172</v>
      </c>
      <c r="B401">
        <v>5169</v>
      </c>
      <c r="C401">
        <v>256</v>
      </c>
      <c r="D401" s="481">
        <v>4477</v>
      </c>
      <c r="E401" s="482" t="str">
        <f t="shared" si="5"/>
        <v>02560061725169</v>
      </c>
      <c r="F401">
        <f>IF((VLOOKUP(E401,'914 01'!L:L,1,FALSE))=E401,1,0)</f>
        <v>1</v>
      </c>
    </row>
    <row r="402" spans="1:10" x14ac:dyDescent="0.25">
      <c r="A402">
        <v>3399</v>
      </c>
      <c r="B402">
        <v>5169</v>
      </c>
      <c r="C402">
        <v>258</v>
      </c>
      <c r="D402" s="481">
        <v>500</v>
      </c>
      <c r="E402" s="482" t="str">
        <f t="shared" si="5"/>
        <v>02580033995169</v>
      </c>
      <c r="F402">
        <f>IF((VLOOKUP(E402,'914 01'!L:L,1,FALSE))=E402,1,0)</f>
        <v>1</v>
      </c>
    </row>
    <row r="403" spans="1:10" x14ac:dyDescent="0.25">
      <c r="A403">
        <v>6172</v>
      </c>
      <c r="B403">
        <v>5169</v>
      </c>
      <c r="C403">
        <v>256</v>
      </c>
      <c r="D403" s="481">
        <v>3183</v>
      </c>
      <c r="E403" s="482" t="str">
        <f t="shared" si="5"/>
        <v>02560061725169</v>
      </c>
      <c r="F403">
        <f>IF((VLOOKUP(E403,'914 01'!L:L,1,FALSE))=E403,1,0)</f>
        <v>1</v>
      </c>
    </row>
    <row r="404" spans="1:10" x14ac:dyDescent="0.25">
      <c r="A404">
        <v>6172</v>
      </c>
      <c r="B404">
        <v>5139</v>
      </c>
      <c r="C404">
        <v>250</v>
      </c>
      <c r="D404" s="481">
        <v>120917</v>
      </c>
      <c r="E404" s="482" t="str">
        <f t="shared" si="5"/>
        <v>02500061725139</v>
      </c>
      <c r="F404">
        <f>IF((VLOOKUP(E404,'914 01'!L:L,1,FALSE))=E404,1,0)</f>
        <v>1</v>
      </c>
    </row>
    <row r="405" spans="1:10" x14ac:dyDescent="0.25">
      <c r="A405">
        <v>6172</v>
      </c>
      <c r="B405">
        <v>5139</v>
      </c>
      <c r="C405">
        <v>250</v>
      </c>
      <c r="D405" s="481">
        <v>198593.3</v>
      </c>
      <c r="E405" s="482" t="str">
        <f t="shared" si="5"/>
        <v>02500061725139</v>
      </c>
      <c r="F405">
        <f>IF((VLOOKUP(E405,'914 01'!L:L,1,FALSE))=E405,1,0)</f>
        <v>1</v>
      </c>
    </row>
    <row r="406" spans="1:10" x14ac:dyDescent="0.25">
      <c r="A406">
        <v>6172</v>
      </c>
      <c r="B406">
        <v>5169</v>
      </c>
      <c r="C406">
        <v>256</v>
      </c>
      <c r="D406" s="481">
        <v>4900.5</v>
      </c>
      <c r="E406" s="482" t="str">
        <f t="shared" si="5"/>
        <v>02560061725169</v>
      </c>
      <c r="F406">
        <f>IF((VLOOKUP(E406,'914 01'!L:L,1,FALSE))=E406,1,0)</f>
        <v>1</v>
      </c>
    </row>
    <row r="407" spans="1:10" x14ac:dyDescent="0.25">
      <c r="A407">
        <v>3399</v>
      </c>
      <c r="B407">
        <v>5169</v>
      </c>
      <c r="C407">
        <v>258</v>
      </c>
      <c r="D407" s="481">
        <v>1200</v>
      </c>
      <c r="E407" s="482" t="str">
        <f t="shared" si="5"/>
        <v>02580033995169</v>
      </c>
      <c r="F407">
        <f>IF((VLOOKUP(E407,'914 01'!L:L,1,FALSE))=E407,1,0)</f>
        <v>1</v>
      </c>
    </row>
    <row r="408" spans="1:10" x14ac:dyDescent="0.25">
      <c r="A408">
        <v>6172</v>
      </c>
      <c r="B408">
        <v>5139</v>
      </c>
      <c r="C408">
        <v>250</v>
      </c>
      <c r="D408" s="481">
        <v>15515</v>
      </c>
      <c r="E408" s="482" t="str">
        <f t="shared" si="5"/>
        <v>02500061725139</v>
      </c>
      <c r="F408">
        <f>IF((VLOOKUP(E408,'914 01'!L:L,1,FALSE))=E408,1,0)</f>
        <v>1</v>
      </c>
      <c r="G408" s="506" t="s">
        <v>3254</v>
      </c>
      <c r="H408" s="506" t="s">
        <v>3255</v>
      </c>
      <c r="I408" s="506" t="s">
        <v>3256</v>
      </c>
      <c r="J408" s="506" t="s">
        <v>3257</v>
      </c>
    </row>
    <row r="409" spans="1:10" x14ac:dyDescent="0.25">
      <c r="A409">
        <v>5273</v>
      </c>
      <c r="B409">
        <v>5168</v>
      </c>
      <c r="C409">
        <v>189</v>
      </c>
      <c r="D409" s="481">
        <v>34164</v>
      </c>
      <c r="E409" s="482" t="str">
        <f t="shared" si="5"/>
        <v>01890052735168</v>
      </c>
      <c r="F409">
        <f>IF((VLOOKUP(E409,'914 01'!L:L,1,FALSE))=E409,1,0)</f>
        <v>1</v>
      </c>
      <c r="G409" s="506" t="s">
        <v>3265</v>
      </c>
      <c r="H409" s="506" t="s">
        <v>3266</v>
      </c>
      <c r="I409" s="506" t="s">
        <v>3267</v>
      </c>
      <c r="J409" s="506" t="s">
        <v>3268</v>
      </c>
    </row>
    <row r="410" spans="1:10" x14ac:dyDescent="0.25">
      <c r="A410">
        <v>6172</v>
      </c>
      <c r="B410">
        <v>5139</v>
      </c>
      <c r="C410">
        <v>250</v>
      </c>
      <c r="D410" s="481">
        <v>94510</v>
      </c>
      <c r="E410" s="482" t="str">
        <f t="shared" si="5"/>
        <v>02500061725139</v>
      </c>
      <c r="F410">
        <f>IF((VLOOKUP(E410,'914 01'!L:L,1,FALSE))=E410,1,0)</f>
        <v>1</v>
      </c>
      <c r="G410" s="506" t="s">
        <v>3269</v>
      </c>
      <c r="H410" s="506" t="s">
        <v>3270</v>
      </c>
      <c r="I410" s="506" t="s">
        <v>3271</v>
      </c>
      <c r="J410" s="506" t="s">
        <v>3272</v>
      </c>
    </row>
    <row r="411" spans="1:10" x14ac:dyDescent="0.25">
      <c r="A411">
        <v>6172</v>
      </c>
      <c r="B411">
        <v>5169</v>
      </c>
      <c r="C411">
        <v>256</v>
      </c>
      <c r="D411" s="481">
        <v>48719</v>
      </c>
      <c r="E411" s="482" t="str">
        <f t="shared" si="5"/>
        <v>02560061725169</v>
      </c>
      <c r="F411">
        <f>IF((VLOOKUP(E411,'914 01'!L:L,1,FALSE))=E411,1,0)</f>
        <v>1</v>
      </c>
      <c r="G411" s="506" t="s">
        <v>3273</v>
      </c>
      <c r="H411" s="506" t="s">
        <v>3274</v>
      </c>
      <c r="I411" s="506" t="s">
        <v>3275</v>
      </c>
      <c r="J411" s="506" t="s">
        <v>3276</v>
      </c>
    </row>
    <row r="412" spans="1:10" x14ac:dyDescent="0.25">
      <c r="A412">
        <v>6172</v>
      </c>
      <c r="B412">
        <v>5169</v>
      </c>
      <c r="C412">
        <v>256</v>
      </c>
      <c r="D412" s="481">
        <v>9204</v>
      </c>
      <c r="E412" s="482" t="str">
        <f t="shared" si="5"/>
        <v>02560061725169</v>
      </c>
      <c r="F412">
        <f>IF((VLOOKUP(E412,'914 01'!L:L,1,FALSE))=E412,1,0)</f>
        <v>1</v>
      </c>
      <c r="G412" s="506" t="s">
        <v>3277</v>
      </c>
      <c r="H412" s="506" t="s">
        <v>3278</v>
      </c>
      <c r="I412" s="506" t="s">
        <v>3279</v>
      </c>
      <c r="J412" s="506" t="s">
        <v>3280</v>
      </c>
    </row>
    <row r="413" spans="1:10" x14ac:dyDescent="0.25">
      <c r="A413">
        <v>6172</v>
      </c>
      <c r="B413">
        <v>5169</v>
      </c>
      <c r="C413">
        <v>25201</v>
      </c>
      <c r="D413" s="481">
        <v>25000</v>
      </c>
      <c r="E413" s="482" t="str">
        <f t="shared" si="5"/>
        <v>0252010061725169</v>
      </c>
      <c r="F413">
        <f>IF((VLOOKUP(E413,'914 01'!L:L,1,FALSE))=E413,1,0)</f>
        <v>1</v>
      </c>
      <c r="G413" s="506" t="s">
        <v>3281</v>
      </c>
      <c r="H413" s="506" t="s">
        <v>3282</v>
      </c>
      <c r="I413" s="506" t="s">
        <v>3283</v>
      </c>
      <c r="J413" s="506" t="s">
        <v>3284</v>
      </c>
    </row>
    <row r="414" spans="1:10" x14ac:dyDescent="0.25">
      <c r="A414">
        <v>5273</v>
      </c>
      <c r="B414">
        <v>5156</v>
      </c>
      <c r="C414">
        <v>194</v>
      </c>
      <c r="D414" s="481">
        <v>323</v>
      </c>
      <c r="E414" s="482" t="str">
        <f t="shared" si="5"/>
        <v>01940052735156</v>
      </c>
      <c r="F414">
        <f>IF((VLOOKUP(E414,'914 01'!L:L,1,FALSE))=E414,1,0)</f>
        <v>1</v>
      </c>
      <c r="G414" s="506" t="s">
        <v>3308</v>
      </c>
      <c r="H414" s="506" t="s">
        <v>3311</v>
      </c>
      <c r="I414" s="506" t="s">
        <v>3314</v>
      </c>
      <c r="J414" s="506" t="s">
        <v>3285</v>
      </c>
    </row>
    <row r="415" spans="1:10" x14ac:dyDescent="0.25">
      <c r="A415">
        <v>5273</v>
      </c>
      <c r="B415">
        <v>5139</v>
      </c>
      <c r="C415">
        <v>183</v>
      </c>
      <c r="D415" s="481">
        <v>389</v>
      </c>
      <c r="E415" s="482" t="str">
        <f t="shared" si="5"/>
        <v>01830052735139</v>
      </c>
      <c r="F415">
        <f>IF((VLOOKUP(E415,'914 01'!L:L,1,FALSE))=E415,1,0)</f>
        <v>1</v>
      </c>
      <c r="G415" s="506" t="s">
        <v>3309</v>
      </c>
      <c r="H415" s="506" t="s">
        <v>3312</v>
      </c>
      <c r="I415" s="506" t="s">
        <v>3315</v>
      </c>
      <c r="J415" s="506" t="s">
        <v>3286</v>
      </c>
    </row>
    <row r="416" spans="1:10" x14ac:dyDescent="0.25">
      <c r="A416">
        <v>5273</v>
      </c>
      <c r="B416">
        <v>5175</v>
      </c>
      <c r="C416">
        <v>183</v>
      </c>
      <c r="D416" s="481">
        <v>1038</v>
      </c>
      <c r="E416" s="482" t="str">
        <f t="shared" si="5"/>
        <v>01830052735175</v>
      </c>
      <c r="F416">
        <f>IF((VLOOKUP(E416,'914 01'!L:L,1,FALSE))=E416,1,0)</f>
        <v>1</v>
      </c>
      <c r="G416" s="506" t="s">
        <v>3310</v>
      </c>
      <c r="H416" s="506" t="s">
        <v>3313</v>
      </c>
      <c r="I416" s="506" t="s">
        <v>3316</v>
      </c>
      <c r="J416" s="506" t="s">
        <v>3307</v>
      </c>
    </row>
    <row r="417" spans="1:10" x14ac:dyDescent="0.25">
      <c r="A417">
        <v>3900</v>
      </c>
      <c r="B417">
        <v>5169</v>
      </c>
      <c r="C417">
        <v>255</v>
      </c>
      <c r="D417" s="481">
        <v>2943</v>
      </c>
      <c r="E417" s="482" t="str">
        <f t="shared" si="5"/>
        <v>02550039005169</v>
      </c>
      <c r="F417">
        <f>IF((VLOOKUP(E417,'914 01'!L:L,1,FALSE))=E417,1,0)</f>
        <v>1</v>
      </c>
      <c r="G417" s="506" t="s">
        <v>3288</v>
      </c>
      <c r="H417" s="506" t="s">
        <v>3289</v>
      </c>
      <c r="I417" s="506" t="s">
        <v>3290</v>
      </c>
      <c r="J417" s="506" t="s">
        <v>3291</v>
      </c>
    </row>
    <row r="418" spans="1:10" x14ac:dyDescent="0.25">
      <c r="A418">
        <v>6172</v>
      </c>
      <c r="B418">
        <v>5139</v>
      </c>
      <c r="C418">
        <v>265</v>
      </c>
      <c r="D418" s="481">
        <v>2000</v>
      </c>
      <c r="E418" s="482" t="str">
        <f t="shared" si="5"/>
        <v>02650061725139</v>
      </c>
      <c r="F418">
        <f>IF((VLOOKUP(E418,'914 01'!L:L,1,FALSE))=E418,1,0)</f>
        <v>1</v>
      </c>
      <c r="G418" s="506" t="s">
        <v>3292</v>
      </c>
      <c r="H418" s="506" t="s">
        <v>3293</v>
      </c>
      <c r="I418" s="506" t="s">
        <v>3294</v>
      </c>
      <c r="J418" s="506" t="s">
        <v>3295</v>
      </c>
    </row>
    <row r="419" spans="1:10" x14ac:dyDescent="0.25">
      <c r="A419">
        <v>6172</v>
      </c>
      <c r="B419">
        <v>5169</v>
      </c>
      <c r="C419">
        <v>256</v>
      </c>
      <c r="D419" s="481">
        <v>3887</v>
      </c>
      <c r="E419" s="482" t="str">
        <f t="shared" si="5"/>
        <v>02560061725169</v>
      </c>
      <c r="F419">
        <f>IF((VLOOKUP(E419,'914 01'!L:L,1,FALSE))=E419,1,0)</f>
        <v>1</v>
      </c>
      <c r="G419" s="506" t="s">
        <v>3298</v>
      </c>
      <c r="H419" s="506" t="s">
        <v>3299</v>
      </c>
      <c r="I419" s="506" t="s">
        <v>3300</v>
      </c>
      <c r="J419" s="506" t="s">
        <v>3301</v>
      </c>
    </row>
    <row r="420" spans="1:10" x14ac:dyDescent="0.25">
      <c r="A420">
        <v>6172</v>
      </c>
      <c r="B420">
        <v>5139</v>
      </c>
      <c r="C420">
        <v>265</v>
      </c>
      <c r="D420" s="481">
        <v>31500</v>
      </c>
      <c r="E420" s="482" t="str">
        <f t="shared" si="5"/>
        <v>02650061725139</v>
      </c>
      <c r="F420">
        <f>IF((VLOOKUP(E420,'914 01'!L:L,1,FALSE))=E420,1,0)</f>
        <v>1</v>
      </c>
      <c r="G420" s="506" t="s">
        <v>3317</v>
      </c>
      <c r="H420" s="506" t="s">
        <v>3318</v>
      </c>
      <c r="I420" s="506" t="s">
        <v>3319</v>
      </c>
      <c r="J420" s="506" t="s">
        <v>3320</v>
      </c>
    </row>
    <row r="421" spans="1:10" x14ac:dyDescent="0.25">
      <c r="A421">
        <v>6172</v>
      </c>
      <c r="B421">
        <v>5139</v>
      </c>
      <c r="C421">
        <v>279</v>
      </c>
      <c r="D421" s="481">
        <v>2457.5</v>
      </c>
      <c r="E421" s="482" t="str">
        <f t="shared" si="5"/>
        <v>02790061725139</v>
      </c>
      <c r="F421">
        <f>IF((VLOOKUP(E421,'914 01'!L:L,1,FALSE))=E421,1,0)</f>
        <v>1</v>
      </c>
      <c r="G421" s="506" t="s">
        <v>3326</v>
      </c>
      <c r="H421" s="506" t="s">
        <v>3331</v>
      </c>
      <c r="I421" s="506" t="s">
        <v>3327</v>
      </c>
      <c r="J421" s="506" t="s">
        <v>3328</v>
      </c>
    </row>
    <row r="422" spans="1:10" x14ac:dyDescent="0.25">
      <c r="A422">
        <v>6172</v>
      </c>
      <c r="B422">
        <v>5169</v>
      </c>
      <c r="C422">
        <v>256</v>
      </c>
      <c r="D422" s="481">
        <v>1942.53</v>
      </c>
      <c r="E422" s="482" t="str">
        <f t="shared" si="5"/>
        <v>02560061725169</v>
      </c>
      <c r="F422">
        <f>IF((VLOOKUP(E422,'914 01'!L:L,1,FALSE))=E422,1,0)</f>
        <v>1</v>
      </c>
      <c r="G422" s="506" t="s">
        <v>3329</v>
      </c>
      <c r="H422" s="506" t="s">
        <v>3330</v>
      </c>
      <c r="I422" s="506" t="s">
        <v>3332</v>
      </c>
      <c r="J422" s="506" t="s">
        <v>3333</v>
      </c>
    </row>
    <row r="423" spans="1:10" x14ac:dyDescent="0.25">
      <c r="A423">
        <v>3900</v>
      </c>
      <c r="B423">
        <v>5139</v>
      </c>
      <c r="C423">
        <v>255</v>
      </c>
      <c r="D423" s="481">
        <v>38900</v>
      </c>
      <c r="E423" s="482" t="str">
        <f t="shared" si="5"/>
        <v>02550039005139</v>
      </c>
      <c r="F423">
        <f>IF((VLOOKUP(E423,'914 01'!L:L,1,FALSE))=E423,1,0)</f>
        <v>1</v>
      </c>
      <c r="G423" s="506" t="s">
        <v>3334</v>
      </c>
      <c r="H423" s="506" t="s">
        <v>3335</v>
      </c>
      <c r="I423" s="506" t="s">
        <v>3336</v>
      </c>
      <c r="J423" s="506" t="s">
        <v>3337</v>
      </c>
    </row>
    <row r="424" spans="1:10" x14ac:dyDescent="0.25">
      <c r="A424">
        <v>3399</v>
      </c>
      <c r="B424">
        <v>5169</v>
      </c>
      <c r="C424">
        <v>258</v>
      </c>
      <c r="D424" s="481">
        <v>2781</v>
      </c>
      <c r="E424" s="482" t="str">
        <f t="shared" si="5"/>
        <v>02580033995169</v>
      </c>
      <c r="F424">
        <f>IF((VLOOKUP(E424,'914 01'!L:L,1,FALSE))=E424,1,0)</f>
        <v>1</v>
      </c>
      <c r="G424" s="506" t="s">
        <v>3350</v>
      </c>
      <c r="H424" s="506" t="s">
        <v>3351</v>
      </c>
      <c r="I424" s="506" t="s">
        <v>3352</v>
      </c>
      <c r="J424" s="506" t="s">
        <v>3353</v>
      </c>
    </row>
    <row r="425" spans="1:10" x14ac:dyDescent="0.25">
      <c r="A425">
        <v>5273</v>
      </c>
      <c r="B425">
        <v>5169</v>
      </c>
      <c r="C425">
        <v>18201</v>
      </c>
      <c r="D425" s="481">
        <v>1998</v>
      </c>
      <c r="E425" s="482" t="str">
        <f t="shared" si="5"/>
        <v>0182010052735169</v>
      </c>
      <c r="F425">
        <f>IF((VLOOKUP(E425,'914 01'!L:L,1,FALSE))=E425,1,0)</f>
        <v>1</v>
      </c>
      <c r="G425" s="506" t="s">
        <v>3369</v>
      </c>
      <c r="H425" s="506" t="s">
        <v>3370</v>
      </c>
      <c r="I425" s="506" t="s">
        <v>3372</v>
      </c>
      <c r="J425" s="506" t="s">
        <v>3371</v>
      </c>
    </row>
    <row r="426" spans="1:10" x14ac:dyDescent="0.25">
      <c r="A426">
        <v>6172</v>
      </c>
      <c r="B426">
        <v>5139</v>
      </c>
      <c r="C426">
        <v>250</v>
      </c>
      <c r="D426" s="481">
        <v>5313</v>
      </c>
      <c r="E426" s="482" t="str">
        <f t="shared" si="5"/>
        <v>02500061725139</v>
      </c>
      <c r="F426">
        <f>IF((VLOOKUP(E426,'914 01'!L:L,1,FALSE))=E426,1,0)</f>
        <v>1</v>
      </c>
      <c r="G426" s="506" t="s">
        <v>3376</v>
      </c>
      <c r="H426" s="506" t="s">
        <v>3377</v>
      </c>
      <c r="I426" s="506" t="s">
        <v>3378</v>
      </c>
      <c r="J426" s="506" t="s">
        <v>3379</v>
      </c>
    </row>
    <row r="427" spans="1:10" x14ac:dyDescent="0.25">
      <c r="A427">
        <v>6172</v>
      </c>
      <c r="B427">
        <v>5169</v>
      </c>
      <c r="C427">
        <v>275</v>
      </c>
      <c r="D427" s="481">
        <v>60500</v>
      </c>
      <c r="E427" s="482" t="str">
        <f t="shared" si="5"/>
        <v>02750061725169</v>
      </c>
      <c r="F427">
        <f>IF((VLOOKUP(E427,'914 01'!L:L,1,FALSE))=E427,1,0)</f>
        <v>1</v>
      </c>
      <c r="G427" s="506" t="s">
        <v>3380</v>
      </c>
      <c r="H427" s="506" t="s">
        <v>3381</v>
      </c>
      <c r="I427" s="506" t="s">
        <v>3382</v>
      </c>
      <c r="J427" s="506" t="s">
        <v>3383</v>
      </c>
    </row>
    <row r="428" spans="1:10" x14ac:dyDescent="0.25">
      <c r="A428">
        <v>6172</v>
      </c>
      <c r="B428">
        <v>5168</v>
      </c>
      <c r="C428">
        <v>252</v>
      </c>
      <c r="D428" s="481">
        <v>16819</v>
      </c>
      <c r="E428" s="482" t="str">
        <f t="shared" si="5"/>
        <v>02520061725168</v>
      </c>
      <c r="F428">
        <f>IF((VLOOKUP(E428,'914 01'!L:L,1,FALSE))=E428,1,0)</f>
        <v>1</v>
      </c>
      <c r="G428" s="506" t="s">
        <v>3384</v>
      </c>
      <c r="H428" s="506" t="s">
        <v>3385</v>
      </c>
      <c r="I428" s="506" t="s">
        <v>3386</v>
      </c>
      <c r="J428" s="506" t="s">
        <v>3387</v>
      </c>
    </row>
    <row r="429" spans="1:10" x14ac:dyDescent="0.25">
      <c r="A429">
        <v>6172</v>
      </c>
      <c r="B429">
        <v>5169</v>
      </c>
      <c r="C429">
        <v>25206</v>
      </c>
      <c r="D429" s="481">
        <v>12705</v>
      </c>
      <c r="E429" s="482" t="str">
        <f t="shared" si="5"/>
        <v>0252060061725169</v>
      </c>
      <c r="F429">
        <f>IF((VLOOKUP(E429,'914 01'!L:L,1,FALSE))=E429,1,0)</f>
        <v>1</v>
      </c>
      <c r="G429" s="506" t="s">
        <v>3388</v>
      </c>
      <c r="H429" s="506" t="s">
        <v>3389</v>
      </c>
      <c r="I429" s="506" t="s">
        <v>3390</v>
      </c>
      <c r="J429" s="506" t="s">
        <v>3391</v>
      </c>
    </row>
    <row r="430" spans="1:10" x14ac:dyDescent="0.25">
      <c r="A430">
        <v>6172</v>
      </c>
      <c r="B430">
        <v>5139</v>
      </c>
      <c r="C430">
        <v>250</v>
      </c>
      <c r="D430" s="481">
        <v>275000</v>
      </c>
      <c r="E430" s="482" t="str">
        <f t="shared" si="5"/>
        <v>02500061725139</v>
      </c>
      <c r="F430">
        <f>IF((VLOOKUP(E430,'914 01'!L:L,1,FALSE))=E430,1,0)</f>
        <v>1</v>
      </c>
      <c r="G430" s="506" t="s">
        <v>3403</v>
      </c>
      <c r="H430" s="506" t="s">
        <v>3404</v>
      </c>
      <c r="I430" s="506" t="s">
        <v>3405</v>
      </c>
      <c r="J430" s="506" t="s">
        <v>3406</v>
      </c>
    </row>
    <row r="431" spans="1:10" x14ac:dyDescent="0.25">
      <c r="A431">
        <v>3900</v>
      </c>
      <c r="B431">
        <v>5169</v>
      </c>
      <c r="C431">
        <v>255</v>
      </c>
      <c r="D431" s="481">
        <v>6610</v>
      </c>
      <c r="E431" s="482" t="str">
        <f t="shared" si="5"/>
        <v>02550039005169</v>
      </c>
      <c r="F431">
        <f>IF((VLOOKUP(E431,'914 01'!L:L,1,FALSE))=E431,1,0)</f>
        <v>1</v>
      </c>
      <c r="G431" s="506" t="s">
        <v>3407</v>
      </c>
      <c r="H431" s="506" t="s">
        <v>3408</v>
      </c>
      <c r="I431" s="506" t="s">
        <v>3409</v>
      </c>
      <c r="J431" s="506" t="s">
        <v>3410</v>
      </c>
    </row>
    <row r="432" spans="1:10" x14ac:dyDescent="0.25">
      <c r="A432">
        <v>5273</v>
      </c>
      <c r="B432">
        <v>5154</v>
      </c>
      <c r="C432">
        <v>18201</v>
      </c>
      <c r="D432" s="481">
        <v>1321</v>
      </c>
      <c r="E432" s="482" t="str">
        <f t="shared" si="5"/>
        <v>0182010052735154</v>
      </c>
      <c r="F432">
        <f>IF((VLOOKUP(E432,'914 01'!L:L,1,FALSE))=E432,1,0)</f>
        <v>1</v>
      </c>
      <c r="G432" s="506" t="s">
        <v>3411</v>
      </c>
      <c r="H432" s="506" t="s">
        <v>3412</v>
      </c>
      <c r="I432" s="506" t="s">
        <v>3413</v>
      </c>
      <c r="J432" s="506" t="s">
        <v>3414</v>
      </c>
    </row>
    <row r="433" spans="1:10" x14ac:dyDescent="0.25">
      <c r="A433">
        <v>6172</v>
      </c>
      <c r="B433">
        <v>5139</v>
      </c>
      <c r="C433">
        <v>250</v>
      </c>
      <c r="D433" s="481">
        <v>9627</v>
      </c>
      <c r="E433" s="482" t="str">
        <f t="shared" si="5"/>
        <v>02500061725139</v>
      </c>
      <c r="F433">
        <f>IF((VLOOKUP(E433,'914 01'!L:L,1,FALSE))=E433,1,0)</f>
        <v>1</v>
      </c>
      <c r="G433" s="506" t="s">
        <v>3415</v>
      </c>
      <c r="H433" s="506" t="s">
        <v>3416</v>
      </c>
      <c r="I433" s="506" t="s">
        <v>3417</v>
      </c>
      <c r="J433" s="506" t="s">
        <v>3418</v>
      </c>
    </row>
    <row r="434" spans="1:10" x14ac:dyDescent="0.25">
      <c r="A434">
        <v>3399</v>
      </c>
      <c r="B434">
        <v>5169</v>
      </c>
      <c r="C434">
        <v>258</v>
      </c>
      <c r="D434" s="481">
        <v>5945</v>
      </c>
      <c r="E434" s="482" t="str">
        <f t="shared" si="5"/>
        <v>02580033995169</v>
      </c>
      <c r="F434">
        <f>IF((VLOOKUP(E434,'914 01'!L:L,1,FALSE))=E434,1,0)</f>
        <v>1</v>
      </c>
      <c r="G434" s="506" t="s">
        <v>3421</v>
      </c>
      <c r="H434" s="506" t="s">
        <v>3422</v>
      </c>
      <c r="I434" s="506" t="s">
        <v>3423</v>
      </c>
      <c r="J434" s="506" t="s">
        <v>3424</v>
      </c>
    </row>
    <row r="435" spans="1:10" x14ac:dyDescent="0.25">
      <c r="A435">
        <v>6172</v>
      </c>
      <c r="B435">
        <v>5169</v>
      </c>
      <c r="C435">
        <v>256</v>
      </c>
      <c r="D435" s="481">
        <v>517.5</v>
      </c>
      <c r="E435" s="482" t="str">
        <f t="shared" si="5"/>
        <v>02560061725169</v>
      </c>
      <c r="F435">
        <f>IF((VLOOKUP(E435,'914 01'!L:L,1,FALSE))=E435,1,0)</f>
        <v>1</v>
      </c>
      <c r="G435" s="506" t="s">
        <v>3425</v>
      </c>
      <c r="H435" s="506" t="s">
        <v>3426</v>
      </c>
      <c r="I435" s="506" t="s">
        <v>3429</v>
      </c>
      <c r="J435" s="506" t="s">
        <v>3427</v>
      </c>
    </row>
    <row r="436" spans="1:10" x14ac:dyDescent="0.25">
      <c r="A436">
        <v>3399</v>
      </c>
      <c r="B436">
        <v>5169</v>
      </c>
      <c r="C436">
        <v>258</v>
      </c>
      <c r="D436" s="481">
        <v>4628</v>
      </c>
      <c r="E436" s="482" t="str">
        <f t="shared" si="5"/>
        <v>02580033995169</v>
      </c>
      <c r="F436">
        <f>IF((VLOOKUP(E436,'914 01'!L:L,1,FALSE))=E436,1,0)</f>
        <v>1</v>
      </c>
      <c r="G436" s="506" t="s">
        <v>3435</v>
      </c>
      <c r="H436" s="506" t="s">
        <v>3436</v>
      </c>
      <c r="I436" s="506" t="s">
        <v>3437</v>
      </c>
      <c r="J436" s="506" t="s">
        <v>3438</v>
      </c>
    </row>
    <row r="437" spans="1:10" x14ac:dyDescent="0.25">
      <c r="A437">
        <v>3900</v>
      </c>
      <c r="B437">
        <v>5169</v>
      </c>
      <c r="C437">
        <v>255</v>
      </c>
      <c r="D437" s="481">
        <v>5000</v>
      </c>
      <c r="E437" s="482" t="str">
        <f t="shared" si="5"/>
        <v>02550039005169</v>
      </c>
      <c r="F437">
        <f>IF((VLOOKUP(E437,'914 01'!L:L,1,FALSE))=E437,1,0)</f>
        <v>1</v>
      </c>
      <c r="G437" s="506" t="s">
        <v>3446</v>
      </c>
      <c r="H437" s="506" t="s">
        <v>3447</v>
      </c>
      <c r="I437" s="506" t="s">
        <v>3448</v>
      </c>
      <c r="J437" s="506" t="s">
        <v>3449</v>
      </c>
    </row>
    <row r="438" spans="1:10" x14ac:dyDescent="0.25">
      <c r="A438">
        <v>5273</v>
      </c>
      <c r="B438">
        <v>5171</v>
      </c>
      <c r="C438">
        <v>18201</v>
      </c>
      <c r="D438" s="481">
        <v>134000</v>
      </c>
      <c r="E438" s="482" t="str">
        <f t="shared" si="5"/>
        <v>0182010052735171</v>
      </c>
      <c r="F438">
        <f>IF((VLOOKUP(E438,'914 01'!L:L,1,FALSE))=E438,1,0)</f>
        <v>1</v>
      </c>
      <c r="G438" s="506" t="s">
        <v>3450</v>
      </c>
      <c r="H438" s="506" t="s">
        <v>3451</v>
      </c>
      <c r="I438" s="506" t="s">
        <v>3452</v>
      </c>
      <c r="J438" s="506" t="s">
        <v>3453</v>
      </c>
    </row>
    <row r="439" spans="1:10" x14ac:dyDescent="0.25">
      <c r="A439">
        <v>6172</v>
      </c>
      <c r="B439">
        <v>5169</v>
      </c>
      <c r="C439">
        <v>280</v>
      </c>
      <c r="D439" s="481">
        <v>55176</v>
      </c>
      <c r="E439" s="482" t="str">
        <f t="shared" si="5"/>
        <v>02800061725169</v>
      </c>
      <c r="F439">
        <f>IF((VLOOKUP(E439,'914 01'!L:L,1,FALSE))=E439,1,0)</f>
        <v>1</v>
      </c>
      <c r="G439" s="506" t="s">
        <v>3454</v>
      </c>
      <c r="H439" s="506" t="s">
        <v>3455</v>
      </c>
      <c r="I439" s="506" t="s">
        <v>3456</v>
      </c>
      <c r="J439" s="506" t="s">
        <v>3457</v>
      </c>
    </row>
    <row r="440" spans="1:10" x14ac:dyDescent="0.25">
      <c r="A440">
        <v>5273</v>
      </c>
      <c r="B440">
        <v>5168</v>
      </c>
      <c r="C440">
        <v>189</v>
      </c>
      <c r="D440" s="481">
        <v>34164</v>
      </c>
      <c r="E440" s="482" t="str">
        <f t="shared" si="5"/>
        <v>01890052735168</v>
      </c>
      <c r="F440">
        <f>IF((VLOOKUP(E440,'914 01'!L:L,1,FALSE))=E440,1,0)</f>
        <v>1</v>
      </c>
      <c r="G440" s="506" t="s">
        <v>3458</v>
      </c>
      <c r="H440" s="506" t="s">
        <v>3459</v>
      </c>
      <c r="I440" s="506" t="s">
        <v>3460</v>
      </c>
      <c r="J440" s="506" t="s">
        <v>3461</v>
      </c>
    </row>
    <row r="441" spans="1:10" x14ac:dyDescent="0.25">
      <c r="A441">
        <v>6172</v>
      </c>
      <c r="B441">
        <v>5139</v>
      </c>
      <c r="C441">
        <v>250</v>
      </c>
      <c r="D441" s="481">
        <v>7647</v>
      </c>
      <c r="E441" s="482" t="str">
        <f t="shared" si="5"/>
        <v>02500061725139</v>
      </c>
      <c r="F441">
        <f>IF((VLOOKUP(E441,'914 01'!L:L,1,FALSE))=E441,1,0)</f>
        <v>1</v>
      </c>
      <c r="G441" s="506" t="s">
        <v>3462</v>
      </c>
      <c r="H441" s="506" t="s">
        <v>3463</v>
      </c>
      <c r="I441" s="506" t="s">
        <v>3464</v>
      </c>
      <c r="J441" s="506" t="s">
        <v>3465</v>
      </c>
    </row>
    <row r="442" spans="1:10" x14ac:dyDescent="0.25">
      <c r="A442">
        <v>6172</v>
      </c>
      <c r="B442">
        <v>5169</v>
      </c>
      <c r="C442">
        <v>256</v>
      </c>
      <c r="D442" s="481">
        <v>5463</v>
      </c>
      <c r="E442" s="482" t="str">
        <f t="shared" si="5"/>
        <v>02560061725169</v>
      </c>
      <c r="F442">
        <f>IF((VLOOKUP(E442,'914 01'!L:L,1,FALSE))=E442,1,0)</f>
        <v>1</v>
      </c>
      <c r="G442" s="506" t="s">
        <v>3467</v>
      </c>
      <c r="H442" s="506" t="s">
        <v>3468</v>
      </c>
      <c r="I442" s="506" t="s">
        <v>3469</v>
      </c>
      <c r="J442" s="506" t="s">
        <v>3470</v>
      </c>
    </row>
    <row r="443" spans="1:10" x14ac:dyDescent="0.25">
      <c r="A443">
        <v>6172</v>
      </c>
      <c r="B443">
        <v>5169</v>
      </c>
      <c r="C443">
        <v>256</v>
      </c>
      <c r="D443" s="481">
        <v>4537</v>
      </c>
      <c r="E443" s="482" t="str">
        <f t="shared" si="5"/>
        <v>02560061725169</v>
      </c>
      <c r="F443">
        <f>IF((VLOOKUP(E443,'914 01'!L:L,1,FALSE))=E443,1,0)</f>
        <v>1</v>
      </c>
      <c r="G443" s="506" t="s">
        <v>3471</v>
      </c>
      <c r="H443" s="506" t="s">
        <v>3472</v>
      </c>
      <c r="I443" s="506" t="s">
        <v>3473</v>
      </c>
      <c r="J443" s="506" t="s">
        <v>3474</v>
      </c>
    </row>
    <row r="444" spans="1:10" x14ac:dyDescent="0.25">
      <c r="A444">
        <v>6172</v>
      </c>
      <c r="B444">
        <v>5169</v>
      </c>
      <c r="C444">
        <v>256</v>
      </c>
      <c r="D444" s="481">
        <v>2118</v>
      </c>
      <c r="E444" s="482" t="str">
        <f t="shared" si="5"/>
        <v>02560061725169</v>
      </c>
      <c r="F444">
        <f>IF((VLOOKUP(E444,'914 01'!L:L,1,FALSE))=E444,1,0)</f>
        <v>1</v>
      </c>
      <c r="G444" s="506" t="s">
        <v>3475</v>
      </c>
      <c r="H444" s="506" t="s">
        <v>3476</v>
      </c>
      <c r="I444" s="506" t="s">
        <v>3477</v>
      </c>
      <c r="J444" s="506" t="s">
        <v>3478</v>
      </c>
    </row>
    <row r="445" spans="1:10" x14ac:dyDescent="0.25">
      <c r="A445">
        <v>6172</v>
      </c>
      <c r="B445">
        <v>5169</v>
      </c>
      <c r="C445">
        <v>256</v>
      </c>
      <c r="D445" s="481">
        <v>3933</v>
      </c>
      <c r="E445" s="482" t="str">
        <f t="shared" si="5"/>
        <v>02560061725169</v>
      </c>
      <c r="F445">
        <f>IF((VLOOKUP(E445,'914 01'!L:L,1,FALSE))=E445,1,0)</f>
        <v>1</v>
      </c>
      <c r="G445" s="506" t="s">
        <v>3479</v>
      </c>
      <c r="H445" s="506" t="s">
        <v>3480</v>
      </c>
      <c r="I445" s="506" t="s">
        <v>3481</v>
      </c>
      <c r="J445" s="506" t="s">
        <v>3482</v>
      </c>
    </row>
    <row r="446" spans="1:10" x14ac:dyDescent="0.25">
      <c r="A446">
        <v>6172</v>
      </c>
      <c r="B446">
        <v>5169</v>
      </c>
      <c r="C446">
        <v>256</v>
      </c>
      <c r="D446" s="481">
        <v>8712</v>
      </c>
      <c r="E446" s="482" t="str">
        <f t="shared" si="5"/>
        <v>02560061725169</v>
      </c>
      <c r="F446">
        <f>IF((VLOOKUP(E446,'914 01'!L:L,1,FALSE))=E446,1,0)</f>
        <v>1</v>
      </c>
      <c r="G446" s="506" t="s">
        <v>3483</v>
      </c>
      <c r="H446" s="506" t="s">
        <v>3484</v>
      </c>
      <c r="I446" s="506" t="s">
        <v>3485</v>
      </c>
      <c r="J446" s="506" t="s">
        <v>3486</v>
      </c>
    </row>
    <row r="447" spans="1:10" x14ac:dyDescent="0.25">
      <c r="A447">
        <v>3399</v>
      </c>
      <c r="B447">
        <v>5169</v>
      </c>
      <c r="C447">
        <v>258</v>
      </c>
      <c r="D447" s="481">
        <v>38400</v>
      </c>
      <c r="E447" s="482" t="str">
        <f t="shared" si="5"/>
        <v>02580033995169</v>
      </c>
      <c r="F447">
        <f>IF((VLOOKUP(E447,'914 01'!L:L,1,FALSE))=E447,1,0)</f>
        <v>1</v>
      </c>
      <c r="G447" s="506" t="s">
        <v>3487</v>
      </c>
      <c r="H447" s="506" t="s">
        <v>3488</v>
      </c>
      <c r="I447" s="506" t="s">
        <v>3489</v>
      </c>
      <c r="J447" s="506" t="s">
        <v>3490</v>
      </c>
    </row>
    <row r="448" spans="1:10" x14ac:dyDescent="0.25">
      <c r="A448">
        <v>6172</v>
      </c>
      <c r="B448">
        <v>5169</v>
      </c>
      <c r="C448">
        <v>25206</v>
      </c>
      <c r="D448" s="481">
        <v>29040</v>
      </c>
      <c r="E448" s="482" t="str">
        <f t="shared" si="5"/>
        <v>0252060061725169</v>
      </c>
      <c r="F448">
        <f>IF((VLOOKUP(E448,'914 01'!L:L,1,FALSE))=E448,1,0)</f>
        <v>1</v>
      </c>
      <c r="G448" s="506" t="s">
        <v>3491</v>
      </c>
      <c r="H448" s="506" t="s">
        <v>3492</v>
      </c>
      <c r="I448" s="506" t="s">
        <v>3493</v>
      </c>
      <c r="J448" s="506" t="s">
        <v>3494</v>
      </c>
    </row>
    <row r="449" spans="1:10" x14ac:dyDescent="0.25">
      <c r="A449">
        <v>6172</v>
      </c>
      <c r="B449">
        <v>5169</v>
      </c>
      <c r="C449">
        <v>256</v>
      </c>
      <c r="D449" s="481">
        <v>7370.72</v>
      </c>
      <c r="E449" s="482" t="str">
        <f t="shared" si="5"/>
        <v>02560061725169</v>
      </c>
      <c r="F449">
        <f>IF((VLOOKUP(E449,'914 01'!L:L,1,FALSE))=E449,1,0)</f>
        <v>1</v>
      </c>
      <c r="G449" s="506" t="s">
        <v>3495</v>
      </c>
      <c r="H449" s="506" t="s">
        <v>3496</v>
      </c>
      <c r="I449" s="506" t="s">
        <v>3497</v>
      </c>
      <c r="J449" s="506" t="s">
        <v>3498</v>
      </c>
    </row>
    <row r="450" spans="1:10" x14ac:dyDescent="0.25">
      <c r="A450">
        <v>6172</v>
      </c>
      <c r="B450">
        <v>5169</v>
      </c>
      <c r="C450">
        <v>256</v>
      </c>
      <c r="D450" s="481">
        <v>2981.44</v>
      </c>
      <c r="E450" s="482" t="str">
        <f t="shared" si="5"/>
        <v>02560061725169</v>
      </c>
      <c r="F450">
        <f>IF((VLOOKUP(E450,'914 01'!L:L,1,FALSE))=E450,1,0)</f>
        <v>1</v>
      </c>
      <c r="G450" s="506" t="s">
        <v>3501</v>
      </c>
      <c r="H450" s="506" t="s">
        <v>3502</v>
      </c>
      <c r="I450" s="506" t="s">
        <v>3503</v>
      </c>
      <c r="J450" s="506" t="s">
        <v>3504</v>
      </c>
    </row>
    <row r="451" spans="1:10" x14ac:dyDescent="0.25">
      <c r="A451">
        <v>6172</v>
      </c>
      <c r="B451">
        <v>5139</v>
      </c>
      <c r="C451">
        <v>250</v>
      </c>
      <c r="D451" s="481">
        <v>7757</v>
      </c>
      <c r="E451" s="482" t="str">
        <f t="shared" si="5"/>
        <v>02500061725139</v>
      </c>
      <c r="F451">
        <f>IF((VLOOKUP(E451,'914 01'!L:L,1,FALSE))=E451,1,0)</f>
        <v>1</v>
      </c>
      <c r="G451" s="506" t="s">
        <v>3527</v>
      </c>
      <c r="H451" s="506" t="s">
        <v>3528</v>
      </c>
      <c r="I451" s="506" t="s">
        <v>3529</v>
      </c>
      <c r="J451" s="506" t="s">
        <v>3530</v>
      </c>
    </row>
    <row r="452" spans="1:10" x14ac:dyDescent="0.25">
      <c r="A452">
        <v>6172</v>
      </c>
      <c r="B452">
        <v>5169</v>
      </c>
      <c r="C452">
        <v>275</v>
      </c>
      <c r="D452" s="481">
        <v>60500</v>
      </c>
      <c r="E452" s="482" t="str">
        <f t="shared" si="5"/>
        <v>02750061725169</v>
      </c>
      <c r="F452">
        <f>IF((VLOOKUP(E452,'914 01'!L:L,1,FALSE))=E452,1,0)</f>
        <v>1</v>
      </c>
      <c r="G452" s="506" t="s">
        <v>3531</v>
      </c>
      <c r="H452" s="506" t="s">
        <v>3532</v>
      </c>
      <c r="I452" s="506" t="s">
        <v>3533</v>
      </c>
      <c r="J452" s="506" t="s">
        <v>3534</v>
      </c>
    </row>
    <row r="453" spans="1:10" x14ac:dyDescent="0.25">
      <c r="A453">
        <v>6172</v>
      </c>
      <c r="B453">
        <v>5169</v>
      </c>
      <c r="C453">
        <v>256</v>
      </c>
      <c r="D453" s="481">
        <v>4743</v>
      </c>
      <c r="E453" s="482" t="str">
        <f t="shared" si="5"/>
        <v>02560061725169</v>
      </c>
      <c r="F453">
        <f>IF((VLOOKUP(E453,'914 01'!L:L,1,FALSE))=E453,1,0)</f>
        <v>1</v>
      </c>
      <c r="G453" s="506" t="s">
        <v>3535</v>
      </c>
      <c r="H453" s="506" t="s">
        <v>3536</v>
      </c>
      <c r="I453" s="506" t="s">
        <v>3537</v>
      </c>
      <c r="J453" s="506" t="s">
        <v>3538</v>
      </c>
    </row>
    <row r="454" spans="1:10" x14ac:dyDescent="0.25">
      <c r="A454">
        <v>6172</v>
      </c>
      <c r="B454">
        <v>5169</v>
      </c>
      <c r="C454">
        <v>256</v>
      </c>
      <c r="D454" s="481">
        <v>4477</v>
      </c>
      <c r="E454" s="482" t="str">
        <f t="shared" si="5"/>
        <v>02560061725169</v>
      </c>
      <c r="F454">
        <f>IF((VLOOKUP(E454,'914 01'!L:L,1,FALSE))=E454,1,0)</f>
        <v>1</v>
      </c>
      <c r="G454" s="506" t="s">
        <v>3539</v>
      </c>
      <c r="H454" s="506" t="s">
        <v>3540</v>
      </c>
      <c r="I454" s="506" t="s">
        <v>3541</v>
      </c>
      <c r="J454" s="506" t="s">
        <v>3542</v>
      </c>
    </row>
    <row r="455" spans="1:10" x14ac:dyDescent="0.25">
      <c r="A455">
        <v>4349</v>
      </c>
      <c r="B455">
        <v>5169</v>
      </c>
      <c r="C455">
        <v>187</v>
      </c>
      <c r="D455" s="481">
        <v>11482.9</v>
      </c>
      <c r="E455" s="482" t="str">
        <f t="shared" si="5"/>
        <v>01870043495169</v>
      </c>
      <c r="F455">
        <f>IF((VLOOKUP(E455,'914 01'!L:L,1,FALSE))=E455,1,0)</f>
        <v>1</v>
      </c>
      <c r="G455" s="506" t="s">
        <v>3543</v>
      </c>
      <c r="H455" s="506" t="s">
        <v>3544</v>
      </c>
      <c r="I455" s="506" t="s">
        <v>3545</v>
      </c>
      <c r="J455" s="506" t="s">
        <v>3546</v>
      </c>
    </row>
    <row r="456" spans="1:10" x14ac:dyDescent="0.25">
      <c r="A456">
        <v>6172</v>
      </c>
      <c r="B456">
        <v>5169</v>
      </c>
      <c r="C456">
        <v>256</v>
      </c>
      <c r="D456" s="481">
        <v>48719</v>
      </c>
      <c r="E456" s="482" t="str">
        <f t="shared" si="5"/>
        <v>02560061725169</v>
      </c>
      <c r="F456">
        <f>IF((VLOOKUP(E456,'914 01'!L:L,1,FALSE))=E456,1,0)</f>
        <v>1</v>
      </c>
      <c r="G456" s="506" t="s">
        <v>3547</v>
      </c>
      <c r="H456" s="506" t="s">
        <v>3548</v>
      </c>
      <c r="I456" s="506" t="s">
        <v>3549</v>
      </c>
      <c r="J456" s="506" t="s">
        <v>3550</v>
      </c>
    </row>
    <row r="457" spans="1:10" x14ac:dyDescent="0.25">
      <c r="A457">
        <v>3900</v>
      </c>
      <c r="B457">
        <v>5169</v>
      </c>
      <c r="C457">
        <v>255</v>
      </c>
      <c r="D457" s="481">
        <v>4356</v>
      </c>
      <c r="E457" s="482" t="str">
        <f t="shared" si="5"/>
        <v>02550039005169</v>
      </c>
      <c r="F457">
        <f>IF((VLOOKUP(E457,'914 01'!L:L,1,FALSE))=E457,1,0)</f>
        <v>1</v>
      </c>
      <c r="G457" s="506" t="s">
        <v>3551</v>
      </c>
      <c r="H457" s="506" t="s">
        <v>3552</v>
      </c>
      <c r="I457" s="506" t="s">
        <v>3553</v>
      </c>
      <c r="J457" s="506" t="s">
        <v>3554</v>
      </c>
    </row>
    <row r="458" spans="1:10" x14ac:dyDescent="0.25">
      <c r="A458">
        <v>6172</v>
      </c>
      <c r="B458">
        <v>5169</v>
      </c>
      <c r="C458">
        <v>25205</v>
      </c>
      <c r="D458" s="481">
        <v>381</v>
      </c>
      <c r="E458" s="482" t="str">
        <f t="shared" si="5"/>
        <v>0252050061725169</v>
      </c>
      <c r="F458">
        <f>IF((VLOOKUP(E458,'914 01'!L:L,1,FALSE))=E458,1,0)</f>
        <v>1</v>
      </c>
      <c r="G458" s="506" t="s">
        <v>3580</v>
      </c>
      <c r="H458" s="506" t="s">
        <v>3581</v>
      </c>
      <c r="I458" s="506" t="s">
        <v>3582</v>
      </c>
      <c r="J458" s="506" t="s">
        <v>3583</v>
      </c>
    </row>
    <row r="459" spans="1:10" x14ac:dyDescent="0.25">
      <c r="A459">
        <v>6172</v>
      </c>
      <c r="B459">
        <v>5169</v>
      </c>
      <c r="C459">
        <v>25205</v>
      </c>
      <c r="D459" s="481">
        <v>381</v>
      </c>
      <c r="E459" s="482" t="str">
        <f t="shared" si="5"/>
        <v>0252050061725169</v>
      </c>
      <c r="F459">
        <f>IF((VLOOKUP(E459,'914 01'!L:L,1,FALSE))=E459,1,0)</f>
        <v>1</v>
      </c>
      <c r="G459" s="506" t="s">
        <v>3584</v>
      </c>
      <c r="H459" s="506" t="s">
        <v>3585</v>
      </c>
      <c r="I459" s="506" t="s">
        <v>3586</v>
      </c>
      <c r="J459" s="506" t="s">
        <v>3587</v>
      </c>
    </row>
    <row r="460" spans="1:10" x14ac:dyDescent="0.25">
      <c r="A460">
        <v>6172</v>
      </c>
      <c r="B460">
        <v>5169</v>
      </c>
      <c r="C460">
        <v>25205</v>
      </c>
      <c r="D460" s="481">
        <v>381</v>
      </c>
      <c r="E460" s="482" t="str">
        <f t="shared" si="5"/>
        <v>0252050061725169</v>
      </c>
      <c r="F460">
        <f>IF((VLOOKUP(E460,'914 01'!L:L,1,FALSE))=E460,1,0)</f>
        <v>1</v>
      </c>
      <c r="G460" s="506" t="s">
        <v>3588</v>
      </c>
      <c r="H460" s="506" t="s">
        <v>3589</v>
      </c>
      <c r="I460" s="506" t="s">
        <v>3590</v>
      </c>
      <c r="J460" s="506" t="s">
        <v>3591</v>
      </c>
    </row>
    <row r="461" spans="1:10" x14ac:dyDescent="0.25">
      <c r="A461">
        <v>6172</v>
      </c>
      <c r="B461">
        <v>5169</v>
      </c>
      <c r="C461">
        <v>25205</v>
      </c>
      <c r="D461" s="481">
        <v>381</v>
      </c>
      <c r="E461" s="482" t="str">
        <f t="shared" si="5"/>
        <v>0252050061725169</v>
      </c>
      <c r="F461">
        <f>IF((VLOOKUP(E461,'914 01'!L:L,1,FALSE))=E461,1,0)</f>
        <v>1</v>
      </c>
      <c r="G461" s="506" t="s">
        <v>3592</v>
      </c>
      <c r="H461" s="506" t="s">
        <v>3593</v>
      </c>
      <c r="I461" s="506" t="s">
        <v>3594</v>
      </c>
      <c r="J461" s="506" t="s">
        <v>3595</v>
      </c>
    </row>
    <row r="462" spans="1:10" x14ac:dyDescent="0.25">
      <c r="A462">
        <v>6172</v>
      </c>
      <c r="B462">
        <v>5169</v>
      </c>
      <c r="C462">
        <v>25205</v>
      </c>
      <c r="D462" s="481">
        <v>381</v>
      </c>
      <c r="E462" s="482" t="str">
        <f t="shared" si="5"/>
        <v>0252050061725169</v>
      </c>
      <c r="F462">
        <f>IF((VLOOKUP(E462,'914 01'!L:L,1,FALSE))=E462,1,0)</f>
        <v>1</v>
      </c>
      <c r="G462" s="506" t="s">
        <v>3596</v>
      </c>
      <c r="H462" s="506" t="s">
        <v>3597</v>
      </c>
      <c r="I462" s="506" t="s">
        <v>3598</v>
      </c>
      <c r="J462" s="506" t="s">
        <v>3599</v>
      </c>
    </row>
    <row r="463" spans="1:10" x14ac:dyDescent="0.25">
      <c r="A463">
        <v>6172</v>
      </c>
      <c r="B463">
        <v>5169</v>
      </c>
      <c r="C463">
        <v>25205</v>
      </c>
      <c r="D463" s="481">
        <v>381</v>
      </c>
      <c r="E463" s="482" t="str">
        <f t="shared" si="5"/>
        <v>0252050061725169</v>
      </c>
      <c r="F463">
        <f>IF((VLOOKUP(E463,'914 01'!L:L,1,FALSE))=E463,1,0)</f>
        <v>1</v>
      </c>
      <c r="G463" s="506" t="s">
        <v>3600</v>
      </c>
      <c r="H463" s="506" t="s">
        <v>3601</v>
      </c>
      <c r="I463" s="506" t="s">
        <v>3602</v>
      </c>
      <c r="J463" s="506" t="s">
        <v>3603</v>
      </c>
    </row>
    <row r="464" spans="1:10" x14ac:dyDescent="0.25">
      <c r="F464" t="e">
        <f>IF((VLOOKUP(E464,'914 01'!L:L,1,FALSE))=E464,1,0)</f>
        <v>#N/A</v>
      </c>
    </row>
    <row r="465" spans="6:6" x14ac:dyDescent="0.25">
      <c r="F465" t="e">
        <f>IF((VLOOKUP(E465,'914 01'!L:L,1,FALSE))=E465,1,0)</f>
        <v>#N/A</v>
      </c>
    </row>
    <row r="466" spans="6:6" x14ac:dyDescent="0.25">
      <c r="F466" t="e">
        <f>IF((VLOOKUP(E466,'914 01'!L:L,1,FALSE))=E466,1,0)</f>
        <v>#N/A</v>
      </c>
    </row>
    <row r="467" spans="6:6" x14ac:dyDescent="0.25">
      <c r="F467" t="e">
        <f>IF((VLOOKUP(E467,'914 01'!L:L,1,FALSE))=E467,1,0)</f>
        <v>#N/A</v>
      </c>
    </row>
    <row r="468" spans="6:6" x14ac:dyDescent="0.25">
      <c r="F468" t="e">
        <f>IF((VLOOKUP(E468,'914 01'!L:L,1,FALSE))=E468,1,0)</f>
        <v>#N/A</v>
      </c>
    </row>
    <row r="469" spans="6:6" x14ac:dyDescent="0.25">
      <c r="F469" t="e">
        <f>IF((VLOOKUP(E469,'914 01'!L:L,1,FALSE))=E469,1,0)</f>
        <v>#N/A</v>
      </c>
    </row>
    <row r="470" spans="6:6" x14ac:dyDescent="0.25">
      <c r="F470" t="e">
        <f>IF((VLOOKUP(E470,'914 01'!L:L,1,FALSE))=E470,1,0)</f>
        <v>#N/A</v>
      </c>
    </row>
    <row r="471" spans="6:6" x14ac:dyDescent="0.25">
      <c r="F471" t="e">
        <f>IF((VLOOKUP(E471,'914 01'!L:L,1,FALSE))=E471,1,0)</f>
        <v>#N/A</v>
      </c>
    </row>
    <row r="472" spans="6:6" x14ac:dyDescent="0.25">
      <c r="F472" t="e">
        <f>IF((VLOOKUP(E472,'914 01'!L:L,1,FALSE))=E472,1,0)</f>
        <v>#N/A</v>
      </c>
    </row>
    <row r="473" spans="6:6" x14ac:dyDescent="0.25">
      <c r="F473" t="e">
        <f>IF((VLOOKUP(E473,'914 01'!L:L,1,FALSE))=E473,1,0)</f>
        <v>#N/A</v>
      </c>
    </row>
    <row r="474" spans="6:6" x14ac:dyDescent="0.25">
      <c r="F474" t="e">
        <f>IF((VLOOKUP(E474,'914 01'!L:L,1,FALSE))=E474,1,0)</f>
        <v>#N/A</v>
      </c>
    </row>
    <row r="475" spans="6:6" x14ac:dyDescent="0.25">
      <c r="F475" t="e">
        <f>IF((VLOOKUP(E475,'914 01'!L:L,1,FALSE))=E475,1,0)</f>
        <v>#N/A</v>
      </c>
    </row>
    <row r="476" spans="6:6" x14ac:dyDescent="0.25">
      <c r="F476" t="e">
        <f>IF((VLOOKUP(E476,'914 01'!L:L,1,FALSE))=E476,1,0)</f>
        <v>#N/A</v>
      </c>
    </row>
    <row r="477" spans="6:6" x14ac:dyDescent="0.25">
      <c r="F477" t="e">
        <f>IF((VLOOKUP(E477,'914 01'!L:L,1,FALSE))=E477,1,0)</f>
        <v>#N/A</v>
      </c>
    </row>
    <row r="478" spans="6:6" x14ac:dyDescent="0.25">
      <c r="F478" t="e">
        <f>IF((VLOOKUP(E478,'914 01'!L:L,1,FALSE))=E478,1,0)</f>
        <v>#N/A</v>
      </c>
    </row>
    <row r="479" spans="6:6" x14ac:dyDescent="0.25">
      <c r="F479" t="e">
        <f>IF((VLOOKUP(E479,'914 01'!L:L,1,FALSE))=E479,1,0)</f>
        <v>#N/A</v>
      </c>
    </row>
    <row r="480" spans="6:6" x14ac:dyDescent="0.25">
      <c r="F480" t="e">
        <f>IF((VLOOKUP(E480,'914 01'!L:L,1,FALSE))=E480,1,0)</f>
        <v>#N/A</v>
      </c>
    </row>
    <row r="481" spans="6:6" x14ac:dyDescent="0.25">
      <c r="F481" t="e">
        <f>IF((VLOOKUP(E481,'914 01'!L:L,1,FALSE))=E481,1,0)</f>
        <v>#N/A</v>
      </c>
    </row>
    <row r="482" spans="6:6" x14ac:dyDescent="0.25">
      <c r="F482" t="e">
        <f>IF((VLOOKUP(E482,'914 01'!L:L,1,FALSE))=E482,1,0)</f>
        <v>#N/A</v>
      </c>
    </row>
    <row r="483" spans="6:6" x14ac:dyDescent="0.25">
      <c r="F483" t="e">
        <f>IF((VLOOKUP(E483,'914 01'!L:L,1,FALSE))=E483,1,0)</f>
        <v>#N/A</v>
      </c>
    </row>
    <row r="484" spans="6:6" x14ac:dyDescent="0.25">
      <c r="F484" t="e">
        <f>IF((VLOOKUP(E484,'914 01'!L:L,1,FALSE))=E484,1,0)</f>
        <v>#N/A</v>
      </c>
    </row>
    <row r="485" spans="6:6" x14ac:dyDescent="0.25">
      <c r="F485" t="e">
        <f>IF((VLOOKUP(E485,'914 01'!L:L,1,FALSE))=E485,1,0)</f>
        <v>#N/A</v>
      </c>
    </row>
    <row r="486" spans="6:6" x14ac:dyDescent="0.25">
      <c r="F486" t="e">
        <f>IF((VLOOKUP(E486,'914 01'!L:L,1,FALSE))=E486,1,0)</f>
        <v>#N/A</v>
      </c>
    </row>
    <row r="487" spans="6:6" x14ac:dyDescent="0.25">
      <c r="F487" t="e">
        <f>IF((VLOOKUP(E487,'914 01'!L:L,1,FALSE))=E487,1,0)</f>
        <v>#N/A</v>
      </c>
    </row>
    <row r="488" spans="6:6" x14ac:dyDescent="0.25">
      <c r="F488" t="e">
        <f>IF((VLOOKUP(E488,'914 01'!L:L,1,FALSE))=E488,1,0)</f>
        <v>#N/A</v>
      </c>
    </row>
    <row r="489" spans="6:6" x14ac:dyDescent="0.25">
      <c r="F489" t="e">
        <f>IF((VLOOKUP(E489,'914 01'!L:L,1,FALSE))=E489,1,0)</f>
        <v>#N/A</v>
      </c>
    </row>
    <row r="490" spans="6:6" x14ac:dyDescent="0.25">
      <c r="F490" t="e">
        <f>IF((VLOOKUP(E490,'914 01'!L:L,1,FALSE))=E490,1,0)</f>
        <v>#N/A</v>
      </c>
    </row>
    <row r="491" spans="6:6" x14ac:dyDescent="0.25">
      <c r="F491" t="e">
        <f>IF((VLOOKUP(E491,'914 01'!L:L,1,FALSE))=E491,1,0)</f>
        <v>#N/A</v>
      </c>
    </row>
    <row r="492" spans="6:6" x14ac:dyDescent="0.25">
      <c r="F492" t="e">
        <f>IF((VLOOKUP(E492,'914 01'!L:L,1,FALSE))=E492,1,0)</f>
        <v>#N/A</v>
      </c>
    </row>
    <row r="493" spans="6:6" x14ac:dyDescent="0.25">
      <c r="F493" t="e">
        <f>IF((VLOOKUP(E493,'914 01'!L:L,1,FALSE))=E493,1,0)</f>
        <v>#N/A</v>
      </c>
    </row>
    <row r="494" spans="6:6" x14ac:dyDescent="0.25">
      <c r="F494" t="e">
        <f>IF((VLOOKUP(E494,'914 01'!L:L,1,FALSE))=E494,1,0)</f>
        <v>#N/A</v>
      </c>
    </row>
    <row r="495" spans="6:6" x14ac:dyDescent="0.25">
      <c r="F495" t="e">
        <f>IF((VLOOKUP(E495,'914 01'!L:L,1,FALSE))=E495,1,0)</f>
        <v>#N/A</v>
      </c>
    </row>
    <row r="496" spans="6:6" x14ac:dyDescent="0.25">
      <c r="F496" t="e">
        <f>IF((VLOOKUP(E496,'914 01'!L:L,1,FALSE))=E496,1,0)</f>
        <v>#N/A</v>
      </c>
    </row>
    <row r="497" spans="6:6" x14ac:dyDescent="0.25">
      <c r="F497" t="e">
        <f>IF((VLOOKUP(E497,'914 01'!L:L,1,FALSE))=E497,1,0)</f>
        <v>#N/A</v>
      </c>
    </row>
    <row r="498" spans="6:6" x14ac:dyDescent="0.25">
      <c r="F498" t="e">
        <f>IF((VLOOKUP(E498,'914 01'!L:L,1,FALSE))=E498,1,0)</f>
        <v>#N/A</v>
      </c>
    </row>
    <row r="499" spans="6:6" x14ac:dyDescent="0.25">
      <c r="F499" t="e">
        <f>IF((VLOOKUP(E499,'914 01'!L:L,1,FALSE))=E499,1,0)</f>
        <v>#N/A</v>
      </c>
    </row>
    <row r="500" spans="6:6" x14ac:dyDescent="0.25">
      <c r="F500" t="e">
        <f>IF((VLOOKUP(E500,'914 01'!L:L,1,FALSE))=E500,1,0)</f>
        <v>#N/A</v>
      </c>
    </row>
    <row r="501" spans="6:6" x14ac:dyDescent="0.25">
      <c r="F501" t="e">
        <f>IF((VLOOKUP(E501,'914 01'!L:L,1,FALSE))=E501,1,0)</f>
        <v>#N/A</v>
      </c>
    </row>
    <row r="502" spans="6:6" x14ac:dyDescent="0.25">
      <c r="F502" t="e">
        <f>IF((VLOOKUP(E502,'914 01'!L:L,1,FALSE))=E502,1,0)</f>
        <v>#N/A</v>
      </c>
    </row>
    <row r="503" spans="6:6" x14ac:dyDescent="0.25">
      <c r="F503" t="e">
        <f>IF((VLOOKUP(E503,'914 01'!L:L,1,FALSE))=E503,1,0)</f>
        <v>#N/A</v>
      </c>
    </row>
    <row r="504" spans="6:6" x14ac:dyDescent="0.25">
      <c r="F504" t="e">
        <f>IF((VLOOKUP(E504,'914 01'!L:L,1,FALSE))=E504,1,0)</f>
        <v>#N/A</v>
      </c>
    </row>
    <row r="505" spans="6:6" x14ac:dyDescent="0.25">
      <c r="F505" t="e">
        <f>IF((VLOOKUP(E505,'914 01'!L:L,1,FALSE))=E505,1,0)</f>
        <v>#N/A</v>
      </c>
    </row>
    <row r="506" spans="6:6" x14ac:dyDescent="0.25">
      <c r="F506" t="e">
        <f>IF((VLOOKUP(E506,'914 01'!L:L,1,FALSE))=E506,1,0)</f>
        <v>#N/A</v>
      </c>
    </row>
    <row r="507" spans="6:6" x14ac:dyDescent="0.25">
      <c r="F507" t="e">
        <f>IF((VLOOKUP(E507,'914 01'!L:L,1,FALSE))=E507,1,0)</f>
        <v>#N/A</v>
      </c>
    </row>
    <row r="508" spans="6:6" x14ac:dyDescent="0.25">
      <c r="F508" t="e">
        <f>IF((VLOOKUP(E508,'914 01'!L:L,1,FALSE))=E508,1,0)</f>
        <v>#N/A</v>
      </c>
    </row>
    <row r="509" spans="6:6" x14ac:dyDescent="0.25">
      <c r="F509" t="e">
        <f>IF((VLOOKUP(E509,'914 01'!L:L,1,FALSE))=E509,1,0)</f>
        <v>#N/A</v>
      </c>
    </row>
    <row r="510" spans="6:6" x14ac:dyDescent="0.25">
      <c r="F510" t="e">
        <f>IF((VLOOKUP(E510,'914 01'!L:L,1,FALSE))=E510,1,0)</f>
        <v>#N/A</v>
      </c>
    </row>
    <row r="511" spans="6:6" x14ac:dyDescent="0.25">
      <c r="F511" t="e">
        <f>IF((VLOOKUP(E511,'914 01'!L:L,1,FALSE))=E511,1,0)</f>
        <v>#N/A</v>
      </c>
    </row>
    <row r="512" spans="6:6" x14ac:dyDescent="0.25">
      <c r="F512" t="e">
        <f>IF((VLOOKUP(E512,'914 01'!L:L,1,FALSE))=E512,1,0)</f>
        <v>#N/A</v>
      </c>
    </row>
    <row r="513" spans="6:6" x14ac:dyDescent="0.25">
      <c r="F513" t="e">
        <f>IF((VLOOKUP(E513,'914 01'!L:L,1,FALSE))=E513,1,0)</f>
        <v>#N/A</v>
      </c>
    </row>
    <row r="514" spans="6:6" x14ac:dyDescent="0.25">
      <c r="F514" t="e">
        <f>IF((VLOOKUP(E514,'914 01'!L:L,1,FALSE))=E514,1,0)</f>
        <v>#N/A</v>
      </c>
    </row>
    <row r="515" spans="6:6" x14ac:dyDescent="0.25">
      <c r="F515" t="e">
        <f>IF((VLOOKUP(E515,'914 01'!L:L,1,FALSE))=E515,1,0)</f>
        <v>#N/A</v>
      </c>
    </row>
    <row r="516" spans="6:6" x14ac:dyDescent="0.25">
      <c r="F516" t="e">
        <f>IF((VLOOKUP(E516,'914 01'!L:L,1,FALSE))=E516,1,0)</f>
        <v>#N/A</v>
      </c>
    </row>
    <row r="517" spans="6:6" x14ac:dyDescent="0.25">
      <c r="F517" t="e">
        <f>IF((VLOOKUP(E517,'914 01'!L:L,1,FALSE))=E517,1,0)</f>
        <v>#N/A</v>
      </c>
    </row>
    <row r="518" spans="6:6" x14ac:dyDescent="0.25">
      <c r="F518" t="e">
        <f>IF((VLOOKUP(E518,'914 01'!L:L,1,FALSE))=E518,1,0)</f>
        <v>#N/A</v>
      </c>
    </row>
    <row r="519" spans="6:6" x14ac:dyDescent="0.25">
      <c r="F519" t="e">
        <f>IF((VLOOKUP(E519,'914 01'!L:L,1,FALSE))=E519,1,0)</f>
        <v>#N/A</v>
      </c>
    </row>
    <row r="520" spans="6:6" x14ac:dyDescent="0.25">
      <c r="F520" t="e">
        <f>IF((VLOOKUP(E520,'914 01'!L:L,1,FALSE))=E520,1,0)</f>
        <v>#N/A</v>
      </c>
    </row>
    <row r="521" spans="6:6" x14ac:dyDescent="0.25">
      <c r="F521" t="e">
        <f>IF((VLOOKUP(E521,'914 01'!L:L,1,FALSE))=E521,1,0)</f>
        <v>#N/A</v>
      </c>
    </row>
    <row r="522" spans="6:6" x14ac:dyDescent="0.25">
      <c r="F522" t="e">
        <f>IF((VLOOKUP(E522,'914 01'!L:L,1,FALSE))=E522,1,0)</f>
        <v>#N/A</v>
      </c>
    </row>
    <row r="523" spans="6:6" x14ac:dyDescent="0.25">
      <c r="F523" t="e">
        <f>IF((VLOOKUP(E523,'914 01'!L:L,1,FALSE))=E523,1,0)</f>
        <v>#N/A</v>
      </c>
    </row>
    <row r="524" spans="6:6" x14ac:dyDescent="0.25">
      <c r="F524" t="e">
        <f>IF((VLOOKUP(E524,'914 01'!L:L,1,FALSE))=E524,1,0)</f>
        <v>#N/A</v>
      </c>
    </row>
    <row r="525" spans="6:6" x14ac:dyDescent="0.25">
      <c r="F525" t="e">
        <f>IF((VLOOKUP(E525,'914 01'!L:L,1,FALSE))=E525,1,0)</f>
        <v>#N/A</v>
      </c>
    </row>
    <row r="526" spans="6:6" x14ac:dyDescent="0.25">
      <c r="F526" t="e">
        <f>IF((VLOOKUP(E526,'914 01'!L:L,1,FALSE))=E526,1,0)</f>
        <v>#N/A</v>
      </c>
    </row>
    <row r="527" spans="6:6" x14ac:dyDescent="0.25">
      <c r="F527" t="e">
        <f>IF((VLOOKUP(E527,'914 01'!L:L,1,FALSE))=E527,1,0)</f>
        <v>#N/A</v>
      </c>
    </row>
    <row r="528" spans="6:6" x14ac:dyDescent="0.25">
      <c r="F528" t="e">
        <f>IF((VLOOKUP(E528,'914 01'!L:L,1,FALSE))=E528,1,0)</f>
        <v>#N/A</v>
      </c>
    </row>
    <row r="529" spans="6:6" x14ac:dyDescent="0.25">
      <c r="F529" t="e">
        <f>IF((VLOOKUP(E529,'914 01'!L:L,1,FALSE))=E529,1,0)</f>
        <v>#N/A</v>
      </c>
    </row>
    <row r="530" spans="6:6" x14ac:dyDescent="0.25">
      <c r="F530" t="e">
        <f>IF((VLOOKUP(E530,'914 01'!L:L,1,FALSE))=E530,1,0)</f>
        <v>#N/A</v>
      </c>
    </row>
    <row r="531" spans="6:6" x14ac:dyDescent="0.25">
      <c r="F531" t="e">
        <f>IF((VLOOKUP(E531,'914 01'!L:L,1,FALSE))=E531,1,0)</f>
        <v>#N/A</v>
      </c>
    </row>
    <row r="532" spans="6:6" x14ac:dyDescent="0.25">
      <c r="F532" t="e">
        <f>IF((VLOOKUP(E532,'914 01'!L:L,1,FALSE))=E532,1,0)</f>
        <v>#N/A</v>
      </c>
    </row>
    <row r="533" spans="6:6" x14ac:dyDescent="0.25">
      <c r="F533" t="e">
        <f>IF((VLOOKUP(E533,'914 01'!L:L,1,FALSE))=E533,1,0)</f>
        <v>#N/A</v>
      </c>
    </row>
    <row r="534" spans="6:6" x14ac:dyDescent="0.25">
      <c r="F534" t="e">
        <f>IF((VLOOKUP(E534,'914 01'!L:L,1,FALSE))=E534,1,0)</f>
        <v>#N/A</v>
      </c>
    </row>
    <row r="535" spans="6:6" x14ac:dyDescent="0.25">
      <c r="F535" t="e">
        <f>IF((VLOOKUP(E535,'914 01'!L:L,1,FALSE))=E535,1,0)</f>
        <v>#N/A</v>
      </c>
    </row>
    <row r="536" spans="6:6" x14ac:dyDescent="0.25">
      <c r="F536" t="e">
        <f>IF((VLOOKUP(E536,'914 01'!L:L,1,FALSE))=E536,1,0)</f>
        <v>#N/A</v>
      </c>
    </row>
    <row r="537" spans="6:6" x14ac:dyDescent="0.25">
      <c r="F537" t="e">
        <f>IF((VLOOKUP(E537,'914 01'!L:L,1,FALSE))=E537,1,0)</f>
        <v>#N/A</v>
      </c>
    </row>
    <row r="538" spans="6:6" x14ac:dyDescent="0.25">
      <c r="F538" t="e">
        <f>IF((VLOOKUP(E538,'914 01'!L:L,1,FALSE))=E538,1,0)</f>
        <v>#N/A</v>
      </c>
    </row>
    <row r="539" spans="6:6" x14ac:dyDescent="0.25">
      <c r="F539" t="e">
        <f>IF((VLOOKUP(E539,'914 01'!L:L,1,FALSE))=E539,1,0)</f>
        <v>#N/A</v>
      </c>
    </row>
    <row r="540" spans="6:6" x14ac:dyDescent="0.25">
      <c r="F540" t="e">
        <f>IF((VLOOKUP(E540,'914 01'!L:L,1,FALSE))=E540,1,0)</f>
        <v>#N/A</v>
      </c>
    </row>
    <row r="541" spans="6:6" x14ac:dyDescent="0.25">
      <c r="F541" t="e">
        <f>IF((VLOOKUP(E541,'914 01'!L:L,1,FALSE))=E541,1,0)</f>
        <v>#N/A</v>
      </c>
    </row>
    <row r="542" spans="6:6" x14ac:dyDescent="0.25">
      <c r="F542" t="e">
        <f>IF((VLOOKUP(E542,'914 01'!L:L,1,FALSE))=E542,1,0)</f>
        <v>#N/A</v>
      </c>
    </row>
    <row r="543" spans="6:6" x14ac:dyDescent="0.25">
      <c r="F543" t="e">
        <f>IF((VLOOKUP(E543,'914 01'!L:L,1,FALSE))=E543,1,0)</f>
        <v>#N/A</v>
      </c>
    </row>
    <row r="544" spans="6:6" x14ac:dyDescent="0.25">
      <c r="F544" t="e">
        <f>IF((VLOOKUP(E544,'914 01'!L:L,1,FALSE))=E544,1,0)</f>
        <v>#N/A</v>
      </c>
    </row>
    <row r="545" spans="6:6" x14ac:dyDescent="0.25">
      <c r="F545" t="e">
        <f>IF((VLOOKUP(E545,'914 01'!L:L,1,FALSE))=E545,1,0)</f>
        <v>#N/A</v>
      </c>
    </row>
    <row r="546" spans="6:6" x14ac:dyDescent="0.25">
      <c r="F546" t="e">
        <f>IF((VLOOKUP(E546,'914 01'!L:L,1,FALSE))=E546,1,0)</f>
        <v>#N/A</v>
      </c>
    </row>
    <row r="547" spans="6:6" x14ac:dyDescent="0.25">
      <c r="F547" t="e">
        <f>IF((VLOOKUP(E547,'914 01'!L:L,1,FALSE))=E547,1,0)</f>
        <v>#N/A</v>
      </c>
    </row>
    <row r="548" spans="6:6" x14ac:dyDescent="0.25">
      <c r="F548" t="e">
        <f>IF((VLOOKUP(E548,'914 01'!L:L,1,FALSE))=E548,1,0)</f>
        <v>#N/A</v>
      </c>
    </row>
    <row r="549" spans="6:6" x14ac:dyDescent="0.25">
      <c r="F549" t="e">
        <f>IF((VLOOKUP(E549,'914 01'!L:L,1,FALSE))=E549,1,0)</f>
        <v>#N/A</v>
      </c>
    </row>
    <row r="550" spans="6:6" x14ac:dyDescent="0.25">
      <c r="F550" t="e">
        <f>IF((VLOOKUP(E550,'914 01'!L:L,1,FALSE))=E550,1,0)</f>
        <v>#N/A</v>
      </c>
    </row>
    <row r="551" spans="6:6" x14ac:dyDescent="0.25">
      <c r="F551" t="e">
        <f>IF((VLOOKUP(E551,'914 01'!L:L,1,FALSE))=E551,1,0)</f>
        <v>#N/A</v>
      </c>
    </row>
    <row r="552" spans="6:6" x14ac:dyDescent="0.25">
      <c r="F552" t="e">
        <f>IF((VLOOKUP(E552,'914 01'!L:L,1,FALSE))=E552,1,0)</f>
        <v>#N/A</v>
      </c>
    </row>
    <row r="553" spans="6:6" x14ac:dyDescent="0.25">
      <c r="F553" t="e">
        <f>IF((VLOOKUP(E553,'914 01'!L:L,1,FALSE))=E553,1,0)</f>
        <v>#N/A</v>
      </c>
    </row>
    <row r="554" spans="6:6" x14ac:dyDescent="0.25">
      <c r="F554" t="e">
        <f>IF((VLOOKUP(E554,'914 01'!L:L,1,FALSE))=E554,1,0)</f>
        <v>#N/A</v>
      </c>
    </row>
    <row r="555" spans="6:6" x14ac:dyDescent="0.25">
      <c r="F555" t="e">
        <f>IF((VLOOKUP(E555,'914 01'!L:L,1,FALSE))=E555,1,0)</f>
        <v>#N/A</v>
      </c>
    </row>
    <row r="556" spans="6:6" x14ac:dyDescent="0.25">
      <c r="F556" t="e">
        <f>IF((VLOOKUP(E556,'914 01'!L:L,1,FALSE))=E556,1,0)</f>
        <v>#N/A</v>
      </c>
    </row>
    <row r="557" spans="6:6" x14ac:dyDescent="0.25">
      <c r="F557" t="e">
        <f>IF((VLOOKUP(E557,'914 01'!L:L,1,FALSE))=E557,1,0)</f>
        <v>#N/A</v>
      </c>
    </row>
    <row r="558" spans="6:6" x14ac:dyDescent="0.25">
      <c r="F558" t="e">
        <f>IF((VLOOKUP(E558,'914 01'!L:L,1,FALSE))=E558,1,0)</f>
        <v>#N/A</v>
      </c>
    </row>
    <row r="559" spans="6:6" x14ac:dyDescent="0.25">
      <c r="F559" t="e">
        <f>IF((VLOOKUP(E559,'914 01'!L:L,1,FALSE))=E559,1,0)</f>
        <v>#N/A</v>
      </c>
    </row>
    <row r="560" spans="6:6" x14ac:dyDescent="0.25">
      <c r="F560" t="e">
        <f>IF((VLOOKUP(E560,'914 01'!L:L,1,FALSE))=E560,1,0)</f>
        <v>#N/A</v>
      </c>
    </row>
    <row r="561" spans="6:6" x14ac:dyDescent="0.25">
      <c r="F561" t="e">
        <f>IF((VLOOKUP(E561,'914 01'!L:L,1,FALSE))=E561,1,0)</f>
        <v>#N/A</v>
      </c>
    </row>
    <row r="562" spans="6:6" x14ac:dyDescent="0.25">
      <c r="F562" t="e">
        <f>IF((VLOOKUP(E562,'914 01'!L:L,1,FALSE))=E562,1,0)</f>
        <v>#N/A</v>
      </c>
    </row>
    <row r="563" spans="6:6" x14ac:dyDescent="0.25">
      <c r="F563" t="e">
        <f>IF((VLOOKUP(E563,'914 01'!L:L,1,FALSE))=E563,1,0)</f>
        <v>#N/A</v>
      </c>
    </row>
    <row r="564" spans="6:6" x14ac:dyDescent="0.25">
      <c r="F564" t="e">
        <f>IF((VLOOKUP(E564,'914 01'!L:L,1,FALSE))=E564,1,0)</f>
        <v>#N/A</v>
      </c>
    </row>
    <row r="565" spans="6:6" x14ac:dyDescent="0.25">
      <c r="F565" t="e">
        <f>IF((VLOOKUP(E565,'914 01'!L:L,1,FALSE))=E565,1,0)</f>
        <v>#N/A</v>
      </c>
    </row>
    <row r="566" spans="6:6" x14ac:dyDescent="0.25">
      <c r="F566" t="e">
        <f>IF((VLOOKUP(E566,'914 01'!L:L,1,FALSE))=E566,1,0)</f>
        <v>#N/A</v>
      </c>
    </row>
    <row r="567" spans="6:6" x14ac:dyDescent="0.25">
      <c r="F567" t="e">
        <f>IF((VLOOKUP(E567,'914 01'!L:L,1,FALSE))=E567,1,0)</f>
        <v>#N/A</v>
      </c>
    </row>
    <row r="568" spans="6:6" x14ac:dyDescent="0.25">
      <c r="F568" t="e">
        <f>IF((VLOOKUP(E568,'914 01'!L:L,1,FALSE))=E568,1,0)</f>
        <v>#N/A</v>
      </c>
    </row>
    <row r="569" spans="6:6" x14ac:dyDescent="0.25">
      <c r="F569" t="e">
        <f>IF((VLOOKUP(E569,'914 01'!L:L,1,FALSE))=E569,1,0)</f>
        <v>#N/A</v>
      </c>
    </row>
    <row r="570" spans="6:6" x14ac:dyDescent="0.25">
      <c r="F570" t="e">
        <f>IF((VLOOKUP(E570,'914 01'!L:L,1,FALSE))=E570,1,0)</f>
        <v>#N/A</v>
      </c>
    </row>
    <row r="571" spans="6:6" x14ac:dyDescent="0.25">
      <c r="F571" t="e">
        <f>IF((VLOOKUP(E571,'914 01'!L:L,1,FALSE))=E571,1,0)</f>
        <v>#N/A</v>
      </c>
    </row>
    <row r="572" spans="6:6" x14ac:dyDescent="0.25">
      <c r="F572" t="e">
        <f>IF((VLOOKUP(E572,'914 01'!L:L,1,FALSE))=E572,1,0)</f>
        <v>#N/A</v>
      </c>
    </row>
    <row r="573" spans="6:6" x14ac:dyDescent="0.25">
      <c r="F573" t="e">
        <f>IF((VLOOKUP(E573,'914 01'!L:L,1,FALSE))=E573,1,0)</f>
        <v>#N/A</v>
      </c>
    </row>
    <row r="574" spans="6:6" x14ac:dyDescent="0.25">
      <c r="F574" t="e">
        <f>IF((VLOOKUP(E574,'914 01'!L:L,1,FALSE))=E574,1,0)</f>
        <v>#N/A</v>
      </c>
    </row>
    <row r="575" spans="6:6" x14ac:dyDescent="0.25">
      <c r="F575" t="e">
        <f>IF((VLOOKUP(E575,'914 01'!L:L,1,FALSE))=E575,1,0)</f>
        <v>#N/A</v>
      </c>
    </row>
    <row r="576" spans="6:6" x14ac:dyDescent="0.25">
      <c r="F576" t="e">
        <f>IF((VLOOKUP(E576,'914 01'!L:L,1,FALSE))=E576,1,0)</f>
        <v>#N/A</v>
      </c>
    </row>
    <row r="577" spans="6:6" x14ac:dyDescent="0.25">
      <c r="F577" t="e">
        <f>IF((VLOOKUP(E577,'914 01'!L:L,1,FALSE))=E577,1,0)</f>
        <v>#N/A</v>
      </c>
    </row>
    <row r="578" spans="6:6" x14ac:dyDescent="0.25">
      <c r="F578" t="e">
        <f>IF((VLOOKUP(E578,'914 01'!L:L,1,FALSE))=E578,1,0)</f>
        <v>#N/A</v>
      </c>
    </row>
    <row r="579" spans="6:6" x14ac:dyDescent="0.25">
      <c r="F579" t="e">
        <f>IF((VLOOKUP(E579,'914 01'!L:L,1,FALSE))=E579,1,0)</f>
        <v>#N/A</v>
      </c>
    </row>
    <row r="580" spans="6:6" x14ac:dyDescent="0.25">
      <c r="F580" t="e">
        <f>IF((VLOOKUP(E580,'914 01'!L:L,1,FALSE))=E580,1,0)</f>
        <v>#N/A</v>
      </c>
    </row>
    <row r="581" spans="6:6" x14ac:dyDescent="0.25">
      <c r="F581" t="e">
        <f>IF((VLOOKUP(E581,'914 01'!L:L,1,FALSE))=E581,1,0)</f>
        <v>#N/A</v>
      </c>
    </row>
    <row r="582" spans="6:6" x14ac:dyDescent="0.25">
      <c r="F582" t="e">
        <f>IF((VLOOKUP(E582,'914 01'!L:L,1,FALSE))=E582,1,0)</f>
        <v>#N/A</v>
      </c>
    </row>
    <row r="583" spans="6:6" x14ac:dyDescent="0.25">
      <c r="F583" t="e">
        <f>IF((VLOOKUP(E583,'914 01'!L:L,1,FALSE))=E583,1,0)</f>
        <v>#N/A</v>
      </c>
    </row>
    <row r="584" spans="6:6" x14ac:dyDescent="0.25">
      <c r="F584" t="e">
        <f>IF((VLOOKUP(E584,'914 01'!L:L,1,FALSE))=E584,1,0)</f>
        <v>#N/A</v>
      </c>
    </row>
    <row r="585" spans="6:6" x14ac:dyDescent="0.25">
      <c r="F585" t="e">
        <f>IF((VLOOKUP(E585,'914 01'!L:L,1,FALSE))=E585,1,0)</f>
        <v>#N/A</v>
      </c>
    </row>
    <row r="586" spans="6:6" x14ac:dyDescent="0.25">
      <c r="F586" t="e">
        <f>IF((VLOOKUP(E586,'914 01'!L:L,1,FALSE))=E586,1,0)</f>
        <v>#N/A</v>
      </c>
    </row>
    <row r="587" spans="6:6" x14ac:dyDescent="0.25">
      <c r="F587" t="e">
        <f>IF((VLOOKUP(E587,'914 01'!L:L,1,FALSE))=E587,1,0)</f>
        <v>#N/A</v>
      </c>
    </row>
    <row r="588" spans="6:6" x14ac:dyDescent="0.25">
      <c r="F588" t="e">
        <f>IF((VLOOKUP(E588,'914 01'!L:L,1,FALSE))=E588,1,0)</f>
        <v>#N/A</v>
      </c>
    </row>
    <row r="589" spans="6:6" x14ac:dyDescent="0.25">
      <c r="F589" t="e">
        <f>IF((VLOOKUP(E589,'914 01'!L:L,1,FALSE))=E589,1,0)</f>
        <v>#N/A</v>
      </c>
    </row>
    <row r="590" spans="6:6" x14ac:dyDescent="0.25">
      <c r="F590" t="e">
        <f>IF((VLOOKUP(E590,'914 01'!L:L,1,FALSE))=E590,1,0)</f>
        <v>#N/A</v>
      </c>
    </row>
    <row r="591" spans="6:6" x14ac:dyDescent="0.25">
      <c r="F591" t="e">
        <f>IF((VLOOKUP(E591,'914 01'!L:L,1,FALSE))=E591,1,0)</f>
        <v>#N/A</v>
      </c>
    </row>
    <row r="592" spans="6:6" x14ac:dyDescent="0.25">
      <c r="F592" t="e">
        <f>IF((VLOOKUP(E592,'914 01'!L:L,1,FALSE))=E592,1,0)</f>
        <v>#N/A</v>
      </c>
    </row>
    <row r="593" spans="6:6" x14ac:dyDescent="0.25">
      <c r="F593" t="e">
        <f>IF((VLOOKUP(E593,'914 01'!L:L,1,FALSE))=E593,1,0)</f>
        <v>#N/A</v>
      </c>
    </row>
    <row r="594" spans="6:6" x14ac:dyDescent="0.25">
      <c r="F594" t="e">
        <f>IF((VLOOKUP(E594,'914 01'!L:L,1,FALSE))=E594,1,0)</f>
        <v>#N/A</v>
      </c>
    </row>
    <row r="595" spans="6:6" x14ac:dyDescent="0.25">
      <c r="F595" t="e">
        <f>IF((VLOOKUP(E595,'914 01'!L:L,1,FALSE))=E595,1,0)</f>
        <v>#N/A</v>
      </c>
    </row>
    <row r="596" spans="6:6" x14ac:dyDescent="0.25">
      <c r="F596" t="e">
        <f>IF((VLOOKUP(E596,'914 01'!L:L,1,FALSE))=E596,1,0)</f>
        <v>#N/A</v>
      </c>
    </row>
    <row r="597" spans="6:6" x14ac:dyDescent="0.25">
      <c r="F597" t="e">
        <f>IF((VLOOKUP(E597,'914 01'!L:L,1,FALSE))=E597,1,0)</f>
        <v>#N/A</v>
      </c>
    </row>
    <row r="598" spans="6:6" x14ac:dyDescent="0.25">
      <c r="F598" t="e">
        <f>IF((VLOOKUP(E598,'914 01'!L:L,1,FALSE))=E598,1,0)</f>
        <v>#N/A</v>
      </c>
    </row>
    <row r="599" spans="6:6" x14ac:dyDescent="0.25">
      <c r="F599" t="e">
        <f>IF((VLOOKUP(E599,'914 01'!L:L,1,FALSE))=E599,1,0)</f>
        <v>#N/A</v>
      </c>
    </row>
    <row r="600" spans="6:6" x14ac:dyDescent="0.25">
      <c r="F600" t="e">
        <f>IF((VLOOKUP(E600,'914 01'!L:L,1,FALSE))=E600,1,0)</f>
        <v>#N/A</v>
      </c>
    </row>
    <row r="601" spans="6:6" x14ac:dyDescent="0.25">
      <c r="F601" t="e">
        <f>IF((VLOOKUP(E601,'914 01'!L:L,1,FALSE))=E601,1,0)</f>
        <v>#N/A</v>
      </c>
    </row>
    <row r="602" spans="6:6" x14ac:dyDescent="0.25">
      <c r="F602" t="e">
        <f>IF((VLOOKUP(E602,'914 01'!L:L,1,FALSE))=E602,1,0)</f>
        <v>#N/A</v>
      </c>
    </row>
    <row r="603" spans="6:6" x14ac:dyDescent="0.25">
      <c r="F603" t="e">
        <f>IF((VLOOKUP(E603,'914 01'!L:L,1,FALSE))=E603,1,0)</f>
        <v>#N/A</v>
      </c>
    </row>
    <row r="604" spans="6:6" x14ac:dyDescent="0.25">
      <c r="F604" t="e">
        <f>IF((VLOOKUP(E604,'914 01'!L:L,1,FALSE))=E604,1,0)</f>
        <v>#N/A</v>
      </c>
    </row>
    <row r="605" spans="6:6" x14ac:dyDescent="0.25">
      <c r="F605" t="e">
        <f>IF((VLOOKUP(E605,'914 01'!L:L,1,FALSE))=E605,1,0)</f>
        <v>#N/A</v>
      </c>
    </row>
    <row r="606" spans="6:6" x14ac:dyDescent="0.25">
      <c r="F606" t="e">
        <f>IF((VLOOKUP(E606,'914 01'!L:L,1,FALSE))=E606,1,0)</f>
        <v>#N/A</v>
      </c>
    </row>
    <row r="607" spans="6:6" x14ac:dyDescent="0.25">
      <c r="F607" t="e">
        <f>IF((VLOOKUP(E607,'914 01'!L:L,1,FALSE))=E607,1,0)</f>
        <v>#N/A</v>
      </c>
    </row>
    <row r="608" spans="6:6" x14ac:dyDescent="0.25">
      <c r="F608" t="e">
        <f>IF((VLOOKUP(E608,'914 01'!L:L,1,FALSE))=E608,1,0)</f>
        <v>#N/A</v>
      </c>
    </row>
    <row r="609" spans="6:6" x14ac:dyDescent="0.25">
      <c r="F609" t="e">
        <f>IF((VLOOKUP(E609,'914 01'!L:L,1,FALSE))=E609,1,0)</f>
        <v>#N/A</v>
      </c>
    </row>
    <row r="610" spans="6:6" x14ac:dyDescent="0.25">
      <c r="F610" t="e">
        <f>IF((VLOOKUP(E610,'914 01'!L:L,1,FALSE))=E610,1,0)</f>
        <v>#N/A</v>
      </c>
    </row>
    <row r="611" spans="6:6" x14ac:dyDescent="0.25">
      <c r="F611" t="e">
        <f>IF((VLOOKUP(E611,'914 01'!L:L,1,FALSE))=E611,1,0)</f>
        <v>#N/A</v>
      </c>
    </row>
    <row r="612" spans="6:6" x14ac:dyDescent="0.25">
      <c r="F612" t="e">
        <f>IF((VLOOKUP(E612,'914 01'!L:L,1,FALSE))=E612,1,0)</f>
        <v>#N/A</v>
      </c>
    </row>
    <row r="613" spans="6:6" x14ac:dyDescent="0.25">
      <c r="F613" t="e">
        <f>IF((VLOOKUP(E613,'914 01'!L:L,1,FALSE))=E613,1,0)</f>
        <v>#N/A</v>
      </c>
    </row>
    <row r="614" spans="6:6" x14ac:dyDescent="0.25">
      <c r="F614" t="e">
        <f>IF((VLOOKUP(E614,'914 01'!L:L,1,FALSE))=E614,1,0)</f>
        <v>#N/A</v>
      </c>
    </row>
    <row r="615" spans="6:6" x14ac:dyDescent="0.25">
      <c r="F615" t="e">
        <f>IF((VLOOKUP(E615,'914 01'!L:L,1,FALSE))=E615,1,0)</f>
        <v>#N/A</v>
      </c>
    </row>
    <row r="616" spans="6:6" x14ac:dyDescent="0.25">
      <c r="F616" t="e">
        <f>IF((VLOOKUP(E616,'914 01'!L:L,1,FALSE))=E616,1,0)</f>
        <v>#N/A</v>
      </c>
    </row>
    <row r="617" spans="6:6" x14ac:dyDescent="0.25">
      <c r="F617" t="e">
        <f>IF((VLOOKUP(E617,'914 01'!L:L,1,FALSE))=E617,1,0)</f>
        <v>#N/A</v>
      </c>
    </row>
    <row r="618" spans="6:6" x14ac:dyDescent="0.25">
      <c r="F618" t="e">
        <f>IF((VLOOKUP(E618,'914 01'!L:L,1,FALSE))=E618,1,0)</f>
        <v>#N/A</v>
      </c>
    </row>
    <row r="619" spans="6:6" x14ac:dyDescent="0.25">
      <c r="F619" t="e">
        <f>IF((VLOOKUP(E619,'914 01'!L:L,1,FALSE))=E619,1,0)</f>
        <v>#N/A</v>
      </c>
    </row>
    <row r="620" spans="6:6" x14ac:dyDescent="0.25">
      <c r="F620" t="e">
        <f>IF((VLOOKUP(E620,'914 01'!L:L,1,FALSE))=E620,1,0)</f>
        <v>#N/A</v>
      </c>
    </row>
    <row r="621" spans="6:6" x14ac:dyDescent="0.25">
      <c r="F621" t="e">
        <f>IF((VLOOKUP(E621,'914 01'!L:L,1,FALSE))=E621,1,0)</f>
        <v>#N/A</v>
      </c>
    </row>
    <row r="622" spans="6:6" x14ac:dyDescent="0.25">
      <c r="F622" t="e">
        <f>IF((VLOOKUP(E622,'914 01'!L:L,1,FALSE))=E622,1,0)</f>
        <v>#N/A</v>
      </c>
    </row>
    <row r="623" spans="6:6" x14ac:dyDescent="0.25">
      <c r="F623" t="e">
        <f>IF((VLOOKUP(E623,'914 01'!L:L,1,FALSE))=E623,1,0)</f>
        <v>#N/A</v>
      </c>
    </row>
    <row r="624" spans="6:6" x14ac:dyDescent="0.25">
      <c r="F624" t="e">
        <f>IF((VLOOKUP(E624,'914 01'!L:L,1,FALSE))=E624,1,0)</f>
        <v>#N/A</v>
      </c>
    </row>
    <row r="625" spans="6:6" x14ac:dyDescent="0.25">
      <c r="F625" t="e">
        <f>IF((VLOOKUP(E625,'914 01'!L:L,1,FALSE))=E625,1,0)</f>
        <v>#N/A</v>
      </c>
    </row>
    <row r="626" spans="6:6" x14ac:dyDescent="0.25">
      <c r="F626" t="e">
        <f>IF((VLOOKUP(E626,'914 01'!L:L,1,FALSE))=E626,1,0)</f>
        <v>#N/A</v>
      </c>
    </row>
    <row r="627" spans="6:6" x14ac:dyDescent="0.25">
      <c r="F627" t="e">
        <f>IF((VLOOKUP(E627,'914 01'!L:L,1,FALSE))=E627,1,0)</f>
        <v>#N/A</v>
      </c>
    </row>
    <row r="628" spans="6:6" x14ac:dyDescent="0.25">
      <c r="F628" t="e">
        <f>IF((VLOOKUP(E628,'914 01'!L:L,1,FALSE))=E628,1,0)</f>
        <v>#N/A</v>
      </c>
    </row>
    <row r="629" spans="6:6" x14ac:dyDescent="0.25">
      <c r="F629" t="e">
        <f>IF((VLOOKUP(E629,'914 01'!L:L,1,FALSE))=E629,1,0)</f>
        <v>#N/A</v>
      </c>
    </row>
    <row r="630" spans="6:6" x14ac:dyDescent="0.25">
      <c r="F630" t="e">
        <f>IF((VLOOKUP(E630,'914 01'!L:L,1,FALSE))=E630,1,0)</f>
        <v>#N/A</v>
      </c>
    </row>
    <row r="631" spans="6:6" x14ac:dyDescent="0.25">
      <c r="F631" t="e">
        <f>IF((VLOOKUP(E631,'914 01'!L:L,1,FALSE))=E631,1,0)</f>
        <v>#N/A</v>
      </c>
    </row>
    <row r="632" spans="6:6" x14ac:dyDescent="0.25">
      <c r="F632" t="e">
        <f>IF((VLOOKUP(E632,'914 01'!L:L,1,FALSE))=E632,1,0)</f>
        <v>#N/A</v>
      </c>
    </row>
    <row r="633" spans="6:6" x14ac:dyDescent="0.25">
      <c r="F633" t="e">
        <f>IF((VLOOKUP(E633,'914 01'!L:L,1,FALSE))=E633,1,0)</f>
        <v>#N/A</v>
      </c>
    </row>
    <row r="634" spans="6:6" x14ac:dyDescent="0.25">
      <c r="F634" t="e">
        <f>IF((VLOOKUP(E634,'914 01'!L:L,1,FALSE))=E634,1,0)</f>
        <v>#N/A</v>
      </c>
    </row>
    <row r="635" spans="6:6" x14ac:dyDescent="0.25">
      <c r="F635" t="e">
        <f>IF((VLOOKUP(E635,'914 01'!L:L,1,FALSE))=E635,1,0)</f>
        <v>#N/A</v>
      </c>
    </row>
    <row r="636" spans="6:6" x14ac:dyDescent="0.25">
      <c r="F636" t="e">
        <f>IF((VLOOKUP(E636,'914 01'!L:L,1,FALSE))=E636,1,0)</f>
        <v>#N/A</v>
      </c>
    </row>
    <row r="637" spans="6:6" x14ac:dyDescent="0.25">
      <c r="F637" t="e">
        <f>IF((VLOOKUP(E637,'914 01'!L:L,1,FALSE))=E637,1,0)</f>
        <v>#N/A</v>
      </c>
    </row>
    <row r="638" spans="6:6" x14ac:dyDescent="0.25">
      <c r="F638" t="e">
        <f>IF((VLOOKUP(E638,'914 01'!L:L,1,FALSE))=E638,1,0)</f>
        <v>#N/A</v>
      </c>
    </row>
    <row r="639" spans="6:6" x14ac:dyDescent="0.25">
      <c r="F639" t="e">
        <f>IF((VLOOKUP(E639,'914 01'!L:L,1,FALSE))=E639,1,0)</f>
        <v>#N/A</v>
      </c>
    </row>
    <row r="640" spans="6:6" x14ac:dyDescent="0.25">
      <c r="F640" t="e">
        <f>IF((VLOOKUP(E640,'914 01'!L:L,1,FALSE))=E640,1,0)</f>
        <v>#N/A</v>
      </c>
    </row>
    <row r="641" spans="6:6" x14ac:dyDescent="0.25">
      <c r="F641" t="e">
        <f>IF((VLOOKUP(E641,'914 01'!L:L,1,FALSE))=E641,1,0)</f>
        <v>#N/A</v>
      </c>
    </row>
    <row r="642" spans="6:6" x14ac:dyDescent="0.25">
      <c r="F642" t="e">
        <f>IF((VLOOKUP(E642,'914 01'!L:L,1,FALSE))=E642,1,0)</f>
        <v>#N/A</v>
      </c>
    </row>
    <row r="643" spans="6:6" x14ac:dyDescent="0.25">
      <c r="F643" t="e">
        <f>IF((VLOOKUP(E643,'914 01'!L:L,1,FALSE))=E643,1,0)</f>
        <v>#N/A</v>
      </c>
    </row>
    <row r="644" spans="6:6" x14ac:dyDescent="0.25">
      <c r="F644" t="e">
        <f>IF((VLOOKUP(E644,'914 01'!L:L,1,FALSE))=E644,1,0)</f>
        <v>#N/A</v>
      </c>
    </row>
    <row r="645" spans="6:6" x14ac:dyDescent="0.25">
      <c r="F645" t="e">
        <f>IF((VLOOKUP(E645,'914 01'!L:L,1,FALSE))=E645,1,0)</f>
        <v>#N/A</v>
      </c>
    </row>
    <row r="646" spans="6:6" x14ac:dyDescent="0.25">
      <c r="F646" t="e">
        <f>IF((VLOOKUP(E646,'914 01'!L:L,1,FALSE))=E646,1,0)</f>
        <v>#N/A</v>
      </c>
    </row>
    <row r="647" spans="6:6" x14ac:dyDescent="0.25">
      <c r="F647" t="e">
        <f>IF((VLOOKUP(E647,'914 01'!L:L,1,FALSE))=E647,1,0)</f>
        <v>#N/A</v>
      </c>
    </row>
    <row r="648" spans="6:6" x14ac:dyDescent="0.25">
      <c r="F648" t="e">
        <f>IF((VLOOKUP(E648,'914 01'!L:L,1,FALSE))=E648,1,0)</f>
        <v>#N/A</v>
      </c>
    </row>
    <row r="649" spans="6:6" x14ac:dyDescent="0.25">
      <c r="F649" t="e">
        <f>IF((VLOOKUP(E649,'914 01'!L:L,1,FALSE))=E649,1,0)</f>
        <v>#N/A</v>
      </c>
    </row>
    <row r="650" spans="6:6" x14ac:dyDescent="0.25">
      <c r="F650" t="e">
        <f>IF((VLOOKUP(E650,'914 01'!L:L,1,FALSE))=E650,1,0)</f>
        <v>#N/A</v>
      </c>
    </row>
    <row r="651" spans="6:6" x14ac:dyDescent="0.25">
      <c r="F651" t="e">
        <f>IF((VLOOKUP(E651,'914 01'!L:L,1,FALSE))=E651,1,0)</f>
        <v>#N/A</v>
      </c>
    </row>
    <row r="652" spans="6:6" x14ac:dyDescent="0.25">
      <c r="F652" t="e">
        <f>IF((VLOOKUP(E652,'914 01'!L:L,1,FALSE))=E652,1,0)</f>
        <v>#N/A</v>
      </c>
    </row>
    <row r="653" spans="6:6" x14ac:dyDescent="0.25">
      <c r="F653" t="e">
        <f>IF((VLOOKUP(E653,'914 01'!L:L,1,FALSE))=E653,1,0)</f>
        <v>#N/A</v>
      </c>
    </row>
    <row r="654" spans="6:6" x14ac:dyDescent="0.25">
      <c r="F654" t="e">
        <f>IF((VLOOKUP(E654,'914 01'!L:L,1,FALSE))=E654,1,0)</f>
        <v>#N/A</v>
      </c>
    </row>
    <row r="655" spans="6:6" x14ac:dyDescent="0.25">
      <c r="F655" t="e">
        <f>IF((VLOOKUP(E655,'914 01'!L:L,1,FALSE))=E655,1,0)</f>
        <v>#N/A</v>
      </c>
    </row>
    <row r="656" spans="6:6" x14ac:dyDescent="0.25">
      <c r="F656" t="e">
        <f>IF((VLOOKUP(E656,'914 01'!L:L,1,FALSE))=E656,1,0)</f>
        <v>#N/A</v>
      </c>
    </row>
    <row r="657" spans="6:6" x14ac:dyDescent="0.25">
      <c r="F657" t="e">
        <f>IF((VLOOKUP(E657,'914 01'!L:L,1,FALSE))=E657,1,0)</f>
        <v>#N/A</v>
      </c>
    </row>
    <row r="658" spans="6:6" x14ac:dyDescent="0.25">
      <c r="F658" t="e">
        <f>IF((VLOOKUP(E658,'914 01'!L:L,1,FALSE))=E658,1,0)</f>
        <v>#N/A</v>
      </c>
    </row>
    <row r="659" spans="6:6" x14ac:dyDescent="0.25">
      <c r="F659" t="e">
        <f>IF((VLOOKUP(E659,'914 01'!L:L,1,FALSE))=E659,1,0)</f>
        <v>#N/A</v>
      </c>
    </row>
    <row r="660" spans="6:6" x14ac:dyDescent="0.25">
      <c r="F660" t="e">
        <f>IF((VLOOKUP(E660,'914 01'!L:L,1,FALSE))=E660,1,0)</f>
        <v>#N/A</v>
      </c>
    </row>
    <row r="661" spans="6:6" x14ac:dyDescent="0.25">
      <c r="F661" t="e">
        <f>IF((VLOOKUP(E661,'914 01'!L:L,1,FALSE))=E661,1,0)</f>
        <v>#N/A</v>
      </c>
    </row>
    <row r="662" spans="6:6" x14ac:dyDescent="0.25">
      <c r="F662" t="e">
        <f>IF((VLOOKUP(E662,'914 01'!L:L,1,FALSE))=E662,1,0)</f>
        <v>#N/A</v>
      </c>
    </row>
    <row r="663" spans="6:6" x14ac:dyDescent="0.25">
      <c r="F663" t="e">
        <f>IF((VLOOKUP(E663,'914 01'!L:L,1,FALSE))=E663,1,0)</f>
        <v>#N/A</v>
      </c>
    </row>
    <row r="664" spans="6:6" x14ac:dyDescent="0.25">
      <c r="F664" t="e">
        <f>IF((VLOOKUP(E664,'914 01'!L:L,1,FALSE))=E664,1,0)</f>
        <v>#N/A</v>
      </c>
    </row>
    <row r="665" spans="6:6" x14ac:dyDescent="0.25">
      <c r="F665" t="e">
        <f>IF((VLOOKUP(E665,'914 01'!L:L,1,FALSE))=E665,1,0)</f>
        <v>#N/A</v>
      </c>
    </row>
    <row r="666" spans="6:6" x14ac:dyDescent="0.25">
      <c r="F666" t="e">
        <f>IF((VLOOKUP(E666,'914 01'!L:L,1,FALSE))=E666,1,0)</f>
        <v>#N/A</v>
      </c>
    </row>
    <row r="667" spans="6:6" x14ac:dyDescent="0.25">
      <c r="F667" t="e">
        <f>IF((VLOOKUP(E667,'914 01'!L:L,1,FALSE))=E667,1,0)</f>
        <v>#N/A</v>
      </c>
    </row>
    <row r="668" spans="6:6" x14ac:dyDescent="0.25">
      <c r="F668" t="e">
        <f>IF((VLOOKUP(E668,'914 01'!L:L,1,FALSE))=E668,1,0)</f>
        <v>#N/A</v>
      </c>
    </row>
    <row r="669" spans="6:6" x14ac:dyDescent="0.25">
      <c r="F669" t="e">
        <f>IF((VLOOKUP(E669,'914 01'!L:L,1,FALSE))=E669,1,0)</f>
        <v>#N/A</v>
      </c>
    </row>
    <row r="670" spans="6:6" x14ac:dyDescent="0.25">
      <c r="F670" t="e">
        <f>IF((VLOOKUP(E670,'914 01'!L:L,1,FALSE))=E670,1,0)</f>
        <v>#N/A</v>
      </c>
    </row>
    <row r="671" spans="6:6" x14ac:dyDescent="0.25">
      <c r="F671" t="e">
        <f>IF((VLOOKUP(E671,'914 01'!L:L,1,FALSE))=E671,1,0)</f>
        <v>#N/A</v>
      </c>
    </row>
    <row r="672" spans="6:6" x14ac:dyDescent="0.25">
      <c r="F672" t="e">
        <f>IF((VLOOKUP(E672,'914 01'!L:L,1,FALSE))=E672,1,0)</f>
        <v>#N/A</v>
      </c>
    </row>
    <row r="673" spans="6:6" x14ac:dyDescent="0.25">
      <c r="F673" t="e">
        <f>IF((VLOOKUP(E673,'914 01'!L:L,1,FALSE))=E673,1,0)</f>
        <v>#N/A</v>
      </c>
    </row>
    <row r="674" spans="6:6" x14ac:dyDescent="0.25">
      <c r="F674" t="e">
        <f>IF((VLOOKUP(E674,'914 01'!L:L,1,FALSE))=E674,1,0)</f>
        <v>#N/A</v>
      </c>
    </row>
    <row r="675" spans="6:6" x14ac:dyDescent="0.25">
      <c r="F675" t="e">
        <f>IF((VLOOKUP(E675,'914 01'!L:L,1,FALSE))=E675,1,0)</f>
        <v>#N/A</v>
      </c>
    </row>
    <row r="676" spans="6:6" x14ac:dyDescent="0.25">
      <c r="F676" t="e">
        <f>IF((VLOOKUP(E676,'914 01'!L:L,1,FALSE))=E676,1,0)</f>
        <v>#N/A</v>
      </c>
    </row>
    <row r="677" spans="6:6" x14ac:dyDescent="0.25">
      <c r="F677" t="e">
        <f>IF((VLOOKUP(E677,'914 01'!L:L,1,FALSE))=E677,1,0)</f>
        <v>#N/A</v>
      </c>
    </row>
    <row r="678" spans="6:6" x14ac:dyDescent="0.25">
      <c r="F678" t="e">
        <f>IF((VLOOKUP(E678,'914 01'!L:L,1,FALSE))=E678,1,0)</f>
        <v>#N/A</v>
      </c>
    </row>
    <row r="679" spans="6:6" x14ac:dyDescent="0.25">
      <c r="F679" t="e">
        <f>IF((VLOOKUP(E679,'914 01'!L:L,1,FALSE))=E679,1,0)</f>
        <v>#N/A</v>
      </c>
    </row>
    <row r="680" spans="6:6" x14ac:dyDescent="0.25">
      <c r="F680" t="e">
        <f>IF((VLOOKUP(E680,'914 01'!L:L,1,FALSE))=E680,1,0)</f>
        <v>#N/A</v>
      </c>
    </row>
    <row r="681" spans="6:6" x14ac:dyDescent="0.25">
      <c r="F681" t="e">
        <f>IF((VLOOKUP(E681,'914 01'!L:L,1,FALSE))=E681,1,0)</f>
        <v>#N/A</v>
      </c>
    </row>
    <row r="682" spans="6:6" x14ac:dyDescent="0.25">
      <c r="F682" t="e">
        <f>IF((VLOOKUP(E682,'914 01'!L:L,1,FALSE))=E682,1,0)</f>
        <v>#N/A</v>
      </c>
    </row>
    <row r="683" spans="6:6" x14ac:dyDescent="0.25">
      <c r="F683" t="e">
        <f>IF((VLOOKUP(E683,'914 01'!L:L,1,FALSE))=E683,1,0)</f>
        <v>#N/A</v>
      </c>
    </row>
    <row r="684" spans="6:6" x14ac:dyDescent="0.25">
      <c r="F684" t="e">
        <f>IF((VLOOKUP(E684,'914 01'!L:L,1,FALSE))=E684,1,0)</f>
        <v>#N/A</v>
      </c>
    </row>
    <row r="685" spans="6:6" x14ac:dyDescent="0.25">
      <c r="F685" t="e">
        <f>IF((VLOOKUP(E685,'914 01'!L:L,1,FALSE))=E685,1,0)</f>
        <v>#N/A</v>
      </c>
    </row>
    <row r="686" spans="6:6" x14ac:dyDescent="0.25">
      <c r="F686" t="e">
        <f>IF((VLOOKUP(E686,'914 01'!L:L,1,FALSE))=E686,1,0)</f>
        <v>#N/A</v>
      </c>
    </row>
    <row r="687" spans="6:6" x14ac:dyDescent="0.25">
      <c r="F687" t="e">
        <f>IF((VLOOKUP(E687,'914 01'!L:L,1,FALSE))=E687,1,0)</f>
        <v>#N/A</v>
      </c>
    </row>
    <row r="688" spans="6:6" x14ac:dyDescent="0.25">
      <c r="F688" t="e">
        <f>IF((VLOOKUP(E688,'914 01'!L:L,1,FALSE))=E688,1,0)</f>
        <v>#N/A</v>
      </c>
    </row>
    <row r="689" spans="6:6" x14ac:dyDescent="0.25">
      <c r="F689" t="e">
        <f>IF((VLOOKUP(E689,'914 01'!L:L,1,FALSE))=E689,1,0)</f>
        <v>#N/A</v>
      </c>
    </row>
    <row r="690" spans="6:6" x14ac:dyDescent="0.25">
      <c r="F690" t="e">
        <f>IF((VLOOKUP(E690,'914 01'!L:L,1,FALSE))=E690,1,0)</f>
        <v>#N/A</v>
      </c>
    </row>
    <row r="691" spans="6:6" x14ac:dyDescent="0.25">
      <c r="F691" t="e">
        <f>IF((VLOOKUP(E691,'914 01'!L:L,1,FALSE))=E691,1,0)</f>
        <v>#N/A</v>
      </c>
    </row>
    <row r="692" spans="6:6" x14ac:dyDescent="0.25">
      <c r="F692" t="e">
        <f>IF((VLOOKUP(E692,'914 01'!L:L,1,FALSE))=E692,1,0)</f>
        <v>#N/A</v>
      </c>
    </row>
    <row r="693" spans="6:6" x14ac:dyDescent="0.25">
      <c r="F693" t="e">
        <f>IF((VLOOKUP(E693,'914 01'!L:L,1,FALSE))=E693,1,0)</f>
        <v>#N/A</v>
      </c>
    </row>
    <row r="694" spans="6:6" x14ac:dyDescent="0.25">
      <c r="F694" t="e">
        <f>IF((VLOOKUP(E694,'914 01'!L:L,1,FALSE))=E694,1,0)</f>
        <v>#N/A</v>
      </c>
    </row>
    <row r="695" spans="6:6" x14ac:dyDescent="0.25">
      <c r="F695" t="e">
        <f>IF((VLOOKUP(E695,'914 01'!L:L,1,FALSE))=E695,1,0)</f>
        <v>#N/A</v>
      </c>
    </row>
    <row r="696" spans="6:6" x14ac:dyDescent="0.25">
      <c r="F696" t="e">
        <f>IF((VLOOKUP(E696,'914 01'!L:L,1,FALSE))=E696,1,0)</f>
        <v>#N/A</v>
      </c>
    </row>
    <row r="697" spans="6:6" x14ac:dyDescent="0.25">
      <c r="F697" t="e">
        <f>IF((VLOOKUP(E697,'914 01'!L:L,1,FALSE))=E697,1,0)</f>
        <v>#N/A</v>
      </c>
    </row>
    <row r="698" spans="6:6" x14ac:dyDescent="0.25">
      <c r="F698" t="e">
        <f>IF((VLOOKUP(E698,'914 01'!L:L,1,FALSE))=E698,1,0)</f>
        <v>#N/A</v>
      </c>
    </row>
    <row r="699" spans="6:6" x14ac:dyDescent="0.25">
      <c r="F699" t="e">
        <f>IF((VLOOKUP(E699,'914 01'!L:L,1,FALSE))=E699,1,0)</f>
        <v>#N/A</v>
      </c>
    </row>
    <row r="700" spans="6:6" x14ac:dyDescent="0.25">
      <c r="F700" t="e">
        <f>IF((VLOOKUP(E700,'914 01'!L:L,1,FALSE))=E700,1,0)</f>
        <v>#N/A</v>
      </c>
    </row>
    <row r="701" spans="6:6" x14ac:dyDescent="0.25">
      <c r="F701" t="e">
        <f>IF((VLOOKUP(E701,'914 01'!L:L,1,FALSE))=E701,1,0)</f>
        <v>#N/A</v>
      </c>
    </row>
    <row r="702" spans="6:6" x14ac:dyDescent="0.25">
      <c r="F702" t="e">
        <f>IF((VLOOKUP(E702,'914 01'!L:L,1,FALSE))=E702,1,0)</f>
        <v>#N/A</v>
      </c>
    </row>
    <row r="703" spans="6:6" x14ac:dyDescent="0.25">
      <c r="F703" t="e">
        <f>IF((VLOOKUP(E703,'914 01'!L:L,1,FALSE))=E703,1,0)</f>
        <v>#N/A</v>
      </c>
    </row>
    <row r="704" spans="6:6" x14ac:dyDescent="0.25">
      <c r="F704" t="e">
        <f>IF((VLOOKUP(E704,'914 01'!L:L,1,FALSE))=E704,1,0)</f>
        <v>#N/A</v>
      </c>
    </row>
    <row r="705" spans="6:6" x14ac:dyDescent="0.25">
      <c r="F705" t="e">
        <f>IF((VLOOKUP(E705,'914 01'!L:L,1,FALSE))=E705,1,0)</f>
        <v>#N/A</v>
      </c>
    </row>
    <row r="706" spans="6:6" x14ac:dyDescent="0.25">
      <c r="F706" t="e">
        <f>IF((VLOOKUP(E706,'914 01'!L:L,1,FALSE))=E706,1,0)</f>
        <v>#N/A</v>
      </c>
    </row>
    <row r="707" spans="6:6" x14ac:dyDescent="0.25">
      <c r="F707" t="e">
        <f>IF((VLOOKUP(E707,'914 01'!L:L,1,FALSE))=E707,1,0)</f>
        <v>#N/A</v>
      </c>
    </row>
    <row r="708" spans="6:6" x14ac:dyDescent="0.25">
      <c r="F708" t="e">
        <f>IF((VLOOKUP(E708,'914 01'!L:L,1,FALSE))=E708,1,0)</f>
        <v>#N/A</v>
      </c>
    </row>
    <row r="709" spans="6:6" x14ac:dyDescent="0.25">
      <c r="F709" t="e">
        <f>IF((VLOOKUP(E709,'914 01'!L:L,1,FALSE))=E709,1,0)</f>
        <v>#N/A</v>
      </c>
    </row>
    <row r="710" spans="6:6" x14ac:dyDescent="0.25">
      <c r="F710" t="e">
        <f>IF((VLOOKUP(E710,'914 01'!L:L,1,FALSE))=E710,1,0)</f>
        <v>#N/A</v>
      </c>
    </row>
    <row r="711" spans="6:6" x14ac:dyDescent="0.25">
      <c r="F711" t="e">
        <f>IF((VLOOKUP(E711,'914 01'!L:L,1,FALSE))=E711,1,0)</f>
        <v>#N/A</v>
      </c>
    </row>
    <row r="712" spans="6:6" x14ac:dyDescent="0.25">
      <c r="F712" t="e">
        <f>IF((VLOOKUP(E712,'914 01'!L:L,1,FALSE))=E712,1,0)</f>
        <v>#N/A</v>
      </c>
    </row>
    <row r="713" spans="6:6" x14ac:dyDescent="0.25">
      <c r="F713" t="e">
        <f>IF((VLOOKUP(E713,'914 01'!L:L,1,FALSE))=E713,1,0)</f>
        <v>#N/A</v>
      </c>
    </row>
    <row r="714" spans="6:6" x14ac:dyDescent="0.25">
      <c r="F714" t="e">
        <f>IF((VLOOKUP(E714,'914 01'!L:L,1,FALSE))=E714,1,0)</f>
        <v>#N/A</v>
      </c>
    </row>
    <row r="715" spans="6:6" x14ac:dyDescent="0.25">
      <c r="F715" t="e">
        <f>IF((VLOOKUP(E715,'914 01'!L:L,1,FALSE))=E715,1,0)</f>
        <v>#N/A</v>
      </c>
    </row>
    <row r="716" spans="6:6" x14ac:dyDescent="0.25">
      <c r="F716" t="e">
        <f>IF((VLOOKUP(E716,'914 01'!L:L,1,FALSE))=E716,1,0)</f>
        <v>#N/A</v>
      </c>
    </row>
    <row r="717" spans="6:6" x14ac:dyDescent="0.25">
      <c r="F717" t="e">
        <f>IF((VLOOKUP(E717,'914 01'!L:L,1,FALSE))=E717,1,0)</f>
        <v>#N/A</v>
      </c>
    </row>
    <row r="718" spans="6:6" x14ac:dyDescent="0.25">
      <c r="F718" t="e">
        <f>IF((VLOOKUP(E718,'914 01'!L:L,1,FALSE))=E718,1,0)</f>
        <v>#N/A</v>
      </c>
    </row>
    <row r="719" spans="6:6" x14ac:dyDescent="0.25">
      <c r="F719" t="e">
        <f>IF((VLOOKUP(E719,'914 01'!L:L,1,FALSE))=E719,1,0)</f>
        <v>#N/A</v>
      </c>
    </row>
    <row r="720" spans="6:6" x14ac:dyDescent="0.25">
      <c r="F720" t="e">
        <f>IF((VLOOKUP(E720,'914 01'!L:L,1,FALSE))=E720,1,0)</f>
        <v>#N/A</v>
      </c>
    </row>
    <row r="721" spans="6:6" x14ac:dyDescent="0.25">
      <c r="F721" t="e">
        <f>IF((VLOOKUP(E721,'914 01'!L:L,1,FALSE))=E721,1,0)</f>
        <v>#N/A</v>
      </c>
    </row>
    <row r="722" spans="6:6" x14ac:dyDescent="0.25">
      <c r="F722" t="e">
        <f>IF((VLOOKUP(E722,'914 01'!L:L,1,FALSE))=E722,1,0)</f>
        <v>#N/A</v>
      </c>
    </row>
    <row r="723" spans="6:6" x14ac:dyDescent="0.25">
      <c r="F723" t="e">
        <f>IF((VLOOKUP(E723,'914 01'!L:L,1,FALSE))=E723,1,0)</f>
        <v>#N/A</v>
      </c>
    </row>
    <row r="724" spans="6:6" x14ac:dyDescent="0.25">
      <c r="F724" t="e">
        <f>IF((VLOOKUP(E724,'914 01'!L:L,1,FALSE))=E724,1,0)</f>
        <v>#N/A</v>
      </c>
    </row>
    <row r="725" spans="6:6" x14ac:dyDescent="0.25">
      <c r="F725" t="e">
        <f>IF((VLOOKUP(E725,'914 01'!L:L,1,FALSE))=E725,1,0)</f>
        <v>#N/A</v>
      </c>
    </row>
    <row r="726" spans="6:6" x14ac:dyDescent="0.25">
      <c r="F726" t="e">
        <f>IF((VLOOKUP(E726,'914 01'!L:L,1,FALSE))=E726,1,0)</f>
        <v>#N/A</v>
      </c>
    </row>
    <row r="727" spans="6:6" x14ac:dyDescent="0.25">
      <c r="F727" t="e">
        <f>IF((VLOOKUP(E727,'914 01'!L:L,1,FALSE))=E727,1,0)</f>
        <v>#N/A</v>
      </c>
    </row>
    <row r="728" spans="6:6" x14ac:dyDescent="0.25">
      <c r="F728" t="e">
        <f>IF((VLOOKUP(E728,'914 01'!L:L,1,FALSE))=E728,1,0)</f>
        <v>#N/A</v>
      </c>
    </row>
    <row r="729" spans="6:6" x14ac:dyDescent="0.25">
      <c r="F729" t="e">
        <f>IF((VLOOKUP(E729,'914 01'!L:L,1,FALSE))=E729,1,0)</f>
        <v>#N/A</v>
      </c>
    </row>
    <row r="730" spans="6:6" x14ac:dyDescent="0.25">
      <c r="F730" t="e">
        <f>IF((VLOOKUP(E730,'914 01'!L:L,1,FALSE))=E730,1,0)</f>
        <v>#N/A</v>
      </c>
    </row>
    <row r="731" spans="6:6" x14ac:dyDescent="0.25">
      <c r="F731" t="e">
        <f>IF((VLOOKUP(E731,'914 01'!L:L,1,FALSE))=E731,1,0)</f>
        <v>#N/A</v>
      </c>
    </row>
    <row r="732" spans="6:6" x14ac:dyDescent="0.25">
      <c r="F732" t="e">
        <f>IF((VLOOKUP(E732,'914 01'!L:L,1,FALSE))=E732,1,0)</f>
        <v>#N/A</v>
      </c>
    </row>
    <row r="733" spans="6:6" x14ac:dyDescent="0.25">
      <c r="F733" t="e">
        <f>IF((VLOOKUP(E733,'914 01'!L:L,1,FALSE))=E733,1,0)</f>
        <v>#N/A</v>
      </c>
    </row>
  </sheetData>
  <autoFilter ref="A1:L733"/>
  <pageMargins left="0.7" right="0.7" top="0.78740157499999996" bottom="0.78740157499999996" header="0.3" footer="0.3"/>
  <pageSetup paperSize="9" orientation="portrait" horizontalDpi="300" verticalDpi="300" r:id="rId3"/>
  <legacy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7"/>
  <dimension ref="A1:BI507"/>
  <sheetViews>
    <sheetView workbookViewId="0">
      <pane ySplit="12" topLeftCell="A13" activePane="bottomLeft" state="frozen"/>
      <selection activeCell="F22" sqref="F22"/>
      <selection pane="bottomLeft" activeCell="F22" sqref="F22"/>
    </sheetView>
  </sheetViews>
  <sheetFormatPr defaultRowHeight="15" x14ac:dyDescent="0.25"/>
  <cols>
    <col min="1" max="1" width="5.85546875" style="157" customWidth="1"/>
    <col min="2" max="2" width="5" style="158" bestFit="1" customWidth="1"/>
    <col min="3" max="3" width="8.140625" style="169" customWidth="1"/>
    <col min="4" max="4" width="17" style="170" customWidth="1"/>
    <col min="5" max="5" width="14.5703125" style="170" bestFit="1" customWidth="1"/>
    <col min="6" max="6" width="17.7109375" style="170" customWidth="1"/>
    <col min="7" max="7" width="13.85546875" style="148" bestFit="1" customWidth="1"/>
    <col min="8" max="8" width="9.140625" style="149"/>
    <col min="9" max="9" width="14" style="149" customWidth="1"/>
    <col min="10" max="10" width="33.28515625" style="149" bestFit="1" customWidth="1"/>
    <col min="11" max="11" width="35.140625" style="149" customWidth="1"/>
    <col min="12" max="14" width="33.28515625" style="149" bestFit="1" customWidth="1"/>
    <col min="15" max="21" width="9.140625" style="149"/>
    <col min="22" max="22" width="26.28515625" style="178" bestFit="1" customWidth="1"/>
    <col min="23" max="23" width="28.7109375" style="178" bestFit="1" customWidth="1"/>
    <col min="24" max="24" width="26.28515625" style="178" bestFit="1" customWidth="1"/>
    <col min="25" max="25" width="26.42578125" style="178" bestFit="1" customWidth="1"/>
    <col min="26" max="27" width="26.140625" style="178" bestFit="1" customWidth="1"/>
    <col min="28" max="28" width="9.140625" style="149"/>
    <col min="29" max="29" width="26.5703125" style="149" bestFit="1" customWidth="1"/>
    <col min="30" max="40" width="9.140625" style="149"/>
    <col min="41" max="58" width="30.7109375" style="250" customWidth="1"/>
    <col min="59" max="16384" width="9.140625" style="149"/>
  </cols>
  <sheetData>
    <row r="1" spans="1:61" ht="21" x14ac:dyDescent="0.25">
      <c r="A1" s="644" t="s">
        <v>85</v>
      </c>
      <c r="B1" s="644"/>
      <c r="C1" s="644"/>
      <c r="D1" s="644"/>
      <c r="E1" s="644"/>
      <c r="F1" s="644"/>
      <c r="I1" s="265" t="s">
        <v>628</v>
      </c>
      <c r="AO1" s="645" t="s">
        <v>145</v>
      </c>
      <c r="AP1" s="645"/>
      <c r="AQ1" s="645"/>
      <c r="AR1" s="645"/>
      <c r="AS1" s="645"/>
      <c r="AT1" s="645"/>
      <c r="AU1" s="645"/>
      <c r="AV1" s="645"/>
      <c r="AW1" s="645"/>
      <c r="AX1" s="645"/>
      <c r="AY1" s="645"/>
      <c r="AZ1" s="645"/>
      <c r="BA1" s="645"/>
      <c r="BB1" s="645"/>
      <c r="BC1" s="645"/>
      <c r="BD1" s="645"/>
      <c r="BE1" s="645"/>
      <c r="BF1" s="645"/>
    </row>
    <row r="2" spans="1:61" ht="21" x14ac:dyDescent="0.25">
      <c r="A2" s="212"/>
      <c r="B2" s="213"/>
      <c r="C2" s="214"/>
      <c r="D2" s="215"/>
      <c r="E2" s="215"/>
      <c r="F2" s="215"/>
      <c r="I2" s="265" t="s">
        <v>92</v>
      </c>
      <c r="AO2" s="250" t="s">
        <v>144</v>
      </c>
      <c r="AP2" s="250" t="s">
        <v>146</v>
      </c>
      <c r="AQ2" s="250" t="s">
        <v>147</v>
      </c>
      <c r="AR2" s="250" t="s">
        <v>148</v>
      </c>
      <c r="AS2" s="250" t="s">
        <v>148</v>
      </c>
      <c r="AT2" s="250" t="s">
        <v>149</v>
      </c>
      <c r="AU2" s="250" t="s">
        <v>150</v>
      </c>
      <c r="AV2" s="250" t="s">
        <v>151</v>
      </c>
      <c r="AW2" s="250" t="s">
        <v>152</v>
      </c>
      <c r="AX2" s="250" t="s">
        <v>153</v>
      </c>
      <c r="AY2" s="250" t="s">
        <v>154</v>
      </c>
      <c r="AZ2" s="250" t="s">
        <v>155</v>
      </c>
      <c r="BA2" s="250" t="s">
        <v>156</v>
      </c>
      <c r="BB2" s="250" t="s">
        <v>157</v>
      </c>
      <c r="BC2" s="250" t="s">
        <v>158</v>
      </c>
      <c r="BD2" s="250" t="s">
        <v>159</v>
      </c>
      <c r="BE2" s="250" t="s">
        <v>160</v>
      </c>
      <c r="BF2" s="250" t="s">
        <v>161</v>
      </c>
    </row>
    <row r="3" spans="1:61" ht="39" customHeight="1" x14ac:dyDescent="0.25">
      <c r="A3" s="652" t="str">
        <f>'914 01'!B43</f>
        <v>018700</v>
      </c>
      <c r="B3" s="646"/>
      <c r="C3" s="647"/>
      <c r="D3" s="646" t="str">
        <f>'914 01'!G43</f>
        <v>Prevence kriminality v LK</v>
      </c>
      <c r="E3" s="646"/>
      <c r="F3" s="647"/>
      <c r="AO3" s="260"/>
      <c r="AP3" s="260"/>
      <c r="AQ3" s="260" t="s">
        <v>1489</v>
      </c>
      <c r="AR3" s="260"/>
      <c r="AS3" s="260"/>
      <c r="AT3" s="260" t="s">
        <v>1490</v>
      </c>
      <c r="AU3" s="260"/>
      <c r="AV3" s="260"/>
      <c r="AW3" s="260"/>
      <c r="AX3" s="260"/>
      <c r="AY3" s="260"/>
      <c r="AZ3" s="260"/>
      <c r="BA3" s="260"/>
      <c r="BB3" s="260"/>
      <c r="BC3" s="260"/>
      <c r="BD3" s="260"/>
      <c r="BE3" s="260"/>
      <c r="BF3" s="260"/>
    </row>
    <row r="4" spans="1:61" ht="34.5" customHeight="1" x14ac:dyDescent="0.25">
      <c r="A4" s="648" t="s">
        <v>94</v>
      </c>
      <c r="B4" s="649"/>
      <c r="C4" s="649"/>
      <c r="D4" s="650">
        <f>'914 01'!K43*1000</f>
        <v>60000</v>
      </c>
      <c r="E4" s="650"/>
      <c r="F4" s="651"/>
      <c r="AO4" s="260"/>
      <c r="AP4" s="260"/>
      <c r="AQ4" s="260"/>
      <c r="AR4" s="260"/>
      <c r="AS4" s="260"/>
      <c r="AT4" s="260" t="s">
        <v>1491</v>
      </c>
      <c r="AU4" s="260"/>
      <c r="AV4" s="260"/>
      <c r="AW4" s="260"/>
      <c r="AX4" s="260"/>
      <c r="AY4" s="260"/>
      <c r="AZ4" s="260"/>
      <c r="BA4" s="260"/>
      <c r="BB4" s="260"/>
      <c r="BC4" s="260"/>
      <c r="BD4" s="260"/>
      <c r="BE4" s="260"/>
      <c r="BF4" s="260"/>
    </row>
    <row r="5" spans="1:61" x14ac:dyDescent="0.25">
      <c r="A5" s="216"/>
      <c r="B5" s="213"/>
      <c r="C5" s="214"/>
      <c r="D5" s="215"/>
      <c r="E5" s="215"/>
      <c r="F5" s="215"/>
      <c r="AO5" s="260"/>
      <c r="AP5" s="260"/>
      <c r="AQ5" s="260"/>
      <c r="AR5" s="260"/>
      <c r="AS5" s="260"/>
      <c r="AT5" s="260"/>
      <c r="AU5" s="260"/>
      <c r="AV5" s="260"/>
      <c r="AW5" s="260"/>
      <c r="AX5" s="260"/>
      <c r="AY5" s="260"/>
      <c r="AZ5" s="260"/>
      <c r="BA5" s="260"/>
      <c r="BB5" s="260"/>
      <c r="BC5" s="260"/>
      <c r="BD5" s="260"/>
      <c r="BE5" s="260"/>
      <c r="BF5" s="260"/>
    </row>
    <row r="6" spans="1:61" x14ac:dyDescent="0.25">
      <c r="A6" s="216"/>
      <c r="B6" s="213"/>
      <c r="C6" s="214"/>
      <c r="D6" s="217" t="s">
        <v>86</v>
      </c>
      <c r="E6" s="217"/>
      <c r="F6" s="217" t="s">
        <v>87</v>
      </c>
      <c r="AO6" s="260"/>
      <c r="AP6" s="260"/>
      <c r="AQ6" s="260"/>
      <c r="AR6" s="260"/>
      <c r="AS6" s="260"/>
      <c r="AT6" s="260"/>
      <c r="AU6" s="260"/>
      <c r="AV6" s="260"/>
      <c r="AW6" s="260"/>
      <c r="AX6" s="260"/>
      <c r="AY6" s="260"/>
      <c r="AZ6" s="260"/>
      <c r="BA6" s="260"/>
      <c r="BB6" s="260"/>
      <c r="BC6" s="260"/>
      <c r="BD6" s="260"/>
      <c r="BE6" s="260"/>
      <c r="BF6" s="260"/>
    </row>
    <row r="7" spans="1:61" x14ac:dyDescent="0.25">
      <c r="A7" s="216"/>
      <c r="B7" s="213"/>
      <c r="C7" s="216" t="s">
        <v>88</v>
      </c>
      <c r="D7" s="218">
        <f>SUM(D13:D500)</f>
        <v>28168.9</v>
      </c>
      <c r="E7" s="148"/>
      <c r="F7" s="219">
        <f>SUM(F13:F500)</f>
        <v>28710.800000000003</v>
      </c>
      <c r="AO7" s="260"/>
      <c r="AP7" s="260"/>
      <c r="AQ7" s="260"/>
      <c r="AR7" s="260"/>
      <c r="AS7" s="260"/>
      <c r="AT7" s="260"/>
      <c r="AU7" s="260"/>
      <c r="AV7" s="260" t="s">
        <v>451</v>
      </c>
      <c r="AW7" s="260" t="s">
        <v>451</v>
      </c>
      <c r="AX7" s="260" t="s">
        <v>451</v>
      </c>
      <c r="AY7" s="260"/>
      <c r="AZ7" s="260"/>
      <c r="BA7" s="260"/>
      <c r="BB7" s="260"/>
      <c r="BC7" s="260"/>
      <c r="BD7" s="260"/>
      <c r="BE7" s="260"/>
      <c r="BF7" s="260"/>
    </row>
    <row r="8" spans="1:61" x14ac:dyDescent="0.25">
      <c r="A8" s="220" t="s">
        <v>91</v>
      </c>
      <c r="B8" s="213"/>
      <c r="C8" s="221" t="s">
        <v>84</v>
      </c>
      <c r="D8" s="222">
        <f>D4-SUM(D13:D504)</f>
        <v>31831.1</v>
      </c>
      <c r="E8" s="222"/>
      <c r="F8" s="222">
        <f>D4-SUM(F13:F504)</f>
        <v>31289.199999999997</v>
      </c>
      <c r="AO8" s="260"/>
      <c r="AP8" s="260"/>
      <c r="AQ8" s="260"/>
      <c r="AR8" s="260"/>
      <c r="AS8" s="260"/>
      <c r="AT8" s="260"/>
      <c r="AU8" s="260"/>
      <c r="AV8" s="260"/>
      <c r="AW8" s="260"/>
      <c r="AX8" s="260"/>
      <c r="AY8" s="260"/>
      <c r="AZ8" s="260"/>
      <c r="BA8" s="260"/>
      <c r="BB8" s="260"/>
      <c r="BC8" s="260"/>
      <c r="BD8" s="260"/>
      <c r="BE8" s="260"/>
      <c r="BF8" s="260"/>
      <c r="BG8" s="210"/>
      <c r="BH8" s="210"/>
      <c r="BI8" s="210"/>
    </row>
    <row r="9" spans="1:61" x14ac:dyDescent="0.25">
      <c r="A9" s="220" t="s">
        <v>96</v>
      </c>
      <c r="B9" s="213"/>
      <c r="C9" s="223" t="s">
        <v>84</v>
      </c>
      <c r="D9" s="224">
        <f>(D8/D4)</f>
        <v>0.53051833333333331</v>
      </c>
      <c r="E9"/>
      <c r="F9" s="224">
        <f>F8/D4</f>
        <v>0.52148666666666665</v>
      </c>
      <c r="AO9" s="260"/>
      <c r="AP9" s="260"/>
      <c r="AQ9" s="260"/>
      <c r="AR9" s="260"/>
      <c r="AS9" s="260"/>
      <c r="AT9" s="260"/>
      <c r="AU9" s="260"/>
      <c r="AV9" s="260"/>
      <c r="AW9" s="260"/>
      <c r="AX9" s="260"/>
      <c r="AY9" s="260"/>
      <c r="AZ9" s="260"/>
      <c r="BA9" s="260"/>
      <c r="BB9" s="260"/>
      <c r="BC9" s="260"/>
      <c r="BD9" s="260"/>
      <c r="BE9" s="260"/>
      <c r="BF9" s="260"/>
      <c r="BG9" s="210"/>
      <c r="BH9" s="210"/>
      <c r="BI9" s="210"/>
    </row>
    <row r="10" spans="1:61" x14ac:dyDescent="0.25">
      <c r="C10" s="159"/>
      <c r="D10" s="640" t="s">
        <v>95</v>
      </c>
      <c r="E10" s="640"/>
      <c r="F10" s="640"/>
      <c r="AO10" s="260"/>
      <c r="AP10" s="260"/>
      <c r="AQ10" s="260"/>
      <c r="AR10" s="260"/>
      <c r="AS10" s="260"/>
      <c r="AT10" s="260" t="s">
        <v>451</v>
      </c>
      <c r="AU10" s="260"/>
      <c r="AV10" s="260"/>
      <c r="AW10" s="260"/>
      <c r="AX10" s="260"/>
      <c r="AY10" s="260"/>
      <c r="AZ10" s="260"/>
      <c r="BA10" s="260"/>
      <c r="BB10" s="260"/>
      <c r="BC10" s="260"/>
      <c r="BD10" s="260"/>
      <c r="BE10" s="260"/>
      <c r="BF10" s="260"/>
      <c r="BG10" s="210"/>
      <c r="BH10" s="210"/>
      <c r="BI10" s="210"/>
    </row>
    <row r="11" spans="1:61" x14ac:dyDescent="0.25">
      <c r="C11" s="159"/>
      <c r="D11" s="115"/>
      <c r="E11" s="115"/>
      <c r="F11" s="115"/>
      <c r="AO11" s="260"/>
      <c r="AP11" s="260"/>
      <c r="AQ11" s="260"/>
      <c r="AR11" s="260"/>
      <c r="AS11" s="260"/>
      <c r="AT11" s="260"/>
      <c r="AU11" s="260"/>
      <c r="AV11" s="260"/>
      <c r="AW11" s="260"/>
      <c r="AX11" s="260"/>
      <c r="AY11" s="260"/>
      <c r="AZ11" s="260"/>
      <c r="BA11" s="260"/>
      <c r="BB11" s="260"/>
      <c r="BC11" s="260"/>
      <c r="BD11" s="260"/>
      <c r="BE11" s="260"/>
      <c r="BF11" s="260"/>
      <c r="BG11" s="210"/>
      <c r="BH11" s="210"/>
      <c r="BI11" s="210"/>
    </row>
    <row r="12" spans="1:61" s="163" customFormat="1" x14ac:dyDescent="0.25">
      <c r="A12" s="641" t="s">
        <v>93</v>
      </c>
      <c r="B12" s="642"/>
      <c r="C12" s="643"/>
      <c r="D12" s="160" t="s">
        <v>89</v>
      </c>
      <c r="E12" s="162" t="s">
        <v>131</v>
      </c>
      <c r="F12" s="161" t="s">
        <v>90</v>
      </c>
      <c r="G12" s="162" t="s">
        <v>164</v>
      </c>
      <c r="V12" s="179"/>
      <c r="W12" s="179"/>
      <c r="X12" s="179"/>
      <c r="Y12" s="179"/>
      <c r="Z12" s="179"/>
      <c r="AA12" s="179"/>
      <c r="AO12" s="261"/>
      <c r="AP12" s="261"/>
      <c r="AQ12" s="261"/>
      <c r="AR12" s="261"/>
      <c r="AS12" s="261"/>
      <c r="AT12" s="261"/>
      <c r="AU12" s="261"/>
      <c r="AV12" s="261"/>
      <c r="AW12" s="261"/>
      <c r="AX12" s="261"/>
      <c r="AY12" s="261"/>
      <c r="AZ12" s="261"/>
      <c r="BA12" s="261"/>
      <c r="BB12" s="261"/>
      <c r="BC12" s="261"/>
      <c r="BD12" s="261"/>
      <c r="BE12" s="261"/>
      <c r="BF12" s="261"/>
      <c r="BG12" s="262"/>
      <c r="BH12" s="262"/>
      <c r="BI12" s="262"/>
    </row>
    <row r="13" spans="1:61" x14ac:dyDescent="0.25">
      <c r="A13" s="171" t="s">
        <v>91</v>
      </c>
      <c r="B13" s="164">
        <v>1540</v>
      </c>
      <c r="C13" s="299" t="s">
        <v>92</v>
      </c>
      <c r="D13" s="166">
        <v>8833</v>
      </c>
      <c r="E13" s="168">
        <v>41975</v>
      </c>
      <c r="F13" s="358">
        <v>8833</v>
      </c>
      <c r="G13" s="168">
        <v>42094</v>
      </c>
      <c r="AO13" s="260"/>
      <c r="AP13" s="260" t="s">
        <v>362</v>
      </c>
      <c r="AQ13" s="260"/>
      <c r="AR13" s="260" t="s">
        <v>363</v>
      </c>
      <c r="AS13" s="260" t="s">
        <v>364</v>
      </c>
      <c r="AT13" s="260" t="s">
        <v>375</v>
      </c>
      <c r="AU13" s="260" t="s">
        <v>376</v>
      </c>
      <c r="AV13" s="260" t="s">
        <v>371</v>
      </c>
      <c r="AW13" s="260"/>
      <c r="AX13" s="260"/>
      <c r="AY13" s="260"/>
      <c r="AZ13" s="260"/>
      <c r="BA13" s="260"/>
      <c r="BB13" s="260"/>
      <c r="BC13" s="260"/>
      <c r="BD13" s="260"/>
      <c r="BE13" s="260"/>
      <c r="BF13" s="260"/>
      <c r="BG13" s="210"/>
      <c r="BH13" s="210"/>
      <c r="BI13" s="210"/>
    </row>
    <row r="14" spans="1:61" x14ac:dyDescent="0.25">
      <c r="A14" s="171" t="s">
        <v>91</v>
      </c>
      <c r="B14" s="164">
        <v>1539</v>
      </c>
      <c r="C14" s="299" t="s">
        <v>92</v>
      </c>
      <c r="D14" s="166">
        <v>7852.9</v>
      </c>
      <c r="E14" s="168">
        <v>41975</v>
      </c>
      <c r="F14" s="358">
        <v>7852.9</v>
      </c>
      <c r="G14" s="168">
        <v>42094</v>
      </c>
      <c r="AO14" s="260"/>
      <c r="AP14" s="260"/>
      <c r="AQ14" s="260"/>
      <c r="AR14" s="260" t="s">
        <v>372</v>
      </c>
      <c r="AS14" s="260" t="s">
        <v>370</v>
      </c>
      <c r="AT14" s="260" t="s">
        <v>379</v>
      </c>
      <c r="AU14" s="260" t="s">
        <v>380</v>
      </c>
      <c r="AV14" s="260" t="s">
        <v>374</v>
      </c>
      <c r="AW14" s="260" t="s">
        <v>373</v>
      </c>
      <c r="AX14" s="260"/>
      <c r="AY14" s="260"/>
      <c r="AZ14" s="260"/>
      <c r="BA14" s="260"/>
      <c r="BB14" s="260"/>
      <c r="BC14" s="260"/>
      <c r="BD14" s="260"/>
      <c r="BE14" s="260"/>
      <c r="BF14" s="260"/>
      <c r="BG14" s="210"/>
      <c r="BH14" s="210"/>
      <c r="BI14" s="210"/>
    </row>
    <row r="15" spans="1:61" x14ac:dyDescent="0.25">
      <c r="A15" s="171" t="s">
        <v>91</v>
      </c>
      <c r="B15" s="164"/>
      <c r="C15" s="299" t="s">
        <v>628</v>
      </c>
      <c r="D15" s="166"/>
      <c r="E15" s="168"/>
      <c r="F15" s="167">
        <v>228</v>
      </c>
      <c r="G15" s="168">
        <v>42053</v>
      </c>
      <c r="AO15" s="260"/>
      <c r="AP15" s="260"/>
      <c r="AQ15" s="260"/>
      <c r="AR15" s="260"/>
      <c r="AS15" s="260"/>
      <c r="AT15" s="260"/>
      <c r="AU15" s="260"/>
      <c r="AV15" s="260"/>
      <c r="AW15" s="260"/>
      <c r="AX15" s="260"/>
      <c r="AY15" s="260"/>
      <c r="AZ15" s="260"/>
      <c r="BA15" s="260"/>
      <c r="BB15" s="260"/>
      <c r="BC15" s="260"/>
      <c r="BD15" s="260"/>
      <c r="BE15" s="260"/>
      <c r="BF15" s="260"/>
      <c r="BG15" s="210"/>
      <c r="BH15" s="210"/>
      <c r="BI15" s="210"/>
    </row>
    <row r="16" spans="1:61" x14ac:dyDescent="0.25">
      <c r="A16" s="171" t="s">
        <v>91</v>
      </c>
      <c r="B16" s="164"/>
      <c r="C16" s="299" t="s">
        <v>628</v>
      </c>
      <c r="D16" s="166"/>
      <c r="E16" s="168"/>
      <c r="F16" s="167">
        <v>314</v>
      </c>
      <c r="G16" s="168">
        <v>42011</v>
      </c>
      <c r="AO16" s="260"/>
      <c r="AP16" s="260"/>
      <c r="AQ16" s="260"/>
      <c r="AR16" s="260"/>
      <c r="AS16" s="260"/>
      <c r="AT16" s="260"/>
      <c r="AU16" s="260"/>
      <c r="AV16" s="260"/>
      <c r="AW16" s="260"/>
      <c r="AX16" s="260"/>
      <c r="AY16" s="260"/>
      <c r="AZ16" s="260"/>
      <c r="BA16" s="260"/>
      <c r="BB16" s="260"/>
      <c r="BC16" s="260"/>
      <c r="BD16" s="260"/>
      <c r="BE16" s="260"/>
      <c r="BF16" s="260"/>
      <c r="BG16" s="210"/>
      <c r="BH16" s="210"/>
      <c r="BI16" s="210"/>
    </row>
    <row r="17" spans="1:61" x14ac:dyDescent="0.25">
      <c r="A17" s="171" t="s">
        <v>91</v>
      </c>
      <c r="B17" s="164">
        <v>781</v>
      </c>
      <c r="C17" s="299" t="s">
        <v>628</v>
      </c>
      <c r="D17" s="166">
        <v>11483</v>
      </c>
      <c r="E17" s="168">
        <v>42152</v>
      </c>
      <c r="F17" s="167">
        <v>11482.9</v>
      </c>
      <c r="G17" s="168">
        <v>42263</v>
      </c>
      <c r="AO17" s="260"/>
      <c r="AP17" s="260"/>
      <c r="AQ17" s="260"/>
      <c r="AR17" s="260"/>
      <c r="AS17" s="260"/>
      <c r="AT17" s="260"/>
      <c r="AU17" s="260"/>
      <c r="AV17" s="260"/>
      <c r="AW17" s="260"/>
      <c r="AX17" s="260"/>
      <c r="AY17" s="260"/>
      <c r="AZ17" s="260"/>
      <c r="BA17" s="260"/>
      <c r="BB17" s="260"/>
      <c r="BC17" s="260"/>
      <c r="BD17" s="260"/>
      <c r="BE17" s="260"/>
      <c r="BF17" s="260"/>
      <c r="BG17" s="210"/>
      <c r="BH17" s="210"/>
      <c r="BI17" s="210"/>
    </row>
    <row r="18" spans="1:61" x14ac:dyDescent="0.25">
      <c r="A18" s="171" t="s">
        <v>91</v>
      </c>
      <c r="B18" s="164"/>
      <c r="C18" s="299" t="s">
        <v>628</v>
      </c>
      <c r="D18" s="166"/>
      <c r="E18" s="168"/>
      <c r="F18" s="167"/>
      <c r="G18" s="168"/>
      <c r="AO18" s="260"/>
      <c r="AP18" s="260"/>
      <c r="AQ18" s="260"/>
      <c r="AR18" s="260"/>
      <c r="AS18" s="260"/>
      <c r="AT18" s="260"/>
      <c r="AU18" s="260"/>
      <c r="AV18" s="260"/>
      <c r="AW18" s="260"/>
      <c r="AX18" s="260"/>
      <c r="AY18" s="260"/>
      <c r="AZ18" s="260"/>
      <c r="BA18" s="260"/>
      <c r="BB18" s="260"/>
      <c r="BC18" s="260"/>
      <c r="BD18" s="260"/>
      <c r="BE18" s="260"/>
      <c r="BF18" s="260"/>
      <c r="BG18" s="210"/>
      <c r="BH18" s="210"/>
      <c r="BI18" s="210"/>
    </row>
    <row r="19" spans="1:61" x14ac:dyDescent="0.25">
      <c r="A19" s="171" t="s">
        <v>91</v>
      </c>
      <c r="B19" s="164"/>
      <c r="C19" s="299" t="s">
        <v>628</v>
      </c>
      <c r="D19" s="166"/>
      <c r="E19" s="168"/>
      <c r="F19" s="167"/>
      <c r="G19" s="168"/>
      <c r="AO19" s="260"/>
      <c r="AP19" s="260"/>
      <c r="AQ19" s="260"/>
      <c r="AR19" s="260"/>
      <c r="AS19" s="260"/>
      <c r="AT19" s="260"/>
      <c r="AU19" s="260"/>
      <c r="AV19" s="260"/>
      <c r="AW19" s="260"/>
      <c r="AX19" s="260"/>
      <c r="AY19" s="260"/>
      <c r="AZ19" s="260"/>
      <c r="BA19" s="260"/>
      <c r="BB19" s="260"/>
      <c r="BC19" s="260"/>
      <c r="BD19" s="260"/>
      <c r="BE19" s="260"/>
      <c r="BF19" s="260"/>
      <c r="BG19" s="210"/>
      <c r="BH19" s="210"/>
      <c r="BI19" s="210"/>
    </row>
    <row r="20" spans="1:61" x14ac:dyDescent="0.25">
      <c r="A20" s="171" t="s">
        <v>91</v>
      </c>
      <c r="B20" s="164"/>
      <c r="C20" s="299" t="s">
        <v>628</v>
      </c>
      <c r="D20" s="166"/>
      <c r="E20" s="168"/>
      <c r="F20" s="167"/>
      <c r="G20" s="168"/>
      <c r="AO20" s="260"/>
      <c r="AP20" s="260"/>
      <c r="AQ20" s="260"/>
      <c r="AR20" s="260"/>
      <c r="AS20" s="260"/>
      <c r="AT20" s="260"/>
      <c r="AU20" s="260"/>
      <c r="AV20" s="260"/>
      <c r="AW20" s="260"/>
      <c r="AX20" s="260"/>
      <c r="AY20" s="260"/>
      <c r="AZ20" s="260"/>
      <c r="BA20" s="260"/>
      <c r="BB20" s="260"/>
      <c r="BC20" s="260"/>
      <c r="BD20" s="260"/>
      <c r="BE20" s="260"/>
      <c r="BF20" s="260"/>
      <c r="BG20" s="210"/>
      <c r="BH20" s="210"/>
      <c r="BI20" s="210"/>
    </row>
    <row r="21" spans="1:61" x14ac:dyDescent="0.25">
      <c r="A21" s="171" t="s">
        <v>91</v>
      </c>
      <c r="B21" s="164"/>
      <c r="C21" s="299" t="s">
        <v>628</v>
      </c>
      <c r="D21" s="166"/>
      <c r="E21" s="168"/>
      <c r="F21" s="167"/>
      <c r="G21" s="168"/>
      <c r="AO21" s="260"/>
      <c r="AP21" s="260"/>
      <c r="AQ21" s="260"/>
      <c r="AR21" s="260"/>
      <c r="AS21" s="260"/>
      <c r="AT21" s="260"/>
      <c r="AU21" s="260"/>
      <c r="AV21" s="260"/>
      <c r="AW21" s="260"/>
      <c r="AX21" s="260"/>
      <c r="AY21" s="260"/>
      <c r="AZ21" s="260"/>
      <c r="BA21" s="260"/>
      <c r="BB21" s="260"/>
      <c r="BC21" s="260"/>
      <c r="BD21" s="260"/>
      <c r="BE21" s="260"/>
      <c r="BF21" s="260"/>
      <c r="BG21" s="210"/>
      <c r="BH21" s="210"/>
      <c r="BI21" s="210"/>
    </row>
    <row r="22" spans="1:61" x14ac:dyDescent="0.25">
      <c r="A22" s="171" t="s">
        <v>91</v>
      </c>
      <c r="B22" s="164"/>
      <c r="C22" s="299" t="s">
        <v>628</v>
      </c>
      <c r="D22" s="166"/>
      <c r="E22" s="168"/>
      <c r="F22" s="167"/>
      <c r="G22" s="168"/>
      <c r="AO22" s="260"/>
      <c r="AP22" s="260"/>
      <c r="AQ22" s="260"/>
      <c r="AR22" s="260"/>
      <c r="AS22" s="260"/>
      <c r="AT22" s="260"/>
      <c r="AU22" s="260"/>
      <c r="AV22" s="260"/>
      <c r="AW22" s="260"/>
      <c r="AX22" s="260"/>
      <c r="AY22" s="260"/>
      <c r="AZ22" s="260"/>
      <c r="BA22" s="260"/>
      <c r="BB22" s="260"/>
      <c r="BC22" s="260"/>
      <c r="BD22" s="260"/>
      <c r="BE22" s="260"/>
      <c r="BF22" s="260"/>
      <c r="BG22" s="210"/>
      <c r="BH22" s="210"/>
      <c r="BI22" s="210"/>
    </row>
    <row r="23" spans="1:61" x14ac:dyDescent="0.25">
      <c r="A23" s="171" t="s">
        <v>91</v>
      </c>
      <c r="B23" s="164"/>
      <c r="C23" s="299" t="s">
        <v>628</v>
      </c>
      <c r="D23" s="166"/>
      <c r="E23" s="168"/>
      <c r="F23" s="167"/>
      <c r="G23" s="168"/>
      <c r="AO23" s="260"/>
      <c r="AP23" s="260"/>
      <c r="AQ23" s="260"/>
      <c r="AR23" s="260"/>
      <c r="AS23" s="260"/>
      <c r="AT23" s="260"/>
      <c r="AU23" s="260"/>
      <c r="AV23" s="260"/>
      <c r="AW23" s="260"/>
      <c r="AX23" s="260"/>
      <c r="AY23" s="260"/>
      <c r="AZ23" s="260"/>
      <c r="BA23" s="260"/>
      <c r="BB23" s="260"/>
      <c r="BC23" s="260"/>
      <c r="BD23" s="260"/>
      <c r="BE23" s="260"/>
      <c r="BF23" s="260"/>
      <c r="BG23" s="210"/>
      <c r="BH23" s="210"/>
      <c r="BI23" s="210"/>
    </row>
    <row r="24" spans="1:61" x14ac:dyDescent="0.25">
      <c r="A24" s="171" t="s">
        <v>91</v>
      </c>
      <c r="B24" s="164"/>
      <c r="C24" s="299" t="s">
        <v>628</v>
      </c>
      <c r="D24" s="166"/>
      <c r="E24" s="168"/>
      <c r="F24" s="167"/>
      <c r="G24" s="168"/>
      <c r="AO24" s="260"/>
      <c r="AP24" s="260"/>
      <c r="AQ24" s="260"/>
      <c r="AR24" s="260"/>
      <c r="AS24" s="260"/>
      <c r="AT24" s="260"/>
      <c r="AU24" s="260"/>
      <c r="AV24" s="260"/>
      <c r="AW24" s="260"/>
      <c r="AX24" s="260"/>
      <c r="AY24" s="260"/>
      <c r="AZ24" s="260"/>
      <c r="BA24" s="260"/>
      <c r="BB24" s="260"/>
      <c r="BC24" s="260"/>
      <c r="BD24" s="260"/>
      <c r="BE24" s="260"/>
      <c r="BF24" s="260"/>
      <c r="BG24" s="210"/>
      <c r="BH24" s="210"/>
      <c r="BI24" s="210"/>
    </row>
    <row r="25" spans="1:61" x14ac:dyDescent="0.25">
      <c r="A25" s="171" t="s">
        <v>91</v>
      </c>
      <c r="B25" s="164"/>
      <c r="C25" s="299" t="s">
        <v>628</v>
      </c>
      <c r="D25" s="166"/>
      <c r="E25" s="168"/>
      <c r="F25" s="167"/>
      <c r="G25" s="168"/>
      <c r="AO25" s="260"/>
      <c r="AP25" s="260"/>
      <c r="AQ25" s="260"/>
      <c r="AR25" s="260"/>
      <c r="AS25" s="260"/>
      <c r="AT25" s="260"/>
      <c r="AU25" s="260"/>
      <c r="AV25" s="260"/>
      <c r="AW25" s="260"/>
      <c r="AX25" s="260"/>
      <c r="AY25" s="260"/>
      <c r="AZ25" s="260"/>
      <c r="BA25" s="260"/>
      <c r="BB25" s="260"/>
      <c r="BC25" s="260"/>
      <c r="BD25" s="260"/>
      <c r="BE25" s="260"/>
      <c r="BF25" s="260"/>
      <c r="BG25" s="210"/>
      <c r="BH25" s="210"/>
      <c r="BI25" s="210"/>
    </row>
    <row r="26" spans="1:61" x14ac:dyDescent="0.25">
      <c r="A26" s="171" t="s">
        <v>91</v>
      </c>
      <c r="B26" s="164"/>
      <c r="C26" s="299" t="s">
        <v>628</v>
      </c>
      <c r="D26" s="166"/>
      <c r="E26" s="168"/>
      <c r="F26" s="167"/>
      <c r="G26" s="168"/>
      <c r="AO26" s="260"/>
      <c r="AP26" s="260"/>
      <c r="AQ26" s="260"/>
      <c r="AR26" s="260"/>
      <c r="AS26" s="260"/>
      <c r="AT26" s="260"/>
      <c r="AU26" s="260"/>
      <c r="AV26" s="260"/>
      <c r="AW26" s="260"/>
      <c r="AX26" s="260"/>
      <c r="AY26" s="260"/>
      <c r="AZ26" s="260"/>
      <c r="BA26" s="260"/>
      <c r="BB26" s="260"/>
      <c r="BC26" s="260"/>
      <c r="BD26" s="260"/>
      <c r="BE26" s="260"/>
      <c r="BF26" s="260"/>
      <c r="BG26" s="210"/>
      <c r="BH26" s="210"/>
      <c r="BI26" s="210"/>
    </row>
    <row r="27" spans="1:61" x14ac:dyDescent="0.25">
      <c r="A27" s="171" t="s">
        <v>91</v>
      </c>
      <c r="B27" s="164"/>
      <c r="C27" s="299" t="s">
        <v>628</v>
      </c>
      <c r="D27" s="166"/>
      <c r="E27" s="168"/>
      <c r="F27" s="167"/>
      <c r="G27" s="168"/>
      <c r="AO27" s="260"/>
      <c r="AP27" s="260"/>
      <c r="AQ27" s="260"/>
      <c r="AR27" s="260"/>
      <c r="AS27" s="260"/>
      <c r="AT27" s="260"/>
      <c r="AU27" s="260"/>
      <c r="AV27" s="260"/>
      <c r="AW27" s="260"/>
      <c r="AX27" s="260"/>
      <c r="AY27" s="260"/>
      <c r="AZ27" s="260"/>
      <c r="BA27" s="260"/>
      <c r="BB27" s="260"/>
      <c r="BC27" s="260"/>
      <c r="BD27" s="260"/>
      <c r="BE27" s="260"/>
      <c r="BF27" s="260"/>
      <c r="BG27" s="210"/>
      <c r="BH27" s="210"/>
      <c r="BI27" s="210"/>
    </row>
    <row r="28" spans="1:61" x14ac:dyDescent="0.25">
      <c r="A28" s="171" t="s">
        <v>91</v>
      </c>
      <c r="B28" s="164"/>
      <c r="C28" s="299" t="s">
        <v>628</v>
      </c>
      <c r="D28" s="166"/>
      <c r="E28" s="168"/>
      <c r="F28" s="167"/>
      <c r="G28" s="168"/>
      <c r="AO28" s="260"/>
      <c r="AP28" s="260"/>
      <c r="AQ28" s="260"/>
      <c r="AR28" s="260"/>
      <c r="AS28" s="260"/>
      <c r="AT28" s="260"/>
      <c r="AU28" s="260"/>
      <c r="AV28" s="260"/>
      <c r="AW28" s="260"/>
      <c r="AX28" s="260"/>
      <c r="AY28" s="260"/>
      <c r="AZ28" s="260"/>
      <c r="BA28" s="260"/>
      <c r="BB28" s="260"/>
      <c r="BC28" s="260"/>
      <c r="BD28" s="260"/>
      <c r="BE28" s="260"/>
      <c r="BF28" s="260"/>
      <c r="BG28" s="210"/>
      <c r="BH28" s="210"/>
      <c r="BI28" s="210"/>
    </row>
    <row r="29" spans="1:61" x14ac:dyDescent="0.25">
      <c r="A29" s="171" t="s">
        <v>91</v>
      </c>
      <c r="B29" s="164"/>
      <c r="C29" s="299" t="s">
        <v>628</v>
      </c>
      <c r="D29" s="166"/>
      <c r="E29" s="168"/>
      <c r="F29" s="167"/>
      <c r="G29" s="168"/>
      <c r="AO29" s="260"/>
      <c r="AP29" s="260"/>
      <c r="AQ29" s="260"/>
      <c r="AR29" s="260"/>
      <c r="AS29" s="260"/>
      <c r="AT29" s="260"/>
      <c r="AU29" s="260"/>
      <c r="AV29" s="260" t="s">
        <v>2163</v>
      </c>
      <c r="AW29" s="260"/>
      <c r="AX29" s="260"/>
      <c r="AY29" s="260"/>
      <c r="AZ29" s="260"/>
      <c r="BA29" s="260"/>
      <c r="BB29" s="260"/>
      <c r="BC29" s="260"/>
      <c r="BD29" s="260"/>
      <c r="BE29" s="260"/>
      <c r="BF29" s="260"/>
      <c r="BG29" s="210"/>
      <c r="BH29" s="210"/>
      <c r="BI29" s="210"/>
    </row>
    <row r="30" spans="1:61" x14ac:dyDescent="0.25">
      <c r="A30" s="171" t="s">
        <v>91</v>
      </c>
      <c r="B30" s="164"/>
      <c r="C30" s="299" t="s">
        <v>628</v>
      </c>
      <c r="D30" s="166"/>
      <c r="E30" s="168"/>
      <c r="F30" s="167"/>
      <c r="G30" s="168"/>
      <c r="AO30" s="260"/>
      <c r="AP30" s="260"/>
      <c r="AQ30" s="260"/>
      <c r="AR30" s="260"/>
      <c r="AS30" s="260"/>
      <c r="AT30" s="260"/>
      <c r="AU30" s="260"/>
      <c r="AV30" s="260"/>
      <c r="AW30" s="260"/>
      <c r="AX30" s="260"/>
      <c r="AY30" s="260"/>
      <c r="AZ30" s="260"/>
      <c r="BA30" s="260"/>
      <c r="BB30" s="260"/>
      <c r="BC30" s="260"/>
      <c r="BD30" s="260"/>
      <c r="BE30" s="260"/>
      <c r="BF30" s="260"/>
      <c r="BG30" s="210"/>
      <c r="BH30" s="210"/>
      <c r="BI30" s="210"/>
    </row>
    <row r="31" spans="1:61" x14ac:dyDescent="0.25">
      <c r="A31" s="171" t="s">
        <v>91</v>
      </c>
      <c r="B31" s="164"/>
      <c r="C31" s="299" t="s">
        <v>628</v>
      </c>
      <c r="D31" s="166"/>
      <c r="E31" s="168"/>
      <c r="F31" s="167"/>
      <c r="G31" s="168"/>
      <c r="AO31" s="260"/>
      <c r="AP31" s="260"/>
      <c r="AQ31" s="260"/>
      <c r="AR31" s="260"/>
      <c r="AS31" s="260"/>
      <c r="AT31" s="260"/>
      <c r="AU31" s="260"/>
      <c r="AV31" s="260"/>
      <c r="AW31" s="260"/>
      <c r="AX31" s="260"/>
      <c r="AY31" s="260"/>
      <c r="AZ31" s="260"/>
      <c r="BA31" s="260"/>
      <c r="BB31" s="260"/>
      <c r="BC31" s="260"/>
      <c r="BD31" s="260"/>
      <c r="BE31" s="260"/>
      <c r="BF31" s="260"/>
      <c r="BG31" s="210"/>
      <c r="BH31" s="210"/>
      <c r="BI31" s="210"/>
    </row>
    <row r="32" spans="1:61" x14ac:dyDescent="0.25">
      <c r="A32" s="171" t="s">
        <v>91</v>
      </c>
      <c r="B32" s="164"/>
      <c r="C32" s="299" t="s">
        <v>628</v>
      </c>
      <c r="D32" s="166"/>
      <c r="E32" s="168"/>
      <c r="F32" s="167"/>
      <c r="G32" s="168"/>
      <c r="AO32" s="260"/>
      <c r="AP32" s="260"/>
      <c r="AQ32" s="260"/>
      <c r="AR32" s="260"/>
      <c r="AS32" s="260"/>
      <c r="AT32" s="260"/>
      <c r="AU32" s="260"/>
      <c r="AV32" s="260"/>
      <c r="AW32" s="260"/>
      <c r="AX32" s="260"/>
      <c r="AY32" s="260"/>
      <c r="AZ32" s="260"/>
      <c r="BA32" s="260"/>
      <c r="BB32" s="260"/>
      <c r="BC32" s="260"/>
      <c r="BD32" s="260"/>
      <c r="BE32" s="260"/>
      <c r="BF32" s="260"/>
      <c r="BG32" s="210"/>
      <c r="BH32" s="210"/>
      <c r="BI32" s="210"/>
    </row>
    <row r="33" spans="1:61" x14ac:dyDescent="0.25">
      <c r="A33" s="171" t="s">
        <v>91</v>
      </c>
      <c r="B33" s="164"/>
      <c r="C33" s="299" t="s">
        <v>628</v>
      </c>
      <c r="D33" s="166"/>
      <c r="E33" s="168"/>
      <c r="F33" s="167"/>
      <c r="G33" s="168"/>
      <c r="AO33" s="260"/>
      <c r="AP33" s="260"/>
      <c r="AQ33" s="260"/>
      <c r="AR33" s="260"/>
      <c r="AS33" s="260"/>
      <c r="AT33" s="260"/>
      <c r="AU33" s="260"/>
      <c r="AV33" s="260"/>
      <c r="AW33" s="260"/>
      <c r="AX33" s="260"/>
      <c r="AY33" s="260"/>
      <c r="AZ33" s="260"/>
      <c r="BA33" s="260"/>
      <c r="BB33" s="260"/>
      <c r="BC33" s="260"/>
      <c r="BD33" s="260"/>
      <c r="BE33" s="260"/>
      <c r="BF33" s="260"/>
      <c r="BG33" s="210"/>
      <c r="BH33" s="210"/>
      <c r="BI33" s="210"/>
    </row>
    <row r="34" spans="1:61" x14ac:dyDescent="0.25">
      <c r="A34" s="171" t="s">
        <v>91</v>
      </c>
      <c r="B34" s="164"/>
      <c r="C34" s="299" t="s">
        <v>628</v>
      </c>
      <c r="D34" s="166"/>
      <c r="E34" s="168"/>
      <c r="F34" s="167"/>
      <c r="G34" s="168"/>
      <c r="AO34" s="260"/>
      <c r="AP34" s="260"/>
      <c r="AQ34" s="260"/>
      <c r="AR34" s="260"/>
      <c r="AS34" s="260"/>
      <c r="AT34" s="260"/>
      <c r="AU34" s="260"/>
      <c r="AV34" s="260"/>
      <c r="AW34" s="260"/>
      <c r="AX34" s="260"/>
      <c r="AY34" s="260"/>
      <c r="AZ34" s="260"/>
      <c r="BA34" s="260"/>
      <c r="BB34" s="260"/>
      <c r="BC34" s="260"/>
      <c r="BD34" s="260"/>
      <c r="BE34" s="260"/>
      <c r="BF34" s="260"/>
      <c r="BG34" s="210"/>
      <c r="BH34" s="210"/>
      <c r="BI34" s="210"/>
    </row>
    <row r="35" spans="1:61" x14ac:dyDescent="0.25">
      <c r="A35" s="171" t="s">
        <v>91</v>
      </c>
      <c r="B35" s="164"/>
      <c r="C35" s="299" t="s">
        <v>628</v>
      </c>
      <c r="D35" s="166"/>
      <c r="E35" s="168"/>
      <c r="F35" s="167"/>
      <c r="G35" s="168"/>
      <c r="AO35" s="260"/>
      <c r="AP35" s="260"/>
      <c r="AQ35" s="260"/>
      <c r="AR35" s="260"/>
      <c r="AS35" s="260"/>
      <c r="AT35" s="260"/>
      <c r="AU35" s="260"/>
      <c r="AV35" s="260"/>
      <c r="AW35" s="260"/>
      <c r="AX35" s="260"/>
      <c r="AY35" s="260"/>
      <c r="AZ35" s="260"/>
      <c r="BA35" s="260"/>
      <c r="BB35" s="260"/>
      <c r="BC35" s="260"/>
      <c r="BD35" s="260"/>
      <c r="BE35" s="260"/>
      <c r="BF35" s="260"/>
      <c r="BG35" s="210"/>
      <c r="BH35" s="210"/>
      <c r="BI35" s="210"/>
    </row>
    <row r="36" spans="1:61" x14ac:dyDescent="0.25">
      <c r="A36" s="171" t="s">
        <v>91</v>
      </c>
      <c r="B36" s="164"/>
      <c r="C36" s="299" t="s">
        <v>628</v>
      </c>
      <c r="D36" s="166"/>
      <c r="E36" s="168"/>
      <c r="F36" s="167"/>
      <c r="G36" s="168"/>
      <c r="AO36" s="260"/>
      <c r="AP36" s="260"/>
      <c r="AQ36" s="260"/>
      <c r="AR36" s="260"/>
      <c r="AS36" s="260"/>
      <c r="AT36" s="260"/>
      <c r="AU36" s="260"/>
      <c r="AV36" s="260"/>
      <c r="AW36" s="260"/>
      <c r="AX36" s="260"/>
      <c r="AY36" s="260"/>
      <c r="AZ36" s="260"/>
      <c r="BA36" s="260"/>
      <c r="BB36" s="260"/>
      <c r="BC36" s="260"/>
      <c r="BD36" s="260"/>
      <c r="BE36" s="260"/>
      <c r="BF36" s="260"/>
      <c r="BG36" s="210"/>
      <c r="BH36" s="210"/>
      <c r="BI36" s="210"/>
    </row>
    <row r="37" spans="1:61" x14ac:dyDescent="0.25">
      <c r="A37" s="171" t="s">
        <v>91</v>
      </c>
      <c r="B37" s="164"/>
      <c r="C37" s="299" t="s">
        <v>628</v>
      </c>
      <c r="D37" s="166"/>
      <c r="E37" s="168"/>
      <c r="F37" s="167"/>
      <c r="G37" s="168"/>
      <c r="AO37" s="260"/>
      <c r="AP37" s="260"/>
      <c r="AQ37" s="260"/>
      <c r="AR37" s="260"/>
      <c r="AS37" s="260"/>
      <c r="AT37" s="260"/>
      <c r="AU37" s="260"/>
      <c r="AV37" s="260"/>
      <c r="AW37" s="260"/>
      <c r="AX37" s="260"/>
      <c r="AY37" s="260"/>
      <c r="AZ37" s="260"/>
      <c r="BA37" s="260"/>
      <c r="BB37" s="260"/>
      <c r="BC37" s="260"/>
      <c r="BD37" s="260"/>
      <c r="BE37" s="260"/>
      <c r="BF37" s="260"/>
      <c r="BG37" s="210"/>
      <c r="BH37" s="210"/>
      <c r="BI37" s="210"/>
    </row>
    <row r="38" spans="1:61" x14ac:dyDescent="0.25">
      <c r="A38" s="171" t="s">
        <v>91</v>
      </c>
      <c r="B38" s="164"/>
      <c r="C38" s="299" t="s">
        <v>628</v>
      </c>
      <c r="D38" s="166"/>
      <c r="E38" s="168"/>
      <c r="F38" s="167"/>
      <c r="G38" s="168"/>
      <c r="AO38" s="260"/>
      <c r="AP38" s="260"/>
      <c r="AQ38" s="260"/>
      <c r="AR38" s="260"/>
      <c r="AS38" s="260"/>
      <c r="AT38" s="260"/>
      <c r="AU38" s="260"/>
      <c r="AV38" s="260"/>
      <c r="AW38" s="260"/>
      <c r="AX38" s="260"/>
      <c r="AY38" s="260"/>
      <c r="AZ38" s="260"/>
      <c r="BA38" s="260"/>
      <c r="BB38" s="260"/>
      <c r="BC38" s="260"/>
      <c r="BD38" s="260"/>
      <c r="BE38" s="260"/>
      <c r="BF38" s="260"/>
      <c r="BG38" s="210"/>
      <c r="BH38" s="210"/>
      <c r="BI38" s="210"/>
    </row>
    <row r="39" spans="1:61" x14ac:dyDescent="0.25">
      <c r="A39" s="171" t="s">
        <v>91</v>
      </c>
      <c r="B39" s="164"/>
      <c r="C39" s="299" t="s">
        <v>628</v>
      </c>
      <c r="D39" s="166"/>
      <c r="E39" s="168"/>
      <c r="F39" s="167"/>
      <c r="G39" s="168"/>
      <c r="AO39" s="260"/>
      <c r="AP39" s="260"/>
      <c r="AQ39" s="260"/>
      <c r="AR39" s="260"/>
      <c r="AS39" s="260"/>
      <c r="AT39" s="260"/>
      <c r="AU39" s="260"/>
      <c r="AV39" s="260"/>
      <c r="AW39" s="260"/>
      <c r="AX39" s="260"/>
      <c r="AY39" s="260"/>
      <c r="AZ39" s="260"/>
      <c r="BA39" s="260"/>
      <c r="BB39" s="260"/>
      <c r="BC39" s="260"/>
      <c r="BD39" s="260"/>
      <c r="BE39" s="260"/>
      <c r="BF39" s="260"/>
      <c r="BG39" s="210"/>
      <c r="BH39" s="210"/>
      <c r="BI39" s="210"/>
    </row>
    <row r="40" spans="1:61" x14ac:dyDescent="0.25">
      <c r="A40" s="171" t="s">
        <v>91</v>
      </c>
      <c r="B40" s="164"/>
      <c r="C40" s="299" t="s">
        <v>628</v>
      </c>
      <c r="D40" s="166"/>
      <c r="E40" s="168"/>
      <c r="F40" s="167"/>
      <c r="G40" s="168"/>
      <c r="AO40" s="260"/>
      <c r="AP40" s="260"/>
      <c r="AQ40" s="260"/>
      <c r="AR40" s="260"/>
      <c r="AS40" s="260"/>
      <c r="AT40" s="260"/>
      <c r="AU40" s="260"/>
      <c r="AV40" s="260"/>
      <c r="AW40" s="260"/>
      <c r="AX40" s="260"/>
      <c r="AY40" s="260"/>
      <c r="AZ40" s="260"/>
      <c r="BA40" s="260"/>
      <c r="BB40" s="260"/>
      <c r="BC40" s="260"/>
      <c r="BD40" s="260"/>
      <c r="BE40" s="260"/>
      <c r="BF40" s="260"/>
      <c r="BG40" s="210"/>
      <c r="BH40" s="210"/>
      <c r="BI40" s="210"/>
    </row>
    <row r="41" spans="1:61" x14ac:dyDescent="0.25">
      <c r="A41" s="171" t="s">
        <v>91</v>
      </c>
      <c r="B41" s="164"/>
      <c r="C41" s="299" t="s">
        <v>628</v>
      </c>
      <c r="D41" s="166"/>
      <c r="E41" s="168"/>
      <c r="F41" s="167"/>
      <c r="G41" s="168"/>
      <c r="AO41" s="260"/>
      <c r="AP41" s="260"/>
      <c r="AQ41" s="260"/>
      <c r="AR41" s="260"/>
      <c r="AS41" s="260"/>
      <c r="AT41" s="260"/>
      <c r="AU41" s="260"/>
      <c r="AV41" s="260"/>
      <c r="AW41" s="260"/>
      <c r="AX41" s="260"/>
      <c r="AY41" s="260"/>
      <c r="AZ41" s="260"/>
      <c r="BA41" s="260"/>
      <c r="BB41" s="260"/>
      <c r="BC41" s="260"/>
      <c r="BD41" s="260"/>
      <c r="BE41" s="260"/>
      <c r="BF41" s="260"/>
      <c r="BG41" s="210"/>
      <c r="BH41" s="210"/>
      <c r="BI41" s="210"/>
    </row>
    <row r="42" spans="1:61" x14ac:dyDescent="0.25">
      <c r="A42" s="171" t="s">
        <v>91</v>
      </c>
      <c r="B42" s="164"/>
      <c r="C42" s="299" t="s">
        <v>628</v>
      </c>
      <c r="D42" s="166"/>
      <c r="E42" s="168"/>
      <c r="F42" s="167"/>
      <c r="G42" s="168"/>
      <c r="AO42" s="260"/>
      <c r="AP42" s="260"/>
      <c r="AQ42" s="260"/>
      <c r="AR42" s="260"/>
      <c r="AS42" s="260"/>
      <c r="AT42" s="260"/>
      <c r="AU42" s="260"/>
      <c r="AV42" s="260"/>
      <c r="AW42" s="260"/>
      <c r="AX42" s="260"/>
      <c r="AY42" s="260"/>
      <c r="AZ42" s="260"/>
      <c r="BA42" s="260"/>
      <c r="BB42" s="260"/>
      <c r="BC42" s="260"/>
      <c r="BD42" s="260"/>
      <c r="BE42" s="260"/>
      <c r="BF42" s="260"/>
      <c r="BG42" s="210"/>
      <c r="BH42" s="210"/>
      <c r="BI42" s="210"/>
    </row>
    <row r="43" spans="1:61" x14ac:dyDescent="0.25">
      <c r="A43" s="171" t="s">
        <v>91</v>
      </c>
      <c r="B43" s="164"/>
      <c r="C43" s="299" t="s">
        <v>628</v>
      </c>
      <c r="D43" s="166"/>
      <c r="E43" s="168"/>
      <c r="F43" s="167"/>
      <c r="G43" s="168"/>
      <c r="AO43" s="260"/>
      <c r="AP43" s="260"/>
      <c r="AQ43" s="260"/>
      <c r="AR43" s="260"/>
      <c r="AS43" s="260"/>
      <c r="AT43" s="260"/>
      <c r="AU43" s="260"/>
      <c r="AV43" s="260"/>
      <c r="AW43" s="260"/>
      <c r="AX43" s="260"/>
      <c r="AY43" s="260"/>
      <c r="AZ43" s="260"/>
      <c r="BA43" s="260"/>
      <c r="BB43" s="260"/>
      <c r="BC43" s="260"/>
      <c r="BD43" s="260"/>
      <c r="BE43" s="260"/>
      <c r="BF43" s="260"/>
      <c r="BG43" s="210"/>
      <c r="BH43" s="210"/>
      <c r="BI43" s="210"/>
    </row>
    <row r="44" spans="1:61" x14ac:dyDescent="0.25">
      <c r="A44" s="171" t="s">
        <v>91</v>
      </c>
      <c r="B44" s="164"/>
      <c r="C44" s="299" t="s">
        <v>628</v>
      </c>
      <c r="D44" s="166"/>
      <c r="E44" s="168"/>
      <c r="F44" s="167"/>
      <c r="G44" s="168"/>
      <c r="AO44" s="260"/>
      <c r="AP44" s="260"/>
      <c r="AQ44" s="260"/>
      <c r="AR44" s="260"/>
      <c r="AS44" s="260"/>
      <c r="AT44" s="260"/>
      <c r="AU44" s="260"/>
      <c r="AV44" s="260"/>
      <c r="AW44" s="260"/>
      <c r="AX44" s="260"/>
      <c r="AY44" s="260"/>
      <c r="AZ44" s="260"/>
      <c r="BA44" s="260"/>
      <c r="BB44" s="260"/>
      <c r="BC44" s="260"/>
      <c r="BD44" s="260"/>
      <c r="BE44" s="260"/>
      <c r="BF44" s="260"/>
      <c r="BG44" s="210"/>
      <c r="BH44" s="210"/>
      <c r="BI44" s="210"/>
    </row>
    <row r="45" spans="1:61" x14ac:dyDescent="0.25">
      <c r="A45" s="171" t="s">
        <v>91</v>
      </c>
      <c r="B45" s="164"/>
      <c r="C45" s="299" t="s">
        <v>628</v>
      </c>
      <c r="D45" s="166"/>
      <c r="E45" s="168"/>
      <c r="F45" s="167"/>
      <c r="G45" s="168"/>
      <c r="AO45" s="260"/>
      <c r="AP45" s="260"/>
      <c r="AQ45" s="260"/>
      <c r="AR45" s="260"/>
      <c r="AS45" s="260"/>
      <c r="AT45" s="260"/>
      <c r="AU45" s="260"/>
      <c r="AV45" s="260"/>
      <c r="AW45" s="260"/>
      <c r="AX45" s="260"/>
      <c r="AY45" s="260"/>
      <c r="AZ45" s="260"/>
      <c r="BA45" s="260"/>
      <c r="BB45" s="260"/>
      <c r="BC45" s="260"/>
      <c r="BD45" s="260"/>
      <c r="BE45" s="260"/>
      <c r="BF45" s="260"/>
      <c r="BG45" s="210"/>
      <c r="BH45" s="210"/>
      <c r="BI45" s="210"/>
    </row>
    <row r="46" spans="1:61" x14ac:dyDescent="0.25">
      <c r="A46" s="171" t="s">
        <v>91</v>
      </c>
      <c r="B46" s="164"/>
      <c r="C46" s="299" t="s">
        <v>628</v>
      </c>
      <c r="D46" s="166"/>
      <c r="E46" s="168"/>
      <c r="F46" s="167"/>
      <c r="G46" s="168"/>
      <c r="AO46" s="260"/>
      <c r="AP46" s="260"/>
      <c r="AQ46" s="260"/>
      <c r="AR46" s="260"/>
      <c r="AS46" s="260"/>
      <c r="AT46" s="260"/>
      <c r="AU46" s="260"/>
      <c r="AV46" s="260"/>
      <c r="AW46" s="260"/>
      <c r="AX46" s="260"/>
      <c r="AY46" s="260"/>
      <c r="AZ46" s="260"/>
      <c r="BA46" s="260"/>
      <c r="BB46" s="260"/>
      <c r="BC46" s="260"/>
      <c r="BD46" s="260"/>
      <c r="BE46" s="260"/>
      <c r="BF46" s="260"/>
      <c r="BG46" s="210"/>
      <c r="BH46" s="210"/>
      <c r="BI46" s="210"/>
    </row>
    <row r="47" spans="1:61" x14ac:dyDescent="0.25">
      <c r="A47" s="171" t="s">
        <v>91</v>
      </c>
      <c r="B47" s="164"/>
      <c r="C47" s="299" t="s">
        <v>628</v>
      </c>
      <c r="D47" s="166"/>
      <c r="E47" s="168"/>
      <c r="F47" s="167"/>
      <c r="G47" s="168"/>
      <c r="AO47" s="260"/>
      <c r="AP47" s="260"/>
      <c r="AQ47" s="260"/>
      <c r="AR47" s="260"/>
      <c r="AS47" s="260"/>
      <c r="AT47" s="260"/>
      <c r="AU47" s="260"/>
      <c r="AV47" s="260"/>
      <c r="AW47" s="260"/>
      <c r="AX47" s="260"/>
      <c r="AY47" s="260"/>
      <c r="AZ47" s="260"/>
      <c r="BA47" s="260"/>
      <c r="BB47" s="260"/>
      <c r="BC47" s="260"/>
      <c r="BD47" s="260"/>
      <c r="BE47" s="260"/>
      <c r="BF47" s="260"/>
      <c r="BG47" s="210"/>
      <c r="BH47" s="210"/>
      <c r="BI47" s="210"/>
    </row>
    <row r="48" spans="1:61" x14ac:dyDescent="0.25">
      <c r="A48" s="171" t="s">
        <v>91</v>
      </c>
      <c r="B48" s="164"/>
      <c r="C48" s="299" t="s">
        <v>628</v>
      </c>
      <c r="D48" s="166"/>
      <c r="E48" s="168"/>
      <c r="F48" s="167"/>
      <c r="G48" s="168"/>
      <c r="AO48" s="260"/>
      <c r="AP48" s="260"/>
      <c r="AQ48" s="260"/>
      <c r="AR48" s="260"/>
      <c r="AS48" s="260"/>
      <c r="AT48" s="260"/>
      <c r="AU48" s="260"/>
      <c r="AV48" s="260"/>
      <c r="AW48" s="260"/>
      <c r="AX48" s="260"/>
      <c r="AY48" s="260"/>
      <c r="AZ48" s="260"/>
      <c r="BA48" s="260"/>
      <c r="BB48" s="260"/>
      <c r="BC48" s="260"/>
      <c r="BD48" s="260"/>
      <c r="BE48" s="260"/>
      <c r="BF48" s="260"/>
      <c r="BG48" s="210"/>
      <c r="BH48" s="210"/>
      <c r="BI48" s="210"/>
    </row>
    <row r="49" spans="1:61" x14ac:dyDescent="0.25">
      <c r="A49" s="171" t="s">
        <v>91</v>
      </c>
      <c r="B49" s="164"/>
      <c r="C49" s="299" t="s">
        <v>628</v>
      </c>
      <c r="D49" s="166"/>
      <c r="E49" s="168"/>
      <c r="F49" s="167"/>
      <c r="G49" s="168"/>
      <c r="AO49" s="260"/>
      <c r="AP49" s="260"/>
      <c r="AQ49" s="260"/>
      <c r="AR49" s="260"/>
      <c r="AS49" s="260"/>
      <c r="AT49" s="260"/>
      <c r="AU49" s="260"/>
      <c r="AV49" s="260"/>
      <c r="AW49" s="260"/>
      <c r="AX49" s="260"/>
      <c r="AY49" s="260"/>
      <c r="AZ49" s="260"/>
      <c r="BA49" s="260"/>
      <c r="BB49" s="260"/>
      <c r="BC49" s="260"/>
      <c r="BD49" s="260"/>
      <c r="BE49" s="260"/>
      <c r="BF49" s="260"/>
      <c r="BG49" s="210"/>
      <c r="BH49" s="210"/>
      <c r="BI49" s="210"/>
    </row>
    <row r="50" spans="1:61" x14ac:dyDescent="0.25">
      <c r="A50" s="171" t="s">
        <v>91</v>
      </c>
      <c r="B50" s="164"/>
      <c r="C50" s="299" t="s">
        <v>628</v>
      </c>
      <c r="D50" s="166"/>
      <c r="E50" s="168"/>
      <c r="F50" s="167"/>
      <c r="G50" s="168"/>
      <c r="AO50" s="260"/>
      <c r="AP50" s="260"/>
      <c r="AQ50" s="260"/>
      <c r="AR50" s="260"/>
      <c r="AS50" s="260"/>
      <c r="AT50" s="260"/>
      <c r="AU50" s="260"/>
      <c r="AV50" s="260"/>
      <c r="AW50" s="260"/>
      <c r="AX50" s="260"/>
      <c r="AY50" s="260"/>
      <c r="AZ50" s="260"/>
      <c r="BA50" s="260"/>
      <c r="BB50" s="260"/>
      <c r="BC50" s="260"/>
      <c r="BD50" s="260"/>
      <c r="BE50" s="260"/>
      <c r="BF50" s="260"/>
      <c r="BG50" s="210"/>
      <c r="BH50" s="210"/>
      <c r="BI50" s="210"/>
    </row>
    <row r="51" spans="1:61" x14ac:dyDescent="0.25">
      <c r="A51" s="171" t="s">
        <v>91</v>
      </c>
      <c r="B51" s="164"/>
      <c r="C51" s="299" t="s">
        <v>628</v>
      </c>
      <c r="D51" s="166"/>
      <c r="E51" s="168"/>
      <c r="F51" s="167"/>
      <c r="G51" s="168"/>
      <c r="AO51" s="260"/>
      <c r="AP51" s="260"/>
      <c r="AQ51" s="260"/>
      <c r="AR51" s="260"/>
      <c r="AS51" s="260"/>
      <c r="AT51" s="260"/>
      <c r="AU51" s="260"/>
      <c r="AV51" s="260"/>
      <c r="AW51" s="260"/>
      <c r="AX51" s="260"/>
      <c r="AY51" s="260"/>
      <c r="AZ51" s="260"/>
      <c r="BA51" s="260"/>
      <c r="BB51" s="260"/>
      <c r="BC51" s="260"/>
      <c r="BD51" s="260"/>
      <c r="BE51" s="260"/>
      <c r="BF51" s="260"/>
      <c r="BG51" s="210"/>
      <c r="BH51" s="210"/>
      <c r="BI51" s="210"/>
    </row>
    <row r="52" spans="1:61" x14ac:dyDescent="0.25">
      <c r="A52" s="171" t="s">
        <v>91</v>
      </c>
      <c r="B52" s="164"/>
      <c r="C52" s="299" t="s">
        <v>628</v>
      </c>
      <c r="D52" s="166"/>
      <c r="E52" s="168"/>
      <c r="F52" s="167"/>
      <c r="G52" s="168"/>
      <c r="AO52" s="260"/>
      <c r="AP52" s="260"/>
      <c r="AQ52" s="260"/>
      <c r="AR52" s="260"/>
      <c r="AS52" s="260"/>
      <c r="AT52" s="260"/>
      <c r="AU52" s="260"/>
      <c r="AV52" s="260"/>
      <c r="AW52" s="260"/>
      <c r="AX52" s="260"/>
      <c r="AY52" s="260"/>
      <c r="AZ52" s="260"/>
      <c r="BA52" s="260"/>
      <c r="BB52" s="260"/>
      <c r="BC52" s="260"/>
      <c r="BD52" s="260"/>
      <c r="BE52" s="260"/>
      <c r="BF52" s="260"/>
      <c r="BG52" s="210"/>
      <c r="BH52" s="210"/>
      <c r="BI52" s="210"/>
    </row>
    <row r="53" spans="1:61" x14ac:dyDescent="0.25">
      <c r="A53" s="171" t="s">
        <v>91</v>
      </c>
      <c r="B53" s="164"/>
      <c r="C53" s="299" t="s">
        <v>628</v>
      </c>
      <c r="D53" s="166"/>
      <c r="E53" s="168"/>
      <c r="F53" s="167"/>
      <c r="G53" s="168"/>
      <c r="AO53" s="260"/>
      <c r="AP53" s="260"/>
      <c r="AQ53" s="260"/>
      <c r="AR53" s="260"/>
      <c r="AS53" s="260"/>
      <c r="AT53" s="260"/>
      <c r="AU53" s="260"/>
      <c r="AV53" s="260"/>
      <c r="AW53" s="260"/>
      <c r="AX53" s="260"/>
      <c r="AY53" s="260"/>
      <c r="AZ53" s="260"/>
      <c r="BA53" s="260"/>
      <c r="BB53" s="260"/>
      <c r="BC53" s="260"/>
      <c r="BD53" s="260"/>
      <c r="BE53" s="260"/>
      <c r="BF53" s="260"/>
      <c r="BG53" s="210"/>
      <c r="BH53" s="210"/>
      <c r="BI53" s="210"/>
    </row>
    <row r="54" spans="1:61" x14ac:dyDescent="0.25">
      <c r="A54" s="171" t="s">
        <v>91</v>
      </c>
      <c r="B54" s="164"/>
      <c r="C54" s="299" t="s">
        <v>628</v>
      </c>
      <c r="D54" s="166"/>
      <c r="E54" s="168"/>
      <c r="F54" s="167"/>
      <c r="G54" s="168"/>
      <c r="AO54" s="260"/>
      <c r="AP54" s="260"/>
      <c r="AQ54" s="260"/>
      <c r="AR54" s="260"/>
      <c r="AS54" s="260"/>
      <c r="AT54" s="260"/>
      <c r="AU54" s="260"/>
      <c r="AV54" s="260"/>
      <c r="AW54" s="260"/>
      <c r="AX54" s="260"/>
      <c r="AY54" s="260"/>
      <c r="AZ54" s="260"/>
      <c r="BA54" s="260"/>
      <c r="BB54" s="260"/>
      <c r="BC54" s="260"/>
      <c r="BD54" s="260"/>
      <c r="BE54" s="260"/>
      <c r="BF54" s="260"/>
      <c r="BG54" s="210"/>
      <c r="BH54" s="210"/>
      <c r="BI54" s="210"/>
    </row>
    <row r="55" spans="1:61" x14ac:dyDescent="0.25">
      <c r="A55" s="171" t="s">
        <v>91</v>
      </c>
      <c r="B55" s="164"/>
      <c r="C55" s="299" t="s">
        <v>628</v>
      </c>
      <c r="D55" s="166"/>
      <c r="E55" s="168"/>
      <c r="F55" s="167"/>
      <c r="G55" s="168"/>
      <c r="AO55" s="260"/>
      <c r="AP55" s="260"/>
      <c r="AQ55" s="260"/>
      <c r="AR55" s="260"/>
      <c r="AS55" s="260"/>
      <c r="AT55" s="260"/>
      <c r="AU55" s="260"/>
      <c r="AV55" s="260"/>
      <c r="AW55" s="260"/>
      <c r="AX55" s="260"/>
      <c r="AY55" s="260"/>
      <c r="AZ55" s="260"/>
      <c r="BA55" s="260"/>
      <c r="BB55" s="260"/>
      <c r="BC55" s="260"/>
      <c r="BD55" s="260"/>
      <c r="BE55" s="260"/>
      <c r="BF55" s="260"/>
      <c r="BG55" s="210"/>
      <c r="BH55" s="210"/>
      <c r="BI55" s="210"/>
    </row>
    <row r="56" spans="1:61" x14ac:dyDescent="0.25">
      <c r="A56" s="171" t="s">
        <v>91</v>
      </c>
      <c r="B56" s="164"/>
      <c r="C56" s="299" t="s">
        <v>628</v>
      </c>
      <c r="D56" s="166"/>
      <c r="E56" s="168"/>
      <c r="F56" s="167"/>
      <c r="G56" s="168"/>
      <c r="AO56" s="260"/>
      <c r="AP56" s="260"/>
      <c r="AQ56" s="260"/>
      <c r="AR56" s="260"/>
      <c r="AS56" s="260"/>
      <c r="AT56" s="260"/>
      <c r="AU56" s="260"/>
      <c r="AV56" s="260"/>
      <c r="AW56" s="260"/>
      <c r="AX56" s="260"/>
      <c r="AY56" s="260"/>
      <c r="AZ56" s="260"/>
      <c r="BA56" s="260"/>
      <c r="BB56" s="260"/>
      <c r="BC56" s="260"/>
      <c r="BD56" s="260"/>
      <c r="BE56" s="260"/>
      <c r="BF56" s="260"/>
      <c r="BG56" s="210"/>
      <c r="BH56" s="210"/>
      <c r="BI56" s="210"/>
    </row>
    <row r="57" spans="1:61" x14ac:dyDescent="0.25">
      <c r="A57" s="171" t="s">
        <v>91</v>
      </c>
      <c r="B57" s="164"/>
      <c r="C57" s="299" t="s">
        <v>628</v>
      </c>
      <c r="D57" s="166"/>
      <c r="E57" s="168"/>
      <c r="F57" s="167"/>
      <c r="G57" s="168"/>
      <c r="AO57" s="260"/>
      <c r="AP57" s="260"/>
      <c r="AQ57" s="260"/>
      <c r="AR57" s="260"/>
      <c r="AS57" s="260"/>
      <c r="AT57" s="260"/>
      <c r="AU57" s="260"/>
      <c r="AV57" s="260"/>
      <c r="AW57" s="260"/>
      <c r="AX57" s="260"/>
      <c r="AY57" s="260"/>
      <c r="AZ57" s="260"/>
      <c r="BA57" s="260"/>
      <c r="BB57" s="260"/>
      <c r="BC57" s="260"/>
      <c r="BD57" s="260"/>
      <c r="BE57" s="260"/>
      <c r="BF57" s="260"/>
      <c r="BG57" s="210"/>
      <c r="BH57" s="210"/>
      <c r="BI57" s="210"/>
    </row>
    <row r="58" spans="1:61" x14ac:dyDescent="0.25">
      <c r="A58" s="171" t="s">
        <v>91</v>
      </c>
      <c r="B58" s="164"/>
      <c r="C58" s="299" t="s">
        <v>628</v>
      </c>
      <c r="D58" s="166"/>
      <c r="E58" s="168"/>
      <c r="F58" s="167"/>
      <c r="G58" s="168"/>
      <c r="AO58" s="260"/>
      <c r="AP58" s="260"/>
      <c r="AQ58" s="260"/>
      <c r="AR58" s="260"/>
      <c r="AS58" s="260"/>
      <c r="AT58" s="260"/>
      <c r="AU58" s="260"/>
      <c r="AV58" s="260"/>
      <c r="AW58" s="260"/>
      <c r="AX58" s="260"/>
      <c r="AY58" s="260"/>
      <c r="AZ58" s="260"/>
      <c r="BA58" s="260"/>
      <c r="BB58" s="260"/>
      <c r="BC58" s="260"/>
      <c r="BD58" s="260"/>
      <c r="BE58" s="260"/>
      <c r="BF58" s="260"/>
      <c r="BG58" s="210"/>
      <c r="BH58" s="210"/>
      <c r="BI58" s="210"/>
    </row>
    <row r="59" spans="1:61" x14ac:dyDescent="0.25">
      <c r="A59" s="171" t="s">
        <v>91</v>
      </c>
      <c r="B59" s="164"/>
      <c r="C59" s="299" t="s">
        <v>628</v>
      </c>
      <c r="D59" s="166"/>
      <c r="E59" s="168"/>
      <c r="F59" s="167"/>
      <c r="G59" s="168"/>
      <c r="AO59" s="260"/>
      <c r="AP59" s="260"/>
      <c r="AQ59" s="260"/>
      <c r="AR59" s="260"/>
      <c r="AS59" s="260"/>
      <c r="AT59" s="260"/>
      <c r="AU59" s="260"/>
      <c r="AV59" s="260"/>
      <c r="AW59" s="260"/>
      <c r="AX59" s="260"/>
      <c r="AY59" s="260"/>
      <c r="AZ59" s="260"/>
      <c r="BA59" s="260"/>
      <c r="BB59" s="260"/>
      <c r="BC59" s="260"/>
      <c r="BD59" s="260"/>
      <c r="BE59" s="260"/>
      <c r="BF59" s="260"/>
      <c r="BG59" s="210"/>
      <c r="BH59" s="210"/>
      <c r="BI59" s="210"/>
    </row>
    <row r="60" spans="1:61" x14ac:dyDescent="0.25">
      <c r="A60" s="171" t="s">
        <v>91</v>
      </c>
      <c r="B60" s="164"/>
      <c r="C60" s="299" t="s">
        <v>628</v>
      </c>
      <c r="D60" s="166"/>
      <c r="E60" s="168"/>
      <c r="F60" s="167"/>
      <c r="G60" s="168"/>
      <c r="AO60" s="260"/>
      <c r="AP60" s="260"/>
      <c r="AQ60" s="260"/>
      <c r="AR60" s="260"/>
      <c r="AS60" s="260"/>
      <c r="AT60" s="260"/>
      <c r="AU60" s="260"/>
      <c r="AV60" s="260"/>
      <c r="AW60" s="260"/>
      <c r="AX60" s="260"/>
      <c r="AY60" s="260"/>
      <c r="AZ60" s="260"/>
      <c r="BA60" s="260"/>
      <c r="BB60" s="260"/>
      <c r="BC60" s="260"/>
      <c r="BD60" s="260"/>
      <c r="BE60" s="260"/>
      <c r="BF60" s="260"/>
      <c r="BG60" s="210"/>
      <c r="BH60" s="210"/>
      <c r="BI60" s="210"/>
    </row>
    <row r="61" spans="1:61" x14ac:dyDescent="0.25">
      <c r="A61" s="171" t="s">
        <v>91</v>
      </c>
      <c r="B61" s="164"/>
      <c r="C61" s="299" t="s">
        <v>628</v>
      </c>
      <c r="D61" s="166"/>
      <c r="E61" s="168"/>
      <c r="F61" s="167"/>
      <c r="G61" s="168"/>
      <c r="AO61" s="260"/>
      <c r="AP61" s="260"/>
      <c r="AQ61" s="260"/>
      <c r="AR61" s="260"/>
      <c r="AS61" s="260"/>
      <c r="AT61" s="260"/>
      <c r="AU61" s="260"/>
      <c r="AV61" s="260"/>
      <c r="AW61" s="260"/>
      <c r="AX61" s="260"/>
      <c r="AY61" s="260"/>
      <c r="AZ61" s="260"/>
      <c r="BA61" s="260"/>
      <c r="BB61" s="260"/>
      <c r="BC61" s="260"/>
      <c r="BD61" s="260"/>
      <c r="BE61" s="260"/>
      <c r="BF61" s="260"/>
      <c r="BG61" s="210"/>
      <c r="BH61" s="210"/>
      <c r="BI61" s="210"/>
    </row>
    <row r="62" spans="1:61" x14ac:dyDescent="0.25">
      <c r="A62" s="171" t="s">
        <v>91</v>
      </c>
      <c r="B62" s="164"/>
      <c r="C62" s="299" t="s">
        <v>628</v>
      </c>
      <c r="D62" s="166"/>
      <c r="E62" s="168"/>
      <c r="F62" s="167"/>
      <c r="G62" s="168"/>
      <c r="AO62" s="260"/>
      <c r="AP62" s="260"/>
      <c r="AQ62" s="260"/>
      <c r="AR62" s="260"/>
      <c r="AS62" s="260"/>
      <c r="AT62" s="260"/>
      <c r="AU62" s="260"/>
      <c r="AV62" s="260"/>
      <c r="AW62" s="260"/>
      <c r="AX62" s="260"/>
      <c r="AY62" s="260"/>
      <c r="AZ62" s="260"/>
      <c r="BA62" s="260"/>
      <c r="BB62" s="260"/>
      <c r="BC62" s="260"/>
      <c r="BD62" s="260"/>
      <c r="BE62" s="260"/>
      <c r="BF62" s="260"/>
      <c r="BG62" s="210"/>
      <c r="BH62" s="210"/>
      <c r="BI62" s="210"/>
    </row>
    <row r="63" spans="1:61" x14ac:dyDescent="0.25">
      <c r="A63" s="171" t="s">
        <v>91</v>
      </c>
      <c r="B63" s="164"/>
      <c r="C63" s="299" t="s">
        <v>628</v>
      </c>
      <c r="D63" s="166"/>
      <c r="E63" s="168"/>
      <c r="F63" s="167"/>
      <c r="G63" s="168"/>
      <c r="AO63" s="260"/>
      <c r="AP63" s="260"/>
      <c r="AQ63" s="260"/>
      <c r="AR63" s="260"/>
      <c r="AS63" s="260"/>
      <c r="AT63" s="260"/>
      <c r="AU63" s="260"/>
      <c r="AV63" s="260"/>
      <c r="AW63" s="260"/>
      <c r="AX63" s="260"/>
      <c r="AY63" s="260"/>
      <c r="AZ63" s="260"/>
      <c r="BA63" s="260"/>
      <c r="BB63" s="260"/>
      <c r="BC63" s="260"/>
      <c r="BD63" s="260"/>
      <c r="BE63" s="260"/>
      <c r="BF63" s="260"/>
      <c r="BG63" s="210"/>
      <c r="BH63" s="210"/>
      <c r="BI63" s="210"/>
    </row>
    <row r="64" spans="1:61" x14ac:dyDescent="0.25">
      <c r="A64" s="171" t="s">
        <v>91</v>
      </c>
      <c r="B64" s="164"/>
      <c r="C64" s="299" t="s">
        <v>628</v>
      </c>
      <c r="D64" s="166"/>
      <c r="E64" s="168"/>
      <c r="F64" s="167"/>
      <c r="G64" s="168"/>
      <c r="AO64" s="260"/>
      <c r="AP64" s="260"/>
      <c r="AQ64" s="260"/>
      <c r="AR64" s="260"/>
      <c r="AS64" s="260"/>
      <c r="AT64" s="260"/>
      <c r="AU64" s="260"/>
      <c r="AV64" s="260"/>
      <c r="AW64" s="260"/>
      <c r="AX64" s="260"/>
      <c r="AY64" s="260"/>
      <c r="AZ64" s="260"/>
      <c r="BA64" s="260"/>
      <c r="BB64" s="260"/>
      <c r="BC64" s="260"/>
      <c r="BD64" s="260"/>
      <c r="BE64" s="260"/>
      <c r="BF64" s="260"/>
      <c r="BG64" s="210"/>
      <c r="BH64" s="210"/>
      <c r="BI64" s="210"/>
    </row>
    <row r="65" spans="1:61" x14ac:dyDescent="0.25">
      <c r="A65" s="171" t="s">
        <v>91</v>
      </c>
      <c r="B65" s="164"/>
      <c r="C65" s="299" t="s">
        <v>628</v>
      </c>
      <c r="D65" s="166"/>
      <c r="E65" s="168"/>
      <c r="F65" s="167"/>
      <c r="G65" s="168"/>
      <c r="AO65" s="260"/>
      <c r="AP65" s="260"/>
      <c r="AQ65" s="260"/>
      <c r="AR65" s="260"/>
      <c r="AS65" s="260"/>
      <c r="AT65" s="260"/>
      <c r="AU65" s="260"/>
      <c r="AV65" s="260"/>
      <c r="AW65" s="260"/>
      <c r="AX65" s="260"/>
      <c r="AY65" s="260"/>
      <c r="AZ65" s="260"/>
      <c r="BA65" s="260"/>
      <c r="BB65" s="260"/>
      <c r="BC65" s="260"/>
      <c r="BD65" s="260"/>
      <c r="BE65" s="260"/>
      <c r="BF65" s="260"/>
      <c r="BG65" s="210"/>
      <c r="BH65" s="210"/>
      <c r="BI65" s="210"/>
    </row>
    <row r="66" spans="1:61" x14ac:dyDescent="0.25">
      <c r="A66" s="171" t="s">
        <v>91</v>
      </c>
      <c r="B66" s="164"/>
      <c r="C66" s="299" t="s">
        <v>628</v>
      </c>
      <c r="D66" s="166"/>
      <c r="E66" s="168"/>
      <c r="F66" s="167"/>
      <c r="G66" s="168"/>
      <c r="AO66" s="260"/>
      <c r="AP66" s="260"/>
      <c r="AQ66" s="260"/>
      <c r="AR66" s="260"/>
      <c r="AS66" s="260"/>
      <c r="AT66" s="260"/>
      <c r="AU66" s="260"/>
      <c r="AV66" s="260"/>
      <c r="AW66" s="260"/>
      <c r="AX66" s="260"/>
      <c r="AY66" s="260"/>
      <c r="AZ66" s="260"/>
      <c r="BA66" s="260"/>
      <c r="BB66" s="260"/>
      <c r="BC66" s="260"/>
      <c r="BD66" s="260"/>
      <c r="BE66" s="260"/>
      <c r="BF66" s="260"/>
      <c r="BG66" s="210"/>
      <c r="BH66" s="210"/>
      <c r="BI66" s="210"/>
    </row>
    <row r="67" spans="1:61" x14ac:dyDescent="0.25">
      <c r="A67" s="171" t="s">
        <v>91</v>
      </c>
      <c r="B67" s="164"/>
      <c r="C67" s="299" t="s">
        <v>628</v>
      </c>
      <c r="D67" s="166"/>
      <c r="E67" s="168"/>
      <c r="F67" s="167"/>
      <c r="G67" s="168"/>
      <c r="AO67" s="260"/>
      <c r="AP67" s="260"/>
      <c r="AQ67" s="260"/>
      <c r="AR67" s="260"/>
      <c r="AS67" s="260"/>
      <c r="AT67" s="260"/>
      <c r="AU67" s="260"/>
      <c r="AV67" s="260"/>
      <c r="AW67" s="260"/>
      <c r="AX67" s="260"/>
      <c r="AY67" s="260"/>
      <c r="AZ67" s="260"/>
      <c r="BA67" s="260"/>
      <c r="BB67" s="260"/>
      <c r="BC67" s="260"/>
      <c r="BD67" s="260"/>
      <c r="BE67" s="260"/>
      <c r="BF67" s="260"/>
      <c r="BG67" s="210"/>
      <c r="BH67" s="210"/>
      <c r="BI67" s="210"/>
    </row>
    <row r="68" spans="1:61" x14ac:dyDescent="0.25">
      <c r="A68" s="171" t="s">
        <v>91</v>
      </c>
      <c r="B68" s="164"/>
      <c r="C68" s="299" t="s">
        <v>628</v>
      </c>
      <c r="D68" s="166"/>
      <c r="E68" s="168"/>
      <c r="F68" s="167"/>
      <c r="G68" s="168"/>
      <c r="AO68" s="260"/>
      <c r="AP68" s="260"/>
      <c r="AQ68" s="260"/>
      <c r="AR68" s="260"/>
      <c r="AS68" s="260"/>
      <c r="AT68" s="260"/>
      <c r="AU68" s="260"/>
      <c r="AV68" s="260"/>
      <c r="AW68" s="260"/>
      <c r="AX68" s="260"/>
      <c r="AY68" s="260"/>
      <c r="AZ68" s="260"/>
      <c r="BA68" s="260"/>
      <c r="BB68" s="260"/>
      <c r="BC68" s="260"/>
      <c r="BD68" s="260"/>
      <c r="BE68" s="260"/>
      <c r="BF68" s="260"/>
      <c r="BG68" s="210"/>
      <c r="BH68" s="210"/>
      <c r="BI68" s="210"/>
    </row>
    <row r="69" spans="1:61" x14ac:dyDescent="0.25">
      <c r="A69" s="171" t="s">
        <v>91</v>
      </c>
      <c r="B69" s="164"/>
      <c r="C69" s="299" t="s">
        <v>628</v>
      </c>
      <c r="D69" s="166"/>
      <c r="E69" s="168"/>
      <c r="F69" s="167"/>
      <c r="G69" s="168"/>
      <c r="AO69" s="260"/>
      <c r="AP69" s="260"/>
      <c r="AQ69" s="260"/>
      <c r="AR69" s="260"/>
      <c r="AS69" s="260"/>
      <c r="AT69" s="260"/>
      <c r="AU69" s="260"/>
      <c r="AV69" s="260"/>
      <c r="AW69" s="260"/>
      <c r="AX69" s="260"/>
      <c r="AY69" s="260"/>
      <c r="AZ69" s="260"/>
      <c r="BA69" s="260"/>
      <c r="BB69" s="260"/>
      <c r="BC69" s="260"/>
      <c r="BD69" s="260"/>
      <c r="BE69" s="260"/>
      <c r="BF69" s="260"/>
      <c r="BG69" s="210"/>
      <c r="BH69" s="210"/>
      <c r="BI69" s="210"/>
    </row>
    <row r="70" spans="1:61" x14ac:dyDescent="0.25">
      <c r="A70" s="171" t="s">
        <v>91</v>
      </c>
      <c r="B70" s="164"/>
      <c r="C70" s="299" t="s">
        <v>628</v>
      </c>
      <c r="D70" s="166"/>
      <c r="E70" s="168"/>
      <c r="F70" s="167"/>
      <c r="G70" s="168"/>
      <c r="AO70" s="260"/>
      <c r="AP70" s="260"/>
      <c r="AQ70" s="260"/>
      <c r="AR70" s="260"/>
      <c r="AS70" s="260"/>
      <c r="AT70" s="260"/>
      <c r="AU70" s="260"/>
      <c r="AV70" s="260"/>
      <c r="AW70" s="260"/>
      <c r="AX70" s="260"/>
      <c r="AY70" s="260"/>
      <c r="AZ70" s="260"/>
      <c r="BA70" s="260"/>
      <c r="BB70" s="260"/>
      <c r="BC70" s="260"/>
      <c r="BD70" s="260"/>
      <c r="BE70" s="260"/>
      <c r="BF70" s="260"/>
      <c r="BG70" s="210"/>
      <c r="BH70" s="210"/>
      <c r="BI70" s="210"/>
    </row>
    <row r="71" spans="1:61" x14ac:dyDescent="0.25">
      <c r="A71" s="171" t="s">
        <v>91</v>
      </c>
      <c r="B71" s="164"/>
      <c r="C71" s="299" t="s">
        <v>628</v>
      </c>
      <c r="D71" s="166"/>
      <c r="E71" s="168"/>
      <c r="F71" s="167"/>
      <c r="G71" s="168"/>
      <c r="AO71" s="260"/>
      <c r="AP71" s="260"/>
      <c r="AQ71" s="260"/>
      <c r="AR71" s="260"/>
      <c r="AS71" s="260"/>
      <c r="AT71" s="260"/>
      <c r="AU71" s="260"/>
      <c r="AV71" s="260"/>
      <c r="AW71" s="260"/>
      <c r="AX71" s="260"/>
      <c r="AY71" s="260"/>
      <c r="AZ71" s="260"/>
      <c r="BA71" s="260"/>
      <c r="BB71" s="260"/>
      <c r="BC71" s="260"/>
      <c r="BD71" s="260"/>
      <c r="BE71" s="260"/>
      <c r="BF71" s="260"/>
      <c r="BG71" s="210"/>
      <c r="BH71" s="210"/>
      <c r="BI71" s="210"/>
    </row>
    <row r="72" spans="1:61" x14ac:dyDescent="0.25">
      <c r="A72" s="171" t="s">
        <v>91</v>
      </c>
      <c r="B72" s="164"/>
      <c r="C72" s="299" t="s">
        <v>628</v>
      </c>
      <c r="D72" s="166"/>
      <c r="E72" s="168"/>
      <c r="F72" s="167"/>
      <c r="G72" s="168"/>
      <c r="AO72" s="260"/>
      <c r="AP72" s="260"/>
      <c r="AQ72" s="260"/>
      <c r="AR72" s="260"/>
      <c r="AS72" s="260"/>
      <c r="AT72" s="260"/>
      <c r="AU72" s="260"/>
      <c r="AV72" s="260"/>
      <c r="AW72" s="260"/>
      <c r="AX72" s="260"/>
      <c r="AY72" s="260"/>
      <c r="AZ72" s="260"/>
      <c r="BA72" s="260"/>
      <c r="BB72" s="260"/>
      <c r="BC72" s="260"/>
      <c r="BD72" s="260"/>
      <c r="BE72" s="260"/>
      <c r="BF72" s="260"/>
      <c r="BG72" s="210"/>
      <c r="BH72" s="210"/>
      <c r="BI72" s="210"/>
    </row>
    <row r="73" spans="1:61" x14ac:dyDescent="0.25">
      <c r="A73" s="171" t="s">
        <v>91</v>
      </c>
      <c r="B73" s="164"/>
      <c r="C73" s="299" t="s">
        <v>628</v>
      </c>
      <c r="D73" s="166"/>
      <c r="E73" s="168"/>
      <c r="F73" s="167"/>
      <c r="G73" s="168"/>
      <c r="AO73" s="260"/>
      <c r="AP73" s="260"/>
      <c r="AQ73" s="260"/>
      <c r="AR73" s="260"/>
      <c r="AS73" s="260"/>
      <c r="AT73" s="260"/>
      <c r="AU73" s="260"/>
      <c r="AV73" s="260"/>
      <c r="AW73" s="260"/>
      <c r="AX73" s="260"/>
      <c r="AY73" s="260"/>
      <c r="AZ73" s="260"/>
      <c r="BA73" s="260"/>
      <c r="BB73" s="260"/>
      <c r="BC73" s="260"/>
      <c r="BD73" s="260"/>
      <c r="BE73" s="260"/>
      <c r="BF73" s="260"/>
      <c r="BG73" s="210"/>
      <c r="BH73" s="210"/>
      <c r="BI73" s="210"/>
    </row>
    <row r="74" spans="1:61" x14ac:dyDescent="0.25">
      <c r="A74" s="171" t="s">
        <v>91</v>
      </c>
      <c r="B74" s="164"/>
      <c r="C74" s="299" t="s">
        <v>628</v>
      </c>
      <c r="D74" s="166"/>
      <c r="E74" s="168"/>
      <c r="F74" s="167"/>
      <c r="G74" s="168"/>
      <c r="AO74" s="260"/>
      <c r="AP74" s="260"/>
      <c r="AQ74" s="260"/>
      <c r="AR74" s="260"/>
      <c r="AS74" s="260"/>
      <c r="AT74" s="260"/>
      <c r="AU74" s="260"/>
      <c r="AV74" s="260"/>
      <c r="AW74" s="260"/>
      <c r="AX74" s="260"/>
      <c r="AY74" s="260"/>
      <c r="AZ74" s="260"/>
      <c r="BA74" s="260"/>
      <c r="BB74" s="260"/>
      <c r="BC74" s="260"/>
      <c r="BD74" s="260"/>
      <c r="BE74" s="260"/>
      <c r="BF74" s="260"/>
      <c r="BG74" s="210"/>
      <c r="BH74" s="210"/>
      <c r="BI74" s="210"/>
    </row>
    <row r="75" spans="1:61" x14ac:dyDescent="0.25">
      <c r="A75" s="171" t="s">
        <v>91</v>
      </c>
      <c r="B75" s="164"/>
      <c r="C75" s="299" t="s">
        <v>628</v>
      </c>
      <c r="D75" s="166"/>
      <c r="E75" s="168"/>
      <c r="F75" s="167"/>
      <c r="G75" s="168"/>
      <c r="AO75" s="260"/>
      <c r="AP75" s="260"/>
      <c r="AQ75" s="260"/>
      <c r="AR75" s="260"/>
      <c r="AS75" s="260"/>
      <c r="AT75" s="260"/>
      <c r="AU75" s="260"/>
      <c r="AV75" s="260"/>
      <c r="AW75" s="260"/>
      <c r="AX75" s="260"/>
      <c r="AY75" s="260"/>
      <c r="AZ75" s="260"/>
      <c r="BA75" s="260"/>
      <c r="BB75" s="260"/>
      <c r="BC75" s="260"/>
      <c r="BD75" s="260"/>
      <c r="BE75" s="260"/>
      <c r="BF75" s="260"/>
      <c r="BG75" s="210"/>
      <c r="BH75" s="210"/>
      <c r="BI75" s="210"/>
    </row>
    <row r="76" spans="1:61" x14ac:dyDescent="0.25">
      <c r="A76" s="171" t="s">
        <v>91</v>
      </c>
      <c r="B76" s="164"/>
      <c r="C76" s="299" t="s">
        <v>628</v>
      </c>
      <c r="D76" s="166"/>
      <c r="E76" s="168"/>
      <c r="F76" s="167"/>
      <c r="G76" s="168"/>
      <c r="AO76" s="260"/>
      <c r="AP76" s="260"/>
      <c r="AQ76" s="260"/>
      <c r="AR76" s="260"/>
      <c r="AS76" s="260"/>
      <c r="AT76" s="260"/>
      <c r="AU76" s="260"/>
      <c r="AV76" s="260"/>
      <c r="AW76" s="260"/>
      <c r="AX76" s="260"/>
      <c r="AY76" s="260"/>
      <c r="AZ76" s="260"/>
      <c r="BA76" s="260"/>
      <c r="BB76" s="260"/>
      <c r="BC76" s="260"/>
      <c r="BD76" s="260"/>
      <c r="BE76" s="260"/>
      <c r="BF76" s="260"/>
      <c r="BG76" s="210"/>
      <c r="BH76" s="210"/>
      <c r="BI76" s="210"/>
    </row>
    <row r="77" spans="1:61" x14ac:dyDescent="0.25">
      <c r="A77" s="171" t="s">
        <v>91</v>
      </c>
      <c r="B77" s="164"/>
      <c r="C77" s="299" t="s">
        <v>628</v>
      </c>
      <c r="D77" s="166"/>
      <c r="E77" s="168"/>
      <c r="F77" s="167"/>
      <c r="G77" s="168"/>
      <c r="AO77" s="260"/>
      <c r="AP77" s="260"/>
      <c r="AQ77" s="260"/>
      <c r="AR77" s="260"/>
      <c r="AS77" s="260"/>
      <c r="AT77" s="260"/>
      <c r="AU77" s="260"/>
      <c r="AV77" s="260"/>
      <c r="AW77" s="260"/>
      <c r="AX77" s="260"/>
      <c r="AY77" s="260"/>
      <c r="AZ77" s="260"/>
      <c r="BA77" s="260"/>
      <c r="BB77" s="260"/>
      <c r="BC77" s="260"/>
      <c r="BD77" s="260"/>
      <c r="BE77" s="260"/>
      <c r="BF77" s="260"/>
      <c r="BG77" s="210"/>
      <c r="BH77" s="210"/>
      <c r="BI77" s="210"/>
    </row>
    <row r="78" spans="1:61" x14ac:dyDescent="0.25">
      <c r="A78" s="171" t="s">
        <v>91</v>
      </c>
      <c r="B78" s="164"/>
      <c r="C78" s="299" t="s">
        <v>628</v>
      </c>
      <c r="D78" s="166"/>
      <c r="E78" s="168"/>
      <c r="F78" s="167"/>
      <c r="G78" s="168"/>
      <c r="AO78" s="260"/>
      <c r="AP78" s="260"/>
      <c r="AQ78" s="260"/>
      <c r="AR78" s="260"/>
      <c r="AS78" s="260"/>
      <c r="AT78" s="260"/>
      <c r="AU78" s="260"/>
      <c r="AV78" s="260"/>
      <c r="AW78" s="260"/>
      <c r="AX78" s="260"/>
      <c r="AY78" s="260"/>
      <c r="AZ78" s="260"/>
      <c r="BA78" s="260"/>
      <c r="BB78" s="260"/>
      <c r="BC78" s="260"/>
      <c r="BD78" s="260"/>
      <c r="BE78" s="260"/>
      <c r="BF78" s="260"/>
      <c r="BG78" s="210"/>
      <c r="BH78" s="210"/>
      <c r="BI78" s="210"/>
    </row>
    <row r="79" spans="1:61" x14ac:dyDescent="0.25">
      <c r="A79" s="171" t="s">
        <v>91</v>
      </c>
      <c r="B79" s="164"/>
      <c r="C79" s="299" t="s">
        <v>628</v>
      </c>
      <c r="D79" s="166"/>
      <c r="E79" s="168"/>
      <c r="F79" s="167"/>
      <c r="G79" s="168"/>
      <c r="AO79" s="260"/>
      <c r="AP79" s="260"/>
      <c r="AQ79" s="260"/>
      <c r="AR79" s="260"/>
      <c r="AS79" s="260"/>
      <c r="AT79" s="260"/>
      <c r="AU79" s="260"/>
      <c r="AV79" s="260"/>
      <c r="AW79" s="260"/>
      <c r="AX79" s="260"/>
      <c r="AY79" s="260"/>
      <c r="AZ79" s="260"/>
      <c r="BA79" s="260"/>
      <c r="BB79" s="260"/>
      <c r="BC79" s="260"/>
      <c r="BD79" s="260"/>
      <c r="BE79" s="260"/>
      <c r="BF79" s="260"/>
      <c r="BG79" s="210"/>
      <c r="BH79" s="210"/>
      <c r="BI79" s="210"/>
    </row>
    <row r="80" spans="1:61" x14ac:dyDescent="0.25">
      <c r="A80" s="171" t="s">
        <v>91</v>
      </c>
      <c r="B80" s="164"/>
      <c r="C80" s="299" t="s">
        <v>628</v>
      </c>
      <c r="D80" s="166"/>
      <c r="E80" s="168"/>
      <c r="F80" s="167"/>
      <c r="G80" s="168"/>
      <c r="AO80" s="260"/>
      <c r="AP80" s="260"/>
      <c r="AQ80" s="260"/>
      <c r="AR80" s="260"/>
      <c r="AS80" s="260"/>
      <c r="AT80" s="260"/>
      <c r="AU80" s="260"/>
      <c r="AV80" s="260"/>
      <c r="AW80" s="260"/>
      <c r="AX80" s="260"/>
      <c r="AY80" s="260"/>
      <c r="AZ80" s="260"/>
      <c r="BA80" s="260"/>
      <c r="BB80" s="260"/>
      <c r="BC80" s="260"/>
      <c r="BD80" s="260"/>
      <c r="BE80" s="260"/>
      <c r="BF80" s="260"/>
      <c r="BG80" s="210"/>
      <c r="BH80" s="210"/>
      <c r="BI80" s="210"/>
    </row>
    <row r="81" spans="1:61" x14ac:dyDescent="0.25">
      <c r="A81" s="171" t="s">
        <v>91</v>
      </c>
      <c r="B81" s="164"/>
      <c r="C81" s="299" t="s">
        <v>628</v>
      </c>
      <c r="D81" s="166"/>
      <c r="E81" s="168"/>
      <c r="F81" s="167"/>
      <c r="G81" s="168"/>
      <c r="AO81" s="260"/>
      <c r="AP81" s="260"/>
      <c r="AQ81" s="260"/>
      <c r="AR81" s="260"/>
      <c r="AS81" s="260"/>
      <c r="AT81" s="260"/>
      <c r="AU81" s="260"/>
      <c r="AV81" s="260"/>
      <c r="AW81" s="260"/>
      <c r="AX81" s="260"/>
      <c r="AY81" s="260"/>
      <c r="AZ81" s="260"/>
      <c r="BA81" s="260"/>
      <c r="BB81" s="260"/>
      <c r="BC81" s="260"/>
      <c r="BD81" s="260"/>
      <c r="BE81" s="260"/>
      <c r="BF81" s="260"/>
      <c r="BG81" s="210"/>
      <c r="BH81" s="210"/>
      <c r="BI81" s="210"/>
    </row>
    <row r="82" spans="1:61" x14ac:dyDescent="0.25">
      <c r="A82" s="171" t="s">
        <v>91</v>
      </c>
      <c r="B82" s="164"/>
      <c r="C82" s="299" t="s">
        <v>628</v>
      </c>
      <c r="D82" s="166"/>
      <c r="E82" s="168"/>
      <c r="F82" s="167"/>
      <c r="G82" s="168"/>
      <c r="AO82" s="260"/>
      <c r="AP82" s="260"/>
      <c r="AQ82" s="260"/>
      <c r="AR82" s="260"/>
      <c r="AS82" s="260"/>
      <c r="AT82" s="260"/>
      <c r="AU82" s="260"/>
      <c r="AV82" s="260"/>
      <c r="AW82" s="260"/>
      <c r="AX82" s="260"/>
      <c r="AY82" s="260"/>
      <c r="AZ82" s="260"/>
      <c r="BA82" s="260"/>
      <c r="BB82" s="260"/>
      <c r="BC82" s="260"/>
      <c r="BD82" s="260"/>
      <c r="BE82" s="260"/>
      <c r="BF82" s="260"/>
      <c r="BG82" s="210"/>
      <c r="BH82" s="210"/>
      <c r="BI82" s="210"/>
    </row>
    <row r="83" spans="1:61" x14ac:dyDescent="0.25">
      <c r="A83" s="171" t="s">
        <v>91</v>
      </c>
      <c r="B83" s="164"/>
      <c r="C83" s="299" t="s">
        <v>628</v>
      </c>
      <c r="D83" s="166"/>
      <c r="E83" s="168"/>
      <c r="F83" s="167"/>
      <c r="G83" s="168"/>
      <c r="AO83" s="260"/>
      <c r="AP83" s="260"/>
      <c r="AQ83" s="260"/>
      <c r="AR83" s="260"/>
      <c r="AS83" s="260"/>
      <c r="AT83" s="260"/>
      <c r="AU83" s="260"/>
      <c r="AV83" s="260"/>
      <c r="AW83" s="260"/>
      <c r="AX83" s="260"/>
      <c r="AY83" s="260"/>
      <c r="AZ83" s="260"/>
      <c r="BA83" s="260"/>
      <c r="BB83" s="260"/>
      <c r="BC83" s="260"/>
      <c r="BD83" s="260"/>
      <c r="BE83" s="260"/>
      <c r="BF83" s="260"/>
      <c r="BG83" s="210"/>
      <c r="BH83" s="210"/>
      <c r="BI83" s="210"/>
    </row>
    <row r="84" spans="1:61" x14ac:dyDescent="0.25">
      <c r="A84" s="171" t="s">
        <v>91</v>
      </c>
      <c r="B84" s="164"/>
      <c r="C84" s="299" t="s">
        <v>628</v>
      </c>
      <c r="D84" s="166"/>
      <c r="E84" s="168"/>
      <c r="F84" s="167"/>
      <c r="G84" s="168"/>
      <c r="AO84" s="260"/>
      <c r="AP84" s="260"/>
      <c r="AQ84" s="260"/>
      <c r="AR84" s="260"/>
      <c r="AS84" s="260"/>
      <c r="AT84" s="260"/>
      <c r="AU84" s="260"/>
      <c r="AV84" s="260"/>
      <c r="AW84" s="260"/>
      <c r="AX84" s="260"/>
      <c r="AY84" s="260"/>
      <c r="AZ84" s="260"/>
      <c r="BA84" s="260"/>
      <c r="BB84" s="260"/>
      <c r="BC84" s="260"/>
      <c r="BD84" s="260"/>
      <c r="BE84" s="260"/>
      <c r="BF84" s="260"/>
      <c r="BG84" s="210"/>
      <c r="BH84" s="210"/>
      <c r="BI84" s="210"/>
    </row>
    <row r="85" spans="1:61" x14ac:dyDescent="0.25">
      <c r="A85" s="171" t="s">
        <v>91</v>
      </c>
      <c r="B85" s="164"/>
      <c r="C85" s="299" t="s">
        <v>628</v>
      </c>
      <c r="D85" s="166"/>
      <c r="E85" s="168"/>
      <c r="F85" s="167"/>
      <c r="G85" s="168"/>
      <c r="AO85" s="260"/>
      <c r="AP85" s="260"/>
      <c r="AQ85" s="260"/>
      <c r="AR85" s="260"/>
      <c r="AS85" s="260"/>
      <c r="AT85" s="260"/>
      <c r="AU85" s="260"/>
      <c r="AV85" s="260"/>
      <c r="AW85" s="260"/>
      <c r="AX85" s="260"/>
      <c r="AY85" s="260"/>
      <c r="AZ85" s="260"/>
      <c r="BA85" s="260"/>
      <c r="BB85" s="260"/>
      <c r="BC85" s="260"/>
      <c r="BD85" s="260"/>
      <c r="BE85" s="260"/>
      <c r="BF85" s="260"/>
      <c r="BG85" s="210"/>
      <c r="BH85" s="210"/>
      <c r="BI85" s="210"/>
    </row>
    <row r="86" spans="1:61" x14ac:dyDescent="0.25">
      <c r="A86" s="171" t="s">
        <v>91</v>
      </c>
      <c r="B86" s="164"/>
      <c r="C86" s="299" t="s">
        <v>628</v>
      </c>
      <c r="D86" s="166"/>
      <c r="E86" s="168"/>
      <c r="F86" s="167"/>
      <c r="G86" s="168"/>
      <c r="AO86" s="260"/>
      <c r="AP86" s="260"/>
      <c r="AQ86" s="260"/>
      <c r="AR86" s="260"/>
      <c r="AS86" s="260"/>
      <c r="AT86" s="260"/>
      <c r="AU86" s="260"/>
      <c r="AV86" s="260"/>
      <c r="AW86" s="260"/>
      <c r="AX86" s="260"/>
      <c r="AY86" s="260"/>
      <c r="AZ86" s="260"/>
      <c r="BA86" s="260"/>
      <c r="BB86" s="260"/>
      <c r="BC86" s="260"/>
      <c r="BD86" s="260"/>
      <c r="BE86" s="260"/>
      <c r="BF86" s="260"/>
      <c r="BG86" s="210"/>
      <c r="BH86" s="210"/>
      <c r="BI86" s="210"/>
    </row>
    <row r="87" spans="1:61" x14ac:dyDescent="0.25">
      <c r="A87" s="171" t="s">
        <v>91</v>
      </c>
      <c r="B87" s="164"/>
      <c r="C87" s="299" t="s">
        <v>628</v>
      </c>
      <c r="D87" s="166"/>
      <c r="E87" s="168"/>
      <c r="F87" s="167"/>
      <c r="G87" s="168"/>
      <c r="AO87" s="260"/>
      <c r="AP87" s="260"/>
      <c r="AQ87" s="260"/>
      <c r="AR87" s="260"/>
      <c r="AS87" s="260"/>
      <c r="AT87" s="260"/>
      <c r="AU87" s="260"/>
      <c r="AV87" s="260"/>
      <c r="AW87" s="260"/>
      <c r="AX87" s="260"/>
      <c r="AY87" s="260"/>
      <c r="AZ87" s="260"/>
      <c r="BA87" s="260"/>
      <c r="BB87" s="260"/>
      <c r="BC87" s="260"/>
      <c r="BD87" s="260"/>
      <c r="BE87" s="260"/>
      <c r="BF87" s="260"/>
      <c r="BG87" s="210"/>
      <c r="BH87" s="210"/>
      <c r="BI87" s="210"/>
    </row>
    <row r="88" spans="1:61" x14ac:dyDescent="0.25">
      <c r="A88" s="171" t="s">
        <v>91</v>
      </c>
      <c r="B88" s="164"/>
      <c r="C88" s="299" t="s">
        <v>628</v>
      </c>
      <c r="D88" s="166"/>
      <c r="E88" s="168"/>
      <c r="F88" s="167"/>
      <c r="G88" s="168"/>
      <c r="AO88" s="260"/>
      <c r="AP88" s="260"/>
      <c r="AQ88" s="260"/>
      <c r="AR88" s="260"/>
      <c r="AS88" s="260"/>
      <c r="AT88" s="260"/>
      <c r="AU88" s="260"/>
      <c r="AV88" s="260"/>
      <c r="AW88" s="260"/>
      <c r="AX88" s="260"/>
      <c r="AY88" s="260"/>
      <c r="AZ88" s="260"/>
      <c r="BA88" s="260"/>
      <c r="BB88" s="260"/>
      <c r="BC88" s="260"/>
      <c r="BD88" s="260"/>
      <c r="BE88" s="260"/>
      <c r="BF88" s="260"/>
      <c r="BG88" s="210"/>
      <c r="BH88" s="210"/>
      <c r="BI88" s="210"/>
    </row>
    <row r="89" spans="1:61" x14ac:dyDescent="0.25">
      <c r="A89" s="171" t="s">
        <v>91</v>
      </c>
      <c r="B89" s="164"/>
      <c r="C89" s="299" t="s">
        <v>628</v>
      </c>
      <c r="D89" s="166"/>
      <c r="E89" s="168"/>
      <c r="F89" s="167"/>
      <c r="G89" s="168"/>
      <c r="AO89" s="260"/>
      <c r="AP89" s="260"/>
      <c r="AQ89" s="260"/>
      <c r="AR89" s="260"/>
      <c r="AS89" s="260"/>
      <c r="AT89" s="260"/>
      <c r="AU89" s="260"/>
      <c r="AV89" s="260"/>
      <c r="AW89" s="260"/>
      <c r="AX89" s="260"/>
      <c r="AY89" s="260"/>
      <c r="AZ89" s="260"/>
      <c r="BA89" s="260"/>
      <c r="BB89" s="260"/>
      <c r="BC89" s="260"/>
      <c r="BD89" s="260"/>
      <c r="BE89" s="260"/>
      <c r="BF89" s="260"/>
      <c r="BG89" s="210"/>
      <c r="BH89" s="210"/>
      <c r="BI89" s="210"/>
    </row>
    <row r="90" spans="1:61" x14ac:dyDescent="0.25">
      <c r="A90" s="171" t="s">
        <v>91</v>
      </c>
      <c r="B90" s="164"/>
      <c r="C90" s="299" t="s">
        <v>628</v>
      </c>
      <c r="D90" s="166"/>
      <c r="E90" s="168"/>
      <c r="F90" s="167"/>
      <c r="G90" s="168"/>
      <c r="AO90" s="260"/>
      <c r="AP90" s="260"/>
      <c r="AQ90" s="260"/>
      <c r="AR90" s="260"/>
      <c r="AS90" s="260"/>
      <c r="AT90" s="260"/>
      <c r="AU90" s="260"/>
      <c r="AV90" s="260"/>
      <c r="AW90" s="260"/>
      <c r="AX90" s="260"/>
      <c r="AY90" s="260"/>
      <c r="AZ90" s="260"/>
      <c r="BA90" s="260"/>
      <c r="BB90" s="260"/>
      <c r="BC90" s="260"/>
      <c r="BD90" s="260"/>
      <c r="BE90" s="260"/>
      <c r="BF90" s="260"/>
      <c r="BG90" s="210"/>
      <c r="BH90" s="210"/>
      <c r="BI90" s="210"/>
    </row>
    <row r="91" spans="1:61" x14ac:dyDescent="0.25">
      <c r="A91" s="171" t="s">
        <v>91</v>
      </c>
      <c r="B91" s="164"/>
      <c r="C91" s="299" t="s">
        <v>628</v>
      </c>
      <c r="D91" s="166"/>
      <c r="E91" s="168"/>
      <c r="F91" s="167"/>
      <c r="G91" s="168"/>
      <c r="AO91" s="260"/>
      <c r="AP91" s="260"/>
      <c r="AQ91" s="260"/>
      <c r="AR91" s="260"/>
      <c r="AS91" s="260"/>
      <c r="AT91" s="260"/>
      <c r="AU91" s="260"/>
      <c r="AV91" s="260"/>
      <c r="AW91" s="260"/>
      <c r="AX91" s="260"/>
      <c r="AY91" s="260"/>
      <c r="AZ91" s="260"/>
      <c r="BA91" s="260"/>
      <c r="BB91" s="260"/>
      <c r="BC91" s="260"/>
      <c r="BD91" s="260"/>
      <c r="BE91" s="260"/>
      <c r="BF91" s="260"/>
      <c r="BG91" s="210"/>
      <c r="BH91" s="210"/>
      <c r="BI91" s="210"/>
    </row>
    <row r="92" spans="1:61" x14ac:dyDescent="0.25">
      <c r="A92" s="171" t="s">
        <v>91</v>
      </c>
      <c r="B92" s="164"/>
      <c r="C92" s="299" t="s">
        <v>628</v>
      </c>
      <c r="D92" s="166"/>
      <c r="E92" s="168"/>
      <c r="F92" s="167"/>
      <c r="G92" s="168"/>
      <c r="AO92" s="260"/>
      <c r="AP92" s="260"/>
      <c r="AQ92" s="260"/>
      <c r="AR92" s="260"/>
      <c r="AS92" s="260"/>
      <c r="AT92" s="260"/>
      <c r="AU92" s="260"/>
      <c r="AV92" s="260"/>
      <c r="AW92" s="260"/>
      <c r="AX92" s="260"/>
      <c r="AY92" s="260"/>
      <c r="AZ92" s="260"/>
      <c r="BA92" s="260"/>
      <c r="BB92" s="260"/>
      <c r="BC92" s="260"/>
      <c r="BD92" s="260"/>
      <c r="BE92" s="260"/>
      <c r="BF92" s="260"/>
      <c r="BG92" s="210"/>
      <c r="BH92" s="210"/>
      <c r="BI92" s="210"/>
    </row>
    <row r="93" spans="1:61" x14ac:dyDescent="0.25">
      <c r="A93" s="171" t="s">
        <v>91</v>
      </c>
      <c r="B93" s="164"/>
      <c r="C93" s="299" t="s">
        <v>628</v>
      </c>
      <c r="D93" s="166"/>
      <c r="E93" s="168"/>
      <c r="F93" s="167"/>
      <c r="G93" s="168"/>
      <c r="AO93" s="260"/>
      <c r="AP93" s="260"/>
      <c r="AQ93" s="260"/>
      <c r="AR93" s="260"/>
      <c r="AS93" s="260"/>
      <c r="AT93" s="260"/>
      <c r="AU93" s="260"/>
      <c r="AV93" s="260"/>
      <c r="AW93" s="260"/>
      <c r="AX93" s="260"/>
      <c r="AY93" s="260"/>
      <c r="AZ93" s="260"/>
      <c r="BA93" s="260"/>
      <c r="BB93" s="260"/>
      <c r="BC93" s="260"/>
      <c r="BD93" s="260"/>
      <c r="BE93" s="260"/>
      <c r="BF93" s="260"/>
      <c r="BG93" s="210"/>
      <c r="BH93" s="210"/>
      <c r="BI93" s="210"/>
    </row>
    <row r="94" spans="1:61" x14ac:dyDescent="0.25">
      <c r="A94" s="171" t="s">
        <v>91</v>
      </c>
      <c r="B94" s="164"/>
      <c r="C94" s="299" t="s">
        <v>628</v>
      </c>
      <c r="D94" s="166"/>
      <c r="E94" s="168"/>
      <c r="F94" s="167"/>
      <c r="G94" s="168"/>
      <c r="AO94" s="260"/>
      <c r="AP94" s="260"/>
      <c r="AQ94" s="260"/>
      <c r="AR94" s="260"/>
      <c r="AS94" s="260"/>
      <c r="AT94" s="260"/>
      <c r="AU94" s="260"/>
      <c r="AV94" s="260"/>
      <c r="AW94" s="260"/>
      <c r="AX94" s="260"/>
      <c r="AY94" s="260"/>
      <c r="AZ94" s="260"/>
      <c r="BA94" s="260"/>
      <c r="BB94" s="260"/>
      <c r="BC94" s="260"/>
      <c r="BD94" s="260"/>
      <c r="BE94" s="260"/>
      <c r="BF94" s="260"/>
      <c r="BG94" s="210"/>
      <c r="BH94" s="210"/>
      <c r="BI94" s="210"/>
    </row>
    <row r="95" spans="1:61" x14ac:dyDescent="0.25">
      <c r="A95" s="171" t="s">
        <v>91</v>
      </c>
      <c r="B95" s="164"/>
      <c r="C95" s="299" t="s">
        <v>628</v>
      </c>
      <c r="D95" s="166"/>
      <c r="E95" s="168"/>
      <c r="F95" s="167"/>
      <c r="G95" s="168"/>
      <c r="AO95" s="260"/>
      <c r="AP95" s="260"/>
      <c r="AQ95" s="260"/>
      <c r="AR95" s="260"/>
      <c r="AS95" s="260"/>
      <c r="AT95" s="260"/>
      <c r="AU95" s="260"/>
      <c r="AV95" s="260"/>
      <c r="AW95" s="260"/>
      <c r="AX95" s="260"/>
      <c r="AY95" s="260"/>
      <c r="AZ95" s="260"/>
      <c r="BA95" s="260"/>
      <c r="BB95" s="260"/>
      <c r="BC95" s="260"/>
      <c r="BD95" s="260"/>
      <c r="BE95" s="260"/>
      <c r="BF95" s="260"/>
      <c r="BG95" s="210"/>
      <c r="BH95" s="210"/>
      <c r="BI95" s="210"/>
    </row>
    <row r="96" spans="1:61" x14ac:dyDescent="0.25">
      <c r="A96" s="171" t="s">
        <v>91</v>
      </c>
      <c r="B96" s="164"/>
      <c r="C96" s="299" t="s">
        <v>628</v>
      </c>
      <c r="D96" s="166"/>
      <c r="E96" s="168"/>
      <c r="F96" s="167"/>
      <c r="G96" s="168"/>
      <c r="AO96" s="260"/>
      <c r="AP96" s="260"/>
      <c r="AQ96" s="260"/>
      <c r="AR96" s="260"/>
      <c r="AS96" s="260"/>
      <c r="AT96" s="260"/>
      <c r="AU96" s="260"/>
      <c r="AV96" s="260"/>
      <c r="AW96" s="260"/>
      <c r="AX96" s="260"/>
      <c r="AY96" s="260"/>
      <c r="AZ96" s="260"/>
      <c r="BA96" s="260"/>
      <c r="BB96" s="260"/>
      <c r="BC96" s="260"/>
      <c r="BD96" s="260"/>
      <c r="BE96" s="260"/>
      <c r="BF96" s="260"/>
      <c r="BG96" s="210"/>
      <c r="BH96" s="210"/>
      <c r="BI96" s="210"/>
    </row>
    <row r="97" spans="1:61" x14ac:dyDescent="0.25">
      <c r="A97" s="171" t="s">
        <v>91</v>
      </c>
      <c r="B97" s="164"/>
      <c r="C97" s="299" t="s">
        <v>628</v>
      </c>
      <c r="D97" s="166"/>
      <c r="E97" s="168"/>
      <c r="F97" s="167"/>
      <c r="G97" s="168"/>
      <c r="AO97" s="260"/>
      <c r="AP97" s="260"/>
      <c r="AQ97" s="260"/>
      <c r="AR97" s="260"/>
      <c r="AS97" s="260"/>
      <c r="AT97" s="260"/>
      <c r="AU97" s="260"/>
      <c r="AV97" s="260"/>
      <c r="AW97" s="260"/>
      <c r="AX97" s="260"/>
      <c r="AY97" s="260"/>
      <c r="AZ97" s="260"/>
      <c r="BA97" s="260"/>
      <c r="BB97" s="260"/>
      <c r="BC97" s="260"/>
      <c r="BD97" s="260"/>
      <c r="BE97" s="260"/>
      <c r="BF97" s="260"/>
      <c r="BG97" s="210"/>
      <c r="BH97" s="210"/>
      <c r="BI97" s="210"/>
    </row>
    <row r="98" spans="1:61" x14ac:dyDescent="0.25">
      <c r="A98" s="171" t="s">
        <v>91</v>
      </c>
      <c r="B98" s="164"/>
      <c r="C98" s="299" t="s">
        <v>628</v>
      </c>
      <c r="D98" s="166"/>
      <c r="E98" s="168"/>
      <c r="F98" s="167"/>
      <c r="G98" s="168"/>
      <c r="AO98" s="260"/>
      <c r="AP98" s="260"/>
      <c r="AQ98" s="260"/>
      <c r="AR98" s="260"/>
      <c r="AS98" s="260"/>
      <c r="AT98" s="260"/>
      <c r="AU98" s="260"/>
      <c r="AV98" s="260"/>
      <c r="AW98" s="260"/>
      <c r="AX98" s="260"/>
      <c r="AY98" s="260"/>
      <c r="AZ98" s="260"/>
      <c r="BA98" s="260"/>
      <c r="BB98" s="260"/>
      <c r="BC98" s="260"/>
      <c r="BD98" s="260"/>
      <c r="BE98" s="260"/>
      <c r="BF98" s="260"/>
      <c r="BG98" s="210"/>
      <c r="BH98" s="210"/>
      <c r="BI98" s="210"/>
    </row>
    <row r="99" spans="1:61" x14ac:dyDescent="0.25">
      <c r="A99" s="171" t="s">
        <v>91</v>
      </c>
      <c r="B99" s="164"/>
      <c r="C99" s="299" t="s">
        <v>628</v>
      </c>
      <c r="D99" s="166"/>
      <c r="E99" s="168"/>
      <c r="F99" s="167"/>
      <c r="G99" s="168"/>
      <c r="AO99" s="260"/>
      <c r="AP99" s="260"/>
      <c r="AQ99" s="260"/>
      <c r="AR99" s="260"/>
      <c r="AS99" s="260"/>
      <c r="AT99" s="260"/>
      <c r="AU99" s="260"/>
      <c r="AV99" s="260"/>
      <c r="AW99" s="260"/>
      <c r="AX99" s="260"/>
      <c r="AY99" s="260"/>
      <c r="AZ99" s="260"/>
      <c r="BA99" s="260"/>
      <c r="BB99" s="260"/>
      <c r="BC99" s="260"/>
      <c r="BD99" s="260"/>
      <c r="BE99" s="260"/>
      <c r="BF99" s="260"/>
      <c r="BG99" s="210"/>
      <c r="BH99" s="210"/>
      <c r="BI99" s="210"/>
    </row>
    <row r="100" spans="1:61" x14ac:dyDescent="0.25">
      <c r="A100" s="171" t="s">
        <v>91</v>
      </c>
      <c r="B100" s="164"/>
      <c r="C100" s="299" t="s">
        <v>628</v>
      </c>
      <c r="D100" s="166"/>
      <c r="E100" s="168"/>
      <c r="F100" s="167"/>
      <c r="G100" s="168"/>
      <c r="AO100" s="260"/>
      <c r="AP100" s="260"/>
      <c r="AQ100" s="260"/>
      <c r="AR100" s="260"/>
      <c r="AS100" s="260"/>
      <c r="AT100" s="260"/>
      <c r="AU100" s="260"/>
      <c r="AV100" s="260"/>
      <c r="AW100" s="260"/>
      <c r="AX100" s="260"/>
      <c r="AY100" s="260"/>
      <c r="AZ100" s="260"/>
      <c r="BA100" s="260"/>
      <c r="BB100" s="260"/>
      <c r="BC100" s="260"/>
      <c r="BD100" s="260"/>
      <c r="BE100" s="260"/>
      <c r="BF100" s="260"/>
      <c r="BG100" s="210"/>
      <c r="BH100" s="210"/>
      <c r="BI100" s="210"/>
    </row>
    <row r="101" spans="1:61" x14ac:dyDescent="0.25">
      <c r="A101" s="171" t="s">
        <v>91</v>
      </c>
      <c r="B101" s="164"/>
      <c r="C101" s="299" t="s">
        <v>628</v>
      </c>
      <c r="D101" s="166"/>
      <c r="E101" s="168"/>
      <c r="F101" s="167"/>
      <c r="G101" s="168"/>
      <c r="AO101" s="260"/>
      <c r="AP101" s="260"/>
      <c r="AQ101" s="260"/>
      <c r="AR101" s="260"/>
      <c r="AS101" s="260"/>
      <c r="AT101" s="260"/>
      <c r="AU101" s="260"/>
      <c r="AV101" s="260"/>
      <c r="AW101" s="260"/>
      <c r="AX101" s="260"/>
      <c r="AY101" s="260"/>
      <c r="AZ101" s="260"/>
      <c r="BA101" s="260"/>
      <c r="BB101" s="260"/>
      <c r="BC101" s="260"/>
      <c r="BD101" s="260"/>
      <c r="BE101" s="260"/>
      <c r="BF101" s="260"/>
      <c r="BG101" s="210"/>
      <c r="BH101" s="210"/>
      <c r="BI101" s="210"/>
    </row>
    <row r="102" spans="1:61" x14ac:dyDescent="0.25">
      <c r="A102" s="171" t="s">
        <v>91</v>
      </c>
      <c r="B102" s="164"/>
      <c r="C102" s="299" t="s">
        <v>628</v>
      </c>
      <c r="D102" s="166"/>
      <c r="E102" s="168"/>
      <c r="F102" s="167"/>
      <c r="G102" s="168"/>
      <c r="AO102" s="260"/>
      <c r="AP102" s="260"/>
      <c r="AQ102" s="260"/>
      <c r="AR102" s="260"/>
      <c r="AS102" s="260"/>
      <c r="AT102" s="260"/>
      <c r="AU102" s="260"/>
      <c r="AV102" s="260"/>
      <c r="AW102" s="260"/>
      <c r="AX102" s="260"/>
      <c r="AY102" s="260"/>
      <c r="AZ102" s="260"/>
      <c r="BA102" s="260"/>
      <c r="BB102" s="260"/>
      <c r="BC102" s="260"/>
      <c r="BD102" s="260"/>
      <c r="BE102" s="260"/>
      <c r="BF102" s="260"/>
      <c r="BG102" s="210"/>
      <c r="BH102" s="210"/>
      <c r="BI102" s="210"/>
    </row>
    <row r="103" spans="1:61" x14ac:dyDescent="0.25">
      <c r="A103" s="171" t="s">
        <v>91</v>
      </c>
      <c r="B103" s="164"/>
      <c r="C103" s="299" t="s">
        <v>628</v>
      </c>
      <c r="D103" s="166"/>
      <c r="E103" s="168"/>
      <c r="F103" s="167"/>
      <c r="G103" s="168"/>
      <c r="AO103" s="260"/>
      <c r="AP103" s="260"/>
      <c r="AQ103" s="260"/>
      <c r="AR103" s="260"/>
      <c r="AS103" s="260"/>
      <c r="AT103" s="260"/>
      <c r="AU103" s="260"/>
      <c r="AV103" s="260"/>
      <c r="AW103" s="260"/>
      <c r="AX103" s="260"/>
      <c r="AY103" s="260"/>
      <c r="AZ103" s="260"/>
      <c r="BA103" s="260"/>
      <c r="BB103" s="260"/>
      <c r="BC103" s="260"/>
      <c r="BD103" s="260"/>
      <c r="BE103" s="260"/>
      <c r="BF103" s="260"/>
      <c r="BG103" s="210"/>
      <c r="BH103" s="210"/>
      <c r="BI103" s="210"/>
    </row>
    <row r="104" spans="1:61" x14ac:dyDescent="0.25">
      <c r="A104" s="171" t="s">
        <v>91</v>
      </c>
      <c r="B104" s="164"/>
      <c r="C104" s="299" t="s">
        <v>628</v>
      </c>
      <c r="D104" s="166"/>
      <c r="E104" s="168"/>
      <c r="F104" s="167"/>
      <c r="G104" s="168"/>
      <c r="AO104" s="260"/>
      <c r="AP104" s="260"/>
      <c r="AQ104" s="260"/>
      <c r="AR104" s="260"/>
      <c r="AS104" s="260"/>
      <c r="AT104" s="260"/>
      <c r="AU104" s="260"/>
      <c r="AV104" s="260"/>
      <c r="AW104" s="260"/>
      <c r="AX104" s="260"/>
      <c r="AY104" s="260"/>
      <c r="AZ104" s="260"/>
      <c r="BA104" s="260"/>
      <c r="BB104" s="260"/>
      <c r="BC104" s="260"/>
      <c r="BD104" s="260"/>
      <c r="BE104" s="260"/>
      <c r="BF104" s="260"/>
      <c r="BG104" s="210"/>
      <c r="BH104" s="210"/>
      <c r="BI104" s="210"/>
    </row>
    <row r="105" spans="1:61" x14ac:dyDescent="0.25">
      <c r="A105" s="171" t="s">
        <v>91</v>
      </c>
      <c r="B105" s="164"/>
      <c r="C105" s="299" t="s">
        <v>628</v>
      </c>
      <c r="D105" s="166"/>
      <c r="E105" s="168"/>
      <c r="F105" s="167"/>
      <c r="G105" s="168"/>
      <c r="AO105" s="260"/>
      <c r="AP105" s="260"/>
      <c r="AQ105" s="260"/>
      <c r="AR105" s="260"/>
      <c r="AS105" s="260"/>
      <c r="AT105" s="260"/>
      <c r="AU105" s="260"/>
      <c r="AV105" s="260"/>
      <c r="AW105" s="260"/>
      <c r="AX105" s="260"/>
      <c r="AY105" s="260"/>
      <c r="AZ105" s="260"/>
      <c r="BA105" s="260"/>
      <c r="BB105" s="260"/>
      <c r="BC105" s="260"/>
      <c r="BD105" s="260"/>
      <c r="BE105" s="260"/>
      <c r="BF105" s="260"/>
      <c r="BG105" s="210"/>
      <c r="BH105" s="210"/>
      <c r="BI105" s="210"/>
    </row>
    <row r="106" spans="1:61" x14ac:dyDescent="0.25">
      <c r="A106" s="171" t="s">
        <v>91</v>
      </c>
      <c r="B106" s="164"/>
      <c r="C106" s="299" t="s">
        <v>628</v>
      </c>
      <c r="D106" s="166"/>
      <c r="E106" s="168"/>
      <c r="F106" s="167"/>
      <c r="G106" s="168"/>
      <c r="AO106" s="260"/>
      <c r="AP106" s="260"/>
      <c r="AQ106" s="260"/>
      <c r="AR106" s="260"/>
      <c r="AS106" s="260"/>
      <c r="AT106" s="260"/>
      <c r="AU106" s="260"/>
      <c r="AV106" s="260"/>
      <c r="AW106" s="260"/>
      <c r="AX106" s="260"/>
      <c r="AY106" s="260"/>
      <c r="AZ106" s="260"/>
      <c r="BA106" s="260"/>
      <c r="BB106" s="260"/>
      <c r="BC106" s="260"/>
      <c r="BD106" s="260"/>
      <c r="BE106" s="260"/>
      <c r="BF106" s="260"/>
      <c r="BG106" s="210"/>
      <c r="BH106" s="210"/>
      <c r="BI106" s="210"/>
    </row>
    <row r="107" spans="1:61" x14ac:dyDescent="0.25">
      <c r="A107" s="171" t="s">
        <v>91</v>
      </c>
      <c r="B107" s="164"/>
      <c r="C107" s="299" t="s">
        <v>628</v>
      </c>
      <c r="D107" s="166"/>
      <c r="E107" s="168"/>
      <c r="F107" s="167"/>
      <c r="G107" s="168"/>
      <c r="AO107" s="260"/>
      <c r="AP107" s="260"/>
      <c r="AQ107" s="260"/>
      <c r="AR107" s="260"/>
      <c r="AS107" s="260"/>
      <c r="AT107" s="260"/>
      <c r="AU107" s="260"/>
      <c r="AV107" s="260"/>
      <c r="AW107" s="260"/>
      <c r="AX107" s="260"/>
      <c r="AY107" s="260"/>
      <c r="AZ107" s="260"/>
      <c r="BA107" s="260"/>
      <c r="BB107" s="260"/>
      <c r="BC107" s="260"/>
      <c r="BD107" s="260"/>
      <c r="BE107" s="260"/>
      <c r="BF107" s="260"/>
      <c r="BG107" s="210"/>
      <c r="BH107" s="210"/>
      <c r="BI107" s="210"/>
    </row>
    <row r="108" spans="1:61" x14ac:dyDescent="0.25">
      <c r="A108" s="171" t="s">
        <v>91</v>
      </c>
      <c r="B108" s="164"/>
      <c r="C108" s="299" t="s">
        <v>628</v>
      </c>
      <c r="D108" s="166"/>
      <c r="E108" s="168"/>
      <c r="F108" s="167"/>
      <c r="G108" s="168"/>
      <c r="AO108" s="260"/>
      <c r="AP108" s="260"/>
      <c r="AQ108" s="260"/>
      <c r="AR108" s="260"/>
      <c r="AS108" s="260"/>
      <c r="AT108" s="260"/>
      <c r="AU108" s="260"/>
      <c r="AV108" s="260"/>
      <c r="AW108" s="260"/>
      <c r="AX108" s="260"/>
      <c r="AY108" s="260"/>
      <c r="AZ108" s="260"/>
      <c r="BA108" s="260"/>
      <c r="BB108" s="260"/>
      <c r="BC108" s="260"/>
      <c r="BD108" s="260"/>
      <c r="BE108" s="260"/>
      <c r="BF108" s="260"/>
      <c r="BG108" s="210"/>
      <c r="BH108" s="210"/>
      <c r="BI108" s="210"/>
    </row>
    <row r="109" spans="1:61" x14ac:dyDescent="0.25">
      <c r="A109" s="171" t="s">
        <v>91</v>
      </c>
      <c r="B109" s="164"/>
      <c r="C109" s="299" t="s">
        <v>628</v>
      </c>
      <c r="D109" s="166"/>
      <c r="E109" s="168"/>
      <c r="F109" s="167"/>
      <c r="G109" s="168"/>
      <c r="AO109" s="260"/>
      <c r="AP109" s="260"/>
      <c r="AQ109" s="260"/>
      <c r="AR109" s="260"/>
      <c r="AS109" s="260"/>
      <c r="AT109" s="260"/>
      <c r="AU109" s="260"/>
      <c r="AV109" s="260"/>
      <c r="AW109" s="260"/>
      <c r="AX109" s="260"/>
      <c r="AY109" s="260"/>
      <c r="AZ109" s="260"/>
      <c r="BA109" s="260"/>
      <c r="BB109" s="260"/>
      <c r="BC109" s="260"/>
      <c r="BD109" s="260"/>
      <c r="BE109" s="260"/>
      <c r="BF109" s="260"/>
      <c r="BG109" s="210"/>
      <c r="BH109" s="210"/>
      <c r="BI109" s="210"/>
    </row>
    <row r="110" spans="1:61" x14ac:dyDescent="0.25">
      <c r="A110" s="171" t="s">
        <v>91</v>
      </c>
      <c r="B110" s="164"/>
      <c r="C110" s="299" t="s">
        <v>628</v>
      </c>
      <c r="D110" s="166"/>
      <c r="E110" s="168"/>
      <c r="F110" s="167"/>
      <c r="G110" s="168"/>
      <c r="AO110" s="260"/>
      <c r="AP110" s="260"/>
      <c r="AQ110" s="260"/>
      <c r="AR110" s="260"/>
      <c r="AS110" s="260"/>
      <c r="AT110" s="260"/>
      <c r="AU110" s="260"/>
      <c r="AV110" s="260"/>
      <c r="AW110" s="260"/>
      <c r="AX110" s="260"/>
      <c r="AY110" s="260"/>
      <c r="AZ110" s="260"/>
      <c r="BA110" s="260"/>
      <c r="BB110" s="260"/>
      <c r="BC110" s="260"/>
      <c r="BD110" s="260"/>
      <c r="BE110" s="260"/>
      <c r="BF110" s="260"/>
      <c r="BG110" s="210"/>
      <c r="BH110" s="210"/>
      <c r="BI110" s="210"/>
    </row>
    <row r="111" spans="1:61" x14ac:dyDescent="0.25">
      <c r="A111" s="171" t="s">
        <v>91</v>
      </c>
      <c r="B111" s="164"/>
      <c r="C111" s="299" t="s">
        <v>628</v>
      </c>
      <c r="D111" s="166"/>
      <c r="E111" s="168"/>
      <c r="F111" s="167"/>
      <c r="G111" s="168"/>
      <c r="AO111" s="260"/>
      <c r="AP111" s="260"/>
      <c r="AQ111" s="260"/>
      <c r="AR111" s="260"/>
      <c r="AS111" s="260"/>
      <c r="AT111" s="260"/>
      <c r="AU111" s="260"/>
      <c r="AV111" s="260"/>
      <c r="AW111" s="260"/>
      <c r="AX111" s="260"/>
      <c r="AY111" s="260"/>
      <c r="AZ111" s="260"/>
      <c r="BA111" s="260"/>
      <c r="BB111" s="260"/>
      <c r="BC111" s="260"/>
      <c r="BD111" s="260"/>
      <c r="BE111" s="260"/>
      <c r="BF111" s="260"/>
      <c r="BG111" s="210"/>
      <c r="BH111" s="210"/>
      <c r="BI111" s="210"/>
    </row>
    <row r="112" spans="1:61" x14ac:dyDescent="0.25">
      <c r="A112" s="171" t="s">
        <v>91</v>
      </c>
      <c r="B112" s="164"/>
      <c r="C112" s="299" t="s">
        <v>628</v>
      </c>
      <c r="D112" s="166"/>
      <c r="E112" s="168"/>
      <c r="F112" s="167"/>
      <c r="G112" s="168"/>
      <c r="AO112" s="260"/>
      <c r="AP112" s="260"/>
      <c r="AQ112" s="260"/>
      <c r="AR112" s="260"/>
      <c r="AS112" s="260"/>
      <c r="AT112" s="260"/>
      <c r="AU112" s="260"/>
      <c r="AV112" s="260"/>
      <c r="AW112" s="260"/>
      <c r="AX112" s="260"/>
      <c r="AY112" s="260"/>
      <c r="AZ112" s="260"/>
      <c r="BA112" s="260"/>
      <c r="BB112" s="260"/>
      <c r="BC112" s="260"/>
      <c r="BD112" s="260"/>
      <c r="BE112" s="260"/>
      <c r="BF112" s="260"/>
      <c r="BG112" s="210"/>
      <c r="BH112" s="210"/>
      <c r="BI112" s="210"/>
    </row>
    <row r="113" spans="1:61" x14ac:dyDescent="0.25">
      <c r="A113" s="171" t="s">
        <v>91</v>
      </c>
      <c r="B113" s="164"/>
      <c r="C113" s="299" t="s">
        <v>628</v>
      </c>
      <c r="D113" s="166"/>
      <c r="E113" s="168"/>
      <c r="F113" s="167"/>
      <c r="G113" s="168"/>
      <c r="AO113" s="260"/>
      <c r="AP113" s="260"/>
      <c r="AQ113" s="260"/>
      <c r="AR113" s="260"/>
      <c r="AS113" s="260"/>
      <c r="AT113" s="260"/>
      <c r="AU113" s="260"/>
      <c r="AV113" s="260"/>
      <c r="AW113" s="260"/>
      <c r="AX113" s="260"/>
      <c r="AY113" s="260"/>
      <c r="AZ113" s="260"/>
      <c r="BA113" s="260"/>
      <c r="BB113" s="260"/>
      <c r="BC113" s="260"/>
      <c r="BD113" s="260"/>
      <c r="BE113" s="260"/>
      <c r="BF113" s="260"/>
      <c r="BG113" s="210"/>
      <c r="BH113" s="210"/>
      <c r="BI113" s="210"/>
    </row>
    <row r="114" spans="1:61" x14ac:dyDescent="0.25">
      <c r="A114" s="171" t="s">
        <v>91</v>
      </c>
      <c r="B114" s="164"/>
      <c r="C114" s="299" t="s">
        <v>628</v>
      </c>
      <c r="D114" s="166"/>
      <c r="E114" s="168"/>
      <c r="F114" s="167"/>
      <c r="G114" s="168"/>
      <c r="AO114" s="260"/>
      <c r="AP114" s="260"/>
      <c r="AQ114" s="260"/>
      <c r="AR114" s="260"/>
      <c r="AS114" s="260"/>
      <c r="AT114" s="260"/>
      <c r="AU114" s="260"/>
      <c r="AV114" s="260"/>
      <c r="AW114" s="260"/>
      <c r="AX114" s="260"/>
      <c r="AY114" s="260"/>
      <c r="AZ114" s="260"/>
      <c r="BA114" s="260"/>
      <c r="BB114" s="260"/>
      <c r="BC114" s="260"/>
      <c r="BD114" s="260"/>
      <c r="BE114" s="260"/>
      <c r="BF114" s="260"/>
      <c r="BG114" s="210"/>
      <c r="BH114" s="210"/>
      <c r="BI114" s="210"/>
    </row>
    <row r="115" spans="1:61" x14ac:dyDescent="0.25">
      <c r="A115" s="171" t="s">
        <v>91</v>
      </c>
      <c r="B115" s="164"/>
      <c r="C115" s="299" t="s">
        <v>628</v>
      </c>
      <c r="D115" s="166"/>
      <c r="E115" s="168"/>
      <c r="F115" s="167"/>
      <c r="G115" s="168"/>
      <c r="AO115" s="260"/>
      <c r="AP115" s="260"/>
      <c r="AQ115" s="260"/>
      <c r="AR115" s="260"/>
      <c r="AS115" s="260"/>
      <c r="AT115" s="260"/>
      <c r="AU115" s="260"/>
      <c r="AV115" s="260"/>
      <c r="AW115" s="260"/>
      <c r="AX115" s="260"/>
      <c r="AY115" s="260"/>
      <c r="AZ115" s="260"/>
      <c r="BA115" s="260"/>
      <c r="BB115" s="260"/>
      <c r="BC115" s="260"/>
      <c r="BD115" s="260"/>
      <c r="BE115" s="260"/>
      <c r="BF115" s="260"/>
      <c r="BG115" s="210"/>
      <c r="BH115" s="210"/>
      <c r="BI115" s="210"/>
    </row>
    <row r="116" spans="1:61" x14ac:dyDescent="0.25">
      <c r="A116" s="171" t="s">
        <v>91</v>
      </c>
      <c r="B116" s="164"/>
      <c r="C116" s="299" t="s">
        <v>628</v>
      </c>
      <c r="D116" s="166"/>
      <c r="E116" s="168"/>
      <c r="F116" s="167"/>
      <c r="G116" s="168"/>
      <c r="AO116" s="260"/>
      <c r="AP116" s="260"/>
      <c r="AQ116" s="260"/>
      <c r="AR116" s="260"/>
      <c r="AS116" s="260"/>
      <c r="AT116" s="260"/>
      <c r="AU116" s="260"/>
      <c r="AV116" s="260"/>
      <c r="AW116" s="260"/>
      <c r="AX116" s="260"/>
      <c r="AY116" s="260"/>
      <c r="AZ116" s="260"/>
      <c r="BA116" s="260"/>
      <c r="BB116" s="260"/>
      <c r="BC116" s="260"/>
      <c r="BD116" s="260"/>
      <c r="BE116" s="260"/>
      <c r="BF116" s="260"/>
      <c r="BG116" s="210"/>
      <c r="BH116" s="210"/>
      <c r="BI116" s="210"/>
    </row>
    <row r="117" spans="1:61" x14ac:dyDescent="0.25">
      <c r="A117" s="171" t="s">
        <v>91</v>
      </c>
      <c r="B117" s="164"/>
      <c r="C117" s="299" t="s">
        <v>628</v>
      </c>
      <c r="D117" s="166"/>
      <c r="E117" s="168"/>
      <c r="F117" s="167"/>
      <c r="G117" s="168"/>
      <c r="AO117" s="260"/>
      <c r="AP117" s="260"/>
      <c r="AQ117" s="260"/>
      <c r="AR117" s="260"/>
      <c r="AS117" s="260"/>
      <c r="AT117" s="260"/>
      <c r="AU117" s="260"/>
      <c r="AV117" s="260"/>
      <c r="AW117" s="260"/>
      <c r="AX117" s="260"/>
      <c r="AY117" s="260"/>
      <c r="AZ117" s="260"/>
      <c r="BA117" s="260"/>
      <c r="BB117" s="260"/>
      <c r="BC117" s="260"/>
      <c r="BD117" s="260"/>
      <c r="BE117" s="260"/>
      <c r="BF117" s="260"/>
      <c r="BG117" s="210"/>
      <c r="BH117" s="210"/>
      <c r="BI117" s="210"/>
    </row>
    <row r="118" spans="1:61" x14ac:dyDescent="0.25">
      <c r="A118" s="171" t="s">
        <v>91</v>
      </c>
      <c r="B118" s="164"/>
      <c r="C118" s="299" t="s">
        <v>628</v>
      </c>
      <c r="D118" s="166"/>
      <c r="E118" s="168"/>
      <c r="F118" s="167"/>
      <c r="G118" s="168"/>
      <c r="AO118" s="260"/>
      <c r="AP118" s="260"/>
      <c r="AQ118" s="260"/>
      <c r="AR118" s="260"/>
      <c r="AS118" s="260"/>
      <c r="AT118" s="260"/>
      <c r="AU118" s="260"/>
      <c r="AV118" s="260"/>
      <c r="AW118" s="260"/>
      <c r="AX118" s="260"/>
      <c r="AY118" s="260"/>
      <c r="AZ118" s="260"/>
      <c r="BA118" s="260"/>
      <c r="BB118" s="260"/>
      <c r="BC118" s="260"/>
      <c r="BD118" s="260"/>
      <c r="BE118" s="260"/>
      <c r="BF118" s="260"/>
      <c r="BG118" s="210"/>
      <c r="BH118" s="210"/>
      <c r="BI118" s="210"/>
    </row>
    <row r="119" spans="1:61" x14ac:dyDescent="0.25">
      <c r="A119" s="171" t="s">
        <v>91</v>
      </c>
      <c r="B119" s="164"/>
      <c r="C119" s="299" t="s">
        <v>628</v>
      </c>
      <c r="D119" s="166"/>
      <c r="E119" s="168"/>
      <c r="F119" s="167"/>
      <c r="G119" s="168"/>
      <c r="AO119" s="260"/>
      <c r="AP119" s="260"/>
      <c r="AQ119" s="260"/>
      <c r="AR119" s="260"/>
      <c r="AS119" s="260"/>
      <c r="AT119" s="260"/>
      <c r="AU119" s="260"/>
      <c r="AV119" s="260"/>
      <c r="AW119" s="260"/>
      <c r="AX119" s="260"/>
      <c r="AY119" s="260"/>
      <c r="AZ119" s="260"/>
      <c r="BA119" s="260"/>
      <c r="BB119" s="260"/>
      <c r="BC119" s="260"/>
      <c r="BD119" s="260"/>
      <c r="BE119" s="260"/>
      <c r="BF119" s="260"/>
      <c r="BG119" s="210"/>
      <c r="BH119" s="210"/>
      <c r="BI119" s="210"/>
    </row>
    <row r="120" spans="1:61" x14ac:dyDescent="0.25">
      <c r="A120" s="171" t="s">
        <v>91</v>
      </c>
      <c r="B120" s="164"/>
      <c r="C120" s="299" t="s">
        <v>628</v>
      </c>
      <c r="D120" s="166"/>
      <c r="E120" s="168"/>
      <c r="F120" s="167"/>
      <c r="G120" s="168"/>
      <c r="AO120" s="260"/>
      <c r="AP120" s="260"/>
      <c r="AQ120" s="260"/>
      <c r="AR120" s="260"/>
      <c r="AS120" s="260"/>
      <c r="AT120" s="260"/>
      <c r="AU120" s="260"/>
      <c r="AV120" s="260"/>
      <c r="AW120" s="260"/>
      <c r="AX120" s="260"/>
      <c r="AY120" s="260"/>
      <c r="AZ120" s="260"/>
      <c r="BA120" s="260"/>
      <c r="BB120" s="260"/>
      <c r="BC120" s="260"/>
      <c r="BD120" s="260"/>
      <c r="BE120" s="260"/>
      <c r="BF120" s="260"/>
      <c r="BG120" s="210"/>
      <c r="BH120" s="210"/>
      <c r="BI120" s="210"/>
    </row>
    <row r="121" spans="1:61" x14ac:dyDescent="0.25">
      <c r="A121" s="171" t="s">
        <v>91</v>
      </c>
      <c r="B121" s="164"/>
      <c r="C121" s="299" t="s">
        <v>628</v>
      </c>
      <c r="D121" s="166"/>
      <c r="E121" s="168"/>
      <c r="F121" s="167"/>
      <c r="G121" s="168"/>
      <c r="AO121" s="260"/>
      <c r="AP121" s="260"/>
      <c r="AQ121" s="260"/>
      <c r="AR121" s="260"/>
      <c r="AS121" s="260"/>
      <c r="AT121" s="260"/>
      <c r="AU121" s="260"/>
      <c r="AV121" s="260"/>
      <c r="AW121" s="260"/>
      <c r="AX121" s="260"/>
      <c r="AY121" s="260"/>
      <c r="AZ121" s="260"/>
      <c r="BA121" s="260"/>
      <c r="BB121" s="260"/>
      <c r="BC121" s="260"/>
      <c r="BD121" s="260"/>
      <c r="BE121" s="260"/>
      <c r="BF121" s="260"/>
      <c r="BG121" s="210"/>
      <c r="BH121" s="210"/>
      <c r="BI121" s="210"/>
    </row>
    <row r="122" spans="1:61" x14ac:dyDescent="0.25">
      <c r="A122" s="171" t="s">
        <v>91</v>
      </c>
      <c r="B122" s="164"/>
      <c r="C122" s="299" t="s">
        <v>628</v>
      </c>
      <c r="D122" s="166"/>
      <c r="E122" s="168"/>
      <c r="F122" s="167"/>
      <c r="G122" s="168"/>
      <c r="AO122" s="260"/>
      <c r="AP122" s="260"/>
      <c r="AQ122" s="260"/>
      <c r="AR122" s="260"/>
      <c r="AS122" s="260"/>
      <c r="AT122" s="260"/>
      <c r="AU122" s="260"/>
      <c r="AV122" s="260"/>
      <c r="AW122" s="260"/>
      <c r="AX122" s="260"/>
      <c r="AY122" s="260"/>
      <c r="AZ122" s="260"/>
      <c r="BA122" s="260"/>
      <c r="BB122" s="260"/>
      <c r="BC122" s="260"/>
      <c r="BD122" s="260"/>
      <c r="BE122" s="260"/>
      <c r="BF122" s="260"/>
      <c r="BG122" s="210"/>
      <c r="BH122" s="210"/>
      <c r="BI122" s="210"/>
    </row>
    <row r="123" spans="1:61" x14ac:dyDescent="0.25">
      <c r="A123" s="171" t="s">
        <v>91</v>
      </c>
      <c r="B123" s="164"/>
      <c r="C123" s="299" t="s">
        <v>628</v>
      </c>
      <c r="D123" s="166"/>
      <c r="E123" s="168"/>
      <c r="F123" s="167"/>
      <c r="G123" s="168"/>
      <c r="AO123" s="260"/>
      <c r="AP123" s="260"/>
      <c r="AQ123" s="260"/>
      <c r="AR123" s="260"/>
      <c r="AS123" s="260"/>
      <c r="AT123" s="260"/>
      <c r="AU123" s="260"/>
      <c r="AV123" s="260"/>
      <c r="AW123" s="260"/>
      <c r="AX123" s="260"/>
      <c r="AY123" s="260"/>
      <c r="AZ123" s="260"/>
      <c r="BA123" s="260"/>
      <c r="BB123" s="260"/>
      <c r="BC123" s="260"/>
      <c r="BD123" s="260"/>
      <c r="BE123" s="260"/>
      <c r="BF123" s="260"/>
      <c r="BG123" s="210"/>
      <c r="BH123" s="210"/>
      <c r="BI123" s="210"/>
    </row>
    <row r="124" spans="1:61" x14ac:dyDescent="0.25">
      <c r="A124" s="171" t="s">
        <v>91</v>
      </c>
      <c r="B124" s="164"/>
      <c r="C124" s="299" t="s">
        <v>628</v>
      </c>
      <c r="D124" s="166"/>
      <c r="E124" s="168"/>
      <c r="F124" s="167"/>
      <c r="G124" s="168"/>
      <c r="AO124" s="260"/>
      <c r="AP124" s="260"/>
      <c r="AQ124" s="260"/>
      <c r="AR124" s="260"/>
      <c r="AS124" s="260"/>
      <c r="AT124" s="260"/>
      <c r="AU124" s="260"/>
      <c r="AV124" s="260"/>
      <c r="AW124" s="260"/>
      <c r="AX124" s="260"/>
      <c r="AY124" s="260"/>
      <c r="AZ124" s="260"/>
      <c r="BA124" s="260"/>
      <c r="BB124" s="260"/>
      <c r="BC124" s="260"/>
      <c r="BD124" s="260"/>
      <c r="BE124" s="260"/>
      <c r="BF124" s="260"/>
      <c r="BG124" s="210"/>
      <c r="BH124" s="210"/>
      <c r="BI124" s="210"/>
    </row>
    <row r="125" spans="1:61" x14ac:dyDescent="0.25">
      <c r="A125" s="171" t="s">
        <v>91</v>
      </c>
      <c r="B125" s="164"/>
      <c r="C125" s="299" t="s">
        <v>628</v>
      </c>
      <c r="D125" s="166"/>
      <c r="E125" s="168"/>
      <c r="F125" s="167"/>
      <c r="G125" s="168"/>
      <c r="AO125" s="260"/>
      <c r="AP125" s="260"/>
      <c r="AQ125" s="260"/>
      <c r="AR125" s="260"/>
      <c r="AS125" s="260"/>
      <c r="AT125" s="260"/>
      <c r="AU125" s="260"/>
      <c r="AV125" s="260"/>
      <c r="AW125" s="260"/>
      <c r="AX125" s="260"/>
      <c r="AY125" s="260"/>
      <c r="AZ125" s="260"/>
      <c r="BA125" s="260"/>
      <c r="BB125" s="260"/>
      <c r="BC125" s="260"/>
      <c r="BD125" s="260"/>
      <c r="BE125" s="260"/>
      <c r="BF125" s="260"/>
      <c r="BG125" s="210"/>
      <c r="BH125" s="210"/>
      <c r="BI125" s="210"/>
    </row>
    <row r="126" spans="1:61" x14ac:dyDescent="0.25">
      <c r="A126" s="171" t="s">
        <v>91</v>
      </c>
      <c r="B126" s="164"/>
      <c r="C126" s="299" t="s">
        <v>628</v>
      </c>
      <c r="D126" s="166"/>
      <c r="E126" s="168"/>
      <c r="F126" s="167"/>
      <c r="G126" s="168"/>
      <c r="AO126" s="260"/>
      <c r="AP126" s="260"/>
      <c r="AQ126" s="260"/>
      <c r="AR126" s="260"/>
      <c r="AS126" s="260"/>
      <c r="AT126" s="260"/>
      <c r="AU126" s="260"/>
      <c r="AV126" s="260"/>
      <c r="AW126" s="260"/>
      <c r="AX126" s="260"/>
      <c r="AY126" s="260"/>
      <c r="AZ126" s="260"/>
      <c r="BA126" s="260"/>
      <c r="BB126" s="260"/>
      <c r="BC126" s="260"/>
      <c r="BD126" s="260"/>
      <c r="BE126" s="260"/>
      <c r="BF126" s="260"/>
      <c r="BG126" s="210"/>
      <c r="BH126" s="210"/>
      <c r="BI126" s="210"/>
    </row>
    <row r="127" spans="1:61" x14ac:dyDescent="0.25">
      <c r="A127" s="171" t="s">
        <v>91</v>
      </c>
      <c r="B127" s="164"/>
      <c r="C127" s="299" t="s">
        <v>628</v>
      </c>
      <c r="D127" s="166"/>
      <c r="E127" s="168"/>
      <c r="F127" s="167"/>
      <c r="G127" s="168"/>
      <c r="AO127" s="260"/>
      <c r="AP127" s="260"/>
      <c r="AQ127" s="260"/>
      <c r="AR127" s="260"/>
      <c r="AS127" s="260"/>
      <c r="AT127" s="260"/>
      <c r="AU127" s="260"/>
      <c r="AV127" s="260"/>
      <c r="AW127" s="260"/>
      <c r="AX127" s="260"/>
      <c r="AY127" s="260"/>
      <c r="AZ127" s="260"/>
      <c r="BA127" s="260"/>
      <c r="BB127" s="260"/>
      <c r="BC127" s="260"/>
      <c r="BD127" s="260"/>
      <c r="BE127" s="260"/>
      <c r="BF127" s="260"/>
      <c r="BG127" s="210"/>
      <c r="BH127" s="210"/>
      <c r="BI127" s="210"/>
    </row>
    <row r="128" spans="1:61" x14ac:dyDescent="0.25">
      <c r="A128" s="171" t="s">
        <v>91</v>
      </c>
      <c r="B128" s="164"/>
      <c r="C128" s="299" t="s">
        <v>628</v>
      </c>
      <c r="D128" s="166"/>
      <c r="E128" s="168"/>
      <c r="F128" s="167"/>
      <c r="G128" s="168"/>
      <c r="AO128" s="260"/>
      <c r="AP128" s="260"/>
      <c r="AQ128" s="260"/>
      <c r="AR128" s="260"/>
      <c r="AS128" s="260"/>
      <c r="AT128" s="260"/>
      <c r="AU128" s="260"/>
      <c r="AV128" s="260"/>
      <c r="AW128" s="260"/>
      <c r="AX128" s="260"/>
      <c r="AY128" s="260"/>
      <c r="AZ128" s="260"/>
      <c r="BA128" s="260"/>
      <c r="BB128" s="260"/>
      <c r="BC128" s="260"/>
      <c r="BD128" s="260"/>
      <c r="BE128" s="260"/>
      <c r="BF128" s="260"/>
      <c r="BG128" s="210"/>
      <c r="BH128" s="210"/>
      <c r="BI128" s="210"/>
    </row>
    <row r="129" spans="1:61" x14ac:dyDescent="0.25">
      <c r="A129" s="171" t="s">
        <v>91</v>
      </c>
      <c r="B129" s="164"/>
      <c r="C129" s="299" t="s">
        <v>628</v>
      </c>
      <c r="D129" s="166"/>
      <c r="E129" s="168"/>
      <c r="F129" s="167"/>
      <c r="G129" s="168"/>
      <c r="AO129" s="260"/>
      <c r="AP129" s="260"/>
      <c r="AQ129" s="260"/>
      <c r="AR129" s="260"/>
      <c r="AS129" s="260"/>
      <c r="AT129" s="260"/>
      <c r="AU129" s="260"/>
      <c r="AV129" s="260"/>
      <c r="AW129" s="260"/>
      <c r="AX129" s="260"/>
      <c r="AY129" s="260"/>
      <c r="AZ129" s="260"/>
      <c r="BA129" s="260"/>
      <c r="BB129" s="260"/>
      <c r="BC129" s="260"/>
      <c r="BD129" s="260"/>
      <c r="BE129" s="260"/>
      <c r="BF129" s="260"/>
      <c r="BG129" s="210"/>
      <c r="BH129" s="210"/>
      <c r="BI129" s="210"/>
    </row>
    <row r="130" spans="1:61" x14ac:dyDescent="0.25">
      <c r="A130" s="171" t="s">
        <v>91</v>
      </c>
      <c r="B130" s="164"/>
      <c r="C130" s="299" t="s">
        <v>628</v>
      </c>
      <c r="D130" s="166"/>
      <c r="E130" s="168"/>
      <c r="F130" s="167"/>
      <c r="G130" s="168"/>
      <c r="AO130" s="260"/>
      <c r="AP130" s="260"/>
      <c r="AQ130" s="260"/>
      <c r="AR130" s="260"/>
      <c r="AS130" s="260"/>
      <c r="AT130" s="260"/>
      <c r="AU130" s="260"/>
      <c r="AV130" s="260"/>
      <c r="AW130" s="260"/>
      <c r="AX130" s="260"/>
      <c r="AY130" s="260"/>
      <c r="AZ130" s="260"/>
      <c r="BA130" s="260"/>
      <c r="BB130" s="260"/>
      <c r="BC130" s="260"/>
      <c r="BD130" s="260"/>
      <c r="BE130" s="260"/>
      <c r="BF130" s="260"/>
      <c r="BG130" s="210"/>
      <c r="BH130" s="210"/>
      <c r="BI130" s="210"/>
    </row>
    <row r="131" spans="1:61" x14ac:dyDescent="0.25">
      <c r="A131" s="171" t="s">
        <v>91</v>
      </c>
      <c r="B131" s="164"/>
      <c r="C131" s="299" t="s">
        <v>628</v>
      </c>
      <c r="D131" s="166"/>
      <c r="E131" s="168"/>
      <c r="F131" s="167"/>
      <c r="G131" s="168"/>
      <c r="AO131" s="260"/>
      <c r="AP131" s="260"/>
      <c r="AQ131" s="260"/>
      <c r="AR131" s="260"/>
      <c r="AS131" s="260"/>
      <c r="AT131" s="260"/>
      <c r="AU131" s="260"/>
      <c r="AV131" s="260"/>
      <c r="AW131" s="260"/>
      <c r="AX131" s="260"/>
      <c r="AY131" s="260"/>
      <c r="AZ131" s="260"/>
      <c r="BA131" s="260"/>
      <c r="BB131" s="260"/>
      <c r="BC131" s="260"/>
      <c r="BD131" s="260"/>
      <c r="BE131" s="260"/>
      <c r="BF131" s="260"/>
      <c r="BG131" s="210"/>
      <c r="BH131" s="210"/>
      <c r="BI131" s="210"/>
    </row>
    <row r="132" spans="1:61" x14ac:dyDescent="0.25">
      <c r="A132" s="171" t="s">
        <v>91</v>
      </c>
      <c r="B132" s="164"/>
      <c r="C132" s="299" t="s">
        <v>628</v>
      </c>
      <c r="D132" s="166"/>
      <c r="E132" s="168"/>
      <c r="F132" s="167"/>
      <c r="G132" s="168"/>
      <c r="AO132" s="260"/>
      <c r="AP132" s="260"/>
      <c r="AQ132" s="260"/>
      <c r="AR132" s="260"/>
      <c r="AS132" s="260"/>
      <c r="AT132" s="260"/>
      <c r="AU132" s="260"/>
      <c r="AV132" s="260"/>
      <c r="AW132" s="260"/>
      <c r="AX132" s="260"/>
      <c r="AY132" s="260"/>
      <c r="AZ132" s="260"/>
      <c r="BA132" s="260"/>
      <c r="BB132" s="260"/>
      <c r="BC132" s="260"/>
      <c r="BD132" s="260"/>
      <c r="BE132" s="260"/>
      <c r="BF132" s="260"/>
      <c r="BG132" s="210"/>
      <c r="BH132" s="210"/>
      <c r="BI132" s="210"/>
    </row>
    <row r="133" spans="1:61" x14ac:dyDescent="0.25">
      <c r="A133" s="171" t="s">
        <v>91</v>
      </c>
      <c r="B133" s="164"/>
      <c r="C133" s="299" t="s">
        <v>628</v>
      </c>
      <c r="D133" s="166"/>
      <c r="E133" s="168"/>
      <c r="F133" s="167"/>
      <c r="G133" s="168"/>
      <c r="AO133" s="260"/>
      <c r="AP133" s="260"/>
      <c r="AQ133" s="260"/>
      <c r="AR133" s="260"/>
      <c r="AS133" s="260"/>
      <c r="AT133" s="260"/>
      <c r="AU133" s="260"/>
      <c r="AV133" s="260"/>
      <c r="AW133" s="260"/>
      <c r="AX133" s="260"/>
      <c r="AY133" s="260"/>
      <c r="AZ133" s="260"/>
      <c r="BA133" s="260"/>
      <c r="BB133" s="260"/>
      <c r="BC133" s="260"/>
      <c r="BD133" s="260"/>
      <c r="BE133" s="260"/>
      <c r="BF133" s="260"/>
      <c r="BG133" s="210"/>
      <c r="BH133" s="210"/>
      <c r="BI133" s="210"/>
    </row>
    <row r="134" spans="1:61" x14ac:dyDescent="0.25">
      <c r="A134" s="171" t="s">
        <v>91</v>
      </c>
      <c r="B134" s="164"/>
      <c r="C134" s="299" t="s">
        <v>628</v>
      </c>
      <c r="D134" s="166"/>
      <c r="E134" s="168"/>
      <c r="F134" s="167"/>
      <c r="G134" s="168"/>
      <c r="AO134" s="260"/>
      <c r="AP134" s="260"/>
      <c r="AQ134" s="260"/>
      <c r="AR134" s="260"/>
      <c r="AS134" s="260"/>
      <c r="AT134" s="260"/>
      <c r="AU134" s="260"/>
      <c r="AV134" s="260"/>
      <c r="AW134" s="260"/>
      <c r="AX134" s="260"/>
      <c r="AY134" s="260"/>
      <c r="AZ134" s="260"/>
      <c r="BA134" s="260"/>
      <c r="BB134" s="260"/>
      <c r="BC134" s="260"/>
      <c r="BD134" s="260"/>
      <c r="BE134" s="260"/>
      <c r="BF134" s="260"/>
      <c r="BG134" s="210"/>
      <c r="BH134" s="210"/>
      <c r="BI134" s="210"/>
    </row>
    <row r="135" spans="1:61" x14ac:dyDescent="0.25">
      <c r="A135" s="171" t="s">
        <v>91</v>
      </c>
      <c r="B135" s="164"/>
      <c r="C135" s="299" t="s">
        <v>628</v>
      </c>
      <c r="D135" s="166"/>
      <c r="E135" s="168"/>
      <c r="F135" s="167"/>
      <c r="G135" s="168"/>
      <c r="AO135" s="260"/>
      <c r="AP135" s="260"/>
      <c r="AQ135" s="260"/>
      <c r="AR135" s="260"/>
      <c r="AS135" s="260"/>
      <c r="AT135" s="260"/>
      <c r="AU135" s="260"/>
      <c r="AV135" s="260"/>
      <c r="AW135" s="260"/>
      <c r="AX135" s="260"/>
      <c r="AY135" s="260"/>
      <c r="AZ135" s="260"/>
      <c r="BA135" s="260"/>
      <c r="BB135" s="260"/>
      <c r="BC135" s="260"/>
      <c r="BD135" s="260"/>
      <c r="BE135" s="260"/>
      <c r="BF135" s="260"/>
      <c r="BG135" s="210"/>
      <c r="BH135" s="210"/>
      <c r="BI135" s="210"/>
    </row>
    <row r="136" spans="1:61" x14ac:dyDescent="0.25">
      <c r="A136" s="171" t="s">
        <v>91</v>
      </c>
      <c r="B136" s="164"/>
      <c r="C136" s="299" t="s">
        <v>628</v>
      </c>
      <c r="D136" s="166"/>
      <c r="E136" s="168"/>
      <c r="F136" s="167"/>
      <c r="G136" s="168"/>
      <c r="AO136" s="260"/>
      <c r="AP136" s="260"/>
      <c r="AQ136" s="260"/>
      <c r="AR136" s="260"/>
      <c r="AS136" s="260"/>
      <c r="AT136" s="260"/>
      <c r="AU136" s="260"/>
      <c r="AV136" s="260"/>
      <c r="AW136" s="260"/>
      <c r="AX136" s="260"/>
      <c r="AY136" s="260"/>
      <c r="AZ136" s="260"/>
      <c r="BA136" s="260"/>
      <c r="BB136" s="260"/>
      <c r="BC136" s="260"/>
      <c r="BD136" s="260"/>
      <c r="BE136" s="260"/>
      <c r="BF136" s="260"/>
      <c r="BG136" s="210"/>
      <c r="BH136" s="210"/>
      <c r="BI136" s="210"/>
    </row>
    <row r="137" spans="1:61" x14ac:dyDescent="0.25">
      <c r="A137" s="171" t="s">
        <v>91</v>
      </c>
      <c r="B137" s="164"/>
      <c r="C137" s="299" t="s">
        <v>628</v>
      </c>
      <c r="D137" s="166"/>
      <c r="E137" s="168"/>
      <c r="F137" s="167"/>
      <c r="G137" s="168"/>
      <c r="AO137" s="260"/>
      <c r="AP137" s="260"/>
      <c r="AQ137" s="260"/>
      <c r="AR137" s="260"/>
      <c r="AS137" s="260"/>
      <c r="AT137" s="260"/>
      <c r="AU137" s="260"/>
      <c r="AV137" s="260"/>
      <c r="AW137" s="260"/>
      <c r="AX137" s="260"/>
      <c r="AY137" s="260"/>
      <c r="AZ137" s="260"/>
      <c r="BA137" s="260"/>
      <c r="BB137" s="260"/>
      <c r="BC137" s="260"/>
      <c r="BD137" s="260"/>
      <c r="BE137" s="260"/>
      <c r="BF137" s="260"/>
      <c r="BG137" s="210"/>
      <c r="BH137" s="210"/>
      <c r="BI137" s="210"/>
    </row>
    <row r="138" spans="1:61" x14ac:dyDescent="0.25">
      <c r="A138" s="171" t="s">
        <v>91</v>
      </c>
      <c r="B138" s="164"/>
      <c r="C138" s="299" t="s">
        <v>628</v>
      </c>
      <c r="D138" s="166"/>
      <c r="E138" s="168"/>
      <c r="F138" s="167"/>
      <c r="G138" s="168"/>
      <c r="AO138" s="260"/>
      <c r="AP138" s="260"/>
      <c r="AQ138" s="260"/>
      <c r="AR138" s="260"/>
      <c r="AS138" s="260"/>
      <c r="AT138" s="260"/>
      <c r="AU138" s="260"/>
      <c r="AV138" s="260"/>
      <c r="AW138" s="260"/>
      <c r="AX138" s="260"/>
      <c r="AY138" s="260"/>
      <c r="AZ138" s="260"/>
      <c r="BA138" s="260"/>
      <c r="BB138" s="260"/>
      <c r="BC138" s="260"/>
      <c r="BD138" s="260"/>
      <c r="BE138" s="260"/>
      <c r="BF138" s="260"/>
      <c r="BG138" s="210"/>
      <c r="BH138" s="210"/>
      <c r="BI138" s="210"/>
    </row>
    <row r="139" spans="1:61" x14ac:dyDescent="0.25">
      <c r="A139" s="171" t="s">
        <v>91</v>
      </c>
      <c r="B139" s="164"/>
      <c r="C139" s="299" t="s">
        <v>628</v>
      </c>
      <c r="D139" s="166"/>
      <c r="E139" s="168"/>
      <c r="F139" s="167"/>
      <c r="G139" s="168"/>
      <c r="AO139" s="260"/>
      <c r="AP139" s="260"/>
      <c r="AQ139" s="260"/>
      <c r="AR139" s="260"/>
      <c r="AS139" s="260"/>
      <c r="AT139" s="260"/>
      <c r="AU139" s="260"/>
      <c r="AV139" s="260"/>
      <c r="AW139" s="260"/>
      <c r="AX139" s="260"/>
      <c r="AY139" s="260"/>
      <c r="AZ139" s="260"/>
      <c r="BA139" s="260"/>
      <c r="BB139" s="260"/>
      <c r="BC139" s="260"/>
      <c r="BD139" s="260"/>
      <c r="BE139" s="260"/>
      <c r="BF139" s="260"/>
      <c r="BG139" s="210"/>
      <c r="BH139" s="210"/>
      <c r="BI139" s="210"/>
    </row>
    <row r="140" spans="1:61" x14ac:dyDescent="0.25">
      <c r="A140" s="171" t="s">
        <v>91</v>
      </c>
      <c r="B140" s="164"/>
      <c r="C140" s="299" t="s">
        <v>628</v>
      </c>
      <c r="D140" s="166"/>
      <c r="E140" s="168"/>
      <c r="F140" s="167"/>
      <c r="G140" s="168"/>
      <c r="AO140" s="260"/>
      <c r="AP140" s="260"/>
      <c r="AQ140" s="260"/>
      <c r="AR140" s="260"/>
      <c r="AS140" s="260"/>
      <c r="AT140" s="260"/>
      <c r="AU140" s="260"/>
      <c r="AV140" s="260"/>
      <c r="AW140" s="260"/>
      <c r="AX140" s="260"/>
      <c r="AY140" s="260"/>
      <c r="AZ140" s="260"/>
      <c r="BA140" s="260"/>
      <c r="BB140" s="260"/>
      <c r="BC140" s="260"/>
      <c r="BD140" s="260"/>
      <c r="BE140" s="260"/>
      <c r="BF140" s="260"/>
      <c r="BG140" s="210"/>
      <c r="BH140" s="210"/>
      <c r="BI140" s="210"/>
    </row>
    <row r="141" spans="1:61" x14ac:dyDescent="0.25">
      <c r="A141" s="171" t="s">
        <v>91</v>
      </c>
      <c r="B141" s="164"/>
      <c r="C141" s="299" t="s">
        <v>628</v>
      </c>
      <c r="D141" s="166"/>
      <c r="E141" s="168"/>
      <c r="F141" s="167"/>
      <c r="G141" s="168"/>
      <c r="AO141" s="260"/>
      <c r="AP141" s="260"/>
      <c r="AQ141" s="260"/>
      <c r="AR141" s="260"/>
      <c r="AS141" s="260"/>
      <c r="AT141" s="260"/>
      <c r="AU141" s="260"/>
      <c r="AV141" s="260"/>
      <c r="AW141" s="260"/>
      <c r="AX141" s="260"/>
      <c r="AY141" s="260"/>
      <c r="AZ141" s="260"/>
      <c r="BA141" s="260"/>
      <c r="BB141" s="260"/>
      <c r="BC141" s="260"/>
      <c r="BD141" s="260"/>
      <c r="BE141" s="260"/>
      <c r="BF141" s="260"/>
      <c r="BG141" s="210"/>
      <c r="BH141" s="210"/>
      <c r="BI141" s="210"/>
    </row>
    <row r="142" spans="1:61" x14ac:dyDescent="0.25">
      <c r="A142" s="171" t="s">
        <v>91</v>
      </c>
      <c r="B142" s="164"/>
      <c r="C142" s="299" t="s">
        <v>628</v>
      </c>
      <c r="D142" s="166"/>
      <c r="E142" s="168"/>
      <c r="F142" s="167"/>
      <c r="G142" s="168"/>
      <c r="AO142" s="260"/>
      <c r="AP142" s="260"/>
      <c r="AQ142" s="260"/>
      <c r="AR142" s="260"/>
      <c r="AS142" s="260"/>
      <c r="AT142" s="260"/>
      <c r="AU142" s="260"/>
      <c r="AV142" s="260"/>
      <c r="AW142" s="260"/>
      <c r="AX142" s="260"/>
      <c r="AY142" s="260"/>
      <c r="AZ142" s="260"/>
      <c r="BA142" s="260"/>
      <c r="BB142" s="260"/>
      <c r="BC142" s="260"/>
      <c r="BD142" s="260"/>
      <c r="BE142" s="260"/>
      <c r="BF142" s="260"/>
      <c r="BG142" s="210"/>
      <c r="BH142" s="210"/>
      <c r="BI142" s="210"/>
    </row>
    <row r="143" spans="1:61" x14ac:dyDescent="0.25">
      <c r="A143" s="171" t="s">
        <v>91</v>
      </c>
      <c r="B143" s="164"/>
      <c r="C143" s="299" t="s">
        <v>628</v>
      </c>
      <c r="D143" s="166"/>
      <c r="E143" s="168"/>
      <c r="F143" s="167"/>
      <c r="G143" s="168"/>
      <c r="AO143" s="260"/>
      <c r="AP143" s="260"/>
      <c r="AQ143" s="260"/>
      <c r="AR143" s="260"/>
      <c r="AS143" s="260"/>
      <c r="AT143" s="260"/>
      <c r="AU143" s="260"/>
      <c r="AV143" s="260"/>
      <c r="AW143" s="260"/>
      <c r="AX143" s="260"/>
      <c r="AY143" s="260"/>
      <c r="AZ143" s="260"/>
      <c r="BA143" s="260"/>
      <c r="BB143" s="260"/>
      <c r="BC143" s="260"/>
      <c r="BD143" s="260"/>
      <c r="BE143" s="260"/>
      <c r="BF143" s="260"/>
      <c r="BG143" s="210"/>
      <c r="BH143" s="210"/>
      <c r="BI143" s="210"/>
    </row>
    <row r="144" spans="1:61" x14ac:dyDescent="0.25">
      <c r="A144" s="171" t="s">
        <v>91</v>
      </c>
      <c r="B144" s="164"/>
      <c r="C144" s="299" t="s">
        <v>628</v>
      </c>
      <c r="D144" s="166"/>
      <c r="E144" s="168"/>
      <c r="F144" s="167"/>
      <c r="G144" s="168"/>
      <c r="AO144" s="260"/>
      <c r="AP144" s="260"/>
      <c r="AQ144" s="260"/>
      <c r="AR144" s="260"/>
      <c r="AS144" s="260"/>
      <c r="AT144" s="260"/>
      <c r="AU144" s="260"/>
      <c r="AV144" s="260"/>
      <c r="AW144" s="260"/>
      <c r="AX144" s="260"/>
      <c r="AY144" s="260"/>
      <c r="AZ144" s="260"/>
      <c r="BA144" s="260"/>
      <c r="BB144" s="260"/>
      <c r="BC144" s="260"/>
      <c r="BD144" s="260"/>
      <c r="BE144" s="260"/>
      <c r="BF144" s="260"/>
      <c r="BG144" s="210"/>
      <c r="BH144" s="210"/>
      <c r="BI144" s="210"/>
    </row>
    <row r="145" spans="1:61" x14ac:dyDescent="0.25">
      <c r="A145" s="171" t="s">
        <v>91</v>
      </c>
      <c r="B145" s="164"/>
      <c r="C145" s="299" t="s">
        <v>628</v>
      </c>
      <c r="D145" s="166"/>
      <c r="E145" s="168"/>
      <c r="F145" s="167"/>
      <c r="G145" s="168"/>
      <c r="AO145" s="260"/>
      <c r="AP145" s="260"/>
      <c r="AQ145" s="260"/>
      <c r="AR145" s="260"/>
      <c r="AS145" s="260"/>
      <c r="AT145" s="260"/>
      <c r="AU145" s="260"/>
      <c r="AV145" s="260"/>
      <c r="AW145" s="260"/>
      <c r="AX145" s="260"/>
      <c r="AY145" s="260"/>
      <c r="AZ145" s="260"/>
      <c r="BA145" s="260"/>
      <c r="BB145" s="260"/>
      <c r="BC145" s="260"/>
      <c r="BD145" s="260"/>
      <c r="BE145" s="260"/>
      <c r="BF145" s="260"/>
      <c r="BG145" s="210"/>
      <c r="BH145" s="210"/>
      <c r="BI145" s="210"/>
    </row>
    <row r="146" spans="1:61" x14ac:dyDescent="0.25">
      <c r="A146" s="171" t="s">
        <v>91</v>
      </c>
      <c r="B146" s="164"/>
      <c r="C146" s="299" t="s">
        <v>628</v>
      </c>
      <c r="D146" s="166"/>
      <c r="E146" s="168"/>
      <c r="F146" s="167"/>
      <c r="G146" s="168"/>
      <c r="AO146" s="260"/>
      <c r="AP146" s="260"/>
      <c r="AQ146" s="260"/>
      <c r="AR146" s="260"/>
      <c r="AS146" s="260"/>
      <c r="AT146" s="260"/>
      <c r="AU146" s="260"/>
      <c r="AV146" s="260"/>
      <c r="AW146" s="260"/>
      <c r="AX146" s="260"/>
      <c r="AY146" s="260"/>
      <c r="AZ146" s="260"/>
      <c r="BA146" s="260"/>
      <c r="BB146" s="260"/>
      <c r="BC146" s="260"/>
      <c r="BD146" s="260"/>
      <c r="BE146" s="260"/>
      <c r="BF146" s="260"/>
      <c r="BG146" s="210"/>
      <c r="BH146" s="210"/>
      <c r="BI146" s="210"/>
    </row>
    <row r="147" spans="1:61" x14ac:dyDescent="0.25">
      <c r="A147" s="171" t="s">
        <v>91</v>
      </c>
      <c r="B147" s="164"/>
      <c r="C147" s="299" t="s">
        <v>628</v>
      </c>
      <c r="D147" s="166"/>
      <c r="E147" s="168"/>
      <c r="F147" s="167"/>
      <c r="G147" s="168"/>
      <c r="AO147" s="260"/>
      <c r="AP147" s="260"/>
      <c r="AQ147" s="260"/>
      <c r="AR147" s="260"/>
      <c r="AS147" s="260"/>
      <c r="AT147" s="260"/>
      <c r="AU147" s="260"/>
      <c r="AV147" s="260"/>
      <c r="AW147" s="260"/>
      <c r="AX147" s="260"/>
      <c r="AY147" s="260"/>
      <c r="AZ147" s="260"/>
      <c r="BA147" s="260"/>
      <c r="BB147" s="260"/>
      <c r="BC147" s="260"/>
      <c r="BD147" s="260"/>
      <c r="BE147" s="260"/>
      <c r="BF147" s="260"/>
      <c r="BG147" s="210"/>
      <c r="BH147" s="210"/>
      <c r="BI147" s="210"/>
    </row>
    <row r="148" spans="1:61" x14ac:dyDescent="0.25">
      <c r="A148" s="171" t="s">
        <v>91</v>
      </c>
      <c r="B148" s="164"/>
      <c r="C148" s="299" t="s">
        <v>628</v>
      </c>
      <c r="D148" s="166"/>
      <c r="E148" s="168"/>
      <c r="F148" s="167"/>
      <c r="G148" s="168"/>
      <c r="AO148" s="260"/>
      <c r="AP148" s="260"/>
      <c r="AQ148" s="260"/>
      <c r="AR148" s="260"/>
      <c r="AS148" s="260"/>
      <c r="AT148" s="260"/>
      <c r="AU148" s="260"/>
      <c r="AV148" s="260"/>
      <c r="AW148" s="260"/>
      <c r="AX148" s="260"/>
      <c r="AY148" s="260"/>
      <c r="AZ148" s="260"/>
      <c r="BA148" s="260"/>
      <c r="BB148" s="260"/>
      <c r="BC148" s="260"/>
      <c r="BD148" s="260"/>
      <c r="BE148" s="260"/>
      <c r="BF148" s="260"/>
      <c r="BG148" s="210"/>
      <c r="BH148" s="210"/>
      <c r="BI148" s="210"/>
    </row>
    <row r="149" spans="1:61" x14ac:dyDescent="0.25">
      <c r="A149" s="171" t="s">
        <v>91</v>
      </c>
      <c r="B149" s="164"/>
      <c r="C149" s="299" t="s">
        <v>628</v>
      </c>
      <c r="D149" s="166"/>
      <c r="E149" s="168"/>
      <c r="F149" s="167"/>
      <c r="G149" s="168"/>
      <c r="AO149" s="260"/>
      <c r="AP149" s="260"/>
      <c r="AQ149" s="260"/>
      <c r="AR149" s="260"/>
      <c r="AS149" s="260"/>
      <c r="AT149" s="260"/>
      <c r="AU149" s="260"/>
      <c r="AV149" s="260"/>
      <c r="AW149" s="260"/>
      <c r="AX149" s="260"/>
      <c r="AY149" s="260"/>
      <c r="AZ149" s="260"/>
      <c r="BA149" s="260"/>
      <c r="BB149" s="260"/>
      <c r="BC149" s="260"/>
      <c r="BD149" s="260"/>
      <c r="BE149" s="260"/>
      <c r="BF149" s="260"/>
      <c r="BG149" s="210"/>
      <c r="BH149" s="210"/>
      <c r="BI149" s="210"/>
    </row>
    <row r="150" spans="1:61" x14ac:dyDescent="0.25">
      <c r="A150" s="171" t="s">
        <v>91</v>
      </c>
      <c r="B150" s="164"/>
      <c r="C150" s="299" t="s">
        <v>628</v>
      </c>
      <c r="D150" s="166"/>
      <c r="E150" s="168"/>
      <c r="F150" s="167"/>
      <c r="G150" s="168"/>
      <c r="AO150" s="260"/>
      <c r="AP150" s="260"/>
      <c r="AQ150" s="260"/>
      <c r="AR150" s="260"/>
      <c r="AS150" s="260"/>
      <c r="AT150" s="260"/>
      <c r="AU150" s="260"/>
      <c r="AV150" s="260"/>
      <c r="AW150" s="260"/>
      <c r="AX150" s="260"/>
      <c r="AY150" s="260"/>
      <c r="AZ150" s="260"/>
      <c r="BA150" s="260"/>
      <c r="BB150" s="260"/>
      <c r="BC150" s="260"/>
      <c r="BD150" s="260"/>
      <c r="BE150" s="260"/>
      <c r="BF150" s="260"/>
      <c r="BG150" s="210"/>
      <c r="BH150" s="210"/>
      <c r="BI150" s="210"/>
    </row>
    <row r="151" spans="1:61" x14ac:dyDescent="0.25">
      <c r="A151" s="171" t="s">
        <v>91</v>
      </c>
      <c r="B151" s="164"/>
      <c r="C151" s="299" t="s">
        <v>628</v>
      </c>
      <c r="D151" s="166"/>
      <c r="E151" s="168"/>
      <c r="F151" s="167"/>
      <c r="G151" s="168"/>
      <c r="AO151" s="260"/>
      <c r="AP151" s="260"/>
      <c r="AQ151" s="260"/>
      <c r="AR151" s="260"/>
      <c r="AS151" s="260"/>
      <c r="AT151" s="260"/>
      <c r="AU151" s="260"/>
      <c r="AV151" s="260"/>
      <c r="AW151" s="260"/>
      <c r="AX151" s="260"/>
      <c r="AY151" s="260"/>
      <c r="AZ151" s="260"/>
      <c r="BA151" s="260"/>
      <c r="BB151" s="260"/>
      <c r="BC151" s="260"/>
      <c r="BD151" s="260"/>
      <c r="BE151" s="260"/>
      <c r="BF151" s="260"/>
      <c r="BG151" s="210"/>
      <c r="BH151" s="210"/>
      <c r="BI151" s="210"/>
    </row>
    <row r="152" spans="1:61" x14ac:dyDescent="0.25">
      <c r="A152" s="171" t="s">
        <v>91</v>
      </c>
      <c r="B152" s="164"/>
      <c r="C152" s="299" t="s">
        <v>628</v>
      </c>
      <c r="D152" s="166"/>
      <c r="E152" s="168"/>
      <c r="F152" s="167"/>
      <c r="G152" s="168"/>
      <c r="AO152" s="260"/>
      <c r="AP152" s="260"/>
      <c r="AQ152" s="260"/>
      <c r="AR152" s="260"/>
      <c r="AS152" s="260"/>
      <c r="AT152" s="260"/>
      <c r="AU152" s="260"/>
      <c r="AV152" s="260"/>
      <c r="AW152" s="260"/>
      <c r="AX152" s="260"/>
      <c r="AY152" s="260"/>
      <c r="AZ152" s="260"/>
      <c r="BA152" s="260"/>
      <c r="BB152" s="260"/>
      <c r="BC152" s="260"/>
      <c r="BD152" s="260"/>
      <c r="BE152" s="260"/>
      <c r="BF152" s="260"/>
      <c r="BG152" s="210"/>
      <c r="BH152" s="210"/>
      <c r="BI152" s="210"/>
    </row>
    <row r="153" spans="1:61" x14ac:dyDescent="0.25">
      <c r="A153" s="171" t="s">
        <v>91</v>
      </c>
      <c r="B153" s="164"/>
      <c r="C153" s="299" t="s">
        <v>628</v>
      </c>
      <c r="D153" s="166"/>
      <c r="E153" s="168"/>
      <c r="F153" s="167"/>
      <c r="G153" s="168"/>
      <c r="AO153" s="260"/>
      <c r="AP153" s="260"/>
      <c r="AQ153" s="260"/>
      <c r="AR153" s="260"/>
      <c r="AS153" s="260"/>
      <c r="AT153" s="260"/>
      <c r="AU153" s="260"/>
      <c r="AV153" s="260"/>
      <c r="AW153" s="260"/>
      <c r="AX153" s="260"/>
      <c r="AY153" s="260"/>
      <c r="AZ153" s="260"/>
      <c r="BA153" s="260"/>
      <c r="BB153" s="260"/>
      <c r="BC153" s="260"/>
      <c r="BD153" s="260"/>
      <c r="BE153" s="260"/>
      <c r="BF153" s="260"/>
      <c r="BG153" s="210"/>
      <c r="BH153" s="210"/>
      <c r="BI153" s="210"/>
    </row>
    <row r="154" spans="1:61" x14ac:dyDescent="0.25">
      <c r="A154" s="171" t="s">
        <v>91</v>
      </c>
      <c r="B154" s="164"/>
      <c r="C154" s="299" t="s">
        <v>628</v>
      </c>
      <c r="D154" s="166"/>
      <c r="E154" s="168"/>
      <c r="F154" s="167"/>
      <c r="G154" s="168"/>
      <c r="AO154" s="260"/>
      <c r="AP154" s="260"/>
      <c r="AQ154" s="260"/>
      <c r="AR154" s="260"/>
      <c r="AS154" s="260"/>
      <c r="AT154" s="260"/>
      <c r="AU154" s="260"/>
      <c r="AV154" s="260"/>
      <c r="AW154" s="260"/>
      <c r="AX154" s="260"/>
      <c r="AY154" s="260"/>
      <c r="AZ154" s="260"/>
      <c r="BA154" s="260"/>
      <c r="BB154" s="260"/>
      <c r="BC154" s="260"/>
      <c r="BD154" s="260"/>
      <c r="BE154" s="260"/>
      <c r="BF154" s="260"/>
      <c r="BG154" s="210"/>
      <c r="BH154" s="210"/>
      <c r="BI154" s="210"/>
    </row>
    <row r="155" spans="1:61" x14ac:dyDescent="0.25">
      <c r="A155" s="171" t="s">
        <v>91</v>
      </c>
      <c r="B155" s="164"/>
      <c r="C155" s="299" t="s">
        <v>628</v>
      </c>
      <c r="D155" s="166"/>
      <c r="E155" s="168"/>
      <c r="F155" s="167"/>
      <c r="G155" s="168"/>
      <c r="AO155" s="260"/>
      <c r="AP155" s="260"/>
      <c r="AQ155" s="260"/>
      <c r="AR155" s="260"/>
      <c r="AS155" s="260"/>
      <c r="AT155" s="260"/>
      <c r="AU155" s="260"/>
      <c r="AV155" s="260"/>
      <c r="AW155" s="260"/>
      <c r="AX155" s="260"/>
      <c r="AY155" s="260"/>
      <c r="AZ155" s="260"/>
      <c r="BA155" s="260"/>
      <c r="BB155" s="260"/>
      <c r="BC155" s="260"/>
      <c r="BD155" s="260"/>
      <c r="BE155" s="260"/>
      <c r="BF155" s="260"/>
      <c r="BG155" s="210"/>
      <c r="BH155" s="210"/>
      <c r="BI155" s="210"/>
    </row>
    <row r="156" spans="1:61" x14ac:dyDescent="0.25">
      <c r="A156" s="171" t="s">
        <v>91</v>
      </c>
      <c r="B156" s="164"/>
      <c r="C156" s="299" t="s">
        <v>628</v>
      </c>
      <c r="D156" s="166"/>
      <c r="E156" s="168"/>
      <c r="F156" s="167"/>
      <c r="G156" s="168"/>
      <c r="AO156" s="260"/>
      <c r="AP156" s="260"/>
      <c r="AQ156" s="260"/>
      <c r="AR156" s="260"/>
      <c r="AS156" s="260"/>
      <c r="AT156" s="260"/>
      <c r="AU156" s="260"/>
      <c r="AV156" s="260"/>
      <c r="AW156" s="260"/>
      <c r="AX156" s="260"/>
      <c r="AY156" s="260"/>
      <c r="AZ156" s="260"/>
      <c r="BA156" s="260"/>
      <c r="BB156" s="260"/>
      <c r="BC156" s="260"/>
      <c r="BD156" s="260"/>
      <c r="BE156" s="260"/>
      <c r="BF156" s="260"/>
      <c r="BG156" s="210"/>
      <c r="BH156" s="210"/>
      <c r="BI156" s="210"/>
    </row>
    <row r="157" spans="1:61" x14ac:dyDescent="0.25">
      <c r="A157" s="171" t="s">
        <v>91</v>
      </c>
      <c r="B157" s="164"/>
      <c r="C157" s="299" t="s">
        <v>628</v>
      </c>
      <c r="D157" s="166"/>
      <c r="E157" s="168"/>
      <c r="F157" s="167"/>
      <c r="G157" s="168"/>
      <c r="AO157" s="260"/>
      <c r="AP157" s="260"/>
      <c r="AQ157" s="260"/>
      <c r="AR157" s="260"/>
      <c r="AS157" s="260"/>
      <c r="AT157" s="260"/>
      <c r="AU157" s="260"/>
      <c r="AV157" s="260"/>
      <c r="AW157" s="260"/>
      <c r="AX157" s="260"/>
      <c r="AY157" s="260"/>
      <c r="AZ157" s="260"/>
      <c r="BA157" s="260"/>
      <c r="BB157" s="260"/>
      <c r="BC157" s="260"/>
      <c r="BD157" s="260"/>
      <c r="BE157" s="260"/>
      <c r="BF157" s="260"/>
      <c r="BG157" s="210"/>
      <c r="BH157" s="210"/>
      <c r="BI157" s="210"/>
    </row>
    <row r="158" spans="1:61" x14ac:dyDescent="0.25">
      <c r="A158" s="171" t="s">
        <v>91</v>
      </c>
      <c r="B158" s="164"/>
      <c r="C158" s="299" t="s">
        <v>628</v>
      </c>
      <c r="D158" s="166"/>
      <c r="E158" s="168"/>
      <c r="F158" s="167"/>
      <c r="G158" s="168"/>
      <c r="AO158" s="260"/>
      <c r="AP158" s="260"/>
      <c r="AQ158" s="260"/>
      <c r="AR158" s="260"/>
      <c r="AS158" s="260"/>
      <c r="AT158" s="260"/>
      <c r="AU158" s="260"/>
      <c r="AV158" s="260"/>
      <c r="AW158" s="260"/>
      <c r="AX158" s="260"/>
      <c r="AY158" s="260"/>
      <c r="AZ158" s="260"/>
      <c r="BA158" s="260"/>
      <c r="BB158" s="260"/>
      <c r="BC158" s="260"/>
      <c r="BD158" s="260"/>
      <c r="BE158" s="260"/>
      <c r="BF158" s="260"/>
      <c r="BG158" s="210"/>
      <c r="BH158" s="210"/>
      <c r="BI158" s="210"/>
    </row>
    <row r="159" spans="1:61" x14ac:dyDescent="0.25">
      <c r="A159" s="171" t="s">
        <v>91</v>
      </c>
      <c r="B159" s="164"/>
      <c r="C159" s="299" t="s">
        <v>628</v>
      </c>
      <c r="D159" s="166"/>
      <c r="E159" s="168"/>
      <c r="F159" s="167"/>
      <c r="G159" s="168"/>
      <c r="AO159" s="260"/>
      <c r="AP159" s="260"/>
      <c r="AQ159" s="260"/>
      <c r="AR159" s="260"/>
      <c r="AS159" s="260"/>
      <c r="AT159" s="260"/>
      <c r="AU159" s="260"/>
      <c r="AV159" s="260"/>
      <c r="AW159" s="260"/>
      <c r="AX159" s="260"/>
      <c r="AY159" s="260"/>
      <c r="AZ159" s="260"/>
      <c r="BA159" s="260"/>
      <c r="BB159" s="260"/>
      <c r="BC159" s="260"/>
      <c r="BD159" s="260"/>
      <c r="BE159" s="260"/>
      <c r="BF159" s="260"/>
      <c r="BG159" s="210"/>
      <c r="BH159" s="210"/>
      <c r="BI159" s="210"/>
    </row>
    <row r="160" spans="1:61" x14ac:dyDescent="0.25">
      <c r="A160" s="171" t="s">
        <v>91</v>
      </c>
      <c r="B160" s="164"/>
      <c r="C160" s="299" t="s">
        <v>628</v>
      </c>
      <c r="D160" s="166"/>
      <c r="E160" s="168"/>
      <c r="F160" s="167"/>
      <c r="G160" s="168"/>
      <c r="AO160" s="260"/>
      <c r="AP160" s="260"/>
      <c r="AQ160" s="260"/>
      <c r="AR160" s="260"/>
      <c r="AS160" s="260"/>
      <c r="AT160" s="260"/>
      <c r="AU160" s="260"/>
      <c r="AV160" s="260"/>
      <c r="AW160" s="260"/>
      <c r="AX160" s="260"/>
      <c r="AY160" s="260"/>
      <c r="AZ160" s="260"/>
      <c r="BA160" s="260"/>
      <c r="BB160" s="260"/>
      <c r="BC160" s="260"/>
      <c r="BD160" s="260"/>
      <c r="BE160" s="260"/>
      <c r="BF160" s="260"/>
      <c r="BG160" s="210"/>
      <c r="BH160" s="210"/>
      <c r="BI160" s="210"/>
    </row>
    <row r="161" spans="1:61" x14ac:dyDescent="0.25">
      <c r="A161" s="171" t="s">
        <v>91</v>
      </c>
      <c r="B161" s="164"/>
      <c r="C161" s="299" t="s">
        <v>628</v>
      </c>
      <c r="D161" s="166"/>
      <c r="E161" s="168"/>
      <c r="F161" s="167"/>
      <c r="G161" s="168"/>
      <c r="AO161" s="260"/>
      <c r="AP161" s="260"/>
      <c r="AQ161" s="260"/>
      <c r="AR161" s="260"/>
      <c r="AS161" s="260"/>
      <c r="AT161" s="260"/>
      <c r="AU161" s="260"/>
      <c r="AV161" s="260"/>
      <c r="AW161" s="260"/>
      <c r="AX161" s="260"/>
      <c r="AY161" s="260"/>
      <c r="AZ161" s="260"/>
      <c r="BA161" s="260"/>
      <c r="BB161" s="260"/>
      <c r="BC161" s="260"/>
      <c r="BD161" s="260"/>
      <c r="BE161" s="260"/>
      <c r="BF161" s="260"/>
      <c r="BG161" s="210"/>
      <c r="BH161" s="210"/>
      <c r="BI161" s="210"/>
    </row>
    <row r="162" spans="1:61" x14ac:dyDescent="0.25">
      <c r="A162" s="171" t="s">
        <v>91</v>
      </c>
      <c r="B162" s="164"/>
      <c r="C162" s="299" t="s">
        <v>628</v>
      </c>
      <c r="D162" s="166"/>
      <c r="E162" s="168"/>
      <c r="F162" s="167"/>
      <c r="G162" s="168"/>
      <c r="AO162" s="260"/>
      <c r="AP162" s="260"/>
      <c r="AQ162" s="260"/>
      <c r="AR162" s="260"/>
      <c r="AS162" s="260"/>
      <c r="AT162" s="260"/>
      <c r="AU162" s="260"/>
      <c r="AV162" s="260"/>
      <c r="AW162" s="260"/>
      <c r="AX162" s="260"/>
      <c r="AY162" s="260"/>
      <c r="AZ162" s="260"/>
      <c r="BA162" s="260"/>
      <c r="BB162" s="260"/>
      <c r="BC162" s="260"/>
      <c r="BD162" s="260"/>
      <c r="BE162" s="260"/>
      <c r="BF162" s="260"/>
      <c r="BG162" s="210"/>
      <c r="BH162" s="210"/>
      <c r="BI162" s="210"/>
    </row>
    <row r="163" spans="1:61" x14ac:dyDescent="0.25">
      <c r="A163" s="171" t="s">
        <v>91</v>
      </c>
      <c r="B163" s="164"/>
      <c r="C163" s="299" t="s">
        <v>628</v>
      </c>
      <c r="D163" s="166"/>
      <c r="E163" s="168"/>
      <c r="F163" s="167"/>
      <c r="G163" s="168"/>
      <c r="AO163" s="260"/>
      <c r="AP163" s="260"/>
      <c r="AQ163" s="260"/>
      <c r="AR163" s="260"/>
      <c r="AS163" s="260"/>
      <c r="AT163" s="260"/>
      <c r="AU163" s="260"/>
      <c r="AV163" s="260"/>
      <c r="AW163" s="260"/>
      <c r="AX163" s="260"/>
      <c r="AY163" s="260"/>
      <c r="AZ163" s="260"/>
      <c r="BA163" s="260"/>
      <c r="BB163" s="260"/>
      <c r="BC163" s="260"/>
      <c r="BD163" s="260"/>
      <c r="BE163" s="260"/>
      <c r="BF163" s="260"/>
      <c r="BG163" s="210"/>
      <c r="BH163" s="210"/>
      <c r="BI163" s="210"/>
    </row>
    <row r="164" spans="1:61" x14ac:dyDescent="0.25">
      <c r="A164" s="171" t="s">
        <v>91</v>
      </c>
      <c r="B164" s="164"/>
      <c r="C164" s="299" t="s">
        <v>628</v>
      </c>
      <c r="D164" s="166"/>
      <c r="E164" s="168"/>
      <c r="F164" s="167"/>
      <c r="G164" s="168"/>
      <c r="AO164" s="260"/>
      <c r="AP164" s="260"/>
      <c r="AQ164" s="260"/>
      <c r="AR164" s="260"/>
      <c r="AS164" s="260"/>
      <c r="AT164" s="260"/>
      <c r="AU164" s="260"/>
      <c r="AV164" s="260"/>
      <c r="AW164" s="260"/>
      <c r="AX164" s="260"/>
      <c r="AY164" s="260"/>
      <c r="AZ164" s="260"/>
      <c r="BA164" s="260"/>
      <c r="BB164" s="260"/>
      <c r="BC164" s="260"/>
      <c r="BD164" s="260"/>
      <c r="BE164" s="260"/>
      <c r="BF164" s="260"/>
      <c r="BG164" s="210"/>
      <c r="BH164" s="210"/>
      <c r="BI164" s="210"/>
    </row>
    <row r="165" spans="1:61" x14ac:dyDescent="0.25">
      <c r="A165" s="171" t="s">
        <v>91</v>
      </c>
      <c r="B165" s="164"/>
      <c r="C165" s="299" t="s">
        <v>628</v>
      </c>
      <c r="D165" s="166"/>
      <c r="E165" s="168"/>
      <c r="F165" s="167"/>
      <c r="G165" s="168"/>
      <c r="AO165" s="260"/>
      <c r="AP165" s="260"/>
      <c r="AQ165" s="260"/>
      <c r="AR165" s="260"/>
      <c r="AS165" s="260"/>
      <c r="AT165" s="260"/>
      <c r="AU165" s="260"/>
      <c r="AV165" s="260"/>
      <c r="AW165" s="260"/>
      <c r="AX165" s="260"/>
      <c r="AY165" s="260"/>
      <c r="AZ165" s="260"/>
      <c r="BA165" s="260"/>
      <c r="BB165" s="260"/>
      <c r="BC165" s="260"/>
      <c r="BD165" s="260"/>
      <c r="BE165" s="260"/>
      <c r="BF165" s="260"/>
      <c r="BG165" s="210"/>
      <c r="BH165" s="210"/>
      <c r="BI165" s="210"/>
    </row>
    <row r="166" spans="1:61" x14ac:dyDescent="0.25">
      <c r="A166" s="171" t="s">
        <v>91</v>
      </c>
      <c r="B166" s="164"/>
      <c r="C166" s="299" t="s">
        <v>628</v>
      </c>
      <c r="D166" s="166"/>
      <c r="E166" s="168"/>
      <c r="F166" s="167"/>
      <c r="G166" s="168"/>
      <c r="AO166" s="260"/>
      <c r="AP166" s="260"/>
      <c r="AQ166" s="260"/>
      <c r="AR166" s="260"/>
      <c r="AS166" s="260"/>
      <c r="AT166" s="260"/>
      <c r="AU166" s="260"/>
      <c r="AV166" s="260"/>
      <c r="AW166" s="260"/>
      <c r="AX166" s="260"/>
      <c r="AY166" s="260"/>
      <c r="AZ166" s="260"/>
      <c r="BA166" s="260"/>
      <c r="BB166" s="260"/>
      <c r="BC166" s="260"/>
      <c r="BD166" s="260"/>
      <c r="BE166" s="260"/>
      <c r="BF166" s="260"/>
      <c r="BG166" s="210"/>
      <c r="BH166" s="210"/>
      <c r="BI166" s="210"/>
    </row>
    <row r="167" spans="1:61" x14ac:dyDescent="0.25">
      <c r="A167" s="171" t="s">
        <v>91</v>
      </c>
      <c r="B167" s="164"/>
      <c r="C167" s="299" t="s">
        <v>628</v>
      </c>
      <c r="D167" s="166"/>
      <c r="E167" s="168"/>
      <c r="F167" s="167"/>
      <c r="G167" s="168"/>
      <c r="AO167" s="260"/>
      <c r="AP167" s="260"/>
      <c r="AQ167" s="260"/>
      <c r="AR167" s="260"/>
      <c r="AS167" s="260"/>
      <c r="AT167" s="260"/>
      <c r="AU167" s="260"/>
      <c r="AV167" s="260"/>
      <c r="AW167" s="260"/>
      <c r="AX167" s="260"/>
      <c r="AY167" s="260"/>
      <c r="AZ167" s="260"/>
      <c r="BA167" s="260"/>
      <c r="BB167" s="260"/>
      <c r="BC167" s="260"/>
      <c r="BD167" s="260"/>
      <c r="BE167" s="260"/>
      <c r="BF167" s="260"/>
      <c r="BG167" s="210"/>
      <c r="BH167" s="210"/>
      <c r="BI167" s="210"/>
    </row>
    <row r="168" spans="1:61" x14ac:dyDescent="0.25">
      <c r="A168" s="171" t="s">
        <v>91</v>
      </c>
      <c r="B168" s="164"/>
      <c r="C168" s="299" t="s">
        <v>628</v>
      </c>
      <c r="D168" s="166"/>
      <c r="E168" s="168"/>
      <c r="F168" s="167"/>
      <c r="G168" s="168"/>
      <c r="AO168" s="260"/>
      <c r="AP168" s="260"/>
      <c r="AQ168" s="260"/>
      <c r="AR168" s="260"/>
      <c r="AS168" s="260"/>
      <c r="AT168" s="260"/>
      <c r="AU168" s="260"/>
      <c r="AV168" s="260"/>
      <c r="AW168" s="260"/>
      <c r="AX168" s="260"/>
      <c r="AY168" s="260"/>
      <c r="AZ168" s="260"/>
      <c r="BA168" s="260"/>
      <c r="BB168" s="260"/>
      <c r="BC168" s="260"/>
      <c r="BD168" s="260"/>
      <c r="BE168" s="260"/>
      <c r="BF168" s="260"/>
      <c r="BG168" s="210"/>
      <c r="BH168" s="210"/>
      <c r="BI168" s="210"/>
    </row>
    <row r="169" spans="1:61" x14ac:dyDescent="0.25">
      <c r="A169" s="171" t="s">
        <v>91</v>
      </c>
      <c r="B169" s="164"/>
      <c r="C169" s="299" t="s">
        <v>628</v>
      </c>
      <c r="D169" s="166"/>
      <c r="E169" s="168"/>
      <c r="F169" s="167"/>
      <c r="G169" s="168"/>
      <c r="AO169" s="260"/>
      <c r="AP169" s="260"/>
      <c r="AQ169" s="260"/>
      <c r="AR169" s="260"/>
      <c r="AS169" s="260"/>
      <c r="AT169" s="260"/>
      <c r="AU169" s="260"/>
      <c r="AV169" s="260"/>
      <c r="AW169" s="260"/>
      <c r="AX169" s="260"/>
      <c r="AY169" s="260"/>
      <c r="AZ169" s="260"/>
      <c r="BA169" s="260"/>
      <c r="BB169" s="260"/>
      <c r="BC169" s="260"/>
      <c r="BD169" s="260"/>
      <c r="BE169" s="260"/>
      <c r="BF169" s="260"/>
      <c r="BG169" s="210"/>
      <c r="BH169" s="210"/>
      <c r="BI169" s="210"/>
    </row>
    <row r="170" spans="1:61" x14ac:dyDescent="0.25">
      <c r="A170" s="171" t="s">
        <v>91</v>
      </c>
      <c r="B170" s="164"/>
      <c r="C170" s="299" t="s">
        <v>628</v>
      </c>
      <c r="D170" s="166"/>
      <c r="E170" s="168"/>
      <c r="F170" s="167"/>
      <c r="G170" s="168"/>
      <c r="AO170" s="260"/>
      <c r="AP170" s="260"/>
      <c r="AQ170" s="260"/>
      <c r="AR170" s="260"/>
      <c r="AS170" s="260"/>
      <c r="AT170" s="260"/>
      <c r="AU170" s="260"/>
      <c r="AV170" s="260"/>
      <c r="AW170" s="260"/>
      <c r="AX170" s="260"/>
      <c r="AY170" s="260"/>
      <c r="AZ170" s="260"/>
      <c r="BA170" s="260"/>
      <c r="BB170" s="260"/>
      <c r="BC170" s="260"/>
      <c r="BD170" s="260"/>
      <c r="BE170" s="260"/>
      <c r="BF170" s="260"/>
      <c r="BG170" s="210"/>
      <c r="BH170" s="210"/>
      <c r="BI170" s="210"/>
    </row>
    <row r="171" spans="1:61" x14ac:dyDescent="0.25">
      <c r="A171" s="171" t="s">
        <v>91</v>
      </c>
      <c r="B171" s="164"/>
      <c r="C171" s="299" t="s">
        <v>628</v>
      </c>
      <c r="D171" s="166"/>
      <c r="E171" s="168"/>
      <c r="F171" s="167"/>
      <c r="G171" s="168"/>
      <c r="AO171" s="260"/>
      <c r="AP171" s="260"/>
      <c r="AQ171" s="260"/>
      <c r="AR171" s="260"/>
      <c r="AS171" s="260"/>
      <c r="AT171" s="260"/>
      <c r="AU171" s="260"/>
      <c r="AV171" s="260"/>
      <c r="AW171" s="260"/>
      <c r="AX171" s="260"/>
      <c r="AY171" s="260"/>
      <c r="AZ171" s="260"/>
      <c r="BA171" s="260"/>
      <c r="BB171" s="260"/>
      <c r="BC171" s="260"/>
      <c r="BD171" s="260"/>
      <c r="BE171" s="260"/>
      <c r="BF171" s="260"/>
      <c r="BG171" s="210"/>
      <c r="BH171" s="210"/>
      <c r="BI171" s="210"/>
    </row>
    <row r="172" spans="1:61" x14ac:dyDescent="0.25">
      <c r="A172" s="171" t="s">
        <v>91</v>
      </c>
      <c r="B172" s="164"/>
      <c r="C172" s="299" t="s">
        <v>628</v>
      </c>
      <c r="D172" s="166"/>
      <c r="E172" s="168"/>
      <c r="F172" s="167"/>
      <c r="G172" s="168"/>
      <c r="AO172" s="260"/>
      <c r="AP172" s="260"/>
      <c r="AQ172" s="260"/>
      <c r="AR172" s="260"/>
      <c r="AS172" s="260"/>
      <c r="AT172" s="260"/>
      <c r="AU172" s="260"/>
      <c r="AV172" s="260"/>
      <c r="AW172" s="260"/>
      <c r="AX172" s="260"/>
      <c r="AY172" s="260"/>
      <c r="AZ172" s="260"/>
      <c r="BA172" s="260"/>
      <c r="BB172" s="260"/>
      <c r="BC172" s="260"/>
      <c r="BD172" s="260"/>
      <c r="BE172" s="260"/>
      <c r="BF172" s="260"/>
      <c r="BG172" s="210"/>
      <c r="BH172" s="210"/>
      <c r="BI172" s="210"/>
    </row>
    <row r="173" spans="1:61" x14ac:dyDescent="0.25">
      <c r="A173" s="171" t="s">
        <v>91</v>
      </c>
      <c r="B173" s="164"/>
      <c r="C173" s="299" t="s">
        <v>628</v>
      </c>
      <c r="D173" s="166"/>
      <c r="E173" s="168"/>
      <c r="F173" s="167"/>
      <c r="G173" s="168"/>
      <c r="AO173" s="260"/>
      <c r="AP173" s="260"/>
      <c r="AQ173" s="260"/>
      <c r="AR173" s="260"/>
      <c r="AS173" s="260"/>
      <c r="AT173" s="260"/>
      <c r="AU173" s="260"/>
      <c r="AV173" s="260"/>
      <c r="AW173" s="260"/>
      <c r="AX173" s="260"/>
      <c r="AY173" s="260"/>
      <c r="AZ173" s="260"/>
      <c r="BA173" s="260"/>
      <c r="BB173" s="260"/>
      <c r="BC173" s="260"/>
      <c r="BD173" s="260"/>
      <c r="BE173" s="260"/>
      <c r="BF173" s="260"/>
      <c r="BG173" s="210"/>
      <c r="BH173" s="210"/>
      <c r="BI173" s="210"/>
    </row>
    <row r="174" spans="1:61" x14ac:dyDescent="0.25">
      <c r="A174" s="171" t="s">
        <v>91</v>
      </c>
      <c r="B174" s="164"/>
      <c r="C174" s="299" t="s">
        <v>628</v>
      </c>
      <c r="D174" s="166"/>
      <c r="E174" s="168"/>
      <c r="F174" s="167"/>
      <c r="G174" s="168"/>
      <c r="AO174" s="260"/>
      <c r="AP174" s="260"/>
      <c r="AQ174" s="260"/>
      <c r="AR174" s="260"/>
      <c r="AS174" s="260"/>
      <c r="AT174" s="260"/>
      <c r="AU174" s="260"/>
      <c r="AV174" s="260"/>
      <c r="AW174" s="260"/>
      <c r="AX174" s="260"/>
      <c r="AY174" s="260"/>
      <c r="AZ174" s="260"/>
      <c r="BA174" s="260"/>
      <c r="BB174" s="260"/>
      <c r="BC174" s="260"/>
      <c r="BD174" s="260"/>
      <c r="BE174" s="260"/>
      <c r="BF174" s="260"/>
      <c r="BG174" s="210"/>
      <c r="BH174" s="210"/>
      <c r="BI174" s="210"/>
    </row>
    <row r="175" spans="1:61" x14ac:dyDescent="0.25">
      <c r="A175" s="171" t="s">
        <v>91</v>
      </c>
      <c r="B175" s="164"/>
      <c r="C175" s="299" t="s">
        <v>628</v>
      </c>
      <c r="D175" s="166"/>
      <c r="E175" s="168"/>
      <c r="F175" s="167"/>
      <c r="G175" s="168"/>
      <c r="AO175" s="260"/>
      <c r="AP175" s="260"/>
      <c r="AQ175" s="260"/>
      <c r="AR175" s="260"/>
      <c r="AS175" s="260"/>
      <c r="AT175" s="260"/>
      <c r="AU175" s="260"/>
      <c r="AV175" s="260"/>
      <c r="AW175" s="260"/>
      <c r="AX175" s="260"/>
      <c r="AY175" s="260"/>
      <c r="AZ175" s="260"/>
      <c r="BA175" s="260"/>
      <c r="BB175" s="260"/>
      <c r="BC175" s="260"/>
      <c r="BD175" s="260"/>
      <c r="BE175" s="260"/>
      <c r="BF175" s="260"/>
      <c r="BG175" s="210"/>
      <c r="BH175" s="210"/>
      <c r="BI175" s="210"/>
    </row>
    <row r="176" spans="1:61" x14ac:dyDescent="0.25">
      <c r="A176" s="171" t="s">
        <v>91</v>
      </c>
      <c r="B176" s="164"/>
      <c r="C176" s="299" t="s">
        <v>628</v>
      </c>
      <c r="D176" s="166"/>
      <c r="E176" s="168"/>
      <c r="F176" s="167"/>
      <c r="G176" s="168"/>
      <c r="AO176" s="260"/>
      <c r="AP176" s="260"/>
      <c r="AQ176" s="260"/>
      <c r="AR176" s="260"/>
      <c r="AS176" s="260"/>
      <c r="AT176" s="260"/>
      <c r="AU176" s="260"/>
      <c r="AV176" s="260"/>
      <c r="AW176" s="260"/>
      <c r="AX176" s="260"/>
      <c r="AY176" s="260"/>
      <c r="AZ176" s="260"/>
      <c r="BA176" s="260"/>
      <c r="BB176" s="260"/>
      <c r="BC176" s="260"/>
      <c r="BD176" s="260"/>
      <c r="BE176" s="260"/>
      <c r="BF176" s="260"/>
      <c r="BG176" s="210"/>
      <c r="BH176" s="210"/>
      <c r="BI176" s="210"/>
    </row>
    <row r="177" spans="1:61" x14ac:dyDescent="0.25">
      <c r="A177" s="171" t="s">
        <v>91</v>
      </c>
      <c r="B177" s="164"/>
      <c r="C177" s="299" t="s">
        <v>628</v>
      </c>
      <c r="D177" s="166"/>
      <c r="E177" s="168"/>
      <c r="F177" s="167"/>
      <c r="G177" s="168"/>
      <c r="AO177" s="260"/>
      <c r="AP177" s="260"/>
      <c r="AQ177" s="260"/>
      <c r="AR177" s="260"/>
      <c r="AS177" s="260"/>
      <c r="AT177" s="260"/>
      <c r="AU177" s="260"/>
      <c r="AV177" s="260"/>
      <c r="AW177" s="260"/>
      <c r="AX177" s="260"/>
      <c r="AY177" s="260"/>
      <c r="AZ177" s="260"/>
      <c r="BA177" s="260"/>
      <c r="BB177" s="260"/>
      <c r="BC177" s="260"/>
      <c r="BD177" s="260"/>
      <c r="BE177" s="260"/>
      <c r="BF177" s="260"/>
      <c r="BG177" s="210"/>
      <c r="BH177" s="210"/>
      <c r="BI177" s="210"/>
    </row>
    <row r="178" spans="1:61" x14ac:dyDescent="0.25">
      <c r="A178" s="171" t="s">
        <v>91</v>
      </c>
      <c r="B178" s="164"/>
      <c r="C178" s="299" t="s">
        <v>628</v>
      </c>
      <c r="D178" s="166"/>
      <c r="E178" s="168"/>
      <c r="F178" s="167"/>
      <c r="G178" s="168"/>
      <c r="AO178" s="260"/>
      <c r="AP178" s="260"/>
      <c r="AQ178" s="260"/>
      <c r="AR178" s="260"/>
      <c r="AS178" s="260"/>
      <c r="AT178" s="260"/>
      <c r="AU178" s="260"/>
      <c r="AV178" s="260"/>
      <c r="AW178" s="260"/>
      <c r="AX178" s="260"/>
      <c r="AY178" s="260"/>
      <c r="AZ178" s="260"/>
      <c r="BA178" s="260"/>
      <c r="BB178" s="260"/>
      <c r="BC178" s="260"/>
      <c r="BD178" s="260"/>
      <c r="BE178" s="260"/>
      <c r="BF178" s="260"/>
      <c r="BG178" s="210"/>
      <c r="BH178" s="210"/>
      <c r="BI178" s="210"/>
    </row>
    <row r="179" spans="1:61" x14ac:dyDescent="0.25">
      <c r="A179" s="171" t="s">
        <v>91</v>
      </c>
      <c r="B179" s="164"/>
      <c r="C179" s="299" t="s">
        <v>628</v>
      </c>
      <c r="D179" s="166"/>
      <c r="E179" s="168"/>
      <c r="F179" s="167"/>
      <c r="G179" s="168"/>
      <c r="AO179" s="260"/>
      <c r="AP179" s="260"/>
      <c r="AQ179" s="260"/>
      <c r="AR179" s="260"/>
      <c r="AS179" s="260"/>
      <c r="AT179" s="260"/>
      <c r="AU179" s="260"/>
      <c r="AV179" s="260"/>
      <c r="AW179" s="260"/>
      <c r="AX179" s="260"/>
      <c r="AY179" s="260"/>
      <c r="AZ179" s="260"/>
      <c r="BA179" s="260"/>
      <c r="BB179" s="260"/>
      <c r="BC179" s="260"/>
      <c r="BD179" s="260"/>
      <c r="BE179" s="260"/>
      <c r="BF179" s="260"/>
      <c r="BG179" s="210"/>
      <c r="BH179" s="210"/>
      <c r="BI179" s="210"/>
    </row>
    <row r="180" spans="1:61" x14ac:dyDescent="0.25">
      <c r="A180" s="171" t="s">
        <v>91</v>
      </c>
      <c r="B180" s="164"/>
      <c r="C180" s="299" t="s">
        <v>628</v>
      </c>
      <c r="D180" s="166"/>
      <c r="E180" s="168"/>
      <c r="F180" s="167"/>
      <c r="G180" s="168"/>
      <c r="AO180" s="260"/>
      <c r="AP180" s="260"/>
      <c r="AQ180" s="260"/>
      <c r="AR180" s="260"/>
      <c r="AS180" s="260"/>
      <c r="AT180" s="260"/>
      <c r="AU180" s="260"/>
      <c r="AV180" s="260"/>
      <c r="AW180" s="260"/>
      <c r="AX180" s="260"/>
      <c r="AY180" s="260"/>
      <c r="AZ180" s="260"/>
      <c r="BA180" s="260"/>
      <c r="BB180" s="260"/>
      <c r="BC180" s="260"/>
      <c r="BD180" s="260"/>
      <c r="BE180" s="260"/>
      <c r="BF180" s="260"/>
      <c r="BG180" s="210"/>
      <c r="BH180" s="210"/>
      <c r="BI180" s="210"/>
    </row>
    <row r="181" spans="1:61" x14ac:dyDescent="0.25">
      <c r="A181" s="171" t="s">
        <v>91</v>
      </c>
      <c r="B181" s="164"/>
      <c r="C181" s="299" t="s">
        <v>628</v>
      </c>
      <c r="D181" s="166"/>
      <c r="E181" s="168"/>
      <c r="F181" s="167"/>
      <c r="G181" s="168"/>
      <c r="AO181" s="260"/>
      <c r="AP181" s="260"/>
      <c r="AQ181" s="260"/>
      <c r="AR181" s="260"/>
      <c r="AS181" s="260"/>
      <c r="AT181" s="260"/>
      <c r="AU181" s="260"/>
      <c r="AV181" s="260"/>
      <c r="AW181" s="260"/>
      <c r="AX181" s="260"/>
      <c r="AY181" s="260"/>
      <c r="AZ181" s="260"/>
      <c r="BA181" s="260"/>
      <c r="BB181" s="260"/>
      <c r="BC181" s="260"/>
      <c r="BD181" s="260"/>
      <c r="BE181" s="260"/>
      <c r="BF181" s="260"/>
      <c r="BG181" s="210"/>
      <c r="BH181" s="210"/>
      <c r="BI181" s="210"/>
    </row>
    <row r="182" spans="1:61" x14ac:dyDescent="0.25">
      <c r="A182" s="171" t="s">
        <v>91</v>
      </c>
      <c r="B182" s="164"/>
      <c r="C182" s="299" t="s">
        <v>628</v>
      </c>
      <c r="D182" s="166"/>
      <c r="E182" s="168"/>
      <c r="F182" s="167"/>
      <c r="G182" s="168"/>
      <c r="AO182" s="260"/>
      <c r="AP182" s="260"/>
      <c r="AQ182" s="260"/>
      <c r="AR182" s="260"/>
      <c r="AS182" s="260"/>
      <c r="AT182" s="260"/>
      <c r="AU182" s="260"/>
      <c r="AV182" s="260"/>
      <c r="AW182" s="260"/>
      <c r="AX182" s="260"/>
      <c r="AY182" s="260"/>
      <c r="AZ182" s="260"/>
      <c r="BA182" s="260"/>
      <c r="BB182" s="260"/>
      <c r="BC182" s="260"/>
      <c r="BD182" s="260"/>
      <c r="BE182" s="260"/>
      <c r="BF182" s="260"/>
      <c r="BG182" s="210"/>
      <c r="BH182" s="210"/>
      <c r="BI182" s="210"/>
    </row>
    <row r="183" spans="1:61" x14ac:dyDescent="0.25">
      <c r="A183" s="171" t="s">
        <v>91</v>
      </c>
      <c r="B183" s="164"/>
      <c r="C183" s="299" t="s">
        <v>628</v>
      </c>
      <c r="D183" s="166"/>
      <c r="E183" s="168"/>
      <c r="F183" s="167"/>
      <c r="G183" s="168"/>
      <c r="AO183" s="260"/>
      <c r="AP183" s="260"/>
      <c r="AQ183" s="260"/>
      <c r="AR183" s="260"/>
      <c r="AS183" s="260"/>
      <c r="AT183" s="260"/>
      <c r="AU183" s="260"/>
      <c r="AV183" s="260"/>
      <c r="AW183" s="260"/>
      <c r="AX183" s="260"/>
      <c r="AY183" s="260"/>
      <c r="AZ183" s="260"/>
      <c r="BA183" s="260"/>
      <c r="BB183" s="260"/>
      <c r="BC183" s="260"/>
      <c r="BD183" s="260"/>
      <c r="BE183" s="260"/>
      <c r="BF183" s="260"/>
      <c r="BG183" s="210"/>
      <c r="BH183" s="210"/>
      <c r="BI183" s="210"/>
    </row>
    <row r="184" spans="1:61" x14ac:dyDescent="0.25">
      <c r="A184" s="171" t="s">
        <v>91</v>
      </c>
      <c r="B184" s="164"/>
      <c r="C184" s="299" t="s">
        <v>628</v>
      </c>
      <c r="D184" s="166"/>
      <c r="E184" s="168"/>
      <c r="F184" s="167"/>
      <c r="G184" s="168"/>
      <c r="AO184" s="260"/>
      <c r="AP184" s="260"/>
      <c r="AQ184" s="260"/>
      <c r="AR184" s="260"/>
      <c r="AS184" s="260"/>
      <c r="AT184" s="260"/>
      <c r="AU184" s="260"/>
      <c r="AV184" s="260"/>
      <c r="AW184" s="260"/>
      <c r="AX184" s="260"/>
      <c r="AY184" s="260"/>
      <c r="AZ184" s="260"/>
      <c r="BA184" s="260"/>
      <c r="BB184" s="260"/>
      <c r="BC184" s="260"/>
      <c r="BD184" s="260"/>
      <c r="BE184" s="260"/>
      <c r="BF184" s="260"/>
      <c r="BG184" s="210"/>
      <c r="BH184" s="210"/>
      <c r="BI184" s="210"/>
    </row>
    <row r="185" spans="1:61" x14ac:dyDescent="0.25">
      <c r="A185" s="171" t="s">
        <v>91</v>
      </c>
      <c r="B185" s="164"/>
      <c r="C185" s="299" t="s">
        <v>628</v>
      </c>
      <c r="D185" s="166"/>
      <c r="E185" s="168"/>
      <c r="F185" s="167"/>
      <c r="G185" s="168"/>
      <c r="AO185" s="260"/>
      <c r="AP185" s="260"/>
      <c r="AQ185" s="260"/>
      <c r="AR185" s="260"/>
      <c r="AS185" s="260"/>
      <c r="AT185" s="260"/>
      <c r="AU185" s="260"/>
      <c r="AV185" s="260"/>
      <c r="AW185" s="260"/>
      <c r="AX185" s="260"/>
      <c r="AY185" s="260"/>
      <c r="AZ185" s="260"/>
      <c r="BA185" s="260"/>
      <c r="BB185" s="260"/>
      <c r="BC185" s="260"/>
      <c r="BD185" s="260"/>
      <c r="BE185" s="260"/>
      <c r="BF185" s="260"/>
      <c r="BG185" s="210"/>
      <c r="BH185" s="210"/>
      <c r="BI185" s="210"/>
    </row>
    <row r="186" spans="1:61" x14ac:dyDescent="0.25">
      <c r="A186" s="171" t="s">
        <v>91</v>
      </c>
      <c r="B186" s="164"/>
      <c r="C186" s="299" t="s">
        <v>628</v>
      </c>
      <c r="D186" s="166"/>
      <c r="E186" s="168"/>
      <c r="F186" s="167"/>
      <c r="G186" s="168"/>
      <c r="AO186" s="260"/>
      <c r="AP186" s="260"/>
      <c r="AQ186" s="260"/>
      <c r="AR186" s="260"/>
      <c r="AS186" s="260"/>
      <c r="AT186" s="260"/>
      <c r="AU186" s="260"/>
      <c r="AV186" s="260"/>
      <c r="AW186" s="260"/>
      <c r="AX186" s="260"/>
      <c r="AY186" s="260"/>
      <c r="AZ186" s="260"/>
      <c r="BA186" s="260"/>
      <c r="BB186" s="260"/>
      <c r="BC186" s="260"/>
      <c r="BD186" s="260"/>
      <c r="BE186" s="260"/>
      <c r="BF186" s="260"/>
      <c r="BG186" s="210"/>
      <c r="BH186" s="210"/>
      <c r="BI186" s="210"/>
    </row>
    <row r="187" spans="1:61" x14ac:dyDescent="0.25">
      <c r="A187" s="171" t="s">
        <v>91</v>
      </c>
      <c r="B187" s="164"/>
      <c r="C187" s="299" t="s">
        <v>628</v>
      </c>
      <c r="D187" s="166"/>
      <c r="E187" s="168"/>
      <c r="F187" s="167"/>
      <c r="G187" s="168"/>
      <c r="AO187" s="260"/>
      <c r="AP187" s="260"/>
      <c r="AQ187" s="260"/>
      <c r="AR187" s="260"/>
      <c r="AS187" s="260"/>
      <c r="AT187" s="260"/>
      <c r="AU187" s="260"/>
      <c r="AV187" s="260"/>
      <c r="AW187" s="260"/>
      <c r="AX187" s="260"/>
      <c r="AY187" s="260"/>
      <c r="AZ187" s="260"/>
      <c r="BA187" s="260"/>
      <c r="BB187" s="260"/>
      <c r="BC187" s="260"/>
      <c r="BD187" s="260"/>
      <c r="BE187" s="260"/>
      <c r="BF187" s="260"/>
      <c r="BG187" s="210"/>
      <c r="BH187" s="210"/>
      <c r="BI187" s="210"/>
    </row>
    <row r="188" spans="1:61" x14ac:dyDescent="0.25">
      <c r="A188" s="171" t="s">
        <v>91</v>
      </c>
      <c r="B188" s="164"/>
      <c r="C188" s="299" t="s">
        <v>628</v>
      </c>
      <c r="D188" s="166"/>
      <c r="E188" s="168"/>
      <c r="F188" s="167"/>
      <c r="G188" s="168"/>
      <c r="AO188" s="260"/>
      <c r="AP188" s="260"/>
      <c r="AQ188" s="260"/>
      <c r="AR188" s="260"/>
      <c r="AS188" s="260"/>
      <c r="AT188" s="260"/>
      <c r="AU188" s="260"/>
      <c r="AV188" s="260"/>
      <c r="AW188" s="260"/>
      <c r="AX188" s="260"/>
      <c r="AY188" s="260"/>
      <c r="AZ188" s="260"/>
      <c r="BA188" s="260"/>
      <c r="BB188" s="260"/>
      <c r="BC188" s="260"/>
      <c r="BD188" s="260"/>
      <c r="BE188" s="260"/>
      <c r="BF188" s="260"/>
      <c r="BG188" s="210"/>
      <c r="BH188" s="210"/>
      <c r="BI188" s="210"/>
    </row>
    <row r="189" spans="1:61" x14ac:dyDescent="0.25">
      <c r="A189" s="171" t="s">
        <v>91</v>
      </c>
      <c r="B189" s="164"/>
      <c r="C189" s="299" t="s">
        <v>628</v>
      </c>
      <c r="D189" s="166"/>
      <c r="E189" s="168"/>
      <c r="F189" s="167"/>
      <c r="G189" s="168"/>
      <c r="AO189" s="260"/>
      <c r="AP189" s="260"/>
      <c r="AQ189" s="260"/>
      <c r="AR189" s="260"/>
      <c r="AS189" s="260"/>
      <c r="AT189" s="260"/>
      <c r="AU189" s="260"/>
      <c r="AV189" s="260"/>
      <c r="AW189" s="260"/>
      <c r="AX189" s="260"/>
      <c r="AY189" s="260"/>
      <c r="AZ189" s="260"/>
      <c r="BA189" s="260"/>
      <c r="BB189" s="260"/>
      <c r="BC189" s="260"/>
      <c r="BD189" s="260"/>
      <c r="BE189" s="260"/>
      <c r="BF189" s="260"/>
      <c r="BG189" s="210"/>
      <c r="BH189" s="210"/>
      <c r="BI189" s="210"/>
    </row>
    <row r="190" spans="1:61" x14ac:dyDescent="0.25">
      <c r="A190" s="171" t="s">
        <v>91</v>
      </c>
      <c r="B190" s="164"/>
      <c r="C190" s="299" t="s">
        <v>628</v>
      </c>
      <c r="D190" s="166"/>
      <c r="E190" s="168"/>
      <c r="F190" s="167"/>
      <c r="G190" s="168"/>
      <c r="AO190" s="260"/>
      <c r="AP190" s="260"/>
      <c r="AQ190" s="260"/>
      <c r="AR190" s="260"/>
      <c r="AS190" s="260"/>
      <c r="AT190" s="260"/>
      <c r="AU190" s="260"/>
      <c r="AV190" s="260"/>
      <c r="AW190" s="260"/>
      <c r="AX190" s="260"/>
      <c r="AY190" s="260"/>
      <c r="AZ190" s="260"/>
      <c r="BA190" s="260"/>
      <c r="BB190" s="260"/>
      <c r="BC190" s="260"/>
      <c r="BD190" s="260"/>
      <c r="BE190" s="260"/>
      <c r="BF190" s="260"/>
      <c r="BG190" s="210"/>
      <c r="BH190" s="210"/>
      <c r="BI190" s="210"/>
    </row>
    <row r="191" spans="1:61" x14ac:dyDescent="0.25">
      <c r="A191" s="171" t="s">
        <v>91</v>
      </c>
      <c r="B191" s="164"/>
      <c r="C191" s="299" t="s">
        <v>628</v>
      </c>
      <c r="D191" s="166"/>
      <c r="E191" s="168"/>
      <c r="F191" s="167"/>
      <c r="G191" s="168"/>
      <c r="AO191" s="260"/>
      <c r="AP191" s="260"/>
      <c r="AQ191" s="260"/>
      <c r="AR191" s="260"/>
      <c r="AS191" s="260"/>
      <c r="AT191" s="260"/>
      <c r="AU191" s="260"/>
      <c r="AV191" s="260"/>
      <c r="AW191" s="260"/>
      <c r="AX191" s="260"/>
      <c r="AY191" s="260"/>
      <c r="AZ191" s="260"/>
      <c r="BA191" s="260"/>
      <c r="BB191" s="260"/>
      <c r="BC191" s="260"/>
      <c r="BD191" s="260"/>
      <c r="BE191" s="260"/>
      <c r="BF191" s="260"/>
      <c r="BG191" s="210"/>
      <c r="BH191" s="210"/>
      <c r="BI191" s="210"/>
    </row>
    <row r="192" spans="1:61" x14ac:dyDescent="0.25">
      <c r="A192" s="171" t="s">
        <v>91</v>
      </c>
      <c r="B192" s="164"/>
      <c r="C192" s="299" t="s">
        <v>628</v>
      </c>
      <c r="D192" s="166"/>
      <c r="E192" s="168"/>
      <c r="F192" s="167"/>
      <c r="G192" s="168"/>
      <c r="AO192" s="260"/>
      <c r="AP192" s="260"/>
      <c r="AQ192" s="260"/>
      <c r="AR192" s="260"/>
      <c r="AS192" s="260"/>
      <c r="AT192" s="260"/>
      <c r="AU192" s="260"/>
      <c r="AV192" s="260"/>
      <c r="AW192" s="260"/>
      <c r="AX192" s="260"/>
      <c r="AY192" s="260"/>
      <c r="AZ192" s="260"/>
      <c r="BA192" s="260"/>
      <c r="BB192" s="260"/>
      <c r="BC192" s="260"/>
      <c r="BD192" s="260"/>
      <c r="BE192" s="260"/>
      <c r="BF192" s="260"/>
      <c r="BG192" s="210"/>
      <c r="BH192" s="210"/>
      <c r="BI192" s="210"/>
    </row>
    <row r="193" spans="1:61" x14ac:dyDescent="0.25">
      <c r="A193" s="171" t="s">
        <v>91</v>
      </c>
      <c r="B193" s="164"/>
      <c r="C193" s="299" t="s">
        <v>628</v>
      </c>
      <c r="D193" s="166"/>
      <c r="E193" s="168"/>
      <c r="F193" s="167"/>
      <c r="G193" s="168"/>
      <c r="AO193" s="260"/>
      <c r="AP193" s="260"/>
      <c r="AQ193" s="260"/>
      <c r="AR193" s="260"/>
      <c r="AS193" s="260"/>
      <c r="AT193" s="260"/>
      <c r="AU193" s="260"/>
      <c r="AV193" s="260"/>
      <c r="AW193" s="260"/>
      <c r="AX193" s="260"/>
      <c r="AY193" s="260"/>
      <c r="AZ193" s="260"/>
      <c r="BA193" s="260"/>
      <c r="BB193" s="260"/>
      <c r="BC193" s="260"/>
      <c r="BD193" s="260"/>
      <c r="BE193" s="260"/>
      <c r="BF193" s="260"/>
      <c r="BG193" s="210"/>
      <c r="BH193" s="210"/>
      <c r="BI193" s="210"/>
    </row>
    <row r="194" spans="1:61" x14ac:dyDescent="0.25">
      <c r="A194" s="171" t="s">
        <v>91</v>
      </c>
      <c r="B194" s="164"/>
      <c r="C194" s="299" t="s">
        <v>628</v>
      </c>
      <c r="D194" s="166"/>
      <c r="E194" s="168"/>
      <c r="F194" s="167"/>
      <c r="G194" s="168"/>
      <c r="AO194" s="260"/>
      <c r="AP194" s="260"/>
      <c r="AQ194" s="260"/>
      <c r="AR194" s="260"/>
      <c r="AS194" s="260"/>
      <c r="AT194" s="260"/>
      <c r="AU194" s="260"/>
      <c r="AV194" s="260"/>
      <c r="AW194" s="260"/>
      <c r="AX194" s="260"/>
      <c r="AY194" s="260"/>
      <c r="AZ194" s="260"/>
      <c r="BA194" s="260"/>
      <c r="BB194" s="260"/>
      <c r="BC194" s="260"/>
      <c r="BD194" s="260"/>
      <c r="BE194" s="260"/>
      <c r="BF194" s="260"/>
      <c r="BG194" s="210"/>
      <c r="BH194" s="210"/>
      <c r="BI194" s="210"/>
    </row>
    <row r="195" spans="1:61" x14ac:dyDescent="0.25">
      <c r="A195" s="171" t="s">
        <v>91</v>
      </c>
      <c r="B195" s="164"/>
      <c r="C195" s="299" t="s">
        <v>628</v>
      </c>
      <c r="D195" s="166"/>
      <c r="E195" s="168"/>
      <c r="F195" s="167"/>
      <c r="G195" s="168"/>
      <c r="AO195" s="260"/>
      <c r="AP195" s="260"/>
      <c r="AQ195" s="260"/>
      <c r="AR195" s="260"/>
      <c r="AS195" s="260"/>
      <c r="AT195" s="260"/>
      <c r="AU195" s="260"/>
      <c r="AV195" s="260"/>
      <c r="AW195" s="260"/>
      <c r="AX195" s="260"/>
      <c r="AY195" s="260"/>
      <c r="AZ195" s="260"/>
      <c r="BA195" s="260"/>
      <c r="BB195" s="260"/>
      <c r="BC195" s="260"/>
      <c r="BD195" s="260"/>
      <c r="BE195" s="260"/>
      <c r="BF195" s="260"/>
      <c r="BG195" s="210"/>
      <c r="BH195" s="210"/>
      <c r="BI195" s="210"/>
    </row>
    <row r="196" spans="1:61" x14ac:dyDescent="0.25">
      <c r="A196" s="171" t="s">
        <v>91</v>
      </c>
      <c r="B196" s="164"/>
      <c r="C196" s="299" t="s">
        <v>628</v>
      </c>
      <c r="D196" s="166"/>
      <c r="E196" s="168"/>
      <c r="F196" s="167"/>
      <c r="G196" s="168"/>
      <c r="AO196" s="260"/>
      <c r="AP196" s="260"/>
      <c r="AQ196" s="260"/>
      <c r="AR196" s="260"/>
      <c r="AS196" s="260"/>
      <c r="AT196" s="260"/>
      <c r="AU196" s="260"/>
      <c r="AV196" s="260"/>
      <c r="AW196" s="260"/>
      <c r="AX196" s="260"/>
      <c r="AY196" s="260"/>
      <c r="AZ196" s="260"/>
      <c r="BA196" s="260"/>
      <c r="BB196" s="260"/>
      <c r="BC196" s="260"/>
      <c r="BD196" s="260"/>
      <c r="BE196" s="260"/>
      <c r="BF196" s="260"/>
      <c r="BG196" s="210"/>
      <c r="BH196" s="210"/>
      <c r="BI196" s="210"/>
    </row>
    <row r="197" spans="1:61" x14ac:dyDescent="0.25">
      <c r="A197" s="171" t="s">
        <v>91</v>
      </c>
      <c r="B197" s="164"/>
      <c r="C197" s="299" t="s">
        <v>628</v>
      </c>
      <c r="D197" s="166"/>
      <c r="E197" s="168"/>
      <c r="F197" s="167"/>
      <c r="G197" s="168"/>
      <c r="AO197" s="260"/>
      <c r="AP197" s="260"/>
      <c r="AQ197" s="260"/>
      <c r="AR197" s="260"/>
      <c r="AS197" s="260"/>
      <c r="AT197" s="260"/>
      <c r="AU197" s="260"/>
      <c r="AV197" s="260"/>
      <c r="AW197" s="260"/>
      <c r="AX197" s="260"/>
      <c r="AY197" s="260"/>
      <c r="AZ197" s="260"/>
      <c r="BA197" s="260"/>
      <c r="BB197" s="260"/>
      <c r="BC197" s="260"/>
      <c r="BD197" s="260"/>
      <c r="BE197" s="260"/>
      <c r="BF197" s="260"/>
      <c r="BG197" s="210"/>
      <c r="BH197" s="210"/>
      <c r="BI197" s="210"/>
    </row>
    <row r="198" spans="1:61" x14ac:dyDescent="0.25">
      <c r="A198" s="171" t="s">
        <v>91</v>
      </c>
      <c r="B198" s="164"/>
      <c r="C198" s="299" t="s">
        <v>628</v>
      </c>
      <c r="D198" s="166"/>
      <c r="E198" s="168"/>
      <c r="F198" s="167"/>
      <c r="G198" s="168"/>
      <c r="AO198" s="260"/>
      <c r="AP198" s="260"/>
      <c r="AQ198" s="260"/>
      <c r="AR198" s="260"/>
      <c r="AS198" s="260"/>
      <c r="AT198" s="260"/>
      <c r="AU198" s="260"/>
      <c r="AV198" s="260"/>
      <c r="AW198" s="260"/>
      <c r="AX198" s="260"/>
      <c r="AY198" s="260"/>
      <c r="AZ198" s="260"/>
      <c r="BA198" s="260"/>
      <c r="BB198" s="260"/>
      <c r="BC198" s="260"/>
      <c r="BD198" s="260"/>
      <c r="BE198" s="260"/>
      <c r="BF198" s="260"/>
      <c r="BG198" s="210"/>
      <c r="BH198" s="210"/>
      <c r="BI198" s="210"/>
    </row>
    <row r="199" spans="1:61" x14ac:dyDescent="0.25">
      <c r="A199" s="171" t="s">
        <v>91</v>
      </c>
      <c r="B199" s="164"/>
      <c r="C199" s="299" t="s">
        <v>628</v>
      </c>
      <c r="D199" s="166"/>
      <c r="E199" s="168"/>
      <c r="F199" s="167"/>
      <c r="G199" s="168"/>
      <c r="AO199" s="260"/>
      <c r="AP199" s="260"/>
      <c r="AQ199" s="260"/>
      <c r="AR199" s="260"/>
      <c r="AS199" s="260"/>
      <c r="AT199" s="260"/>
      <c r="AU199" s="260"/>
      <c r="AV199" s="260"/>
      <c r="AW199" s="260"/>
      <c r="AX199" s="260"/>
      <c r="AY199" s="260"/>
      <c r="AZ199" s="260"/>
      <c r="BA199" s="260"/>
      <c r="BB199" s="260"/>
      <c r="BC199" s="260"/>
      <c r="BD199" s="260"/>
      <c r="BE199" s="260"/>
      <c r="BF199" s="260"/>
      <c r="BG199" s="210"/>
      <c r="BH199" s="210"/>
      <c r="BI199" s="210"/>
    </row>
    <row r="200" spans="1:61" x14ac:dyDescent="0.25">
      <c r="A200" s="171" t="s">
        <v>91</v>
      </c>
      <c r="B200" s="164"/>
      <c r="C200" s="299" t="s">
        <v>628</v>
      </c>
      <c r="D200" s="166"/>
      <c r="E200" s="168"/>
      <c r="F200" s="167"/>
      <c r="G200" s="168"/>
      <c r="AO200" s="260"/>
      <c r="AP200" s="260"/>
      <c r="AQ200" s="260"/>
      <c r="AR200" s="260"/>
      <c r="AS200" s="260"/>
      <c r="AT200" s="260"/>
      <c r="AU200" s="260"/>
      <c r="AV200" s="260"/>
      <c r="AW200" s="260"/>
      <c r="AX200" s="260"/>
      <c r="AY200" s="260"/>
      <c r="AZ200" s="260"/>
      <c r="BA200" s="260"/>
      <c r="BB200" s="260"/>
      <c r="BC200" s="260"/>
      <c r="BD200" s="260"/>
      <c r="BE200" s="260"/>
      <c r="BF200" s="260"/>
      <c r="BG200" s="210"/>
      <c r="BH200" s="210"/>
      <c r="BI200" s="210"/>
    </row>
    <row r="201" spans="1:61" x14ac:dyDescent="0.25">
      <c r="A201" s="171" t="s">
        <v>91</v>
      </c>
      <c r="B201" s="164"/>
      <c r="C201" s="299" t="s">
        <v>628</v>
      </c>
      <c r="D201" s="166"/>
      <c r="E201" s="168"/>
      <c r="F201" s="167"/>
      <c r="G201" s="168"/>
      <c r="AO201" s="260"/>
      <c r="AP201" s="260"/>
      <c r="AQ201" s="260"/>
      <c r="AR201" s="260"/>
      <c r="AS201" s="260"/>
      <c r="AT201" s="260"/>
      <c r="AU201" s="260"/>
      <c r="AV201" s="260"/>
      <c r="AW201" s="260"/>
      <c r="AX201" s="260"/>
      <c r="AY201" s="260"/>
      <c r="AZ201" s="260"/>
      <c r="BA201" s="260"/>
      <c r="BB201" s="260"/>
      <c r="BC201" s="260"/>
      <c r="BD201" s="260"/>
      <c r="BE201" s="260"/>
      <c r="BF201" s="260"/>
      <c r="BG201" s="210"/>
      <c r="BH201" s="210"/>
      <c r="BI201" s="210"/>
    </row>
    <row r="202" spans="1:61" x14ac:dyDescent="0.25">
      <c r="A202" s="171" t="s">
        <v>91</v>
      </c>
      <c r="B202" s="164"/>
      <c r="C202" s="299" t="s">
        <v>628</v>
      </c>
      <c r="D202" s="166"/>
      <c r="E202" s="168"/>
      <c r="F202" s="167"/>
      <c r="G202" s="168"/>
      <c r="AO202" s="260"/>
      <c r="AP202" s="260"/>
      <c r="AQ202" s="260"/>
      <c r="AR202" s="260"/>
      <c r="AS202" s="260"/>
      <c r="AT202" s="260"/>
      <c r="AU202" s="260"/>
      <c r="AV202" s="260"/>
      <c r="AW202" s="260"/>
      <c r="AX202" s="260"/>
      <c r="AY202" s="260"/>
      <c r="AZ202" s="260"/>
      <c r="BA202" s="260"/>
      <c r="BB202" s="260"/>
      <c r="BC202" s="260"/>
      <c r="BD202" s="260"/>
      <c r="BE202" s="260"/>
      <c r="BF202" s="260"/>
      <c r="BG202" s="210"/>
      <c r="BH202" s="210"/>
      <c r="BI202" s="210"/>
    </row>
    <row r="203" spans="1:61" x14ac:dyDescent="0.25">
      <c r="A203" s="171" t="s">
        <v>91</v>
      </c>
      <c r="B203" s="164"/>
      <c r="C203" s="299" t="s">
        <v>628</v>
      </c>
      <c r="D203" s="166"/>
      <c r="E203" s="168"/>
      <c r="F203" s="167"/>
      <c r="G203" s="168"/>
      <c r="AO203" s="260"/>
      <c r="AP203" s="260"/>
      <c r="AQ203" s="260"/>
      <c r="AR203" s="260"/>
      <c r="AS203" s="260"/>
      <c r="AT203" s="260"/>
      <c r="AU203" s="260"/>
      <c r="AV203" s="260"/>
      <c r="AW203" s="260"/>
      <c r="AX203" s="260"/>
      <c r="AY203" s="260"/>
      <c r="AZ203" s="260"/>
      <c r="BA203" s="260"/>
      <c r="BB203" s="260"/>
      <c r="BC203" s="260"/>
      <c r="BD203" s="260"/>
      <c r="BE203" s="260"/>
      <c r="BF203" s="260"/>
      <c r="BG203" s="210"/>
      <c r="BH203" s="210"/>
      <c r="BI203" s="210"/>
    </row>
    <row r="204" spans="1:61" x14ac:dyDescent="0.25">
      <c r="A204" s="171" t="s">
        <v>91</v>
      </c>
      <c r="B204" s="164"/>
      <c r="C204" s="299" t="s">
        <v>628</v>
      </c>
      <c r="D204" s="166"/>
      <c r="E204" s="168"/>
      <c r="F204" s="167"/>
      <c r="G204" s="168"/>
      <c r="AO204" s="260"/>
      <c r="AP204" s="260"/>
      <c r="AQ204" s="260"/>
      <c r="AR204" s="260"/>
      <c r="AS204" s="260"/>
      <c r="AT204" s="260"/>
      <c r="AU204" s="260"/>
      <c r="AV204" s="260"/>
      <c r="AW204" s="260"/>
      <c r="AX204" s="260"/>
      <c r="AY204" s="260"/>
      <c r="AZ204" s="260"/>
      <c r="BA204" s="260"/>
      <c r="BB204" s="260"/>
      <c r="BC204" s="260"/>
      <c r="BD204" s="260"/>
      <c r="BE204" s="260"/>
      <c r="BF204" s="260"/>
      <c r="BG204" s="210"/>
      <c r="BH204" s="210"/>
      <c r="BI204" s="210"/>
    </row>
    <row r="205" spans="1:61" x14ac:dyDescent="0.25">
      <c r="A205" s="171" t="s">
        <v>91</v>
      </c>
      <c r="B205" s="164"/>
      <c r="C205" s="299" t="s">
        <v>628</v>
      </c>
      <c r="D205" s="166"/>
      <c r="E205" s="168"/>
      <c r="F205" s="167"/>
      <c r="G205" s="168"/>
      <c r="AO205" s="260"/>
      <c r="AP205" s="260"/>
      <c r="AQ205" s="260"/>
      <c r="AR205" s="260"/>
      <c r="AS205" s="260"/>
      <c r="AT205" s="260"/>
      <c r="AU205" s="260"/>
      <c r="AV205" s="260"/>
      <c r="AW205" s="260"/>
      <c r="AX205" s="260"/>
      <c r="AY205" s="260"/>
      <c r="AZ205" s="260"/>
      <c r="BA205" s="260"/>
      <c r="BB205" s="260"/>
      <c r="BC205" s="260"/>
      <c r="BD205" s="260"/>
      <c r="BE205" s="260"/>
      <c r="BF205" s="260"/>
      <c r="BG205" s="210"/>
      <c r="BH205" s="210"/>
      <c r="BI205" s="210"/>
    </row>
    <row r="206" spans="1:61" x14ac:dyDescent="0.25">
      <c r="A206" s="171" t="s">
        <v>91</v>
      </c>
      <c r="B206" s="164"/>
      <c r="C206" s="299" t="s">
        <v>628</v>
      </c>
      <c r="D206" s="166"/>
      <c r="E206" s="168"/>
      <c r="F206" s="167"/>
      <c r="G206" s="168"/>
      <c r="AO206" s="260"/>
      <c r="AP206" s="260"/>
      <c r="AQ206" s="260"/>
      <c r="AR206" s="260"/>
      <c r="AS206" s="260"/>
      <c r="AT206" s="260"/>
      <c r="AU206" s="260"/>
      <c r="AV206" s="260"/>
      <c r="AW206" s="260"/>
      <c r="AX206" s="260"/>
      <c r="AY206" s="260"/>
      <c r="AZ206" s="260"/>
      <c r="BA206" s="260"/>
      <c r="BB206" s="260"/>
      <c r="BC206" s="260"/>
      <c r="BD206" s="260"/>
      <c r="BE206" s="260"/>
      <c r="BF206" s="260"/>
      <c r="BG206" s="210"/>
      <c r="BH206" s="210"/>
      <c r="BI206" s="210"/>
    </row>
    <row r="207" spans="1:61" x14ac:dyDescent="0.25">
      <c r="A207" s="171" t="s">
        <v>91</v>
      </c>
      <c r="B207" s="164"/>
      <c r="C207" s="299" t="s">
        <v>628</v>
      </c>
      <c r="D207" s="166"/>
      <c r="E207" s="168"/>
      <c r="F207" s="167"/>
      <c r="G207" s="168"/>
      <c r="AO207" s="260"/>
      <c r="AP207" s="260"/>
      <c r="AQ207" s="260"/>
      <c r="AR207" s="260"/>
      <c r="AS207" s="260"/>
      <c r="AT207" s="260"/>
      <c r="AU207" s="260"/>
      <c r="AV207" s="260"/>
      <c r="AW207" s="260"/>
      <c r="AX207" s="260"/>
      <c r="AY207" s="260"/>
      <c r="AZ207" s="260"/>
      <c r="BA207" s="260"/>
      <c r="BB207" s="260"/>
      <c r="BC207" s="260"/>
      <c r="BD207" s="260"/>
      <c r="BE207" s="260"/>
      <c r="BF207" s="260"/>
      <c r="BG207" s="210"/>
      <c r="BH207" s="210"/>
      <c r="BI207" s="210"/>
    </row>
    <row r="208" spans="1:61" x14ac:dyDescent="0.25">
      <c r="A208" s="171" t="s">
        <v>91</v>
      </c>
      <c r="B208" s="164"/>
      <c r="C208" s="299" t="s">
        <v>628</v>
      </c>
      <c r="D208" s="166"/>
      <c r="E208" s="168"/>
      <c r="F208" s="167"/>
      <c r="G208" s="168"/>
      <c r="AO208" s="260"/>
      <c r="AP208" s="260"/>
      <c r="AQ208" s="260"/>
      <c r="AR208" s="260"/>
      <c r="AS208" s="260"/>
      <c r="AT208" s="260"/>
      <c r="AU208" s="260"/>
      <c r="AV208" s="260"/>
      <c r="AW208" s="260"/>
      <c r="AX208" s="260"/>
      <c r="AY208" s="260"/>
      <c r="AZ208" s="260"/>
      <c r="BA208" s="260"/>
      <c r="BB208" s="260"/>
      <c r="BC208" s="260"/>
      <c r="BD208" s="260"/>
      <c r="BE208" s="260"/>
      <c r="BF208" s="260"/>
      <c r="BG208" s="210"/>
      <c r="BH208" s="210"/>
      <c r="BI208" s="210"/>
    </row>
    <row r="209" spans="1:61" x14ac:dyDescent="0.25">
      <c r="A209" s="171" t="s">
        <v>91</v>
      </c>
      <c r="B209" s="164"/>
      <c r="C209" s="299" t="s">
        <v>628</v>
      </c>
      <c r="D209" s="166"/>
      <c r="E209" s="168"/>
      <c r="F209" s="167"/>
      <c r="G209" s="168"/>
      <c r="AO209" s="260"/>
      <c r="AP209" s="260"/>
      <c r="AQ209" s="260"/>
      <c r="AR209" s="260"/>
      <c r="AS209" s="260"/>
      <c r="AT209" s="260"/>
      <c r="AU209" s="260"/>
      <c r="AV209" s="260"/>
      <c r="AW209" s="260"/>
      <c r="AX209" s="260"/>
      <c r="AY209" s="260"/>
      <c r="AZ209" s="260"/>
      <c r="BA209" s="260"/>
      <c r="BB209" s="260"/>
      <c r="BC209" s="260"/>
      <c r="BD209" s="260"/>
      <c r="BE209" s="260"/>
      <c r="BF209" s="260"/>
      <c r="BG209" s="210"/>
      <c r="BH209" s="210"/>
      <c r="BI209" s="210"/>
    </row>
    <row r="210" spans="1:61" x14ac:dyDescent="0.25">
      <c r="A210" s="171" t="s">
        <v>91</v>
      </c>
      <c r="B210" s="164"/>
      <c r="C210" s="299" t="s">
        <v>628</v>
      </c>
      <c r="D210" s="166"/>
      <c r="E210" s="168"/>
      <c r="F210" s="167"/>
      <c r="G210" s="168"/>
      <c r="AO210" s="260"/>
      <c r="AP210" s="260"/>
      <c r="AQ210" s="260"/>
      <c r="AR210" s="260"/>
      <c r="AS210" s="260"/>
      <c r="AT210" s="260"/>
      <c r="AU210" s="260"/>
      <c r="AV210" s="260"/>
      <c r="AW210" s="260"/>
      <c r="AX210" s="260"/>
      <c r="AY210" s="260"/>
      <c r="AZ210" s="260"/>
      <c r="BA210" s="260"/>
      <c r="BB210" s="260"/>
      <c r="BC210" s="260"/>
      <c r="BD210" s="260"/>
      <c r="BE210" s="260"/>
      <c r="BF210" s="260"/>
      <c r="BG210" s="210"/>
      <c r="BH210" s="210"/>
      <c r="BI210" s="210"/>
    </row>
    <row r="211" spans="1:61" x14ac:dyDescent="0.25">
      <c r="A211" s="171" t="s">
        <v>91</v>
      </c>
      <c r="B211" s="164"/>
      <c r="C211" s="299" t="s">
        <v>628</v>
      </c>
      <c r="D211" s="166"/>
      <c r="E211" s="168"/>
      <c r="F211" s="167"/>
      <c r="G211" s="168"/>
      <c r="AO211" s="260"/>
      <c r="AP211" s="260"/>
      <c r="AQ211" s="260"/>
      <c r="AR211" s="260"/>
      <c r="AS211" s="260"/>
      <c r="AT211" s="260"/>
      <c r="AU211" s="260"/>
      <c r="AV211" s="260"/>
      <c r="AW211" s="260"/>
      <c r="AX211" s="260"/>
      <c r="AY211" s="260"/>
      <c r="AZ211" s="260"/>
      <c r="BA211" s="260"/>
      <c r="BB211" s="260"/>
      <c r="BC211" s="260"/>
      <c r="BD211" s="260"/>
      <c r="BE211" s="260"/>
      <c r="BF211" s="260"/>
      <c r="BG211" s="210"/>
      <c r="BH211" s="210"/>
      <c r="BI211" s="210"/>
    </row>
    <row r="212" spans="1:61" x14ac:dyDescent="0.25">
      <c r="A212" s="171" t="s">
        <v>91</v>
      </c>
      <c r="B212" s="164"/>
      <c r="C212" s="299" t="s">
        <v>628</v>
      </c>
      <c r="D212" s="166"/>
      <c r="E212" s="168"/>
      <c r="F212" s="167"/>
      <c r="G212" s="168"/>
      <c r="AO212" s="260"/>
      <c r="AP212" s="260"/>
      <c r="AQ212" s="260"/>
      <c r="AR212" s="260"/>
      <c r="AS212" s="260"/>
      <c r="AT212" s="260"/>
      <c r="AU212" s="260"/>
      <c r="AV212" s="260"/>
      <c r="AW212" s="260"/>
      <c r="AX212" s="260"/>
      <c r="AY212" s="260"/>
      <c r="AZ212" s="260"/>
      <c r="BA212" s="260"/>
      <c r="BB212" s="260"/>
      <c r="BC212" s="260"/>
      <c r="BD212" s="260"/>
      <c r="BE212" s="260"/>
      <c r="BF212" s="260"/>
      <c r="BG212" s="210"/>
      <c r="BH212" s="210"/>
      <c r="BI212" s="210"/>
    </row>
    <row r="213" spans="1:61" x14ac:dyDescent="0.25">
      <c r="A213" s="171" t="s">
        <v>91</v>
      </c>
      <c r="B213" s="164"/>
      <c r="C213" s="299" t="s">
        <v>628</v>
      </c>
      <c r="D213" s="166"/>
      <c r="E213" s="168"/>
      <c r="F213" s="167"/>
      <c r="G213" s="168"/>
      <c r="AO213" s="260"/>
      <c r="AP213" s="260"/>
      <c r="AQ213" s="260"/>
      <c r="AR213" s="260"/>
      <c r="AS213" s="260"/>
      <c r="AT213" s="260"/>
      <c r="AU213" s="260"/>
      <c r="AV213" s="260"/>
      <c r="AW213" s="260"/>
      <c r="AX213" s="260"/>
      <c r="AY213" s="260"/>
      <c r="AZ213" s="260"/>
      <c r="BA213" s="260"/>
      <c r="BB213" s="260"/>
      <c r="BC213" s="260"/>
      <c r="BD213" s="260"/>
      <c r="BE213" s="260"/>
      <c r="BF213" s="260"/>
      <c r="BG213" s="210"/>
      <c r="BH213" s="210"/>
      <c r="BI213" s="210"/>
    </row>
    <row r="214" spans="1:61" x14ac:dyDescent="0.25">
      <c r="A214" s="171" t="s">
        <v>91</v>
      </c>
      <c r="B214" s="164"/>
      <c r="C214" s="299" t="s">
        <v>628</v>
      </c>
      <c r="D214" s="166"/>
      <c r="E214" s="168"/>
      <c r="F214" s="167"/>
      <c r="G214" s="168"/>
      <c r="AO214" s="260"/>
      <c r="AP214" s="260"/>
      <c r="AQ214" s="260"/>
      <c r="AR214" s="260"/>
      <c r="AS214" s="260"/>
      <c r="AT214" s="260"/>
      <c r="AU214" s="260"/>
      <c r="AV214" s="260"/>
      <c r="AW214" s="260"/>
      <c r="AX214" s="260"/>
      <c r="AY214" s="260"/>
      <c r="AZ214" s="260"/>
      <c r="BA214" s="260"/>
      <c r="BB214" s="260"/>
      <c r="BC214" s="260"/>
      <c r="BD214" s="260"/>
      <c r="BE214" s="260"/>
      <c r="BF214" s="260"/>
      <c r="BG214" s="210"/>
      <c r="BH214" s="210"/>
      <c r="BI214" s="210"/>
    </row>
    <row r="215" spans="1:61" x14ac:dyDescent="0.25">
      <c r="A215" s="171" t="s">
        <v>91</v>
      </c>
      <c r="B215" s="164"/>
      <c r="C215" s="299" t="s">
        <v>628</v>
      </c>
      <c r="D215" s="166"/>
      <c r="E215" s="168"/>
      <c r="F215" s="167"/>
      <c r="G215" s="168"/>
      <c r="AO215" s="260"/>
      <c r="AP215" s="260"/>
      <c r="AQ215" s="260"/>
      <c r="AR215" s="260"/>
      <c r="AS215" s="260"/>
      <c r="AT215" s="260"/>
      <c r="AU215" s="260"/>
      <c r="AV215" s="260"/>
      <c r="AW215" s="260"/>
      <c r="AX215" s="260"/>
      <c r="AY215" s="260"/>
      <c r="AZ215" s="260"/>
      <c r="BA215" s="260"/>
      <c r="BB215" s="260"/>
      <c r="BC215" s="260"/>
      <c r="BD215" s="260"/>
      <c r="BE215" s="260"/>
      <c r="BF215" s="260"/>
      <c r="BG215" s="210"/>
      <c r="BH215" s="210"/>
      <c r="BI215" s="210"/>
    </row>
    <row r="216" spans="1:61" x14ac:dyDescent="0.25">
      <c r="A216" s="171" t="s">
        <v>91</v>
      </c>
      <c r="B216" s="164"/>
      <c r="C216" s="299" t="s">
        <v>628</v>
      </c>
      <c r="D216" s="166"/>
      <c r="E216" s="168"/>
      <c r="F216" s="167"/>
      <c r="G216" s="168"/>
      <c r="AO216" s="260"/>
      <c r="AP216" s="260"/>
      <c r="AQ216" s="260"/>
      <c r="AR216" s="260"/>
      <c r="AS216" s="260"/>
      <c r="AT216" s="260"/>
      <c r="AU216" s="260"/>
      <c r="AV216" s="260"/>
      <c r="AW216" s="260"/>
      <c r="AX216" s="260"/>
      <c r="AY216" s="260"/>
      <c r="AZ216" s="260"/>
      <c r="BA216" s="260"/>
      <c r="BB216" s="260"/>
      <c r="BC216" s="260"/>
      <c r="BD216" s="260"/>
      <c r="BE216" s="260"/>
      <c r="BF216" s="260"/>
      <c r="BG216" s="210"/>
      <c r="BH216" s="210"/>
      <c r="BI216" s="210"/>
    </row>
    <row r="217" spans="1:61" x14ac:dyDescent="0.25">
      <c r="A217" s="171" t="s">
        <v>91</v>
      </c>
      <c r="B217" s="164"/>
      <c r="C217" s="299" t="s">
        <v>628</v>
      </c>
      <c r="D217" s="166"/>
      <c r="E217" s="168"/>
      <c r="F217" s="167"/>
      <c r="G217" s="168"/>
      <c r="AO217" s="260"/>
      <c r="AP217" s="260"/>
      <c r="AQ217" s="260"/>
      <c r="AR217" s="260"/>
      <c r="AS217" s="260"/>
      <c r="AT217" s="260"/>
      <c r="AU217" s="260"/>
      <c r="AV217" s="260"/>
      <c r="AW217" s="260"/>
      <c r="AX217" s="260"/>
      <c r="AY217" s="260"/>
      <c r="AZ217" s="260"/>
      <c r="BA217" s="260"/>
      <c r="BB217" s="260"/>
      <c r="BC217" s="260"/>
      <c r="BD217" s="260"/>
      <c r="BE217" s="260"/>
      <c r="BF217" s="260"/>
      <c r="BG217" s="210"/>
      <c r="BH217" s="210"/>
      <c r="BI217" s="210"/>
    </row>
    <row r="218" spans="1:61" x14ac:dyDescent="0.25">
      <c r="A218" s="171" t="s">
        <v>91</v>
      </c>
      <c r="B218" s="164"/>
      <c r="C218" s="299" t="s">
        <v>628</v>
      </c>
      <c r="D218" s="166"/>
      <c r="E218" s="168"/>
      <c r="F218" s="167"/>
      <c r="G218" s="168"/>
      <c r="AO218" s="260"/>
      <c r="AP218" s="260"/>
      <c r="AQ218" s="260"/>
      <c r="AR218" s="260"/>
      <c r="AS218" s="260"/>
      <c r="AT218" s="260"/>
      <c r="AU218" s="260"/>
      <c r="AV218" s="260"/>
      <c r="AW218" s="260"/>
      <c r="AX218" s="260"/>
      <c r="AY218" s="260"/>
      <c r="AZ218" s="260"/>
      <c r="BA218" s="260"/>
      <c r="BB218" s="260"/>
      <c r="BC218" s="260"/>
      <c r="BD218" s="260"/>
      <c r="BE218" s="260"/>
      <c r="BF218" s="260"/>
      <c r="BG218" s="210"/>
      <c r="BH218" s="210"/>
      <c r="BI218" s="210"/>
    </row>
    <row r="219" spans="1:61" x14ac:dyDescent="0.25">
      <c r="A219" s="171" t="s">
        <v>91</v>
      </c>
      <c r="B219" s="164"/>
      <c r="C219" s="299" t="s">
        <v>628</v>
      </c>
      <c r="D219" s="166"/>
      <c r="E219" s="168"/>
      <c r="F219" s="167"/>
      <c r="G219" s="168"/>
      <c r="AO219" s="260"/>
      <c r="AP219" s="260"/>
      <c r="AQ219" s="260"/>
      <c r="AR219" s="260"/>
      <c r="AS219" s="260"/>
      <c r="AT219" s="260"/>
      <c r="AU219" s="260"/>
      <c r="AV219" s="260"/>
      <c r="AW219" s="260"/>
      <c r="AX219" s="260"/>
      <c r="AY219" s="260"/>
      <c r="AZ219" s="260"/>
      <c r="BA219" s="260"/>
      <c r="BB219" s="260"/>
      <c r="BC219" s="260"/>
      <c r="BD219" s="260"/>
      <c r="BE219" s="260"/>
      <c r="BF219" s="260"/>
      <c r="BG219" s="210"/>
      <c r="BH219" s="210"/>
      <c r="BI219" s="210"/>
    </row>
    <row r="220" spans="1:61" x14ac:dyDescent="0.25">
      <c r="A220" s="171" t="s">
        <v>91</v>
      </c>
      <c r="B220" s="164"/>
      <c r="C220" s="299" t="s">
        <v>628</v>
      </c>
      <c r="D220" s="166"/>
      <c r="E220" s="168"/>
      <c r="F220" s="167"/>
      <c r="G220" s="168"/>
      <c r="AO220" s="260"/>
      <c r="AP220" s="260"/>
      <c r="AQ220" s="260"/>
      <c r="AR220" s="260"/>
      <c r="AS220" s="260"/>
      <c r="AT220" s="260"/>
      <c r="AU220" s="260"/>
      <c r="AV220" s="260"/>
      <c r="AW220" s="260"/>
      <c r="AX220" s="260"/>
      <c r="AY220" s="260"/>
      <c r="AZ220" s="260"/>
      <c r="BA220" s="260"/>
      <c r="BB220" s="260"/>
      <c r="BC220" s="260"/>
      <c r="BD220" s="260"/>
      <c r="BE220" s="260"/>
      <c r="BF220" s="260"/>
      <c r="BG220" s="210"/>
      <c r="BH220" s="210"/>
      <c r="BI220" s="210"/>
    </row>
    <row r="221" spans="1:61" x14ac:dyDescent="0.25">
      <c r="A221" s="171" t="s">
        <v>91</v>
      </c>
      <c r="B221" s="164"/>
      <c r="C221" s="299" t="s">
        <v>628</v>
      </c>
      <c r="D221" s="166"/>
      <c r="E221" s="168"/>
      <c r="F221" s="167"/>
      <c r="G221" s="168"/>
      <c r="AO221" s="260"/>
      <c r="AP221" s="260"/>
      <c r="AQ221" s="260"/>
      <c r="AR221" s="260"/>
      <c r="AS221" s="260"/>
      <c r="AT221" s="260"/>
      <c r="AU221" s="260"/>
      <c r="AV221" s="260"/>
      <c r="AW221" s="260"/>
      <c r="AX221" s="260"/>
      <c r="AY221" s="260"/>
      <c r="AZ221" s="260"/>
      <c r="BA221" s="260"/>
      <c r="BB221" s="260"/>
      <c r="BC221" s="260"/>
      <c r="BD221" s="260"/>
      <c r="BE221" s="260"/>
      <c r="BF221" s="260"/>
      <c r="BG221" s="210"/>
      <c r="BH221" s="210"/>
      <c r="BI221" s="210"/>
    </row>
    <row r="222" spans="1:61" x14ac:dyDescent="0.25">
      <c r="A222" s="171" t="s">
        <v>91</v>
      </c>
      <c r="B222" s="164"/>
      <c r="C222" s="299" t="s">
        <v>628</v>
      </c>
      <c r="D222" s="166"/>
      <c r="E222" s="168"/>
      <c r="F222" s="167"/>
      <c r="G222" s="168"/>
      <c r="AO222" s="260"/>
      <c r="AP222" s="260"/>
      <c r="AQ222" s="260"/>
      <c r="AR222" s="260"/>
      <c r="AS222" s="260"/>
      <c r="AT222" s="260"/>
      <c r="AU222" s="260"/>
      <c r="AV222" s="260"/>
      <c r="AW222" s="260"/>
      <c r="AX222" s="260"/>
      <c r="AY222" s="260"/>
      <c r="AZ222" s="260"/>
      <c r="BA222" s="260"/>
      <c r="BB222" s="260"/>
      <c r="BC222" s="260"/>
      <c r="BD222" s="260"/>
      <c r="BE222" s="260"/>
      <c r="BF222" s="260"/>
      <c r="BG222" s="210"/>
      <c r="BH222" s="210"/>
      <c r="BI222" s="210"/>
    </row>
    <row r="223" spans="1:61" x14ac:dyDescent="0.25">
      <c r="A223" s="171" t="s">
        <v>91</v>
      </c>
      <c r="B223" s="164"/>
      <c r="C223" s="299" t="s">
        <v>628</v>
      </c>
      <c r="D223" s="166"/>
      <c r="E223" s="168"/>
      <c r="F223" s="167"/>
      <c r="G223" s="168"/>
      <c r="AO223" s="260"/>
      <c r="AP223" s="260"/>
      <c r="AQ223" s="260"/>
      <c r="AR223" s="260"/>
      <c r="AS223" s="260"/>
      <c r="AT223" s="260"/>
      <c r="AU223" s="260"/>
      <c r="AV223" s="260"/>
      <c r="AW223" s="260"/>
      <c r="AX223" s="260"/>
      <c r="AY223" s="260"/>
      <c r="AZ223" s="260"/>
      <c r="BA223" s="260"/>
      <c r="BB223" s="260"/>
      <c r="BC223" s="260"/>
      <c r="BD223" s="260"/>
      <c r="BE223" s="260"/>
      <c r="BF223" s="260"/>
      <c r="BG223" s="210"/>
      <c r="BH223" s="210"/>
      <c r="BI223" s="210"/>
    </row>
    <row r="224" spans="1:61" x14ac:dyDescent="0.25">
      <c r="A224" s="171" t="s">
        <v>91</v>
      </c>
      <c r="B224" s="164"/>
      <c r="C224" s="299" t="s">
        <v>628</v>
      </c>
      <c r="D224" s="166"/>
      <c r="E224" s="168"/>
      <c r="F224" s="167"/>
      <c r="G224" s="168"/>
      <c r="AO224" s="260"/>
      <c r="AP224" s="260"/>
      <c r="AQ224" s="260"/>
      <c r="AR224" s="260"/>
      <c r="AS224" s="260"/>
      <c r="AT224" s="260"/>
      <c r="AU224" s="260"/>
      <c r="AV224" s="260"/>
      <c r="AW224" s="260"/>
      <c r="AX224" s="260"/>
      <c r="AY224" s="260"/>
      <c r="AZ224" s="260"/>
      <c r="BA224" s="260"/>
      <c r="BB224" s="260"/>
      <c r="BC224" s="260"/>
      <c r="BD224" s="260"/>
      <c r="BE224" s="260"/>
      <c r="BF224" s="260"/>
      <c r="BG224" s="210"/>
      <c r="BH224" s="210"/>
      <c r="BI224" s="210"/>
    </row>
    <row r="225" spans="1:61" x14ac:dyDescent="0.25">
      <c r="A225" s="171" t="s">
        <v>91</v>
      </c>
      <c r="B225" s="164"/>
      <c r="C225" s="299" t="s">
        <v>628</v>
      </c>
      <c r="D225" s="166"/>
      <c r="E225" s="168"/>
      <c r="F225" s="167"/>
      <c r="G225" s="168"/>
      <c r="AO225" s="260"/>
      <c r="AP225" s="260"/>
      <c r="AQ225" s="260"/>
      <c r="AR225" s="260"/>
      <c r="AS225" s="260"/>
      <c r="AT225" s="260"/>
      <c r="AU225" s="260"/>
      <c r="AV225" s="260"/>
      <c r="AW225" s="260"/>
      <c r="AX225" s="260"/>
      <c r="AY225" s="260"/>
      <c r="AZ225" s="260"/>
      <c r="BA225" s="260"/>
      <c r="BB225" s="260"/>
      <c r="BC225" s="260"/>
      <c r="BD225" s="260"/>
      <c r="BE225" s="260"/>
      <c r="BF225" s="260"/>
      <c r="BG225" s="210"/>
      <c r="BH225" s="210"/>
      <c r="BI225" s="210"/>
    </row>
    <row r="226" spans="1:61" x14ac:dyDescent="0.25">
      <c r="A226" s="171" t="s">
        <v>91</v>
      </c>
      <c r="B226" s="164"/>
      <c r="C226" s="299" t="s">
        <v>628</v>
      </c>
      <c r="D226" s="166"/>
      <c r="E226" s="168"/>
      <c r="F226" s="167"/>
      <c r="G226" s="168"/>
      <c r="AO226" s="260"/>
      <c r="AP226" s="260"/>
      <c r="AQ226" s="260"/>
      <c r="AR226" s="260"/>
      <c r="AS226" s="260"/>
      <c r="AT226" s="260"/>
      <c r="AU226" s="260"/>
      <c r="AV226" s="260"/>
      <c r="AW226" s="260"/>
      <c r="AX226" s="260"/>
      <c r="AY226" s="260"/>
      <c r="AZ226" s="260"/>
      <c r="BA226" s="260"/>
      <c r="BB226" s="260"/>
      <c r="BC226" s="260"/>
      <c r="BD226" s="260"/>
      <c r="BE226" s="260"/>
      <c r="BF226" s="260"/>
      <c r="BG226" s="210"/>
      <c r="BH226" s="210"/>
      <c r="BI226" s="210"/>
    </row>
    <row r="227" spans="1:61" x14ac:dyDescent="0.25">
      <c r="A227" s="171" t="s">
        <v>91</v>
      </c>
      <c r="B227" s="164"/>
      <c r="C227" s="299" t="s">
        <v>628</v>
      </c>
      <c r="D227" s="166"/>
      <c r="E227" s="168"/>
      <c r="F227" s="167"/>
      <c r="G227" s="168"/>
      <c r="AO227" s="260"/>
      <c r="AP227" s="260"/>
      <c r="AQ227" s="260"/>
      <c r="AR227" s="260"/>
      <c r="AS227" s="260"/>
      <c r="AT227" s="260"/>
      <c r="AU227" s="260"/>
      <c r="AV227" s="260"/>
      <c r="AW227" s="260"/>
      <c r="AX227" s="260"/>
      <c r="AY227" s="260"/>
      <c r="AZ227" s="260"/>
      <c r="BA227" s="260"/>
      <c r="BB227" s="260"/>
      <c r="BC227" s="260"/>
      <c r="BD227" s="260"/>
      <c r="BE227" s="260"/>
      <c r="BF227" s="260"/>
      <c r="BG227" s="210"/>
      <c r="BH227" s="210"/>
      <c r="BI227" s="210"/>
    </row>
    <row r="228" spans="1:61" x14ac:dyDescent="0.25">
      <c r="A228" s="171" t="s">
        <v>91</v>
      </c>
      <c r="B228" s="164"/>
      <c r="C228" s="299" t="s">
        <v>628</v>
      </c>
      <c r="D228" s="166"/>
      <c r="E228" s="168"/>
      <c r="F228" s="167"/>
      <c r="G228" s="168"/>
      <c r="AO228" s="260"/>
      <c r="AP228" s="260"/>
      <c r="AQ228" s="260"/>
      <c r="AR228" s="260"/>
      <c r="AS228" s="260"/>
      <c r="AT228" s="260"/>
      <c r="AU228" s="260"/>
      <c r="AV228" s="260"/>
      <c r="AW228" s="260"/>
      <c r="AX228" s="260"/>
      <c r="AY228" s="260"/>
      <c r="AZ228" s="260"/>
      <c r="BA228" s="260"/>
      <c r="BB228" s="260"/>
      <c r="BC228" s="260"/>
      <c r="BD228" s="260"/>
      <c r="BE228" s="260"/>
      <c r="BF228" s="260"/>
      <c r="BG228" s="210"/>
      <c r="BH228" s="210"/>
      <c r="BI228" s="210"/>
    </row>
    <row r="229" spans="1:61" x14ac:dyDescent="0.25">
      <c r="A229" s="171" t="s">
        <v>91</v>
      </c>
      <c r="B229" s="164"/>
      <c r="C229" s="299" t="s">
        <v>628</v>
      </c>
      <c r="D229" s="166"/>
      <c r="E229" s="168"/>
      <c r="F229" s="167"/>
      <c r="G229" s="168"/>
      <c r="AO229" s="260"/>
      <c r="AP229" s="260"/>
      <c r="AQ229" s="260"/>
      <c r="AR229" s="260"/>
      <c r="AS229" s="260"/>
      <c r="AT229" s="260"/>
      <c r="AU229" s="260"/>
      <c r="AV229" s="260"/>
      <c r="AW229" s="260"/>
      <c r="AX229" s="260"/>
      <c r="AY229" s="260"/>
      <c r="AZ229" s="260"/>
      <c r="BA229" s="260"/>
      <c r="BB229" s="260"/>
      <c r="BC229" s="260"/>
      <c r="BD229" s="260"/>
      <c r="BE229" s="260"/>
      <c r="BF229" s="260"/>
      <c r="BG229" s="210"/>
      <c r="BH229" s="210"/>
      <c r="BI229" s="210"/>
    </row>
    <row r="230" spans="1:61" x14ac:dyDescent="0.25">
      <c r="A230" s="171" t="s">
        <v>91</v>
      </c>
      <c r="B230" s="164"/>
      <c r="C230" s="299" t="s">
        <v>628</v>
      </c>
      <c r="D230" s="166"/>
      <c r="E230" s="168"/>
      <c r="F230" s="167"/>
      <c r="G230" s="168"/>
      <c r="AO230" s="260"/>
      <c r="AP230" s="260"/>
      <c r="AQ230" s="260"/>
      <c r="AR230" s="260"/>
      <c r="AS230" s="260"/>
      <c r="AT230" s="260"/>
      <c r="AU230" s="260"/>
      <c r="AV230" s="260"/>
      <c r="AW230" s="260"/>
      <c r="AX230" s="260"/>
      <c r="AY230" s="260"/>
      <c r="AZ230" s="260"/>
      <c r="BA230" s="260"/>
      <c r="BB230" s="260"/>
      <c r="BC230" s="260"/>
      <c r="BD230" s="260"/>
      <c r="BE230" s="260"/>
      <c r="BF230" s="260"/>
      <c r="BG230" s="210"/>
      <c r="BH230" s="210"/>
      <c r="BI230" s="210"/>
    </row>
    <row r="231" spans="1:61" x14ac:dyDescent="0.25">
      <c r="A231" s="171" t="s">
        <v>91</v>
      </c>
      <c r="B231" s="164"/>
      <c r="C231" s="299" t="s">
        <v>628</v>
      </c>
      <c r="D231" s="166"/>
      <c r="E231" s="168"/>
      <c r="F231" s="167"/>
      <c r="G231" s="168"/>
      <c r="AO231" s="260"/>
      <c r="AP231" s="260"/>
      <c r="AQ231" s="260"/>
      <c r="AR231" s="260"/>
      <c r="AS231" s="260"/>
      <c r="AT231" s="260"/>
      <c r="AU231" s="260"/>
      <c r="AV231" s="260"/>
      <c r="AW231" s="260"/>
      <c r="AX231" s="260"/>
      <c r="AY231" s="260"/>
      <c r="AZ231" s="260"/>
      <c r="BA231" s="260"/>
      <c r="BB231" s="260"/>
      <c r="BC231" s="260"/>
      <c r="BD231" s="260"/>
      <c r="BE231" s="260"/>
      <c r="BF231" s="260"/>
      <c r="BG231" s="210"/>
      <c r="BH231" s="210"/>
      <c r="BI231" s="210"/>
    </row>
    <row r="232" spans="1:61" x14ac:dyDescent="0.25">
      <c r="A232" s="171" t="s">
        <v>91</v>
      </c>
      <c r="B232" s="164"/>
      <c r="C232" s="299" t="s">
        <v>628</v>
      </c>
      <c r="D232" s="166"/>
      <c r="E232" s="168"/>
      <c r="F232" s="167"/>
      <c r="G232" s="168"/>
      <c r="AO232" s="260"/>
      <c r="AP232" s="260"/>
      <c r="AQ232" s="260"/>
      <c r="AR232" s="260"/>
      <c r="AS232" s="260"/>
      <c r="AT232" s="260"/>
      <c r="AU232" s="260"/>
      <c r="AV232" s="260"/>
      <c r="AW232" s="260"/>
      <c r="AX232" s="260"/>
      <c r="AY232" s="260"/>
      <c r="AZ232" s="260"/>
      <c r="BA232" s="260"/>
      <c r="BB232" s="260"/>
      <c r="BC232" s="260"/>
      <c r="BD232" s="260"/>
      <c r="BE232" s="260"/>
      <c r="BF232" s="260"/>
      <c r="BG232" s="210"/>
      <c r="BH232" s="210"/>
      <c r="BI232" s="210"/>
    </row>
    <row r="233" spans="1:61" x14ac:dyDescent="0.25">
      <c r="A233" s="171" t="s">
        <v>91</v>
      </c>
      <c r="B233" s="164"/>
      <c r="C233" s="299" t="s">
        <v>628</v>
      </c>
      <c r="D233" s="166"/>
      <c r="E233" s="168"/>
      <c r="F233" s="167"/>
      <c r="G233" s="168"/>
      <c r="AO233" s="260"/>
      <c r="AP233" s="260"/>
      <c r="AQ233" s="260"/>
      <c r="AR233" s="260"/>
      <c r="AS233" s="260"/>
      <c r="AT233" s="260"/>
      <c r="AU233" s="260"/>
      <c r="AV233" s="260"/>
      <c r="AW233" s="260"/>
      <c r="AX233" s="260"/>
      <c r="AY233" s="260"/>
      <c r="AZ233" s="260"/>
      <c r="BA233" s="260"/>
      <c r="BB233" s="260"/>
      <c r="BC233" s="260"/>
      <c r="BD233" s="260"/>
      <c r="BE233" s="260"/>
      <c r="BF233" s="260"/>
      <c r="BG233" s="210"/>
      <c r="BH233" s="210"/>
      <c r="BI233" s="210"/>
    </row>
    <row r="234" spans="1:61" x14ac:dyDescent="0.25">
      <c r="A234" s="171" t="s">
        <v>91</v>
      </c>
      <c r="B234" s="164"/>
      <c r="C234" s="299" t="s">
        <v>628</v>
      </c>
      <c r="D234" s="166"/>
      <c r="E234" s="168"/>
      <c r="F234" s="167"/>
      <c r="G234" s="168"/>
      <c r="AO234" s="260"/>
      <c r="AP234" s="260"/>
      <c r="AQ234" s="260"/>
      <c r="AR234" s="260"/>
      <c r="AS234" s="260"/>
      <c r="AT234" s="260"/>
      <c r="AU234" s="260"/>
      <c r="AV234" s="260"/>
      <c r="AW234" s="260"/>
      <c r="AX234" s="260"/>
      <c r="AY234" s="260"/>
      <c r="AZ234" s="260"/>
      <c r="BA234" s="260"/>
      <c r="BB234" s="260"/>
      <c r="BC234" s="260"/>
      <c r="BD234" s="260"/>
      <c r="BE234" s="260"/>
      <c r="BF234" s="260"/>
      <c r="BG234" s="210"/>
      <c r="BH234" s="210"/>
      <c r="BI234" s="210"/>
    </row>
    <row r="235" spans="1:61" x14ac:dyDescent="0.25">
      <c r="A235" s="171" t="s">
        <v>91</v>
      </c>
      <c r="B235" s="164"/>
      <c r="C235" s="299" t="s">
        <v>628</v>
      </c>
      <c r="D235" s="166"/>
      <c r="E235" s="168"/>
      <c r="F235" s="167"/>
      <c r="G235" s="168"/>
      <c r="AO235" s="260"/>
      <c r="AP235" s="260"/>
      <c r="AQ235" s="260"/>
      <c r="AR235" s="260"/>
      <c r="AS235" s="260"/>
      <c r="AT235" s="260"/>
      <c r="AU235" s="260"/>
      <c r="AV235" s="260"/>
      <c r="AW235" s="260"/>
      <c r="AX235" s="260"/>
      <c r="AY235" s="260"/>
      <c r="AZ235" s="260"/>
      <c r="BA235" s="260"/>
      <c r="BB235" s="260"/>
      <c r="BC235" s="260"/>
      <c r="BD235" s="260"/>
      <c r="BE235" s="260"/>
      <c r="BF235" s="260"/>
      <c r="BG235" s="210"/>
      <c r="BH235" s="210"/>
      <c r="BI235" s="210"/>
    </row>
    <row r="236" spans="1:61" x14ac:dyDescent="0.25">
      <c r="A236" s="171" t="s">
        <v>91</v>
      </c>
      <c r="B236" s="164"/>
      <c r="C236" s="299" t="s">
        <v>628</v>
      </c>
      <c r="D236" s="166"/>
      <c r="E236" s="168"/>
      <c r="F236" s="167"/>
      <c r="G236" s="168"/>
      <c r="AO236" s="260"/>
      <c r="AP236" s="260"/>
      <c r="AQ236" s="260"/>
      <c r="AR236" s="260"/>
      <c r="AS236" s="260"/>
      <c r="AT236" s="260"/>
      <c r="AU236" s="260"/>
      <c r="AV236" s="260"/>
      <c r="AW236" s="260"/>
      <c r="AX236" s="260"/>
      <c r="AY236" s="260"/>
      <c r="AZ236" s="260"/>
      <c r="BA236" s="260"/>
      <c r="BB236" s="260"/>
      <c r="BC236" s="260"/>
      <c r="BD236" s="260"/>
      <c r="BE236" s="260"/>
      <c r="BF236" s="260"/>
      <c r="BG236" s="210"/>
      <c r="BH236" s="210"/>
      <c r="BI236" s="210"/>
    </row>
    <row r="237" spans="1:61" x14ac:dyDescent="0.25">
      <c r="A237" s="171" t="s">
        <v>91</v>
      </c>
      <c r="B237" s="164"/>
      <c r="C237" s="299" t="s">
        <v>628</v>
      </c>
      <c r="D237" s="166"/>
      <c r="E237" s="168"/>
      <c r="F237" s="167"/>
      <c r="G237" s="168"/>
      <c r="AO237" s="260"/>
      <c r="AP237" s="260"/>
      <c r="AQ237" s="260"/>
      <c r="AR237" s="260"/>
      <c r="AS237" s="260"/>
      <c r="AT237" s="260"/>
      <c r="AU237" s="260"/>
      <c r="AV237" s="260"/>
      <c r="AW237" s="260"/>
      <c r="AX237" s="260"/>
      <c r="AY237" s="260"/>
      <c r="AZ237" s="260"/>
      <c r="BA237" s="260"/>
      <c r="BB237" s="260"/>
      <c r="BC237" s="260"/>
      <c r="BD237" s="260"/>
      <c r="BE237" s="260"/>
      <c r="BF237" s="260"/>
      <c r="BG237" s="210"/>
      <c r="BH237" s="210"/>
      <c r="BI237" s="210"/>
    </row>
    <row r="238" spans="1:61" x14ac:dyDescent="0.25">
      <c r="A238" s="171" t="s">
        <v>91</v>
      </c>
      <c r="B238" s="164"/>
      <c r="C238" s="299" t="s">
        <v>628</v>
      </c>
      <c r="D238" s="166"/>
      <c r="E238" s="168"/>
      <c r="F238" s="167"/>
      <c r="G238" s="168"/>
      <c r="AO238" s="260"/>
      <c r="AP238" s="260"/>
      <c r="AQ238" s="260"/>
      <c r="AR238" s="260"/>
      <c r="AS238" s="260"/>
      <c r="AT238" s="260"/>
      <c r="AU238" s="260"/>
      <c r="AV238" s="260"/>
      <c r="AW238" s="260"/>
      <c r="AX238" s="260"/>
      <c r="AY238" s="260"/>
      <c r="AZ238" s="260"/>
      <c r="BA238" s="260"/>
      <c r="BB238" s="260"/>
      <c r="BC238" s="260"/>
      <c r="BD238" s="260"/>
      <c r="BE238" s="260"/>
      <c r="BF238" s="260"/>
      <c r="BG238" s="210"/>
      <c r="BH238" s="210"/>
      <c r="BI238" s="210"/>
    </row>
    <row r="239" spans="1:61" x14ac:dyDescent="0.25">
      <c r="A239" s="171" t="s">
        <v>91</v>
      </c>
      <c r="B239" s="164"/>
      <c r="C239" s="299" t="s">
        <v>628</v>
      </c>
      <c r="D239" s="166"/>
      <c r="E239" s="168"/>
      <c r="F239" s="167"/>
      <c r="G239" s="168"/>
      <c r="AO239" s="260"/>
      <c r="AP239" s="260"/>
      <c r="AQ239" s="260"/>
      <c r="AR239" s="260"/>
      <c r="AS239" s="260"/>
      <c r="AT239" s="260"/>
      <c r="AU239" s="260"/>
      <c r="AV239" s="260"/>
      <c r="AW239" s="260"/>
      <c r="AX239" s="260"/>
      <c r="AY239" s="260"/>
      <c r="AZ239" s="260"/>
      <c r="BA239" s="260"/>
      <c r="BB239" s="260"/>
      <c r="BC239" s="260"/>
      <c r="BD239" s="260"/>
      <c r="BE239" s="260"/>
      <c r="BF239" s="260"/>
      <c r="BG239" s="210"/>
      <c r="BH239" s="210"/>
      <c r="BI239" s="210"/>
    </row>
    <row r="240" spans="1:61" x14ac:dyDescent="0.25">
      <c r="A240" s="171" t="s">
        <v>91</v>
      </c>
      <c r="B240" s="164"/>
      <c r="C240" s="299" t="s">
        <v>628</v>
      </c>
      <c r="D240" s="166"/>
      <c r="E240" s="168"/>
      <c r="F240" s="167"/>
      <c r="G240" s="168"/>
      <c r="AO240" s="260"/>
      <c r="AP240" s="260"/>
      <c r="AQ240" s="260"/>
      <c r="AR240" s="260"/>
      <c r="AS240" s="260"/>
      <c r="AT240" s="260"/>
      <c r="AU240" s="260"/>
      <c r="AV240" s="260"/>
      <c r="AW240" s="260"/>
      <c r="AX240" s="260"/>
      <c r="AY240" s="260"/>
      <c r="AZ240" s="260"/>
      <c r="BA240" s="260"/>
      <c r="BB240" s="260"/>
      <c r="BC240" s="260"/>
      <c r="BD240" s="260"/>
      <c r="BE240" s="260"/>
      <c r="BF240" s="260"/>
      <c r="BG240" s="210"/>
      <c r="BH240" s="210"/>
      <c r="BI240" s="210"/>
    </row>
    <row r="241" spans="1:61" x14ac:dyDescent="0.25">
      <c r="A241" s="171" t="s">
        <v>91</v>
      </c>
      <c r="B241" s="164"/>
      <c r="C241" s="299" t="s">
        <v>628</v>
      </c>
      <c r="D241" s="166"/>
      <c r="E241" s="168"/>
      <c r="F241" s="167"/>
      <c r="G241" s="168"/>
      <c r="AO241" s="260"/>
      <c r="AP241" s="260"/>
      <c r="AQ241" s="260"/>
      <c r="AR241" s="260"/>
      <c r="AS241" s="260"/>
      <c r="AT241" s="260"/>
      <c r="AU241" s="260"/>
      <c r="AV241" s="260"/>
      <c r="AW241" s="260"/>
      <c r="AX241" s="260"/>
      <c r="AY241" s="260"/>
      <c r="AZ241" s="260"/>
      <c r="BA241" s="260"/>
      <c r="BB241" s="260"/>
      <c r="BC241" s="260"/>
      <c r="BD241" s="260"/>
      <c r="BE241" s="260"/>
      <c r="BF241" s="260"/>
      <c r="BG241" s="210"/>
      <c r="BH241" s="210"/>
      <c r="BI241" s="210"/>
    </row>
    <row r="242" spans="1:61" x14ac:dyDescent="0.25">
      <c r="A242" s="171" t="s">
        <v>91</v>
      </c>
      <c r="B242" s="164"/>
      <c r="C242" s="299" t="s">
        <v>628</v>
      </c>
      <c r="D242" s="166"/>
      <c r="E242" s="168"/>
      <c r="F242" s="167"/>
      <c r="G242" s="168"/>
      <c r="AO242" s="260"/>
      <c r="AP242" s="260"/>
      <c r="AQ242" s="260"/>
      <c r="AR242" s="260"/>
      <c r="AS242" s="260"/>
      <c r="AT242" s="260"/>
      <c r="AU242" s="260"/>
      <c r="AV242" s="260"/>
      <c r="AW242" s="260"/>
      <c r="AX242" s="260"/>
      <c r="AY242" s="260"/>
      <c r="AZ242" s="260"/>
      <c r="BA242" s="260"/>
      <c r="BB242" s="260"/>
      <c r="BC242" s="260"/>
      <c r="BD242" s="260"/>
      <c r="BE242" s="260"/>
      <c r="BF242" s="260"/>
      <c r="BG242" s="210"/>
      <c r="BH242" s="210"/>
      <c r="BI242" s="210"/>
    </row>
    <row r="243" spans="1:61" x14ac:dyDescent="0.25">
      <c r="A243" s="171" t="s">
        <v>91</v>
      </c>
      <c r="B243" s="164"/>
      <c r="C243" s="299" t="s">
        <v>628</v>
      </c>
      <c r="D243" s="166"/>
      <c r="E243" s="168"/>
      <c r="F243" s="167"/>
      <c r="G243" s="168"/>
      <c r="AO243" s="260"/>
      <c r="AP243" s="260"/>
      <c r="AQ243" s="260"/>
      <c r="AR243" s="260"/>
      <c r="AS243" s="260"/>
      <c r="AT243" s="260"/>
      <c r="AU243" s="260"/>
      <c r="AV243" s="260"/>
      <c r="AW243" s="260"/>
      <c r="AX243" s="260"/>
      <c r="AY243" s="260"/>
      <c r="AZ243" s="260"/>
      <c r="BA243" s="260"/>
      <c r="BB243" s="260"/>
      <c r="BC243" s="260"/>
      <c r="BD243" s="260"/>
      <c r="BE243" s="260"/>
      <c r="BF243" s="260"/>
      <c r="BG243" s="210"/>
      <c r="BH243" s="210"/>
      <c r="BI243" s="210"/>
    </row>
    <row r="244" spans="1:61" x14ac:dyDescent="0.25">
      <c r="A244" s="171" t="s">
        <v>91</v>
      </c>
      <c r="B244" s="164"/>
      <c r="C244" s="299" t="s">
        <v>628</v>
      </c>
      <c r="D244" s="166"/>
      <c r="E244" s="168"/>
      <c r="F244" s="167"/>
      <c r="G244" s="168"/>
      <c r="AO244" s="260"/>
      <c r="AP244" s="260"/>
      <c r="AQ244" s="260"/>
      <c r="AR244" s="260"/>
      <c r="AS244" s="260"/>
      <c r="AT244" s="260"/>
      <c r="AU244" s="260"/>
      <c r="AV244" s="260"/>
      <c r="AW244" s="260"/>
      <c r="AX244" s="260"/>
      <c r="AY244" s="260"/>
      <c r="AZ244" s="260"/>
      <c r="BA244" s="260"/>
      <c r="BB244" s="260"/>
      <c r="BC244" s="260"/>
      <c r="BD244" s="260"/>
      <c r="BE244" s="260"/>
      <c r="BF244" s="260"/>
      <c r="BG244" s="210"/>
      <c r="BH244" s="210"/>
      <c r="BI244" s="210"/>
    </row>
    <row r="245" spans="1:61" x14ac:dyDescent="0.25">
      <c r="A245" s="171" t="s">
        <v>91</v>
      </c>
      <c r="B245" s="164"/>
      <c r="C245" s="299" t="s">
        <v>628</v>
      </c>
      <c r="D245" s="166"/>
      <c r="E245" s="168"/>
      <c r="F245" s="167"/>
      <c r="G245" s="168"/>
      <c r="AO245" s="260"/>
      <c r="AP245" s="260"/>
      <c r="AQ245" s="260"/>
      <c r="AR245" s="260"/>
      <c r="AS245" s="260"/>
      <c r="AT245" s="260"/>
      <c r="AU245" s="260"/>
      <c r="AV245" s="260"/>
      <c r="AW245" s="260"/>
      <c r="AX245" s="260"/>
      <c r="AY245" s="260"/>
      <c r="AZ245" s="260"/>
      <c r="BA245" s="260"/>
      <c r="BB245" s="260"/>
      <c r="BC245" s="260"/>
      <c r="BD245" s="260"/>
      <c r="BE245" s="260"/>
      <c r="BF245" s="260"/>
      <c r="BG245" s="210"/>
      <c r="BH245" s="210"/>
      <c r="BI245" s="210"/>
    </row>
    <row r="246" spans="1:61" x14ac:dyDescent="0.25">
      <c r="A246" s="171" t="s">
        <v>91</v>
      </c>
      <c r="B246" s="164"/>
      <c r="C246" s="299" t="s">
        <v>628</v>
      </c>
      <c r="D246" s="166"/>
      <c r="E246" s="168"/>
      <c r="F246" s="167"/>
      <c r="G246" s="168"/>
      <c r="AO246" s="260"/>
      <c r="AP246" s="260"/>
      <c r="AQ246" s="260"/>
      <c r="AR246" s="260"/>
      <c r="AS246" s="260"/>
      <c r="AT246" s="260"/>
      <c r="AU246" s="260"/>
      <c r="AV246" s="260"/>
      <c r="AW246" s="260"/>
      <c r="AX246" s="260"/>
      <c r="AY246" s="260"/>
      <c r="AZ246" s="260"/>
      <c r="BA246" s="260"/>
      <c r="BB246" s="260"/>
      <c r="BC246" s="260"/>
      <c r="BD246" s="260"/>
      <c r="BE246" s="260"/>
      <c r="BF246" s="260"/>
      <c r="BG246" s="210"/>
      <c r="BH246" s="210"/>
      <c r="BI246" s="210"/>
    </row>
    <row r="247" spans="1:61" x14ac:dyDescent="0.25">
      <c r="A247" s="171" t="s">
        <v>91</v>
      </c>
      <c r="B247" s="164"/>
      <c r="C247" s="299" t="s">
        <v>628</v>
      </c>
      <c r="D247" s="166"/>
      <c r="E247" s="168"/>
      <c r="F247" s="167"/>
      <c r="G247" s="168"/>
      <c r="AO247" s="260"/>
      <c r="AP247" s="260"/>
      <c r="AQ247" s="260"/>
      <c r="AR247" s="260"/>
      <c r="AS247" s="260"/>
      <c r="AT247" s="260"/>
      <c r="AU247" s="260"/>
      <c r="AV247" s="260"/>
      <c r="AW247" s="260"/>
      <c r="AX247" s="260"/>
      <c r="AY247" s="260"/>
      <c r="AZ247" s="260"/>
      <c r="BA247" s="260"/>
      <c r="BB247" s="260"/>
      <c r="BC247" s="260"/>
      <c r="BD247" s="260"/>
      <c r="BE247" s="260"/>
      <c r="BF247" s="260"/>
      <c r="BG247" s="210"/>
      <c r="BH247" s="210"/>
      <c r="BI247" s="210"/>
    </row>
    <row r="248" spans="1:61" x14ac:dyDescent="0.25">
      <c r="A248" s="171" t="s">
        <v>91</v>
      </c>
      <c r="B248" s="164"/>
      <c r="C248" s="299" t="s">
        <v>628</v>
      </c>
      <c r="D248" s="166"/>
      <c r="E248" s="168"/>
      <c r="F248" s="167"/>
      <c r="G248" s="168"/>
      <c r="AO248" s="260"/>
      <c r="AP248" s="260"/>
      <c r="AQ248" s="260"/>
      <c r="AR248" s="260"/>
      <c r="AS248" s="260"/>
      <c r="AT248" s="260"/>
      <c r="AU248" s="260"/>
      <c r="AV248" s="260"/>
      <c r="AW248" s="260"/>
      <c r="AX248" s="260"/>
      <c r="AY248" s="260"/>
      <c r="AZ248" s="260"/>
      <c r="BA248" s="260"/>
      <c r="BB248" s="260"/>
      <c r="BC248" s="260"/>
      <c r="BD248" s="260"/>
      <c r="BE248" s="260"/>
      <c r="BF248" s="260"/>
      <c r="BG248" s="210"/>
      <c r="BH248" s="210"/>
      <c r="BI248" s="210"/>
    </row>
    <row r="249" spans="1:61" x14ac:dyDescent="0.25">
      <c r="A249" s="171" t="s">
        <v>91</v>
      </c>
      <c r="B249" s="164"/>
      <c r="C249" s="299" t="s">
        <v>628</v>
      </c>
      <c r="D249" s="166"/>
      <c r="E249" s="168"/>
      <c r="F249" s="167"/>
      <c r="G249" s="168"/>
      <c r="AO249" s="260"/>
      <c r="AP249" s="260"/>
      <c r="AQ249" s="260"/>
      <c r="AR249" s="260"/>
      <c r="AS249" s="260"/>
      <c r="AT249" s="260"/>
      <c r="AU249" s="260"/>
      <c r="AV249" s="260"/>
      <c r="AW249" s="260"/>
      <c r="AX249" s="260"/>
      <c r="AY249" s="260"/>
      <c r="AZ249" s="260"/>
      <c r="BA249" s="260"/>
      <c r="BB249" s="260"/>
      <c r="BC249" s="260"/>
      <c r="BD249" s="260"/>
      <c r="BE249" s="260"/>
      <c r="BF249" s="260"/>
      <c r="BG249" s="210"/>
      <c r="BH249" s="210"/>
      <c r="BI249" s="210"/>
    </row>
    <row r="250" spans="1:61" x14ac:dyDescent="0.25">
      <c r="A250" s="171" t="s">
        <v>91</v>
      </c>
      <c r="B250" s="164"/>
      <c r="C250" s="299" t="s">
        <v>628</v>
      </c>
      <c r="D250" s="166"/>
      <c r="E250" s="168"/>
      <c r="F250" s="167"/>
      <c r="G250" s="168"/>
      <c r="AO250" s="260"/>
      <c r="AP250" s="260"/>
      <c r="AQ250" s="260"/>
      <c r="AR250" s="260"/>
      <c r="AS250" s="260"/>
      <c r="AT250" s="260"/>
      <c r="AU250" s="260"/>
      <c r="AV250" s="260"/>
      <c r="AW250" s="260"/>
      <c r="AX250" s="260"/>
      <c r="AY250" s="260"/>
      <c r="AZ250" s="260"/>
      <c r="BA250" s="260"/>
      <c r="BB250" s="260"/>
      <c r="BC250" s="260"/>
      <c r="BD250" s="260"/>
      <c r="BE250" s="260"/>
      <c r="BF250" s="260"/>
      <c r="BG250" s="210"/>
      <c r="BH250" s="210"/>
      <c r="BI250" s="210"/>
    </row>
    <row r="251" spans="1:61" x14ac:dyDescent="0.25">
      <c r="A251" s="171" t="s">
        <v>91</v>
      </c>
      <c r="B251" s="164"/>
      <c r="C251" s="299" t="s">
        <v>628</v>
      </c>
      <c r="D251" s="166"/>
      <c r="E251" s="168"/>
      <c r="F251" s="167"/>
      <c r="G251" s="168"/>
      <c r="AO251" s="260"/>
      <c r="AP251" s="260"/>
      <c r="AQ251" s="260"/>
      <c r="AR251" s="260"/>
      <c r="AS251" s="260"/>
      <c r="AT251" s="260"/>
      <c r="AU251" s="260"/>
      <c r="AV251" s="260"/>
      <c r="AW251" s="260"/>
      <c r="AX251" s="260"/>
      <c r="AY251" s="260"/>
      <c r="AZ251" s="260"/>
      <c r="BA251" s="260"/>
      <c r="BB251" s="260"/>
      <c r="BC251" s="260"/>
      <c r="BD251" s="260"/>
      <c r="BE251" s="260"/>
      <c r="BF251" s="260"/>
      <c r="BG251" s="210"/>
      <c r="BH251" s="210"/>
      <c r="BI251" s="210"/>
    </row>
    <row r="252" spans="1:61" x14ac:dyDescent="0.25">
      <c r="A252" s="171" t="s">
        <v>91</v>
      </c>
      <c r="B252" s="164"/>
      <c r="C252" s="299" t="s">
        <v>628</v>
      </c>
      <c r="D252" s="166"/>
      <c r="E252" s="168"/>
      <c r="F252" s="167"/>
      <c r="G252" s="168"/>
      <c r="AO252" s="260"/>
      <c r="AP252" s="260"/>
      <c r="AQ252" s="260"/>
      <c r="AR252" s="260"/>
      <c r="AS252" s="260"/>
      <c r="AT252" s="260"/>
      <c r="AU252" s="260"/>
      <c r="AV252" s="260"/>
      <c r="AW252" s="260"/>
      <c r="AX252" s="260"/>
      <c r="AY252" s="260"/>
      <c r="AZ252" s="260"/>
      <c r="BA252" s="260"/>
      <c r="BB252" s="260"/>
      <c r="BC252" s="260"/>
      <c r="BD252" s="260"/>
      <c r="BE252" s="260"/>
      <c r="BF252" s="260"/>
      <c r="BG252" s="210"/>
      <c r="BH252" s="210"/>
      <c r="BI252" s="210"/>
    </row>
    <row r="253" spans="1:61" x14ac:dyDescent="0.25">
      <c r="A253" s="171" t="s">
        <v>91</v>
      </c>
      <c r="B253" s="164"/>
      <c r="C253" s="299" t="s">
        <v>628</v>
      </c>
      <c r="D253" s="166"/>
      <c r="E253" s="168"/>
      <c r="F253" s="167"/>
      <c r="G253" s="168"/>
      <c r="AO253" s="260"/>
      <c r="AP253" s="260"/>
      <c r="AQ253" s="260"/>
      <c r="AR253" s="260"/>
      <c r="AS253" s="260"/>
      <c r="AT253" s="260"/>
      <c r="AU253" s="260"/>
      <c r="AV253" s="260"/>
      <c r="AW253" s="260"/>
      <c r="AX253" s="260"/>
      <c r="AY253" s="260"/>
      <c r="AZ253" s="260"/>
      <c r="BA253" s="260"/>
      <c r="BB253" s="260"/>
      <c r="BC253" s="260"/>
      <c r="BD253" s="260"/>
      <c r="BE253" s="260"/>
      <c r="BF253" s="260"/>
      <c r="BG253" s="210"/>
      <c r="BH253" s="210"/>
      <c r="BI253" s="210"/>
    </row>
    <row r="254" spans="1:61" x14ac:dyDescent="0.25">
      <c r="A254" s="171" t="s">
        <v>91</v>
      </c>
      <c r="B254" s="164"/>
      <c r="C254" s="299" t="s">
        <v>628</v>
      </c>
      <c r="D254" s="166"/>
      <c r="E254" s="168"/>
      <c r="F254" s="167"/>
      <c r="G254" s="168"/>
      <c r="AO254" s="260"/>
      <c r="AP254" s="260"/>
      <c r="AQ254" s="260"/>
      <c r="AR254" s="260"/>
      <c r="AS254" s="260"/>
      <c r="AT254" s="260"/>
      <c r="AU254" s="260"/>
      <c r="AV254" s="260"/>
      <c r="AW254" s="260"/>
      <c r="AX254" s="260"/>
      <c r="AY254" s="260"/>
      <c r="AZ254" s="260"/>
      <c r="BA254" s="260"/>
      <c r="BB254" s="260"/>
      <c r="BC254" s="260"/>
      <c r="BD254" s="260"/>
      <c r="BE254" s="260"/>
      <c r="BF254" s="260"/>
      <c r="BG254" s="210"/>
      <c r="BH254" s="210"/>
      <c r="BI254" s="210"/>
    </row>
    <row r="255" spans="1:61" x14ac:dyDescent="0.25">
      <c r="A255" s="171" t="s">
        <v>91</v>
      </c>
      <c r="B255" s="164"/>
      <c r="C255" s="299" t="s">
        <v>628</v>
      </c>
      <c r="D255" s="166"/>
      <c r="E255" s="168"/>
      <c r="F255" s="167"/>
      <c r="G255" s="168"/>
      <c r="AO255" s="260"/>
      <c r="AP255" s="260"/>
      <c r="AQ255" s="260"/>
      <c r="AR255" s="260"/>
      <c r="AS255" s="260"/>
      <c r="AT255" s="260"/>
      <c r="AU255" s="260"/>
      <c r="AV255" s="260"/>
      <c r="AW255" s="260"/>
      <c r="AX255" s="260"/>
      <c r="AY255" s="260"/>
      <c r="AZ255" s="260"/>
      <c r="BA255" s="260"/>
      <c r="BB255" s="260"/>
      <c r="BC255" s="260"/>
      <c r="BD255" s="260"/>
      <c r="BE255" s="260"/>
      <c r="BF255" s="260"/>
      <c r="BG255" s="210"/>
      <c r="BH255" s="210"/>
      <c r="BI255" s="210"/>
    </row>
    <row r="256" spans="1:61" x14ac:dyDescent="0.25">
      <c r="A256" s="171" t="s">
        <v>91</v>
      </c>
      <c r="B256" s="164"/>
      <c r="C256" s="299" t="s">
        <v>628</v>
      </c>
      <c r="D256" s="166"/>
      <c r="E256" s="168"/>
      <c r="F256" s="167"/>
      <c r="G256" s="168"/>
      <c r="AO256" s="260"/>
      <c r="AP256" s="260"/>
      <c r="AQ256" s="260"/>
      <c r="AR256" s="260"/>
      <c r="AS256" s="260"/>
      <c r="AT256" s="260"/>
      <c r="AU256" s="260"/>
      <c r="AV256" s="260"/>
      <c r="AW256" s="260"/>
      <c r="AX256" s="260"/>
      <c r="AY256" s="260"/>
      <c r="AZ256" s="260"/>
      <c r="BA256" s="260"/>
      <c r="BB256" s="260"/>
      <c r="BC256" s="260"/>
      <c r="BD256" s="260"/>
      <c r="BE256" s="260"/>
      <c r="BF256" s="260"/>
      <c r="BG256" s="210"/>
      <c r="BH256" s="210"/>
      <c r="BI256" s="210"/>
    </row>
    <row r="257" spans="1:61" x14ac:dyDescent="0.25">
      <c r="A257" s="171" t="s">
        <v>91</v>
      </c>
      <c r="B257" s="164"/>
      <c r="C257" s="299" t="s">
        <v>628</v>
      </c>
      <c r="D257" s="166"/>
      <c r="E257" s="168"/>
      <c r="F257" s="167"/>
      <c r="G257" s="168"/>
      <c r="AO257" s="260"/>
      <c r="AP257" s="260"/>
      <c r="AQ257" s="260"/>
      <c r="AR257" s="260"/>
      <c r="AS257" s="260"/>
      <c r="AT257" s="260"/>
      <c r="AU257" s="260"/>
      <c r="AV257" s="260"/>
      <c r="AW257" s="260"/>
      <c r="AX257" s="260"/>
      <c r="AY257" s="260"/>
      <c r="AZ257" s="260"/>
      <c r="BA257" s="260"/>
      <c r="BB257" s="260"/>
      <c r="BC257" s="260"/>
      <c r="BD257" s="260"/>
      <c r="BE257" s="260"/>
      <c r="BF257" s="260"/>
      <c r="BG257" s="210"/>
      <c r="BH257" s="210"/>
      <c r="BI257" s="210"/>
    </row>
    <row r="258" spans="1:61" x14ac:dyDescent="0.25">
      <c r="A258" s="171" t="s">
        <v>91</v>
      </c>
      <c r="B258" s="164"/>
      <c r="C258" s="299" t="s">
        <v>628</v>
      </c>
      <c r="D258" s="166"/>
      <c r="E258" s="168"/>
      <c r="F258" s="167"/>
      <c r="G258" s="168"/>
      <c r="AO258" s="260"/>
      <c r="AP258" s="260"/>
      <c r="AQ258" s="260"/>
      <c r="AR258" s="260"/>
      <c r="AS258" s="260"/>
      <c r="AT258" s="260"/>
      <c r="AU258" s="260"/>
      <c r="AV258" s="260"/>
      <c r="AW258" s="260"/>
      <c r="AX258" s="260"/>
      <c r="AY258" s="260"/>
      <c r="AZ258" s="260"/>
      <c r="BA258" s="260"/>
      <c r="BB258" s="260"/>
      <c r="BC258" s="260"/>
      <c r="BD258" s="260"/>
      <c r="BE258" s="260"/>
      <c r="BF258" s="260"/>
      <c r="BG258" s="210"/>
      <c r="BH258" s="210"/>
      <c r="BI258" s="210"/>
    </row>
    <row r="259" spans="1:61" x14ac:dyDescent="0.25">
      <c r="A259" s="171" t="s">
        <v>91</v>
      </c>
      <c r="B259" s="164"/>
      <c r="C259" s="299" t="s">
        <v>628</v>
      </c>
      <c r="D259" s="166"/>
      <c r="E259" s="168"/>
      <c r="F259" s="167"/>
      <c r="G259" s="168"/>
      <c r="AO259" s="260"/>
      <c r="AP259" s="260"/>
      <c r="AQ259" s="260"/>
      <c r="AR259" s="260"/>
      <c r="AS259" s="260"/>
      <c r="AT259" s="260"/>
      <c r="AU259" s="260"/>
      <c r="AV259" s="260"/>
      <c r="AW259" s="260"/>
      <c r="AX259" s="260"/>
      <c r="AY259" s="260"/>
      <c r="AZ259" s="260"/>
      <c r="BA259" s="260"/>
      <c r="BB259" s="260"/>
      <c r="BC259" s="260"/>
      <c r="BD259" s="260"/>
      <c r="BE259" s="260"/>
      <c r="BF259" s="260"/>
      <c r="BG259" s="210"/>
      <c r="BH259" s="210"/>
      <c r="BI259" s="210"/>
    </row>
    <row r="260" spans="1:61" x14ac:dyDescent="0.25">
      <c r="A260" s="171" t="s">
        <v>91</v>
      </c>
      <c r="B260" s="164"/>
      <c r="C260" s="299" t="s">
        <v>628</v>
      </c>
      <c r="D260" s="166"/>
      <c r="E260" s="168"/>
      <c r="F260" s="167"/>
      <c r="G260" s="168"/>
      <c r="AO260" s="260"/>
      <c r="AP260" s="260"/>
      <c r="AQ260" s="260"/>
      <c r="AR260" s="260"/>
      <c r="AS260" s="260"/>
      <c r="AT260" s="260"/>
      <c r="AU260" s="260"/>
      <c r="AV260" s="260"/>
      <c r="AW260" s="260"/>
      <c r="AX260" s="260"/>
      <c r="AY260" s="260"/>
      <c r="AZ260" s="260"/>
      <c r="BA260" s="260"/>
      <c r="BB260" s="260"/>
      <c r="BC260" s="260"/>
      <c r="BD260" s="260"/>
      <c r="BE260" s="260"/>
      <c r="BF260" s="260"/>
      <c r="BG260" s="210"/>
      <c r="BH260" s="210"/>
      <c r="BI260" s="210"/>
    </row>
    <row r="261" spans="1:61" x14ac:dyDescent="0.25">
      <c r="A261" s="171" t="s">
        <v>91</v>
      </c>
      <c r="B261" s="164"/>
      <c r="C261" s="299" t="s">
        <v>628</v>
      </c>
      <c r="D261" s="166"/>
      <c r="E261" s="168"/>
      <c r="F261" s="167"/>
      <c r="G261" s="168"/>
      <c r="AO261" s="260"/>
      <c r="AP261" s="260"/>
      <c r="AQ261" s="260"/>
      <c r="AR261" s="260"/>
      <c r="AS261" s="260"/>
      <c r="AT261" s="260"/>
      <c r="AU261" s="260"/>
      <c r="AV261" s="260"/>
      <c r="AW261" s="260"/>
      <c r="AX261" s="260"/>
      <c r="AY261" s="260"/>
      <c r="AZ261" s="260"/>
      <c r="BA261" s="260"/>
      <c r="BB261" s="260"/>
      <c r="BC261" s="260"/>
      <c r="BD261" s="260"/>
      <c r="BE261" s="260"/>
      <c r="BF261" s="260"/>
      <c r="BG261" s="210"/>
      <c r="BH261" s="210"/>
      <c r="BI261" s="210"/>
    </row>
    <row r="262" spans="1:61" x14ac:dyDescent="0.25">
      <c r="A262" s="171" t="s">
        <v>91</v>
      </c>
      <c r="B262" s="164"/>
      <c r="C262" s="299" t="s">
        <v>628</v>
      </c>
      <c r="D262" s="166"/>
      <c r="E262" s="168"/>
      <c r="F262" s="167"/>
      <c r="G262" s="168"/>
      <c r="AO262" s="260"/>
      <c r="AP262" s="260"/>
      <c r="AQ262" s="260"/>
      <c r="AR262" s="260"/>
      <c r="AS262" s="260"/>
      <c r="AT262" s="260"/>
      <c r="AU262" s="260"/>
      <c r="AV262" s="260"/>
      <c r="AW262" s="260"/>
      <c r="AX262" s="260"/>
      <c r="AY262" s="260"/>
      <c r="AZ262" s="260"/>
      <c r="BA262" s="260"/>
      <c r="BB262" s="260"/>
      <c r="BC262" s="260"/>
      <c r="BD262" s="260"/>
      <c r="BE262" s="260"/>
      <c r="BF262" s="260"/>
      <c r="BG262" s="210"/>
      <c r="BH262" s="210"/>
      <c r="BI262" s="210"/>
    </row>
    <row r="263" spans="1:61" x14ac:dyDescent="0.25">
      <c r="A263" s="171" t="s">
        <v>91</v>
      </c>
      <c r="B263" s="164"/>
      <c r="C263" s="299" t="s">
        <v>628</v>
      </c>
      <c r="D263" s="166"/>
      <c r="E263" s="168"/>
      <c r="F263" s="167"/>
      <c r="G263" s="168"/>
      <c r="AO263" s="260"/>
      <c r="AP263" s="260"/>
      <c r="AQ263" s="260"/>
      <c r="AR263" s="260"/>
      <c r="AS263" s="260"/>
      <c r="AT263" s="260"/>
      <c r="AU263" s="260"/>
      <c r="AV263" s="260"/>
      <c r="AW263" s="260"/>
      <c r="AX263" s="260"/>
      <c r="AY263" s="260"/>
      <c r="AZ263" s="260"/>
      <c r="BA263" s="260"/>
      <c r="BB263" s="260"/>
      <c r="BC263" s="260"/>
      <c r="BD263" s="260"/>
      <c r="BE263" s="260"/>
      <c r="BF263" s="260"/>
      <c r="BG263" s="210"/>
      <c r="BH263" s="210"/>
      <c r="BI263" s="210"/>
    </row>
    <row r="264" spans="1:61" x14ac:dyDescent="0.25">
      <c r="A264" s="171" t="s">
        <v>91</v>
      </c>
      <c r="B264" s="164"/>
      <c r="C264" s="299" t="s">
        <v>628</v>
      </c>
      <c r="D264" s="166"/>
      <c r="E264" s="168"/>
      <c r="F264" s="167"/>
      <c r="G264" s="168"/>
      <c r="AO264" s="260"/>
      <c r="AP264" s="260"/>
      <c r="AQ264" s="260"/>
      <c r="AR264" s="260"/>
      <c r="AS264" s="260"/>
      <c r="AT264" s="260"/>
      <c r="AU264" s="260"/>
      <c r="AV264" s="260"/>
      <c r="AW264" s="260"/>
      <c r="AX264" s="260"/>
      <c r="AY264" s="260"/>
      <c r="AZ264" s="260"/>
      <c r="BA264" s="260"/>
      <c r="BB264" s="260"/>
      <c r="BC264" s="260"/>
      <c r="BD264" s="260"/>
      <c r="BE264" s="260"/>
      <c r="BF264" s="260"/>
      <c r="BG264" s="210"/>
      <c r="BH264" s="210"/>
      <c r="BI264" s="210"/>
    </row>
    <row r="265" spans="1:61" x14ac:dyDescent="0.25">
      <c r="A265" s="171" t="s">
        <v>91</v>
      </c>
      <c r="B265" s="164"/>
      <c r="C265" s="299" t="s">
        <v>628</v>
      </c>
      <c r="D265" s="166"/>
      <c r="E265" s="168"/>
      <c r="F265" s="167"/>
      <c r="G265" s="168"/>
      <c r="AO265" s="260"/>
      <c r="AP265" s="260"/>
      <c r="AQ265" s="260"/>
      <c r="AR265" s="260"/>
      <c r="AS265" s="260"/>
      <c r="AT265" s="260"/>
      <c r="AU265" s="260"/>
      <c r="AV265" s="260"/>
      <c r="AW265" s="260"/>
      <c r="AX265" s="260"/>
      <c r="AY265" s="260"/>
      <c r="AZ265" s="260"/>
      <c r="BA265" s="260"/>
      <c r="BB265" s="260"/>
      <c r="BC265" s="260"/>
      <c r="BD265" s="260"/>
      <c r="BE265" s="260"/>
      <c r="BF265" s="260"/>
      <c r="BG265" s="210"/>
      <c r="BH265" s="210"/>
      <c r="BI265" s="210"/>
    </row>
    <row r="266" spans="1:61" x14ac:dyDescent="0.25">
      <c r="A266" s="171" t="s">
        <v>91</v>
      </c>
      <c r="B266" s="164"/>
      <c r="C266" s="299" t="s">
        <v>628</v>
      </c>
      <c r="D266" s="166"/>
      <c r="E266" s="168"/>
      <c r="F266" s="167"/>
      <c r="G266" s="168"/>
      <c r="AO266" s="260"/>
      <c r="AP266" s="260"/>
      <c r="AQ266" s="260"/>
      <c r="AR266" s="260"/>
      <c r="AS266" s="260"/>
      <c r="AT266" s="260"/>
      <c r="AU266" s="260"/>
      <c r="AV266" s="260"/>
      <c r="AW266" s="260"/>
      <c r="AX266" s="260"/>
      <c r="AY266" s="260"/>
      <c r="AZ266" s="260"/>
      <c r="BA266" s="260"/>
      <c r="BB266" s="260"/>
      <c r="BC266" s="260"/>
      <c r="BD266" s="260"/>
      <c r="BE266" s="260"/>
      <c r="BF266" s="260"/>
      <c r="BG266" s="210"/>
      <c r="BH266" s="210"/>
      <c r="BI266" s="210"/>
    </row>
    <row r="267" spans="1:61" x14ac:dyDescent="0.25">
      <c r="A267" s="171" t="s">
        <v>91</v>
      </c>
      <c r="B267" s="164"/>
      <c r="C267" s="299" t="s">
        <v>628</v>
      </c>
      <c r="D267" s="166"/>
      <c r="E267" s="168"/>
      <c r="F267" s="167"/>
      <c r="G267" s="168"/>
      <c r="AO267" s="260"/>
      <c r="AP267" s="260"/>
      <c r="AQ267" s="260"/>
      <c r="AR267" s="260"/>
      <c r="AS267" s="260"/>
      <c r="AT267" s="260"/>
      <c r="AU267" s="260"/>
      <c r="AV267" s="260"/>
      <c r="AW267" s="260"/>
      <c r="AX267" s="260"/>
      <c r="AY267" s="260"/>
      <c r="AZ267" s="260"/>
      <c r="BA267" s="260"/>
      <c r="BB267" s="260"/>
      <c r="BC267" s="260"/>
      <c r="BD267" s="260"/>
      <c r="BE267" s="260"/>
      <c r="BF267" s="260"/>
      <c r="BG267" s="210"/>
      <c r="BH267" s="210"/>
      <c r="BI267" s="210"/>
    </row>
    <row r="268" spans="1:61" x14ac:dyDescent="0.25">
      <c r="A268" s="171" t="s">
        <v>91</v>
      </c>
      <c r="B268" s="164"/>
      <c r="C268" s="299" t="s">
        <v>628</v>
      </c>
      <c r="D268" s="166"/>
      <c r="E268" s="168"/>
      <c r="F268" s="167"/>
      <c r="G268" s="168"/>
      <c r="AO268" s="260"/>
      <c r="AP268" s="260"/>
      <c r="AQ268" s="260"/>
      <c r="AR268" s="260"/>
      <c r="AS268" s="260"/>
      <c r="AT268" s="260"/>
      <c r="AU268" s="260"/>
      <c r="AV268" s="260"/>
      <c r="AW268" s="260"/>
      <c r="AX268" s="260"/>
      <c r="AY268" s="260"/>
      <c r="AZ268" s="260"/>
      <c r="BA268" s="260"/>
      <c r="BB268" s="260"/>
      <c r="BC268" s="260"/>
      <c r="BD268" s="260"/>
      <c r="BE268" s="260"/>
      <c r="BF268" s="260"/>
      <c r="BG268" s="210"/>
      <c r="BH268" s="210"/>
      <c r="BI268" s="210"/>
    </row>
    <row r="269" spans="1:61" x14ac:dyDescent="0.25">
      <c r="A269" s="171" t="s">
        <v>91</v>
      </c>
      <c r="B269" s="164"/>
      <c r="C269" s="299" t="s">
        <v>628</v>
      </c>
      <c r="D269" s="166"/>
      <c r="E269" s="168"/>
      <c r="F269" s="167"/>
      <c r="G269" s="168"/>
      <c r="AO269" s="260"/>
      <c r="AP269" s="260"/>
      <c r="AQ269" s="260"/>
      <c r="AR269" s="260"/>
      <c r="AS269" s="260"/>
      <c r="AT269" s="260"/>
      <c r="AU269" s="260"/>
      <c r="AV269" s="260"/>
      <c r="AW269" s="260"/>
      <c r="AX269" s="260"/>
      <c r="AY269" s="260"/>
      <c r="AZ269" s="260"/>
      <c r="BA269" s="260"/>
      <c r="BB269" s="260"/>
      <c r="BC269" s="260"/>
      <c r="BD269" s="260"/>
      <c r="BE269" s="260"/>
      <c r="BF269" s="260"/>
      <c r="BG269" s="210"/>
      <c r="BH269" s="210"/>
      <c r="BI269" s="210"/>
    </row>
    <row r="270" spans="1:61" x14ac:dyDescent="0.25">
      <c r="A270" s="171" t="s">
        <v>91</v>
      </c>
      <c r="B270" s="164"/>
      <c r="C270" s="299" t="s">
        <v>628</v>
      </c>
      <c r="D270" s="166"/>
      <c r="E270" s="168"/>
      <c r="F270" s="167"/>
      <c r="G270" s="168"/>
      <c r="AO270" s="260"/>
      <c r="AP270" s="260"/>
      <c r="AQ270" s="260"/>
      <c r="AR270" s="260"/>
      <c r="AS270" s="260"/>
      <c r="AT270" s="260"/>
      <c r="AU270" s="260"/>
      <c r="AV270" s="260"/>
      <c r="AW270" s="260"/>
      <c r="AX270" s="260"/>
      <c r="AY270" s="260"/>
      <c r="AZ270" s="260"/>
      <c r="BA270" s="260"/>
      <c r="BB270" s="260"/>
      <c r="BC270" s="260"/>
      <c r="BD270" s="260"/>
      <c r="BE270" s="260"/>
      <c r="BF270" s="260"/>
      <c r="BG270" s="210"/>
      <c r="BH270" s="210"/>
      <c r="BI270" s="210"/>
    </row>
    <row r="271" spans="1:61" x14ac:dyDescent="0.25">
      <c r="A271" s="171" t="s">
        <v>91</v>
      </c>
      <c r="B271" s="164"/>
      <c r="C271" s="299" t="s">
        <v>628</v>
      </c>
      <c r="D271" s="166"/>
      <c r="E271" s="168"/>
      <c r="F271" s="167"/>
      <c r="G271" s="168"/>
      <c r="AO271" s="260"/>
      <c r="AP271" s="260"/>
      <c r="AQ271" s="260"/>
      <c r="AR271" s="260"/>
      <c r="AS271" s="260"/>
      <c r="AT271" s="260"/>
      <c r="AU271" s="260"/>
      <c r="AV271" s="260"/>
      <c r="AW271" s="260"/>
      <c r="AX271" s="260"/>
      <c r="AY271" s="260"/>
      <c r="AZ271" s="260"/>
      <c r="BA271" s="260"/>
      <c r="BB271" s="260"/>
      <c r="BC271" s="260"/>
      <c r="BD271" s="260"/>
      <c r="BE271" s="260"/>
      <c r="BF271" s="260"/>
      <c r="BG271" s="210"/>
      <c r="BH271" s="210"/>
      <c r="BI271" s="210"/>
    </row>
    <row r="272" spans="1:61" x14ac:dyDescent="0.25">
      <c r="A272" s="171" t="s">
        <v>91</v>
      </c>
      <c r="B272" s="164"/>
      <c r="C272" s="299" t="s">
        <v>628</v>
      </c>
      <c r="D272" s="166"/>
      <c r="E272" s="168"/>
      <c r="F272" s="167"/>
      <c r="G272" s="168"/>
      <c r="AO272" s="260"/>
      <c r="AP272" s="260"/>
      <c r="AQ272" s="260"/>
      <c r="AR272" s="260"/>
      <c r="AS272" s="260"/>
      <c r="AT272" s="260"/>
      <c r="AU272" s="260"/>
      <c r="AV272" s="260"/>
      <c r="AW272" s="260"/>
      <c r="AX272" s="260"/>
      <c r="AY272" s="260"/>
      <c r="AZ272" s="260"/>
      <c r="BA272" s="260"/>
      <c r="BB272" s="260"/>
      <c r="BC272" s="260"/>
      <c r="BD272" s="260"/>
      <c r="BE272" s="260"/>
      <c r="BF272" s="260"/>
      <c r="BG272" s="210"/>
      <c r="BH272" s="210"/>
      <c r="BI272" s="210"/>
    </row>
    <row r="273" spans="1:61" x14ac:dyDescent="0.25">
      <c r="A273" s="171" t="s">
        <v>91</v>
      </c>
      <c r="B273" s="164"/>
      <c r="C273" s="299" t="s">
        <v>628</v>
      </c>
      <c r="D273" s="166"/>
      <c r="E273" s="168"/>
      <c r="F273" s="167"/>
      <c r="G273" s="168"/>
      <c r="AO273" s="260"/>
      <c r="AP273" s="260"/>
      <c r="AQ273" s="260"/>
      <c r="AR273" s="260"/>
      <c r="AS273" s="260"/>
      <c r="AT273" s="260"/>
      <c r="AU273" s="260"/>
      <c r="AV273" s="260"/>
      <c r="AW273" s="260"/>
      <c r="AX273" s="260"/>
      <c r="AY273" s="260"/>
      <c r="AZ273" s="260"/>
      <c r="BA273" s="260"/>
      <c r="BB273" s="260"/>
      <c r="BC273" s="260"/>
      <c r="BD273" s="260"/>
      <c r="BE273" s="260"/>
      <c r="BF273" s="260"/>
      <c r="BG273" s="210"/>
      <c r="BH273" s="210"/>
      <c r="BI273" s="210"/>
    </row>
    <row r="274" spans="1:61" x14ac:dyDescent="0.25">
      <c r="A274" s="171" t="s">
        <v>91</v>
      </c>
      <c r="B274" s="164"/>
      <c r="C274" s="299" t="s">
        <v>628</v>
      </c>
      <c r="D274" s="166"/>
      <c r="E274" s="168"/>
      <c r="F274" s="167"/>
      <c r="G274" s="168"/>
      <c r="AO274" s="260"/>
      <c r="AP274" s="260"/>
      <c r="AQ274" s="260"/>
      <c r="AR274" s="260"/>
      <c r="AS274" s="260"/>
      <c r="AT274" s="260"/>
      <c r="AU274" s="260"/>
      <c r="AV274" s="260"/>
      <c r="AW274" s="260"/>
      <c r="AX274" s="260"/>
      <c r="AY274" s="260"/>
      <c r="AZ274" s="260"/>
      <c r="BA274" s="260"/>
      <c r="BB274" s="260"/>
      <c r="BC274" s="260"/>
      <c r="BD274" s="260"/>
      <c r="BE274" s="260"/>
      <c r="BF274" s="260"/>
      <c r="BG274" s="210"/>
      <c r="BH274" s="210"/>
      <c r="BI274" s="210"/>
    </row>
    <row r="275" spans="1:61" x14ac:dyDescent="0.25">
      <c r="A275" s="171" t="s">
        <v>91</v>
      </c>
      <c r="B275" s="164"/>
      <c r="C275" s="299" t="s">
        <v>628</v>
      </c>
      <c r="D275" s="166"/>
      <c r="E275" s="168"/>
      <c r="F275" s="167"/>
      <c r="G275" s="168"/>
      <c r="AO275" s="260"/>
      <c r="AP275" s="260"/>
      <c r="AQ275" s="260"/>
      <c r="AR275" s="260"/>
      <c r="AS275" s="260"/>
      <c r="AT275" s="260"/>
      <c r="AU275" s="260"/>
      <c r="AV275" s="260"/>
      <c r="AW275" s="260"/>
      <c r="AX275" s="260"/>
      <c r="AY275" s="260"/>
      <c r="AZ275" s="260"/>
      <c r="BA275" s="260"/>
      <c r="BB275" s="260"/>
      <c r="BC275" s="260"/>
      <c r="BD275" s="260"/>
      <c r="BE275" s="260"/>
      <c r="BF275" s="260"/>
      <c r="BG275" s="210"/>
      <c r="BH275" s="210"/>
      <c r="BI275" s="210"/>
    </row>
    <row r="276" spans="1:61" x14ac:dyDescent="0.25">
      <c r="A276" s="171" t="s">
        <v>91</v>
      </c>
      <c r="B276" s="164"/>
      <c r="C276" s="299" t="s">
        <v>628</v>
      </c>
      <c r="D276" s="166"/>
      <c r="E276" s="168"/>
      <c r="F276" s="167"/>
      <c r="G276" s="168"/>
      <c r="AO276" s="260"/>
      <c r="AP276" s="260"/>
      <c r="AQ276" s="260"/>
      <c r="AR276" s="260"/>
      <c r="AS276" s="260"/>
      <c r="AT276" s="260"/>
      <c r="AU276" s="260"/>
      <c r="AV276" s="260"/>
      <c r="AW276" s="260"/>
      <c r="AX276" s="260"/>
      <c r="AY276" s="260"/>
      <c r="AZ276" s="260"/>
      <c r="BA276" s="260"/>
      <c r="BB276" s="260"/>
      <c r="BC276" s="260"/>
      <c r="BD276" s="260"/>
      <c r="BE276" s="260"/>
      <c r="BF276" s="260"/>
      <c r="BG276" s="210"/>
      <c r="BH276" s="210"/>
      <c r="BI276" s="210"/>
    </row>
    <row r="277" spans="1:61" x14ac:dyDescent="0.25">
      <c r="A277" s="171" t="s">
        <v>91</v>
      </c>
      <c r="B277" s="164"/>
      <c r="C277" s="299" t="s">
        <v>628</v>
      </c>
      <c r="D277" s="166"/>
      <c r="E277" s="168"/>
      <c r="F277" s="167"/>
      <c r="G277" s="168"/>
      <c r="AO277" s="260"/>
      <c r="AP277" s="260"/>
      <c r="AQ277" s="260"/>
      <c r="AR277" s="260"/>
      <c r="AS277" s="260"/>
      <c r="AT277" s="260"/>
      <c r="AU277" s="260"/>
      <c r="AV277" s="260"/>
      <c r="AW277" s="260"/>
      <c r="AX277" s="260"/>
      <c r="AY277" s="260"/>
      <c r="AZ277" s="260"/>
      <c r="BA277" s="260"/>
      <c r="BB277" s="260"/>
      <c r="BC277" s="260"/>
      <c r="BD277" s="260"/>
      <c r="BE277" s="260"/>
      <c r="BF277" s="260"/>
      <c r="BG277" s="210"/>
      <c r="BH277" s="210"/>
      <c r="BI277" s="210"/>
    </row>
    <row r="278" spans="1:61" x14ac:dyDescent="0.25">
      <c r="A278" s="171" t="s">
        <v>91</v>
      </c>
      <c r="B278" s="164"/>
      <c r="C278" s="299" t="s">
        <v>628</v>
      </c>
      <c r="D278" s="166"/>
      <c r="E278" s="168"/>
      <c r="F278" s="167"/>
      <c r="G278" s="168"/>
      <c r="AO278" s="260"/>
      <c r="AP278" s="260"/>
      <c r="AQ278" s="260"/>
      <c r="AR278" s="260"/>
      <c r="AS278" s="260"/>
      <c r="AT278" s="260"/>
      <c r="AU278" s="260"/>
      <c r="AV278" s="260"/>
      <c r="AW278" s="260"/>
      <c r="AX278" s="260"/>
      <c r="AY278" s="260"/>
      <c r="AZ278" s="260"/>
      <c r="BA278" s="260"/>
      <c r="BB278" s="260"/>
      <c r="BC278" s="260"/>
      <c r="BD278" s="260"/>
      <c r="BE278" s="260"/>
      <c r="BF278" s="260"/>
      <c r="BG278" s="210"/>
      <c r="BH278" s="210"/>
      <c r="BI278" s="210"/>
    </row>
    <row r="279" spans="1:61" x14ac:dyDescent="0.25">
      <c r="A279" s="171" t="s">
        <v>91</v>
      </c>
      <c r="B279" s="164"/>
      <c r="C279" s="299" t="s">
        <v>628</v>
      </c>
      <c r="D279" s="166"/>
      <c r="E279" s="168"/>
      <c r="F279" s="167"/>
      <c r="G279" s="168"/>
      <c r="AO279" s="260"/>
      <c r="AP279" s="260"/>
      <c r="AQ279" s="260"/>
      <c r="AR279" s="260"/>
      <c r="AS279" s="260"/>
      <c r="AT279" s="260"/>
      <c r="AU279" s="260"/>
      <c r="AV279" s="260"/>
      <c r="AW279" s="260"/>
      <c r="AX279" s="260"/>
      <c r="AY279" s="260"/>
      <c r="AZ279" s="260"/>
      <c r="BA279" s="260"/>
      <c r="BB279" s="260"/>
      <c r="BC279" s="260"/>
      <c r="BD279" s="260"/>
      <c r="BE279" s="260"/>
      <c r="BF279" s="260"/>
      <c r="BG279" s="210"/>
      <c r="BH279" s="210"/>
      <c r="BI279" s="210"/>
    </row>
    <row r="280" spans="1:61" x14ac:dyDescent="0.25">
      <c r="A280" s="171" t="s">
        <v>91</v>
      </c>
      <c r="B280" s="164"/>
      <c r="C280" s="299" t="s">
        <v>628</v>
      </c>
      <c r="D280" s="166"/>
      <c r="E280" s="168"/>
      <c r="F280" s="167"/>
      <c r="G280" s="168"/>
      <c r="AO280" s="260"/>
      <c r="AP280" s="260"/>
      <c r="AQ280" s="260"/>
      <c r="AR280" s="260"/>
      <c r="AS280" s="260"/>
      <c r="AT280" s="260"/>
      <c r="AU280" s="260"/>
      <c r="AV280" s="260"/>
      <c r="AW280" s="260"/>
      <c r="AX280" s="260"/>
      <c r="AY280" s="260"/>
      <c r="AZ280" s="260"/>
      <c r="BA280" s="260"/>
      <c r="BB280" s="260"/>
      <c r="BC280" s="260"/>
      <c r="BD280" s="260"/>
      <c r="BE280" s="260"/>
      <c r="BF280" s="260"/>
      <c r="BG280" s="210"/>
      <c r="BH280" s="210"/>
      <c r="BI280" s="210"/>
    </row>
    <row r="281" spans="1:61" x14ac:dyDescent="0.25">
      <c r="A281" s="171" t="s">
        <v>91</v>
      </c>
      <c r="B281" s="164"/>
      <c r="C281" s="299" t="s">
        <v>628</v>
      </c>
      <c r="D281" s="166"/>
      <c r="E281" s="168"/>
      <c r="F281" s="167"/>
      <c r="G281" s="168"/>
      <c r="AO281" s="260"/>
      <c r="AP281" s="260"/>
      <c r="AQ281" s="260"/>
      <c r="AR281" s="260"/>
      <c r="AS281" s="260"/>
      <c r="AT281" s="260"/>
      <c r="AU281" s="260"/>
      <c r="AV281" s="260"/>
      <c r="AW281" s="260"/>
      <c r="AX281" s="260"/>
      <c r="AY281" s="260"/>
      <c r="AZ281" s="260"/>
      <c r="BA281" s="260"/>
      <c r="BB281" s="260"/>
      <c r="BC281" s="260"/>
      <c r="BD281" s="260"/>
      <c r="BE281" s="260"/>
      <c r="BF281" s="260"/>
      <c r="BG281" s="210"/>
      <c r="BH281" s="210"/>
      <c r="BI281" s="210"/>
    </row>
    <row r="282" spans="1:61" x14ac:dyDescent="0.25">
      <c r="A282" s="171" t="s">
        <v>91</v>
      </c>
      <c r="B282" s="164"/>
      <c r="C282" s="299" t="s">
        <v>628</v>
      </c>
      <c r="D282" s="166"/>
      <c r="E282" s="168"/>
      <c r="F282" s="167"/>
      <c r="G282" s="168"/>
      <c r="AO282" s="260"/>
      <c r="AP282" s="260"/>
      <c r="AQ282" s="260"/>
      <c r="AR282" s="260"/>
      <c r="AS282" s="260"/>
      <c r="AT282" s="260"/>
      <c r="AU282" s="260"/>
      <c r="AV282" s="260"/>
      <c r="AW282" s="260"/>
      <c r="AX282" s="260"/>
      <c r="AY282" s="260"/>
      <c r="AZ282" s="260"/>
      <c r="BA282" s="260"/>
      <c r="BB282" s="260"/>
      <c r="BC282" s="260"/>
      <c r="BD282" s="260"/>
      <c r="BE282" s="260"/>
      <c r="BF282" s="260"/>
      <c r="BG282" s="210"/>
      <c r="BH282" s="210"/>
      <c r="BI282" s="210"/>
    </row>
    <row r="283" spans="1:61" x14ac:dyDescent="0.25">
      <c r="A283" s="171" t="s">
        <v>91</v>
      </c>
      <c r="B283" s="164"/>
      <c r="C283" s="299" t="s">
        <v>628</v>
      </c>
      <c r="D283" s="166"/>
      <c r="E283" s="168"/>
      <c r="F283" s="167"/>
      <c r="G283" s="168"/>
      <c r="AO283" s="260"/>
      <c r="AP283" s="260"/>
      <c r="AQ283" s="260"/>
      <c r="AR283" s="260"/>
      <c r="AS283" s="260"/>
      <c r="AT283" s="260"/>
      <c r="AU283" s="260"/>
      <c r="AV283" s="260"/>
      <c r="AW283" s="260"/>
      <c r="AX283" s="260"/>
      <c r="AY283" s="260"/>
      <c r="AZ283" s="260"/>
      <c r="BA283" s="260"/>
      <c r="BB283" s="260"/>
      <c r="BC283" s="260"/>
      <c r="BD283" s="260"/>
      <c r="BE283" s="260"/>
      <c r="BF283" s="260"/>
      <c r="BG283" s="210"/>
      <c r="BH283" s="210"/>
      <c r="BI283" s="210"/>
    </row>
    <row r="284" spans="1:61" x14ac:dyDescent="0.25">
      <c r="A284" s="171" t="s">
        <v>91</v>
      </c>
      <c r="B284" s="164"/>
      <c r="C284" s="299" t="s">
        <v>628</v>
      </c>
      <c r="D284" s="166"/>
      <c r="E284" s="168"/>
      <c r="F284" s="167"/>
      <c r="G284" s="168"/>
      <c r="AO284" s="260"/>
      <c r="AP284" s="260"/>
      <c r="AQ284" s="260"/>
      <c r="AR284" s="260"/>
      <c r="AS284" s="260"/>
      <c r="AT284" s="260"/>
      <c r="AU284" s="260"/>
      <c r="AV284" s="260"/>
      <c r="AW284" s="260"/>
      <c r="AX284" s="260"/>
      <c r="AY284" s="260"/>
      <c r="AZ284" s="260"/>
      <c r="BA284" s="260"/>
      <c r="BB284" s="260"/>
      <c r="BC284" s="260"/>
      <c r="BD284" s="260"/>
      <c r="BE284" s="260"/>
      <c r="BF284" s="260"/>
      <c r="BG284" s="210"/>
      <c r="BH284" s="210"/>
      <c r="BI284" s="210"/>
    </row>
    <row r="285" spans="1:61" x14ac:dyDescent="0.25">
      <c r="A285" s="171" t="s">
        <v>91</v>
      </c>
      <c r="B285" s="164"/>
      <c r="C285" s="299" t="s">
        <v>628</v>
      </c>
      <c r="D285" s="166"/>
      <c r="E285" s="168"/>
      <c r="F285" s="167"/>
      <c r="G285" s="168"/>
      <c r="AO285" s="260"/>
      <c r="AP285" s="260"/>
      <c r="AQ285" s="260"/>
      <c r="AR285" s="260"/>
      <c r="AS285" s="260"/>
      <c r="AT285" s="260"/>
      <c r="AU285" s="260"/>
      <c r="AV285" s="260"/>
      <c r="AW285" s="260"/>
      <c r="AX285" s="260"/>
      <c r="AY285" s="260"/>
      <c r="AZ285" s="260"/>
      <c r="BA285" s="260"/>
      <c r="BB285" s="260"/>
      <c r="BC285" s="260"/>
      <c r="BD285" s="260"/>
      <c r="BE285" s="260"/>
      <c r="BF285" s="260"/>
      <c r="BG285" s="210"/>
      <c r="BH285" s="210"/>
      <c r="BI285" s="210"/>
    </row>
    <row r="286" spans="1:61" x14ac:dyDescent="0.25">
      <c r="A286" s="171" t="s">
        <v>91</v>
      </c>
      <c r="B286" s="164"/>
      <c r="C286" s="299" t="s">
        <v>628</v>
      </c>
      <c r="D286" s="166"/>
      <c r="E286" s="168"/>
      <c r="F286" s="167"/>
      <c r="G286" s="168"/>
      <c r="AO286" s="260"/>
      <c r="AP286" s="260"/>
      <c r="AQ286" s="260"/>
      <c r="AR286" s="260"/>
      <c r="AS286" s="260"/>
      <c r="AT286" s="260"/>
      <c r="AU286" s="260"/>
      <c r="AV286" s="260"/>
      <c r="AW286" s="260"/>
      <c r="AX286" s="260"/>
      <c r="AY286" s="260"/>
      <c r="AZ286" s="260"/>
      <c r="BA286" s="260"/>
      <c r="BB286" s="260"/>
      <c r="BC286" s="260"/>
      <c r="BD286" s="260"/>
      <c r="BE286" s="260"/>
      <c r="BF286" s="260"/>
      <c r="BG286" s="210"/>
      <c r="BH286" s="210"/>
      <c r="BI286" s="210"/>
    </row>
    <row r="287" spans="1:61" x14ac:dyDescent="0.25">
      <c r="A287" s="171" t="s">
        <v>91</v>
      </c>
      <c r="B287" s="164"/>
      <c r="C287" s="299" t="s">
        <v>628</v>
      </c>
      <c r="D287" s="166"/>
      <c r="E287" s="168"/>
      <c r="F287" s="167"/>
      <c r="G287" s="168"/>
      <c r="AO287" s="260"/>
      <c r="AP287" s="260"/>
      <c r="AQ287" s="260"/>
      <c r="AR287" s="260"/>
      <c r="AS287" s="260"/>
      <c r="AT287" s="260"/>
      <c r="AU287" s="260"/>
      <c r="AV287" s="260"/>
      <c r="AW287" s="260"/>
      <c r="AX287" s="260"/>
      <c r="AY287" s="260"/>
      <c r="AZ287" s="260"/>
      <c r="BA287" s="260"/>
      <c r="BB287" s="260"/>
      <c r="BC287" s="260"/>
      <c r="BD287" s="260"/>
      <c r="BE287" s="260"/>
      <c r="BF287" s="260"/>
      <c r="BG287" s="210"/>
      <c r="BH287" s="210"/>
      <c r="BI287" s="210"/>
    </row>
    <row r="288" spans="1:61" x14ac:dyDescent="0.25">
      <c r="A288" s="171" t="s">
        <v>91</v>
      </c>
      <c r="B288" s="164"/>
      <c r="C288" s="299" t="s">
        <v>628</v>
      </c>
      <c r="D288" s="166"/>
      <c r="E288" s="168"/>
      <c r="F288" s="167"/>
      <c r="G288" s="168"/>
      <c r="AO288" s="260"/>
      <c r="AP288" s="260"/>
      <c r="AQ288" s="260"/>
      <c r="AR288" s="260"/>
      <c r="AS288" s="260"/>
      <c r="AT288" s="260"/>
      <c r="AU288" s="260"/>
      <c r="AV288" s="260"/>
      <c r="AW288" s="260"/>
      <c r="AX288" s="260"/>
      <c r="AY288" s="260"/>
      <c r="AZ288" s="260"/>
      <c r="BA288" s="260"/>
      <c r="BB288" s="260"/>
      <c r="BC288" s="260"/>
      <c r="BD288" s="260"/>
      <c r="BE288" s="260"/>
      <c r="BF288" s="260"/>
      <c r="BG288" s="210"/>
      <c r="BH288" s="210"/>
      <c r="BI288" s="210"/>
    </row>
    <row r="289" spans="1:61" x14ac:dyDescent="0.25">
      <c r="A289" s="171" t="s">
        <v>91</v>
      </c>
      <c r="B289" s="164"/>
      <c r="C289" s="299" t="s">
        <v>628</v>
      </c>
      <c r="D289" s="166"/>
      <c r="E289" s="168"/>
      <c r="F289" s="167"/>
      <c r="G289" s="168"/>
      <c r="AO289" s="260"/>
      <c r="AP289" s="260"/>
      <c r="AQ289" s="260"/>
      <c r="AR289" s="260"/>
      <c r="AS289" s="260"/>
      <c r="AT289" s="260"/>
      <c r="AU289" s="260"/>
      <c r="AV289" s="260"/>
      <c r="AW289" s="260"/>
      <c r="AX289" s="260"/>
      <c r="AY289" s="260"/>
      <c r="AZ289" s="260"/>
      <c r="BA289" s="260"/>
      <c r="BB289" s="260"/>
      <c r="BC289" s="260"/>
      <c r="BD289" s="260"/>
      <c r="BE289" s="260"/>
      <c r="BF289" s="260"/>
      <c r="BG289" s="210"/>
      <c r="BH289" s="210"/>
      <c r="BI289" s="210"/>
    </row>
    <row r="290" spans="1:61" x14ac:dyDescent="0.25">
      <c r="A290" s="171" t="s">
        <v>91</v>
      </c>
      <c r="B290" s="164"/>
      <c r="C290" s="299" t="s">
        <v>628</v>
      </c>
      <c r="D290" s="166"/>
      <c r="E290" s="168"/>
      <c r="F290" s="167"/>
      <c r="G290" s="168"/>
      <c r="AO290" s="260"/>
      <c r="AP290" s="260"/>
      <c r="AQ290" s="260"/>
      <c r="AR290" s="260"/>
      <c r="AS290" s="260"/>
      <c r="AT290" s="260"/>
      <c r="AU290" s="260"/>
      <c r="AV290" s="260"/>
      <c r="AW290" s="260"/>
      <c r="AX290" s="260"/>
      <c r="AY290" s="260"/>
      <c r="AZ290" s="260"/>
      <c r="BA290" s="260"/>
      <c r="BB290" s="260"/>
      <c r="BC290" s="260"/>
      <c r="BD290" s="260"/>
      <c r="BE290" s="260"/>
      <c r="BF290" s="260"/>
      <c r="BG290" s="210"/>
      <c r="BH290" s="210"/>
      <c r="BI290" s="210"/>
    </row>
    <row r="291" spans="1:61" x14ac:dyDescent="0.25">
      <c r="A291" s="171" t="s">
        <v>91</v>
      </c>
      <c r="B291" s="164"/>
      <c r="C291" s="299" t="s">
        <v>628</v>
      </c>
      <c r="D291" s="166"/>
      <c r="E291" s="168"/>
      <c r="F291" s="167"/>
      <c r="G291" s="168"/>
      <c r="AO291" s="260"/>
      <c r="AP291" s="260"/>
      <c r="AQ291" s="260"/>
      <c r="AR291" s="260"/>
      <c r="AS291" s="260"/>
      <c r="AT291" s="260"/>
      <c r="AU291" s="260"/>
      <c r="AV291" s="260"/>
      <c r="AW291" s="260"/>
      <c r="AX291" s="260"/>
      <c r="AY291" s="260"/>
      <c r="AZ291" s="260"/>
      <c r="BA291" s="260"/>
      <c r="BB291" s="260"/>
      <c r="BC291" s="260"/>
      <c r="BD291" s="260"/>
      <c r="BE291" s="260"/>
      <c r="BF291" s="260"/>
      <c r="BG291" s="210"/>
      <c r="BH291" s="210"/>
      <c r="BI291" s="210"/>
    </row>
    <row r="292" spans="1:61" x14ac:dyDescent="0.25">
      <c r="A292" s="171" t="s">
        <v>91</v>
      </c>
      <c r="B292" s="164"/>
      <c r="C292" s="299" t="s">
        <v>628</v>
      </c>
      <c r="D292" s="166"/>
      <c r="E292" s="168"/>
      <c r="F292" s="167"/>
      <c r="G292" s="168"/>
      <c r="AO292" s="260"/>
      <c r="AP292" s="260"/>
      <c r="AQ292" s="260"/>
      <c r="AR292" s="260"/>
      <c r="AS292" s="260"/>
      <c r="AT292" s="260"/>
      <c r="AU292" s="260"/>
      <c r="AV292" s="260"/>
      <c r="AW292" s="260"/>
      <c r="AX292" s="260"/>
      <c r="AY292" s="260"/>
      <c r="AZ292" s="260"/>
      <c r="BA292" s="260"/>
      <c r="BB292" s="260"/>
      <c r="BC292" s="260"/>
      <c r="BD292" s="260"/>
      <c r="BE292" s="260"/>
      <c r="BF292" s="260"/>
      <c r="BG292" s="210"/>
      <c r="BH292" s="210"/>
      <c r="BI292" s="210"/>
    </row>
    <row r="293" spans="1:61" x14ac:dyDescent="0.25">
      <c r="A293" s="171" t="s">
        <v>91</v>
      </c>
      <c r="B293" s="164"/>
      <c r="C293" s="299" t="s">
        <v>628</v>
      </c>
      <c r="D293" s="166"/>
      <c r="E293" s="168"/>
      <c r="F293" s="167"/>
      <c r="G293" s="168"/>
      <c r="AO293" s="260"/>
      <c r="AP293" s="260"/>
      <c r="AQ293" s="260"/>
      <c r="AR293" s="260"/>
      <c r="AS293" s="260"/>
      <c r="AT293" s="260"/>
      <c r="AU293" s="260"/>
      <c r="AV293" s="260"/>
      <c r="AW293" s="260"/>
      <c r="AX293" s="260"/>
      <c r="AY293" s="260"/>
      <c r="AZ293" s="260"/>
      <c r="BA293" s="260"/>
      <c r="BB293" s="260"/>
      <c r="BC293" s="260"/>
      <c r="BD293" s="260"/>
      <c r="BE293" s="260"/>
      <c r="BF293" s="260"/>
      <c r="BG293" s="210"/>
      <c r="BH293" s="210"/>
      <c r="BI293" s="210"/>
    </row>
    <row r="294" spans="1:61" x14ac:dyDescent="0.25">
      <c r="A294" s="171" t="s">
        <v>91</v>
      </c>
      <c r="B294" s="164"/>
      <c r="C294" s="299" t="s">
        <v>628</v>
      </c>
      <c r="D294" s="166"/>
      <c r="E294" s="168"/>
      <c r="F294" s="167"/>
      <c r="G294" s="168"/>
      <c r="AO294" s="260"/>
      <c r="AP294" s="260"/>
      <c r="AQ294" s="260"/>
      <c r="AR294" s="260"/>
      <c r="AS294" s="260"/>
      <c r="AT294" s="260"/>
      <c r="AU294" s="260"/>
      <c r="AV294" s="260"/>
      <c r="AW294" s="260"/>
      <c r="AX294" s="260"/>
      <c r="AY294" s="260"/>
      <c r="AZ294" s="260"/>
      <c r="BA294" s="260"/>
      <c r="BB294" s="260"/>
      <c r="BC294" s="260"/>
      <c r="BD294" s="260"/>
      <c r="BE294" s="260"/>
      <c r="BF294" s="260"/>
      <c r="BG294" s="210"/>
      <c r="BH294" s="210"/>
      <c r="BI294" s="210"/>
    </row>
    <row r="295" spans="1:61" x14ac:dyDescent="0.25">
      <c r="A295" s="171" t="s">
        <v>91</v>
      </c>
      <c r="B295" s="164"/>
      <c r="C295" s="299" t="s">
        <v>628</v>
      </c>
      <c r="D295" s="166"/>
      <c r="E295" s="168"/>
      <c r="F295" s="167"/>
      <c r="G295" s="168"/>
      <c r="AO295" s="260"/>
      <c r="AP295" s="260"/>
      <c r="AQ295" s="260"/>
      <c r="AR295" s="260"/>
      <c r="AS295" s="260"/>
      <c r="AT295" s="260"/>
      <c r="AU295" s="260"/>
      <c r="AV295" s="260"/>
      <c r="AW295" s="260"/>
      <c r="AX295" s="260"/>
      <c r="AY295" s="260"/>
      <c r="AZ295" s="260"/>
      <c r="BA295" s="260"/>
      <c r="BB295" s="260"/>
      <c r="BC295" s="260"/>
      <c r="BD295" s="260"/>
      <c r="BE295" s="260"/>
      <c r="BF295" s="260"/>
      <c r="BG295" s="210"/>
      <c r="BH295" s="210"/>
      <c r="BI295" s="210"/>
    </row>
    <row r="296" spans="1:61" x14ac:dyDescent="0.25">
      <c r="A296" s="171" t="s">
        <v>91</v>
      </c>
      <c r="B296" s="164"/>
      <c r="C296" s="299" t="s">
        <v>628</v>
      </c>
      <c r="D296" s="166"/>
      <c r="E296" s="168"/>
      <c r="F296" s="167"/>
      <c r="G296" s="168"/>
      <c r="AO296" s="260"/>
      <c r="AP296" s="260"/>
      <c r="AQ296" s="260"/>
      <c r="AR296" s="260"/>
      <c r="AS296" s="260"/>
      <c r="AT296" s="260"/>
      <c r="AU296" s="260"/>
      <c r="AV296" s="260"/>
      <c r="AW296" s="260"/>
      <c r="AX296" s="260"/>
      <c r="AY296" s="260"/>
      <c r="AZ296" s="260"/>
      <c r="BA296" s="260"/>
      <c r="BB296" s="260"/>
      <c r="BC296" s="260"/>
      <c r="BD296" s="260"/>
      <c r="BE296" s="260"/>
      <c r="BF296" s="260"/>
      <c r="BG296" s="210"/>
      <c r="BH296" s="210"/>
      <c r="BI296" s="210"/>
    </row>
    <row r="297" spans="1:61" x14ac:dyDescent="0.25">
      <c r="A297" s="171" t="s">
        <v>91</v>
      </c>
      <c r="B297" s="164"/>
      <c r="C297" s="299" t="s">
        <v>628</v>
      </c>
      <c r="D297" s="166"/>
      <c r="E297" s="168"/>
      <c r="F297" s="167"/>
      <c r="G297" s="168"/>
      <c r="AO297" s="260"/>
      <c r="AP297" s="260"/>
      <c r="AQ297" s="260"/>
      <c r="AR297" s="260"/>
      <c r="AS297" s="260"/>
      <c r="AT297" s="260"/>
      <c r="AU297" s="260"/>
      <c r="AV297" s="260"/>
      <c r="AW297" s="260"/>
      <c r="AX297" s="260"/>
      <c r="AY297" s="260"/>
      <c r="AZ297" s="260"/>
      <c r="BA297" s="260"/>
      <c r="BB297" s="260"/>
      <c r="BC297" s="260"/>
      <c r="BD297" s="260"/>
      <c r="BE297" s="260"/>
      <c r="BF297" s="260"/>
      <c r="BG297" s="210"/>
      <c r="BH297" s="210"/>
      <c r="BI297" s="210"/>
    </row>
    <row r="298" spans="1:61" x14ac:dyDescent="0.25">
      <c r="A298" s="171" t="s">
        <v>91</v>
      </c>
      <c r="B298" s="164"/>
      <c r="C298" s="299" t="s">
        <v>628</v>
      </c>
      <c r="D298" s="166"/>
      <c r="E298" s="168"/>
      <c r="F298" s="167"/>
      <c r="G298" s="168"/>
      <c r="AO298" s="260"/>
      <c r="AP298" s="260"/>
      <c r="AQ298" s="260"/>
      <c r="AR298" s="260"/>
      <c r="AS298" s="260"/>
      <c r="AT298" s="260"/>
      <c r="AU298" s="260"/>
      <c r="AV298" s="260"/>
      <c r="AW298" s="260"/>
      <c r="AX298" s="260"/>
      <c r="AY298" s="260"/>
      <c r="AZ298" s="260"/>
      <c r="BA298" s="260"/>
      <c r="BB298" s="260"/>
      <c r="BC298" s="260"/>
      <c r="BD298" s="260"/>
      <c r="BE298" s="260"/>
      <c r="BF298" s="260"/>
      <c r="BG298" s="210"/>
      <c r="BH298" s="210"/>
      <c r="BI298" s="210"/>
    </row>
    <row r="299" spans="1:61" x14ac:dyDescent="0.25">
      <c r="A299" s="171" t="s">
        <v>91</v>
      </c>
      <c r="B299" s="164"/>
      <c r="C299" s="299" t="s">
        <v>628</v>
      </c>
      <c r="D299" s="166"/>
      <c r="E299" s="168"/>
      <c r="F299" s="167"/>
      <c r="G299" s="168"/>
      <c r="AO299" s="260"/>
      <c r="AP299" s="260"/>
      <c r="AQ299" s="260"/>
      <c r="AR299" s="260"/>
      <c r="AS299" s="260"/>
      <c r="AT299" s="260"/>
      <c r="AU299" s="260"/>
      <c r="AV299" s="260"/>
      <c r="AW299" s="260"/>
      <c r="AX299" s="260"/>
      <c r="AY299" s="260"/>
      <c r="AZ299" s="260"/>
      <c r="BA299" s="260"/>
      <c r="BB299" s="260"/>
      <c r="BC299" s="260"/>
      <c r="BD299" s="260"/>
      <c r="BE299" s="260"/>
      <c r="BF299" s="260"/>
      <c r="BG299" s="210"/>
      <c r="BH299" s="210"/>
      <c r="BI299" s="210"/>
    </row>
    <row r="300" spans="1:61" x14ac:dyDescent="0.25">
      <c r="A300" s="171" t="s">
        <v>91</v>
      </c>
      <c r="B300" s="164"/>
      <c r="C300" s="299" t="s">
        <v>628</v>
      </c>
      <c r="D300" s="166"/>
      <c r="E300" s="168"/>
      <c r="F300" s="167"/>
      <c r="G300" s="168"/>
      <c r="AO300" s="260"/>
      <c r="AP300" s="260"/>
      <c r="AQ300" s="260"/>
      <c r="AR300" s="260"/>
      <c r="AS300" s="260"/>
      <c r="AT300" s="260"/>
      <c r="AU300" s="260"/>
      <c r="AV300" s="260"/>
      <c r="AW300" s="260"/>
      <c r="AX300" s="260"/>
      <c r="AY300" s="260"/>
      <c r="AZ300" s="260"/>
      <c r="BA300" s="260"/>
      <c r="BB300" s="260"/>
      <c r="BC300" s="260"/>
      <c r="BD300" s="260"/>
      <c r="BE300" s="260"/>
      <c r="BF300" s="260"/>
      <c r="BG300" s="210"/>
      <c r="BH300" s="210"/>
      <c r="BI300" s="210"/>
    </row>
    <row r="301" spans="1:61" x14ac:dyDescent="0.25">
      <c r="A301" s="171" t="s">
        <v>91</v>
      </c>
      <c r="B301" s="164"/>
      <c r="C301" s="299" t="s">
        <v>628</v>
      </c>
      <c r="D301" s="166"/>
      <c r="E301" s="168"/>
      <c r="F301" s="167"/>
      <c r="G301" s="168"/>
      <c r="AO301" s="260"/>
      <c r="AP301" s="260"/>
      <c r="AQ301" s="260"/>
      <c r="AR301" s="260"/>
      <c r="AS301" s="260"/>
      <c r="AT301" s="260"/>
      <c r="AU301" s="260"/>
      <c r="AV301" s="260"/>
      <c r="AW301" s="260"/>
      <c r="AX301" s="260"/>
      <c r="AY301" s="260"/>
      <c r="AZ301" s="260"/>
      <c r="BA301" s="260"/>
      <c r="BB301" s="260"/>
      <c r="BC301" s="260"/>
      <c r="BD301" s="260"/>
      <c r="BE301" s="260"/>
      <c r="BF301" s="260"/>
      <c r="BG301" s="210"/>
      <c r="BH301" s="210"/>
      <c r="BI301" s="210"/>
    </row>
    <row r="302" spans="1:61" x14ac:dyDescent="0.25">
      <c r="A302" s="171" t="s">
        <v>91</v>
      </c>
      <c r="B302" s="164"/>
      <c r="C302" s="299" t="s">
        <v>628</v>
      </c>
      <c r="D302" s="166"/>
      <c r="E302" s="168"/>
      <c r="F302" s="167"/>
      <c r="G302" s="168"/>
      <c r="AO302" s="260"/>
      <c r="AP302" s="260"/>
      <c r="AQ302" s="260"/>
      <c r="AR302" s="260"/>
      <c r="AS302" s="260"/>
      <c r="AT302" s="260"/>
      <c r="AU302" s="260"/>
      <c r="AV302" s="260"/>
      <c r="AW302" s="260"/>
      <c r="AX302" s="260"/>
      <c r="AY302" s="260"/>
      <c r="AZ302" s="260"/>
      <c r="BA302" s="260"/>
      <c r="BB302" s="260"/>
      <c r="BC302" s="260"/>
      <c r="BD302" s="260"/>
      <c r="BE302" s="260"/>
      <c r="BF302" s="260"/>
      <c r="BG302" s="210"/>
      <c r="BH302" s="210"/>
      <c r="BI302" s="210"/>
    </row>
    <row r="303" spans="1:61" x14ac:dyDescent="0.25">
      <c r="A303" s="171" t="s">
        <v>91</v>
      </c>
      <c r="B303" s="164"/>
      <c r="C303" s="299" t="s">
        <v>628</v>
      </c>
      <c r="D303" s="166"/>
      <c r="E303" s="168"/>
      <c r="F303" s="167"/>
      <c r="G303" s="168"/>
      <c r="AO303" s="260"/>
      <c r="AP303" s="260"/>
      <c r="AQ303" s="260"/>
      <c r="AR303" s="260"/>
      <c r="AS303" s="260"/>
      <c r="AT303" s="260"/>
      <c r="AU303" s="260"/>
      <c r="AV303" s="260"/>
      <c r="AW303" s="260"/>
      <c r="AX303" s="260"/>
      <c r="AY303" s="260"/>
      <c r="AZ303" s="260"/>
      <c r="BA303" s="260"/>
      <c r="BB303" s="260"/>
      <c r="BC303" s="260"/>
      <c r="BD303" s="260"/>
      <c r="BE303" s="260"/>
      <c r="BF303" s="260"/>
      <c r="BG303" s="210"/>
      <c r="BH303" s="210"/>
      <c r="BI303" s="210"/>
    </row>
    <row r="304" spans="1:61" x14ac:dyDescent="0.25">
      <c r="A304" s="171" t="s">
        <v>91</v>
      </c>
      <c r="B304" s="164"/>
      <c r="C304" s="299" t="s">
        <v>628</v>
      </c>
      <c r="D304" s="166"/>
      <c r="E304" s="168"/>
      <c r="F304" s="167"/>
      <c r="G304" s="168"/>
      <c r="AO304" s="260"/>
      <c r="AP304" s="260"/>
      <c r="AQ304" s="260"/>
      <c r="AR304" s="260"/>
      <c r="AS304" s="260"/>
      <c r="AT304" s="260"/>
      <c r="AU304" s="260"/>
      <c r="AV304" s="260"/>
      <c r="AW304" s="260"/>
      <c r="AX304" s="260"/>
      <c r="AY304" s="260"/>
      <c r="AZ304" s="260"/>
      <c r="BA304" s="260"/>
      <c r="BB304" s="260"/>
      <c r="BC304" s="260"/>
      <c r="BD304" s="260"/>
      <c r="BE304" s="260"/>
      <c r="BF304" s="260"/>
      <c r="BG304" s="210"/>
      <c r="BH304" s="210"/>
      <c r="BI304" s="210"/>
    </row>
    <row r="305" spans="1:61" x14ac:dyDescent="0.25">
      <c r="A305" s="171" t="s">
        <v>91</v>
      </c>
      <c r="B305" s="164"/>
      <c r="C305" s="299" t="s">
        <v>628</v>
      </c>
      <c r="D305" s="166"/>
      <c r="E305" s="168"/>
      <c r="F305" s="167"/>
      <c r="G305" s="168"/>
      <c r="AO305" s="260"/>
      <c r="AP305" s="260"/>
      <c r="AQ305" s="260"/>
      <c r="AR305" s="260"/>
      <c r="AS305" s="260"/>
      <c r="AT305" s="260"/>
      <c r="AU305" s="260"/>
      <c r="AV305" s="260"/>
      <c r="AW305" s="260"/>
      <c r="AX305" s="260"/>
      <c r="AY305" s="260"/>
      <c r="AZ305" s="260"/>
      <c r="BA305" s="260"/>
      <c r="BB305" s="260"/>
      <c r="BC305" s="260"/>
      <c r="BD305" s="260"/>
      <c r="BE305" s="260"/>
      <c r="BF305" s="260"/>
      <c r="BG305" s="210"/>
      <c r="BH305" s="210"/>
      <c r="BI305" s="210"/>
    </row>
    <row r="306" spans="1:61" x14ac:dyDescent="0.25">
      <c r="A306" s="171" t="s">
        <v>91</v>
      </c>
      <c r="B306" s="164"/>
      <c r="C306" s="299" t="s">
        <v>628</v>
      </c>
      <c r="D306" s="166"/>
      <c r="E306" s="168"/>
      <c r="F306" s="167"/>
      <c r="G306" s="168"/>
      <c r="AO306" s="260"/>
      <c r="AP306" s="260"/>
      <c r="AQ306" s="260"/>
      <c r="AR306" s="260"/>
      <c r="AS306" s="260"/>
      <c r="AT306" s="260"/>
      <c r="AU306" s="260"/>
      <c r="AV306" s="260"/>
      <c r="AW306" s="260"/>
      <c r="AX306" s="260"/>
      <c r="AY306" s="260"/>
      <c r="AZ306" s="260"/>
      <c r="BA306" s="260"/>
      <c r="BB306" s="260"/>
      <c r="BC306" s="260"/>
      <c r="BD306" s="260"/>
      <c r="BE306" s="260"/>
      <c r="BF306" s="260"/>
      <c r="BG306" s="210"/>
      <c r="BH306" s="210"/>
      <c r="BI306" s="210"/>
    </row>
    <row r="307" spans="1:61" x14ac:dyDescent="0.25">
      <c r="A307" s="171" t="s">
        <v>91</v>
      </c>
      <c r="B307" s="164"/>
      <c r="C307" s="299" t="s">
        <v>628</v>
      </c>
      <c r="D307" s="166"/>
      <c r="E307" s="168"/>
      <c r="F307" s="167"/>
      <c r="G307" s="168"/>
      <c r="AO307" s="260"/>
      <c r="AP307" s="260"/>
      <c r="AQ307" s="260"/>
      <c r="AR307" s="260"/>
      <c r="AS307" s="260"/>
      <c r="AT307" s="260"/>
      <c r="AU307" s="260"/>
      <c r="AV307" s="260"/>
      <c r="AW307" s="260"/>
      <c r="AX307" s="260"/>
      <c r="AY307" s="260"/>
      <c r="AZ307" s="260"/>
      <c r="BA307" s="260"/>
      <c r="BB307" s="260"/>
      <c r="BC307" s="260"/>
      <c r="BD307" s="260"/>
      <c r="BE307" s="260"/>
      <c r="BF307" s="260"/>
      <c r="BG307" s="210"/>
      <c r="BH307" s="210"/>
      <c r="BI307" s="210"/>
    </row>
    <row r="308" spans="1:61" x14ac:dyDescent="0.25">
      <c r="A308" s="171" t="s">
        <v>91</v>
      </c>
      <c r="B308" s="164"/>
      <c r="C308" s="299" t="s">
        <v>628</v>
      </c>
      <c r="D308" s="166"/>
      <c r="E308" s="168"/>
      <c r="F308" s="167"/>
      <c r="G308" s="168"/>
      <c r="AO308" s="260"/>
      <c r="AP308" s="260"/>
      <c r="AQ308" s="260"/>
      <c r="AR308" s="260"/>
      <c r="AS308" s="260"/>
      <c r="AT308" s="260"/>
      <c r="AU308" s="260"/>
      <c r="AV308" s="260"/>
      <c r="AW308" s="260"/>
      <c r="AX308" s="260"/>
      <c r="AY308" s="260"/>
      <c r="AZ308" s="260"/>
      <c r="BA308" s="260"/>
      <c r="BB308" s="260"/>
      <c r="BC308" s="260"/>
      <c r="BD308" s="260"/>
      <c r="BE308" s="260"/>
      <c r="BF308" s="260"/>
      <c r="BG308" s="210"/>
      <c r="BH308" s="210"/>
      <c r="BI308" s="210"/>
    </row>
    <row r="309" spans="1:61" x14ac:dyDescent="0.25">
      <c r="A309" s="171" t="s">
        <v>91</v>
      </c>
      <c r="B309" s="164"/>
      <c r="C309" s="299" t="s">
        <v>628</v>
      </c>
      <c r="D309" s="166"/>
      <c r="E309" s="168"/>
      <c r="F309" s="167"/>
      <c r="G309" s="168"/>
      <c r="AO309" s="260"/>
      <c r="AP309" s="260"/>
      <c r="AQ309" s="260"/>
      <c r="AR309" s="260"/>
      <c r="AS309" s="260"/>
      <c r="AT309" s="260"/>
      <c r="AU309" s="260"/>
      <c r="AV309" s="260"/>
      <c r="AW309" s="260"/>
      <c r="AX309" s="260"/>
      <c r="AY309" s="260"/>
      <c r="AZ309" s="260"/>
      <c r="BA309" s="260"/>
      <c r="BB309" s="260"/>
      <c r="BC309" s="260"/>
      <c r="BD309" s="260"/>
      <c r="BE309" s="260"/>
      <c r="BF309" s="260"/>
      <c r="BG309" s="210"/>
      <c r="BH309" s="210"/>
      <c r="BI309" s="210"/>
    </row>
    <row r="310" spans="1:61" x14ac:dyDescent="0.25">
      <c r="A310" s="171" t="s">
        <v>91</v>
      </c>
      <c r="B310" s="164"/>
      <c r="C310" s="299" t="s">
        <v>628</v>
      </c>
      <c r="D310" s="166"/>
      <c r="E310" s="168"/>
      <c r="F310" s="167"/>
      <c r="G310" s="168"/>
      <c r="AO310" s="260"/>
      <c r="AP310" s="260"/>
      <c r="AQ310" s="260"/>
      <c r="AR310" s="260"/>
      <c r="AS310" s="260"/>
      <c r="AT310" s="260"/>
      <c r="AU310" s="260"/>
      <c r="AV310" s="260"/>
      <c r="AW310" s="260"/>
      <c r="AX310" s="260"/>
      <c r="AY310" s="260"/>
      <c r="AZ310" s="260"/>
      <c r="BA310" s="260"/>
      <c r="BB310" s="260"/>
      <c r="BC310" s="260"/>
      <c r="BD310" s="260"/>
      <c r="BE310" s="260"/>
      <c r="BF310" s="260"/>
      <c r="BG310" s="210"/>
      <c r="BH310" s="210"/>
      <c r="BI310" s="210"/>
    </row>
    <row r="311" spans="1:61" x14ac:dyDescent="0.25">
      <c r="A311" s="171" t="s">
        <v>91</v>
      </c>
      <c r="B311" s="164"/>
      <c r="C311" s="299" t="s">
        <v>628</v>
      </c>
      <c r="D311" s="166"/>
      <c r="E311" s="168"/>
      <c r="F311" s="167"/>
      <c r="G311" s="168"/>
      <c r="AO311" s="260"/>
      <c r="AP311" s="260"/>
      <c r="AQ311" s="260"/>
      <c r="AR311" s="260"/>
      <c r="AS311" s="260"/>
      <c r="AT311" s="260"/>
      <c r="AU311" s="260"/>
      <c r="AV311" s="260"/>
      <c r="AW311" s="260"/>
      <c r="AX311" s="260"/>
      <c r="AY311" s="260"/>
      <c r="AZ311" s="260"/>
      <c r="BA311" s="260"/>
      <c r="BB311" s="260"/>
      <c r="BC311" s="260"/>
      <c r="BD311" s="260"/>
      <c r="BE311" s="260"/>
      <c r="BF311" s="260"/>
      <c r="BG311" s="210"/>
      <c r="BH311" s="210"/>
      <c r="BI311" s="210"/>
    </row>
    <row r="312" spans="1:61" x14ac:dyDescent="0.25">
      <c r="A312" s="171" t="s">
        <v>91</v>
      </c>
      <c r="B312" s="164"/>
      <c r="C312" s="299" t="s">
        <v>628</v>
      </c>
      <c r="D312" s="166"/>
      <c r="E312" s="168"/>
      <c r="F312" s="167"/>
      <c r="G312" s="168"/>
      <c r="AO312" s="260"/>
      <c r="AP312" s="260"/>
      <c r="AQ312" s="260"/>
      <c r="AR312" s="260"/>
      <c r="AS312" s="260"/>
      <c r="AT312" s="260"/>
      <c r="AU312" s="260"/>
      <c r="AV312" s="260"/>
      <c r="AW312" s="260"/>
      <c r="AX312" s="260"/>
      <c r="AY312" s="260"/>
      <c r="AZ312" s="260"/>
      <c r="BA312" s="260"/>
      <c r="BB312" s="260"/>
      <c r="BC312" s="260"/>
      <c r="BD312" s="260"/>
      <c r="BE312" s="260"/>
      <c r="BF312" s="260"/>
      <c r="BG312" s="210"/>
      <c r="BH312" s="210"/>
      <c r="BI312" s="210"/>
    </row>
    <row r="313" spans="1:61" x14ac:dyDescent="0.25">
      <c r="A313" s="171" t="s">
        <v>91</v>
      </c>
      <c r="B313" s="164"/>
      <c r="C313" s="299" t="s">
        <v>628</v>
      </c>
      <c r="D313" s="166"/>
      <c r="E313" s="168"/>
      <c r="F313" s="167"/>
      <c r="G313" s="168"/>
      <c r="AO313" s="260"/>
      <c r="AP313" s="260"/>
      <c r="AQ313" s="260"/>
      <c r="AR313" s="260"/>
      <c r="AS313" s="260"/>
      <c r="AT313" s="260"/>
      <c r="AU313" s="260"/>
      <c r="AV313" s="260"/>
      <c r="AW313" s="260"/>
      <c r="AX313" s="260"/>
      <c r="AY313" s="260"/>
      <c r="AZ313" s="260"/>
      <c r="BA313" s="260"/>
      <c r="BB313" s="260"/>
      <c r="BC313" s="260"/>
      <c r="BD313" s="260"/>
      <c r="BE313" s="260"/>
      <c r="BF313" s="260"/>
      <c r="BG313" s="210"/>
      <c r="BH313" s="210"/>
      <c r="BI313" s="210"/>
    </row>
    <row r="314" spans="1:61" x14ac:dyDescent="0.25">
      <c r="A314" s="171" t="s">
        <v>91</v>
      </c>
      <c r="B314" s="164"/>
      <c r="C314" s="299" t="s">
        <v>628</v>
      </c>
      <c r="D314" s="166"/>
      <c r="E314" s="168"/>
      <c r="F314" s="167"/>
      <c r="G314" s="168"/>
      <c r="AO314" s="260"/>
      <c r="AP314" s="260"/>
      <c r="AQ314" s="260"/>
      <c r="AR314" s="260"/>
      <c r="AS314" s="260"/>
      <c r="AT314" s="260"/>
      <c r="AU314" s="260"/>
      <c r="AV314" s="260"/>
      <c r="AW314" s="260"/>
      <c r="AX314" s="260"/>
      <c r="AY314" s="260"/>
      <c r="AZ314" s="260"/>
      <c r="BA314" s="260"/>
      <c r="BB314" s="260"/>
      <c r="BC314" s="260"/>
      <c r="BD314" s="260"/>
      <c r="BE314" s="260"/>
      <c r="BF314" s="260"/>
      <c r="BG314" s="210"/>
      <c r="BH314" s="210"/>
      <c r="BI314" s="210"/>
    </row>
    <row r="315" spans="1:61" x14ac:dyDescent="0.25">
      <c r="A315" s="171" t="s">
        <v>91</v>
      </c>
      <c r="B315" s="164"/>
      <c r="C315" s="299" t="s">
        <v>628</v>
      </c>
      <c r="D315" s="166"/>
      <c r="E315" s="168"/>
      <c r="F315" s="167"/>
      <c r="G315" s="168"/>
      <c r="AO315" s="260"/>
      <c r="AP315" s="260"/>
      <c r="AQ315" s="260"/>
      <c r="AR315" s="260"/>
      <c r="AS315" s="260"/>
      <c r="AT315" s="260"/>
      <c r="AU315" s="260"/>
      <c r="AV315" s="260"/>
      <c r="AW315" s="260"/>
      <c r="AX315" s="260"/>
      <c r="AY315" s="260"/>
      <c r="AZ315" s="260"/>
      <c r="BA315" s="260"/>
      <c r="BB315" s="260"/>
      <c r="BC315" s="260"/>
      <c r="BD315" s="260"/>
      <c r="BE315" s="260"/>
      <c r="BF315" s="260"/>
      <c r="BG315" s="210"/>
      <c r="BH315" s="210"/>
      <c r="BI315" s="210"/>
    </row>
    <row r="316" spans="1:61" x14ac:dyDescent="0.25">
      <c r="A316" s="171" t="s">
        <v>91</v>
      </c>
      <c r="B316" s="164"/>
      <c r="C316" s="299" t="s">
        <v>628</v>
      </c>
      <c r="D316" s="166"/>
      <c r="E316" s="168"/>
      <c r="F316" s="167"/>
      <c r="G316" s="168"/>
      <c r="AO316" s="260"/>
      <c r="AP316" s="260"/>
      <c r="AQ316" s="260"/>
      <c r="AR316" s="260"/>
      <c r="AS316" s="260"/>
      <c r="AT316" s="260"/>
      <c r="AU316" s="260"/>
      <c r="AV316" s="260"/>
      <c r="AW316" s="260"/>
      <c r="AX316" s="260"/>
      <c r="AY316" s="260"/>
      <c r="AZ316" s="260"/>
      <c r="BA316" s="260"/>
      <c r="BB316" s="260"/>
      <c r="BC316" s="260"/>
      <c r="BD316" s="260"/>
      <c r="BE316" s="260"/>
      <c r="BF316" s="260"/>
      <c r="BG316" s="210"/>
      <c r="BH316" s="210"/>
      <c r="BI316" s="210"/>
    </row>
    <row r="317" spans="1:61" x14ac:dyDescent="0.25">
      <c r="A317" s="171" t="s">
        <v>91</v>
      </c>
      <c r="B317" s="164"/>
      <c r="C317" s="299" t="s">
        <v>628</v>
      </c>
      <c r="D317" s="166"/>
      <c r="E317" s="168"/>
      <c r="F317" s="167"/>
      <c r="G317" s="168"/>
      <c r="AO317" s="260"/>
      <c r="AP317" s="260"/>
      <c r="AQ317" s="260"/>
      <c r="AR317" s="260"/>
      <c r="AS317" s="260"/>
      <c r="AT317" s="260"/>
      <c r="AU317" s="260"/>
      <c r="AV317" s="260"/>
      <c r="AW317" s="260"/>
      <c r="AX317" s="260"/>
      <c r="AY317" s="260"/>
      <c r="AZ317" s="260"/>
      <c r="BA317" s="260"/>
      <c r="BB317" s="260"/>
      <c r="BC317" s="260"/>
      <c r="BD317" s="260"/>
      <c r="BE317" s="260"/>
      <c r="BF317" s="260"/>
      <c r="BG317" s="210"/>
      <c r="BH317" s="210"/>
      <c r="BI317" s="210"/>
    </row>
    <row r="318" spans="1:61" x14ac:dyDescent="0.25">
      <c r="A318" s="171" t="s">
        <v>91</v>
      </c>
      <c r="B318" s="164"/>
      <c r="C318" s="299" t="s">
        <v>628</v>
      </c>
      <c r="D318" s="166"/>
      <c r="E318" s="168"/>
      <c r="F318" s="167"/>
      <c r="G318" s="168"/>
      <c r="AO318" s="260"/>
      <c r="AP318" s="260"/>
      <c r="AQ318" s="260"/>
      <c r="AR318" s="260"/>
      <c r="AS318" s="260"/>
      <c r="AT318" s="260"/>
      <c r="AU318" s="260"/>
      <c r="AV318" s="260"/>
      <c r="AW318" s="260"/>
      <c r="AX318" s="260"/>
      <c r="AY318" s="260"/>
      <c r="AZ318" s="260"/>
      <c r="BA318" s="260"/>
      <c r="BB318" s="260"/>
      <c r="BC318" s="260"/>
      <c r="BD318" s="260"/>
      <c r="BE318" s="260"/>
      <c r="BF318" s="260"/>
      <c r="BG318" s="210"/>
      <c r="BH318" s="210"/>
      <c r="BI318" s="210"/>
    </row>
    <row r="319" spans="1:61" x14ac:dyDescent="0.25">
      <c r="A319" s="171" t="s">
        <v>91</v>
      </c>
      <c r="B319" s="164"/>
      <c r="C319" s="299" t="s">
        <v>628</v>
      </c>
      <c r="D319" s="166"/>
      <c r="E319" s="168"/>
      <c r="F319" s="167"/>
      <c r="G319" s="168"/>
      <c r="AO319" s="260"/>
      <c r="AP319" s="260"/>
      <c r="AQ319" s="260"/>
      <c r="AR319" s="260"/>
      <c r="AS319" s="260"/>
      <c r="AT319" s="260"/>
      <c r="AU319" s="260"/>
      <c r="AV319" s="260"/>
      <c r="AW319" s="260"/>
      <c r="AX319" s="260"/>
      <c r="AY319" s="260"/>
      <c r="AZ319" s="260"/>
      <c r="BA319" s="260"/>
      <c r="BB319" s="260"/>
      <c r="BC319" s="260"/>
      <c r="BD319" s="260"/>
      <c r="BE319" s="260"/>
      <c r="BF319" s="260"/>
      <c r="BG319" s="210"/>
      <c r="BH319" s="210"/>
      <c r="BI319" s="210"/>
    </row>
    <row r="320" spans="1:61" x14ac:dyDescent="0.25">
      <c r="A320" s="171" t="s">
        <v>91</v>
      </c>
      <c r="B320" s="164"/>
      <c r="C320" s="299" t="s">
        <v>628</v>
      </c>
      <c r="D320" s="166"/>
      <c r="E320" s="168"/>
      <c r="F320" s="167"/>
      <c r="G320" s="168"/>
      <c r="AO320" s="260"/>
      <c r="AP320" s="260"/>
      <c r="AQ320" s="260"/>
      <c r="AR320" s="260"/>
      <c r="AS320" s="260"/>
      <c r="AT320" s="260"/>
      <c r="AU320" s="260"/>
      <c r="AV320" s="260"/>
      <c r="AW320" s="260"/>
      <c r="AX320" s="260"/>
      <c r="AY320" s="260"/>
      <c r="AZ320" s="260"/>
      <c r="BA320" s="260"/>
      <c r="BB320" s="260"/>
      <c r="BC320" s="260"/>
      <c r="BD320" s="260"/>
      <c r="BE320" s="260"/>
      <c r="BF320" s="260"/>
      <c r="BG320" s="210"/>
      <c r="BH320" s="210"/>
      <c r="BI320" s="210"/>
    </row>
    <row r="321" spans="1:61" x14ac:dyDescent="0.25">
      <c r="A321" s="171" t="s">
        <v>91</v>
      </c>
      <c r="B321" s="164"/>
      <c r="C321" s="299" t="s">
        <v>628</v>
      </c>
      <c r="D321" s="166"/>
      <c r="E321" s="168"/>
      <c r="F321" s="167"/>
      <c r="G321" s="168"/>
      <c r="AO321" s="260"/>
      <c r="AP321" s="260"/>
      <c r="AQ321" s="260"/>
      <c r="AR321" s="260"/>
      <c r="AS321" s="260"/>
      <c r="AT321" s="260"/>
      <c r="AU321" s="260"/>
      <c r="AV321" s="260"/>
      <c r="AW321" s="260"/>
      <c r="AX321" s="260"/>
      <c r="AY321" s="260"/>
      <c r="AZ321" s="260"/>
      <c r="BA321" s="260"/>
      <c r="BB321" s="260"/>
      <c r="BC321" s="260"/>
      <c r="BD321" s="260"/>
      <c r="BE321" s="260"/>
      <c r="BF321" s="260"/>
      <c r="BG321" s="210"/>
      <c r="BH321" s="210"/>
      <c r="BI321" s="210"/>
    </row>
    <row r="322" spans="1:61" x14ac:dyDescent="0.25">
      <c r="A322" s="171" t="s">
        <v>91</v>
      </c>
      <c r="B322" s="164"/>
      <c r="C322" s="299" t="s">
        <v>628</v>
      </c>
      <c r="D322" s="166"/>
      <c r="E322" s="168"/>
      <c r="F322" s="167"/>
      <c r="G322" s="168"/>
      <c r="AO322" s="260"/>
      <c r="AP322" s="260"/>
      <c r="AQ322" s="260"/>
      <c r="AR322" s="260"/>
      <c r="AS322" s="260"/>
      <c r="AT322" s="260"/>
      <c r="AU322" s="260"/>
      <c r="AV322" s="260"/>
      <c r="AW322" s="260"/>
      <c r="AX322" s="260"/>
      <c r="AY322" s="260"/>
      <c r="AZ322" s="260"/>
      <c r="BA322" s="260"/>
      <c r="BB322" s="260"/>
      <c r="BC322" s="260"/>
      <c r="BD322" s="260"/>
      <c r="BE322" s="260"/>
      <c r="BF322" s="260"/>
      <c r="BG322" s="210"/>
      <c r="BH322" s="210"/>
      <c r="BI322" s="210"/>
    </row>
    <row r="323" spans="1:61" x14ac:dyDescent="0.25">
      <c r="A323" s="171" t="s">
        <v>91</v>
      </c>
      <c r="B323" s="164"/>
      <c r="C323" s="299" t="s">
        <v>628</v>
      </c>
      <c r="D323" s="166"/>
      <c r="E323" s="168"/>
      <c r="F323" s="167"/>
      <c r="G323" s="168"/>
      <c r="AO323" s="260"/>
      <c r="AP323" s="260"/>
      <c r="AQ323" s="260"/>
      <c r="AR323" s="260"/>
      <c r="AS323" s="260"/>
      <c r="AT323" s="260"/>
      <c r="AU323" s="260"/>
      <c r="AV323" s="260"/>
      <c r="AW323" s="260"/>
      <c r="AX323" s="260"/>
      <c r="AY323" s="260"/>
      <c r="AZ323" s="260"/>
      <c r="BA323" s="260"/>
      <c r="BB323" s="260"/>
      <c r="BC323" s="260"/>
      <c r="BD323" s="260"/>
      <c r="BE323" s="260"/>
      <c r="BF323" s="260"/>
      <c r="BG323" s="210"/>
      <c r="BH323" s="210"/>
      <c r="BI323" s="210"/>
    </row>
    <row r="324" spans="1:61" x14ac:dyDescent="0.25">
      <c r="A324" s="171" t="s">
        <v>91</v>
      </c>
      <c r="B324" s="164"/>
      <c r="C324" s="299" t="s">
        <v>628</v>
      </c>
      <c r="D324" s="166"/>
      <c r="E324" s="168"/>
      <c r="F324" s="167"/>
      <c r="G324" s="168"/>
      <c r="AO324" s="260"/>
      <c r="AP324" s="260"/>
      <c r="AQ324" s="260"/>
      <c r="AR324" s="260"/>
      <c r="AS324" s="260"/>
      <c r="AT324" s="260"/>
      <c r="AU324" s="260"/>
      <c r="AV324" s="260"/>
      <c r="AW324" s="260"/>
      <c r="AX324" s="260"/>
      <c r="AY324" s="260"/>
      <c r="AZ324" s="260"/>
      <c r="BA324" s="260"/>
      <c r="BB324" s="260"/>
      <c r="BC324" s="260"/>
      <c r="BD324" s="260"/>
      <c r="BE324" s="260"/>
      <c r="BF324" s="260"/>
      <c r="BG324" s="210"/>
      <c r="BH324" s="210"/>
      <c r="BI324" s="210"/>
    </row>
    <row r="325" spans="1:61" x14ac:dyDescent="0.25">
      <c r="A325" s="171" t="s">
        <v>91</v>
      </c>
      <c r="B325" s="164"/>
      <c r="C325" s="299" t="s">
        <v>628</v>
      </c>
      <c r="D325" s="166"/>
      <c r="E325" s="168"/>
      <c r="F325" s="167"/>
      <c r="G325" s="168"/>
      <c r="AO325" s="260"/>
      <c r="AP325" s="260"/>
      <c r="AQ325" s="260"/>
      <c r="AR325" s="260"/>
      <c r="AS325" s="260"/>
      <c r="AT325" s="260"/>
      <c r="AU325" s="260"/>
      <c r="AV325" s="260"/>
      <c r="AW325" s="260"/>
      <c r="AX325" s="260"/>
      <c r="AY325" s="260"/>
      <c r="AZ325" s="260"/>
      <c r="BA325" s="260"/>
      <c r="BB325" s="260"/>
      <c r="BC325" s="260"/>
      <c r="BD325" s="260"/>
      <c r="BE325" s="260"/>
      <c r="BF325" s="260"/>
      <c r="BG325" s="210"/>
      <c r="BH325" s="210"/>
      <c r="BI325" s="210"/>
    </row>
    <row r="326" spans="1:61" x14ac:dyDescent="0.25">
      <c r="A326" s="171" t="s">
        <v>91</v>
      </c>
      <c r="B326" s="164"/>
      <c r="C326" s="299" t="s">
        <v>628</v>
      </c>
      <c r="D326" s="166"/>
      <c r="E326" s="168"/>
      <c r="F326" s="167"/>
      <c r="G326" s="168"/>
      <c r="AO326" s="260"/>
      <c r="AP326" s="260"/>
      <c r="AQ326" s="260"/>
      <c r="AR326" s="260"/>
      <c r="AS326" s="260"/>
      <c r="AT326" s="260"/>
      <c r="AU326" s="260"/>
      <c r="AV326" s="260"/>
      <c r="AW326" s="260"/>
      <c r="AX326" s="260"/>
      <c r="AY326" s="260"/>
      <c r="AZ326" s="260"/>
      <c r="BA326" s="260"/>
      <c r="BB326" s="260"/>
      <c r="BC326" s="260"/>
      <c r="BD326" s="260"/>
      <c r="BE326" s="260"/>
      <c r="BF326" s="260"/>
      <c r="BG326" s="210"/>
      <c r="BH326" s="210"/>
      <c r="BI326" s="210"/>
    </row>
    <row r="327" spans="1:61" x14ac:dyDescent="0.25">
      <c r="A327" s="171" t="s">
        <v>91</v>
      </c>
      <c r="B327" s="164"/>
      <c r="C327" s="299" t="s">
        <v>628</v>
      </c>
      <c r="D327" s="166"/>
      <c r="E327" s="168"/>
      <c r="F327" s="167"/>
      <c r="G327" s="168"/>
      <c r="AO327" s="260"/>
      <c r="AP327" s="260"/>
      <c r="AQ327" s="260"/>
      <c r="AR327" s="260"/>
      <c r="AS327" s="260"/>
      <c r="AT327" s="260"/>
      <c r="AU327" s="260"/>
      <c r="AV327" s="260"/>
      <c r="AW327" s="260"/>
      <c r="AX327" s="260"/>
      <c r="AY327" s="260"/>
      <c r="AZ327" s="260"/>
      <c r="BA327" s="260"/>
      <c r="BB327" s="260"/>
      <c r="BC327" s="260"/>
      <c r="BD327" s="260"/>
      <c r="BE327" s="260"/>
      <c r="BF327" s="260"/>
      <c r="BG327" s="210"/>
      <c r="BH327" s="210"/>
      <c r="BI327" s="210"/>
    </row>
    <row r="328" spans="1:61" x14ac:dyDescent="0.25">
      <c r="A328" s="171" t="s">
        <v>91</v>
      </c>
      <c r="B328" s="164"/>
      <c r="C328" s="299" t="s">
        <v>628</v>
      </c>
      <c r="D328" s="166"/>
      <c r="E328" s="168"/>
      <c r="F328" s="167"/>
      <c r="G328" s="168"/>
      <c r="AO328" s="260"/>
      <c r="AP328" s="260"/>
      <c r="AQ328" s="260"/>
      <c r="AR328" s="260"/>
      <c r="AS328" s="260"/>
      <c r="AT328" s="260"/>
      <c r="AU328" s="260"/>
      <c r="AV328" s="260"/>
      <c r="AW328" s="260"/>
      <c r="AX328" s="260"/>
      <c r="AY328" s="260"/>
      <c r="AZ328" s="260"/>
      <c r="BA328" s="260"/>
      <c r="BB328" s="260"/>
      <c r="BC328" s="260"/>
      <c r="BD328" s="260"/>
      <c r="BE328" s="260"/>
      <c r="BF328" s="260"/>
      <c r="BG328" s="210"/>
      <c r="BH328" s="210"/>
      <c r="BI328" s="210"/>
    </row>
    <row r="329" spans="1:61" x14ac:dyDescent="0.25">
      <c r="A329" s="171" t="s">
        <v>91</v>
      </c>
      <c r="B329" s="164"/>
      <c r="C329" s="299" t="s">
        <v>628</v>
      </c>
      <c r="D329" s="166"/>
      <c r="E329" s="168"/>
      <c r="F329" s="167"/>
      <c r="G329" s="168"/>
      <c r="AO329" s="260"/>
      <c r="AP329" s="260"/>
      <c r="AQ329" s="260"/>
      <c r="AR329" s="260"/>
      <c r="AS329" s="260"/>
      <c r="AT329" s="260"/>
      <c r="AU329" s="260"/>
      <c r="AV329" s="260"/>
      <c r="AW329" s="260"/>
      <c r="AX329" s="260"/>
      <c r="AY329" s="260"/>
      <c r="AZ329" s="260"/>
      <c r="BA329" s="260"/>
      <c r="BB329" s="260"/>
      <c r="BC329" s="260"/>
      <c r="BD329" s="260"/>
      <c r="BE329" s="260"/>
      <c r="BF329" s="260"/>
      <c r="BG329" s="210"/>
      <c r="BH329" s="210"/>
      <c r="BI329" s="210"/>
    </row>
    <row r="330" spans="1:61" x14ac:dyDescent="0.25">
      <c r="A330" s="171" t="s">
        <v>91</v>
      </c>
      <c r="B330" s="164"/>
      <c r="C330" s="299" t="s">
        <v>628</v>
      </c>
      <c r="D330" s="166"/>
      <c r="E330" s="168"/>
      <c r="F330" s="167"/>
      <c r="G330" s="168"/>
      <c r="AO330" s="260"/>
      <c r="AP330" s="260"/>
      <c r="AQ330" s="260"/>
      <c r="AR330" s="260"/>
      <c r="AS330" s="260"/>
      <c r="AT330" s="260"/>
      <c r="AU330" s="260"/>
      <c r="AV330" s="260"/>
      <c r="AW330" s="260"/>
      <c r="AX330" s="260"/>
      <c r="AY330" s="260"/>
      <c r="AZ330" s="260"/>
      <c r="BA330" s="260"/>
      <c r="BB330" s="260"/>
      <c r="BC330" s="260"/>
      <c r="BD330" s="260"/>
      <c r="BE330" s="260"/>
      <c r="BF330" s="260"/>
      <c r="BG330" s="210"/>
      <c r="BH330" s="210"/>
      <c r="BI330" s="210"/>
    </row>
    <row r="331" spans="1:61" x14ac:dyDescent="0.25">
      <c r="A331" s="171" t="s">
        <v>91</v>
      </c>
      <c r="B331" s="164"/>
      <c r="C331" s="299" t="s">
        <v>628</v>
      </c>
      <c r="D331" s="166"/>
      <c r="E331" s="168"/>
      <c r="F331" s="167"/>
      <c r="G331" s="168"/>
      <c r="AO331" s="260"/>
      <c r="AP331" s="260"/>
      <c r="AQ331" s="260"/>
      <c r="AR331" s="260"/>
      <c r="AS331" s="260"/>
      <c r="AT331" s="260"/>
      <c r="AU331" s="260"/>
      <c r="AV331" s="260"/>
      <c r="AW331" s="260"/>
      <c r="AX331" s="260"/>
      <c r="AY331" s="260"/>
      <c r="AZ331" s="260"/>
      <c r="BA331" s="260"/>
      <c r="BB331" s="260"/>
      <c r="BC331" s="260"/>
      <c r="BD331" s="260"/>
      <c r="BE331" s="260"/>
      <c r="BF331" s="260"/>
      <c r="BG331" s="210"/>
      <c r="BH331" s="210"/>
      <c r="BI331" s="210"/>
    </row>
    <row r="332" spans="1:61" x14ac:dyDescent="0.25">
      <c r="A332" s="171" t="s">
        <v>91</v>
      </c>
      <c r="B332" s="164"/>
      <c r="C332" s="299" t="s">
        <v>628</v>
      </c>
      <c r="D332" s="166"/>
      <c r="E332" s="168"/>
      <c r="F332" s="167"/>
      <c r="G332" s="168"/>
      <c r="AO332" s="260"/>
      <c r="AP332" s="260"/>
      <c r="AQ332" s="260"/>
      <c r="AR332" s="260"/>
      <c r="AS332" s="260"/>
      <c r="AT332" s="260"/>
      <c r="AU332" s="260"/>
      <c r="AV332" s="260"/>
      <c r="AW332" s="260"/>
      <c r="AX332" s="260"/>
      <c r="AY332" s="260"/>
      <c r="AZ332" s="260"/>
      <c r="BA332" s="260"/>
      <c r="BB332" s="260"/>
      <c r="BC332" s="260"/>
      <c r="BD332" s="260"/>
      <c r="BE332" s="260"/>
      <c r="BF332" s="260"/>
      <c r="BG332" s="210"/>
      <c r="BH332" s="210"/>
      <c r="BI332" s="210"/>
    </row>
    <row r="333" spans="1:61" x14ac:dyDescent="0.25">
      <c r="A333" s="171" t="s">
        <v>91</v>
      </c>
      <c r="B333" s="164"/>
      <c r="C333" s="299" t="s">
        <v>628</v>
      </c>
      <c r="D333" s="166"/>
      <c r="E333" s="168"/>
      <c r="F333" s="167"/>
      <c r="G333" s="168"/>
      <c r="AO333" s="260"/>
      <c r="AP333" s="260"/>
      <c r="AQ333" s="260"/>
      <c r="AR333" s="260"/>
      <c r="AS333" s="260"/>
      <c r="AT333" s="260"/>
      <c r="AU333" s="260"/>
      <c r="AV333" s="260"/>
      <c r="AW333" s="260"/>
      <c r="AX333" s="260"/>
      <c r="AY333" s="260"/>
      <c r="AZ333" s="260"/>
      <c r="BA333" s="260"/>
      <c r="BB333" s="260"/>
      <c r="BC333" s="260"/>
      <c r="BD333" s="260"/>
      <c r="BE333" s="260"/>
      <c r="BF333" s="260"/>
      <c r="BG333" s="210"/>
      <c r="BH333" s="210"/>
      <c r="BI333" s="210"/>
    </row>
    <row r="334" spans="1:61" x14ac:dyDescent="0.25">
      <c r="A334" s="171" t="s">
        <v>91</v>
      </c>
      <c r="B334" s="164"/>
      <c r="C334" s="299" t="s">
        <v>628</v>
      </c>
      <c r="D334" s="166"/>
      <c r="E334" s="168"/>
      <c r="F334" s="167"/>
      <c r="G334" s="168"/>
      <c r="AO334" s="260"/>
      <c r="AP334" s="260"/>
      <c r="AQ334" s="260"/>
      <c r="AR334" s="260"/>
      <c r="AS334" s="260"/>
      <c r="AT334" s="260"/>
      <c r="AU334" s="260"/>
      <c r="AV334" s="260"/>
      <c r="AW334" s="260"/>
      <c r="AX334" s="260"/>
      <c r="AY334" s="260"/>
      <c r="AZ334" s="260"/>
      <c r="BA334" s="260"/>
      <c r="BB334" s="260"/>
      <c r="BC334" s="260"/>
      <c r="BD334" s="260"/>
      <c r="BE334" s="260"/>
      <c r="BF334" s="260"/>
      <c r="BG334" s="210"/>
      <c r="BH334" s="210"/>
      <c r="BI334" s="210"/>
    </row>
    <row r="335" spans="1:61" x14ac:dyDescent="0.25">
      <c r="A335" s="171" t="s">
        <v>91</v>
      </c>
      <c r="B335" s="164"/>
      <c r="C335" s="299" t="s">
        <v>628</v>
      </c>
      <c r="D335" s="166"/>
      <c r="E335" s="168"/>
      <c r="F335" s="167"/>
      <c r="G335" s="168"/>
      <c r="AO335" s="260"/>
      <c r="AP335" s="260"/>
      <c r="AQ335" s="260"/>
      <c r="AR335" s="260"/>
      <c r="AS335" s="260"/>
      <c r="AT335" s="260"/>
      <c r="AU335" s="260"/>
      <c r="AV335" s="260"/>
      <c r="AW335" s="260"/>
      <c r="AX335" s="260"/>
      <c r="AY335" s="260"/>
      <c r="AZ335" s="260"/>
      <c r="BA335" s="260"/>
      <c r="BB335" s="260"/>
      <c r="BC335" s="260"/>
      <c r="BD335" s="260"/>
      <c r="BE335" s="260"/>
      <c r="BF335" s="260"/>
      <c r="BG335" s="210"/>
      <c r="BH335" s="210"/>
      <c r="BI335" s="210"/>
    </row>
    <row r="336" spans="1:61" x14ac:dyDescent="0.25">
      <c r="A336" s="171" t="s">
        <v>91</v>
      </c>
      <c r="B336" s="164"/>
      <c r="C336" s="299" t="s">
        <v>628</v>
      </c>
      <c r="D336" s="166"/>
      <c r="E336" s="168"/>
      <c r="F336" s="167"/>
      <c r="G336" s="168"/>
      <c r="AO336" s="260"/>
      <c r="AP336" s="260"/>
      <c r="AQ336" s="260"/>
      <c r="AR336" s="260"/>
      <c r="AS336" s="260"/>
      <c r="AT336" s="260"/>
      <c r="AU336" s="260"/>
      <c r="AV336" s="260"/>
      <c r="AW336" s="260"/>
      <c r="AX336" s="260"/>
      <c r="AY336" s="260"/>
      <c r="AZ336" s="260"/>
      <c r="BA336" s="260"/>
      <c r="BB336" s="260"/>
      <c r="BC336" s="260"/>
      <c r="BD336" s="260"/>
      <c r="BE336" s="260"/>
      <c r="BF336" s="260"/>
      <c r="BG336" s="210"/>
      <c r="BH336" s="210"/>
      <c r="BI336" s="210"/>
    </row>
    <row r="337" spans="1:61" x14ac:dyDescent="0.25">
      <c r="A337" s="171" t="s">
        <v>91</v>
      </c>
      <c r="B337" s="164"/>
      <c r="C337" s="299" t="s">
        <v>628</v>
      </c>
      <c r="D337" s="166"/>
      <c r="E337" s="168"/>
      <c r="F337" s="167"/>
      <c r="G337" s="168"/>
      <c r="AO337" s="260"/>
      <c r="AP337" s="260"/>
      <c r="AQ337" s="260"/>
      <c r="AR337" s="260"/>
      <c r="AS337" s="260"/>
      <c r="AT337" s="260"/>
      <c r="AU337" s="260"/>
      <c r="AV337" s="260"/>
      <c r="AW337" s="260"/>
      <c r="AX337" s="260"/>
      <c r="AY337" s="260"/>
      <c r="AZ337" s="260"/>
      <c r="BA337" s="260"/>
      <c r="BB337" s="260"/>
      <c r="BC337" s="260"/>
      <c r="BD337" s="260"/>
      <c r="BE337" s="260"/>
      <c r="BF337" s="260"/>
      <c r="BG337" s="210"/>
      <c r="BH337" s="210"/>
      <c r="BI337" s="210"/>
    </row>
    <row r="338" spans="1:61" x14ac:dyDescent="0.25">
      <c r="A338" s="171" t="s">
        <v>91</v>
      </c>
      <c r="B338" s="164"/>
      <c r="C338" s="299" t="s">
        <v>628</v>
      </c>
      <c r="D338" s="166"/>
      <c r="E338" s="168"/>
      <c r="F338" s="167"/>
      <c r="G338" s="168"/>
      <c r="AO338" s="260"/>
      <c r="AP338" s="260"/>
      <c r="AQ338" s="260"/>
      <c r="AR338" s="260"/>
      <c r="AS338" s="260"/>
      <c r="AT338" s="260"/>
      <c r="AU338" s="260"/>
      <c r="AV338" s="260"/>
      <c r="AW338" s="260"/>
      <c r="AX338" s="260"/>
      <c r="AY338" s="260"/>
      <c r="AZ338" s="260"/>
      <c r="BA338" s="260"/>
      <c r="BB338" s="260"/>
      <c r="BC338" s="260"/>
      <c r="BD338" s="260"/>
      <c r="BE338" s="260"/>
      <c r="BF338" s="260"/>
      <c r="BG338" s="210"/>
      <c r="BH338" s="210"/>
      <c r="BI338" s="210"/>
    </row>
    <row r="339" spans="1:61" x14ac:dyDescent="0.25">
      <c r="A339" s="171" t="s">
        <v>91</v>
      </c>
      <c r="B339" s="164"/>
      <c r="C339" s="299" t="s">
        <v>628</v>
      </c>
      <c r="D339" s="166"/>
      <c r="E339" s="168"/>
      <c r="F339" s="167"/>
      <c r="G339" s="168"/>
      <c r="AO339" s="260"/>
      <c r="AP339" s="260"/>
      <c r="AQ339" s="260"/>
      <c r="AR339" s="260"/>
      <c r="AS339" s="260"/>
      <c r="AT339" s="260"/>
      <c r="AU339" s="260"/>
      <c r="AV339" s="260"/>
      <c r="AW339" s="260"/>
      <c r="AX339" s="260"/>
      <c r="AY339" s="260"/>
      <c r="AZ339" s="260"/>
      <c r="BA339" s="260"/>
      <c r="BB339" s="260"/>
      <c r="BC339" s="260"/>
      <c r="BD339" s="260"/>
      <c r="BE339" s="260"/>
      <c r="BF339" s="260"/>
      <c r="BG339" s="210"/>
      <c r="BH339" s="210"/>
      <c r="BI339" s="210"/>
    </row>
    <row r="340" spans="1:61" x14ac:dyDescent="0.25">
      <c r="A340" s="171" t="s">
        <v>91</v>
      </c>
      <c r="B340" s="164"/>
      <c r="C340" s="299" t="s">
        <v>628</v>
      </c>
      <c r="D340" s="166"/>
      <c r="E340" s="168"/>
      <c r="F340" s="167"/>
      <c r="G340" s="168"/>
      <c r="AO340" s="260"/>
      <c r="AP340" s="260"/>
      <c r="AQ340" s="260"/>
      <c r="AR340" s="260"/>
      <c r="AS340" s="260"/>
      <c r="AT340" s="260"/>
      <c r="AU340" s="260"/>
      <c r="AV340" s="260"/>
      <c r="AW340" s="260"/>
      <c r="AX340" s="260"/>
      <c r="AY340" s="260"/>
      <c r="AZ340" s="260"/>
      <c r="BA340" s="260"/>
      <c r="BB340" s="260"/>
      <c r="BC340" s="260"/>
      <c r="BD340" s="260"/>
      <c r="BE340" s="260"/>
      <c r="BF340" s="260"/>
      <c r="BG340" s="210"/>
      <c r="BH340" s="210"/>
      <c r="BI340" s="210"/>
    </row>
    <row r="341" spans="1:61" x14ac:dyDescent="0.25">
      <c r="A341" s="171" t="s">
        <v>91</v>
      </c>
      <c r="B341" s="164"/>
      <c r="C341" s="299" t="s">
        <v>628</v>
      </c>
      <c r="D341" s="166"/>
      <c r="E341" s="168"/>
      <c r="F341" s="167"/>
      <c r="G341" s="168"/>
      <c r="AO341" s="260"/>
      <c r="AP341" s="260"/>
      <c r="AQ341" s="260"/>
      <c r="AR341" s="260"/>
      <c r="AS341" s="260"/>
      <c r="AT341" s="260"/>
      <c r="AU341" s="260"/>
      <c r="AV341" s="260"/>
      <c r="AW341" s="260"/>
      <c r="AX341" s="260"/>
      <c r="AY341" s="260"/>
      <c r="AZ341" s="260"/>
      <c r="BA341" s="260"/>
      <c r="BB341" s="260"/>
      <c r="BC341" s="260"/>
      <c r="BD341" s="260"/>
      <c r="BE341" s="260"/>
      <c r="BF341" s="260"/>
      <c r="BG341" s="210"/>
      <c r="BH341" s="210"/>
      <c r="BI341" s="210"/>
    </row>
    <row r="342" spans="1:61" x14ac:dyDescent="0.25">
      <c r="A342" s="171" t="s">
        <v>91</v>
      </c>
      <c r="B342" s="164"/>
      <c r="C342" s="299" t="s">
        <v>628</v>
      </c>
      <c r="D342" s="166"/>
      <c r="E342" s="168"/>
      <c r="F342" s="167"/>
      <c r="G342" s="168"/>
      <c r="AO342" s="260"/>
      <c r="AP342" s="260"/>
      <c r="AQ342" s="260"/>
      <c r="AR342" s="260"/>
      <c r="AS342" s="260"/>
      <c r="AT342" s="260"/>
      <c r="AU342" s="260"/>
      <c r="AV342" s="260"/>
      <c r="AW342" s="260"/>
      <c r="AX342" s="260"/>
      <c r="AY342" s="260"/>
      <c r="AZ342" s="260"/>
      <c r="BA342" s="260"/>
      <c r="BB342" s="260"/>
      <c r="BC342" s="260"/>
      <c r="BD342" s="260"/>
      <c r="BE342" s="260"/>
      <c r="BF342" s="260"/>
      <c r="BG342" s="210"/>
      <c r="BH342" s="210"/>
      <c r="BI342" s="210"/>
    </row>
    <row r="343" spans="1:61" x14ac:dyDescent="0.25">
      <c r="A343" s="171" t="s">
        <v>91</v>
      </c>
      <c r="B343" s="164"/>
      <c r="C343" s="299" t="s">
        <v>628</v>
      </c>
      <c r="D343" s="166"/>
      <c r="E343" s="168"/>
      <c r="F343" s="167"/>
      <c r="G343" s="168"/>
      <c r="AO343" s="260"/>
      <c r="AP343" s="260"/>
      <c r="AQ343" s="260"/>
      <c r="AR343" s="260"/>
      <c r="AS343" s="260"/>
      <c r="AT343" s="260"/>
      <c r="AU343" s="260"/>
      <c r="AV343" s="260"/>
      <c r="AW343" s="260"/>
      <c r="AX343" s="260"/>
      <c r="AY343" s="260"/>
      <c r="AZ343" s="260"/>
      <c r="BA343" s="260"/>
      <c r="BB343" s="260"/>
      <c r="BC343" s="260"/>
      <c r="BD343" s="260"/>
      <c r="BE343" s="260"/>
      <c r="BF343" s="260"/>
      <c r="BG343" s="210"/>
      <c r="BH343" s="210"/>
      <c r="BI343" s="210"/>
    </row>
    <row r="344" spans="1:61" x14ac:dyDescent="0.25">
      <c r="A344" s="171" t="s">
        <v>91</v>
      </c>
      <c r="B344" s="164"/>
      <c r="C344" s="299" t="s">
        <v>628</v>
      </c>
      <c r="D344" s="166"/>
      <c r="E344" s="168"/>
      <c r="F344" s="167"/>
      <c r="G344" s="168"/>
      <c r="AO344" s="260"/>
      <c r="AP344" s="260"/>
      <c r="AQ344" s="260"/>
      <c r="AR344" s="260"/>
      <c r="AS344" s="260"/>
      <c r="AT344" s="260"/>
      <c r="AU344" s="260"/>
      <c r="AV344" s="260"/>
      <c r="AW344" s="260"/>
      <c r="AX344" s="260"/>
      <c r="AY344" s="260"/>
      <c r="AZ344" s="260"/>
      <c r="BA344" s="260"/>
      <c r="BB344" s="260"/>
      <c r="BC344" s="260"/>
      <c r="BD344" s="260"/>
      <c r="BE344" s="260"/>
      <c r="BF344" s="260"/>
      <c r="BG344" s="210"/>
      <c r="BH344" s="210"/>
      <c r="BI344" s="210"/>
    </row>
    <row r="345" spans="1:61" x14ac:dyDescent="0.25">
      <c r="A345" s="171" t="s">
        <v>91</v>
      </c>
      <c r="B345" s="164"/>
      <c r="C345" s="299" t="s">
        <v>628</v>
      </c>
      <c r="D345" s="166"/>
      <c r="E345" s="168"/>
      <c r="F345" s="167"/>
      <c r="G345" s="168"/>
      <c r="AO345" s="260"/>
      <c r="AP345" s="260"/>
      <c r="AQ345" s="260"/>
      <c r="AR345" s="260"/>
      <c r="AS345" s="260"/>
      <c r="AT345" s="260"/>
      <c r="AU345" s="260"/>
      <c r="AV345" s="260"/>
      <c r="AW345" s="260"/>
      <c r="AX345" s="260"/>
      <c r="AY345" s="260"/>
      <c r="AZ345" s="260"/>
      <c r="BA345" s="260"/>
      <c r="BB345" s="260"/>
      <c r="BC345" s="260"/>
      <c r="BD345" s="260"/>
      <c r="BE345" s="260"/>
      <c r="BF345" s="260"/>
      <c r="BG345" s="210"/>
      <c r="BH345" s="210"/>
      <c r="BI345" s="210"/>
    </row>
    <row r="346" spans="1:61" x14ac:dyDescent="0.25">
      <c r="A346" s="171" t="s">
        <v>91</v>
      </c>
      <c r="B346" s="164"/>
      <c r="C346" s="299" t="s">
        <v>628</v>
      </c>
      <c r="D346" s="166"/>
      <c r="E346" s="168"/>
      <c r="F346" s="167"/>
      <c r="G346" s="168"/>
      <c r="AO346" s="260"/>
      <c r="AP346" s="260"/>
      <c r="AQ346" s="260"/>
      <c r="AR346" s="260"/>
      <c r="AS346" s="260"/>
      <c r="AT346" s="260"/>
      <c r="AU346" s="260"/>
      <c r="AV346" s="260"/>
      <c r="AW346" s="260"/>
      <c r="AX346" s="260"/>
      <c r="AY346" s="260"/>
      <c r="AZ346" s="260"/>
      <c r="BA346" s="260"/>
      <c r="BB346" s="260"/>
      <c r="BC346" s="260"/>
      <c r="BD346" s="260"/>
      <c r="BE346" s="260"/>
      <c r="BF346" s="260"/>
      <c r="BG346" s="210"/>
      <c r="BH346" s="210"/>
      <c r="BI346" s="210"/>
    </row>
    <row r="347" spans="1:61" x14ac:dyDescent="0.25">
      <c r="A347" s="171" t="s">
        <v>91</v>
      </c>
      <c r="B347" s="164"/>
      <c r="C347" s="299" t="s">
        <v>628</v>
      </c>
      <c r="D347" s="166"/>
      <c r="E347" s="168"/>
      <c r="F347" s="167"/>
      <c r="G347" s="168"/>
      <c r="AO347" s="260"/>
      <c r="AP347" s="260"/>
      <c r="AQ347" s="260"/>
      <c r="AR347" s="260"/>
      <c r="AS347" s="260"/>
      <c r="AT347" s="260"/>
      <c r="AU347" s="260"/>
      <c r="AV347" s="260"/>
      <c r="AW347" s="260"/>
      <c r="AX347" s="260"/>
      <c r="AY347" s="260"/>
      <c r="AZ347" s="260"/>
      <c r="BA347" s="260"/>
      <c r="BB347" s="260"/>
      <c r="BC347" s="260"/>
      <c r="BD347" s="260"/>
      <c r="BE347" s="260"/>
      <c r="BF347" s="260"/>
      <c r="BG347" s="210"/>
      <c r="BH347" s="210"/>
      <c r="BI347" s="210"/>
    </row>
    <row r="348" spans="1:61" x14ac:dyDescent="0.25">
      <c r="A348" s="171" t="s">
        <v>91</v>
      </c>
      <c r="B348" s="164"/>
      <c r="C348" s="299" t="s">
        <v>628</v>
      </c>
      <c r="D348" s="166"/>
      <c r="E348" s="168"/>
      <c r="F348" s="167"/>
      <c r="G348" s="168"/>
      <c r="AO348" s="260"/>
      <c r="AP348" s="260"/>
      <c r="AQ348" s="260"/>
      <c r="AR348" s="260"/>
      <c r="AS348" s="260"/>
      <c r="AT348" s="260"/>
      <c r="AU348" s="260"/>
      <c r="AV348" s="260"/>
      <c r="AW348" s="260"/>
      <c r="AX348" s="260"/>
      <c r="AY348" s="260"/>
      <c r="AZ348" s="260"/>
      <c r="BA348" s="260"/>
      <c r="BB348" s="260"/>
      <c r="BC348" s="260"/>
      <c r="BD348" s="260"/>
      <c r="BE348" s="260"/>
      <c r="BF348" s="260"/>
      <c r="BG348" s="210"/>
      <c r="BH348" s="210"/>
      <c r="BI348" s="210"/>
    </row>
    <row r="349" spans="1:61" x14ac:dyDescent="0.25">
      <c r="A349" s="171" t="s">
        <v>91</v>
      </c>
      <c r="B349" s="164"/>
      <c r="C349" s="299" t="s">
        <v>628</v>
      </c>
      <c r="D349" s="166"/>
      <c r="E349" s="168"/>
      <c r="F349" s="167"/>
      <c r="G349" s="168"/>
      <c r="AO349" s="260"/>
      <c r="AP349" s="260"/>
      <c r="AQ349" s="260"/>
      <c r="AR349" s="260"/>
      <c r="AS349" s="260"/>
      <c r="AT349" s="260"/>
      <c r="AU349" s="260"/>
      <c r="AV349" s="260"/>
      <c r="AW349" s="260"/>
      <c r="AX349" s="260"/>
      <c r="AY349" s="260"/>
      <c r="AZ349" s="260"/>
      <c r="BA349" s="260"/>
      <c r="BB349" s="260"/>
      <c r="BC349" s="260"/>
      <c r="BD349" s="260"/>
      <c r="BE349" s="260"/>
      <c r="BF349" s="260"/>
      <c r="BG349" s="210"/>
      <c r="BH349" s="210"/>
      <c r="BI349" s="210"/>
    </row>
    <row r="350" spans="1:61" x14ac:dyDescent="0.25">
      <c r="A350" s="171" t="s">
        <v>91</v>
      </c>
      <c r="B350" s="164"/>
      <c r="C350" s="299" t="s">
        <v>628</v>
      </c>
      <c r="D350" s="166"/>
      <c r="E350" s="168"/>
      <c r="F350" s="167"/>
      <c r="G350" s="168"/>
      <c r="AO350" s="260"/>
      <c r="AP350" s="260"/>
      <c r="AQ350" s="260"/>
      <c r="AR350" s="260"/>
      <c r="AS350" s="260"/>
      <c r="AT350" s="260"/>
      <c r="AU350" s="260"/>
      <c r="AV350" s="260"/>
      <c r="AW350" s="260"/>
      <c r="AX350" s="260"/>
      <c r="AY350" s="260"/>
      <c r="AZ350" s="260"/>
      <c r="BA350" s="260"/>
      <c r="BB350" s="260"/>
      <c r="BC350" s="260"/>
      <c r="BD350" s="260"/>
      <c r="BE350" s="260"/>
      <c r="BF350" s="260"/>
      <c r="BG350" s="210"/>
      <c r="BH350" s="210"/>
      <c r="BI350" s="210"/>
    </row>
    <row r="351" spans="1:61" x14ac:dyDescent="0.25">
      <c r="A351" s="171" t="s">
        <v>91</v>
      </c>
      <c r="B351" s="164"/>
      <c r="C351" s="299" t="s">
        <v>628</v>
      </c>
      <c r="D351" s="166"/>
      <c r="E351" s="168"/>
      <c r="F351" s="167"/>
      <c r="G351" s="168"/>
      <c r="AO351" s="260"/>
      <c r="AP351" s="260"/>
      <c r="AQ351" s="260"/>
      <c r="AR351" s="260"/>
      <c r="AS351" s="260"/>
      <c r="AT351" s="260"/>
      <c r="AU351" s="260"/>
      <c r="AV351" s="260"/>
      <c r="AW351" s="260"/>
      <c r="AX351" s="260"/>
      <c r="AY351" s="260"/>
      <c r="AZ351" s="260"/>
      <c r="BA351" s="260"/>
      <c r="BB351" s="260"/>
      <c r="BC351" s="260"/>
      <c r="BD351" s="260"/>
      <c r="BE351" s="260"/>
      <c r="BF351" s="260"/>
      <c r="BG351" s="210"/>
      <c r="BH351" s="210"/>
      <c r="BI351" s="210"/>
    </row>
    <row r="352" spans="1:61" x14ac:dyDescent="0.25">
      <c r="A352" s="171" t="s">
        <v>91</v>
      </c>
      <c r="B352" s="164"/>
      <c r="C352" s="299" t="s">
        <v>628</v>
      </c>
      <c r="D352" s="166"/>
      <c r="E352" s="168"/>
      <c r="F352" s="167"/>
      <c r="G352" s="168"/>
      <c r="AO352" s="260"/>
      <c r="AP352" s="260"/>
      <c r="AQ352" s="260"/>
      <c r="AR352" s="260"/>
      <c r="AS352" s="260"/>
      <c r="AT352" s="260"/>
      <c r="AU352" s="260"/>
      <c r="AV352" s="260"/>
      <c r="AW352" s="260"/>
      <c r="AX352" s="260"/>
      <c r="AY352" s="260"/>
      <c r="AZ352" s="260"/>
      <c r="BA352" s="260"/>
      <c r="BB352" s="260"/>
      <c r="BC352" s="260"/>
      <c r="BD352" s="260"/>
      <c r="BE352" s="260"/>
      <c r="BF352" s="260"/>
      <c r="BG352" s="210"/>
      <c r="BH352" s="210"/>
      <c r="BI352" s="210"/>
    </row>
    <row r="353" spans="1:61" x14ac:dyDescent="0.25">
      <c r="A353" s="171" t="s">
        <v>91</v>
      </c>
      <c r="B353" s="164"/>
      <c r="C353" s="299" t="s">
        <v>628</v>
      </c>
      <c r="D353" s="166"/>
      <c r="E353" s="168"/>
      <c r="F353" s="167"/>
      <c r="G353" s="168"/>
      <c r="AO353" s="260"/>
      <c r="AP353" s="260"/>
      <c r="AQ353" s="260"/>
      <c r="AR353" s="260"/>
      <c r="AS353" s="260"/>
      <c r="AT353" s="260"/>
      <c r="AU353" s="260"/>
      <c r="AV353" s="260"/>
      <c r="AW353" s="260"/>
      <c r="AX353" s="260"/>
      <c r="AY353" s="260"/>
      <c r="AZ353" s="260"/>
      <c r="BA353" s="260"/>
      <c r="BB353" s="260"/>
      <c r="BC353" s="260"/>
      <c r="BD353" s="260"/>
      <c r="BE353" s="260"/>
      <c r="BF353" s="260"/>
      <c r="BG353" s="210"/>
      <c r="BH353" s="210"/>
      <c r="BI353" s="210"/>
    </row>
    <row r="354" spans="1:61" x14ac:dyDescent="0.25">
      <c r="A354" s="171" t="s">
        <v>91</v>
      </c>
      <c r="B354" s="164"/>
      <c r="C354" s="299" t="s">
        <v>628</v>
      </c>
      <c r="D354" s="166"/>
      <c r="E354" s="168"/>
      <c r="F354" s="167"/>
      <c r="G354" s="168"/>
      <c r="AO354" s="260"/>
      <c r="AP354" s="260"/>
      <c r="AQ354" s="260"/>
      <c r="AR354" s="260"/>
      <c r="AS354" s="260"/>
      <c r="AT354" s="260"/>
      <c r="AU354" s="260"/>
      <c r="AV354" s="260"/>
      <c r="AW354" s="260"/>
      <c r="AX354" s="260"/>
      <c r="AY354" s="260"/>
      <c r="AZ354" s="260"/>
      <c r="BA354" s="260"/>
      <c r="BB354" s="260"/>
      <c r="BC354" s="260"/>
      <c r="BD354" s="260"/>
      <c r="BE354" s="260"/>
      <c r="BF354" s="260"/>
      <c r="BG354" s="210"/>
      <c r="BH354" s="210"/>
      <c r="BI354" s="210"/>
    </row>
    <row r="355" spans="1:61" x14ac:dyDescent="0.25">
      <c r="A355" s="171" t="s">
        <v>91</v>
      </c>
      <c r="B355" s="164"/>
      <c r="C355" s="299" t="s">
        <v>628</v>
      </c>
      <c r="D355" s="166"/>
      <c r="E355" s="168"/>
      <c r="F355" s="167"/>
      <c r="G355" s="168"/>
      <c r="AO355" s="260"/>
      <c r="AP355" s="260"/>
      <c r="AQ355" s="260"/>
      <c r="AR355" s="260"/>
      <c r="AS355" s="260"/>
      <c r="AT355" s="260"/>
      <c r="AU355" s="260"/>
      <c r="AV355" s="260"/>
      <c r="AW355" s="260"/>
      <c r="AX355" s="260"/>
      <c r="AY355" s="260"/>
      <c r="AZ355" s="260"/>
      <c r="BA355" s="260"/>
      <c r="BB355" s="260"/>
      <c r="BC355" s="260"/>
      <c r="BD355" s="260"/>
      <c r="BE355" s="260"/>
      <c r="BF355" s="260"/>
      <c r="BG355" s="210"/>
      <c r="BH355" s="210"/>
      <c r="BI355" s="210"/>
    </row>
    <row r="356" spans="1:61" x14ac:dyDescent="0.25">
      <c r="A356" s="171" t="s">
        <v>91</v>
      </c>
      <c r="B356" s="164"/>
      <c r="C356" s="299" t="s">
        <v>628</v>
      </c>
      <c r="D356" s="166"/>
      <c r="E356" s="168"/>
      <c r="F356" s="167"/>
      <c r="G356" s="168"/>
      <c r="AO356" s="260"/>
      <c r="AP356" s="260"/>
      <c r="AQ356" s="260"/>
      <c r="AR356" s="260"/>
      <c r="AS356" s="260"/>
      <c r="AT356" s="260"/>
      <c r="AU356" s="260"/>
      <c r="AV356" s="260"/>
      <c r="AW356" s="260"/>
      <c r="AX356" s="260"/>
      <c r="AY356" s="260"/>
      <c r="AZ356" s="260"/>
      <c r="BA356" s="260"/>
      <c r="BB356" s="260"/>
      <c r="BC356" s="260"/>
      <c r="BD356" s="260"/>
      <c r="BE356" s="260"/>
      <c r="BF356" s="260"/>
      <c r="BG356" s="210"/>
      <c r="BH356" s="210"/>
      <c r="BI356" s="210"/>
    </row>
    <row r="357" spans="1:61" x14ac:dyDescent="0.25">
      <c r="A357" s="171" t="s">
        <v>91</v>
      </c>
      <c r="B357" s="164"/>
      <c r="C357" s="299" t="s">
        <v>628</v>
      </c>
      <c r="D357" s="166"/>
      <c r="E357" s="168"/>
      <c r="F357" s="167"/>
      <c r="G357" s="168"/>
      <c r="AO357" s="260"/>
      <c r="AP357" s="260"/>
      <c r="AQ357" s="260"/>
      <c r="AR357" s="260"/>
      <c r="AS357" s="260"/>
      <c r="AT357" s="260"/>
      <c r="AU357" s="260"/>
      <c r="AV357" s="260"/>
      <c r="AW357" s="260"/>
      <c r="AX357" s="260"/>
      <c r="AY357" s="260"/>
      <c r="AZ357" s="260"/>
      <c r="BA357" s="260"/>
      <c r="BB357" s="260"/>
      <c r="BC357" s="260"/>
      <c r="BD357" s="260"/>
      <c r="BE357" s="260"/>
      <c r="BF357" s="260"/>
      <c r="BG357" s="210"/>
      <c r="BH357" s="210"/>
      <c r="BI357" s="210"/>
    </row>
    <row r="358" spans="1:61" x14ac:dyDescent="0.25">
      <c r="A358" s="171" t="s">
        <v>91</v>
      </c>
      <c r="B358" s="164"/>
      <c r="C358" s="299" t="s">
        <v>628</v>
      </c>
      <c r="D358" s="166"/>
      <c r="E358" s="168"/>
      <c r="F358" s="167"/>
      <c r="G358" s="168"/>
      <c r="AO358" s="260"/>
      <c r="AP358" s="260"/>
      <c r="AQ358" s="260"/>
      <c r="AR358" s="260"/>
      <c r="AS358" s="260"/>
      <c r="AT358" s="260"/>
      <c r="AU358" s="260"/>
      <c r="AV358" s="260"/>
      <c r="AW358" s="260"/>
      <c r="AX358" s="260"/>
      <c r="AY358" s="260"/>
      <c r="AZ358" s="260"/>
      <c r="BA358" s="260"/>
      <c r="BB358" s="260"/>
      <c r="BC358" s="260"/>
      <c r="BD358" s="260"/>
      <c r="BE358" s="260"/>
      <c r="BF358" s="260"/>
      <c r="BG358" s="210"/>
      <c r="BH358" s="210"/>
      <c r="BI358" s="210"/>
    </row>
    <row r="359" spans="1:61" x14ac:dyDescent="0.25">
      <c r="A359" s="171" t="s">
        <v>91</v>
      </c>
      <c r="B359" s="164"/>
      <c r="C359" s="299" t="s">
        <v>628</v>
      </c>
      <c r="D359" s="166"/>
      <c r="E359" s="168"/>
      <c r="F359" s="167"/>
      <c r="G359" s="168"/>
      <c r="AO359" s="260"/>
      <c r="AP359" s="260"/>
      <c r="AQ359" s="260"/>
      <c r="AR359" s="260"/>
      <c r="AS359" s="260"/>
      <c r="AT359" s="260"/>
      <c r="AU359" s="260"/>
      <c r="AV359" s="260"/>
      <c r="AW359" s="260"/>
      <c r="AX359" s="260"/>
      <c r="AY359" s="260"/>
      <c r="AZ359" s="260"/>
      <c r="BA359" s="260"/>
      <c r="BB359" s="260"/>
      <c r="BC359" s="260"/>
      <c r="BD359" s="260"/>
      <c r="BE359" s="260"/>
      <c r="BF359" s="260"/>
      <c r="BG359" s="210"/>
      <c r="BH359" s="210"/>
      <c r="BI359" s="210"/>
    </row>
    <row r="360" spans="1:61" x14ac:dyDescent="0.25">
      <c r="A360" s="171" t="s">
        <v>91</v>
      </c>
      <c r="B360" s="164"/>
      <c r="C360" s="299" t="s">
        <v>628</v>
      </c>
      <c r="D360" s="166"/>
      <c r="E360" s="168"/>
      <c r="F360" s="167"/>
      <c r="G360" s="168"/>
      <c r="AO360" s="260"/>
      <c r="AP360" s="260"/>
      <c r="AQ360" s="260"/>
      <c r="AR360" s="260"/>
      <c r="AS360" s="260"/>
      <c r="AT360" s="260"/>
      <c r="AU360" s="260"/>
      <c r="AV360" s="260"/>
      <c r="AW360" s="260"/>
      <c r="AX360" s="260"/>
      <c r="AY360" s="260"/>
      <c r="AZ360" s="260"/>
      <c r="BA360" s="260"/>
      <c r="BB360" s="260"/>
      <c r="BC360" s="260"/>
      <c r="BD360" s="260"/>
      <c r="BE360" s="260"/>
      <c r="BF360" s="260"/>
      <c r="BG360" s="210"/>
      <c r="BH360" s="210"/>
      <c r="BI360" s="210"/>
    </row>
    <row r="361" spans="1:61" x14ac:dyDescent="0.25">
      <c r="A361" s="171" t="s">
        <v>91</v>
      </c>
      <c r="B361" s="164"/>
      <c r="C361" s="299" t="s">
        <v>628</v>
      </c>
      <c r="D361" s="166"/>
      <c r="E361" s="168"/>
      <c r="F361" s="167"/>
      <c r="G361" s="168"/>
      <c r="AO361" s="260"/>
      <c r="AP361" s="260"/>
      <c r="AQ361" s="260"/>
      <c r="AR361" s="260"/>
      <c r="AS361" s="260"/>
      <c r="AT361" s="260"/>
      <c r="AU361" s="260"/>
      <c r="AV361" s="260"/>
      <c r="AW361" s="260"/>
      <c r="AX361" s="260"/>
      <c r="AY361" s="260"/>
      <c r="AZ361" s="260"/>
      <c r="BA361" s="260"/>
      <c r="BB361" s="260"/>
      <c r="BC361" s="260"/>
      <c r="BD361" s="260"/>
      <c r="BE361" s="260"/>
      <c r="BF361" s="260"/>
      <c r="BG361" s="210"/>
      <c r="BH361" s="210"/>
      <c r="BI361" s="210"/>
    </row>
    <row r="362" spans="1:61" x14ac:dyDescent="0.25">
      <c r="A362" s="171" t="s">
        <v>91</v>
      </c>
      <c r="B362" s="164"/>
      <c r="C362" s="299" t="s">
        <v>628</v>
      </c>
      <c r="D362" s="166"/>
      <c r="E362" s="168"/>
      <c r="F362" s="167"/>
      <c r="G362" s="168"/>
      <c r="AO362" s="260"/>
      <c r="AP362" s="260"/>
      <c r="AQ362" s="260"/>
      <c r="AR362" s="260"/>
      <c r="AS362" s="260"/>
      <c r="AT362" s="260"/>
      <c r="AU362" s="260"/>
      <c r="AV362" s="260"/>
      <c r="AW362" s="260"/>
      <c r="AX362" s="260"/>
      <c r="AY362" s="260"/>
      <c r="AZ362" s="260"/>
      <c r="BA362" s="260"/>
      <c r="BB362" s="260"/>
      <c r="BC362" s="260"/>
      <c r="BD362" s="260"/>
      <c r="BE362" s="260"/>
      <c r="BF362" s="260"/>
      <c r="BG362" s="210"/>
      <c r="BH362" s="210"/>
      <c r="BI362" s="210"/>
    </row>
    <row r="363" spans="1:61" x14ac:dyDescent="0.25">
      <c r="A363" s="171" t="s">
        <v>91</v>
      </c>
      <c r="B363" s="164"/>
      <c r="C363" s="299" t="s">
        <v>628</v>
      </c>
      <c r="D363" s="166"/>
      <c r="E363" s="168"/>
      <c r="F363" s="167"/>
      <c r="G363" s="168"/>
      <c r="AO363" s="260"/>
      <c r="AP363" s="260"/>
      <c r="AQ363" s="260"/>
      <c r="AR363" s="260"/>
      <c r="AS363" s="260"/>
      <c r="AT363" s="260"/>
      <c r="AU363" s="260"/>
      <c r="AV363" s="260"/>
      <c r="AW363" s="260"/>
      <c r="AX363" s="260"/>
      <c r="AY363" s="260"/>
      <c r="AZ363" s="260"/>
      <c r="BA363" s="260"/>
      <c r="BB363" s="260"/>
      <c r="BC363" s="260"/>
      <c r="BD363" s="260"/>
      <c r="BE363" s="260"/>
      <c r="BF363" s="260"/>
      <c r="BG363" s="210"/>
      <c r="BH363" s="210"/>
      <c r="BI363" s="210"/>
    </row>
    <row r="364" spans="1:61" x14ac:dyDescent="0.25">
      <c r="A364" s="171" t="s">
        <v>91</v>
      </c>
      <c r="B364" s="164"/>
      <c r="C364" s="299" t="s">
        <v>628</v>
      </c>
      <c r="D364" s="166"/>
      <c r="E364" s="168"/>
      <c r="F364" s="167"/>
      <c r="G364" s="168"/>
      <c r="AO364" s="260"/>
      <c r="AP364" s="260"/>
      <c r="AQ364" s="260"/>
      <c r="AR364" s="260"/>
      <c r="AS364" s="260"/>
      <c r="AT364" s="260"/>
      <c r="AU364" s="260"/>
      <c r="AV364" s="260"/>
      <c r="AW364" s="260"/>
      <c r="AX364" s="260"/>
      <c r="AY364" s="260"/>
      <c r="AZ364" s="260"/>
      <c r="BA364" s="260"/>
      <c r="BB364" s="260"/>
      <c r="BC364" s="260"/>
      <c r="BD364" s="260"/>
      <c r="BE364" s="260"/>
      <c r="BF364" s="260"/>
      <c r="BG364" s="210"/>
      <c r="BH364" s="210"/>
      <c r="BI364" s="210"/>
    </row>
    <row r="365" spans="1:61" x14ac:dyDescent="0.25">
      <c r="A365" s="171" t="s">
        <v>91</v>
      </c>
      <c r="B365" s="164"/>
      <c r="C365" s="299" t="s">
        <v>628</v>
      </c>
      <c r="D365" s="166"/>
      <c r="E365" s="168"/>
      <c r="F365" s="167"/>
      <c r="G365" s="168"/>
      <c r="AO365" s="260"/>
      <c r="AP365" s="260"/>
      <c r="AQ365" s="260"/>
      <c r="AR365" s="260"/>
      <c r="AS365" s="260"/>
      <c r="AT365" s="260"/>
      <c r="AU365" s="260"/>
      <c r="AV365" s="260"/>
      <c r="AW365" s="260"/>
      <c r="AX365" s="260"/>
      <c r="AY365" s="260"/>
      <c r="AZ365" s="260"/>
      <c r="BA365" s="260"/>
      <c r="BB365" s="260"/>
      <c r="BC365" s="260"/>
      <c r="BD365" s="260"/>
      <c r="BE365" s="260"/>
      <c r="BF365" s="260"/>
      <c r="BG365" s="210"/>
      <c r="BH365" s="210"/>
      <c r="BI365" s="210"/>
    </row>
    <row r="366" spans="1:61" x14ac:dyDescent="0.25">
      <c r="A366" s="171" t="s">
        <v>91</v>
      </c>
      <c r="B366" s="164"/>
      <c r="C366" s="299" t="s">
        <v>628</v>
      </c>
      <c r="D366" s="166"/>
      <c r="E366" s="168"/>
      <c r="F366" s="167"/>
      <c r="G366" s="168"/>
      <c r="AO366" s="260"/>
      <c r="AP366" s="260"/>
      <c r="AQ366" s="260"/>
      <c r="AR366" s="260"/>
      <c r="AS366" s="260"/>
      <c r="AT366" s="260"/>
      <c r="AU366" s="260"/>
      <c r="AV366" s="260"/>
      <c r="AW366" s="260"/>
      <c r="AX366" s="260"/>
      <c r="AY366" s="260"/>
      <c r="AZ366" s="260"/>
      <c r="BA366" s="260"/>
      <c r="BB366" s="260"/>
      <c r="BC366" s="260"/>
      <c r="BD366" s="260"/>
      <c r="BE366" s="260"/>
      <c r="BF366" s="260"/>
      <c r="BG366" s="210"/>
      <c r="BH366" s="210"/>
      <c r="BI366" s="210"/>
    </row>
    <row r="367" spans="1:61" x14ac:dyDescent="0.25">
      <c r="A367" s="171" t="s">
        <v>91</v>
      </c>
      <c r="B367" s="164"/>
      <c r="C367" s="299" t="s">
        <v>628</v>
      </c>
      <c r="D367" s="166"/>
      <c r="E367" s="168"/>
      <c r="F367" s="167"/>
      <c r="G367" s="168"/>
      <c r="AO367" s="260"/>
      <c r="AP367" s="260"/>
      <c r="AQ367" s="260"/>
      <c r="AR367" s="260"/>
      <c r="AS367" s="260"/>
      <c r="AT367" s="260"/>
      <c r="AU367" s="260"/>
      <c r="AV367" s="260"/>
      <c r="AW367" s="260"/>
      <c r="AX367" s="260"/>
      <c r="AY367" s="260"/>
      <c r="AZ367" s="260"/>
      <c r="BA367" s="260"/>
      <c r="BB367" s="260"/>
      <c r="BC367" s="260"/>
      <c r="BD367" s="260"/>
      <c r="BE367" s="260"/>
      <c r="BF367" s="260"/>
      <c r="BG367" s="210"/>
      <c r="BH367" s="210"/>
      <c r="BI367" s="210"/>
    </row>
    <row r="368" spans="1:61" x14ac:dyDescent="0.25">
      <c r="A368" s="171" t="s">
        <v>91</v>
      </c>
      <c r="B368" s="164"/>
      <c r="C368" s="299" t="s">
        <v>628</v>
      </c>
      <c r="D368" s="166"/>
      <c r="E368" s="168"/>
      <c r="F368" s="167"/>
      <c r="G368" s="168"/>
      <c r="AO368" s="260"/>
      <c r="AP368" s="260"/>
      <c r="AQ368" s="260"/>
      <c r="AR368" s="260"/>
      <c r="AS368" s="260"/>
      <c r="AT368" s="260"/>
      <c r="AU368" s="260"/>
      <c r="AV368" s="260"/>
      <c r="AW368" s="260"/>
      <c r="AX368" s="260"/>
      <c r="AY368" s="260"/>
      <c r="AZ368" s="260"/>
      <c r="BA368" s="260"/>
      <c r="BB368" s="260"/>
      <c r="BC368" s="260"/>
      <c r="BD368" s="260"/>
      <c r="BE368" s="260"/>
      <c r="BF368" s="260"/>
      <c r="BG368" s="210"/>
      <c r="BH368" s="210"/>
      <c r="BI368" s="210"/>
    </row>
    <row r="369" spans="1:61" x14ac:dyDescent="0.25">
      <c r="A369" s="171" t="s">
        <v>91</v>
      </c>
      <c r="B369" s="164"/>
      <c r="C369" s="299" t="s">
        <v>628</v>
      </c>
      <c r="D369" s="166"/>
      <c r="E369" s="168"/>
      <c r="F369" s="167"/>
      <c r="G369" s="168"/>
      <c r="AO369" s="260"/>
      <c r="AP369" s="260"/>
      <c r="AQ369" s="260"/>
      <c r="AR369" s="260"/>
      <c r="AS369" s="260"/>
      <c r="AT369" s="260"/>
      <c r="AU369" s="260"/>
      <c r="AV369" s="260"/>
      <c r="AW369" s="260"/>
      <c r="AX369" s="260"/>
      <c r="AY369" s="260"/>
      <c r="AZ369" s="260"/>
      <c r="BA369" s="260"/>
      <c r="BB369" s="260"/>
      <c r="BC369" s="260"/>
      <c r="BD369" s="260"/>
      <c r="BE369" s="260"/>
      <c r="BF369" s="260"/>
      <c r="BG369" s="210"/>
      <c r="BH369" s="210"/>
      <c r="BI369" s="210"/>
    </row>
    <row r="370" spans="1:61" x14ac:dyDescent="0.25">
      <c r="A370" s="171" t="s">
        <v>91</v>
      </c>
      <c r="B370" s="164"/>
      <c r="C370" s="299" t="s">
        <v>628</v>
      </c>
      <c r="D370" s="166"/>
      <c r="E370" s="168"/>
      <c r="F370" s="167"/>
      <c r="G370" s="168"/>
      <c r="AO370" s="260"/>
      <c r="AP370" s="260"/>
      <c r="AQ370" s="260"/>
      <c r="AR370" s="260"/>
      <c r="AS370" s="260"/>
      <c r="AT370" s="260"/>
      <c r="AU370" s="260"/>
      <c r="AV370" s="260"/>
      <c r="AW370" s="260"/>
      <c r="AX370" s="260"/>
      <c r="AY370" s="260"/>
      <c r="AZ370" s="260"/>
      <c r="BA370" s="260"/>
      <c r="BB370" s="260"/>
      <c r="BC370" s="260"/>
      <c r="BD370" s="260"/>
      <c r="BE370" s="260"/>
      <c r="BF370" s="260"/>
      <c r="BG370" s="210"/>
      <c r="BH370" s="210"/>
      <c r="BI370" s="210"/>
    </row>
    <row r="371" spans="1:61" x14ac:dyDescent="0.25">
      <c r="A371" s="171" t="s">
        <v>91</v>
      </c>
      <c r="B371" s="164"/>
      <c r="C371" s="299" t="s">
        <v>628</v>
      </c>
      <c r="D371" s="166"/>
      <c r="E371" s="168"/>
      <c r="F371" s="167"/>
      <c r="G371" s="168"/>
      <c r="AO371" s="260"/>
      <c r="AP371" s="260"/>
      <c r="AQ371" s="260"/>
      <c r="AR371" s="260"/>
      <c r="AS371" s="260"/>
      <c r="AT371" s="260"/>
      <c r="AU371" s="260"/>
      <c r="AV371" s="260"/>
      <c r="AW371" s="260"/>
      <c r="AX371" s="260"/>
      <c r="AY371" s="260"/>
      <c r="AZ371" s="260"/>
      <c r="BA371" s="260"/>
      <c r="BB371" s="260"/>
      <c r="BC371" s="260"/>
      <c r="BD371" s="260"/>
      <c r="BE371" s="260"/>
      <c r="BF371" s="260"/>
      <c r="BG371" s="210"/>
      <c r="BH371" s="210"/>
      <c r="BI371" s="210"/>
    </row>
    <row r="372" spans="1:61" x14ac:dyDescent="0.25">
      <c r="A372" s="171" t="s">
        <v>91</v>
      </c>
      <c r="B372" s="164"/>
      <c r="C372" s="299" t="s">
        <v>628</v>
      </c>
      <c r="D372" s="166"/>
      <c r="E372" s="168"/>
      <c r="F372" s="167"/>
      <c r="G372" s="168"/>
      <c r="AO372" s="260"/>
      <c r="AP372" s="260"/>
      <c r="AQ372" s="260"/>
      <c r="AR372" s="260"/>
      <c r="AS372" s="260"/>
      <c r="AT372" s="260"/>
      <c r="AU372" s="260"/>
      <c r="AV372" s="260"/>
      <c r="AW372" s="260"/>
      <c r="AX372" s="260"/>
      <c r="AY372" s="260"/>
      <c r="AZ372" s="260"/>
      <c r="BA372" s="260"/>
      <c r="BB372" s="260"/>
      <c r="BC372" s="260"/>
      <c r="BD372" s="260"/>
      <c r="BE372" s="260"/>
      <c r="BF372" s="260"/>
      <c r="BG372" s="210"/>
      <c r="BH372" s="210"/>
      <c r="BI372" s="210"/>
    </row>
    <row r="373" spans="1:61" x14ac:dyDescent="0.25">
      <c r="A373" s="171" t="s">
        <v>91</v>
      </c>
      <c r="B373" s="164"/>
      <c r="C373" s="299" t="s">
        <v>628</v>
      </c>
      <c r="D373" s="166"/>
      <c r="E373" s="168"/>
      <c r="F373" s="167"/>
      <c r="G373" s="168"/>
      <c r="AO373" s="260"/>
      <c r="AP373" s="260"/>
      <c r="AQ373" s="260"/>
      <c r="AR373" s="260"/>
      <c r="AS373" s="260"/>
      <c r="AT373" s="260"/>
      <c r="AU373" s="260"/>
      <c r="AV373" s="260"/>
      <c r="AW373" s="260"/>
      <c r="AX373" s="260"/>
      <c r="AY373" s="260"/>
      <c r="AZ373" s="260"/>
      <c r="BA373" s="260"/>
      <c r="BB373" s="260"/>
      <c r="BC373" s="260"/>
      <c r="BD373" s="260"/>
      <c r="BE373" s="260"/>
      <c r="BF373" s="260"/>
      <c r="BG373" s="210"/>
      <c r="BH373" s="210"/>
      <c r="BI373" s="210"/>
    </row>
    <row r="374" spans="1:61" x14ac:dyDescent="0.25">
      <c r="A374" s="171" t="s">
        <v>91</v>
      </c>
      <c r="B374" s="164"/>
      <c r="C374" s="299" t="s">
        <v>628</v>
      </c>
      <c r="D374" s="166"/>
      <c r="E374" s="168"/>
      <c r="F374" s="167"/>
      <c r="G374" s="168"/>
      <c r="AO374" s="260"/>
      <c r="AP374" s="260"/>
      <c r="AQ374" s="260"/>
      <c r="AR374" s="260"/>
      <c r="AS374" s="260"/>
      <c r="AT374" s="260"/>
      <c r="AU374" s="260"/>
      <c r="AV374" s="260"/>
      <c r="AW374" s="260"/>
      <c r="AX374" s="260"/>
      <c r="AY374" s="260"/>
      <c r="AZ374" s="260"/>
      <c r="BA374" s="260"/>
      <c r="BB374" s="260"/>
      <c r="BC374" s="260"/>
      <c r="BD374" s="260"/>
      <c r="BE374" s="260"/>
      <c r="BF374" s="260"/>
      <c r="BG374" s="210"/>
      <c r="BH374" s="210"/>
      <c r="BI374" s="210"/>
    </row>
    <row r="375" spans="1:61" x14ac:dyDescent="0.25">
      <c r="A375" s="171" t="s">
        <v>91</v>
      </c>
      <c r="B375" s="164"/>
      <c r="C375" s="299" t="s">
        <v>628</v>
      </c>
      <c r="D375" s="166"/>
      <c r="E375" s="168"/>
      <c r="F375" s="167"/>
      <c r="G375" s="168"/>
      <c r="AO375" s="260"/>
      <c r="AP375" s="260"/>
      <c r="AQ375" s="260"/>
      <c r="AR375" s="260"/>
      <c r="AS375" s="260"/>
      <c r="AT375" s="260"/>
      <c r="AU375" s="260"/>
      <c r="AV375" s="260"/>
      <c r="AW375" s="260"/>
      <c r="AX375" s="260"/>
      <c r="AY375" s="260"/>
      <c r="AZ375" s="260"/>
      <c r="BA375" s="260"/>
      <c r="BB375" s="260"/>
      <c r="BC375" s="260"/>
      <c r="BD375" s="260"/>
      <c r="BE375" s="260"/>
      <c r="BF375" s="260"/>
      <c r="BG375" s="210"/>
      <c r="BH375" s="210"/>
      <c r="BI375" s="210"/>
    </row>
    <row r="376" spans="1:61" x14ac:dyDescent="0.25">
      <c r="A376" s="171" t="s">
        <v>91</v>
      </c>
      <c r="B376" s="164"/>
      <c r="C376" s="299" t="s">
        <v>628</v>
      </c>
      <c r="D376" s="166"/>
      <c r="E376" s="168"/>
      <c r="F376" s="167"/>
      <c r="G376" s="168"/>
      <c r="AO376" s="260"/>
      <c r="AP376" s="260"/>
      <c r="AQ376" s="260"/>
      <c r="AR376" s="260"/>
      <c r="AS376" s="260"/>
      <c r="AT376" s="260"/>
      <c r="AU376" s="260"/>
      <c r="AV376" s="260"/>
      <c r="AW376" s="260"/>
      <c r="AX376" s="260"/>
      <c r="AY376" s="260"/>
      <c r="AZ376" s="260"/>
      <c r="BA376" s="260"/>
      <c r="BB376" s="260"/>
      <c r="BC376" s="260"/>
      <c r="BD376" s="260"/>
      <c r="BE376" s="260"/>
      <c r="BF376" s="260"/>
      <c r="BG376" s="210"/>
      <c r="BH376" s="210"/>
      <c r="BI376" s="210"/>
    </row>
    <row r="377" spans="1:61" x14ac:dyDescent="0.25">
      <c r="A377" s="171" t="s">
        <v>91</v>
      </c>
      <c r="B377" s="164"/>
      <c r="C377" s="299" t="s">
        <v>628</v>
      </c>
      <c r="D377" s="166"/>
      <c r="E377" s="168"/>
      <c r="F377" s="167"/>
      <c r="G377" s="168"/>
      <c r="AO377" s="260"/>
      <c r="AP377" s="260"/>
      <c r="AQ377" s="260"/>
      <c r="AR377" s="260"/>
      <c r="AS377" s="260"/>
      <c r="AT377" s="260"/>
      <c r="AU377" s="260"/>
      <c r="AV377" s="260"/>
      <c r="AW377" s="260"/>
      <c r="AX377" s="260"/>
      <c r="AY377" s="260"/>
      <c r="AZ377" s="260"/>
      <c r="BA377" s="260"/>
      <c r="BB377" s="260"/>
      <c r="BC377" s="260"/>
      <c r="BD377" s="260"/>
      <c r="BE377" s="260"/>
      <c r="BF377" s="260"/>
      <c r="BG377" s="210"/>
      <c r="BH377" s="210"/>
      <c r="BI377" s="210"/>
    </row>
    <row r="378" spans="1:61" x14ac:dyDescent="0.25">
      <c r="A378" s="171" t="s">
        <v>91</v>
      </c>
      <c r="B378" s="164"/>
      <c r="C378" s="299" t="s">
        <v>628</v>
      </c>
      <c r="D378" s="166"/>
      <c r="E378" s="168"/>
      <c r="F378" s="167"/>
      <c r="G378" s="168"/>
      <c r="AO378" s="260"/>
      <c r="AP378" s="260"/>
      <c r="AQ378" s="260"/>
      <c r="AR378" s="260"/>
      <c r="AS378" s="260"/>
      <c r="AT378" s="260"/>
      <c r="AU378" s="260"/>
      <c r="AV378" s="260"/>
      <c r="AW378" s="260"/>
      <c r="AX378" s="260"/>
      <c r="AY378" s="260"/>
      <c r="AZ378" s="260"/>
      <c r="BA378" s="260"/>
      <c r="BB378" s="260"/>
      <c r="BC378" s="260"/>
      <c r="BD378" s="260"/>
      <c r="BE378" s="260"/>
      <c r="BF378" s="260"/>
      <c r="BG378" s="210"/>
      <c r="BH378" s="210"/>
      <c r="BI378" s="210"/>
    </row>
    <row r="379" spans="1:61" x14ac:dyDescent="0.25">
      <c r="A379" s="171" t="s">
        <v>91</v>
      </c>
      <c r="B379" s="164"/>
      <c r="C379" s="299" t="s">
        <v>628</v>
      </c>
      <c r="D379" s="166"/>
      <c r="E379" s="168"/>
      <c r="F379" s="167"/>
      <c r="G379" s="168"/>
      <c r="AO379" s="260"/>
      <c r="AP379" s="260"/>
      <c r="AQ379" s="260"/>
      <c r="AR379" s="260"/>
      <c r="AS379" s="260"/>
      <c r="AT379" s="260"/>
      <c r="AU379" s="260"/>
      <c r="AV379" s="260"/>
      <c r="AW379" s="260"/>
      <c r="AX379" s="260"/>
      <c r="AY379" s="260"/>
      <c r="AZ379" s="260"/>
      <c r="BA379" s="260"/>
      <c r="BB379" s="260"/>
      <c r="BC379" s="260"/>
      <c r="BD379" s="260"/>
      <c r="BE379" s="260"/>
      <c r="BF379" s="260"/>
      <c r="BG379" s="210"/>
      <c r="BH379" s="210"/>
      <c r="BI379" s="210"/>
    </row>
    <row r="380" spans="1:61" x14ac:dyDescent="0.25">
      <c r="A380" s="171" t="s">
        <v>91</v>
      </c>
      <c r="B380" s="164"/>
      <c r="C380" s="299" t="s">
        <v>628</v>
      </c>
      <c r="D380" s="166"/>
      <c r="E380" s="168"/>
      <c r="F380" s="167"/>
      <c r="G380" s="168"/>
      <c r="AO380" s="260"/>
      <c r="AP380" s="260"/>
      <c r="AQ380" s="260"/>
      <c r="AR380" s="260"/>
      <c r="AS380" s="260"/>
      <c r="AT380" s="260"/>
      <c r="AU380" s="260"/>
      <c r="AV380" s="260"/>
      <c r="AW380" s="260"/>
      <c r="AX380" s="260"/>
      <c r="AY380" s="260"/>
      <c r="AZ380" s="260"/>
      <c r="BA380" s="260"/>
      <c r="BB380" s="260"/>
      <c r="BC380" s="260"/>
      <c r="BD380" s="260"/>
      <c r="BE380" s="260"/>
      <c r="BF380" s="260"/>
      <c r="BG380" s="210"/>
      <c r="BH380" s="210"/>
      <c r="BI380" s="210"/>
    </row>
    <row r="381" spans="1:61" x14ac:dyDescent="0.25">
      <c r="A381" s="171" t="s">
        <v>91</v>
      </c>
      <c r="B381" s="164"/>
      <c r="C381" s="299" t="s">
        <v>628</v>
      </c>
      <c r="D381" s="166"/>
      <c r="E381" s="168"/>
      <c r="F381" s="167"/>
      <c r="G381" s="168"/>
      <c r="AO381" s="260"/>
      <c r="AP381" s="260"/>
      <c r="AQ381" s="260"/>
      <c r="AR381" s="260"/>
      <c r="AS381" s="260"/>
      <c r="AT381" s="260"/>
      <c r="AU381" s="260"/>
      <c r="AV381" s="260"/>
      <c r="AW381" s="260"/>
      <c r="AX381" s="260"/>
      <c r="AY381" s="260"/>
      <c r="AZ381" s="260"/>
      <c r="BA381" s="260"/>
      <c r="BB381" s="260"/>
      <c r="BC381" s="260"/>
      <c r="BD381" s="260"/>
      <c r="BE381" s="260"/>
      <c r="BF381" s="260"/>
      <c r="BG381" s="210"/>
      <c r="BH381" s="210"/>
      <c r="BI381" s="210"/>
    </row>
    <row r="382" spans="1:61" x14ac:dyDescent="0.25">
      <c r="A382" s="171" t="s">
        <v>91</v>
      </c>
      <c r="B382" s="164"/>
      <c r="C382" s="299" t="s">
        <v>628</v>
      </c>
      <c r="D382" s="166"/>
      <c r="E382" s="168"/>
      <c r="F382" s="167"/>
      <c r="G382" s="168"/>
      <c r="AO382" s="260"/>
      <c r="AP382" s="260"/>
      <c r="AQ382" s="260"/>
      <c r="AR382" s="260"/>
      <c r="AS382" s="260"/>
      <c r="AT382" s="260"/>
      <c r="AU382" s="260"/>
      <c r="AV382" s="260"/>
      <c r="AW382" s="260"/>
      <c r="AX382" s="260"/>
      <c r="AY382" s="260"/>
      <c r="AZ382" s="260"/>
      <c r="BA382" s="260"/>
      <c r="BB382" s="260"/>
      <c r="BC382" s="260"/>
      <c r="BD382" s="260"/>
      <c r="BE382" s="260"/>
      <c r="BF382" s="260"/>
      <c r="BG382" s="210"/>
      <c r="BH382" s="210"/>
      <c r="BI382" s="210"/>
    </row>
    <row r="383" spans="1:61" x14ac:dyDescent="0.25">
      <c r="A383" s="171" t="s">
        <v>91</v>
      </c>
      <c r="B383" s="164"/>
      <c r="C383" s="299" t="s">
        <v>628</v>
      </c>
      <c r="D383" s="166"/>
      <c r="E383" s="168"/>
      <c r="F383" s="167"/>
      <c r="G383" s="168"/>
      <c r="AO383" s="260"/>
      <c r="AP383" s="260"/>
      <c r="AQ383" s="260"/>
      <c r="AR383" s="260"/>
      <c r="AS383" s="260"/>
      <c r="AT383" s="260"/>
      <c r="AU383" s="260"/>
      <c r="AV383" s="260"/>
      <c r="AW383" s="260"/>
      <c r="AX383" s="260"/>
      <c r="AY383" s="260"/>
      <c r="AZ383" s="260"/>
      <c r="BA383" s="260"/>
      <c r="BB383" s="260"/>
      <c r="BC383" s="260"/>
      <c r="BD383" s="260"/>
      <c r="BE383" s="260"/>
      <c r="BF383" s="260"/>
      <c r="BG383" s="210"/>
      <c r="BH383" s="210"/>
      <c r="BI383" s="210"/>
    </row>
    <row r="384" spans="1:61" x14ac:dyDescent="0.25">
      <c r="A384" s="171" t="s">
        <v>91</v>
      </c>
      <c r="B384" s="164"/>
      <c r="C384" s="299" t="s">
        <v>628</v>
      </c>
      <c r="D384" s="166"/>
      <c r="E384" s="168"/>
      <c r="F384" s="167"/>
      <c r="G384" s="168"/>
      <c r="AO384" s="260"/>
      <c r="AP384" s="260"/>
      <c r="AQ384" s="260"/>
      <c r="AR384" s="260"/>
      <c r="AS384" s="260"/>
      <c r="AT384" s="260"/>
      <c r="AU384" s="260"/>
      <c r="AV384" s="260"/>
      <c r="AW384" s="260"/>
      <c r="AX384" s="260"/>
      <c r="AY384" s="260"/>
      <c r="AZ384" s="260"/>
      <c r="BA384" s="260"/>
      <c r="BB384" s="260"/>
      <c r="BC384" s="260"/>
      <c r="BD384" s="260"/>
      <c r="BE384" s="260"/>
      <c r="BF384" s="260"/>
      <c r="BG384" s="210"/>
      <c r="BH384" s="210"/>
      <c r="BI384" s="210"/>
    </row>
    <row r="385" spans="1:61" x14ac:dyDescent="0.25">
      <c r="A385" s="171" t="s">
        <v>91</v>
      </c>
      <c r="B385" s="164"/>
      <c r="C385" s="299" t="s">
        <v>628</v>
      </c>
      <c r="D385" s="166"/>
      <c r="E385" s="168"/>
      <c r="F385" s="167"/>
      <c r="G385" s="168"/>
      <c r="AO385" s="260"/>
      <c r="AP385" s="260"/>
      <c r="AQ385" s="260"/>
      <c r="AR385" s="260"/>
      <c r="AS385" s="260"/>
      <c r="AT385" s="260"/>
      <c r="AU385" s="260"/>
      <c r="AV385" s="260"/>
      <c r="AW385" s="260"/>
      <c r="AX385" s="260"/>
      <c r="AY385" s="260"/>
      <c r="AZ385" s="260"/>
      <c r="BA385" s="260"/>
      <c r="BB385" s="260"/>
      <c r="BC385" s="260"/>
      <c r="BD385" s="260"/>
      <c r="BE385" s="260"/>
      <c r="BF385" s="260"/>
      <c r="BG385" s="210"/>
      <c r="BH385" s="210"/>
      <c r="BI385" s="210"/>
    </row>
    <row r="386" spans="1:61" x14ac:dyDescent="0.25">
      <c r="A386" s="171" t="s">
        <v>91</v>
      </c>
      <c r="B386" s="164"/>
      <c r="C386" s="299" t="s">
        <v>628</v>
      </c>
      <c r="D386" s="166"/>
      <c r="E386" s="168"/>
      <c r="F386" s="167"/>
      <c r="G386" s="168"/>
      <c r="AO386" s="260"/>
      <c r="AP386" s="260"/>
      <c r="AQ386" s="260"/>
      <c r="AR386" s="260"/>
      <c r="AS386" s="260"/>
      <c r="AT386" s="260"/>
      <c r="AU386" s="260"/>
      <c r="AV386" s="260"/>
      <c r="AW386" s="260"/>
      <c r="AX386" s="260"/>
      <c r="AY386" s="260"/>
      <c r="AZ386" s="260"/>
      <c r="BA386" s="260"/>
      <c r="BB386" s="260"/>
      <c r="BC386" s="260"/>
      <c r="BD386" s="260"/>
      <c r="BE386" s="260"/>
      <c r="BF386" s="260"/>
      <c r="BG386" s="210"/>
      <c r="BH386" s="210"/>
      <c r="BI386" s="210"/>
    </row>
    <row r="387" spans="1:61" x14ac:dyDescent="0.25">
      <c r="A387" s="171" t="s">
        <v>91</v>
      </c>
      <c r="B387" s="164"/>
      <c r="C387" s="299" t="s">
        <v>628</v>
      </c>
      <c r="D387" s="166"/>
      <c r="E387" s="168"/>
      <c r="F387" s="167"/>
      <c r="G387" s="168"/>
      <c r="AO387" s="260"/>
      <c r="AP387" s="260"/>
      <c r="AQ387" s="260"/>
      <c r="AR387" s="260"/>
      <c r="AS387" s="260"/>
      <c r="AT387" s="260"/>
      <c r="AU387" s="260"/>
      <c r="AV387" s="260"/>
      <c r="AW387" s="260"/>
      <c r="AX387" s="260"/>
      <c r="AY387" s="260"/>
      <c r="AZ387" s="260"/>
      <c r="BA387" s="260"/>
      <c r="BB387" s="260"/>
      <c r="BC387" s="260"/>
      <c r="BD387" s="260"/>
      <c r="BE387" s="260"/>
      <c r="BF387" s="260"/>
      <c r="BG387" s="210"/>
      <c r="BH387" s="210"/>
      <c r="BI387" s="210"/>
    </row>
    <row r="388" spans="1:61" x14ac:dyDescent="0.25">
      <c r="A388" s="171" t="s">
        <v>91</v>
      </c>
      <c r="B388" s="164"/>
      <c r="C388" s="299" t="s">
        <v>628</v>
      </c>
      <c r="D388" s="166"/>
      <c r="E388" s="168"/>
      <c r="F388" s="167"/>
      <c r="G388" s="168"/>
      <c r="AO388" s="260"/>
      <c r="AP388" s="260"/>
      <c r="AQ388" s="260"/>
      <c r="AR388" s="260"/>
      <c r="AS388" s="260"/>
      <c r="AT388" s="260"/>
      <c r="AU388" s="260"/>
      <c r="AV388" s="260"/>
      <c r="AW388" s="260"/>
      <c r="AX388" s="260"/>
      <c r="AY388" s="260"/>
      <c r="AZ388" s="260"/>
      <c r="BA388" s="260"/>
      <c r="BB388" s="260"/>
      <c r="BC388" s="260"/>
      <c r="BD388" s="260"/>
      <c r="BE388" s="260"/>
      <c r="BF388" s="260"/>
      <c r="BG388" s="210"/>
      <c r="BH388" s="210"/>
      <c r="BI388" s="210"/>
    </row>
    <row r="389" spans="1:61" x14ac:dyDescent="0.25">
      <c r="A389" s="171" t="s">
        <v>91</v>
      </c>
      <c r="B389" s="164"/>
      <c r="C389" s="299" t="s">
        <v>628</v>
      </c>
      <c r="D389" s="166"/>
      <c r="E389" s="168"/>
      <c r="F389" s="167"/>
      <c r="G389" s="168"/>
      <c r="AO389" s="260"/>
      <c r="AP389" s="260"/>
      <c r="AQ389" s="260"/>
      <c r="AR389" s="260"/>
      <c r="AS389" s="260"/>
      <c r="AT389" s="260"/>
      <c r="AU389" s="260"/>
      <c r="AV389" s="260"/>
      <c r="AW389" s="260"/>
      <c r="AX389" s="260"/>
      <c r="AY389" s="260"/>
      <c r="AZ389" s="260"/>
      <c r="BA389" s="260"/>
      <c r="BB389" s="260"/>
      <c r="BC389" s="260"/>
      <c r="BD389" s="260"/>
      <c r="BE389" s="260"/>
      <c r="BF389" s="260"/>
      <c r="BG389" s="210"/>
      <c r="BH389" s="210"/>
      <c r="BI389" s="210"/>
    </row>
    <row r="390" spans="1:61" x14ac:dyDescent="0.25">
      <c r="A390" s="171" t="s">
        <v>91</v>
      </c>
      <c r="B390" s="164"/>
      <c r="C390" s="299" t="s">
        <v>628</v>
      </c>
      <c r="D390" s="166"/>
      <c r="E390" s="168"/>
      <c r="F390" s="167"/>
      <c r="G390" s="168"/>
      <c r="AO390" s="260"/>
      <c r="AP390" s="260"/>
      <c r="AQ390" s="260"/>
      <c r="AR390" s="260"/>
      <c r="AS390" s="260"/>
      <c r="AT390" s="260"/>
      <c r="AU390" s="260"/>
      <c r="AV390" s="260"/>
      <c r="AW390" s="260"/>
      <c r="AX390" s="260"/>
      <c r="AY390" s="260"/>
      <c r="AZ390" s="260"/>
      <c r="BA390" s="260"/>
      <c r="BB390" s="260"/>
      <c r="BC390" s="260"/>
      <c r="BD390" s="260"/>
      <c r="BE390" s="260"/>
      <c r="BF390" s="260"/>
      <c r="BG390" s="210"/>
      <c r="BH390" s="210"/>
      <c r="BI390" s="210"/>
    </row>
    <row r="391" spans="1:61" x14ac:dyDescent="0.25">
      <c r="A391" s="171" t="s">
        <v>91</v>
      </c>
      <c r="B391" s="164"/>
      <c r="C391" s="299" t="s">
        <v>628</v>
      </c>
      <c r="D391" s="166"/>
      <c r="E391" s="168"/>
      <c r="F391" s="167"/>
      <c r="G391" s="168"/>
      <c r="AO391" s="260"/>
      <c r="AP391" s="260"/>
      <c r="AQ391" s="260"/>
      <c r="AR391" s="260"/>
      <c r="AS391" s="260"/>
      <c r="AT391" s="260"/>
      <c r="AU391" s="260"/>
      <c r="AV391" s="260"/>
      <c r="AW391" s="260"/>
      <c r="AX391" s="260"/>
      <c r="AY391" s="260"/>
      <c r="AZ391" s="260"/>
      <c r="BA391" s="260"/>
      <c r="BB391" s="260"/>
      <c r="BC391" s="260"/>
      <c r="BD391" s="260"/>
      <c r="BE391" s="260"/>
      <c r="BF391" s="260"/>
      <c r="BG391" s="210"/>
      <c r="BH391" s="210"/>
      <c r="BI391" s="210"/>
    </row>
    <row r="392" spans="1:61" x14ac:dyDescent="0.25">
      <c r="A392" s="171" t="s">
        <v>91</v>
      </c>
      <c r="B392" s="164"/>
      <c r="C392" s="299" t="s">
        <v>628</v>
      </c>
      <c r="D392" s="166"/>
      <c r="E392" s="168"/>
      <c r="F392" s="167"/>
      <c r="G392" s="168"/>
      <c r="AO392" s="260"/>
      <c r="AP392" s="260"/>
      <c r="AQ392" s="260"/>
      <c r="AR392" s="260"/>
      <c r="AS392" s="260"/>
      <c r="AT392" s="260"/>
      <c r="AU392" s="260"/>
      <c r="AV392" s="260"/>
      <c r="AW392" s="260"/>
      <c r="AX392" s="260"/>
      <c r="AY392" s="260"/>
      <c r="AZ392" s="260"/>
      <c r="BA392" s="260"/>
      <c r="BB392" s="260"/>
      <c r="BC392" s="260"/>
      <c r="BD392" s="260"/>
      <c r="BE392" s="260"/>
      <c r="BF392" s="260"/>
      <c r="BG392" s="210"/>
      <c r="BH392" s="210"/>
      <c r="BI392" s="210"/>
    </row>
    <row r="393" spans="1:61" x14ac:dyDescent="0.25">
      <c r="A393" s="171" t="s">
        <v>91</v>
      </c>
      <c r="B393" s="164"/>
      <c r="C393" s="299" t="s">
        <v>628</v>
      </c>
      <c r="D393" s="166"/>
      <c r="E393" s="168"/>
      <c r="F393" s="167"/>
      <c r="G393" s="168"/>
      <c r="AO393" s="260"/>
      <c r="AP393" s="260"/>
      <c r="AQ393" s="260"/>
      <c r="AR393" s="260"/>
      <c r="AS393" s="260"/>
      <c r="AT393" s="260"/>
      <c r="AU393" s="260"/>
      <c r="AV393" s="260"/>
      <c r="AW393" s="260"/>
      <c r="AX393" s="260"/>
      <c r="AY393" s="260"/>
      <c r="AZ393" s="260"/>
      <c r="BA393" s="260"/>
      <c r="BB393" s="260"/>
      <c r="BC393" s="260"/>
      <c r="BD393" s="260"/>
      <c r="BE393" s="260"/>
      <c r="BF393" s="260"/>
      <c r="BG393" s="210"/>
      <c r="BH393" s="210"/>
      <c r="BI393" s="210"/>
    </row>
    <row r="394" spans="1:61" x14ac:dyDescent="0.25">
      <c r="A394" s="171" t="s">
        <v>91</v>
      </c>
      <c r="B394" s="164"/>
      <c r="C394" s="299" t="s">
        <v>628</v>
      </c>
      <c r="D394" s="166"/>
      <c r="E394" s="168"/>
      <c r="F394" s="167"/>
      <c r="G394" s="168"/>
      <c r="AO394" s="260"/>
      <c r="AP394" s="260"/>
      <c r="AQ394" s="260"/>
      <c r="AR394" s="260"/>
      <c r="AS394" s="260"/>
      <c r="AT394" s="260"/>
      <c r="AU394" s="260"/>
      <c r="AV394" s="260"/>
      <c r="AW394" s="260"/>
      <c r="AX394" s="260"/>
      <c r="AY394" s="260"/>
      <c r="AZ394" s="260"/>
      <c r="BA394" s="260"/>
      <c r="BB394" s="260"/>
      <c r="BC394" s="260"/>
      <c r="BD394" s="260"/>
      <c r="BE394" s="260"/>
      <c r="BF394" s="260"/>
      <c r="BG394" s="210"/>
      <c r="BH394" s="210"/>
      <c r="BI394" s="210"/>
    </row>
    <row r="395" spans="1:61" x14ac:dyDescent="0.25">
      <c r="A395" s="171" t="s">
        <v>91</v>
      </c>
      <c r="B395" s="164"/>
      <c r="C395" s="299" t="s">
        <v>628</v>
      </c>
      <c r="D395" s="166"/>
      <c r="E395" s="168"/>
      <c r="F395" s="167"/>
      <c r="G395" s="168"/>
      <c r="AO395" s="260"/>
      <c r="AP395" s="260"/>
      <c r="AQ395" s="260"/>
      <c r="AR395" s="260"/>
      <c r="AS395" s="260"/>
      <c r="AT395" s="260"/>
      <c r="AU395" s="260"/>
      <c r="AV395" s="260"/>
      <c r="AW395" s="260"/>
      <c r="AX395" s="260"/>
      <c r="AY395" s="260"/>
      <c r="AZ395" s="260"/>
      <c r="BA395" s="260"/>
      <c r="BB395" s="260"/>
      <c r="BC395" s="260"/>
      <c r="BD395" s="260"/>
      <c r="BE395" s="260"/>
      <c r="BF395" s="260"/>
      <c r="BG395" s="210"/>
      <c r="BH395" s="210"/>
      <c r="BI395" s="210"/>
    </row>
    <row r="396" spans="1:61" x14ac:dyDescent="0.25">
      <c r="A396" s="171" t="s">
        <v>91</v>
      </c>
      <c r="B396" s="164"/>
      <c r="C396" s="299" t="s">
        <v>628</v>
      </c>
      <c r="D396" s="166"/>
      <c r="E396" s="168"/>
      <c r="F396" s="167"/>
      <c r="G396" s="168"/>
      <c r="AO396" s="260"/>
      <c r="AP396" s="260"/>
      <c r="AQ396" s="260"/>
      <c r="AR396" s="260"/>
      <c r="AS396" s="260"/>
      <c r="AT396" s="260"/>
      <c r="AU396" s="260"/>
      <c r="AV396" s="260"/>
      <c r="AW396" s="260"/>
      <c r="AX396" s="260"/>
      <c r="AY396" s="260"/>
      <c r="AZ396" s="260"/>
      <c r="BA396" s="260"/>
      <c r="BB396" s="260"/>
      <c r="BC396" s="260"/>
      <c r="BD396" s="260"/>
      <c r="BE396" s="260"/>
      <c r="BF396" s="260"/>
      <c r="BG396" s="210"/>
      <c r="BH396" s="210"/>
      <c r="BI396" s="210"/>
    </row>
    <row r="397" spans="1:61" x14ac:dyDescent="0.25">
      <c r="A397" s="171" t="s">
        <v>91</v>
      </c>
      <c r="B397" s="164"/>
      <c r="C397" s="299" t="s">
        <v>628</v>
      </c>
      <c r="D397" s="166"/>
      <c r="E397" s="168"/>
      <c r="F397" s="167"/>
      <c r="G397" s="168"/>
      <c r="AO397" s="260"/>
      <c r="AP397" s="260"/>
      <c r="AQ397" s="260"/>
      <c r="AR397" s="260"/>
      <c r="AS397" s="260"/>
      <c r="AT397" s="260"/>
      <c r="AU397" s="260"/>
      <c r="AV397" s="260"/>
      <c r="AW397" s="260"/>
      <c r="AX397" s="260"/>
      <c r="AY397" s="260"/>
      <c r="AZ397" s="260"/>
      <c r="BA397" s="260"/>
      <c r="BB397" s="260"/>
      <c r="BC397" s="260"/>
      <c r="BD397" s="260"/>
      <c r="BE397" s="260"/>
      <c r="BF397" s="260"/>
      <c r="BG397" s="210"/>
      <c r="BH397" s="210"/>
      <c r="BI397" s="210"/>
    </row>
    <row r="398" spans="1:61" x14ac:dyDescent="0.25">
      <c r="A398" s="171" t="s">
        <v>91</v>
      </c>
      <c r="B398" s="164"/>
      <c r="C398" s="299" t="s">
        <v>628</v>
      </c>
      <c r="D398" s="166"/>
      <c r="E398" s="168"/>
      <c r="F398" s="167"/>
      <c r="G398" s="168"/>
      <c r="AO398" s="260"/>
      <c r="AP398" s="260"/>
      <c r="AQ398" s="260"/>
      <c r="AR398" s="260"/>
      <c r="AS398" s="260"/>
      <c r="AT398" s="260"/>
      <c r="AU398" s="260"/>
      <c r="AV398" s="260"/>
      <c r="AW398" s="260"/>
      <c r="AX398" s="260"/>
      <c r="AY398" s="260"/>
      <c r="AZ398" s="260"/>
      <c r="BA398" s="260"/>
      <c r="BB398" s="260"/>
      <c r="BC398" s="260"/>
      <c r="BD398" s="260"/>
      <c r="BE398" s="260"/>
      <c r="BF398" s="260"/>
      <c r="BG398" s="210"/>
      <c r="BH398" s="210"/>
      <c r="BI398" s="210"/>
    </row>
    <row r="399" spans="1:61" x14ac:dyDescent="0.25">
      <c r="A399" s="171" t="s">
        <v>91</v>
      </c>
      <c r="B399" s="164"/>
      <c r="C399" s="299" t="s">
        <v>628</v>
      </c>
      <c r="D399" s="166"/>
      <c r="E399" s="168"/>
      <c r="F399" s="167"/>
      <c r="G399" s="168"/>
      <c r="AO399" s="260"/>
      <c r="AP399" s="260"/>
      <c r="AQ399" s="260"/>
      <c r="AR399" s="260"/>
      <c r="AS399" s="260"/>
      <c r="AT399" s="260"/>
      <c r="AU399" s="260"/>
      <c r="AV399" s="260"/>
      <c r="AW399" s="260"/>
      <c r="AX399" s="260"/>
      <c r="AY399" s="260"/>
      <c r="AZ399" s="260"/>
      <c r="BA399" s="260"/>
      <c r="BB399" s="260"/>
      <c r="BC399" s="260"/>
      <c r="BD399" s="260"/>
      <c r="BE399" s="260"/>
      <c r="BF399" s="260"/>
      <c r="BG399" s="210"/>
      <c r="BH399" s="210"/>
      <c r="BI399" s="210"/>
    </row>
    <row r="400" spans="1:61" x14ac:dyDescent="0.25">
      <c r="A400" s="171" t="s">
        <v>91</v>
      </c>
      <c r="B400" s="164"/>
      <c r="C400" s="299" t="s">
        <v>628</v>
      </c>
      <c r="D400" s="166"/>
      <c r="E400" s="168"/>
      <c r="F400" s="167"/>
      <c r="G400" s="168"/>
      <c r="AO400" s="260"/>
      <c r="AP400" s="260"/>
      <c r="AQ400" s="260"/>
      <c r="AR400" s="260"/>
      <c r="AS400" s="260"/>
      <c r="AT400" s="260"/>
      <c r="AU400" s="260"/>
      <c r="AV400" s="260"/>
      <c r="AW400" s="260"/>
      <c r="AX400" s="260"/>
      <c r="AY400" s="260"/>
      <c r="AZ400" s="260"/>
      <c r="BA400" s="260"/>
      <c r="BB400" s="260"/>
      <c r="BC400" s="260"/>
      <c r="BD400" s="260"/>
      <c r="BE400" s="260"/>
      <c r="BF400" s="260"/>
      <c r="BG400" s="210"/>
      <c r="BH400" s="210"/>
      <c r="BI400" s="210"/>
    </row>
    <row r="401" spans="1:61" x14ac:dyDescent="0.25">
      <c r="A401" s="171" t="s">
        <v>91</v>
      </c>
      <c r="B401" s="164"/>
      <c r="C401" s="299" t="s">
        <v>628</v>
      </c>
      <c r="D401" s="166"/>
      <c r="E401" s="168"/>
      <c r="F401" s="167"/>
      <c r="G401" s="168"/>
      <c r="AO401" s="260"/>
      <c r="AP401" s="260"/>
      <c r="AQ401" s="260"/>
      <c r="AR401" s="260"/>
      <c r="AS401" s="260"/>
      <c r="AT401" s="260"/>
      <c r="AU401" s="260"/>
      <c r="AV401" s="260"/>
      <c r="AW401" s="260"/>
      <c r="AX401" s="260"/>
      <c r="AY401" s="260"/>
      <c r="AZ401" s="260"/>
      <c r="BA401" s="260"/>
      <c r="BB401" s="260"/>
      <c r="BC401" s="260"/>
      <c r="BD401" s="260"/>
      <c r="BE401" s="260"/>
      <c r="BF401" s="260"/>
      <c r="BG401" s="210"/>
      <c r="BH401" s="210"/>
      <c r="BI401" s="210"/>
    </row>
    <row r="402" spans="1:61" x14ac:dyDescent="0.25">
      <c r="A402" s="171" t="s">
        <v>91</v>
      </c>
      <c r="B402" s="164"/>
      <c r="C402" s="299" t="s">
        <v>628</v>
      </c>
      <c r="D402" s="166"/>
      <c r="E402" s="168"/>
      <c r="F402" s="167"/>
      <c r="G402" s="168"/>
      <c r="AO402" s="260"/>
      <c r="AP402" s="260"/>
      <c r="AQ402" s="260"/>
      <c r="AR402" s="260"/>
      <c r="AS402" s="260"/>
      <c r="AT402" s="260"/>
      <c r="AU402" s="260"/>
      <c r="AV402" s="260"/>
      <c r="AW402" s="260"/>
      <c r="AX402" s="260"/>
      <c r="AY402" s="260"/>
      <c r="AZ402" s="260"/>
      <c r="BA402" s="260"/>
      <c r="BB402" s="260"/>
      <c r="BC402" s="260"/>
      <c r="BD402" s="260"/>
      <c r="BE402" s="260"/>
      <c r="BF402" s="260"/>
      <c r="BG402" s="210"/>
      <c r="BH402" s="210"/>
      <c r="BI402" s="210"/>
    </row>
    <row r="403" spans="1:61" x14ac:dyDescent="0.25">
      <c r="A403" s="171" t="s">
        <v>91</v>
      </c>
      <c r="B403" s="164"/>
      <c r="C403" s="299" t="s">
        <v>628</v>
      </c>
      <c r="D403" s="166"/>
      <c r="E403" s="168"/>
      <c r="F403" s="167"/>
      <c r="G403" s="168"/>
      <c r="AO403" s="260"/>
      <c r="AP403" s="260"/>
      <c r="AQ403" s="260"/>
      <c r="AR403" s="260"/>
      <c r="AS403" s="260"/>
      <c r="AT403" s="260"/>
      <c r="AU403" s="260"/>
      <c r="AV403" s="260"/>
      <c r="AW403" s="260"/>
      <c r="AX403" s="260"/>
      <c r="AY403" s="260"/>
      <c r="AZ403" s="260"/>
      <c r="BA403" s="260"/>
      <c r="BB403" s="260"/>
      <c r="BC403" s="260"/>
      <c r="BD403" s="260"/>
      <c r="BE403" s="260"/>
      <c r="BF403" s="260"/>
      <c r="BG403" s="210"/>
      <c r="BH403" s="210"/>
      <c r="BI403" s="210"/>
    </row>
    <row r="404" spans="1:61" x14ac:dyDescent="0.25">
      <c r="A404" s="171" t="s">
        <v>91</v>
      </c>
      <c r="B404" s="164"/>
      <c r="C404" s="299" t="s">
        <v>628</v>
      </c>
      <c r="D404" s="166"/>
      <c r="E404" s="168"/>
      <c r="F404" s="167"/>
      <c r="G404" s="168"/>
      <c r="AO404" s="260"/>
      <c r="AP404" s="260"/>
      <c r="AQ404" s="260"/>
      <c r="AR404" s="260"/>
      <c r="AS404" s="260"/>
      <c r="AT404" s="260"/>
      <c r="AU404" s="260"/>
      <c r="AV404" s="260"/>
      <c r="AW404" s="260"/>
      <c r="AX404" s="260"/>
      <c r="AY404" s="260"/>
      <c r="AZ404" s="260"/>
      <c r="BA404" s="260"/>
      <c r="BB404" s="260"/>
      <c r="BC404" s="260"/>
      <c r="BD404" s="260"/>
      <c r="BE404" s="260"/>
      <c r="BF404" s="260"/>
      <c r="BG404" s="210"/>
      <c r="BH404" s="210"/>
      <c r="BI404" s="210"/>
    </row>
    <row r="405" spans="1:61" x14ac:dyDescent="0.25">
      <c r="A405" s="171" t="s">
        <v>91</v>
      </c>
      <c r="B405" s="164"/>
      <c r="C405" s="299" t="s">
        <v>628</v>
      </c>
      <c r="D405" s="166"/>
      <c r="E405" s="168"/>
      <c r="F405" s="167"/>
      <c r="G405" s="168"/>
      <c r="AO405" s="260"/>
      <c r="AP405" s="260"/>
      <c r="AQ405" s="260"/>
      <c r="AR405" s="260"/>
      <c r="AS405" s="260"/>
      <c r="AT405" s="260"/>
      <c r="AU405" s="260"/>
      <c r="AV405" s="260"/>
      <c r="AW405" s="260"/>
      <c r="AX405" s="260"/>
      <c r="AY405" s="260"/>
      <c r="AZ405" s="260"/>
      <c r="BA405" s="260"/>
      <c r="BB405" s="260"/>
      <c r="BC405" s="260"/>
      <c r="BD405" s="260"/>
      <c r="BE405" s="260"/>
      <c r="BF405" s="260"/>
      <c r="BG405" s="210"/>
      <c r="BH405" s="210"/>
      <c r="BI405" s="210"/>
    </row>
    <row r="406" spans="1:61" x14ac:dyDescent="0.25">
      <c r="A406" s="171" t="s">
        <v>91</v>
      </c>
      <c r="B406" s="164"/>
      <c r="C406" s="299" t="s">
        <v>628</v>
      </c>
      <c r="D406" s="166"/>
      <c r="E406" s="168"/>
      <c r="F406" s="167"/>
      <c r="G406" s="168"/>
      <c r="AO406" s="260"/>
      <c r="AP406" s="260"/>
      <c r="AQ406" s="260"/>
      <c r="AR406" s="260"/>
      <c r="AS406" s="260"/>
      <c r="AT406" s="260"/>
      <c r="AU406" s="260"/>
      <c r="AV406" s="260"/>
      <c r="AW406" s="260"/>
      <c r="AX406" s="260"/>
      <c r="AY406" s="260"/>
      <c r="AZ406" s="260"/>
      <c r="BA406" s="260"/>
      <c r="BB406" s="260"/>
      <c r="BC406" s="260"/>
      <c r="BD406" s="260"/>
      <c r="BE406" s="260"/>
      <c r="BF406" s="260"/>
      <c r="BG406" s="210"/>
      <c r="BH406" s="210"/>
      <c r="BI406" s="210"/>
    </row>
    <row r="407" spans="1:61" x14ac:dyDescent="0.25">
      <c r="A407" s="171" t="s">
        <v>91</v>
      </c>
      <c r="B407" s="164"/>
      <c r="C407" s="299" t="s">
        <v>628</v>
      </c>
      <c r="D407" s="166"/>
      <c r="E407" s="168"/>
      <c r="F407" s="167"/>
      <c r="G407" s="168"/>
      <c r="AO407" s="260"/>
      <c r="AP407" s="260"/>
      <c r="AQ407" s="260"/>
      <c r="AR407" s="260"/>
      <c r="AS407" s="260"/>
      <c r="AT407" s="260"/>
      <c r="AU407" s="260"/>
      <c r="AV407" s="260"/>
      <c r="AW407" s="260"/>
      <c r="AX407" s="260"/>
      <c r="AY407" s="260"/>
      <c r="AZ407" s="260"/>
      <c r="BA407" s="260"/>
      <c r="BB407" s="260"/>
      <c r="BC407" s="260"/>
      <c r="BD407" s="260"/>
      <c r="BE407" s="260"/>
      <c r="BF407" s="260"/>
      <c r="BG407" s="210"/>
      <c r="BH407" s="210"/>
      <c r="BI407" s="210"/>
    </row>
    <row r="408" spans="1:61" x14ac:dyDescent="0.25">
      <c r="A408" s="171" t="s">
        <v>91</v>
      </c>
      <c r="B408" s="164"/>
      <c r="C408" s="299" t="s">
        <v>628</v>
      </c>
      <c r="D408" s="166"/>
      <c r="E408" s="168"/>
      <c r="F408" s="167"/>
      <c r="G408" s="168"/>
      <c r="AO408" s="260"/>
      <c r="AP408" s="260"/>
      <c r="AQ408" s="260"/>
      <c r="AR408" s="260"/>
      <c r="AS408" s="260"/>
      <c r="AT408" s="260"/>
      <c r="AU408" s="260"/>
      <c r="AV408" s="260"/>
      <c r="AW408" s="260"/>
      <c r="AX408" s="260"/>
      <c r="AY408" s="260"/>
      <c r="AZ408" s="260"/>
      <c r="BA408" s="260"/>
      <c r="BB408" s="260"/>
      <c r="BC408" s="260"/>
      <c r="BD408" s="260"/>
      <c r="BE408" s="260"/>
      <c r="BF408" s="260"/>
      <c r="BG408" s="210"/>
      <c r="BH408" s="210"/>
      <c r="BI408" s="210"/>
    </row>
    <row r="409" spans="1:61" x14ac:dyDescent="0.25">
      <c r="A409" s="171" t="s">
        <v>91</v>
      </c>
      <c r="B409" s="164"/>
      <c r="C409" s="299" t="s">
        <v>628</v>
      </c>
      <c r="D409" s="166"/>
      <c r="E409" s="168"/>
      <c r="F409" s="167"/>
      <c r="G409" s="168"/>
      <c r="AO409" s="260"/>
      <c r="AP409" s="260"/>
      <c r="AQ409" s="260"/>
      <c r="AR409" s="260"/>
      <c r="AS409" s="260"/>
      <c r="AT409" s="260"/>
      <c r="AU409" s="260"/>
      <c r="AV409" s="260"/>
      <c r="AW409" s="260"/>
      <c r="AX409" s="260"/>
      <c r="AY409" s="260"/>
      <c r="AZ409" s="260"/>
      <c r="BA409" s="260"/>
      <c r="BB409" s="260"/>
      <c r="BC409" s="260"/>
      <c r="BD409" s="260"/>
      <c r="BE409" s="260"/>
      <c r="BF409" s="260"/>
      <c r="BG409" s="210"/>
      <c r="BH409" s="210"/>
      <c r="BI409" s="210"/>
    </row>
    <row r="410" spans="1:61" x14ac:dyDescent="0.25">
      <c r="A410" s="171" t="s">
        <v>91</v>
      </c>
      <c r="B410" s="164"/>
      <c r="C410" s="299" t="s">
        <v>628</v>
      </c>
      <c r="D410" s="166"/>
      <c r="E410" s="168"/>
      <c r="F410" s="167"/>
      <c r="G410" s="168"/>
      <c r="AO410" s="260"/>
      <c r="AP410" s="260"/>
      <c r="AQ410" s="260"/>
      <c r="AR410" s="260"/>
      <c r="AS410" s="260"/>
      <c r="AT410" s="260"/>
      <c r="AU410" s="260"/>
      <c r="AV410" s="260"/>
      <c r="AW410" s="260"/>
      <c r="AX410" s="260"/>
      <c r="AY410" s="260"/>
      <c r="AZ410" s="260"/>
      <c r="BA410" s="260"/>
      <c r="BB410" s="260"/>
      <c r="BC410" s="260"/>
      <c r="BD410" s="260"/>
      <c r="BE410" s="260"/>
      <c r="BF410" s="260"/>
      <c r="BG410" s="210"/>
      <c r="BH410" s="210"/>
      <c r="BI410" s="210"/>
    </row>
    <row r="411" spans="1:61" x14ac:dyDescent="0.25">
      <c r="A411" s="171" t="s">
        <v>91</v>
      </c>
      <c r="B411" s="164"/>
      <c r="C411" s="299" t="s">
        <v>628</v>
      </c>
      <c r="D411" s="166"/>
      <c r="E411" s="168"/>
      <c r="F411" s="167"/>
      <c r="G411" s="168"/>
      <c r="AO411" s="260"/>
      <c r="AP411" s="260"/>
      <c r="AQ411" s="260"/>
      <c r="AR411" s="260"/>
      <c r="AS411" s="260"/>
      <c r="AT411" s="260"/>
      <c r="AU411" s="260"/>
      <c r="AV411" s="260"/>
      <c r="AW411" s="260"/>
      <c r="AX411" s="260"/>
      <c r="AY411" s="260"/>
      <c r="AZ411" s="260"/>
      <c r="BA411" s="260"/>
      <c r="BB411" s="260"/>
      <c r="BC411" s="260"/>
      <c r="BD411" s="260"/>
      <c r="BE411" s="260"/>
      <c r="BF411" s="260"/>
      <c r="BG411" s="210"/>
      <c r="BH411" s="210"/>
      <c r="BI411" s="210"/>
    </row>
    <row r="412" spans="1:61" x14ac:dyDescent="0.25">
      <c r="A412" s="171" t="s">
        <v>91</v>
      </c>
      <c r="B412" s="164"/>
      <c r="C412" s="299" t="s">
        <v>628</v>
      </c>
      <c r="D412" s="166"/>
      <c r="E412" s="168"/>
      <c r="F412" s="167"/>
      <c r="G412" s="168"/>
      <c r="AO412" s="260"/>
      <c r="AP412" s="260"/>
      <c r="AQ412" s="260"/>
      <c r="AR412" s="260"/>
      <c r="AS412" s="260"/>
      <c r="AT412" s="260"/>
      <c r="AU412" s="260"/>
      <c r="AV412" s="260"/>
      <c r="AW412" s="260"/>
      <c r="AX412" s="260"/>
      <c r="AY412" s="260"/>
      <c r="AZ412" s="260"/>
      <c r="BA412" s="260"/>
      <c r="BB412" s="260"/>
      <c r="BC412" s="260"/>
      <c r="BD412" s="260"/>
      <c r="BE412" s="260"/>
      <c r="BF412" s="260"/>
      <c r="BG412" s="210"/>
      <c r="BH412" s="210"/>
      <c r="BI412" s="210"/>
    </row>
    <row r="413" spans="1:61" x14ac:dyDescent="0.25">
      <c r="A413" s="171" t="s">
        <v>91</v>
      </c>
      <c r="B413" s="164"/>
      <c r="C413" s="299" t="s">
        <v>628</v>
      </c>
      <c r="D413" s="166"/>
      <c r="E413" s="168"/>
      <c r="F413" s="167"/>
      <c r="G413" s="168"/>
      <c r="AO413" s="260"/>
      <c r="AP413" s="260"/>
      <c r="AQ413" s="260"/>
      <c r="AR413" s="260"/>
      <c r="AS413" s="260"/>
      <c r="AT413" s="260"/>
      <c r="AU413" s="260"/>
      <c r="AV413" s="260"/>
      <c r="AW413" s="260"/>
      <c r="AX413" s="260"/>
      <c r="AY413" s="260"/>
      <c r="AZ413" s="260"/>
      <c r="BA413" s="260"/>
      <c r="BB413" s="260"/>
      <c r="BC413" s="260"/>
      <c r="BD413" s="260"/>
      <c r="BE413" s="260"/>
      <c r="BF413" s="260"/>
      <c r="BG413" s="210"/>
      <c r="BH413" s="210"/>
      <c r="BI413" s="210"/>
    </row>
    <row r="414" spans="1:61" x14ac:dyDescent="0.25">
      <c r="A414" s="171" t="s">
        <v>91</v>
      </c>
      <c r="B414" s="164"/>
      <c r="C414" s="299" t="s">
        <v>628</v>
      </c>
      <c r="D414" s="166"/>
      <c r="E414" s="168"/>
      <c r="F414" s="167"/>
      <c r="G414" s="168"/>
      <c r="AO414" s="260"/>
      <c r="AP414" s="260"/>
      <c r="AQ414" s="260"/>
      <c r="AR414" s="260"/>
      <c r="AS414" s="260"/>
      <c r="AT414" s="260"/>
      <c r="AU414" s="260"/>
      <c r="AV414" s="260"/>
      <c r="AW414" s="260"/>
      <c r="AX414" s="260"/>
      <c r="AY414" s="260"/>
      <c r="AZ414" s="260"/>
      <c r="BA414" s="260"/>
      <c r="BB414" s="260"/>
      <c r="BC414" s="260"/>
      <c r="BD414" s="260"/>
      <c r="BE414" s="260"/>
      <c r="BF414" s="260"/>
      <c r="BG414" s="210"/>
      <c r="BH414" s="210"/>
      <c r="BI414" s="210"/>
    </row>
    <row r="415" spans="1:61" x14ac:dyDescent="0.25">
      <c r="A415" s="171" t="s">
        <v>91</v>
      </c>
      <c r="B415" s="164"/>
      <c r="C415" s="299" t="s">
        <v>628</v>
      </c>
      <c r="D415" s="166"/>
      <c r="E415" s="168"/>
      <c r="F415" s="167"/>
      <c r="G415" s="168"/>
      <c r="AO415" s="260"/>
      <c r="AP415" s="260"/>
      <c r="AQ415" s="260"/>
      <c r="AR415" s="260"/>
      <c r="AS415" s="260"/>
      <c r="AT415" s="260"/>
      <c r="AU415" s="260"/>
      <c r="AV415" s="260"/>
      <c r="AW415" s="260"/>
      <c r="AX415" s="260"/>
      <c r="AY415" s="260"/>
      <c r="AZ415" s="260"/>
      <c r="BA415" s="260"/>
      <c r="BB415" s="260"/>
      <c r="BC415" s="260"/>
      <c r="BD415" s="260"/>
      <c r="BE415" s="260"/>
      <c r="BF415" s="260"/>
      <c r="BG415" s="210"/>
      <c r="BH415" s="210"/>
      <c r="BI415" s="210"/>
    </row>
    <row r="416" spans="1:61" x14ac:dyDescent="0.25">
      <c r="A416" s="171" t="s">
        <v>91</v>
      </c>
      <c r="B416" s="164"/>
      <c r="C416" s="299" t="s">
        <v>628</v>
      </c>
      <c r="D416" s="166"/>
      <c r="E416" s="168"/>
      <c r="F416" s="167"/>
      <c r="G416" s="168"/>
      <c r="AO416" s="260"/>
      <c r="AP416" s="260"/>
      <c r="AQ416" s="260"/>
      <c r="AR416" s="260"/>
      <c r="AS416" s="260"/>
      <c r="AT416" s="260"/>
      <c r="AU416" s="260"/>
      <c r="AV416" s="260"/>
      <c r="AW416" s="260"/>
      <c r="AX416" s="260"/>
      <c r="AY416" s="260"/>
      <c r="AZ416" s="260"/>
      <c r="BA416" s="260"/>
      <c r="BB416" s="260"/>
      <c r="BC416" s="260"/>
      <c r="BD416" s="260"/>
      <c r="BE416" s="260"/>
      <c r="BF416" s="260"/>
      <c r="BG416" s="210"/>
      <c r="BH416" s="210"/>
      <c r="BI416" s="210"/>
    </row>
    <row r="417" spans="1:61" x14ac:dyDescent="0.25">
      <c r="A417" s="171" t="s">
        <v>91</v>
      </c>
      <c r="B417" s="164"/>
      <c r="C417" s="299" t="s">
        <v>628</v>
      </c>
      <c r="D417" s="166"/>
      <c r="E417" s="168"/>
      <c r="F417" s="167"/>
      <c r="G417" s="168"/>
      <c r="AO417" s="260"/>
      <c r="AP417" s="260"/>
      <c r="AQ417" s="260"/>
      <c r="AR417" s="260"/>
      <c r="AS417" s="260"/>
      <c r="AT417" s="260"/>
      <c r="AU417" s="260"/>
      <c r="AV417" s="260"/>
      <c r="AW417" s="260"/>
      <c r="AX417" s="260"/>
      <c r="AY417" s="260"/>
      <c r="AZ417" s="260"/>
      <c r="BA417" s="260"/>
      <c r="BB417" s="260"/>
      <c r="BC417" s="260"/>
      <c r="BD417" s="260"/>
      <c r="BE417" s="260"/>
      <c r="BF417" s="260"/>
      <c r="BG417" s="210"/>
      <c r="BH417" s="210"/>
      <c r="BI417" s="210"/>
    </row>
    <row r="418" spans="1:61" x14ac:dyDescent="0.25">
      <c r="A418" s="171" t="s">
        <v>91</v>
      </c>
      <c r="B418" s="164"/>
      <c r="C418" s="299" t="s">
        <v>628</v>
      </c>
      <c r="D418" s="166"/>
      <c r="E418" s="168"/>
      <c r="F418" s="167"/>
      <c r="G418" s="168"/>
      <c r="AO418" s="260"/>
      <c r="AP418" s="260"/>
      <c r="AQ418" s="260"/>
      <c r="AR418" s="260"/>
      <c r="AS418" s="260"/>
      <c r="AT418" s="260"/>
      <c r="AU418" s="260"/>
      <c r="AV418" s="260"/>
      <c r="AW418" s="260"/>
      <c r="AX418" s="260"/>
      <c r="AY418" s="260"/>
      <c r="AZ418" s="260"/>
      <c r="BA418" s="260"/>
      <c r="BB418" s="260"/>
      <c r="BC418" s="260"/>
      <c r="BD418" s="260"/>
      <c r="BE418" s="260"/>
      <c r="BF418" s="260"/>
      <c r="BG418" s="210"/>
      <c r="BH418" s="210"/>
      <c r="BI418" s="210"/>
    </row>
    <row r="419" spans="1:61" x14ac:dyDescent="0.25">
      <c r="A419" s="171" t="s">
        <v>91</v>
      </c>
      <c r="B419" s="164"/>
      <c r="C419" s="299" t="s">
        <v>628</v>
      </c>
      <c r="D419" s="166"/>
      <c r="E419" s="168"/>
      <c r="F419" s="167"/>
      <c r="G419" s="168"/>
      <c r="AO419" s="260"/>
      <c r="AP419" s="260"/>
      <c r="AQ419" s="260"/>
      <c r="AR419" s="260"/>
      <c r="AS419" s="260"/>
      <c r="AT419" s="260"/>
      <c r="AU419" s="260"/>
      <c r="AV419" s="260"/>
      <c r="AW419" s="260"/>
      <c r="AX419" s="260"/>
      <c r="AY419" s="260"/>
      <c r="AZ419" s="260"/>
      <c r="BA419" s="260"/>
      <c r="BB419" s="260"/>
      <c r="BC419" s="260"/>
      <c r="BD419" s="260"/>
      <c r="BE419" s="260"/>
      <c r="BF419" s="260"/>
      <c r="BG419" s="210"/>
      <c r="BH419" s="210"/>
      <c r="BI419" s="210"/>
    </row>
    <row r="420" spans="1:61" x14ac:dyDescent="0.25">
      <c r="A420" s="171" t="s">
        <v>91</v>
      </c>
      <c r="B420" s="164"/>
      <c r="C420" s="299" t="s">
        <v>628</v>
      </c>
      <c r="D420" s="166"/>
      <c r="E420" s="168"/>
      <c r="F420" s="167"/>
      <c r="G420" s="168"/>
      <c r="AO420" s="260"/>
      <c r="AP420" s="260"/>
      <c r="AQ420" s="260"/>
      <c r="AR420" s="260"/>
      <c r="AS420" s="260"/>
      <c r="AT420" s="260"/>
      <c r="AU420" s="260"/>
      <c r="AV420" s="260"/>
      <c r="AW420" s="260"/>
      <c r="AX420" s="260"/>
      <c r="AY420" s="260"/>
      <c r="AZ420" s="260"/>
      <c r="BA420" s="260"/>
      <c r="BB420" s="260"/>
      <c r="BC420" s="260"/>
      <c r="BD420" s="260"/>
      <c r="BE420" s="260"/>
      <c r="BF420" s="260"/>
      <c r="BG420" s="210"/>
      <c r="BH420" s="210"/>
      <c r="BI420" s="210"/>
    </row>
    <row r="421" spans="1:61" x14ac:dyDescent="0.25">
      <c r="A421" s="171" t="s">
        <v>91</v>
      </c>
      <c r="B421" s="164"/>
      <c r="C421" s="299" t="s">
        <v>628</v>
      </c>
      <c r="D421" s="166"/>
      <c r="E421" s="168"/>
      <c r="F421" s="167"/>
      <c r="G421" s="168"/>
      <c r="AO421" s="260"/>
      <c r="AP421" s="260"/>
      <c r="AQ421" s="260"/>
      <c r="AR421" s="260"/>
      <c r="AS421" s="260"/>
      <c r="AT421" s="260"/>
      <c r="AU421" s="260"/>
      <c r="AV421" s="260"/>
      <c r="AW421" s="260"/>
      <c r="AX421" s="260"/>
      <c r="AY421" s="260"/>
      <c r="AZ421" s="260"/>
      <c r="BA421" s="260"/>
      <c r="BB421" s="260"/>
      <c r="BC421" s="260"/>
      <c r="BD421" s="260"/>
      <c r="BE421" s="260"/>
      <c r="BF421" s="260"/>
      <c r="BG421" s="210"/>
      <c r="BH421" s="210"/>
      <c r="BI421" s="210"/>
    </row>
    <row r="422" spans="1:61" x14ac:dyDescent="0.25">
      <c r="A422" s="171" t="s">
        <v>91</v>
      </c>
      <c r="B422" s="164"/>
      <c r="C422" s="299" t="s">
        <v>628</v>
      </c>
      <c r="D422" s="166"/>
      <c r="E422" s="168"/>
      <c r="F422" s="167"/>
      <c r="G422" s="168"/>
      <c r="AO422" s="260"/>
      <c r="AP422" s="260"/>
      <c r="AQ422" s="260"/>
      <c r="AR422" s="260"/>
      <c r="AS422" s="260"/>
      <c r="AT422" s="260"/>
      <c r="AU422" s="260"/>
      <c r="AV422" s="260"/>
      <c r="AW422" s="260"/>
      <c r="AX422" s="260"/>
      <c r="AY422" s="260"/>
      <c r="AZ422" s="260"/>
      <c r="BA422" s="260"/>
      <c r="BB422" s="260"/>
      <c r="BC422" s="260"/>
      <c r="BD422" s="260"/>
      <c r="BE422" s="260"/>
      <c r="BF422" s="260"/>
      <c r="BG422" s="210"/>
      <c r="BH422" s="210"/>
      <c r="BI422" s="210"/>
    </row>
    <row r="423" spans="1:61" x14ac:dyDescent="0.25">
      <c r="A423" s="171" t="s">
        <v>91</v>
      </c>
      <c r="B423" s="164"/>
      <c r="C423" s="299" t="s">
        <v>628</v>
      </c>
      <c r="D423" s="166"/>
      <c r="E423" s="168"/>
      <c r="F423" s="167"/>
      <c r="G423" s="168"/>
      <c r="AO423" s="260"/>
      <c r="AP423" s="260"/>
      <c r="AQ423" s="260"/>
      <c r="AR423" s="260"/>
      <c r="AS423" s="260"/>
      <c r="AT423" s="260"/>
      <c r="AU423" s="260"/>
      <c r="AV423" s="260"/>
      <c r="AW423" s="260"/>
      <c r="AX423" s="260"/>
      <c r="AY423" s="260"/>
      <c r="AZ423" s="260"/>
      <c r="BA423" s="260"/>
      <c r="BB423" s="260"/>
      <c r="BC423" s="260"/>
      <c r="BD423" s="260"/>
      <c r="BE423" s="260"/>
      <c r="BF423" s="260"/>
      <c r="BG423" s="210"/>
      <c r="BH423" s="210"/>
      <c r="BI423" s="210"/>
    </row>
    <row r="424" spans="1:61" x14ac:dyDescent="0.25">
      <c r="A424" s="171" t="s">
        <v>91</v>
      </c>
      <c r="B424" s="164"/>
      <c r="C424" s="299" t="s">
        <v>628</v>
      </c>
      <c r="D424" s="166"/>
      <c r="E424" s="168"/>
      <c r="F424" s="167"/>
      <c r="G424" s="168"/>
      <c r="AO424" s="260"/>
      <c r="AP424" s="260"/>
      <c r="AQ424" s="260"/>
      <c r="AR424" s="260"/>
      <c r="AS424" s="260"/>
      <c r="AT424" s="260"/>
      <c r="AU424" s="260"/>
      <c r="AV424" s="260"/>
      <c r="AW424" s="260"/>
      <c r="AX424" s="260"/>
      <c r="AY424" s="260"/>
      <c r="AZ424" s="260"/>
      <c r="BA424" s="260"/>
      <c r="BB424" s="260"/>
      <c r="BC424" s="260"/>
      <c r="BD424" s="260"/>
      <c r="BE424" s="260"/>
      <c r="BF424" s="260"/>
      <c r="BG424" s="210"/>
      <c r="BH424" s="210"/>
      <c r="BI424" s="210"/>
    </row>
    <row r="425" spans="1:61" x14ac:dyDescent="0.25">
      <c r="A425" s="171" t="s">
        <v>91</v>
      </c>
      <c r="B425" s="164"/>
      <c r="C425" s="299" t="s">
        <v>628</v>
      </c>
      <c r="D425" s="166"/>
      <c r="E425" s="168"/>
      <c r="F425" s="167"/>
      <c r="G425" s="168"/>
      <c r="AO425" s="260"/>
      <c r="AP425" s="260"/>
      <c r="AQ425" s="260"/>
      <c r="AR425" s="260"/>
      <c r="AS425" s="260"/>
      <c r="AT425" s="260"/>
      <c r="AU425" s="260"/>
      <c r="AV425" s="260"/>
      <c r="AW425" s="260"/>
      <c r="AX425" s="260"/>
      <c r="AY425" s="260"/>
      <c r="AZ425" s="260"/>
      <c r="BA425" s="260"/>
      <c r="BB425" s="260"/>
      <c r="BC425" s="260"/>
      <c r="BD425" s="260"/>
      <c r="BE425" s="260"/>
      <c r="BF425" s="260"/>
      <c r="BG425" s="210"/>
      <c r="BH425" s="210"/>
      <c r="BI425" s="210"/>
    </row>
    <row r="426" spans="1:61" x14ac:dyDescent="0.25">
      <c r="A426" s="171" t="s">
        <v>91</v>
      </c>
      <c r="B426" s="164"/>
      <c r="C426" s="299" t="s">
        <v>628</v>
      </c>
      <c r="D426" s="166"/>
      <c r="E426" s="168"/>
      <c r="F426" s="167"/>
      <c r="G426" s="168"/>
      <c r="AO426" s="260"/>
      <c r="AP426" s="260"/>
      <c r="AQ426" s="260"/>
      <c r="AR426" s="260"/>
      <c r="AS426" s="260"/>
      <c r="AT426" s="260"/>
      <c r="AU426" s="260"/>
      <c r="AV426" s="260"/>
      <c r="AW426" s="260"/>
      <c r="AX426" s="260"/>
      <c r="AY426" s="260"/>
      <c r="AZ426" s="260"/>
      <c r="BA426" s="260"/>
      <c r="BB426" s="260"/>
      <c r="BC426" s="260"/>
      <c r="BD426" s="260"/>
      <c r="BE426" s="260"/>
      <c r="BF426" s="260"/>
      <c r="BG426" s="210"/>
      <c r="BH426" s="210"/>
      <c r="BI426" s="210"/>
    </row>
    <row r="427" spans="1:61" x14ac:dyDescent="0.25">
      <c r="A427" s="171" t="s">
        <v>91</v>
      </c>
      <c r="B427" s="164"/>
      <c r="C427" s="299" t="s">
        <v>628</v>
      </c>
      <c r="D427" s="166"/>
      <c r="E427" s="168"/>
      <c r="F427" s="167"/>
      <c r="G427" s="168"/>
      <c r="AO427" s="260"/>
      <c r="AP427" s="260"/>
      <c r="AQ427" s="260"/>
      <c r="AR427" s="260"/>
      <c r="AS427" s="260"/>
      <c r="AT427" s="260"/>
      <c r="AU427" s="260"/>
      <c r="AV427" s="260"/>
      <c r="AW427" s="260"/>
      <c r="AX427" s="260"/>
      <c r="AY427" s="260"/>
      <c r="AZ427" s="260"/>
      <c r="BA427" s="260"/>
      <c r="BB427" s="260"/>
      <c r="BC427" s="260"/>
      <c r="BD427" s="260"/>
      <c r="BE427" s="260"/>
      <c r="BF427" s="260"/>
      <c r="BG427" s="210"/>
      <c r="BH427" s="210"/>
      <c r="BI427" s="210"/>
    </row>
    <row r="428" spans="1:61" x14ac:dyDescent="0.25">
      <c r="A428" s="171" t="s">
        <v>91</v>
      </c>
      <c r="B428" s="164"/>
      <c r="C428" s="299" t="s">
        <v>628</v>
      </c>
      <c r="D428" s="166"/>
      <c r="E428" s="168"/>
      <c r="F428" s="167"/>
      <c r="G428" s="168"/>
      <c r="AO428" s="260"/>
      <c r="AP428" s="260"/>
      <c r="AQ428" s="260"/>
      <c r="AR428" s="260"/>
      <c r="AS428" s="260"/>
      <c r="AT428" s="260"/>
      <c r="AU428" s="260"/>
      <c r="AV428" s="260"/>
      <c r="AW428" s="260"/>
      <c r="AX428" s="260"/>
      <c r="AY428" s="260"/>
      <c r="AZ428" s="260"/>
      <c r="BA428" s="260"/>
      <c r="BB428" s="260"/>
      <c r="BC428" s="260"/>
      <c r="BD428" s="260"/>
      <c r="BE428" s="260"/>
      <c r="BF428" s="260"/>
      <c r="BG428" s="210"/>
      <c r="BH428" s="210"/>
      <c r="BI428" s="210"/>
    </row>
    <row r="429" spans="1:61" x14ac:dyDescent="0.25">
      <c r="A429" s="171" t="s">
        <v>91</v>
      </c>
      <c r="B429" s="164"/>
      <c r="C429" s="299" t="s">
        <v>628</v>
      </c>
      <c r="D429" s="166"/>
      <c r="E429" s="168"/>
      <c r="F429" s="167"/>
      <c r="G429" s="168"/>
      <c r="AO429" s="260"/>
      <c r="AP429" s="260"/>
      <c r="AQ429" s="260"/>
      <c r="AR429" s="260"/>
      <c r="AS429" s="260"/>
      <c r="AT429" s="260"/>
      <c r="AU429" s="260"/>
      <c r="AV429" s="260"/>
      <c r="AW429" s="260"/>
      <c r="AX429" s="260"/>
      <c r="AY429" s="260"/>
      <c r="AZ429" s="260"/>
      <c r="BA429" s="260"/>
      <c r="BB429" s="260"/>
      <c r="BC429" s="260"/>
      <c r="BD429" s="260"/>
      <c r="BE429" s="260"/>
      <c r="BF429" s="260"/>
      <c r="BG429" s="210"/>
      <c r="BH429" s="210"/>
      <c r="BI429" s="210"/>
    </row>
    <row r="430" spans="1:61" x14ac:dyDescent="0.25">
      <c r="A430" s="171" t="s">
        <v>91</v>
      </c>
      <c r="B430" s="164"/>
      <c r="C430" s="299" t="s">
        <v>628</v>
      </c>
      <c r="D430" s="166"/>
      <c r="E430" s="168"/>
      <c r="F430" s="167"/>
      <c r="G430" s="168"/>
      <c r="AO430" s="260"/>
      <c r="AP430" s="260"/>
      <c r="AQ430" s="260"/>
      <c r="AR430" s="260"/>
      <c r="AS430" s="260"/>
      <c r="AT430" s="260"/>
      <c r="AU430" s="260"/>
      <c r="AV430" s="260"/>
      <c r="AW430" s="260"/>
      <c r="AX430" s="260"/>
      <c r="AY430" s="260"/>
      <c r="AZ430" s="260"/>
      <c r="BA430" s="260"/>
      <c r="BB430" s="260"/>
      <c r="BC430" s="260"/>
      <c r="BD430" s="260"/>
      <c r="BE430" s="260"/>
      <c r="BF430" s="260"/>
      <c r="BG430" s="210"/>
      <c r="BH430" s="210"/>
      <c r="BI430" s="210"/>
    </row>
    <row r="431" spans="1:61" x14ac:dyDescent="0.25">
      <c r="A431" s="171" t="s">
        <v>91</v>
      </c>
      <c r="B431" s="164"/>
      <c r="C431" s="299" t="s">
        <v>628</v>
      </c>
      <c r="D431" s="166"/>
      <c r="E431" s="168"/>
      <c r="F431" s="167"/>
      <c r="G431" s="168"/>
      <c r="AO431" s="260"/>
      <c r="AP431" s="260"/>
      <c r="AQ431" s="260"/>
      <c r="AR431" s="260"/>
      <c r="AS431" s="260"/>
      <c r="AT431" s="260"/>
      <c r="AU431" s="260"/>
      <c r="AV431" s="260"/>
      <c r="AW431" s="260"/>
      <c r="AX431" s="260"/>
      <c r="AY431" s="260"/>
      <c r="AZ431" s="260"/>
      <c r="BA431" s="260"/>
      <c r="BB431" s="260"/>
      <c r="BC431" s="260"/>
      <c r="BD431" s="260"/>
      <c r="BE431" s="260"/>
      <c r="BF431" s="260"/>
      <c r="BG431" s="210"/>
      <c r="BH431" s="210"/>
      <c r="BI431" s="210"/>
    </row>
    <row r="432" spans="1:61" x14ac:dyDescent="0.25">
      <c r="A432" s="171" t="s">
        <v>91</v>
      </c>
      <c r="B432" s="164"/>
      <c r="C432" s="299" t="s">
        <v>628</v>
      </c>
      <c r="D432" s="166"/>
      <c r="E432" s="168"/>
      <c r="F432" s="167"/>
      <c r="G432" s="168"/>
      <c r="AO432" s="260"/>
      <c r="AP432" s="260"/>
      <c r="AQ432" s="260"/>
      <c r="AR432" s="260"/>
      <c r="AS432" s="260"/>
      <c r="AT432" s="260"/>
      <c r="AU432" s="260"/>
      <c r="AV432" s="260"/>
      <c r="AW432" s="260"/>
      <c r="AX432" s="260"/>
      <c r="AY432" s="260"/>
      <c r="AZ432" s="260"/>
      <c r="BA432" s="260"/>
      <c r="BB432" s="260"/>
      <c r="BC432" s="260"/>
      <c r="BD432" s="260"/>
      <c r="BE432" s="260"/>
      <c r="BF432" s="260"/>
      <c r="BG432" s="210"/>
      <c r="BH432" s="210"/>
      <c r="BI432" s="210"/>
    </row>
    <row r="433" spans="1:61" x14ac:dyDescent="0.25">
      <c r="A433" s="171" t="s">
        <v>91</v>
      </c>
      <c r="B433" s="164"/>
      <c r="C433" s="299" t="s">
        <v>628</v>
      </c>
      <c r="D433" s="166"/>
      <c r="E433" s="168"/>
      <c r="F433" s="167"/>
      <c r="G433" s="168"/>
      <c r="AO433" s="260"/>
      <c r="AP433" s="260"/>
      <c r="AQ433" s="260"/>
      <c r="AR433" s="260"/>
      <c r="AS433" s="260"/>
      <c r="AT433" s="260"/>
      <c r="AU433" s="260"/>
      <c r="AV433" s="260"/>
      <c r="AW433" s="260"/>
      <c r="AX433" s="260"/>
      <c r="AY433" s="260"/>
      <c r="AZ433" s="260"/>
      <c r="BA433" s="260"/>
      <c r="BB433" s="260"/>
      <c r="BC433" s="260"/>
      <c r="BD433" s="260"/>
      <c r="BE433" s="260"/>
      <c r="BF433" s="260"/>
      <c r="BG433" s="210"/>
      <c r="BH433" s="210"/>
      <c r="BI433" s="210"/>
    </row>
    <row r="434" spans="1:61" x14ac:dyDescent="0.25">
      <c r="A434" s="171" t="s">
        <v>91</v>
      </c>
      <c r="B434" s="164"/>
      <c r="C434" s="299" t="s">
        <v>628</v>
      </c>
      <c r="D434" s="166"/>
      <c r="E434" s="168"/>
      <c r="F434" s="167"/>
      <c r="G434" s="168"/>
      <c r="AO434" s="260"/>
      <c r="AP434" s="260"/>
      <c r="AQ434" s="260"/>
      <c r="AR434" s="260"/>
      <c r="AS434" s="260"/>
      <c r="AT434" s="260"/>
      <c r="AU434" s="260"/>
      <c r="AV434" s="260"/>
      <c r="AW434" s="260"/>
      <c r="AX434" s="260"/>
      <c r="AY434" s="260"/>
      <c r="AZ434" s="260"/>
      <c r="BA434" s="260"/>
      <c r="BB434" s="260"/>
      <c r="BC434" s="260"/>
      <c r="BD434" s="260"/>
      <c r="BE434" s="260"/>
      <c r="BF434" s="260"/>
      <c r="BG434" s="210"/>
      <c r="BH434" s="210"/>
      <c r="BI434" s="210"/>
    </row>
    <row r="435" spans="1:61" x14ac:dyDescent="0.25">
      <c r="A435" s="171" t="s">
        <v>91</v>
      </c>
      <c r="B435" s="164"/>
      <c r="C435" s="299" t="s">
        <v>628</v>
      </c>
      <c r="D435" s="166"/>
      <c r="E435" s="168"/>
      <c r="F435" s="167"/>
      <c r="G435" s="168"/>
      <c r="AO435" s="260"/>
      <c r="AP435" s="260"/>
      <c r="AQ435" s="260"/>
      <c r="AR435" s="260"/>
      <c r="AS435" s="260"/>
      <c r="AT435" s="260"/>
      <c r="AU435" s="260"/>
      <c r="AV435" s="260"/>
      <c r="AW435" s="260"/>
      <c r="AX435" s="260"/>
      <c r="AY435" s="260"/>
      <c r="AZ435" s="260"/>
      <c r="BA435" s="260"/>
      <c r="BB435" s="260"/>
      <c r="BC435" s="260"/>
      <c r="BD435" s="260"/>
      <c r="BE435" s="260"/>
      <c r="BF435" s="260"/>
      <c r="BG435" s="210"/>
      <c r="BH435" s="210"/>
      <c r="BI435" s="210"/>
    </row>
    <row r="436" spans="1:61" x14ac:dyDescent="0.25">
      <c r="A436" s="171" t="s">
        <v>91</v>
      </c>
      <c r="B436" s="164"/>
      <c r="C436" s="299" t="s">
        <v>628</v>
      </c>
      <c r="D436" s="166"/>
      <c r="E436" s="168"/>
      <c r="F436" s="167"/>
      <c r="G436" s="168"/>
      <c r="AO436" s="260"/>
      <c r="AP436" s="260"/>
      <c r="AQ436" s="260"/>
      <c r="AR436" s="260"/>
      <c r="AS436" s="260"/>
      <c r="AT436" s="260"/>
      <c r="AU436" s="260"/>
      <c r="AV436" s="260"/>
      <c r="AW436" s="260"/>
      <c r="AX436" s="260"/>
      <c r="AY436" s="260"/>
      <c r="AZ436" s="260"/>
      <c r="BA436" s="260"/>
      <c r="BB436" s="260"/>
      <c r="BC436" s="260"/>
      <c r="BD436" s="260"/>
      <c r="BE436" s="260"/>
      <c r="BF436" s="260"/>
      <c r="BG436" s="210"/>
      <c r="BH436" s="210"/>
      <c r="BI436" s="210"/>
    </row>
    <row r="437" spans="1:61" x14ac:dyDescent="0.25">
      <c r="A437" s="171" t="s">
        <v>91</v>
      </c>
      <c r="B437" s="164"/>
      <c r="C437" s="299" t="s">
        <v>628</v>
      </c>
      <c r="D437" s="166"/>
      <c r="E437" s="168"/>
      <c r="F437" s="167"/>
      <c r="G437" s="168"/>
      <c r="AO437" s="260"/>
      <c r="AP437" s="260"/>
      <c r="AQ437" s="260"/>
      <c r="AR437" s="260"/>
      <c r="AS437" s="260"/>
      <c r="AT437" s="260"/>
      <c r="AU437" s="260"/>
      <c r="AV437" s="260"/>
      <c r="AW437" s="260"/>
      <c r="AX437" s="260"/>
      <c r="AY437" s="260"/>
      <c r="AZ437" s="260"/>
      <c r="BA437" s="260"/>
      <c r="BB437" s="260"/>
      <c r="BC437" s="260"/>
      <c r="BD437" s="260"/>
      <c r="BE437" s="260"/>
      <c r="BF437" s="260"/>
      <c r="BG437" s="210"/>
      <c r="BH437" s="210"/>
      <c r="BI437" s="210"/>
    </row>
    <row r="438" spans="1:61" x14ac:dyDescent="0.25">
      <c r="A438" s="171" t="s">
        <v>91</v>
      </c>
      <c r="B438" s="164"/>
      <c r="C438" s="299" t="s">
        <v>628</v>
      </c>
      <c r="D438" s="166"/>
      <c r="E438" s="168"/>
      <c r="F438" s="167"/>
      <c r="G438" s="168"/>
      <c r="AO438" s="260"/>
      <c r="AP438" s="260"/>
      <c r="AQ438" s="260"/>
      <c r="AR438" s="260"/>
      <c r="AS438" s="260"/>
      <c r="AT438" s="260"/>
      <c r="AU438" s="260"/>
      <c r="AV438" s="260"/>
      <c r="AW438" s="260"/>
      <c r="AX438" s="260"/>
      <c r="AY438" s="260"/>
      <c r="AZ438" s="260"/>
      <c r="BA438" s="260"/>
      <c r="BB438" s="260"/>
      <c r="BC438" s="260"/>
      <c r="BD438" s="260"/>
      <c r="BE438" s="260"/>
      <c r="BF438" s="260"/>
      <c r="BG438" s="210"/>
      <c r="BH438" s="210"/>
      <c r="BI438" s="210"/>
    </row>
    <row r="439" spans="1:61" x14ac:dyDescent="0.25">
      <c r="A439" s="171" t="s">
        <v>91</v>
      </c>
      <c r="B439" s="164"/>
      <c r="C439" s="299" t="s">
        <v>628</v>
      </c>
      <c r="D439" s="166"/>
      <c r="E439" s="168"/>
      <c r="F439" s="167"/>
      <c r="G439" s="168"/>
      <c r="AO439" s="260"/>
      <c r="AP439" s="260"/>
      <c r="AQ439" s="260"/>
      <c r="AR439" s="260"/>
      <c r="AS439" s="260"/>
      <c r="AT439" s="260"/>
      <c r="AU439" s="260"/>
      <c r="AV439" s="260"/>
      <c r="AW439" s="260"/>
      <c r="AX439" s="260"/>
      <c r="AY439" s="260"/>
      <c r="AZ439" s="260"/>
      <c r="BA439" s="260"/>
      <c r="BB439" s="260"/>
      <c r="BC439" s="260"/>
      <c r="BD439" s="260"/>
      <c r="BE439" s="260"/>
      <c r="BF439" s="260"/>
      <c r="BG439" s="210"/>
      <c r="BH439" s="210"/>
      <c r="BI439" s="210"/>
    </row>
    <row r="440" spans="1:61" x14ac:dyDescent="0.25">
      <c r="A440" s="171" t="s">
        <v>91</v>
      </c>
      <c r="B440" s="164"/>
      <c r="C440" s="299" t="s">
        <v>628</v>
      </c>
      <c r="D440" s="166"/>
      <c r="E440" s="168"/>
      <c r="F440" s="167"/>
      <c r="G440" s="168"/>
      <c r="AO440" s="260"/>
      <c r="AP440" s="260"/>
      <c r="AQ440" s="260"/>
      <c r="AR440" s="260"/>
      <c r="AS440" s="260"/>
      <c r="AT440" s="260"/>
      <c r="AU440" s="260"/>
      <c r="AV440" s="260"/>
      <c r="AW440" s="260"/>
      <c r="AX440" s="260"/>
      <c r="AY440" s="260"/>
      <c r="AZ440" s="260"/>
      <c r="BA440" s="260"/>
      <c r="BB440" s="260"/>
      <c r="BC440" s="260"/>
      <c r="BD440" s="260"/>
      <c r="BE440" s="260"/>
      <c r="BF440" s="260"/>
      <c r="BG440" s="210"/>
      <c r="BH440" s="210"/>
      <c r="BI440" s="210"/>
    </row>
    <row r="441" spans="1:61" x14ac:dyDescent="0.25">
      <c r="A441" s="171" t="s">
        <v>91</v>
      </c>
      <c r="B441" s="164"/>
      <c r="C441" s="299" t="s">
        <v>628</v>
      </c>
      <c r="D441" s="166"/>
      <c r="E441" s="168"/>
      <c r="F441" s="167"/>
      <c r="G441" s="168"/>
      <c r="AO441" s="260"/>
      <c r="AP441" s="260"/>
      <c r="AQ441" s="260"/>
      <c r="AR441" s="260"/>
      <c r="AS441" s="260"/>
      <c r="AT441" s="260"/>
      <c r="AU441" s="260"/>
      <c r="AV441" s="260"/>
      <c r="AW441" s="260"/>
      <c r="AX441" s="260"/>
      <c r="AY441" s="260"/>
      <c r="AZ441" s="260"/>
      <c r="BA441" s="260"/>
      <c r="BB441" s="260"/>
      <c r="BC441" s="260"/>
      <c r="BD441" s="260"/>
      <c r="BE441" s="260"/>
      <c r="BF441" s="260"/>
      <c r="BG441" s="210"/>
      <c r="BH441" s="210"/>
      <c r="BI441" s="210"/>
    </row>
    <row r="442" spans="1:61" x14ac:dyDescent="0.25">
      <c r="A442" s="171" t="s">
        <v>91</v>
      </c>
      <c r="B442" s="164"/>
      <c r="C442" s="299" t="s">
        <v>628</v>
      </c>
      <c r="D442" s="166"/>
      <c r="E442" s="168"/>
      <c r="F442" s="167"/>
      <c r="G442" s="168"/>
      <c r="AO442" s="260"/>
      <c r="AP442" s="260"/>
      <c r="AQ442" s="260"/>
      <c r="AR442" s="260"/>
      <c r="AS442" s="260"/>
      <c r="AT442" s="260"/>
      <c r="AU442" s="260"/>
      <c r="AV442" s="260"/>
      <c r="AW442" s="260"/>
      <c r="AX442" s="260"/>
      <c r="AY442" s="260"/>
      <c r="AZ442" s="260"/>
      <c r="BA442" s="260"/>
      <c r="BB442" s="260"/>
      <c r="BC442" s="260"/>
      <c r="BD442" s="260"/>
      <c r="BE442" s="260"/>
      <c r="BF442" s="260"/>
      <c r="BG442" s="210"/>
      <c r="BH442" s="210"/>
      <c r="BI442" s="210"/>
    </row>
    <row r="443" spans="1:61" x14ac:dyDescent="0.25">
      <c r="A443" s="171" t="s">
        <v>91</v>
      </c>
      <c r="B443" s="164"/>
      <c r="C443" s="299" t="s">
        <v>628</v>
      </c>
      <c r="D443" s="166"/>
      <c r="E443" s="168"/>
      <c r="F443" s="167"/>
      <c r="G443" s="168"/>
      <c r="AO443" s="260"/>
      <c r="AP443" s="260"/>
      <c r="AQ443" s="260"/>
      <c r="AR443" s="260"/>
      <c r="AS443" s="260"/>
      <c r="AT443" s="260"/>
      <c r="AU443" s="260"/>
      <c r="AV443" s="260"/>
      <c r="AW443" s="260"/>
      <c r="AX443" s="260"/>
      <c r="AY443" s="260"/>
      <c r="AZ443" s="260"/>
      <c r="BA443" s="260"/>
      <c r="BB443" s="260"/>
      <c r="BC443" s="260"/>
      <c r="BD443" s="260"/>
      <c r="BE443" s="260"/>
      <c r="BF443" s="260"/>
      <c r="BG443" s="210"/>
      <c r="BH443" s="210"/>
      <c r="BI443" s="210"/>
    </row>
    <row r="444" spans="1:61" x14ac:dyDescent="0.25">
      <c r="A444" s="171" t="s">
        <v>91</v>
      </c>
      <c r="B444" s="164"/>
      <c r="C444" s="299" t="s">
        <v>628</v>
      </c>
      <c r="D444" s="166"/>
      <c r="E444" s="168"/>
      <c r="F444" s="167"/>
      <c r="G444" s="168"/>
      <c r="AO444" s="260"/>
      <c r="AP444" s="260"/>
      <c r="AQ444" s="260"/>
      <c r="AR444" s="260"/>
      <c r="AS444" s="260"/>
      <c r="AT444" s="260"/>
      <c r="AU444" s="260"/>
      <c r="AV444" s="260"/>
      <c r="AW444" s="260"/>
      <c r="AX444" s="260"/>
      <c r="AY444" s="260"/>
      <c r="AZ444" s="260"/>
      <c r="BA444" s="260"/>
      <c r="BB444" s="260"/>
      <c r="BC444" s="260"/>
      <c r="BD444" s="260"/>
      <c r="BE444" s="260"/>
      <c r="BF444" s="260"/>
      <c r="BG444" s="210"/>
      <c r="BH444" s="210"/>
      <c r="BI444" s="210"/>
    </row>
    <row r="445" spans="1:61" x14ac:dyDescent="0.25">
      <c r="A445" s="171" t="s">
        <v>91</v>
      </c>
      <c r="B445" s="164"/>
      <c r="C445" s="299" t="s">
        <v>628</v>
      </c>
      <c r="D445" s="166"/>
      <c r="E445" s="168"/>
      <c r="F445" s="167"/>
      <c r="G445" s="168"/>
      <c r="AO445" s="260"/>
      <c r="AP445" s="260"/>
      <c r="AQ445" s="260"/>
      <c r="AR445" s="260"/>
      <c r="AS445" s="260"/>
      <c r="AT445" s="260"/>
      <c r="AU445" s="260"/>
      <c r="AV445" s="260"/>
      <c r="AW445" s="260"/>
      <c r="AX445" s="260"/>
      <c r="AY445" s="260"/>
      <c r="AZ445" s="260"/>
      <c r="BA445" s="260"/>
      <c r="BB445" s="260"/>
      <c r="BC445" s="260"/>
      <c r="BD445" s="260"/>
      <c r="BE445" s="260"/>
      <c r="BF445" s="260"/>
      <c r="BG445" s="210"/>
      <c r="BH445" s="210"/>
      <c r="BI445" s="210"/>
    </row>
    <row r="446" spans="1:61" x14ac:dyDescent="0.25">
      <c r="A446" s="171" t="s">
        <v>91</v>
      </c>
      <c r="B446" s="164"/>
      <c r="C446" s="299" t="s">
        <v>628</v>
      </c>
      <c r="D446" s="166"/>
      <c r="E446" s="168"/>
      <c r="F446" s="167"/>
      <c r="G446" s="168"/>
      <c r="AO446" s="260"/>
      <c r="AP446" s="260"/>
      <c r="AQ446" s="260"/>
      <c r="AR446" s="260"/>
      <c r="AS446" s="260"/>
      <c r="AT446" s="260"/>
      <c r="AU446" s="260"/>
      <c r="AV446" s="260"/>
      <c r="AW446" s="260"/>
      <c r="AX446" s="260"/>
      <c r="AY446" s="260"/>
      <c r="AZ446" s="260"/>
      <c r="BA446" s="260"/>
      <c r="BB446" s="260"/>
      <c r="BC446" s="260"/>
      <c r="BD446" s="260"/>
      <c r="BE446" s="260"/>
      <c r="BF446" s="260"/>
      <c r="BG446" s="210"/>
      <c r="BH446" s="210"/>
      <c r="BI446" s="210"/>
    </row>
    <row r="447" spans="1:61" x14ac:dyDescent="0.25">
      <c r="A447" s="171" t="s">
        <v>91</v>
      </c>
      <c r="B447" s="164"/>
      <c r="C447" s="299" t="s">
        <v>628</v>
      </c>
      <c r="D447" s="166"/>
      <c r="E447" s="168"/>
      <c r="F447" s="167"/>
      <c r="G447" s="168"/>
      <c r="AO447" s="260"/>
      <c r="AP447" s="260"/>
      <c r="AQ447" s="260"/>
      <c r="AR447" s="260"/>
      <c r="AS447" s="260"/>
      <c r="AT447" s="260"/>
      <c r="AU447" s="260"/>
      <c r="AV447" s="260"/>
      <c r="AW447" s="260"/>
      <c r="AX447" s="260"/>
      <c r="AY447" s="260"/>
      <c r="AZ447" s="260"/>
      <c r="BA447" s="260"/>
      <c r="BB447" s="260"/>
      <c r="BC447" s="260"/>
      <c r="BD447" s="260"/>
      <c r="BE447" s="260"/>
      <c r="BF447" s="260"/>
      <c r="BG447" s="210"/>
      <c r="BH447" s="210"/>
      <c r="BI447" s="210"/>
    </row>
    <row r="448" spans="1:61" x14ac:dyDescent="0.25">
      <c r="A448" s="171" t="s">
        <v>91</v>
      </c>
      <c r="B448" s="164"/>
      <c r="C448" s="299" t="s">
        <v>628</v>
      </c>
      <c r="D448" s="166"/>
      <c r="E448" s="168"/>
      <c r="F448" s="167"/>
      <c r="G448" s="168"/>
      <c r="AO448" s="260"/>
      <c r="AP448" s="260"/>
      <c r="AQ448" s="260"/>
      <c r="AR448" s="260"/>
      <c r="AS448" s="260"/>
      <c r="AT448" s="260"/>
      <c r="AU448" s="260"/>
      <c r="AV448" s="260"/>
      <c r="AW448" s="260"/>
      <c r="AX448" s="260"/>
      <c r="AY448" s="260"/>
      <c r="AZ448" s="260"/>
      <c r="BA448" s="260"/>
      <c r="BB448" s="260"/>
      <c r="BC448" s="260"/>
      <c r="BD448" s="260"/>
      <c r="BE448" s="260"/>
      <c r="BF448" s="260"/>
      <c r="BG448" s="210"/>
      <c r="BH448" s="210"/>
      <c r="BI448" s="210"/>
    </row>
    <row r="449" spans="1:61" x14ac:dyDescent="0.25">
      <c r="A449" s="171" t="s">
        <v>91</v>
      </c>
      <c r="B449" s="164"/>
      <c r="C449" s="299" t="s">
        <v>628</v>
      </c>
      <c r="D449" s="166"/>
      <c r="E449" s="168"/>
      <c r="F449" s="167"/>
      <c r="G449" s="168"/>
      <c r="AO449" s="260"/>
      <c r="AP449" s="260"/>
      <c r="AQ449" s="260"/>
      <c r="AR449" s="260"/>
      <c r="AS449" s="260"/>
      <c r="AT449" s="260"/>
      <c r="AU449" s="260"/>
      <c r="AV449" s="260"/>
      <c r="AW449" s="260"/>
      <c r="AX449" s="260"/>
      <c r="AY449" s="260"/>
      <c r="AZ449" s="260"/>
      <c r="BA449" s="260"/>
      <c r="BB449" s="260"/>
      <c r="BC449" s="260"/>
      <c r="BD449" s="260"/>
      <c r="BE449" s="260"/>
      <c r="BF449" s="260"/>
      <c r="BG449" s="210"/>
      <c r="BH449" s="210"/>
      <c r="BI449" s="210"/>
    </row>
    <row r="450" spans="1:61" x14ac:dyDescent="0.25">
      <c r="A450" s="171" t="s">
        <v>91</v>
      </c>
      <c r="B450" s="164"/>
      <c r="C450" s="299" t="s">
        <v>628</v>
      </c>
      <c r="D450" s="166"/>
      <c r="E450" s="168"/>
      <c r="F450" s="167"/>
      <c r="G450" s="168"/>
      <c r="AO450" s="260"/>
      <c r="AP450" s="260"/>
      <c r="AQ450" s="260"/>
      <c r="AR450" s="260"/>
      <c r="AS450" s="260"/>
      <c r="AT450" s="260"/>
      <c r="AU450" s="260"/>
      <c r="AV450" s="260"/>
      <c r="AW450" s="260"/>
      <c r="AX450" s="260"/>
      <c r="AY450" s="260"/>
      <c r="AZ450" s="260"/>
      <c r="BA450" s="260"/>
      <c r="BB450" s="260"/>
      <c r="BC450" s="260"/>
      <c r="BD450" s="260"/>
      <c r="BE450" s="260"/>
      <c r="BF450" s="260"/>
      <c r="BG450" s="210"/>
      <c r="BH450" s="210"/>
      <c r="BI450" s="210"/>
    </row>
    <row r="451" spans="1:61" x14ac:dyDescent="0.25">
      <c r="A451" s="171" t="s">
        <v>91</v>
      </c>
      <c r="B451" s="164"/>
      <c r="C451" s="299" t="s">
        <v>628</v>
      </c>
      <c r="D451" s="166"/>
      <c r="E451" s="168"/>
      <c r="F451" s="167"/>
      <c r="G451" s="168"/>
      <c r="AO451" s="260"/>
      <c r="AP451" s="260"/>
      <c r="AQ451" s="260"/>
      <c r="AR451" s="260"/>
      <c r="AS451" s="260"/>
      <c r="AT451" s="260"/>
      <c r="AU451" s="260"/>
      <c r="AV451" s="260"/>
      <c r="AW451" s="260"/>
      <c r="AX451" s="260"/>
      <c r="AY451" s="260"/>
      <c r="AZ451" s="260"/>
      <c r="BA451" s="260"/>
      <c r="BB451" s="260"/>
      <c r="BC451" s="260"/>
      <c r="BD451" s="260"/>
      <c r="BE451" s="260"/>
      <c r="BF451" s="260"/>
      <c r="BG451" s="210"/>
      <c r="BH451" s="210"/>
      <c r="BI451" s="210"/>
    </row>
    <row r="452" spans="1:61" x14ac:dyDescent="0.25">
      <c r="A452" s="171" t="s">
        <v>91</v>
      </c>
      <c r="B452" s="164"/>
      <c r="C452" s="299" t="s">
        <v>628</v>
      </c>
      <c r="D452" s="166"/>
      <c r="E452" s="168"/>
      <c r="F452" s="167"/>
      <c r="G452" s="168"/>
      <c r="AO452" s="260"/>
      <c r="AP452" s="260"/>
      <c r="AQ452" s="260"/>
      <c r="AR452" s="260"/>
      <c r="AS452" s="260"/>
      <c r="AT452" s="260"/>
      <c r="AU452" s="260"/>
      <c r="AV452" s="260"/>
      <c r="AW452" s="260"/>
      <c r="AX452" s="260"/>
      <c r="AY452" s="260"/>
      <c r="AZ452" s="260"/>
      <c r="BA452" s="260"/>
      <c r="BB452" s="260"/>
      <c r="BC452" s="260"/>
      <c r="BD452" s="260"/>
      <c r="BE452" s="260"/>
      <c r="BF452" s="260"/>
      <c r="BG452" s="210"/>
      <c r="BH452" s="210"/>
      <c r="BI452" s="210"/>
    </row>
    <row r="453" spans="1:61" x14ac:dyDescent="0.25">
      <c r="A453" s="171" t="s">
        <v>91</v>
      </c>
      <c r="B453" s="164"/>
      <c r="C453" s="299" t="s">
        <v>628</v>
      </c>
      <c r="D453" s="166"/>
      <c r="E453" s="168"/>
      <c r="F453" s="167"/>
      <c r="G453" s="168"/>
      <c r="AO453" s="260"/>
      <c r="AP453" s="260"/>
      <c r="AQ453" s="260"/>
      <c r="AR453" s="260"/>
      <c r="AS453" s="260"/>
      <c r="AT453" s="260"/>
      <c r="AU453" s="260"/>
      <c r="AV453" s="260"/>
      <c r="AW453" s="260"/>
      <c r="AX453" s="260"/>
      <c r="AY453" s="260"/>
      <c r="AZ453" s="260"/>
      <c r="BA453" s="260"/>
      <c r="BB453" s="260"/>
      <c r="BC453" s="260"/>
      <c r="BD453" s="260"/>
      <c r="BE453" s="260"/>
      <c r="BF453" s="260"/>
      <c r="BG453" s="210"/>
      <c r="BH453" s="210"/>
      <c r="BI453" s="210"/>
    </row>
    <row r="454" spans="1:61" x14ac:dyDescent="0.25">
      <c r="A454" s="171" t="s">
        <v>91</v>
      </c>
      <c r="B454" s="164"/>
      <c r="C454" s="299" t="s">
        <v>628</v>
      </c>
      <c r="D454" s="166"/>
      <c r="E454" s="168"/>
      <c r="F454" s="167"/>
      <c r="G454" s="168"/>
      <c r="AO454" s="260"/>
      <c r="AP454" s="260"/>
      <c r="AQ454" s="260"/>
      <c r="AR454" s="260"/>
      <c r="AS454" s="260"/>
      <c r="AT454" s="260"/>
      <c r="AU454" s="260"/>
      <c r="AV454" s="260"/>
      <c r="AW454" s="260"/>
      <c r="AX454" s="260"/>
      <c r="AY454" s="260"/>
      <c r="AZ454" s="260"/>
      <c r="BA454" s="260"/>
      <c r="BB454" s="260"/>
      <c r="BC454" s="260"/>
      <c r="BD454" s="260"/>
      <c r="BE454" s="260"/>
      <c r="BF454" s="260"/>
      <c r="BG454" s="210"/>
      <c r="BH454" s="210"/>
      <c r="BI454" s="210"/>
    </row>
    <row r="455" spans="1:61" x14ac:dyDescent="0.25">
      <c r="A455" s="171" t="s">
        <v>91</v>
      </c>
      <c r="B455" s="164"/>
      <c r="C455" s="299" t="s">
        <v>628</v>
      </c>
      <c r="D455" s="166"/>
      <c r="E455" s="168"/>
      <c r="F455" s="167"/>
      <c r="G455" s="168"/>
      <c r="AO455" s="260"/>
      <c r="AP455" s="260"/>
      <c r="AQ455" s="260"/>
      <c r="AR455" s="260"/>
      <c r="AS455" s="260"/>
      <c r="AT455" s="260"/>
      <c r="AU455" s="260"/>
      <c r="AV455" s="260"/>
      <c r="AW455" s="260"/>
      <c r="AX455" s="260"/>
      <c r="AY455" s="260"/>
      <c r="AZ455" s="260"/>
      <c r="BA455" s="260"/>
      <c r="BB455" s="260"/>
      <c r="BC455" s="260"/>
      <c r="BD455" s="260"/>
      <c r="BE455" s="260"/>
      <c r="BF455" s="260"/>
      <c r="BG455" s="210"/>
      <c r="BH455" s="210"/>
      <c r="BI455" s="210"/>
    </row>
    <row r="456" spans="1:61" x14ac:dyDescent="0.25">
      <c r="A456" s="171" t="s">
        <v>91</v>
      </c>
      <c r="B456" s="164"/>
      <c r="C456" s="299" t="s">
        <v>628</v>
      </c>
      <c r="D456" s="166"/>
      <c r="E456" s="168"/>
      <c r="F456" s="167"/>
      <c r="G456" s="168"/>
      <c r="AO456" s="260"/>
      <c r="AP456" s="260"/>
      <c r="AQ456" s="260"/>
      <c r="AR456" s="260"/>
      <c r="AS456" s="260"/>
      <c r="AT456" s="260"/>
      <c r="AU456" s="260"/>
      <c r="AV456" s="260"/>
      <c r="AW456" s="260"/>
      <c r="AX456" s="260"/>
      <c r="AY456" s="260"/>
      <c r="AZ456" s="260"/>
      <c r="BA456" s="260"/>
      <c r="BB456" s="260"/>
      <c r="BC456" s="260"/>
      <c r="BD456" s="260"/>
      <c r="BE456" s="260"/>
      <c r="BF456" s="260"/>
      <c r="BG456" s="210"/>
      <c r="BH456" s="210"/>
      <c r="BI456" s="210"/>
    </row>
    <row r="457" spans="1:61" x14ac:dyDescent="0.25">
      <c r="A457" s="171" t="s">
        <v>91</v>
      </c>
      <c r="B457" s="164"/>
      <c r="C457" s="299" t="s">
        <v>628</v>
      </c>
      <c r="D457" s="166"/>
      <c r="E457" s="168"/>
      <c r="F457" s="167"/>
      <c r="G457" s="168"/>
      <c r="AO457" s="260"/>
      <c r="AP457" s="260"/>
      <c r="AQ457" s="260"/>
      <c r="AR457" s="260"/>
      <c r="AS457" s="260"/>
      <c r="AT457" s="260"/>
      <c r="AU457" s="260"/>
      <c r="AV457" s="260"/>
      <c r="AW457" s="260"/>
      <c r="AX457" s="260"/>
      <c r="AY457" s="260"/>
      <c r="AZ457" s="260"/>
      <c r="BA457" s="260"/>
      <c r="BB457" s="260"/>
      <c r="BC457" s="260"/>
      <c r="BD457" s="260"/>
      <c r="BE457" s="260"/>
      <c r="BF457" s="260"/>
      <c r="BG457" s="210"/>
      <c r="BH457" s="210"/>
      <c r="BI457" s="210"/>
    </row>
    <row r="458" spans="1:61" x14ac:dyDescent="0.25">
      <c r="A458" s="171" t="s">
        <v>91</v>
      </c>
      <c r="B458" s="164"/>
      <c r="C458" s="299" t="s">
        <v>628</v>
      </c>
      <c r="D458" s="166"/>
      <c r="E458" s="168"/>
      <c r="F458" s="167"/>
      <c r="G458" s="168"/>
      <c r="AO458" s="260"/>
      <c r="AP458" s="260"/>
      <c r="AQ458" s="260"/>
      <c r="AR458" s="260"/>
      <c r="AS458" s="260"/>
      <c r="AT458" s="260"/>
      <c r="AU458" s="260"/>
      <c r="AV458" s="260"/>
      <c r="AW458" s="260"/>
      <c r="AX458" s="260"/>
      <c r="AY458" s="260"/>
      <c r="AZ458" s="260"/>
      <c r="BA458" s="260"/>
      <c r="BB458" s="260"/>
      <c r="BC458" s="260"/>
      <c r="BD458" s="260"/>
      <c r="BE458" s="260"/>
      <c r="BF458" s="260"/>
      <c r="BG458" s="210"/>
      <c r="BH458" s="210"/>
      <c r="BI458" s="210"/>
    </row>
    <row r="459" spans="1:61" x14ac:dyDescent="0.25">
      <c r="A459" s="171" t="s">
        <v>91</v>
      </c>
      <c r="B459" s="164"/>
      <c r="C459" s="299" t="s">
        <v>628</v>
      </c>
      <c r="D459" s="166"/>
      <c r="E459" s="168"/>
      <c r="F459" s="167"/>
      <c r="G459" s="168"/>
      <c r="AO459" s="260"/>
      <c r="AP459" s="260"/>
      <c r="AQ459" s="260"/>
      <c r="AR459" s="260"/>
      <c r="AS459" s="260"/>
      <c r="AT459" s="260"/>
      <c r="AU459" s="260"/>
      <c r="AV459" s="260"/>
      <c r="AW459" s="260"/>
      <c r="AX459" s="260"/>
      <c r="AY459" s="260"/>
      <c r="AZ459" s="260"/>
      <c r="BA459" s="260"/>
      <c r="BB459" s="260"/>
      <c r="BC459" s="260"/>
      <c r="BD459" s="260"/>
      <c r="BE459" s="260"/>
      <c r="BF459" s="260"/>
      <c r="BG459" s="210"/>
      <c r="BH459" s="210"/>
      <c r="BI459" s="210"/>
    </row>
    <row r="460" spans="1:61" x14ac:dyDescent="0.25">
      <c r="A460" s="171" t="s">
        <v>91</v>
      </c>
      <c r="B460" s="164"/>
      <c r="C460" s="299" t="s">
        <v>628</v>
      </c>
      <c r="D460" s="166"/>
      <c r="E460" s="168"/>
      <c r="F460" s="167"/>
      <c r="G460" s="168"/>
      <c r="AO460" s="260"/>
      <c r="AP460" s="260"/>
      <c r="AQ460" s="260"/>
      <c r="AR460" s="260"/>
      <c r="AS460" s="260"/>
      <c r="AT460" s="260"/>
      <c r="AU460" s="260"/>
      <c r="AV460" s="260"/>
      <c r="AW460" s="260"/>
      <c r="AX460" s="260"/>
      <c r="AY460" s="260"/>
      <c r="AZ460" s="260"/>
      <c r="BA460" s="260"/>
      <c r="BB460" s="260"/>
      <c r="BC460" s="260"/>
      <c r="BD460" s="260"/>
      <c r="BE460" s="260"/>
      <c r="BF460" s="260"/>
      <c r="BG460" s="210"/>
      <c r="BH460" s="210"/>
      <c r="BI460" s="210"/>
    </row>
    <row r="461" spans="1:61" x14ac:dyDescent="0.25">
      <c r="A461" s="171" t="s">
        <v>91</v>
      </c>
      <c r="B461" s="164"/>
      <c r="C461" s="299" t="s">
        <v>628</v>
      </c>
      <c r="D461" s="166"/>
      <c r="E461" s="168"/>
      <c r="F461" s="167"/>
      <c r="G461" s="168"/>
      <c r="AO461" s="260"/>
      <c r="AP461" s="260"/>
      <c r="AQ461" s="260"/>
      <c r="AR461" s="260"/>
      <c r="AS461" s="260"/>
      <c r="AT461" s="260"/>
      <c r="AU461" s="260"/>
      <c r="AV461" s="260"/>
      <c r="AW461" s="260"/>
      <c r="AX461" s="260"/>
      <c r="AY461" s="260"/>
      <c r="AZ461" s="260"/>
      <c r="BA461" s="260"/>
      <c r="BB461" s="260"/>
      <c r="BC461" s="260"/>
      <c r="BD461" s="260"/>
      <c r="BE461" s="260"/>
      <c r="BF461" s="260"/>
      <c r="BG461" s="210"/>
      <c r="BH461" s="210"/>
      <c r="BI461" s="210"/>
    </row>
    <row r="462" spans="1:61" x14ac:dyDescent="0.25">
      <c r="A462" s="171" t="s">
        <v>91</v>
      </c>
      <c r="B462" s="164"/>
      <c r="C462" s="299" t="s">
        <v>628</v>
      </c>
      <c r="D462" s="166"/>
      <c r="E462" s="168"/>
      <c r="F462" s="167"/>
      <c r="G462" s="168"/>
      <c r="AO462" s="260"/>
      <c r="AP462" s="260"/>
      <c r="AQ462" s="260"/>
      <c r="AR462" s="260"/>
      <c r="AS462" s="260"/>
      <c r="AT462" s="260"/>
      <c r="AU462" s="260"/>
      <c r="AV462" s="260"/>
      <c r="AW462" s="260"/>
      <c r="AX462" s="260"/>
      <c r="AY462" s="260"/>
      <c r="AZ462" s="260"/>
      <c r="BA462" s="260"/>
      <c r="BB462" s="260"/>
      <c r="BC462" s="260"/>
      <c r="BD462" s="260"/>
      <c r="BE462" s="260"/>
      <c r="BF462" s="260"/>
      <c r="BG462" s="210"/>
      <c r="BH462" s="210"/>
      <c r="BI462" s="210"/>
    </row>
    <row r="463" spans="1:61" x14ac:dyDescent="0.25">
      <c r="A463" s="171" t="s">
        <v>91</v>
      </c>
      <c r="B463" s="164"/>
      <c r="C463" s="299" t="s">
        <v>628</v>
      </c>
      <c r="D463" s="166"/>
      <c r="E463" s="168"/>
      <c r="F463" s="167"/>
      <c r="G463" s="168"/>
      <c r="AO463" s="260"/>
      <c r="AP463" s="260"/>
      <c r="AQ463" s="260"/>
      <c r="AR463" s="260"/>
      <c r="AS463" s="260"/>
      <c r="AT463" s="260"/>
      <c r="AU463" s="260"/>
      <c r="AV463" s="260"/>
      <c r="AW463" s="260"/>
      <c r="AX463" s="260"/>
      <c r="AY463" s="260"/>
      <c r="AZ463" s="260"/>
      <c r="BA463" s="260"/>
      <c r="BB463" s="260"/>
      <c r="BC463" s="260"/>
      <c r="BD463" s="260"/>
      <c r="BE463" s="260"/>
      <c r="BF463" s="260"/>
      <c r="BG463" s="210"/>
      <c r="BH463" s="210"/>
      <c r="BI463" s="210"/>
    </row>
    <row r="464" spans="1:61" x14ac:dyDescent="0.25">
      <c r="A464" s="171" t="s">
        <v>91</v>
      </c>
      <c r="B464" s="164"/>
      <c r="C464" s="299" t="s">
        <v>628</v>
      </c>
      <c r="D464" s="166"/>
      <c r="E464" s="168"/>
      <c r="F464" s="167"/>
      <c r="G464" s="168"/>
      <c r="AO464" s="260"/>
      <c r="AP464" s="260"/>
      <c r="AQ464" s="260"/>
      <c r="AR464" s="260"/>
      <c r="AS464" s="260"/>
      <c r="AT464" s="260"/>
      <c r="AU464" s="260"/>
      <c r="AV464" s="260"/>
      <c r="AW464" s="260"/>
      <c r="AX464" s="260"/>
      <c r="AY464" s="260"/>
      <c r="AZ464" s="260"/>
      <c r="BA464" s="260"/>
      <c r="BB464" s="260"/>
      <c r="BC464" s="260"/>
      <c r="BD464" s="260"/>
      <c r="BE464" s="260"/>
      <c r="BF464" s="260"/>
      <c r="BG464" s="210"/>
      <c r="BH464" s="210"/>
      <c r="BI464" s="210"/>
    </row>
    <row r="465" spans="1:61" x14ac:dyDescent="0.25">
      <c r="A465" s="171" t="s">
        <v>91</v>
      </c>
      <c r="B465" s="164"/>
      <c r="C465" s="299" t="s">
        <v>628</v>
      </c>
      <c r="D465" s="166"/>
      <c r="E465" s="168"/>
      <c r="F465" s="167"/>
      <c r="G465" s="168"/>
      <c r="AO465" s="260"/>
      <c r="AP465" s="260"/>
      <c r="AQ465" s="260"/>
      <c r="AR465" s="260"/>
      <c r="AS465" s="260"/>
      <c r="AT465" s="260"/>
      <c r="AU465" s="260"/>
      <c r="AV465" s="260"/>
      <c r="AW465" s="260"/>
      <c r="AX465" s="260"/>
      <c r="AY465" s="260"/>
      <c r="AZ465" s="260"/>
      <c r="BA465" s="260"/>
      <c r="BB465" s="260"/>
      <c r="BC465" s="260"/>
      <c r="BD465" s="260"/>
      <c r="BE465" s="260"/>
      <c r="BF465" s="260"/>
      <c r="BG465" s="210"/>
      <c r="BH465" s="210"/>
      <c r="BI465" s="210"/>
    </row>
    <row r="466" spans="1:61" x14ac:dyDescent="0.25">
      <c r="A466" s="171" t="s">
        <v>91</v>
      </c>
      <c r="B466" s="164"/>
      <c r="C466" s="299" t="s">
        <v>628</v>
      </c>
      <c r="D466" s="166"/>
      <c r="E466" s="168"/>
      <c r="F466" s="167"/>
      <c r="G466" s="168"/>
      <c r="AO466" s="260"/>
      <c r="AP466" s="260"/>
      <c r="AQ466" s="260"/>
      <c r="AR466" s="260"/>
      <c r="AS466" s="260"/>
      <c r="AT466" s="260"/>
      <c r="AU466" s="260"/>
      <c r="AV466" s="260"/>
      <c r="AW466" s="260"/>
      <c r="AX466" s="260"/>
      <c r="AY466" s="260"/>
      <c r="AZ466" s="260"/>
      <c r="BA466" s="260"/>
      <c r="BB466" s="260"/>
      <c r="BC466" s="260"/>
      <c r="BD466" s="260"/>
      <c r="BE466" s="260"/>
      <c r="BF466" s="260"/>
      <c r="BG466" s="210"/>
      <c r="BH466" s="210"/>
      <c r="BI466" s="210"/>
    </row>
    <row r="467" spans="1:61" x14ac:dyDescent="0.25">
      <c r="A467" s="171" t="s">
        <v>91</v>
      </c>
      <c r="B467" s="164"/>
      <c r="C467" s="299" t="s">
        <v>628</v>
      </c>
      <c r="D467" s="166"/>
      <c r="E467" s="168"/>
      <c r="F467" s="167"/>
      <c r="G467" s="168"/>
      <c r="AO467" s="260"/>
      <c r="AP467" s="260"/>
      <c r="AQ467" s="260"/>
      <c r="AR467" s="260"/>
      <c r="AS467" s="260"/>
      <c r="AT467" s="260"/>
      <c r="AU467" s="260"/>
      <c r="AV467" s="260"/>
      <c r="AW467" s="260"/>
      <c r="AX467" s="260"/>
      <c r="AY467" s="260"/>
      <c r="AZ467" s="260"/>
      <c r="BA467" s="260"/>
      <c r="BB467" s="260"/>
      <c r="BC467" s="260"/>
      <c r="BD467" s="260"/>
      <c r="BE467" s="260"/>
      <c r="BF467" s="260"/>
      <c r="BG467" s="210"/>
      <c r="BH467" s="210"/>
      <c r="BI467" s="210"/>
    </row>
    <row r="468" spans="1:61" x14ac:dyDescent="0.25">
      <c r="A468" s="171" t="s">
        <v>91</v>
      </c>
      <c r="B468" s="164"/>
      <c r="C468" s="299" t="s">
        <v>628</v>
      </c>
      <c r="D468" s="166"/>
      <c r="E468" s="168"/>
      <c r="F468" s="167"/>
      <c r="G468" s="168"/>
      <c r="AO468" s="260"/>
      <c r="AP468" s="260"/>
      <c r="AQ468" s="260"/>
      <c r="AR468" s="260"/>
      <c r="AS468" s="260"/>
      <c r="AT468" s="260"/>
      <c r="AU468" s="260"/>
      <c r="AV468" s="260"/>
      <c r="AW468" s="260"/>
      <c r="AX468" s="260"/>
      <c r="AY468" s="260"/>
      <c r="AZ468" s="260"/>
      <c r="BA468" s="260"/>
      <c r="BB468" s="260"/>
      <c r="BC468" s="260"/>
      <c r="BD468" s="260"/>
      <c r="BE468" s="260"/>
      <c r="BF468" s="260"/>
      <c r="BG468" s="210"/>
      <c r="BH468" s="210"/>
      <c r="BI468" s="210"/>
    </row>
    <row r="469" spans="1:61" x14ac:dyDescent="0.25">
      <c r="A469" s="171" t="s">
        <v>91</v>
      </c>
      <c r="B469" s="164"/>
      <c r="C469" s="299" t="s">
        <v>628</v>
      </c>
      <c r="D469" s="166"/>
      <c r="E469" s="168"/>
      <c r="F469" s="167"/>
      <c r="G469" s="168"/>
      <c r="AO469" s="260"/>
      <c r="AP469" s="260"/>
      <c r="AQ469" s="260"/>
      <c r="AR469" s="260"/>
      <c r="AS469" s="260"/>
      <c r="AT469" s="260"/>
      <c r="AU469" s="260"/>
      <c r="AV469" s="260"/>
      <c r="AW469" s="260"/>
      <c r="AX469" s="260"/>
      <c r="AY469" s="260"/>
      <c r="AZ469" s="260"/>
      <c r="BA469" s="260"/>
      <c r="BB469" s="260"/>
      <c r="BC469" s="260"/>
      <c r="BD469" s="260"/>
      <c r="BE469" s="260"/>
      <c r="BF469" s="260"/>
      <c r="BG469" s="210"/>
      <c r="BH469" s="210"/>
      <c r="BI469" s="210"/>
    </row>
    <row r="470" spans="1:61" x14ac:dyDescent="0.25">
      <c r="A470" s="171" t="s">
        <v>91</v>
      </c>
      <c r="B470" s="164"/>
      <c r="C470" s="299" t="s">
        <v>628</v>
      </c>
      <c r="D470" s="166"/>
      <c r="E470" s="168"/>
      <c r="F470" s="167"/>
      <c r="G470" s="168"/>
      <c r="AO470" s="260"/>
      <c r="AP470" s="260"/>
      <c r="AQ470" s="260"/>
      <c r="AR470" s="260"/>
      <c r="AS470" s="260"/>
      <c r="AT470" s="260"/>
      <c r="AU470" s="260"/>
      <c r="AV470" s="260"/>
      <c r="AW470" s="260"/>
      <c r="AX470" s="260"/>
      <c r="AY470" s="260"/>
      <c r="AZ470" s="260"/>
      <c r="BA470" s="260"/>
      <c r="BB470" s="260"/>
      <c r="BC470" s="260"/>
      <c r="BD470" s="260"/>
      <c r="BE470" s="260"/>
      <c r="BF470" s="260"/>
      <c r="BG470" s="210"/>
      <c r="BH470" s="210"/>
      <c r="BI470" s="210"/>
    </row>
    <row r="471" spans="1:61" x14ac:dyDescent="0.25">
      <c r="A471" s="171" t="s">
        <v>91</v>
      </c>
      <c r="B471" s="164"/>
      <c r="C471" s="299" t="s">
        <v>628</v>
      </c>
      <c r="D471" s="166"/>
      <c r="E471" s="168"/>
      <c r="F471" s="167"/>
      <c r="G471" s="168"/>
      <c r="AO471" s="260"/>
      <c r="AP471" s="260"/>
      <c r="AQ471" s="260"/>
      <c r="AR471" s="260"/>
      <c r="AS471" s="260"/>
      <c r="AT471" s="260"/>
      <c r="AU471" s="260"/>
      <c r="AV471" s="260"/>
      <c r="AW471" s="260"/>
      <c r="AX471" s="260"/>
      <c r="AY471" s="260"/>
      <c r="AZ471" s="260"/>
      <c r="BA471" s="260"/>
      <c r="BB471" s="260"/>
      <c r="BC471" s="260"/>
      <c r="BD471" s="260"/>
      <c r="BE471" s="260"/>
      <c r="BF471" s="260"/>
      <c r="BG471" s="210"/>
      <c r="BH471" s="210"/>
      <c r="BI471" s="210"/>
    </row>
    <row r="472" spans="1:61" x14ac:dyDescent="0.25">
      <c r="A472" s="171" t="s">
        <v>91</v>
      </c>
      <c r="B472" s="164"/>
      <c r="C472" s="299" t="s">
        <v>628</v>
      </c>
      <c r="D472" s="166"/>
      <c r="E472" s="168"/>
      <c r="F472" s="167"/>
      <c r="G472" s="168"/>
      <c r="AO472" s="260"/>
      <c r="AP472" s="260"/>
      <c r="AQ472" s="260"/>
      <c r="AR472" s="260"/>
      <c r="AS472" s="260"/>
      <c r="AT472" s="260"/>
      <c r="AU472" s="260"/>
      <c r="AV472" s="260"/>
      <c r="AW472" s="260"/>
      <c r="AX472" s="260"/>
      <c r="AY472" s="260"/>
      <c r="AZ472" s="260"/>
      <c r="BA472" s="260"/>
      <c r="BB472" s="260"/>
      <c r="BC472" s="260"/>
      <c r="BD472" s="260"/>
      <c r="BE472" s="260"/>
      <c r="BF472" s="260"/>
      <c r="BG472" s="210"/>
      <c r="BH472" s="210"/>
      <c r="BI472" s="210"/>
    </row>
    <row r="473" spans="1:61" x14ac:dyDescent="0.25">
      <c r="A473" s="171" t="s">
        <v>91</v>
      </c>
      <c r="B473" s="164"/>
      <c r="C473" s="299" t="s">
        <v>628</v>
      </c>
      <c r="D473" s="166"/>
      <c r="E473" s="168"/>
      <c r="F473" s="167"/>
      <c r="G473" s="168"/>
      <c r="AO473" s="260"/>
      <c r="AP473" s="260"/>
      <c r="AQ473" s="260"/>
      <c r="AR473" s="260"/>
      <c r="AS473" s="260"/>
      <c r="AT473" s="260"/>
      <c r="AU473" s="260"/>
      <c r="AV473" s="260"/>
      <c r="AW473" s="260"/>
      <c r="AX473" s="260"/>
      <c r="AY473" s="260"/>
      <c r="AZ473" s="260"/>
      <c r="BA473" s="260"/>
      <c r="BB473" s="260"/>
      <c r="BC473" s="260"/>
      <c r="BD473" s="260"/>
      <c r="BE473" s="260"/>
      <c r="BF473" s="260"/>
      <c r="BG473" s="210"/>
      <c r="BH473" s="210"/>
      <c r="BI473" s="210"/>
    </row>
    <row r="474" spans="1:61" x14ac:dyDescent="0.25">
      <c r="A474" s="171" t="s">
        <v>91</v>
      </c>
      <c r="B474" s="164"/>
      <c r="C474" s="299" t="s">
        <v>628</v>
      </c>
      <c r="D474" s="166"/>
      <c r="E474" s="168"/>
      <c r="F474" s="167"/>
      <c r="G474" s="168"/>
      <c r="AO474" s="260"/>
      <c r="AP474" s="260"/>
      <c r="AQ474" s="260"/>
      <c r="AR474" s="260"/>
      <c r="AS474" s="260"/>
      <c r="AT474" s="260"/>
      <c r="AU474" s="260"/>
      <c r="AV474" s="260"/>
      <c r="AW474" s="260"/>
      <c r="AX474" s="260"/>
      <c r="AY474" s="260"/>
      <c r="AZ474" s="260"/>
      <c r="BA474" s="260"/>
      <c r="BB474" s="260"/>
      <c r="BC474" s="260"/>
      <c r="BD474" s="260"/>
      <c r="BE474" s="260"/>
      <c r="BF474" s="260"/>
      <c r="BG474" s="210"/>
      <c r="BH474" s="210"/>
      <c r="BI474" s="210"/>
    </row>
    <row r="475" spans="1:61" x14ac:dyDescent="0.25">
      <c r="A475" s="171" t="s">
        <v>91</v>
      </c>
      <c r="B475" s="164"/>
      <c r="C475" s="299" t="s">
        <v>628</v>
      </c>
      <c r="D475" s="166"/>
      <c r="E475" s="168"/>
      <c r="F475" s="167"/>
      <c r="G475" s="168"/>
      <c r="AO475" s="260"/>
      <c r="AP475" s="260"/>
      <c r="AQ475" s="260"/>
      <c r="AR475" s="260"/>
      <c r="AS475" s="260"/>
      <c r="AT475" s="260"/>
      <c r="AU475" s="260"/>
      <c r="AV475" s="260"/>
      <c r="AW475" s="260"/>
      <c r="AX475" s="260"/>
      <c r="AY475" s="260"/>
      <c r="AZ475" s="260"/>
      <c r="BA475" s="260"/>
      <c r="BB475" s="260"/>
      <c r="BC475" s="260"/>
      <c r="BD475" s="260"/>
      <c r="BE475" s="260"/>
      <c r="BF475" s="260"/>
      <c r="BG475" s="210"/>
      <c r="BH475" s="210"/>
      <c r="BI475" s="210"/>
    </row>
    <row r="476" spans="1:61" x14ac:dyDescent="0.25">
      <c r="A476" s="171" t="s">
        <v>91</v>
      </c>
      <c r="B476" s="164"/>
      <c r="C476" s="299" t="s">
        <v>628</v>
      </c>
      <c r="D476" s="166"/>
      <c r="E476" s="168"/>
      <c r="F476" s="167"/>
      <c r="G476" s="168"/>
      <c r="AO476" s="260"/>
      <c r="AP476" s="260"/>
      <c r="AQ476" s="260"/>
      <c r="AR476" s="260"/>
      <c r="AS476" s="260"/>
      <c r="AT476" s="260"/>
      <c r="AU476" s="260"/>
      <c r="AV476" s="260"/>
      <c r="AW476" s="260"/>
      <c r="AX476" s="260"/>
      <c r="AY476" s="260"/>
      <c r="AZ476" s="260"/>
      <c r="BA476" s="260"/>
      <c r="BB476" s="260"/>
      <c r="BC476" s="260"/>
      <c r="BD476" s="260"/>
      <c r="BE476" s="260"/>
      <c r="BF476" s="260"/>
      <c r="BG476" s="210"/>
      <c r="BH476" s="210"/>
      <c r="BI476" s="210"/>
    </row>
    <row r="477" spans="1:61" x14ac:dyDescent="0.25">
      <c r="A477" s="171" t="s">
        <v>91</v>
      </c>
      <c r="B477" s="164"/>
      <c r="C477" s="299" t="s">
        <v>628</v>
      </c>
      <c r="D477" s="166"/>
      <c r="E477" s="168"/>
      <c r="F477" s="167"/>
      <c r="G477" s="168"/>
      <c r="AO477" s="260"/>
      <c r="AP477" s="260"/>
      <c r="AQ477" s="260"/>
      <c r="AR477" s="260"/>
      <c r="AS477" s="260"/>
      <c r="AT477" s="260"/>
      <c r="AU477" s="260"/>
      <c r="AV477" s="260"/>
      <c r="AW477" s="260"/>
      <c r="AX477" s="260"/>
      <c r="AY477" s="260"/>
      <c r="AZ477" s="260"/>
      <c r="BA477" s="260"/>
      <c r="BB477" s="260"/>
      <c r="BC477" s="260"/>
      <c r="BD477" s="260"/>
      <c r="BE477" s="260"/>
      <c r="BF477" s="260"/>
      <c r="BG477" s="210"/>
      <c r="BH477" s="210"/>
      <c r="BI477" s="210"/>
    </row>
    <row r="478" spans="1:61" x14ac:dyDescent="0.25">
      <c r="A478" s="171" t="s">
        <v>91</v>
      </c>
      <c r="B478" s="164"/>
      <c r="C478" s="299" t="s">
        <v>628</v>
      </c>
      <c r="D478" s="166"/>
      <c r="E478" s="168"/>
      <c r="F478" s="167"/>
      <c r="G478" s="168"/>
      <c r="AO478" s="260"/>
      <c r="AP478" s="260"/>
      <c r="AQ478" s="260"/>
      <c r="AR478" s="260"/>
      <c r="AS478" s="260"/>
      <c r="AT478" s="260"/>
      <c r="AU478" s="260"/>
      <c r="AV478" s="260"/>
      <c r="AW478" s="260"/>
      <c r="AX478" s="260"/>
      <c r="AY478" s="260"/>
      <c r="AZ478" s="260"/>
      <c r="BA478" s="260"/>
      <c r="BB478" s="260"/>
      <c r="BC478" s="260"/>
      <c r="BD478" s="260"/>
      <c r="BE478" s="260"/>
      <c r="BF478" s="260"/>
      <c r="BG478" s="210"/>
      <c r="BH478" s="210"/>
      <c r="BI478" s="210"/>
    </row>
    <row r="479" spans="1:61" x14ac:dyDescent="0.25">
      <c r="A479" s="171" t="s">
        <v>91</v>
      </c>
      <c r="B479" s="164"/>
      <c r="C479" s="299" t="s">
        <v>628</v>
      </c>
      <c r="D479" s="166"/>
      <c r="E479" s="168"/>
      <c r="F479" s="167"/>
      <c r="G479" s="168"/>
      <c r="AO479" s="260"/>
      <c r="AP479" s="260"/>
      <c r="AQ479" s="260"/>
      <c r="AR479" s="260"/>
      <c r="AS479" s="260"/>
      <c r="AT479" s="260"/>
      <c r="AU479" s="260"/>
      <c r="AV479" s="260"/>
      <c r="AW479" s="260"/>
      <c r="AX479" s="260"/>
      <c r="AY479" s="260"/>
      <c r="AZ479" s="260"/>
      <c r="BA479" s="260"/>
      <c r="BB479" s="260"/>
      <c r="BC479" s="260"/>
      <c r="BD479" s="260"/>
      <c r="BE479" s="260"/>
      <c r="BF479" s="260"/>
      <c r="BG479" s="210"/>
      <c r="BH479" s="210"/>
      <c r="BI479" s="210"/>
    </row>
    <row r="480" spans="1:61" x14ac:dyDescent="0.25">
      <c r="A480" s="171" t="s">
        <v>91</v>
      </c>
      <c r="B480" s="164"/>
      <c r="C480" s="299" t="s">
        <v>628</v>
      </c>
      <c r="D480" s="166"/>
      <c r="E480" s="168"/>
      <c r="F480" s="167"/>
      <c r="G480" s="168"/>
      <c r="AO480" s="260"/>
      <c r="AP480" s="260"/>
      <c r="AQ480" s="260"/>
      <c r="AR480" s="260"/>
      <c r="AS480" s="260"/>
      <c r="AT480" s="260"/>
      <c r="AU480" s="260"/>
      <c r="AV480" s="260"/>
      <c r="AW480" s="260"/>
      <c r="AX480" s="260"/>
      <c r="AY480" s="260"/>
      <c r="AZ480" s="260"/>
      <c r="BA480" s="260"/>
      <c r="BB480" s="260"/>
      <c r="BC480" s="260"/>
      <c r="BD480" s="260"/>
      <c r="BE480" s="260"/>
      <c r="BF480" s="260"/>
      <c r="BG480" s="210"/>
      <c r="BH480" s="210"/>
      <c r="BI480" s="210"/>
    </row>
    <row r="481" spans="1:61" x14ac:dyDescent="0.25">
      <c r="A481" s="171" t="s">
        <v>91</v>
      </c>
      <c r="B481" s="164"/>
      <c r="C481" s="299" t="s">
        <v>628</v>
      </c>
      <c r="D481" s="166"/>
      <c r="E481" s="168"/>
      <c r="F481" s="167"/>
      <c r="G481" s="168"/>
      <c r="AO481" s="260"/>
      <c r="AP481" s="260"/>
      <c r="AQ481" s="260"/>
      <c r="AR481" s="260"/>
      <c r="AS481" s="260"/>
      <c r="AT481" s="260"/>
      <c r="AU481" s="260"/>
      <c r="AV481" s="260"/>
      <c r="AW481" s="260"/>
      <c r="AX481" s="260"/>
      <c r="AY481" s="260"/>
      <c r="AZ481" s="260"/>
      <c r="BA481" s="260"/>
      <c r="BB481" s="260"/>
      <c r="BC481" s="260"/>
      <c r="BD481" s="260"/>
      <c r="BE481" s="260"/>
      <c r="BF481" s="260"/>
      <c r="BG481" s="210"/>
      <c r="BH481" s="210"/>
      <c r="BI481" s="210"/>
    </row>
    <row r="482" spans="1:61" x14ac:dyDescent="0.25">
      <c r="A482" s="171" t="s">
        <v>91</v>
      </c>
      <c r="B482" s="164"/>
      <c r="C482" s="299" t="s">
        <v>628</v>
      </c>
      <c r="D482" s="166"/>
      <c r="E482" s="168"/>
      <c r="F482" s="167"/>
      <c r="G482" s="168"/>
      <c r="AO482" s="260"/>
      <c r="AP482" s="260"/>
      <c r="AQ482" s="260"/>
      <c r="AR482" s="260"/>
      <c r="AS482" s="260"/>
      <c r="AT482" s="260"/>
      <c r="AU482" s="260"/>
      <c r="AV482" s="260"/>
      <c r="AW482" s="260"/>
      <c r="AX482" s="260"/>
      <c r="AY482" s="260"/>
      <c r="AZ482" s="260"/>
      <c r="BA482" s="260"/>
      <c r="BB482" s="260"/>
      <c r="BC482" s="260"/>
      <c r="BD482" s="260"/>
      <c r="BE482" s="260"/>
      <c r="BF482" s="260"/>
      <c r="BG482" s="210"/>
      <c r="BH482" s="210"/>
      <c r="BI482" s="210"/>
    </row>
    <row r="483" spans="1:61" x14ac:dyDescent="0.25">
      <c r="A483" s="171" t="s">
        <v>91</v>
      </c>
      <c r="B483" s="164"/>
      <c r="C483" s="299" t="s">
        <v>628</v>
      </c>
      <c r="D483" s="166"/>
      <c r="E483" s="168"/>
      <c r="F483" s="167"/>
      <c r="G483" s="168"/>
      <c r="AO483" s="260"/>
      <c r="AP483" s="260"/>
      <c r="AQ483" s="260"/>
      <c r="AR483" s="260"/>
      <c r="AS483" s="260"/>
      <c r="AT483" s="260"/>
      <c r="AU483" s="260"/>
      <c r="AV483" s="260"/>
      <c r="AW483" s="260"/>
      <c r="AX483" s="260"/>
      <c r="AY483" s="260"/>
      <c r="AZ483" s="260"/>
      <c r="BA483" s="260"/>
      <c r="BB483" s="260"/>
      <c r="BC483" s="260"/>
      <c r="BD483" s="260"/>
      <c r="BE483" s="260"/>
      <c r="BF483" s="260"/>
      <c r="BG483" s="210"/>
      <c r="BH483" s="210"/>
      <c r="BI483" s="210"/>
    </row>
    <row r="484" spans="1:61" x14ac:dyDescent="0.25">
      <c r="A484" s="171" t="s">
        <v>91</v>
      </c>
      <c r="B484" s="164"/>
      <c r="C484" s="299" t="s">
        <v>628</v>
      </c>
      <c r="D484" s="166"/>
      <c r="E484" s="168"/>
      <c r="F484" s="167"/>
      <c r="G484" s="168"/>
      <c r="AO484" s="260"/>
      <c r="AP484" s="260"/>
      <c r="AQ484" s="260"/>
      <c r="AR484" s="260"/>
      <c r="AS484" s="260"/>
      <c r="AT484" s="260"/>
      <c r="AU484" s="260"/>
      <c r="AV484" s="260"/>
      <c r="AW484" s="260"/>
      <c r="AX484" s="260"/>
      <c r="AY484" s="260"/>
      <c r="AZ484" s="260"/>
      <c r="BA484" s="260"/>
      <c r="BB484" s="260"/>
      <c r="BC484" s="260"/>
      <c r="BD484" s="260"/>
      <c r="BE484" s="260"/>
      <c r="BF484" s="260"/>
      <c r="BG484" s="210"/>
      <c r="BH484" s="210"/>
      <c r="BI484" s="210"/>
    </row>
    <row r="485" spans="1:61" x14ac:dyDescent="0.25">
      <c r="A485" s="171" t="s">
        <v>91</v>
      </c>
      <c r="B485" s="164"/>
      <c r="C485" s="299" t="s">
        <v>628</v>
      </c>
      <c r="D485" s="166"/>
      <c r="E485" s="168"/>
      <c r="F485" s="167"/>
      <c r="G485" s="168"/>
      <c r="AO485" s="260"/>
      <c r="AP485" s="260"/>
      <c r="AQ485" s="260"/>
      <c r="AR485" s="260"/>
      <c r="AS485" s="260"/>
      <c r="AT485" s="260"/>
      <c r="AU485" s="260"/>
      <c r="AV485" s="260"/>
      <c r="AW485" s="260"/>
      <c r="AX485" s="260"/>
      <c r="AY485" s="260"/>
      <c r="AZ485" s="260"/>
      <c r="BA485" s="260"/>
      <c r="BB485" s="260"/>
      <c r="BC485" s="260"/>
      <c r="BD485" s="260"/>
      <c r="BE485" s="260"/>
      <c r="BF485" s="260"/>
      <c r="BG485" s="210"/>
      <c r="BH485" s="210"/>
      <c r="BI485" s="210"/>
    </row>
    <row r="486" spans="1:61" x14ac:dyDescent="0.25">
      <c r="A486" s="171" t="s">
        <v>91</v>
      </c>
      <c r="B486" s="164"/>
      <c r="C486" s="299" t="s">
        <v>628</v>
      </c>
      <c r="D486" s="166"/>
      <c r="E486" s="168"/>
      <c r="F486" s="167"/>
      <c r="G486" s="168"/>
      <c r="AO486" s="260"/>
      <c r="AP486" s="260"/>
      <c r="AQ486" s="260"/>
      <c r="AR486" s="260"/>
      <c r="AS486" s="260"/>
      <c r="AT486" s="260"/>
      <c r="AU486" s="260"/>
      <c r="AV486" s="260"/>
      <c r="AW486" s="260"/>
      <c r="AX486" s="260"/>
      <c r="AY486" s="260"/>
      <c r="AZ486" s="260"/>
      <c r="BA486" s="260"/>
      <c r="BB486" s="260"/>
      <c r="BC486" s="260"/>
      <c r="BD486" s="260"/>
      <c r="BE486" s="260"/>
      <c r="BF486" s="260"/>
      <c r="BG486" s="210"/>
      <c r="BH486" s="210"/>
      <c r="BI486" s="210"/>
    </row>
    <row r="487" spans="1:61" x14ac:dyDescent="0.25">
      <c r="A487" s="171" t="s">
        <v>91</v>
      </c>
      <c r="B487" s="164"/>
      <c r="C487" s="299" t="s">
        <v>628</v>
      </c>
      <c r="D487" s="166"/>
      <c r="E487" s="168"/>
      <c r="F487" s="167"/>
      <c r="G487" s="168"/>
      <c r="AO487" s="260"/>
      <c r="AP487" s="260"/>
      <c r="AQ487" s="260"/>
      <c r="AR487" s="260"/>
      <c r="AS487" s="260"/>
      <c r="AT487" s="260"/>
      <c r="AU487" s="260"/>
      <c r="AV487" s="260"/>
      <c r="AW487" s="260"/>
      <c r="AX487" s="260"/>
      <c r="AY487" s="260"/>
      <c r="AZ487" s="260"/>
      <c r="BA487" s="260"/>
      <c r="BB487" s="260"/>
      <c r="BC487" s="260"/>
      <c r="BD487" s="260"/>
      <c r="BE487" s="260"/>
      <c r="BF487" s="260"/>
      <c r="BG487" s="210"/>
      <c r="BH487" s="210"/>
      <c r="BI487" s="210"/>
    </row>
    <row r="488" spans="1:61" x14ac:dyDescent="0.25">
      <c r="A488" s="171" t="s">
        <v>91</v>
      </c>
      <c r="B488" s="164"/>
      <c r="C488" s="299" t="s">
        <v>628</v>
      </c>
      <c r="D488" s="166"/>
      <c r="E488" s="168"/>
      <c r="F488" s="167"/>
      <c r="G488" s="168"/>
      <c r="AO488" s="260"/>
      <c r="AP488" s="260"/>
      <c r="AQ488" s="260"/>
      <c r="AR488" s="260"/>
      <c r="AS488" s="260"/>
      <c r="AT488" s="260"/>
      <c r="AU488" s="260"/>
      <c r="AV488" s="260"/>
      <c r="AW488" s="260"/>
      <c r="AX488" s="260"/>
      <c r="AY488" s="260"/>
      <c r="AZ488" s="260"/>
      <c r="BA488" s="260"/>
      <c r="BB488" s="260"/>
      <c r="BC488" s="260"/>
      <c r="BD488" s="260"/>
      <c r="BE488" s="260"/>
      <c r="BF488" s="260"/>
      <c r="BG488" s="210"/>
      <c r="BH488" s="210"/>
      <c r="BI488" s="210"/>
    </row>
    <row r="489" spans="1:61" x14ac:dyDescent="0.25">
      <c r="A489" s="171" t="s">
        <v>91</v>
      </c>
      <c r="B489" s="164"/>
      <c r="C489" s="299" t="s">
        <v>628</v>
      </c>
      <c r="D489" s="166"/>
      <c r="E489" s="168"/>
      <c r="F489" s="167"/>
      <c r="G489" s="168"/>
      <c r="AO489" s="260"/>
      <c r="AP489" s="260"/>
      <c r="AQ489" s="260"/>
      <c r="AR489" s="260"/>
      <c r="AS489" s="260"/>
      <c r="AT489" s="260"/>
      <c r="AU489" s="260"/>
      <c r="AV489" s="260"/>
      <c r="AW489" s="260"/>
      <c r="AX489" s="260"/>
      <c r="AY489" s="260"/>
      <c r="AZ489" s="260"/>
      <c r="BA489" s="260"/>
      <c r="BB489" s="260"/>
      <c r="BC489" s="260"/>
      <c r="BD489" s="260"/>
      <c r="BE489" s="260"/>
      <c r="BF489" s="260"/>
      <c r="BG489" s="210"/>
      <c r="BH489" s="210"/>
      <c r="BI489" s="210"/>
    </row>
    <row r="490" spans="1:61" x14ac:dyDescent="0.25">
      <c r="A490" s="171" t="s">
        <v>91</v>
      </c>
      <c r="B490" s="164"/>
      <c r="C490" s="299" t="s">
        <v>628</v>
      </c>
      <c r="D490" s="166"/>
      <c r="E490" s="168"/>
      <c r="F490" s="167"/>
      <c r="G490" s="168"/>
      <c r="AO490" s="260"/>
      <c r="AP490" s="260"/>
      <c r="AQ490" s="260"/>
      <c r="AR490" s="260"/>
      <c r="AS490" s="260"/>
      <c r="AT490" s="260"/>
      <c r="AU490" s="260"/>
      <c r="AV490" s="260"/>
      <c r="AW490" s="260"/>
      <c r="AX490" s="260"/>
      <c r="AY490" s="260"/>
      <c r="AZ490" s="260"/>
      <c r="BA490" s="260"/>
      <c r="BB490" s="260"/>
      <c r="BC490" s="260"/>
      <c r="BD490" s="260"/>
      <c r="BE490" s="260"/>
      <c r="BF490" s="260"/>
      <c r="BG490" s="210"/>
      <c r="BH490" s="210"/>
      <c r="BI490" s="210"/>
    </row>
    <row r="491" spans="1:61" x14ac:dyDescent="0.25">
      <c r="A491" s="171" t="s">
        <v>91</v>
      </c>
      <c r="B491" s="164"/>
      <c r="C491" s="299" t="s">
        <v>628</v>
      </c>
      <c r="D491" s="166"/>
      <c r="E491" s="168"/>
      <c r="F491" s="167"/>
      <c r="G491" s="168"/>
      <c r="AO491" s="260"/>
      <c r="AP491" s="260"/>
      <c r="AQ491" s="260"/>
      <c r="AR491" s="260"/>
      <c r="AS491" s="260"/>
      <c r="AT491" s="260"/>
      <c r="AU491" s="260"/>
      <c r="AV491" s="260"/>
      <c r="AW491" s="260"/>
      <c r="AX491" s="260"/>
      <c r="AY491" s="260"/>
      <c r="AZ491" s="260"/>
      <c r="BA491" s="260"/>
      <c r="BB491" s="260"/>
      <c r="BC491" s="260"/>
      <c r="BD491" s="260"/>
      <c r="BE491" s="260"/>
      <c r="BF491" s="260"/>
      <c r="BG491" s="210"/>
      <c r="BH491" s="210"/>
      <c r="BI491" s="210"/>
    </row>
    <row r="492" spans="1:61" x14ac:dyDescent="0.25">
      <c r="A492" s="171" t="s">
        <v>91</v>
      </c>
      <c r="B492" s="164"/>
      <c r="C492" s="299" t="s">
        <v>628</v>
      </c>
      <c r="D492" s="166"/>
      <c r="E492" s="168"/>
      <c r="F492" s="167"/>
      <c r="G492" s="168"/>
      <c r="AO492" s="260"/>
      <c r="AP492" s="260"/>
      <c r="AQ492" s="260"/>
      <c r="AR492" s="260"/>
      <c r="AS492" s="260"/>
      <c r="AT492" s="260"/>
      <c r="AU492" s="260"/>
      <c r="AV492" s="260"/>
      <c r="AW492" s="260"/>
      <c r="AX492" s="260"/>
      <c r="AY492" s="260"/>
      <c r="AZ492" s="260"/>
      <c r="BA492" s="260"/>
      <c r="BB492" s="260"/>
      <c r="BC492" s="260"/>
      <c r="BD492" s="260"/>
      <c r="BE492" s="260"/>
      <c r="BF492" s="260"/>
      <c r="BG492" s="210"/>
      <c r="BH492" s="210"/>
      <c r="BI492" s="210"/>
    </row>
    <row r="493" spans="1:61" x14ac:dyDescent="0.25">
      <c r="A493" s="171" t="s">
        <v>91</v>
      </c>
      <c r="B493" s="164"/>
      <c r="C493" s="299" t="s">
        <v>628</v>
      </c>
      <c r="D493" s="166"/>
      <c r="E493" s="168"/>
      <c r="F493" s="167"/>
      <c r="G493" s="168"/>
      <c r="AO493" s="260"/>
      <c r="AP493" s="260"/>
      <c r="AQ493" s="260"/>
      <c r="AR493" s="260"/>
      <c r="AS493" s="260"/>
      <c r="AT493" s="260"/>
      <c r="AU493" s="260"/>
      <c r="AV493" s="260"/>
      <c r="AW493" s="260"/>
      <c r="AX493" s="260"/>
      <c r="AY493" s="260"/>
      <c r="AZ493" s="260"/>
      <c r="BA493" s="260"/>
      <c r="BB493" s="260"/>
      <c r="BC493" s="260"/>
      <c r="BD493" s="260"/>
      <c r="BE493" s="260"/>
      <c r="BF493" s="260"/>
      <c r="BG493" s="210"/>
      <c r="BH493" s="210"/>
      <c r="BI493" s="210"/>
    </row>
    <row r="494" spans="1:61" x14ac:dyDescent="0.25">
      <c r="A494" s="171" t="s">
        <v>91</v>
      </c>
      <c r="B494" s="164"/>
      <c r="C494" s="299" t="s">
        <v>628</v>
      </c>
      <c r="D494" s="166"/>
      <c r="E494" s="168"/>
      <c r="F494" s="167"/>
      <c r="G494" s="168"/>
      <c r="AO494" s="260"/>
      <c r="AP494" s="260"/>
      <c r="AQ494" s="260"/>
      <c r="AR494" s="260"/>
      <c r="AS494" s="260"/>
      <c r="AT494" s="260"/>
      <c r="AU494" s="260"/>
      <c r="AV494" s="260"/>
      <c r="AW494" s="260"/>
      <c r="AX494" s="260"/>
      <c r="AY494" s="260"/>
      <c r="AZ494" s="260"/>
      <c r="BA494" s="260"/>
      <c r="BB494" s="260"/>
      <c r="BC494" s="260"/>
      <c r="BD494" s="260"/>
      <c r="BE494" s="260"/>
      <c r="BF494" s="260"/>
      <c r="BG494" s="210"/>
      <c r="BH494" s="210"/>
      <c r="BI494" s="210"/>
    </row>
    <row r="495" spans="1:61" x14ac:dyDescent="0.25">
      <c r="A495" s="171" t="s">
        <v>91</v>
      </c>
      <c r="B495" s="164"/>
      <c r="C495" s="299" t="s">
        <v>628</v>
      </c>
      <c r="D495" s="166"/>
      <c r="E495" s="168"/>
      <c r="F495" s="167"/>
      <c r="G495" s="168"/>
      <c r="AO495" s="260"/>
      <c r="AP495" s="260"/>
      <c r="AQ495" s="260"/>
      <c r="AR495" s="260"/>
      <c r="AS495" s="260"/>
      <c r="AT495" s="260"/>
      <c r="AU495" s="260"/>
      <c r="AV495" s="260"/>
      <c r="AW495" s="260"/>
      <c r="AX495" s="260"/>
      <c r="AY495" s="260"/>
      <c r="AZ495" s="260"/>
      <c r="BA495" s="260"/>
      <c r="BB495" s="260"/>
      <c r="BC495" s="260"/>
      <c r="BD495" s="260"/>
      <c r="BE495" s="260"/>
      <c r="BF495" s="260"/>
      <c r="BG495" s="210"/>
      <c r="BH495" s="210"/>
      <c r="BI495" s="210"/>
    </row>
    <row r="496" spans="1:61" x14ac:dyDescent="0.25">
      <c r="A496" s="171" t="s">
        <v>91</v>
      </c>
      <c r="B496" s="164"/>
      <c r="C496" s="299" t="s">
        <v>628</v>
      </c>
      <c r="D496" s="166"/>
      <c r="E496" s="168"/>
      <c r="F496" s="167"/>
      <c r="G496" s="168"/>
      <c r="AO496" s="260"/>
      <c r="AP496" s="260"/>
      <c r="AQ496" s="260"/>
      <c r="AR496" s="260"/>
      <c r="AS496" s="260"/>
      <c r="AT496" s="260"/>
      <c r="AU496" s="260"/>
      <c r="AV496" s="260"/>
      <c r="AW496" s="260"/>
      <c r="AX496" s="260"/>
      <c r="AY496" s="260"/>
      <c r="AZ496" s="260"/>
      <c r="BA496" s="260"/>
      <c r="BB496" s="260"/>
      <c r="BC496" s="260"/>
      <c r="BD496" s="260"/>
      <c r="BE496" s="260"/>
      <c r="BF496" s="260"/>
      <c r="BG496" s="210"/>
      <c r="BH496" s="210"/>
      <c r="BI496" s="210"/>
    </row>
    <row r="497" spans="1:61" x14ac:dyDescent="0.25">
      <c r="A497" s="171" t="s">
        <v>91</v>
      </c>
      <c r="B497" s="164"/>
      <c r="C497" s="299" t="s">
        <v>628</v>
      </c>
      <c r="D497" s="166"/>
      <c r="E497" s="168"/>
      <c r="F497" s="167"/>
      <c r="G497" s="168"/>
      <c r="AO497" s="260"/>
      <c r="AP497" s="260"/>
      <c r="AQ497" s="260"/>
      <c r="AR497" s="260"/>
      <c r="AS497" s="260"/>
      <c r="AT497" s="260"/>
      <c r="AU497" s="260"/>
      <c r="AV497" s="260"/>
      <c r="AW497" s="260"/>
      <c r="AX497" s="260"/>
      <c r="AY497" s="260"/>
      <c r="AZ497" s="260"/>
      <c r="BA497" s="260"/>
      <c r="BB497" s="260"/>
      <c r="BC497" s="260"/>
      <c r="BD497" s="260"/>
      <c r="BE497" s="260"/>
      <c r="BF497" s="260"/>
      <c r="BG497" s="210"/>
      <c r="BH497" s="210"/>
      <c r="BI497" s="210"/>
    </row>
    <row r="498" spans="1:61" x14ac:dyDescent="0.25">
      <c r="A498" s="171" t="s">
        <v>91</v>
      </c>
      <c r="B498" s="164"/>
      <c r="C498" s="299" t="s">
        <v>628</v>
      </c>
      <c r="D498" s="166"/>
      <c r="E498" s="168"/>
      <c r="F498" s="167"/>
      <c r="G498" s="168"/>
      <c r="AO498" s="260"/>
      <c r="AP498" s="260"/>
      <c r="AQ498" s="260"/>
      <c r="AR498" s="260"/>
      <c r="AS498" s="260"/>
      <c r="AT498" s="260"/>
      <c r="AU498" s="260"/>
      <c r="AV498" s="260"/>
      <c r="AW498" s="260"/>
      <c r="AX498" s="260"/>
      <c r="AY498" s="260"/>
      <c r="AZ498" s="260"/>
      <c r="BA498" s="260"/>
      <c r="BB498" s="260"/>
      <c r="BC498" s="260"/>
      <c r="BD498" s="260"/>
      <c r="BE498" s="260"/>
      <c r="BF498" s="260"/>
      <c r="BG498" s="210"/>
      <c r="BH498" s="210"/>
      <c r="BI498" s="210"/>
    </row>
    <row r="499" spans="1:61" x14ac:dyDescent="0.25">
      <c r="A499" s="171" t="s">
        <v>91</v>
      </c>
      <c r="B499" s="164"/>
      <c r="C499" s="299" t="s">
        <v>628</v>
      </c>
      <c r="D499" s="166"/>
      <c r="E499" s="168"/>
      <c r="F499" s="167"/>
      <c r="G499" s="168"/>
      <c r="AO499" s="260"/>
      <c r="AP499" s="260"/>
      <c r="AQ499" s="260"/>
      <c r="AR499" s="260"/>
      <c r="AS499" s="260"/>
      <c r="AT499" s="260"/>
      <c r="AU499" s="260"/>
      <c r="AV499" s="260"/>
      <c r="AW499" s="260"/>
      <c r="AX499" s="260"/>
      <c r="AY499" s="260"/>
      <c r="AZ499" s="260"/>
      <c r="BA499" s="260"/>
      <c r="BB499" s="260"/>
      <c r="BC499" s="260"/>
      <c r="BD499" s="260"/>
      <c r="BE499" s="260"/>
      <c r="BF499" s="260"/>
      <c r="BG499" s="210"/>
      <c r="BH499" s="210"/>
      <c r="BI499" s="210"/>
    </row>
    <row r="500" spans="1:61" x14ac:dyDescent="0.25">
      <c r="A500" s="171" t="s">
        <v>91</v>
      </c>
      <c r="B500" s="164"/>
      <c r="C500" s="299" t="s">
        <v>628</v>
      </c>
      <c r="D500" s="166"/>
      <c r="E500" s="168"/>
      <c r="F500" s="167"/>
      <c r="G500" s="168"/>
      <c r="AO500" s="260"/>
      <c r="AP500" s="260"/>
      <c r="AQ500" s="260"/>
      <c r="AR500" s="260"/>
      <c r="AS500" s="260"/>
      <c r="AT500" s="260"/>
      <c r="AU500" s="260"/>
      <c r="AV500" s="260"/>
      <c r="AW500" s="260"/>
      <c r="AX500" s="260"/>
      <c r="AY500" s="260"/>
      <c r="AZ500" s="260"/>
      <c r="BA500" s="260"/>
      <c r="BB500" s="260"/>
      <c r="BC500" s="260"/>
      <c r="BD500" s="260"/>
      <c r="BE500" s="260"/>
      <c r="BF500" s="260"/>
      <c r="BG500" s="210"/>
      <c r="BH500" s="210"/>
      <c r="BI500" s="210"/>
    </row>
    <row r="501" spans="1:61" x14ac:dyDescent="0.25">
      <c r="AO501" s="260"/>
      <c r="AP501" s="260"/>
      <c r="AQ501" s="260"/>
      <c r="AR501" s="260"/>
      <c r="AS501" s="260"/>
      <c r="AT501" s="260"/>
      <c r="AU501" s="260"/>
      <c r="AV501" s="260"/>
      <c r="AW501" s="260"/>
      <c r="AX501" s="260"/>
      <c r="AY501" s="260"/>
      <c r="AZ501" s="260"/>
      <c r="BA501" s="260"/>
      <c r="BB501" s="260"/>
      <c r="BC501" s="260"/>
      <c r="BD501" s="260"/>
      <c r="BE501" s="260"/>
      <c r="BF501" s="260"/>
      <c r="BG501" s="210"/>
      <c r="BH501" s="210"/>
      <c r="BI501" s="210"/>
    </row>
    <row r="502" spans="1:61" x14ac:dyDescent="0.25">
      <c r="AO502" s="260"/>
      <c r="AP502" s="260"/>
      <c r="AQ502" s="260"/>
      <c r="AR502" s="260"/>
      <c r="AS502" s="260"/>
      <c r="AT502" s="260"/>
      <c r="AU502" s="260"/>
      <c r="AV502" s="260"/>
      <c r="AW502" s="260"/>
      <c r="AX502" s="260"/>
      <c r="AY502" s="260"/>
      <c r="AZ502" s="260"/>
      <c r="BA502" s="260"/>
      <c r="BB502" s="260"/>
      <c r="BC502" s="260"/>
      <c r="BD502" s="260"/>
      <c r="BE502" s="260"/>
      <c r="BF502" s="260"/>
      <c r="BG502" s="210"/>
      <c r="BH502" s="210"/>
      <c r="BI502" s="210"/>
    </row>
    <row r="503" spans="1:61" x14ac:dyDescent="0.25">
      <c r="AO503" s="260"/>
      <c r="AP503" s="260"/>
      <c r="AQ503" s="260"/>
      <c r="AR503" s="260"/>
      <c r="AS503" s="260"/>
      <c r="AT503" s="260"/>
      <c r="AU503" s="260"/>
      <c r="AV503" s="260"/>
      <c r="AW503" s="260"/>
      <c r="AX503" s="260"/>
      <c r="AY503" s="260"/>
      <c r="AZ503" s="260"/>
      <c r="BA503" s="260"/>
      <c r="BB503" s="260"/>
      <c r="BC503" s="260"/>
      <c r="BD503" s="260"/>
      <c r="BE503" s="260"/>
      <c r="BF503" s="260"/>
      <c r="BG503" s="210"/>
      <c r="BH503" s="210"/>
      <c r="BI503" s="210"/>
    </row>
    <row r="504" spans="1:61" x14ac:dyDescent="0.25">
      <c r="AO504" s="260"/>
      <c r="AP504" s="260"/>
      <c r="AQ504" s="260"/>
      <c r="AR504" s="260"/>
      <c r="AS504" s="260"/>
      <c r="AT504" s="260"/>
      <c r="AU504" s="260"/>
      <c r="AV504" s="260"/>
      <c r="AW504" s="260"/>
      <c r="AX504" s="260"/>
      <c r="AY504" s="260"/>
      <c r="AZ504" s="260"/>
      <c r="BA504" s="260"/>
      <c r="BB504" s="260"/>
      <c r="BC504" s="260"/>
      <c r="BD504" s="260"/>
      <c r="BE504" s="260"/>
      <c r="BF504" s="260"/>
      <c r="BG504" s="210"/>
      <c r="BH504" s="210"/>
      <c r="BI504" s="210"/>
    </row>
    <row r="505" spans="1:61" x14ac:dyDescent="0.25">
      <c r="AO505" s="260"/>
      <c r="AP505" s="260"/>
      <c r="AQ505" s="260"/>
      <c r="AR505" s="260"/>
      <c r="AS505" s="260"/>
      <c r="AT505" s="260"/>
      <c r="AU505" s="260"/>
      <c r="AV505" s="260"/>
      <c r="AW505" s="260"/>
      <c r="AX505" s="260"/>
      <c r="AY505" s="260"/>
      <c r="AZ505" s="260"/>
      <c r="BA505" s="260"/>
      <c r="BB505" s="260"/>
      <c r="BC505" s="260"/>
      <c r="BD505" s="260"/>
      <c r="BE505" s="260"/>
      <c r="BF505" s="260"/>
      <c r="BG505" s="210"/>
      <c r="BH505" s="210"/>
      <c r="BI505" s="210"/>
    </row>
    <row r="506" spans="1:61" x14ac:dyDescent="0.25">
      <c r="AO506" s="260"/>
      <c r="AP506" s="260"/>
      <c r="AQ506" s="260"/>
      <c r="AR506" s="260"/>
      <c r="AS506" s="260"/>
      <c r="AT506" s="260"/>
      <c r="AU506" s="260"/>
      <c r="AV506" s="260"/>
      <c r="AW506" s="260"/>
      <c r="AX506" s="260"/>
      <c r="AY506" s="260"/>
      <c r="AZ506" s="260"/>
      <c r="BA506" s="260"/>
      <c r="BB506" s="260"/>
      <c r="BC506" s="260"/>
      <c r="BD506" s="260"/>
      <c r="BE506" s="260"/>
      <c r="BF506" s="260"/>
      <c r="BG506" s="210"/>
      <c r="BH506" s="210"/>
      <c r="BI506" s="210"/>
    </row>
    <row r="507" spans="1:61" x14ac:dyDescent="0.25">
      <c r="AO507" s="260"/>
      <c r="AP507" s="260"/>
      <c r="AQ507" s="260"/>
      <c r="AR507" s="260"/>
      <c r="AS507" s="260"/>
      <c r="AT507" s="260"/>
      <c r="AU507" s="260"/>
      <c r="AV507" s="260"/>
      <c r="AW507" s="260"/>
      <c r="AX507" s="260"/>
      <c r="AY507" s="260"/>
      <c r="AZ507" s="260"/>
      <c r="BA507" s="260"/>
      <c r="BB507" s="260"/>
      <c r="BC507" s="260"/>
      <c r="BD507" s="260"/>
      <c r="BE507" s="260"/>
      <c r="BF507" s="260"/>
      <c r="BG507" s="210"/>
      <c r="BH507" s="210"/>
      <c r="BI507" s="210"/>
    </row>
  </sheetData>
  <mergeCells count="8">
    <mergeCell ref="D10:F10"/>
    <mergeCell ref="A12:C12"/>
    <mergeCell ref="A1:F1"/>
    <mergeCell ref="AO1:BF1"/>
    <mergeCell ref="A3:C3"/>
    <mergeCell ref="D3:F3"/>
    <mergeCell ref="A4:C4"/>
    <mergeCell ref="D4:F4"/>
  </mergeCells>
  <conditionalFormatting sqref="D9">
    <cfRule type="expression" dxfId="271" priority="5">
      <formula>D9&lt;0</formula>
    </cfRule>
    <cfRule type="expression" dxfId="270" priority="6">
      <formula>D9&lt;5%</formula>
    </cfRule>
    <cfRule type="expression" dxfId="269" priority="7">
      <formula>D9&lt;20%</formula>
    </cfRule>
  </conditionalFormatting>
  <conditionalFormatting sqref="F9">
    <cfRule type="expression" dxfId="268" priority="2">
      <formula>F9&lt;0</formula>
    </cfRule>
    <cfRule type="expression" dxfId="267" priority="3">
      <formula>F9&lt;5%</formula>
    </cfRule>
    <cfRule type="expression" dxfId="266" priority="4">
      <formula>F9&lt;20%</formula>
    </cfRule>
  </conditionalFormatting>
  <conditionalFormatting sqref="D10">
    <cfRule type="expression" dxfId="265" priority="1">
      <formula>F7&gt;D7</formula>
    </cfRule>
  </conditionalFormatting>
  <dataValidations count="2">
    <dataValidation type="list" allowBlank="1" showInputMessage="1" showErrorMessage="1" sqref="C13:C500">
      <formula1>$I$1:$I$2</formula1>
    </dataValidation>
    <dataValidation type="list" allowBlank="1" showInputMessage="1" showErrorMessage="1" sqref="A13:A500">
      <formula1>$A$8:$A$9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8"/>
  <dimension ref="A1:BI507"/>
  <sheetViews>
    <sheetView workbookViewId="0">
      <pane ySplit="12" topLeftCell="A13" activePane="bottomLeft" state="frozen"/>
      <selection activeCell="F22" sqref="F22"/>
      <selection pane="bottomLeft" activeCell="F22" sqref="F22"/>
    </sheetView>
  </sheetViews>
  <sheetFormatPr defaultRowHeight="15" x14ac:dyDescent="0.25"/>
  <cols>
    <col min="1" max="1" width="5.85546875" style="157" customWidth="1"/>
    <col min="2" max="2" width="5" style="158" bestFit="1" customWidth="1"/>
    <col min="3" max="3" width="8.140625" style="169" customWidth="1"/>
    <col min="4" max="4" width="17" style="170" customWidth="1"/>
    <col min="5" max="5" width="14.5703125" style="170" bestFit="1" customWidth="1"/>
    <col min="6" max="6" width="17.7109375" style="170" customWidth="1"/>
    <col min="7" max="7" width="13.85546875" style="148" bestFit="1" customWidth="1"/>
    <col min="8" max="8" width="9.140625" style="149"/>
    <col min="9" max="9" width="14" style="149" customWidth="1"/>
    <col min="10" max="10" width="33.28515625" style="149" bestFit="1" customWidth="1"/>
    <col min="11" max="11" width="35.140625" style="149" customWidth="1"/>
    <col min="12" max="14" width="33.28515625" style="149" bestFit="1" customWidth="1"/>
    <col min="15" max="21" width="9.140625" style="149"/>
    <col min="22" max="22" width="26.28515625" style="178" bestFit="1" customWidth="1"/>
    <col min="23" max="23" width="28.7109375" style="178" bestFit="1" customWidth="1"/>
    <col min="24" max="24" width="26.28515625" style="178" bestFit="1" customWidth="1"/>
    <col min="25" max="25" width="26.42578125" style="178" bestFit="1" customWidth="1"/>
    <col min="26" max="27" width="26.140625" style="178" bestFit="1" customWidth="1"/>
    <col min="28" max="28" width="9.140625" style="149"/>
    <col min="29" max="29" width="26.5703125" style="149" bestFit="1" customWidth="1"/>
    <col min="30" max="40" width="9.140625" style="149"/>
    <col min="41" max="58" width="30.7109375" style="250" customWidth="1"/>
    <col min="59" max="16384" width="9.140625" style="149"/>
  </cols>
  <sheetData>
    <row r="1" spans="1:61" ht="21" x14ac:dyDescent="0.25">
      <c r="A1" s="644" t="s">
        <v>85</v>
      </c>
      <c r="B1" s="644"/>
      <c r="C1" s="644"/>
      <c r="D1" s="644"/>
      <c r="E1" s="644"/>
      <c r="F1" s="644"/>
      <c r="I1" s="265" t="s">
        <v>628</v>
      </c>
      <c r="AO1" s="645" t="s">
        <v>145</v>
      </c>
      <c r="AP1" s="645"/>
      <c r="AQ1" s="645"/>
      <c r="AR1" s="645"/>
      <c r="AS1" s="645"/>
      <c r="AT1" s="645"/>
      <c r="AU1" s="645"/>
      <c r="AV1" s="645"/>
      <c r="AW1" s="645"/>
      <c r="AX1" s="645"/>
      <c r="AY1" s="645"/>
      <c r="AZ1" s="645"/>
      <c r="BA1" s="645"/>
      <c r="BB1" s="645"/>
      <c r="BC1" s="645"/>
      <c r="BD1" s="645"/>
      <c r="BE1" s="645"/>
      <c r="BF1" s="645"/>
    </row>
    <row r="2" spans="1:61" ht="21" x14ac:dyDescent="0.25">
      <c r="A2" s="212"/>
      <c r="B2" s="213"/>
      <c r="C2" s="214"/>
      <c r="D2" s="215"/>
      <c r="E2" s="215"/>
      <c r="F2" s="215"/>
      <c r="I2" s="265" t="s">
        <v>92</v>
      </c>
      <c r="AO2" s="250" t="s">
        <v>144</v>
      </c>
      <c r="AP2" s="250" t="s">
        <v>146</v>
      </c>
      <c r="AQ2" s="250" t="s">
        <v>147</v>
      </c>
      <c r="AR2" s="250" t="s">
        <v>148</v>
      </c>
      <c r="AS2" s="250" t="s">
        <v>148</v>
      </c>
      <c r="AT2" s="250" t="s">
        <v>149</v>
      </c>
      <c r="AU2" s="250" t="s">
        <v>150</v>
      </c>
      <c r="AV2" s="250" t="s">
        <v>151</v>
      </c>
      <c r="AW2" s="250" t="s">
        <v>152</v>
      </c>
      <c r="AX2" s="250" t="s">
        <v>153</v>
      </c>
      <c r="AY2" s="250" t="s">
        <v>154</v>
      </c>
      <c r="AZ2" s="250" t="s">
        <v>155</v>
      </c>
      <c r="BA2" s="250" t="s">
        <v>156</v>
      </c>
      <c r="BB2" s="250" t="s">
        <v>157</v>
      </c>
      <c r="BC2" s="250" t="s">
        <v>158</v>
      </c>
      <c r="BD2" s="250" t="s">
        <v>159</v>
      </c>
      <c r="BE2" s="250" t="s">
        <v>160</v>
      </c>
      <c r="BF2" s="250" t="s">
        <v>161</v>
      </c>
    </row>
    <row r="3" spans="1:61" ht="39" customHeight="1" x14ac:dyDescent="0.25">
      <c r="A3" s="652" t="str">
        <f>'914 01'!B48</f>
        <v>018900</v>
      </c>
      <c r="B3" s="646"/>
      <c r="C3" s="647"/>
      <c r="D3" s="646" t="str">
        <f>'914 01'!G48</f>
        <v>Sběr dat a zpracování podkladů pro dílčí krizové plány</v>
      </c>
      <c r="E3" s="646"/>
      <c r="F3" s="647"/>
      <c r="AO3" s="260"/>
      <c r="AP3" s="260"/>
      <c r="AQ3" s="260" t="s">
        <v>1489</v>
      </c>
      <c r="AR3" s="260"/>
      <c r="AS3" s="260"/>
      <c r="AT3" s="260" t="s">
        <v>1490</v>
      </c>
      <c r="AU3" s="260"/>
      <c r="AV3" s="260"/>
      <c r="AW3" s="260"/>
      <c r="AX3" s="260"/>
      <c r="AY3" s="260"/>
      <c r="AZ3" s="260"/>
      <c r="BA3" s="260"/>
      <c r="BB3" s="260"/>
      <c r="BC3" s="260"/>
      <c r="BD3" s="260"/>
      <c r="BE3" s="260"/>
      <c r="BF3" s="260"/>
    </row>
    <row r="4" spans="1:61" ht="34.5" customHeight="1" x14ac:dyDescent="0.25">
      <c r="A4" s="648" t="s">
        <v>94</v>
      </c>
      <c r="B4" s="649"/>
      <c r="C4" s="649"/>
      <c r="D4" s="650">
        <f>'914 01'!K48*1000</f>
        <v>450000</v>
      </c>
      <c r="E4" s="650"/>
      <c r="F4" s="651"/>
      <c r="AO4" s="260"/>
      <c r="AP4" s="260"/>
      <c r="AQ4" s="260"/>
      <c r="AR4" s="260"/>
      <c r="AS4" s="260"/>
      <c r="AT4" s="260" t="s">
        <v>1491</v>
      </c>
      <c r="AU4" s="260"/>
      <c r="AV4" s="260"/>
      <c r="AW4" s="260"/>
      <c r="AX4" s="260"/>
      <c r="AY4" s="260"/>
      <c r="AZ4" s="260"/>
      <c r="BA4" s="260"/>
      <c r="BB4" s="260"/>
      <c r="BC4" s="260"/>
      <c r="BD4" s="260"/>
      <c r="BE4" s="260"/>
      <c r="BF4" s="260"/>
    </row>
    <row r="5" spans="1:61" x14ac:dyDescent="0.25">
      <c r="A5" s="216"/>
      <c r="B5" s="213"/>
      <c r="C5" s="214"/>
      <c r="D5" s="215"/>
      <c r="E5" s="215"/>
      <c r="F5" s="215"/>
      <c r="AO5" s="260"/>
      <c r="AP5" s="260"/>
      <c r="AQ5" s="260"/>
      <c r="AR5" s="260"/>
      <c r="AS5" s="260"/>
      <c r="AT5" s="260"/>
      <c r="AU5" s="260"/>
      <c r="AV5" s="260"/>
      <c r="AW5" s="260"/>
      <c r="AX5" s="260"/>
      <c r="AY5" s="260"/>
      <c r="AZ5" s="260"/>
      <c r="BA5" s="260"/>
      <c r="BB5" s="260"/>
      <c r="BC5" s="260"/>
      <c r="BD5" s="260"/>
      <c r="BE5" s="260"/>
      <c r="BF5" s="260"/>
    </row>
    <row r="6" spans="1:61" x14ac:dyDescent="0.25">
      <c r="A6" s="216"/>
      <c r="B6" s="213"/>
      <c r="C6" s="214"/>
      <c r="D6" s="217" t="s">
        <v>86</v>
      </c>
      <c r="E6" s="217"/>
      <c r="F6" s="217" t="s">
        <v>87</v>
      </c>
      <c r="AO6" s="260"/>
      <c r="AP6" s="260"/>
      <c r="AQ6" s="260"/>
      <c r="AR6" s="260"/>
      <c r="AS6" s="260"/>
      <c r="AT6" s="260"/>
      <c r="AU6" s="260"/>
      <c r="AV6" s="260"/>
      <c r="AW6" s="260"/>
      <c r="AX6" s="260"/>
      <c r="AY6" s="260"/>
      <c r="AZ6" s="260"/>
      <c r="BA6" s="260"/>
      <c r="BB6" s="260"/>
      <c r="BC6" s="260"/>
      <c r="BD6" s="260"/>
      <c r="BE6" s="260"/>
      <c r="BF6" s="260"/>
    </row>
    <row r="7" spans="1:61" x14ac:dyDescent="0.25">
      <c r="A7" s="216"/>
      <c r="B7" s="213"/>
      <c r="C7" s="216" t="s">
        <v>88</v>
      </c>
      <c r="D7" s="218">
        <f>SUM(D13:D500)</f>
        <v>0</v>
      </c>
      <c r="E7" s="148"/>
      <c r="F7" s="219">
        <f>SUM(F13:F500)</f>
        <v>204984</v>
      </c>
      <c r="AO7" s="260"/>
      <c r="AP7" s="260"/>
      <c r="AQ7" s="260"/>
      <c r="AR7" s="260"/>
      <c r="AS7" s="260"/>
      <c r="AT7" s="260"/>
      <c r="AU7" s="260"/>
      <c r="AV7" s="260" t="s">
        <v>451</v>
      </c>
      <c r="AW7" s="260" t="s">
        <v>451</v>
      </c>
      <c r="AX7" s="260" t="s">
        <v>451</v>
      </c>
      <c r="AY7" s="260"/>
      <c r="AZ7" s="260"/>
      <c r="BA7" s="260"/>
      <c r="BB7" s="260"/>
      <c r="BC7" s="260"/>
      <c r="BD7" s="260"/>
      <c r="BE7" s="260"/>
      <c r="BF7" s="260"/>
    </row>
    <row r="8" spans="1:61" x14ac:dyDescent="0.25">
      <c r="A8" s="220" t="s">
        <v>91</v>
      </c>
      <c r="B8" s="213"/>
      <c r="C8" s="221" t="s">
        <v>84</v>
      </c>
      <c r="D8" s="222">
        <f>D4-SUM(D13:D504)</f>
        <v>450000</v>
      </c>
      <c r="E8" s="222"/>
      <c r="F8" s="222">
        <f>D4-SUM(F13:F504)</f>
        <v>245016</v>
      </c>
      <c r="AO8" s="260"/>
      <c r="AP8" s="260"/>
      <c r="AQ8" s="260"/>
      <c r="AR8" s="260"/>
      <c r="AS8" s="260"/>
      <c r="AT8" s="260"/>
      <c r="AU8" s="260"/>
      <c r="AV8" s="260"/>
      <c r="AW8" s="260"/>
      <c r="AX8" s="260"/>
      <c r="AY8" s="260"/>
      <c r="AZ8" s="260"/>
      <c r="BA8" s="260"/>
      <c r="BB8" s="260"/>
      <c r="BC8" s="260"/>
      <c r="BD8" s="260"/>
      <c r="BE8" s="260"/>
      <c r="BF8" s="260"/>
      <c r="BG8" s="210"/>
      <c r="BH8" s="210"/>
      <c r="BI8" s="210"/>
    </row>
    <row r="9" spans="1:61" x14ac:dyDescent="0.25">
      <c r="A9" s="220" t="s">
        <v>96</v>
      </c>
      <c r="B9" s="213"/>
      <c r="C9" s="223" t="s">
        <v>84</v>
      </c>
      <c r="D9" s="224">
        <f>(D8/D4)</f>
        <v>1</v>
      </c>
      <c r="E9"/>
      <c r="F9" s="224">
        <f>F8/D4</f>
        <v>0.54447999999999996</v>
      </c>
      <c r="AO9" s="260"/>
      <c r="AP9" s="260"/>
      <c r="AQ9" s="260"/>
      <c r="AR9" s="260"/>
      <c r="AS9" s="260"/>
      <c r="AT9" s="260"/>
      <c r="AU9" s="260"/>
      <c r="AV9" s="260"/>
      <c r="AW9" s="260"/>
      <c r="AX9" s="260"/>
      <c r="AY9" s="260"/>
      <c r="AZ9" s="260"/>
      <c r="BA9" s="260"/>
      <c r="BB9" s="260"/>
      <c r="BC9" s="260"/>
      <c r="BD9" s="260"/>
      <c r="BE9" s="260"/>
      <c r="BF9" s="260"/>
      <c r="BG9" s="210"/>
      <c r="BH9" s="210"/>
      <c r="BI9" s="210"/>
    </row>
    <row r="10" spans="1:61" x14ac:dyDescent="0.25">
      <c r="C10" s="159"/>
      <c r="D10" s="640" t="s">
        <v>95</v>
      </c>
      <c r="E10" s="640"/>
      <c r="F10" s="640"/>
      <c r="AO10" s="260"/>
      <c r="AP10" s="260"/>
      <c r="AQ10" s="260"/>
      <c r="AR10" s="260"/>
      <c r="AS10" s="260"/>
      <c r="AT10" s="260" t="s">
        <v>451</v>
      </c>
      <c r="AU10" s="260"/>
      <c r="AV10" s="260"/>
      <c r="AW10" s="260"/>
      <c r="AX10" s="260"/>
      <c r="AY10" s="260"/>
      <c r="AZ10" s="260"/>
      <c r="BA10" s="260"/>
      <c r="BB10" s="260"/>
      <c r="BC10" s="260"/>
      <c r="BD10" s="260"/>
      <c r="BE10" s="260"/>
      <c r="BF10" s="260"/>
      <c r="BG10" s="210"/>
      <c r="BH10" s="210"/>
      <c r="BI10" s="210"/>
    </row>
    <row r="11" spans="1:61" x14ac:dyDescent="0.25">
      <c r="C11" s="159"/>
      <c r="D11" s="115"/>
      <c r="E11" s="115"/>
      <c r="F11" s="115"/>
      <c r="AO11" s="260"/>
      <c r="AP11" s="260"/>
      <c r="AQ11" s="260"/>
      <c r="AR11" s="260"/>
      <c r="AS11" s="260"/>
      <c r="AT11" s="260"/>
      <c r="AU11" s="260"/>
      <c r="AV11" s="260"/>
      <c r="AW11" s="260"/>
      <c r="AX11" s="260"/>
      <c r="AY11" s="260"/>
      <c r="AZ11" s="260"/>
      <c r="BA11" s="260"/>
      <c r="BB11" s="260"/>
      <c r="BC11" s="260"/>
      <c r="BD11" s="260"/>
      <c r="BE11" s="260"/>
      <c r="BF11" s="260"/>
      <c r="BG11" s="210"/>
      <c r="BH11" s="210"/>
      <c r="BI11" s="210"/>
    </row>
    <row r="12" spans="1:61" s="163" customFormat="1" x14ac:dyDescent="0.25">
      <c r="A12" s="641" t="s">
        <v>93</v>
      </c>
      <c r="B12" s="642"/>
      <c r="C12" s="643"/>
      <c r="D12" s="160" t="s">
        <v>89</v>
      </c>
      <c r="E12" s="162" t="s">
        <v>131</v>
      </c>
      <c r="F12" s="161" t="s">
        <v>90</v>
      </c>
      <c r="G12" s="162" t="s">
        <v>164</v>
      </c>
      <c r="V12" s="179"/>
      <c r="W12" s="179"/>
      <c r="X12" s="179"/>
      <c r="Y12" s="179"/>
      <c r="Z12" s="179"/>
      <c r="AA12" s="179"/>
      <c r="AO12" s="261"/>
      <c r="AP12" s="261"/>
      <c r="AQ12" s="261"/>
      <c r="AR12" s="261"/>
      <c r="AS12" s="261"/>
      <c r="AT12" s="261"/>
      <c r="AU12" s="261"/>
      <c r="AV12" s="261"/>
      <c r="AW12" s="261"/>
      <c r="AX12" s="261"/>
      <c r="AY12" s="261"/>
      <c r="AZ12" s="261"/>
      <c r="BA12" s="261"/>
      <c r="BB12" s="261"/>
      <c r="BC12" s="261"/>
      <c r="BD12" s="261"/>
      <c r="BE12" s="261"/>
      <c r="BF12" s="261"/>
      <c r="BG12" s="262"/>
      <c r="BH12" s="262"/>
      <c r="BI12" s="262"/>
    </row>
    <row r="13" spans="1:61" x14ac:dyDescent="0.25">
      <c r="A13" s="171" t="s">
        <v>96</v>
      </c>
      <c r="B13" s="164">
        <v>3515</v>
      </c>
      <c r="C13" s="299" t="s">
        <v>628</v>
      </c>
      <c r="D13" s="166"/>
      <c r="E13" s="168"/>
      <c r="F13" s="358">
        <v>34164</v>
      </c>
      <c r="G13" s="168">
        <v>42049</v>
      </c>
      <c r="AO13" s="260"/>
      <c r="AP13" s="260" t="s">
        <v>362</v>
      </c>
      <c r="AQ13" s="260"/>
      <c r="AR13" s="260" t="s">
        <v>363</v>
      </c>
      <c r="AS13" s="260" t="s">
        <v>364</v>
      </c>
      <c r="AT13" s="260" t="s">
        <v>375</v>
      </c>
      <c r="AU13" s="260" t="s">
        <v>376</v>
      </c>
      <c r="AV13" s="260" t="s">
        <v>371</v>
      </c>
      <c r="AW13" s="260"/>
      <c r="AX13" s="260"/>
      <c r="AY13" s="260"/>
      <c r="AZ13" s="260"/>
      <c r="BA13" s="260"/>
      <c r="BB13" s="260"/>
      <c r="BC13" s="260"/>
      <c r="BD13" s="260"/>
      <c r="BE13" s="260"/>
      <c r="BF13" s="260"/>
      <c r="BG13" s="210"/>
      <c r="BH13" s="210"/>
      <c r="BI13" s="210"/>
    </row>
    <row r="14" spans="1:61" x14ac:dyDescent="0.25">
      <c r="A14" s="171" t="s">
        <v>96</v>
      </c>
      <c r="B14" s="164">
        <v>3515</v>
      </c>
      <c r="C14" s="299" t="s">
        <v>628</v>
      </c>
      <c r="D14" s="166"/>
      <c r="E14" s="168"/>
      <c r="F14" s="358">
        <v>34164</v>
      </c>
      <c r="G14" s="168">
        <v>42077</v>
      </c>
      <c r="AO14" s="260"/>
      <c r="AP14" s="260"/>
      <c r="AQ14" s="260"/>
      <c r="AR14" s="260" t="s">
        <v>372</v>
      </c>
      <c r="AS14" s="260" t="s">
        <v>370</v>
      </c>
      <c r="AT14" s="260" t="s">
        <v>379</v>
      </c>
      <c r="AU14" s="260" t="s">
        <v>380</v>
      </c>
      <c r="AV14" s="260" t="s">
        <v>374</v>
      </c>
      <c r="AW14" s="260" t="s">
        <v>373</v>
      </c>
      <c r="AX14" s="260"/>
      <c r="AY14" s="260"/>
      <c r="AZ14" s="260"/>
      <c r="BA14" s="260"/>
      <c r="BB14" s="260"/>
      <c r="BC14" s="260"/>
      <c r="BD14" s="260"/>
      <c r="BE14" s="260"/>
      <c r="BF14" s="260"/>
      <c r="BG14" s="210"/>
      <c r="BH14" s="210"/>
      <c r="BI14" s="210"/>
    </row>
    <row r="15" spans="1:61" x14ac:dyDescent="0.25">
      <c r="A15" s="171" t="s">
        <v>96</v>
      </c>
      <c r="B15" s="164">
        <v>3515</v>
      </c>
      <c r="C15" s="299" t="s">
        <v>628</v>
      </c>
      <c r="D15" s="166"/>
      <c r="E15" s="168"/>
      <c r="F15" s="358">
        <v>34164</v>
      </c>
      <c r="G15" s="168">
        <v>42108</v>
      </c>
      <c r="AO15" s="260"/>
      <c r="AP15" s="260"/>
      <c r="AQ15" s="260"/>
      <c r="AR15" s="260"/>
      <c r="AS15" s="260"/>
      <c r="AT15" s="260"/>
      <c r="AU15" s="260"/>
      <c r="AV15" s="260"/>
      <c r="AW15" s="260"/>
      <c r="AX15" s="260"/>
      <c r="AY15" s="260"/>
      <c r="AZ15" s="260"/>
      <c r="BA15" s="260"/>
      <c r="BB15" s="260"/>
      <c r="BC15" s="260"/>
      <c r="BD15" s="260"/>
      <c r="BE15" s="260"/>
      <c r="BF15" s="260"/>
      <c r="BG15" s="210"/>
      <c r="BH15" s="210"/>
      <c r="BI15" s="210"/>
    </row>
    <row r="16" spans="1:61" x14ac:dyDescent="0.25">
      <c r="A16" s="171" t="s">
        <v>96</v>
      </c>
      <c r="B16" s="164">
        <v>3515</v>
      </c>
      <c r="C16" s="299" t="s">
        <v>628</v>
      </c>
      <c r="D16" s="166"/>
      <c r="E16" s="168"/>
      <c r="F16" s="358">
        <v>34164</v>
      </c>
      <c r="G16" s="168">
        <v>42138</v>
      </c>
      <c r="AO16" s="260"/>
      <c r="AP16" s="260"/>
      <c r="AQ16" s="260"/>
      <c r="AR16" s="260"/>
      <c r="AS16" s="260"/>
      <c r="AT16" s="260"/>
      <c r="AU16" s="260"/>
      <c r="AV16" s="260"/>
      <c r="AW16" s="260"/>
      <c r="AX16" s="260"/>
      <c r="AY16" s="260"/>
      <c r="AZ16" s="260"/>
      <c r="BA16" s="260"/>
      <c r="BB16" s="260"/>
      <c r="BC16" s="260"/>
      <c r="BD16" s="260"/>
      <c r="BE16" s="260"/>
      <c r="BF16" s="260"/>
      <c r="BG16" s="210"/>
      <c r="BH16" s="210"/>
      <c r="BI16" s="210"/>
    </row>
    <row r="17" spans="1:61" x14ac:dyDescent="0.25">
      <c r="A17" s="171" t="s">
        <v>91</v>
      </c>
      <c r="B17" s="164"/>
      <c r="C17" s="299" t="s">
        <v>628</v>
      </c>
      <c r="D17" s="166"/>
      <c r="E17" s="168"/>
      <c r="F17" s="358">
        <v>34164</v>
      </c>
      <c r="G17" s="168">
        <v>42169</v>
      </c>
      <c r="AO17" s="260"/>
      <c r="AP17" s="260"/>
      <c r="AQ17" s="260"/>
      <c r="AR17" s="260"/>
      <c r="AS17" s="260"/>
      <c r="AT17" s="260"/>
      <c r="AU17" s="260"/>
      <c r="AV17" s="260"/>
      <c r="AW17" s="260"/>
      <c r="AX17" s="260"/>
      <c r="AY17" s="260"/>
      <c r="AZ17" s="260"/>
      <c r="BA17" s="260"/>
      <c r="BB17" s="260"/>
      <c r="BC17" s="260"/>
      <c r="BD17" s="260"/>
      <c r="BE17" s="260"/>
      <c r="BF17" s="260"/>
      <c r="BG17" s="210"/>
      <c r="BH17" s="210"/>
      <c r="BI17" s="210"/>
    </row>
    <row r="18" spans="1:61" x14ac:dyDescent="0.25">
      <c r="A18" s="171" t="s">
        <v>91</v>
      </c>
      <c r="B18" s="164"/>
      <c r="C18" s="299" t="s">
        <v>628</v>
      </c>
      <c r="D18" s="166"/>
      <c r="E18" s="168"/>
      <c r="F18" s="358">
        <v>34164</v>
      </c>
      <c r="G18" s="168">
        <v>42199</v>
      </c>
      <c r="AO18" s="260"/>
      <c r="AP18" s="260"/>
      <c r="AQ18" s="260"/>
      <c r="AR18" s="260"/>
      <c r="AS18" s="260"/>
      <c r="AT18" s="260"/>
      <c r="AU18" s="260"/>
      <c r="AV18" s="260"/>
      <c r="AW18" s="260"/>
      <c r="AX18" s="260"/>
      <c r="AY18" s="260"/>
      <c r="AZ18" s="260"/>
      <c r="BA18" s="260"/>
      <c r="BB18" s="260"/>
      <c r="BC18" s="260"/>
      <c r="BD18" s="260"/>
      <c r="BE18" s="260"/>
      <c r="BF18" s="260"/>
      <c r="BG18" s="210"/>
      <c r="BH18" s="210"/>
      <c r="BI18" s="210"/>
    </row>
    <row r="19" spans="1:61" x14ac:dyDescent="0.25">
      <c r="A19" s="171" t="s">
        <v>91</v>
      </c>
      <c r="B19" s="164"/>
      <c r="C19" s="299" t="s">
        <v>628</v>
      </c>
      <c r="D19" s="166"/>
      <c r="E19" s="168"/>
      <c r="F19" s="167"/>
      <c r="G19" s="168"/>
      <c r="AO19" s="260"/>
      <c r="AP19" s="260"/>
      <c r="AQ19" s="260"/>
      <c r="AR19" s="260"/>
      <c r="AS19" s="260"/>
      <c r="AT19" s="260"/>
      <c r="AU19" s="260"/>
      <c r="AV19" s="260"/>
      <c r="AW19" s="260"/>
      <c r="AX19" s="260"/>
      <c r="AY19" s="260"/>
      <c r="AZ19" s="260"/>
      <c r="BA19" s="260"/>
      <c r="BB19" s="260"/>
      <c r="BC19" s="260"/>
      <c r="BD19" s="260"/>
      <c r="BE19" s="260"/>
      <c r="BF19" s="260"/>
      <c r="BG19" s="210"/>
      <c r="BH19" s="210"/>
      <c r="BI19" s="210"/>
    </row>
    <row r="20" spans="1:61" x14ac:dyDescent="0.25">
      <c r="A20" s="171" t="s">
        <v>91</v>
      </c>
      <c r="B20" s="164"/>
      <c r="C20" s="299" t="s">
        <v>628</v>
      </c>
      <c r="D20" s="166"/>
      <c r="E20" s="168"/>
      <c r="F20" s="167"/>
      <c r="G20" s="168"/>
      <c r="AO20" s="260"/>
      <c r="AP20" s="260"/>
      <c r="AQ20" s="260"/>
      <c r="AR20" s="260"/>
      <c r="AS20" s="260"/>
      <c r="AT20" s="260"/>
      <c r="AU20" s="260"/>
      <c r="AV20" s="260"/>
      <c r="AW20" s="260"/>
      <c r="AX20" s="260"/>
      <c r="AY20" s="260"/>
      <c r="AZ20" s="260"/>
      <c r="BA20" s="260"/>
      <c r="BB20" s="260"/>
      <c r="BC20" s="260"/>
      <c r="BD20" s="260"/>
      <c r="BE20" s="260"/>
      <c r="BF20" s="260"/>
      <c r="BG20" s="210"/>
      <c r="BH20" s="210"/>
      <c r="BI20" s="210"/>
    </row>
    <row r="21" spans="1:61" x14ac:dyDescent="0.25">
      <c r="A21" s="171" t="s">
        <v>91</v>
      </c>
      <c r="B21" s="164"/>
      <c r="C21" s="299" t="s">
        <v>628</v>
      </c>
      <c r="D21" s="166"/>
      <c r="E21" s="168"/>
      <c r="F21" s="167"/>
      <c r="G21" s="168"/>
      <c r="AO21" s="260"/>
      <c r="AP21" s="260"/>
      <c r="AQ21" s="260"/>
      <c r="AR21" s="260"/>
      <c r="AS21" s="260"/>
      <c r="AT21" s="260"/>
      <c r="AU21" s="260"/>
      <c r="AV21" s="260"/>
      <c r="AW21" s="260"/>
      <c r="AX21" s="260"/>
      <c r="AY21" s="260"/>
      <c r="AZ21" s="260"/>
      <c r="BA21" s="260"/>
      <c r="BB21" s="260"/>
      <c r="BC21" s="260"/>
      <c r="BD21" s="260"/>
      <c r="BE21" s="260"/>
      <c r="BF21" s="260"/>
      <c r="BG21" s="210"/>
      <c r="BH21" s="210"/>
      <c r="BI21" s="210"/>
    </row>
    <row r="22" spans="1:61" x14ac:dyDescent="0.25">
      <c r="A22" s="171" t="s">
        <v>91</v>
      </c>
      <c r="B22" s="164"/>
      <c r="C22" s="299" t="s">
        <v>628</v>
      </c>
      <c r="D22" s="166"/>
      <c r="E22" s="168"/>
      <c r="F22" s="167"/>
      <c r="G22" s="168"/>
      <c r="AO22" s="260"/>
      <c r="AP22" s="260"/>
      <c r="AQ22" s="260"/>
      <c r="AR22" s="260"/>
      <c r="AS22" s="260"/>
      <c r="AT22" s="260"/>
      <c r="AU22" s="260"/>
      <c r="AV22" s="260"/>
      <c r="AW22" s="260"/>
      <c r="AX22" s="260"/>
      <c r="AY22" s="260"/>
      <c r="AZ22" s="260"/>
      <c r="BA22" s="260"/>
      <c r="BB22" s="260"/>
      <c r="BC22" s="260"/>
      <c r="BD22" s="260"/>
      <c r="BE22" s="260"/>
      <c r="BF22" s="260"/>
      <c r="BG22" s="210"/>
      <c r="BH22" s="210"/>
      <c r="BI22" s="210"/>
    </row>
    <row r="23" spans="1:61" x14ac:dyDescent="0.25">
      <c r="A23" s="171" t="s">
        <v>91</v>
      </c>
      <c r="B23" s="164"/>
      <c r="C23" s="299" t="s">
        <v>628</v>
      </c>
      <c r="D23" s="166"/>
      <c r="E23" s="168"/>
      <c r="F23" s="167"/>
      <c r="G23" s="168"/>
      <c r="AO23" s="260"/>
      <c r="AP23" s="260"/>
      <c r="AQ23" s="260"/>
      <c r="AR23" s="260"/>
      <c r="AS23" s="260"/>
      <c r="AT23" s="260"/>
      <c r="AU23" s="260"/>
      <c r="AV23" s="260"/>
      <c r="AW23" s="260"/>
      <c r="AX23" s="260"/>
      <c r="AY23" s="260"/>
      <c r="AZ23" s="260"/>
      <c r="BA23" s="260"/>
      <c r="BB23" s="260"/>
      <c r="BC23" s="260"/>
      <c r="BD23" s="260"/>
      <c r="BE23" s="260"/>
      <c r="BF23" s="260"/>
      <c r="BG23" s="210"/>
      <c r="BH23" s="210"/>
      <c r="BI23" s="210"/>
    </row>
    <row r="24" spans="1:61" x14ac:dyDescent="0.25">
      <c r="A24" s="171" t="s">
        <v>91</v>
      </c>
      <c r="B24" s="164"/>
      <c r="C24" s="299" t="s">
        <v>628</v>
      </c>
      <c r="D24" s="166"/>
      <c r="E24" s="168"/>
      <c r="F24" s="167"/>
      <c r="G24" s="168"/>
      <c r="AO24" s="260"/>
      <c r="AP24" s="260"/>
      <c r="AQ24" s="260"/>
      <c r="AR24" s="260"/>
      <c r="AS24" s="260"/>
      <c r="AT24" s="260"/>
      <c r="AU24" s="260"/>
      <c r="AV24" s="260"/>
      <c r="AW24" s="260"/>
      <c r="AX24" s="260"/>
      <c r="AY24" s="260"/>
      <c r="AZ24" s="260"/>
      <c r="BA24" s="260"/>
      <c r="BB24" s="260"/>
      <c r="BC24" s="260"/>
      <c r="BD24" s="260"/>
      <c r="BE24" s="260"/>
      <c r="BF24" s="260"/>
      <c r="BG24" s="210"/>
      <c r="BH24" s="210"/>
      <c r="BI24" s="210"/>
    </row>
    <row r="25" spans="1:61" x14ac:dyDescent="0.25">
      <c r="A25" s="171" t="s">
        <v>91</v>
      </c>
      <c r="B25" s="164"/>
      <c r="C25" s="299" t="s">
        <v>628</v>
      </c>
      <c r="D25" s="166"/>
      <c r="E25" s="168"/>
      <c r="F25" s="167"/>
      <c r="G25" s="168"/>
      <c r="AO25" s="260"/>
      <c r="AP25" s="260"/>
      <c r="AQ25" s="260"/>
      <c r="AR25" s="260"/>
      <c r="AS25" s="260"/>
      <c r="AT25" s="260"/>
      <c r="AU25" s="260"/>
      <c r="AV25" s="260"/>
      <c r="AW25" s="260"/>
      <c r="AX25" s="260"/>
      <c r="AY25" s="260"/>
      <c r="AZ25" s="260"/>
      <c r="BA25" s="260"/>
      <c r="BB25" s="260"/>
      <c r="BC25" s="260"/>
      <c r="BD25" s="260"/>
      <c r="BE25" s="260"/>
      <c r="BF25" s="260"/>
      <c r="BG25" s="210"/>
      <c r="BH25" s="210"/>
      <c r="BI25" s="210"/>
    </row>
    <row r="26" spans="1:61" x14ac:dyDescent="0.25">
      <c r="A26" s="171" t="s">
        <v>91</v>
      </c>
      <c r="B26" s="164"/>
      <c r="C26" s="299" t="s">
        <v>628</v>
      </c>
      <c r="D26" s="166"/>
      <c r="E26" s="168"/>
      <c r="F26" s="167"/>
      <c r="G26" s="168"/>
      <c r="AO26" s="260"/>
      <c r="AP26" s="260"/>
      <c r="AQ26" s="260"/>
      <c r="AR26" s="260"/>
      <c r="AS26" s="260"/>
      <c r="AT26" s="260"/>
      <c r="AU26" s="260"/>
      <c r="AV26" s="260"/>
      <c r="AW26" s="260"/>
      <c r="AX26" s="260"/>
      <c r="AY26" s="260"/>
      <c r="AZ26" s="260"/>
      <c r="BA26" s="260"/>
      <c r="BB26" s="260"/>
      <c r="BC26" s="260"/>
      <c r="BD26" s="260"/>
      <c r="BE26" s="260"/>
      <c r="BF26" s="260"/>
      <c r="BG26" s="210"/>
      <c r="BH26" s="210"/>
      <c r="BI26" s="210"/>
    </row>
    <row r="27" spans="1:61" x14ac:dyDescent="0.25">
      <c r="A27" s="171" t="s">
        <v>91</v>
      </c>
      <c r="B27" s="164"/>
      <c r="C27" s="299" t="s">
        <v>628</v>
      </c>
      <c r="D27" s="166"/>
      <c r="E27" s="168"/>
      <c r="F27" s="167"/>
      <c r="G27" s="168"/>
      <c r="AO27" s="260"/>
      <c r="AP27" s="260"/>
      <c r="AQ27" s="260"/>
      <c r="AR27" s="260"/>
      <c r="AS27" s="260"/>
      <c r="AT27" s="260"/>
      <c r="AU27" s="260"/>
      <c r="AV27" s="260"/>
      <c r="AW27" s="260"/>
      <c r="AX27" s="260"/>
      <c r="AY27" s="260"/>
      <c r="AZ27" s="260"/>
      <c r="BA27" s="260"/>
      <c r="BB27" s="260"/>
      <c r="BC27" s="260"/>
      <c r="BD27" s="260"/>
      <c r="BE27" s="260"/>
      <c r="BF27" s="260"/>
      <c r="BG27" s="210"/>
      <c r="BH27" s="210"/>
      <c r="BI27" s="210"/>
    </row>
    <row r="28" spans="1:61" x14ac:dyDescent="0.25">
      <c r="A28" s="171" t="s">
        <v>91</v>
      </c>
      <c r="B28" s="164"/>
      <c r="C28" s="299" t="s">
        <v>628</v>
      </c>
      <c r="D28" s="166"/>
      <c r="E28" s="168"/>
      <c r="F28" s="167"/>
      <c r="G28" s="168"/>
      <c r="AO28" s="260"/>
      <c r="AP28" s="260"/>
      <c r="AQ28" s="260"/>
      <c r="AR28" s="260"/>
      <c r="AS28" s="260"/>
      <c r="AT28" s="260"/>
      <c r="AU28" s="260"/>
      <c r="AV28" s="260"/>
      <c r="AW28" s="260"/>
      <c r="AX28" s="260"/>
      <c r="AY28" s="260"/>
      <c r="AZ28" s="260"/>
      <c r="BA28" s="260"/>
      <c r="BB28" s="260"/>
      <c r="BC28" s="260"/>
      <c r="BD28" s="260"/>
      <c r="BE28" s="260"/>
      <c r="BF28" s="260"/>
      <c r="BG28" s="210"/>
      <c r="BH28" s="210"/>
      <c r="BI28" s="210"/>
    </row>
    <row r="29" spans="1:61" x14ac:dyDescent="0.25">
      <c r="A29" s="171" t="s">
        <v>91</v>
      </c>
      <c r="B29" s="164"/>
      <c r="C29" s="299" t="s">
        <v>628</v>
      </c>
      <c r="D29" s="166"/>
      <c r="E29" s="168"/>
      <c r="F29" s="167"/>
      <c r="G29" s="168"/>
      <c r="AO29" s="260"/>
      <c r="AP29" s="260"/>
      <c r="AQ29" s="260"/>
      <c r="AR29" s="260"/>
      <c r="AS29" s="260"/>
      <c r="AT29" s="260"/>
      <c r="AU29" s="260"/>
      <c r="AV29" s="260" t="s">
        <v>2164</v>
      </c>
      <c r="AW29" s="260"/>
      <c r="AX29" s="260"/>
      <c r="AY29" s="260"/>
      <c r="AZ29" s="260"/>
      <c r="BA29" s="260"/>
      <c r="BB29" s="260"/>
      <c r="BC29" s="260"/>
      <c r="BD29" s="260"/>
      <c r="BE29" s="260"/>
      <c r="BF29" s="260"/>
      <c r="BG29" s="210"/>
      <c r="BH29" s="210"/>
      <c r="BI29" s="210"/>
    </row>
    <row r="30" spans="1:61" x14ac:dyDescent="0.25">
      <c r="A30" s="171" t="s">
        <v>91</v>
      </c>
      <c r="B30" s="164"/>
      <c r="C30" s="299" t="s">
        <v>628</v>
      </c>
      <c r="D30" s="166"/>
      <c r="E30" s="168"/>
      <c r="F30" s="167"/>
      <c r="G30" s="168"/>
      <c r="AO30" s="260"/>
      <c r="AP30" s="260"/>
      <c r="AQ30" s="260"/>
      <c r="AR30" s="260"/>
      <c r="AS30" s="260"/>
      <c r="AT30" s="260"/>
      <c r="AU30" s="260"/>
      <c r="AV30" s="260"/>
      <c r="AW30" s="260"/>
      <c r="AX30" s="260"/>
      <c r="AY30" s="260"/>
      <c r="AZ30" s="260"/>
      <c r="BA30" s="260"/>
      <c r="BB30" s="260"/>
      <c r="BC30" s="260"/>
      <c r="BD30" s="260"/>
      <c r="BE30" s="260"/>
      <c r="BF30" s="260"/>
      <c r="BG30" s="210"/>
      <c r="BH30" s="210"/>
      <c r="BI30" s="210"/>
    </row>
    <row r="31" spans="1:61" x14ac:dyDescent="0.25">
      <c r="A31" s="171" t="s">
        <v>91</v>
      </c>
      <c r="B31" s="164"/>
      <c r="C31" s="299" t="s">
        <v>628</v>
      </c>
      <c r="D31" s="166"/>
      <c r="E31" s="168"/>
      <c r="F31" s="167"/>
      <c r="G31" s="168"/>
      <c r="AO31" s="260"/>
      <c r="AP31" s="260"/>
      <c r="AQ31" s="260"/>
      <c r="AR31" s="260"/>
      <c r="AS31" s="260"/>
      <c r="AT31" s="260"/>
      <c r="AU31" s="260"/>
      <c r="AV31" s="260"/>
      <c r="AW31" s="260"/>
      <c r="AX31" s="260"/>
      <c r="AY31" s="260"/>
      <c r="AZ31" s="260"/>
      <c r="BA31" s="260"/>
      <c r="BB31" s="260"/>
      <c r="BC31" s="260"/>
      <c r="BD31" s="260"/>
      <c r="BE31" s="260"/>
      <c r="BF31" s="260"/>
      <c r="BG31" s="210"/>
      <c r="BH31" s="210"/>
      <c r="BI31" s="210"/>
    </row>
    <row r="32" spans="1:61" x14ac:dyDescent="0.25">
      <c r="A32" s="171" t="s">
        <v>91</v>
      </c>
      <c r="B32" s="164"/>
      <c r="C32" s="299" t="s">
        <v>628</v>
      </c>
      <c r="D32" s="166"/>
      <c r="E32" s="168"/>
      <c r="F32" s="167"/>
      <c r="G32" s="168"/>
      <c r="AO32" s="260"/>
      <c r="AP32" s="260"/>
      <c r="AQ32" s="260"/>
      <c r="AR32" s="260"/>
      <c r="AS32" s="260"/>
      <c r="AT32" s="260"/>
      <c r="AU32" s="260"/>
      <c r="AV32" s="260"/>
      <c r="AW32" s="260"/>
      <c r="AX32" s="260"/>
      <c r="AY32" s="260"/>
      <c r="AZ32" s="260"/>
      <c r="BA32" s="260"/>
      <c r="BB32" s="260"/>
      <c r="BC32" s="260"/>
      <c r="BD32" s="260"/>
      <c r="BE32" s="260"/>
      <c r="BF32" s="260"/>
      <c r="BG32" s="210"/>
      <c r="BH32" s="210"/>
      <c r="BI32" s="210"/>
    </row>
    <row r="33" spans="1:61" x14ac:dyDescent="0.25">
      <c r="A33" s="171" t="s">
        <v>91</v>
      </c>
      <c r="B33" s="164"/>
      <c r="C33" s="299" t="s">
        <v>628</v>
      </c>
      <c r="D33" s="166"/>
      <c r="E33" s="168"/>
      <c r="F33" s="167"/>
      <c r="G33" s="168"/>
      <c r="AO33" s="260"/>
      <c r="AP33" s="260"/>
      <c r="AQ33" s="260"/>
      <c r="AR33" s="260"/>
      <c r="AS33" s="260"/>
      <c r="AT33" s="260"/>
      <c r="AU33" s="260"/>
      <c r="AV33" s="260"/>
      <c r="AW33" s="260"/>
      <c r="AX33" s="260"/>
      <c r="AY33" s="260"/>
      <c r="AZ33" s="260"/>
      <c r="BA33" s="260"/>
      <c r="BB33" s="260"/>
      <c r="BC33" s="260"/>
      <c r="BD33" s="260"/>
      <c r="BE33" s="260"/>
      <c r="BF33" s="260"/>
      <c r="BG33" s="210"/>
      <c r="BH33" s="210"/>
      <c r="BI33" s="210"/>
    </row>
    <row r="34" spans="1:61" x14ac:dyDescent="0.25">
      <c r="A34" s="171" t="s">
        <v>91</v>
      </c>
      <c r="B34" s="164"/>
      <c r="C34" s="299" t="s">
        <v>628</v>
      </c>
      <c r="D34" s="166"/>
      <c r="E34" s="168"/>
      <c r="F34" s="167"/>
      <c r="G34" s="168"/>
      <c r="AO34" s="260"/>
      <c r="AP34" s="260"/>
      <c r="AQ34" s="260"/>
      <c r="AR34" s="260"/>
      <c r="AS34" s="260"/>
      <c r="AT34" s="260"/>
      <c r="AU34" s="260"/>
      <c r="AV34" s="260"/>
      <c r="AW34" s="260"/>
      <c r="AX34" s="260"/>
      <c r="AY34" s="260"/>
      <c r="AZ34" s="260"/>
      <c r="BA34" s="260"/>
      <c r="BB34" s="260"/>
      <c r="BC34" s="260"/>
      <c r="BD34" s="260"/>
      <c r="BE34" s="260"/>
      <c r="BF34" s="260"/>
      <c r="BG34" s="210"/>
      <c r="BH34" s="210"/>
      <c r="BI34" s="210"/>
    </row>
    <row r="35" spans="1:61" x14ac:dyDescent="0.25">
      <c r="A35" s="171" t="s">
        <v>91</v>
      </c>
      <c r="B35" s="164"/>
      <c r="C35" s="299" t="s">
        <v>628</v>
      </c>
      <c r="D35" s="166"/>
      <c r="E35" s="168"/>
      <c r="F35" s="167"/>
      <c r="G35" s="168"/>
      <c r="AO35" s="260"/>
      <c r="AP35" s="260"/>
      <c r="AQ35" s="260"/>
      <c r="AR35" s="260"/>
      <c r="AS35" s="260"/>
      <c r="AT35" s="260"/>
      <c r="AU35" s="260"/>
      <c r="AV35" s="260"/>
      <c r="AW35" s="260"/>
      <c r="AX35" s="260"/>
      <c r="AY35" s="260"/>
      <c r="AZ35" s="260"/>
      <c r="BA35" s="260"/>
      <c r="BB35" s="260"/>
      <c r="BC35" s="260"/>
      <c r="BD35" s="260"/>
      <c r="BE35" s="260"/>
      <c r="BF35" s="260"/>
      <c r="BG35" s="210"/>
      <c r="BH35" s="210"/>
      <c r="BI35" s="210"/>
    </row>
    <row r="36" spans="1:61" x14ac:dyDescent="0.25">
      <c r="A36" s="171" t="s">
        <v>91</v>
      </c>
      <c r="B36" s="164"/>
      <c r="C36" s="299" t="s">
        <v>628</v>
      </c>
      <c r="D36" s="166"/>
      <c r="E36" s="168"/>
      <c r="F36" s="167"/>
      <c r="G36" s="168"/>
      <c r="AO36" s="260"/>
      <c r="AP36" s="260"/>
      <c r="AQ36" s="260"/>
      <c r="AR36" s="260"/>
      <c r="AS36" s="260"/>
      <c r="AT36" s="260"/>
      <c r="AU36" s="260"/>
      <c r="AV36" s="260"/>
      <c r="AW36" s="260"/>
      <c r="AX36" s="260"/>
      <c r="AY36" s="260"/>
      <c r="AZ36" s="260"/>
      <c r="BA36" s="260"/>
      <c r="BB36" s="260"/>
      <c r="BC36" s="260"/>
      <c r="BD36" s="260"/>
      <c r="BE36" s="260"/>
      <c r="BF36" s="260"/>
      <c r="BG36" s="210"/>
      <c r="BH36" s="210"/>
      <c r="BI36" s="210"/>
    </row>
    <row r="37" spans="1:61" x14ac:dyDescent="0.25">
      <c r="A37" s="171" t="s">
        <v>91</v>
      </c>
      <c r="B37" s="164"/>
      <c r="C37" s="299" t="s">
        <v>628</v>
      </c>
      <c r="D37" s="166"/>
      <c r="E37" s="168"/>
      <c r="F37" s="167"/>
      <c r="G37" s="168"/>
      <c r="AO37" s="260"/>
      <c r="AP37" s="260"/>
      <c r="AQ37" s="260"/>
      <c r="AR37" s="260"/>
      <c r="AS37" s="260"/>
      <c r="AT37" s="260"/>
      <c r="AU37" s="260"/>
      <c r="AV37" s="260"/>
      <c r="AW37" s="260"/>
      <c r="AX37" s="260"/>
      <c r="AY37" s="260"/>
      <c r="AZ37" s="260"/>
      <c r="BA37" s="260"/>
      <c r="BB37" s="260"/>
      <c r="BC37" s="260"/>
      <c r="BD37" s="260"/>
      <c r="BE37" s="260"/>
      <c r="BF37" s="260"/>
      <c r="BG37" s="210"/>
      <c r="BH37" s="210"/>
      <c r="BI37" s="210"/>
    </row>
    <row r="38" spans="1:61" x14ac:dyDescent="0.25">
      <c r="A38" s="171" t="s">
        <v>91</v>
      </c>
      <c r="B38" s="164"/>
      <c r="C38" s="299" t="s">
        <v>628</v>
      </c>
      <c r="D38" s="166"/>
      <c r="E38" s="168"/>
      <c r="F38" s="167"/>
      <c r="G38" s="168"/>
      <c r="AO38" s="260"/>
      <c r="AP38" s="260"/>
      <c r="AQ38" s="260"/>
      <c r="AR38" s="260"/>
      <c r="AS38" s="260"/>
      <c r="AT38" s="260"/>
      <c r="AU38" s="260"/>
      <c r="AV38" s="260"/>
      <c r="AW38" s="260"/>
      <c r="AX38" s="260"/>
      <c r="AY38" s="260"/>
      <c r="AZ38" s="260"/>
      <c r="BA38" s="260"/>
      <c r="BB38" s="260"/>
      <c r="BC38" s="260"/>
      <c r="BD38" s="260"/>
      <c r="BE38" s="260"/>
      <c r="BF38" s="260"/>
      <c r="BG38" s="210"/>
      <c r="BH38" s="210"/>
      <c r="BI38" s="210"/>
    </row>
    <row r="39" spans="1:61" x14ac:dyDescent="0.25">
      <c r="A39" s="171" t="s">
        <v>91</v>
      </c>
      <c r="B39" s="164"/>
      <c r="C39" s="299" t="s">
        <v>628</v>
      </c>
      <c r="D39" s="166"/>
      <c r="E39" s="168"/>
      <c r="F39" s="167"/>
      <c r="G39" s="168"/>
      <c r="AO39" s="260"/>
      <c r="AP39" s="260"/>
      <c r="AQ39" s="260"/>
      <c r="AR39" s="260"/>
      <c r="AS39" s="260"/>
      <c r="AT39" s="260"/>
      <c r="AU39" s="260"/>
      <c r="AV39" s="260"/>
      <c r="AW39" s="260"/>
      <c r="AX39" s="260"/>
      <c r="AY39" s="260"/>
      <c r="AZ39" s="260"/>
      <c r="BA39" s="260"/>
      <c r="BB39" s="260"/>
      <c r="BC39" s="260"/>
      <c r="BD39" s="260"/>
      <c r="BE39" s="260"/>
      <c r="BF39" s="260"/>
      <c r="BG39" s="210"/>
      <c r="BH39" s="210"/>
      <c r="BI39" s="210"/>
    </row>
    <row r="40" spans="1:61" x14ac:dyDescent="0.25">
      <c r="A40" s="171" t="s">
        <v>91</v>
      </c>
      <c r="B40" s="164"/>
      <c r="C40" s="299" t="s">
        <v>628</v>
      </c>
      <c r="D40" s="166"/>
      <c r="E40" s="168"/>
      <c r="F40" s="167"/>
      <c r="G40" s="168"/>
      <c r="AO40" s="260"/>
      <c r="AP40" s="260"/>
      <c r="AQ40" s="260"/>
      <c r="AR40" s="260"/>
      <c r="AS40" s="260"/>
      <c r="AT40" s="260"/>
      <c r="AU40" s="260"/>
      <c r="AV40" s="260"/>
      <c r="AW40" s="260"/>
      <c r="AX40" s="260"/>
      <c r="AY40" s="260"/>
      <c r="AZ40" s="260"/>
      <c r="BA40" s="260"/>
      <c r="BB40" s="260"/>
      <c r="BC40" s="260"/>
      <c r="BD40" s="260"/>
      <c r="BE40" s="260"/>
      <c r="BF40" s="260"/>
      <c r="BG40" s="210"/>
      <c r="BH40" s="210"/>
      <c r="BI40" s="210"/>
    </row>
    <row r="41" spans="1:61" x14ac:dyDescent="0.25">
      <c r="A41" s="171" t="s">
        <v>91</v>
      </c>
      <c r="B41" s="164"/>
      <c r="C41" s="299" t="s">
        <v>628</v>
      </c>
      <c r="D41" s="166"/>
      <c r="E41" s="168"/>
      <c r="F41" s="167"/>
      <c r="G41" s="168"/>
      <c r="AO41" s="260"/>
      <c r="AP41" s="260"/>
      <c r="AQ41" s="260"/>
      <c r="AR41" s="260"/>
      <c r="AS41" s="260"/>
      <c r="AT41" s="260"/>
      <c r="AU41" s="260"/>
      <c r="AV41" s="260"/>
      <c r="AW41" s="260"/>
      <c r="AX41" s="260"/>
      <c r="AY41" s="260"/>
      <c r="AZ41" s="260"/>
      <c r="BA41" s="260"/>
      <c r="BB41" s="260"/>
      <c r="BC41" s="260"/>
      <c r="BD41" s="260"/>
      <c r="BE41" s="260"/>
      <c r="BF41" s="260"/>
      <c r="BG41" s="210"/>
      <c r="BH41" s="210"/>
      <c r="BI41" s="210"/>
    </row>
    <row r="42" spans="1:61" x14ac:dyDescent="0.25">
      <c r="A42" s="171" t="s">
        <v>91</v>
      </c>
      <c r="B42" s="164"/>
      <c r="C42" s="299" t="s">
        <v>628</v>
      </c>
      <c r="D42" s="166"/>
      <c r="E42" s="168"/>
      <c r="F42" s="167"/>
      <c r="G42" s="168"/>
      <c r="AO42" s="260"/>
      <c r="AP42" s="260"/>
      <c r="AQ42" s="260"/>
      <c r="AR42" s="260"/>
      <c r="AS42" s="260"/>
      <c r="AT42" s="260"/>
      <c r="AU42" s="260"/>
      <c r="AV42" s="260"/>
      <c r="AW42" s="260"/>
      <c r="AX42" s="260"/>
      <c r="AY42" s="260"/>
      <c r="AZ42" s="260"/>
      <c r="BA42" s="260"/>
      <c r="BB42" s="260"/>
      <c r="BC42" s="260"/>
      <c r="BD42" s="260"/>
      <c r="BE42" s="260"/>
      <c r="BF42" s="260"/>
      <c r="BG42" s="210"/>
      <c r="BH42" s="210"/>
      <c r="BI42" s="210"/>
    </row>
    <row r="43" spans="1:61" x14ac:dyDescent="0.25">
      <c r="A43" s="171" t="s">
        <v>91</v>
      </c>
      <c r="B43" s="164"/>
      <c r="C43" s="299" t="s">
        <v>628</v>
      </c>
      <c r="D43" s="166"/>
      <c r="E43" s="168"/>
      <c r="F43" s="167"/>
      <c r="G43" s="168"/>
      <c r="AO43" s="260"/>
      <c r="AP43" s="260"/>
      <c r="AQ43" s="260"/>
      <c r="AR43" s="260"/>
      <c r="AS43" s="260"/>
      <c r="AT43" s="260"/>
      <c r="AU43" s="260"/>
      <c r="AV43" s="260"/>
      <c r="AW43" s="260"/>
      <c r="AX43" s="260"/>
      <c r="AY43" s="260"/>
      <c r="AZ43" s="260"/>
      <c r="BA43" s="260"/>
      <c r="BB43" s="260"/>
      <c r="BC43" s="260"/>
      <c r="BD43" s="260"/>
      <c r="BE43" s="260"/>
      <c r="BF43" s="260"/>
      <c r="BG43" s="210"/>
      <c r="BH43" s="210"/>
      <c r="BI43" s="210"/>
    </row>
    <row r="44" spans="1:61" x14ac:dyDescent="0.25">
      <c r="A44" s="171" t="s">
        <v>91</v>
      </c>
      <c r="B44" s="164"/>
      <c r="C44" s="299" t="s">
        <v>628</v>
      </c>
      <c r="D44" s="166"/>
      <c r="E44" s="168"/>
      <c r="F44" s="167"/>
      <c r="G44" s="168"/>
      <c r="AO44" s="260"/>
      <c r="AP44" s="260"/>
      <c r="AQ44" s="260"/>
      <c r="AR44" s="260"/>
      <c r="AS44" s="260"/>
      <c r="AT44" s="260"/>
      <c r="AU44" s="260"/>
      <c r="AV44" s="260"/>
      <c r="AW44" s="260"/>
      <c r="AX44" s="260"/>
      <c r="AY44" s="260"/>
      <c r="AZ44" s="260"/>
      <c r="BA44" s="260"/>
      <c r="BB44" s="260"/>
      <c r="BC44" s="260"/>
      <c r="BD44" s="260"/>
      <c r="BE44" s="260"/>
      <c r="BF44" s="260"/>
      <c r="BG44" s="210"/>
      <c r="BH44" s="210"/>
      <c r="BI44" s="210"/>
    </row>
    <row r="45" spans="1:61" x14ac:dyDescent="0.25">
      <c r="A45" s="171" t="s">
        <v>91</v>
      </c>
      <c r="B45" s="164"/>
      <c r="C45" s="299" t="s">
        <v>628</v>
      </c>
      <c r="D45" s="166"/>
      <c r="E45" s="168"/>
      <c r="F45" s="167"/>
      <c r="G45" s="168"/>
      <c r="AO45" s="260"/>
      <c r="AP45" s="260"/>
      <c r="AQ45" s="260"/>
      <c r="AR45" s="260"/>
      <c r="AS45" s="260"/>
      <c r="AT45" s="260"/>
      <c r="AU45" s="260"/>
      <c r="AV45" s="260"/>
      <c r="AW45" s="260"/>
      <c r="AX45" s="260"/>
      <c r="AY45" s="260"/>
      <c r="AZ45" s="260"/>
      <c r="BA45" s="260"/>
      <c r="BB45" s="260"/>
      <c r="BC45" s="260"/>
      <c r="BD45" s="260"/>
      <c r="BE45" s="260"/>
      <c r="BF45" s="260"/>
      <c r="BG45" s="210"/>
      <c r="BH45" s="210"/>
      <c r="BI45" s="210"/>
    </row>
    <row r="46" spans="1:61" x14ac:dyDescent="0.25">
      <c r="A46" s="171" t="s">
        <v>91</v>
      </c>
      <c r="B46" s="164"/>
      <c r="C46" s="299" t="s">
        <v>628</v>
      </c>
      <c r="D46" s="166"/>
      <c r="E46" s="168"/>
      <c r="F46" s="167"/>
      <c r="G46" s="168"/>
      <c r="AO46" s="260"/>
      <c r="AP46" s="260"/>
      <c r="AQ46" s="260"/>
      <c r="AR46" s="260"/>
      <c r="AS46" s="260"/>
      <c r="AT46" s="260"/>
      <c r="AU46" s="260"/>
      <c r="AV46" s="260"/>
      <c r="AW46" s="260"/>
      <c r="AX46" s="260"/>
      <c r="AY46" s="260"/>
      <c r="AZ46" s="260"/>
      <c r="BA46" s="260"/>
      <c r="BB46" s="260"/>
      <c r="BC46" s="260"/>
      <c r="BD46" s="260"/>
      <c r="BE46" s="260"/>
      <c r="BF46" s="260"/>
      <c r="BG46" s="210"/>
      <c r="BH46" s="210"/>
      <c r="BI46" s="210"/>
    </row>
    <row r="47" spans="1:61" x14ac:dyDescent="0.25">
      <c r="A47" s="171" t="s">
        <v>91</v>
      </c>
      <c r="B47" s="164"/>
      <c r="C47" s="299" t="s">
        <v>628</v>
      </c>
      <c r="D47" s="166"/>
      <c r="E47" s="168"/>
      <c r="F47" s="167"/>
      <c r="G47" s="168"/>
      <c r="AO47" s="260"/>
      <c r="AP47" s="260"/>
      <c r="AQ47" s="260"/>
      <c r="AR47" s="260"/>
      <c r="AS47" s="260"/>
      <c r="AT47" s="260"/>
      <c r="AU47" s="260"/>
      <c r="AV47" s="260"/>
      <c r="AW47" s="260"/>
      <c r="AX47" s="260"/>
      <c r="AY47" s="260"/>
      <c r="AZ47" s="260"/>
      <c r="BA47" s="260"/>
      <c r="BB47" s="260"/>
      <c r="BC47" s="260"/>
      <c r="BD47" s="260"/>
      <c r="BE47" s="260"/>
      <c r="BF47" s="260"/>
      <c r="BG47" s="210"/>
      <c r="BH47" s="210"/>
      <c r="BI47" s="210"/>
    </row>
    <row r="48" spans="1:61" x14ac:dyDescent="0.25">
      <c r="A48" s="171" t="s">
        <v>91</v>
      </c>
      <c r="B48" s="164"/>
      <c r="C48" s="299" t="s">
        <v>628</v>
      </c>
      <c r="D48" s="166"/>
      <c r="E48" s="168"/>
      <c r="F48" s="167"/>
      <c r="G48" s="168"/>
      <c r="AO48" s="260"/>
      <c r="AP48" s="260"/>
      <c r="AQ48" s="260"/>
      <c r="AR48" s="260"/>
      <c r="AS48" s="260"/>
      <c r="AT48" s="260"/>
      <c r="AU48" s="260"/>
      <c r="AV48" s="260"/>
      <c r="AW48" s="260"/>
      <c r="AX48" s="260"/>
      <c r="AY48" s="260"/>
      <c r="AZ48" s="260"/>
      <c r="BA48" s="260"/>
      <c r="BB48" s="260"/>
      <c r="BC48" s="260"/>
      <c r="BD48" s="260"/>
      <c r="BE48" s="260"/>
      <c r="BF48" s="260"/>
      <c r="BG48" s="210"/>
      <c r="BH48" s="210"/>
      <c r="BI48" s="210"/>
    </row>
    <row r="49" spans="1:61" x14ac:dyDescent="0.25">
      <c r="A49" s="171" t="s">
        <v>91</v>
      </c>
      <c r="B49" s="164"/>
      <c r="C49" s="299" t="s">
        <v>628</v>
      </c>
      <c r="D49" s="166"/>
      <c r="E49" s="168"/>
      <c r="F49" s="167"/>
      <c r="G49" s="168"/>
      <c r="AO49" s="260"/>
      <c r="AP49" s="260"/>
      <c r="AQ49" s="260"/>
      <c r="AR49" s="260"/>
      <c r="AS49" s="260"/>
      <c r="AT49" s="260"/>
      <c r="AU49" s="260"/>
      <c r="AV49" s="260"/>
      <c r="AW49" s="260"/>
      <c r="AX49" s="260"/>
      <c r="AY49" s="260"/>
      <c r="AZ49" s="260"/>
      <c r="BA49" s="260"/>
      <c r="BB49" s="260"/>
      <c r="BC49" s="260"/>
      <c r="BD49" s="260"/>
      <c r="BE49" s="260"/>
      <c r="BF49" s="260"/>
      <c r="BG49" s="210"/>
      <c r="BH49" s="210"/>
      <c r="BI49" s="210"/>
    </row>
    <row r="50" spans="1:61" x14ac:dyDescent="0.25">
      <c r="A50" s="171" t="s">
        <v>91</v>
      </c>
      <c r="B50" s="164"/>
      <c r="C50" s="299" t="s">
        <v>628</v>
      </c>
      <c r="D50" s="166"/>
      <c r="E50" s="168"/>
      <c r="F50" s="167"/>
      <c r="G50" s="168"/>
      <c r="AO50" s="260"/>
      <c r="AP50" s="260"/>
      <c r="AQ50" s="260"/>
      <c r="AR50" s="260"/>
      <c r="AS50" s="260"/>
      <c r="AT50" s="260"/>
      <c r="AU50" s="260"/>
      <c r="AV50" s="260"/>
      <c r="AW50" s="260"/>
      <c r="AX50" s="260"/>
      <c r="AY50" s="260"/>
      <c r="AZ50" s="260"/>
      <c r="BA50" s="260"/>
      <c r="BB50" s="260"/>
      <c r="BC50" s="260"/>
      <c r="BD50" s="260"/>
      <c r="BE50" s="260"/>
      <c r="BF50" s="260"/>
      <c r="BG50" s="210"/>
      <c r="BH50" s="210"/>
      <c r="BI50" s="210"/>
    </row>
    <row r="51" spans="1:61" x14ac:dyDescent="0.25">
      <c r="A51" s="171" t="s">
        <v>91</v>
      </c>
      <c r="B51" s="164"/>
      <c r="C51" s="299" t="s">
        <v>628</v>
      </c>
      <c r="D51" s="166"/>
      <c r="E51" s="168"/>
      <c r="F51" s="167"/>
      <c r="G51" s="168"/>
      <c r="AO51" s="260"/>
      <c r="AP51" s="260"/>
      <c r="AQ51" s="260"/>
      <c r="AR51" s="260"/>
      <c r="AS51" s="260"/>
      <c r="AT51" s="260"/>
      <c r="AU51" s="260"/>
      <c r="AV51" s="260"/>
      <c r="AW51" s="260"/>
      <c r="AX51" s="260"/>
      <c r="AY51" s="260"/>
      <c r="AZ51" s="260"/>
      <c r="BA51" s="260"/>
      <c r="BB51" s="260"/>
      <c r="BC51" s="260"/>
      <c r="BD51" s="260"/>
      <c r="BE51" s="260"/>
      <c r="BF51" s="260"/>
      <c r="BG51" s="210"/>
      <c r="BH51" s="210"/>
      <c r="BI51" s="210"/>
    </row>
    <row r="52" spans="1:61" x14ac:dyDescent="0.25">
      <c r="A52" s="171" t="s">
        <v>91</v>
      </c>
      <c r="B52" s="164"/>
      <c r="C52" s="299" t="s">
        <v>628</v>
      </c>
      <c r="D52" s="166"/>
      <c r="E52" s="168"/>
      <c r="F52" s="167"/>
      <c r="G52" s="168"/>
      <c r="AO52" s="260"/>
      <c r="AP52" s="260"/>
      <c r="AQ52" s="260"/>
      <c r="AR52" s="260"/>
      <c r="AS52" s="260"/>
      <c r="AT52" s="260"/>
      <c r="AU52" s="260"/>
      <c r="AV52" s="260"/>
      <c r="AW52" s="260"/>
      <c r="AX52" s="260"/>
      <c r="AY52" s="260"/>
      <c r="AZ52" s="260"/>
      <c r="BA52" s="260"/>
      <c r="BB52" s="260"/>
      <c r="BC52" s="260"/>
      <c r="BD52" s="260"/>
      <c r="BE52" s="260"/>
      <c r="BF52" s="260"/>
      <c r="BG52" s="210"/>
      <c r="BH52" s="210"/>
      <c r="BI52" s="210"/>
    </row>
    <row r="53" spans="1:61" x14ac:dyDescent="0.25">
      <c r="A53" s="171" t="s">
        <v>91</v>
      </c>
      <c r="B53" s="164"/>
      <c r="C53" s="299" t="s">
        <v>628</v>
      </c>
      <c r="D53" s="166"/>
      <c r="E53" s="168"/>
      <c r="F53" s="167"/>
      <c r="G53" s="168"/>
      <c r="AO53" s="260"/>
      <c r="AP53" s="260"/>
      <c r="AQ53" s="260"/>
      <c r="AR53" s="260"/>
      <c r="AS53" s="260"/>
      <c r="AT53" s="260"/>
      <c r="AU53" s="260"/>
      <c r="AV53" s="260"/>
      <c r="AW53" s="260"/>
      <c r="AX53" s="260"/>
      <c r="AY53" s="260"/>
      <c r="AZ53" s="260"/>
      <c r="BA53" s="260"/>
      <c r="BB53" s="260"/>
      <c r="BC53" s="260"/>
      <c r="BD53" s="260"/>
      <c r="BE53" s="260"/>
      <c r="BF53" s="260"/>
      <c r="BG53" s="210"/>
      <c r="BH53" s="210"/>
      <c r="BI53" s="210"/>
    </row>
    <row r="54" spans="1:61" x14ac:dyDescent="0.25">
      <c r="A54" s="171" t="s">
        <v>91</v>
      </c>
      <c r="B54" s="164"/>
      <c r="C54" s="299" t="s">
        <v>628</v>
      </c>
      <c r="D54" s="166"/>
      <c r="E54" s="168"/>
      <c r="F54" s="167"/>
      <c r="G54" s="168"/>
      <c r="AO54" s="260"/>
      <c r="AP54" s="260"/>
      <c r="AQ54" s="260"/>
      <c r="AR54" s="260"/>
      <c r="AS54" s="260"/>
      <c r="AT54" s="260"/>
      <c r="AU54" s="260"/>
      <c r="AV54" s="260"/>
      <c r="AW54" s="260"/>
      <c r="AX54" s="260"/>
      <c r="AY54" s="260"/>
      <c r="AZ54" s="260"/>
      <c r="BA54" s="260"/>
      <c r="BB54" s="260"/>
      <c r="BC54" s="260"/>
      <c r="BD54" s="260"/>
      <c r="BE54" s="260"/>
      <c r="BF54" s="260"/>
      <c r="BG54" s="210"/>
      <c r="BH54" s="210"/>
      <c r="BI54" s="210"/>
    </row>
    <row r="55" spans="1:61" x14ac:dyDescent="0.25">
      <c r="A55" s="171" t="s">
        <v>91</v>
      </c>
      <c r="B55" s="164"/>
      <c r="C55" s="299" t="s">
        <v>628</v>
      </c>
      <c r="D55" s="166"/>
      <c r="E55" s="168"/>
      <c r="F55" s="167"/>
      <c r="G55" s="168"/>
      <c r="AO55" s="260"/>
      <c r="AP55" s="260"/>
      <c r="AQ55" s="260"/>
      <c r="AR55" s="260"/>
      <c r="AS55" s="260"/>
      <c r="AT55" s="260"/>
      <c r="AU55" s="260"/>
      <c r="AV55" s="260"/>
      <c r="AW55" s="260"/>
      <c r="AX55" s="260"/>
      <c r="AY55" s="260"/>
      <c r="AZ55" s="260"/>
      <c r="BA55" s="260"/>
      <c r="BB55" s="260"/>
      <c r="BC55" s="260"/>
      <c r="BD55" s="260"/>
      <c r="BE55" s="260"/>
      <c r="BF55" s="260"/>
      <c r="BG55" s="210"/>
      <c r="BH55" s="210"/>
      <c r="BI55" s="210"/>
    </row>
    <row r="56" spans="1:61" x14ac:dyDescent="0.25">
      <c r="A56" s="171" t="s">
        <v>91</v>
      </c>
      <c r="B56" s="164"/>
      <c r="C56" s="299" t="s">
        <v>628</v>
      </c>
      <c r="D56" s="166"/>
      <c r="E56" s="168"/>
      <c r="F56" s="167"/>
      <c r="G56" s="168"/>
      <c r="AO56" s="260"/>
      <c r="AP56" s="260"/>
      <c r="AQ56" s="260"/>
      <c r="AR56" s="260"/>
      <c r="AS56" s="260"/>
      <c r="AT56" s="260"/>
      <c r="AU56" s="260"/>
      <c r="AV56" s="260"/>
      <c r="AW56" s="260"/>
      <c r="AX56" s="260"/>
      <c r="AY56" s="260"/>
      <c r="AZ56" s="260"/>
      <c r="BA56" s="260"/>
      <c r="BB56" s="260"/>
      <c r="BC56" s="260"/>
      <c r="BD56" s="260"/>
      <c r="BE56" s="260"/>
      <c r="BF56" s="260"/>
      <c r="BG56" s="210"/>
      <c r="BH56" s="210"/>
      <c r="BI56" s="210"/>
    </row>
    <row r="57" spans="1:61" x14ac:dyDescent="0.25">
      <c r="A57" s="171" t="s">
        <v>91</v>
      </c>
      <c r="B57" s="164"/>
      <c r="C57" s="299" t="s">
        <v>628</v>
      </c>
      <c r="D57" s="166"/>
      <c r="E57" s="168"/>
      <c r="F57" s="167"/>
      <c r="G57" s="168"/>
      <c r="AO57" s="260"/>
      <c r="AP57" s="260"/>
      <c r="AQ57" s="260"/>
      <c r="AR57" s="260"/>
      <c r="AS57" s="260"/>
      <c r="AT57" s="260"/>
      <c r="AU57" s="260"/>
      <c r="AV57" s="260"/>
      <c r="AW57" s="260"/>
      <c r="AX57" s="260"/>
      <c r="AY57" s="260"/>
      <c r="AZ57" s="260"/>
      <c r="BA57" s="260"/>
      <c r="BB57" s="260"/>
      <c r="BC57" s="260"/>
      <c r="BD57" s="260"/>
      <c r="BE57" s="260"/>
      <c r="BF57" s="260"/>
      <c r="BG57" s="210"/>
      <c r="BH57" s="210"/>
      <c r="BI57" s="210"/>
    </row>
    <row r="58" spans="1:61" x14ac:dyDescent="0.25">
      <c r="A58" s="171" t="s">
        <v>91</v>
      </c>
      <c r="B58" s="164"/>
      <c r="C58" s="299" t="s">
        <v>628</v>
      </c>
      <c r="D58" s="166"/>
      <c r="E58" s="168"/>
      <c r="F58" s="167"/>
      <c r="G58" s="168"/>
      <c r="AO58" s="260"/>
      <c r="AP58" s="260"/>
      <c r="AQ58" s="260"/>
      <c r="AR58" s="260"/>
      <c r="AS58" s="260"/>
      <c r="AT58" s="260"/>
      <c r="AU58" s="260"/>
      <c r="AV58" s="260"/>
      <c r="AW58" s="260"/>
      <c r="AX58" s="260"/>
      <c r="AY58" s="260"/>
      <c r="AZ58" s="260"/>
      <c r="BA58" s="260"/>
      <c r="BB58" s="260"/>
      <c r="BC58" s="260"/>
      <c r="BD58" s="260"/>
      <c r="BE58" s="260"/>
      <c r="BF58" s="260"/>
      <c r="BG58" s="210"/>
      <c r="BH58" s="210"/>
      <c r="BI58" s="210"/>
    </row>
    <row r="59" spans="1:61" x14ac:dyDescent="0.25">
      <c r="A59" s="171" t="s">
        <v>91</v>
      </c>
      <c r="B59" s="164"/>
      <c r="C59" s="299" t="s">
        <v>628</v>
      </c>
      <c r="D59" s="166"/>
      <c r="E59" s="168"/>
      <c r="F59" s="167"/>
      <c r="G59" s="168"/>
      <c r="AO59" s="260"/>
      <c r="AP59" s="260"/>
      <c r="AQ59" s="260"/>
      <c r="AR59" s="260"/>
      <c r="AS59" s="260"/>
      <c r="AT59" s="260"/>
      <c r="AU59" s="260"/>
      <c r="AV59" s="260"/>
      <c r="AW59" s="260"/>
      <c r="AX59" s="260"/>
      <c r="AY59" s="260"/>
      <c r="AZ59" s="260"/>
      <c r="BA59" s="260"/>
      <c r="BB59" s="260"/>
      <c r="BC59" s="260"/>
      <c r="BD59" s="260"/>
      <c r="BE59" s="260"/>
      <c r="BF59" s="260"/>
      <c r="BG59" s="210"/>
      <c r="BH59" s="210"/>
      <c r="BI59" s="210"/>
    </row>
    <row r="60" spans="1:61" x14ac:dyDescent="0.25">
      <c r="A60" s="171" t="s">
        <v>91</v>
      </c>
      <c r="B60" s="164"/>
      <c r="C60" s="299" t="s">
        <v>628</v>
      </c>
      <c r="D60" s="166"/>
      <c r="E60" s="168"/>
      <c r="F60" s="167"/>
      <c r="G60" s="168"/>
      <c r="AO60" s="260"/>
      <c r="AP60" s="260"/>
      <c r="AQ60" s="260"/>
      <c r="AR60" s="260"/>
      <c r="AS60" s="260"/>
      <c r="AT60" s="260"/>
      <c r="AU60" s="260"/>
      <c r="AV60" s="260"/>
      <c r="AW60" s="260"/>
      <c r="AX60" s="260"/>
      <c r="AY60" s="260"/>
      <c r="AZ60" s="260"/>
      <c r="BA60" s="260"/>
      <c r="BB60" s="260"/>
      <c r="BC60" s="260"/>
      <c r="BD60" s="260"/>
      <c r="BE60" s="260"/>
      <c r="BF60" s="260"/>
      <c r="BG60" s="210"/>
      <c r="BH60" s="210"/>
      <c r="BI60" s="210"/>
    </row>
    <row r="61" spans="1:61" x14ac:dyDescent="0.25">
      <c r="A61" s="171" t="s">
        <v>91</v>
      </c>
      <c r="B61" s="164"/>
      <c r="C61" s="299" t="s">
        <v>628</v>
      </c>
      <c r="D61" s="166"/>
      <c r="E61" s="168"/>
      <c r="F61" s="167"/>
      <c r="G61" s="168"/>
      <c r="AO61" s="260"/>
      <c r="AP61" s="260"/>
      <c r="AQ61" s="260"/>
      <c r="AR61" s="260"/>
      <c r="AS61" s="260"/>
      <c r="AT61" s="260"/>
      <c r="AU61" s="260"/>
      <c r="AV61" s="260"/>
      <c r="AW61" s="260"/>
      <c r="AX61" s="260"/>
      <c r="AY61" s="260"/>
      <c r="AZ61" s="260"/>
      <c r="BA61" s="260"/>
      <c r="BB61" s="260"/>
      <c r="BC61" s="260"/>
      <c r="BD61" s="260"/>
      <c r="BE61" s="260"/>
      <c r="BF61" s="260"/>
      <c r="BG61" s="210"/>
      <c r="BH61" s="210"/>
      <c r="BI61" s="210"/>
    </row>
    <row r="62" spans="1:61" x14ac:dyDescent="0.25">
      <c r="A62" s="171" t="s">
        <v>91</v>
      </c>
      <c r="B62" s="164"/>
      <c r="C62" s="299" t="s">
        <v>628</v>
      </c>
      <c r="D62" s="166"/>
      <c r="E62" s="168"/>
      <c r="F62" s="167"/>
      <c r="G62" s="168"/>
      <c r="AO62" s="260"/>
      <c r="AP62" s="260"/>
      <c r="AQ62" s="260"/>
      <c r="AR62" s="260"/>
      <c r="AS62" s="260"/>
      <c r="AT62" s="260"/>
      <c r="AU62" s="260"/>
      <c r="AV62" s="260"/>
      <c r="AW62" s="260"/>
      <c r="AX62" s="260"/>
      <c r="AY62" s="260"/>
      <c r="AZ62" s="260"/>
      <c r="BA62" s="260"/>
      <c r="BB62" s="260"/>
      <c r="BC62" s="260"/>
      <c r="BD62" s="260"/>
      <c r="BE62" s="260"/>
      <c r="BF62" s="260"/>
      <c r="BG62" s="210"/>
      <c r="BH62" s="210"/>
      <c r="BI62" s="210"/>
    </row>
    <row r="63" spans="1:61" x14ac:dyDescent="0.25">
      <c r="A63" s="171" t="s">
        <v>91</v>
      </c>
      <c r="B63" s="164"/>
      <c r="C63" s="299" t="s">
        <v>628</v>
      </c>
      <c r="D63" s="166"/>
      <c r="E63" s="168"/>
      <c r="F63" s="167"/>
      <c r="G63" s="168"/>
      <c r="AO63" s="260"/>
      <c r="AP63" s="260"/>
      <c r="AQ63" s="260"/>
      <c r="AR63" s="260"/>
      <c r="AS63" s="260"/>
      <c r="AT63" s="260"/>
      <c r="AU63" s="260"/>
      <c r="AV63" s="260"/>
      <c r="AW63" s="260"/>
      <c r="AX63" s="260"/>
      <c r="AY63" s="260"/>
      <c r="AZ63" s="260"/>
      <c r="BA63" s="260"/>
      <c r="BB63" s="260"/>
      <c r="BC63" s="260"/>
      <c r="BD63" s="260"/>
      <c r="BE63" s="260"/>
      <c r="BF63" s="260"/>
      <c r="BG63" s="210"/>
      <c r="BH63" s="210"/>
      <c r="BI63" s="210"/>
    </row>
    <row r="64" spans="1:61" x14ac:dyDescent="0.25">
      <c r="A64" s="171" t="s">
        <v>91</v>
      </c>
      <c r="B64" s="164"/>
      <c r="C64" s="299" t="s">
        <v>628</v>
      </c>
      <c r="D64" s="166"/>
      <c r="E64" s="168"/>
      <c r="F64" s="167"/>
      <c r="G64" s="168"/>
      <c r="AO64" s="260"/>
      <c r="AP64" s="260"/>
      <c r="AQ64" s="260"/>
      <c r="AR64" s="260"/>
      <c r="AS64" s="260"/>
      <c r="AT64" s="260"/>
      <c r="AU64" s="260"/>
      <c r="AV64" s="260"/>
      <c r="AW64" s="260"/>
      <c r="AX64" s="260"/>
      <c r="AY64" s="260"/>
      <c r="AZ64" s="260"/>
      <c r="BA64" s="260"/>
      <c r="BB64" s="260"/>
      <c r="BC64" s="260"/>
      <c r="BD64" s="260"/>
      <c r="BE64" s="260"/>
      <c r="BF64" s="260"/>
      <c r="BG64" s="210"/>
      <c r="BH64" s="210"/>
      <c r="BI64" s="210"/>
    </row>
    <row r="65" spans="1:61" x14ac:dyDescent="0.25">
      <c r="A65" s="171" t="s">
        <v>91</v>
      </c>
      <c r="B65" s="164"/>
      <c r="C65" s="299" t="s">
        <v>628</v>
      </c>
      <c r="D65" s="166"/>
      <c r="E65" s="168"/>
      <c r="F65" s="167"/>
      <c r="G65" s="168"/>
      <c r="AO65" s="260"/>
      <c r="AP65" s="260"/>
      <c r="AQ65" s="260"/>
      <c r="AR65" s="260"/>
      <c r="AS65" s="260"/>
      <c r="AT65" s="260"/>
      <c r="AU65" s="260"/>
      <c r="AV65" s="260"/>
      <c r="AW65" s="260"/>
      <c r="AX65" s="260"/>
      <c r="AY65" s="260"/>
      <c r="AZ65" s="260"/>
      <c r="BA65" s="260"/>
      <c r="BB65" s="260"/>
      <c r="BC65" s="260"/>
      <c r="BD65" s="260"/>
      <c r="BE65" s="260"/>
      <c r="BF65" s="260"/>
      <c r="BG65" s="210"/>
      <c r="BH65" s="210"/>
      <c r="BI65" s="210"/>
    </row>
    <row r="66" spans="1:61" x14ac:dyDescent="0.25">
      <c r="A66" s="171" t="s">
        <v>91</v>
      </c>
      <c r="B66" s="164"/>
      <c r="C66" s="299" t="s">
        <v>628</v>
      </c>
      <c r="D66" s="166"/>
      <c r="E66" s="168"/>
      <c r="F66" s="167"/>
      <c r="G66" s="168"/>
      <c r="AO66" s="260"/>
      <c r="AP66" s="260"/>
      <c r="AQ66" s="260"/>
      <c r="AR66" s="260"/>
      <c r="AS66" s="260"/>
      <c r="AT66" s="260"/>
      <c r="AU66" s="260"/>
      <c r="AV66" s="260"/>
      <c r="AW66" s="260"/>
      <c r="AX66" s="260"/>
      <c r="AY66" s="260"/>
      <c r="AZ66" s="260"/>
      <c r="BA66" s="260"/>
      <c r="BB66" s="260"/>
      <c r="BC66" s="260"/>
      <c r="BD66" s="260"/>
      <c r="BE66" s="260"/>
      <c r="BF66" s="260"/>
      <c r="BG66" s="210"/>
      <c r="BH66" s="210"/>
      <c r="BI66" s="210"/>
    </row>
    <row r="67" spans="1:61" x14ac:dyDescent="0.25">
      <c r="A67" s="171" t="s">
        <v>91</v>
      </c>
      <c r="B67" s="164"/>
      <c r="C67" s="299" t="s">
        <v>628</v>
      </c>
      <c r="D67" s="166"/>
      <c r="E67" s="168"/>
      <c r="F67" s="167"/>
      <c r="G67" s="168"/>
      <c r="AO67" s="260"/>
      <c r="AP67" s="260"/>
      <c r="AQ67" s="260"/>
      <c r="AR67" s="260"/>
      <c r="AS67" s="260"/>
      <c r="AT67" s="260"/>
      <c r="AU67" s="260"/>
      <c r="AV67" s="260"/>
      <c r="AW67" s="260"/>
      <c r="AX67" s="260"/>
      <c r="AY67" s="260"/>
      <c r="AZ67" s="260"/>
      <c r="BA67" s="260"/>
      <c r="BB67" s="260"/>
      <c r="BC67" s="260"/>
      <c r="BD67" s="260"/>
      <c r="BE67" s="260"/>
      <c r="BF67" s="260"/>
      <c r="BG67" s="210"/>
      <c r="BH67" s="210"/>
      <c r="BI67" s="210"/>
    </row>
    <row r="68" spans="1:61" x14ac:dyDescent="0.25">
      <c r="A68" s="171" t="s">
        <v>91</v>
      </c>
      <c r="B68" s="164"/>
      <c r="C68" s="299" t="s">
        <v>628</v>
      </c>
      <c r="D68" s="166"/>
      <c r="E68" s="168"/>
      <c r="F68" s="167"/>
      <c r="G68" s="168"/>
      <c r="AO68" s="260"/>
      <c r="AP68" s="260"/>
      <c r="AQ68" s="260"/>
      <c r="AR68" s="260"/>
      <c r="AS68" s="260"/>
      <c r="AT68" s="260"/>
      <c r="AU68" s="260"/>
      <c r="AV68" s="260"/>
      <c r="AW68" s="260"/>
      <c r="AX68" s="260"/>
      <c r="AY68" s="260"/>
      <c r="AZ68" s="260"/>
      <c r="BA68" s="260"/>
      <c r="BB68" s="260"/>
      <c r="BC68" s="260"/>
      <c r="BD68" s="260"/>
      <c r="BE68" s="260"/>
      <c r="BF68" s="260"/>
      <c r="BG68" s="210"/>
      <c r="BH68" s="210"/>
      <c r="BI68" s="210"/>
    </row>
    <row r="69" spans="1:61" x14ac:dyDescent="0.25">
      <c r="A69" s="171" t="s">
        <v>91</v>
      </c>
      <c r="B69" s="164"/>
      <c r="C69" s="299" t="s">
        <v>628</v>
      </c>
      <c r="D69" s="166"/>
      <c r="E69" s="168"/>
      <c r="F69" s="167"/>
      <c r="G69" s="168"/>
      <c r="AO69" s="260"/>
      <c r="AP69" s="260"/>
      <c r="AQ69" s="260"/>
      <c r="AR69" s="260"/>
      <c r="AS69" s="260"/>
      <c r="AT69" s="260"/>
      <c r="AU69" s="260"/>
      <c r="AV69" s="260"/>
      <c r="AW69" s="260"/>
      <c r="AX69" s="260"/>
      <c r="AY69" s="260"/>
      <c r="AZ69" s="260"/>
      <c r="BA69" s="260"/>
      <c r="BB69" s="260"/>
      <c r="BC69" s="260"/>
      <c r="BD69" s="260"/>
      <c r="BE69" s="260"/>
      <c r="BF69" s="260"/>
      <c r="BG69" s="210"/>
      <c r="BH69" s="210"/>
      <c r="BI69" s="210"/>
    </row>
    <row r="70" spans="1:61" x14ac:dyDescent="0.25">
      <c r="A70" s="171" t="s">
        <v>91</v>
      </c>
      <c r="B70" s="164"/>
      <c r="C70" s="299" t="s">
        <v>628</v>
      </c>
      <c r="D70" s="166"/>
      <c r="E70" s="168"/>
      <c r="F70" s="167"/>
      <c r="G70" s="168"/>
      <c r="AO70" s="260"/>
      <c r="AP70" s="260"/>
      <c r="AQ70" s="260"/>
      <c r="AR70" s="260"/>
      <c r="AS70" s="260"/>
      <c r="AT70" s="260"/>
      <c r="AU70" s="260"/>
      <c r="AV70" s="260"/>
      <c r="AW70" s="260"/>
      <c r="AX70" s="260"/>
      <c r="AY70" s="260"/>
      <c r="AZ70" s="260"/>
      <c r="BA70" s="260"/>
      <c r="BB70" s="260"/>
      <c r="BC70" s="260"/>
      <c r="BD70" s="260"/>
      <c r="BE70" s="260"/>
      <c r="BF70" s="260"/>
      <c r="BG70" s="210"/>
      <c r="BH70" s="210"/>
      <c r="BI70" s="210"/>
    </row>
    <row r="71" spans="1:61" x14ac:dyDescent="0.25">
      <c r="A71" s="171" t="s">
        <v>91</v>
      </c>
      <c r="B71" s="164"/>
      <c r="C71" s="299" t="s">
        <v>628</v>
      </c>
      <c r="D71" s="166"/>
      <c r="E71" s="168"/>
      <c r="F71" s="167"/>
      <c r="G71" s="168"/>
      <c r="AO71" s="260"/>
      <c r="AP71" s="260"/>
      <c r="AQ71" s="260"/>
      <c r="AR71" s="260"/>
      <c r="AS71" s="260"/>
      <c r="AT71" s="260"/>
      <c r="AU71" s="260"/>
      <c r="AV71" s="260"/>
      <c r="AW71" s="260"/>
      <c r="AX71" s="260"/>
      <c r="AY71" s="260"/>
      <c r="AZ71" s="260"/>
      <c r="BA71" s="260"/>
      <c r="BB71" s="260"/>
      <c r="BC71" s="260"/>
      <c r="BD71" s="260"/>
      <c r="BE71" s="260"/>
      <c r="BF71" s="260"/>
      <c r="BG71" s="210"/>
      <c r="BH71" s="210"/>
      <c r="BI71" s="210"/>
    </row>
    <row r="72" spans="1:61" x14ac:dyDescent="0.25">
      <c r="A72" s="171" t="s">
        <v>91</v>
      </c>
      <c r="B72" s="164"/>
      <c r="C72" s="299" t="s">
        <v>628</v>
      </c>
      <c r="D72" s="166"/>
      <c r="E72" s="168"/>
      <c r="F72" s="167"/>
      <c r="G72" s="168"/>
      <c r="AO72" s="260"/>
      <c r="AP72" s="260"/>
      <c r="AQ72" s="260"/>
      <c r="AR72" s="260"/>
      <c r="AS72" s="260"/>
      <c r="AT72" s="260"/>
      <c r="AU72" s="260"/>
      <c r="AV72" s="260"/>
      <c r="AW72" s="260"/>
      <c r="AX72" s="260"/>
      <c r="AY72" s="260"/>
      <c r="AZ72" s="260"/>
      <c r="BA72" s="260"/>
      <c r="BB72" s="260"/>
      <c r="BC72" s="260"/>
      <c r="BD72" s="260"/>
      <c r="BE72" s="260"/>
      <c r="BF72" s="260"/>
      <c r="BG72" s="210"/>
      <c r="BH72" s="210"/>
      <c r="BI72" s="210"/>
    </row>
    <row r="73" spans="1:61" x14ac:dyDescent="0.25">
      <c r="A73" s="171" t="s">
        <v>91</v>
      </c>
      <c r="B73" s="164"/>
      <c r="C73" s="299" t="s">
        <v>628</v>
      </c>
      <c r="D73" s="166"/>
      <c r="E73" s="168"/>
      <c r="F73" s="167"/>
      <c r="G73" s="168"/>
      <c r="AO73" s="260"/>
      <c r="AP73" s="260"/>
      <c r="AQ73" s="260"/>
      <c r="AR73" s="260"/>
      <c r="AS73" s="260"/>
      <c r="AT73" s="260"/>
      <c r="AU73" s="260"/>
      <c r="AV73" s="260"/>
      <c r="AW73" s="260"/>
      <c r="AX73" s="260"/>
      <c r="AY73" s="260"/>
      <c r="AZ73" s="260"/>
      <c r="BA73" s="260"/>
      <c r="BB73" s="260"/>
      <c r="BC73" s="260"/>
      <c r="BD73" s="260"/>
      <c r="BE73" s="260"/>
      <c r="BF73" s="260"/>
      <c r="BG73" s="210"/>
      <c r="BH73" s="210"/>
      <c r="BI73" s="210"/>
    </row>
    <row r="74" spans="1:61" x14ac:dyDescent="0.25">
      <c r="A74" s="171" t="s">
        <v>91</v>
      </c>
      <c r="B74" s="164"/>
      <c r="C74" s="299" t="s">
        <v>628</v>
      </c>
      <c r="D74" s="166"/>
      <c r="E74" s="168"/>
      <c r="F74" s="167"/>
      <c r="G74" s="168"/>
      <c r="AO74" s="260"/>
      <c r="AP74" s="260"/>
      <c r="AQ74" s="260"/>
      <c r="AR74" s="260"/>
      <c r="AS74" s="260"/>
      <c r="AT74" s="260"/>
      <c r="AU74" s="260"/>
      <c r="AV74" s="260"/>
      <c r="AW74" s="260"/>
      <c r="AX74" s="260"/>
      <c r="AY74" s="260"/>
      <c r="AZ74" s="260"/>
      <c r="BA74" s="260"/>
      <c r="BB74" s="260"/>
      <c r="BC74" s="260"/>
      <c r="BD74" s="260"/>
      <c r="BE74" s="260"/>
      <c r="BF74" s="260"/>
      <c r="BG74" s="210"/>
      <c r="BH74" s="210"/>
      <c r="BI74" s="210"/>
    </row>
    <row r="75" spans="1:61" x14ac:dyDescent="0.25">
      <c r="A75" s="171" t="s">
        <v>91</v>
      </c>
      <c r="B75" s="164"/>
      <c r="C75" s="299" t="s">
        <v>628</v>
      </c>
      <c r="D75" s="166"/>
      <c r="E75" s="168"/>
      <c r="F75" s="167"/>
      <c r="G75" s="168"/>
      <c r="AO75" s="260"/>
      <c r="AP75" s="260"/>
      <c r="AQ75" s="260"/>
      <c r="AR75" s="260"/>
      <c r="AS75" s="260"/>
      <c r="AT75" s="260"/>
      <c r="AU75" s="260"/>
      <c r="AV75" s="260"/>
      <c r="AW75" s="260"/>
      <c r="AX75" s="260"/>
      <c r="AY75" s="260"/>
      <c r="AZ75" s="260"/>
      <c r="BA75" s="260"/>
      <c r="BB75" s="260"/>
      <c r="BC75" s="260"/>
      <c r="BD75" s="260"/>
      <c r="BE75" s="260"/>
      <c r="BF75" s="260"/>
      <c r="BG75" s="210"/>
      <c r="BH75" s="210"/>
      <c r="BI75" s="210"/>
    </row>
    <row r="76" spans="1:61" x14ac:dyDescent="0.25">
      <c r="A76" s="171" t="s">
        <v>91</v>
      </c>
      <c r="B76" s="164"/>
      <c r="C76" s="299" t="s">
        <v>628</v>
      </c>
      <c r="D76" s="166"/>
      <c r="E76" s="168"/>
      <c r="F76" s="167"/>
      <c r="G76" s="168"/>
      <c r="AO76" s="260"/>
      <c r="AP76" s="260"/>
      <c r="AQ76" s="260"/>
      <c r="AR76" s="260"/>
      <c r="AS76" s="260"/>
      <c r="AT76" s="260"/>
      <c r="AU76" s="260"/>
      <c r="AV76" s="260"/>
      <c r="AW76" s="260"/>
      <c r="AX76" s="260"/>
      <c r="AY76" s="260"/>
      <c r="AZ76" s="260"/>
      <c r="BA76" s="260"/>
      <c r="BB76" s="260"/>
      <c r="BC76" s="260"/>
      <c r="BD76" s="260"/>
      <c r="BE76" s="260"/>
      <c r="BF76" s="260"/>
      <c r="BG76" s="210"/>
      <c r="BH76" s="210"/>
      <c r="BI76" s="210"/>
    </row>
    <row r="77" spans="1:61" x14ac:dyDescent="0.25">
      <c r="A77" s="171" t="s">
        <v>91</v>
      </c>
      <c r="B77" s="164"/>
      <c r="C77" s="299" t="s">
        <v>628</v>
      </c>
      <c r="D77" s="166"/>
      <c r="E77" s="168"/>
      <c r="F77" s="167"/>
      <c r="G77" s="168"/>
      <c r="AO77" s="260"/>
      <c r="AP77" s="260"/>
      <c r="AQ77" s="260"/>
      <c r="AR77" s="260"/>
      <c r="AS77" s="260"/>
      <c r="AT77" s="260"/>
      <c r="AU77" s="260"/>
      <c r="AV77" s="260"/>
      <c r="AW77" s="260"/>
      <c r="AX77" s="260"/>
      <c r="AY77" s="260"/>
      <c r="AZ77" s="260"/>
      <c r="BA77" s="260"/>
      <c r="BB77" s="260"/>
      <c r="BC77" s="260"/>
      <c r="BD77" s="260"/>
      <c r="BE77" s="260"/>
      <c r="BF77" s="260"/>
      <c r="BG77" s="210"/>
      <c r="BH77" s="210"/>
      <c r="BI77" s="210"/>
    </row>
    <row r="78" spans="1:61" x14ac:dyDescent="0.25">
      <c r="A78" s="171" t="s">
        <v>91</v>
      </c>
      <c r="B78" s="164"/>
      <c r="C78" s="299" t="s">
        <v>628</v>
      </c>
      <c r="D78" s="166"/>
      <c r="E78" s="168"/>
      <c r="F78" s="167"/>
      <c r="G78" s="168"/>
      <c r="AO78" s="260"/>
      <c r="AP78" s="260"/>
      <c r="AQ78" s="260"/>
      <c r="AR78" s="260"/>
      <c r="AS78" s="260"/>
      <c r="AT78" s="260"/>
      <c r="AU78" s="260"/>
      <c r="AV78" s="260"/>
      <c r="AW78" s="260"/>
      <c r="AX78" s="260"/>
      <c r="AY78" s="260"/>
      <c r="AZ78" s="260"/>
      <c r="BA78" s="260"/>
      <c r="BB78" s="260"/>
      <c r="BC78" s="260"/>
      <c r="BD78" s="260"/>
      <c r="BE78" s="260"/>
      <c r="BF78" s="260"/>
      <c r="BG78" s="210"/>
      <c r="BH78" s="210"/>
      <c r="BI78" s="210"/>
    </row>
    <row r="79" spans="1:61" x14ac:dyDescent="0.25">
      <c r="A79" s="171" t="s">
        <v>91</v>
      </c>
      <c r="B79" s="164"/>
      <c r="C79" s="299" t="s">
        <v>628</v>
      </c>
      <c r="D79" s="166"/>
      <c r="E79" s="168"/>
      <c r="F79" s="167"/>
      <c r="G79" s="168"/>
      <c r="AO79" s="260"/>
      <c r="AP79" s="260"/>
      <c r="AQ79" s="260"/>
      <c r="AR79" s="260"/>
      <c r="AS79" s="260"/>
      <c r="AT79" s="260"/>
      <c r="AU79" s="260"/>
      <c r="AV79" s="260"/>
      <c r="AW79" s="260"/>
      <c r="AX79" s="260"/>
      <c r="AY79" s="260"/>
      <c r="AZ79" s="260"/>
      <c r="BA79" s="260"/>
      <c r="BB79" s="260"/>
      <c r="BC79" s="260"/>
      <c r="BD79" s="260"/>
      <c r="BE79" s="260"/>
      <c r="BF79" s="260"/>
      <c r="BG79" s="210"/>
      <c r="BH79" s="210"/>
      <c r="BI79" s="210"/>
    </row>
    <row r="80" spans="1:61" x14ac:dyDescent="0.25">
      <c r="A80" s="171" t="s">
        <v>91</v>
      </c>
      <c r="B80" s="164"/>
      <c r="C80" s="299" t="s">
        <v>628</v>
      </c>
      <c r="D80" s="166"/>
      <c r="E80" s="168"/>
      <c r="F80" s="167"/>
      <c r="G80" s="168"/>
      <c r="AO80" s="260"/>
      <c r="AP80" s="260"/>
      <c r="AQ80" s="260"/>
      <c r="AR80" s="260"/>
      <c r="AS80" s="260"/>
      <c r="AT80" s="260"/>
      <c r="AU80" s="260"/>
      <c r="AV80" s="260"/>
      <c r="AW80" s="260"/>
      <c r="AX80" s="260"/>
      <c r="AY80" s="260"/>
      <c r="AZ80" s="260"/>
      <c r="BA80" s="260"/>
      <c r="BB80" s="260"/>
      <c r="BC80" s="260"/>
      <c r="BD80" s="260"/>
      <c r="BE80" s="260"/>
      <c r="BF80" s="260"/>
      <c r="BG80" s="210"/>
      <c r="BH80" s="210"/>
      <c r="BI80" s="210"/>
    </row>
    <row r="81" spans="1:61" x14ac:dyDescent="0.25">
      <c r="A81" s="171" t="s">
        <v>91</v>
      </c>
      <c r="B81" s="164"/>
      <c r="C81" s="299" t="s">
        <v>628</v>
      </c>
      <c r="D81" s="166"/>
      <c r="E81" s="168"/>
      <c r="F81" s="167"/>
      <c r="G81" s="168"/>
      <c r="AO81" s="260"/>
      <c r="AP81" s="260"/>
      <c r="AQ81" s="260"/>
      <c r="AR81" s="260"/>
      <c r="AS81" s="260"/>
      <c r="AT81" s="260"/>
      <c r="AU81" s="260"/>
      <c r="AV81" s="260"/>
      <c r="AW81" s="260"/>
      <c r="AX81" s="260"/>
      <c r="AY81" s="260"/>
      <c r="AZ81" s="260"/>
      <c r="BA81" s="260"/>
      <c r="BB81" s="260"/>
      <c r="BC81" s="260"/>
      <c r="BD81" s="260"/>
      <c r="BE81" s="260"/>
      <c r="BF81" s="260"/>
      <c r="BG81" s="210"/>
      <c r="BH81" s="210"/>
      <c r="BI81" s="210"/>
    </row>
    <row r="82" spans="1:61" x14ac:dyDescent="0.25">
      <c r="A82" s="171" t="s">
        <v>91</v>
      </c>
      <c r="B82" s="164"/>
      <c r="C82" s="299" t="s">
        <v>628</v>
      </c>
      <c r="D82" s="166"/>
      <c r="E82" s="168"/>
      <c r="F82" s="167"/>
      <c r="G82" s="168"/>
      <c r="AO82" s="260"/>
      <c r="AP82" s="260"/>
      <c r="AQ82" s="260"/>
      <c r="AR82" s="260"/>
      <c r="AS82" s="260"/>
      <c r="AT82" s="260"/>
      <c r="AU82" s="260"/>
      <c r="AV82" s="260"/>
      <c r="AW82" s="260"/>
      <c r="AX82" s="260"/>
      <c r="AY82" s="260"/>
      <c r="AZ82" s="260"/>
      <c r="BA82" s="260"/>
      <c r="BB82" s="260"/>
      <c r="BC82" s="260"/>
      <c r="BD82" s="260"/>
      <c r="BE82" s="260"/>
      <c r="BF82" s="260"/>
      <c r="BG82" s="210"/>
      <c r="BH82" s="210"/>
      <c r="BI82" s="210"/>
    </row>
    <row r="83" spans="1:61" x14ac:dyDescent="0.25">
      <c r="A83" s="171" t="s">
        <v>91</v>
      </c>
      <c r="B83" s="164"/>
      <c r="C83" s="299" t="s">
        <v>628</v>
      </c>
      <c r="D83" s="166"/>
      <c r="E83" s="168"/>
      <c r="F83" s="167"/>
      <c r="G83" s="168"/>
      <c r="AO83" s="260"/>
      <c r="AP83" s="260"/>
      <c r="AQ83" s="260"/>
      <c r="AR83" s="260"/>
      <c r="AS83" s="260"/>
      <c r="AT83" s="260"/>
      <c r="AU83" s="260"/>
      <c r="AV83" s="260"/>
      <c r="AW83" s="260"/>
      <c r="AX83" s="260"/>
      <c r="AY83" s="260"/>
      <c r="AZ83" s="260"/>
      <c r="BA83" s="260"/>
      <c r="BB83" s="260"/>
      <c r="BC83" s="260"/>
      <c r="BD83" s="260"/>
      <c r="BE83" s="260"/>
      <c r="BF83" s="260"/>
      <c r="BG83" s="210"/>
      <c r="BH83" s="210"/>
      <c r="BI83" s="210"/>
    </row>
    <row r="84" spans="1:61" x14ac:dyDescent="0.25">
      <c r="A84" s="171" t="s">
        <v>91</v>
      </c>
      <c r="B84" s="164"/>
      <c r="C84" s="299" t="s">
        <v>628</v>
      </c>
      <c r="D84" s="166"/>
      <c r="E84" s="168"/>
      <c r="F84" s="167"/>
      <c r="G84" s="168"/>
      <c r="AO84" s="260"/>
      <c r="AP84" s="260"/>
      <c r="AQ84" s="260"/>
      <c r="AR84" s="260"/>
      <c r="AS84" s="260"/>
      <c r="AT84" s="260"/>
      <c r="AU84" s="260"/>
      <c r="AV84" s="260"/>
      <c r="AW84" s="260"/>
      <c r="AX84" s="260"/>
      <c r="AY84" s="260"/>
      <c r="AZ84" s="260"/>
      <c r="BA84" s="260"/>
      <c r="BB84" s="260"/>
      <c r="BC84" s="260"/>
      <c r="BD84" s="260"/>
      <c r="BE84" s="260"/>
      <c r="BF84" s="260"/>
      <c r="BG84" s="210"/>
      <c r="BH84" s="210"/>
      <c r="BI84" s="210"/>
    </row>
    <row r="85" spans="1:61" x14ac:dyDescent="0.25">
      <c r="A85" s="171" t="s">
        <v>91</v>
      </c>
      <c r="B85" s="164"/>
      <c r="C85" s="299" t="s">
        <v>628</v>
      </c>
      <c r="D85" s="166"/>
      <c r="E85" s="168"/>
      <c r="F85" s="167"/>
      <c r="G85" s="168"/>
      <c r="AO85" s="260"/>
      <c r="AP85" s="260"/>
      <c r="AQ85" s="260"/>
      <c r="AR85" s="260"/>
      <c r="AS85" s="260"/>
      <c r="AT85" s="260"/>
      <c r="AU85" s="260"/>
      <c r="AV85" s="260"/>
      <c r="AW85" s="260"/>
      <c r="AX85" s="260"/>
      <c r="AY85" s="260"/>
      <c r="AZ85" s="260"/>
      <c r="BA85" s="260"/>
      <c r="BB85" s="260"/>
      <c r="BC85" s="260"/>
      <c r="BD85" s="260"/>
      <c r="BE85" s="260"/>
      <c r="BF85" s="260"/>
      <c r="BG85" s="210"/>
      <c r="BH85" s="210"/>
      <c r="BI85" s="210"/>
    </row>
    <row r="86" spans="1:61" x14ac:dyDescent="0.25">
      <c r="A86" s="171" t="s">
        <v>91</v>
      </c>
      <c r="B86" s="164"/>
      <c r="C86" s="299" t="s">
        <v>628</v>
      </c>
      <c r="D86" s="166"/>
      <c r="E86" s="168"/>
      <c r="F86" s="167"/>
      <c r="G86" s="168"/>
      <c r="AO86" s="260"/>
      <c r="AP86" s="260"/>
      <c r="AQ86" s="260"/>
      <c r="AR86" s="260"/>
      <c r="AS86" s="260"/>
      <c r="AT86" s="260"/>
      <c r="AU86" s="260"/>
      <c r="AV86" s="260"/>
      <c r="AW86" s="260"/>
      <c r="AX86" s="260"/>
      <c r="AY86" s="260"/>
      <c r="AZ86" s="260"/>
      <c r="BA86" s="260"/>
      <c r="BB86" s="260"/>
      <c r="BC86" s="260"/>
      <c r="BD86" s="260"/>
      <c r="BE86" s="260"/>
      <c r="BF86" s="260"/>
      <c r="BG86" s="210"/>
      <c r="BH86" s="210"/>
      <c r="BI86" s="210"/>
    </row>
    <row r="87" spans="1:61" x14ac:dyDescent="0.25">
      <c r="A87" s="171" t="s">
        <v>91</v>
      </c>
      <c r="B87" s="164"/>
      <c r="C87" s="299" t="s">
        <v>628</v>
      </c>
      <c r="D87" s="166"/>
      <c r="E87" s="168"/>
      <c r="F87" s="167"/>
      <c r="G87" s="168"/>
      <c r="AO87" s="260"/>
      <c r="AP87" s="260"/>
      <c r="AQ87" s="260"/>
      <c r="AR87" s="260"/>
      <c r="AS87" s="260"/>
      <c r="AT87" s="260"/>
      <c r="AU87" s="260"/>
      <c r="AV87" s="260"/>
      <c r="AW87" s="260"/>
      <c r="AX87" s="260"/>
      <c r="AY87" s="260"/>
      <c r="AZ87" s="260"/>
      <c r="BA87" s="260"/>
      <c r="BB87" s="260"/>
      <c r="BC87" s="260"/>
      <c r="BD87" s="260"/>
      <c r="BE87" s="260"/>
      <c r="BF87" s="260"/>
      <c r="BG87" s="210"/>
      <c r="BH87" s="210"/>
      <c r="BI87" s="210"/>
    </row>
    <row r="88" spans="1:61" x14ac:dyDescent="0.25">
      <c r="A88" s="171" t="s">
        <v>91</v>
      </c>
      <c r="B88" s="164"/>
      <c r="C88" s="299" t="s">
        <v>628</v>
      </c>
      <c r="D88" s="166"/>
      <c r="E88" s="168"/>
      <c r="F88" s="167"/>
      <c r="G88" s="168"/>
      <c r="AO88" s="260"/>
      <c r="AP88" s="260"/>
      <c r="AQ88" s="260"/>
      <c r="AR88" s="260"/>
      <c r="AS88" s="260"/>
      <c r="AT88" s="260"/>
      <c r="AU88" s="260"/>
      <c r="AV88" s="260"/>
      <c r="AW88" s="260"/>
      <c r="AX88" s="260"/>
      <c r="AY88" s="260"/>
      <c r="AZ88" s="260"/>
      <c r="BA88" s="260"/>
      <c r="BB88" s="260"/>
      <c r="BC88" s="260"/>
      <c r="BD88" s="260"/>
      <c r="BE88" s="260"/>
      <c r="BF88" s="260"/>
      <c r="BG88" s="210"/>
      <c r="BH88" s="210"/>
      <c r="BI88" s="210"/>
    </row>
    <row r="89" spans="1:61" x14ac:dyDescent="0.25">
      <c r="A89" s="171" t="s">
        <v>91</v>
      </c>
      <c r="B89" s="164"/>
      <c r="C89" s="299" t="s">
        <v>628</v>
      </c>
      <c r="D89" s="166"/>
      <c r="E89" s="168"/>
      <c r="F89" s="167"/>
      <c r="G89" s="168"/>
      <c r="AO89" s="260"/>
      <c r="AP89" s="260"/>
      <c r="AQ89" s="260"/>
      <c r="AR89" s="260"/>
      <c r="AS89" s="260"/>
      <c r="AT89" s="260"/>
      <c r="AU89" s="260"/>
      <c r="AV89" s="260"/>
      <c r="AW89" s="260"/>
      <c r="AX89" s="260"/>
      <c r="AY89" s="260"/>
      <c r="AZ89" s="260"/>
      <c r="BA89" s="260"/>
      <c r="BB89" s="260"/>
      <c r="BC89" s="260"/>
      <c r="BD89" s="260"/>
      <c r="BE89" s="260"/>
      <c r="BF89" s="260"/>
      <c r="BG89" s="210"/>
      <c r="BH89" s="210"/>
      <c r="BI89" s="210"/>
    </row>
    <row r="90" spans="1:61" x14ac:dyDescent="0.25">
      <c r="A90" s="171" t="s">
        <v>91</v>
      </c>
      <c r="B90" s="164"/>
      <c r="C90" s="299" t="s">
        <v>628</v>
      </c>
      <c r="D90" s="166"/>
      <c r="E90" s="168"/>
      <c r="F90" s="167"/>
      <c r="G90" s="168"/>
      <c r="AO90" s="260"/>
      <c r="AP90" s="260"/>
      <c r="AQ90" s="260"/>
      <c r="AR90" s="260"/>
      <c r="AS90" s="260"/>
      <c r="AT90" s="260"/>
      <c r="AU90" s="260"/>
      <c r="AV90" s="260"/>
      <c r="AW90" s="260"/>
      <c r="AX90" s="260"/>
      <c r="AY90" s="260"/>
      <c r="AZ90" s="260"/>
      <c r="BA90" s="260"/>
      <c r="BB90" s="260"/>
      <c r="BC90" s="260"/>
      <c r="BD90" s="260"/>
      <c r="BE90" s="260"/>
      <c r="BF90" s="260"/>
      <c r="BG90" s="210"/>
      <c r="BH90" s="210"/>
      <c r="BI90" s="210"/>
    </row>
    <row r="91" spans="1:61" x14ac:dyDescent="0.25">
      <c r="A91" s="171" t="s">
        <v>91</v>
      </c>
      <c r="B91" s="164"/>
      <c r="C91" s="299" t="s">
        <v>628</v>
      </c>
      <c r="D91" s="166"/>
      <c r="E91" s="168"/>
      <c r="F91" s="167"/>
      <c r="G91" s="168"/>
      <c r="AO91" s="260"/>
      <c r="AP91" s="260"/>
      <c r="AQ91" s="260"/>
      <c r="AR91" s="260"/>
      <c r="AS91" s="260"/>
      <c r="AT91" s="260"/>
      <c r="AU91" s="260"/>
      <c r="AV91" s="260"/>
      <c r="AW91" s="260"/>
      <c r="AX91" s="260"/>
      <c r="AY91" s="260"/>
      <c r="AZ91" s="260"/>
      <c r="BA91" s="260"/>
      <c r="BB91" s="260"/>
      <c r="BC91" s="260"/>
      <c r="BD91" s="260"/>
      <c r="BE91" s="260"/>
      <c r="BF91" s="260"/>
      <c r="BG91" s="210"/>
      <c r="BH91" s="210"/>
      <c r="BI91" s="210"/>
    </row>
    <row r="92" spans="1:61" x14ac:dyDescent="0.25">
      <c r="A92" s="171" t="s">
        <v>91</v>
      </c>
      <c r="B92" s="164"/>
      <c r="C92" s="299" t="s">
        <v>628</v>
      </c>
      <c r="D92" s="166"/>
      <c r="E92" s="168"/>
      <c r="F92" s="167"/>
      <c r="G92" s="168"/>
      <c r="AO92" s="260"/>
      <c r="AP92" s="260"/>
      <c r="AQ92" s="260"/>
      <c r="AR92" s="260"/>
      <c r="AS92" s="260"/>
      <c r="AT92" s="260"/>
      <c r="AU92" s="260"/>
      <c r="AV92" s="260"/>
      <c r="AW92" s="260"/>
      <c r="AX92" s="260"/>
      <c r="AY92" s="260"/>
      <c r="AZ92" s="260"/>
      <c r="BA92" s="260"/>
      <c r="BB92" s="260"/>
      <c r="BC92" s="260"/>
      <c r="BD92" s="260"/>
      <c r="BE92" s="260"/>
      <c r="BF92" s="260"/>
      <c r="BG92" s="210"/>
      <c r="BH92" s="210"/>
      <c r="BI92" s="210"/>
    </row>
    <row r="93" spans="1:61" x14ac:dyDescent="0.25">
      <c r="A93" s="171" t="s">
        <v>91</v>
      </c>
      <c r="B93" s="164"/>
      <c r="C93" s="299" t="s">
        <v>628</v>
      </c>
      <c r="D93" s="166"/>
      <c r="E93" s="168"/>
      <c r="F93" s="167"/>
      <c r="G93" s="168"/>
      <c r="AO93" s="260"/>
      <c r="AP93" s="260"/>
      <c r="AQ93" s="260"/>
      <c r="AR93" s="260"/>
      <c r="AS93" s="260"/>
      <c r="AT93" s="260"/>
      <c r="AU93" s="260"/>
      <c r="AV93" s="260"/>
      <c r="AW93" s="260"/>
      <c r="AX93" s="260"/>
      <c r="AY93" s="260"/>
      <c r="AZ93" s="260"/>
      <c r="BA93" s="260"/>
      <c r="BB93" s="260"/>
      <c r="BC93" s="260"/>
      <c r="BD93" s="260"/>
      <c r="BE93" s="260"/>
      <c r="BF93" s="260"/>
      <c r="BG93" s="210"/>
      <c r="BH93" s="210"/>
      <c r="BI93" s="210"/>
    </row>
    <row r="94" spans="1:61" x14ac:dyDescent="0.25">
      <c r="A94" s="171" t="s">
        <v>91</v>
      </c>
      <c r="B94" s="164"/>
      <c r="C94" s="299" t="s">
        <v>628</v>
      </c>
      <c r="D94" s="166"/>
      <c r="E94" s="168"/>
      <c r="F94" s="167"/>
      <c r="G94" s="168"/>
      <c r="AO94" s="260"/>
      <c r="AP94" s="260"/>
      <c r="AQ94" s="260"/>
      <c r="AR94" s="260"/>
      <c r="AS94" s="260"/>
      <c r="AT94" s="260"/>
      <c r="AU94" s="260"/>
      <c r="AV94" s="260"/>
      <c r="AW94" s="260"/>
      <c r="AX94" s="260"/>
      <c r="AY94" s="260"/>
      <c r="AZ94" s="260"/>
      <c r="BA94" s="260"/>
      <c r="BB94" s="260"/>
      <c r="BC94" s="260"/>
      <c r="BD94" s="260"/>
      <c r="BE94" s="260"/>
      <c r="BF94" s="260"/>
      <c r="BG94" s="210"/>
      <c r="BH94" s="210"/>
      <c r="BI94" s="210"/>
    </row>
    <row r="95" spans="1:61" x14ac:dyDescent="0.25">
      <c r="A95" s="171" t="s">
        <v>91</v>
      </c>
      <c r="B95" s="164"/>
      <c r="C95" s="299" t="s">
        <v>628</v>
      </c>
      <c r="D95" s="166"/>
      <c r="E95" s="168"/>
      <c r="F95" s="167"/>
      <c r="G95" s="168"/>
      <c r="AO95" s="260"/>
      <c r="AP95" s="260"/>
      <c r="AQ95" s="260"/>
      <c r="AR95" s="260"/>
      <c r="AS95" s="260"/>
      <c r="AT95" s="260"/>
      <c r="AU95" s="260"/>
      <c r="AV95" s="260"/>
      <c r="AW95" s="260"/>
      <c r="AX95" s="260"/>
      <c r="AY95" s="260"/>
      <c r="AZ95" s="260"/>
      <c r="BA95" s="260"/>
      <c r="BB95" s="260"/>
      <c r="BC95" s="260"/>
      <c r="BD95" s="260"/>
      <c r="BE95" s="260"/>
      <c r="BF95" s="260"/>
      <c r="BG95" s="210"/>
      <c r="BH95" s="210"/>
      <c r="BI95" s="210"/>
    </row>
    <row r="96" spans="1:61" x14ac:dyDescent="0.25">
      <c r="A96" s="171" t="s">
        <v>91</v>
      </c>
      <c r="B96" s="164"/>
      <c r="C96" s="299" t="s">
        <v>628</v>
      </c>
      <c r="D96" s="166"/>
      <c r="E96" s="168"/>
      <c r="F96" s="167"/>
      <c r="G96" s="168"/>
      <c r="AO96" s="260"/>
      <c r="AP96" s="260"/>
      <c r="AQ96" s="260"/>
      <c r="AR96" s="260"/>
      <c r="AS96" s="260"/>
      <c r="AT96" s="260"/>
      <c r="AU96" s="260"/>
      <c r="AV96" s="260"/>
      <c r="AW96" s="260"/>
      <c r="AX96" s="260"/>
      <c r="AY96" s="260"/>
      <c r="AZ96" s="260"/>
      <c r="BA96" s="260"/>
      <c r="BB96" s="260"/>
      <c r="BC96" s="260"/>
      <c r="BD96" s="260"/>
      <c r="BE96" s="260"/>
      <c r="BF96" s="260"/>
      <c r="BG96" s="210"/>
      <c r="BH96" s="210"/>
      <c r="BI96" s="210"/>
    </row>
    <row r="97" spans="1:61" x14ac:dyDescent="0.25">
      <c r="A97" s="171" t="s">
        <v>91</v>
      </c>
      <c r="B97" s="164"/>
      <c r="C97" s="299" t="s">
        <v>628</v>
      </c>
      <c r="D97" s="166"/>
      <c r="E97" s="168"/>
      <c r="F97" s="167"/>
      <c r="G97" s="168"/>
      <c r="AO97" s="260"/>
      <c r="AP97" s="260"/>
      <c r="AQ97" s="260"/>
      <c r="AR97" s="260"/>
      <c r="AS97" s="260"/>
      <c r="AT97" s="260"/>
      <c r="AU97" s="260"/>
      <c r="AV97" s="260"/>
      <c r="AW97" s="260"/>
      <c r="AX97" s="260"/>
      <c r="AY97" s="260"/>
      <c r="AZ97" s="260"/>
      <c r="BA97" s="260"/>
      <c r="BB97" s="260"/>
      <c r="BC97" s="260"/>
      <c r="BD97" s="260"/>
      <c r="BE97" s="260"/>
      <c r="BF97" s="260"/>
      <c r="BG97" s="210"/>
      <c r="BH97" s="210"/>
      <c r="BI97" s="210"/>
    </row>
    <row r="98" spans="1:61" x14ac:dyDescent="0.25">
      <c r="A98" s="171" t="s">
        <v>91</v>
      </c>
      <c r="B98" s="164"/>
      <c r="C98" s="299" t="s">
        <v>628</v>
      </c>
      <c r="D98" s="166"/>
      <c r="E98" s="168"/>
      <c r="F98" s="167"/>
      <c r="G98" s="168"/>
      <c r="AO98" s="260"/>
      <c r="AP98" s="260"/>
      <c r="AQ98" s="260"/>
      <c r="AR98" s="260"/>
      <c r="AS98" s="260"/>
      <c r="AT98" s="260"/>
      <c r="AU98" s="260"/>
      <c r="AV98" s="260"/>
      <c r="AW98" s="260"/>
      <c r="AX98" s="260"/>
      <c r="AY98" s="260"/>
      <c r="AZ98" s="260"/>
      <c r="BA98" s="260"/>
      <c r="BB98" s="260"/>
      <c r="BC98" s="260"/>
      <c r="BD98" s="260"/>
      <c r="BE98" s="260"/>
      <c r="BF98" s="260"/>
      <c r="BG98" s="210"/>
      <c r="BH98" s="210"/>
      <c r="BI98" s="210"/>
    </row>
    <row r="99" spans="1:61" x14ac:dyDescent="0.25">
      <c r="A99" s="171" t="s">
        <v>91</v>
      </c>
      <c r="B99" s="164"/>
      <c r="C99" s="299" t="s">
        <v>628</v>
      </c>
      <c r="D99" s="166"/>
      <c r="E99" s="168"/>
      <c r="F99" s="167"/>
      <c r="G99" s="168"/>
      <c r="AO99" s="260"/>
      <c r="AP99" s="260"/>
      <c r="AQ99" s="260"/>
      <c r="AR99" s="260"/>
      <c r="AS99" s="260"/>
      <c r="AT99" s="260"/>
      <c r="AU99" s="260"/>
      <c r="AV99" s="260"/>
      <c r="AW99" s="260"/>
      <c r="AX99" s="260"/>
      <c r="AY99" s="260"/>
      <c r="AZ99" s="260"/>
      <c r="BA99" s="260"/>
      <c r="BB99" s="260"/>
      <c r="BC99" s="260"/>
      <c r="BD99" s="260"/>
      <c r="BE99" s="260"/>
      <c r="BF99" s="260"/>
      <c r="BG99" s="210"/>
      <c r="BH99" s="210"/>
      <c r="BI99" s="210"/>
    </row>
    <row r="100" spans="1:61" x14ac:dyDescent="0.25">
      <c r="A100" s="171" t="s">
        <v>91</v>
      </c>
      <c r="B100" s="164"/>
      <c r="C100" s="299" t="s">
        <v>628</v>
      </c>
      <c r="D100" s="166"/>
      <c r="E100" s="168"/>
      <c r="F100" s="167"/>
      <c r="G100" s="168"/>
      <c r="AO100" s="260"/>
      <c r="AP100" s="260"/>
      <c r="AQ100" s="260"/>
      <c r="AR100" s="260"/>
      <c r="AS100" s="260"/>
      <c r="AT100" s="260"/>
      <c r="AU100" s="260"/>
      <c r="AV100" s="260"/>
      <c r="AW100" s="260"/>
      <c r="AX100" s="260"/>
      <c r="AY100" s="260"/>
      <c r="AZ100" s="260"/>
      <c r="BA100" s="260"/>
      <c r="BB100" s="260"/>
      <c r="BC100" s="260"/>
      <c r="BD100" s="260"/>
      <c r="BE100" s="260"/>
      <c r="BF100" s="260"/>
      <c r="BG100" s="210"/>
      <c r="BH100" s="210"/>
      <c r="BI100" s="210"/>
    </row>
    <row r="101" spans="1:61" x14ac:dyDescent="0.25">
      <c r="A101" s="171" t="s">
        <v>91</v>
      </c>
      <c r="B101" s="164"/>
      <c r="C101" s="299" t="s">
        <v>628</v>
      </c>
      <c r="D101" s="166"/>
      <c r="E101" s="168"/>
      <c r="F101" s="167"/>
      <c r="G101" s="168"/>
      <c r="AO101" s="260"/>
      <c r="AP101" s="260"/>
      <c r="AQ101" s="260"/>
      <c r="AR101" s="260"/>
      <c r="AS101" s="260"/>
      <c r="AT101" s="260"/>
      <c r="AU101" s="260"/>
      <c r="AV101" s="260"/>
      <c r="AW101" s="260"/>
      <c r="AX101" s="260"/>
      <c r="AY101" s="260"/>
      <c r="AZ101" s="260"/>
      <c r="BA101" s="260"/>
      <c r="BB101" s="260"/>
      <c r="BC101" s="260"/>
      <c r="BD101" s="260"/>
      <c r="BE101" s="260"/>
      <c r="BF101" s="260"/>
      <c r="BG101" s="210"/>
      <c r="BH101" s="210"/>
      <c r="BI101" s="210"/>
    </row>
    <row r="102" spans="1:61" x14ac:dyDescent="0.25">
      <c r="A102" s="171" t="s">
        <v>91</v>
      </c>
      <c r="B102" s="164"/>
      <c r="C102" s="299" t="s">
        <v>628</v>
      </c>
      <c r="D102" s="166"/>
      <c r="E102" s="168"/>
      <c r="F102" s="167"/>
      <c r="G102" s="168"/>
      <c r="AO102" s="260"/>
      <c r="AP102" s="260"/>
      <c r="AQ102" s="260"/>
      <c r="AR102" s="260"/>
      <c r="AS102" s="260"/>
      <c r="AT102" s="260"/>
      <c r="AU102" s="260"/>
      <c r="AV102" s="260"/>
      <c r="AW102" s="260"/>
      <c r="AX102" s="260"/>
      <c r="AY102" s="260"/>
      <c r="AZ102" s="260"/>
      <c r="BA102" s="260"/>
      <c r="BB102" s="260"/>
      <c r="BC102" s="260"/>
      <c r="BD102" s="260"/>
      <c r="BE102" s="260"/>
      <c r="BF102" s="260"/>
      <c r="BG102" s="210"/>
      <c r="BH102" s="210"/>
      <c r="BI102" s="210"/>
    </row>
    <row r="103" spans="1:61" x14ac:dyDescent="0.25">
      <c r="A103" s="171" t="s">
        <v>91</v>
      </c>
      <c r="B103" s="164"/>
      <c r="C103" s="299" t="s">
        <v>628</v>
      </c>
      <c r="D103" s="166"/>
      <c r="E103" s="168"/>
      <c r="F103" s="167"/>
      <c r="G103" s="168"/>
      <c r="AO103" s="260"/>
      <c r="AP103" s="260"/>
      <c r="AQ103" s="260"/>
      <c r="AR103" s="260"/>
      <c r="AS103" s="260"/>
      <c r="AT103" s="260"/>
      <c r="AU103" s="260"/>
      <c r="AV103" s="260"/>
      <c r="AW103" s="260"/>
      <c r="AX103" s="260"/>
      <c r="AY103" s="260"/>
      <c r="AZ103" s="260"/>
      <c r="BA103" s="260"/>
      <c r="BB103" s="260"/>
      <c r="BC103" s="260"/>
      <c r="BD103" s="260"/>
      <c r="BE103" s="260"/>
      <c r="BF103" s="260"/>
      <c r="BG103" s="210"/>
      <c r="BH103" s="210"/>
      <c r="BI103" s="210"/>
    </row>
    <row r="104" spans="1:61" x14ac:dyDescent="0.25">
      <c r="A104" s="171" t="s">
        <v>91</v>
      </c>
      <c r="B104" s="164"/>
      <c r="C104" s="299" t="s">
        <v>628</v>
      </c>
      <c r="D104" s="166"/>
      <c r="E104" s="168"/>
      <c r="F104" s="167"/>
      <c r="G104" s="168"/>
      <c r="AO104" s="260"/>
      <c r="AP104" s="260"/>
      <c r="AQ104" s="260"/>
      <c r="AR104" s="260"/>
      <c r="AS104" s="260"/>
      <c r="AT104" s="260"/>
      <c r="AU104" s="260"/>
      <c r="AV104" s="260"/>
      <c r="AW104" s="260"/>
      <c r="AX104" s="260"/>
      <c r="AY104" s="260"/>
      <c r="AZ104" s="260"/>
      <c r="BA104" s="260"/>
      <c r="BB104" s="260"/>
      <c r="BC104" s="260"/>
      <c r="BD104" s="260"/>
      <c r="BE104" s="260"/>
      <c r="BF104" s="260"/>
      <c r="BG104" s="210"/>
      <c r="BH104" s="210"/>
      <c r="BI104" s="210"/>
    </row>
    <row r="105" spans="1:61" x14ac:dyDescent="0.25">
      <c r="A105" s="171" t="s">
        <v>91</v>
      </c>
      <c r="B105" s="164"/>
      <c r="C105" s="299" t="s">
        <v>628</v>
      </c>
      <c r="D105" s="166"/>
      <c r="E105" s="168"/>
      <c r="F105" s="167"/>
      <c r="G105" s="168"/>
      <c r="AO105" s="260"/>
      <c r="AP105" s="260"/>
      <c r="AQ105" s="260"/>
      <c r="AR105" s="260"/>
      <c r="AS105" s="260"/>
      <c r="AT105" s="260"/>
      <c r="AU105" s="260"/>
      <c r="AV105" s="260"/>
      <c r="AW105" s="260"/>
      <c r="AX105" s="260"/>
      <c r="AY105" s="260"/>
      <c r="AZ105" s="260"/>
      <c r="BA105" s="260"/>
      <c r="BB105" s="260"/>
      <c r="BC105" s="260"/>
      <c r="BD105" s="260"/>
      <c r="BE105" s="260"/>
      <c r="BF105" s="260"/>
      <c r="BG105" s="210"/>
      <c r="BH105" s="210"/>
      <c r="BI105" s="210"/>
    </row>
    <row r="106" spans="1:61" x14ac:dyDescent="0.25">
      <c r="A106" s="171" t="s">
        <v>91</v>
      </c>
      <c r="B106" s="164"/>
      <c r="C106" s="299" t="s">
        <v>628</v>
      </c>
      <c r="D106" s="166"/>
      <c r="E106" s="168"/>
      <c r="F106" s="167"/>
      <c r="G106" s="168"/>
      <c r="AO106" s="260"/>
      <c r="AP106" s="260"/>
      <c r="AQ106" s="260"/>
      <c r="AR106" s="260"/>
      <c r="AS106" s="260"/>
      <c r="AT106" s="260"/>
      <c r="AU106" s="260"/>
      <c r="AV106" s="260"/>
      <c r="AW106" s="260"/>
      <c r="AX106" s="260"/>
      <c r="AY106" s="260"/>
      <c r="AZ106" s="260"/>
      <c r="BA106" s="260"/>
      <c r="BB106" s="260"/>
      <c r="BC106" s="260"/>
      <c r="BD106" s="260"/>
      <c r="BE106" s="260"/>
      <c r="BF106" s="260"/>
      <c r="BG106" s="210"/>
      <c r="BH106" s="210"/>
      <c r="BI106" s="210"/>
    </row>
    <row r="107" spans="1:61" x14ac:dyDescent="0.25">
      <c r="A107" s="171" t="s">
        <v>91</v>
      </c>
      <c r="B107" s="164"/>
      <c r="C107" s="299" t="s">
        <v>628</v>
      </c>
      <c r="D107" s="166"/>
      <c r="E107" s="168"/>
      <c r="F107" s="167"/>
      <c r="G107" s="168"/>
      <c r="AO107" s="260"/>
      <c r="AP107" s="260"/>
      <c r="AQ107" s="260"/>
      <c r="AR107" s="260"/>
      <c r="AS107" s="260"/>
      <c r="AT107" s="260"/>
      <c r="AU107" s="260"/>
      <c r="AV107" s="260"/>
      <c r="AW107" s="260"/>
      <c r="AX107" s="260"/>
      <c r="AY107" s="260"/>
      <c r="AZ107" s="260"/>
      <c r="BA107" s="260"/>
      <c r="BB107" s="260"/>
      <c r="BC107" s="260"/>
      <c r="BD107" s="260"/>
      <c r="BE107" s="260"/>
      <c r="BF107" s="260"/>
      <c r="BG107" s="210"/>
      <c r="BH107" s="210"/>
      <c r="BI107" s="210"/>
    </row>
    <row r="108" spans="1:61" x14ac:dyDescent="0.25">
      <c r="A108" s="171" t="s">
        <v>91</v>
      </c>
      <c r="B108" s="164"/>
      <c r="C108" s="299" t="s">
        <v>628</v>
      </c>
      <c r="D108" s="166"/>
      <c r="E108" s="168"/>
      <c r="F108" s="167"/>
      <c r="G108" s="168"/>
      <c r="AO108" s="260"/>
      <c r="AP108" s="260"/>
      <c r="AQ108" s="260"/>
      <c r="AR108" s="260"/>
      <c r="AS108" s="260"/>
      <c r="AT108" s="260"/>
      <c r="AU108" s="260"/>
      <c r="AV108" s="260"/>
      <c r="AW108" s="260"/>
      <c r="AX108" s="260"/>
      <c r="AY108" s="260"/>
      <c r="AZ108" s="260"/>
      <c r="BA108" s="260"/>
      <c r="BB108" s="260"/>
      <c r="BC108" s="260"/>
      <c r="BD108" s="260"/>
      <c r="BE108" s="260"/>
      <c r="BF108" s="260"/>
      <c r="BG108" s="210"/>
      <c r="BH108" s="210"/>
      <c r="BI108" s="210"/>
    </row>
    <row r="109" spans="1:61" x14ac:dyDescent="0.25">
      <c r="A109" s="171" t="s">
        <v>91</v>
      </c>
      <c r="B109" s="164"/>
      <c r="C109" s="299" t="s">
        <v>628</v>
      </c>
      <c r="D109" s="166"/>
      <c r="E109" s="168"/>
      <c r="F109" s="167"/>
      <c r="G109" s="168"/>
      <c r="AO109" s="260"/>
      <c r="AP109" s="260"/>
      <c r="AQ109" s="260"/>
      <c r="AR109" s="260"/>
      <c r="AS109" s="260"/>
      <c r="AT109" s="260"/>
      <c r="AU109" s="260"/>
      <c r="AV109" s="260"/>
      <c r="AW109" s="260"/>
      <c r="AX109" s="260"/>
      <c r="AY109" s="260"/>
      <c r="AZ109" s="260"/>
      <c r="BA109" s="260"/>
      <c r="BB109" s="260"/>
      <c r="BC109" s="260"/>
      <c r="BD109" s="260"/>
      <c r="BE109" s="260"/>
      <c r="BF109" s="260"/>
      <c r="BG109" s="210"/>
      <c r="BH109" s="210"/>
      <c r="BI109" s="210"/>
    </row>
    <row r="110" spans="1:61" x14ac:dyDescent="0.25">
      <c r="A110" s="171" t="s">
        <v>91</v>
      </c>
      <c r="B110" s="164"/>
      <c r="C110" s="299" t="s">
        <v>628</v>
      </c>
      <c r="D110" s="166"/>
      <c r="E110" s="168"/>
      <c r="F110" s="167"/>
      <c r="G110" s="168"/>
      <c r="AO110" s="260"/>
      <c r="AP110" s="260"/>
      <c r="AQ110" s="260"/>
      <c r="AR110" s="260"/>
      <c r="AS110" s="260"/>
      <c r="AT110" s="260"/>
      <c r="AU110" s="260"/>
      <c r="AV110" s="260"/>
      <c r="AW110" s="260"/>
      <c r="AX110" s="260"/>
      <c r="AY110" s="260"/>
      <c r="AZ110" s="260"/>
      <c r="BA110" s="260"/>
      <c r="BB110" s="260"/>
      <c r="BC110" s="260"/>
      <c r="BD110" s="260"/>
      <c r="BE110" s="260"/>
      <c r="BF110" s="260"/>
      <c r="BG110" s="210"/>
      <c r="BH110" s="210"/>
      <c r="BI110" s="210"/>
    </row>
    <row r="111" spans="1:61" x14ac:dyDescent="0.25">
      <c r="A111" s="171" t="s">
        <v>91</v>
      </c>
      <c r="B111" s="164"/>
      <c r="C111" s="299" t="s">
        <v>628</v>
      </c>
      <c r="D111" s="166"/>
      <c r="E111" s="168"/>
      <c r="F111" s="167"/>
      <c r="G111" s="168"/>
      <c r="AO111" s="260"/>
      <c r="AP111" s="260"/>
      <c r="AQ111" s="260"/>
      <c r="AR111" s="260"/>
      <c r="AS111" s="260"/>
      <c r="AT111" s="260"/>
      <c r="AU111" s="260"/>
      <c r="AV111" s="260"/>
      <c r="AW111" s="260"/>
      <c r="AX111" s="260"/>
      <c r="AY111" s="260"/>
      <c r="AZ111" s="260"/>
      <c r="BA111" s="260"/>
      <c r="BB111" s="260"/>
      <c r="BC111" s="260"/>
      <c r="BD111" s="260"/>
      <c r="BE111" s="260"/>
      <c r="BF111" s="260"/>
      <c r="BG111" s="210"/>
      <c r="BH111" s="210"/>
      <c r="BI111" s="210"/>
    </row>
    <row r="112" spans="1:61" x14ac:dyDescent="0.25">
      <c r="A112" s="171" t="s">
        <v>91</v>
      </c>
      <c r="B112" s="164"/>
      <c r="C112" s="299" t="s">
        <v>628</v>
      </c>
      <c r="D112" s="166"/>
      <c r="E112" s="168"/>
      <c r="F112" s="167"/>
      <c r="G112" s="168"/>
      <c r="AO112" s="260"/>
      <c r="AP112" s="260"/>
      <c r="AQ112" s="260"/>
      <c r="AR112" s="260"/>
      <c r="AS112" s="260"/>
      <c r="AT112" s="260"/>
      <c r="AU112" s="260"/>
      <c r="AV112" s="260"/>
      <c r="AW112" s="260"/>
      <c r="AX112" s="260"/>
      <c r="AY112" s="260"/>
      <c r="AZ112" s="260"/>
      <c r="BA112" s="260"/>
      <c r="BB112" s="260"/>
      <c r="BC112" s="260"/>
      <c r="BD112" s="260"/>
      <c r="BE112" s="260"/>
      <c r="BF112" s="260"/>
      <c r="BG112" s="210"/>
      <c r="BH112" s="210"/>
      <c r="BI112" s="210"/>
    </row>
    <row r="113" spans="1:61" x14ac:dyDescent="0.25">
      <c r="A113" s="171" t="s">
        <v>91</v>
      </c>
      <c r="B113" s="164"/>
      <c r="C113" s="299" t="s">
        <v>628</v>
      </c>
      <c r="D113" s="166"/>
      <c r="E113" s="168"/>
      <c r="F113" s="167"/>
      <c r="G113" s="168"/>
      <c r="AO113" s="260"/>
      <c r="AP113" s="260"/>
      <c r="AQ113" s="260"/>
      <c r="AR113" s="260"/>
      <c r="AS113" s="260"/>
      <c r="AT113" s="260"/>
      <c r="AU113" s="260"/>
      <c r="AV113" s="260"/>
      <c r="AW113" s="260"/>
      <c r="AX113" s="260"/>
      <c r="AY113" s="260"/>
      <c r="AZ113" s="260"/>
      <c r="BA113" s="260"/>
      <c r="BB113" s="260"/>
      <c r="BC113" s="260"/>
      <c r="BD113" s="260"/>
      <c r="BE113" s="260"/>
      <c r="BF113" s="260"/>
      <c r="BG113" s="210"/>
      <c r="BH113" s="210"/>
      <c r="BI113" s="210"/>
    </row>
    <row r="114" spans="1:61" x14ac:dyDescent="0.25">
      <c r="A114" s="171" t="s">
        <v>91</v>
      </c>
      <c r="B114" s="164"/>
      <c r="C114" s="299" t="s">
        <v>628</v>
      </c>
      <c r="D114" s="166"/>
      <c r="E114" s="168"/>
      <c r="F114" s="167"/>
      <c r="G114" s="168"/>
      <c r="AO114" s="260"/>
      <c r="AP114" s="260"/>
      <c r="AQ114" s="260"/>
      <c r="AR114" s="260"/>
      <c r="AS114" s="260"/>
      <c r="AT114" s="260"/>
      <c r="AU114" s="260"/>
      <c r="AV114" s="260"/>
      <c r="AW114" s="260"/>
      <c r="AX114" s="260"/>
      <c r="AY114" s="260"/>
      <c r="AZ114" s="260"/>
      <c r="BA114" s="260"/>
      <c r="BB114" s="260"/>
      <c r="BC114" s="260"/>
      <c r="BD114" s="260"/>
      <c r="BE114" s="260"/>
      <c r="BF114" s="260"/>
      <c r="BG114" s="210"/>
      <c r="BH114" s="210"/>
      <c r="BI114" s="210"/>
    </row>
    <row r="115" spans="1:61" x14ac:dyDescent="0.25">
      <c r="A115" s="171" t="s">
        <v>91</v>
      </c>
      <c r="B115" s="164"/>
      <c r="C115" s="299" t="s">
        <v>628</v>
      </c>
      <c r="D115" s="166"/>
      <c r="E115" s="168"/>
      <c r="F115" s="167"/>
      <c r="G115" s="168"/>
      <c r="AO115" s="260"/>
      <c r="AP115" s="260"/>
      <c r="AQ115" s="260"/>
      <c r="AR115" s="260"/>
      <c r="AS115" s="260"/>
      <c r="AT115" s="260"/>
      <c r="AU115" s="260"/>
      <c r="AV115" s="260"/>
      <c r="AW115" s="260"/>
      <c r="AX115" s="260"/>
      <c r="AY115" s="260"/>
      <c r="AZ115" s="260"/>
      <c r="BA115" s="260"/>
      <c r="BB115" s="260"/>
      <c r="BC115" s="260"/>
      <c r="BD115" s="260"/>
      <c r="BE115" s="260"/>
      <c r="BF115" s="260"/>
      <c r="BG115" s="210"/>
      <c r="BH115" s="210"/>
      <c r="BI115" s="210"/>
    </row>
    <row r="116" spans="1:61" x14ac:dyDescent="0.25">
      <c r="A116" s="171" t="s">
        <v>91</v>
      </c>
      <c r="B116" s="164"/>
      <c r="C116" s="299" t="s">
        <v>628</v>
      </c>
      <c r="D116" s="166"/>
      <c r="E116" s="168"/>
      <c r="F116" s="167"/>
      <c r="G116" s="168"/>
      <c r="AO116" s="260"/>
      <c r="AP116" s="260"/>
      <c r="AQ116" s="260"/>
      <c r="AR116" s="260"/>
      <c r="AS116" s="260"/>
      <c r="AT116" s="260"/>
      <c r="AU116" s="260"/>
      <c r="AV116" s="260"/>
      <c r="AW116" s="260"/>
      <c r="AX116" s="260"/>
      <c r="AY116" s="260"/>
      <c r="AZ116" s="260"/>
      <c r="BA116" s="260"/>
      <c r="BB116" s="260"/>
      <c r="BC116" s="260"/>
      <c r="BD116" s="260"/>
      <c r="BE116" s="260"/>
      <c r="BF116" s="260"/>
      <c r="BG116" s="210"/>
      <c r="BH116" s="210"/>
      <c r="BI116" s="210"/>
    </row>
    <row r="117" spans="1:61" x14ac:dyDescent="0.25">
      <c r="A117" s="171" t="s">
        <v>91</v>
      </c>
      <c r="B117" s="164"/>
      <c r="C117" s="299" t="s">
        <v>628</v>
      </c>
      <c r="D117" s="166"/>
      <c r="E117" s="168"/>
      <c r="F117" s="167"/>
      <c r="G117" s="168"/>
      <c r="AO117" s="260"/>
      <c r="AP117" s="260"/>
      <c r="AQ117" s="260"/>
      <c r="AR117" s="260"/>
      <c r="AS117" s="260"/>
      <c r="AT117" s="260"/>
      <c r="AU117" s="260"/>
      <c r="AV117" s="260"/>
      <c r="AW117" s="260"/>
      <c r="AX117" s="260"/>
      <c r="AY117" s="260"/>
      <c r="AZ117" s="260"/>
      <c r="BA117" s="260"/>
      <c r="BB117" s="260"/>
      <c r="BC117" s="260"/>
      <c r="BD117" s="260"/>
      <c r="BE117" s="260"/>
      <c r="BF117" s="260"/>
      <c r="BG117" s="210"/>
      <c r="BH117" s="210"/>
      <c r="BI117" s="210"/>
    </row>
    <row r="118" spans="1:61" x14ac:dyDescent="0.25">
      <c r="A118" s="171" t="s">
        <v>91</v>
      </c>
      <c r="B118" s="164"/>
      <c r="C118" s="299" t="s">
        <v>628</v>
      </c>
      <c r="D118" s="166"/>
      <c r="E118" s="168"/>
      <c r="F118" s="167"/>
      <c r="G118" s="168"/>
      <c r="AO118" s="260"/>
      <c r="AP118" s="260"/>
      <c r="AQ118" s="260"/>
      <c r="AR118" s="260"/>
      <c r="AS118" s="260"/>
      <c r="AT118" s="260"/>
      <c r="AU118" s="260"/>
      <c r="AV118" s="260"/>
      <c r="AW118" s="260"/>
      <c r="AX118" s="260"/>
      <c r="AY118" s="260"/>
      <c r="AZ118" s="260"/>
      <c r="BA118" s="260"/>
      <c r="BB118" s="260"/>
      <c r="BC118" s="260"/>
      <c r="BD118" s="260"/>
      <c r="BE118" s="260"/>
      <c r="BF118" s="260"/>
      <c r="BG118" s="210"/>
      <c r="BH118" s="210"/>
      <c r="BI118" s="210"/>
    </row>
    <row r="119" spans="1:61" x14ac:dyDescent="0.25">
      <c r="A119" s="171" t="s">
        <v>91</v>
      </c>
      <c r="B119" s="164"/>
      <c r="C119" s="299" t="s">
        <v>628</v>
      </c>
      <c r="D119" s="166"/>
      <c r="E119" s="168"/>
      <c r="F119" s="167"/>
      <c r="G119" s="168"/>
      <c r="AO119" s="260"/>
      <c r="AP119" s="260"/>
      <c r="AQ119" s="260"/>
      <c r="AR119" s="260"/>
      <c r="AS119" s="260"/>
      <c r="AT119" s="260"/>
      <c r="AU119" s="260"/>
      <c r="AV119" s="260"/>
      <c r="AW119" s="260"/>
      <c r="AX119" s="260"/>
      <c r="AY119" s="260"/>
      <c r="AZ119" s="260"/>
      <c r="BA119" s="260"/>
      <c r="BB119" s="260"/>
      <c r="BC119" s="260"/>
      <c r="BD119" s="260"/>
      <c r="BE119" s="260"/>
      <c r="BF119" s="260"/>
      <c r="BG119" s="210"/>
      <c r="BH119" s="210"/>
      <c r="BI119" s="210"/>
    </row>
    <row r="120" spans="1:61" x14ac:dyDescent="0.25">
      <c r="A120" s="171" t="s">
        <v>91</v>
      </c>
      <c r="B120" s="164"/>
      <c r="C120" s="299" t="s">
        <v>628</v>
      </c>
      <c r="D120" s="166"/>
      <c r="E120" s="168"/>
      <c r="F120" s="167"/>
      <c r="G120" s="168"/>
      <c r="AO120" s="260"/>
      <c r="AP120" s="260"/>
      <c r="AQ120" s="260"/>
      <c r="AR120" s="260"/>
      <c r="AS120" s="260"/>
      <c r="AT120" s="260"/>
      <c r="AU120" s="260"/>
      <c r="AV120" s="260"/>
      <c r="AW120" s="260"/>
      <c r="AX120" s="260"/>
      <c r="AY120" s="260"/>
      <c r="AZ120" s="260"/>
      <c r="BA120" s="260"/>
      <c r="BB120" s="260"/>
      <c r="BC120" s="260"/>
      <c r="BD120" s="260"/>
      <c r="BE120" s="260"/>
      <c r="BF120" s="260"/>
      <c r="BG120" s="210"/>
      <c r="BH120" s="210"/>
      <c r="BI120" s="210"/>
    </row>
    <row r="121" spans="1:61" x14ac:dyDescent="0.25">
      <c r="A121" s="171" t="s">
        <v>91</v>
      </c>
      <c r="B121" s="164"/>
      <c r="C121" s="299" t="s">
        <v>628</v>
      </c>
      <c r="D121" s="166"/>
      <c r="E121" s="168"/>
      <c r="F121" s="167"/>
      <c r="G121" s="168"/>
      <c r="AO121" s="260"/>
      <c r="AP121" s="260"/>
      <c r="AQ121" s="260"/>
      <c r="AR121" s="260"/>
      <c r="AS121" s="260"/>
      <c r="AT121" s="260"/>
      <c r="AU121" s="260"/>
      <c r="AV121" s="260"/>
      <c r="AW121" s="260"/>
      <c r="AX121" s="260"/>
      <c r="AY121" s="260"/>
      <c r="AZ121" s="260"/>
      <c r="BA121" s="260"/>
      <c r="BB121" s="260"/>
      <c r="BC121" s="260"/>
      <c r="BD121" s="260"/>
      <c r="BE121" s="260"/>
      <c r="BF121" s="260"/>
      <c r="BG121" s="210"/>
      <c r="BH121" s="210"/>
      <c r="BI121" s="210"/>
    </row>
    <row r="122" spans="1:61" x14ac:dyDescent="0.25">
      <c r="A122" s="171" t="s">
        <v>91</v>
      </c>
      <c r="B122" s="164"/>
      <c r="C122" s="299" t="s">
        <v>628</v>
      </c>
      <c r="D122" s="166"/>
      <c r="E122" s="168"/>
      <c r="F122" s="167"/>
      <c r="G122" s="168"/>
      <c r="AO122" s="260"/>
      <c r="AP122" s="260"/>
      <c r="AQ122" s="260"/>
      <c r="AR122" s="260"/>
      <c r="AS122" s="260"/>
      <c r="AT122" s="260"/>
      <c r="AU122" s="260"/>
      <c r="AV122" s="260"/>
      <c r="AW122" s="260"/>
      <c r="AX122" s="260"/>
      <c r="AY122" s="260"/>
      <c r="AZ122" s="260"/>
      <c r="BA122" s="260"/>
      <c r="BB122" s="260"/>
      <c r="BC122" s="260"/>
      <c r="BD122" s="260"/>
      <c r="BE122" s="260"/>
      <c r="BF122" s="260"/>
      <c r="BG122" s="210"/>
      <c r="BH122" s="210"/>
      <c r="BI122" s="210"/>
    </row>
    <row r="123" spans="1:61" x14ac:dyDescent="0.25">
      <c r="A123" s="171" t="s">
        <v>91</v>
      </c>
      <c r="B123" s="164"/>
      <c r="C123" s="299" t="s">
        <v>628</v>
      </c>
      <c r="D123" s="166"/>
      <c r="E123" s="168"/>
      <c r="F123" s="167"/>
      <c r="G123" s="168"/>
      <c r="AO123" s="260"/>
      <c r="AP123" s="260"/>
      <c r="AQ123" s="260"/>
      <c r="AR123" s="260"/>
      <c r="AS123" s="260"/>
      <c r="AT123" s="260"/>
      <c r="AU123" s="260"/>
      <c r="AV123" s="260"/>
      <c r="AW123" s="260"/>
      <c r="AX123" s="260"/>
      <c r="AY123" s="260"/>
      <c r="AZ123" s="260"/>
      <c r="BA123" s="260"/>
      <c r="BB123" s="260"/>
      <c r="BC123" s="260"/>
      <c r="BD123" s="260"/>
      <c r="BE123" s="260"/>
      <c r="BF123" s="260"/>
      <c r="BG123" s="210"/>
      <c r="BH123" s="210"/>
      <c r="BI123" s="210"/>
    </row>
    <row r="124" spans="1:61" x14ac:dyDescent="0.25">
      <c r="A124" s="171" t="s">
        <v>91</v>
      </c>
      <c r="B124" s="164"/>
      <c r="C124" s="299" t="s">
        <v>628</v>
      </c>
      <c r="D124" s="166"/>
      <c r="E124" s="168"/>
      <c r="F124" s="167"/>
      <c r="G124" s="168"/>
      <c r="AO124" s="260"/>
      <c r="AP124" s="260"/>
      <c r="AQ124" s="260"/>
      <c r="AR124" s="260"/>
      <c r="AS124" s="260"/>
      <c r="AT124" s="260"/>
      <c r="AU124" s="260"/>
      <c r="AV124" s="260"/>
      <c r="AW124" s="260"/>
      <c r="AX124" s="260"/>
      <c r="AY124" s="260"/>
      <c r="AZ124" s="260"/>
      <c r="BA124" s="260"/>
      <c r="BB124" s="260"/>
      <c r="BC124" s="260"/>
      <c r="BD124" s="260"/>
      <c r="BE124" s="260"/>
      <c r="BF124" s="260"/>
      <c r="BG124" s="210"/>
      <c r="BH124" s="210"/>
      <c r="BI124" s="210"/>
    </row>
    <row r="125" spans="1:61" x14ac:dyDescent="0.25">
      <c r="A125" s="171" t="s">
        <v>91</v>
      </c>
      <c r="B125" s="164"/>
      <c r="C125" s="299" t="s">
        <v>628</v>
      </c>
      <c r="D125" s="166"/>
      <c r="E125" s="168"/>
      <c r="F125" s="167"/>
      <c r="G125" s="168"/>
      <c r="AO125" s="260"/>
      <c r="AP125" s="260"/>
      <c r="AQ125" s="260"/>
      <c r="AR125" s="260"/>
      <c r="AS125" s="260"/>
      <c r="AT125" s="260"/>
      <c r="AU125" s="260"/>
      <c r="AV125" s="260"/>
      <c r="AW125" s="260"/>
      <c r="AX125" s="260"/>
      <c r="AY125" s="260"/>
      <c r="AZ125" s="260"/>
      <c r="BA125" s="260"/>
      <c r="BB125" s="260"/>
      <c r="BC125" s="260"/>
      <c r="BD125" s="260"/>
      <c r="BE125" s="260"/>
      <c r="BF125" s="260"/>
      <c r="BG125" s="210"/>
      <c r="BH125" s="210"/>
      <c r="BI125" s="210"/>
    </row>
    <row r="126" spans="1:61" x14ac:dyDescent="0.25">
      <c r="A126" s="171" t="s">
        <v>91</v>
      </c>
      <c r="B126" s="164"/>
      <c r="C126" s="299" t="s">
        <v>628</v>
      </c>
      <c r="D126" s="166"/>
      <c r="E126" s="168"/>
      <c r="F126" s="167"/>
      <c r="G126" s="168"/>
      <c r="AO126" s="260"/>
      <c r="AP126" s="260"/>
      <c r="AQ126" s="260"/>
      <c r="AR126" s="260"/>
      <c r="AS126" s="260"/>
      <c r="AT126" s="260"/>
      <c r="AU126" s="260"/>
      <c r="AV126" s="260"/>
      <c r="AW126" s="260"/>
      <c r="AX126" s="260"/>
      <c r="AY126" s="260"/>
      <c r="AZ126" s="260"/>
      <c r="BA126" s="260"/>
      <c r="BB126" s="260"/>
      <c r="BC126" s="260"/>
      <c r="BD126" s="260"/>
      <c r="BE126" s="260"/>
      <c r="BF126" s="260"/>
      <c r="BG126" s="210"/>
      <c r="BH126" s="210"/>
      <c r="BI126" s="210"/>
    </row>
    <row r="127" spans="1:61" x14ac:dyDescent="0.25">
      <c r="A127" s="171" t="s">
        <v>91</v>
      </c>
      <c r="B127" s="164"/>
      <c r="C127" s="299" t="s">
        <v>628</v>
      </c>
      <c r="D127" s="166"/>
      <c r="E127" s="168"/>
      <c r="F127" s="167"/>
      <c r="G127" s="168"/>
      <c r="AO127" s="260"/>
      <c r="AP127" s="260"/>
      <c r="AQ127" s="260"/>
      <c r="AR127" s="260"/>
      <c r="AS127" s="260"/>
      <c r="AT127" s="260"/>
      <c r="AU127" s="260"/>
      <c r="AV127" s="260"/>
      <c r="AW127" s="260"/>
      <c r="AX127" s="260"/>
      <c r="AY127" s="260"/>
      <c r="AZ127" s="260"/>
      <c r="BA127" s="260"/>
      <c r="BB127" s="260"/>
      <c r="BC127" s="260"/>
      <c r="BD127" s="260"/>
      <c r="BE127" s="260"/>
      <c r="BF127" s="260"/>
      <c r="BG127" s="210"/>
      <c r="BH127" s="210"/>
      <c r="BI127" s="210"/>
    </row>
    <row r="128" spans="1:61" x14ac:dyDescent="0.25">
      <c r="A128" s="171" t="s">
        <v>91</v>
      </c>
      <c r="B128" s="164"/>
      <c r="C128" s="299" t="s">
        <v>628</v>
      </c>
      <c r="D128" s="166"/>
      <c r="E128" s="168"/>
      <c r="F128" s="167"/>
      <c r="G128" s="168"/>
      <c r="AO128" s="260"/>
      <c r="AP128" s="260"/>
      <c r="AQ128" s="260"/>
      <c r="AR128" s="260"/>
      <c r="AS128" s="260"/>
      <c r="AT128" s="260"/>
      <c r="AU128" s="260"/>
      <c r="AV128" s="260"/>
      <c r="AW128" s="260"/>
      <c r="AX128" s="260"/>
      <c r="AY128" s="260"/>
      <c r="AZ128" s="260"/>
      <c r="BA128" s="260"/>
      <c r="BB128" s="260"/>
      <c r="BC128" s="260"/>
      <c r="BD128" s="260"/>
      <c r="BE128" s="260"/>
      <c r="BF128" s="260"/>
      <c r="BG128" s="210"/>
      <c r="BH128" s="210"/>
      <c r="BI128" s="210"/>
    </row>
    <row r="129" spans="1:61" x14ac:dyDescent="0.25">
      <c r="A129" s="171" t="s">
        <v>91</v>
      </c>
      <c r="B129" s="164"/>
      <c r="C129" s="299" t="s">
        <v>628</v>
      </c>
      <c r="D129" s="166"/>
      <c r="E129" s="168"/>
      <c r="F129" s="167"/>
      <c r="G129" s="168"/>
      <c r="AO129" s="260"/>
      <c r="AP129" s="260"/>
      <c r="AQ129" s="260"/>
      <c r="AR129" s="260"/>
      <c r="AS129" s="260"/>
      <c r="AT129" s="260"/>
      <c r="AU129" s="260"/>
      <c r="AV129" s="260"/>
      <c r="AW129" s="260"/>
      <c r="AX129" s="260"/>
      <c r="AY129" s="260"/>
      <c r="AZ129" s="260"/>
      <c r="BA129" s="260"/>
      <c r="BB129" s="260"/>
      <c r="BC129" s="260"/>
      <c r="BD129" s="260"/>
      <c r="BE129" s="260"/>
      <c r="BF129" s="260"/>
      <c r="BG129" s="210"/>
      <c r="BH129" s="210"/>
      <c r="BI129" s="210"/>
    </row>
    <row r="130" spans="1:61" x14ac:dyDescent="0.25">
      <c r="A130" s="171" t="s">
        <v>91</v>
      </c>
      <c r="B130" s="164"/>
      <c r="C130" s="299" t="s">
        <v>628</v>
      </c>
      <c r="D130" s="166"/>
      <c r="E130" s="168"/>
      <c r="F130" s="167"/>
      <c r="G130" s="168"/>
      <c r="AO130" s="260"/>
      <c r="AP130" s="260"/>
      <c r="AQ130" s="260"/>
      <c r="AR130" s="260"/>
      <c r="AS130" s="260"/>
      <c r="AT130" s="260"/>
      <c r="AU130" s="260"/>
      <c r="AV130" s="260"/>
      <c r="AW130" s="260"/>
      <c r="AX130" s="260"/>
      <c r="AY130" s="260"/>
      <c r="AZ130" s="260"/>
      <c r="BA130" s="260"/>
      <c r="BB130" s="260"/>
      <c r="BC130" s="260"/>
      <c r="BD130" s="260"/>
      <c r="BE130" s="260"/>
      <c r="BF130" s="260"/>
      <c r="BG130" s="210"/>
      <c r="BH130" s="210"/>
      <c r="BI130" s="210"/>
    </row>
    <row r="131" spans="1:61" x14ac:dyDescent="0.25">
      <c r="A131" s="171" t="s">
        <v>91</v>
      </c>
      <c r="B131" s="164"/>
      <c r="C131" s="299" t="s">
        <v>628</v>
      </c>
      <c r="D131" s="166"/>
      <c r="E131" s="168"/>
      <c r="F131" s="167"/>
      <c r="G131" s="168"/>
      <c r="AO131" s="260"/>
      <c r="AP131" s="260"/>
      <c r="AQ131" s="260"/>
      <c r="AR131" s="260"/>
      <c r="AS131" s="260"/>
      <c r="AT131" s="260"/>
      <c r="AU131" s="260"/>
      <c r="AV131" s="260"/>
      <c r="AW131" s="260"/>
      <c r="AX131" s="260"/>
      <c r="AY131" s="260"/>
      <c r="AZ131" s="260"/>
      <c r="BA131" s="260"/>
      <c r="BB131" s="260"/>
      <c r="BC131" s="260"/>
      <c r="BD131" s="260"/>
      <c r="BE131" s="260"/>
      <c r="BF131" s="260"/>
      <c r="BG131" s="210"/>
      <c r="BH131" s="210"/>
      <c r="BI131" s="210"/>
    </row>
    <row r="132" spans="1:61" x14ac:dyDescent="0.25">
      <c r="A132" s="171" t="s">
        <v>91</v>
      </c>
      <c r="B132" s="164"/>
      <c r="C132" s="299" t="s">
        <v>628</v>
      </c>
      <c r="D132" s="166"/>
      <c r="E132" s="168"/>
      <c r="F132" s="167"/>
      <c r="G132" s="168"/>
      <c r="AO132" s="260"/>
      <c r="AP132" s="260"/>
      <c r="AQ132" s="260"/>
      <c r="AR132" s="260"/>
      <c r="AS132" s="260"/>
      <c r="AT132" s="260"/>
      <c r="AU132" s="260"/>
      <c r="AV132" s="260"/>
      <c r="AW132" s="260"/>
      <c r="AX132" s="260"/>
      <c r="AY132" s="260"/>
      <c r="AZ132" s="260"/>
      <c r="BA132" s="260"/>
      <c r="BB132" s="260"/>
      <c r="BC132" s="260"/>
      <c r="BD132" s="260"/>
      <c r="BE132" s="260"/>
      <c r="BF132" s="260"/>
      <c r="BG132" s="210"/>
      <c r="BH132" s="210"/>
      <c r="BI132" s="210"/>
    </row>
    <row r="133" spans="1:61" x14ac:dyDescent="0.25">
      <c r="A133" s="171" t="s">
        <v>91</v>
      </c>
      <c r="B133" s="164"/>
      <c r="C133" s="299" t="s">
        <v>628</v>
      </c>
      <c r="D133" s="166"/>
      <c r="E133" s="168"/>
      <c r="F133" s="167"/>
      <c r="G133" s="168"/>
      <c r="AO133" s="260"/>
      <c r="AP133" s="260"/>
      <c r="AQ133" s="260"/>
      <c r="AR133" s="260"/>
      <c r="AS133" s="260"/>
      <c r="AT133" s="260"/>
      <c r="AU133" s="260"/>
      <c r="AV133" s="260"/>
      <c r="AW133" s="260"/>
      <c r="AX133" s="260"/>
      <c r="AY133" s="260"/>
      <c r="AZ133" s="260"/>
      <c r="BA133" s="260"/>
      <c r="BB133" s="260"/>
      <c r="BC133" s="260"/>
      <c r="BD133" s="260"/>
      <c r="BE133" s="260"/>
      <c r="BF133" s="260"/>
      <c r="BG133" s="210"/>
      <c r="BH133" s="210"/>
      <c r="BI133" s="210"/>
    </row>
    <row r="134" spans="1:61" x14ac:dyDescent="0.25">
      <c r="A134" s="171" t="s">
        <v>91</v>
      </c>
      <c r="B134" s="164"/>
      <c r="C134" s="299" t="s">
        <v>628</v>
      </c>
      <c r="D134" s="166"/>
      <c r="E134" s="168"/>
      <c r="F134" s="167"/>
      <c r="G134" s="168"/>
      <c r="AO134" s="260"/>
      <c r="AP134" s="260"/>
      <c r="AQ134" s="260"/>
      <c r="AR134" s="260"/>
      <c r="AS134" s="260"/>
      <c r="AT134" s="260"/>
      <c r="AU134" s="260"/>
      <c r="AV134" s="260"/>
      <c r="AW134" s="260"/>
      <c r="AX134" s="260"/>
      <c r="AY134" s="260"/>
      <c r="AZ134" s="260"/>
      <c r="BA134" s="260"/>
      <c r="BB134" s="260"/>
      <c r="BC134" s="260"/>
      <c r="BD134" s="260"/>
      <c r="BE134" s="260"/>
      <c r="BF134" s="260"/>
      <c r="BG134" s="210"/>
      <c r="BH134" s="210"/>
      <c r="BI134" s="210"/>
    </row>
    <row r="135" spans="1:61" x14ac:dyDescent="0.25">
      <c r="A135" s="171" t="s">
        <v>91</v>
      </c>
      <c r="B135" s="164"/>
      <c r="C135" s="299" t="s">
        <v>628</v>
      </c>
      <c r="D135" s="166"/>
      <c r="E135" s="168"/>
      <c r="F135" s="167"/>
      <c r="G135" s="168"/>
      <c r="AO135" s="260"/>
      <c r="AP135" s="260"/>
      <c r="AQ135" s="260"/>
      <c r="AR135" s="260"/>
      <c r="AS135" s="260"/>
      <c r="AT135" s="260"/>
      <c r="AU135" s="260"/>
      <c r="AV135" s="260"/>
      <c r="AW135" s="260"/>
      <c r="AX135" s="260"/>
      <c r="AY135" s="260"/>
      <c r="AZ135" s="260"/>
      <c r="BA135" s="260"/>
      <c r="BB135" s="260"/>
      <c r="BC135" s="260"/>
      <c r="BD135" s="260"/>
      <c r="BE135" s="260"/>
      <c r="BF135" s="260"/>
      <c r="BG135" s="210"/>
      <c r="BH135" s="210"/>
      <c r="BI135" s="210"/>
    </row>
    <row r="136" spans="1:61" x14ac:dyDescent="0.25">
      <c r="A136" s="171" t="s">
        <v>91</v>
      </c>
      <c r="B136" s="164"/>
      <c r="C136" s="299" t="s">
        <v>628</v>
      </c>
      <c r="D136" s="166"/>
      <c r="E136" s="168"/>
      <c r="F136" s="167"/>
      <c r="G136" s="168"/>
      <c r="AO136" s="260"/>
      <c r="AP136" s="260"/>
      <c r="AQ136" s="260"/>
      <c r="AR136" s="260"/>
      <c r="AS136" s="260"/>
      <c r="AT136" s="260"/>
      <c r="AU136" s="260"/>
      <c r="AV136" s="260"/>
      <c r="AW136" s="260"/>
      <c r="AX136" s="260"/>
      <c r="AY136" s="260"/>
      <c r="AZ136" s="260"/>
      <c r="BA136" s="260"/>
      <c r="BB136" s="260"/>
      <c r="BC136" s="260"/>
      <c r="BD136" s="260"/>
      <c r="BE136" s="260"/>
      <c r="BF136" s="260"/>
      <c r="BG136" s="210"/>
      <c r="BH136" s="210"/>
      <c r="BI136" s="210"/>
    </row>
    <row r="137" spans="1:61" x14ac:dyDescent="0.25">
      <c r="A137" s="171" t="s">
        <v>91</v>
      </c>
      <c r="B137" s="164"/>
      <c r="C137" s="299" t="s">
        <v>628</v>
      </c>
      <c r="D137" s="166"/>
      <c r="E137" s="168"/>
      <c r="F137" s="167"/>
      <c r="G137" s="168"/>
      <c r="AO137" s="260"/>
      <c r="AP137" s="260"/>
      <c r="AQ137" s="260"/>
      <c r="AR137" s="260"/>
      <c r="AS137" s="260"/>
      <c r="AT137" s="260"/>
      <c r="AU137" s="260"/>
      <c r="AV137" s="260"/>
      <c r="AW137" s="260"/>
      <c r="AX137" s="260"/>
      <c r="AY137" s="260"/>
      <c r="AZ137" s="260"/>
      <c r="BA137" s="260"/>
      <c r="BB137" s="260"/>
      <c r="BC137" s="260"/>
      <c r="BD137" s="260"/>
      <c r="BE137" s="260"/>
      <c r="BF137" s="260"/>
      <c r="BG137" s="210"/>
      <c r="BH137" s="210"/>
      <c r="BI137" s="210"/>
    </row>
    <row r="138" spans="1:61" x14ac:dyDescent="0.25">
      <c r="A138" s="171" t="s">
        <v>91</v>
      </c>
      <c r="B138" s="164"/>
      <c r="C138" s="299" t="s">
        <v>628</v>
      </c>
      <c r="D138" s="166"/>
      <c r="E138" s="168"/>
      <c r="F138" s="167"/>
      <c r="G138" s="168"/>
      <c r="AO138" s="260"/>
      <c r="AP138" s="260"/>
      <c r="AQ138" s="260"/>
      <c r="AR138" s="260"/>
      <c r="AS138" s="260"/>
      <c r="AT138" s="260"/>
      <c r="AU138" s="260"/>
      <c r="AV138" s="260"/>
      <c r="AW138" s="260"/>
      <c r="AX138" s="260"/>
      <c r="AY138" s="260"/>
      <c r="AZ138" s="260"/>
      <c r="BA138" s="260"/>
      <c r="BB138" s="260"/>
      <c r="BC138" s="260"/>
      <c r="BD138" s="260"/>
      <c r="BE138" s="260"/>
      <c r="BF138" s="260"/>
      <c r="BG138" s="210"/>
      <c r="BH138" s="210"/>
      <c r="BI138" s="210"/>
    </row>
    <row r="139" spans="1:61" x14ac:dyDescent="0.25">
      <c r="A139" s="171" t="s">
        <v>91</v>
      </c>
      <c r="B139" s="164"/>
      <c r="C139" s="299" t="s">
        <v>628</v>
      </c>
      <c r="D139" s="166"/>
      <c r="E139" s="168"/>
      <c r="F139" s="167"/>
      <c r="G139" s="168"/>
      <c r="AO139" s="260"/>
      <c r="AP139" s="260"/>
      <c r="AQ139" s="260"/>
      <c r="AR139" s="260"/>
      <c r="AS139" s="260"/>
      <c r="AT139" s="260"/>
      <c r="AU139" s="260"/>
      <c r="AV139" s="260"/>
      <c r="AW139" s="260"/>
      <c r="AX139" s="260"/>
      <c r="AY139" s="260"/>
      <c r="AZ139" s="260"/>
      <c r="BA139" s="260"/>
      <c r="BB139" s="260"/>
      <c r="BC139" s="260"/>
      <c r="BD139" s="260"/>
      <c r="BE139" s="260"/>
      <c r="BF139" s="260"/>
      <c r="BG139" s="210"/>
      <c r="BH139" s="210"/>
      <c r="BI139" s="210"/>
    </row>
    <row r="140" spans="1:61" x14ac:dyDescent="0.25">
      <c r="A140" s="171" t="s">
        <v>91</v>
      </c>
      <c r="B140" s="164"/>
      <c r="C140" s="299" t="s">
        <v>628</v>
      </c>
      <c r="D140" s="166"/>
      <c r="E140" s="168"/>
      <c r="F140" s="167"/>
      <c r="G140" s="168"/>
      <c r="AO140" s="260"/>
      <c r="AP140" s="260"/>
      <c r="AQ140" s="260"/>
      <c r="AR140" s="260"/>
      <c r="AS140" s="260"/>
      <c r="AT140" s="260"/>
      <c r="AU140" s="260"/>
      <c r="AV140" s="260"/>
      <c r="AW140" s="260"/>
      <c r="AX140" s="260"/>
      <c r="AY140" s="260"/>
      <c r="AZ140" s="260"/>
      <c r="BA140" s="260"/>
      <c r="BB140" s="260"/>
      <c r="BC140" s="260"/>
      <c r="BD140" s="260"/>
      <c r="BE140" s="260"/>
      <c r="BF140" s="260"/>
      <c r="BG140" s="210"/>
      <c r="BH140" s="210"/>
      <c r="BI140" s="210"/>
    </row>
    <row r="141" spans="1:61" x14ac:dyDescent="0.25">
      <c r="A141" s="171" t="s">
        <v>91</v>
      </c>
      <c r="B141" s="164"/>
      <c r="C141" s="299" t="s">
        <v>628</v>
      </c>
      <c r="D141" s="166"/>
      <c r="E141" s="168"/>
      <c r="F141" s="167"/>
      <c r="G141" s="168"/>
      <c r="AO141" s="260"/>
      <c r="AP141" s="260"/>
      <c r="AQ141" s="260"/>
      <c r="AR141" s="260"/>
      <c r="AS141" s="260"/>
      <c r="AT141" s="260"/>
      <c r="AU141" s="260"/>
      <c r="AV141" s="260"/>
      <c r="AW141" s="260"/>
      <c r="AX141" s="260"/>
      <c r="AY141" s="260"/>
      <c r="AZ141" s="260"/>
      <c r="BA141" s="260"/>
      <c r="BB141" s="260"/>
      <c r="BC141" s="260"/>
      <c r="BD141" s="260"/>
      <c r="BE141" s="260"/>
      <c r="BF141" s="260"/>
      <c r="BG141" s="210"/>
      <c r="BH141" s="210"/>
      <c r="BI141" s="210"/>
    </row>
    <row r="142" spans="1:61" x14ac:dyDescent="0.25">
      <c r="A142" s="171" t="s">
        <v>91</v>
      </c>
      <c r="B142" s="164"/>
      <c r="C142" s="299" t="s">
        <v>628</v>
      </c>
      <c r="D142" s="166"/>
      <c r="E142" s="168"/>
      <c r="F142" s="167"/>
      <c r="G142" s="168"/>
      <c r="AO142" s="260"/>
      <c r="AP142" s="260"/>
      <c r="AQ142" s="260"/>
      <c r="AR142" s="260"/>
      <c r="AS142" s="260"/>
      <c r="AT142" s="260"/>
      <c r="AU142" s="260"/>
      <c r="AV142" s="260"/>
      <c r="AW142" s="260"/>
      <c r="AX142" s="260"/>
      <c r="AY142" s="260"/>
      <c r="AZ142" s="260"/>
      <c r="BA142" s="260"/>
      <c r="BB142" s="260"/>
      <c r="BC142" s="260"/>
      <c r="BD142" s="260"/>
      <c r="BE142" s="260"/>
      <c r="BF142" s="260"/>
      <c r="BG142" s="210"/>
      <c r="BH142" s="210"/>
      <c r="BI142" s="210"/>
    </row>
    <row r="143" spans="1:61" x14ac:dyDescent="0.25">
      <c r="A143" s="171" t="s">
        <v>91</v>
      </c>
      <c r="B143" s="164"/>
      <c r="C143" s="299" t="s">
        <v>628</v>
      </c>
      <c r="D143" s="166"/>
      <c r="E143" s="168"/>
      <c r="F143" s="167"/>
      <c r="G143" s="168"/>
      <c r="AO143" s="260"/>
      <c r="AP143" s="260"/>
      <c r="AQ143" s="260"/>
      <c r="AR143" s="260"/>
      <c r="AS143" s="260"/>
      <c r="AT143" s="260"/>
      <c r="AU143" s="260"/>
      <c r="AV143" s="260"/>
      <c r="AW143" s="260"/>
      <c r="AX143" s="260"/>
      <c r="AY143" s="260"/>
      <c r="AZ143" s="260"/>
      <c r="BA143" s="260"/>
      <c r="BB143" s="260"/>
      <c r="BC143" s="260"/>
      <c r="BD143" s="260"/>
      <c r="BE143" s="260"/>
      <c r="BF143" s="260"/>
      <c r="BG143" s="210"/>
      <c r="BH143" s="210"/>
      <c r="BI143" s="210"/>
    </row>
    <row r="144" spans="1:61" x14ac:dyDescent="0.25">
      <c r="A144" s="171" t="s">
        <v>91</v>
      </c>
      <c r="B144" s="164"/>
      <c r="C144" s="299" t="s">
        <v>628</v>
      </c>
      <c r="D144" s="166"/>
      <c r="E144" s="168"/>
      <c r="F144" s="167"/>
      <c r="G144" s="168"/>
      <c r="AO144" s="260"/>
      <c r="AP144" s="260"/>
      <c r="AQ144" s="260"/>
      <c r="AR144" s="260"/>
      <c r="AS144" s="260"/>
      <c r="AT144" s="260"/>
      <c r="AU144" s="260"/>
      <c r="AV144" s="260"/>
      <c r="AW144" s="260"/>
      <c r="AX144" s="260"/>
      <c r="AY144" s="260"/>
      <c r="AZ144" s="260"/>
      <c r="BA144" s="260"/>
      <c r="BB144" s="260"/>
      <c r="BC144" s="260"/>
      <c r="BD144" s="260"/>
      <c r="BE144" s="260"/>
      <c r="BF144" s="260"/>
      <c r="BG144" s="210"/>
      <c r="BH144" s="210"/>
      <c r="BI144" s="210"/>
    </row>
    <row r="145" spans="1:61" x14ac:dyDescent="0.25">
      <c r="A145" s="171" t="s">
        <v>91</v>
      </c>
      <c r="B145" s="164"/>
      <c r="C145" s="299" t="s">
        <v>628</v>
      </c>
      <c r="D145" s="166"/>
      <c r="E145" s="168"/>
      <c r="F145" s="167"/>
      <c r="G145" s="168"/>
      <c r="AO145" s="260"/>
      <c r="AP145" s="260"/>
      <c r="AQ145" s="260"/>
      <c r="AR145" s="260"/>
      <c r="AS145" s="260"/>
      <c r="AT145" s="260"/>
      <c r="AU145" s="260"/>
      <c r="AV145" s="260"/>
      <c r="AW145" s="260"/>
      <c r="AX145" s="260"/>
      <c r="AY145" s="260"/>
      <c r="AZ145" s="260"/>
      <c r="BA145" s="260"/>
      <c r="BB145" s="260"/>
      <c r="BC145" s="260"/>
      <c r="BD145" s="260"/>
      <c r="BE145" s="260"/>
      <c r="BF145" s="260"/>
      <c r="BG145" s="210"/>
      <c r="BH145" s="210"/>
      <c r="BI145" s="210"/>
    </row>
    <row r="146" spans="1:61" x14ac:dyDescent="0.25">
      <c r="A146" s="171" t="s">
        <v>91</v>
      </c>
      <c r="B146" s="164"/>
      <c r="C146" s="299" t="s">
        <v>628</v>
      </c>
      <c r="D146" s="166"/>
      <c r="E146" s="168"/>
      <c r="F146" s="167"/>
      <c r="G146" s="168"/>
      <c r="AO146" s="260"/>
      <c r="AP146" s="260"/>
      <c r="AQ146" s="260"/>
      <c r="AR146" s="260"/>
      <c r="AS146" s="260"/>
      <c r="AT146" s="260"/>
      <c r="AU146" s="260"/>
      <c r="AV146" s="260"/>
      <c r="AW146" s="260"/>
      <c r="AX146" s="260"/>
      <c r="AY146" s="260"/>
      <c r="AZ146" s="260"/>
      <c r="BA146" s="260"/>
      <c r="BB146" s="260"/>
      <c r="BC146" s="260"/>
      <c r="BD146" s="260"/>
      <c r="BE146" s="260"/>
      <c r="BF146" s="260"/>
      <c r="BG146" s="210"/>
      <c r="BH146" s="210"/>
      <c r="BI146" s="210"/>
    </row>
    <row r="147" spans="1:61" x14ac:dyDescent="0.25">
      <c r="A147" s="171" t="s">
        <v>91</v>
      </c>
      <c r="B147" s="164"/>
      <c r="C147" s="299" t="s">
        <v>628</v>
      </c>
      <c r="D147" s="166"/>
      <c r="E147" s="168"/>
      <c r="F147" s="167"/>
      <c r="G147" s="168"/>
      <c r="AO147" s="260"/>
      <c r="AP147" s="260"/>
      <c r="AQ147" s="260"/>
      <c r="AR147" s="260"/>
      <c r="AS147" s="260"/>
      <c r="AT147" s="260"/>
      <c r="AU147" s="260"/>
      <c r="AV147" s="260"/>
      <c r="AW147" s="260"/>
      <c r="AX147" s="260"/>
      <c r="AY147" s="260"/>
      <c r="AZ147" s="260"/>
      <c r="BA147" s="260"/>
      <c r="BB147" s="260"/>
      <c r="BC147" s="260"/>
      <c r="BD147" s="260"/>
      <c r="BE147" s="260"/>
      <c r="BF147" s="260"/>
      <c r="BG147" s="210"/>
      <c r="BH147" s="210"/>
      <c r="BI147" s="210"/>
    </row>
    <row r="148" spans="1:61" x14ac:dyDescent="0.25">
      <c r="A148" s="171" t="s">
        <v>91</v>
      </c>
      <c r="B148" s="164"/>
      <c r="C148" s="299" t="s">
        <v>628</v>
      </c>
      <c r="D148" s="166"/>
      <c r="E148" s="168"/>
      <c r="F148" s="167"/>
      <c r="G148" s="168"/>
      <c r="AO148" s="260"/>
      <c r="AP148" s="260"/>
      <c r="AQ148" s="260"/>
      <c r="AR148" s="260"/>
      <c r="AS148" s="260"/>
      <c r="AT148" s="260"/>
      <c r="AU148" s="260"/>
      <c r="AV148" s="260"/>
      <c r="AW148" s="260"/>
      <c r="AX148" s="260"/>
      <c r="AY148" s="260"/>
      <c r="AZ148" s="260"/>
      <c r="BA148" s="260"/>
      <c r="BB148" s="260"/>
      <c r="BC148" s="260"/>
      <c r="BD148" s="260"/>
      <c r="BE148" s="260"/>
      <c r="BF148" s="260"/>
      <c r="BG148" s="210"/>
      <c r="BH148" s="210"/>
      <c r="BI148" s="210"/>
    </row>
    <row r="149" spans="1:61" x14ac:dyDescent="0.25">
      <c r="A149" s="171" t="s">
        <v>91</v>
      </c>
      <c r="B149" s="164"/>
      <c r="C149" s="299" t="s">
        <v>628</v>
      </c>
      <c r="D149" s="166"/>
      <c r="E149" s="168"/>
      <c r="F149" s="167"/>
      <c r="G149" s="168"/>
      <c r="AO149" s="260"/>
      <c r="AP149" s="260"/>
      <c r="AQ149" s="260"/>
      <c r="AR149" s="260"/>
      <c r="AS149" s="260"/>
      <c r="AT149" s="260"/>
      <c r="AU149" s="260"/>
      <c r="AV149" s="260"/>
      <c r="AW149" s="260"/>
      <c r="AX149" s="260"/>
      <c r="AY149" s="260"/>
      <c r="AZ149" s="260"/>
      <c r="BA149" s="260"/>
      <c r="BB149" s="260"/>
      <c r="BC149" s="260"/>
      <c r="BD149" s="260"/>
      <c r="BE149" s="260"/>
      <c r="BF149" s="260"/>
      <c r="BG149" s="210"/>
      <c r="BH149" s="210"/>
      <c r="BI149" s="210"/>
    </row>
    <row r="150" spans="1:61" x14ac:dyDescent="0.25">
      <c r="A150" s="171" t="s">
        <v>91</v>
      </c>
      <c r="B150" s="164"/>
      <c r="C150" s="299" t="s">
        <v>628</v>
      </c>
      <c r="D150" s="166"/>
      <c r="E150" s="168"/>
      <c r="F150" s="167"/>
      <c r="G150" s="168"/>
      <c r="AO150" s="260"/>
      <c r="AP150" s="260"/>
      <c r="AQ150" s="260"/>
      <c r="AR150" s="260"/>
      <c r="AS150" s="260"/>
      <c r="AT150" s="260"/>
      <c r="AU150" s="260"/>
      <c r="AV150" s="260"/>
      <c r="AW150" s="260"/>
      <c r="AX150" s="260"/>
      <c r="AY150" s="260"/>
      <c r="AZ150" s="260"/>
      <c r="BA150" s="260"/>
      <c r="BB150" s="260"/>
      <c r="BC150" s="260"/>
      <c r="BD150" s="260"/>
      <c r="BE150" s="260"/>
      <c r="BF150" s="260"/>
      <c r="BG150" s="210"/>
      <c r="BH150" s="210"/>
      <c r="BI150" s="210"/>
    </row>
    <row r="151" spans="1:61" x14ac:dyDescent="0.25">
      <c r="A151" s="171" t="s">
        <v>91</v>
      </c>
      <c r="B151" s="164"/>
      <c r="C151" s="299" t="s">
        <v>628</v>
      </c>
      <c r="D151" s="166"/>
      <c r="E151" s="168"/>
      <c r="F151" s="167"/>
      <c r="G151" s="168"/>
      <c r="AO151" s="260"/>
      <c r="AP151" s="260"/>
      <c r="AQ151" s="260"/>
      <c r="AR151" s="260"/>
      <c r="AS151" s="260"/>
      <c r="AT151" s="260"/>
      <c r="AU151" s="260"/>
      <c r="AV151" s="260"/>
      <c r="AW151" s="260"/>
      <c r="AX151" s="260"/>
      <c r="AY151" s="260"/>
      <c r="AZ151" s="260"/>
      <c r="BA151" s="260"/>
      <c r="BB151" s="260"/>
      <c r="BC151" s="260"/>
      <c r="BD151" s="260"/>
      <c r="BE151" s="260"/>
      <c r="BF151" s="260"/>
      <c r="BG151" s="210"/>
      <c r="BH151" s="210"/>
      <c r="BI151" s="210"/>
    </row>
    <row r="152" spans="1:61" x14ac:dyDescent="0.25">
      <c r="A152" s="171" t="s">
        <v>91</v>
      </c>
      <c r="B152" s="164"/>
      <c r="C152" s="299" t="s">
        <v>628</v>
      </c>
      <c r="D152" s="166"/>
      <c r="E152" s="168"/>
      <c r="F152" s="167"/>
      <c r="G152" s="168"/>
      <c r="AO152" s="260"/>
      <c r="AP152" s="260"/>
      <c r="AQ152" s="260"/>
      <c r="AR152" s="260"/>
      <c r="AS152" s="260"/>
      <c r="AT152" s="260"/>
      <c r="AU152" s="260"/>
      <c r="AV152" s="260"/>
      <c r="AW152" s="260"/>
      <c r="AX152" s="260"/>
      <c r="AY152" s="260"/>
      <c r="AZ152" s="260"/>
      <c r="BA152" s="260"/>
      <c r="BB152" s="260"/>
      <c r="BC152" s="260"/>
      <c r="BD152" s="260"/>
      <c r="BE152" s="260"/>
      <c r="BF152" s="260"/>
      <c r="BG152" s="210"/>
      <c r="BH152" s="210"/>
      <c r="BI152" s="210"/>
    </row>
    <row r="153" spans="1:61" x14ac:dyDescent="0.25">
      <c r="A153" s="171" t="s">
        <v>91</v>
      </c>
      <c r="B153" s="164"/>
      <c r="C153" s="299" t="s">
        <v>628</v>
      </c>
      <c r="D153" s="166"/>
      <c r="E153" s="168"/>
      <c r="F153" s="167"/>
      <c r="G153" s="168"/>
      <c r="AO153" s="260"/>
      <c r="AP153" s="260"/>
      <c r="AQ153" s="260"/>
      <c r="AR153" s="260"/>
      <c r="AS153" s="260"/>
      <c r="AT153" s="260"/>
      <c r="AU153" s="260"/>
      <c r="AV153" s="260"/>
      <c r="AW153" s="260"/>
      <c r="AX153" s="260"/>
      <c r="AY153" s="260"/>
      <c r="AZ153" s="260"/>
      <c r="BA153" s="260"/>
      <c r="BB153" s="260"/>
      <c r="BC153" s="260"/>
      <c r="BD153" s="260"/>
      <c r="BE153" s="260"/>
      <c r="BF153" s="260"/>
      <c r="BG153" s="210"/>
      <c r="BH153" s="210"/>
      <c r="BI153" s="210"/>
    </row>
    <row r="154" spans="1:61" x14ac:dyDescent="0.25">
      <c r="A154" s="171" t="s">
        <v>91</v>
      </c>
      <c r="B154" s="164"/>
      <c r="C154" s="299" t="s">
        <v>628</v>
      </c>
      <c r="D154" s="166"/>
      <c r="E154" s="168"/>
      <c r="F154" s="167"/>
      <c r="G154" s="168"/>
      <c r="AO154" s="260"/>
      <c r="AP154" s="260"/>
      <c r="AQ154" s="260"/>
      <c r="AR154" s="260"/>
      <c r="AS154" s="260"/>
      <c r="AT154" s="260"/>
      <c r="AU154" s="260"/>
      <c r="AV154" s="260"/>
      <c r="AW154" s="260"/>
      <c r="AX154" s="260"/>
      <c r="AY154" s="260"/>
      <c r="AZ154" s="260"/>
      <c r="BA154" s="260"/>
      <c r="BB154" s="260"/>
      <c r="BC154" s="260"/>
      <c r="BD154" s="260"/>
      <c r="BE154" s="260"/>
      <c r="BF154" s="260"/>
      <c r="BG154" s="210"/>
      <c r="BH154" s="210"/>
      <c r="BI154" s="210"/>
    </row>
    <row r="155" spans="1:61" x14ac:dyDescent="0.25">
      <c r="A155" s="171" t="s">
        <v>91</v>
      </c>
      <c r="B155" s="164"/>
      <c r="C155" s="299" t="s">
        <v>628</v>
      </c>
      <c r="D155" s="166"/>
      <c r="E155" s="168"/>
      <c r="F155" s="167"/>
      <c r="G155" s="168"/>
      <c r="AO155" s="260"/>
      <c r="AP155" s="260"/>
      <c r="AQ155" s="260"/>
      <c r="AR155" s="260"/>
      <c r="AS155" s="260"/>
      <c r="AT155" s="260"/>
      <c r="AU155" s="260"/>
      <c r="AV155" s="260"/>
      <c r="AW155" s="260"/>
      <c r="AX155" s="260"/>
      <c r="AY155" s="260"/>
      <c r="AZ155" s="260"/>
      <c r="BA155" s="260"/>
      <c r="BB155" s="260"/>
      <c r="BC155" s="260"/>
      <c r="BD155" s="260"/>
      <c r="BE155" s="260"/>
      <c r="BF155" s="260"/>
      <c r="BG155" s="210"/>
      <c r="BH155" s="210"/>
      <c r="BI155" s="210"/>
    </row>
    <row r="156" spans="1:61" x14ac:dyDescent="0.25">
      <c r="A156" s="171" t="s">
        <v>91</v>
      </c>
      <c r="B156" s="164"/>
      <c r="C156" s="299" t="s">
        <v>628</v>
      </c>
      <c r="D156" s="166"/>
      <c r="E156" s="168"/>
      <c r="F156" s="167"/>
      <c r="G156" s="168"/>
      <c r="AO156" s="260"/>
      <c r="AP156" s="260"/>
      <c r="AQ156" s="260"/>
      <c r="AR156" s="260"/>
      <c r="AS156" s="260"/>
      <c r="AT156" s="260"/>
      <c r="AU156" s="260"/>
      <c r="AV156" s="260"/>
      <c r="AW156" s="260"/>
      <c r="AX156" s="260"/>
      <c r="AY156" s="260"/>
      <c r="AZ156" s="260"/>
      <c r="BA156" s="260"/>
      <c r="BB156" s="260"/>
      <c r="BC156" s="260"/>
      <c r="BD156" s="260"/>
      <c r="BE156" s="260"/>
      <c r="BF156" s="260"/>
      <c r="BG156" s="210"/>
      <c r="BH156" s="210"/>
      <c r="BI156" s="210"/>
    </row>
    <row r="157" spans="1:61" x14ac:dyDescent="0.25">
      <c r="A157" s="171" t="s">
        <v>91</v>
      </c>
      <c r="B157" s="164"/>
      <c r="C157" s="299" t="s">
        <v>628</v>
      </c>
      <c r="D157" s="166"/>
      <c r="E157" s="168"/>
      <c r="F157" s="167"/>
      <c r="G157" s="168"/>
      <c r="AO157" s="260"/>
      <c r="AP157" s="260"/>
      <c r="AQ157" s="260"/>
      <c r="AR157" s="260"/>
      <c r="AS157" s="260"/>
      <c r="AT157" s="260"/>
      <c r="AU157" s="260"/>
      <c r="AV157" s="260"/>
      <c r="AW157" s="260"/>
      <c r="AX157" s="260"/>
      <c r="AY157" s="260"/>
      <c r="AZ157" s="260"/>
      <c r="BA157" s="260"/>
      <c r="BB157" s="260"/>
      <c r="BC157" s="260"/>
      <c r="BD157" s="260"/>
      <c r="BE157" s="260"/>
      <c r="BF157" s="260"/>
      <c r="BG157" s="210"/>
      <c r="BH157" s="210"/>
      <c r="BI157" s="210"/>
    </row>
    <row r="158" spans="1:61" x14ac:dyDescent="0.25">
      <c r="A158" s="171" t="s">
        <v>91</v>
      </c>
      <c r="B158" s="164"/>
      <c r="C158" s="299" t="s">
        <v>628</v>
      </c>
      <c r="D158" s="166"/>
      <c r="E158" s="168"/>
      <c r="F158" s="167"/>
      <c r="G158" s="168"/>
      <c r="AO158" s="260"/>
      <c r="AP158" s="260"/>
      <c r="AQ158" s="260"/>
      <c r="AR158" s="260"/>
      <c r="AS158" s="260"/>
      <c r="AT158" s="260"/>
      <c r="AU158" s="260"/>
      <c r="AV158" s="260"/>
      <c r="AW158" s="260"/>
      <c r="AX158" s="260"/>
      <c r="AY158" s="260"/>
      <c r="AZ158" s="260"/>
      <c r="BA158" s="260"/>
      <c r="BB158" s="260"/>
      <c r="BC158" s="260"/>
      <c r="BD158" s="260"/>
      <c r="BE158" s="260"/>
      <c r="BF158" s="260"/>
      <c r="BG158" s="210"/>
      <c r="BH158" s="210"/>
      <c r="BI158" s="210"/>
    </row>
    <row r="159" spans="1:61" x14ac:dyDescent="0.25">
      <c r="A159" s="171" t="s">
        <v>91</v>
      </c>
      <c r="B159" s="164"/>
      <c r="C159" s="299" t="s">
        <v>628</v>
      </c>
      <c r="D159" s="166"/>
      <c r="E159" s="168"/>
      <c r="F159" s="167"/>
      <c r="G159" s="168"/>
      <c r="AO159" s="260"/>
      <c r="AP159" s="260"/>
      <c r="AQ159" s="260"/>
      <c r="AR159" s="260"/>
      <c r="AS159" s="260"/>
      <c r="AT159" s="260"/>
      <c r="AU159" s="260"/>
      <c r="AV159" s="260"/>
      <c r="AW159" s="260"/>
      <c r="AX159" s="260"/>
      <c r="AY159" s="260"/>
      <c r="AZ159" s="260"/>
      <c r="BA159" s="260"/>
      <c r="BB159" s="260"/>
      <c r="BC159" s="260"/>
      <c r="BD159" s="260"/>
      <c r="BE159" s="260"/>
      <c r="BF159" s="260"/>
      <c r="BG159" s="210"/>
      <c r="BH159" s="210"/>
      <c r="BI159" s="210"/>
    </row>
    <row r="160" spans="1:61" x14ac:dyDescent="0.25">
      <c r="A160" s="171" t="s">
        <v>91</v>
      </c>
      <c r="B160" s="164"/>
      <c r="C160" s="299" t="s">
        <v>628</v>
      </c>
      <c r="D160" s="166"/>
      <c r="E160" s="168"/>
      <c r="F160" s="167"/>
      <c r="G160" s="168"/>
      <c r="AO160" s="260"/>
      <c r="AP160" s="260"/>
      <c r="AQ160" s="260"/>
      <c r="AR160" s="260"/>
      <c r="AS160" s="260"/>
      <c r="AT160" s="260"/>
      <c r="AU160" s="260"/>
      <c r="AV160" s="260"/>
      <c r="AW160" s="260"/>
      <c r="AX160" s="260"/>
      <c r="AY160" s="260"/>
      <c r="AZ160" s="260"/>
      <c r="BA160" s="260"/>
      <c r="BB160" s="260"/>
      <c r="BC160" s="260"/>
      <c r="BD160" s="260"/>
      <c r="BE160" s="260"/>
      <c r="BF160" s="260"/>
      <c r="BG160" s="210"/>
      <c r="BH160" s="210"/>
      <c r="BI160" s="210"/>
    </row>
    <row r="161" spans="1:61" x14ac:dyDescent="0.25">
      <c r="A161" s="171" t="s">
        <v>91</v>
      </c>
      <c r="B161" s="164"/>
      <c r="C161" s="299" t="s">
        <v>628</v>
      </c>
      <c r="D161" s="166"/>
      <c r="E161" s="168"/>
      <c r="F161" s="167"/>
      <c r="G161" s="168"/>
      <c r="AO161" s="260"/>
      <c r="AP161" s="260"/>
      <c r="AQ161" s="260"/>
      <c r="AR161" s="260"/>
      <c r="AS161" s="260"/>
      <c r="AT161" s="260"/>
      <c r="AU161" s="260"/>
      <c r="AV161" s="260"/>
      <c r="AW161" s="260"/>
      <c r="AX161" s="260"/>
      <c r="AY161" s="260"/>
      <c r="AZ161" s="260"/>
      <c r="BA161" s="260"/>
      <c r="BB161" s="260"/>
      <c r="BC161" s="260"/>
      <c r="BD161" s="260"/>
      <c r="BE161" s="260"/>
      <c r="BF161" s="260"/>
      <c r="BG161" s="210"/>
      <c r="BH161" s="210"/>
      <c r="BI161" s="210"/>
    </row>
    <row r="162" spans="1:61" x14ac:dyDescent="0.25">
      <c r="A162" s="171" t="s">
        <v>91</v>
      </c>
      <c r="B162" s="164"/>
      <c r="C162" s="299" t="s">
        <v>628</v>
      </c>
      <c r="D162" s="166"/>
      <c r="E162" s="168"/>
      <c r="F162" s="167"/>
      <c r="G162" s="168"/>
      <c r="AO162" s="260"/>
      <c r="AP162" s="260"/>
      <c r="AQ162" s="260"/>
      <c r="AR162" s="260"/>
      <c r="AS162" s="260"/>
      <c r="AT162" s="260"/>
      <c r="AU162" s="260"/>
      <c r="AV162" s="260"/>
      <c r="AW162" s="260"/>
      <c r="AX162" s="260"/>
      <c r="AY162" s="260"/>
      <c r="AZ162" s="260"/>
      <c r="BA162" s="260"/>
      <c r="BB162" s="260"/>
      <c r="BC162" s="260"/>
      <c r="BD162" s="260"/>
      <c r="BE162" s="260"/>
      <c r="BF162" s="260"/>
      <c r="BG162" s="210"/>
      <c r="BH162" s="210"/>
      <c r="BI162" s="210"/>
    </row>
    <row r="163" spans="1:61" x14ac:dyDescent="0.25">
      <c r="A163" s="171" t="s">
        <v>91</v>
      </c>
      <c r="B163" s="164"/>
      <c r="C163" s="299" t="s">
        <v>628</v>
      </c>
      <c r="D163" s="166"/>
      <c r="E163" s="168"/>
      <c r="F163" s="167"/>
      <c r="G163" s="168"/>
      <c r="AO163" s="260"/>
      <c r="AP163" s="260"/>
      <c r="AQ163" s="260"/>
      <c r="AR163" s="260"/>
      <c r="AS163" s="260"/>
      <c r="AT163" s="260"/>
      <c r="AU163" s="260"/>
      <c r="AV163" s="260"/>
      <c r="AW163" s="260"/>
      <c r="AX163" s="260"/>
      <c r="AY163" s="260"/>
      <c r="AZ163" s="260"/>
      <c r="BA163" s="260"/>
      <c r="BB163" s="260"/>
      <c r="BC163" s="260"/>
      <c r="BD163" s="260"/>
      <c r="BE163" s="260"/>
      <c r="BF163" s="260"/>
      <c r="BG163" s="210"/>
      <c r="BH163" s="210"/>
      <c r="BI163" s="210"/>
    </row>
    <row r="164" spans="1:61" x14ac:dyDescent="0.25">
      <c r="A164" s="171" t="s">
        <v>91</v>
      </c>
      <c r="B164" s="164"/>
      <c r="C164" s="299" t="s">
        <v>628</v>
      </c>
      <c r="D164" s="166"/>
      <c r="E164" s="168"/>
      <c r="F164" s="167"/>
      <c r="G164" s="168"/>
      <c r="AO164" s="260"/>
      <c r="AP164" s="260"/>
      <c r="AQ164" s="260"/>
      <c r="AR164" s="260"/>
      <c r="AS164" s="260"/>
      <c r="AT164" s="260"/>
      <c r="AU164" s="260"/>
      <c r="AV164" s="260"/>
      <c r="AW164" s="260"/>
      <c r="AX164" s="260"/>
      <c r="AY164" s="260"/>
      <c r="AZ164" s="260"/>
      <c r="BA164" s="260"/>
      <c r="BB164" s="260"/>
      <c r="BC164" s="260"/>
      <c r="BD164" s="260"/>
      <c r="BE164" s="260"/>
      <c r="BF164" s="260"/>
      <c r="BG164" s="210"/>
      <c r="BH164" s="210"/>
      <c r="BI164" s="210"/>
    </row>
    <row r="165" spans="1:61" x14ac:dyDescent="0.25">
      <c r="A165" s="171" t="s">
        <v>91</v>
      </c>
      <c r="B165" s="164"/>
      <c r="C165" s="299" t="s">
        <v>628</v>
      </c>
      <c r="D165" s="166"/>
      <c r="E165" s="168"/>
      <c r="F165" s="167"/>
      <c r="G165" s="168"/>
      <c r="AO165" s="260"/>
      <c r="AP165" s="260"/>
      <c r="AQ165" s="260"/>
      <c r="AR165" s="260"/>
      <c r="AS165" s="260"/>
      <c r="AT165" s="260"/>
      <c r="AU165" s="260"/>
      <c r="AV165" s="260"/>
      <c r="AW165" s="260"/>
      <c r="AX165" s="260"/>
      <c r="AY165" s="260"/>
      <c r="AZ165" s="260"/>
      <c r="BA165" s="260"/>
      <c r="BB165" s="260"/>
      <c r="BC165" s="260"/>
      <c r="BD165" s="260"/>
      <c r="BE165" s="260"/>
      <c r="BF165" s="260"/>
      <c r="BG165" s="210"/>
      <c r="BH165" s="210"/>
      <c r="BI165" s="210"/>
    </row>
    <row r="166" spans="1:61" x14ac:dyDescent="0.25">
      <c r="A166" s="171" t="s">
        <v>91</v>
      </c>
      <c r="B166" s="164"/>
      <c r="C166" s="299" t="s">
        <v>628</v>
      </c>
      <c r="D166" s="166"/>
      <c r="E166" s="168"/>
      <c r="F166" s="167"/>
      <c r="G166" s="168"/>
      <c r="AO166" s="260"/>
      <c r="AP166" s="260"/>
      <c r="AQ166" s="260"/>
      <c r="AR166" s="260"/>
      <c r="AS166" s="260"/>
      <c r="AT166" s="260"/>
      <c r="AU166" s="260"/>
      <c r="AV166" s="260"/>
      <c r="AW166" s="260"/>
      <c r="AX166" s="260"/>
      <c r="AY166" s="260"/>
      <c r="AZ166" s="260"/>
      <c r="BA166" s="260"/>
      <c r="BB166" s="260"/>
      <c r="BC166" s="260"/>
      <c r="BD166" s="260"/>
      <c r="BE166" s="260"/>
      <c r="BF166" s="260"/>
      <c r="BG166" s="210"/>
      <c r="BH166" s="210"/>
      <c r="BI166" s="210"/>
    </row>
    <row r="167" spans="1:61" x14ac:dyDescent="0.25">
      <c r="A167" s="171" t="s">
        <v>91</v>
      </c>
      <c r="B167" s="164"/>
      <c r="C167" s="299" t="s">
        <v>628</v>
      </c>
      <c r="D167" s="166"/>
      <c r="E167" s="168"/>
      <c r="F167" s="167"/>
      <c r="G167" s="168"/>
      <c r="AO167" s="260"/>
      <c r="AP167" s="260"/>
      <c r="AQ167" s="260"/>
      <c r="AR167" s="260"/>
      <c r="AS167" s="260"/>
      <c r="AT167" s="260"/>
      <c r="AU167" s="260"/>
      <c r="AV167" s="260"/>
      <c r="AW167" s="260"/>
      <c r="AX167" s="260"/>
      <c r="AY167" s="260"/>
      <c r="AZ167" s="260"/>
      <c r="BA167" s="260"/>
      <c r="BB167" s="260"/>
      <c r="BC167" s="260"/>
      <c r="BD167" s="260"/>
      <c r="BE167" s="260"/>
      <c r="BF167" s="260"/>
      <c r="BG167" s="210"/>
      <c r="BH167" s="210"/>
      <c r="BI167" s="210"/>
    </row>
    <row r="168" spans="1:61" x14ac:dyDescent="0.25">
      <c r="A168" s="171" t="s">
        <v>91</v>
      </c>
      <c r="B168" s="164"/>
      <c r="C168" s="299" t="s">
        <v>628</v>
      </c>
      <c r="D168" s="166"/>
      <c r="E168" s="168"/>
      <c r="F168" s="167"/>
      <c r="G168" s="168"/>
      <c r="AO168" s="260"/>
      <c r="AP168" s="260"/>
      <c r="AQ168" s="260"/>
      <c r="AR168" s="260"/>
      <c r="AS168" s="260"/>
      <c r="AT168" s="260"/>
      <c r="AU168" s="260"/>
      <c r="AV168" s="260"/>
      <c r="AW168" s="260"/>
      <c r="AX168" s="260"/>
      <c r="AY168" s="260"/>
      <c r="AZ168" s="260"/>
      <c r="BA168" s="260"/>
      <c r="BB168" s="260"/>
      <c r="BC168" s="260"/>
      <c r="BD168" s="260"/>
      <c r="BE168" s="260"/>
      <c r="BF168" s="260"/>
      <c r="BG168" s="210"/>
      <c r="BH168" s="210"/>
      <c r="BI168" s="210"/>
    </row>
    <row r="169" spans="1:61" x14ac:dyDescent="0.25">
      <c r="A169" s="171" t="s">
        <v>91</v>
      </c>
      <c r="B169" s="164"/>
      <c r="C169" s="299" t="s">
        <v>628</v>
      </c>
      <c r="D169" s="166"/>
      <c r="E169" s="168"/>
      <c r="F169" s="167"/>
      <c r="G169" s="168"/>
      <c r="AO169" s="260"/>
      <c r="AP169" s="260"/>
      <c r="AQ169" s="260"/>
      <c r="AR169" s="260"/>
      <c r="AS169" s="260"/>
      <c r="AT169" s="260"/>
      <c r="AU169" s="260"/>
      <c r="AV169" s="260"/>
      <c r="AW169" s="260"/>
      <c r="AX169" s="260"/>
      <c r="AY169" s="260"/>
      <c r="AZ169" s="260"/>
      <c r="BA169" s="260"/>
      <c r="BB169" s="260"/>
      <c r="BC169" s="260"/>
      <c r="BD169" s="260"/>
      <c r="BE169" s="260"/>
      <c r="BF169" s="260"/>
      <c r="BG169" s="210"/>
      <c r="BH169" s="210"/>
      <c r="BI169" s="210"/>
    </row>
    <row r="170" spans="1:61" x14ac:dyDescent="0.25">
      <c r="A170" s="171" t="s">
        <v>91</v>
      </c>
      <c r="B170" s="164"/>
      <c r="C170" s="299" t="s">
        <v>628</v>
      </c>
      <c r="D170" s="166"/>
      <c r="E170" s="168"/>
      <c r="F170" s="167"/>
      <c r="G170" s="168"/>
      <c r="AO170" s="260"/>
      <c r="AP170" s="260"/>
      <c r="AQ170" s="260"/>
      <c r="AR170" s="260"/>
      <c r="AS170" s="260"/>
      <c r="AT170" s="260"/>
      <c r="AU170" s="260"/>
      <c r="AV170" s="260"/>
      <c r="AW170" s="260"/>
      <c r="AX170" s="260"/>
      <c r="AY170" s="260"/>
      <c r="AZ170" s="260"/>
      <c r="BA170" s="260"/>
      <c r="BB170" s="260"/>
      <c r="BC170" s="260"/>
      <c r="BD170" s="260"/>
      <c r="BE170" s="260"/>
      <c r="BF170" s="260"/>
      <c r="BG170" s="210"/>
      <c r="BH170" s="210"/>
      <c r="BI170" s="210"/>
    </row>
    <row r="171" spans="1:61" x14ac:dyDescent="0.25">
      <c r="A171" s="171" t="s">
        <v>91</v>
      </c>
      <c r="B171" s="164"/>
      <c r="C171" s="299" t="s">
        <v>628</v>
      </c>
      <c r="D171" s="166"/>
      <c r="E171" s="168"/>
      <c r="F171" s="167"/>
      <c r="G171" s="168"/>
      <c r="AO171" s="260"/>
      <c r="AP171" s="260"/>
      <c r="AQ171" s="260"/>
      <c r="AR171" s="260"/>
      <c r="AS171" s="260"/>
      <c r="AT171" s="260"/>
      <c r="AU171" s="260"/>
      <c r="AV171" s="260"/>
      <c r="AW171" s="260"/>
      <c r="AX171" s="260"/>
      <c r="AY171" s="260"/>
      <c r="AZ171" s="260"/>
      <c r="BA171" s="260"/>
      <c r="BB171" s="260"/>
      <c r="BC171" s="260"/>
      <c r="BD171" s="260"/>
      <c r="BE171" s="260"/>
      <c r="BF171" s="260"/>
      <c r="BG171" s="210"/>
      <c r="BH171" s="210"/>
      <c r="BI171" s="210"/>
    </row>
    <row r="172" spans="1:61" x14ac:dyDescent="0.25">
      <c r="A172" s="171" t="s">
        <v>91</v>
      </c>
      <c r="B172" s="164"/>
      <c r="C172" s="299" t="s">
        <v>628</v>
      </c>
      <c r="D172" s="166"/>
      <c r="E172" s="168"/>
      <c r="F172" s="167"/>
      <c r="G172" s="168"/>
      <c r="AO172" s="260"/>
      <c r="AP172" s="260"/>
      <c r="AQ172" s="260"/>
      <c r="AR172" s="260"/>
      <c r="AS172" s="260"/>
      <c r="AT172" s="260"/>
      <c r="AU172" s="260"/>
      <c r="AV172" s="260"/>
      <c r="AW172" s="260"/>
      <c r="AX172" s="260"/>
      <c r="AY172" s="260"/>
      <c r="AZ172" s="260"/>
      <c r="BA172" s="260"/>
      <c r="BB172" s="260"/>
      <c r="BC172" s="260"/>
      <c r="BD172" s="260"/>
      <c r="BE172" s="260"/>
      <c r="BF172" s="260"/>
      <c r="BG172" s="210"/>
      <c r="BH172" s="210"/>
      <c r="BI172" s="210"/>
    </row>
    <row r="173" spans="1:61" x14ac:dyDescent="0.25">
      <c r="A173" s="171" t="s">
        <v>91</v>
      </c>
      <c r="B173" s="164"/>
      <c r="C173" s="299" t="s">
        <v>628</v>
      </c>
      <c r="D173" s="166"/>
      <c r="E173" s="168"/>
      <c r="F173" s="167"/>
      <c r="G173" s="168"/>
      <c r="AO173" s="260"/>
      <c r="AP173" s="260"/>
      <c r="AQ173" s="260"/>
      <c r="AR173" s="260"/>
      <c r="AS173" s="260"/>
      <c r="AT173" s="260"/>
      <c r="AU173" s="260"/>
      <c r="AV173" s="260"/>
      <c r="AW173" s="260"/>
      <c r="AX173" s="260"/>
      <c r="AY173" s="260"/>
      <c r="AZ173" s="260"/>
      <c r="BA173" s="260"/>
      <c r="BB173" s="260"/>
      <c r="BC173" s="260"/>
      <c r="BD173" s="260"/>
      <c r="BE173" s="260"/>
      <c r="BF173" s="260"/>
      <c r="BG173" s="210"/>
      <c r="BH173" s="210"/>
      <c r="BI173" s="210"/>
    </row>
    <row r="174" spans="1:61" x14ac:dyDescent="0.25">
      <c r="A174" s="171" t="s">
        <v>91</v>
      </c>
      <c r="B174" s="164"/>
      <c r="C174" s="299" t="s">
        <v>628</v>
      </c>
      <c r="D174" s="166"/>
      <c r="E174" s="168"/>
      <c r="F174" s="167"/>
      <c r="G174" s="168"/>
      <c r="AO174" s="260"/>
      <c r="AP174" s="260"/>
      <c r="AQ174" s="260"/>
      <c r="AR174" s="260"/>
      <c r="AS174" s="260"/>
      <c r="AT174" s="260"/>
      <c r="AU174" s="260"/>
      <c r="AV174" s="260"/>
      <c r="AW174" s="260"/>
      <c r="AX174" s="260"/>
      <c r="AY174" s="260"/>
      <c r="AZ174" s="260"/>
      <c r="BA174" s="260"/>
      <c r="BB174" s="260"/>
      <c r="BC174" s="260"/>
      <c r="BD174" s="260"/>
      <c r="BE174" s="260"/>
      <c r="BF174" s="260"/>
      <c r="BG174" s="210"/>
      <c r="BH174" s="210"/>
      <c r="BI174" s="210"/>
    </row>
    <row r="175" spans="1:61" x14ac:dyDescent="0.25">
      <c r="A175" s="171" t="s">
        <v>91</v>
      </c>
      <c r="B175" s="164"/>
      <c r="C175" s="299" t="s">
        <v>628</v>
      </c>
      <c r="D175" s="166"/>
      <c r="E175" s="168"/>
      <c r="F175" s="167"/>
      <c r="G175" s="168"/>
      <c r="AO175" s="260"/>
      <c r="AP175" s="260"/>
      <c r="AQ175" s="260"/>
      <c r="AR175" s="260"/>
      <c r="AS175" s="260"/>
      <c r="AT175" s="260"/>
      <c r="AU175" s="260"/>
      <c r="AV175" s="260"/>
      <c r="AW175" s="260"/>
      <c r="AX175" s="260"/>
      <c r="AY175" s="260"/>
      <c r="AZ175" s="260"/>
      <c r="BA175" s="260"/>
      <c r="BB175" s="260"/>
      <c r="BC175" s="260"/>
      <c r="BD175" s="260"/>
      <c r="BE175" s="260"/>
      <c r="BF175" s="260"/>
      <c r="BG175" s="210"/>
      <c r="BH175" s="210"/>
      <c r="BI175" s="210"/>
    </row>
    <row r="176" spans="1:61" x14ac:dyDescent="0.25">
      <c r="A176" s="171" t="s">
        <v>91</v>
      </c>
      <c r="B176" s="164"/>
      <c r="C176" s="299" t="s">
        <v>628</v>
      </c>
      <c r="D176" s="166"/>
      <c r="E176" s="168"/>
      <c r="F176" s="167"/>
      <c r="G176" s="168"/>
      <c r="AO176" s="260"/>
      <c r="AP176" s="260"/>
      <c r="AQ176" s="260"/>
      <c r="AR176" s="260"/>
      <c r="AS176" s="260"/>
      <c r="AT176" s="260"/>
      <c r="AU176" s="260"/>
      <c r="AV176" s="260"/>
      <c r="AW176" s="260"/>
      <c r="AX176" s="260"/>
      <c r="AY176" s="260"/>
      <c r="AZ176" s="260"/>
      <c r="BA176" s="260"/>
      <c r="BB176" s="260"/>
      <c r="BC176" s="260"/>
      <c r="BD176" s="260"/>
      <c r="BE176" s="260"/>
      <c r="BF176" s="260"/>
      <c r="BG176" s="210"/>
      <c r="BH176" s="210"/>
      <c r="BI176" s="210"/>
    </row>
    <row r="177" spans="1:61" x14ac:dyDescent="0.25">
      <c r="A177" s="171" t="s">
        <v>91</v>
      </c>
      <c r="B177" s="164"/>
      <c r="C177" s="299" t="s">
        <v>628</v>
      </c>
      <c r="D177" s="166"/>
      <c r="E177" s="168"/>
      <c r="F177" s="167"/>
      <c r="G177" s="168"/>
      <c r="AO177" s="260"/>
      <c r="AP177" s="260"/>
      <c r="AQ177" s="260"/>
      <c r="AR177" s="260"/>
      <c r="AS177" s="260"/>
      <c r="AT177" s="260"/>
      <c r="AU177" s="260"/>
      <c r="AV177" s="260"/>
      <c r="AW177" s="260"/>
      <c r="AX177" s="260"/>
      <c r="AY177" s="260"/>
      <c r="AZ177" s="260"/>
      <c r="BA177" s="260"/>
      <c r="BB177" s="260"/>
      <c r="BC177" s="260"/>
      <c r="BD177" s="260"/>
      <c r="BE177" s="260"/>
      <c r="BF177" s="260"/>
      <c r="BG177" s="210"/>
      <c r="BH177" s="210"/>
      <c r="BI177" s="210"/>
    </row>
    <row r="178" spans="1:61" x14ac:dyDescent="0.25">
      <c r="A178" s="171" t="s">
        <v>91</v>
      </c>
      <c r="B178" s="164"/>
      <c r="C178" s="299" t="s">
        <v>628</v>
      </c>
      <c r="D178" s="166"/>
      <c r="E178" s="168"/>
      <c r="F178" s="167"/>
      <c r="G178" s="168"/>
      <c r="AO178" s="260"/>
      <c r="AP178" s="260"/>
      <c r="AQ178" s="260"/>
      <c r="AR178" s="260"/>
      <c r="AS178" s="260"/>
      <c r="AT178" s="260"/>
      <c r="AU178" s="260"/>
      <c r="AV178" s="260"/>
      <c r="AW178" s="260"/>
      <c r="AX178" s="260"/>
      <c r="AY178" s="260"/>
      <c r="AZ178" s="260"/>
      <c r="BA178" s="260"/>
      <c r="BB178" s="260"/>
      <c r="BC178" s="260"/>
      <c r="BD178" s="260"/>
      <c r="BE178" s="260"/>
      <c r="BF178" s="260"/>
      <c r="BG178" s="210"/>
      <c r="BH178" s="210"/>
      <c r="BI178" s="210"/>
    </row>
    <row r="179" spans="1:61" x14ac:dyDescent="0.25">
      <c r="A179" s="171" t="s">
        <v>91</v>
      </c>
      <c r="B179" s="164"/>
      <c r="C179" s="299" t="s">
        <v>628</v>
      </c>
      <c r="D179" s="166"/>
      <c r="E179" s="168"/>
      <c r="F179" s="167"/>
      <c r="G179" s="168"/>
      <c r="AO179" s="260"/>
      <c r="AP179" s="260"/>
      <c r="AQ179" s="260"/>
      <c r="AR179" s="260"/>
      <c r="AS179" s="260"/>
      <c r="AT179" s="260"/>
      <c r="AU179" s="260"/>
      <c r="AV179" s="260"/>
      <c r="AW179" s="260"/>
      <c r="AX179" s="260"/>
      <c r="AY179" s="260"/>
      <c r="AZ179" s="260"/>
      <c r="BA179" s="260"/>
      <c r="BB179" s="260"/>
      <c r="BC179" s="260"/>
      <c r="BD179" s="260"/>
      <c r="BE179" s="260"/>
      <c r="BF179" s="260"/>
      <c r="BG179" s="210"/>
      <c r="BH179" s="210"/>
      <c r="BI179" s="210"/>
    </row>
    <row r="180" spans="1:61" x14ac:dyDescent="0.25">
      <c r="A180" s="171" t="s">
        <v>91</v>
      </c>
      <c r="B180" s="164"/>
      <c r="C180" s="299" t="s">
        <v>628</v>
      </c>
      <c r="D180" s="166"/>
      <c r="E180" s="168"/>
      <c r="F180" s="167"/>
      <c r="G180" s="168"/>
      <c r="AO180" s="260"/>
      <c r="AP180" s="260"/>
      <c r="AQ180" s="260"/>
      <c r="AR180" s="260"/>
      <c r="AS180" s="260"/>
      <c r="AT180" s="260"/>
      <c r="AU180" s="260"/>
      <c r="AV180" s="260"/>
      <c r="AW180" s="260"/>
      <c r="AX180" s="260"/>
      <c r="AY180" s="260"/>
      <c r="AZ180" s="260"/>
      <c r="BA180" s="260"/>
      <c r="BB180" s="260"/>
      <c r="BC180" s="260"/>
      <c r="BD180" s="260"/>
      <c r="BE180" s="260"/>
      <c r="BF180" s="260"/>
      <c r="BG180" s="210"/>
      <c r="BH180" s="210"/>
      <c r="BI180" s="210"/>
    </row>
    <row r="181" spans="1:61" x14ac:dyDescent="0.25">
      <c r="A181" s="171" t="s">
        <v>91</v>
      </c>
      <c r="B181" s="164"/>
      <c r="C181" s="299" t="s">
        <v>628</v>
      </c>
      <c r="D181" s="166"/>
      <c r="E181" s="168"/>
      <c r="F181" s="167"/>
      <c r="G181" s="168"/>
      <c r="AO181" s="260"/>
      <c r="AP181" s="260"/>
      <c r="AQ181" s="260"/>
      <c r="AR181" s="260"/>
      <c r="AS181" s="260"/>
      <c r="AT181" s="260"/>
      <c r="AU181" s="260"/>
      <c r="AV181" s="260"/>
      <c r="AW181" s="260"/>
      <c r="AX181" s="260"/>
      <c r="AY181" s="260"/>
      <c r="AZ181" s="260"/>
      <c r="BA181" s="260"/>
      <c r="BB181" s="260"/>
      <c r="BC181" s="260"/>
      <c r="BD181" s="260"/>
      <c r="BE181" s="260"/>
      <c r="BF181" s="260"/>
      <c r="BG181" s="210"/>
      <c r="BH181" s="210"/>
      <c r="BI181" s="210"/>
    </row>
    <row r="182" spans="1:61" x14ac:dyDescent="0.25">
      <c r="A182" s="171" t="s">
        <v>91</v>
      </c>
      <c r="B182" s="164"/>
      <c r="C182" s="299" t="s">
        <v>628</v>
      </c>
      <c r="D182" s="166"/>
      <c r="E182" s="168"/>
      <c r="F182" s="167"/>
      <c r="G182" s="168"/>
      <c r="AO182" s="260"/>
      <c r="AP182" s="260"/>
      <c r="AQ182" s="260"/>
      <c r="AR182" s="260"/>
      <c r="AS182" s="260"/>
      <c r="AT182" s="260"/>
      <c r="AU182" s="260"/>
      <c r="AV182" s="260"/>
      <c r="AW182" s="260"/>
      <c r="AX182" s="260"/>
      <c r="AY182" s="260"/>
      <c r="AZ182" s="260"/>
      <c r="BA182" s="260"/>
      <c r="BB182" s="260"/>
      <c r="BC182" s="260"/>
      <c r="BD182" s="260"/>
      <c r="BE182" s="260"/>
      <c r="BF182" s="260"/>
      <c r="BG182" s="210"/>
      <c r="BH182" s="210"/>
      <c r="BI182" s="210"/>
    </row>
    <row r="183" spans="1:61" x14ac:dyDescent="0.25">
      <c r="A183" s="171" t="s">
        <v>91</v>
      </c>
      <c r="B183" s="164"/>
      <c r="C183" s="299" t="s">
        <v>628</v>
      </c>
      <c r="D183" s="166"/>
      <c r="E183" s="168"/>
      <c r="F183" s="167"/>
      <c r="G183" s="168"/>
      <c r="AO183" s="260"/>
      <c r="AP183" s="260"/>
      <c r="AQ183" s="260"/>
      <c r="AR183" s="260"/>
      <c r="AS183" s="260"/>
      <c r="AT183" s="260"/>
      <c r="AU183" s="260"/>
      <c r="AV183" s="260"/>
      <c r="AW183" s="260"/>
      <c r="AX183" s="260"/>
      <c r="AY183" s="260"/>
      <c r="AZ183" s="260"/>
      <c r="BA183" s="260"/>
      <c r="BB183" s="260"/>
      <c r="BC183" s="260"/>
      <c r="BD183" s="260"/>
      <c r="BE183" s="260"/>
      <c r="BF183" s="260"/>
      <c r="BG183" s="210"/>
      <c r="BH183" s="210"/>
      <c r="BI183" s="210"/>
    </row>
    <row r="184" spans="1:61" x14ac:dyDescent="0.25">
      <c r="A184" s="171" t="s">
        <v>91</v>
      </c>
      <c r="B184" s="164"/>
      <c r="C184" s="299" t="s">
        <v>628</v>
      </c>
      <c r="D184" s="166"/>
      <c r="E184" s="168"/>
      <c r="F184" s="167"/>
      <c r="G184" s="168"/>
      <c r="AO184" s="260"/>
      <c r="AP184" s="260"/>
      <c r="AQ184" s="260"/>
      <c r="AR184" s="260"/>
      <c r="AS184" s="260"/>
      <c r="AT184" s="260"/>
      <c r="AU184" s="260"/>
      <c r="AV184" s="260"/>
      <c r="AW184" s="260"/>
      <c r="AX184" s="260"/>
      <c r="AY184" s="260"/>
      <c r="AZ184" s="260"/>
      <c r="BA184" s="260"/>
      <c r="BB184" s="260"/>
      <c r="BC184" s="260"/>
      <c r="BD184" s="260"/>
      <c r="BE184" s="260"/>
      <c r="BF184" s="260"/>
      <c r="BG184" s="210"/>
      <c r="BH184" s="210"/>
      <c r="BI184" s="210"/>
    </row>
    <row r="185" spans="1:61" x14ac:dyDescent="0.25">
      <c r="A185" s="171" t="s">
        <v>91</v>
      </c>
      <c r="B185" s="164"/>
      <c r="C185" s="299" t="s">
        <v>628</v>
      </c>
      <c r="D185" s="166"/>
      <c r="E185" s="168"/>
      <c r="F185" s="167"/>
      <c r="G185" s="168"/>
      <c r="AO185" s="260"/>
      <c r="AP185" s="260"/>
      <c r="AQ185" s="260"/>
      <c r="AR185" s="260"/>
      <c r="AS185" s="260"/>
      <c r="AT185" s="260"/>
      <c r="AU185" s="260"/>
      <c r="AV185" s="260"/>
      <c r="AW185" s="260"/>
      <c r="AX185" s="260"/>
      <c r="AY185" s="260"/>
      <c r="AZ185" s="260"/>
      <c r="BA185" s="260"/>
      <c r="BB185" s="260"/>
      <c r="BC185" s="260"/>
      <c r="BD185" s="260"/>
      <c r="BE185" s="260"/>
      <c r="BF185" s="260"/>
      <c r="BG185" s="210"/>
      <c r="BH185" s="210"/>
      <c r="BI185" s="210"/>
    </row>
    <row r="186" spans="1:61" x14ac:dyDescent="0.25">
      <c r="A186" s="171" t="s">
        <v>91</v>
      </c>
      <c r="B186" s="164"/>
      <c r="C186" s="299" t="s">
        <v>628</v>
      </c>
      <c r="D186" s="166"/>
      <c r="E186" s="168"/>
      <c r="F186" s="167"/>
      <c r="G186" s="168"/>
      <c r="AO186" s="260"/>
      <c r="AP186" s="260"/>
      <c r="AQ186" s="260"/>
      <c r="AR186" s="260"/>
      <c r="AS186" s="260"/>
      <c r="AT186" s="260"/>
      <c r="AU186" s="260"/>
      <c r="AV186" s="260"/>
      <c r="AW186" s="260"/>
      <c r="AX186" s="260"/>
      <c r="AY186" s="260"/>
      <c r="AZ186" s="260"/>
      <c r="BA186" s="260"/>
      <c r="BB186" s="260"/>
      <c r="BC186" s="260"/>
      <c r="BD186" s="260"/>
      <c r="BE186" s="260"/>
      <c r="BF186" s="260"/>
      <c r="BG186" s="210"/>
      <c r="BH186" s="210"/>
      <c r="BI186" s="210"/>
    </row>
    <row r="187" spans="1:61" x14ac:dyDescent="0.25">
      <c r="A187" s="171" t="s">
        <v>91</v>
      </c>
      <c r="B187" s="164"/>
      <c r="C187" s="299" t="s">
        <v>628</v>
      </c>
      <c r="D187" s="166"/>
      <c r="E187" s="168"/>
      <c r="F187" s="167"/>
      <c r="G187" s="168"/>
      <c r="AO187" s="260"/>
      <c r="AP187" s="260"/>
      <c r="AQ187" s="260"/>
      <c r="AR187" s="260"/>
      <c r="AS187" s="260"/>
      <c r="AT187" s="260"/>
      <c r="AU187" s="260"/>
      <c r="AV187" s="260"/>
      <c r="AW187" s="260"/>
      <c r="AX187" s="260"/>
      <c r="AY187" s="260"/>
      <c r="AZ187" s="260"/>
      <c r="BA187" s="260"/>
      <c r="BB187" s="260"/>
      <c r="BC187" s="260"/>
      <c r="BD187" s="260"/>
      <c r="BE187" s="260"/>
      <c r="BF187" s="260"/>
      <c r="BG187" s="210"/>
      <c r="BH187" s="210"/>
      <c r="BI187" s="210"/>
    </row>
    <row r="188" spans="1:61" x14ac:dyDescent="0.25">
      <c r="A188" s="171" t="s">
        <v>91</v>
      </c>
      <c r="B188" s="164"/>
      <c r="C188" s="299" t="s">
        <v>628</v>
      </c>
      <c r="D188" s="166"/>
      <c r="E188" s="168"/>
      <c r="F188" s="167"/>
      <c r="G188" s="168"/>
      <c r="AO188" s="260"/>
      <c r="AP188" s="260"/>
      <c r="AQ188" s="260"/>
      <c r="AR188" s="260"/>
      <c r="AS188" s="260"/>
      <c r="AT188" s="260"/>
      <c r="AU188" s="260"/>
      <c r="AV188" s="260"/>
      <c r="AW188" s="260"/>
      <c r="AX188" s="260"/>
      <c r="AY188" s="260"/>
      <c r="AZ188" s="260"/>
      <c r="BA188" s="260"/>
      <c r="BB188" s="260"/>
      <c r="BC188" s="260"/>
      <c r="BD188" s="260"/>
      <c r="BE188" s="260"/>
      <c r="BF188" s="260"/>
      <c r="BG188" s="210"/>
      <c r="BH188" s="210"/>
      <c r="BI188" s="210"/>
    </row>
    <row r="189" spans="1:61" x14ac:dyDescent="0.25">
      <c r="A189" s="171" t="s">
        <v>91</v>
      </c>
      <c r="B189" s="164"/>
      <c r="C189" s="299" t="s">
        <v>628</v>
      </c>
      <c r="D189" s="166"/>
      <c r="E189" s="168"/>
      <c r="F189" s="167"/>
      <c r="G189" s="168"/>
      <c r="AO189" s="260"/>
      <c r="AP189" s="260"/>
      <c r="AQ189" s="260"/>
      <c r="AR189" s="260"/>
      <c r="AS189" s="260"/>
      <c r="AT189" s="260"/>
      <c r="AU189" s="260"/>
      <c r="AV189" s="260"/>
      <c r="AW189" s="260"/>
      <c r="AX189" s="260"/>
      <c r="AY189" s="260"/>
      <c r="AZ189" s="260"/>
      <c r="BA189" s="260"/>
      <c r="BB189" s="260"/>
      <c r="BC189" s="260"/>
      <c r="BD189" s="260"/>
      <c r="BE189" s="260"/>
      <c r="BF189" s="260"/>
      <c r="BG189" s="210"/>
      <c r="BH189" s="210"/>
      <c r="BI189" s="210"/>
    </row>
    <row r="190" spans="1:61" x14ac:dyDescent="0.25">
      <c r="A190" s="171" t="s">
        <v>91</v>
      </c>
      <c r="B190" s="164"/>
      <c r="C190" s="299" t="s">
        <v>628</v>
      </c>
      <c r="D190" s="166"/>
      <c r="E190" s="168"/>
      <c r="F190" s="167"/>
      <c r="G190" s="168"/>
      <c r="AO190" s="260"/>
      <c r="AP190" s="260"/>
      <c r="AQ190" s="260"/>
      <c r="AR190" s="260"/>
      <c r="AS190" s="260"/>
      <c r="AT190" s="260"/>
      <c r="AU190" s="260"/>
      <c r="AV190" s="260"/>
      <c r="AW190" s="260"/>
      <c r="AX190" s="260"/>
      <c r="AY190" s="260"/>
      <c r="AZ190" s="260"/>
      <c r="BA190" s="260"/>
      <c r="BB190" s="260"/>
      <c r="BC190" s="260"/>
      <c r="BD190" s="260"/>
      <c r="BE190" s="260"/>
      <c r="BF190" s="260"/>
      <c r="BG190" s="210"/>
      <c r="BH190" s="210"/>
      <c r="BI190" s="210"/>
    </row>
    <row r="191" spans="1:61" x14ac:dyDescent="0.25">
      <c r="A191" s="171" t="s">
        <v>91</v>
      </c>
      <c r="B191" s="164"/>
      <c r="C191" s="299" t="s">
        <v>628</v>
      </c>
      <c r="D191" s="166"/>
      <c r="E191" s="168"/>
      <c r="F191" s="167"/>
      <c r="G191" s="168"/>
      <c r="AO191" s="260"/>
      <c r="AP191" s="260"/>
      <c r="AQ191" s="260"/>
      <c r="AR191" s="260"/>
      <c r="AS191" s="260"/>
      <c r="AT191" s="260"/>
      <c r="AU191" s="260"/>
      <c r="AV191" s="260"/>
      <c r="AW191" s="260"/>
      <c r="AX191" s="260"/>
      <c r="AY191" s="260"/>
      <c r="AZ191" s="260"/>
      <c r="BA191" s="260"/>
      <c r="BB191" s="260"/>
      <c r="BC191" s="260"/>
      <c r="BD191" s="260"/>
      <c r="BE191" s="260"/>
      <c r="BF191" s="260"/>
      <c r="BG191" s="210"/>
      <c r="BH191" s="210"/>
      <c r="BI191" s="210"/>
    </row>
    <row r="192" spans="1:61" x14ac:dyDescent="0.25">
      <c r="A192" s="171" t="s">
        <v>91</v>
      </c>
      <c r="B192" s="164"/>
      <c r="C192" s="299" t="s">
        <v>628</v>
      </c>
      <c r="D192" s="166"/>
      <c r="E192" s="168"/>
      <c r="F192" s="167"/>
      <c r="G192" s="168"/>
      <c r="AO192" s="260"/>
      <c r="AP192" s="260"/>
      <c r="AQ192" s="260"/>
      <c r="AR192" s="260"/>
      <c r="AS192" s="260"/>
      <c r="AT192" s="260"/>
      <c r="AU192" s="260"/>
      <c r="AV192" s="260"/>
      <c r="AW192" s="260"/>
      <c r="AX192" s="260"/>
      <c r="AY192" s="260"/>
      <c r="AZ192" s="260"/>
      <c r="BA192" s="260"/>
      <c r="BB192" s="260"/>
      <c r="BC192" s="260"/>
      <c r="BD192" s="260"/>
      <c r="BE192" s="260"/>
      <c r="BF192" s="260"/>
      <c r="BG192" s="210"/>
      <c r="BH192" s="210"/>
      <c r="BI192" s="210"/>
    </row>
    <row r="193" spans="1:61" x14ac:dyDescent="0.25">
      <c r="A193" s="171" t="s">
        <v>91</v>
      </c>
      <c r="B193" s="164"/>
      <c r="C193" s="299" t="s">
        <v>628</v>
      </c>
      <c r="D193" s="166"/>
      <c r="E193" s="168"/>
      <c r="F193" s="167"/>
      <c r="G193" s="168"/>
      <c r="AO193" s="260"/>
      <c r="AP193" s="260"/>
      <c r="AQ193" s="260"/>
      <c r="AR193" s="260"/>
      <c r="AS193" s="260"/>
      <c r="AT193" s="260"/>
      <c r="AU193" s="260"/>
      <c r="AV193" s="260"/>
      <c r="AW193" s="260"/>
      <c r="AX193" s="260"/>
      <c r="AY193" s="260"/>
      <c r="AZ193" s="260"/>
      <c r="BA193" s="260"/>
      <c r="BB193" s="260"/>
      <c r="BC193" s="260"/>
      <c r="BD193" s="260"/>
      <c r="BE193" s="260"/>
      <c r="BF193" s="260"/>
      <c r="BG193" s="210"/>
      <c r="BH193" s="210"/>
      <c r="BI193" s="210"/>
    </row>
    <row r="194" spans="1:61" x14ac:dyDescent="0.25">
      <c r="A194" s="171" t="s">
        <v>91</v>
      </c>
      <c r="B194" s="164"/>
      <c r="C194" s="299" t="s">
        <v>628</v>
      </c>
      <c r="D194" s="166"/>
      <c r="E194" s="168"/>
      <c r="F194" s="167"/>
      <c r="G194" s="168"/>
      <c r="AO194" s="260"/>
      <c r="AP194" s="260"/>
      <c r="AQ194" s="260"/>
      <c r="AR194" s="260"/>
      <c r="AS194" s="260"/>
      <c r="AT194" s="260"/>
      <c r="AU194" s="260"/>
      <c r="AV194" s="260"/>
      <c r="AW194" s="260"/>
      <c r="AX194" s="260"/>
      <c r="AY194" s="260"/>
      <c r="AZ194" s="260"/>
      <c r="BA194" s="260"/>
      <c r="BB194" s="260"/>
      <c r="BC194" s="260"/>
      <c r="BD194" s="260"/>
      <c r="BE194" s="260"/>
      <c r="BF194" s="260"/>
      <c r="BG194" s="210"/>
      <c r="BH194" s="210"/>
      <c r="BI194" s="210"/>
    </row>
    <row r="195" spans="1:61" x14ac:dyDescent="0.25">
      <c r="A195" s="171" t="s">
        <v>91</v>
      </c>
      <c r="B195" s="164"/>
      <c r="C195" s="299" t="s">
        <v>628</v>
      </c>
      <c r="D195" s="166"/>
      <c r="E195" s="168"/>
      <c r="F195" s="167"/>
      <c r="G195" s="168"/>
      <c r="AO195" s="260"/>
      <c r="AP195" s="260"/>
      <c r="AQ195" s="260"/>
      <c r="AR195" s="260"/>
      <c r="AS195" s="260"/>
      <c r="AT195" s="260"/>
      <c r="AU195" s="260"/>
      <c r="AV195" s="260"/>
      <c r="AW195" s="260"/>
      <c r="AX195" s="260"/>
      <c r="AY195" s="260"/>
      <c r="AZ195" s="260"/>
      <c r="BA195" s="260"/>
      <c r="BB195" s="260"/>
      <c r="BC195" s="260"/>
      <c r="BD195" s="260"/>
      <c r="BE195" s="260"/>
      <c r="BF195" s="260"/>
      <c r="BG195" s="210"/>
      <c r="BH195" s="210"/>
      <c r="BI195" s="210"/>
    </row>
    <row r="196" spans="1:61" x14ac:dyDescent="0.25">
      <c r="A196" s="171" t="s">
        <v>91</v>
      </c>
      <c r="B196" s="164"/>
      <c r="C196" s="299" t="s">
        <v>628</v>
      </c>
      <c r="D196" s="166"/>
      <c r="E196" s="168"/>
      <c r="F196" s="167"/>
      <c r="G196" s="168"/>
      <c r="AO196" s="260"/>
      <c r="AP196" s="260"/>
      <c r="AQ196" s="260"/>
      <c r="AR196" s="260"/>
      <c r="AS196" s="260"/>
      <c r="AT196" s="260"/>
      <c r="AU196" s="260"/>
      <c r="AV196" s="260"/>
      <c r="AW196" s="260"/>
      <c r="AX196" s="260"/>
      <c r="AY196" s="260"/>
      <c r="AZ196" s="260"/>
      <c r="BA196" s="260"/>
      <c r="BB196" s="260"/>
      <c r="BC196" s="260"/>
      <c r="BD196" s="260"/>
      <c r="BE196" s="260"/>
      <c r="BF196" s="260"/>
      <c r="BG196" s="210"/>
      <c r="BH196" s="210"/>
      <c r="BI196" s="210"/>
    </row>
    <row r="197" spans="1:61" x14ac:dyDescent="0.25">
      <c r="A197" s="171" t="s">
        <v>91</v>
      </c>
      <c r="B197" s="164"/>
      <c r="C197" s="299" t="s">
        <v>628</v>
      </c>
      <c r="D197" s="166"/>
      <c r="E197" s="168"/>
      <c r="F197" s="167"/>
      <c r="G197" s="168"/>
      <c r="AO197" s="260"/>
      <c r="AP197" s="260"/>
      <c r="AQ197" s="260"/>
      <c r="AR197" s="260"/>
      <c r="AS197" s="260"/>
      <c r="AT197" s="260"/>
      <c r="AU197" s="260"/>
      <c r="AV197" s="260"/>
      <c r="AW197" s="260"/>
      <c r="AX197" s="260"/>
      <c r="AY197" s="260"/>
      <c r="AZ197" s="260"/>
      <c r="BA197" s="260"/>
      <c r="BB197" s="260"/>
      <c r="BC197" s="260"/>
      <c r="BD197" s="260"/>
      <c r="BE197" s="260"/>
      <c r="BF197" s="260"/>
      <c r="BG197" s="210"/>
      <c r="BH197" s="210"/>
      <c r="BI197" s="210"/>
    </row>
    <row r="198" spans="1:61" x14ac:dyDescent="0.25">
      <c r="A198" s="171" t="s">
        <v>91</v>
      </c>
      <c r="B198" s="164"/>
      <c r="C198" s="299" t="s">
        <v>628</v>
      </c>
      <c r="D198" s="166"/>
      <c r="E198" s="168"/>
      <c r="F198" s="167"/>
      <c r="G198" s="168"/>
      <c r="AO198" s="260"/>
      <c r="AP198" s="260"/>
      <c r="AQ198" s="260"/>
      <c r="AR198" s="260"/>
      <c r="AS198" s="260"/>
      <c r="AT198" s="260"/>
      <c r="AU198" s="260"/>
      <c r="AV198" s="260"/>
      <c r="AW198" s="260"/>
      <c r="AX198" s="260"/>
      <c r="AY198" s="260"/>
      <c r="AZ198" s="260"/>
      <c r="BA198" s="260"/>
      <c r="BB198" s="260"/>
      <c r="BC198" s="260"/>
      <c r="BD198" s="260"/>
      <c r="BE198" s="260"/>
      <c r="BF198" s="260"/>
      <c r="BG198" s="210"/>
      <c r="BH198" s="210"/>
      <c r="BI198" s="210"/>
    </row>
    <row r="199" spans="1:61" x14ac:dyDescent="0.25">
      <c r="A199" s="171" t="s">
        <v>91</v>
      </c>
      <c r="B199" s="164"/>
      <c r="C199" s="299" t="s">
        <v>628</v>
      </c>
      <c r="D199" s="166"/>
      <c r="E199" s="168"/>
      <c r="F199" s="167"/>
      <c r="G199" s="168"/>
      <c r="AO199" s="260"/>
      <c r="AP199" s="260"/>
      <c r="AQ199" s="260"/>
      <c r="AR199" s="260"/>
      <c r="AS199" s="260"/>
      <c r="AT199" s="260"/>
      <c r="AU199" s="260"/>
      <c r="AV199" s="260"/>
      <c r="AW199" s="260"/>
      <c r="AX199" s="260"/>
      <c r="AY199" s="260"/>
      <c r="AZ199" s="260"/>
      <c r="BA199" s="260"/>
      <c r="BB199" s="260"/>
      <c r="BC199" s="260"/>
      <c r="BD199" s="260"/>
      <c r="BE199" s="260"/>
      <c r="BF199" s="260"/>
      <c r="BG199" s="210"/>
      <c r="BH199" s="210"/>
      <c r="BI199" s="210"/>
    </row>
    <row r="200" spans="1:61" x14ac:dyDescent="0.25">
      <c r="A200" s="171" t="s">
        <v>91</v>
      </c>
      <c r="B200" s="164"/>
      <c r="C200" s="299" t="s">
        <v>628</v>
      </c>
      <c r="D200" s="166"/>
      <c r="E200" s="168"/>
      <c r="F200" s="167"/>
      <c r="G200" s="168"/>
      <c r="AO200" s="260"/>
      <c r="AP200" s="260"/>
      <c r="AQ200" s="260"/>
      <c r="AR200" s="260"/>
      <c r="AS200" s="260"/>
      <c r="AT200" s="260"/>
      <c r="AU200" s="260"/>
      <c r="AV200" s="260"/>
      <c r="AW200" s="260"/>
      <c r="AX200" s="260"/>
      <c r="AY200" s="260"/>
      <c r="AZ200" s="260"/>
      <c r="BA200" s="260"/>
      <c r="BB200" s="260"/>
      <c r="BC200" s="260"/>
      <c r="BD200" s="260"/>
      <c r="BE200" s="260"/>
      <c r="BF200" s="260"/>
      <c r="BG200" s="210"/>
      <c r="BH200" s="210"/>
      <c r="BI200" s="210"/>
    </row>
    <row r="201" spans="1:61" x14ac:dyDescent="0.25">
      <c r="A201" s="171" t="s">
        <v>91</v>
      </c>
      <c r="B201" s="164"/>
      <c r="C201" s="299" t="s">
        <v>628</v>
      </c>
      <c r="D201" s="166"/>
      <c r="E201" s="168"/>
      <c r="F201" s="167"/>
      <c r="G201" s="168"/>
      <c r="AO201" s="260"/>
      <c r="AP201" s="260"/>
      <c r="AQ201" s="260"/>
      <c r="AR201" s="260"/>
      <c r="AS201" s="260"/>
      <c r="AT201" s="260"/>
      <c r="AU201" s="260"/>
      <c r="AV201" s="260"/>
      <c r="AW201" s="260"/>
      <c r="AX201" s="260"/>
      <c r="AY201" s="260"/>
      <c r="AZ201" s="260"/>
      <c r="BA201" s="260"/>
      <c r="BB201" s="260"/>
      <c r="BC201" s="260"/>
      <c r="BD201" s="260"/>
      <c r="BE201" s="260"/>
      <c r="BF201" s="260"/>
      <c r="BG201" s="210"/>
      <c r="BH201" s="210"/>
      <c r="BI201" s="210"/>
    </row>
    <row r="202" spans="1:61" x14ac:dyDescent="0.25">
      <c r="A202" s="171" t="s">
        <v>91</v>
      </c>
      <c r="B202" s="164"/>
      <c r="C202" s="299" t="s">
        <v>628</v>
      </c>
      <c r="D202" s="166"/>
      <c r="E202" s="168"/>
      <c r="F202" s="167"/>
      <c r="G202" s="168"/>
      <c r="AO202" s="260"/>
      <c r="AP202" s="260"/>
      <c r="AQ202" s="260"/>
      <c r="AR202" s="260"/>
      <c r="AS202" s="260"/>
      <c r="AT202" s="260"/>
      <c r="AU202" s="260"/>
      <c r="AV202" s="260"/>
      <c r="AW202" s="260"/>
      <c r="AX202" s="260"/>
      <c r="AY202" s="260"/>
      <c r="AZ202" s="260"/>
      <c r="BA202" s="260"/>
      <c r="BB202" s="260"/>
      <c r="BC202" s="260"/>
      <c r="BD202" s="260"/>
      <c r="BE202" s="260"/>
      <c r="BF202" s="260"/>
      <c r="BG202" s="210"/>
      <c r="BH202" s="210"/>
      <c r="BI202" s="210"/>
    </row>
    <row r="203" spans="1:61" x14ac:dyDescent="0.25">
      <c r="A203" s="171" t="s">
        <v>91</v>
      </c>
      <c r="B203" s="164"/>
      <c r="C203" s="299" t="s">
        <v>628</v>
      </c>
      <c r="D203" s="166"/>
      <c r="E203" s="168"/>
      <c r="F203" s="167"/>
      <c r="G203" s="168"/>
      <c r="AO203" s="260"/>
      <c r="AP203" s="260"/>
      <c r="AQ203" s="260"/>
      <c r="AR203" s="260"/>
      <c r="AS203" s="260"/>
      <c r="AT203" s="260"/>
      <c r="AU203" s="260"/>
      <c r="AV203" s="260"/>
      <c r="AW203" s="260"/>
      <c r="AX203" s="260"/>
      <c r="AY203" s="260"/>
      <c r="AZ203" s="260"/>
      <c r="BA203" s="260"/>
      <c r="BB203" s="260"/>
      <c r="BC203" s="260"/>
      <c r="BD203" s="260"/>
      <c r="BE203" s="260"/>
      <c r="BF203" s="260"/>
      <c r="BG203" s="210"/>
      <c r="BH203" s="210"/>
      <c r="BI203" s="210"/>
    </row>
    <row r="204" spans="1:61" x14ac:dyDescent="0.25">
      <c r="A204" s="171" t="s">
        <v>91</v>
      </c>
      <c r="B204" s="164"/>
      <c r="C204" s="299" t="s">
        <v>628</v>
      </c>
      <c r="D204" s="166"/>
      <c r="E204" s="168"/>
      <c r="F204" s="167"/>
      <c r="G204" s="168"/>
      <c r="AO204" s="260"/>
      <c r="AP204" s="260"/>
      <c r="AQ204" s="260"/>
      <c r="AR204" s="260"/>
      <c r="AS204" s="260"/>
      <c r="AT204" s="260"/>
      <c r="AU204" s="260"/>
      <c r="AV204" s="260"/>
      <c r="AW204" s="260"/>
      <c r="AX204" s="260"/>
      <c r="AY204" s="260"/>
      <c r="AZ204" s="260"/>
      <c r="BA204" s="260"/>
      <c r="BB204" s="260"/>
      <c r="BC204" s="260"/>
      <c r="BD204" s="260"/>
      <c r="BE204" s="260"/>
      <c r="BF204" s="260"/>
      <c r="BG204" s="210"/>
      <c r="BH204" s="210"/>
      <c r="BI204" s="210"/>
    </row>
    <row r="205" spans="1:61" x14ac:dyDescent="0.25">
      <c r="A205" s="171" t="s">
        <v>91</v>
      </c>
      <c r="B205" s="164"/>
      <c r="C205" s="299" t="s">
        <v>628</v>
      </c>
      <c r="D205" s="166"/>
      <c r="E205" s="168"/>
      <c r="F205" s="167"/>
      <c r="G205" s="168"/>
      <c r="AO205" s="260"/>
      <c r="AP205" s="260"/>
      <c r="AQ205" s="260"/>
      <c r="AR205" s="260"/>
      <c r="AS205" s="260"/>
      <c r="AT205" s="260"/>
      <c r="AU205" s="260"/>
      <c r="AV205" s="260"/>
      <c r="AW205" s="260"/>
      <c r="AX205" s="260"/>
      <c r="AY205" s="260"/>
      <c r="AZ205" s="260"/>
      <c r="BA205" s="260"/>
      <c r="BB205" s="260"/>
      <c r="BC205" s="260"/>
      <c r="BD205" s="260"/>
      <c r="BE205" s="260"/>
      <c r="BF205" s="260"/>
      <c r="BG205" s="210"/>
      <c r="BH205" s="210"/>
      <c r="BI205" s="210"/>
    </row>
    <row r="206" spans="1:61" x14ac:dyDescent="0.25">
      <c r="A206" s="171" t="s">
        <v>91</v>
      </c>
      <c r="B206" s="164"/>
      <c r="C206" s="299" t="s">
        <v>628</v>
      </c>
      <c r="D206" s="166"/>
      <c r="E206" s="168"/>
      <c r="F206" s="167"/>
      <c r="G206" s="168"/>
      <c r="AO206" s="260"/>
      <c r="AP206" s="260"/>
      <c r="AQ206" s="260"/>
      <c r="AR206" s="260"/>
      <c r="AS206" s="260"/>
      <c r="AT206" s="260"/>
      <c r="AU206" s="260"/>
      <c r="AV206" s="260"/>
      <c r="AW206" s="260"/>
      <c r="AX206" s="260"/>
      <c r="AY206" s="260"/>
      <c r="AZ206" s="260"/>
      <c r="BA206" s="260"/>
      <c r="BB206" s="260"/>
      <c r="BC206" s="260"/>
      <c r="BD206" s="260"/>
      <c r="BE206" s="260"/>
      <c r="BF206" s="260"/>
      <c r="BG206" s="210"/>
      <c r="BH206" s="210"/>
      <c r="BI206" s="210"/>
    </row>
    <row r="207" spans="1:61" x14ac:dyDescent="0.25">
      <c r="A207" s="171" t="s">
        <v>91</v>
      </c>
      <c r="B207" s="164"/>
      <c r="C207" s="299" t="s">
        <v>628</v>
      </c>
      <c r="D207" s="166"/>
      <c r="E207" s="168"/>
      <c r="F207" s="167"/>
      <c r="G207" s="168"/>
      <c r="AO207" s="260"/>
      <c r="AP207" s="260"/>
      <c r="AQ207" s="260"/>
      <c r="AR207" s="260"/>
      <c r="AS207" s="260"/>
      <c r="AT207" s="260"/>
      <c r="AU207" s="260"/>
      <c r="AV207" s="260"/>
      <c r="AW207" s="260"/>
      <c r="AX207" s="260"/>
      <c r="AY207" s="260"/>
      <c r="AZ207" s="260"/>
      <c r="BA207" s="260"/>
      <c r="BB207" s="260"/>
      <c r="BC207" s="260"/>
      <c r="BD207" s="260"/>
      <c r="BE207" s="260"/>
      <c r="BF207" s="260"/>
      <c r="BG207" s="210"/>
      <c r="BH207" s="210"/>
      <c r="BI207" s="210"/>
    </row>
    <row r="208" spans="1:61" x14ac:dyDescent="0.25">
      <c r="A208" s="171" t="s">
        <v>91</v>
      </c>
      <c r="B208" s="164"/>
      <c r="C208" s="299" t="s">
        <v>628</v>
      </c>
      <c r="D208" s="166"/>
      <c r="E208" s="168"/>
      <c r="F208" s="167"/>
      <c r="G208" s="168"/>
      <c r="AO208" s="260"/>
      <c r="AP208" s="260"/>
      <c r="AQ208" s="260"/>
      <c r="AR208" s="260"/>
      <c r="AS208" s="260"/>
      <c r="AT208" s="260"/>
      <c r="AU208" s="260"/>
      <c r="AV208" s="260"/>
      <c r="AW208" s="260"/>
      <c r="AX208" s="260"/>
      <c r="AY208" s="260"/>
      <c r="AZ208" s="260"/>
      <c r="BA208" s="260"/>
      <c r="BB208" s="260"/>
      <c r="BC208" s="260"/>
      <c r="BD208" s="260"/>
      <c r="BE208" s="260"/>
      <c r="BF208" s="260"/>
      <c r="BG208" s="210"/>
      <c r="BH208" s="210"/>
      <c r="BI208" s="210"/>
    </row>
    <row r="209" spans="1:61" x14ac:dyDescent="0.25">
      <c r="A209" s="171" t="s">
        <v>91</v>
      </c>
      <c r="B209" s="164"/>
      <c r="C209" s="299" t="s">
        <v>628</v>
      </c>
      <c r="D209" s="166"/>
      <c r="E209" s="168"/>
      <c r="F209" s="167"/>
      <c r="G209" s="168"/>
      <c r="AO209" s="260"/>
      <c r="AP209" s="260"/>
      <c r="AQ209" s="260"/>
      <c r="AR209" s="260"/>
      <c r="AS209" s="260"/>
      <c r="AT209" s="260"/>
      <c r="AU209" s="260"/>
      <c r="AV209" s="260"/>
      <c r="AW209" s="260"/>
      <c r="AX209" s="260"/>
      <c r="AY209" s="260"/>
      <c r="AZ209" s="260"/>
      <c r="BA209" s="260"/>
      <c r="BB209" s="260"/>
      <c r="BC209" s="260"/>
      <c r="BD209" s="260"/>
      <c r="BE209" s="260"/>
      <c r="BF209" s="260"/>
      <c r="BG209" s="210"/>
      <c r="BH209" s="210"/>
      <c r="BI209" s="210"/>
    </row>
    <row r="210" spans="1:61" x14ac:dyDescent="0.25">
      <c r="A210" s="171" t="s">
        <v>91</v>
      </c>
      <c r="B210" s="164"/>
      <c r="C210" s="299" t="s">
        <v>628</v>
      </c>
      <c r="D210" s="166"/>
      <c r="E210" s="168"/>
      <c r="F210" s="167"/>
      <c r="G210" s="168"/>
      <c r="AO210" s="260"/>
      <c r="AP210" s="260"/>
      <c r="AQ210" s="260"/>
      <c r="AR210" s="260"/>
      <c r="AS210" s="260"/>
      <c r="AT210" s="260"/>
      <c r="AU210" s="260"/>
      <c r="AV210" s="260"/>
      <c r="AW210" s="260"/>
      <c r="AX210" s="260"/>
      <c r="AY210" s="260"/>
      <c r="AZ210" s="260"/>
      <c r="BA210" s="260"/>
      <c r="BB210" s="260"/>
      <c r="BC210" s="260"/>
      <c r="BD210" s="260"/>
      <c r="BE210" s="260"/>
      <c r="BF210" s="260"/>
      <c r="BG210" s="210"/>
      <c r="BH210" s="210"/>
      <c r="BI210" s="210"/>
    </row>
    <row r="211" spans="1:61" x14ac:dyDescent="0.25">
      <c r="A211" s="171" t="s">
        <v>91</v>
      </c>
      <c r="B211" s="164"/>
      <c r="C211" s="299" t="s">
        <v>628</v>
      </c>
      <c r="D211" s="166"/>
      <c r="E211" s="168"/>
      <c r="F211" s="167"/>
      <c r="G211" s="168"/>
      <c r="AO211" s="260"/>
      <c r="AP211" s="260"/>
      <c r="AQ211" s="260"/>
      <c r="AR211" s="260"/>
      <c r="AS211" s="260"/>
      <c r="AT211" s="260"/>
      <c r="AU211" s="260"/>
      <c r="AV211" s="260"/>
      <c r="AW211" s="260"/>
      <c r="AX211" s="260"/>
      <c r="AY211" s="260"/>
      <c r="AZ211" s="260"/>
      <c r="BA211" s="260"/>
      <c r="BB211" s="260"/>
      <c r="BC211" s="260"/>
      <c r="BD211" s="260"/>
      <c r="BE211" s="260"/>
      <c r="BF211" s="260"/>
      <c r="BG211" s="210"/>
      <c r="BH211" s="210"/>
      <c r="BI211" s="210"/>
    </row>
    <row r="212" spans="1:61" x14ac:dyDescent="0.25">
      <c r="A212" s="171" t="s">
        <v>91</v>
      </c>
      <c r="B212" s="164"/>
      <c r="C212" s="299" t="s">
        <v>628</v>
      </c>
      <c r="D212" s="166"/>
      <c r="E212" s="168"/>
      <c r="F212" s="167"/>
      <c r="G212" s="168"/>
      <c r="AO212" s="260"/>
      <c r="AP212" s="260"/>
      <c r="AQ212" s="260"/>
      <c r="AR212" s="260"/>
      <c r="AS212" s="260"/>
      <c r="AT212" s="260"/>
      <c r="AU212" s="260"/>
      <c r="AV212" s="260"/>
      <c r="AW212" s="260"/>
      <c r="AX212" s="260"/>
      <c r="AY212" s="260"/>
      <c r="AZ212" s="260"/>
      <c r="BA212" s="260"/>
      <c r="BB212" s="260"/>
      <c r="BC212" s="260"/>
      <c r="BD212" s="260"/>
      <c r="BE212" s="260"/>
      <c r="BF212" s="260"/>
      <c r="BG212" s="210"/>
      <c r="BH212" s="210"/>
      <c r="BI212" s="210"/>
    </row>
    <row r="213" spans="1:61" x14ac:dyDescent="0.25">
      <c r="A213" s="171" t="s">
        <v>91</v>
      </c>
      <c r="B213" s="164"/>
      <c r="C213" s="299" t="s">
        <v>628</v>
      </c>
      <c r="D213" s="166"/>
      <c r="E213" s="168"/>
      <c r="F213" s="167"/>
      <c r="G213" s="168"/>
      <c r="AO213" s="260"/>
      <c r="AP213" s="260"/>
      <c r="AQ213" s="260"/>
      <c r="AR213" s="260"/>
      <c r="AS213" s="260"/>
      <c r="AT213" s="260"/>
      <c r="AU213" s="260"/>
      <c r="AV213" s="260"/>
      <c r="AW213" s="260"/>
      <c r="AX213" s="260"/>
      <c r="AY213" s="260"/>
      <c r="AZ213" s="260"/>
      <c r="BA213" s="260"/>
      <c r="BB213" s="260"/>
      <c r="BC213" s="260"/>
      <c r="BD213" s="260"/>
      <c r="BE213" s="260"/>
      <c r="BF213" s="260"/>
      <c r="BG213" s="210"/>
      <c r="BH213" s="210"/>
      <c r="BI213" s="210"/>
    </row>
    <row r="214" spans="1:61" x14ac:dyDescent="0.25">
      <c r="A214" s="171" t="s">
        <v>91</v>
      </c>
      <c r="B214" s="164"/>
      <c r="C214" s="299" t="s">
        <v>628</v>
      </c>
      <c r="D214" s="166"/>
      <c r="E214" s="168"/>
      <c r="F214" s="167"/>
      <c r="G214" s="168"/>
      <c r="AO214" s="260"/>
      <c r="AP214" s="260"/>
      <c r="AQ214" s="260"/>
      <c r="AR214" s="260"/>
      <c r="AS214" s="260"/>
      <c r="AT214" s="260"/>
      <c r="AU214" s="260"/>
      <c r="AV214" s="260"/>
      <c r="AW214" s="260"/>
      <c r="AX214" s="260"/>
      <c r="AY214" s="260"/>
      <c r="AZ214" s="260"/>
      <c r="BA214" s="260"/>
      <c r="BB214" s="260"/>
      <c r="BC214" s="260"/>
      <c r="BD214" s="260"/>
      <c r="BE214" s="260"/>
      <c r="BF214" s="260"/>
      <c r="BG214" s="210"/>
      <c r="BH214" s="210"/>
      <c r="BI214" s="210"/>
    </row>
    <row r="215" spans="1:61" x14ac:dyDescent="0.25">
      <c r="A215" s="171" t="s">
        <v>91</v>
      </c>
      <c r="B215" s="164"/>
      <c r="C215" s="299" t="s">
        <v>628</v>
      </c>
      <c r="D215" s="166"/>
      <c r="E215" s="168"/>
      <c r="F215" s="167"/>
      <c r="G215" s="168"/>
      <c r="AO215" s="260"/>
      <c r="AP215" s="260"/>
      <c r="AQ215" s="260"/>
      <c r="AR215" s="260"/>
      <c r="AS215" s="260"/>
      <c r="AT215" s="260"/>
      <c r="AU215" s="260"/>
      <c r="AV215" s="260"/>
      <c r="AW215" s="260"/>
      <c r="AX215" s="260"/>
      <c r="AY215" s="260"/>
      <c r="AZ215" s="260"/>
      <c r="BA215" s="260"/>
      <c r="BB215" s="260"/>
      <c r="BC215" s="260"/>
      <c r="BD215" s="260"/>
      <c r="BE215" s="260"/>
      <c r="BF215" s="260"/>
      <c r="BG215" s="210"/>
      <c r="BH215" s="210"/>
      <c r="BI215" s="210"/>
    </row>
    <row r="216" spans="1:61" x14ac:dyDescent="0.25">
      <c r="A216" s="171" t="s">
        <v>91</v>
      </c>
      <c r="B216" s="164"/>
      <c r="C216" s="299" t="s">
        <v>628</v>
      </c>
      <c r="D216" s="166"/>
      <c r="E216" s="168"/>
      <c r="F216" s="167"/>
      <c r="G216" s="168"/>
      <c r="AO216" s="260"/>
      <c r="AP216" s="260"/>
      <c r="AQ216" s="260"/>
      <c r="AR216" s="260"/>
      <c r="AS216" s="260"/>
      <c r="AT216" s="260"/>
      <c r="AU216" s="260"/>
      <c r="AV216" s="260"/>
      <c r="AW216" s="260"/>
      <c r="AX216" s="260"/>
      <c r="AY216" s="260"/>
      <c r="AZ216" s="260"/>
      <c r="BA216" s="260"/>
      <c r="BB216" s="260"/>
      <c r="BC216" s="260"/>
      <c r="BD216" s="260"/>
      <c r="BE216" s="260"/>
      <c r="BF216" s="260"/>
      <c r="BG216" s="210"/>
      <c r="BH216" s="210"/>
      <c r="BI216" s="210"/>
    </row>
    <row r="217" spans="1:61" x14ac:dyDescent="0.25">
      <c r="A217" s="171" t="s">
        <v>91</v>
      </c>
      <c r="B217" s="164"/>
      <c r="C217" s="299" t="s">
        <v>628</v>
      </c>
      <c r="D217" s="166"/>
      <c r="E217" s="168"/>
      <c r="F217" s="167"/>
      <c r="G217" s="168"/>
      <c r="AO217" s="260"/>
      <c r="AP217" s="260"/>
      <c r="AQ217" s="260"/>
      <c r="AR217" s="260"/>
      <c r="AS217" s="260"/>
      <c r="AT217" s="260"/>
      <c r="AU217" s="260"/>
      <c r="AV217" s="260"/>
      <c r="AW217" s="260"/>
      <c r="AX217" s="260"/>
      <c r="AY217" s="260"/>
      <c r="AZ217" s="260"/>
      <c r="BA217" s="260"/>
      <c r="BB217" s="260"/>
      <c r="BC217" s="260"/>
      <c r="BD217" s="260"/>
      <c r="BE217" s="260"/>
      <c r="BF217" s="260"/>
      <c r="BG217" s="210"/>
      <c r="BH217" s="210"/>
      <c r="BI217" s="210"/>
    </row>
    <row r="218" spans="1:61" x14ac:dyDescent="0.25">
      <c r="A218" s="171" t="s">
        <v>91</v>
      </c>
      <c r="B218" s="164"/>
      <c r="C218" s="299" t="s">
        <v>628</v>
      </c>
      <c r="D218" s="166"/>
      <c r="E218" s="168"/>
      <c r="F218" s="167"/>
      <c r="G218" s="168"/>
      <c r="AO218" s="260"/>
      <c r="AP218" s="260"/>
      <c r="AQ218" s="260"/>
      <c r="AR218" s="260"/>
      <c r="AS218" s="260"/>
      <c r="AT218" s="260"/>
      <c r="AU218" s="260"/>
      <c r="AV218" s="260"/>
      <c r="AW218" s="260"/>
      <c r="AX218" s="260"/>
      <c r="AY218" s="260"/>
      <c r="AZ218" s="260"/>
      <c r="BA218" s="260"/>
      <c r="BB218" s="260"/>
      <c r="BC218" s="260"/>
      <c r="BD218" s="260"/>
      <c r="BE218" s="260"/>
      <c r="BF218" s="260"/>
      <c r="BG218" s="210"/>
      <c r="BH218" s="210"/>
      <c r="BI218" s="210"/>
    </row>
    <row r="219" spans="1:61" x14ac:dyDescent="0.25">
      <c r="A219" s="171" t="s">
        <v>91</v>
      </c>
      <c r="B219" s="164"/>
      <c r="C219" s="299" t="s">
        <v>628</v>
      </c>
      <c r="D219" s="166"/>
      <c r="E219" s="168"/>
      <c r="F219" s="167"/>
      <c r="G219" s="168"/>
      <c r="AO219" s="260"/>
      <c r="AP219" s="260"/>
      <c r="AQ219" s="260"/>
      <c r="AR219" s="260"/>
      <c r="AS219" s="260"/>
      <c r="AT219" s="260"/>
      <c r="AU219" s="260"/>
      <c r="AV219" s="260"/>
      <c r="AW219" s="260"/>
      <c r="AX219" s="260"/>
      <c r="AY219" s="260"/>
      <c r="AZ219" s="260"/>
      <c r="BA219" s="260"/>
      <c r="BB219" s="260"/>
      <c r="BC219" s="260"/>
      <c r="BD219" s="260"/>
      <c r="BE219" s="260"/>
      <c r="BF219" s="260"/>
      <c r="BG219" s="210"/>
      <c r="BH219" s="210"/>
      <c r="BI219" s="210"/>
    </row>
    <row r="220" spans="1:61" x14ac:dyDescent="0.25">
      <c r="A220" s="171" t="s">
        <v>91</v>
      </c>
      <c r="B220" s="164"/>
      <c r="C220" s="299" t="s">
        <v>628</v>
      </c>
      <c r="D220" s="166"/>
      <c r="E220" s="168"/>
      <c r="F220" s="167"/>
      <c r="G220" s="168"/>
      <c r="AO220" s="260"/>
      <c r="AP220" s="260"/>
      <c r="AQ220" s="260"/>
      <c r="AR220" s="260"/>
      <c r="AS220" s="260"/>
      <c r="AT220" s="260"/>
      <c r="AU220" s="260"/>
      <c r="AV220" s="260"/>
      <c r="AW220" s="260"/>
      <c r="AX220" s="260"/>
      <c r="AY220" s="260"/>
      <c r="AZ220" s="260"/>
      <c r="BA220" s="260"/>
      <c r="BB220" s="260"/>
      <c r="BC220" s="260"/>
      <c r="BD220" s="260"/>
      <c r="BE220" s="260"/>
      <c r="BF220" s="260"/>
      <c r="BG220" s="210"/>
      <c r="BH220" s="210"/>
      <c r="BI220" s="210"/>
    </row>
    <row r="221" spans="1:61" x14ac:dyDescent="0.25">
      <c r="A221" s="171" t="s">
        <v>91</v>
      </c>
      <c r="B221" s="164"/>
      <c r="C221" s="299" t="s">
        <v>628</v>
      </c>
      <c r="D221" s="166"/>
      <c r="E221" s="168"/>
      <c r="F221" s="167"/>
      <c r="G221" s="168"/>
      <c r="AO221" s="260"/>
      <c r="AP221" s="260"/>
      <c r="AQ221" s="260"/>
      <c r="AR221" s="260"/>
      <c r="AS221" s="260"/>
      <c r="AT221" s="260"/>
      <c r="AU221" s="260"/>
      <c r="AV221" s="260"/>
      <c r="AW221" s="260"/>
      <c r="AX221" s="260"/>
      <c r="AY221" s="260"/>
      <c r="AZ221" s="260"/>
      <c r="BA221" s="260"/>
      <c r="BB221" s="260"/>
      <c r="BC221" s="260"/>
      <c r="BD221" s="260"/>
      <c r="BE221" s="260"/>
      <c r="BF221" s="260"/>
      <c r="BG221" s="210"/>
      <c r="BH221" s="210"/>
      <c r="BI221" s="210"/>
    </row>
    <row r="222" spans="1:61" x14ac:dyDescent="0.25">
      <c r="A222" s="171" t="s">
        <v>91</v>
      </c>
      <c r="B222" s="164"/>
      <c r="C222" s="299" t="s">
        <v>628</v>
      </c>
      <c r="D222" s="166"/>
      <c r="E222" s="168"/>
      <c r="F222" s="167"/>
      <c r="G222" s="168"/>
      <c r="AO222" s="260"/>
      <c r="AP222" s="260"/>
      <c r="AQ222" s="260"/>
      <c r="AR222" s="260"/>
      <c r="AS222" s="260"/>
      <c r="AT222" s="260"/>
      <c r="AU222" s="260"/>
      <c r="AV222" s="260"/>
      <c r="AW222" s="260"/>
      <c r="AX222" s="260"/>
      <c r="AY222" s="260"/>
      <c r="AZ222" s="260"/>
      <c r="BA222" s="260"/>
      <c r="BB222" s="260"/>
      <c r="BC222" s="260"/>
      <c r="BD222" s="260"/>
      <c r="BE222" s="260"/>
      <c r="BF222" s="260"/>
      <c r="BG222" s="210"/>
      <c r="BH222" s="210"/>
      <c r="BI222" s="210"/>
    </row>
    <row r="223" spans="1:61" x14ac:dyDescent="0.25">
      <c r="A223" s="171" t="s">
        <v>91</v>
      </c>
      <c r="B223" s="164"/>
      <c r="C223" s="299" t="s">
        <v>628</v>
      </c>
      <c r="D223" s="166"/>
      <c r="E223" s="168"/>
      <c r="F223" s="167"/>
      <c r="G223" s="168"/>
      <c r="AO223" s="260"/>
      <c r="AP223" s="260"/>
      <c r="AQ223" s="260"/>
      <c r="AR223" s="260"/>
      <c r="AS223" s="260"/>
      <c r="AT223" s="260"/>
      <c r="AU223" s="260"/>
      <c r="AV223" s="260"/>
      <c r="AW223" s="260"/>
      <c r="AX223" s="260"/>
      <c r="AY223" s="260"/>
      <c r="AZ223" s="260"/>
      <c r="BA223" s="260"/>
      <c r="BB223" s="260"/>
      <c r="BC223" s="260"/>
      <c r="BD223" s="260"/>
      <c r="BE223" s="260"/>
      <c r="BF223" s="260"/>
      <c r="BG223" s="210"/>
      <c r="BH223" s="210"/>
      <c r="BI223" s="210"/>
    </row>
    <row r="224" spans="1:61" x14ac:dyDescent="0.25">
      <c r="A224" s="171" t="s">
        <v>91</v>
      </c>
      <c r="B224" s="164"/>
      <c r="C224" s="299" t="s">
        <v>628</v>
      </c>
      <c r="D224" s="166"/>
      <c r="E224" s="168"/>
      <c r="F224" s="167"/>
      <c r="G224" s="168"/>
      <c r="AO224" s="260"/>
      <c r="AP224" s="260"/>
      <c r="AQ224" s="260"/>
      <c r="AR224" s="260"/>
      <c r="AS224" s="260"/>
      <c r="AT224" s="260"/>
      <c r="AU224" s="260"/>
      <c r="AV224" s="260"/>
      <c r="AW224" s="260"/>
      <c r="AX224" s="260"/>
      <c r="AY224" s="260"/>
      <c r="AZ224" s="260"/>
      <c r="BA224" s="260"/>
      <c r="BB224" s="260"/>
      <c r="BC224" s="260"/>
      <c r="BD224" s="260"/>
      <c r="BE224" s="260"/>
      <c r="BF224" s="260"/>
      <c r="BG224" s="210"/>
      <c r="BH224" s="210"/>
      <c r="BI224" s="210"/>
    </row>
    <row r="225" spans="1:61" x14ac:dyDescent="0.25">
      <c r="A225" s="171" t="s">
        <v>91</v>
      </c>
      <c r="B225" s="164"/>
      <c r="C225" s="299" t="s">
        <v>628</v>
      </c>
      <c r="D225" s="166"/>
      <c r="E225" s="168"/>
      <c r="F225" s="167"/>
      <c r="G225" s="168"/>
      <c r="AO225" s="260"/>
      <c r="AP225" s="260"/>
      <c r="AQ225" s="260"/>
      <c r="AR225" s="260"/>
      <c r="AS225" s="260"/>
      <c r="AT225" s="260"/>
      <c r="AU225" s="260"/>
      <c r="AV225" s="260"/>
      <c r="AW225" s="260"/>
      <c r="AX225" s="260"/>
      <c r="AY225" s="260"/>
      <c r="AZ225" s="260"/>
      <c r="BA225" s="260"/>
      <c r="BB225" s="260"/>
      <c r="BC225" s="260"/>
      <c r="BD225" s="260"/>
      <c r="BE225" s="260"/>
      <c r="BF225" s="260"/>
      <c r="BG225" s="210"/>
      <c r="BH225" s="210"/>
      <c r="BI225" s="210"/>
    </row>
    <row r="226" spans="1:61" x14ac:dyDescent="0.25">
      <c r="A226" s="171" t="s">
        <v>91</v>
      </c>
      <c r="B226" s="164"/>
      <c r="C226" s="299" t="s">
        <v>628</v>
      </c>
      <c r="D226" s="166"/>
      <c r="E226" s="168"/>
      <c r="F226" s="167"/>
      <c r="G226" s="168"/>
      <c r="AO226" s="260"/>
      <c r="AP226" s="260"/>
      <c r="AQ226" s="260"/>
      <c r="AR226" s="260"/>
      <c r="AS226" s="260"/>
      <c r="AT226" s="260"/>
      <c r="AU226" s="260"/>
      <c r="AV226" s="260"/>
      <c r="AW226" s="260"/>
      <c r="AX226" s="260"/>
      <c r="AY226" s="260"/>
      <c r="AZ226" s="260"/>
      <c r="BA226" s="260"/>
      <c r="BB226" s="260"/>
      <c r="BC226" s="260"/>
      <c r="BD226" s="260"/>
      <c r="BE226" s="260"/>
      <c r="BF226" s="260"/>
      <c r="BG226" s="210"/>
      <c r="BH226" s="210"/>
      <c r="BI226" s="210"/>
    </row>
    <row r="227" spans="1:61" x14ac:dyDescent="0.25">
      <c r="A227" s="171" t="s">
        <v>91</v>
      </c>
      <c r="B227" s="164"/>
      <c r="C227" s="299" t="s">
        <v>628</v>
      </c>
      <c r="D227" s="166"/>
      <c r="E227" s="168"/>
      <c r="F227" s="167"/>
      <c r="G227" s="168"/>
      <c r="AO227" s="260"/>
      <c r="AP227" s="260"/>
      <c r="AQ227" s="260"/>
      <c r="AR227" s="260"/>
      <c r="AS227" s="260"/>
      <c r="AT227" s="260"/>
      <c r="AU227" s="260"/>
      <c r="AV227" s="260"/>
      <c r="AW227" s="260"/>
      <c r="AX227" s="260"/>
      <c r="AY227" s="260"/>
      <c r="AZ227" s="260"/>
      <c r="BA227" s="260"/>
      <c r="BB227" s="260"/>
      <c r="BC227" s="260"/>
      <c r="BD227" s="260"/>
      <c r="BE227" s="260"/>
      <c r="BF227" s="260"/>
      <c r="BG227" s="210"/>
      <c r="BH227" s="210"/>
      <c r="BI227" s="210"/>
    </row>
    <row r="228" spans="1:61" x14ac:dyDescent="0.25">
      <c r="A228" s="171" t="s">
        <v>91</v>
      </c>
      <c r="B228" s="164"/>
      <c r="C228" s="299" t="s">
        <v>628</v>
      </c>
      <c r="D228" s="166"/>
      <c r="E228" s="168"/>
      <c r="F228" s="167"/>
      <c r="G228" s="168"/>
      <c r="AO228" s="260"/>
      <c r="AP228" s="260"/>
      <c r="AQ228" s="260"/>
      <c r="AR228" s="260"/>
      <c r="AS228" s="260"/>
      <c r="AT228" s="260"/>
      <c r="AU228" s="260"/>
      <c r="AV228" s="260"/>
      <c r="AW228" s="260"/>
      <c r="AX228" s="260"/>
      <c r="AY228" s="260"/>
      <c r="AZ228" s="260"/>
      <c r="BA228" s="260"/>
      <c r="BB228" s="260"/>
      <c r="BC228" s="260"/>
      <c r="BD228" s="260"/>
      <c r="BE228" s="260"/>
      <c r="BF228" s="260"/>
      <c r="BG228" s="210"/>
      <c r="BH228" s="210"/>
      <c r="BI228" s="210"/>
    </row>
    <row r="229" spans="1:61" x14ac:dyDescent="0.25">
      <c r="A229" s="171" t="s">
        <v>91</v>
      </c>
      <c r="B229" s="164"/>
      <c r="C229" s="299" t="s">
        <v>628</v>
      </c>
      <c r="D229" s="166"/>
      <c r="E229" s="168"/>
      <c r="F229" s="167"/>
      <c r="G229" s="168"/>
      <c r="AO229" s="260"/>
      <c r="AP229" s="260"/>
      <c r="AQ229" s="260"/>
      <c r="AR229" s="260"/>
      <c r="AS229" s="260"/>
      <c r="AT229" s="260"/>
      <c r="AU229" s="260"/>
      <c r="AV229" s="260"/>
      <c r="AW229" s="260"/>
      <c r="AX229" s="260"/>
      <c r="AY229" s="260"/>
      <c r="AZ229" s="260"/>
      <c r="BA229" s="260"/>
      <c r="BB229" s="260"/>
      <c r="BC229" s="260"/>
      <c r="BD229" s="260"/>
      <c r="BE229" s="260"/>
      <c r="BF229" s="260"/>
      <c r="BG229" s="210"/>
      <c r="BH229" s="210"/>
      <c r="BI229" s="210"/>
    </row>
    <row r="230" spans="1:61" x14ac:dyDescent="0.25">
      <c r="A230" s="171" t="s">
        <v>91</v>
      </c>
      <c r="B230" s="164"/>
      <c r="C230" s="299" t="s">
        <v>628</v>
      </c>
      <c r="D230" s="166"/>
      <c r="E230" s="168"/>
      <c r="F230" s="167"/>
      <c r="G230" s="168"/>
      <c r="AO230" s="260"/>
      <c r="AP230" s="260"/>
      <c r="AQ230" s="260"/>
      <c r="AR230" s="260"/>
      <c r="AS230" s="260"/>
      <c r="AT230" s="260"/>
      <c r="AU230" s="260"/>
      <c r="AV230" s="260"/>
      <c r="AW230" s="260"/>
      <c r="AX230" s="260"/>
      <c r="AY230" s="260"/>
      <c r="AZ230" s="260"/>
      <c r="BA230" s="260"/>
      <c r="BB230" s="260"/>
      <c r="BC230" s="260"/>
      <c r="BD230" s="260"/>
      <c r="BE230" s="260"/>
      <c r="BF230" s="260"/>
      <c r="BG230" s="210"/>
      <c r="BH230" s="210"/>
      <c r="BI230" s="210"/>
    </row>
    <row r="231" spans="1:61" x14ac:dyDescent="0.25">
      <c r="A231" s="171" t="s">
        <v>91</v>
      </c>
      <c r="B231" s="164"/>
      <c r="C231" s="299" t="s">
        <v>628</v>
      </c>
      <c r="D231" s="166"/>
      <c r="E231" s="168"/>
      <c r="F231" s="167"/>
      <c r="G231" s="168"/>
      <c r="AO231" s="260"/>
      <c r="AP231" s="260"/>
      <c r="AQ231" s="260"/>
      <c r="AR231" s="260"/>
      <c r="AS231" s="260"/>
      <c r="AT231" s="260"/>
      <c r="AU231" s="260"/>
      <c r="AV231" s="260"/>
      <c r="AW231" s="260"/>
      <c r="AX231" s="260"/>
      <c r="AY231" s="260"/>
      <c r="AZ231" s="260"/>
      <c r="BA231" s="260"/>
      <c r="BB231" s="260"/>
      <c r="BC231" s="260"/>
      <c r="BD231" s="260"/>
      <c r="BE231" s="260"/>
      <c r="BF231" s="260"/>
      <c r="BG231" s="210"/>
      <c r="BH231" s="210"/>
      <c r="BI231" s="210"/>
    </row>
    <row r="232" spans="1:61" x14ac:dyDescent="0.25">
      <c r="A232" s="171" t="s">
        <v>91</v>
      </c>
      <c r="B232" s="164"/>
      <c r="C232" s="299" t="s">
        <v>628</v>
      </c>
      <c r="D232" s="166"/>
      <c r="E232" s="168"/>
      <c r="F232" s="167"/>
      <c r="G232" s="168"/>
      <c r="AO232" s="260"/>
      <c r="AP232" s="260"/>
      <c r="AQ232" s="260"/>
      <c r="AR232" s="260"/>
      <c r="AS232" s="260"/>
      <c r="AT232" s="260"/>
      <c r="AU232" s="260"/>
      <c r="AV232" s="260"/>
      <c r="AW232" s="260"/>
      <c r="AX232" s="260"/>
      <c r="AY232" s="260"/>
      <c r="AZ232" s="260"/>
      <c r="BA232" s="260"/>
      <c r="BB232" s="260"/>
      <c r="BC232" s="260"/>
      <c r="BD232" s="260"/>
      <c r="BE232" s="260"/>
      <c r="BF232" s="260"/>
      <c r="BG232" s="210"/>
      <c r="BH232" s="210"/>
      <c r="BI232" s="210"/>
    </row>
    <row r="233" spans="1:61" x14ac:dyDescent="0.25">
      <c r="A233" s="171" t="s">
        <v>91</v>
      </c>
      <c r="B233" s="164"/>
      <c r="C233" s="299" t="s">
        <v>628</v>
      </c>
      <c r="D233" s="166"/>
      <c r="E233" s="168"/>
      <c r="F233" s="167"/>
      <c r="G233" s="168"/>
      <c r="AO233" s="260"/>
      <c r="AP233" s="260"/>
      <c r="AQ233" s="260"/>
      <c r="AR233" s="260"/>
      <c r="AS233" s="260"/>
      <c r="AT233" s="260"/>
      <c r="AU233" s="260"/>
      <c r="AV233" s="260"/>
      <c r="AW233" s="260"/>
      <c r="AX233" s="260"/>
      <c r="AY233" s="260"/>
      <c r="AZ233" s="260"/>
      <c r="BA233" s="260"/>
      <c r="BB233" s="260"/>
      <c r="BC233" s="260"/>
      <c r="BD233" s="260"/>
      <c r="BE233" s="260"/>
      <c r="BF233" s="260"/>
      <c r="BG233" s="210"/>
      <c r="BH233" s="210"/>
      <c r="BI233" s="210"/>
    </row>
    <row r="234" spans="1:61" x14ac:dyDescent="0.25">
      <c r="A234" s="171" t="s">
        <v>91</v>
      </c>
      <c r="B234" s="164"/>
      <c r="C234" s="299" t="s">
        <v>628</v>
      </c>
      <c r="D234" s="166"/>
      <c r="E234" s="168"/>
      <c r="F234" s="167"/>
      <c r="G234" s="168"/>
      <c r="AO234" s="260"/>
      <c r="AP234" s="260"/>
      <c r="AQ234" s="260"/>
      <c r="AR234" s="260"/>
      <c r="AS234" s="260"/>
      <c r="AT234" s="260"/>
      <c r="AU234" s="260"/>
      <c r="AV234" s="260"/>
      <c r="AW234" s="260"/>
      <c r="AX234" s="260"/>
      <c r="AY234" s="260"/>
      <c r="AZ234" s="260"/>
      <c r="BA234" s="260"/>
      <c r="BB234" s="260"/>
      <c r="BC234" s="260"/>
      <c r="BD234" s="260"/>
      <c r="BE234" s="260"/>
      <c r="BF234" s="260"/>
      <c r="BG234" s="210"/>
      <c r="BH234" s="210"/>
      <c r="BI234" s="210"/>
    </row>
    <row r="235" spans="1:61" x14ac:dyDescent="0.25">
      <c r="A235" s="171" t="s">
        <v>91</v>
      </c>
      <c r="B235" s="164"/>
      <c r="C235" s="299" t="s">
        <v>628</v>
      </c>
      <c r="D235" s="166"/>
      <c r="E235" s="168"/>
      <c r="F235" s="167"/>
      <c r="G235" s="168"/>
      <c r="AO235" s="260"/>
      <c r="AP235" s="260"/>
      <c r="AQ235" s="260"/>
      <c r="AR235" s="260"/>
      <c r="AS235" s="260"/>
      <c r="AT235" s="260"/>
      <c r="AU235" s="260"/>
      <c r="AV235" s="260"/>
      <c r="AW235" s="260"/>
      <c r="AX235" s="260"/>
      <c r="AY235" s="260"/>
      <c r="AZ235" s="260"/>
      <c r="BA235" s="260"/>
      <c r="BB235" s="260"/>
      <c r="BC235" s="260"/>
      <c r="BD235" s="260"/>
      <c r="BE235" s="260"/>
      <c r="BF235" s="260"/>
      <c r="BG235" s="210"/>
      <c r="BH235" s="210"/>
      <c r="BI235" s="210"/>
    </row>
    <row r="236" spans="1:61" x14ac:dyDescent="0.25">
      <c r="A236" s="171" t="s">
        <v>91</v>
      </c>
      <c r="B236" s="164"/>
      <c r="C236" s="299" t="s">
        <v>628</v>
      </c>
      <c r="D236" s="166"/>
      <c r="E236" s="168"/>
      <c r="F236" s="167"/>
      <c r="G236" s="168"/>
      <c r="AO236" s="260"/>
      <c r="AP236" s="260"/>
      <c r="AQ236" s="260"/>
      <c r="AR236" s="260"/>
      <c r="AS236" s="260"/>
      <c r="AT236" s="260"/>
      <c r="AU236" s="260"/>
      <c r="AV236" s="260"/>
      <c r="AW236" s="260"/>
      <c r="AX236" s="260"/>
      <c r="AY236" s="260"/>
      <c r="AZ236" s="260"/>
      <c r="BA236" s="260"/>
      <c r="BB236" s="260"/>
      <c r="BC236" s="260"/>
      <c r="BD236" s="260"/>
      <c r="BE236" s="260"/>
      <c r="BF236" s="260"/>
      <c r="BG236" s="210"/>
      <c r="BH236" s="210"/>
      <c r="BI236" s="210"/>
    </row>
    <row r="237" spans="1:61" x14ac:dyDescent="0.25">
      <c r="A237" s="171" t="s">
        <v>91</v>
      </c>
      <c r="B237" s="164"/>
      <c r="C237" s="299" t="s">
        <v>628</v>
      </c>
      <c r="D237" s="166"/>
      <c r="E237" s="168"/>
      <c r="F237" s="167"/>
      <c r="G237" s="168"/>
      <c r="AO237" s="260"/>
      <c r="AP237" s="260"/>
      <c r="AQ237" s="260"/>
      <c r="AR237" s="260"/>
      <c r="AS237" s="260"/>
      <c r="AT237" s="260"/>
      <c r="AU237" s="260"/>
      <c r="AV237" s="260"/>
      <c r="AW237" s="260"/>
      <c r="AX237" s="260"/>
      <c r="AY237" s="260"/>
      <c r="AZ237" s="260"/>
      <c r="BA237" s="260"/>
      <c r="BB237" s="260"/>
      <c r="BC237" s="260"/>
      <c r="BD237" s="260"/>
      <c r="BE237" s="260"/>
      <c r="BF237" s="260"/>
      <c r="BG237" s="210"/>
      <c r="BH237" s="210"/>
      <c r="BI237" s="210"/>
    </row>
    <row r="238" spans="1:61" x14ac:dyDescent="0.25">
      <c r="A238" s="171" t="s">
        <v>91</v>
      </c>
      <c r="B238" s="164"/>
      <c r="C238" s="299" t="s">
        <v>628</v>
      </c>
      <c r="D238" s="166"/>
      <c r="E238" s="168"/>
      <c r="F238" s="167"/>
      <c r="G238" s="168"/>
      <c r="AO238" s="260"/>
      <c r="AP238" s="260"/>
      <c r="AQ238" s="260"/>
      <c r="AR238" s="260"/>
      <c r="AS238" s="260"/>
      <c r="AT238" s="260"/>
      <c r="AU238" s="260"/>
      <c r="AV238" s="260"/>
      <c r="AW238" s="260"/>
      <c r="AX238" s="260"/>
      <c r="AY238" s="260"/>
      <c r="AZ238" s="260"/>
      <c r="BA238" s="260"/>
      <c r="BB238" s="260"/>
      <c r="BC238" s="260"/>
      <c r="BD238" s="260"/>
      <c r="BE238" s="260"/>
      <c r="BF238" s="260"/>
      <c r="BG238" s="210"/>
      <c r="BH238" s="210"/>
      <c r="BI238" s="210"/>
    </row>
    <row r="239" spans="1:61" x14ac:dyDescent="0.25">
      <c r="A239" s="171" t="s">
        <v>91</v>
      </c>
      <c r="B239" s="164"/>
      <c r="C239" s="299" t="s">
        <v>628</v>
      </c>
      <c r="D239" s="166"/>
      <c r="E239" s="168"/>
      <c r="F239" s="167"/>
      <c r="G239" s="168"/>
      <c r="AO239" s="260"/>
      <c r="AP239" s="260"/>
      <c r="AQ239" s="260"/>
      <c r="AR239" s="260"/>
      <c r="AS239" s="260"/>
      <c r="AT239" s="260"/>
      <c r="AU239" s="260"/>
      <c r="AV239" s="260"/>
      <c r="AW239" s="260"/>
      <c r="AX239" s="260"/>
      <c r="AY239" s="260"/>
      <c r="AZ239" s="260"/>
      <c r="BA239" s="260"/>
      <c r="BB239" s="260"/>
      <c r="BC239" s="260"/>
      <c r="BD239" s="260"/>
      <c r="BE239" s="260"/>
      <c r="BF239" s="260"/>
      <c r="BG239" s="210"/>
      <c r="BH239" s="210"/>
      <c r="BI239" s="210"/>
    </row>
    <row r="240" spans="1:61" x14ac:dyDescent="0.25">
      <c r="A240" s="171" t="s">
        <v>91</v>
      </c>
      <c r="B240" s="164"/>
      <c r="C240" s="299" t="s">
        <v>628</v>
      </c>
      <c r="D240" s="166"/>
      <c r="E240" s="168"/>
      <c r="F240" s="167"/>
      <c r="G240" s="168"/>
      <c r="AO240" s="260"/>
      <c r="AP240" s="260"/>
      <c r="AQ240" s="260"/>
      <c r="AR240" s="260"/>
      <c r="AS240" s="260"/>
      <c r="AT240" s="260"/>
      <c r="AU240" s="260"/>
      <c r="AV240" s="260"/>
      <c r="AW240" s="260"/>
      <c r="AX240" s="260"/>
      <c r="AY240" s="260"/>
      <c r="AZ240" s="260"/>
      <c r="BA240" s="260"/>
      <c r="BB240" s="260"/>
      <c r="BC240" s="260"/>
      <c r="BD240" s="260"/>
      <c r="BE240" s="260"/>
      <c r="BF240" s="260"/>
      <c r="BG240" s="210"/>
      <c r="BH240" s="210"/>
      <c r="BI240" s="210"/>
    </row>
    <row r="241" spans="1:61" x14ac:dyDescent="0.25">
      <c r="A241" s="171" t="s">
        <v>91</v>
      </c>
      <c r="B241" s="164"/>
      <c r="C241" s="299" t="s">
        <v>628</v>
      </c>
      <c r="D241" s="166"/>
      <c r="E241" s="168"/>
      <c r="F241" s="167"/>
      <c r="G241" s="168"/>
      <c r="AO241" s="260"/>
      <c r="AP241" s="260"/>
      <c r="AQ241" s="260"/>
      <c r="AR241" s="260"/>
      <c r="AS241" s="260"/>
      <c r="AT241" s="260"/>
      <c r="AU241" s="260"/>
      <c r="AV241" s="260"/>
      <c r="AW241" s="260"/>
      <c r="AX241" s="260"/>
      <c r="AY241" s="260"/>
      <c r="AZ241" s="260"/>
      <c r="BA241" s="260"/>
      <c r="BB241" s="260"/>
      <c r="BC241" s="260"/>
      <c r="BD241" s="260"/>
      <c r="BE241" s="260"/>
      <c r="BF241" s="260"/>
      <c r="BG241" s="210"/>
      <c r="BH241" s="210"/>
      <c r="BI241" s="210"/>
    </row>
    <row r="242" spans="1:61" x14ac:dyDescent="0.25">
      <c r="A242" s="171" t="s">
        <v>91</v>
      </c>
      <c r="B242" s="164"/>
      <c r="C242" s="299" t="s">
        <v>628</v>
      </c>
      <c r="D242" s="166"/>
      <c r="E242" s="168"/>
      <c r="F242" s="167"/>
      <c r="G242" s="168"/>
      <c r="AO242" s="260"/>
      <c r="AP242" s="260"/>
      <c r="AQ242" s="260"/>
      <c r="AR242" s="260"/>
      <c r="AS242" s="260"/>
      <c r="AT242" s="260"/>
      <c r="AU242" s="260"/>
      <c r="AV242" s="260"/>
      <c r="AW242" s="260"/>
      <c r="AX242" s="260"/>
      <c r="AY242" s="260"/>
      <c r="AZ242" s="260"/>
      <c r="BA242" s="260"/>
      <c r="BB242" s="260"/>
      <c r="BC242" s="260"/>
      <c r="BD242" s="260"/>
      <c r="BE242" s="260"/>
      <c r="BF242" s="260"/>
      <c r="BG242" s="210"/>
      <c r="BH242" s="210"/>
      <c r="BI242" s="210"/>
    </row>
    <row r="243" spans="1:61" x14ac:dyDescent="0.25">
      <c r="A243" s="171" t="s">
        <v>91</v>
      </c>
      <c r="B243" s="164"/>
      <c r="C243" s="299" t="s">
        <v>628</v>
      </c>
      <c r="D243" s="166"/>
      <c r="E243" s="168"/>
      <c r="F243" s="167"/>
      <c r="G243" s="168"/>
      <c r="AO243" s="260"/>
      <c r="AP243" s="260"/>
      <c r="AQ243" s="260"/>
      <c r="AR243" s="260"/>
      <c r="AS243" s="260"/>
      <c r="AT243" s="260"/>
      <c r="AU243" s="260"/>
      <c r="AV243" s="260"/>
      <c r="AW243" s="260"/>
      <c r="AX243" s="260"/>
      <c r="AY243" s="260"/>
      <c r="AZ243" s="260"/>
      <c r="BA243" s="260"/>
      <c r="BB243" s="260"/>
      <c r="BC243" s="260"/>
      <c r="BD243" s="260"/>
      <c r="BE243" s="260"/>
      <c r="BF243" s="260"/>
      <c r="BG243" s="210"/>
      <c r="BH243" s="210"/>
      <c r="BI243" s="210"/>
    </row>
    <row r="244" spans="1:61" x14ac:dyDescent="0.25">
      <c r="A244" s="171" t="s">
        <v>91</v>
      </c>
      <c r="B244" s="164"/>
      <c r="C244" s="299" t="s">
        <v>628</v>
      </c>
      <c r="D244" s="166"/>
      <c r="E244" s="168"/>
      <c r="F244" s="167"/>
      <c r="G244" s="168"/>
      <c r="AO244" s="260"/>
      <c r="AP244" s="260"/>
      <c r="AQ244" s="260"/>
      <c r="AR244" s="260"/>
      <c r="AS244" s="260"/>
      <c r="AT244" s="260"/>
      <c r="AU244" s="260"/>
      <c r="AV244" s="260"/>
      <c r="AW244" s="260"/>
      <c r="AX244" s="260"/>
      <c r="AY244" s="260"/>
      <c r="AZ244" s="260"/>
      <c r="BA244" s="260"/>
      <c r="BB244" s="260"/>
      <c r="BC244" s="260"/>
      <c r="BD244" s="260"/>
      <c r="BE244" s="260"/>
      <c r="BF244" s="260"/>
      <c r="BG244" s="210"/>
      <c r="BH244" s="210"/>
      <c r="BI244" s="210"/>
    </row>
    <row r="245" spans="1:61" x14ac:dyDescent="0.25">
      <c r="A245" s="171" t="s">
        <v>91</v>
      </c>
      <c r="B245" s="164"/>
      <c r="C245" s="299" t="s">
        <v>628</v>
      </c>
      <c r="D245" s="166"/>
      <c r="E245" s="168"/>
      <c r="F245" s="167"/>
      <c r="G245" s="168"/>
      <c r="AO245" s="260"/>
      <c r="AP245" s="260"/>
      <c r="AQ245" s="260"/>
      <c r="AR245" s="260"/>
      <c r="AS245" s="260"/>
      <c r="AT245" s="260"/>
      <c r="AU245" s="260"/>
      <c r="AV245" s="260"/>
      <c r="AW245" s="260"/>
      <c r="AX245" s="260"/>
      <c r="AY245" s="260"/>
      <c r="AZ245" s="260"/>
      <c r="BA245" s="260"/>
      <c r="BB245" s="260"/>
      <c r="BC245" s="260"/>
      <c r="BD245" s="260"/>
      <c r="BE245" s="260"/>
      <c r="BF245" s="260"/>
      <c r="BG245" s="210"/>
      <c r="BH245" s="210"/>
      <c r="BI245" s="210"/>
    </row>
    <row r="246" spans="1:61" x14ac:dyDescent="0.25">
      <c r="A246" s="171" t="s">
        <v>91</v>
      </c>
      <c r="B246" s="164"/>
      <c r="C246" s="299" t="s">
        <v>628</v>
      </c>
      <c r="D246" s="166"/>
      <c r="E246" s="168"/>
      <c r="F246" s="167"/>
      <c r="G246" s="168"/>
      <c r="AO246" s="260"/>
      <c r="AP246" s="260"/>
      <c r="AQ246" s="260"/>
      <c r="AR246" s="260"/>
      <c r="AS246" s="260"/>
      <c r="AT246" s="260"/>
      <c r="AU246" s="260"/>
      <c r="AV246" s="260"/>
      <c r="AW246" s="260"/>
      <c r="AX246" s="260"/>
      <c r="AY246" s="260"/>
      <c r="AZ246" s="260"/>
      <c r="BA246" s="260"/>
      <c r="BB246" s="260"/>
      <c r="BC246" s="260"/>
      <c r="BD246" s="260"/>
      <c r="BE246" s="260"/>
      <c r="BF246" s="260"/>
      <c r="BG246" s="210"/>
      <c r="BH246" s="210"/>
      <c r="BI246" s="210"/>
    </row>
    <row r="247" spans="1:61" x14ac:dyDescent="0.25">
      <c r="A247" s="171" t="s">
        <v>91</v>
      </c>
      <c r="B247" s="164"/>
      <c r="C247" s="299" t="s">
        <v>628</v>
      </c>
      <c r="D247" s="166"/>
      <c r="E247" s="168"/>
      <c r="F247" s="167"/>
      <c r="G247" s="168"/>
      <c r="AO247" s="260"/>
      <c r="AP247" s="260"/>
      <c r="AQ247" s="260"/>
      <c r="AR247" s="260"/>
      <c r="AS247" s="260"/>
      <c r="AT247" s="260"/>
      <c r="AU247" s="260"/>
      <c r="AV247" s="260"/>
      <c r="AW247" s="260"/>
      <c r="AX247" s="260"/>
      <c r="AY247" s="260"/>
      <c r="AZ247" s="260"/>
      <c r="BA247" s="260"/>
      <c r="BB247" s="260"/>
      <c r="BC247" s="260"/>
      <c r="BD247" s="260"/>
      <c r="BE247" s="260"/>
      <c r="BF247" s="260"/>
      <c r="BG247" s="210"/>
      <c r="BH247" s="210"/>
      <c r="BI247" s="210"/>
    </row>
    <row r="248" spans="1:61" x14ac:dyDescent="0.25">
      <c r="A248" s="171" t="s">
        <v>91</v>
      </c>
      <c r="B248" s="164"/>
      <c r="C248" s="299" t="s">
        <v>628</v>
      </c>
      <c r="D248" s="166"/>
      <c r="E248" s="168"/>
      <c r="F248" s="167"/>
      <c r="G248" s="168"/>
      <c r="AO248" s="260"/>
      <c r="AP248" s="260"/>
      <c r="AQ248" s="260"/>
      <c r="AR248" s="260"/>
      <c r="AS248" s="260"/>
      <c r="AT248" s="260"/>
      <c r="AU248" s="260"/>
      <c r="AV248" s="260"/>
      <c r="AW248" s="260"/>
      <c r="AX248" s="260"/>
      <c r="AY248" s="260"/>
      <c r="AZ248" s="260"/>
      <c r="BA248" s="260"/>
      <c r="BB248" s="260"/>
      <c r="BC248" s="260"/>
      <c r="BD248" s="260"/>
      <c r="BE248" s="260"/>
      <c r="BF248" s="260"/>
      <c r="BG248" s="210"/>
      <c r="BH248" s="210"/>
      <c r="BI248" s="210"/>
    </row>
    <row r="249" spans="1:61" x14ac:dyDescent="0.25">
      <c r="A249" s="171" t="s">
        <v>91</v>
      </c>
      <c r="B249" s="164"/>
      <c r="C249" s="299" t="s">
        <v>628</v>
      </c>
      <c r="D249" s="166"/>
      <c r="E249" s="168"/>
      <c r="F249" s="167"/>
      <c r="G249" s="168"/>
      <c r="AO249" s="260"/>
      <c r="AP249" s="260"/>
      <c r="AQ249" s="260"/>
      <c r="AR249" s="260"/>
      <c r="AS249" s="260"/>
      <c r="AT249" s="260"/>
      <c r="AU249" s="260"/>
      <c r="AV249" s="260"/>
      <c r="AW249" s="260"/>
      <c r="AX249" s="260"/>
      <c r="AY249" s="260"/>
      <c r="AZ249" s="260"/>
      <c r="BA249" s="260"/>
      <c r="BB249" s="260"/>
      <c r="BC249" s="260"/>
      <c r="BD249" s="260"/>
      <c r="BE249" s="260"/>
      <c r="BF249" s="260"/>
      <c r="BG249" s="210"/>
      <c r="BH249" s="210"/>
      <c r="BI249" s="210"/>
    </row>
    <row r="250" spans="1:61" x14ac:dyDescent="0.25">
      <c r="A250" s="171" t="s">
        <v>91</v>
      </c>
      <c r="B250" s="164"/>
      <c r="C250" s="299" t="s">
        <v>628</v>
      </c>
      <c r="D250" s="166"/>
      <c r="E250" s="168"/>
      <c r="F250" s="167"/>
      <c r="G250" s="168"/>
      <c r="AO250" s="260"/>
      <c r="AP250" s="260"/>
      <c r="AQ250" s="260"/>
      <c r="AR250" s="260"/>
      <c r="AS250" s="260"/>
      <c r="AT250" s="260"/>
      <c r="AU250" s="260"/>
      <c r="AV250" s="260"/>
      <c r="AW250" s="260"/>
      <c r="AX250" s="260"/>
      <c r="AY250" s="260"/>
      <c r="AZ250" s="260"/>
      <c r="BA250" s="260"/>
      <c r="BB250" s="260"/>
      <c r="BC250" s="260"/>
      <c r="BD250" s="260"/>
      <c r="BE250" s="260"/>
      <c r="BF250" s="260"/>
      <c r="BG250" s="210"/>
      <c r="BH250" s="210"/>
      <c r="BI250" s="210"/>
    </row>
    <row r="251" spans="1:61" x14ac:dyDescent="0.25">
      <c r="A251" s="171" t="s">
        <v>91</v>
      </c>
      <c r="B251" s="164"/>
      <c r="C251" s="299" t="s">
        <v>628</v>
      </c>
      <c r="D251" s="166"/>
      <c r="E251" s="168"/>
      <c r="F251" s="167"/>
      <c r="G251" s="168"/>
      <c r="AO251" s="260"/>
      <c r="AP251" s="260"/>
      <c r="AQ251" s="260"/>
      <c r="AR251" s="260"/>
      <c r="AS251" s="260"/>
      <c r="AT251" s="260"/>
      <c r="AU251" s="260"/>
      <c r="AV251" s="260"/>
      <c r="AW251" s="260"/>
      <c r="AX251" s="260"/>
      <c r="AY251" s="260"/>
      <c r="AZ251" s="260"/>
      <c r="BA251" s="260"/>
      <c r="BB251" s="260"/>
      <c r="BC251" s="260"/>
      <c r="BD251" s="260"/>
      <c r="BE251" s="260"/>
      <c r="BF251" s="260"/>
      <c r="BG251" s="210"/>
      <c r="BH251" s="210"/>
      <c r="BI251" s="210"/>
    </row>
    <row r="252" spans="1:61" x14ac:dyDescent="0.25">
      <c r="A252" s="171" t="s">
        <v>91</v>
      </c>
      <c r="B252" s="164"/>
      <c r="C252" s="299" t="s">
        <v>628</v>
      </c>
      <c r="D252" s="166"/>
      <c r="E252" s="168"/>
      <c r="F252" s="167"/>
      <c r="G252" s="168"/>
      <c r="AO252" s="260"/>
      <c r="AP252" s="260"/>
      <c r="AQ252" s="260"/>
      <c r="AR252" s="260"/>
      <c r="AS252" s="260"/>
      <c r="AT252" s="260"/>
      <c r="AU252" s="260"/>
      <c r="AV252" s="260"/>
      <c r="AW252" s="260"/>
      <c r="AX252" s="260"/>
      <c r="AY252" s="260"/>
      <c r="AZ252" s="260"/>
      <c r="BA252" s="260"/>
      <c r="BB252" s="260"/>
      <c r="BC252" s="260"/>
      <c r="BD252" s="260"/>
      <c r="BE252" s="260"/>
      <c r="BF252" s="260"/>
      <c r="BG252" s="210"/>
      <c r="BH252" s="210"/>
      <c r="BI252" s="210"/>
    </row>
    <row r="253" spans="1:61" x14ac:dyDescent="0.25">
      <c r="A253" s="171" t="s">
        <v>91</v>
      </c>
      <c r="B253" s="164"/>
      <c r="C253" s="299" t="s">
        <v>628</v>
      </c>
      <c r="D253" s="166"/>
      <c r="E253" s="168"/>
      <c r="F253" s="167"/>
      <c r="G253" s="168"/>
      <c r="AO253" s="260"/>
      <c r="AP253" s="260"/>
      <c r="AQ253" s="260"/>
      <c r="AR253" s="260"/>
      <c r="AS253" s="260"/>
      <c r="AT253" s="260"/>
      <c r="AU253" s="260"/>
      <c r="AV253" s="260"/>
      <c r="AW253" s="260"/>
      <c r="AX253" s="260"/>
      <c r="AY253" s="260"/>
      <c r="AZ253" s="260"/>
      <c r="BA253" s="260"/>
      <c r="BB253" s="260"/>
      <c r="BC253" s="260"/>
      <c r="BD253" s="260"/>
      <c r="BE253" s="260"/>
      <c r="BF253" s="260"/>
      <c r="BG253" s="210"/>
      <c r="BH253" s="210"/>
      <c r="BI253" s="210"/>
    </row>
    <row r="254" spans="1:61" x14ac:dyDescent="0.25">
      <c r="A254" s="171" t="s">
        <v>91</v>
      </c>
      <c r="B254" s="164"/>
      <c r="C254" s="299" t="s">
        <v>628</v>
      </c>
      <c r="D254" s="166"/>
      <c r="E254" s="168"/>
      <c r="F254" s="167"/>
      <c r="G254" s="168"/>
      <c r="AO254" s="260"/>
      <c r="AP254" s="260"/>
      <c r="AQ254" s="260"/>
      <c r="AR254" s="260"/>
      <c r="AS254" s="260"/>
      <c r="AT254" s="260"/>
      <c r="AU254" s="260"/>
      <c r="AV254" s="260"/>
      <c r="AW254" s="260"/>
      <c r="AX254" s="260"/>
      <c r="AY254" s="260"/>
      <c r="AZ254" s="260"/>
      <c r="BA254" s="260"/>
      <c r="BB254" s="260"/>
      <c r="BC254" s="260"/>
      <c r="BD254" s="260"/>
      <c r="BE254" s="260"/>
      <c r="BF254" s="260"/>
      <c r="BG254" s="210"/>
      <c r="BH254" s="210"/>
      <c r="BI254" s="210"/>
    </row>
    <row r="255" spans="1:61" x14ac:dyDescent="0.25">
      <c r="A255" s="171" t="s">
        <v>91</v>
      </c>
      <c r="B255" s="164"/>
      <c r="C255" s="299" t="s">
        <v>628</v>
      </c>
      <c r="D255" s="166"/>
      <c r="E255" s="168"/>
      <c r="F255" s="167"/>
      <c r="G255" s="168"/>
      <c r="AO255" s="260"/>
      <c r="AP255" s="260"/>
      <c r="AQ255" s="260"/>
      <c r="AR255" s="260"/>
      <c r="AS255" s="260"/>
      <c r="AT255" s="260"/>
      <c r="AU255" s="260"/>
      <c r="AV255" s="260"/>
      <c r="AW255" s="260"/>
      <c r="AX255" s="260"/>
      <c r="AY255" s="260"/>
      <c r="AZ255" s="260"/>
      <c r="BA255" s="260"/>
      <c r="BB255" s="260"/>
      <c r="BC255" s="260"/>
      <c r="BD255" s="260"/>
      <c r="BE255" s="260"/>
      <c r="BF255" s="260"/>
      <c r="BG255" s="210"/>
      <c r="BH255" s="210"/>
      <c r="BI255" s="210"/>
    </row>
    <row r="256" spans="1:61" x14ac:dyDescent="0.25">
      <c r="A256" s="171" t="s">
        <v>91</v>
      </c>
      <c r="B256" s="164"/>
      <c r="C256" s="299" t="s">
        <v>628</v>
      </c>
      <c r="D256" s="166"/>
      <c r="E256" s="168"/>
      <c r="F256" s="167"/>
      <c r="G256" s="168"/>
      <c r="AO256" s="260"/>
      <c r="AP256" s="260"/>
      <c r="AQ256" s="260"/>
      <c r="AR256" s="260"/>
      <c r="AS256" s="260"/>
      <c r="AT256" s="260"/>
      <c r="AU256" s="260"/>
      <c r="AV256" s="260"/>
      <c r="AW256" s="260"/>
      <c r="AX256" s="260"/>
      <c r="AY256" s="260"/>
      <c r="AZ256" s="260"/>
      <c r="BA256" s="260"/>
      <c r="BB256" s="260"/>
      <c r="BC256" s="260"/>
      <c r="BD256" s="260"/>
      <c r="BE256" s="260"/>
      <c r="BF256" s="260"/>
      <c r="BG256" s="210"/>
      <c r="BH256" s="210"/>
      <c r="BI256" s="210"/>
    </row>
    <row r="257" spans="1:61" x14ac:dyDescent="0.25">
      <c r="A257" s="171" t="s">
        <v>91</v>
      </c>
      <c r="B257" s="164"/>
      <c r="C257" s="299" t="s">
        <v>628</v>
      </c>
      <c r="D257" s="166"/>
      <c r="E257" s="168"/>
      <c r="F257" s="167"/>
      <c r="G257" s="168"/>
      <c r="AO257" s="260"/>
      <c r="AP257" s="260"/>
      <c r="AQ257" s="260"/>
      <c r="AR257" s="260"/>
      <c r="AS257" s="260"/>
      <c r="AT257" s="260"/>
      <c r="AU257" s="260"/>
      <c r="AV257" s="260"/>
      <c r="AW257" s="260"/>
      <c r="AX257" s="260"/>
      <c r="AY257" s="260"/>
      <c r="AZ257" s="260"/>
      <c r="BA257" s="260"/>
      <c r="BB257" s="260"/>
      <c r="BC257" s="260"/>
      <c r="BD257" s="260"/>
      <c r="BE257" s="260"/>
      <c r="BF257" s="260"/>
      <c r="BG257" s="210"/>
      <c r="BH257" s="210"/>
      <c r="BI257" s="210"/>
    </row>
    <row r="258" spans="1:61" x14ac:dyDescent="0.25">
      <c r="A258" s="171" t="s">
        <v>91</v>
      </c>
      <c r="B258" s="164"/>
      <c r="C258" s="299" t="s">
        <v>628</v>
      </c>
      <c r="D258" s="166"/>
      <c r="E258" s="168"/>
      <c r="F258" s="167"/>
      <c r="G258" s="168"/>
      <c r="AO258" s="260"/>
      <c r="AP258" s="260"/>
      <c r="AQ258" s="260"/>
      <c r="AR258" s="260"/>
      <c r="AS258" s="260"/>
      <c r="AT258" s="260"/>
      <c r="AU258" s="260"/>
      <c r="AV258" s="260"/>
      <c r="AW258" s="260"/>
      <c r="AX258" s="260"/>
      <c r="AY258" s="260"/>
      <c r="AZ258" s="260"/>
      <c r="BA258" s="260"/>
      <c r="BB258" s="260"/>
      <c r="BC258" s="260"/>
      <c r="BD258" s="260"/>
      <c r="BE258" s="260"/>
      <c r="BF258" s="260"/>
      <c r="BG258" s="210"/>
      <c r="BH258" s="210"/>
      <c r="BI258" s="210"/>
    </row>
    <row r="259" spans="1:61" x14ac:dyDescent="0.25">
      <c r="A259" s="171" t="s">
        <v>91</v>
      </c>
      <c r="B259" s="164"/>
      <c r="C259" s="299" t="s">
        <v>628</v>
      </c>
      <c r="D259" s="166"/>
      <c r="E259" s="168"/>
      <c r="F259" s="167"/>
      <c r="G259" s="168"/>
      <c r="AO259" s="260"/>
      <c r="AP259" s="260"/>
      <c r="AQ259" s="260"/>
      <c r="AR259" s="260"/>
      <c r="AS259" s="260"/>
      <c r="AT259" s="260"/>
      <c r="AU259" s="260"/>
      <c r="AV259" s="260"/>
      <c r="AW259" s="260"/>
      <c r="AX259" s="260"/>
      <c r="AY259" s="260"/>
      <c r="AZ259" s="260"/>
      <c r="BA259" s="260"/>
      <c r="BB259" s="260"/>
      <c r="BC259" s="260"/>
      <c r="BD259" s="260"/>
      <c r="BE259" s="260"/>
      <c r="BF259" s="260"/>
      <c r="BG259" s="210"/>
      <c r="BH259" s="210"/>
      <c r="BI259" s="210"/>
    </row>
    <row r="260" spans="1:61" x14ac:dyDescent="0.25">
      <c r="A260" s="171" t="s">
        <v>91</v>
      </c>
      <c r="B260" s="164"/>
      <c r="C260" s="299" t="s">
        <v>628</v>
      </c>
      <c r="D260" s="166"/>
      <c r="E260" s="168"/>
      <c r="F260" s="167"/>
      <c r="G260" s="168"/>
      <c r="AO260" s="260"/>
      <c r="AP260" s="260"/>
      <c r="AQ260" s="260"/>
      <c r="AR260" s="260"/>
      <c r="AS260" s="260"/>
      <c r="AT260" s="260"/>
      <c r="AU260" s="260"/>
      <c r="AV260" s="260"/>
      <c r="AW260" s="260"/>
      <c r="AX260" s="260"/>
      <c r="AY260" s="260"/>
      <c r="AZ260" s="260"/>
      <c r="BA260" s="260"/>
      <c r="BB260" s="260"/>
      <c r="BC260" s="260"/>
      <c r="BD260" s="260"/>
      <c r="BE260" s="260"/>
      <c r="BF260" s="260"/>
      <c r="BG260" s="210"/>
      <c r="BH260" s="210"/>
      <c r="BI260" s="210"/>
    </row>
    <row r="261" spans="1:61" x14ac:dyDescent="0.25">
      <c r="A261" s="171" t="s">
        <v>91</v>
      </c>
      <c r="B261" s="164"/>
      <c r="C261" s="299" t="s">
        <v>628</v>
      </c>
      <c r="D261" s="166"/>
      <c r="E261" s="168"/>
      <c r="F261" s="167"/>
      <c r="G261" s="168"/>
      <c r="AO261" s="260"/>
      <c r="AP261" s="260"/>
      <c r="AQ261" s="260"/>
      <c r="AR261" s="260"/>
      <c r="AS261" s="260"/>
      <c r="AT261" s="260"/>
      <c r="AU261" s="260"/>
      <c r="AV261" s="260"/>
      <c r="AW261" s="260"/>
      <c r="AX261" s="260"/>
      <c r="AY261" s="260"/>
      <c r="AZ261" s="260"/>
      <c r="BA261" s="260"/>
      <c r="BB261" s="260"/>
      <c r="BC261" s="260"/>
      <c r="BD261" s="260"/>
      <c r="BE261" s="260"/>
      <c r="BF261" s="260"/>
      <c r="BG261" s="210"/>
      <c r="BH261" s="210"/>
      <c r="BI261" s="210"/>
    </row>
    <row r="262" spans="1:61" x14ac:dyDescent="0.25">
      <c r="A262" s="171" t="s">
        <v>91</v>
      </c>
      <c r="B262" s="164"/>
      <c r="C262" s="299" t="s">
        <v>628</v>
      </c>
      <c r="D262" s="166"/>
      <c r="E262" s="168"/>
      <c r="F262" s="167"/>
      <c r="G262" s="168"/>
      <c r="AO262" s="260"/>
      <c r="AP262" s="260"/>
      <c r="AQ262" s="260"/>
      <c r="AR262" s="260"/>
      <c r="AS262" s="260"/>
      <c r="AT262" s="260"/>
      <c r="AU262" s="260"/>
      <c r="AV262" s="260"/>
      <c r="AW262" s="260"/>
      <c r="AX262" s="260"/>
      <c r="AY262" s="260"/>
      <c r="AZ262" s="260"/>
      <c r="BA262" s="260"/>
      <c r="BB262" s="260"/>
      <c r="BC262" s="260"/>
      <c r="BD262" s="260"/>
      <c r="BE262" s="260"/>
      <c r="BF262" s="260"/>
      <c r="BG262" s="210"/>
      <c r="BH262" s="210"/>
      <c r="BI262" s="210"/>
    </row>
    <row r="263" spans="1:61" x14ac:dyDescent="0.25">
      <c r="A263" s="171" t="s">
        <v>91</v>
      </c>
      <c r="B263" s="164"/>
      <c r="C263" s="299" t="s">
        <v>628</v>
      </c>
      <c r="D263" s="166"/>
      <c r="E263" s="168"/>
      <c r="F263" s="167"/>
      <c r="G263" s="168"/>
      <c r="AO263" s="260"/>
      <c r="AP263" s="260"/>
      <c r="AQ263" s="260"/>
      <c r="AR263" s="260"/>
      <c r="AS263" s="260"/>
      <c r="AT263" s="260"/>
      <c r="AU263" s="260"/>
      <c r="AV263" s="260"/>
      <c r="AW263" s="260"/>
      <c r="AX263" s="260"/>
      <c r="AY263" s="260"/>
      <c r="AZ263" s="260"/>
      <c r="BA263" s="260"/>
      <c r="BB263" s="260"/>
      <c r="BC263" s="260"/>
      <c r="BD263" s="260"/>
      <c r="BE263" s="260"/>
      <c r="BF263" s="260"/>
      <c r="BG263" s="210"/>
      <c r="BH263" s="210"/>
      <c r="BI263" s="210"/>
    </row>
    <row r="264" spans="1:61" x14ac:dyDescent="0.25">
      <c r="A264" s="171" t="s">
        <v>91</v>
      </c>
      <c r="B264" s="164"/>
      <c r="C264" s="299" t="s">
        <v>628</v>
      </c>
      <c r="D264" s="166"/>
      <c r="E264" s="168"/>
      <c r="F264" s="167"/>
      <c r="G264" s="168"/>
      <c r="AO264" s="260"/>
      <c r="AP264" s="260"/>
      <c r="AQ264" s="260"/>
      <c r="AR264" s="260"/>
      <c r="AS264" s="260"/>
      <c r="AT264" s="260"/>
      <c r="AU264" s="260"/>
      <c r="AV264" s="260"/>
      <c r="AW264" s="260"/>
      <c r="AX264" s="260"/>
      <c r="AY264" s="260"/>
      <c r="AZ264" s="260"/>
      <c r="BA264" s="260"/>
      <c r="BB264" s="260"/>
      <c r="BC264" s="260"/>
      <c r="BD264" s="260"/>
      <c r="BE264" s="260"/>
      <c r="BF264" s="260"/>
      <c r="BG264" s="210"/>
      <c r="BH264" s="210"/>
      <c r="BI264" s="210"/>
    </row>
    <row r="265" spans="1:61" x14ac:dyDescent="0.25">
      <c r="A265" s="171" t="s">
        <v>91</v>
      </c>
      <c r="B265" s="164"/>
      <c r="C265" s="299" t="s">
        <v>628</v>
      </c>
      <c r="D265" s="166"/>
      <c r="E265" s="168"/>
      <c r="F265" s="167"/>
      <c r="G265" s="168"/>
      <c r="AO265" s="260"/>
      <c r="AP265" s="260"/>
      <c r="AQ265" s="260"/>
      <c r="AR265" s="260"/>
      <c r="AS265" s="260"/>
      <c r="AT265" s="260"/>
      <c r="AU265" s="260"/>
      <c r="AV265" s="260"/>
      <c r="AW265" s="260"/>
      <c r="AX265" s="260"/>
      <c r="AY265" s="260"/>
      <c r="AZ265" s="260"/>
      <c r="BA265" s="260"/>
      <c r="BB265" s="260"/>
      <c r="BC265" s="260"/>
      <c r="BD265" s="260"/>
      <c r="BE265" s="260"/>
      <c r="BF265" s="260"/>
      <c r="BG265" s="210"/>
      <c r="BH265" s="210"/>
      <c r="BI265" s="210"/>
    </row>
    <row r="266" spans="1:61" x14ac:dyDescent="0.25">
      <c r="A266" s="171" t="s">
        <v>91</v>
      </c>
      <c r="B266" s="164"/>
      <c r="C266" s="299" t="s">
        <v>628</v>
      </c>
      <c r="D266" s="166"/>
      <c r="E266" s="168"/>
      <c r="F266" s="167"/>
      <c r="G266" s="168"/>
      <c r="AO266" s="260"/>
      <c r="AP266" s="260"/>
      <c r="AQ266" s="260"/>
      <c r="AR266" s="260"/>
      <c r="AS266" s="260"/>
      <c r="AT266" s="260"/>
      <c r="AU266" s="260"/>
      <c r="AV266" s="260"/>
      <c r="AW266" s="260"/>
      <c r="AX266" s="260"/>
      <c r="AY266" s="260"/>
      <c r="AZ266" s="260"/>
      <c r="BA266" s="260"/>
      <c r="BB266" s="260"/>
      <c r="BC266" s="260"/>
      <c r="BD266" s="260"/>
      <c r="BE266" s="260"/>
      <c r="BF266" s="260"/>
      <c r="BG266" s="210"/>
      <c r="BH266" s="210"/>
      <c r="BI266" s="210"/>
    </row>
    <row r="267" spans="1:61" x14ac:dyDescent="0.25">
      <c r="A267" s="171" t="s">
        <v>91</v>
      </c>
      <c r="B267" s="164"/>
      <c r="C267" s="299" t="s">
        <v>628</v>
      </c>
      <c r="D267" s="166"/>
      <c r="E267" s="168"/>
      <c r="F267" s="167"/>
      <c r="G267" s="168"/>
      <c r="AO267" s="260"/>
      <c r="AP267" s="260"/>
      <c r="AQ267" s="260"/>
      <c r="AR267" s="260"/>
      <c r="AS267" s="260"/>
      <c r="AT267" s="260"/>
      <c r="AU267" s="260"/>
      <c r="AV267" s="260"/>
      <c r="AW267" s="260"/>
      <c r="AX267" s="260"/>
      <c r="AY267" s="260"/>
      <c r="AZ267" s="260"/>
      <c r="BA267" s="260"/>
      <c r="BB267" s="260"/>
      <c r="BC267" s="260"/>
      <c r="BD267" s="260"/>
      <c r="BE267" s="260"/>
      <c r="BF267" s="260"/>
      <c r="BG267" s="210"/>
      <c r="BH267" s="210"/>
      <c r="BI267" s="210"/>
    </row>
    <row r="268" spans="1:61" x14ac:dyDescent="0.25">
      <c r="A268" s="171" t="s">
        <v>91</v>
      </c>
      <c r="B268" s="164"/>
      <c r="C268" s="299" t="s">
        <v>628</v>
      </c>
      <c r="D268" s="166"/>
      <c r="E268" s="168"/>
      <c r="F268" s="167"/>
      <c r="G268" s="168"/>
      <c r="AO268" s="260"/>
      <c r="AP268" s="260"/>
      <c r="AQ268" s="260"/>
      <c r="AR268" s="260"/>
      <c r="AS268" s="260"/>
      <c r="AT268" s="260"/>
      <c r="AU268" s="260"/>
      <c r="AV268" s="260"/>
      <c r="AW268" s="260"/>
      <c r="AX268" s="260"/>
      <c r="AY268" s="260"/>
      <c r="AZ268" s="260"/>
      <c r="BA268" s="260"/>
      <c r="BB268" s="260"/>
      <c r="BC268" s="260"/>
      <c r="BD268" s="260"/>
      <c r="BE268" s="260"/>
      <c r="BF268" s="260"/>
      <c r="BG268" s="210"/>
      <c r="BH268" s="210"/>
      <c r="BI268" s="210"/>
    </row>
    <row r="269" spans="1:61" x14ac:dyDescent="0.25">
      <c r="A269" s="171" t="s">
        <v>91</v>
      </c>
      <c r="B269" s="164"/>
      <c r="C269" s="299" t="s">
        <v>628</v>
      </c>
      <c r="D269" s="166"/>
      <c r="E269" s="168"/>
      <c r="F269" s="167"/>
      <c r="G269" s="168"/>
      <c r="AO269" s="260"/>
      <c r="AP269" s="260"/>
      <c r="AQ269" s="260"/>
      <c r="AR269" s="260"/>
      <c r="AS269" s="260"/>
      <c r="AT269" s="260"/>
      <c r="AU269" s="260"/>
      <c r="AV269" s="260"/>
      <c r="AW269" s="260"/>
      <c r="AX269" s="260"/>
      <c r="AY269" s="260"/>
      <c r="AZ269" s="260"/>
      <c r="BA269" s="260"/>
      <c r="BB269" s="260"/>
      <c r="BC269" s="260"/>
      <c r="BD269" s="260"/>
      <c r="BE269" s="260"/>
      <c r="BF269" s="260"/>
      <c r="BG269" s="210"/>
      <c r="BH269" s="210"/>
      <c r="BI269" s="210"/>
    </row>
    <row r="270" spans="1:61" x14ac:dyDescent="0.25">
      <c r="A270" s="171" t="s">
        <v>91</v>
      </c>
      <c r="B270" s="164"/>
      <c r="C270" s="299" t="s">
        <v>628</v>
      </c>
      <c r="D270" s="166"/>
      <c r="E270" s="168"/>
      <c r="F270" s="167"/>
      <c r="G270" s="168"/>
      <c r="AO270" s="260"/>
      <c r="AP270" s="260"/>
      <c r="AQ270" s="260"/>
      <c r="AR270" s="260"/>
      <c r="AS270" s="260"/>
      <c r="AT270" s="260"/>
      <c r="AU270" s="260"/>
      <c r="AV270" s="260"/>
      <c r="AW270" s="260"/>
      <c r="AX270" s="260"/>
      <c r="AY270" s="260"/>
      <c r="AZ270" s="260"/>
      <c r="BA270" s="260"/>
      <c r="BB270" s="260"/>
      <c r="BC270" s="260"/>
      <c r="BD270" s="260"/>
      <c r="BE270" s="260"/>
      <c r="BF270" s="260"/>
      <c r="BG270" s="210"/>
      <c r="BH270" s="210"/>
      <c r="BI270" s="210"/>
    </row>
    <row r="271" spans="1:61" x14ac:dyDescent="0.25">
      <c r="A271" s="171" t="s">
        <v>91</v>
      </c>
      <c r="B271" s="164"/>
      <c r="C271" s="299" t="s">
        <v>628</v>
      </c>
      <c r="D271" s="166"/>
      <c r="E271" s="168"/>
      <c r="F271" s="167"/>
      <c r="G271" s="168"/>
      <c r="AO271" s="260"/>
      <c r="AP271" s="260"/>
      <c r="AQ271" s="260"/>
      <c r="AR271" s="260"/>
      <c r="AS271" s="260"/>
      <c r="AT271" s="260"/>
      <c r="AU271" s="260"/>
      <c r="AV271" s="260"/>
      <c r="AW271" s="260"/>
      <c r="AX271" s="260"/>
      <c r="AY271" s="260"/>
      <c r="AZ271" s="260"/>
      <c r="BA271" s="260"/>
      <c r="BB271" s="260"/>
      <c r="BC271" s="260"/>
      <c r="BD271" s="260"/>
      <c r="BE271" s="260"/>
      <c r="BF271" s="260"/>
      <c r="BG271" s="210"/>
      <c r="BH271" s="210"/>
      <c r="BI271" s="210"/>
    </row>
    <row r="272" spans="1:61" x14ac:dyDescent="0.25">
      <c r="A272" s="171" t="s">
        <v>91</v>
      </c>
      <c r="B272" s="164"/>
      <c r="C272" s="299" t="s">
        <v>628</v>
      </c>
      <c r="D272" s="166"/>
      <c r="E272" s="168"/>
      <c r="F272" s="167"/>
      <c r="G272" s="168"/>
      <c r="AO272" s="260"/>
      <c r="AP272" s="260"/>
      <c r="AQ272" s="260"/>
      <c r="AR272" s="260"/>
      <c r="AS272" s="260"/>
      <c r="AT272" s="260"/>
      <c r="AU272" s="260"/>
      <c r="AV272" s="260"/>
      <c r="AW272" s="260"/>
      <c r="AX272" s="260"/>
      <c r="AY272" s="260"/>
      <c r="AZ272" s="260"/>
      <c r="BA272" s="260"/>
      <c r="BB272" s="260"/>
      <c r="BC272" s="260"/>
      <c r="BD272" s="260"/>
      <c r="BE272" s="260"/>
      <c r="BF272" s="260"/>
      <c r="BG272" s="210"/>
      <c r="BH272" s="210"/>
      <c r="BI272" s="210"/>
    </row>
    <row r="273" spans="1:61" x14ac:dyDescent="0.25">
      <c r="A273" s="171" t="s">
        <v>91</v>
      </c>
      <c r="B273" s="164"/>
      <c r="C273" s="299" t="s">
        <v>628</v>
      </c>
      <c r="D273" s="166"/>
      <c r="E273" s="168"/>
      <c r="F273" s="167"/>
      <c r="G273" s="168"/>
      <c r="AO273" s="260"/>
      <c r="AP273" s="260"/>
      <c r="AQ273" s="260"/>
      <c r="AR273" s="260"/>
      <c r="AS273" s="260"/>
      <c r="AT273" s="260"/>
      <c r="AU273" s="260"/>
      <c r="AV273" s="260"/>
      <c r="AW273" s="260"/>
      <c r="AX273" s="260"/>
      <c r="AY273" s="260"/>
      <c r="AZ273" s="260"/>
      <c r="BA273" s="260"/>
      <c r="BB273" s="260"/>
      <c r="BC273" s="260"/>
      <c r="BD273" s="260"/>
      <c r="BE273" s="260"/>
      <c r="BF273" s="260"/>
      <c r="BG273" s="210"/>
      <c r="BH273" s="210"/>
      <c r="BI273" s="210"/>
    </row>
    <row r="274" spans="1:61" x14ac:dyDescent="0.25">
      <c r="A274" s="171" t="s">
        <v>91</v>
      </c>
      <c r="B274" s="164"/>
      <c r="C274" s="299" t="s">
        <v>628</v>
      </c>
      <c r="D274" s="166"/>
      <c r="E274" s="168"/>
      <c r="F274" s="167"/>
      <c r="G274" s="168"/>
      <c r="AO274" s="260"/>
      <c r="AP274" s="260"/>
      <c r="AQ274" s="260"/>
      <c r="AR274" s="260"/>
      <c r="AS274" s="260"/>
      <c r="AT274" s="260"/>
      <c r="AU274" s="260"/>
      <c r="AV274" s="260"/>
      <c r="AW274" s="260"/>
      <c r="AX274" s="260"/>
      <c r="AY274" s="260"/>
      <c r="AZ274" s="260"/>
      <c r="BA274" s="260"/>
      <c r="BB274" s="260"/>
      <c r="BC274" s="260"/>
      <c r="BD274" s="260"/>
      <c r="BE274" s="260"/>
      <c r="BF274" s="260"/>
      <c r="BG274" s="210"/>
      <c r="BH274" s="210"/>
      <c r="BI274" s="210"/>
    </row>
    <row r="275" spans="1:61" x14ac:dyDescent="0.25">
      <c r="A275" s="171" t="s">
        <v>91</v>
      </c>
      <c r="B275" s="164"/>
      <c r="C275" s="299" t="s">
        <v>628</v>
      </c>
      <c r="D275" s="166"/>
      <c r="E275" s="168"/>
      <c r="F275" s="167"/>
      <c r="G275" s="168"/>
      <c r="AO275" s="260"/>
      <c r="AP275" s="260"/>
      <c r="AQ275" s="260"/>
      <c r="AR275" s="260"/>
      <c r="AS275" s="260"/>
      <c r="AT275" s="260"/>
      <c r="AU275" s="260"/>
      <c r="AV275" s="260"/>
      <c r="AW275" s="260"/>
      <c r="AX275" s="260"/>
      <c r="AY275" s="260"/>
      <c r="AZ275" s="260"/>
      <c r="BA275" s="260"/>
      <c r="BB275" s="260"/>
      <c r="BC275" s="260"/>
      <c r="BD275" s="260"/>
      <c r="BE275" s="260"/>
      <c r="BF275" s="260"/>
      <c r="BG275" s="210"/>
      <c r="BH275" s="210"/>
      <c r="BI275" s="210"/>
    </row>
    <row r="276" spans="1:61" x14ac:dyDescent="0.25">
      <c r="A276" s="171" t="s">
        <v>91</v>
      </c>
      <c r="B276" s="164"/>
      <c r="C276" s="299" t="s">
        <v>628</v>
      </c>
      <c r="D276" s="166"/>
      <c r="E276" s="168"/>
      <c r="F276" s="167"/>
      <c r="G276" s="168"/>
      <c r="AO276" s="260"/>
      <c r="AP276" s="260"/>
      <c r="AQ276" s="260"/>
      <c r="AR276" s="260"/>
      <c r="AS276" s="260"/>
      <c r="AT276" s="260"/>
      <c r="AU276" s="260"/>
      <c r="AV276" s="260"/>
      <c r="AW276" s="260"/>
      <c r="AX276" s="260"/>
      <c r="AY276" s="260"/>
      <c r="AZ276" s="260"/>
      <c r="BA276" s="260"/>
      <c r="BB276" s="260"/>
      <c r="BC276" s="260"/>
      <c r="BD276" s="260"/>
      <c r="BE276" s="260"/>
      <c r="BF276" s="260"/>
      <c r="BG276" s="210"/>
      <c r="BH276" s="210"/>
      <c r="BI276" s="210"/>
    </row>
    <row r="277" spans="1:61" x14ac:dyDescent="0.25">
      <c r="A277" s="171" t="s">
        <v>91</v>
      </c>
      <c r="B277" s="164"/>
      <c r="C277" s="299" t="s">
        <v>628</v>
      </c>
      <c r="D277" s="166"/>
      <c r="E277" s="168"/>
      <c r="F277" s="167"/>
      <c r="G277" s="168"/>
      <c r="AO277" s="260"/>
      <c r="AP277" s="260"/>
      <c r="AQ277" s="260"/>
      <c r="AR277" s="260"/>
      <c r="AS277" s="260"/>
      <c r="AT277" s="260"/>
      <c r="AU277" s="260"/>
      <c r="AV277" s="260"/>
      <c r="AW277" s="260"/>
      <c r="AX277" s="260"/>
      <c r="AY277" s="260"/>
      <c r="AZ277" s="260"/>
      <c r="BA277" s="260"/>
      <c r="BB277" s="260"/>
      <c r="BC277" s="260"/>
      <c r="BD277" s="260"/>
      <c r="BE277" s="260"/>
      <c r="BF277" s="260"/>
      <c r="BG277" s="210"/>
      <c r="BH277" s="210"/>
      <c r="BI277" s="210"/>
    </row>
    <row r="278" spans="1:61" x14ac:dyDescent="0.25">
      <c r="A278" s="171" t="s">
        <v>91</v>
      </c>
      <c r="B278" s="164"/>
      <c r="C278" s="299" t="s">
        <v>628</v>
      </c>
      <c r="D278" s="166"/>
      <c r="E278" s="168"/>
      <c r="F278" s="167"/>
      <c r="G278" s="168"/>
      <c r="AO278" s="260"/>
      <c r="AP278" s="260"/>
      <c r="AQ278" s="260"/>
      <c r="AR278" s="260"/>
      <c r="AS278" s="260"/>
      <c r="AT278" s="260"/>
      <c r="AU278" s="260"/>
      <c r="AV278" s="260"/>
      <c r="AW278" s="260"/>
      <c r="AX278" s="260"/>
      <c r="AY278" s="260"/>
      <c r="AZ278" s="260"/>
      <c r="BA278" s="260"/>
      <c r="BB278" s="260"/>
      <c r="BC278" s="260"/>
      <c r="BD278" s="260"/>
      <c r="BE278" s="260"/>
      <c r="BF278" s="260"/>
      <c r="BG278" s="210"/>
      <c r="BH278" s="210"/>
      <c r="BI278" s="210"/>
    </row>
    <row r="279" spans="1:61" x14ac:dyDescent="0.25">
      <c r="A279" s="171" t="s">
        <v>91</v>
      </c>
      <c r="B279" s="164"/>
      <c r="C279" s="299" t="s">
        <v>628</v>
      </c>
      <c r="D279" s="166"/>
      <c r="E279" s="168"/>
      <c r="F279" s="167"/>
      <c r="G279" s="168"/>
      <c r="AO279" s="260"/>
      <c r="AP279" s="260"/>
      <c r="AQ279" s="260"/>
      <c r="AR279" s="260"/>
      <c r="AS279" s="260"/>
      <c r="AT279" s="260"/>
      <c r="AU279" s="260"/>
      <c r="AV279" s="260"/>
      <c r="AW279" s="260"/>
      <c r="AX279" s="260"/>
      <c r="AY279" s="260"/>
      <c r="AZ279" s="260"/>
      <c r="BA279" s="260"/>
      <c r="BB279" s="260"/>
      <c r="BC279" s="260"/>
      <c r="BD279" s="260"/>
      <c r="BE279" s="260"/>
      <c r="BF279" s="260"/>
      <c r="BG279" s="210"/>
      <c r="BH279" s="210"/>
      <c r="BI279" s="210"/>
    </row>
    <row r="280" spans="1:61" x14ac:dyDescent="0.25">
      <c r="A280" s="171" t="s">
        <v>91</v>
      </c>
      <c r="B280" s="164"/>
      <c r="C280" s="299" t="s">
        <v>628</v>
      </c>
      <c r="D280" s="166"/>
      <c r="E280" s="168"/>
      <c r="F280" s="167"/>
      <c r="G280" s="168"/>
      <c r="AO280" s="260"/>
      <c r="AP280" s="260"/>
      <c r="AQ280" s="260"/>
      <c r="AR280" s="260"/>
      <c r="AS280" s="260"/>
      <c r="AT280" s="260"/>
      <c r="AU280" s="260"/>
      <c r="AV280" s="260"/>
      <c r="AW280" s="260"/>
      <c r="AX280" s="260"/>
      <c r="AY280" s="260"/>
      <c r="AZ280" s="260"/>
      <c r="BA280" s="260"/>
      <c r="BB280" s="260"/>
      <c r="BC280" s="260"/>
      <c r="BD280" s="260"/>
      <c r="BE280" s="260"/>
      <c r="BF280" s="260"/>
      <c r="BG280" s="210"/>
      <c r="BH280" s="210"/>
      <c r="BI280" s="210"/>
    </row>
    <row r="281" spans="1:61" x14ac:dyDescent="0.25">
      <c r="A281" s="171" t="s">
        <v>91</v>
      </c>
      <c r="B281" s="164"/>
      <c r="C281" s="299" t="s">
        <v>628</v>
      </c>
      <c r="D281" s="166"/>
      <c r="E281" s="168"/>
      <c r="F281" s="167"/>
      <c r="G281" s="168"/>
      <c r="AO281" s="260"/>
      <c r="AP281" s="260"/>
      <c r="AQ281" s="260"/>
      <c r="AR281" s="260"/>
      <c r="AS281" s="260"/>
      <c r="AT281" s="260"/>
      <c r="AU281" s="260"/>
      <c r="AV281" s="260"/>
      <c r="AW281" s="260"/>
      <c r="AX281" s="260"/>
      <c r="AY281" s="260"/>
      <c r="AZ281" s="260"/>
      <c r="BA281" s="260"/>
      <c r="BB281" s="260"/>
      <c r="BC281" s="260"/>
      <c r="BD281" s="260"/>
      <c r="BE281" s="260"/>
      <c r="BF281" s="260"/>
      <c r="BG281" s="210"/>
      <c r="BH281" s="210"/>
      <c r="BI281" s="210"/>
    </row>
    <row r="282" spans="1:61" x14ac:dyDescent="0.25">
      <c r="A282" s="171" t="s">
        <v>91</v>
      </c>
      <c r="B282" s="164"/>
      <c r="C282" s="299" t="s">
        <v>628</v>
      </c>
      <c r="D282" s="166"/>
      <c r="E282" s="168"/>
      <c r="F282" s="167"/>
      <c r="G282" s="168"/>
      <c r="AO282" s="260"/>
      <c r="AP282" s="260"/>
      <c r="AQ282" s="260"/>
      <c r="AR282" s="260"/>
      <c r="AS282" s="260"/>
      <c r="AT282" s="260"/>
      <c r="AU282" s="260"/>
      <c r="AV282" s="260"/>
      <c r="AW282" s="260"/>
      <c r="AX282" s="260"/>
      <c r="AY282" s="260"/>
      <c r="AZ282" s="260"/>
      <c r="BA282" s="260"/>
      <c r="BB282" s="260"/>
      <c r="BC282" s="260"/>
      <c r="BD282" s="260"/>
      <c r="BE282" s="260"/>
      <c r="BF282" s="260"/>
      <c r="BG282" s="210"/>
      <c r="BH282" s="210"/>
      <c r="BI282" s="210"/>
    </row>
    <row r="283" spans="1:61" x14ac:dyDescent="0.25">
      <c r="A283" s="171" t="s">
        <v>91</v>
      </c>
      <c r="B283" s="164"/>
      <c r="C283" s="299" t="s">
        <v>628</v>
      </c>
      <c r="D283" s="166"/>
      <c r="E283" s="168"/>
      <c r="F283" s="167"/>
      <c r="G283" s="168"/>
      <c r="AO283" s="260"/>
      <c r="AP283" s="260"/>
      <c r="AQ283" s="260"/>
      <c r="AR283" s="260"/>
      <c r="AS283" s="260"/>
      <c r="AT283" s="260"/>
      <c r="AU283" s="260"/>
      <c r="AV283" s="260"/>
      <c r="AW283" s="260"/>
      <c r="AX283" s="260"/>
      <c r="AY283" s="260"/>
      <c r="AZ283" s="260"/>
      <c r="BA283" s="260"/>
      <c r="BB283" s="260"/>
      <c r="BC283" s="260"/>
      <c r="BD283" s="260"/>
      <c r="BE283" s="260"/>
      <c r="BF283" s="260"/>
      <c r="BG283" s="210"/>
      <c r="BH283" s="210"/>
      <c r="BI283" s="210"/>
    </row>
    <row r="284" spans="1:61" x14ac:dyDescent="0.25">
      <c r="A284" s="171" t="s">
        <v>91</v>
      </c>
      <c r="B284" s="164"/>
      <c r="C284" s="299" t="s">
        <v>628</v>
      </c>
      <c r="D284" s="166"/>
      <c r="E284" s="168"/>
      <c r="F284" s="167"/>
      <c r="G284" s="168"/>
      <c r="AO284" s="260"/>
      <c r="AP284" s="260"/>
      <c r="AQ284" s="260"/>
      <c r="AR284" s="260"/>
      <c r="AS284" s="260"/>
      <c r="AT284" s="260"/>
      <c r="AU284" s="260"/>
      <c r="AV284" s="260"/>
      <c r="AW284" s="260"/>
      <c r="AX284" s="260"/>
      <c r="AY284" s="260"/>
      <c r="AZ284" s="260"/>
      <c r="BA284" s="260"/>
      <c r="BB284" s="260"/>
      <c r="BC284" s="260"/>
      <c r="BD284" s="260"/>
      <c r="BE284" s="260"/>
      <c r="BF284" s="260"/>
      <c r="BG284" s="210"/>
      <c r="BH284" s="210"/>
      <c r="BI284" s="210"/>
    </row>
    <row r="285" spans="1:61" x14ac:dyDescent="0.25">
      <c r="A285" s="171" t="s">
        <v>91</v>
      </c>
      <c r="B285" s="164"/>
      <c r="C285" s="299" t="s">
        <v>628</v>
      </c>
      <c r="D285" s="166"/>
      <c r="E285" s="168"/>
      <c r="F285" s="167"/>
      <c r="G285" s="168"/>
      <c r="AO285" s="260"/>
      <c r="AP285" s="260"/>
      <c r="AQ285" s="260"/>
      <c r="AR285" s="260"/>
      <c r="AS285" s="260"/>
      <c r="AT285" s="260"/>
      <c r="AU285" s="260"/>
      <c r="AV285" s="260"/>
      <c r="AW285" s="260"/>
      <c r="AX285" s="260"/>
      <c r="AY285" s="260"/>
      <c r="AZ285" s="260"/>
      <c r="BA285" s="260"/>
      <c r="BB285" s="260"/>
      <c r="BC285" s="260"/>
      <c r="BD285" s="260"/>
      <c r="BE285" s="260"/>
      <c r="BF285" s="260"/>
      <c r="BG285" s="210"/>
      <c r="BH285" s="210"/>
      <c r="BI285" s="210"/>
    </row>
    <row r="286" spans="1:61" x14ac:dyDescent="0.25">
      <c r="A286" s="171" t="s">
        <v>91</v>
      </c>
      <c r="B286" s="164"/>
      <c r="C286" s="299" t="s">
        <v>628</v>
      </c>
      <c r="D286" s="166"/>
      <c r="E286" s="168"/>
      <c r="F286" s="167"/>
      <c r="G286" s="168"/>
      <c r="AO286" s="260"/>
      <c r="AP286" s="260"/>
      <c r="AQ286" s="260"/>
      <c r="AR286" s="260"/>
      <c r="AS286" s="260"/>
      <c r="AT286" s="260"/>
      <c r="AU286" s="260"/>
      <c r="AV286" s="260"/>
      <c r="AW286" s="260"/>
      <c r="AX286" s="260"/>
      <c r="AY286" s="260"/>
      <c r="AZ286" s="260"/>
      <c r="BA286" s="260"/>
      <c r="BB286" s="260"/>
      <c r="BC286" s="260"/>
      <c r="BD286" s="260"/>
      <c r="BE286" s="260"/>
      <c r="BF286" s="260"/>
      <c r="BG286" s="210"/>
      <c r="BH286" s="210"/>
      <c r="BI286" s="210"/>
    </row>
    <row r="287" spans="1:61" x14ac:dyDescent="0.25">
      <c r="A287" s="171" t="s">
        <v>91</v>
      </c>
      <c r="B287" s="164"/>
      <c r="C287" s="299" t="s">
        <v>628</v>
      </c>
      <c r="D287" s="166"/>
      <c r="E287" s="168"/>
      <c r="F287" s="167"/>
      <c r="G287" s="168"/>
      <c r="AO287" s="260"/>
      <c r="AP287" s="260"/>
      <c r="AQ287" s="260"/>
      <c r="AR287" s="260"/>
      <c r="AS287" s="260"/>
      <c r="AT287" s="260"/>
      <c r="AU287" s="260"/>
      <c r="AV287" s="260"/>
      <c r="AW287" s="260"/>
      <c r="AX287" s="260"/>
      <c r="AY287" s="260"/>
      <c r="AZ287" s="260"/>
      <c r="BA287" s="260"/>
      <c r="BB287" s="260"/>
      <c r="BC287" s="260"/>
      <c r="BD287" s="260"/>
      <c r="BE287" s="260"/>
      <c r="BF287" s="260"/>
      <c r="BG287" s="210"/>
      <c r="BH287" s="210"/>
      <c r="BI287" s="210"/>
    </row>
    <row r="288" spans="1:61" x14ac:dyDescent="0.25">
      <c r="A288" s="171" t="s">
        <v>91</v>
      </c>
      <c r="B288" s="164"/>
      <c r="C288" s="299" t="s">
        <v>628</v>
      </c>
      <c r="D288" s="166"/>
      <c r="E288" s="168"/>
      <c r="F288" s="167"/>
      <c r="G288" s="168"/>
      <c r="AO288" s="260"/>
      <c r="AP288" s="260"/>
      <c r="AQ288" s="260"/>
      <c r="AR288" s="260"/>
      <c r="AS288" s="260"/>
      <c r="AT288" s="260"/>
      <c r="AU288" s="260"/>
      <c r="AV288" s="260"/>
      <c r="AW288" s="260"/>
      <c r="AX288" s="260"/>
      <c r="AY288" s="260"/>
      <c r="AZ288" s="260"/>
      <c r="BA288" s="260"/>
      <c r="BB288" s="260"/>
      <c r="BC288" s="260"/>
      <c r="BD288" s="260"/>
      <c r="BE288" s="260"/>
      <c r="BF288" s="260"/>
      <c r="BG288" s="210"/>
      <c r="BH288" s="210"/>
      <c r="BI288" s="210"/>
    </row>
    <row r="289" spans="1:61" x14ac:dyDescent="0.25">
      <c r="A289" s="171" t="s">
        <v>91</v>
      </c>
      <c r="B289" s="164"/>
      <c r="C289" s="299" t="s">
        <v>628</v>
      </c>
      <c r="D289" s="166"/>
      <c r="E289" s="168"/>
      <c r="F289" s="167"/>
      <c r="G289" s="168"/>
      <c r="AO289" s="260"/>
      <c r="AP289" s="260"/>
      <c r="AQ289" s="260"/>
      <c r="AR289" s="260"/>
      <c r="AS289" s="260"/>
      <c r="AT289" s="260"/>
      <c r="AU289" s="260"/>
      <c r="AV289" s="260"/>
      <c r="AW289" s="260"/>
      <c r="AX289" s="260"/>
      <c r="AY289" s="260"/>
      <c r="AZ289" s="260"/>
      <c r="BA289" s="260"/>
      <c r="BB289" s="260"/>
      <c r="BC289" s="260"/>
      <c r="BD289" s="260"/>
      <c r="BE289" s="260"/>
      <c r="BF289" s="260"/>
      <c r="BG289" s="210"/>
      <c r="BH289" s="210"/>
      <c r="BI289" s="210"/>
    </row>
    <row r="290" spans="1:61" x14ac:dyDescent="0.25">
      <c r="A290" s="171" t="s">
        <v>91</v>
      </c>
      <c r="B290" s="164"/>
      <c r="C290" s="299" t="s">
        <v>628</v>
      </c>
      <c r="D290" s="166"/>
      <c r="E290" s="168"/>
      <c r="F290" s="167"/>
      <c r="G290" s="168"/>
      <c r="AO290" s="260"/>
      <c r="AP290" s="260"/>
      <c r="AQ290" s="260"/>
      <c r="AR290" s="260"/>
      <c r="AS290" s="260"/>
      <c r="AT290" s="260"/>
      <c r="AU290" s="260"/>
      <c r="AV290" s="260"/>
      <c r="AW290" s="260"/>
      <c r="AX290" s="260"/>
      <c r="AY290" s="260"/>
      <c r="AZ290" s="260"/>
      <c r="BA290" s="260"/>
      <c r="BB290" s="260"/>
      <c r="BC290" s="260"/>
      <c r="BD290" s="260"/>
      <c r="BE290" s="260"/>
      <c r="BF290" s="260"/>
      <c r="BG290" s="210"/>
      <c r="BH290" s="210"/>
      <c r="BI290" s="210"/>
    </row>
    <row r="291" spans="1:61" x14ac:dyDescent="0.25">
      <c r="A291" s="171" t="s">
        <v>91</v>
      </c>
      <c r="B291" s="164"/>
      <c r="C291" s="299" t="s">
        <v>628</v>
      </c>
      <c r="D291" s="166"/>
      <c r="E291" s="168"/>
      <c r="F291" s="167"/>
      <c r="G291" s="168"/>
      <c r="AO291" s="260"/>
      <c r="AP291" s="260"/>
      <c r="AQ291" s="260"/>
      <c r="AR291" s="260"/>
      <c r="AS291" s="260"/>
      <c r="AT291" s="260"/>
      <c r="AU291" s="260"/>
      <c r="AV291" s="260"/>
      <c r="AW291" s="260"/>
      <c r="AX291" s="260"/>
      <c r="AY291" s="260"/>
      <c r="AZ291" s="260"/>
      <c r="BA291" s="260"/>
      <c r="BB291" s="260"/>
      <c r="BC291" s="260"/>
      <c r="BD291" s="260"/>
      <c r="BE291" s="260"/>
      <c r="BF291" s="260"/>
      <c r="BG291" s="210"/>
      <c r="BH291" s="210"/>
      <c r="BI291" s="210"/>
    </row>
    <row r="292" spans="1:61" x14ac:dyDescent="0.25">
      <c r="A292" s="171" t="s">
        <v>91</v>
      </c>
      <c r="B292" s="164"/>
      <c r="C292" s="299" t="s">
        <v>628</v>
      </c>
      <c r="D292" s="166"/>
      <c r="E292" s="168"/>
      <c r="F292" s="167"/>
      <c r="G292" s="168"/>
      <c r="AO292" s="260"/>
      <c r="AP292" s="260"/>
      <c r="AQ292" s="260"/>
      <c r="AR292" s="260"/>
      <c r="AS292" s="260"/>
      <c r="AT292" s="260"/>
      <c r="AU292" s="260"/>
      <c r="AV292" s="260"/>
      <c r="AW292" s="260"/>
      <c r="AX292" s="260"/>
      <c r="AY292" s="260"/>
      <c r="AZ292" s="260"/>
      <c r="BA292" s="260"/>
      <c r="BB292" s="260"/>
      <c r="BC292" s="260"/>
      <c r="BD292" s="260"/>
      <c r="BE292" s="260"/>
      <c r="BF292" s="260"/>
      <c r="BG292" s="210"/>
      <c r="BH292" s="210"/>
      <c r="BI292" s="210"/>
    </row>
    <row r="293" spans="1:61" x14ac:dyDescent="0.25">
      <c r="A293" s="171" t="s">
        <v>91</v>
      </c>
      <c r="B293" s="164"/>
      <c r="C293" s="299" t="s">
        <v>628</v>
      </c>
      <c r="D293" s="166"/>
      <c r="E293" s="168"/>
      <c r="F293" s="167"/>
      <c r="G293" s="168"/>
      <c r="AO293" s="260"/>
      <c r="AP293" s="260"/>
      <c r="AQ293" s="260"/>
      <c r="AR293" s="260"/>
      <c r="AS293" s="260"/>
      <c r="AT293" s="260"/>
      <c r="AU293" s="260"/>
      <c r="AV293" s="260"/>
      <c r="AW293" s="260"/>
      <c r="AX293" s="260"/>
      <c r="AY293" s="260"/>
      <c r="AZ293" s="260"/>
      <c r="BA293" s="260"/>
      <c r="BB293" s="260"/>
      <c r="BC293" s="260"/>
      <c r="BD293" s="260"/>
      <c r="BE293" s="260"/>
      <c r="BF293" s="260"/>
      <c r="BG293" s="210"/>
      <c r="BH293" s="210"/>
      <c r="BI293" s="210"/>
    </row>
    <row r="294" spans="1:61" x14ac:dyDescent="0.25">
      <c r="A294" s="171" t="s">
        <v>91</v>
      </c>
      <c r="B294" s="164"/>
      <c r="C294" s="299" t="s">
        <v>628</v>
      </c>
      <c r="D294" s="166"/>
      <c r="E294" s="168"/>
      <c r="F294" s="167"/>
      <c r="G294" s="168"/>
      <c r="AO294" s="260"/>
      <c r="AP294" s="260"/>
      <c r="AQ294" s="260"/>
      <c r="AR294" s="260"/>
      <c r="AS294" s="260"/>
      <c r="AT294" s="260"/>
      <c r="AU294" s="260"/>
      <c r="AV294" s="260"/>
      <c r="AW294" s="260"/>
      <c r="AX294" s="260"/>
      <c r="AY294" s="260"/>
      <c r="AZ294" s="260"/>
      <c r="BA294" s="260"/>
      <c r="BB294" s="260"/>
      <c r="BC294" s="260"/>
      <c r="BD294" s="260"/>
      <c r="BE294" s="260"/>
      <c r="BF294" s="260"/>
      <c r="BG294" s="210"/>
      <c r="BH294" s="210"/>
      <c r="BI294" s="210"/>
    </row>
    <row r="295" spans="1:61" x14ac:dyDescent="0.25">
      <c r="A295" s="171" t="s">
        <v>91</v>
      </c>
      <c r="B295" s="164"/>
      <c r="C295" s="299" t="s">
        <v>628</v>
      </c>
      <c r="D295" s="166"/>
      <c r="E295" s="168"/>
      <c r="F295" s="167"/>
      <c r="G295" s="168"/>
      <c r="AO295" s="260"/>
      <c r="AP295" s="260"/>
      <c r="AQ295" s="260"/>
      <c r="AR295" s="260"/>
      <c r="AS295" s="260"/>
      <c r="AT295" s="260"/>
      <c r="AU295" s="260"/>
      <c r="AV295" s="260"/>
      <c r="AW295" s="260"/>
      <c r="AX295" s="260"/>
      <c r="AY295" s="260"/>
      <c r="AZ295" s="260"/>
      <c r="BA295" s="260"/>
      <c r="BB295" s="260"/>
      <c r="BC295" s="260"/>
      <c r="BD295" s="260"/>
      <c r="BE295" s="260"/>
      <c r="BF295" s="260"/>
      <c r="BG295" s="210"/>
      <c r="BH295" s="210"/>
      <c r="BI295" s="210"/>
    </row>
    <row r="296" spans="1:61" x14ac:dyDescent="0.25">
      <c r="A296" s="171" t="s">
        <v>91</v>
      </c>
      <c r="B296" s="164"/>
      <c r="C296" s="299" t="s">
        <v>628</v>
      </c>
      <c r="D296" s="166"/>
      <c r="E296" s="168"/>
      <c r="F296" s="167"/>
      <c r="G296" s="168"/>
      <c r="AO296" s="260"/>
      <c r="AP296" s="260"/>
      <c r="AQ296" s="260"/>
      <c r="AR296" s="260"/>
      <c r="AS296" s="260"/>
      <c r="AT296" s="260"/>
      <c r="AU296" s="260"/>
      <c r="AV296" s="260"/>
      <c r="AW296" s="260"/>
      <c r="AX296" s="260"/>
      <c r="AY296" s="260"/>
      <c r="AZ296" s="260"/>
      <c r="BA296" s="260"/>
      <c r="BB296" s="260"/>
      <c r="BC296" s="260"/>
      <c r="BD296" s="260"/>
      <c r="BE296" s="260"/>
      <c r="BF296" s="260"/>
      <c r="BG296" s="210"/>
      <c r="BH296" s="210"/>
      <c r="BI296" s="210"/>
    </row>
    <row r="297" spans="1:61" x14ac:dyDescent="0.25">
      <c r="A297" s="171" t="s">
        <v>91</v>
      </c>
      <c r="B297" s="164"/>
      <c r="C297" s="299" t="s">
        <v>628</v>
      </c>
      <c r="D297" s="166"/>
      <c r="E297" s="168"/>
      <c r="F297" s="167"/>
      <c r="G297" s="168"/>
      <c r="AO297" s="260"/>
      <c r="AP297" s="260"/>
      <c r="AQ297" s="260"/>
      <c r="AR297" s="260"/>
      <c r="AS297" s="260"/>
      <c r="AT297" s="260"/>
      <c r="AU297" s="260"/>
      <c r="AV297" s="260"/>
      <c r="AW297" s="260"/>
      <c r="AX297" s="260"/>
      <c r="AY297" s="260"/>
      <c r="AZ297" s="260"/>
      <c r="BA297" s="260"/>
      <c r="BB297" s="260"/>
      <c r="BC297" s="260"/>
      <c r="BD297" s="260"/>
      <c r="BE297" s="260"/>
      <c r="BF297" s="260"/>
      <c r="BG297" s="210"/>
      <c r="BH297" s="210"/>
      <c r="BI297" s="210"/>
    </row>
    <row r="298" spans="1:61" x14ac:dyDescent="0.25">
      <c r="A298" s="171" t="s">
        <v>91</v>
      </c>
      <c r="B298" s="164"/>
      <c r="C298" s="299" t="s">
        <v>628</v>
      </c>
      <c r="D298" s="166"/>
      <c r="E298" s="168"/>
      <c r="F298" s="167"/>
      <c r="G298" s="168"/>
      <c r="AO298" s="260"/>
      <c r="AP298" s="260"/>
      <c r="AQ298" s="260"/>
      <c r="AR298" s="260"/>
      <c r="AS298" s="260"/>
      <c r="AT298" s="260"/>
      <c r="AU298" s="260"/>
      <c r="AV298" s="260"/>
      <c r="AW298" s="260"/>
      <c r="AX298" s="260"/>
      <c r="AY298" s="260"/>
      <c r="AZ298" s="260"/>
      <c r="BA298" s="260"/>
      <c r="BB298" s="260"/>
      <c r="BC298" s="260"/>
      <c r="BD298" s="260"/>
      <c r="BE298" s="260"/>
      <c r="BF298" s="260"/>
      <c r="BG298" s="210"/>
      <c r="BH298" s="210"/>
      <c r="BI298" s="210"/>
    </row>
    <row r="299" spans="1:61" x14ac:dyDescent="0.25">
      <c r="A299" s="171" t="s">
        <v>91</v>
      </c>
      <c r="B299" s="164"/>
      <c r="C299" s="299" t="s">
        <v>628</v>
      </c>
      <c r="D299" s="166"/>
      <c r="E299" s="168"/>
      <c r="F299" s="167"/>
      <c r="G299" s="168"/>
      <c r="AO299" s="260"/>
      <c r="AP299" s="260"/>
      <c r="AQ299" s="260"/>
      <c r="AR299" s="260"/>
      <c r="AS299" s="260"/>
      <c r="AT299" s="260"/>
      <c r="AU299" s="260"/>
      <c r="AV299" s="260"/>
      <c r="AW299" s="260"/>
      <c r="AX299" s="260"/>
      <c r="AY299" s="260"/>
      <c r="AZ299" s="260"/>
      <c r="BA299" s="260"/>
      <c r="BB299" s="260"/>
      <c r="BC299" s="260"/>
      <c r="BD299" s="260"/>
      <c r="BE299" s="260"/>
      <c r="BF299" s="260"/>
      <c r="BG299" s="210"/>
      <c r="BH299" s="210"/>
      <c r="BI299" s="210"/>
    </row>
    <row r="300" spans="1:61" x14ac:dyDescent="0.25">
      <c r="A300" s="171" t="s">
        <v>91</v>
      </c>
      <c r="B300" s="164"/>
      <c r="C300" s="299" t="s">
        <v>628</v>
      </c>
      <c r="D300" s="166"/>
      <c r="E300" s="168"/>
      <c r="F300" s="167"/>
      <c r="G300" s="168"/>
      <c r="AO300" s="260"/>
      <c r="AP300" s="260"/>
      <c r="AQ300" s="260"/>
      <c r="AR300" s="260"/>
      <c r="AS300" s="260"/>
      <c r="AT300" s="260"/>
      <c r="AU300" s="260"/>
      <c r="AV300" s="260"/>
      <c r="AW300" s="260"/>
      <c r="AX300" s="260"/>
      <c r="AY300" s="260"/>
      <c r="AZ300" s="260"/>
      <c r="BA300" s="260"/>
      <c r="BB300" s="260"/>
      <c r="BC300" s="260"/>
      <c r="BD300" s="260"/>
      <c r="BE300" s="260"/>
      <c r="BF300" s="260"/>
      <c r="BG300" s="210"/>
      <c r="BH300" s="210"/>
      <c r="BI300" s="210"/>
    </row>
    <row r="301" spans="1:61" x14ac:dyDescent="0.25">
      <c r="A301" s="171" t="s">
        <v>91</v>
      </c>
      <c r="B301" s="164"/>
      <c r="C301" s="299" t="s">
        <v>628</v>
      </c>
      <c r="D301" s="166"/>
      <c r="E301" s="168"/>
      <c r="F301" s="167"/>
      <c r="G301" s="168"/>
      <c r="AO301" s="260"/>
      <c r="AP301" s="260"/>
      <c r="AQ301" s="260"/>
      <c r="AR301" s="260"/>
      <c r="AS301" s="260"/>
      <c r="AT301" s="260"/>
      <c r="AU301" s="260"/>
      <c r="AV301" s="260"/>
      <c r="AW301" s="260"/>
      <c r="AX301" s="260"/>
      <c r="AY301" s="260"/>
      <c r="AZ301" s="260"/>
      <c r="BA301" s="260"/>
      <c r="BB301" s="260"/>
      <c r="BC301" s="260"/>
      <c r="BD301" s="260"/>
      <c r="BE301" s="260"/>
      <c r="BF301" s="260"/>
      <c r="BG301" s="210"/>
      <c r="BH301" s="210"/>
      <c r="BI301" s="210"/>
    </row>
    <row r="302" spans="1:61" x14ac:dyDescent="0.25">
      <c r="A302" s="171" t="s">
        <v>91</v>
      </c>
      <c r="B302" s="164"/>
      <c r="C302" s="299" t="s">
        <v>628</v>
      </c>
      <c r="D302" s="166"/>
      <c r="E302" s="168"/>
      <c r="F302" s="167"/>
      <c r="G302" s="168"/>
      <c r="AO302" s="260"/>
      <c r="AP302" s="260"/>
      <c r="AQ302" s="260"/>
      <c r="AR302" s="260"/>
      <c r="AS302" s="260"/>
      <c r="AT302" s="260"/>
      <c r="AU302" s="260"/>
      <c r="AV302" s="260"/>
      <c r="AW302" s="260"/>
      <c r="AX302" s="260"/>
      <c r="AY302" s="260"/>
      <c r="AZ302" s="260"/>
      <c r="BA302" s="260"/>
      <c r="BB302" s="260"/>
      <c r="BC302" s="260"/>
      <c r="BD302" s="260"/>
      <c r="BE302" s="260"/>
      <c r="BF302" s="260"/>
      <c r="BG302" s="210"/>
      <c r="BH302" s="210"/>
      <c r="BI302" s="210"/>
    </row>
    <row r="303" spans="1:61" x14ac:dyDescent="0.25">
      <c r="A303" s="171" t="s">
        <v>91</v>
      </c>
      <c r="B303" s="164"/>
      <c r="C303" s="299" t="s">
        <v>628</v>
      </c>
      <c r="D303" s="166"/>
      <c r="E303" s="168"/>
      <c r="F303" s="167"/>
      <c r="G303" s="168"/>
      <c r="AO303" s="260"/>
      <c r="AP303" s="260"/>
      <c r="AQ303" s="260"/>
      <c r="AR303" s="260"/>
      <c r="AS303" s="260"/>
      <c r="AT303" s="260"/>
      <c r="AU303" s="260"/>
      <c r="AV303" s="260"/>
      <c r="AW303" s="260"/>
      <c r="AX303" s="260"/>
      <c r="AY303" s="260"/>
      <c r="AZ303" s="260"/>
      <c r="BA303" s="260"/>
      <c r="BB303" s="260"/>
      <c r="BC303" s="260"/>
      <c r="BD303" s="260"/>
      <c r="BE303" s="260"/>
      <c r="BF303" s="260"/>
      <c r="BG303" s="210"/>
      <c r="BH303" s="210"/>
      <c r="BI303" s="210"/>
    </row>
    <row r="304" spans="1:61" x14ac:dyDescent="0.25">
      <c r="A304" s="171" t="s">
        <v>91</v>
      </c>
      <c r="B304" s="164"/>
      <c r="C304" s="299" t="s">
        <v>628</v>
      </c>
      <c r="D304" s="166"/>
      <c r="E304" s="168"/>
      <c r="F304" s="167"/>
      <c r="G304" s="168"/>
      <c r="AO304" s="260"/>
      <c r="AP304" s="260"/>
      <c r="AQ304" s="260"/>
      <c r="AR304" s="260"/>
      <c r="AS304" s="260"/>
      <c r="AT304" s="260"/>
      <c r="AU304" s="260"/>
      <c r="AV304" s="260"/>
      <c r="AW304" s="260"/>
      <c r="AX304" s="260"/>
      <c r="AY304" s="260"/>
      <c r="AZ304" s="260"/>
      <c r="BA304" s="260"/>
      <c r="BB304" s="260"/>
      <c r="BC304" s="260"/>
      <c r="BD304" s="260"/>
      <c r="BE304" s="260"/>
      <c r="BF304" s="260"/>
      <c r="BG304" s="210"/>
      <c r="BH304" s="210"/>
      <c r="BI304" s="210"/>
    </row>
    <row r="305" spans="1:61" x14ac:dyDescent="0.25">
      <c r="A305" s="171" t="s">
        <v>91</v>
      </c>
      <c r="B305" s="164"/>
      <c r="C305" s="299" t="s">
        <v>628</v>
      </c>
      <c r="D305" s="166"/>
      <c r="E305" s="168"/>
      <c r="F305" s="167"/>
      <c r="G305" s="168"/>
      <c r="AO305" s="260"/>
      <c r="AP305" s="260"/>
      <c r="AQ305" s="260"/>
      <c r="AR305" s="260"/>
      <c r="AS305" s="260"/>
      <c r="AT305" s="260"/>
      <c r="AU305" s="260"/>
      <c r="AV305" s="260"/>
      <c r="AW305" s="260"/>
      <c r="AX305" s="260"/>
      <c r="AY305" s="260"/>
      <c r="AZ305" s="260"/>
      <c r="BA305" s="260"/>
      <c r="BB305" s="260"/>
      <c r="BC305" s="260"/>
      <c r="BD305" s="260"/>
      <c r="BE305" s="260"/>
      <c r="BF305" s="260"/>
      <c r="BG305" s="210"/>
      <c r="BH305" s="210"/>
      <c r="BI305" s="210"/>
    </row>
    <row r="306" spans="1:61" x14ac:dyDescent="0.25">
      <c r="A306" s="171" t="s">
        <v>91</v>
      </c>
      <c r="B306" s="164"/>
      <c r="C306" s="299" t="s">
        <v>628</v>
      </c>
      <c r="D306" s="166"/>
      <c r="E306" s="168"/>
      <c r="F306" s="167"/>
      <c r="G306" s="168"/>
      <c r="AO306" s="260"/>
      <c r="AP306" s="260"/>
      <c r="AQ306" s="260"/>
      <c r="AR306" s="260"/>
      <c r="AS306" s="260"/>
      <c r="AT306" s="260"/>
      <c r="AU306" s="260"/>
      <c r="AV306" s="260"/>
      <c r="AW306" s="260"/>
      <c r="AX306" s="260"/>
      <c r="AY306" s="260"/>
      <c r="AZ306" s="260"/>
      <c r="BA306" s="260"/>
      <c r="BB306" s="260"/>
      <c r="BC306" s="260"/>
      <c r="BD306" s="260"/>
      <c r="BE306" s="260"/>
      <c r="BF306" s="260"/>
      <c r="BG306" s="210"/>
      <c r="BH306" s="210"/>
      <c r="BI306" s="210"/>
    </row>
    <row r="307" spans="1:61" x14ac:dyDescent="0.25">
      <c r="A307" s="171" t="s">
        <v>91</v>
      </c>
      <c r="B307" s="164"/>
      <c r="C307" s="299" t="s">
        <v>628</v>
      </c>
      <c r="D307" s="166"/>
      <c r="E307" s="168"/>
      <c r="F307" s="167"/>
      <c r="G307" s="168"/>
      <c r="AO307" s="260"/>
      <c r="AP307" s="260"/>
      <c r="AQ307" s="260"/>
      <c r="AR307" s="260"/>
      <c r="AS307" s="260"/>
      <c r="AT307" s="260"/>
      <c r="AU307" s="260"/>
      <c r="AV307" s="260"/>
      <c r="AW307" s="260"/>
      <c r="AX307" s="260"/>
      <c r="AY307" s="260"/>
      <c r="AZ307" s="260"/>
      <c r="BA307" s="260"/>
      <c r="BB307" s="260"/>
      <c r="BC307" s="260"/>
      <c r="BD307" s="260"/>
      <c r="BE307" s="260"/>
      <c r="BF307" s="260"/>
      <c r="BG307" s="210"/>
      <c r="BH307" s="210"/>
      <c r="BI307" s="210"/>
    </row>
    <row r="308" spans="1:61" x14ac:dyDescent="0.25">
      <c r="A308" s="171" t="s">
        <v>91</v>
      </c>
      <c r="B308" s="164"/>
      <c r="C308" s="299" t="s">
        <v>628</v>
      </c>
      <c r="D308" s="166"/>
      <c r="E308" s="168"/>
      <c r="F308" s="167"/>
      <c r="G308" s="168"/>
      <c r="AO308" s="260"/>
      <c r="AP308" s="260"/>
      <c r="AQ308" s="260"/>
      <c r="AR308" s="260"/>
      <c r="AS308" s="260"/>
      <c r="AT308" s="260"/>
      <c r="AU308" s="260"/>
      <c r="AV308" s="260"/>
      <c r="AW308" s="260"/>
      <c r="AX308" s="260"/>
      <c r="AY308" s="260"/>
      <c r="AZ308" s="260"/>
      <c r="BA308" s="260"/>
      <c r="BB308" s="260"/>
      <c r="BC308" s="260"/>
      <c r="BD308" s="260"/>
      <c r="BE308" s="260"/>
      <c r="BF308" s="260"/>
      <c r="BG308" s="210"/>
      <c r="BH308" s="210"/>
      <c r="BI308" s="210"/>
    </row>
    <row r="309" spans="1:61" x14ac:dyDescent="0.25">
      <c r="A309" s="171" t="s">
        <v>91</v>
      </c>
      <c r="B309" s="164"/>
      <c r="C309" s="299" t="s">
        <v>628</v>
      </c>
      <c r="D309" s="166"/>
      <c r="E309" s="168"/>
      <c r="F309" s="167"/>
      <c r="G309" s="168"/>
      <c r="AO309" s="260"/>
      <c r="AP309" s="260"/>
      <c r="AQ309" s="260"/>
      <c r="AR309" s="260"/>
      <c r="AS309" s="260"/>
      <c r="AT309" s="260"/>
      <c r="AU309" s="260"/>
      <c r="AV309" s="260"/>
      <c r="AW309" s="260"/>
      <c r="AX309" s="260"/>
      <c r="AY309" s="260"/>
      <c r="AZ309" s="260"/>
      <c r="BA309" s="260"/>
      <c r="BB309" s="260"/>
      <c r="BC309" s="260"/>
      <c r="BD309" s="260"/>
      <c r="BE309" s="260"/>
      <c r="BF309" s="260"/>
      <c r="BG309" s="210"/>
      <c r="BH309" s="210"/>
      <c r="BI309" s="210"/>
    </row>
    <row r="310" spans="1:61" x14ac:dyDescent="0.25">
      <c r="A310" s="171" t="s">
        <v>91</v>
      </c>
      <c r="B310" s="164"/>
      <c r="C310" s="299" t="s">
        <v>628</v>
      </c>
      <c r="D310" s="166"/>
      <c r="E310" s="168"/>
      <c r="F310" s="167"/>
      <c r="G310" s="168"/>
      <c r="AO310" s="260"/>
      <c r="AP310" s="260"/>
      <c r="AQ310" s="260"/>
      <c r="AR310" s="260"/>
      <c r="AS310" s="260"/>
      <c r="AT310" s="260"/>
      <c r="AU310" s="260"/>
      <c r="AV310" s="260"/>
      <c r="AW310" s="260"/>
      <c r="AX310" s="260"/>
      <c r="AY310" s="260"/>
      <c r="AZ310" s="260"/>
      <c r="BA310" s="260"/>
      <c r="BB310" s="260"/>
      <c r="BC310" s="260"/>
      <c r="BD310" s="260"/>
      <c r="BE310" s="260"/>
      <c r="BF310" s="260"/>
      <c r="BG310" s="210"/>
      <c r="BH310" s="210"/>
      <c r="BI310" s="210"/>
    </row>
    <row r="311" spans="1:61" x14ac:dyDescent="0.25">
      <c r="A311" s="171" t="s">
        <v>91</v>
      </c>
      <c r="B311" s="164"/>
      <c r="C311" s="299" t="s">
        <v>628</v>
      </c>
      <c r="D311" s="166"/>
      <c r="E311" s="168"/>
      <c r="F311" s="167"/>
      <c r="G311" s="168"/>
      <c r="AO311" s="260"/>
      <c r="AP311" s="260"/>
      <c r="AQ311" s="260"/>
      <c r="AR311" s="260"/>
      <c r="AS311" s="260"/>
      <c r="AT311" s="260"/>
      <c r="AU311" s="260"/>
      <c r="AV311" s="260"/>
      <c r="AW311" s="260"/>
      <c r="AX311" s="260"/>
      <c r="AY311" s="260"/>
      <c r="AZ311" s="260"/>
      <c r="BA311" s="260"/>
      <c r="BB311" s="260"/>
      <c r="BC311" s="260"/>
      <c r="BD311" s="260"/>
      <c r="BE311" s="260"/>
      <c r="BF311" s="260"/>
      <c r="BG311" s="210"/>
      <c r="BH311" s="210"/>
      <c r="BI311" s="210"/>
    </row>
    <row r="312" spans="1:61" x14ac:dyDescent="0.25">
      <c r="A312" s="171" t="s">
        <v>91</v>
      </c>
      <c r="B312" s="164"/>
      <c r="C312" s="299" t="s">
        <v>628</v>
      </c>
      <c r="D312" s="166"/>
      <c r="E312" s="168"/>
      <c r="F312" s="167"/>
      <c r="G312" s="168"/>
      <c r="AO312" s="260"/>
      <c r="AP312" s="260"/>
      <c r="AQ312" s="260"/>
      <c r="AR312" s="260"/>
      <c r="AS312" s="260"/>
      <c r="AT312" s="260"/>
      <c r="AU312" s="260"/>
      <c r="AV312" s="260"/>
      <c r="AW312" s="260"/>
      <c r="AX312" s="260"/>
      <c r="AY312" s="260"/>
      <c r="AZ312" s="260"/>
      <c r="BA312" s="260"/>
      <c r="BB312" s="260"/>
      <c r="BC312" s="260"/>
      <c r="BD312" s="260"/>
      <c r="BE312" s="260"/>
      <c r="BF312" s="260"/>
      <c r="BG312" s="210"/>
      <c r="BH312" s="210"/>
      <c r="BI312" s="210"/>
    </row>
    <row r="313" spans="1:61" x14ac:dyDescent="0.25">
      <c r="A313" s="171" t="s">
        <v>91</v>
      </c>
      <c r="B313" s="164"/>
      <c r="C313" s="299" t="s">
        <v>628</v>
      </c>
      <c r="D313" s="166"/>
      <c r="E313" s="168"/>
      <c r="F313" s="167"/>
      <c r="G313" s="168"/>
      <c r="AO313" s="260"/>
      <c r="AP313" s="260"/>
      <c r="AQ313" s="260"/>
      <c r="AR313" s="260"/>
      <c r="AS313" s="260"/>
      <c r="AT313" s="260"/>
      <c r="AU313" s="260"/>
      <c r="AV313" s="260"/>
      <c r="AW313" s="260"/>
      <c r="AX313" s="260"/>
      <c r="AY313" s="260"/>
      <c r="AZ313" s="260"/>
      <c r="BA313" s="260"/>
      <c r="BB313" s="260"/>
      <c r="BC313" s="260"/>
      <c r="BD313" s="260"/>
      <c r="BE313" s="260"/>
      <c r="BF313" s="260"/>
      <c r="BG313" s="210"/>
      <c r="BH313" s="210"/>
      <c r="BI313" s="210"/>
    </row>
    <row r="314" spans="1:61" x14ac:dyDescent="0.25">
      <c r="A314" s="171" t="s">
        <v>91</v>
      </c>
      <c r="B314" s="164"/>
      <c r="C314" s="299" t="s">
        <v>628</v>
      </c>
      <c r="D314" s="166"/>
      <c r="E314" s="168"/>
      <c r="F314" s="167"/>
      <c r="G314" s="168"/>
      <c r="AO314" s="260"/>
      <c r="AP314" s="260"/>
      <c r="AQ314" s="260"/>
      <c r="AR314" s="260"/>
      <c r="AS314" s="260"/>
      <c r="AT314" s="260"/>
      <c r="AU314" s="260"/>
      <c r="AV314" s="260"/>
      <c r="AW314" s="260"/>
      <c r="AX314" s="260"/>
      <c r="AY314" s="260"/>
      <c r="AZ314" s="260"/>
      <c r="BA314" s="260"/>
      <c r="BB314" s="260"/>
      <c r="BC314" s="260"/>
      <c r="BD314" s="260"/>
      <c r="BE314" s="260"/>
      <c r="BF314" s="260"/>
      <c r="BG314" s="210"/>
      <c r="BH314" s="210"/>
      <c r="BI314" s="210"/>
    </row>
    <row r="315" spans="1:61" x14ac:dyDescent="0.25">
      <c r="A315" s="171" t="s">
        <v>91</v>
      </c>
      <c r="B315" s="164"/>
      <c r="C315" s="299" t="s">
        <v>628</v>
      </c>
      <c r="D315" s="166"/>
      <c r="E315" s="168"/>
      <c r="F315" s="167"/>
      <c r="G315" s="168"/>
      <c r="AO315" s="260"/>
      <c r="AP315" s="260"/>
      <c r="AQ315" s="260"/>
      <c r="AR315" s="260"/>
      <c r="AS315" s="260"/>
      <c r="AT315" s="260"/>
      <c r="AU315" s="260"/>
      <c r="AV315" s="260"/>
      <c r="AW315" s="260"/>
      <c r="AX315" s="260"/>
      <c r="AY315" s="260"/>
      <c r="AZ315" s="260"/>
      <c r="BA315" s="260"/>
      <c r="BB315" s="260"/>
      <c r="BC315" s="260"/>
      <c r="BD315" s="260"/>
      <c r="BE315" s="260"/>
      <c r="BF315" s="260"/>
      <c r="BG315" s="210"/>
      <c r="BH315" s="210"/>
      <c r="BI315" s="210"/>
    </row>
    <row r="316" spans="1:61" x14ac:dyDescent="0.25">
      <c r="A316" s="171" t="s">
        <v>91</v>
      </c>
      <c r="B316" s="164"/>
      <c r="C316" s="299" t="s">
        <v>628</v>
      </c>
      <c r="D316" s="166"/>
      <c r="E316" s="168"/>
      <c r="F316" s="167"/>
      <c r="G316" s="168"/>
      <c r="AO316" s="260"/>
      <c r="AP316" s="260"/>
      <c r="AQ316" s="260"/>
      <c r="AR316" s="260"/>
      <c r="AS316" s="260"/>
      <c r="AT316" s="260"/>
      <c r="AU316" s="260"/>
      <c r="AV316" s="260"/>
      <c r="AW316" s="260"/>
      <c r="AX316" s="260"/>
      <c r="AY316" s="260"/>
      <c r="AZ316" s="260"/>
      <c r="BA316" s="260"/>
      <c r="BB316" s="260"/>
      <c r="BC316" s="260"/>
      <c r="BD316" s="260"/>
      <c r="BE316" s="260"/>
      <c r="BF316" s="260"/>
      <c r="BG316" s="210"/>
      <c r="BH316" s="210"/>
      <c r="BI316" s="210"/>
    </row>
    <row r="317" spans="1:61" x14ac:dyDescent="0.25">
      <c r="A317" s="171" t="s">
        <v>91</v>
      </c>
      <c r="B317" s="164"/>
      <c r="C317" s="299" t="s">
        <v>628</v>
      </c>
      <c r="D317" s="166"/>
      <c r="E317" s="168"/>
      <c r="F317" s="167"/>
      <c r="G317" s="168"/>
      <c r="AO317" s="260"/>
      <c r="AP317" s="260"/>
      <c r="AQ317" s="260"/>
      <c r="AR317" s="260"/>
      <c r="AS317" s="260"/>
      <c r="AT317" s="260"/>
      <c r="AU317" s="260"/>
      <c r="AV317" s="260"/>
      <c r="AW317" s="260"/>
      <c r="AX317" s="260"/>
      <c r="AY317" s="260"/>
      <c r="AZ317" s="260"/>
      <c r="BA317" s="260"/>
      <c r="BB317" s="260"/>
      <c r="BC317" s="260"/>
      <c r="BD317" s="260"/>
      <c r="BE317" s="260"/>
      <c r="BF317" s="260"/>
      <c r="BG317" s="210"/>
      <c r="BH317" s="210"/>
      <c r="BI317" s="210"/>
    </row>
    <row r="318" spans="1:61" x14ac:dyDescent="0.25">
      <c r="A318" s="171" t="s">
        <v>91</v>
      </c>
      <c r="B318" s="164"/>
      <c r="C318" s="299" t="s">
        <v>628</v>
      </c>
      <c r="D318" s="166"/>
      <c r="E318" s="168"/>
      <c r="F318" s="167"/>
      <c r="G318" s="168"/>
      <c r="AO318" s="260"/>
      <c r="AP318" s="260"/>
      <c r="AQ318" s="260"/>
      <c r="AR318" s="260"/>
      <c r="AS318" s="260"/>
      <c r="AT318" s="260"/>
      <c r="AU318" s="260"/>
      <c r="AV318" s="260"/>
      <c r="AW318" s="260"/>
      <c r="AX318" s="260"/>
      <c r="AY318" s="260"/>
      <c r="AZ318" s="260"/>
      <c r="BA318" s="260"/>
      <c r="BB318" s="260"/>
      <c r="BC318" s="260"/>
      <c r="BD318" s="260"/>
      <c r="BE318" s="260"/>
      <c r="BF318" s="260"/>
      <c r="BG318" s="210"/>
      <c r="BH318" s="210"/>
      <c r="BI318" s="210"/>
    </row>
    <row r="319" spans="1:61" x14ac:dyDescent="0.25">
      <c r="A319" s="171" t="s">
        <v>91</v>
      </c>
      <c r="B319" s="164"/>
      <c r="C319" s="299" t="s">
        <v>628</v>
      </c>
      <c r="D319" s="166"/>
      <c r="E319" s="168"/>
      <c r="F319" s="167"/>
      <c r="G319" s="168"/>
      <c r="AO319" s="260"/>
      <c r="AP319" s="260"/>
      <c r="AQ319" s="260"/>
      <c r="AR319" s="260"/>
      <c r="AS319" s="260"/>
      <c r="AT319" s="260"/>
      <c r="AU319" s="260"/>
      <c r="AV319" s="260"/>
      <c r="AW319" s="260"/>
      <c r="AX319" s="260"/>
      <c r="AY319" s="260"/>
      <c r="AZ319" s="260"/>
      <c r="BA319" s="260"/>
      <c r="BB319" s="260"/>
      <c r="BC319" s="260"/>
      <c r="BD319" s="260"/>
      <c r="BE319" s="260"/>
      <c r="BF319" s="260"/>
      <c r="BG319" s="210"/>
      <c r="BH319" s="210"/>
      <c r="BI319" s="210"/>
    </row>
    <row r="320" spans="1:61" x14ac:dyDescent="0.25">
      <c r="A320" s="171" t="s">
        <v>91</v>
      </c>
      <c r="B320" s="164"/>
      <c r="C320" s="299" t="s">
        <v>628</v>
      </c>
      <c r="D320" s="166"/>
      <c r="E320" s="168"/>
      <c r="F320" s="167"/>
      <c r="G320" s="168"/>
      <c r="AO320" s="260"/>
      <c r="AP320" s="260"/>
      <c r="AQ320" s="260"/>
      <c r="AR320" s="260"/>
      <c r="AS320" s="260"/>
      <c r="AT320" s="260"/>
      <c r="AU320" s="260"/>
      <c r="AV320" s="260"/>
      <c r="AW320" s="260"/>
      <c r="AX320" s="260"/>
      <c r="AY320" s="260"/>
      <c r="AZ320" s="260"/>
      <c r="BA320" s="260"/>
      <c r="BB320" s="260"/>
      <c r="BC320" s="260"/>
      <c r="BD320" s="260"/>
      <c r="BE320" s="260"/>
      <c r="BF320" s="260"/>
      <c r="BG320" s="210"/>
      <c r="BH320" s="210"/>
      <c r="BI320" s="210"/>
    </row>
    <row r="321" spans="1:61" x14ac:dyDescent="0.25">
      <c r="A321" s="171" t="s">
        <v>91</v>
      </c>
      <c r="B321" s="164"/>
      <c r="C321" s="299" t="s">
        <v>628</v>
      </c>
      <c r="D321" s="166"/>
      <c r="E321" s="168"/>
      <c r="F321" s="167"/>
      <c r="G321" s="168"/>
      <c r="AO321" s="260"/>
      <c r="AP321" s="260"/>
      <c r="AQ321" s="260"/>
      <c r="AR321" s="260"/>
      <c r="AS321" s="260"/>
      <c r="AT321" s="260"/>
      <c r="AU321" s="260"/>
      <c r="AV321" s="260"/>
      <c r="AW321" s="260"/>
      <c r="AX321" s="260"/>
      <c r="AY321" s="260"/>
      <c r="AZ321" s="260"/>
      <c r="BA321" s="260"/>
      <c r="BB321" s="260"/>
      <c r="BC321" s="260"/>
      <c r="BD321" s="260"/>
      <c r="BE321" s="260"/>
      <c r="BF321" s="260"/>
      <c r="BG321" s="210"/>
      <c r="BH321" s="210"/>
      <c r="BI321" s="210"/>
    </row>
    <row r="322" spans="1:61" x14ac:dyDescent="0.25">
      <c r="A322" s="171" t="s">
        <v>91</v>
      </c>
      <c r="B322" s="164"/>
      <c r="C322" s="299" t="s">
        <v>628</v>
      </c>
      <c r="D322" s="166"/>
      <c r="E322" s="168"/>
      <c r="F322" s="167"/>
      <c r="G322" s="168"/>
      <c r="AO322" s="260"/>
      <c r="AP322" s="260"/>
      <c r="AQ322" s="260"/>
      <c r="AR322" s="260"/>
      <c r="AS322" s="260"/>
      <c r="AT322" s="260"/>
      <c r="AU322" s="260"/>
      <c r="AV322" s="260"/>
      <c r="AW322" s="260"/>
      <c r="AX322" s="260"/>
      <c r="AY322" s="260"/>
      <c r="AZ322" s="260"/>
      <c r="BA322" s="260"/>
      <c r="BB322" s="260"/>
      <c r="BC322" s="260"/>
      <c r="BD322" s="260"/>
      <c r="BE322" s="260"/>
      <c r="BF322" s="260"/>
      <c r="BG322" s="210"/>
      <c r="BH322" s="210"/>
      <c r="BI322" s="210"/>
    </row>
    <row r="323" spans="1:61" x14ac:dyDescent="0.25">
      <c r="A323" s="171" t="s">
        <v>91</v>
      </c>
      <c r="B323" s="164"/>
      <c r="C323" s="299" t="s">
        <v>628</v>
      </c>
      <c r="D323" s="166"/>
      <c r="E323" s="168"/>
      <c r="F323" s="167"/>
      <c r="G323" s="168"/>
      <c r="AO323" s="260"/>
      <c r="AP323" s="260"/>
      <c r="AQ323" s="260"/>
      <c r="AR323" s="260"/>
      <c r="AS323" s="260"/>
      <c r="AT323" s="260"/>
      <c r="AU323" s="260"/>
      <c r="AV323" s="260"/>
      <c r="AW323" s="260"/>
      <c r="AX323" s="260"/>
      <c r="AY323" s="260"/>
      <c r="AZ323" s="260"/>
      <c r="BA323" s="260"/>
      <c r="BB323" s="260"/>
      <c r="BC323" s="260"/>
      <c r="BD323" s="260"/>
      <c r="BE323" s="260"/>
      <c r="BF323" s="260"/>
      <c r="BG323" s="210"/>
      <c r="BH323" s="210"/>
      <c r="BI323" s="210"/>
    </row>
    <row r="324" spans="1:61" x14ac:dyDescent="0.25">
      <c r="A324" s="171" t="s">
        <v>91</v>
      </c>
      <c r="B324" s="164"/>
      <c r="C324" s="299" t="s">
        <v>628</v>
      </c>
      <c r="D324" s="166"/>
      <c r="E324" s="168"/>
      <c r="F324" s="167"/>
      <c r="G324" s="168"/>
      <c r="AO324" s="260"/>
      <c r="AP324" s="260"/>
      <c r="AQ324" s="260"/>
      <c r="AR324" s="260"/>
      <c r="AS324" s="260"/>
      <c r="AT324" s="260"/>
      <c r="AU324" s="260"/>
      <c r="AV324" s="260"/>
      <c r="AW324" s="260"/>
      <c r="AX324" s="260"/>
      <c r="AY324" s="260"/>
      <c r="AZ324" s="260"/>
      <c r="BA324" s="260"/>
      <c r="BB324" s="260"/>
      <c r="BC324" s="260"/>
      <c r="BD324" s="260"/>
      <c r="BE324" s="260"/>
      <c r="BF324" s="260"/>
      <c r="BG324" s="210"/>
      <c r="BH324" s="210"/>
      <c r="BI324" s="210"/>
    </row>
    <row r="325" spans="1:61" x14ac:dyDescent="0.25">
      <c r="A325" s="171" t="s">
        <v>91</v>
      </c>
      <c r="B325" s="164"/>
      <c r="C325" s="299" t="s">
        <v>628</v>
      </c>
      <c r="D325" s="166"/>
      <c r="E325" s="168"/>
      <c r="F325" s="167"/>
      <c r="G325" s="168"/>
      <c r="AO325" s="260"/>
      <c r="AP325" s="260"/>
      <c r="AQ325" s="260"/>
      <c r="AR325" s="260"/>
      <c r="AS325" s="260"/>
      <c r="AT325" s="260"/>
      <c r="AU325" s="260"/>
      <c r="AV325" s="260"/>
      <c r="AW325" s="260"/>
      <c r="AX325" s="260"/>
      <c r="AY325" s="260"/>
      <c r="AZ325" s="260"/>
      <c r="BA325" s="260"/>
      <c r="BB325" s="260"/>
      <c r="BC325" s="260"/>
      <c r="BD325" s="260"/>
      <c r="BE325" s="260"/>
      <c r="BF325" s="260"/>
      <c r="BG325" s="210"/>
      <c r="BH325" s="210"/>
      <c r="BI325" s="210"/>
    </row>
    <row r="326" spans="1:61" x14ac:dyDescent="0.25">
      <c r="A326" s="171" t="s">
        <v>91</v>
      </c>
      <c r="B326" s="164"/>
      <c r="C326" s="299" t="s">
        <v>628</v>
      </c>
      <c r="D326" s="166"/>
      <c r="E326" s="168"/>
      <c r="F326" s="167"/>
      <c r="G326" s="168"/>
      <c r="AO326" s="260"/>
      <c r="AP326" s="260"/>
      <c r="AQ326" s="260"/>
      <c r="AR326" s="260"/>
      <c r="AS326" s="260"/>
      <c r="AT326" s="260"/>
      <c r="AU326" s="260"/>
      <c r="AV326" s="260"/>
      <c r="AW326" s="260"/>
      <c r="AX326" s="260"/>
      <c r="AY326" s="260"/>
      <c r="AZ326" s="260"/>
      <c r="BA326" s="260"/>
      <c r="BB326" s="260"/>
      <c r="BC326" s="260"/>
      <c r="BD326" s="260"/>
      <c r="BE326" s="260"/>
      <c r="BF326" s="260"/>
      <c r="BG326" s="210"/>
      <c r="BH326" s="210"/>
      <c r="BI326" s="210"/>
    </row>
    <row r="327" spans="1:61" x14ac:dyDescent="0.25">
      <c r="A327" s="171" t="s">
        <v>91</v>
      </c>
      <c r="B327" s="164"/>
      <c r="C327" s="299" t="s">
        <v>628</v>
      </c>
      <c r="D327" s="166"/>
      <c r="E327" s="168"/>
      <c r="F327" s="167"/>
      <c r="G327" s="168"/>
      <c r="AO327" s="260"/>
      <c r="AP327" s="260"/>
      <c r="AQ327" s="260"/>
      <c r="AR327" s="260"/>
      <c r="AS327" s="260"/>
      <c r="AT327" s="260"/>
      <c r="AU327" s="260"/>
      <c r="AV327" s="260"/>
      <c r="AW327" s="260"/>
      <c r="AX327" s="260"/>
      <c r="AY327" s="260"/>
      <c r="AZ327" s="260"/>
      <c r="BA327" s="260"/>
      <c r="BB327" s="260"/>
      <c r="BC327" s="260"/>
      <c r="BD327" s="260"/>
      <c r="BE327" s="260"/>
      <c r="BF327" s="260"/>
      <c r="BG327" s="210"/>
      <c r="BH327" s="210"/>
      <c r="BI327" s="210"/>
    </row>
    <row r="328" spans="1:61" x14ac:dyDescent="0.25">
      <c r="A328" s="171" t="s">
        <v>91</v>
      </c>
      <c r="B328" s="164"/>
      <c r="C328" s="299" t="s">
        <v>628</v>
      </c>
      <c r="D328" s="166"/>
      <c r="E328" s="168"/>
      <c r="F328" s="167"/>
      <c r="G328" s="168"/>
      <c r="AO328" s="260"/>
      <c r="AP328" s="260"/>
      <c r="AQ328" s="260"/>
      <c r="AR328" s="260"/>
      <c r="AS328" s="260"/>
      <c r="AT328" s="260"/>
      <c r="AU328" s="260"/>
      <c r="AV328" s="260"/>
      <c r="AW328" s="260"/>
      <c r="AX328" s="260"/>
      <c r="AY328" s="260"/>
      <c r="AZ328" s="260"/>
      <c r="BA328" s="260"/>
      <c r="BB328" s="260"/>
      <c r="BC328" s="260"/>
      <c r="BD328" s="260"/>
      <c r="BE328" s="260"/>
      <c r="BF328" s="260"/>
      <c r="BG328" s="210"/>
      <c r="BH328" s="210"/>
      <c r="BI328" s="210"/>
    </row>
    <row r="329" spans="1:61" x14ac:dyDescent="0.25">
      <c r="A329" s="171" t="s">
        <v>91</v>
      </c>
      <c r="B329" s="164"/>
      <c r="C329" s="299" t="s">
        <v>628</v>
      </c>
      <c r="D329" s="166"/>
      <c r="E329" s="168"/>
      <c r="F329" s="167"/>
      <c r="G329" s="168"/>
      <c r="AO329" s="260"/>
      <c r="AP329" s="260"/>
      <c r="AQ329" s="260"/>
      <c r="AR329" s="260"/>
      <c r="AS329" s="260"/>
      <c r="AT329" s="260"/>
      <c r="AU329" s="260"/>
      <c r="AV329" s="260"/>
      <c r="AW329" s="260"/>
      <c r="AX329" s="260"/>
      <c r="AY329" s="260"/>
      <c r="AZ329" s="260"/>
      <c r="BA329" s="260"/>
      <c r="BB329" s="260"/>
      <c r="BC329" s="260"/>
      <c r="BD329" s="260"/>
      <c r="BE329" s="260"/>
      <c r="BF329" s="260"/>
      <c r="BG329" s="210"/>
      <c r="BH329" s="210"/>
      <c r="BI329" s="210"/>
    </row>
    <row r="330" spans="1:61" x14ac:dyDescent="0.25">
      <c r="A330" s="171" t="s">
        <v>91</v>
      </c>
      <c r="B330" s="164"/>
      <c r="C330" s="299" t="s">
        <v>628</v>
      </c>
      <c r="D330" s="166"/>
      <c r="E330" s="168"/>
      <c r="F330" s="167"/>
      <c r="G330" s="168"/>
      <c r="AO330" s="260"/>
      <c r="AP330" s="260"/>
      <c r="AQ330" s="260"/>
      <c r="AR330" s="260"/>
      <c r="AS330" s="260"/>
      <c r="AT330" s="260"/>
      <c r="AU330" s="260"/>
      <c r="AV330" s="260"/>
      <c r="AW330" s="260"/>
      <c r="AX330" s="260"/>
      <c r="AY330" s="260"/>
      <c r="AZ330" s="260"/>
      <c r="BA330" s="260"/>
      <c r="BB330" s="260"/>
      <c r="BC330" s="260"/>
      <c r="BD330" s="260"/>
      <c r="BE330" s="260"/>
      <c r="BF330" s="260"/>
      <c r="BG330" s="210"/>
      <c r="BH330" s="210"/>
      <c r="BI330" s="210"/>
    </row>
    <row r="331" spans="1:61" x14ac:dyDescent="0.25">
      <c r="A331" s="171" t="s">
        <v>91</v>
      </c>
      <c r="B331" s="164"/>
      <c r="C331" s="299" t="s">
        <v>628</v>
      </c>
      <c r="D331" s="166"/>
      <c r="E331" s="168"/>
      <c r="F331" s="167"/>
      <c r="G331" s="168"/>
      <c r="AO331" s="260"/>
      <c r="AP331" s="260"/>
      <c r="AQ331" s="260"/>
      <c r="AR331" s="260"/>
      <c r="AS331" s="260"/>
      <c r="AT331" s="260"/>
      <c r="AU331" s="260"/>
      <c r="AV331" s="260"/>
      <c r="AW331" s="260"/>
      <c r="AX331" s="260"/>
      <c r="AY331" s="260"/>
      <c r="AZ331" s="260"/>
      <c r="BA331" s="260"/>
      <c r="BB331" s="260"/>
      <c r="BC331" s="260"/>
      <c r="BD331" s="260"/>
      <c r="BE331" s="260"/>
      <c r="BF331" s="260"/>
      <c r="BG331" s="210"/>
      <c r="BH331" s="210"/>
      <c r="BI331" s="210"/>
    </row>
    <row r="332" spans="1:61" x14ac:dyDescent="0.25">
      <c r="A332" s="171" t="s">
        <v>91</v>
      </c>
      <c r="B332" s="164"/>
      <c r="C332" s="299" t="s">
        <v>628</v>
      </c>
      <c r="D332" s="166"/>
      <c r="E332" s="168"/>
      <c r="F332" s="167"/>
      <c r="G332" s="168"/>
      <c r="AO332" s="260"/>
      <c r="AP332" s="260"/>
      <c r="AQ332" s="260"/>
      <c r="AR332" s="260"/>
      <c r="AS332" s="260"/>
      <c r="AT332" s="260"/>
      <c r="AU332" s="260"/>
      <c r="AV332" s="260"/>
      <c r="AW332" s="260"/>
      <c r="AX332" s="260"/>
      <c r="AY332" s="260"/>
      <c r="AZ332" s="260"/>
      <c r="BA332" s="260"/>
      <c r="BB332" s="260"/>
      <c r="BC332" s="260"/>
      <c r="BD332" s="260"/>
      <c r="BE332" s="260"/>
      <c r="BF332" s="260"/>
      <c r="BG332" s="210"/>
      <c r="BH332" s="210"/>
      <c r="BI332" s="210"/>
    </row>
    <row r="333" spans="1:61" x14ac:dyDescent="0.25">
      <c r="A333" s="171" t="s">
        <v>91</v>
      </c>
      <c r="B333" s="164"/>
      <c r="C333" s="299" t="s">
        <v>628</v>
      </c>
      <c r="D333" s="166"/>
      <c r="E333" s="168"/>
      <c r="F333" s="167"/>
      <c r="G333" s="168"/>
      <c r="AO333" s="260"/>
      <c r="AP333" s="260"/>
      <c r="AQ333" s="260"/>
      <c r="AR333" s="260"/>
      <c r="AS333" s="260"/>
      <c r="AT333" s="260"/>
      <c r="AU333" s="260"/>
      <c r="AV333" s="260"/>
      <c r="AW333" s="260"/>
      <c r="AX333" s="260"/>
      <c r="AY333" s="260"/>
      <c r="AZ333" s="260"/>
      <c r="BA333" s="260"/>
      <c r="BB333" s="260"/>
      <c r="BC333" s="260"/>
      <c r="BD333" s="260"/>
      <c r="BE333" s="260"/>
      <c r="BF333" s="260"/>
      <c r="BG333" s="210"/>
      <c r="BH333" s="210"/>
      <c r="BI333" s="210"/>
    </row>
    <row r="334" spans="1:61" x14ac:dyDescent="0.25">
      <c r="A334" s="171" t="s">
        <v>91</v>
      </c>
      <c r="B334" s="164"/>
      <c r="C334" s="299" t="s">
        <v>628</v>
      </c>
      <c r="D334" s="166"/>
      <c r="E334" s="168"/>
      <c r="F334" s="167"/>
      <c r="G334" s="168"/>
      <c r="AO334" s="260"/>
      <c r="AP334" s="260"/>
      <c r="AQ334" s="260"/>
      <c r="AR334" s="260"/>
      <c r="AS334" s="260"/>
      <c r="AT334" s="260"/>
      <c r="AU334" s="260"/>
      <c r="AV334" s="260"/>
      <c r="AW334" s="260"/>
      <c r="AX334" s="260"/>
      <c r="AY334" s="260"/>
      <c r="AZ334" s="260"/>
      <c r="BA334" s="260"/>
      <c r="BB334" s="260"/>
      <c r="BC334" s="260"/>
      <c r="BD334" s="260"/>
      <c r="BE334" s="260"/>
      <c r="BF334" s="260"/>
      <c r="BG334" s="210"/>
      <c r="BH334" s="210"/>
      <c r="BI334" s="210"/>
    </row>
    <row r="335" spans="1:61" x14ac:dyDescent="0.25">
      <c r="A335" s="171" t="s">
        <v>91</v>
      </c>
      <c r="B335" s="164"/>
      <c r="C335" s="299" t="s">
        <v>628</v>
      </c>
      <c r="D335" s="166"/>
      <c r="E335" s="168"/>
      <c r="F335" s="167"/>
      <c r="G335" s="168"/>
      <c r="AO335" s="260"/>
      <c r="AP335" s="260"/>
      <c r="AQ335" s="260"/>
      <c r="AR335" s="260"/>
      <c r="AS335" s="260"/>
      <c r="AT335" s="260"/>
      <c r="AU335" s="260"/>
      <c r="AV335" s="260"/>
      <c r="AW335" s="260"/>
      <c r="AX335" s="260"/>
      <c r="AY335" s="260"/>
      <c r="AZ335" s="260"/>
      <c r="BA335" s="260"/>
      <c r="BB335" s="260"/>
      <c r="BC335" s="260"/>
      <c r="BD335" s="260"/>
      <c r="BE335" s="260"/>
      <c r="BF335" s="260"/>
      <c r="BG335" s="210"/>
      <c r="BH335" s="210"/>
      <c r="BI335" s="210"/>
    </row>
    <row r="336" spans="1:61" x14ac:dyDescent="0.25">
      <c r="A336" s="171" t="s">
        <v>91</v>
      </c>
      <c r="B336" s="164"/>
      <c r="C336" s="299" t="s">
        <v>628</v>
      </c>
      <c r="D336" s="166"/>
      <c r="E336" s="168"/>
      <c r="F336" s="167"/>
      <c r="G336" s="168"/>
      <c r="AO336" s="260"/>
      <c r="AP336" s="260"/>
      <c r="AQ336" s="260"/>
      <c r="AR336" s="260"/>
      <c r="AS336" s="260"/>
      <c r="AT336" s="260"/>
      <c r="AU336" s="260"/>
      <c r="AV336" s="260"/>
      <c r="AW336" s="260"/>
      <c r="AX336" s="260"/>
      <c r="AY336" s="260"/>
      <c r="AZ336" s="260"/>
      <c r="BA336" s="260"/>
      <c r="BB336" s="260"/>
      <c r="BC336" s="260"/>
      <c r="BD336" s="260"/>
      <c r="BE336" s="260"/>
      <c r="BF336" s="260"/>
      <c r="BG336" s="210"/>
      <c r="BH336" s="210"/>
      <c r="BI336" s="210"/>
    </row>
    <row r="337" spans="1:61" x14ac:dyDescent="0.25">
      <c r="A337" s="171" t="s">
        <v>91</v>
      </c>
      <c r="B337" s="164"/>
      <c r="C337" s="299" t="s">
        <v>628</v>
      </c>
      <c r="D337" s="166"/>
      <c r="E337" s="168"/>
      <c r="F337" s="167"/>
      <c r="G337" s="168"/>
      <c r="AO337" s="260"/>
      <c r="AP337" s="260"/>
      <c r="AQ337" s="260"/>
      <c r="AR337" s="260"/>
      <c r="AS337" s="260"/>
      <c r="AT337" s="260"/>
      <c r="AU337" s="260"/>
      <c r="AV337" s="260"/>
      <c r="AW337" s="260"/>
      <c r="AX337" s="260"/>
      <c r="AY337" s="260"/>
      <c r="AZ337" s="260"/>
      <c r="BA337" s="260"/>
      <c r="BB337" s="260"/>
      <c r="BC337" s="260"/>
      <c r="BD337" s="260"/>
      <c r="BE337" s="260"/>
      <c r="BF337" s="260"/>
      <c r="BG337" s="210"/>
      <c r="BH337" s="210"/>
      <c r="BI337" s="210"/>
    </row>
    <row r="338" spans="1:61" x14ac:dyDescent="0.25">
      <c r="A338" s="171" t="s">
        <v>91</v>
      </c>
      <c r="B338" s="164"/>
      <c r="C338" s="299" t="s">
        <v>628</v>
      </c>
      <c r="D338" s="166"/>
      <c r="E338" s="168"/>
      <c r="F338" s="167"/>
      <c r="G338" s="168"/>
      <c r="AO338" s="260"/>
      <c r="AP338" s="260"/>
      <c r="AQ338" s="260"/>
      <c r="AR338" s="260"/>
      <c r="AS338" s="260"/>
      <c r="AT338" s="260"/>
      <c r="AU338" s="260"/>
      <c r="AV338" s="260"/>
      <c r="AW338" s="260"/>
      <c r="AX338" s="260"/>
      <c r="AY338" s="260"/>
      <c r="AZ338" s="260"/>
      <c r="BA338" s="260"/>
      <c r="BB338" s="260"/>
      <c r="BC338" s="260"/>
      <c r="BD338" s="260"/>
      <c r="BE338" s="260"/>
      <c r="BF338" s="260"/>
      <c r="BG338" s="210"/>
      <c r="BH338" s="210"/>
      <c r="BI338" s="210"/>
    </row>
    <row r="339" spans="1:61" x14ac:dyDescent="0.25">
      <c r="A339" s="171" t="s">
        <v>91</v>
      </c>
      <c r="B339" s="164"/>
      <c r="C339" s="299" t="s">
        <v>628</v>
      </c>
      <c r="D339" s="166"/>
      <c r="E339" s="168"/>
      <c r="F339" s="167"/>
      <c r="G339" s="168"/>
      <c r="AO339" s="260"/>
      <c r="AP339" s="260"/>
      <c r="AQ339" s="260"/>
      <c r="AR339" s="260"/>
      <c r="AS339" s="260"/>
      <c r="AT339" s="260"/>
      <c r="AU339" s="260"/>
      <c r="AV339" s="260"/>
      <c r="AW339" s="260"/>
      <c r="AX339" s="260"/>
      <c r="AY339" s="260"/>
      <c r="AZ339" s="260"/>
      <c r="BA339" s="260"/>
      <c r="BB339" s="260"/>
      <c r="BC339" s="260"/>
      <c r="BD339" s="260"/>
      <c r="BE339" s="260"/>
      <c r="BF339" s="260"/>
      <c r="BG339" s="210"/>
      <c r="BH339" s="210"/>
      <c r="BI339" s="210"/>
    </row>
    <row r="340" spans="1:61" x14ac:dyDescent="0.25">
      <c r="A340" s="171" t="s">
        <v>91</v>
      </c>
      <c r="B340" s="164"/>
      <c r="C340" s="299" t="s">
        <v>628</v>
      </c>
      <c r="D340" s="166"/>
      <c r="E340" s="168"/>
      <c r="F340" s="167"/>
      <c r="G340" s="168"/>
      <c r="AO340" s="260"/>
      <c r="AP340" s="260"/>
      <c r="AQ340" s="260"/>
      <c r="AR340" s="260"/>
      <c r="AS340" s="260"/>
      <c r="AT340" s="260"/>
      <c r="AU340" s="260"/>
      <c r="AV340" s="260"/>
      <c r="AW340" s="260"/>
      <c r="AX340" s="260"/>
      <c r="AY340" s="260"/>
      <c r="AZ340" s="260"/>
      <c r="BA340" s="260"/>
      <c r="BB340" s="260"/>
      <c r="BC340" s="260"/>
      <c r="BD340" s="260"/>
      <c r="BE340" s="260"/>
      <c r="BF340" s="260"/>
      <c r="BG340" s="210"/>
      <c r="BH340" s="210"/>
      <c r="BI340" s="210"/>
    </row>
    <row r="341" spans="1:61" x14ac:dyDescent="0.25">
      <c r="A341" s="171" t="s">
        <v>91</v>
      </c>
      <c r="B341" s="164"/>
      <c r="C341" s="299" t="s">
        <v>628</v>
      </c>
      <c r="D341" s="166"/>
      <c r="E341" s="168"/>
      <c r="F341" s="167"/>
      <c r="G341" s="168"/>
      <c r="AO341" s="260"/>
      <c r="AP341" s="260"/>
      <c r="AQ341" s="260"/>
      <c r="AR341" s="260"/>
      <c r="AS341" s="260"/>
      <c r="AT341" s="260"/>
      <c r="AU341" s="260"/>
      <c r="AV341" s="260"/>
      <c r="AW341" s="260"/>
      <c r="AX341" s="260"/>
      <c r="AY341" s="260"/>
      <c r="AZ341" s="260"/>
      <c r="BA341" s="260"/>
      <c r="BB341" s="260"/>
      <c r="BC341" s="260"/>
      <c r="BD341" s="260"/>
      <c r="BE341" s="260"/>
      <c r="BF341" s="260"/>
      <c r="BG341" s="210"/>
      <c r="BH341" s="210"/>
      <c r="BI341" s="210"/>
    </row>
    <row r="342" spans="1:61" x14ac:dyDescent="0.25">
      <c r="A342" s="171" t="s">
        <v>91</v>
      </c>
      <c r="B342" s="164"/>
      <c r="C342" s="299" t="s">
        <v>628</v>
      </c>
      <c r="D342" s="166"/>
      <c r="E342" s="168"/>
      <c r="F342" s="167"/>
      <c r="G342" s="168"/>
      <c r="AO342" s="260"/>
      <c r="AP342" s="260"/>
      <c r="AQ342" s="260"/>
      <c r="AR342" s="260"/>
      <c r="AS342" s="260"/>
      <c r="AT342" s="260"/>
      <c r="AU342" s="260"/>
      <c r="AV342" s="260"/>
      <c r="AW342" s="260"/>
      <c r="AX342" s="260"/>
      <c r="AY342" s="260"/>
      <c r="AZ342" s="260"/>
      <c r="BA342" s="260"/>
      <c r="BB342" s="260"/>
      <c r="BC342" s="260"/>
      <c r="BD342" s="260"/>
      <c r="BE342" s="260"/>
      <c r="BF342" s="260"/>
      <c r="BG342" s="210"/>
      <c r="BH342" s="210"/>
      <c r="BI342" s="210"/>
    </row>
    <row r="343" spans="1:61" x14ac:dyDescent="0.25">
      <c r="A343" s="171" t="s">
        <v>91</v>
      </c>
      <c r="B343" s="164"/>
      <c r="C343" s="299" t="s">
        <v>628</v>
      </c>
      <c r="D343" s="166"/>
      <c r="E343" s="168"/>
      <c r="F343" s="167"/>
      <c r="G343" s="168"/>
      <c r="AO343" s="260"/>
      <c r="AP343" s="260"/>
      <c r="AQ343" s="260"/>
      <c r="AR343" s="260"/>
      <c r="AS343" s="260"/>
      <c r="AT343" s="260"/>
      <c r="AU343" s="260"/>
      <c r="AV343" s="260"/>
      <c r="AW343" s="260"/>
      <c r="AX343" s="260"/>
      <c r="AY343" s="260"/>
      <c r="AZ343" s="260"/>
      <c r="BA343" s="260"/>
      <c r="BB343" s="260"/>
      <c r="BC343" s="260"/>
      <c r="BD343" s="260"/>
      <c r="BE343" s="260"/>
      <c r="BF343" s="260"/>
      <c r="BG343" s="210"/>
      <c r="BH343" s="210"/>
      <c r="BI343" s="210"/>
    </row>
    <row r="344" spans="1:61" x14ac:dyDescent="0.25">
      <c r="A344" s="171" t="s">
        <v>91</v>
      </c>
      <c r="B344" s="164"/>
      <c r="C344" s="299" t="s">
        <v>628</v>
      </c>
      <c r="D344" s="166"/>
      <c r="E344" s="168"/>
      <c r="F344" s="167"/>
      <c r="G344" s="168"/>
      <c r="AO344" s="260"/>
      <c r="AP344" s="260"/>
      <c r="AQ344" s="260"/>
      <c r="AR344" s="260"/>
      <c r="AS344" s="260"/>
      <c r="AT344" s="260"/>
      <c r="AU344" s="260"/>
      <c r="AV344" s="260"/>
      <c r="AW344" s="260"/>
      <c r="AX344" s="260"/>
      <c r="AY344" s="260"/>
      <c r="AZ344" s="260"/>
      <c r="BA344" s="260"/>
      <c r="BB344" s="260"/>
      <c r="BC344" s="260"/>
      <c r="BD344" s="260"/>
      <c r="BE344" s="260"/>
      <c r="BF344" s="260"/>
      <c r="BG344" s="210"/>
      <c r="BH344" s="210"/>
      <c r="BI344" s="210"/>
    </row>
    <row r="345" spans="1:61" x14ac:dyDescent="0.25">
      <c r="A345" s="171" t="s">
        <v>91</v>
      </c>
      <c r="B345" s="164"/>
      <c r="C345" s="299" t="s">
        <v>628</v>
      </c>
      <c r="D345" s="166"/>
      <c r="E345" s="168"/>
      <c r="F345" s="167"/>
      <c r="G345" s="168"/>
      <c r="AO345" s="260"/>
      <c r="AP345" s="260"/>
      <c r="AQ345" s="260"/>
      <c r="AR345" s="260"/>
      <c r="AS345" s="260"/>
      <c r="AT345" s="260"/>
      <c r="AU345" s="260"/>
      <c r="AV345" s="260"/>
      <c r="AW345" s="260"/>
      <c r="AX345" s="260"/>
      <c r="AY345" s="260"/>
      <c r="AZ345" s="260"/>
      <c r="BA345" s="260"/>
      <c r="BB345" s="260"/>
      <c r="BC345" s="260"/>
      <c r="BD345" s="260"/>
      <c r="BE345" s="260"/>
      <c r="BF345" s="260"/>
      <c r="BG345" s="210"/>
      <c r="BH345" s="210"/>
      <c r="BI345" s="210"/>
    </row>
    <row r="346" spans="1:61" x14ac:dyDescent="0.25">
      <c r="A346" s="171" t="s">
        <v>91</v>
      </c>
      <c r="B346" s="164"/>
      <c r="C346" s="299" t="s">
        <v>628</v>
      </c>
      <c r="D346" s="166"/>
      <c r="E346" s="168"/>
      <c r="F346" s="167"/>
      <c r="G346" s="168"/>
      <c r="AO346" s="260"/>
      <c r="AP346" s="260"/>
      <c r="AQ346" s="260"/>
      <c r="AR346" s="260"/>
      <c r="AS346" s="260"/>
      <c r="AT346" s="260"/>
      <c r="AU346" s="260"/>
      <c r="AV346" s="260"/>
      <c r="AW346" s="260"/>
      <c r="AX346" s="260"/>
      <c r="AY346" s="260"/>
      <c r="AZ346" s="260"/>
      <c r="BA346" s="260"/>
      <c r="BB346" s="260"/>
      <c r="BC346" s="260"/>
      <c r="BD346" s="260"/>
      <c r="BE346" s="260"/>
      <c r="BF346" s="260"/>
      <c r="BG346" s="210"/>
      <c r="BH346" s="210"/>
      <c r="BI346" s="210"/>
    </row>
    <row r="347" spans="1:61" x14ac:dyDescent="0.25">
      <c r="A347" s="171" t="s">
        <v>91</v>
      </c>
      <c r="B347" s="164"/>
      <c r="C347" s="299" t="s">
        <v>628</v>
      </c>
      <c r="D347" s="166"/>
      <c r="E347" s="168"/>
      <c r="F347" s="167"/>
      <c r="G347" s="168"/>
      <c r="AO347" s="260"/>
      <c r="AP347" s="260"/>
      <c r="AQ347" s="260"/>
      <c r="AR347" s="260"/>
      <c r="AS347" s="260"/>
      <c r="AT347" s="260"/>
      <c r="AU347" s="260"/>
      <c r="AV347" s="260"/>
      <c r="AW347" s="260"/>
      <c r="AX347" s="260"/>
      <c r="AY347" s="260"/>
      <c r="AZ347" s="260"/>
      <c r="BA347" s="260"/>
      <c r="BB347" s="260"/>
      <c r="BC347" s="260"/>
      <c r="BD347" s="260"/>
      <c r="BE347" s="260"/>
      <c r="BF347" s="260"/>
      <c r="BG347" s="210"/>
      <c r="BH347" s="210"/>
      <c r="BI347" s="210"/>
    </row>
    <row r="348" spans="1:61" x14ac:dyDescent="0.25">
      <c r="A348" s="171" t="s">
        <v>91</v>
      </c>
      <c r="B348" s="164"/>
      <c r="C348" s="299" t="s">
        <v>628</v>
      </c>
      <c r="D348" s="166"/>
      <c r="E348" s="168"/>
      <c r="F348" s="167"/>
      <c r="G348" s="168"/>
      <c r="AO348" s="260"/>
      <c r="AP348" s="260"/>
      <c r="AQ348" s="260"/>
      <c r="AR348" s="260"/>
      <c r="AS348" s="260"/>
      <c r="AT348" s="260"/>
      <c r="AU348" s="260"/>
      <c r="AV348" s="260"/>
      <c r="AW348" s="260"/>
      <c r="AX348" s="260"/>
      <c r="AY348" s="260"/>
      <c r="AZ348" s="260"/>
      <c r="BA348" s="260"/>
      <c r="BB348" s="260"/>
      <c r="BC348" s="260"/>
      <c r="BD348" s="260"/>
      <c r="BE348" s="260"/>
      <c r="BF348" s="260"/>
      <c r="BG348" s="210"/>
      <c r="BH348" s="210"/>
      <c r="BI348" s="210"/>
    </row>
    <row r="349" spans="1:61" x14ac:dyDescent="0.25">
      <c r="A349" s="171" t="s">
        <v>91</v>
      </c>
      <c r="B349" s="164"/>
      <c r="C349" s="299" t="s">
        <v>628</v>
      </c>
      <c r="D349" s="166"/>
      <c r="E349" s="168"/>
      <c r="F349" s="167"/>
      <c r="G349" s="168"/>
      <c r="AO349" s="260"/>
      <c r="AP349" s="260"/>
      <c r="AQ349" s="260"/>
      <c r="AR349" s="260"/>
      <c r="AS349" s="260"/>
      <c r="AT349" s="260"/>
      <c r="AU349" s="260"/>
      <c r="AV349" s="260"/>
      <c r="AW349" s="260"/>
      <c r="AX349" s="260"/>
      <c r="AY349" s="260"/>
      <c r="AZ349" s="260"/>
      <c r="BA349" s="260"/>
      <c r="BB349" s="260"/>
      <c r="BC349" s="260"/>
      <c r="BD349" s="260"/>
      <c r="BE349" s="260"/>
      <c r="BF349" s="260"/>
      <c r="BG349" s="210"/>
      <c r="BH349" s="210"/>
      <c r="BI349" s="210"/>
    </row>
    <row r="350" spans="1:61" x14ac:dyDescent="0.25">
      <c r="A350" s="171" t="s">
        <v>91</v>
      </c>
      <c r="B350" s="164"/>
      <c r="C350" s="299" t="s">
        <v>628</v>
      </c>
      <c r="D350" s="166"/>
      <c r="E350" s="168"/>
      <c r="F350" s="167"/>
      <c r="G350" s="168"/>
      <c r="AO350" s="260"/>
      <c r="AP350" s="260"/>
      <c r="AQ350" s="260"/>
      <c r="AR350" s="260"/>
      <c r="AS350" s="260"/>
      <c r="AT350" s="260"/>
      <c r="AU350" s="260"/>
      <c r="AV350" s="260"/>
      <c r="AW350" s="260"/>
      <c r="AX350" s="260"/>
      <c r="AY350" s="260"/>
      <c r="AZ350" s="260"/>
      <c r="BA350" s="260"/>
      <c r="BB350" s="260"/>
      <c r="BC350" s="260"/>
      <c r="BD350" s="260"/>
      <c r="BE350" s="260"/>
      <c r="BF350" s="260"/>
      <c r="BG350" s="210"/>
      <c r="BH350" s="210"/>
      <c r="BI350" s="210"/>
    </row>
    <row r="351" spans="1:61" x14ac:dyDescent="0.25">
      <c r="A351" s="171" t="s">
        <v>91</v>
      </c>
      <c r="B351" s="164"/>
      <c r="C351" s="299" t="s">
        <v>628</v>
      </c>
      <c r="D351" s="166"/>
      <c r="E351" s="168"/>
      <c r="F351" s="167"/>
      <c r="G351" s="168"/>
      <c r="AO351" s="260"/>
      <c r="AP351" s="260"/>
      <c r="AQ351" s="260"/>
      <c r="AR351" s="260"/>
      <c r="AS351" s="260"/>
      <c r="AT351" s="260"/>
      <c r="AU351" s="260"/>
      <c r="AV351" s="260"/>
      <c r="AW351" s="260"/>
      <c r="AX351" s="260"/>
      <c r="AY351" s="260"/>
      <c r="AZ351" s="260"/>
      <c r="BA351" s="260"/>
      <c r="BB351" s="260"/>
      <c r="BC351" s="260"/>
      <c r="BD351" s="260"/>
      <c r="BE351" s="260"/>
      <c r="BF351" s="260"/>
      <c r="BG351" s="210"/>
      <c r="BH351" s="210"/>
      <c r="BI351" s="210"/>
    </row>
    <row r="352" spans="1:61" x14ac:dyDescent="0.25">
      <c r="A352" s="171" t="s">
        <v>91</v>
      </c>
      <c r="B352" s="164"/>
      <c r="C352" s="299" t="s">
        <v>628</v>
      </c>
      <c r="D352" s="166"/>
      <c r="E352" s="168"/>
      <c r="F352" s="167"/>
      <c r="G352" s="168"/>
      <c r="AO352" s="260"/>
      <c r="AP352" s="260"/>
      <c r="AQ352" s="260"/>
      <c r="AR352" s="260"/>
      <c r="AS352" s="260"/>
      <c r="AT352" s="260"/>
      <c r="AU352" s="260"/>
      <c r="AV352" s="260"/>
      <c r="AW352" s="260"/>
      <c r="AX352" s="260"/>
      <c r="AY352" s="260"/>
      <c r="AZ352" s="260"/>
      <c r="BA352" s="260"/>
      <c r="BB352" s="260"/>
      <c r="BC352" s="260"/>
      <c r="BD352" s="260"/>
      <c r="BE352" s="260"/>
      <c r="BF352" s="260"/>
      <c r="BG352" s="210"/>
      <c r="BH352" s="210"/>
      <c r="BI352" s="210"/>
    </row>
    <row r="353" spans="1:61" x14ac:dyDescent="0.25">
      <c r="A353" s="171" t="s">
        <v>91</v>
      </c>
      <c r="B353" s="164"/>
      <c r="C353" s="299" t="s">
        <v>628</v>
      </c>
      <c r="D353" s="166"/>
      <c r="E353" s="168"/>
      <c r="F353" s="167"/>
      <c r="G353" s="168"/>
      <c r="AO353" s="260"/>
      <c r="AP353" s="260"/>
      <c r="AQ353" s="260"/>
      <c r="AR353" s="260"/>
      <c r="AS353" s="260"/>
      <c r="AT353" s="260"/>
      <c r="AU353" s="260"/>
      <c r="AV353" s="260"/>
      <c r="AW353" s="260"/>
      <c r="AX353" s="260"/>
      <c r="AY353" s="260"/>
      <c r="AZ353" s="260"/>
      <c r="BA353" s="260"/>
      <c r="BB353" s="260"/>
      <c r="BC353" s="260"/>
      <c r="BD353" s="260"/>
      <c r="BE353" s="260"/>
      <c r="BF353" s="260"/>
      <c r="BG353" s="210"/>
      <c r="BH353" s="210"/>
      <c r="BI353" s="210"/>
    </row>
    <row r="354" spans="1:61" x14ac:dyDescent="0.25">
      <c r="A354" s="171" t="s">
        <v>91</v>
      </c>
      <c r="B354" s="164"/>
      <c r="C354" s="299" t="s">
        <v>628</v>
      </c>
      <c r="D354" s="166"/>
      <c r="E354" s="168"/>
      <c r="F354" s="167"/>
      <c r="G354" s="168"/>
      <c r="AO354" s="260"/>
      <c r="AP354" s="260"/>
      <c r="AQ354" s="260"/>
      <c r="AR354" s="260"/>
      <c r="AS354" s="260"/>
      <c r="AT354" s="260"/>
      <c r="AU354" s="260"/>
      <c r="AV354" s="260"/>
      <c r="AW354" s="260"/>
      <c r="AX354" s="260"/>
      <c r="AY354" s="260"/>
      <c r="AZ354" s="260"/>
      <c r="BA354" s="260"/>
      <c r="BB354" s="260"/>
      <c r="BC354" s="260"/>
      <c r="BD354" s="260"/>
      <c r="BE354" s="260"/>
      <c r="BF354" s="260"/>
      <c r="BG354" s="210"/>
      <c r="BH354" s="210"/>
      <c r="BI354" s="210"/>
    </row>
    <row r="355" spans="1:61" x14ac:dyDescent="0.25">
      <c r="A355" s="171" t="s">
        <v>91</v>
      </c>
      <c r="B355" s="164"/>
      <c r="C355" s="299" t="s">
        <v>628</v>
      </c>
      <c r="D355" s="166"/>
      <c r="E355" s="168"/>
      <c r="F355" s="167"/>
      <c r="G355" s="168"/>
      <c r="AO355" s="260"/>
      <c r="AP355" s="260"/>
      <c r="AQ355" s="260"/>
      <c r="AR355" s="260"/>
      <c r="AS355" s="260"/>
      <c r="AT355" s="260"/>
      <c r="AU355" s="260"/>
      <c r="AV355" s="260"/>
      <c r="AW355" s="260"/>
      <c r="AX355" s="260"/>
      <c r="AY355" s="260"/>
      <c r="AZ355" s="260"/>
      <c r="BA355" s="260"/>
      <c r="BB355" s="260"/>
      <c r="BC355" s="260"/>
      <c r="BD355" s="260"/>
      <c r="BE355" s="260"/>
      <c r="BF355" s="260"/>
      <c r="BG355" s="210"/>
      <c r="BH355" s="210"/>
      <c r="BI355" s="210"/>
    </row>
    <row r="356" spans="1:61" x14ac:dyDescent="0.25">
      <c r="A356" s="171" t="s">
        <v>91</v>
      </c>
      <c r="B356" s="164"/>
      <c r="C356" s="299" t="s">
        <v>628</v>
      </c>
      <c r="D356" s="166"/>
      <c r="E356" s="168"/>
      <c r="F356" s="167"/>
      <c r="G356" s="168"/>
      <c r="AO356" s="260"/>
      <c r="AP356" s="260"/>
      <c r="AQ356" s="260"/>
      <c r="AR356" s="260"/>
      <c r="AS356" s="260"/>
      <c r="AT356" s="260"/>
      <c r="AU356" s="260"/>
      <c r="AV356" s="260"/>
      <c r="AW356" s="260"/>
      <c r="AX356" s="260"/>
      <c r="AY356" s="260"/>
      <c r="AZ356" s="260"/>
      <c r="BA356" s="260"/>
      <c r="BB356" s="260"/>
      <c r="BC356" s="260"/>
      <c r="BD356" s="260"/>
      <c r="BE356" s="260"/>
      <c r="BF356" s="260"/>
      <c r="BG356" s="210"/>
      <c r="BH356" s="210"/>
      <c r="BI356" s="210"/>
    </row>
    <row r="357" spans="1:61" x14ac:dyDescent="0.25">
      <c r="A357" s="171" t="s">
        <v>91</v>
      </c>
      <c r="B357" s="164"/>
      <c r="C357" s="299" t="s">
        <v>628</v>
      </c>
      <c r="D357" s="166"/>
      <c r="E357" s="168"/>
      <c r="F357" s="167"/>
      <c r="G357" s="168"/>
      <c r="AO357" s="260"/>
      <c r="AP357" s="260"/>
      <c r="AQ357" s="260"/>
      <c r="AR357" s="260"/>
      <c r="AS357" s="260"/>
      <c r="AT357" s="260"/>
      <c r="AU357" s="260"/>
      <c r="AV357" s="260"/>
      <c r="AW357" s="260"/>
      <c r="AX357" s="260"/>
      <c r="AY357" s="260"/>
      <c r="AZ357" s="260"/>
      <c r="BA357" s="260"/>
      <c r="BB357" s="260"/>
      <c r="BC357" s="260"/>
      <c r="BD357" s="260"/>
      <c r="BE357" s="260"/>
      <c r="BF357" s="260"/>
      <c r="BG357" s="210"/>
      <c r="BH357" s="210"/>
      <c r="BI357" s="210"/>
    </row>
    <row r="358" spans="1:61" x14ac:dyDescent="0.25">
      <c r="A358" s="171" t="s">
        <v>91</v>
      </c>
      <c r="B358" s="164"/>
      <c r="C358" s="299" t="s">
        <v>628</v>
      </c>
      <c r="D358" s="166"/>
      <c r="E358" s="168"/>
      <c r="F358" s="167"/>
      <c r="G358" s="168"/>
      <c r="AO358" s="260"/>
      <c r="AP358" s="260"/>
      <c r="AQ358" s="260"/>
      <c r="AR358" s="260"/>
      <c r="AS358" s="260"/>
      <c r="AT358" s="260"/>
      <c r="AU358" s="260"/>
      <c r="AV358" s="260"/>
      <c r="AW358" s="260"/>
      <c r="AX358" s="260"/>
      <c r="AY358" s="260"/>
      <c r="AZ358" s="260"/>
      <c r="BA358" s="260"/>
      <c r="BB358" s="260"/>
      <c r="BC358" s="260"/>
      <c r="BD358" s="260"/>
      <c r="BE358" s="260"/>
      <c r="BF358" s="260"/>
      <c r="BG358" s="210"/>
      <c r="BH358" s="210"/>
      <c r="BI358" s="210"/>
    </row>
    <row r="359" spans="1:61" x14ac:dyDescent="0.25">
      <c r="A359" s="171" t="s">
        <v>91</v>
      </c>
      <c r="B359" s="164"/>
      <c r="C359" s="299" t="s">
        <v>628</v>
      </c>
      <c r="D359" s="166"/>
      <c r="E359" s="168"/>
      <c r="F359" s="167"/>
      <c r="G359" s="168"/>
      <c r="AO359" s="260"/>
      <c r="AP359" s="260"/>
      <c r="AQ359" s="260"/>
      <c r="AR359" s="260"/>
      <c r="AS359" s="260"/>
      <c r="AT359" s="260"/>
      <c r="AU359" s="260"/>
      <c r="AV359" s="260"/>
      <c r="AW359" s="260"/>
      <c r="AX359" s="260"/>
      <c r="AY359" s="260"/>
      <c r="AZ359" s="260"/>
      <c r="BA359" s="260"/>
      <c r="BB359" s="260"/>
      <c r="BC359" s="260"/>
      <c r="BD359" s="260"/>
      <c r="BE359" s="260"/>
      <c r="BF359" s="260"/>
      <c r="BG359" s="210"/>
      <c r="BH359" s="210"/>
      <c r="BI359" s="210"/>
    </row>
    <row r="360" spans="1:61" x14ac:dyDescent="0.25">
      <c r="A360" s="171" t="s">
        <v>91</v>
      </c>
      <c r="B360" s="164"/>
      <c r="C360" s="299" t="s">
        <v>628</v>
      </c>
      <c r="D360" s="166"/>
      <c r="E360" s="168"/>
      <c r="F360" s="167"/>
      <c r="G360" s="168"/>
      <c r="AO360" s="260"/>
      <c r="AP360" s="260"/>
      <c r="AQ360" s="260"/>
      <c r="AR360" s="260"/>
      <c r="AS360" s="260"/>
      <c r="AT360" s="260"/>
      <c r="AU360" s="260"/>
      <c r="AV360" s="260"/>
      <c r="AW360" s="260"/>
      <c r="AX360" s="260"/>
      <c r="AY360" s="260"/>
      <c r="AZ360" s="260"/>
      <c r="BA360" s="260"/>
      <c r="BB360" s="260"/>
      <c r="BC360" s="260"/>
      <c r="BD360" s="260"/>
      <c r="BE360" s="260"/>
      <c r="BF360" s="260"/>
      <c r="BG360" s="210"/>
      <c r="BH360" s="210"/>
      <c r="BI360" s="210"/>
    </row>
    <row r="361" spans="1:61" x14ac:dyDescent="0.25">
      <c r="A361" s="171" t="s">
        <v>91</v>
      </c>
      <c r="B361" s="164"/>
      <c r="C361" s="299" t="s">
        <v>628</v>
      </c>
      <c r="D361" s="166"/>
      <c r="E361" s="168"/>
      <c r="F361" s="167"/>
      <c r="G361" s="168"/>
      <c r="AO361" s="260"/>
      <c r="AP361" s="260"/>
      <c r="AQ361" s="260"/>
      <c r="AR361" s="260"/>
      <c r="AS361" s="260"/>
      <c r="AT361" s="260"/>
      <c r="AU361" s="260"/>
      <c r="AV361" s="260"/>
      <c r="AW361" s="260"/>
      <c r="AX361" s="260"/>
      <c r="AY361" s="260"/>
      <c r="AZ361" s="260"/>
      <c r="BA361" s="260"/>
      <c r="BB361" s="260"/>
      <c r="BC361" s="260"/>
      <c r="BD361" s="260"/>
      <c r="BE361" s="260"/>
      <c r="BF361" s="260"/>
      <c r="BG361" s="210"/>
      <c r="BH361" s="210"/>
      <c r="BI361" s="210"/>
    </row>
    <row r="362" spans="1:61" x14ac:dyDescent="0.25">
      <c r="A362" s="171" t="s">
        <v>91</v>
      </c>
      <c r="B362" s="164"/>
      <c r="C362" s="299" t="s">
        <v>628</v>
      </c>
      <c r="D362" s="166"/>
      <c r="E362" s="168"/>
      <c r="F362" s="167"/>
      <c r="G362" s="168"/>
      <c r="AO362" s="260"/>
      <c r="AP362" s="260"/>
      <c r="AQ362" s="260"/>
      <c r="AR362" s="260"/>
      <c r="AS362" s="260"/>
      <c r="AT362" s="260"/>
      <c r="AU362" s="260"/>
      <c r="AV362" s="260"/>
      <c r="AW362" s="260"/>
      <c r="AX362" s="260"/>
      <c r="AY362" s="260"/>
      <c r="AZ362" s="260"/>
      <c r="BA362" s="260"/>
      <c r="BB362" s="260"/>
      <c r="BC362" s="260"/>
      <c r="BD362" s="260"/>
      <c r="BE362" s="260"/>
      <c r="BF362" s="260"/>
      <c r="BG362" s="210"/>
      <c r="BH362" s="210"/>
      <c r="BI362" s="210"/>
    </row>
    <row r="363" spans="1:61" x14ac:dyDescent="0.25">
      <c r="A363" s="171" t="s">
        <v>91</v>
      </c>
      <c r="B363" s="164"/>
      <c r="C363" s="299" t="s">
        <v>628</v>
      </c>
      <c r="D363" s="166"/>
      <c r="E363" s="168"/>
      <c r="F363" s="167"/>
      <c r="G363" s="168"/>
      <c r="AO363" s="260"/>
      <c r="AP363" s="260"/>
      <c r="AQ363" s="260"/>
      <c r="AR363" s="260"/>
      <c r="AS363" s="260"/>
      <c r="AT363" s="260"/>
      <c r="AU363" s="260"/>
      <c r="AV363" s="260"/>
      <c r="AW363" s="260"/>
      <c r="AX363" s="260"/>
      <c r="AY363" s="260"/>
      <c r="AZ363" s="260"/>
      <c r="BA363" s="260"/>
      <c r="BB363" s="260"/>
      <c r="BC363" s="260"/>
      <c r="BD363" s="260"/>
      <c r="BE363" s="260"/>
      <c r="BF363" s="260"/>
      <c r="BG363" s="210"/>
      <c r="BH363" s="210"/>
      <c r="BI363" s="210"/>
    </row>
    <row r="364" spans="1:61" x14ac:dyDescent="0.25">
      <c r="A364" s="171" t="s">
        <v>91</v>
      </c>
      <c r="B364" s="164"/>
      <c r="C364" s="299" t="s">
        <v>628</v>
      </c>
      <c r="D364" s="166"/>
      <c r="E364" s="168"/>
      <c r="F364" s="167"/>
      <c r="G364" s="168"/>
      <c r="AO364" s="260"/>
      <c r="AP364" s="260"/>
      <c r="AQ364" s="260"/>
      <c r="AR364" s="260"/>
      <c r="AS364" s="260"/>
      <c r="AT364" s="260"/>
      <c r="AU364" s="260"/>
      <c r="AV364" s="260"/>
      <c r="AW364" s="260"/>
      <c r="AX364" s="260"/>
      <c r="AY364" s="260"/>
      <c r="AZ364" s="260"/>
      <c r="BA364" s="260"/>
      <c r="BB364" s="260"/>
      <c r="BC364" s="260"/>
      <c r="BD364" s="260"/>
      <c r="BE364" s="260"/>
      <c r="BF364" s="260"/>
      <c r="BG364" s="210"/>
      <c r="BH364" s="210"/>
      <c r="BI364" s="210"/>
    </row>
    <row r="365" spans="1:61" x14ac:dyDescent="0.25">
      <c r="A365" s="171" t="s">
        <v>91</v>
      </c>
      <c r="B365" s="164"/>
      <c r="C365" s="299" t="s">
        <v>628</v>
      </c>
      <c r="D365" s="166"/>
      <c r="E365" s="168"/>
      <c r="F365" s="167"/>
      <c r="G365" s="168"/>
      <c r="AO365" s="260"/>
      <c r="AP365" s="260"/>
      <c r="AQ365" s="260"/>
      <c r="AR365" s="260"/>
      <c r="AS365" s="260"/>
      <c r="AT365" s="260"/>
      <c r="AU365" s="260"/>
      <c r="AV365" s="260"/>
      <c r="AW365" s="260"/>
      <c r="AX365" s="260"/>
      <c r="AY365" s="260"/>
      <c r="AZ365" s="260"/>
      <c r="BA365" s="260"/>
      <c r="BB365" s="260"/>
      <c r="BC365" s="260"/>
      <c r="BD365" s="260"/>
      <c r="BE365" s="260"/>
      <c r="BF365" s="260"/>
      <c r="BG365" s="210"/>
      <c r="BH365" s="210"/>
      <c r="BI365" s="210"/>
    </row>
    <row r="366" spans="1:61" x14ac:dyDescent="0.25">
      <c r="A366" s="171" t="s">
        <v>91</v>
      </c>
      <c r="B366" s="164"/>
      <c r="C366" s="299" t="s">
        <v>628</v>
      </c>
      <c r="D366" s="166"/>
      <c r="E366" s="168"/>
      <c r="F366" s="167"/>
      <c r="G366" s="168"/>
      <c r="AO366" s="260"/>
      <c r="AP366" s="260"/>
      <c r="AQ366" s="260"/>
      <c r="AR366" s="260"/>
      <c r="AS366" s="260"/>
      <c r="AT366" s="260"/>
      <c r="AU366" s="260"/>
      <c r="AV366" s="260"/>
      <c r="AW366" s="260"/>
      <c r="AX366" s="260"/>
      <c r="AY366" s="260"/>
      <c r="AZ366" s="260"/>
      <c r="BA366" s="260"/>
      <c r="BB366" s="260"/>
      <c r="BC366" s="260"/>
      <c r="BD366" s="260"/>
      <c r="BE366" s="260"/>
      <c r="BF366" s="260"/>
      <c r="BG366" s="210"/>
      <c r="BH366" s="210"/>
      <c r="BI366" s="210"/>
    </row>
    <row r="367" spans="1:61" x14ac:dyDescent="0.25">
      <c r="A367" s="171" t="s">
        <v>91</v>
      </c>
      <c r="B367" s="164"/>
      <c r="C367" s="299" t="s">
        <v>628</v>
      </c>
      <c r="D367" s="166"/>
      <c r="E367" s="168"/>
      <c r="F367" s="167"/>
      <c r="G367" s="168"/>
      <c r="AO367" s="260"/>
      <c r="AP367" s="260"/>
      <c r="AQ367" s="260"/>
      <c r="AR367" s="260"/>
      <c r="AS367" s="260"/>
      <c r="AT367" s="260"/>
      <c r="AU367" s="260"/>
      <c r="AV367" s="260"/>
      <c r="AW367" s="260"/>
      <c r="AX367" s="260"/>
      <c r="AY367" s="260"/>
      <c r="AZ367" s="260"/>
      <c r="BA367" s="260"/>
      <c r="BB367" s="260"/>
      <c r="BC367" s="260"/>
      <c r="BD367" s="260"/>
      <c r="BE367" s="260"/>
      <c r="BF367" s="260"/>
      <c r="BG367" s="210"/>
      <c r="BH367" s="210"/>
      <c r="BI367" s="210"/>
    </row>
    <row r="368" spans="1:61" x14ac:dyDescent="0.25">
      <c r="A368" s="171" t="s">
        <v>91</v>
      </c>
      <c r="B368" s="164"/>
      <c r="C368" s="299" t="s">
        <v>628</v>
      </c>
      <c r="D368" s="166"/>
      <c r="E368" s="168"/>
      <c r="F368" s="167"/>
      <c r="G368" s="168"/>
      <c r="AO368" s="260"/>
      <c r="AP368" s="260"/>
      <c r="AQ368" s="260"/>
      <c r="AR368" s="260"/>
      <c r="AS368" s="260"/>
      <c r="AT368" s="260"/>
      <c r="AU368" s="260"/>
      <c r="AV368" s="260"/>
      <c r="AW368" s="260"/>
      <c r="AX368" s="260"/>
      <c r="AY368" s="260"/>
      <c r="AZ368" s="260"/>
      <c r="BA368" s="260"/>
      <c r="BB368" s="260"/>
      <c r="BC368" s="260"/>
      <c r="BD368" s="260"/>
      <c r="BE368" s="260"/>
      <c r="BF368" s="260"/>
      <c r="BG368" s="210"/>
      <c r="BH368" s="210"/>
      <c r="BI368" s="210"/>
    </row>
    <row r="369" spans="1:61" x14ac:dyDescent="0.25">
      <c r="A369" s="171" t="s">
        <v>91</v>
      </c>
      <c r="B369" s="164"/>
      <c r="C369" s="299" t="s">
        <v>628</v>
      </c>
      <c r="D369" s="166"/>
      <c r="E369" s="168"/>
      <c r="F369" s="167"/>
      <c r="G369" s="168"/>
      <c r="AO369" s="260"/>
      <c r="AP369" s="260"/>
      <c r="AQ369" s="260"/>
      <c r="AR369" s="260"/>
      <c r="AS369" s="260"/>
      <c r="AT369" s="260"/>
      <c r="AU369" s="260"/>
      <c r="AV369" s="260"/>
      <c r="AW369" s="260"/>
      <c r="AX369" s="260"/>
      <c r="AY369" s="260"/>
      <c r="AZ369" s="260"/>
      <c r="BA369" s="260"/>
      <c r="BB369" s="260"/>
      <c r="BC369" s="260"/>
      <c r="BD369" s="260"/>
      <c r="BE369" s="260"/>
      <c r="BF369" s="260"/>
      <c r="BG369" s="210"/>
      <c r="BH369" s="210"/>
      <c r="BI369" s="210"/>
    </row>
    <row r="370" spans="1:61" x14ac:dyDescent="0.25">
      <c r="A370" s="171" t="s">
        <v>91</v>
      </c>
      <c r="B370" s="164"/>
      <c r="C370" s="299" t="s">
        <v>628</v>
      </c>
      <c r="D370" s="166"/>
      <c r="E370" s="168"/>
      <c r="F370" s="167"/>
      <c r="G370" s="168"/>
      <c r="AO370" s="260"/>
      <c r="AP370" s="260"/>
      <c r="AQ370" s="260"/>
      <c r="AR370" s="260"/>
      <c r="AS370" s="260"/>
      <c r="AT370" s="260"/>
      <c r="AU370" s="260"/>
      <c r="AV370" s="260"/>
      <c r="AW370" s="260"/>
      <c r="AX370" s="260"/>
      <c r="AY370" s="260"/>
      <c r="AZ370" s="260"/>
      <c r="BA370" s="260"/>
      <c r="BB370" s="260"/>
      <c r="BC370" s="260"/>
      <c r="BD370" s="260"/>
      <c r="BE370" s="260"/>
      <c r="BF370" s="260"/>
      <c r="BG370" s="210"/>
      <c r="BH370" s="210"/>
      <c r="BI370" s="210"/>
    </row>
    <row r="371" spans="1:61" x14ac:dyDescent="0.25">
      <c r="A371" s="171" t="s">
        <v>91</v>
      </c>
      <c r="B371" s="164"/>
      <c r="C371" s="299" t="s">
        <v>628</v>
      </c>
      <c r="D371" s="166"/>
      <c r="E371" s="168"/>
      <c r="F371" s="167"/>
      <c r="G371" s="168"/>
      <c r="AO371" s="260"/>
      <c r="AP371" s="260"/>
      <c r="AQ371" s="260"/>
      <c r="AR371" s="260"/>
      <c r="AS371" s="260"/>
      <c r="AT371" s="260"/>
      <c r="AU371" s="260"/>
      <c r="AV371" s="260"/>
      <c r="AW371" s="260"/>
      <c r="AX371" s="260"/>
      <c r="AY371" s="260"/>
      <c r="AZ371" s="260"/>
      <c r="BA371" s="260"/>
      <c r="BB371" s="260"/>
      <c r="BC371" s="260"/>
      <c r="BD371" s="260"/>
      <c r="BE371" s="260"/>
      <c r="BF371" s="260"/>
      <c r="BG371" s="210"/>
      <c r="BH371" s="210"/>
      <c r="BI371" s="210"/>
    </row>
    <row r="372" spans="1:61" x14ac:dyDescent="0.25">
      <c r="A372" s="171" t="s">
        <v>91</v>
      </c>
      <c r="B372" s="164"/>
      <c r="C372" s="299" t="s">
        <v>628</v>
      </c>
      <c r="D372" s="166"/>
      <c r="E372" s="168"/>
      <c r="F372" s="167"/>
      <c r="G372" s="168"/>
      <c r="AO372" s="260"/>
      <c r="AP372" s="260"/>
      <c r="AQ372" s="260"/>
      <c r="AR372" s="260"/>
      <c r="AS372" s="260"/>
      <c r="AT372" s="260"/>
      <c r="AU372" s="260"/>
      <c r="AV372" s="260"/>
      <c r="AW372" s="260"/>
      <c r="AX372" s="260"/>
      <c r="AY372" s="260"/>
      <c r="AZ372" s="260"/>
      <c r="BA372" s="260"/>
      <c r="BB372" s="260"/>
      <c r="BC372" s="260"/>
      <c r="BD372" s="260"/>
      <c r="BE372" s="260"/>
      <c r="BF372" s="260"/>
      <c r="BG372" s="210"/>
      <c r="BH372" s="210"/>
      <c r="BI372" s="210"/>
    </row>
    <row r="373" spans="1:61" x14ac:dyDescent="0.25">
      <c r="A373" s="171" t="s">
        <v>91</v>
      </c>
      <c r="B373" s="164"/>
      <c r="C373" s="299" t="s">
        <v>628</v>
      </c>
      <c r="D373" s="166"/>
      <c r="E373" s="168"/>
      <c r="F373" s="167"/>
      <c r="G373" s="168"/>
      <c r="AO373" s="260"/>
      <c r="AP373" s="260"/>
      <c r="AQ373" s="260"/>
      <c r="AR373" s="260"/>
      <c r="AS373" s="260"/>
      <c r="AT373" s="260"/>
      <c r="AU373" s="260"/>
      <c r="AV373" s="260"/>
      <c r="AW373" s="260"/>
      <c r="AX373" s="260"/>
      <c r="AY373" s="260"/>
      <c r="AZ373" s="260"/>
      <c r="BA373" s="260"/>
      <c r="BB373" s="260"/>
      <c r="BC373" s="260"/>
      <c r="BD373" s="260"/>
      <c r="BE373" s="260"/>
      <c r="BF373" s="260"/>
      <c r="BG373" s="210"/>
      <c r="BH373" s="210"/>
      <c r="BI373" s="210"/>
    </row>
    <row r="374" spans="1:61" x14ac:dyDescent="0.25">
      <c r="A374" s="171" t="s">
        <v>91</v>
      </c>
      <c r="B374" s="164"/>
      <c r="C374" s="299" t="s">
        <v>628</v>
      </c>
      <c r="D374" s="166"/>
      <c r="E374" s="168"/>
      <c r="F374" s="167"/>
      <c r="G374" s="168"/>
      <c r="AO374" s="260"/>
      <c r="AP374" s="260"/>
      <c r="AQ374" s="260"/>
      <c r="AR374" s="260"/>
      <c r="AS374" s="260"/>
      <c r="AT374" s="260"/>
      <c r="AU374" s="260"/>
      <c r="AV374" s="260"/>
      <c r="AW374" s="260"/>
      <c r="AX374" s="260"/>
      <c r="AY374" s="260"/>
      <c r="AZ374" s="260"/>
      <c r="BA374" s="260"/>
      <c r="BB374" s="260"/>
      <c r="BC374" s="260"/>
      <c r="BD374" s="260"/>
      <c r="BE374" s="260"/>
      <c r="BF374" s="260"/>
      <c r="BG374" s="210"/>
      <c r="BH374" s="210"/>
      <c r="BI374" s="210"/>
    </row>
    <row r="375" spans="1:61" x14ac:dyDescent="0.25">
      <c r="A375" s="171" t="s">
        <v>91</v>
      </c>
      <c r="B375" s="164"/>
      <c r="C375" s="299" t="s">
        <v>628</v>
      </c>
      <c r="D375" s="166"/>
      <c r="E375" s="168"/>
      <c r="F375" s="167"/>
      <c r="G375" s="168"/>
      <c r="AO375" s="260"/>
      <c r="AP375" s="260"/>
      <c r="AQ375" s="260"/>
      <c r="AR375" s="260"/>
      <c r="AS375" s="260"/>
      <c r="AT375" s="260"/>
      <c r="AU375" s="260"/>
      <c r="AV375" s="260"/>
      <c r="AW375" s="260"/>
      <c r="AX375" s="260"/>
      <c r="AY375" s="260"/>
      <c r="AZ375" s="260"/>
      <c r="BA375" s="260"/>
      <c r="BB375" s="260"/>
      <c r="BC375" s="260"/>
      <c r="BD375" s="260"/>
      <c r="BE375" s="260"/>
      <c r="BF375" s="260"/>
      <c r="BG375" s="210"/>
      <c r="BH375" s="210"/>
      <c r="BI375" s="210"/>
    </row>
    <row r="376" spans="1:61" x14ac:dyDescent="0.25">
      <c r="A376" s="171" t="s">
        <v>91</v>
      </c>
      <c r="B376" s="164"/>
      <c r="C376" s="299" t="s">
        <v>628</v>
      </c>
      <c r="D376" s="166"/>
      <c r="E376" s="168"/>
      <c r="F376" s="167"/>
      <c r="G376" s="168"/>
      <c r="AO376" s="260"/>
      <c r="AP376" s="260"/>
      <c r="AQ376" s="260"/>
      <c r="AR376" s="260"/>
      <c r="AS376" s="260"/>
      <c r="AT376" s="260"/>
      <c r="AU376" s="260"/>
      <c r="AV376" s="260"/>
      <c r="AW376" s="260"/>
      <c r="AX376" s="260"/>
      <c r="AY376" s="260"/>
      <c r="AZ376" s="260"/>
      <c r="BA376" s="260"/>
      <c r="BB376" s="260"/>
      <c r="BC376" s="260"/>
      <c r="BD376" s="260"/>
      <c r="BE376" s="260"/>
      <c r="BF376" s="260"/>
      <c r="BG376" s="210"/>
      <c r="BH376" s="210"/>
      <c r="BI376" s="210"/>
    </row>
    <row r="377" spans="1:61" x14ac:dyDescent="0.25">
      <c r="A377" s="171" t="s">
        <v>91</v>
      </c>
      <c r="B377" s="164"/>
      <c r="C377" s="299" t="s">
        <v>628</v>
      </c>
      <c r="D377" s="166"/>
      <c r="E377" s="168"/>
      <c r="F377" s="167"/>
      <c r="G377" s="168"/>
      <c r="AO377" s="260"/>
      <c r="AP377" s="260"/>
      <c r="AQ377" s="260"/>
      <c r="AR377" s="260"/>
      <c r="AS377" s="260"/>
      <c r="AT377" s="260"/>
      <c r="AU377" s="260"/>
      <c r="AV377" s="260"/>
      <c r="AW377" s="260"/>
      <c r="AX377" s="260"/>
      <c r="AY377" s="260"/>
      <c r="AZ377" s="260"/>
      <c r="BA377" s="260"/>
      <c r="BB377" s="260"/>
      <c r="BC377" s="260"/>
      <c r="BD377" s="260"/>
      <c r="BE377" s="260"/>
      <c r="BF377" s="260"/>
      <c r="BG377" s="210"/>
      <c r="BH377" s="210"/>
      <c r="BI377" s="210"/>
    </row>
    <row r="378" spans="1:61" x14ac:dyDescent="0.25">
      <c r="A378" s="171" t="s">
        <v>91</v>
      </c>
      <c r="B378" s="164"/>
      <c r="C378" s="299" t="s">
        <v>628</v>
      </c>
      <c r="D378" s="166"/>
      <c r="E378" s="168"/>
      <c r="F378" s="167"/>
      <c r="G378" s="168"/>
      <c r="AO378" s="260"/>
      <c r="AP378" s="260"/>
      <c r="AQ378" s="260"/>
      <c r="AR378" s="260"/>
      <c r="AS378" s="260"/>
      <c r="AT378" s="260"/>
      <c r="AU378" s="260"/>
      <c r="AV378" s="260"/>
      <c r="AW378" s="260"/>
      <c r="AX378" s="260"/>
      <c r="AY378" s="260"/>
      <c r="AZ378" s="260"/>
      <c r="BA378" s="260"/>
      <c r="BB378" s="260"/>
      <c r="BC378" s="260"/>
      <c r="BD378" s="260"/>
      <c r="BE378" s="260"/>
      <c r="BF378" s="260"/>
      <c r="BG378" s="210"/>
      <c r="BH378" s="210"/>
      <c r="BI378" s="210"/>
    </row>
    <row r="379" spans="1:61" x14ac:dyDescent="0.25">
      <c r="A379" s="171" t="s">
        <v>91</v>
      </c>
      <c r="B379" s="164"/>
      <c r="C379" s="299" t="s">
        <v>628</v>
      </c>
      <c r="D379" s="166"/>
      <c r="E379" s="168"/>
      <c r="F379" s="167"/>
      <c r="G379" s="168"/>
      <c r="AO379" s="260"/>
      <c r="AP379" s="260"/>
      <c r="AQ379" s="260"/>
      <c r="AR379" s="260"/>
      <c r="AS379" s="260"/>
      <c r="AT379" s="260"/>
      <c r="AU379" s="260"/>
      <c r="AV379" s="260"/>
      <c r="AW379" s="260"/>
      <c r="AX379" s="260"/>
      <c r="AY379" s="260"/>
      <c r="AZ379" s="260"/>
      <c r="BA379" s="260"/>
      <c r="BB379" s="260"/>
      <c r="BC379" s="260"/>
      <c r="BD379" s="260"/>
      <c r="BE379" s="260"/>
      <c r="BF379" s="260"/>
      <c r="BG379" s="210"/>
      <c r="BH379" s="210"/>
      <c r="BI379" s="210"/>
    </row>
    <row r="380" spans="1:61" x14ac:dyDescent="0.25">
      <c r="A380" s="171" t="s">
        <v>91</v>
      </c>
      <c r="B380" s="164"/>
      <c r="C380" s="299" t="s">
        <v>628</v>
      </c>
      <c r="D380" s="166"/>
      <c r="E380" s="168"/>
      <c r="F380" s="167"/>
      <c r="G380" s="168"/>
      <c r="AO380" s="260"/>
      <c r="AP380" s="260"/>
      <c r="AQ380" s="260"/>
      <c r="AR380" s="260"/>
      <c r="AS380" s="260"/>
      <c r="AT380" s="260"/>
      <c r="AU380" s="260"/>
      <c r="AV380" s="260"/>
      <c r="AW380" s="260"/>
      <c r="AX380" s="260"/>
      <c r="AY380" s="260"/>
      <c r="AZ380" s="260"/>
      <c r="BA380" s="260"/>
      <c r="BB380" s="260"/>
      <c r="BC380" s="260"/>
      <c r="BD380" s="260"/>
      <c r="BE380" s="260"/>
      <c r="BF380" s="260"/>
      <c r="BG380" s="210"/>
      <c r="BH380" s="210"/>
      <c r="BI380" s="210"/>
    </row>
    <row r="381" spans="1:61" x14ac:dyDescent="0.25">
      <c r="A381" s="171" t="s">
        <v>91</v>
      </c>
      <c r="B381" s="164"/>
      <c r="C381" s="299" t="s">
        <v>628</v>
      </c>
      <c r="D381" s="166"/>
      <c r="E381" s="168"/>
      <c r="F381" s="167"/>
      <c r="G381" s="168"/>
      <c r="AO381" s="260"/>
      <c r="AP381" s="260"/>
      <c r="AQ381" s="260"/>
      <c r="AR381" s="260"/>
      <c r="AS381" s="260"/>
      <c r="AT381" s="260"/>
      <c r="AU381" s="260"/>
      <c r="AV381" s="260"/>
      <c r="AW381" s="260"/>
      <c r="AX381" s="260"/>
      <c r="AY381" s="260"/>
      <c r="AZ381" s="260"/>
      <c r="BA381" s="260"/>
      <c r="BB381" s="260"/>
      <c r="BC381" s="260"/>
      <c r="BD381" s="260"/>
      <c r="BE381" s="260"/>
      <c r="BF381" s="260"/>
      <c r="BG381" s="210"/>
      <c r="BH381" s="210"/>
      <c r="BI381" s="210"/>
    </row>
    <row r="382" spans="1:61" x14ac:dyDescent="0.25">
      <c r="A382" s="171" t="s">
        <v>91</v>
      </c>
      <c r="B382" s="164"/>
      <c r="C382" s="299" t="s">
        <v>628</v>
      </c>
      <c r="D382" s="166"/>
      <c r="E382" s="168"/>
      <c r="F382" s="167"/>
      <c r="G382" s="168"/>
      <c r="AO382" s="260"/>
      <c r="AP382" s="260"/>
      <c r="AQ382" s="260"/>
      <c r="AR382" s="260"/>
      <c r="AS382" s="260"/>
      <c r="AT382" s="260"/>
      <c r="AU382" s="260"/>
      <c r="AV382" s="260"/>
      <c r="AW382" s="260"/>
      <c r="AX382" s="260"/>
      <c r="AY382" s="260"/>
      <c r="AZ382" s="260"/>
      <c r="BA382" s="260"/>
      <c r="BB382" s="260"/>
      <c r="BC382" s="260"/>
      <c r="BD382" s="260"/>
      <c r="BE382" s="260"/>
      <c r="BF382" s="260"/>
      <c r="BG382" s="210"/>
      <c r="BH382" s="210"/>
      <c r="BI382" s="210"/>
    </row>
    <row r="383" spans="1:61" x14ac:dyDescent="0.25">
      <c r="A383" s="171" t="s">
        <v>91</v>
      </c>
      <c r="B383" s="164"/>
      <c r="C383" s="299" t="s">
        <v>628</v>
      </c>
      <c r="D383" s="166"/>
      <c r="E383" s="168"/>
      <c r="F383" s="167"/>
      <c r="G383" s="168"/>
      <c r="AO383" s="260"/>
      <c r="AP383" s="260"/>
      <c r="AQ383" s="260"/>
      <c r="AR383" s="260"/>
      <c r="AS383" s="260"/>
      <c r="AT383" s="260"/>
      <c r="AU383" s="260"/>
      <c r="AV383" s="260"/>
      <c r="AW383" s="260"/>
      <c r="AX383" s="260"/>
      <c r="AY383" s="260"/>
      <c r="AZ383" s="260"/>
      <c r="BA383" s="260"/>
      <c r="BB383" s="260"/>
      <c r="BC383" s="260"/>
      <c r="BD383" s="260"/>
      <c r="BE383" s="260"/>
      <c r="BF383" s="260"/>
      <c r="BG383" s="210"/>
      <c r="BH383" s="210"/>
      <c r="BI383" s="210"/>
    </row>
    <row r="384" spans="1:61" x14ac:dyDescent="0.25">
      <c r="A384" s="171" t="s">
        <v>91</v>
      </c>
      <c r="B384" s="164"/>
      <c r="C384" s="299" t="s">
        <v>628</v>
      </c>
      <c r="D384" s="166"/>
      <c r="E384" s="168"/>
      <c r="F384" s="167"/>
      <c r="G384" s="168"/>
      <c r="AO384" s="260"/>
      <c r="AP384" s="260"/>
      <c r="AQ384" s="260"/>
      <c r="AR384" s="260"/>
      <c r="AS384" s="260"/>
      <c r="AT384" s="260"/>
      <c r="AU384" s="260"/>
      <c r="AV384" s="260"/>
      <c r="AW384" s="260"/>
      <c r="AX384" s="260"/>
      <c r="AY384" s="260"/>
      <c r="AZ384" s="260"/>
      <c r="BA384" s="260"/>
      <c r="BB384" s="260"/>
      <c r="BC384" s="260"/>
      <c r="BD384" s="260"/>
      <c r="BE384" s="260"/>
      <c r="BF384" s="260"/>
      <c r="BG384" s="210"/>
      <c r="BH384" s="210"/>
      <c r="BI384" s="210"/>
    </row>
    <row r="385" spans="1:61" x14ac:dyDescent="0.25">
      <c r="A385" s="171" t="s">
        <v>91</v>
      </c>
      <c r="B385" s="164"/>
      <c r="C385" s="299" t="s">
        <v>628</v>
      </c>
      <c r="D385" s="166"/>
      <c r="E385" s="168"/>
      <c r="F385" s="167"/>
      <c r="G385" s="168"/>
      <c r="AO385" s="260"/>
      <c r="AP385" s="260"/>
      <c r="AQ385" s="260"/>
      <c r="AR385" s="260"/>
      <c r="AS385" s="260"/>
      <c r="AT385" s="260"/>
      <c r="AU385" s="260"/>
      <c r="AV385" s="260"/>
      <c r="AW385" s="260"/>
      <c r="AX385" s="260"/>
      <c r="AY385" s="260"/>
      <c r="AZ385" s="260"/>
      <c r="BA385" s="260"/>
      <c r="BB385" s="260"/>
      <c r="BC385" s="260"/>
      <c r="BD385" s="260"/>
      <c r="BE385" s="260"/>
      <c r="BF385" s="260"/>
      <c r="BG385" s="210"/>
      <c r="BH385" s="210"/>
      <c r="BI385" s="210"/>
    </row>
    <row r="386" spans="1:61" x14ac:dyDescent="0.25">
      <c r="A386" s="171" t="s">
        <v>91</v>
      </c>
      <c r="B386" s="164"/>
      <c r="C386" s="299" t="s">
        <v>628</v>
      </c>
      <c r="D386" s="166"/>
      <c r="E386" s="168"/>
      <c r="F386" s="167"/>
      <c r="G386" s="168"/>
      <c r="AO386" s="260"/>
      <c r="AP386" s="260"/>
      <c r="AQ386" s="260"/>
      <c r="AR386" s="260"/>
      <c r="AS386" s="260"/>
      <c r="AT386" s="260"/>
      <c r="AU386" s="260"/>
      <c r="AV386" s="260"/>
      <c r="AW386" s="260"/>
      <c r="AX386" s="260"/>
      <c r="AY386" s="260"/>
      <c r="AZ386" s="260"/>
      <c r="BA386" s="260"/>
      <c r="BB386" s="260"/>
      <c r="BC386" s="260"/>
      <c r="BD386" s="260"/>
      <c r="BE386" s="260"/>
      <c r="BF386" s="260"/>
      <c r="BG386" s="210"/>
      <c r="BH386" s="210"/>
      <c r="BI386" s="210"/>
    </row>
    <row r="387" spans="1:61" x14ac:dyDescent="0.25">
      <c r="A387" s="171" t="s">
        <v>91</v>
      </c>
      <c r="B387" s="164"/>
      <c r="C387" s="299" t="s">
        <v>628</v>
      </c>
      <c r="D387" s="166"/>
      <c r="E387" s="168"/>
      <c r="F387" s="167"/>
      <c r="G387" s="168"/>
      <c r="AO387" s="260"/>
      <c r="AP387" s="260"/>
      <c r="AQ387" s="260"/>
      <c r="AR387" s="260"/>
      <c r="AS387" s="260"/>
      <c r="AT387" s="260"/>
      <c r="AU387" s="260"/>
      <c r="AV387" s="260"/>
      <c r="AW387" s="260"/>
      <c r="AX387" s="260"/>
      <c r="AY387" s="260"/>
      <c r="AZ387" s="260"/>
      <c r="BA387" s="260"/>
      <c r="BB387" s="260"/>
      <c r="BC387" s="260"/>
      <c r="BD387" s="260"/>
      <c r="BE387" s="260"/>
      <c r="BF387" s="260"/>
      <c r="BG387" s="210"/>
      <c r="BH387" s="210"/>
      <c r="BI387" s="210"/>
    </row>
    <row r="388" spans="1:61" x14ac:dyDescent="0.25">
      <c r="A388" s="171" t="s">
        <v>91</v>
      </c>
      <c r="B388" s="164"/>
      <c r="C388" s="299" t="s">
        <v>628</v>
      </c>
      <c r="D388" s="166"/>
      <c r="E388" s="168"/>
      <c r="F388" s="167"/>
      <c r="G388" s="168"/>
      <c r="AO388" s="260"/>
      <c r="AP388" s="260"/>
      <c r="AQ388" s="260"/>
      <c r="AR388" s="260"/>
      <c r="AS388" s="260"/>
      <c r="AT388" s="260"/>
      <c r="AU388" s="260"/>
      <c r="AV388" s="260"/>
      <c r="AW388" s="260"/>
      <c r="AX388" s="260"/>
      <c r="AY388" s="260"/>
      <c r="AZ388" s="260"/>
      <c r="BA388" s="260"/>
      <c r="BB388" s="260"/>
      <c r="BC388" s="260"/>
      <c r="BD388" s="260"/>
      <c r="BE388" s="260"/>
      <c r="BF388" s="260"/>
      <c r="BG388" s="210"/>
      <c r="BH388" s="210"/>
      <c r="BI388" s="210"/>
    </row>
    <row r="389" spans="1:61" x14ac:dyDescent="0.25">
      <c r="A389" s="171" t="s">
        <v>91</v>
      </c>
      <c r="B389" s="164"/>
      <c r="C389" s="299" t="s">
        <v>628</v>
      </c>
      <c r="D389" s="166"/>
      <c r="E389" s="168"/>
      <c r="F389" s="167"/>
      <c r="G389" s="168"/>
      <c r="AO389" s="260"/>
      <c r="AP389" s="260"/>
      <c r="AQ389" s="260"/>
      <c r="AR389" s="260"/>
      <c r="AS389" s="260"/>
      <c r="AT389" s="260"/>
      <c r="AU389" s="260"/>
      <c r="AV389" s="260"/>
      <c r="AW389" s="260"/>
      <c r="AX389" s="260"/>
      <c r="AY389" s="260"/>
      <c r="AZ389" s="260"/>
      <c r="BA389" s="260"/>
      <c r="BB389" s="260"/>
      <c r="BC389" s="260"/>
      <c r="BD389" s="260"/>
      <c r="BE389" s="260"/>
      <c r="BF389" s="260"/>
      <c r="BG389" s="210"/>
      <c r="BH389" s="210"/>
      <c r="BI389" s="210"/>
    </row>
    <row r="390" spans="1:61" x14ac:dyDescent="0.25">
      <c r="A390" s="171" t="s">
        <v>91</v>
      </c>
      <c r="B390" s="164"/>
      <c r="C390" s="299" t="s">
        <v>628</v>
      </c>
      <c r="D390" s="166"/>
      <c r="E390" s="168"/>
      <c r="F390" s="167"/>
      <c r="G390" s="168"/>
      <c r="AO390" s="260"/>
      <c r="AP390" s="260"/>
      <c r="AQ390" s="260"/>
      <c r="AR390" s="260"/>
      <c r="AS390" s="260"/>
      <c r="AT390" s="260"/>
      <c r="AU390" s="260"/>
      <c r="AV390" s="260"/>
      <c r="AW390" s="260"/>
      <c r="AX390" s="260"/>
      <c r="AY390" s="260"/>
      <c r="AZ390" s="260"/>
      <c r="BA390" s="260"/>
      <c r="BB390" s="260"/>
      <c r="BC390" s="260"/>
      <c r="BD390" s="260"/>
      <c r="BE390" s="260"/>
      <c r="BF390" s="260"/>
      <c r="BG390" s="210"/>
      <c r="BH390" s="210"/>
      <c r="BI390" s="210"/>
    </row>
    <row r="391" spans="1:61" x14ac:dyDescent="0.25">
      <c r="A391" s="171" t="s">
        <v>91</v>
      </c>
      <c r="B391" s="164"/>
      <c r="C391" s="299" t="s">
        <v>628</v>
      </c>
      <c r="D391" s="166"/>
      <c r="E391" s="168"/>
      <c r="F391" s="167"/>
      <c r="G391" s="168"/>
      <c r="AO391" s="260"/>
      <c r="AP391" s="260"/>
      <c r="AQ391" s="260"/>
      <c r="AR391" s="260"/>
      <c r="AS391" s="260"/>
      <c r="AT391" s="260"/>
      <c r="AU391" s="260"/>
      <c r="AV391" s="260"/>
      <c r="AW391" s="260"/>
      <c r="AX391" s="260"/>
      <c r="AY391" s="260"/>
      <c r="AZ391" s="260"/>
      <c r="BA391" s="260"/>
      <c r="BB391" s="260"/>
      <c r="BC391" s="260"/>
      <c r="BD391" s="260"/>
      <c r="BE391" s="260"/>
      <c r="BF391" s="260"/>
      <c r="BG391" s="210"/>
      <c r="BH391" s="210"/>
      <c r="BI391" s="210"/>
    </row>
    <row r="392" spans="1:61" x14ac:dyDescent="0.25">
      <c r="A392" s="171" t="s">
        <v>91</v>
      </c>
      <c r="B392" s="164"/>
      <c r="C392" s="299" t="s">
        <v>628</v>
      </c>
      <c r="D392" s="166"/>
      <c r="E392" s="168"/>
      <c r="F392" s="167"/>
      <c r="G392" s="168"/>
      <c r="AO392" s="260"/>
      <c r="AP392" s="260"/>
      <c r="AQ392" s="260"/>
      <c r="AR392" s="260"/>
      <c r="AS392" s="260"/>
      <c r="AT392" s="260"/>
      <c r="AU392" s="260"/>
      <c r="AV392" s="260"/>
      <c r="AW392" s="260"/>
      <c r="AX392" s="260"/>
      <c r="AY392" s="260"/>
      <c r="AZ392" s="260"/>
      <c r="BA392" s="260"/>
      <c r="BB392" s="260"/>
      <c r="BC392" s="260"/>
      <c r="BD392" s="260"/>
      <c r="BE392" s="260"/>
      <c r="BF392" s="260"/>
      <c r="BG392" s="210"/>
      <c r="BH392" s="210"/>
      <c r="BI392" s="210"/>
    </row>
    <row r="393" spans="1:61" x14ac:dyDescent="0.25">
      <c r="A393" s="171" t="s">
        <v>91</v>
      </c>
      <c r="B393" s="164"/>
      <c r="C393" s="299" t="s">
        <v>628</v>
      </c>
      <c r="D393" s="166"/>
      <c r="E393" s="168"/>
      <c r="F393" s="167"/>
      <c r="G393" s="168"/>
      <c r="AO393" s="260"/>
      <c r="AP393" s="260"/>
      <c r="AQ393" s="260"/>
      <c r="AR393" s="260"/>
      <c r="AS393" s="260"/>
      <c r="AT393" s="260"/>
      <c r="AU393" s="260"/>
      <c r="AV393" s="260"/>
      <c r="AW393" s="260"/>
      <c r="AX393" s="260"/>
      <c r="AY393" s="260"/>
      <c r="AZ393" s="260"/>
      <c r="BA393" s="260"/>
      <c r="BB393" s="260"/>
      <c r="BC393" s="260"/>
      <c r="BD393" s="260"/>
      <c r="BE393" s="260"/>
      <c r="BF393" s="260"/>
      <c r="BG393" s="210"/>
      <c r="BH393" s="210"/>
      <c r="BI393" s="210"/>
    </row>
    <row r="394" spans="1:61" x14ac:dyDescent="0.25">
      <c r="A394" s="171" t="s">
        <v>91</v>
      </c>
      <c r="B394" s="164"/>
      <c r="C394" s="299" t="s">
        <v>628</v>
      </c>
      <c r="D394" s="166"/>
      <c r="E394" s="168"/>
      <c r="F394" s="167"/>
      <c r="G394" s="168"/>
      <c r="AO394" s="260"/>
      <c r="AP394" s="260"/>
      <c r="AQ394" s="260"/>
      <c r="AR394" s="260"/>
      <c r="AS394" s="260"/>
      <c r="AT394" s="260"/>
      <c r="AU394" s="260"/>
      <c r="AV394" s="260"/>
      <c r="AW394" s="260"/>
      <c r="AX394" s="260"/>
      <c r="AY394" s="260"/>
      <c r="AZ394" s="260"/>
      <c r="BA394" s="260"/>
      <c r="BB394" s="260"/>
      <c r="BC394" s="260"/>
      <c r="BD394" s="260"/>
      <c r="BE394" s="260"/>
      <c r="BF394" s="260"/>
      <c r="BG394" s="210"/>
      <c r="BH394" s="210"/>
      <c r="BI394" s="210"/>
    </row>
    <row r="395" spans="1:61" x14ac:dyDescent="0.25">
      <c r="A395" s="171" t="s">
        <v>91</v>
      </c>
      <c r="B395" s="164"/>
      <c r="C395" s="299" t="s">
        <v>628</v>
      </c>
      <c r="D395" s="166"/>
      <c r="E395" s="168"/>
      <c r="F395" s="167"/>
      <c r="G395" s="168"/>
      <c r="AO395" s="260"/>
      <c r="AP395" s="260"/>
      <c r="AQ395" s="260"/>
      <c r="AR395" s="260"/>
      <c r="AS395" s="260"/>
      <c r="AT395" s="260"/>
      <c r="AU395" s="260"/>
      <c r="AV395" s="260"/>
      <c r="AW395" s="260"/>
      <c r="AX395" s="260"/>
      <c r="AY395" s="260"/>
      <c r="AZ395" s="260"/>
      <c r="BA395" s="260"/>
      <c r="BB395" s="260"/>
      <c r="BC395" s="260"/>
      <c r="BD395" s="260"/>
      <c r="BE395" s="260"/>
      <c r="BF395" s="260"/>
      <c r="BG395" s="210"/>
      <c r="BH395" s="210"/>
      <c r="BI395" s="210"/>
    </row>
    <row r="396" spans="1:61" x14ac:dyDescent="0.25">
      <c r="A396" s="171" t="s">
        <v>91</v>
      </c>
      <c r="B396" s="164"/>
      <c r="C396" s="299" t="s">
        <v>628</v>
      </c>
      <c r="D396" s="166"/>
      <c r="E396" s="168"/>
      <c r="F396" s="167"/>
      <c r="G396" s="168"/>
      <c r="AO396" s="260"/>
      <c r="AP396" s="260"/>
      <c r="AQ396" s="260"/>
      <c r="AR396" s="260"/>
      <c r="AS396" s="260"/>
      <c r="AT396" s="260"/>
      <c r="AU396" s="260"/>
      <c r="AV396" s="260"/>
      <c r="AW396" s="260"/>
      <c r="AX396" s="260"/>
      <c r="AY396" s="260"/>
      <c r="AZ396" s="260"/>
      <c r="BA396" s="260"/>
      <c r="BB396" s="260"/>
      <c r="BC396" s="260"/>
      <c r="BD396" s="260"/>
      <c r="BE396" s="260"/>
      <c r="BF396" s="260"/>
      <c r="BG396" s="210"/>
      <c r="BH396" s="210"/>
      <c r="BI396" s="210"/>
    </row>
    <row r="397" spans="1:61" x14ac:dyDescent="0.25">
      <c r="A397" s="171" t="s">
        <v>91</v>
      </c>
      <c r="B397" s="164"/>
      <c r="C397" s="299" t="s">
        <v>628</v>
      </c>
      <c r="D397" s="166"/>
      <c r="E397" s="168"/>
      <c r="F397" s="167"/>
      <c r="G397" s="168"/>
      <c r="AO397" s="260"/>
      <c r="AP397" s="260"/>
      <c r="AQ397" s="260"/>
      <c r="AR397" s="260"/>
      <c r="AS397" s="260"/>
      <c r="AT397" s="260"/>
      <c r="AU397" s="260"/>
      <c r="AV397" s="260"/>
      <c r="AW397" s="260"/>
      <c r="AX397" s="260"/>
      <c r="AY397" s="260"/>
      <c r="AZ397" s="260"/>
      <c r="BA397" s="260"/>
      <c r="BB397" s="260"/>
      <c r="BC397" s="260"/>
      <c r="BD397" s="260"/>
      <c r="BE397" s="260"/>
      <c r="BF397" s="260"/>
      <c r="BG397" s="210"/>
      <c r="BH397" s="210"/>
      <c r="BI397" s="210"/>
    </row>
    <row r="398" spans="1:61" x14ac:dyDescent="0.25">
      <c r="A398" s="171" t="s">
        <v>91</v>
      </c>
      <c r="B398" s="164"/>
      <c r="C398" s="299" t="s">
        <v>628</v>
      </c>
      <c r="D398" s="166"/>
      <c r="E398" s="168"/>
      <c r="F398" s="167"/>
      <c r="G398" s="168"/>
      <c r="AO398" s="260"/>
      <c r="AP398" s="260"/>
      <c r="AQ398" s="260"/>
      <c r="AR398" s="260"/>
      <c r="AS398" s="260"/>
      <c r="AT398" s="260"/>
      <c r="AU398" s="260"/>
      <c r="AV398" s="260"/>
      <c r="AW398" s="260"/>
      <c r="AX398" s="260"/>
      <c r="AY398" s="260"/>
      <c r="AZ398" s="260"/>
      <c r="BA398" s="260"/>
      <c r="BB398" s="260"/>
      <c r="BC398" s="260"/>
      <c r="BD398" s="260"/>
      <c r="BE398" s="260"/>
      <c r="BF398" s="260"/>
      <c r="BG398" s="210"/>
      <c r="BH398" s="210"/>
      <c r="BI398" s="210"/>
    </row>
    <row r="399" spans="1:61" x14ac:dyDescent="0.25">
      <c r="A399" s="171" t="s">
        <v>91</v>
      </c>
      <c r="B399" s="164"/>
      <c r="C399" s="299" t="s">
        <v>628</v>
      </c>
      <c r="D399" s="166"/>
      <c r="E399" s="168"/>
      <c r="F399" s="167"/>
      <c r="G399" s="168"/>
      <c r="AO399" s="260"/>
      <c r="AP399" s="260"/>
      <c r="AQ399" s="260"/>
      <c r="AR399" s="260"/>
      <c r="AS399" s="260"/>
      <c r="AT399" s="260"/>
      <c r="AU399" s="260"/>
      <c r="AV399" s="260"/>
      <c r="AW399" s="260"/>
      <c r="AX399" s="260"/>
      <c r="AY399" s="260"/>
      <c r="AZ399" s="260"/>
      <c r="BA399" s="260"/>
      <c r="BB399" s="260"/>
      <c r="BC399" s="260"/>
      <c r="BD399" s="260"/>
      <c r="BE399" s="260"/>
      <c r="BF399" s="260"/>
      <c r="BG399" s="210"/>
      <c r="BH399" s="210"/>
      <c r="BI399" s="210"/>
    </row>
    <row r="400" spans="1:61" x14ac:dyDescent="0.25">
      <c r="A400" s="171" t="s">
        <v>91</v>
      </c>
      <c r="B400" s="164"/>
      <c r="C400" s="299" t="s">
        <v>628</v>
      </c>
      <c r="D400" s="166"/>
      <c r="E400" s="168"/>
      <c r="F400" s="167"/>
      <c r="G400" s="168"/>
      <c r="AO400" s="260"/>
      <c r="AP400" s="260"/>
      <c r="AQ400" s="260"/>
      <c r="AR400" s="260"/>
      <c r="AS400" s="260"/>
      <c r="AT400" s="260"/>
      <c r="AU400" s="260"/>
      <c r="AV400" s="260"/>
      <c r="AW400" s="260"/>
      <c r="AX400" s="260"/>
      <c r="AY400" s="260"/>
      <c r="AZ400" s="260"/>
      <c r="BA400" s="260"/>
      <c r="BB400" s="260"/>
      <c r="BC400" s="260"/>
      <c r="BD400" s="260"/>
      <c r="BE400" s="260"/>
      <c r="BF400" s="260"/>
      <c r="BG400" s="210"/>
      <c r="BH400" s="210"/>
      <c r="BI400" s="210"/>
    </row>
    <row r="401" spans="1:61" x14ac:dyDescent="0.25">
      <c r="A401" s="171" t="s">
        <v>91</v>
      </c>
      <c r="B401" s="164"/>
      <c r="C401" s="299" t="s">
        <v>628</v>
      </c>
      <c r="D401" s="166"/>
      <c r="E401" s="168"/>
      <c r="F401" s="167"/>
      <c r="G401" s="168"/>
      <c r="AO401" s="260"/>
      <c r="AP401" s="260"/>
      <c r="AQ401" s="260"/>
      <c r="AR401" s="260"/>
      <c r="AS401" s="260"/>
      <c r="AT401" s="260"/>
      <c r="AU401" s="260"/>
      <c r="AV401" s="260"/>
      <c r="AW401" s="260"/>
      <c r="AX401" s="260"/>
      <c r="AY401" s="260"/>
      <c r="AZ401" s="260"/>
      <c r="BA401" s="260"/>
      <c r="BB401" s="260"/>
      <c r="BC401" s="260"/>
      <c r="BD401" s="260"/>
      <c r="BE401" s="260"/>
      <c r="BF401" s="260"/>
      <c r="BG401" s="210"/>
      <c r="BH401" s="210"/>
      <c r="BI401" s="210"/>
    </row>
    <row r="402" spans="1:61" x14ac:dyDescent="0.25">
      <c r="A402" s="171" t="s">
        <v>91</v>
      </c>
      <c r="B402" s="164"/>
      <c r="C402" s="299" t="s">
        <v>628</v>
      </c>
      <c r="D402" s="166"/>
      <c r="E402" s="168"/>
      <c r="F402" s="167"/>
      <c r="G402" s="168"/>
      <c r="AO402" s="260"/>
      <c r="AP402" s="260"/>
      <c r="AQ402" s="260"/>
      <c r="AR402" s="260"/>
      <c r="AS402" s="260"/>
      <c r="AT402" s="260"/>
      <c r="AU402" s="260"/>
      <c r="AV402" s="260"/>
      <c r="AW402" s="260"/>
      <c r="AX402" s="260"/>
      <c r="AY402" s="260"/>
      <c r="AZ402" s="260"/>
      <c r="BA402" s="260"/>
      <c r="BB402" s="260"/>
      <c r="BC402" s="260"/>
      <c r="BD402" s="260"/>
      <c r="BE402" s="260"/>
      <c r="BF402" s="260"/>
      <c r="BG402" s="210"/>
      <c r="BH402" s="210"/>
      <c r="BI402" s="210"/>
    </row>
    <row r="403" spans="1:61" x14ac:dyDescent="0.25">
      <c r="A403" s="171" t="s">
        <v>91</v>
      </c>
      <c r="B403" s="164"/>
      <c r="C403" s="299" t="s">
        <v>628</v>
      </c>
      <c r="D403" s="166"/>
      <c r="E403" s="168"/>
      <c r="F403" s="167"/>
      <c r="G403" s="168"/>
      <c r="AO403" s="260"/>
      <c r="AP403" s="260"/>
      <c r="AQ403" s="260"/>
      <c r="AR403" s="260"/>
      <c r="AS403" s="260"/>
      <c r="AT403" s="260"/>
      <c r="AU403" s="260"/>
      <c r="AV403" s="260"/>
      <c r="AW403" s="260"/>
      <c r="AX403" s="260"/>
      <c r="AY403" s="260"/>
      <c r="AZ403" s="260"/>
      <c r="BA403" s="260"/>
      <c r="BB403" s="260"/>
      <c r="BC403" s="260"/>
      <c r="BD403" s="260"/>
      <c r="BE403" s="260"/>
      <c r="BF403" s="260"/>
      <c r="BG403" s="210"/>
      <c r="BH403" s="210"/>
      <c r="BI403" s="210"/>
    </row>
    <row r="404" spans="1:61" x14ac:dyDescent="0.25">
      <c r="A404" s="171" t="s">
        <v>91</v>
      </c>
      <c r="B404" s="164"/>
      <c r="C404" s="299" t="s">
        <v>628</v>
      </c>
      <c r="D404" s="166"/>
      <c r="E404" s="168"/>
      <c r="F404" s="167"/>
      <c r="G404" s="168"/>
      <c r="AO404" s="260"/>
      <c r="AP404" s="260"/>
      <c r="AQ404" s="260"/>
      <c r="AR404" s="260"/>
      <c r="AS404" s="260"/>
      <c r="AT404" s="260"/>
      <c r="AU404" s="260"/>
      <c r="AV404" s="260"/>
      <c r="AW404" s="260"/>
      <c r="AX404" s="260"/>
      <c r="AY404" s="260"/>
      <c r="AZ404" s="260"/>
      <c r="BA404" s="260"/>
      <c r="BB404" s="260"/>
      <c r="BC404" s="260"/>
      <c r="BD404" s="260"/>
      <c r="BE404" s="260"/>
      <c r="BF404" s="260"/>
      <c r="BG404" s="210"/>
      <c r="BH404" s="210"/>
      <c r="BI404" s="210"/>
    </row>
    <row r="405" spans="1:61" x14ac:dyDescent="0.25">
      <c r="A405" s="171" t="s">
        <v>91</v>
      </c>
      <c r="B405" s="164"/>
      <c r="C405" s="299" t="s">
        <v>628</v>
      </c>
      <c r="D405" s="166"/>
      <c r="E405" s="168"/>
      <c r="F405" s="167"/>
      <c r="G405" s="168"/>
      <c r="AO405" s="260"/>
      <c r="AP405" s="260"/>
      <c r="AQ405" s="260"/>
      <c r="AR405" s="260"/>
      <c r="AS405" s="260"/>
      <c r="AT405" s="260"/>
      <c r="AU405" s="260"/>
      <c r="AV405" s="260"/>
      <c r="AW405" s="260"/>
      <c r="AX405" s="260"/>
      <c r="AY405" s="260"/>
      <c r="AZ405" s="260"/>
      <c r="BA405" s="260"/>
      <c r="BB405" s="260"/>
      <c r="BC405" s="260"/>
      <c r="BD405" s="260"/>
      <c r="BE405" s="260"/>
      <c r="BF405" s="260"/>
      <c r="BG405" s="210"/>
      <c r="BH405" s="210"/>
      <c r="BI405" s="210"/>
    </row>
    <row r="406" spans="1:61" x14ac:dyDescent="0.25">
      <c r="A406" s="171" t="s">
        <v>91</v>
      </c>
      <c r="B406" s="164"/>
      <c r="C406" s="299" t="s">
        <v>628</v>
      </c>
      <c r="D406" s="166"/>
      <c r="E406" s="168"/>
      <c r="F406" s="167"/>
      <c r="G406" s="168"/>
      <c r="AO406" s="260"/>
      <c r="AP406" s="260"/>
      <c r="AQ406" s="260"/>
      <c r="AR406" s="260"/>
      <c r="AS406" s="260"/>
      <c r="AT406" s="260"/>
      <c r="AU406" s="260"/>
      <c r="AV406" s="260"/>
      <c r="AW406" s="260"/>
      <c r="AX406" s="260"/>
      <c r="AY406" s="260"/>
      <c r="AZ406" s="260"/>
      <c r="BA406" s="260"/>
      <c r="BB406" s="260"/>
      <c r="BC406" s="260"/>
      <c r="BD406" s="260"/>
      <c r="BE406" s="260"/>
      <c r="BF406" s="260"/>
      <c r="BG406" s="210"/>
      <c r="BH406" s="210"/>
      <c r="BI406" s="210"/>
    </row>
    <row r="407" spans="1:61" x14ac:dyDescent="0.25">
      <c r="A407" s="171" t="s">
        <v>91</v>
      </c>
      <c r="B407" s="164"/>
      <c r="C407" s="299" t="s">
        <v>628</v>
      </c>
      <c r="D407" s="166"/>
      <c r="E407" s="168"/>
      <c r="F407" s="167"/>
      <c r="G407" s="168"/>
      <c r="AO407" s="260"/>
      <c r="AP407" s="260"/>
      <c r="AQ407" s="260"/>
      <c r="AR407" s="260"/>
      <c r="AS407" s="260"/>
      <c r="AT407" s="260"/>
      <c r="AU407" s="260"/>
      <c r="AV407" s="260"/>
      <c r="AW407" s="260"/>
      <c r="AX407" s="260"/>
      <c r="AY407" s="260"/>
      <c r="AZ407" s="260"/>
      <c r="BA407" s="260"/>
      <c r="BB407" s="260"/>
      <c r="BC407" s="260"/>
      <c r="BD407" s="260"/>
      <c r="BE407" s="260"/>
      <c r="BF407" s="260"/>
      <c r="BG407" s="210"/>
      <c r="BH407" s="210"/>
      <c r="BI407" s="210"/>
    </row>
    <row r="408" spans="1:61" x14ac:dyDescent="0.25">
      <c r="A408" s="171" t="s">
        <v>91</v>
      </c>
      <c r="B408" s="164"/>
      <c r="C408" s="299" t="s">
        <v>628</v>
      </c>
      <c r="D408" s="166"/>
      <c r="E408" s="168"/>
      <c r="F408" s="167"/>
      <c r="G408" s="168"/>
      <c r="AO408" s="260"/>
      <c r="AP408" s="260"/>
      <c r="AQ408" s="260"/>
      <c r="AR408" s="260"/>
      <c r="AS408" s="260"/>
      <c r="AT408" s="260"/>
      <c r="AU408" s="260"/>
      <c r="AV408" s="260"/>
      <c r="AW408" s="260"/>
      <c r="AX408" s="260"/>
      <c r="AY408" s="260"/>
      <c r="AZ408" s="260"/>
      <c r="BA408" s="260"/>
      <c r="BB408" s="260"/>
      <c r="BC408" s="260"/>
      <c r="BD408" s="260"/>
      <c r="BE408" s="260"/>
      <c r="BF408" s="260"/>
      <c r="BG408" s="210"/>
      <c r="BH408" s="210"/>
      <c r="BI408" s="210"/>
    </row>
    <row r="409" spans="1:61" x14ac:dyDescent="0.25">
      <c r="A409" s="171" t="s">
        <v>91</v>
      </c>
      <c r="B409" s="164"/>
      <c r="C409" s="299" t="s">
        <v>628</v>
      </c>
      <c r="D409" s="166"/>
      <c r="E409" s="168"/>
      <c r="F409" s="167"/>
      <c r="G409" s="168"/>
      <c r="AO409" s="260"/>
      <c r="AP409" s="260"/>
      <c r="AQ409" s="260"/>
      <c r="AR409" s="260"/>
      <c r="AS409" s="260"/>
      <c r="AT409" s="260"/>
      <c r="AU409" s="260"/>
      <c r="AV409" s="260"/>
      <c r="AW409" s="260"/>
      <c r="AX409" s="260"/>
      <c r="AY409" s="260"/>
      <c r="AZ409" s="260"/>
      <c r="BA409" s="260"/>
      <c r="BB409" s="260"/>
      <c r="BC409" s="260"/>
      <c r="BD409" s="260"/>
      <c r="BE409" s="260"/>
      <c r="BF409" s="260"/>
      <c r="BG409" s="210"/>
      <c r="BH409" s="210"/>
      <c r="BI409" s="210"/>
    </row>
    <row r="410" spans="1:61" x14ac:dyDescent="0.25">
      <c r="A410" s="171" t="s">
        <v>91</v>
      </c>
      <c r="B410" s="164"/>
      <c r="C410" s="299" t="s">
        <v>628</v>
      </c>
      <c r="D410" s="166"/>
      <c r="E410" s="168"/>
      <c r="F410" s="167"/>
      <c r="G410" s="168"/>
      <c r="AO410" s="260"/>
      <c r="AP410" s="260"/>
      <c r="AQ410" s="260"/>
      <c r="AR410" s="260"/>
      <c r="AS410" s="260"/>
      <c r="AT410" s="260"/>
      <c r="AU410" s="260"/>
      <c r="AV410" s="260"/>
      <c r="AW410" s="260"/>
      <c r="AX410" s="260"/>
      <c r="AY410" s="260"/>
      <c r="AZ410" s="260"/>
      <c r="BA410" s="260"/>
      <c r="BB410" s="260"/>
      <c r="BC410" s="260"/>
      <c r="BD410" s="260"/>
      <c r="BE410" s="260"/>
      <c r="BF410" s="260"/>
      <c r="BG410" s="210"/>
      <c r="BH410" s="210"/>
      <c r="BI410" s="210"/>
    </row>
    <row r="411" spans="1:61" x14ac:dyDescent="0.25">
      <c r="A411" s="171" t="s">
        <v>91</v>
      </c>
      <c r="B411" s="164"/>
      <c r="C411" s="299" t="s">
        <v>628</v>
      </c>
      <c r="D411" s="166"/>
      <c r="E411" s="168"/>
      <c r="F411" s="167"/>
      <c r="G411" s="168"/>
      <c r="AO411" s="260"/>
      <c r="AP411" s="260"/>
      <c r="AQ411" s="260"/>
      <c r="AR411" s="260"/>
      <c r="AS411" s="260"/>
      <c r="AT411" s="260"/>
      <c r="AU411" s="260"/>
      <c r="AV411" s="260"/>
      <c r="AW411" s="260"/>
      <c r="AX411" s="260"/>
      <c r="AY411" s="260"/>
      <c r="AZ411" s="260"/>
      <c r="BA411" s="260"/>
      <c r="BB411" s="260"/>
      <c r="BC411" s="260"/>
      <c r="BD411" s="260"/>
      <c r="BE411" s="260"/>
      <c r="BF411" s="260"/>
      <c r="BG411" s="210"/>
      <c r="BH411" s="210"/>
      <c r="BI411" s="210"/>
    </row>
    <row r="412" spans="1:61" x14ac:dyDescent="0.25">
      <c r="A412" s="171" t="s">
        <v>91</v>
      </c>
      <c r="B412" s="164"/>
      <c r="C412" s="299" t="s">
        <v>628</v>
      </c>
      <c r="D412" s="166"/>
      <c r="E412" s="168"/>
      <c r="F412" s="167"/>
      <c r="G412" s="168"/>
      <c r="AO412" s="260"/>
      <c r="AP412" s="260"/>
      <c r="AQ412" s="260"/>
      <c r="AR412" s="260"/>
      <c r="AS412" s="260"/>
      <c r="AT412" s="260"/>
      <c r="AU412" s="260"/>
      <c r="AV412" s="260"/>
      <c r="AW412" s="260"/>
      <c r="AX412" s="260"/>
      <c r="AY412" s="260"/>
      <c r="AZ412" s="260"/>
      <c r="BA412" s="260"/>
      <c r="BB412" s="260"/>
      <c r="BC412" s="260"/>
      <c r="BD412" s="260"/>
      <c r="BE412" s="260"/>
      <c r="BF412" s="260"/>
      <c r="BG412" s="210"/>
      <c r="BH412" s="210"/>
      <c r="BI412" s="210"/>
    </row>
    <row r="413" spans="1:61" x14ac:dyDescent="0.25">
      <c r="A413" s="171" t="s">
        <v>91</v>
      </c>
      <c r="B413" s="164"/>
      <c r="C413" s="299" t="s">
        <v>628</v>
      </c>
      <c r="D413" s="166"/>
      <c r="E413" s="168"/>
      <c r="F413" s="167"/>
      <c r="G413" s="168"/>
      <c r="AO413" s="260"/>
      <c r="AP413" s="260"/>
      <c r="AQ413" s="260"/>
      <c r="AR413" s="260"/>
      <c r="AS413" s="260"/>
      <c r="AT413" s="260"/>
      <c r="AU413" s="260"/>
      <c r="AV413" s="260"/>
      <c r="AW413" s="260"/>
      <c r="AX413" s="260"/>
      <c r="AY413" s="260"/>
      <c r="AZ413" s="260"/>
      <c r="BA413" s="260"/>
      <c r="BB413" s="260"/>
      <c r="BC413" s="260"/>
      <c r="BD413" s="260"/>
      <c r="BE413" s="260"/>
      <c r="BF413" s="260"/>
      <c r="BG413" s="210"/>
      <c r="BH413" s="210"/>
      <c r="BI413" s="210"/>
    </row>
    <row r="414" spans="1:61" x14ac:dyDescent="0.25">
      <c r="A414" s="171" t="s">
        <v>91</v>
      </c>
      <c r="B414" s="164"/>
      <c r="C414" s="299" t="s">
        <v>628</v>
      </c>
      <c r="D414" s="166"/>
      <c r="E414" s="168"/>
      <c r="F414" s="167"/>
      <c r="G414" s="168"/>
      <c r="AO414" s="260"/>
      <c r="AP414" s="260"/>
      <c r="AQ414" s="260"/>
      <c r="AR414" s="260"/>
      <c r="AS414" s="260"/>
      <c r="AT414" s="260"/>
      <c r="AU414" s="260"/>
      <c r="AV414" s="260"/>
      <c r="AW414" s="260"/>
      <c r="AX414" s="260"/>
      <c r="AY414" s="260"/>
      <c r="AZ414" s="260"/>
      <c r="BA414" s="260"/>
      <c r="BB414" s="260"/>
      <c r="BC414" s="260"/>
      <c r="BD414" s="260"/>
      <c r="BE414" s="260"/>
      <c r="BF414" s="260"/>
      <c r="BG414" s="210"/>
      <c r="BH414" s="210"/>
      <c r="BI414" s="210"/>
    </row>
    <row r="415" spans="1:61" x14ac:dyDescent="0.25">
      <c r="A415" s="171" t="s">
        <v>91</v>
      </c>
      <c r="B415" s="164"/>
      <c r="C415" s="299" t="s">
        <v>628</v>
      </c>
      <c r="D415" s="166"/>
      <c r="E415" s="168"/>
      <c r="F415" s="167"/>
      <c r="G415" s="168"/>
      <c r="AO415" s="260"/>
      <c r="AP415" s="260"/>
      <c r="AQ415" s="260"/>
      <c r="AR415" s="260"/>
      <c r="AS415" s="260"/>
      <c r="AT415" s="260"/>
      <c r="AU415" s="260"/>
      <c r="AV415" s="260"/>
      <c r="AW415" s="260"/>
      <c r="AX415" s="260"/>
      <c r="AY415" s="260"/>
      <c r="AZ415" s="260"/>
      <c r="BA415" s="260"/>
      <c r="BB415" s="260"/>
      <c r="BC415" s="260"/>
      <c r="BD415" s="260"/>
      <c r="BE415" s="260"/>
      <c r="BF415" s="260"/>
      <c r="BG415" s="210"/>
      <c r="BH415" s="210"/>
      <c r="BI415" s="210"/>
    </row>
    <row r="416" spans="1:61" x14ac:dyDescent="0.25">
      <c r="A416" s="171" t="s">
        <v>91</v>
      </c>
      <c r="B416" s="164"/>
      <c r="C416" s="299" t="s">
        <v>628</v>
      </c>
      <c r="D416" s="166"/>
      <c r="E416" s="168"/>
      <c r="F416" s="167"/>
      <c r="G416" s="168"/>
      <c r="AO416" s="260"/>
      <c r="AP416" s="260"/>
      <c r="AQ416" s="260"/>
      <c r="AR416" s="260"/>
      <c r="AS416" s="260"/>
      <c r="AT416" s="260"/>
      <c r="AU416" s="260"/>
      <c r="AV416" s="260"/>
      <c r="AW416" s="260"/>
      <c r="AX416" s="260"/>
      <c r="AY416" s="260"/>
      <c r="AZ416" s="260"/>
      <c r="BA416" s="260"/>
      <c r="BB416" s="260"/>
      <c r="BC416" s="260"/>
      <c r="BD416" s="260"/>
      <c r="BE416" s="260"/>
      <c r="BF416" s="260"/>
      <c r="BG416" s="210"/>
      <c r="BH416" s="210"/>
      <c r="BI416" s="210"/>
    </row>
    <row r="417" spans="1:61" x14ac:dyDescent="0.25">
      <c r="A417" s="171" t="s">
        <v>91</v>
      </c>
      <c r="B417" s="164"/>
      <c r="C417" s="299" t="s">
        <v>628</v>
      </c>
      <c r="D417" s="166"/>
      <c r="E417" s="168"/>
      <c r="F417" s="167"/>
      <c r="G417" s="168"/>
      <c r="AO417" s="260"/>
      <c r="AP417" s="260"/>
      <c r="AQ417" s="260"/>
      <c r="AR417" s="260"/>
      <c r="AS417" s="260"/>
      <c r="AT417" s="260"/>
      <c r="AU417" s="260"/>
      <c r="AV417" s="260"/>
      <c r="AW417" s="260"/>
      <c r="AX417" s="260"/>
      <c r="AY417" s="260"/>
      <c r="AZ417" s="260"/>
      <c r="BA417" s="260"/>
      <c r="BB417" s="260"/>
      <c r="BC417" s="260"/>
      <c r="BD417" s="260"/>
      <c r="BE417" s="260"/>
      <c r="BF417" s="260"/>
      <c r="BG417" s="210"/>
      <c r="BH417" s="210"/>
      <c r="BI417" s="210"/>
    </row>
    <row r="418" spans="1:61" x14ac:dyDescent="0.25">
      <c r="A418" s="171" t="s">
        <v>91</v>
      </c>
      <c r="B418" s="164"/>
      <c r="C418" s="299" t="s">
        <v>628</v>
      </c>
      <c r="D418" s="166"/>
      <c r="E418" s="168"/>
      <c r="F418" s="167"/>
      <c r="G418" s="168"/>
      <c r="AO418" s="260"/>
      <c r="AP418" s="260"/>
      <c r="AQ418" s="260"/>
      <c r="AR418" s="260"/>
      <c r="AS418" s="260"/>
      <c r="AT418" s="260"/>
      <c r="AU418" s="260"/>
      <c r="AV418" s="260"/>
      <c r="AW418" s="260"/>
      <c r="AX418" s="260"/>
      <c r="AY418" s="260"/>
      <c r="AZ418" s="260"/>
      <c r="BA418" s="260"/>
      <c r="BB418" s="260"/>
      <c r="BC418" s="260"/>
      <c r="BD418" s="260"/>
      <c r="BE418" s="260"/>
      <c r="BF418" s="260"/>
      <c r="BG418" s="210"/>
      <c r="BH418" s="210"/>
      <c r="BI418" s="210"/>
    </row>
    <row r="419" spans="1:61" x14ac:dyDescent="0.25">
      <c r="A419" s="171" t="s">
        <v>91</v>
      </c>
      <c r="B419" s="164"/>
      <c r="C419" s="299" t="s">
        <v>628</v>
      </c>
      <c r="D419" s="166"/>
      <c r="E419" s="168"/>
      <c r="F419" s="167"/>
      <c r="G419" s="168"/>
      <c r="AO419" s="260"/>
      <c r="AP419" s="260"/>
      <c r="AQ419" s="260"/>
      <c r="AR419" s="260"/>
      <c r="AS419" s="260"/>
      <c r="AT419" s="260"/>
      <c r="AU419" s="260"/>
      <c r="AV419" s="260"/>
      <c r="AW419" s="260"/>
      <c r="AX419" s="260"/>
      <c r="AY419" s="260"/>
      <c r="AZ419" s="260"/>
      <c r="BA419" s="260"/>
      <c r="BB419" s="260"/>
      <c r="BC419" s="260"/>
      <c r="BD419" s="260"/>
      <c r="BE419" s="260"/>
      <c r="BF419" s="260"/>
      <c r="BG419" s="210"/>
      <c r="BH419" s="210"/>
      <c r="BI419" s="210"/>
    </row>
    <row r="420" spans="1:61" x14ac:dyDescent="0.25">
      <c r="A420" s="171" t="s">
        <v>91</v>
      </c>
      <c r="B420" s="164"/>
      <c r="C420" s="299" t="s">
        <v>628</v>
      </c>
      <c r="D420" s="166"/>
      <c r="E420" s="168"/>
      <c r="F420" s="167"/>
      <c r="G420" s="168"/>
      <c r="AO420" s="260"/>
      <c r="AP420" s="260"/>
      <c r="AQ420" s="260"/>
      <c r="AR420" s="260"/>
      <c r="AS420" s="260"/>
      <c r="AT420" s="260"/>
      <c r="AU420" s="260"/>
      <c r="AV420" s="260"/>
      <c r="AW420" s="260"/>
      <c r="AX420" s="260"/>
      <c r="AY420" s="260"/>
      <c r="AZ420" s="260"/>
      <c r="BA420" s="260"/>
      <c r="BB420" s="260"/>
      <c r="BC420" s="260"/>
      <c r="BD420" s="260"/>
      <c r="BE420" s="260"/>
      <c r="BF420" s="260"/>
      <c r="BG420" s="210"/>
      <c r="BH420" s="210"/>
      <c r="BI420" s="210"/>
    </row>
    <row r="421" spans="1:61" x14ac:dyDescent="0.25">
      <c r="A421" s="171" t="s">
        <v>91</v>
      </c>
      <c r="B421" s="164"/>
      <c r="C421" s="299" t="s">
        <v>628</v>
      </c>
      <c r="D421" s="166"/>
      <c r="E421" s="168"/>
      <c r="F421" s="167"/>
      <c r="G421" s="168"/>
      <c r="AO421" s="260"/>
      <c r="AP421" s="260"/>
      <c r="AQ421" s="260"/>
      <c r="AR421" s="260"/>
      <c r="AS421" s="260"/>
      <c r="AT421" s="260"/>
      <c r="AU421" s="260"/>
      <c r="AV421" s="260"/>
      <c r="AW421" s="260"/>
      <c r="AX421" s="260"/>
      <c r="AY421" s="260"/>
      <c r="AZ421" s="260"/>
      <c r="BA421" s="260"/>
      <c r="BB421" s="260"/>
      <c r="BC421" s="260"/>
      <c r="BD421" s="260"/>
      <c r="BE421" s="260"/>
      <c r="BF421" s="260"/>
      <c r="BG421" s="210"/>
      <c r="BH421" s="210"/>
      <c r="BI421" s="210"/>
    </row>
    <row r="422" spans="1:61" x14ac:dyDescent="0.25">
      <c r="A422" s="171" t="s">
        <v>91</v>
      </c>
      <c r="B422" s="164"/>
      <c r="C422" s="299" t="s">
        <v>628</v>
      </c>
      <c r="D422" s="166"/>
      <c r="E422" s="168"/>
      <c r="F422" s="167"/>
      <c r="G422" s="168"/>
      <c r="AO422" s="260"/>
      <c r="AP422" s="260"/>
      <c r="AQ422" s="260"/>
      <c r="AR422" s="260"/>
      <c r="AS422" s="260"/>
      <c r="AT422" s="260"/>
      <c r="AU422" s="260"/>
      <c r="AV422" s="260"/>
      <c r="AW422" s="260"/>
      <c r="AX422" s="260"/>
      <c r="AY422" s="260"/>
      <c r="AZ422" s="260"/>
      <c r="BA422" s="260"/>
      <c r="BB422" s="260"/>
      <c r="BC422" s="260"/>
      <c r="BD422" s="260"/>
      <c r="BE422" s="260"/>
      <c r="BF422" s="260"/>
      <c r="BG422" s="210"/>
      <c r="BH422" s="210"/>
      <c r="BI422" s="210"/>
    </row>
    <row r="423" spans="1:61" x14ac:dyDescent="0.25">
      <c r="A423" s="171" t="s">
        <v>91</v>
      </c>
      <c r="B423" s="164"/>
      <c r="C423" s="299" t="s">
        <v>628</v>
      </c>
      <c r="D423" s="166"/>
      <c r="E423" s="168"/>
      <c r="F423" s="167"/>
      <c r="G423" s="168"/>
      <c r="AO423" s="260"/>
      <c r="AP423" s="260"/>
      <c r="AQ423" s="260"/>
      <c r="AR423" s="260"/>
      <c r="AS423" s="260"/>
      <c r="AT423" s="260"/>
      <c r="AU423" s="260"/>
      <c r="AV423" s="260"/>
      <c r="AW423" s="260"/>
      <c r="AX423" s="260"/>
      <c r="AY423" s="260"/>
      <c r="AZ423" s="260"/>
      <c r="BA423" s="260"/>
      <c r="BB423" s="260"/>
      <c r="BC423" s="260"/>
      <c r="BD423" s="260"/>
      <c r="BE423" s="260"/>
      <c r="BF423" s="260"/>
      <c r="BG423" s="210"/>
      <c r="BH423" s="210"/>
      <c r="BI423" s="210"/>
    </row>
    <row r="424" spans="1:61" x14ac:dyDescent="0.25">
      <c r="A424" s="171" t="s">
        <v>91</v>
      </c>
      <c r="B424" s="164"/>
      <c r="C424" s="299" t="s">
        <v>628</v>
      </c>
      <c r="D424" s="166"/>
      <c r="E424" s="168"/>
      <c r="F424" s="167"/>
      <c r="G424" s="168"/>
      <c r="AO424" s="260"/>
      <c r="AP424" s="260"/>
      <c r="AQ424" s="260"/>
      <c r="AR424" s="260"/>
      <c r="AS424" s="260"/>
      <c r="AT424" s="260"/>
      <c r="AU424" s="260"/>
      <c r="AV424" s="260"/>
      <c r="AW424" s="260"/>
      <c r="AX424" s="260"/>
      <c r="AY424" s="260"/>
      <c r="AZ424" s="260"/>
      <c r="BA424" s="260"/>
      <c r="BB424" s="260"/>
      <c r="BC424" s="260"/>
      <c r="BD424" s="260"/>
      <c r="BE424" s="260"/>
      <c r="BF424" s="260"/>
      <c r="BG424" s="210"/>
      <c r="BH424" s="210"/>
      <c r="BI424" s="210"/>
    </row>
    <row r="425" spans="1:61" x14ac:dyDescent="0.25">
      <c r="A425" s="171" t="s">
        <v>91</v>
      </c>
      <c r="B425" s="164"/>
      <c r="C425" s="299" t="s">
        <v>628</v>
      </c>
      <c r="D425" s="166"/>
      <c r="E425" s="168"/>
      <c r="F425" s="167"/>
      <c r="G425" s="168"/>
      <c r="AO425" s="260"/>
      <c r="AP425" s="260"/>
      <c r="AQ425" s="260"/>
      <c r="AR425" s="260"/>
      <c r="AS425" s="260"/>
      <c r="AT425" s="260"/>
      <c r="AU425" s="260"/>
      <c r="AV425" s="260"/>
      <c r="AW425" s="260"/>
      <c r="AX425" s="260"/>
      <c r="AY425" s="260"/>
      <c r="AZ425" s="260"/>
      <c r="BA425" s="260"/>
      <c r="BB425" s="260"/>
      <c r="BC425" s="260"/>
      <c r="BD425" s="260"/>
      <c r="BE425" s="260"/>
      <c r="BF425" s="260"/>
      <c r="BG425" s="210"/>
      <c r="BH425" s="210"/>
      <c r="BI425" s="210"/>
    </row>
    <row r="426" spans="1:61" x14ac:dyDescent="0.25">
      <c r="A426" s="171" t="s">
        <v>91</v>
      </c>
      <c r="B426" s="164"/>
      <c r="C426" s="299" t="s">
        <v>628</v>
      </c>
      <c r="D426" s="166"/>
      <c r="E426" s="168"/>
      <c r="F426" s="167"/>
      <c r="G426" s="168"/>
      <c r="AO426" s="260"/>
      <c r="AP426" s="260"/>
      <c r="AQ426" s="260"/>
      <c r="AR426" s="260"/>
      <c r="AS426" s="260"/>
      <c r="AT426" s="260"/>
      <c r="AU426" s="260"/>
      <c r="AV426" s="260"/>
      <c r="AW426" s="260"/>
      <c r="AX426" s="260"/>
      <c r="AY426" s="260"/>
      <c r="AZ426" s="260"/>
      <c r="BA426" s="260"/>
      <c r="BB426" s="260"/>
      <c r="BC426" s="260"/>
      <c r="BD426" s="260"/>
      <c r="BE426" s="260"/>
      <c r="BF426" s="260"/>
      <c r="BG426" s="210"/>
      <c r="BH426" s="210"/>
      <c r="BI426" s="210"/>
    </row>
    <row r="427" spans="1:61" x14ac:dyDescent="0.25">
      <c r="A427" s="171" t="s">
        <v>91</v>
      </c>
      <c r="B427" s="164"/>
      <c r="C427" s="299" t="s">
        <v>628</v>
      </c>
      <c r="D427" s="166"/>
      <c r="E427" s="168"/>
      <c r="F427" s="167"/>
      <c r="G427" s="168"/>
      <c r="AO427" s="260"/>
      <c r="AP427" s="260"/>
      <c r="AQ427" s="260"/>
      <c r="AR427" s="260"/>
      <c r="AS427" s="260"/>
      <c r="AT427" s="260"/>
      <c r="AU427" s="260"/>
      <c r="AV427" s="260"/>
      <c r="AW427" s="260"/>
      <c r="AX427" s="260"/>
      <c r="AY427" s="260"/>
      <c r="AZ427" s="260"/>
      <c r="BA427" s="260"/>
      <c r="BB427" s="260"/>
      <c r="BC427" s="260"/>
      <c r="BD427" s="260"/>
      <c r="BE427" s="260"/>
      <c r="BF427" s="260"/>
      <c r="BG427" s="210"/>
      <c r="BH427" s="210"/>
      <c r="BI427" s="210"/>
    </row>
    <row r="428" spans="1:61" x14ac:dyDescent="0.25">
      <c r="A428" s="171" t="s">
        <v>91</v>
      </c>
      <c r="B428" s="164"/>
      <c r="C428" s="299" t="s">
        <v>628</v>
      </c>
      <c r="D428" s="166"/>
      <c r="E428" s="168"/>
      <c r="F428" s="167"/>
      <c r="G428" s="168"/>
      <c r="AO428" s="260"/>
      <c r="AP428" s="260"/>
      <c r="AQ428" s="260"/>
      <c r="AR428" s="260"/>
      <c r="AS428" s="260"/>
      <c r="AT428" s="260"/>
      <c r="AU428" s="260"/>
      <c r="AV428" s="260"/>
      <c r="AW428" s="260"/>
      <c r="AX428" s="260"/>
      <c r="AY428" s="260"/>
      <c r="AZ428" s="260"/>
      <c r="BA428" s="260"/>
      <c r="BB428" s="260"/>
      <c r="BC428" s="260"/>
      <c r="BD428" s="260"/>
      <c r="BE428" s="260"/>
      <c r="BF428" s="260"/>
      <c r="BG428" s="210"/>
      <c r="BH428" s="210"/>
      <c r="BI428" s="210"/>
    </row>
    <row r="429" spans="1:61" x14ac:dyDescent="0.25">
      <c r="A429" s="171" t="s">
        <v>91</v>
      </c>
      <c r="B429" s="164"/>
      <c r="C429" s="299" t="s">
        <v>628</v>
      </c>
      <c r="D429" s="166"/>
      <c r="E429" s="168"/>
      <c r="F429" s="167"/>
      <c r="G429" s="168"/>
      <c r="AO429" s="260"/>
      <c r="AP429" s="260"/>
      <c r="AQ429" s="260"/>
      <c r="AR429" s="260"/>
      <c r="AS429" s="260"/>
      <c r="AT429" s="260"/>
      <c r="AU429" s="260"/>
      <c r="AV429" s="260"/>
      <c r="AW429" s="260"/>
      <c r="AX429" s="260"/>
      <c r="AY429" s="260"/>
      <c r="AZ429" s="260"/>
      <c r="BA429" s="260"/>
      <c r="BB429" s="260"/>
      <c r="BC429" s="260"/>
      <c r="BD429" s="260"/>
      <c r="BE429" s="260"/>
      <c r="BF429" s="260"/>
      <c r="BG429" s="210"/>
      <c r="BH429" s="210"/>
      <c r="BI429" s="210"/>
    </row>
    <row r="430" spans="1:61" x14ac:dyDescent="0.25">
      <c r="A430" s="171" t="s">
        <v>91</v>
      </c>
      <c r="B430" s="164"/>
      <c r="C430" s="299" t="s">
        <v>628</v>
      </c>
      <c r="D430" s="166"/>
      <c r="E430" s="168"/>
      <c r="F430" s="167"/>
      <c r="G430" s="168"/>
      <c r="AO430" s="260"/>
      <c r="AP430" s="260"/>
      <c r="AQ430" s="260"/>
      <c r="AR430" s="260"/>
      <c r="AS430" s="260"/>
      <c r="AT430" s="260"/>
      <c r="AU430" s="260"/>
      <c r="AV430" s="260"/>
      <c r="AW430" s="260"/>
      <c r="AX430" s="260"/>
      <c r="AY430" s="260"/>
      <c r="AZ430" s="260"/>
      <c r="BA430" s="260"/>
      <c r="BB430" s="260"/>
      <c r="BC430" s="260"/>
      <c r="BD430" s="260"/>
      <c r="BE430" s="260"/>
      <c r="BF430" s="260"/>
      <c r="BG430" s="210"/>
      <c r="BH430" s="210"/>
      <c r="BI430" s="210"/>
    </row>
    <row r="431" spans="1:61" x14ac:dyDescent="0.25">
      <c r="A431" s="171" t="s">
        <v>91</v>
      </c>
      <c r="B431" s="164"/>
      <c r="C431" s="299" t="s">
        <v>628</v>
      </c>
      <c r="D431" s="166"/>
      <c r="E431" s="168"/>
      <c r="F431" s="167"/>
      <c r="G431" s="168"/>
      <c r="AO431" s="260"/>
      <c r="AP431" s="260"/>
      <c r="AQ431" s="260"/>
      <c r="AR431" s="260"/>
      <c r="AS431" s="260"/>
      <c r="AT431" s="260"/>
      <c r="AU431" s="260"/>
      <c r="AV431" s="260"/>
      <c r="AW431" s="260"/>
      <c r="AX431" s="260"/>
      <c r="AY431" s="260"/>
      <c r="AZ431" s="260"/>
      <c r="BA431" s="260"/>
      <c r="BB431" s="260"/>
      <c r="BC431" s="260"/>
      <c r="BD431" s="260"/>
      <c r="BE431" s="260"/>
      <c r="BF431" s="260"/>
      <c r="BG431" s="210"/>
      <c r="BH431" s="210"/>
      <c r="BI431" s="210"/>
    </row>
    <row r="432" spans="1:61" x14ac:dyDescent="0.25">
      <c r="A432" s="171" t="s">
        <v>91</v>
      </c>
      <c r="B432" s="164"/>
      <c r="C432" s="299" t="s">
        <v>628</v>
      </c>
      <c r="D432" s="166"/>
      <c r="E432" s="168"/>
      <c r="F432" s="167"/>
      <c r="G432" s="168"/>
      <c r="AO432" s="260"/>
      <c r="AP432" s="260"/>
      <c r="AQ432" s="260"/>
      <c r="AR432" s="260"/>
      <c r="AS432" s="260"/>
      <c r="AT432" s="260"/>
      <c r="AU432" s="260"/>
      <c r="AV432" s="260"/>
      <c r="AW432" s="260"/>
      <c r="AX432" s="260"/>
      <c r="AY432" s="260"/>
      <c r="AZ432" s="260"/>
      <c r="BA432" s="260"/>
      <c r="BB432" s="260"/>
      <c r="BC432" s="260"/>
      <c r="BD432" s="260"/>
      <c r="BE432" s="260"/>
      <c r="BF432" s="260"/>
      <c r="BG432" s="210"/>
      <c r="BH432" s="210"/>
      <c r="BI432" s="210"/>
    </row>
    <row r="433" spans="1:61" x14ac:dyDescent="0.25">
      <c r="A433" s="171" t="s">
        <v>91</v>
      </c>
      <c r="B433" s="164"/>
      <c r="C433" s="299" t="s">
        <v>628</v>
      </c>
      <c r="D433" s="166"/>
      <c r="E433" s="168"/>
      <c r="F433" s="167"/>
      <c r="G433" s="168"/>
      <c r="AO433" s="260"/>
      <c r="AP433" s="260"/>
      <c r="AQ433" s="260"/>
      <c r="AR433" s="260"/>
      <c r="AS433" s="260"/>
      <c r="AT433" s="260"/>
      <c r="AU433" s="260"/>
      <c r="AV433" s="260"/>
      <c r="AW433" s="260"/>
      <c r="AX433" s="260"/>
      <c r="AY433" s="260"/>
      <c r="AZ433" s="260"/>
      <c r="BA433" s="260"/>
      <c r="BB433" s="260"/>
      <c r="BC433" s="260"/>
      <c r="BD433" s="260"/>
      <c r="BE433" s="260"/>
      <c r="BF433" s="260"/>
      <c r="BG433" s="210"/>
      <c r="BH433" s="210"/>
      <c r="BI433" s="210"/>
    </row>
    <row r="434" spans="1:61" x14ac:dyDescent="0.25">
      <c r="A434" s="171" t="s">
        <v>91</v>
      </c>
      <c r="B434" s="164"/>
      <c r="C434" s="299" t="s">
        <v>628</v>
      </c>
      <c r="D434" s="166"/>
      <c r="E434" s="168"/>
      <c r="F434" s="167"/>
      <c r="G434" s="168"/>
      <c r="AO434" s="260"/>
      <c r="AP434" s="260"/>
      <c r="AQ434" s="260"/>
      <c r="AR434" s="260"/>
      <c r="AS434" s="260"/>
      <c r="AT434" s="260"/>
      <c r="AU434" s="260"/>
      <c r="AV434" s="260"/>
      <c r="AW434" s="260"/>
      <c r="AX434" s="260"/>
      <c r="AY434" s="260"/>
      <c r="AZ434" s="260"/>
      <c r="BA434" s="260"/>
      <c r="BB434" s="260"/>
      <c r="BC434" s="260"/>
      <c r="BD434" s="260"/>
      <c r="BE434" s="260"/>
      <c r="BF434" s="260"/>
      <c r="BG434" s="210"/>
      <c r="BH434" s="210"/>
      <c r="BI434" s="210"/>
    </row>
    <row r="435" spans="1:61" x14ac:dyDescent="0.25">
      <c r="A435" s="171" t="s">
        <v>91</v>
      </c>
      <c r="B435" s="164"/>
      <c r="C435" s="299" t="s">
        <v>628</v>
      </c>
      <c r="D435" s="166"/>
      <c r="E435" s="168"/>
      <c r="F435" s="167"/>
      <c r="G435" s="168"/>
      <c r="AO435" s="260"/>
      <c r="AP435" s="260"/>
      <c r="AQ435" s="260"/>
      <c r="AR435" s="260"/>
      <c r="AS435" s="260"/>
      <c r="AT435" s="260"/>
      <c r="AU435" s="260"/>
      <c r="AV435" s="260"/>
      <c r="AW435" s="260"/>
      <c r="AX435" s="260"/>
      <c r="AY435" s="260"/>
      <c r="AZ435" s="260"/>
      <c r="BA435" s="260"/>
      <c r="BB435" s="260"/>
      <c r="BC435" s="260"/>
      <c r="BD435" s="260"/>
      <c r="BE435" s="260"/>
      <c r="BF435" s="260"/>
      <c r="BG435" s="210"/>
      <c r="BH435" s="210"/>
      <c r="BI435" s="210"/>
    </row>
    <row r="436" spans="1:61" x14ac:dyDescent="0.25">
      <c r="A436" s="171" t="s">
        <v>91</v>
      </c>
      <c r="B436" s="164"/>
      <c r="C436" s="299" t="s">
        <v>628</v>
      </c>
      <c r="D436" s="166"/>
      <c r="E436" s="168"/>
      <c r="F436" s="167"/>
      <c r="G436" s="168"/>
      <c r="AO436" s="260"/>
      <c r="AP436" s="260"/>
      <c r="AQ436" s="260"/>
      <c r="AR436" s="260"/>
      <c r="AS436" s="260"/>
      <c r="AT436" s="260"/>
      <c r="AU436" s="260"/>
      <c r="AV436" s="260"/>
      <c r="AW436" s="260"/>
      <c r="AX436" s="260"/>
      <c r="AY436" s="260"/>
      <c r="AZ436" s="260"/>
      <c r="BA436" s="260"/>
      <c r="BB436" s="260"/>
      <c r="BC436" s="260"/>
      <c r="BD436" s="260"/>
      <c r="BE436" s="260"/>
      <c r="BF436" s="260"/>
      <c r="BG436" s="210"/>
      <c r="BH436" s="210"/>
      <c r="BI436" s="210"/>
    </row>
    <row r="437" spans="1:61" x14ac:dyDescent="0.25">
      <c r="A437" s="171" t="s">
        <v>91</v>
      </c>
      <c r="B437" s="164"/>
      <c r="C437" s="299" t="s">
        <v>628</v>
      </c>
      <c r="D437" s="166"/>
      <c r="E437" s="168"/>
      <c r="F437" s="167"/>
      <c r="G437" s="168"/>
      <c r="AO437" s="260"/>
      <c r="AP437" s="260"/>
      <c r="AQ437" s="260"/>
      <c r="AR437" s="260"/>
      <c r="AS437" s="260"/>
      <c r="AT437" s="260"/>
      <c r="AU437" s="260"/>
      <c r="AV437" s="260"/>
      <c r="AW437" s="260"/>
      <c r="AX437" s="260"/>
      <c r="AY437" s="260"/>
      <c r="AZ437" s="260"/>
      <c r="BA437" s="260"/>
      <c r="BB437" s="260"/>
      <c r="BC437" s="260"/>
      <c r="BD437" s="260"/>
      <c r="BE437" s="260"/>
      <c r="BF437" s="260"/>
      <c r="BG437" s="210"/>
      <c r="BH437" s="210"/>
      <c r="BI437" s="210"/>
    </row>
    <row r="438" spans="1:61" x14ac:dyDescent="0.25">
      <c r="A438" s="171" t="s">
        <v>91</v>
      </c>
      <c r="B438" s="164"/>
      <c r="C438" s="299" t="s">
        <v>628</v>
      </c>
      <c r="D438" s="166"/>
      <c r="E438" s="168"/>
      <c r="F438" s="167"/>
      <c r="G438" s="168"/>
      <c r="AO438" s="260"/>
      <c r="AP438" s="260"/>
      <c r="AQ438" s="260"/>
      <c r="AR438" s="260"/>
      <c r="AS438" s="260"/>
      <c r="AT438" s="260"/>
      <c r="AU438" s="260"/>
      <c r="AV438" s="260"/>
      <c r="AW438" s="260"/>
      <c r="AX438" s="260"/>
      <c r="AY438" s="260"/>
      <c r="AZ438" s="260"/>
      <c r="BA438" s="260"/>
      <c r="BB438" s="260"/>
      <c r="BC438" s="260"/>
      <c r="BD438" s="260"/>
      <c r="BE438" s="260"/>
      <c r="BF438" s="260"/>
      <c r="BG438" s="210"/>
      <c r="BH438" s="210"/>
      <c r="BI438" s="210"/>
    </row>
    <row r="439" spans="1:61" x14ac:dyDescent="0.25">
      <c r="A439" s="171" t="s">
        <v>91</v>
      </c>
      <c r="B439" s="164"/>
      <c r="C439" s="299" t="s">
        <v>628</v>
      </c>
      <c r="D439" s="166"/>
      <c r="E439" s="168"/>
      <c r="F439" s="167"/>
      <c r="G439" s="168"/>
      <c r="AO439" s="260"/>
      <c r="AP439" s="260"/>
      <c r="AQ439" s="260"/>
      <c r="AR439" s="260"/>
      <c r="AS439" s="260"/>
      <c r="AT439" s="260"/>
      <c r="AU439" s="260"/>
      <c r="AV439" s="260"/>
      <c r="AW439" s="260"/>
      <c r="AX439" s="260"/>
      <c r="AY439" s="260"/>
      <c r="AZ439" s="260"/>
      <c r="BA439" s="260"/>
      <c r="BB439" s="260"/>
      <c r="BC439" s="260"/>
      <c r="BD439" s="260"/>
      <c r="BE439" s="260"/>
      <c r="BF439" s="260"/>
      <c r="BG439" s="210"/>
      <c r="BH439" s="210"/>
      <c r="BI439" s="210"/>
    </row>
    <row r="440" spans="1:61" x14ac:dyDescent="0.25">
      <c r="A440" s="171" t="s">
        <v>91</v>
      </c>
      <c r="B440" s="164"/>
      <c r="C440" s="299" t="s">
        <v>628</v>
      </c>
      <c r="D440" s="166"/>
      <c r="E440" s="168"/>
      <c r="F440" s="167"/>
      <c r="G440" s="168"/>
      <c r="AO440" s="260"/>
      <c r="AP440" s="260"/>
      <c r="AQ440" s="260"/>
      <c r="AR440" s="260"/>
      <c r="AS440" s="260"/>
      <c r="AT440" s="260"/>
      <c r="AU440" s="260"/>
      <c r="AV440" s="260"/>
      <c r="AW440" s="260"/>
      <c r="AX440" s="260"/>
      <c r="AY440" s="260"/>
      <c r="AZ440" s="260"/>
      <c r="BA440" s="260"/>
      <c r="BB440" s="260"/>
      <c r="BC440" s="260"/>
      <c r="BD440" s="260"/>
      <c r="BE440" s="260"/>
      <c r="BF440" s="260"/>
      <c r="BG440" s="210"/>
      <c r="BH440" s="210"/>
      <c r="BI440" s="210"/>
    </row>
    <row r="441" spans="1:61" x14ac:dyDescent="0.25">
      <c r="A441" s="171" t="s">
        <v>91</v>
      </c>
      <c r="B441" s="164"/>
      <c r="C441" s="299" t="s">
        <v>628</v>
      </c>
      <c r="D441" s="166"/>
      <c r="E441" s="168"/>
      <c r="F441" s="167"/>
      <c r="G441" s="168"/>
      <c r="AO441" s="260"/>
      <c r="AP441" s="260"/>
      <c r="AQ441" s="260"/>
      <c r="AR441" s="260"/>
      <c r="AS441" s="260"/>
      <c r="AT441" s="260"/>
      <c r="AU441" s="260"/>
      <c r="AV441" s="260"/>
      <c r="AW441" s="260"/>
      <c r="AX441" s="260"/>
      <c r="AY441" s="260"/>
      <c r="AZ441" s="260"/>
      <c r="BA441" s="260"/>
      <c r="BB441" s="260"/>
      <c r="BC441" s="260"/>
      <c r="BD441" s="260"/>
      <c r="BE441" s="260"/>
      <c r="BF441" s="260"/>
      <c r="BG441" s="210"/>
      <c r="BH441" s="210"/>
      <c r="BI441" s="210"/>
    </row>
    <row r="442" spans="1:61" x14ac:dyDescent="0.25">
      <c r="A442" s="171" t="s">
        <v>91</v>
      </c>
      <c r="B442" s="164"/>
      <c r="C442" s="299" t="s">
        <v>628</v>
      </c>
      <c r="D442" s="166"/>
      <c r="E442" s="168"/>
      <c r="F442" s="167"/>
      <c r="G442" s="168"/>
      <c r="AO442" s="260"/>
      <c r="AP442" s="260"/>
      <c r="AQ442" s="260"/>
      <c r="AR442" s="260"/>
      <c r="AS442" s="260"/>
      <c r="AT442" s="260"/>
      <c r="AU442" s="260"/>
      <c r="AV442" s="260"/>
      <c r="AW442" s="260"/>
      <c r="AX442" s="260"/>
      <c r="AY442" s="260"/>
      <c r="AZ442" s="260"/>
      <c r="BA442" s="260"/>
      <c r="BB442" s="260"/>
      <c r="BC442" s="260"/>
      <c r="BD442" s="260"/>
      <c r="BE442" s="260"/>
      <c r="BF442" s="260"/>
      <c r="BG442" s="210"/>
      <c r="BH442" s="210"/>
      <c r="BI442" s="210"/>
    </row>
    <row r="443" spans="1:61" x14ac:dyDescent="0.25">
      <c r="A443" s="171" t="s">
        <v>91</v>
      </c>
      <c r="B443" s="164"/>
      <c r="C443" s="299" t="s">
        <v>628</v>
      </c>
      <c r="D443" s="166"/>
      <c r="E443" s="168"/>
      <c r="F443" s="167"/>
      <c r="G443" s="168"/>
      <c r="AO443" s="260"/>
      <c r="AP443" s="260"/>
      <c r="AQ443" s="260"/>
      <c r="AR443" s="260"/>
      <c r="AS443" s="260"/>
      <c r="AT443" s="260"/>
      <c r="AU443" s="260"/>
      <c r="AV443" s="260"/>
      <c r="AW443" s="260"/>
      <c r="AX443" s="260"/>
      <c r="AY443" s="260"/>
      <c r="AZ443" s="260"/>
      <c r="BA443" s="260"/>
      <c r="BB443" s="260"/>
      <c r="BC443" s="260"/>
      <c r="BD443" s="260"/>
      <c r="BE443" s="260"/>
      <c r="BF443" s="260"/>
      <c r="BG443" s="210"/>
      <c r="BH443" s="210"/>
      <c r="BI443" s="210"/>
    </row>
    <row r="444" spans="1:61" x14ac:dyDescent="0.25">
      <c r="A444" s="171" t="s">
        <v>91</v>
      </c>
      <c r="B444" s="164"/>
      <c r="C444" s="299" t="s">
        <v>628</v>
      </c>
      <c r="D444" s="166"/>
      <c r="E444" s="168"/>
      <c r="F444" s="167"/>
      <c r="G444" s="168"/>
      <c r="AO444" s="260"/>
      <c r="AP444" s="260"/>
      <c r="AQ444" s="260"/>
      <c r="AR444" s="260"/>
      <c r="AS444" s="260"/>
      <c r="AT444" s="260"/>
      <c r="AU444" s="260"/>
      <c r="AV444" s="260"/>
      <c r="AW444" s="260"/>
      <c r="AX444" s="260"/>
      <c r="AY444" s="260"/>
      <c r="AZ444" s="260"/>
      <c r="BA444" s="260"/>
      <c r="BB444" s="260"/>
      <c r="BC444" s="260"/>
      <c r="BD444" s="260"/>
      <c r="BE444" s="260"/>
      <c r="BF444" s="260"/>
      <c r="BG444" s="210"/>
      <c r="BH444" s="210"/>
      <c r="BI444" s="210"/>
    </row>
    <row r="445" spans="1:61" x14ac:dyDescent="0.25">
      <c r="A445" s="171" t="s">
        <v>91</v>
      </c>
      <c r="B445" s="164"/>
      <c r="C445" s="299" t="s">
        <v>628</v>
      </c>
      <c r="D445" s="166"/>
      <c r="E445" s="168"/>
      <c r="F445" s="167"/>
      <c r="G445" s="168"/>
      <c r="AO445" s="260"/>
      <c r="AP445" s="260"/>
      <c r="AQ445" s="260"/>
      <c r="AR445" s="260"/>
      <c r="AS445" s="260"/>
      <c r="AT445" s="260"/>
      <c r="AU445" s="260"/>
      <c r="AV445" s="260"/>
      <c r="AW445" s="260"/>
      <c r="AX445" s="260"/>
      <c r="AY445" s="260"/>
      <c r="AZ445" s="260"/>
      <c r="BA445" s="260"/>
      <c r="BB445" s="260"/>
      <c r="BC445" s="260"/>
      <c r="BD445" s="260"/>
      <c r="BE445" s="260"/>
      <c r="BF445" s="260"/>
      <c r="BG445" s="210"/>
      <c r="BH445" s="210"/>
      <c r="BI445" s="210"/>
    </row>
    <row r="446" spans="1:61" x14ac:dyDescent="0.25">
      <c r="A446" s="171" t="s">
        <v>91</v>
      </c>
      <c r="B446" s="164"/>
      <c r="C446" s="299" t="s">
        <v>628</v>
      </c>
      <c r="D446" s="166"/>
      <c r="E446" s="168"/>
      <c r="F446" s="167"/>
      <c r="G446" s="168"/>
      <c r="AO446" s="260"/>
      <c r="AP446" s="260"/>
      <c r="AQ446" s="260"/>
      <c r="AR446" s="260"/>
      <c r="AS446" s="260"/>
      <c r="AT446" s="260"/>
      <c r="AU446" s="260"/>
      <c r="AV446" s="260"/>
      <c r="AW446" s="260"/>
      <c r="AX446" s="260"/>
      <c r="AY446" s="260"/>
      <c r="AZ446" s="260"/>
      <c r="BA446" s="260"/>
      <c r="BB446" s="260"/>
      <c r="BC446" s="260"/>
      <c r="BD446" s="260"/>
      <c r="BE446" s="260"/>
      <c r="BF446" s="260"/>
      <c r="BG446" s="210"/>
      <c r="BH446" s="210"/>
      <c r="BI446" s="210"/>
    </row>
    <row r="447" spans="1:61" x14ac:dyDescent="0.25">
      <c r="A447" s="171" t="s">
        <v>91</v>
      </c>
      <c r="B447" s="164"/>
      <c r="C447" s="299" t="s">
        <v>628</v>
      </c>
      <c r="D447" s="166"/>
      <c r="E447" s="168"/>
      <c r="F447" s="167"/>
      <c r="G447" s="168"/>
      <c r="AO447" s="260"/>
      <c r="AP447" s="260"/>
      <c r="AQ447" s="260"/>
      <c r="AR447" s="260"/>
      <c r="AS447" s="260"/>
      <c r="AT447" s="260"/>
      <c r="AU447" s="260"/>
      <c r="AV447" s="260"/>
      <c r="AW447" s="260"/>
      <c r="AX447" s="260"/>
      <c r="AY447" s="260"/>
      <c r="AZ447" s="260"/>
      <c r="BA447" s="260"/>
      <c r="BB447" s="260"/>
      <c r="BC447" s="260"/>
      <c r="BD447" s="260"/>
      <c r="BE447" s="260"/>
      <c r="BF447" s="260"/>
      <c r="BG447" s="210"/>
      <c r="BH447" s="210"/>
      <c r="BI447" s="210"/>
    </row>
    <row r="448" spans="1:61" x14ac:dyDescent="0.25">
      <c r="A448" s="171" t="s">
        <v>91</v>
      </c>
      <c r="B448" s="164"/>
      <c r="C448" s="299" t="s">
        <v>628</v>
      </c>
      <c r="D448" s="166"/>
      <c r="E448" s="168"/>
      <c r="F448" s="167"/>
      <c r="G448" s="168"/>
      <c r="AO448" s="260"/>
      <c r="AP448" s="260"/>
      <c r="AQ448" s="260"/>
      <c r="AR448" s="260"/>
      <c r="AS448" s="260"/>
      <c r="AT448" s="260"/>
      <c r="AU448" s="260"/>
      <c r="AV448" s="260"/>
      <c r="AW448" s="260"/>
      <c r="AX448" s="260"/>
      <c r="AY448" s="260"/>
      <c r="AZ448" s="260"/>
      <c r="BA448" s="260"/>
      <c r="BB448" s="260"/>
      <c r="BC448" s="260"/>
      <c r="BD448" s="260"/>
      <c r="BE448" s="260"/>
      <c r="BF448" s="260"/>
      <c r="BG448" s="210"/>
      <c r="BH448" s="210"/>
      <c r="BI448" s="210"/>
    </row>
    <row r="449" spans="1:61" x14ac:dyDescent="0.25">
      <c r="A449" s="171" t="s">
        <v>91</v>
      </c>
      <c r="B449" s="164"/>
      <c r="C449" s="299" t="s">
        <v>628</v>
      </c>
      <c r="D449" s="166"/>
      <c r="E449" s="168"/>
      <c r="F449" s="167"/>
      <c r="G449" s="168"/>
      <c r="AO449" s="260"/>
      <c r="AP449" s="260"/>
      <c r="AQ449" s="260"/>
      <c r="AR449" s="260"/>
      <c r="AS449" s="260"/>
      <c r="AT449" s="260"/>
      <c r="AU449" s="260"/>
      <c r="AV449" s="260"/>
      <c r="AW449" s="260"/>
      <c r="AX449" s="260"/>
      <c r="AY449" s="260"/>
      <c r="AZ449" s="260"/>
      <c r="BA449" s="260"/>
      <c r="BB449" s="260"/>
      <c r="BC449" s="260"/>
      <c r="BD449" s="260"/>
      <c r="BE449" s="260"/>
      <c r="BF449" s="260"/>
      <c r="BG449" s="210"/>
      <c r="BH449" s="210"/>
      <c r="BI449" s="210"/>
    </row>
    <row r="450" spans="1:61" x14ac:dyDescent="0.25">
      <c r="A450" s="171" t="s">
        <v>91</v>
      </c>
      <c r="B450" s="164"/>
      <c r="C450" s="299" t="s">
        <v>628</v>
      </c>
      <c r="D450" s="166"/>
      <c r="E450" s="168"/>
      <c r="F450" s="167"/>
      <c r="G450" s="168"/>
      <c r="AO450" s="260"/>
      <c r="AP450" s="260"/>
      <c r="AQ450" s="260"/>
      <c r="AR450" s="260"/>
      <c r="AS450" s="260"/>
      <c r="AT450" s="260"/>
      <c r="AU450" s="260"/>
      <c r="AV450" s="260"/>
      <c r="AW450" s="260"/>
      <c r="AX450" s="260"/>
      <c r="AY450" s="260"/>
      <c r="AZ450" s="260"/>
      <c r="BA450" s="260"/>
      <c r="BB450" s="260"/>
      <c r="BC450" s="260"/>
      <c r="BD450" s="260"/>
      <c r="BE450" s="260"/>
      <c r="BF450" s="260"/>
      <c r="BG450" s="210"/>
      <c r="BH450" s="210"/>
      <c r="BI450" s="210"/>
    </row>
    <row r="451" spans="1:61" x14ac:dyDescent="0.25">
      <c r="A451" s="171" t="s">
        <v>91</v>
      </c>
      <c r="B451" s="164"/>
      <c r="C451" s="299" t="s">
        <v>628</v>
      </c>
      <c r="D451" s="166"/>
      <c r="E451" s="168"/>
      <c r="F451" s="167"/>
      <c r="G451" s="168"/>
      <c r="AO451" s="260"/>
      <c r="AP451" s="260"/>
      <c r="AQ451" s="260"/>
      <c r="AR451" s="260"/>
      <c r="AS451" s="260"/>
      <c r="AT451" s="260"/>
      <c r="AU451" s="260"/>
      <c r="AV451" s="260"/>
      <c r="AW451" s="260"/>
      <c r="AX451" s="260"/>
      <c r="AY451" s="260"/>
      <c r="AZ451" s="260"/>
      <c r="BA451" s="260"/>
      <c r="BB451" s="260"/>
      <c r="BC451" s="260"/>
      <c r="BD451" s="260"/>
      <c r="BE451" s="260"/>
      <c r="BF451" s="260"/>
      <c r="BG451" s="210"/>
      <c r="BH451" s="210"/>
      <c r="BI451" s="210"/>
    </row>
    <row r="452" spans="1:61" x14ac:dyDescent="0.25">
      <c r="A452" s="171" t="s">
        <v>91</v>
      </c>
      <c r="B452" s="164"/>
      <c r="C452" s="299" t="s">
        <v>628</v>
      </c>
      <c r="D452" s="166"/>
      <c r="E452" s="168"/>
      <c r="F452" s="167"/>
      <c r="G452" s="168"/>
      <c r="AO452" s="260"/>
      <c r="AP452" s="260"/>
      <c r="AQ452" s="260"/>
      <c r="AR452" s="260"/>
      <c r="AS452" s="260"/>
      <c r="AT452" s="260"/>
      <c r="AU452" s="260"/>
      <c r="AV452" s="260"/>
      <c r="AW452" s="260"/>
      <c r="AX452" s="260"/>
      <c r="AY452" s="260"/>
      <c r="AZ452" s="260"/>
      <c r="BA452" s="260"/>
      <c r="BB452" s="260"/>
      <c r="BC452" s="260"/>
      <c r="BD452" s="260"/>
      <c r="BE452" s="260"/>
      <c r="BF452" s="260"/>
      <c r="BG452" s="210"/>
      <c r="BH452" s="210"/>
      <c r="BI452" s="210"/>
    </row>
    <row r="453" spans="1:61" x14ac:dyDescent="0.25">
      <c r="A453" s="171" t="s">
        <v>91</v>
      </c>
      <c r="B453" s="164"/>
      <c r="C453" s="299" t="s">
        <v>628</v>
      </c>
      <c r="D453" s="166"/>
      <c r="E453" s="168"/>
      <c r="F453" s="167"/>
      <c r="G453" s="168"/>
      <c r="AO453" s="260"/>
      <c r="AP453" s="260"/>
      <c r="AQ453" s="260"/>
      <c r="AR453" s="260"/>
      <c r="AS453" s="260"/>
      <c r="AT453" s="260"/>
      <c r="AU453" s="260"/>
      <c r="AV453" s="260"/>
      <c r="AW453" s="260"/>
      <c r="AX453" s="260"/>
      <c r="AY453" s="260"/>
      <c r="AZ453" s="260"/>
      <c r="BA453" s="260"/>
      <c r="BB453" s="260"/>
      <c r="BC453" s="260"/>
      <c r="BD453" s="260"/>
      <c r="BE453" s="260"/>
      <c r="BF453" s="260"/>
      <c r="BG453" s="210"/>
      <c r="BH453" s="210"/>
      <c r="BI453" s="210"/>
    </row>
    <row r="454" spans="1:61" x14ac:dyDescent="0.25">
      <c r="A454" s="171" t="s">
        <v>91</v>
      </c>
      <c r="B454" s="164"/>
      <c r="C454" s="299" t="s">
        <v>628</v>
      </c>
      <c r="D454" s="166"/>
      <c r="E454" s="168"/>
      <c r="F454" s="167"/>
      <c r="G454" s="168"/>
      <c r="AO454" s="260"/>
      <c r="AP454" s="260"/>
      <c r="AQ454" s="260"/>
      <c r="AR454" s="260"/>
      <c r="AS454" s="260"/>
      <c r="AT454" s="260"/>
      <c r="AU454" s="260"/>
      <c r="AV454" s="260"/>
      <c r="AW454" s="260"/>
      <c r="AX454" s="260"/>
      <c r="AY454" s="260"/>
      <c r="AZ454" s="260"/>
      <c r="BA454" s="260"/>
      <c r="BB454" s="260"/>
      <c r="BC454" s="260"/>
      <c r="BD454" s="260"/>
      <c r="BE454" s="260"/>
      <c r="BF454" s="260"/>
      <c r="BG454" s="210"/>
      <c r="BH454" s="210"/>
      <c r="BI454" s="210"/>
    </row>
    <row r="455" spans="1:61" x14ac:dyDescent="0.25">
      <c r="A455" s="171" t="s">
        <v>91</v>
      </c>
      <c r="B455" s="164"/>
      <c r="C455" s="299" t="s">
        <v>628</v>
      </c>
      <c r="D455" s="166"/>
      <c r="E455" s="168"/>
      <c r="F455" s="167"/>
      <c r="G455" s="168"/>
      <c r="AO455" s="260"/>
      <c r="AP455" s="260"/>
      <c r="AQ455" s="260"/>
      <c r="AR455" s="260"/>
      <c r="AS455" s="260"/>
      <c r="AT455" s="260"/>
      <c r="AU455" s="260"/>
      <c r="AV455" s="260"/>
      <c r="AW455" s="260"/>
      <c r="AX455" s="260"/>
      <c r="AY455" s="260"/>
      <c r="AZ455" s="260"/>
      <c r="BA455" s="260"/>
      <c r="BB455" s="260"/>
      <c r="BC455" s="260"/>
      <c r="BD455" s="260"/>
      <c r="BE455" s="260"/>
      <c r="BF455" s="260"/>
      <c r="BG455" s="210"/>
      <c r="BH455" s="210"/>
      <c r="BI455" s="210"/>
    </row>
    <row r="456" spans="1:61" x14ac:dyDescent="0.25">
      <c r="A456" s="171" t="s">
        <v>91</v>
      </c>
      <c r="B456" s="164"/>
      <c r="C456" s="299" t="s">
        <v>628</v>
      </c>
      <c r="D456" s="166"/>
      <c r="E456" s="168"/>
      <c r="F456" s="167"/>
      <c r="G456" s="168"/>
      <c r="AO456" s="260"/>
      <c r="AP456" s="260"/>
      <c r="AQ456" s="260"/>
      <c r="AR456" s="260"/>
      <c r="AS456" s="260"/>
      <c r="AT456" s="260"/>
      <c r="AU456" s="260"/>
      <c r="AV456" s="260"/>
      <c r="AW456" s="260"/>
      <c r="AX456" s="260"/>
      <c r="AY456" s="260"/>
      <c r="AZ456" s="260"/>
      <c r="BA456" s="260"/>
      <c r="BB456" s="260"/>
      <c r="BC456" s="260"/>
      <c r="BD456" s="260"/>
      <c r="BE456" s="260"/>
      <c r="BF456" s="260"/>
      <c r="BG456" s="210"/>
      <c r="BH456" s="210"/>
      <c r="BI456" s="210"/>
    </row>
    <row r="457" spans="1:61" x14ac:dyDescent="0.25">
      <c r="A457" s="171" t="s">
        <v>91</v>
      </c>
      <c r="B457" s="164"/>
      <c r="C457" s="299" t="s">
        <v>628</v>
      </c>
      <c r="D457" s="166"/>
      <c r="E457" s="168"/>
      <c r="F457" s="167"/>
      <c r="G457" s="168"/>
      <c r="AO457" s="260"/>
      <c r="AP457" s="260"/>
      <c r="AQ457" s="260"/>
      <c r="AR457" s="260"/>
      <c r="AS457" s="260"/>
      <c r="AT457" s="260"/>
      <c r="AU457" s="260"/>
      <c r="AV457" s="260"/>
      <c r="AW457" s="260"/>
      <c r="AX457" s="260"/>
      <c r="AY457" s="260"/>
      <c r="AZ457" s="260"/>
      <c r="BA457" s="260"/>
      <c r="BB457" s="260"/>
      <c r="BC457" s="260"/>
      <c r="BD457" s="260"/>
      <c r="BE457" s="260"/>
      <c r="BF457" s="260"/>
      <c r="BG457" s="210"/>
      <c r="BH457" s="210"/>
      <c r="BI457" s="210"/>
    </row>
    <row r="458" spans="1:61" x14ac:dyDescent="0.25">
      <c r="A458" s="171" t="s">
        <v>91</v>
      </c>
      <c r="B458" s="164"/>
      <c r="C458" s="299" t="s">
        <v>628</v>
      </c>
      <c r="D458" s="166"/>
      <c r="E458" s="168"/>
      <c r="F458" s="167"/>
      <c r="G458" s="168"/>
      <c r="AO458" s="260"/>
      <c r="AP458" s="260"/>
      <c r="AQ458" s="260"/>
      <c r="AR458" s="260"/>
      <c r="AS458" s="260"/>
      <c r="AT458" s="260"/>
      <c r="AU458" s="260"/>
      <c r="AV458" s="260"/>
      <c r="AW458" s="260"/>
      <c r="AX458" s="260"/>
      <c r="AY458" s="260"/>
      <c r="AZ458" s="260"/>
      <c r="BA458" s="260"/>
      <c r="BB458" s="260"/>
      <c r="BC458" s="260"/>
      <c r="BD458" s="260"/>
      <c r="BE458" s="260"/>
      <c r="BF458" s="260"/>
      <c r="BG458" s="210"/>
      <c r="BH458" s="210"/>
      <c r="BI458" s="210"/>
    </row>
    <row r="459" spans="1:61" x14ac:dyDescent="0.25">
      <c r="A459" s="171" t="s">
        <v>91</v>
      </c>
      <c r="B459" s="164"/>
      <c r="C459" s="299" t="s">
        <v>628</v>
      </c>
      <c r="D459" s="166"/>
      <c r="E459" s="168"/>
      <c r="F459" s="167"/>
      <c r="G459" s="168"/>
      <c r="AO459" s="260"/>
      <c r="AP459" s="260"/>
      <c r="AQ459" s="260"/>
      <c r="AR459" s="260"/>
      <c r="AS459" s="260"/>
      <c r="AT459" s="260"/>
      <c r="AU459" s="260"/>
      <c r="AV459" s="260"/>
      <c r="AW459" s="260"/>
      <c r="AX459" s="260"/>
      <c r="AY459" s="260"/>
      <c r="AZ459" s="260"/>
      <c r="BA459" s="260"/>
      <c r="BB459" s="260"/>
      <c r="BC459" s="260"/>
      <c r="BD459" s="260"/>
      <c r="BE459" s="260"/>
      <c r="BF459" s="260"/>
      <c r="BG459" s="210"/>
      <c r="BH459" s="210"/>
      <c r="BI459" s="210"/>
    </row>
    <row r="460" spans="1:61" x14ac:dyDescent="0.25">
      <c r="A460" s="171" t="s">
        <v>91</v>
      </c>
      <c r="B460" s="164"/>
      <c r="C460" s="299" t="s">
        <v>628</v>
      </c>
      <c r="D460" s="166"/>
      <c r="E460" s="168"/>
      <c r="F460" s="167"/>
      <c r="G460" s="168"/>
      <c r="AO460" s="260"/>
      <c r="AP460" s="260"/>
      <c r="AQ460" s="260"/>
      <c r="AR460" s="260"/>
      <c r="AS460" s="260"/>
      <c r="AT460" s="260"/>
      <c r="AU460" s="260"/>
      <c r="AV460" s="260"/>
      <c r="AW460" s="260"/>
      <c r="AX460" s="260"/>
      <c r="AY460" s="260"/>
      <c r="AZ460" s="260"/>
      <c r="BA460" s="260"/>
      <c r="BB460" s="260"/>
      <c r="BC460" s="260"/>
      <c r="BD460" s="260"/>
      <c r="BE460" s="260"/>
      <c r="BF460" s="260"/>
      <c r="BG460" s="210"/>
      <c r="BH460" s="210"/>
      <c r="BI460" s="210"/>
    </row>
    <row r="461" spans="1:61" x14ac:dyDescent="0.25">
      <c r="A461" s="171" t="s">
        <v>91</v>
      </c>
      <c r="B461" s="164"/>
      <c r="C461" s="299" t="s">
        <v>628</v>
      </c>
      <c r="D461" s="166"/>
      <c r="E461" s="168"/>
      <c r="F461" s="167"/>
      <c r="G461" s="168"/>
      <c r="AO461" s="260"/>
      <c r="AP461" s="260"/>
      <c r="AQ461" s="260"/>
      <c r="AR461" s="260"/>
      <c r="AS461" s="260"/>
      <c r="AT461" s="260"/>
      <c r="AU461" s="260"/>
      <c r="AV461" s="260"/>
      <c r="AW461" s="260"/>
      <c r="AX461" s="260"/>
      <c r="AY461" s="260"/>
      <c r="AZ461" s="260"/>
      <c r="BA461" s="260"/>
      <c r="BB461" s="260"/>
      <c r="BC461" s="260"/>
      <c r="BD461" s="260"/>
      <c r="BE461" s="260"/>
      <c r="BF461" s="260"/>
      <c r="BG461" s="210"/>
      <c r="BH461" s="210"/>
      <c r="BI461" s="210"/>
    </row>
    <row r="462" spans="1:61" x14ac:dyDescent="0.25">
      <c r="A462" s="171" t="s">
        <v>91</v>
      </c>
      <c r="B462" s="164"/>
      <c r="C462" s="299" t="s">
        <v>628</v>
      </c>
      <c r="D462" s="166"/>
      <c r="E462" s="168"/>
      <c r="F462" s="167"/>
      <c r="G462" s="168"/>
      <c r="AO462" s="260"/>
      <c r="AP462" s="260"/>
      <c r="AQ462" s="260"/>
      <c r="AR462" s="260"/>
      <c r="AS462" s="260"/>
      <c r="AT462" s="260"/>
      <c r="AU462" s="260"/>
      <c r="AV462" s="260"/>
      <c r="AW462" s="260"/>
      <c r="AX462" s="260"/>
      <c r="AY462" s="260"/>
      <c r="AZ462" s="260"/>
      <c r="BA462" s="260"/>
      <c r="BB462" s="260"/>
      <c r="BC462" s="260"/>
      <c r="BD462" s="260"/>
      <c r="BE462" s="260"/>
      <c r="BF462" s="260"/>
      <c r="BG462" s="210"/>
      <c r="BH462" s="210"/>
      <c r="BI462" s="210"/>
    </row>
    <row r="463" spans="1:61" x14ac:dyDescent="0.25">
      <c r="A463" s="171" t="s">
        <v>91</v>
      </c>
      <c r="B463" s="164"/>
      <c r="C463" s="299" t="s">
        <v>628</v>
      </c>
      <c r="D463" s="166"/>
      <c r="E463" s="168"/>
      <c r="F463" s="167"/>
      <c r="G463" s="168"/>
      <c r="AO463" s="260"/>
      <c r="AP463" s="260"/>
      <c r="AQ463" s="260"/>
      <c r="AR463" s="260"/>
      <c r="AS463" s="260"/>
      <c r="AT463" s="260"/>
      <c r="AU463" s="260"/>
      <c r="AV463" s="260"/>
      <c r="AW463" s="260"/>
      <c r="AX463" s="260"/>
      <c r="AY463" s="260"/>
      <c r="AZ463" s="260"/>
      <c r="BA463" s="260"/>
      <c r="BB463" s="260"/>
      <c r="BC463" s="260"/>
      <c r="BD463" s="260"/>
      <c r="BE463" s="260"/>
      <c r="BF463" s="260"/>
      <c r="BG463" s="210"/>
      <c r="BH463" s="210"/>
      <c r="BI463" s="210"/>
    </row>
    <row r="464" spans="1:61" x14ac:dyDescent="0.25">
      <c r="A464" s="171" t="s">
        <v>91</v>
      </c>
      <c r="B464" s="164"/>
      <c r="C464" s="299" t="s">
        <v>628</v>
      </c>
      <c r="D464" s="166"/>
      <c r="E464" s="168"/>
      <c r="F464" s="167"/>
      <c r="G464" s="168"/>
      <c r="AO464" s="260"/>
      <c r="AP464" s="260"/>
      <c r="AQ464" s="260"/>
      <c r="AR464" s="260"/>
      <c r="AS464" s="260"/>
      <c r="AT464" s="260"/>
      <c r="AU464" s="260"/>
      <c r="AV464" s="260"/>
      <c r="AW464" s="260"/>
      <c r="AX464" s="260"/>
      <c r="AY464" s="260"/>
      <c r="AZ464" s="260"/>
      <c r="BA464" s="260"/>
      <c r="BB464" s="260"/>
      <c r="BC464" s="260"/>
      <c r="BD464" s="260"/>
      <c r="BE464" s="260"/>
      <c r="BF464" s="260"/>
      <c r="BG464" s="210"/>
      <c r="BH464" s="210"/>
      <c r="BI464" s="210"/>
    </row>
    <row r="465" spans="1:61" x14ac:dyDescent="0.25">
      <c r="A465" s="171" t="s">
        <v>91</v>
      </c>
      <c r="B465" s="164"/>
      <c r="C465" s="299" t="s">
        <v>628</v>
      </c>
      <c r="D465" s="166"/>
      <c r="E465" s="168"/>
      <c r="F465" s="167"/>
      <c r="G465" s="168"/>
      <c r="AO465" s="260"/>
      <c r="AP465" s="260"/>
      <c r="AQ465" s="260"/>
      <c r="AR465" s="260"/>
      <c r="AS465" s="260"/>
      <c r="AT465" s="260"/>
      <c r="AU465" s="260"/>
      <c r="AV465" s="260"/>
      <c r="AW465" s="260"/>
      <c r="AX465" s="260"/>
      <c r="AY465" s="260"/>
      <c r="AZ465" s="260"/>
      <c r="BA465" s="260"/>
      <c r="BB465" s="260"/>
      <c r="BC465" s="260"/>
      <c r="BD465" s="260"/>
      <c r="BE465" s="260"/>
      <c r="BF465" s="260"/>
      <c r="BG465" s="210"/>
      <c r="BH465" s="210"/>
      <c r="BI465" s="210"/>
    </row>
    <row r="466" spans="1:61" x14ac:dyDescent="0.25">
      <c r="A466" s="171" t="s">
        <v>91</v>
      </c>
      <c r="B466" s="164"/>
      <c r="C466" s="299" t="s">
        <v>628</v>
      </c>
      <c r="D466" s="166"/>
      <c r="E466" s="168"/>
      <c r="F466" s="167"/>
      <c r="G466" s="168"/>
      <c r="AO466" s="260"/>
      <c r="AP466" s="260"/>
      <c r="AQ466" s="260"/>
      <c r="AR466" s="260"/>
      <c r="AS466" s="260"/>
      <c r="AT466" s="260"/>
      <c r="AU466" s="260"/>
      <c r="AV466" s="260"/>
      <c r="AW466" s="260"/>
      <c r="AX466" s="260"/>
      <c r="AY466" s="260"/>
      <c r="AZ466" s="260"/>
      <c r="BA466" s="260"/>
      <c r="BB466" s="260"/>
      <c r="BC466" s="260"/>
      <c r="BD466" s="260"/>
      <c r="BE466" s="260"/>
      <c r="BF466" s="260"/>
      <c r="BG466" s="210"/>
      <c r="BH466" s="210"/>
      <c r="BI466" s="210"/>
    </row>
    <row r="467" spans="1:61" x14ac:dyDescent="0.25">
      <c r="A467" s="171" t="s">
        <v>91</v>
      </c>
      <c r="B467" s="164"/>
      <c r="C467" s="299" t="s">
        <v>628</v>
      </c>
      <c r="D467" s="166"/>
      <c r="E467" s="168"/>
      <c r="F467" s="167"/>
      <c r="G467" s="168"/>
      <c r="AO467" s="260"/>
      <c r="AP467" s="260"/>
      <c r="AQ467" s="260"/>
      <c r="AR467" s="260"/>
      <c r="AS467" s="260"/>
      <c r="AT467" s="260"/>
      <c r="AU467" s="260"/>
      <c r="AV467" s="260"/>
      <c r="AW467" s="260"/>
      <c r="AX467" s="260"/>
      <c r="AY467" s="260"/>
      <c r="AZ467" s="260"/>
      <c r="BA467" s="260"/>
      <c r="BB467" s="260"/>
      <c r="BC467" s="260"/>
      <c r="BD467" s="260"/>
      <c r="BE467" s="260"/>
      <c r="BF467" s="260"/>
      <c r="BG467" s="210"/>
      <c r="BH467" s="210"/>
      <c r="BI467" s="210"/>
    </row>
    <row r="468" spans="1:61" x14ac:dyDescent="0.25">
      <c r="A468" s="171" t="s">
        <v>91</v>
      </c>
      <c r="B468" s="164"/>
      <c r="C468" s="299" t="s">
        <v>628</v>
      </c>
      <c r="D468" s="166"/>
      <c r="E468" s="168"/>
      <c r="F468" s="167"/>
      <c r="G468" s="168"/>
      <c r="AO468" s="260"/>
      <c r="AP468" s="260"/>
      <c r="AQ468" s="260"/>
      <c r="AR468" s="260"/>
      <c r="AS468" s="260"/>
      <c r="AT468" s="260"/>
      <c r="AU468" s="260"/>
      <c r="AV468" s="260"/>
      <c r="AW468" s="260"/>
      <c r="AX468" s="260"/>
      <c r="AY468" s="260"/>
      <c r="AZ468" s="260"/>
      <c r="BA468" s="260"/>
      <c r="BB468" s="260"/>
      <c r="BC468" s="260"/>
      <c r="BD468" s="260"/>
      <c r="BE468" s="260"/>
      <c r="BF468" s="260"/>
      <c r="BG468" s="210"/>
      <c r="BH468" s="210"/>
      <c r="BI468" s="210"/>
    </row>
    <row r="469" spans="1:61" x14ac:dyDescent="0.25">
      <c r="A469" s="171" t="s">
        <v>91</v>
      </c>
      <c r="B469" s="164"/>
      <c r="C469" s="299" t="s">
        <v>628</v>
      </c>
      <c r="D469" s="166"/>
      <c r="E469" s="168"/>
      <c r="F469" s="167"/>
      <c r="G469" s="168"/>
      <c r="AO469" s="260"/>
      <c r="AP469" s="260"/>
      <c r="AQ469" s="260"/>
      <c r="AR469" s="260"/>
      <c r="AS469" s="260"/>
      <c r="AT469" s="260"/>
      <c r="AU469" s="260"/>
      <c r="AV469" s="260"/>
      <c r="AW469" s="260"/>
      <c r="AX469" s="260"/>
      <c r="AY469" s="260"/>
      <c r="AZ469" s="260"/>
      <c r="BA469" s="260"/>
      <c r="BB469" s="260"/>
      <c r="BC469" s="260"/>
      <c r="BD469" s="260"/>
      <c r="BE469" s="260"/>
      <c r="BF469" s="260"/>
      <c r="BG469" s="210"/>
      <c r="BH469" s="210"/>
      <c r="BI469" s="210"/>
    </row>
    <row r="470" spans="1:61" x14ac:dyDescent="0.25">
      <c r="A470" s="171" t="s">
        <v>91</v>
      </c>
      <c r="B470" s="164"/>
      <c r="C470" s="299" t="s">
        <v>628</v>
      </c>
      <c r="D470" s="166"/>
      <c r="E470" s="168"/>
      <c r="F470" s="167"/>
      <c r="G470" s="168"/>
      <c r="AO470" s="260"/>
      <c r="AP470" s="260"/>
      <c r="AQ470" s="260"/>
      <c r="AR470" s="260"/>
      <c r="AS470" s="260"/>
      <c r="AT470" s="260"/>
      <c r="AU470" s="260"/>
      <c r="AV470" s="260"/>
      <c r="AW470" s="260"/>
      <c r="AX470" s="260"/>
      <c r="AY470" s="260"/>
      <c r="AZ470" s="260"/>
      <c r="BA470" s="260"/>
      <c r="BB470" s="260"/>
      <c r="BC470" s="260"/>
      <c r="BD470" s="260"/>
      <c r="BE470" s="260"/>
      <c r="BF470" s="260"/>
      <c r="BG470" s="210"/>
      <c r="BH470" s="210"/>
      <c r="BI470" s="210"/>
    </row>
    <row r="471" spans="1:61" x14ac:dyDescent="0.25">
      <c r="A471" s="171" t="s">
        <v>91</v>
      </c>
      <c r="B471" s="164"/>
      <c r="C471" s="299" t="s">
        <v>628</v>
      </c>
      <c r="D471" s="166"/>
      <c r="E471" s="168"/>
      <c r="F471" s="167"/>
      <c r="G471" s="168"/>
      <c r="AO471" s="260"/>
      <c r="AP471" s="260"/>
      <c r="AQ471" s="260"/>
      <c r="AR471" s="260"/>
      <c r="AS471" s="260"/>
      <c r="AT471" s="260"/>
      <c r="AU471" s="260"/>
      <c r="AV471" s="260"/>
      <c r="AW471" s="260"/>
      <c r="AX471" s="260"/>
      <c r="AY471" s="260"/>
      <c r="AZ471" s="260"/>
      <c r="BA471" s="260"/>
      <c r="BB471" s="260"/>
      <c r="BC471" s="260"/>
      <c r="BD471" s="260"/>
      <c r="BE471" s="260"/>
      <c r="BF471" s="260"/>
      <c r="BG471" s="210"/>
      <c r="BH471" s="210"/>
      <c r="BI471" s="210"/>
    </row>
    <row r="472" spans="1:61" x14ac:dyDescent="0.25">
      <c r="A472" s="171" t="s">
        <v>91</v>
      </c>
      <c r="B472" s="164"/>
      <c r="C472" s="299" t="s">
        <v>628</v>
      </c>
      <c r="D472" s="166"/>
      <c r="E472" s="168"/>
      <c r="F472" s="167"/>
      <c r="G472" s="168"/>
      <c r="AO472" s="260"/>
      <c r="AP472" s="260"/>
      <c r="AQ472" s="260"/>
      <c r="AR472" s="260"/>
      <c r="AS472" s="260"/>
      <c r="AT472" s="260"/>
      <c r="AU472" s="260"/>
      <c r="AV472" s="260"/>
      <c r="AW472" s="260"/>
      <c r="AX472" s="260"/>
      <c r="AY472" s="260"/>
      <c r="AZ472" s="260"/>
      <c r="BA472" s="260"/>
      <c r="BB472" s="260"/>
      <c r="BC472" s="260"/>
      <c r="BD472" s="260"/>
      <c r="BE472" s="260"/>
      <c r="BF472" s="260"/>
      <c r="BG472" s="210"/>
      <c r="BH472" s="210"/>
      <c r="BI472" s="210"/>
    </row>
    <row r="473" spans="1:61" x14ac:dyDescent="0.25">
      <c r="A473" s="171" t="s">
        <v>91</v>
      </c>
      <c r="B473" s="164"/>
      <c r="C473" s="299" t="s">
        <v>628</v>
      </c>
      <c r="D473" s="166"/>
      <c r="E473" s="168"/>
      <c r="F473" s="167"/>
      <c r="G473" s="168"/>
      <c r="AO473" s="260"/>
      <c r="AP473" s="260"/>
      <c r="AQ473" s="260"/>
      <c r="AR473" s="260"/>
      <c r="AS473" s="260"/>
      <c r="AT473" s="260"/>
      <c r="AU473" s="260"/>
      <c r="AV473" s="260"/>
      <c r="AW473" s="260"/>
      <c r="AX473" s="260"/>
      <c r="AY473" s="260"/>
      <c r="AZ473" s="260"/>
      <c r="BA473" s="260"/>
      <c r="BB473" s="260"/>
      <c r="BC473" s="260"/>
      <c r="BD473" s="260"/>
      <c r="BE473" s="260"/>
      <c r="BF473" s="260"/>
      <c r="BG473" s="210"/>
      <c r="BH473" s="210"/>
      <c r="BI473" s="210"/>
    </row>
    <row r="474" spans="1:61" x14ac:dyDescent="0.25">
      <c r="A474" s="171" t="s">
        <v>91</v>
      </c>
      <c r="B474" s="164"/>
      <c r="C474" s="299" t="s">
        <v>628</v>
      </c>
      <c r="D474" s="166"/>
      <c r="E474" s="168"/>
      <c r="F474" s="167"/>
      <c r="G474" s="168"/>
      <c r="AO474" s="260"/>
      <c r="AP474" s="260"/>
      <c r="AQ474" s="260"/>
      <c r="AR474" s="260"/>
      <c r="AS474" s="260"/>
      <c r="AT474" s="260"/>
      <c r="AU474" s="260"/>
      <c r="AV474" s="260"/>
      <c r="AW474" s="260"/>
      <c r="AX474" s="260"/>
      <c r="AY474" s="260"/>
      <c r="AZ474" s="260"/>
      <c r="BA474" s="260"/>
      <c r="BB474" s="260"/>
      <c r="BC474" s="260"/>
      <c r="BD474" s="260"/>
      <c r="BE474" s="260"/>
      <c r="BF474" s="260"/>
      <c r="BG474" s="210"/>
      <c r="BH474" s="210"/>
      <c r="BI474" s="210"/>
    </row>
    <row r="475" spans="1:61" x14ac:dyDescent="0.25">
      <c r="A475" s="171" t="s">
        <v>91</v>
      </c>
      <c r="B475" s="164"/>
      <c r="C475" s="299" t="s">
        <v>628</v>
      </c>
      <c r="D475" s="166"/>
      <c r="E475" s="168"/>
      <c r="F475" s="167"/>
      <c r="G475" s="168"/>
      <c r="AO475" s="260"/>
      <c r="AP475" s="260"/>
      <c r="AQ475" s="260"/>
      <c r="AR475" s="260"/>
      <c r="AS475" s="260"/>
      <c r="AT475" s="260"/>
      <c r="AU475" s="260"/>
      <c r="AV475" s="260"/>
      <c r="AW475" s="260"/>
      <c r="AX475" s="260"/>
      <c r="AY475" s="260"/>
      <c r="AZ475" s="260"/>
      <c r="BA475" s="260"/>
      <c r="BB475" s="260"/>
      <c r="BC475" s="260"/>
      <c r="BD475" s="260"/>
      <c r="BE475" s="260"/>
      <c r="BF475" s="260"/>
      <c r="BG475" s="210"/>
      <c r="BH475" s="210"/>
      <c r="BI475" s="210"/>
    </row>
    <row r="476" spans="1:61" x14ac:dyDescent="0.25">
      <c r="A476" s="171" t="s">
        <v>91</v>
      </c>
      <c r="B476" s="164"/>
      <c r="C476" s="299" t="s">
        <v>628</v>
      </c>
      <c r="D476" s="166"/>
      <c r="E476" s="168"/>
      <c r="F476" s="167"/>
      <c r="G476" s="168"/>
      <c r="AO476" s="260"/>
      <c r="AP476" s="260"/>
      <c r="AQ476" s="260"/>
      <c r="AR476" s="260"/>
      <c r="AS476" s="260"/>
      <c r="AT476" s="260"/>
      <c r="AU476" s="260"/>
      <c r="AV476" s="260"/>
      <c r="AW476" s="260"/>
      <c r="AX476" s="260"/>
      <c r="AY476" s="260"/>
      <c r="AZ476" s="260"/>
      <c r="BA476" s="260"/>
      <c r="BB476" s="260"/>
      <c r="BC476" s="260"/>
      <c r="BD476" s="260"/>
      <c r="BE476" s="260"/>
      <c r="BF476" s="260"/>
      <c r="BG476" s="210"/>
      <c r="BH476" s="210"/>
      <c r="BI476" s="210"/>
    </row>
    <row r="477" spans="1:61" x14ac:dyDescent="0.25">
      <c r="A477" s="171" t="s">
        <v>91</v>
      </c>
      <c r="B477" s="164"/>
      <c r="C477" s="299" t="s">
        <v>628</v>
      </c>
      <c r="D477" s="166"/>
      <c r="E477" s="168"/>
      <c r="F477" s="167"/>
      <c r="G477" s="168"/>
      <c r="AO477" s="260"/>
      <c r="AP477" s="260"/>
      <c r="AQ477" s="260"/>
      <c r="AR477" s="260"/>
      <c r="AS477" s="260"/>
      <c r="AT477" s="260"/>
      <c r="AU477" s="260"/>
      <c r="AV477" s="260"/>
      <c r="AW477" s="260"/>
      <c r="AX477" s="260"/>
      <c r="AY477" s="260"/>
      <c r="AZ477" s="260"/>
      <c r="BA477" s="260"/>
      <c r="BB477" s="260"/>
      <c r="BC477" s="260"/>
      <c r="BD477" s="260"/>
      <c r="BE477" s="260"/>
      <c r="BF477" s="260"/>
      <c r="BG477" s="210"/>
      <c r="BH477" s="210"/>
      <c r="BI477" s="210"/>
    </row>
    <row r="478" spans="1:61" x14ac:dyDescent="0.25">
      <c r="A478" s="171" t="s">
        <v>91</v>
      </c>
      <c r="B478" s="164"/>
      <c r="C478" s="299" t="s">
        <v>628</v>
      </c>
      <c r="D478" s="166"/>
      <c r="E478" s="168"/>
      <c r="F478" s="167"/>
      <c r="G478" s="168"/>
      <c r="AO478" s="260"/>
      <c r="AP478" s="260"/>
      <c r="AQ478" s="260"/>
      <c r="AR478" s="260"/>
      <c r="AS478" s="260"/>
      <c r="AT478" s="260"/>
      <c r="AU478" s="260"/>
      <c r="AV478" s="260"/>
      <c r="AW478" s="260"/>
      <c r="AX478" s="260"/>
      <c r="AY478" s="260"/>
      <c r="AZ478" s="260"/>
      <c r="BA478" s="260"/>
      <c r="BB478" s="260"/>
      <c r="BC478" s="260"/>
      <c r="BD478" s="260"/>
      <c r="BE478" s="260"/>
      <c r="BF478" s="260"/>
      <c r="BG478" s="210"/>
      <c r="BH478" s="210"/>
      <c r="BI478" s="210"/>
    </row>
    <row r="479" spans="1:61" x14ac:dyDescent="0.25">
      <c r="A479" s="171" t="s">
        <v>91</v>
      </c>
      <c r="B479" s="164"/>
      <c r="C479" s="299" t="s">
        <v>628</v>
      </c>
      <c r="D479" s="166"/>
      <c r="E479" s="168"/>
      <c r="F479" s="167"/>
      <c r="G479" s="168"/>
      <c r="AO479" s="260"/>
      <c r="AP479" s="260"/>
      <c r="AQ479" s="260"/>
      <c r="AR479" s="260"/>
      <c r="AS479" s="260"/>
      <c r="AT479" s="260"/>
      <c r="AU479" s="260"/>
      <c r="AV479" s="260"/>
      <c r="AW479" s="260"/>
      <c r="AX479" s="260"/>
      <c r="AY479" s="260"/>
      <c r="AZ479" s="260"/>
      <c r="BA479" s="260"/>
      <c r="BB479" s="260"/>
      <c r="BC479" s="260"/>
      <c r="BD479" s="260"/>
      <c r="BE479" s="260"/>
      <c r="BF479" s="260"/>
      <c r="BG479" s="210"/>
      <c r="BH479" s="210"/>
      <c r="BI479" s="210"/>
    </row>
    <row r="480" spans="1:61" x14ac:dyDescent="0.25">
      <c r="A480" s="171" t="s">
        <v>91</v>
      </c>
      <c r="B480" s="164"/>
      <c r="C480" s="299" t="s">
        <v>628</v>
      </c>
      <c r="D480" s="166"/>
      <c r="E480" s="168"/>
      <c r="F480" s="167"/>
      <c r="G480" s="168"/>
      <c r="AO480" s="260"/>
      <c r="AP480" s="260"/>
      <c r="AQ480" s="260"/>
      <c r="AR480" s="260"/>
      <c r="AS480" s="260"/>
      <c r="AT480" s="260"/>
      <c r="AU480" s="260"/>
      <c r="AV480" s="260"/>
      <c r="AW480" s="260"/>
      <c r="AX480" s="260"/>
      <c r="AY480" s="260"/>
      <c r="AZ480" s="260"/>
      <c r="BA480" s="260"/>
      <c r="BB480" s="260"/>
      <c r="BC480" s="260"/>
      <c r="BD480" s="260"/>
      <c r="BE480" s="260"/>
      <c r="BF480" s="260"/>
      <c r="BG480" s="210"/>
      <c r="BH480" s="210"/>
      <c r="BI480" s="210"/>
    </row>
    <row r="481" spans="1:61" x14ac:dyDescent="0.25">
      <c r="A481" s="171" t="s">
        <v>91</v>
      </c>
      <c r="B481" s="164"/>
      <c r="C481" s="299" t="s">
        <v>628</v>
      </c>
      <c r="D481" s="166"/>
      <c r="E481" s="168"/>
      <c r="F481" s="167"/>
      <c r="G481" s="168"/>
      <c r="AO481" s="260"/>
      <c r="AP481" s="260"/>
      <c r="AQ481" s="260"/>
      <c r="AR481" s="260"/>
      <c r="AS481" s="260"/>
      <c r="AT481" s="260"/>
      <c r="AU481" s="260"/>
      <c r="AV481" s="260"/>
      <c r="AW481" s="260"/>
      <c r="AX481" s="260"/>
      <c r="AY481" s="260"/>
      <c r="AZ481" s="260"/>
      <c r="BA481" s="260"/>
      <c r="BB481" s="260"/>
      <c r="BC481" s="260"/>
      <c r="BD481" s="260"/>
      <c r="BE481" s="260"/>
      <c r="BF481" s="260"/>
      <c r="BG481" s="210"/>
      <c r="BH481" s="210"/>
      <c r="BI481" s="210"/>
    </row>
    <row r="482" spans="1:61" x14ac:dyDescent="0.25">
      <c r="A482" s="171" t="s">
        <v>91</v>
      </c>
      <c r="B482" s="164"/>
      <c r="C482" s="299" t="s">
        <v>628</v>
      </c>
      <c r="D482" s="166"/>
      <c r="E482" s="168"/>
      <c r="F482" s="167"/>
      <c r="G482" s="168"/>
      <c r="AO482" s="260"/>
      <c r="AP482" s="260"/>
      <c r="AQ482" s="260"/>
      <c r="AR482" s="260"/>
      <c r="AS482" s="260"/>
      <c r="AT482" s="260"/>
      <c r="AU482" s="260"/>
      <c r="AV482" s="260"/>
      <c r="AW482" s="260"/>
      <c r="AX482" s="260"/>
      <c r="AY482" s="260"/>
      <c r="AZ482" s="260"/>
      <c r="BA482" s="260"/>
      <c r="BB482" s="260"/>
      <c r="BC482" s="260"/>
      <c r="BD482" s="260"/>
      <c r="BE482" s="260"/>
      <c r="BF482" s="260"/>
      <c r="BG482" s="210"/>
      <c r="BH482" s="210"/>
      <c r="BI482" s="210"/>
    </row>
    <row r="483" spans="1:61" x14ac:dyDescent="0.25">
      <c r="A483" s="171" t="s">
        <v>91</v>
      </c>
      <c r="B483" s="164"/>
      <c r="C483" s="299" t="s">
        <v>628</v>
      </c>
      <c r="D483" s="166"/>
      <c r="E483" s="168"/>
      <c r="F483" s="167"/>
      <c r="G483" s="168"/>
      <c r="AO483" s="260"/>
      <c r="AP483" s="260"/>
      <c r="AQ483" s="260"/>
      <c r="AR483" s="260"/>
      <c r="AS483" s="260"/>
      <c r="AT483" s="260"/>
      <c r="AU483" s="260"/>
      <c r="AV483" s="260"/>
      <c r="AW483" s="260"/>
      <c r="AX483" s="260"/>
      <c r="AY483" s="260"/>
      <c r="AZ483" s="260"/>
      <c r="BA483" s="260"/>
      <c r="BB483" s="260"/>
      <c r="BC483" s="260"/>
      <c r="BD483" s="260"/>
      <c r="BE483" s="260"/>
      <c r="BF483" s="260"/>
      <c r="BG483" s="210"/>
      <c r="BH483" s="210"/>
      <c r="BI483" s="210"/>
    </row>
    <row r="484" spans="1:61" x14ac:dyDescent="0.25">
      <c r="A484" s="171" t="s">
        <v>91</v>
      </c>
      <c r="B484" s="164"/>
      <c r="C484" s="299" t="s">
        <v>628</v>
      </c>
      <c r="D484" s="166"/>
      <c r="E484" s="168"/>
      <c r="F484" s="167"/>
      <c r="G484" s="168"/>
      <c r="AO484" s="260"/>
      <c r="AP484" s="260"/>
      <c r="AQ484" s="260"/>
      <c r="AR484" s="260"/>
      <c r="AS484" s="260"/>
      <c r="AT484" s="260"/>
      <c r="AU484" s="260"/>
      <c r="AV484" s="260"/>
      <c r="AW484" s="260"/>
      <c r="AX484" s="260"/>
      <c r="AY484" s="260"/>
      <c r="AZ484" s="260"/>
      <c r="BA484" s="260"/>
      <c r="BB484" s="260"/>
      <c r="BC484" s="260"/>
      <c r="BD484" s="260"/>
      <c r="BE484" s="260"/>
      <c r="BF484" s="260"/>
      <c r="BG484" s="210"/>
      <c r="BH484" s="210"/>
      <c r="BI484" s="210"/>
    </row>
    <row r="485" spans="1:61" x14ac:dyDescent="0.25">
      <c r="A485" s="171" t="s">
        <v>91</v>
      </c>
      <c r="B485" s="164"/>
      <c r="C485" s="299" t="s">
        <v>628</v>
      </c>
      <c r="D485" s="166"/>
      <c r="E485" s="168"/>
      <c r="F485" s="167"/>
      <c r="G485" s="168"/>
      <c r="AO485" s="260"/>
      <c r="AP485" s="260"/>
      <c r="AQ485" s="260"/>
      <c r="AR485" s="260"/>
      <c r="AS485" s="260"/>
      <c r="AT485" s="260"/>
      <c r="AU485" s="260"/>
      <c r="AV485" s="260"/>
      <c r="AW485" s="260"/>
      <c r="AX485" s="260"/>
      <c r="AY485" s="260"/>
      <c r="AZ485" s="260"/>
      <c r="BA485" s="260"/>
      <c r="BB485" s="260"/>
      <c r="BC485" s="260"/>
      <c r="BD485" s="260"/>
      <c r="BE485" s="260"/>
      <c r="BF485" s="260"/>
      <c r="BG485" s="210"/>
      <c r="BH485" s="210"/>
      <c r="BI485" s="210"/>
    </row>
    <row r="486" spans="1:61" x14ac:dyDescent="0.25">
      <c r="A486" s="171" t="s">
        <v>91</v>
      </c>
      <c r="B486" s="164"/>
      <c r="C486" s="299" t="s">
        <v>628</v>
      </c>
      <c r="D486" s="166"/>
      <c r="E486" s="168"/>
      <c r="F486" s="167"/>
      <c r="G486" s="168"/>
      <c r="AO486" s="260"/>
      <c r="AP486" s="260"/>
      <c r="AQ486" s="260"/>
      <c r="AR486" s="260"/>
      <c r="AS486" s="260"/>
      <c r="AT486" s="260"/>
      <c r="AU486" s="260"/>
      <c r="AV486" s="260"/>
      <c r="AW486" s="260"/>
      <c r="AX486" s="260"/>
      <c r="AY486" s="260"/>
      <c r="AZ486" s="260"/>
      <c r="BA486" s="260"/>
      <c r="BB486" s="260"/>
      <c r="BC486" s="260"/>
      <c r="BD486" s="260"/>
      <c r="BE486" s="260"/>
      <c r="BF486" s="260"/>
      <c r="BG486" s="210"/>
      <c r="BH486" s="210"/>
      <c r="BI486" s="210"/>
    </row>
    <row r="487" spans="1:61" x14ac:dyDescent="0.25">
      <c r="A487" s="171" t="s">
        <v>91</v>
      </c>
      <c r="B487" s="164"/>
      <c r="C487" s="299" t="s">
        <v>628</v>
      </c>
      <c r="D487" s="166"/>
      <c r="E487" s="168"/>
      <c r="F487" s="167"/>
      <c r="G487" s="168"/>
      <c r="AO487" s="260"/>
      <c r="AP487" s="260"/>
      <c r="AQ487" s="260"/>
      <c r="AR487" s="260"/>
      <c r="AS487" s="260"/>
      <c r="AT487" s="260"/>
      <c r="AU487" s="260"/>
      <c r="AV487" s="260"/>
      <c r="AW487" s="260"/>
      <c r="AX487" s="260"/>
      <c r="AY487" s="260"/>
      <c r="AZ487" s="260"/>
      <c r="BA487" s="260"/>
      <c r="BB487" s="260"/>
      <c r="BC487" s="260"/>
      <c r="BD487" s="260"/>
      <c r="BE487" s="260"/>
      <c r="BF487" s="260"/>
      <c r="BG487" s="210"/>
      <c r="BH487" s="210"/>
      <c r="BI487" s="210"/>
    </row>
    <row r="488" spans="1:61" x14ac:dyDescent="0.25">
      <c r="A488" s="171" t="s">
        <v>91</v>
      </c>
      <c r="B488" s="164"/>
      <c r="C488" s="299" t="s">
        <v>628</v>
      </c>
      <c r="D488" s="166"/>
      <c r="E488" s="168"/>
      <c r="F488" s="167"/>
      <c r="G488" s="168"/>
      <c r="AO488" s="260"/>
      <c r="AP488" s="260"/>
      <c r="AQ488" s="260"/>
      <c r="AR488" s="260"/>
      <c r="AS488" s="260"/>
      <c r="AT488" s="260"/>
      <c r="AU488" s="260"/>
      <c r="AV488" s="260"/>
      <c r="AW488" s="260"/>
      <c r="AX488" s="260"/>
      <c r="AY488" s="260"/>
      <c r="AZ488" s="260"/>
      <c r="BA488" s="260"/>
      <c r="BB488" s="260"/>
      <c r="BC488" s="260"/>
      <c r="BD488" s="260"/>
      <c r="BE488" s="260"/>
      <c r="BF488" s="260"/>
      <c r="BG488" s="210"/>
      <c r="BH488" s="210"/>
      <c r="BI488" s="210"/>
    </row>
    <row r="489" spans="1:61" x14ac:dyDescent="0.25">
      <c r="A489" s="171" t="s">
        <v>91</v>
      </c>
      <c r="B489" s="164"/>
      <c r="C489" s="299" t="s">
        <v>628</v>
      </c>
      <c r="D489" s="166"/>
      <c r="E489" s="168"/>
      <c r="F489" s="167"/>
      <c r="G489" s="168"/>
      <c r="AO489" s="260"/>
      <c r="AP489" s="260"/>
      <c r="AQ489" s="260"/>
      <c r="AR489" s="260"/>
      <c r="AS489" s="260"/>
      <c r="AT489" s="260"/>
      <c r="AU489" s="260"/>
      <c r="AV489" s="260"/>
      <c r="AW489" s="260"/>
      <c r="AX489" s="260"/>
      <c r="AY489" s="260"/>
      <c r="AZ489" s="260"/>
      <c r="BA489" s="260"/>
      <c r="BB489" s="260"/>
      <c r="BC489" s="260"/>
      <c r="BD489" s="260"/>
      <c r="BE489" s="260"/>
      <c r="BF489" s="260"/>
      <c r="BG489" s="210"/>
      <c r="BH489" s="210"/>
      <c r="BI489" s="210"/>
    </row>
    <row r="490" spans="1:61" x14ac:dyDescent="0.25">
      <c r="A490" s="171" t="s">
        <v>91</v>
      </c>
      <c r="B490" s="164"/>
      <c r="C490" s="299" t="s">
        <v>628</v>
      </c>
      <c r="D490" s="166"/>
      <c r="E490" s="168"/>
      <c r="F490" s="167"/>
      <c r="G490" s="168"/>
      <c r="AO490" s="260"/>
      <c r="AP490" s="260"/>
      <c r="AQ490" s="260"/>
      <c r="AR490" s="260"/>
      <c r="AS490" s="260"/>
      <c r="AT490" s="260"/>
      <c r="AU490" s="260"/>
      <c r="AV490" s="260"/>
      <c r="AW490" s="260"/>
      <c r="AX490" s="260"/>
      <c r="AY490" s="260"/>
      <c r="AZ490" s="260"/>
      <c r="BA490" s="260"/>
      <c r="BB490" s="260"/>
      <c r="BC490" s="260"/>
      <c r="BD490" s="260"/>
      <c r="BE490" s="260"/>
      <c r="BF490" s="260"/>
      <c r="BG490" s="210"/>
      <c r="BH490" s="210"/>
      <c r="BI490" s="210"/>
    </row>
    <row r="491" spans="1:61" x14ac:dyDescent="0.25">
      <c r="A491" s="171" t="s">
        <v>91</v>
      </c>
      <c r="B491" s="164"/>
      <c r="C491" s="299" t="s">
        <v>628</v>
      </c>
      <c r="D491" s="166"/>
      <c r="E491" s="168"/>
      <c r="F491" s="167"/>
      <c r="G491" s="168"/>
      <c r="AO491" s="260"/>
      <c r="AP491" s="260"/>
      <c r="AQ491" s="260"/>
      <c r="AR491" s="260"/>
      <c r="AS491" s="260"/>
      <c r="AT491" s="260"/>
      <c r="AU491" s="260"/>
      <c r="AV491" s="260"/>
      <c r="AW491" s="260"/>
      <c r="AX491" s="260"/>
      <c r="AY491" s="260"/>
      <c r="AZ491" s="260"/>
      <c r="BA491" s="260"/>
      <c r="BB491" s="260"/>
      <c r="BC491" s="260"/>
      <c r="BD491" s="260"/>
      <c r="BE491" s="260"/>
      <c r="BF491" s="260"/>
      <c r="BG491" s="210"/>
      <c r="BH491" s="210"/>
      <c r="BI491" s="210"/>
    </row>
    <row r="492" spans="1:61" x14ac:dyDescent="0.25">
      <c r="A492" s="171" t="s">
        <v>91</v>
      </c>
      <c r="B492" s="164"/>
      <c r="C492" s="299" t="s">
        <v>628</v>
      </c>
      <c r="D492" s="166"/>
      <c r="E492" s="168"/>
      <c r="F492" s="167"/>
      <c r="G492" s="168"/>
      <c r="AO492" s="260"/>
      <c r="AP492" s="260"/>
      <c r="AQ492" s="260"/>
      <c r="AR492" s="260"/>
      <c r="AS492" s="260"/>
      <c r="AT492" s="260"/>
      <c r="AU492" s="260"/>
      <c r="AV492" s="260"/>
      <c r="AW492" s="260"/>
      <c r="AX492" s="260"/>
      <c r="AY492" s="260"/>
      <c r="AZ492" s="260"/>
      <c r="BA492" s="260"/>
      <c r="BB492" s="260"/>
      <c r="BC492" s="260"/>
      <c r="BD492" s="260"/>
      <c r="BE492" s="260"/>
      <c r="BF492" s="260"/>
      <c r="BG492" s="210"/>
      <c r="BH492" s="210"/>
      <c r="BI492" s="210"/>
    </row>
    <row r="493" spans="1:61" x14ac:dyDescent="0.25">
      <c r="A493" s="171" t="s">
        <v>91</v>
      </c>
      <c r="B493" s="164"/>
      <c r="C493" s="299" t="s">
        <v>628</v>
      </c>
      <c r="D493" s="166"/>
      <c r="E493" s="168"/>
      <c r="F493" s="167"/>
      <c r="G493" s="168"/>
      <c r="AO493" s="260"/>
      <c r="AP493" s="260"/>
      <c r="AQ493" s="260"/>
      <c r="AR493" s="260"/>
      <c r="AS493" s="260"/>
      <c r="AT493" s="260"/>
      <c r="AU493" s="260"/>
      <c r="AV493" s="260"/>
      <c r="AW493" s="260"/>
      <c r="AX493" s="260"/>
      <c r="AY493" s="260"/>
      <c r="AZ493" s="260"/>
      <c r="BA493" s="260"/>
      <c r="BB493" s="260"/>
      <c r="BC493" s="260"/>
      <c r="BD493" s="260"/>
      <c r="BE493" s="260"/>
      <c r="BF493" s="260"/>
      <c r="BG493" s="210"/>
      <c r="BH493" s="210"/>
      <c r="BI493" s="210"/>
    </row>
    <row r="494" spans="1:61" x14ac:dyDescent="0.25">
      <c r="A494" s="171" t="s">
        <v>91</v>
      </c>
      <c r="B494" s="164"/>
      <c r="C494" s="299" t="s">
        <v>628</v>
      </c>
      <c r="D494" s="166"/>
      <c r="E494" s="168"/>
      <c r="F494" s="167"/>
      <c r="G494" s="168"/>
      <c r="AO494" s="260"/>
      <c r="AP494" s="260"/>
      <c r="AQ494" s="260"/>
      <c r="AR494" s="260"/>
      <c r="AS494" s="260"/>
      <c r="AT494" s="260"/>
      <c r="AU494" s="260"/>
      <c r="AV494" s="260"/>
      <c r="AW494" s="260"/>
      <c r="AX494" s="260"/>
      <c r="AY494" s="260"/>
      <c r="AZ494" s="260"/>
      <c r="BA494" s="260"/>
      <c r="BB494" s="260"/>
      <c r="BC494" s="260"/>
      <c r="BD494" s="260"/>
      <c r="BE494" s="260"/>
      <c r="BF494" s="260"/>
      <c r="BG494" s="210"/>
      <c r="BH494" s="210"/>
      <c r="BI494" s="210"/>
    </row>
    <row r="495" spans="1:61" x14ac:dyDescent="0.25">
      <c r="A495" s="171" t="s">
        <v>91</v>
      </c>
      <c r="B495" s="164"/>
      <c r="C495" s="299" t="s">
        <v>628</v>
      </c>
      <c r="D495" s="166"/>
      <c r="E495" s="168"/>
      <c r="F495" s="167"/>
      <c r="G495" s="168"/>
      <c r="AO495" s="260"/>
      <c r="AP495" s="260"/>
      <c r="AQ495" s="260"/>
      <c r="AR495" s="260"/>
      <c r="AS495" s="260"/>
      <c r="AT495" s="260"/>
      <c r="AU495" s="260"/>
      <c r="AV495" s="260"/>
      <c r="AW495" s="260"/>
      <c r="AX495" s="260"/>
      <c r="AY495" s="260"/>
      <c r="AZ495" s="260"/>
      <c r="BA495" s="260"/>
      <c r="BB495" s="260"/>
      <c r="BC495" s="260"/>
      <c r="BD495" s="260"/>
      <c r="BE495" s="260"/>
      <c r="BF495" s="260"/>
      <c r="BG495" s="210"/>
      <c r="BH495" s="210"/>
      <c r="BI495" s="210"/>
    </row>
    <row r="496" spans="1:61" x14ac:dyDescent="0.25">
      <c r="A496" s="171" t="s">
        <v>91</v>
      </c>
      <c r="B496" s="164"/>
      <c r="C496" s="299" t="s">
        <v>628</v>
      </c>
      <c r="D496" s="166"/>
      <c r="E496" s="168"/>
      <c r="F496" s="167"/>
      <c r="G496" s="168"/>
      <c r="AO496" s="260"/>
      <c r="AP496" s="260"/>
      <c r="AQ496" s="260"/>
      <c r="AR496" s="260"/>
      <c r="AS496" s="260"/>
      <c r="AT496" s="260"/>
      <c r="AU496" s="260"/>
      <c r="AV496" s="260"/>
      <c r="AW496" s="260"/>
      <c r="AX496" s="260"/>
      <c r="AY496" s="260"/>
      <c r="AZ496" s="260"/>
      <c r="BA496" s="260"/>
      <c r="BB496" s="260"/>
      <c r="BC496" s="260"/>
      <c r="BD496" s="260"/>
      <c r="BE496" s="260"/>
      <c r="BF496" s="260"/>
      <c r="BG496" s="210"/>
      <c r="BH496" s="210"/>
      <c r="BI496" s="210"/>
    </row>
    <row r="497" spans="1:61" x14ac:dyDescent="0.25">
      <c r="A497" s="171" t="s">
        <v>91</v>
      </c>
      <c r="B497" s="164"/>
      <c r="C497" s="299" t="s">
        <v>628</v>
      </c>
      <c r="D497" s="166"/>
      <c r="E497" s="168"/>
      <c r="F497" s="167"/>
      <c r="G497" s="168"/>
      <c r="AO497" s="260"/>
      <c r="AP497" s="260"/>
      <c r="AQ497" s="260"/>
      <c r="AR497" s="260"/>
      <c r="AS497" s="260"/>
      <c r="AT497" s="260"/>
      <c r="AU497" s="260"/>
      <c r="AV497" s="260"/>
      <c r="AW497" s="260"/>
      <c r="AX497" s="260"/>
      <c r="AY497" s="260"/>
      <c r="AZ497" s="260"/>
      <c r="BA497" s="260"/>
      <c r="BB497" s="260"/>
      <c r="BC497" s="260"/>
      <c r="BD497" s="260"/>
      <c r="BE497" s="260"/>
      <c r="BF497" s="260"/>
      <c r="BG497" s="210"/>
      <c r="BH497" s="210"/>
      <c r="BI497" s="210"/>
    </row>
    <row r="498" spans="1:61" x14ac:dyDescent="0.25">
      <c r="A498" s="171" t="s">
        <v>91</v>
      </c>
      <c r="B498" s="164"/>
      <c r="C498" s="299" t="s">
        <v>628</v>
      </c>
      <c r="D498" s="166"/>
      <c r="E498" s="168"/>
      <c r="F498" s="167"/>
      <c r="G498" s="168"/>
      <c r="AO498" s="260"/>
      <c r="AP498" s="260"/>
      <c r="AQ498" s="260"/>
      <c r="AR498" s="260"/>
      <c r="AS498" s="260"/>
      <c r="AT498" s="260"/>
      <c r="AU498" s="260"/>
      <c r="AV498" s="260"/>
      <c r="AW498" s="260"/>
      <c r="AX498" s="260"/>
      <c r="AY498" s="260"/>
      <c r="AZ498" s="260"/>
      <c r="BA498" s="260"/>
      <c r="BB498" s="260"/>
      <c r="BC498" s="260"/>
      <c r="BD498" s="260"/>
      <c r="BE498" s="260"/>
      <c r="BF498" s="260"/>
      <c r="BG498" s="210"/>
      <c r="BH498" s="210"/>
      <c r="BI498" s="210"/>
    </row>
    <row r="499" spans="1:61" x14ac:dyDescent="0.25">
      <c r="A499" s="171" t="s">
        <v>91</v>
      </c>
      <c r="B499" s="164"/>
      <c r="C499" s="299" t="s">
        <v>628</v>
      </c>
      <c r="D499" s="166"/>
      <c r="E499" s="168"/>
      <c r="F499" s="167"/>
      <c r="G499" s="168"/>
      <c r="AO499" s="260"/>
      <c r="AP499" s="260"/>
      <c r="AQ499" s="260"/>
      <c r="AR499" s="260"/>
      <c r="AS499" s="260"/>
      <c r="AT499" s="260"/>
      <c r="AU499" s="260"/>
      <c r="AV499" s="260"/>
      <c r="AW499" s="260"/>
      <c r="AX499" s="260"/>
      <c r="AY499" s="260"/>
      <c r="AZ499" s="260"/>
      <c r="BA499" s="260"/>
      <c r="BB499" s="260"/>
      <c r="BC499" s="260"/>
      <c r="BD499" s="260"/>
      <c r="BE499" s="260"/>
      <c r="BF499" s="260"/>
      <c r="BG499" s="210"/>
      <c r="BH499" s="210"/>
      <c r="BI499" s="210"/>
    </row>
    <row r="500" spans="1:61" x14ac:dyDescent="0.25">
      <c r="A500" s="171" t="s">
        <v>91</v>
      </c>
      <c r="B500" s="164"/>
      <c r="C500" s="299" t="s">
        <v>628</v>
      </c>
      <c r="D500" s="166"/>
      <c r="E500" s="168"/>
      <c r="F500" s="167"/>
      <c r="G500" s="168"/>
      <c r="AO500" s="260"/>
      <c r="AP500" s="260"/>
      <c r="AQ500" s="260"/>
      <c r="AR500" s="260"/>
      <c r="AS500" s="260"/>
      <c r="AT500" s="260"/>
      <c r="AU500" s="260"/>
      <c r="AV500" s="260"/>
      <c r="AW500" s="260"/>
      <c r="AX500" s="260"/>
      <c r="AY500" s="260"/>
      <c r="AZ500" s="260"/>
      <c r="BA500" s="260"/>
      <c r="BB500" s="260"/>
      <c r="BC500" s="260"/>
      <c r="BD500" s="260"/>
      <c r="BE500" s="260"/>
      <c r="BF500" s="260"/>
      <c r="BG500" s="210"/>
      <c r="BH500" s="210"/>
      <c r="BI500" s="210"/>
    </row>
    <row r="501" spans="1:61" x14ac:dyDescent="0.25">
      <c r="AO501" s="260"/>
      <c r="AP501" s="260"/>
      <c r="AQ501" s="260"/>
      <c r="AR501" s="260"/>
      <c r="AS501" s="260"/>
      <c r="AT501" s="260"/>
      <c r="AU501" s="260"/>
      <c r="AV501" s="260"/>
      <c r="AW501" s="260"/>
      <c r="AX501" s="260"/>
      <c r="AY501" s="260"/>
      <c r="AZ501" s="260"/>
      <c r="BA501" s="260"/>
      <c r="BB501" s="260"/>
      <c r="BC501" s="260"/>
      <c r="BD501" s="260"/>
      <c r="BE501" s="260"/>
      <c r="BF501" s="260"/>
      <c r="BG501" s="210"/>
      <c r="BH501" s="210"/>
      <c r="BI501" s="210"/>
    </row>
    <row r="502" spans="1:61" x14ac:dyDescent="0.25">
      <c r="AO502" s="260"/>
      <c r="AP502" s="260"/>
      <c r="AQ502" s="260"/>
      <c r="AR502" s="260"/>
      <c r="AS502" s="260"/>
      <c r="AT502" s="260"/>
      <c r="AU502" s="260"/>
      <c r="AV502" s="260"/>
      <c r="AW502" s="260"/>
      <c r="AX502" s="260"/>
      <c r="AY502" s="260"/>
      <c r="AZ502" s="260"/>
      <c r="BA502" s="260"/>
      <c r="BB502" s="260"/>
      <c r="BC502" s="260"/>
      <c r="BD502" s="260"/>
      <c r="BE502" s="260"/>
      <c r="BF502" s="260"/>
      <c r="BG502" s="210"/>
      <c r="BH502" s="210"/>
      <c r="BI502" s="210"/>
    </row>
    <row r="503" spans="1:61" x14ac:dyDescent="0.25">
      <c r="AO503" s="260"/>
      <c r="AP503" s="260"/>
      <c r="AQ503" s="260"/>
      <c r="AR503" s="260"/>
      <c r="AS503" s="260"/>
      <c r="AT503" s="260"/>
      <c r="AU503" s="260"/>
      <c r="AV503" s="260"/>
      <c r="AW503" s="260"/>
      <c r="AX503" s="260"/>
      <c r="AY503" s="260"/>
      <c r="AZ503" s="260"/>
      <c r="BA503" s="260"/>
      <c r="BB503" s="260"/>
      <c r="BC503" s="260"/>
      <c r="BD503" s="260"/>
      <c r="BE503" s="260"/>
      <c r="BF503" s="260"/>
      <c r="BG503" s="210"/>
      <c r="BH503" s="210"/>
      <c r="BI503" s="210"/>
    </row>
    <row r="504" spans="1:61" x14ac:dyDescent="0.25">
      <c r="AO504" s="260"/>
      <c r="AP504" s="260"/>
      <c r="AQ504" s="260"/>
      <c r="AR504" s="260"/>
      <c r="AS504" s="260"/>
      <c r="AT504" s="260"/>
      <c r="AU504" s="260"/>
      <c r="AV504" s="260"/>
      <c r="AW504" s="260"/>
      <c r="AX504" s="260"/>
      <c r="AY504" s="260"/>
      <c r="AZ504" s="260"/>
      <c r="BA504" s="260"/>
      <c r="BB504" s="260"/>
      <c r="BC504" s="260"/>
      <c r="BD504" s="260"/>
      <c r="BE504" s="260"/>
      <c r="BF504" s="260"/>
      <c r="BG504" s="210"/>
      <c r="BH504" s="210"/>
      <c r="BI504" s="210"/>
    </row>
    <row r="505" spans="1:61" x14ac:dyDescent="0.25">
      <c r="AO505" s="260"/>
      <c r="AP505" s="260"/>
      <c r="AQ505" s="260"/>
      <c r="AR505" s="260"/>
      <c r="AS505" s="260"/>
      <c r="AT505" s="260"/>
      <c r="AU505" s="260"/>
      <c r="AV505" s="260"/>
      <c r="AW505" s="260"/>
      <c r="AX505" s="260"/>
      <c r="AY505" s="260"/>
      <c r="AZ505" s="260"/>
      <c r="BA505" s="260"/>
      <c r="BB505" s="260"/>
      <c r="BC505" s="260"/>
      <c r="BD505" s="260"/>
      <c r="BE505" s="260"/>
      <c r="BF505" s="260"/>
      <c r="BG505" s="210"/>
      <c r="BH505" s="210"/>
      <c r="BI505" s="210"/>
    </row>
    <row r="506" spans="1:61" x14ac:dyDescent="0.25">
      <c r="AO506" s="260"/>
      <c r="AP506" s="260"/>
      <c r="AQ506" s="260"/>
      <c r="AR506" s="260"/>
      <c r="AS506" s="260"/>
      <c r="AT506" s="260"/>
      <c r="AU506" s="260"/>
      <c r="AV506" s="260"/>
      <c r="AW506" s="260"/>
      <c r="AX506" s="260"/>
      <c r="AY506" s="260"/>
      <c r="AZ506" s="260"/>
      <c r="BA506" s="260"/>
      <c r="BB506" s="260"/>
      <c r="BC506" s="260"/>
      <c r="BD506" s="260"/>
      <c r="BE506" s="260"/>
      <c r="BF506" s="260"/>
      <c r="BG506" s="210"/>
      <c r="BH506" s="210"/>
      <c r="BI506" s="210"/>
    </row>
    <row r="507" spans="1:61" x14ac:dyDescent="0.25">
      <c r="AO507" s="260"/>
      <c r="AP507" s="260"/>
      <c r="AQ507" s="260"/>
      <c r="AR507" s="260"/>
      <c r="AS507" s="260"/>
      <c r="AT507" s="260"/>
      <c r="AU507" s="260"/>
      <c r="AV507" s="260"/>
      <c r="AW507" s="260"/>
      <c r="AX507" s="260"/>
      <c r="AY507" s="260"/>
      <c r="AZ507" s="260"/>
      <c r="BA507" s="260"/>
      <c r="BB507" s="260"/>
      <c r="BC507" s="260"/>
      <c r="BD507" s="260"/>
      <c r="BE507" s="260"/>
      <c r="BF507" s="260"/>
      <c r="BG507" s="210"/>
      <c r="BH507" s="210"/>
      <c r="BI507" s="210"/>
    </row>
  </sheetData>
  <mergeCells count="8">
    <mergeCell ref="D10:F10"/>
    <mergeCell ref="A12:C12"/>
    <mergeCell ref="A1:F1"/>
    <mergeCell ref="AO1:BF1"/>
    <mergeCell ref="A3:C3"/>
    <mergeCell ref="D3:F3"/>
    <mergeCell ref="A4:C4"/>
    <mergeCell ref="D4:F4"/>
  </mergeCells>
  <conditionalFormatting sqref="D9">
    <cfRule type="expression" dxfId="264" priority="5">
      <formula>D9&lt;0</formula>
    </cfRule>
    <cfRule type="expression" dxfId="263" priority="6">
      <formula>D9&lt;5%</formula>
    </cfRule>
    <cfRule type="expression" dxfId="262" priority="7">
      <formula>D9&lt;20%</formula>
    </cfRule>
  </conditionalFormatting>
  <conditionalFormatting sqref="F9">
    <cfRule type="expression" dxfId="261" priority="2">
      <formula>F9&lt;0</formula>
    </cfRule>
    <cfRule type="expression" dxfId="260" priority="3">
      <formula>F9&lt;5%</formula>
    </cfRule>
    <cfRule type="expression" dxfId="259" priority="4">
      <formula>F9&lt;20%</formula>
    </cfRule>
  </conditionalFormatting>
  <conditionalFormatting sqref="D10">
    <cfRule type="expression" dxfId="258" priority="1">
      <formula>F7&gt;D7</formula>
    </cfRule>
  </conditionalFormatting>
  <dataValidations count="2">
    <dataValidation type="list" allowBlank="1" showInputMessage="1" showErrorMessage="1" sqref="A13:A500">
      <formula1>$A$8:$A$9</formula1>
    </dataValidation>
    <dataValidation type="list" allowBlank="1" showInputMessage="1" showErrorMessage="1" sqref="C13:C500">
      <formula1>$I$1:$I$2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9"/>
  <dimension ref="A1:BI507"/>
  <sheetViews>
    <sheetView workbookViewId="0">
      <pane ySplit="12" topLeftCell="A13" activePane="bottomLeft" state="frozen"/>
      <selection activeCell="F22" sqref="F22"/>
      <selection pane="bottomLeft" activeCell="F22" sqref="F22"/>
    </sheetView>
  </sheetViews>
  <sheetFormatPr defaultRowHeight="15" x14ac:dyDescent="0.25"/>
  <cols>
    <col min="1" max="1" width="5.85546875" style="157" customWidth="1"/>
    <col min="2" max="2" width="5" style="158" bestFit="1" customWidth="1"/>
    <col min="3" max="3" width="8.140625" style="169" customWidth="1"/>
    <col min="4" max="4" width="17" style="170" customWidth="1"/>
    <col min="5" max="5" width="14.5703125" style="170" bestFit="1" customWidth="1"/>
    <col min="6" max="6" width="17.7109375" style="170" customWidth="1"/>
    <col min="7" max="7" width="13.85546875" style="148" bestFit="1" customWidth="1"/>
    <col min="8" max="8" width="9.140625" style="149"/>
    <col min="9" max="9" width="14" style="149" customWidth="1"/>
    <col min="10" max="10" width="33.28515625" style="149" bestFit="1" customWidth="1"/>
    <col min="11" max="11" width="35.140625" style="149" customWidth="1"/>
    <col min="12" max="14" width="33.28515625" style="149" bestFit="1" customWidth="1"/>
    <col min="15" max="21" width="9.140625" style="149"/>
    <col min="22" max="22" width="26.28515625" style="178" bestFit="1" customWidth="1"/>
    <col min="23" max="23" width="28.7109375" style="178" bestFit="1" customWidth="1"/>
    <col min="24" max="24" width="26.28515625" style="178" bestFit="1" customWidth="1"/>
    <col min="25" max="25" width="26.42578125" style="178" bestFit="1" customWidth="1"/>
    <col min="26" max="27" width="26.140625" style="178" bestFit="1" customWidth="1"/>
    <col min="28" max="28" width="9.140625" style="149"/>
    <col min="29" max="29" width="26.5703125" style="149" bestFit="1" customWidth="1"/>
    <col min="30" max="40" width="9.140625" style="149"/>
    <col min="41" max="58" width="30.7109375" style="250" customWidth="1"/>
    <col min="59" max="16384" width="9.140625" style="149"/>
  </cols>
  <sheetData>
    <row r="1" spans="1:61" ht="21" x14ac:dyDescent="0.25">
      <c r="A1" s="644" t="s">
        <v>85</v>
      </c>
      <c r="B1" s="644"/>
      <c r="C1" s="644"/>
      <c r="D1" s="644"/>
      <c r="E1" s="644"/>
      <c r="F1" s="644"/>
      <c r="I1" s="265" t="s">
        <v>628</v>
      </c>
      <c r="AO1" s="645" t="s">
        <v>145</v>
      </c>
      <c r="AP1" s="645"/>
      <c r="AQ1" s="645"/>
      <c r="AR1" s="645"/>
      <c r="AS1" s="645"/>
      <c r="AT1" s="645"/>
      <c r="AU1" s="645"/>
      <c r="AV1" s="645"/>
      <c r="AW1" s="645"/>
      <c r="AX1" s="645"/>
      <c r="AY1" s="645"/>
      <c r="AZ1" s="645"/>
      <c r="BA1" s="645"/>
      <c r="BB1" s="645"/>
      <c r="BC1" s="645"/>
      <c r="BD1" s="645"/>
      <c r="BE1" s="645"/>
      <c r="BF1" s="645"/>
    </row>
    <row r="2" spans="1:61" ht="21" x14ac:dyDescent="0.25">
      <c r="A2" s="212"/>
      <c r="B2" s="213"/>
      <c r="C2" s="214"/>
      <c r="D2" s="215"/>
      <c r="E2" s="215"/>
      <c r="F2" s="215"/>
      <c r="I2" s="265" t="s">
        <v>92</v>
      </c>
      <c r="AO2" s="250" t="s">
        <v>144</v>
      </c>
      <c r="AP2" s="250" t="s">
        <v>146</v>
      </c>
      <c r="AQ2" s="250" t="s">
        <v>147</v>
      </c>
      <c r="AR2" s="250" t="s">
        <v>148</v>
      </c>
      <c r="AS2" s="250" t="s">
        <v>148</v>
      </c>
      <c r="AT2" s="250" t="s">
        <v>149</v>
      </c>
      <c r="AU2" s="250" t="s">
        <v>150</v>
      </c>
      <c r="AV2" s="250" t="s">
        <v>151</v>
      </c>
      <c r="AW2" s="250" t="s">
        <v>152</v>
      </c>
      <c r="AX2" s="250" t="s">
        <v>153</v>
      </c>
      <c r="AY2" s="250" t="s">
        <v>154</v>
      </c>
      <c r="AZ2" s="250" t="s">
        <v>155</v>
      </c>
      <c r="BA2" s="250" t="s">
        <v>156</v>
      </c>
      <c r="BB2" s="250" t="s">
        <v>157</v>
      </c>
      <c r="BC2" s="250" t="s">
        <v>158</v>
      </c>
      <c r="BD2" s="250" t="s">
        <v>159</v>
      </c>
      <c r="BE2" s="250" t="s">
        <v>160</v>
      </c>
      <c r="BF2" s="250" t="s">
        <v>161</v>
      </c>
    </row>
    <row r="3" spans="1:61" ht="39" customHeight="1" x14ac:dyDescent="0.25">
      <c r="A3" s="652" t="str">
        <f>'914 01'!B50</f>
        <v>018901</v>
      </c>
      <c r="B3" s="646"/>
      <c r="C3" s="647"/>
      <c r="D3" s="646" t="str">
        <f>'914 01'!G50</f>
        <v>Datové spojení IZS - provoz</v>
      </c>
      <c r="E3" s="646"/>
      <c r="F3" s="647"/>
      <c r="AO3" s="260"/>
      <c r="AP3" s="260"/>
      <c r="AQ3" s="260" t="s">
        <v>1489</v>
      </c>
      <c r="AR3" s="260"/>
      <c r="AS3" s="260"/>
      <c r="AT3" s="260" t="s">
        <v>1490</v>
      </c>
      <c r="AU3" s="260"/>
      <c r="AV3" s="260"/>
      <c r="AW3" s="260"/>
      <c r="AX3" s="260"/>
      <c r="AY3" s="260"/>
      <c r="AZ3" s="260"/>
      <c r="BA3" s="260"/>
      <c r="BB3" s="260"/>
      <c r="BC3" s="260"/>
      <c r="BD3" s="260"/>
      <c r="BE3" s="260"/>
      <c r="BF3" s="260"/>
    </row>
    <row r="4" spans="1:61" ht="34.5" customHeight="1" x14ac:dyDescent="0.25">
      <c r="A4" s="648" t="s">
        <v>94</v>
      </c>
      <c r="B4" s="649"/>
      <c r="C4" s="649"/>
      <c r="D4" s="650">
        <f>'914 01'!K50*1000</f>
        <v>140000</v>
      </c>
      <c r="E4" s="650"/>
      <c r="F4" s="651"/>
      <c r="AO4" s="260"/>
      <c r="AP4" s="260"/>
      <c r="AQ4" s="260"/>
      <c r="AR4" s="260"/>
      <c r="AS4" s="260"/>
      <c r="AT4" s="260" t="s">
        <v>1491</v>
      </c>
      <c r="AU4" s="260"/>
      <c r="AV4" s="260"/>
      <c r="AW4" s="260"/>
      <c r="AX4" s="260"/>
      <c r="AY4" s="260"/>
      <c r="AZ4" s="260"/>
      <c r="BA4" s="260"/>
      <c r="BB4" s="260"/>
      <c r="BC4" s="260"/>
      <c r="BD4" s="260"/>
      <c r="BE4" s="260"/>
      <c r="BF4" s="260"/>
    </row>
    <row r="5" spans="1:61" x14ac:dyDescent="0.25">
      <c r="A5" s="216"/>
      <c r="B5" s="213"/>
      <c r="C5" s="214"/>
      <c r="D5" s="215"/>
      <c r="E5" s="215"/>
      <c r="F5" s="215"/>
      <c r="AO5" s="260"/>
      <c r="AP5" s="260"/>
      <c r="AQ5" s="260"/>
      <c r="AR5" s="260"/>
      <c r="AS5" s="260"/>
      <c r="AT5" s="260"/>
      <c r="AU5" s="260"/>
      <c r="AV5" s="260"/>
      <c r="AW5" s="260"/>
      <c r="AX5" s="260"/>
      <c r="AY5" s="260"/>
      <c r="AZ5" s="260"/>
      <c r="BA5" s="260"/>
      <c r="BB5" s="260"/>
      <c r="BC5" s="260"/>
      <c r="BD5" s="260"/>
      <c r="BE5" s="260"/>
      <c r="BF5" s="260"/>
    </row>
    <row r="6" spans="1:61" x14ac:dyDescent="0.25">
      <c r="A6" s="216"/>
      <c r="B6" s="213"/>
      <c r="C6" s="214"/>
      <c r="D6" s="217" t="s">
        <v>86</v>
      </c>
      <c r="E6" s="217"/>
      <c r="F6" s="217" t="s">
        <v>87</v>
      </c>
      <c r="AO6" s="260"/>
      <c r="AP6" s="260"/>
      <c r="AQ6" s="260"/>
      <c r="AR6" s="260"/>
      <c r="AS6" s="260"/>
      <c r="AT6" s="260"/>
      <c r="AU6" s="260"/>
      <c r="AV6" s="260"/>
      <c r="AW6" s="260"/>
      <c r="AX6" s="260"/>
      <c r="AY6" s="260"/>
      <c r="AZ6" s="260"/>
      <c r="BA6" s="260"/>
      <c r="BB6" s="260"/>
      <c r="BC6" s="260"/>
      <c r="BD6" s="260"/>
      <c r="BE6" s="260"/>
      <c r="BF6" s="260"/>
    </row>
    <row r="7" spans="1:61" x14ac:dyDescent="0.25">
      <c r="A7" s="216"/>
      <c r="B7" s="213"/>
      <c r="C7" s="216" t="s">
        <v>88</v>
      </c>
      <c r="D7" s="218">
        <f>SUM(D13:D500)</f>
        <v>0</v>
      </c>
      <c r="E7" s="148"/>
      <c r="F7" s="219">
        <f>SUM(F13:F500)</f>
        <v>0</v>
      </c>
      <c r="AO7" s="260"/>
      <c r="AP7" s="260"/>
      <c r="AQ7" s="260"/>
      <c r="AR7" s="260"/>
      <c r="AS7" s="260"/>
      <c r="AT7" s="260"/>
      <c r="AU7" s="260"/>
      <c r="AV7" s="260" t="s">
        <v>451</v>
      </c>
      <c r="AW7" s="260" t="s">
        <v>451</v>
      </c>
      <c r="AX7" s="260" t="s">
        <v>451</v>
      </c>
      <c r="AY7" s="260"/>
      <c r="AZ7" s="260"/>
      <c r="BA7" s="260"/>
      <c r="BB7" s="260"/>
      <c r="BC7" s="260"/>
      <c r="BD7" s="260"/>
      <c r="BE7" s="260"/>
      <c r="BF7" s="260"/>
    </row>
    <row r="8" spans="1:61" x14ac:dyDescent="0.25">
      <c r="A8" s="220" t="s">
        <v>91</v>
      </c>
      <c r="B8" s="213"/>
      <c r="C8" s="221" t="s">
        <v>84</v>
      </c>
      <c r="D8" s="222">
        <f>D4-SUM(D13:D504)</f>
        <v>140000</v>
      </c>
      <c r="E8" s="222"/>
      <c r="F8" s="222">
        <f>D4-SUM(F13:F504)</f>
        <v>140000</v>
      </c>
      <c r="AO8" s="260"/>
      <c r="AP8" s="260"/>
      <c r="AQ8" s="260"/>
      <c r="AR8" s="260"/>
      <c r="AS8" s="260"/>
      <c r="AT8" s="260"/>
      <c r="AU8" s="260"/>
      <c r="AV8" s="260"/>
      <c r="AW8" s="260"/>
      <c r="AX8" s="260"/>
      <c r="AY8" s="260"/>
      <c r="AZ8" s="260"/>
      <c r="BA8" s="260"/>
      <c r="BB8" s="260"/>
      <c r="BC8" s="260"/>
      <c r="BD8" s="260"/>
      <c r="BE8" s="260"/>
      <c r="BF8" s="260"/>
      <c r="BG8" s="210"/>
      <c r="BH8" s="210"/>
      <c r="BI8" s="210"/>
    </row>
    <row r="9" spans="1:61" x14ac:dyDescent="0.25">
      <c r="A9" s="220" t="s">
        <v>96</v>
      </c>
      <c r="B9" s="213"/>
      <c r="C9" s="223" t="s">
        <v>84</v>
      </c>
      <c r="D9" s="224">
        <f>(D8/D4)</f>
        <v>1</v>
      </c>
      <c r="E9"/>
      <c r="F9" s="224">
        <f>F8/D4</f>
        <v>1</v>
      </c>
      <c r="AO9" s="260"/>
      <c r="AP9" s="260"/>
      <c r="AQ9" s="260"/>
      <c r="AR9" s="260"/>
      <c r="AS9" s="260"/>
      <c r="AT9" s="260"/>
      <c r="AU9" s="260"/>
      <c r="AV9" s="260"/>
      <c r="AW9" s="260"/>
      <c r="AX9" s="260"/>
      <c r="AY9" s="260"/>
      <c r="AZ9" s="260"/>
      <c r="BA9" s="260"/>
      <c r="BB9" s="260"/>
      <c r="BC9" s="260"/>
      <c r="BD9" s="260"/>
      <c r="BE9" s="260"/>
      <c r="BF9" s="260"/>
      <c r="BG9" s="210"/>
      <c r="BH9" s="210"/>
      <c r="BI9" s="210"/>
    </row>
    <row r="10" spans="1:61" x14ac:dyDescent="0.25">
      <c r="C10" s="159"/>
      <c r="D10" s="640" t="s">
        <v>95</v>
      </c>
      <c r="E10" s="640"/>
      <c r="F10" s="640"/>
      <c r="AO10" s="260"/>
      <c r="AP10" s="260"/>
      <c r="AQ10" s="260"/>
      <c r="AR10" s="260"/>
      <c r="AS10" s="260"/>
      <c r="AT10" s="260" t="s">
        <v>451</v>
      </c>
      <c r="AU10" s="260"/>
      <c r="AV10" s="260"/>
      <c r="AW10" s="260"/>
      <c r="AX10" s="260"/>
      <c r="AY10" s="260"/>
      <c r="AZ10" s="260"/>
      <c r="BA10" s="260"/>
      <c r="BB10" s="260"/>
      <c r="BC10" s="260"/>
      <c r="BD10" s="260"/>
      <c r="BE10" s="260"/>
      <c r="BF10" s="260"/>
      <c r="BG10" s="210"/>
      <c r="BH10" s="210"/>
      <c r="BI10" s="210"/>
    </row>
    <row r="11" spans="1:61" x14ac:dyDescent="0.25">
      <c r="C11" s="159"/>
      <c r="D11" s="115"/>
      <c r="E11" s="115"/>
      <c r="F11" s="115"/>
      <c r="AO11" s="260"/>
      <c r="AP11" s="260"/>
      <c r="AQ11" s="260"/>
      <c r="AR11" s="260"/>
      <c r="AS11" s="260"/>
      <c r="AT11" s="260"/>
      <c r="AU11" s="260"/>
      <c r="AV11" s="260"/>
      <c r="AW11" s="260"/>
      <c r="AX11" s="260"/>
      <c r="AY11" s="260"/>
      <c r="AZ11" s="260"/>
      <c r="BA11" s="260"/>
      <c r="BB11" s="260"/>
      <c r="BC11" s="260"/>
      <c r="BD11" s="260"/>
      <c r="BE11" s="260"/>
      <c r="BF11" s="260"/>
      <c r="BG11" s="210"/>
      <c r="BH11" s="210"/>
      <c r="BI11" s="210"/>
    </row>
    <row r="12" spans="1:61" s="163" customFormat="1" x14ac:dyDescent="0.25">
      <c r="A12" s="641" t="s">
        <v>93</v>
      </c>
      <c r="B12" s="642"/>
      <c r="C12" s="643"/>
      <c r="D12" s="160" t="s">
        <v>89</v>
      </c>
      <c r="E12" s="162" t="s">
        <v>131</v>
      </c>
      <c r="F12" s="161" t="s">
        <v>90</v>
      </c>
      <c r="G12" s="162" t="s">
        <v>164</v>
      </c>
      <c r="V12" s="179"/>
      <c r="W12" s="179"/>
      <c r="X12" s="179"/>
      <c r="Y12" s="179"/>
      <c r="Z12" s="179"/>
      <c r="AA12" s="179"/>
      <c r="AO12" s="261"/>
      <c r="AP12" s="261"/>
      <c r="AQ12" s="261"/>
      <c r="AR12" s="261"/>
      <c r="AS12" s="261"/>
      <c r="AT12" s="261"/>
      <c r="AU12" s="261"/>
      <c r="AV12" s="261"/>
      <c r="AW12" s="261"/>
      <c r="AX12" s="261"/>
      <c r="AY12" s="261"/>
      <c r="AZ12" s="261"/>
      <c r="BA12" s="261"/>
      <c r="BB12" s="261"/>
      <c r="BC12" s="261"/>
      <c r="BD12" s="261"/>
      <c r="BE12" s="261"/>
      <c r="BF12" s="261"/>
      <c r="BG12" s="262"/>
      <c r="BH12" s="262"/>
      <c r="BI12" s="262"/>
    </row>
    <row r="13" spans="1:61" x14ac:dyDescent="0.25">
      <c r="A13" s="171" t="s">
        <v>91</v>
      </c>
      <c r="B13" s="164"/>
      <c r="C13" s="299" t="s">
        <v>628</v>
      </c>
      <c r="D13" s="166"/>
      <c r="E13" s="168"/>
      <c r="F13" s="358"/>
      <c r="G13" s="168"/>
      <c r="AO13" s="260"/>
      <c r="AP13" s="260" t="s">
        <v>362</v>
      </c>
      <c r="AQ13" s="260"/>
      <c r="AR13" s="260" t="s">
        <v>363</v>
      </c>
      <c r="AS13" s="260" t="s">
        <v>364</v>
      </c>
      <c r="AT13" s="260" t="s">
        <v>375</v>
      </c>
      <c r="AU13" s="260" t="s">
        <v>376</v>
      </c>
      <c r="AV13" s="260" t="s">
        <v>371</v>
      </c>
      <c r="AW13" s="260"/>
      <c r="AX13" s="260"/>
      <c r="AY13" s="260"/>
      <c r="AZ13" s="260"/>
      <c r="BA13" s="260"/>
      <c r="BB13" s="260"/>
      <c r="BC13" s="260"/>
      <c r="BD13" s="260"/>
      <c r="BE13" s="260"/>
      <c r="BF13" s="260"/>
      <c r="BG13" s="210"/>
      <c r="BH13" s="210"/>
      <c r="BI13" s="210"/>
    </row>
    <row r="14" spans="1:61" x14ac:dyDescent="0.25">
      <c r="A14" s="171" t="s">
        <v>91</v>
      </c>
      <c r="B14" s="164"/>
      <c r="C14" s="299" t="s">
        <v>628</v>
      </c>
      <c r="D14" s="166"/>
      <c r="E14" s="168"/>
      <c r="F14" s="358"/>
      <c r="G14" s="168"/>
      <c r="AO14" s="260"/>
      <c r="AP14" s="260"/>
      <c r="AQ14" s="260"/>
      <c r="AR14" s="260" t="s">
        <v>372</v>
      </c>
      <c r="AS14" s="260" t="s">
        <v>370</v>
      </c>
      <c r="AT14" s="260" t="s">
        <v>379</v>
      </c>
      <c r="AU14" s="260" t="s">
        <v>380</v>
      </c>
      <c r="AV14" s="260" t="s">
        <v>374</v>
      </c>
      <c r="AW14" s="260" t="s">
        <v>373</v>
      </c>
      <c r="AX14" s="260"/>
      <c r="AY14" s="260"/>
      <c r="AZ14" s="260"/>
      <c r="BA14" s="260"/>
      <c r="BB14" s="260"/>
      <c r="BC14" s="260"/>
      <c r="BD14" s="260"/>
      <c r="BE14" s="260"/>
      <c r="BF14" s="260"/>
      <c r="BG14" s="210"/>
      <c r="BH14" s="210"/>
      <c r="BI14" s="210"/>
    </row>
    <row r="15" spans="1:61" x14ac:dyDescent="0.25">
      <c r="A15" s="171" t="s">
        <v>91</v>
      </c>
      <c r="B15" s="164"/>
      <c r="C15" s="299" t="s">
        <v>628</v>
      </c>
      <c r="D15" s="166"/>
      <c r="E15" s="168"/>
      <c r="F15" s="167"/>
      <c r="G15" s="168"/>
      <c r="AO15" s="260"/>
      <c r="AP15" s="260"/>
      <c r="AQ15" s="260"/>
      <c r="AR15" s="260"/>
      <c r="AS15" s="260"/>
      <c r="AT15" s="260"/>
      <c r="AU15" s="260"/>
      <c r="AV15" s="260"/>
      <c r="AW15" s="260"/>
      <c r="AX15" s="260"/>
      <c r="AY15" s="260"/>
      <c r="AZ15" s="260"/>
      <c r="BA15" s="260"/>
      <c r="BB15" s="260"/>
      <c r="BC15" s="260"/>
      <c r="BD15" s="260"/>
      <c r="BE15" s="260"/>
      <c r="BF15" s="260"/>
      <c r="BG15" s="210"/>
      <c r="BH15" s="210"/>
      <c r="BI15" s="210"/>
    </row>
    <row r="16" spans="1:61" x14ac:dyDescent="0.25">
      <c r="A16" s="171" t="s">
        <v>91</v>
      </c>
      <c r="B16" s="164"/>
      <c r="C16" s="299" t="s">
        <v>628</v>
      </c>
      <c r="D16" s="166"/>
      <c r="E16" s="168"/>
      <c r="F16" s="167"/>
      <c r="G16" s="168"/>
      <c r="AO16" s="260"/>
      <c r="AP16" s="260"/>
      <c r="AQ16" s="260"/>
      <c r="AR16" s="260"/>
      <c r="AS16" s="260"/>
      <c r="AT16" s="260"/>
      <c r="AU16" s="260"/>
      <c r="AV16" s="260"/>
      <c r="AW16" s="260"/>
      <c r="AX16" s="260"/>
      <c r="AY16" s="260"/>
      <c r="AZ16" s="260"/>
      <c r="BA16" s="260"/>
      <c r="BB16" s="260"/>
      <c r="BC16" s="260"/>
      <c r="BD16" s="260"/>
      <c r="BE16" s="260"/>
      <c r="BF16" s="260"/>
      <c r="BG16" s="210"/>
      <c r="BH16" s="210"/>
      <c r="BI16" s="210"/>
    </row>
    <row r="17" spans="1:61" x14ac:dyDescent="0.25">
      <c r="A17" s="171" t="s">
        <v>91</v>
      </c>
      <c r="B17" s="164"/>
      <c r="C17" s="299" t="s">
        <v>628</v>
      </c>
      <c r="D17" s="166"/>
      <c r="E17" s="168"/>
      <c r="F17" s="167"/>
      <c r="G17" s="168"/>
      <c r="AO17" s="260"/>
      <c r="AP17" s="260"/>
      <c r="AQ17" s="260"/>
      <c r="AR17" s="260"/>
      <c r="AS17" s="260"/>
      <c r="AT17" s="260"/>
      <c r="AU17" s="260"/>
      <c r="AV17" s="260"/>
      <c r="AW17" s="260"/>
      <c r="AX17" s="260"/>
      <c r="AY17" s="260"/>
      <c r="AZ17" s="260"/>
      <c r="BA17" s="260"/>
      <c r="BB17" s="260"/>
      <c r="BC17" s="260"/>
      <c r="BD17" s="260"/>
      <c r="BE17" s="260"/>
      <c r="BF17" s="260"/>
      <c r="BG17" s="210"/>
      <c r="BH17" s="210"/>
      <c r="BI17" s="210"/>
    </row>
    <row r="18" spans="1:61" x14ac:dyDescent="0.25">
      <c r="A18" s="171" t="s">
        <v>91</v>
      </c>
      <c r="B18" s="164"/>
      <c r="C18" s="299" t="s">
        <v>628</v>
      </c>
      <c r="D18" s="166"/>
      <c r="E18" s="168"/>
      <c r="F18" s="167"/>
      <c r="G18" s="168"/>
      <c r="AO18" s="260"/>
      <c r="AP18" s="260"/>
      <c r="AQ18" s="260"/>
      <c r="AR18" s="260"/>
      <c r="AS18" s="260"/>
      <c r="AT18" s="260"/>
      <c r="AU18" s="260"/>
      <c r="AV18" s="260"/>
      <c r="AW18" s="260"/>
      <c r="AX18" s="260"/>
      <c r="AY18" s="260"/>
      <c r="AZ18" s="260"/>
      <c r="BA18" s="260"/>
      <c r="BB18" s="260"/>
      <c r="BC18" s="260"/>
      <c r="BD18" s="260"/>
      <c r="BE18" s="260"/>
      <c r="BF18" s="260"/>
      <c r="BG18" s="210"/>
      <c r="BH18" s="210"/>
      <c r="BI18" s="210"/>
    </row>
    <row r="19" spans="1:61" x14ac:dyDescent="0.25">
      <c r="A19" s="171" t="s">
        <v>91</v>
      </c>
      <c r="B19" s="164"/>
      <c r="C19" s="299" t="s">
        <v>628</v>
      </c>
      <c r="D19" s="166"/>
      <c r="E19" s="168"/>
      <c r="F19" s="167"/>
      <c r="G19" s="168"/>
      <c r="AO19" s="260"/>
      <c r="AP19" s="260"/>
      <c r="AQ19" s="260"/>
      <c r="AR19" s="260"/>
      <c r="AS19" s="260"/>
      <c r="AT19" s="260"/>
      <c r="AU19" s="260"/>
      <c r="AV19" s="260"/>
      <c r="AW19" s="260"/>
      <c r="AX19" s="260"/>
      <c r="AY19" s="260"/>
      <c r="AZ19" s="260"/>
      <c r="BA19" s="260"/>
      <c r="BB19" s="260"/>
      <c r="BC19" s="260"/>
      <c r="BD19" s="260"/>
      <c r="BE19" s="260"/>
      <c r="BF19" s="260"/>
      <c r="BG19" s="210"/>
      <c r="BH19" s="210"/>
      <c r="BI19" s="210"/>
    </row>
    <row r="20" spans="1:61" x14ac:dyDescent="0.25">
      <c r="A20" s="171" t="s">
        <v>91</v>
      </c>
      <c r="B20" s="164"/>
      <c r="C20" s="299" t="s">
        <v>628</v>
      </c>
      <c r="D20" s="166"/>
      <c r="E20" s="168"/>
      <c r="F20" s="167"/>
      <c r="G20" s="168"/>
      <c r="AO20" s="260"/>
      <c r="AP20" s="260"/>
      <c r="AQ20" s="260"/>
      <c r="AR20" s="260"/>
      <c r="AS20" s="260"/>
      <c r="AT20" s="260"/>
      <c r="AU20" s="260"/>
      <c r="AV20" s="260"/>
      <c r="AW20" s="260"/>
      <c r="AX20" s="260"/>
      <c r="AY20" s="260"/>
      <c r="AZ20" s="260"/>
      <c r="BA20" s="260"/>
      <c r="BB20" s="260"/>
      <c r="BC20" s="260"/>
      <c r="BD20" s="260"/>
      <c r="BE20" s="260"/>
      <c r="BF20" s="260"/>
      <c r="BG20" s="210"/>
      <c r="BH20" s="210"/>
      <c r="BI20" s="210"/>
    </row>
    <row r="21" spans="1:61" x14ac:dyDescent="0.25">
      <c r="A21" s="171" t="s">
        <v>91</v>
      </c>
      <c r="B21" s="164"/>
      <c r="C21" s="299" t="s">
        <v>628</v>
      </c>
      <c r="D21" s="166"/>
      <c r="E21" s="168"/>
      <c r="F21" s="167"/>
      <c r="G21" s="168"/>
      <c r="AO21" s="260"/>
      <c r="AP21" s="260"/>
      <c r="AQ21" s="260"/>
      <c r="AR21" s="260"/>
      <c r="AS21" s="260"/>
      <c r="AT21" s="260"/>
      <c r="AU21" s="260"/>
      <c r="AV21" s="260"/>
      <c r="AW21" s="260"/>
      <c r="AX21" s="260"/>
      <c r="AY21" s="260"/>
      <c r="AZ21" s="260"/>
      <c r="BA21" s="260"/>
      <c r="BB21" s="260"/>
      <c r="BC21" s="260"/>
      <c r="BD21" s="260"/>
      <c r="BE21" s="260"/>
      <c r="BF21" s="260"/>
      <c r="BG21" s="210"/>
      <c r="BH21" s="210"/>
      <c r="BI21" s="210"/>
    </row>
    <row r="22" spans="1:61" x14ac:dyDescent="0.25">
      <c r="A22" s="171" t="s">
        <v>91</v>
      </c>
      <c r="B22" s="164"/>
      <c r="C22" s="299" t="s">
        <v>628</v>
      </c>
      <c r="D22" s="166"/>
      <c r="E22" s="168"/>
      <c r="F22" s="167"/>
      <c r="G22" s="168"/>
      <c r="AO22" s="260"/>
      <c r="AP22" s="260"/>
      <c r="AQ22" s="260"/>
      <c r="AR22" s="260"/>
      <c r="AS22" s="260"/>
      <c r="AT22" s="260"/>
      <c r="AU22" s="260"/>
      <c r="AV22" s="260"/>
      <c r="AW22" s="260"/>
      <c r="AX22" s="260"/>
      <c r="AY22" s="260"/>
      <c r="AZ22" s="260"/>
      <c r="BA22" s="260"/>
      <c r="BB22" s="260"/>
      <c r="BC22" s="260"/>
      <c r="BD22" s="260"/>
      <c r="BE22" s="260"/>
      <c r="BF22" s="260"/>
      <c r="BG22" s="210"/>
      <c r="BH22" s="210"/>
      <c r="BI22" s="210"/>
    </row>
    <row r="23" spans="1:61" x14ac:dyDescent="0.25">
      <c r="A23" s="171" t="s">
        <v>91</v>
      </c>
      <c r="B23" s="164"/>
      <c r="C23" s="299" t="s">
        <v>628</v>
      </c>
      <c r="D23" s="166"/>
      <c r="E23" s="168"/>
      <c r="F23" s="167"/>
      <c r="G23" s="168"/>
      <c r="AO23" s="260"/>
      <c r="AP23" s="260"/>
      <c r="AQ23" s="260"/>
      <c r="AR23" s="260"/>
      <c r="AS23" s="260"/>
      <c r="AT23" s="260"/>
      <c r="AU23" s="260"/>
      <c r="AV23" s="260"/>
      <c r="AW23" s="260"/>
      <c r="AX23" s="260"/>
      <c r="AY23" s="260"/>
      <c r="AZ23" s="260"/>
      <c r="BA23" s="260"/>
      <c r="BB23" s="260"/>
      <c r="BC23" s="260"/>
      <c r="BD23" s="260"/>
      <c r="BE23" s="260"/>
      <c r="BF23" s="260"/>
      <c r="BG23" s="210"/>
      <c r="BH23" s="210"/>
      <c r="BI23" s="210"/>
    </row>
    <row r="24" spans="1:61" x14ac:dyDescent="0.25">
      <c r="A24" s="171" t="s">
        <v>91</v>
      </c>
      <c r="B24" s="164"/>
      <c r="C24" s="299" t="s">
        <v>628</v>
      </c>
      <c r="D24" s="166"/>
      <c r="E24" s="168"/>
      <c r="F24" s="167"/>
      <c r="G24" s="168"/>
      <c r="AO24" s="260"/>
      <c r="AP24" s="260"/>
      <c r="AQ24" s="260"/>
      <c r="AR24" s="260"/>
      <c r="AS24" s="260"/>
      <c r="AT24" s="260"/>
      <c r="AU24" s="260"/>
      <c r="AV24" s="260"/>
      <c r="AW24" s="260"/>
      <c r="AX24" s="260"/>
      <c r="AY24" s="260"/>
      <c r="AZ24" s="260"/>
      <c r="BA24" s="260"/>
      <c r="BB24" s="260"/>
      <c r="BC24" s="260"/>
      <c r="BD24" s="260"/>
      <c r="BE24" s="260"/>
      <c r="BF24" s="260"/>
      <c r="BG24" s="210"/>
      <c r="BH24" s="210"/>
      <c r="BI24" s="210"/>
    </row>
    <row r="25" spans="1:61" x14ac:dyDescent="0.25">
      <c r="A25" s="171" t="s">
        <v>91</v>
      </c>
      <c r="B25" s="164"/>
      <c r="C25" s="299" t="s">
        <v>628</v>
      </c>
      <c r="D25" s="166"/>
      <c r="E25" s="168"/>
      <c r="F25" s="167"/>
      <c r="G25" s="168"/>
      <c r="AO25" s="260"/>
      <c r="AP25" s="260"/>
      <c r="AQ25" s="260"/>
      <c r="AR25" s="260"/>
      <c r="AS25" s="260"/>
      <c r="AT25" s="260"/>
      <c r="AU25" s="260"/>
      <c r="AV25" s="260"/>
      <c r="AW25" s="260"/>
      <c r="AX25" s="260"/>
      <c r="AY25" s="260"/>
      <c r="AZ25" s="260"/>
      <c r="BA25" s="260"/>
      <c r="BB25" s="260"/>
      <c r="BC25" s="260"/>
      <c r="BD25" s="260"/>
      <c r="BE25" s="260"/>
      <c r="BF25" s="260"/>
      <c r="BG25" s="210"/>
      <c r="BH25" s="210"/>
      <c r="BI25" s="210"/>
    </row>
    <row r="26" spans="1:61" x14ac:dyDescent="0.25">
      <c r="A26" s="171" t="s">
        <v>91</v>
      </c>
      <c r="B26" s="164"/>
      <c r="C26" s="299" t="s">
        <v>628</v>
      </c>
      <c r="D26" s="166"/>
      <c r="E26" s="168"/>
      <c r="F26" s="167"/>
      <c r="G26" s="168"/>
      <c r="AO26" s="260"/>
      <c r="AP26" s="260"/>
      <c r="AQ26" s="260"/>
      <c r="AR26" s="260"/>
      <c r="AS26" s="260"/>
      <c r="AT26" s="260"/>
      <c r="AU26" s="260"/>
      <c r="AV26" s="260"/>
      <c r="AW26" s="260"/>
      <c r="AX26" s="260"/>
      <c r="AY26" s="260"/>
      <c r="AZ26" s="260"/>
      <c r="BA26" s="260"/>
      <c r="BB26" s="260"/>
      <c r="BC26" s="260"/>
      <c r="BD26" s="260"/>
      <c r="BE26" s="260"/>
      <c r="BF26" s="260"/>
      <c r="BG26" s="210"/>
      <c r="BH26" s="210"/>
      <c r="BI26" s="210"/>
    </row>
    <row r="27" spans="1:61" x14ac:dyDescent="0.25">
      <c r="A27" s="171" t="s">
        <v>91</v>
      </c>
      <c r="B27" s="164"/>
      <c r="C27" s="299" t="s">
        <v>628</v>
      </c>
      <c r="D27" s="166"/>
      <c r="E27" s="168"/>
      <c r="F27" s="167"/>
      <c r="G27" s="168"/>
      <c r="AO27" s="260"/>
      <c r="AP27" s="260"/>
      <c r="AQ27" s="260"/>
      <c r="AR27" s="260"/>
      <c r="AS27" s="260"/>
      <c r="AT27" s="260"/>
      <c r="AU27" s="260"/>
      <c r="AV27" s="260"/>
      <c r="AW27" s="260"/>
      <c r="AX27" s="260"/>
      <c r="AY27" s="260"/>
      <c r="AZ27" s="260"/>
      <c r="BA27" s="260"/>
      <c r="BB27" s="260"/>
      <c r="BC27" s="260"/>
      <c r="BD27" s="260"/>
      <c r="BE27" s="260"/>
      <c r="BF27" s="260"/>
      <c r="BG27" s="210"/>
      <c r="BH27" s="210"/>
      <c r="BI27" s="210"/>
    </row>
    <row r="28" spans="1:61" x14ac:dyDescent="0.25">
      <c r="A28" s="171" t="s">
        <v>91</v>
      </c>
      <c r="B28" s="164"/>
      <c r="C28" s="299" t="s">
        <v>628</v>
      </c>
      <c r="D28" s="166"/>
      <c r="E28" s="168"/>
      <c r="F28" s="167"/>
      <c r="G28" s="168"/>
      <c r="AO28" s="260"/>
      <c r="AP28" s="260"/>
      <c r="AQ28" s="260"/>
      <c r="AR28" s="260"/>
      <c r="AS28" s="260"/>
      <c r="AT28" s="260"/>
      <c r="AU28" s="260"/>
      <c r="AV28" s="260"/>
      <c r="AW28" s="260"/>
      <c r="AX28" s="260"/>
      <c r="AY28" s="260"/>
      <c r="AZ28" s="260"/>
      <c r="BA28" s="260"/>
      <c r="BB28" s="260"/>
      <c r="BC28" s="260"/>
      <c r="BD28" s="260"/>
      <c r="BE28" s="260"/>
      <c r="BF28" s="260"/>
      <c r="BG28" s="210"/>
      <c r="BH28" s="210"/>
      <c r="BI28" s="210"/>
    </row>
    <row r="29" spans="1:61" x14ac:dyDescent="0.25">
      <c r="A29" s="171" t="s">
        <v>91</v>
      </c>
      <c r="B29" s="164"/>
      <c r="C29" s="299" t="s">
        <v>628</v>
      </c>
      <c r="D29" s="166"/>
      <c r="E29" s="168"/>
      <c r="F29" s="167"/>
      <c r="G29" s="168"/>
      <c r="AO29" s="260"/>
      <c r="AP29" s="260"/>
      <c r="AQ29" s="260"/>
      <c r="AR29" s="260"/>
      <c r="AS29" s="260"/>
      <c r="AT29" s="260"/>
      <c r="AU29" s="260"/>
      <c r="AV29" s="260" t="s">
        <v>2165</v>
      </c>
      <c r="AW29" s="260"/>
      <c r="AX29" s="260"/>
      <c r="AY29" s="260"/>
      <c r="AZ29" s="260"/>
      <c r="BA29" s="260"/>
      <c r="BB29" s="260"/>
      <c r="BC29" s="260"/>
      <c r="BD29" s="260"/>
      <c r="BE29" s="260"/>
      <c r="BF29" s="260"/>
      <c r="BG29" s="210"/>
      <c r="BH29" s="210"/>
      <c r="BI29" s="210"/>
    </row>
    <row r="30" spans="1:61" x14ac:dyDescent="0.25">
      <c r="A30" s="171" t="s">
        <v>91</v>
      </c>
      <c r="B30" s="164"/>
      <c r="C30" s="299" t="s">
        <v>628</v>
      </c>
      <c r="D30" s="166"/>
      <c r="E30" s="168"/>
      <c r="F30" s="167"/>
      <c r="G30" s="168"/>
      <c r="AO30" s="260"/>
      <c r="AP30" s="260"/>
      <c r="AQ30" s="260"/>
      <c r="AR30" s="260"/>
      <c r="AS30" s="260"/>
      <c r="AT30" s="260"/>
      <c r="AU30" s="260"/>
      <c r="AV30" s="260"/>
      <c r="AW30" s="260"/>
      <c r="AX30" s="260"/>
      <c r="AY30" s="260"/>
      <c r="AZ30" s="260"/>
      <c r="BA30" s="260"/>
      <c r="BB30" s="260"/>
      <c r="BC30" s="260"/>
      <c r="BD30" s="260"/>
      <c r="BE30" s="260"/>
      <c r="BF30" s="260"/>
      <c r="BG30" s="210"/>
      <c r="BH30" s="210"/>
      <c r="BI30" s="210"/>
    </row>
    <row r="31" spans="1:61" x14ac:dyDescent="0.25">
      <c r="A31" s="171" t="s">
        <v>91</v>
      </c>
      <c r="B31" s="164"/>
      <c r="C31" s="299" t="s">
        <v>628</v>
      </c>
      <c r="D31" s="166"/>
      <c r="E31" s="168"/>
      <c r="F31" s="167"/>
      <c r="G31" s="168"/>
      <c r="AO31" s="260"/>
      <c r="AP31" s="260"/>
      <c r="AQ31" s="260"/>
      <c r="AR31" s="260"/>
      <c r="AS31" s="260"/>
      <c r="AT31" s="260"/>
      <c r="AU31" s="260"/>
      <c r="AV31" s="260"/>
      <c r="AW31" s="260"/>
      <c r="AX31" s="260"/>
      <c r="AY31" s="260"/>
      <c r="AZ31" s="260"/>
      <c r="BA31" s="260"/>
      <c r="BB31" s="260"/>
      <c r="BC31" s="260"/>
      <c r="BD31" s="260"/>
      <c r="BE31" s="260"/>
      <c r="BF31" s="260"/>
      <c r="BG31" s="210"/>
      <c r="BH31" s="210"/>
      <c r="BI31" s="210"/>
    </row>
    <row r="32" spans="1:61" x14ac:dyDescent="0.25">
      <c r="A32" s="171" t="s">
        <v>91</v>
      </c>
      <c r="B32" s="164"/>
      <c r="C32" s="299" t="s">
        <v>628</v>
      </c>
      <c r="D32" s="166"/>
      <c r="E32" s="168"/>
      <c r="F32" s="167"/>
      <c r="G32" s="168"/>
      <c r="AO32" s="260"/>
      <c r="AP32" s="260"/>
      <c r="AQ32" s="260"/>
      <c r="AR32" s="260"/>
      <c r="AS32" s="260"/>
      <c r="AT32" s="260"/>
      <c r="AU32" s="260"/>
      <c r="AV32" s="260"/>
      <c r="AW32" s="260"/>
      <c r="AX32" s="260"/>
      <c r="AY32" s="260"/>
      <c r="AZ32" s="260"/>
      <c r="BA32" s="260"/>
      <c r="BB32" s="260"/>
      <c r="BC32" s="260"/>
      <c r="BD32" s="260"/>
      <c r="BE32" s="260"/>
      <c r="BF32" s="260"/>
      <c r="BG32" s="210"/>
      <c r="BH32" s="210"/>
      <c r="BI32" s="210"/>
    </row>
    <row r="33" spans="1:61" x14ac:dyDescent="0.25">
      <c r="A33" s="171" t="s">
        <v>91</v>
      </c>
      <c r="B33" s="164"/>
      <c r="C33" s="299" t="s">
        <v>628</v>
      </c>
      <c r="D33" s="166"/>
      <c r="E33" s="168"/>
      <c r="F33" s="167"/>
      <c r="G33" s="168"/>
      <c r="AO33" s="260"/>
      <c r="AP33" s="260"/>
      <c r="AQ33" s="260"/>
      <c r="AR33" s="260"/>
      <c r="AS33" s="260"/>
      <c r="AT33" s="260"/>
      <c r="AU33" s="260"/>
      <c r="AV33" s="260"/>
      <c r="AW33" s="260"/>
      <c r="AX33" s="260"/>
      <c r="AY33" s="260"/>
      <c r="AZ33" s="260"/>
      <c r="BA33" s="260"/>
      <c r="BB33" s="260"/>
      <c r="BC33" s="260"/>
      <c r="BD33" s="260"/>
      <c r="BE33" s="260"/>
      <c r="BF33" s="260"/>
      <c r="BG33" s="210"/>
      <c r="BH33" s="210"/>
      <c r="BI33" s="210"/>
    </row>
    <row r="34" spans="1:61" x14ac:dyDescent="0.25">
      <c r="A34" s="171" t="s">
        <v>91</v>
      </c>
      <c r="B34" s="164"/>
      <c r="C34" s="299" t="s">
        <v>628</v>
      </c>
      <c r="D34" s="166"/>
      <c r="E34" s="168"/>
      <c r="F34" s="167"/>
      <c r="G34" s="168"/>
      <c r="AO34" s="260"/>
      <c r="AP34" s="260"/>
      <c r="AQ34" s="260"/>
      <c r="AR34" s="260"/>
      <c r="AS34" s="260"/>
      <c r="AT34" s="260"/>
      <c r="AU34" s="260"/>
      <c r="AV34" s="260"/>
      <c r="AW34" s="260"/>
      <c r="AX34" s="260"/>
      <c r="AY34" s="260"/>
      <c r="AZ34" s="260"/>
      <c r="BA34" s="260"/>
      <c r="BB34" s="260"/>
      <c r="BC34" s="260"/>
      <c r="BD34" s="260"/>
      <c r="BE34" s="260"/>
      <c r="BF34" s="260"/>
      <c r="BG34" s="210"/>
      <c r="BH34" s="210"/>
      <c r="BI34" s="210"/>
    </row>
    <row r="35" spans="1:61" x14ac:dyDescent="0.25">
      <c r="A35" s="171" t="s">
        <v>91</v>
      </c>
      <c r="B35" s="164"/>
      <c r="C35" s="299" t="s">
        <v>628</v>
      </c>
      <c r="D35" s="166"/>
      <c r="E35" s="168"/>
      <c r="F35" s="167"/>
      <c r="G35" s="168"/>
      <c r="AO35" s="260"/>
      <c r="AP35" s="260"/>
      <c r="AQ35" s="260"/>
      <c r="AR35" s="260"/>
      <c r="AS35" s="260"/>
      <c r="AT35" s="260"/>
      <c r="AU35" s="260"/>
      <c r="AV35" s="260"/>
      <c r="AW35" s="260"/>
      <c r="AX35" s="260"/>
      <c r="AY35" s="260"/>
      <c r="AZ35" s="260"/>
      <c r="BA35" s="260"/>
      <c r="BB35" s="260"/>
      <c r="BC35" s="260"/>
      <c r="BD35" s="260"/>
      <c r="BE35" s="260"/>
      <c r="BF35" s="260"/>
      <c r="BG35" s="210"/>
      <c r="BH35" s="210"/>
      <c r="BI35" s="210"/>
    </row>
    <row r="36" spans="1:61" x14ac:dyDescent="0.25">
      <c r="A36" s="171" t="s">
        <v>91</v>
      </c>
      <c r="B36" s="164"/>
      <c r="C36" s="299" t="s">
        <v>628</v>
      </c>
      <c r="D36" s="166"/>
      <c r="E36" s="168"/>
      <c r="F36" s="167"/>
      <c r="G36" s="168"/>
      <c r="AO36" s="260"/>
      <c r="AP36" s="260"/>
      <c r="AQ36" s="260"/>
      <c r="AR36" s="260"/>
      <c r="AS36" s="260"/>
      <c r="AT36" s="260"/>
      <c r="AU36" s="260"/>
      <c r="AV36" s="260"/>
      <c r="AW36" s="260"/>
      <c r="AX36" s="260"/>
      <c r="AY36" s="260"/>
      <c r="AZ36" s="260"/>
      <c r="BA36" s="260"/>
      <c r="BB36" s="260"/>
      <c r="BC36" s="260"/>
      <c r="BD36" s="260"/>
      <c r="BE36" s="260"/>
      <c r="BF36" s="260"/>
      <c r="BG36" s="210"/>
      <c r="BH36" s="210"/>
      <c r="BI36" s="210"/>
    </row>
    <row r="37" spans="1:61" x14ac:dyDescent="0.25">
      <c r="A37" s="171" t="s">
        <v>91</v>
      </c>
      <c r="B37" s="164"/>
      <c r="C37" s="299" t="s">
        <v>628</v>
      </c>
      <c r="D37" s="166"/>
      <c r="E37" s="168"/>
      <c r="F37" s="167"/>
      <c r="G37" s="168"/>
      <c r="AO37" s="260"/>
      <c r="AP37" s="260"/>
      <c r="AQ37" s="260"/>
      <c r="AR37" s="260"/>
      <c r="AS37" s="260"/>
      <c r="AT37" s="260"/>
      <c r="AU37" s="260"/>
      <c r="AV37" s="260"/>
      <c r="AW37" s="260"/>
      <c r="AX37" s="260"/>
      <c r="AY37" s="260"/>
      <c r="AZ37" s="260"/>
      <c r="BA37" s="260"/>
      <c r="BB37" s="260"/>
      <c r="BC37" s="260"/>
      <c r="BD37" s="260"/>
      <c r="BE37" s="260"/>
      <c r="BF37" s="260"/>
      <c r="BG37" s="210"/>
      <c r="BH37" s="210"/>
      <c r="BI37" s="210"/>
    </row>
    <row r="38" spans="1:61" x14ac:dyDescent="0.25">
      <c r="A38" s="171" t="s">
        <v>91</v>
      </c>
      <c r="B38" s="164"/>
      <c r="C38" s="299" t="s">
        <v>628</v>
      </c>
      <c r="D38" s="166"/>
      <c r="E38" s="168"/>
      <c r="F38" s="167"/>
      <c r="G38" s="168"/>
      <c r="AO38" s="260"/>
      <c r="AP38" s="260"/>
      <c r="AQ38" s="260"/>
      <c r="AR38" s="260"/>
      <c r="AS38" s="260"/>
      <c r="AT38" s="260"/>
      <c r="AU38" s="260"/>
      <c r="AV38" s="260"/>
      <c r="AW38" s="260"/>
      <c r="AX38" s="260"/>
      <c r="AY38" s="260"/>
      <c r="AZ38" s="260"/>
      <c r="BA38" s="260"/>
      <c r="BB38" s="260"/>
      <c r="BC38" s="260"/>
      <c r="BD38" s="260"/>
      <c r="BE38" s="260"/>
      <c r="BF38" s="260"/>
      <c r="BG38" s="210"/>
      <c r="BH38" s="210"/>
      <c r="BI38" s="210"/>
    </row>
    <row r="39" spans="1:61" x14ac:dyDescent="0.25">
      <c r="A39" s="171" t="s">
        <v>91</v>
      </c>
      <c r="B39" s="164"/>
      <c r="C39" s="299" t="s">
        <v>628</v>
      </c>
      <c r="D39" s="166"/>
      <c r="E39" s="168"/>
      <c r="F39" s="167"/>
      <c r="G39" s="168"/>
      <c r="AO39" s="260"/>
      <c r="AP39" s="260"/>
      <c r="AQ39" s="260"/>
      <c r="AR39" s="260"/>
      <c r="AS39" s="260"/>
      <c r="AT39" s="260"/>
      <c r="AU39" s="260"/>
      <c r="AV39" s="260"/>
      <c r="AW39" s="260"/>
      <c r="AX39" s="260"/>
      <c r="AY39" s="260"/>
      <c r="AZ39" s="260"/>
      <c r="BA39" s="260"/>
      <c r="BB39" s="260"/>
      <c r="BC39" s="260"/>
      <c r="BD39" s="260"/>
      <c r="BE39" s="260"/>
      <c r="BF39" s="260"/>
      <c r="BG39" s="210"/>
      <c r="BH39" s="210"/>
      <c r="BI39" s="210"/>
    </row>
    <row r="40" spans="1:61" x14ac:dyDescent="0.25">
      <c r="A40" s="171" t="s">
        <v>91</v>
      </c>
      <c r="B40" s="164"/>
      <c r="C40" s="299" t="s">
        <v>628</v>
      </c>
      <c r="D40" s="166"/>
      <c r="E40" s="168"/>
      <c r="F40" s="167"/>
      <c r="G40" s="168"/>
      <c r="AO40" s="260"/>
      <c r="AP40" s="260"/>
      <c r="AQ40" s="260"/>
      <c r="AR40" s="260"/>
      <c r="AS40" s="260"/>
      <c r="AT40" s="260"/>
      <c r="AU40" s="260"/>
      <c r="AV40" s="260"/>
      <c r="AW40" s="260"/>
      <c r="AX40" s="260"/>
      <c r="AY40" s="260"/>
      <c r="AZ40" s="260"/>
      <c r="BA40" s="260"/>
      <c r="BB40" s="260"/>
      <c r="BC40" s="260"/>
      <c r="BD40" s="260"/>
      <c r="BE40" s="260"/>
      <c r="BF40" s="260"/>
      <c r="BG40" s="210"/>
      <c r="BH40" s="210"/>
      <c r="BI40" s="210"/>
    </row>
    <row r="41" spans="1:61" x14ac:dyDescent="0.25">
      <c r="A41" s="171" t="s">
        <v>91</v>
      </c>
      <c r="B41" s="164"/>
      <c r="C41" s="299" t="s">
        <v>628</v>
      </c>
      <c r="D41" s="166"/>
      <c r="E41" s="168"/>
      <c r="F41" s="167"/>
      <c r="G41" s="168"/>
      <c r="AO41" s="260"/>
      <c r="AP41" s="260"/>
      <c r="AQ41" s="260"/>
      <c r="AR41" s="260"/>
      <c r="AS41" s="260"/>
      <c r="AT41" s="260"/>
      <c r="AU41" s="260"/>
      <c r="AV41" s="260"/>
      <c r="AW41" s="260"/>
      <c r="AX41" s="260"/>
      <c r="AY41" s="260"/>
      <c r="AZ41" s="260"/>
      <c r="BA41" s="260"/>
      <c r="BB41" s="260"/>
      <c r="BC41" s="260"/>
      <c r="BD41" s="260"/>
      <c r="BE41" s="260"/>
      <c r="BF41" s="260"/>
      <c r="BG41" s="210"/>
      <c r="BH41" s="210"/>
      <c r="BI41" s="210"/>
    </row>
    <row r="42" spans="1:61" x14ac:dyDescent="0.25">
      <c r="A42" s="171" t="s">
        <v>91</v>
      </c>
      <c r="B42" s="164"/>
      <c r="C42" s="299" t="s">
        <v>628</v>
      </c>
      <c r="D42" s="166"/>
      <c r="E42" s="168"/>
      <c r="F42" s="167"/>
      <c r="G42" s="168"/>
      <c r="AO42" s="260"/>
      <c r="AP42" s="260"/>
      <c r="AQ42" s="260"/>
      <c r="AR42" s="260"/>
      <c r="AS42" s="260"/>
      <c r="AT42" s="260"/>
      <c r="AU42" s="260"/>
      <c r="AV42" s="260"/>
      <c r="AW42" s="260"/>
      <c r="AX42" s="260"/>
      <c r="AY42" s="260"/>
      <c r="AZ42" s="260"/>
      <c r="BA42" s="260"/>
      <c r="BB42" s="260"/>
      <c r="BC42" s="260"/>
      <c r="BD42" s="260"/>
      <c r="BE42" s="260"/>
      <c r="BF42" s="260"/>
      <c r="BG42" s="210"/>
      <c r="BH42" s="210"/>
      <c r="BI42" s="210"/>
    </row>
    <row r="43" spans="1:61" x14ac:dyDescent="0.25">
      <c r="A43" s="171" t="s">
        <v>91</v>
      </c>
      <c r="B43" s="164"/>
      <c r="C43" s="299" t="s">
        <v>628</v>
      </c>
      <c r="D43" s="166"/>
      <c r="E43" s="168"/>
      <c r="F43" s="167"/>
      <c r="G43" s="168"/>
      <c r="AO43" s="260"/>
      <c r="AP43" s="260"/>
      <c r="AQ43" s="260"/>
      <c r="AR43" s="260"/>
      <c r="AS43" s="260"/>
      <c r="AT43" s="260"/>
      <c r="AU43" s="260"/>
      <c r="AV43" s="260"/>
      <c r="AW43" s="260"/>
      <c r="AX43" s="260"/>
      <c r="AY43" s="260"/>
      <c r="AZ43" s="260"/>
      <c r="BA43" s="260"/>
      <c r="BB43" s="260"/>
      <c r="BC43" s="260"/>
      <c r="BD43" s="260"/>
      <c r="BE43" s="260"/>
      <c r="BF43" s="260"/>
      <c r="BG43" s="210"/>
      <c r="BH43" s="210"/>
      <c r="BI43" s="210"/>
    </row>
    <row r="44" spans="1:61" x14ac:dyDescent="0.25">
      <c r="A44" s="171" t="s">
        <v>91</v>
      </c>
      <c r="B44" s="164"/>
      <c r="C44" s="299" t="s">
        <v>628</v>
      </c>
      <c r="D44" s="166"/>
      <c r="E44" s="168"/>
      <c r="F44" s="167"/>
      <c r="G44" s="168"/>
      <c r="AO44" s="260"/>
      <c r="AP44" s="260"/>
      <c r="AQ44" s="260"/>
      <c r="AR44" s="260"/>
      <c r="AS44" s="260"/>
      <c r="AT44" s="260"/>
      <c r="AU44" s="260"/>
      <c r="AV44" s="260"/>
      <c r="AW44" s="260"/>
      <c r="AX44" s="260"/>
      <c r="AY44" s="260"/>
      <c r="AZ44" s="260"/>
      <c r="BA44" s="260"/>
      <c r="BB44" s="260"/>
      <c r="BC44" s="260"/>
      <c r="BD44" s="260"/>
      <c r="BE44" s="260"/>
      <c r="BF44" s="260"/>
      <c r="BG44" s="210"/>
      <c r="BH44" s="210"/>
      <c r="BI44" s="210"/>
    </row>
    <row r="45" spans="1:61" x14ac:dyDescent="0.25">
      <c r="A45" s="171" t="s">
        <v>91</v>
      </c>
      <c r="B45" s="164"/>
      <c r="C45" s="299" t="s">
        <v>628</v>
      </c>
      <c r="D45" s="166"/>
      <c r="E45" s="168"/>
      <c r="F45" s="167"/>
      <c r="G45" s="168"/>
      <c r="AO45" s="260"/>
      <c r="AP45" s="260"/>
      <c r="AQ45" s="260"/>
      <c r="AR45" s="260"/>
      <c r="AS45" s="260"/>
      <c r="AT45" s="260"/>
      <c r="AU45" s="260"/>
      <c r="AV45" s="260"/>
      <c r="AW45" s="260"/>
      <c r="AX45" s="260"/>
      <c r="AY45" s="260"/>
      <c r="AZ45" s="260"/>
      <c r="BA45" s="260"/>
      <c r="BB45" s="260"/>
      <c r="BC45" s="260"/>
      <c r="BD45" s="260"/>
      <c r="BE45" s="260"/>
      <c r="BF45" s="260"/>
      <c r="BG45" s="210"/>
      <c r="BH45" s="210"/>
      <c r="BI45" s="210"/>
    </row>
    <row r="46" spans="1:61" x14ac:dyDescent="0.25">
      <c r="A46" s="171" t="s">
        <v>91</v>
      </c>
      <c r="B46" s="164"/>
      <c r="C46" s="299" t="s">
        <v>628</v>
      </c>
      <c r="D46" s="166"/>
      <c r="E46" s="168"/>
      <c r="F46" s="167"/>
      <c r="G46" s="168"/>
      <c r="AO46" s="260"/>
      <c r="AP46" s="260"/>
      <c r="AQ46" s="260"/>
      <c r="AR46" s="260"/>
      <c r="AS46" s="260"/>
      <c r="AT46" s="260"/>
      <c r="AU46" s="260"/>
      <c r="AV46" s="260"/>
      <c r="AW46" s="260"/>
      <c r="AX46" s="260"/>
      <c r="AY46" s="260"/>
      <c r="AZ46" s="260"/>
      <c r="BA46" s="260"/>
      <c r="BB46" s="260"/>
      <c r="BC46" s="260"/>
      <c r="BD46" s="260"/>
      <c r="BE46" s="260"/>
      <c r="BF46" s="260"/>
      <c r="BG46" s="210"/>
      <c r="BH46" s="210"/>
      <c r="BI46" s="210"/>
    </row>
    <row r="47" spans="1:61" x14ac:dyDescent="0.25">
      <c r="A47" s="171" t="s">
        <v>91</v>
      </c>
      <c r="B47" s="164"/>
      <c r="C47" s="299" t="s">
        <v>628</v>
      </c>
      <c r="D47" s="166"/>
      <c r="E47" s="168"/>
      <c r="F47" s="167"/>
      <c r="G47" s="168"/>
      <c r="AO47" s="260"/>
      <c r="AP47" s="260"/>
      <c r="AQ47" s="260"/>
      <c r="AR47" s="260"/>
      <c r="AS47" s="260"/>
      <c r="AT47" s="260"/>
      <c r="AU47" s="260"/>
      <c r="AV47" s="260"/>
      <c r="AW47" s="260"/>
      <c r="AX47" s="260"/>
      <c r="AY47" s="260"/>
      <c r="AZ47" s="260"/>
      <c r="BA47" s="260"/>
      <c r="BB47" s="260"/>
      <c r="BC47" s="260"/>
      <c r="BD47" s="260"/>
      <c r="BE47" s="260"/>
      <c r="BF47" s="260"/>
      <c r="BG47" s="210"/>
      <c r="BH47" s="210"/>
      <c r="BI47" s="210"/>
    </row>
    <row r="48" spans="1:61" x14ac:dyDescent="0.25">
      <c r="A48" s="171" t="s">
        <v>91</v>
      </c>
      <c r="B48" s="164"/>
      <c r="C48" s="299" t="s">
        <v>628</v>
      </c>
      <c r="D48" s="166"/>
      <c r="E48" s="168"/>
      <c r="F48" s="167"/>
      <c r="G48" s="168"/>
      <c r="AO48" s="260"/>
      <c r="AP48" s="260"/>
      <c r="AQ48" s="260"/>
      <c r="AR48" s="260"/>
      <c r="AS48" s="260"/>
      <c r="AT48" s="260"/>
      <c r="AU48" s="260"/>
      <c r="AV48" s="260"/>
      <c r="AW48" s="260"/>
      <c r="AX48" s="260"/>
      <c r="AY48" s="260"/>
      <c r="AZ48" s="260"/>
      <c r="BA48" s="260"/>
      <c r="BB48" s="260"/>
      <c r="BC48" s="260"/>
      <c r="BD48" s="260"/>
      <c r="BE48" s="260"/>
      <c r="BF48" s="260"/>
      <c r="BG48" s="210"/>
      <c r="BH48" s="210"/>
      <c r="BI48" s="210"/>
    </row>
    <row r="49" spans="1:61" x14ac:dyDescent="0.25">
      <c r="A49" s="171" t="s">
        <v>91</v>
      </c>
      <c r="B49" s="164"/>
      <c r="C49" s="299" t="s">
        <v>628</v>
      </c>
      <c r="D49" s="166"/>
      <c r="E49" s="168"/>
      <c r="F49" s="167"/>
      <c r="G49" s="168"/>
      <c r="AO49" s="260"/>
      <c r="AP49" s="260"/>
      <c r="AQ49" s="260"/>
      <c r="AR49" s="260"/>
      <c r="AS49" s="260"/>
      <c r="AT49" s="260"/>
      <c r="AU49" s="260"/>
      <c r="AV49" s="260"/>
      <c r="AW49" s="260"/>
      <c r="AX49" s="260"/>
      <c r="AY49" s="260"/>
      <c r="AZ49" s="260"/>
      <c r="BA49" s="260"/>
      <c r="BB49" s="260"/>
      <c r="BC49" s="260"/>
      <c r="BD49" s="260"/>
      <c r="BE49" s="260"/>
      <c r="BF49" s="260"/>
      <c r="BG49" s="210"/>
      <c r="BH49" s="210"/>
      <c r="BI49" s="210"/>
    </row>
    <row r="50" spans="1:61" x14ac:dyDescent="0.25">
      <c r="A50" s="171" t="s">
        <v>91</v>
      </c>
      <c r="B50" s="164"/>
      <c r="C50" s="299" t="s">
        <v>628</v>
      </c>
      <c r="D50" s="166"/>
      <c r="E50" s="168"/>
      <c r="F50" s="167"/>
      <c r="G50" s="168"/>
      <c r="AO50" s="260"/>
      <c r="AP50" s="260"/>
      <c r="AQ50" s="260"/>
      <c r="AR50" s="260"/>
      <c r="AS50" s="260"/>
      <c r="AT50" s="260"/>
      <c r="AU50" s="260"/>
      <c r="AV50" s="260"/>
      <c r="AW50" s="260"/>
      <c r="AX50" s="260"/>
      <c r="AY50" s="260"/>
      <c r="AZ50" s="260"/>
      <c r="BA50" s="260"/>
      <c r="BB50" s="260"/>
      <c r="BC50" s="260"/>
      <c r="BD50" s="260"/>
      <c r="BE50" s="260"/>
      <c r="BF50" s="260"/>
      <c r="BG50" s="210"/>
      <c r="BH50" s="210"/>
      <c r="BI50" s="210"/>
    </row>
    <row r="51" spans="1:61" x14ac:dyDescent="0.25">
      <c r="A51" s="171" t="s">
        <v>91</v>
      </c>
      <c r="B51" s="164"/>
      <c r="C51" s="299" t="s">
        <v>628</v>
      </c>
      <c r="D51" s="166"/>
      <c r="E51" s="168"/>
      <c r="F51" s="167"/>
      <c r="G51" s="168"/>
      <c r="AO51" s="260"/>
      <c r="AP51" s="260"/>
      <c r="AQ51" s="260"/>
      <c r="AR51" s="260"/>
      <c r="AS51" s="260"/>
      <c r="AT51" s="260"/>
      <c r="AU51" s="260"/>
      <c r="AV51" s="260"/>
      <c r="AW51" s="260"/>
      <c r="AX51" s="260"/>
      <c r="AY51" s="260"/>
      <c r="AZ51" s="260"/>
      <c r="BA51" s="260"/>
      <c r="BB51" s="260"/>
      <c r="BC51" s="260"/>
      <c r="BD51" s="260"/>
      <c r="BE51" s="260"/>
      <c r="BF51" s="260"/>
      <c r="BG51" s="210"/>
      <c r="BH51" s="210"/>
      <c r="BI51" s="210"/>
    </row>
    <row r="52" spans="1:61" x14ac:dyDescent="0.25">
      <c r="A52" s="171" t="s">
        <v>91</v>
      </c>
      <c r="B52" s="164"/>
      <c r="C52" s="299" t="s">
        <v>628</v>
      </c>
      <c r="D52" s="166"/>
      <c r="E52" s="168"/>
      <c r="F52" s="167"/>
      <c r="G52" s="168"/>
      <c r="AO52" s="260"/>
      <c r="AP52" s="260"/>
      <c r="AQ52" s="260"/>
      <c r="AR52" s="260"/>
      <c r="AS52" s="260"/>
      <c r="AT52" s="260"/>
      <c r="AU52" s="260"/>
      <c r="AV52" s="260"/>
      <c r="AW52" s="260"/>
      <c r="AX52" s="260"/>
      <c r="AY52" s="260"/>
      <c r="AZ52" s="260"/>
      <c r="BA52" s="260"/>
      <c r="BB52" s="260"/>
      <c r="BC52" s="260"/>
      <c r="BD52" s="260"/>
      <c r="BE52" s="260"/>
      <c r="BF52" s="260"/>
      <c r="BG52" s="210"/>
      <c r="BH52" s="210"/>
      <c r="BI52" s="210"/>
    </row>
    <row r="53" spans="1:61" x14ac:dyDescent="0.25">
      <c r="A53" s="171" t="s">
        <v>91</v>
      </c>
      <c r="B53" s="164"/>
      <c r="C53" s="299" t="s">
        <v>628</v>
      </c>
      <c r="D53" s="166"/>
      <c r="E53" s="168"/>
      <c r="F53" s="167"/>
      <c r="G53" s="168"/>
      <c r="AO53" s="260"/>
      <c r="AP53" s="260"/>
      <c r="AQ53" s="260"/>
      <c r="AR53" s="260"/>
      <c r="AS53" s="260"/>
      <c r="AT53" s="260"/>
      <c r="AU53" s="260"/>
      <c r="AV53" s="260"/>
      <c r="AW53" s="260"/>
      <c r="AX53" s="260"/>
      <c r="AY53" s="260"/>
      <c r="AZ53" s="260"/>
      <c r="BA53" s="260"/>
      <c r="BB53" s="260"/>
      <c r="BC53" s="260"/>
      <c r="BD53" s="260"/>
      <c r="BE53" s="260"/>
      <c r="BF53" s="260"/>
      <c r="BG53" s="210"/>
      <c r="BH53" s="210"/>
      <c r="BI53" s="210"/>
    </row>
    <row r="54" spans="1:61" x14ac:dyDescent="0.25">
      <c r="A54" s="171" t="s">
        <v>91</v>
      </c>
      <c r="B54" s="164"/>
      <c r="C54" s="299" t="s">
        <v>628</v>
      </c>
      <c r="D54" s="166"/>
      <c r="E54" s="168"/>
      <c r="F54" s="167"/>
      <c r="G54" s="168"/>
      <c r="AO54" s="260"/>
      <c r="AP54" s="260"/>
      <c r="AQ54" s="260"/>
      <c r="AR54" s="260"/>
      <c r="AS54" s="260"/>
      <c r="AT54" s="260"/>
      <c r="AU54" s="260"/>
      <c r="AV54" s="260"/>
      <c r="AW54" s="260"/>
      <c r="AX54" s="260"/>
      <c r="AY54" s="260"/>
      <c r="AZ54" s="260"/>
      <c r="BA54" s="260"/>
      <c r="BB54" s="260"/>
      <c r="BC54" s="260"/>
      <c r="BD54" s="260"/>
      <c r="BE54" s="260"/>
      <c r="BF54" s="260"/>
      <c r="BG54" s="210"/>
      <c r="BH54" s="210"/>
      <c r="BI54" s="210"/>
    </row>
    <row r="55" spans="1:61" x14ac:dyDescent="0.25">
      <c r="A55" s="171" t="s">
        <v>91</v>
      </c>
      <c r="B55" s="164"/>
      <c r="C55" s="299" t="s">
        <v>628</v>
      </c>
      <c r="D55" s="166"/>
      <c r="E55" s="168"/>
      <c r="F55" s="167"/>
      <c r="G55" s="168"/>
      <c r="AO55" s="260"/>
      <c r="AP55" s="260"/>
      <c r="AQ55" s="260"/>
      <c r="AR55" s="260"/>
      <c r="AS55" s="260"/>
      <c r="AT55" s="260"/>
      <c r="AU55" s="260"/>
      <c r="AV55" s="260"/>
      <c r="AW55" s="260"/>
      <c r="AX55" s="260"/>
      <c r="AY55" s="260"/>
      <c r="AZ55" s="260"/>
      <c r="BA55" s="260"/>
      <c r="BB55" s="260"/>
      <c r="BC55" s="260"/>
      <c r="BD55" s="260"/>
      <c r="BE55" s="260"/>
      <c r="BF55" s="260"/>
      <c r="BG55" s="210"/>
      <c r="BH55" s="210"/>
      <c r="BI55" s="210"/>
    </row>
    <row r="56" spans="1:61" x14ac:dyDescent="0.25">
      <c r="A56" s="171" t="s">
        <v>91</v>
      </c>
      <c r="B56" s="164"/>
      <c r="C56" s="299" t="s">
        <v>628</v>
      </c>
      <c r="D56" s="166"/>
      <c r="E56" s="168"/>
      <c r="F56" s="167"/>
      <c r="G56" s="168"/>
      <c r="AO56" s="260"/>
      <c r="AP56" s="260"/>
      <c r="AQ56" s="260"/>
      <c r="AR56" s="260"/>
      <c r="AS56" s="260"/>
      <c r="AT56" s="260"/>
      <c r="AU56" s="260"/>
      <c r="AV56" s="260"/>
      <c r="AW56" s="260"/>
      <c r="AX56" s="260"/>
      <c r="AY56" s="260"/>
      <c r="AZ56" s="260"/>
      <c r="BA56" s="260"/>
      <c r="BB56" s="260"/>
      <c r="BC56" s="260"/>
      <c r="BD56" s="260"/>
      <c r="BE56" s="260"/>
      <c r="BF56" s="260"/>
      <c r="BG56" s="210"/>
      <c r="BH56" s="210"/>
      <c r="BI56" s="210"/>
    </row>
    <row r="57" spans="1:61" x14ac:dyDescent="0.25">
      <c r="A57" s="171" t="s">
        <v>91</v>
      </c>
      <c r="B57" s="164"/>
      <c r="C57" s="299" t="s">
        <v>628</v>
      </c>
      <c r="D57" s="166"/>
      <c r="E57" s="168"/>
      <c r="F57" s="167"/>
      <c r="G57" s="168"/>
      <c r="AO57" s="260"/>
      <c r="AP57" s="260"/>
      <c r="AQ57" s="260"/>
      <c r="AR57" s="260"/>
      <c r="AS57" s="260"/>
      <c r="AT57" s="260"/>
      <c r="AU57" s="260"/>
      <c r="AV57" s="260"/>
      <c r="AW57" s="260"/>
      <c r="AX57" s="260"/>
      <c r="AY57" s="260"/>
      <c r="AZ57" s="260"/>
      <c r="BA57" s="260"/>
      <c r="BB57" s="260"/>
      <c r="BC57" s="260"/>
      <c r="BD57" s="260"/>
      <c r="BE57" s="260"/>
      <c r="BF57" s="260"/>
      <c r="BG57" s="210"/>
      <c r="BH57" s="210"/>
      <c r="BI57" s="210"/>
    </row>
    <row r="58" spans="1:61" x14ac:dyDescent="0.25">
      <c r="A58" s="171" t="s">
        <v>91</v>
      </c>
      <c r="B58" s="164"/>
      <c r="C58" s="299" t="s">
        <v>628</v>
      </c>
      <c r="D58" s="166"/>
      <c r="E58" s="168"/>
      <c r="F58" s="167"/>
      <c r="G58" s="168"/>
      <c r="AO58" s="260"/>
      <c r="AP58" s="260"/>
      <c r="AQ58" s="260"/>
      <c r="AR58" s="260"/>
      <c r="AS58" s="260"/>
      <c r="AT58" s="260"/>
      <c r="AU58" s="260"/>
      <c r="AV58" s="260"/>
      <c r="AW58" s="260"/>
      <c r="AX58" s="260"/>
      <c r="AY58" s="260"/>
      <c r="AZ58" s="260"/>
      <c r="BA58" s="260"/>
      <c r="BB58" s="260"/>
      <c r="BC58" s="260"/>
      <c r="BD58" s="260"/>
      <c r="BE58" s="260"/>
      <c r="BF58" s="260"/>
      <c r="BG58" s="210"/>
      <c r="BH58" s="210"/>
      <c r="BI58" s="210"/>
    </row>
    <row r="59" spans="1:61" x14ac:dyDescent="0.25">
      <c r="A59" s="171" t="s">
        <v>91</v>
      </c>
      <c r="B59" s="164"/>
      <c r="C59" s="299" t="s">
        <v>628</v>
      </c>
      <c r="D59" s="166"/>
      <c r="E59" s="168"/>
      <c r="F59" s="167"/>
      <c r="G59" s="168"/>
      <c r="AO59" s="260"/>
      <c r="AP59" s="260"/>
      <c r="AQ59" s="260"/>
      <c r="AR59" s="260"/>
      <c r="AS59" s="260"/>
      <c r="AT59" s="260"/>
      <c r="AU59" s="260"/>
      <c r="AV59" s="260"/>
      <c r="AW59" s="260"/>
      <c r="AX59" s="260"/>
      <c r="AY59" s="260"/>
      <c r="AZ59" s="260"/>
      <c r="BA59" s="260"/>
      <c r="BB59" s="260"/>
      <c r="BC59" s="260"/>
      <c r="BD59" s="260"/>
      <c r="BE59" s="260"/>
      <c r="BF59" s="260"/>
      <c r="BG59" s="210"/>
      <c r="BH59" s="210"/>
      <c r="BI59" s="210"/>
    </row>
    <row r="60" spans="1:61" x14ac:dyDescent="0.25">
      <c r="A60" s="171" t="s">
        <v>91</v>
      </c>
      <c r="B60" s="164"/>
      <c r="C60" s="299" t="s">
        <v>628</v>
      </c>
      <c r="D60" s="166"/>
      <c r="E60" s="168"/>
      <c r="F60" s="167"/>
      <c r="G60" s="168"/>
      <c r="AO60" s="260"/>
      <c r="AP60" s="260"/>
      <c r="AQ60" s="260"/>
      <c r="AR60" s="260"/>
      <c r="AS60" s="260"/>
      <c r="AT60" s="260"/>
      <c r="AU60" s="260"/>
      <c r="AV60" s="260"/>
      <c r="AW60" s="260"/>
      <c r="AX60" s="260"/>
      <c r="AY60" s="260"/>
      <c r="AZ60" s="260"/>
      <c r="BA60" s="260"/>
      <c r="BB60" s="260"/>
      <c r="BC60" s="260"/>
      <c r="BD60" s="260"/>
      <c r="BE60" s="260"/>
      <c r="BF60" s="260"/>
      <c r="BG60" s="210"/>
      <c r="BH60" s="210"/>
      <c r="BI60" s="210"/>
    </row>
    <row r="61" spans="1:61" x14ac:dyDescent="0.25">
      <c r="A61" s="171" t="s">
        <v>91</v>
      </c>
      <c r="B61" s="164"/>
      <c r="C61" s="299" t="s">
        <v>628</v>
      </c>
      <c r="D61" s="166"/>
      <c r="E61" s="168"/>
      <c r="F61" s="167"/>
      <c r="G61" s="168"/>
      <c r="AO61" s="260"/>
      <c r="AP61" s="260"/>
      <c r="AQ61" s="260"/>
      <c r="AR61" s="260"/>
      <c r="AS61" s="260"/>
      <c r="AT61" s="260"/>
      <c r="AU61" s="260"/>
      <c r="AV61" s="260"/>
      <c r="AW61" s="260"/>
      <c r="AX61" s="260"/>
      <c r="AY61" s="260"/>
      <c r="AZ61" s="260"/>
      <c r="BA61" s="260"/>
      <c r="BB61" s="260"/>
      <c r="BC61" s="260"/>
      <c r="BD61" s="260"/>
      <c r="BE61" s="260"/>
      <c r="BF61" s="260"/>
      <c r="BG61" s="210"/>
      <c r="BH61" s="210"/>
      <c r="BI61" s="210"/>
    </row>
    <row r="62" spans="1:61" x14ac:dyDescent="0.25">
      <c r="A62" s="171" t="s">
        <v>91</v>
      </c>
      <c r="B62" s="164"/>
      <c r="C62" s="299" t="s">
        <v>628</v>
      </c>
      <c r="D62" s="166"/>
      <c r="E62" s="168"/>
      <c r="F62" s="167"/>
      <c r="G62" s="168"/>
      <c r="AO62" s="260"/>
      <c r="AP62" s="260"/>
      <c r="AQ62" s="260"/>
      <c r="AR62" s="260"/>
      <c r="AS62" s="260"/>
      <c r="AT62" s="260"/>
      <c r="AU62" s="260"/>
      <c r="AV62" s="260"/>
      <c r="AW62" s="260"/>
      <c r="AX62" s="260"/>
      <c r="AY62" s="260"/>
      <c r="AZ62" s="260"/>
      <c r="BA62" s="260"/>
      <c r="BB62" s="260"/>
      <c r="BC62" s="260"/>
      <c r="BD62" s="260"/>
      <c r="BE62" s="260"/>
      <c r="BF62" s="260"/>
      <c r="BG62" s="210"/>
      <c r="BH62" s="210"/>
      <c r="BI62" s="210"/>
    </row>
    <row r="63" spans="1:61" x14ac:dyDescent="0.25">
      <c r="A63" s="171" t="s">
        <v>91</v>
      </c>
      <c r="B63" s="164"/>
      <c r="C63" s="299" t="s">
        <v>628</v>
      </c>
      <c r="D63" s="166"/>
      <c r="E63" s="168"/>
      <c r="F63" s="167"/>
      <c r="G63" s="168"/>
      <c r="AO63" s="260"/>
      <c r="AP63" s="260"/>
      <c r="AQ63" s="260"/>
      <c r="AR63" s="260"/>
      <c r="AS63" s="260"/>
      <c r="AT63" s="260"/>
      <c r="AU63" s="260"/>
      <c r="AV63" s="260"/>
      <c r="AW63" s="260"/>
      <c r="AX63" s="260"/>
      <c r="AY63" s="260"/>
      <c r="AZ63" s="260"/>
      <c r="BA63" s="260"/>
      <c r="BB63" s="260"/>
      <c r="BC63" s="260"/>
      <c r="BD63" s="260"/>
      <c r="BE63" s="260"/>
      <c r="BF63" s="260"/>
      <c r="BG63" s="210"/>
      <c r="BH63" s="210"/>
      <c r="BI63" s="210"/>
    </row>
    <row r="64" spans="1:61" x14ac:dyDescent="0.25">
      <c r="A64" s="171" t="s">
        <v>91</v>
      </c>
      <c r="B64" s="164"/>
      <c r="C64" s="299" t="s">
        <v>628</v>
      </c>
      <c r="D64" s="166"/>
      <c r="E64" s="168"/>
      <c r="F64" s="167"/>
      <c r="G64" s="168"/>
      <c r="AO64" s="260"/>
      <c r="AP64" s="260"/>
      <c r="AQ64" s="260"/>
      <c r="AR64" s="260"/>
      <c r="AS64" s="260"/>
      <c r="AT64" s="260"/>
      <c r="AU64" s="260"/>
      <c r="AV64" s="260"/>
      <c r="AW64" s="260"/>
      <c r="AX64" s="260"/>
      <c r="AY64" s="260"/>
      <c r="AZ64" s="260"/>
      <c r="BA64" s="260"/>
      <c r="BB64" s="260"/>
      <c r="BC64" s="260"/>
      <c r="BD64" s="260"/>
      <c r="BE64" s="260"/>
      <c r="BF64" s="260"/>
      <c r="BG64" s="210"/>
      <c r="BH64" s="210"/>
      <c r="BI64" s="210"/>
    </row>
    <row r="65" spans="1:61" x14ac:dyDescent="0.25">
      <c r="A65" s="171" t="s">
        <v>91</v>
      </c>
      <c r="B65" s="164"/>
      <c r="C65" s="299" t="s">
        <v>628</v>
      </c>
      <c r="D65" s="166"/>
      <c r="E65" s="168"/>
      <c r="F65" s="167"/>
      <c r="G65" s="168"/>
      <c r="AO65" s="260"/>
      <c r="AP65" s="260"/>
      <c r="AQ65" s="260"/>
      <c r="AR65" s="260"/>
      <c r="AS65" s="260"/>
      <c r="AT65" s="260"/>
      <c r="AU65" s="260"/>
      <c r="AV65" s="260"/>
      <c r="AW65" s="260"/>
      <c r="AX65" s="260"/>
      <c r="AY65" s="260"/>
      <c r="AZ65" s="260"/>
      <c r="BA65" s="260"/>
      <c r="BB65" s="260"/>
      <c r="BC65" s="260"/>
      <c r="BD65" s="260"/>
      <c r="BE65" s="260"/>
      <c r="BF65" s="260"/>
      <c r="BG65" s="210"/>
      <c r="BH65" s="210"/>
      <c r="BI65" s="210"/>
    </row>
    <row r="66" spans="1:61" x14ac:dyDescent="0.25">
      <c r="A66" s="171" t="s">
        <v>91</v>
      </c>
      <c r="B66" s="164"/>
      <c r="C66" s="299" t="s">
        <v>628</v>
      </c>
      <c r="D66" s="166"/>
      <c r="E66" s="168"/>
      <c r="F66" s="167"/>
      <c r="G66" s="168"/>
      <c r="AO66" s="260"/>
      <c r="AP66" s="260"/>
      <c r="AQ66" s="260"/>
      <c r="AR66" s="260"/>
      <c r="AS66" s="260"/>
      <c r="AT66" s="260"/>
      <c r="AU66" s="260"/>
      <c r="AV66" s="260"/>
      <c r="AW66" s="260"/>
      <c r="AX66" s="260"/>
      <c r="AY66" s="260"/>
      <c r="AZ66" s="260"/>
      <c r="BA66" s="260"/>
      <c r="BB66" s="260"/>
      <c r="BC66" s="260"/>
      <c r="BD66" s="260"/>
      <c r="BE66" s="260"/>
      <c r="BF66" s="260"/>
      <c r="BG66" s="210"/>
      <c r="BH66" s="210"/>
      <c r="BI66" s="210"/>
    </row>
    <row r="67" spans="1:61" x14ac:dyDescent="0.25">
      <c r="A67" s="171" t="s">
        <v>91</v>
      </c>
      <c r="B67" s="164"/>
      <c r="C67" s="299" t="s">
        <v>628</v>
      </c>
      <c r="D67" s="166"/>
      <c r="E67" s="168"/>
      <c r="F67" s="167"/>
      <c r="G67" s="168"/>
      <c r="AO67" s="260"/>
      <c r="AP67" s="260"/>
      <c r="AQ67" s="260"/>
      <c r="AR67" s="260"/>
      <c r="AS67" s="260"/>
      <c r="AT67" s="260"/>
      <c r="AU67" s="260"/>
      <c r="AV67" s="260"/>
      <c r="AW67" s="260"/>
      <c r="AX67" s="260"/>
      <c r="AY67" s="260"/>
      <c r="AZ67" s="260"/>
      <c r="BA67" s="260"/>
      <c r="BB67" s="260"/>
      <c r="BC67" s="260"/>
      <c r="BD67" s="260"/>
      <c r="BE67" s="260"/>
      <c r="BF67" s="260"/>
      <c r="BG67" s="210"/>
      <c r="BH67" s="210"/>
      <c r="BI67" s="210"/>
    </row>
    <row r="68" spans="1:61" x14ac:dyDescent="0.25">
      <c r="A68" s="171" t="s">
        <v>91</v>
      </c>
      <c r="B68" s="164"/>
      <c r="C68" s="299" t="s">
        <v>628</v>
      </c>
      <c r="D68" s="166"/>
      <c r="E68" s="168"/>
      <c r="F68" s="167"/>
      <c r="G68" s="168"/>
      <c r="AO68" s="260"/>
      <c r="AP68" s="260"/>
      <c r="AQ68" s="260"/>
      <c r="AR68" s="260"/>
      <c r="AS68" s="260"/>
      <c r="AT68" s="260"/>
      <c r="AU68" s="260"/>
      <c r="AV68" s="260"/>
      <c r="AW68" s="260"/>
      <c r="AX68" s="260"/>
      <c r="AY68" s="260"/>
      <c r="AZ68" s="260"/>
      <c r="BA68" s="260"/>
      <c r="BB68" s="260"/>
      <c r="BC68" s="260"/>
      <c r="BD68" s="260"/>
      <c r="BE68" s="260"/>
      <c r="BF68" s="260"/>
      <c r="BG68" s="210"/>
      <c r="BH68" s="210"/>
      <c r="BI68" s="210"/>
    </row>
    <row r="69" spans="1:61" x14ac:dyDescent="0.25">
      <c r="A69" s="171" t="s">
        <v>91</v>
      </c>
      <c r="B69" s="164"/>
      <c r="C69" s="299" t="s">
        <v>628</v>
      </c>
      <c r="D69" s="166"/>
      <c r="E69" s="168"/>
      <c r="F69" s="167"/>
      <c r="G69" s="168"/>
      <c r="AO69" s="260"/>
      <c r="AP69" s="260"/>
      <c r="AQ69" s="260"/>
      <c r="AR69" s="260"/>
      <c r="AS69" s="260"/>
      <c r="AT69" s="260"/>
      <c r="AU69" s="260"/>
      <c r="AV69" s="260"/>
      <c r="AW69" s="260"/>
      <c r="AX69" s="260"/>
      <c r="AY69" s="260"/>
      <c r="AZ69" s="260"/>
      <c r="BA69" s="260"/>
      <c r="BB69" s="260"/>
      <c r="BC69" s="260"/>
      <c r="BD69" s="260"/>
      <c r="BE69" s="260"/>
      <c r="BF69" s="260"/>
      <c r="BG69" s="210"/>
      <c r="BH69" s="210"/>
      <c r="BI69" s="210"/>
    </row>
    <row r="70" spans="1:61" x14ac:dyDescent="0.25">
      <c r="A70" s="171" t="s">
        <v>91</v>
      </c>
      <c r="B70" s="164"/>
      <c r="C70" s="299" t="s">
        <v>628</v>
      </c>
      <c r="D70" s="166"/>
      <c r="E70" s="168"/>
      <c r="F70" s="167"/>
      <c r="G70" s="168"/>
      <c r="AO70" s="260"/>
      <c r="AP70" s="260"/>
      <c r="AQ70" s="260"/>
      <c r="AR70" s="260"/>
      <c r="AS70" s="260"/>
      <c r="AT70" s="260"/>
      <c r="AU70" s="260"/>
      <c r="AV70" s="260"/>
      <c r="AW70" s="260"/>
      <c r="AX70" s="260"/>
      <c r="AY70" s="260"/>
      <c r="AZ70" s="260"/>
      <c r="BA70" s="260"/>
      <c r="BB70" s="260"/>
      <c r="BC70" s="260"/>
      <c r="BD70" s="260"/>
      <c r="BE70" s="260"/>
      <c r="BF70" s="260"/>
      <c r="BG70" s="210"/>
      <c r="BH70" s="210"/>
      <c r="BI70" s="210"/>
    </row>
    <row r="71" spans="1:61" x14ac:dyDescent="0.25">
      <c r="A71" s="171" t="s">
        <v>91</v>
      </c>
      <c r="B71" s="164"/>
      <c r="C71" s="299" t="s">
        <v>628</v>
      </c>
      <c r="D71" s="166"/>
      <c r="E71" s="168"/>
      <c r="F71" s="167"/>
      <c r="G71" s="168"/>
      <c r="AO71" s="260"/>
      <c r="AP71" s="260"/>
      <c r="AQ71" s="260"/>
      <c r="AR71" s="260"/>
      <c r="AS71" s="260"/>
      <c r="AT71" s="260"/>
      <c r="AU71" s="260"/>
      <c r="AV71" s="260"/>
      <c r="AW71" s="260"/>
      <c r="AX71" s="260"/>
      <c r="AY71" s="260"/>
      <c r="AZ71" s="260"/>
      <c r="BA71" s="260"/>
      <c r="BB71" s="260"/>
      <c r="BC71" s="260"/>
      <c r="BD71" s="260"/>
      <c r="BE71" s="260"/>
      <c r="BF71" s="260"/>
      <c r="BG71" s="210"/>
      <c r="BH71" s="210"/>
      <c r="BI71" s="210"/>
    </row>
    <row r="72" spans="1:61" x14ac:dyDescent="0.25">
      <c r="A72" s="171" t="s">
        <v>91</v>
      </c>
      <c r="B72" s="164"/>
      <c r="C72" s="299" t="s">
        <v>628</v>
      </c>
      <c r="D72" s="166"/>
      <c r="E72" s="168"/>
      <c r="F72" s="167"/>
      <c r="G72" s="168"/>
      <c r="AO72" s="260"/>
      <c r="AP72" s="260"/>
      <c r="AQ72" s="260"/>
      <c r="AR72" s="260"/>
      <c r="AS72" s="260"/>
      <c r="AT72" s="260"/>
      <c r="AU72" s="260"/>
      <c r="AV72" s="260"/>
      <c r="AW72" s="260"/>
      <c r="AX72" s="260"/>
      <c r="AY72" s="260"/>
      <c r="AZ72" s="260"/>
      <c r="BA72" s="260"/>
      <c r="BB72" s="260"/>
      <c r="BC72" s="260"/>
      <c r="BD72" s="260"/>
      <c r="BE72" s="260"/>
      <c r="BF72" s="260"/>
      <c r="BG72" s="210"/>
      <c r="BH72" s="210"/>
      <c r="BI72" s="210"/>
    </row>
    <row r="73" spans="1:61" x14ac:dyDescent="0.25">
      <c r="A73" s="171" t="s">
        <v>91</v>
      </c>
      <c r="B73" s="164"/>
      <c r="C73" s="299" t="s">
        <v>628</v>
      </c>
      <c r="D73" s="166"/>
      <c r="E73" s="168"/>
      <c r="F73" s="167"/>
      <c r="G73" s="168"/>
      <c r="AO73" s="260"/>
      <c r="AP73" s="260"/>
      <c r="AQ73" s="260"/>
      <c r="AR73" s="260"/>
      <c r="AS73" s="260"/>
      <c r="AT73" s="260"/>
      <c r="AU73" s="260"/>
      <c r="AV73" s="260"/>
      <c r="AW73" s="260"/>
      <c r="AX73" s="260"/>
      <c r="AY73" s="260"/>
      <c r="AZ73" s="260"/>
      <c r="BA73" s="260"/>
      <c r="BB73" s="260"/>
      <c r="BC73" s="260"/>
      <c r="BD73" s="260"/>
      <c r="BE73" s="260"/>
      <c r="BF73" s="260"/>
      <c r="BG73" s="210"/>
      <c r="BH73" s="210"/>
      <c r="BI73" s="210"/>
    </row>
    <row r="74" spans="1:61" x14ac:dyDescent="0.25">
      <c r="A74" s="171" t="s">
        <v>91</v>
      </c>
      <c r="B74" s="164"/>
      <c r="C74" s="299" t="s">
        <v>628</v>
      </c>
      <c r="D74" s="166"/>
      <c r="E74" s="168"/>
      <c r="F74" s="167"/>
      <c r="G74" s="168"/>
      <c r="AO74" s="260"/>
      <c r="AP74" s="260"/>
      <c r="AQ74" s="260"/>
      <c r="AR74" s="260"/>
      <c r="AS74" s="260"/>
      <c r="AT74" s="260"/>
      <c r="AU74" s="260"/>
      <c r="AV74" s="260"/>
      <c r="AW74" s="260"/>
      <c r="AX74" s="260"/>
      <c r="AY74" s="260"/>
      <c r="AZ74" s="260"/>
      <c r="BA74" s="260"/>
      <c r="BB74" s="260"/>
      <c r="BC74" s="260"/>
      <c r="BD74" s="260"/>
      <c r="BE74" s="260"/>
      <c r="BF74" s="260"/>
      <c r="BG74" s="210"/>
      <c r="BH74" s="210"/>
      <c r="BI74" s="210"/>
    </row>
    <row r="75" spans="1:61" x14ac:dyDescent="0.25">
      <c r="A75" s="171" t="s">
        <v>91</v>
      </c>
      <c r="B75" s="164"/>
      <c r="C75" s="299" t="s">
        <v>628</v>
      </c>
      <c r="D75" s="166"/>
      <c r="E75" s="168"/>
      <c r="F75" s="167"/>
      <c r="G75" s="168"/>
      <c r="AO75" s="260"/>
      <c r="AP75" s="260"/>
      <c r="AQ75" s="260"/>
      <c r="AR75" s="260"/>
      <c r="AS75" s="260"/>
      <c r="AT75" s="260"/>
      <c r="AU75" s="260"/>
      <c r="AV75" s="260"/>
      <c r="AW75" s="260"/>
      <c r="AX75" s="260"/>
      <c r="AY75" s="260"/>
      <c r="AZ75" s="260"/>
      <c r="BA75" s="260"/>
      <c r="BB75" s="260"/>
      <c r="BC75" s="260"/>
      <c r="BD75" s="260"/>
      <c r="BE75" s="260"/>
      <c r="BF75" s="260"/>
      <c r="BG75" s="210"/>
      <c r="BH75" s="210"/>
      <c r="BI75" s="210"/>
    </row>
    <row r="76" spans="1:61" x14ac:dyDescent="0.25">
      <c r="A76" s="171" t="s">
        <v>91</v>
      </c>
      <c r="B76" s="164"/>
      <c r="C76" s="299" t="s">
        <v>628</v>
      </c>
      <c r="D76" s="166"/>
      <c r="E76" s="168"/>
      <c r="F76" s="167"/>
      <c r="G76" s="168"/>
      <c r="AO76" s="260"/>
      <c r="AP76" s="260"/>
      <c r="AQ76" s="260"/>
      <c r="AR76" s="260"/>
      <c r="AS76" s="260"/>
      <c r="AT76" s="260"/>
      <c r="AU76" s="260"/>
      <c r="AV76" s="260"/>
      <c r="AW76" s="260"/>
      <c r="AX76" s="260"/>
      <c r="AY76" s="260"/>
      <c r="AZ76" s="260"/>
      <c r="BA76" s="260"/>
      <c r="BB76" s="260"/>
      <c r="BC76" s="260"/>
      <c r="BD76" s="260"/>
      <c r="BE76" s="260"/>
      <c r="BF76" s="260"/>
      <c r="BG76" s="210"/>
      <c r="BH76" s="210"/>
      <c r="BI76" s="210"/>
    </row>
    <row r="77" spans="1:61" x14ac:dyDescent="0.25">
      <c r="A77" s="171" t="s">
        <v>91</v>
      </c>
      <c r="B77" s="164"/>
      <c r="C77" s="299" t="s">
        <v>628</v>
      </c>
      <c r="D77" s="166"/>
      <c r="E77" s="168"/>
      <c r="F77" s="167"/>
      <c r="G77" s="168"/>
      <c r="AO77" s="260"/>
      <c r="AP77" s="260"/>
      <c r="AQ77" s="260"/>
      <c r="AR77" s="260"/>
      <c r="AS77" s="260"/>
      <c r="AT77" s="260"/>
      <c r="AU77" s="260"/>
      <c r="AV77" s="260"/>
      <c r="AW77" s="260"/>
      <c r="AX77" s="260"/>
      <c r="AY77" s="260"/>
      <c r="AZ77" s="260"/>
      <c r="BA77" s="260"/>
      <c r="BB77" s="260"/>
      <c r="BC77" s="260"/>
      <c r="BD77" s="260"/>
      <c r="BE77" s="260"/>
      <c r="BF77" s="260"/>
      <c r="BG77" s="210"/>
      <c r="BH77" s="210"/>
      <c r="BI77" s="210"/>
    </row>
    <row r="78" spans="1:61" x14ac:dyDescent="0.25">
      <c r="A78" s="171" t="s">
        <v>91</v>
      </c>
      <c r="B78" s="164"/>
      <c r="C78" s="299" t="s">
        <v>628</v>
      </c>
      <c r="D78" s="166"/>
      <c r="E78" s="168"/>
      <c r="F78" s="167"/>
      <c r="G78" s="168"/>
      <c r="AO78" s="260"/>
      <c r="AP78" s="260"/>
      <c r="AQ78" s="260"/>
      <c r="AR78" s="260"/>
      <c r="AS78" s="260"/>
      <c r="AT78" s="260"/>
      <c r="AU78" s="260"/>
      <c r="AV78" s="260"/>
      <c r="AW78" s="260"/>
      <c r="AX78" s="260"/>
      <c r="AY78" s="260"/>
      <c r="AZ78" s="260"/>
      <c r="BA78" s="260"/>
      <c r="BB78" s="260"/>
      <c r="BC78" s="260"/>
      <c r="BD78" s="260"/>
      <c r="BE78" s="260"/>
      <c r="BF78" s="260"/>
      <c r="BG78" s="210"/>
      <c r="BH78" s="210"/>
      <c r="BI78" s="210"/>
    </row>
    <row r="79" spans="1:61" x14ac:dyDescent="0.25">
      <c r="A79" s="171" t="s">
        <v>91</v>
      </c>
      <c r="B79" s="164"/>
      <c r="C79" s="299" t="s">
        <v>628</v>
      </c>
      <c r="D79" s="166"/>
      <c r="E79" s="168"/>
      <c r="F79" s="167"/>
      <c r="G79" s="168"/>
      <c r="AO79" s="260"/>
      <c r="AP79" s="260"/>
      <c r="AQ79" s="260"/>
      <c r="AR79" s="260"/>
      <c r="AS79" s="260"/>
      <c r="AT79" s="260"/>
      <c r="AU79" s="260"/>
      <c r="AV79" s="260"/>
      <c r="AW79" s="260"/>
      <c r="AX79" s="260"/>
      <c r="AY79" s="260"/>
      <c r="AZ79" s="260"/>
      <c r="BA79" s="260"/>
      <c r="BB79" s="260"/>
      <c r="BC79" s="260"/>
      <c r="BD79" s="260"/>
      <c r="BE79" s="260"/>
      <c r="BF79" s="260"/>
      <c r="BG79" s="210"/>
      <c r="BH79" s="210"/>
      <c r="BI79" s="210"/>
    </row>
    <row r="80" spans="1:61" x14ac:dyDescent="0.25">
      <c r="A80" s="171" t="s">
        <v>91</v>
      </c>
      <c r="B80" s="164"/>
      <c r="C80" s="299" t="s">
        <v>628</v>
      </c>
      <c r="D80" s="166"/>
      <c r="E80" s="168"/>
      <c r="F80" s="167"/>
      <c r="G80" s="168"/>
      <c r="AO80" s="260"/>
      <c r="AP80" s="260"/>
      <c r="AQ80" s="260"/>
      <c r="AR80" s="260"/>
      <c r="AS80" s="260"/>
      <c r="AT80" s="260"/>
      <c r="AU80" s="260"/>
      <c r="AV80" s="260"/>
      <c r="AW80" s="260"/>
      <c r="AX80" s="260"/>
      <c r="AY80" s="260"/>
      <c r="AZ80" s="260"/>
      <c r="BA80" s="260"/>
      <c r="BB80" s="260"/>
      <c r="BC80" s="260"/>
      <c r="BD80" s="260"/>
      <c r="BE80" s="260"/>
      <c r="BF80" s="260"/>
      <c r="BG80" s="210"/>
      <c r="BH80" s="210"/>
      <c r="BI80" s="210"/>
    </row>
    <row r="81" spans="1:61" x14ac:dyDescent="0.25">
      <c r="A81" s="171" t="s">
        <v>91</v>
      </c>
      <c r="B81" s="164"/>
      <c r="C81" s="299" t="s">
        <v>628</v>
      </c>
      <c r="D81" s="166"/>
      <c r="E81" s="168"/>
      <c r="F81" s="167"/>
      <c r="G81" s="168"/>
      <c r="AO81" s="260"/>
      <c r="AP81" s="260"/>
      <c r="AQ81" s="260"/>
      <c r="AR81" s="260"/>
      <c r="AS81" s="260"/>
      <c r="AT81" s="260"/>
      <c r="AU81" s="260"/>
      <c r="AV81" s="260"/>
      <c r="AW81" s="260"/>
      <c r="AX81" s="260"/>
      <c r="AY81" s="260"/>
      <c r="AZ81" s="260"/>
      <c r="BA81" s="260"/>
      <c r="BB81" s="260"/>
      <c r="BC81" s="260"/>
      <c r="BD81" s="260"/>
      <c r="BE81" s="260"/>
      <c r="BF81" s="260"/>
      <c r="BG81" s="210"/>
      <c r="BH81" s="210"/>
      <c r="BI81" s="210"/>
    </row>
    <row r="82" spans="1:61" x14ac:dyDescent="0.25">
      <c r="A82" s="171" t="s">
        <v>91</v>
      </c>
      <c r="B82" s="164"/>
      <c r="C82" s="299" t="s">
        <v>628</v>
      </c>
      <c r="D82" s="166"/>
      <c r="E82" s="168"/>
      <c r="F82" s="167"/>
      <c r="G82" s="168"/>
      <c r="AO82" s="260"/>
      <c r="AP82" s="260"/>
      <c r="AQ82" s="260"/>
      <c r="AR82" s="260"/>
      <c r="AS82" s="260"/>
      <c r="AT82" s="260"/>
      <c r="AU82" s="260"/>
      <c r="AV82" s="260"/>
      <c r="AW82" s="260"/>
      <c r="AX82" s="260"/>
      <c r="AY82" s="260"/>
      <c r="AZ82" s="260"/>
      <c r="BA82" s="260"/>
      <c r="BB82" s="260"/>
      <c r="BC82" s="260"/>
      <c r="BD82" s="260"/>
      <c r="BE82" s="260"/>
      <c r="BF82" s="260"/>
      <c r="BG82" s="210"/>
      <c r="BH82" s="210"/>
      <c r="BI82" s="210"/>
    </row>
    <row r="83" spans="1:61" x14ac:dyDescent="0.25">
      <c r="A83" s="171" t="s">
        <v>91</v>
      </c>
      <c r="B83" s="164"/>
      <c r="C83" s="299" t="s">
        <v>628</v>
      </c>
      <c r="D83" s="166"/>
      <c r="E83" s="168"/>
      <c r="F83" s="167"/>
      <c r="G83" s="168"/>
      <c r="AO83" s="260"/>
      <c r="AP83" s="260"/>
      <c r="AQ83" s="260"/>
      <c r="AR83" s="260"/>
      <c r="AS83" s="260"/>
      <c r="AT83" s="260"/>
      <c r="AU83" s="260"/>
      <c r="AV83" s="260"/>
      <c r="AW83" s="260"/>
      <c r="AX83" s="260"/>
      <c r="AY83" s="260"/>
      <c r="AZ83" s="260"/>
      <c r="BA83" s="260"/>
      <c r="BB83" s="260"/>
      <c r="BC83" s="260"/>
      <c r="BD83" s="260"/>
      <c r="BE83" s="260"/>
      <c r="BF83" s="260"/>
      <c r="BG83" s="210"/>
      <c r="BH83" s="210"/>
      <c r="BI83" s="210"/>
    </row>
    <row r="84" spans="1:61" x14ac:dyDescent="0.25">
      <c r="A84" s="171" t="s">
        <v>91</v>
      </c>
      <c r="B84" s="164"/>
      <c r="C84" s="299" t="s">
        <v>628</v>
      </c>
      <c r="D84" s="166"/>
      <c r="E84" s="168"/>
      <c r="F84" s="167"/>
      <c r="G84" s="168"/>
      <c r="AO84" s="260"/>
      <c r="AP84" s="260"/>
      <c r="AQ84" s="260"/>
      <c r="AR84" s="260"/>
      <c r="AS84" s="260"/>
      <c r="AT84" s="260"/>
      <c r="AU84" s="260"/>
      <c r="AV84" s="260"/>
      <c r="AW84" s="260"/>
      <c r="AX84" s="260"/>
      <c r="AY84" s="260"/>
      <c r="AZ84" s="260"/>
      <c r="BA84" s="260"/>
      <c r="BB84" s="260"/>
      <c r="BC84" s="260"/>
      <c r="BD84" s="260"/>
      <c r="BE84" s="260"/>
      <c r="BF84" s="260"/>
      <c r="BG84" s="210"/>
      <c r="BH84" s="210"/>
      <c r="BI84" s="210"/>
    </row>
    <row r="85" spans="1:61" x14ac:dyDescent="0.25">
      <c r="A85" s="171" t="s">
        <v>91</v>
      </c>
      <c r="B85" s="164"/>
      <c r="C85" s="299" t="s">
        <v>628</v>
      </c>
      <c r="D85" s="166"/>
      <c r="E85" s="168"/>
      <c r="F85" s="167"/>
      <c r="G85" s="168"/>
      <c r="AO85" s="260"/>
      <c r="AP85" s="260"/>
      <c r="AQ85" s="260"/>
      <c r="AR85" s="260"/>
      <c r="AS85" s="260"/>
      <c r="AT85" s="260"/>
      <c r="AU85" s="260"/>
      <c r="AV85" s="260"/>
      <c r="AW85" s="260"/>
      <c r="AX85" s="260"/>
      <c r="AY85" s="260"/>
      <c r="AZ85" s="260"/>
      <c r="BA85" s="260"/>
      <c r="BB85" s="260"/>
      <c r="BC85" s="260"/>
      <c r="BD85" s="260"/>
      <c r="BE85" s="260"/>
      <c r="BF85" s="260"/>
      <c r="BG85" s="210"/>
      <c r="BH85" s="210"/>
      <c r="BI85" s="210"/>
    </row>
    <row r="86" spans="1:61" x14ac:dyDescent="0.25">
      <c r="A86" s="171" t="s">
        <v>91</v>
      </c>
      <c r="B86" s="164"/>
      <c r="C86" s="299" t="s">
        <v>628</v>
      </c>
      <c r="D86" s="166"/>
      <c r="E86" s="168"/>
      <c r="F86" s="167"/>
      <c r="G86" s="168"/>
      <c r="AO86" s="260"/>
      <c r="AP86" s="260"/>
      <c r="AQ86" s="260"/>
      <c r="AR86" s="260"/>
      <c r="AS86" s="260"/>
      <c r="AT86" s="260"/>
      <c r="AU86" s="260"/>
      <c r="AV86" s="260"/>
      <c r="AW86" s="260"/>
      <c r="AX86" s="260"/>
      <c r="AY86" s="260"/>
      <c r="AZ86" s="260"/>
      <c r="BA86" s="260"/>
      <c r="BB86" s="260"/>
      <c r="BC86" s="260"/>
      <c r="BD86" s="260"/>
      <c r="BE86" s="260"/>
      <c r="BF86" s="260"/>
      <c r="BG86" s="210"/>
      <c r="BH86" s="210"/>
      <c r="BI86" s="210"/>
    </row>
    <row r="87" spans="1:61" x14ac:dyDescent="0.25">
      <c r="A87" s="171" t="s">
        <v>91</v>
      </c>
      <c r="B87" s="164"/>
      <c r="C87" s="299" t="s">
        <v>628</v>
      </c>
      <c r="D87" s="166"/>
      <c r="E87" s="168"/>
      <c r="F87" s="167"/>
      <c r="G87" s="168"/>
      <c r="AO87" s="260"/>
      <c r="AP87" s="260"/>
      <c r="AQ87" s="260"/>
      <c r="AR87" s="260"/>
      <c r="AS87" s="260"/>
      <c r="AT87" s="260"/>
      <c r="AU87" s="260"/>
      <c r="AV87" s="260"/>
      <c r="AW87" s="260"/>
      <c r="AX87" s="260"/>
      <c r="AY87" s="260"/>
      <c r="AZ87" s="260"/>
      <c r="BA87" s="260"/>
      <c r="BB87" s="260"/>
      <c r="BC87" s="260"/>
      <c r="BD87" s="260"/>
      <c r="BE87" s="260"/>
      <c r="BF87" s="260"/>
      <c r="BG87" s="210"/>
      <c r="BH87" s="210"/>
      <c r="BI87" s="210"/>
    </row>
    <row r="88" spans="1:61" x14ac:dyDescent="0.25">
      <c r="A88" s="171" t="s">
        <v>91</v>
      </c>
      <c r="B88" s="164"/>
      <c r="C88" s="299" t="s">
        <v>628</v>
      </c>
      <c r="D88" s="166"/>
      <c r="E88" s="168"/>
      <c r="F88" s="167"/>
      <c r="G88" s="168"/>
      <c r="AO88" s="260"/>
      <c r="AP88" s="260"/>
      <c r="AQ88" s="260"/>
      <c r="AR88" s="260"/>
      <c r="AS88" s="260"/>
      <c r="AT88" s="260"/>
      <c r="AU88" s="260"/>
      <c r="AV88" s="260"/>
      <c r="AW88" s="260"/>
      <c r="AX88" s="260"/>
      <c r="AY88" s="260"/>
      <c r="AZ88" s="260"/>
      <c r="BA88" s="260"/>
      <c r="BB88" s="260"/>
      <c r="BC88" s="260"/>
      <c r="BD88" s="260"/>
      <c r="BE88" s="260"/>
      <c r="BF88" s="260"/>
      <c r="BG88" s="210"/>
      <c r="BH88" s="210"/>
      <c r="BI88" s="210"/>
    </row>
    <row r="89" spans="1:61" x14ac:dyDescent="0.25">
      <c r="A89" s="171" t="s">
        <v>91</v>
      </c>
      <c r="B89" s="164"/>
      <c r="C89" s="299" t="s">
        <v>628</v>
      </c>
      <c r="D89" s="166"/>
      <c r="E89" s="168"/>
      <c r="F89" s="167"/>
      <c r="G89" s="168"/>
      <c r="AO89" s="260"/>
      <c r="AP89" s="260"/>
      <c r="AQ89" s="260"/>
      <c r="AR89" s="260"/>
      <c r="AS89" s="260"/>
      <c r="AT89" s="260"/>
      <c r="AU89" s="260"/>
      <c r="AV89" s="260"/>
      <c r="AW89" s="260"/>
      <c r="AX89" s="260"/>
      <c r="AY89" s="260"/>
      <c r="AZ89" s="260"/>
      <c r="BA89" s="260"/>
      <c r="BB89" s="260"/>
      <c r="BC89" s="260"/>
      <c r="BD89" s="260"/>
      <c r="BE89" s="260"/>
      <c r="BF89" s="260"/>
      <c r="BG89" s="210"/>
      <c r="BH89" s="210"/>
      <c r="BI89" s="210"/>
    </row>
    <row r="90" spans="1:61" x14ac:dyDescent="0.25">
      <c r="A90" s="171" t="s">
        <v>91</v>
      </c>
      <c r="B90" s="164"/>
      <c r="C90" s="299" t="s">
        <v>628</v>
      </c>
      <c r="D90" s="166"/>
      <c r="E90" s="168"/>
      <c r="F90" s="167"/>
      <c r="G90" s="168"/>
      <c r="AO90" s="260"/>
      <c r="AP90" s="260"/>
      <c r="AQ90" s="260"/>
      <c r="AR90" s="260"/>
      <c r="AS90" s="260"/>
      <c r="AT90" s="260"/>
      <c r="AU90" s="260"/>
      <c r="AV90" s="260"/>
      <c r="AW90" s="260"/>
      <c r="AX90" s="260"/>
      <c r="AY90" s="260"/>
      <c r="AZ90" s="260"/>
      <c r="BA90" s="260"/>
      <c r="BB90" s="260"/>
      <c r="BC90" s="260"/>
      <c r="BD90" s="260"/>
      <c r="BE90" s="260"/>
      <c r="BF90" s="260"/>
      <c r="BG90" s="210"/>
      <c r="BH90" s="210"/>
      <c r="BI90" s="210"/>
    </row>
    <row r="91" spans="1:61" x14ac:dyDescent="0.25">
      <c r="A91" s="171" t="s">
        <v>91</v>
      </c>
      <c r="B91" s="164"/>
      <c r="C91" s="299" t="s">
        <v>628</v>
      </c>
      <c r="D91" s="166"/>
      <c r="E91" s="168"/>
      <c r="F91" s="167"/>
      <c r="G91" s="168"/>
      <c r="AO91" s="260"/>
      <c r="AP91" s="260"/>
      <c r="AQ91" s="260"/>
      <c r="AR91" s="260"/>
      <c r="AS91" s="260"/>
      <c r="AT91" s="260"/>
      <c r="AU91" s="260"/>
      <c r="AV91" s="260"/>
      <c r="AW91" s="260"/>
      <c r="AX91" s="260"/>
      <c r="AY91" s="260"/>
      <c r="AZ91" s="260"/>
      <c r="BA91" s="260"/>
      <c r="BB91" s="260"/>
      <c r="BC91" s="260"/>
      <c r="BD91" s="260"/>
      <c r="BE91" s="260"/>
      <c r="BF91" s="260"/>
      <c r="BG91" s="210"/>
      <c r="BH91" s="210"/>
      <c r="BI91" s="210"/>
    </row>
    <row r="92" spans="1:61" x14ac:dyDescent="0.25">
      <c r="A92" s="171" t="s">
        <v>91</v>
      </c>
      <c r="B92" s="164"/>
      <c r="C92" s="299" t="s">
        <v>628</v>
      </c>
      <c r="D92" s="166"/>
      <c r="E92" s="168"/>
      <c r="F92" s="167"/>
      <c r="G92" s="168"/>
      <c r="AO92" s="260"/>
      <c r="AP92" s="260"/>
      <c r="AQ92" s="260"/>
      <c r="AR92" s="260"/>
      <c r="AS92" s="260"/>
      <c r="AT92" s="260"/>
      <c r="AU92" s="260"/>
      <c r="AV92" s="260"/>
      <c r="AW92" s="260"/>
      <c r="AX92" s="260"/>
      <c r="AY92" s="260"/>
      <c r="AZ92" s="260"/>
      <c r="BA92" s="260"/>
      <c r="BB92" s="260"/>
      <c r="BC92" s="260"/>
      <c r="BD92" s="260"/>
      <c r="BE92" s="260"/>
      <c r="BF92" s="260"/>
      <c r="BG92" s="210"/>
      <c r="BH92" s="210"/>
      <c r="BI92" s="210"/>
    </row>
    <row r="93" spans="1:61" x14ac:dyDescent="0.25">
      <c r="A93" s="171" t="s">
        <v>91</v>
      </c>
      <c r="B93" s="164"/>
      <c r="C93" s="299" t="s">
        <v>628</v>
      </c>
      <c r="D93" s="166"/>
      <c r="E93" s="168"/>
      <c r="F93" s="167"/>
      <c r="G93" s="168"/>
      <c r="AO93" s="260"/>
      <c r="AP93" s="260"/>
      <c r="AQ93" s="260"/>
      <c r="AR93" s="260"/>
      <c r="AS93" s="260"/>
      <c r="AT93" s="260"/>
      <c r="AU93" s="260"/>
      <c r="AV93" s="260"/>
      <c r="AW93" s="260"/>
      <c r="AX93" s="260"/>
      <c r="AY93" s="260"/>
      <c r="AZ93" s="260"/>
      <c r="BA93" s="260"/>
      <c r="BB93" s="260"/>
      <c r="BC93" s="260"/>
      <c r="BD93" s="260"/>
      <c r="BE93" s="260"/>
      <c r="BF93" s="260"/>
      <c r="BG93" s="210"/>
      <c r="BH93" s="210"/>
      <c r="BI93" s="210"/>
    </row>
    <row r="94" spans="1:61" x14ac:dyDescent="0.25">
      <c r="A94" s="171" t="s">
        <v>91</v>
      </c>
      <c r="B94" s="164"/>
      <c r="C94" s="299" t="s">
        <v>628</v>
      </c>
      <c r="D94" s="166"/>
      <c r="E94" s="168"/>
      <c r="F94" s="167"/>
      <c r="G94" s="168"/>
      <c r="AO94" s="260"/>
      <c r="AP94" s="260"/>
      <c r="AQ94" s="260"/>
      <c r="AR94" s="260"/>
      <c r="AS94" s="260"/>
      <c r="AT94" s="260"/>
      <c r="AU94" s="260"/>
      <c r="AV94" s="260"/>
      <c r="AW94" s="260"/>
      <c r="AX94" s="260"/>
      <c r="AY94" s="260"/>
      <c r="AZ94" s="260"/>
      <c r="BA94" s="260"/>
      <c r="BB94" s="260"/>
      <c r="BC94" s="260"/>
      <c r="BD94" s="260"/>
      <c r="BE94" s="260"/>
      <c r="BF94" s="260"/>
      <c r="BG94" s="210"/>
      <c r="BH94" s="210"/>
      <c r="BI94" s="210"/>
    </row>
    <row r="95" spans="1:61" x14ac:dyDescent="0.25">
      <c r="A95" s="171" t="s">
        <v>91</v>
      </c>
      <c r="B95" s="164"/>
      <c r="C95" s="299" t="s">
        <v>628</v>
      </c>
      <c r="D95" s="166"/>
      <c r="E95" s="168"/>
      <c r="F95" s="167"/>
      <c r="G95" s="168"/>
      <c r="AO95" s="260"/>
      <c r="AP95" s="260"/>
      <c r="AQ95" s="260"/>
      <c r="AR95" s="260"/>
      <c r="AS95" s="260"/>
      <c r="AT95" s="260"/>
      <c r="AU95" s="260"/>
      <c r="AV95" s="260"/>
      <c r="AW95" s="260"/>
      <c r="AX95" s="260"/>
      <c r="AY95" s="260"/>
      <c r="AZ95" s="260"/>
      <c r="BA95" s="260"/>
      <c r="BB95" s="260"/>
      <c r="BC95" s="260"/>
      <c r="BD95" s="260"/>
      <c r="BE95" s="260"/>
      <c r="BF95" s="260"/>
      <c r="BG95" s="210"/>
      <c r="BH95" s="210"/>
      <c r="BI95" s="210"/>
    </row>
    <row r="96" spans="1:61" x14ac:dyDescent="0.25">
      <c r="A96" s="171" t="s">
        <v>91</v>
      </c>
      <c r="B96" s="164"/>
      <c r="C96" s="299" t="s">
        <v>628</v>
      </c>
      <c r="D96" s="166"/>
      <c r="E96" s="168"/>
      <c r="F96" s="167"/>
      <c r="G96" s="168"/>
      <c r="AO96" s="260"/>
      <c r="AP96" s="260"/>
      <c r="AQ96" s="260"/>
      <c r="AR96" s="260"/>
      <c r="AS96" s="260"/>
      <c r="AT96" s="260"/>
      <c r="AU96" s="260"/>
      <c r="AV96" s="260"/>
      <c r="AW96" s="260"/>
      <c r="AX96" s="260"/>
      <c r="AY96" s="260"/>
      <c r="AZ96" s="260"/>
      <c r="BA96" s="260"/>
      <c r="BB96" s="260"/>
      <c r="BC96" s="260"/>
      <c r="BD96" s="260"/>
      <c r="BE96" s="260"/>
      <c r="BF96" s="260"/>
      <c r="BG96" s="210"/>
      <c r="BH96" s="210"/>
      <c r="BI96" s="210"/>
    </row>
    <row r="97" spans="1:61" x14ac:dyDescent="0.25">
      <c r="A97" s="171" t="s">
        <v>91</v>
      </c>
      <c r="B97" s="164"/>
      <c r="C97" s="299" t="s">
        <v>628</v>
      </c>
      <c r="D97" s="166"/>
      <c r="E97" s="168"/>
      <c r="F97" s="167"/>
      <c r="G97" s="168"/>
      <c r="AO97" s="260"/>
      <c r="AP97" s="260"/>
      <c r="AQ97" s="260"/>
      <c r="AR97" s="260"/>
      <c r="AS97" s="260"/>
      <c r="AT97" s="260"/>
      <c r="AU97" s="260"/>
      <c r="AV97" s="260"/>
      <c r="AW97" s="260"/>
      <c r="AX97" s="260"/>
      <c r="AY97" s="260"/>
      <c r="AZ97" s="260"/>
      <c r="BA97" s="260"/>
      <c r="BB97" s="260"/>
      <c r="BC97" s="260"/>
      <c r="BD97" s="260"/>
      <c r="BE97" s="260"/>
      <c r="BF97" s="260"/>
      <c r="BG97" s="210"/>
      <c r="BH97" s="210"/>
      <c r="BI97" s="210"/>
    </row>
    <row r="98" spans="1:61" x14ac:dyDescent="0.25">
      <c r="A98" s="171" t="s">
        <v>91</v>
      </c>
      <c r="B98" s="164"/>
      <c r="C98" s="299" t="s">
        <v>628</v>
      </c>
      <c r="D98" s="166"/>
      <c r="E98" s="168"/>
      <c r="F98" s="167"/>
      <c r="G98" s="168"/>
      <c r="AO98" s="260"/>
      <c r="AP98" s="260"/>
      <c r="AQ98" s="260"/>
      <c r="AR98" s="260"/>
      <c r="AS98" s="260"/>
      <c r="AT98" s="260"/>
      <c r="AU98" s="260"/>
      <c r="AV98" s="260"/>
      <c r="AW98" s="260"/>
      <c r="AX98" s="260"/>
      <c r="AY98" s="260"/>
      <c r="AZ98" s="260"/>
      <c r="BA98" s="260"/>
      <c r="BB98" s="260"/>
      <c r="BC98" s="260"/>
      <c r="BD98" s="260"/>
      <c r="BE98" s="260"/>
      <c r="BF98" s="260"/>
      <c r="BG98" s="210"/>
      <c r="BH98" s="210"/>
      <c r="BI98" s="210"/>
    </row>
    <row r="99" spans="1:61" x14ac:dyDescent="0.25">
      <c r="A99" s="171" t="s">
        <v>91</v>
      </c>
      <c r="B99" s="164"/>
      <c r="C99" s="299" t="s">
        <v>628</v>
      </c>
      <c r="D99" s="166"/>
      <c r="E99" s="168"/>
      <c r="F99" s="167"/>
      <c r="G99" s="168"/>
      <c r="AO99" s="260"/>
      <c r="AP99" s="260"/>
      <c r="AQ99" s="260"/>
      <c r="AR99" s="260"/>
      <c r="AS99" s="260"/>
      <c r="AT99" s="260"/>
      <c r="AU99" s="260"/>
      <c r="AV99" s="260"/>
      <c r="AW99" s="260"/>
      <c r="AX99" s="260"/>
      <c r="AY99" s="260"/>
      <c r="AZ99" s="260"/>
      <c r="BA99" s="260"/>
      <c r="BB99" s="260"/>
      <c r="BC99" s="260"/>
      <c r="BD99" s="260"/>
      <c r="BE99" s="260"/>
      <c r="BF99" s="260"/>
      <c r="BG99" s="210"/>
      <c r="BH99" s="210"/>
      <c r="BI99" s="210"/>
    </row>
    <row r="100" spans="1:61" x14ac:dyDescent="0.25">
      <c r="A100" s="171" t="s">
        <v>91</v>
      </c>
      <c r="B100" s="164"/>
      <c r="C100" s="299" t="s">
        <v>628</v>
      </c>
      <c r="D100" s="166"/>
      <c r="E100" s="168"/>
      <c r="F100" s="167"/>
      <c r="G100" s="168"/>
      <c r="AO100" s="260"/>
      <c r="AP100" s="260"/>
      <c r="AQ100" s="260"/>
      <c r="AR100" s="260"/>
      <c r="AS100" s="260"/>
      <c r="AT100" s="260"/>
      <c r="AU100" s="260"/>
      <c r="AV100" s="260"/>
      <c r="AW100" s="260"/>
      <c r="AX100" s="260"/>
      <c r="AY100" s="260"/>
      <c r="AZ100" s="260"/>
      <c r="BA100" s="260"/>
      <c r="BB100" s="260"/>
      <c r="BC100" s="260"/>
      <c r="BD100" s="260"/>
      <c r="BE100" s="260"/>
      <c r="BF100" s="260"/>
      <c r="BG100" s="210"/>
      <c r="BH100" s="210"/>
      <c r="BI100" s="210"/>
    </row>
    <row r="101" spans="1:61" x14ac:dyDescent="0.25">
      <c r="A101" s="171" t="s">
        <v>91</v>
      </c>
      <c r="B101" s="164"/>
      <c r="C101" s="299" t="s">
        <v>628</v>
      </c>
      <c r="D101" s="166"/>
      <c r="E101" s="168"/>
      <c r="F101" s="167"/>
      <c r="G101" s="168"/>
      <c r="AO101" s="260"/>
      <c r="AP101" s="260"/>
      <c r="AQ101" s="260"/>
      <c r="AR101" s="260"/>
      <c r="AS101" s="260"/>
      <c r="AT101" s="260"/>
      <c r="AU101" s="260"/>
      <c r="AV101" s="260"/>
      <c r="AW101" s="260"/>
      <c r="AX101" s="260"/>
      <c r="AY101" s="260"/>
      <c r="AZ101" s="260"/>
      <c r="BA101" s="260"/>
      <c r="BB101" s="260"/>
      <c r="BC101" s="260"/>
      <c r="BD101" s="260"/>
      <c r="BE101" s="260"/>
      <c r="BF101" s="260"/>
      <c r="BG101" s="210"/>
      <c r="BH101" s="210"/>
      <c r="BI101" s="210"/>
    </row>
    <row r="102" spans="1:61" x14ac:dyDescent="0.25">
      <c r="A102" s="171" t="s">
        <v>91</v>
      </c>
      <c r="B102" s="164"/>
      <c r="C102" s="299" t="s">
        <v>628</v>
      </c>
      <c r="D102" s="166"/>
      <c r="E102" s="168"/>
      <c r="F102" s="167"/>
      <c r="G102" s="168"/>
      <c r="AO102" s="260"/>
      <c r="AP102" s="260"/>
      <c r="AQ102" s="260"/>
      <c r="AR102" s="260"/>
      <c r="AS102" s="260"/>
      <c r="AT102" s="260"/>
      <c r="AU102" s="260"/>
      <c r="AV102" s="260"/>
      <c r="AW102" s="260"/>
      <c r="AX102" s="260"/>
      <c r="AY102" s="260"/>
      <c r="AZ102" s="260"/>
      <c r="BA102" s="260"/>
      <c r="BB102" s="260"/>
      <c r="BC102" s="260"/>
      <c r="BD102" s="260"/>
      <c r="BE102" s="260"/>
      <c r="BF102" s="260"/>
      <c r="BG102" s="210"/>
      <c r="BH102" s="210"/>
      <c r="BI102" s="210"/>
    </row>
    <row r="103" spans="1:61" x14ac:dyDescent="0.25">
      <c r="A103" s="171" t="s">
        <v>91</v>
      </c>
      <c r="B103" s="164"/>
      <c r="C103" s="299" t="s">
        <v>628</v>
      </c>
      <c r="D103" s="166"/>
      <c r="E103" s="168"/>
      <c r="F103" s="167"/>
      <c r="G103" s="168"/>
      <c r="AO103" s="260"/>
      <c r="AP103" s="260"/>
      <c r="AQ103" s="260"/>
      <c r="AR103" s="260"/>
      <c r="AS103" s="260"/>
      <c r="AT103" s="260"/>
      <c r="AU103" s="260"/>
      <c r="AV103" s="260"/>
      <c r="AW103" s="260"/>
      <c r="AX103" s="260"/>
      <c r="AY103" s="260"/>
      <c r="AZ103" s="260"/>
      <c r="BA103" s="260"/>
      <c r="BB103" s="260"/>
      <c r="BC103" s="260"/>
      <c r="BD103" s="260"/>
      <c r="BE103" s="260"/>
      <c r="BF103" s="260"/>
      <c r="BG103" s="210"/>
      <c r="BH103" s="210"/>
      <c r="BI103" s="210"/>
    </row>
    <row r="104" spans="1:61" x14ac:dyDescent="0.25">
      <c r="A104" s="171" t="s">
        <v>91</v>
      </c>
      <c r="B104" s="164"/>
      <c r="C104" s="299" t="s">
        <v>628</v>
      </c>
      <c r="D104" s="166"/>
      <c r="E104" s="168"/>
      <c r="F104" s="167"/>
      <c r="G104" s="168"/>
      <c r="AO104" s="260"/>
      <c r="AP104" s="260"/>
      <c r="AQ104" s="260"/>
      <c r="AR104" s="260"/>
      <c r="AS104" s="260"/>
      <c r="AT104" s="260"/>
      <c r="AU104" s="260"/>
      <c r="AV104" s="260"/>
      <c r="AW104" s="260"/>
      <c r="AX104" s="260"/>
      <c r="AY104" s="260"/>
      <c r="AZ104" s="260"/>
      <c r="BA104" s="260"/>
      <c r="BB104" s="260"/>
      <c r="BC104" s="260"/>
      <c r="BD104" s="260"/>
      <c r="BE104" s="260"/>
      <c r="BF104" s="260"/>
      <c r="BG104" s="210"/>
      <c r="BH104" s="210"/>
      <c r="BI104" s="210"/>
    </row>
    <row r="105" spans="1:61" x14ac:dyDescent="0.25">
      <c r="A105" s="171" t="s">
        <v>91</v>
      </c>
      <c r="B105" s="164"/>
      <c r="C105" s="299" t="s">
        <v>628</v>
      </c>
      <c r="D105" s="166"/>
      <c r="E105" s="168"/>
      <c r="F105" s="167"/>
      <c r="G105" s="168"/>
      <c r="AO105" s="260"/>
      <c r="AP105" s="260"/>
      <c r="AQ105" s="260"/>
      <c r="AR105" s="260"/>
      <c r="AS105" s="260"/>
      <c r="AT105" s="260"/>
      <c r="AU105" s="260"/>
      <c r="AV105" s="260"/>
      <c r="AW105" s="260"/>
      <c r="AX105" s="260"/>
      <c r="AY105" s="260"/>
      <c r="AZ105" s="260"/>
      <c r="BA105" s="260"/>
      <c r="BB105" s="260"/>
      <c r="BC105" s="260"/>
      <c r="BD105" s="260"/>
      <c r="BE105" s="260"/>
      <c r="BF105" s="260"/>
      <c r="BG105" s="210"/>
      <c r="BH105" s="210"/>
      <c r="BI105" s="210"/>
    </row>
    <row r="106" spans="1:61" x14ac:dyDescent="0.25">
      <c r="A106" s="171" t="s">
        <v>91</v>
      </c>
      <c r="B106" s="164"/>
      <c r="C106" s="299" t="s">
        <v>628</v>
      </c>
      <c r="D106" s="166"/>
      <c r="E106" s="168"/>
      <c r="F106" s="167"/>
      <c r="G106" s="168"/>
      <c r="AO106" s="260"/>
      <c r="AP106" s="260"/>
      <c r="AQ106" s="260"/>
      <c r="AR106" s="260"/>
      <c r="AS106" s="260"/>
      <c r="AT106" s="260"/>
      <c r="AU106" s="260"/>
      <c r="AV106" s="260"/>
      <c r="AW106" s="260"/>
      <c r="AX106" s="260"/>
      <c r="AY106" s="260"/>
      <c r="AZ106" s="260"/>
      <c r="BA106" s="260"/>
      <c r="BB106" s="260"/>
      <c r="BC106" s="260"/>
      <c r="BD106" s="260"/>
      <c r="BE106" s="260"/>
      <c r="BF106" s="260"/>
      <c r="BG106" s="210"/>
      <c r="BH106" s="210"/>
      <c r="BI106" s="210"/>
    </row>
    <row r="107" spans="1:61" x14ac:dyDescent="0.25">
      <c r="A107" s="171" t="s">
        <v>91</v>
      </c>
      <c r="B107" s="164"/>
      <c r="C107" s="299" t="s">
        <v>628</v>
      </c>
      <c r="D107" s="166"/>
      <c r="E107" s="168"/>
      <c r="F107" s="167"/>
      <c r="G107" s="168"/>
      <c r="AO107" s="260"/>
      <c r="AP107" s="260"/>
      <c r="AQ107" s="260"/>
      <c r="AR107" s="260"/>
      <c r="AS107" s="260"/>
      <c r="AT107" s="260"/>
      <c r="AU107" s="260"/>
      <c r="AV107" s="260"/>
      <c r="AW107" s="260"/>
      <c r="AX107" s="260"/>
      <c r="AY107" s="260"/>
      <c r="AZ107" s="260"/>
      <c r="BA107" s="260"/>
      <c r="BB107" s="260"/>
      <c r="BC107" s="260"/>
      <c r="BD107" s="260"/>
      <c r="BE107" s="260"/>
      <c r="BF107" s="260"/>
      <c r="BG107" s="210"/>
      <c r="BH107" s="210"/>
      <c r="BI107" s="210"/>
    </row>
    <row r="108" spans="1:61" x14ac:dyDescent="0.25">
      <c r="A108" s="171" t="s">
        <v>91</v>
      </c>
      <c r="B108" s="164"/>
      <c r="C108" s="299" t="s">
        <v>628</v>
      </c>
      <c r="D108" s="166"/>
      <c r="E108" s="168"/>
      <c r="F108" s="167"/>
      <c r="G108" s="168"/>
      <c r="AO108" s="260"/>
      <c r="AP108" s="260"/>
      <c r="AQ108" s="260"/>
      <c r="AR108" s="260"/>
      <c r="AS108" s="260"/>
      <c r="AT108" s="260"/>
      <c r="AU108" s="260"/>
      <c r="AV108" s="260"/>
      <c r="AW108" s="260"/>
      <c r="AX108" s="260"/>
      <c r="AY108" s="260"/>
      <c r="AZ108" s="260"/>
      <c r="BA108" s="260"/>
      <c r="BB108" s="260"/>
      <c r="BC108" s="260"/>
      <c r="BD108" s="260"/>
      <c r="BE108" s="260"/>
      <c r="BF108" s="260"/>
      <c r="BG108" s="210"/>
      <c r="BH108" s="210"/>
      <c r="BI108" s="210"/>
    </row>
    <row r="109" spans="1:61" x14ac:dyDescent="0.25">
      <c r="A109" s="171" t="s">
        <v>91</v>
      </c>
      <c r="B109" s="164"/>
      <c r="C109" s="299" t="s">
        <v>628</v>
      </c>
      <c r="D109" s="166"/>
      <c r="E109" s="168"/>
      <c r="F109" s="167"/>
      <c r="G109" s="168"/>
      <c r="AO109" s="260"/>
      <c r="AP109" s="260"/>
      <c r="AQ109" s="260"/>
      <c r="AR109" s="260"/>
      <c r="AS109" s="260"/>
      <c r="AT109" s="260"/>
      <c r="AU109" s="260"/>
      <c r="AV109" s="260"/>
      <c r="AW109" s="260"/>
      <c r="AX109" s="260"/>
      <c r="AY109" s="260"/>
      <c r="AZ109" s="260"/>
      <c r="BA109" s="260"/>
      <c r="BB109" s="260"/>
      <c r="BC109" s="260"/>
      <c r="BD109" s="260"/>
      <c r="BE109" s="260"/>
      <c r="BF109" s="260"/>
      <c r="BG109" s="210"/>
      <c r="BH109" s="210"/>
      <c r="BI109" s="210"/>
    </row>
    <row r="110" spans="1:61" x14ac:dyDescent="0.25">
      <c r="A110" s="171" t="s">
        <v>91</v>
      </c>
      <c r="B110" s="164"/>
      <c r="C110" s="299" t="s">
        <v>628</v>
      </c>
      <c r="D110" s="166"/>
      <c r="E110" s="168"/>
      <c r="F110" s="167"/>
      <c r="G110" s="168"/>
      <c r="AO110" s="260"/>
      <c r="AP110" s="260"/>
      <c r="AQ110" s="260"/>
      <c r="AR110" s="260"/>
      <c r="AS110" s="260"/>
      <c r="AT110" s="260"/>
      <c r="AU110" s="260"/>
      <c r="AV110" s="260"/>
      <c r="AW110" s="260"/>
      <c r="AX110" s="260"/>
      <c r="AY110" s="260"/>
      <c r="AZ110" s="260"/>
      <c r="BA110" s="260"/>
      <c r="BB110" s="260"/>
      <c r="BC110" s="260"/>
      <c r="BD110" s="260"/>
      <c r="BE110" s="260"/>
      <c r="BF110" s="260"/>
      <c r="BG110" s="210"/>
      <c r="BH110" s="210"/>
      <c r="BI110" s="210"/>
    </row>
    <row r="111" spans="1:61" x14ac:dyDescent="0.25">
      <c r="A111" s="171" t="s">
        <v>91</v>
      </c>
      <c r="B111" s="164"/>
      <c r="C111" s="299" t="s">
        <v>628</v>
      </c>
      <c r="D111" s="166"/>
      <c r="E111" s="168"/>
      <c r="F111" s="167"/>
      <c r="G111" s="168"/>
      <c r="AO111" s="260"/>
      <c r="AP111" s="260"/>
      <c r="AQ111" s="260"/>
      <c r="AR111" s="260"/>
      <c r="AS111" s="260"/>
      <c r="AT111" s="260"/>
      <c r="AU111" s="260"/>
      <c r="AV111" s="260"/>
      <c r="AW111" s="260"/>
      <c r="AX111" s="260"/>
      <c r="AY111" s="260"/>
      <c r="AZ111" s="260"/>
      <c r="BA111" s="260"/>
      <c r="BB111" s="260"/>
      <c r="BC111" s="260"/>
      <c r="BD111" s="260"/>
      <c r="BE111" s="260"/>
      <c r="BF111" s="260"/>
      <c r="BG111" s="210"/>
      <c r="BH111" s="210"/>
      <c r="BI111" s="210"/>
    </row>
    <row r="112" spans="1:61" x14ac:dyDescent="0.25">
      <c r="A112" s="171" t="s">
        <v>91</v>
      </c>
      <c r="B112" s="164"/>
      <c r="C112" s="299" t="s">
        <v>628</v>
      </c>
      <c r="D112" s="166"/>
      <c r="E112" s="168"/>
      <c r="F112" s="167"/>
      <c r="G112" s="168"/>
      <c r="AO112" s="260"/>
      <c r="AP112" s="260"/>
      <c r="AQ112" s="260"/>
      <c r="AR112" s="260"/>
      <c r="AS112" s="260"/>
      <c r="AT112" s="260"/>
      <c r="AU112" s="260"/>
      <c r="AV112" s="260"/>
      <c r="AW112" s="260"/>
      <c r="AX112" s="260"/>
      <c r="AY112" s="260"/>
      <c r="AZ112" s="260"/>
      <c r="BA112" s="260"/>
      <c r="BB112" s="260"/>
      <c r="BC112" s="260"/>
      <c r="BD112" s="260"/>
      <c r="BE112" s="260"/>
      <c r="BF112" s="260"/>
      <c r="BG112" s="210"/>
      <c r="BH112" s="210"/>
      <c r="BI112" s="210"/>
    </row>
    <row r="113" spans="1:61" x14ac:dyDescent="0.25">
      <c r="A113" s="171" t="s">
        <v>91</v>
      </c>
      <c r="B113" s="164"/>
      <c r="C113" s="299" t="s">
        <v>628</v>
      </c>
      <c r="D113" s="166"/>
      <c r="E113" s="168"/>
      <c r="F113" s="167"/>
      <c r="G113" s="168"/>
      <c r="AO113" s="260"/>
      <c r="AP113" s="260"/>
      <c r="AQ113" s="260"/>
      <c r="AR113" s="260"/>
      <c r="AS113" s="260"/>
      <c r="AT113" s="260"/>
      <c r="AU113" s="260"/>
      <c r="AV113" s="260"/>
      <c r="AW113" s="260"/>
      <c r="AX113" s="260"/>
      <c r="AY113" s="260"/>
      <c r="AZ113" s="260"/>
      <c r="BA113" s="260"/>
      <c r="BB113" s="260"/>
      <c r="BC113" s="260"/>
      <c r="BD113" s="260"/>
      <c r="BE113" s="260"/>
      <c r="BF113" s="260"/>
      <c r="BG113" s="210"/>
      <c r="BH113" s="210"/>
      <c r="BI113" s="210"/>
    </row>
    <row r="114" spans="1:61" x14ac:dyDescent="0.25">
      <c r="A114" s="171" t="s">
        <v>91</v>
      </c>
      <c r="B114" s="164"/>
      <c r="C114" s="299" t="s">
        <v>628</v>
      </c>
      <c r="D114" s="166"/>
      <c r="E114" s="168"/>
      <c r="F114" s="167"/>
      <c r="G114" s="168"/>
      <c r="AO114" s="260"/>
      <c r="AP114" s="260"/>
      <c r="AQ114" s="260"/>
      <c r="AR114" s="260"/>
      <c r="AS114" s="260"/>
      <c r="AT114" s="260"/>
      <c r="AU114" s="260"/>
      <c r="AV114" s="260"/>
      <c r="AW114" s="260"/>
      <c r="AX114" s="260"/>
      <c r="AY114" s="260"/>
      <c r="AZ114" s="260"/>
      <c r="BA114" s="260"/>
      <c r="BB114" s="260"/>
      <c r="BC114" s="260"/>
      <c r="BD114" s="260"/>
      <c r="BE114" s="260"/>
      <c r="BF114" s="260"/>
      <c r="BG114" s="210"/>
      <c r="BH114" s="210"/>
      <c r="BI114" s="210"/>
    </row>
    <row r="115" spans="1:61" x14ac:dyDescent="0.25">
      <c r="A115" s="171" t="s">
        <v>91</v>
      </c>
      <c r="B115" s="164"/>
      <c r="C115" s="299" t="s">
        <v>628</v>
      </c>
      <c r="D115" s="166"/>
      <c r="E115" s="168"/>
      <c r="F115" s="167"/>
      <c r="G115" s="168"/>
      <c r="AO115" s="260"/>
      <c r="AP115" s="260"/>
      <c r="AQ115" s="260"/>
      <c r="AR115" s="260"/>
      <c r="AS115" s="260"/>
      <c r="AT115" s="260"/>
      <c r="AU115" s="260"/>
      <c r="AV115" s="260"/>
      <c r="AW115" s="260"/>
      <c r="AX115" s="260"/>
      <c r="AY115" s="260"/>
      <c r="AZ115" s="260"/>
      <c r="BA115" s="260"/>
      <c r="BB115" s="260"/>
      <c r="BC115" s="260"/>
      <c r="BD115" s="260"/>
      <c r="BE115" s="260"/>
      <c r="BF115" s="260"/>
      <c r="BG115" s="210"/>
      <c r="BH115" s="210"/>
      <c r="BI115" s="210"/>
    </row>
    <row r="116" spans="1:61" x14ac:dyDescent="0.25">
      <c r="A116" s="171" t="s">
        <v>91</v>
      </c>
      <c r="B116" s="164"/>
      <c r="C116" s="299" t="s">
        <v>628</v>
      </c>
      <c r="D116" s="166"/>
      <c r="E116" s="168"/>
      <c r="F116" s="167"/>
      <c r="G116" s="168"/>
      <c r="AO116" s="260"/>
      <c r="AP116" s="260"/>
      <c r="AQ116" s="260"/>
      <c r="AR116" s="260"/>
      <c r="AS116" s="260"/>
      <c r="AT116" s="260"/>
      <c r="AU116" s="260"/>
      <c r="AV116" s="260"/>
      <c r="AW116" s="260"/>
      <c r="AX116" s="260"/>
      <c r="AY116" s="260"/>
      <c r="AZ116" s="260"/>
      <c r="BA116" s="260"/>
      <c r="BB116" s="260"/>
      <c r="BC116" s="260"/>
      <c r="BD116" s="260"/>
      <c r="BE116" s="260"/>
      <c r="BF116" s="260"/>
      <c r="BG116" s="210"/>
      <c r="BH116" s="210"/>
      <c r="BI116" s="210"/>
    </row>
    <row r="117" spans="1:61" x14ac:dyDescent="0.25">
      <c r="A117" s="171" t="s">
        <v>91</v>
      </c>
      <c r="B117" s="164"/>
      <c r="C117" s="299" t="s">
        <v>628</v>
      </c>
      <c r="D117" s="166"/>
      <c r="E117" s="168"/>
      <c r="F117" s="167"/>
      <c r="G117" s="168"/>
      <c r="AO117" s="260"/>
      <c r="AP117" s="260"/>
      <c r="AQ117" s="260"/>
      <c r="AR117" s="260"/>
      <c r="AS117" s="260"/>
      <c r="AT117" s="260"/>
      <c r="AU117" s="260"/>
      <c r="AV117" s="260"/>
      <c r="AW117" s="260"/>
      <c r="AX117" s="260"/>
      <c r="AY117" s="260"/>
      <c r="AZ117" s="260"/>
      <c r="BA117" s="260"/>
      <c r="BB117" s="260"/>
      <c r="BC117" s="260"/>
      <c r="BD117" s="260"/>
      <c r="BE117" s="260"/>
      <c r="BF117" s="260"/>
      <c r="BG117" s="210"/>
      <c r="BH117" s="210"/>
      <c r="BI117" s="210"/>
    </row>
    <row r="118" spans="1:61" x14ac:dyDescent="0.25">
      <c r="A118" s="171" t="s">
        <v>91</v>
      </c>
      <c r="B118" s="164"/>
      <c r="C118" s="299" t="s">
        <v>628</v>
      </c>
      <c r="D118" s="166"/>
      <c r="E118" s="168"/>
      <c r="F118" s="167"/>
      <c r="G118" s="168"/>
      <c r="AO118" s="260"/>
      <c r="AP118" s="260"/>
      <c r="AQ118" s="260"/>
      <c r="AR118" s="260"/>
      <c r="AS118" s="260"/>
      <c r="AT118" s="260"/>
      <c r="AU118" s="260"/>
      <c r="AV118" s="260"/>
      <c r="AW118" s="260"/>
      <c r="AX118" s="260"/>
      <c r="AY118" s="260"/>
      <c r="AZ118" s="260"/>
      <c r="BA118" s="260"/>
      <c r="BB118" s="260"/>
      <c r="BC118" s="260"/>
      <c r="BD118" s="260"/>
      <c r="BE118" s="260"/>
      <c r="BF118" s="260"/>
      <c r="BG118" s="210"/>
      <c r="BH118" s="210"/>
      <c r="BI118" s="210"/>
    </row>
    <row r="119" spans="1:61" x14ac:dyDescent="0.25">
      <c r="A119" s="171" t="s">
        <v>91</v>
      </c>
      <c r="B119" s="164"/>
      <c r="C119" s="299" t="s">
        <v>628</v>
      </c>
      <c r="D119" s="166"/>
      <c r="E119" s="168"/>
      <c r="F119" s="167"/>
      <c r="G119" s="168"/>
      <c r="AO119" s="260"/>
      <c r="AP119" s="260"/>
      <c r="AQ119" s="260"/>
      <c r="AR119" s="260"/>
      <c r="AS119" s="260"/>
      <c r="AT119" s="260"/>
      <c r="AU119" s="260"/>
      <c r="AV119" s="260"/>
      <c r="AW119" s="260"/>
      <c r="AX119" s="260"/>
      <c r="AY119" s="260"/>
      <c r="AZ119" s="260"/>
      <c r="BA119" s="260"/>
      <c r="BB119" s="260"/>
      <c r="BC119" s="260"/>
      <c r="BD119" s="260"/>
      <c r="BE119" s="260"/>
      <c r="BF119" s="260"/>
      <c r="BG119" s="210"/>
      <c r="BH119" s="210"/>
      <c r="BI119" s="210"/>
    </row>
    <row r="120" spans="1:61" x14ac:dyDescent="0.25">
      <c r="A120" s="171" t="s">
        <v>91</v>
      </c>
      <c r="B120" s="164"/>
      <c r="C120" s="299" t="s">
        <v>628</v>
      </c>
      <c r="D120" s="166"/>
      <c r="E120" s="168"/>
      <c r="F120" s="167"/>
      <c r="G120" s="168"/>
      <c r="AO120" s="260"/>
      <c r="AP120" s="260"/>
      <c r="AQ120" s="260"/>
      <c r="AR120" s="260"/>
      <c r="AS120" s="260"/>
      <c r="AT120" s="260"/>
      <c r="AU120" s="260"/>
      <c r="AV120" s="260"/>
      <c r="AW120" s="260"/>
      <c r="AX120" s="260"/>
      <c r="AY120" s="260"/>
      <c r="AZ120" s="260"/>
      <c r="BA120" s="260"/>
      <c r="BB120" s="260"/>
      <c r="BC120" s="260"/>
      <c r="BD120" s="260"/>
      <c r="BE120" s="260"/>
      <c r="BF120" s="260"/>
      <c r="BG120" s="210"/>
      <c r="BH120" s="210"/>
      <c r="BI120" s="210"/>
    </row>
    <row r="121" spans="1:61" x14ac:dyDescent="0.25">
      <c r="A121" s="171" t="s">
        <v>91</v>
      </c>
      <c r="B121" s="164"/>
      <c r="C121" s="299" t="s">
        <v>628</v>
      </c>
      <c r="D121" s="166"/>
      <c r="E121" s="168"/>
      <c r="F121" s="167"/>
      <c r="G121" s="168"/>
      <c r="AO121" s="260"/>
      <c r="AP121" s="260"/>
      <c r="AQ121" s="260"/>
      <c r="AR121" s="260"/>
      <c r="AS121" s="260"/>
      <c r="AT121" s="260"/>
      <c r="AU121" s="260"/>
      <c r="AV121" s="260"/>
      <c r="AW121" s="260"/>
      <c r="AX121" s="260"/>
      <c r="AY121" s="260"/>
      <c r="AZ121" s="260"/>
      <c r="BA121" s="260"/>
      <c r="BB121" s="260"/>
      <c r="BC121" s="260"/>
      <c r="BD121" s="260"/>
      <c r="BE121" s="260"/>
      <c r="BF121" s="260"/>
      <c r="BG121" s="210"/>
      <c r="BH121" s="210"/>
      <c r="BI121" s="210"/>
    </row>
    <row r="122" spans="1:61" x14ac:dyDescent="0.25">
      <c r="A122" s="171" t="s">
        <v>91</v>
      </c>
      <c r="B122" s="164"/>
      <c r="C122" s="299" t="s">
        <v>628</v>
      </c>
      <c r="D122" s="166"/>
      <c r="E122" s="168"/>
      <c r="F122" s="167"/>
      <c r="G122" s="168"/>
      <c r="AO122" s="260"/>
      <c r="AP122" s="260"/>
      <c r="AQ122" s="260"/>
      <c r="AR122" s="260"/>
      <c r="AS122" s="260"/>
      <c r="AT122" s="260"/>
      <c r="AU122" s="260"/>
      <c r="AV122" s="260"/>
      <c r="AW122" s="260"/>
      <c r="AX122" s="260"/>
      <c r="AY122" s="260"/>
      <c r="AZ122" s="260"/>
      <c r="BA122" s="260"/>
      <c r="BB122" s="260"/>
      <c r="BC122" s="260"/>
      <c r="BD122" s="260"/>
      <c r="BE122" s="260"/>
      <c r="BF122" s="260"/>
      <c r="BG122" s="210"/>
      <c r="BH122" s="210"/>
      <c r="BI122" s="210"/>
    </row>
    <row r="123" spans="1:61" x14ac:dyDescent="0.25">
      <c r="A123" s="171" t="s">
        <v>91</v>
      </c>
      <c r="B123" s="164"/>
      <c r="C123" s="299" t="s">
        <v>628</v>
      </c>
      <c r="D123" s="166"/>
      <c r="E123" s="168"/>
      <c r="F123" s="167"/>
      <c r="G123" s="168"/>
      <c r="AO123" s="260"/>
      <c r="AP123" s="260"/>
      <c r="AQ123" s="260"/>
      <c r="AR123" s="260"/>
      <c r="AS123" s="260"/>
      <c r="AT123" s="260"/>
      <c r="AU123" s="260"/>
      <c r="AV123" s="260"/>
      <c r="AW123" s="260"/>
      <c r="AX123" s="260"/>
      <c r="AY123" s="260"/>
      <c r="AZ123" s="260"/>
      <c r="BA123" s="260"/>
      <c r="BB123" s="260"/>
      <c r="BC123" s="260"/>
      <c r="BD123" s="260"/>
      <c r="BE123" s="260"/>
      <c r="BF123" s="260"/>
      <c r="BG123" s="210"/>
      <c r="BH123" s="210"/>
      <c r="BI123" s="210"/>
    </row>
    <row r="124" spans="1:61" x14ac:dyDescent="0.25">
      <c r="A124" s="171" t="s">
        <v>91</v>
      </c>
      <c r="B124" s="164"/>
      <c r="C124" s="299" t="s">
        <v>628</v>
      </c>
      <c r="D124" s="166"/>
      <c r="E124" s="168"/>
      <c r="F124" s="167"/>
      <c r="G124" s="168"/>
      <c r="AO124" s="260"/>
      <c r="AP124" s="260"/>
      <c r="AQ124" s="260"/>
      <c r="AR124" s="260"/>
      <c r="AS124" s="260"/>
      <c r="AT124" s="260"/>
      <c r="AU124" s="260"/>
      <c r="AV124" s="260"/>
      <c r="AW124" s="260"/>
      <c r="AX124" s="260"/>
      <c r="AY124" s="260"/>
      <c r="AZ124" s="260"/>
      <c r="BA124" s="260"/>
      <c r="BB124" s="260"/>
      <c r="BC124" s="260"/>
      <c r="BD124" s="260"/>
      <c r="BE124" s="260"/>
      <c r="BF124" s="260"/>
      <c r="BG124" s="210"/>
      <c r="BH124" s="210"/>
      <c r="BI124" s="210"/>
    </row>
    <row r="125" spans="1:61" x14ac:dyDescent="0.25">
      <c r="A125" s="171" t="s">
        <v>91</v>
      </c>
      <c r="B125" s="164"/>
      <c r="C125" s="299" t="s">
        <v>628</v>
      </c>
      <c r="D125" s="166"/>
      <c r="E125" s="168"/>
      <c r="F125" s="167"/>
      <c r="G125" s="168"/>
      <c r="AO125" s="260"/>
      <c r="AP125" s="260"/>
      <c r="AQ125" s="260"/>
      <c r="AR125" s="260"/>
      <c r="AS125" s="260"/>
      <c r="AT125" s="260"/>
      <c r="AU125" s="260"/>
      <c r="AV125" s="260"/>
      <c r="AW125" s="260"/>
      <c r="AX125" s="260"/>
      <c r="AY125" s="260"/>
      <c r="AZ125" s="260"/>
      <c r="BA125" s="260"/>
      <c r="BB125" s="260"/>
      <c r="BC125" s="260"/>
      <c r="BD125" s="260"/>
      <c r="BE125" s="260"/>
      <c r="BF125" s="260"/>
      <c r="BG125" s="210"/>
      <c r="BH125" s="210"/>
      <c r="BI125" s="210"/>
    </row>
    <row r="126" spans="1:61" x14ac:dyDescent="0.25">
      <c r="A126" s="171" t="s">
        <v>91</v>
      </c>
      <c r="B126" s="164"/>
      <c r="C126" s="299" t="s">
        <v>628</v>
      </c>
      <c r="D126" s="166"/>
      <c r="E126" s="168"/>
      <c r="F126" s="167"/>
      <c r="G126" s="168"/>
      <c r="AO126" s="260"/>
      <c r="AP126" s="260"/>
      <c r="AQ126" s="260"/>
      <c r="AR126" s="260"/>
      <c r="AS126" s="260"/>
      <c r="AT126" s="260"/>
      <c r="AU126" s="260"/>
      <c r="AV126" s="260"/>
      <c r="AW126" s="260"/>
      <c r="AX126" s="260"/>
      <c r="AY126" s="260"/>
      <c r="AZ126" s="260"/>
      <c r="BA126" s="260"/>
      <c r="BB126" s="260"/>
      <c r="BC126" s="260"/>
      <c r="BD126" s="260"/>
      <c r="BE126" s="260"/>
      <c r="BF126" s="260"/>
      <c r="BG126" s="210"/>
      <c r="BH126" s="210"/>
      <c r="BI126" s="210"/>
    </row>
    <row r="127" spans="1:61" x14ac:dyDescent="0.25">
      <c r="A127" s="171" t="s">
        <v>91</v>
      </c>
      <c r="B127" s="164"/>
      <c r="C127" s="299" t="s">
        <v>628</v>
      </c>
      <c r="D127" s="166"/>
      <c r="E127" s="168"/>
      <c r="F127" s="167"/>
      <c r="G127" s="168"/>
      <c r="AO127" s="260"/>
      <c r="AP127" s="260"/>
      <c r="AQ127" s="260"/>
      <c r="AR127" s="260"/>
      <c r="AS127" s="260"/>
      <c r="AT127" s="260"/>
      <c r="AU127" s="260"/>
      <c r="AV127" s="260"/>
      <c r="AW127" s="260"/>
      <c r="AX127" s="260"/>
      <c r="AY127" s="260"/>
      <c r="AZ127" s="260"/>
      <c r="BA127" s="260"/>
      <c r="BB127" s="260"/>
      <c r="BC127" s="260"/>
      <c r="BD127" s="260"/>
      <c r="BE127" s="260"/>
      <c r="BF127" s="260"/>
      <c r="BG127" s="210"/>
      <c r="BH127" s="210"/>
      <c r="BI127" s="210"/>
    </row>
    <row r="128" spans="1:61" x14ac:dyDescent="0.25">
      <c r="A128" s="171" t="s">
        <v>91</v>
      </c>
      <c r="B128" s="164"/>
      <c r="C128" s="299" t="s">
        <v>628</v>
      </c>
      <c r="D128" s="166"/>
      <c r="E128" s="168"/>
      <c r="F128" s="167"/>
      <c r="G128" s="168"/>
      <c r="AO128" s="260"/>
      <c r="AP128" s="260"/>
      <c r="AQ128" s="260"/>
      <c r="AR128" s="260"/>
      <c r="AS128" s="260"/>
      <c r="AT128" s="260"/>
      <c r="AU128" s="260"/>
      <c r="AV128" s="260"/>
      <c r="AW128" s="260"/>
      <c r="AX128" s="260"/>
      <c r="AY128" s="260"/>
      <c r="AZ128" s="260"/>
      <c r="BA128" s="260"/>
      <c r="BB128" s="260"/>
      <c r="BC128" s="260"/>
      <c r="BD128" s="260"/>
      <c r="BE128" s="260"/>
      <c r="BF128" s="260"/>
      <c r="BG128" s="210"/>
      <c r="BH128" s="210"/>
      <c r="BI128" s="210"/>
    </row>
    <row r="129" spans="1:61" x14ac:dyDescent="0.25">
      <c r="A129" s="171" t="s">
        <v>91</v>
      </c>
      <c r="B129" s="164"/>
      <c r="C129" s="299" t="s">
        <v>628</v>
      </c>
      <c r="D129" s="166"/>
      <c r="E129" s="168"/>
      <c r="F129" s="167"/>
      <c r="G129" s="168"/>
      <c r="AO129" s="260"/>
      <c r="AP129" s="260"/>
      <c r="AQ129" s="260"/>
      <c r="AR129" s="260"/>
      <c r="AS129" s="260"/>
      <c r="AT129" s="260"/>
      <c r="AU129" s="260"/>
      <c r="AV129" s="260"/>
      <c r="AW129" s="260"/>
      <c r="AX129" s="260"/>
      <c r="AY129" s="260"/>
      <c r="AZ129" s="260"/>
      <c r="BA129" s="260"/>
      <c r="BB129" s="260"/>
      <c r="BC129" s="260"/>
      <c r="BD129" s="260"/>
      <c r="BE129" s="260"/>
      <c r="BF129" s="260"/>
      <c r="BG129" s="210"/>
      <c r="BH129" s="210"/>
      <c r="BI129" s="210"/>
    </row>
    <row r="130" spans="1:61" x14ac:dyDescent="0.25">
      <c r="A130" s="171" t="s">
        <v>91</v>
      </c>
      <c r="B130" s="164"/>
      <c r="C130" s="299" t="s">
        <v>628</v>
      </c>
      <c r="D130" s="166"/>
      <c r="E130" s="168"/>
      <c r="F130" s="167"/>
      <c r="G130" s="168"/>
      <c r="AO130" s="260"/>
      <c r="AP130" s="260"/>
      <c r="AQ130" s="260"/>
      <c r="AR130" s="260"/>
      <c r="AS130" s="260"/>
      <c r="AT130" s="260"/>
      <c r="AU130" s="260"/>
      <c r="AV130" s="260"/>
      <c r="AW130" s="260"/>
      <c r="AX130" s="260"/>
      <c r="AY130" s="260"/>
      <c r="AZ130" s="260"/>
      <c r="BA130" s="260"/>
      <c r="BB130" s="260"/>
      <c r="BC130" s="260"/>
      <c r="BD130" s="260"/>
      <c r="BE130" s="260"/>
      <c r="BF130" s="260"/>
      <c r="BG130" s="210"/>
      <c r="BH130" s="210"/>
      <c r="BI130" s="210"/>
    </row>
    <row r="131" spans="1:61" x14ac:dyDescent="0.25">
      <c r="A131" s="171" t="s">
        <v>91</v>
      </c>
      <c r="B131" s="164"/>
      <c r="C131" s="299" t="s">
        <v>628</v>
      </c>
      <c r="D131" s="166"/>
      <c r="E131" s="168"/>
      <c r="F131" s="167"/>
      <c r="G131" s="168"/>
      <c r="AO131" s="260"/>
      <c r="AP131" s="260"/>
      <c r="AQ131" s="260"/>
      <c r="AR131" s="260"/>
      <c r="AS131" s="260"/>
      <c r="AT131" s="260"/>
      <c r="AU131" s="260"/>
      <c r="AV131" s="260"/>
      <c r="AW131" s="260"/>
      <c r="AX131" s="260"/>
      <c r="AY131" s="260"/>
      <c r="AZ131" s="260"/>
      <c r="BA131" s="260"/>
      <c r="BB131" s="260"/>
      <c r="BC131" s="260"/>
      <c r="BD131" s="260"/>
      <c r="BE131" s="260"/>
      <c r="BF131" s="260"/>
      <c r="BG131" s="210"/>
      <c r="BH131" s="210"/>
      <c r="BI131" s="210"/>
    </row>
    <row r="132" spans="1:61" x14ac:dyDescent="0.25">
      <c r="A132" s="171" t="s">
        <v>91</v>
      </c>
      <c r="B132" s="164"/>
      <c r="C132" s="299" t="s">
        <v>628</v>
      </c>
      <c r="D132" s="166"/>
      <c r="E132" s="168"/>
      <c r="F132" s="167"/>
      <c r="G132" s="168"/>
      <c r="AO132" s="260"/>
      <c r="AP132" s="260"/>
      <c r="AQ132" s="260"/>
      <c r="AR132" s="260"/>
      <c r="AS132" s="260"/>
      <c r="AT132" s="260"/>
      <c r="AU132" s="260"/>
      <c r="AV132" s="260"/>
      <c r="AW132" s="260"/>
      <c r="AX132" s="260"/>
      <c r="AY132" s="260"/>
      <c r="AZ132" s="260"/>
      <c r="BA132" s="260"/>
      <c r="BB132" s="260"/>
      <c r="BC132" s="260"/>
      <c r="BD132" s="260"/>
      <c r="BE132" s="260"/>
      <c r="BF132" s="260"/>
      <c r="BG132" s="210"/>
      <c r="BH132" s="210"/>
      <c r="BI132" s="210"/>
    </row>
    <row r="133" spans="1:61" x14ac:dyDescent="0.25">
      <c r="A133" s="171" t="s">
        <v>91</v>
      </c>
      <c r="B133" s="164"/>
      <c r="C133" s="299" t="s">
        <v>628</v>
      </c>
      <c r="D133" s="166"/>
      <c r="E133" s="168"/>
      <c r="F133" s="167"/>
      <c r="G133" s="168"/>
      <c r="AO133" s="260"/>
      <c r="AP133" s="260"/>
      <c r="AQ133" s="260"/>
      <c r="AR133" s="260"/>
      <c r="AS133" s="260"/>
      <c r="AT133" s="260"/>
      <c r="AU133" s="260"/>
      <c r="AV133" s="260"/>
      <c r="AW133" s="260"/>
      <c r="AX133" s="260"/>
      <c r="AY133" s="260"/>
      <c r="AZ133" s="260"/>
      <c r="BA133" s="260"/>
      <c r="BB133" s="260"/>
      <c r="BC133" s="260"/>
      <c r="BD133" s="260"/>
      <c r="BE133" s="260"/>
      <c r="BF133" s="260"/>
      <c r="BG133" s="210"/>
      <c r="BH133" s="210"/>
      <c r="BI133" s="210"/>
    </row>
    <row r="134" spans="1:61" x14ac:dyDescent="0.25">
      <c r="A134" s="171" t="s">
        <v>91</v>
      </c>
      <c r="B134" s="164"/>
      <c r="C134" s="299" t="s">
        <v>628</v>
      </c>
      <c r="D134" s="166"/>
      <c r="E134" s="168"/>
      <c r="F134" s="167"/>
      <c r="G134" s="168"/>
      <c r="AO134" s="260"/>
      <c r="AP134" s="260"/>
      <c r="AQ134" s="260"/>
      <c r="AR134" s="260"/>
      <c r="AS134" s="260"/>
      <c r="AT134" s="260"/>
      <c r="AU134" s="260"/>
      <c r="AV134" s="260"/>
      <c r="AW134" s="260"/>
      <c r="AX134" s="260"/>
      <c r="AY134" s="260"/>
      <c r="AZ134" s="260"/>
      <c r="BA134" s="260"/>
      <c r="BB134" s="260"/>
      <c r="BC134" s="260"/>
      <c r="BD134" s="260"/>
      <c r="BE134" s="260"/>
      <c r="BF134" s="260"/>
      <c r="BG134" s="210"/>
      <c r="BH134" s="210"/>
      <c r="BI134" s="210"/>
    </row>
    <row r="135" spans="1:61" x14ac:dyDescent="0.25">
      <c r="A135" s="171" t="s">
        <v>91</v>
      </c>
      <c r="B135" s="164"/>
      <c r="C135" s="299" t="s">
        <v>628</v>
      </c>
      <c r="D135" s="166"/>
      <c r="E135" s="168"/>
      <c r="F135" s="167"/>
      <c r="G135" s="168"/>
      <c r="AO135" s="260"/>
      <c r="AP135" s="260"/>
      <c r="AQ135" s="260"/>
      <c r="AR135" s="260"/>
      <c r="AS135" s="260"/>
      <c r="AT135" s="260"/>
      <c r="AU135" s="260"/>
      <c r="AV135" s="260"/>
      <c r="AW135" s="260"/>
      <c r="AX135" s="260"/>
      <c r="AY135" s="260"/>
      <c r="AZ135" s="260"/>
      <c r="BA135" s="260"/>
      <c r="BB135" s="260"/>
      <c r="BC135" s="260"/>
      <c r="BD135" s="260"/>
      <c r="BE135" s="260"/>
      <c r="BF135" s="260"/>
      <c r="BG135" s="210"/>
      <c r="BH135" s="210"/>
      <c r="BI135" s="210"/>
    </row>
    <row r="136" spans="1:61" x14ac:dyDescent="0.25">
      <c r="A136" s="171" t="s">
        <v>91</v>
      </c>
      <c r="B136" s="164"/>
      <c r="C136" s="299" t="s">
        <v>628</v>
      </c>
      <c r="D136" s="166"/>
      <c r="E136" s="168"/>
      <c r="F136" s="167"/>
      <c r="G136" s="168"/>
      <c r="AO136" s="260"/>
      <c r="AP136" s="260"/>
      <c r="AQ136" s="260"/>
      <c r="AR136" s="260"/>
      <c r="AS136" s="260"/>
      <c r="AT136" s="260"/>
      <c r="AU136" s="260"/>
      <c r="AV136" s="260"/>
      <c r="AW136" s="260"/>
      <c r="AX136" s="260"/>
      <c r="AY136" s="260"/>
      <c r="AZ136" s="260"/>
      <c r="BA136" s="260"/>
      <c r="BB136" s="260"/>
      <c r="BC136" s="260"/>
      <c r="BD136" s="260"/>
      <c r="BE136" s="260"/>
      <c r="BF136" s="260"/>
      <c r="BG136" s="210"/>
      <c r="BH136" s="210"/>
      <c r="BI136" s="210"/>
    </row>
    <row r="137" spans="1:61" x14ac:dyDescent="0.25">
      <c r="A137" s="171" t="s">
        <v>91</v>
      </c>
      <c r="B137" s="164"/>
      <c r="C137" s="299" t="s">
        <v>628</v>
      </c>
      <c r="D137" s="166"/>
      <c r="E137" s="168"/>
      <c r="F137" s="167"/>
      <c r="G137" s="168"/>
      <c r="AO137" s="260"/>
      <c r="AP137" s="260"/>
      <c r="AQ137" s="260"/>
      <c r="AR137" s="260"/>
      <c r="AS137" s="260"/>
      <c r="AT137" s="260"/>
      <c r="AU137" s="260"/>
      <c r="AV137" s="260"/>
      <c r="AW137" s="260"/>
      <c r="AX137" s="260"/>
      <c r="AY137" s="260"/>
      <c r="AZ137" s="260"/>
      <c r="BA137" s="260"/>
      <c r="BB137" s="260"/>
      <c r="BC137" s="260"/>
      <c r="BD137" s="260"/>
      <c r="BE137" s="260"/>
      <c r="BF137" s="260"/>
      <c r="BG137" s="210"/>
      <c r="BH137" s="210"/>
      <c r="BI137" s="210"/>
    </row>
    <row r="138" spans="1:61" x14ac:dyDescent="0.25">
      <c r="A138" s="171" t="s">
        <v>91</v>
      </c>
      <c r="B138" s="164"/>
      <c r="C138" s="299" t="s">
        <v>628</v>
      </c>
      <c r="D138" s="166"/>
      <c r="E138" s="168"/>
      <c r="F138" s="167"/>
      <c r="G138" s="168"/>
      <c r="AO138" s="260"/>
      <c r="AP138" s="260"/>
      <c r="AQ138" s="260"/>
      <c r="AR138" s="260"/>
      <c r="AS138" s="260"/>
      <c r="AT138" s="260"/>
      <c r="AU138" s="260"/>
      <c r="AV138" s="260"/>
      <c r="AW138" s="260"/>
      <c r="AX138" s="260"/>
      <c r="AY138" s="260"/>
      <c r="AZ138" s="260"/>
      <c r="BA138" s="260"/>
      <c r="BB138" s="260"/>
      <c r="BC138" s="260"/>
      <c r="BD138" s="260"/>
      <c r="BE138" s="260"/>
      <c r="BF138" s="260"/>
      <c r="BG138" s="210"/>
      <c r="BH138" s="210"/>
      <c r="BI138" s="210"/>
    </row>
    <row r="139" spans="1:61" x14ac:dyDescent="0.25">
      <c r="A139" s="171" t="s">
        <v>91</v>
      </c>
      <c r="B139" s="164"/>
      <c r="C139" s="299" t="s">
        <v>628</v>
      </c>
      <c r="D139" s="166"/>
      <c r="E139" s="168"/>
      <c r="F139" s="167"/>
      <c r="G139" s="168"/>
      <c r="AO139" s="260"/>
      <c r="AP139" s="260"/>
      <c r="AQ139" s="260"/>
      <c r="AR139" s="260"/>
      <c r="AS139" s="260"/>
      <c r="AT139" s="260"/>
      <c r="AU139" s="260"/>
      <c r="AV139" s="260"/>
      <c r="AW139" s="260"/>
      <c r="AX139" s="260"/>
      <c r="AY139" s="260"/>
      <c r="AZ139" s="260"/>
      <c r="BA139" s="260"/>
      <c r="BB139" s="260"/>
      <c r="BC139" s="260"/>
      <c r="BD139" s="260"/>
      <c r="BE139" s="260"/>
      <c r="BF139" s="260"/>
      <c r="BG139" s="210"/>
      <c r="BH139" s="210"/>
      <c r="BI139" s="210"/>
    </row>
    <row r="140" spans="1:61" x14ac:dyDescent="0.25">
      <c r="A140" s="171" t="s">
        <v>91</v>
      </c>
      <c r="B140" s="164"/>
      <c r="C140" s="299" t="s">
        <v>628</v>
      </c>
      <c r="D140" s="166"/>
      <c r="E140" s="168"/>
      <c r="F140" s="167"/>
      <c r="G140" s="168"/>
      <c r="AO140" s="260"/>
      <c r="AP140" s="260"/>
      <c r="AQ140" s="260"/>
      <c r="AR140" s="260"/>
      <c r="AS140" s="260"/>
      <c r="AT140" s="260"/>
      <c r="AU140" s="260"/>
      <c r="AV140" s="260"/>
      <c r="AW140" s="260"/>
      <c r="AX140" s="260"/>
      <c r="AY140" s="260"/>
      <c r="AZ140" s="260"/>
      <c r="BA140" s="260"/>
      <c r="BB140" s="260"/>
      <c r="BC140" s="260"/>
      <c r="BD140" s="260"/>
      <c r="BE140" s="260"/>
      <c r="BF140" s="260"/>
      <c r="BG140" s="210"/>
      <c r="BH140" s="210"/>
      <c r="BI140" s="210"/>
    </row>
    <row r="141" spans="1:61" x14ac:dyDescent="0.25">
      <c r="A141" s="171" t="s">
        <v>91</v>
      </c>
      <c r="B141" s="164"/>
      <c r="C141" s="299" t="s">
        <v>628</v>
      </c>
      <c r="D141" s="166"/>
      <c r="E141" s="168"/>
      <c r="F141" s="167"/>
      <c r="G141" s="168"/>
      <c r="AO141" s="260"/>
      <c r="AP141" s="260"/>
      <c r="AQ141" s="260"/>
      <c r="AR141" s="260"/>
      <c r="AS141" s="260"/>
      <c r="AT141" s="260"/>
      <c r="AU141" s="260"/>
      <c r="AV141" s="260"/>
      <c r="AW141" s="260"/>
      <c r="AX141" s="260"/>
      <c r="AY141" s="260"/>
      <c r="AZ141" s="260"/>
      <c r="BA141" s="260"/>
      <c r="BB141" s="260"/>
      <c r="BC141" s="260"/>
      <c r="BD141" s="260"/>
      <c r="BE141" s="260"/>
      <c r="BF141" s="260"/>
      <c r="BG141" s="210"/>
      <c r="BH141" s="210"/>
      <c r="BI141" s="210"/>
    </row>
    <row r="142" spans="1:61" x14ac:dyDescent="0.25">
      <c r="A142" s="171" t="s">
        <v>91</v>
      </c>
      <c r="B142" s="164"/>
      <c r="C142" s="299" t="s">
        <v>628</v>
      </c>
      <c r="D142" s="166"/>
      <c r="E142" s="168"/>
      <c r="F142" s="167"/>
      <c r="G142" s="168"/>
      <c r="AO142" s="260"/>
      <c r="AP142" s="260"/>
      <c r="AQ142" s="260"/>
      <c r="AR142" s="260"/>
      <c r="AS142" s="260"/>
      <c r="AT142" s="260"/>
      <c r="AU142" s="260"/>
      <c r="AV142" s="260"/>
      <c r="AW142" s="260"/>
      <c r="AX142" s="260"/>
      <c r="AY142" s="260"/>
      <c r="AZ142" s="260"/>
      <c r="BA142" s="260"/>
      <c r="BB142" s="260"/>
      <c r="BC142" s="260"/>
      <c r="BD142" s="260"/>
      <c r="BE142" s="260"/>
      <c r="BF142" s="260"/>
      <c r="BG142" s="210"/>
      <c r="BH142" s="210"/>
      <c r="BI142" s="210"/>
    </row>
    <row r="143" spans="1:61" x14ac:dyDescent="0.25">
      <c r="A143" s="171" t="s">
        <v>91</v>
      </c>
      <c r="B143" s="164"/>
      <c r="C143" s="299" t="s">
        <v>628</v>
      </c>
      <c r="D143" s="166"/>
      <c r="E143" s="168"/>
      <c r="F143" s="167"/>
      <c r="G143" s="168"/>
      <c r="AO143" s="260"/>
      <c r="AP143" s="260"/>
      <c r="AQ143" s="260"/>
      <c r="AR143" s="260"/>
      <c r="AS143" s="260"/>
      <c r="AT143" s="260"/>
      <c r="AU143" s="260"/>
      <c r="AV143" s="260"/>
      <c r="AW143" s="260"/>
      <c r="AX143" s="260"/>
      <c r="AY143" s="260"/>
      <c r="AZ143" s="260"/>
      <c r="BA143" s="260"/>
      <c r="BB143" s="260"/>
      <c r="BC143" s="260"/>
      <c r="BD143" s="260"/>
      <c r="BE143" s="260"/>
      <c r="BF143" s="260"/>
      <c r="BG143" s="210"/>
      <c r="BH143" s="210"/>
      <c r="BI143" s="210"/>
    </row>
    <row r="144" spans="1:61" x14ac:dyDescent="0.25">
      <c r="A144" s="171" t="s">
        <v>91</v>
      </c>
      <c r="B144" s="164"/>
      <c r="C144" s="299" t="s">
        <v>628</v>
      </c>
      <c r="D144" s="166"/>
      <c r="E144" s="168"/>
      <c r="F144" s="167"/>
      <c r="G144" s="168"/>
      <c r="AO144" s="260"/>
      <c r="AP144" s="260"/>
      <c r="AQ144" s="260"/>
      <c r="AR144" s="260"/>
      <c r="AS144" s="260"/>
      <c r="AT144" s="260"/>
      <c r="AU144" s="260"/>
      <c r="AV144" s="260"/>
      <c r="AW144" s="260"/>
      <c r="AX144" s="260"/>
      <c r="AY144" s="260"/>
      <c r="AZ144" s="260"/>
      <c r="BA144" s="260"/>
      <c r="BB144" s="260"/>
      <c r="BC144" s="260"/>
      <c r="BD144" s="260"/>
      <c r="BE144" s="260"/>
      <c r="BF144" s="260"/>
      <c r="BG144" s="210"/>
      <c r="BH144" s="210"/>
      <c r="BI144" s="210"/>
    </row>
    <row r="145" spans="1:61" x14ac:dyDescent="0.25">
      <c r="A145" s="171" t="s">
        <v>91</v>
      </c>
      <c r="B145" s="164"/>
      <c r="C145" s="299" t="s">
        <v>628</v>
      </c>
      <c r="D145" s="166"/>
      <c r="E145" s="168"/>
      <c r="F145" s="167"/>
      <c r="G145" s="168"/>
      <c r="AO145" s="260"/>
      <c r="AP145" s="260"/>
      <c r="AQ145" s="260"/>
      <c r="AR145" s="260"/>
      <c r="AS145" s="260"/>
      <c r="AT145" s="260"/>
      <c r="AU145" s="260"/>
      <c r="AV145" s="260"/>
      <c r="AW145" s="260"/>
      <c r="AX145" s="260"/>
      <c r="AY145" s="260"/>
      <c r="AZ145" s="260"/>
      <c r="BA145" s="260"/>
      <c r="BB145" s="260"/>
      <c r="BC145" s="260"/>
      <c r="BD145" s="260"/>
      <c r="BE145" s="260"/>
      <c r="BF145" s="260"/>
      <c r="BG145" s="210"/>
      <c r="BH145" s="210"/>
      <c r="BI145" s="210"/>
    </row>
    <row r="146" spans="1:61" x14ac:dyDescent="0.25">
      <c r="A146" s="171" t="s">
        <v>91</v>
      </c>
      <c r="B146" s="164"/>
      <c r="C146" s="299" t="s">
        <v>628</v>
      </c>
      <c r="D146" s="166"/>
      <c r="E146" s="168"/>
      <c r="F146" s="167"/>
      <c r="G146" s="168"/>
      <c r="AO146" s="260"/>
      <c r="AP146" s="260"/>
      <c r="AQ146" s="260"/>
      <c r="AR146" s="260"/>
      <c r="AS146" s="260"/>
      <c r="AT146" s="260"/>
      <c r="AU146" s="260"/>
      <c r="AV146" s="260"/>
      <c r="AW146" s="260"/>
      <c r="AX146" s="260"/>
      <c r="AY146" s="260"/>
      <c r="AZ146" s="260"/>
      <c r="BA146" s="260"/>
      <c r="BB146" s="260"/>
      <c r="BC146" s="260"/>
      <c r="BD146" s="260"/>
      <c r="BE146" s="260"/>
      <c r="BF146" s="260"/>
      <c r="BG146" s="210"/>
      <c r="BH146" s="210"/>
      <c r="BI146" s="210"/>
    </row>
    <row r="147" spans="1:61" x14ac:dyDescent="0.25">
      <c r="A147" s="171" t="s">
        <v>91</v>
      </c>
      <c r="B147" s="164"/>
      <c r="C147" s="299" t="s">
        <v>628</v>
      </c>
      <c r="D147" s="166"/>
      <c r="E147" s="168"/>
      <c r="F147" s="167"/>
      <c r="G147" s="168"/>
      <c r="AO147" s="260"/>
      <c r="AP147" s="260"/>
      <c r="AQ147" s="260"/>
      <c r="AR147" s="260"/>
      <c r="AS147" s="260"/>
      <c r="AT147" s="260"/>
      <c r="AU147" s="260"/>
      <c r="AV147" s="260"/>
      <c r="AW147" s="260"/>
      <c r="AX147" s="260"/>
      <c r="AY147" s="260"/>
      <c r="AZ147" s="260"/>
      <c r="BA147" s="260"/>
      <c r="BB147" s="260"/>
      <c r="BC147" s="260"/>
      <c r="BD147" s="260"/>
      <c r="BE147" s="260"/>
      <c r="BF147" s="260"/>
      <c r="BG147" s="210"/>
      <c r="BH147" s="210"/>
      <c r="BI147" s="210"/>
    </row>
    <row r="148" spans="1:61" x14ac:dyDescent="0.25">
      <c r="A148" s="171" t="s">
        <v>91</v>
      </c>
      <c r="B148" s="164"/>
      <c r="C148" s="299" t="s">
        <v>628</v>
      </c>
      <c r="D148" s="166"/>
      <c r="E148" s="168"/>
      <c r="F148" s="167"/>
      <c r="G148" s="168"/>
      <c r="AO148" s="260"/>
      <c r="AP148" s="260"/>
      <c r="AQ148" s="260"/>
      <c r="AR148" s="260"/>
      <c r="AS148" s="260"/>
      <c r="AT148" s="260"/>
      <c r="AU148" s="260"/>
      <c r="AV148" s="260"/>
      <c r="AW148" s="260"/>
      <c r="AX148" s="260"/>
      <c r="AY148" s="260"/>
      <c r="AZ148" s="260"/>
      <c r="BA148" s="260"/>
      <c r="BB148" s="260"/>
      <c r="BC148" s="260"/>
      <c r="BD148" s="260"/>
      <c r="BE148" s="260"/>
      <c r="BF148" s="260"/>
      <c r="BG148" s="210"/>
      <c r="BH148" s="210"/>
      <c r="BI148" s="210"/>
    </row>
    <row r="149" spans="1:61" x14ac:dyDescent="0.25">
      <c r="A149" s="171" t="s">
        <v>91</v>
      </c>
      <c r="B149" s="164"/>
      <c r="C149" s="299" t="s">
        <v>628</v>
      </c>
      <c r="D149" s="166"/>
      <c r="E149" s="168"/>
      <c r="F149" s="167"/>
      <c r="G149" s="168"/>
      <c r="AO149" s="260"/>
      <c r="AP149" s="260"/>
      <c r="AQ149" s="260"/>
      <c r="AR149" s="260"/>
      <c r="AS149" s="260"/>
      <c r="AT149" s="260"/>
      <c r="AU149" s="260"/>
      <c r="AV149" s="260"/>
      <c r="AW149" s="260"/>
      <c r="AX149" s="260"/>
      <c r="AY149" s="260"/>
      <c r="AZ149" s="260"/>
      <c r="BA149" s="260"/>
      <c r="BB149" s="260"/>
      <c r="BC149" s="260"/>
      <c r="BD149" s="260"/>
      <c r="BE149" s="260"/>
      <c r="BF149" s="260"/>
      <c r="BG149" s="210"/>
      <c r="BH149" s="210"/>
      <c r="BI149" s="210"/>
    </row>
    <row r="150" spans="1:61" x14ac:dyDescent="0.25">
      <c r="A150" s="171" t="s">
        <v>91</v>
      </c>
      <c r="B150" s="164"/>
      <c r="C150" s="299" t="s">
        <v>628</v>
      </c>
      <c r="D150" s="166"/>
      <c r="E150" s="168"/>
      <c r="F150" s="167"/>
      <c r="G150" s="168"/>
      <c r="AO150" s="260"/>
      <c r="AP150" s="260"/>
      <c r="AQ150" s="260"/>
      <c r="AR150" s="260"/>
      <c r="AS150" s="260"/>
      <c r="AT150" s="260"/>
      <c r="AU150" s="260"/>
      <c r="AV150" s="260"/>
      <c r="AW150" s="260"/>
      <c r="AX150" s="260"/>
      <c r="AY150" s="260"/>
      <c r="AZ150" s="260"/>
      <c r="BA150" s="260"/>
      <c r="BB150" s="260"/>
      <c r="BC150" s="260"/>
      <c r="BD150" s="260"/>
      <c r="BE150" s="260"/>
      <c r="BF150" s="260"/>
      <c r="BG150" s="210"/>
      <c r="BH150" s="210"/>
      <c r="BI150" s="210"/>
    </row>
    <row r="151" spans="1:61" x14ac:dyDescent="0.25">
      <c r="A151" s="171" t="s">
        <v>91</v>
      </c>
      <c r="B151" s="164"/>
      <c r="C151" s="299" t="s">
        <v>628</v>
      </c>
      <c r="D151" s="166"/>
      <c r="E151" s="168"/>
      <c r="F151" s="167"/>
      <c r="G151" s="168"/>
      <c r="AO151" s="260"/>
      <c r="AP151" s="260"/>
      <c r="AQ151" s="260"/>
      <c r="AR151" s="260"/>
      <c r="AS151" s="260"/>
      <c r="AT151" s="260"/>
      <c r="AU151" s="260"/>
      <c r="AV151" s="260"/>
      <c r="AW151" s="260"/>
      <c r="AX151" s="260"/>
      <c r="AY151" s="260"/>
      <c r="AZ151" s="260"/>
      <c r="BA151" s="260"/>
      <c r="BB151" s="260"/>
      <c r="BC151" s="260"/>
      <c r="BD151" s="260"/>
      <c r="BE151" s="260"/>
      <c r="BF151" s="260"/>
      <c r="BG151" s="210"/>
      <c r="BH151" s="210"/>
      <c r="BI151" s="210"/>
    </row>
    <row r="152" spans="1:61" x14ac:dyDescent="0.25">
      <c r="A152" s="171" t="s">
        <v>91</v>
      </c>
      <c r="B152" s="164"/>
      <c r="C152" s="299" t="s">
        <v>628</v>
      </c>
      <c r="D152" s="166"/>
      <c r="E152" s="168"/>
      <c r="F152" s="167"/>
      <c r="G152" s="168"/>
      <c r="AO152" s="260"/>
      <c r="AP152" s="260"/>
      <c r="AQ152" s="260"/>
      <c r="AR152" s="260"/>
      <c r="AS152" s="260"/>
      <c r="AT152" s="260"/>
      <c r="AU152" s="260"/>
      <c r="AV152" s="260"/>
      <c r="AW152" s="260"/>
      <c r="AX152" s="260"/>
      <c r="AY152" s="260"/>
      <c r="AZ152" s="260"/>
      <c r="BA152" s="260"/>
      <c r="BB152" s="260"/>
      <c r="BC152" s="260"/>
      <c r="BD152" s="260"/>
      <c r="BE152" s="260"/>
      <c r="BF152" s="260"/>
      <c r="BG152" s="210"/>
      <c r="BH152" s="210"/>
      <c r="BI152" s="210"/>
    </row>
    <row r="153" spans="1:61" x14ac:dyDescent="0.25">
      <c r="A153" s="171" t="s">
        <v>91</v>
      </c>
      <c r="B153" s="164"/>
      <c r="C153" s="299" t="s">
        <v>628</v>
      </c>
      <c r="D153" s="166"/>
      <c r="E153" s="168"/>
      <c r="F153" s="167"/>
      <c r="G153" s="168"/>
      <c r="AO153" s="260"/>
      <c r="AP153" s="260"/>
      <c r="AQ153" s="260"/>
      <c r="AR153" s="260"/>
      <c r="AS153" s="260"/>
      <c r="AT153" s="260"/>
      <c r="AU153" s="260"/>
      <c r="AV153" s="260"/>
      <c r="AW153" s="260"/>
      <c r="AX153" s="260"/>
      <c r="AY153" s="260"/>
      <c r="AZ153" s="260"/>
      <c r="BA153" s="260"/>
      <c r="BB153" s="260"/>
      <c r="BC153" s="260"/>
      <c r="BD153" s="260"/>
      <c r="BE153" s="260"/>
      <c r="BF153" s="260"/>
      <c r="BG153" s="210"/>
      <c r="BH153" s="210"/>
      <c r="BI153" s="210"/>
    </row>
    <row r="154" spans="1:61" x14ac:dyDescent="0.25">
      <c r="A154" s="171" t="s">
        <v>91</v>
      </c>
      <c r="B154" s="164"/>
      <c r="C154" s="299" t="s">
        <v>628</v>
      </c>
      <c r="D154" s="166"/>
      <c r="E154" s="168"/>
      <c r="F154" s="167"/>
      <c r="G154" s="168"/>
      <c r="AO154" s="260"/>
      <c r="AP154" s="260"/>
      <c r="AQ154" s="260"/>
      <c r="AR154" s="260"/>
      <c r="AS154" s="260"/>
      <c r="AT154" s="260"/>
      <c r="AU154" s="260"/>
      <c r="AV154" s="260"/>
      <c r="AW154" s="260"/>
      <c r="AX154" s="260"/>
      <c r="AY154" s="260"/>
      <c r="AZ154" s="260"/>
      <c r="BA154" s="260"/>
      <c r="BB154" s="260"/>
      <c r="BC154" s="260"/>
      <c r="BD154" s="260"/>
      <c r="BE154" s="260"/>
      <c r="BF154" s="260"/>
      <c r="BG154" s="210"/>
      <c r="BH154" s="210"/>
      <c r="BI154" s="210"/>
    </row>
    <row r="155" spans="1:61" x14ac:dyDescent="0.25">
      <c r="A155" s="171" t="s">
        <v>91</v>
      </c>
      <c r="B155" s="164"/>
      <c r="C155" s="299" t="s">
        <v>628</v>
      </c>
      <c r="D155" s="166"/>
      <c r="E155" s="168"/>
      <c r="F155" s="167"/>
      <c r="G155" s="168"/>
      <c r="AO155" s="260"/>
      <c r="AP155" s="260"/>
      <c r="AQ155" s="260"/>
      <c r="AR155" s="260"/>
      <c r="AS155" s="260"/>
      <c r="AT155" s="260"/>
      <c r="AU155" s="260"/>
      <c r="AV155" s="260"/>
      <c r="AW155" s="260"/>
      <c r="AX155" s="260"/>
      <c r="AY155" s="260"/>
      <c r="AZ155" s="260"/>
      <c r="BA155" s="260"/>
      <c r="BB155" s="260"/>
      <c r="BC155" s="260"/>
      <c r="BD155" s="260"/>
      <c r="BE155" s="260"/>
      <c r="BF155" s="260"/>
      <c r="BG155" s="210"/>
      <c r="BH155" s="210"/>
      <c r="BI155" s="210"/>
    </row>
    <row r="156" spans="1:61" x14ac:dyDescent="0.25">
      <c r="A156" s="171" t="s">
        <v>91</v>
      </c>
      <c r="B156" s="164"/>
      <c r="C156" s="299" t="s">
        <v>628</v>
      </c>
      <c r="D156" s="166"/>
      <c r="E156" s="168"/>
      <c r="F156" s="167"/>
      <c r="G156" s="168"/>
      <c r="AO156" s="260"/>
      <c r="AP156" s="260"/>
      <c r="AQ156" s="260"/>
      <c r="AR156" s="260"/>
      <c r="AS156" s="260"/>
      <c r="AT156" s="260"/>
      <c r="AU156" s="260"/>
      <c r="AV156" s="260"/>
      <c r="AW156" s="260"/>
      <c r="AX156" s="260"/>
      <c r="AY156" s="260"/>
      <c r="AZ156" s="260"/>
      <c r="BA156" s="260"/>
      <c r="BB156" s="260"/>
      <c r="BC156" s="260"/>
      <c r="BD156" s="260"/>
      <c r="BE156" s="260"/>
      <c r="BF156" s="260"/>
      <c r="BG156" s="210"/>
      <c r="BH156" s="210"/>
      <c r="BI156" s="210"/>
    </row>
    <row r="157" spans="1:61" x14ac:dyDescent="0.25">
      <c r="A157" s="171" t="s">
        <v>91</v>
      </c>
      <c r="B157" s="164"/>
      <c r="C157" s="299" t="s">
        <v>628</v>
      </c>
      <c r="D157" s="166"/>
      <c r="E157" s="168"/>
      <c r="F157" s="167"/>
      <c r="G157" s="168"/>
      <c r="AO157" s="260"/>
      <c r="AP157" s="260"/>
      <c r="AQ157" s="260"/>
      <c r="AR157" s="260"/>
      <c r="AS157" s="260"/>
      <c r="AT157" s="260"/>
      <c r="AU157" s="260"/>
      <c r="AV157" s="260"/>
      <c r="AW157" s="260"/>
      <c r="AX157" s="260"/>
      <c r="AY157" s="260"/>
      <c r="AZ157" s="260"/>
      <c r="BA157" s="260"/>
      <c r="BB157" s="260"/>
      <c r="BC157" s="260"/>
      <c r="BD157" s="260"/>
      <c r="BE157" s="260"/>
      <c r="BF157" s="260"/>
      <c r="BG157" s="210"/>
      <c r="BH157" s="210"/>
      <c r="BI157" s="210"/>
    </row>
    <row r="158" spans="1:61" x14ac:dyDescent="0.25">
      <c r="A158" s="171" t="s">
        <v>91</v>
      </c>
      <c r="B158" s="164"/>
      <c r="C158" s="299" t="s">
        <v>628</v>
      </c>
      <c r="D158" s="166"/>
      <c r="E158" s="168"/>
      <c r="F158" s="167"/>
      <c r="G158" s="168"/>
      <c r="AO158" s="260"/>
      <c r="AP158" s="260"/>
      <c r="AQ158" s="260"/>
      <c r="AR158" s="260"/>
      <c r="AS158" s="260"/>
      <c r="AT158" s="260"/>
      <c r="AU158" s="260"/>
      <c r="AV158" s="260"/>
      <c r="AW158" s="260"/>
      <c r="AX158" s="260"/>
      <c r="AY158" s="260"/>
      <c r="AZ158" s="260"/>
      <c r="BA158" s="260"/>
      <c r="BB158" s="260"/>
      <c r="BC158" s="260"/>
      <c r="BD158" s="260"/>
      <c r="BE158" s="260"/>
      <c r="BF158" s="260"/>
      <c r="BG158" s="210"/>
      <c r="BH158" s="210"/>
      <c r="BI158" s="210"/>
    </row>
    <row r="159" spans="1:61" x14ac:dyDescent="0.25">
      <c r="A159" s="171" t="s">
        <v>91</v>
      </c>
      <c r="B159" s="164"/>
      <c r="C159" s="299" t="s">
        <v>628</v>
      </c>
      <c r="D159" s="166"/>
      <c r="E159" s="168"/>
      <c r="F159" s="167"/>
      <c r="G159" s="168"/>
      <c r="AO159" s="260"/>
      <c r="AP159" s="260"/>
      <c r="AQ159" s="260"/>
      <c r="AR159" s="260"/>
      <c r="AS159" s="260"/>
      <c r="AT159" s="260"/>
      <c r="AU159" s="260"/>
      <c r="AV159" s="260"/>
      <c r="AW159" s="260"/>
      <c r="AX159" s="260"/>
      <c r="AY159" s="260"/>
      <c r="AZ159" s="260"/>
      <c r="BA159" s="260"/>
      <c r="BB159" s="260"/>
      <c r="BC159" s="260"/>
      <c r="BD159" s="260"/>
      <c r="BE159" s="260"/>
      <c r="BF159" s="260"/>
      <c r="BG159" s="210"/>
      <c r="BH159" s="210"/>
      <c r="BI159" s="210"/>
    </row>
    <row r="160" spans="1:61" x14ac:dyDescent="0.25">
      <c r="A160" s="171" t="s">
        <v>91</v>
      </c>
      <c r="B160" s="164"/>
      <c r="C160" s="299" t="s">
        <v>628</v>
      </c>
      <c r="D160" s="166"/>
      <c r="E160" s="168"/>
      <c r="F160" s="167"/>
      <c r="G160" s="168"/>
      <c r="AO160" s="260"/>
      <c r="AP160" s="260"/>
      <c r="AQ160" s="260"/>
      <c r="AR160" s="260"/>
      <c r="AS160" s="260"/>
      <c r="AT160" s="260"/>
      <c r="AU160" s="260"/>
      <c r="AV160" s="260"/>
      <c r="AW160" s="260"/>
      <c r="AX160" s="260"/>
      <c r="AY160" s="260"/>
      <c r="AZ160" s="260"/>
      <c r="BA160" s="260"/>
      <c r="BB160" s="260"/>
      <c r="BC160" s="260"/>
      <c r="BD160" s="260"/>
      <c r="BE160" s="260"/>
      <c r="BF160" s="260"/>
      <c r="BG160" s="210"/>
      <c r="BH160" s="210"/>
      <c r="BI160" s="210"/>
    </row>
    <row r="161" spans="1:61" x14ac:dyDescent="0.25">
      <c r="A161" s="171" t="s">
        <v>91</v>
      </c>
      <c r="B161" s="164"/>
      <c r="C161" s="299" t="s">
        <v>628</v>
      </c>
      <c r="D161" s="166"/>
      <c r="E161" s="168"/>
      <c r="F161" s="167"/>
      <c r="G161" s="168"/>
      <c r="AO161" s="260"/>
      <c r="AP161" s="260"/>
      <c r="AQ161" s="260"/>
      <c r="AR161" s="260"/>
      <c r="AS161" s="260"/>
      <c r="AT161" s="260"/>
      <c r="AU161" s="260"/>
      <c r="AV161" s="260"/>
      <c r="AW161" s="260"/>
      <c r="AX161" s="260"/>
      <c r="AY161" s="260"/>
      <c r="AZ161" s="260"/>
      <c r="BA161" s="260"/>
      <c r="BB161" s="260"/>
      <c r="BC161" s="260"/>
      <c r="BD161" s="260"/>
      <c r="BE161" s="260"/>
      <c r="BF161" s="260"/>
      <c r="BG161" s="210"/>
      <c r="BH161" s="210"/>
      <c r="BI161" s="210"/>
    </row>
    <row r="162" spans="1:61" x14ac:dyDescent="0.25">
      <c r="A162" s="171" t="s">
        <v>91</v>
      </c>
      <c r="B162" s="164"/>
      <c r="C162" s="299" t="s">
        <v>628</v>
      </c>
      <c r="D162" s="166"/>
      <c r="E162" s="168"/>
      <c r="F162" s="167"/>
      <c r="G162" s="168"/>
      <c r="AO162" s="260"/>
      <c r="AP162" s="260"/>
      <c r="AQ162" s="260"/>
      <c r="AR162" s="260"/>
      <c r="AS162" s="260"/>
      <c r="AT162" s="260"/>
      <c r="AU162" s="260"/>
      <c r="AV162" s="260"/>
      <c r="AW162" s="260"/>
      <c r="AX162" s="260"/>
      <c r="AY162" s="260"/>
      <c r="AZ162" s="260"/>
      <c r="BA162" s="260"/>
      <c r="BB162" s="260"/>
      <c r="BC162" s="260"/>
      <c r="BD162" s="260"/>
      <c r="BE162" s="260"/>
      <c r="BF162" s="260"/>
      <c r="BG162" s="210"/>
      <c r="BH162" s="210"/>
      <c r="BI162" s="210"/>
    </row>
    <row r="163" spans="1:61" x14ac:dyDescent="0.25">
      <c r="A163" s="171" t="s">
        <v>91</v>
      </c>
      <c r="B163" s="164"/>
      <c r="C163" s="299" t="s">
        <v>628</v>
      </c>
      <c r="D163" s="166"/>
      <c r="E163" s="168"/>
      <c r="F163" s="167"/>
      <c r="G163" s="168"/>
      <c r="AO163" s="260"/>
      <c r="AP163" s="260"/>
      <c r="AQ163" s="260"/>
      <c r="AR163" s="260"/>
      <c r="AS163" s="260"/>
      <c r="AT163" s="260"/>
      <c r="AU163" s="260"/>
      <c r="AV163" s="260"/>
      <c r="AW163" s="260"/>
      <c r="AX163" s="260"/>
      <c r="AY163" s="260"/>
      <c r="AZ163" s="260"/>
      <c r="BA163" s="260"/>
      <c r="BB163" s="260"/>
      <c r="BC163" s="260"/>
      <c r="BD163" s="260"/>
      <c r="BE163" s="260"/>
      <c r="BF163" s="260"/>
      <c r="BG163" s="210"/>
      <c r="BH163" s="210"/>
      <c r="BI163" s="210"/>
    </row>
    <row r="164" spans="1:61" x14ac:dyDescent="0.25">
      <c r="A164" s="171" t="s">
        <v>91</v>
      </c>
      <c r="B164" s="164"/>
      <c r="C164" s="299" t="s">
        <v>628</v>
      </c>
      <c r="D164" s="166"/>
      <c r="E164" s="168"/>
      <c r="F164" s="167"/>
      <c r="G164" s="168"/>
      <c r="AO164" s="260"/>
      <c r="AP164" s="260"/>
      <c r="AQ164" s="260"/>
      <c r="AR164" s="260"/>
      <c r="AS164" s="260"/>
      <c r="AT164" s="260"/>
      <c r="AU164" s="260"/>
      <c r="AV164" s="260"/>
      <c r="AW164" s="260"/>
      <c r="AX164" s="260"/>
      <c r="AY164" s="260"/>
      <c r="AZ164" s="260"/>
      <c r="BA164" s="260"/>
      <c r="BB164" s="260"/>
      <c r="BC164" s="260"/>
      <c r="BD164" s="260"/>
      <c r="BE164" s="260"/>
      <c r="BF164" s="260"/>
      <c r="BG164" s="210"/>
      <c r="BH164" s="210"/>
      <c r="BI164" s="210"/>
    </row>
    <row r="165" spans="1:61" x14ac:dyDescent="0.25">
      <c r="A165" s="171" t="s">
        <v>91</v>
      </c>
      <c r="B165" s="164"/>
      <c r="C165" s="299" t="s">
        <v>628</v>
      </c>
      <c r="D165" s="166"/>
      <c r="E165" s="168"/>
      <c r="F165" s="167"/>
      <c r="G165" s="168"/>
      <c r="AO165" s="260"/>
      <c r="AP165" s="260"/>
      <c r="AQ165" s="260"/>
      <c r="AR165" s="260"/>
      <c r="AS165" s="260"/>
      <c r="AT165" s="260"/>
      <c r="AU165" s="260"/>
      <c r="AV165" s="260"/>
      <c r="AW165" s="260"/>
      <c r="AX165" s="260"/>
      <c r="AY165" s="260"/>
      <c r="AZ165" s="260"/>
      <c r="BA165" s="260"/>
      <c r="BB165" s="260"/>
      <c r="BC165" s="260"/>
      <c r="BD165" s="260"/>
      <c r="BE165" s="260"/>
      <c r="BF165" s="260"/>
      <c r="BG165" s="210"/>
      <c r="BH165" s="210"/>
      <c r="BI165" s="210"/>
    </row>
    <row r="166" spans="1:61" x14ac:dyDescent="0.25">
      <c r="A166" s="171" t="s">
        <v>91</v>
      </c>
      <c r="B166" s="164"/>
      <c r="C166" s="299" t="s">
        <v>628</v>
      </c>
      <c r="D166" s="166"/>
      <c r="E166" s="168"/>
      <c r="F166" s="167"/>
      <c r="G166" s="168"/>
      <c r="AO166" s="260"/>
      <c r="AP166" s="260"/>
      <c r="AQ166" s="260"/>
      <c r="AR166" s="260"/>
      <c r="AS166" s="260"/>
      <c r="AT166" s="260"/>
      <c r="AU166" s="260"/>
      <c r="AV166" s="260"/>
      <c r="AW166" s="260"/>
      <c r="AX166" s="260"/>
      <c r="AY166" s="260"/>
      <c r="AZ166" s="260"/>
      <c r="BA166" s="260"/>
      <c r="BB166" s="260"/>
      <c r="BC166" s="260"/>
      <c r="BD166" s="260"/>
      <c r="BE166" s="260"/>
      <c r="BF166" s="260"/>
      <c r="BG166" s="210"/>
      <c r="BH166" s="210"/>
      <c r="BI166" s="210"/>
    </row>
    <row r="167" spans="1:61" x14ac:dyDescent="0.25">
      <c r="A167" s="171" t="s">
        <v>91</v>
      </c>
      <c r="B167" s="164"/>
      <c r="C167" s="299" t="s">
        <v>628</v>
      </c>
      <c r="D167" s="166"/>
      <c r="E167" s="168"/>
      <c r="F167" s="167"/>
      <c r="G167" s="168"/>
      <c r="AO167" s="260"/>
      <c r="AP167" s="260"/>
      <c r="AQ167" s="260"/>
      <c r="AR167" s="260"/>
      <c r="AS167" s="260"/>
      <c r="AT167" s="260"/>
      <c r="AU167" s="260"/>
      <c r="AV167" s="260"/>
      <c r="AW167" s="260"/>
      <c r="AX167" s="260"/>
      <c r="AY167" s="260"/>
      <c r="AZ167" s="260"/>
      <c r="BA167" s="260"/>
      <c r="BB167" s="260"/>
      <c r="BC167" s="260"/>
      <c r="BD167" s="260"/>
      <c r="BE167" s="260"/>
      <c r="BF167" s="260"/>
      <c r="BG167" s="210"/>
      <c r="BH167" s="210"/>
      <c r="BI167" s="210"/>
    </row>
    <row r="168" spans="1:61" x14ac:dyDescent="0.25">
      <c r="A168" s="171" t="s">
        <v>91</v>
      </c>
      <c r="B168" s="164"/>
      <c r="C168" s="299" t="s">
        <v>628</v>
      </c>
      <c r="D168" s="166"/>
      <c r="E168" s="168"/>
      <c r="F168" s="167"/>
      <c r="G168" s="168"/>
      <c r="AO168" s="260"/>
      <c r="AP168" s="260"/>
      <c r="AQ168" s="260"/>
      <c r="AR168" s="260"/>
      <c r="AS168" s="260"/>
      <c r="AT168" s="260"/>
      <c r="AU168" s="260"/>
      <c r="AV168" s="260"/>
      <c r="AW168" s="260"/>
      <c r="AX168" s="260"/>
      <c r="AY168" s="260"/>
      <c r="AZ168" s="260"/>
      <c r="BA168" s="260"/>
      <c r="BB168" s="260"/>
      <c r="BC168" s="260"/>
      <c r="BD168" s="260"/>
      <c r="BE168" s="260"/>
      <c r="BF168" s="260"/>
      <c r="BG168" s="210"/>
      <c r="BH168" s="210"/>
      <c r="BI168" s="210"/>
    </row>
    <row r="169" spans="1:61" x14ac:dyDescent="0.25">
      <c r="A169" s="171" t="s">
        <v>91</v>
      </c>
      <c r="B169" s="164"/>
      <c r="C169" s="299" t="s">
        <v>628</v>
      </c>
      <c r="D169" s="166"/>
      <c r="E169" s="168"/>
      <c r="F169" s="167"/>
      <c r="G169" s="168"/>
      <c r="AO169" s="260"/>
      <c r="AP169" s="260"/>
      <c r="AQ169" s="260"/>
      <c r="AR169" s="260"/>
      <c r="AS169" s="260"/>
      <c r="AT169" s="260"/>
      <c r="AU169" s="260"/>
      <c r="AV169" s="260"/>
      <c r="AW169" s="260"/>
      <c r="AX169" s="260"/>
      <c r="AY169" s="260"/>
      <c r="AZ169" s="260"/>
      <c r="BA169" s="260"/>
      <c r="BB169" s="260"/>
      <c r="BC169" s="260"/>
      <c r="BD169" s="260"/>
      <c r="BE169" s="260"/>
      <c r="BF169" s="260"/>
      <c r="BG169" s="210"/>
      <c r="BH169" s="210"/>
      <c r="BI169" s="210"/>
    </row>
    <row r="170" spans="1:61" x14ac:dyDescent="0.25">
      <c r="A170" s="171" t="s">
        <v>91</v>
      </c>
      <c r="B170" s="164"/>
      <c r="C170" s="299" t="s">
        <v>628</v>
      </c>
      <c r="D170" s="166"/>
      <c r="E170" s="168"/>
      <c r="F170" s="167"/>
      <c r="G170" s="168"/>
      <c r="AO170" s="260"/>
      <c r="AP170" s="260"/>
      <c r="AQ170" s="260"/>
      <c r="AR170" s="260"/>
      <c r="AS170" s="260"/>
      <c r="AT170" s="260"/>
      <c r="AU170" s="260"/>
      <c r="AV170" s="260"/>
      <c r="AW170" s="260"/>
      <c r="AX170" s="260"/>
      <c r="AY170" s="260"/>
      <c r="AZ170" s="260"/>
      <c r="BA170" s="260"/>
      <c r="BB170" s="260"/>
      <c r="BC170" s="260"/>
      <c r="BD170" s="260"/>
      <c r="BE170" s="260"/>
      <c r="BF170" s="260"/>
      <c r="BG170" s="210"/>
      <c r="BH170" s="210"/>
      <c r="BI170" s="210"/>
    </row>
    <row r="171" spans="1:61" x14ac:dyDescent="0.25">
      <c r="A171" s="171" t="s">
        <v>91</v>
      </c>
      <c r="B171" s="164"/>
      <c r="C171" s="299" t="s">
        <v>628</v>
      </c>
      <c r="D171" s="166"/>
      <c r="E171" s="168"/>
      <c r="F171" s="167"/>
      <c r="G171" s="168"/>
      <c r="AO171" s="260"/>
      <c r="AP171" s="260"/>
      <c r="AQ171" s="260"/>
      <c r="AR171" s="260"/>
      <c r="AS171" s="260"/>
      <c r="AT171" s="260"/>
      <c r="AU171" s="260"/>
      <c r="AV171" s="260"/>
      <c r="AW171" s="260"/>
      <c r="AX171" s="260"/>
      <c r="AY171" s="260"/>
      <c r="AZ171" s="260"/>
      <c r="BA171" s="260"/>
      <c r="BB171" s="260"/>
      <c r="BC171" s="260"/>
      <c r="BD171" s="260"/>
      <c r="BE171" s="260"/>
      <c r="BF171" s="260"/>
      <c r="BG171" s="210"/>
      <c r="BH171" s="210"/>
      <c r="BI171" s="210"/>
    </row>
    <row r="172" spans="1:61" x14ac:dyDescent="0.25">
      <c r="A172" s="171" t="s">
        <v>91</v>
      </c>
      <c r="B172" s="164"/>
      <c r="C172" s="299" t="s">
        <v>628</v>
      </c>
      <c r="D172" s="166"/>
      <c r="E172" s="168"/>
      <c r="F172" s="167"/>
      <c r="G172" s="168"/>
      <c r="AO172" s="260"/>
      <c r="AP172" s="260"/>
      <c r="AQ172" s="260"/>
      <c r="AR172" s="260"/>
      <c r="AS172" s="260"/>
      <c r="AT172" s="260"/>
      <c r="AU172" s="260"/>
      <c r="AV172" s="260"/>
      <c r="AW172" s="260"/>
      <c r="AX172" s="260"/>
      <c r="AY172" s="260"/>
      <c r="AZ172" s="260"/>
      <c r="BA172" s="260"/>
      <c r="BB172" s="260"/>
      <c r="BC172" s="260"/>
      <c r="BD172" s="260"/>
      <c r="BE172" s="260"/>
      <c r="BF172" s="260"/>
      <c r="BG172" s="210"/>
      <c r="BH172" s="210"/>
      <c r="BI172" s="210"/>
    </row>
    <row r="173" spans="1:61" x14ac:dyDescent="0.25">
      <c r="A173" s="171" t="s">
        <v>91</v>
      </c>
      <c r="B173" s="164"/>
      <c r="C173" s="299" t="s">
        <v>628</v>
      </c>
      <c r="D173" s="166"/>
      <c r="E173" s="168"/>
      <c r="F173" s="167"/>
      <c r="G173" s="168"/>
      <c r="AO173" s="260"/>
      <c r="AP173" s="260"/>
      <c r="AQ173" s="260"/>
      <c r="AR173" s="260"/>
      <c r="AS173" s="260"/>
      <c r="AT173" s="260"/>
      <c r="AU173" s="260"/>
      <c r="AV173" s="260"/>
      <c r="AW173" s="260"/>
      <c r="AX173" s="260"/>
      <c r="AY173" s="260"/>
      <c r="AZ173" s="260"/>
      <c r="BA173" s="260"/>
      <c r="BB173" s="260"/>
      <c r="BC173" s="260"/>
      <c r="BD173" s="260"/>
      <c r="BE173" s="260"/>
      <c r="BF173" s="260"/>
      <c r="BG173" s="210"/>
      <c r="BH173" s="210"/>
      <c r="BI173" s="210"/>
    </row>
    <row r="174" spans="1:61" x14ac:dyDescent="0.25">
      <c r="A174" s="171" t="s">
        <v>91</v>
      </c>
      <c r="B174" s="164"/>
      <c r="C174" s="299" t="s">
        <v>628</v>
      </c>
      <c r="D174" s="166"/>
      <c r="E174" s="168"/>
      <c r="F174" s="167"/>
      <c r="G174" s="168"/>
      <c r="AO174" s="260"/>
      <c r="AP174" s="260"/>
      <c r="AQ174" s="260"/>
      <c r="AR174" s="260"/>
      <c r="AS174" s="260"/>
      <c r="AT174" s="260"/>
      <c r="AU174" s="260"/>
      <c r="AV174" s="260"/>
      <c r="AW174" s="260"/>
      <c r="AX174" s="260"/>
      <c r="AY174" s="260"/>
      <c r="AZ174" s="260"/>
      <c r="BA174" s="260"/>
      <c r="BB174" s="260"/>
      <c r="BC174" s="260"/>
      <c r="BD174" s="260"/>
      <c r="BE174" s="260"/>
      <c r="BF174" s="260"/>
      <c r="BG174" s="210"/>
      <c r="BH174" s="210"/>
      <c r="BI174" s="210"/>
    </row>
    <row r="175" spans="1:61" x14ac:dyDescent="0.25">
      <c r="A175" s="171" t="s">
        <v>91</v>
      </c>
      <c r="B175" s="164"/>
      <c r="C175" s="299" t="s">
        <v>628</v>
      </c>
      <c r="D175" s="166"/>
      <c r="E175" s="168"/>
      <c r="F175" s="167"/>
      <c r="G175" s="168"/>
      <c r="AO175" s="260"/>
      <c r="AP175" s="260"/>
      <c r="AQ175" s="260"/>
      <c r="AR175" s="260"/>
      <c r="AS175" s="260"/>
      <c r="AT175" s="260"/>
      <c r="AU175" s="260"/>
      <c r="AV175" s="260"/>
      <c r="AW175" s="260"/>
      <c r="AX175" s="260"/>
      <c r="AY175" s="260"/>
      <c r="AZ175" s="260"/>
      <c r="BA175" s="260"/>
      <c r="BB175" s="260"/>
      <c r="BC175" s="260"/>
      <c r="BD175" s="260"/>
      <c r="BE175" s="260"/>
      <c r="BF175" s="260"/>
      <c r="BG175" s="210"/>
      <c r="BH175" s="210"/>
      <c r="BI175" s="210"/>
    </row>
    <row r="176" spans="1:61" x14ac:dyDescent="0.25">
      <c r="A176" s="171" t="s">
        <v>91</v>
      </c>
      <c r="B176" s="164"/>
      <c r="C176" s="299" t="s">
        <v>628</v>
      </c>
      <c r="D176" s="166"/>
      <c r="E176" s="168"/>
      <c r="F176" s="167"/>
      <c r="G176" s="168"/>
      <c r="AO176" s="260"/>
      <c r="AP176" s="260"/>
      <c r="AQ176" s="260"/>
      <c r="AR176" s="260"/>
      <c r="AS176" s="260"/>
      <c r="AT176" s="260"/>
      <c r="AU176" s="260"/>
      <c r="AV176" s="260"/>
      <c r="AW176" s="260"/>
      <c r="AX176" s="260"/>
      <c r="AY176" s="260"/>
      <c r="AZ176" s="260"/>
      <c r="BA176" s="260"/>
      <c r="BB176" s="260"/>
      <c r="BC176" s="260"/>
      <c r="BD176" s="260"/>
      <c r="BE176" s="260"/>
      <c r="BF176" s="260"/>
      <c r="BG176" s="210"/>
      <c r="BH176" s="210"/>
      <c r="BI176" s="210"/>
    </row>
    <row r="177" spans="1:61" x14ac:dyDescent="0.25">
      <c r="A177" s="171" t="s">
        <v>91</v>
      </c>
      <c r="B177" s="164"/>
      <c r="C177" s="299" t="s">
        <v>628</v>
      </c>
      <c r="D177" s="166"/>
      <c r="E177" s="168"/>
      <c r="F177" s="167"/>
      <c r="G177" s="168"/>
      <c r="AO177" s="260"/>
      <c r="AP177" s="260"/>
      <c r="AQ177" s="260"/>
      <c r="AR177" s="260"/>
      <c r="AS177" s="260"/>
      <c r="AT177" s="260"/>
      <c r="AU177" s="260"/>
      <c r="AV177" s="260"/>
      <c r="AW177" s="260"/>
      <c r="AX177" s="260"/>
      <c r="AY177" s="260"/>
      <c r="AZ177" s="260"/>
      <c r="BA177" s="260"/>
      <c r="BB177" s="260"/>
      <c r="BC177" s="260"/>
      <c r="BD177" s="260"/>
      <c r="BE177" s="260"/>
      <c r="BF177" s="260"/>
      <c r="BG177" s="210"/>
      <c r="BH177" s="210"/>
      <c r="BI177" s="210"/>
    </row>
    <row r="178" spans="1:61" x14ac:dyDescent="0.25">
      <c r="A178" s="171" t="s">
        <v>91</v>
      </c>
      <c r="B178" s="164"/>
      <c r="C178" s="299" t="s">
        <v>628</v>
      </c>
      <c r="D178" s="166"/>
      <c r="E178" s="168"/>
      <c r="F178" s="167"/>
      <c r="G178" s="168"/>
      <c r="AO178" s="260"/>
      <c r="AP178" s="260"/>
      <c r="AQ178" s="260"/>
      <c r="AR178" s="260"/>
      <c r="AS178" s="260"/>
      <c r="AT178" s="260"/>
      <c r="AU178" s="260"/>
      <c r="AV178" s="260"/>
      <c r="AW178" s="260"/>
      <c r="AX178" s="260"/>
      <c r="AY178" s="260"/>
      <c r="AZ178" s="260"/>
      <c r="BA178" s="260"/>
      <c r="BB178" s="260"/>
      <c r="BC178" s="260"/>
      <c r="BD178" s="260"/>
      <c r="BE178" s="260"/>
      <c r="BF178" s="260"/>
      <c r="BG178" s="210"/>
      <c r="BH178" s="210"/>
      <c r="BI178" s="210"/>
    </row>
    <row r="179" spans="1:61" x14ac:dyDescent="0.25">
      <c r="A179" s="171" t="s">
        <v>91</v>
      </c>
      <c r="B179" s="164"/>
      <c r="C179" s="299" t="s">
        <v>628</v>
      </c>
      <c r="D179" s="166"/>
      <c r="E179" s="168"/>
      <c r="F179" s="167"/>
      <c r="G179" s="168"/>
      <c r="AO179" s="260"/>
      <c r="AP179" s="260"/>
      <c r="AQ179" s="260"/>
      <c r="AR179" s="260"/>
      <c r="AS179" s="260"/>
      <c r="AT179" s="260"/>
      <c r="AU179" s="260"/>
      <c r="AV179" s="260"/>
      <c r="AW179" s="260"/>
      <c r="AX179" s="260"/>
      <c r="AY179" s="260"/>
      <c r="AZ179" s="260"/>
      <c r="BA179" s="260"/>
      <c r="BB179" s="260"/>
      <c r="BC179" s="260"/>
      <c r="BD179" s="260"/>
      <c r="BE179" s="260"/>
      <c r="BF179" s="260"/>
      <c r="BG179" s="210"/>
      <c r="BH179" s="210"/>
      <c r="BI179" s="210"/>
    </row>
    <row r="180" spans="1:61" x14ac:dyDescent="0.25">
      <c r="A180" s="171" t="s">
        <v>91</v>
      </c>
      <c r="B180" s="164"/>
      <c r="C180" s="299" t="s">
        <v>628</v>
      </c>
      <c r="D180" s="166"/>
      <c r="E180" s="168"/>
      <c r="F180" s="167"/>
      <c r="G180" s="168"/>
      <c r="AO180" s="260"/>
      <c r="AP180" s="260"/>
      <c r="AQ180" s="260"/>
      <c r="AR180" s="260"/>
      <c r="AS180" s="260"/>
      <c r="AT180" s="260"/>
      <c r="AU180" s="260"/>
      <c r="AV180" s="260"/>
      <c r="AW180" s="260"/>
      <c r="AX180" s="260"/>
      <c r="AY180" s="260"/>
      <c r="AZ180" s="260"/>
      <c r="BA180" s="260"/>
      <c r="BB180" s="260"/>
      <c r="BC180" s="260"/>
      <c r="BD180" s="260"/>
      <c r="BE180" s="260"/>
      <c r="BF180" s="260"/>
      <c r="BG180" s="210"/>
      <c r="BH180" s="210"/>
      <c r="BI180" s="210"/>
    </row>
    <row r="181" spans="1:61" x14ac:dyDescent="0.25">
      <c r="A181" s="171" t="s">
        <v>91</v>
      </c>
      <c r="B181" s="164"/>
      <c r="C181" s="299" t="s">
        <v>628</v>
      </c>
      <c r="D181" s="166"/>
      <c r="E181" s="168"/>
      <c r="F181" s="167"/>
      <c r="G181" s="168"/>
      <c r="AO181" s="260"/>
      <c r="AP181" s="260"/>
      <c r="AQ181" s="260"/>
      <c r="AR181" s="260"/>
      <c r="AS181" s="260"/>
      <c r="AT181" s="260"/>
      <c r="AU181" s="260"/>
      <c r="AV181" s="260"/>
      <c r="AW181" s="260"/>
      <c r="AX181" s="260"/>
      <c r="AY181" s="260"/>
      <c r="AZ181" s="260"/>
      <c r="BA181" s="260"/>
      <c r="BB181" s="260"/>
      <c r="BC181" s="260"/>
      <c r="BD181" s="260"/>
      <c r="BE181" s="260"/>
      <c r="BF181" s="260"/>
      <c r="BG181" s="210"/>
      <c r="BH181" s="210"/>
      <c r="BI181" s="210"/>
    </row>
    <row r="182" spans="1:61" x14ac:dyDescent="0.25">
      <c r="A182" s="171" t="s">
        <v>91</v>
      </c>
      <c r="B182" s="164"/>
      <c r="C182" s="299" t="s">
        <v>628</v>
      </c>
      <c r="D182" s="166"/>
      <c r="E182" s="168"/>
      <c r="F182" s="167"/>
      <c r="G182" s="168"/>
      <c r="AO182" s="260"/>
      <c r="AP182" s="260"/>
      <c r="AQ182" s="260"/>
      <c r="AR182" s="260"/>
      <c r="AS182" s="260"/>
      <c r="AT182" s="260"/>
      <c r="AU182" s="260"/>
      <c r="AV182" s="260"/>
      <c r="AW182" s="260"/>
      <c r="AX182" s="260"/>
      <c r="AY182" s="260"/>
      <c r="AZ182" s="260"/>
      <c r="BA182" s="260"/>
      <c r="BB182" s="260"/>
      <c r="BC182" s="260"/>
      <c r="BD182" s="260"/>
      <c r="BE182" s="260"/>
      <c r="BF182" s="260"/>
      <c r="BG182" s="210"/>
      <c r="BH182" s="210"/>
      <c r="BI182" s="210"/>
    </row>
    <row r="183" spans="1:61" x14ac:dyDescent="0.25">
      <c r="A183" s="171" t="s">
        <v>91</v>
      </c>
      <c r="B183" s="164"/>
      <c r="C183" s="299" t="s">
        <v>628</v>
      </c>
      <c r="D183" s="166"/>
      <c r="E183" s="168"/>
      <c r="F183" s="167"/>
      <c r="G183" s="168"/>
      <c r="AO183" s="260"/>
      <c r="AP183" s="260"/>
      <c r="AQ183" s="260"/>
      <c r="AR183" s="260"/>
      <c r="AS183" s="260"/>
      <c r="AT183" s="260"/>
      <c r="AU183" s="260"/>
      <c r="AV183" s="260"/>
      <c r="AW183" s="260"/>
      <c r="AX183" s="260"/>
      <c r="AY183" s="260"/>
      <c r="AZ183" s="260"/>
      <c r="BA183" s="260"/>
      <c r="BB183" s="260"/>
      <c r="BC183" s="260"/>
      <c r="BD183" s="260"/>
      <c r="BE183" s="260"/>
      <c r="BF183" s="260"/>
      <c r="BG183" s="210"/>
      <c r="BH183" s="210"/>
      <c r="BI183" s="210"/>
    </row>
    <row r="184" spans="1:61" x14ac:dyDescent="0.25">
      <c r="A184" s="171" t="s">
        <v>91</v>
      </c>
      <c r="B184" s="164"/>
      <c r="C184" s="299" t="s">
        <v>628</v>
      </c>
      <c r="D184" s="166"/>
      <c r="E184" s="168"/>
      <c r="F184" s="167"/>
      <c r="G184" s="168"/>
      <c r="AO184" s="260"/>
      <c r="AP184" s="260"/>
      <c r="AQ184" s="260"/>
      <c r="AR184" s="260"/>
      <c r="AS184" s="260"/>
      <c r="AT184" s="260"/>
      <c r="AU184" s="260"/>
      <c r="AV184" s="260"/>
      <c r="AW184" s="260"/>
      <c r="AX184" s="260"/>
      <c r="AY184" s="260"/>
      <c r="AZ184" s="260"/>
      <c r="BA184" s="260"/>
      <c r="BB184" s="260"/>
      <c r="BC184" s="260"/>
      <c r="BD184" s="260"/>
      <c r="BE184" s="260"/>
      <c r="BF184" s="260"/>
      <c r="BG184" s="210"/>
      <c r="BH184" s="210"/>
      <c r="BI184" s="210"/>
    </row>
    <row r="185" spans="1:61" x14ac:dyDescent="0.25">
      <c r="A185" s="171" t="s">
        <v>91</v>
      </c>
      <c r="B185" s="164"/>
      <c r="C185" s="299" t="s">
        <v>628</v>
      </c>
      <c r="D185" s="166"/>
      <c r="E185" s="168"/>
      <c r="F185" s="167"/>
      <c r="G185" s="168"/>
      <c r="AO185" s="260"/>
      <c r="AP185" s="260"/>
      <c r="AQ185" s="260"/>
      <c r="AR185" s="260"/>
      <c r="AS185" s="260"/>
      <c r="AT185" s="260"/>
      <c r="AU185" s="260"/>
      <c r="AV185" s="260"/>
      <c r="AW185" s="260"/>
      <c r="AX185" s="260"/>
      <c r="AY185" s="260"/>
      <c r="AZ185" s="260"/>
      <c r="BA185" s="260"/>
      <c r="BB185" s="260"/>
      <c r="BC185" s="260"/>
      <c r="BD185" s="260"/>
      <c r="BE185" s="260"/>
      <c r="BF185" s="260"/>
      <c r="BG185" s="210"/>
      <c r="BH185" s="210"/>
      <c r="BI185" s="210"/>
    </row>
    <row r="186" spans="1:61" x14ac:dyDescent="0.25">
      <c r="A186" s="171" t="s">
        <v>91</v>
      </c>
      <c r="B186" s="164"/>
      <c r="C186" s="299" t="s">
        <v>628</v>
      </c>
      <c r="D186" s="166"/>
      <c r="E186" s="168"/>
      <c r="F186" s="167"/>
      <c r="G186" s="168"/>
      <c r="AO186" s="260"/>
      <c r="AP186" s="260"/>
      <c r="AQ186" s="260"/>
      <c r="AR186" s="260"/>
      <c r="AS186" s="260"/>
      <c r="AT186" s="260"/>
      <c r="AU186" s="260"/>
      <c r="AV186" s="260"/>
      <c r="AW186" s="260"/>
      <c r="AX186" s="260"/>
      <c r="AY186" s="260"/>
      <c r="AZ186" s="260"/>
      <c r="BA186" s="260"/>
      <c r="BB186" s="260"/>
      <c r="BC186" s="260"/>
      <c r="BD186" s="260"/>
      <c r="BE186" s="260"/>
      <c r="BF186" s="260"/>
      <c r="BG186" s="210"/>
      <c r="BH186" s="210"/>
      <c r="BI186" s="210"/>
    </row>
    <row r="187" spans="1:61" x14ac:dyDescent="0.25">
      <c r="A187" s="171" t="s">
        <v>91</v>
      </c>
      <c r="B187" s="164"/>
      <c r="C187" s="299" t="s">
        <v>628</v>
      </c>
      <c r="D187" s="166"/>
      <c r="E187" s="168"/>
      <c r="F187" s="167"/>
      <c r="G187" s="168"/>
      <c r="AO187" s="260"/>
      <c r="AP187" s="260"/>
      <c r="AQ187" s="260"/>
      <c r="AR187" s="260"/>
      <c r="AS187" s="260"/>
      <c r="AT187" s="260"/>
      <c r="AU187" s="260"/>
      <c r="AV187" s="260"/>
      <c r="AW187" s="260"/>
      <c r="AX187" s="260"/>
      <c r="AY187" s="260"/>
      <c r="AZ187" s="260"/>
      <c r="BA187" s="260"/>
      <c r="BB187" s="260"/>
      <c r="BC187" s="260"/>
      <c r="BD187" s="260"/>
      <c r="BE187" s="260"/>
      <c r="BF187" s="260"/>
      <c r="BG187" s="210"/>
      <c r="BH187" s="210"/>
      <c r="BI187" s="210"/>
    </row>
    <row r="188" spans="1:61" x14ac:dyDescent="0.25">
      <c r="A188" s="171" t="s">
        <v>91</v>
      </c>
      <c r="B188" s="164"/>
      <c r="C188" s="299" t="s">
        <v>628</v>
      </c>
      <c r="D188" s="166"/>
      <c r="E188" s="168"/>
      <c r="F188" s="167"/>
      <c r="G188" s="168"/>
      <c r="AO188" s="260"/>
      <c r="AP188" s="260"/>
      <c r="AQ188" s="260"/>
      <c r="AR188" s="260"/>
      <c r="AS188" s="260"/>
      <c r="AT188" s="260"/>
      <c r="AU188" s="260"/>
      <c r="AV188" s="260"/>
      <c r="AW188" s="260"/>
      <c r="AX188" s="260"/>
      <c r="AY188" s="260"/>
      <c r="AZ188" s="260"/>
      <c r="BA188" s="260"/>
      <c r="BB188" s="260"/>
      <c r="BC188" s="260"/>
      <c r="BD188" s="260"/>
      <c r="BE188" s="260"/>
      <c r="BF188" s="260"/>
      <c r="BG188" s="210"/>
      <c r="BH188" s="210"/>
      <c r="BI188" s="210"/>
    </row>
    <row r="189" spans="1:61" x14ac:dyDescent="0.25">
      <c r="A189" s="171" t="s">
        <v>91</v>
      </c>
      <c r="B189" s="164"/>
      <c r="C189" s="299" t="s">
        <v>628</v>
      </c>
      <c r="D189" s="166"/>
      <c r="E189" s="168"/>
      <c r="F189" s="167"/>
      <c r="G189" s="168"/>
      <c r="AO189" s="260"/>
      <c r="AP189" s="260"/>
      <c r="AQ189" s="260"/>
      <c r="AR189" s="260"/>
      <c r="AS189" s="260"/>
      <c r="AT189" s="260"/>
      <c r="AU189" s="260"/>
      <c r="AV189" s="260"/>
      <c r="AW189" s="260"/>
      <c r="AX189" s="260"/>
      <c r="AY189" s="260"/>
      <c r="AZ189" s="260"/>
      <c r="BA189" s="260"/>
      <c r="BB189" s="260"/>
      <c r="BC189" s="260"/>
      <c r="BD189" s="260"/>
      <c r="BE189" s="260"/>
      <c r="BF189" s="260"/>
      <c r="BG189" s="210"/>
      <c r="BH189" s="210"/>
      <c r="BI189" s="210"/>
    </row>
    <row r="190" spans="1:61" x14ac:dyDescent="0.25">
      <c r="A190" s="171" t="s">
        <v>91</v>
      </c>
      <c r="B190" s="164"/>
      <c r="C190" s="299" t="s">
        <v>628</v>
      </c>
      <c r="D190" s="166"/>
      <c r="E190" s="168"/>
      <c r="F190" s="167"/>
      <c r="G190" s="168"/>
      <c r="AO190" s="260"/>
      <c r="AP190" s="260"/>
      <c r="AQ190" s="260"/>
      <c r="AR190" s="260"/>
      <c r="AS190" s="260"/>
      <c r="AT190" s="260"/>
      <c r="AU190" s="260"/>
      <c r="AV190" s="260"/>
      <c r="AW190" s="260"/>
      <c r="AX190" s="260"/>
      <c r="AY190" s="260"/>
      <c r="AZ190" s="260"/>
      <c r="BA190" s="260"/>
      <c r="BB190" s="260"/>
      <c r="BC190" s="260"/>
      <c r="BD190" s="260"/>
      <c r="BE190" s="260"/>
      <c r="BF190" s="260"/>
      <c r="BG190" s="210"/>
      <c r="BH190" s="210"/>
      <c r="BI190" s="210"/>
    </row>
    <row r="191" spans="1:61" x14ac:dyDescent="0.25">
      <c r="A191" s="171" t="s">
        <v>91</v>
      </c>
      <c r="B191" s="164"/>
      <c r="C191" s="299" t="s">
        <v>628</v>
      </c>
      <c r="D191" s="166"/>
      <c r="E191" s="168"/>
      <c r="F191" s="167"/>
      <c r="G191" s="168"/>
      <c r="AO191" s="260"/>
      <c r="AP191" s="260"/>
      <c r="AQ191" s="260"/>
      <c r="AR191" s="260"/>
      <c r="AS191" s="260"/>
      <c r="AT191" s="260"/>
      <c r="AU191" s="260"/>
      <c r="AV191" s="260"/>
      <c r="AW191" s="260"/>
      <c r="AX191" s="260"/>
      <c r="AY191" s="260"/>
      <c r="AZ191" s="260"/>
      <c r="BA191" s="260"/>
      <c r="BB191" s="260"/>
      <c r="BC191" s="260"/>
      <c r="BD191" s="260"/>
      <c r="BE191" s="260"/>
      <c r="BF191" s="260"/>
      <c r="BG191" s="210"/>
      <c r="BH191" s="210"/>
      <c r="BI191" s="210"/>
    </row>
    <row r="192" spans="1:61" x14ac:dyDescent="0.25">
      <c r="A192" s="171" t="s">
        <v>91</v>
      </c>
      <c r="B192" s="164"/>
      <c r="C192" s="299" t="s">
        <v>628</v>
      </c>
      <c r="D192" s="166"/>
      <c r="E192" s="168"/>
      <c r="F192" s="167"/>
      <c r="G192" s="168"/>
      <c r="AO192" s="260"/>
      <c r="AP192" s="260"/>
      <c r="AQ192" s="260"/>
      <c r="AR192" s="260"/>
      <c r="AS192" s="260"/>
      <c r="AT192" s="260"/>
      <c r="AU192" s="260"/>
      <c r="AV192" s="260"/>
      <c r="AW192" s="260"/>
      <c r="AX192" s="260"/>
      <c r="AY192" s="260"/>
      <c r="AZ192" s="260"/>
      <c r="BA192" s="260"/>
      <c r="BB192" s="260"/>
      <c r="BC192" s="260"/>
      <c r="BD192" s="260"/>
      <c r="BE192" s="260"/>
      <c r="BF192" s="260"/>
      <c r="BG192" s="210"/>
      <c r="BH192" s="210"/>
      <c r="BI192" s="210"/>
    </row>
    <row r="193" spans="1:61" x14ac:dyDescent="0.25">
      <c r="A193" s="171" t="s">
        <v>91</v>
      </c>
      <c r="B193" s="164"/>
      <c r="C193" s="299" t="s">
        <v>628</v>
      </c>
      <c r="D193" s="166"/>
      <c r="E193" s="168"/>
      <c r="F193" s="167"/>
      <c r="G193" s="168"/>
      <c r="AO193" s="260"/>
      <c r="AP193" s="260"/>
      <c r="AQ193" s="260"/>
      <c r="AR193" s="260"/>
      <c r="AS193" s="260"/>
      <c r="AT193" s="260"/>
      <c r="AU193" s="260"/>
      <c r="AV193" s="260"/>
      <c r="AW193" s="260"/>
      <c r="AX193" s="260"/>
      <c r="AY193" s="260"/>
      <c r="AZ193" s="260"/>
      <c r="BA193" s="260"/>
      <c r="BB193" s="260"/>
      <c r="BC193" s="260"/>
      <c r="BD193" s="260"/>
      <c r="BE193" s="260"/>
      <c r="BF193" s="260"/>
      <c r="BG193" s="210"/>
      <c r="BH193" s="210"/>
      <c r="BI193" s="210"/>
    </row>
    <row r="194" spans="1:61" x14ac:dyDescent="0.25">
      <c r="A194" s="171" t="s">
        <v>91</v>
      </c>
      <c r="B194" s="164"/>
      <c r="C194" s="299" t="s">
        <v>628</v>
      </c>
      <c r="D194" s="166"/>
      <c r="E194" s="168"/>
      <c r="F194" s="167"/>
      <c r="G194" s="168"/>
      <c r="AO194" s="260"/>
      <c r="AP194" s="260"/>
      <c r="AQ194" s="260"/>
      <c r="AR194" s="260"/>
      <c r="AS194" s="260"/>
      <c r="AT194" s="260"/>
      <c r="AU194" s="260"/>
      <c r="AV194" s="260"/>
      <c r="AW194" s="260"/>
      <c r="AX194" s="260"/>
      <c r="AY194" s="260"/>
      <c r="AZ194" s="260"/>
      <c r="BA194" s="260"/>
      <c r="BB194" s="260"/>
      <c r="BC194" s="260"/>
      <c r="BD194" s="260"/>
      <c r="BE194" s="260"/>
      <c r="BF194" s="260"/>
      <c r="BG194" s="210"/>
      <c r="BH194" s="210"/>
      <c r="BI194" s="210"/>
    </row>
    <row r="195" spans="1:61" x14ac:dyDescent="0.25">
      <c r="A195" s="171" t="s">
        <v>91</v>
      </c>
      <c r="B195" s="164"/>
      <c r="C195" s="299" t="s">
        <v>628</v>
      </c>
      <c r="D195" s="166"/>
      <c r="E195" s="168"/>
      <c r="F195" s="167"/>
      <c r="G195" s="168"/>
      <c r="AO195" s="260"/>
      <c r="AP195" s="260"/>
      <c r="AQ195" s="260"/>
      <c r="AR195" s="260"/>
      <c r="AS195" s="260"/>
      <c r="AT195" s="260"/>
      <c r="AU195" s="260"/>
      <c r="AV195" s="260"/>
      <c r="AW195" s="260"/>
      <c r="AX195" s="260"/>
      <c r="AY195" s="260"/>
      <c r="AZ195" s="260"/>
      <c r="BA195" s="260"/>
      <c r="BB195" s="260"/>
      <c r="BC195" s="260"/>
      <c r="BD195" s="260"/>
      <c r="BE195" s="260"/>
      <c r="BF195" s="260"/>
      <c r="BG195" s="210"/>
      <c r="BH195" s="210"/>
      <c r="BI195" s="210"/>
    </row>
    <row r="196" spans="1:61" x14ac:dyDescent="0.25">
      <c r="A196" s="171" t="s">
        <v>91</v>
      </c>
      <c r="B196" s="164"/>
      <c r="C196" s="299" t="s">
        <v>628</v>
      </c>
      <c r="D196" s="166"/>
      <c r="E196" s="168"/>
      <c r="F196" s="167"/>
      <c r="G196" s="168"/>
      <c r="AO196" s="260"/>
      <c r="AP196" s="260"/>
      <c r="AQ196" s="260"/>
      <c r="AR196" s="260"/>
      <c r="AS196" s="260"/>
      <c r="AT196" s="260"/>
      <c r="AU196" s="260"/>
      <c r="AV196" s="260"/>
      <c r="AW196" s="260"/>
      <c r="AX196" s="260"/>
      <c r="AY196" s="260"/>
      <c r="AZ196" s="260"/>
      <c r="BA196" s="260"/>
      <c r="BB196" s="260"/>
      <c r="BC196" s="260"/>
      <c r="BD196" s="260"/>
      <c r="BE196" s="260"/>
      <c r="BF196" s="260"/>
      <c r="BG196" s="210"/>
      <c r="BH196" s="210"/>
      <c r="BI196" s="210"/>
    </row>
    <row r="197" spans="1:61" x14ac:dyDescent="0.25">
      <c r="A197" s="171" t="s">
        <v>91</v>
      </c>
      <c r="B197" s="164"/>
      <c r="C197" s="299" t="s">
        <v>628</v>
      </c>
      <c r="D197" s="166"/>
      <c r="E197" s="168"/>
      <c r="F197" s="167"/>
      <c r="G197" s="168"/>
      <c r="AO197" s="260"/>
      <c r="AP197" s="260"/>
      <c r="AQ197" s="260"/>
      <c r="AR197" s="260"/>
      <c r="AS197" s="260"/>
      <c r="AT197" s="260"/>
      <c r="AU197" s="260"/>
      <c r="AV197" s="260"/>
      <c r="AW197" s="260"/>
      <c r="AX197" s="260"/>
      <c r="AY197" s="260"/>
      <c r="AZ197" s="260"/>
      <c r="BA197" s="260"/>
      <c r="BB197" s="260"/>
      <c r="BC197" s="260"/>
      <c r="BD197" s="260"/>
      <c r="BE197" s="260"/>
      <c r="BF197" s="260"/>
      <c r="BG197" s="210"/>
      <c r="BH197" s="210"/>
      <c r="BI197" s="210"/>
    </row>
    <row r="198" spans="1:61" x14ac:dyDescent="0.25">
      <c r="A198" s="171" t="s">
        <v>91</v>
      </c>
      <c r="B198" s="164"/>
      <c r="C198" s="299" t="s">
        <v>628</v>
      </c>
      <c r="D198" s="166"/>
      <c r="E198" s="168"/>
      <c r="F198" s="167"/>
      <c r="G198" s="168"/>
      <c r="AO198" s="260"/>
      <c r="AP198" s="260"/>
      <c r="AQ198" s="260"/>
      <c r="AR198" s="260"/>
      <c r="AS198" s="260"/>
      <c r="AT198" s="260"/>
      <c r="AU198" s="260"/>
      <c r="AV198" s="260"/>
      <c r="AW198" s="260"/>
      <c r="AX198" s="260"/>
      <c r="AY198" s="260"/>
      <c r="AZ198" s="260"/>
      <c r="BA198" s="260"/>
      <c r="BB198" s="260"/>
      <c r="BC198" s="260"/>
      <c r="BD198" s="260"/>
      <c r="BE198" s="260"/>
      <c r="BF198" s="260"/>
      <c r="BG198" s="210"/>
      <c r="BH198" s="210"/>
      <c r="BI198" s="210"/>
    </row>
    <row r="199" spans="1:61" x14ac:dyDescent="0.25">
      <c r="A199" s="171" t="s">
        <v>91</v>
      </c>
      <c r="B199" s="164"/>
      <c r="C199" s="299" t="s">
        <v>628</v>
      </c>
      <c r="D199" s="166"/>
      <c r="E199" s="168"/>
      <c r="F199" s="167"/>
      <c r="G199" s="168"/>
      <c r="AO199" s="260"/>
      <c r="AP199" s="260"/>
      <c r="AQ199" s="260"/>
      <c r="AR199" s="260"/>
      <c r="AS199" s="260"/>
      <c r="AT199" s="260"/>
      <c r="AU199" s="260"/>
      <c r="AV199" s="260"/>
      <c r="AW199" s="260"/>
      <c r="AX199" s="260"/>
      <c r="AY199" s="260"/>
      <c r="AZ199" s="260"/>
      <c r="BA199" s="260"/>
      <c r="BB199" s="260"/>
      <c r="BC199" s="260"/>
      <c r="BD199" s="260"/>
      <c r="BE199" s="260"/>
      <c r="BF199" s="260"/>
      <c r="BG199" s="210"/>
      <c r="BH199" s="210"/>
      <c r="BI199" s="210"/>
    </row>
    <row r="200" spans="1:61" x14ac:dyDescent="0.25">
      <c r="A200" s="171" t="s">
        <v>91</v>
      </c>
      <c r="B200" s="164"/>
      <c r="C200" s="299" t="s">
        <v>628</v>
      </c>
      <c r="D200" s="166"/>
      <c r="E200" s="168"/>
      <c r="F200" s="167"/>
      <c r="G200" s="168"/>
      <c r="AO200" s="260"/>
      <c r="AP200" s="260"/>
      <c r="AQ200" s="260"/>
      <c r="AR200" s="260"/>
      <c r="AS200" s="260"/>
      <c r="AT200" s="260"/>
      <c r="AU200" s="260"/>
      <c r="AV200" s="260"/>
      <c r="AW200" s="260"/>
      <c r="AX200" s="260"/>
      <c r="AY200" s="260"/>
      <c r="AZ200" s="260"/>
      <c r="BA200" s="260"/>
      <c r="BB200" s="260"/>
      <c r="BC200" s="260"/>
      <c r="BD200" s="260"/>
      <c r="BE200" s="260"/>
      <c r="BF200" s="260"/>
      <c r="BG200" s="210"/>
      <c r="BH200" s="210"/>
      <c r="BI200" s="210"/>
    </row>
    <row r="201" spans="1:61" x14ac:dyDescent="0.25">
      <c r="A201" s="171" t="s">
        <v>91</v>
      </c>
      <c r="B201" s="164"/>
      <c r="C201" s="299" t="s">
        <v>628</v>
      </c>
      <c r="D201" s="166"/>
      <c r="E201" s="168"/>
      <c r="F201" s="167"/>
      <c r="G201" s="168"/>
      <c r="AO201" s="260"/>
      <c r="AP201" s="260"/>
      <c r="AQ201" s="260"/>
      <c r="AR201" s="260"/>
      <c r="AS201" s="260"/>
      <c r="AT201" s="260"/>
      <c r="AU201" s="260"/>
      <c r="AV201" s="260"/>
      <c r="AW201" s="260"/>
      <c r="AX201" s="260"/>
      <c r="AY201" s="260"/>
      <c r="AZ201" s="260"/>
      <c r="BA201" s="260"/>
      <c r="BB201" s="260"/>
      <c r="BC201" s="260"/>
      <c r="BD201" s="260"/>
      <c r="BE201" s="260"/>
      <c r="BF201" s="260"/>
      <c r="BG201" s="210"/>
      <c r="BH201" s="210"/>
      <c r="BI201" s="210"/>
    </row>
    <row r="202" spans="1:61" x14ac:dyDescent="0.25">
      <c r="A202" s="171" t="s">
        <v>91</v>
      </c>
      <c r="B202" s="164"/>
      <c r="C202" s="299" t="s">
        <v>628</v>
      </c>
      <c r="D202" s="166"/>
      <c r="E202" s="168"/>
      <c r="F202" s="167"/>
      <c r="G202" s="168"/>
      <c r="AO202" s="260"/>
      <c r="AP202" s="260"/>
      <c r="AQ202" s="260"/>
      <c r="AR202" s="260"/>
      <c r="AS202" s="260"/>
      <c r="AT202" s="260"/>
      <c r="AU202" s="260"/>
      <c r="AV202" s="260"/>
      <c r="AW202" s="260"/>
      <c r="AX202" s="260"/>
      <c r="AY202" s="260"/>
      <c r="AZ202" s="260"/>
      <c r="BA202" s="260"/>
      <c r="BB202" s="260"/>
      <c r="BC202" s="260"/>
      <c r="BD202" s="260"/>
      <c r="BE202" s="260"/>
      <c r="BF202" s="260"/>
      <c r="BG202" s="210"/>
      <c r="BH202" s="210"/>
      <c r="BI202" s="210"/>
    </row>
    <row r="203" spans="1:61" x14ac:dyDescent="0.25">
      <c r="A203" s="171" t="s">
        <v>91</v>
      </c>
      <c r="B203" s="164"/>
      <c r="C203" s="299" t="s">
        <v>628</v>
      </c>
      <c r="D203" s="166"/>
      <c r="E203" s="168"/>
      <c r="F203" s="167"/>
      <c r="G203" s="168"/>
      <c r="AO203" s="260"/>
      <c r="AP203" s="260"/>
      <c r="AQ203" s="260"/>
      <c r="AR203" s="260"/>
      <c r="AS203" s="260"/>
      <c r="AT203" s="260"/>
      <c r="AU203" s="260"/>
      <c r="AV203" s="260"/>
      <c r="AW203" s="260"/>
      <c r="AX203" s="260"/>
      <c r="AY203" s="260"/>
      <c r="AZ203" s="260"/>
      <c r="BA203" s="260"/>
      <c r="BB203" s="260"/>
      <c r="BC203" s="260"/>
      <c r="BD203" s="260"/>
      <c r="BE203" s="260"/>
      <c r="BF203" s="260"/>
      <c r="BG203" s="210"/>
      <c r="BH203" s="210"/>
      <c r="BI203" s="210"/>
    </row>
    <row r="204" spans="1:61" x14ac:dyDescent="0.25">
      <c r="A204" s="171" t="s">
        <v>91</v>
      </c>
      <c r="B204" s="164"/>
      <c r="C204" s="299" t="s">
        <v>628</v>
      </c>
      <c r="D204" s="166"/>
      <c r="E204" s="168"/>
      <c r="F204" s="167"/>
      <c r="G204" s="168"/>
      <c r="AO204" s="260"/>
      <c r="AP204" s="260"/>
      <c r="AQ204" s="260"/>
      <c r="AR204" s="260"/>
      <c r="AS204" s="260"/>
      <c r="AT204" s="260"/>
      <c r="AU204" s="260"/>
      <c r="AV204" s="260"/>
      <c r="AW204" s="260"/>
      <c r="AX204" s="260"/>
      <c r="AY204" s="260"/>
      <c r="AZ204" s="260"/>
      <c r="BA204" s="260"/>
      <c r="BB204" s="260"/>
      <c r="BC204" s="260"/>
      <c r="BD204" s="260"/>
      <c r="BE204" s="260"/>
      <c r="BF204" s="260"/>
      <c r="BG204" s="210"/>
      <c r="BH204" s="210"/>
      <c r="BI204" s="210"/>
    </row>
    <row r="205" spans="1:61" x14ac:dyDescent="0.25">
      <c r="A205" s="171" t="s">
        <v>91</v>
      </c>
      <c r="B205" s="164"/>
      <c r="C205" s="299" t="s">
        <v>628</v>
      </c>
      <c r="D205" s="166"/>
      <c r="E205" s="168"/>
      <c r="F205" s="167"/>
      <c r="G205" s="168"/>
      <c r="AO205" s="260"/>
      <c r="AP205" s="260"/>
      <c r="AQ205" s="260"/>
      <c r="AR205" s="260"/>
      <c r="AS205" s="260"/>
      <c r="AT205" s="260"/>
      <c r="AU205" s="260"/>
      <c r="AV205" s="260"/>
      <c r="AW205" s="260"/>
      <c r="AX205" s="260"/>
      <c r="AY205" s="260"/>
      <c r="AZ205" s="260"/>
      <c r="BA205" s="260"/>
      <c r="BB205" s="260"/>
      <c r="BC205" s="260"/>
      <c r="BD205" s="260"/>
      <c r="BE205" s="260"/>
      <c r="BF205" s="260"/>
      <c r="BG205" s="210"/>
      <c r="BH205" s="210"/>
      <c r="BI205" s="210"/>
    </row>
    <row r="206" spans="1:61" x14ac:dyDescent="0.25">
      <c r="A206" s="171" t="s">
        <v>91</v>
      </c>
      <c r="B206" s="164"/>
      <c r="C206" s="299" t="s">
        <v>628</v>
      </c>
      <c r="D206" s="166"/>
      <c r="E206" s="168"/>
      <c r="F206" s="167"/>
      <c r="G206" s="168"/>
      <c r="AO206" s="260"/>
      <c r="AP206" s="260"/>
      <c r="AQ206" s="260"/>
      <c r="AR206" s="260"/>
      <c r="AS206" s="260"/>
      <c r="AT206" s="260"/>
      <c r="AU206" s="260"/>
      <c r="AV206" s="260"/>
      <c r="AW206" s="260"/>
      <c r="AX206" s="260"/>
      <c r="AY206" s="260"/>
      <c r="AZ206" s="260"/>
      <c r="BA206" s="260"/>
      <c r="BB206" s="260"/>
      <c r="BC206" s="260"/>
      <c r="BD206" s="260"/>
      <c r="BE206" s="260"/>
      <c r="BF206" s="260"/>
      <c r="BG206" s="210"/>
      <c r="BH206" s="210"/>
      <c r="BI206" s="210"/>
    </row>
    <row r="207" spans="1:61" x14ac:dyDescent="0.25">
      <c r="A207" s="171" t="s">
        <v>91</v>
      </c>
      <c r="B207" s="164"/>
      <c r="C207" s="299" t="s">
        <v>628</v>
      </c>
      <c r="D207" s="166"/>
      <c r="E207" s="168"/>
      <c r="F207" s="167"/>
      <c r="G207" s="168"/>
      <c r="AO207" s="260"/>
      <c r="AP207" s="260"/>
      <c r="AQ207" s="260"/>
      <c r="AR207" s="260"/>
      <c r="AS207" s="260"/>
      <c r="AT207" s="260"/>
      <c r="AU207" s="260"/>
      <c r="AV207" s="260"/>
      <c r="AW207" s="260"/>
      <c r="AX207" s="260"/>
      <c r="AY207" s="260"/>
      <c r="AZ207" s="260"/>
      <c r="BA207" s="260"/>
      <c r="BB207" s="260"/>
      <c r="BC207" s="260"/>
      <c r="BD207" s="260"/>
      <c r="BE207" s="260"/>
      <c r="BF207" s="260"/>
      <c r="BG207" s="210"/>
      <c r="BH207" s="210"/>
      <c r="BI207" s="210"/>
    </row>
    <row r="208" spans="1:61" x14ac:dyDescent="0.25">
      <c r="A208" s="171" t="s">
        <v>91</v>
      </c>
      <c r="B208" s="164"/>
      <c r="C208" s="299" t="s">
        <v>628</v>
      </c>
      <c r="D208" s="166"/>
      <c r="E208" s="168"/>
      <c r="F208" s="167"/>
      <c r="G208" s="168"/>
      <c r="AO208" s="260"/>
      <c r="AP208" s="260"/>
      <c r="AQ208" s="260"/>
      <c r="AR208" s="260"/>
      <c r="AS208" s="260"/>
      <c r="AT208" s="260"/>
      <c r="AU208" s="260"/>
      <c r="AV208" s="260"/>
      <c r="AW208" s="260"/>
      <c r="AX208" s="260"/>
      <c r="AY208" s="260"/>
      <c r="AZ208" s="260"/>
      <c r="BA208" s="260"/>
      <c r="BB208" s="260"/>
      <c r="BC208" s="260"/>
      <c r="BD208" s="260"/>
      <c r="BE208" s="260"/>
      <c r="BF208" s="260"/>
      <c r="BG208" s="210"/>
      <c r="BH208" s="210"/>
      <c r="BI208" s="210"/>
    </row>
    <row r="209" spans="1:61" x14ac:dyDescent="0.25">
      <c r="A209" s="171" t="s">
        <v>91</v>
      </c>
      <c r="B209" s="164"/>
      <c r="C209" s="299" t="s">
        <v>628</v>
      </c>
      <c r="D209" s="166"/>
      <c r="E209" s="168"/>
      <c r="F209" s="167"/>
      <c r="G209" s="168"/>
      <c r="AO209" s="260"/>
      <c r="AP209" s="260"/>
      <c r="AQ209" s="260"/>
      <c r="AR209" s="260"/>
      <c r="AS209" s="260"/>
      <c r="AT209" s="260"/>
      <c r="AU209" s="260"/>
      <c r="AV209" s="260"/>
      <c r="AW209" s="260"/>
      <c r="AX209" s="260"/>
      <c r="AY209" s="260"/>
      <c r="AZ209" s="260"/>
      <c r="BA209" s="260"/>
      <c r="BB209" s="260"/>
      <c r="BC209" s="260"/>
      <c r="BD209" s="260"/>
      <c r="BE209" s="260"/>
      <c r="BF209" s="260"/>
      <c r="BG209" s="210"/>
      <c r="BH209" s="210"/>
      <c r="BI209" s="210"/>
    </row>
    <row r="210" spans="1:61" x14ac:dyDescent="0.25">
      <c r="A210" s="171" t="s">
        <v>91</v>
      </c>
      <c r="B210" s="164"/>
      <c r="C210" s="299" t="s">
        <v>628</v>
      </c>
      <c r="D210" s="166"/>
      <c r="E210" s="168"/>
      <c r="F210" s="167"/>
      <c r="G210" s="168"/>
      <c r="AO210" s="260"/>
      <c r="AP210" s="260"/>
      <c r="AQ210" s="260"/>
      <c r="AR210" s="260"/>
      <c r="AS210" s="260"/>
      <c r="AT210" s="260"/>
      <c r="AU210" s="260"/>
      <c r="AV210" s="260"/>
      <c r="AW210" s="260"/>
      <c r="AX210" s="260"/>
      <c r="AY210" s="260"/>
      <c r="AZ210" s="260"/>
      <c r="BA210" s="260"/>
      <c r="BB210" s="260"/>
      <c r="BC210" s="260"/>
      <c r="BD210" s="260"/>
      <c r="BE210" s="260"/>
      <c r="BF210" s="260"/>
      <c r="BG210" s="210"/>
      <c r="BH210" s="210"/>
      <c r="BI210" s="210"/>
    </row>
    <row r="211" spans="1:61" x14ac:dyDescent="0.25">
      <c r="A211" s="171" t="s">
        <v>91</v>
      </c>
      <c r="B211" s="164"/>
      <c r="C211" s="299" t="s">
        <v>628</v>
      </c>
      <c r="D211" s="166"/>
      <c r="E211" s="168"/>
      <c r="F211" s="167"/>
      <c r="G211" s="168"/>
      <c r="AO211" s="260"/>
      <c r="AP211" s="260"/>
      <c r="AQ211" s="260"/>
      <c r="AR211" s="260"/>
      <c r="AS211" s="260"/>
      <c r="AT211" s="260"/>
      <c r="AU211" s="260"/>
      <c r="AV211" s="260"/>
      <c r="AW211" s="260"/>
      <c r="AX211" s="260"/>
      <c r="AY211" s="260"/>
      <c r="AZ211" s="260"/>
      <c r="BA211" s="260"/>
      <c r="BB211" s="260"/>
      <c r="BC211" s="260"/>
      <c r="BD211" s="260"/>
      <c r="BE211" s="260"/>
      <c r="BF211" s="260"/>
      <c r="BG211" s="210"/>
      <c r="BH211" s="210"/>
      <c r="BI211" s="210"/>
    </row>
    <row r="212" spans="1:61" x14ac:dyDescent="0.25">
      <c r="A212" s="171" t="s">
        <v>91</v>
      </c>
      <c r="B212" s="164"/>
      <c r="C212" s="299" t="s">
        <v>628</v>
      </c>
      <c r="D212" s="166"/>
      <c r="E212" s="168"/>
      <c r="F212" s="167"/>
      <c r="G212" s="168"/>
      <c r="AO212" s="260"/>
      <c r="AP212" s="260"/>
      <c r="AQ212" s="260"/>
      <c r="AR212" s="260"/>
      <c r="AS212" s="260"/>
      <c r="AT212" s="260"/>
      <c r="AU212" s="260"/>
      <c r="AV212" s="260"/>
      <c r="AW212" s="260"/>
      <c r="AX212" s="260"/>
      <c r="AY212" s="260"/>
      <c r="AZ212" s="260"/>
      <c r="BA212" s="260"/>
      <c r="BB212" s="260"/>
      <c r="BC212" s="260"/>
      <c r="BD212" s="260"/>
      <c r="BE212" s="260"/>
      <c r="BF212" s="260"/>
      <c r="BG212" s="210"/>
      <c r="BH212" s="210"/>
      <c r="BI212" s="210"/>
    </row>
    <row r="213" spans="1:61" x14ac:dyDescent="0.25">
      <c r="A213" s="171" t="s">
        <v>91</v>
      </c>
      <c r="B213" s="164"/>
      <c r="C213" s="299" t="s">
        <v>628</v>
      </c>
      <c r="D213" s="166"/>
      <c r="E213" s="168"/>
      <c r="F213" s="167"/>
      <c r="G213" s="168"/>
      <c r="AO213" s="260"/>
      <c r="AP213" s="260"/>
      <c r="AQ213" s="260"/>
      <c r="AR213" s="260"/>
      <c r="AS213" s="260"/>
      <c r="AT213" s="260"/>
      <c r="AU213" s="260"/>
      <c r="AV213" s="260"/>
      <c r="AW213" s="260"/>
      <c r="AX213" s="260"/>
      <c r="AY213" s="260"/>
      <c r="AZ213" s="260"/>
      <c r="BA213" s="260"/>
      <c r="BB213" s="260"/>
      <c r="BC213" s="260"/>
      <c r="BD213" s="260"/>
      <c r="BE213" s="260"/>
      <c r="BF213" s="260"/>
      <c r="BG213" s="210"/>
      <c r="BH213" s="210"/>
      <c r="BI213" s="210"/>
    </row>
    <row r="214" spans="1:61" x14ac:dyDescent="0.25">
      <c r="A214" s="171" t="s">
        <v>91</v>
      </c>
      <c r="B214" s="164"/>
      <c r="C214" s="299" t="s">
        <v>628</v>
      </c>
      <c r="D214" s="166"/>
      <c r="E214" s="168"/>
      <c r="F214" s="167"/>
      <c r="G214" s="168"/>
      <c r="AO214" s="260"/>
      <c r="AP214" s="260"/>
      <c r="AQ214" s="260"/>
      <c r="AR214" s="260"/>
      <c r="AS214" s="260"/>
      <c r="AT214" s="260"/>
      <c r="AU214" s="260"/>
      <c r="AV214" s="260"/>
      <c r="AW214" s="260"/>
      <c r="AX214" s="260"/>
      <c r="AY214" s="260"/>
      <c r="AZ214" s="260"/>
      <c r="BA214" s="260"/>
      <c r="BB214" s="260"/>
      <c r="BC214" s="260"/>
      <c r="BD214" s="260"/>
      <c r="BE214" s="260"/>
      <c r="BF214" s="260"/>
      <c r="BG214" s="210"/>
      <c r="BH214" s="210"/>
      <c r="BI214" s="210"/>
    </row>
    <row r="215" spans="1:61" x14ac:dyDescent="0.25">
      <c r="A215" s="171" t="s">
        <v>91</v>
      </c>
      <c r="B215" s="164"/>
      <c r="C215" s="299" t="s">
        <v>628</v>
      </c>
      <c r="D215" s="166"/>
      <c r="E215" s="168"/>
      <c r="F215" s="167"/>
      <c r="G215" s="168"/>
      <c r="AO215" s="260"/>
      <c r="AP215" s="260"/>
      <c r="AQ215" s="260"/>
      <c r="AR215" s="260"/>
      <c r="AS215" s="260"/>
      <c r="AT215" s="260"/>
      <c r="AU215" s="260"/>
      <c r="AV215" s="260"/>
      <c r="AW215" s="260"/>
      <c r="AX215" s="260"/>
      <c r="AY215" s="260"/>
      <c r="AZ215" s="260"/>
      <c r="BA215" s="260"/>
      <c r="BB215" s="260"/>
      <c r="BC215" s="260"/>
      <c r="BD215" s="260"/>
      <c r="BE215" s="260"/>
      <c r="BF215" s="260"/>
      <c r="BG215" s="210"/>
      <c r="BH215" s="210"/>
      <c r="BI215" s="210"/>
    </row>
    <row r="216" spans="1:61" x14ac:dyDescent="0.25">
      <c r="A216" s="171" t="s">
        <v>91</v>
      </c>
      <c r="B216" s="164"/>
      <c r="C216" s="299" t="s">
        <v>628</v>
      </c>
      <c r="D216" s="166"/>
      <c r="E216" s="168"/>
      <c r="F216" s="167"/>
      <c r="G216" s="168"/>
      <c r="AO216" s="260"/>
      <c r="AP216" s="260"/>
      <c r="AQ216" s="260"/>
      <c r="AR216" s="260"/>
      <c r="AS216" s="260"/>
      <c r="AT216" s="260"/>
      <c r="AU216" s="260"/>
      <c r="AV216" s="260"/>
      <c r="AW216" s="260"/>
      <c r="AX216" s="260"/>
      <c r="AY216" s="260"/>
      <c r="AZ216" s="260"/>
      <c r="BA216" s="260"/>
      <c r="BB216" s="260"/>
      <c r="BC216" s="260"/>
      <c r="BD216" s="260"/>
      <c r="BE216" s="260"/>
      <c r="BF216" s="260"/>
      <c r="BG216" s="210"/>
      <c r="BH216" s="210"/>
      <c r="BI216" s="210"/>
    </row>
    <row r="217" spans="1:61" x14ac:dyDescent="0.25">
      <c r="A217" s="171" t="s">
        <v>91</v>
      </c>
      <c r="B217" s="164"/>
      <c r="C217" s="299" t="s">
        <v>628</v>
      </c>
      <c r="D217" s="166"/>
      <c r="E217" s="168"/>
      <c r="F217" s="167"/>
      <c r="G217" s="168"/>
      <c r="AO217" s="260"/>
      <c r="AP217" s="260"/>
      <c r="AQ217" s="260"/>
      <c r="AR217" s="260"/>
      <c r="AS217" s="260"/>
      <c r="AT217" s="260"/>
      <c r="AU217" s="260"/>
      <c r="AV217" s="260"/>
      <c r="AW217" s="260"/>
      <c r="AX217" s="260"/>
      <c r="AY217" s="260"/>
      <c r="AZ217" s="260"/>
      <c r="BA217" s="260"/>
      <c r="BB217" s="260"/>
      <c r="BC217" s="260"/>
      <c r="BD217" s="260"/>
      <c r="BE217" s="260"/>
      <c r="BF217" s="260"/>
      <c r="BG217" s="210"/>
      <c r="BH217" s="210"/>
      <c r="BI217" s="210"/>
    </row>
    <row r="218" spans="1:61" x14ac:dyDescent="0.25">
      <c r="A218" s="171" t="s">
        <v>91</v>
      </c>
      <c r="B218" s="164"/>
      <c r="C218" s="299" t="s">
        <v>628</v>
      </c>
      <c r="D218" s="166"/>
      <c r="E218" s="168"/>
      <c r="F218" s="167"/>
      <c r="G218" s="168"/>
      <c r="AO218" s="260"/>
      <c r="AP218" s="260"/>
      <c r="AQ218" s="260"/>
      <c r="AR218" s="260"/>
      <c r="AS218" s="260"/>
      <c r="AT218" s="260"/>
      <c r="AU218" s="260"/>
      <c r="AV218" s="260"/>
      <c r="AW218" s="260"/>
      <c r="AX218" s="260"/>
      <c r="AY218" s="260"/>
      <c r="AZ218" s="260"/>
      <c r="BA218" s="260"/>
      <c r="BB218" s="260"/>
      <c r="BC218" s="260"/>
      <c r="BD218" s="260"/>
      <c r="BE218" s="260"/>
      <c r="BF218" s="260"/>
      <c r="BG218" s="210"/>
      <c r="BH218" s="210"/>
      <c r="BI218" s="210"/>
    </row>
    <row r="219" spans="1:61" x14ac:dyDescent="0.25">
      <c r="A219" s="171" t="s">
        <v>91</v>
      </c>
      <c r="B219" s="164"/>
      <c r="C219" s="299" t="s">
        <v>628</v>
      </c>
      <c r="D219" s="166"/>
      <c r="E219" s="168"/>
      <c r="F219" s="167"/>
      <c r="G219" s="168"/>
      <c r="AO219" s="260"/>
      <c r="AP219" s="260"/>
      <c r="AQ219" s="260"/>
      <c r="AR219" s="260"/>
      <c r="AS219" s="260"/>
      <c r="AT219" s="260"/>
      <c r="AU219" s="260"/>
      <c r="AV219" s="260"/>
      <c r="AW219" s="260"/>
      <c r="AX219" s="260"/>
      <c r="AY219" s="260"/>
      <c r="AZ219" s="260"/>
      <c r="BA219" s="260"/>
      <c r="BB219" s="260"/>
      <c r="BC219" s="260"/>
      <c r="BD219" s="260"/>
      <c r="BE219" s="260"/>
      <c r="BF219" s="260"/>
      <c r="BG219" s="210"/>
      <c r="BH219" s="210"/>
      <c r="BI219" s="210"/>
    </row>
    <row r="220" spans="1:61" x14ac:dyDescent="0.25">
      <c r="A220" s="171" t="s">
        <v>91</v>
      </c>
      <c r="B220" s="164"/>
      <c r="C220" s="299" t="s">
        <v>628</v>
      </c>
      <c r="D220" s="166"/>
      <c r="E220" s="168"/>
      <c r="F220" s="167"/>
      <c r="G220" s="168"/>
      <c r="AO220" s="260"/>
      <c r="AP220" s="260"/>
      <c r="AQ220" s="260"/>
      <c r="AR220" s="260"/>
      <c r="AS220" s="260"/>
      <c r="AT220" s="260"/>
      <c r="AU220" s="260"/>
      <c r="AV220" s="260"/>
      <c r="AW220" s="260"/>
      <c r="AX220" s="260"/>
      <c r="AY220" s="260"/>
      <c r="AZ220" s="260"/>
      <c r="BA220" s="260"/>
      <c r="BB220" s="260"/>
      <c r="BC220" s="260"/>
      <c r="BD220" s="260"/>
      <c r="BE220" s="260"/>
      <c r="BF220" s="260"/>
      <c r="BG220" s="210"/>
      <c r="BH220" s="210"/>
      <c r="BI220" s="210"/>
    </row>
    <row r="221" spans="1:61" x14ac:dyDescent="0.25">
      <c r="A221" s="171" t="s">
        <v>91</v>
      </c>
      <c r="B221" s="164"/>
      <c r="C221" s="299" t="s">
        <v>628</v>
      </c>
      <c r="D221" s="166"/>
      <c r="E221" s="168"/>
      <c r="F221" s="167"/>
      <c r="G221" s="168"/>
      <c r="AO221" s="260"/>
      <c r="AP221" s="260"/>
      <c r="AQ221" s="260"/>
      <c r="AR221" s="260"/>
      <c r="AS221" s="260"/>
      <c r="AT221" s="260"/>
      <c r="AU221" s="260"/>
      <c r="AV221" s="260"/>
      <c r="AW221" s="260"/>
      <c r="AX221" s="260"/>
      <c r="AY221" s="260"/>
      <c r="AZ221" s="260"/>
      <c r="BA221" s="260"/>
      <c r="BB221" s="260"/>
      <c r="BC221" s="260"/>
      <c r="BD221" s="260"/>
      <c r="BE221" s="260"/>
      <c r="BF221" s="260"/>
      <c r="BG221" s="210"/>
      <c r="BH221" s="210"/>
      <c r="BI221" s="210"/>
    </row>
    <row r="222" spans="1:61" x14ac:dyDescent="0.25">
      <c r="A222" s="171" t="s">
        <v>91</v>
      </c>
      <c r="B222" s="164"/>
      <c r="C222" s="299" t="s">
        <v>628</v>
      </c>
      <c r="D222" s="166"/>
      <c r="E222" s="168"/>
      <c r="F222" s="167"/>
      <c r="G222" s="168"/>
      <c r="AO222" s="260"/>
      <c r="AP222" s="260"/>
      <c r="AQ222" s="260"/>
      <c r="AR222" s="260"/>
      <c r="AS222" s="260"/>
      <c r="AT222" s="260"/>
      <c r="AU222" s="260"/>
      <c r="AV222" s="260"/>
      <c r="AW222" s="260"/>
      <c r="AX222" s="260"/>
      <c r="AY222" s="260"/>
      <c r="AZ222" s="260"/>
      <c r="BA222" s="260"/>
      <c r="BB222" s="260"/>
      <c r="BC222" s="260"/>
      <c r="BD222" s="260"/>
      <c r="BE222" s="260"/>
      <c r="BF222" s="260"/>
      <c r="BG222" s="210"/>
      <c r="BH222" s="210"/>
      <c r="BI222" s="210"/>
    </row>
    <row r="223" spans="1:61" x14ac:dyDescent="0.25">
      <c r="A223" s="171" t="s">
        <v>91</v>
      </c>
      <c r="B223" s="164"/>
      <c r="C223" s="299" t="s">
        <v>628</v>
      </c>
      <c r="D223" s="166"/>
      <c r="E223" s="168"/>
      <c r="F223" s="167"/>
      <c r="G223" s="168"/>
      <c r="AO223" s="260"/>
      <c r="AP223" s="260"/>
      <c r="AQ223" s="260"/>
      <c r="AR223" s="260"/>
      <c r="AS223" s="260"/>
      <c r="AT223" s="260"/>
      <c r="AU223" s="260"/>
      <c r="AV223" s="260"/>
      <c r="AW223" s="260"/>
      <c r="AX223" s="260"/>
      <c r="AY223" s="260"/>
      <c r="AZ223" s="260"/>
      <c r="BA223" s="260"/>
      <c r="BB223" s="260"/>
      <c r="BC223" s="260"/>
      <c r="BD223" s="260"/>
      <c r="BE223" s="260"/>
      <c r="BF223" s="260"/>
      <c r="BG223" s="210"/>
      <c r="BH223" s="210"/>
      <c r="BI223" s="210"/>
    </row>
    <row r="224" spans="1:61" x14ac:dyDescent="0.25">
      <c r="A224" s="171" t="s">
        <v>91</v>
      </c>
      <c r="B224" s="164"/>
      <c r="C224" s="299" t="s">
        <v>628</v>
      </c>
      <c r="D224" s="166"/>
      <c r="E224" s="168"/>
      <c r="F224" s="167"/>
      <c r="G224" s="168"/>
      <c r="AO224" s="260"/>
      <c r="AP224" s="260"/>
      <c r="AQ224" s="260"/>
      <c r="AR224" s="260"/>
      <c r="AS224" s="260"/>
      <c r="AT224" s="260"/>
      <c r="AU224" s="260"/>
      <c r="AV224" s="260"/>
      <c r="AW224" s="260"/>
      <c r="AX224" s="260"/>
      <c r="AY224" s="260"/>
      <c r="AZ224" s="260"/>
      <c r="BA224" s="260"/>
      <c r="BB224" s="260"/>
      <c r="BC224" s="260"/>
      <c r="BD224" s="260"/>
      <c r="BE224" s="260"/>
      <c r="BF224" s="260"/>
      <c r="BG224" s="210"/>
      <c r="BH224" s="210"/>
      <c r="BI224" s="210"/>
    </row>
    <row r="225" spans="1:61" x14ac:dyDescent="0.25">
      <c r="A225" s="171" t="s">
        <v>91</v>
      </c>
      <c r="B225" s="164"/>
      <c r="C225" s="299" t="s">
        <v>628</v>
      </c>
      <c r="D225" s="166"/>
      <c r="E225" s="168"/>
      <c r="F225" s="167"/>
      <c r="G225" s="168"/>
      <c r="AO225" s="260"/>
      <c r="AP225" s="260"/>
      <c r="AQ225" s="260"/>
      <c r="AR225" s="260"/>
      <c r="AS225" s="260"/>
      <c r="AT225" s="260"/>
      <c r="AU225" s="260"/>
      <c r="AV225" s="260"/>
      <c r="AW225" s="260"/>
      <c r="AX225" s="260"/>
      <c r="AY225" s="260"/>
      <c r="AZ225" s="260"/>
      <c r="BA225" s="260"/>
      <c r="BB225" s="260"/>
      <c r="BC225" s="260"/>
      <c r="BD225" s="260"/>
      <c r="BE225" s="260"/>
      <c r="BF225" s="260"/>
      <c r="BG225" s="210"/>
      <c r="BH225" s="210"/>
      <c r="BI225" s="210"/>
    </row>
    <row r="226" spans="1:61" x14ac:dyDescent="0.25">
      <c r="A226" s="171" t="s">
        <v>91</v>
      </c>
      <c r="B226" s="164"/>
      <c r="C226" s="299" t="s">
        <v>628</v>
      </c>
      <c r="D226" s="166"/>
      <c r="E226" s="168"/>
      <c r="F226" s="167"/>
      <c r="G226" s="168"/>
      <c r="AO226" s="260"/>
      <c r="AP226" s="260"/>
      <c r="AQ226" s="260"/>
      <c r="AR226" s="260"/>
      <c r="AS226" s="260"/>
      <c r="AT226" s="260"/>
      <c r="AU226" s="260"/>
      <c r="AV226" s="260"/>
      <c r="AW226" s="260"/>
      <c r="AX226" s="260"/>
      <c r="AY226" s="260"/>
      <c r="AZ226" s="260"/>
      <c r="BA226" s="260"/>
      <c r="BB226" s="260"/>
      <c r="BC226" s="260"/>
      <c r="BD226" s="260"/>
      <c r="BE226" s="260"/>
      <c r="BF226" s="260"/>
      <c r="BG226" s="210"/>
      <c r="BH226" s="210"/>
      <c r="BI226" s="210"/>
    </row>
    <row r="227" spans="1:61" x14ac:dyDescent="0.25">
      <c r="A227" s="171" t="s">
        <v>91</v>
      </c>
      <c r="B227" s="164"/>
      <c r="C227" s="299" t="s">
        <v>628</v>
      </c>
      <c r="D227" s="166"/>
      <c r="E227" s="168"/>
      <c r="F227" s="167"/>
      <c r="G227" s="168"/>
      <c r="AO227" s="260"/>
      <c r="AP227" s="260"/>
      <c r="AQ227" s="260"/>
      <c r="AR227" s="260"/>
      <c r="AS227" s="260"/>
      <c r="AT227" s="260"/>
      <c r="AU227" s="260"/>
      <c r="AV227" s="260"/>
      <c r="AW227" s="260"/>
      <c r="AX227" s="260"/>
      <c r="AY227" s="260"/>
      <c r="AZ227" s="260"/>
      <c r="BA227" s="260"/>
      <c r="BB227" s="260"/>
      <c r="BC227" s="260"/>
      <c r="BD227" s="260"/>
      <c r="BE227" s="260"/>
      <c r="BF227" s="260"/>
      <c r="BG227" s="210"/>
      <c r="BH227" s="210"/>
      <c r="BI227" s="210"/>
    </row>
    <row r="228" spans="1:61" x14ac:dyDescent="0.25">
      <c r="A228" s="171" t="s">
        <v>91</v>
      </c>
      <c r="B228" s="164"/>
      <c r="C228" s="299" t="s">
        <v>628</v>
      </c>
      <c r="D228" s="166"/>
      <c r="E228" s="168"/>
      <c r="F228" s="167"/>
      <c r="G228" s="168"/>
      <c r="AO228" s="260"/>
      <c r="AP228" s="260"/>
      <c r="AQ228" s="260"/>
      <c r="AR228" s="260"/>
      <c r="AS228" s="260"/>
      <c r="AT228" s="260"/>
      <c r="AU228" s="260"/>
      <c r="AV228" s="260"/>
      <c r="AW228" s="260"/>
      <c r="AX228" s="260"/>
      <c r="AY228" s="260"/>
      <c r="AZ228" s="260"/>
      <c r="BA228" s="260"/>
      <c r="BB228" s="260"/>
      <c r="BC228" s="260"/>
      <c r="BD228" s="260"/>
      <c r="BE228" s="260"/>
      <c r="BF228" s="260"/>
      <c r="BG228" s="210"/>
      <c r="BH228" s="210"/>
      <c r="BI228" s="210"/>
    </row>
    <row r="229" spans="1:61" x14ac:dyDescent="0.25">
      <c r="A229" s="171" t="s">
        <v>91</v>
      </c>
      <c r="B229" s="164"/>
      <c r="C229" s="299" t="s">
        <v>628</v>
      </c>
      <c r="D229" s="166"/>
      <c r="E229" s="168"/>
      <c r="F229" s="167"/>
      <c r="G229" s="168"/>
      <c r="AO229" s="260"/>
      <c r="AP229" s="260"/>
      <c r="AQ229" s="260"/>
      <c r="AR229" s="260"/>
      <c r="AS229" s="260"/>
      <c r="AT229" s="260"/>
      <c r="AU229" s="260"/>
      <c r="AV229" s="260"/>
      <c r="AW229" s="260"/>
      <c r="AX229" s="260"/>
      <c r="AY229" s="260"/>
      <c r="AZ229" s="260"/>
      <c r="BA229" s="260"/>
      <c r="BB229" s="260"/>
      <c r="BC229" s="260"/>
      <c r="BD229" s="260"/>
      <c r="BE229" s="260"/>
      <c r="BF229" s="260"/>
      <c r="BG229" s="210"/>
      <c r="BH229" s="210"/>
      <c r="BI229" s="210"/>
    </row>
    <row r="230" spans="1:61" x14ac:dyDescent="0.25">
      <c r="A230" s="171" t="s">
        <v>91</v>
      </c>
      <c r="B230" s="164"/>
      <c r="C230" s="299" t="s">
        <v>628</v>
      </c>
      <c r="D230" s="166"/>
      <c r="E230" s="168"/>
      <c r="F230" s="167"/>
      <c r="G230" s="168"/>
      <c r="AO230" s="260"/>
      <c r="AP230" s="260"/>
      <c r="AQ230" s="260"/>
      <c r="AR230" s="260"/>
      <c r="AS230" s="260"/>
      <c r="AT230" s="260"/>
      <c r="AU230" s="260"/>
      <c r="AV230" s="260"/>
      <c r="AW230" s="260"/>
      <c r="AX230" s="260"/>
      <c r="AY230" s="260"/>
      <c r="AZ230" s="260"/>
      <c r="BA230" s="260"/>
      <c r="BB230" s="260"/>
      <c r="BC230" s="260"/>
      <c r="BD230" s="260"/>
      <c r="BE230" s="260"/>
      <c r="BF230" s="260"/>
      <c r="BG230" s="210"/>
      <c r="BH230" s="210"/>
      <c r="BI230" s="210"/>
    </row>
    <row r="231" spans="1:61" x14ac:dyDescent="0.25">
      <c r="A231" s="171" t="s">
        <v>91</v>
      </c>
      <c r="B231" s="164"/>
      <c r="C231" s="299" t="s">
        <v>628</v>
      </c>
      <c r="D231" s="166"/>
      <c r="E231" s="168"/>
      <c r="F231" s="167"/>
      <c r="G231" s="168"/>
      <c r="AO231" s="260"/>
      <c r="AP231" s="260"/>
      <c r="AQ231" s="260"/>
      <c r="AR231" s="260"/>
      <c r="AS231" s="260"/>
      <c r="AT231" s="260"/>
      <c r="AU231" s="260"/>
      <c r="AV231" s="260"/>
      <c r="AW231" s="260"/>
      <c r="AX231" s="260"/>
      <c r="AY231" s="260"/>
      <c r="AZ231" s="260"/>
      <c r="BA231" s="260"/>
      <c r="BB231" s="260"/>
      <c r="BC231" s="260"/>
      <c r="BD231" s="260"/>
      <c r="BE231" s="260"/>
      <c r="BF231" s="260"/>
      <c r="BG231" s="210"/>
      <c r="BH231" s="210"/>
      <c r="BI231" s="210"/>
    </row>
    <row r="232" spans="1:61" x14ac:dyDescent="0.25">
      <c r="A232" s="171" t="s">
        <v>91</v>
      </c>
      <c r="B232" s="164"/>
      <c r="C232" s="299" t="s">
        <v>628</v>
      </c>
      <c r="D232" s="166"/>
      <c r="E232" s="168"/>
      <c r="F232" s="167"/>
      <c r="G232" s="168"/>
      <c r="AO232" s="260"/>
      <c r="AP232" s="260"/>
      <c r="AQ232" s="260"/>
      <c r="AR232" s="260"/>
      <c r="AS232" s="260"/>
      <c r="AT232" s="260"/>
      <c r="AU232" s="260"/>
      <c r="AV232" s="260"/>
      <c r="AW232" s="260"/>
      <c r="AX232" s="260"/>
      <c r="AY232" s="260"/>
      <c r="AZ232" s="260"/>
      <c r="BA232" s="260"/>
      <c r="BB232" s="260"/>
      <c r="BC232" s="260"/>
      <c r="BD232" s="260"/>
      <c r="BE232" s="260"/>
      <c r="BF232" s="260"/>
      <c r="BG232" s="210"/>
      <c r="BH232" s="210"/>
      <c r="BI232" s="210"/>
    </row>
    <row r="233" spans="1:61" x14ac:dyDescent="0.25">
      <c r="A233" s="171" t="s">
        <v>91</v>
      </c>
      <c r="B233" s="164"/>
      <c r="C233" s="299" t="s">
        <v>628</v>
      </c>
      <c r="D233" s="166"/>
      <c r="E233" s="168"/>
      <c r="F233" s="167"/>
      <c r="G233" s="168"/>
      <c r="AO233" s="260"/>
      <c r="AP233" s="260"/>
      <c r="AQ233" s="260"/>
      <c r="AR233" s="260"/>
      <c r="AS233" s="260"/>
      <c r="AT233" s="260"/>
      <c r="AU233" s="260"/>
      <c r="AV233" s="260"/>
      <c r="AW233" s="260"/>
      <c r="AX233" s="260"/>
      <c r="AY233" s="260"/>
      <c r="AZ233" s="260"/>
      <c r="BA233" s="260"/>
      <c r="BB233" s="260"/>
      <c r="BC233" s="260"/>
      <c r="BD233" s="260"/>
      <c r="BE233" s="260"/>
      <c r="BF233" s="260"/>
      <c r="BG233" s="210"/>
      <c r="BH233" s="210"/>
      <c r="BI233" s="210"/>
    </row>
    <row r="234" spans="1:61" x14ac:dyDescent="0.25">
      <c r="A234" s="171" t="s">
        <v>91</v>
      </c>
      <c r="B234" s="164"/>
      <c r="C234" s="299" t="s">
        <v>628</v>
      </c>
      <c r="D234" s="166"/>
      <c r="E234" s="168"/>
      <c r="F234" s="167"/>
      <c r="G234" s="168"/>
      <c r="AO234" s="260"/>
      <c r="AP234" s="260"/>
      <c r="AQ234" s="260"/>
      <c r="AR234" s="260"/>
      <c r="AS234" s="260"/>
      <c r="AT234" s="260"/>
      <c r="AU234" s="260"/>
      <c r="AV234" s="260"/>
      <c r="AW234" s="260"/>
      <c r="AX234" s="260"/>
      <c r="AY234" s="260"/>
      <c r="AZ234" s="260"/>
      <c r="BA234" s="260"/>
      <c r="BB234" s="260"/>
      <c r="BC234" s="260"/>
      <c r="BD234" s="260"/>
      <c r="BE234" s="260"/>
      <c r="BF234" s="260"/>
      <c r="BG234" s="210"/>
      <c r="BH234" s="210"/>
      <c r="BI234" s="210"/>
    </row>
    <row r="235" spans="1:61" x14ac:dyDescent="0.25">
      <c r="A235" s="171" t="s">
        <v>91</v>
      </c>
      <c r="B235" s="164"/>
      <c r="C235" s="299" t="s">
        <v>628</v>
      </c>
      <c r="D235" s="166"/>
      <c r="E235" s="168"/>
      <c r="F235" s="167"/>
      <c r="G235" s="168"/>
      <c r="AO235" s="260"/>
      <c r="AP235" s="260"/>
      <c r="AQ235" s="260"/>
      <c r="AR235" s="260"/>
      <c r="AS235" s="260"/>
      <c r="AT235" s="260"/>
      <c r="AU235" s="260"/>
      <c r="AV235" s="260"/>
      <c r="AW235" s="260"/>
      <c r="AX235" s="260"/>
      <c r="AY235" s="260"/>
      <c r="AZ235" s="260"/>
      <c r="BA235" s="260"/>
      <c r="BB235" s="260"/>
      <c r="BC235" s="260"/>
      <c r="BD235" s="260"/>
      <c r="BE235" s="260"/>
      <c r="BF235" s="260"/>
      <c r="BG235" s="210"/>
      <c r="BH235" s="210"/>
      <c r="BI235" s="210"/>
    </row>
    <row r="236" spans="1:61" x14ac:dyDescent="0.25">
      <c r="A236" s="171" t="s">
        <v>91</v>
      </c>
      <c r="B236" s="164"/>
      <c r="C236" s="299" t="s">
        <v>628</v>
      </c>
      <c r="D236" s="166"/>
      <c r="E236" s="168"/>
      <c r="F236" s="167"/>
      <c r="G236" s="168"/>
      <c r="AO236" s="260"/>
      <c r="AP236" s="260"/>
      <c r="AQ236" s="260"/>
      <c r="AR236" s="260"/>
      <c r="AS236" s="260"/>
      <c r="AT236" s="260"/>
      <c r="AU236" s="260"/>
      <c r="AV236" s="260"/>
      <c r="AW236" s="260"/>
      <c r="AX236" s="260"/>
      <c r="AY236" s="260"/>
      <c r="AZ236" s="260"/>
      <c r="BA236" s="260"/>
      <c r="BB236" s="260"/>
      <c r="BC236" s="260"/>
      <c r="BD236" s="260"/>
      <c r="BE236" s="260"/>
      <c r="BF236" s="260"/>
      <c r="BG236" s="210"/>
      <c r="BH236" s="210"/>
      <c r="BI236" s="210"/>
    </row>
    <row r="237" spans="1:61" x14ac:dyDescent="0.25">
      <c r="A237" s="171" t="s">
        <v>91</v>
      </c>
      <c r="B237" s="164"/>
      <c r="C237" s="299" t="s">
        <v>628</v>
      </c>
      <c r="D237" s="166"/>
      <c r="E237" s="168"/>
      <c r="F237" s="167"/>
      <c r="G237" s="168"/>
      <c r="AO237" s="260"/>
      <c r="AP237" s="260"/>
      <c r="AQ237" s="260"/>
      <c r="AR237" s="260"/>
      <c r="AS237" s="260"/>
      <c r="AT237" s="260"/>
      <c r="AU237" s="260"/>
      <c r="AV237" s="260"/>
      <c r="AW237" s="260"/>
      <c r="AX237" s="260"/>
      <c r="AY237" s="260"/>
      <c r="AZ237" s="260"/>
      <c r="BA237" s="260"/>
      <c r="BB237" s="260"/>
      <c r="BC237" s="260"/>
      <c r="BD237" s="260"/>
      <c r="BE237" s="260"/>
      <c r="BF237" s="260"/>
      <c r="BG237" s="210"/>
      <c r="BH237" s="210"/>
      <c r="BI237" s="210"/>
    </row>
    <row r="238" spans="1:61" x14ac:dyDescent="0.25">
      <c r="A238" s="171" t="s">
        <v>91</v>
      </c>
      <c r="B238" s="164"/>
      <c r="C238" s="299" t="s">
        <v>628</v>
      </c>
      <c r="D238" s="166"/>
      <c r="E238" s="168"/>
      <c r="F238" s="167"/>
      <c r="G238" s="168"/>
      <c r="AO238" s="260"/>
      <c r="AP238" s="260"/>
      <c r="AQ238" s="260"/>
      <c r="AR238" s="260"/>
      <c r="AS238" s="260"/>
      <c r="AT238" s="260"/>
      <c r="AU238" s="260"/>
      <c r="AV238" s="260"/>
      <c r="AW238" s="260"/>
      <c r="AX238" s="260"/>
      <c r="AY238" s="260"/>
      <c r="AZ238" s="260"/>
      <c r="BA238" s="260"/>
      <c r="BB238" s="260"/>
      <c r="BC238" s="260"/>
      <c r="BD238" s="260"/>
      <c r="BE238" s="260"/>
      <c r="BF238" s="260"/>
      <c r="BG238" s="210"/>
      <c r="BH238" s="210"/>
      <c r="BI238" s="210"/>
    </row>
    <row r="239" spans="1:61" x14ac:dyDescent="0.25">
      <c r="A239" s="171" t="s">
        <v>91</v>
      </c>
      <c r="B239" s="164"/>
      <c r="C239" s="299" t="s">
        <v>628</v>
      </c>
      <c r="D239" s="166"/>
      <c r="E239" s="168"/>
      <c r="F239" s="167"/>
      <c r="G239" s="168"/>
      <c r="AO239" s="260"/>
      <c r="AP239" s="260"/>
      <c r="AQ239" s="260"/>
      <c r="AR239" s="260"/>
      <c r="AS239" s="260"/>
      <c r="AT239" s="260"/>
      <c r="AU239" s="260"/>
      <c r="AV239" s="260"/>
      <c r="AW239" s="260"/>
      <c r="AX239" s="260"/>
      <c r="AY239" s="260"/>
      <c r="AZ239" s="260"/>
      <c r="BA239" s="260"/>
      <c r="BB239" s="260"/>
      <c r="BC239" s="260"/>
      <c r="BD239" s="260"/>
      <c r="BE239" s="260"/>
      <c r="BF239" s="260"/>
      <c r="BG239" s="210"/>
      <c r="BH239" s="210"/>
      <c r="BI239" s="210"/>
    </row>
    <row r="240" spans="1:61" x14ac:dyDescent="0.25">
      <c r="A240" s="171" t="s">
        <v>91</v>
      </c>
      <c r="B240" s="164"/>
      <c r="C240" s="299" t="s">
        <v>628</v>
      </c>
      <c r="D240" s="166"/>
      <c r="E240" s="168"/>
      <c r="F240" s="167"/>
      <c r="G240" s="168"/>
      <c r="AO240" s="260"/>
      <c r="AP240" s="260"/>
      <c r="AQ240" s="260"/>
      <c r="AR240" s="260"/>
      <c r="AS240" s="260"/>
      <c r="AT240" s="260"/>
      <c r="AU240" s="260"/>
      <c r="AV240" s="260"/>
      <c r="AW240" s="260"/>
      <c r="AX240" s="260"/>
      <c r="AY240" s="260"/>
      <c r="AZ240" s="260"/>
      <c r="BA240" s="260"/>
      <c r="BB240" s="260"/>
      <c r="BC240" s="260"/>
      <c r="BD240" s="260"/>
      <c r="BE240" s="260"/>
      <c r="BF240" s="260"/>
      <c r="BG240" s="210"/>
      <c r="BH240" s="210"/>
      <c r="BI240" s="210"/>
    </row>
    <row r="241" spans="1:61" x14ac:dyDescent="0.25">
      <c r="A241" s="171" t="s">
        <v>91</v>
      </c>
      <c r="B241" s="164"/>
      <c r="C241" s="299" t="s">
        <v>628</v>
      </c>
      <c r="D241" s="166"/>
      <c r="E241" s="168"/>
      <c r="F241" s="167"/>
      <c r="G241" s="168"/>
      <c r="AO241" s="260"/>
      <c r="AP241" s="260"/>
      <c r="AQ241" s="260"/>
      <c r="AR241" s="260"/>
      <c r="AS241" s="260"/>
      <c r="AT241" s="260"/>
      <c r="AU241" s="260"/>
      <c r="AV241" s="260"/>
      <c r="AW241" s="260"/>
      <c r="AX241" s="260"/>
      <c r="AY241" s="260"/>
      <c r="AZ241" s="260"/>
      <c r="BA241" s="260"/>
      <c r="BB241" s="260"/>
      <c r="BC241" s="260"/>
      <c r="BD241" s="260"/>
      <c r="BE241" s="260"/>
      <c r="BF241" s="260"/>
      <c r="BG241" s="210"/>
      <c r="BH241" s="210"/>
      <c r="BI241" s="210"/>
    </row>
    <row r="242" spans="1:61" x14ac:dyDescent="0.25">
      <c r="A242" s="171" t="s">
        <v>91</v>
      </c>
      <c r="B242" s="164"/>
      <c r="C242" s="299" t="s">
        <v>628</v>
      </c>
      <c r="D242" s="166"/>
      <c r="E242" s="168"/>
      <c r="F242" s="167"/>
      <c r="G242" s="168"/>
      <c r="AO242" s="260"/>
      <c r="AP242" s="260"/>
      <c r="AQ242" s="260"/>
      <c r="AR242" s="260"/>
      <c r="AS242" s="260"/>
      <c r="AT242" s="260"/>
      <c r="AU242" s="260"/>
      <c r="AV242" s="260"/>
      <c r="AW242" s="260"/>
      <c r="AX242" s="260"/>
      <c r="AY242" s="260"/>
      <c r="AZ242" s="260"/>
      <c r="BA242" s="260"/>
      <c r="BB242" s="260"/>
      <c r="BC242" s="260"/>
      <c r="BD242" s="260"/>
      <c r="BE242" s="260"/>
      <c r="BF242" s="260"/>
      <c r="BG242" s="210"/>
      <c r="BH242" s="210"/>
      <c r="BI242" s="210"/>
    </row>
    <row r="243" spans="1:61" x14ac:dyDescent="0.25">
      <c r="A243" s="171" t="s">
        <v>91</v>
      </c>
      <c r="B243" s="164"/>
      <c r="C243" s="299" t="s">
        <v>628</v>
      </c>
      <c r="D243" s="166"/>
      <c r="E243" s="168"/>
      <c r="F243" s="167"/>
      <c r="G243" s="168"/>
      <c r="AO243" s="260"/>
      <c r="AP243" s="260"/>
      <c r="AQ243" s="260"/>
      <c r="AR243" s="260"/>
      <c r="AS243" s="260"/>
      <c r="AT243" s="260"/>
      <c r="AU243" s="260"/>
      <c r="AV243" s="260"/>
      <c r="AW243" s="260"/>
      <c r="AX243" s="260"/>
      <c r="AY243" s="260"/>
      <c r="AZ243" s="260"/>
      <c r="BA243" s="260"/>
      <c r="BB243" s="260"/>
      <c r="BC243" s="260"/>
      <c r="BD243" s="260"/>
      <c r="BE243" s="260"/>
      <c r="BF243" s="260"/>
      <c r="BG243" s="210"/>
      <c r="BH243" s="210"/>
      <c r="BI243" s="210"/>
    </row>
    <row r="244" spans="1:61" x14ac:dyDescent="0.25">
      <c r="A244" s="171" t="s">
        <v>91</v>
      </c>
      <c r="B244" s="164"/>
      <c r="C244" s="299" t="s">
        <v>628</v>
      </c>
      <c r="D244" s="166"/>
      <c r="E244" s="168"/>
      <c r="F244" s="167"/>
      <c r="G244" s="168"/>
      <c r="AO244" s="260"/>
      <c r="AP244" s="260"/>
      <c r="AQ244" s="260"/>
      <c r="AR244" s="260"/>
      <c r="AS244" s="260"/>
      <c r="AT244" s="260"/>
      <c r="AU244" s="260"/>
      <c r="AV244" s="260"/>
      <c r="AW244" s="260"/>
      <c r="AX244" s="260"/>
      <c r="AY244" s="260"/>
      <c r="AZ244" s="260"/>
      <c r="BA244" s="260"/>
      <c r="BB244" s="260"/>
      <c r="BC244" s="260"/>
      <c r="BD244" s="260"/>
      <c r="BE244" s="260"/>
      <c r="BF244" s="260"/>
      <c r="BG244" s="210"/>
      <c r="BH244" s="210"/>
      <c r="BI244" s="210"/>
    </row>
    <row r="245" spans="1:61" x14ac:dyDescent="0.25">
      <c r="A245" s="171" t="s">
        <v>91</v>
      </c>
      <c r="B245" s="164"/>
      <c r="C245" s="299" t="s">
        <v>628</v>
      </c>
      <c r="D245" s="166"/>
      <c r="E245" s="168"/>
      <c r="F245" s="167"/>
      <c r="G245" s="168"/>
      <c r="AO245" s="260"/>
      <c r="AP245" s="260"/>
      <c r="AQ245" s="260"/>
      <c r="AR245" s="260"/>
      <c r="AS245" s="260"/>
      <c r="AT245" s="260"/>
      <c r="AU245" s="260"/>
      <c r="AV245" s="260"/>
      <c r="AW245" s="260"/>
      <c r="AX245" s="260"/>
      <c r="AY245" s="260"/>
      <c r="AZ245" s="260"/>
      <c r="BA245" s="260"/>
      <c r="BB245" s="260"/>
      <c r="BC245" s="260"/>
      <c r="BD245" s="260"/>
      <c r="BE245" s="260"/>
      <c r="BF245" s="260"/>
      <c r="BG245" s="210"/>
      <c r="BH245" s="210"/>
      <c r="BI245" s="210"/>
    </row>
    <row r="246" spans="1:61" x14ac:dyDescent="0.25">
      <c r="A246" s="171" t="s">
        <v>91</v>
      </c>
      <c r="B246" s="164"/>
      <c r="C246" s="299" t="s">
        <v>628</v>
      </c>
      <c r="D246" s="166"/>
      <c r="E246" s="168"/>
      <c r="F246" s="167"/>
      <c r="G246" s="168"/>
      <c r="AO246" s="260"/>
      <c r="AP246" s="260"/>
      <c r="AQ246" s="260"/>
      <c r="AR246" s="260"/>
      <c r="AS246" s="260"/>
      <c r="AT246" s="260"/>
      <c r="AU246" s="260"/>
      <c r="AV246" s="260"/>
      <c r="AW246" s="260"/>
      <c r="AX246" s="260"/>
      <c r="AY246" s="260"/>
      <c r="AZ246" s="260"/>
      <c r="BA246" s="260"/>
      <c r="BB246" s="260"/>
      <c r="BC246" s="260"/>
      <c r="BD246" s="260"/>
      <c r="BE246" s="260"/>
      <c r="BF246" s="260"/>
      <c r="BG246" s="210"/>
      <c r="BH246" s="210"/>
      <c r="BI246" s="210"/>
    </row>
    <row r="247" spans="1:61" x14ac:dyDescent="0.25">
      <c r="A247" s="171" t="s">
        <v>91</v>
      </c>
      <c r="B247" s="164"/>
      <c r="C247" s="299" t="s">
        <v>628</v>
      </c>
      <c r="D247" s="166"/>
      <c r="E247" s="168"/>
      <c r="F247" s="167"/>
      <c r="G247" s="168"/>
      <c r="AO247" s="260"/>
      <c r="AP247" s="260"/>
      <c r="AQ247" s="260"/>
      <c r="AR247" s="260"/>
      <c r="AS247" s="260"/>
      <c r="AT247" s="260"/>
      <c r="AU247" s="260"/>
      <c r="AV247" s="260"/>
      <c r="AW247" s="260"/>
      <c r="AX247" s="260"/>
      <c r="AY247" s="260"/>
      <c r="AZ247" s="260"/>
      <c r="BA247" s="260"/>
      <c r="BB247" s="260"/>
      <c r="BC247" s="260"/>
      <c r="BD247" s="260"/>
      <c r="BE247" s="260"/>
      <c r="BF247" s="260"/>
      <c r="BG247" s="210"/>
      <c r="BH247" s="210"/>
      <c r="BI247" s="210"/>
    </row>
    <row r="248" spans="1:61" x14ac:dyDescent="0.25">
      <c r="A248" s="171" t="s">
        <v>91</v>
      </c>
      <c r="B248" s="164"/>
      <c r="C248" s="299" t="s">
        <v>628</v>
      </c>
      <c r="D248" s="166"/>
      <c r="E248" s="168"/>
      <c r="F248" s="167"/>
      <c r="G248" s="168"/>
      <c r="AO248" s="260"/>
      <c r="AP248" s="260"/>
      <c r="AQ248" s="260"/>
      <c r="AR248" s="260"/>
      <c r="AS248" s="260"/>
      <c r="AT248" s="260"/>
      <c r="AU248" s="260"/>
      <c r="AV248" s="260"/>
      <c r="AW248" s="260"/>
      <c r="AX248" s="260"/>
      <c r="AY248" s="260"/>
      <c r="AZ248" s="260"/>
      <c r="BA248" s="260"/>
      <c r="BB248" s="260"/>
      <c r="BC248" s="260"/>
      <c r="BD248" s="260"/>
      <c r="BE248" s="260"/>
      <c r="BF248" s="260"/>
      <c r="BG248" s="210"/>
      <c r="BH248" s="210"/>
      <c r="BI248" s="210"/>
    </row>
    <row r="249" spans="1:61" x14ac:dyDescent="0.25">
      <c r="A249" s="171" t="s">
        <v>91</v>
      </c>
      <c r="B249" s="164"/>
      <c r="C249" s="299" t="s">
        <v>628</v>
      </c>
      <c r="D249" s="166"/>
      <c r="E249" s="168"/>
      <c r="F249" s="167"/>
      <c r="G249" s="168"/>
      <c r="AO249" s="260"/>
      <c r="AP249" s="260"/>
      <c r="AQ249" s="260"/>
      <c r="AR249" s="260"/>
      <c r="AS249" s="260"/>
      <c r="AT249" s="260"/>
      <c r="AU249" s="260"/>
      <c r="AV249" s="260"/>
      <c r="AW249" s="260"/>
      <c r="AX249" s="260"/>
      <c r="AY249" s="260"/>
      <c r="AZ249" s="260"/>
      <c r="BA249" s="260"/>
      <c r="BB249" s="260"/>
      <c r="BC249" s="260"/>
      <c r="BD249" s="260"/>
      <c r="BE249" s="260"/>
      <c r="BF249" s="260"/>
      <c r="BG249" s="210"/>
      <c r="BH249" s="210"/>
      <c r="BI249" s="210"/>
    </row>
    <row r="250" spans="1:61" x14ac:dyDescent="0.25">
      <c r="A250" s="171" t="s">
        <v>91</v>
      </c>
      <c r="B250" s="164"/>
      <c r="C250" s="299" t="s">
        <v>628</v>
      </c>
      <c r="D250" s="166"/>
      <c r="E250" s="168"/>
      <c r="F250" s="167"/>
      <c r="G250" s="168"/>
      <c r="AO250" s="260"/>
      <c r="AP250" s="260"/>
      <c r="AQ250" s="260"/>
      <c r="AR250" s="260"/>
      <c r="AS250" s="260"/>
      <c r="AT250" s="260"/>
      <c r="AU250" s="260"/>
      <c r="AV250" s="260"/>
      <c r="AW250" s="260"/>
      <c r="AX250" s="260"/>
      <c r="AY250" s="260"/>
      <c r="AZ250" s="260"/>
      <c r="BA250" s="260"/>
      <c r="BB250" s="260"/>
      <c r="BC250" s="260"/>
      <c r="BD250" s="260"/>
      <c r="BE250" s="260"/>
      <c r="BF250" s="260"/>
      <c r="BG250" s="210"/>
      <c r="BH250" s="210"/>
      <c r="BI250" s="210"/>
    </row>
    <row r="251" spans="1:61" x14ac:dyDescent="0.25">
      <c r="A251" s="171" t="s">
        <v>91</v>
      </c>
      <c r="B251" s="164"/>
      <c r="C251" s="299" t="s">
        <v>628</v>
      </c>
      <c r="D251" s="166"/>
      <c r="E251" s="168"/>
      <c r="F251" s="167"/>
      <c r="G251" s="168"/>
      <c r="AO251" s="260"/>
      <c r="AP251" s="260"/>
      <c r="AQ251" s="260"/>
      <c r="AR251" s="260"/>
      <c r="AS251" s="260"/>
      <c r="AT251" s="260"/>
      <c r="AU251" s="260"/>
      <c r="AV251" s="260"/>
      <c r="AW251" s="260"/>
      <c r="AX251" s="260"/>
      <c r="AY251" s="260"/>
      <c r="AZ251" s="260"/>
      <c r="BA251" s="260"/>
      <c r="BB251" s="260"/>
      <c r="BC251" s="260"/>
      <c r="BD251" s="260"/>
      <c r="BE251" s="260"/>
      <c r="BF251" s="260"/>
      <c r="BG251" s="210"/>
      <c r="BH251" s="210"/>
      <c r="BI251" s="210"/>
    </row>
    <row r="252" spans="1:61" x14ac:dyDescent="0.25">
      <c r="A252" s="171" t="s">
        <v>91</v>
      </c>
      <c r="B252" s="164"/>
      <c r="C252" s="299" t="s">
        <v>628</v>
      </c>
      <c r="D252" s="166"/>
      <c r="E252" s="168"/>
      <c r="F252" s="167"/>
      <c r="G252" s="168"/>
      <c r="AO252" s="260"/>
      <c r="AP252" s="260"/>
      <c r="AQ252" s="260"/>
      <c r="AR252" s="260"/>
      <c r="AS252" s="260"/>
      <c r="AT252" s="260"/>
      <c r="AU252" s="260"/>
      <c r="AV252" s="260"/>
      <c r="AW252" s="260"/>
      <c r="AX252" s="260"/>
      <c r="AY252" s="260"/>
      <c r="AZ252" s="260"/>
      <c r="BA252" s="260"/>
      <c r="BB252" s="260"/>
      <c r="BC252" s="260"/>
      <c r="BD252" s="260"/>
      <c r="BE252" s="260"/>
      <c r="BF252" s="260"/>
      <c r="BG252" s="210"/>
      <c r="BH252" s="210"/>
      <c r="BI252" s="210"/>
    </row>
    <row r="253" spans="1:61" x14ac:dyDescent="0.25">
      <c r="A253" s="171" t="s">
        <v>91</v>
      </c>
      <c r="B253" s="164"/>
      <c r="C253" s="299" t="s">
        <v>628</v>
      </c>
      <c r="D253" s="166"/>
      <c r="E253" s="168"/>
      <c r="F253" s="167"/>
      <c r="G253" s="168"/>
      <c r="AO253" s="260"/>
      <c r="AP253" s="260"/>
      <c r="AQ253" s="260"/>
      <c r="AR253" s="260"/>
      <c r="AS253" s="260"/>
      <c r="AT253" s="260"/>
      <c r="AU253" s="260"/>
      <c r="AV253" s="260"/>
      <c r="AW253" s="260"/>
      <c r="AX253" s="260"/>
      <c r="AY253" s="260"/>
      <c r="AZ253" s="260"/>
      <c r="BA253" s="260"/>
      <c r="BB253" s="260"/>
      <c r="BC253" s="260"/>
      <c r="BD253" s="260"/>
      <c r="BE253" s="260"/>
      <c r="BF253" s="260"/>
      <c r="BG253" s="210"/>
      <c r="BH253" s="210"/>
      <c r="BI253" s="210"/>
    </row>
    <row r="254" spans="1:61" x14ac:dyDescent="0.25">
      <c r="A254" s="171" t="s">
        <v>91</v>
      </c>
      <c r="B254" s="164"/>
      <c r="C254" s="299" t="s">
        <v>628</v>
      </c>
      <c r="D254" s="166"/>
      <c r="E254" s="168"/>
      <c r="F254" s="167"/>
      <c r="G254" s="168"/>
      <c r="AO254" s="260"/>
      <c r="AP254" s="260"/>
      <c r="AQ254" s="260"/>
      <c r="AR254" s="260"/>
      <c r="AS254" s="260"/>
      <c r="AT254" s="260"/>
      <c r="AU254" s="260"/>
      <c r="AV254" s="260"/>
      <c r="AW254" s="260"/>
      <c r="AX254" s="260"/>
      <c r="AY254" s="260"/>
      <c r="AZ254" s="260"/>
      <c r="BA254" s="260"/>
      <c r="BB254" s="260"/>
      <c r="BC254" s="260"/>
      <c r="BD254" s="260"/>
      <c r="BE254" s="260"/>
      <c r="BF254" s="260"/>
      <c r="BG254" s="210"/>
      <c r="BH254" s="210"/>
      <c r="BI254" s="210"/>
    </row>
    <row r="255" spans="1:61" x14ac:dyDescent="0.25">
      <c r="A255" s="171" t="s">
        <v>91</v>
      </c>
      <c r="B255" s="164"/>
      <c r="C255" s="299" t="s">
        <v>628</v>
      </c>
      <c r="D255" s="166"/>
      <c r="E255" s="168"/>
      <c r="F255" s="167"/>
      <c r="G255" s="168"/>
      <c r="AO255" s="260"/>
      <c r="AP255" s="260"/>
      <c r="AQ255" s="260"/>
      <c r="AR255" s="260"/>
      <c r="AS255" s="260"/>
      <c r="AT255" s="260"/>
      <c r="AU255" s="260"/>
      <c r="AV255" s="260"/>
      <c r="AW255" s="260"/>
      <c r="AX255" s="260"/>
      <c r="AY255" s="260"/>
      <c r="AZ255" s="260"/>
      <c r="BA255" s="260"/>
      <c r="BB255" s="260"/>
      <c r="BC255" s="260"/>
      <c r="BD255" s="260"/>
      <c r="BE255" s="260"/>
      <c r="BF255" s="260"/>
      <c r="BG255" s="210"/>
      <c r="BH255" s="210"/>
      <c r="BI255" s="210"/>
    </row>
    <row r="256" spans="1:61" x14ac:dyDescent="0.25">
      <c r="A256" s="171" t="s">
        <v>91</v>
      </c>
      <c r="B256" s="164"/>
      <c r="C256" s="299" t="s">
        <v>628</v>
      </c>
      <c r="D256" s="166"/>
      <c r="E256" s="168"/>
      <c r="F256" s="167"/>
      <c r="G256" s="168"/>
      <c r="AO256" s="260"/>
      <c r="AP256" s="260"/>
      <c r="AQ256" s="260"/>
      <c r="AR256" s="260"/>
      <c r="AS256" s="260"/>
      <c r="AT256" s="260"/>
      <c r="AU256" s="260"/>
      <c r="AV256" s="260"/>
      <c r="AW256" s="260"/>
      <c r="AX256" s="260"/>
      <c r="AY256" s="260"/>
      <c r="AZ256" s="260"/>
      <c r="BA256" s="260"/>
      <c r="BB256" s="260"/>
      <c r="BC256" s="260"/>
      <c r="BD256" s="260"/>
      <c r="BE256" s="260"/>
      <c r="BF256" s="260"/>
      <c r="BG256" s="210"/>
      <c r="BH256" s="210"/>
      <c r="BI256" s="210"/>
    </row>
    <row r="257" spans="1:61" x14ac:dyDescent="0.25">
      <c r="A257" s="171" t="s">
        <v>91</v>
      </c>
      <c r="B257" s="164"/>
      <c r="C257" s="299" t="s">
        <v>628</v>
      </c>
      <c r="D257" s="166"/>
      <c r="E257" s="168"/>
      <c r="F257" s="167"/>
      <c r="G257" s="168"/>
      <c r="AO257" s="260"/>
      <c r="AP257" s="260"/>
      <c r="AQ257" s="260"/>
      <c r="AR257" s="260"/>
      <c r="AS257" s="260"/>
      <c r="AT257" s="260"/>
      <c r="AU257" s="260"/>
      <c r="AV257" s="260"/>
      <c r="AW257" s="260"/>
      <c r="AX257" s="260"/>
      <c r="AY257" s="260"/>
      <c r="AZ257" s="260"/>
      <c r="BA257" s="260"/>
      <c r="BB257" s="260"/>
      <c r="BC257" s="260"/>
      <c r="BD257" s="260"/>
      <c r="BE257" s="260"/>
      <c r="BF257" s="260"/>
      <c r="BG257" s="210"/>
      <c r="BH257" s="210"/>
      <c r="BI257" s="210"/>
    </row>
    <row r="258" spans="1:61" x14ac:dyDescent="0.25">
      <c r="A258" s="171" t="s">
        <v>91</v>
      </c>
      <c r="B258" s="164"/>
      <c r="C258" s="299" t="s">
        <v>628</v>
      </c>
      <c r="D258" s="166"/>
      <c r="E258" s="168"/>
      <c r="F258" s="167"/>
      <c r="G258" s="168"/>
      <c r="AO258" s="260"/>
      <c r="AP258" s="260"/>
      <c r="AQ258" s="260"/>
      <c r="AR258" s="260"/>
      <c r="AS258" s="260"/>
      <c r="AT258" s="260"/>
      <c r="AU258" s="260"/>
      <c r="AV258" s="260"/>
      <c r="AW258" s="260"/>
      <c r="AX258" s="260"/>
      <c r="AY258" s="260"/>
      <c r="AZ258" s="260"/>
      <c r="BA258" s="260"/>
      <c r="BB258" s="260"/>
      <c r="BC258" s="260"/>
      <c r="BD258" s="260"/>
      <c r="BE258" s="260"/>
      <c r="BF258" s="260"/>
      <c r="BG258" s="210"/>
      <c r="BH258" s="210"/>
      <c r="BI258" s="210"/>
    </row>
    <row r="259" spans="1:61" x14ac:dyDescent="0.25">
      <c r="A259" s="171" t="s">
        <v>91</v>
      </c>
      <c r="B259" s="164"/>
      <c r="C259" s="299" t="s">
        <v>628</v>
      </c>
      <c r="D259" s="166"/>
      <c r="E259" s="168"/>
      <c r="F259" s="167"/>
      <c r="G259" s="168"/>
      <c r="AO259" s="260"/>
      <c r="AP259" s="260"/>
      <c r="AQ259" s="260"/>
      <c r="AR259" s="260"/>
      <c r="AS259" s="260"/>
      <c r="AT259" s="260"/>
      <c r="AU259" s="260"/>
      <c r="AV259" s="260"/>
      <c r="AW259" s="260"/>
      <c r="AX259" s="260"/>
      <c r="AY259" s="260"/>
      <c r="AZ259" s="260"/>
      <c r="BA259" s="260"/>
      <c r="BB259" s="260"/>
      <c r="BC259" s="260"/>
      <c r="BD259" s="260"/>
      <c r="BE259" s="260"/>
      <c r="BF259" s="260"/>
      <c r="BG259" s="210"/>
      <c r="BH259" s="210"/>
      <c r="BI259" s="210"/>
    </row>
    <row r="260" spans="1:61" x14ac:dyDescent="0.25">
      <c r="A260" s="171" t="s">
        <v>91</v>
      </c>
      <c r="B260" s="164"/>
      <c r="C260" s="299" t="s">
        <v>628</v>
      </c>
      <c r="D260" s="166"/>
      <c r="E260" s="168"/>
      <c r="F260" s="167"/>
      <c r="G260" s="168"/>
      <c r="AO260" s="260"/>
      <c r="AP260" s="260"/>
      <c r="AQ260" s="260"/>
      <c r="AR260" s="260"/>
      <c r="AS260" s="260"/>
      <c r="AT260" s="260"/>
      <c r="AU260" s="260"/>
      <c r="AV260" s="260"/>
      <c r="AW260" s="260"/>
      <c r="AX260" s="260"/>
      <c r="AY260" s="260"/>
      <c r="AZ260" s="260"/>
      <c r="BA260" s="260"/>
      <c r="BB260" s="260"/>
      <c r="BC260" s="260"/>
      <c r="BD260" s="260"/>
      <c r="BE260" s="260"/>
      <c r="BF260" s="260"/>
      <c r="BG260" s="210"/>
      <c r="BH260" s="210"/>
      <c r="BI260" s="210"/>
    </row>
    <row r="261" spans="1:61" x14ac:dyDescent="0.25">
      <c r="A261" s="171" t="s">
        <v>91</v>
      </c>
      <c r="B261" s="164"/>
      <c r="C261" s="299" t="s">
        <v>628</v>
      </c>
      <c r="D261" s="166"/>
      <c r="E261" s="168"/>
      <c r="F261" s="167"/>
      <c r="G261" s="168"/>
      <c r="AO261" s="260"/>
      <c r="AP261" s="260"/>
      <c r="AQ261" s="260"/>
      <c r="AR261" s="260"/>
      <c r="AS261" s="260"/>
      <c r="AT261" s="260"/>
      <c r="AU261" s="260"/>
      <c r="AV261" s="260"/>
      <c r="AW261" s="260"/>
      <c r="AX261" s="260"/>
      <c r="AY261" s="260"/>
      <c r="AZ261" s="260"/>
      <c r="BA261" s="260"/>
      <c r="BB261" s="260"/>
      <c r="BC261" s="260"/>
      <c r="BD261" s="260"/>
      <c r="BE261" s="260"/>
      <c r="BF261" s="260"/>
      <c r="BG261" s="210"/>
      <c r="BH261" s="210"/>
      <c r="BI261" s="210"/>
    </row>
    <row r="262" spans="1:61" x14ac:dyDescent="0.25">
      <c r="A262" s="171" t="s">
        <v>91</v>
      </c>
      <c r="B262" s="164"/>
      <c r="C262" s="299" t="s">
        <v>628</v>
      </c>
      <c r="D262" s="166"/>
      <c r="E262" s="168"/>
      <c r="F262" s="167"/>
      <c r="G262" s="168"/>
      <c r="AO262" s="260"/>
      <c r="AP262" s="260"/>
      <c r="AQ262" s="260"/>
      <c r="AR262" s="260"/>
      <c r="AS262" s="260"/>
      <c r="AT262" s="260"/>
      <c r="AU262" s="260"/>
      <c r="AV262" s="260"/>
      <c r="AW262" s="260"/>
      <c r="AX262" s="260"/>
      <c r="AY262" s="260"/>
      <c r="AZ262" s="260"/>
      <c r="BA262" s="260"/>
      <c r="BB262" s="260"/>
      <c r="BC262" s="260"/>
      <c r="BD262" s="260"/>
      <c r="BE262" s="260"/>
      <c r="BF262" s="260"/>
      <c r="BG262" s="210"/>
      <c r="BH262" s="210"/>
      <c r="BI262" s="210"/>
    </row>
    <row r="263" spans="1:61" x14ac:dyDescent="0.25">
      <c r="A263" s="171" t="s">
        <v>91</v>
      </c>
      <c r="B263" s="164"/>
      <c r="C263" s="299" t="s">
        <v>628</v>
      </c>
      <c r="D263" s="166"/>
      <c r="E263" s="168"/>
      <c r="F263" s="167"/>
      <c r="G263" s="168"/>
      <c r="AO263" s="260"/>
      <c r="AP263" s="260"/>
      <c r="AQ263" s="260"/>
      <c r="AR263" s="260"/>
      <c r="AS263" s="260"/>
      <c r="AT263" s="260"/>
      <c r="AU263" s="260"/>
      <c r="AV263" s="260"/>
      <c r="AW263" s="260"/>
      <c r="AX263" s="260"/>
      <c r="AY263" s="260"/>
      <c r="AZ263" s="260"/>
      <c r="BA263" s="260"/>
      <c r="BB263" s="260"/>
      <c r="BC263" s="260"/>
      <c r="BD263" s="260"/>
      <c r="BE263" s="260"/>
      <c r="BF263" s="260"/>
      <c r="BG263" s="210"/>
      <c r="BH263" s="210"/>
      <c r="BI263" s="210"/>
    </row>
    <row r="264" spans="1:61" x14ac:dyDescent="0.25">
      <c r="A264" s="171" t="s">
        <v>91</v>
      </c>
      <c r="B264" s="164"/>
      <c r="C264" s="299" t="s">
        <v>628</v>
      </c>
      <c r="D264" s="166"/>
      <c r="E264" s="168"/>
      <c r="F264" s="167"/>
      <c r="G264" s="168"/>
      <c r="AO264" s="260"/>
      <c r="AP264" s="260"/>
      <c r="AQ264" s="260"/>
      <c r="AR264" s="260"/>
      <c r="AS264" s="260"/>
      <c r="AT264" s="260"/>
      <c r="AU264" s="260"/>
      <c r="AV264" s="260"/>
      <c r="AW264" s="260"/>
      <c r="AX264" s="260"/>
      <c r="AY264" s="260"/>
      <c r="AZ264" s="260"/>
      <c r="BA264" s="260"/>
      <c r="BB264" s="260"/>
      <c r="BC264" s="260"/>
      <c r="BD264" s="260"/>
      <c r="BE264" s="260"/>
      <c r="BF264" s="260"/>
      <c r="BG264" s="210"/>
      <c r="BH264" s="210"/>
      <c r="BI264" s="210"/>
    </row>
    <row r="265" spans="1:61" x14ac:dyDescent="0.25">
      <c r="A265" s="171" t="s">
        <v>91</v>
      </c>
      <c r="B265" s="164"/>
      <c r="C265" s="299" t="s">
        <v>628</v>
      </c>
      <c r="D265" s="166"/>
      <c r="E265" s="168"/>
      <c r="F265" s="167"/>
      <c r="G265" s="168"/>
      <c r="AO265" s="260"/>
      <c r="AP265" s="260"/>
      <c r="AQ265" s="260"/>
      <c r="AR265" s="260"/>
      <c r="AS265" s="260"/>
      <c r="AT265" s="260"/>
      <c r="AU265" s="260"/>
      <c r="AV265" s="260"/>
      <c r="AW265" s="260"/>
      <c r="AX265" s="260"/>
      <c r="AY265" s="260"/>
      <c r="AZ265" s="260"/>
      <c r="BA265" s="260"/>
      <c r="BB265" s="260"/>
      <c r="BC265" s="260"/>
      <c r="BD265" s="260"/>
      <c r="BE265" s="260"/>
      <c r="BF265" s="260"/>
      <c r="BG265" s="210"/>
      <c r="BH265" s="210"/>
      <c r="BI265" s="210"/>
    </row>
    <row r="266" spans="1:61" x14ac:dyDescent="0.25">
      <c r="A266" s="171" t="s">
        <v>91</v>
      </c>
      <c r="B266" s="164"/>
      <c r="C266" s="299" t="s">
        <v>628</v>
      </c>
      <c r="D266" s="166"/>
      <c r="E266" s="168"/>
      <c r="F266" s="167"/>
      <c r="G266" s="168"/>
      <c r="AO266" s="260"/>
      <c r="AP266" s="260"/>
      <c r="AQ266" s="260"/>
      <c r="AR266" s="260"/>
      <c r="AS266" s="260"/>
      <c r="AT266" s="260"/>
      <c r="AU266" s="260"/>
      <c r="AV266" s="260"/>
      <c r="AW266" s="260"/>
      <c r="AX266" s="260"/>
      <c r="AY266" s="260"/>
      <c r="AZ266" s="260"/>
      <c r="BA266" s="260"/>
      <c r="BB266" s="260"/>
      <c r="BC266" s="260"/>
      <c r="BD266" s="260"/>
      <c r="BE266" s="260"/>
      <c r="BF266" s="260"/>
      <c r="BG266" s="210"/>
      <c r="BH266" s="210"/>
      <c r="BI266" s="210"/>
    </row>
    <row r="267" spans="1:61" x14ac:dyDescent="0.25">
      <c r="A267" s="171" t="s">
        <v>91</v>
      </c>
      <c r="B267" s="164"/>
      <c r="C267" s="299" t="s">
        <v>628</v>
      </c>
      <c r="D267" s="166"/>
      <c r="E267" s="168"/>
      <c r="F267" s="167"/>
      <c r="G267" s="168"/>
      <c r="AO267" s="260"/>
      <c r="AP267" s="260"/>
      <c r="AQ267" s="260"/>
      <c r="AR267" s="260"/>
      <c r="AS267" s="260"/>
      <c r="AT267" s="260"/>
      <c r="AU267" s="260"/>
      <c r="AV267" s="260"/>
      <c r="AW267" s="260"/>
      <c r="AX267" s="260"/>
      <c r="AY267" s="260"/>
      <c r="AZ267" s="260"/>
      <c r="BA267" s="260"/>
      <c r="BB267" s="260"/>
      <c r="BC267" s="260"/>
      <c r="BD267" s="260"/>
      <c r="BE267" s="260"/>
      <c r="BF267" s="260"/>
      <c r="BG267" s="210"/>
      <c r="BH267" s="210"/>
      <c r="BI267" s="210"/>
    </row>
    <row r="268" spans="1:61" x14ac:dyDescent="0.25">
      <c r="A268" s="171" t="s">
        <v>91</v>
      </c>
      <c r="B268" s="164"/>
      <c r="C268" s="299" t="s">
        <v>628</v>
      </c>
      <c r="D268" s="166"/>
      <c r="E268" s="168"/>
      <c r="F268" s="167"/>
      <c r="G268" s="168"/>
      <c r="AO268" s="260"/>
      <c r="AP268" s="260"/>
      <c r="AQ268" s="260"/>
      <c r="AR268" s="260"/>
      <c r="AS268" s="260"/>
      <c r="AT268" s="260"/>
      <c r="AU268" s="260"/>
      <c r="AV268" s="260"/>
      <c r="AW268" s="260"/>
      <c r="AX268" s="260"/>
      <c r="AY268" s="260"/>
      <c r="AZ268" s="260"/>
      <c r="BA268" s="260"/>
      <c r="BB268" s="260"/>
      <c r="BC268" s="260"/>
      <c r="BD268" s="260"/>
      <c r="BE268" s="260"/>
      <c r="BF268" s="260"/>
      <c r="BG268" s="210"/>
      <c r="BH268" s="210"/>
      <c r="BI268" s="210"/>
    </row>
    <row r="269" spans="1:61" x14ac:dyDescent="0.25">
      <c r="A269" s="171" t="s">
        <v>91</v>
      </c>
      <c r="B269" s="164"/>
      <c r="C269" s="299" t="s">
        <v>628</v>
      </c>
      <c r="D269" s="166"/>
      <c r="E269" s="168"/>
      <c r="F269" s="167"/>
      <c r="G269" s="168"/>
      <c r="AO269" s="260"/>
      <c r="AP269" s="260"/>
      <c r="AQ269" s="260"/>
      <c r="AR269" s="260"/>
      <c r="AS269" s="260"/>
      <c r="AT269" s="260"/>
      <c r="AU269" s="260"/>
      <c r="AV269" s="260"/>
      <c r="AW269" s="260"/>
      <c r="AX269" s="260"/>
      <c r="AY269" s="260"/>
      <c r="AZ269" s="260"/>
      <c r="BA269" s="260"/>
      <c r="BB269" s="260"/>
      <c r="BC269" s="260"/>
      <c r="BD269" s="260"/>
      <c r="BE269" s="260"/>
      <c r="BF269" s="260"/>
      <c r="BG269" s="210"/>
      <c r="BH269" s="210"/>
      <c r="BI269" s="210"/>
    </row>
    <row r="270" spans="1:61" x14ac:dyDescent="0.25">
      <c r="A270" s="171" t="s">
        <v>91</v>
      </c>
      <c r="B270" s="164"/>
      <c r="C270" s="299" t="s">
        <v>628</v>
      </c>
      <c r="D270" s="166"/>
      <c r="E270" s="168"/>
      <c r="F270" s="167"/>
      <c r="G270" s="168"/>
      <c r="AO270" s="260"/>
      <c r="AP270" s="260"/>
      <c r="AQ270" s="260"/>
      <c r="AR270" s="260"/>
      <c r="AS270" s="260"/>
      <c r="AT270" s="260"/>
      <c r="AU270" s="260"/>
      <c r="AV270" s="260"/>
      <c r="AW270" s="260"/>
      <c r="AX270" s="260"/>
      <c r="AY270" s="260"/>
      <c r="AZ270" s="260"/>
      <c r="BA270" s="260"/>
      <c r="BB270" s="260"/>
      <c r="BC270" s="260"/>
      <c r="BD270" s="260"/>
      <c r="BE270" s="260"/>
      <c r="BF270" s="260"/>
      <c r="BG270" s="210"/>
      <c r="BH270" s="210"/>
      <c r="BI270" s="210"/>
    </row>
    <row r="271" spans="1:61" x14ac:dyDescent="0.25">
      <c r="A271" s="171" t="s">
        <v>91</v>
      </c>
      <c r="B271" s="164"/>
      <c r="C271" s="299" t="s">
        <v>628</v>
      </c>
      <c r="D271" s="166"/>
      <c r="E271" s="168"/>
      <c r="F271" s="167"/>
      <c r="G271" s="168"/>
      <c r="AO271" s="260"/>
      <c r="AP271" s="260"/>
      <c r="AQ271" s="260"/>
      <c r="AR271" s="260"/>
      <c r="AS271" s="260"/>
      <c r="AT271" s="260"/>
      <c r="AU271" s="260"/>
      <c r="AV271" s="260"/>
      <c r="AW271" s="260"/>
      <c r="AX271" s="260"/>
      <c r="AY271" s="260"/>
      <c r="AZ271" s="260"/>
      <c r="BA271" s="260"/>
      <c r="BB271" s="260"/>
      <c r="BC271" s="260"/>
      <c r="BD271" s="260"/>
      <c r="BE271" s="260"/>
      <c r="BF271" s="260"/>
      <c r="BG271" s="210"/>
      <c r="BH271" s="210"/>
      <c r="BI271" s="210"/>
    </row>
    <row r="272" spans="1:61" x14ac:dyDescent="0.25">
      <c r="A272" s="171" t="s">
        <v>91</v>
      </c>
      <c r="B272" s="164"/>
      <c r="C272" s="299" t="s">
        <v>628</v>
      </c>
      <c r="D272" s="166"/>
      <c r="E272" s="168"/>
      <c r="F272" s="167"/>
      <c r="G272" s="168"/>
      <c r="AO272" s="260"/>
      <c r="AP272" s="260"/>
      <c r="AQ272" s="260"/>
      <c r="AR272" s="260"/>
      <c r="AS272" s="260"/>
      <c r="AT272" s="260"/>
      <c r="AU272" s="260"/>
      <c r="AV272" s="260"/>
      <c r="AW272" s="260"/>
      <c r="AX272" s="260"/>
      <c r="AY272" s="260"/>
      <c r="AZ272" s="260"/>
      <c r="BA272" s="260"/>
      <c r="BB272" s="260"/>
      <c r="BC272" s="260"/>
      <c r="BD272" s="260"/>
      <c r="BE272" s="260"/>
      <c r="BF272" s="260"/>
      <c r="BG272" s="210"/>
      <c r="BH272" s="210"/>
      <c r="BI272" s="210"/>
    </row>
    <row r="273" spans="1:61" x14ac:dyDescent="0.25">
      <c r="A273" s="171" t="s">
        <v>91</v>
      </c>
      <c r="B273" s="164"/>
      <c r="C273" s="299" t="s">
        <v>628</v>
      </c>
      <c r="D273" s="166"/>
      <c r="E273" s="168"/>
      <c r="F273" s="167"/>
      <c r="G273" s="168"/>
      <c r="AO273" s="260"/>
      <c r="AP273" s="260"/>
      <c r="AQ273" s="260"/>
      <c r="AR273" s="260"/>
      <c r="AS273" s="260"/>
      <c r="AT273" s="260"/>
      <c r="AU273" s="260"/>
      <c r="AV273" s="260"/>
      <c r="AW273" s="260"/>
      <c r="AX273" s="260"/>
      <c r="AY273" s="260"/>
      <c r="AZ273" s="260"/>
      <c r="BA273" s="260"/>
      <c r="BB273" s="260"/>
      <c r="BC273" s="260"/>
      <c r="BD273" s="260"/>
      <c r="BE273" s="260"/>
      <c r="BF273" s="260"/>
      <c r="BG273" s="210"/>
      <c r="BH273" s="210"/>
      <c r="BI273" s="210"/>
    </row>
    <row r="274" spans="1:61" x14ac:dyDescent="0.25">
      <c r="A274" s="171" t="s">
        <v>91</v>
      </c>
      <c r="B274" s="164"/>
      <c r="C274" s="299" t="s">
        <v>628</v>
      </c>
      <c r="D274" s="166"/>
      <c r="E274" s="168"/>
      <c r="F274" s="167"/>
      <c r="G274" s="168"/>
      <c r="AO274" s="260"/>
      <c r="AP274" s="260"/>
      <c r="AQ274" s="260"/>
      <c r="AR274" s="260"/>
      <c r="AS274" s="260"/>
      <c r="AT274" s="260"/>
      <c r="AU274" s="260"/>
      <c r="AV274" s="260"/>
      <c r="AW274" s="260"/>
      <c r="AX274" s="260"/>
      <c r="AY274" s="260"/>
      <c r="AZ274" s="260"/>
      <c r="BA274" s="260"/>
      <c r="BB274" s="260"/>
      <c r="BC274" s="260"/>
      <c r="BD274" s="260"/>
      <c r="BE274" s="260"/>
      <c r="BF274" s="260"/>
      <c r="BG274" s="210"/>
      <c r="BH274" s="210"/>
      <c r="BI274" s="210"/>
    </row>
    <row r="275" spans="1:61" x14ac:dyDescent="0.25">
      <c r="A275" s="171" t="s">
        <v>91</v>
      </c>
      <c r="B275" s="164"/>
      <c r="C275" s="299" t="s">
        <v>628</v>
      </c>
      <c r="D275" s="166"/>
      <c r="E275" s="168"/>
      <c r="F275" s="167"/>
      <c r="G275" s="168"/>
      <c r="AO275" s="260"/>
      <c r="AP275" s="260"/>
      <c r="AQ275" s="260"/>
      <c r="AR275" s="260"/>
      <c r="AS275" s="260"/>
      <c r="AT275" s="260"/>
      <c r="AU275" s="260"/>
      <c r="AV275" s="260"/>
      <c r="AW275" s="260"/>
      <c r="AX275" s="260"/>
      <c r="AY275" s="260"/>
      <c r="AZ275" s="260"/>
      <c r="BA275" s="260"/>
      <c r="BB275" s="260"/>
      <c r="BC275" s="260"/>
      <c r="BD275" s="260"/>
      <c r="BE275" s="260"/>
      <c r="BF275" s="260"/>
      <c r="BG275" s="210"/>
      <c r="BH275" s="210"/>
      <c r="BI275" s="210"/>
    </row>
    <row r="276" spans="1:61" x14ac:dyDescent="0.25">
      <c r="A276" s="171" t="s">
        <v>91</v>
      </c>
      <c r="B276" s="164"/>
      <c r="C276" s="299" t="s">
        <v>628</v>
      </c>
      <c r="D276" s="166"/>
      <c r="E276" s="168"/>
      <c r="F276" s="167"/>
      <c r="G276" s="168"/>
      <c r="AO276" s="260"/>
      <c r="AP276" s="260"/>
      <c r="AQ276" s="260"/>
      <c r="AR276" s="260"/>
      <c r="AS276" s="260"/>
      <c r="AT276" s="260"/>
      <c r="AU276" s="260"/>
      <c r="AV276" s="260"/>
      <c r="AW276" s="260"/>
      <c r="AX276" s="260"/>
      <c r="AY276" s="260"/>
      <c r="AZ276" s="260"/>
      <c r="BA276" s="260"/>
      <c r="BB276" s="260"/>
      <c r="BC276" s="260"/>
      <c r="BD276" s="260"/>
      <c r="BE276" s="260"/>
      <c r="BF276" s="260"/>
      <c r="BG276" s="210"/>
      <c r="BH276" s="210"/>
      <c r="BI276" s="210"/>
    </row>
    <row r="277" spans="1:61" x14ac:dyDescent="0.25">
      <c r="A277" s="171" t="s">
        <v>91</v>
      </c>
      <c r="B277" s="164"/>
      <c r="C277" s="299" t="s">
        <v>628</v>
      </c>
      <c r="D277" s="166"/>
      <c r="E277" s="168"/>
      <c r="F277" s="167"/>
      <c r="G277" s="168"/>
      <c r="AO277" s="260"/>
      <c r="AP277" s="260"/>
      <c r="AQ277" s="260"/>
      <c r="AR277" s="260"/>
      <c r="AS277" s="260"/>
      <c r="AT277" s="260"/>
      <c r="AU277" s="260"/>
      <c r="AV277" s="260"/>
      <c r="AW277" s="260"/>
      <c r="AX277" s="260"/>
      <c r="AY277" s="260"/>
      <c r="AZ277" s="260"/>
      <c r="BA277" s="260"/>
      <c r="BB277" s="260"/>
      <c r="BC277" s="260"/>
      <c r="BD277" s="260"/>
      <c r="BE277" s="260"/>
      <c r="BF277" s="260"/>
      <c r="BG277" s="210"/>
      <c r="BH277" s="210"/>
      <c r="BI277" s="210"/>
    </row>
    <row r="278" spans="1:61" x14ac:dyDescent="0.25">
      <c r="A278" s="171" t="s">
        <v>91</v>
      </c>
      <c r="B278" s="164"/>
      <c r="C278" s="299" t="s">
        <v>628</v>
      </c>
      <c r="D278" s="166"/>
      <c r="E278" s="168"/>
      <c r="F278" s="167"/>
      <c r="G278" s="168"/>
      <c r="AO278" s="260"/>
      <c r="AP278" s="260"/>
      <c r="AQ278" s="260"/>
      <c r="AR278" s="260"/>
      <c r="AS278" s="260"/>
      <c r="AT278" s="260"/>
      <c r="AU278" s="260"/>
      <c r="AV278" s="260"/>
      <c r="AW278" s="260"/>
      <c r="AX278" s="260"/>
      <c r="AY278" s="260"/>
      <c r="AZ278" s="260"/>
      <c r="BA278" s="260"/>
      <c r="BB278" s="260"/>
      <c r="BC278" s="260"/>
      <c r="BD278" s="260"/>
      <c r="BE278" s="260"/>
      <c r="BF278" s="260"/>
      <c r="BG278" s="210"/>
      <c r="BH278" s="210"/>
      <c r="BI278" s="210"/>
    </row>
    <row r="279" spans="1:61" x14ac:dyDescent="0.25">
      <c r="A279" s="171" t="s">
        <v>91</v>
      </c>
      <c r="B279" s="164"/>
      <c r="C279" s="299" t="s">
        <v>628</v>
      </c>
      <c r="D279" s="166"/>
      <c r="E279" s="168"/>
      <c r="F279" s="167"/>
      <c r="G279" s="168"/>
      <c r="AO279" s="260"/>
      <c r="AP279" s="260"/>
      <c r="AQ279" s="260"/>
      <c r="AR279" s="260"/>
      <c r="AS279" s="260"/>
      <c r="AT279" s="260"/>
      <c r="AU279" s="260"/>
      <c r="AV279" s="260"/>
      <c r="AW279" s="260"/>
      <c r="AX279" s="260"/>
      <c r="AY279" s="260"/>
      <c r="AZ279" s="260"/>
      <c r="BA279" s="260"/>
      <c r="BB279" s="260"/>
      <c r="BC279" s="260"/>
      <c r="BD279" s="260"/>
      <c r="BE279" s="260"/>
      <c r="BF279" s="260"/>
      <c r="BG279" s="210"/>
      <c r="BH279" s="210"/>
      <c r="BI279" s="210"/>
    </row>
    <row r="280" spans="1:61" x14ac:dyDescent="0.25">
      <c r="A280" s="171" t="s">
        <v>91</v>
      </c>
      <c r="B280" s="164"/>
      <c r="C280" s="299" t="s">
        <v>628</v>
      </c>
      <c r="D280" s="166"/>
      <c r="E280" s="168"/>
      <c r="F280" s="167"/>
      <c r="G280" s="168"/>
      <c r="AO280" s="260"/>
      <c r="AP280" s="260"/>
      <c r="AQ280" s="260"/>
      <c r="AR280" s="260"/>
      <c r="AS280" s="260"/>
      <c r="AT280" s="260"/>
      <c r="AU280" s="260"/>
      <c r="AV280" s="260"/>
      <c r="AW280" s="260"/>
      <c r="AX280" s="260"/>
      <c r="AY280" s="260"/>
      <c r="AZ280" s="260"/>
      <c r="BA280" s="260"/>
      <c r="BB280" s="260"/>
      <c r="BC280" s="260"/>
      <c r="BD280" s="260"/>
      <c r="BE280" s="260"/>
      <c r="BF280" s="260"/>
      <c r="BG280" s="210"/>
      <c r="BH280" s="210"/>
      <c r="BI280" s="210"/>
    </row>
    <row r="281" spans="1:61" x14ac:dyDescent="0.25">
      <c r="A281" s="171" t="s">
        <v>91</v>
      </c>
      <c r="B281" s="164"/>
      <c r="C281" s="299" t="s">
        <v>628</v>
      </c>
      <c r="D281" s="166"/>
      <c r="E281" s="168"/>
      <c r="F281" s="167"/>
      <c r="G281" s="168"/>
      <c r="AO281" s="260"/>
      <c r="AP281" s="260"/>
      <c r="AQ281" s="260"/>
      <c r="AR281" s="260"/>
      <c r="AS281" s="260"/>
      <c r="AT281" s="260"/>
      <c r="AU281" s="260"/>
      <c r="AV281" s="260"/>
      <c r="AW281" s="260"/>
      <c r="AX281" s="260"/>
      <c r="AY281" s="260"/>
      <c r="AZ281" s="260"/>
      <c r="BA281" s="260"/>
      <c r="BB281" s="260"/>
      <c r="BC281" s="260"/>
      <c r="BD281" s="260"/>
      <c r="BE281" s="260"/>
      <c r="BF281" s="260"/>
      <c r="BG281" s="210"/>
      <c r="BH281" s="210"/>
      <c r="BI281" s="210"/>
    </row>
    <row r="282" spans="1:61" x14ac:dyDescent="0.25">
      <c r="A282" s="171" t="s">
        <v>91</v>
      </c>
      <c r="B282" s="164"/>
      <c r="C282" s="299" t="s">
        <v>628</v>
      </c>
      <c r="D282" s="166"/>
      <c r="E282" s="168"/>
      <c r="F282" s="167"/>
      <c r="G282" s="168"/>
      <c r="AO282" s="260"/>
      <c r="AP282" s="260"/>
      <c r="AQ282" s="260"/>
      <c r="AR282" s="260"/>
      <c r="AS282" s="260"/>
      <c r="AT282" s="260"/>
      <c r="AU282" s="260"/>
      <c r="AV282" s="260"/>
      <c r="AW282" s="260"/>
      <c r="AX282" s="260"/>
      <c r="AY282" s="260"/>
      <c r="AZ282" s="260"/>
      <c r="BA282" s="260"/>
      <c r="BB282" s="260"/>
      <c r="BC282" s="260"/>
      <c r="BD282" s="260"/>
      <c r="BE282" s="260"/>
      <c r="BF282" s="260"/>
      <c r="BG282" s="210"/>
      <c r="BH282" s="210"/>
      <c r="BI282" s="210"/>
    </row>
    <row r="283" spans="1:61" x14ac:dyDescent="0.25">
      <c r="A283" s="171" t="s">
        <v>91</v>
      </c>
      <c r="B283" s="164"/>
      <c r="C283" s="299" t="s">
        <v>628</v>
      </c>
      <c r="D283" s="166"/>
      <c r="E283" s="168"/>
      <c r="F283" s="167"/>
      <c r="G283" s="168"/>
      <c r="AO283" s="260"/>
      <c r="AP283" s="260"/>
      <c r="AQ283" s="260"/>
      <c r="AR283" s="260"/>
      <c r="AS283" s="260"/>
      <c r="AT283" s="260"/>
      <c r="AU283" s="260"/>
      <c r="AV283" s="260"/>
      <c r="AW283" s="260"/>
      <c r="AX283" s="260"/>
      <c r="AY283" s="260"/>
      <c r="AZ283" s="260"/>
      <c r="BA283" s="260"/>
      <c r="BB283" s="260"/>
      <c r="BC283" s="260"/>
      <c r="BD283" s="260"/>
      <c r="BE283" s="260"/>
      <c r="BF283" s="260"/>
      <c r="BG283" s="210"/>
      <c r="BH283" s="210"/>
      <c r="BI283" s="210"/>
    </row>
    <row r="284" spans="1:61" x14ac:dyDescent="0.25">
      <c r="A284" s="171" t="s">
        <v>91</v>
      </c>
      <c r="B284" s="164"/>
      <c r="C284" s="299" t="s">
        <v>628</v>
      </c>
      <c r="D284" s="166"/>
      <c r="E284" s="168"/>
      <c r="F284" s="167"/>
      <c r="G284" s="168"/>
      <c r="AO284" s="260"/>
      <c r="AP284" s="260"/>
      <c r="AQ284" s="260"/>
      <c r="AR284" s="260"/>
      <c r="AS284" s="260"/>
      <c r="AT284" s="260"/>
      <c r="AU284" s="260"/>
      <c r="AV284" s="260"/>
      <c r="AW284" s="260"/>
      <c r="AX284" s="260"/>
      <c r="AY284" s="260"/>
      <c r="AZ284" s="260"/>
      <c r="BA284" s="260"/>
      <c r="BB284" s="260"/>
      <c r="BC284" s="260"/>
      <c r="BD284" s="260"/>
      <c r="BE284" s="260"/>
      <c r="BF284" s="260"/>
      <c r="BG284" s="210"/>
      <c r="BH284" s="210"/>
      <c r="BI284" s="210"/>
    </row>
    <row r="285" spans="1:61" x14ac:dyDescent="0.25">
      <c r="A285" s="171" t="s">
        <v>91</v>
      </c>
      <c r="B285" s="164"/>
      <c r="C285" s="299" t="s">
        <v>628</v>
      </c>
      <c r="D285" s="166"/>
      <c r="E285" s="168"/>
      <c r="F285" s="167"/>
      <c r="G285" s="168"/>
      <c r="AO285" s="260"/>
      <c r="AP285" s="260"/>
      <c r="AQ285" s="260"/>
      <c r="AR285" s="260"/>
      <c r="AS285" s="260"/>
      <c r="AT285" s="260"/>
      <c r="AU285" s="260"/>
      <c r="AV285" s="260"/>
      <c r="AW285" s="260"/>
      <c r="AX285" s="260"/>
      <c r="AY285" s="260"/>
      <c r="AZ285" s="260"/>
      <c r="BA285" s="260"/>
      <c r="BB285" s="260"/>
      <c r="BC285" s="260"/>
      <c r="BD285" s="260"/>
      <c r="BE285" s="260"/>
      <c r="BF285" s="260"/>
      <c r="BG285" s="210"/>
      <c r="BH285" s="210"/>
      <c r="BI285" s="210"/>
    </row>
    <row r="286" spans="1:61" x14ac:dyDescent="0.25">
      <c r="A286" s="171" t="s">
        <v>91</v>
      </c>
      <c r="B286" s="164"/>
      <c r="C286" s="299" t="s">
        <v>628</v>
      </c>
      <c r="D286" s="166"/>
      <c r="E286" s="168"/>
      <c r="F286" s="167"/>
      <c r="G286" s="168"/>
      <c r="AO286" s="260"/>
      <c r="AP286" s="260"/>
      <c r="AQ286" s="260"/>
      <c r="AR286" s="260"/>
      <c r="AS286" s="260"/>
      <c r="AT286" s="260"/>
      <c r="AU286" s="260"/>
      <c r="AV286" s="260"/>
      <c r="AW286" s="260"/>
      <c r="AX286" s="260"/>
      <c r="AY286" s="260"/>
      <c r="AZ286" s="260"/>
      <c r="BA286" s="260"/>
      <c r="BB286" s="260"/>
      <c r="BC286" s="260"/>
      <c r="BD286" s="260"/>
      <c r="BE286" s="260"/>
      <c r="BF286" s="260"/>
      <c r="BG286" s="210"/>
      <c r="BH286" s="210"/>
      <c r="BI286" s="210"/>
    </row>
    <row r="287" spans="1:61" x14ac:dyDescent="0.25">
      <c r="A287" s="171" t="s">
        <v>91</v>
      </c>
      <c r="B287" s="164"/>
      <c r="C287" s="299" t="s">
        <v>628</v>
      </c>
      <c r="D287" s="166"/>
      <c r="E287" s="168"/>
      <c r="F287" s="167"/>
      <c r="G287" s="168"/>
      <c r="AO287" s="260"/>
      <c r="AP287" s="260"/>
      <c r="AQ287" s="260"/>
      <c r="AR287" s="260"/>
      <c r="AS287" s="260"/>
      <c r="AT287" s="260"/>
      <c r="AU287" s="260"/>
      <c r="AV287" s="260"/>
      <c r="AW287" s="260"/>
      <c r="AX287" s="260"/>
      <c r="AY287" s="260"/>
      <c r="AZ287" s="260"/>
      <c r="BA287" s="260"/>
      <c r="BB287" s="260"/>
      <c r="BC287" s="260"/>
      <c r="BD287" s="260"/>
      <c r="BE287" s="260"/>
      <c r="BF287" s="260"/>
      <c r="BG287" s="210"/>
      <c r="BH287" s="210"/>
      <c r="BI287" s="210"/>
    </row>
    <row r="288" spans="1:61" x14ac:dyDescent="0.25">
      <c r="A288" s="171" t="s">
        <v>91</v>
      </c>
      <c r="B288" s="164"/>
      <c r="C288" s="299" t="s">
        <v>628</v>
      </c>
      <c r="D288" s="166"/>
      <c r="E288" s="168"/>
      <c r="F288" s="167"/>
      <c r="G288" s="168"/>
      <c r="AO288" s="260"/>
      <c r="AP288" s="260"/>
      <c r="AQ288" s="260"/>
      <c r="AR288" s="260"/>
      <c r="AS288" s="260"/>
      <c r="AT288" s="260"/>
      <c r="AU288" s="260"/>
      <c r="AV288" s="260"/>
      <c r="AW288" s="260"/>
      <c r="AX288" s="260"/>
      <c r="AY288" s="260"/>
      <c r="AZ288" s="260"/>
      <c r="BA288" s="260"/>
      <c r="BB288" s="260"/>
      <c r="BC288" s="260"/>
      <c r="BD288" s="260"/>
      <c r="BE288" s="260"/>
      <c r="BF288" s="260"/>
      <c r="BG288" s="210"/>
      <c r="BH288" s="210"/>
      <c r="BI288" s="210"/>
    </row>
    <row r="289" spans="1:61" x14ac:dyDescent="0.25">
      <c r="A289" s="171" t="s">
        <v>91</v>
      </c>
      <c r="B289" s="164"/>
      <c r="C289" s="299" t="s">
        <v>628</v>
      </c>
      <c r="D289" s="166"/>
      <c r="E289" s="168"/>
      <c r="F289" s="167"/>
      <c r="G289" s="168"/>
      <c r="AO289" s="260"/>
      <c r="AP289" s="260"/>
      <c r="AQ289" s="260"/>
      <c r="AR289" s="260"/>
      <c r="AS289" s="260"/>
      <c r="AT289" s="260"/>
      <c r="AU289" s="260"/>
      <c r="AV289" s="260"/>
      <c r="AW289" s="260"/>
      <c r="AX289" s="260"/>
      <c r="AY289" s="260"/>
      <c r="AZ289" s="260"/>
      <c r="BA289" s="260"/>
      <c r="BB289" s="260"/>
      <c r="BC289" s="260"/>
      <c r="BD289" s="260"/>
      <c r="BE289" s="260"/>
      <c r="BF289" s="260"/>
      <c r="BG289" s="210"/>
      <c r="BH289" s="210"/>
      <c r="BI289" s="210"/>
    </row>
    <row r="290" spans="1:61" x14ac:dyDescent="0.25">
      <c r="A290" s="171" t="s">
        <v>91</v>
      </c>
      <c r="B290" s="164"/>
      <c r="C290" s="299" t="s">
        <v>628</v>
      </c>
      <c r="D290" s="166"/>
      <c r="E290" s="168"/>
      <c r="F290" s="167"/>
      <c r="G290" s="168"/>
      <c r="AO290" s="260"/>
      <c r="AP290" s="260"/>
      <c r="AQ290" s="260"/>
      <c r="AR290" s="260"/>
      <c r="AS290" s="260"/>
      <c r="AT290" s="260"/>
      <c r="AU290" s="260"/>
      <c r="AV290" s="260"/>
      <c r="AW290" s="260"/>
      <c r="AX290" s="260"/>
      <c r="AY290" s="260"/>
      <c r="AZ290" s="260"/>
      <c r="BA290" s="260"/>
      <c r="BB290" s="260"/>
      <c r="BC290" s="260"/>
      <c r="BD290" s="260"/>
      <c r="BE290" s="260"/>
      <c r="BF290" s="260"/>
      <c r="BG290" s="210"/>
      <c r="BH290" s="210"/>
      <c r="BI290" s="210"/>
    </row>
    <row r="291" spans="1:61" x14ac:dyDescent="0.25">
      <c r="A291" s="171" t="s">
        <v>91</v>
      </c>
      <c r="B291" s="164"/>
      <c r="C291" s="299" t="s">
        <v>628</v>
      </c>
      <c r="D291" s="166"/>
      <c r="E291" s="168"/>
      <c r="F291" s="167"/>
      <c r="G291" s="168"/>
      <c r="AO291" s="260"/>
      <c r="AP291" s="260"/>
      <c r="AQ291" s="260"/>
      <c r="AR291" s="260"/>
      <c r="AS291" s="260"/>
      <c r="AT291" s="260"/>
      <c r="AU291" s="260"/>
      <c r="AV291" s="260"/>
      <c r="AW291" s="260"/>
      <c r="AX291" s="260"/>
      <c r="AY291" s="260"/>
      <c r="AZ291" s="260"/>
      <c r="BA291" s="260"/>
      <c r="BB291" s="260"/>
      <c r="BC291" s="260"/>
      <c r="BD291" s="260"/>
      <c r="BE291" s="260"/>
      <c r="BF291" s="260"/>
      <c r="BG291" s="210"/>
      <c r="BH291" s="210"/>
      <c r="BI291" s="210"/>
    </row>
    <row r="292" spans="1:61" x14ac:dyDescent="0.25">
      <c r="A292" s="171" t="s">
        <v>91</v>
      </c>
      <c r="B292" s="164"/>
      <c r="C292" s="299" t="s">
        <v>628</v>
      </c>
      <c r="D292" s="166"/>
      <c r="E292" s="168"/>
      <c r="F292" s="167"/>
      <c r="G292" s="168"/>
      <c r="AO292" s="260"/>
      <c r="AP292" s="260"/>
      <c r="AQ292" s="260"/>
      <c r="AR292" s="260"/>
      <c r="AS292" s="260"/>
      <c r="AT292" s="260"/>
      <c r="AU292" s="260"/>
      <c r="AV292" s="260"/>
      <c r="AW292" s="260"/>
      <c r="AX292" s="260"/>
      <c r="AY292" s="260"/>
      <c r="AZ292" s="260"/>
      <c r="BA292" s="260"/>
      <c r="BB292" s="260"/>
      <c r="BC292" s="260"/>
      <c r="BD292" s="260"/>
      <c r="BE292" s="260"/>
      <c r="BF292" s="260"/>
      <c r="BG292" s="210"/>
      <c r="BH292" s="210"/>
      <c r="BI292" s="210"/>
    </row>
    <row r="293" spans="1:61" x14ac:dyDescent="0.25">
      <c r="A293" s="171" t="s">
        <v>91</v>
      </c>
      <c r="B293" s="164"/>
      <c r="C293" s="299" t="s">
        <v>628</v>
      </c>
      <c r="D293" s="166"/>
      <c r="E293" s="168"/>
      <c r="F293" s="167"/>
      <c r="G293" s="168"/>
      <c r="AO293" s="260"/>
      <c r="AP293" s="260"/>
      <c r="AQ293" s="260"/>
      <c r="AR293" s="260"/>
      <c r="AS293" s="260"/>
      <c r="AT293" s="260"/>
      <c r="AU293" s="260"/>
      <c r="AV293" s="260"/>
      <c r="AW293" s="260"/>
      <c r="AX293" s="260"/>
      <c r="AY293" s="260"/>
      <c r="AZ293" s="260"/>
      <c r="BA293" s="260"/>
      <c r="BB293" s="260"/>
      <c r="BC293" s="260"/>
      <c r="BD293" s="260"/>
      <c r="BE293" s="260"/>
      <c r="BF293" s="260"/>
      <c r="BG293" s="210"/>
      <c r="BH293" s="210"/>
      <c r="BI293" s="210"/>
    </row>
    <row r="294" spans="1:61" x14ac:dyDescent="0.25">
      <c r="A294" s="171" t="s">
        <v>91</v>
      </c>
      <c r="B294" s="164"/>
      <c r="C294" s="299" t="s">
        <v>628</v>
      </c>
      <c r="D294" s="166"/>
      <c r="E294" s="168"/>
      <c r="F294" s="167"/>
      <c r="G294" s="168"/>
      <c r="AO294" s="260"/>
      <c r="AP294" s="260"/>
      <c r="AQ294" s="260"/>
      <c r="AR294" s="260"/>
      <c r="AS294" s="260"/>
      <c r="AT294" s="260"/>
      <c r="AU294" s="260"/>
      <c r="AV294" s="260"/>
      <c r="AW294" s="260"/>
      <c r="AX294" s="260"/>
      <c r="AY294" s="260"/>
      <c r="AZ294" s="260"/>
      <c r="BA294" s="260"/>
      <c r="BB294" s="260"/>
      <c r="BC294" s="260"/>
      <c r="BD294" s="260"/>
      <c r="BE294" s="260"/>
      <c r="BF294" s="260"/>
      <c r="BG294" s="210"/>
      <c r="BH294" s="210"/>
      <c r="BI294" s="210"/>
    </row>
    <row r="295" spans="1:61" x14ac:dyDescent="0.25">
      <c r="A295" s="171" t="s">
        <v>91</v>
      </c>
      <c r="B295" s="164"/>
      <c r="C295" s="299" t="s">
        <v>628</v>
      </c>
      <c r="D295" s="166"/>
      <c r="E295" s="168"/>
      <c r="F295" s="167"/>
      <c r="G295" s="168"/>
      <c r="AO295" s="260"/>
      <c r="AP295" s="260"/>
      <c r="AQ295" s="260"/>
      <c r="AR295" s="260"/>
      <c r="AS295" s="260"/>
      <c r="AT295" s="260"/>
      <c r="AU295" s="260"/>
      <c r="AV295" s="260"/>
      <c r="AW295" s="260"/>
      <c r="AX295" s="260"/>
      <c r="AY295" s="260"/>
      <c r="AZ295" s="260"/>
      <c r="BA295" s="260"/>
      <c r="BB295" s="260"/>
      <c r="BC295" s="260"/>
      <c r="BD295" s="260"/>
      <c r="BE295" s="260"/>
      <c r="BF295" s="260"/>
      <c r="BG295" s="210"/>
      <c r="BH295" s="210"/>
      <c r="BI295" s="210"/>
    </row>
    <row r="296" spans="1:61" x14ac:dyDescent="0.25">
      <c r="A296" s="171" t="s">
        <v>91</v>
      </c>
      <c r="B296" s="164"/>
      <c r="C296" s="299" t="s">
        <v>628</v>
      </c>
      <c r="D296" s="166"/>
      <c r="E296" s="168"/>
      <c r="F296" s="167"/>
      <c r="G296" s="168"/>
      <c r="AO296" s="260"/>
      <c r="AP296" s="260"/>
      <c r="AQ296" s="260"/>
      <c r="AR296" s="260"/>
      <c r="AS296" s="260"/>
      <c r="AT296" s="260"/>
      <c r="AU296" s="260"/>
      <c r="AV296" s="260"/>
      <c r="AW296" s="260"/>
      <c r="AX296" s="260"/>
      <c r="AY296" s="260"/>
      <c r="AZ296" s="260"/>
      <c r="BA296" s="260"/>
      <c r="BB296" s="260"/>
      <c r="BC296" s="260"/>
      <c r="BD296" s="260"/>
      <c r="BE296" s="260"/>
      <c r="BF296" s="260"/>
      <c r="BG296" s="210"/>
      <c r="BH296" s="210"/>
      <c r="BI296" s="210"/>
    </row>
    <row r="297" spans="1:61" x14ac:dyDescent="0.25">
      <c r="A297" s="171" t="s">
        <v>91</v>
      </c>
      <c r="B297" s="164"/>
      <c r="C297" s="299" t="s">
        <v>628</v>
      </c>
      <c r="D297" s="166"/>
      <c r="E297" s="168"/>
      <c r="F297" s="167"/>
      <c r="G297" s="168"/>
      <c r="AO297" s="260"/>
      <c r="AP297" s="260"/>
      <c r="AQ297" s="260"/>
      <c r="AR297" s="260"/>
      <c r="AS297" s="260"/>
      <c r="AT297" s="260"/>
      <c r="AU297" s="260"/>
      <c r="AV297" s="260"/>
      <c r="AW297" s="260"/>
      <c r="AX297" s="260"/>
      <c r="AY297" s="260"/>
      <c r="AZ297" s="260"/>
      <c r="BA297" s="260"/>
      <c r="BB297" s="260"/>
      <c r="BC297" s="260"/>
      <c r="BD297" s="260"/>
      <c r="BE297" s="260"/>
      <c r="BF297" s="260"/>
      <c r="BG297" s="210"/>
      <c r="BH297" s="210"/>
      <c r="BI297" s="210"/>
    </row>
    <row r="298" spans="1:61" x14ac:dyDescent="0.25">
      <c r="A298" s="171" t="s">
        <v>91</v>
      </c>
      <c r="B298" s="164"/>
      <c r="C298" s="299" t="s">
        <v>628</v>
      </c>
      <c r="D298" s="166"/>
      <c r="E298" s="168"/>
      <c r="F298" s="167"/>
      <c r="G298" s="168"/>
      <c r="AO298" s="260"/>
      <c r="AP298" s="260"/>
      <c r="AQ298" s="260"/>
      <c r="AR298" s="260"/>
      <c r="AS298" s="260"/>
      <c r="AT298" s="260"/>
      <c r="AU298" s="260"/>
      <c r="AV298" s="260"/>
      <c r="AW298" s="260"/>
      <c r="AX298" s="260"/>
      <c r="AY298" s="260"/>
      <c r="AZ298" s="260"/>
      <c r="BA298" s="260"/>
      <c r="BB298" s="260"/>
      <c r="BC298" s="260"/>
      <c r="BD298" s="260"/>
      <c r="BE298" s="260"/>
      <c r="BF298" s="260"/>
      <c r="BG298" s="210"/>
      <c r="BH298" s="210"/>
      <c r="BI298" s="210"/>
    </row>
    <row r="299" spans="1:61" x14ac:dyDescent="0.25">
      <c r="A299" s="171" t="s">
        <v>91</v>
      </c>
      <c r="B299" s="164"/>
      <c r="C299" s="299" t="s">
        <v>628</v>
      </c>
      <c r="D299" s="166"/>
      <c r="E299" s="168"/>
      <c r="F299" s="167"/>
      <c r="G299" s="168"/>
      <c r="AO299" s="260"/>
      <c r="AP299" s="260"/>
      <c r="AQ299" s="260"/>
      <c r="AR299" s="260"/>
      <c r="AS299" s="260"/>
      <c r="AT299" s="260"/>
      <c r="AU299" s="260"/>
      <c r="AV299" s="260"/>
      <c r="AW299" s="260"/>
      <c r="AX299" s="260"/>
      <c r="AY299" s="260"/>
      <c r="AZ299" s="260"/>
      <c r="BA299" s="260"/>
      <c r="BB299" s="260"/>
      <c r="BC299" s="260"/>
      <c r="BD299" s="260"/>
      <c r="BE299" s="260"/>
      <c r="BF299" s="260"/>
      <c r="BG299" s="210"/>
      <c r="BH299" s="210"/>
      <c r="BI299" s="210"/>
    </row>
    <row r="300" spans="1:61" x14ac:dyDescent="0.25">
      <c r="A300" s="171" t="s">
        <v>91</v>
      </c>
      <c r="B300" s="164"/>
      <c r="C300" s="299" t="s">
        <v>628</v>
      </c>
      <c r="D300" s="166"/>
      <c r="E300" s="168"/>
      <c r="F300" s="167"/>
      <c r="G300" s="168"/>
      <c r="AO300" s="260"/>
      <c r="AP300" s="260"/>
      <c r="AQ300" s="260"/>
      <c r="AR300" s="260"/>
      <c r="AS300" s="260"/>
      <c r="AT300" s="260"/>
      <c r="AU300" s="260"/>
      <c r="AV300" s="260"/>
      <c r="AW300" s="260"/>
      <c r="AX300" s="260"/>
      <c r="AY300" s="260"/>
      <c r="AZ300" s="260"/>
      <c r="BA300" s="260"/>
      <c r="BB300" s="260"/>
      <c r="BC300" s="260"/>
      <c r="BD300" s="260"/>
      <c r="BE300" s="260"/>
      <c r="BF300" s="260"/>
      <c r="BG300" s="210"/>
      <c r="BH300" s="210"/>
      <c r="BI300" s="210"/>
    </row>
    <row r="301" spans="1:61" x14ac:dyDescent="0.25">
      <c r="A301" s="171" t="s">
        <v>91</v>
      </c>
      <c r="B301" s="164"/>
      <c r="C301" s="299" t="s">
        <v>628</v>
      </c>
      <c r="D301" s="166"/>
      <c r="E301" s="168"/>
      <c r="F301" s="167"/>
      <c r="G301" s="168"/>
      <c r="AO301" s="260"/>
      <c r="AP301" s="260"/>
      <c r="AQ301" s="260"/>
      <c r="AR301" s="260"/>
      <c r="AS301" s="260"/>
      <c r="AT301" s="260"/>
      <c r="AU301" s="260"/>
      <c r="AV301" s="260"/>
      <c r="AW301" s="260"/>
      <c r="AX301" s="260"/>
      <c r="AY301" s="260"/>
      <c r="AZ301" s="260"/>
      <c r="BA301" s="260"/>
      <c r="BB301" s="260"/>
      <c r="BC301" s="260"/>
      <c r="BD301" s="260"/>
      <c r="BE301" s="260"/>
      <c r="BF301" s="260"/>
      <c r="BG301" s="210"/>
      <c r="BH301" s="210"/>
      <c r="BI301" s="210"/>
    </row>
    <row r="302" spans="1:61" x14ac:dyDescent="0.25">
      <c r="A302" s="171" t="s">
        <v>91</v>
      </c>
      <c r="B302" s="164"/>
      <c r="C302" s="299" t="s">
        <v>628</v>
      </c>
      <c r="D302" s="166"/>
      <c r="E302" s="168"/>
      <c r="F302" s="167"/>
      <c r="G302" s="168"/>
      <c r="AO302" s="260"/>
      <c r="AP302" s="260"/>
      <c r="AQ302" s="260"/>
      <c r="AR302" s="260"/>
      <c r="AS302" s="260"/>
      <c r="AT302" s="260"/>
      <c r="AU302" s="260"/>
      <c r="AV302" s="260"/>
      <c r="AW302" s="260"/>
      <c r="AX302" s="260"/>
      <c r="AY302" s="260"/>
      <c r="AZ302" s="260"/>
      <c r="BA302" s="260"/>
      <c r="BB302" s="260"/>
      <c r="BC302" s="260"/>
      <c r="BD302" s="260"/>
      <c r="BE302" s="260"/>
      <c r="BF302" s="260"/>
      <c r="BG302" s="210"/>
      <c r="BH302" s="210"/>
      <c r="BI302" s="210"/>
    </row>
    <row r="303" spans="1:61" x14ac:dyDescent="0.25">
      <c r="A303" s="171" t="s">
        <v>91</v>
      </c>
      <c r="B303" s="164"/>
      <c r="C303" s="299" t="s">
        <v>628</v>
      </c>
      <c r="D303" s="166"/>
      <c r="E303" s="168"/>
      <c r="F303" s="167"/>
      <c r="G303" s="168"/>
      <c r="AO303" s="260"/>
      <c r="AP303" s="260"/>
      <c r="AQ303" s="260"/>
      <c r="AR303" s="260"/>
      <c r="AS303" s="260"/>
      <c r="AT303" s="260"/>
      <c r="AU303" s="260"/>
      <c r="AV303" s="260"/>
      <c r="AW303" s="260"/>
      <c r="AX303" s="260"/>
      <c r="AY303" s="260"/>
      <c r="AZ303" s="260"/>
      <c r="BA303" s="260"/>
      <c r="BB303" s="260"/>
      <c r="BC303" s="260"/>
      <c r="BD303" s="260"/>
      <c r="BE303" s="260"/>
      <c r="BF303" s="260"/>
      <c r="BG303" s="210"/>
      <c r="BH303" s="210"/>
      <c r="BI303" s="210"/>
    </row>
    <row r="304" spans="1:61" x14ac:dyDescent="0.25">
      <c r="A304" s="171" t="s">
        <v>91</v>
      </c>
      <c r="B304" s="164"/>
      <c r="C304" s="299" t="s">
        <v>628</v>
      </c>
      <c r="D304" s="166"/>
      <c r="E304" s="168"/>
      <c r="F304" s="167"/>
      <c r="G304" s="168"/>
      <c r="AO304" s="260"/>
      <c r="AP304" s="260"/>
      <c r="AQ304" s="260"/>
      <c r="AR304" s="260"/>
      <c r="AS304" s="260"/>
      <c r="AT304" s="260"/>
      <c r="AU304" s="260"/>
      <c r="AV304" s="260"/>
      <c r="AW304" s="260"/>
      <c r="AX304" s="260"/>
      <c r="AY304" s="260"/>
      <c r="AZ304" s="260"/>
      <c r="BA304" s="260"/>
      <c r="BB304" s="260"/>
      <c r="BC304" s="260"/>
      <c r="BD304" s="260"/>
      <c r="BE304" s="260"/>
      <c r="BF304" s="260"/>
      <c r="BG304" s="210"/>
      <c r="BH304" s="210"/>
      <c r="BI304" s="210"/>
    </row>
    <row r="305" spans="1:61" x14ac:dyDescent="0.25">
      <c r="A305" s="171" t="s">
        <v>91</v>
      </c>
      <c r="B305" s="164"/>
      <c r="C305" s="299" t="s">
        <v>628</v>
      </c>
      <c r="D305" s="166"/>
      <c r="E305" s="168"/>
      <c r="F305" s="167"/>
      <c r="G305" s="168"/>
      <c r="AO305" s="260"/>
      <c r="AP305" s="260"/>
      <c r="AQ305" s="260"/>
      <c r="AR305" s="260"/>
      <c r="AS305" s="260"/>
      <c r="AT305" s="260"/>
      <c r="AU305" s="260"/>
      <c r="AV305" s="260"/>
      <c r="AW305" s="260"/>
      <c r="AX305" s="260"/>
      <c r="AY305" s="260"/>
      <c r="AZ305" s="260"/>
      <c r="BA305" s="260"/>
      <c r="BB305" s="260"/>
      <c r="BC305" s="260"/>
      <c r="BD305" s="260"/>
      <c r="BE305" s="260"/>
      <c r="BF305" s="260"/>
      <c r="BG305" s="210"/>
      <c r="BH305" s="210"/>
      <c r="BI305" s="210"/>
    </row>
    <row r="306" spans="1:61" x14ac:dyDescent="0.25">
      <c r="A306" s="171" t="s">
        <v>91</v>
      </c>
      <c r="B306" s="164"/>
      <c r="C306" s="299" t="s">
        <v>628</v>
      </c>
      <c r="D306" s="166"/>
      <c r="E306" s="168"/>
      <c r="F306" s="167"/>
      <c r="G306" s="168"/>
      <c r="AO306" s="260"/>
      <c r="AP306" s="260"/>
      <c r="AQ306" s="260"/>
      <c r="AR306" s="260"/>
      <c r="AS306" s="260"/>
      <c r="AT306" s="260"/>
      <c r="AU306" s="260"/>
      <c r="AV306" s="260"/>
      <c r="AW306" s="260"/>
      <c r="AX306" s="260"/>
      <c r="AY306" s="260"/>
      <c r="AZ306" s="260"/>
      <c r="BA306" s="260"/>
      <c r="BB306" s="260"/>
      <c r="BC306" s="260"/>
      <c r="BD306" s="260"/>
      <c r="BE306" s="260"/>
      <c r="BF306" s="260"/>
      <c r="BG306" s="210"/>
      <c r="BH306" s="210"/>
      <c r="BI306" s="210"/>
    </row>
    <row r="307" spans="1:61" x14ac:dyDescent="0.25">
      <c r="A307" s="171" t="s">
        <v>91</v>
      </c>
      <c r="B307" s="164"/>
      <c r="C307" s="299" t="s">
        <v>628</v>
      </c>
      <c r="D307" s="166"/>
      <c r="E307" s="168"/>
      <c r="F307" s="167"/>
      <c r="G307" s="168"/>
      <c r="AO307" s="260"/>
      <c r="AP307" s="260"/>
      <c r="AQ307" s="260"/>
      <c r="AR307" s="260"/>
      <c r="AS307" s="260"/>
      <c r="AT307" s="260"/>
      <c r="AU307" s="260"/>
      <c r="AV307" s="260"/>
      <c r="AW307" s="260"/>
      <c r="AX307" s="260"/>
      <c r="AY307" s="260"/>
      <c r="AZ307" s="260"/>
      <c r="BA307" s="260"/>
      <c r="BB307" s="260"/>
      <c r="BC307" s="260"/>
      <c r="BD307" s="260"/>
      <c r="BE307" s="260"/>
      <c r="BF307" s="260"/>
      <c r="BG307" s="210"/>
      <c r="BH307" s="210"/>
      <c r="BI307" s="210"/>
    </row>
    <row r="308" spans="1:61" x14ac:dyDescent="0.25">
      <c r="A308" s="171" t="s">
        <v>91</v>
      </c>
      <c r="B308" s="164"/>
      <c r="C308" s="299" t="s">
        <v>628</v>
      </c>
      <c r="D308" s="166"/>
      <c r="E308" s="168"/>
      <c r="F308" s="167"/>
      <c r="G308" s="168"/>
      <c r="AO308" s="260"/>
      <c r="AP308" s="260"/>
      <c r="AQ308" s="260"/>
      <c r="AR308" s="260"/>
      <c r="AS308" s="260"/>
      <c r="AT308" s="260"/>
      <c r="AU308" s="260"/>
      <c r="AV308" s="260"/>
      <c r="AW308" s="260"/>
      <c r="AX308" s="260"/>
      <c r="AY308" s="260"/>
      <c r="AZ308" s="260"/>
      <c r="BA308" s="260"/>
      <c r="BB308" s="260"/>
      <c r="BC308" s="260"/>
      <c r="BD308" s="260"/>
      <c r="BE308" s="260"/>
      <c r="BF308" s="260"/>
      <c r="BG308" s="210"/>
      <c r="BH308" s="210"/>
      <c r="BI308" s="210"/>
    </row>
    <row r="309" spans="1:61" x14ac:dyDescent="0.25">
      <c r="A309" s="171" t="s">
        <v>91</v>
      </c>
      <c r="B309" s="164"/>
      <c r="C309" s="299" t="s">
        <v>628</v>
      </c>
      <c r="D309" s="166"/>
      <c r="E309" s="168"/>
      <c r="F309" s="167"/>
      <c r="G309" s="168"/>
      <c r="AO309" s="260"/>
      <c r="AP309" s="260"/>
      <c r="AQ309" s="260"/>
      <c r="AR309" s="260"/>
      <c r="AS309" s="260"/>
      <c r="AT309" s="260"/>
      <c r="AU309" s="260"/>
      <c r="AV309" s="260"/>
      <c r="AW309" s="260"/>
      <c r="AX309" s="260"/>
      <c r="AY309" s="260"/>
      <c r="AZ309" s="260"/>
      <c r="BA309" s="260"/>
      <c r="BB309" s="260"/>
      <c r="BC309" s="260"/>
      <c r="BD309" s="260"/>
      <c r="BE309" s="260"/>
      <c r="BF309" s="260"/>
      <c r="BG309" s="210"/>
      <c r="BH309" s="210"/>
      <c r="BI309" s="210"/>
    </row>
    <row r="310" spans="1:61" x14ac:dyDescent="0.25">
      <c r="A310" s="171" t="s">
        <v>91</v>
      </c>
      <c r="B310" s="164"/>
      <c r="C310" s="299" t="s">
        <v>628</v>
      </c>
      <c r="D310" s="166"/>
      <c r="E310" s="168"/>
      <c r="F310" s="167"/>
      <c r="G310" s="168"/>
      <c r="AO310" s="260"/>
      <c r="AP310" s="260"/>
      <c r="AQ310" s="260"/>
      <c r="AR310" s="260"/>
      <c r="AS310" s="260"/>
      <c r="AT310" s="260"/>
      <c r="AU310" s="260"/>
      <c r="AV310" s="260"/>
      <c r="AW310" s="260"/>
      <c r="AX310" s="260"/>
      <c r="AY310" s="260"/>
      <c r="AZ310" s="260"/>
      <c r="BA310" s="260"/>
      <c r="BB310" s="260"/>
      <c r="BC310" s="260"/>
      <c r="BD310" s="260"/>
      <c r="BE310" s="260"/>
      <c r="BF310" s="260"/>
      <c r="BG310" s="210"/>
      <c r="BH310" s="210"/>
      <c r="BI310" s="210"/>
    </row>
    <row r="311" spans="1:61" x14ac:dyDescent="0.25">
      <c r="A311" s="171" t="s">
        <v>91</v>
      </c>
      <c r="B311" s="164"/>
      <c r="C311" s="299" t="s">
        <v>628</v>
      </c>
      <c r="D311" s="166"/>
      <c r="E311" s="168"/>
      <c r="F311" s="167"/>
      <c r="G311" s="168"/>
      <c r="AO311" s="260"/>
      <c r="AP311" s="260"/>
      <c r="AQ311" s="260"/>
      <c r="AR311" s="260"/>
      <c r="AS311" s="260"/>
      <c r="AT311" s="260"/>
      <c r="AU311" s="260"/>
      <c r="AV311" s="260"/>
      <c r="AW311" s="260"/>
      <c r="AX311" s="260"/>
      <c r="AY311" s="260"/>
      <c r="AZ311" s="260"/>
      <c r="BA311" s="260"/>
      <c r="BB311" s="260"/>
      <c r="BC311" s="260"/>
      <c r="BD311" s="260"/>
      <c r="BE311" s="260"/>
      <c r="BF311" s="260"/>
      <c r="BG311" s="210"/>
      <c r="BH311" s="210"/>
      <c r="BI311" s="210"/>
    </row>
    <row r="312" spans="1:61" x14ac:dyDescent="0.25">
      <c r="A312" s="171" t="s">
        <v>91</v>
      </c>
      <c r="B312" s="164"/>
      <c r="C312" s="299" t="s">
        <v>628</v>
      </c>
      <c r="D312" s="166"/>
      <c r="E312" s="168"/>
      <c r="F312" s="167"/>
      <c r="G312" s="168"/>
      <c r="AO312" s="260"/>
      <c r="AP312" s="260"/>
      <c r="AQ312" s="260"/>
      <c r="AR312" s="260"/>
      <c r="AS312" s="260"/>
      <c r="AT312" s="260"/>
      <c r="AU312" s="260"/>
      <c r="AV312" s="260"/>
      <c r="AW312" s="260"/>
      <c r="AX312" s="260"/>
      <c r="AY312" s="260"/>
      <c r="AZ312" s="260"/>
      <c r="BA312" s="260"/>
      <c r="BB312" s="260"/>
      <c r="BC312" s="260"/>
      <c r="BD312" s="260"/>
      <c r="BE312" s="260"/>
      <c r="BF312" s="260"/>
      <c r="BG312" s="210"/>
      <c r="BH312" s="210"/>
      <c r="BI312" s="210"/>
    </row>
    <row r="313" spans="1:61" x14ac:dyDescent="0.25">
      <c r="A313" s="171" t="s">
        <v>91</v>
      </c>
      <c r="B313" s="164"/>
      <c r="C313" s="299" t="s">
        <v>628</v>
      </c>
      <c r="D313" s="166"/>
      <c r="E313" s="168"/>
      <c r="F313" s="167"/>
      <c r="G313" s="168"/>
      <c r="AO313" s="260"/>
      <c r="AP313" s="260"/>
      <c r="AQ313" s="260"/>
      <c r="AR313" s="260"/>
      <c r="AS313" s="260"/>
      <c r="AT313" s="260"/>
      <c r="AU313" s="260"/>
      <c r="AV313" s="260"/>
      <c r="AW313" s="260"/>
      <c r="AX313" s="260"/>
      <c r="AY313" s="260"/>
      <c r="AZ313" s="260"/>
      <c r="BA313" s="260"/>
      <c r="BB313" s="260"/>
      <c r="BC313" s="260"/>
      <c r="BD313" s="260"/>
      <c r="BE313" s="260"/>
      <c r="BF313" s="260"/>
      <c r="BG313" s="210"/>
      <c r="BH313" s="210"/>
      <c r="BI313" s="210"/>
    </row>
    <row r="314" spans="1:61" x14ac:dyDescent="0.25">
      <c r="A314" s="171" t="s">
        <v>91</v>
      </c>
      <c r="B314" s="164"/>
      <c r="C314" s="299" t="s">
        <v>628</v>
      </c>
      <c r="D314" s="166"/>
      <c r="E314" s="168"/>
      <c r="F314" s="167"/>
      <c r="G314" s="168"/>
      <c r="AO314" s="260"/>
      <c r="AP314" s="260"/>
      <c r="AQ314" s="260"/>
      <c r="AR314" s="260"/>
      <c r="AS314" s="260"/>
      <c r="AT314" s="260"/>
      <c r="AU314" s="260"/>
      <c r="AV314" s="260"/>
      <c r="AW314" s="260"/>
      <c r="AX314" s="260"/>
      <c r="AY314" s="260"/>
      <c r="AZ314" s="260"/>
      <c r="BA314" s="260"/>
      <c r="BB314" s="260"/>
      <c r="BC314" s="260"/>
      <c r="BD314" s="260"/>
      <c r="BE314" s="260"/>
      <c r="BF314" s="260"/>
      <c r="BG314" s="210"/>
      <c r="BH314" s="210"/>
      <c r="BI314" s="210"/>
    </row>
    <row r="315" spans="1:61" x14ac:dyDescent="0.25">
      <c r="A315" s="171" t="s">
        <v>91</v>
      </c>
      <c r="B315" s="164"/>
      <c r="C315" s="299" t="s">
        <v>628</v>
      </c>
      <c r="D315" s="166"/>
      <c r="E315" s="168"/>
      <c r="F315" s="167"/>
      <c r="G315" s="168"/>
      <c r="AO315" s="260"/>
      <c r="AP315" s="260"/>
      <c r="AQ315" s="260"/>
      <c r="AR315" s="260"/>
      <c r="AS315" s="260"/>
      <c r="AT315" s="260"/>
      <c r="AU315" s="260"/>
      <c r="AV315" s="260"/>
      <c r="AW315" s="260"/>
      <c r="AX315" s="260"/>
      <c r="AY315" s="260"/>
      <c r="AZ315" s="260"/>
      <c r="BA315" s="260"/>
      <c r="BB315" s="260"/>
      <c r="BC315" s="260"/>
      <c r="BD315" s="260"/>
      <c r="BE315" s="260"/>
      <c r="BF315" s="260"/>
      <c r="BG315" s="210"/>
      <c r="BH315" s="210"/>
      <c r="BI315" s="210"/>
    </row>
    <row r="316" spans="1:61" x14ac:dyDescent="0.25">
      <c r="A316" s="171" t="s">
        <v>91</v>
      </c>
      <c r="B316" s="164"/>
      <c r="C316" s="299" t="s">
        <v>628</v>
      </c>
      <c r="D316" s="166"/>
      <c r="E316" s="168"/>
      <c r="F316" s="167"/>
      <c r="G316" s="168"/>
      <c r="AO316" s="260"/>
      <c r="AP316" s="260"/>
      <c r="AQ316" s="260"/>
      <c r="AR316" s="260"/>
      <c r="AS316" s="260"/>
      <c r="AT316" s="260"/>
      <c r="AU316" s="260"/>
      <c r="AV316" s="260"/>
      <c r="AW316" s="260"/>
      <c r="AX316" s="260"/>
      <c r="AY316" s="260"/>
      <c r="AZ316" s="260"/>
      <c r="BA316" s="260"/>
      <c r="BB316" s="260"/>
      <c r="BC316" s="260"/>
      <c r="BD316" s="260"/>
      <c r="BE316" s="260"/>
      <c r="BF316" s="260"/>
      <c r="BG316" s="210"/>
      <c r="BH316" s="210"/>
      <c r="BI316" s="210"/>
    </row>
    <row r="317" spans="1:61" x14ac:dyDescent="0.25">
      <c r="A317" s="171" t="s">
        <v>91</v>
      </c>
      <c r="B317" s="164"/>
      <c r="C317" s="299" t="s">
        <v>628</v>
      </c>
      <c r="D317" s="166"/>
      <c r="E317" s="168"/>
      <c r="F317" s="167"/>
      <c r="G317" s="168"/>
      <c r="AO317" s="260"/>
      <c r="AP317" s="260"/>
      <c r="AQ317" s="260"/>
      <c r="AR317" s="260"/>
      <c r="AS317" s="260"/>
      <c r="AT317" s="260"/>
      <c r="AU317" s="260"/>
      <c r="AV317" s="260"/>
      <c r="AW317" s="260"/>
      <c r="AX317" s="260"/>
      <c r="AY317" s="260"/>
      <c r="AZ317" s="260"/>
      <c r="BA317" s="260"/>
      <c r="BB317" s="260"/>
      <c r="BC317" s="260"/>
      <c r="BD317" s="260"/>
      <c r="BE317" s="260"/>
      <c r="BF317" s="260"/>
      <c r="BG317" s="210"/>
      <c r="BH317" s="210"/>
      <c r="BI317" s="210"/>
    </row>
    <row r="318" spans="1:61" x14ac:dyDescent="0.25">
      <c r="A318" s="171" t="s">
        <v>91</v>
      </c>
      <c r="B318" s="164"/>
      <c r="C318" s="299" t="s">
        <v>628</v>
      </c>
      <c r="D318" s="166"/>
      <c r="E318" s="168"/>
      <c r="F318" s="167"/>
      <c r="G318" s="168"/>
      <c r="AO318" s="260"/>
      <c r="AP318" s="260"/>
      <c r="AQ318" s="260"/>
      <c r="AR318" s="260"/>
      <c r="AS318" s="260"/>
      <c r="AT318" s="260"/>
      <c r="AU318" s="260"/>
      <c r="AV318" s="260"/>
      <c r="AW318" s="260"/>
      <c r="AX318" s="260"/>
      <c r="AY318" s="260"/>
      <c r="AZ318" s="260"/>
      <c r="BA318" s="260"/>
      <c r="BB318" s="260"/>
      <c r="BC318" s="260"/>
      <c r="BD318" s="260"/>
      <c r="BE318" s="260"/>
      <c r="BF318" s="260"/>
      <c r="BG318" s="210"/>
      <c r="BH318" s="210"/>
      <c r="BI318" s="210"/>
    </row>
    <row r="319" spans="1:61" x14ac:dyDescent="0.25">
      <c r="A319" s="171" t="s">
        <v>91</v>
      </c>
      <c r="B319" s="164"/>
      <c r="C319" s="299" t="s">
        <v>628</v>
      </c>
      <c r="D319" s="166"/>
      <c r="E319" s="168"/>
      <c r="F319" s="167"/>
      <c r="G319" s="168"/>
      <c r="AO319" s="260"/>
      <c r="AP319" s="260"/>
      <c r="AQ319" s="260"/>
      <c r="AR319" s="260"/>
      <c r="AS319" s="260"/>
      <c r="AT319" s="260"/>
      <c r="AU319" s="260"/>
      <c r="AV319" s="260"/>
      <c r="AW319" s="260"/>
      <c r="AX319" s="260"/>
      <c r="AY319" s="260"/>
      <c r="AZ319" s="260"/>
      <c r="BA319" s="260"/>
      <c r="BB319" s="260"/>
      <c r="BC319" s="260"/>
      <c r="BD319" s="260"/>
      <c r="BE319" s="260"/>
      <c r="BF319" s="260"/>
      <c r="BG319" s="210"/>
      <c r="BH319" s="210"/>
      <c r="BI319" s="210"/>
    </row>
    <row r="320" spans="1:61" x14ac:dyDescent="0.25">
      <c r="A320" s="171" t="s">
        <v>91</v>
      </c>
      <c r="B320" s="164"/>
      <c r="C320" s="299" t="s">
        <v>628</v>
      </c>
      <c r="D320" s="166"/>
      <c r="E320" s="168"/>
      <c r="F320" s="167"/>
      <c r="G320" s="168"/>
      <c r="AO320" s="260"/>
      <c r="AP320" s="260"/>
      <c r="AQ320" s="260"/>
      <c r="AR320" s="260"/>
      <c r="AS320" s="260"/>
      <c r="AT320" s="260"/>
      <c r="AU320" s="260"/>
      <c r="AV320" s="260"/>
      <c r="AW320" s="260"/>
      <c r="AX320" s="260"/>
      <c r="AY320" s="260"/>
      <c r="AZ320" s="260"/>
      <c r="BA320" s="260"/>
      <c r="BB320" s="260"/>
      <c r="BC320" s="260"/>
      <c r="BD320" s="260"/>
      <c r="BE320" s="260"/>
      <c r="BF320" s="260"/>
      <c r="BG320" s="210"/>
      <c r="BH320" s="210"/>
      <c r="BI320" s="210"/>
    </row>
    <row r="321" spans="1:61" x14ac:dyDescent="0.25">
      <c r="A321" s="171" t="s">
        <v>91</v>
      </c>
      <c r="B321" s="164"/>
      <c r="C321" s="299" t="s">
        <v>628</v>
      </c>
      <c r="D321" s="166"/>
      <c r="E321" s="168"/>
      <c r="F321" s="167"/>
      <c r="G321" s="168"/>
      <c r="AO321" s="260"/>
      <c r="AP321" s="260"/>
      <c r="AQ321" s="260"/>
      <c r="AR321" s="260"/>
      <c r="AS321" s="260"/>
      <c r="AT321" s="260"/>
      <c r="AU321" s="260"/>
      <c r="AV321" s="260"/>
      <c r="AW321" s="260"/>
      <c r="AX321" s="260"/>
      <c r="AY321" s="260"/>
      <c r="AZ321" s="260"/>
      <c r="BA321" s="260"/>
      <c r="BB321" s="260"/>
      <c r="BC321" s="260"/>
      <c r="BD321" s="260"/>
      <c r="BE321" s="260"/>
      <c r="BF321" s="260"/>
      <c r="BG321" s="210"/>
      <c r="BH321" s="210"/>
      <c r="BI321" s="210"/>
    </row>
    <row r="322" spans="1:61" x14ac:dyDescent="0.25">
      <c r="A322" s="171" t="s">
        <v>91</v>
      </c>
      <c r="B322" s="164"/>
      <c r="C322" s="299" t="s">
        <v>628</v>
      </c>
      <c r="D322" s="166"/>
      <c r="E322" s="168"/>
      <c r="F322" s="167"/>
      <c r="G322" s="168"/>
      <c r="AO322" s="260"/>
      <c r="AP322" s="260"/>
      <c r="AQ322" s="260"/>
      <c r="AR322" s="260"/>
      <c r="AS322" s="260"/>
      <c r="AT322" s="260"/>
      <c r="AU322" s="260"/>
      <c r="AV322" s="260"/>
      <c r="AW322" s="260"/>
      <c r="AX322" s="260"/>
      <c r="AY322" s="260"/>
      <c r="AZ322" s="260"/>
      <c r="BA322" s="260"/>
      <c r="BB322" s="260"/>
      <c r="BC322" s="260"/>
      <c r="BD322" s="260"/>
      <c r="BE322" s="260"/>
      <c r="BF322" s="260"/>
      <c r="BG322" s="210"/>
      <c r="BH322" s="210"/>
      <c r="BI322" s="210"/>
    </row>
    <row r="323" spans="1:61" x14ac:dyDescent="0.25">
      <c r="A323" s="171" t="s">
        <v>91</v>
      </c>
      <c r="B323" s="164"/>
      <c r="C323" s="299" t="s">
        <v>628</v>
      </c>
      <c r="D323" s="166"/>
      <c r="E323" s="168"/>
      <c r="F323" s="167"/>
      <c r="G323" s="168"/>
      <c r="AO323" s="260"/>
      <c r="AP323" s="260"/>
      <c r="AQ323" s="260"/>
      <c r="AR323" s="260"/>
      <c r="AS323" s="260"/>
      <c r="AT323" s="260"/>
      <c r="AU323" s="260"/>
      <c r="AV323" s="260"/>
      <c r="AW323" s="260"/>
      <c r="AX323" s="260"/>
      <c r="AY323" s="260"/>
      <c r="AZ323" s="260"/>
      <c r="BA323" s="260"/>
      <c r="BB323" s="260"/>
      <c r="BC323" s="260"/>
      <c r="BD323" s="260"/>
      <c r="BE323" s="260"/>
      <c r="BF323" s="260"/>
      <c r="BG323" s="210"/>
      <c r="BH323" s="210"/>
      <c r="BI323" s="210"/>
    </row>
    <row r="324" spans="1:61" x14ac:dyDescent="0.25">
      <c r="A324" s="171" t="s">
        <v>91</v>
      </c>
      <c r="B324" s="164"/>
      <c r="C324" s="299" t="s">
        <v>628</v>
      </c>
      <c r="D324" s="166"/>
      <c r="E324" s="168"/>
      <c r="F324" s="167"/>
      <c r="G324" s="168"/>
      <c r="AO324" s="260"/>
      <c r="AP324" s="260"/>
      <c r="AQ324" s="260"/>
      <c r="AR324" s="260"/>
      <c r="AS324" s="260"/>
      <c r="AT324" s="260"/>
      <c r="AU324" s="260"/>
      <c r="AV324" s="260"/>
      <c r="AW324" s="260"/>
      <c r="AX324" s="260"/>
      <c r="AY324" s="260"/>
      <c r="AZ324" s="260"/>
      <c r="BA324" s="260"/>
      <c r="BB324" s="260"/>
      <c r="BC324" s="260"/>
      <c r="BD324" s="260"/>
      <c r="BE324" s="260"/>
      <c r="BF324" s="260"/>
      <c r="BG324" s="210"/>
      <c r="BH324" s="210"/>
      <c r="BI324" s="210"/>
    </row>
    <row r="325" spans="1:61" x14ac:dyDescent="0.25">
      <c r="A325" s="171" t="s">
        <v>91</v>
      </c>
      <c r="B325" s="164"/>
      <c r="C325" s="299" t="s">
        <v>628</v>
      </c>
      <c r="D325" s="166"/>
      <c r="E325" s="168"/>
      <c r="F325" s="167"/>
      <c r="G325" s="168"/>
      <c r="AO325" s="260"/>
      <c r="AP325" s="260"/>
      <c r="AQ325" s="260"/>
      <c r="AR325" s="260"/>
      <c r="AS325" s="260"/>
      <c r="AT325" s="260"/>
      <c r="AU325" s="260"/>
      <c r="AV325" s="260"/>
      <c r="AW325" s="260"/>
      <c r="AX325" s="260"/>
      <c r="AY325" s="260"/>
      <c r="AZ325" s="260"/>
      <c r="BA325" s="260"/>
      <c r="BB325" s="260"/>
      <c r="BC325" s="260"/>
      <c r="BD325" s="260"/>
      <c r="BE325" s="260"/>
      <c r="BF325" s="260"/>
      <c r="BG325" s="210"/>
      <c r="BH325" s="210"/>
      <c r="BI325" s="210"/>
    </row>
    <row r="326" spans="1:61" x14ac:dyDescent="0.25">
      <c r="A326" s="171" t="s">
        <v>91</v>
      </c>
      <c r="B326" s="164"/>
      <c r="C326" s="299" t="s">
        <v>628</v>
      </c>
      <c r="D326" s="166"/>
      <c r="E326" s="168"/>
      <c r="F326" s="167"/>
      <c r="G326" s="168"/>
      <c r="AO326" s="260"/>
      <c r="AP326" s="260"/>
      <c r="AQ326" s="260"/>
      <c r="AR326" s="260"/>
      <c r="AS326" s="260"/>
      <c r="AT326" s="260"/>
      <c r="AU326" s="260"/>
      <c r="AV326" s="260"/>
      <c r="AW326" s="260"/>
      <c r="AX326" s="260"/>
      <c r="AY326" s="260"/>
      <c r="AZ326" s="260"/>
      <c r="BA326" s="260"/>
      <c r="BB326" s="260"/>
      <c r="BC326" s="260"/>
      <c r="BD326" s="260"/>
      <c r="BE326" s="260"/>
      <c r="BF326" s="260"/>
      <c r="BG326" s="210"/>
      <c r="BH326" s="210"/>
      <c r="BI326" s="210"/>
    </row>
    <row r="327" spans="1:61" x14ac:dyDescent="0.25">
      <c r="A327" s="171" t="s">
        <v>91</v>
      </c>
      <c r="B327" s="164"/>
      <c r="C327" s="299" t="s">
        <v>628</v>
      </c>
      <c r="D327" s="166"/>
      <c r="E327" s="168"/>
      <c r="F327" s="167"/>
      <c r="G327" s="168"/>
      <c r="AO327" s="260"/>
      <c r="AP327" s="260"/>
      <c r="AQ327" s="260"/>
      <c r="AR327" s="260"/>
      <c r="AS327" s="260"/>
      <c r="AT327" s="260"/>
      <c r="AU327" s="260"/>
      <c r="AV327" s="260"/>
      <c r="AW327" s="260"/>
      <c r="AX327" s="260"/>
      <c r="AY327" s="260"/>
      <c r="AZ327" s="260"/>
      <c r="BA327" s="260"/>
      <c r="BB327" s="260"/>
      <c r="BC327" s="260"/>
      <c r="BD327" s="260"/>
      <c r="BE327" s="260"/>
      <c r="BF327" s="260"/>
      <c r="BG327" s="210"/>
      <c r="BH327" s="210"/>
      <c r="BI327" s="210"/>
    </row>
    <row r="328" spans="1:61" x14ac:dyDescent="0.25">
      <c r="A328" s="171" t="s">
        <v>91</v>
      </c>
      <c r="B328" s="164"/>
      <c r="C328" s="299" t="s">
        <v>628</v>
      </c>
      <c r="D328" s="166"/>
      <c r="E328" s="168"/>
      <c r="F328" s="167"/>
      <c r="G328" s="168"/>
      <c r="AO328" s="260"/>
      <c r="AP328" s="260"/>
      <c r="AQ328" s="260"/>
      <c r="AR328" s="260"/>
      <c r="AS328" s="260"/>
      <c r="AT328" s="260"/>
      <c r="AU328" s="260"/>
      <c r="AV328" s="260"/>
      <c r="AW328" s="260"/>
      <c r="AX328" s="260"/>
      <c r="AY328" s="260"/>
      <c r="AZ328" s="260"/>
      <c r="BA328" s="260"/>
      <c r="BB328" s="260"/>
      <c r="BC328" s="260"/>
      <c r="BD328" s="260"/>
      <c r="BE328" s="260"/>
      <c r="BF328" s="260"/>
      <c r="BG328" s="210"/>
      <c r="BH328" s="210"/>
      <c r="BI328" s="210"/>
    </row>
    <row r="329" spans="1:61" x14ac:dyDescent="0.25">
      <c r="A329" s="171" t="s">
        <v>91</v>
      </c>
      <c r="B329" s="164"/>
      <c r="C329" s="299" t="s">
        <v>628</v>
      </c>
      <c r="D329" s="166"/>
      <c r="E329" s="168"/>
      <c r="F329" s="167"/>
      <c r="G329" s="168"/>
      <c r="AO329" s="260"/>
      <c r="AP329" s="260"/>
      <c r="AQ329" s="260"/>
      <c r="AR329" s="260"/>
      <c r="AS329" s="260"/>
      <c r="AT329" s="260"/>
      <c r="AU329" s="260"/>
      <c r="AV329" s="260"/>
      <c r="AW329" s="260"/>
      <c r="AX329" s="260"/>
      <c r="AY329" s="260"/>
      <c r="AZ329" s="260"/>
      <c r="BA329" s="260"/>
      <c r="BB329" s="260"/>
      <c r="BC329" s="260"/>
      <c r="BD329" s="260"/>
      <c r="BE329" s="260"/>
      <c r="BF329" s="260"/>
      <c r="BG329" s="210"/>
      <c r="BH329" s="210"/>
      <c r="BI329" s="210"/>
    </row>
    <row r="330" spans="1:61" x14ac:dyDescent="0.25">
      <c r="A330" s="171" t="s">
        <v>91</v>
      </c>
      <c r="B330" s="164"/>
      <c r="C330" s="299" t="s">
        <v>628</v>
      </c>
      <c r="D330" s="166"/>
      <c r="E330" s="168"/>
      <c r="F330" s="167"/>
      <c r="G330" s="168"/>
      <c r="AO330" s="260"/>
      <c r="AP330" s="260"/>
      <c r="AQ330" s="260"/>
      <c r="AR330" s="260"/>
      <c r="AS330" s="260"/>
      <c r="AT330" s="260"/>
      <c r="AU330" s="260"/>
      <c r="AV330" s="260"/>
      <c r="AW330" s="260"/>
      <c r="AX330" s="260"/>
      <c r="AY330" s="260"/>
      <c r="AZ330" s="260"/>
      <c r="BA330" s="260"/>
      <c r="BB330" s="260"/>
      <c r="BC330" s="260"/>
      <c r="BD330" s="260"/>
      <c r="BE330" s="260"/>
      <c r="BF330" s="260"/>
      <c r="BG330" s="210"/>
      <c r="BH330" s="210"/>
      <c r="BI330" s="210"/>
    </row>
    <row r="331" spans="1:61" x14ac:dyDescent="0.25">
      <c r="A331" s="171" t="s">
        <v>91</v>
      </c>
      <c r="B331" s="164"/>
      <c r="C331" s="299" t="s">
        <v>628</v>
      </c>
      <c r="D331" s="166"/>
      <c r="E331" s="168"/>
      <c r="F331" s="167"/>
      <c r="G331" s="168"/>
      <c r="AO331" s="260"/>
      <c r="AP331" s="260"/>
      <c r="AQ331" s="260"/>
      <c r="AR331" s="260"/>
      <c r="AS331" s="260"/>
      <c r="AT331" s="260"/>
      <c r="AU331" s="260"/>
      <c r="AV331" s="260"/>
      <c r="AW331" s="260"/>
      <c r="AX331" s="260"/>
      <c r="AY331" s="260"/>
      <c r="AZ331" s="260"/>
      <c r="BA331" s="260"/>
      <c r="BB331" s="260"/>
      <c r="BC331" s="260"/>
      <c r="BD331" s="260"/>
      <c r="BE331" s="260"/>
      <c r="BF331" s="260"/>
      <c r="BG331" s="210"/>
      <c r="BH331" s="210"/>
      <c r="BI331" s="210"/>
    </row>
    <row r="332" spans="1:61" x14ac:dyDescent="0.25">
      <c r="A332" s="171" t="s">
        <v>91</v>
      </c>
      <c r="B332" s="164"/>
      <c r="C332" s="299" t="s">
        <v>628</v>
      </c>
      <c r="D332" s="166"/>
      <c r="E332" s="168"/>
      <c r="F332" s="167"/>
      <c r="G332" s="168"/>
      <c r="AO332" s="260"/>
      <c r="AP332" s="260"/>
      <c r="AQ332" s="260"/>
      <c r="AR332" s="260"/>
      <c r="AS332" s="260"/>
      <c r="AT332" s="260"/>
      <c r="AU332" s="260"/>
      <c r="AV332" s="260"/>
      <c r="AW332" s="260"/>
      <c r="AX332" s="260"/>
      <c r="AY332" s="260"/>
      <c r="AZ332" s="260"/>
      <c r="BA332" s="260"/>
      <c r="BB332" s="260"/>
      <c r="BC332" s="260"/>
      <c r="BD332" s="260"/>
      <c r="BE332" s="260"/>
      <c r="BF332" s="260"/>
      <c r="BG332" s="210"/>
      <c r="BH332" s="210"/>
      <c r="BI332" s="210"/>
    </row>
    <row r="333" spans="1:61" x14ac:dyDescent="0.25">
      <c r="A333" s="171" t="s">
        <v>91</v>
      </c>
      <c r="B333" s="164"/>
      <c r="C333" s="299" t="s">
        <v>628</v>
      </c>
      <c r="D333" s="166"/>
      <c r="E333" s="168"/>
      <c r="F333" s="167"/>
      <c r="G333" s="168"/>
      <c r="AO333" s="260"/>
      <c r="AP333" s="260"/>
      <c r="AQ333" s="260"/>
      <c r="AR333" s="260"/>
      <c r="AS333" s="260"/>
      <c r="AT333" s="260"/>
      <c r="AU333" s="260"/>
      <c r="AV333" s="260"/>
      <c r="AW333" s="260"/>
      <c r="AX333" s="260"/>
      <c r="AY333" s="260"/>
      <c r="AZ333" s="260"/>
      <c r="BA333" s="260"/>
      <c r="BB333" s="260"/>
      <c r="BC333" s="260"/>
      <c r="BD333" s="260"/>
      <c r="BE333" s="260"/>
      <c r="BF333" s="260"/>
      <c r="BG333" s="210"/>
      <c r="BH333" s="210"/>
      <c r="BI333" s="210"/>
    </row>
    <row r="334" spans="1:61" x14ac:dyDescent="0.25">
      <c r="A334" s="171" t="s">
        <v>91</v>
      </c>
      <c r="B334" s="164"/>
      <c r="C334" s="299" t="s">
        <v>628</v>
      </c>
      <c r="D334" s="166"/>
      <c r="E334" s="168"/>
      <c r="F334" s="167"/>
      <c r="G334" s="168"/>
      <c r="AO334" s="260"/>
      <c r="AP334" s="260"/>
      <c r="AQ334" s="260"/>
      <c r="AR334" s="260"/>
      <c r="AS334" s="260"/>
      <c r="AT334" s="260"/>
      <c r="AU334" s="260"/>
      <c r="AV334" s="260"/>
      <c r="AW334" s="260"/>
      <c r="AX334" s="260"/>
      <c r="AY334" s="260"/>
      <c r="AZ334" s="260"/>
      <c r="BA334" s="260"/>
      <c r="BB334" s="260"/>
      <c r="BC334" s="260"/>
      <c r="BD334" s="260"/>
      <c r="BE334" s="260"/>
      <c r="BF334" s="260"/>
      <c r="BG334" s="210"/>
      <c r="BH334" s="210"/>
      <c r="BI334" s="210"/>
    </row>
    <row r="335" spans="1:61" x14ac:dyDescent="0.25">
      <c r="A335" s="171" t="s">
        <v>91</v>
      </c>
      <c r="B335" s="164"/>
      <c r="C335" s="299" t="s">
        <v>628</v>
      </c>
      <c r="D335" s="166"/>
      <c r="E335" s="168"/>
      <c r="F335" s="167"/>
      <c r="G335" s="168"/>
      <c r="AO335" s="260"/>
      <c r="AP335" s="260"/>
      <c r="AQ335" s="260"/>
      <c r="AR335" s="260"/>
      <c r="AS335" s="260"/>
      <c r="AT335" s="260"/>
      <c r="AU335" s="260"/>
      <c r="AV335" s="260"/>
      <c r="AW335" s="260"/>
      <c r="AX335" s="260"/>
      <c r="AY335" s="260"/>
      <c r="AZ335" s="260"/>
      <c r="BA335" s="260"/>
      <c r="BB335" s="260"/>
      <c r="BC335" s="260"/>
      <c r="BD335" s="260"/>
      <c r="BE335" s="260"/>
      <c r="BF335" s="260"/>
      <c r="BG335" s="210"/>
      <c r="BH335" s="210"/>
      <c r="BI335" s="210"/>
    </row>
    <row r="336" spans="1:61" x14ac:dyDescent="0.25">
      <c r="A336" s="171" t="s">
        <v>91</v>
      </c>
      <c r="B336" s="164"/>
      <c r="C336" s="299" t="s">
        <v>628</v>
      </c>
      <c r="D336" s="166"/>
      <c r="E336" s="168"/>
      <c r="F336" s="167"/>
      <c r="G336" s="168"/>
      <c r="AO336" s="260"/>
      <c r="AP336" s="260"/>
      <c r="AQ336" s="260"/>
      <c r="AR336" s="260"/>
      <c r="AS336" s="260"/>
      <c r="AT336" s="260"/>
      <c r="AU336" s="260"/>
      <c r="AV336" s="260"/>
      <c r="AW336" s="260"/>
      <c r="AX336" s="260"/>
      <c r="AY336" s="260"/>
      <c r="AZ336" s="260"/>
      <c r="BA336" s="260"/>
      <c r="BB336" s="260"/>
      <c r="BC336" s="260"/>
      <c r="BD336" s="260"/>
      <c r="BE336" s="260"/>
      <c r="BF336" s="260"/>
      <c r="BG336" s="210"/>
      <c r="BH336" s="210"/>
      <c r="BI336" s="210"/>
    </row>
    <row r="337" spans="1:61" x14ac:dyDescent="0.25">
      <c r="A337" s="171" t="s">
        <v>91</v>
      </c>
      <c r="B337" s="164"/>
      <c r="C337" s="299" t="s">
        <v>628</v>
      </c>
      <c r="D337" s="166"/>
      <c r="E337" s="168"/>
      <c r="F337" s="167"/>
      <c r="G337" s="168"/>
      <c r="AO337" s="260"/>
      <c r="AP337" s="260"/>
      <c r="AQ337" s="260"/>
      <c r="AR337" s="260"/>
      <c r="AS337" s="260"/>
      <c r="AT337" s="260"/>
      <c r="AU337" s="260"/>
      <c r="AV337" s="260"/>
      <c r="AW337" s="260"/>
      <c r="AX337" s="260"/>
      <c r="AY337" s="260"/>
      <c r="AZ337" s="260"/>
      <c r="BA337" s="260"/>
      <c r="BB337" s="260"/>
      <c r="BC337" s="260"/>
      <c r="BD337" s="260"/>
      <c r="BE337" s="260"/>
      <c r="BF337" s="260"/>
      <c r="BG337" s="210"/>
      <c r="BH337" s="210"/>
      <c r="BI337" s="210"/>
    </row>
    <row r="338" spans="1:61" x14ac:dyDescent="0.25">
      <c r="A338" s="171" t="s">
        <v>91</v>
      </c>
      <c r="B338" s="164"/>
      <c r="C338" s="299" t="s">
        <v>628</v>
      </c>
      <c r="D338" s="166"/>
      <c r="E338" s="168"/>
      <c r="F338" s="167"/>
      <c r="G338" s="168"/>
      <c r="AO338" s="260"/>
      <c r="AP338" s="260"/>
      <c r="AQ338" s="260"/>
      <c r="AR338" s="260"/>
      <c r="AS338" s="260"/>
      <c r="AT338" s="260"/>
      <c r="AU338" s="260"/>
      <c r="AV338" s="260"/>
      <c r="AW338" s="260"/>
      <c r="AX338" s="260"/>
      <c r="AY338" s="260"/>
      <c r="AZ338" s="260"/>
      <c r="BA338" s="260"/>
      <c r="BB338" s="260"/>
      <c r="BC338" s="260"/>
      <c r="BD338" s="260"/>
      <c r="BE338" s="260"/>
      <c r="BF338" s="260"/>
      <c r="BG338" s="210"/>
      <c r="BH338" s="210"/>
      <c r="BI338" s="210"/>
    </row>
    <row r="339" spans="1:61" x14ac:dyDescent="0.25">
      <c r="A339" s="171" t="s">
        <v>91</v>
      </c>
      <c r="B339" s="164"/>
      <c r="C339" s="299" t="s">
        <v>628</v>
      </c>
      <c r="D339" s="166"/>
      <c r="E339" s="168"/>
      <c r="F339" s="167"/>
      <c r="G339" s="168"/>
      <c r="AO339" s="260"/>
      <c r="AP339" s="260"/>
      <c r="AQ339" s="260"/>
      <c r="AR339" s="260"/>
      <c r="AS339" s="260"/>
      <c r="AT339" s="260"/>
      <c r="AU339" s="260"/>
      <c r="AV339" s="260"/>
      <c r="AW339" s="260"/>
      <c r="AX339" s="260"/>
      <c r="AY339" s="260"/>
      <c r="AZ339" s="260"/>
      <c r="BA339" s="260"/>
      <c r="BB339" s="260"/>
      <c r="BC339" s="260"/>
      <c r="BD339" s="260"/>
      <c r="BE339" s="260"/>
      <c r="BF339" s="260"/>
      <c r="BG339" s="210"/>
      <c r="BH339" s="210"/>
      <c r="BI339" s="210"/>
    </row>
    <row r="340" spans="1:61" x14ac:dyDescent="0.25">
      <c r="A340" s="171" t="s">
        <v>91</v>
      </c>
      <c r="B340" s="164"/>
      <c r="C340" s="299" t="s">
        <v>628</v>
      </c>
      <c r="D340" s="166"/>
      <c r="E340" s="168"/>
      <c r="F340" s="167"/>
      <c r="G340" s="168"/>
      <c r="AO340" s="260"/>
      <c r="AP340" s="260"/>
      <c r="AQ340" s="260"/>
      <c r="AR340" s="260"/>
      <c r="AS340" s="260"/>
      <c r="AT340" s="260"/>
      <c r="AU340" s="260"/>
      <c r="AV340" s="260"/>
      <c r="AW340" s="260"/>
      <c r="AX340" s="260"/>
      <c r="AY340" s="260"/>
      <c r="AZ340" s="260"/>
      <c r="BA340" s="260"/>
      <c r="BB340" s="260"/>
      <c r="BC340" s="260"/>
      <c r="BD340" s="260"/>
      <c r="BE340" s="260"/>
      <c r="BF340" s="260"/>
      <c r="BG340" s="210"/>
      <c r="BH340" s="210"/>
      <c r="BI340" s="210"/>
    </row>
    <row r="341" spans="1:61" x14ac:dyDescent="0.25">
      <c r="A341" s="171" t="s">
        <v>91</v>
      </c>
      <c r="B341" s="164"/>
      <c r="C341" s="299" t="s">
        <v>628</v>
      </c>
      <c r="D341" s="166"/>
      <c r="E341" s="168"/>
      <c r="F341" s="167"/>
      <c r="G341" s="168"/>
      <c r="AO341" s="260"/>
      <c r="AP341" s="260"/>
      <c r="AQ341" s="260"/>
      <c r="AR341" s="260"/>
      <c r="AS341" s="260"/>
      <c r="AT341" s="260"/>
      <c r="AU341" s="260"/>
      <c r="AV341" s="260"/>
      <c r="AW341" s="260"/>
      <c r="AX341" s="260"/>
      <c r="AY341" s="260"/>
      <c r="AZ341" s="260"/>
      <c r="BA341" s="260"/>
      <c r="BB341" s="260"/>
      <c r="BC341" s="260"/>
      <c r="BD341" s="260"/>
      <c r="BE341" s="260"/>
      <c r="BF341" s="260"/>
      <c r="BG341" s="210"/>
      <c r="BH341" s="210"/>
      <c r="BI341" s="210"/>
    </row>
    <row r="342" spans="1:61" x14ac:dyDescent="0.25">
      <c r="A342" s="171" t="s">
        <v>91</v>
      </c>
      <c r="B342" s="164"/>
      <c r="C342" s="299" t="s">
        <v>628</v>
      </c>
      <c r="D342" s="166"/>
      <c r="E342" s="168"/>
      <c r="F342" s="167"/>
      <c r="G342" s="168"/>
      <c r="AO342" s="260"/>
      <c r="AP342" s="260"/>
      <c r="AQ342" s="260"/>
      <c r="AR342" s="260"/>
      <c r="AS342" s="260"/>
      <c r="AT342" s="260"/>
      <c r="AU342" s="260"/>
      <c r="AV342" s="260"/>
      <c r="AW342" s="260"/>
      <c r="AX342" s="260"/>
      <c r="AY342" s="260"/>
      <c r="AZ342" s="260"/>
      <c r="BA342" s="260"/>
      <c r="BB342" s="260"/>
      <c r="BC342" s="260"/>
      <c r="BD342" s="260"/>
      <c r="BE342" s="260"/>
      <c r="BF342" s="260"/>
      <c r="BG342" s="210"/>
      <c r="BH342" s="210"/>
      <c r="BI342" s="210"/>
    </row>
    <row r="343" spans="1:61" x14ac:dyDescent="0.25">
      <c r="A343" s="171" t="s">
        <v>91</v>
      </c>
      <c r="B343" s="164"/>
      <c r="C343" s="299" t="s">
        <v>628</v>
      </c>
      <c r="D343" s="166"/>
      <c r="E343" s="168"/>
      <c r="F343" s="167"/>
      <c r="G343" s="168"/>
      <c r="AO343" s="260"/>
      <c r="AP343" s="260"/>
      <c r="AQ343" s="260"/>
      <c r="AR343" s="260"/>
      <c r="AS343" s="260"/>
      <c r="AT343" s="260"/>
      <c r="AU343" s="260"/>
      <c r="AV343" s="260"/>
      <c r="AW343" s="260"/>
      <c r="AX343" s="260"/>
      <c r="AY343" s="260"/>
      <c r="AZ343" s="260"/>
      <c r="BA343" s="260"/>
      <c r="BB343" s="260"/>
      <c r="BC343" s="260"/>
      <c r="BD343" s="260"/>
      <c r="BE343" s="260"/>
      <c r="BF343" s="260"/>
      <c r="BG343" s="210"/>
      <c r="BH343" s="210"/>
      <c r="BI343" s="210"/>
    </row>
    <row r="344" spans="1:61" x14ac:dyDescent="0.25">
      <c r="A344" s="171" t="s">
        <v>91</v>
      </c>
      <c r="B344" s="164"/>
      <c r="C344" s="299" t="s">
        <v>628</v>
      </c>
      <c r="D344" s="166"/>
      <c r="E344" s="168"/>
      <c r="F344" s="167"/>
      <c r="G344" s="168"/>
      <c r="AO344" s="260"/>
      <c r="AP344" s="260"/>
      <c r="AQ344" s="260"/>
      <c r="AR344" s="260"/>
      <c r="AS344" s="260"/>
      <c r="AT344" s="260"/>
      <c r="AU344" s="260"/>
      <c r="AV344" s="260"/>
      <c r="AW344" s="260"/>
      <c r="AX344" s="260"/>
      <c r="AY344" s="260"/>
      <c r="AZ344" s="260"/>
      <c r="BA344" s="260"/>
      <c r="BB344" s="260"/>
      <c r="BC344" s="260"/>
      <c r="BD344" s="260"/>
      <c r="BE344" s="260"/>
      <c r="BF344" s="260"/>
      <c r="BG344" s="210"/>
      <c r="BH344" s="210"/>
      <c r="BI344" s="210"/>
    </row>
    <row r="345" spans="1:61" x14ac:dyDescent="0.25">
      <c r="A345" s="171" t="s">
        <v>91</v>
      </c>
      <c r="B345" s="164"/>
      <c r="C345" s="299" t="s">
        <v>628</v>
      </c>
      <c r="D345" s="166"/>
      <c r="E345" s="168"/>
      <c r="F345" s="167"/>
      <c r="G345" s="168"/>
      <c r="AO345" s="260"/>
      <c r="AP345" s="260"/>
      <c r="AQ345" s="260"/>
      <c r="AR345" s="260"/>
      <c r="AS345" s="260"/>
      <c r="AT345" s="260"/>
      <c r="AU345" s="260"/>
      <c r="AV345" s="260"/>
      <c r="AW345" s="260"/>
      <c r="AX345" s="260"/>
      <c r="AY345" s="260"/>
      <c r="AZ345" s="260"/>
      <c r="BA345" s="260"/>
      <c r="BB345" s="260"/>
      <c r="BC345" s="260"/>
      <c r="BD345" s="260"/>
      <c r="BE345" s="260"/>
      <c r="BF345" s="260"/>
      <c r="BG345" s="210"/>
      <c r="BH345" s="210"/>
      <c r="BI345" s="210"/>
    </row>
    <row r="346" spans="1:61" x14ac:dyDescent="0.25">
      <c r="A346" s="171" t="s">
        <v>91</v>
      </c>
      <c r="B346" s="164"/>
      <c r="C346" s="299" t="s">
        <v>628</v>
      </c>
      <c r="D346" s="166"/>
      <c r="E346" s="168"/>
      <c r="F346" s="167"/>
      <c r="G346" s="168"/>
      <c r="AO346" s="260"/>
      <c r="AP346" s="260"/>
      <c r="AQ346" s="260"/>
      <c r="AR346" s="260"/>
      <c r="AS346" s="260"/>
      <c r="AT346" s="260"/>
      <c r="AU346" s="260"/>
      <c r="AV346" s="260"/>
      <c r="AW346" s="260"/>
      <c r="AX346" s="260"/>
      <c r="AY346" s="260"/>
      <c r="AZ346" s="260"/>
      <c r="BA346" s="260"/>
      <c r="BB346" s="260"/>
      <c r="BC346" s="260"/>
      <c r="BD346" s="260"/>
      <c r="BE346" s="260"/>
      <c r="BF346" s="260"/>
      <c r="BG346" s="210"/>
      <c r="BH346" s="210"/>
      <c r="BI346" s="210"/>
    </row>
    <row r="347" spans="1:61" x14ac:dyDescent="0.25">
      <c r="A347" s="171" t="s">
        <v>91</v>
      </c>
      <c r="B347" s="164"/>
      <c r="C347" s="299" t="s">
        <v>628</v>
      </c>
      <c r="D347" s="166"/>
      <c r="E347" s="168"/>
      <c r="F347" s="167"/>
      <c r="G347" s="168"/>
      <c r="AO347" s="260"/>
      <c r="AP347" s="260"/>
      <c r="AQ347" s="260"/>
      <c r="AR347" s="260"/>
      <c r="AS347" s="260"/>
      <c r="AT347" s="260"/>
      <c r="AU347" s="260"/>
      <c r="AV347" s="260"/>
      <c r="AW347" s="260"/>
      <c r="AX347" s="260"/>
      <c r="AY347" s="260"/>
      <c r="AZ347" s="260"/>
      <c r="BA347" s="260"/>
      <c r="BB347" s="260"/>
      <c r="BC347" s="260"/>
      <c r="BD347" s="260"/>
      <c r="BE347" s="260"/>
      <c r="BF347" s="260"/>
      <c r="BG347" s="210"/>
      <c r="BH347" s="210"/>
      <c r="BI347" s="210"/>
    </row>
    <row r="348" spans="1:61" x14ac:dyDescent="0.25">
      <c r="A348" s="171" t="s">
        <v>91</v>
      </c>
      <c r="B348" s="164"/>
      <c r="C348" s="299" t="s">
        <v>628</v>
      </c>
      <c r="D348" s="166"/>
      <c r="E348" s="168"/>
      <c r="F348" s="167"/>
      <c r="G348" s="168"/>
      <c r="AO348" s="260"/>
      <c r="AP348" s="260"/>
      <c r="AQ348" s="260"/>
      <c r="AR348" s="260"/>
      <c r="AS348" s="260"/>
      <c r="AT348" s="260"/>
      <c r="AU348" s="260"/>
      <c r="AV348" s="260"/>
      <c r="AW348" s="260"/>
      <c r="AX348" s="260"/>
      <c r="AY348" s="260"/>
      <c r="AZ348" s="260"/>
      <c r="BA348" s="260"/>
      <c r="BB348" s="260"/>
      <c r="BC348" s="260"/>
      <c r="BD348" s="260"/>
      <c r="BE348" s="260"/>
      <c r="BF348" s="260"/>
      <c r="BG348" s="210"/>
      <c r="BH348" s="210"/>
      <c r="BI348" s="210"/>
    </row>
    <row r="349" spans="1:61" x14ac:dyDescent="0.25">
      <c r="A349" s="171" t="s">
        <v>91</v>
      </c>
      <c r="B349" s="164"/>
      <c r="C349" s="299" t="s">
        <v>628</v>
      </c>
      <c r="D349" s="166"/>
      <c r="E349" s="168"/>
      <c r="F349" s="167"/>
      <c r="G349" s="168"/>
      <c r="AO349" s="260"/>
      <c r="AP349" s="260"/>
      <c r="AQ349" s="260"/>
      <c r="AR349" s="260"/>
      <c r="AS349" s="260"/>
      <c r="AT349" s="260"/>
      <c r="AU349" s="260"/>
      <c r="AV349" s="260"/>
      <c r="AW349" s="260"/>
      <c r="AX349" s="260"/>
      <c r="AY349" s="260"/>
      <c r="AZ349" s="260"/>
      <c r="BA349" s="260"/>
      <c r="BB349" s="260"/>
      <c r="BC349" s="260"/>
      <c r="BD349" s="260"/>
      <c r="BE349" s="260"/>
      <c r="BF349" s="260"/>
      <c r="BG349" s="210"/>
      <c r="BH349" s="210"/>
      <c r="BI349" s="210"/>
    </row>
    <row r="350" spans="1:61" x14ac:dyDescent="0.25">
      <c r="A350" s="171" t="s">
        <v>91</v>
      </c>
      <c r="B350" s="164"/>
      <c r="C350" s="299" t="s">
        <v>628</v>
      </c>
      <c r="D350" s="166"/>
      <c r="E350" s="168"/>
      <c r="F350" s="167"/>
      <c r="G350" s="168"/>
      <c r="AO350" s="260"/>
      <c r="AP350" s="260"/>
      <c r="AQ350" s="260"/>
      <c r="AR350" s="260"/>
      <c r="AS350" s="260"/>
      <c r="AT350" s="260"/>
      <c r="AU350" s="260"/>
      <c r="AV350" s="260"/>
      <c r="AW350" s="260"/>
      <c r="AX350" s="260"/>
      <c r="AY350" s="260"/>
      <c r="AZ350" s="260"/>
      <c r="BA350" s="260"/>
      <c r="BB350" s="260"/>
      <c r="BC350" s="260"/>
      <c r="BD350" s="260"/>
      <c r="BE350" s="260"/>
      <c r="BF350" s="260"/>
      <c r="BG350" s="210"/>
      <c r="BH350" s="210"/>
      <c r="BI350" s="210"/>
    </row>
    <row r="351" spans="1:61" x14ac:dyDescent="0.25">
      <c r="A351" s="171" t="s">
        <v>91</v>
      </c>
      <c r="B351" s="164"/>
      <c r="C351" s="299" t="s">
        <v>628</v>
      </c>
      <c r="D351" s="166"/>
      <c r="E351" s="168"/>
      <c r="F351" s="167"/>
      <c r="G351" s="168"/>
      <c r="AO351" s="260"/>
      <c r="AP351" s="260"/>
      <c r="AQ351" s="260"/>
      <c r="AR351" s="260"/>
      <c r="AS351" s="260"/>
      <c r="AT351" s="260"/>
      <c r="AU351" s="260"/>
      <c r="AV351" s="260"/>
      <c r="AW351" s="260"/>
      <c r="AX351" s="260"/>
      <c r="AY351" s="260"/>
      <c r="AZ351" s="260"/>
      <c r="BA351" s="260"/>
      <c r="BB351" s="260"/>
      <c r="BC351" s="260"/>
      <c r="BD351" s="260"/>
      <c r="BE351" s="260"/>
      <c r="BF351" s="260"/>
      <c r="BG351" s="210"/>
      <c r="BH351" s="210"/>
      <c r="BI351" s="210"/>
    </row>
    <row r="352" spans="1:61" x14ac:dyDescent="0.25">
      <c r="A352" s="171" t="s">
        <v>91</v>
      </c>
      <c r="B352" s="164"/>
      <c r="C352" s="299" t="s">
        <v>628</v>
      </c>
      <c r="D352" s="166"/>
      <c r="E352" s="168"/>
      <c r="F352" s="167"/>
      <c r="G352" s="168"/>
      <c r="AO352" s="260"/>
      <c r="AP352" s="260"/>
      <c r="AQ352" s="260"/>
      <c r="AR352" s="260"/>
      <c r="AS352" s="260"/>
      <c r="AT352" s="260"/>
      <c r="AU352" s="260"/>
      <c r="AV352" s="260"/>
      <c r="AW352" s="260"/>
      <c r="AX352" s="260"/>
      <c r="AY352" s="260"/>
      <c r="AZ352" s="260"/>
      <c r="BA352" s="260"/>
      <c r="BB352" s="260"/>
      <c r="BC352" s="260"/>
      <c r="BD352" s="260"/>
      <c r="BE352" s="260"/>
      <c r="BF352" s="260"/>
      <c r="BG352" s="210"/>
      <c r="BH352" s="210"/>
      <c r="BI352" s="210"/>
    </row>
    <row r="353" spans="1:61" x14ac:dyDescent="0.25">
      <c r="A353" s="171" t="s">
        <v>91</v>
      </c>
      <c r="B353" s="164"/>
      <c r="C353" s="299" t="s">
        <v>628</v>
      </c>
      <c r="D353" s="166"/>
      <c r="E353" s="168"/>
      <c r="F353" s="167"/>
      <c r="G353" s="168"/>
      <c r="AO353" s="260"/>
      <c r="AP353" s="260"/>
      <c r="AQ353" s="260"/>
      <c r="AR353" s="260"/>
      <c r="AS353" s="260"/>
      <c r="AT353" s="260"/>
      <c r="AU353" s="260"/>
      <c r="AV353" s="260"/>
      <c r="AW353" s="260"/>
      <c r="AX353" s="260"/>
      <c r="AY353" s="260"/>
      <c r="AZ353" s="260"/>
      <c r="BA353" s="260"/>
      <c r="BB353" s="260"/>
      <c r="BC353" s="260"/>
      <c r="BD353" s="260"/>
      <c r="BE353" s="260"/>
      <c r="BF353" s="260"/>
      <c r="BG353" s="210"/>
      <c r="BH353" s="210"/>
      <c r="BI353" s="210"/>
    </row>
    <row r="354" spans="1:61" x14ac:dyDescent="0.25">
      <c r="A354" s="171" t="s">
        <v>91</v>
      </c>
      <c r="B354" s="164"/>
      <c r="C354" s="299" t="s">
        <v>628</v>
      </c>
      <c r="D354" s="166"/>
      <c r="E354" s="168"/>
      <c r="F354" s="167"/>
      <c r="G354" s="168"/>
      <c r="AO354" s="260"/>
      <c r="AP354" s="260"/>
      <c r="AQ354" s="260"/>
      <c r="AR354" s="260"/>
      <c r="AS354" s="260"/>
      <c r="AT354" s="260"/>
      <c r="AU354" s="260"/>
      <c r="AV354" s="260"/>
      <c r="AW354" s="260"/>
      <c r="AX354" s="260"/>
      <c r="AY354" s="260"/>
      <c r="AZ354" s="260"/>
      <c r="BA354" s="260"/>
      <c r="BB354" s="260"/>
      <c r="BC354" s="260"/>
      <c r="BD354" s="260"/>
      <c r="BE354" s="260"/>
      <c r="BF354" s="260"/>
      <c r="BG354" s="210"/>
      <c r="BH354" s="210"/>
      <c r="BI354" s="210"/>
    </row>
    <row r="355" spans="1:61" x14ac:dyDescent="0.25">
      <c r="A355" s="171" t="s">
        <v>91</v>
      </c>
      <c r="B355" s="164"/>
      <c r="C355" s="299" t="s">
        <v>628</v>
      </c>
      <c r="D355" s="166"/>
      <c r="E355" s="168"/>
      <c r="F355" s="167"/>
      <c r="G355" s="168"/>
      <c r="AO355" s="260"/>
      <c r="AP355" s="260"/>
      <c r="AQ355" s="260"/>
      <c r="AR355" s="260"/>
      <c r="AS355" s="260"/>
      <c r="AT355" s="260"/>
      <c r="AU355" s="260"/>
      <c r="AV355" s="260"/>
      <c r="AW355" s="260"/>
      <c r="AX355" s="260"/>
      <c r="AY355" s="260"/>
      <c r="AZ355" s="260"/>
      <c r="BA355" s="260"/>
      <c r="BB355" s="260"/>
      <c r="BC355" s="260"/>
      <c r="BD355" s="260"/>
      <c r="BE355" s="260"/>
      <c r="BF355" s="260"/>
      <c r="BG355" s="210"/>
      <c r="BH355" s="210"/>
      <c r="BI355" s="210"/>
    </row>
    <row r="356" spans="1:61" x14ac:dyDescent="0.25">
      <c r="A356" s="171" t="s">
        <v>91</v>
      </c>
      <c r="B356" s="164"/>
      <c r="C356" s="299" t="s">
        <v>628</v>
      </c>
      <c r="D356" s="166"/>
      <c r="E356" s="168"/>
      <c r="F356" s="167"/>
      <c r="G356" s="168"/>
      <c r="AO356" s="260"/>
      <c r="AP356" s="260"/>
      <c r="AQ356" s="260"/>
      <c r="AR356" s="260"/>
      <c r="AS356" s="260"/>
      <c r="AT356" s="260"/>
      <c r="AU356" s="260"/>
      <c r="AV356" s="260"/>
      <c r="AW356" s="260"/>
      <c r="AX356" s="260"/>
      <c r="AY356" s="260"/>
      <c r="AZ356" s="260"/>
      <c r="BA356" s="260"/>
      <c r="BB356" s="260"/>
      <c r="BC356" s="260"/>
      <c r="BD356" s="260"/>
      <c r="BE356" s="260"/>
      <c r="BF356" s="260"/>
      <c r="BG356" s="210"/>
      <c r="BH356" s="210"/>
      <c r="BI356" s="210"/>
    </row>
    <row r="357" spans="1:61" x14ac:dyDescent="0.25">
      <c r="A357" s="171" t="s">
        <v>91</v>
      </c>
      <c r="B357" s="164"/>
      <c r="C357" s="299" t="s">
        <v>628</v>
      </c>
      <c r="D357" s="166"/>
      <c r="E357" s="168"/>
      <c r="F357" s="167"/>
      <c r="G357" s="168"/>
      <c r="AO357" s="260"/>
      <c r="AP357" s="260"/>
      <c r="AQ357" s="260"/>
      <c r="AR357" s="260"/>
      <c r="AS357" s="260"/>
      <c r="AT357" s="260"/>
      <c r="AU357" s="260"/>
      <c r="AV357" s="260"/>
      <c r="AW357" s="260"/>
      <c r="AX357" s="260"/>
      <c r="AY357" s="260"/>
      <c r="AZ357" s="260"/>
      <c r="BA357" s="260"/>
      <c r="BB357" s="260"/>
      <c r="BC357" s="260"/>
      <c r="BD357" s="260"/>
      <c r="BE357" s="260"/>
      <c r="BF357" s="260"/>
      <c r="BG357" s="210"/>
      <c r="BH357" s="210"/>
      <c r="BI357" s="210"/>
    </row>
    <row r="358" spans="1:61" x14ac:dyDescent="0.25">
      <c r="A358" s="171" t="s">
        <v>91</v>
      </c>
      <c r="B358" s="164"/>
      <c r="C358" s="299" t="s">
        <v>628</v>
      </c>
      <c r="D358" s="166"/>
      <c r="E358" s="168"/>
      <c r="F358" s="167"/>
      <c r="G358" s="168"/>
      <c r="AO358" s="260"/>
      <c r="AP358" s="260"/>
      <c r="AQ358" s="260"/>
      <c r="AR358" s="260"/>
      <c r="AS358" s="260"/>
      <c r="AT358" s="260"/>
      <c r="AU358" s="260"/>
      <c r="AV358" s="260"/>
      <c r="AW358" s="260"/>
      <c r="AX358" s="260"/>
      <c r="AY358" s="260"/>
      <c r="AZ358" s="260"/>
      <c r="BA358" s="260"/>
      <c r="BB358" s="260"/>
      <c r="BC358" s="260"/>
      <c r="BD358" s="260"/>
      <c r="BE358" s="260"/>
      <c r="BF358" s="260"/>
      <c r="BG358" s="210"/>
      <c r="BH358" s="210"/>
      <c r="BI358" s="210"/>
    </row>
    <row r="359" spans="1:61" x14ac:dyDescent="0.25">
      <c r="A359" s="171" t="s">
        <v>91</v>
      </c>
      <c r="B359" s="164"/>
      <c r="C359" s="299" t="s">
        <v>628</v>
      </c>
      <c r="D359" s="166"/>
      <c r="E359" s="168"/>
      <c r="F359" s="167"/>
      <c r="G359" s="168"/>
      <c r="AO359" s="260"/>
      <c r="AP359" s="260"/>
      <c r="AQ359" s="260"/>
      <c r="AR359" s="260"/>
      <c r="AS359" s="260"/>
      <c r="AT359" s="260"/>
      <c r="AU359" s="260"/>
      <c r="AV359" s="260"/>
      <c r="AW359" s="260"/>
      <c r="AX359" s="260"/>
      <c r="AY359" s="260"/>
      <c r="AZ359" s="260"/>
      <c r="BA359" s="260"/>
      <c r="BB359" s="260"/>
      <c r="BC359" s="260"/>
      <c r="BD359" s="260"/>
      <c r="BE359" s="260"/>
      <c r="BF359" s="260"/>
      <c r="BG359" s="210"/>
      <c r="BH359" s="210"/>
      <c r="BI359" s="210"/>
    </row>
    <row r="360" spans="1:61" x14ac:dyDescent="0.25">
      <c r="A360" s="171" t="s">
        <v>91</v>
      </c>
      <c r="B360" s="164"/>
      <c r="C360" s="299" t="s">
        <v>628</v>
      </c>
      <c r="D360" s="166"/>
      <c r="E360" s="168"/>
      <c r="F360" s="167"/>
      <c r="G360" s="168"/>
      <c r="AO360" s="260"/>
      <c r="AP360" s="260"/>
      <c r="AQ360" s="260"/>
      <c r="AR360" s="260"/>
      <c r="AS360" s="260"/>
      <c r="AT360" s="260"/>
      <c r="AU360" s="260"/>
      <c r="AV360" s="260"/>
      <c r="AW360" s="260"/>
      <c r="AX360" s="260"/>
      <c r="AY360" s="260"/>
      <c r="AZ360" s="260"/>
      <c r="BA360" s="260"/>
      <c r="BB360" s="260"/>
      <c r="BC360" s="260"/>
      <c r="BD360" s="260"/>
      <c r="BE360" s="260"/>
      <c r="BF360" s="260"/>
      <c r="BG360" s="210"/>
      <c r="BH360" s="210"/>
      <c r="BI360" s="210"/>
    </row>
    <row r="361" spans="1:61" x14ac:dyDescent="0.25">
      <c r="A361" s="171" t="s">
        <v>91</v>
      </c>
      <c r="B361" s="164"/>
      <c r="C361" s="299" t="s">
        <v>628</v>
      </c>
      <c r="D361" s="166"/>
      <c r="E361" s="168"/>
      <c r="F361" s="167"/>
      <c r="G361" s="168"/>
      <c r="AO361" s="260"/>
      <c r="AP361" s="260"/>
      <c r="AQ361" s="260"/>
      <c r="AR361" s="260"/>
      <c r="AS361" s="260"/>
      <c r="AT361" s="260"/>
      <c r="AU361" s="260"/>
      <c r="AV361" s="260"/>
      <c r="AW361" s="260"/>
      <c r="AX361" s="260"/>
      <c r="AY361" s="260"/>
      <c r="AZ361" s="260"/>
      <c r="BA361" s="260"/>
      <c r="BB361" s="260"/>
      <c r="BC361" s="260"/>
      <c r="BD361" s="260"/>
      <c r="BE361" s="260"/>
      <c r="BF361" s="260"/>
      <c r="BG361" s="210"/>
      <c r="BH361" s="210"/>
      <c r="BI361" s="210"/>
    </row>
    <row r="362" spans="1:61" x14ac:dyDescent="0.25">
      <c r="A362" s="171" t="s">
        <v>91</v>
      </c>
      <c r="B362" s="164"/>
      <c r="C362" s="299" t="s">
        <v>628</v>
      </c>
      <c r="D362" s="166"/>
      <c r="E362" s="168"/>
      <c r="F362" s="167"/>
      <c r="G362" s="168"/>
      <c r="AO362" s="260"/>
      <c r="AP362" s="260"/>
      <c r="AQ362" s="260"/>
      <c r="AR362" s="260"/>
      <c r="AS362" s="260"/>
      <c r="AT362" s="260"/>
      <c r="AU362" s="260"/>
      <c r="AV362" s="260"/>
      <c r="AW362" s="260"/>
      <c r="AX362" s="260"/>
      <c r="AY362" s="260"/>
      <c r="AZ362" s="260"/>
      <c r="BA362" s="260"/>
      <c r="BB362" s="260"/>
      <c r="BC362" s="260"/>
      <c r="BD362" s="260"/>
      <c r="BE362" s="260"/>
      <c r="BF362" s="260"/>
      <c r="BG362" s="210"/>
      <c r="BH362" s="210"/>
      <c r="BI362" s="210"/>
    </row>
    <row r="363" spans="1:61" x14ac:dyDescent="0.25">
      <c r="A363" s="171" t="s">
        <v>91</v>
      </c>
      <c r="B363" s="164"/>
      <c r="C363" s="299" t="s">
        <v>628</v>
      </c>
      <c r="D363" s="166"/>
      <c r="E363" s="168"/>
      <c r="F363" s="167"/>
      <c r="G363" s="168"/>
      <c r="AO363" s="260"/>
      <c r="AP363" s="260"/>
      <c r="AQ363" s="260"/>
      <c r="AR363" s="260"/>
      <c r="AS363" s="260"/>
      <c r="AT363" s="260"/>
      <c r="AU363" s="260"/>
      <c r="AV363" s="260"/>
      <c r="AW363" s="260"/>
      <c r="AX363" s="260"/>
      <c r="AY363" s="260"/>
      <c r="AZ363" s="260"/>
      <c r="BA363" s="260"/>
      <c r="BB363" s="260"/>
      <c r="BC363" s="260"/>
      <c r="BD363" s="260"/>
      <c r="BE363" s="260"/>
      <c r="BF363" s="260"/>
      <c r="BG363" s="210"/>
      <c r="BH363" s="210"/>
      <c r="BI363" s="210"/>
    </row>
    <row r="364" spans="1:61" x14ac:dyDescent="0.25">
      <c r="A364" s="171" t="s">
        <v>91</v>
      </c>
      <c r="B364" s="164"/>
      <c r="C364" s="299" t="s">
        <v>628</v>
      </c>
      <c r="D364" s="166"/>
      <c r="E364" s="168"/>
      <c r="F364" s="167"/>
      <c r="G364" s="168"/>
      <c r="AO364" s="260"/>
      <c r="AP364" s="260"/>
      <c r="AQ364" s="260"/>
      <c r="AR364" s="260"/>
      <c r="AS364" s="260"/>
      <c r="AT364" s="260"/>
      <c r="AU364" s="260"/>
      <c r="AV364" s="260"/>
      <c r="AW364" s="260"/>
      <c r="AX364" s="260"/>
      <c r="AY364" s="260"/>
      <c r="AZ364" s="260"/>
      <c r="BA364" s="260"/>
      <c r="BB364" s="260"/>
      <c r="BC364" s="260"/>
      <c r="BD364" s="260"/>
      <c r="BE364" s="260"/>
      <c r="BF364" s="260"/>
      <c r="BG364" s="210"/>
      <c r="BH364" s="210"/>
      <c r="BI364" s="210"/>
    </row>
    <row r="365" spans="1:61" x14ac:dyDescent="0.25">
      <c r="A365" s="171" t="s">
        <v>91</v>
      </c>
      <c r="B365" s="164"/>
      <c r="C365" s="299" t="s">
        <v>628</v>
      </c>
      <c r="D365" s="166"/>
      <c r="E365" s="168"/>
      <c r="F365" s="167"/>
      <c r="G365" s="168"/>
      <c r="AO365" s="260"/>
      <c r="AP365" s="260"/>
      <c r="AQ365" s="260"/>
      <c r="AR365" s="260"/>
      <c r="AS365" s="260"/>
      <c r="AT365" s="260"/>
      <c r="AU365" s="260"/>
      <c r="AV365" s="260"/>
      <c r="AW365" s="260"/>
      <c r="AX365" s="260"/>
      <c r="AY365" s="260"/>
      <c r="AZ365" s="260"/>
      <c r="BA365" s="260"/>
      <c r="BB365" s="260"/>
      <c r="BC365" s="260"/>
      <c r="BD365" s="260"/>
      <c r="BE365" s="260"/>
      <c r="BF365" s="260"/>
      <c r="BG365" s="210"/>
      <c r="BH365" s="210"/>
      <c r="BI365" s="210"/>
    </row>
    <row r="366" spans="1:61" x14ac:dyDescent="0.25">
      <c r="A366" s="171" t="s">
        <v>91</v>
      </c>
      <c r="B366" s="164"/>
      <c r="C366" s="299" t="s">
        <v>628</v>
      </c>
      <c r="D366" s="166"/>
      <c r="E366" s="168"/>
      <c r="F366" s="167"/>
      <c r="G366" s="168"/>
      <c r="AO366" s="260"/>
      <c r="AP366" s="260"/>
      <c r="AQ366" s="260"/>
      <c r="AR366" s="260"/>
      <c r="AS366" s="260"/>
      <c r="AT366" s="260"/>
      <c r="AU366" s="260"/>
      <c r="AV366" s="260"/>
      <c r="AW366" s="260"/>
      <c r="AX366" s="260"/>
      <c r="AY366" s="260"/>
      <c r="AZ366" s="260"/>
      <c r="BA366" s="260"/>
      <c r="BB366" s="260"/>
      <c r="BC366" s="260"/>
      <c r="BD366" s="260"/>
      <c r="BE366" s="260"/>
      <c r="BF366" s="260"/>
      <c r="BG366" s="210"/>
      <c r="BH366" s="210"/>
      <c r="BI366" s="210"/>
    </row>
    <row r="367" spans="1:61" x14ac:dyDescent="0.25">
      <c r="A367" s="171" t="s">
        <v>91</v>
      </c>
      <c r="B367" s="164"/>
      <c r="C367" s="299" t="s">
        <v>628</v>
      </c>
      <c r="D367" s="166"/>
      <c r="E367" s="168"/>
      <c r="F367" s="167"/>
      <c r="G367" s="168"/>
      <c r="AO367" s="260"/>
      <c r="AP367" s="260"/>
      <c r="AQ367" s="260"/>
      <c r="AR367" s="260"/>
      <c r="AS367" s="260"/>
      <c r="AT367" s="260"/>
      <c r="AU367" s="260"/>
      <c r="AV367" s="260"/>
      <c r="AW367" s="260"/>
      <c r="AX367" s="260"/>
      <c r="AY367" s="260"/>
      <c r="AZ367" s="260"/>
      <c r="BA367" s="260"/>
      <c r="BB367" s="260"/>
      <c r="BC367" s="260"/>
      <c r="BD367" s="260"/>
      <c r="BE367" s="260"/>
      <c r="BF367" s="260"/>
      <c r="BG367" s="210"/>
      <c r="BH367" s="210"/>
      <c r="BI367" s="210"/>
    </row>
    <row r="368" spans="1:61" x14ac:dyDescent="0.25">
      <c r="A368" s="171" t="s">
        <v>91</v>
      </c>
      <c r="B368" s="164"/>
      <c r="C368" s="299" t="s">
        <v>628</v>
      </c>
      <c r="D368" s="166"/>
      <c r="E368" s="168"/>
      <c r="F368" s="167"/>
      <c r="G368" s="168"/>
      <c r="AO368" s="260"/>
      <c r="AP368" s="260"/>
      <c r="AQ368" s="260"/>
      <c r="AR368" s="260"/>
      <c r="AS368" s="260"/>
      <c r="AT368" s="260"/>
      <c r="AU368" s="260"/>
      <c r="AV368" s="260"/>
      <c r="AW368" s="260"/>
      <c r="AX368" s="260"/>
      <c r="AY368" s="260"/>
      <c r="AZ368" s="260"/>
      <c r="BA368" s="260"/>
      <c r="BB368" s="260"/>
      <c r="BC368" s="260"/>
      <c r="BD368" s="260"/>
      <c r="BE368" s="260"/>
      <c r="BF368" s="260"/>
      <c r="BG368" s="210"/>
      <c r="BH368" s="210"/>
      <c r="BI368" s="210"/>
    </row>
    <row r="369" spans="1:61" x14ac:dyDescent="0.25">
      <c r="A369" s="171" t="s">
        <v>91</v>
      </c>
      <c r="B369" s="164"/>
      <c r="C369" s="299" t="s">
        <v>628</v>
      </c>
      <c r="D369" s="166"/>
      <c r="E369" s="168"/>
      <c r="F369" s="167"/>
      <c r="G369" s="168"/>
      <c r="AO369" s="260"/>
      <c r="AP369" s="260"/>
      <c r="AQ369" s="260"/>
      <c r="AR369" s="260"/>
      <c r="AS369" s="260"/>
      <c r="AT369" s="260"/>
      <c r="AU369" s="260"/>
      <c r="AV369" s="260"/>
      <c r="AW369" s="260"/>
      <c r="AX369" s="260"/>
      <c r="AY369" s="260"/>
      <c r="AZ369" s="260"/>
      <c r="BA369" s="260"/>
      <c r="BB369" s="260"/>
      <c r="BC369" s="260"/>
      <c r="BD369" s="260"/>
      <c r="BE369" s="260"/>
      <c r="BF369" s="260"/>
      <c r="BG369" s="210"/>
      <c r="BH369" s="210"/>
      <c r="BI369" s="210"/>
    </row>
    <row r="370" spans="1:61" x14ac:dyDescent="0.25">
      <c r="A370" s="171" t="s">
        <v>91</v>
      </c>
      <c r="B370" s="164"/>
      <c r="C370" s="299" t="s">
        <v>628</v>
      </c>
      <c r="D370" s="166"/>
      <c r="E370" s="168"/>
      <c r="F370" s="167"/>
      <c r="G370" s="168"/>
      <c r="AO370" s="260"/>
      <c r="AP370" s="260"/>
      <c r="AQ370" s="260"/>
      <c r="AR370" s="260"/>
      <c r="AS370" s="260"/>
      <c r="AT370" s="260"/>
      <c r="AU370" s="260"/>
      <c r="AV370" s="260"/>
      <c r="AW370" s="260"/>
      <c r="AX370" s="260"/>
      <c r="AY370" s="260"/>
      <c r="AZ370" s="260"/>
      <c r="BA370" s="260"/>
      <c r="BB370" s="260"/>
      <c r="BC370" s="260"/>
      <c r="BD370" s="260"/>
      <c r="BE370" s="260"/>
      <c r="BF370" s="260"/>
      <c r="BG370" s="210"/>
      <c r="BH370" s="210"/>
      <c r="BI370" s="210"/>
    </row>
    <row r="371" spans="1:61" x14ac:dyDescent="0.25">
      <c r="A371" s="171" t="s">
        <v>91</v>
      </c>
      <c r="B371" s="164"/>
      <c r="C371" s="299" t="s">
        <v>628</v>
      </c>
      <c r="D371" s="166"/>
      <c r="E371" s="168"/>
      <c r="F371" s="167"/>
      <c r="G371" s="168"/>
      <c r="AO371" s="260"/>
      <c r="AP371" s="260"/>
      <c r="AQ371" s="260"/>
      <c r="AR371" s="260"/>
      <c r="AS371" s="260"/>
      <c r="AT371" s="260"/>
      <c r="AU371" s="260"/>
      <c r="AV371" s="260"/>
      <c r="AW371" s="260"/>
      <c r="AX371" s="260"/>
      <c r="AY371" s="260"/>
      <c r="AZ371" s="260"/>
      <c r="BA371" s="260"/>
      <c r="BB371" s="260"/>
      <c r="BC371" s="260"/>
      <c r="BD371" s="260"/>
      <c r="BE371" s="260"/>
      <c r="BF371" s="260"/>
      <c r="BG371" s="210"/>
      <c r="BH371" s="210"/>
      <c r="BI371" s="210"/>
    </row>
    <row r="372" spans="1:61" x14ac:dyDescent="0.25">
      <c r="A372" s="171" t="s">
        <v>91</v>
      </c>
      <c r="B372" s="164"/>
      <c r="C372" s="299" t="s">
        <v>628</v>
      </c>
      <c r="D372" s="166"/>
      <c r="E372" s="168"/>
      <c r="F372" s="167"/>
      <c r="G372" s="168"/>
      <c r="AO372" s="260"/>
      <c r="AP372" s="260"/>
      <c r="AQ372" s="260"/>
      <c r="AR372" s="260"/>
      <c r="AS372" s="260"/>
      <c r="AT372" s="260"/>
      <c r="AU372" s="260"/>
      <c r="AV372" s="260"/>
      <c r="AW372" s="260"/>
      <c r="AX372" s="260"/>
      <c r="AY372" s="260"/>
      <c r="AZ372" s="260"/>
      <c r="BA372" s="260"/>
      <c r="BB372" s="260"/>
      <c r="BC372" s="260"/>
      <c r="BD372" s="260"/>
      <c r="BE372" s="260"/>
      <c r="BF372" s="260"/>
      <c r="BG372" s="210"/>
      <c r="BH372" s="210"/>
      <c r="BI372" s="210"/>
    </row>
    <row r="373" spans="1:61" x14ac:dyDescent="0.25">
      <c r="A373" s="171" t="s">
        <v>91</v>
      </c>
      <c r="B373" s="164"/>
      <c r="C373" s="299" t="s">
        <v>628</v>
      </c>
      <c r="D373" s="166"/>
      <c r="E373" s="168"/>
      <c r="F373" s="167"/>
      <c r="G373" s="168"/>
      <c r="AO373" s="260"/>
      <c r="AP373" s="260"/>
      <c r="AQ373" s="260"/>
      <c r="AR373" s="260"/>
      <c r="AS373" s="260"/>
      <c r="AT373" s="260"/>
      <c r="AU373" s="260"/>
      <c r="AV373" s="260"/>
      <c r="AW373" s="260"/>
      <c r="AX373" s="260"/>
      <c r="AY373" s="260"/>
      <c r="AZ373" s="260"/>
      <c r="BA373" s="260"/>
      <c r="BB373" s="260"/>
      <c r="BC373" s="260"/>
      <c r="BD373" s="260"/>
      <c r="BE373" s="260"/>
      <c r="BF373" s="260"/>
      <c r="BG373" s="210"/>
      <c r="BH373" s="210"/>
      <c r="BI373" s="210"/>
    </row>
    <row r="374" spans="1:61" x14ac:dyDescent="0.25">
      <c r="A374" s="171" t="s">
        <v>91</v>
      </c>
      <c r="B374" s="164"/>
      <c r="C374" s="299" t="s">
        <v>628</v>
      </c>
      <c r="D374" s="166"/>
      <c r="E374" s="168"/>
      <c r="F374" s="167"/>
      <c r="G374" s="168"/>
      <c r="AO374" s="260"/>
      <c r="AP374" s="260"/>
      <c r="AQ374" s="260"/>
      <c r="AR374" s="260"/>
      <c r="AS374" s="260"/>
      <c r="AT374" s="260"/>
      <c r="AU374" s="260"/>
      <c r="AV374" s="260"/>
      <c r="AW374" s="260"/>
      <c r="AX374" s="260"/>
      <c r="AY374" s="260"/>
      <c r="AZ374" s="260"/>
      <c r="BA374" s="260"/>
      <c r="BB374" s="260"/>
      <c r="BC374" s="260"/>
      <c r="BD374" s="260"/>
      <c r="BE374" s="260"/>
      <c r="BF374" s="260"/>
      <c r="BG374" s="210"/>
      <c r="BH374" s="210"/>
      <c r="BI374" s="210"/>
    </row>
    <row r="375" spans="1:61" x14ac:dyDescent="0.25">
      <c r="A375" s="171" t="s">
        <v>91</v>
      </c>
      <c r="B375" s="164"/>
      <c r="C375" s="299" t="s">
        <v>628</v>
      </c>
      <c r="D375" s="166"/>
      <c r="E375" s="168"/>
      <c r="F375" s="167"/>
      <c r="G375" s="168"/>
      <c r="AO375" s="260"/>
      <c r="AP375" s="260"/>
      <c r="AQ375" s="260"/>
      <c r="AR375" s="260"/>
      <c r="AS375" s="260"/>
      <c r="AT375" s="260"/>
      <c r="AU375" s="260"/>
      <c r="AV375" s="260"/>
      <c r="AW375" s="260"/>
      <c r="AX375" s="260"/>
      <c r="AY375" s="260"/>
      <c r="AZ375" s="260"/>
      <c r="BA375" s="260"/>
      <c r="BB375" s="260"/>
      <c r="BC375" s="260"/>
      <c r="BD375" s="260"/>
      <c r="BE375" s="260"/>
      <c r="BF375" s="260"/>
      <c r="BG375" s="210"/>
      <c r="BH375" s="210"/>
      <c r="BI375" s="210"/>
    </row>
    <row r="376" spans="1:61" x14ac:dyDescent="0.25">
      <c r="A376" s="171" t="s">
        <v>91</v>
      </c>
      <c r="B376" s="164"/>
      <c r="C376" s="299" t="s">
        <v>628</v>
      </c>
      <c r="D376" s="166"/>
      <c r="E376" s="168"/>
      <c r="F376" s="167"/>
      <c r="G376" s="168"/>
      <c r="AO376" s="260"/>
      <c r="AP376" s="260"/>
      <c r="AQ376" s="260"/>
      <c r="AR376" s="260"/>
      <c r="AS376" s="260"/>
      <c r="AT376" s="260"/>
      <c r="AU376" s="260"/>
      <c r="AV376" s="260"/>
      <c r="AW376" s="260"/>
      <c r="AX376" s="260"/>
      <c r="AY376" s="260"/>
      <c r="AZ376" s="260"/>
      <c r="BA376" s="260"/>
      <c r="BB376" s="260"/>
      <c r="BC376" s="260"/>
      <c r="BD376" s="260"/>
      <c r="BE376" s="260"/>
      <c r="BF376" s="260"/>
      <c r="BG376" s="210"/>
      <c r="BH376" s="210"/>
      <c r="BI376" s="210"/>
    </row>
    <row r="377" spans="1:61" x14ac:dyDescent="0.25">
      <c r="A377" s="171" t="s">
        <v>91</v>
      </c>
      <c r="B377" s="164"/>
      <c r="C377" s="299" t="s">
        <v>628</v>
      </c>
      <c r="D377" s="166"/>
      <c r="E377" s="168"/>
      <c r="F377" s="167"/>
      <c r="G377" s="168"/>
      <c r="AO377" s="260"/>
      <c r="AP377" s="260"/>
      <c r="AQ377" s="260"/>
      <c r="AR377" s="260"/>
      <c r="AS377" s="260"/>
      <c r="AT377" s="260"/>
      <c r="AU377" s="260"/>
      <c r="AV377" s="260"/>
      <c r="AW377" s="260"/>
      <c r="AX377" s="260"/>
      <c r="AY377" s="260"/>
      <c r="AZ377" s="260"/>
      <c r="BA377" s="260"/>
      <c r="BB377" s="260"/>
      <c r="BC377" s="260"/>
      <c r="BD377" s="260"/>
      <c r="BE377" s="260"/>
      <c r="BF377" s="260"/>
      <c r="BG377" s="210"/>
      <c r="BH377" s="210"/>
      <c r="BI377" s="210"/>
    </row>
    <row r="378" spans="1:61" x14ac:dyDescent="0.25">
      <c r="A378" s="171" t="s">
        <v>91</v>
      </c>
      <c r="B378" s="164"/>
      <c r="C378" s="299" t="s">
        <v>628</v>
      </c>
      <c r="D378" s="166"/>
      <c r="E378" s="168"/>
      <c r="F378" s="167"/>
      <c r="G378" s="168"/>
      <c r="AO378" s="260"/>
      <c r="AP378" s="260"/>
      <c r="AQ378" s="260"/>
      <c r="AR378" s="260"/>
      <c r="AS378" s="260"/>
      <c r="AT378" s="260"/>
      <c r="AU378" s="260"/>
      <c r="AV378" s="260"/>
      <c r="AW378" s="260"/>
      <c r="AX378" s="260"/>
      <c r="AY378" s="260"/>
      <c r="AZ378" s="260"/>
      <c r="BA378" s="260"/>
      <c r="BB378" s="260"/>
      <c r="BC378" s="260"/>
      <c r="BD378" s="260"/>
      <c r="BE378" s="260"/>
      <c r="BF378" s="260"/>
      <c r="BG378" s="210"/>
      <c r="BH378" s="210"/>
      <c r="BI378" s="210"/>
    </row>
    <row r="379" spans="1:61" x14ac:dyDescent="0.25">
      <c r="A379" s="171" t="s">
        <v>91</v>
      </c>
      <c r="B379" s="164"/>
      <c r="C379" s="299" t="s">
        <v>628</v>
      </c>
      <c r="D379" s="166"/>
      <c r="E379" s="168"/>
      <c r="F379" s="167"/>
      <c r="G379" s="168"/>
      <c r="AO379" s="260"/>
      <c r="AP379" s="260"/>
      <c r="AQ379" s="260"/>
      <c r="AR379" s="260"/>
      <c r="AS379" s="260"/>
      <c r="AT379" s="260"/>
      <c r="AU379" s="260"/>
      <c r="AV379" s="260"/>
      <c r="AW379" s="260"/>
      <c r="AX379" s="260"/>
      <c r="AY379" s="260"/>
      <c r="AZ379" s="260"/>
      <c r="BA379" s="260"/>
      <c r="BB379" s="260"/>
      <c r="BC379" s="260"/>
      <c r="BD379" s="260"/>
      <c r="BE379" s="260"/>
      <c r="BF379" s="260"/>
      <c r="BG379" s="210"/>
      <c r="BH379" s="210"/>
      <c r="BI379" s="210"/>
    </row>
    <row r="380" spans="1:61" x14ac:dyDescent="0.25">
      <c r="A380" s="171" t="s">
        <v>91</v>
      </c>
      <c r="B380" s="164"/>
      <c r="C380" s="299" t="s">
        <v>628</v>
      </c>
      <c r="D380" s="166"/>
      <c r="E380" s="168"/>
      <c r="F380" s="167"/>
      <c r="G380" s="168"/>
      <c r="AO380" s="260"/>
      <c r="AP380" s="260"/>
      <c r="AQ380" s="260"/>
      <c r="AR380" s="260"/>
      <c r="AS380" s="260"/>
      <c r="AT380" s="260"/>
      <c r="AU380" s="260"/>
      <c r="AV380" s="260"/>
      <c r="AW380" s="260"/>
      <c r="AX380" s="260"/>
      <c r="AY380" s="260"/>
      <c r="AZ380" s="260"/>
      <c r="BA380" s="260"/>
      <c r="BB380" s="260"/>
      <c r="BC380" s="260"/>
      <c r="BD380" s="260"/>
      <c r="BE380" s="260"/>
      <c r="BF380" s="260"/>
      <c r="BG380" s="210"/>
      <c r="BH380" s="210"/>
      <c r="BI380" s="210"/>
    </row>
    <row r="381" spans="1:61" x14ac:dyDescent="0.25">
      <c r="A381" s="171" t="s">
        <v>91</v>
      </c>
      <c r="B381" s="164"/>
      <c r="C381" s="299" t="s">
        <v>628</v>
      </c>
      <c r="D381" s="166"/>
      <c r="E381" s="168"/>
      <c r="F381" s="167"/>
      <c r="G381" s="168"/>
      <c r="AO381" s="260"/>
      <c r="AP381" s="260"/>
      <c r="AQ381" s="260"/>
      <c r="AR381" s="260"/>
      <c r="AS381" s="260"/>
      <c r="AT381" s="260"/>
      <c r="AU381" s="260"/>
      <c r="AV381" s="260"/>
      <c r="AW381" s="260"/>
      <c r="AX381" s="260"/>
      <c r="AY381" s="260"/>
      <c r="AZ381" s="260"/>
      <c r="BA381" s="260"/>
      <c r="BB381" s="260"/>
      <c r="BC381" s="260"/>
      <c r="BD381" s="260"/>
      <c r="BE381" s="260"/>
      <c r="BF381" s="260"/>
      <c r="BG381" s="210"/>
      <c r="BH381" s="210"/>
      <c r="BI381" s="210"/>
    </row>
    <row r="382" spans="1:61" x14ac:dyDescent="0.25">
      <c r="A382" s="171" t="s">
        <v>91</v>
      </c>
      <c r="B382" s="164"/>
      <c r="C382" s="299" t="s">
        <v>628</v>
      </c>
      <c r="D382" s="166"/>
      <c r="E382" s="168"/>
      <c r="F382" s="167"/>
      <c r="G382" s="168"/>
      <c r="AO382" s="260"/>
      <c r="AP382" s="260"/>
      <c r="AQ382" s="260"/>
      <c r="AR382" s="260"/>
      <c r="AS382" s="260"/>
      <c r="AT382" s="260"/>
      <c r="AU382" s="260"/>
      <c r="AV382" s="260"/>
      <c r="AW382" s="260"/>
      <c r="AX382" s="260"/>
      <c r="AY382" s="260"/>
      <c r="AZ382" s="260"/>
      <c r="BA382" s="260"/>
      <c r="BB382" s="260"/>
      <c r="BC382" s="260"/>
      <c r="BD382" s="260"/>
      <c r="BE382" s="260"/>
      <c r="BF382" s="260"/>
      <c r="BG382" s="210"/>
      <c r="BH382" s="210"/>
      <c r="BI382" s="210"/>
    </row>
    <row r="383" spans="1:61" x14ac:dyDescent="0.25">
      <c r="A383" s="171" t="s">
        <v>91</v>
      </c>
      <c r="B383" s="164"/>
      <c r="C383" s="299" t="s">
        <v>628</v>
      </c>
      <c r="D383" s="166"/>
      <c r="E383" s="168"/>
      <c r="F383" s="167"/>
      <c r="G383" s="168"/>
      <c r="AO383" s="260"/>
      <c r="AP383" s="260"/>
      <c r="AQ383" s="260"/>
      <c r="AR383" s="260"/>
      <c r="AS383" s="260"/>
      <c r="AT383" s="260"/>
      <c r="AU383" s="260"/>
      <c r="AV383" s="260"/>
      <c r="AW383" s="260"/>
      <c r="AX383" s="260"/>
      <c r="AY383" s="260"/>
      <c r="AZ383" s="260"/>
      <c r="BA383" s="260"/>
      <c r="BB383" s="260"/>
      <c r="BC383" s="260"/>
      <c r="BD383" s="260"/>
      <c r="BE383" s="260"/>
      <c r="BF383" s="260"/>
      <c r="BG383" s="210"/>
      <c r="BH383" s="210"/>
      <c r="BI383" s="210"/>
    </row>
    <row r="384" spans="1:61" x14ac:dyDescent="0.25">
      <c r="A384" s="171" t="s">
        <v>91</v>
      </c>
      <c r="B384" s="164"/>
      <c r="C384" s="299" t="s">
        <v>628</v>
      </c>
      <c r="D384" s="166"/>
      <c r="E384" s="168"/>
      <c r="F384" s="167"/>
      <c r="G384" s="168"/>
      <c r="AO384" s="260"/>
      <c r="AP384" s="260"/>
      <c r="AQ384" s="260"/>
      <c r="AR384" s="260"/>
      <c r="AS384" s="260"/>
      <c r="AT384" s="260"/>
      <c r="AU384" s="260"/>
      <c r="AV384" s="260"/>
      <c r="AW384" s="260"/>
      <c r="AX384" s="260"/>
      <c r="AY384" s="260"/>
      <c r="AZ384" s="260"/>
      <c r="BA384" s="260"/>
      <c r="BB384" s="260"/>
      <c r="BC384" s="260"/>
      <c r="BD384" s="260"/>
      <c r="BE384" s="260"/>
      <c r="BF384" s="260"/>
      <c r="BG384" s="210"/>
      <c r="BH384" s="210"/>
      <c r="BI384" s="210"/>
    </row>
    <row r="385" spans="1:61" x14ac:dyDescent="0.25">
      <c r="A385" s="171" t="s">
        <v>91</v>
      </c>
      <c r="B385" s="164"/>
      <c r="C385" s="299" t="s">
        <v>628</v>
      </c>
      <c r="D385" s="166"/>
      <c r="E385" s="168"/>
      <c r="F385" s="167"/>
      <c r="G385" s="168"/>
      <c r="AO385" s="260"/>
      <c r="AP385" s="260"/>
      <c r="AQ385" s="260"/>
      <c r="AR385" s="260"/>
      <c r="AS385" s="260"/>
      <c r="AT385" s="260"/>
      <c r="AU385" s="260"/>
      <c r="AV385" s="260"/>
      <c r="AW385" s="260"/>
      <c r="AX385" s="260"/>
      <c r="AY385" s="260"/>
      <c r="AZ385" s="260"/>
      <c r="BA385" s="260"/>
      <c r="BB385" s="260"/>
      <c r="BC385" s="260"/>
      <c r="BD385" s="260"/>
      <c r="BE385" s="260"/>
      <c r="BF385" s="260"/>
      <c r="BG385" s="210"/>
      <c r="BH385" s="210"/>
      <c r="BI385" s="210"/>
    </row>
    <row r="386" spans="1:61" x14ac:dyDescent="0.25">
      <c r="A386" s="171" t="s">
        <v>91</v>
      </c>
      <c r="B386" s="164"/>
      <c r="C386" s="299" t="s">
        <v>628</v>
      </c>
      <c r="D386" s="166"/>
      <c r="E386" s="168"/>
      <c r="F386" s="167"/>
      <c r="G386" s="168"/>
      <c r="AO386" s="260"/>
      <c r="AP386" s="260"/>
      <c r="AQ386" s="260"/>
      <c r="AR386" s="260"/>
      <c r="AS386" s="260"/>
      <c r="AT386" s="260"/>
      <c r="AU386" s="260"/>
      <c r="AV386" s="260"/>
      <c r="AW386" s="260"/>
      <c r="AX386" s="260"/>
      <c r="AY386" s="260"/>
      <c r="AZ386" s="260"/>
      <c r="BA386" s="260"/>
      <c r="BB386" s="260"/>
      <c r="BC386" s="260"/>
      <c r="BD386" s="260"/>
      <c r="BE386" s="260"/>
      <c r="BF386" s="260"/>
      <c r="BG386" s="210"/>
      <c r="BH386" s="210"/>
      <c r="BI386" s="210"/>
    </row>
    <row r="387" spans="1:61" x14ac:dyDescent="0.25">
      <c r="A387" s="171" t="s">
        <v>91</v>
      </c>
      <c r="B387" s="164"/>
      <c r="C387" s="299" t="s">
        <v>628</v>
      </c>
      <c r="D387" s="166"/>
      <c r="E387" s="168"/>
      <c r="F387" s="167"/>
      <c r="G387" s="168"/>
      <c r="AO387" s="260"/>
      <c r="AP387" s="260"/>
      <c r="AQ387" s="260"/>
      <c r="AR387" s="260"/>
      <c r="AS387" s="260"/>
      <c r="AT387" s="260"/>
      <c r="AU387" s="260"/>
      <c r="AV387" s="260"/>
      <c r="AW387" s="260"/>
      <c r="AX387" s="260"/>
      <c r="AY387" s="260"/>
      <c r="AZ387" s="260"/>
      <c r="BA387" s="260"/>
      <c r="BB387" s="260"/>
      <c r="BC387" s="260"/>
      <c r="BD387" s="260"/>
      <c r="BE387" s="260"/>
      <c r="BF387" s="260"/>
      <c r="BG387" s="210"/>
      <c r="BH387" s="210"/>
      <c r="BI387" s="210"/>
    </row>
    <row r="388" spans="1:61" x14ac:dyDescent="0.25">
      <c r="A388" s="171" t="s">
        <v>91</v>
      </c>
      <c r="B388" s="164"/>
      <c r="C388" s="299" t="s">
        <v>628</v>
      </c>
      <c r="D388" s="166"/>
      <c r="E388" s="168"/>
      <c r="F388" s="167"/>
      <c r="G388" s="168"/>
      <c r="AO388" s="260"/>
      <c r="AP388" s="260"/>
      <c r="AQ388" s="260"/>
      <c r="AR388" s="260"/>
      <c r="AS388" s="260"/>
      <c r="AT388" s="260"/>
      <c r="AU388" s="260"/>
      <c r="AV388" s="260"/>
      <c r="AW388" s="260"/>
      <c r="AX388" s="260"/>
      <c r="AY388" s="260"/>
      <c r="AZ388" s="260"/>
      <c r="BA388" s="260"/>
      <c r="BB388" s="260"/>
      <c r="BC388" s="260"/>
      <c r="BD388" s="260"/>
      <c r="BE388" s="260"/>
      <c r="BF388" s="260"/>
      <c r="BG388" s="210"/>
      <c r="BH388" s="210"/>
      <c r="BI388" s="210"/>
    </row>
    <row r="389" spans="1:61" x14ac:dyDescent="0.25">
      <c r="A389" s="171" t="s">
        <v>91</v>
      </c>
      <c r="B389" s="164"/>
      <c r="C389" s="299" t="s">
        <v>628</v>
      </c>
      <c r="D389" s="166"/>
      <c r="E389" s="168"/>
      <c r="F389" s="167"/>
      <c r="G389" s="168"/>
      <c r="AO389" s="260"/>
      <c r="AP389" s="260"/>
      <c r="AQ389" s="260"/>
      <c r="AR389" s="260"/>
      <c r="AS389" s="260"/>
      <c r="AT389" s="260"/>
      <c r="AU389" s="260"/>
      <c r="AV389" s="260"/>
      <c r="AW389" s="260"/>
      <c r="AX389" s="260"/>
      <c r="AY389" s="260"/>
      <c r="AZ389" s="260"/>
      <c r="BA389" s="260"/>
      <c r="BB389" s="260"/>
      <c r="BC389" s="260"/>
      <c r="BD389" s="260"/>
      <c r="BE389" s="260"/>
      <c r="BF389" s="260"/>
      <c r="BG389" s="210"/>
      <c r="BH389" s="210"/>
      <c r="BI389" s="210"/>
    </row>
    <row r="390" spans="1:61" x14ac:dyDescent="0.25">
      <c r="A390" s="171" t="s">
        <v>91</v>
      </c>
      <c r="B390" s="164"/>
      <c r="C390" s="299" t="s">
        <v>628</v>
      </c>
      <c r="D390" s="166"/>
      <c r="E390" s="168"/>
      <c r="F390" s="167"/>
      <c r="G390" s="168"/>
      <c r="AO390" s="260"/>
      <c r="AP390" s="260"/>
      <c r="AQ390" s="260"/>
      <c r="AR390" s="260"/>
      <c r="AS390" s="260"/>
      <c r="AT390" s="260"/>
      <c r="AU390" s="260"/>
      <c r="AV390" s="260"/>
      <c r="AW390" s="260"/>
      <c r="AX390" s="260"/>
      <c r="AY390" s="260"/>
      <c r="AZ390" s="260"/>
      <c r="BA390" s="260"/>
      <c r="BB390" s="260"/>
      <c r="BC390" s="260"/>
      <c r="BD390" s="260"/>
      <c r="BE390" s="260"/>
      <c r="BF390" s="260"/>
      <c r="BG390" s="210"/>
      <c r="BH390" s="210"/>
      <c r="BI390" s="210"/>
    </row>
    <row r="391" spans="1:61" x14ac:dyDescent="0.25">
      <c r="A391" s="171" t="s">
        <v>91</v>
      </c>
      <c r="B391" s="164"/>
      <c r="C391" s="299" t="s">
        <v>628</v>
      </c>
      <c r="D391" s="166"/>
      <c r="E391" s="168"/>
      <c r="F391" s="167"/>
      <c r="G391" s="168"/>
      <c r="AO391" s="260"/>
      <c r="AP391" s="260"/>
      <c r="AQ391" s="260"/>
      <c r="AR391" s="260"/>
      <c r="AS391" s="260"/>
      <c r="AT391" s="260"/>
      <c r="AU391" s="260"/>
      <c r="AV391" s="260"/>
      <c r="AW391" s="260"/>
      <c r="AX391" s="260"/>
      <c r="AY391" s="260"/>
      <c r="AZ391" s="260"/>
      <c r="BA391" s="260"/>
      <c r="BB391" s="260"/>
      <c r="BC391" s="260"/>
      <c r="BD391" s="260"/>
      <c r="BE391" s="260"/>
      <c r="BF391" s="260"/>
      <c r="BG391" s="210"/>
      <c r="BH391" s="210"/>
      <c r="BI391" s="210"/>
    </row>
    <row r="392" spans="1:61" x14ac:dyDescent="0.25">
      <c r="A392" s="171" t="s">
        <v>91</v>
      </c>
      <c r="B392" s="164"/>
      <c r="C392" s="299" t="s">
        <v>628</v>
      </c>
      <c r="D392" s="166"/>
      <c r="E392" s="168"/>
      <c r="F392" s="167"/>
      <c r="G392" s="168"/>
      <c r="AO392" s="260"/>
      <c r="AP392" s="260"/>
      <c r="AQ392" s="260"/>
      <c r="AR392" s="260"/>
      <c r="AS392" s="260"/>
      <c r="AT392" s="260"/>
      <c r="AU392" s="260"/>
      <c r="AV392" s="260"/>
      <c r="AW392" s="260"/>
      <c r="AX392" s="260"/>
      <c r="AY392" s="260"/>
      <c r="AZ392" s="260"/>
      <c r="BA392" s="260"/>
      <c r="BB392" s="260"/>
      <c r="BC392" s="260"/>
      <c r="BD392" s="260"/>
      <c r="BE392" s="260"/>
      <c r="BF392" s="260"/>
      <c r="BG392" s="210"/>
      <c r="BH392" s="210"/>
      <c r="BI392" s="210"/>
    </row>
    <row r="393" spans="1:61" x14ac:dyDescent="0.25">
      <c r="A393" s="171" t="s">
        <v>91</v>
      </c>
      <c r="B393" s="164"/>
      <c r="C393" s="299" t="s">
        <v>628</v>
      </c>
      <c r="D393" s="166"/>
      <c r="E393" s="168"/>
      <c r="F393" s="167"/>
      <c r="G393" s="168"/>
      <c r="AO393" s="260"/>
      <c r="AP393" s="260"/>
      <c r="AQ393" s="260"/>
      <c r="AR393" s="260"/>
      <c r="AS393" s="260"/>
      <c r="AT393" s="260"/>
      <c r="AU393" s="260"/>
      <c r="AV393" s="260"/>
      <c r="AW393" s="260"/>
      <c r="AX393" s="260"/>
      <c r="AY393" s="260"/>
      <c r="AZ393" s="260"/>
      <c r="BA393" s="260"/>
      <c r="BB393" s="260"/>
      <c r="BC393" s="260"/>
      <c r="BD393" s="260"/>
      <c r="BE393" s="260"/>
      <c r="BF393" s="260"/>
      <c r="BG393" s="210"/>
      <c r="BH393" s="210"/>
      <c r="BI393" s="210"/>
    </row>
    <row r="394" spans="1:61" x14ac:dyDescent="0.25">
      <c r="A394" s="171" t="s">
        <v>91</v>
      </c>
      <c r="B394" s="164"/>
      <c r="C394" s="299" t="s">
        <v>628</v>
      </c>
      <c r="D394" s="166"/>
      <c r="E394" s="168"/>
      <c r="F394" s="167"/>
      <c r="G394" s="168"/>
      <c r="AO394" s="260"/>
      <c r="AP394" s="260"/>
      <c r="AQ394" s="260"/>
      <c r="AR394" s="260"/>
      <c r="AS394" s="260"/>
      <c r="AT394" s="260"/>
      <c r="AU394" s="260"/>
      <c r="AV394" s="260"/>
      <c r="AW394" s="260"/>
      <c r="AX394" s="260"/>
      <c r="AY394" s="260"/>
      <c r="AZ394" s="260"/>
      <c r="BA394" s="260"/>
      <c r="BB394" s="260"/>
      <c r="BC394" s="260"/>
      <c r="BD394" s="260"/>
      <c r="BE394" s="260"/>
      <c r="BF394" s="260"/>
      <c r="BG394" s="210"/>
      <c r="BH394" s="210"/>
      <c r="BI394" s="210"/>
    </row>
    <row r="395" spans="1:61" x14ac:dyDescent="0.25">
      <c r="A395" s="171" t="s">
        <v>91</v>
      </c>
      <c r="B395" s="164"/>
      <c r="C395" s="299" t="s">
        <v>628</v>
      </c>
      <c r="D395" s="166"/>
      <c r="E395" s="168"/>
      <c r="F395" s="167"/>
      <c r="G395" s="168"/>
      <c r="AO395" s="260"/>
      <c r="AP395" s="260"/>
      <c r="AQ395" s="260"/>
      <c r="AR395" s="260"/>
      <c r="AS395" s="260"/>
      <c r="AT395" s="260"/>
      <c r="AU395" s="260"/>
      <c r="AV395" s="260"/>
      <c r="AW395" s="260"/>
      <c r="AX395" s="260"/>
      <c r="AY395" s="260"/>
      <c r="AZ395" s="260"/>
      <c r="BA395" s="260"/>
      <c r="BB395" s="260"/>
      <c r="BC395" s="260"/>
      <c r="BD395" s="260"/>
      <c r="BE395" s="260"/>
      <c r="BF395" s="260"/>
      <c r="BG395" s="210"/>
      <c r="BH395" s="210"/>
      <c r="BI395" s="210"/>
    </row>
    <row r="396" spans="1:61" x14ac:dyDescent="0.25">
      <c r="A396" s="171" t="s">
        <v>91</v>
      </c>
      <c r="B396" s="164"/>
      <c r="C396" s="299" t="s">
        <v>628</v>
      </c>
      <c r="D396" s="166"/>
      <c r="E396" s="168"/>
      <c r="F396" s="167"/>
      <c r="G396" s="168"/>
      <c r="AO396" s="260"/>
      <c r="AP396" s="260"/>
      <c r="AQ396" s="260"/>
      <c r="AR396" s="260"/>
      <c r="AS396" s="260"/>
      <c r="AT396" s="260"/>
      <c r="AU396" s="260"/>
      <c r="AV396" s="260"/>
      <c r="AW396" s="260"/>
      <c r="AX396" s="260"/>
      <c r="AY396" s="260"/>
      <c r="AZ396" s="260"/>
      <c r="BA396" s="260"/>
      <c r="BB396" s="260"/>
      <c r="BC396" s="260"/>
      <c r="BD396" s="260"/>
      <c r="BE396" s="260"/>
      <c r="BF396" s="260"/>
      <c r="BG396" s="210"/>
      <c r="BH396" s="210"/>
      <c r="BI396" s="210"/>
    </row>
    <row r="397" spans="1:61" x14ac:dyDescent="0.25">
      <c r="A397" s="171" t="s">
        <v>91</v>
      </c>
      <c r="B397" s="164"/>
      <c r="C397" s="299" t="s">
        <v>628</v>
      </c>
      <c r="D397" s="166"/>
      <c r="E397" s="168"/>
      <c r="F397" s="167"/>
      <c r="G397" s="168"/>
      <c r="AO397" s="260"/>
      <c r="AP397" s="260"/>
      <c r="AQ397" s="260"/>
      <c r="AR397" s="260"/>
      <c r="AS397" s="260"/>
      <c r="AT397" s="260"/>
      <c r="AU397" s="260"/>
      <c r="AV397" s="260"/>
      <c r="AW397" s="260"/>
      <c r="AX397" s="260"/>
      <c r="AY397" s="260"/>
      <c r="AZ397" s="260"/>
      <c r="BA397" s="260"/>
      <c r="BB397" s="260"/>
      <c r="BC397" s="260"/>
      <c r="BD397" s="260"/>
      <c r="BE397" s="260"/>
      <c r="BF397" s="260"/>
      <c r="BG397" s="210"/>
      <c r="BH397" s="210"/>
      <c r="BI397" s="210"/>
    </row>
    <row r="398" spans="1:61" x14ac:dyDescent="0.25">
      <c r="A398" s="171" t="s">
        <v>91</v>
      </c>
      <c r="B398" s="164"/>
      <c r="C398" s="299" t="s">
        <v>628</v>
      </c>
      <c r="D398" s="166"/>
      <c r="E398" s="168"/>
      <c r="F398" s="167"/>
      <c r="G398" s="168"/>
      <c r="AO398" s="260"/>
      <c r="AP398" s="260"/>
      <c r="AQ398" s="260"/>
      <c r="AR398" s="260"/>
      <c r="AS398" s="260"/>
      <c r="AT398" s="260"/>
      <c r="AU398" s="260"/>
      <c r="AV398" s="260"/>
      <c r="AW398" s="260"/>
      <c r="AX398" s="260"/>
      <c r="AY398" s="260"/>
      <c r="AZ398" s="260"/>
      <c r="BA398" s="260"/>
      <c r="BB398" s="260"/>
      <c r="BC398" s="260"/>
      <c r="BD398" s="260"/>
      <c r="BE398" s="260"/>
      <c r="BF398" s="260"/>
      <c r="BG398" s="210"/>
      <c r="BH398" s="210"/>
      <c r="BI398" s="210"/>
    </row>
    <row r="399" spans="1:61" x14ac:dyDescent="0.25">
      <c r="A399" s="171" t="s">
        <v>91</v>
      </c>
      <c r="B399" s="164"/>
      <c r="C399" s="299" t="s">
        <v>628</v>
      </c>
      <c r="D399" s="166"/>
      <c r="E399" s="168"/>
      <c r="F399" s="167"/>
      <c r="G399" s="168"/>
      <c r="AO399" s="260"/>
      <c r="AP399" s="260"/>
      <c r="AQ399" s="260"/>
      <c r="AR399" s="260"/>
      <c r="AS399" s="260"/>
      <c r="AT399" s="260"/>
      <c r="AU399" s="260"/>
      <c r="AV399" s="260"/>
      <c r="AW399" s="260"/>
      <c r="AX399" s="260"/>
      <c r="AY399" s="260"/>
      <c r="AZ399" s="260"/>
      <c r="BA399" s="260"/>
      <c r="BB399" s="260"/>
      <c r="BC399" s="260"/>
      <c r="BD399" s="260"/>
      <c r="BE399" s="260"/>
      <c r="BF399" s="260"/>
      <c r="BG399" s="210"/>
      <c r="BH399" s="210"/>
      <c r="BI399" s="210"/>
    </row>
    <row r="400" spans="1:61" x14ac:dyDescent="0.25">
      <c r="A400" s="171" t="s">
        <v>91</v>
      </c>
      <c r="B400" s="164"/>
      <c r="C400" s="299" t="s">
        <v>628</v>
      </c>
      <c r="D400" s="166"/>
      <c r="E400" s="168"/>
      <c r="F400" s="167"/>
      <c r="G400" s="168"/>
      <c r="AO400" s="260"/>
      <c r="AP400" s="260"/>
      <c r="AQ400" s="260"/>
      <c r="AR400" s="260"/>
      <c r="AS400" s="260"/>
      <c r="AT400" s="260"/>
      <c r="AU400" s="260"/>
      <c r="AV400" s="260"/>
      <c r="AW400" s="260"/>
      <c r="AX400" s="260"/>
      <c r="AY400" s="260"/>
      <c r="AZ400" s="260"/>
      <c r="BA400" s="260"/>
      <c r="BB400" s="260"/>
      <c r="BC400" s="260"/>
      <c r="BD400" s="260"/>
      <c r="BE400" s="260"/>
      <c r="BF400" s="260"/>
      <c r="BG400" s="210"/>
      <c r="BH400" s="210"/>
      <c r="BI400" s="210"/>
    </row>
    <row r="401" spans="1:61" x14ac:dyDescent="0.25">
      <c r="A401" s="171" t="s">
        <v>91</v>
      </c>
      <c r="B401" s="164"/>
      <c r="C401" s="299" t="s">
        <v>628</v>
      </c>
      <c r="D401" s="166"/>
      <c r="E401" s="168"/>
      <c r="F401" s="167"/>
      <c r="G401" s="168"/>
      <c r="AO401" s="260"/>
      <c r="AP401" s="260"/>
      <c r="AQ401" s="260"/>
      <c r="AR401" s="260"/>
      <c r="AS401" s="260"/>
      <c r="AT401" s="260"/>
      <c r="AU401" s="260"/>
      <c r="AV401" s="260"/>
      <c r="AW401" s="260"/>
      <c r="AX401" s="260"/>
      <c r="AY401" s="260"/>
      <c r="AZ401" s="260"/>
      <c r="BA401" s="260"/>
      <c r="BB401" s="260"/>
      <c r="BC401" s="260"/>
      <c r="BD401" s="260"/>
      <c r="BE401" s="260"/>
      <c r="BF401" s="260"/>
      <c r="BG401" s="210"/>
      <c r="BH401" s="210"/>
      <c r="BI401" s="210"/>
    </row>
    <row r="402" spans="1:61" x14ac:dyDescent="0.25">
      <c r="A402" s="171" t="s">
        <v>91</v>
      </c>
      <c r="B402" s="164"/>
      <c r="C402" s="299" t="s">
        <v>628</v>
      </c>
      <c r="D402" s="166"/>
      <c r="E402" s="168"/>
      <c r="F402" s="167"/>
      <c r="G402" s="168"/>
      <c r="AO402" s="260"/>
      <c r="AP402" s="260"/>
      <c r="AQ402" s="260"/>
      <c r="AR402" s="260"/>
      <c r="AS402" s="260"/>
      <c r="AT402" s="260"/>
      <c r="AU402" s="260"/>
      <c r="AV402" s="260"/>
      <c r="AW402" s="260"/>
      <c r="AX402" s="260"/>
      <c r="AY402" s="260"/>
      <c r="AZ402" s="260"/>
      <c r="BA402" s="260"/>
      <c r="BB402" s="260"/>
      <c r="BC402" s="260"/>
      <c r="BD402" s="260"/>
      <c r="BE402" s="260"/>
      <c r="BF402" s="260"/>
      <c r="BG402" s="210"/>
      <c r="BH402" s="210"/>
      <c r="BI402" s="210"/>
    </row>
    <row r="403" spans="1:61" x14ac:dyDescent="0.25">
      <c r="A403" s="171" t="s">
        <v>91</v>
      </c>
      <c r="B403" s="164"/>
      <c r="C403" s="299" t="s">
        <v>628</v>
      </c>
      <c r="D403" s="166"/>
      <c r="E403" s="168"/>
      <c r="F403" s="167"/>
      <c r="G403" s="168"/>
      <c r="AO403" s="260"/>
      <c r="AP403" s="260"/>
      <c r="AQ403" s="260"/>
      <c r="AR403" s="260"/>
      <c r="AS403" s="260"/>
      <c r="AT403" s="260"/>
      <c r="AU403" s="260"/>
      <c r="AV403" s="260"/>
      <c r="AW403" s="260"/>
      <c r="AX403" s="260"/>
      <c r="AY403" s="260"/>
      <c r="AZ403" s="260"/>
      <c r="BA403" s="260"/>
      <c r="BB403" s="260"/>
      <c r="BC403" s="260"/>
      <c r="BD403" s="260"/>
      <c r="BE403" s="260"/>
      <c r="BF403" s="260"/>
      <c r="BG403" s="210"/>
      <c r="BH403" s="210"/>
      <c r="BI403" s="210"/>
    </row>
    <row r="404" spans="1:61" x14ac:dyDescent="0.25">
      <c r="A404" s="171" t="s">
        <v>91</v>
      </c>
      <c r="B404" s="164"/>
      <c r="C404" s="299" t="s">
        <v>628</v>
      </c>
      <c r="D404" s="166"/>
      <c r="E404" s="168"/>
      <c r="F404" s="167"/>
      <c r="G404" s="168"/>
      <c r="AO404" s="260"/>
      <c r="AP404" s="260"/>
      <c r="AQ404" s="260"/>
      <c r="AR404" s="260"/>
      <c r="AS404" s="260"/>
      <c r="AT404" s="260"/>
      <c r="AU404" s="260"/>
      <c r="AV404" s="260"/>
      <c r="AW404" s="260"/>
      <c r="AX404" s="260"/>
      <c r="AY404" s="260"/>
      <c r="AZ404" s="260"/>
      <c r="BA404" s="260"/>
      <c r="BB404" s="260"/>
      <c r="BC404" s="260"/>
      <c r="BD404" s="260"/>
      <c r="BE404" s="260"/>
      <c r="BF404" s="260"/>
      <c r="BG404" s="210"/>
      <c r="BH404" s="210"/>
      <c r="BI404" s="210"/>
    </row>
    <row r="405" spans="1:61" x14ac:dyDescent="0.25">
      <c r="A405" s="171" t="s">
        <v>91</v>
      </c>
      <c r="B405" s="164"/>
      <c r="C405" s="299" t="s">
        <v>628</v>
      </c>
      <c r="D405" s="166"/>
      <c r="E405" s="168"/>
      <c r="F405" s="167"/>
      <c r="G405" s="168"/>
      <c r="AO405" s="260"/>
      <c r="AP405" s="260"/>
      <c r="AQ405" s="260"/>
      <c r="AR405" s="260"/>
      <c r="AS405" s="260"/>
      <c r="AT405" s="260"/>
      <c r="AU405" s="260"/>
      <c r="AV405" s="260"/>
      <c r="AW405" s="260"/>
      <c r="AX405" s="260"/>
      <c r="AY405" s="260"/>
      <c r="AZ405" s="260"/>
      <c r="BA405" s="260"/>
      <c r="BB405" s="260"/>
      <c r="BC405" s="260"/>
      <c r="BD405" s="260"/>
      <c r="BE405" s="260"/>
      <c r="BF405" s="260"/>
      <c r="BG405" s="210"/>
      <c r="BH405" s="210"/>
      <c r="BI405" s="210"/>
    </row>
    <row r="406" spans="1:61" x14ac:dyDescent="0.25">
      <c r="A406" s="171" t="s">
        <v>91</v>
      </c>
      <c r="B406" s="164"/>
      <c r="C406" s="299" t="s">
        <v>628</v>
      </c>
      <c r="D406" s="166"/>
      <c r="E406" s="168"/>
      <c r="F406" s="167"/>
      <c r="G406" s="168"/>
      <c r="AO406" s="260"/>
      <c r="AP406" s="260"/>
      <c r="AQ406" s="260"/>
      <c r="AR406" s="260"/>
      <c r="AS406" s="260"/>
      <c r="AT406" s="260"/>
      <c r="AU406" s="260"/>
      <c r="AV406" s="260"/>
      <c r="AW406" s="260"/>
      <c r="AX406" s="260"/>
      <c r="AY406" s="260"/>
      <c r="AZ406" s="260"/>
      <c r="BA406" s="260"/>
      <c r="BB406" s="260"/>
      <c r="BC406" s="260"/>
      <c r="BD406" s="260"/>
      <c r="BE406" s="260"/>
      <c r="BF406" s="260"/>
      <c r="BG406" s="210"/>
      <c r="BH406" s="210"/>
      <c r="BI406" s="210"/>
    </row>
    <row r="407" spans="1:61" x14ac:dyDescent="0.25">
      <c r="A407" s="171" t="s">
        <v>91</v>
      </c>
      <c r="B407" s="164"/>
      <c r="C407" s="299" t="s">
        <v>628</v>
      </c>
      <c r="D407" s="166"/>
      <c r="E407" s="168"/>
      <c r="F407" s="167"/>
      <c r="G407" s="168"/>
      <c r="AO407" s="260"/>
      <c r="AP407" s="260"/>
      <c r="AQ407" s="260"/>
      <c r="AR407" s="260"/>
      <c r="AS407" s="260"/>
      <c r="AT407" s="260"/>
      <c r="AU407" s="260"/>
      <c r="AV407" s="260"/>
      <c r="AW407" s="260"/>
      <c r="AX407" s="260"/>
      <c r="AY407" s="260"/>
      <c r="AZ407" s="260"/>
      <c r="BA407" s="260"/>
      <c r="BB407" s="260"/>
      <c r="BC407" s="260"/>
      <c r="BD407" s="260"/>
      <c r="BE407" s="260"/>
      <c r="BF407" s="260"/>
      <c r="BG407" s="210"/>
      <c r="BH407" s="210"/>
      <c r="BI407" s="210"/>
    </row>
    <row r="408" spans="1:61" x14ac:dyDescent="0.25">
      <c r="A408" s="171" t="s">
        <v>91</v>
      </c>
      <c r="B408" s="164"/>
      <c r="C408" s="299" t="s">
        <v>628</v>
      </c>
      <c r="D408" s="166"/>
      <c r="E408" s="168"/>
      <c r="F408" s="167"/>
      <c r="G408" s="168"/>
      <c r="AO408" s="260"/>
      <c r="AP408" s="260"/>
      <c r="AQ408" s="260"/>
      <c r="AR408" s="260"/>
      <c r="AS408" s="260"/>
      <c r="AT408" s="260"/>
      <c r="AU408" s="260"/>
      <c r="AV408" s="260"/>
      <c r="AW408" s="260"/>
      <c r="AX408" s="260"/>
      <c r="AY408" s="260"/>
      <c r="AZ408" s="260"/>
      <c r="BA408" s="260"/>
      <c r="BB408" s="260"/>
      <c r="BC408" s="260"/>
      <c r="BD408" s="260"/>
      <c r="BE408" s="260"/>
      <c r="BF408" s="260"/>
      <c r="BG408" s="210"/>
      <c r="BH408" s="210"/>
      <c r="BI408" s="210"/>
    </row>
    <row r="409" spans="1:61" x14ac:dyDescent="0.25">
      <c r="A409" s="171" t="s">
        <v>91</v>
      </c>
      <c r="B409" s="164"/>
      <c r="C409" s="299" t="s">
        <v>628</v>
      </c>
      <c r="D409" s="166"/>
      <c r="E409" s="168"/>
      <c r="F409" s="167"/>
      <c r="G409" s="168"/>
      <c r="AO409" s="260"/>
      <c r="AP409" s="260"/>
      <c r="AQ409" s="260"/>
      <c r="AR409" s="260"/>
      <c r="AS409" s="260"/>
      <c r="AT409" s="260"/>
      <c r="AU409" s="260"/>
      <c r="AV409" s="260"/>
      <c r="AW409" s="260"/>
      <c r="AX409" s="260"/>
      <c r="AY409" s="260"/>
      <c r="AZ409" s="260"/>
      <c r="BA409" s="260"/>
      <c r="BB409" s="260"/>
      <c r="BC409" s="260"/>
      <c r="BD409" s="260"/>
      <c r="BE409" s="260"/>
      <c r="BF409" s="260"/>
      <c r="BG409" s="210"/>
      <c r="BH409" s="210"/>
      <c r="BI409" s="210"/>
    </row>
    <row r="410" spans="1:61" x14ac:dyDescent="0.25">
      <c r="A410" s="171" t="s">
        <v>91</v>
      </c>
      <c r="B410" s="164"/>
      <c r="C410" s="299" t="s">
        <v>628</v>
      </c>
      <c r="D410" s="166"/>
      <c r="E410" s="168"/>
      <c r="F410" s="167"/>
      <c r="G410" s="168"/>
      <c r="AO410" s="260"/>
      <c r="AP410" s="260"/>
      <c r="AQ410" s="260"/>
      <c r="AR410" s="260"/>
      <c r="AS410" s="260"/>
      <c r="AT410" s="260"/>
      <c r="AU410" s="260"/>
      <c r="AV410" s="260"/>
      <c r="AW410" s="260"/>
      <c r="AX410" s="260"/>
      <c r="AY410" s="260"/>
      <c r="AZ410" s="260"/>
      <c r="BA410" s="260"/>
      <c r="BB410" s="260"/>
      <c r="BC410" s="260"/>
      <c r="BD410" s="260"/>
      <c r="BE410" s="260"/>
      <c r="BF410" s="260"/>
      <c r="BG410" s="210"/>
      <c r="BH410" s="210"/>
      <c r="BI410" s="210"/>
    </row>
    <row r="411" spans="1:61" x14ac:dyDescent="0.25">
      <c r="A411" s="171" t="s">
        <v>91</v>
      </c>
      <c r="B411" s="164"/>
      <c r="C411" s="299" t="s">
        <v>628</v>
      </c>
      <c r="D411" s="166"/>
      <c r="E411" s="168"/>
      <c r="F411" s="167"/>
      <c r="G411" s="168"/>
      <c r="AO411" s="260"/>
      <c r="AP411" s="260"/>
      <c r="AQ411" s="260"/>
      <c r="AR411" s="260"/>
      <c r="AS411" s="260"/>
      <c r="AT411" s="260"/>
      <c r="AU411" s="260"/>
      <c r="AV411" s="260"/>
      <c r="AW411" s="260"/>
      <c r="AX411" s="260"/>
      <c r="AY411" s="260"/>
      <c r="AZ411" s="260"/>
      <c r="BA411" s="260"/>
      <c r="BB411" s="260"/>
      <c r="BC411" s="260"/>
      <c r="BD411" s="260"/>
      <c r="BE411" s="260"/>
      <c r="BF411" s="260"/>
      <c r="BG411" s="210"/>
      <c r="BH411" s="210"/>
      <c r="BI411" s="210"/>
    </row>
    <row r="412" spans="1:61" x14ac:dyDescent="0.25">
      <c r="A412" s="171" t="s">
        <v>91</v>
      </c>
      <c r="B412" s="164"/>
      <c r="C412" s="299" t="s">
        <v>628</v>
      </c>
      <c r="D412" s="166"/>
      <c r="E412" s="168"/>
      <c r="F412" s="167"/>
      <c r="G412" s="168"/>
      <c r="AO412" s="260"/>
      <c r="AP412" s="260"/>
      <c r="AQ412" s="260"/>
      <c r="AR412" s="260"/>
      <c r="AS412" s="260"/>
      <c r="AT412" s="260"/>
      <c r="AU412" s="260"/>
      <c r="AV412" s="260"/>
      <c r="AW412" s="260"/>
      <c r="AX412" s="260"/>
      <c r="AY412" s="260"/>
      <c r="AZ412" s="260"/>
      <c r="BA412" s="260"/>
      <c r="BB412" s="260"/>
      <c r="BC412" s="260"/>
      <c r="BD412" s="260"/>
      <c r="BE412" s="260"/>
      <c r="BF412" s="260"/>
      <c r="BG412" s="210"/>
      <c r="BH412" s="210"/>
      <c r="BI412" s="210"/>
    </row>
    <row r="413" spans="1:61" x14ac:dyDescent="0.25">
      <c r="A413" s="171" t="s">
        <v>91</v>
      </c>
      <c r="B413" s="164"/>
      <c r="C413" s="299" t="s">
        <v>628</v>
      </c>
      <c r="D413" s="166"/>
      <c r="E413" s="168"/>
      <c r="F413" s="167"/>
      <c r="G413" s="168"/>
      <c r="AO413" s="260"/>
      <c r="AP413" s="260"/>
      <c r="AQ413" s="260"/>
      <c r="AR413" s="260"/>
      <c r="AS413" s="260"/>
      <c r="AT413" s="260"/>
      <c r="AU413" s="260"/>
      <c r="AV413" s="260"/>
      <c r="AW413" s="260"/>
      <c r="AX413" s="260"/>
      <c r="AY413" s="260"/>
      <c r="AZ413" s="260"/>
      <c r="BA413" s="260"/>
      <c r="BB413" s="260"/>
      <c r="BC413" s="260"/>
      <c r="BD413" s="260"/>
      <c r="BE413" s="260"/>
      <c r="BF413" s="260"/>
      <c r="BG413" s="210"/>
      <c r="BH413" s="210"/>
      <c r="BI413" s="210"/>
    </row>
    <row r="414" spans="1:61" x14ac:dyDescent="0.25">
      <c r="A414" s="171" t="s">
        <v>91</v>
      </c>
      <c r="B414" s="164"/>
      <c r="C414" s="299" t="s">
        <v>628</v>
      </c>
      <c r="D414" s="166"/>
      <c r="E414" s="168"/>
      <c r="F414" s="167"/>
      <c r="G414" s="168"/>
      <c r="AO414" s="260"/>
      <c r="AP414" s="260"/>
      <c r="AQ414" s="260"/>
      <c r="AR414" s="260"/>
      <c r="AS414" s="260"/>
      <c r="AT414" s="260"/>
      <c r="AU414" s="260"/>
      <c r="AV414" s="260"/>
      <c r="AW414" s="260"/>
      <c r="AX414" s="260"/>
      <c r="AY414" s="260"/>
      <c r="AZ414" s="260"/>
      <c r="BA414" s="260"/>
      <c r="BB414" s="260"/>
      <c r="BC414" s="260"/>
      <c r="BD414" s="260"/>
      <c r="BE414" s="260"/>
      <c r="BF414" s="260"/>
      <c r="BG414" s="210"/>
      <c r="BH414" s="210"/>
      <c r="BI414" s="210"/>
    </row>
    <row r="415" spans="1:61" x14ac:dyDescent="0.25">
      <c r="A415" s="171" t="s">
        <v>91</v>
      </c>
      <c r="B415" s="164"/>
      <c r="C415" s="299" t="s">
        <v>628</v>
      </c>
      <c r="D415" s="166"/>
      <c r="E415" s="168"/>
      <c r="F415" s="167"/>
      <c r="G415" s="168"/>
      <c r="AO415" s="260"/>
      <c r="AP415" s="260"/>
      <c r="AQ415" s="260"/>
      <c r="AR415" s="260"/>
      <c r="AS415" s="260"/>
      <c r="AT415" s="260"/>
      <c r="AU415" s="260"/>
      <c r="AV415" s="260"/>
      <c r="AW415" s="260"/>
      <c r="AX415" s="260"/>
      <c r="AY415" s="260"/>
      <c r="AZ415" s="260"/>
      <c r="BA415" s="260"/>
      <c r="BB415" s="260"/>
      <c r="BC415" s="260"/>
      <c r="BD415" s="260"/>
      <c r="BE415" s="260"/>
      <c r="BF415" s="260"/>
      <c r="BG415" s="210"/>
      <c r="BH415" s="210"/>
      <c r="BI415" s="210"/>
    </row>
    <row r="416" spans="1:61" x14ac:dyDescent="0.25">
      <c r="A416" s="171" t="s">
        <v>91</v>
      </c>
      <c r="B416" s="164"/>
      <c r="C416" s="299" t="s">
        <v>628</v>
      </c>
      <c r="D416" s="166"/>
      <c r="E416" s="168"/>
      <c r="F416" s="167"/>
      <c r="G416" s="168"/>
      <c r="AO416" s="260"/>
      <c r="AP416" s="260"/>
      <c r="AQ416" s="260"/>
      <c r="AR416" s="260"/>
      <c r="AS416" s="260"/>
      <c r="AT416" s="260"/>
      <c r="AU416" s="260"/>
      <c r="AV416" s="260"/>
      <c r="AW416" s="260"/>
      <c r="AX416" s="260"/>
      <c r="AY416" s="260"/>
      <c r="AZ416" s="260"/>
      <c r="BA416" s="260"/>
      <c r="BB416" s="260"/>
      <c r="BC416" s="260"/>
      <c r="BD416" s="260"/>
      <c r="BE416" s="260"/>
      <c r="BF416" s="260"/>
      <c r="BG416" s="210"/>
      <c r="BH416" s="210"/>
      <c r="BI416" s="210"/>
    </row>
    <row r="417" spans="1:61" x14ac:dyDescent="0.25">
      <c r="A417" s="171" t="s">
        <v>91</v>
      </c>
      <c r="B417" s="164"/>
      <c r="C417" s="299" t="s">
        <v>628</v>
      </c>
      <c r="D417" s="166"/>
      <c r="E417" s="168"/>
      <c r="F417" s="167"/>
      <c r="G417" s="168"/>
      <c r="AO417" s="260"/>
      <c r="AP417" s="260"/>
      <c r="AQ417" s="260"/>
      <c r="AR417" s="260"/>
      <c r="AS417" s="260"/>
      <c r="AT417" s="260"/>
      <c r="AU417" s="260"/>
      <c r="AV417" s="260"/>
      <c r="AW417" s="260"/>
      <c r="AX417" s="260"/>
      <c r="AY417" s="260"/>
      <c r="AZ417" s="260"/>
      <c r="BA417" s="260"/>
      <c r="BB417" s="260"/>
      <c r="BC417" s="260"/>
      <c r="BD417" s="260"/>
      <c r="BE417" s="260"/>
      <c r="BF417" s="260"/>
      <c r="BG417" s="210"/>
      <c r="BH417" s="210"/>
      <c r="BI417" s="210"/>
    </row>
    <row r="418" spans="1:61" x14ac:dyDescent="0.25">
      <c r="A418" s="171" t="s">
        <v>91</v>
      </c>
      <c r="B418" s="164"/>
      <c r="C418" s="299" t="s">
        <v>628</v>
      </c>
      <c r="D418" s="166"/>
      <c r="E418" s="168"/>
      <c r="F418" s="167"/>
      <c r="G418" s="168"/>
      <c r="AO418" s="260"/>
      <c r="AP418" s="260"/>
      <c r="AQ418" s="260"/>
      <c r="AR418" s="260"/>
      <c r="AS418" s="260"/>
      <c r="AT418" s="260"/>
      <c r="AU418" s="260"/>
      <c r="AV418" s="260"/>
      <c r="AW418" s="260"/>
      <c r="AX418" s="260"/>
      <c r="AY418" s="260"/>
      <c r="AZ418" s="260"/>
      <c r="BA418" s="260"/>
      <c r="BB418" s="260"/>
      <c r="BC418" s="260"/>
      <c r="BD418" s="260"/>
      <c r="BE418" s="260"/>
      <c r="BF418" s="260"/>
      <c r="BG418" s="210"/>
      <c r="BH418" s="210"/>
      <c r="BI418" s="210"/>
    </row>
    <row r="419" spans="1:61" x14ac:dyDescent="0.25">
      <c r="A419" s="171" t="s">
        <v>91</v>
      </c>
      <c r="B419" s="164"/>
      <c r="C419" s="299" t="s">
        <v>628</v>
      </c>
      <c r="D419" s="166"/>
      <c r="E419" s="168"/>
      <c r="F419" s="167"/>
      <c r="G419" s="168"/>
      <c r="AO419" s="260"/>
      <c r="AP419" s="260"/>
      <c r="AQ419" s="260"/>
      <c r="AR419" s="260"/>
      <c r="AS419" s="260"/>
      <c r="AT419" s="260"/>
      <c r="AU419" s="260"/>
      <c r="AV419" s="260"/>
      <c r="AW419" s="260"/>
      <c r="AX419" s="260"/>
      <c r="AY419" s="260"/>
      <c r="AZ419" s="260"/>
      <c r="BA419" s="260"/>
      <c r="BB419" s="260"/>
      <c r="BC419" s="260"/>
      <c r="BD419" s="260"/>
      <c r="BE419" s="260"/>
      <c r="BF419" s="260"/>
      <c r="BG419" s="210"/>
      <c r="BH419" s="210"/>
      <c r="BI419" s="210"/>
    </row>
    <row r="420" spans="1:61" x14ac:dyDescent="0.25">
      <c r="A420" s="171" t="s">
        <v>91</v>
      </c>
      <c r="B420" s="164"/>
      <c r="C420" s="299" t="s">
        <v>628</v>
      </c>
      <c r="D420" s="166"/>
      <c r="E420" s="168"/>
      <c r="F420" s="167"/>
      <c r="G420" s="168"/>
      <c r="AO420" s="260"/>
      <c r="AP420" s="260"/>
      <c r="AQ420" s="260"/>
      <c r="AR420" s="260"/>
      <c r="AS420" s="260"/>
      <c r="AT420" s="260"/>
      <c r="AU420" s="260"/>
      <c r="AV420" s="260"/>
      <c r="AW420" s="260"/>
      <c r="AX420" s="260"/>
      <c r="AY420" s="260"/>
      <c r="AZ420" s="260"/>
      <c r="BA420" s="260"/>
      <c r="BB420" s="260"/>
      <c r="BC420" s="260"/>
      <c r="BD420" s="260"/>
      <c r="BE420" s="260"/>
      <c r="BF420" s="260"/>
      <c r="BG420" s="210"/>
      <c r="BH420" s="210"/>
      <c r="BI420" s="210"/>
    </row>
    <row r="421" spans="1:61" x14ac:dyDescent="0.25">
      <c r="A421" s="171" t="s">
        <v>91</v>
      </c>
      <c r="B421" s="164"/>
      <c r="C421" s="299" t="s">
        <v>628</v>
      </c>
      <c r="D421" s="166"/>
      <c r="E421" s="168"/>
      <c r="F421" s="167"/>
      <c r="G421" s="168"/>
      <c r="AO421" s="260"/>
      <c r="AP421" s="260"/>
      <c r="AQ421" s="260"/>
      <c r="AR421" s="260"/>
      <c r="AS421" s="260"/>
      <c r="AT421" s="260"/>
      <c r="AU421" s="260"/>
      <c r="AV421" s="260"/>
      <c r="AW421" s="260"/>
      <c r="AX421" s="260"/>
      <c r="AY421" s="260"/>
      <c r="AZ421" s="260"/>
      <c r="BA421" s="260"/>
      <c r="BB421" s="260"/>
      <c r="BC421" s="260"/>
      <c r="BD421" s="260"/>
      <c r="BE421" s="260"/>
      <c r="BF421" s="260"/>
      <c r="BG421" s="210"/>
      <c r="BH421" s="210"/>
      <c r="BI421" s="210"/>
    </row>
    <row r="422" spans="1:61" x14ac:dyDescent="0.25">
      <c r="A422" s="171" t="s">
        <v>91</v>
      </c>
      <c r="B422" s="164"/>
      <c r="C422" s="299" t="s">
        <v>628</v>
      </c>
      <c r="D422" s="166"/>
      <c r="E422" s="168"/>
      <c r="F422" s="167"/>
      <c r="G422" s="168"/>
      <c r="AO422" s="260"/>
      <c r="AP422" s="260"/>
      <c r="AQ422" s="260"/>
      <c r="AR422" s="260"/>
      <c r="AS422" s="260"/>
      <c r="AT422" s="260"/>
      <c r="AU422" s="260"/>
      <c r="AV422" s="260"/>
      <c r="AW422" s="260"/>
      <c r="AX422" s="260"/>
      <c r="AY422" s="260"/>
      <c r="AZ422" s="260"/>
      <c r="BA422" s="260"/>
      <c r="BB422" s="260"/>
      <c r="BC422" s="260"/>
      <c r="BD422" s="260"/>
      <c r="BE422" s="260"/>
      <c r="BF422" s="260"/>
      <c r="BG422" s="210"/>
      <c r="BH422" s="210"/>
      <c r="BI422" s="210"/>
    </row>
    <row r="423" spans="1:61" x14ac:dyDescent="0.25">
      <c r="A423" s="171" t="s">
        <v>91</v>
      </c>
      <c r="B423" s="164"/>
      <c r="C423" s="299" t="s">
        <v>628</v>
      </c>
      <c r="D423" s="166"/>
      <c r="E423" s="168"/>
      <c r="F423" s="167"/>
      <c r="G423" s="168"/>
      <c r="AO423" s="260"/>
      <c r="AP423" s="260"/>
      <c r="AQ423" s="260"/>
      <c r="AR423" s="260"/>
      <c r="AS423" s="260"/>
      <c r="AT423" s="260"/>
      <c r="AU423" s="260"/>
      <c r="AV423" s="260"/>
      <c r="AW423" s="260"/>
      <c r="AX423" s="260"/>
      <c r="AY423" s="260"/>
      <c r="AZ423" s="260"/>
      <c r="BA423" s="260"/>
      <c r="BB423" s="260"/>
      <c r="BC423" s="260"/>
      <c r="BD423" s="260"/>
      <c r="BE423" s="260"/>
      <c r="BF423" s="260"/>
      <c r="BG423" s="210"/>
      <c r="BH423" s="210"/>
      <c r="BI423" s="210"/>
    </row>
    <row r="424" spans="1:61" x14ac:dyDescent="0.25">
      <c r="A424" s="171" t="s">
        <v>91</v>
      </c>
      <c r="B424" s="164"/>
      <c r="C424" s="299" t="s">
        <v>628</v>
      </c>
      <c r="D424" s="166"/>
      <c r="E424" s="168"/>
      <c r="F424" s="167"/>
      <c r="G424" s="168"/>
      <c r="AO424" s="260"/>
      <c r="AP424" s="260"/>
      <c r="AQ424" s="260"/>
      <c r="AR424" s="260"/>
      <c r="AS424" s="260"/>
      <c r="AT424" s="260"/>
      <c r="AU424" s="260"/>
      <c r="AV424" s="260"/>
      <c r="AW424" s="260"/>
      <c r="AX424" s="260"/>
      <c r="AY424" s="260"/>
      <c r="AZ424" s="260"/>
      <c r="BA424" s="260"/>
      <c r="BB424" s="260"/>
      <c r="BC424" s="260"/>
      <c r="BD424" s="260"/>
      <c r="BE424" s="260"/>
      <c r="BF424" s="260"/>
      <c r="BG424" s="210"/>
      <c r="BH424" s="210"/>
      <c r="BI424" s="210"/>
    </row>
    <row r="425" spans="1:61" x14ac:dyDescent="0.25">
      <c r="A425" s="171" t="s">
        <v>91</v>
      </c>
      <c r="B425" s="164"/>
      <c r="C425" s="299" t="s">
        <v>628</v>
      </c>
      <c r="D425" s="166"/>
      <c r="E425" s="168"/>
      <c r="F425" s="167"/>
      <c r="G425" s="168"/>
      <c r="AO425" s="260"/>
      <c r="AP425" s="260"/>
      <c r="AQ425" s="260"/>
      <c r="AR425" s="260"/>
      <c r="AS425" s="260"/>
      <c r="AT425" s="260"/>
      <c r="AU425" s="260"/>
      <c r="AV425" s="260"/>
      <c r="AW425" s="260"/>
      <c r="AX425" s="260"/>
      <c r="AY425" s="260"/>
      <c r="AZ425" s="260"/>
      <c r="BA425" s="260"/>
      <c r="BB425" s="260"/>
      <c r="BC425" s="260"/>
      <c r="BD425" s="260"/>
      <c r="BE425" s="260"/>
      <c r="BF425" s="260"/>
      <c r="BG425" s="210"/>
      <c r="BH425" s="210"/>
      <c r="BI425" s="210"/>
    </row>
    <row r="426" spans="1:61" x14ac:dyDescent="0.25">
      <c r="A426" s="171" t="s">
        <v>91</v>
      </c>
      <c r="B426" s="164"/>
      <c r="C426" s="299" t="s">
        <v>628</v>
      </c>
      <c r="D426" s="166"/>
      <c r="E426" s="168"/>
      <c r="F426" s="167"/>
      <c r="G426" s="168"/>
      <c r="AO426" s="260"/>
      <c r="AP426" s="260"/>
      <c r="AQ426" s="260"/>
      <c r="AR426" s="260"/>
      <c r="AS426" s="260"/>
      <c r="AT426" s="260"/>
      <c r="AU426" s="260"/>
      <c r="AV426" s="260"/>
      <c r="AW426" s="260"/>
      <c r="AX426" s="260"/>
      <c r="AY426" s="260"/>
      <c r="AZ426" s="260"/>
      <c r="BA426" s="260"/>
      <c r="BB426" s="260"/>
      <c r="BC426" s="260"/>
      <c r="BD426" s="260"/>
      <c r="BE426" s="260"/>
      <c r="BF426" s="260"/>
      <c r="BG426" s="210"/>
      <c r="BH426" s="210"/>
      <c r="BI426" s="210"/>
    </row>
    <row r="427" spans="1:61" x14ac:dyDescent="0.25">
      <c r="A427" s="171" t="s">
        <v>91</v>
      </c>
      <c r="B427" s="164"/>
      <c r="C427" s="299" t="s">
        <v>628</v>
      </c>
      <c r="D427" s="166"/>
      <c r="E427" s="168"/>
      <c r="F427" s="167"/>
      <c r="G427" s="168"/>
      <c r="AO427" s="260"/>
      <c r="AP427" s="260"/>
      <c r="AQ427" s="260"/>
      <c r="AR427" s="260"/>
      <c r="AS427" s="260"/>
      <c r="AT427" s="260"/>
      <c r="AU427" s="260"/>
      <c r="AV427" s="260"/>
      <c r="AW427" s="260"/>
      <c r="AX427" s="260"/>
      <c r="AY427" s="260"/>
      <c r="AZ427" s="260"/>
      <c r="BA427" s="260"/>
      <c r="BB427" s="260"/>
      <c r="BC427" s="260"/>
      <c r="BD427" s="260"/>
      <c r="BE427" s="260"/>
      <c r="BF427" s="260"/>
      <c r="BG427" s="210"/>
      <c r="BH427" s="210"/>
      <c r="BI427" s="210"/>
    </row>
    <row r="428" spans="1:61" x14ac:dyDescent="0.25">
      <c r="A428" s="171" t="s">
        <v>91</v>
      </c>
      <c r="B428" s="164"/>
      <c r="C428" s="299" t="s">
        <v>628</v>
      </c>
      <c r="D428" s="166"/>
      <c r="E428" s="168"/>
      <c r="F428" s="167"/>
      <c r="G428" s="168"/>
      <c r="AO428" s="260"/>
      <c r="AP428" s="260"/>
      <c r="AQ428" s="260"/>
      <c r="AR428" s="260"/>
      <c r="AS428" s="260"/>
      <c r="AT428" s="260"/>
      <c r="AU428" s="260"/>
      <c r="AV428" s="260"/>
      <c r="AW428" s="260"/>
      <c r="AX428" s="260"/>
      <c r="AY428" s="260"/>
      <c r="AZ428" s="260"/>
      <c r="BA428" s="260"/>
      <c r="BB428" s="260"/>
      <c r="BC428" s="260"/>
      <c r="BD428" s="260"/>
      <c r="BE428" s="260"/>
      <c r="BF428" s="260"/>
      <c r="BG428" s="210"/>
      <c r="BH428" s="210"/>
      <c r="BI428" s="210"/>
    </row>
    <row r="429" spans="1:61" x14ac:dyDescent="0.25">
      <c r="A429" s="171" t="s">
        <v>91</v>
      </c>
      <c r="B429" s="164"/>
      <c r="C429" s="299" t="s">
        <v>628</v>
      </c>
      <c r="D429" s="166"/>
      <c r="E429" s="168"/>
      <c r="F429" s="167"/>
      <c r="G429" s="168"/>
      <c r="AO429" s="260"/>
      <c r="AP429" s="260"/>
      <c r="AQ429" s="260"/>
      <c r="AR429" s="260"/>
      <c r="AS429" s="260"/>
      <c r="AT429" s="260"/>
      <c r="AU429" s="260"/>
      <c r="AV429" s="260"/>
      <c r="AW429" s="260"/>
      <c r="AX429" s="260"/>
      <c r="AY429" s="260"/>
      <c r="AZ429" s="260"/>
      <c r="BA429" s="260"/>
      <c r="BB429" s="260"/>
      <c r="BC429" s="260"/>
      <c r="BD429" s="260"/>
      <c r="BE429" s="260"/>
      <c r="BF429" s="260"/>
      <c r="BG429" s="210"/>
      <c r="BH429" s="210"/>
      <c r="BI429" s="210"/>
    </row>
    <row r="430" spans="1:61" x14ac:dyDescent="0.25">
      <c r="A430" s="171" t="s">
        <v>91</v>
      </c>
      <c r="B430" s="164"/>
      <c r="C430" s="299" t="s">
        <v>628</v>
      </c>
      <c r="D430" s="166"/>
      <c r="E430" s="168"/>
      <c r="F430" s="167"/>
      <c r="G430" s="168"/>
      <c r="AO430" s="260"/>
      <c r="AP430" s="260"/>
      <c r="AQ430" s="260"/>
      <c r="AR430" s="260"/>
      <c r="AS430" s="260"/>
      <c r="AT430" s="260"/>
      <c r="AU430" s="260"/>
      <c r="AV430" s="260"/>
      <c r="AW430" s="260"/>
      <c r="AX430" s="260"/>
      <c r="AY430" s="260"/>
      <c r="AZ430" s="260"/>
      <c r="BA430" s="260"/>
      <c r="BB430" s="260"/>
      <c r="BC430" s="260"/>
      <c r="BD430" s="260"/>
      <c r="BE430" s="260"/>
      <c r="BF430" s="260"/>
      <c r="BG430" s="210"/>
      <c r="BH430" s="210"/>
      <c r="BI430" s="210"/>
    </row>
    <row r="431" spans="1:61" x14ac:dyDescent="0.25">
      <c r="A431" s="171" t="s">
        <v>91</v>
      </c>
      <c r="B431" s="164"/>
      <c r="C431" s="299" t="s">
        <v>628</v>
      </c>
      <c r="D431" s="166"/>
      <c r="E431" s="168"/>
      <c r="F431" s="167"/>
      <c r="G431" s="168"/>
      <c r="AO431" s="260"/>
      <c r="AP431" s="260"/>
      <c r="AQ431" s="260"/>
      <c r="AR431" s="260"/>
      <c r="AS431" s="260"/>
      <c r="AT431" s="260"/>
      <c r="AU431" s="260"/>
      <c r="AV431" s="260"/>
      <c r="AW431" s="260"/>
      <c r="AX431" s="260"/>
      <c r="AY431" s="260"/>
      <c r="AZ431" s="260"/>
      <c r="BA431" s="260"/>
      <c r="BB431" s="260"/>
      <c r="BC431" s="260"/>
      <c r="BD431" s="260"/>
      <c r="BE431" s="260"/>
      <c r="BF431" s="260"/>
      <c r="BG431" s="210"/>
      <c r="BH431" s="210"/>
      <c r="BI431" s="210"/>
    </row>
    <row r="432" spans="1:61" x14ac:dyDescent="0.25">
      <c r="A432" s="171" t="s">
        <v>91</v>
      </c>
      <c r="B432" s="164"/>
      <c r="C432" s="299" t="s">
        <v>628</v>
      </c>
      <c r="D432" s="166"/>
      <c r="E432" s="168"/>
      <c r="F432" s="167"/>
      <c r="G432" s="168"/>
      <c r="AO432" s="260"/>
      <c r="AP432" s="260"/>
      <c r="AQ432" s="260"/>
      <c r="AR432" s="260"/>
      <c r="AS432" s="260"/>
      <c r="AT432" s="260"/>
      <c r="AU432" s="260"/>
      <c r="AV432" s="260"/>
      <c r="AW432" s="260"/>
      <c r="AX432" s="260"/>
      <c r="AY432" s="260"/>
      <c r="AZ432" s="260"/>
      <c r="BA432" s="260"/>
      <c r="BB432" s="260"/>
      <c r="BC432" s="260"/>
      <c r="BD432" s="260"/>
      <c r="BE432" s="260"/>
      <c r="BF432" s="260"/>
      <c r="BG432" s="210"/>
      <c r="BH432" s="210"/>
      <c r="BI432" s="210"/>
    </row>
    <row r="433" spans="1:61" x14ac:dyDescent="0.25">
      <c r="A433" s="171" t="s">
        <v>91</v>
      </c>
      <c r="B433" s="164"/>
      <c r="C433" s="299" t="s">
        <v>628</v>
      </c>
      <c r="D433" s="166"/>
      <c r="E433" s="168"/>
      <c r="F433" s="167"/>
      <c r="G433" s="168"/>
      <c r="AO433" s="260"/>
      <c r="AP433" s="260"/>
      <c r="AQ433" s="260"/>
      <c r="AR433" s="260"/>
      <c r="AS433" s="260"/>
      <c r="AT433" s="260"/>
      <c r="AU433" s="260"/>
      <c r="AV433" s="260"/>
      <c r="AW433" s="260"/>
      <c r="AX433" s="260"/>
      <c r="AY433" s="260"/>
      <c r="AZ433" s="260"/>
      <c r="BA433" s="260"/>
      <c r="BB433" s="260"/>
      <c r="BC433" s="260"/>
      <c r="BD433" s="260"/>
      <c r="BE433" s="260"/>
      <c r="BF433" s="260"/>
      <c r="BG433" s="210"/>
      <c r="BH433" s="210"/>
      <c r="BI433" s="210"/>
    </row>
    <row r="434" spans="1:61" x14ac:dyDescent="0.25">
      <c r="A434" s="171" t="s">
        <v>91</v>
      </c>
      <c r="B434" s="164"/>
      <c r="C434" s="299" t="s">
        <v>628</v>
      </c>
      <c r="D434" s="166"/>
      <c r="E434" s="168"/>
      <c r="F434" s="167"/>
      <c r="G434" s="168"/>
      <c r="AO434" s="260"/>
      <c r="AP434" s="260"/>
      <c r="AQ434" s="260"/>
      <c r="AR434" s="260"/>
      <c r="AS434" s="260"/>
      <c r="AT434" s="260"/>
      <c r="AU434" s="260"/>
      <c r="AV434" s="260"/>
      <c r="AW434" s="260"/>
      <c r="AX434" s="260"/>
      <c r="AY434" s="260"/>
      <c r="AZ434" s="260"/>
      <c r="BA434" s="260"/>
      <c r="BB434" s="260"/>
      <c r="BC434" s="260"/>
      <c r="BD434" s="260"/>
      <c r="BE434" s="260"/>
      <c r="BF434" s="260"/>
      <c r="BG434" s="210"/>
      <c r="BH434" s="210"/>
      <c r="BI434" s="210"/>
    </row>
    <row r="435" spans="1:61" x14ac:dyDescent="0.25">
      <c r="A435" s="171" t="s">
        <v>91</v>
      </c>
      <c r="B435" s="164"/>
      <c r="C435" s="299" t="s">
        <v>628</v>
      </c>
      <c r="D435" s="166"/>
      <c r="E435" s="168"/>
      <c r="F435" s="167"/>
      <c r="G435" s="168"/>
      <c r="AO435" s="260"/>
      <c r="AP435" s="260"/>
      <c r="AQ435" s="260"/>
      <c r="AR435" s="260"/>
      <c r="AS435" s="260"/>
      <c r="AT435" s="260"/>
      <c r="AU435" s="260"/>
      <c r="AV435" s="260"/>
      <c r="AW435" s="260"/>
      <c r="AX435" s="260"/>
      <c r="AY435" s="260"/>
      <c r="AZ435" s="260"/>
      <c r="BA435" s="260"/>
      <c r="BB435" s="260"/>
      <c r="BC435" s="260"/>
      <c r="BD435" s="260"/>
      <c r="BE435" s="260"/>
      <c r="BF435" s="260"/>
      <c r="BG435" s="210"/>
      <c r="BH435" s="210"/>
      <c r="BI435" s="210"/>
    </row>
    <row r="436" spans="1:61" x14ac:dyDescent="0.25">
      <c r="A436" s="171" t="s">
        <v>91</v>
      </c>
      <c r="B436" s="164"/>
      <c r="C436" s="299" t="s">
        <v>628</v>
      </c>
      <c r="D436" s="166"/>
      <c r="E436" s="168"/>
      <c r="F436" s="167"/>
      <c r="G436" s="168"/>
      <c r="AO436" s="260"/>
      <c r="AP436" s="260"/>
      <c r="AQ436" s="260"/>
      <c r="AR436" s="260"/>
      <c r="AS436" s="260"/>
      <c r="AT436" s="260"/>
      <c r="AU436" s="260"/>
      <c r="AV436" s="260"/>
      <c r="AW436" s="260"/>
      <c r="AX436" s="260"/>
      <c r="AY436" s="260"/>
      <c r="AZ436" s="260"/>
      <c r="BA436" s="260"/>
      <c r="BB436" s="260"/>
      <c r="BC436" s="260"/>
      <c r="BD436" s="260"/>
      <c r="BE436" s="260"/>
      <c r="BF436" s="260"/>
      <c r="BG436" s="210"/>
      <c r="BH436" s="210"/>
      <c r="BI436" s="210"/>
    </row>
    <row r="437" spans="1:61" x14ac:dyDescent="0.25">
      <c r="A437" s="171" t="s">
        <v>91</v>
      </c>
      <c r="B437" s="164"/>
      <c r="C437" s="299" t="s">
        <v>628</v>
      </c>
      <c r="D437" s="166"/>
      <c r="E437" s="168"/>
      <c r="F437" s="167"/>
      <c r="G437" s="168"/>
      <c r="AO437" s="260"/>
      <c r="AP437" s="260"/>
      <c r="AQ437" s="260"/>
      <c r="AR437" s="260"/>
      <c r="AS437" s="260"/>
      <c r="AT437" s="260"/>
      <c r="AU437" s="260"/>
      <c r="AV437" s="260"/>
      <c r="AW437" s="260"/>
      <c r="AX437" s="260"/>
      <c r="AY437" s="260"/>
      <c r="AZ437" s="260"/>
      <c r="BA437" s="260"/>
      <c r="BB437" s="260"/>
      <c r="BC437" s="260"/>
      <c r="BD437" s="260"/>
      <c r="BE437" s="260"/>
      <c r="BF437" s="260"/>
      <c r="BG437" s="210"/>
      <c r="BH437" s="210"/>
      <c r="BI437" s="210"/>
    </row>
    <row r="438" spans="1:61" x14ac:dyDescent="0.25">
      <c r="A438" s="171" t="s">
        <v>91</v>
      </c>
      <c r="B438" s="164"/>
      <c r="C438" s="299" t="s">
        <v>628</v>
      </c>
      <c r="D438" s="166"/>
      <c r="E438" s="168"/>
      <c r="F438" s="167"/>
      <c r="G438" s="168"/>
      <c r="AO438" s="260"/>
      <c r="AP438" s="260"/>
      <c r="AQ438" s="260"/>
      <c r="AR438" s="260"/>
      <c r="AS438" s="260"/>
      <c r="AT438" s="260"/>
      <c r="AU438" s="260"/>
      <c r="AV438" s="260"/>
      <c r="AW438" s="260"/>
      <c r="AX438" s="260"/>
      <c r="AY438" s="260"/>
      <c r="AZ438" s="260"/>
      <c r="BA438" s="260"/>
      <c r="BB438" s="260"/>
      <c r="BC438" s="260"/>
      <c r="BD438" s="260"/>
      <c r="BE438" s="260"/>
      <c r="BF438" s="260"/>
      <c r="BG438" s="210"/>
      <c r="BH438" s="210"/>
      <c r="BI438" s="210"/>
    </row>
    <row r="439" spans="1:61" x14ac:dyDescent="0.25">
      <c r="A439" s="171" t="s">
        <v>91</v>
      </c>
      <c r="B439" s="164"/>
      <c r="C439" s="299" t="s">
        <v>628</v>
      </c>
      <c r="D439" s="166"/>
      <c r="E439" s="168"/>
      <c r="F439" s="167"/>
      <c r="G439" s="168"/>
      <c r="AO439" s="260"/>
      <c r="AP439" s="260"/>
      <c r="AQ439" s="260"/>
      <c r="AR439" s="260"/>
      <c r="AS439" s="260"/>
      <c r="AT439" s="260"/>
      <c r="AU439" s="260"/>
      <c r="AV439" s="260"/>
      <c r="AW439" s="260"/>
      <c r="AX439" s="260"/>
      <c r="AY439" s="260"/>
      <c r="AZ439" s="260"/>
      <c r="BA439" s="260"/>
      <c r="BB439" s="260"/>
      <c r="BC439" s="260"/>
      <c r="BD439" s="260"/>
      <c r="BE439" s="260"/>
      <c r="BF439" s="260"/>
      <c r="BG439" s="210"/>
      <c r="BH439" s="210"/>
      <c r="BI439" s="210"/>
    </row>
    <row r="440" spans="1:61" x14ac:dyDescent="0.25">
      <c r="A440" s="171" t="s">
        <v>91</v>
      </c>
      <c r="B440" s="164"/>
      <c r="C440" s="299" t="s">
        <v>628</v>
      </c>
      <c r="D440" s="166"/>
      <c r="E440" s="168"/>
      <c r="F440" s="167"/>
      <c r="G440" s="168"/>
      <c r="AO440" s="260"/>
      <c r="AP440" s="260"/>
      <c r="AQ440" s="260"/>
      <c r="AR440" s="260"/>
      <c r="AS440" s="260"/>
      <c r="AT440" s="260"/>
      <c r="AU440" s="260"/>
      <c r="AV440" s="260"/>
      <c r="AW440" s="260"/>
      <c r="AX440" s="260"/>
      <c r="AY440" s="260"/>
      <c r="AZ440" s="260"/>
      <c r="BA440" s="260"/>
      <c r="BB440" s="260"/>
      <c r="BC440" s="260"/>
      <c r="BD440" s="260"/>
      <c r="BE440" s="260"/>
      <c r="BF440" s="260"/>
      <c r="BG440" s="210"/>
      <c r="BH440" s="210"/>
      <c r="BI440" s="210"/>
    </row>
    <row r="441" spans="1:61" x14ac:dyDescent="0.25">
      <c r="A441" s="171" t="s">
        <v>91</v>
      </c>
      <c r="B441" s="164"/>
      <c r="C441" s="299" t="s">
        <v>628</v>
      </c>
      <c r="D441" s="166"/>
      <c r="E441" s="168"/>
      <c r="F441" s="167"/>
      <c r="G441" s="168"/>
      <c r="AO441" s="260"/>
      <c r="AP441" s="260"/>
      <c r="AQ441" s="260"/>
      <c r="AR441" s="260"/>
      <c r="AS441" s="260"/>
      <c r="AT441" s="260"/>
      <c r="AU441" s="260"/>
      <c r="AV441" s="260"/>
      <c r="AW441" s="260"/>
      <c r="AX441" s="260"/>
      <c r="AY441" s="260"/>
      <c r="AZ441" s="260"/>
      <c r="BA441" s="260"/>
      <c r="BB441" s="260"/>
      <c r="BC441" s="260"/>
      <c r="BD441" s="260"/>
      <c r="BE441" s="260"/>
      <c r="BF441" s="260"/>
      <c r="BG441" s="210"/>
      <c r="BH441" s="210"/>
      <c r="BI441" s="210"/>
    </row>
    <row r="442" spans="1:61" x14ac:dyDescent="0.25">
      <c r="A442" s="171" t="s">
        <v>91</v>
      </c>
      <c r="B442" s="164"/>
      <c r="C442" s="299" t="s">
        <v>628</v>
      </c>
      <c r="D442" s="166"/>
      <c r="E442" s="168"/>
      <c r="F442" s="167"/>
      <c r="G442" s="168"/>
      <c r="AO442" s="260"/>
      <c r="AP442" s="260"/>
      <c r="AQ442" s="260"/>
      <c r="AR442" s="260"/>
      <c r="AS442" s="260"/>
      <c r="AT442" s="260"/>
      <c r="AU442" s="260"/>
      <c r="AV442" s="260"/>
      <c r="AW442" s="260"/>
      <c r="AX442" s="260"/>
      <c r="AY442" s="260"/>
      <c r="AZ442" s="260"/>
      <c r="BA442" s="260"/>
      <c r="BB442" s="260"/>
      <c r="BC442" s="260"/>
      <c r="BD442" s="260"/>
      <c r="BE442" s="260"/>
      <c r="BF442" s="260"/>
      <c r="BG442" s="210"/>
      <c r="BH442" s="210"/>
      <c r="BI442" s="210"/>
    </row>
    <row r="443" spans="1:61" x14ac:dyDescent="0.25">
      <c r="A443" s="171" t="s">
        <v>91</v>
      </c>
      <c r="B443" s="164"/>
      <c r="C443" s="299" t="s">
        <v>628</v>
      </c>
      <c r="D443" s="166"/>
      <c r="E443" s="168"/>
      <c r="F443" s="167"/>
      <c r="G443" s="168"/>
      <c r="AO443" s="260"/>
      <c r="AP443" s="260"/>
      <c r="AQ443" s="260"/>
      <c r="AR443" s="260"/>
      <c r="AS443" s="260"/>
      <c r="AT443" s="260"/>
      <c r="AU443" s="260"/>
      <c r="AV443" s="260"/>
      <c r="AW443" s="260"/>
      <c r="AX443" s="260"/>
      <c r="AY443" s="260"/>
      <c r="AZ443" s="260"/>
      <c r="BA443" s="260"/>
      <c r="BB443" s="260"/>
      <c r="BC443" s="260"/>
      <c r="BD443" s="260"/>
      <c r="BE443" s="260"/>
      <c r="BF443" s="260"/>
      <c r="BG443" s="210"/>
      <c r="BH443" s="210"/>
      <c r="BI443" s="210"/>
    </row>
    <row r="444" spans="1:61" x14ac:dyDescent="0.25">
      <c r="A444" s="171" t="s">
        <v>91</v>
      </c>
      <c r="B444" s="164"/>
      <c r="C444" s="299" t="s">
        <v>628</v>
      </c>
      <c r="D444" s="166"/>
      <c r="E444" s="168"/>
      <c r="F444" s="167"/>
      <c r="G444" s="168"/>
      <c r="AO444" s="260"/>
      <c r="AP444" s="260"/>
      <c r="AQ444" s="260"/>
      <c r="AR444" s="260"/>
      <c r="AS444" s="260"/>
      <c r="AT444" s="260"/>
      <c r="AU444" s="260"/>
      <c r="AV444" s="260"/>
      <c r="AW444" s="260"/>
      <c r="AX444" s="260"/>
      <c r="AY444" s="260"/>
      <c r="AZ444" s="260"/>
      <c r="BA444" s="260"/>
      <c r="BB444" s="260"/>
      <c r="BC444" s="260"/>
      <c r="BD444" s="260"/>
      <c r="BE444" s="260"/>
      <c r="BF444" s="260"/>
      <c r="BG444" s="210"/>
      <c r="BH444" s="210"/>
      <c r="BI444" s="210"/>
    </row>
    <row r="445" spans="1:61" x14ac:dyDescent="0.25">
      <c r="A445" s="171" t="s">
        <v>91</v>
      </c>
      <c r="B445" s="164"/>
      <c r="C445" s="299" t="s">
        <v>628</v>
      </c>
      <c r="D445" s="166"/>
      <c r="E445" s="168"/>
      <c r="F445" s="167"/>
      <c r="G445" s="168"/>
      <c r="AO445" s="260"/>
      <c r="AP445" s="260"/>
      <c r="AQ445" s="260"/>
      <c r="AR445" s="260"/>
      <c r="AS445" s="260"/>
      <c r="AT445" s="260"/>
      <c r="AU445" s="260"/>
      <c r="AV445" s="260"/>
      <c r="AW445" s="260"/>
      <c r="AX445" s="260"/>
      <c r="AY445" s="260"/>
      <c r="AZ445" s="260"/>
      <c r="BA445" s="260"/>
      <c r="BB445" s="260"/>
      <c r="BC445" s="260"/>
      <c r="BD445" s="260"/>
      <c r="BE445" s="260"/>
      <c r="BF445" s="260"/>
      <c r="BG445" s="210"/>
      <c r="BH445" s="210"/>
      <c r="BI445" s="210"/>
    </row>
    <row r="446" spans="1:61" x14ac:dyDescent="0.25">
      <c r="A446" s="171" t="s">
        <v>91</v>
      </c>
      <c r="B446" s="164"/>
      <c r="C446" s="299" t="s">
        <v>628</v>
      </c>
      <c r="D446" s="166"/>
      <c r="E446" s="168"/>
      <c r="F446" s="167"/>
      <c r="G446" s="168"/>
      <c r="AO446" s="260"/>
      <c r="AP446" s="260"/>
      <c r="AQ446" s="260"/>
      <c r="AR446" s="260"/>
      <c r="AS446" s="260"/>
      <c r="AT446" s="260"/>
      <c r="AU446" s="260"/>
      <c r="AV446" s="260"/>
      <c r="AW446" s="260"/>
      <c r="AX446" s="260"/>
      <c r="AY446" s="260"/>
      <c r="AZ446" s="260"/>
      <c r="BA446" s="260"/>
      <c r="BB446" s="260"/>
      <c r="BC446" s="260"/>
      <c r="BD446" s="260"/>
      <c r="BE446" s="260"/>
      <c r="BF446" s="260"/>
      <c r="BG446" s="210"/>
      <c r="BH446" s="210"/>
      <c r="BI446" s="210"/>
    </row>
    <row r="447" spans="1:61" x14ac:dyDescent="0.25">
      <c r="A447" s="171" t="s">
        <v>91</v>
      </c>
      <c r="B447" s="164"/>
      <c r="C447" s="299" t="s">
        <v>628</v>
      </c>
      <c r="D447" s="166"/>
      <c r="E447" s="168"/>
      <c r="F447" s="167"/>
      <c r="G447" s="168"/>
      <c r="AO447" s="260"/>
      <c r="AP447" s="260"/>
      <c r="AQ447" s="260"/>
      <c r="AR447" s="260"/>
      <c r="AS447" s="260"/>
      <c r="AT447" s="260"/>
      <c r="AU447" s="260"/>
      <c r="AV447" s="260"/>
      <c r="AW447" s="260"/>
      <c r="AX447" s="260"/>
      <c r="AY447" s="260"/>
      <c r="AZ447" s="260"/>
      <c r="BA447" s="260"/>
      <c r="BB447" s="260"/>
      <c r="BC447" s="260"/>
      <c r="BD447" s="260"/>
      <c r="BE447" s="260"/>
      <c r="BF447" s="260"/>
      <c r="BG447" s="210"/>
      <c r="BH447" s="210"/>
      <c r="BI447" s="210"/>
    </row>
    <row r="448" spans="1:61" x14ac:dyDescent="0.25">
      <c r="A448" s="171" t="s">
        <v>91</v>
      </c>
      <c r="B448" s="164"/>
      <c r="C448" s="299" t="s">
        <v>628</v>
      </c>
      <c r="D448" s="166"/>
      <c r="E448" s="168"/>
      <c r="F448" s="167"/>
      <c r="G448" s="168"/>
      <c r="AO448" s="260"/>
      <c r="AP448" s="260"/>
      <c r="AQ448" s="260"/>
      <c r="AR448" s="260"/>
      <c r="AS448" s="260"/>
      <c r="AT448" s="260"/>
      <c r="AU448" s="260"/>
      <c r="AV448" s="260"/>
      <c r="AW448" s="260"/>
      <c r="AX448" s="260"/>
      <c r="AY448" s="260"/>
      <c r="AZ448" s="260"/>
      <c r="BA448" s="260"/>
      <c r="BB448" s="260"/>
      <c r="BC448" s="260"/>
      <c r="BD448" s="260"/>
      <c r="BE448" s="260"/>
      <c r="BF448" s="260"/>
      <c r="BG448" s="210"/>
      <c r="BH448" s="210"/>
      <c r="BI448" s="210"/>
    </row>
    <row r="449" spans="1:61" x14ac:dyDescent="0.25">
      <c r="A449" s="171" t="s">
        <v>91</v>
      </c>
      <c r="B449" s="164"/>
      <c r="C449" s="299" t="s">
        <v>628</v>
      </c>
      <c r="D449" s="166"/>
      <c r="E449" s="168"/>
      <c r="F449" s="167"/>
      <c r="G449" s="168"/>
      <c r="AO449" s="260"/>
      <c r="AP449" s="260"/>
      <c r="AQ449" s="260"/>
      <c r="AR449" s="260"/>
      <c r="AS449" s="260"/>
      <c r="AT449" s="260"/>
      <c r="AU449" s="260"/>
      <c r="AV449" s="260"/>
      <c r="AW449" s="260"/>
      <c r="AX449" s="260"/>
      <c r="AY449" s="260"/>
      <c r="AZ449" s="260"/>
      <c r="BA449" s="260"/>
      <c r="BB449" s="260"/>
      <c r="BC449" s="260"/>
      <c r="BD449" s="260"/>
      <c r="BE449" s="260"/>
      <c r="BF449" s="260"/>
      <c r="BG449" s="210"/>
      <c r="BH449" s="210"/>
      <c r="BI449" s="210"/>
    </row>
    <row r="450" spans="1:61" x14ac:dyDescent="0.25">
      <c r="A450" s="171" t="s">
        <v>91</v>
      </c>
      <c r="B450" s="164"/>
      <c r="C450" s="299" t="s">
        <v>628</v>
      </c>
      <c r="D450" s="166"/>
      <c r="E450" s="168"/>
      <c r="F450" s="167"/>
      <c r="G450" s="168"/>
      <c r="AO450" s="260"/>
      <c r="AP450" s="260"/>
      <c r="AQ450" s="260"/>
      <c r="AR450" s="260"/>
      <c r="AS450" s="260"/>
      <c r="AT450" s="260"/>
      <c r="AU450" s="260"/>
      <c r="AV450" s="260"/>
      <c r="AW450" s="260"/>
      <c r="AX450" s="260"/>
      <c r="AY450" s="260"/>
      <c r="AZ450" s="260"/>
      <c r="BA450" s="260"/>
      <c r="BB450" s="260"/>
      <c r="BC450" s="260"/>
      <c r="BD450" s="260"/>
      <c r="BE450" s="260"/>
      <c r="BF450" s="260"/>
      <c r="BG450" s="210"/>
      <c r="BH450" s="210"/>
      <c r="BI450" s="210"/>
    </row>
    <row r="451" spans="1:61" x14ac:dyDescent="0.25">
      <c r="A451" s="171" t="s">
        <v>91</v>
      </c>
      <c r="B451" s="164"/>
      <c r="C451" s="299" t="s">
        <v>628</v>
      </c>
      <c r="D451" s="166"/>
      <c r="E451" s="168"/>
      <c r="F451" s="167"/>
      <c r="G451" s="168"/>
      <c r="AO451" s="260"/>
      <c r="AP451" s="260"/>
      <c r="AQ451" s="260"/>
      <c r="AR451" s="260"/>
      <c r="AS451" s="260"/>
      <c r="AT451" s="260"/>
      <c r="AU451" s="260"/>
      <c r="AV451" s="260"/>
      <c r="AW451" s="260"/>
      <c r="AX451" s="260"/>
      <c r="AY451" s="260"/>
      <c r="AZ451" s="260"/>
      <c r="BA451" s="260"/>
      <c r="BB451" s="260"/>
      <c r="BC451" s="260"/>
      <c r="BD451" s="260"/>
      <c r="BE451" s="260"/>
      <c r="BF451" s="260"/>
      <c r="BG451" s="210"/>
      <c r="BH451" s="210"/>
      <c r="BI451" s="210"/>
    </row>
    <row r="452" spans="1:61" x14ac:dyDescent="0.25">
      <c r="A452" s="171" t="s">
        <v>91</v>
      </c>
      <c r="B452" s="164"/>
      <c r="C452" s="299" t="s">
        <v>628</v>
      </c>
      <c r="D452" s="166"/>
      <c r="E452" s="168"/>
      <c r="F452" s="167"/>
      <c r="G452" s="168"/>
      <c r="AO452" s="260"/>
      <c r="AP452" s="260"/>
      <c r="AQ452" s="260"/>
      <c r="AR452" s="260"/>
      <c r="AS452" s="260"/>
      <c r="AT452" s="260"/>
      <c r="AU452" s="260"/>
      <c r="AV452" s="260"/>
      <c r="AW452" s="260"/>
      <c r="AX452" s="260"/>
      <c r="AY452" s="260"/>
      <c r="AZ452" s="260"/>
      <c r="BA452" s="260"/>
      <c r="BB452" s="260"/>
      <c r="BC452" s="260"/>
      <c r="BD452" s="260"/>
      <c r="BE452" s="260"/>
      <c r="BF452" s="260"/>
      <c r="BG452" s="210"/>
      <c r="BH452" s="210"/>
      <c r="BI452" s="210"/>
    </row>
    <row r="453" spans="1:61" x14ac:dyDescent="0.25">
      <c r="A453" s="171" t="s">
        <v>91</v>
      </c>
      <c r="B453" s="164"/>
      <c r="C453" s="299" t="s">
        <v>628</v>
      </c>
      <c r="D453" s="166"/>
      <c r="E453" s="168"/>
      <c r="F453" s="167"/>
      <c r="G453" s="168"/>
      <c r="AO453" s="260"/>
      <c r="AP453" s="260"/>
      <c r="AQ453" s="260"/>
      <c r="AR453" s="260"/>
      <c r="AS453" s="260"/>
      <c r="AT453" s="260"/>
      <c r="AU453" s="260"/>
      <c r="AV453" s="260"/>
      <c r="AW453" s="260"/>
      <c r="AX453" s="260"/>
      <c r="AY453" s="260"/>
      <c r="AZ453" s="260"/>
      <c r="BA453" s="260"/>
      <c r="BB453" s="260"/>
      <c r="BC453" s="260"/>
      <c r="BD453" s="260"/>
      <c r="BE453" s="260"/>
      <c r="BF453" s="260"/>
      <c r="BG453" s="210"/>
      <c r="BH453" s="210"/>
      <c r="BI453" s="210"/>
    </row>
    <row r="454" spans="1:61" x14ac:dyDescent="0.25">
      <c r="A454" s="171" t="s">
        <v>91</v>
      </c>
      <c r="B454" s="164"/>
      <c r="C454" s="299" t="s">
        <v>628</v>
      </c>
      <c r="D454" s="166"/>
      <c r="E454" s="168"/>
      <c r="F454" s="167"/>
      <c r="G454" s="168"/>
      <c r="AO454" s="260"/>
      <c r="AP454" s="260"/>
      <c r="AQ454" s="260"/>
      <c r="AR454" s="260"/>
      <c r="AS454" s="260"/>
      <c r="AT454" s="260"/>
      <c r="AU454" s="260"/>
      <c r="AV454" s="260"/>
      <c r="AW454" s="260"/>
      <c r="AX454" s="260"/>
      <c r="AY454" s="260"/>
      <c r="AZ454" s="260"/>
      <c r="BA454" s="260"/>
      <c r="BB454" s="260"/>
      <c r="BC454" s="260"/>
      <c r="BD454" s="260"/>
      <c r="BE454" s="260"/>
      <c r="BF454" s="260"/>
      <c r="BG454" s="210"/>
      <c r="BH454" s="210"/>
      <c r="BI454" s="210"/>
    </row>
    <row r="455" spans="1:61" x14ac:dyDescent="0.25">
      <c r="A455" s="171" t="s">
        <v>91</v>
      </c>
      <c r="B455" s="164"/>
      <c r="C455" s="299" t="s">
        <v>628</v>
      </c>
      <c r="D455" s="166"/>
      <c r="E455" s="168"/>
      <c r="F455" s="167"/>
      <c r="G455" s="168"/>
      <c r="AO455" s="260"/>
      <c r="AP455" s="260"/>
      <c r="AQ455" s="260"/>
      <c r="AR455" s="260"/>
      <c r="AS455" s="260"/>
      <c r="AT455" s="260"/>
      <c r="AU455" s="260"/>
      <c r="AV455" s="260"/>
      <c r="AW455" s="260"/>
      <c r="AX455" s="260"/>
      <c r="AY455" s="260"/>
      <c r="AZ455" s="260"/>
      <c r="BA455" s="260"/>
      <c r="BB455" s="260"/>
      <c r="BC455" s="260"/>
      <c r="BD455" s="260"/>
      <c r="BE455" s="260"/>
      <c r="BF455" s="260"/>
      <c r="BG455" s="210"/>
      <c r="BH455" s="210"/>
      <c r="BI455" s="210"/>
    </row>
    <row r="456" spans="1:61" x14ac:dyDescent="0.25">
      <c r="A456" s="171" t="s">
        <v>91</v>
      </c>
      <c r="B456" s="164"/>
      <c r="C456" s="299" t="s">
        <v>628</v>
      </c>
      <c r="D456" s="166"/>
      <c r="E456" s="168"/>
      <c r="F456" s="167"/>
      <c r="G456" s="168"/>
      <c r="AO456" s="260"/>
      <c r="AP456" s="260"/>
      <c r="AQ456" s="260"/>
      <c r="AR456" s="260"/>
      <c r="AS456" s="260"/>
      <c r="AT456" s="260"/>
      <c r="AU456" s="260"/>
      <c r="AV456" s="260"/>
      <c r="AW456" s="260"/>
      <c r="AX456" s="260"/>
      <c r="AY456" s="260"/>
      <c r="AZ456" s="260"/>
      <c r="BA456" s="260"/>
      <c r="BB456" s="260"/>
      <c r="BC456" s="260"/>
      <c r="BD456" s="260"/>
      <c r="BE456" s="260"/>
      <c r="BF456" s="260"/>
      <c r="BG456" s="210"/>
      <c r="BH456" s="210"/>
      <c r="BI456" s="210"/>
    </row>
    <row r="457" spans="1:61" x14ac:dyDescent="0.25">
      <c r="A457" s="171" t="s">
        <v>91</v>
      </c>
      <c r="B457" s="164"/>
      <c r="C457" s="299" t="s">
        <v>628</v>
      </c>
      <c r="D457" s="166"/>
      <c r="E457" s="168"/>
      <c r="F457" s="167"/>
      <c r="G457" s="168"/>
      <c r="AO457" s="260"/>
      <c r="AP457" s="260"/>
      <c r="AQ457" s="260"/>
      <c r="AR457" s="260"/>
      <c r="AS457" s="260"/>
      <c r="AT457" s="260"/>
      <c r="AU457" s="260"/>
      <c r="AV457" s="260"/>
      <c r="AW457" s="260"/>
      <c r="AX457" s="260"/>
      <c r="AY457" s="260"/>
      <c r="AZ457" s="260"/>
      <c r="BA457" s="260"/>
      <c r="BB457" s="260"/>
      <c r="BC457" s="260"/>
      <c r="BD457" s="260"/>
      <c r="BE457" s="260"/>
      <c r="BF457" s="260"/>
      <c r="BG457" s="210"/>
      <c r="BH457" s="210"/>
      <c r="BI457" s="210"/>
    </row>
    <row r="458" spans="1:61" x14ac:dyDescent="0.25">
      <c r="A458" s="171" t="s">
        <v>91</v>
      </c>
      <c r="B458" s="164"/>
      <c r="C458" s="299" t="s">
        <v>628</v>
      </c>
      <c r="D458" s="166"/>
      <c r="E458" s="168"/>
      <c r="F458" s="167"/>
      <c r="G458" s="168"/>
      <c r="AO458" s="260"/>
      <c r="AP458" s="260"/>
      <c r="AQ458" s="260"/>
      <c r="AR458" s="260"/>
      <c r="AS458" s="260"/>
      <c r="AT458" s="260"/>
      <c r="AU458" s="260"/>
      <c r="AV458" s="260"/>
      <c r="AW458" s="260"/>
      <c r="AX458" s="260"/>
      <c r="AY458" s="260"/>
      <c r="AZ458" s="260"/>
      <c r="BA458" s="260"/>
      <c r="BB458" s="260"/>
      <c r="BC458" s="260"/>
      <c r="BD458" s="260"/>
      <c r="BE458" s="260"/>
      <c r="BF458" s="260"/>
      <c r="BG458" s="210"/>
      <c r="BH458" s="210"/>
      <c r="BI458" s="210"/>
    </row>
    <row r="459" spans="1:61" x14ac:dyDescent="0.25">
      <c r="A459" s="171" t="s">
        <v>91</v>
      </c>
      <c r="B459" s="164"/>
      <c r="C459" s="299" t="s">
        <v>628</v>
      </c>
      <c r="D459" s="166"/>
      <c r="E459" s="168"/>
      <c r="F459" s="167"/>
      <c r="G459" s="168"/>
      <c r="AO459" s="260"/>
      <c r="AP459" s="260"/>
      <c r="AQ459" s="260"/>
      <c r="AR459" s="260"/>
      <c r="AS459" s="260"/>
      <c r="AT459" s="260"/>
      <c r="AU459" s="260"/>
      <c r="AV459" s="260"/>
      <c r="AW459" s="260"/>
      <c r="AX459" s="260"/>
      <c r="AY459" s="260"/>
      <c r="AZ459" s="260"/>
      <c r="BA459" s="260"/>
      <c r="BB459" s="260"/>
      <c r="BC459" s="260"/>
      <c r="BD459" s="260"/>
      <c r="BE459" s="260"/>
      <c r="BF459" s="260"/>
      <c r="BG459" s="210"/>
      <c r="BH459" s="210"/>
      <c r="BI459" s="210"/>
    </row>
    <row r="460" spans="1:61" x14ac:dyDescent="0.25">
      <c r="A460" s="171" t="s">
        <v>91</v>
      </c>
      <c r="B460" s="164"/>
      <c r="C460" s="299" t="s">
        <v>628</v>
      </c>
      <c r="D460" s="166"/>
      <c r="E460" s="168"/>
      <c r="F460" s="167"/>
      <c r="G460" s="168"/>
      <c r="AO460" s="260"/>
      <c r="AP460" s="260"/>
      <c r="AQ460" s="260"/>
      <c r="AR460" s="260"/>
      <c r="AS460" s="260"/>
      <c r="AT460" s="260"/>
      <c r="AU460" s="260"/>
      <c r="AV460" s="260"/>
      <c r="AW460" s="260"/>
      <c r="AX460" s="260"/>
      <c r="AY460" s="260"/>
      <c r="AZ460" s="260"/>
      <c r="BA460" s="260"/>
      <c r="BB460" s="260"/>
      <c r="BC460" s="260"/>
      <c r="BD460" s="260"/>
      <c r="BE460" s="260"/>
      <c r="BF460" s="260"/>
      <c r="BG460" s="210"/>
      <c r="BH460" s="210"/>
      <c r="BI460" s="210"/>
    </row>
    <row r="461" spans="1:61" x14ac:dyDescent="0.25">
      <c r="A461" s="171" t="s">
        <v>91</v>
      </c>
      <c r="B461" s="164"/>
      <c r="C461" s="299" t="s">
        <v>628</v>
      </c>
      <c r="D461" s="166"/>
      <c r="E461" s="168"/>
      <c r="F461" s="167"/>
      <c r="G461" s="168"/>
      <c r="AO461" s="260"/>
      <c r="AP461" s="260"/>
      <c r="AQ461" s="260"/>
      <c r="AR461" s="260"/>
      <c r="AS461" s="260"/>
      <c r="AT461" s="260"/>
      <c r="AU461" s="260"/>
      <c r="AV461" s="260"/>
      <c r="AW461" s="260"/>
      <c r="AX461" s="260"/>
      <c r="AY461" s="260"/>
      <c r="AZ461" s="260"/>
      <c r="BA461" s="260"/>
      <c r="BB461" s="260"/>
      <c r="BC461" s="260"/>
      <c r="BD461" s="260"/>
      <c r="BE461" s="260"/>
      <c r="BF461" s="260"/>
      <c r="BG461" s="210"/>
      <c r="BH461" s="210"/>
      <c r="BI461" s="210"/>
    </row>
    <row r="462" spans="1:61" x14ac:dyDescent="0.25">
      <c r="A462" s="171" t="s">
        <v>91</v>
      </c>
      <c r="B462" s="164"/>
      <c r="C462" s="299" t="s">
        <v>628</v>
      </c>
      <c r="D462" s="166"/>
      <c r="E462" s="168"/>
      <c r="F462" s="167"/>
      <c r="G462" s="168"/>
      <c r="AO462" s="260"/>
      <c r="AP462" s="260"/>
      <c r="AQ462" s="260"/>
      <c r="AR462" s="260"/>
      <c r="AS462" s="260"/>
      <c r="AT462" s="260"/>
      <c r="AU462" s="260"/>
      <c r="AV462" s="260"/>
      <c r="AW462" s="260"/>
      <c r="AX462" s="260"/>
      <c r="AY462" s="260"/>
      <c r="AZ462" s="260"/>
      <c r="BA462" s="260"/>
      <c r="BB462" s="260"/>
      <c r="BC462" s="260"/>
      <c r="BD462" s="260"/>
      <c r="BE462" s="260"/>
      <c r="BF462" s="260"/>
      <c r="BG462" s="210"/>
      <c r="BH462" s="210"/>
      <c r="BI462" s="210"/>
    </row>
    <row r="463" spans="1:61" x14ac:dyDescent="0.25">
      <c r="A463" s="171" t="s">
        <v>91</v>
      </c>
      <c r="B463" s="164"/>
      <c r="C463" s="299" t="s">
        <v>628</v>
      </c>
      <c r="D463" s="166"/>
      <c r="E463" s="168"/>
      <c r="F463" s="167"/>
      <c r="G463" s="168"/>
      <c r="AO463" s="260"/>
      <c r="AP463" s="260"/>
      <c r="AQ463" s="260"/>
      <c r="AR463" s="260"/>
      <c r="AS463" s="260"/>
      <c r="AT463" s="260"/>
      <c r="AU463" s="260"/>
      <c r="AV463" s="260"/>
      <c r="AW463" s="260"/>
      <c r="AX463" s="260"/>
      <c r="AY463" s="260"/>
      <c r="AZ463" s="260"/>
      <c r="BA463" s="260"/>
      <c r="BB463" s="260"/>
      <c r="BC463" s="260"/>
      <c r="BD463" s="260"/>
      <c r="BE463" s="260"/>
      <c r="BF463" s="260"/>
      <c r="BG463" s="210"/>
      <c r="BH463" s="210"/>
      <c r="BI463" s="210"/>
    </row>
    <row r="464" spans="1:61" x14ac:dyDescent="0.25">
      <c r="A464" s="171" t="s">
        <v>91</v>
      </c>
      <c r="B464" s="164"/>
      <c r="C464" s="299" t="s">
        <v>628</v>
      </c>
      <c r="D464" s="166"/>
      <c r="E464" s="168"/>
      <c r="F464" s="167"/>
      <c r="G464" s="168"/>
      <c r="AO464" s="260"/>
      <c r="AP464" s="260"/>
      <c r="AQ464" s="260"/>
      <c r="AR464" s="260"/>
      <c r="AS464" s="260"/>
      <c r="AT464" s="260"/>
      <c r="AU464" s="260"/>
      <c r="AV464" s="260"/>
      <c r="AW464" s="260"/>
      <c r="AX464" s="260"/>
      <c r="AY464" s="260"/>
      <c r="AZ464" s="260"/>
      <c r="BA464" s="260"/>
      <c r="BB464" s="260"/>
      <c r="BC464" s="260"/>
      <c r="BD464" s="260"/>
      <c r="BE464" s="260"/>
      <c r="BF464" s="260"/>
      <c r="BG464" s="210"/>
      <c r="BH464" s="210"/>
      <c r="BI464" s="210"/>
    </row>
    <row r="465" spans="1:61" x14ac:dyDescent="0.25">
      <c r="A465" s="171" t="s">
        <v>91</v>
      </c>
      <c r="B465" s="164"/>
      <c r="C465" s="299" t="s">
        <v>628</v>
      </c>
      <c r="D465" s="166"/>
      <c r="E465" s="168"/>
      <c r="F465" s="167"/>
      <c r="G465" s="168"/>
      <c r="AO465" s="260"/>
      <c r="AP465" s="260"/>
      <c r="AQ465" s="260"/>
      <c r="AR465" s="260"/>
      <c r="AS465" s="260"/>
      <c r="AT465" s="260"/>
      <c r="AU465" s="260"/>
      <c r="AV465" s="260"/>
      <c r="AW465" s="260"/>
      <c r="AX465" s="260"/>
      <c r="AY465" s="260"/>
      <c r="AZ465" s="260"/>
      <c r="BA465" s="260"/>
      <c r="BB465" s="260"/>
      <c r="BC465" s="260"/>
      <c r="BD465" s="260"/>
      <c r="BE465" s="260"/>
      <c r="BF465" s="260"/>
      <c r="BG465" s="210"/>
      <c r="BH465" s="210"/>
      <c r="BI465" s="210"/>
    </row>
    <row r="466" spans="1:61" x14ac:dyDescent="0.25">
      <c r="A466" s="171" t="s">
        <v>91</v>
      </c>
      <c r="B466" s="164"/>
      <c r="C466" s="299" t="s">
        <v>628</v>
      </c>
      <c r="D466" s="166"/>
      <c r="E466" s="168"/>
      <c r="F466" s="167"/>
      <c r="G466" s="168"/>
      <c r="AO466" s="260"/>
      <c r="AP466" s="260"/>
      <c r="AQ466" s="260"/>
      <c r="AR466" s="260"/>
      <c r="AS466" s="260"/>
      <c r="AT466" s="260"/>
      <c r="AU466" s="260"/>
      <c r="AV466" s="260"/>
      <c r="AW466" s="260"/>
      <c r="AX466" s="260"/>
      <c r="AY466" s="260"/>
      <c r="AZ466" s="260"/>
      <c r="BA466" s="260"/>
      <c r="BB466" s="260"/>
      <c r="BC466" s="260"/>
      <c r="BD466" s="260"/>
      <c r="BE466" s="260"/>
      <c r="BF466" s="260"/>
      <c r="BG466" s="210"/>
      <c r="BH466" s="210"/>
      <c r="BI466" s="210"/>
    </row>
    <row r="467" spans="1:61" x14ac:dyDescent="0.25">
      <c r="A467" s="171" t="s">
        <v>91</v>
      </c>
      <c r="B467" s="164"/>
      <c r="C467" s="299" t="s">
        <v>628</v>
      </c>
      <c r="D467" s="166"/>
      <c r="E467" s="168"/>
      <c r="F467" s="167"/>
      <c r="G467" s="168"/>
      <c r="AO467" s="260"/>
      <c r="AP467" s="260"/>
      <c r="AQ467" s="260"/>
      <c r="AR467" s="260"/>
      <c r="AS467" s="260"/>
      <c r="AT467" s="260"/>
      <c r="AU467" s="260"/>
      <c r="AV467" s="260"/>
      <c r="AW467" s="260"/>
      <c r="AX467" s="260"/>
      <c r="AY467" s="260"/>
      <c r="AZ467" s="260"/>
      <c r="BA467" s="260"/>
      <c r="BB467" s="260"/>
      <c r="BC467" s="260"/>
      <c r="BD467" s="260"/>
      <c r="BE467" s="260"/>
      <c r="BF467" s="260"/>
      <c r="BG467" s="210"/>
      <c r="BH467" s="210"/>
      <c r="BI467" s="210"/>
    </row>
    <row r="468" spans="1:61" x14ac:dyDescent="0.25">
      <c r="A468" s="171" t="s">
        <v>91</v>
      </c>
      <c r="B468" s="164"/>
      <c r="C468" s="299" t="s">
        <v>628</v>
      </c>
      <c r="D468" s="166"/>
      <c r="E468" s="168"/>
      <c r="F468" s="167"/>
      <c r="G468" s="168"/>
      <c r="AO468" s="260"/>
      <c r="AP468" s="260"/>
      <c r="AQ468" s="260"/>
      <c r="AR468" s="260"/>
      <c r="AS468" s="260"/>
      <c r="AT468" s="260"/>
      <c r="AU468" s="260"/>
      <c r="AV468" s="260"/>
      <c r="AW468" s="260"/>
      <c r="AX468" s="260"/>
      <c r="AY468" s="260"/>
      <c r="AZ468" s="260"/>
      <c r="BA468" s="260"/>
      <c r="BB468" s="260"/>
      <c r="BC468" s="260"/>
      <c r="BD468" s="260"/>
      <c r="BE468" s="260"/>
      <c r="BF468" s="260"/>
      <c r="BG468" s="210"/>
      <c r="BH468" s="210"/>
      <c r="BI468" s="210"/>
    </row>
    <row r="469" spans="1:61" x14ac:dyDescent="0.25">
      <c r="A469" s="171" t="s">
        <v>91</v>
      </c>
      <c r="B469" s="164"/>
      <c r="C469" s="299" t="s">
        <v>628</v>
      </c>
      <c r="D469" s="166"/>
      <c r="E469" s="168"/>
      <c r="F469" s="167"/>
      <c r="G469" s="168"/>
      <c r="AO469" s="260"/>
      <c r="AP469" s="260"/>
      <c r="AQ469" s="260"/>
      <c r="AR469" s="260"/>
      <c r="AS469" s="260"/>
      <c r="AT469" s="260"/>
      <c r="AU469" s="260"/>
      <c r="AV469" s="260"/>
      <c r="AW469" s="260"/>
      <c r="AX469" s="260"/>
      <c r="AY469" s="260"/>
      <c r="AZ469" s="260"/>
      <c r="BA469" s="260"/>
      <c r="BB469" s="260"/>
      <c r="BC469" s="260"/>
      <c r="BD469" s="260"/>
      <c r="BE469" s="260"/>
      <c r="BF469" s="260"/>
      <c r="BG469" s="210"/>
      <c r="BH469" s="210"/>
      <c r="BI469" s="210"/>
    </row>
    <row r="470" spans="1:61" x14ac:dyDescent="0.25">
      <c r="A470" s="171" t="s">
        <v>91</v>
      </c>
      <c r="B470" s="164"/>
      <c r="C470" s="299" t="s">
        <v>628</v>
      </c>
      <c r="D470" s="166"/>
      <c r="E470" s="168"/>
      <c r="F470" s="167"/>
      <c r="G470" s="168"/>
      <c r="AO470" s="260"/>
      <c r="AP470" s="260"/>
      <c r="AQ470" s="260"/>
      <c r="AR470" s="260"/>
      <c r="AS470" s="260"/>
      <c r="AT470" s="260"/>
      <c r="AU470" s="260"/>
      <c r="AV470" s="260"/>
      <c r="AW470" s="260"/>
      <c r="AX470" s="260"/>
      <c r="AY470" s="260"/>
      <c r="AZ470" s="260"/>
      <c r="BA470" s="260"/>
      <c r="BB470" s="260"/>
      <c r="BC470" s="260"/>
      <c r="BD470" s="260"/>
      <c r="BE470" s="260"/>
      <c r="BF470" s="260"/>
      <c r="BG470" s="210"/>
      <c r="BH470" s="210"/>
      <c r="BI470" s="210"/>
    </row>
    <row r="471" spans="1:61" x14ac:dyDescent="0.25">
      <c r="A471" s="171" t="s">
        <v>91</v>
      </c>
      <c r="B471" s="164"/>
      <c r="C471" s="299" t="s">
        <v>628</v>
      </c>
      <c r="D471" s="166"/>
      <c r="E471" s="168"/>
      <c r="F471" s="167"/>
      <c r="G471" s="168"/>
      <c r="AO471" s="260"/>
      <c r="AP471" s="260"/>
      <c r="AQ471" s="260"/>
      <c r="AR471" s="260"/>
      <c r="AS471" s="260"/>
      <c r="AT471" s="260"/>
      <c r="AU471" s="260"/>
      <c r="AV471" s="260"/>
      <c r="AW471" s="260"/>
      <c r="AX471" s="260"/>
      <c r="AY471" s="260"/>
      <c r="AZ471" s="260"/>
      <c r="BA471" s="260"/>
      <c r="BB471" s="260"/>
      <c r="BC471" s="260"/>
      <c r="BD471" s="260"/>
      <c r="BE471" s="260"/>
      <c r="BF471" s="260"/>
      <c r="BG471" s="210"/>
      <c r="BH471" s="210"/>
      <c r="BI471" s="210"/>
    </row>
    <row r="472" spans="1:61" x14ac:dyDescent="0.25">
      <c r="A472" s="171" t="s">
        <v>91</v>
      </c>
      <c r="B472" s="164"/>
      <c r="C472" s="299" t="s">
        <v>628</v>
      </c>
      <c r="D472" s="166"/>
      <c r="E472" s="168"/>
      <c r="F472" s="167"/>
      <c r="G472" s="168"/>
      <c r="AO472" s="260"/>
      <c r="AP472" s="260"/>
      <c r="AQ472" s="260"/>
      <c r="AR472" s="260"/>
      <c r="AS472" s="260"/>
      <c r="AT472" s="260"/>
      <c r="AU472" s="260"/>
      <c r="AV472" s="260"/>
      <c r="AW472" s="260"/>
      <c r="AX472" s="260"/>
      <c r="AY472" s="260"/>
      <c r="AZ472" s="260"/>
      <c r="BA472" s="260"/>
      <c r="BB472" s="260"/>
      <c r="BC472" s="260"/>
      <c r="BD472" s="260"/>
      <c r="BE472" s="260"/>
      <c r="BF472" s="260"/>
      <c r="BG472" s="210"/>
      <c r="BH472" s="210"/>
      <c r="BI472" s="210"/>
    </row>
    <row r="473" spans="1:61" x14ac:dyDescent="0.25">
      <c r="A473" s="171" t="s">
        <v>91</v>
      </c>
      <c r="B473" s="164"/>
      <c r="C473" s="299" t="s">
        <v>628</v>
      </c>
      <c r="D473" s="166"/>
      <c r="E473" s="168"/>
      <c r="F473" s="167"/>
      <c r="G473" s="168"/>
      <c r="AO473" s="260"/>
      <c r="AP473" s="260"/>
      <c r="AQ473" s="260"/>
      <c r="AR473" s="260"/>
      <c r="AS473" s="260"/>
      <c r="AT473" s="260"/>
      <c r="AU473" s="260"/>
      <c r="AV473" s="260"/>
      <c r="AW473" s="260"/>
      <c r="AX473" s="260"/>
      <c r="AY473" s="260"/>
      <c r="AZ473" s="260"/>
      <c r="BA473" s="260"/>
      <c r="BB473" s="260"/>
      <c r="BC473" s="260"/>
      <c r="BD473" s="260"/>
      <c r="BE473" s="260"/>
      <c r="BF473" s="260"/>
      <c r="BG473" s="210"/>
      <c r="BH473" s="210"/>
      <c r="BI473" s="210"/>
    </row>
    <row r="474" spans="1:61" x14ac:dyDescent="0.25">
      <c r="A474" s="171" t="s">
        <v>91</v>
      </c>
      <c r="B474" s="164"/>
      <c r="C474" s="299" t="s">
        <v>628</v>
      </c>
      <c r="D474" s="166"/>
      <c r="E474" s="168"/>
      <c r="F474" s="167"/>
      <c r="G474" s="168"/>
      <c r="AO474" s="260"/>
      <c r="AP474" s="260"/>
      <c r="AQ474" s="260"/>
      <c r="AR474" s="260"/>
      <c r="AS474" s="260"/>
      <c r="AT474" s="260"/>
      <c r="AU474" s="260"/>
      <c r="AV474" s="260"/>
      <c r="AW474" s="260"/>
      <c r="AX474" s="260"/>
      <c r="AY474" s="260"/>
      <c r="AZ474" s="260"/>
      <c r="BA474" s="260"/>
      <c r="BB474" s="260"/>
      <c r="BC474" s="260"/>
      <c r="BD474" s="260"/>
      <c r="BE474" s="260"/>
      <c r="BF474" s="260"/>
      <c r="BG474" s="210"/>
      <c r="BH474" s="210"/>
      <c r="BI474" s="210"/>
    </row>
    <row r="475" spans="1:61" x14ac:dyDescent="0.25">
      <c r="A475" s="171" t="s">
        <v>91</v>
      </c>
      <c r="B475" s="164"/>
      <c r="C475" s="299" t="s">
        <v>628</v>
      </c>
      <c r="D475" s="166"/>
      <c r="E475" s="168"/>
      <c r="F475" s="167"/>
      <c r="G475" s="168"/>
      <c r="AO475" s="260"/>
      <c r="AP475" s="260"/>
      <c r="AQ475" s="260"/>
      <c r="AR475" s="260"/>
      <c r="AS475" s="260"/>
      <c r="AT475" s="260"/>
      <c r="AU475" s="260"/>
      <c r="AV475" s="260"/>
      <c r="AW475" s="260"/>
      <c r="AX475" s="260"/>
      <c r="AY475" s="260"/>
      <c r="AZ475" s="260"/>
      <c r="BA475" s="260"/>
      <c r="BB475" s="260"/>
      <c r="BC475" s="260"/>
      <c r="BD475" s="260"/>
      <c r="BE475" s="260"/>
      <c r="BF475" s="260"/>
      <c r="BG475" s="210"/>
      <c r="BH475" s="210"/>
      <c r="BI475" s="210"/>
    </row>
    <row r="476" spans="1:61" x14ac:dyDescent="0.25">
      <c r="A476" s="171" t="s">
        <v>91</v>
      </c>
      <c r="B476" s="164"/>
      <c r="C476" s="299" t="s">
        <v>628</v>
      </c>
      <c r="D476" s="166"/>
      <c r="E476" s="168"/>
      <c r="F476" s="167"/>
      <c r="G476" s="168"/>
      <c r="AO476" s="260"/>
      <c r="AP476" s="260"/>
      <c r="AQ476" s="260"/>
      <c r="AR476" s="260"/>
      <c r="AS476" s="260"/>
      <c r="AT476" s="260"/>
      <c r="AU476" s="260"/>
      <c r="AV476" s="260"/>
      <c r="AW476" s="260"/>
      <c r="AX476" s="260"/>
      <c r="AY476" s="260"/>
      <c r="AZ476" s="260"/>
      <c r="BA476" s="260"/>
      <c r="BB476" s="260"/>
      <c r="BC476" s="260"/>
      <c r="BD476" s="260"/>
      <c r="BE476" s="260"/>
      <c r="BF476" s="260"/>
      <c r="BG476" s="210"/>
      <c r="BH476" s="210"/>
      <c r="BI476" s="210"/>
    </row>
    <row r="477" spans="1:61" x14ac:dyDescent="0.25">
      <c r="A477" s="171" t="s">
        <v>91</v>
      </c>
      <c r="B477" s="164"/>
      <c r="C477" s="299" t="s">
        <v>628</v>
      </c>
      <c r="D477" s="166"/>
      <c r="E477" s="168"/>
      <c r="F477" s="167"/>
      <c r="G477" s="168"/>
      <c r="AO477" s="260"/>
      <c r="AP477" s="260"/>
      <c r="AQ477" s="260"/>
      <c r="AR477" s="260"/>
      <c r="AS477" s="260"/>
      <c r="AT477" s="260"/>
      <c r="AU477" s="260"/>
      <c r="AV477" s="260"/>
      <c r="AW477" s="260"/>
      <c r="AX477" s="260"/>
      <c r="AY477" s="260"/>
      <c r="AZ477" s="260"/>
      <c r="BA477" s="260"/>
      <c r="BB477" s="260"/>
      <c r="BC477" s="260"/>
      <c r="BD477" s="260"/>
      <c r="BE477" s="260"/>
      <c r="BF477" s="260"/>
      <c r="BG477" s="210"/>
      <c r="BH477" s="210"/>
      <c r="BI477" s="210"/>
    </row>
    <row r="478" spans="1:61" x14ac:dyDescent="0.25">
      <c r="A478" s="171" t="s">
        <v>91</v>
      </c>
      <c r="B478" s="164"/>
      <c r="C478" s="299" t="s">
        <v>628</v>
      </c>
      <c r="D478" s="166"/>
      <c r="E478" s="168"/>
      <c r="F478" s="167"/>
      <c r="G478" s="168"/>
      <c r="AO478" s="260"/>
      <c r="AP478" s="260"/>
      <c r="AQ478" s="260"/>
      <c r="AR478" s="260"/>
      <c r="AS478" s="260"/>
      <c r="AT478" s="260"/>
      <c r="AU478" s="260"/>
      <c r="AV478" s="260"/>
      <c r="AW478" s="260"/>
      <c r="AX478" s="260"/>
      <c r="AY478" s="260"/>
      <c r="AZ478" s="260"/>
      <c r="BA478" s="260"/>
      <c r="BB478" s="260"/>
      <c r="BC478" s="260"/>
      <c r="BD478" s="260"/>
      <c r="BE478" s="260"/>
      <c r="BF478" s="260"/>
      <c r="BG478" s="210"/>
      <c r="BH478" s="210"/>
      <c r="BI478" s="210"/>
    </row>
    <row r="479" spans="1:61" x14ac:dyDescent="0.25">
      <c r="A479" s="171" t="s">
        <v>91</v>
      </c>
      <c r="B479" s="164"/>
      <c r="C479" s="299" t="s">
        <v>628</v>
      </c>
      <c r="D479" s="166"/>
      <c r="E479" s="168"/>
      <c r="F479" s="167"/>
      <c r="G479" s="168"/>
      <c r="AO479" s="260"/>
      <c r="AP479" s="260"/>
      <c r="AQ479" s="260"/>
      <c r="AR479" s="260"/>
      <c r="AS479" s="260"/>
      <c r="AT479" s="260"/>
      <c r="AU479" s="260"/>
      <c r="AV479" s="260"/>
      <c r="AW479" s="260"/>
      <c r="AX479" s="260"/>
      <c r="AY479" s="260"/>
      <c r="AZ479" s="260"/>
      <c r="BA479" s="260"/>
      <c r="BB479" s="260"/>
      <c r="BC479" s="260"/>
      <c r="BD479" s="260"/>
      <c r="BE479" s="260"/>
      <c r="BF479" s="260"/>
      <c r="BG479" s="210"/>
      <c r="BH479" s="210"/>
      <c r="BI479" s="210"/>
    </row>
    <row r="480" spans="1:61" x14ac:dyDescent="0.25">
      <c r="A480" s="171" t="s">
        <v>91</v>
      </c>
      <c r="B480" s="164"/>
      <c r="C480" s="299" t="s">
        <v>628</v>
      </c>
      <c r="D480" s="166"/>
      <c r="E480" s="168"/>
      <c r="F480" s="167"/>
      <c r="G480" s="168"/>
      <c r="AO480" s="260"/>
      <c r="AP480" s="260"/>
      <c r="AQ480" s="260"/>
      <c r="AR480" s="260"/>
      <c r="AS480" s="260"/>
      <c r="AT480" s="260"/>
      <c r="AU480" s="260"/>
      <c r="AV480" s="260"/>
      <c r="AW480" s="260"/>
      <c r="AX480" s="260"/>
      <c r="AY480" s="260"/>
      <c r="AZ480" s="260"/>
      <c r="BA480" s="260"/>
      <c r="BB480" s="260"/>
      <c r="BC480" s="260"/>
      <c r="BD480" s="260"/>
      <c r="BE480" s="260"/>
      <c r="BF480" s="260"/>
      <c r="BG480" s="210"/>
      <c r="BH480" s="210"/>
      <c r="BI480" s="210"/>
    </row>
    <row r="481" spans="1:61" x14ac:dyDescent="0.25">
      <c r="A481" s="171" t="s">
        <v>91</v>
      </c>
      <c r="B481" s="164"/>
      <c r="C481" s="299" t="s">
        <v>628</v>
      </c>
      <c r="D481" s="166"/>
      <c r="E481" s="168"/>
      <c r="F481" s="167"/>
      <c r="G481" s="168"/>
      <c r="AO481" s="260"/>
      <c r="AP481" s="260"/>
      <c r="AQ481" s="260"/>
      <c r="AR481" s="260"/>
      <c r="AS481" s="260"/>
      <c r="AT481" s="260"/>
      <c r="AU481" s="260"/>
      <c r="AV481" s="260"/>
      <c r="AW481" s="260"/>
      <c r="AX481" s="260"/>
      <c r="AY481" s="260"/>
      <c r="AZ481" s="260"/>
      <c r="BA481" s="260"/>
      <c r="BB481" s="260"/>
      <c r="BC481" s="260"/>
      <c r="BD481" s="260"/>
      <c r="BE481" s="260"/>
      <c r="BF481" s="260"/>
      <c r="BG481" s="210"/>
      <c r="BH481" s="210"/>
      <c r="BI481" s="210"/>
    </row>
    <row r="482" spans="1:61" x14ac:dyDescent="0.25">
      <c r="A482" s="171" t="s">
        <v>91</v>
      </c>
      <c r="B482" s="164"/>
      <c r="C482" s="299" t="s">
        <v>628</v>
      </c>
      <c r="D482" s="166"/>
      <c r="E482" s="168"/>
      <c r="F482" s="167"/>
      <c r="G482" s="168"/>
      <c r="AO482" s="260"/>
      <c r="AP482" s="260"/>
      <c r="AQ482" s="260"/>
      <c r="AR482" s="260"/>
      <c r="AS482" s="260"/>
      <c r="AT482" s="260"/>
      <c r="AU482" s="260"/>
      <c r="AV482" s="260"/>
      <c r="AW482" s="260"/>
      <c r="AX482" s="260"/>
      <c r="AY482" s="260"/>
      <c r="AZ482" s="260"/>
      <c r="BA482" s="260"/>
      <c r="BB482" s="260"/>
      <c r="BC482" s="260"/>
      <c r="BD482" s="260"/>
      <c r="BE482" s="260"/>
      <c r="BF482" s="260"/>
      <c r="BG482" s="210"/>
      <c r="BH482" s="210"/>
      <c r="BI482" s="210"/>
    </row>
    <row r="483" spans="1:61" x14ac:dyDescent="0.25">
      <c r="A483" s="171" t="s">
        <v>91</v>
      </c>
      <c r="B483" s="164"/>
      <c r="C483" s="299" t="s">
        <v>628</v>
      </c>
      <c r="D483" s="166"/>
      <c r="E483" s="168"/>
      <c r="F483" s="167"/>
      <c r="G483" s="168"/>
      <c r="AO483" s="260"/>
      <c r="AP483" s="260"/>
      <c r="AQ483" s="260"/>
      <c r="AR483" s="260"/>
      <c r="AS483" s="260"/>
      <c r="AT483" s="260"/>
      <c r="AU483" s="260"/>
      <c r="AV483" s="260"/>
      <c r="AW483" s="260"/>
      <c r="AX483" s="260"/>
      <c r="AY483" s="260"/>
      <c r="AZ483" s="260"/>
      <c r="BA483" s="260"/>
      <c r="BB483" s="260"/>
      <c r="BC483" s="260"/>
      <c r="BD483" s="260"/>
      <c r="BE483" s="260"/>
      <c r="BF483" s="260"/>
      <c r="BG483" s="210"/>
      <c r="BH483" s="210"/>
      <c r="BI483" s="210"/>
    </row>
    <row r="484" spans="1:61" x14ac:dyDescent="0.25">
      <c r="A484" s="171" t="s">
        <v>91</v>
      </c>
      <c r="B484" s="164"/>
      <c r="C484" s="299" t="s">
        <v>628</v>
      </c>
      <c r="D484" s="166"/>
      <c r="E484" s="168"/>
      <c r="F484" s="167"/>
      <c r="G484" s="168"/>
      <c r="AO484" s="260"/>
      <c r="AP484" s="260"/>
      <c r="AQ484" s="260"/>
      <c r="AR484" s="260"/>
      <c r="AS484" s="260"/>
      <c r="AT484" s="260"/>
      <c r="AU484" s="260"/>
      <c r="AV484" s="260"/>
      <c r="AW484" s="260"/>
      <c r="AX484" s="260"/>
      <c r="AY484" s="260"/>
      <c r="AZ484" s="260"/>
      <c r="BA484" s="260"/>
      <c r="BB484" s="260"/>
      <c r="BC484" s="260"/>
      <c r="BD484" s="260"/>
      <c r="BE484" s="260"/>
      <c r="BF484" s="260"/>
      <c r="BG484" s="210"/>
      <c r="BH484" s="210"/>
      <c r="BI484" s="210"/>
    </row>
    <row r="485" spans="1:61" x14ac:dyDescent="0.25">
      <c r="A485" s="171" t="s">
        <v>91</v>
      </c>
      <c r="B485" s="164"/>
      <c r="C485" s="299" t="s">
        <v>628</v>
      </c>
      <c r="D485" s="166"/>
      <c r="E485" s="168"/>
      <c r="F485" s="167"/>
      <c r="G485" s="168"/>
      <c r="AO485" s="260"/>
      <c r="AP485" s="260"/>
      <c r="AQ485" s="260"/>
      <c r="AR485" s="260"/>
      <c r="AS485" s="260"/>
      <c r="AT485" s="260"/>
      <c r="AU485" s="260"/>
      <c r="AV485" s="260"/>
      <c r="AW485" s="260"/>
      <c r="AX485" s="260"/>
      <c r="AY485" s="260"/>
      <c r="AZ485" s="260"/>
      <c r="BA485" s="260"/>
      <c r="BB485" s="260"/>
      <c r="BC485" s="260"/>
      <c r="BD485" s="260"/>
      <c r="BE485" s="260"/>
      <c r="BF485" s="260"/>
      <c r="BG485" s="210"/>
      <c r="BH485" s="210"/>
      <c r="BI485" s="210"/>
    </row>
    <row r="486" spans="1:61" x14ac:dyDescent="0.25">
      <c r="A486" s="171" t="s">
        <v>91</v>
      </c>
      <c r="B486" s="164"/>
      <c r="C486" s="299" t="s">
        <v>628</v>
      </c>
      <c r="D486" s="166"/>
      <c r="E486" s="168"/>
      <c r="F486" s="167"/>
      <c r="G486" s="168"/>
      <c r="AO486" s="260"/>
      <c r="AP486" s="260"/>
      <c r="AQ486" s="260"/>
      <c r="AR486" s="260"/>
      <c r="AS486" s="260"/>
      <c r="AT486" s="260"/>
      <c r="AU486" s="260"/>
      <c r="AV486" s="260"/>
      <c r="AW486" s="260"/>
      <c r="AX486" s="260"/>
      <c r="AY486" s="260"/>
      <c r="AZ486" s="260"/>
      <c r="BA486" s="260"/>
      <c r="BB486" s="260"/>
      <c r="BC486" s="260"/>
      <c r="BD486" s="260"/>
      <c r="BE486" s="260"/>
      <c r="BF486" s="260"/>
      <c r="BG486" s="210"/>
      <c r="BH486" s="210"/>
      <c r="BI486" s="210"/>
    </row>
    <row r="487" spans="1:61" x14ac:dyDescent="0.25">
      <c r="A487" s="171" t="s">
        <v>91</v>
      </c>
      <c r="B487" s="164"/>
      <c r="C487" s="299" t="s">
        <v>628</v>
      </c>
      <c r="D487" s="166"/>
      <c r="E487" s="168"/>
      <c r="F487" s="167"/>
      <c r="G487" s="168"/>
      <c r="AO487" s="260"/>
      <c r="AP487" s="260"/>
      <c r="AQ487" s="260"/>
      <c r="AR487" s="260"/>
      <c r="AS487" s="260"/>
      <c r="AT487" s="260"/>
      <c r="AU487" s="260"/>
      <c r="AV487" s="260"/>
      <c r="AW487" s="260"/>
      <c r="AX487" s="260"/>
      <c r="AY487" s="260"/>
      <c r="AZ487" s="260"/>
      <c r="BA487" s="260"/>
      <c r="BB487" s="260"/>
      <c r="BC487" s="260"/>
      <c r="BD487" s="260"/>
      <c r="BE487" s="260"/>
      <c r="BF487" s="260"/>
      <c r="BG487" s="210"/>
      <c r="BH487" s="210"/>
      <c r="BI487" s="210"/>
    </row>
    <row r="488" spans="1:61" x14ac:dyDescent="0.25">
      <c r="A488" s="171" t="s">
        <v>91</v>
      </c>
      <c r="B488" s="164"/>
      <c r="C488" s="299" t="s">
        <v>628</v>
      </c>
      <c r="D488" s="166"/>
      <c r="E488" s="168"/>
      <c r="F488" s="167"/>
      <c r="G488" s="168"/>
      <c r="AO488" s="260"/>
      <c r="AP488" s="260"/>
      <c r="AQ488" s="260"/>
      <c r="AR488" s="260"/>
      <c r="AS488" s="260"/>
      <c r="AT488" s="260"/>
      <c r="AU488" s="260"/>
      <c r="AV488" s="260"/>
      <c r="AW488" s="260"/>
      <c r="AX488" s="260"/>
      <c r="AY488" s="260"/>
      <c r="AZ488" s="260"/>
      <c r="BA488" s="260"/>
      <c r="BB488" s="260"/>
      <c r="BC488" s="260"/>
      <c r="BD488" s="260"/>
      <c r="BE488" s="260"/>
      <c r="BF488" s="260"/>
      <c r="BG488" s="210"/>
      <c r="BH488" s="210"/>
      <c r="BI488" s="210"/>
    </row>
    <row r="489" spans="1:61" x14ac:dyDescent="0.25">
      <c r="A489" s="171" t="s">
        <v>91</v>
      </c>
      <c r="B489" s="164"/>
      <c r="C489" s="299" t="s">
        <v>628</v>
      </c>
      <c r="D489" s="166"/>
      <c r="E489" s="168"/>
      <c r="F489" s="167"/>
      <c r="G489" s="168"/>
      <c r="AO489" s="260"/>
      <c r="AP489" s="260"/>
      <c r="AQ489" s="260"/>
      <c r="AR489" s="260"/>
      <c r="AS489" s="260"/>
      <c r="AT489" s="260"/>
      <c r="AU489" s="260"/>
      <c r="AV489" s="260"/>
      <c r="AW489" s="260"/>
      <c r="AX489" s="260"/>
      <c r="AY489" s="260"/>
      <c r="AZ489" s="260"/>
      <c r="BA489" s="260"/>
      <c r="BB489" s="260"/>
      <c r="BC489" s="260"/>
      <c r="BD489" s="260"/>
      <c r="BE489" s="260"/>
      <c r="BF489" s="260"/>
      <c r="BG489" s="210"/>
      <c r="BH489" s="210"/>
      <c r="BI489" s="210"/>
    </row>
    <row r="490" spans="1:61" x14ac:dyDescent="0.25">
      <c r="A490" s="171" t="s">
        <v>91</v>
      </c>
      <c r="B490" s="164"/>
      <c r="C490" s="299" t="s">
        <v>628</v>
      </c>
      <c r="D490" s="166"/>
      <c r="E490" s="168"/>
      <c r="F490" s="167"/>
      <c r="G490" s="168"/>
      <c r="AO490" s="260"/>
      <c r="AP490" s="260"/>
      <c r="AQ490" s="260"/>
      <c r="AR490" s="260"/>
      <c r="AS490" s="260"/>
      <c r="AT490" s="260"/>
      <c r="AU490" s="260"/>
      <c r="AV490" s="260"/>
      <c r="AW490" s="260"/>
      <c r="AX490" s="260"/>
      <c r="AY490" s="260"/>
      <c r="AZ490" s="260"/>
      <c r="BA490" s="260"/>
      <c r="BB490" s="260"/>
      <c r="BC490" s="260"/>
      <c r="BD490" s="260"/>
      <c r="BE490" s="260"/>
      <c r="BF490" s="260"/>
      <c r="BG490" s="210"/>
      <c r="BH490" s="210"/>
      <c r="BI490" s="210"/>
    </row>
    <row r="491" spans="1:61" x14ac:dyDescent="0.25">
      <c r="A491" s="171" t="s">
        <v>91</v>
      </c>
      <c r="B491" s="164"/>
      <c r="C491" s="299" t="s">
        <v>628</v>
      </c>
      <c r="D491" s="166"/>
      <c r="E491" s="168"/>
      <c r="F491" s="167"/>
      <c r="G491" s="168"/>
      <c r="AO491" s="260"/>
      <c r="AP491" s="260"/>
      <c r="AQ491" s="260"/>
      <c r="AR491" s="260"/>
      <c r="AS491" s="260"/>
      <c r="AT491" s="260"/>
      <c r="AU491" s="260"/>
      <c r="AV491" s="260"/>
      <c r="AW491" s="260"/>
      <c r="AX491" s="260"/>
      <c r="AY491" s="260"/>
      <c r="AZ491" s="260"/>
      <c r="BA491" s="260"/>
      <c r="BB491" s="260"/>
      <c r="BC491" s="260"/>
      <c r="BD491" s="260"/>
      <c r="BE491" s="260"/>
      <c r="BF491" s="260"/>
      <c r="BG491" s="210"/>
      <c r="BH491" s="210"/>
      <c r="BI491" s="210"/>
    </row>
    <row r="492" spans="1:61" x14ac:dyDescent="0.25">
      <c r="A492" s="171" t="s">
        <v>91</v>
      </c>
      <c r="B492" s="164"/>
      <c r="C492" s="299" t="s">
        <v>628</v>
      </c>
      <c r="D492" s="166"/>
      <c r="E492" s="168"/>
      <c r="F492" s="167"/>
      <c r="G492" s="168"/>
      <c r="AO492" s="260"/>
      <c r="AP492" s="260"/>
      <c r="AQ492" s="260"/>
      <c r="AR492" s="260"/>
      <c r="AS492" s="260"/>
      <c r="AT492" s="260"/>
      <c r="AU492" s="260"/>
      <c r="AV492" s="260"/>
      <c r="AW492" s="260"/>
      <c r="AX492" s="260"/>
      <c r="AY492" s="260"/>
      <c r="AZ492" s="260"/>
      <c r="BA492" s="260"/>
      <c r="BB492" s="260"/>
      <c r="BC492" s="260"/>
      <c r="BD492" s="260"/>
      <c r="BE492" s="260"/>
      <c r="BF492" s="260"/>
      <c r="BG492" s="210"/>
      <c r="BH492" s="210"/>
      <c r="BI492" s="210"/>
    </row>
    <row r="493" spans="1:61" x14ac:dyDescent="0.25">
      <c r="A493" s="171" t="s">
        <v>91</v>
      </c>
      <c r="B493" s="164"/>
      <c r="C493" s="299" t="s">
        <v>628</v>
      </c>
      <c r="D493" s="166"/>
      <c r="E493" s="168"/>
      <c r="F493" s="167"/>
      <c r="G493" s="168"/>
      <c r="AO493" s="260"/>
      <c r="AP493" s="260"/>
      <c r="AQ493" s="260"/>
      <c r="AR493" s="260"/>
      <c r="AS493" s="260"/>
      <c r="AT493" s="260"/>
      <c r="AU493" s="260"/>
      <c r="AV493" s="260"/>
      <c r="AW493" s="260"/>
      <c r="AX493" s="260"/>
      <c r="AY493" s="260"/>
      <c r="AZ493" s="260"/>
      <c r="BA493" s="260"/>
      <c r="BB493" s="260"/>
      <c r="BC493" s="260"/>
      <c r="BD493" s="260"/>
      <c r="BE493" s="260"/>
      <c r="BF493" s="260"/>
      <c r="BG493" s="210"/>
      <c r="BH493" s="210"/>
      <c r="BI493" s="210"/>
    </row>
    <row r="494" spans="1:61" x14ac:dyDescent="0.25">
      <c r="A494" s="171" t="s">
        <v>91</v>
      </c>
      <c r="B494" s="164"/>
      <c r="C494" s="299" t="s">
        <v>628</v>
      </c>
      <c r="D494" s="166"/>
      <c r="E494" s="168"/>
      <c r="F494" s="167"/>
      <c r="G494" s="168"/>
      <c r="AO494" s="260"/>
      <c r="AP494" s="260"/>
      <c r="AQ494" s="260"/>
      <c r="AR494" s="260"/>
      <c r="AS494" s="260"/>
      <c r="AT494" s="260"/>
      <c r="AU494" s="260"/>
      <c r="AV494" s="260"/>
      <c r="AW494" s="260"/>
      <c r="AX494" s="260"/>
      <c r="AY494" s="260"/>
      <c r="AZ494" s="260"/>
      <c r="BA494" s="260"/>
      <c r="BB494" s="260"/>
      <c r="BC494" s="260"/>
      <c r="BD494" s="260"/>
      <c r="BE494" s="260"/>
      <c r="BF494" s="260"/>
      <c r="BG494" s="210"/>
      <c r="BH494" s="210"/>
      <c r="BI494" s="210"/>
    </row>
    <row r="495" spans="1:61" x14ac:dyDescent="0.25">
      <c r="A495" s="171" t="s">
        <v>91</v>
      </c>
      <c r="B495" s="164"/>
      <c r="C495" s="299" t="s">
        <v>628</v>
      </c>
      <c r="D495" s="166"/>
      <c r="E495" s="168"/>
      <c r="F495" s="167"/>
      <c r="G495" s="168"/>
      <c r="AO495" s="260"/>
      <c r="AP495" s="260"/>
      <c r="AQ495" s="260"/>
      <c r="AR495" s="260"/>
      <c r="AS495" s="260"/>
      <c r="AT495" s="260"/>
      <c r="AU495" s="260"/>
      <c r="AV495" s="260"/>
      <c r="AW495" s="260"/>
      <c r="AX495" s="260"/>
      <c r="AY495" s="260"/>
      <c r="AZ495" s="260"/>
      <c r="BA495" s="260"/>
      <c r="BB495" s="260"/>
      <c r="BC495" s="260"/>
      <c r="BD495" s="260"/>
      <c r="BE495" s="260"/>
      <c r="BF495" s="260"/>
      <c r="BG495" s="210"/>
      <c r="BH495" s="210"/>
      <c r="BI495" s="210"/>
    </row>
    <row r="496" spans="1:61" x14ac:dyDescent="0.25">
      <c r="A496" s="171" t="s">
        <v>91</v>
      </c>
      <c r="B496" s="164"/>
      <c r="C496" s="299" t="s">
        <v>628</v>
      </c>
      <c r="D496" s="166"/>
      <c r="E496" s="168"/>
      <c r="F496" s="167"/>
      <c r="G496" s="168"/>
      <c r="AO496" s="260"/>
      <c r="AP496" s="260"/>
      <c r="AQ496" s="260"/>
      <c r="AR496" s="260"/>
      <c r="AS496" s="260"/>
      <c r="AT496" s="260"/>
      <c r="AU496" s="260"/>
      <c r="AV496" s="260"/>
      <c r="AW496" s="260"/>
      <c r="AX496" s="260"/>
      <c r="AY496" s="260"/>
      <c r="AZ496" s="260"/>
      <c r="BA496" s="260"/>
      <c r="BB496" s="260"/>
      <c r="BC496" s="260"/>
      <c r="BD496" s="260"/>
      <c r="BE496" s="260"/>
      <c r="BF496" s="260"/>
      <c r="BG496" s="210"/>
      <c r="BH496" s="210"/>
      <c r="BI496" s="210"/>
    </row>
    <row r="497" spans="1:61" x14ac:dyDescent="0.25">
      <c r="A497" s="171" t="s">
        <v>91</v>
      </c>
      <c r="B497" s="164"/>
      <c r="C497" s="299" t="s">
        <v>628</v>
      </c>
      <c r="D497" s="166"/>
      <c r="E497" s="168"/>
      <c r="F497" s="167"/>
      <c r="G497" s="168"/>
      <c r="AO497" s="260"/>
      <c r="AP497" s="260"/>
      <c r="AQ497" s="260"/>
      <c r="AR497" s="260"/>
      <c r="AS497" s="260"/>
      <c r="AT497" s="260"/>
      <c r="AU497" s="260"/>
      <c r="AV497" s="260"/>
      <c r="AW497" s="260"/>
      <c r="AX497" s="260"/>
      <c r="AY497" s="260"/>
      <c r="AZ497" s="260"/>
      <c r="BA497" s="260"/>
      <c r="BB497" s="260"/>
      <c r="BC497" s="260"/>
      <c r="BD497" s="260"/>
      <c r="BE497" s="260"/>
      <c r="BF497" s="260"/>
      <c r="BG497" s="210"/>
      <c r="BH497" s="210"/>
      <c r="BI497" s="210"/>
    </row>
    <row r="498" spans="1:61" x14ac:dyDescent="0.25">
      <c r="A498" s="171" t="s">
        <v>91</v>
      </c>
      <c r="B498" s="164"/>
      <c r="C498" s="299" t="s">
        <v>628</v>
      </c>
      <c r="D498" s="166"/>
      <c r="E498" s="168"/>
      <c r="F498" s="167"/>
      <c r="G498" s="168"/>
      <c r="AO498" s="260"/>
      <c r="AP498" s="260"/>
      <c r="AQ498" s="260"/>
      <c r="AR498" s="260"/>
      <c r="AS498" s="260"/>
      <c r="AT498" s="260"/>
      <c r="AU498" s="260"/>
      <c r="AV498" s="260"/>
      <c r="AW498" s="260"/>
      <c r="AX498" s="260"/>
      <c r="AY498" s="260"/>
      <c r="AZ498" s="260"/>
      <c r="BA498" s="260"/>
      <c r="BB498" s="260"/>
      <c r="BC498" s="260"/>
      <c r="BD498" s="260"/>
      <c r="BE498" s="260"/>
      <c r="BF498" s="260"/>
      <c r="BG498" s="210"/>
      <c r="BH498" s="210"/>
      <c r="BI498" s="210"/>
    </row>
    <row r="499" spans="1:61" x14ac:dyDescent="0.25">
      <c r="A499" s="171" t="s">
        <v>91</v>
      </c>
      <c r="B499" s="164"/>
      <c r="C499" s="299" t="s">
        <v>628</v>
      </c>
      <c r="D499" s="166"/>
      <c r="E499" s="168"/>
      <c r="F499" s="167"/>
      <c r="G499" s="168"/>
      <c r="AO499" s="260"/>
      <c r="AP499" s="260"/>
      <c r="AQ499" s="260"/>
      <c r="AR499" s="260"/>
      <c r="AS499" s="260"/>
      <c r="AT499" s="260"/>
      <c r="AU499" s="260"/>
      <c r="AV499" s="260"/>
      <c r="AW499" s="260"/>
      <c r="AX499" s="260"/>
      <c r="AY499" s="260"/>
      <c r="AZ499" s="260"/>
      <c r="BA499" s="260"/>
      <c r="BB499" s="260"/>
      <c r="BC499" s="260"/>
      <c r="BD499" s="260"/>
      <c r="BE499" s="260"/>
      <c r="BF499" s="260"/>
      <c r="BG499" s="210"/>
      <c r="BH499" s="210"/>
      <c r="BI499" s="210"/>
    </row>
    <row r="500" spans="1:61" x14ac:dyDescent="0.25">
      <c r="A500" s="171" t="s">
        <v>91</v>
      </c>
      <c r="B500" s="164"/>
      <c r="C500" s="299" t="s">
        <v>628</v>
      </c>
      <c r="D500" s="166"/>
      <c r="E500" s="168"/>
      <c r="F500" s="167"/>
      <c r="G500" s="168"/>
      <c r="AO500" s="260"/>
      <c r="AP500" s="260"/>
      <c r="AQ500" s="260"/>
      <c r="AR500" s="260"/>
      <c r="AS500" s="260"/>
      <c r="AT500" s="260"/>
      <c r="AU500" s="260"/>
      <c r="AV500" s="260"/>
      <c r="AW500" s="260"/>
      <c r="AX500" s="260"/>
      <c r="AY500" s="260"/>
      <c r="AZ500" s="260"/>
      <c r="BA500" s="260"/>
      <c r="BB500" s="260"/>
      <c r="BC500" s="260"/>
      <c r="BD500" s="260"/>
      <c r="BE500" s="260"/>
      <c r="BF500" s="260"/>
      <c r="BG500" s="210"/>
      <c r="BH500" s="210"/>
      <c r="BI500" s="210"/>
    </row>
    <row r="501" spans="1:61" x14ac:dyDescent="0.25">
      <c r="AO501" s="260"/>
      <c r="AP501" s="260"/>
      <c r="AQ501" s="260"/>
      <c r="AR501" s="260"/>
      <c r="AS501" s="260"/>
      <c r="AT501" s="260"/>
      <c r="AU501" s="260"/>
      <c r="AV501" s="260"/>
      <c r="AW501" s="260"/>
      <c r="AX501" s="260"/>
      <c r="AY501" s="260"/>
      <c r="AZ501" s="260"/>
      <c r="BA501" s="260"/>
      <c r="BB501" s="260"/>
      <c r="BC501" s="260"/>
      <c r="BD501" s="260"/>
      <c r="BE501" s="260"/>
      <c r="BF501" s="260"/>
      <c r="BG501" s="210"/>
      <c r="BH501" s="210"/>
      <c r="BI501" s="210"/>
    </row>
    <row r="502" spans="1:61" x14ac:dyDescent="0.25">
      <c r="AO502" s="260"/>
      <c r="AP502" s="260"/>
      <c r="AQ502" s="260"/>
      <c r="AR502" s="260"/>
      <c r="AS502" s="260"/>
      <c r="AT502" s="260"/>
      <c r="AU502" s="260"/>
      <c r="AV502" s="260"/>
      <c r="AW502" s="260"/>
      <c r="AX502" s="260"/>
      <c r="AY502" s="260"/>
      <c r="AZ502" s="260"/>
      <c r="BA502" s="260"/>
      <c r="BB502" s="260"/>
      <c r="BC502" s="260"/>
      <c r="BD502" s="260"/>
      <c r="BE502" s="260"/>
      <c r="BF502" s="260"/>
      <c r="BG502" s="210"/>
      <c r="BH502" s="210"/>
      <c r="BI502" s="210"/>
    </row>
    <row r="503" spans="1:61" x14ac:dyDescent="0.25">
      <c r="AO503" s="260"/>
      <c r="AP503" s="260"/>
      <c r="AQ503" s="260"/>
      <c r="AR503" s="260"/>
      <c r="AS503" s="260"/>
      <c r="AT503" s="260"/>
      <c r="AU503" s="260"/>
      <c r="AV503" s="260"/>
      <c r="AW503" s="260"/>
      <c r="AX503" s="260"/>
      <c r="AY503" s="260"/>
      <c r="AZ503" s="260"/>
      <c r="BA503" s="260"/>
      <c r="BB503" s="260"/>
      <c r="BC503" s="260"/>
      <c r="BD503" s="260"/>
      <c r="BE503" s="260"/>
      <c r="BF503" s="260"/>
      <c r="BG503" s="210"/>
      <c r="BH503" s="210"/>
      <c r="BI503" s="210"/>
    </row>
    <row r="504" spans="1:61" x14ac:dyDescent="0.25">
      <c r="AO504" s="260"/>
      <c r="AP504" s="260"/>
      <c r="AQ504" s="260"/>
      <c r="AR504" s="260"/>
      <c r="AS504" s="260"/>
      <c r="AT504" s="260"/>
      <c r="AU504" s="260"/>
      <c r="AV504" s="260"/>
      <c r="AW504" s="260"/>
      <c r="AX504" s="260"/>
      <c r="AY504" s="260"/>
      <c r="AZ504" s="260"/>
      <c r="BA504" s="260"/>
      <c r="BB504" s="260"/>
      <c r="BC504" s="260"/>
      <c r="BD504" s="260"/>
      <c r="BE504" s="260"/>
      <c r="BF504" s="260"/>
      <c r="BG504" s="210"/>
      <c r="BH504" s="210"/>
      <c r="BI504" s="210"/>
    </row>
    <row r="505" spans="1:61" x14ac:dyDescent="0.25">
      <c r="AO505" s="260"/>
      <c r="AP505" s="260"/>
      <c r="AQ505" s="260"/>
      <c r="AR505" s="260"/>
      <c r="AS505" s="260"/>
      <c r="AT505" s="260"/>
      <c r="AU505" s="260"/>
      <c r="AV505" s="260"/>
      <c r="AW505" s="260"/>
      <c r="AX505" s="260"/>
      <c r="AY505" s="260"/>
      <c r="AZ505" s="260"/>
      <c r="BA505" s="260"/>
      <c r="BB505" s="260"/>
      <c r="BC505" s="260"/>
      <c r="BD505" s="260"/>
      <c r="BE505" s="260"/>
      <c r="BF505" s="260"/>
      <c r="BG505" s="210"/>
      <c r="BH505" s="210"/>
      <c r="BI505" s="210"/>
    </row>
    <row r="506" spans="1:61" x14ac:dyDescent="0.25">
      <c r="AO506" s="260"/>
      <c r="AP506" s="260"/>
      <c r="AQ506" s="260"/>
      <c r="AR506" s="260"/>
      <c r="AS506" s="260"/>
      <c r="AT506" s="260"/>
      <c r="AU506" s="260"/>
      <c r="AV506" s="260"/>
      <c r="AW506" s="260"/>
      <c r="AX506" s="260"/>
      <c r="AY506" s="260"/>
      <c r="AZ506" s="260"/>
      <c r="BA506" s="260"/>
      <c r="BB506" s="260"/>
      <c r="BC506" s="260"/>
      <c r="BD506" s="260"/>
      <c r="BE506" s="260"/>
      <c r="BF506" s="260"/>
      <c r="BG506" s="210"/>
      <c r="BH506" s="210"/>
      <c r="BI506" s="210"/>
    </row>
    <row r="507" spans="1:61" x14ac:dyDescent="0.25">
      <c r="AO507" s="260"/>
      <c r="AP507" s="260"/>
      <c r="AQ507" s="260"/>
      <c r="AR507" s="260"/>
      <c r="AS507" s="260"/>
      <c r="AT507" s="260"/>
      <c r="AU507" s="260"/>
      <c r="AV507" s="260"/>
      <c r="AW507" s="260"/>
      <c r="AX507" s="260"/>
      <c r="AY507" s="260"/>
      <c r="AZ507" s="260"/>
      <c r="BA507" s="260"/>
      <c r="BB507" s="260"/>
      <c r="BC507" s="260"/>
      <c r="BD507" s="260"/>
      <c r="BE507" s="260"/>
      <c r="BF507" s="260"/>
      <c r="BG507" s="210"/>
      <c r="BH507" s="210"/>
      <c r="BI507" s="210"/>
    </row>
  </sheetData>
  <mergeCells count="8">
    <mergeCell ref="D10:F10"/>
    <mergeCell ref="A12:C12"/>
    <mergeCell ref="A1:F1"/>
    <mergeCell ref="AO1:BF1"/>
    <mergeCell ref="A3:C3"/>
    <mergeCell ref="D3:F3"/>
    <mergeCell ref="A4:C4"/>
    <mergeCell ref="D4:F4"/>
  </mergeCells>
  <conditionalFormatting sqref="D9">
    <cfRule type="expression" dxfId="257" priority="5">
      <formula>D9&lt;0</formula>
    </cfRule>
    <cfRule type="expression" dxfId="256" priority="6">
      <formula>D9&lt;5%</formula>
    </cfRule>
    <cfRule type="expression" dxfId="255" priority="7">
      <formula>D9&lt;20%</formula>
    </cfRule>
  </conditionalFormatting>
  <conditionalFormatting sqref="F9">
    <cfRule type="expression" dxfId="254" priority="2">
      <formula>F9&lt;0</formula>
    </cfRule>
    <cfRule type="expression" dxfId="253" priority="3">
      <formula>F9&lt;5%</formula>
    </cfRule>
    <cfRule type="expression" dxfId="252" priority="4">
      <formula>F9&lt;20%</formula>
    </cfRule>
  </conditionalFormatting>
  <conditionalFormatting sqref="D10">
    <cfRule type="expression" dxfId="251" priority="1">
      <formula>F7&gt;D7</formula>
    </cfRule>
  </conditionalFormatting>
  <dataValidations count="2">
    <dataValidation type="list" allowBlank="1" showInputMessage="1" showErrorMessage="1" sqref="C13:C500">
      <formula1>$I$1:$I$2</formula1>
    </dataValidation>
    <dataValidation type="list" allowBlank="1" showInputMessage="1" showErrorMessage="1" sqref="A13:A500">
      <formula1>$A$8:$A$9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0"/>
  <dimension ref="A1:BI507"/>
  <sheetViews>
    <sheetView workbookViewId="0">
      <pane ySplit="12" topLeftCell="A13" activePane="bottomLeft" state="frozen"/>
      <selection activeCell="F22" sqref="F22"/>
      <selection pane="bottomLeft" activeCell="F22" sqref="F22"/>
    </sheetView>
  </sheetViews>
  <sheetFormatPr defaultRowHeight="15" x14ac:dyDescent="0.25"/>
  <cols>
    <col min="1" max="1" width="5.85546875" style="157" customWidth="1"/>
    <col min="2" max="2" width="5" style="158" bestFit="1" customWidth="1"/>
    <col min="3" max="3" width="8.140625" style="169" customWidth="1"/>
    <col min="4" max="4" width="17" style="170" customWidth="1"/>
    <col min="5" max="5" width="14.5703125" style="170" bestFit="1" customWidth="1"/>
    <col min="6" max="6" width="17.7109375" style="170" customWidth="1"/>
    <col min="7" max="7" width="13.85546875" style="148" bestFit="1" customWidth="1"/>
    <col min="8" max="8" width="9.140625" style="149"/>
    <col min="9" max="9" width="14" style="149" customWidth="1"/>
    <col min="10" max="10" width="33.28515625" style="149" bestFit="1" customWidth="1"/>
    <col min="11" max="11" width="35.140625" style="149" customWidth="1"/>
    <col min="12" max="14" width="33.28515625" style="149" bestFit="1" customWidth="1"/>
    <col min="15" max="21" width="9.140625" style="149"/>
    <col min="22" max="22" width="26.28515625" style="178" bestFit="1" customWidth="1"/>
    <col min="23" max="23" width="28.7109375" style="178" bestFit="1" customWidth="1"/>
    <col min="24" max="24" width="26.28515625" style="178" bestFit="1" customWidth="1"/>
    <col min="25" max="25" width="26.42578125" style="178" bestFit="1" customWidth="1"/>
    <col min="26" max="27" width="26.140625" style="178" bestFit="1" customWidth="1"/>
    <col min="28" max="28" width="9.140625" style="149"/>
    <col min="29" max="29" width="26.5703125" style="149" bestFit="1" customWidth="1"/>
    <col min="30" max="40" width="9.140625" style="149"/>
    <col min="41" max="58" width="30.7109375" style="250" customWidth="1"/>
    <col min="59" max="16384" width="9.140625" style="149"/>
  </cols>
  <sheetData>
    <row r="1" spans="1:61" ht="21" x14ac:dyDescent="0.25">
      <c r="A1" s="644" t="s">
        <v>85</v>
      </c>
      <c r="B1" s="644"/>
      <c r="C1" s="644"/>
      <c r="D1" s="644"/>
      <c r="E1" s="644"/>
      <c r="F1" s="644"/>
      <c r="I1" s="265" t="s">
        <v>628</v>
      </c>
      <c r="AO1" s="645" t="s">
        <v>145</v>
      </c>
      <c r="AP1" s="645"/>
      <c r="AQ1" s="645"/>
      <c r="AR1" s="645"/>
      <c r="AS1" s="645"/>
      <c r="AT1" s="645"/>
      <c r="AU1" s="645"/>
      <c r="AV1" s="645"/>
      <c r="AW1" s="645"/>
      <c r="AX1" s="645"/>
      <c r="AY1" s="645"/>
      <c r="AZ1" s="645"/>
      <c r="BA1" s="645"/>
      <c r="BB1" s="645"/>
      <c r="BC1" s="645"/>
      <c r="BD1" s="645"/>
      <c r="BE1" s="645"/>
      <c r="BF1" s="645"/>
    </row>
    <row r="2" spans="1:61" ht="21" x14ac:dyDescent="0.25">
      <c r="A2" s="212"/>
      <c r="B2" s="213"/>
      <c r="C2" s="214"/>
      <c r="D2" s="215"/>
      <c r="E2" s="215"/>
      <c r="F2" s="215"/>
      <c r="I2" s="265" t="s">
        <v>92</v>
      </c>
      <c r="AO2" s="250" t="s">
        <v>144</v>
      </c>
      <c r="AP2" s="250" t="s">
        <v>146</v>
      </c>
      <c r="AQ2" s="250" t="s">
        <v>147</v>
      </c>
      <c r="AR2" s="250" t="s">
        <v>148</v>
      </c>
      <c r="AS2" s="250" t="s">
        <v>148</v>
      </c>
      <c r="AT2" s="250" t="s">
        <v>149</v>
      </c>
      <c r="AU2" s="250" t="s">
        <v>150</v>
      </c>
      <c r="AV2" s="250" t="s">
        <v>151</v>
      </c>
      <c r="AW2" s="250" t="s">
        <v>152</v>
      </c>
      <c r="AX2" s="250" t="s">
        <v>153</v>
      </c>
      <c r="AY2" s="250" t="s">
        <v>154</v>
      </c>
      <c r="AZ2" s="250" t="s">
        <v>155</v>
      </c>
      <c r="BA2" s="250" t="s">
        <v>156</v>
      </c>
      <c r="BB2" s="250" t="s">
        <v>157</v>
      </c>
      <c r="BC2" s="250" t="s">
        <v>158</v>
      </c>
      <c r="BD2" s="250" t="s">
        <v>159</v>
      </c>
      <c r="BE2" s="250" t="s">
        <v>160</v>
      </c>
      <c r="BF2" s="250" t="s">
        <v>161</v>
      </c>
    </row>
    <row r="3" spans="1:61" ht="39" customHeight="1" x14ac:dyDescent="0.25">
      <c r="A3" s="652" t="str">
        <f>'914 01'!B52</f>
        <v>019100</v>
      </c>
      <c r="B3" s="646"/>
      <c r="C3" s="647"/>
      <c r="D3" s="646" t="str">
        <f>'914 01'!G52</f>
        <v>Zajištění úkolů v oblasti utajovaných informací</v>
      </c>
      <c r="E3" s="646"/>
      <c r="F3" s="647"/>
      <c r="AO3" s="260"/>
      <c r="AP3" s="260"/>
      <c r="AQ3" s="260" t="s">
        <v>1489</v>
      </c>
      <c r="AR3" s="260"/>
      <c r="AS3" s="260"/>
      <c r="AT3" s="260" t="s">
        <v>1490</v>
      </c>
      <c r="AU3" s="260"/>
      <c r="AV3" s="260"/>
      <c r="AW3" s="260"/>
      <c r="AX3" s="260"/>
      <c r="AY3" s="260"/>
      <c r="AZ3" s="260"/>
      <c r="BA3" s="260"/>
      <c r="BB3" s="260"/>
      <c r="BC3" s="260"/>
      <c r="BD3" s="260"/>
      <c r="BE3" s="260"/>
      <c r="BF3" s="260"/>
    </row>
    <row r="4" spans="1:61" ht="34.5" customHeight="1" x14ac:dyDescent="0.25">
      <c r="A4" s="648" t="s">
        <v>94</v>
      </c>
      <c r="B4" s="649"/>
      <c r="C4" s="649"/>
      <c r="D4" s="650">
        <f>'914 01'!K52*1000</f>
        <v>20000</v>
      </c>
      <c r="E4" s="650"/>
      <c r="F4" s="651"/>
      <c r="AO4" s="260"/>
      <c r="AP4" s="260"/>
      <c r="AQ4" s="260"/>
      <c r="AR4" s="260"/>
      <c r="AS4" s="260"/>
      <c r="AT4" s="260" t="s">
        <v>1491</v>
      </c>
      <c r="AU4" s="260"/>
      <c r="AV4" s="260"/>
      <c r="AW4" s="260"/>
      <c r="AX4" s="260"/>
      <c r="AY4" s="260"/>
      <c r="AZ4" s="260"/>
      <c r="BA4" s="260"/>
      <c r="BB4" s="260"/>
      <c r="BC4" s="260"/>
      <c r="BD4" s="260"/>
      <c r="BE4" s="260"/>
      <c r="BF4" s="260"/>
    </row>
    <row r="5" spans="1:61" x14ac:dyDescent="0.25">
      <c r="A5" s="216"/>
      <c r="B5" s="213"/>
      <c r="C5" s="214"/>
      <c r="D5" s="215"/>
      <c r="E5" s="215"/>
      <c r="F5" s="215"/>
      <c r="AO5" s="260"/>
      <c r="AP5" s="260"/>
      <c r="AQ5" s="260"/>
      <c r="AR5" s="260"/>
      <c r="AS5" s="260"/>
      <c r="AT5" s="260"/>
      <c r="AU5" s="260"/>
      <c r="AV5" s="260"/>
      <c r="AW5" s="260"/>
      <c r="AX5" s="260"/>
      <c r="AY5" s="260"/>
      <c r="AZ5" s="260"/>
      <c r="BA5" s="260"/>
      <c r="BB5" s="260"/>
      <c r="BC5" s="260"/>
      <c r="BD5" s="260"/>
      <c r="BE5" s="260"/>
      <c r="BF5" s="260"/>
    </row>
    <row r="6" spans="1:61" x14ac:dyDescent="0.25">
      <c r="A6" s="216"/>
      <c r="B6" s="213"/>
      <c r="C6" s="214"/>
      <c r="D6" s="217" t="s">
        <v>86</v>
      </c>
      <c r="E6" s="217"/>
      <c r="F6" s="217" t="s">
        <v>87</v>
      </c>
      <c r="AO6" s="260"/>
      <c r="AP6" s="260"/>
      <c r="AQ6" s="260"/>
      <c r="AR6" s="260"/>
      <c r="AS6" s="260"/>
      <c r="AT6" s="260"/>
      <c r="AU6" s="260"/>
      <c r="AV6" s="260"/>
      <c r="AW6" s="260"/>
      <c r="AX6" s="260"/>
      <c r="AY6" s="260"/>
      <c r="AZ6" s="260"/>
      <c r="BA6" s="260"/>
      <c r="BB6" s="260"/>
      <c r="BC6" s="260"/>
      <c r="BD6" s="260"/>
      <c r="BE6" s="260"/>
      <c r="BF6" s="260"/>
    </row>
    <row r="7" spans="1:61" x14ac:dyDescent="0.25">
      <c r="A7" s="216"/>
      <c r="B7" s="213"/>
      <c r="C7" s="216" t="s">
        <v>88</v>
      </c>
      <c r="D7" s="218">
        <f>SUM(D13:D500)</f>
        <v>11979</v>
      </c>
      <c r="E7" s="148"/>
      <c r="F7" s="219">
        <f>SUM(F13:F500)</f>
        <v>12197</v>
      </c>
      <c r="AO7" s="260"/>
      <c r="AP7" s="260"/>
      <c r="AQ7" s="260"/>
      <c r="AR7" s="260"/>
      <c r="AS7" s="260"/>
      <c r="AT7" s="260"/>
      <c r="AU7" s="260"/>
      <c r="AV7" s="260" t="s">
        <v>451</v>
      </c>
      <c r="AW7" s="260" t="s">
        <v>451</v>
      </c>
      <c r="AX7" s="260" t="s">
        <v>451</v>
      </c>
      <c r="AY7" s="260"/>
      <c r="AZ7" s="260"/>
      <c r="BA7" s="260"/>
      <c r="BB7" s="260"/>
      <c r="BC7" s="260"/>
      <c r="BD7" s="260"/>
      <c r="BE7" s="260"/>
      <c r="BF7" s="260"/>
    </row>
    <row r="8" spans="1:61" x14ac:dyDescent="0.25">
      <c r="A8" s="220" t="s">
        <v>91</v>
      </c>
      <c r="B8" s="213"/>
      <c r="C8" s="221" t="s">
        <v>84</v>
      </c>
      <c r="D8" s="222">
        <f>D4-SUM(D13:D504)</f>
        <v>8021</v>
      </c>
      <c r="E8" s="222"/>
      <c r="F8" s="222">
        <f>D4-SUM(F13:F504)</f>
        <v>7803</v>
      </c>
      <c r="AO8" s="260"/>
      <c r="AP8" s="260"/>
      <c r="AQ8" s="260"/>
      <c r="AR8" s="260"/>
      <c r="AS8" s="260"/>
      <c r="AT8" s="260"/>
      <c r="AU8" s="260"/>
      <c r="AV8" s="260"/>
      <c r="AW8" s="260"/>
      <c r="AX8" s="260"/>
      <c r="AY8" s="260"/>
      <c r="AZ8" s="260"/>
      <c r="BA8" s="260"/>
      <c r="BB8" s="260"/>
      <c r="BC8" s="260"/>
      <c r="BD8" s="260"/>
      <c r="BE8" s="260"/>
      <c r="BF8" s="260"/>
      <c r="BG8" s="210"/>
      <c r="BH8" s="210"/>
      <c r="BI8" s="210"/>
    </row>
    <row r="9" spans="1:61" x14ac:dyDescent="0.25">
      <c r="A9" s="220" t="s">
        <v>96</v>
      </c>
      <c r="B9" s="213"/>
      <c r="C9" s="223" t="s">
        <v>84</v>
      </c>
      <c r="D9" s="224">
        <f>(D8/D4)</f>
        <v>0.40105000000000002</v>
      </c>
      <c r="E9"/>
      <c r="F9" s="224">
        <f>F8/D4</f>
        <v>0.39015</v>
      </c>
      <c r="AO9" s="260"/>
      <c r="AP9" s="260"/>
      <c r="AQ9" s="260"/>
      <c r="AR9" s="260"/>
      <c r="AS9" s="260"/>
      <c r="AT9" s="260"/>
      <c r="AU9" s="260"/>
      <c r="AV9" s="260"/>
      <c r="AW9" s="260"/>
      <c r="AX9" s="260"/>
      <c r="AY9" s="260"/>
      <c r="AZ9" s="260"/>
      <c r="BA9" s="260"/>
      <c r="BB9" s="260"/>
      <c r="BC9" s="260"/>
      <c r="BD9" s="260"/>
      <c r="BE9" s="260"/>
      <c r="BF9" s="260"/>
      <c r="BG9" s="210"/>
      <c r="BH9" s="210"/>
      <c r="BI9" s="210"/>
    </row>
    <row r="10" spans="1:61" x14ac:dyDescent="0.25">
      <c r="C10" s="159"/>
      <c r="D10" s="640" t="s">
        <v>95</v>
      </c>
      <c r="E10" s="640"/>
      <c r="F10" s="640"/>
      <c r="AO10" s="260"/>
      <c r="AP10" s="260"/>
      <c r="AQ10" s="260"/>
      <c r="AR10" s="260"/>
      <c r="AS10" s="260"/>
      <c r="AT10" s="260" t="s">
        <v>451</v>
      </c>
      <c r="AU10" s="260"/>
      <c r="AV10" s="260"/>
      <c r="AW10" s="260"/>
      <c r="AX10" s="260"/>
      <c r="AY10" s="260"/>
      <c r="AZ10" s="260"/>
      <c r="BA10" s="260"/>
      <c r="BB10" s="260"/>
      <c r="BC10" s="260"/>
      <c r="BD10" s="260"/>
      <c r="BE10" s="260"/>
      <c r="BF10" s="260"/>
      <c r="BG10" s="210"/>
      <c r="BH10" s="210"/>
      <c r="BI10" s="210"/>
    </row>
    <row r="11" spans="1:61" x14ac:dyDescent="0.25">
      <c r="C11" s="159"/>
      <c r="D11" s="115"/>
      <c r="E11" s="115"/>
      <c r="F11" s="115"/>
      <c r="AO11" s="260"/>
      <c r="AP11" s="260"/>
      <c r="AQ11" s="260"/>
      <c r="AR11" s="260"/>
      <c r="AS11" s="260"/>
      <c r="AT11" s="260"/>
      <c r="AU11" s="260"/>
      <c r="AV11" s="260"/>
      <c r="AW11" s="260"/>
      <c r="AX11" s="260"/>
      <c r="AY11" s="260"/>
      <c r="AZ11" s="260"/>
      <c r="BA11" s="260"/>
      <c r="BB11" s="260"/>
      <c r="BC11" s="260"/>
      <c r="BD11" s="260"/>
      <c r="BE11" s="260"/>
      <c r="BF11" s="260"/>
      <c r="BG11" s="210"/>
      <c r="BH11" s="210"/>
      <c r="BI11" s="210"/>
    </row>
    <row r="12" spans="1:61" s="163" customFormat="1" x14ac:dyDescent="0.25">
      <c r="A12" s="641" t="s">
        <v>93</v>
      </c>
      <c r="B12" s="642"/>
      <c r="C12" s="643"/>
      <c r="D12" s="160" t="s">
        <v>89</v>
      </c>
      <c r="E12" s="162" t="s">
        <v>131</v>
      </c>
      <c r="F12" s="161" t="s">
        <v>90</v>
      </c>
      <c r="G12" s="162" t="s">
        <v>164</v>
      </c>
      <c r="V12" s="179"/>
      <c r="W12" s="179"/>
      <c r="X12" s="179"/>
      <c r="Y12" s="179"/>
      <c r="Z12" s="179"/>
      <c r="AA12" s="179"/>
      <c r="AO12" s="261"/>
      <c r="AP12" s="261"/>
      <c r="AQ12" s="261"/>
      <c r="AR12" s="261"/>
      <c r="AS12" s="261"/>
      <c r="AT12" s="261"/>
      <c r="AU12" s="261"/>
      <c r="AV12" s="261"/>
      <c r="AW12" s="261"/>
      <c r="AX12" s="261"/>
      <c r="AY12" s="261"/>
      <c r="AZ12" s="261"/>
      <c r="BA12" s="261"/>
      <c r="BB12" s="261"/>
      <c r="BC12" s="261"/>
      <c r="BD12" s="261"/>
      <c r="BE12" s="261"/>
      <c r="BF12" s="261"/>
      <c r="BG12" s="262"/>
      <c r="BH12" s="262"/>
      <c r="BI12" s="262"/>
    </row>
    <row r="13" spans="1:61" x14ac:dyDescent="0.25">
      <c r="A13" s="171" t="s">
        <v>91</v>
      </c>
      <c r="B13" s="164">
        <v>565</v>
      </c>
      <c r="C13" s="299" t="s">
        <v>628</v>
      </c>
      <c r="D13" s="166">
        <v>11979</v>
      </c>
      <c r="E13" s="168">
        <v>42118</v>
      </c>
      <c r="F13" s="358">
        <v>12197</v>
      </c>
      <c r="G13" s="168">
        <v>42205</v>
      </c>
      <c r="AO13" s="260"/>
      <c r="AP13" s="260" t="s">
        <v>362</v>
      </c>
      <c r="AQ13" s="260"/>
      <c r="AR13" s="260" t="s">
        <v>363</v>
      </c>
      <c r="AS13" s="260" t="s">
        <v>364</v>
      </c>
      <c r="AT13" s="260" t="s">
        <v>3011</v>
      </c>
      <c r="AU13" s="260" t="s">
        <v>3012</v>
      </c>
      <c r="AV13" s="260" t="s">
        <v>371</v>
      </c>
      <c r="AW13" s="260"/>
      <c r="AX13" s="260"/>
      <c r="AY13" s="260"/>
      <c r="AZ13" s="260"/>
      <c r="BA13" s="260"/>
      <c r="BB13" s="260"/>
      <c r="BC13" s="260"/>
      <c r="BD13" s="260"/>
      <c r="BE13" s="260"/>
      <c r="BF13" s="260"/>
      <c r="BG13" s="210"/>
      <c r="BH13" s="210"/>
      <c r="BI13" s="210"/>
    </row>
    <row r="14" spans="1:61" x14ac:dyDescent="0.25">
      <c r="A14" s="171" t="s">
        <v>91</v>
      </c>
      <c r="B14" s="164"/>
      <c r="C14" s="299" t="s">
        <v>628</v>
      </c>
      <c r="D14" s="166"/>
      <c r="E14" s="168"/>
      <c r="F14" s="358"/>
      <c r="G14" s="168"/>
      <c r="AO14" s="260"/>
      <c r="AP14" s="260"/>
      <c r="AQ14" s="260"/>
      <c r="AR14" s="260" t="s">
        <v>372</v>
      </c>
      <c r="AS14" s="260" t="s">
        <v>370</v>
      </c>
      <c r="AT14" s="260" t="s">
        <v>379</v>
      </c>
      <c r="AU14" s="260" t="s">
        <v>380</v>
      </c>
      <c r="AV14" s="260" t="s">
        <v>374</v>
      </c>
      <c r="AW14" s="260" t="s">
        <v>373</v>
      </c>
      <c r="AX14" s="260"/>
      <c r="AY14" s="260"/>
      <c r="AZ14" s="260"/>
      <c r="BA14" s="260"/>
      <c r="BB14" s="260"/>
      <c r="BC14" s="260"/>
      <c r="BD14" s="260"/>
      <c r="BE14" s="260"/>
      <c r="BF14" s="260"/>
      <c r="BG14" s="210"/>
      <c r="BH14" s="210"/>
      <c r="BI14" s="210"/>
    </row>
    <row r="15" spans="1:61" x14ac:dyDescent="0.25">
      <c r="A15" s="171" t="s">
        <v>91</v>
      </c>
      <c r="B15" s="164"/>
      <c r="C15" s="299" t="s">
        <v>628</v>
      </c>
      <c r="D15" s="166"/>
      <c r="E15" s="168"/>
      <c r="F15" s="167"/>
      <c r="G15" s="168"/>
      <c r="AO15" s="260"/>
      <c r="AP15" s="260"/>
      <c r="AQ15" s="260"/>
      <c r="AR15" s="260"/>
      <c r="AS15" s="260"/>
      <c r="AT15" s="260"/>
      <c r="AU15" s="260"/>
      <c r="AV15" s="260"/>
      <c r="AW15" s="260"/>
      <c r="AX15" s="260"/>
      <c r="AY15" s="260"/>
      <c r="AZ15" s="260"/>
      <c r="BA15" s="260"/>
      <c r="BB15" s="260"/>
      <c r="BC15" s="260"/>
      <c r="BD15" s="260"/>
      <c r="BE15" s="260"/>
      <c r="BF15" s="260"/>
      <c r="BG15" s="210"/>
      <c r="BH15" s="210"/>
      <c r="BI15" s="210"/>
    </row>
    <row r="16" spans="1:61" x14ac:dyDescent="0.25">
      <c r="A16" s="171" t="s">
        <v>91</v>
      </c>
      <c r="B16" s="164"/>
      <c r="C16" s="299" t="s">
        <v>628</v>
      </c>
      <c r="D16" s="166"/>
      <c r="E16" s="168"/>
      <c r="F16" s="167"/>
      <c r="G16" s="168"/>
      <c r="AO16" s="260"/>
      <c r="AP16" s="260"/>
      <c r="AQ16" s="260"/>
      <c r="AR16" s="260"/>
      <c r="AS16" s="260"/>
      <c r="AT16" s="260"/>
      <c r="AU16" s="260"/>
      <c r="AV16" s="260"/>
      <c r="AW16" s="260"/>
      <c r="AX16" s="260"/>
      <c r="AY16" s="260"/>
      <c r="AZ16" s="260"/>
      <c r="BA16" s="260"/>
      <c r="BB16" s="260"/>
      <c r="BC16" s="260"/>
      <c r="BD16" s="260"/>
      <c r="BE16" s="260"/>
      <c r="BF16" s="260"/>
      <c r="BG16" s="210"/>
      <c r="BH16" s="210"/>
      <c r="BI16" s="210"/>
    </row>
    <row r="17" spans="1:61" x14ac:dyDescent="0.25">
      <c r="A17" s="171" t="s">
        <v>91</v>
      </c>
      <c r="B17" s="164"/>
      <c r="C17" s="299" t="s">
        <v>628</v>
      </c>
      <c r="D17" s="166"/>
      <c r="E17" s="168"/>
      <c r="F17" s="167"/>
      <c r="G17" s="168"/>
      <c r="AO17" s="260"/>
      <c r="AP17" s="260"/>
      <c r="AQ17" s="260"/>
      <c r="AR17" s="260"/>
      <c r="AS17" s="260"/>
      <c r="AT17" s="260"/>
      <c r="AU17" s="260"/>
      <c r="AV17" s="260"/>
      <c r="AW17" s="260"/>
      <c r="AX17" s="260"/>
      <c r="AY17" s="260"/>
      <c r="AZ17" s="260"/>
      <c r="BA17" s="260"/>
      <c r="BB17" s="260"/>
      <c r="BC17" s="260"/>
      <c r="BD17" s="260"/>
      <c r="BE17" s="260"/>
      <c r="BF17" s="260"/>
      <c r="BG17" s="210"/>
      <c r="BH17" s="210"/>
      <c r="BI17" s="210"/>
    </row>
    <row r="18" spans="1:61" x14ac:dyDescent="0.25">
      <c r="A18" s="171" t="s">
        <v>91</v>
      </c>
      <c r="B18" s="164"/>
      <c r="C18" s="299" t="s">
        <v>628</v>
      </c>
      <c r="D18" s="166"/>
      <c r="E18" s="168"/>
      <c r="F18" s="167"/>
      <c r="G18" s="168"/>
      <c r="AO18" s="260"/>
      <c r="AP18" s="260"/>
      <c r="AQ18" s="260"/>
      <c r="AR18" s="260"/>
      <c r="AS18" s="260"/>
      <c r="AT18" s="260"/>
      <c r="AU18" s="260"/>
      <c r="AV18" s="260"/>
      <c r="AW18" s="260"/>
      <c r="AX18" s="260"/>
      <c r="AY18" s="260"/>
      <c r="AZ18" s="260"/>
      <c r="BA18" s="260"/>
      <c r="BB18" s="260"/>
      <c r="BC18" s="260"/>
      <c r="BD18" s="260"/>
      <c r="BE18" s="260"/>
      <c r="BF18" s="260"/>
      <c r="BG18" s="210"/>
      <c r="BH18" s="210"/>
      <c r="BI18" s="210"/>
    </row>
    <row r="19" spans="1:61" x14ac:dyDescent="0.25">
      <c r="A19" s="171" t="s">
        <v>91</v>
      </c>
      <c r="B19" s="164"/>
      <c r="C19" s="299" t="s">
        <v>628</v>
      </c>
      <c r="D19" s="166"/>
      <c r="E19" s="168"/>
      <c r="F19" s="167"/>
      <c r="G19" s="168"/>
      <c r="AO19" s="260"/>
      <c r="AP19" s="260"/>
      <c r="AQ19" s="260"/>
      <c r="AR19" s="260"/>
      <c r="AS19" s="260"/>
      <c r="AT19" s="260"/>
      <c r="AU19" s="260"/>
      <c r="AV19" s="260"/>
      <c r="AW19" s="260"/>
      <c r="AX19" s="260"/>
      <c r="AY19" s="260"/>
      <c r="AZ19" s="260"/>
      <c r="BA19" s="260"/>
      <c r="BB19" s="260"/>
      <c r="BC19" s="260"/>
      <c r="BD19" s="260"/>
      <c r="BE19" s="260"/>
      <c r="BF19" s="260"/>
      <c r="BG19" s="210"/>
      <c r="BH19" s="210"/>
      <c r="BI19" s="210"/>
    </row>
    <row r="20" spans="1:61" x14ac:dyDescent="0.25">
      <c r="A20" s="171" t="s">
        <v>91</v>
      </c>
      <c r="B20" s="164"/>
      <c r="C20" s="299" t="s">
        <v>628</v>
      </c>
      <c r="D20" s="166"/>
      <c r="E20" s="168"/>
      <c r="F20" s="167"/>
      <c r="G20" s="168"/>
      <c r="AO20" s="260"/>
      <c r="AP20" s="260"/>
      <c r="AQ20" s="260"/>
      <c r="AR20" s="260"/>
      <c r="AS20" s="260"/>
      <c r="AT20" s="260"/>
      <c r="AU20" s="260"/>
      <c r="AV20" s="260"/>
      <c r="AW20" s="260"/>
      <c r="AX20" s="260"/>
      <c r="AY20" s="260"/>
      <c r="AZ20" s="260"/>
      <c r="BA20" s="260"/>
      <c r="BB20" s="260"/>
      <c r="BC20" s="260"/>
      <c r="BD20" s="260"/>
      <c r="BE20" s="260"/>
      <c r="BF20" s="260"/>
      <c r="BG20" s="210"/>
      <c r="BH20" s="210"/>
      <c r="BI20" s="210"/>
    </row>
    <row r="21" spans="1:61" x14ac:dyDescent="0.25">
      <c r="A21" s="171" t="s">
        <v>91</v>
      </c>
      <c r="B21" s="164"/>
      <c r="C21" s="299" t="s">
        <v>628</v>
      </c>
      <c r="D21" s="166"/>
      <c r="E21" s="168"/>
      <c r="F21" s="167"/>
      <c r="G21" s="168"/>
      <c r="AO21" s="260"/>
      <c r="AP21" s="260"/>
      <c r="AQ21" s="260"/>
      <c r="AR21" s="260"/>
      <c r="AS21" s="260"/>
      <c r="AT21" s="260"/>
      <c r="AU21" s="260"/>
      <c r="AV21" s="260"/>
      <c r="AW21" s="260"/>
      <c r="AX21" s="260"/>
      <c r="AY21" s="260"/>
      <c r="AZ21" s="260"/>
      <c r="BA21" s="260"/>
      <c r="BB21" s="260"/>
      <c r="BC21" s="260"/>
      <c r="BD21" s="260"/>
      <c r="BE21" s="260"/>
      <c r="BF21" s="260"/>
      <c r="BG21" s="210"/>
      <c r="BH21" s="210"/>
      <c r="BI21" s="210"/>
    </row>
    <row r="22" spans="1:61" x14ac:dyDescent="0.25">
      <c r="A22" s="171" t="s">
        <v>91</v>
      </c>
      <c r="B22" s="164"/>
      <c r="C22" s="299" t="s">
        <v>628</v>
      </c>
      <c r="D22" s="166"/>
      <c r="E22" s="168"/>
      <c r="F22" s="167"/>
      <c r="G22" s="168"/>
      <c r="AO22" s="260"/>
      <c r="AP22" s="260"/>
      <c r="AQ22" s="260"/>
      <c r="AR22" s="260"/>
      <c r="AS22" s="260"/>
      <c r="AT22" s="260"/>
      <c r="AU22" s="260"/>
      <c r="AV22" s="260"/>
      <c r="AW22" s="260"/>
      <c r="AX22" s="260"/>
      <c r="AY22" s="260"/>
      <c r="AZ22" s="260"/>
      <c r="BA22" s="260"/>
      <c r="BB22" s="260"/>
      <c r="BC22" s="260"/>
      <c r="BD22" s="260"/>
      <c r="BE22" s="260"/>
      <c r="BF22" s="260"/>
      <c r="BG22" s="210"/>
      <c r="BH22" s="210"/>
      <c r="BI22" s="210"/>
    </row>
    <row r="23" spans="1:61" x14ac:dyDescent="0.25">
      <c r="A23" s="171" t="s">
        <v>91</v>
      </c>
      <c r="B23" s="164"/>
      <c r="C23" s="299" t="s">
        <v>628</v>
      </c>
      <c r="D23" s="166"/>
      <c r="E23" s="168"/>
      <c r="F23" s="167"/>
      <c r="G23" s="168"/>
      <c r="AO23" s="260"/>
      <c r="AP23" s="260"/>
      <c r="AQ23" s="260"/>
      <c r="AR23" s="260"/>
      <c r="AS23" s="260"/>
      <c r="AT23" s="260"/>
      <c r="AU23" s="260"/>
      <c r="AV23" s="260"/>
      <c r="AW23" s="260"/>
      <c r="AX23" s="260"/>
      <c r="AY23" s="260"/>
      <c r="AZ23" s="260"/>
      <c r="BA23" s="260"/>
      <c r="BB23" s="260"/>
      <c r="BC23" s="260"/>
      <c r="BD23" s="260"/>
      <c r="BE23" s="260"/>
      <c r="BF23" s="260"/>
      <c r="BG23" s="210"/>
      <c r="BH23" s="210"/>
      <c r="BI23" s="210"/>
    </row>
    <row r="24" spans="1:61" x14ac:dyDescent="0.25">
      <c r="A24" s="171" t="s">
        <v>91</v>
      </c>
      <c r="B24" s="164"/>
      <c r="C24" s="299" t="s">
        <v>628</v>
      </c>
      <c r="D24" s="166"/>
      <c r="E24" s="168"/>
      <c r="F24" s="167"/>
      <c r="G24" s="168"/>
      <c r="AO24" s="260"/>
      <c r="AP24" s="260"/>
      <c r="AQ24" s="260"/>
      <c r="AR24" s="260"/>
      <c r="AS24" s="260"/>
      <c r="AT24" s="260"/>
      <c r="AU24" s="260"/>
      <c r="AV24" s="260"/>
      <c r="AW24" s="260"/>
      <c r="AX24" s="260"/>
      <c r="AY24" s="260"/>
      <c r="AZ24" s="260"/>
      <c r="BA24" s="260"/>
      <c r="BB24" s="260"/>
      <c r="BC24" s="260"/>
      <c r="BD24" s="260"/>
      <c r="BE24" s="260"/>
      <c r="BF24" s="260"/>
      <c r="BG24" s="210"/>
      <c r="BH24" s="210"/>
      <c r="BI24" s="210"/>
    </row>
    <row r="25" spans="1:61" x14ac:dyDescent="0.25">
      <c r="A25" s="171" t="s">
        <v>91</v>
      </c>
      <c r="B25" s="164"/>
      <c r="C25" s="299" t="s">
        <v>628</v>
      </c>
      <c r="D25" s="166"/>
      <c r="E25" s="168"/>
      <c r="F25" s="167"/>
      <c r="G25" s="168"/>
      <c r="AO25" s="260"/>
      <c r="AP25" s="260"/>
      <c r="AQ25" s="260"/>
      <c r="AR25" s="260"/>
      <c r="AS25" s="260"/>
      <c r="AT25" s="260"/>
      <c r="AU25" s="260"/>
      <c r="AV25" s="260"/>
      <c r="AW25" s="260"/>
      <c r="AX25" s="260"/>
      <c r="AY25" s="260"/>
      <c r="AZ25" s="260"/>
      <c r="BA25" s="260"/>
      <c r="BB25" s="260"/>
      <c r="BC25" s="260"/>
      <c r="BD25" s="260"/>
      <c r="BE25" s="260"/>
      <c r="BF25" s="260"/>
      <c r="BG25" s="210"/>
      <c r="BH25" s="210"/>
      <c r="BI25" s="210"/>
    </row>
    <row r="26" spans="1:61" x14ac:dyDescent="0.25">
      <c r="A26" s="171" t="s">
        <v>91</v>
      </c>
      <c r="B26" s="164"/>
      <c r="C26" s="299" t="s">
        <v>628</v>
      </c>
      <c r="D26" s="166"/>
      <c r="E26" s="168"/>
      <c r="F26" s="167"/>
      <c r="G26" s="168"/>
      <c r="AO26" s="260"/>
      <c r="AP26" s="260"/>
      <c r="AQ26" s="260"/>
      <c r="AR26" s="260"/>
      <c r="AS26" s="260"/>
      <c r="AT26" s="260"/>
      <c r="AU26" s="260"/>
      <c r="AV26" s="260"/>
      <c r="AW26" s="260"/>
      <c r="AX26" s="260"/>
      <c r="AY26" s="260"/>
      <c r="AZ26" s="260"/>
      <c r="BA26" s="260"/>
      <c r="BB26" s="260"/>
      <c r="BC26" s="260"/>
      <c r="BD26" s="260"/>
      <c r="BE26" s="260"/>
      <c r="BF26" s="260"/>
      <c r="BG26" s="210"/>
      <c r="BH26" s="210"/>
      <c r="BI26" s="210"/>
    </row>
    <row r="27" spans="1:61" x14ac:dyDescent="0.25">
      <c r="A27" s="171" t="s">
        <v>91</v>
      </c>
      <c r="B27" s="164"/>
      <c r="C27" s="299" t="s">
        <v>628</v>
      </c>
      <c r="D27" s="166"/>
      <c r="E27" s="168"/>
      <c r="F27" s="167"/>
      <c r="G27" s="168"/>
      <c r="AO27" s="260"/>
      <c r="AP27" s="260"/>
      <c r="AQ27" s="260"/>
      <c r="AR27" s="260"/>
      <c r="AS27" s="260"/>
      <c r="AT27" s="260"/>
      <c r="AU27" s="260"/>
      <c r="AV27" s="260"/>
      <c r="AW27" s="260"/>
      <c r="AX27" s="260"/>
      <c r="AY27" s="260"/>
      <c r="AZ27" s="260"/>
      <c r="BA27" s="260"/>
      <c r="BB27" s="260"/>
      <c r="BC27" s="260"/>
      <c r="BD27" s="260"/>
      <c r="BE27" s="260"/>
      <c r="BF27" s="260"/>
      <c r="BG27" s="210"/>
      <c r="BH27" s="210"/>
      <c r="BI27" s="210"/>
    </row>
    <row r="28" spans="1:61" x14ac:dyDescent="0.25">
      <c r="A28" s="171" t="s">
        <v>91</v>
      </c>
      <c r="B28" s="164"/>
      <c r="C28" s="299" t="s">
        <v>628</v>
      </c>
      <c r="D28" s="166"/>
      <c r="E28" s="168"/>
      <c r="F28" s="167"/>
      <c r="G28" s="168"/>
      <c r="AO28" s="260"/>
      <c r="AP28" s="260"/>
      <c r="AQ28" s="260"/>
      <c r="AR28" s="260"/>
      <c r="AS28" s="260"/>
      <c r="AT28" s="260"/>
      <c r="AU28" s="260"/>
      <c r="AV28" s="260"/>
      <c r="AW28" s="260"/>
      <c r="AX28" s="260"/>
      <c r="AY28" s="260"/>
      <c r="AZ28" s="260"/>
      <c r="BA28" s="260"/>
      <c r="BB28" s="260"/>
      <c r="BC28" s="260"/>
      <c r="BD28" s="260"/>
      <c r="BE28" s="260"/>
      <c r="BF28" s="260"/>
      <c r="BG28" s="210"/>
      <c r="BH28" s="210"/>
      <c r="BI28" s="210"/>
    </row>
    <row r="29" spans="1:61" x14ac:dyDescent="0.25">
      <c r="A29" s="171" t="s">
        <v>91</v>
      </c>
      <c r="B29" s="164"/>
      <c r="C29" s="299" t="s">
        <v>628</v>
      </c>
      <c r="D29" s="166"/>
      <c r="E29" s="168"/>
      <c r="F29" s="167"/>
      <c r="G29" s="168"/>
      <c r="AO29" s="260"/>
      <c r="AP29" s="260"/>
      <c r="AQ29" s="260"/>
      <c r="AR29" s="260"/>
      <c r="AS29" s="260"/>
      <c r="AT29" s="260"/>
      <c r="AU29" s="260"/>
      <c r="AV29" s="260" t="s">
        <v>2166</v>
      </c>
      <c r="AW29" s="260"/>
      <c r="AX29" s="260"/>
      <c r="AY29" s="260"/>
      <c r="AZ29" s="260"/>
      <c r="BA29" s="260"/>
      <c r="BB29" s="260"/>
      <c r="BC29" s="260"/>
      <c r="BD29" s="260"/>
      <c r="BE29" s="260"/>
      <c r="BF29" s="260"/>
      <c r="BG29" s="210"/>
      <c r="BH29" s="210"/>
      <c r="BI29" s="210"/>
    </row>
    <row r="30" spans="1:61" x14ac:dyDescent="0.25">
      <c r="A30" s="171" t="s">
        <v>91</v>
      </c>
      <c r="B30" s="164"/>
      <c r="C30" s="299" t="s">
        <v>628</v>
      </c>
      <c r="D30" s="166"/>
      <c r="E30" s="168"/>
      <c r="F30" s="167"/>
      <c r="G30" s="168"/>
      <c r="AO30" s="260"/>
      <c r="AP30" s="260"/>
      <c r="AQ30" s="260"/>
      <c r="AR30" s="260"/>
      <c r="AS30" s="260"/>
      <c r="AT30" s="260"/>
      <c r="AU30" s="260"/>
      <c r="AV30" s="260"/>
      <c r="AW30" s="260"/>
      <c r="AX30" s="260"/>
      <c r="AY30" s="260"/>
      <c r="AZ30" s="260"/>
      <c r="BA30" s="260"/>
      <c r="BB30" s="260"/>
      <c r="BC30" s="260"/>
      <c r="BD30" s="260"/>
      <c r="BE30" s="260"/>
      <c r="BF30" s="260"/>
      <c r="BG30" s="210"/>
      <c r="BH30" s="210"/>
      <c r="BI30" s="210"/>
    </row>
    <row r="31" spans="1:61" x14ac:dyDescent="0.25">
      <c r="A31" s="171" t="s">
        <v>91</v>
      </c>
      <c r="B31" s="164"/>
      <c r="C31" s="299" t="s">
        <v>628</v>
      </c>
      <c r="D31" s="166"/>
      <c r="E31" s="168"/>
      <c r="F31" s="167"/>
      <c r="G31" s="168"/>
      <c r="AO31" s="260"/>
      <c r="AP31" s="260"/>
      <c r="AQ31" s="260"/>
      <c r="AR31" s="260"/>
      <c r="AS31" s="260"/>
      <c r="AT31" s="260"/>
      <c r="AU31" s="260"/>
      <c r="AV31" s="260"/>
      <c r="AW31" s="260"/>
      <c r="AX31" s="260"/>
      <c r="AY31" s="260"/>
      <c r="AZ31" s="260"/>
      <c r="BA31" s="260"/>
      <c r="BB31" s="260"/>
      <c r="BC31" s="260"/>
      <c r="BD31" s="260"/>
      <c r="BE31" s="260"/>
      <c r="BF31" s="260"/>
      <c r="BG31" s="210"/>
      <c r="BH31" s="210"/>
      <c r="BI31" s="210"/>
    </row>
    <row r="32" spans="1:61" x14ac:dyDescent="0.25">
      <c r="A32" s="171" t="s">
        <v>91</v>
      </c>
      <c r="B32" s="164"/>
      <c r="C32" s="299" t="s">
        <v>628</v>
      </c>
      <c r="D32" s="166"/>
      <c r="E32" s="168"/>
      <c r="F32" s="167"/>
      <c r="G32" s="168"/>
      <c r="AO32" s="260"/>
      <c r="AP32" s="260"/>
      <c r="AQ32" s="260"/>
      <c r="AR32" s="260"/>
      <c r="AS32" s="260"/>
      <c r="AT32" s="260"/>
      <c r="AU32" s="260"/>
      <c r="AV32" s="260"/>
      <c r="AW32" s="260"/>
      <c r="AX32" s="260"/>
      <c r="AY32" s="260"/>
      <c r="AZ32" s="260"/>
      <c r="BA32" s="260"/>
      <c r="BB32" s="260"/>
      <c r="BC32" s="260"/>
      <c r="BD32" s="260"/>
      <c r="BE32" s="260"/>
      <c r="BF32" s="260"/>
      <c r="BG32" s="210"/>
      <c r="BH32" s="210"/>
      <c r="BI32" s="210"/>
    </row>
    <row r="33" spans="1:61" x14ac:dyDescent="0.25">
      <c r="A33" s="171" t="s">
        <v>91</v>
      </c>
      <c r="B33" s="164"/>
      <c r="C33" s="299" t="s">
        <v>628</v>
      </c>
      <c r="D33" s="166"/>
      <c r="E33" s="168"/>
      <c r="F33" s="167"/>
      <c r="G33" s="168"/>
      <c r="AO33" s="260"/>
      <c r="AP33" s="260"/>
      <c r="AQ33" s="260"/>
      <c r="AR33" s="260"/>
      <c r="AS33" s="260"/>
      <c r="AT33" s="260"/>
      <c r="AU33" s="260"/>
      <c r="AV33" s="260"/>
      <c r="AW33" s="260"/>
      <c r="AX33" s="260"/>
      <c r="AY33" s="260"/>
      <c r="AZ33" s="260"/>
      <c r="BA33" s="260"/>
      <c r="BB33" s="260"/>
      <c r="BC33" s="260"/>
      <c r="BD33" s="260"/>
      <c r="BE33" s="260"/>
      <c r="BF33" s="260"/>
      <c r="BG33" s="210"/>
      <c r="BH33" s="210"/>
      <c r="BI33" s="210"/>
    </row>
    <row r="34" spans="1:61" x14ac:dyDescent="0.25">
      <c r="A34" s="171" t="s">
        <v>91</v>
      </c>
      <c r="B34" s="164"/>
      <c r="C34" s="299" t="s">
        <v>628</v>
      </c>
      <c r="D34" s="166"/>
      <c r="E34" s="168"/>
      <c r="F34" s="167"/>
      <c r="G34" s="168"/>
      <c r="AO34" s="260"/>
      <c r="AP34" s="260"/>
      <c r="AQ34" s="260"/>
      <c r="AR34" s="260"/>
      <c r="AS34" s="260"/>
      <c r="AT34" s="260"/>
      <c r="AU34" s="260"/>
      <c r="AV34" s="260"/>
      <c r="AW34" s="260"/>
      <c r="AX34" s="260"/>
      <c r="AY34" s="260"/>
      <c r="AZ34" s="260"/>
      <c r="BA34" s="260"/>
      <c r="BB34" s="260"/>
      <c r="BC34" s="260"/>
      <c r="BD34" s="260"/>
      <c r="BE34" s="260"/>
      <c r="BF34" s="260"/>
      <c r="BG34" s="210"/>
      <c r="BH34" s="210"/>
      <c r="BI34" s="210"/>
    </row>
    <row r="35" spans="1:61" x14ac:dyDescent="0.25">
      <c r="A35" s="171" t="s">
        <v>91</v>
      </c>
      <c r="B35" s="164"/>
      <c r="C35" s="299" t="s">
        <v>628</v>
      </c>
      <c r="D35" s="166"/>
      <c r="E35" s="168"/>
      <c r="F35" s="167"/>
      <c r="G35" s="168"/>
      <c r="AO35" s="260"/>
      <c r="AP35" s="260"/>
      <c r="AQ35" s="260"/>
      <c r="AR35" s="260"/>
      <c r="AS35" s="260"/>
      <c r="AT35" s="260"/>
      <c r="AU35" s="260"/>
      <c r="AV35" s="260"/>
      <c r="AW35" s="260"/>
      <c r="AX35" s="260"/>
      <c r="AY35" s="260"/>
      <c r="AZ35" s="260"/>
      <c r="BA35" s="260"/>
      <c r="BB35" s="260"/>
      <c r="BC35" s="260"/>
      <c r="BD35" s="260"/>
      <c r="BE35" s="260"/>
      <c r="BF35" s="260"/>
      <c r="BG35" s="210"/>
      <c r="BH35" s="210"/>
      <c r="BI35" s="210"/>
    </row>
    <row r="36" spans="1:61" x14ac:dyDescent="0.25">
      <c r="A36" s="171" t="s">
        <v>91</v>
      </c>
      <c r="B36" s="164"/>
      <c r="C36" s="299" t="s">
        <v>628</v>
      </c>
      <c r="D36" s="166"/>
      <c r="E36" s="168"/>
      <c r="F36" s="167"/>
      <c r="G36" s="168"/>
      <c r="AO36" s="260"/>
      <c r="AP36" s="260"/>
      <c r="AQ36" s="260"/>
      <c r="AR36" s="260"/>
      <c r="AS36" s="260"/>
      <c r="AT36" s="260"/>
      <c r="AU36" s="260"/>
      <c r="AV36" s="260"/>
      <c r="AW36" s="260"/>
      <c r="AX36" s="260"/>
      <c r="AY36" s="260"/>
      <c r="AZ36" s="260"/>
      <c r="BA36" s="260"/>
      <c r="BB36" s="260"/>
      <c r="BC36" s="260"/>
      <c r="BD36" s="260"/>
      <c r="BE36" s="260"/>
      <c r="BF36" s="260"/>
      <c r="BG36" s="210"/>
      <c r="BH36" s="210"/>
      <c r="BI36" s="210"/>
    </row>
    <row r="37" spans="1:61" x14ac:dyDescent="0.25">
      <c r="A37" s="171" t="s">
        <v>91</v>
      </c>
      <c r="B37" s="164"/>
      <c r="C37" s="299" t="s">
        <v>628</v>
      </c>
      <c r="D37" s="166"/>
      <c r="E37" s="168"/>
      <c r="F37" s="167"/>
      <c r="G37" s="168"/>
      <c r="AO37" s="260"/>
      <c r="AP37" s="260"/>
      <c r="AQ37" s="260"/>
      <c r="AR37" s="260"/>
      <c r="AS37" s="260"/>
      <c r="AT37" s="260"/>
      <c r="AU37" s="260"/>
      <c r="AV37" s="260"/>
      <c r="AW37" s="260"/>
      <c r="AX37" s="260"/>
      <c r="AY37" s="260"/>
      <c r="AZ37" s="260"/>
      <c r="BA37" s="260"/>
      <c r="BB37" s="260"/>
      <c r="BC37" s="260"/>
      <c r="BD37" s="260"/>
      <c r="BE37" s="260"/>
      <c r="BF37" s="260"/>
      <c r="BG37" s="210"/>
      <c r="BH37" s="210"/>
      <c r="BI37" s="210"/>
    </row>
    <row r="38" spans="1:61" x14ac:dyDescent="0.25">
      <c r="A38" s="171" t="s">
        <v>91</v>
      </c>
      <c r="B38" s="164"/>
      <c r="C38" s="299" t="s">
        <v>628</v>
      </c>
      <c r="D38" s="166"/>
      <c r="E38" s="168"/>
      <c r="F38" s="167"/>
      <c r="G38" s="168"/>
      <c r="AO38" s="260"/>
      <c r="AP38" s="260"/>
      <c r="AQ38" s="260"/>
      <c r="AR38" s="260"/>
      <c r="AS38" s="260"/>
      <c r="AT38" s="260"/>
      <c r="AU38" s="260"/>
      <c r="AV38" s="260"/>
      <c r="AW38" s="260"/>
      <c r="AX38" s="260"/>
      <c r="AY38" s="260"/>
      <c r="AZ38" s="260"/>
      <c r="BA38" s="260"/>
      <c r="BB38" s="260"/>
      <c r="BC38" s="260"/>
      <c r="BD38" s="260"/>
      <c r="BE38" s="260"/>
      <c r="BF38" s="260"/>
      <c r="BG38" s="210"/>
      <c r="BH38" s="210"/>
      <c r="BI38" s="210"/>
    </row>
    <row r="39" spans="1:61" x14ac:dyDescent="0.25">
      <c r="A39" s="171" t="s">
        <v>91</v>
      </c>
      <c r="B39" s="164"/>
      <c r="C39" s="299" t="s">
        <v>628</v>
      </c>
      <c r="D39" s="166"/>
      <c r="E39" s="168"/>
      <c r="F39" s="167"/>
      <c r="G39" s="168"/>
      <c r="AO39" s="260"/>
      <c r="AP39" s="260"/>
      <c r="AQ39" s="260"/>
      <c r="AR39" s="260"/>
      <c r="AS39" s="260"/>
      <c r="AT39" s="260"/>
      <c r="AU39" s="260"/>
      <c r="AV39" s="260"/>
      <c r="AW39" s="260"/>
      <c r="AX39" s="260"/>
      <c r="AY39" s="260"/>
      <c r="AZ39" s="260"/>
      <c r="BA39" s="260"/>
      <c r="BB39" s="260"/>
      <c r="BC39" s="260"/>
      <c r="BD39" s="260"/>
      <c r="BE39" s="260"/>
      <c r="BF39" s="260"/>
      <c r="BG39" s="210"/>
      <c r="BH39" s="210"/>
      <c r="BI39" s="210"/>
    </row>
    <row r="40" spans="1:61" x14ac:dyDescent="0.25">
      <c r="A40" s="171" t="s">
        <v>91</v>
      </c>
      <c r="B40" s="164"/>
      <c r="C40" s="299" t="s">
        <v>628</v>
      </c>
      <c r="D40" s="166"/>
      <c r="E40" s="168"/>
      <c r="F40" s="167"/>
      <c r="G40" s="168"/>
      <c r="AO40" s="260"/>
      <c r="AP40" s="260"/>
      <c r="AQ40" s="260"/>
      <c r="AR40" s="260"/>
      <c r="AS40" s="260"/>
      <c r="AT40" s="260"/>
      <c r="AU40" s="260"/>
      <c r="AV40" s="260"/>
      <c r="AW40" s="260"/>
      <c r="AX40" s="260"/>
      <c r="AY40" s="260"/>
      <c r="AZ40" s="260"/>
      <c r="BA40" s="260"/>
      <c r="BB40" s="260"/>
      <c r="BC40" s="260"/>
      <c r="BD40" s="260"/>
      <c r="BE40" s="260"/>
      <c r="BF40" s="260"/>
      <c r="BG40" s="210"/>
      <c r="BH40" s="210"/>
      <c r="BI40" s="210"/>
    </row>
    <row r="41" spans="1:61" x14ac:dyDescent="0.25">
      <c r="A41" s="171" t="s">
        <v>91</v>
      </c>
      <c r="B41" s="164"/>
      <c r="C41" s="299" t="s">
        <v>628</v>
      </c>
      <c r="D41" s="166"/>
      <c r="E41" s="168"/>
      <c r="F41" s="167"/>
      <c r="G41" s="168"/>
      <c r="AO41" s="260"/>
      <c r="AP41" s="260"/>
      <c r="AQ41" s="260"/>
      <c r="AR41" s="260"/>
      <c r="AS41" s="260"/>
      <c r="AT41" s="260"/>
      <c r="AU41" s="260"/>
      <c r="AV41" s="260"/>
      <c r="AW41" s="260"/>
      <c r="AX41" s="260"/>
      <c r="AY41" s="260"/>
      <c r="AZ41" s="260"/>
      <c r="BA41" s="260"/>
      <c r="BB41" s="260"/>
      <c r="BC41" s="260"/>
      <c r="BD41" s="260"/>
      <c r="BE41" s="260"/>
      <c r="BF41" s="260"/>
      <c r="BG41" s="210"/>
      <c r="BH41" s="210"/>
      <c r="BI41" s="210"/>
    </row>
    <row r="42" spans="1:61" x14ac:dyDescent="0.25">
      <c r="A42" s="171" t="s">
        <v>91</v>
      </c>
      <c r="B42" s="164"/>
      <c r="C42" s="299" t="s">
        <v>628</v>
      </c>
      <c r="D42" s="166"/>
      <c r="E42" s="168"/>
      <c r="F42" s="167"/>
      <c r="G42" s="168"/>
      <c r="AO42" s="260"/>
      <c r="AP42" s="260"/>
      <c r="AQ42" s="260"/>
      <c r="AR42" s="260"/>
      <c r="AS42" s="260"/>
      <c r="AT42" s="260"/>
      <c r="AU42" s="260"/>
      <c r="AV42" s="260"/>
      <c r="AW42" s="260"/>
      <c r="AX42" s="260"/>
      <c r="AY42" s="260"/>
      <c r="AZ42" s="260"/>
      <c r="BA42" s="260"/>
      <c r="BB42" s="260"/>
      <c r="BC42" s="260"/>
      <c r="BD42" s="260"/>
      <c r="BE42" s="260"/>
      <c r="BF42" s="260"/>
      <c r="BG42" s="210"/>
      <c r="BH42" s="210"/>
      <c r="BI42" s="210"/>
    </row>
    <row r="43" spans="1:61" x14ac:dyDescent="0.25">
      <c r="A43" s="171" t="s">
        <v>91</v>
      </c>
      <c r="B43" s="164"/>
      <c r="C43" s="299" t="s">
        <v>628</v>
      </c>
      <c r="D43" s="166"/>
      <c r="E43" s="168"/>
      <c r="F43" s="167"/>
      <c r="G43" s="168"/>
      <c r="AO43" s="260"/>
      <c r="AP43" s="260"/>
      <c r="AQ43" s="260"/>
      <c r="AR43" s="260"/>
      <c r="AS43" s="260"/>
      <c r="AT43" s="260"/>
      <c r="AU43" s="260"/>
      <c r="AV43" s="260"/>
      <c r="AW43" s="260"/>
      <c r="AX43" s="260"/>
      <c r="AY43" s="260"/>
      <c r="AZ43" s="260"/>
      <c r="BA43" s="260"/>
      <c r="BB43" s="260"/>
      <c r="BC43" s="260"/>
      <c r="BD43" s="260"/>
      <c r="BE43" s="260"/>
      <c r="BF43" s="260"/>
      <c r="BG43" s="210"/>
      <c r="BH43" s="210"/>
      <c r="BI43" s="210"/>
    </row>
    <row r="44" spans="1:61" x14ac:dyDescent="0.25">
      <c r="A44" s="171" t="s">
        <v>91</v>
      </c>
      <c r="B44" s="164"/>
      <c r="C44" s="299" t="s">
        <v>628</v>
      </c>
      <c r="D44" s="166"/>
      <c r="E44" s="168"/>
      <c r="F44" s="167"/>
      <c r="G44" s="168"/>
      <c r="AO44" s="260"/>
      <c r="AP44" s="260"/>
      <c r="AQ44" s="260"/>
      <c r="AR44" s="260"/>
      <c r="AS44" s="260"/>
      <c r="AT44" s="260"/>
      <c r="AU44" s="260"/>
      <c r="AV44" s="260"/>
      <c r="AW44" s="260"/>
      <c r="AX44" s="260"/>
      <c r="AY44" s="260"/>
      <c r="AZ44" s="260"/>
      <c r="BA44" s="260"/>
      <c r="BB44" s="260"/>
      <c r="BC44" s="260"/>
      <c r="BD44" s="260"/>
      <c r="BE44" s="260"/>
      <c r="BF44" s="260"/>
      <c r="BG44" s="210"/>
      <c r="BH44" s="210"/>
      <c r="BI44" s="210"/>
    </row>
    <row r="45" spans="1:61" x14ac:dyDescent="0.25">
      <c r="A45" s="171" t="s">
        <v>91</v>
      </c>
      <c r="B45" s="164"/>
      <c r="C45" s="299" t="s">
        <v>628</v>
      </c>
      <c r="D45" s="166"/>
      <c r="E45" s="168"/>
      <c r="F45" s="167"/>
      <c r="G45" s="168"/>
      <c r="AO45" s="260"/>
      <c r="AP45" s="260"/>
      <c r="AQ45" s="260"/>
      <c r="AR45" s="260"/>
      <c r="AS45" s="260"/>
      <c r="AT45" s="260"/>
      <c r="AU45" s="260"/>
      <c r="AV45" s="260"/>
      <c r="AW45" s="260"/>
      <c r="AX45" s="260"/>
      <c r="AY45" s="260"/>
      <c r="AZ45" s="260"/>
      <c r="BA45" s="260"/>
      <c r="BB45" s="260"/>
      <c r="BC45" s="260"/>
      <c r="BD45" s="260"/>
      <c r="BE45" s="260"/>
      <c r="BF45" s="260"/>
      <c r="BG45" s="210"/>
      <c r="BH45" s="210"/>
      <c r="BI45" s="210"/>
    </row>
    <row r="46" spans="1:61" x14ac:dyDescent="0.25">
      <c r="A46" s="171" t="s">
        <v>91</v>
      </c>
      <c r="B46" s="164"/>
      <c r="C46" s="299" t="s">
        <v>628</v>
      </c>
      <c r="D46" s="166"/>
      <c r="E46" s="168"/>
      <c r="F46" s="167"/>
      <c r="G46" s="168"/>
      <c r="AO46" s="260"/>
      <c r="AP46" s="260"/>
      <c r="AQ46" s="260"/>
      <c r="AR46" s="260"/>
      <c r="AS46" s="260"/>
      <c r="AT46" s="260"/>
      <c r="AU46" s="260"/>
      <c r="AV46" s="260"/>
      <c r="AW46" s="260"/>
      <c r="AX46" s="260"/>
      <c r="AY46" s="260"/>
      <c r="AZ46" s="260"/>
      <c r="BA46" s="260"/>
      <c r="BB46" s="260"/>
      <c r="BC46" s="260"/>
      <c r="BD46" s="260"/>
      <c r="BE46" s="260"/>
      <c r="BF46" s="260"/>
      <c r="BG46" s="210"/>
      <c r="BH46" s="210"/>
      <c r="BI46" s="210"/>
    </row>
    <row r="47" spans="1:61" x14ac:dyDescent="0.25">
      <c r="A47" s="171" t="s">
        <v>91</v>
      </c>
      <c r="B47" s="164"/>
      <c r="C47" s="299" t="s">
        <v>628</v>
      </c>
      <c r="D47" s="166"/>
      <c r="E47" s="168"/>
      <c r="F47" s="167"/>
      <c r="G47" s="168"/>
      <c r="AO47" s="260"/>
      <c r="AP47" s="260"/>
      <c r="AQ47" s="260"/>
      <c r="AR47" s="260"/>
      <c r="AS47" s="260"/>
      <c r="AT47" s="260"/>
      <c r="AU47" s="260"/>
      <c r="AV47" s="260"/>
      <c r="AW47" s="260"/>
      <c r="AX47" s="260"/>
      <c r="AY47" s="260"/>
      <c r="AZ47" s="260"/>
      <c r="BA47" s="260"/>
      <c r="BB47" s="260"/>
      <c r="BC47" s="260"/>
      <c r="BD47" s="260"/>
      <c r="BE47" s="260"/>
      <c r="BF47" s="260"/>
      <c r="BG47" s="210"/>
      <c r="BH47" s="210"/>
      <c r="BI47" s="210"/>
    </row>
    <row r="48" spans="1:61" x14ac:dyDescent="0.25">
      <c r="A48" s="171" t="s">
        <v>91</v>
      </c>
      <c r="B48" s="164"/>
      <c r="C48" s="299" t="s">
        <v>628</v>
      </c>
      <c r="D48" s="166"/>
      <c r="E48" s="168"/>
      <c r="F48" s="167"/>
      <c r="G48" s="168"/>
      <c r="AO48" s="260"/>
      <c r="AP48" s="260"/>
      <c r="AQ48" s="260"/>
      <c r="AR48" s="260"/>
      <c r="AS48" s="260"/>
      <c r="AT48" s="260"/>
      <c r="AU48" s="260"/>
      <c r="AV48" s="260"/>
      <c r="AW48" s="260"/>
      <c r="AX48" s="260"/>
      <c r="AY48" s="260"/>
      <c r="AZ48" s="260"/>
      <c r="BA48" s="260"/>
      <c r="BB48" s="260"/>
      <c r="BC48" s="260"/>
      <c r="BD48" s="260"/>
      <c r="BE48" s="260"/>
      <c r="BF48" s="260"/>
      <c r="BG48" s="210"/>
      <c r="BH48" s="210"/>
      <c r="BI48" s="210"/>
    </row>
    <row r="49" spans="1:61" x14ac:dyDescent="0.25">
      <c r="A49" s="171" t="s">
        <v>91</v>
      </c>
      <c r="B49" s="164"/>
      <c r="C49" s="299" t="s">
        <v>628</v>
      </c>
      <c r="D49" s="166"/>
      <c r="E49" s="168"/>
      <c r="F49" s="167"/>
      <c r="G49" s="168"/>
      <c r="AO49" s="260"/>
      <c r="AP49" s="260"/>
      <c r="AQ49" s="260"/>
      <c r="AR49" s="260"/>
      <c r="AS49" s="260"/>
      <c r="AT49" s="260"/>
      <c r="AU49" s="260"/>
      <c r="AV49" s="260"/>
      <c r="AW49" s="260"/>
      <c r="AX49" s="260"/>
      <c r="AY49" s="260"/>
      <c r="AZ49" s="260"/>
      <c r="BA49" s="260"/>
      <c r="BB49" s="260"/>
      <c r="BC49" s="260"/>
      <c r="BD49" s="260"/>
      <c r="BE49" s="260"/>
      <c r="BF49" s="260"/>
      <c r="BG49" s="210"/>
      <c r="BH49" s="210"/>
      <c r="BI49" s="210"/>
    </row>
    <row r="50" spans="1:61" x14ac:dyDescent="0.25">
      <c r="A50" s="171" t="s">
        <v>91</v>
      </c>
      <c r="B50" s="164"/>
      <c r="C50" s="299" t="s">
        <v>628</v>
      </c>
      <c r="D50" s="166"/>
      <c r="E50" s="168"/>
      <c r="F50" s="167"/>
      <c r="G50" s="168"/>
      <c r="AO50" s="260"/>
      <c r="AP50" s="260"/>
      <c r="AQ50" s="260"/>
      <c r="AR50" s="260"/>
      <c r="AS50" s="260"/>
      <c r="AT50" s="260"/>
      <c r="AU50" s="260"/>
      <c r="AV50" s="260"/>
      <c r="AW50" s="260"/>
      <c r="AX50" s="260"/>
      <c r="AY50" s="260"/>
      <c r="AZ50" s="260"/>
      <c r="BA50" s="260"/>
      <c r="BB50" s="260"/>
      <c r="BC50" s="260"/>
      <c r="BD50" s="260"/>
      <c r="BE50" s="260"/>
      <c r="BF50" s="260"/>
      <c r="BG50" s="210"/>
      <c r="BH50" s="210"/>
      <c r="BI50" s="210"/>
    </row>
    <row r="51" spans="1:61" x14ac:dyDescent="0.25">
      <c r="A51" s="171" t="s">
        <v>91</v>
      </c>
      <c r="B51" s="164"/>
      <c r="C51" s="299" t="s">
        <v>628</v>
      </c>
      <c r="D51" s="166"/>
      <c r="E51" s="168"/>
      <c r="F51" s="167"/>
      <c r="G51" s="168"/>
      <c r="AO51" s="260"/>
      <c r="AP51" s="260"/>
      <c r="AQ51" s="260"/>
      <c r="AR51" s="260"/>
      <c r="AS51" s="260"/>
      <c r="AT51" s="260"/>
      <c r="AU51" s="260"/>
      <c r="AV51" s="260"/>
      <c r="AW51" s="260"/>
      <c r="AX51" s="260"/>
      <c r="AY51" s="260"/>
      <c r="AZ51" s="260"/>
      <c r="BA51" s="260"/>
      <c r="BB51" s="260"/>
      <c r="BC51" s="260"/>
      <c r="BD51" s="260"/>
      <c r="BE51" s="260"/>
      <c r="BF51" s="260"/>
      <c r="BG51" s="210"/>
      <c r="BH51" s="210"/>
      <c r="BI51" s="210"/>
    </row>
    <row r="52" spans="1:61" x14ac:dyDescent="0.25">
      <c r="A52" s="171" t="s">
        <v>91</v>
      </c>
      <c r="B52" s="164"/>
      <c r="C52" s="299" t="s">
        <v>628</v>
      </c>
      <c r="D52" s="166"/>
      <c r="E52" s="168"/>
      <c r="F52" s="167"/>
      <c r="G52" s="168"/>
      <c r="AO52" s="260"/>
      <c r="AP52" s="260"/>
      <c r="AQ52" s="260"/>
      <c r="AR52" s="260"/>
      <c r="AS52" s="260"/>
      <c r="AT52" s="260"/>
      <c r="AU52" s="260"/>
      <c r="AV52" s="260"/>
      <c r="AW52" s="260"/>
      <c r="AX52" s="260"/>
      <c r="AY52" s="260"/>
      <c r="AZ52" s="260"/>
      <c r="BA52" s="260"/>
      <c r="BB52" s="260"/>
      <c r="BC52" s="260"/>
      <c r="BD52" s="260"/>
      <c r="BE52" s="260"/>
      <c r="BF52" s="260"/>
      <c r="BG52" s="210"/>
      <c r="BH52" s="210"/>
      <c r="BI52" s="210"/>
    </row>
    <row r="53" spans="1:61" x14ac:dyDescent="0.25">
      <c r="A53" s="171" t="s">
        <v>91</v>
      </c>
      <c r="B53" s="164"/>
      <c r="C53" s="299" t="s">
        <v>628</v>
      </c>
      <c r="D53" s="166"/>
      <c r="E53" s="168"/>
      <c r="F53" s="167"/>
      <c r="G53" s="168"/>
      <c r="AO53" s="260"/>
      <c r="AP53" s="260"/>
      <c r="AQ53" s="260"/>
      <c r="AR53" s="260"/>
      <c r="AS53" s="260"/>
      <c r="AT53" s="260"/>
      <c r="AU53" s="260"/>
      <c r="AV53" s="260"/>
      <c r="AW53" s="260"/>
      <c r="AX53" s="260"/>
      <c r="AY53" s="260"/>
      <c r="AZ53" s="260"/>
      <c r="BA53" s="260"/>
      <c r="BB53" s="260"/>
      <c r="BC53" s="260"/>
      <c r="BD53" s="260"/>
      <c r="BE53" s="260"/>
      <c r="BF53" s="260"/>
      <c r="BG53" s="210"/>
      <c r="BH53" s="210"/>
      <c r="BI53" s="210"/>
    </row>
    <row r="54" spans="1:61" x14ac:dyDescent="0.25">
      <c r="A54" s="171" t="s">
        <v>91</v>
      </c>
      <c r="B54" s="164"/>
      <c r="C54" s="299" t="s">
        <v>628</v>
      </c>
      <c r="D54" s="166"/>
      <c r="E54" s="168"/>
      <c r="F54" s="167"/>
      <c r="G54" s="168"/>
      <c r="AO54" s="260"/>
      <c r="AP54" s="260"/>
      <c r="AQ54" s="260"/>
      <c r="AR54" s="260"/>
      <c r="AS54" s="260"/>
      <c r="AT54" s="260"/>
      <c r="AU54" s="260"/>
      <c r="AV54" s="260"/>
      <c r="AW54" s="260"/>
      <c r="AX54" s="260"/>
      <c r="AY54" s="260"/>
      <c r="AZ54" s="260"/>
      <c r="BA54" s="260"/>
      <c r="BB54" s="260"/>
      <c r="BC54" s="260"/>
      <c r="BD54" s="260"/>
      <c r="BE54" s="260"/>
      <c r="BF54" s="260"/>
      <c r="BG54" s="210"/>
      <c r="BH54" s="210"/>
      <c r="BI54" s="210"/>
    </row>
    <row r="55" spans="1:61" x14ac:dyDescent="0.25">
      <c r="A55" s="171" t="s">
        <v>91</v>
      </c>
      <c r="B55" s="164"/>
      <c r="C55" s="299" t="s">
        <v>628</v>
      </c>
      <c r="D55" s="166"/>
      <c r="E55" s="168"/>
      <c r="F55" s="167"/>
      <c r="G55" s="168"/>
      <c r="AO55" s="260"/>
      <c r="AP55" s="260"/>
      <c r="AQ55" s="260"/>
      <c r="AR55" s="260"/>
      <c r="AS55" s="260"/>
      <c r="AT55" s="260"/>
      <c r="AU55" s="260"/>
      <c r="AV55" s="260"/>
      <c r="AW55" s="260"/>
      <c r="AX55" s="260"/>
      <c r="AY55" s="260"/>
      <c r="AZ55" s="260"/>
      <c r="BA55" s="260"/>
      <c r="BB55" s="260"/>
      <c r="BC55" s="260"/>
      <c r="BD55" s="260"/>
      <c r="BE55" s="260"/>
      <c r="BF55" s="260"/>
      <c r="BG55" s="210"/>
      <c r="BH55" s="210"/>
      <c r="BI55" s="210"/>
    </row>
    <row r="56" spans="1:61" x14ac:dyDescent="0.25">
      <c r="A56" s="171" t="s">
        <v>91</v>
      </c>
      <c r="B56" s="164"/>
      <c r="C56" s="299" t="s">
        <v>628</v>
      </c>
      <c r="D56" s="166"/>
      <c r="E56" s="168"/>
      <c r="F56" s="167"/>
      <c r="G56" s="168"/>
      <c r="AO56" s="260"/>
      <c r="AP56" s="260"/>
      <c r="AQ56" s="260"/>
      <c r="AR56" s="260"/>
      <c r="AS56" s="260"/>
      <c r="AT56" s="260"/>
      <c r="AU56" s="260"/>
      <c r="AV56" s="260"/>
      <c r="AW56" s="260"/>
      <c r="AX56" s="260"/>
      <c r="AY56" s="260"/>
      <c r="AZ56" s="260"/>
      <c r="BA56" s="260"/>
      <c r="BB56" s="260"/>
      <c r="BC56" s="260"/>
      <c r="BD56" s="260"/>
      <c r="BE56" s="260"/>
      <c r="BF56" s="260"/>
      <c r="BG56" s="210"/>
      <c r="BH56" s="210"/>
      <c r="BI56" s="210"/>
    </row>
    <row r="57" spans="1:61" x14ac:dyDescent="0.25">
      <c r="A57" s="171" t="s">
        <v>91</v>
      </c>
      <c r="B57" s="164"/>
      <c r="C57" s="299" t="s">
        <v>628</v>
      </c>
      <c r="D57" s="166"/>
      <c r="E57" s="168"/>
      <c r="F57" s="167"/>
      <c r="G57" s="168"/>
      <c r="AO57" s="260"/>
      <c r="AP57" s="260"/>
      <c r="AQ57" s="260"/>
      <c r="AR57" s="260"/>
      <c r="AS57" s="260"/>
      <c r="AT57" s="260"/>
      <c r="AU57" s="260"/>
      <c r="AV57" s="260"/>
      <c r="AW57" s="260"/>
      <c r="AX57" s="260"/>
      <c r="AY57" s="260"/>
      <c r="AZ57" s="260"/>
      <c r="BA57" s="260"/>
      <c r="BB57" s="260"/>
      <c r="BC57" s="260"/>
      <c r="BD57" s="260"/>
      <c r="BE57" s="260"/>
      <c r="BF57" s="260"/>
      <c r="BG57" s="210"/>
      <c r="BH57" s="210"/>
      <c r="BI57" s="210"/>
    </row>
    <row r="58" spans="1:61" x14ac:dyDescent="0.25">
      <c r="A58" s="171" t="s">
        <v>91</v>
      </c>
      <c r="B58" s="164"/>
      <c r="C58" s="299" t="s">
        <v>628</v>
      </c>
      <c r="D58" s="166"/>
      <c r="E58" s="168"/>
      <c r="F58" s="167"/>
      <c r="G58" s="168"/>
      <c r="AO58" s="260"/>
      <c r="AP58" s="260"/>
      <c r="AQ58" s="260"/>
      <c r="AR58" s="260"/>
      <c r="AS58" s="260"/>
      <c r="AT58" s="260"/>
      <c r="AU58" s="260"/>
      <c r="AV58" s="260"/>
      <c r="AW58" s="260"/>
      <c r="AX58" s="260"/>
      <c r="AY58" s="260"/>
      <c r="AZ58" s="260"/>
      <c r="BA58" s="260"/>
      <c r="BB58" s="260"/>
      <c r="BC58" s="260"/>
      <c r="BD58" s="260"/>
      <c r="BE58" s="260"/>
      <c r="BF58" s="260"/>
      <c r="BG58" s="210"/>
      <c r="BH58" s="210"/>
      <c r="BI58" s="210"/>
    </row>
    <row r="59" spans="1:61" x14ac:dyDescent="0.25">
      <c r="A59" s="171" t="s">
        <v>91</v>
      </c>
      <c r="B59" s="164"/>
      <c r="C59" s="299" t="s">
        <v>628</v>
      </c>
      <c r="D59" s="166"/>
      <c r="E59" s="168"/>
      <c r="F59" s="167"/>
      <c r="G59" s="168"/>
      <c r="AO59" s="260"/>
      <c r="AP59" s="260"/>
      <c r="AQ59" s="260"/>
      <c r="AR59" s="260"/>
      <c r="AS59" s="260"/>
      <c r="AT59" s="260"/>
      <c r="AU59" s="260"/>
      <c r="AV59" s="260"/>
      <c r="AW59" s="260"/>
      <c r="AX59" s="260"/>
      <c r="AY59" s="260"/>
      <c r="AZ59" s="260"/>
      <c r="BA59" s="260"/>
      <c r="BB59" s="260"/>
      <c r="BC59" s="260"/>
      <c r="BD59" s="260"/>
      <c r="BE59" s="260"/>
      <c r="BF59" s="260"/>
      <c r="BG59" s="210"/>
      <c r="BH59" s="210"/>
      <c r="BI59" s="210"/>
    </row>
    <row r="60" spans="1:61" x14ac:dyDescent="0.25">
      <c r="A60" s="171" t="s">
        <v>91</v>
      </c>
      <c r="B60" s="164"/>
      <c r="C60" s="299" t="s">
        <v>628</v>
      </c>
      <c r="D60" s="166"/>
      <c r="E60" s="168"/>
      <c r="F60" s="167"/>
      <c r="G60" s="168"/>
      <c r="AO60" s="260"/>
      <c r="AP60" s="260"/>
      <c r="AQ60" s="260"/>
      <c r="AR60" s="260"/>
      <c r="AS60" s="260"/>
      <c r="AT60" s="260"/>
      <c r="AU60" s="260"/>
      <c r="AV60" s="260"/>
      <c r="AW60" s="260"/>
      <c r="AX60" s="260"/>
      <c r="AY60" s="260"/>
      <c r="AZ60" s="260"/>
      <c r="BA60" s="260"/>
      <c r="BB60" s="260"/>
      <c r="BC60" s="260"/>
      <c r="BD60" s="260"/>
      <c r="BE60" s="260"/>
      <c r="BF60" s="260"/>
      <c r="BG60" s="210"/>
      <c r="BH60" s="210"/>
      <c r="BI60" s="210"/>
    </row>
    <row r="61" spans="1:61" x14ac:dyDescent="0.25">
      <c r="A61" s="171" t="s">
        <v>91</v>
      </c>
      <c r="B61" s="164"/>
      <c r="C61" s="299" t="s">
        <v>628</v>
      </c>
      <c r="D61" s="166"/>
      <c r="E61" s="168"/>
      <c r="F61" s="167"/>
      <c r="G61" s="168"/>
      <c r="AO61" s="260"/>
      <c r="AP61" s="260"/>
      <c r="AQ61" s="260"/>
      <c r="AR61" s="260"/>
      <c r="AS61" s="260"/>
      <c r="AT61" s="260"/>
      <c r="AU61" s="260"/>
      <c r="AV61" s="260"/>
      <c r="AW61" s="260"/>
      <c r="AX61" s="260"/>
      <c r="AY61" s="260"/>
      <c r="AZ61" s="260"/>
      <c r="BA61" s="260"/>
      <c r="BB61" s="260"/>
      <c r="BC61" s="260"/>
      <c r="BD61" s="260"/>
      <c r="BE61" s="260"/>
      <c r="BF61" s="260"/>
      <c r="BG61" s="210"/>
      <c r="BH61" s="210"/>
      <c r="BI61" s="210"/>
    </row>
    <row r="62" spans="1:61" x14ac:dyDescent="0.25">
      <c r="A62" s="171" t="s">
        <v>91</v>
      </c>
      <c r="B62" s="164"/>
      <c r="C62" s="299" t="s">
        <v>628</v>
      </c>
      <c r="D62" s="166"/>
      <c r="E62" s="168"/>
      <c r="F62" s="167"/>
      <c r="G62" s="168"/>
      <c r="AO62" s="260"/>
      <c r="AP62" s="260"/>
      <c r="AQ62" s="260"/>
      <c r="AR62" s="260"/>
      <c r="AS62" s="260"/>
      <c r="AT62" s="260"/>
      <c r="AU62" s="260"/>
      <c r="AV62" s="260"/>
      <c r="AW62" s="260"/>
      <c r="AX62" s="260"/>
      <c r="AY62" s="260"/>
      <c r="AZ62" s="260"/>
      <c r="BA62" s="260"/>
      <c r="BB62" s="260"/>
      <c r="BC62" s="260"/>
      <c r="BD62" s="260"/>
      <c r="BE62" s="260"/>
      <c r="BF62" s="260"/>
      <c r="BG62" s="210"/>
      <c r="BH62" s="210"/>
      <c r="BI62" s="210"/>
    </row>
    <row r="63" spans="1:61" x14ac:dyDescent="0.25">
      <c r="A63" s="171" t="s">
        <v>91</v>
      </c>
      <c r="B63" s="164"/>
      <c r="C63" s="299" t="s">
        <v>628</v>
      </c>
      <c r="D63" s="166"/>
      <c r="E63" s="168"/>
      <c r="F63" s="167"/>
      <c r="G63" s="168"/>
      <c r="AO63" s="260"/>
      <c r="AP63" s="260"/>
      <c r="AQ63" s="260"/>
      <c r="AR63" s="260"/>
      <c r="AS63" s="260"/>
      <c r="AT63" s="260"/>
      <c r="AU63" s="260"/>
      <c r="AV63" s="260"/>
      <c r="AW63" s="260"/>
      <c r="AX63" s="260"/>
      <c r="AY63" s="260"/>
      <c r="AZ63" s="260"/>
      <c r="BA63" s="260"/>
      <c r="BB63" s="260"/>
      <c r="BC63" s="260"/>
      <c r="BD63" s="260"/>
      <c r="BE63" s="260"/>
      <c r="BF63" s="260"/>
      <c r="BG63" s="210"/>
      <c r="BH63" s="210"/>
      <c r="BI63" s="210"/>
    </row>
    <row r="64" spans="1:61" x14ac:dyDescent="0.25">
      <c r="A64" s="171" t="s">
        <v>91</v>
      </c>
      <c r="B64" s="164"/>
      <c r="C64" s="299" t="s">
        <v>628</v>
      </c>
      <c r="D64" s="166"/>
      <c r="E64" s="168"/>
      <c r="F64" s="167"/>
      <c r="G64" s="168"/>
      <c r="AO64" s="260"/>
      <c r="AP64" s="260"/>
      <c r="AQ64" s="260"/>
      <c r="AR64" s="260"/>
      <c r="AS64" s="260"/>
      <c r="AT64" s="260"/>
      <c r="AU64" s="260"/>
      <c r="AV64" s="260"/>
      <c r="AW64" s="260"/>
      <c r="AX64" s="260"/>
      <c r="AY64" s="260"/>
      <c r="AZ64" s="260"/>
      <c r="BA64" s="260"/>
      <c r="BB64" s="260"/>
      <c r="BC64" s="260"/>
      <c r="BD64" s="260"/>
      <c r="BE64" s="260"/>
      <c r="BF64" s="260"/>
      <c r="BG64" s="210"/>
      <c r="BH64" s="210"/>
      <c r="BI64" s="210"/>
    </row>
    <row r="65" spans="1:61" x14ac:dyDescent="0.25">
      <c r="A65" s="171" t="s">
        <v>91</v>
      </c>
      <c r="B65" s="164"/>
      <c r="C65" s="299" t="s">
        <v>628</v>
      </c>
      <c r="D65" s="166"/>
      <c r="E65" s="168"/>
      <c r="F65" s="167"/>
      <c r="G65" s="168"/>
      <c r="AO65" s="260"/>
      <c r="AP65" s="260"/>
      <c r="AQ65" s="260"/>
      <c r="AR65" s="260"/>
      <c r="AS65" s="260"/>
      <c r="AT65" s="260"/>
      <c r="AU65" s="260"/>
      <c r="AV65" s="260"/>
      <c r="AW65" s="260"/>
      <c r="AX65" s="260"/>
      <c r="AY65" s="260"/>
      <c r="AZ65" s="260"/>
      <c r="BA65" s="260"/>
      <c r="BB65" s="260"/>
      <c r="BC65" s="260"/>
      <c r="BD65" s="260"/>
      <c r="BE65" s="260"/>
      <c r="BF65" s="260"/>
      <c r="BG65" s="210"/>
      <c r="BH65" s="210"/>
      <c r="BI65" s="210"/>
    </row>
    <row r="66" spans="1:61" x14ac:dyDescent="0.25">
      <c r="A66" s="171" t="s">
        <v>91</v>
      </c>
      <c r="B66" s="164"/>
      <c r="C66" s="299" t="s">
        <v>628</v>
      </c>
      <c r="D66" s="166"/>
      <c r="E66" s="168"/>
      <c r="F66" s="167"/>
      <c r="G66" s="168"/>
      <c r="AO66" s="260"/>
      <c r="AP66" s="260"/>
      <c r="AQ66" s="260"/>
      <c r="AR66" s="260"/>
      <c r="AS66" s="260"/>
      <c r="AT66" s="260"/>
      <c r="AU66" s="260"/>
      <c r="AV66" s="260"/>
      <c r="AW66" s="260"/>
      <c r="AX66" s="260"/>
      <c r="AY66" s="260"/>
      <c r="AZ66" s="260"/>
      <c r="BA66" s="260"/>
      <c r="BB66" s="260"/>
      <c r="BC66" s="260"/>
      <c r="BD66" s="260"/>
      <c r="BE66" s="260"/>
      <c r="BF66" s="260"/>
      <c r="BG66" s="210"/>
      <c r="BH66" s="210"/>
      <c r="BI66" s="210"/>
    </row>
    <row r="67" spans="1:61" x14ac:dyDescent="0.25">
      <c r="A67" s="171" t="s">
        <v>91</v>
      </c>
      <c r="B67" s="164"/>
      <c r="C67" s="299" t="s">
        <v>628</v>
      </c>
      <c r="D67" s="166"/>
      <c r="E67" s="168"/>
      <c r="F67" s="167"/>
      <c r="G67" s="168"/>
      <c r="AO67" s="260"/>
      <c r="AP67" s="260"/>
      <c r="AQ67" s="260"/>
      <c r="AR67" s="260"/>
      <c r="AS67" s="260"/>
      <c r="AT67" s="260"/>
      <c r="AU67" s="260"/>
      <c r="AV67" s="260"/>
      <c r="AW67" s="260"/>
      <c r="AX67" s="260"/>
      <c r="AY67" s="260"/>
      <c r="AZ67" s="260"/>
      <c r="BA67" s="260"/>
      <c r="BB67" s="260"/>
      <c r="BC67" s="260"/>
      <c r="BD67" s="260"/>
      <c r="BE67" s="260"/>
      <c r="BF67" s="260"/>
      <c r="BG67" s="210"/>
      <c r="BH67" s="210"/>
      <c r="BI67" s="210"/>
    </row>
    <row r="68" spans="1:61" x14ac:dyDescent="0.25">
      <c r="A68" s="171" t="s">
        <v>91</v>
      </c>
      <c r="B68" s="164"/>
      <c r="C68" s="299" t="s">
        <v>628</v>
      </c>
      <c r="D68" s="166"/>
      <c r="E68" s="168"/>
      <c r="F68" s="167"/>
      <c r="G68" s="168"/>
      <c r="AO68" s="260"/>
      <c r="AP68" s="260"/>
      <c r="AQ68" s="260"/>
      <c r="AR68" s="260"/>
      <c r="AS68" s="260"/>
      <c r="AT68" s="260"/>
      <c r="AU68" s="260"/>
      <c r="AV68" s="260"/>
      <c r="AW68" s="260"/>
      <c r="AX68" s="260"/>
      <c r="AY68" s="260"/>
      <c r="AZ68" s="260"/>
      <c r="BA68" s="260"/>
      <c r="BB68" s="260"/>
      <c r="BC68" s="260"/>
      <c r="BD68" s="260"/>
      <c r="BE68" s="260"/>
      <c r="BF68" s="260"/>
      <c r="BG68" s="210"/>
      <c r="BH68" s="210"/>
      <c r="BI68" s="210"/>
    </row>
    <row r="69" spans="1:61" x14ac:dyDescent="0.25">
      <c r="A69" s="171" t="s">
        <v>91</v>
      </c>
      <c r="B69" s="164"/>
      <c r="C69" s="299" t="s">
        <v>628</v>
      </c>
      <c r="D69" s="166"/>
      <c r="E69" s="168"/>
      <c r="F69" s="167"/>
      <c r="G69" s="168"/>
      <c r="AO69" s="260"/>
      <c r="AP69" s="260"/>
      <c r="AQ69" s="260"/>
      <c r="AR69" s="260"/>
      <c r="AS69" s="260"/>
      <c r="AT69" s="260"/>
      <c r="AU69" s="260"/>
      <c r="AV69" s="260"/>
      <c r="AW69" s="260"/>
      <c r="AX69" s="260"/>
      <c r="AY69" s="260"/>
      <c r="AZ69" s="260"/>
      <c r="BA69" s="260"/>
      <c r="BB69" s="260"/>
      <c r="BC69" s="260"/>
      <c r="BD69" s="260"/>
      <c r="BE69" s="260"/>
      <c r="BF69" s="260"/>
      <c r="BG69" s="210"/>
      <c r="BH69" s="210"/>
      <c r="BI69" s="210"/>
    </row>
    <row r="70" spans="1:61" x14ac:dyDescent="0.25">
      <c r="A70" s="171" t="s">
        <v>91</v>
      </c>
      <c r="B70" s="164"/>
      <c r="C70" s="299" t="s">
        <v>628</v>
      </c>
      <c r="D70" s="166"/>
      <c r="E70" s="168"/>
      <c r="F70" s="167"/>
      <c r="G70" s="168"/>
      <c r="AO70" s="260"/>
      <c r="AP70" s="260"/>
      <c r="AQ70" s="260"/>
      <c r="AR70" s="260"/>
      <c r="AS70" s="260"/>
      <c r="AT70" s="260"/>
      <c r="AU70" s="260"/>
      <c r="AV70" s="260"/>
      <c r="AW70" s="260"/>
      <c r="AX70" s="260"/>
      <c r="AY70" s="260"/>
      <c r="AZ70" s="260"/>
      <c r="BA70" s="260"/>
      <c r="BB70" s="260"/>
      <c r="BC70" s="260"/>
      <c r="BD70" s="260"/>
      <c r="BE70" s="260"/>
      <c r="BF70" s="260"/>
      <c r="BG70" s="210"/>
      <c r="BH70" s="210"/>
      <c r="BI70" s="210"/>
    </row>
    <row r="71" spans="1:61" x14ac:dyDescent="0.25">
      <c r="A71" s="171" t="s">
        <v>91</v>
      </c>
      <c r="B71" s="164"/>
      <c r="C71" s="299" t="s">
        <v>628</v>
      </c>
      <c r="D71" s="166"/>
      <c r="E71" s="168"/>
      <c r="F71" s="167"/>
      <c r="G71" s="168"/>
      <c r="AO71" s="260"/>
      <c r="AP71" s="260"/>
      <c r="AQ71" s="260"/>
      <c r="AR71" s="260"/>
      <c r="AS71" s="260"/>
      <c r="AT71" s="260"/>
      <c r="AU71" s="260"/>
      <c r="AV71" s="260"/>
      <c r="AW71" s="260"/>
      <c r="AX71" s="260"/>
      <c r="AY71" s="260"/>
      <c r="AZ71" s="260"/>
      <c r="BA71" s="260"/>
      <c r="BB71" s="260"/>
      <c r="BC71" s="260"/>
      <c r="BD71" s="260"/>
      <c r="BE71" s="260"/>
      <c r="BF71" s="260"/>
      <c r="BG71" s="210"/>
      <c r="BH71" s="210"/>
      <c r="BI71" s="210"/>
    </row>
    <row r="72" spans="1:61" x14ac:dyDescent="0.25">
      <c r="A72" s="171" t="s">
        <v>91</v>
      </c>
      <c r="B72" s="164"/>
      <c r="C72" s="299" t="s">
        <v>628</v>
      </c>
      <c r="D72" s="166"/>
      <c r="E72" s="168"/>
      <c r="F72" s="167"/>
      <c r="G72" s="168"/>
      <c r="AO72" s="260"/>
      <c r="AP72" s="260"/>
      <c r="AQ72" s="260"/>
      <c r="AR72" s="260"/>
      <c r="AS72" s="260"/>
      <c r="AT72" s="260"/>
      <c r="AU72" s="260"/>
      <c r="AV72" s="260"/>
      <c r="AW72" s="260"/>
      <c r="AX72" s="260"/>
      <c r="AY72" s="260"/>
      <c r="AZ72" s="260"/>
      <c r="BA72" s="260"/>
      <c r="BB72" s="260"/>
      <c r="BC72" s="260"/>
      <c r="BD72" s="260"/>
      <c r="BE72" s="260"/>
      <c r="BF72" s="260"/>
      <c r="BG72" s="210"/>
      <c r="BH72" s="210"/>
      <c r="BI72" s="210"/>
    </row>
    <row r="73" spans="1:61" x14ac:dyDescent="0.25">
      <c r="A73" s="171" t="s">
        <v>91</v>
      </c>
      <c r="B73" s="164"/>
      <c r="C73" s="299" t="s">
        <v>628</v>
      </c>
      <c r="D73" s="166"/>
      <c r="E73" s="168"/>
      <c r="F73" s="167"/>
      <c r="G73" s="168"/>
      <c r="AO73" s="260"/>
      <c r="AP73" s="260"/>
      <c r="AQ73" s="260"/>
      <c r="AR73" s="260"/>
      <c r="AS73" s="260"/>
      <c r="AT73" s="260"/>
      <c r="AU73" s="260"/>
      <c r="AV73" s="260"/>
      <c r="AW73" s="260"/>
      <c r="AX73" s="260"/>
      <c r="AY73" s="260"/>
      <c r="AZ73" s="260"/>
      <c r="BA73" s="260"/>
      <c r="BB73" s="260"/>
      <c r="BC73" s="260"/>
      <c r="BD73" s="260"/>
      <c r="BE73" s="260"/>
      <c r="BF73" s="260"/>
      <c r="BG73" s="210"/>
      <c r="BH73" s="210"/>
      <c r="BI73" s="210"/>
    </row>
    <row r="74" spans="1:61" x14ac:dyDescent="0.25">
      <c r="A74" s="171" t="s">
        <v>91</v>
      </c>
      <c r="B74" s="164"/>
      <c r="C74" s="299" t="s">
        <v>628</v>
      </c>
      <c r="D74" s="166"/>
      <c r="E74" s="168"/>
      <c r="F74" s="167"/>
      <c r="G74" s="168"/>
      <c r="AO74" s="260"/>
      <c r="AP74" s="260"/>
      <c r="AQ74" s="260"/>
      <c r="AR74" s="260"/>
      <c r="AS74" s="260"/>
      <c r="AT74" s="260"/>
      <c r="AU74" s="260"/>
      <c r="AV74" s="260"/>
      <c r="AW74" s="260"/>
      <c r="AX74" s="260"/>
      <c r="AY74" s="260"/>
      <c r="AZ74" s="260"/>
      <c r="BA74" s="260"/>
      <c r="BB74" s="260"/>
      <c r="BC74" s="260"/>
      <c r="BD74" s="260"/>
      <c r="BE74" s="260"/>
      <c r="BF74" s="260"/>
      <c r="BG74" s="210"/>
      <c r="BH74" s="210"/>
      <c r="BI74" s="210"/>
    </row>
    <row r="75" spans="1:61" x14ac:dyDescent="0.25">
      <c r="A75" s="171" t="s">
        <v>91</v>
      </c>
      <c r="B75" s="164"/>
      <c r="C75" s="299" t="s">
        <v>628</v>
      </c>
      <c r="D75" s="166"/>
      <c r="E75" s="168"/>
      <c r="F75" s="167"/>
      <c r="G75" s="168"/>
      <c r="AO75" s="260"/>
      <c r="AP75" s="260"/>
      <c r="AQ75" s="260"/>
      <c r="AR75" s="260"/>
      <c r="AS75" s="260"/>
      <c r="AT75" s="260"/>
      <c r="AU75" s="260"/>
      <c r="AV75" s="260"/>
      <c r="AW75" s="260"/>
      <c r="AX75" s="260"/>
      <c r="AY75" s="260"/>
      <c r="AZ75" s="260"/>
      <c r="BA75" s="260"/>
      <c r="BB75" s="260"/>
      <c r="BC75" s="260"/>
      <c r="BD75" s="260"/>
      <c r="BE75" s="260"/>
      <c r="BF75" s="260"/>
      <c r="BG75" s="210"/>
      <c r="BH75" s="210"/>
      <c r="BI75" s="210"/>
    </row>
    <row r="76" spans="1:61" x14ac:dyDescent="0.25">
      <c r="A76" s="171" t="s">
        <v>91</v>
      </c>
      <c r="B76" s="164"/>
      <c r="C76" s="299" t="s">
        <v>628</v>
      </c>
      <c r="D76" s="166"/>
      <c r="E76" s="168"/>
      <c r="F76" s="167"/>
      <c r="G76" s="168"/>
      <c r="AO76" s="260"/>
      <c r="AP76" s="260"/>
      <c r="AQ76" s="260"/>
      <c r="AR76" s="260"/>
      <c r="AS76" s="260"/>
      <c r="AT76" s="260"/>
      <c r="AU76" s="260"/>
      <c r="AV76" s="260"/>
      <c r="AW76" s="260"/>
      <c r="AX76" s="260"/>
      <c r="AY76" s="260"/>
      <c r="AZ76" s="260"/>
      <c r="BA76" s="260"/>
      <c r="BB76" s="260"/>
      <c r="BC76" s="260"/>
      <c r="BD76" s="260"/>
      <c r="BE76" s="260"/>
      <c r="BF76" s="260"/>
      <c r="BG76" s="210"/>
      <c r="BH76" s="210"/>
      <c r="BI76" s="210"/>
    </row>
    <row r="77" spans="1:61" x14ac:dyDescent="0.25">
      <c r="A77" s="171" t="s">
        <v>91</v>
      </c>
      <c r="B77" s="164"/>
      <c r="C77" s="299" t="s">
        <v>628</v>
      </c>
      <c r="D77" s="166"/>
      <c r="E77" s="168"/>
      <c r="F77" s="167"/>
      <c r="G77" s="168"/>
      <c r="AO77" s="260"/>
      <c r="AP77" s="260"/>
      <c r="AQ77" s="260"/>
      <c r="AR77" s="260"/>
      <c r="AS77" s="260"/>
      <c r="AT77" s="260"/>
      <c r="AU77" s="260"/>
      <c r="AV77" s="260"/>
      <c r="AW77" s="260"/>
      <c r="AX77" s="260"/>
      <c r="AY77" s="260"/>
      <c r="AZ77" s="260"/>
      <c r="BA77" s="260"/>
      <c r="BB77" s="260"/>
      <c r="BC77" s="260"/>
      <c r="BD77" s="260"/>
      <c r="BE77" s="260"/>
      <c r="BF77" s="260"/>
      <c r="BG77" s="210"/>
      <c r="BH77" s="210"/>
      <c r="BI77" s="210"/>
    </row>
    <row r="78" spans="1:61" x14ac:dyDescent="0.25">
      <c r="A78" s="171" t="s">
        <v>91</v>
      </c>
      <c r="B78" s="164"/>
      <c r="C78" s="299" t="s">
        <v>628</v>
      </c>
      <c r="D78" s="166"/>
      <c r="E78" s="168"/>
      <c r="F78" s="167"/>
      <c r="G78" s="168"/>
      <c r="AO78" s="260"/>
      <c r="AP78" s="260"/>
      <c r="AQ78" s="260"/>
      <c r="AR78" s="260"/>
      <c r="AS78" s="260"/>
      <c r="AT78" s="260"/>
      <c r="AU78" s="260"/>
      <c r="AV78" s="260"/>
      <c r="AW78" s="260"/>
      <c r="AX78" s="260"/>
      <c r="AY78" s="260"/>
      <c r="AZ78" s="260"/>
      <c r="BA78" s="260"/>
      <c r="BB78" s="260"/>
      <c r="BC78" s="260"/>
      <c r="BD78" s="260"/>
      <c r="BE78" s="260"/>
      <c r="BF78" s="260"/>
      <c r="BG78" s="210"/>
      <c r="BH78" s="210"/>
      <c r="BI78" s="210"/>
    </row>
    <row r="79" spans="1:61" x14ac:dyDescent="0.25">
      <c r="A79" s="171" t="s">
        <v>91</v>
      </c>
      <c r="B79" s="164"/>
      <c r="C79" s="299" t="s">
        <v>628</v>
      </c>
      <c r="D79" s="166"/>
      <c r="E79" s="168"/>
      <c r="F79" s="167"/>
      <c r="G79" s="168"/>
      <c r="AO79" s="260"/>
      <c r="AP79" s="260"/>
      <c r="AQ79" s="260"/>
      <c r="AR79" s="260"/>
      <c r="AS79" s="260"/>
      <c r="AT79" s="260"/>
      <c r="AU79" s="260"/>
      <c r="AV79" s="260"/>
      <c r="AW79" s="260"/>
      <c r="AX79" s="260"/>
      <c r="AY79" s="260"/>
      <c r="AZ79" s="260"/>
      <c r="BA79" s="260"/>
      <c r="BB79" s="260"/>
      <c r="BC79" s="260"/>
      <c r="BD79" s="260"/>
      <c r="BE79" s="260"/>
      <c r="BF79" s="260"/>
      <c r="BG79" s="210"/>
      <c r="BH79" s="210"/>
      <c r="BI79" s="210"/>
    </row>
    <row r="80" spans="1:61" x14ac:dyDescent="0.25">
      <c r="A80" s="171" t="s">
        <v>91</v>
      </c>
      <c r="B80" s="164"/>
      <c r="C80" s="299" t="s">
        <v>628</v>
      </c>
      <c r="D80" s="166"/>
      <c r="E80" s="168"/>
      <c r="F80" s="167"/>
      <c r="G80" s="168"/>
      <c r="AO80" s="260"/>
      <c r="AP80" s="260"/>
      <c r="AQ80" s="260"/>
      <c r="AR80" s="260"/>
      <c r="AS80" s="260"/>
      <c r="AT80" s="260"/>
      <c r="AU80" s="260"/>
      <c r="AV80" s="260"/>
      <c r="AW80" s="260"/>
      <c r="AX80" s="260"/>
      <c r="AY80" s="260"/>
      <c r="AZ80" s="260"/>
      <c r="BA80" s="260"/>
      <c r="BB80" s="260"/>
      <c r="BC80" s="260"/>
      <c r="BD80" s="260"/>
      <c r="BE80" s="260"/>
      <c r="BF80" s="260"/>
      <c r="BG80" s="210"/>
      <c r="BH80" s="210"/>
      <c r="BI80" s="210"/>
    </row>
    <row r="81" spans="1:61" x14ac:dyDescent="0.25">
      <c r="A81" s="171" t="s">
        <v>91</v>
      </c>
      <c r="B81" s="164"/>
      <c r="C81" s="299" t="s">
        <v>628</v>
      </c>
      <c r="D81" s="166"/>
      <c r="E81" s="168"/>
      <c r="F81" s="167"/>
      <c r="G81" s="168"/>
      <c r="AO81" s="260"/>
      <c r="AP81" s="260"/>
      <c r="AQ81" s="260"/>
      <c r="AR81" s="260"/>
      <c r="AS81" s="260"/>
      <c r="AT81" s="260"/>
      <c r="AU81" s="260"/>
      <c r="AV81" s="260"/>
      <c r="AW81" s="260"/>
      <c r="AX81" s="260"/>
      <c r="AY81" s="260"/>
      <c r="AZ81" s="260"/>
      <c r="BA81" s="260"/>
      <c r="BB81" s="260"/>
      <c r="BC81" s="260"/>
      <c r="BD81" s="260"/>
      <c r="BE81" s="260"/>
      <c r="BF81" s="260"/>
      <c r="BG81" s="210"/>
      <c r="BH81" s="210"/>
      <c r="BI81" s="210"/>
    </row>
    <row r="82" spans="1:61" x14ac:dyDescent="0.25">
      <c r="A82" s="171" t="s">
        <v>91</v>
      </c>
      <c r="B82" s="164"/>
      <c r="C82" s="299" t="s">
        <v>628</v>
      </c>
      <c r="D82" s="166"/>
      <c r="E82" s="168"/>
      <c r="F82" s="167"/>
      <c r="G82" s="168"/>
      <c r="AO82" s="260"/>
      <c r="AP82" s="260"/>
      <c r="AQ82" s="260"/>
      <c r="AR82" s="260"/>
      <c r="AS82" s="260"/>
      <c r="AT82" s="260"/>
      <c r="AU82" s="260"/>
      <c r="AV82" s="260"/>
      <c r="AW82" s="260"/>
      <c r="AX82" s="260"/>
      <c r="AY82" s="260"/>
      <c r="AZ82" s="260"/>
      <c r="BA82" s="260"/>
      <c r="BB82" s="260"/>
      <c r="BC82" s="260"/>
      <c r="BD82" s="260"/>
      <c r="BE82" s="260"/>
      <c r="BF82" s="260"/>
      <c r="BG82" s="210"/>
      <c r="BH82" s="210"/>
      <c r="BI82" s="210"/>
    </row>
    <row r="83" spans="1:61" x14ac:dyDescent="0.25">
      <c r="A83" s="171" t="s">
        <v>91</v>
      </c>
      <c r="B83" s="164"/>
      <c r="C83" s="299" t="s">
        <v>628</v>
      </c>
      <c r="D83" s="166"/>
      <c r="E83" s="168"/>
      <c r="F83" s="167"/>
      <c r="G83" s="168"/>
      <c r="AO83" s="260"/>
      <c r="AP83" s="260"/>
      <c r="AQ83" s="260"/>
      <c r="AR83" s="260"/>
      <c r="AS83" s="260"/>
      <c r="AT83" s="260"/>
      <c r="AU83" s="260"/>
      <c r="AV83" s="260"/>
      <c r="AW83" s="260"/>
      <c r="AX83" s="260"/>
      <c r="AY83" s="260"/>
      <c r="AZ83" s="260"/>
      <c r="BA83" s="260"/>
      <c r="BB83" s="260"/>
      <c r="BC83" s="260"/>
      <c r="BD83" s="260"/>
      <c r="BE83" s="260"/>
      <c r="BF83" s="260"/>
      <c r="BG83" s="210"/>
      <c r="BH83" s="210"/>
      <c r="BI83" s="210"/>
    </row>
    <row r="84" spans="1:61" x14ac:dyDescent="0.25">
      <c r="A84" s="171" t="s">
        <v>91</v>
      </c>
      <c r="B84" s="164"/>
      <c r="C84" s="299" t="s">
        <v>628</v>
      </c>
      <c r="D84" s="166"/>
      <c r="E84" s="168"/>
      <c r="F84" s="167"/>
      <c r="G84" s="168"/>
      <c r="AO84" s="260"/>
      <c r="AP84" s="260"/>
      <c r="AQ84" s="260"/>
      <c r="AR84" s="260"/>
      <c r="AS84" s="260"/>
      <c r="AT84" s="260"/>
      <c r="AU84" s="260"/>
      <c r="AV84" s="260"/>
      <c r="AW84" s="260"/>
      <c r="AX84" s="260"/>
      <c r="AY84" s="260"/>
      <c r="AZ84" s="260"/>
      <c r="BA84" s="260"/>
      <c r="BB84" s="260"/>
      <c r="BC84" s="260"/>
      <c r="BD84" s="260"/>
      <c r="BE84" s="260"/>
      <c r="BF84" s="260"/>
      <c r="BG84" s="210"/>
      <c r="BH84" s="210"/>
      <c r="BI84" s="210"/>
    </row>
    <row r="85" spans="1:61" x14ac:dyDescent="0.25">
      <c r="A85" s="171" t="s">
        <v>91</v>
      </c>
      <c r="B85" s="164"/>
      <c r="C85" s="299" t="s">
        <v>628</v>
      </c>
      <c r="D85" s="166"/>
      <c r="E85" s="168"/>
      <c r="F85" s="167"/>
      <c r="G85" s="168"/>
      <c r="AO85" s="260"/>
      <c r="AP85" s="260"/>
      <c r="AQ85" s="260"/>
      <c r="AR85" s="260"/>
      <c r="AS85" s="260"/>
      <c r="AT85" s="260"/>
      <c r="AU85" s="260"/>
      <c r="AV85" s="260"/>
      <c r="AW85" s="260"/>
      <c r="AX85" s="260"/>
      <c r="AY85" s="260"/>
      <c r="AZ85" s="260"/>
      <c r="BA85" s="260"/>
      <c r="BB85" s="260"/>
      <c r="BC85" s="260"/>
      <c r="BD85" s="260"/>
      <c r="BE85" s="260"/>
      <c r="BF85" s="260"/>
      <c r="BG85" s="210"/>
      <c r="BH85" s="210"/>
      <c r="BI85" s="210"/>
    </row>
    <row r="86" spans="1:61" x14ac:dyDescent="0.25">
      <c r="A86" s="171" t="s">
        <v>91</v>
      </c>
      <c r="B86" s="164"/>
      <c r="C86" s="299" t="s">
        <v>628</v>
      </c>
      <c r="D86" s="166"/>
      <c r="E86" s="168"/>
      <c r="F86" s="167"/>
      <c r="G86" s="168"/>
      <c r="AO86" s="260"/>
      <c r="AP86" s="260"/>
      <c r="AQ86" s="260"/>
      <c r="AR86" s="260"/>
      <c r="AS86" s="260"/>
      <c r="AT86" s="260"/>
      <c r="AU86" s="260"/>
      <c r="AV86" s="260"/>
      <c r="AW86" s="260"/>
      <c r="AX86" s="260"/>
      <c r="AY86" s="260"/>
      <c r="AZ86" s="260"/>
      <c r="BA86" s="260"/>
      <c r="BB86" s="260"/>
      <c r="BC86" s="260"/>
      <c r="BD86" s="260"/>
      <c r="BE86" s="260"/>
      <c r="BF86" s="260"/>
      <c r="BG86" s="210"/>
      <c r="BH86" s="210"/>
      <c r="BI86" s="210"/>
    </row>
    <row r="87" spans="1:61" x14ac:dyDescent="0.25">
      <c r="A87" s="171" t="s">
        <v>91</v>
      </c>
      <c r="B87" s="164"/>
      <c r="C87" s="299" t="s">
        <v>628</v>
      </c>
      <c r="D87" s="166"/>
      <c r="E87" s="168"/>
      <c r="F87" s="167"/>
      <c r="G87" s="168"/>
      <c r="AO87" s="260"/>
      <c r="AP87" s="260"/>
      <c r="AQ87" s="260"/>
      <c r="AR87" s="260"/>
      <c r="AS87" s="260"/>
      <c r="AT87" s="260"/>
      <c r="AU87" s="260"/>
      <c r="AV87" s="260"/>
      <c r="AW87" s="260"/>
      <c r="AX87" s="260"/>
      <c r="AY87" s="260"/>
      <c r="AZ87" s="260"/>
      <c r="BA87" s="260"/>
      <c r="BB87" s="260"/>
      <c r="BC87" s="260"/>
      <c r="BD87" s="260"/>
      <c r="BE87" s="260"/>
      <c r="BF87" s="260"/>
      <c r="BG87" s="210"/>
      <c r="BH87" s="210"/>
      <c r="BI87" s="210"/>
    </row>
    <row r="88" spans="1:61" x14ac:dyDescent="0.25">
      <c r="A88" s="171" t="s">
        <v>91</v>
      </c>
      <c r="B88" s="164"/>
      <c r="C88" s="299" t="s">
        <v>628</v>
      </c>
      <c r="D88" s="166"/>
      <c r="E88" s="168"/>
      <c r="F88" s="167"/>
      <c r="G88" s="168"/>
      <c r="AO88" s="260"/>
      <c r="AP88" s="260"/>
      <c r="AQ88" s="260"/>
      <c r="AR88" s="260"/>
      <c r="AS88" s="260"/>
      <c r="AT88" s="260"/>
      <c r="AU88" s="260"/>
      <c r="AV88" s="260"/>
      <c r="AW88" s="260"/>
      <c r="AX88" s="260"/>
      <c r="AY88" s="260"/>
      <c r="AZ88" s="260"/>
      <c r="BA88" s="260"/>
      <c r="BB88" s="260"/>
      <c r="BC88" s="260"/>
      <c r="BD88" s="260"/>
      <c r="BE88" s="260"/>
      <c r="BF88" s="260"/>
      <c r="BG88" s="210"/>
      <c r="BH88" s="210"/>
      <c r="BI88" s="210"/>
    </row>
    <row r="89" spans="1:61" x14ac:dyDescent="0.25">
      <c r="A89" s="171" t="s">
        <v>91</v>
      </c>
      <c r="B89" s="164"/>
      <c r="C89" s="299" t="s">
        <v>628</v>
      </c>
      <c r="D89" s="166"/>
      <c r="E89" s="168"/>
      <c r="F89" s="167"/>
      <c r="G89" s="168"/>
      <c r="AO89" s="260"/>
      <c r="AP89" s="260"/>
      <c r="AQ89" s="260"/>
      <c r="AR89" s="260"/>
      <c r="AS89" s="260"/>
      <c r="AT89" s="260"/>
      <c r="AU89" s="260"/>
      <c r="AV89" s="260"/>
      <c r="AW89" s="260"/>
      <c r="AX89" s="260"/>
      <c r="AY89" s="260"/>
      <c r="AZ89" s="260"/>
      <c r="BA89" s="260"/>
      <c r="BB89" s="260"/>
      <c r="BC89" s="260"/>
      <c r="BD89" s="260"/>
      <c r="BE89" s="260"/>
      <c r="BF89" s="260"/>
      <c r="BG89" s="210"/>
      <c r="BH89" s="210"/>
      <c r="BI89" s="210"/>
    </row>
    <row r="90" spans="1:61" x14ac:dyDescent="0.25">
      <c r="A90" s="171" t="s">
        <v>91</v>
      </c>
      <c r="B90" s="164"/>
      <c r="C90" s="299" t="s">
        <v>628</v>
      </c>
      <c r="D90" s="166"/>
      <c r="E90" s="168"/>
      <c r="F90" s="167"/>
      <c r="G90" s="168"/>
      <c r="AO90" s="260"/>
      <c r="AP90" s="260"/>
      <c r="AQ90" s="260"/>
      <c r="AR90" s="260"/>
      <c r="AS90" s="260"/>
      <c r="AT90" s="260"/>
      <c r="AU90" s="260"/>
      <c r="AV90" s="260"/>
      <c r="AW90" s="260"/>
      <c r="AX90" s="260"/>
      <c r="AY90" s="260"/>
      <c r="AZ90" s="260"/>
      <c r="BA90" s="260"/>
      <c r="BB90" s="260"/>
      <c r="BC90" s="260"/>
      <c r="BD90" s="260"/>
      <c r="BE90" s="260"/>
      <c r="BF90" s="260"/>
      <c r="BG90" s="210"/>
      <c r="BH90" s="210"/>
      <c r="BI90" s="210"/>
    </row>
    <row r="91" spans="1:61" x14ac:dyDescent="0.25">
      <c r="A91" s="171" t="s">
        <v>91</v>
      </c>
      <c r="B91" s="164"/>
      <c r="C91" s="299" t="s">
        <v>628</v>
      </c>
      <c r="D91" s="166"/>
      <c r="E91" s="168"/>
      <c r="F91" s="167"/>
      <c r="G91" s="168"/>
      <c r="AO91" s="260"/>
      <c r="AP91" s="260"/>
      <c r="AQ91" s="260"/>
      <c r="AR91" s="260"/>
      <c r="AS91" s="260"/>
      <c r="AT91" s="260"/>
      <c r="AU91" s="260"/>
      <c r="AV91" s="260"/>
      <c r="AW91" s="260"/>
      <c r="AX91" s="260"/>
      <c r="AY91" s="260"/>
      <c r="AZ91" s="260"/>
      <c r="BA91" s="260"/>
      <c r="BB91" s="260"/>
      <c r="BC91" s="260"/>
      <c r="BD91" s="260"/>
      <c r="BE91" s="260"/>
      <c r="BF91" s="260"/>
      <c r="BG91" s="210"/>
      <c r="BH91" s="210"/>
      <c r="BI91" s="210"/>
    </row>
    <row r="92" spans="1:61" x14ac:dyDescent="0.25">
      <c r="A92" s="171" t="s">
        <v>91</v>
      </c>
      <c r="B92" s="164"/>
      <c r="C92" s="299" t="s">
        <v>628</v>
      </c>
      <c r="D92" s="166"/>
      <c r="E92" s="168"/>
      <c r="F92" s="167"/>
      <c r="G92" s="168"/>
      <c r="AO92" s="260"/>
      <c r="AP92" s="260"/>
      <c r="AQ92" s="260"/>
      <c r="AR92" s="260"/>
      <c r="AS92" s="260"/>
      <c r="AT92" s="260"/>
      <c r="AU92" s="260"/>
      <c r="AV92" s="260"/>
      <c r="AW92" s="260"/>
      <c r="AX92" s="260"/>
      <c r="AY92" s="260"/>
      <c r="AZ92" s="260"/>
      <c r="BA92" s="260"/>
      <c r="BB92" s="260"/>
      <c r="BC92" s="260"/>
      <c r="BD92" s="260"/>
      <c r="BE92" s="260"/>
      <c r="BF92" s="260"/>
      <c r="BG92" s="210"/>
      <c r="BH92" s="210"/>
      <c r="BI92" s="210"/>
    </row>
    <row r="93" spans="1:61" x14ac:dyDescent="0.25">
      <c r="A93" s="171" t="s">
        <v>91</v>
      </c>
      <c r="B93" s="164"/>
      <c r="C93" s="299" t="s">
        <v>628</v>
      </c>
      <c r="D93" s="166"/>
      <c r="E93" s="168"/>
      <c r="F93" s="167"/>
      <c r="G93" s="168"/>
      <c r="AO93" s="260"/>
      <c r="AP93" s="260"/>
      <c r="AQ93" s="260"/>
      <c r="AR93" s="260"/>
      <c r="AS93" s="260"/>
      <c r="AT93" s="260"/>
      <c r="AU93" s="260"/>
      <c r="AV93" s="260"/>
      <c r="AW93" s="260"/>
      <c r="AX93" s="260"/>
      <c r="AY93" s="260"/>
      <c r="AZ93" s="260"/>
      <c r="BA93" s="260"/>
      <c r="BB93" s="260"/>
      <c r="BC93" s="260"/>
      <c r="BD93" s="260"/>
      <c r="BE93" s="260"/>
      <c r="BF93" s="260"/>
      <c r="BG93" s="210"/>
      <c r="BH93" s="210"/>
      <c r="BI93" s="210"/>
    </row>
    <row r="94" spans="1:61" x14ac:dyDescent="0.25">
      <c r="A94" s="171" t="s">
        <v>91</v>
      </c>
      <c r="B94" s="164"/>
      <c r="C94" s="299" t="s">
        <v>628</v>
      </c>
      <c r="D94" s="166"/>
      <c r="E94" s="168"/>
      <c r="F94" s="167"/>
      <c r="G94" s="168"/>
      <c r="AO94" s="260"/>
      <c r="AP94" s="260"/>
      <c r="AQ94" s="260"/>
      <c r="AR94" s="260"/>
      <c r="AS94" s="260"/>
      <c r="AT94" s="260"/>
      <c r="AU94" s="260"/>
      <c r="AV94" s="260"/>
      <c r="AW94" s="260"/>
      <c r="AX94" s="260"/>
      <c r="AY94" s="260"/>
      <c r="AZ94" s="260"/>
      <c r="BA94" s="260"/>
      <c r="BB94" s="260"/>
      <c r="BC94" s="260"/>
      <c r="BD94" s="260"/>
      <c r="BE94" s="260"/>
      <c r="BF94" s="260"/>
      <c r="BG94" s="210"/>
      <c r="BH94" s="210"/>
      <c r="BI94" s="210"/>
    </row>
    <row r="95" spans="1:61" x14ac:dyDescent="0.25">
      <c r="A95" s="171" t="s">
        <v>91</v>
      </c>
      <c r="B95" s="164"/>
      <c r="C95" s="299" t="s">
        <v>628</v>
      </c>
      <c r="D95" s="166"/>
      <c r="E95" s="168"/>
      <c r="F95" s="167"/>
      <c r="G95" s="168"/>
      <c r="AO95" s="260"/>
      <c r="AP95" s="260"/>
      <c r="AQ95" s="260"/>
      <c r="AR95" s="260"/>
      <c r="AS95" s="260"/>
      <c r="AT95" s="260"/>
      <c r="AU95" s="260"/>
      <c r="AV95" s="260"/>
      <c r="AW95" s="260"/>
      <c r="AX95" s="260"/>
      <c r="AY95" s="260"/>
      <c r="AZ95" s="260"/>
      <c r="BA95" s="260"/>
      <c r="BB95" s="260"/>
      <c r="BC95" s="260"/>
      <c r="BD95" s="260"/>
      <c r="BE95" s="260"/>
      <c r="BF95" s="260"/>
      <c r="BG95" s="210"/>
      <c r="BH95" s="210"/>
      <c r="BI95" s="210"/>
    </row>
    <row r="96" spans="1:61" x14ac:dyDescent="0.25">
      <c r="A96" s="171" t="s">
        <v>91</v>
      </c>
      <c r="B96" s="164"/>
      <c r="C96" s="299" t="s">
        <v>628</v>
      </c>
      <c r="D96" s="166"/>
      <c r="E96" s="168"/>
      <c r="F96" s="167"/>
      <c r="G96" s="168"/>
      <c r="AO96" s="260"/>
      <c r="AP96" s="260"/>
      <c r="AQ96" s="260"/>
      <c r="AR96" s="260"/>
      <c r="AS96" s="260"/>
      <c r="AT96" s="260"/>
      <c r="AU96" s="260"/>
      <c r="AV96" s="260"/>
      <c r="AW96" s="260"/>
      <c r="AX96" s="260"/>
      <c r="AY96" s="260"/>
      <c r="AZ96" s="260"/>
      <c r="BA96" s="260"/>
      <c r="BB96" s="260"/>
      <c r="BC96" s="260"/>
      <c r="BD96" s="260"/>
      <c r="BE96" s="260"/>
      <c r="BF96" s="260"/>
      <c r="BG96" s="210"/>
      <c r="BH96" s="210"/>
      <c r="BI96" s="210"/>
    </row>
    <row r="97" spans="1:61" x14ac:dyDescent="0.25">
      <c r="A97" s="171" t="s">
        <v>91</v>
      </c>
      <c r="B97" s="164"/>
      <c r="C97" s="299" t="s">
        <v>628</v>
      </c>
      <c r="D97" s="166"/>
      <c r="E97" s="168"/>
      <c r="F97" s="167"/>
      <c r="G97" s="168"/>
      <c r="AO97" s="260"/>
      <c r="AP97" s="260"/>
      <c r="AQ97" s="260"/>
      <c r="AR97" s="260"/>
      <c r="AS97" s="260"/>
      <c r="AT97" s="260"/>
      <c r="AU97" s="260"/>
      <c r="AV97" s="260"/>
      <c r="AW97" s="260"/>
      <c r="AX97" s="260"/>
      <c r="AY97" s="260"/>
      <c r="AZ97" s="260"/>
      <c r="BA97" s="260"/>
      <c r="BB97" s="260"/>
      <c r="BC97" s="260"/>
      <c r="BD97" s="260"/>
      <c r="BE97" s="260"/>
      <c r="BF97" s="260"/>
      <c r="BG97" s="210"/>
      <c r="BH97" s="210"/>
      <c r="BI97" s="210"/>
    </row>
    <row r="98" spans="1:61" x14ac:dyDescent="0.25">
      <c r="A98" s="171" t="s">
        <v>91</v>
      </c>
      <c r="B98" s="164"/>
      <c r="C98" s="299" t="s">
        <v>628</v>
      </c>
      <c r="D98" s="166"/>
      <c r="E98" s="168"/>
      <c r="F98" s="167"/>
      <c r="G98" s="168"/>
      <c r="AO98" s="260"/>
      <c r="AP98" s="260"/>
      <c r="AQ98" s="260"/>
      <c r="AR98" s="260"/>
      <c r="AS98" s="260"/>
      <c r="AT98" s="260"/>
      <c r="AU98" s="260"/>
      <c r="AV98" s="260"/>
      <c r="AW98" s="260"/>
      <c r="AX98" s="260"/>
      <c r="AY98" s="260"/>
      <c r="AZ98" s="260"/>
      <c r="BA98" s="260"/>
      <c r="BB98" s="260"/>
      <c r="BC98" s="260"/>
      <c r="BD98" s="260"/>
      <c r="BE98" s="260"/>
      <c r="BF98" s="260"/>
      <c r="BG98" s="210"/>
      <c r="BH98" s="210"/>
      <c r="BI98" s="210"/>
    </row>
    <row r="99" spans="1:61" x14ac:dyDescent="0.25">
      <c r="A99" s="171" t="s">
        <v>91</v>
      </c>
      <c r="B99" s="164"/>
      <c r="C99" s="299" t="s">
        <v>628</v>
      </c>
      <c r="D99" s="166"/>
      <c r="E99" s="168"/>
      <c r="F99" s="167"/>
      <c r="G99" s="168"/>
      <c r="AO99" s="260"/>
      <c r="AP99" s="260"/>
      <c r="AQ99" s="260"/>
      <c r="AR99" s="260"/>
      <c r="AS99" s="260"/>
      <c r="AT99" s="260"/>
      <c r="AU99" s="260"/>
      <c r="AV99" s="260"/>
      <c r="AW99" s="260"/>
      <c r="AX99" s="260"/>
      <c r="AY99" s="260"/>
      <c r="AZ99" s="260"/>
      <c r="BA99" s="260"/>
      <c r="BB99" s="260"/>
      <c r="BC99" s="260"/>
      <c r="BD99" s="260"/>
      <c r="BE99" s="260"/>
      <c r="BF99" s="260"/>
      <c r="BG99" s="210"/>
      <c r="BH99" s="210"/>
      <c r="BI99" s="210"/>
    </row>
    <row r="100" spans="1:61" x14ac:dyDescent="0.25">
      <c r="A100" s="171" t="s">
        <v>91</v>
      </c>
      <c r="B100" s="164"/>
      <c r="C100" s="299" t="s">
        <v>628</v>
      </c>
      <c r="D100" s="166"/>
      <c r="E100" s="168"/>
      <c r="F100" s="167"/>
      <c r="G100" s="168"/>
      <c r="AO100" s="260"/>
      <c r="AP100" s="260"/>
      <c r="AQ100" s="260"/>
      <c r="AR100" s="260"/>
      <c r="AS100" s="260"/>
      <c r="AT100" s="260"/>
      <c r="AU100" s="260"/>
      <c r="AV100" s="260"/>
      <c r="AW100" s="260"/>
      <c r="AX100" s="260"/>
      <c r="AY100" s="260"/>
      <c r="AZ100" s="260"/>
      <c r="BA100" s="260"/>
      <c r="BB100" s="260"/>
      <c r="BC100" s="260"/>
      <c r="BD100" s="260"/>
      <c r="BE100" s="260"/>
      <c r="BF100" s="260"/>
      <c r="BG100" s="210"/>
      <c r="BH100" s="210"/>
      <c r="BI100" s="210"/>
    </row>
    <row r="101" spans="1:61" x14ac:dyDescent="0.25">
      <c r="A101" s="171" t="s">
        <v>91</v>
      </c>
      <c r="B101" s="164"/>
      <c r="C101" s="299" t="s">
        <v>628</v>
      </c>
      <c r="D101" s="166"/>
      <c r="E101" s="168"/>
      <c r="F101" s="167"/>
      <c r="G101" s="168"/>
      <c r="AO101" s="260"/>
      <c r="AP101" s="260"/>
      <c r="AQ101" s="260"/>
      <c r="AR101" s="260"/>
      <c r="AS101" s="260"/>
      <c r="AT101" s="260"/>
      <c r="AU101" s="260"/>
      <c r="AV101" s="260"/>
      <c r="AW101" s="260"/>
      <c r="AX101" s="260"/>
      <c r="AY101" s="260"/>
      <c r="AZ101" s="260"/>
      <c r="BA101" s="260"/>
      <c r="BB101" s="260"/>
      <c r="BC101" s="260"/>
      <c r="BD101" s="260"/>
      <c r="BE101" s="260"/>
      <c r="BF101" s="260"/>
      <c r="BG101" s="210"/>
      <c r="BH101" s="210"/>
      <c r="BI101" s="210"/>
    </row>
    <row r="102" spans="1:61" x14ac:dyDescent="0.25">
      <c r="A102" s="171" t="s">
        <v>91</v>
      </c>
      <c r="B102" s="164"/>
      <c r="C102" s="299" t="s">
        <v>628</v>
      </c>
      <c r="D102" s="166"/>
      <c r="E102" s="168"/>
      <c r="F102" s="167"/>
      <c r="G102" s="168"/>
      <c r="AO102" s="260"/>
      <c r="AP102" s="260"/>
      <c r="AQ102" s="260"/>
      <c r="AR102" s="260"/>
      <c r="AS102" s="260"/>
      <c r="AT102" s="260"/>
      <c r="AU102" s="260"/>
      <c r="AV102" s="260"/>
      <c r="AW102" s="260"/>
      <c r="AX102" s="260"/>
      <c r="AY102" s="260"/>
      <c r="AZ102" s="260"/>
      <c r="BA102" s="260"/>
      <c r="BB102" s="260"/>
      <c r="BC102" s="260"/>
      <c r="BD102" s="260"/>
      <c r="BE102" s="260"/>
      <c r="BF102" s="260"/>
      <c r="BG102" s="210"/>
      <c r="BH102" s="210"/>
      <c r="BI102" s="210"/>
    </row>
    <row r="103" spans="1:61" x14ac:dyDescent="0.25">
      <c r="A103" s="171" t="s">
        <v>91</v>
      </c>
      <c r="B103" s="164"/>
      <c r="C103" s="299" t="s">
        <v>628</v>
      </c>
      <c r="D103" s="166"/>
      <c r="E103" s="168"/>
      <c r="F103" s="167"/>
      <c r="G103" s="168"/>
      <c r="AO103" s="260"/>
      <c r="AP103" s="260"/>
      <c r="AQ103" s="260"/>
      <c r="AR103" s="260"/>
      <c r="AS103" s="260"/>
      <c r="AT103" s="260"/>
      <c r="AU103" s="260"/>
      <c r="AV103" s="260"/>
      <c r="AW103" s="260"/>
      <c r="AX103" s="260"/>
      <c r="AY103" s="260"/>
      <c r="AZ103" s="260"/>
      <c r="BA103" s="260"/>
      <c r="BB103" s="260"/>
      <c r="BC103" s="260"/>
      <c r="BD103" s="260"/>
      <c r="BE103" s="260"/>
      <c r="BF103" s="260"/>
      <c r="BG103" s="210"/>
      <c r="BH103" s="210"/>
      <c r="BI103" s="210"/>
    </row>
    <row r="104" spans="1:61" x14ac:dyDescent="0.25">
      <c r="A104" s="171" t="s">
        <v>91</v>
      </c>
      <c r="B104" s="164"/>
      <c r="C104" s="299" t="s">
        <v>628</v>
      </c>
      <c r="D104" s="166"/>
      <c r="E104" s="168"/>
      <c r="F104" s="167"/>
      <c r="G104" s="168"/>
      <c r="AO104" s="260"/>
      <c r="AP104" s="260"/>
      <c r="AQ104" s="260"/>
      <c r="AR104" s="260"/>
      <c r="AS104" s="260"/>
      <c r="AT104" s="260"/>
      <c r="AU104" s="260"/>
      <c r="AV104" s="260"/>
      <c r="AW104" s="260"/>
      <c r="AX104" s="260"/>
      <c r="AY104" s="260"/>
      <c r="AZ104" s="260"/>
      <c r="BA104" s="260"/>
      <c r="BB104" s="260"/>
      <c r="BC104" s="260"/>
      <c r="BD104" s="260"/>
      <c r="BE104" s="260"/>
      <c r="BF104" s="260"/>
      <c r="BG104" s="210"/>
      <c r="BH104" s="210"/>
      <c r="BI104" s="210"/>
    </row>
    <row r="105" spans="1:61" x14ac:dyDescent="0.25">
      <c r="A105" s="171" t="s">
        <v>91</v>
      </c>
      <c r="B105" s="164"/>
      <c r="C105" s="299" t="s">
        <v>628</v>
      </c>
      <c r="D105" s="166"/>
      <c r="E105" s="168"/>
      <c r="F105" s="167"/>
      <c r="G105" s="168"/>
      <c r="AO105" s="260"/>
      <c r="AP105" s="260"/>
      <c r="AQ105" s="260"/>
      <c r="AR105" s="260"/>
      <c r="AS105" s="260"/>
      <c r="AT105" s="260"/>
      <c r="AU105" s="260"/>
      <c r="AV105" s="260"/>
      <c r="AW105" s="260"/>
      <c r="AX105" s="260"/>
      <c r="AY105" s="260"/>
      <c r="AZ105" s="260"/>
      <c r="BA105" s="260"/>
      <c r="BB105" s="260"/>
      <c r="BC105" s="260"/>
      <c r="BD105" s="260"/>
      <c r="BE105" s="260"/>
      <c r="BF105" s="260"/>
      <c r="BG105" s="210"/>
      <c r="BH105" s="210"/>
      <c r="BI105" s="210"/>
    </row>
    <row r="106" spans="1:61" x14ac:dyDescent="0.25">
      <c r="A106" s="171" t="s">
        <v>91</v>
      </c>
      <c r="B106" s="164"/>
      <c r="C106" s="299" t="s">
        <v>628</v>
      </c>
      <c r="D106" s="166"/>
      <c r="E106" s="168"/>
      <c r="F106" s="167"/>
      <c r="G106" s="168"/>
      <c r="AO106" s="260"/>
      <c r="AP106" s="260"/>
      <c r="AQ106" s="260"/>
      <c r="AR106" s="260"/>
      <c r="AS106" s="260"/>
      <c r="AT106" s="260"/>
      <c r="AU106" s="260"/>
      <c r="AV106" s="260"/>
      <c r="AW106" s="260"/>
      <c r="AX106" s="260"/>
      <c r="AY106" s="260"/>
      <c r="AZ106" s="260"/>
      <c r="BA106" s="260"/>
      <c r="BB106" s="260"/>
      <c r="BC106" s="260"/>
      <c r="BD106" s="260"/>
      <c r="BE106" s="260"/>
      <c r="BF106" s="260"/>
      <c r="BG106" s="210"/>
      <c r="BH106" s="210"/>
      <c r="BI106" s="210"/>
    </row>
    <row r="107" spans="1:61" x14ac:dyDescent="0.25">
      <c r="A107" s="171" t="s">
        <v>91</v>
      </c>
      <c r="B107" s="164"/>
      <c r="C107" s="299" t="s">
        <v>628</v>
      </c>
      <c r="D107" s="166"/>
      <c r="E107" s="168"/>
      <c r="F107" s="167"/>
      <c r="G107" s="168"/>
      <c r="AO107" s="260"/>
      <c r="AP107" s="260"/>
      <c r="AQ107" s="260"/>
      <c r="AR107" s="260"/>
      <c r="AS107" s="260"/>
      <c r="AT107" s="260"/>
      <c r="AU107" s="260"/>
      <c r="AV107" s="260"/>
      <c r="AW107" s="260"/>
      <c r="AX107" s="260"/>
      <c r="AY107" s="260"/>
      <c r="AZ107" s="260"/>
      <c r="BA107" s="260"/>
      <c r="BB107" s="260"/>
      <c r="BC107" s="260"/>
      <c r="BD107" s="260"/>
      <c r="BE107" s="260"/>
      <c r="BF107" s="260"/>
      <c r="BG107" s="210"/>
      <c r="BH107" s="210"/>
      <c r="BI107" s="210"/>
    </row>
    <row r="108" spans="1:61" x14ac:dyDescent="0.25">
      <c r="A108" s="171" t="s">
        <v>91</v>
      </c>
      <c r="B108" s="164"/>
      <c r="C108" s="299" t="s">
        <v>628</v>
      </c>
      <c r="D108" s="166"/>
      <c r="E108" s="168"/>
      <c r="F108" s="167"/>
      <c r="G108" s="168"/>
      <c r="AO108" s="260"/>
      <c r="AP108" s="260"/>
      <c r="AQ108" s="260"/>
      <c r="AR108" s="260"/>
      <c r="AS108" s="260"/>
      <c r="AT108" s="260"/>
      <c r="AU108" s="260"/>
      <c r="AV108" s="260"/>
      <c r="AW108" s="260"/>
      <c r="AX108" s="260"/>
      <c r="AY108" s="260"/>
      <c r="AZ108" s="260"/>
      <c r="BA108" s="260"/>
      <c r="BB108" s="260"/>
      <c r="BC108" s="260"/>
      <c r="BD108" s="260"/>
      <c r="BE108" s="260"/>
      <c r="BF108" s="260"/>
      <c r="BG108" s="210"/>
      <c r="BH108" s="210"/>
      <c r="BI108" s="210"/>
    </row>
    <row r="109" spans="1:61" x14ac:dyDescent="0.25">
      <c r="A109" s="171" t="s">
        <v>91</v>
      </c>
      <c r="B109" s="164"/>
      <c r="C109" s="299" t="s">
        <v>628</v>
      </c>
      <c r="D109" s="166"/>
      <c r="E109" s="168"/>
      <c r="F109" s="167"/>
      <c r="G109" s="168"/>
      <c r="AO109" s="260"/>
      <c r="AP109" s="260"/>
      <c r="AQ109" s="260"/>
      <c r="AR109" s="260"/>
      <c r="AS109" s="260"/>
      <c r="AT109" s="260"/>
      <c r="AU109" s="260"/>
      <c r="AV109" s="260"/>
      <c r="AW109" s="260"/>
      <c r="AX109" s="260"/>
      <c r="AY109" s="260"/>
      <c r="AZ109" s="260"/>
      <c r="BA109" s="260"/>
      <c r="BB109" s="260"/>
      <c r="BC109" s="260"/>
      <c r="BD109" s="260"/>
      <c r="BE109" s="260"/>
      <c r="BF109" s="260"/>
      <c r="BG109" s="210"/>
      <c r="BH109" s="210"/>
      <c r="BI109" s="210"/>
    </row>
    <row r="110" spans="1:61" x14ac:dyDescent="0.25">
      <c r="A110" s="171" t="s">
        <v>91</v>
      </c>
      <c r="B110" s="164"/>
      <c r="C110" s="299" t="s">
        <v>628</v>
      </c>
      <c r="D110" s="166"/>
      <c r="E110" s="168"/>
      <c r="F110" s="167"/>
      <c r="G110" s="168"/>
      <c r="AO110" s="260"/>
      <c r="AP110" s="260"/>
      <c r="AQ110" s="260"/>
      <c r="AR110" s="260"/>
      <c r="AS110" s="260"/>
      <c r="AT110" s="260"/>
      <c r="AU110" s="260"/>
      <c r="AV110" s="260"/>
      <c r="AW110" s="260"/>
      <c r="AX110" s="260"/>
      <c r="AY110" s="260"/>
      <c r="AZ110" s="260"/>
      <c r="BA110" s="260"/>
      <c r="BB110" s="260"/>
      <c r="BC110" s="260"/>
      <c r="BD110" s="260"/>
      <c r="BE110" s="260"/>
      <c r="BF110" s="260"/>
      <c r="BG110" s="210"/>
      <c r="BH110" s="210"/>
      <c r="BI110" s="210"/>
    </row>
    <row r="111" spans="1:61" x14ac:dyDescent="0.25">
      <c r="A111" s="171" t="s">
        <v>91</v>
      </c>
      <c r="B111" s="164"/>
      <c r="C111" s="299" t="s">
        <v>628</v>
      </c>
      <c r="D111" s="166"/>
      <c r="E111" s="168"/>
      <c r="F111" s="167"/>
      <c r="G111" s="168"/>
      <c r="AO111" s="260"/>
      <c r="AP111" s="260"/>
      <c r="AQ111" s="260"/>
      <c r="AR111" s="260"/>
      <c r="AS111" s="260"/>
      <c r="AT111" s="260"/>
      <c r="AU111" s="260"/>
      <c r="AV111" s="260"/>
      <c r="AW111" s="260"/>
      <c r="AX111" s="260"/>
      <c r="AY111" s="260"/>
      <c r="AZ111" s="260"/>
      <c r="BA111" s="260"/>
      <c r="BB111" s="260"/>
      <c r="BC111" s="260"/>
      <c r="BD111" s="260"/>
      <c r="BE111" s="260"/>
      <c r="BF111" s="260"/>
      <c r="BG111" s="210"/>
      <c r="BH111" s="210"/>
      <c r="BI111" s="210"/>
    </row>
    <row r="112" spans="1:61" x14ac:dyDescent="0.25">
      <c r="A112" s="171" t="s">
        <v>91</v>
      </c>
      <c r="B112" s="164"/>
      <c r="C112" s="299" t="s">
        <v>628</v>
      </c>
      <c r="D112" s="166"/>
      <c r="E112" s="168"/>
      <c r="F112" s="167"/>
      <c r="G112" s="168"/>
      <c r="AO112" s="260"/>
      <c r="AP112" s="260"/>
      <c r="AQ112" s="260"/>
      <c r="AR112" s="260"/>
      <c r="AS112" s="260"/>
      <c r="AT112" s="260"/>
      <c r="AU112" s="260"/>
      <c r="AV112" s="260"/>
      <c r="AW112" s="260"/>
      <c r="AX112" s="260"/>
      <c r="AY112" s="260"/>
      <c r="AZ112" s="260"/>
      <c r="BA112" s="260"/>
      <c r="BB112" s="260"/>
      <c r="BC112" s="260"/>
      <c r="BD112" s="260"/>
      <c r="BE112" s="260"/>
      <c r="BF112" s="260"/>
      <c r="BG112" s="210"/>
      <c r="BH112" s="210"/>
      <c r="BI112" s="210"/>
    </row>
    <row r="113" spans="1:61" x14ac:dyDescent="0.25">
      <c r="A113" s="171" t="s">
        <v>91</v>
      </c>
      <c r="B113" s="164"/>
      <c r="C113" s="299" t="s">
        <v>628</v>
      </c>
      <c r="D113" s="166"/>
      <c r="E113" s="168"/>
      <c r="F113" s="167"/>
      <c r="G113" s="168"/>
      <c r="AO113" s="260"/>
      <c r="AP113" s="260"/>
      <c r="AQ113" s="260"/>
      <c r="AR113" s="260"/>
      <c r="AS113" s="260"/>
      <c r="AT113" s="260"/>
      <c r="AU113" s="260"/>
      <c r="AV113" s="260"/>
      <c r="AW113" s="260"/>
      <c r="AX113" s="260"/>
      <c r="AY113" s="260"/>
      <c r="AZ113" s="260"/>
      <c r="BA113" s="260"/>
      <c r="BB113" s="260"/>
      <c r="BC113" s="260"/>
      <c r="BD113" s="260"/>
      <c r="BE113" s="260"/>
      <c r="BF113" s="260"/>
      <c r="BG113" s="210"/>
      <c r="BH113" s="210"/>
      <c r="BI113" s="210"/>
    </row>
    <row r="114" spans="1:61" x14ac:dyDescent="0.25">
      <c r="A114" s="171" t="s">
        <v>91</v>
      </c>
      <c r="B114" s="164"/>
      <c r="C114" s="299" t="s">
        <v>628</v>
      </c>
      <c r="D114" s="166"/>
      <c r="E114" s="168"/>
      <c r="F114" s="167"/>
      <c r="G114" s="168"/>
      <c r="AO114" s="260"/>
      <c r="AP114" s="260"/>
      <c r="AQ114" s="260"/>
      <c r="AR114" s="260"/>
      <c r="AS114" s="260"/>
      <c r="AT114" s="260"/>
      <c r="AU114" s="260"/>
      <c r="AV114" s="260"/>
      <c r="AW114" s="260"/>
      <c r="AX114" s="260"/>
      <c r="AY114" s="260"/>
      <c r="AZ114" s="260"/>
      <c r="BA114" s="260"/>
      <c r="BB114" s="260"/>
      <c r="BC114" s="260"/>
      <c r="BD114" s="260"/>
      <c r="BE114" s="260"/>
      <c r="BF114" s="260"/>
      <c r="BG114" s="210"/>
      <c r="BH114" s="210"/>
      <c r="BI114" s="210"/>
    </row>
    <row r="115" spans="1:61" x14ac:dyDescent="0.25">
      <c r="A115" s="171" t="s">
        <v>91</v>
      </c>
      <c r="B115" s="164"/>
      <c r="C115" s="299" t="s">
        <v>628</v>
      </c>
      <c r="D115" s="166"/>
      <c r="E115" s="168"/>
      <c r="F115" s="167"/>
      <c r="G115" s="168"/>
      <c r="AO115" s="260"/>
      <c r="AP115" s="260"/>
      <c r="AQ115" s="260"/>
      <c r="AR115" s="260"/>
      <c r="AS115" s="260"/>
      <c r="AT115" s="260"/>
      <c r="AU115" s="260"/>
      <c r="AV115" s="260"/>
      <c r="AW115" s="260"/>
      <c r="AX115" s="260"/>
      <c r="AY115" s="260"/>
      <c r="AZ115" s="260"/>
      <c r="BA115" s="260"/>
      <c r="BB115" s="260"/>
      <c r="BC115" s="260"/>
      <c r="BD115" s="260"/>
      <c r="BE115" s="260"/>
      <c r="BF115" s="260"/>
      <c r="BG115" s="210"/>
      <c r="BH115" s="210"/>
      <c r="BI115" s="210"/>
    </row>
    <row r="116" spans="1:61" x14ac:dyDescent="0.25">
      <c r="A116" s="171" t="s">
        <v>91</v>
      </c>
      <c r="B116" s="164"/>
      <c r="C116" s="299" t="s">
        <v>628</v>
      </c>
      <c r="D116" s="166"/>
      <c r="E116" s="168"/>
      <c r="F116" s="167"/>
      <c r="G116" s="168"/>
      <c r="AO116" s="260"/>
      <c r="AP116" s="260"/>
      <c r="AQ116" s="260"/>
      <c r="AR116" s="260"/>
      <c r="AS116" s="260"/>
      <c r="AT116" s="260"/>
      <c r="AU116" s="260"/>
      <c r="AV116" s="260"/>
      <c r="AW116" s="260"/>
      <c r="AX116" s="260"/>
      <c r="AY116" s="260"/>
      <c r="AZ116" s="260"/>
      <c r="BA116" s="260"/>
      <c r="BB116" s="260"/>
      <c r="BC116" s="260"/>
      <c r="BD116" s="260"/>
      <c r="BE116" s="260"/>
      <c r="BF116" s="260"/>
      <c r="BG116" s="210"/>
      <c r="BH116" s="210"/>
      <c r="BI116" s="210"/>
    </row>
    <row r="117" spans="1:61" x14ac:dyDescent="0.25">
      <c r="A117" s="171" t="s">
        <v>91</v>
      </c>
      <c r="B117" s="164"/>
      <c r="C117" s="299" t="s">
        <v>628</v>
      </c>
      <c r="D117" s="166"/>
      <c r="E117" s="168"/>
      <c r="F117" s="167"/>
      <c r="G117" s="168"/>
      <c r="AO117" s="260"/>
      <c r="AP117" s="260"/>
      <c r="AQ117" s="260"/>
      <c r="AR117" s="260"/>
      <c r="AS117" s="260"/>
      <c r="AT117" s="260"/>
      <c r="AU117" s="260"/>
      <c r="AV117" s="260"/>
      <c r="AW117" s="260"/>
      <c r="AX117" s="260"/>
      <c r="AY117" s="260"/>
      <c r="AZ117" s="260"/>
      <c r="BA117" s="260"/>
      <c r="BB117" s="260"/>
      <c r="BC117" s="260"/>
      <c r="BD117" s="260"/>
      <c r="BE117" s="260"/>
      <c r="BF117" s="260"/>
      <c r="BG117" s="210"/>
      <c r="BH117" s="210"/>
      <c r="BI117" s="210"/>
    </row>
    <row r="118" spans="1:61" x14ac:dyDescent="0.25">
      <c r="A118" s="171" t="s">
        <v>91</v>
      </c>
      <c r="B118" s="164"/>
      <c r="C118" s="299" t="s">
        <v>628</v>
      </c>
      <c r="D118" s="166"/>
      <c r="E118" s="168"/>
      <c r="F118" s="167"/>
      <c r="G118" s="168"/>
      <c r="AO118" s="260"/>
      <c r="AP118" s="260"/>
      <c r="AQ118" s="260"/>
      <c r="AR118" s="260"/>
      <c r="AS118" s="260"/>
      <c r="AT118" s="260"/>
      <c r="AU118" s="260"/>
      <c r="AV118" s="260"/>
      <c r="AW118" s="260"/>
      <c r="AX118" s="260"/>
      <c r="AY118" s="260"/>
      <c r="AZ118" s="260"/>
      <c r="BA118" s="260"/>
      <c r="BB118" s="260"/>
      <c r="BC118" s="260"/>
      <c r="BD118" s="260"/>
      <c r="BE118" s="260"/>
      <c r="BF118" s="260"/>
      <c r="BG118" s="210"/>
      <c r="BH118" s="210"/>
      <c r="BI118" s="210"/>
    </row>
    <row r="119" spans="1:61" x14ac:dyDescent="0.25">
      <c r="A119" s="171" t="s">
        <v>91</v>
      </c>
      <c r="B119" s="164"/>
      <c r="C119" s="299" t="s">
        <v>628</v>
      </c>
      <c r="D119" s="166"/>
      <c r="E119" s="168"/>
      <c r="F119" s="167"/>
      <c r="G119" s="168"/>
      <c r="AO119" s="260"/>
      <c r="AP119" s="260"/>
      <c r="AQ119" s="260"/>
      <c r="AR119" s="260"/>
      <c r="AS119" s="260"/>
      <c r="AT119" s="260"/>
      <c r="AU119" s="260"/>
      <c r="AV119" s="260"/>
      <c r="AW119" s="260"/>
      <c r="AX119" s="260"/>
      <c r="AY119" s="260"/>
      <c r="AZ119" s="260"/>
      <c r="BA119" s="260"/>
      <c r="BB119" s="260"/>
      <c r="BC119" s="260"/>
      <c r="BD119" s="260"/>
      <c r="BE119" s="260"/>
      <c r="BF119" s="260"/>
      <c r="BG119" s="210"/>
      <c r="BH119" s="210"/>
      <c r="BI119" s="210"/>
    </row>
    <row r="120" spans="1:61" x14ac:dyDescent="0.25">
      <c r="A120" s="171" t="s">
        <v>91</v>
      </c>
      <c r="B120" s="164"/>
      <c r="C120" s="299" t="s">
        <v>628</v>
      </c>
      <c r="D120" s="166"/>
      <c r="E120" s="168"/>
      <c r="F120" s="167"/>
      <c r="G120" s="168"/>
      <c r="AO120" s="260"/>
      <c r="AP120" s="260"/>
      <c r="AQ120" s="260"/>
      <c r="AR120" s="260"/>
      <c r="AS120" s="260"/>
      <c r="AT120" s="260"/>
      <c r="AU120" s="260"/>
      <c r="AV120" s="260"/>
      <c r="AW120" s="260"/>
      <c r="AX120" s="260"/>
      <c r="AY120" s="260"/>
      <c r="AZ120" s="260"/>
      <c r="BA120" s="260"/>
      <c r="BB120" s="260"/>
      <c r="BC120" s="260"/>
      <c r="BD120" s="260"/>
      <c r="BE120" s="260"/>
      <c r="BF120" s="260"/>
      <c r="BG120" s="210"/>
      <c r="BH120" s="210"/>
      <c r="BI120" s="210"/>
    </row>
    <row r="121" spans="1:61" x14ac:dyDescent="0.25">
      <c r="A121" s="171" t="s">
        <v>91</v>
      </c>
      <c r="B121" s="164"/>
      <c r="C121" s="299" t="s">
        <v>628</v>
      </c>
      <c r="D121" s="166"/>
      <c r="E121" s="168"/>
      <c r="F121" s="167"/>
      <c r="G121" s="168"/>
      <c r="AO121" s="260"/>
      <c r="AP121" s="260"/>
      <c r="AQ121" s="260"/>
      <c r="AR121" s="260"/>
      <c r="AS121" s="260"/>
      <c r="AT121" s="260"/>
      <c r="AU121" s="260"/>
      <c r="AV121" s="260"/>
      <c r="AW121" s="260"/>
      <c r="AX121" s="260"/>
      <c r="AY121" s="260"/>
      <c r="AZ121" s="260"/>
      <c r="BA121" s="260"/>
      <c r="BB121" s="260"/>
      <c r="BC121" s="260"/>
      <c r="BD121" s="260"/>
      <c r="BE121" s="260"/>
      <c r="BF121" s="260"/>
      <c r="BG121" s="210"/>
      <c r="BH121" s="210"/>
      <c r="BI121" s="210"/>
    </row>
    <row r="122" spans="1:61" x14ac:dyDescent="0.25">
      <c r="A122" s="171" t="s">
        <v>91</v>
      </c>
      <c r="B122" s="164"/>
      <c r="C122" s="299" t="s">
        <v>628</v>
      </c>
      <c r="D122" s="166"/>
      <c r="E122" s="168"/>
      <c r="F122" s="167"/>
      <c r="G122" s="168"/>
      <c r="AO122" s="260"/>
      <c r="AP122" s="260"/>
      <c r="AQ122" s="260"/>
      <c r="AR122" s="260"/>
      <c r="AS122" s="260"/>
      <c r="AT122" s="260"/>
      <c r="AU122" s="260"/>
      <c r="AV122" s="260"/>
      <c r="AW122" s="260"/>
      <c r="AX122" s="260"/>
      <c r="AY122" s="260"/>
      <c r="AZ122" s="260"/>
      <c r="BA122" s="260"/>
      <c r="BB122" s="260"/>
      <c r="BC122" s="260"/>
      <c r="BD122" s="260"/>
      <c r="BE122" s="260"/>
      <c r="BF122" s="260"/>
      <c r="BG122" s="210"/>
      <c r="BH122" s="210"/>
      <c r="BI122" s="210"/>
    </row>
    <row r="123" spans="1:61" x14ac:dyDescent="0.25">
      <c r="A123" s="171" t="s">
        <v>91</v>
      </c>
      <c r="B123" s="164"/>
      <c r="C123" s="299" t="s">
        <v>628</v>
      </c>
      <c r="D123" s="166"/>
      <c r="E123" s="168"/>
      <c r="F123" s="167"/>
      <c r="G123" s="168"/>
      <c r="AO123" s="260"/>
      <c r="AP123" s="260"/>
      <c r="AQ123" s="260"/>
      <c r="AR123" s="260"/>
      <c r="AS123" s="260"/>
      <c r="AT123" s="260"/>
      <c r="AU123" s="260"/>
      <c r="AV123" s="260"/>
      <c r="AW123" s="260"/>
      <c r="AX123" s="260"/>
      <c r="AY123" s="260"/>
      <c r="AZ123" s="260"/>
      <c r="BA123" s="260"/>
      <c r="BB123" s="260"/>
      <c r="BC123" s="260"/>
      <c r="BD123" s="260"/>
      <c r="BE123" s="260"/>
      <c r="BF123" s="260"/>
      <c r="BG123" s="210"/>
      <c r="BH123" s="210"/>
      <c r="BI123" s="210"/>
    </row>
    <row r="124" spans="1:61" x14ac:dyDescent="0.25">
      <c r="A124" s="171" t="s">
        <v>91</v>
      </c>
      <c r="B124" s="164"/>
      <c r="C124" s="299" t="s">
        <v>628</v>
      </c>
      <c r="D124" s="166"/>
      <c r="E124" s="168"/>
      <c r="F124" s="167"/>
      <c r="G124" s="168"/>
      <c r="AO124" s="260"/>
      <c r="AP124" s="260"/>
      <c r="AQ124" s="260"/>
      <c r="AR124" s="260"/>
      <c r="AS124" s="260"/>
      <c r="AT124" s="260"/>
      <c r="AU124" s="260"/>
      <c r="AV124" s="260"/>
      <c r="AW124" s="260"/>
      <c r="AX124" s="260"/>
      <c r="AY124" s="260"/>
      <c r="AZ124" s="260"/>
      <c r="BA124" s="260"/>
      <c r="BB124" s="260"/>
      <c r="BC124" s="260"/>
      <c r="BD124" s="260"/>
      <c r="BE124" s="260"/>
      <c r="BF124" s="260"/>
      <c r="BG124" s="210"/>
      <c r="BH124" s="210"/>
      <c r="BI124" s="210"/>
    </row>
    <row r="125" spans="1:61" x14ac:dyDescent="0.25">
      <c r="A125" s="171" t="s">
        <v>91</v>
      </c>
      <c r="B125" s="164"/>
      <c r="C125" s="299" t="s">
        <v>628</v>
      </c>
      <c r="D125" s="166"/>
      <c r="E125" s="168"/>
      <c r="F125" s="167"/>
      <c r="G125" s="168"/>
      <c r="AO125" s="260"/>
      <c r="AP125" s="260"/>
      <c r="AQ125" s="260"/>
      <c r="AR125" s="260"/>
      <c r="AS125" s="260"/>
      <c r="AT125" s="260"/>
      <c r="AU125" s="260"/>
      <c r="AV125" s="260"/>
      <c r="AW125" s="260"/>
      <c r="AX125" s="260"/>
      <c r="AY125" s="260"/>
      <c r="AZ125" s="260"/>
      <c r="BA125" s="260"/>
      <c r="BB125" s="260"/>
      <c r="BC125" s="260"/>
      <c r="BD125" s="260"/>
      <c r="BE125" s="260"/>
      <c r="BF125" s="260"/>
      <c r="BG125" s="210"/>
      <c r="BH125" s="210"/>
      <c r="BI125" s="210"/>
    </row>
    <row r="126" spans="1:61" x14ac:dyDescent="0.25">
      <c r="A126" s="171" t="s">
        <v>91</v>
      </c>
      <c r="B126" s="164"/>
      <c r="C126" s="299" t="s">
        <v>628</v>
      </c>
      <c r="D126" s="166"/>
      <c r="E126" s="168"/>
      <c r="F126" s="167"/>
      <c r="G126" s="168"/>
      <c r="AO126" s="260"/>
      <c r="AP126" s="260"/>
      <c r="AQ126" s="260"/>
      <c r="AR126" s="260"/>
      <c r="AS126" s="260"/>
      <c r="AT126" s="260"/>
      <c r="AU126" s="260"/>
      <c r="AV126" s="260"/>
      <c r="AW126" s="260"/>
      <c r="AX126" s="260"/>
      <c r="AY126" s="260"/>
      <c r="AZ126" s="260"/>
      <c r="BA126" s="260"/>
      <c r="BB126" s="260"/>
      <c r="BC126" s="260"/>
      <c r="BD126" s="260"/>
      <c r="BE126" s="260"/>
      <c r="BF126" s="260"/>
      <c r="BG126" s="210"/>
      <c r="BH126" s="210"/>
      <c r="BI126" s="210"/>
    </row>
    <row r="127" spans="1:61" x14ac:dyDescent="0.25">
      <c r="A127" s="171" t="s">
        <v>91</v>
      </c>
      <c r="B127" s="164"/>
      <c r="C127" s="299" t="s">
        <v>628</v>
      </c>
      <c r="D127" s="166"/>
      <c r="E127" s="168"/>
      <c r="F127" s="167"/>
      <c r="G127" s="168"/>
      <c r="AO127" s="260"/>
      <c r="AP127" s="260"/>
      <c r="AQ127" s="260"/>
      <c r="AR127" s="260"/>
      <c r="AS127" s="260"/>
      <c r="AT127" s="260"/>
      <c r="AU127" s="260"/>
      <c r="AV127" s="260"/>
      <c r="AW127" s="260"/>
      <c r="AX127" s="260"/>
      <c r="AY127" s="260"/>
      <c r="AZ127" s="260"/>
      <c r="BA127" s="260"/>
      <c r="BB127" s="260"/>
      <c r="BC127" s="260"/>
      <c r="BD127" s="260"/>
      <c r="BE127" s="260"/>
      <c r="BF127" s="260"/>
      <c r="BG127" s="210"/>
      <c r="BH127" s="210"/>
      <c r="BI127" s="210"/>
    </row>
    <row r="128" spans="1:61" x14ac:dyDescent="0.25">
      <c r="A128" s="171" t="s">
        <v>91</v>
      </c>
      <c r="B128" s="164"/>
      <c r="C128" s="299" t="s">
        <v>628</v>
      </c>
      <c r="D128" s="166"/>
      <c r="E128" s="168"/>
      <c r="F128" s="167"/>
      <c r="G128" s="168"/>
      <c r="AO128" s="260"/>
      <c r="AP128" s="260"/>
      <c r="AQ128" s="260"/>
      <c r="AR128" s="260"/>
      <c r="AS128" s="260"/>
      <c r="AT128" s="260"/>
      <c r="AU128" s="260"/>
      <c r="AV128" s="260"/>
      <c r="AW128" s="260"/>
      <c r="AX128" s="260"/>
      <c r="AY128" s="260"/>
      <c r="AZ128" s="260"/>
      <c r="BA128" s="260"/>
      <c r="BB128" s="260"/>
      <c r="BC128" s="260"/>
      <c r="BD128" s="260"/>
      <c r="BE128" s="260"/>
      <c r="BF128" s="260"/>
      <c r="BG128" s="210"/>
      <c r="BH128" s="210"/>
      <c r="BI128" s="210"/>
    </row>
    <row r="129" spans="1:61" x14ac:dyDescent="0.25">
      <c r="A129" s="171" t="s">
        <v>91</v>
      </c>
      <c r="B129" s="164"/>
      <c r="C129" s="299" t="s">
        <v>628</v>
      </c>
      <c r="D129" s="166"/>
      <c r="E129" s="168"/>
      <c r="F129" s="167"/>
      <c r="G129" s="168"/>
      <c r="AO129" s="260"/>
      <c r="AP129" s="260"/>
      <c r="AQ129" s="260"/>
      <c r="AR129" s="260"/>
      <c r="AS129" s="260"/>
      <c r="AT129" s="260"/>
      <c r="AU129" s="260"/>
      <c r="AV129" s="260"/>
      <c r="AW129" s="260"/>
      <c r="AX129" s="260"/>
      <c r="AY129" s="260"/>
      <c r="AZ129" s="260"/>
      <c r="BA129" s="260"/>
      <c r="BB129" s="260"/>
      <c r="BC129" s="260"/>
      <c r="BD129" s="260"/>
      <c r="BE129" s="260"/>
      <c r="BF129" s="260"/>
      <c r="BG129" s="210"/>
      <c r="BH129" s="210"/>
      <c r="BI129" s="210"/>
    </row>
    <row r="130" spans="1:61" x14ac:dyDescent="0.25">
      <c r="A130" s="171" t="s">
        <v>91</v>
      </c>
      <c r="B130" s="164"/>
      <c r="C130" s="299" t="s">
        <v>628</v>
      </c>
      <c r="D130" s="166"/>
      <c r="E130" s="168"/>
      <c r="F130" s="167"/>
      <c r="G130" s="168"/>
      <c r="AO130" s="260"/>
      <c r="AP130" s="260"/>
      <c r="AQ130" s="260"/>
      <c r="AR130" s="260"/>
      <c r="AS130" s="260"/>
      <c r="AT130" s="260"/>
      <c r="AU130" s="260"/>
      <c r="AV130" s="260"/>
      <c r="AW130" s="260"/>
      <c r="AX130" s="260"/>
      <c r="AY130" s="260"/>
      <c r="AZ130" s="260"/>
      <c r="BA130" s="260"/>
      <c r="BB130" s="260"/>
      <c r="BC130" s="260"/>
      <c r="BD130" s="260"/>
      <c r="BE130" s="260"/>
      <c r="BF130" s="260"/>
      <c r="BG130" s="210"/>
      <c r="BH130" s="210"/>
      <c r="BI130" s="210"/>
    </row>
    <row r="131" spans="1:61" x14ac:dyDescent="0.25">
      <c r="A131" s="171" t="s">
        <v>91</v>
      </c>
      <c r="B131" s="164"/>
      <c r="C131" s="299" t="s">
        <v>628</v>
      </c>
      <c r="D131" s="166"/>
      <c r="E131" s="168"/>
      <c r="F131" s="167"/>
      <c r="G131" s="168"/>
      <c r="AO131" s="260"/>
      <c r="AP131" s="260"/>
      <c r="AQ131" s="260"/>
      <c r="AR131" s="260"/>
      <c r="AS131" s="260"/>
      <c r="AT131" s="260"/>
      <c r="AU131" s="260"/>
      <c r="AV131" s="260"/>
      <c r="AW131" s="260"/>
      <c r="AX131" s="260"/>
      <c r="AY131" s="260"/>
      <c r="AZ131" s="260"/>
      <c r="BA131" s="260"/>
      <c r="BB131" s="260"/>
      <c r="BC131" s="260"/>
      <c r="BD131" s="260"/>
      <c r="BE131" s="260"/>
      <c r="BF131" s="260"/>
      <c r="BG131" s="210"/>
      <c r="BH131" s="210"/>
      <c r="BI131" s="210"/>
    </row>
    <row r="132" spans="1:61" x14ac:dyDescent="0.25">
      <c r="A132" s="171" t="s">
        <v>91</v>
      </c>
      <c r="B132" s="164"/>
      <c r="C132" s="299" t="s">
        <v>628</v>
      </c>
      <c r="D132" s="166"/>
      <c r="E132" s="168"/>
      <c r="F132" s="167"/>
      <c r="G132" s="168"/>
      <c r="AO132" s="260"/>
      <c r="AP132" s="260"/>
      <c r="AQ132" s="260"/>
      <c r="AR132" s="260"/>
      <c r="AS132" s="260"/>
      <c r="AT132" s="260"/>
      <c r="AU132" s="260"/>
      <c r="AV132" s="260"/>
      <c r="AW132" s="260"/>
      <c r="AX132" s="260"/>
      <c r="AY132" s="260"/>
      <c r="AZ132" s="260"/>
      <c r="BA132" s="260"/>
      <c r="BB132" s="260"/>
      <c r="BC132" s="260"/>
      <c r="BD132" s="260"/>
      <c r="BE132" s="260"/>
      <c r="BF132" s="260"/>
      <c r="BG132" s="210"/>
      <c r="BH132" s="210"/>
      <c r="BI132" s="210"/>
    </row>
    <row r="133" spans="1:61" x14ac:dyDescent="0.25">
      <c r="A133" s="171" t="s">
        <v>91</v>
      </c>
      <c r="B133" s="164"/>
      <c r="C133" s="299" t="s">
        <v>628</v>
      </c>
      <c r="D133" s="166"/>
      <c r="E133" s="168"/>
      <c r="F133" s="167"/>
      <c r="G133" s="168"/>
      <c r="AO133" s="260"/>
      <c r="AP133" s="260"/>
      <c r="AQ133" s="260"/>
      <c r="AR133" s="260"/>
      <c r="AS133" s="260"/>
      <c r="AT133" s="260"/>
      <c r="AU133" s="260"/>
      <c r="AV133" s="260"/>
      <c r="AW133" s="260"/>
      <c r="AX133" s="260"/>
      <c r="AY133" s="260"/>
      <c r="AZ133" s="260"/>
      <c r="BA133" s="260"/>
      <c r="BB133" s="260"/>
      <c r="BC133" s="260"/>
      <c r="BD133" s="260"/>
      <c r="BE133" s="260"/>
      <c r="BF133" s="260"/>
      <c r="BG133" s="210"/>
      <c r="BH133" s="210"/>
      <c r="BI133" s="210"/>
    </row>
    <row r="134" spans="1:61" x14ac:dyDescent="0.25">
      <c r="A134" s="171" t="s">
        <v>91</v>
      </c>
      <c r="B134" s="164"/>
      <c r="C134" s="299" t="s">
        <v>628</v>
      </c>
      <c r="D134" s="166"/>
      <c r="E134" s="168"/>
      <c r="F134" s="167"/>
      <c r="G134" s="168"/>
      <c r="AO134" s="260"/>
      <c r="AP134" s="260"/>
      <c r="AQ134" s="260"/>
      <c r="AR134" s="260"/>
      <c r="AS134" s="260"/>
      <c r="AT134" s="260"/>
      <c r="AU134" s="260"/>
      <c r="AV134" s="260"/>
      <c r="AW134" s="260"/>
      <c r="AX134" s="260"/>
      <c r="AY134" s="260"/>
      <c r="AZ134" s="260"/>
      <c r="BA134" s="260"/>
      <c r="BB134" s="260"/>
      <c r="BC134" s="260"/>
      <c r="BD134" s="260"/>
      <c r="BE134" s="260"/>
      <c r="BF134" s="260"/>
      <c r="BG134" s="210"/>
      <c r="BH134" s="210"/>
      <c r="BI134" s="210"/>
    </row>
    <row r="135" spans="1:61" x14ac:dyDescent="0.25">
      <c r="A135" s="171" t="s">
        <v>91</v>
      </c>
      <c r="B135" s="164"/>
      <c r="C135" s="299" t="s">
        <v>628</v>
      </c>
      <c r="D135" s="166"/>
      <c r="E135" s="168"/>
      <c r="F135" s="167"/>
      <c r="G135" s="168"/>
      <c r="AO135" s="260"/>
      <c r="AP135" s="260"/>
      <c r="AQ135" s="260"/>
      <c r="AR135" s="260"/>
      <c r="AS135" s="260"/>
      <c r="AT135" s="260"/>
      <c r="AU135" s="260"/>
      <c r="AV135" s="260"/>
      <c r="AW135" s="260"/>
      <c r="AX135" s="260"/>
      <c r="AY135" s="260"/>
      <c r="AZ135" s="260"/>
      <c r="BA135" s="260"/>
      <c r="BB135" s="260"/>
      <c r="BC135" s="260"/>
      <c r="BD135" s="260"/>
      <c r="BE135" s="260"/>
      <c r="BF135" s="260"/>
      <c r="BG135" s="210"/>
      <c r="BH135" s="210"/>
      <c r="BI135" s="210"/>
    </row>
    <row r="136" spans="1:61" x14ac:dyDescent="0.25">
      <c r="A136" s="171" t="s">
        <v>91</v>
      </c>
      <c r="B136" s="164"/>
      <c r="C136" s="299" t="s">
        <v>628</v>
      </c>
      <c r="D136" s="166"/>
      <c r="E136" s="168"/>
      <c r="F136" s="167"/>
      <c r="G136" s="168"/>
      <c r="AO136" s="260"/>
      <c r="AP136" s="260"/>
      <c r="AQ136" s="260"/>
      <c r="AR136" s="260"/>
      <c r="AS136" s="260"/>
      <c r="AT136" s="260"/>
      <c r="AU136" s="260"/>
      <c r="AV136" s="260"/>
      <c r="AW136" s="260"/>
      <c r="AX136" s="260"/>
      <c r="AY136" s="260"/>
      <c r="AZ136" s="260"/>
      <c r="BA136" s="260"/>
      <c r="BB136" s="260"/>
      <c r="BC136" s="260"/>
      <c r="BD136" s="260"/>
      <c r="BE136" s="260"/>
      <c r="BF136" s="260"/>
      <c r="BG136" s="210"/>
      <c r="BH136" s="210"/>
      <c r="BI136" s="210"/>
    </row>
    <row r="137" spans="1:61" x14ac:dyDescent="0.25">
      <c r="A137" s="171" t="s">
        <v>91</v>
      </c>
      <c r="B137" s="164"/>
      <c r="C137" s="299" t="s">
        <v>628</v>
      </c>
      <c r="D137" s="166"/>
      <c r="E137" s="168"/>
      <c r="F137" s="167"/>
      <c r="G137" s="168"/>
      <c r="AO137" s="260"/>
      <c r="AP137" s="260"/>
      <c r="AQ137" s="260"/>
      <c r="AR137" s="260"/>
      <c r="AS137" s="260"/>
      <c r="AT137" s="260"/>
      <c r="AU137" s="260"/>
      <c r="AV137" s="260"/>
      <c r="AW137" s="260"/>
      <c r="AX137" s="260"/>
      <c r="AY137" s="260"/>
      <c r="AZ137" s="260"/>
      <c r="BA137" s="260"/>
      <c r="BB137" s="260"/>
      <c r="BC137" s="260"/>
      <c r="BD137" s="260"/>
      <c r="BE137" s="260"/>
      <c r="BF137" s="260"/>
      <c r="BG137" s="210"/>
      <c r="BH137" s="210"/>
      <c r="BI137" s="210"/>
    </row>
    <row r="138" spans="1:61" x14ac:dyDescent="0.25">
      <c r="A138" s="171" t="s">
        <v>91</v>
      </c>
      <c r="B138" s="164"/>
      <c r="C138" s="299" t="s">
        <v>628</v>
      </c>
      <c r="D138" s="166"/>
      <c r="E138" s="168"/>
      <c r="F138" s="167"/>
      <c r="G138" s="168"/>
      <c r="AO138" s="260"/>
      <c r="AP138" s="260"/>
      <c r="AQ138" s="260"/>
      <c r="AR138" s="260"/>
      <c r="AS138" s="260"/>
      <c r="AT138" s="260"/>
      <c r="AU138" s="260"/>
      <c r="AV138" s="260"/>
      <c r="AW138" s="260"/>
      <c r="AX138" s="260"/>
      <c r="AY138" s="260"/>
      <c r="AZ138" s="260"/>
      <c r="BA138" s="260"/>
      <c r="BB138" s="260"/>
      <c r="BC138" s="260"/>
      <c r="BD138" s="260"/>
      <c r="BE138" s="260"/>
      <c r="BF138" s="260"/>
      <c r="BG138" s="210"/>
      <c r="BH138" s="210"/>
      <c r="BI138" s="210"/>
    </row>
    <row r="139" spans="1:61" x14ac:dyDescent="0.25">
      <c r="A139" s="171" t="s">
        <v>91</v>
      </c>
      <c r="B139" s="164"/>
      <c r="C139" s="299" t="s">
        <v>628</v>
      </c>
      <c r="D139" s="166"/>
      <c r="E139" s="168"/>
      <c r="F139" s="167"/>
      <c r="G139" s="168"/>
      <c r="AO139" s="260"/>
      <c r="AP139" s="260"/>
      <c r="AQ139" s="260"/>
      <c r="AR139" s="260"/>
      <c r="AS139" s="260"/>
      <c r="AT139" s="260"/>
      <c r="AU139" s="260"/>
      <c r="AV139" s="260"/>
      <c r="AW139" s="260"/>
      <c r="AX139" s="260"/>
      <c r="AY139" s="260"/>
      <c r="AZ139" s="260"/>
      <c r="BA139" s="260"/>
      <c r="BB139" s="260"/>
      <c r="BC139" s="260"/>
      <c r="BD139" s="260"/>
      <c r="BE139" s="260"/>
      <c r="BF139" s="260"/>
      <c r="BG139" s="210"/>
      <c r="BH139" s="210"/>
      <c r="BI139" s="210"/>
    </row>
    <row r="140" spans="1:61" x14ac:dyDescent="0.25">
      <c r="A140" s="171" t="s">
        <v>91</v>
      </c>
      <c r="B140" s="164"/>
      <c r="C140" s="299" t="s">
        <v>628</v>
      </c>
      <c r="D140" s="166"/>
      <c r="E140" s="168"/>
      <c r="F140" s="167"/>
      <c r="G140" s="168"/>
      <c r="AO140" s="260"/>
      <c r="AP140" s="260"/>
      <c r="AQ140" s="260"/>
      <c r="AR140" s="260"/>
      <c r="AS140" s="260"/>
      <c r="AT140" s="260"/>
      <c r="AU140" s="260"/>
      <c r="AV140" s="260"/>
      <c r="AW140" s="260"/>
      <c r="AX140" s="260"/>
      <c r="AY140" s="260"/>
      <c r="AZ140" s="260"/>
      <c r="BA140" s="260"/>
      <c r="BB140" s="260"/>
      <c r="BC140" s="260"/>
      <c r="BD140" s="260"/>
      <c r="BE140" s="260"/>
      <c r="BF140" s="260"/>
      <c r="BG140" s="210"/>
      <c r="BH140" s="210"/>
      <c r="BI140" s="210"/>
    </row>
    <row r="141" spans="1:61" x14ac:dyDescent="0.25">
      <c r="A141" s="171" t="s">
        <v>91</v>
      </c>
      <c r="B141" s="164"/>
      <c r="C141" s="299" t="s">
        <v>628</v>
      </c>
      <c r="D141" s="166"/>
      <c r="E141" s="168"/>
      <c r="F141" s="167"/>
      <c r="G141" s="168"/>
      <c r="AO141" s="260"/>
      <c r="AP141" s="260"/>
      <c r="AQ141" s="260"/>
      <c r="AR141" s="260"/>
      <c r="AS141" s="260"/>
      <c r="AT141" s="260"/>
      <c r="AU141" s="260"/>
      <c r="AV141" s="260"/>
      <c r="AW141" s="260"/>
      <c r="AX141" s="260"/>
      <c r="AY141" s="260"/>
      <c r="AZ141" s="260"/>
      <c r="BA141" s="260"/>
      <c r="BB141" s="260"/>
      <c r="BC141" s="260"/>
      <c r="BD141" s="260"/>
      <c r="BE141" s="260"/>
      <c r="BF141" s="260"/>
      <c r="BG141" s="210"/>
      <c r="BH141" s="210"/>
      <c r="BI141" s="210"/>
    </row>
    <row r="142" spans="1:61" x14ac:dyDescent="0.25">
      <c r="A142" s="171" t="s">
        <v>91</v>
      </c>
      <c r="B142" s="164"/>
      <c r="C142" s="299" t="s">
        <v>628</v>
      </c>
      <c r="D142" s="166"/>
      <c r="E142" s="168"/>
      <c r="F142" s="167"/>
      <c r="G142" s="168"/>
      <c r="AO142" s="260"/>
      <c r="AP142" s="260"/>
      <c r="AQ142" s="260"/>
      <c r="AR142" s="260"/>
      <c r="AS142" s="260"/>
      <c r="AT142" s="260"/>
      <c r="AU142" s="260"/>
      <c r="AV142" s="260"/>
      <c r="AW142" s="260"/>
      <c r="AX142" s="260"/>
      <c r="AY142" s="260"/>
      <c r="AZ142" s="260"/>
      <c r="BA142" s="260"/>
      <c r="BB142" s="260"/>
      <c r="BC142" s="260"/>
      <c r="BD142" s="260"/>
      <c r="BE142" s="260"/>
      <c r="BF142" s="260"/>
      <c r="BG142" s="210"/>
      <c r="BH142" s="210"/>
      <c r="BI142" s="210"/>
    </row>
    <row r="143" spans="1:61" x14ac:dyDescent="0.25">
      <c r="A143" s="171" t="s">
        <v>91</v>
      </c>
      <c r="B143" s="164"/>
      <c r="C143" s="299" t="s">
        <v>628</v>
      </c>
      <c r="D143" s="166"/>
      <c r="E143" s="168"/>
      <c r="F143" s="167"/>
      <c r="G143" s="168"/>
      <c r="AO143" s="260"/>
      <c r="AP143" s="260"/>
      <c r="AQ143" s="260"/>
      <c r="AR143" s="260"/>
      <c r="AS143" s="260"/>
      <c r="AT143" s="260"/>
      <c r="AU143" s="260"/>
      <c r="AV143" s="260"/>
      <c r="AW143" s="260"/>
      <c r="AX143" s="260"/>
      <c r="AY143" s="260"/>
      <c r="AZ143" s="260"/>
      <c r="BA143" s="260"/>
      <c r="BB143" s="260"/>
      <c r="BC143" s="260"/>
      <c r="BD143" s="260"/>
      <c r="BE143" s="260"/>
      <c r="BF143" s="260"/>
      <c r="BG143" s="210"/>
      <c r="BH143" s="210"/>
      <c r="BI143" s="210"/>
    </row>
    <row r="144" spans="1:61" x14ac:dyDescent="0.25">
      <c r="A144" s="171" t="s">
        <v>91</v>
      </c>
      <c r="B144" s="164"/>
      <c r="C144" s="299" t="s">
        <v>628</v>
      </c>
      <c r="D144" s="166"/>
      <c r="E144" s="168"/>
      <c r="F144" s="167"/>
      <c r="G144" s="168"/>
      <c r="AO144" s="260"/>
      <c r="AP144" s="260"/>
      <c r="AQ144" s="260"/>
      <c r="AR144" s="260"/>
      <c r="AS144" s="260"/>
      <c r="AT144" s="260"/>
      <c r="AU144" s="260"/>
      <c r="AV144" s="260"/>
      <c r="AW144" s="260"/>
      <c r="AX144" s="260"/>
      <c r="AY144" s="260"/>
      <c r="AZ144" s="260"/>
      <c r="BA144" s="260"/>
      <c r="BB144" s="260"/>
      <c r="BC144" s="260"/>
      <c r="BD144" s="260"/>
      <c r="BE144" s="260"/>
      <c r="BF144" s="260"/>
      <c r="BG144" s="210"/>
      <c r="BH144" s="210"/>
      <c r="BI144" s="210"/>
    </row>
    <row r="145" spans="1:61" x14ac:dyDescent="0.25">
      <c r="A145" s="171" t="s">
        <v>91</v>
      </c>
      <c r="B145" s="164"/>
      <c r="C145" s="299" t="s">
        <v>628</v>
      </c>
      <c r="D145" s="166"/>
      <c r="E145" s="168"/>
      <c r="F145" s="167"/>
      <c r="G145" s="168"/>
      <c r="AO145" s="260"/>
      <c r="AP145" s="260"/>
      <c r="AQ145" s="260"/>
      <c r="AR145" s="260"/>
      <c r="AS145" s="260"/>
      <c r="AT145" s="260"/>
      <c r="AU145" s="260"/>
      <c r="AV145" s="260"/>
      <c r="AW145" s="260"/>
      <c r="AX145" s="260"/>
      <c r="AY145" s="260"/>
      <c r="AZ145" s="260"/>
      <c r="BA145" s="260"/>
      <c r="BB145" s="260"/>
      <c r="BC145" s="260"/>
      <c r="BD145" s="260"/>
      <c r="BE145" s="260"/>
      <c r="BF145" s="260"/>
      <c r="BG145" s="210"/>
      <c r="BH145" s="210"/>
      <c r="BI145" s="210"/>
    </row>
    <row r="146" spans="1:61" x14ac:dyDescent="0.25">
      <c r="A146" s="171" t="s">
        <v>91</v>
      </c>
      <c r="B146" s="164"/>
      <c r="C146" s="299" t="s">
        <v>628</v>
      </c>
      <c r="D146" s="166"/>
      <c r="E146" s="168"/>
      <c r="F146" s="167"/>
      <c r="G146" s="168"/>
      <c r="AO146" s="260"/>
      <c r="AP146" s="260"/>
      <c r="AQ146" s="260"/>
      <c r="AR146" s="260"/>
      <c r="AS146" s="260"/>
      <c r="AT146" s="260"/>
      <c r="AU146" s="260"/>
      <c r="AV146" s="260"/>
      <c r="AW146" s="260"/>
      <c r="AX146" s="260"/>
      <c r="AY146" s="260"/>
      <c r="AZ146" s="260"/>
      <c r="BA146" s="260"/>
      <c r="BB146" s="260"/>
      <c r="BC146" s="260"/>
      <c r="BD146" s="260"/>
      <c r="BE146" s="260"/>
      <c r="BF146" s="260"/>
      <c r="BG146" s="210"/>
      <c r="BH146" s="210"/>
      <c r="BI146" s="210"/>
    </row>
    <row r="147" spans="1:61" x14ac:dyDescent="0.25">
      <c r="A147" s="171" t="s">
        <v>91</v>
      </c>
      <c r="B147" s="164"/>
      <c r="C147" s="299" t="s">
        <v>628</v>
      </c>
      <c r="D147" s="166"/>
      <c r="E147" s="168"/>
      <c r="F147" s="167"/>
      <c r="G147" s="168"/>
      <c r="AO147" s="260"/>
      <c r="AP147" s="260"/>
      <c r="AQ147" s="260"/>
      <c r="AR147" s="260"/>
      <c r="AS147" s="260"/>
      <c r="AT147" s="260"/>
      <c r="AU147" s="260"/>
      <c r="AV147" s="260"/>
      <c r="AW147" s="260"/>
      <c r="AX147" s="260"/>
      <c r="AY147" s="260"/>
      <c r="AZ147" s="260"/>
      <c r="BA147" s="260"/>
      <c r="BB147" s="260"/>
      <c r="BC147" s="260"/>
      <c r="BD147" s="260"/>
      <c r="BE147" s="260"/>
      <c r="BF147" s="260"/>
      <c r="BG147" s="210"/>
      <c r="BH147" s="210"/>
      <c r="BI147" s="210"/>
    </row>
    <row r="148" spans="1:61" x14ac:dyDescent="0.25">
      <c r="A148" s="171" t="s">
        <v>91</v>
      </c>
      <c r="B148" s="164"/>
      <c r="C148" s="299" t="s">
        <v>628</v>
      </c>
      <c r="D148" s="166"/>
      <c r="E148" s="168"/>
      <c r="F148" s="167"/>
      <c r="G148" s="168"/>
      <c r="AO148" s="260"/>
      <c r="AP148" s="260"/>
      <c r="AQ148" s="260"/>
      <c r="AR148" s="260"/>
      <c r="AS148" s="260"/>
      <c r="AT148" s="260"/>
      <c r="AU148" s="260"/>
      <c r="AV148" s="260"/>
      <c r="AW148" s="260"/>
      <c r="AX148" s="260"/>
      <c r="AY148" s="260"/>
      <c r="AZ148" s="260"/>
      <c r="BA148" s="260"/>
      <c r="BB148" s="260"/>
      <c r="BC148" s="260"/>
      <c r="BD148" s="260"/>
      <c r="BE148" s="260"/>
      <c r="BF148" s="260"/>
      <c r="BG148" s="210"/>
      <c r="BH148" s="210"/>
      <c r="BI148" s="210"/>
    </row>
    <row r="149" spans="1:61" x14ac:dyDescent="0.25">
      <c r="A149" s="171" t="s">
        <v>91</v>
      </c>
      <c r="B149" s="164"/>
      <c r="C149" s="299" t="s">
        <v>628</v>
      </c>
      <c r="D149" s="166"/>
      <c r="E149" s="168"/>
      <c r="F149" s="167"/>
      <c r="G149" s="168"/>
      <c r="AO149" s="260"/>
      <c r="AP149" s="260"/>
      <c r="AQ149" s="260"/>
      <c r="AR149" s="260"/>
      <c r="AS149" s="260"/>
      <c r="AT149" s="260"/>
      <c r="AU149" s="260"/>
      <c r="AV149" s="260"/>
      <c r="AW149" s="260"/>
      <c r="AX149" s="260"/>
      <c r="AY149" s="260"/>
      <c r="AZ149" s="260"/>
      <c r="BA149" s="260"/>
      <c r="BB149" s="260"/>
      <c r="BC149" s="260"/>
      <c r="BD149" s="260"/>
      <c r="BE149" s="260"/>
      <c r="BF149" s="260"/>
      <c r="BG149" s="210"/>
      <c r="BH149" s="210"/>
      <c r="BI149" s="210"/>
    </row>
    <row r="150" spans="1:61" x14ac:dyDescent="0.25">
      <c r="A150" s="171" t="s">
        <v>91</v>
      </c>
      <c r="B150" s="164"/>
      <c r="C150" s="299" t="s">
        <v>628</v>
      </c>
      <c r="D150" s="166"/>
      <c r="E150" s="168"/>
      <c r="F150" s="167"/>
      <c r="G150" s="168"/>
      <c r="AO150" s="260"/>
      <c r="AP150" s="260"/>
      <c r="AQ150" s="260"/>
      <c r="AR150" s="260"/>
      <c r="AS150" s="260"/>
      <c r="AT150" s="260"/>
      <c r="AU150" s="260"/>
      <c r="AV150" s="260"/>
      <c r="AW150" s="260"/>
      <c r="AX150" s="260"/>
      <c r="AY150" s="260"/>
      <c r="AZ150" s="260"/>
      <c r="BA150" s="260"/>
      <c r="BB150" s="260"/>
      <c r="BC150" s="260"/>
      <c r="BD150" s="260"/>
      <c r="BE150" s="260"/>
      <c r="BF150" s="260"/>
      <c r="BG150" s="210"/>
      <c r="BH150" s="210"/>
      <c r="BI150" s="210"/>
    </row>
    <row r="151" spans="1:61" x14ac:dyDescent="0.25">
      <c r="A151" s="171" t="s">
        <v>91</v>
      </c>
      <c r="B151" s="164"/>
      <c r="C151" s="299" t="s">
        <v>628</v>
      </c>
      <c r="D151" s="166"/>
      <c r="E151" s="168"/>
      <c r="F151" s="167"/>
      <c r="G151" s="168"/>
      <c r="AO151" s="260"/>
      <c r="AP151" s="260"/>
      <c r="AQ151" s="260"/>
      <c r="AR151" s="260"/>
      <c r="AS151" s="260"/>
      <c r="AT151" s="260"/>
      <c r="AU151" s="260"/>
      <c r="AV151" s="260"/>
      <c r="AW151" s="260"/>
      <c r="AX151" s="260"/>
      <c r="AY151" s="260"/>
      <c r="AZ151" s="260"/>
      <c r="BA151" s="260"/>
      <c r="BB151" s="260"/>
      <c r="BC151" s="260"/>
      <c r="BD151" s="260"/>
      <c r="BE151" s="260"/>
      <c r="BF151" s="260"/>
      <c r="BG151" s="210"/>
      <c r="BH151" s="210"/>
      <c r="BI151" s="210"/>
    </row>
    <row r="152" spans="1:61" x14ac:dyDescent="0.25">
      <c r="A152" s="171" t="s">
        <v>91</v>
      </c>
      <c r="B152" s="164"/>
      <c r="C152" s="299" t="s">
        <v>628</v>
      </c>
      <c r="D152" s="166"/>
      <c r="E152" s="168"/>
      <c r="F152" s="167"/>
      <c r="G152" s="168"/>
      <c r="AO152" s="260"/>
      <c r="AP152" s="260"/>
      <c r="AQ152" s="260"/>
      <c r="AR152" s="260"/>
      <c r="AS152" s="260"/>
      <c r="AT152" s="260"/>
      <c r="AU152" s="260"/>
      <c r="AV152" s="260"/>
      <c r="AW152" s="260"/>
      <c r="AX152" s="260"/>
      <c r="AY152" s="260"/>
      <c r="AZ152" s="260"/>
      <c r="BA152" s="260"/>
      <c r="BB152" s="260"/>
      <c r="BC152" s="260"/>
      <c r="BD152" s="260"/>
      <c r="BE152" s="260"/>
      <c r="BF152" s="260"/>
      <c r="BG152" s="210"/>
      <c r="BH152" s="210"/>
      <c r="BI152" s="210"/>
    </row>
    <row r="153" spans="1:61" x14ac:dyDescent="0.25">
      <c r="A153" s="171" t="s">
        <v>91</v>
      </c>
      <c r="B153" s="164"/>
      <c r="C153" s="299" t="s">
        <v>628</v>
      </c>
      <c r="D153" s="166"/>
      <c r="E153" s="168"/>
      <c r="F153" s="167"/>
      <c r="G153" s="168"/>
      <c r="AO153" s="260"/>
      <c r="AP153" s="260"/>
      <c r="AQ153" s="260"/>
      <c r="AR153" s="260"/>
      <c r="AS153" s="260"/>
      <c r="AT153" s="260"/>
      <c r="AU153" s="260"/>
      <c r="AV153" s="260"/>
      <c r="AW153" s="260"/>
      <c r="AX153" s="260"/>
      <c r="AY153" s="260"/>
      <c r="AZ153" s="260"/>
      <c r="BA153" s="260"/>
      <c r="BB153" s="260"/>
      <c r="BC153" s="260"/>
      <c r="BD153" s="260"/>
      <c r="BE153" s="260"/>
      <c r="BF153" s="260"/>
      <c r="BG153" s="210"/>
      <c r="BH153" s="210"/>
      <c r="BI153" s="210"/>
    </row>
    <row r="154" spans="1:61" x14ac:dyDescent="0.25">
      <c r="A154" s="171" t="s">
        <v>91</v>
      </c>
      <c r="B154" s="164"/>
      <c r="C154" s="299" t="s">
        <v>628</v>
      </c>
      <c r="D154" s="166"/>
      <c r="E154" s="168"/>
      <c r="F154" s="167"/>
      <c r="G154" s="168"/>
      <c r="AO154" s="260"/>
      <c r="AP154" s="260"/>
      <c r="AQ154" s="260"/>
      <c r="AR154" s="260"/>
      <c r="AS154" s="260"/>
      <c r="AT154" s="260"/>
      <c r="AU154" s="260"/>
      <c r="AV154" s="260"/>
      <c r="AW154" s="260"/>
      <c r="AX154" s="260"/>
      <c r="AY154" s="260"/>
      <c r="AZ154" s="260"/>
      <c r="BA154" s="260"/>
      <c r="BB154" s="260"/>
      <c r="BC154" s="260"/>
      <c r="BD154" s="260"/>
      <c r="BE154" s="260"/>
      <c r="BF154" s="260"/>
      <c r="BG154" s="210"/>
      <c r="BH154" s="210"/>
      <c r="BI154" s="210"/>
    </row>
    <row r="155" spans="1:61" x14ac:dyDescent="0.25">
      <c r="A155" s="171" t="s">
        <v>91</v>
      </c>
      <c r="B155" s="164"/>
      <c r="C155" s="299" t="s">
        <v>628</v>
      </c>
      <c r="D155" s="166"/>
      <c r="E155" s="168"/>
      <c r="F155" s="167"/>
      <c r="G155" s="168"/>
      <c r="AO155" s="260"/>
      <c r="AP155" s="260"/>
      <c r="AQ155" s="260"/>
      <c r="AR155" s="260"/>
      <c r="AS155" s="260"/>
      <c r="AT155" s="260"/>
      <c r="AU155" s="260"/>
      <c r="AV155" s="260"/>
      <c r="AW155" s="260"/>
      <c r="AX155" s="260"/>
      <c r="AY155" s="260"/>
      <c r="AZ155" s="260"/>
      <c r="BA155" s="260"/>
      <c r="BB155" s="260"/>
      <c r="BC155" s="260"/>
      <c r="BD155" s="260"/>
      <c r="BE155" s="260"/>
      <c r="BF155" s="260"/>
      <c r="BG155" s="210"/>
      <c r="BH155" s="210"/>
      <c r="BI155" s="210"/>
    </row>
    <row r="156" spans="1:61" x14ac:dyDescent="0.25">
      <c r="A156" s="171" t="s">
        <v>91</v>
      </c>
      <c r="B156" s="164"/>
      <c r="C156" s="299" t="s">
        <v>628</v>
      </c>
      <c r="D156" s="166"/>
      <c r="E156" s="168"/>
      <c r="F156" s="167"/>
      <c r="G156" s="168"/>
      <c r="AO156" s="260"/>
      <c r="AP156" s="260"/>
      <c r="AQ156" s="260"/>
      <c r="AR156" s="260"/>
      <c r="AS156" s="260"/>
      <c r="AT156" s="260"/>
      <c r="AU156" s="260"/>
      <c r="AV156" s="260"/>
      <c r="AW156" s="260"/>
      <c r="AX156" s="260"/>
      <c r="AY156" s="260"/>
      <c r="AZ156" s="260"/>
      <c r="BA156" s="260"/>
      <c r="BB156" s="260"/>
      <c r="BC156" s="260"/>
      <c r="BD156" s="260"/>
      <c r="BE156" s="260"/>
      <c r="BF156" s="260"/>
      <c r="BG156" s="210"/>
      <c r="BH156" s="210"/>
      <c r="BI156" s="210"/>
    </row>
    <row r="157" spans="1:61" x14ac:dyDescent="0.25">
      <c r="A157" s="171" t="s">
        <v>91</v>
      </c>
      <c r="B157" s="164"/>
      <c r="C157" s="299" t="s">
        <v>628</v>
      </c>
      <c r="D157" s="166"/>
      <c r="E157" s="168"/>
      <c r="F157" s="167"/>
      <c r="G157" s="168"/>
      <c r="AO157" s="260"/>
      <c r="AP157" s="260"/>
      <c r="AQ157" s="260"/>
      <c r="AR157" s="260"/>
      <c r="AS157" s="260"/>
      <c r="AT157" s="260"/>
      <c r="AU157" s="260"/>
      <c r="AV157" s="260"/>
      <c r="AW157" s="260"/>
      <c r="AX157" s="260"/>
      <c r="AY157" s="260"/>
      <c r="AZ157" s="260"/>
      <c r="BA157" s="260"/>
      <c r="BB157" s="260"/>
      <c r="BC157" s="260"/>
      <c r="BD157" s="260"/>
      <c r="BE157" s="260"/>
      <c r="BF157" s="260"/>
      <c r="BG157" s="210"/>
      <c r="BH157" s="210"/>
      <c r="BI157" s="210"/>
    </row>
    <row r="158" spans="1:61" x14ac:dyDescent="0.25">
      <c r="A158" s="171" t="s">
        <v>91</v>
      </c>
      <c r="B158" s="164"/>
      <c r="C158" s="299" t="s">
        <v>628</v>
      </c>
      <c r="D158" s="166"/>
      <c r="E158" s="168"/>
      <c r="F158" s="167"/>
      <c r="G158" s="168"/>
      <c r="AO158" s="260"/>
      <c r="AP158" s="260"/>
      <c r="AQ158" s="260"/>
      <c r="AR158" s="260"/>
      <c r="AS158" s="260"/>
      <c r="AT158" s="260"/>
      <c r="AU158" s="260"/>
      <c r="AV158" s="260"/>
      <c r="AW158" s="260"/>
      <c r="AX158" s="260"/>
      <c r="AY158" s="260"/>
      <c r="AZ158" s="260"/>
      <c r="BA158" s="260"/>
      <c r="BB158" s="260"/>
      <c r="BC158" s="260"/>
      <c r="BD158" s="260"/>
      <c r="BE158" s="260"/>
      <c r="BF158" s="260"/>
      <c r="BG158" s="210"/>
      <c r="BH158" s="210"/>
      <c r="BI158" s="210"/>
    </row>
    <row r="159" spans="1:61" x14ac:dyDescent="0.25">
      <c r="A159" s="171" t="s">
        <v>91</v>
      </c>
      <c r="B159" s="164"/>
      <c r="C159" s="299" t="s">
        <v>628</v>
      </c>
      <c r="D159" s="166"/>
      <c r="E159" s="168"/>
      <c r="F159" s="167"/>
      <c r="G159" s="168"/>
      <c r="AO159" s="260"/>
      <c r="AP159" s="260"/>
      <c r="AQ159" s="260"/>
      <c r="AR159" s="260"/>
      <c r="AS159" s="260"/>
      <c r="AT159" s="260"/>
      <c r="AU159" s="260"/>
      <c r="AV159" s="260"/>
      <c r="AW159" s="260"/>
      <c r="AX159" s="260"/>
      <c r="AY159" s="260"/>
      <c r="AZ159" s="260"/>
      <c r="BA159" s="260"/>
      <c r="BB159" s="260"/>
      <c r="BC159" s="260"/>
      <c r="BD159" s="260"/>
      <c r="BE159" s="260"/>
      <c r="BF159" s="260"/>
      <c r="BG159" s="210"/>
      <c r="BH159" s="210"/>
      <c r="BI159" s="210"/>
    </row>
    <row r="160" spans="1:61" x14ac:dyDescent="0.25">
      <c r="A160" s="171" t="s">
        <v>91</v>
      </c>
      <c r="B160" s="164"/>
      <c r="C160" s="299" t="s">
        <v>628</v>
      </c>
      <c r="D160" s="166"/>
      <c r="E160" s="168"/>
      <c r="F160" s="167"/>
      <c r="G160" s="168"/>
      <c r="AO160" s="260"/>
      <c r="AP160" s="260"/>
      <c r="AQ160" s="260"/>
      <c r="AR160" s="260"/>
      <c r="AS160" s="260"/>
      <c r="AT160" s="260"/>
      <c r="AU160" s="260"/>
      <c r="AV160" s="260"/>
      <c r="AW160" s="260"/>
      <c r="AX160" s="260"/>
      <c r="AY160" s="260"/>
      <c r="AZ160" s="260"/>
      <c r="BA160" s="260"/>
      <c r="BB160" s="260"/>
      <c r="BC160" s="260"/>
      <c r="BD160" s="260"/>
      <c r="BE160" s="260"/>
      <c r="BF160" s="260"/>
      <c r="BG160" s="210"/>
      <c r="BH160" s="210"/>
      <c r="BI160" s="210"/>
    </row>
    <row r="161" spans="1:61" x14ac:dyDescent="0.25">
      <c r="A161" s="171" t="s">
        <v>91</v>
      </c>
      <c r="B161" s="164"/>
      <c r="C161" s="299" t="s">
        <v>628</v>
      </c>
      <c r="D161" s="166"/>
      <c r="E161" s="168"/>
      <c r="F161" s="167"/>
      <c r="G161" s="168"/>
      <c r="AO161" s="260"/>
      <c r="AP161" s="260"/>
      <c r="AQ161" s="260"/>
      <c r="AR161" s="260"/>
      <c r="AS161" s="260"/>
      <c r="AT161" s="260"/>
      <c r="AU161" s="260"/>
      <c r="AV161" s="260"/>
      <c r="AW161" s="260"/>
      <c r="AX161" s="260"/>
      <c r="AY161" s="260"/>
      <c r="AZ161" s="260"/>
      <c r="BA161" s="260"/>
      <c r="BB161" s="260"/>
      <c r="BC161" s="260"/>
      <c r="BD161" s="260"/>
      <c r="BE161" s="260"/>
      <c r="BF161" s="260"/>
      <c r="BG161" s="210"/>
      <c r="BH161" s="210"/>
      <c r="BI161" s="210"/>
    </row>
    <row r="162" spans="1:61" x14ac:dyDescent="0.25">
      <c r="A162" s="171" t="s">
        <v>91</v>
      </c>
      <c r="B162" s="164"/>
      <c r="C162" s="299" t="s">
        <v>628</v>
      </c>
      <c r="D162" s="166"/>
      <c r="E162" s="168"/>
      <c r="F162" s="167"/>
      <c r="G162" s="168"/>
      <c r="AO162" s="260"/>
      <c r="AP162" s="260"/>
      <c r="AQ162" s="260"/>
      <c r="AR162" s="260"/>
      <c r="AS162" s="260"/>
      <c r="AT162" s="260"/>
      <c r="AU162" s="260"/>
      <c r="AV162" s="260"/>
      <c r="AW162" s="260"/>
      <c r="AX162" s="260"/>
      <c r="AY162" s="260"/>
      <c r="AZ162" s="260"/>
      <c r="BA162" s="260"/>
      <c r="BB162" s="260"/>
      <c r="BC162" s="260"/>
      <c r="BD162" s="260"/>
      <c r="BE162" s="260"/>
      <c r="BF162" s="260"/>
      <c r="BG162" s="210"/>
      <c r="BH162" s="210"/>
      <c r="BI162" s="210"/>
    </row>
    <row r="163" spans="1:61" x14ac:dyDescent="0.25">
      <c r="A163" s="171" t="s">
        <v>91</v>
      </c>
      <c r="B163" s="164"/>
      <c r="C163" s="299" t="s">
        <v>628</v>
      </c>
      <c r="D163" s="166"/>
      <c r="E163" s="168"/>
      <c r="F163" s="167"/>
      <c r="G163" s="168"/>
      <c r="AO163" s="260"/>
      <c r="AP163" s="260"/>
      <c r="AQ163" s="260"/>
      <c r="AR163" s="260"/>
      <c r="AS163" s="260"/>
      <c r="AT163" s="260"/>
      <c r="AU163" s="260"/>
      <c r="AV163" s="260"/>
      <c r="AW163" s="260"/>
      <c r="AX163" s="260"/>
      <c r="AY163" s="260"/>
      <c r="AZ163" s="260"/>
      <c r="BA163" s="260"/>
      <c r="BB163" s="260"/>
      <c r="BC163" s="260"/>
      <c r="BD163" s="260"/>
      <c r="BE163" s="260"/>
      <c r="BF163" s="260"/>
      <c r="BG163" s="210"/>
      <c r="BH163" s="210"/>
      <c r="BI163" s="210"/>
    </row>
    <row r="164" spans="1:61" x14ac:dyDescent="0.25">
      <c r="A164" s="171" t="s">
        <v>91</v>
      </c>
      <c r="B164" s="164"/>
      <c r="C164" s="299" t="s">
        <v>628</v>
      </c>
      <c r="D164" s="166"/>
      <c r="E164" s="168"/>
      <c r="F164" s="167"/>
      <c r="G164" s="168"/>
      <c r="AO164" s="260"/>
      <c r="AP164" s="260"/>
      <c r="AQ164" s="260"/>
      <c r="AR164" s="260"/>
      <c r="AS164" s="260"/>
      <c r="AT164" s="260"/>
      <c r="AU164" s="260"/>
      <c r="AV164" s="260"/>
      <c r="AW164" s="260"/>
      <c r="AX164" s="260"/>
      <c r="AY164" s="260"/>
      <c r="AZ164" s="260"/>
      <c r="BA164" s="260"/>
      <c r="BB164" s="260"/>
      <c r="BC164" s="260"/>
      <c r="BD164" s="260"/>
      <c r="BE164" s="260"/>
      <c r="BF164" s="260"/>
      <c r="BG164" s="210"/>
      <c r="BH164" s="210"/>
      <c r="BI164" s="210"/>
    </row>
    <row r="165" spans="1:61" x14ac:dyDescent="0.25">
      <c r="A165" s="171" t="s">
        <v>91</v>
      </c>
      <c r="B165" s="164"/>
      <c r="C165" s="299" t="s">
        <v>628</v>
      </c>
      <c r="D165" s="166"/>
      <c r="E165" s="168"/>
      <c r="F165" s="167"/>
      <c r="G165" s="168"/>
      <c r="AO165" s="260"/>
      <c r="AP165" s="260"/>
      <c r="AQ165" s="260"/>
      <c r="AR165" s="260"/>
      <c r="AS165" s="260"/>
      <c r="AT165" s="260"/>
      <c r="AU165" s="260"/>
      <c r="AV165" s="260"/>
      <c r="AW165" s="260"/>
      <c r="AX165" s="260"/>
      <c r="AY165" s="260"/>
      <c r="AZ165" s="260"/>
      <c r="BA165" s="260"/>
      <c r="BB165" s="260"/>
      <c r="BC165" s="260"/>
      <c r="BD165" s="260"/>
      <c r="BE165" s="260"/>
      <c r="BF165" s="260"/>
      <c r="BG165" s="210"/>
      <c r="BH165" s="210"/>
      <c r="BI165" s="210"/>
    </row>
    <row r="166" spans="1:61" x14ac:dyDescent="0.25">
      <c r="A166" s="171" t="s">
        <v>91</v>
      </c>
      <c r="B166" s="164"/>
      <c r="C166" s="299" t="s">
        <v>628</v>
      </c>
      <c r="D166" s="166"/>
      <c r="E166" s="168"/>
      <c r="F166" s="167"/>
      <c r="G166" s="168"/>
      <c r="AO166" s="260"/>
      <c r="AP166" s="260"/>
      <c r="AQ166" s="260"/>
      <c r="AR166" s="260"/>
      <c r="AS166" s="260"/>
      <c r="AT166" s="260"/>
      <c r="AU166" s="260"/>
      <c r="AV166" s="260"/>
      <c r="AW166" s="260"/>
      <c r="AX166" s="260"/>
      <c r="AY166" s="260"/>
      <c r="AZ166" s="260"/>
      <c r="BA166" s="260"/>
      <c r="BB166" s="260"/>
      <c r="BC166" s="260"/>
      <c r="BD166" s="260"/>
      <c r="BE166" s="260"/>
      <c r="BF166" s="260"/>
      <c r="BG166" s="210"/>
      <c r="BH166" s="210"/>
      <c r="BI166" s="210"/>
    </row>
    <row r="167" spans="1:61" x14ac:dyDescent="0.25">
      <c r="A167" s="171" t="s">
        <v>91</v>
      </c>
      <c r="B167" s="164"/>
      <c r="C167" s="299" t="s">
        <v>628</v>
      </c>
      <c r="D167" s="166"/>
      <c r="E167" s="168"/>
      <c r="F167" s="167"/>
      <c r="G167" s="168"/>
      <c r="AO167" s="260"/>
      <c r="AP167" s="260"/>
      <c r="AQ167" s="260"/>
      <c r="AR167" s="260"/>
      <c r="AS167" s="260"/>
      <c r="AT167" s="260"/>
      <c r="AU167" s="260"/>
      <c r="AV167" s="260"/>
      <c r="AW167" s="260"/>
      <c r="AX167" s="260"/>
      <c r="AY167" s="260"/>
      <c r="AZ167" s="260"/>
      <c r="BA167" s="260"/>
      <c r="BB167" s="260"/>
      <c r="BC167" s="260"/>
      <c r="BD167" s="260"/>
      <c r="BE167" s="260"/>
      <c r="BF167" s="260"/>
      <c r="BG167" s="210"/>
      <c r="BH167" s="210"/>
      <c r="BI167" s="210"/>
    </row>
    <row r="168" spans="1:61" x14ac:dyDescent="0.25">
      <c r="A168" s="171" t="s">
        <v>91</v>
      </c>
      <c r="B168" s="164"/>
      <c r="C168" s="299" t="s">
        <v>628</v>
      </c>
      <c r="D168" s="166"/>
      <c r="E168" s="168"/>
      <c r="F168" s="167"/>
      <c r="G168" s="168"/>
      <c r="AO168" s="260"/>
      <c r="AP168" s="260"/>
      <c r="AQ168" s="260"/>
      <c r="AR168" s="260"/>
      <c r="AS168" s="260"/>
      <c r="AT168" s="260"/>
      <c r="AU168" s="260"/>
      <c r="AV168" s="260"/>
      <c r="AW168" s="260"/>
      <c r="AX168" s="260"/>
      <c r="AY168" s="260"/>
      <c r="AZ168" s="260"/>
      <c r="BA168" s="260"/>
      <c r="BB168" s="260"/>
      <c r="BC168" s="260"/>
      <c r="BD168" s="260"/>
      <c r="BE168" s="260"/>
      <c r="BF168" s="260"/>
      <c r="BG168" s="210"/>
      <c r="BH168" s="210"/>
      <c r="BI168" s="210"/>
    </row>
    <row r="169" spans="1:61" x14ac:dyDescent="0.25">
      <c r="A169" s="171" t="s">
        <v>91</v>
      </c>
      <c r="B169" s="164"/>
      <c r="C169" s="299" t="s">
        <v>628</v>
      </c>
      <c r="D169" s="166"/>
      <c r="E169" s="168"/>
      <c r="F169" s="167"/>
      <c r="G169" s="168"/>
      <c r="AO169" s="260"/>
      <c r="AP169" s="260"/>
      <c r="AQ169" s="260"/>
      <c r="AR169" s="260"/>
      <c r="AS169" s="260"/>
      <c r="AT169" s="260"/>
      <c r="AU169" s="260"/>
      <c r="AV169" s="260"/>
      <c r="AW169" s="260"/>
      <c r="AX169" s="260"/>
      <c r="AY169" s="260"/>
      <c r="AZ169" s="260"/>
      <c r="BA169" s="260"/>
      <c r="BB169" s="260"/>
      <c r="BC169" s="260"/>
      <c r="BD169" s="260"/>
      <c r="BE169" s="260"/>
      <c r="BF169" s="260"/>
      <c r="BG169" s="210"/>
      <c r="BH169" s="210"/>
      <c r="BI169" s="210"/>
    </row>
    <row r="170" spans="1:61" x14ac:dyDescent="0.25">
      <c r="A170" s="171" t="s">
        <v>91</v>
      </c>
      <c r="B170" s="164"/>
      <c r="C170" s="299" t="s">
        <v>628</v>
      </c>
      <c r="D170" s="166"/>
      <c r="E170" s="168"/>
      <c r="F170" s="167"/>
      <c r="G170" s="168"/>
      <c r="AO170" s="260"/>
      <c r="AP170" s="260"/>
      <c r="AQ170" s="260"/>
      <c r="AR170" s="260"/>
      <c r="AS170" s="260"/>
      <c r="AT170" s="260"/>
      <c r="AU170" s="260"/>
      <c r="AV170" s="260"/>
      <c r="AW170" s="260"/>
      <c r="AX170" s="260"/>
      <c r="AY170" s="260"/>
      <c r="AZ170" s="260"/>
      <c r="BA170" s="260"/>
      <c r="BB170" s="260"/>
      <c r="BC170" s="260"/>
      <c r="BD170" s="260"/>
      <c r="BE170" s="260"/>
      <c r="BF170" s="260"/>
      <c r="BG170" s="210"/>
      <c r="BH170" s="210"/>
      <c r="BI170" s="210"/>
    </row>
    <row r="171" spans="1:61" x14ac:dyDescent="0.25">
      <c r="A171" s="171" t="s">
        <v>91</v>
      </c>
      <c r="B171" s="164"/>
      <c r="C171" s="299" t="s">
        <v>628</v>
      </c>
      <c r="D171" s="166"/>
      <c r="E171" s="168"/>
      <c r="F171" s="167"/>
      <c r="G171" s="168"/>
      <c r="AO171" s="260"/>
      <c r="AP171" s="260"/>
      <c r="AQ171" s="260"/>
      <c r="AR171" s="260"/>
      <c r="AS171" s="260"/>
      <c r="AT171" s="260"/>
      <c r="AU171" s="260"/>
      <c r="AV171" s="260"/>
      <c r="AW171" s="260"/>
      <c r="AX171" s="260"/>
      <c r="AY171" s="260"/>
      <c r="AZ171" s="260"/>
      <c r="BA171" s="260"/>
      <c r="BB171" s="260"/>
      <c r="BC171" s="260"/>
      <c r="BD171" s="260"/>
      <c r="BE171" s="260"/>
      <c r="BF171" s="260"/>
      <c r="BG171" s="210"/>
      <c r="BH171" s="210"/>
      <c r="BI171" s="210"/>
    </row>
    <row r="172" spans="1:61" x14ac:dyDescent="0.25">
      <c r="A172" s="171" t="s">
        <v>91</v>
      </c>
      <c r="B172" s="164"/>
      <c r="C172" s="299" t="s">
        <v>628</v>
      </c>
      <c r="D172" s="166"/>
      <c r="E172" s="168"/>
      <c r="F172" s="167"/>
      <c r="G172" s="168"/>
      <c r="AO172" s="260"/>
      <c r="AP172" s="260"/>
      <c r="AQ172" s="260"/>
      <c r="AR172" s="260"/>
      <c r="AS172" s="260"/>
      <c r="AT172" s="260"/>
      <c r="AU172" s="260"/>
      <c r="AV172" s="260"/>
      <c r="AW172" s="260"/>
      <c r="AX172" s="260"/>
      <c r="AY172" s="260"/>
      <c r="AZ172" s="260"/>
      <c r="BA172" s="260"/>
      <c r="BB172" s="260"/>
      <c r="BC172" s="260"/>
      <c r="BD172" s="260"/>
      <c r="BE172" s="260"/>
      <c r="BF172" s="260"/>
      <c r="BG172" s="210"/>
      <c r="BH172" s="210"/>
      <c r="BI172" s="210"/>
    </row>
    <row r="173" spans="1:61" x14ac:dyDescent="0.25">
      <c r="A173" s="171" t="s">
        <v>91</v>
      </c>
      <c r="B173" s="164"/>
      <c r="C173" s="299" t="s">
        <v>628</v>
      </c>
      <c r="D173" s="166"/>
      <c r="E173" s="168"/>
      <c r="F173" s="167"/>
      <c r="G173" s="168"/>
      <c r="AO173" s="260"/>
      <c r="AP173" s="260"/>
      <c r="AQ173" s="260"/>
      <c r="AR173" s="260"/>
      <c r="AS173" s="260"/>
      <c r="AT173" s="260"/>
      <c r="AU173" s="260"/>
      <c r="AV173" s="260"/>
      <c r="AW173" s="260"/>
      <c r="AX173" s="260"/>
      <c r="AY173" s="260"/>
      <c r="AZ173" s="260"/>
      <c r="BA173" s="260"/>
      <c r="BB173" s="260"/>
      <c r="BC173" s="260"/>
      <c r="BD173" s="260"/>
      <c r="BE173" s="260"/>
      <c r="BF173" s="260"/>
      <c r="BG173" s="210"/>
      <c r="BH173" s="210"/>
      <c r="BI173" s="210"/>
    </row>
    <row r="174" spans="1:61" x14ac:dyDescent="0.25">
      <c r="A174" s="171" t="s">
        <v>91</v>
      </c>
      <c r="B174" s="164"/>
      <c r="C174" s="299" t="s">
        <v>628</v>
      </c>
      <c r="D174" s="166"/>
      <c r="E174" s="168"/>
      <c r="F174" s="167"/>
      <c r="G174" s="168"/>
      <c r="AO174" s="260"/>
      <c r="AP174" s="260"/>
      <c r="AQ174" s="260"/>
      <c r="AR174" s="260"/>
      <c r="AS174" s="260"/>
      <c r="AT174" s="260"/>
      <c r="AU174" s="260"/>
      <c r="AV174" s="260"/>
      <c r="AW174" s="260"/>
      <c r="AX174" s="260"/>
      <c r="AY174" s="260"/>
      <c r="AZ174" s="260"/>
      <c r="BA174" s="260"/>
      <c r="BB174" s="260"/>
      <c r="BC174" s="260"/>
      <c r="BD174" s="260"/>
      <c r="BE174" s="260"/>
      <c r="BF174" s="260"/>
      <c r="BG174" s="210"/>
      <c r="BH174" s="210"/>
      <c r="BI174" s="210"/>
    </row>
    <row r="175" spans="1:61" x14ac:dyDescent="0.25">
      <c r="A175" s="171" t="s">
        <v>91</v>
      </c>
      <c r="B175" s="164"/>
      <c r="C175" s="299" t="s">
        <v>628</v>
      </c>
      <c r="D175" s="166"/>
      <c r="E175" s="168"/>
      <c r="F175" s="167"/>
      <c r="G175" s="168"/>
      <c r="AO175" s="260"/>
      <c r="AP175" s="260"/>
      <c r="AQ175" s="260"/>
      <c r="AR175" s="260"/>
      <c r="AS175" s="260"/>
      <c r="AT175" s="260"/>
      <c r="AU175" s="260"/>
      <c r="AV175" s="260"/>
      <c r="AW175" s="260"/>
      <c r="AX175" s="260"/>
      <c r="AY175" s="260"/>
      <c r="AZ175" s="260"/>
      <c r="BA175" s="260"/>
      <c r="BB175" s="260"/>
      <c r="BC175" s="260"/>
      <c r="BD175" s="260"/>
      <c r="BE175" s="260"/>
      <c r="BF175" s="260"/>
      <c r="BG175" s="210"/>
      <c r="BH175" s="210"/>
      <c r="BI175" s="210"/>
    </row>
    <row r="176" spans="1:61" x14ac:dyDescent="0.25">
      <c r="A176" s="171" t="s">
        <v>91</v>
      </c>
      <c r="B176" s="164"/>
      <c r="C176" s="299" t="s">
        <v>628</v>
      </c>
      <c r="D176" s="166"/>
      <c r="E176" s="168"/>
      <c r="F176" s="167"/>
      <c r="G176" s="168"/>
      <c r="AO176" s="260"/>
      <c r="AP176" s="260"/>
      <c r="AQ176" s="260"/>
      <c r="AR176" s="260"/>
      <c r="AS176" s="260"/>
      <c r="AT176" s="260"/>
      <c r="AU176" s="260"/>
      <c r="AV176" s="260"/>
      <c r="AW176" s="260"/>
      <c r="AX176" s="260"/>
      <c r="AY176" s="260"/>
      <c r="AZ176" s="260"/>
      <c r="BA176" s="260"/>
      <c r="BB176" s="260"/>
      <c r="BC176" s="260"/>
      <c r="BD176" s="260"/>
      <c r="BE176" s="260"/>
      <c r="BF176" s="260"/>
      <c r="BG176" s="210"/>
      <c r="BH176" s="210"/>
      <c r="BI176" s="210"/>
    </row>
    <row r="177" spans="1:61" x14ac:dyDescent="0.25">
      <c r="A177" s="171" t="s">
        <v>91</v>
      </c>
      <c r="B177" s="164"/>
      <c r="C177" s="299" t="s">
        <v>628</v>
      </c>
      <c r="D177" s="166"/>
      <c r="E177" s="168"/>
      <c r="F177" s="167"/>
      <c r="G177" s="168"/>
      <c r="AO177" s="260"/>
      <c r="AP177" s="260"/>
      <c r="AQ177" s="260"/>
      <c r="AR177" s="260"/>
      <c r="AS177" s="260"/>
      <c r="AT177" s="260"/>
      <c r="AU177" s="260"/>
      <c r="AV177" s="260"/>
      <c r="AW177" s="260"/>
      <c r="AX177" s="260"/>
      <c r="AY177" s="260"/>
      <c r="AZ177" s="260"/>
      <c r="BA177" s="260"/>
      <c r="BB177" s="260"/>
      <c r="BC177" s="260"/>
      <c r="BD177" s="260"/>
      <c r="BE177" s="260"/>
      <c r="BF177" s="260"/>
      <c r="BG177" s="210"/>
      <c r="BH177" s="210"/>
      <c r="BI177" s="210"/>
    </row>
    <row r="178" spans="1:61" x14ac:dyDescent="0.25">
      <c r="A178" s="171" t="s">
        <v>91</v>
      </c>
      <c r="B178" s="164"/>
      <c r="C178" s="299" t="s">
        <v>628</v>
      </c>
      <c r="D178" s="166"/>
      <c r="E178" s="168"/>
      <c r="F178" s="167"/>
      <c r="G178" s="168"/>
      <c r="AO178" s="260"/>
      <c r="AP178" s="260"/>
      <c r="AQ178" s="260"/>
      <c r="AR178" s="260"/>
      <c r="AS178" s="260"/>
      <c r="AT178" s="260"/>
      <c r="AU178" s="260"/>
      <c r="AV178" s="260"/>
      <c r="AW178" s="260"/>
      <c r="AX178" s="260"/>
      <c r="AY178" s="260"/>
      <c r="AZ178" s="260"/>
      <c r="BA178" s="260"/>
      <c r="BB178" s="260"/>
      <c r="BC178" s="260"/>
      <c r="BD178" s="260"/>
      <c r="BE178" s="260"/>
      <c r="BF178" s="260"/>
      <c r="BG178" s="210"/>
      <c r="BH178" s="210"/>
      <c r="BI178" s="210"/>
    </row>
    <row r="179" spans="1:61" x14ac:dyDescent="0.25">
      <c r="A179" s="171" t="s">
        <v>91</v>
      </c>
      <c r="B179" s="164"/>
      <c r="C179" s="299" t="s">
        <v>628</v>
      </c>
      <c r="D179" s="166"/>
      <c r="E179" s="168"/>
      <c r="F179" s="167"/>
      <c r="G179" s="168"/>
      <c r="AO179" s="260"/>
      <c r="AP179" s="260"/>
      <c r="AQ179" s="260"/>
      <c r="AR179" s="260"/>
      <c r="AS179" s="260"/>
      <c r="AT179" s="260"/>
      <c r="AU179" s="260"/>
      <c r="AV179" s="260"/>
      <c r="AW179" s="260"/>
      <c r="AX179" s="260"/>
      <c r="AY179" s="260"/>
      <c r="AZ179" s="260"/>
      <c r="BA179" s="260"/>
      <c r="BB179" s="260"/>
      <c r="BC179" s="260"/>
      <c r="BD179" s="260"/>
      <c r="BE179" s="260"/>
      <c r="BF179" s="260"/>
      <c r="BG179" s="210"/>
      <c r="BH179" s="210"/>
      <c r="BI179" s="210"/>
    </row>
    <row r="180" spans="1:61" x14ac:dyDescent="0.25">
      <c r="A180" s="171" t="s">
        <v>91</v>
      </c>
      <c r="B180" s="164"/>
      <c r="C180" s="299" t="s">
        <v>628</v>
      </c>
      <c r="D180" s="166"/>
      <c r="E180" s="168"/>
      <c r="F180" s="167"/>
      <c r="G180" s="168"/>
      <c r="AO180" s="260"/>
      <c r="AP180" s="260"/>
      <c r="AQ180" s="260"/>
      <c r="AR180" s="260"/>
      <c r="AS180" s="260"/>
      <c r="AT180" s="260"/>
      <c r="AU180" s="260"/>
      <c r="AV180" s="260"/>
      <c r="AW180" s="260"/>
      <c r="AX180" s="260"/>
      <c r="AY180" s="260"/>
      <c r="AZ180" s="260"/>
      <c r="BA180" s="260"/>
      <c r="BB180" s="260"/>
      <c r="BC180" s="260"/>
      <c r="BD180" s="260"/>
      <c r="BE180" s="260"/>
      <c r="BF180" s="260"/>
      <c r="BG180" s="210"/>
      <c r="BH180" s="210"/>
      <c r="BI180" s="210"/>
    </row>
    <row r="181" spans="1:61" x14ac:dyDescent="0.25">
      <c r="A181" s="171" t="s">
        <v>91</v>
      </c>
      <c r="B181" s="164"/>
      <c r="C181" s="299" t="s">
        <v>628</v>
      </c>
      <c r="D181" s="166"/>
      <c r="E181" s="168"/>
      <c r="F181" s="167"/>
      <c r="G181" s="168"/>
      <c r="AO181" s="260"/>
      <c r="AP181" s="260"/>
      <c r="AQ181" s="260"/>
      <c r="AR181" s="260"/>
      <c r="AS181" s="260"/>
      <c r="AT181" s="260"/>
      <c r="AU181" s="260"/>
      <c r="AV181" s="260"/>
      <c r="AW181" s="260"/>
      <c r="AX181" s="260"/>
      <c r="AY181" s="260"/>
      <c r="AZ181" s="260"/>
      <c r="BA181" s="260"/>
      <c r="BB181" s="260"/>
      <c r="BC181" s="260"/>
      <c r="BD181" s="260"/>
      <c r="BE181" s="260"/>
      <c r="BF181" s="260"/>
      <c r="BG181" s="210"/>
      <c r="BH181" s="210"/>
      <c r="BI181" s="210"/>
    </row>
    <row r="182" spans="1:61" x14ac:dyDescent="0.25">
      <c r="A182" s="171" t="s">
        <v>91</v>
      </c>
      <c r="B182" s="164"/>
      <c r="C182" s="299" t="s">
        <v>628</v>
      </c>
      <c r="D182" s="166"/>
      <c r="E182" s="168"/>
      <c r="F182" s="167"/>
      <c r="G182" s="168"/>
      <c r="AO182" s="260"/>
      <c r="AP182" s="260"/>
      <c r="AQ182" s="260"/>
      <c r="AR182" s="260"/>
      <c r="AS182" s="260"/>
      <c r="AT182" s="260"/>
      <c r="AU182" s="260"/>
      <c r="AV182" s="260"/>
      <c r="AW182" s="260"/>
      <c r="AX182" s="260"/>
      <c r="AY182" s="260"/>
      <c r="AZ182" s="260"/>
      <c r="BA182" s="260"/>
      <c r="BB182" s="260"/>
      <c r="BC182" s="260"/>
      <c r="BD182" s="260"/>
      <c r="BE182" s="260"/>
      <c r="BF182" s="260"/>
      <c r="BG182" s="210"/>
      <c r="BH182" s="210"/>
      <c r="BI182" s="210"/>
    </row>
    <row r="183" spans="1:61" x14ac:dyDescent="0.25">
      <c r="A183" s="171" t="s">
        <v>91</v>
      </c>
      <c r="B183" s="164"/>
      <c r="C183" s="299" t="s">
        <v>628</v>
      </c>
      <c r="D183" s="166"/>
      <c r="E183" s="168"/>
      <c r="F183" s="167"/>
      <c r="G183" s="168"/>
      <c r="AO183" s="260"/>
      <c r="AP183" s="260"/>
      <c r="AQ183" s="260"/>
      <c r="AR183" s="260"/>
      <c r="AS183" s="260"/>
      <c r="AT183" s="260"/>
      <c r="AU183" s="260"/>
      <c r="AV183" s="260"/>
      <c r="AW183" s="260"/>
      <c r="AX183" s="260"/>
      <c r="AY183" s="260"/>
      <c r="AZ183" s="260"/>
      <c r="BA183" s="260"/>
      <c r="BB183" s="260"/>
      <c r="BC183" s="260"/>
      <c r="BD183" s="260"/>
      <c r="BE183" s="260"/>
      <c r="BF183" s="260"/>
      <c r="BG183" s="210"/>
      <c r="BH183" s="210"/>
      <c r="BI183" s="210"/>
    </row>
    <row r="184" spans="1:61" x14ac:dyDescent="0.25">
      <c r="A184" s="171" t="s">
        <v>91</v>
      </c>
      <c r="B184" s="164"/>
      <c r="C184" s="299" t="s">
        <v>628</v>
      </c>
      <c r="D184" s="166"/>
      <c r="E184" s="168"/>
      <c r="F184" s="167"/>
      <c r="G184" s="168"/>
      <c r="AO184" s="260"/>
      <c r="AP184" s="260"/>
      <c r="AQ184" s="260"/>
      <c r="AR184" s="260"/>
      <c r="AS184" s="260"/>
      <c r="AT184" s="260"/>
      <c r="AU184" s="260"/>
      <c r="AV184" s="260"/>
      <c r="AW184" s="260"/>
      <c r="AX184" s="260"/>
      <c r="AY184" s="260"/>
      <c r="AZ184" s="260"/>
      <c r="BA184" s="260"/>
      <c r="BB184" s="260"/>
      <c r="BC184" s="260"/>
      <c r="BD184" s="260"/>
      <c r="BE184" s="260"/>
      <c r="BF184" s="260"/>
      <c r="BG184" s="210"/>
      <c r="BH184" s="210"/>
      <c r="BI184" s="210"/>
    </row>
    <row r="185" spans="1:61" x14ac:dyDescent="0.25">
      <c r="A185" s="171" t="s">
        <v>91</v>
      </c>
      <c r="B185" s="164"/>
      <c r="C185" s="299" t="s">
        <v>628</v>
      </c>
      <c r="D185" s="166"/>
      <c r="E185" s="168"/>
      <c r="F185" s="167"/>
      <c r="G185" s="168"/>
      <c r="AO185" s="260"/>
      <c r="AP185" s="260"/>
      <c r="AQ185" s="260"/>
      <c r="AR185" s="260"/>
      <c r="AS185" s="260"/>
      <c r="AT185" s="260"/>
      <c r="AU185" s="260"/>
      <c r="AV185" s="260"/>
      <c r="AW185" s="260"/>
      <c r="AX185" s="260"/>
      <c r="AY185" s="260"/>
      <c r="AZ185" s="260"/>
      <c r="BA185" s="260"/>
      <c r="BB185" s="260"/>
      <c r="BC185" s="260"/>
      <c r="BD185" s="260"/>
      <c r="BE185" s="260"/>
      <c r="BF185" s="260"/>
      <c r="BG185" s="210"/>
      <c r="BH185" s="210"/>
      <c r="BI185" s="210"/>
    </row>
    <row r="186" spans="1:61" x14ac:dyDescent="0.25">
      <c r="A186" s="171" t="s">
        <v>91</v>
      </c>
      <c r="B186" s="164"/>
      <c r="C186" s="299" t="s">
        <v>628</v>
      </c>
      <c r="D186" s="166"/>
      <c r="E186" s="168"/>
      <c r="F186" s="167"/>
      <c r="G186" s="168"/>
      <c r="AO186" s="260"/>
      <c r="AP186" s="260"/>
      <c r="AQ186" s="260"/>
      <c r="AR186" s="260"/>
      <c r="AS186" s="260"/>
      <c r="AT186" s="260"/>
      <c r="AU186" s="260"/>
      <c r="AV186" s="260"/>
      <c r="AW186" s="260"/>
      <c r="AX186" s="260"/>
      <c r="AY186" s="260"/>
      <c r="AZ186" s="260"/>
      <c r="BA186" s="260"/>
      <c r="BB186" s="260"/>
      <c r="BC186" s="260"/>
      <c r="BD186" s="260"/>
      <c r="BE186" s="260"/>
      <c r="BF186" s="260"/>
      <c r="BG186" s="210"/>
      <c r="BH186" s="210"/>
      <c r="BI186" s="210"/>
    </row>
    <row r="187" spans="1:61" x14ac:dyDescent="0.25">
      <c r="A187" s="171" t="s">
        <v>91</v>
      </c>
      <c r="B187" s="164"/>
      <c r="C187" s="299" t="s">
        <v>628</v>
      </c>
      <c r="D187" s="166"/>
      <c r="E187" s="168"/>
      <c r="F187" s="167"/>
      <c r="G187" s="168"/>
      <c r="AO187" s="260"/>
      <c r="AP187" s="260"/>
      <c r="AQ187" s="260"/>
      <c r="AR187" s="260"/>
      <c r="AS187" s="260"/>
      <c r="AT187" s="260"/>
      <c r="AU187" s="260"/>
      <c r="AV187" s="260"/>
      <c r="AW187" s="260"/>
      <c r="AX187" s="260"/>
      <c r="AY187" s="260"/>
      <c r="AZ187" s="260"/>
      <c r="BA187" s="260"/>
      <c r="BB187" s="260"/>
      <c r="BC187" s="260"/>
      <c r="BD187" s="260"/>
      <c r="BE187" s="260"/>
      <c r="BF187" s="260"/>
      <c r="BG187" s="210"/>
      <c r="BH187" s="210"/>
      <c r="BI187" s="210"/>
    </row>
    <row r="188" spans="1:61" x14ac:dyDescent="0.25">
      <c r="A188" s="171" t="s">
        <v>91</v>
      </c>
      <c r="B188" s="164"/>
      <c r="C188" s="299" t="s">
        <v>628</v>
      </c>
      <c r="D188" s="166"/>
      <c r="E188" s="168"/>
      <c r="F188" s="167"/>
      <c r="G188" s="168"/>
      <c r="AO188" s="260"/>
      <c r="AP188" s="260"/>
      <c r="AQ188" s="260"/>
      <c r="AR188" s="260"/>
      <c r="AS188" s="260"/>
      <c r="AT188" s="260"/>
      <c r="AU188" s="260"/>
      <c r="AV188" s="260"/>
      <c r="AW188" s="260"/>
      <c r="AX188" s="260"/>
      <c r="AY188" s="260"/>
      <c r="AZ188" s="260"/>
      <c r="BA188" s="260"/>
      <c r="BB188" s="260"/>
      <c r="BC188" s="260"/>
      <c r="BD188" s="260"/>
      <c r="BE188" s="260"/>
      <c r="BF188" s="260"/>
      <c r="BG188" s="210"/>
      <c r="BH188" s="210"/>
      <c r="BI188" s="210"/>
    </row>
    <row r="189" spans="1:61" x14ac:dyDescent="0.25">
      <c r="A189" s="171" t="s">
        <v>91</v>
      </c>
      <c r="B189" s="164"/>
      <c r="C189" s="299" t="s">
        <v>628</v>
      </c>
      <c r="D189" s="166"/>
      <c r="E189" s="168"/>
      <c r="F189" s="167"/>
      <c r="G189" s="168"/>
      <c r="AO189" s="260"/>
      <c r="AP189" s="260"/>
      <c r="AQ189" s="260"/>
      <c r="AR189" s="260"/>
      <c r="AS189" s="260"/>
      <c r="AT189" s="260"/>
      <c r="AU189" s="260"/>
      <c r="AV189" s="260"/>
      <c r="AW189" s="260"/>
      <c r="AX189" s="260"/>
      <c r="AY189" s="260"/>
      <c r="AZ189" s="260"/>
      <c r="BA189" s="260"/>
      <c r="BB189" s="260"/>
      <c r="BC189" s="260"/>
      <c r="BD189" s="260"/>
      <c r="BE189" s="260"/>
      <c r="BF189" s="260"/>
      <c r="BG189" s="210"/>
      <c r="BH189" s="210"/>
      <c r="BI189" s="210"/>
    </row>
    <row r="190" spans="1:61" x14ac:dyDescent="0.25">
      <c r="A190" s="171" t="s">
        <v>91</v>
      </c>
      <c r="B190" s="164"/>
      <c r="C190" s="299" t="s">
        <v>628</v>
      </c>
      <c r="D190" s="166"/>
      <c r="E190" s="168"/>
      <c r="F190" s="167"/>
      <c r="G190" s="168"/>
      <c r="AO190" s="260"/>
      <c r="AP190" s="260"/>
      <c r="AQ190" s="260"/>
      <c r="AR190" s="260"/>
      <c r="AS190" s="260"/>
      <c r="AT190" s="260"/>
      <c r="AU190" s="260"/>
      <c r="AV190" s="260"/>
      <c r="AW190" s="260"/>
      <c r="AX190" s="260"/>
      <c r="AY190" s="260"/>
      <c r="AZ190" s="260"/>
      <c r="BA190" s="260"/>
      <c r="BB190" s="260"/>
      <c r="BC190" s="260"/>
      <c r="BD190" s="260"/>
      <c r="BE190" s="260"/>
      <c r="BF190" s="260"/>
      <c r="BG190" s="210"/>
      <c r="BH190" s="210"/>
      <c r="BI190" s="210"/>
    </row>
    <row r="191" spans="1:61" x14ac:dyDescent="0.25">
      <c r="A191" s="171" t="s">
        <v>91</v>
      </c>
      <c r="B191" s="164"/>
      <c r="C191" s="299" t="s">
        <v>628</v>
      </c>
      <c r="D191" s="166"/>
      <c r="E191" s="168"/>
      <c r="F191" s="167"/>
      <c r="G191" s="168"/>
      <c r="AO191" s="260"/>
      <c r="AP191" s="260"/>
      <c r="AQ191" s="260"/>
      <c r="AR191" s="260"/>
      <c r="AS191" s="260"/>
      <c r="AT191" s="260"/>
      <c r="AU191" s="260"/>
      <c r="AV191" s="260"/>
      <c r="AW191" s="260"/>
      <c r="AX191" s="260"/>
      <c r="AY191" s="260"/>
      <c r="AZ191" s="260"/>
      <c r="BA191" s="260"/>
      <c r="BB191" s="260"/>
      <c r="BC191" s="260"/>
      <c r="BD191" s="260"/>
      <c r="BE191" s="260"/>
      <c r="BF191" s="260"/>
      <c r="BG191" s="210"/>
      <c r="BH191" s="210"/>
      <c r="BI191" s="210"/>
    </row>
    <row r="192" spans="1:61" x14ac:dyDescent="0.25">
      <c r="A192" s="171" t="s">
        <v>91</v>
      </c>
      <c r="B192" s="164"/>
      <c r="C192" s="299" t="s">
        <v>628</v>
      </c>
      <c r="D192" s="166"/>
      <c r="E192" s="168"/>
      <c r="F192" s="167"/>
      <c r="G192" s="168"/>
      <c r="AO192" s="260"/>
      <c r="AP192" s="260"/>
      <c r="AQ192" s="260"/>
      <c r="AR192" s="260"/>
      <c r="AS192" s="260"/>
      <c r="AT192" s="260"/>
      <c r="AU192" s="260"/>
      <c r="AV192" s="260"/>
      <c r="AW192" s="260"/>
      <c r="AX192" s="260"/>
      <c r="AY192" s="260"/>
      <c r="AZ192" s="260"/>
      <c r="BA192" s="260"/>
      <c r="BB192" s="260"/>
      <c r="BC192" s="260"/>
      <c r="BD192" s="260"/>
      <c r="BE192" s="260"/>
      <c r="BF192" s="260"/>
      <c r="BG192" s="210"/>
      <c r="BH192" s="210"/>
      <c r="BI192" s="210"/>
    </row>
    <row r="193" spans="1:61" x14ac:dyDescent="0.25">
      <c r="A193" s="171" t="s">
        <v>91</v>
      </c>
      <c r="B193" s="164"/>
      <c r="C193" s="299" t="s">
        <v>628</v>
      </c>
      <c r="D193" s="166"/>
      <c r="E193" s="168"/>
      <c r="F193" s="167"/>
      <c r="G193" s="168"/>
      <c r="AO193" s="260"/>
      <c r="AP193" s="260"/>
      <c r="AQ193" s="260"/>
      <c r="AR193" s="260"/>
      <c r="AS193" s="260"/>
      <c r="AT193" s="260"/>
      <c r="AU193" s="260"/>
      <c r="AV193" s="260"/>
      <c r="AW193" s="260"/>
      <c r="AX193" s="260"/>
      <c r="AY193" s="260"/>
      <c r="AZ193" s="260"/>
      <c r="BA193" s="260"/>
      <c r="BB193" s="260"/>
      <c r="BC193" s="260"/>
      <c r="BD193" s="260"/>
      <c r="BE193" s="260"/>
      <c r="BF193" s="260"/>
      <c r="BG193" s="210"/>
      <c r="BH193" s="210"/>
      <c r="BI193" s="210"/>
    </row>
    <row r="194" spans="1:61" x14ac:dyDescent="0.25">
      <c r="A194" s="171" t="s">
        <v>91</v>
      </c>
      <c r="B194" s="164"/>
      <c r="C194" s="299" t="s">
        <v>628</v>
      </c>
      <c r="D194" s="166"/>
      <c r="E194" s="168"/>
      <c r="F194" s="167"/>
      <c r="G194" s="168"/>
      <c r="AO194" s="260"/>
      <c r="AP194" s="260"/>
      <c r="AQ194" s="260"/>
      <c r="AR194" s="260"/>
      <c r="AS194" s="260"/>
      <c r="AT194" s="260"/>
      <c r="AU194" s="260"/>
      <c r="AV194" s="260"/>
      <c r="AW194" s="260"/>
      <c r="AX194" s="260"/>
      <c r="AY194" s="260"/>
      <c r="AZ194" s="260"/>
      <c r="BA194" s="260"/>
      <c r="BB194" s="260"/>
      <c r="BC194" s="260"/>
      <c r="BD194" s="260"/>
      <c r="BE194" s="260"/>
      <c r="BF194" s="260"/>
      <c r="BG194" s="210"/>
      <c r="BH194" s="210"/>
      <c r="BI194" s="210"/>
    </row>
    <row r="195" spans="1:61" x14ac:dyDescent="0.25">
      <c r="A195" s="171" t="s">
        <v>91</v>
      </c>
      <c r="B195" s="164"/>
      <c r="C195" s="299" t="s">
        <v>628</v>
      </c>
      <c r="D195" s="166"/>
      <c r="E195" s="168"/>
      <c r="F195" s="167"/>
      <c r="G195" s="168"/>
      <c r="AO195" s="260"/>
      <c r="AP195" s="260"/>
      <c r="AQ195" s="260"/>
      <c r="AR195" s="260"/>
      <c r="AS195" s="260"/>
      <c r="AT195" s="260"/>
      <c r="AU195" s="260"/>
      <c r="AV195" s="260"/>
      <c r="AW195" s="260"/>
      <c r="AX195" s="260"/>
      <c r="AY195" s="260"/>
      <c r="AZ195" s="260"/>
      <c r="BA195" s="260"/>
      <c r="BB195" s="260"/>
      <c r="BC195" s="260"/>
      <c r="BD195" s="260"/>
      <c r="BE195" s="260"/>
      <c r="BF195" s="260"/>
      <c r="BG195" s="210"/>
      <c r="BH195" s="210"/>
      <c r="BI195" s="210"/>
    </row>
    <row r="196" spans="1:61" x14ac:dyDescent="0.25">
      <c r="A196" s="171" t="s">
        <v>91</v>
      </c>
      <c r="B196" s="164"/>
      <c r="C196" s="299" t="s">
        <v>628</v>
      </c>
      <c r="D196" s="166"/>
      <c r="E196" s="168"/>
      <c r="F196" s="167"/>
      <c r="G196" s="168"/>
      <c r="AO196" s="260"/>
      <c r="AP196" s="260"/>
      <c r="AQ196" s="260"/>
      <c r="AR196" s="260"/>
      <c r="AS196" s="260"/>
      <c r="AT196" s="260"/>
      <c r="AU196" s="260"/>
      <c r="AV196" s="260"/>
      <c r="AW196" s="260"/>
      <c r="AX196" s="260"/>
      <c r="AY196" s="260"/>
      <c r="AZ196" s="260"/>
      <c r="BA196" s="260"/>
      <c r="BB196" s="260"/>
      <c r="BC196" s="260"/>
      <c r="BD196" s="260"/>
      <c r="BE196" s="260"/>
      <c r="BF196" s="260"/>
      <c r="BG196" s="210"/>
      <c r="BH196" s="210"/>
      <c r="BI196" s="210"/>
    </row>
    <row r="197" spans="1:61" x14ac:dyDescent="0.25">
      <c r="A197" s="171" t="s">
        <v>91</v>
      </c>
      <c r="B197" s="164"/>
      <c r="C197" s="299" t="s">
        <v>628</v>
      </c>
      <c r="D197" s="166"/>
      <c r="E197" s="168"/>
      <c r="F197" s="167"/>
      <c r="G197" s="168"/>
      <c r="AO197" s="260"/>
      <c r="AP197" s="260"/>
      <c r="AQ197" s="260"/>
      <c r="AR197" s="260"/>
      <c r="AS197" s="260"/>
      <c r="AT197" s="260"/>
      <c r="AU197" s="260"/>
      <c r="AV197" s="260"/>
      <c r="AW197" s="260"/>
      <c r="AX197" s="260"/>
      <c r="AY197" s="260"/>
      <c r="AZ197" s="260"/>
      <c r="BA197" s="260"/>
      <c r="BB197" s="260"/>
      <c r="BC197" s="260"/>
      <c r="BD197" s="260"/>
      <c r="BE197" s="260"/>
      <c r="BF197" s="260"/>
      <c r="BG197" s="210"/>
      <c r="BH197" s="210"/>
      <c r="BI197" s="210"/>
    </row>
    <row r="198" spans="1:61" x14ac:dyDescent="0.25">
      <c r="A198" s="171" t="s">
        <v>91</v>
      </c>
      <c r="B198" s="164"/>
      <c r="C198" s="299" t="s">
        <v>628</v>
      </c>
      <c r="D198" s="166"/>
      <c r="E198" s="168"/>
      <c r="F198" s="167"/>
      <c r="G198" s="168"/>
      <c r="AO198" s="260"/>
      <c r="AP198" s="260"/>
      <c r="AQ198" s="260"/>
      <c r="AR198" s="260"/>
      <c r="AS198" s="260"/>
      <c r="AT198" s="260"/>
      <c r="AU198" s="260"/>
      <c r="AV198" s="260"/>
      <c r="AW198" s="260"/>
      <c r="AX198" s="260"/>
      <c r="AY198" s="260"/>
      <c r="AZ198" s="260"/>
      <c r="BA198" s="260"/>
      <c r="BB198" s="260"/>
      <c r="BC198" s="260"/>
      <c r="BD198" s="260"/>
      <c r="BE198" s="260"/>
      <c r="BF198" s="260"/>
      <c r="BG198" s="210"/>
      <c r="BH198" s="210"/>
      <c r="BI198" s="210"/>
    </row>
    <row r="199" spans="1:61" x14ac:dyDescent="0.25">
      <c r="A199" s="171" t="s">
        <v>91</v>
      </c>
      <c r="B199" s="164"/>
      <c r="C199" s="299" t="s">
        <v>628</v>
      </c>
      <c r="D199" s="166"/>
      <c r="E199" s="168"/>
      <c r="F199" s="167"/>
      <c r="G199" s="168"/>
      <c r="AO199" s="260"/>
      <c r="AP199" s="260"/>
      <c r="AQ199" s="260"/>
      <c r="AR199" s="260"/>
      <c r="AS199" s="260"/>
      <c r="AT199" s="260"/>
      <c r="AU199" s="260"/>
      <c r="AV199" s="260"/>
      <c r="AW199" s="260"/>
      <c r="AX199" s="260"/>
      <c r="AY199" s="260"/>
      <c r="AZ199" s="260"/>
      <c r="BA199" s="260"/>
      <c r="BB199" s="260"/>
      <c r="BC199" s="260"/>
      <c r="BD199" s="260"/>
      <c r="BE199" s="260"/>
      <c r="BF199" s="260"/>
      <c r="BG199" s="210"/>
      <c r="BH199" s="210"/>
      <c r="BI199" s="210"/>
    </row>
    <row r="200" spans="1:61" x14ac:dyDescent="0.25">
      <c r="A200" s="171" t="s">
        <v>91</v>
      </c>
      <c r="B200" s="164"/>
      <c r="C200" s="299" t="s">
        <v>628</v>
      </c>
      <c r="D200" s="166"/>
      <c r="E200" s="168"/>
      <c r="F200" s="167"/>
      <c r="G200" s="168"/>
      <c r="AO200" s="260"/>
      <c r="AP200" s="260"/>
      <c r="AQ200" s="260"/>
      <c r="AR200" s="260"/>
      <c r="AS200" s="260"/>
      <c r="AT200" s="260"/>
      <c r="AU200" s="260"/>
      <c r="AV200" s="260"/>
      <c r="AW200" s="260"/>
      <c r="AX200" s="260"/>
      <c r="AY200" s="260"/>
      <c r="AZ200" s="260"/>
      <c r="BA200" s="260"/>
      <c r="BB200" s="260"/>
      <c r="BC200" s="260"/>
      <c r="BD200" s="260"/>
      <c r="BE200" s="260"/>
      <c r="BF200" s="260"/>
      <c r="BG200" s="210"/>
      <c r="BH200" s="210"/>
      <c r="BI200" s="210"/>
    </row>
    <row r="201" spans="1:61" x14ac:dyDescent="0.25">
      <c r="A201" s="171" t="s">
        <v>91</v>
      </c>
      <c r="B201" s="164"/>
      <c r="C201" s="299" t="s">
        <v>628</v>
      </c>
      <c r="D201" s="166"/>
      <c r="E201" s="168"/>
      <c r="F201" s="167"/>
      <c r="G201" s="168"/>
      <c r="AO201" s="260"/>
      <c r="AP201" s="260"/>
      <c r="AQ201" s="260"/>
      <c r="AR201" s="260"/>
      <c r="AS201" s="260"/>
      <c r="AT201" s="260"/>
      <c r="AU201" s="260"/>
      <c r="AV201" s="260"/>
      <c r="AW201" s="260"/>
      <c r="AX201" s="260"/>
      <c r="AY201" s="260"/>
      <c r="AZ201" s="260"/>
      <c r="BA201" s="260"/>
      <c r="BB201" s="260"/>
      <c r="BC201" s="260"/>
      <c r="BD201" s="260"/>
      <c r="BE201" s="260"/>
      <c r="BF201" s="260"/>
      <c r="BG201" s="210"/>
      <c r="BH201" s="210"/>
      <c r="BI201" s="210"/>
    </row>
    <row r="202" spans="1:61" x14ac:dyDescent="0.25">
      <c r="A202" s="171" t="s">
        <v>91</v>
      </c>
      <c r="B202" s="164"/>
      <c r="C202" s="299" t="s">
        <v>628</v>
      </c>
      <c r="D202" s="166"/>
      <c r="E202" s="168"/>
      <c r="F202" s="167"/>
      <c r="G202" s="168"/>
      <c r="AO202" s="260"/>
      <c r="AP202" s="260"/>
      <c r="AQ202" s="260"/>
      <c r="AR202" s="260"/>
      <c r="AS202" s="260"/>
      <c r="AT202" s="260"/>
      <c r="AU202" s="260"/>
      <c r="AV202" s="260"/>
      <c r="AW202" s="260"/>
      <c r="AX202" s="260"/>
      <c r="AY202" s="260"/>
      <c r="AZ202" s="260"/>
      <c r="BA202" s="260"/>
      <c r="BB202" s="260"/>
      <c r="BC202" s="260"/>
      <c r="BD202" s="260"/>
      <c r="BE202" s="260"/>
      <c r="BF202" s="260"/>
      <c r="BG202" s="210"/>
      <c r="BH202" s="210"/>
      <c r="BI202" s="210"/>
    </row>
    <row r="203" spans="1:61" x14ac:dyDescent="0.25">
      <c r="A203" s="171" t="s">
        <v>91</v>
      </c>
      <c r="B203" s="164"/>
      <c r="C203" s="299" t="s">
        <v>628</v>
      </c>
      <c r="D203" s="166"/>
      <c r="E203" s="168"/>
      <c r="F203" s="167"/>
      <c r="G203" s="168"/>
      <c r="AO203" s="260"/>
      <c r="AP203" s="260"/>
      <c r="AQ203" s="260"/>
      <c r="AR203" s="260"/>
      <c r="AS203" s="260"/>
      <c r="AT203" s="260"/>
      <c r="AU203" s="260"/>
      <c r="AV203" s="260"/>
      <c r="AW203" s="260"/>
      <c r="AX203" s="260"/>
      <c r="AY203" s="260"/>
      <c r="AZ203" s="260"/>
      <c r="BA203" s="260"/>
      <c r="BB203" s="260"/>
      <c r="BC203" s="260"/>
      <c r="BD203" s="260"/>
      <c r="BE203" s="260"/>
      <c r="BF203" s="260"/>
      <c r="BG203" s="210"/>
      <c r="BH203" s="210"/>
      <c r="BI203" s="210"/>
    </row>
    <row r="204" spans="1:61" x14ac:dyDescent="0.25">
      <c r="A204" s="171" t="s">
        <v>91</v>
      </c>
      <c r="B204" s="164"/>
      <c r="C204" s="299" t="s">
        <v>628</v>
      </c>
      <c r="D204" s="166"/>
      <c r="E204" s="168"/>
      <c r="F204" s="167"/>
      <c r="G204" s="168"/>
      <c r="AO204" s="260"/>
      <c r="AP204" s="260"/>
      <c r="AQ204" s="260"/>
      <c r="AR204" s="260"/>
      <c r="AS204" s="260"/>
      <c r="AT204" s="260"/>
      <c r="AU204" s="260"/>
      <c r="AV204" s="260"/>
      <c r="AW204" s="260"/>
      <c r="AX204" s="260"/>
      <c r="AY204" s="260"/>
      <c r="AZ204" s="260"/>
      <c r="BA204" s="260"/>
      <c r="BB204" s="260"/>
      <c r="BC204" s="260"/>
      <c r="BD204" s="260"/>
      <c r="BE204" s="260"/>
      <c r="BF204" s="260"/>
      <c r="BG204" s="210"/>
      <c r="BH204" s="210"/>
      <c r="BI204" s="210"/>
    </row>
    <row r="205" spans="1:61" x14ac:dyDescent="0.25">
      <c r="A205" s="171" t="s">
        <v>91</v>
      </c>
      <c r="B205" s="164"/>
      <c r="C205" s="299" t="s">
        <v>628</v>
      </c>
      <c r="D205" s="166"/>
      <c r="E205" s="168"/>
      <c r="F205" s="167"/>
      <c r="G205" s="168"/>
      <c r="AO205" s="260"/>
      <c r="AP205" s="260"/>
      <c r="AQ205" s="260"/>
      <c r="AR205" s="260"/>
      <c r="AS205" s="260"/>
      <c r="AT205" s="260"/>
      <c r="AU205" s="260"/>
      <c r="AV205" s="260"/>
      <c r="AW205" s="260"/>
      <c r="AX205" s="260"/>
      <c r="AY205" s="260"/>
      <c r="AZ205" s="260"/>
      <c r="BA205" s="260"/>
      <c r="BB205" s="260"/>
      <c r="BC205" s="260"/>
      <c r="BD205" s="260"/>
      <c r="BE205" s="260"/>
      <c r="BF205" s="260"/>
      <c r="BG205" s="210"/>
      <c r="BH205" s="210"/>
      <c r="BI205" s="210"/>
    </row>
    <row r="206" spans="1:61" x14ac:dyDescent="0.25">
      <c r="A206" s="171" t="s">
        <v>91</v>
      </c>
      <c r="B206" s="164"/>
      <c r="C206" s="299" t="s">
        <v>628</v>
      </c>
      <c r="D206" s="166"/>
      <c r="E206" s="168"/>
      <c r="F206" s="167"/>
      <c r="G206" s="168"/>
      <c r="AO206" s="260"/>
      <c r="AP206" s="260"/>
      <c r="AQ206" s="260"/>
      <c r="AR206" s="260"/>
      <c r="AS206" s="260"/>
      <c r="AT206" s="260"/>
      <c r="AU206" s="260"/>
      <c r="AV206" s="260"/>
      <c r="AW206" s="260"/>
      <c r="AX206" s="260"/>
      <c r="AY206" s="260"/>
      <c r="AZ206" s="260"/>
      <c r="BA206" s="260"/>
      <c r="BB206" s="260"/>
      <c r="BC206" s="260"/>
      <c r="BD206" s="260"/>
      <c r="BE206" s="260"/>
      <c r="BF206" s="260"/>
      <c r="BG206" s="210"/>
      <c r="BH206" s="210"/>
      <c r="BI206" s="210"/>
    </row>
    <row r="207" spans="1:61" x14ac:dyDescent="0.25">
      <c r="A207" s="171" t="s">
        <v>91</v>
      </c>
      <c r="B207" s="164"/>
      <c r="C207" s="299" t="s">
        <v>628</v>
      </c>
      <c r="D207" s="166"/>
      <c r="E207" s="168"/>
      <c r="F207" s="167"/>
      <c r="G207" s="168"/>
      <c r="AO207" s="260"/>
      <c r="AP207" s="260"/>
      <c r="AQ207" s="260"/>
      <c r="AR207" s="260"/>
      <c r="AS207" s="260"/>
      <c r="AT207" s="260"/>
      <c r="AU207" s="260"/>
      <c r="AV207" s="260"/>
      <c r="AW207" s="260"/>
      <c r="AX207" s="260"/>
      <c r="AY207" s="260"/>
      <c r="AZ207" s="260"/>
      <c r="BA207" s="260"/>
      <c r="BB207" s="260"/>
      <c r="BC207" s="260"/>
      <c r="BD207" s="260"/>
      <c r="BE207" s="260"/>
      <c r="BF207" s="260"/>
      <c r="BG207" s="210"/>
      <c r="BH207" s="210"/>
      <c r="BI207" s="210"/>
    </row>
    <row r="208" spans="1:61" x14ac:dyDescent="0.25">
      <c r="A208" s="171" t="s">
        <v>91</v>
      </c>
      <c r="B208" s="164"/>
      <c r="C208" s="299" t="s">
        <v>628</v>
      </c>
      <c r="D208" s="166"/>
      <c r="E208" s="168"/>
      <c r="F208" s="167"/>
      <c r="G208" s="168"/>
      <c r="AO208" s="260"/>
      <c r="AP208" s="260"/>
      <c r="AQ208" s="260"/>
      <c r="AR208" s="260"/>
      <c r="AS208" s="260"/>
      <c r="AT208" s="260"/>
      <c r="AU208" s="260"/>
      <c r="AV208" s="260"/>
      <c r="AW208" s="260"/>
      <c r="AX208" s="260"/>
      <c r="AY208" s="260"/>
      <c r="AZ208" s="260"/>
      <c r="BA208" s="260"/>
      <c r="BB208" s="260"/>
      <c r="BC208" s="260"/>
      <c r="BD208" s="260"/>
      <c r="BE208" s="260"/>
      <c r="BF208" s="260"/>
      <c r="BG208" s="210"/>
      <c r="BH208" s="210"/>
      <c r="BI208" s="210"/>
    </row>
    <row r="209" spans="1:61" x14ac:dyDescent="0.25">
      <c r="A209" s="171" t="s">
        <v>91</v>
      </c>
      <c r="B209" s="164"/>
      <c r="C209" s="299" t="s">
        <v>628</v>
      </c>
      <c r="D209" s="166"/>
      <c r="E209" s="168"/>
      <c r="F209" s="167"/>
      <c r="G209" s="168"/>
      <c r="AO209" s="260"/>
      <c r="AP209" s="260"/>
      <c r="AQ209" s="260"/>
      <c r="AR209" s="260"/>
      <c r="AS209" s="260"/>
      <c r="AT209" s="260"/>
      <c r="AU209" s="260"/>
      <c r="AV209" s="260"/>
      <c r="AW209" s="260"/>
      <c r="AX209" s="260"/>
      <c r="AY209" s="260"/>
      <c r="AZ209" s="260"/>
      <c r="BA209" s="260"/>
      <c r="BB209" s="260"/>
      <c r="BC209" s="260"/>
      <c r="BD209" s="260"/>
      <c r="BE209" s="260"/>
      <c r="BF209" s="260"/>
      <c r="BG209" s="210"/>
      <c r="BH209" s="210"/>
      <c r="BI209" s="210"/>
    </row>
    <row r="210" spans="1:61" x14ac:dyDescent="0.25">
      <c r="A210" s="171" t="s">
        <v>91</v>
      </c>
      <c r="B210" s="164"/>
      <c r="C210" s="299" t="s">
        <v>628</v>
      </c>
      <c r="D210" s="166"/>
      <c r="E210" s="168"/>
      <c r="F210" s="167"/>
      <c r="G210" s="168"/>
      <c r="AO210" s="260"/>
      <c r="AP210" s="260"/>
      <c r="AQ210" s="260"/>
      <c r="AR210" s="260"/>
      <c r="AS210" s="260"/>
      <c r="AT210" s="260"/>
      <c r="AU210" s="260"/>
      <c r="AV210" s="260"/>
      <c r="AW210" s="260"/>
      <c r="AX210" s="260"/>
      <c r="AY210" s="260"/>
      <c r="AZ210" s="260"/>
      <c r="BA210" s="260"/>
      <c r="BB210" s="260"/>
      <c r="BC210" s="260"/>
      <c r="BD210" s="260"/>
      <c r="BE210" s="260"/>
      <c r="BF210" s="260"/>
      <c r="BG210" s="210"/>
      <c r="BH210" s="210"/>
      <c r="BI210" s="210"/>
    </row>
    <row r="211" spans="1:61" x14ac:dyDescent="0.25">
      <c r="A211" s="171" t="s">
        <v>91</v>
      </c>
      <c r="B211" s="164"/>
      <c r="C211" s="299" t="s">
        <v>628</v>
      </c>
      <c r="D211" s="166"/>
      <c r="E211" s="168"/>
      <c r="F211" s="167"/>
      <c r="G211" s="168"/>
      <c r="AO211" s="260"/>
      <c r="AP211" s="260"/>
      <c r="AQ211" s="260"/>
      <c r="AR211" s="260"/>
      <c r="AS211" s="260"/>
      <c r="AT211" s="260"/>
      <c r="AU211" s="260"/>
      <c r="AV211" s="260"/>
      <c r="AW211" s="260"/>
      <c r="AX211" s="260"/>
      <c r="AY211" s="260"/>
      <c r="AZ211" s="260"/>
      <c r="BA211" s="260"/>
      <c r="BB211" s="260"/>
      <c r="BC211" s="260"/>
      <c r="BD211" s="260"/>
      <c r="BE211" s="260"/>
      <c r="BF211" s="260"/>
      <c r="BG211" s="210"/>
      <c r="BH211" s="210"/>
      <c r="BI211" s="210"/>
    </row>
    <row r="212" spans="1:61" x14ac:dyDescent="0.25">
      <c r="A212" s="171" t="s">
        <v>91</v>
      </c>
      <c r="B212" s="164"/>
      <c r="C212" s="299" t="s">
        <v>628</v>
      </c>
      <c r="D212" s="166"/>
      <c r="E212" s="168"/>
      <c r="F212" s="167"/>
      <c r="G212" s="168"/>
      <c r="AO212" s="260"/>
      <c r="AP212" s="260"/>
      <c r="AQ212" s="260"/>
      <c r="AR212" s="260"/>
      <c r="AS212" s="260"/>
      <c r="AT212" s="260"/>
      <c r="AU212" s="260"/>
      <c r="AV212" s="260"/>
      <c r="AW212" s="260"/>
      <c r="AX212" s="260"/>
      <c r="AY212" s="260"/>
      <c r="AZ212" s="260"/>
      <c r="BA212" s="260"/>
      <c r="BB212" s="260"/>
      <c r="BC212" s="260"/>
      <c r="BD212" s="260"/>
      <c r="BE212" s="260"/>
      <c r="BF212" s="260"/>
      <c r="BG212" s="210"/>
      <c r="BH212" s="210"/>
      <c r="BI212" s="210"/>
    </row>
    <row r="213" spans="1:61" x14ac:dyDescent="0.25">
      <c r="A213" s="171" t="s">
        <v>91</v>
      </c>
      <c r="B213" s="164"/>
      <c r="C213" s="299" t="s">
        <v>628</v>
      </c>
      <c r="D213" s="166"/>
      <c r="E213" s="168"/>
      <c r="F213" s="167"/>
      <c r="G213" s="168"/>
      <c r="AO213" s="260"/>
      <c r="AP213" s="260"/>
      <c r="AQ213" s="260"/>
      <c r="AR213" s="260"/>
      <c r="AS213" s="260"/>
      <c r="AT213" s="260"/>
      <c r="AU213" s="260"/>
      <c r="AV213" s="260"/>
      <c r="AW213" s="260"/>
      <c r="AX213" s="260"/>
      <c r="AY213" s="260"/>
      <c r="AZ213" s="260"/>
      <c r="BA213" s="260"/>
      <c r="BB213" s="260"/>
      <c r="BC213" s="260"/>
      <c r="BD213" s="260"/>
      <c r="BE213" s="260"/>
      <c r="BF213" s="260"/>
      <c r="BG213" s="210"/>
      <c r="BH213" s="210"/>
      <c r="BI213" s="210"/>
    </row>
    <row r="214" spans="1:61" x14ac:dyDescent="0.25">
      <c r="A214" s="171" t="s">
        <v>91</v>
      </c>
      <c r="B214" s="164"/>
      <c r="C214" s="299" t="s">
        <v>628</v>
      </c>
      <c r="D214" s="166"/>
      <c r="E214" s="168"/>
      <c r="F214" s="167"/>
      <c r="G214" s="168"/>
      <c r="AO214" s="260"/>
      <c r="AP214" s="260"/>
      <c r="AQ214" s="260"/>
      <c r="AR214" s="260"/>
      <c r="AS214" s="260"/>
      <c r="AT214" s="260"/>
      <c r="AU214" s="260"/>
      <c r="AV214" s="260"/>
      <c r="AW214" s="260"/>
      <c r="AX214" s="260"/>
      <c r="AY214" s="260"/>
      <c r="AZ214" s="260"/>
      <c r="BA214" s="260"/>
      <c r="BB214" s="260"/>
      <c r="BC214" s="260"/>
      <c r="BD214" s="260"/>
      <c r="BE214" s="260"/>
      <c r="BF214" s="260"/>
      <c r="BG214" s="210"/>
      <c r="BH214" s="210"/>
      <c r="BI214" s="210"/>
    </row>
    <row r="215" spans="1:61" x14ac:dyDescent="0.25">
      <c r="A215" s="171" t="s">
        <v>91</v>
      </c>
      <c r="B215" s="164"/>
      <c r="C215" s="299" t="s">
        <v>628</v>
      </c>
      <c r="D215" s="166"/>
      <c r="E215" s="168"/>
      <c r="F215" s="167"/>
      <c r="G215" s="168"/>
      <c r="AO215" s="260"/>
      <c r="AP215" s="260"/>
      <c r="AQ215" s="260"/>
      <c r="AR215" s="260"/>
      <c r="AS215" s="260"/>
      <c r="AT215" s="260"/>
      <c r="AU215" s="260"/>
      <c r="AV215" s="260"/>
      <c r="AW215" s="260"/>
      <c r="AX215" s="260"/>
      <c r="AY215" s="260"/>
      <c r="AZ215" s="260"/>
      <c r="BA215" s="260"/>
      <c r="BB215" s="260"/>
      <c r="BC215" s="260"/>
      <c r="BD215" s="260"/>
      <c r="BE215" s="260"/>
      <c r="BF215" s="260"/>
      <c r="BG215" s="210"/>
      <c r="BH215" s="210"/>
      <c r="BI215" s="210"/>
    </row>
    <row r="216" spans="1:61" x14ac:dyDescent="0.25">
      <c r="A216" s="171" t="s">
        <v>91</v>
      </c>
      <c r="B216" s="164"/>
      <c r="C216" s="299" t="s">
        <v>628</v>
      </c>
      <c r="D216" s="166"/>
      <c r="E216" s="168"/>
      <c r="F216" s="167"/>
      <c r="G216" s="168"/>
      <c r="AO216" s="260"/>
      <c r="AP216" s="260"/>
      <c r="AQ216" s="260"/>
      <c r="AR216" s="260"/>
      <c r="AS216" s="260"/>
      <c r="AT216" s="260"/>
      <c r="AU216" s="260"/>
      <c r="AV216" s="260"/>
      <c r="AW216" s="260"/>
      <c r="AX216" s="260"/>
      <c r="AY216" s="260"/>
      <c r="AZ216" s="260"/>
      <c r="BA216" s="260"/>
      <c r="BB216" s="260"/>
      <c r="BC216" s="260"/>
      <c r="BD216" s="260"/>
      <c r="BE216" s="260"/>
      <c r="BF216" s="260"/>
      <c r="BG216" s="210"/>
      <c r="BH216" s="210"/>
      <c r="BI216" s="210"/>
    </row>
    <row r="217" spans="1:61" x14ac:dyDescent="0.25">
      <c r="A217" s="171" t="s">
        <v>91</v>
      </c>
      <c r="B217" s="164"/>
      <c r="C217" s="299" t="s">
        <v>628</v>
      </c>
      <c r="D217" s="166"/>
      <c r="E217" s="168"/>
      <c r="F217" s="167"/>
      <c r="G217" s="168"/>
      <c r="AO217" s="260"/>
      <c r="AP217" s="260"/>
      <c r="AQ217" s="260"/>
      <c r="AR217" s="260"/>
      <c r="AS217" s="260"/>
      <c r="AT217" s="260"/>
      <c r="AU217" s="260"/>
      <c r="AV217" s="260"/>
      <c r="AW217" s="260"/>
      <c r="AX217" s="260"/>
      <c r="AY217" s="260"/>
      <c r="AZ217" s="260"/>
      <c r="BA217" s="260"/>
      <c r="BB217" s="260"/>
      <c r="BC217" s="260"/>
      <c r="BD217" s="260"/>
      <c r="BE217" s="260"/>
      <c r="BF217" s="260"/>
      <c r="BG217" s="210"/>
      <c r="BH217" s="210"/>
      <c r="BI217" s="210"/>
    </row>
    <row r="218" spans="1:61" x14ac:dyDescent="0.25">
      <c r="A218" s="171" t="s">
        <v>91</v>
      </c>
      <c r="B218" s="164"/>
      <c r="C218" s="299" t="s">
        <v>628</v>
      </c>
      <c r="D218" s="166"/>
      <c r="E218" s="168"/>
      <c r="F218" s="167"/>
      <c r="G218" s="168"/>
      <c r="AO218" s="260"/>
      <c r="AP218" s="260"/>
      <c r="AQ218" s="260"/>
      <c r="AR218" s="260"/>
      <c r="AS218" s="260"/>
      <c r="AT218" s="260"/>
      <c r="AU218" s="260"/>
      <c r="AV218" s="260"/>
      <c r="AW218" s="260"/>
      <c r="AX218" s="260"/>
      <c r="AY218" s="260"/>
      <c r="AZ218" s="260"/>
      <c r="BA218" s="260"/>
      <c r="BB218" s="260"/>
      <c r="BC218" s="260"/>
      <c r="BD218" s="260"/>
      <c r="BE218" s="260"/>
      <c r="BF218" s="260"/>
      <c r="BG218" s="210"/>
      <c r="BH218" s="210"/>
      <c r="BI218" s="210"/>
    </row>
    <row r="219" spans="1:61" x14ac:dyDescent="0.25">
      <c r="A219" s="171" t="s">
        <v>91</v>
      </c>
      <c r="B219" s="164"/>
      <c r="C219" s="299" t="s">
        <v>628</v>
      </c>
      <c r="D219" s="166"/>
      <c r="E219" s="168"/>
      <c r="F219" s="167"/>
      <c r="G219" s="168"/>
      <c r="AO219" s="260"/>
      <c r="AP219" s="260"/>
      <c r="AQ219" s="260"/>
      <c r="AR219" s="260"/>
      <c r="AS219" s="260"/>
      <c r="AT219" s="260"/>
      <c r="AU219" s="260"/>
      <c r="AV219" s="260"/>
      <c r="AW219" s="260"/>
      <c r="AX219" s="260"/>
      <c r="AY219" s="260"/>
      <c r="AZ219" s="260"/>
      <c r="BA219" s="260"/>
      <c r="BB219" s="260"/>
      <c r="BC219" s="260"/>
      <c r="BD219" s="260"/>
      <c r="BE219" s="260"/>
      <c r="BF219" s="260"/>
      <c r="BG219" s="210"/>
      <c r="BH219" s="210"/>
      <c r="BI219" s="210"/>
    </row>
    <row r="220" spans="1:61" x14ac:dyDescent="0.25">
      <c r="A220" s="171" t="s">
        <v>91</v>
      </c>
      <c r="B220" s="164"/>
      <c r="C220" s="299" t="s">
        <v>628</v>
      </c>
      <c r="D220" s="166"/>
      <c r="E220" s="168"/>
      <c r="F220" s="167"/>
      <c r="G220" s="168"/>
      <c r="AO220" s="260"/>
      <c r="AP220" s="260"/>
      <c r="AQ220" s="260"/>
      <c r="AR220" s="260"/>
      <c r="AS220" s="260"/>
      <c r="AT220" s="260"/>
      <c r="AU220" s="260"/>
      <c r="AV220" s="260"/>
      <c r="AW220" s="260"/>
      <c r="AX220" s="260"/>
      <c r="AY220" s="260"/>
      <c r="AZ220" s="260"/>
      <c r="BA220" s="260"/>
      <c r="BB220" s="260"/>
      <c r="BC220" s="260"/>
      <c r="BD220" s="260"/>
      <c r="BE220" s="260"/>
      <c r="BF220" s="260"/>
      <c r="BG220" s="210"/>
      <c r="BH220" s="210"/>
      <c r="BI220" s="210"/>
    </row>
    <row r="221" spans="1:61" x14ac:dyDescent="0.25">
      <c r="A221" s="171" t="s">
        <v>91</v>
      </c>
      <c r="B221" s="164"/>
      <c r="C221" s="299" t="s">
        <v>628</v>
      </c>
      <c r="D221" s="166"/>
      <c r="E221" s="168"/>
      <c r="F221" s="167"/>
      <c r="G221" s="168"/>
      <c r="AO221" s="260"/>
      <c r="AP221" s="260"/>
      <c r="AQ221" s="260"/>
      <c r="AR221" s="260"/>
      <c r="AS221" s="260"/>
      <c r="AT221" s="260"/>
      <c r="AU221" s="260"/>
      <c r="AV221" s="260"/>
      <c r="AW221" s="260"/>
      <c r="AX221" s="260"/>
      <c r="AY221" s="260"/>
      <c r="AZ221" s="260"/>
      <c r="BA221" s="260"/>
      <c r="BB221" s="260"/>
      <c r="BC221" s="260"/>
      <c r="BD221" s="260"/>
      <c r="BE221" s="260"/>
      <c r="BF221" s="260"/>
      <c r="BG221" s="210"/>
      <c r="BH221" s="210"/>
      <c r="BI221" s="210"/>
    </row>
    <row r="222" spans="1:61" x14ac:dyDescent="0.25">
      <c r="A222" s="171" t="s">
        <v>91</v>
      </c>
      <c r="B222" s="164"/>
      <c r="C222" s="299" t="s">
        <v>628</v>
      </c>
      <c r="D222" s="166"/>
      <c r="E222" s="168"/>
      <c r="F222" s="167"/>
      <c r="G222" s="168"/>
      <c r="AO222" s="260"/>
      <c r="AP222" s="260"/>
      <c r="AQ222" s="260"/>
      <c r="AR222" s="260"/>
      <c r="AS222" s="260"/>
      <c r="AT222" s="260"/>
      <c r="AU222" s="260"/>
      <c r="AV222" s="260"/>
      <c r="AW222" s="260"/>
      <c r="AX222" s="260"/>
      <c r="AY222" s="260"/>
      <c r="AZ222" s="260"/>
      <c r="BA222" s="260"/>
      <c r="BB222" s="260"/>
      <c r="BC222" s="260"/>
      <c r="BD222" s="260"/>
      <c r="BE222" s="260"/>
      <c r="BF222" s="260"/>
      <c r="BG222" s="210"/>
      <c r="BH222" s="210"/>
      <c r="BI222" s="210"/>
    </row>
    <row r="223" spans="1:61" x14ac:dyDescent="0.25">
      <c r="A223" s="171" t="s">
        <v>91</v>
      </c>
      <c r="B223" s="164"/>
      <c r="C223" s="299" t="s">
        <v>628</v>
      </c>
      <c r="D223" s="166"/>
      <c r="E223" s="168"/>
      <c r="F223" s="167"/>
      <c r="G223" s="168"/>
      <c r="AO223" s="260"/>
      <c r="AP223" s="260"/>
      <c r="AQ223" s="260"/>
      <c r="AR223" s="260"/>
      <c r="AS223" s="260"/>
      <c r="AT223" s="260"/>
      <c r="AU223" s="260"/>
      <c r="AV223" s="260"/>
      <c r="AW223" s="260"/>
      <c r="AX223" s="260"/>
      <c r="AY223" s="260"/>
      <c r="AZ223" s="260"/>
      <c r="BA223" s="260"/>
      <c r="BB223" s="260"/>
      <c r="BC223" s="260"/>
      <c r="BD223" s="260"/>
      <c r="BE223" s="260"/>
      <c r="BF223" s="260"/>
      <c r="BG223" s="210"/>
      <c r="BH223" s="210"/>
      <c r="BI223" s="210"/>
    </row>
    <row r="224" spans="1:61" x14ac:dyDescent="0.25">
      <c r="A224" s="171" t="s">
        <v>91</v>
      </c>
      <c r="B224" s="164"/>
      <c r="C224" s="299" t="s">
        <v>628</v>
      </c>
      <c r="D224" s="166"/>
      <c r="E224" s="168"/>
      <c r="F224" s="167"/>
      <c r="G224" s="168"/>
      <c r="AO224" s="260"/>
      <c r="AP224" s="260"/>
      <c r="AQ224" s="260"/>
      <c r="AR224" s="260"/>
      <c r="AS224" s="260"/>
      <c r="AT224" s="260"/>
      <c r="AU224" s="260"/>
      <c r="AV224" s="260"/>
      <c r="AW224" s="260"/>
      <c r="AX224" s="260"/>
      <c r="AY224" s="260"/>
      <c r="AZ224" s="260"/>
      <c r="BA224" s="260"/>
      <c r="BB224" s="260"/>
      <c r="BC224" s="260"/>
      <c r="BD224" s="260"/>
      <c r="BE224" s="260"/>
      <c r="BF224" s="260"/>
      <c r="BG224" s="210"/>
      <c r="BH224" s="210"/>
      <c r="BI224" s="210"/>
    </row>
    <row r="225" spans="1:61" x14ac:dyDescent="0.25">
      <c r="A225" s="171" t="s">
        <v>91</v>
      </c>
      <c r="B225" s="164"/>
      <c r="C225" s="299" t="s">
        <v>628</v>
      </c>
      <c r="D225" s="166"/>
      <c r="E225" s="168"/>
      <c r="F225" s="167"/>
      <c r="G225" s="168"/>
      <c r="AO225" s="260"/>
      <c r="AP225" s="260"/>
      <c r="AQ225" s="260"/>
      <c r="AR225" s="260"/>
      <c r="AS225" s="260"/>
      <c r="AT225" s="260"/>
      <c r="AU225" s="260"/>
      <c r="AV225" s="260"/>
      <c r="AW225" s="260"/>
      <c r="AX225" s="260"/>
      <c r="AY225" s="260"/>
      <c r="AZ225" s="260"/>
      <c r="BA225" s="260"/>
      <c r="BB225" s="260"/>
      <c r="BC225" s="260"/>
      <c r="BD225" s="260"/>
      <c r="BE225" s="260"/>
      <c r="BF225" s="260"/>
      <c r="BG225" s="210"/>
      <c r="BH225" s="210"/>
      <c r="BI225" s="210"/>
    </row>
    <row r="226" spans="1:61" x14ac:dyDescent="0.25">
      <c r="A226" s="171" t="s">
        <v>91</v>
      </c>
      <c r="B226" s="164"/>
      <c r="C226" s="299" t="s">
        <v>628</v>
      </c>
      <c r="D226" s="166"/>
      <c r="E226" s="168"/>
      <c r="F226" s="167"/>
      <c r="G226" s="168"/>
      <c r="AO226" s="260"/>
      <c r="AP226" s="260"/>
      <c r="AQ226" s="260"/>
      <c r="AR226" s="260"/>
      <c r="AS226" s="260"/>
      <c r="AT226" s="260"/>
      <c r="AU226" s="260"/>
      <c r="AV226" s="260"/>
      <c r="AW226" s="260"/>
      <c r="AX226" s="260"/>
      <c r="AY226" s="260"/>
      <c r="AZ226" s="260"/>
      <c r="BA226" s="260"/>
      <c r="BB226" s="260"/>
      <c r="BC226" s="260"/>
      <c r="BD226" s="260"/>
      <c r="BE226" s="260"/>
      <c r="BF226" s="260"/>
      <c r="BG226" s="210"/>
      <c r="BH226" s="210"/>
      <c r="BI226" s="210"/>
    </row>
    <row r="227" spans="1:61" x14ac:dyDescent="0.25">
      <c r="A227" s="171" t="s">
        <v>91</v>
      </c>
      <c r="B227" s="164"/>
      <c r="C227" s="299" t="s">
        <v>628</v>
      </c>
      <c r="D227" s="166"/>
      <c r="E227" s="168"/>
      <c r="F227" s="167"/>
      <c r="G227" s="168"/>
      <c r="AO227" s="260"/>
      <c r="AP227" s="260"/>
      <c r="AQ227" s="260"/>
      <c r="AR227" s="260"/>
      <c r="AS227" s="260"/>
      <c r="AT227" s="260"/>
      <c r="AU227" s="260"/>
      <c r="AV227" s="260"/>
      <c r="AW227" s="260"/>
      <c r="AX227" s="260"/>
      <c r="AY227" s="260"/>
      <c r="AZ227" s="260"/>
      <c r="BA227" s="260"/>
      <c r="BB227" s="260"/>
      <c r="BC227" s="260"/>
      <c r="BD227" s="260"/>
      <c r="BE227" s="260"/>
      <c r="BF227" s="260"/>
      <c r="BG227" s="210"/>
      <c r="BH227" s="210"/>
      <c r="BI227" s="210"/>
    </row>
    <row r="228" spans="1:61" x14ac:dyDescent="0.25">
      <c r="A228" s="171" t="s">
        <v>91</v>
      </c>
      <c r="B228" s="164"/>
      <c r="C228" s="299" t="s">
        <v>628</v>
      </c>
      <c r="D228" s="166"/>
      <c r="E228" s="168"/>
      <c r="F228" s="167"/>
      <c r="G228" s="168"/>
      <c r="AO228" s="260"/>
      <c r="AP228" s="260"/>
      <c r="AQ228" s="260"/>
      <c r="AR228" s="260"/>
      <c r="AS228" s="260"/>
      <c r="AT228" s="260"/>
      <c r="AU228" s="260"/>
      <c r="AV228" s="260"/>
      <c r="AW228" s="260"/>
      <c r="AX228" s="260"/>
      <c r="AY228" s="260"/>
      <c r="AZ228" s="260"/>
      <c r="BA228" s="260"/>
      <c r="BB228" s="260"/>
      <c r="BC228" s="260"/>
      <c r="BD228" s="260"/>
      <c r="BE228" s="260"/>
      <c r="BF228" s="260"/>
      <c r="BG228" s="210"/>
      <c r="BH228" s="210"/>
      <c r="BI228" s="210"/>
    </row>
    <row r="229" spans="1:61" x14ac:dyDescent="0.25">
      <c r="A229" s="171" t="s">
        <v>91</v>
      </c>
      <c r="B229" s="164"/>
      <c r="C229" s="299" t="s">
        <v>628</v>
      </c>
      <c r="D229" s="166"/>
      <c r="E229" s="168"/>
      <c r="F229" s="167"/>
      <c r="G229" s="168"/>
      <c r="AO229" s="260"/>
      <c r="AP229" s="260"/>
      <c r="AQ229" s="260"/>
      <c r="AR229" s="260"/>
      <c r="AS229" s="260"/>
      <c r="AT229" s="260"/>
      <c r="AU229" s="260"/>
      <c r="AV229" s="260"/>
      <c r="AW229" s="260"/>
      <c r="AX229" s="260"/>
      <c r="AY229" s="260"/>
      <c r="AZ229" s="260"/>
      <c r="BA229" s="260"/>
      <c r="BB229" s="260"/>
      <c r="BC229" s="260"/>
      <c r="BD229" s="260"/>
      <c r="BE229" s="260"/>
      <c r="BF229" s="260"/>
      <c r="BG229" s="210"/>
      <c r="BH229" s="210"/>
      <c r="BI229" s="210"/>
    </row>
    <row r="230" spans="1:61" x14ac:dyDescent="0.25">
      <c r="A230" s="171" t="s">
        <v>91</v>
      </c>
      <c r="B230" s="164"/>
      <c r="C230" s="299" t="s">
        <v>628</v>
      </c>
      <c r="D230" s="166"/>
      <c r="E230" s="168"/>
      <c r="F230" s="167"/>
      <c r="G230" s="168"/>
      <c r="AO230" s="260"/>
      <c r="AP230" s="260"/>
      <c r="AQ230" s="260"/>
      <c r="AR230" s="260"/>
      <c r="AS230" s="260"/>
      <c r="AT230" s="260"/>
      <c r="AU230" s="260"/>
      <c r="AV230" s="260"/>
      <c r="AW230" s="260"/>
      <c r="AX230" s="260"/>
      <c r="AY230" s="260"/>
      <c r="AZ230" s="260"/>
      <c r="BA230" s="260"/>
      <c r="BB230" s="260"/>
      <c r="BC230" s="260"/>
      <c r="BD230" s="260"/>
      <c r="BE230" s="260"/>
      <c r="BF230" s="260"/>
      <c r="BG230" s="210"/>
      <c r="BH230" s="210"/>
      <c r="BI230" s="210"/>
    </row>
    <row r="231" spans="1:61" x14ac:dyDescent="0.25">
      <c r="A231" s="171" t="s">
        <v>91</v>
      </c>
      <c r="B231" s="164"/>
      <c r="C231" s="299" t="s">
        <v>628</v>
      </c>
      <c r="D231" s="166"/>
      <c r="E231" s="168"/>
      <c r="F231" s="167"/>
      <c r="G231" s="168"/>
      <c r="AO231" s="260"/>
      <c r="AP231" s="260"/>
      <c r="AQ231" s="260"/>
      <c r="AR231" s="260"/>
      <c r="AS231" s="260"/>
      <c r="AT231" s="260"/>
      <c r="AU231" s="260"/>
      <c r="AV231" s="260"/>
      <c r="AW231" s="260"/>
      <c r="AX231" s="260"/>
      <c r="AY231" s="260"/>
      <c r="AZ231" s="260"/>
      <c r="BA231" s="260"/>
      <c r="BB231" s="260"/>
      <c r="BC231" s="260"/>
      <c r="BD231" s="260"/>
      <c r="BE231" s="260"/>
      <c r="BF231" s="260"/>
      <c r="BG231" s="210"/>
      <c r="BH231" s="210"/>
      <c r="BI231" s="210"/>
    </row>
    <row r="232" spans="1:61" x14ac:dyDescent="0.25">
      <c r="A232" s="171" t="s">
        <v>91</v>
      </c>
      <c r="B232" s="164"/>
      <c r="C232" s="299" t="s">
        <v>628</v>
      </c>
      <c r="D232" s="166"/>
      <c r="E232" s="168"/>
      <c r="F232" s="167"/>
      <c r="G232" s="168"/>
      <c r="AO232" s="260"/>
      <c r="AP232" s="260"/>
      <c r="AQ232" s="260"/>
      <c r="AR232" s="260"/>
      <c r="AS232" s="260"/>
      <c r="AT232" s="260"/>
      <c r="AU232" s="260"/>
      <c r="AV232" s="260"/>
      <c r="AW232" s="260"/>
      <c r="AX232" s="260"/>
      <c r="AY232" s="260"/>
      <c r="AZ232" s="260"/>
      <c r="BA232" s="260"/>
      <c r="BB232" s="260"/>
      <c r="BC232" s="260"/>
      <c r="BD232" s="260"/>
      <c r="BE232" s="260"/>
      <c r="BF232" s="260"/>
      <c r="BG232" s="210"/>
      <c r="BH232" s="210"/>
      <c r="BI232" s="210"/>
    </row>
    <row r="233" spans="1:61" x14ac:dyDescent="0.25">
      <c r="A233" s="171" t="s">
        <v>91</v>
      </c>
      <c r="B233" s="164"/>
      <c r="C233" s="299" t="s">
        <v>628</v>
      </c>
      <c r="D233" s="166"/>
      <c r="E233" s="168"/>
      <c r="F233" s="167"/>
      <c r="G233" s="168"/>
      <c r="AO233" s="260"/>
      <c r="AP233" s="260"/>
      <c r="AQ233" s="260"/>
      <c r="AR233" s="260"/>
      <c r="AS233" s="260"/>
      <c r="AT233" s="260"/>
      <c r="AU233" s="260"/>
      <c r="AV233" s="260"/>
      <c r="AW233" s="260"/>
      <c r="AX233" s="260"/>
      <c r="AY233" s="260"/>
      <c r="AZ233" s="260"/>
      <c r="BA233" s="260"/>
      <c r="BB233" s="260"/>
      <c r="BC233" s="260"/>
      <c r="BD233" s="260"/>
      <c r="BE233" s="260"/>
      <c r="BF233" s="260"/>
      <c r="BG233" s="210"/>
      <c r="BH233" s="210"/>
      <c r="BI233" s="210"/>
    </row>
    <row r="234" spans="1:61" x14ac:dyDescent="0.25">
      <c r="A234" s="171" t="s">
        <v>91</v>
      </c>
      <c r="B234" s="164"/>
      <c r="C234" s="299" t="s">
        <v>628</v>
      </c>
      <c r="D234" s="166"/>
      <c r="E234" s="168"/>
      <c r="F234" s="167"/>
      <c r="G234" s="168"/>
      <c r="AO234" s="260"/>
      <c r="AP234" s="260"/>
      <c r="AQ234" s="260"/>
      <c r="AR234" s="260"/>
      <c r="AS234" s="260"/>
      <c r="AT234" s="260"/>
      <c r="AU234" s="260"/>
      <c r="AV234" s="260"/>
      <c r="AW234" s="260"/>
      <c r="AX234" s="260"/>
      <c r="AY234" s="260"/>
      <c r="AZ234" s="260"/>
      <c r="BA234" s="260"/>
      <c r="BB234" s="260"/>
      <c r="BC234" s="260"/>
      <c r="BD234" s="260"/>
      <c r="BE234" s="260"/>
      <c r="BF234" s="260"/>
      <c r="BG234" s="210"/>
      <c r="BH234" s="210"/>
      <c r="BI234" s="210"/>
    </row>
    <row r="235" spans="1:61" x14ac:dyDescent="0.25">
      <c r="A235" s="171" t="s">
        <v>91</v>
      </c>
      <c r="B235" s="164"/>
      <c r="C235" s="299" t="s">
        <v>628</v>
      </c>
      <c r="D235" s="166"/>
      <c r="E235" s="168"/>
      <c r="F235" s="167"/>
      <c r="G235" s="168"/>
      <c r="AO235" s="260"/>
      <c r="AP235" s="260"/>
      <c r="AQ235" s="260"/>
      <c r="AR235" s="260"/>
      <c r="AS235" s="260"/>
      <c r="AT235" s="260"/>
      <c r="AU235" s="260"/>
      <c r="AV235" s="260"/>
      <c r="AW235" s="260"/>
      <c r="AX235" s="260"/>
      <c r="AY235" s="260"/>
      <c r="AZ235" s="260"/>
      <c r="BA235" s="260"/>
      <c r="BB235" s="260"/>
      <c r="BC235" s="260"/>
      <c r="BD235" s="260"/>
      <c r="BE235" s="260"/>
      <c r="BF235" s="260"/>
      <c r="BG235" s="210"/>
      <c r="BH235" s="210"/>
      <c r="BI235" s="210"/>
    </row>
    <row r="236" spans="1:61" x14ac:dyDescent="0.25">
      <c r="A236" s="171" t="s">
        <v>91</v>
      </c>
      <c r="B236" s="164"/>
      <c r="C236" s="299" t="s">
        <v>628</v>
      </c>
      <c r="D236" s="166"/>
      <c r="E236" s="168"/>
      <c r="F236" s="167"/>
      <c r="G236" s="168"/>
      <c r="AO236" s="260"/>
      <c r="AP236" s="260"/>
      <c r="AQ236" s="260"/>
      <c r="AR236" s="260"/>
      <c r="AS236" s="260"/>
      <c r="AT236" s="260"/>
      <c r="AU236" s="260"/>
      <c r="AV236" s="260"/>
      <c r="AW236" s="260"/>
      <c r="AX236" s="260"/>
      <c r="AY236" s="260"/>
      <c r="AZ236" s="260"/>
      <c r="BA236" s="260"/>
      <c r="BB236" s="260"/>
      <c r="BC236" s="260"/>
      <c r="BD236" s="260"/>
      <c r="BE236" s="260"/>
      <c r="BF236" s="260"/>
      <c r="BG236" s="210"/>
      <c r="BH236" s="210"/>
      <c r="BI236" s="210"/>
    </row>
    <row r="237" spans="1:61" x14ac:dyDescent="0.25">
      <c r="A237" s="171" t="s">
        <v>91</v>
      </c>
      <c r="B237" s="164"/>
      <c r="C237" s="299" t="s">
        <v>628</v>
      </c>
      <c r="D237" s="166"/>
      <c r="E237" s="168"/>
      <c r="F237" s="167"/>
      <c r="G237" s="168"/>
      <c r="AO237" s="260"/>
      <c r="AP237" s="260"/>
      <c r="AQ237" s="260"/>
      <c r="AR237" s="260"/>
      <c r="AS237" s="260"/>
      <c r="AT237" s="260"/>
      <c r="AU237" s="260"/>
      <c r="AV237" s="260"/>
      <c r="AW237" s="260"/>
      <c r="AX237" s="260"/>
      <c r="AY237" s="260"/>
      <c r="AZ237" s="260"/>
      <c r="BA237" s="260"/>
      <c r="BB237" s="260"/>
      <c r="BC237" s="260"/>
      <c r="BD237" s="260"/>
      <c r="BE237" s="260"/>
      <c r="BF237" s="260"/>
      <c r="BG237" s="210"/>
      <c r="BH237" s="210"/>
      <c r="BI237" s="210"/>
    </row>
    <row r="238" spans="1:61" x14ac:dyDescent="0.25">
      <c r="A238" s="171" t="s">
        <v>91</v>
      </c>
      <c r="B238" s="164"/>
      <c r="C238" s="299" t="s">
        <v>628</v>
      </c>
      <c r="D238" s="166"/>
      <c r="E238" s="168"/>
      <c r="F238" s="167"/>
      <c r="G238" s="168"/>
      <c r="AO238" s="260"/>
      <c r="AP238" s="260"/>
      <c r="AQ238" s="260"/>
      <c r="AR238" s="260"/>
      <c r="AS238" s="260"/>
      <c r="AT238" s="260"/>
      <c r="AU238" s="260"/>
      <c r="AV238" s="260"/>
      <c r="AW238" s="260"/>
      <c r="AX238" s="260"/>
      <c r="AY238" s="260"/>
      <c r="AZ238" s="260"/>
      <c r="BA238" s="260"/>
      <c r="BB238" s="260"/>
      <c r="BC238" s="260"/>
      <c r="BD238" s="260"/>
      <c r="BE238" s="260"/>
      <c r="BF238" s="260"/>
      <c r="BG238" s="210"/>
      <c r="BH238" s="210"/>
      <c r="BI238" s="210"/>
    </row>
    <row r="239" spans="1:61" x14ac:dyDescent="0.25">
      <c r="A239" s="171" t="s">
        <v>91</v>
      </c>
      <c r="B239" s="164"/>
      <c r="C239" s="299" t="s">
        <v>628</v>
      </c>
      <c r="D239" s="166"/>
      <c r="E239" s="168"/>
      <c r="F239" s="167"/>
      <c r="G239" s="168"/>
      <c r="AO239" s="260"/>
      <c r="AP239" s="260"/>
      <c r="AQ239" s="260"/>
      <c r="AR239" s="260"/>
      <c r="AS239" s="260"/>
      <c r="AT239" s="260"/>
      <c r="AU239" s="260"/>
      <c r="AV239" s="260"/>
      <c r="AW239" s="260"/>
      <c r="AX239" s="260"/>
      <c r="AY239" s="260"/>
      <c r="AZ239" s="260"/>
      <c r="BA239" s="260"/>
      <c r="BB239" s="260"/>
      <c r="BC239" s="260"/>
      <c r="BD239" s="260"/>
      <c r="BE239" s="260"/>
      <c r="BF239" s="260"/>
      <c r="BG239" s="210"/>
      <c r="BH239" s="210"/>
      <c r="BI239" s="210"/>
    </row>
    <row r="240" spans="1:61" x14ac:dyDescent="0.25">
      <c r="A240" s="171" t="s">
        <v>91</v>
      </c>
      <c r="B240" s="164"/>
      <c r="C240" s="299" t="s">
        <v>628</v>
      </c>
      <c r="D240" s="166"/>
      <c r="E240" s="168"/>
      <c r="F240" s="167"/>
      <c r="G240" s="168"/>
      <c r="AO240" s="260"/>
      <c r="AP240" s="260"/>
      <c r="AQ240" s="260"/>
      <c r="AR240" s="260"/>
      <c r="AS240" s="260"/>
      <c r="AT240" s="260"/>
      <c r="AU240" s="260"/>
      <c r="AV240" s="260"/>
      <c r="AW240" s="260"/>
      <c r="AX240" s="260"/>
      <c r="AY240" s="260"/>
      <c r="AZ240" s="260"/>
      <c r="BA240" s="260"/>
      <c r="BB240" s="260"/>
      <c r="BC240" s="260"/>
      <c r="BD240" s="260"/>
      <c r="BE240" s="260"/>
      <c r="BF240" s="260"/>
      <c r="BG240" s="210"/>
      <c r="BH240" s="210"/>
      <c r="BI240" s="210"/>
    </row>
    <row r="241" spans="1:61" x14ac:dyDescent="0.25">
      <c r="A241" s="171" t="s">
        <v>91</v>
      </c>
      <c r="B241" s="164"/>
      <c r="C241" s="299" t="s">
        <v>628</v>
      </c>
      <c r="D241" s="166"/>
      <c r="E241" s="168"/>
      <c r="F241" s="167"/>
      <c r="G241" s="168"/>
      <c r="AO241" s="260"/>
      <c r="AP241" s="260"/>
      <c r="AQ241" s="260"/>
      <c r="AR241" s="260"/>
      <c r="AS241" s="260"/>
      <c r="AT241" s="260"/>
      <c r="AU241" s="260"/>
      <c r="AV241" s="260"/>
      <c r="AW241" s="260"/>
      <c r="AX241" s="260"/>
      <c r="AY241" s="260"/>
      <c r="AZ241" s="260"/>
      <c r="BA241" s="260"/>
      <c r="BB241" s="260"/>
      <c r="BC241" s="260"/>
      <c r="BD241" s="260"/>
      <c r="BE241" s="260"/>
      <c r="BF241" s="260"/>
      <c r="BG241" s="210"/>
      <c r="BH241" s="210"/>
      <c r="BI241" s="210"/>
    </row>
    <row r="242" spans="1:61" x14ac:dyDescent="0.25">
      <c r="A242" s="171" t="s">
        <v>91</v>
      </c>
      <c r="B242" s="164"/>
      <c r="C242" s="299" t="s">
        <v>628</v>
      </c>
      <c r="D242" s="166"/>
      <c r="E242" s="168"/>
      <c r="F242" s="167"/>
      <c r="G242" s="168"/>
      <c r="AO242" s="260"/>
      <c r="AP242" s="260"/>
      <c r="AQ242" s="260"/>
      <c r="AR242" s="260"/>
      <c r="AS242" s="260"/>
      <c r="AT242" s="260"/>
      <c r="AU242" s="260"/>
      <c r="AV242" s="260"/>
      <c r="AW242" s="260"/>
      <c r="AX242" s="260"/>
      <c r="AY242" s="260"/>
      <c r="AZ242" s="260"/>
      <c r="BA242" s="260"/>
      <c r="BB242" s="260"/>
      <c r="BC242" s="260"/>
      <c r="BD242" s="260"/>
      <c r="BE242" s="260"/>
      <c r="BF242" s="260"/>
      <c r="BG242" s="210"/>
      <c r="BH242" s="210"/>
      <c r="BI242" s="210"/>
    </row>
    <row r="243" spans="1:61" x14ac:dyDescent="0.25">
      <c r="A243" s="171" t="s">
        <v>91</v>
      </c>
      <c r="B243" s="164"/>
      <c r="C243" s="299" t="s">
        <v>628</v>
      </c>
      <c r="D243" s="166"/>
      <c r="E243" s="168"/>
      <c r="F243" s="167"/>
      <c r="G243" s="168"/>
      <c r="AO243" s="260"/>
      <c r="AP243" s="260"/>
      <c r="AQ243" s="260"/>
      <c r="AR243" s="260"/>
      <c r="AS243" s="260"/>
      <c r="AT243" s="260"/>
      <c r="AU243" s="260"/>
      <c r="AV243" s="260"/>
      <c r="AW243" s="260"/>
      <c r="AX243" s="260"/>
      <c r="AY243" s="260"/>
      <c r="AZ243" s="260"/>
      <c r="BA243" s="260"/>
      <c r="BB243" s="260"/>
      <c r="BC243" s="260"/>
      <c r="BD243" s="260"/>
      <c r="BE243" s="260"/>
      <c r="BF243" s="260"/>
      <c r="BG243" s="210"/>
      <c r="BH243" s="210"/>
      <c r="BI243" s="210"/>
    </row>
    <row r="244" spans="1:61" x14ac:dyDescent="0.25">
      <c r="A244" s="171" t="s">
        <v>91</v>
      </c>
      <c r="B244" s="164"/>
      <c r="C244" s="299" t="s">
        <v>628</v>
      </c>
      <c r="D244" s="166"/>
      <c r="E244" s="168"/>
      <c r="F244" s="167"/>
      <c r="G244" s="168"/>
      <c r="AO244" s="260"/>
      <c r="AP244" s="260"/>
      <c r="AQ244" s="260"/>
      <c r="AR244" s="260"/>
      <c r="AS244" s="260"/>
      <c r="AT244" s="260"/>
      <c r="AU244" s="260"/>
      <c r="AV244" s="260"/>
      <c r="AW244" s="260"/>
      <c r="AX244" s="260"/>
      <c r="AY244" s="260"/>
      <c r="AZ244" s="260"/>
      <c r="BA244" s="260"/>
      <c r="BB244" s="260"/>
      <c r="BC244" s="260"/>
      <c r="BD244" s="260"/>
      <c r="BE244" s="260"/>
      <c r="BF244" s="260"/>
      <c r="BG244" s="210"/>
      <c r="BH244" s="210"/>
      <c r="BI244" s="210"/>
    </row>
    <row r="245" spans="1:61" x14ac:dyDescent="0.25">
      <c r="A245" s="171" t="s">
        <v>91</v>
      </c>
      <c r="B245" s="164"/>
      <c r="C245" s="299" t="s">
        <v>628</v>
      </c>
      <c r="D245" s="166"/>
      <c r="E245" s="168"/>
      <c r="F245" s="167"/>
      <c r="G245" s="168"/>
      <c r="AO245" s="260"/>
      <c r="AP245" s="260"/>
      <c r="AQ245" s="260"/>
      <c r="AR245" s="260"/>
      <c r="AS245" s="260"/>
      <c r="AT245" s="260"/>
      <c r="AU245" s="260"/>
      <c r="AV245" s="260"/>
      <c r="AW245" s="260"/>
      <c r="AX245" s="260"/>
      <c r="AY245" s="260"/>
      <c r="AZ245" s="260"/>
      <c r="BA245" s="260"/>
      <c r="BB245" s="260"/>
      <c r="BC245" s="260"/>
      <c r="BD245" s="260"/>
      <c r="BE245" s="260"/>
      <c r="BF245" s="260"/>
      <c r="BG245" s="210"/>
      <c r="BH245" s="210"/>
      <c r="BI245" s="210"/>
    </row>
    <row r="246" spans="1:61" x14ac:dyDescent="0.25">
      <c r="A246" s="171" t="s">
        <v>91</v>
      </c>
      <c r="B246" s="164"/>
      <c r="C246" s="299" t="s">
        <v>628</v>
      </c>
      <c r="D246" s="166"/>
      <c r="E246" s="168"/>
      <c r="F246" s="167"/>
      <c r="G246" s="168"/>
      <c r="AO246" s="260"/>
      <c r="AP246" s="260"/>
      <c r="AQ246" s="260"/>
      <c r="AR246" s="260"/>
      <c r="AS246" s="260"/>
      <c r="AT246" s="260"/>
      <c r="AU246" s="260"/>
      <c r="AV246" s="260"/>
      <c r="AW246" s="260"/>
      <c r="AX246" s="260"/>
      <c r="AY246" s="260"/>
      <c r="AZ246" s="260"/>
      <c r="BA246" s="260"/>
      <c r="BB246" s="260"/>
      <c r="BC246" s="260"/>
      <c r="BD246" s="260"/>
      <c r="BE246" s="260"/>
      <c r="BF246" s="260"/>
      <c r="BG246" s="210"/>
      <c r="BH246" s="210"/>
      <c r="BI246" s="210"/>
    </row>
    <row r="247" spans="1:61" x14ac:dyDescent="0.25">
      <c r="A247" s="171" t="s">
        <v>91</v>
      </c>
      <c r="B247" s="164"/>
      <c r="C247" s="299" t="s">
        <v>628</v>
      </c>
      <c r="D247" s="166"/>
      <c r="E247" s="168"/>
      <c r="F247" s="167"/>
      <c r="G247" s="168"/>
      <c r="AO247" s="260"/>
      <c r="AP247" s="260"/>
      <c r="AQ247" s="260"/>
      <c r="AR247" s="260"/>
      <c r="AS247" s="260"/>
      <c r="AT247" s="260"/>
      <c r="AU247" s="260"/>
      <c r="AV247" s="260"/>
      <c r="AW247" s="260"/>
      <c r="AX247" s="260"/>
      <c r="AY247" s="260"/>
      <c r="AZ247" s="260"/>
      <c r="BA247" s="260"/>
      <c r="BB247" s="260"/>
      <c r="BC247" s="260"/>
      <c r="BD247" s="260"/>
      <c r="BE247" s="260"/>
      <c r="BF247" s="260"/>
      <c r="BG247" s="210"/>
      <c r="BH247" s="210"/>
      <c r="BI247" s="210"/>
    </row>
    <row r="248" spans="1:61" x14ac:dyDescent="0.25">
      <c r="A248" s="171" t="s">
        <v>91</v>
      </c>
      <c r="B248" s="164"/>
      <c r="C248" s="299" t="s">
        <v>628</v>
      </c>
      <c r="D248" s="166"/>
      <c r="E248" s="168"/>
      <c r="F248" s="167"/>
      <c r="G248" s="168"/>
      <c r="AO248" s="260"/>
      <c r="AP248" s="260"/>
      <c r="AQ248" s="260"/>
      <c r="AR248" s="260"/>
      <c r="AS248" s="260"/>
      <c r="AT248" s="260"/>
      <c r="AU248" s="260"/>
      <c r="AV248" s="260"/>
      <c r="AW248" s="260"/>
      <c r="AX248" s="260"/>
      <c r="AY248" s="260"/>
      <c r="AZ248" s="260"/>
      <c r="BA248" s="260"/>
      <c r="BB248" s="260"/>
      <c r="BC248" s="260"/>
      <c r="BD248" s="260"/>
      <c r="BE248" s="260"/>
      <c r="BF248" s="260"/>
      <c r="BG248" s="210"/>
      <c r="BH248" s="210"/>
      <c r="BI248" s="210"/>
    </row>
    <row r="249" spans="1:61" x14ac:dyDescent="0.25">
      <c r="A249" s="171" t="s">
        <v>91</v>
      </c>
      <c r="B249" s="164"/>
      <c r="C249" s="299" t="s">
        <v>628</v>
      </c>
      <c r="D249" s="166"/>
      <c r="E249" s="168"/>
      <c r="F249" s="167"/>
      <c r="G249" s="168"/>
      <c r="AO249" s="260"/>
      <c r="AP249" s="260"/>
      <c r="AQ249" s="260"/>
      <c r="AR249" s="260"/>
      <c r="AS249" s="260"/>
      <c r="AT249" s="260"/>
      <c r="AU249" s="260"/>
      <c r="AV249" s="260"/>
      <c r="AW249" s="260"/>
      <c r="AX249" s="260"/>
      <c r="AY249" s="260"/>
      <c r="AZ249" s="260"/>
      <c r="BA249" s="260"/>
      <c r="BB249" s="260"/>
      <c r="BC249" s="260"/>
      <c r="BD249" s="260"/>
      <c r="BE249" s="260"/>
      <c r="BF249" s="260"/>
      <c r="BG249" s="210"/>
      <c r="BH249" s="210"/>
      <c r="BI249" s="210"/>
    </row>
    <row r="250" spans="1:61" x14ac:dyDescent="0.25">
      <c r="A250" s="171" t="s">
        <v>91</v>
      </c>
      <c r="B250" s="164"/>
      <c r="C250" s="299" t="s">
        <v>628</v>
      </c>
      <c r="D250" s="166"/>
      <c r="E250" s="168"/>
      <c r="F250" s="167"/>
      <c r="G250" s="168"/>
      <c r="AO250" s="260"/>
      <c r="AP250" s="260"/>
      <c r="AQ250" s="260"/>
      <c r="AR250" s="260"/>
      <c r="AS250" s="260"/>
      <c r="AT250" s="260"/>
      <c r="AU250" s="260"/>
      <c r="AV250" s="260"/>
      <c r="AW250" s="260"/>
      <c r="AX250" s="260"/>
      <c r="AY250" s="260"/>
      <c r="AZ250" s="260"/>
      <c r="BA250" s="260"/>
      <c r="BB250" s="260"/>
      <c r="BC250" s="260"/>
      <c r="BD250" s="260"/>
      <c r="BE250" s="260"/>
      <c r="BF250" s="260"/>
      <c r="BG250" s="210"/>
      <c r="BH250" s="210"/>
      <c r="BI250" s="210"/>
    </row>
    <row r="251" spans="1:61" x14ac:dyDescent="0.25">
      <c r="A251" s="171" t="s">
        <v>91</v>
      </c>
      <c r="B251" s="164"/>
      <c r="C251" s="299" t="s">
        <v>628</v>
      </c>
      <c r="D251" s="166"/>
      <c r="E251" s="168"/>
      <c r="F251" s="167"/>
      <c r="G251" s="168"/>
      <c r="AO251" s="260"/>
      <c r="AP251" s="260"/>
      <c r="AQ251" s="260"/>
      <c r="AR251" s="260"/>
      <c r="AS251" s="260"/>
      <c r="AT251" s="260"/>
      <c r="AU251" s="260"/>
      <c r="AV251" s="260"/>
      <c r="AW251" s="260"/>
      <c r="AX251" s="260"/>
      <c r="AY251" s="260"/>
      <c r="AZ251" s="260"/>
      <c r="BA251" s="260"/>
      <c r="BB251" s="260"/>
      <c r="BC251" s="260"/>
      <c r="BD251" s="260"/>
      <c r="BE251" s="260"/>
      <c r="BF251" s="260"/>
      <c r="BG251" s="210"/>
      <c r="BH251" s="210"/>
      <c r="BI251" s="210"/>
    </row>
    <row r="252" spans="1:61" x14ac:dyDescent="0.25">
      <c r="A252" s="171" t="s">
        <v>91</v>
      </c>
      <c r="B252" s="164"/>
      <c r="C252" s="299" t="s">
        <v>628</v>
      </c>
      <c r="D252" s="166"/>
      <c r="E252" s="168"/>
      <c r="F252" s="167"/>
      <c r="G252" s="168"/>
      <c r="AO252" s="260"/>
      <c r="AP252" s="260"/>
      <c r="AQ252" s="260"/>
      <c r="AR252" s="260"/>
      <c r="AS252" s="260"/>
      <c r="AT252" s="260"/>
      <c r="AU252" s="260"/>
      <c r="AV252" s="260"/>
      <c r="AW252" s="260"/>
      <c r="AX252" s="260"/>
      <c r="AY252" s="260"/>
      <c r="AZ252" s="260"/>
      <c r="BA252" s="260"/>
      <c r="BB252" s="260"/>
      <c r="BC252" s="260"/>
      <c r="BD252" s="260"/>
      <c r="BE252" s="260"/>
      <c r="BF252" s="260"/>
      <c r="BG252" s="210"/>
      <c r="BH252" s="210"/>
      <c r="BI252" s="210"/>
    </row>
    <row r="253" spans="1:61" x14ac:dyDescent="0.25">
      <c r="A253" s="171" t="s">
        <v>91</v>
      </c>
      <c r="B253" s="164"/>
      <c r="C253" s="299" t="s">
        <v>628</v>
      </c>
      <c r="D253" s="166"/>
      <c r="E253" s="168"/>
      <c r="F253" s="167"/>
      <c r="G253" s="168"/>
      <c r="AO253" s="260"/>
      <c r="AP253" s="260"/>
      <c r="AQ253" s="260"/>
      <c r="AR253" s="260"/>
      <c r="AS253" s="260"/>
      <c r="AT253" s="260"/>
      <c r="AU253" s="260"/>
      <c r="AV253" s="260"/>
      <c r="AW253" s="260"/>
      <c r="AX253" s="260"/>
      <c r="AY253" s="260"/>
      <c r="AZ253" s="260"/>
      <c r="BA253" s="260"/>
      <c r="BB253" s="260"/>
      <c r="BC253" s="260"/>
      <c r="BD253" s="260"/>
      <c r="BE253" s="260"/>
      <c r="BF253" s="260"/>
      <c r="BG253" s="210"/>
      <c r="BH253" s="210"/>
      <c r="BI253" s="210"/>
    </row>
    <row r="254" spans="1:61" x14ac:dyDescent="0.25">
      <c r="A254" s="171" t="s">
        <v>91</v>
      </c>
      <c r="B254" s="164"/>
      <c r="C254" s="299" t="s">
        <v>628</v>
      </c>
      <c r="D254" s="166"/>
      <c r="E254" s="168"/>
      <c r="F254" s="167"/>
      <c r="G254" s="168"/>
      <c r="AO254" s="260"/>
      <c r="AP254" s="260"/>
      <c r="AQ254" s="260"/>
      <c r="AR254" s="260"/>
      <c r="AS254" s="260"/>
      <c r="AT254" s="260"/>
      <c r="AU254" s="260"/>
      <c r="AV254" s="260"/>
      <c r="AW254" s="260"/>
      <c r="AX254" s="260"/>
      <c r="AY254" s="260"/>
      <c r="AZ254" s="260"/>
      <c r="BA254" s="260"/>
      <c r="BB254" s="260"/>
      <c r="BC254" s="260"/>
      <c r="BD254" s="260"/>
      <c r="BE254" s="260"/>
      <c r="BF254" s="260"/>
      <c r="BG254" s="210"/>
      <c r="BH254" s="210"/>
      <c r="BI254" s="210"/>
    </row>
    <row r="255" spans="1:61" x14ac:dyDescent="0.25">
      <c r="A255" s="171" t="s">
        <v>91</v>
      </c>
      <c r="B255" s="164"/>
      <c r="C255" s="299" t="s">
        <v>628</v>
      </c>
      <c r="D255" s="166"/>
      <c r="E255" s="168"/>
      <c r="F255" s="167"/>
      <c r="G255" s="168"/>
      <c r="AO255" s="260"/>
      <c r="AP255" s="260"/>
      <c r="AQ255" s="260"/>
      <c r="AR255" s="260"/>
      <c r="AS255" s="260"/>
      <c r="AT255" s="260"/>
      <c r="AU255" s="260"/>
      <c r="AV255" s="260"/>
      <c r="AW255" s="260"/>
      <c r="AX255" s="260"/>
      <c r="AY255" s="260"/>
      <c r="AZ255" s="260"/>
      <c r="BA255" s="260"/>
      <c r="BB255" s="260"/>
      <c r="BC255" s="260"/>
      <c r="BD255" s="260"/>
      <c r="BE255" s="260"/>
      <c r="BF255" s="260"/>
      <c r="BG255" s="210"/>
      <c r="BH255" s="210"/>
      <c r="BI255" s="210"/>
    </row>
    <row r="256" spans="1:61" x14ac:dyDescent="0.25">
      <c r="A256" s="171" t="s">
        <v>91</v>
      </c>
      <c r="B256" s="164"/>
      <c r="C256" s="299" t="s">
        <v>628</v>
      </c>
      <c r="D256" s="166"/>
      <c r="E256" s="168"/>
      <c r="F256" s="167"/>
      <c r="G256" s="168"/>
      <c r="AO256" s="260"/>
      <c r="AP256" s="260"/>
      <c r="AQ256" s="260"/>
      <c r="AR256" s="260"/>
      <c r="AS256" s="260"/>
      <c r="AT256" s="260"/>
      <c r="AU256" s="260"/>
      <c r="AV256" s="260"/>
      <c r="AW256" s="260"/>
      <c r="AX256" s="260"/>
      <c r="AY256" s="260"/>
      <c r="AZ256" s="260"/>
      <c r="BA256" s="260"/>
      <c r="BB256" s="260"/>
      <c r="BC256" s="260"/>
      <c r="BD256" s="260"/>
      <c r="BE256" s="260"/>
      <c r="BF256" s="260"/>
      <c r="BG256" s="210"/>
      <c r="BH256" s="210"/>
      <c r="BI256" s="210"/>
    </row>
    <row r="257" spans="1:61" x14ac:dyDescent="0.25">
      <c r="A257" s="171" t="s">
        <v>91</v>
      </c>
      <c r="B257" s="164"/>
      <c r="C257" s="299" t="s">
        <v>628</v>
      </c>
      <c r="D257" s="166"/>
      <c r="E257" s="168"/>
      <c r="F257" s="167"/>
      <c r="G257" s="168"/>
      <c r="AO257" s="260"/>
      <c r="AP257" s="260"/>
      <c r="AQ257" s="260"/>
      <c r="AR257" s="260"/>
      <c r="AS257" s="260"/>
      <c r="AT257" s="260"/>
      <c r="AU257" s="260"/>
      <c r="AV257" s="260"/>
      <c r="AW257" s="260"/>
      <c r="AX257" s="260"/>
      <c r="AY257" s="260"/>
      <c r="AZ257" s="260"/>
      <c r="BA257" s="260"/>
      <c r="BB257" s="260"/>
      <c r="BC257" s="260"/>
      <c r="BD257" s="260"/>
      <c r="BE257" s="260"/>
      <c r="BF257" s="260"/>
      <c r="BG257" s="210"/>
      <c r="BH257" s="210"/>
      <c r="BI257" s="210"/>
    </row>
    <row r="258" spans="1:61" x14ac:dyDescent="0.25">
      <c r="A258" s="171" t="s">
        <v>91</v>
      </c>
      <c r="B258" s="164"/>
      <c r="C258" s="299" t="s">
        <v>628</v>
      </c>
      <c r="D258" s="166"/>
      <c r="E258" s="168"/>
      <c r="F258" s="167"/>
      <c r="G258" s="168"/>
      <c r="AO258" s="260"/>
      <c r="AP258" s="260"/>
      <c r="AQ258" s="260"/>
      <c r="AR258" s="260"/>
      <c r="AS258" s="260"/>
      <c r="AT258" s="260"/>
      <c r="AU258" s="260"/>
      <c r="AV258" s="260"/>
      <c r="AW258" s="260"/>
      <c r="AX258" s="260"/>
      <c r="AY258" s="260"/>
      <c r="AZ258" s="260"/>
      <c r="BA258" s="260"/>
      <c r="BB258" s="260"/>
      <c r="BC258" s="260"/>
      <c r="BD258" s="260"/>
      <c r="BE258" s="260"/>
      <c r="BF258" s="260"/>
      <c r="BG258" s="210"/>
      <c r="BH258" s="210"/>
      <c r="BI258" s="210"/>
    </row>
    <row r="259" spans="1:61" x14ac:dyDescent="0.25">
      <c r="A259" s="171" t="s">
        <v>91</v>
      </c>
      <c r="B259" s="164"/>
      <c r="C259" s="299" t="s">
        <v>628</v>
      </c>
      <c r="D259" s="166"/>
      <c r="E259" s="168"/>
      <c r="F259" s="167"/>
      <c r="G259" s="168"/>
      <c r="AO259" s="260"/>
      <c r="AP259" s="260"/>
      <c r="AQ259" s="260"/>
      <c r="AR259" s="260"/>
      <c r="AS259" s="260"/>
      <c r="AT259" s="260"/>
      <c r="AU259" s="260"/>
      <c r="AV259" s="260"/>
      <c r="AW259" s="260"/>
      <c r="AX259" s="260"/>
      <c r="AY259" s="260"/>
      <c r="AZ259" s="260"/>
      <c r="BA259" s="260"/>
      <c r="BB259" s="260"/>
      <c r="BC259" s="260"/>
      <c r="BD259" s="260"/>
      <c r="BE259" s="260"/>
      <c r="BF259" s="260"/>
      <c r="BG259" s="210"/>
      <c r="BH259" s="210"/>
      <c r="BI259" s="210"/>
    </row>
    <row r="260" spans="1:61" x14ac:dyDescent="0.25">
      <c r="A260" s="171" t="s">
        <v>91</v>
      </c>
      <c r="B260" s="164"/>
      <c r="C260" s="299" t="s">
        <v>628</v>
      </c>
      <c r="D260" s="166"/>
      <c r="E260" s="168"/>
      <c r="F260" s="167"/>
      <c r="G260" s="168"/>
      <c r="AO260" s="260"/>
      <c r="AP260" s="260"/>
      <c r="AQ260" s="260"/>
      <c r="AR260" s="260"/>
      <c r="AS260" s="260"/>
      <c r="AT260" s="260"/>
      <c r="AU260" s="260"/>
      <c r="AV260" s="260"/>
      <c r="AW260" s="260"/>
      <c r="AX260" s="260"/>
      <c r="AY260" s="260"/>
      <c r="AZ260" s="260"/>
      <c r="BA260" s="260"/>
      <c r="BB260" s="260"/>
      <c r="BC260" s="260"/>
      <c r="BD260" s="260"/>
      <c r="BE260" s="260"/>
      <c r="BF260" s="260"/>
      <c r="BG260" s="210"/>
      <c r="BH260" s="210"/>
      <c r="BI260" s="210"/>
    </row>
    <row r="261" spans="1:61" x14ac:dyDescent="0.25">
      <c r="A261" s="171" t="s">
        <v>91</v>
      </c>
      <c r="B261" s="164"/>
      <c r="C261" s="299" t="s">
        <v>628</v>
      </c>
      <c r="D261" s="166"/>
      <c r="E261" s="168"/>
      <c r="F261" s="167"/>
      <c r="G261" s="168"/>
      <c r="AO261" s="260"/>
      <c r="AP261" s="260"/>
      <c r="AQ261" s="260"/>
      <c r="AR261" s="260"/>
      <c r="AS261" s="260"/>
      <c r="AT261" s="260"/>
      <c r="AU261" s="260"/>
      <c r="AV261" s="260"/>
      <c r="AW261" s="260"/>
      <c r="AX261" s="260"/>
      <c r="AY261" s="260"/>
      <c r="AZ261" s="260"/>
      <c r="BA261" s="260"/>
      <c r="BB261" s="260"/>
      <c r="BC261" s="260"/>
      <c r="BD261" s="260"/>
      <c r="BE261" s="260"/>
      <c r="BF261" s="260"/>
      <c r="BG261" s="210"/>
      <c r="BH261" s="210"/>
      <c r="BI261" s="210"/>
    </row>
    <row r="262" spans="1:61" x14ac:dyDescent="0.25">
      <c r="A262" s="171" t="s">
        <v>91</v>
      </c>
      <c r="B262" s="164"/>
      <c r="C262" s="299" t="s">
        <v>628</v>
      </c>
      <c r="D262" s="166"/>
      <c r="E262" s="168"/>
      <c r="F262" s="167"/>
      <c r="G262" s="168"/>
      <c r="AO262" s="260"/>
      <c r="AP262" s="260"/>
      <c r="AQ262" s="260"/>
      <c r="AR262" s="260"/>
      <c r="AS262" s="260"/>
      <c r="AT262" s="260"/>
      <c r="AU262" s="260"/>
      <c r="AV262" s="260"/>
      <c r="AW262" s="260"/>
      <c r="AX262" s="260"/>
      <c r="AY262" s="260"/>
      <c r="AZ262" s="260"/>
      <c r="BA262" s="260"/>
      <c r="BB262" s="260"/>
      <c r="BC262" s="260"/>
      <c r="BD262" s="260"/>
      <c r="BE262" s="260"/>
      <c r="BF262" s="260"/>
      <c r="BG262" s="210"/>
      <c r="BH262" s="210"/>
      <c r="BI262" s="210"/>
    </row>
    <row r="263" spans="1:61" x14ac:dyDescent="0.25">
      <c r="A263" s="171" t="s">
        <v>91</v>
      </c>
      <c r="B263" s="164"/>
      <c r="C263" s="299" t="s">
        <v>628</v>
      </c>
      <c r="D263" s="166"/>
      <c r="E263" s="168"/>
      <c r="F263" s="167"/>
      <c r="G263" s="168"/>
      <c r="AO263" s="260"/>
      <c r="AP263" s="260"/>
      <c r="AQ263" s="260"/>
      <c r="AR263" s="260"/>
      <c r="AS263" s="260"/>
      <c r="AT263" s="260"/>
      <c r="AU263" s="260"/>
      <c r="AV263" s="260"/>
      <c r="AW263" s="260"/>
      <c r="AX263" s="260"/>
      <c r="AY263" s="260"/>
      <c r="AZ263" s="260"/>
      <c r="BA263" s="260"/>
      <c r="BB263" s="260"/>
      <c r="BC263" s="260"/>
      <c r="BD263" s="260"/>
      <c r="BE263" s="260"/>
      <c r="BF263" s="260"/>
      <c r="BG263" s="210"/>
      <c r="BH263" s="210"/>
      <c r="BI263" s="210"/>
    </row>
    <row r="264" spans="1:61" x14ac:dyDescent="0.25">
      <c r="A264" s="171" t="s">
        <v>91</v>
      </c>
      <c r="B264" s="164"/>
      <c r="C264" s="299" t="s">
        <v>628</v>
      </c>
      <c r="D264" s="166"/>
      <c r="E264" s="168"/>
      <c r="F264" s="167"/>
      <c r="G264" s="168"/>
      <c r="AO264" s="260"/>
      <c r="AP264" s="260"/>
      <c r="AQ264" s="260"/>
      <c r="AR264" s="260"/>
      <c r="AS264" s="260"/>
      <c r="AT264" s="260"/>
      <c r="AU264" s="260"/>
      <c r="AV264" s="260"/>
      <c r="AW264" s="260"/>
      <c r="AX264" s="260"/>
      <c r="AY264" s="260"/>
      <c r="AZ264" s="260"/>
      <c r="BA264" s="260"/>
      <c r="BB264" s="260"/>
      <c r="BC264" s="260"/>
      <c r="BD264" s="260"/>
      <c r="BE264" s="260"/>
      <c r="BF264" s="260"/>
      <c r="BG264" s="210"/>
      <c r="BH264" s="210"/>
      <c r="BI264" s="210"/>
    </row>
    <row r="265" spans="1:61" x14ac:dyDescent="0.25">
      <c r="A265" s="171" t="s">
        <v>91</v>
      </c>
      <c r="B265" s="164"/>
      <c r="C265" s="299" t="s">
        <v>628</v>
      </c>
      <c r="D265" s="166"/>
      <c r="E265" s="168"/>
      <c r="F265" s="167"/>
      <c r="G265" s="168"/>
      <c r="AO265" s="260"/>
      <c r="AP265" s="260"/>
      <c r="AQ265" s="260"/>
      <c r="AR265" s="260"/>
      <c r="AS265" s="260"/>
      <c r="AT265" s="260"/>
      <c r="AU265" s="260"/>
      <c r="AV265" s="260"/>
      <c r="AW265" s="260"/>
      <c r="AX265" s="260"/>
      <c r="AY265" s="260"/>
      <c r="AZ265" s="260"/>
      <c r="BA265" s="260"/>
      <c r="BB265" s="260"/>
      <c r="BC265" s="260"/>
      <c r="BD265" s="260"/>
      <c r="BE265" s="260"/>
      <c r="BF265" s="260"/>
      <c r="BG265" s="210"/>
      <c r="BH265" s="210"/>
      <c r="BI265" s="210"/>
    </row>
    <row r="266" spans="1:61" x14ac:dyDescent="0.25">
      <c r="A266" s="171" t="s">
        <v>91</v>
      </c>
      <c r="B266" s="164"/>
      <c r="C266" s="299" t="s">
        <v>628</v>
      </c>
      <c r="D266" s="166"/>
      <c r="E266" s="168"/>
      <c r="F266" s="167"/>
      <c r="G266" s="168"/>
      <c r="AO266" s="260"/>
      <c r="AP266" s="260"/>
      <c r="AQ266" s="260"/>
      <c r="AR266" s="260"/>
      <c r="AS266" s="260"/>
      <c r="AT266" s="260"/>
      <c r="AU266" s="260"/>
      <c r="AV266" s="260"/>
      <c r="AW266" s="260"/>
      <c r="AX266" s="260"/>
      <c r="AY266" s="260"/>
      <c r="AZ266" s="260"/>
      <c r="BA266" s="260"/>
      <c r="BB266" s="260"/>
      <c r="BC266" s="260"/>
      <c r="BD266" s="260"/>
      <c r="BE266" s="260"/>
      <c r="BF266" s="260"/>
      <c r="BG266" s="210"/>
      <c r="BH266" s="210"/>
      <c r="BI266" s="210"/>
    </row>
    <row r="267" spans="1:61" x14ac:dyDescent="0.25">
      <c r="A267" s="171" t="s">
        <v>91</v>
      </c>
      <c r="B267" s="164"/>
      <c r="C267" s="299" t="s">
        <v>628</v>
      </c>
      <c r="D267" s="166"/>
      <c r="E267" s="168"/>
      <c r="F267" s="167"/>
      <c r="G267" s="168"/>
      <c r="AO267" s="260"/>
      <c r="AP267" s="260"/>
      <c r="AQ267" s="260"/>
      <c r="AR267" s="260"/>
      <c r="AS267" s="260"/>
      <c r="AT267" s="260"/>
      <c r="AU267" s="260"/>
      <c r="AV267" s="260"/>
      <c r="AW267" s="260"/>
      <c r="AX267" s="260"/>
      <c r="AY267" s="260"/>
      <c r="AZ267" s="260"/>
      <c r="BA267" s="260"/>
      <c r="BB267" s="260"/>
      <c r="BC267" s="260"/>
      <c r="BD267" s="260"/>
      <c r="BE267" s="260"/>
      <c r="BF267" s="260"/>
      <c r="BG267" s="210"/>
      <c r="BH267" s="210"/>
      <c r="BI267" s="210"/>
    </row>
    <row r="268" spans="1:61" x14ac:dyDescent="0.25">
      <c r="A268" s="171" t="s">
        <v>91</v>
      </c>
      <c r="B268" s="164"/>
      <c r="C268" s="299" t="s">
        <v>628</v>
      </c>
      <c r="D268" s="166"/>
      <c r="E268" s="168"/>
      <c r="F268" s="167"/>
      <c r="G268" s="168"/>
      <c r="AO268" s="260"/>
      <c r="AP268" s="260"/>
      <c r="AQ268" s="260"/>
      <c r="AR268" s="260"/>
      <c r="AS268" s="260"/>
      <c r="AT268" s="260"/>
      <c r="AU268" s="260"/>
      <c r="AV268" s="260"/>
      <c r="AW268" s="260"/>
      <c r="AX268" s="260"/>
      <c r="AY268" s="260"/>
      <c r="AZ268" s="260"/>
      <c r="BA268" s="260"/>
      <c r="BB268" s="260"/>
      <c r="BC268" s="260"/>
      <c r="BD268" s="260"/>
      <c r="BE268" s="260"/>
      <c r="BF268" s="260"/>
      <c r="BG268" s="210"/>
      <c r="BH268" s="210"/>
      <c r="BI268" s="210"/>
    </row>
    <row r="269" spans="1:61" x14ac:dyDescent="0.25">
      <c r="A269" s="171" t="s">
        <v>91</v>
      </c>
      <c r="B269" s="164"/>
      <c r="C269" s="299" t="s">
        <v>628</v>
      </c>
      <c r="D269" s="166"/>
      <c r="E269" s="168"/>
      <c r="F269" s="167"/>
      <c r="G269" s="168"/>
      <c r="AO269" s="260"/>
      <c r="AP269" s="260"/>
      <c r="AQ269" s="260"/>
      <c r="AR269" s="260"/>
      <c r="AS269" s="260"/>
      <c r="AT269" s="260"/>
      <c r="AU269" s="260"/>
      <c r="AV269" s="260"/>
      <c r="AW269" s="260"/>
      <c r="AX269" s="260"/>
      <c r="AY269" s="260"/>
      <c r="AZ269" s="260"/>
      <c r="BA269" s="260"/>
      <c r="BB269" s="260"/>
      <c r="BC269" s="260"/>
      <c r="BD269" s="260"/>
      <c r="BE269" s="260"/>
      <c r="BF269" s="260"/>
      <c r="BG269" s="210"/>
      <c r="BH269" s="210"/>
      <c r="BI269" s="210"/>
    </row>
    <row r="270" spans="1:61" x14ac:dyDescent="0.25">
      <c r="A270" s="171" t="s">
        <v>91</v>
      </c>
      <c r="B270" s="164"/>
      <c r="C270" s="299" t="s">
        <v>628</v>
      </c>
      <c r="D270" s="166"/>
      <c r="E270" s="168"/>
      <c r="F270" s="167"/>
      <c r="G270" s="168"/>
      <c r="AO270" s="260"/>
      <c r="AP270" s="260"/>
      <c r="AQ270" s="260"/>
      <c r="AR270" s="260"/>
      <c r="AS270" s="260"/>
      <c r="AT270" s="260"/>
      <c r="AU270" s="260"/>
      <c r="AV270" s="260"/>
      <c r="AW270" s="260"/>
      <c r="AX270" s="260"/>
      <c r="AY270" s="260"/>
      <c r="AZ270" s="260"/>
      <c r="BA270" s="260"/>
      <c r="BB270" s="260"/>
      <c r="BC270" s="260"/>
      <c r="BD270" s="260"/>
      <c r="BE270" s="260"/>
      <c r="BF270" s="260"/>
      <c r="BG270" s="210"/>
      <c r="BH270" s="210"/>
      <c r="BI270" s="210"/>
    </row>
    <row r="271" spans="1:61" x14ac:dyDescent="0.25">
      <c r="A271" s="171" t="s">
        <v>91</v>
      </c>
      <c r="B271" s="164"/>
      <c r="C271" s="299" t="s">
        <v>628</v>
      </c>
      <c r="D271" s="166"/>
      <c r="E271" s="168"/>
      <c r="F271" s="167"/>
      <c r="G271" s="168"/>
      <c r="AO271" s="260"/>
      <c r="AP271" s="260"/>
      <c r="AQ271" s="260"/>
      <c r="AR271" s="260"/>
      <c r="AS271" s="260"/>
      <c r="AT271" s="260"/>
      <c r="AU271" s="260"/>
      <c r="AV271" s="260"/>
      <c r="AW271" s="260"/>
      <c r="AX271" s="260"/>
      <c r="AY271" s="260"/>
      <c r="AZ271" s="260"/>
      <c r="BA271" s="260"/>
      <c r="BB271" s="260"/>
      <c r="BC271" s="260"/>
      <c r="BD271" s="260"/>
      <c r="BE271" s="260"/>
      <c r="BF271" s="260"/>
      <c r="BG271" s="210"/>
      <c r="BH271" s="210"/>
      <c r="BI271" s="210"/>
    </row>
    <row r="272" spans="1:61" x14ac:dyDescent="0.25">
      <c r="A272" s="171" t="s">
        <v>91</v>
      </c>
      <c r="B272" s="164"/>
      <c r="C272" s="299" t="s">
        <v>628</v>
      </c>
      <c r="D272" s="166"/>
      <c r="E272" s="168"/>
      <c r="F272" s="167"/>
      <c r="G272" s="168"/>
      <c r="AO272" s="260"/>
      <c r="AP272" s="260"/>
      <c r="AQ272" s="260"/>
      <c r="AR272" s="260"/>
      <c r="AS272" s="260"/>
      <c r="AT272" s="260"/>
      <c r="AU272" s="260"/>
      <c r="AV272" s="260"/>
      <c r="AW272" s="260"/>
      <c r="AX272" s="260"/>
      <c r="AY272" s="260"/>
      <c r="AZ272" s="260"/>
      <c r="BA272" s="260"/>
      <c r="BB272" s="260"/>
      <c r="BC272" s="260"/>
      <c r="BD272" s="260"/>
      <c r="BE272" s="260"/>
      <c r="BF272" s="260"/>
      <c r="BG272" s="210"/>
      <c r="BH272" s="210"/>
      <c r="BI272" s="210"/>
    </row>
    <row r="273" spans="1:61" x14ac:dyDescent="0.25">
      <c r="A273" s="171" t="s">
        <v>91</v>
      </c>
      <c r="B273" s="164"/>
      <c r="C273" s="299" t="s">
        <v>628</v>
      </c>
      <c r="D273" s="166"/>
      <c r="E273" s="168"/>
      <c r="F273" s="167"/>
      <c r="G273" s="168"/>
      <c r="AO273" s="260"/>
      <c r="AP273" s="260"/>
      <c r="AQ273" s="260"/>
      <c r="AR273" s="260"/>
      <c r="AS273" s="260"/>
      <c r="AT273" s="260"/>
      <c r="AU273" s="260"/>
      <c r="AV273" s="260"/>
      <c r="AW273" s="260"/>
      <c r="AX273" s="260"/>
      <c r="AY273" s="260"/>
      <c r="AZ273" s="260"/>
      <c r="BA273" s="260"/>
      <c r="BB273" s="260"/>
      <c r="BC273" s="260"/>
      <c r="BD273" s="260"/>
      <c r="BE273" s="260"/>
      <c r="BF273" s="260"/>
      <c r="BG273" s="210"/>
      <c r="BH273" s="210"/>
      <c r="BI273" s="210"/>
    </row>
    <row r="274" spans="1:61" x14ac:dyDescent="0.25">
      <c r="A274" s="171" t="s">
        <v>91</v>
      </c>
      <c r="B274" s="164"/>
      <c r="C274" s="299" t="s">
        <v>628</v>
      </c>
      <c r="D274" s="166"/>
      <c r="E274" s="168"/>
      <c r="F274" s="167"/>
      <c r="G274" s="168"/>
      <c r="AO274" s="260"/>
      <c r="AP274" s="260"/>
      <c r="AQ274" s="260"/>
      <c r="AR274" s="260"/>
      <c r="AS274" s="260"/>
      <c r="AT274" s="260"/>
      <c r="AU274" s="260"/>
      <c r="AV274" s="260"/>
      <c r="AW274" s="260"/>
      <c r="AX274" s="260"/>
      <c r="AY274" s="260"/>
      <c r="AZ274" s="260"/>
      <c r="BA274" s="260"/>
      <c r="BB274" s="260"/>
      <c r="BC274" s="260"/>
      <c r="BD274" s="260"/>
      <c r="BE274" s="260"/>
      <c r="BF274" s="260"/>
      <c r="BG274" s="210"/>
      <c r="BH274" s="210"/>
      <c r="BI274" s="210"/>
    </row>
    <row r="275" spans="1:61" x14ac:dyDescent="0.25">
      <c r="A275" s="171" t="s">
        <v>91</v>
      </c>
      <c r="B275" s="164"/>
      <c r="C275" s="299" t="s">
        <v>628</v>
      </c>
      <c r="D275" s="166"/>
      <c r="E275" s="168"/>
      <c r="F275" s="167"/>
      <c r="G275" s="168"/>
      <c r="AO275" s="260"/>
      <c r="AP275" s="260"/>
      <c r="AQ275" s="260"/>
      <c r="AR275" s="260"/>
      <c r="AS275" s="260"/>
      <c r="AT275" s="260"/>
      <c r="AU275" s="260"/>
      <c r="AV275" s="260"/>
      <c r="AW275" s="260"/>
      <c r="AX275" s="260"/>
      <c r="AY275" s="260"/>
      <c r="AZ275" s="260"/>
      <c r="BA275" s="260"/>
      <c r="BB275" s="260"/>
      <c r="BC275" s="260"/>
      <c r="BD275" s="260"/>
      <c r="BE275" s="260"/>
      <c r="BF275" s="260"/>
      <c r="BG275" s="210"/>
      <c r="BH275" s="210"/>
      <c r="BI275" s="210"/>
    </row>
    <row r="276" spans="1:61" x14ac:dyDescent="0.25">
      <c r="A276" s="171" t="s">
        <v>91</v>
      </c>
      <c r="B276" s="164"/>
      <c r="C276" s="299" t="s">
        <v>628</v>
      </c>
      <c r="D276" s="166"/>
      <c r="E276" s="168"/>
      <c r="F276" s="167"/>
      <c r="G276" s="168"/>
      <c r="AO276" s="260"/>
      <c r="AP276" s="260"/>
      <c r="AQ276" s="260"/>
      <c r="AR276" s="260"/>
      <c r="AS276" s="260"/>
      <c r="AT276" s="260"/>
      <c r="AU276" s="260"/>
      <c r="AV276" s="260"/>
      <c r="AW276" s="260"/>
      <c r="AX276" s="260"/>
      <c r="AY276" s="260"/>
      <c r="AZ276" s="260"/>
      <c r="BA276" s="260"/>
      <c r="BB276" s="260"/>
      <c r="BC276" s="260"/>
      <c r="BD276" s="260"/>
      <c r="BE276" s="260"/>
      <c r="BF276" s="260"/>
      <c r="BG276" s="210"/>
      <c r="BH276" s="210"/>
      <c r="BI276" s="210"/>
    </row>
    <row r="277" spans="1:61" x14ac:dyDescent="0.25">
      <c r="A277" s="171" t="s">
        <v>91</v>
      </c>
      <c r="B277" s="164"/>
      <c r="C277" s="299" t="s">
        <v>628</v>
      </c>
      <c r="D277" s="166"/>
      <c r="E277" s="168"/>
      <c r="F277" s="167"/>
      <c r="G277" s="168"/>
      <c r="AO277" s="260"/>
      <c r="AP277" s="260"/>
      <c r="AQ277" s="260"/>
      <c r="AR277" s="260"/>
      <c r="AS277" s="260"/>
      <c r="AT277" s="260"/>
      <c r="AU277" s="260"/>
      <c r="AV277" s="260"/>
      <c r="AW277" s="260"/>
      <c r="AX277" s="260"/>
      <c r="AY277" s="260"/>
      <c r="AZ277" s="260"/>
      <c r="BA277" s="260"/>
      <c r="BB277" s="260"/>
      <c r="BC277" s="260"/>
      <c r="BD277" s="260"/>
      <c r="BE277" s="260"/>
      <c r="BF277" s="260"/>
      <c r="BG277" s="210"/>
      <c r="BH277" s="210"/>
      <c r="BI277" s="210"/>
    </row>
    <row r="278" spans="1:61" x14ac:dyDescent="0.25">
      <c r="A278" s="171" t="s">
        <v>91</v>
      </c>
      <c r="B278" s="164"/>
      <c r="C278" s="299" t="s">
        <v>628</v>
      </c>
      <c r="D278" s="166"/>
      <c r="E278" s="168"/>
      <c r="F278" s="167"/>
      <c r="G278" s="168"/>
      <c r="AO278" s="260"/>
      <c r="AP278" s="260"/>
      <c r="AQ278" s="260"/>
      <c r="AR278" s="260"/>
      <c r="AS278" s="260"/>
      <c r="AT278" s="260"/>
      <c r="AU278" s="260"/>
      <c r="AV278" s="260"/>
      <c r="AW278" s="260"/>
      <c r="AX278" s="260"/>
      <c r="AY278" s="260"/>
      <c r="AZ278" s="260"/>
      <c r="BA278" s="260"/>
      <c r="BB278" s="260"/>
      <c r="BC278" s="260"/>
      <c r="BD278" s="260"/>
      <c r="BE278" s="260"/>
      <c r="BF278" s="260"/>
      <c r="BG278" s="210"/>
      <c r="BH278" s="210"/>
      <c r="BI278" s="210"/>
    </row>
    <row r="279" spans="1:61" x14ac:dyDescent="0.25">
      <c r="A279" s="171" t="s">
        <v>91</v>
      </c>
      <c r="B279" s="164"/>
      <c r="C279" s="299" t="s">
        <v>628</v>
      </c>
      <c r="D279" s="166"/>
      <c r="E279" s="168"/>
      <c r="F279" s="167"/>
      <c r="G279" s="168"/>
      <c r="AO279" s="260"/>
      <c r="AP279" s="260"/>
      <c r="AQ279" s="260"/>
      <c r="AR279" s="260"/>
      <c r="AS279" s="260"/>
      <c r="AT279" s="260"/>
      <c r="AU279" s="260"/>
      <c r="AV279" s="260"/>
      <c r="AW279" s="260"/>
      <c r="AX279" s="260"/>
      <c r="AY279" s="260"/>
      <c r="AZ279" s="260"/>
      <c r="BA279" s="260"/>
      <c r="BB279" s="260"/>
      <c r="BC279" s="260"/>
      <c r="BD279" s="260"/>
      <c r="BE279" s="260"/>
      <c r="BF279" s="260"/>
      <c r="BG279" s="210"/>
      <c r="BH279" s="210"/>
      <c r="BI279" s="210"/>
    </row>
    <row r="280" spans="1:61" x14ac:dyDescent="0.25">
      <c r="A280" s="171" t="s">
        <v>91</v>
      </c>
      <c r="B280" s="164"/>
      <c r="C280" s="299" t="s">
        <v>628</v>
      </c>
      <c r="D280" s="166"/>
      <c r="E280" s="168"/>
      <c r="F280" s="167"/>
      <c r="G280" s="168"/>
      <c r="AO280" s="260"/>
      <c r="AP280" s="260"/>
      <c r="AQ280" s="260"/>
      <c r="AR280" s="260"/>
      <c r="AS280" s="260"/>
      <c r="AT280" s="260"/>
      <c r="AU280" s="260"/>
      <c r="AV280" s="260"/>
      <c r="AW280" s="260"/>
      <c r="AX280" s="260"/>
      <c r="AY280" s="260"/>
      <c r="AZ280" s="260"/>
      <c r="BA280" s="260"/>
      <c r="BB280" s="260"/>
      <c r="BC280" s="260"/>
      <c r="BD280" s="260"/>
      <c r="BE280" s="260"/>
      <c r="BF280" s="260"/>
      <c r="BG280" s="210"/>
      <c r="BH280" s="210"/>
      <c r="BI280" s="210"/>
    </row>
    <row r="281" spans="1:61" x14ac:dyDescent="0.25">
      <c r="A281" s="171" t="s">
        <v>91</v>
      </c>
      <c r="B281" s="164"/>
      <c r="C281" s="299" t="s">
        <v>628</v>
      </c>
      <c r="D281" s="166"/>
      <c r="E281" s="168"/>
      <c r="F281" s="167"/>
      <c r="G281" s="168"/>
      <c r="AO281" s="260"/>
      <c r="AP281" s="260"/>
      <c r="AQ281" s="260"/>
      <c r="AR281" s="260"/>
      <c r="AS281" s="260"/>
      <c r="AT281" s="260"/>
      <c r="AU281" s="260"/>
      <c r="AV281" s="260"/>
      <c r="AW281" s="260"/>
      <c r="AX281" s="260"/>
      <c r="AY281" s="260"/>
      <c r="AZ281" s="260"/>
      <c r="BA281" s="260"/>
      <c r="BB281" s="260"/>
      <c r="BC281" s="260"/>
      <c r="BD281" s="260"/>
      <c r="BE281" s="260"/>
      <c r="BF281" s="260"/>
      <c r="BG281" s="210"/>
      <c r="BH281" s="210"/>
      <c r="BI281" s="210"/>
    </row>
    <row r="282" spans="1:61" x14ac:dyDescent="0.25">
      <c r="A282" s="171" t="s">
        <v>91</v>
      </c>
      <c r="B282" s="164"/>
      <c r="C282" s="299" t="s">
        <v>628</v>
      </c>
      <c r="D282" s="166"/>
      <c r="E282" s="168"/>
      <c r="F282" s="167"/>
      <c r="G282" s="168"/>
      <c r="AO282" s="260"/>
      <c r="AP282" s="260"/>
      <c r="AQ282" s="260"/>
      <c r="AR282" s="260"/>
      <c r="AS282" s="260"/>
      <c r="AT282" s="260"/>
      <c r="AU282" s="260"/>
      <c r="AV282" s="260"/>
      <c r="AW282" s="260"/>
      <c r="AX282" s="260"/>
      <c r="AY282" s="260"/>
      <c r="AZ282" s="260"/>
      <c r="BA282" s="260"/>
      <c r="BB282" s="260"/>
      <c r="BC282" s="260"/>
      <c r="BD282" s="260"/>
      <c r="BE282" s="260"/>
      <c r="BF282" s="260"/>
      <c r="BG282" s="210"/>
      <c r="BH282" s="210"/>
      <c r="BI282" s="210"/>
    </row>
    <row r="283" spans="1:61" x14ac:dyDescent="0.25">
      <c r="A283" s="171" t="s">
        <v>91</v>
      </c>
      <c r="B283" s="164"/>
      <c r="C283" s="299" t="s">
        <v>628</v>
      </c>
      <c r="D283" s="166"/>
      <c r="E283" s="168"/>
      <c r="F283" s="167"/>
      <c r="G283" s="168"/>
      <c r="AO283" s="260"/>
      <c r="AP283" s="260"/>
      <c r="AQ283" s="260"/>
      <c r="AR283" s="260"/>
      <c r="AS283" s="260"/>
      <c r="AT283" s="260"/>
      <c r="AU283" s="260"/>
      <c r="AV283" s="260"/>
      <c r="AW283" s="260"/>
      <c r="AX283" s="260"/>
      <c r="AY283" s="260"/>
      <c r="AZ283" s="260"/>
      <c r="BA283" s="260"/>
      <c r="BB283" s="260"/>
      <c r="BC283" s="260"/>
      <c r="BD283" s="260"/>
      <c r="BE283" s="260"/>
      <c r="BF283" s="260"/>
      <c r="BG283" s="210"/>
      <c r="BH283" s="210"/>
      <c r="BI283" s="210"/>
    </row>
    <row r="284" spans="1:61" x14ac:dyDescent="0.25">
      <c r="A284" s="171" t="s">
        <v>91</v>
      </c>
      <c r="B284" s="164"/>
      <c r="C284" s="299" t="s">
        <v>628</v>
      </c>
      <c r="D284" s="166"/>
      <c r="E284" s="168"/>
      <c r="F284" s="167"/>
      <c r="G284" s="168"/>
      <c r="AO284" s="260"/>
      <c r="AP284" s="260"/>
      <c r="AQ284" s="260"/>
      <c r="AR284" s="260"/>
      <c r="AS284" s="260"/>
      <c r="AT284" s="260"/>
      <c r="AU284" s="260"/>
      <c r="AV284" s="260"/>
      <c r="AW284" s="260"/>
      <c r="AX284" s="260"/>
      <c r="AY284" s="260"/>
      <c r="AZ284" s="260"/>
      <c r="BA284" s="260"/>
      <c r="BB284" s="260"/>
      <c r="BC284" s="260"/>
      <c r="BD284" s="260"/>
      <c r="BE284" s="260"/>
      <c r="BF284" s="260"/>
      <c r="BG284" s="210"/>
      <c r="BH284" s="210"/>
      <c r="BI284" s="210"/>
    </row>
    <row r="285" spans="1:61" x14ac:dyDescent="0.25">
      <c r="A285" s="171" t="s">
        <v>91</v>
      </c>
      <c r="B285" s="164"/>
      <c r="C285" s="299" t="s">
        <v>628</v>
      </c>
      <c r="D285" s="166"/>
      <c r="E285" s="168"/>
      <c r="F285" s="167"/>
      <c r="G285" s="168"/>
      <c r="AO285" s="260"/>
      <c r="AP285" s="260"/>
      <c r="AQ285" s="260"/>
      <c r="AR285" s="260"/>
      <c r="AS285" s="260"/>
      <c r="AT285" s="260"/>
      <c r="AU285" s="260"/>
      <c r="AV285" s="260"/>
      <c r="AW285" s="260"/>
      <c r="AX285" s="260"/>
      <c r="AY285" s="260"/>
      <c r="AZ285" s="260"/>
      <c r="BA285" s="260"/>
      <c r="BB285" s="260"/>
      <c r="BC285" s="260"/>
      <c r="BD285" s="260"/>
      <c r="BE285" s="260"/>
      <c r="BF285" s="260"/>
      <c r="BG285" s="210"/>
      <c r="BH285" s="210"/>
      <c r="BI285" s="210"/>
    </row>
    <row r="286" spans="1:61" x14ac:dyDescent="0.25">
      <c r="A286" s="171" t="s">
        <v>91</v>
      </c>
      <c r="B286" s="164"/>
      <c r="C286" s="299" t="s">
        <v>628</v>
      </c>
      <c r="D286" s="166"/>
      <c r="E286" s="168"/>
      <c r="F286" s="167"/>
      <c r="G286" s="168"/>
      <c r="AO286" s="260"/>
      <c r="AP286" s="260"/>
      <c r="AQ286" s="260"/>
      <c r="AR286" s="260"/>
      <c r="AS286" s="260"/>
      <c r="AT286" s="260"/>
      <c r="AU286" s="260"/>
      <c r="AV286" s="260"/>
      <c r="AW286" s="260"/>
      <c r="AX286" s="260"/>
      <c r="AY286" s="260"/>
      <c r="AZ286" s="260"/>
      <c r="BA286" s="260"/>
      <c r="BB286" s="260"/>
      <c r="BC286" s="260"/>
      <c r="BD286" s="260"/>
      <c r="BE286" s="260"/>
      <c r="BF286" s="260"/>
      <c r="BG286" s="210"/>
      <c r="BH286" s="210"/>
      <c r="BI286" s="210"/>
    </row>
    <row r="287" spans="1:61" x14ac:dyDescent="0.25">
      <c r="A287" s="171" t="s">
        <v>91</v>
      </c>
      <c r="B287" s="164"/>
      <c r="C287" s="299" t="s">
        <v>628</v>
      </c>
      <c r="D287" s="166"/>
      <c r="E287" s="168"/>
      <c r="F287" s="167"/>
      <c r="G287" s="168"/>
      <c r="AO287" s="260"/>
      <c r="AP287" s="260"/>
      <c r="AQ287" s="260"/>
      <c r="AR287" s="260"/>
      <c r="AS287" s="260"/>
      <c r="AT287" s="260"/>
      <c r="AU287" s="260"/>
      <c r="AV287" s="260"/>
      <c r="AW287" s="260"/>
      <c r="AX287" s="260"/>
      <c r="AY287" s="260"/>
      <c r="AZ287" s="260"/>
      <c r="BA287" s="260"/>
      <c r="BB287" s="260"/>
      <c r="BC287" s="260"/>
      <c r="BD287" s="260"/>
      <c r="BE287" s="260"/>
      <c r="BF287" s="260"/>
      <c r="BG287" s="210"/>
      <c r="BH287" s="210"/>
      <c r="BI287" s="210"/>
    </row>
    <row r="288" spans="1:61" x14ac:dyDescent="0.25">
      <c r="A288" s="171" t="s">
        <v>91</v>
      </c>
      <c r="B288" s="164"/>
      <c r="C288" s="299" t="s">
        <v>628</v>
      </c>
      <c r="D288" s="166"/>
      <c r="E288" s="168"/>
      <c r="F288" s="167"/>
      <c r="G288" s="168"/>
      <c r="AO288" s="260"/>
      <c r="AP288" s="260"/>
      <c r="AQ288" s="260"/>
      <c r="AR288" s="260"/>
      <c r="AS288" s="260"/>
      <c r="AT288" s="260"/>
      <c r="AU288" s="260"/>
      <c r="AV288" s="260"/>
      <c r="AW288" s="260"/>
      <c r="AX288" s="260"/>
      <c r="AY288" s="260"/>
      <c r="AZ288" s="260"/>
      <c r="BA288" s="260"/>
      <c r="BB288" s="260"/>
      <c r="BC288" s="260"/>
      <c r="BD288" s="260"/>
      <c r="BE288" s="260"/>
      <c r="BF288" s="260"/>
      <c r="BG288" s="210"/>
      <c r="BH288" s="210"/>
      <c r="BI288" s="210"/>
    </row>
    <row r="289" spans="1:61" x14ac:dyDescent="0.25">
      <c r="A289" s="171" t="s">
        <v>91</v>
      </c>
      <c r="B289" s="164"/>
      <c r="C289" s="299" t="s">
        <v>628</v>
      </c>
      <c r="D289" s="166"/>
      <c r="E289" s="168"/>
      <c r="F289" s="167"/>
      <c r="G289" s="168"/>
      <c r="AO289" s="260"/>
      <c r="AP289" s="260"/>
      <c r="AQ289" s="260"/>
      <c r="AR289" s="260"/>
      <c r="AS289" s="260"/>
      <c r="AT289" s="260"/>
      <c r="AU289" s="260"/>
      <c r="AV289" s="260"/>
      <c r="AW289" s="260"/>
      <c r="AX289" s="260"/>
      <c r="AY289" s="260"/>
      <c r="AZ289" s="260"/>
      <c r="BA289" s="260"/>
      <c r="BB289" s="260"/>
      <c r="BC289" s="260"/>
      <c r="BD289" s="260"/>
      <c r="BE289" s="260"/>
      <c r="BF289" s="260"/>
      <c r="BG289" s="210"/>
      <c r="BH289" s="210"/>
      <c r="BI289" s="210"/>
    </row>
    <row r="290" spans="1:61" x14ac:dyDescent="0.25">
      <c r="A290" s="171" t="s">
        <v>91</v>
      </c>
      <c r="B290" s="164"/>
      <c r="C290" s="299" t="s">
        <v>628</v>
      </c>
      <c r="D290" s="166"/>
      <c r="E290" s="168"/>
      <c r="F290" s="167"/>
      <c r="G290" s="168"/>
      <c r="AO290" s="260"/>
      <c r="AP290" s="260"/>
      <c r="AQ290" s="260"/>
      <c r="AR290" s="260"/>
      <c r="AS290" s="260"/>
      <c r="AT290" s="260"/>
      <c r="AU290" s="260"/>
      <c r="AV290" s="260"/>
      <c r="AW290" s="260"/>
      <c r="AX290" s="260"/>
      <c r="AY290" s="260"/>
      <c r="AZ290" s="260"/>
      <c r="BA290" s="260"/>
      <c r="BB290" s="260"/>
      <c r="BC290" s="260"/>
      <c r="BD290" s="260"/>
      <c r="BE290" s="260"/>
      <c r="BF290" s="260"/>
      <c r="BG290" s="210"/>
      <c r="BH290" s="210"/>
      <c r="BI290" s="210"/>
    </row>
    <row r="291" spans="1:61" x14ac:dyDescent="0.25">
      <c r="A291" s="171" t="s">
        <v>91</v>
      </c>
      <c r="B291" s="164"/>
      <c r="C291" s="299" t="s">
        <v>628</v>
      </c>
      <c r="D291" s="166"/>
      <c r="E291" s="168"/>
      <c r="F291" s="167"/>
      <c r="G291" s="168"/>
      <c r="AO291" s="260"/>
      <c r="AP291" s="260"/>
      <c r="AQ291" s="260"/>
      <c r="AR291" s="260"/>
      <c r="AS291" s="260"/>
      <c r="AT291" s="260"/>
      <c r="AU291" s="260"/>
      <c r="AV291" s="260"/>
      <c r="AW291" s="260"/>
      <c r="AX291" s="260"/>
      <c r="AY291" s="260"/>
      <c r="AZ291" s="260"/>
      <c r="BA291" s="260"/>
      <c r="BB291" s="260"/>
      <c r="BC291" s="260"/>
      <c r="BD291" s="260"/>
      <c r="BE291" s="260"/>
      <c r="BF291" s="260"/>
      <c r="BG291" s="210"/>
      <c r="BH291" s="210"/>
      <c r="BI291" s="210"/>
    </row>
    <row r="292" spans="1:61" x14ac:dyDescent="0.25">
      <c r="A292" s="171" t="s">
        <v>91</v>
      </c>
      <c r="B292" s="164"/>
      <c r="C292" s="299" t="s">
        <v>628</v>
      </c>
      <c r="D292" s="166"/>
      <c r="E292" s="168"/>
      <c r="F292" s="167"/>
      <c r="G292" s="168"/>
      <c r="AO292" s="260"/>
      <c r="AP292" s="260"/>
      <c r="AQ292" s="260"/>
      <c r="AR292" s="260"/>
      <c r="AS292" s="260"/>
      <c r="AT292" s="260"/>
      <c r="AU292" s="260"/>
      <c r="AV292" s="260"/>
      <c r="AW292" s="260"/>
      <c r="AX292" s="260"/>
      <c r="AY292" s="260"/>
      <c r="AZ292" s="260"/>
      <c r="BA292" s="260"/>
      <c r="BB292" s="260"/>
      <c r="BC292" s="260"/>
      <c r="BD292" s="260"/>
      <c r="BE292" s="260"/>
      <c r="BF292" s="260"/>
      <c r="BG292" s="210"/>
      <c r="BH292" s="210"/>
      <c r="BI292" s="210"/>
    </row>
    <row r="293" spans="1:61" x14ac:dyDescent="0.25">
      <c r="A293" s="171" t="s">
        <v>91</v>
      </c>
      <c r="B293" s="164"/>
      <c r="C293" s="299" t="s">
        <v>628</v>
      </c>
      <c r="D293" s="166"/>
      <c r="E293" s="168"/>
      <c r="F293" s="167"/>
      <c r="G293" s="168"/>
      <c r="AO293" s="260"/>
      <c r="AP293" s="260"/>
      <c r="AQ293" s="260"/>
      <c r="AR293" s="260"/>
      <c r="AS293" s="260"/>
      <c r="AT293" s="260"/>
      <c r="AU293" s="260"/>
      <c r="AV293" s="260"/>
      <c r="AW293" s="260"/>
      <c r="AX293" s="260"/>
      <c r="AY293" s="260"/>
      <c r="AZ293" s="260"/>
      <c r="BA293" s="260"/>
      <c r="BB293" s="260"/>
      <c r="BC293" s="260"/>
      <c r="BD293" s="260"/>
      <c r="BE293" s="260"/>
      <c r="BF293" s="260"/>
      <c r="BG293" s="210"/>
      <c r="BH293" s="210"/>
      <c r="BI293" s="210"/>
    </row>
    <row r="294" spans="1:61" x14ac:dyDescent="0.25">
      <c r="A294" s="171" t="s">
        <v>91</v>
      </c>
      <c r="B294" s="164"/>
      <c r="C294" s="299" t="s">
        <v>628</v>
      </c>
      <c r="D294" s="166"/>
      <c r="E294" s="168"/>
      <c r="F294" s="167"/>
      <c r="G294" s="168"/>
      <c r="AO294" s="260"/>
      <c r="AP294" s="260"/>
      <c r="AQ294" s="260"/>
      <c r="AR294" s="260"/>
      <c r="AS294" s="260"/>
      <c r="AT294" s="260"/>
      <c r="AU294" s="260"/>
      <c r="AV294" s="260"/>
      <c r="AW294" s="260"/>
      <c r="AX294" s="260"/>
      <c r="AY294" s="260"/>
      <c r="AZ294" s="260"/>
      <c r="BA294" s="260"/>
      <c r="BB294" s="260"/>
      <c r="BC294" s="260"/>
      <c r="BD294" s="260"/>
      <c r="BE294" s="260"/>
      <c r="BF294" s="260"/>
      <c r="BG294" s="210"/>
      <c r="BH294" s="210"/>
      <c r="BI294" s="210"/>
    </row>
    <row r="295" spans="1:61" x14ac:dyDescent="0.25">
      <c r="A295" s="171" t="s">
        <v>91</v>
      </c>
      <c r="B295" s="164"/>
      <c r="C295" s="299" t="s">
        <v>628</v>
      </c>
      <c r="D295" s="166"/>
      <c r="E295" s="168"/>
      <c r="F295" s="167"/>
      <c r="G295" s="168"/>
      <c r="AO295" s="260"/>
      <c r="AP295" s="260"/>
      <c r="AQ295" s="260"/>
      <c r="AR295" s="260"/>
      <c r="AS295" s="260"/>
      <c r="AT295" s="260"/>
      <c r="AU295" s="260"/>
      <c r="AV295" s="260"/>
      <c r="AW295" s="260"/>
      <c r="AX295" s="260"/>
      <c r="AY295" s="260"/>
      <c r="AZ295" s="260"/>
      <c r="BA295" s="260"/>
      <c r="BB295" s="260"/>
      <c r="BC295" s="260"/>
      <c r="BD295" s="260"/>
      <c r="BE295" s="260"/>
      <c r="BF295" s="260"/>
      <c r="BG295" s="210"/>
      <c r="BH295" s="210"/>
      <c r="BI295" s="210"/>
    </row>
    <row r="296" spans="1:61" x14ac:dyDescent="0.25">
      <c r="A296" s="171" t="s">
        <v>91</v>
      </c>
      <c r="B296" s="164"/>
      <c r="C296" s="299" t="s">
        <v>628</v>
      </c>
      <c r="D296" s="166"/>
      <c r="E296" s="168"/>
      <c r="F296" s="167"/>
      <c r="G296" s="168"/>
      <c r="AO296" s="260"/>
      <c r="AP296" s="260"/>
      <c r="AQ296" s="260"/>
      <c r="AR296" s="260"/>
      <c r="AS296" s="260"/>
      <c r="AT296" s="260"/>
      <c r="AU296" s="260"/>
      <c r="AV296" s="260"/>
      <c r="AW296" s="260"/>
      <c r="AX296" s="260"/>
      <c r="AY296" s="260"/>
      <c r="AZ296" s="260"/>
      <c r="BA296" s="260"/>
      <c r="BB296" s="260"/>
      <c r="BC296" s="260"/>
      <c r="BD296" s="260"/>
      <c r="BE296" s="260"/>
      <c r="BF296" s="260"/>
      <c r="BG296" s="210"/>
      <c r="BH296" s="210"/>
      <c r="BI296" s="210"/>
    </row>
    <row r="297" spans="1:61" x14ac:dyDescent="0.25">
      <c r="A297" s="171" t="s">
        <v>91</v>
      </c>
      <c r="B297" s="164"/>
      <c r="C297" s="299" t="s">
        <v>628</v>
      </c>
      <c r="D297" s="166"/>
      <c r="E297" s="168"/>
      <c r="F297" s="167"/>
      <c r="G297" s="168"/>
      <c r="AO297" s="260"/>
      <c r="AP297" s="260"/>
      <c r="AQ297" s="260"/>
      <c r="AR297" s="260"/>
      <c r="AS297" s="260"/>
      <c r="AT297" s="260"/>
      <c r="AU297" s="260"/>
      <c r="AV297" s="260"/>
      <c r="AW297" s="260"/>
      <c r="AX297" s="260"/>
      <c r="AY297" s="260"/>
      <c r="AZ297" s="260"/>
      <c r="BA297" s="260"/>
      <c r="BB297" s="260"/>
      <c r="BC297" s="260"/>
      <c r="BD297" s="260"/>
      <c r="BE297" s="260"/>
      <c r="BF297" s="260"/>
      <c r="BG297" s="210"/>
      <c r="BH297" s="210"/>
      <c r="BI297" s="210"/>
    </row>
    <row r="298" spans="1:61" x14ac:dyDescent="0.25">
      <c r="A298" s="171" t="s">
        <v>91</v>
      </c>
      <c r="B298" s="164"/>
      <c r="C298" s="299" t="s">
        <v>628</v>
      </c>
      <c r="D298" s="166"/>
      <c r="E298" s="168"/>
      <c r="F298" s="167"/>
      <c r="G298" s="168"/>
      <c r="AO298" s="260"/>
      <c r="AP298" s="260"/>
      <c r="AQ298" s="260"/>
      <c r="AR298" s="260"/>
      <c r="AS298" s="260"/>
      <c r="AT298" s="260"/>
      <c r="AU298" s="260"/>
      <c r="AV298" s="260"/>
      <c r="AW298" s="260"/>
      <c r="AX298" s="260"/>
      <c r="AY298" s="260"/>
      <c r="AZ298" s="260"/>
      <c r="BA298" s="260"/>
      <c r="BB298" s="260"/>
      <c r="BC298" s="260"/>
      <c r="BD298" s="260"/>
      <c r="BE298" s="260"/>
      <c r="BF298" s="260"/>
      <c r="BG298" s="210"/>
      <c r="BH298" s="210"/>
      <c r="BI298" s="210"/>
    </row>
    <row r="299" spans="1:61" x14ac:dyDescent="0.25">
      <c r="A299" s="171" t="s">
        <v>91</v>
      </c>
      <c r="B299" s="164"/>
      <c r="C299" s="299" t="s">
        <v>628</v>
      </c>
      <c r="D299" s="166"/>
      <c r="E299" s="168"/>
      <c r="F299" s="167"/>
      <c r="G299" s="168"/>
      <c r="AO299" s="260"/>
      <c r="AP299" s="260"/>
      <c r="AQ299" s="260"/>
      <c r="AR299" s="260"/>
      <c r="AS299" s="260"/>
      <c r="AT299" s="260"/>
      <c r="AU299" s="260"/>
      <c r="AV299" s="260"/>
      <c r="AW299" s="260"/>
      <c r="AX299" s="260"/>
      <c r="AY299" s="260"/>
      <c r="AZ299" s="260"/>
      <c r="BA299" s="260"/>
      <c r="BB299" s="260"/>
      <c r="BC299" s="260"/>
      <c r="BD299" s="260"/>
      <c r="BE299" s="260"/>
      <c r="BF299" s="260"/>
      <c r="BG299" s="210"/>
      <c r="BH299" s="210"/>
      <c r="BI299" s="210"/>
    </row>
    <row r="300" spans="1:61" x14ac:dyDescent="0.25">
      <c r="A300" s="171" t="s">
        <v>91</v>
      </c>
      <c r="B300" s="164"/>
      <c r="C300" s="299" t="s">
        <v>628</v>
      </c>
      <c r="D300" s="166"/>
      <c r="E300" s="168"/>
      <c r="F300" s="167"/>
      <c r="G300" s="168"/>
      <c r="AO300" s="260"/>
      <c r="AP300" s="260"/>
      <c r="AQ300" s="260"/>
      <c r="AR300" s="260"/>
      <c r="AS300" s="260"/>
      <c r="AT300" s="260"/>
      <c r="AU300" s="260"/>
      <c r="AV300" s="260"/>
      <c r="AW300" s="260"/>
      <c r="AX300" s="260"/>
      <c r="AY300" s="260"/>
      <c r="AZ300" s="260"/>
      <c r="BA300" s="260"/>
      <c r="BB300" s="260"/>
      <c r="BC300" s="260"/>
      <c r="BD300" s="260"/>
      <c r="BE300" s="260"/>
      <c r="BF300" s="260"/>
      <c r="BG300" s="210"/>
      <c r="BH300" s="210"/>
      <c r="BI300" s="210"/>
    </row>
    <row r="301" spans="1:61" x14ac:dyDescent="0.25">
      <c r="A301" s="171" t="s">
        <v>91</v>
      </c>
      <c r="B301" s="164"/>
      <c r="C301" s="299" t="s">
        <v>628</v>
      </c>
      <c r="D301" s="166"/>
      <c r="E301" s="168"/>
      <c r="F301" s="167"/>
      <c r="G301" s="168"/>
      <c r="AO301" s="260"/>
      <c r="AP301" s="260"/>
      <c r="AQ301" s="260"/>
      <c r="AR301" s="260"/>
      <c r="AS301" s="260"/>
      <c r="AT301" s="260"/>
      <c r="AU301" s="260"/>
      <c r="AV301" s="260"/>
      <c r="AW301" s="260"/>
      <c r="AX301" s="260"/>
      <c r="AY301" s="260"/>
      <c r="AZ301" s="260"/>
      <c r="BA301" s="260"/>
      <c r="BB301" s="260"/>
      <c r="BC301" s="260"/>
      <c r="BD301" s="260"/>
      <c r="BE301" s="260"/>
      <c r="BF301" s="260"/>
      <c r="BG301" s="210"/>
      <c r="BH301" s="210"/>
      <c r="BI301" s="210"/>
    </row>
    <row r="302" spans="1:61" x14ac:dyDescent="0.25">
      <c r="A302" s="171" t="s">
        <v>91</v>
      </c>
      <c r="B302" s="164"/>
      <c r="C302" s="299" t="s">
        <v>628</v>
      </c>
      <c r="D302" s="166"/>
      <c r="E302" s="168"/>
      <c r="F302" s="167"/>
      <c r="G302" s="168"/>
      <c r="AO302" s="260"/>
      <c r="AP302" s="260"/>
      <c r="AQ302" s="260"/>
      <c r="AR302" s="260"/>
      <c r="AS302" s="260"/>
      <c r="AT302" s="260"/>
      <c r="AU302" s="260"/>
      <c r="AV302" s="260"/>
      <c r="AW302" s="260"/>
      <c r="AX302" s="260"/>
      <c r="AY302" s="260"/>
      <c r="AZ302" s="260"/>
      <c r="BA302" s="260"/>
      <c r="BB302" s="260"/>
      <c r="BC302" s="260"/>
      <c r="BD302" s="260"/>
      <c r="BE302" s="260"/>
      <c r="BF302" s="260"/>
      <c r="BG302" s="210"/>
      <c r="BH302" s="210"/>
      <c r="BI302" s="210"/>
    </row>
    <row r="303" spans="1:61" x14ac:dyDescent="0.25">
      <c r="A303" s="171" t="s">
        <v>91</v>
      </c>
      <c r="B303" s="164"/>
      <c r="C303" s="299" t="s">
        <v>628</v>
      </c>
      <c r="D303" s="166"/>
      <c r="E303" s="168"/>
      <c r="F303" s="167"/>
      <c r="G303" s="168"/>
      <c r="AO303" s="260"/>
      <c r="AP303" s="260"/>
      <c r="AQ303" s="260"/>
      <c r="AR303" s="260"/>
      <c r="AS303" s="260"/>
      <c r="AT303" s="260"/>
      <c r="AU303" s="260"/>
      <c r="AV303" s="260"/>
      <c r="AW303" s="260"/>
      <c r="AX303" s="260"/>
      <c r="AY303" s="260"/>
      <c r="AZ303" s="260"/>
      <c r="BA303" s="260"/>
      <c r="BB303" s="260"/>
      <c r="BC303" s="260"/>
      <c r="BD303" s="260"/>
      <c r="BE303" s="260"/>
      <c r="BF303" s="260"/>
      <c r="BG303" s="210"/>
      <c r="BH303" s="210"/>
      <c r="BI303" s="210"/>
    </row>
    <row r="304" spans="1:61" x14ac:dyDescent="0.25">
      <c r="A304" s="171" t="s">
        <v>91</v>
      </c>
      <c r="B304" s="164"/>
      <c r="C304" s="299" t="s">
        <v>628</v>
      </c>
      <c r="D304" s="166"/>
      <c r="E304" s="168"/>
      <c r="F304" s="167"/>
      <c r="G304" s="168"/>
      <c r="AO304" s="260"/>
      <c r="AP304" s="260"/>
      <c r="AQ304" s="260"/>
      <c r="AR304" s="260"/>
      <c r="AS304" s="260"/>
      <c r="AT304" s="260"/>
      <c r="AU304" s="260"/>
      <c r="AV304" s="260"/>
      <c r="AW304" s="260"/>
      <c r="AX304" s="260"/>
      <c r="AY304" s="260"/>
      <c r="AZ304" s="260"/>
      <c r="BA304" s="260"/>
      <c r="BB304" s="260"/>
      <c r="BC304" s="260"/>
      <c r="BD304" s="260"/>
      <c r="BE304" s="260"/>
      <c r="BF304" s="260"/>
      <c r="BG304" s="210"/>
      <c r="BH304" s="210"/>
      <c r="BI304" s="210"/>
    </row>
    <row r="305" spans="1:61" x14ac:dyDescent="0.25">
      <c r="A305" s="171" t="s">
        <v>91</v>
      </c>
      <c r="B305" s="164"/>
      <c r="C305" s="299" t="s">
        <v>628</v>
      </c>
      <c r="D305" s="166"/>
      <c r="E305" s="168"/>
      <c r="F305" s="167"/>
      <c r="G305" s="168"/>
      <c r="AO305" s="260"/>
      <c r="AP305" s="260"/>
      <c r="AQ305" s="260"/>
      <c r="AR305" s="260"/>
      <c r="AS305" s="260"/>
      <c r="AT305" s="260"/>
      <c r="AU305" s="260"/>
      <c r="AV305" s="260"/>
      <c r="AW305" s="260"/>
      <c r="AX305" s="260"/>
      <c r="AY305" s="260"/>
      <c r="AZ305" s="260"/>
      <c r="BA305" s="260"/>
      <c r="BB305" s="260"/>
      <c r="BC305" s="260"/>
      <c r="BD305" s="260"/>
      <c r="BE305" s="260"/>
      <c r="BF305" s="260"/>
      <c r="BG305" s="210"/>
      <c r="BH305" s="210"/>
      <c r="BI305" s="210"/>
    </row>
    <row r="306" spans="1:61" x14ac:dyDescent="0.25">
      <c r="A306" s="171" t="s">
        <v>91</v>
      </c>
      <c r="B306" s="164"/>
      <c r="C306" s="299" t="s">
        <v>628</v>
      </c>
      <c r="D306" s="166"/>
      <c r="E306" s="168"/>
      <c r="F306" s="167"/>
      <c r="G306" s="168"/>
      <c r="AO306" s="260"/>
      <c r="AP306" s="260"/>
      <c r="AQ306" s="260"/>
      <c r="AR306" s="260"/>
      <c r="AS306" s="260"/>
      <c r="AT306" s="260"/>
      <c r="AU306" s="260"/>
      <c r="AV306" s="260"/>
      <c r="AW306" s="260"/>
      <c r="AX306" s="260"/>
      <c r="AY306" s="260"/>
      <c r="AZ306" s="260"/>
      <c r="BA306" s="260"/>
      <c r="BB306" s="260"/>
      <c r="BC306" s="260"/>
      <c r="BD306" s="260"/>
      <c r="BE306" s="260"/>
      <c r="BF306" s="260"/>
      <c r="BG306" s="210"/>
      <c r="BH306" s="210"/>
      <c r="BI306" s="210"/>
    </row>
    <row r="307" spans="1:61" x14ac:dyDescent="0.25">
      <c r="A307" s="171" t="s">
        <v>91</v>
      </c>
      <c r="B307" s="164"/>
      <c r="C307" s="299" t="s">
        <v>628</v>
      </c>
      <c r="D307" s="166"/>
      <c r="E307" s="168"/>
      <c r="F307" s="167"/>
      <c r="G307" s="168"/>
      <c r="AO307" s="260"/>
      <c r="AP307" s="260"/>
      <c r="AQ307" s="260"/>
      <c r="AR307" s="260"/>
      <c r="AS307" s="260"/>
      <c r="AT307" s="260"/>
      <c r="AU307" s="260"/>
      <c r="AV307" s="260"/>
      <c r="AW307" s="260"/>
      <c r="AX307" s="260"/>
      <c r="AY307" s="260"/>
      <c r="AZ307" s="260"/>
      <c r="BA307" s="260"/>
      <c r="BB307" s="260"/>
      <c r="BC307" s="260"/>
      <c r="BD307" s="260"/>
      <c r="BE307" s="260"/>
      <c r="BF307" s="260"/>
      <c r="BG307" s="210"/>
      <c r="BH307" s="210"/>
      <c r="BI307" s="210"/>
    </row>
    <row r="308" spans="1:61" x14ac:dyDescent="0.25">
      <c r="A308" s="171" t="s">
        <v>91</v>
      </c>
      <c r="B308" s="164"/>
      <c r="C308" s="299" t="s">
        <v>628</v>
      </c>
      <c r="D308" s="166"/>
      <c r="E308" s="168"/>
      <c r="F308" s="167"/>
      <c r="G308" s="168"/>
      <c r="AO308" s="260"/>
      <c r="AP308" s="260"/>
      <c r="AQ308" s="260"/>
      <c r="AR308" s="260"/>
      <c r="AS308" s="260"/>
      <c r="AT308" s="260"/>
      <c r="AU308" s="260"/>
      <c r="AV308" s="260"/>
      <c r="AW308" s="260"/>
      <c r="AX308" s="260"/>
      <c r="AY308" s="260"/>
      <c r="AZ308" s="260"/>
      <c r="BA308" s="260"/>
      <c r="BB308" s="260"/>
      <c r="BC308" s="260"/>
      <c r="BD308" s="260"/>
      <c r="BE308" s="260"/>
      <c r="BF308" s="260"/>
      <c r="BG308" s="210"/>
      <c r="BH308" s="210"/>
      <c r="BI308" s="210"/>
    </row>
    <row r="309" spans="1:61" x14ac:dyDescent="0.25">
      <c r="A309" s="171" t="s">
        <v>91</v>
      </c>
      <c r="B309" s="164"/>
      <c r="C309" s="299" t="s">
        <v>628</v>
      </c>
      <c r="D309" s="166"/>
      <c r="E309" s="168"/>
      <c r="F309" s="167"/>
      <c r="G309" s="168"/>
      <c r="AO309" s="260"/>
      <c r="AP309" s="260"/>
      <c r="AQ309" s="260"/>
      <c r="AR309" s="260"/>
      <c r="AS309" s="260"/>
      <c r="AT309" s="260"/>
      <c r="AU309" s="260"/>
      <c r="AV309" s="260"/>
      <c r="AW309" s="260"/>
      <c r="AX309" s="260"/>
      <c r="AY309" s="260"/>
      <c r="AZ309" s="260"/>
      <c r="BA309" s="260"/>
      <c r="BB309" s="260"/>
      <c r="BC309" s="260"/>
      <c r="BD309" s="260"/>
      <c r="BE309" s="260"/>
      <c r="BF309" s="260"/>
      <c r="BG309" s="210"/>
      <c r="BH309" s="210"/>
      <c r="BI309" s="210"/>
    </row>
    <row r="310" spans="1:61" x14ac:dyDescent="0.25">
      <c r="A310" s="171" t="s">
        <v>91</v>
      </c>
      <c r="B310" s="164"/>
      <c r="C310" s="299" t="s">
        <v>628</v>
      </c>
      <c r="D310" s="166"/>
      <c r="E310" s="168"/>
      <c r="F310" s="167"/>
      <c r="G310" s="168"/>
      <c r="AO310" s="260"/>
      <c r="AP310" s="260"/>
      <c r="AQ310" s="260"/>
      <c r="AR310" s="260"/>
      <c r="AS310" s="260"/>
      <c r="AT310" s="260"/>
      <c r="AU310" s="260"/>
      <c r="AV310" s="260"/>
      <c r="AW310" s="260"/>
      <c r="AX310" s="260"/>
      <c r="AY310" s="260"/>
      <c r="AZ310" s="260"/>
      <c r="BA310" s="260"/>
      <c r="BB310" s="260"/>
      <c r="BC310" s="260"/>
      <c r="BD310" s="260"/>
      <c r="BE310" s="260"/>
      <c r="BF310" s="260"/>
      <c r="BG310" s="210"/>
      <c r="BH310" s="210"/>
      <c r="BI310" s="210"/>
    </row>
    <row r="311" spans="1:61" x14ac:dyDescent="0.25">
      <c r="A311" s="171" t="s">
        <v>91</v>
      </c>
      <c r="B311" s="164"/>
      <c r="C311" s="299" t="s">
        <v>628</v>
      </c>
      <c r="D311" s="166"/>
      <c r="E311" s="168"/>
      <c r="F311" s="167"/>
      <c r="G311" s="168"/>
      <c r="AO311" s="260"/>
      <c r="AP311" s="260"/>
      <c r="AQ311" s="260"/>
      <c r="AR311" s="260"/>
      <c r="AS311" s="260"/>
      <c r="AT311" s="260"/>
      <c r="AU311" s="260"/>
      <c r="AV311" s="260"/>
      <c r="AW311" s="260"/>
      <c r="AX311" s="260"/>
      <c r="AY311" s="260"/>
      <c r="AZ311" s="260"/>
      <c r="BA311" s="260"/>
      <c r="BB311" s="260"/>
      <c r="BC311" s="260"/>
      <c r="BD311" s="260"/>
      <c r="BE311" s="260"/>
      <c r="BF311" s="260"/>
      <c r="BG311" s="210"/>
      <c r="BH311" s="210"/>
      <c r="BI311" s="210"/>
    </row>
    <row r="312" spans="1:61" x14ac:dyDescent="0.25">
      <c r="A312" s="171" t="s">
        <v>91</v>
      </c>
      <c r="B312" s="164"/>
      <c r="C312" s="299" t="s">
        <v>628</v>
      </c>
      <c r="D312" s="166"/>
      <c r="E312" s="168"/>
      <c r="F312" s="167"/>
      <c r="G312" s="168"/>
      <c r="AO312" s="260"/>
      <c r="AP312" s="260"/>
      <c r="AQ312" s="260"/>
      <c r="AR312" s="260"/>
      <c r="AS312" s="260"/>
      <c r="AT312" s="260"/>
      <c r="AU312" s="260"/>
      <c r="AV312" s="260"/>
      <c r="AW312" s="260"/>
      <c r="AX312" s="260"/>
      <c r="AY312" s="260"/>
      <c r="AZ312" s="260"/>
      <c r="BA312" s="260"/>
      <c r="BB312" s="260"/>
      <c r="BC312" s="260"/>
      <c r="BD312" s="260"/>
      <c r="BE312" s="260"/>
      <c r="BF312" s="260"/>
      <c r="BG312" s="210"/>
      <c r="BH312" s="210"/>
      <c r="BI312" s="210"/>
    </row>
    <row r="313" spans="1:61" x14ac:dyDescent="0.25">
      <c r="A313" s="171" t="s">
        <v>91</v>
      </c>
      <c r="B313" s="164"/>
      <c r="C313" s="299" t="s">
        <v>628</v>
      </c>
      <c r="D313" s="166"/>
      <c r="E313" s="168"/>
      <c r="F313" s="167"/>
      <c r="G313" s="168"/>
      <c r="AO313" s="260"/>
      <c r="AP313" s="260"/>
      <c r="AQ313" s="260"/>
      <c r="AR313" s="260"/>
      <c r="AS313" s="260"/>
      <c r="AT313" s="260"/>
      <c r="AU313" s="260"/>
      <c r="AV313" s="260"/>
      <c r="AW313" s="260"/>
      <c r="AX313" s="260"/>
      <c r="AY313" s="260"/>
      <c r="AZ313" s="260"/>
      <c r="BA313" s="260"/>
      <c r="BB313" s="260"/>
      <c r="BC313" s="260"/>
      <c r="BD313" s="260"/>
      <c r="BE313" s="260"/>
      <c r="BF313" s="260"/>
      <c r="BG313" s="210"/>
      <c r="BH313" s="210"/>
      <c r="BI313" s="210"/>
    </row>
    <row r="314" spans="1:61" x14ac:dyDescent="0.25">
      <c r="A314" s="171" t="s">
        <v>91</v>
      </c>
      <c r="B314" s="164"/>
      <c r="C314" s="299" t="s">
        <v>628</v>
      </c>
      <c r="D314" s="166"/>
      <c r="E314" s="168"/>
      <c r="F314" s="167"/>
      <c r="G314" s="168"/>
      <c r="AO314" s="260"/>
      <c r="AP314" s="260"/>
      <c r="AQ314" s="260"/>
      <c r="AR314" s="260"/>
      <c r="AS314" s="260"/>
      <c r="AT314" s="260"/>
      <c r="AU314" s="260"/>
      <c r="AV314" s="260"/>
      <c r="AW314" s="260"/>
      <c r="AX314" s="260"/>
      <c r="AY314" s="260"/>
      <c r="AZ314" s="260"/>
      <c r="BA314" s="260"/>
      <c r="BB314" s="260"/>
      <c r="BC314" s="260"/>
      <c r="BD314" s="260"/>
      <c r="BE314" s="260"/>
      <c r="BF314" s="260"/>
      <c r="BG314" s="210"/>
      <c r="BH314" s="210"/>
      <c r="BI314" s="210"/>
    </row>
    <row r="315" spans="1:61" x14ac:dyDescent="0.25">
      <c r="A315" s="171" t="s">
        <v>91</v>
      </c>
      <c r="B315" s="164"/>
      <c r="C315" s="299" t="s">
        <v>628</v>
      </c>
      <c r="D315" s="166"/>
      <c r="E315" s="168"/>
      <c r="F315" s="167"/>
      <c r="G315" s="168"/>
      <c r="AO315" s="260"/>
      <c r="AP315" s="260"/>
      <c r="AQ315" s="260"/>
      <c r="AR315" s="260"/>
      <c r="AS315" s="260"/>
      <c r="AT315" s="260"/>
      <c r="AU315" s="260"/>
      <c r="AV315" s="260"/>
      <c r="AW315" s="260"/>
      <c r="AX315" s="260"/>
      <c r="AY315" s="260"/>
      <c r="AZ315" s="260"/>
      <c r="BA315" s="260"/>
      <c r="BB315" s="260"/>
      <c r="BC315" s="260"/>
      <c r="BD315" s="260"/>
      <c r="BE315" s="260"/>
      <c r="BF315" s="260"/>
      <c r="BG315" s="210"/>
      <c r="BH315" s="210"/>
      <c r="BI315" s="210"/>
    </row>
    <row r="316" spans="1:61" x14ac:dyDescent="0.25">
      <c r="A316" s="171" t="s">
        <v>91</v>
      </c>
      <c r="B316" s="164"/>
      <c r="C316" s="299" t="s">
        <v>628</v>
      </c>
      <c r="D316" s="166"/>
      <c r="E316" s="168"/>
      <c r="F316" s="167"/>
      <c r="G316" s="168"/>
      <c r="AO316" s="260"/>
      <c r="AP316" s="260"/>
      <c r="AQ316" s="260"/>
      <c r="AR316" s="260"/>
      <c r="AS316" s="260"/>
      <c r="AT316" s="260"/>
      <c r="AU316" s="260"/>
      <c r="AV316" s="260"/>
      <c r="AW316" s="260"/>
      <c r="AX316" s="260"/>
      <c r="AY316" s="260"/>
      <c r="AZ316" s="260"/>
      <c r="BA316" s="260"/>
      <c r="BB316" s="260"/>
      <c r="BC316" s="260"/>
      <c r="BD316" s="260"/>
      <c r="BE316" s="260"/>
      <c r="BF316" s="260"/>
      <c r="BG316" s="210"/>
      <c r="BH316" s="210"/>
      <c r="BI316" s="210"/>
    </row>
    <row r="317" spans="1:61" x14ac:dyDescent="0.25">
      <c r="A317" s="171" t="s">
        <v>91</v>
      </c>
      <c r="B317" s="164"/>
      <c r="C317" s="299" t="s">
        <v>628</v>
      </c>
      <c r="D317" s="166"/>
      <c r="E317" s="168"/>
      <c r="F317" s="167"/>
      <c r="G317" s="168"/>
      <c r="AO317" s="260"/>
      <c r="AP317" s="260"/>
      <c r="AQ317" s="260"/>
      <c r="AR317" s="260"/>
      <c r="AS317" s="260"/>
      <c r="AT317" s="260"/>
      <c r="AU317" s="260"/>
      <c r="AV317" s="260"/>
      <c r="AW317" s="260"/>
      <c r="AX317" s="260"/>
      <c r="AY317" s="260"/>
      <c r="AZ317" s="260"/>
      <c r="BA317" s="260"/>
      <c r="BB317" s="260"/>
      <c r="BC317" s="260"/>
      <c r="BD317" s="260"/>
      <c r="BE317" s="260"/>
      <c r="BF317" s="260"/>
      <c r="BG317" s="210"/>
      <c r="BH317" s="210"/>
      <c r="BI317" s="210"/>
    </row>
    <row r="318" spans="1:61" x14ac:dyDescent="0.25">
      <c r="A318" s="171" t="s">
        <v>91</v>
      </c>
      <c r="B318" s="164"/>
      <c r="C318" s="299" t="s">
        <v>628</v>
      </c>
      <c r="D318" s="166"/>
      <c r="E318" s="168"/>
      <c r="F318" s="167"/>
      <c r="G318" s="168"/>
      <c r="AO318" s="260"/>
      <c r="AP318" s="260"/>
      <c r="AQ318" s="260"/>
      <c r="AR318" s="260"/>
      <c r="AS318" s="260"/>
      <c r="AT318" s="260"/>
      <c r="AU318" s="260"/>
      <c r="AV318" s="260"/>
      <c r="AW318" s="260"/>
      <c r="AX318" s="260"/>
      <c r="AY318" s="260"/>
      <c r="AZ318" s="260"/>
      <c r="BA318" s="260"/>
      <c r="BB318" s="260"/>
      <c r="BC318" s="260"/>
      <c r="BD318" s="260"/>
      <c r="BE318" s="260"/>
      <c r="BF318" s="260"/>
      <c r="BG318" s="210"/>
      <c r="BH318" s="210"/>
      <c r="BI318" s="210"/>
    </row>
    <row r="319" spans="1:61" x14ac:dyDescent="0.25">
      <c r="A319" s="171" t="s">
        <v>91</v>
      </c>
      <c r="B319" s="164"/>
      <c r="C319" s="299" t="s">
        <v>628</v>
      </c>
      <c r="D319" s="166"/>
      <c r="E319" s="168"/>
      <c r="F319" s="167"/>
      <c r="G319" s="168"/>
      <c r="AO319" s="260"/>
      <c r="AP319" s="260"/>
      <c r="AQ319" s="260"/>
      <c r="AR319" s="260"/>
      <c r="AS319" s="260"/>
      <c r="AT319" s="260"/>
      <c r="AU319" s="260"/>
      <c r="AV319" s="260"/>
      <c r="AW319" s="260"/>
      <c r="AX319" s="260"/>
      <c r="AY319" s="260"/>
      <c r="AZ319" s="260"/>
      <c r="BA319" s="260"/>
      <c r="BB319" s="260"/>
      <c r="BC319" s="260"/>
      <c r="BD319" s="260"/>
      <c r="BE319" s="260"/>
      <c r="BF319" s="260"/>
      <c r="BG319" s="210"/>
      <c r="BH319" s="210"/>
      <c r="BI319" s="210"/>
    </row>
    <row r="320" spans="1:61" x14ac:dyDescent="0.25">
      <c r="A320" s="171" t="s">
        <v>91</v>
      </c>
      <c r="B320" s="164"/>
      <c r="C320" s="299" t="s">
        <v>628</v>
      </c>
      <c r="D320" s="166"/>
      <c r="E320" s="168"/>
      <c r="F320" s="167"/>
      <c r="G320" s="168"/>
      <c r="AO320" s="260"/>
      <c r="AP320" s="260"/>
      <c r="AQ320" s="260"/>
      <c r="AR320" s="260"/>
      <c r="AS320" s="260"/>
      <c r="AT320" s="260"/>
      <c r="AU320" s="260"/>
      <c r="AV320" s="260"/>
      <c r="AW320" s="260"/>
      <c r="AX320" s="260"/>
      <c r="AY320" s="260"/>
      <c r="AZ320" s="260"/>
      <c r="BA320" s="260"/>
      <c r="BB320" s="260"/>
      <c r="BC320" s="260"/>
      <c r="BD320" s="260"/>
      <c r="BE320" s="260"/>
      <c r="BF320" s="260"/>
      <c r="BG320" s="210"/>
      <c r="BH320" s="210"/>
      <c r="BI320" s="210"/>
    </row>
    <row r="321" spans="1:61" x14ac:dyDescent="0.25">
      <c r="A321" s="171" t="s">
        <v>91</v>
      </c>
      <c r="B321" s="164"/>
      <c r="C321" s="299" t="s">
        <v>628</v>
      </c>
      <c r="D321" s="166"/>
      <c r="E321" s="168"/>
      <c r="F321" s="167"/>
      <c r="G321" s="168"/>
      <c r="AO321" s="260"/>
      <c r="AP321" s="260"/>
      <c r="AQ321" s="260"/>
      <c r="AR321" s="260"/>
      <c r="AS321" s="260"/>
      <c r="AT321" s="260"/>
      <c r="AU321" s="260"/>
      <c r="AV321" s="260"/>
      <c r="AW321" s="260"/>
      <c r="AX321" s="260"/>
      <c r="AY321" s="260"/>
      <c r="AZ321" s="260"/>
      <c r="BA321" s="260"/>
      <c r="BB321" s="260"/>
      <c r="BC321" s="260"/>
      <c r="BD321" s="260"/>
      <c r="BE321" s="260"/>
      <c r="BF321" s="260"/>
      <c r="BG321" s="210"/>
      <c r="BH321" s="210"/>
      <c r="BI321" s="210"/>
    </row>
    <row r="322" spans="1:61" x14ac:dyDescent="0.25">
      <c r="A322" s="171" t="s">
        <v>91</v>
      </c>
      <c r="B322" s="164"/>
      <c r="C322" s="299" t="s">
        <v>628</v>
      </c>
      <c r="D322" s="166"/>
      <c r="E322" s="168"/>
      <c r="F322" s="167"/>
      <c r="G322" s="168"/>
      <c r="AO322" s="260"/>
      <c r="AP322" s="260"/>
      <c r="AQ322" s="260"/>
      <c r="AR322" s="260"/>
      <c r="AS322" s="260"/>
      <c r="AT322" s="260"/>
      <c r="AU322" s="260"/>
      <c r="AV322" s="260"/>
      <c r="AW322" s="260"/>
      <c r="AX322" s="260"/>
      <c r="AY322" s="260"/>
      <c r="AZ322" s="260"/>
      <c r="BA322" s="260"/>
      <c r="BB322" s="260"/>
      <c r="BC322" s="260"/>
      <c r="BD322" s="260"/>
      <c r="BE322" s="260"/>
      <c r="BF322" s="260"/>
      <c r="BG322" s="210"/>
      <c r="BH322" s="210"/>
      <c r="BI322" s="210"/>
    </row>
    <row r="323" spans="1:61" x14ac:dyDescent="0.25">
      <c r="A323" s="171" t="s">
        <v>91</v>
      </c>
      <c r="B323" s="164"/>
      <c r="C323" s="299" t="s">
        <v>628</v>
      </c>
      <c r="D323" s="166"/>
      <c r="E323" s="168"/>
      <c r="F323" s="167"/>
      <c r="G323" s="168"/>
      <c r="AO323" s="260"/>
      <c r="AP323" s="260"/>
      <c r="AQ323" s="260"/>
      <c r="AR323" s="260"/>
      <c r="AS323" s="260"/>
      <c r="AT323" s="260"/>
      <c r="AU323" s="260"/>
      <c r="AV323" s="260"/>
      <c r="AW323" s="260"/>
      <c r="AX323" s="260"/>
      <c r="AY323" s="260"/>
      <c r="AZ323" s="260"/>
      <c r="BA323" s="260"/>
      <c r="BB323" s="260"/>
      <c r="BC323" s="260"/>
      <c r="BD323" s="260"/>
      <c r="BE323" s="260"/>
      <c r="BF323" s="260"/>
      <c r="BG323" s="210"/>
      <c r="BH323" s="210"/>
      <c r="BI323" s="210"/>
    </row>
    <row r="324" spans="1:61" x14ac:dyDescent="0.25">
      <c r="A324" s="171" t="s">
        <v>91</v>
      </c>
      <c r="B324" s="164"/>
      <c r="C324" s="299" t="s">
        <v>628</v>
      </c>
      <c r="D324" s="166"/>
      <c r="E324" s="168"/>
      <c r="F324" s="167"/>
      <c r="G324" s="168"/>
      <c r="AO324" s="260"/>
      <c r="AP324" s="260"/>
      <c r="AQ324" s="260"/>
      <c r="AR324" s="260"/>
      <c r="AS324" s="260"/>
      <c r="AT324" s="260"/>
      <c r="AU324" s="260"/>
      <c r="AV324" s="260"/>
      <c r="AW324" s="260"/>
      <c r="AX324" s="260"/>
      <c r="AY324" s="260"/>
      <c r="AZ324" s="260"/>
      <c r="BA324" s="260"/>
      <c r="BB324" s="260"/>
      <c r="BC324" s="260"/>
      <c r="BD324" s="260"/>
      <c r="BE324" s="260"/>
      <c r="BF324" s="260"/>
      <c r="BG324" s="210"/>
      <c r="BH324" s="210"/>
      <c r="BI324" s="210"/>
    </row>
    <row r="325" spans="1:61" x14ac:dyDescent="0.25">
      <c r="A325" s="171" t="s">
        <v>91</v>
      </c>
      <c r="B325" s="164"/>
      <c r="C325" s="299" t="s">
        <v>628</v>
      </c>
      <c r="D325" s="166"/>
      <c r="E325" s="168"/>
      <c r="F325" s="167"/>
      <c r="G325" s="168"/>
      <c r="AO325" s="260"/>
      <c r="AP325" s="260"/>
      <c r="AQ325" s="260"/>
      <c r="AR325" s="260"/>
      <c r="AS325" s="260"/>
      <c r="AT325" s="260"/>
      <c r="AU325" s="260"/>
      <c r="AV325" s="260"/>
      <c r="AW325" s="260"/>
      <c r="AX325" s="260"/>
      <c r="AY325" s="260"/>
      <c r="AZ325" s="260"/>
      <c r="BA325" s="260"/>
      <c r="BB325" s="260"/>
      <c r="BC325" s="260"/>
      <c r="BD325" s="260"/>
      <c r="BE325" s="260"/>
      <c r="BF325" s="260"/>
      <c r="BG325" s="210"/>
      <c r="BH325" s="210"/>
      <c r="BI325" s="210"/>
    </row>
    <row r="326" spans="1:61" x14ac:dyDescent="0.25">
      <c r="A326" s="171" t="s">
        <v>91</v>
      </c>
      <c r="B326" s="164"/>
      <c r="C326" s="299" t="s">
        <v>628</v>
      </c>
      <c r="D326" s="166"/>
      <c r="E326" s="168"/>
      <c r="F326" s="167"/>
      <c r="G326" s="168"/>
      <c r="AO326" s="260"/>
      <c r="AP326" s="260"/>
      <c r="AQ326" s="260"/>
      <c r="AR326" s="260"/>
      <c r="AS326" s="260"/>
      <c r="AT326" s="260"/>
      <c r="AU326" s="260"/>
      <c r="AV326" s="260"/>
      <c r="AW326" s="260"/>
      <c r="AX326" s="260"/>
      <c r="AY326" s="260"/>
      <c r="AZ326" s="260"/>
      <c r="BA326" s="260"/>
      <c r="BB326" s="260"/>
      <c r="BC326" s="260"/>
      <c r="BD326" s="260"/>
      <c r="BE326" s="260"/>
      <c r="BF326" s="260"/>
      <c r="BG326" s="210"/>
      <c r="BH326" s="210"/>
      <c r="BI326" s="210"/>
    </row>
    <row r="327" spans="1:61" x14ac:dyDescent="0.25">
      <c r="A327" s="171" t="s">
        <v>91</v>
      </c>
      <c r="B327" s="164"/>
      <c r="C327" s="299" t="s">
        <v>628</v>
      </c>
      <c r="D327" s="166"/>
      <c r="E327" s="168"/>
      <c r="F327" s="167"/>
      <c r="G327" s="168"/>
      <c r="AO327" s="260"/>
      <c r="AP327" s="260"/>
      <c r="AQ327" s="260"/>
      <c r="AR327" s="260"/>
      <c r="AS327" s="260"/>
      <c r="AT327" s="260"/>
      <c r="AU327" s="260"/>
      <c r="AV327" s="260"/>
      <c r="AW327" s="260"/>
      <c r="AX327" s="260"/>
      <c r="AY327" s="260"/>
      <c r="AZ327" s="260"/>
      <c r="BA327" s="260"/>
      <c r="BB327" s="260"/>
      <c r="BC327" s="260"/>
      <c r="BD327" s="260"/>
      <c r="BE327" s="260"/>
      <c r="BF327" s="260"/>
      <c r="BG327" s="210"/>
      <c r="BH327" s="210"/>
      <c r="BI327" s="210"/>
    </row>
    <row r="328" spans="1:61" x14ac:dyDescent="0.25">
      <c r="A328" s="171" t="s">
        <v>91</v>
      </c>
      <c r="B328" s="164"/>
      <c r="C328" s="299" t="s">
        <v>628</v>
      </c>
      <c r="D328" s="166"/>
      <c r="E328" s="168"/>
      <c r="F328" s="167"/>
      <c r="G328" s="168"/>
      <c r="AO328" s="260"/>
      <c r="AP328" s="260"/>
      <c r="AQ328" s="260"/>
      <c r="AR328" s="260"/>
      <c r="AS328" s="260"/>
      <c r="AT328" s="260"/>
      <c r="AU328" s="260"/>
      <c r="AV328" s="260"/>
      <c r="AW328" s="260"/>
      <c r="AX328" s="260"/>
      <c r="AY328" s="260"/>
      <c r="AZ328" s="260"/>
      <c r="BA328" s="260"/>
      <c r="BB328" s="260"/>
      <c r="BC328" s="260"/>
      <c r="BD328" s="260"/>
      <c r="BE328" s="260"/>
      <c r="BF328" s="260"/>
      <c r="BG328" s="210"/>
      <c r="BH328" s="210"/>
      <c r="BI328" s="210"/>
    </row>
    <row r="329" spans="1:61" x14ac:dyDescent="0.25">
      <c r="A329" s="171" t="s">
        <v>91</v>
      </c>
      <c r="B329" s="164"/>
      <c r="C329" s="299" t="s">
        <v>628</v>
      </c>
      <c r="D329" s="166"/>
      <c r="E329" s="168"/>
      <c r="F329" s="167"/>
      <c r="G329" s="168"/>
      <c r="AO329" s="260"/>
      <c r="AP329" s="260"/>
      <c r="AQ329" s="260"/>
      <c r="AR329" s="260"/>
      <c r="AS329" s="260"/>
      <c r="AT329" s="260"/>
      <c r="AU329" s="260"/>
      <c r="AV329" s="260"/>
      <c r="AW329" s="260"/>
      <c r="AX329" s="260"/>
      <c r="AY329" s="260"/>
      <c r="AZ329" s="260"/>
      <c r="BA329" s="260"/>
      <c r="BB329" s="260"/>
      <c r="BC329" s="260"/>
      <c r="BD329" s="260"/>
      <c r="BE329" s="260"/>
      <c r="BF329" s="260"/>
      <c r="BG329" s="210"/>
      <c r="BH329" s="210"/>
      <c r="BI329" s="210"/>
    </row>
    <row r="330" spans="1:61" x14ac:dyDescent="0.25">
      <c r="A330" s="171" t="s">
        <v>91</v>
      </c>
      <c r="B330" s="164"/>
      <c r="C330" s="299" t="s">
        <v>628</v>
      </c>
      <c r="D330" s="166"/>
      <c r="E330" s="168"/>
      <c r="F330" s="167"/>
      <c r="G330" s="168"/>
      <c r="AO330" s="260"/>
      <c r="AP330" s="260"/>
      <c r="AQ330" s="260"/>
      <c r="AR330" s="260"/>
      <c r="AS330" s="260"/>
      <c r="AT330" s="260"/>
      <c r="AU330" s="260"/>
      <c r="AV330" s="260"/>
      <c r="AW330" s="260"/>
      <c r="AX330" s="260"/>
      <c r="AY330" s="260"/>
      <c r="AZ330" s="260"/>
      <c r="BA330" s="260"/>
      <c r="BB330" s="260"/>
      <c r="BC330" s="260"/>
      <c r="BD330" s="260"/>
      <c r="BE330" s="260"/>
      <c r="BF330" s="260"/>
      <c r="BG330" s="210"/>
      <c r="BH330" s="210"/>
      <c r="BI330" s="210"/>
    </row>
    <row r="331" spans="1:61" x14ac:dyDescent="0.25">
      <c r="A331" s="171" t="s">
        <v>91</v>
      </c>
      <c r="B331" s="164"/>
      <c r="C331" s="299" t="s">
        <v>628</v>
      </c>
      <c r="D331" s="166"/>
      <c r="E331" s="168"/>
      <c r="F331" s="167"/>
      <c r="G331" s="168"/>
      <c r="AO331" s="260"/>
      <c r="AP331" s="260"/>
      <c r="AQ331" s="260"/>
      <c r="AR331" s="260"/>
      <c r="AS331" s="260"/>
      <c r="AT331" s="260"/>
      <c r="AU331" s="260"/>
      <c r="AV331" s="260"/>
      <c r="AW331" s="260"/>
      <c r="AX331" s="260"/>
      <c r="AY331" s="260"/>
      <c r="AZ331" s="260"/>
      <c r="BA331" s="260"/>
      <c r="BB331" s="260"/>
      <c r="BC331" s="260"/>
      <c r="BD331" s="260"/>
      <c r="BE331" s="260"/>
      <c r="BF331" s="260"/>
      <c r="BG331" s="210"/>
      <c r="BH331" s="210"/>
      <c r="BI331" s="210"/>
    </row>
    <row r="332" spans="1:61" x14ac:dyDescent="0.25">
      <c r="A332" s="171" t="s">
        <v>91</v>
      </c>
      <c r="B332" s="164"/>
      <c r="C332" s="299" t="s">
        <v>628</v>
      </c>
      <c r="D332" s="166"/>
      <c r="E332" s="168"/>
      <c r="F332" s="167"/>
      <c r="G332" s="168"/>
      <c r="AO332" s="260"/>
      <c r="AP332" s="260"/>
      <c r="AQ332" s="260"/>
      <c r="AR332" s="260"/>
      <c r="AS332" s="260"/>
      <c r="AT332" s="260"/>
      <c r="AU332" s="260"/>
      <c r="AV332" s="260"/>
      <c r="AW332" s="260"/>
      <c r="AX332" s="260"/>
      <c r="AY332" s="260"/>
      <c r="AZ332" s="260"/>
      <c r="BA332" s="260"/>
      <c r="BB332" s="260"/>
      <c r="BC332" s="260"/>
      <c r="BD332" s="260"/>
      <c r="BE332" s="260"/>
      <c r="BF332" s="260"/>
      <c r="BG332" s="210"/>
      <c r="BH332" s="210"/>
      <c r="BI332" s="210"/>
    </row>
    <row r="333" spans="1:61" x14ac:dyDescent="0.25">
      <c r="A333" s="171" t="s">
        <v>91</v>
      </c>
      <c r="B333" s="164"/>
      <c r="C333" s="299" t="s">
        <v>628</v>
      </c>
      <c r="D333" s="166"/>
      <c r="E333" s="168"/>
      <c r="F333" s="167"/>
      <c r="G333" s="168"/>
      <c r="AO333" s="260"/>
      <c r="AP333" s="260"/>
      <c r="AQ333" s="260"/>
      <c r="AR333" s="260"/>
      <c r="AS333" s="260"/>
      <c r="AT333" s="260"/>
      <c r="AU333" s="260"/>
      <c r="AV333" s="260"/>
      <c r="AW333" s="260"/>
      <c r="AX333" s="260"/>
      <c r="AY333" s="260"/>
      <c r="AZ333" s="260"/>
      <c r="BA333" s="260"/>
      <c r="BB333" s="260"/>
      <c r="BC333" s="260"/>
      <c r="BD333" s="260"/>
      <c r="BE333" s="260"/>
      <c r="BF333" s="260"/>
      <c r="BG333" s="210"/>
      <c r="BH333" s="210"/>
      <c r="BI333" s="210"/>
    </row>
    <row r="334" spans="1:61" x14ac:dyDescent="0.25">
      <c r="A334" s="171" t="s">
        <v>91</v>
      </c>
      <c r="B334" s="164"/>
      <c r="C334" s="299" t="s">
        <v>628</v>
      </c>
      <c r="D334" s="166"/>
      <c r="E334" s="168"/>
      <c r="F334" s="167"/>
      <c r="G334" s="168"/>
      <c r="AO334" s="260"/>
      <c r="AP334" s="260"/>
      <c r="AQ334" s="260"/>
      <c r="AR334" s="260"/>
      <c r="AS334" s="260"/>
      <c r="AT334" s="260"/>
      <c r="AU334" s="260"/>
      <c r="AV334" s="260"/>
      <c r="AW334" s="260"/>
      <c r="AX334" s="260"/>
      <c r="AY334" s="260"/>
      <c r="AZ334" s="260"/>
      <c r="BA334" s="260"/>
      <c r="BB334" s="260"/>
      <c r="BC334" s="260"/>
      <c r="BD334" s="260"/>
      <c r="BE334" s="260"/>
      <c r="BF334" s="260"/>
      <c r="BG334" s="210"/>
      <c r="BH334" s="210"/>
      <c r="BI334" s="210"/>
    </row>
    <row r="335" spans="1:61" x14ac:dyDescent="0.25">
      <c r="A335" s="171" t="s">
        <v>91</v>
      </c>
      <c r="B335" s="164"/>
      <c r="C335" s="299" t="s">
        <v>628</v>
      </c>
      <c r="D335" s="166"/>
      <c r="E335" s="168"/>
      <c r="F335" s="167"/>
      <c r="G335" s="168"/>
      <c r="AO335" s="260"/>
      <c r="AP335" s="260"/>
      <c r="AQ335" s="260"/>
      <c r="AR335" s="260"/>
      <c r="AS335" s="260"/>
      <c r="AT335" s="260"/>
      <c r="AU335" s="260"/>
      <c r="AV335" s="260"/>
      <c r="AW335" s="260"/>
      <c r="AX335" s="260"/>
      <c r="AY335" s="260"/>
      <c r="AZ335" s="260"/>
      <c r="BA335" s="260"/>
      <c r="BB335" s="260"/>
      <c r="BC335" s="260"/>
      <c r="BD335" s="260"/>
      <c r="BE335" s="260"/>
      <c r="BF335" s="260"/>
      <c r="BG335" s="210"/>
      <c r="BH335" s="210"/>
      <c r="BI335" s="210"/>
    </row>
    <row r="336" spans="1:61" x14ac:dyDescent="0.25">
      <c r="A336" s="171" t="s">
        <v>91</v>
      </c>
      <c r="B336" s="164"/>
      <c r="C336" s="299" t="s">
        <v>628</v>
      </c>
      <c r="D336" s="166"/>
      <c r="E336" s="168"/>
      <c r="F336" s="167"/>
      <c r="G336" s="168"/>
      <c r="AO336" s="260"/>
      <c r="AP336" s="260"/>
      <c r="AQ336" s="260"/>
      <c r="AR336" s="260"/>
      <c r="AS336" s="260"/>
      <c r="AT336" s="260"/>
      <c r="AU336" s="260"/>
      <c r="AV336" s="260"/>
      <c r="AW336" s="260"/>
      <c r="AX336" s="260"/>
      <c r="AY336" s="260"/>
      <c r="AZ336" s="260"/>
      <c r="BA336" s="260"/>
      <c r="BB336" s="260"/>
      <c r="BC336" s="260"/>
      <c r="BD336" s="260"/>
      <c r="BE336" s="260"/>
      <c r="BF336" s="260"/>
      <c r="BG336" s="210"/>
      <c r="BH336" s="210"/>
      <c r="BI336" s="210"/>
    </row>
    <row r="337" spans="1:61" x14ac:dyDescent="0.25">
      <c r="A337" s="171" t="s">
        <v>91</v>
      </c>
      <c r="B337" s="164"/>
      <c r="C337" s="299" t="s">
        <v>628</v>
      </c>
      <c r="D337" s="166"/>
      <c r="E337" s="168"/>
      <c r="F337" s="167"/>
      <c r="G337" s="168"/>
      <c r="AO337" s="260"/>
      <c r="AP337" s="260"/>
      <c r="AQ337" s="260"/>
      <c r="AR337" s="260"/>
      <c r="AS337" s="260"/>
      <c r="AT337" s="260"/>
      <c r="AU337" s="260"/>
      <c r="AV337" s="260"/>
      <c r="AW337" s="260"/>
      <c r="AX337" s="260"/>
      <c r="AY337" s="260"/>
      <c r="AZ337" s="260"/>
      <c r="BA337" s="260"/>
      <c r="BB337" s="260"/>
      <c r="BC337" s="260"/>
      <c r="BD337" s="260"/>
      <c r="BE337" s="260"/>
      <c r="BF337" s="260"/>
      <c r="BG337" s="210"/>
      <c r="BH337" s="210"/>
      <c r="BI337" s="210"/>
    </row>
    <row r="338" spans="1:61" x14ac:dyDescent="0.25">
      <c r="A338" s="171" t="s">
        <v>91</v>
      </c>
      <c r="B338" s="164"/>
      <c r="C338" s="299" t="s">
        <v>628</v>
      </c>
      <c r="D338" s="166"/>
      <c r="E338" s="168"/>
      <c r="F338" s="167"/>
      <c r="G338" s="168"/>
      <c r="AO338" s="260"/>
      <c r="AP338" s="260"/>
      <c r="AQ338" s="260"/>
      <c r="AR338" s="260"/>
      <c r="AS338" s="260"/>
      <c r="AT338" s="260"/>
      <c r="AU338" s="260"/>
      <c r="AV338" s="260"/>
      <c r="AW338" s="260"/>
      <c r="AX338" s="260"/>
      <c r="AY338" s="260"/>
      <c r="AZ338" s="260"/>
      <c r="BA338" s="260"/>
      <c r="BB338" s="260"/>
      <c r="BC338" s="260"/>
      <c r="BD338" s="260"/>
      <c r="BE338" s="260"/>
      <c r="BF338" s="260"/>
      <c r="BG338" s="210"/>
      <c r="BH338" s="210"/>
      <c r="BI338" s="210"/>
    </row>
    <row r="339" spans="1:61" x14ac:dyDescent="0.25">
      <c r="A339" s="171" t="s">
        <v>91</v>
      </c>
      <c r="B339" s="164"/>
      <c r="C339" s="299" t="s">
        <v>628</v>
      </c>
      <c r="D339" s="166"/>
      <c r="E339" s="168"/>
      <c r="F339" s="167"/>
      <c r="G339" s="168"/>
      <c r="AO339" s="260"/>
      <c r="AP339" s="260"/>
      <c r="AQ339" s="260"/>
      <c r="AR339" s="260"/>
      <c r="AS339" s="260"/>
      <c r="AT339" s="260"/>
      <c r="AU339" s="260"/>
      <c r="AV339" s="260"/>
      <c r="AW339" s="260"/>
      <c r="AX339" s="260"/>
      <c r="AY339" s="260"/>
      <c r="AZ339" s="260"/>
      <c r="BA339" s="260"/>
      <c r="BB339" s="260"/>
      <c r="BC339" s="260"/>
      <c r="BD339" s="260"/>
      <c r="BE339" s="260"/>
      <c r="BF339" s="260"/>
      <c r="BG339" s="210"/>
      <c r="BH339" s="210"/>
      <c r="BI339" s="210"/>
    </row>
    <row r="340" spans="1:61" x14ac:dyDescent="0.25">
      <c r="A340" s="171" t="s">
        <v>91</v>
      </c>
      <c r="B340" s="164"/>
      <c r="C340" s="299" t="s">
        <v>628</v>
      </c>
      <c r="D340" s="166"/>
      <c r="E340" s="168"/>
      <c r="F340" s="167"/>
      <c r="G340" s="168"/>
      <c r="AO340" s="260"/>
      <c r="AP340" s="260"/>
      <c r="AQ340" s="260"/>
      <c r="AR340" s="260"/>
      <c r="AS340" s="260"/>
      <c r="AT340" s="260"/>
      <c r="AU340" s="260"/>
      <c r="AV340" s="260"/>
      <c r="AW340" s="260"/>
      <c r="AX340" s="260"/>
      <c r="AY340" s="260"/>
      <c r="AZ340" s="260"/>
      <c r="BA340" s="260"/>
      <c r="BB340" s="260"/>
      <c r="BC340" s="260"/>
      <c r="BD340" s="260"/>
      <c r="BE340" s="260"/>
      <c r="BF340" s="260"/>
      <c r="BG340" s="210"/>
      <c r="BH340" s="210"/>
      <c r="BI340" s="210"/>
    </row>
    <row r="341" spans="1:61" x14ac:dyDescent="0.25">
      <c r="A341" s="171" t="s">
        <v>91</v>
      </c>
      <c r="B341" s="164"/>
      <c r="C341" s="299" t="s">
        <v>628</v>
      </c>
      <c r="D341" s="166"/>
      <c r="E341" s="168"/>
      <c r="F341" s="167"/>
      <c r="G341" s="168"/>
      <c r="AO341" s="260"/>
      <c r="AP341" s="260"/>
      <c r="AQ341" s="260"/>
      <c r="AR341" s="260"/>
      <c r="AS341" s="260"/>
      <c r="AT341" s="260"/>
      <c r="AU341" s="260"/>
      <c r="AV341" s="260"/>
      <c r="AW341" s="260"/>
      <c r="AX341" s="260"/>
      <c r="AY341" s="260"/>
      <c r="AZ341" s="260"/>
      <c r="BA341" s="260"/>
      <c r="BB341" s="260"/>
      <c r="BC341" s="260"/>
      <c r="BD341" s="260"/>
      <c r="BE341" s="260"/>
      <c r="BF341" s="260"/>
      <c r="BG341" s="210"/>
      <c r="BH341" s="210"/>
      <c r="BI341" s="210"/>
    </row>
    <row r="342" spans="1:61" x14ac:dyDescent="0.25">
      <c r="A342" s="171" t="s">
        <v>91</v>
      </c>
      <c r="B342" s="164"/>
      <c r="C342" s="299" t="s">
        <v>628</v>
      </c>
      <c r="D342" s="166"/>
      <c r="E342" s="168"/>
      <c r="F342" s="167"/>
      <c r="G342" s="168"/>
      <c r="AO342" s="260"/>
      <c r="AP342" s="260"/>
      <c r="AQ342" s="260"/>
      <c r="AR342" s="260"/>
      <c r="AS342" s="260"/>
      <c r="AT342" s="260"/>
      <c r="AU342" s="260"/>
      <c r="AV342" s="260"/>
      <c r="AW342" s="260"/>
      <c r="AX342" s="260"/>
      <c r="AY342" s="260"/>
      <c r="AZ342" s="260"/>
      <c r="BA342" s="260"/>
      <c r="BB342" s="260"/>
      <c r="BC342" s="260"/>
      <c r="BD342" s="260"/>
      <c r="BE342" s="260"/>
      <c r="BF342" s="260"/>
      <c r="BG342" s="210"/>
      <c r="BH342" s="210"/>
      <c r="BI342" s="210"/>
    </row>
    <row r="343" spans="1:61" x14ac:dyDescent="0.25">
      <c r="A343" s="171" t="s">
        <v>91</v>
      </c>
      <c r="B343" s="164"/>
      <c r="C343" s="299" t="s">
        <v>628</v>
      </c>
      <c r="D343" s="166"/>
      <c r="E343" s="168"/>
      <c r="F343" s="167"/>
      <c r="G343" s="168"/>
      <c r="AO343" s="260"/>
      <c r="AP343" s="260"/>
      <c r="AQ343" s="260"/>
      <c r="AR343" s="260"/>
      <c r="AS343" s="260"/>
      <c r="AT343" s="260"/>
      <c r="AU343" s="260"/>
      <c r="AV343" s="260"/>
      <c r="AW343" s="260"/>
      <c r="AX343" s="260"/>
      <c r="AY343" s="260"/>
      <c r="AZ343" s="260"/>
      <c r="BA343" s="260"/>
      <c r="BB343" s="260"/>
      <c r="BC343" s="260"/>
      <c r="BD343" s="260"/>
      <c r="BE343" s="260"/>
      <c r="BF343" s="260"/>
      <c r="BG343" s="210"/>
      <c r="BH343" s="210"/>
      <c r="BI343" s="210"/>
    </row>
    <row r="344" spans="1:61" x14ac:dyDescent="0.25">
      <c r="A344" s="171" t="s">
        <v>91</v>
      </c>
      <c r="B344" s="164"/>
      <c r="C344" s="299" t="s">
        <v>628</v>
      </c>
      <c r="D344" s="166"/>
      <c r="E344" s="168"/>
      <c r="F344" s="167"/>
      <c r="G344" s="168"/>
      <c r="AO344" s="260"/>
      <c r="AP344" s="260"/>
      <c r="AQ344" s="260"/>
      <c r="AR344" s="260"/>
      <c r="AS344" s="260"/>
      <c r="AT344" s="260"/>
      <c r="AU344" s="260"/>
      <c r="AV344" s="260"/>
      <c r="AW344" s="260"/>
      <c r="AX344" s="260"/>
      <c r="AY344" s="260"/>
      <c r="AZ344" s="260"/>
      <c r="BA344" s="260"/>
      <c r="BB344" s="260"/>
      <c r="BC344" s="260"/>
      <c r="BD344" s="260"/>
      <c r="BE344" s="260"/>
      <c r="BF344" s="260"/>
      <c r="BG344" s="210"/>
      <c r="BH344" s="210"/>
      <c r="BI344" s="210"/>
    </row>
    <row r="345" spans="1:61" x14ac:dyDescent="0.25">
      <c r="A345" s="171" t="s">
        <v>91</v>
      </c>
      <c r="B345" s="164"/>
      <c r="C345" s="299" t="s">
        <v>628</v>
      </c>
      <c r="D345" s="166"/>
      <c r="E345" s="168"/>
      <c r="F345" s="167"/>
      <c r="G345" s="168"/>
      <c r="AO345" s="260"/>
      <c r="AP345" s="260"/>
      <c r="AQ345" s="260"/>
      <c r="AR345" s="260"/>
      <c r="AS345" s="260"/>
      <c r="AT345" s="260"/>
      <c r="AU345" s="260"/>
      <c r="AV345" s="260"/>
      <c r="AW345" s="260"/>
      <c r="AX345" s="260"/>
      <c r="AY345" s="260"/>
      <c r="AZ345" s="260"/>
      <c r="BA345" s="260"/>
      <c r="BB345" s="260"/>
      <c r="BC345" s="260"/>
      <c r="BD345" s="260"/>
      <c r="BE345" s="260"/>
      <c r="BF345" s="260"/>
      <c r="BG345" s="210"/>
      <c r="BH345" s="210"/>
      <c r="BI345" s="210"/>
    </row>
    <row r="346" spans="1:61" x14ac:dyDescent="0.25">
      <c r="A346" s="171" t="s">
        <v>91</v>
      </c>
      <c r="B346" s="164"/>
      <c r="C346" s="299" t="s">
        <v>628</v>
      </c>
      <c r="D346" s="166"/>
      <c r="E346" s="168"/>
      <c r="F346" s="167"/>
      <c r="G346" s="168"/>
      <c r="AO346" s="260"/>
      <c r="AP346" s="260"/>
      <c r="AQ346" s="260"/>
      <c r="AR346" s="260"/>
      <c r="AS346" s="260"/>
      <c r="AT346" s="260"/>
      <c r="AU346" s="260"/>
      <c r="AV346" s="260"/>
      <c r="AW346" s="260"/>
      <c r="AX346" s="260"/>
      <c r="AY346" s="260"/>
      <c r="AZ346" s="260"/>
      <c r="BA346" s="260"/>
      <c r="BB346" s="260"/>
      <c r="BC346" s="260"/>
      <c r="BD346" s="260"/>
      <c r="BE346" s="260"/>
      <c r="BF346" s="260"/>
      <c r="BG346" s="210"/>
      <c r="BH346" s="210"/>
      <c r="BI346" s="210"/>
    </row>
    <row r="347" spans="1:61" x14ac:dyDescent="0.25">
      <c r="A347" s="171" t="s">
        <v>91</v>
      </c>
      <c r="B347" s="164"/>
      <c r="C347" s="299" t="s">
        <v>628</v>
      </c>
      <c r="D347" s="166"/>
      <c r="E347" s="168"/>
      <c r="F347" s="167"/>
      <c r="G347" s="168"/>
      <c r="AO347" s="260"/>
      <c r="AP347" s="260"/>
      <c r="AQ347" s="260"/>
      <c r="AR347" s="260"/>
      <c r="AS347" s="260"/>
      <c r="AT347" s="260"/>
      <c r="AU347" s="260"/>
      <c r="AV347" s="260"/>
      <c r="AW347" s="260"/>
      <c r="AX347" s="260"/>
      <c r="AY347" s="260"/>
      <c r="AZ347" s="260"/>
      <c r="BA347" s="260"/>
      <c r="BB347" s="260"/>
      <c r="BC347" s="260"/>
      <c r="BD347" s="260"/>
      <c r="BE347" s="260"/>
      <c r="BF347" s="260"/>
      <c r="BG347" s="210"/>
      <c r="BH347" s="210"/>
      <c r="BI347" s="210"/>
    </row>
    <row r="348" spans="1:61" x14ac:dyDescent="0.25">
      <c r="A348" s="171" t="s">
        <v>91</v>
      </c>
      <c r="B348" s="164"/>
      <c r="C348" s="299" t="s">
        <v>628</v>
      </c>
      <c r="D348" s="166"/>
      <c r="E348" s="168"/>
      <c r="F348" s="167"/>
      <c r="G348" s="168"/>
      <c r="AO348" s="260"/>
      <c r="AP348" s="260"/>
      <c r="AQ348" s="260"/>
      <c r="AR348" s="260"/>
      <c r="AS348" s="260"/>
      <c r="AT348" s="260"/>
      <c r="AU348" s="260"/>
      <c r="AV348" s="260"/>
      <c r="AW348" s="260"/>
      <c r="AX348" s="260"/>
      <c r="AY348" s="260"/>
      <c r="AZ348" s="260"/>
      <c r="BA348" s="260"/>
      <c r="BB348" s="260"/>
      <c r="BC348" s="260"/>
      <c r="BD348" s="260"/>
      <c r="BE348" s="260"/>
      <c r="BF348" s="260"/>
      <c r="BG348" s="210"/>
      <c r="BH348" s="210"/>
      <c r="BI348" s="210"/>
    </row>
    <row r="349" spans="1:61" x14ac:dyDescent="0.25">
      <c r="A349" s="171" t="s">
        <v>91</v>
      </c>
      <c r="B349" s="164"/>
      <c r="C349" s="299" t="s">
        <v>628</v>
      </c>
      <c r="D349" s="166"/>
      <c r="E349" s="168"/>
      <c r="F349" s="167"/>
      <c r="G349" s="168"/>
      <c r="AO349" s="260"/>
      <c r="AP349" s="260"/>
      <c r="AQ349" s="260"/>
      <c r="AR349" s="260"/>
      <c r="AS349" s="260"/>
      <c r="AT349" s="260"/>
      <c r="AU349" s="260"/>
      <c r="AV349" s="260"/>
      <c r="AW349" s="260"/>
      <c r="AX349" s="260"/>
      <c r="AY349" s="260"/>
      <c r="AZ349" s="260"/>
      <c r="BA349" s="260"/>
      <c r="BB349" s="260"/>
      <c r="BC349" s="260"/>
      <c r="BD349" s="260"/>
      <c r="BE349" s="260"/>
      <c r="BF349" s="260"/>
      <c r="BG349" s="210"/>
      <c r="BH349" s="210"/>
      <c r="BI349" s="210"/>
    </row>
    <row r="350" spans="1:61" x14ac:dyDescent="0.25">
      <c r="A350" s="171" t="s">
        <v>91</v>
      </c>
      <c r="B350" s="164"/>
      <c r="C350" s="299" t="s">
        <v>628</v>
      </c>
      <c r="D350" s="166"/>
      <c r="E350" s="168"/>
      <c r="F350" s="167"/>
      <c r="G350" s="168"/>
      <c r="AO350" s="260"/>
      <c r="AP350" s="260"/>
      <c r="AQ350" s="260"/>
      <c r="AR350" s="260"/>
      <c r="AS350" s="260"/>
      <c r="AT350" s="260"/>
      <c r="AU350" s="260"/>
      <c r="AV350" s="260"/>
      <c r="AW350" s="260"/>
      <c r="AX350" s="260"/>
      <c r="AY350" s="260"/>
      <c r="AZ350" s="260"/>
      <c r="BA350" s="260"/>
      <c r="BB350" s="260"/>
      <c r="BC350" s="260"/>
      <c r="BD350" s="260"/>
      <c r="BE350" s="260"/>
      <c r="BF350" s="260"/>
      <c r="BG350" s="210"/>
      <c r="BH350" s="210"/>
      <c r="BI350" s="210"/>
    </row>
    <row r="351" spans="1:61" x14ac:dyDescent="0.25">
      <c r="A351" s="171" t="s">
        <v>91</v>
      </c>
      <c r="B351" s="164"/>
      <c r="C351" s="299" t="s">
        <v>628</v>
      </c>
      <c r="D351" s="166"/>
      <c r="E351" s="168"/>
      <c r="F351" s="167"/>
      <c r="G351" s="168"/>
      <c r="AO351" s="260"/>
      <c r="AP351" s="260"/>
      <c r="AQ351" s="260"/>
      <c r="AR351" s="260"/>
      <c r="AS351" s="260"/>
      <c r="AT351" s="260"/>
      <c r="AU351" s="260"/>
      <c r="AV351" s="260"/>
      <c r="AW351" s="260"/>
      <c r="AX351" s="260"/>
      <c r="AY351" s="260"/>
      <c r="AZ351" s="260"/>
      <c r="BA351" s="260"/>
      <c r="BB351" s="260"/>
      <c r="BC351" s="260"/>
      <c r="BD351" s="260"/>
      <c r="BE351" s="260"/>
      <c r="BF351" s="260"/>
      <c r="BG351" s="210"/>
      <c r="BH351" s="210"/>
      <c r="BI351" s="210"/>
    </row>
    <row r="352" spans="1:61" x14ac:dyDescent="0.25">
      <c r="A352" s="171" t="s">
        <v>91</v>
      </c>
      <c r="B352" s="164"/>
      <c r="C352" s="299" t="s">
        <v>628</v>
      </c>
      <c r="D352" s="166"/>
      <c r="E352" s="168"/>
      <c r="F352" s="167"/>
      <c r="G352" s="168"/>
      <c r="AO352" s="260"/>
      <c r="AP352" s="260"/>
      <c r="AQ352" s="260"/>
      <c r="AR352" s="260"/>
      <c r="AS352" s="260"/>
      <c r="AT352" s="260"/>
      <c r="AU352" s="260"/>
      <c r="AV352" s="260"/>
      <c r="AW352" s="260"/>
      <c r="AX352" s="260"/>
      <c r="AY352" s="260"/>
      <c r="AZ352" s="260"/>
      <c r="BA352" s="260"/>
      <c r="BB352" s="260"/>
      <c r="BC352" s="260"/>
      <c r="BD352" s="260"/>
      <c r="BE352" s="260"/>
      <c r="BF352" s="260"/>
      <c r="BG352" s="210"/>
      <c r="BH352" s="210"/>
      <c r="BI352" s="210"/>
    </row>
    <row r="353" spans="1:61" x14ac:dyDescent="0.25">
      <c r="A353" s="171" t="s">
        <v>91</v>
      </c>
      <c r="B353" s="164"/>
      <c r="C353" s="299" t="s">
        <v>628</v>
      </c>
      <c r="D353" s="166"/>
      <c r="E353" s="168"/>
      <c r="F353" s="167"/>
      <c r="G353" s="168"/>
      <c r="AO353" s="260"/>
      <c r="AP353" s="260"/>
      <c r="AQ353" s="260"/>
      <c r="AR353" s="260"/>
      <c r="AS353" s="260"/>
      <c r="AT353" s="260"/>
      <c r="AU353" s="260"/>
      <c r="AV353" s="260"/>
      <c r="AW353" s="260"/>
      <c r="AX353" s="260"/>
      <c r="AY353" s="260"/>
      <c r="AZ353" s="260"/>
      <c r="BA353" s="260"/>
      <c r="BB353" s="260"/>
      <c r="BC353" s="260"/>
      <c r="BD353" s="260"/>
      <c r="BE353" s="260"/>
      <c r="BF353" s="260"/>
      <c r="BG353" s="210"/>
      <c r="BH353" s="210"/>
      <c r="BI353" s="210"/>
    </row>
    <row r="354" spans="1:61" x14ac:dyDescent="0.25">
      <c r="A354" s="171" t="s">
        <v>91</v>
      </c>
      <c r="B354" s="164"/>
      <c r="C354" s="299" t="s">
        <v>628</v>
      </c>
      <c r="D354" s="166"/>
      <c r="E354" s="168"/>
      <c r="F354" s="167"/>
      <c r="G354" s="168"/>
      <c r="AO354" s="260"/>
      <c r="AP354" s="260"/>
      <c r="AQ354" s="260"/>
      <c r="AR354" s="260"/>
      <c r="AS354" s="260"/>
      <c r="AT354" s="260"/>
      <c r="AU354" s="260"/>
      <c r="AV354" s="260"/>
      <c r="AW354" s="260"/>
      <c r="AX354" s="260"/>
      <c r="AY354" s="260"/>
      <c r="AZ354" s="260"/>
      <c r="BA354" s="260"/>
      <c r="BB354" s="260"/>
      <c r="BC354" s="260"/>
      <c r="BD354" s="260"/>
      <c r="BE354" s="260"/>
      <c r="BF354" s="260"/>
      <c r="BG354" s="210"/>
      <c r="BH354" s="210"/>
      <c r="BI354" s="210"/>
    </row>
    <row r="355" spans="1:61" x14ac:dyDescent="0.25">
      <c r="A355" s="171" t="s">
        <v>91</v>
      </c>
      <c r="B355" s="164"/>
      <c r="C355" s="299" t="s">
        <v>628</v>
      </c>
      <c r="D355" s="166"/>
      <c r="E355" s="168"/>
      <c r="F355" s="167"/>
      <c r="G355" s="168"/>
      <c r="AO355" s="260"/>
      <c r="AP355" s="260"/>
      <c r="AQ355" s="260"/>
      <c r="AR355" s="260"/>
      <c r="AS355" s="260"/>
      <c r="AT355" s="260"/>
      <c r="AU355" s="260"/>
      <c r="AV355" s="260"/>
      <c r="AW355" s="260"/>
      <c r="AX355" s="260"/>
      <c r="AY355" s="260"/>
      <c r="AZ355" s="260"/>
      <c r="BA355" s="260"/>
      <c r="BB355" s="260"/>
      <c r="BC355" s="260"/>
      <c r="BD355" s="260"/>
      <c r="BE355" s="260"/>
      <c r="BF355" s="260"/>
      <c r="BG355" s="210"/>
      <c r="BH355" s="210"/>
      <c r="BI355" s="210"/>
    </row>
    <row r="356" spans="1:61" x14ac:dyDescent="0.25">
      <c r="A356" s="171" t="s">
        <v>91</v>
      </c>
      <c r="B356" s="164"/>
      <c r="C356" s="299" t="s">
        <v>628</v>
      </c>
      <c r="D356" s="166"/>
      <c r="E356" s="168"/>
      <c r="F356" s="167"/>
      <c r="G356" s="168"/>
      <c r="AO356" s="260"/>
      <c r="AP356" s="260"/>
      <c r="AQ356" s="260"/>
      <c r="AR356" s="260"/>
      <c r="AS356" s="260"/>
      <c r="AT356" s="260"/>
      <c r="AU356" s="260"/>
      <c r="AV356" s="260"/>
      <c r="AW356" s="260"/>
      <c r="AX356" s="260"/>
      <c r="AY356" s="260"/>
      <c r="AZ356" s="260"/>
      <c r="BA356" s="260"/>
      <c r="BB356" s="260"/>
      <c r="BC356" s="260"/>
      <c r="BD356" s="260"/>
      <c r="BE356" s="260"/>
      <c r="BF356" s="260"/>
      <c r="BG356" s="210"/>
      <c r="BH356" s="210"/>
      <c r="BI356" s="210"/>
    </row>
    <row r="357" spans="1:61" x14ac:dyDescent="0.25">
      <c r="A357" s="171" t="s">
        <v>91</v>
      </c>
      <c r="B357" s="164"/>
      <c r="C357" s="299" t="s">
        <v>628</v>
      </c>
      <c r="D357" s="166"/>
      <c r="E357" s="168"/>
      <c r="F357" s="167"/>
      <c r="G357" s="168"/>
      <c r="AO357" s="260"/>
      <c r="AP357" s="260"/>
      <c r="AQ357" s="260"/>
      <c r="AR357" s="260"/>
      <c r="AS357" s="260"/>
      <c r="AT357" s="260"/>
      <c r="AU357" s="260"/>
      <c r="AV357" s="260"/>
      <c r="AW357" s="260"/>
      <c r="AX357" s="260"/>
      <c r="AY357" s="260"/>
      <c r="AZ357" s="260"/>
      <c r="BA357" s="260"/>
      <c r="BB357" s="260"/>
      <c r="BC357" s="260"/>
      <c r="BD357" s="260"/>
      <c r="BE357" s="260"/>
      <c r="BF357" s="260"/>
      <c r="BG357" s="210"/>
      <c r="BH357" s="210"/>
      <c r="BI357" s="210"/>
    </row>
    <row r="358" spans="1:61" x14ac:dyDescent="0.25">
      <c r="A358" s="171" t="s">
        <v>91</v>
      </c>
      <c r="B358" s="164"/>
      <c r="C358" s="299" t="s">
        <v>628</v>
      </c>
      <c r="D358" s="166"/>
      <c r="E358" s="168"/>
      <c r="F358" s="167"/>
      <c r="G358" s="168"/>
      <c r="AO358" s="260"/>
      <c r="AP358" s="260"/>
      <c r="AQ358" s="260"/>
      <c r="AR358" s="260"/>
      <c r="AS358" s="260"/>
      <c r="AT358" s="260"/>
      <c r="AU358" s="260"/>
      <c r="AV358" s="260"/>
      <c r="AW358" s="260"/>
      <c r="AX358" s="260"/>
      <c r="AY358" s="260"/>
      <c r="AZ358" s="260"/>
      <c r="BA358" s="260"/>
      <c r="BB358" s="260"/>
      <c r="BC358" s="260"/>
      <c r="BD358" s="260"/>
      <c r="BE358" s="260"/>
      <c r="BF358" s="260"/>
      <c r="BG358" s="210"/>
      <c r="BH358" s="210"/>
      <c r="BI358" s="210"/>
    </row>
    <row r="359" spans="1:61" x14ac:dyDescent="0.25">
      <c r="A359" s="171" t="s">
        <v>91</v>
      </c>
      <c r="B359" s="164"/>
      <c r="C359" s="299" t="s">
        <v>628</v>
      </c>
      <c r="D359" s="166"/>
      <c r="E359" s="168"/>
      <c r="F359" s="167"/>
      <c r="G359" s="168"/>
      <c r="AO359" s="260"/>
      <c r="AP359" s="260"/>
      <c r="AQ359" s="260"/>
      <c r="AR359" s="260"/>
      <c r="AS359" s="260"/>
      <c r="AT359" s="260"/>
      <c r="AU359" s="260"/>
      <c r="AV359" s="260"/>
      <c r="AW359" s="260"/>
      <c r="AX359" s="260"/>
      <c r="AY359" s="260"/>
      <c r="AZ359" s="260"/>
      <c r="BA359" s="260"/>
      <c r="BB359" s="260"/>
      <c r="BC359" s="260"/>
      <c r="BD359" s="260"/>
      <c r="BE359" s="260"/>
      <c r="BF359" s="260"/>
      <c r="BG359" s="210"/>
      <c r="BH359" s="210"/>
      <c r="BI359" s="210"/>
    </row>
    <row r="360" spans="1:61" x14ac:dyDescent="0.25">
      <c r="A360" s="171" t="s">
        <v>91</v>
      </c>
      <c r="B360" s="164"/>
      <c r="C360" s="299" t="s">
        <v>628</v>
      </c>
      <c r="D360" s="166"/>
      <c r="E360" s="168"/>
      <c r="F360" s="167"/>
      <c r="G360" s="168"/>
      <c r="AO360" s="260"/>
      <c r="AP360" s="260"/>
      <c r="AQ360" s="260"/>
      <c r="AR360" s="260"/>
      <c r="AS360" s="260"/>
      <c r="AT360" s="260"/>
      <c r="AU360" s="260"/>
      <c r="AV360" s="260"/>
      <c r="AW360" s="260"/>
      <c r="AX360" s="260"/>
      <c r="AY360" s="260"/>
      <c r="AZ360" s="260"/>
      <c r="BA360" s="260"/>
      <c r="BB360" s="260"/>
      <c r="BC360" s="260"/>
      <c r="BD360" s="260"/>
      <c r="BE360" s="260"/>
      <c r="BF360" s="260"/>
      <c r="BG360" s="210"/>
      <c r="BH360" s="210"/>
      <c r="BI360" s="210"/>
    </row>
    <row r="361" spans="1:61" x14ac:dyDescent="0.25">
      <c r="A361" s="171" t="s">
        <v>91</v>
      </c>
      <c r="B361" s="164"/>
      <c r="C361" s="299" t="s">
        <v>628</v>
      </c>
      <c r="D361" s="166"/>
      <c r="E361" s="168"/>
      <c r="F361" s="167"/>
      <c r="G361" s="168"/>
      <c r="AO361" s="260"/>
      <c r="AP361" s="260"/>
      <c r="AQ361" s="260"/>
      <c r="AR361" s="260"/>
      <c r="AS361" s="260"/>
      <c r="AT361" s="260"/>
      <c r="AU361" s="260"/>
      <c r="AV361" s="260"/>
      <c r="AW361" s="260"/>
      <c r="AX361" s="260"/>
      <c r="AY361" s="260"/>
      <c r="AZ361" s="260"/>
      <c r="BA361" s="260"/>
      <c r="BB361" s="260"/>
      <c r="BC361" s="260"/>
      <c r="BD361" s="260"/>
      <c r="BE361" s="260"/>
      <c r="BF361" s="260"/>
      <c r="BG361" s="210"/>
      <c r="BH361" s="210"/>
      <c r="BI361" s="210"/>
    </row>
    <row r="362" spans="1:61" x14ac:dyDescent="0.25">
      <c r="A362" s="171" t="s">
        <v>91</v>
      </c>
      <c r="B362" s="164"/>
      <c r="C362" s="299" t="s">
        <v>628</v>
      </c>
      <c r="D362" s="166"/>
      <c r="E362" s="168"/>
      <c r="F362" s="167"/>
      <c r="G362" s="168"/>
      <c r="AO362" s="260"/>
      <c r="AP362" s="260"/>
      <c r="AQ362" s="260"/>
      <c r="AR362" s="260"/>
      <c r="AS362" s="260"/>
      <c r="AT362" s="260"/>
      <c r="AU362" s="260"/>
      <c r="AV362" s="260"/>
      <c r="AW362" s="260"/>
      <c r="AX362" s="260"/>
      <c r="AY362" s="260"/>
      <c r="AZ362" s="260"/>
      <c r="BA362" s="260"/>
      <c r="BB362" s="260"/>
      <c r="BC362" s="260"/>
      <c r="BD362" s="260"/>
      <c r="BE362" s="260"/>
      <c r="BF362" s="260"/>
      <c r="BG362" s="210"/>
      <c r="BH362" s="210"/>
      <c r="BI362" s="210"/>
    </row>
    <row r="363" spans="1:61" x14ac:dyDescent="0.25">
      <c r="A363" s="171" t="s">
        <v>91</v>
      </c>
      <c r="B363" s="164"/>
      <c r="C363" s="299" t="s">
        <v>628</v>
      </c>
      <c r="D363" s="166"/>
      <c r="E363" s="168"/>
      <c r="F363" s="167"/>
      <c r="G363" s="168"/>
      <c r="AO363" s="260"/>
      <c r="AP363" s="260"/>
      <c r="AQ363" s="260"/>
      <c r="AR363" s="260"/>
      <c r="AS363" s="260"/>
      <c r="AT363" s="260"/>
      <c r="AU363" s="260"/>
      <c r="AV363" s="260"/>
      <c r="AW363" s="260"/>
      <c r="AX363" s="260"/>
      <c r="AY363" s="260"/>
      <c r="AZ363" s="260"/>
      <c r="BA363" s="260"/>
      <c r="BB363" s="260"/>
      <c r="BC363" s="260"/>
      <c r="BD363" s="260"/>
      <c r="BE363" s="260"/>
      <c r="BF363" s="260"/>
      <c r="BG363" s="210"/>
      <c r="BH363" s="210"/>
      <c r="BI363" s="210"/>
    </row>
    <row r="364" spans="1:61" x14ac:dyDescent="0.25">
      <c r="A364" s="171" t="s">
        <v>91</v>
      </c>
      <c r="B364" s="164"/>
      <c r="C364" s="299" t="s">
        <v>628</v>
      </c>
      <c r="D364" s="166"/>
      <c r="E364" s="168"/>
      <c r="F364" s="167"/>
      <c r="G364" s="168"/>
      <c r="AO364" s="260"/>
      <c r="AP364" s="260"/>
      <c r="AQ364" s="260"/>
      <c r="AR364" s="260"/>
      <c r="AS364" s="260"/>
      <c r="AT364" s="260"/>
      <c r="AU364" s="260"/>
      <c r="AV364" s="260"/>
      <c r="AW364" s="260"/>
      <c r="AX364" s="260"/>
      <c r="AY364" s="260"/>
      <c r="AZ364" s="260"/>
      <c r="BA364" s="260"/>
      <c r="BB364" s="260"/>
      <c r="BC364" s="260"/>
      <c r="BD364" s="260"/>
      <c r="BE364" s="260"/>
      <c r="BF364" s="260"/>
      <c r="BG364" s="210"/>
      <c r="BH364" s="210"/>
      <c r="BI364" s="210"/>
    </row>
    <row r="365" spans="1:61" x14ac:dyDescent="0.25">
      <c r="A365" s="171" t="s">
        <v>91</v>
      </c>
      <c r="B365" s="164"/>
      <c r="C365" s="299" t="s">
        <v>628</v>
      </c>
      <c r="D365" s="166"/>
      <c r="E365" s="168"/>
      <c r="F365" s="167"/>
      <c r="G365" s="168"/>
      <c r="AO365" s="260"/>
      <c r="AP365" s="260"/>
      <c r="AQ365" s="260"/>
      <c r="AR365" s="260"/>
      <c r="AS365" s="260"/>
      <c r="AT365" s="260"/>
      <c r="AU365" s="260"/>
      <c r="AV365" s="260"/>
      <c r="AW365" s="260"/>
      <c r="AX365" s="260"/>
      <c r="AY365" s="260"/>
      <c r="AZ365" s="260"/>
      <c r="BA365" s="260"/>
      <c r="BB365" s="260"/>
      <c r="BC365" s="260"/>
      <c r="BD365" s="260"/>
      <c r="BE365" s="260"/>
      <c r="BF365" s="260"/>
      <c r="BG365" s="210"/>
      <c r="BH365" s="210"/>
      <c r="BI365" s="210"/>
    </row>
    <row r="366" spans="1:61" x14ac:dyDescent="0.25">
      <c r="A366" s="171" t="s">
        <v>91</v>
      </c>
      <c r="B366" s="164"/>
      <c r="C366" s="299" t="s">
        <v>628</v>
      </c>
      <c r="D366" s="166"/>
      <c r="E366" s="168"/>
      <c r="F366" s="167"/>
      <c r="G366" s="168"/>
      <c r="AO366" s="260"/>
      <c r="AP366" s="260"/>
      <c r="AQ366" s="260"/>
      <c r="AR366" s="260"/>
      <c r="AS366" s="260"/>
      <c r="AT366" s="260"/>
      <c r="AU366" s="260"/>
      <c r="AV366" s="260"/>
      <c r="AW366" s="260"/>
      <c r="AX366" s="260"/>
      <c r="AY366" s="260"/>
      <c r="AZ366" s="260"/>
      <c r="BA366" s="260"/>
      <c r="BB366" s="260"/>
      <c r="BC366" s="260"/>
      <c r="BD366" s="260"/>
      <c r="BE366" s="260"/>
      <c r="BF366" s="260"/>
      <c r="BG366" s="210"/>
      <c r="BH366" s="210"/>
      <c r="BI366" s="210"/>
    </row>
    <row r="367" spans="1:61" x14ac:dyDescent="0.25">
      <c r="A367" s="171" t="s">
        <v>91</v>
      </c>
      <c r="B367" s="164"/>
      <c r="C367" s="299" t="s">
        <v>628</v>
      </c>
      <c r="D367" s="166"/>
      <c r="E367" s="168"/>
      <c r="F367" s="167"/>
      <c r="G367" s="168"/>
      <c r="AO367" s="260"/>
      <c r="AP367" s="260"/>
      <c r="AQ367" s="260"/>
      <c r="AR367" s="260"/>
      <c r="AS367" s="260"/>
      <c r="AT367" s="260"/>
      <c r="AU367" s="260"/>
      <c r="AV367" s="260"/>
      <c r="AW367" s="260"/>
      <c r="AX367" s="260"/>
      <c r="AY367" s="260"/>
      <c r="AZ367" s="260"/>
      <c r="BA367" s="260"/>
      <c r="BB367" s="260"/>
      <c r="BC367" s="260"/>
      <c r="BD367" s="260"/>
      <c r="BE367" s="260"/>
      <c r="BF367" s="260"/>
      <c r="BG367" s="210"/>
      <c r="BH367" s="210"/>
      <c r="BI367" s="210"/>
    </row>
    <row r="368" spans="1:61" x14ac:dyDescent="0.25">
      <c r="A368" s="171" t="s">
        <v>91</v>
      </c>
      <c r="B368" s="164"/>
      <c r="C368" s="299" t="s">
        <v>628</v>
      </c>
      <c r="D368" s="166"/>
      <c r="E368" s="168"/>
      <c r="F368" s="167"/>
      <c r="G368" s="168"/>
      <c r="AO368" s="260"/>
      <c r="AP368" s="260"/>
      <c r="AQ368" s="260"/>
      <c r="AR368" s="260"/>
      <c r="AS368" s="260"/>
      <c r="AT368" s="260"/>
      <c r="AU368" s="260"/>
      <c r="AV368" s="260"/>
      <c r="AW368" s="260"/>
      <c r="AX368" s="260"/>
      <c r="AY368" s="260"/>
      <c r="AZ368" s="260"/>
      <c r="BA368" s="260"/>
      <c r="BB368" s="260"/>
      <c r="BC368" s="260"/>
      <c r="BD368" s="260"/>
      <c r="BE368" s="260"/>
      <c r="BF368" s="260"/>
      <c r="BG368" s="210"/>
      <c r="BH368" s="210"/>
      <c r="BI368" s="210"/>
    </row>
    <row r="369" spans="1:61" x14ac:dyDescent="0.25">
      <c r="A369" s="171" t="s">
        <v>91</v>
      </c>
      <c r="B369" s="164"/>
      <c r="C369" s="299" t="s">
        <v>628</v>
      </c>
      <c r="D369" s="166"/>
      <c r="E369" s="168"/>
      <c r="F369" s="167"/>
      <c r="G369" s="168"/>
      <c r="AO369" s="260"/>
      <c r="AP369" s="260"/>
      <c r="AQ369" s="260"/>
      <c r="AR369" s="260"/>
      <c r="AS369" s="260"/>
      <c r="AT369" s="260"/>
      <c r="AU369" s="260"/>
      <c r="AV369" s="260"/>
      <c r="AW369" s="260"/>
      <c r="AX369" s="260"/>
      <c r="AY369" s="260"/>
      <c r="AZ369" s="260"/>
      <c r="BA369" s="260"/>
      <c r="BB369" s="260"/>
      <c r="BC369" s="260"/>
      <c r="BD369" s="260"/>
      <c r="BE369" s="260"/>
      <c r="BF369" s="260"/>
      <c r="BG369" s="210"/>
      <c r="BH369" s="210"/>
      <c r="BI369" s="210"/>
    </row>
    <row r="370" spans="1:61" x14ac:dyDescent="0.25">
      <c r="A370" s="171" t="s">
        <v>91</v>
      </c>
      <c r="B370" s="164"/>
      <c r="C370" s="299" t="s">
        <v>628</v>
      </c>
      <c r="D370" s="166"/>
      <c r="E370" s="168"/>
      <c r="F370" s="167"/>
      <c r="G370" s="168"/>
      <c r="AO370" s="260"/>
      <c r="AP370" s="260"/>
      <c r="AQ370" s="260"/>
      <c r="AR370" s="260"/>
      <c r="AS370" s="260"/>
      <c r="AT370" s="260"/>
      <c r="AU370" s="260"/>
      <c r="AV370" s="260"/>
      <c r="AW370" s="260"/>
      <c r="AX370" s="260"/>
      <c r="AY370" s="260"/>
      <c r="AZ370" s="260"/>
      <c r="BA370" s="260"/>
      <c r="BB370" s="260"/>
      <c r="BC370" s="260"/>
      <c r="BD370" s="260"/>
      <c r="BE370" s="260"/>
      <c r="BF370" s="260"/>
      <c r="BG370" s="210"/>
      <c r="BH370" s="210"/>
      <c r="BI370" s="210"/>
    </row>
    <row r="371" spans="1:61" x14ac:dyDescent="0.25">
      <c r="A371" s="171" t="s">
        <v>91</v>
      </c>
      <c r="B371" s="164"/>
      <c r="C371" s="299" t="s">
        <v>628</v>
      </c>
      <c r="D371" s="166"/>
      <c r="E371" s="168"/>
      <c r="F371" s="167"/>
      <c r="G371" s="168"/>
      <c r="AO371" s="260"/>
      <c r="AP371" s="260"/>
      <c r="AQ371" s="260"/>
      <c r="AR371" s="260"/>
      <c r="AS371" s="260"/>
      <c r="AT371" s="260"/>
      <c r="AU371" s="260"/>
      <c r="AV371" s="260"/>
      <c r="AW371" s="260"/>
      <c r="AX371" s="260"/>
      <c r="AY371" s="260"/>
      <c r="AZ371" s="260"/>
      <c r="BA371" s="260"/>
      <c r="BB371" s="260"/>
      <c r="BC371" s="260"/>
      <c r="BD371" s="260"/>
      <c r="BE371" s="260"/>
      <c r="BF371" s="260"/>
      <c r="BG371" s="210"/>
      <c r="BH371" s="210"/>
      <c r="BI371" s="210"/>
    </row>
    <row r="372" spans="1:61" x14ac:dyDescent="0.25">
      <c r="A372" s="171" t="s">
        <v>91</v>
      </c>
      <c r="B372" s="164"/>
      <c r="C372" s="299" t="s">
        <v>628</v>
      </c>
      <c r="D372" s="166"/>
      <c r="E372" s="168"/>
      <c r="F372" s="167"/>
      <c r="G372" s="168"/>
      <c r="AO372" s="260"/>
      <c r="AP372" s="260"/>
      <c r="AQ372" s="260"/>
      <c r="AR372" s="260"/>
      <c r="AS372" s="260"/>
      <c r="AT372" s="260"/>
      <c r="AU372" s="260"/>
      <c r="AV372" s="260"/>
      <c r="AW372" s="260"/>
      <c r="AX372" s="260"/>
      <c r="AY372" s="260"/>
      <c r="AZ372" s="260"/>
      <c r="BA372" s="260"/>
      <c r="BB372" s="260"/>
      <c r="BC372" s="260"/>
      <c r="BD372" s="260"/>
      <c r="BE372" s="260"/>
      <c r="BF372" s="260"/>
      <c r="BG372" s="210"/>
      <c r="BH372" s="210"/>
      <c r="BI372" s="210"/>
    </row>
    <row r="373" spans="1:61" x14ac:dyDescent="0.25">
      <c r="A373" s="171" t="s">
        <v>91</v>
      </c>
      <c r="B373" s="164"/>
      <c r="C373" s="299" t="s">
        <v>628</v>
      </c>
      <c r="D373" s="166"/>
      <c r="E373" s="168"/>
      <c r="F373" s="167"/>
      <c r="G373" s="168"/>
      <c r="AO373" s="260"/>
      <c r="AP373" s="260"/>
      <c r="AQ373" s="260"/>
      <c r="AR373" s="260"/>
      <c r="AS373" s="260"/>
      <c r="AT373" s="260"/>
      <c r="AU373" s="260"/>
      <c r="AV373" s="260"/>
      <c r="AW373" s="260"/>
      <c r="AX373" s="260"/>
      <c r="AY373" s="260"/>
      <c r="AZ373" s="260"/>
      <c r="BA373" s="260"/>
      <c r="BB373" s="260"/>
      <c r="BC373" s="260"/>
      <c r="BD373" s="260"/>
      <c r="BE373" s="260"/>
      <c r="BF373" s="260"/>
      <c r="BG373" s="210"/>
      <c r="BH373" s="210"/>
      <c r="BI373" s="210"/>
    </row>
    <row r="374" spans="1:61" x14ac:dyDescent="0.25">
      <c r="A374" s="171" t="s">
        <v>91</v>
      </c>
      <c r="B374" s="164"/>
      <c r="C374" s="299" t="s">
        <v>628</v>
      </c>
      <c r="D374" s="166"/>
      <c r="E374" s="168"/>
      <c r="F374" s="167"/>
      <c r="G374" s="168"/>
      <c r="AO374" s="260"/>
      <c r="AP374" s="260"/>
      <c r="AQ374" s="260"/>
      <c r="AR374" s="260"/>
      <c r="AS374" s="260"/>
      <c r="AT374" s="260"/>
      <c r="AU374" s="260"/>
      <c r="AV374" s="260"/>
      <c r="AW374" s="260"/>
      <c r="AX374" s="260"/>
      <c r="AY374" s="260"/>
      <c r="AZ374" s="260"/>
      <c r="BA374" s="260"/>
      <c r="BB374" s="260"/>
      <c r="BC374" s="260"/>
      <c r="BD374" s="260"/>
      <c r="BE374" s="260"/>
      <c r="BF374" s="260"/>
      <c r="BG374" s="210"/>
      <c r="BH374" s="210"/>
      <c r="BI374" s="210"/>
    </row>
    <row r="375" spans="1:61" x14ac:dyDescent="0.25">
      <c r="A375" s="171" t="s">
        <v>91</v>
      </c>
      <c r="B375" s="164"/>
      <c r="C375" s="299" t="s">
        <v>628</v>
      </c>
      <c r="D375" s="166"/>
      <c r="E375" s="168"/>
      <c r="F375" s="167"/>
      <c r="G375" s="168"/>
      <c r="AO375" s="260"/>
      <c r="AP375" s="260"/>
      <c r="AQ375" s="260"/>
      <c r="AR375" s="260"/>
      <c r="AS375" s="260"/>
      <c r="AT375" s="260"/>
      <c r="AU375" s="260"/>
      <c r="AV375" s="260"/>
      <c r="AW375" s="260"/>
      <c r="AX375" s="260"/>
      <c r="AY375" s="260"/>
      <c r="AZ375" s="260"/>
      <c r="BA375" s="260"/>
      <c r="BB375" s="260"/>
      <c r="BC375" s="260"/>
      <c r="BD375" s="260"/>
      <c r="BE375" s="260"/>
      <c r="BF375" s="260"/>
      <c r="BG375" s="210"/>
      <c r="BH375" s="210"/>
      <c r="BI375" s="210"/>
    </row>
    <row r="376" spans="1:61" x14ac:dyDescent="0.25">
      <c r="A376" s="171" t="s">
        <v>91</v>
      </c>
      <c r="B376" s="164"/>
      <c r="C376" s="299" t="s">
        <v>628</v>
      </c>
      <c r="D376" s="166"/>
      <c r="E376" s="168"/>
      <c r="F376" s="167"/>
      <c r="G376" s="168"/>
      <c r="AO376" s="260"/>
      <c r="AP376" s="260"/>
      <c r="AQ376" s="260"/>
      <c r="AR376" s="260"/>
      <c r="AS376" s="260"/>
      <c r="AT376" s="260"/>
      <c r="AU376" s="260"/>
      <c r="AV376" s="260"/>
      <c r="AW376" s="260"/>
      <c r="AX376" s="260"/>
      <c r="AY376" s="260"/>
      <c r="AZ376" s="260"/>
      <c r="BA376" s="260"/>
      <c r="BB376" s="260"/>
      <c r="BC376" s="260"/>
      <c r="BD376" s="260"/>
      <c r="BE376" s="260"/>
      <c r="BF376" s="260"/>
      <c r="BG376" s="210"/>
      <c r="BH376" s="210"/>
      <c r="BI376" s="210"/>
    </row>
    <row r="377" spans="1:61" x14ac:dyDescent="0.25">
      <c r="A377" s="171" t="s">
        <v>91</v>
      </c>
      <c r="B377" s="164"/>
      <c r="C377" s="299" t="s">
        <v>628</v>
      </c>
      <c r="D377" s="166"/>
      <c r="E377" s="168"/>
      <c r="F377" s="167"/>
      <c r="G377" s="168"/>
      <c r="AO377" s="260"/>
      <c r="AP377" s="260"/>
      <c r="AQ377" s="260"/>
      <c r="AR377" s="260"/>
      <c r="AS377" s="260"/>
      <c r="AT377" s="260"/>
      <c r="AU377" s="260"/>
      <c r="AV377" s="260"/>
      <c r="AW377" s="260"/>
      <c r="AX377" s="260"/>
      <c r="AY377" s="260"/>
      <c r="AZ377" s="260"/>
      <c r="BA377" s="260"/>
      <c r="BB377" s="260"/>
      <c r="BC377" s="260"/>
      <c r="BD377" s="260"/>
      <c r="BE377" s="260"/>
      <c r="BF377" s="260"/>
      <c r="BG377" s="210"/>
      <c r="BH377" s="210"/>
      <c r="BI377" s="210"/>
    </row>
    <row r="378" spans="1:61" x14ac:dyDescent="0.25">
      <c r="A378" s="171" t="s">
        <v>91</v>
      </c>
      <c r="B378" s="164"/>
      <c r="C378" s="299" t="s">
        <v>628</v>
      </c>
      <c r="D378" s="166"/>
      <c r="E378" s="168"/>
      <c r="F378" s="167"/>
      <c r="G378" s="168"/>
      <c r="AO378" s="260"/>
      <c r="AP378" s="260"/>
      <c r="AQ378" s="260"/>
      <c r="AR378" s="260"/>
      <c r="AS378" s="260"/>
      <c r="AT378" s="260"/>
      <c r="AU378" s="260"/>
      <c r="AV378" s="260"/>
      <c r="AW378" s="260"/>
      <c r="AX378" s="260"/>
      <c r="AY378" s="260"/>
      <c r="AZ378" s="260"/>
      <c r="BA378" s="260"/>
      <c r="BB378" s="260"/>
      <c r="BC378" s="260"/>
      <c r="BD378" s="260"/>
      <c r="BE378" s="260"/>
      <c r="BF378" s="260"/>
      <c r="BG378" s="210"/>
      <c r="BH378" s="210"/>
      <c r="BI378" s="210"/>
    </row>
    <row r="379" spans="1:61" x14ac:dyDescent="0.25">
      <c r="A379" s="171" t="s">
        <v>91</v>
      </c>
      <c r="B379" s="164"/>
      <c r="C379" s="299" t="s">
        <v>628</v>
      </c>
      <c r="D379" s="166"/>
      <c r="E379" s="168"/>
      <c r="F379" s="167"/>
      <c r="G379" s="168"/>
      <c r="AO379" s="260"/>
      <c r="AP379" s="260"/>
      <c r="AQ379" s="260"/>
      <c r="AR379" s="260"/>
      <c r="AS379" s="260"/>
      <c r="AT379" s="260"/>
      <c r="AU379" s="260"/>
      <c r="AV379" s="260"/>
      <c r="AW379" s="260"/>
      <c r="AX379" s="260"/>
      <c r="AY379" s="260"/>
      <c r="AZ379" s="260"/>
      <c r="BA379" s="260"/>
      <c r="BB379" s="260"/>
      <c r="BC379" s="260"/>
      <c r="BD379" s="260"/>
      <c r="BE379" s="260"/>
      <c r="BF379" s="260"/>
      <c r="BG379" s="210"/>
      <c r="BH379" s="210"/>
      <c r="BI379" s="210"/>
    </row>
    <row r="380" spans="1:61" x14ac:dyDescent="0.25">
      <c r="A380" s="171" t="s">
        <v>91</v>
      </c>
      <c r="B380" s="164"/>
      <c r="C380" s="299" t="s">
        <v>628</v>
      </c>
      <c r="D380" s="166"/>
      <c r="E380" s="168"/>
      <c r="F380" s="167"/>
      <c r="G380" s="168"/>
      <c r="AO380" s="260"/>
      <c r="AP380" s="260"/>
      <c r="AQ380" s="260"/>
      <c r="AR380" s="260"/>
      <c r="AS380" s="260"/>
      <c r="AT380" s="260"/>
      <c r="AU380" s="260"/>
      <c r="AV380" s="260"/>
      <c r="AW380" s="260"/>
      <c r="AX380" s="260"/>
      <c r="AY380" s="260"/>
      <c r="AZ380" s="260"/>
      <c r="BA380" s="260"/>
      <c r="BB380" s="260"/>
      <c r="BC380" s="260"/>
      <c r="BD380" s="260"/>
      <c r="BE380" s="260"/>
      <c r="BF380" s="260"/>
      <c r="BG380" s="210"/>
      <c r="BH380" s="210"/>
      <c r="BI380" s="210"/>
    </row>
    <row r="381" spans="1:61" x14ac:dyDescent="0.25">
      <c r="A381" s="171" t="s">
        <v>91</v>
      </c>
      <c r="B381" s="164"/>
      <c r="C381" s="299" t="s">
        <v>628</v>
      </c>
      <c r="D381" s="166"/>
      <c r="E381" s="168"/>
      <c r="F381" s="167"/>
      <c r="G381" s="168"/>
      <c r="AO381" s="260"/>
      <c r="AP381" s="260"/>
      <c r="AQ381" s="260"/>
      <c r="AR381" s="260"/>
      <c r="AS381" s="260"/>
      <c r="AT381" s="260"/>
      <c r="AU381" s="260"/>
      <c r="AV381" s="260"/>
      <c r="AW381" s="260"/>
      <c r="AX381" s="260"/>
      <c r="AY381" s="260"/>
      <c r="AZ381" s="260"/>
      <c r="BA381" s="260"/>
      <c r="BB381" s="260"/>
      <c r="BC381" s="260"/>
      <c r="BD381" s="260"/>
      <c r="BE381" s="260"/>
      <c r="BF381" s="260"/>
      <c r="BG381" s="210"/>
      <c r="BH381" s="210"/>
      <c r="BI381" s="210"/>
    </row>
    <row r="382" spans="1:61" x14ac:dyDescent="0.25">
      <c r="A382" s="171" t="s">
        <v>91</v>
      </c>
      <c r="B382" s="164"/>
      <c r="C382" s="299" t="s">
        <v>628</v>
      </c>
      <c r="D382" s="166"/>
      <c r="E382" s="168"/>
      <c r="F382" s="167"/>
      <c r="G382" s="168"/>
      <c r="AO382" s="260"/>
      <c r="AP382" s="260"/>
      <c r="AQ382" s="260"/>
      <c r="AR382" s="260"/>
      <c r="AS382" s="260"/>
      <c r="AT382" s="260"/>
      <c r="AU382" s="260"/>
      <c r="AV382" s="260"/>
      <c r="AW382" s="260"/>
      <c r="AX382" s="260"/>
      <c r="AY382" s="260"/>
      <c r="AZ382" s="260"/>
      <c r="BA382" s="260"/>
      <c r="BB382" s="260"/>
      <c r="BC382" s="260"/>
      <c r="BD382" s="260"/>
      <c r="BE382" s="260"/>
      <c r="BF382" s="260"/>
      <c r="BG382" s="210"/>
      <c r="BH382" s="210"/>
      <c r="BI382" s="210"/>
    </row>
    <row r="383" spans="1:61" x14ac:dyDescent="0.25">
      <c r="A383" s="171" t="s">
        <v>91</v>
      </c>
      <c r="B383" s="164"/>
      <c r="C383" s="299" t="s">
        <v>628</v>
      </c>
      <c r="D383" s="166"/>
      <c r="E383" s="168"/>
      <c r="F383" s="167"/>
      <c r="G383" s="168"/>
      <c r="AO383" s="260"/>
      <c r="AP383" s="260"/>
      <c r="AQ383" s="260"/>
      <c r="AR383" s="260"/>
      <c r="AS383" s="260"/>
      <c r="AT383" s="260"/>
      <c r="AU383" s="260"/>
      <c r="AV383" s="260"/>
      <c r="AW383" s="260"/>
      <c r="AX383" s="260"/>
      <c r="AY383" s="260"/>
      <c r="AZ383" s="260"/>
      <c r="BA383" s="260"/>
      <c r="BB383" s="260"/>
      <c r="BC383" s="260"/>
      <c r="BD383" s="260"/>
      <c r="BE383" s="260"/>
      <c r="BF383" s="260"/>
      <c r="BG383" s="210"/>
      <c r="BH383" s="210"/>
      <c r="BI383" s="210"/>
    </row>
    <row r="384" spans="1:61" x14ac:dyDescent="0.25">
      <c r="A384" s="171" t="s">
        <v>91</v>
      </c>
      <c r="B384" s="164"/>
      <c r="C384" s="299" t="s">
        <v>628</v>
      </c>
      <c r="D384" s="166"/>
      <c r="E384" s="168"/>
      <c r="F384" s="167"/>
      <c r="G384" s="168"/>
      <c r="AO384" s="260"/>
      <c r="AP384" s="260"/>
      <c r="AQ384" s="260"/>
      <c r="AR384" s="260"/>
      <c r="AS384" s="260"/>
      <c r="AT384" s="260"/>
      <c r="AU384" s="260"/>
      <c r="AV384" s="260"/>
      <c r="AW384" s="260"/>
      <c r="AX384" s="260"/>
      <c r="AY384" s="260"/>
      <c r="AZ384" s="260"/>
      <c r="BA384" s="260"/>
      <c r="BB384" s="260"/>
      <c r="BC384" s="260"/>
      <c r="BD384" s="260"/>
      <c r="BE384" s="260"/>
      <c r="BF384" s="260"/>
      <c r="BG384" s="210"/>
      <c r="BH384" s="210"/>
      <c r="BI384" s="210"/>
    </row>
    <row r="385" spans="1:61" x14ac:dyDescent="0.25">
      <c r="A385" s="171" t="s">
        <v>91</v>
      </c>
      <c r="B385" s="164"/>
      <c r="C385" s="299" t="s">
        <v>628</v>
      </c>
      <c r="D385" s="166"/>
      <c r="E385" s="168"/>
      <c r="F385" s="167"/>
      <c r="G385" s="168"/>
      <c r="AO385" s="260"/>
      <c r="AP385" s="260"/>
      <c r="AQ385" s="260"/>
      <c r="AR385" s="260"/>
      <c r="AS385" s="260"/>
      <c r="AT385" s="260"/>
      <c r="AU385" s="260"/>
      <c r="AV385" s="260"/>
      <c r="AW385" s="260"/>
      <c r="AX385" s="260"/>
      <c r="AY385" s="260"/>
      <c r="AZ385" s="260"/>
      <c r="BA385" s="260"/>
      <c r="BB385" s="260"/>
      <c r="BC385" s="260"/>
      <c r="BD385" s="260"/>
      <c r="BE385" s="260"/>
      <c r="BF385" s="260"/>
      <c r="BG385" s="210"/>
      <c r="BH385" s="210"/>
      <c r="BI385" s="210"/>
    </row>
    <row r="386" spans="1:61" x14ac:dyDescent="0.25">
      <c r="A386" s="171" t="s">
        <v>91</v>
      </c>
      <c r="B386" s="164"/>
      <c r="C386" s="299" t="s">
        <v>628</v>
      </c>
      <c r="D386" s="166"/>
      <c r="E386" s="168"/>
      <c r="F386" s="167"/>
      <c r="G386" s="168"/>
      <c r="AO386" s="260"/>
      <c r="AP386" s="260"/>
      <c r="AQ386" s="260"/>
      <c r="AR386" s="260"/>
      <c r="AS386" s="260"/>
      <c r="AT386" s="260"/>
      <c r="AU386" s="260"/>
      <c r="AV386" s="260"/>
      <c r="AW386" s="260"/>
      <c r="AX386" s="260"/>
      <c r="AY386" s="260"/>
      <c r="AZ386" s="260"/>
      <c r="BA386" s="260"/>
      <c r="BB386" s="260"/>
      <c r="BC386" s="260"/>
      <c r="BD386" s="260"/>
      <c r="BE386" s="260"/>
      <c r="BF386" s="260"/>
      <c r="BG386" s="210"/>
      <c r="BH386" s="210"/>
      <c r="BI386" s="210"/>
    </row>
    <row r="387" spans="1:61" x14ac:dyDescent="0.25">
      <c r="A387" s="171" t="s">
        <v>91</v>
      </c>
      <c r="B387" s="164"/>
      <c r="C387" s="299" t="s">
        <v>628</v>
      </c>
      <c r="D387" s="166"/>
      <c r="E387" s="168"/>
      <c r="F387" s="167"/>
      <c r="G387" s="168"/>
      <c r="AO387" s="260"/>
      <c r="AP387" s="260"/>
      <c r="AQ387" s="260"/>
      <c r="AR387" s="260"/>
      <c r="AS387" s="260"/>
      <c r="AT387" s="260"/>
      <c r="AU387" s="260"/>
      <c r="AV387" s="260"/>
      <c r="AW387" s="260"/>
      <c r="AX387" s="260"/>
      <c r="AY387" s="260"/>
      <c r="AZ387" s="260"/>
      <c r="BA387" s="260"/>
      <c r="BB387" s="260"/>
      <c r="BC387" s="260"/>
      <c r="BD387" s="260"/>
      <c r="BE387" s="260"/>
      <c r="BF387" s="260"/>
      <c r="BG387" s="210"/>
      <c r="BH387" s="210"/>
      <c r="BI387" s="210"/>
    </row>
    <row r="388" spans="1:61" x14ac:dyDescent="0.25">
      <c r="A388" s="171" t="s">
        <v>91</v>
      </c>
      <c r="B388" s="164"/>
      <c r="C388" s="299" t="s">
        <v>628</v>
      </c>
      <c r="D388" s="166"/>
      <c r="E388" s="168"/>
      <c r="F388" s="167"/>
      <c r="G388" s="168"/>
      <c r="AO388" s="260"/>
      <c r="AP388" s="260"/>
      <c r="AQ388" s="260"/>
      <c r="AR388" s="260"/>
      <c r="AS388" s="260"/>
      <c r="AT388" s="260"/>
      <c r="AU388" s="260"/>
      <c r="AV388" s="260"/>
      <c r="AW388" s="260"/>
      <c r="AX388" s="260"/>
      <c r="AY388" s="260"/>
      <c r="AZ388" s="260"/>
      <c r="BA388" s="260"/>
      <c r="BB388" s="260"/>
      <c r="BC388" s="260"/>
      <c r="BD388" s="260"/>
      <c r="BE388" s="260"/>
      <c r="BF388" s="260"/>
      <c r="BG388" s="210"/>
      <c r="BH388" s="210"/>
      <c r="BI388" s="210"/>
    </row>
    <row r="389" spans="1:61" x14ac:dyDescent="0.25">
      <c r="A389" s="171" t="s">
        <v>91</v>
      </c>
      <c r="B389" s="164"/>
      <c r="C389" s="299" t="s">
        <v>628</v>
      </c>
      <c r="D389" s="166"/>
      <c r="E389" s="168"/>
      <c r="F389" s="167"/>
      <c r="G389" s="168"/>
      <c r="AO389" s="260"/>
      <c r="AP389" s="260"/>
      <c r="AQ389" s="260"/>
      <c r="AR389" s="260"/>
      <c r="AS389" s="260"/>
      <c r="AT389" s="260"/>
      <c r="AU389" s="260"/>
      <c r="AV389" s="260"/>
      <c r="AW389" s="260"/>
      <c r="AX389" s="260"/>
      <c r="AY389" s="260"/>
      <c r="AZ389" s="260"/>
      <c r="BA389" s="260"/>
      <c r="BB389" s="260"/>
      <c r="BC389" s="260"/>
      <c r="BD389" s="260"/>
      <c r="BE389" s="260"/>
      <c r="BF389" s="260"/>
      <c r="BG389" s="210"/>
      <c r="BH389" s="210"/>
      <c r="BI389" s="210"/>
    </row>
    <row r="390" spans="1:61" x14ac:dyDescent="0.25">
      <c r="A390" s="171" t="s">
        <v>91</v>
      </c>
      <c r="B390" s="164"/>
      <c r="C390" s="299" t="s">
        <v>628</v>
      </c>
      <c r="D390" s="166"/>
      <c r="E390" s="168"/>
      <c r="F390" s="167"/>
      <c r="G390" s="168"/>
      <c r="AO390" s="260"/>
      <c r="AP390" s="260"/>
      <c r="AQ390" s="260"/>
      <c r="AR390" s="260"/>
      <c r="AS390" s="260"/>
      <c r="AT390" s="260"/>
      <c r="AU390" s="260"/>
      <c r="AV390" s="260"/>
      <c r="AW390" s="260"/>
      <c r="AX390" s="260"/>
      <c r="AY390" s="260"/>
      <c r="AZ390" s="260"/>
      <c r="BA390" s="260"/>
      <c r="BB390" s="260"/>
      <c r="BC390" s="260"/>
      <c r="BD390" s="260"/>
      <c r="BE390" s="260"/>
      <c r="BF390" s="260"/>
      <c r="BG390" s="210"/>
      <c r="BH390" s="210"/>
      <c r="BI390" s="210"/>
    </row>
    <row r="391" spans="1:61" x14ac:dyDescent="0.25">
      <c r="A391" s="171" t="s">
        <v>91</v>
      </c>
      <c r="B391" s="164"/>
      <c r="C391" s="299" t="s">
        <v>628</v>
      </c>
      <c r="D391" s="166"/>
      <c r="E391" s="168"/>
      <c r="F391" s="167"/>
      <c r="G391" s="168"/>
      <c r="AO391" s="260"/>
      <c r="AP391" s="260"/>
      <c r="AQ391" s="260"/>
      <c r="AR391" s="260"/>
      <c r="AS391" s="260"/>
      <c r="AT391" s="260"/>
      <c r="AU391" s="260"/>
      <c r="AV391" s="260"/>
      <c r="AW391" s="260"/>
      <c r="AX391" s="260"/>
      <c r="AY391" s="260"/>
      <c r="AZ391" s="260"/>
      <c r="BA391" s="260"/>
      <c r="BB391" s="260"/>
      <c r="BC391" s="260"/>
      <c r="BD391" s="260"/>
      <c r="BE391" s="260"/>
      <c r="BF391" s="260"/>
      <c r="BG391" s="210"/>
      <c r="BH391" s="210"/>
      <c r="BI391" s="210"/>
    </row>
    <row r="392" spans="1:61" x14ac:dyDescent="0.25">
      <c r="A392" s="171" t="s">
        <v>91</v>
      </c>
      <c r="B392" s="164"/>
      <c r="C392" s="299" t="s">
        <v>628</v>
      </c>
      <c r="D392" s="166"/>
      <c r="E392" s="168"/>
      <c r="F392" s="167"/>
      <c r="G392" s="168"/>
      <c r="AO392" s="260"/>
      <c r="AP392" s="260"/>
      <c r="AQ392" s="260"/>
      <c r="AR392" s="260"/>
      <c r="AS392" s="260"/>
      <c r="AT392" s="260"/>
      <c r="AU392" s="260"/>
      <c r="AV392" s="260"/>
      <c r="AW392" s="260"/>
      <c r="AX392" s="260"/>
      <c r="AY392" s="260"/>
      <c r="AZ392" s="260"/>
      <c r="BA392" s="260"/>
      <c r="BB392" s="260"/>
      <c r="BC392" s="260"/>
      <c r="BD392" s="260"/>
      <c r="BE392" s="260"/>
      <c r="BF392" s="260"/>
      <c r="BG392" s="210"/>
      <c r="BH392" s="210"/>
      <c r="BI392" s="210"/>
    </row>
    <row r="393" spans="1:61" x14ac:dyDescent="0.25">
      <c r="A393" s="171" t="s">
        <v>91</v>
      </c>
      <c r="B393" s="164"/>
      <c r="C393" s="299" t="s">
        <v>628</v>
      </c>
      <c r="D393" s="166"/>
      <c r="E393" s="168"/>
      <c r="F393" s="167"/>
      <c r="G393" s="168"/>
      <c r="AO393" s="260"/>
      <c r="AP393" s="260"/>
      <c r="AQ393" s="260"/>
      <c r="AR393" s="260"/>
      <c r="AS393" s="260"/>
      <c r="AT393" s="260"/>
      <c r="AU393" s="260"/>
      <c r="AV393" s="260"/>
      <c r="AW393" s="260"/>
      <c r="AX393" s="260"/>
      <c r="AY393" s="260"/>
      <c r="AZ393" s="260"/>
      <c r="BA393" s="260"/>
      <c r="BB393" s="260"/>
      <c r="BC393" s="260"/>
      <c r="BD393" s="260"/>
      <c r="BE393" s="260"/>
      <c r="BF393" s="260"/>
      <c r="BG393" s="210"/>
      <c r="BH393" s="210"/>
      <c r="BI393" s="210"/>
    </row>
    <row r="394" spans="1:61" x14ac:dyDescent="0.25">
      <c r="A394" s="171" t="s">
        <v>91</v>
      </c>
      <c r="B394" s="164"/>
      <c r="C394" s="299" t="s">
        <v>628</v>
      </c>
      <c r="D394" s="166"/>
      <c r="E394" s="168"/>
      <c r="F394" s="167"/>
      <c r="G394" s="168"/>
      <c r="AO394" s="260"/>
      <c r="AP394" s="260"/>
      <c r="AQ394" s="260"/>
      <c r="AR394" s="260"/>
      <c r="AS394" s="260"/>
      <c r="AT394" s="260"/>
      <c r="AU394" s="260"/>
      <c r="AV394" s="260"/>
      <c r="AW394" s="260"/>
      <c r="AX394" s="260"/>
      <c r="AY394" s="260"/>
      <c r="AZ394" s="260"/>
      <c r="BA394" s="260"/>
      <c r="BB394" s="260"/>
      <c r="BC394" s="260"/>
      <c r="BD394" s="260"/>
      <c r="BE394" s="260"/>
      <c r="BF394" s="260"/>
      <c r="BG394" s="210"/>
      <c r="BH394" s="210"/>
      <c r="BI394" s="210"/>
    </row>
    <row r="395" spans="1:61" x14ac:dyDescent="0.25">
      <c r="A395" s="171" t="s">
        <v>91</v>
      </c>
      <c r="B395" s="164"/>
      <c r="C395" s="299" t="s">
        <v>628</v>
      </c>
      <c r="D395" s="166"/>
      <c r="E395" s="168"/>
      <c r="F395" s="167"/>
      <c r="G395" s="168"/>
      <c r="AO395" s="260"/>
      <c r="AP395" s="260"/>
      <c r="AQ395" s="260"/>
      <c r="AR395" s="260"/>
      <c r="AS395" s="260"/>
      <c r="AT395" s="260"/>
      <c r="AU395" s="260"/>
      <c r="AV395" s="260"/>
      <c r="AW395" s="260"/>
      <c r="AX395" s="260"/>
      <c r="AY395" s="260"/>
      <c r="AZ395" s="260"/>
      <c r="BA395" s="260"/>
      <c r="BB395" s="260"/>
      <c r="BC395" s="260"/>
      <c r="BD395" s="260"/>
      <c r="BE395" s="260"/>
      <c r="BF395" s="260"/>
      <c r="BG395" s="210"/>
      <c r="BH395" s="210"/>
      <c r="BI395" s="210"/>
    </row>
    <row r="396" spans="1:61" x14ac:dyDescent="0.25">
      <c r="A396" s="171" t="s">
        <v>91</v>
      </c>
      <c r="B396" s="164"/>
      <c r="C396" s="299" t="s">
        <v>628</v>
      </c>
      <c r="D396" s="166"/>
      <c r="E396" s="168"/>
      <c r="F396" s="167"/>
      <c r="G396" s="168"/>
      <c r="AO396" s="260"/>
      <c r="AP396" s="260"/>
      <c r="AQ396" s="260"/>
      <c r="AR396" s="260"/>
      <c r="AS396" s="260"/>
      <c r="AT396" s="260"/>
      <c r="AU396" s="260"/>
      <c r="AV396" s="260"/>
      <c r="AW396" s="260"/>
      <c r="AX396" s="260"/>
      <c r="AY396" s="260"/>
      <c r="AZ396" s="260"/>
      <c r="BA396" s="260"/>
      <c r="BB396" s="260"/>
      <c r="BC396" s="260"/>
      <c r="BD396" s="260"/>
      <c r="BE396" s="260"/>
      <c r="BF396" s="260"/>
      <c r="BG396" s="210"/>
      <c r="BH396" s="210"/>
      <c r="BI396" s="210"/>
    </row>
    <row r="397" spans="1:61" x14ac:dyDescent="0.25">
      <c r="A397" s="171" t="s">
        <v>91</v>
      </c>
      <c r="B397" s="164"/>
      <c r="C397" s="299" t="s">
        <v>628</v>
      </c>
      <c r="D397" s="166"/>
      <c r="E397" s="168"/>
      <c r="F397" s="167"/>
      <c r="G397" s="168"/>
      <c r="AO397" s="260"/>
      <c r="AP397" s="260"/>
      <c r="AQ397" s="260"/>
      <c r="AR397" s="260"/>
      <c r="AS397" s="260"/>
      <c r="AT397" s="260"/>
      <c r="AU397" s="260"/>
      <c r="AV397" s="260"/>
      <c r="AW397" s="260"/>
      <c r="AX397" s="260"/>
      <c r="AY397" s="260"/>
      <c r="AZ397" s="260"/>
      <c r="BA397" s="260"/>
      <c r="BB397" s="260"/>
      <c r="BC397" s="260"/>
      <c r="BD397" s="260"/>
      <c r="BE397" s="260"/>
      <c r="BF397" s="260"/>
      <c r="BG397" s="210"/>
      <c r="BH397" s="210"/>
      <c r="BI397" s="210"/>
    </row>
    <row r="398" spans="1:61" x14ac:dyDescent="0.25">
      <c r="A398" s="171" t="s">
        <v>91</v>
      </c>
      <c r="B398" s="164"/>
      <c r="C398" s="299" t="s">
        <v>628</v>
      </c>
      <c r="D398" s="166"/>
      <c r="E398" s="168"/>
      <c r="F398" s="167"/>
      <c r="G398" s="168"/>
      <c r="AO398" s="260"/>
      <c r="AP398" s="260"/>
      <c r="AQ398" s="260"/>
      <c r="AR398" s="260"/>
      <c r="AS398" s="260"/>
      <c r="AT398" s="260"/>
      <c r="AU398" s="260"/>
      <c r="AV398" s="260"/>
      <c r="AW398" s="260"/>
      <c r="AX398" s="260"/>
      <c r="AY398" s="260"/>
      <c r="AZ398" s="260"/>
      <c r="BA398" s="260"/>
      <c r="BB398" s="260"/>
      <c r="BC398" s="260"/>
      <c r="BD398" s="260"/>
      <c r="BE398" s="260"/>
      <c r="BF398" s="260"/>
      <c r="BG398" s="210"/>
      <c r="BH398" s="210"/>
      <c r="BI398" s="210"/>
    </row>
    <row r="399" spans="1:61" x14ac:dyDescent="0.25">
      <c r="A399" s="171" t="s">
        <v>91</v>
      </c>
      <c r="B399" s="164"/>
      <c r="C399" s="299" t="s">
        <v>628</v>
      </c>
      <c r="D399" s="166"/>
      <c r="E399" s="168"/>
      <c r="F399" s="167"/>
      <c r="G399" s="168"/>
      <c r="AO399" s="260"/>
      <c r="AP399" s="260"/>
      <c r="AQ399" s="260"/>
      <c r="AR399" s="260"/>
      <c r="AS399" s="260"/>
      <c r="AT399" s="260"/>
      <c r="AU399" s="260"/>
      <c r="AV399" s="260"/>
      <c r="AW399" s="260"/>
      <c r="AX399" s="260"/>
      <c r="AY399" s="260"/>
      <c r="AZ399" s="260"/>
      <c r="BA399" s="260"/>
      <c r="BB399" s="260"/>
      <c r="BC399" s="260"/>
      <c r="BD399" s="260"/>
      <c r="BE399" s="260"/>
      <c r="BF399" s="260"/>
      <c r="BG399" s="210"/>
      <c r="BH399" s="210"/>
      <c r="BI399" s="210"/>
    </row>
    <row r="400" spans="1:61" x14ac:dyDescent="0.25">
      <c r="A400" s="171" t="s">
        <v>91</v>
      </c>
      <c r="B400" s="164"/>
      <c r="C400" s="299" t="s">
        <v>628</v>
      </c>
      <c r="D400" s="166"/>
      <c r="E400" s="168"/>
      <c r="F400" s="167"/>
      <c r="G400" s="168"/>
      <c r="AO400" s="260"/>
      <c r="AP400" s="260"/>
      <c r="AQ400" s="260"/>
      <c r="AR400" s="260"/>
      <c r="AS400" s="260"/>
      <c r="AT400" s="260"/>
      <c r="AU400" s="260"/>
      <c r="AV400" s="260"/>
      <c r="AW400" s="260"/>
      <c r="AX400" s="260"/>
      <c r="AY400" s="260"/>
      <c r="AZ400" s="260"/>
      <c r="BA400" s="260"/>
      <c r="BB400" s="260"/>
      <c r="BC400" s="260"/>
      <c r="BD400" s="260"/>
      <c r="BE400" s="260"/>
      <c r="BF400" s="260"/>
      <c r="BG400" s="210"/>
      <c r="BH400" s="210"/>
      <c r="BI400" s="210"/>
    </row>
    <row r="401" spans="1:61" x14ac:dyDescent="0.25">
      <c r="A401" s="171" t="s">
        <v>91</v>
      </c>
      <c r="B401" s="164"/>
      <c r="C401" s="299" t="s">
        <v>628</v>
      </c>
      <c r="D401" s="166"/>
      <c r="E401" s="168"/>
      <c r="F401" s="167"/>
      <c r="G401" s="168"/>
      <c r="AO401" s="260"/>
      <c r="AP401" s="260"/>
      <c r="AQ401" s="260"/>
      <c r="AR401" s="260"/>
      <c r="AS401" s="260"/>
      <c r="AT401" s="260"/>
      <c r="AU401" s="260"/>
      <c r="AV401" s="260"/>
      <c r="AW401" s="260"/>
      <c r="AX401" s="260"/>
      <c r="AY401" s="260"/>
      <c r="AZ401" s="260"/>
      <c r="BA401" s="260"/>
      <c r="BB401" s="260"/>
      <c r="BC401" s="260"/>
      <c r="BD401" s="260"/>
      <c r="BE401" s="260"/>
      <c r="BF401" s="260"/>
      <c r="BG401" s="210"/>
      <c r="BH401" s="210"/>
      <c r="BI401" s="210"/>
    </row>
    <row r="402" spans="1:61" x14ac:dyDescent="0.25">
      <c r="A402" s="171" t="s">
        <v>91</v>
      </c>
      <c r="B402" s="164"/>
      <c r="C402" s="299" t="s">
        <v>628</v>
      </c>
      <c r="D402" s="166"/>
      <c r="E402" s="168"/>
      <c r="F402" s="167"/>
      <c r="G402" s="168"/>
      <c r="AO402" s="260"/>
      <c r="AP402" s="260"/>
      <c r="AQ402" s="260"/>
      <c r="AR402" s="260"/>
      <c r="AS402" s="260"/>
      <c r="AT402" s="260"/>
      <c r="AU402" s="260"/>
      <c r="AV402" s="260"/>
      <c r="AW402" s="260"/>
      <c r="AX402" s="260"/>
      <c r="AY402" s="260"/>
      <c r="AZ402" s="260"/>
      <c r="BA402" s="260"/>
      <c r="BB402" s="260"/>
      <c r="BC402" s="260"/>
      <c r="BD402" s="260"/>
      <c r="BE402" s="260"/>
      <c r="BF402" s="260"/>
      <c r="BG402" s="210"/>
      <c r="BH402" s="210"/>
      <c r="BI402" s="210"/>
    </row>
    <row r="403" spans="1:61" x14ac:dyDescent="0.25">
      <c r="A403" s="171" t="s">
        <v>91</v>
      </c>
      <c r="B403" s="164"/>
      <c r="C403" s="299" t="s">
        <v>628</v>
      </c>
      <c r="D403" s="166"/>
      <c r="E403" s="168"/>
      <c r="F403" s="167"/>
      <c r="G403" s="168"/>
      <c r="AO403" s="260"/>
      <c r="AP403" s="260"/>
      <c r="AQ403" s="260"/>
      <c r="AR403" s="260"/>
      <c r="AS403" s="260"/>
      <c r="AT403" s="260"/>
      <c r="AU403" s="260"/>
      <c r="AV403" s="260"/>
      <c r="AW403" s="260"/>
      <c r="AX403" s="260"/>
      <c r="AY403" s="260"/>
      <c r="AZ403" s="260"/>
      <c r="BA403" s="260"/>
      <c r="BB403" s="260"/>
      <c r="BC403" s="260"/>
      <c r="BD403" s="260"/>
      <c r="BE403" s="260"/>
      <c r="BF403" s="260"/>
      <c r="BG403" s="210"/>
      <c r="BH403" s="210"/>
      <c r="BI403" s="210"/>
    </row>
    <row r="404" spans="1:61" x14ac:dyDescent="0.25">
      <c r="A404" s="171" t="s">
        <v>91</v>
      </c>
      <c r="B404" s="164"/>
      <c r="C404" s="299" t="s">
        <v>628</v>
      </c>
      <c r="D404" s="166"/>
      <c r="E404" s="168"/>
      <c r="F404" s="167"/>
      <c r="G404" s="168"/>
      <c r="AO404" s="260"/>
      <c r="AP404" s="260"/>
      <c r="AQ404" s="260"/>
      <c r="AR404" s="260"/>
      <c r="AS404" s="260"/>
      <c r="AT404" s="260"/>
      <c r="AU404" s="260"/>
      <c r="AV404" s="260"/>
      <c r="AW404" s="260"/>
      <c r="AX404" s="260"/>
      <c r="AY404" s="260"/>
      <c r="AZ404" s="260"/>
      <c r="BA404" s="260"/>
      <c r="BB404" s="260"/>
      <c r="BC404" s="260"/>
      <c r="BD404" s="260"/>
      <c r="BE404" s="260"/>
      <c r="BF404" s="260"/>
      <c r="BG404" s="210"/>
      <c r="BH404" s="210"/>
      <c r="BI404" s="210"/>
    </row>
    <row r="405" spans="1:61" x14ac:dyDescent="0.25">
      <c r="A405" s="171" t="s">
        <v>91</v>
      </c>
      <c r="B405" s="164"/>
      <c r="C405" s="299" t="s">
        <v>628</v>
      </c>
      <c r="D405" s="166"/>
      <c r="E405" s="168"/>
      <c r="F405" s="167"/>
      <c r="G405" s="168"/>
      <c r="AO405" s="260"/>
      <c r="AP405" s="260"/>
      <c r="AQ405" s="260"/>
      <c r="AR405" s="260"/>
      <c r="AS405" s="260"/>
      <c r="AT405" s="260"/>
      <c r="AU405" s="260"/>
      <c r="AV405" s="260"/>
      <c r="AW405" s="260"/>
      <c r="AX405" s="260"/>
      <c r="AY405" s="260"/>
      <c r="AZ405" s="260"/>
      <c r="BA405" s="260"/>
      <c r="BB405" s="260"/>
      <c r="BC405" s="260"/>
      <c r="BD405" s="260"/>
      <c r="BE405" s="260"/>
      <c r="BF405" s="260"/>
      <c r="BG405" s="210"/>
      <c r="BH405" s="210"/>
      <c r="BI405" s="210"/>
    </row>
    <row r="406" spans="1:61" x14ac:dyDescent="0.25">
      <c r="A406" s="171" t="s">
        <v>91</v>
      </c>
      <c r="B406" s="164"/>
      <c r="C406" s="299" t="s">
        <v>628</v>
      </c>
      <c r="D406" s="166"/>
      <c r="E406" s="168"/>
      <c r="F406" s="167"/>
      <c r="G406" s="168"/>
      <c r="AO406" s="260"/>
      <c r="AP406" s="260"/>
      <c r="AQ406" s="260"/>
      <c r="AR406" s="260"/>
      <c r="AS406" s="260"/>
      <c r="AT406" s="260"/>
      <c r="AU406" s="260"/>
      <c r="AV406" s="260"/>
      <c r="AW406" s="260"/>
      <c r="AX406" s="260"/>
      <c r="AY406" s="260"/>
      <c r="AZ406" s="260"/>
      <c r="BA406" s="260"/>
      <c r="BB406" s="260"/>
      <c r="BC406" s="260"/>
      <c r="BD406" s="260"/>
      <c r="BE406" s="260"/>
      <c r="BF406" s="260"/>
      <c r="BG406" s="210"/>
      <c r="BH406" s="210"/>
      <c r="BI406" s="210"/>
    </row>
    <row r="407" spans="1:61" x14ac:dyDescent="0.25">
      <c r="A407" s="171" t="s">
        <v>91</v>
      </c>
      <c r="B407" s="164"/>
      <c r="C407" s="299" t="s">
        <v>628</v>
      </c>
      <c r="D407" s="166"/>
      <c r="E407" s="168"/>
      <c r="F407" s="167"/>
      <c r="G407" s="168"/>
      <c r="AO407" s="260"/>
      <c r="AP407" s="260"/>
      <c r="AQ407" s="260"/>
      <c r="AR407" s="260"/>
      <c r="AS407" s="260"/>
      <c r="AT407" s="260"/>
      <c r="AU407" s="260"/>
      <c r="AV407" s="260"/>
      <c r="AW407" s="260"/>
      <c r="AX407" s="260"/>
      <c r="AY407" s="260"/>
      <c r="AZ407" s="260"/>
      <c r="BA407" s="260"/>
      <c r="BB407" s="260"/>
      <c r="BC407" s="260"/>
      <c r="BD407" s="260"/>
      <c r="BE407" s="260"/>
      <c r="BF407" s="260"/>
      <c r="BG407" s="210"/>
      <c r="BH407" s="210"/>
      <c r="BI407" s="210"/>
    </row>
    <row r="408" spans="1:61" x14ac:dyDescent="0.25">
      <c r="A408" s="171" t="s">
        <v>91</v>
      </c>
      <c r="B408" s="164"/>
      <c r="C408" s="299" t="s">
        <v>628</v>
      </c>
      <c r="D408" s="166"/>
      <c r="E408" s="168"/>
      <c r="F408" s="167"/>
      <c r="G408" s="168"/>
      <c r="AO408" s="260"/>
      <c r="AP408" s="260"/>
      <c r="AQ408" s="260"/>
      <c r="AR408" s="260"/>
      <c r="AS408" s="260"/>
      <c r="AT408" s="260"/>
      <c r="AU408" s="260"/>
      <c r="AV408" s="260"/>
      <c r="AW408" s="260"/>
      <c r="AX408" s="260"/>
      <c r="AY408" s="260"/>
      <c r="AZ408" s="260"/>
      <c r="BA408" s="260"/>
      <c r="BB408" s="260"/>
      <c r="BC408" s="260"/>
      <c r="BD408" s="260"/>
      <c r="BE408" s="260"/>
      <c r="BF408" s="260"/>
      <c r="BG408" s="210"/>
      <c r="BH408" s="210"/>
      <c r="BI408" s="210"/>
    </row>
    <row r="409" spans="1:61" x14ac:dyDescent="0.25">
      <c r="A409" s="171" t="s">
        <v>91</v>
      </c>
      <c r="B409" s="164"/>
      <c r="C409" s="299" t="s">
        <v>628</v>
      </c>
      <c r="D409" s="166"/>
      <c r="E409" s="168"/>
      <c r="F409" s="167"/>
      <c r="G409" s="168"/>
      <c r="AO409" s="260"/>
      <c r="AP409" s="260"/>
      <c r="AQ409" s="260"/>
      <c r="AR409" s="260"/>
      <c r="AS409" s="260"/>
      <c r="AT409" s="260"/>
      <c r="AU409" s="260"/>
      <c r="AV409" s="260"/>
      <c r="AW409" s="260"/>
      <c r="AX409" s="260"/>
      <c r="AY409" s="260"/>
      <c r="AZ409" s="260"/>
      <c r="BA409" s="260"/>
      <c r="BB409" s="260"/>
      <c r="BC409" s="260"/>
      <c r="BD409" s="260"/>
      <c r="BE409" s="260"/>
      <c r="BF409" s="260"/>
      <c r="BG409" s="210"/>
      <c r="BH409" s="210"/>
      <c r="BI409" s="210"/>
    </row>
    <row r="410" spans="1:61" x14ac:dyDescent="0.25">
      <c r="A410" s="171" t="s">
        <v>91</v>
      </c>
      <c r="B410" s="164"/>
      <c r="C410" s="299" t="s">
        <v>628</v>
      </c>
      <c r="D410" s="166"/>
      <c r="E410" s="168"/>
      <c r="F410" s="167"/>
      <c r="G410" s="168"/>
      <c r="AO410" s="260"/>
      <c r="AP410" s="260"/>
      <c r="AQ410" s="260"/>
      <c r="AR410" s="260"/>
      <c r="AS410" s="260"/>
      <c r="AT410" s="260"/>
      <c r="AU410" s="260"/>
      <c r="AV410" s="260"/>
      <c r="AW410" s="260"/>
      <c r="AX410" s="260"/>
      <c r="AY410" s="260"/>
      <c r="AZ410" s="260"/>
      <c r="BA410" s="260"/>
      <c r="BB410" s="260"/>
      <c r="BC410" s="260"/>
      <c r="BD410" s="260"/>
      <c r="BE410" s="260"/>
      <c r="BF410" s="260"/>
      <c r="BG410" s="210"/>
      <c r="BH410" s="210"/>
      <c r="BI410" s="210"/>
    </row>
    <row r="411" spans="1:61" x14ac:dyDescent="0.25">
      <c r="A411" s="171" t="s">
        <v>91</v>
      </c>
      <c r="B411" s="164"/>
      <c r="C411" s="299" t="s">
        <v>628</v>
      </c>
      <c r="D411" s="166"/>
      <c r="E411" s="168"/>
      <c r="F411" s="167"/>
      <c r="G411" s="168"/>
      <c r="AO411" s="260"/>
      <c r="AP411" s="260"/>
      <c r="AQ411" s="260"/>
      <c r="AR411" s="260"/>
      <c r="AS411" s="260"/>
      <c r="AT411" s="260"/>
      <c r="AU411" s="260"/>
      <c r="AV411" s="260"/>
      <c r="AW411" s="260"/>
      <c r="AX411" s="260"/>
      <c r="AY411" s="260"/>
      <c r="AZ411" s="260"/>
      <c r="BA411" s="260"/>
      <c r="BB411" s="260"/>
      <c r="BC411" s="260"/>
      <c r="BD411" s="260"/>
      <c r="BE411" s="260"/>
      <c r="BF411" s="260"/>
      <c r="BG411" s="210"/>
      <c r="BH411" s="210"/>
      <c r="BI411" s="210"/>
    </row>
    <row r="412" spans="1:61" x14ac:dyDescent="0.25">
      <c r="A412" s="171" t="s">
        <v>91</v>
      </c>
      <c r="B412" s="164"/>
      <c r="C412" s="299" t="s">
        <v>628</v>
      </c>
      <c r="D412" s="166"/>
      <c r="E412" s="168"/>
      <c r="F412" s="167"/>
      <c r="G412" s="168"/>
      <c r="AO412" s="260"/>
      <c r="AP412" s="260"/>
      <c r="AQ412" s="260"/>
      <c r="AR412" s="260"/>
      <c r="AS412" s="260"/>
      <c r="AT412" s="260"/>
      <c r="AU412" s="260"/>
      <c r="AV412" s="260"/>
      <c r="AW412" s="260"/>
      <c r="AX412" s="260"/>
      <c r="AY412" s="260"/>
      <c r="AZ412" s="260"/>
      <c r="BA412" s="260"/>
      <c r="BB412" s="260"/>
      <c r="BC412" s="260"/>
      <c r="BD412" s="260"/>
      <c r="BE412" s="260"/>
      <c r="BF412" s="260"/>
      <c r="BG412" s="210"/>
      <c r="BH412" s="210"/>
      <c r="BI412" s="210"/>
    </row>
    <row r="413" spans="1:61" x14ac:dyDescent="0.25">
      <c r="A413" s="171" t="s">
        <v>91</v>
      </c>
      <c r="B413" s="164"/>
      <c r="C413" s="299" t="s">
        <v>628</v>
      </c>
      <c r="D413" s="166"/>
      <c r="E413" s="168"/>
      <c r="F413" s="167"/>
      <c r="G413" s="168"/>
      <c r="AO413" s="260"/>
      <c r="AP413" s="260"/>
      <c r="AQ413" s="260"/>
      <c r="AR413" s="260"/>
      <c r="AS413" s="260"/>
      <c r="AT413" s="260"/>
      <c r="AU413" s="260"/>
      <c r="AV413" s="260"/>
      <c r="AW413" s="260"/>
      <c r="AX413" s="260"/>
      <c r="AY413" s="260"/>
      <c r="AZ413" s="260"/>
      <c r="BA413" s="260"/>
      <c r="BB413" s="260"/>
      <c r="BC413" s="260"/>
      <c r="BD413" s="260"/>
      <c r="BE413" s="260"/>
      <c r="BF413" s="260"/>
      <c r="BG413" s="210"/>
      <c r="BH413" s="210"/>
      <c r="BI413" s="210"/>
    </row>
    <row r="414" spans="1:61" x14ac:dyDescent="0.25">
      <c r="A414" s="171" t="s">
        <v>91</v>
      </c>
      <c r="B414" s="164"/>
      <c r="C414" s="299" t="s">
        <v>628</v>
      </c>
      <c r="D414" s="166"/>
      <c r="E414" s="168"/>
      <c r="F414" s="167"/>
      <c r="G414" s="168"/>
      <c r="AO414" s="260"/>
      <c r="AP414" s="260"/>
      <c r="AQ414" s="260"/>
      <c r="AR414" s="260"/>
      <c r="AS414" s="260"/>
      <c r="AT414" s="260"/>
      <c r="AU414" s="260"/>
      <c r="AV414" s="260"/>
      <c r="AW414" s="260"/>
      <c r="AX414" s="260"/>
      <c r="AY414" s="260"/>
      <c r="AZ414" s="260"/>
      <c r="BA414" s="260"/>
      <c r="BB414" s="260"/>
      <c r="BC414" s="260"/>
      <c r="BD414" s="260"/>
      <c r="BE414" s="260"/>
      <c r="BF414" s="260"/>
      <c r="BG414" s="210"/>
      <c r="BH414" s="210"/>
      <c r="BI414" s="210"/>
    </row>
    <row r="415" spans="1:61" x14ac:dyDescent="0.25">
      <c r="A415" s="171" t="s">
        <v>91</v>
      </c>
      <c r="B415" s="164"/>
      <c r="C415" s="299" t="s">
        <v>628</v>
      </c>
      <c r="D415" s="166"/>
      <c r="E415" s="168"/>
      <c r="F415" s="167"/>
      <c r="G415" s="168"/>
      <c r="AO415" s="260"/>
      <c r="AP415" s="260"/>
      <c r="AQ415" s="260"/>
      <c r="AR415" s="260"/>
      <c r="AS415" s="260"/>
      <c r="AT415" s="260"/>
      <c r="AU415" s="260"/>
      <c r="AV415" s="260"/>
      <c r="AW415" s="260"/>
      <c r="AX415" s="260"/>
      <c r="AY415" s="260"/>
      <c r="AZ415" s="260"/>
      <c r="BA415" s="260"/>
      <c r="BB415" s="260"/>
      <c r="BC415" s="260"/>
      <c r="BD415" s="260"/>
      <c r="BE415" s="260"/>
      <c r="BF415" s="260"/>
      <c r="BG415" s="210"/>
      <c r="BH415" s="210"/>
      <c r="BI415" s="210"/>
    </row>
    <row r="416" spans="1:61" x14ac:dyDescent="0.25">
      <c r="A416" s="171" t="s">
        <v>91</v>
      </c>
      <c r="B416" s="164"/>
      <c r="C416" s="299" t="s">
        <v>628</v>
      </c>
      <c r="D416" s="166"/>
      <c r="E416" s="168"/>
      <c r="F416" s="167"/>
      <c r="G416" s="168"/>
      <c r="AO416" s="260"/>
      <c r="AP416" s="260"/>
      <c r="AQ416" s="260"/>
      <c r="AR416" s="260"/>
      <c r="AS416" s="260"/>
      <c r="AT416" s="260"/>
      <c r="AU416" s="260"/>
      <c r="AV416" s="260"/>
      <c r="AW416" s="260"/>
      <c r="AX416" s="260"/>
      <c r="AY416" s="260"/>
      <c r="AZ416" s="260"/>
      <c r="BA416" s="260"/>
      <c r="BB416" s="260"/>
      <c r="BC416" s="260"/>
      <c r="BD416" s="260"/>
      <c r="BE416" s="260"/>
      <c r="BF416" s="260"/>
      <c r="BG416" s="210"/>
      <c r="BH416" s="210"/>
      <c r="BI416" s="210"/>
    </row>
    <row r="417" spans="1:61" x14ac:dyDescent="0.25">
      <c r="A417" s="171" t="s">
        <v>91</v>
      </c>
      <c r="B417" s="164"/>
      <c r="C417" s="299" t="s">
        <v>628</v>
      </c>
      <c r="D417" s="166"/>
      <c r="E417" s="168"/>
      <c r="F417" s="167"/>
      <c r="G417" s="168"/>
      <c r="AO417" s="260"/>
      <c r="AP417" s="260"/>
      <c r="AQ417" s="260"/>
      <c r="AR417" s="260"/>
      <c r="AS417" s="260"/>
      <c r="AT417" s="260"/>
      <c r="AU417" s="260"/>
      <c r="AV417" s="260"/>
      <c r="AW417" s="260"/>
      <c r="AX417" s="260"/>
      <c r="AY417" s="260"/>
      <c r="AZ417" s="260"/>
      <c r="BA417" s="260"/>
      <c r="BB417" s="260"/>
      <c r="BC417" s="260"/>
      <c r="BD417" s="260"/>
      <c r="BE417" s="260"/>
      <c r="BF417" s="260"/>
      <c r="BG417" s="210"/>
      <c r="BH417" s="210"/>
      <c r="BI417" s="210"/>
    </row>
    <row r="418" spans="1:61" x14ac:dyDescent="0.25">
      <c r="A418" s="171" t="s">
        <v>91</v>
      </c>
      <c r="B418" s="164"/>
      <c r="C418" s="299" t="s">
        <v>628</v>
      </c>
      <c r="D418" s="166"/>
      <c r="E418" s="168"/>
      <c r="F418" s="167"/>
      <c r="G418" s="168"/>
      <c r="AO418" s="260"/>
      <c r="AP418" s="260"/>
      <c r="AQ418" s="260"/>
      <c r="AR418" s="260"/>
      <c r="AS418" s="260"/>
      <c r="AT418" s="260"/>
      <c r="AU418" s="260"/>
      <c r="AV418" s="260"/>
      <c r="AW418" s="260"/>
      <c r="AX418" s="260"/>
      <c r="AY418" s="260"/>
      <c r="AZ418" s="260"/>
      <c r="BA418" s="260"/>
      <c r="BB418" s="260"/>
      <c r="BC418" s="260"/>
      <c r="BD418" s="260"/>
      <c r="BE418" s="260"/>
      <c r="BF418" s="260"/>
      <c r="BG418" s="210"/>
      <c r="BH418" s="210"/>
      <c r="BI418" s="210"/>
    </row>
    <row r="419" spans="1:61" x14ac:dyDescent="0.25">
      <c r="A419" s="171" t="s">
        <v>91</v>
      </c>
      <c r="B419" s="164"/>
      <c r="C419" s="299" t="s">
        <v>628</v>
      </c>
      <c r="D419" s="166"/>
      <c r="E419" s="168"/>
      <c r="F419" s="167"/>
      <c r="G419" s="168"/>
      <c r="AO419" s="260"/>
      <c r="AP419" s="260"/>
      <c r="AQ419" s="260"/>
      <c r="AR419" s="260"/>
      <c r="AS419" s="260"/>
      <c r="AT419" s="260"/>
      <c r="AU419" s="260"/>
      <c r="AV419" s="260"/>
      <c r="AW419" s="260"/>
      <c r="AX419" s="260"/>
      <c r="AY419" s="260"/>
      <c r="AZ419" s="260"/>
      <c r="BA419" s="260"/>
      <c r="BB419" s="260"/>
      <c r="BC419" s="260"/>
      <c r="BD419" s="260"/>
      <c r="BE419" s="260"/>
      <c r="BF419" s="260"/>
      <c r="BG419" s="210"/>
      <c r="BH419" s="210"/>
      <c r="BI419" s="210"/>
    </row>
    <row r="420" spans="1:61" x14ac:dyDescent="0.25">
      <c r="A420" s="171" t="s">
        <v>91</v>
      </c>
      <c r="B420" s="164"/>
      <c r="C420" s="299" t="s">
        <v>628</v>
      </c>
      <c r="D420" s="166"/>
      <c r="E420" s="168"/>
      <c r="F420" s="167"/>
      <c r="G420" s="168"/>
      <c r="AO420" s="260"/>
      <c r="AP420" s="260"/>
      <c r="AQ420" s="260"/>
      <c r="AR420" s="260"/>
      <c r="AS420" s="260"/>
      <c r="AT420" s="260"/>
      <c r="AU420" s="260"/>
      <c r="AV420" s="260"/>
      <c r="AW420" s="260"/>
      <c r="AX420" s="260"/>
      <c r="AY420" s="260"/>
      <c r="AZ420" s="260"/>
      <c r="BA420" s="260"/>
      <c r="BB420" s="260"/>
      <c r="BC420" s="260"/>
      <c r="BD420" s="260"/>
      <c r="BE420" s="260"/>
      <c r="BF420" s="260"/>
      <c r="BG420" s="210"/>
      <c r="BH420" s="210"/>
      <c r="BI420" s="210"/>
    </row>
    <row r="421" spans="1:61" x14ac:dyDescent="0.25">
      <c r="A421" s="171" t="s">
        <v>91</v>
      </c>
      <c r="B421" s="164"/>
      <c r="C421" s="299" t="s">
        <v>628</v>
      </c>
      <c r="D421" s="166"/>
      <c r="E421" s="168"/>
      <c r="F421" s="167"/>
      <c r="G421" s="168"/>
      <c r="AO421" s="260"/>
      <c r="AP421" s="260"/>
      <c r="AQ421" s="260"/>
      <c r="AR421" s="260"/>
      <c r="AS421" s="260"/>
      <c r="AT421" s="260"/>
      <c r="AU421" s="260"/>
      <c r="AV421" s="260"/>
      <c r="AW421" s="260"/>
      <c r="AX421" s="260"/>
      <c r="AY421" s="260"/>
      <c r="AZ421" s="260"/>
      <c r="BA421" s="260"/>
      <c r="BB421" s="260"/>
      <c r="BC421" s="260"/>
      <c r="BD421" s="260"/>
      <c r="BE421" s="260"/>
      <c r="BF421" s="260"/>
      <c r="BG421" s="210"/>
      <c r="BH421" s="210"/>
      <c r="BI421" s="210"/>
    </row>
    <row r="422" spans="1:61" x14ac:dyDescent="0.25">
      <c r="A422" s="171" t="s">
        <v>91</v>
      </c>
      <c r="B422" s="164"/>
      <c r="C422" s="299" t="s">
        <v>628</v>
      </c>
      <c r="D422" s="166"/>
      <c r="E422" s="168"/>
      <c r="F422" s="167"/>
      <c r="G422" s="168"/>
      <c r="AO422" s="260"/>
      <c r="AP422" s="260"/>
      <c r="AQ422" s="260"/>
      <c r="AR422" s="260"/>
      <c r="AS422" s="260"/>
      <c r="AT422" s="260"/>
      <c r="AU422" s="260"/>
      <c r="AV422" s="260"/>
      <c r="AW422" s="260"/>
      <c r="AX422" s="260"/>
      <c r="AY422" s="260"/>
      <c r="AZ422" s="260"/>
      <c r="BA422" s="260"/>
      <c r="BB422" s="260"/>
      <c r="BC422" s="260"/>
      <c r="BD422" s="260"/>
      <c r="BE422" s="260"/>
      <c r="BF422" s="260"/>
      <c r="BG422" s="210"/>
      <c r="BH422" s="210"/>
      <c r="BI422" s="210"/>
    </row>
    <row r="423" spans="1:61" x14ac:dyDescent="0.25">
      <c r="A423" s="171" t="s">
        <v>91</v>
      </c>
      <c r="B423" s="164"/>
      <c r="C423" s="299" t="s">
        <v>628</v>
      </c>
      <c r="D423" s="166"/>
      <c r="E423" s="168"/>
      <c r="F423" s="167"/>
      <c r="G423" s="168"/>
      <c r="AO423" s="260"/>
      <c r="AP423" s="260"/>
      <c r="AQ423" s="260"/>
      <c r="AR423" s="260"/>
      <c r="AS423" s="260"/>
      <c r="AT423" s="260"/>
      <c r="AU423" s="260"/>
      <c r="AV423" s="260"/>
      <c r="AW423" s="260"/>
      <c r="AX423" s="260"/>
      <c r="AY423" s="260"/>
      <c r="AZ423" s="260"/>
      <c r="BA423" s="260"/>
      <c r="BB423" s="260"/>
      <c r="BC423" s="260"/>
      <c r="BD423" s="260"/>
      <c r="BE423" s="260"/>
      <c r="BF423" s="260"/>
      <c r="BG423" s="210"/>
      <c r="BH423" s="210"/>
      <c r="BI423" s="210"/>
    </row>
    <row r="424" spans="1:61" x14ac:dyDescent="0.25">
      <c r="A424" s="171" t="s">
        <v>91</v>
      </c>
      <c r="B424" s="164"/>
      <c r="C424" s="299" t="s">
        <v>628</v>
      </c>
      <c r="D424" s="166"/>
      <c r="E424" s="168"/>
      <c r="F424" s="167"/>
      <c r="G424" s="168"/>
      <c r="AO424" s="260"/>
      <c r="AP424" s="260"/>
      <c r="AQ424" s="260"/>
      <c r="AR424" s="260"/>
      <c r="AS424" s="260"/>
      <c r="AT424" s="260"/>
      <c r="AU424" s="260"/>
      <c r="AV424" s="260"/>
      <c r="AW424" s="260"/>
      <c r="AX424" s="260"/>
      <c r="AY424" s="260"/>
      <c r="AZ424" s="260"/>
      <c r="BA424" s="260"/>
      <c r="BB424" s="260"/>
      <c r="BC424" s="260"/>
      <c r="BD424" s="260"/>
      <c r="BE424" s="260"/>
      <c r="BF424" s="260"/>
      <c r="BG424" s="210"/>
      <c r="BH424" s="210"/>
      <c r="BI424" s="210"/>
    </row>
    <row r="425" spans="1:61" x14ac:dyDescent="0.25">
      <c r="A425" s="171" t="s">
        <v>91</v>
      </c>
      <c r="B425" s="164"/>
      <c r="C425" s="299" t="s">
        <v>628</v>
      </c>
      <c r="D425" s="166"/>
      <c r="E425" s="168"/>
      <c r="F425" s="167"/>
      <c r="G425" s="168"/>
      <c r="AO425" s="260"/>
      <c r="AP425" s="260"/>
      <c r="AQ425" s="260"/>
      <c r="AR425" s="260"/>
      <c r="AS425" s="260"/>
      <c r="AT425" s="260"/>
      <c r="AU425" s="260"/>
      <c r="AV425" s="260"/>
      <c r="AW425" s="260"/>
      <c r="AX425" s="260"/>
      <c r="AY425" s="260"/>
      <c r="AZ425" s="260"/>
      <c r="BA425" s="260"/>
      <c r="BB425" s="260"/>
      <c r="BC425" s="260"/>
      <c r="BD425" s="260"/>
      <c r="BE425" s="260"/>
      <c r="BF425" s="260"/>
      <c r="BG425" s="210"/>
      <c r="BH425" s="210"/>
      <c r="BI425" s="210"/>
    </row>
    <row r="426" spans="1:61" x14ac:dyDescent="0.25">
      <c r="A426" s="171" t="s">
        <v>91</v>
      </c>
      <c r="B426" s="164"/>
      <c r="C426" s="299" t="s">
        <v>628</v>
      </c>
      <c r="D426" s="166"/>
      <c r="E426" s="168"/>
      <c r="F426" s="167"/>
      <c r="G426" s="168"/>
      <c r="AO426" s="260"/>
      <c r="AP426" s="260"/>
      <c r="AQ426" s="260"/>
      <c r="AR426" s="260"/>
      <c r="AS426" s="260"/>
      <c r="AT426" s="260"/>
      <c r="AU426" s="260"/>
      <c r="AV426" s="260"/>
      <c r="AW426" s="260"/>
      <c r="AX426" s="260"/>
      <c r="AY426" s="260"/>
      <c r="AZ426" s="260"/>
      <c r="BA426" s="260"/>
      <c r="BB426" s="260"/>
      <c r="BC426" s="260"/>
      <c r="BD426" s="260"/>
      <c r="BE426" s="260"/>
      <c r="BF426" s="260"/>
      <c r="BG426" s="210"/>
      <c r="BH426" s="210"/>
      <c r="BI426" s="210"/>
    </row>
    <row r="427" spans="1:61" x14ac:dyDescent="0.25">
      <c r="A427" s="171" t="s">
        <v>91</v>
      </c>
      <c r="B427" s="164"/>
      <c r="C427" s="299" t="s">
        <v>628</v>
      </c>
      <c r="D427" s="166"/>
      <c r="E427" s="168"/>
      <c r="F427" s="167"/>
      <c r="G427" s="168"/>
      <c r="AO427" s="260"/>
      <c r="AP427" s="260"/>
      <c r="AQ427" s="260"/>
      <c r="AR427" s="260"/>
      <c r="AS427" s="260"/>
      <c r="AT427" s="260"/>
      <c r="AU427" s="260"/>
      <c r="AV427" s="260"/>
      <c r="AW427" s="260"/>
      <c r="AX427" s="260"/>
      <c r="AY427" s="260"/>
      <c r="AZ427" s="260"/>
      <c r="BA427" s="260"/>
      <c r="BB427" s="260"/>
      <c r="BC427" s="260"/>
      <c r="BD427" s="260"/>
      <c r="BE427" s="260"/>
      <c r="BF427" s="260"/>
      <c r="BG427" s="210"/>
      <c r="BH427" s="210"/>
      <c r="BI427" s="210"/>
    </row>
    <row r="428" spans="1:61" x14ac:dyDescent="0.25">
      <c r="A428" s="171" t="s">
        <v>91</v>
      </c>
      <c r="B428" s="164"/>
      <c r="C428" s="299" t="s">
        <v>628</v>
      </c>
      <c r="D428" s="166"/>
      <c r="E428" s="168"/>
      <c r="F428" s="167"/>
      <c r="G428" s="168"/>
      <c r="AO428" s="260"/>
      <c r="AP428" s="260"/>
      <c r="AQ428" s="260"/>
      <c r="AR428" s="260"/>
      <c r="AS428" s="260"/>
      <c r="AT428" s="260"/>
      <c r="AU428" s="260"/>
      <c r="AV428" s="260"/>
      <c r="AW428" s="260"/>
      <c r="AX428" s="260"/>
      <c r="AY428" s="260"/>
      <c r="AZ428" s="260"/>
      <c r="BA428" s="260"/>
      <c r="BB428" s="260"/>
      <c r="BC428" s="260"/>
      <c r="BD428" s="260"/>
      <c r="BE428" s="260"/>
      <c r="BF428" s="260"/>
      <c r="BG428" s="210"/>
      <c r="BH428" s="210"/>
      <c r="BI428" s="210"/>
    </row>
    <row r="429" spans="1:61" x14ac:dyDescent="0.25">
      <c r="A429" s="171" t="s">
        <v>91</v>
      </c>
      <c r="B429" s="164"/>
      <c r="C429" s="299" t="s">
        <v>628</v>
      </c>
      <c r="D429" s="166"/>
      <c r="E429" s="168"/>
      <c r="F429" s="167"/>
      <c r="G429" s="168"/>
      <c r="AO429" s="260"/>
      <c r="AP429" s="260"/>
      <c r="AQ429" s="260"/>
      <c r="AR429" s="260"/>
      <c r="AS429" s="260"/>
      <c r="AT429" s="260"/>
      <c r="AU429" s="260"/>
      <c r="AV429" s="260"/>
      <c r="AW429" s="260"/>
      <c r="AX429" s="260"/>
      <c r="AY429" s="260"/>
      <c r="AZ429" s="260"/>
      <c r="BA429" s="260"/>
      <c r="BB429" s="260"/>
      <c r="BC429" s="260"/>
      <c r="BD429" s="260"/>
      <c r="BE429" s="260"/>
      <c r="BF429" s="260"/>
      <c r="BG429" s="210"/>
      <c r="BH429" s="210"/>
      <c r="BI429" s="210"/>
    </row>
    <row r="430" spans="1:61" x14ac:dyDescent="0.25">
      <c r="A430" s="171" t="s">
        <v>91</v>
      </c>
      <c r="B430" s="164"/>
      <c r="C430" s="299" t="s">
        <v>628</v>
      </c>
      <c r="D430" s="166"/>
      <c r="E430" s="168"/>
      <c r="F430" s="167"/>
      <c r="G430" s="168"/>
      <c r="AO430" s="260"/>
      <c r="AP430" s="260"/>
      <c r="AQ430" s="260"/>
      <c r="AR430" s="260"/>
      <c r="AS430" s="260"/>
      <c r="AT430" s="260"/>
      <c r="AU430" s="260"/>
      <c r="AV430" s="260"/>
      <c r="AW430" s="260"/>
      <c r="AX430" s="260"/>
      <c r="AY430" s="260"/>
      <c r="AZ430" s="260"/>
      <c r="BA430" s="260"/>
      <c r="BB430" s="260"/>
      <c r="BC430" s="260"/>
      <c r="BD430" s="260"/>
      <c r="BE430" s="260"/>
      <c r="BF430" s="260"/>
      <c r="BG430" s="210"/>
      <c r="BH430" s="210"/>
      <c r="BI430" s="210"/>
    </row>
    <row r="431" spans="1:61" x14ac:dyDescent="0.25">
      <c r="A431" s="171" t="s">
        <v>91</v>
      </c>
      <c r="B431" s="164"/>
      <c r="C431" s="299" t="s">
        <v>628</v>
      </c>
      <c r="D431" s="166"/>
      <c r="E431" s="168"/>
      <c r="F431" s="167"/>
      <c r="G431" s="168"/>
      <c r="AO431" s="260"/>
      <c r="AP431" s="260"/>
      <c r="AQ431" s="260"/>
      <c r="AR431" s="260"/>
      <c r="AS431" s="260"/>
      <c r="AT431" s="260"/>
      <c r="AU431" s="260"/>
      <c r="AV431" s="260"/>
      <c r="AW431" s="260"/>
      <c r="AX431" s="260"/>
      <c r="AY431" s="260"/>
      <c r="AZ431" s="260"/>
      <c r="BA431" s="260"/>
      <c r="BB431" s="260"/>
      <c r="BC431" s="260"/>
      <c r="BD431" s="260"/>
      <c r="BE431" s="260"/>
      <c r="BF431" s="260"/>
      <c r="BG431" s="210"/>
      <c r="BH431" s="210"/>
      <c r="BI431" s="210"/>
    </row>
    <row r="432" spans="1:61" x14ac:dyDescent="0.25">
      <c r="A432" s="171" t="s">
        <v>91</v>
      </c>
      <c r="B432" s="164"/>
      <c r="C432" s="299" t="s">
        <v>628</v>
      </c>
      <c r="D432" s="166"/>
      <c r="E432" s="168"/>
      <c r="F432" s="167"/>
      <c r="G432" s="168"/>
      <c r="AO432" s="260"/>
      <c r="AP432" s="260"/>
      <c r="AQ432" s="260"/>
      <c r="AR432" s="260"/>
      <c r="AS432" s="260"/>
      <c r="AT432" s="260"/>
      <c r="AU432" s="260"/>
      <c r="AV432" s="260"/>
      <c r="AW432" s="260"/>
      <c r="AX432" s="260"/>
      <c r="AY432" s="260"/>
      <c r="AZ432" s="260"/>
      <c r="BA432" s="260"/>
      <c r="BB432" s="260"/>
      <c r="BC432" s="260"/>
      <c r="BD432" s="260"/>
      <c r="BE432" s="260"/>
      <c r="BF432" s="260"/>
      <c r="BG432" s="210"/>
      <c r="BH432" s="210"/>
      <c r="BI432" s="210"/>
    </row>
    <row r="433" spans="1:61" x14ac:dyDescent="0.25">
      <c r="A433" s="171" t="s">
        <v>91</v>
      </c>
      <c r="B433" s="164"/>
      <c r="C433" s="299" t="s">
        <v>628</v>
      </c>
      <c r="D433" s="166"/>
      <c r="E433" s="168"/>
      <c r="F433" s="167"/>
      <c r="G433" s="168"/>
      <c r="AO433" s="260"/>
      <c r="AP433" s="260"/>
      <c r="AQ433" s="260"/>
      <c r="AR433" s="260"/>
      <c r="AS433" s="260"/>
      <c r="AT433" s="260"/>
      <c r="AU433" s="260"/>
      <c r="AV433" s="260"/>
      <c r="AW433" s="260"/>
      <c r="AX433" s="260"/>
      <c r="AY433" s="260"/>
      <c r="AZ433" s="260"/>
      <c r="BA433" s="260"/>
      <c r="BB433" s="260"/>
      <c r="BC433" s="260"/>
      <c r="BD433" s="260"/>
      <c r="BE433" s="260"/>
      <c r="BF433" s="260"/>
      <c r="BG433" s="210"/>
      <c r="BH433" s="210"/>
      <c r="BI433" s="210"/>
    </row>
    <row r="434" spans="1:61" x14ac:dyDescent="0.25">
      <c r="A434" s="171" t="s">
        <v>91</v>
      </c>
      <c r="B434" s="164"/>
      <c r="C434" s="299" t="s">
        <v>628</v>
      </c>
      <c r="D434" s="166"/>
      <c r="E434" s="168"/>
      <c r="F434" s="167"/>
      <c r="G434" s="168"/>
      <c r="AO434" s="260"/>
      <c r="AP434" s="260"/>
      <c r="AQ434" s="260"/>
      <c r="AR434" s="260"/>
      <c r="AS434" s="260"/>
      <c r="AT434" s="260"/>
      <c r="AU434" s="260"/>
      <c r="AV434" s="260"/>
      <c r="AW434" s="260"/>
      <c r="AX434" s="260"/>
      <c r="AY434" s="260"/>
      <c r="AZ434" s="260"/>
      <c r="BA434" s="260"/>
      <c r="BB434" s="260"/>
      <c r="BC434" s="260"/>
      <c r="BD434" s="260"/>
      <c r="BE434" s="260"/>
      <c r="BF434" s="260"/>
      <c r="BG434" s="210"/>
      <c r="BH434" s="210"/>
      <c r="BI434" s="210"/>
    </row>
    <row r="435" spans="1:61" x14ac:dyDescent="0.25">
      <c r="A435" s="171" t="s">
        <v>91</v>
      </c>
      <c r="B435" s="164"/>
      <c r="C435" s="299" t="s">
        <v>628</v>
      </c>
      <c r="D435" s="166"/>
      <c r="E435" s="168"/>
      <c r="F435" s="167"/>
      <c r="G435" s="168"/>
      <c r="AO435" s="260"/>
      <c r="AP435" s="260"/>
      <c r="AQ435" s="260"/>
      <c r="AR435" s="260"/>
      <c r="AS435" s="260"/>
      <c r="AT435" s="260"/>
      <c r="AU435" s="260"/>
      <c r="AV435" s="260"/>
      <c r="AW435" s="260"/>
      <c r="AX435" s="260"/>
      <c r="AY435" s="260"/>
      <c r="AZ435" s="260"/>
      <c r="BA435" s="260"/>
      <c r="BB435" s="260"/>
      <c r="BC435" s="260"/>
      <c r="BD435" s="260"/>
      <c r="BE435" s="260"/>
      <c r="BF435" s="260"/>
      <c r="BG435" s="210"/>
      <c r="BH435" s="210"/>
      <c r="BI435" s="210"/>
    </row>
    <row r="436" spans="1:61" x14ac:dyDescent="0.25">
      <c r="A436" s="171" t="s">
        <v>91</v>
      </c>
      <c r="B436" s="164"/>
      <c r="C436" s="299" t="s">
        <v>628</v>
      </c>
      <c r="D436" s="166"/>
      <c r="E436" s="168"/>
      <c r="F436" s="167"/>
      <c r="G436" s="168"/>
      <c r="AO436" s="260"/>
      <c r="AP436" s="260"/>
      <c r="AQ436" s="260"/>
      <c r="AR436" s="260"/>
      <c r="AS436" s="260"/>
      <c r="AT436" s="260"/>
      <c r="AU436" s="260"/>
      <c r="AV436" s="260"/>
      <c r="AW436" s="260"/>
      <c r="AX436" s="260"/>
      <c r="AY436" s="260"/>
      <c r="AZ436" s="260"/>
      <c r="BA436" s="260"/>
      <c r="BB436" s="260"/>
      <c r="BC436" s="260"/>
      <c r="BD436" s="260"/>
      <c r="BE436" s="260"/>
      <c r="BF436" s="260"/>
      <c r="BG436" s="210"/>
      <c r="BH436" s="210"/>
      <c r="BI436" s="210"/>
    </row>
    <row r="437" spans="1:61" x14ac:dyDescent="0.25">
      <c r="A437" s="171" t="s">
        <v>91</v>
      </c>
      <c r="B437" s="164"/>
      <c r="C437" s="299" t="s">
        <v>628</v>
      </c>
      <c r="D437" s="166"/>
      <c r="E437" s="168"/>
      <c r="F437" s="167"/>
      <c r="G437" s="168"/>
      <c r="AO437" s="260"/>
      <c r="AP437" s="260"/>
      <c r="AQ437" s="260"/>
      <c r="AR437" s="260"/>
      <c r="AS437" s="260"/>
      <c r="AT437" s="260"/>
      <c r="AU437" s="260"/>
      <c r="AV437" s="260"/>
      <c r="AW437" s="260"/>
      <c r="AX437" s="260"/>
      <c r="AY437" s="260"/>
      <c r="AZ437" s="260"/>
      <c r="BA437" s="260"/>
      <c r="BB437" s="260"/>
      <c r="BC437" s="260"/>
      <c r="BD437" s="260"/>
      <c r="BE437" s="260"/>
      <c r="BF437" s="260"/>
      <c r="BG437" s="210"/>
      <c r="BH437" s="210"/>
      <c r="BI437" s="210"/>
    </row>
    <row r="438" spans="1:61" x14ac:dyDescent="0.25">
      <c r="A438" s="171" t="s">
        <v>91</v>
      </c>
      <c r="B438" s="164"/>
      <c r="C438" s="299" t="s">
        <v>628</v>
      </c>
      <c r="D438" s="166"/>
      <c r="E438" s="168"/>
      <c r="F438" s="167"/>
      <c r="G438" s="168"/>
      <c r="AO438" s="260"/>
      <c r="AP438" s="260"/>
      <c r="AQ438" s="260"/>
      <c r="AR438" s="260"/>
      <c r="AS438" s="260"/>
      <c r="AT438" s="260"/>
      <c r="AU438" s="260"/>
      <c r="AV438" s="260"/>
      <c r="AW438" s="260"/>
      <c r="AX438" s="260"/>
      <c r="AY438" s="260"/>
      <c r="AZ438" s="260"/>
      <c r="BA438" s="260"/>
      <c r="BB438" s="260"/>
      <c r="BC438" s="260"/>
      <c r="BD438" s="260"/>
      <c r="BE438" s="260"/>
      <c r="BF438" s="260"/>
      <c r="BG438" s="210"/>
      <c r="BH438" s="210"/>
      <c r="BI438" s="210"/>
    </row>
    <row r="439" spans="1:61" x14ac:dyDescent="0.25">
      <c r="A439" s="171" t="s">
        <v>91</v>
      </c>
      <c r="B439" s="164"/>
      <c r="C439" s="299" t="s">
        <v>628</v>
      </c>
      <c r="D439" s="166"/>
      <c r="E439" s="168"/>
      <c r="F439" s="167"/>
      <c r="G439" s="168"/>
      <c r="AO439" s="260"/>
      <c r="AP439" s="260"/>
      <c r="AQ439" s="260"/>
      <c r="AR439" s="260"/>
      <c r="AS439" s="260"/>
      <c r="AT439" s="260"/>
      <c r="AU439" s="260"/>
      <c r="AV439" s="260"/>
      <c r="AW439" s="260"/>
      <c r="AX439" s="260"/>
      <c r="AY439" s="260"/>
      <c r="AZ439" s="260"/>
      <c r="BA439" s="260"/>
      <c r="BB439" s="260"/>
      <c r="BC439" s="260"/>
      <c r="BD439" s="260"/>
      <c r="BE439" s="260"/>
      <c r="BF439" s="260"/>
      <c r="BG439" s="210"/>
      <c r="BH439" s="210"/>
      <c r="BI439" s="210"/>
    </row>
    <row r="440" spans="1:61" x14ac:dyDescent="0.25">
      <c r="A440" s="171" t="s">
        <v>91</v>
      </c>
      <c r="B440" s="164"/>
      <c r="C440" s="299" t="s">
        <v>628</v>
      </c>
      <c r="D440" s="166"/>
      <c r="E440" s="168"/>
      <c r="F440" s="167"/>
      <c r="G440" s="168"/>
      <c r="AO440" s="260"/>
      <c r="AP440" s="260"/>
      <c r="AQ440" s="260"/>
      <c r="AR440" s="260"/>
      <c r="AS440" s="260"/>
      <c r="AT440" s="260"/>
      <c r="AU440" s="260"/>
      <c r="AV440" s="260"/>
      <c r="AW440" s="260"/>
      <c r="AX440" s="260"/>
      <c r="AY440" s="260"/>
      <c r="AZ440" s="260"/>
      <c r="BA440" s="260"/>
      <c r="BB440" s="260"/>
      <c r="BC440" s="260"/>
      <c r="BD440" s="260"/>
      <c r="BE440" s="260"/>
      <c r="BF440" s="260"/>
      <c r="BG440" s="210"/>
      <c r="BH440" s="210"/>
      <c r="BI440" s="210"/>
    </row>
    <row r="441" spans="1:61" x14ac:dyDescent="0.25">
      <c r="A441" s="171" t="s">
        <v>91</v>
      </c>
      <c r="B441" s="164"/>
      <c r="C441" s="299" t="s">
        <v>628</v>
      </c>
      <c r="D441" s="166"/>
      <c r="E441" s="168"/>
      <c r="F441" s="167"/>
      <c r="G441" s="168"/>
      <c r="AO441" s="260"/>
      <c r="AP441" s="260"/>
      <c r="AQ441" s="260"/>
      <c r="AR441" s="260"/>
      <c r="AS441" s="260"/>
      <c r="AT441" s="260"/>
      <c r="AU441" s="260"/>
      <c r="AV441" s="260"/>
      <c r="AW441" s="260"/>
      <c r="AX441" s="260"/>
      <c r="AY441" s="260"/>
      <c r="AZ441" s="260"/>
      <c r="BA441" s="260"/>
      <c r="BB441" s="260"/>
      <c r="BC441" s="260"/>
      <c r="BD441" s="260"/>
      <c r="BE441" s="260"/>
      <c r="BF441" s="260"/>
      <c r="BG441" s="210"/>
      <c r="BH441" s="210"/>
      <c r="BI441" s="210"/>
    </row>
    <row r="442" spans="1:61" x14ac:dyDescent="0.25">
      <c r="A442" s="171" t="s">
        <v>91</v>
      </c>
      <c r="B442" s="164"/>
      <c r="C442" s="299" t="s">
        <v>628</v>
      </c>
      <c r="D442" s="166"/>
      <c r="E442" s="168"/>
      <c r="F442" s="167"/>
      <c r="G442" s="168"/>
      <c r="AO442" s="260"/>
      <c r="AP442" s="260"/>
      <c r="AQ442" s="260"/>
      <c r="AR442" s="260"/>
      <c r="AS442" s="260"/>
      <c r="AT442" s="260"/>
      <c r="AU442" s="260"/>
      <c r="AV442" s="260"/>
      <c r="AW442" s="260"/>
      <c r="AX442" s="260"/>
      <c r="AY442" s="260"/>
      <c r="AZ442" s="260"/>
      <c r="BA442" s="260"/>
      <c r="BB442" s="260"/>
      <c r="BC442" s="260"/>
      <c r="BD442" s="260"/>
      <c r="BE442" s="260"/>
      <c r="BF442" s="260"/>
      <c r="BG442" s="210"/>
      <c r="BH442" s="210"/>
      <c r="BI442" s="210"/>
    </row>
    <row r="443" spans="1:61" x14ac:dyDescent="0.25">
      <c r="A443" s="171" t="s">
        <v>91</v>
      </c>
      <c r="B443" s="164"/>
      <c r="C443" s="299" t="s">
        <v>628</v>
      </c>
      <c r="D443" s="166"/>
      <c r="E443" s="168"/>
      <c r="F443" s="167"/>
      <c r="G443" s="168"/>
      <c r="AO443" s="260"/>
      <c r="AP443" s="260"/>
      <c r="AQ443" s="260"/>
      <c r="AR443" s="260"/>
      <c r="AS443" s="260"/>
      <c r="AT443" s="260"/>
      <c r="AU443" s="260"/>
      <c r="AV443" s="260"/>
      <c r="AW443" s="260"/>
      <c r="AX443" s="260"/>
      <c r="AY443" s="260"/>
      <c r="AZ443" s="260"/>
      <c r="BA443" s="260"/>
      <c r="BB443" s="260"/>
      <c r="BC443" s="260"/>
      <c r="BD443" s="260"/>
      <c r="BE443" s="260"/>
      <c r="BF443" s="260"/>
      <c r="BG443" s="210"/>
      <c r="BH443" s="210"/>
      <c r="BI443" s="210"/>
    </row>
    <row r="444" spans="1:61" x14ac:dyDescent="0.25">
      <c r="A444" s="171" t="s">
        <v>91</v>
      </c>
      <c r="B444" s="164"/>
      <c r="C444" s="299" t="s">
        <v>628</v>
      </c>
      <c r="D444" s="166"/>
      <c r="E444" s="168"/>
      <c r="F444" s="167"/>
      <c r="G444" s="168"/>
      <c r="AO444" s="260"/>
      <c r="AP444" s="260"/>
      <c r="AQ444" s="260"/>
      <c r="AR444" s="260"/>
      <c r="AS444" s="260"/>
      <c r="AT444" s="260"/>
      <c r="AU444" s="260"/>
      <c r="AV444" s="260"/>
      <c r="AW444" s="260"/>
      <c r="AX444" s="260"/>
      <c r="AY444" s="260"/>
      <c r="AZ444" s="260"/>
      <c r="BA444" s="260"/>
      <c r="BB444" s="260"/>
      <c r="BC444" s="260"/>
      <c r="BD444" s="260"/>
      <c r="BE444" s="260"/>
      <c r="BF444" s="260"/>
      <c r="BG444" s="210"/>
      <c r="BH444" s="210"/>
      <c r="BI444" s="210"/>
    </row>
    <row r="445" spans="1:61" x14ac:dyDescent="0.25">
      <c r="A445" s="171" t="s">
        <v>91</v>
      </c>
      <c r="B445" s="164"/>
      <c r="C445" s="299" t="s">
        <v>628</v>
      </c>
      <c r="D445" s="166"/>
      <c r="E445" s="168"/>
      <c r="F445" s="167"/>
      <c r="G445" s="168"/>
      <c r="AO445" s="260"/>
      <c r="AP445" s="260"/>
      <c r="AQ445" s="260"/>
      <c r="AR445" s="260"/>
      <c r="AS445" s="260"/>
      <c r="AT445" s="260"/>
      <c r="AU445" s="260"/>
      <c r="AV445" s="260"/>
      <c r="AW445" s="260"/>
      <c r="AX445" s="260"/>
      <c r="AY445" s="260"/>
      <c r="AZ445" s="260"/>
      <c r="BA445" s="260"/>
      <c r="BB445" s="260"/>
      <c r="BC445" s="260"/>
      <c r="BD445" s="260"/>
      <c r="BE445" s="260"/>
      <c r="BF445" s="260"/>
      <c r="BG445" s="210"/>
      <c r="BH445" s="210"/>
      <c r="BI445" s="210"/>
    </row>
    <row r="446" spans="1:61" x14ac:dyDescent="0.25">
      <c r="A446" s="171" t="s">
        <v>91</v>
      </c>
      <c r="B446" s="164"/>
      <c r="C446" s="299" t="s">
        <v>628</v>
      </c>
      <c r="D446" s="166"/>
      <c r="E446" s="168"/>
      <c r="F446" s="167"/>
      <c r="G446" s="168"/>
      <c r="AO446" s="260"/>
      <c r="AP446" s="260"/>
      <c r="AQ446" s="260"/>
      <c r="AR446" s="260"/>
      <c r="AS446" s="260"/>
      <c r="AT446" s="260"/>
      <c r="AU446" s="260"/>
      <c r="AV446" s="260"/>
      <c r="AW446" s="260"/>
      <c r="AX446" s="260"/>
      <c r="AY446" s="260"/>
      <c r="AZ446" s="260"/>
      <c r="BA446" s="260"/>
      <c r="BB446" s="260"/>
      <c r="BC446" s="260"/>
      <c r="BD446" s="260"/>
      <c r="BE446" s="260"/>
      <c r="BF446" s="260"/>
      <c r="BG446" s="210"/>
      <c r="BH446" s="210"/>
      <c r="BI446" s="210"/>
    </row>
    <row r="447" spans="1:61" x14ac:dyDescent="0.25">
      <c r="A447" s="171" t="s">
        <v>91</v>
      </c>
      <c r="B447" s="164"/>
      <c r="C447" s="299" t="s">
        <v>628</v>
      </c>
      <c r="D447" s="166"/>
      <c r="E447" s="168"/>
      <c r="F447" s="167"/>
      <c r="G447" s="168"/>
      <c r="AO447" s="260"/>
      <c r="AP447" s="260"/>
      <c r="AQ447" s="260"/>
      <c r="AR447" s="260"/>
      <c r="AS447" s="260"/>
      <c r="AT447" s="260"/>
      <c r="AU447" s="260"/>
      <c r="AV447" s="260"/>
      <c r="AW447" s="260"/>
      <c r="AX447" s="260"/>
      <c r="AY447" s="260"/>
      <c r="AZ447" s="260"/>
      <c r="BA447" s="260"/>
      <c r="BB447" s="260"/>
      <c r="BC447" s="260"/>
      <c r="BD447" s="260"/>
      <c r="BE447" s="260"/>
      <c r="BF447" s="260"/>
      <c r="BG447" s="210"/>
      <c r="BH447" s="210"/>
      <c r="BI447" s="210"/>
    </row>
    <row r="448" spans="1:61" x14ac:dyDescent="0.25">
      <c r="A448" s="171" t="s">
        <v>91</v>
      </c>
      <c r="B448" s="164"/>
      <c r="C448" s="299" t="s">
        <v>628</v>
      </c>
      <c r="D448" s="166"/>
      <c r="E448" s="168"/>
      <c r="F448" s="167"/>
      <c r="G448" s="168"/>
      <c r="AO448" s="260"/>
      <c r="AP448" s="260"/>
      <c r="AQ448" s="260"/>
      <c r="AR448" s="260"/>
      <c r="AS448" s="260"/>
      <c r="AT448" s="260"/>
      <c r="AU448" s="260"/>
      <c r="AV448" s="260"/>
      <c r="AW448" s="260"/>
      <c r="AX448" s="260"/>
      <c r="AY448" s="260"/>
      <c r="AZ448" s="260"/>
      <c r="BA448" s="260"/>
      <c r="BB448" s="260"/>
      <c r="BC448" s="260"/>
      <c r="BD448" s="260"/>
      <c r="BE448" s="260"/>
      <c r="BF448" s="260"/>
      <c r="BG448" s="210"/>
      <c r="BH448" s="210"/>
      <c r="BI448" s="210"/>
    </row>
    <row r="449" spans="1:61" x14ac:dyDescent="0.25">
      <c r="A449" s="171" t="s">
        <v>91</v>
      </c>
      <c r="B449" s="164"/>
      <c r="C449" s="299" t="s">
        <v>628</v>
      </c>
      <c r="D449" s="166"/>
      <c r="E449" s="168"/>
      <c r="F449" s="167"/>
      <c r="G449" s="168"/>
      <c r="AO449" s="260"/>
      <c r="AP449" s="260"/>
      <c r="AQ449" s="260"/>
      <c r="AR449" s="260"/>
      <c r="AS449" s="260"/>
      <c r="AT449" s="260"/>
      <c r="AU449" s="260"/>
      <c r="AV449" s="260"/>
      <c r="AW449" s="260"/>
      <c r="AX449" s="260"/>
      <c r="AY449" s="260"/>
      <c r="AZ449" s="260"/>
      <c r="BA449" s="260"/>
      <c r="BB449" s="260"/>
      <c r="BC449" s="260"/>
      <c r="BD449" s="260"/>
      <c r="BE449" s="260"/>
      <c r="BF449" s="260"/>
      <c r="BG449" s="210"/>
      <c r="BH449" s="210"/>
      <c r="BI449" s="210"/>
    </row>
    <row r="450" spans="1:61" x14ac:dyDescent="0.25">
      <c r="A450" s="171" t="s">
        <v>91</v>
      </c>
      <c r="B450" s="164"/>
      <c r="C450" s="299" t="s">
        <v>628</v>
      </c>
      <c r="D450" s="166"/>
      <c r="E450" s="168"/>
      <c r="F450" s="167"/>
      <c r="G450" s="168"/>
      <c r="AO450" s="260"/>
      <c r="AP450" s="260"/>
      <c r="AQ450" s="260"/>
      <c r="AR450" s="260"/>
      <c r="AS450" s="260"/>
      <c r="AT450" s="260"/>
      <c r="AU450" s="260"/>
      <c r="AV450" s="260"/>
      <c r="AW450" s="260"/>
      <c r="AX450" s="260"/>
      <c r="AY450" s="260"/>
      <c r="AZ450" s="260"/>
      <c r="BA450" s="260"/>
      <c r="BB450" s="260"/>
      <c r="BC450" s="260"/>
      <c r="BD450" s="260"/>
      <c r="BE450" s="260"/>
      <c r="BF450" s="260"/>
      <c r="BG450" s="210"/>
      <c r="BH450" s="210"/>
      <c r="BI450" s="210"/>
    </row>
    <row r="451" spans="1:61" x14ac:dyDescent="0.25">
      <c r="A451" s="171" t="s">
        <v>91</v>
      </c>
      <c r="B451" s="164"/>
      <c r="C451" s="299" t="s">
        <v>628</v>
      </c>
      <c r="D451" s="166"/>
      <c r="E451" s="168"/>
      <c r="F451" s="167"/>
      <c r="G451" s="168"/>
      <c r="AO451" s="260"/>
      <c r="AP451" s="260"/>
      <c r="AQ451" s="260"/>
      <c r="AR451" s="260"/>
      <c r="AS451" s="260"/>
      <c r="AT451" s="260"/>
      <c r="AU451" s="260"/>
      <c r="AV451" s="260"/>
      <c r="AW451" s="260"/>
      <c r="AX451" s="260"/>
      <c r="AY451" s="260"/>
      <c r="AZ451" s="260"/>
      <c r="BA451" s="260"/>
      <c r="BB451" s="260"/>
      <c r="BC451" s="260"/>
      <c r="BD451" s="260"/>
      <c r="BE451" s="260"/>
      <c r="BF451" s="260"/>
      <c r="BG451" s="210"/>
      <c r="BH451" s="210"/>
      <c r="BI451" s="210"/>
    </row>
    <row r="452" spans="1:61" x14ac:dyDescent="0.25">
      <c r="A452" s="171" t="s">
        <v>91</v>
      </c>
      <c r="B452" s="164"/>
      <c r="C452" s="299" t="s">
        <v>628</v>
      </c>
      <c r="D452" s="166"/>
      <c r="E452" s="168"/>
      <c r="F452" s="167"/>
      <c r="G452" s="168"/>
      <c r="AO452" s="260"/>
      <c r="AP452" s="260"/>
      <c r="AQ452" s="260"/>
      <c r="AR452" s="260"/>
      <c r="AS452" s="260"/>
      <c r="AT452" s="260"/>
      <c r="AU452" s="260"/>
      <c r="AV452" s="260"/>
      <c r="AW452" s="260"/>
      <c r="AX452" s="260"/>
      <c r="AY452" s="260"/>
      <c r="AZ452" s="260"/>
      <c r="BA452" s="260"/>
      <c r="BB452" s="260"/>
      <c r="BC452" s="260"/>
      <c r="BD452" s="260"/>
      <c r="BE452" s="260"/>
      <c r="BF452" s="260"/>
      <c r="BG452" s="210"/>
      <c r="BH452" s="210"/>
      <c r="BI452" s="210"/>
    </row>
    <row r="453" spans="1:61" x14ac:dyDescent="0.25">
      <c r="A453" s="171" t="s">
        <v>91</v>
      </c>
      <c r="B453" s="164"/>
      <c r="C453" s="299" t="s">
        <v>628</v>
      </c>
      <c r="D453" s="166"/>
      <c r="E453" s="168"/>
      <c r="F453" s="167"/>
      <c r="G453" s="168"/>
      <c r="AO453" s="260"/>
      <c r="AP453" s="260"/>
      <c r="AQ453" s="260"/>
      <c r="AR453" s="260"/>
      <c r="AS453" s="260"/>
      <c r="AT453" s="260"/>
      <c r="AU453" s="260"/>
      <c r="AV453" s="260"/>
      <c r="AW453" s="260"/>
      <c r="AX453" s="260"/>
      <c r="AY453" s="260"/>
      <c r="AZ453" s="260"/>
      <c r="BA453" s="260"/>
      <c r="BB453" s="260"/>
      <c r="BC453" s="260"/>
      <c r="BD453" s="260"/>
      <c r="BE453" s="260"/>
      <c r="BF453" s="260"/>
      <c r="BG453" s="210"/>
      <c r="BH453" s="210"/>
      <c r="BI453" s="210"/>
    </row>
    <row r="454" spans="1:61" x14ac:dyDescent="0.25">
      <c r="A454" s="171" t="s">
        <v>91</v>
      </c>
      <c r="B454" s="164"/>
      <c r="C454" s="299" t="s">
        <v>628</v>
      </c>
      <c r="D454" s="166"/>
      <c r="E454" s="168"/>
      <c r="F454" s="167"/>
      <c r="G454" s="168"/>
      <c r="AO454" s="260"/>
      <c r="AP454" s="260"/>
      <c r="AQ454" s="260"/>
      <c r="AR454" s="260"/>
      <c r="AS454" s="260"/>
      <c r="AT454" s="260"/>
      <c r="AU454" s="260"/>
      <c r="AV454" s="260"/>
      <c r="AW454" s="260"/>
      <c r="AX454" s="260"/>
      <c r="AY454" s="260"/>
      <c r="AZ454" s="260"/>
      <c r="BA454" s="260"/>
      <c r="BB454" s="260"/>
      <c r="BC454" s="260"/>
      <c r="BD454" s="260"/>
      <c r="BE454" s="260"/>
      <c r="BF454" s="260"/>
      <c r="BG454" s="210"/>
      <c r="BH454" s="210"/>
      <c r="BI454" s="210"/>
    </row>
    <row r="455" spans="1:61" x14ac:dyDescent="0.25">
      <c r="A455" s="171" t="s">
        <v>91</v>
      </c>
      <c r="B455" s="164"/>
      <c r="C455" s="299" t="s">
        <v>628</v>
      </c>
      <c r="D455" s="166"/>
      <c r="E455" s="168"/>
      <c r="F455" s="167"/>
      <c r="G455" s="168"/>
      <c r="AO455" s="260"/>
      <c r="AP455" s="260"/>
      <c r="AQ455" s="260"/>
      <c r="AR455" s="260"/>
      <c r="AS455" s="260"/>
      <c r="AT455" s="260"/>
      <c r="AU455" s="260"/>
      <c r="AV455" s="260"/>
      <c r="AW455" s="260"/>
      <c r="AX455" s="260"/>
      <c r="AY455" s="260"/>
      <c r="AZ455" s="260"/>
      <c r="BA455" s="260"/>
      <c r="BB455" s="260"/>
      <c r="BC455" s="260"/>
      <c r="BD455" s="260"/>
      <c r="BE455" s="260"/>
      <c r="BF455" s="260"/>
      <c r="BG455" s="210"/>
      <c r="BH455" s="210"/>
      <c r="BI455" s="210"/>
    </row>
    <row r="456" spans="1:61" x14ac:dyDescent="0.25">
      <c r="A456" s="171" t="s">
        <v>91</v>
      </c>
      <c r="B456" s="164"/>
      <c r="C456" s="299" t="s">
        <v>628</v>
      </c>
      <c r="D456" s="166"/>
      <c r="E456" s="168"/>
      <c r="F456" s="167"/>
      <c r="G456" s="168"/>
      <c r="AO456" s="260"/>
      <c r="AP456" s="260"/>
      <c r="AQ456" s="260"/>
      <c r="AR456" s="260"/>
      <c r="AS456" s="260"/>
      <c r="AT456" s="260"/>
      <c r="AU456" s="260"/>
      <c r="AV456" s="260"/>
      <c r="AW456" s="260"/>
      <c r="AX456" s="260"/>
      <c r="AY456" s="260"/>
      <c r="AZ456" s="260"/>
      <c r="BA456" s="260"/>
      <c r="BB456" s="260"/>
      <c r="BC456" s="260"/>
      <c r="BD456" s="260"/>
      <c r="BE456" s="260"/>
      <c r="BF456" s="260"/>
      <c r="BG456" s="210"/>
      <c r="BH456" s="210"/>
      <c r="BI456" s="210"/>
    </row>
    <row r="457" spans="1:61" x14ac:dyDescent="0.25">
      <c r="A457" s="171" t="s">
        <v>91</v>
      </c>
      <c r="B457" s="164"/>
      <c r="C457" s="299" t="s">
        <v>628</v>
      </c>
      <c r="D457" s="166"/>
      <c r="E457" s="168"/>
      <c r="F457" s="167"/>
      <c r="G457" s="168"/>
      <c r="AO457" s="260"/>
      <c r="AP457" s="260"/>
      <c r="AQ457" s="260"/>
      <c r="AR457" s="260"/>
      <c r="AS457" s="260"/>
      <c r="AT457" s="260"/>
      <c r="AU457" s="260"/>
      <c r="AV457" s="260"/>
      <c r="AW457" s="260"/>
      <c r="AX457" s="260"/>
      <c r="AY457" s="260"/>
      <c r="AZ457" s="260"/>
      <c r="BA457" s="260"/>
      <c r="BB457" s="260"/>
      <c r="BC457" s="260"/>
      <c r="BD457" s="260"/>
      <c r="BE457" s="260"/>
      <c r="BF457" s="260"/>
      <c r="BG457" s="210"/>
      <c r="BH457" s="210"/>
      <c r="BI457" s="210"/>
    </row>
    <row r="458" spans="1:61" x14ac:dyDescent="0.25">
      <c r="A458" s="171" t="s">
        <v>91</v>
      </c>
      <c r="B458" s="164"/>
      <c r="C458" s="299" t="s">
        <v>628</v>
      </c>
      <c r="D458" s="166"/>
      <c r="E458" s="168"/>
      <c r="F458" s="167"/>
      <c r="G458" s="168"/>
      <c r="AO458" s="260"/>
      <c r="AP458" s="260"/>
      <c r="AQ458" s="260"/>
      <c r="AR458" s="260"/>
      <c r="AS458" s="260"/>
      <c r="AT458" s="260"/>
      <c r="AU458" s="260"/>
      <c r="AV458" s="260"/>
      <c r="AW458" s="260"/>
      <c r="AX458" s="260"/>
      <c r="AY458" s="260"/>
      <c r="AZ458" s="260"/>
      <c r="BA458" s="260"/>
      <c r="BB458" s="260"/>
      <c r="BC458" s="260"/>
      <c r="BD458" s="260"/>
      <c r="BE458" s="260"/>
      <c r="BF458" s="260"/>
      <c r="BG458" s="210"/>
      <c r="BH458" s="210"/>
      <c r="BI458" s="210"/>
    </row>
    <row r="459" spans="1:61" x14ac:dyDescent="0.25">
      <c r="A459" s="171" t="s">
        <v>91</v>
      </c>
      <c r="B459" s="164"/>
      <c r="C459" s="299" t="s">
        <v>628</v>
      </c>
      <c r="D459" s="166"/>
      <c r="E459" s="168"/>
      <c r="F459" s="167"/>
      <c r="G459" s="168"/>
      <c r="AO459" s="260"/>
      <c r="AP459" s="260"/>
      <c r="AQ459" s="260"/>
      <c r="AR459" s="260"/>
      <c r="AS459" s="260"/>
      <c r="AT459" s="260"/>
      <c r="AU459" s="260"/>
      <c r="AV459" s="260"/>
      <c r="AW459" s="260"/>
      <c r="AX459" s="260"/>
      <c r="AY459" s="260"/>
      <c r="AZ459" s="260"/>
      <c r="BA459" s="260"/>
      <c r="BB459" s="260"/>
      <c r="BC459" s="260"/>
      <c r="BD459" s="260"/>
      <c r="BE459" s="260"/>
      <c r="BF459" s="260"/>
      <c r="BG459" s="210"/>
      <c r="BH459" s="210"/>
      <c r="BI459" s="210"/>
    </row>
    <row r="460" spans="1:61" x14ac:dyDescent="0.25">
      <c r="A460" s="171" t="s">
        <v>91</v>
      </c>
      <c r="B460" s="164"/>
      <c r="C460" s="299" t="s">
        <v>628</v>
      </c>
      <c r="D460" s="166"/>
      <c r="E460" s="168"/>
      <c r="F460" s="167"/>
      <c r="G460" s="168"/>
      <c r="AO460" s="260"/>
      <c r="AP460" s="260"/>
      <c r="AQ460" s="260"/>
      <c r="AR460" s="260"/>
      <c r="AS460" s="260"/>
      <c r="AT460" s="260"/>
      <c r="AU460" s="260"/>
      <c r="AV460" s="260"/>
      <c r="AW460" s="260"/>
      <c r="AX460" s="260"/>
      <c r="AY460" s="260"/>
      <c r="AZ460" s="260"/>
      <c r="BA460" s="260"/>
      <c r="BB460" s="260"/>
      <c r="BC460" s="260"/>
      <c r="BD460" s="260"/>
      <c r="BE460" s="260"/>
      <c r="BF460" s="260"/>
      <c r="BG460" s="210"/>
      <c r="BH460" s="210"/>
      <c r="BI460" s="210"/>
    </row>
    <row r="461" spans="1:61" x14ac:dyDescent="0.25">
      <c r="A461" s="171" t="s">
        <v>91</v>
      </c>
      <c r="B461" s="164"/>
      <c r="C461" s="299" t="s">
        <v>628</v>
      </c>
      <c r="D461" s="166"/>
      <c r="E461" s="168"/>
      <c r="F461" s="167"/>
      <c r="G461" s="168"/>
      <c r="AO461" s="260"/>
      <c r="AP461" s="260"/>
      <c r="AQ461" s="260"/>
      <c r="AR461" s="260"/>
      <c r="AS461" s="260"/>
      <c r="AT461" s="260"/>
      <c r="AU461" s="260"/>
      <c r="AV461" s="260"/>
      <c r="AW461" s="260"/>
      <c r="AX461" s="260"/>
      <c r="AY461" s="260"/>
      <c r="AZ461" s="260"/>
      <c r="BA461" s="260"/>
      <c r="BB461" s="260"/>
      <c r="BC461" s="260"/>
      <c r="BD461" s="260"/>
      <c r="BE461" s="260"/>
      <c r="BF461" s="260"/>
      <c r="BG461" s="210"/>
      <c r="BH461" s="210"/>
      <c r="BI461" s="210"/>
    </row>
    <row r="462" spans="1:61" x14ac:dyDescent="0.25">
      <c r="A462" s="171" t="s">
        <v>91</v>
      </c>
      <c r="B462" s="164"/>
      <c r="C462" s="299" t="s">
        <v>628</v>
      </c>
      <c r="D462" s="166"/>
      <c r="E462" s="168"/>
      <c r="F462" s="167"/>
      <c r="G462" s="168"/>
      <c r="AO462" s="260"/>
      <c r="AP462" s="260"/>
      <c r="AQ462" s="260"/>
      <c r="AR462" s="260"/>
      <c r="AS462" s="260"/>
      <c r="AT462" s="260"/>
      <c r="AU462" s="260"/>
      <c r="AV462" s="260"/>
      <c r="AW462" s="260"/>
      <c r="AX462" s="260"/>
      <c r="AY462" s="260"/>
      <c r="AZ462" s="260"/>
      <c r="BA462" s="260"/>
      <c r="BB462" s="260"/>
      <c r="BC462" s="260"/>
      <c r="BD462" s="260"/>
      <c r="BE462" s="260"/>
      <c r="BF462" s="260"/>
      <c r="BG462" s="210"/>
      <c r="BH462" s="210"/>
      <c r="BI462" s="210"/>
    </row>
    <row r="463" spans="1:61" x14ac:dyDescent="0.25">
      <c r="A463" s="171" t="s">
        <v>91</v>
      </c>
      <c r="B463" s="164"/>
      <c r="C463" s="299" t="s">
        <v>628</v>
      </c>
      <c r="D463" s="166"/>
      <c r="E463" s="168"/>
      <c r="F463" s="167"/>
      <c r="G463" s="168"/>
      <c r="AO463" s="260"/>
      <c r="AP463" s="260"/>
      <c r="AQ463" s="260"/>
      <c r="AR463" s="260"/>
      <c r="AS463" s="260"/>
      <c r="AT463" s="260"/>
      <c r="AU463" s="260"/>
      <c r="AV463" s="260"/>
      <c r="AW463" s="260"/>
      <c r="AX463" s="260"/>
      <c r="AY463" s="260"/>
      <c r="AZ463" s="260"/>
      <c r="BA463" s="260"/>
      <c r="BB463" s="260"/>
      <c r="BC463" s="260"/>
      <c r="BD463" s="260"/>
      <c r="BE463" s="260"/>
      <c r="BF463" s="260"/>
      <c r="BG463" s="210"/>
      <c r="BH463" s="210"/>
      <c r="BI463" s="210"/>
    </row>
    <row r="464" spans="1:61" x14ac:dyDescent="0.25">
      <c r="A464" s="171" t="s">
        <v>91</v>
      </c>
      <c r="B464" s="164"/>
      <c r="C464" s="299" t="s">
        <v>628</v>
      </c>
      <c r="D464" s="166"/>
      <c r="E464" s="168"/>
      <c r="F464" s="167"/>
      <c r="G464" s="168"/>
      <c r="AO464" s="260"/>
      <c r="AP464" s="260"/>
      <c r="AQ464" s="260"/>
      <c r="AR464" s="260"/>
      <c r="AS464" s="260"/>
      <c r="AT464" s="260"/>
      <c r="AU464" s="260"/>
      <c r="AV464" s="260"/>
      <c r="AW464" s="260"/>
      <c r="AX464" s="260"/>
      <c r="AY464" s="260"/>
      <c r="AZ464" s="260"/>
      <c r="BA464" s="260"/>
      <c r="BB464" s="260"/>
      <c r="BC464" s="260"/>
      <c r="BD464" s="260"/>
      <c r="BE464" s="260"/>
      <c r="BF464" s="260"/>
      <c r="BG464" s="210"/>
      <c r="BH464" s="210"/>
      <c r="BI464" s="210"/>
    </row>
    <row r="465" spans="1:61" x14ac:dyDescent="0.25">
      <c r="A465" s="171" t="s">
        <v>91</v>
      </c>
      <c r="B465" s="164"/>
      <c r="C465" s="299" t="s">
        <v>628</v>
      </c>
      <c r="D465" s="166"/>
      <c r="E465" s="168"/>
      <c r="F465" s="167"/>
      <c r="G465" s="168"/>
      <c r="AO465" s="260"/>
      <c r="AP465" s="260"/>
      <c r="AQ465" s="260"/>
      <c r="AR465" s="260"/>
      <c r="AS465" s="260"/>
      <c r="AT465" s="260"/>
      <c r="AU465" s="260"/>
      <c r="AV465" s="260"/>
      <c r="AW465" s="260"/>
      <c r="AX465" s="260"/>
      <c r="AY465" s="260"/>
      <c r="AZ465" s="260"/>
      <c r="BA465" s="260"/>
      <c r="BB465" s="260"/>
      <c r="BC465" s="260"/>
      <c r="BD465" s="260"/>
      <c r="BE465" s="260"/>
      <c r="BF465" s="260"/>
      <c r="BG465" s="210"/>
      <c r="BH465" s="210"/>
      <c r="BI465" s="210"/>
    </row>
    <row r="466" spans="1:61" x14ac:dyDescent="0.25">
      <c r="A466" s="171" t="s">
        <v>91</v>
      </c>
      <c r="B466" s="164"/>
      <c r="C466" s="299" t="s">
        <v>628</v>
      </c>
      <c r="D466" s="166"/>
      <c r="E466" s="168"/>
      <c r="F466" s="167"/>
      <c r="G466" s="168"/>
      <c r="AO466" s="260"/>
      <c r="AP466" s="260"/>
      <c r="AQ466" s="260"/>
      <c r="AR466" s="260"/>
      <c r="AS466" s="260"/>
      <c r="AT466" s="260"/>
      <c r="AU466" s="260"/>
      <c r="AV466" s="260"/>
      <c r="AW466" s="260"/>
      <c r="AX466" s="260"/>
      <c r="AY466" s="260"/>
      <c r="AZ466" s="260"/>
      <c r="BA466" s="260"/>
      <c r="BB466" s="260"/>
      <c r="BC466" s="260"/>
      <c r="BD466" s="260"/>
      <c r="BE466" s="260"/>
      <c r="BF466" s="260"/>
      <c r="BG466" s="210"/>
      <c r="BH466" s="210"/>
      <c r="BI466" s="210"/>
    </row>
    <row r="467" spans="1:61" x14ac:dyDescent="0.25">
      <c r="A467" s="171" t="s">
        <v>91</v>
      </c>
      <c r="B467" s="164"/>
      <c r="C467" s="299" t="s">
        <v>628</v>
      </c>
      <c r="D467" s="166"/>
      <c r="E467" s="168"/>
      <c r="F467" s="167"/>
      <c r="G467" s="168"/>
      <c r="AO467" s="260"/>
      <c r="AP467" s="260"/>
      <c r="AQ467" s="260"/>
      <c r="AR467" s="260"/>
      <c r="AS467" s="260"/>
      <c r="AT467" s="260"/>
      <c r="AU467" s="260"/>
      <c r="AV467" s="260"/>
      <c r="AW467" s="260"/>
      <c r="AX467" s="260"/>
      <c r="AY467" s="260"/>
      <c r="AZ467" s="260"/>
      <c r="BA467" s="260"/>
      <c r="BB467" s="260"/>
      <c r="BC467" s="260"/>
      <c r="BD467" s="260"/>
      <c r="BE467" s="260"/>
      <c r="BF467" s="260"/>
      <c r="BG467" s="210"/>
      <c r="BH467" s="210"/>
      <c r="BI467" s="210"/>
    </row>
    <row r="468" spans="1:61" x14ac:dyDescent="0.25">
      <c r="A468" s="171" t="s">
        <v>91</v>
      </c>
      <c r="B468" s="164"/>
      <c r="C468" s="299" t="s">
        <v>628</v>
      </c>
      <c r="D468" s="166"/>
      <c r="E468" s="168"/>
      <c r="F468" s="167"/>
      <c r="G468" s="168"/>
      <c r="AO468" s="260"/>
      <c r="AP468" s="260"/>
      <c r="AQ468" s="260"/>
      <c r="AR468" s="260"/>
      <c r="AS468" s="260"/>
      <c r="AT468" s="260"/>
      <c r="AU468" s="260"/>
      <c r="AV468" s="260"/>
      <c r="AW468" s="260"/>
      <c r="AX468" s="260"/>
      <c r="AY468" s="260"/>
      <c r="AZ468" s="260"/>
      <c r="BA468" s="260"/>
      <c r="BB468" s="260"/>
      <c r="BC468" s="260"/>
      <c r="BD468" s="260"/>
      <c r="BE468" s="260"/>
      <c r="BF468" s="260"/>
      <c r="BG468" s="210"/>
      <c r="BH468" s="210"/>
      <c r="BI468" s="210"/>
    </row>
    <row r="469" spans="1:61" x14ac:dyDescent="0.25">
      <c r="A469" s="171" t="s">
        <v>91</v>
      </c>
      <c r="B469" s="164"/>
      <c r="C469" s="299" t="s">
        <v>628</v>
      </c>
      <c r="D469" s="166"/>
      <c r="E469" s="168"/>
      <c r="F469" s="167"/>
      <c r="G469" s="168"/>
      <c r="AO469" s="260"/>
      <c r="AP469" s="260"/>
      <c r="AQ469" s="260"/>
      <c r="AR469" s="260"/>
      <c r="AS469" s="260"/>
      <c r="AT469" s="260"/>
      <c r="AU469" s="260"/>
      <c r="AV469" s="260"/>
      <c r="AW469" s="260"/>
      <c r="AX469" s="260"/>
      <c r="AY469" s="260"/>
      <c r="AZ469" s="260"/>
      <c r="BA469" s="260"/>
      <c r="BB469" s="260"/>
      <c r="BC469" s="260"/>
      <c r="BD469" s="260"/>
      <c r="BE469" s="260"/>
      <c r="BF469" s="260"/>
      <c r="BG469" s="210"/>
      <c r="BH469" s="210"/>
      <c r="BI469" s="210"/>
    </row>
    <row r="470" spans="1:61" x14ac:dyDescent="0.25">
      <c r="A470" s="171" t="s">
        <v>91</v>
      </c>
      <c r="B470" s="164"/>
      <c r="C470" s="299" t="s">
        <v>628</v>
      </c>
      <c r="D470" s="166"/>
      <c r="E470" s="168"/>
      <c r="F470" s="167"/>
      <c r="G470" s="168"/>
      <c r="AO470" s="260"/>
      <c r="AP470" s="260"/>
      <c r="AQ470" s="260"/>
      <c r="AR470" s="260"/>
      <c r="AS470" s="260"/>
      <c r="AT470" s="260"/>
      <c r="AU470" s="260"/>
      <c r="AV470" s="260"/>
      <c r="AW470" s="260"/>
      <c r="AX470" s="260"/>
      <c r="AY470" s="260"/>
      <c r="AZ470" s="260"/>
      <c r="BA470" s="260"/>
      <c r="BB470" s="260"/>
      <c r="BC470" s="260"/>
      <c r="BD470" s="260"/>
      <c r="BE470" s="260"/>
      <c r="BF470" s="260"/>
      <c r="BG470" s="210"/>
      <c r="BH470" s="210"/>
      <c r="BI470" s="210"/>
    </row>
    <row r="471" spans="1:61" x14ac:dyDescent="0.25">
      <c r="A471" s="171" t="s">
        <v>91</v>
      </c>
      <c r="B471" s="164"/>
      <c r="C471" s="299" t="s">
        <v>628</v>
      </c>
      <c r="D471" s="166"/>
      <c r="E471" s="168"/>
      <c r="F471" s="167"/>
      <c r="G471" s="168"/>
      <c r="AO471" s="260"/>
      <c r="AP471" s="260"/>
      <c r="AQ471" s="260"/>
      <c r="AR471" s="260"/>
      <c r="AS471" s="260"/>
      <c r="AT471" s="260"/>
      <c r="AU471" s="260"/>
      <c r="AV471" s="260"/>
      <c r="AW471" s="260"/>
      <c r="AX471" s="260"/>
      <c r="AY471" s="260"/>
      <c r="AZ471" s="260"/>
      <c r="BA471" s="260"/>
      <c r="BB471" s="260"/>
      <c r="BC471" s="260"/>
      <c r="BD471" s="260"/>
      <c r="BE471" s="260"/>
      <c r="BF471" s="260"/>
      <c r="BG471" s="210"/>
      <c r="BH471" s="210"/>
      <c r="BI471" s="210"/>
    </row>
    <row r="472" spans="1:61" x14ac:dyDescent="0.25">
      <c r="A472" s="171" t="s">
        <v>91</v>
      </c>
      <c r="B472" s="164"/>
      <c r="C472" s="299" t="s">
        <v>628</v>
      </c>
      <c r="D472" s="166"/>
      <c r="E472" s="168"/>
      <c r="F472" s="167"/>
      <c r="G472" s="168"/>
      <c r="AO472" s="260"/>
      <c r="AP472" s="260"/>
      <c r="AQ472" s="260"/>
      <c r="AR472" s="260"/>
      <c r="AS472" s="260"/>
      <c r="AT472" s="260"/>
      <c r="AU472" s="260"/>
      <c r="AV472" s="260"/>
      <c r="AW472" s="260"/>
      <c r="AX472" s="260"/>
      <c r="AY472" s="260"/>
      <c r="AZ472" s="260"/>
      <c r="BA472" s="260"/>
      <c r="BB472" s="260"/>
      <c r="BC472" s="260"/>
      <c r="BD472" s="260"/>
      <c r="BE472" s="260"/>
      <c r="BF472" s="260"/>
      <c r="BG472" s="210"/>
      <c r="BH472" s="210"/>
      <c r="BI472" s="210"/>
    </row>
    <row r="473" spans="1:61" x14ac:dyDescent="0.25">
      <c r="A473" s="171" t="s">
        <v>91</v>
      </c>
      <c r="B473" s="164"/>
      <c r="C473" s="299" t="s">
        <v>628</v>
      </c>
      <c r="D473" s="166"/>
      <c r="E473" s="168"/>
      <c r="F473" s="167"/>
      <c r="G473" s="168"/>
      <c r="AO473" s="260"/>
      <c r="AP473" s="260"/>
      <c r="AQ473" s="260"/>
      <c r="AR473" s="260"/>
      <c r="AS473" s="260"/>
      <c r="AT473" s="260"/>
      <c r="AU473" s="260"/>
      <c r="AV473" s="260"/>
      <c r="AW473" s="260"/>
      <c r="AX473" s="260"/>
      <c r="AY473" s="260"/>
      <c r="AZ473" s="260"/>
      <c r="BA473" s="260"/>
      <c r="BB473" s="260"/>
      <c r="BC473" s="260"/>
      <c r="BD473" s="260"/>
      <c r="BE473" s="260"/>
      <c r="BF473" s="260"/>
      <c r="BG473" s="210"/>
      <c r="BH473" s="210"/>
      <c r="BI473" s="210"/>
    </row>
    <row r="474" spans="1:61" x14ac:dyDescent="0.25">
      <c r="A474" s="171" t="s">
        <v>91</v>
      </c>
      <c r="B474" s="164"/>
      <c r="C474" s="299" t="s">
        <v>628</v>
      </c>
      <c r="D474" s="166"/>
      <c r="E474" s="168"/>
      <c r="F474" s="167"/>
      <c r="G474" s="168"/>
      <c r="AO474" s="260"/>
      <c r="AP474" s="260"/>
      <c r="AQ474" s="260"/>
      <c r="AR474" s="260"/>
      <c r="AS474" s="260"/>
      <c r="AT474" s="260"/>
      <c r="AU474" s="260"/>
      <c r="AV474" s="260"/>
      <c r="AW474" s="260"/>
      <c r="AX474" s="260"/>
      <c r="AY474" s="260"/>
      <c r="AZ474" s="260"/>
      <c r="BA474" s="260"/>
      <c r="BB474" s="260"/>
      <c r="BC474" s="260"/>
      <c r="BD474" s="260"/>
      <c r="BE474" s="260"/>
      <c r="BF474" s="260"/>
      <c r="BG474" s="210"/>
      <c r="BH474" s="210"/>
      <c r="BI474" s="210"/>
    </row>
    <row r="475" spans="1:61" x14ac:dyDescent="0.25">
      <c r="A475" s="171" t="s">
        <v>91</v>
      </c>
      <c r="B475" s="164"/>
      <c r="C475" s="299" t="s">
        <v>628</v>
      </c>
      <c r="D475" s="166"/>
      <c r="E475" s="168"/>
      <c r="F475" s="167"/>
      <c r="G475" s="168"/>
      <c r="AO475" s="260"/>
      <c r="AP475" s="260"/>
      <c r="AQ475" s="260"/>
      <c r="AR475" s="260"/>
      <c r="AS475" s="260"/>
      <c r="AT475" s="260"/>
      <c r="AU475" s="260"/>
      <c r="AV475" s="260"/>
      <c r="AW475" s="260"/>
      <c r="AX475" s="260"/>
      <c r="AY475" s="260"/>
      <c r="AZ475" s="260"/>
      <c r="BA475" s="260"/>
      <c r="BB475" s="260"/>
      <c r="BC475" s="260"/>
      <c r="BD475" s="260"/>
      <c r="BE475" s="260"/>
      <c r="BF475" s="260"/>
      <c r="BG475" s="210"/>
      <c r="BH475" s="210"/>
      <c r="BI475" s="210"/>
    </row>
    <row r="476" spans="1:61" x14ac:dyDescent="0.25">
      <c r="A476" s="171" t="s">
        <v>91</v>
      </c>
      <c r="B476" s="164"/>
      <c r="C476" s="299" t="s">
        <v>628</v>
      </c>
      <c r="D476" s="166"/>
      <c r="E476" s="168"/>
      <c r="F476" s="167"/>
      <c r="G476" s="168"/>
      <c r="AO476" s="260"/>
      <c r="AP476" s="260"/>
      <c r="AQ476" s="260"/>
      <c r="AR476" s="260"/>
      <c r="AS476" s="260"/>
      <c r="AT476" s="260"/>
      <c r="AU476" s="260"/>
      <c r="AV476" s="260"/>
      <c r="AW476" s="260"/>
      <c r="AX476" s="260"/>
      <c r="AY476" s="260"/>
      <c r="AZ476" s="260"/>
      <c r="BA476" s="260"/>
      <c r="BB476" s="260"/>
      <c r="BC476" s="260"/>
      <c r="BD476" s="260"/>
      <c r="BE476" s="260"/>
      <c r="BF476" s="260"/>
      <c r="BG476" s="210"/>
      <c r="BH476" s="210"/>
      <c r="BI476" s="210"/>
    </row>
    <row r="477" spans="1:61" x14ac:dyDescent="0.25">
      <c r="A477" s="171" t="s">
        <v>91</v>
      </c>
      <c r="B477" s="164"/>
      <c r="C477" s="299" t="s">
        <v>628</v>
      </c>
      <c r="D477" s="166"/>
      <c r="E477" s="168"/>
      <c r="F477" s="167"/>
      <c r="G477" s="168"/>
      <c r="AO477" s="260"/>
      <c r="AP477" s="260"/>
      <c r="AQ477" s="260"/>
      <c r="AR477" s="260"/>
      <c r="AS477" s="260"/>
      <c r="AT477" s="260"/>
      <c r="AU477" s="260"/>
      <c r="AV477" s="260"/>
      <c r="AW477" s="260"/>
      <c r="AX477" s="260"/>
      <c r="AY477" s="260"/>
      <c r="AZ477" s="260"/>
      <c r="BA477" s="260"/>
      <c r="BB477" s="260"/>
      <c r="BC477" s="260"/>
      <c r="BD477" s="260"/>
      <c r="BE477" s="260"/>
      <c r="BF477" s="260"/>
      <c r="BG477" s="210"/>
      <c r="BH477" s="210"/>
      <c r="BI477" s="210"/>
    </row>
    <row r="478" spans="1:61" x14ac:dyDescent="0.25">
      <c r="A478" s="171" t="s">
        <v>91</v>
      </c>
      <c r="B478" s="164"/>
      <c r="C478" s="299" t="s">
        <v>628</v>
      </c>
      <c r="D478" s="166"/>
      <c r="E478" s="168"/>
      <c r="F478" s="167"/>
      <c r="G478" s="168"/>
      <c r="AO478" s="260"/>
      <c r="AP478" s="260"/>
      <c r="AQ478" s="260"/>
      <c r="AR478" s="260"/>
      <c r="AS478" s="260"/>
      <c r="AT478" s="260"/>
      <c r="AU478" s="260"/>
      <c r="AV478" s="260"/>
      <c r="AW478" s="260"/>
      <c r="AX478" s="260"/>
      <c r="AY478" s="260"/>
      <c r="AZ478" s="260"/>
      <c r="BA478" s="260"/>
      <c r="BB478" s="260"/>
      <c r="BC478" s="260"/>
      <c r="BD478" s="260"/>
      <c r="BE478" s="260"/>
      <c r="BF478" s="260"/>
      <c r="BG478" s="210"/>
      <c r="BH478" s="210"/>
      <c r="BI478" s="210"/>
    </row>
    <row r="479" spans="1:61" x14ac:dyDescent="0.25">
      <c r="A479" s="171" t="s">
        <v>91</v>
      </c>
      <c r="B479" s="164"/>
      <c r="C479" s="299" t="s">
        <v>628</v>
      </c>
      <c r="D479" s="166"/>
      <c r="E479" s="168"/>
      <c r="F479" s="167"/>
      <c r="G479" s="168"/>
      <c r="AO479" s="260"/>
      <c r="AP479" s="260"/>
      <c r="AQ479" s="260"/>
      <c r="AR479" s="260"/>
      <c r="AS479" s="260"/>
      <c r="AT479" s="260"/>
      <c r="AU479" s="260"/>
      <c r="AV479" s="260"/>
      <c r="AW479" s="260"/>
      <c r="AX479" s="260"/>
      <c r="AY479" s="260"/>
      <c r="AZ479" s="260"/>
      <c r="BA479" s="260"/>
      <c r="BB479" s="260"/>
      <c r="BC479" s="260"/>
      <c r="BD479" s="260"/>
      <c r="BE479" s="260"/>
      <c r="BF479" s="260"/>
      <c r="BG479" s="210"/>
      <c r="BH479" s="210"/>
      <c r="BI479" s="210"/>
    </row>
    <row r="480" spans="1:61" x14ac:dyDescent="0.25">
      <c r="A480" s="171" t="s">
        <v>91</v>
      </c>
      <c r="B480" s="164"/>
      <c r="C480" s="299" t="s">
        <v>628</v>
      </c>
      <c r="D480" s="166"/>
      <c r="E480" s="168"/>
      <c r="F480" s="167"/>
      <c r="G480" s="168"/>
      <c r="AO480" s="260"/>
      <c r="AP480" s="260"/>
      <c r="AQ480" s="260"/>
      <c r="AR480" s="260"/>
      <c r="AS480" s="260"/>
      <c r="AT480" s="260"/>
      <c r="AU480" s="260"/>
      <c r="AV480" s="260"/>
      <c r="AW480" s="260"/>
      <c r="AX480" s="260"/>
      <c r="AY480" s="260"/>
      <c r="AZ480" s="260"/>
      <c r="BA480" s="260"/>
      <c r="BB480" s="260"/>
      <c r="BC480" s="260"/>
      <c r="BD480" s="260"/>
      <c r="BE480" s="260"/>
      <c r="BF480" s="260"/>
      <c r="BG480" s="210"/>
      <c r="BH480" s="210"/>
      <c r="BI480" s="210"/>
    </row>
    <row r="481" spans="1:61" x14ac:dyDescent="0.25">
      <c r="A481" s="171" t="s">
        <v>91</v>
      </c>
      <c r="B481" s="164"/>
      <c r="C481" s="299" t="s">
        <v>628</v>
      </c>
      <c r="D481" s="166"/>
      <c r="E481" s="168"/>
      <c r="F481" s="167"/>
      <c r="G481" s="168"/>
      <c r="AO481" s="260"/>
      <c r="AP481" s="260"/>
      <c r="AQ481" s="260"/>
      <c r="AR481" s="260"/>
      <c r="AS481" s="260"/>
      <c r="AT481" s="260"/>
      <c r="AU481" s="260"/>
      <c r="AV481" s="260"/>
      <c r="AW481" s="260"/>
      <c r="AX481" s="260"/>
      <c r="AY481" s="260"/>
      <c r="AZ481" s="260"/>
      <c r="BA481" s="260"/>
      <c r="BB481" s="260"/>
      <c r="BC481" s="260"/>
      <c r="BD481" s="260"/>
      <c r="BE481" s="260"/>
      <c r="BF481" s="260"/>
      <c r="BG481" s="210"/>
      <c r="BH481" s="210"/>
      <c r="BI481" s="210"/>
    </row>
    <row r="482" spans="1:61" x14ac:dyDescent="0.25">
      <c r="A482" s="171" t="s">
        <v>91</v>
      </c>
      <c r="B482" s="164"/>
      <c r="C482" s="299" t="s">
        <v>628</v>
      </c>
      <c r="D482" s="166"/>
      <c r="E482" s="168"/>
      <c r="F482" s="167"/>
      <c r="G482" s="168"/>
      <c r="AO482" s="260"/>
      <c r="AP482" s="260"/>
      <c r="AQ482" s="260"/>
      <c r="AR482" s="260"/>
      <c r="AS482" s="260"/>
      <c r="AT482" s="260"/>
      <c r="AU482" s="260"/>
      <c r="AV482" s="260"/>
      <c r="AW482" s="260"/>
      <c r="AX482" s="260"/>
      <c r="AY482" s="260"/>
      <c r="AZ482" s="260"/>
      <c r="BA482" s="260"/>
      <c r="BB482" s="260"/>
      <c r="BC482" s="260"/>
      <c r="BD482" s="260"/>
      <c r="BE482" s="260"/>
      <c r="BF482" s="260"/>
      <c r="BG482" s="210"/>
      <c r="BH482" s="210"/>
      <c r="BI482" s="210"/>
    </row>
    <row r="483" spans="1:61" x14ac:dyDescent="0.25">
      <c r="A483" s="171" t="s">
        <v>91</v>
      </c>
      <c r="B483" s="164"/>
      <c r="C483" s="299" t="s">
        <v>628</v>
      </c>
      <c r="D483" s="166"/>
      <c r="E483" s="168"/>
      <c r="F483" s="167"/>
      <c r="G483" s="168"/>
      <c r="AO483" s="260"/>
      <c r="AP483" s="260"/>
      <c r="AQ483" s="260"/>
      <c r="AR483" s="260"/>
      <c r="AS483" s="260"/>
      <c r="AT483" s="260"/>
      <c r="AU483" s="260"/>
      <c r="AV483" s="260"/>
      <c r="AW483" s="260"/>
      <c r="AX483" s="260"/>
      <c r="AY483" s="260"/>
      <c r="AZ483" s="260"/>
      <c r="BA483" s="260"/>
      <c r="BB483" s="260"/>
      <c r="BC483" s="260"/>
      <c r="BD483" s="260"/>
      <c r="BE483" s="260"/>
      <c r="BF483" s="260"/>
      <c r="BG483" s="210"/>
      <c r="BH483" s="210"/>
      <c r="BI483" s="210"/>
    </row>
    <row r="484" spans="1:61" x14ac:dyDescent="0.25">
      <c r="A484" s="171" t="s">
        <v>91</v>
      </c>
      <c r="B484" s="164"/>
      <c r="C484" s="299" t="s">
        <v>628</v>
      </c>
      <c r="D484" s="166"/>
      <c r="E484" s="168"/>
      <c r="F484" s="167"/>
      <c r="G484" s="168"/>
      <c r="AO484" s="260"/>
      <c r="AP484" s="260"/>
      <c r="AQ484" s="260"/>
      <c r="AR484" s="260"/>
      <c r="AS484" s="260"/>
      <c r="AT484" s="260"/>
      <c r="AU484" s="260"/>
      <c r="AV484" s="260"/>
      <c r="AW484" s="260"/>
      <c r="AX484" s="260"/>
      <c r="AY484" s="260"/>
      <c r="AZ484" s="260"/>
      <c r="BA484" s="260"/>
      <c r="BB484" s="260"/>
      <c r="BC484" s="260"/>
      <c r="BD484" s="260"/>
      <c r="BE484" s="260"/>
      <c r="BF484" s="260"/>
      <c r="BG484" s="210"/>
      <c r="BH484" s="210"/>
      <c r="BI484" s="210"/>
    </row>
    <row r="485" spans="1:61" x14ac:dyDescent="0.25">
      <c r="A485" s="171" t="s">
        <v>91</v>
      </c>
      <c r="B485" s="164"/>
      <c r="C485" s="299" t="s">
        <v>628</v>
      </c>
      <c r="D485" s="166"/>
      <c r="E485" s="168"/>
      <c r="F485" s="167"/>
      <c r="G485" s="168"/>
      <c r="AO485" s="260"/>
      <c r="AP485" s="260"/>
      <c r="AQ485" s="260"/>
      <c r="AR485" s="260"/>
      <c r="AS485" s="260"/>
      <c r="AT485" s="260"/>
      <c r="AU485" s="260"/>
      <c r="AV485" s="260"/>
      <c r="AW485" s="260"/>
      <c r="AX485" s="260"/>
      <c r="AY485" s="260"/>
      <c r="AZ485" s="260"/>
      <c r="BA485" s="260"/>
      <c r="BB485" s="260"/>
      <c r="BC485" s="260"/>
      <c r="BD485" s="260"/>
      <c r="BE485" s="260"/>
      <c r="BF485" s="260"/>
      <c r="BG485" s="210"/>
      <c r="BH485" s="210"/>
      <c r="BI485" s="210"/>
    </row>
    <row r="486" spans="1:61" x14ac:dyDescent="0.25">
      <c r="A486" s="171" t="s">
        <v>91</v>
      </c>
      <c r="B486" s="164"/>
      <c r="C486" s="299" t="s">
        <v>628</v>
      </c>
      <c r="D486" s="166"/>
      <c r="E486" s="168"/>
      <c r="F486" s="167"/>
      <c r="G486" s="168"/>
      <c r="AO486" s="260"/>
      <c r="AP486" s="260"/>
      <c r="AQ486" s="260"/>
      <c r="AR486" s="260"/>
      <c r="AS486" s="260"/>
      <c r="AT486" s="260"/>
      <c r="AU486" s="260"/>
      <c r="AV486" s="260"/>
      <c r="AW486" s="260"/>
      <c r="AX486" s="260"/>
      <c r="AY486" s="260"/>
      <c r="AZ486" s="260"/>
      <c r="BA486" s="260"/>
      <c r="BB486" s="260"/>
      <c r="BC486" s="260"/>
      <c r="BD486" s="260"/>
      <c r="BE486" s="260"/>
      <c r="BF486" s="260"/>
      <c r="BG486" s="210"/>
      <c r="BH486" s="210"/>
      <c r="BI486" s="210"/>
    </row>
    <row r="487" spans="1:61" x14ac:dyDescent="0.25">
      <c r="A487" s="171" t="s">
        <v>91</v>
      </c>
      <c r="B487" s="164"/>
      <c r="C487" s="299" t="s">
        <v>628</v>
      </c>
      <c r="D487" s="166"/>
      <c r="E487" s="168"/>
      <c r="F487" s="167"/>
      <c r="G487" s="168"/>
      <c r="AO487" s="260"/>
      <c r="AP487" s="260"/>
      <c r="AQ487" s="260"/>
      <c r="AR487" s="260"/>
      <c r="AS487" s="260"/>
      <c r="AT487" s="260"/>
      <c r="AU487" s="260"/>
      <c r="AV487" s="260"/>
      <c r="AW487" s="260"/>
      <c r="AX487" s="260"/>
      <c r="AY487" s="260"/>
      <c r="AZ487" s="260"/>
      <c r="BA487" s="260"/>
      <c r="BB487" s="260"/>
      <c r="BC487" s="260"/>
      <c r="BD487" s="260"/>
      <c r="BE487" s="260"/>
      <c r="BF487" s="260"/>
      <c r="BG487" s="210"/>
      <c r="BH487" s="210"/>
      <c r="BI487" s="210"/>
    </row>
    <row r="488" spans="1:61" x14ac:dyDescent="0.25">
      <c r="A488" s="171" t="s">
        <v>91</v>
      </c>
      <c r="B488" s="164"/>
      <c r="C488" s="299" t="s">
        <v>628</v>
      </c>
      <c r="D488" s="166"/>
      <c r="E488" s="168"/>
      <c r="F488" s="167"/>
      <c r="G488" s="168"/>
      <c r="AO488" s="260"/>
      <c r="AP488" s="260"/>
      <c r="AQ488" s="260"/>
      <c r="AR488" s="260"/>
      <c r="AS488" s="260"/>
      <c r="AT488" s="260"/>
      <c r="AU488" s="260"/>
      <c r="AV488" s="260"/>
      <c r="AW488" s="260"/>
      <c r="AX488" s="260"/>
      <c r="AY488" s="260"/>
      <c r="AZ488" s="260"/>
      <c r="BA488" s="260"/>
      <c r="BB488" s="260"/>
      <c r="BC488" s="260"/>
      <c r="BD488" s="260"/>
      <c r="BE488" s="260"/>
      <c r="BF488" s="260"/>
      <c r="BG488" s="210"/>
      <c r="BH488" s="210"/>
      <c r="BI488" s="210"/>
    </row>
    <row r="489" spans="1:61" x14ac:dyDescent="0.25">
      <c r="A489" s="171" t="s">
        <v>91</v>
      </c>
      <c r="B489" s="164"/>
      <c r="C489" s="299" t="s">
        <v>628</v>
      </c>
      <c r="D489" s="166"/>
      <c r="E489" s="168"/>
      <c r="F489" s="167"/>
      <c r="G489" s="168"/>
      <c r="AO489" s="260"/>
      <c r="AP489" s="260"/>
      <c r="AQ489" s="260"/>
      <c r="AR489" s="260"/>
      <c r="AS489" s="260"/>
      <c r="AT489" s="260"/>
      <c r="AU489" s="260"/>
      <c r="AV489" s="260"/>
      <c r="AW489" s="260"/>
      <c r="AX489" s="260"/>
      <c r="AY489" s="260"/>
      <c r="AZ489" s="260"/>
      <c r="BA489" s="260"/>
      <c r="BB489" s="260"/>
      <c r="BC489" s="260"/>
      <c r="BD489" s="260"/>
      <c r="BE489" s="260"/>
      <c r="BF489" s="260"/>
      <c r="BG489" s="210"/>
      <c r="BH489" s="210"/>
      <c r="BI489" s="210"/>
    </row>
    <row r="490" spans="1:61" x14ac:dyDescent="0.25">
      <c r="A490" s="171" t="s">
        <v>91</v>
      </c>
      <c r="B490" s="164"/>
      <c r="C490" s="299" t="s">
        <v>628</v>
      </c>
      <c r="D490" s="166"/>
      <c r="E490" s="168"/>
      <c r="F490" s="167"/>
      <c r="G490" s="168"/>
      <c r="AO490" s="260"/>
      <c r="AP490" s="260"/>
      <c r="AQ490" s="260"/>
      <c r="AR490" s="260"/>
      <c r="AS490" s="260"/>
      <c r="AT490" s="260"/>
      <c r="AU490" s="260"/>
      <c r="AV490" s="260"/>
      <c r="AW490" s="260"/>
      <c r="AX490" s="260"/>
      <c r="AY490" s="260"/>
      <c r="AZ490" s="260"/>
      <c r="BA490" s="260"/>
      <c r="BB490" s="260"/>
      <c r="BC490" s="260"/>
      <c r="BD490" s="260"/>
      <c r="BE490" s="260"/>
      <c r="BF490" s="260"/>
      <c r="BG490" s="210"/>
      <c r="BH490" s="210"/>
      <c r="BI490" s="210"/>
    </row>
    <row r="491" spans="1:61" x14ac:dyDescent="0.25">
      <c r="A491" s="171" t="s">
        <v>91</v>
      </c>
      <c r="B491" s="164"/>
      <c r="C491" s="299" t="s">
        <v>628</v>
      </c>
      <c r="D491" s="166"/>
      <c r="E491" s="168"/>
      <c r="F491" s="167"/>
      <c r="G491" s="168"/>
      <c r="AO491" s="260"/>
      <c r="AP491" s="260"/>
      <c r="AQ491" s="260"/>
      <c r="AR491" s="260"/>
      <c r="AS491" s="260"/>
      <c r="AT491" s="260"/>
      <c r="AU491" s="260"/>
      <c r="AV491" s="260"/>
      <c r="AW491" s="260"/>
      <c r="AX491" s="260"/>
      <c r="AY491" s="260"/>
      <c r="AZ491" s="260"/>
      <c r="BA491" s="260"/>
      <c r="BB491" s="260"/>
      <c r="BC491" s="260"/>
      <c r="BD491" s="260"/>
      <c r="BE491" s="260"/>
      <c r="BF491" s="260"/>
      <c r="BG491" s="210"/>
      <c r="BH491" s="210"/>
      <c r="BI491" s="210"/>
    </row>
    <row r="492" spans="1:61" x14ac:dyDescent="0.25">
      <c r="A492" s="171" t="s">
        <v>91</v>
      </c>
      <c r="B492" s="164"/>
      <c r="C492" s="299" t="s">
        <v>628</v>
      </c>
      <c r="D492" s="166"/>
      <c r="E492" s="168"/>
      <c r="F492" s="167"/>
      <c r="G492" s="168"/>
      <c r="AO492" s="260"/>
      <c r="AP492" s="260"/>
      <c r="AQ492" s="260"/>
      <c r="AR492" s="260"/>
      <c r="AS492" s="260"/>
      <c r="AT492" s="260"/>
      <c r="AU492" s="260"/>
      <c r="AV492" s="260"/>
      <c r="AW492" s="260"/>
      <c r="AX492" s="260"/>
      <c r="AY492" s="260"/>
      <c r="AZ492" s="260"/>
      <c r="BA492" s="260"/>
      <c r="BB492" s="260"/>
      <c r="BC492" s="260"/>
      <c r="BD492" s="260"/>
      <c r="BE492" s="260"/>
      <c r="BF492" s="260"/>
      <c r="BG492" s="210"/>
      <c r="BH492" s="210"/>
      <c r="BI492" s="210"/>
    </row>
    <row r="493" spans="1:61" x14ac:dyDescent="0.25">
      <c r="A493" s="171" t="s">
        <v>91</v>
      </c>
      <c r="B493" s="164"/>
      <c r="C493" s="299" t="s">
        <v>628</v>
      </c>
      <c r="D493" s="166"/>
      <c r="E493" s="168"/>
      <c r="F493" s="167"/>
      <c r="G493" s="168"/>
      <c r="AO493" s="260"/>
      <c r="AP493" s="260"/>
      <c r="AQ493" s="260"/>
      <c r="AR493" s="260"/>
      <c r="AS493" s="260"/>
      <c r="AT493" s="260"/>
      <c r="AU493" s="260"/>
      <c r="AV493" s="260"/>
      <c r="AW493" s="260"/>
      <c r="AX493" s="260"/>
      <c r="AY493" s="260"/>
      <c r="AZ493" s="260"/>
      <c r="BA493" s="260"/>
      <c r="BB493" s="260"/>
      <c r="BC493" s="260"/>
      <c r="BD493" s="260"/>
      <c r="BE493" s="260"/>
      <c r="BF493" s="260"/>
      <c r="BG493" s="210"/>
      <c r="BH493" s="210"/>
      <c r="BI493" s="210"/>
    </row>
    <row r="494" spans="1:61" x14ac:dyDescent="0.25">
      <c r="A494" s="171" t="s">
        <v>91</v>
      </c>
      <c r="B494" s="164"/>
      <c r="C494" s="299" t="s">
        <v>628</v>
      </c>
      <c r="D494" s="166"/>
      <c r="E494" s="168"/>
      <c r="F494" s="167"/>
      <c r="G494" s="168"/>
      <c r="AO494" s="260"/>
      <c r="AP494" s="260"/>
      <c r="AQ494" s="260"/>
      <c r="AR494" s="260"/>
      <c r="AS494" s="260"/>
      <c r="AT494" s="260"/>
      <c r="AU494" s="260"/>
      <c r="AV494" s="260"/>
      <c r="AW494" s="260"/>
      <c r="AX494" s="260"/>
      <c r="AY494" s="260"/>
      <c r="AZ494" s="260"/>
      <c r="BA494" s="260"/>
      <c r="BB494" s="260"/>
      <c r="BC494" s="260"/>
      <c r="BD494" s="260"/>
      <c r="BE494" s="260"/>
      <c r="BF494" s="260"/>
      <c r="BG494" s="210"/>
      <c r="BH494" s="210"/>
      <c r="BI494" s="210"/>
    </row>
    <row r="495" spans="1:61" x14ac:dyDescent="0.25">
      <c r="A495" s="171" t="s">
        <v>91</v>
      </c>
      <c r="B495" s="164"/>
      <c r="C495" s="299" t="s">
        <v>628</v>
      </c>
      <c r="D495" s="166"/>
      <c r="E495" s="168"/>
      <c r="F495" s="167"/>
      <c r="G495" s="168"/>
      <c r="AO495" s="260"/>
      <c r="AP495" s="260"/>
      <c r="AQ495" s="260"/>
      <c r="AR495" s="260"/>
      <c r="AS495" s="260"/>
      <c r="AT495" s="260"/>
      <c r="AU495" s="260"/>
      <c r="AV495" s="260"/>
      <c r="AW495" s="260"/>
      <c r="AX495" s="260"/>
      <c r="AY495" s="260"/>
      <c r="AZ495" s="260"/>
      <c r="BA495" s="260"/>
      <c r="BB495" s="260"/>
      <c r="BC495" s="260"/>
      <c r="BD495" s="260"/>
      <c r="BE495" s="260"/>
      <c r="BF495" s="260"/>
      <c r="BG495" s="210"/>
      <c r="BH495" s="210"/>
      <c r="BI495" s="210"/>
    </row>
    <row r="496" spans="1:61" x14ac:dyDescent="0.25">
      <c r="A496" s="171" t="s">
        <v>91</v>
      </c>
      <c r="B496" s="164"/>
      <c r="C496" s="299" t="s">
        <v>628</v>
      </c>
      <c r="D496" s="166"/>
      <c r="E496" s="168"/>
      <c r="F496" s="167"/>
      <c r="G496" s="168"/>
      <c r="AO496" s="260"/>
      <c r="AP496" s="260"/>
      <c r="AQ496" s="260"/>
      <c r="AR496" s="260"/>
      <c r="AS496" s="260"/>
      <c r="AT496" s="260"/>
      <c r="AU496" s="260"/>
      <c r="AV496" s="260"/>
      <c r="AW496" s="260"/>
      <c r="AX496" s="260"/>
      <c r="AY496" s="260"/>
      <c r="AZ496" s="260"/>
      <c r="BA496" s="260"/>
      <c r="BB496" s="260"/>
      <c r="BC496" s="260"/>
      <c r="BD496" s="260"/>
      <c r="BE496" s="260"/>
      <c r="BF496" s="260"/>
      <c r="BG496" s="210"/>
      <c r="BH496" s="210"/>
      <c r="BI496" s="210"/>
    </row>
    <row r="497" spans="1:61" x14ac:dyDescent="0.25">
      <c r="A497" s="171" t="s">
        <v>91</v>
      </c>
      <c r="B497" s="164"/>
      <c r="C497" s="299" t="s">
        <v>628</v>
      </c>
      <c r="D497" s="166"/>
      <c r="E497" s="168"/>
      <c r="F497" s="167"/>
      <c r="G497" s="168"/>
      <c r="AO497" s="260"/>
      <c r="AP497" s="260"/>
      <c r="AQ497" s="260"/>
      <c r="AR497" s="260"/>
      <c r="AS497" s="260"/>
      <c r="AT497" s="260"/>
      <c r="AU497" s="260"/>
      <c r="AV497" s="260"/>
      <c r="AW497" s="260"/>
      <c r="AX497" s="260"/>
      <c r="AY497" s="260"/>
      <c r="AZ497" s="260"/>
      <c r="BA497" s="260"/>
      <c r="BB497" s="260"/>
      <c r="BC497" s="260"/>
      <c r="BD497" s="260"/>
      <c r="BE497" s="260"/>
      <c r="BF497" s="260"/>
      <c r="BG497" s="210"/>
      <c r="BH497" s="210"/>
      <c r="BI497" s="210"/>
    </row>
    <row r="498" spans="1:61" x14ac:dyDescent="0.25">
      <c r="A498" s="171" t="s">
        <v>91</v>
      </c>
      <c r="B498" s="164"/>
      <c r="C498" s="299" t="s">
        <v>628</v>
      </c>
      <c r="D498" s="166"/>
      <c r="E498" s="168"/>
      <c r="F498" s="167"/>
      <c r="G498" s="168"/>
      <c r="AO498" s="260"/>
      <c r="AP498" s="260"/>
      <c r="AQ498" s="260"/>
      <c r="AR498" s="260"/>
      <c r="AS498" s="260"/>
      <c r="AT498" s="260"/>
      <c r="AU498" s="260"/>
      <c r="AV498" s="260"/>
      <c r="AW498" s="260"/>
      <c r="AX498" s="260"/>
      <c r="AY498" s="260"/>
      <c r="AZ498" s="260"/>
      <c r="BA498" s="260"/>
      <c r="BB498" s="260"/>
      <c r="BC498" s="260"/>
      <c r="BD498" s="260"/>
      <c r="BE498" s="260"/>
      <c r="BF498" s="260"/>
      <c r="BG498" s="210"/>
      <c r="BH498" s="210"/>
      <c r="BI498" s="210"/>
    </row>
    <row r="499" spans="1:61" x14ac:dyDescent="0.25">
      <c r="A499" s="171" t="s">
        <v>91</v>
      </c>
      <c r="B499" s="164"/>
      <c r="C499" s="299" t="s">
        <v>628</v>
      </c>
      <c r="D499" s="166"/>
      <c r="E499" s="168"/>
      <c r="F499" s="167"/>
      <c r="G499" s="168"/>
      <c r="AO499" s="260"/>
      <c r="AP499" s="260"/>
      <c r="AQ499" s="260"/>
      <c r="AR499" s="260"/>
      <c r="AS499" s="260"/>
      <c r="AT499" s="260"/>
      <c r="AU499" s="260"/>
      <c r="AV499" s="260"/>
      <c r="AW499" s="260"/>
      <c r="AX499" s="260"/>
      <c r="AY499" s="260"/>
      <c r="AZ499" s="260"/>
      <c r="BA499" s="260"/>
      <c r="BB499" s="260"/>
      <c r="BC499" s="260"/>
      <c r="BD499" s="260"/>
      <c r="BE499" s="260"/>
      <c r="BF499" s="260"/>
      <c r="BG499" s="210"/>
      <c r="BH499" s="210"/>
      <c r="BI499" s="210"/>
    </row>
    <row r="500" spans="1:61" x14ac:dyDescent="0.25">
      <c r="A500" s="171" t="s">
        <v>91</v>
      </c>
      <c r="B500" s="164"/>
      <c r="C500" s="299" t="s">
        <v>628</v>
      </c>
      <c r="D500" s="166"/>
      <c r="E500" s="168"/>
      <c r="F500" s="167"/>
      <c r="G500" s="168"/>
      <c r="AO500" s="260"/>
      <c r="AP500" s="260"/>
      <c r="AQ500" s="260"/>
      <c r="AR500" s="260"/>
      <c r="AS500" s="260"/>
      <c r="AT500" s="260"/>
      <c r="AU500" s="260"/>
      <c r="AV500" s="260"/>
      <c r="AW500" s="260"/>
      <c r="AX500" s="260"/>
      <c r="AY500" s="260"/>
      <c r="AZ500" s="260"/>
      <c r="BA500" s="260"/>
      <c r="BB500" s="260"/>
      <c r="BC500" s="260"/>
      <c r="BD500" s="260"/>
      <c r="BE500" s="260"/>
      <c r="BF500" s="260"/>
      <c r="BG500" s="210"/>
      <c r="BH500" s="210"/>
      <c r="BI500" s="210"/>
    </row>
    <row r="501" spans="1:61" x14ac:dyDescent="0.25">
      <c r="AO501" s="260"/>
      <c r="AP501" s="260"/>
      <c r="AQ501" s="260"/>
      <c r="AR501" s="260"/>
      <c r="AS501" s="260"/>
      <c r="AT501" s="260"/>
      <c r="AU501" s="260"/>
      <c r="AV501" s="260"/>
      <c r="AW501" s="260"/>
      <c r="AX501" s="260"/>
      <c r="AY501" s="260"/>
      <c r="AZ501" s="260"/>
      <c r="BA501" s="260"/>
      <c r="BB501" s="260"/>
      <c r="BC501" s="260"/>
      <c r="BD501" s="260"/>
      <c r="BE501" s="260"/>
      <c r="BF501" s="260"/>
      <c r="BG501" s="210"/>
      <c r="BH501" s="210"/>
      <c r="BI501" s="210"/>
    </row>
    <row r="502" spans="1:61" x14ac:dyDescent="0.25">
      <c r="AO502" s="260"/>
      <c r="AP502" s="260"/>
      <c r="AQ502" s="260"/>
      <c r="AR502" s="260"/>
      <c r="AS502" s="260"/>
      <c r="AT502" s="260"/>
      <c r="AU502" s="260"/>
      <c r="AV502" s="260"/>
      <c r="AW502" s="260"/>
      <c r="AX502" s="260"/>
      <c r="AY502" s="260"/>
      <c r="AZ502" s="260"/>
      <c r="BA502" s="260"/>
      <c r="BB502" s="260"/>
      <c r="BC502" s="260"/>
      <c r="BD502" s="260"/>
      <c r="BE502" s="260"/>
      <c r="BF502" s="260"/>
      <c r="BG502" s="210"/>
      <c r="BH502" s="210"/>
      <c r="BI502" s="210"/>
    </row>
    <row r="503" spans="1:61" x14ac:dyDescent="0.25">
      <c r="AO503" s="260"/>
      <c r="AP503" s="260"/>
      <c r="AQ503" s="260"/>
      <c r="AR503" s="260"/>
      <c r="AS503" s="260"/>
      <c r="AT503" s="260"/>
      <c r="AU503" s="260"/>
      <c r="AV503" s="260"/>
      <c r="AW503" s="260"/>
      <c r="AX503" s="260"/>
      <c r="AY503" s="260"/>
      <c r="AZ503" s="260"/>
      <c r="BA503" s="260"/>
      <c r="BB503" s="260"/>
      <c r="BC503" s="260"/>
      <c r="BD503" s="260"/>
      <c r="BE503" s="260"/>
      <c r="BF503" s="260"/>
      <c r="BG503" s="210"/>
      <c r="BH503" s="210"/>
      <c r="BI503" s="210"/>
    </row>
    <row r="504" spans="1:61" x14ac:dyDescent="0.25">
      <c r="AO504" s="260"/>
      <c r="AP504" s="260"/>
      <c r="AQ504" s="260"/>
      <c r="AR504" s="260"/>
      <c r="AS504" s="260"/>
      <c r="AT504" s="260"/>
      <c r="AU504" s="260"/>
      <c r="AV504" s="260"/>
      <c r="AW504" s="260"/>
      <c r="AX504" s="260"/>
      <c r="AY504" s="260"/>
      <c r="AZ504" s="260"/>
      <c r="BA504" s="260"/>
      <c r="BB504" s="260"/>
      <c r="BC504" s="260"/>
      <c r="BD504" s="260"/>
      <c r="BE504" s="260"/>
      <c r="BF504" s="260"/>
      <c r="BG504" s="210"/>
      <c r="BH504" s="210"/>
      <c r="BI504" s="210"/>
    </row>
    <row r="505" spans="1:61" x14ac:dyDescent="0.25">
      <c r="AO505" s="260"/>
      <c r="AP505" s="260"/>
      <c r="AQ505" s="260"/>
      <c r="AR505" s="260"/>
      <c r="AS505" s="260"/>
      <c r="AT505" s="260"/>
      <c r="AU505" s="260"/>
      <c r="AV505" s="260"/>
      <c r="AW505" s="260"/>
      <c r="AX505" s="260"/>
      <c r="AY505" s="260"/>
      <c r="AZ505" s="260"/>
      <c r="BA505" s="260"/>
      <c r="BB505" s="260"/>
      <c r="BC505" s="260"/>
      <c r="BD505" s="260"/>
      <c r="BE505" s="260"/>
      <c r="BF505" s="260"/>
      <c r="BG505" s="210"/>
      <c r="BH505" s="210"/>
      <c r="BI505" s="210"/>
    </row>
    <row r="506" spans="1:61" x14ac:dyDescent="0.25">
      <c r="AO506" s="260"/>
      <c r="AP506" s="260"/>
      <c r="AQ506" s="260"/>
      <c r="AR506" s="260"/>
      <c r="AS506" s="260"/>
      <c r="AT506" s="260"/>
      <c r="AU506" s="260"/>
      <c r="AV506" s="260"/>
      <c r="AW506" s="260"/>
      <c r="AX506" s="260"/>
      <c r="AY506" s="260"/>
      <c r="AZ506" s="260"/>
      <c r="BA506" s="260"/>
      <c r="BB506" s="260"/>
      <c r="BC506" s="260"/>
      <c r="BD506" s="260"/>
      <c r="BE506" s="260"/>
      <c r="BF506" s="260"/>
      <c r="BG506" s="210"/>
      <c r="BH506" s="210"/>
      <c r="BI506" s="210"/>
    </row>
    <row r="507" spans="1:61" x14ac:dyDescent="0.25">
      <c r="AO507" s="260"/>
      <c r="AP507" s="260"/>
      <c r="AQ507" s="260"/>
      <c r="AR507" s="260"/>
      <c r="AS507" s="260"/>
      <c r="AT507" s="260"/>
      <c r="AU507" s="260"/>
      <c r="AV507" s="260"/>
      <c r="AW507" s="260"/>
      <c r="AX507" s="260"/>
      <c r="AY507" s="260"/>
      <c r="AZ507" s="260"/>
      <c r="BA507" s="260"/>
      <c r="BB507" s="260"/>
      <c r="BC507" s="260"/>
      <c r="BD507" s="260"/>
      <c r="BE507" s="260"/>
      <c r="BF507" s="260"/>
      <c r="BG507" s="210"/>
      <c r="BH507" s="210"/>
      <c r="BI507" s="210"/>
    </row>
  </sheetData>
  <mergeCells count="8">
    <mergeCell ref="D10:F10"/>
    <mergeCell ref="A12:C12"/>
    <mergeCell ref="A1:F1"/>
    <mergeCell ref="AO1:BF1"/>
    <mergeCell ref="A3:C3"/>
    <mergeCell ref="D3:F3"/>
    <mergeCell ref="A4:C4"/>
    <mergeCell ref="D4:F4"/>
  </mergeCells>
  <conditionalFormatting sqref="D9">
    <cfRule type="expression" dxfId="250" priority="5">
      <formula>D9&lt;0</formula>
    </cfRule>
    <cfRule type="expression" dxfId="249" priority="6">
      <formula>D9&lt;5%</formula>
    </cfRule>
    <cfRule type="expression" dxfId="248" priority="7">
      <formula>D9&lt;20%</formula>
    </cfRule>
  </conditionalFormatting>
  <conditionalFormatting sqref="F9">
    <cfRule type="expression" dxfId="247" priority="2">
      <formula>F9&lt;0</formula>
    </cfRule>
    <cfRule type="expression" dxfId="246" priority="3">
      <formula>F9&lt;5%</formula>
    </cfRule>
    <cfRule type="expression" dxfId="245" priority="4">
      <formula>F9&lt;20%</formula>
    </cfRule>
  </conditionalFormatting>
  <conditionalFormatting sqref="D10">
    <cfRule type="expression" dxfId="244" priority="1">
      <formula>F7&gt;D7</formula>
    </cfRule>
  </conditionalFormatting>
  <dataValidations count="2">
    <dataValidation type="list" allowBlank="1" showInputMessage="1" showErrorMessage="1" sqref="A13:A500">
      <formula1>$A$8:$A$9</formula1>
    </dataValidation>
    <dataValidation type="list" allowBlank="1" showInputMessage="1" showErrorMessage="1" sqref="C13:C500">
      <formula1>$I$1:$I$2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1"/>
  <dimension ref="A1:BI507"/>
  <sheetViews>
    <sheetView workbookViewId="0">
      <pane ySplit="12" topLeftCell="A13" activePane="bottomLeft" state="frozen"/>
      <selection activeCell="F22" sqref="F22"/>
      <selection pane="bottomLeft" activeCell="F22" sqref="F22"/>
    </sheetView>
  </sheetViews>
  <sheetFormatPr defaultRowHeight="15" x14ac:dyDescent="0.25"/>
  <cols>
    <col min="1" max="1" width="5.85546875" style="157" customWidth="1"/>
    <col min="2" max="2" width="5" style="158" bestFit="1" customWidth="1"/>
    <col min="3" max="3" width="8.140625" style="169" customWidth="1"/>
    <col min="4" max="4" width="17" style="170" customWidth="1"/>
    <col min="5" max="5" width="14.5703125" style="170" bestFit="1" customWidth="1"/>
    <col min="6" max="6" width="17.7109375" style="170" customWidth="1"/>
    <col min="7" max="7" width="13.85546875" style="148" bestFit="1" customWidth="1"/>
    <col min="8" max="8" width="9.140625" style="149"/>
    <col min="9" max="9" width="14" style="149" customWidth="1"/>
    <col min="10" max="10" width="33.28515625" style="149" bestFit="1" customWidth="1"/>
    <col min="11" max="11" width="35.140625" style="149" customWidth="1"/>
    <col min="12" max="14" width="33.28515625" style="149" bestFit="1" customWidth="1"/>
    <col min="15" max="21" width="9.140625" style="149"/>
    <col min="22" max="22" width="26.28515625" style="178" bestFit="1" customWidth="1"/>
    <col min="23" max="23" width="28.7109375" style="178" bestFit="1" customWidth="1"/>
    <col min="24" max="24" width="26.28515625" style="178" bestFit="1" customWidth="1"/>
    <col min="25" max="25" width="26.42578125" style="178" bestFit="1" customWidth="1"/>
    <col min="26" max="27" width="26.140625" style="178" bestFit="1" customWidth="1"/>
    <col min="28" max="28" width="9.140625" style="149"/>
    <col min="29" max="29" width="26.5703125" style="149" bestFit="1" customWidth="1"/>
    <col min="30" max="40" width="9.140625" style="149"/>
    <col min="41" max="58" width="30.7109375" style="250" customWidth="1"/>
    <col min="59" max="16384" width="9.140625" style="149"/>
  </cols>
  <sheetData>
    <row r="1" spans="1:61" ht="21" x14ac:dyDescent="0.25">
      <c r="A1" s="644" t="s">
        <v>85</v>
      </c>
      <c r="B1" s="644"/>
      <c r="C1" s="644"/>
      <c r="D1" s="644"/>
      <c r="E1" s="644"/>
      <c r="F1" s="644"/>
      <c r="I1" s="265" t="s">
        <v>628</v>
      </c>
      <c r="AO1" s="645" t="s">
        <v>145</v>
      </c>
      <c r="AP1" s="645"/>
      <c r="AQ1" s="645"/>
      <c r="AR1" s="645"/>
      <c r="AS1" s="645"/>
      <c r="AT1" s="645"/>
      <c r="AU1" s="645"/>
      <c r="AV1" s="645"/>
      <c r="AW1" s="645"/>
      <c r="AX1" s="645"/>
      <c r="AY1" s="645"/>
      <c r="AZ1" s="645"/>
      <c r="BA1" s="645"/>
      <c r="BB1" s="645"/>
      <c r="BC1" s="645"/>
      <c r="BD1" s="645"/>
      <c r="BE1" s="645"/>
      <c r="BF1" s="645"/>
    </row>
    <row r="2" spans="1:61" ht="21" x14ac:dyDescent="0.25">
      <c r="A2" s="212"/>
      <c r="B2" s="213"/>
      <c r="C2" s="214"/>
      <c r="D2" s="215"/>
      <c r="E2" s="215"/>
      <c r="F2" s="215"/>
      <c r="I2" s="265" t="s">
        <v>92</v>
      </c>
      <c r="AO2" s="250" t="s">
        <v>144</v>
      </c>
      <c r="AP2" s="250" t="s">
        <v>146</v>
      </c>
      <c r="AQ2" s="250" t="s">
        <v>147</v>
      </c>
      <c r="AR2" s="250" t="s">
        <v>148</v>
      </c>
      <c r="AS2" s="250" t="s">
        <v>148</v>
      </c>
      <c r="AT2" s="250" t="s">
        <v>149</v>
      </c>
      <c r="AU2" s="250" t="s">
        <v>150</v>
      </c>
      <c r="AV2" s="250" t="s">
        <v>151</v>
      </c>
      <c r="AW2" s="250" t="s">
        <v>152</v>
      </c>
      <c r="AX2" s="250" t="s">
        <v>153</v>
      </c>
      <c r="AY2" s="250" t="s">
        <v>154</v>
      </c>
      <c r="AZ2" s="250" t="s">
        <v>155</v>
      </c>
      <c r="BA2" s="250" t="s">
        <v>156</v>
      </c>
      <c r="BB2" s="250" t="s">
        <v>157</v>
      </c>
      <c r="BC2" s="250" t="s">
        <v>158</v>
      </c>
      <c r="BD2" s="250" t="s">
        <v>159</v>
      </c>
      <c r="BE2" s="250" t="s">
        <v>160</v>
      </c>
      <c r="BF2" s="250" t="s">
        <v>161</v>
      </c>
    </row>
    <row r="3" spans="1:61" ht="39" customHeight="1" x14ac:dyDescent="0.25">
      <c r="A3" s="652" t="str">
        <f>'914 01'!B55</f>
        <v>019200</v>
      </c>
      <c r="B3" s="646"/>
      <c r="C3" s="647"/>
      <c r="D3" s="646" t="str">
        <f>'914 01'!G55</f>
        <v>Krajské porady a semináře IZS pro obce</v>
      </c>
      <c r="E3" s="646"/>
      <c r="F3" s="647"/>
      <c r="AO3" s="260"/>
      <c r="AP3" s="260"/>
      <c r="AQ3" s="260" t="s">
        <v>1489</v>
      </c>
      <c r="AR3" s="260"/>
      <c r="AS3" s="260"/>
      <c r="AT3" s="260" t="s">
        <v>1490</v>
      </c>
      <c r="AU3" s="260"/>
      <c r="AV3" s="260"/>
      <c r="AW3" s="260"/>
      <c r="AX3" s="260"/>
      <c r="AY3" s="260"/>
      <c r="AZ3" s="260"/>
      <c r="BA3" s="260"/>
      <c r="BB3" s="260"/>
      <c r="BC3" s="260"/>
      <c r="BD3" s="260"/>
      <c r="BE3" s="260"/>
      <c r="BF3" s="260"/>
    </row>
    <row r="4" spans="1:61" ht="34.5" customHeight="1" x14ac:dyDescent="0.25">
      <c r="A4" s="648" t="s">
        <v>94</v>
      </c>
      <c r="B4" s="649"/>
      <c r="C4" s="649"/>
      <c r="D4" s="650">
        <f>'914 01'!K55*1000</f>
        <v>30000</v>
      </c>
      <c r="E4" s="650"/>
      <c r="F4" s="651"/>
      <c r="AO4" s="260"/>
      <c r="AP4" s="260"/>
      <c r="AQ4" s="260"/>
      <c r="AR4" s="260"/>
      <c r="AS4" s="260"/>
      <c r="AT4" s="260" t="s">
        <v>1491</v>
      </c>
      <c r="AU4" s="260"/>
      <c r="AV4" s="260"/>
      <c r="AW4" s="260"/>
      <c r="AX4" s="260"/>
      <c r="AY4" s="260"/>
      <c r="AZ4" s="260"/>
      <c r="BA4" s="260"/>
      <c r="BB4" s="260"/>
      <c r="BC4" s="260"/>
      <c r="BD4" s="260"/>
      <c r="BE4" s="260"/>
      <c r="BF4" s="260"/>
    </row>
    <row r="5" spans="1:61" x14ac:dyDescent="0.25">
      <c r="A5" s="216"/>
      <c r="B5" s="213"/>
      <c r="C5" s="214"/>
      <c r="D5" s="215"/>
      <c r="E5" s="215"/>
      <c r="F5" s="215"/>
      <c r="AO5" s="260"/>
      <c r="AP5" s="260"/>
      <c r="AQ5" s="260"/>
      <c r="AR5" s="260"/>
      <c r="AS5" s="260"/>
      <c r="AT5" s="260"/>
      <c r="AU5" s="260"/>
      <c r="AV5" s="260"/>
      <c r="AW5" s="260"/>
      <c r="AX5" s="260"/>
      <c r="AY5" s="260"/>
      <c r="AZ5" s="260"/>
      <c r="BA5" s="260"/>
      <c r="BB5" s="260"/>
      <c r="BC5" s="260"/>
      <c r="BD5" s="260"/>
      <c r="BE5" s="260"/>
      <c r="BF5" s="260"/>
    </row>
    <row r="6" spans="1:61" x14ac:dyDescent="0.25">
      <c r="A6" s="216"/>
      <c r="B6" s="213"/>
      <c r="C6" s="214"/>
      <c r="D6" s="217" t="s">
        <v>86</v>
      </c>
      <c r="E6" s="217"/>
      <c r="F6" s="217" t="s">
        <v>87</v>
      </c>
      <c r="AO6" s="260"/>
      <c r="AP6" s="260"/>
      <c r="AQ6" s="260"/>
      <c r="AR6" s="260"/>
      <c r="AS6" s="260"/>
      <c r="AT6" s="260"/>
      <c r="AU6" s="260"/>
      <c r="AV6" s="260"/>
      <c r="AW6" s="260"/>
      <c r="AX6" s="260"/>
      <c r="AY6" s="260"/>
      <c r="AZ6" s="260"/>
      <c r="BA6" s="260"/>
      <c r="BB6" s="260"/>
      <c r="BC6" s="260"/>
      <c r="BD6" s="260"/>
      <c r="BE6" s="260"/>
      <c r="BF6" s="260"/>
    </row>
    <row r="7" spans="1:61" x14ac:dyDescent="0.25">
      <c r="A7" s="216"/>
      <c r="B7" s="213"/>
      <c r="C7" s="216" t="s">
        <v>88</v>
      </c>
      <c r="D7" s="218">
        <f>SUM(D13:D500)</f>
        <v>42850</v>
      </c>
      <c r="E7" s="148"/>
      <c r="F7" s="219">
        <f>SUM(F13:F500)</f>
        <v>28798</v>
      </c>
      <c r="AO7" s="260"/>
      <c r="AP7" s="260"/>
      <c r="AQ7" s="260"/>
      <c r="AR7" s="260"/>
      <c r="AS7" s="260"/>
      <c r="AT7" s="260"/>
      <c r="AU7" s="260"/>
      <c r="AV7" s="260" t="s">
        <v>451</v>
      </c>
      <c r="AW7" s="260" t="s">
        <v>451</v>
      </c>
      <c r="AX7" s="260" t="s">
        <v>451</v>
      </c>
      <c r="AY7" s="260"/>
      <c r="AZ7" s="260"/>
      <c r="BA7" s="260"/>
      <c r="BB7" s="260"/>
      <c r="BC7" s="260"/>
      <c r="BD7" s="260"/>
      <c r="BE7" s="260"/>
      <c r="BF7" s="260"/>
    </row>
    <row r="8" spans="1:61" x14ac:dyDescent="0.25">
      <c r="A8" s="220" t="s">
        <v>91</v>
      </c>
      <c r="B8" s="213"/>
      <c r="C8" s="221" t="s">
        <v>84</v>
      </c>
      <c r="D8" s="222">
        <f>D4-SUM(D13:D504)</f>
        <v>-12850</v>
      </c>
      <c r="E8" s="222"/>
      <c r="F8" s="222">
        <f>D4-SUM(F13:F504)</f>
        <v>1202</v>
      </c>
      <c r="AO8" s="260"/>
      <c r="AP8" s="260"/>
      <c r="AQ8" s="260"/>
      <c r="AR8" s="260"/>
      <c r="AS8" s="260"/>
      <c r="AT8" s="260"/>
      <c r="AU8" s="260"/>
      <c r="AV8" s="260"/>
      <c r="AW8" s="260"/>
      <c r="AX8" s="260"/>
      <c r="AY8" s="260"/>
      <c r="AZ8" s="260"/>
      <c r="BA8" s="260"/>
      <c r="BB8" s="260"/>
      <c r="BC8" s="260"/>
      <c r="BD8" s="260"/>
      <c r="BE8" s="260"/>
      <c r="BF8" s="260"/>
      <c r="BG8" s="210"/>
      <c r="BH8" s="210"/>
      <c r="BI8" s="210"/>
    </row>
    <row r="9" spans="1:61" x14ac:dyDescent="0.25">
      <c r="A9" s="220" t="s">
        <v>96</v>
      </c>
      <c r="B9" s="213"/>
      <c r="C9" s="223" t="s">
        <v>84</v>
      </c>
      <c r="D9" s="224">
        <f>(D8/D4)</f>
        <v>-0.42833333333333334</v>
      </c>
      <c r="E9"/>
      <c r="F9" s="224">
        <f>F8/D4</f>
        <v>4.0066666666666667E-2</v>
      </c>
      <c r="AO9" s="260"/>
      <c r="AP9" s="260"/>
      <c r="AQ9" s="260"/>
      <c r="AR9" s="260"/>
      <c r="AS9" s="260"/>
      <c r="AT9" s="260"/>
      <c r="AU9" s="260"/>
      <c r="AV9" s="260"/>
      <c r="AW9" s="260"/>
      <c r="AX9" s="260"/>
      <c r="AY9" s="260"/>
      <c r="AZ9" s="260"/>
      <c r="BA9" s="260"/>
      <c r="BB9" s="260"/>
      <c r="BC9" s="260"/>
      <c r="BD9" s="260"/>
      <c r="BE9" s="260"/>
      <c r="BF9" s="260"/>
      <c r="BG9" s="210"/>
      <c r="BH9" s="210"/>
      <c r="BI9" s="210"/>
    </row>
    <row r="10" spans="1:61" x14ac:dyDescent="0.25">
      <c r="C10" s="159"/>
      <c r="D10" s="640" t="s">
        <v>95</v>
      </c>
      <c r="E10" s="640"/>
      <c r="F10" s="640"/>
      <c r="AO10" s="260"/>
      <c r="AP10" s="260"/>
      <c r="AQ10" s="260"/>
      <c r="AR10" s="260"/>
      <c r="AS10" s="260"/>
      <c r="AT10" s="260" t="s">
        <v>451</v>
      </c>
      <c r="AU10" s="260"/>
      <c r="AV10" s="260"/>
      <c r="AW10" s="260"/>
      <c r="AX10" s="260"/>
      <c r="AY10" s="260"/>
      <c r="AZ10" s="260"/>
      <c r="BA10" s="260"/>
      <c r="BB10" s="260"/>
      <c r="BC10" s="260"/>
      <c r="BD10" s="260"/>
      <c r="BE10" s="260"/>
      <c r="BF10" s="260"/>
      <c r="BG10" s="210"/>
      <c r="BH10" s="210"/>
      <c r="BI10" s="210"/>
    </row>
    <row r="11" spans="1:61" x14ac:dyDescent="0.25">
      <c r="C11" s="159"/>
      <c r="D11" s="115"/>
      <c r="E11" s="115"/>
      <c r="F11" s="115"/>
      <c r="AO11" s="260"/>
      <c r="AP11" s="260"/>
      <c r="AQ11" s="260"/>
      <c r="AR11" s="260"/>
      <c r="AS11" s="260"/>
      <c r="AT11" s="260"/>
      <c r="AU11" s="260"/>
      <c r="AV11" s="260"/>
      <c r="AW11" s="260"/>
      <c r="AX11" s="260"/>
      <c r="AY11" s="260"/>
      <c r="AZ11" s="260"/>
      <c r="BA11" s="260"/>
      <c r="BB11" s="260"/>
      <c r="BC11" s="260"/>
      <c r="BD11" s="260"/>
      <c r="BE11" s="260"/>
      <c r="BF11" s="260"/>
      <c r="BG11" s="210"/>
      <c r="BH11" s="210"/>
      <c r="BI11" s="210"/>
    </row>
    <row r="12" spans="1:61" s="163" customFormat="1" x14ac:dyDescent="0.25">
      <c r="A12" s="641" t="s">
        <v>93</v>
      </c>
      <c r="B12" s="642"/>
      <c r="C12" s="643"/>
      <c r="D12" s="160" t="s">
        <v>89</v>
      </c>
      <c r="E12" s="162" t="s">
        <v>131</v>
      </c>
      <c r="F12" s="161" t="s">
        <v>90</v>
      </c>
      <c r="G12" s="162" t="s">
        <v>164</v>
      </c>
      <c r="V12" s="179"/>
      <c r="W12" s="179"/>
      <c r="X12" s="179"/>
      <c r="Y12" s="179"/>
      <c r="Z12" s="179"/>
      <c r="AA12" s="179"/>
      <c r="AO12" s="261"/>
      <c r="AP12" s="261"/>
      <c r="AQ12" s="261"/>
      <c r="AR12" s="261"/>
      <c r="AS12" s="261"/>
      <c r="AT12" s="261"/>
      <c r="AU12" s="261"/>
      <c r="AV12" s="261"/>
      <c r="AW12" s="261"/>
      <c r="AX12" s="261"/>
      <c r="AY12" s="261"/>
      <c r="AZ12" s="261"/>
      <c r="BA12" s="261"/>
      <c r="BB12" s="261"/>
      <c r="BC12" s="261"/>
      <c r="BD12" s="261"/>
      <c r="BE12" s="261"/>
      <c r="BF12" s="261"/>
      <c r="BG12" s="262"/>
      <c r="BH12" s="262"/>
      <c r="BI12" s="262"/>
    </row>
    <row r="13" spans="1:61" x14ac:dyDescent="0.25">
      <c r="A13" s="171" t="s">
        <v>91</v>
      </c>
      <c r="B13" s="164">
        <v>380</v>
      </c>
      <c r="C13" s="299" t="s">
        <v>628</v>
      </c>
      <c r="D13" s="166">
        <v>3000</v>
      </c>
      <c r="E13" s="168">
        <v>42079</v>
      </c>
      <c r="F13" s="358">
        <v>2520</v>
      </c>
      <c r="G13" s="168">
        <v>42104</v>
      </c>
      <c r="AO13" s="260" t="s">
        <v>1513</v>
      </c>
      <c r="AP13" s="260" t="s">
        <v>362</v>
      </c>
      <c r="AQ13" s="260" t="s">
        <v>1514</v>
      </c>
      <c r="AR13" s="260" t="s">
        <v>1515</v>
      </c>
      <c r="AS13" s="260" t="s">
        <v>364</v>
      </c>
      <c r="AT13" s="260" t="s">
        <v>375</v>
      </c>
      <c r="AU13" s="260" t="s">
        <v>376</v>
      </c>
      <c r="AV13" s="260" t="s">
        <v>371</v>
      </c>
      <c r="AW13" s="260"/>
      <c r="AX13" s="260"/>
      <c r="AY13" s="260"/>
      <c r="AZ13" s="260"/>
      <c r="BA13" s="260"/>
      <c r="BB13" s="260"/>
      <c r="BC13" s="260"/>
      <c r="BD13" s="260"/>
      <c r="BE13" s="260"/>
      <c r="BF13" s="260"/>
      <c r="BG13" s="210"/>
      <c r="BH13" s="210"/>
      <c r="BI13" s="210"/>
    </row>
    <row r="14" spans="1:61" x14ac:dyDescent="0.25">
      <c r="A14" s="171" t="s">
        <v>91</v>
      </c>
      <c r="B14" s="164">
        <v>376</v>
      </c>
      <c r="C14" s="299" t="s">
        <v>628</v>
      </c>
      <c r="D14" s="166">
        <v>4200</v>
      </c>
      <c r="E14" s="168">
        <v>42079</v>
      </c>
      <c r="F14" s="358">
        <v>3127</v>
      </c>
      <c r="G14" s="168">
        <v>42104</v>
      </c>
      <c r="AO14" s="260"/>
      <c r="AP14" s="260"/>
      <c r="AQ14" s="260"/>
      <c r="AR14" s="260" t="s">
        <v>372</v>
      </c>
      <c r="AS14" s="260" t="s">
        <v>370</v>
      </c>
      <c r="AT14" s="260" t="s">
        <v>379</v>
      </c>
      <c r="AU14" s="260" t="s">
        <v>380</v>
      </c>
      <c r="AV14" s="260" t="s">
        <v>374</v>
      </c>
      <c r="AW14" s="260" t="s">
        <v>373</v>
      </c>
      <c r="AX14" s="260"/>
      <c r="AY14" s="260"/>
      <c r="AZ14" s="260"/>
      <c r="BA14" s="260"/>
      <c r="BB14" s="260"/>
      <c r="BC14" s="260"/>
      <c r="BD14" s="260"/>
      <c r="BE14" s="260"/>
      <c r="BF14" s="260"/>
      <c r="BG14" s="210"/>
      <c r="BH14" s="210"/>
      <c r="BI14" s="210"/>
    </row>
    <row r="15" spans="1:61" x14ac:dyDescent="0.25">
      <c r="A15" s="171" t="s">
        <v>91</v>
      </c>
      <c r="B15" s="164">
        <v>464</v>
      </c>
      <c r="C15" s="299" t="s">
        <v>628</v>
      </c>
      <c r="D15" s="166">
        <v>4500</v>
      </c>
      <c r="E15" s="168">
        <v>42095</v>
      </c>
      <c r="F15" s="358">
        <v>4200</v>
      </c>
      <c r="G15" s="168">
        <v>42124</v>
      </c>
      <c r="AO15" s="260"/>
      <c r="AP15" s="260"/>
      <c r="AQ15" s="260"/>
      <c r="AR15" s="260"/>
      <c r="AS15" s="260"/>
      <c r="AT15" s="260"/>
      <c r="AU15" s="260"/>
      <c r="AV15" s="260"/>
      <c r="AW15" s="260"/>
      <c r="AX15" s="260"/>
      <c r="AY15" s="260"/>
      <c r="AZ15" s="260"/>
      <c r="BA15" s="260"/>
      <c r="BB15" s="260"/>
      <c r="BC15" s="260"/>
      <c r="BD15" s="260"/>
      <c r="BE15" s="260"/>
      <c r="BF15" s="260"/>
      <c r="BG15" s="210"/>
      <c r="BH15" s="210"/>
      <c r="BI15" s="210"/>
    </row>
    <row r="16" spans="1:61" x14ac:dyDescent="0.25">
      <c r="A16" s="171" t="s">
        <v>91</v>
      </c>
      <c r="B16" s="164">
        <v>463</v>
      </c>
      <c r="C16" s="299" t="s">
        <v>628</v>
      </c>
      <c r="D16" s="166">
        <v>4200</v>
      </c>
      <c r="E16" s="168">
        <v>42095</v>
      </c>
      <c r="F16" s="358">
        <v>2733</v>
      </c>
      <c r="G16" s="168">
        <v>42120</v>
      </c>
      <c r="AO16" s="260"/>
      <c r="AP16" s="260"/>
      <c r="AQ16" s="260"/>
      <c r="AR16" s="260"/>
      <c r="AS16" s="260"/>
      <c r="AT16" s="260"/>
      <c r="AU16" s="260"/>
      <c r="AV16" s="260"/>
      <c r="AW16" s="260"/>
      <c r="AX16" s="260"/>
      <c r="AY16" s="260"/>
      <c r="AZ16" s="260"/>
      <c r="BA16" s="260"/>
      <c r="BB16" s="260"/>
      <c r="BC16" s="260"/>
      <c r="BD16" s="260"/>
      <c r="BE16" s="260"/>
      <c r="BF16" s="260"/>
      <c r="BG16" s="210"/>
      <c r="BH16" s="210"/>
      <c r="BI16" s="210"/>
    </row>
    <row r="17" spans="1:61" x14ac:dyDescent="0.25">
      <c r="A17" s="171" t="s">
        <v>91</v>
      </c>
      <c r="B17" s="164">
        <v>380</v>
      </c>
      <c r="C17" s="299" t="s">
        <v>628</v>
      </c>
      <c r="D17" s="166">
        <v>3500</v>
      </c>
      <c r="E17" s="168">
        <v>42086</v>
      </c>
      <c r="F17" s="358">
        <v>3360</v>
      </c>
      <c r="G17" s="168">
        <v>42124</v>
      </c>
      <c r="AO17" s="260"/>
      <c r="AP17" s="260"/>
      <c r="AQ17" s="260"/>
      <c r="AR17" s="260"/>
      <c r="AS17" s="260"/>
      <c r="AT17" s="260"/>
      <c r="AU17" s="260"/>
      <c r="AV17" s="260"/>
      <c r="AW17" s="260"/>
      <c r="AX17" s="260"/>
      <c r="AY17" s="260"/>
      <c r="AZ17" s="260"/>
      <c r="BA17" s="260"/>
      <c r="BB17" s="260"/>
      <c r="BC17" s="260"/>
      <c r="BD17" s="260"/>
      <c r="BE17" s="260"/>
      <c r="BF17" s="260"/>
      <c r="BG17" s="210"/>
      <c r="BH17" s="210"/>
      <c r="BI17" s="210"/>
    </row>
    <row r="18" spans="1:61" x14ac:dyDescent="0.25">
      <c r="A18" s="171" t="s">
        <v>91</v>
      </c>
      <c r="B18" s="164">
        <v>545</v>
      </c>
      <c r="C18" s="299" t="s">
        <v>628</v>
      </c>
      <c r="D18" s="166">
        <v>3500</v>
      </c>
      <c r="E18" s="168">
        <v>42115</v>
      </c>
      <c r="F18" s="358">
        <v>2369</v>
      </c>
      <c r="G18" s="168">
        <v>42142</v>
      </c>
      <c r="AO18" s="260"/>
      <c r="AP18" s="260"/>
      <c r="AQ18" s="260"/>
      <c r="AR18" s="260"/>
      <c r="AS18" s="260"/>
      <c r="AT18" s="260"/>
      <c r="AU18" s="260"/>
      <c r="AV18" s="260"/>
      <c r="AW18" s="260"/>
      <c r="AX18" s="260"/>
      <c r="AY18" s="260"/>
      <c r="AZ18" s="260"/>
      <c r="BA18" s="260"/>
      <c r="BB18" s="260"/>
      <c r="BC18" s="260"/>
      <c r="BD18" s="260"/>
      <c r="BE18" s="260"/>
      <c r="BF18" s="260"/>
      <c r="BG18" s="210"/>
      <c r="BH18" s="210"/>
      <c r="BI18" s="210"/>
    </row>
    <row r="19" spans="1:61" x14ac:dyDescent="0.25">
      <c r="A19" s="171" t="s">
        <v>91</v>
      </c>
      <c r="B19" s="164">
        <v>609</v>
      </c>
      <c r="C19" s="299" t="s">
        <v>628</v>
      </c>
      <c r="D19" s="166">
        <v>5250</v>
      </c>
      <c r="E19" s="168">
        <v>42128</v>
      </c>
      <c r="F19" s="358">
        <v>2999</v>
      </c>
      <c r="G19" s="168">
        <v>42156</v>
      </c>
      <c r="AO19" s="260"/>
      <c r="AP19" s="260"/>
      <c r="AQ19" s="260"/>
      <c r="AR19" s="260"/>
      <c r="AS19" s="260"/>
      <c r="AT19" s="260"/>
      <c r="AU19" s="260"/>
      <c r="AV19" s="260"/>
      <c r="AW19" s="260"/>
      <c r="AX19" s="260"/>
      <c r="AY19" s="260"/>
      <c r="AZ19" s="260"/>
      <c r="BA19" s="260"/>
      <c r="BB19" s="260"/>
      <c r="BC19" s="260"/>
      <c r="BD19" s="260"/>
      <c r="BE19" s="260"/>
      <c r="BF19" s="260"/>
      <c r="BG19" s="210"/>
      <c r="BH19" s="210"/>
      <c r="BI19" s="210"/>
    </row>
    <row r="20" spans="1:61" x14ac:dyDescent="0.25">
      <c r="A20" s="171" t="s">
        <v>91</v>
      </c>
      <c r="B20" s="164">
        <v>551</v>
      </c>
      <c r="C20" s="299" t="s">
        <v>628</v>
      </c>
      <c r="D20" s="166">
        <v>4500</v>
      </c>
      <c r="E20" s="168">
        <v>42116</v>
      </c>
      <c r="F20" s="358">
        <v>4500</v>
      </c>
      <c r="G20" s="168">
        <v>42149</v>
      </c>
      <c r="AO20" s="260"/>
      <c r="AP20" s="260"/>
      <c r="AQ20" s="260"/>
      <c r="AR20" s="260"/>
      <c r="AS20" s="260"/>
      <c r="AT20" s="260"/>
      <c r="AU20" s="260"/>
      <c r="AV20" s="260"/>
      <c r="AW20" s="260"/>
      <c r="AX20" s="260"/>
      <c r="AY20" s="260"/>
      <c r="AZ20" s="260"/>
      <c r="BA20" s="260"/>
      <c r="BB20" s="260"/>
      <c r="BC20" s="260"/>
      <c r="BD20" s="260"/>
      <c r="BE20" s="260"/>
      <c r="BF20" s="260"/>
      <c r="BG20" s="210"/>
      <c r="BH20" s="210"/>
      <c r="BI20" s="210"/>
    </row>
    <row r="21" spans="1:61" x14ac:dyDescent="0.25">
      <c r="A21" s="171" t="s">
        <v>91</v>
      </c>
      <c r="B21" s="164">
        <v>673</v>
      </c>
      <c r="C21" s="299" t="s">
        <v>628</v>
      </c>
      <c r="D21" s="166">
        <v>3450</v>
      </c>
      <c r="E21" s="168">
        <v>42137</v>
      </c>
      <c r="F21" s="358">
        <v>2990</v>
      </c>
      <c r="G21" s="168">
        <v>42170</v>
      </c>
      <c r="AO21" s="260"/>
      <c r="AP21" s="260"/>
      <c r="AQ21" s="260"/>
      <c r="AR21" s="260"/>
      <c r="AS21" s="260"/>
      <c r="AT21" s="260"/>
      <c r="AU21" s="260"/>
      <c r="AV21" s="260"/>
      <c r="AW21" s="260"/>
      <c r="AX21" s="260"/>
      <c r="AY21" s="260"/>
      <c r="AZ21" s="260"/>
      <c r="BA21" s="260"/>
      <c r="BB21" s="260"/>
      <c r="BC21" s="260"/>
      <c r="BD21" s="260"/>
      <c r="BE21" s="260"/>
      <c r="BF21" s="260"/>
      <c r="BG21" s="210"/>
      <c r="BH21" s="210"/>
      <c r="BI21" s="210"/>
    </row>
    <row r="22" spans="1:61" x14ac:dyDescent="0.25">
      <c r="A22" s="171" t="s">
        <v>91</v>
      </c>
      <c r="B22" s="164">
        <v>722</v>
      </c>
      <c r="C22" s="299" t="s">
        <v>628</v>
      </c>
      <c r="D22" s="166">
        <v>6750</v>
      </c>
      <c r="E22" s="168">
        <v>42143</v>
      </c>
      <c r="F22" s="167"/>
      <c r="G22" s="168"/>
      <c r="AO22" s="260"/>
      <c r="AP22" s="260"/>
      <c r="AQ22" s="260"/>
      <c r="AR22" s="260"/>
      <c r="AS22" s="260"/>
      <c r="AT22" s="260"/>
      <c r="AU22" s="260"/>
      <c r="AV22" s="260"/>
      <c r="AW22" s="260"/>
      <c r="AX22" s="260"/>
      <c r="AY22" s="260"/>
      <c r="AZ22" s="260"/>
      <c r="BA22" s="260"/>
      <c r="BB22" s="260"/>
      <c r="BC22" s="260"/>
      <c r="BD22" s="260"/>
      <c r="BE22" s="260"/>
      <c r="BF22" s="260"/>
      <c r="BG22" s="210"/>
      <c r="BH22" s="210"/>
      <c r="BI22" s="210"/>
    </row>
    <row r="23" spans="1:61" x14ac:dyDescent="0.25">
      <c r="A23" s="171" t="s">
        <v>91</v>
      </c>
      <c r="B23" s="164"/>
      <c r="C23" s="299" t="s">
        <v>628</v>
      </c>
      <c r="D23" s="166"/>
      <c r="E23" s="168"/>
      <c r="F23" s="167"/>
      <c r="G23" s="168"/>
      <c r="AO23" s="260"/>
      <c r="AP23" s="260"/>
      <c r="AQ23" s="260"/>
      <c r="AR23" s="260"/>
      <c r="AS23" s="260"/>
      <c r="AT23" s="260"/>
      <c r="AU23" s="260"/>
      <c r="AV23" s="260"/>
      <c r="AW23" s="260"/>
      <c r="AX23" s="260"/>
      <c r="AY23" s="260"/>
      <c r="AZ23" s="260"/>
      <c r="BA23" s="260"/>
      <c r="BB23" s="260"/>
      <c r="BC23" s="260"/>
      <c r="BD23" s="260"/>
      <c r="BE23" s="260"/>
      <c r="BF23" s="260"/>
      <c r="BG23" s="210"/>
      <c r="BH23" s="210"/>
      <c r="BI23" s="210"/>
    </row>
    <row r="24" spans="1:61" x14ac:dyDescent="0.25">
      <c r="A24" s="171" t="s">
        <v>91</v>
      </c>
      <c r="B24" s="164"/>
      <c r="C24" s="299" t="s">
        <v>628</v>
      </c>
      <c r="D24" s="166"/>
      <c r="E24" s="168"/>
      <c r="F24" s="167"/>
      <c r="G24" s="168"/>
      <c r="AO24" s="260"/>
      <c r="AP24" s="260"/>
      <c r="AQ24" s="260"/>
      <c r="AR24" s="260"/>
      <c r="AS24" s="260"/>
      <c r="AT24" s="260"/>
      <c r="AU24" s="260"/>
      <c r="AV24" s="260"/>
      <c r="AW24" s="260"/>
      <c r="AX24" s="260"/>
      <c r="AY24" s="260"/>
      <c r="AZ24" s="260"/>
      <c r="BA24" s="260"/>
      <c r="BB24" s="260"/>
      <c r="BC24" s="260"/>
      <c r="BD24" s="260"/>
      <c r="BE24" s="260"/>
      <c r="BF24" s="260"/>
      <c r="BG24" s="210"/>
      <c r="BH24" s="210"/>
      <c r="BI24" s="210"/>
    </row>
    <row r="25" spans="1:61" x14ac:dyDescent="0.25">
      <c r="A25" s="171" t="s">
        <v>91</v>
      </c>
      <c r="B25" s="164"/>
      <c r="C25" s="299" t="s">
        <v>628</v>
      </c>
      <c r="D25" s="166"/>
      <c r="E25" s="168"/>
      <c r="F25" s="167"/>
      <c r="G25" s="168"/>
      <c r="AO25" s="260"/>
      <c r="AP25" s="260"/>
      <c r="AQ25" s="260"/>
      <c r="AR25" s="260"/>
      <c r="AS25" s="260"/>
      <c r="AT25" s="260"/>
      <c r="AU25" s="260"/>
      <c r="AV25" s="260"/>
      <c r="AW25" s="260"/>
      <c r="AX25" s="260"/>
      <c r="AY25" s="260"/>
      <c r="AZ25" s="260"/>
      <c r="BA25" s="260"/>
      <c r="BB25" s="260"/>
      <c r="BC25" s="260"/>
      <c r="BD25" s="260"/>
      <c r="BE25" s="260"/>
      <c r="BF25" s="260"/>
      <c r="BG25" s="210"/>
      <c r="BH25" s="210"/>
      <c r="BI25" s="210"/>
    </row>
    <row r="26" spans="1:61" x14ac:dyDescent="0.25">
      <c r="A26" s="171" t="s">
        <v>91</v>
      </c>
      <c r="B26" s="164"/>
      <c r="C26" s="299" t="s">
        <v>628</v>
      </c>
      <c r="D26" s="166"/>
      <c r="E26" s="168"/>
      <c r="F26" s="167"/>
      <c r="G26" s="168"/>
      <c r="AO26" s="260"/>
      <c r="AP26" s="260"/>
      <c r="AQ26" s="260"/>
      <c r="AR26" s="260"/>
      <c r="AS26" s="260"/>
      <c r="AT26" s="260"/>
      <c r="AU26" s="260"/>
      <c r="AV26" s="260"/>
      <c r="AW26" s="260"/>
      <c r="AX26" s="260"/>
      <c r="AY26" s="260"/>
      <c r="AZ26" s="260"/>
      <c r="BA26" s="260"/>
      <c r="BB26" s="260"/>
      <c r="BC26" s="260"/>
      <c r="BD26" s="260"/>
      <c r="BE26" s="260"/>
      <c r="BF26" s="260"/>
      <c r="BG26" s="210"/>
      <c r="BH26" s="210"/>
      <c r="BI26" s="210"/>
    </row>
    <row r="27" spans="1:61" x14ac:dyDescent="0.25">
      <c r="A27" s="171" t="s">
        <v>91</v>
      </c>
      <c r="B27" s="164"/>
      <c r="C27" s="299" t="s">
        <v>628</v>
      </c>
      <c r="D27" s="166"/>
      <c r="E27" s="168"/>
      <c r="F27" s="167"/>
      <c r="G27" s="168"/>
      <c r="AO27" s="260"/>
      <c r="AP27" s="260"/>
      <c r="AQ27" s="260"/>
      <c r="AR27" s="260"/>
      <c r="AS27" s="260"/>
      <c r="AT27" s="260"/>
      <c r="AU27" s="260"/>
      <c r="AV27" s="260"/>
      <c r="AW27" s="260"/>
      <c r="AX27" s="260"/>
      <c r="AY27" s="260"/>
      <c r="AZ27" s="260"/>
      <c r="BA27" s="260"/>
      <c r="BB27" s="260"/>
      <c r="BC27" s="260"/>
      <c r="BD27" s="260"/>
      <c r="BE27" s="260"/>
      <c r="BF27" s="260"/>
      <c r="BG27" s="210"/>
      <c r="BH27" s="210"/>
      <c r="BI27" s="210"/>
    </row>
    <row r="28" spans="1:61" x14ac:dyDescent="0.25">
      <c r="A28" s="171" t="s">
        <v>91</v>
      </c>
      <c r="B28" s="164"/>
      <c r="C28" s="299" t="s">
        <v>628</v>
      </c>
      <c r="D28" s="166"/>
      <c r="E28" s="168"/>
      <c r="F28" s="167"/>
      <c r="G28" s="168"/>
      <c r="AO28" s="260"/>
      <c r="AP28" s="260"/>
      <c r="AQ28" s="260"/>
      <c r="AR28" s="260"/>
      <c r="AS28" s="260"/>
      <c r="AT28" s="260"/>
      <c r="AU28" s="260"/>
      <c r="AV28" s="260"/>
      <c r="AW28" s="260"/>
      <c r="AX28" s="260"/>
      <c r="AY28" s="260"/>
      <c r="AZ28" s="260"/>
      <c r="BA28" s="260"/>
      <c r="BB28" s="260"/>
      <c r="BC28" s="260"/>
      <c r="BD28" s="260"/>
      <c r="BE28" s="260"/>
      <c r="BF28" s="260"/>
      <c r="BG28" s="210"/>
      <c r="BH28" s="210"/>
      <c r="BI28" s="210"/>
    </row>
    <row r="29" spans="1:61" x14ac:dyDescent="0.25">
      <c r="A29" s="171" t="s">
        <v>91</v>
      </c>
      <c r="B29" s="164"/>
      <c r="C29" s="299" t="s">
        <v>628</v>
      </c>
      <c r="D29" s="166"/>
      <c r="E29" s="168"/>
      <c r="F29" s="167"/>
      <c r="G29" s="168"/>
      <c r="AO29" s="260"/>
      <c r="AP29" s="260"/>
      <c r="AQ29" s="260"/>
      <c r="AR29" s="260"/>
      <c r="AS29" s="260"/>
      <c r="AT29" s="260"/>
      <c r="AU29" s="260"/>
      <c r="AV29" s="260" t="s">
        <v>2167</v>
      </c>
      <c r="AW29" s="260"/>
      <c r="AX29" s="260"/>
      <c r="AY29" s="260"/>
      <c r="AZ29" s="260"/>
      <c r="BA29" s="260"/>
      <c r="BB29" s="260"/>
      <c r="BC29" s="260"/>
      <c r="BD29" s="260"/>
      <c r="BE29" s="260"/>
      <c r="BF29" s="260"/>
      <c r="BG29" s="210"/>
      <c r="BH29" s="210"/>
      <c r="BI29" s="210"/>
    </row>
    <row r="30" spans="1:61" x14ac:dyDescent="0.25">
      <c r="A30" s="171" t="s">
        <v>91</v>
      </c>
      <c r="B30" s="164"/>
      <c r="C30" s="299" t="s">
        <v>628</v>
      </c>
      <c r="D30" s="166"/>
      <c r="E30" s="168"/>
      <c r="F30" s="167"/>
      <c r="G30" s="168"/>
      <c r="AO30" s="260"/>
      <c r="AP30" s="260"/>
      <c r="AQ30" s="260"/>
      <c r="AR30" s="260"/>
      <c r="AS30" s="260"/>
      <c r="AT30" s="260"/>
      <c r="AU30" s="260"/>
      <c r="AV30" s="260"/>
      <c r="AW30" s="260"/>
      <c r="AX30" s="260"/>
      <c r="AY30" s="260"/>
      <c r="AZ30" s="260"/>
      <c r="BA30" s="260"/>
      <c r="BB30" s="260"/>
      <c r="BC30" s="260"/>
      <c r="BD30" s="260"/>
      <c r="BE30" s="260"/>
      <c r="BF30" s="260"/>
      <c r="BG30" s="210"/>
      <c r="BH30" s="210"/>
      <c r="BI30" s="210"/>
    </row>
    <row r="31" spans="1:61" x14ac:dyDescent="0.25">
      <c r="A31" s="171" t="s">
        <v>91</v>
      </c>
      <c r="B31" s="164"/>
      <c r="C31" s="299" t="s">
        <v>628</v>
      </c>
      <c r="D31" s="166"/>
      <c r="E31" s="168"/>
      <c r="F31" s="167"/>
      <c r="G31" s="168"/>
      <c r="AO31" s="260"/>
      <c r="AP31" s="260"/>
      <c r="AQ31" s="260"/>
      <c r="AR31" s="260"/>
      <c r="AS31" s="260"/>
      <c r="AT31" s="260"/>
      <c r="AU31" s="260"/>
      <c r="AV31" s="260"/>
      <c r="AW31" s="260"/>
      <c r="AX31" s="260"/>
      <c r="AY31" s="260"/>
      <c r="AZ31" s="260"/>
      <c r="BA31" s="260"/>
      <c r="BB31" s="260"/>
      <c r="BC31" s="260"/>
      <c r="BD31" s="260"/>
      <c r="BE31" s="260"/>
      <c r="BF31" s="260"/>
      <c r="BG31" s="210"/>
      <c r="BH31" s="210"/>
      <c r="BI31" s="210"/>
    </row>
    <row r="32" spans="1:61" x14ac:dyDescent="0.25">
      <c r="A32" s="171" t="s">
        <v>91</v>
      </c>
      <c r="B32" s="164"/>
      <c r="C32" s="299" t="s">
        <v>628</v>
      </c>
      <c r="D32" s="166"/>
      <c r="E32" s="168"/>
      <c r="F32" s="167"/>
      <c r="G32" s="168"/>
      <c r="AO32" s="260"/>
      <c r="AP32" s="260"/>
      <c r="AQ32" s="260"/>
      <c r="AR32" s="260"/>
      <c r="AS32" s="260"/>
      <c r="AT32" s="260"/>
      <c r="AU32" s="260"/>
      <c r="AV32" s="260"/>
      <c r="AW32" s="260"/>
      <c r="AX32" s="260"/>
      <c r="AY32" s="260"/>
      <c r="AZ32" s="260"/>
      <c r="BA32" s="260"/>
      <c r="BB32" s="260"/>
      <c r="BC32" s="260"/>
      <c r="BD32" s="260"/>
      <c r="BE32" s="260"/>
      <c r="BF32" s="260"/>
      <c r="BG32" s="210"/>
      <c r="BH32" s="210"/>
      <c r="BI32" s="210"/>
    </row>
    <row r="33" spans="1:61" x14ac:dyDescent="0.25">
      <c r="A33" s="171" t="s">
        <v>91</v>
      </c>
      <c r="B33" s="164"/>
      <c r="C33" s="299" t="s">
        <v>628</v>
      </c>
      <c r="D33" s="166"/>
      <c r="E33" s="168"/>
      <c r="F33" s="167"/>
      <c r="G33" s="168"/>
      <c r="AO33" s="260"/>
      <c r="AP33" s="260"/>
      <c r="AQ33" s="260"/>
      <c r="AR33" s="260"/>
      <c r="AS33" s="260"/>
      <c r="AT33" s="260"/>
      <c r="AU33" s="260"/>
      <c r="AV33" s="260"/>
      <c r="AW33" s="260"/>
      <c r="AX33" s="260"/>
      <c r="AY33" s="260"/>
      <c r="AZ33" s="260"/>
      <c r="BA33" s="260"/>
      <c r="BB33" s="260"/>
      <c r="BC33" s="260"/>
      <c r="BD33" s="260"/>
      <c r="BE33" s="260"/>
      <c r="BF33" s="260"/>
      <c r="BG33" s="210"/>
      <c r="BH33" s="210"/>
      <c r="BI33" s="210"/>
    </row>
    <row r="34" spans="1:61" x14ac:dyDescent="0.25">
      <c r="A34" s="171" t="s">
        <v>91</v>
      </c>
      <c r="B34" s="164"/>
      <c r="C34" s="299" t="s">
        <v>628</v>
      </c>
      <c r="D34" s="166"/>
      <c r="E34" s="168"/>
      <c r="F34" s="167"/>
      <c r="G34" s="168"/>
      <c r="AO34" s="260"/>
      <c r="AP34" s="260"/>
      <c r="AQ34" s="260"/>
      <c r="AR34" s="260"/>
      <c r="AS34" s="260"/>
      <c r="AT34" s="260"/>
      <c r="AU34" s="260"/>
      <c r="AV34" s="260"/>
      <c r="AW34" s="260"/>
      <c r="AX34" s="260"/>
      <c r="AY34" s="260"/>
      <c r="AZ34" s="260"/>
      <c r="BA34" s="260"/>
      <c r="BB34" s="260"/>
      <c r="BC34" s="260"/>
      <c r="BD34" s="260"/>
      <c r="BE34" s="260"/>
      <c r="BF34" s="260"/>
      <c r="BG34" s="210"/>
      <c r="BH34" s="210"/>
      <c r="BI34" s="210"/>
    </row>
    <row r="35" spans="1:61" x14ac:dyDescent="0.25">
      <c r="A35" s="171" t="s">
        <v>91</v>
      </c>
      <c r="B35" s="164"/>
      <c r="C35" s="299" t="s">
        <v>628</v>
      </c>
      <c r="D35" s="166"/>
      <c r="E35" s="168"/>
      <c r="F35" s="167"/>
      <c r="G35" s="168"/>
      <c r="AO35" s="260"/>
      <c r="AP35" s="260"/>
      <c r="AQ35" s="260"/>
      <c r="AR35" s="260"/>
      <c r="AS35" s="260"/>
      <c r="AT35" s="260"/>
      <c r="AU35" s="260"/>
      <c r="AV35" s="260"/>
      <c r="AW35" s="260"/>
      <c r="AX35" s="260"/>
      <c r="AY35" s="260"/>
      <c r="AZ35" s="260"/>
      <c r="BA35" s="260"/>
      <c r="BB35" s="260"/>
      <c r="BC35" s="260"/>
      <c r="BD35" s="260"/>
      <c r="BE35" s="260"/>
      <c r="BF35" s="260"/>
      <c r="BG35" s="210"/>
      <c r="BH35" s="210"/>
      <c r="BI35" s="210"/>
    </row>
    <row r="36" spans="1:61" x14ac:dyDescent="0.25">
      <c r="A36" s="171" t="s">
        <v>91</v>
      </c>
      <c r="B36" s="164"/>
      <c r="C36" s="299" t="s">
        <v>628</v>
      </c>
      <c r="D36" s="166"/>
      <c r="E36" s="168"/>
      <c r="F36" s="167"/>
      <c r="G36" s="168"/>
      <c r="AO36" s="260"/>
      <c r="AP36" s="260"/>
      <c r="AQ36" s="260"/>
      <c r="AR36" s="260"/>
      <c r="AS36" s="260"/>
      <c r="AT36" s="260"/>
      <c r="AU36" s="260"/>
      <c r="AV36" s="260"/>
      <c r="AW36" s="260"/>
      <c r="AX36" s="260"/>
      <c r="AY36" s="260"/>
      <c r="AZ36" s="260"/>
      <c r="BA36" s="260"/>
      <c r="BB36" s="260"/>
      <c r="BC36" s="260"/>
      <c r="BD36" s="260"/>
      <c r="BE36" s="260"/>
      <c r="BF36" s="260"/>
      <c r="BG36" s="210"/>
      <c r="BH36" s="210"/>
      <c r="BI36" s="210"/>
    </row>
    <row r="37" spans="1:61" x14ac:dyDescent="0.25">
      <c r="A37" s="171" t="s">
        <v>91</v>
      </c>
      <c r="B37" s="164"/>
      <c r="C37" s="299" t="s">
        <v>628</v>
      </c>
      <c r="D37" s="166"/>
      <c r="E37" s="168"/>
      <c r="F37" s="167"/>
      <c r="G37" s="168"/>
      <c r="AO37" s="260"/>
      <c r="AP37" s="260"/>
      <c r="AQ37" s="260"/>
      <c r="AR37" s="260"/>
      <c r="AS37" s="260"/>
      <c r="AT37" s="260"/>
      <c r="AU37" s="260"/>
      <c r="AV37" s="260"/>
      <c r="AW37" s="260"/>
      <c r="AX37" s="260"/>
      <c r="AY37" s="260"/>
      <c r="AZ37" s="260"/>
      <c r="BA37" s="260"/>
      <c r="BB37" s="260"/>
      <c r="BC37" s="260"/>
      <c r="BD37" s="260"/>
      <c r="BE37" s="260"/>
      <c r="BF37" s="260"/>
      <c r="BG37" s="210"/>
      <c r="BH37" s="210"/>
      <c r="BI37" s="210"/>
    </row>
    <row r="38" spans="1:61" x14ac:dyDescent="0.25">
      <c r="A38" s="171" t="s">
        <v>91</v>
      </c>
      <c r="B38" s="164"/>
      <c r="C38" s="299" t="s">
        <v>628</v>
      </c>
      <c r="D38" s="166"/>
      <c r="E38" s="168"/>
      <c r="F38" s="167"/>
      <c r="G38" s="168"/>
      <c r="AO38" s="260"/>
      <c r="AP38" s="260"/>
      <c r="AQ38" s="260"/>
      <c r="AR38" s="260"/>
      <c r="AS38" s="260"/>
      <c r="AT38" s="260"/>
      <c r="AU38" s="260"/>
      <c r="AV38" s="260"/>
      <c r="AW38" s="260"/>
      <c r="AX38" s="260"/>
      <c r="AY38" s="260"/>
      <c r="AZ38" s="260"/>
      <c r="BA38" s="260"/>
      <c r="BB38" s="260"/>
      <c r="BC38" s="260"/>
      <c r="BD38" s="260"/>
      <c r="BE38" s="260"/>
      <c r="BF38" s="260"/>
      <c r="BG38" s="210"/>
      <c r="BH38" s="210"/>
      <c r="BI38" s="210"/>
    </row>
    <row r="39" spans="1:61" x14ac:dyDescent="0.25">
      <c r="A39" s="171" t="s">
        <v>91</v>
      </c>
      <c r="B39" s="164"/>
      <c r="C39" s="299" t="s">
        <v>628</v>
      </c>
      <c r="D39" s="166"/>
      <c r="E39" s="168"/>
      <c r="F39" s="167"/>
      <c r="G39" s="168"/>
      <c r="AO39" s="260"/>
      <c r="AP39" s="260"/>
      <c r="AQ39" s="260"/>
      <c r="AR39" s="260"/>
      <c r="AS39" s="260"/>
      <c r="AT39" s="260"/>
      <c r="AU39" s="260"/>
      <c r="AV39" s="260"/>
      <c r="AW39" s="260"/>
      <c r="AX39" s="260"/>
      <c r="AY39" s="260"/>
      <c r="AZ39" s="260"/>
      <c r="BA39" s="260"/>
      <c r="BB39" s="260"/>
      <c r="BC39" s="260"/>
      <c r="BD39" s="260"/>
      <c r="BE39" s="260"/>
      <c r="BF39" s="260"/>
      <c r="BG39" s="210"/>
      <c r="BH39" s="210"/>
      <c r="BI39" s="210"/>
    </row>
    <row r="40" spans="1:61" x14ac:dyDescent="0.25">
      <c r="A40" s="171" t="s">
        <v>91</v>
      </c>
      <c r="B40" s="164"/>
      <c r="C40" s="299" t="s">
        <v>628</v>
      </c>
      <c r="D40" s="166"/>
      <c r="E40" s="168"/>
      <c r="F40" s="167"/>
      <c r="G40" s="168"/>
      <c r="AO40" s="260"/>
      <c r="AP40" s="260"/>
      <c r="AQ40" s="260"/>
      <c r="AR40" s="260"/>
      <c r="AS40" s="260"/>
      <c r="AT40" s="260"/>
      <c r="AU40" s="260"/>
      <c r="AV40" s="260"/>
      <c r="AW40" s="260"/>
      <c r="AX40" s="260"/>
      <c r="AY40" s="260"/>
      <c r="AZ40" s="260"/>
      <c r="BA40" s="260"/>
      <c r="BB40" s="260"/>
      <c r="BC40" s="260"/>
      <c r="BD40" s="260"/>
      <c r="BE40" s="260"/>
      <c r="BF40" s="260"/>
      <c r="BG40" s="210"/>
      <c r="BH40" s="210"/>
      <c r="BI40" s="210"/>
    </row>
    <row r="41" spans="1:61" x14ac:dyDescent="0.25">
      <c r="A41" s="171" t="s">
        <v>91</v>
      </c>
      <c r="B41" s="164"/>
      <c r="C41" s="299" t="s">
        <v>628</v>
      </c>
      <c r="D41" s="166"/>
      <c r="E41" s="168"/>
      <c r="F41" s="167"/>
      <c r="G41" s="168"/>
      <c r="AO41" s="260"/>
      <c r="AP41" s="260"/>
      <c r="AQ41" s="260"/>
      <c r="AR41" s="260"/>
      <c r="AS41" s="260"/>
      <c r="AT41" s="260"/>
      <c r="AU41" s="260"/>
      <c r="AV41" s="260"/>
      <c r="AW41" s="260"/>
      <c r="AX41" s="260"/>
      <c r="AY41" s="260"/>
      <c r="AZ41" s="260"/>
      <c r="BA41" s="260"/>
      <c r="BB41" s="260"/>
      <c r="BC41" s="260"/>
      <c r="BD41" s="260"/>
      <c r="BE41" s="260"/>
      <c r="BF41" s="260"/>
      <c r="BG41" s="210"/>
      <c r="BH41" s="210"/>
      <c r="BI41" s="210"/>
    </row>
    <row r="42" spans="1:61" x14ac:dyDescent="0.25">
      <c r="A42" s="171" t="s">
        <v>91</v>
      </c>
      <c r="B42" s="164"/>
      <c r="C42" s="299" t="s">
        <v>628</v>
      </c>
      <c r="D42" s="166"/>
      <c r="E42" s="168"/>
      <c r="F42" s="167"/>
      <c r="G42" s="168"/>
      <c r="AO42" s="260"/>
      <c r="AP42" s="260"/>
      <c r="AQ42" s="260"/>
      <c r="AR42" s="260"/>
      <c r="AS42" s="260"/>
      <c r="AT42" s="260"/>
      <c r="AU42" s="260"/>
      <c r="AV42" s="260"/>
      <c r="AW42" s="260"/>
      <c r="AX42" s="260"/>
      <c r="AY42" s="260"/>
      <c r="AZ42" s="260"/>
      <c r="BA42" s="260"/>
      <c r="BB42" s="260"/>
      <c r="BC42" s="260"/>
      <c r="BD42" s="260"/>
      <c r="BE42" s="260"/>
      <c r="BF42" s="260"/>
      <c r="BG42" s="210"/>
      <c r="BH42" s="210"/>
      <c r="BI42" s="210"/>
    </row>
    <row r="43" spans="1:61" x14ac:dyDescent="0.25">
      <c r="A43" s="171" t="s">
        <v>91</v>
      </c>
      <c r="B43" s="164"/>
      <c r="C43" s="299" t="s">
        <v>628</v>
      </c>
      <c r="D43" s="166"/>
      <c r="E43" s="168"/>
      <c r="F43" s="167"/>
      <c r="G43" s="168"/>
      <c r="AO43" s="260"/>
      <c r="AP43" s="260"/>
      <c r="AQ43" s="260"/>
      <c r="AR43" s="260"/>
      <c r="AS43" s="260"/>
      <c r="AT43" s="260"/>
      <c r="AU43" s="260"/>
      <c r="AV43" s="260"/>
      <c r="AW43" s="260"/>
      <c r="AX43" s="260"/>
      <c r="AY43" s="260"/>
      <c r="AZ43" s="260"/>
      <c r="BA43" s="260"/>
      <c r="BB43" s="260"/>
      <c r="BC43" s="260"/>
      <c r="BD43" s="260"/>
      <c r="BE43" s="260"/>
      <c r="BF43" s="260"/>
      <c r="BG43" s="210"/>
      <c r="BH43" s="210"/>
      <c r="BI43" s="210"/>
    </row>
    <row r="44" spans="1:61" x14ac:dyDescent="0.25">
      <c r="A44" s="171" t="s">
        <v>91</v>
      </c>
      <c r="B44" s="164"/>
      <c r="C44" s="299" t="s">
        <v>628</v>
      </c>
      <c r="D44" s="166"/>
      <c r="E44" s="168"/>
      <c r="F44" s="167"/>
      <c r="G44" s="168"/>
      <c r="AO44" s="260"/>
      <c r="AP44" s="260"/>
      <c r="AQ44" s="260"/>
      <c r="AR44" s="260"/>
      <c r="AS44" s="260"/>
      <c r="AT44" s="260"/>
      <c r="AU44" s="260"/>
      <c r="AV44" s="260"/>
      <c r="AW44" s="260"/>
      <c r="AX44" s="260"/>
      <c r="AY44" s="260"/>
      <c r="AZ44" s="260"/>
      <c r="BA44" s="260"/>
      <c r="BB44" s="260"/>
      <c r="BC44" s="260"/>
      <c r="BD44" s="260"/>
      <c r="BE44" s="260"/>
      <c r="BF44" s="260"/>
      <c r="BG44" s="210"/>
      <c r="BH44" s="210"/>
      <c r="BI44" s="210"/>
    </row>
    <row r="45" spans="1:61" x14ac:dyDescent="0.25">
      <c r="A45" s="171" t="s">
        <v>91</v>
      </c>
      <c r="B45" s="164"/>
      <c r="C45" s="299" t="s">
        <v>628</v>
      </c>
      <c r="D45" s="166"/>
      <c r="E45" s="168"/>
      <c r="F45" s="167"/>
      <c r="G45" s="168"/>
      <c r="AO45" s="260"/>
      <c r="AP45" s="260"/>
      <c r="AQ45" s="260"/>
      <c r="AR45" s="260"/>
      <c r="AS45" s="260"/>
      <c r="AT45" s="260"/>
      <c r="AU45" s="260"/>
      <c r="AV45" s="260"/>
      <c r="AW45" s="260"/>
      <c r="AX45" s="260"/>
      <c r="AY45" s="260"/>
      <c r="AZ45" s="260"/>
      <c r="BA45" s="260"/>
      <c r="BB45" s="260"/>
      <c r="BC45" s="260"/>
      <c r="BD45" s="260"/>
      <c r="BE45" s="260"/>
      <c r="BF45" s="260"/>
      <c r="BG45" s="210"/>
      <c r="BH45" s="210"/>
      <c r="BI45" s="210"/>
    </row>
    <row r="46" spans="1:61" x14ac:dyDescent="0.25">
      <c r="A46" s="171" t="s">
        <v>91</v>
      </c>
      <c r="B46" s="164"/>
      <c r="C46" s="299" t="s">
        <v>628</v>
      </c>
      <c r="D46" s="166"/>
      <c r="E46" s="168"/>
      <c r="F46" s="167"/>
      <c r="G46" s="168"/>
      <c r="AO46" s="260"/>
      <c r="AP46" s="260"/>
      <c r="AQ46" s="260"/>
      <c r="AR46" s="260"/>
      <c r="AS46" s="260"/>
      <c r="AT46" s="260"/>
      <c r="AU46" s="260"/>
      <c r="AV46" s="260"/>
      <c r="AW46" s="260"/>
      <c r="AX46" s="260"/>
      <c r="AY46" s="260"/>
      <c r="AZ46" s="260"/>
      <c r="BA46" s="260"/>
      <c r="BB46" s="260"/>
      <c r="BC46" s="260"/>
      <c r="BD46" s="260"/>
      <c r="BE46" s="260"/>
      <c r="BF46" s="260"/>
      <c r="BG46" s="210"/>
      <c r="BH46" s="210"/>
      <c r="BI46" s="210"/>
    </row>
    <row r="47" spans="1:61" x14ac:dyDescent="0.25">
      <c r="A47" s="171" t="s">
        <v>91</v>
      </c>
      <c r="B47" s="164"/>
      <c r="C47" s="299" t="s">
        <v>628</v>
      </c>
      <c r="D47" s="166"/>
      <c r="E47" s="168"/>
      <c r="F47" s="167"/>
      <c r="G47" s="168"/>
      <c r="AO47" s="260"/>
      <c r="AP47" s="260"/>
      <c r="AQ47" s="260"/>
      <c r="AR47" s="260"/>
      <c r="AS47" s="260"/>
      <c r="AT47" s="260"/>
      <c r="AU47" s="260"/>
      <c r="AV47" s="260"/>
      <c r="AW47" s="260"/>
      <c r="AX47" s="260"/>
      <c r="AY47" s="260"/>
      <c r="AZ47" s="260"/>
      <c r="BA47" s="260"/>
      <c r="BB47" s="260"/>
      <c r="BC47" s="260"/>
      <c r="BD47" s="260"/>
      <c r="BE47" s="260"/>
      <c r="BF47" s="260"/>
      <c r="BG47" s="210"/>
      <c r="BH47" s="210"/>
      <c r="BI47" s="210"/>
    </row>
    <row r="48" spans="1:61" x14ac:dyDescent="0.25">
      <c r="A48" s="171" t="s">
        <v>91</v>
      </c>
      <c r="B48" s="164"/>
      <c r="C48" s="299" t="s">
        <v>628</v>
      </c>
      <c r="D48" s="166"/>
      <c r="E48" s="168"/>
      <c r="F48" s="167"/>
      <c r="G48" s="168"/>
      <c r="AO48" s="260"/>
      <c r="AP48" s="260"/>
      <c r="AQ48" s="260"/>
      <c r="AR48" s="260"/>
      <c r="AS48" s="260"/>
      <c r="AT48" s="260"/>
      <c r="AU48" s="260"/>
      <c r="AV48" s="260"/>
      <c r="AW48" s="260"/>
      <c r="AX48" s="260"/>
      <c r="AY48" s="260"/>
      <c r="AZ48" s="260"/>
      <c r="BA48" s="260"/>
      <c r="BB48" s="260"/>
      <c r="BC48" s="260"/>
      <c r="BD48" s="260"/>
      <c r="BE48" s="260"/>
      <c r="BF48" s="260"/>
      <c r="BG48" s="210"/>
      <c r="BH48" s="210"/>
      <c r="BI48" s="210"/>
    </row>
    <row r="49" spans="1:61" x14ac:dyDescent="0.25">
      <c r="A49" s="171" t="s">
        <v>91</v>
      </c>
      <c r="B49" s="164"/>
      <c r="C49" s="299" t="s">
        <v>628</v>
      </c>
      <c r="D49" s="166"/>
      <c r="E49" s="168"/>
      <c r="F49" s="167"/>
      <c r="G49" s="168"/>
      <c r="AO49" s="260"/>
      <c r="AP49" s="260"/>
      <c r="AQ49" s="260"/>
      <c r="AR49" s="260"/>
      <c r="AS49" s="260"/>
      <c r="AT49" s="260"/>
      <c r="AU49" s="260"/>
      <c r="AV49" s="260"/>
      <c r="AW49" s="260"/>
      <c r="AX49" s="260"/>
      <c r="AY49" s="260"/>
      <c r="AZ49" s="260"/>
      <c r="BA49" s="260"/>
      <c r="BB49" s="260"/>
      <c r="BC49" s="260"/>
      <c r="BD49" s="260"/>
      <c r="BE49" s="260"/>
      <c r="BF49" s="260"/>
      <c r="BG49" s="210"/>
      <c r="BH49" s="210"/>
      <c r="BI49" s="210"/>
    </row>
    <row r="50" spans="1:61" x14ac:dyDescent="0.25">
      <c r="A50" s="171" t="s">
        <v>91</v>
      </c>
      <c r="B50" s="164"/>
      <c r="C50" s="299" t="s">
        <v>628</v>
      </c>
      <c r="D50" s="166"/>
      <c r="E50" s="168"/>
      <c r="F50" s="167"/>
      <c r="G50" s="168"/>
      <c r="AO50" s="260"/>
      <c r="AP50" s="260"/>
      <c r="AQ50" s="260"/>
      <c r="AR50" s="260"/>
      <c r="AS50" s="260"/>
      <c r="AT50" s="260"/>
      <c r="AU50" s="260"/>
      <c r="AV50" s="260"/>
      <c r="AW50" s="260"/>
      <c r="AX50" s="260"/>
      <c r="AY50" s="260"/>
      <c r="AZ50" s="260"/>
      <c r="BA50" s="260"/>
      <c r="BB50" s="260"/>
      <c r="BC50" s="260"/>
      <c r="BD50" s="260"/>
      <c r="BE50" s="260"/>
      <c r="BF50" s="260"/>
      <c r="BG50" s="210"/>
      <c r="BH50" s="210"/>
      <c r="BI50" s="210"/>
    </row>
    <row r="51" spans="1:61" x14ac:dyDescent="0.25">
      <c r="A51" s="171" t="s">
        <v>91</v>
      </c>
      <c r="B51" s="164"/>
      <c r="C51" s="299" t="s">
        <v>628</v>
      </c>
      <c r="D51" s="166"/>
      <c r="E51" s="168"/>
      <c r="F51" s="167"/>
      <c r="G51" s="168"/>
      <c r="AO51" s="260"/>
      <c r="AP51" s="260"/>
      <c r="AQ51" s="260"/>
      <c r="AR51" s="260"/>
      <c r="AS51" s="260"/>
      <c r="AT51" s="260"/>
      <c r="AU51" s="260"/>
      <c r="AV51" s="260"/>
      <c r="AW51" s="260"/>
      <c r="AX51" s="260"/>
      <c r="AY51" s="260"/>
      <c r="AZ51" s="260"/>
      <c r="BA51" s="260"/>
      <c r="BB51" s="260"/>
      <c r="BC51" s="260"/>
      <c r="BD51" s="260"/>
      <c r="BE51" s="260"/>
      <c r="BF51" s="260"/>
      <c r="BG51" s="210"/>
      <c r="BH51" s="210"/>
      <c r="BI51" s="210"/>
    </row>
    <row r="52" spans="1:61" x14ac:dyDescent="0.25">
      <c r="A52" s="171" t="s">
        <v>91</v>
      </c>
      <c r="B52" s="164"/>
      <c r="C52" s="299" t="s">
        <v>628</v>
      </c>
      <c r="D52" s="166"/>
      <c r="E52" s="168"/>
      <c r="F52" s="167"/>
      <c r="G52" s="168"/>
      <c r="AO52" s="260"/>
      <c r="AP52" s="260"/>
      <c r="AQ52" s="260"/>
      <c r="AR52" s="260"/>
      <c r="AS52" s="260"/>
      <c r="AT52" s="260"/>
      <c r="AU52" s="260"/>
      <c r="AV52" s="260"/>
      <c r="AW52" s="260"/>
      <c r="AX52" s="260"/>
      <c r="AY52" s="260"/>
      <c r="AZ52" s="260"/>
      <c r="BA52" s="260"/>
      <c r="BB52" s="260"/>
      <c r="BC52" s="260"/>
      <c r="BD52" s="260"/>
      <c r="BE52" s="260"/>
      <c r="BF52" s="260"/>
      <c r="BG52" s="210"/>
      <c r="BH52" s="210"/>
      <c r="BI52" s="210"/>
    </row>
    <row r="53" spans="1:61" x14ac:dyDescent="0.25">
      <c r="A53" s="171" t="s">
        <v>91</v>
      </c>
      <c r="B53" s="164"/>
      <c r="C53" s="299" t="s">
        <v>628</v>
      </c>
      <c r="D53" s="166"/>
      <c r="E53" s="168"/>
      <c r="F53" s="167"/>
      <c r="G53" s="168"/>
      <c r="AO53" s="260"/>
      <c r="AP53" s="260"/>
      <c r="AQ53" s="260"/>
      <c r="AR53" s="260"/>
      <c r="AS53" s="260"/>
      <c r="AT53" s="260"/>
      <c r="AU53" s="260"/>
      <c r="AV53" s="260"/>
      <c r="AW53" s="260"/>
      <c r="AX53" s="260"/>
      <c r="AY53" s="260"/>
      <c r="AZ53" s="260"/>
      <c r="BA53" s="260"/>
      <c r="BB53" s="260"/>
      <c r="BC53" s="260"/>
      <c r="BD53" s="260"/>
      <c r="BE53" s="260"/>
      <c r="BF53" s="260"/>
      <c r="BG53" s="210"/>
      <c r="BH53" s="210"/>
      <c r="BI53" s="210"/>
    </row>
    <row r="54" spans="1:61" x14ac:dyDescent="0.25">
      <c r="A54" s="171" t="s">
        <v>91</v>
      </c>
      <c r="B54" s="164"/>
      <c r="C54" s="299" t="s">
        <v>628</v>
      </c>
      <c r="D54" s="166"/>
      <c r="E54" s="168"/>
      <c r="F54" s="167"/>
      <c r="G54" s="168"/>
      <c r="AO54" s="260"/>
      <c r="AP54" s="260"/>
      <c r="AQ54" s="260"/>
      <c r="AR54" s="260"/>
      <c r="AS54" s="260"/>
      <c r="AT54" s="260"/>
      <c r="AU54" s="260"/>
      <c r="AV54" s="260"/>
      <c r="AW54" s="260"/>
      <c r="AX54" s="260"/>
      <c r="AY54" s="260"/>
      <c r="AZ54" s="260"/>
      <c r="BA54" s="260"/>
      <c r="BB54" s="260"/>
      <c r="BC54" s="260"/>
      <c r="BD54" s="260"/>
      <c r="BE54" s="260"/>
      <c r="BF54" s="260"/>
      <c r="BG54" s="210"/>
      <c r="BH54" s="210"/>
      <c r="BI54" s="210"/>
    </row>
    <row r="55" spans="1:61" x14ac:dyDescent="0.25">
      <c r="A55" s="171" t="s">
        <v>91</v>
      </c>
      <c r="B55" s="164"/>
      <c r="C55" s="299" t="s">
        <v>628</v>
      </c>
      <c r="D55" s="166"/>
      <c r="E55" s="168"/>
      <c r="F55" s="167"/>
      <c r="G55" s="168"/>
      <c r="AO55" s="260"/>
      <c r="AP55" s="260"/>
      <c r="AQ55" s="260"/>
      <c r="AR55" s="260"/>
      <c r="AS55" s="260"/>
      <c r="AT55" s="260"/>
      <c r="AU55" s="260"/>
      <c r="AV55" s="260"/>
      <c r="AW55" s="260"/>
      <c r="AX55" s="260"/>
      <c r="AY55" s="260"/>
      <c r="AZ55" s="260"/>
      <c r="BA55" s="260"/>
      <c r="BB55" s="260"/>
      <c r="BC55" s="260"/>
      <c r="BD55" s="260"/>
      <c r="BE55" s="260"/>
      <c r="BF55" s="260"/>
      <c r="BG55" s="210"/>
      <c r="BH55" s="210"/>
      <c r="BI55" s="210"/>
    </row>
    <row r="56" spans="1:61" x14ac:dyDescent="0.25">
      <c r="A56" s="171" t="s">
        <v>91</v>
      </c>
      <c r="B56" s="164"/>
      <c r="C56" s="299" t="s">
        <v>628</v>
      </c>
      <c r="D56" s="166"/>
      <c r="E56" s="168"/>
      <c r="F56" s="167"/>
      <c r="G56" s="168"/>
      <c r="AO56" s="260"/>
      <c r="AP56" s="260"/>
      <c r="AQ56" s="260"/>
      <c r="AR56" s="260"/>
      <c r="AS56" s="260"/>
      <c r="AT56" s="260"/>
      <c r="AU56" s="260"/>
      <c r="AV56" s="260"/>
      <c r="AW56" s="260"/>
      <c r="AX56" s="260"/>
      <c r="AY56" s="260"/>
      <c r="AZ56" s="260"/>
      <c r="BA56" s="260"/>
      <c r="BB56" s="260"/>
      <c r="BC56" s="260"/>
      <c r="BD56" s="260"/>
      <c r="BE56" s="260"/>
      <c r="BF56" s="260"/>
      <c r="BG56" s="210"/>
      <c r="BH56" s="210"/>
      <c r="BI56" s="210"/>
    </row>
    <row r="57" spans="1:61" x14ac:dyDescent="0.25">
      <c r="A57" s="171" t="s">
        <v>91</v>
      </c>
      <c r="B57" s="164"/>
      <c r="C57" s="299" t="s">
        <v>628</v>
      </c>
      <c r="D57" s="166"/>
      <c r="E57" s="168"/>
      <c r="F57" s="167"/>
      <c r="G57" s="168"/>
      <c r="AO57" s="260"/>
      <c r="AP57" s="260"/>
      <c r="AQ57" s="260"/>
      <c r="AR57" s="260"/>
      <c r="AS57" s="260"/>
      <c r="AT57" s="260"/>
      <c r="AU57" s="260"/>
      <c r="AV57" s="260"/>
      <c r="AW57" s="260"/>
      <c r="AX57" s="260"/>
      <c r="AY57" s="260"/>
      <c r="AZ57" s="260"/>
      <c r="BA57" s="260"/>
      <c r="BB57" s="260"/>
      <c r="BC57" s="260"/>
      <c r="BD57" s="260"/>
      <c r="BE57" s="260"/>
      <c r="BF57" s="260"/>
      <c r="BG57" s="210"/>
      <c r="BH57" s="210"/>
      <c r="BI57" s="210"/>
    </row>
    <row r="58" spans="1:61" x14ac:dyDescent="0.25">
      <c r="A58" s="171" t="s">
        <v>91</v>
      </c>
      <c r="B58" s="164"/>
      <c r="C58" s="299" t="s">
        <v>628</v>
      </c>
      <c r="D58" s="166"/>
      <c r="E58" s="168"/>
      <c r="F58" s="167"/>
      <c r="G58" s="168"/>
      <c r="AO58" s="260"/>
      <c r="AP58" s="260"/>
      <c r="AQ58" s="260"/>
      <c r="AR58" s="260"/>
      <c r="AS58" s="260"/>
      <c r="AT58" s="260"/>
      <c r="AU58" s="260"/>
      <c r="AV58" s="260"/>
      <c r="AW58" s="260"/>
      <c r="AX58" s="260"/>
      <c r="AY58" s="260"/>
      <c r="AZ58" s="260"/>
      <c r="BA58" s="260"/>
      <c r="BB58" s="260"/>
      <c r="BC58" s="260"/>
      <c r="BD58" s="260"/>
      <c r="BE58" s="260"/>
      <c r="BF58" s="260"/>
      <c r="BG58" s="210"/>
      <c r="BH58" s="210"/>
      <c r="BI58" s="210"/>
    </row>
    <row r="59" spans="1:61" x14ac:dyDescent="0.25">
      <c r="A59" s="171" t="s">
        <v>91</v>
      </c>
      <c r="B59" s="164"/>
      <c r="C59" s="299" t="s">
        <v>628</v>
      </c>
      <c r="D59" s="166"/>
      <c r="E59" s="168"/>
      <c r="F59" s="167"/>
      <c r="G59" s="168"/>
      <c r="AO59" s="260"/>
      <c r="AP59" s="260"/>
      <c r="AQ59" s="260"/>
      <c r="AR59" s="260"/>
      <c r="AS59" s="260"/>
      <c r="AT59" s="260"/>
      <c r="AU59" s="260"/>
      <c r="AV59" s="260"/>
      <c r="AW59" s="260"/>
      <c r="AX59" s="260"/>
      <c r="AY59" s="260"/>
      <c r="AZ59" s="260"/>
      <c r="BA59" s="260"/>
      <c r="BB59" s="260"/>
      <c r="BC59" s="260"/>
      <c r="BD59" s="260"/>
      <c r="BE59" s="260"/>
      <c r="BF59" s="260"/>
      <c r="BG59" s="210"/>
      <c r="BH59" s="210"/>
      <c r="BI59" s="210"/>
    </row>
    <row r="60" spans="1:61" x14ac:dyDescent="0.25">
      <c r="A60" s="171" t="s">
        <v>91</v>
      </c>
      <c r="B60" s="164"/>
      <c r="C60" s="299" t="s">
        <v>628</v>
      </c>
      <c r="D60" s="166"/>
      <c r="E60" s="168"/>
      <c r="F60" s="167"/>
      <c r="G60" s="168"/>
      <c r="AO60" s="260"/>
      <c r="AP60" s="260"/>
      <c r="AQ60" s="260"/>
      <c r="AR60" s="260"/>
      <c r="AS60" s="260"/>
      <c r="AT60" s="260"/>
      <c r="AU60" s="260"/>
      <c r="AV60" s="260"/>
      <c r="AW60" s="260"/>
      <c r="AX60" s="260"/>
      <c r="AY60" s="260"/>
      <c r="AZ60" s="260"/>
      <c r="BA60" s="260"/>
      <c r="BB60" s="260"/>
      <c r="BC60" s="260"/>
      <c r="BD60" s="260"/>
      <c r="BE60" s="260"/>
      <c r="BF60" s="260"/>
      <c r="BG60" s="210"/>
      <c r="BH60" s="210"/>
      <c r="BI60" s="210"/>
    </row>
    <row r="61" spans="1:61" x14ac:dyDescent="0.25">
      <c r="A61" s="171" t="s">
        <v>91</v>
      </c>
      <c r="B61" s="164"/>
      <c r="C61" s="299" t="s">
        <v>628</v>
      </c>
      <c r="D61" s="166"/>
      <c r="E61" s="168"/>
      <c r="F61" s="167"/>
      <c r="G61" s="168"/>
      <c r="AO61" s="260"/>
      <c r="AP61" s="260"/>
      <c r="AQ61" s="260"/>
      <c r="AR61" s="260"/>
      <c r="AS61" s="260"/>
      <c r="AT61" s="260"/>
      <c r="AU61" s="260"/>
      <c r="AV61" s="260"/>
      <c r="AW61" s="260"/>
      <c r="AX61" s="260"/>
      <c r="AY61" s="260"/>
      <c r="AZ61" s="260"/>
      <c r="BA61" s="260"/>
      <c r="BB61" s="260"/>
      <c r="BC61" s="260"/>
      <c r="BD61" s="260"/>
      <c r="BE61" s="260"/>
      <c r="BF61" s="260"/>
      <c r="BG61" s="210"/>
      <c r="BH61" s="210"/>
      <c r="BI61" s="210"/>
    </row>
    <row r="62" spans="1:61" x14ac:dyDescent="0.25">
      <c r="A62" s="171" t="s">
        <v>91</v>
      </c>
      <c r="B62" s="164"/>
      <c r="C62" s="299" t="s">
        <v>628</v>
      </c>
      <c r="D62" s="166"/>
      <c r="E62" s="168"/>
      <c r="F62" s="167"/>
      <c r="G62" s="168"/>
      <c r="AO62" s="260"/>
      <c r="AP62" s="260"/>
      <c r="AQ62" s="260"/>
      <c r="AR62" s="260"/>
      <c r="AS62" s="260"/>
      <c r="AT62" s="260"/>
      <c r="AU62" s="260"/>
      <c r="AV62" s="260"/>
      <c r="AW62" s="260"/>
      <c r="AX62" s="260"/>
      <c r="AY62" s="260"/>
      <c r="AZ62" s="260"/>
      <c r="BA62" s="260"/>
      <c r="BB62" s="260"/>
      <c r="BC62" s="260"/>
      <c r="BD62" s="260"/>
      <c r="BE62" s="260"/>
      <c r="BF62" s="260"/>
      <c r="BG62" s="210"/>
      <c r="BH62" s="210"/>
      <c r="BI62" s="210"/>
    </row>
    <row r="63" spans="1:61" x14ac:dyDescent="0.25">
      <c r="A63" s="171" t="s">
        <v>91</v>
      </c>
      <c r="B63" s="164"/>
      <c r="C63" s="299" t="s">
        <v>628</v>
      </c>
      <c r="D63" s="166"/>
      <c r="E63" s="168"/>
      <c r="F63" s="167"/>
      <c r="G63" s="168"/>
      <c r="AO63" s="260"/>
      <c r="AP63" s="260"/>
      <c r="AQ63" s="260"/>
      <c r="AR63" s="260"/>
      <c r="AS63" s="260"/>
      <c r="AT63" s="260"/>
      <c r="AU63" s="260"/>
      <c r="AV63" s="260"/>
      <c r="AW63" s="260"/>
      <c r="AX63" s="260"/>
      <c r="AY63" s="260"/>
      <c r="AZ63" s="260"/>
      <c r="BA63" s="260"/>
      <c r="BB63" s="260"/>
      <c r="BC63" s="260"/>
      <c r="BD63" s="260"/>
      <c r="BE63" s="260"/>
      <c r="BF63" s="260"/>
      <c r="BG63" s="210"/>
      <c r="BH63" s="210"/>
      <c r="BI63" s="210"/>
    </row>
    <row r="64" spans="1:61" x14ac:dyDescent="0.25">
      <c r="A64" s="171" t="s">
        <v>91</v>
      </c>
      <c r="B64" s="164"/>
      <c r="C64" s="299" t="s">
        <v>628</v>
      </c>
      <c r="D64" s="166"/>
      <c r="E64" s="168"/>
      <c r="F64" s="167"/>
      <c r="G64" s="168"/>
      <c r="AO64" s="260"/>
      <c r="AP64" s="260"/>
      <c r="AQ64" s="260"/>
      <c r="AR64" s="260"/>
      <c r="AS64" s="260"/>
      <c r="AT64" s="260"/>
      <c r="AU64" s="260"/>
      <c r="AV64" s="260"/>
      <c r="AW64" s="260"/>
      <c r="AX64" s="260"/>
      <c r="AY64" s="260"/>
      <c r="AZ64" s="260"/>
      <c r="BA64" s="260"/>
      <c r="BB64" s="260"/>
      <c r="BC64" s="260"/>
      <c r="BD64" s="260"/>
      <c r="BE64" s="260"/>
      <c r="BF64" s="260"/>
      <c r="BG64" s="210"/>
      <c r="BH64" s="210"/>
      <c r="BI64" s="210"/>
    </row>
    <row r="65" spans="1:61" x14ac:dyDescent="0.25">
      <c r="A65" s="171" t="s">
        <v>91</v>
      </c>
      <c r="B65" s="164"/>
      <c r="C65" s="299" t="s">
        <v>628</v>
      </c>
      <c r="D65" s="166"/>
      <c r="E65" s="168"/>
      <c r="F65" s="167"/>
      <c r="G65" s="168"/>
      <c r="AO65" s="260"/>
      <c r="AP65" s="260"/>
      <c r="AQ65" s="260"/>
      <c r="AR65" s="260"/>
      <c r="AS65" s="260"/>
      <c r="AT65" s="260"/>
      <c r="AU65" s="260"/>
      <c r="AV65" s="260"/>
      <c r="AW65" s="260"/>
      <c r="AX65" s="260"/>
      <c r="AY65" s="260"/>
      <c r="AZ65" s="260"/>
      <c r="BA65" s="260"/>
      <c r="BB65" s="260"/>
      <c r="BC65" s="260"/>
      <c r="BD65" s="260"/>
      <c r="BE65" s="260"/>
      <c r="BF65" s="260"/>
      <c r="BG65" s="210"/>
      <c r="BH65" s="210"/>
      <c r="BI65" s="210"/>
    </row>
    <row r="66" spans="1:61" x14ac:dyDescent="0.25">
      <c r="A66" s="171" t="s">
        <v>91</v>
      </c>
      <c r="B66" s="164"/>
      <c r="C66" s="299" t="s">
        <v>628</v>
      </c>
      <c r="D66" s="166"/>
      <c r="E66" s="168"/>
      <c r="F66" s="167"/>
      <c r="G66" s="168"/>
      <c r="AO66" s="260"/>
      <c r="AP66" s="260"/>
      <c r="AQ66" s="260"/>
      <c r="AR66" s="260"/>
      <c r="AS66" s="260"/>
      <c r="AT66" s="260"/>
      <c r="AU66" s="260"/>
      <c r="AV66" s="260"/>
      <c r="AW66" s="260"/>
      <c r="AX66" s="260"/>
      <c r="AY66" s="260"/>
      <c r="AZ66" s="260"/>
      <c r="BA66" s="260"/>
      <c r="BB66" s="260"/>
      <c r="BC66" s="260"/>
      <c r="BD66" s="260"/>
      <c r="BE66" s="260"/>
      <c r="BF66" s="260"/>
      <c r="BG66" s="210"/>
      <c r="BH66" s="210"/>
      <c r="BI66" s="210"/>
    </row>
    <row r="67" spans="1:61" x14ac:dyDescent="0.25">
      <c r="A67" s="171" t="s">
        <v>91</v>
      </c>
      <c r="B67" s="164"/>
      <c r="C67" s="299" t="s">
        <v>628</v>
      </c>
      <c r="D67" s="166"/>
      <c r="E67" s="168"/>
      <c r="F67" s="167"/>
      <c r="G67" s="168"/>
      <c r="AO67" s="260"/>
      <c r="AP67" s="260"/>
      <c r="AQ67" s="260"/>
      <c r="AR67" s="260"/>
      <c r="AS67" s="260"/>
      <c r="AT67" s="260"/>
      <c r="AU67" s="260"/>
      <c r="AV67" s="260"/>
      <c r="AW67" s="260"/>
      <c r="AX67" s="260"/>
      <c r="AY67" s="260"/>
      <c r="AZ67" s="260"/>
      <c r="BA67" s="260"/>
      <c r="BB67" s="260"/>
      <c r="BC67" s="260"/>
      <c r="BD67" s="260"/>
      <c r="BE67" s="260"/>
      <c r="BF67" s="260"/>
      <c r="BG67" s="210"/>
      <c r="BH67" s="210"/>
      <c r="BI67" s="210"/>
    </row>
    <row r="68" spans="1:61" x14ac:dyDescent="0.25">
      <c r="A68" s="171" t="s">
        <v>91</v>
      </c>
      <c r="B68" s="164"/>
      <c r="C68" s="299" t="s">
        <v>628</v>
      </c>
      <c r="D68" s="166"/>
      <c r="E68" s="168"/>
      <c r="F68" s="167"/>
      <c r="G68" s="168"/>
      <c r="AO68" s="260"/>
      <c r="AP68" s="260"/>
      <c r="AQ68" s="260"/>
      <c r="AR68" s="260"/>
      <c r="AS68" s="260"/>
      <c r="AT68" s="260"/>
      <c r="AU68" s="260"/>
      <c r="AV68" s="260"/>
      <c r="AW68" s="260"/>
      <c r="AX68" s="260"/>
      <c r="AY68" s="260"/>
      <c r="AZ68" s="260"/>
      <c r="BA68" s="260"/>
      <c r="BB68" s="260"/>
      <c r="BC68" s="260"/>
      <c r="BD68" s="260"/>
      <c r="BE68" s="260"/>
      <c r="BF68" s="260"/>
      <c r="BG68" s="210"/>
      <c r="BH68" s="210"/>
      <c r="BI68" s="210"/>
    </row>
    <row r="69" spans="1:61" x14ac:dyDescent="0.25">
      <c r="A69" s="171" t="s">
        <v>91</v>
      </c>
      <c r="B69" s="164"/>
      <c r="C69" s="299" t="s">
        <v>628</v>
      </c>
      <c r="D69" s="166"/>
      <c r="E69" s="168"/>
      <c r="F69" s="167"/>
      <c r="G69" s="168"/>
      <c r="AO69" s="260"/>
      <c r="AP69" s="260"/>
      <c r="AQ69" s="260"/>
      <c r="AR69" s="260"/>
      <c r="AS69" s="260"/>
      <c r="AT69" s="260"/>
      <c r="AU69" s="260"/>
      <c r="AV69" s="260"/>
      <c r="AW69" s="260"/>
      <c r="AX69" s="260"/>
      <c r="AY69" s="260"/>
      <c r="AZ69" s="260"/>
      <c r="BA69" s="260"/>
      <c r="BB69" s="260"/>
      <c r="BC69" s="260"/>
      <c r="BD69" s="260"/>
      <c r="BE69" s="260"/>
      <c r="BF69" s="260"/>
      <c r="BG69" s="210"/>
      <c r="BH69" s="210"/>
      <c r="BI69" s="210"/>
    </row>
    <row r="70" spans="1:61" x14ac:dyDescent="0.25">
      <c r="A70" s="171" t="s">
        <v>91</v>
      </c>
      <c r="B70" s="164"/>
      <c r="C70" s="299" t="s">
        <v>628</v>
      </c>
      <c r="D70" s="166"/>
      <c r="E70" s="168"/>
      <c r="F70" s="167"/>
      <c r="G70" s="168"/>
      <c r="AO70" s="260"/>
      <c r="AP70" s="260"/>
      <c r="AQ70" s="260"/>
      <c r="AR70" s="260"/>
      <c r="AS70" s="260"/>
      <c r="AT70" s="260"/>
      <c r="AU70" s="260"/>
      <c r="AV70" s="260"/>
      <c r="AW70" s="260"/>
      <c r="AX70" s="260"/>
      <c r="AY70" s="260"/>
      <c r="AZ70" s="260"/>
      <c r="BA70" s="260"/>
      <c r="BB70" s="260"/>
      <c r="BC70" s="260"/>
      <c r="BD70" s="260"/>
      <c r="BE70" s="260"/>
      <c r="BF70" s="260"/>
      <c r="BG70" s="210"/>
      <c r="BH70" s="210"/>
      <c r="BI70" s="210"/>
    </row>
    <row r="71" spans="1:61" x14ac:dyDescent="0.25">
      <c r="A71" s="171" t="s">
        <v>91</v>
      </c>
      <c r="B71" s="164"/>
      <c r="C71" s="299" t="s">
        <v>628</v>
      </c>
      <c r="D71" s="166"/>
      <c r="E71" s="168"/>
      <c r="F71" s="167"/>
      <c r="G71" s="168"/>
      <c r="AO71" s="260"/>
      <c r="AP71" s="260"/>
      <c r="AQ71" s="260"/>
      <c r="AR71" s="260"/>
      <c r="AS71" s="260"/>
      <c r="AT71" s="260"/>
      <c r="AU71" s="260"/>
      <c r="AV71" s="260"/>
      <c r="AW71" s="260"/>
      <c r="AX71" s="260"/>
      <c r="AY71" s="260"/>
      <c r="AZ71" s="260"/>
      <c r="BA71" s="260"/>
      <c r="BB71" s="260"/>
      <c r="BC71" s="260"/>
      <c r="BD71" s="260"/>
      <c r="BE71" s="260"/>
      <c r="BF71" s="260"/>
      <c r="BG71" s="210"/>
      <c r="BH71" s="210"/>
      <c r="BI71" s="210"/>
    </row>
    <row r="72" spans="1:61" x14ac:dyDescent="0.25">
      <c r="A72" s="171" t="s">
        <v>91</v>
      </c>
      <c r="B72" s="164"/>
      <c r="C72" s="299" t="s">
        <v>628</v>
      </c>
      <c r="D72" s="166"/>
      <c r="E72" s="168"/>
      <c r="F72" s="167"/>
      <c r="G72" s="168"/>
      <c r="AO72" s="260"/>
      <c r="AP72" s="260"/>
      <c r="AQ72" s="260"/>
      <c r="AR72" s="260"/>
      <c r="AS72" s="260"/>
      <c r="AT72" s="260"/>
      <c r="AU72" s="260"/>
      <c r="AV72" s="260"/>
      <c r="AW72" s="260"/>
      <c r="AX72" s="260"/>
      <c r="AY72" s="260"/>
      <c r="AZ72" s="260"/>
      <c r="BA72" s="260"/>
      <c r="BB72" s="260"/>
      <c r="BC72" s="260"/>
      <c r="BD72" s="260"/>
      <c r="BE72" s="260"/>
      <c r="BF72" s="260"/>
      <c r="BG72" s="210"/>
      <c r="BH72" s="210"/>
      <c r="BI72" s="210"/>
    </row>
    <row r="73" spans="1:61" x14ac:dyDescent="0.25">
      <c r="A73" s="171" t="s">
        <v>91</v>
      </c>
      <c r="B73" s="164"/>
      <c r="C73" s="299" t="s">
        <v>628</v>
      </c>
      <c r="D73" s="166"/>
      <c r="E73" s="168"/>
      <c r="F73" s="167"/>
      <c r="G73" s="168"/>
      <c r="AO73" s="260"/>
      <c r="AP73" s="260"/>
      <c r="AQ73" s="260"/>
      <c r="AR73" s="260"/>
      <c r="AS73" s="260"/>
      <c r="AT73" s="260"/>
      <c r="AU73" s="260"/>
      <c r="AV73" s="260"/>
      <c r="AW73" s="260"/>
      <c r="AX73" s="260"/>
      <c r="AY73" s="260"/>
      <c r="AZ73" s="260"/>
      <c r="BA73" s="260"/>
      <c r="BB73" s="260"/>
      <c r="BC73" s="260"/>
      <c r="BD73" s="260"/>
      <c r="BE73" s="260"/>
      <c r="BF73" s="260"/>
      <c r="BG73" s="210"/>
      <c r="BH73" s="210"/>
      <c r="BI73" s="210"/>
    </row>
    <row r="74" spans="1:61" x14ac:dyDescent="0.25">
      <c r="A74" s="171" t="s">
        <v>91</v>
      </c>
      <c r="B74" s="164"/>
      <c r="C74" s="299" t="s">
        <v>628</v>
      </c>
      <c r="D74" s="166"/>
      <c r="E74" s="168"/>
      <c r="F74" s="167"/>
      <c r="G74" s="168"/>
      <c r="AO74" s="260"/>
      <c r="AP74" s="260"/>
      <c r="AQ74" s="260"/>
      <c r="AR74" s="260"/>
      <c r="AS74" s="260"/>
      <c r="AT74" s="260"/>
      <c r="AU74" s="260"/>
      <c r="AV74" s="260"/>
      <c r="AW74" s="260"/>
      <c r="AX74" s="260"/>
      <c r="AY74" s="260"/>
      <c r="AZ74" s="260"/>
      <c r="BA74" s="260"/>
      <c r="BB74" s="260"/>
      <c r="BC74" s="260"/>
      <c r="BD74" s="260"/>
      <c r="BE74" s="260"/>
      <c r="BF74" s="260"/>
      <c r="BG74" s="210"/>
      <c r="BH74" s="210"/>
      <c r="BI74" s="210"/>
    </row>
    <row r="75" spans="1:61" x14ac:dyDescent="0.25">
      <c r="A75" s="171" t="s">
        <v>91</v>
      </c>
      <c r="B75" s="164"/>
      <c r="C75" s="299" t="s">
        <v>628</v>
      </c>
      <c r="D75" s="166"/>
      <c r="E75" s="168"/>
      <c r="F75" s="167"/>
      <c r="G75" s="168"/>
      <c r="AO75" s="260"/>
      <c r="AP75" s="260"/>
      <c r="AQ75" s="260"/>
      <c r="AR75" s="260"/>
      <c r="AS75" s="260"/>
      <c r="AT75" s="260"/>
      <c r="AU75" s="260"/>
      <c r="AV75" s="260"/>
      <c r="AW75" s="260"/>
      <c r="AX75" s="260"/>
      <c r="AY75" s="260"/>
      <c r="AZ75" s="260"/>
      <c r="BA75" s="260"/>
      <c r="BB75" s="260"/>
      <c r="BC75" s="260"/>
      <c r="BD75" s="260"/>
      <c r="BE75" s="260"/>
      <c r="BF75" s="260"/>
      <c r="BG75" s="210"/>
      <c r="BH75" s="210"/>
      <c r="BI75" s="210"/>
    </row>
    <row r="76" spans="1:61" x14ac:dyDescent="0.25">
      <c r="A76" s="171" t="s">
        <v>91</v>
      </c>
      <c r="B76" s="164"/>
      <c r="C76" s="299" t="s">
        <v>628</v>
      </c>
      <c r="D76" s="166"/>
      <c r="E76" s="168"/>
      <c r="F76" s="167"/>
      <c r="G76" s="168"/>
      <c r="AO76" s="260"/>
      <c r="AP76" s="260"/>
      <c r="AQ76" s="260"/>
      <c r="AR76" s="260"/>
      <c r="AS76" s="260"/>
      <c r="AT76" s="260"/>
      <c r="AU76" s="260"/>
      <c r="AV76" s="260"/>
      <c r="AW76" s="260"/>
      <c r="AX76" s="260"/>
      <c r="AY76" s="260"/>
      <c r="AZ76" s="260"/>
      <c r="BA76" s="260"/>
      <c r="BB76" s="260"/>
      <c r="BC76" s="260"/>
      <c r="BD76" s="260"/>
      <c r="BE76" s="260"/>
      <c r="BF76" s="260"/>
      <c r="BG76" s="210"/>
      <c r="BH76" s="210"/>
      <c r="BI76" s="210"/>
    </row>
    <row r="77" spans="1:61" x14ac:dyDescent="0.25">
      <c r="A77" s="171" t="s">
        <v>91</v>
      </c>
      <c r="B77" s="164"/>
      <c r="C77" s="299" t="s">
        <v>628</v>
      </c>
      <c r="D77" s="166"/>
      <c r="E77" s="168"/>
      <c r="F77" s="167"/>
      <c r="G77" s="168"/>
      <c r="AO77" s="260"/>
      <c r="AP77" s="260"/>
      <c r="AQ77" s="260"/>
      <c r="AR77" s="260"/>
      <c r="AS77" s="260"/>
      <c r="AT77" s="260"/>
      <c r="AU77" s="260"/>
      <c r="AV77" s="260"/>
      <c r="AW77" s="260"/>
      <c r="AX77" s="260"/>
      <c r="AY77" s="260"/>
      <c r="AZ77" s="260"/>
      <c r="BA77" s="260"/>
      <c r="BB77" s="260"/>
      <c r="BC77" s="260"/>
      <c r="BD77" s="260"/>
      <c r="BE77" s="260"/>
      <c r="BF77" s="260"/>
      <c r="BG77" s="210"/>
      <c r="BH77" s="210"/>
      <c r="BI77" s="210"/>
    </row>
    <row r="78" spans="1:61" x14ac:dyDescent="0.25">
      <c r="A78" s="171" t="s">
        <v>91</v>
      </c>
      <c r="B78" s="164"/>
      <c r="C78" s="299" t="s">
        <v>628</v>
      </c>
      <c r="D78" s="166"/>
      <c r="E78" s="168"/>
      <c r="F78" s="167"/>
      <c r="G78" s="168"/>
      <c r="AO78" s="260"/>
      <c r="AP78" s="260"/>
      <c r="AQ78" s="260"/>
      <c r="AR78" s="260"/>
      <c r="AS78" s="260"/>
      <c r="AT78" s="260"/>
      <c r="AU78" s="260"/>
      <c r="AV78" s="260"/>
      <c r="AW78" s="260"/>
      <c r="AX78" s="260"/>
      <c r="AY78" s="260"/>
      <c r="AZ78" s="260"/>
      <c r="BA78" s="260"/>
      <c r="BB78" s="260"/>
      <c r="BC78" s="260"/>
      <c r="BD78" s="260"/>
      <c r="BE78" s="260"/>
      <c r="BF78" s="260"/>
      <c r="BG78" s="210"/>
      <c r="BH78" s="210"/>
      <c r="BI78" s="210"/>
    </row>
    <row r="79" spans="1:61" x14ac:dyDescent="0.25">
      <c r="A79" s="171" t="s">
        <v>91</v>
      </c>
      <c r="B79" s="164"/>
      <c r="C79" s="299" t="s">
        <v>628</v>
      </c>
      <c r="D79" s="166"/>
      <c r="E79" s="168"/>
      <c r="F79" s="167"/>
      <c r="G79" s="168"/>
      <c r="AO79" s="260"/>
      <c r="AP79" s="260"/>
      <c r="AQ79" s="260"/>
      <c r="AR79" s="260"/>
      <c r="AS79" s="260"/>
      <c r="AT79" s="260"/>
      <c r="AU79" s="260"/>
      <c r="AV79" s="260"/>
      <c r="AW79" s="260"/>
      <c r="AX79" s="260"/>
      <c r="AY79" s="260"/>
      <c r="AZ79" s="260"/>
      <c r="BA79" s="260"/>
      <c r="BB79" s="260"/>
      <c r="BC79" s="260"/>
      <c r="BD79" s="260"/>
      <c r="BE79" s="260"/>
      <c r="BF79" s="260"/>
      <c r="BG79" s="210"/>
      <c r="BH79" s="210"/>
      <c r="BI79" s="210"/>
    </row>
    <row r="80" spans="1:61" x14ac:dyDescent="0.25">
      <c r="A80" s="171" t="s">
        <v>91</v>
      </c>
      <c r="B80" s="164"/>
      <c r="C80" s="299" t="s">
        <v>628</v>
      </c>
      <c r="D80" s="166"/>
      <c r="E80" s="168"/>
      <c r="F80" s="167"/>
      <c r="G80" s="168"/>
      <c r="AO80" s="260"/>
      <c r="AP80" s="260"/>
      <c r="AQ80" s="260"/>
      <c r="AR80" s="260"/>
      <c r="AS80" s="260"/>
      <c r="AT80" s="260"/>
      <c r="AU80" s="260"/>
      <c r="AV80" s="260"/>
      <c r="AW80" s="260"/>
      <c r="AX80" s="260"/>
      <c r="AY80" s="260"/>
      <c r="AZ80" s="260"/>
      <c r="BA80" s="260"/>
      <c r="BB80" s="260"/>
      <c r="BC80" s="260"/>
      <c r="BD80" s="260"/>
      <c r="BE80" s="260"/>
      <c r="BF80" s="260"/>
      <c r="BG80" s="210"/>
      <c r="BH80" s="210"/>
      <c r="BI80" s="210"/>
    </row>
    <row r="81" spans="1:61" x14ac:dyDescent="0.25">
      <c r="A81" s="171" t="s">
        <v>91</v>
      </c>
      <c r="B81" s="164"/>
      <c r="C81" s="299" t="s">
        <v>628</v>
      </c>
      <c r="D81" s="166"/>
      <c r="E81" s="168"/>
      <c r="F81" s="167"/>
      <c r="G81" s="168"/>
      <c r="AO81" s="260"/>
      <c r="AP81" s="260"/>
      <c r="AQ81" s="260"/>
      <c r="AR81" s="260"/>
      <c r="AS81" s="260"/>
      <c r="AT81" s="260"/>
      <c r="AU81" s="260"/>
      <c r="AV81" s="260"/>
      <c r="AW81" s="260"/>
      <c r="AX81" s="260"/>
      <c r="AY81" s="260"/>
      <c r="AZ81" s="260"/>
      <c r="BA81" s="260"/>
      <c r="BB81" s="260"/>
      <c r="BC81" s="260"/>
      <c r="BD81" s="260"/>
      <c r="BE81" s="260"/>
      <c r="BF81" s="260"/>
      <c r="BG81" s="210"/>
      <c r="BH81" s="210"/>
      <c r="BI81" s="210"/>
    </row>
    <row r="82" spans="1:61" x14ac:dyDescent="0.25">
      <c r="A82" s="171" t="s">
        <v>91</v>
      </c>
      <c r="B82" s="164"/>
      <c r="C82" s="299" t="s">
        <v>628</v>
      </c>
      <c r="D82" s="166"/>
      <c r="E82" s="168"/>
      <c r="F82" s="167"/>
      <c r="G82" s="168"/>
      <c r="AO82" s="260"/>
      <c r="AP82" s="260"/>
      <c r="AQ82" s="260"/>
      <c r="AR82" s="260"/>
      <c r="AS82" s="260"/>
      <c r="AT82" s="260"/>
      <c r="AU82" s="260"/>
      <c r="AV82" s="260"/>
      <c r="AW82" s="260"/>
      <c r="AX82" s="260"/>
      <c r="AY82" s="260"/>
      <c r="AZ82" s="260"/>
      <c r="BA82" s="260"/>
      <c r="BB82" s="260"/>
      <c r="BC82" s="260"/>
      <c r="BD82" s="260"/>
      <c r="BE82" s="260"/>
      <c r="BF82" s="260"/>
      <c r="BG82" s="210"/>
      <c r="BH82" s="210"/>
      <c r="BI82" s="210"/>
    </row>
    <row r="83" spans="1:61" x14ac:dyDescent="0.25">
      <c r="A83" s="171" t="s">
        <v>91</v>
      </c>
      <c r="B83" s="164"/>
      <c r="C83" s="299" t="s">
        <v>628</v>
      </c>
      <c r="D83" s="166"/>
      <c r="E83" s="168"/>
      <c r="F83" s="167"/>
      <c r="G83" s="168"/>
      <c r="AO83" s="260"/>
      <c r="AP83" s="260"/>
      <c r="AQ83" s="260"/>
      <c r="AR83" s="260"/>
      <c r="AS83" s="260"/>
      <c r="AT83" s="260"/>
      <c r="AU83" s="260"/>
      <c r="AV83" s="260"/>
      <c r="AW83" s="260"/>
      <c r="AX83" s="260"/>
      <c r="AY83" s="260"/>
      <c r="AZ83" s="260"/>
      <c r="BA83" s="260"/>
      <c r="BB83" s="260"/>
      <c r="BC83" s="260"/>
      <c r="BD83" s="260"/>
      <c r="BE83" s="260"/>
      <c r="BF83" s="260"/>
      <c r="BG83" s="210"/>
      <c r="BH83" s="210"/>
      <c r="BI83" s="210"/>
    </row>
    <row r="84" spans="1:61" x14ac:dyDescent="0.25">
      <c r="A84" s="171" t="s">
        <v>91</v>
      </c>
      <c r="B84" s="164"/>
      <c r="C84" s="299" t="s">
        <v>628</v>
      </c>
      <c r="D84" s="166"/>
      <c r="E84" s="168"/>
      <c r="F84" s="167"/>
      <c r="G84" s="168"/>
      <c r="AO84" s="260"/>
      <c r="AP84" s="260"/>
      <c r="AQ84" s="260"/>
      <c r="AR84" s="260"/>
      <c r="AS84" s="260"/>
      <c r="AT84" s="260"/>
      <c r="AU84" s="260"/>
      <c r="AV84" s="260"/>
      <c r="AW84" s="260"/>
      <c r="AX84" s="260"/>
      <c r="AY84" s="260"/>
      <c r="AZ84" s="260"/>
      <c r="BA84" s="260"/>
      <c r="BB84" s="260"/>
      <c r="BC84" s="260"/>
      <c r="BD84" s="260"/>
      <c r="BE84" s="260"/>
      <c r="BF84" s="260"/>
      <c r="BG84" s="210"/>
      <c r="BH84" s="210"/>
      <c r="BI84" s="210"/>
    </row>
    <row r="85" spans="1:61" x14ac:dyDescent="0.25">
      <c r="A85" s="171" t="s">
        <v>91</v>
      </c>
      <c r="B85" s="164"/>
      <c r="C85" s="299" t="s">
        <v>628</v>
      </c>
      <c r="D85" s="166"/>
      <c r="E85" s="168"/>
      <c r="F85" s="167"/>
      <c r="G85" s="168"/>
      <c r="AO85" s="260"/>
      <c r="AP85" s="260"/>
      <c r="AQ85" s="260"/>
      <c r="AR85" s="260"/>
      <c r="AS85" s="260"/>
      <c r="AT85" s="260"/>
      <c r="AU85" s="260"/>
      <c r="AV85" s="260"/>
      <c r="AW85" s="260"/>
      <c r="AX85" s="260"/>
      <c r="AY85" s="260"/>
      <c r="AZ85" s="260"/>
      <c r="BA85" s="260"/>
      <c r="BB85" s="260"/>
      <c r="BC85" s="260"/>
      <c r="BD85" s="260"/>
      <c r="BE85" s="260"/>
      <c r="BF85" s="260"/>
      <c r="BG85" s="210"/>
      <c r="BH85" s="210"/>
      <c r="BI85" s="210"/>
    </row>
    <row r="86" spans="1:61" x14ac:dyDescent="0.25">
      <c r="A86" s="171" t="s">
        <v>91</v>
      </c>
      <c r="B86" s="164"/>
      <c r="C86" s="299" t="s">
        <v>628</v>
      </c>
      <c r="D86" s="166"/>
      <c r="E86" s="168"/>
      <c r="F86" s="167"/>
      <c r="G86" s="168"/>
      <c r="AO86" s="260"/>
      <c r="AP86" s="260"/>
      <c r="AQ86" s="260"/>
      <c r="AR86" s="260"/>
      <c r="AS86" s="260"/>
      <c r="AT86" s="260"/>
      <c r="AU86" s="260"/>
      <c r="AV86" s="260"/>
      <c r="AW86" s="260"/>
      <c r="AX86" s="260"/>
      <c r="AY86" s="260"/>
      <c r="AZ86" s="260"/>
      <c r="BA86" s="260"/>
      <c r="BB86" s="260"/>
      <c r="BC86" s="260"/>
      <c r="BD86" s="260"/>
      <c r="BE86" s="260"/>
      <c r="BF86" s="260"/>
      <c r="BG86" s="210"/>
      <c r="BH86" s="210"/>
      <c r="BI86" s="210"/>
    </row>
    <row r="87" spans="1:61" x14ac:dyDescent="0.25">
      <c r="A87" s="171" t="s">
        <v>91</v>
      </c>
      <c r="B87" s="164"/>
      <c r="C87" s="299" t="s">
        <v>628</v>
      </c>
      <c r="D87" s="166"/>
      <c r="E87" s="168"/>
      <c r="F87" s="167"/>
      <c r="G87" s="168"/>
      <c r="AO87" s="260"/>
      <c r="AP87" s="260"/>
      <c r="AQ87" s="260"/>
      <c r="AR87" s="260"/>
      <c r="AS87" s="260"/>
      <c r="AT87" s="260"/>
      <c r="AU87" s="260"/>
      <c r="AV87" s="260"/>
      <c r="AW87" s="260"/>
      <c r="AX87" s="260"/>
      <c r="AY87" s="260"/>
      <c r="AZ87" s="260"/>
      <c r="BA87" s="260"/>
      <c r="BB87" s="260"/>
      <c r="BC87" s="260"/>
      <c r="BD87" s="260"/>
      <c r="BE87" s="260"/>
      <c r="BF87" s="260"/>
      <c r="BG87" s="210"/>
      <c r="BH87" s="210"/>
      <c r="BI87" s="210"/>
    </row>
    <row r="88" spans="1:61" x14ac:dyDescent="0.25">
      <c r="A88" s="171" t="s">
        <v>91</v>
      </c>
      <c r="B88" s="164"/>
      <c r="C88" s="299" t="s">
        <v>628</v>
      </c>
      <c r="D88" s="166"/>
      <c r="E88" s="168"/>
      <c r="F88" s="167"/>
      <c r="G88" s="168"/>
      <c r="AO88" s="260"/>
      <c r="AP88" s="260"/>
      <c r="AQ88" s="260"/>
      <c r="AR88" s="260"/>
      <c r="AS88" s="260"/>
      <c r="AT88" s="260"/>
      <c r="AU88" s="260"/>
      <c r="AV88" s="260"/>
      <c r="AW88" s="260"/>
      <c r="AX88" s="260"/>
      <c r="AY88" s="260"/>
      <c r="AZ88" s="260"/>
      <c r="BA88" s="260"/>
      <c r="BB88" s="260"/>
      <c r="BC88" s="260"/>
      <c r="BD88" s="260"/>
      <c r="BE88" s="260"/>
      <c r="BF88" s="260"/>
      <c r="BG88" s="210"/>
      <c r="BH88" s="210"/>
      <c r="BI88" s="210"/>
    </row>
    <row r="89" spans="1:61" x14ac:dyDescent="0.25">
      <c r="A89" s="171" t="s">
        <v>91</v>
      </c>
      <c r="B89" s="164"/>
      <c r="C89" s="299" t="s">
        <v>628</v>
      </c>
      <c r="D89" s="166"/>
      <c r="E89" s="168"/>
      <c r="F89" s="167"/>
      <c r="G89" s="168"/>
      <c r="AO89" s="260"/>
      <c r="AP89" s="260"/>
      <c r="AQ89" s="260"/>
      <c r="AR89" s="260"/>
      <c r="AS89" s="260"/>
      <c r="AT89" s="260"/>
      <c r="AU89" s="260"/>
      <c r="AV89" s="260"/>
      <c r="AW89" s="260"/>
      <c r="AX89" s="260"/>
      <c r="AY89" s="260"/>
      <c r="AZ89" s="260"/>
      <c r="BA89" s="260"/>
      <c r="BB89" s="260"/>
      <c r="BC89" s="260"/>
      <c r="BD89" s="260"/>
      <c r="BE89" s="260"/>
      <c r="BF89" s="260"/>
      <c r="BG89" s="210"/>
      <c r="BH89" s="210"/>
      <c r="BI89" s="210"/>
    </row>
    <row r="90" spans="1:61" x14ac:dyDescent="0.25">
      <c r="A90" s="171" t="s">
        <v>91</v>
      </c>
      <c r="B90" s="164"/>
      <c r="C90" s="299" t="s">
        <v>628</v>
      </c>
      <c r="D90" s="166"/>
      <c r="E90" s="168"/>
      <c r="F90" s="167"/>
      <c r="G90" s="168"/>
      <c r="AO90" s="260"/>
      <c r="AP90" s="260"/>
      <c r="AQ90" s="260"/>
      <c r="AR90" s="260"/>
      <c r="AS90" s="260"/>
      <c r="AT90" s="260"/>
      <c r="AU90" s="260"/>
      <c r="AV90" s="260"/>
      <c r="AW90" s="260"/>
      <c r="AX90" s="260"/>
      <c r="AY90" s="260"/>
      <c r="AZ90" s="260"/>
      <c r="BA90" s="260"/>
      <c r="BB90" s="260"/>
      <c r="BC90" s="260"/>
      <c r="BD90" s="260"/>
      <c r="BE90" s="260"/>
      <c r="BF90" s="260"/>
      <c r="BG90" s="210"/>
      <c r="BH90" s="210"/>
      <c r="BI90" s="210"/>
    </row>
    <row r="91" spans="1:61" x14ac:dyDescent="0.25">
      <c r="A91" s="171" t="s">
        <v>91</v>
      </c>
      <c r="B91" s="164"/>
      <c r="C91" s="299" t="s">
        <v>628</v>
      </c>
      <c r="D91" s="166"/>
      <c r="E91" s="168"/>
      <c r="F91" s="167"/>
      <c r="G91" s="168"/>
      <c r="AO91" s="260"/>
      <c r="AP91" s="260"/>
      <c r="AQ91" s="260"/>
      <c r="AR91" s="260"/>
      <c r="AS91" s="260"/>
      <c r="AT91" s="260"/>
      <c r="AU91" s="260"/>
      <c r="AV91" s="260"/>
      <c r="AW91" s="260"/>
      <c r="AX91" s="260"/>
      <c r="AY91" s="260"/>
      <c r="AZ91" s="260"/>
      <c r="BA91" s="260"/>
      <c r="BB91" s="260"/>
      <c r="BC91" s="260"/>
      <c r="BD91" s="260"/>
      <c r="BE91" s="260"/>
      <c r="BF91" s="260"/>
      <c r="BG91" s="210"/>
      <c r="BH91" s="210"/>
      <c r="BI91" s="210"/>
    </row>
    <row r="92" spans="1:61" x14ac:dyDescent="0.25">
      <c r="A92" s="171" t="s">
        <v>91</v>
      </c>
      <c r="B92" s="164"/>
      <c r="C92" s="299" t="s">
        <v>628</v>
      </c>
      <c r="D92" s="166"/>
      <c r="E92" s="168"/>
      <c r="F92" s="167"/>
      <c r="G92" s="168"/>
      <c r="AO92" s="260"/>
      <c r="AP92" s="260"/>
      <c r="AQ92" s="260"/>
      <c r="AR92" s="260"/>
      <c r="AS92" s="260"/>
      <c r="AT92" s="260"/>
      <c r="AU92" s="260"/>
      <c r="AV92" s="260"/>
      <c r="AW92" s="260"/>
      <c r="AX92" s="260"/>
      <c r="AY92" s="260"/>
      <c r="AZ92" s="260"/>
      <c r="BA92" s="260"/>
      <c r="BB92" s="260"/>
      <c r="BC92" s="260"/>
      <c r="BD92" s="260"/>
      <c r="BE92" s="260"/>
      <c r="BF92" s="260"/>
      <c r="BG92" s="210"/>
      <c r="BH92" s="210"/>
      <c r="BI92" s="210"/>
    </row>
    <row r="93" spans="1:61" x14ac:dyDescent="0.25">
      <c r="A93" s="171" t="s">
        <v>91</v>
      </c>
      <c r="B93" s="164"/>
      <c r="C93" s="299" t="s">
        <v>628</v>
      </c>
      <c r="D93" s="166"/>
      <c r="E93" s="168"/>
      <c r="F93" s="167"/>
      <c r="G93" s="168"/>
      <c r="AO93" s="260"/>
      <c r="AP93" s="260"/>
      <c r="AQ93" s="260"/>
      <c r="AR93" s="260"/>
      <c r="AS93" s="260"/>
      <c r="AT93" s="260"/>
      <c r="AU93" s="260"/>
      <c r="AV93" s="260"/>
      <c r="AW93" s="260"/>
      <c r="AX93" s="260"/>
      <c r="AY93" s="260"/>
      <c r="AZ93" s="260"/>
      <c r="BA93" s="260"/>
      <c r="BB93" s="260"/>
      <c r="BC93" s="260"/>
      <c r="BD93" s="260"/>
      <c r="BE93" s="260"/>
      <c r="BF93" s="260"/>
      <c r="BG93" s="210"/>
      <c r="BH93" s="210"/>
      <c r="BI93" s="210"/>
    </row>
    <row r="94" spans="1:61" x14ac:dyDescent="0.25">
      <c r="A94" s="171" t="s">
        <v>91</v>
      </c>
      <c r="B94" s="164"/>
      <c r="C94" s="299" t="s">
        <v>628</v>
      </c>
      <c r="D94" s="166"/>
      <c r="E94" s="168"/>
      <c r="F94" s="167"/>
      <c r="G94" s="168"/>
      <c r="AO94" s="260"/>
      <c r="AP94" s="260"/>
      <c r="AQ94" s="260"/>
      <c r="AR94" s="260"/>
      <c r="AS94" s="260"/>
      <c r="AT94" s="260"/>
      <c r="AU94" s="260"/>
      <c r="AV94" s="260"/>
      <c r="AW94" s="260"/>
      <c r="AX94" s="260"/>
      <c r="AY94" s="260"/>
      <c r="AZ94" s="260"/>
      <c r="BA94" s="260"/>
      <c r="BB94" s="260"/>
      <c r="BC94" s="260"/>
      <c r="BD94" s="260"/>
      <c r="BE94" s="260"/>
      <c r="BF94" s="260"/>
      <c r="BG94" s="210"/>
      <c r="BH94" s="210"/>
      <c r="BI94" s="210"/>
    </row>
    <row r="95" spans="1:61" x14ac:dyDescent="0.25">
      <c r="A95" s="171" t="s">
        <v>91</v>
      </c>
      <c r="B95" s="164"/>
      <c r="C95" s="299" t="s">
        <v>628</v>
      </c>
      <c r="D95" s="166"/>
      <c r="E95" s="168"/>
      <c r="F95" s="167"/>
      <c r="G95" s="168"/>
      <c r="AO95" s="260"/>
      <c r="AP95" s="260"/>
      <c r="AQ95" s="260"/>
      <c r="AR95" s="260"/>
      <c r="AS95" s="260"/>
      <c r="AT95" s="260"/>
      <c r="AU95" s="260"/>
      <c r="AV95" s="260"/>
      <c r="AW95" s="260"/>
      <c r="AX95" s="260"/>
      <c r="AY95" s="260"/>
      <c r="AZ95" s="260"/>
      <c r="BA95" s="260"/>
      <c r="BB95" s="260"/>
      <c r="BC95" s="260"/>
      <c r="BD95" s="260"/>
      <c r="BE95" s="260"/>
      <c r="BF95" s="260"/>
      <c r="BG95" s="210"/>
      <c r="BH95" s="210"/>
      <c r="BI95" s="210"/>
    </row>
    <row r="96" spans="1:61" x14ac:dyDescent="0.25">
      <c r="A96" s="171" t="s">
        <v>91</v>
      </c>
      <c r="B96" s="164"/>
      <c r="C96" s="299" t="s">
        <v>628</v>
      </c>
      <c r="D96" s="166"/>
      <c r="E96" s="168"/>
      <c r="F96" s="167"/>
      <c r="G96" s="168"/>
      <c r="AO96" s="260"/>
      <c r="AP96" s="260"/>
      <c r="AQ96" s="260"/>
      <c r="AR96" s="260"/>
      <c r="AS96" s="260"/>
      <c r="AT96" s="260"/>
      <c r="AU96" s="260"/>
      <c r="AV96" s="260"/>
      <c r="AW96" s="260"/>
      <c r="AX96" s="260"/>
      <c r="AY96" s="260"/>
      <c r="AZ96" s="260"/>
      <c r="BA96" s="260"/>
      <c r="BB96" s="260"/>
      <c r="BC96" s="260"/>
      <c r="BD96" s="260"/>
      <c r="BE96" s="260"/>
      <c r="BF96" s="260"/>
      <c r="BG96" s="210"/>
      <c r="BH96" s="210"/>
      <c r="BI96" s="210"/>
    </row>
    <row r="97" spans="1:61" x14ac:dyDescent="0.25">
      <c r="A97" s="171" t="s">
        <v>91</v>
      </c>
      <c r="B97" s="164"/>
      <c r="C97" s="299" t="s">
        <v>628</v>
      </c>
      <c r="D97" s="166"/>
      <c r="E97" s="168"/>
      <c r="F97" s="167"/>
      <c r="G97" s="168"/>
      <c r="AO97" s="260"/>
      <c r="AP97" s="260"/>
      <c r="AQ97" s="260"/>
      <c r="AR97" s="260"/>
      <c r="AS97" s="260"/>
      <c r="AT97" s="260"/>
      <c r="AU97" s="260"/>
      <c r="AV97" s="260"/>
      <c r="AW97" s="260"/>
      <c r="AX97" s="260"/>
      <c r="AY97" s="260"/>
      <c r="AZ97" s="260"/>
      <c r="BA97" s="260"/>
      <c r="BB97" s="260"/>
      <c r="BC97" s="260"/>
      <c r="BD97" s="260"/>
      <c r="BE97" s="260"/>
      <c r="BF97" s="260"/>
      <c r="BG97" s="210"/>
      <c r="BH97" s="210"/>
      <c r="BI97" s="210"/>
    </row>
    <row r="98" spans="1:61" x14ac:dyDescent="0.25">
      <c r="A98" s="171" t="s">
        <v>91</v>
      </c>
      <c r="B98" s="164"/>
      <c r="C98" s="299" t="s">
        <v>628</v>
      </c>
      <c r="D98" s="166"/>
      <c r="E98" s="168"/>
      <c r="F98" s="167"/>
      <c r="G98" s="168"/>
      <c r="AO98" s="260"/>
      <c r="AP98" s="260"/>
      <c r="AQ98" s="260"/>
      <c r="AR98" s="260"/>
      <c r="AS98" s="260"/>
      <c r="AT98" s="260"/>
      <c r="AU98" s="260"/>
      <c r="AV98" s="260"/>
      <c r="AW98" s="260"/>
      <c r="AX98" s="260"/>
      <c r="AY98" s="260"/>
      <c r="AZ98" s="260"/>
      <c r="BA98" s="260"/>
      <c r="BB98" s="260"/>
      <c r="BC98" s="260"/>
      <c r="BD98" s="260"/>
      <c r="BE98" s="260"/>
      <c r="BF98" s="260"/>
      <c r="BG98" s="210"/>
      <c r="BH98" s="210"/>
      <c r="BI98" s="210"/>
    </row>
    <row r="99" spans="1:61" x14ac:dyDescent="0.25">
      <c r="A99" s="171" t="s">
        <v>91</v>
      </c>
      <c r="B99" s="164"/>
      <c r="C99" s="299" t="s">
        <v>628</v>
      </c>
      <c r="D99" s="166"/>
      <c r="E99" s="168"/>
      <c r="F99" s="167"/>
      <c r="G99" s="168"/>
      <c r="AO99" s="260"/>
      <c r="AP99" s="260"/>
      <c r="AQ99" s="260"/>
      <c r="AR99" s="260"/>
      <c r="AS99" s="260"/>
      <c r="AT99" s="260"/>
      <c r="AU99" s="260"/>
      <c r="AV99" s="260"/>
      <c r="AW99" s="260"/>
      <c r="AX99" s="260"/>
      <c r="AY99" s="260"/>
      <c r="AZ99" s="260"/>
      <c r="BA99" s="260"/>
      <c r="BB99" s="260"/>
      <c r="BC99" s="260"/>
      <c r="BD99" s="260"/>
      <c r="BE99" s="260"/>
      <c r="BF99" s="260"/>
      <c r="BG99" s="210"/>
      <c r="BH99" s="210"/>
      <c r="BI99" s="210"/>
    </row>
    <row r="100" spans="1:61" x14ac:dyDescent="0.25">
      <c r="A100" s="171" t="s">
        <v>91</v>
      </c>
      <c r="B100" s="164"/>
      <c r="C100" s="299" t="s">
        <v>628</v>
      </c>
      <c r="D100" s="166"/>
      <c r="E100" s="168"/>
      <c r="F100" s="167"/>
      <c r="G100" s="168"/>
      <c r="AO100" s="260"/>
      <c r="AP100" s="260"/>
      <c r="AQ100" s="260"/>
      <c r="AR100" s="260"/>
      <c r="AS100" s="260"/>
      <c r="AT100" s="260"/>
      <c r="AU100" s="260"/>
      <c r="AV100" s="260"/>
      <c r="AW100" s="260"/>
      <c r="AX100" s="260"/>
      <c r="AY100" s="260"/>
      <c r="AZ100" s="260"/>
      <c r="BA100" s="260"/>
      <c r="BB100" s="260"/>
      <c r="BC100" s="260"/>
      <c r="BD100" s="260"/>
      <c r="BE100" s="260"/>
      <c r="BF100" s="260"/>
      <c r="BG100" s="210"/>
      <c r="BH100" s="210"/>
      <c r="BI100" s="210"/>
    </row>
    <row r="101" spans="1:61" x14ac:dyDescent="0.25">
      <c r="A101" s="171" t="s">
        <v>91</v>
      </c>
      <c r="B101" s="164"/>
      <c r="C101" s="299" t="s">
        <v>628</v>
      </c>
      <c r="D101" s="166"/>
      <c r="E101" s="168"/>
      <c r="F101" s="167"/>
      <c r="G101" s="168"/>
      <c r="AO101" s="260"/>
      <c r="AP101" s="260"/>
      <c r="AQ101" s="260"/>
      <c r="AR101" s="260"/>
      <c r="AS101" s="260"/>
      <c r="AT101" s="260"/>
      <c r="AU101" s="260"/>
      <c r="AV101" s="260"/>
      <c r="AW101" s="260"/>
      <c r="AX101" s="260"/>
      <c r="AY101" s="260"/>
      <c r="AZ101" s="260"/>
      <c r="BA101" s="260"/>
      <c r="BB101" s="260"/>
      <c r="BC101" s="260"/>
      <c r="BD101" s="260"/>
      <c r="BE101" s="260"/>
      <c r="BF101" s="260"/>
      <c r="BG101" s="210"/>
      <c r="BH101" s="210"/>
      <c r="BI101" s="210"/>
    </row>
    <row r="102" spans="1:61" x14ac:dyDescent="0.25">
      <c r="A102" s="171" t="s">
        <v>91</v>
      </c>
      <c r="B102" s="164"/>
      <c r="C102" s="299" t="s">
        <v>628</v>
      </c>
      <c r="D102" s="166"/>
      <c r="E102" s="168"/>
      <c r="F102" s="167"/>
      <c r="G102" s="168"/>
      <c r="AO102" s="260"/>
      <c r="AP102" s="260"/>
      <c r="AQ102" s="260"/>
      <c r="AR102" s="260"/>
      <c r="AS102" s="260"/>
      <c r="AT102" s="260"/>
      <c r="AU102" s="260"/>
      <c r="AV102" s="260"/>
      <c r="AW102" s="260"/>
      <c r="AX102" s="260"/>
      <c r="AY102" s="260"/>
      <c r="AZ102" s="260"/>
      <c r="BA102" s="260"/>
      <c r="BB102" s="260"/>
      <c r="BC102" s="260"/>
      <c r="BD102" s="260"/>
      <c r="BE102" s="260"/>
      <c r="BF102" s="260"/>
      <c r="BG102" s="210"/>
      <c r="BH102" s="210"/>
      <c r="BI102" s="210"/>
    </row>
    <row r="103" spans="1:61" x14ac:dyDescent="0.25">
      <c r="A103" s="171" t="s">
        <v>91</v>
      </c>
      <c r="B103" s="164"/>
      <c r="C103" s="299" t="s">
        <v>628</v>
      </c>
      <c r="D103" s="166"/>
      <c r="E103" s="168"/>
      <c r="F103" s="167"/>
      <c r="G103" s="168"/>
      <c r="AO103" s="260"/>
      <c r="AP103" s="260"/>
      <c r="AQ103" s="260"/>
      <c r="AR103" s="260"/>
      <c r="AS103" s="260"/>
      <c r="AT103" s="260"/>
      <c r="AU103" s="260"/>
      <c r="AV103" s="260"/>
      <c r="AW103" s="260"/>
      <c r="AX103" s="260"/>
      <c r="AY103" s="260"/>
      <c r="AZ103" s="260"/>
      <c r="BA103" s="260"/>
      <c r="BB103" s="260"/>
      <c r="BC103" s="260"/>
      <c r="BD103" s="260"/>
      <c r="BE103" s="260"/>
      <c r="BF103" s="260"/>
      <c r="BG103" s="210"/>
      <c r="BH103" s="210"/>
      <c r="BI103" s="210"/>
    </row>
    <row r="104" spans="1:61" x14ac:dyDescent="0.25">
      <c r="A104" s="171" t="s">
        <v>91</v>
      </c>
      <c r="B104" s="164"/>
      <c r="C104" s="299" t="s">
        <v>628</v>
      </c>
      <c r="D104" s="166"/>
      <c r="E104" s="168"/>
      <c r="F104" s="167"/>
      <c r="G104" s="168"/>
      <c r="AO104" s="260"/>
      <c r="AP104" s="260"/>
      <c r="AQ104" s="260"/>
      <c r="AR104" s="260"/>
      <c r="AS104" s="260"/>
      <c r="AT104" s="260"/>
      <c r="AU104" s="260"/>
      <c r="AV104" s="260"/>
      <c r="AW104" s="260"/>
      <c r="AX104" s="260"/>
      <c r="AY104" s="260"/>
      <c r="AZ104" s="260"/>
      <c r="BA104" s="260"/>
      <c r="BB104" s="260"/>
      <c r="BC104" s="260"/>
      <c r="BD104" s="260"/>
      <c r="BE104" s="260"/>
      <c r="BF104" s="260"/>
      <c r="BG104" s="210"/>
      <c r="BH104" s="210"/>
      <c r="BI104" s="210"/>
    </row>
    <row r="105" spans="1:61" x14ac:dyDescent="0.25">
      <c r="A105" s="171" t="s">
        <v>91</v>
      </c>
      <c r="B105" s="164"/>
      <c r="C105" s="299" t="s">
        <v>628</v>
      </c>
      <c r="D105" s="166"/>
      <c r="E105" s="168"/>
      <c r="F105" s="167"/>
      <c r="G105" s="168"/>
      <c r="AO105" s="260"/>
      <c r="AP105" s="260"/>
      <c r="AQ105" s="260"/>
      <c r="AR105" s="260"/>
      <c r="AS105" s="260"/>
      <c r="AT105" s="260"/>
      <c r="AU105" s="260"/>
      <c r="AV105" s="260"/>
      <c r="AW105" s="260"/>
      <c r="AX105" s="260"/>
      <c r="AY105" s="260"/>
      <c r="AZ105" s="260"/>
      <c r="BA105" s="260"/>
      <c r="BB105" s="260"/>
      <c r="BC105" s="260"/>
      <c r="BD105" s="260"/>
      <c r="BE105" s="260"/>
      <c r="BF105" s="260"/>
      <c r="BG105" s="210"/>
      <c r="BH105" s="210"/>
      <c r="BI105" s="210"/>
    </row>
    <row r="106" spans="1:61" x14ac:dyDescent="0.25">
      <c r="A106" s="171" t="s">
        <v>91</v>
      </c>
      <c r="B106" s="164"/>
      <c r="C106" s="299" t="s">
        <v>628</v>
      </c>
      <c r="D106" s="166"/>
      <c r="E106" s="168"/>
      <c r="F106" s="167"/>
      <c r="G106" s="168"/>
      <c r="AO106" s="260"/>
      <c r="AP106" s="260"/>
      <c r="AQ106" s="260"/>
      <c r="AR106" s="260"/>
      <c r="AS106" s="260"/>
      <c r="AT106" s="260"/>
      <c r="AU106" s="260"/>
      <c r="AV106" s="260"/>
      <c r="AW106" s="260"/>
      <c r="AX106" s="260"/>
      <c r="AY106" s="260"/>
      <c r="AZ106" s="260"/>
      <c r="BA106" s="260"/>
      <c r="BB106" s="260"/>
      <c r="BC106" s="260"/>
      <c r="BD106" s="260"/>
      <c r="BE106" s="260"/>
      <c r="BF106" s="260"/>
      <c r="BG106" s="210"/>
      <c r="BH106" s="210"/>
      <c r="BI106" s="210"/>
    </row>
    <row r="107" spans="1:61" x14ac:dyDescent="0.25">
      <c r="A107" s="171" t="s">
        <v>91</v>
      </c>
      <c r="B107" s="164"/>
      <c r="C107" s="299" t="s">
        <v>628</v>
      </c>
      <c r="D107" s="166"/>
      <c r="E107" s="168"/>
      <c r="F107" s="167"/>
      <c r="G107" s="168"/>
      <c r="AO107" s="260"/>
      <c r="AP107" s="260"/>
      <c r="AQ107" s="260"/>
      <c r="AR107" s="260"/>
      <c r="AS107" s="260"/>
      <c r="AT107" s="260"/>
      <c r="AU107" s="260"/>
      <c r="AV107" s="260"/>
      <c r="AW107" s="260"/>
      <c r="AX107" s="260"/>
      <c r="AY107" s="260"/>
      <c r="AZ107" s="260"/>
      <c r="BA107" s="260"/>
      <c r="BB107" s="260"/>
      <c r="BC107" s="260"/>
      <c r="BD107" s="260"/>
      <c r="BE107" s="260"/>
      <c r="BF107" s="260"/>
      <c r="BG107" s="210"/>
      <c r="BH107" s="210"/>
      <c r="BI107" s="210"/>
    </row>
    <row r="108" spans="1:61" x14ac:dyDescent="0.25">
      <c r="A108" s="171" t="s">
        <v>91</v>
      </c>
      <c r="B108" s="164"/>
      <c r="C108" s="299" t="s">
        <v>628</v>
      </c>
      <c r="D108" s="166"/>
      <c r="E108" s="168"/>
      <c r="F108" s="167"/>
      <c r="G108" s="168"/>
      <c r="AO108" s="260"/>
      <c r="AP108" s="260"/>
      <c r="AQ108" s="260"/>
      <c r="AR108" s="260"/>
      <c r="AS108" s="260"/>
      <c r="AT108" s="260"/>
      <c r="AU108" s="260"/>
      <c r="AV108" s="260"/>
      <c r="AW108" s="260"/>
      <c r="AX108" s="260"/>
      <c r="AY108" s="260"/>
      <c r="AZ108" s="260"/>
      <c r="BA108" s="260"/>
      <c r="BB108" s="260"/>
      <c r="BC108" s="260"/>
      <c r="BD108" s="260"/>
      <c r="BE108" s="260"/>
      <c r="BF108" s="260"/>
      <c r="BG108" s="210"/>
      <c r="BH108" s="210"/>
      <c r="BI108" s="210"/>
    </row>
    <row r="109" spans="1:61" x14ac:dyDescent="0.25">
      <c r="A109" s="171" t="s">
        <v>91</v>
      </c>
      <c r="B109" s="164"/>
      <c r="C109" s="299" t="s">
        <v>628</v>
      </c>
      <c r="D109" s="166"/>
      <c r="E109" s="168"/>
      <c r="F109" s="167"/>
      <c r="G109" s="168"/>
      <c r="AO109" s="260"/>
      <c r="AP109" s="260"/>
      <c r="AQ109" s="260"/>
      <c r="AR109" s="260"/>
      <c r="AS109" s="260"/>
      <c r="AT109" s="260"/>
      <c r="AU109" s="260"/>
      <c r="AV109" s="260"/>
      <c r="AW109" s="260"/>
      <c r="AX109" s="260"/>
      <c r="AY109" s="260"/>
      <c r="AZ109" s="260"/>
      <c r="BA109" s="260"/>
      <c r="BB109" s="260"/>
      <c r="BC109" s="260"/>
      <c r="BD109" s="260"/>
      <c r="BE109" s="260"/>
      <c r="BF109" s="260"/>
      <c r="BG109" s="210"/>
      <c r="BH109" s="210"/>
      <c r="BI109" s="210"/>
    </row>
    <row r="110" spans="1:61" x14ac:dyDescent="0.25">
      <c r="A110" s="171" t="s">
        <v>91</v>
      </c>
      <c r="B110" s="164"/>
      <c r="C110" s="299" t="s">
        <v>628</v>
      </c>
      <c r="D110" s="166"/>
      <c r="E110" s="168"/>
      <c r="F110" s="167"/>
      <c r="G110" s="168"/>
      <c r="AO110" s="260"/>
      <c r="AP110" s="260"/>
      <c r="AQ110" s="260"/>
      <c r="AR110" s="260"/>
      <c r="AS110" s="260"/>
      <c r="AT110" s="260"/>
      <c r="AU110" s="260"/>
      <c r="AV110" s="260"/>
      <c r="AW110" s="260"/>
      <c r="AX110" s="260"/>
      <c r="AY110" s="260"/>
      <c r="AZ110" s="260"/>
      <c r="BA110" s="260"/>
      <c r="BB110" s="260"/>
      <c r="BC110" s="260"/>
      <c r="BD110" s="260"/>
      <c r="BE110" s="260"/>
      <c r="BF110" s="260"/>
      <c r="BG110" s="210"/>
      <c r="BH110" s="210"/>
      <c r="BI110" s="210"/>
    </row>
    <row r="111" spans="1:61" x14ac:dyDescent="0.25">
      <c r="A111" s="171" t="s">
        <v>91</v>
      </c>
      <c r="B111" s="164"/>
      <c r="C111" s="299" t="s">
        <v>628</v>
      </c>
      <c r="D111" s="166"/>
      <c r="E111" s="168"/>
      <c r="F111" s="167"/>
      <c r="G111" s="168"/>
      <c r="AO111" s="260"/>
      <c r="AP111" s="260"/>
      <c r="AQ111" s="260"/>
      <c r="AR111" s="260"/>
      <c r="AS111" s="260"/>
      <c r="AT111" s="260"/>
      <c r="AU111" s="260"/>
      <c r="AV111" s="260"/>
      <c r="AW111" s="260"/>
      <c r="AX111" s="260"/>
      <c r="AY111" s="260"/>
      <c r="AZ111" s="260"/>
      <c r="BA111" s="260"/>
      <c r="BB111" s="260"/>
      <c r="BC111" s="260"/>
      <c r="BD111" s="260"/>
      <c r="BE111" s="260"/>
      <c r="BF111" s="260"/>
      <c r="BG111" s="210"/>
      <c r="BH111" s="210"/>
      <c r="BI111" s="210"/>
    </row>
    <row r="112" spans="1:61" x14ac:dyDescent="0.25">
      <c r="A112" s="171" t="s">
        <v>91</v>
      </c>
      <c r="B112" s="164"/>
      <c r="C112" s="299" t="s">
        <v>628</v>
      </c>
      <c r="D112" s="166"/>
      <c r="E112" s="168"/>
      <c r="F112" s="167"/>
      <c r="G112" s="168"/>
      <c r="AO112" s="260"/>
      <c r="AP112" s="260"/>
      <c r="AQ112" s="260"/>
      <c r="AR112" s="260"/>
      <c r="AS112" s="260"/>
      <c r="AT112" s="260"/>
      <c r="AU112" s="260"/>
      <c r="AV112" s="260"/>
      <c r="AW112" s="260"/>
      <c r="AX112" s="260"/>
      <c r="AY112" s="260"/>
      <c r="AZ112" s="260"/>
      <c r="BA112" s="260"/>
      <c r="BB112" s="260"/>
      <c r="BC112" s="260"/>
      <c r="BD112" s="260"/>
      <c r="BE112" s="260"/>
      <c r="BF112" s="260"/>
      <c r="BG112" s="210"/>
      <c r="BH112" s="210"/>
      <c r="BI112" s="210"/>
    </row>
    <row r="113" spans="1:61" x14ac:dyDescent="0.25">
      <c r="A113" s="171" t="s">
        <v>91</v>
      </c>
      <c r="B113" s="164"/>
      <c r="C113" s="299" t="s">
        <v>628</v>
      </c>
      <c r="D113" s="166"/>
      <c r="E113" s="168"/>
      <c r="F113" s="167"/>
      <c r="G113" s="168"/>
      <c r="AO113" s="260"/>
      <c r="AP113" s="260"/>
      <c r="AQ113" s="260"/>
      <c r="AR113" s="260"/>
      <c r="AS113" s="260"/>
      <c r="AT113" s="260"/>
      <c r="AU113" s="260"/>
      <c r="AV113" s="260"/>
      <c r="AW113" s="260"/>
      <c r="AX113" s="260"/>
      <c r="AY113" s="260"/>
      <c r="AZ113" s="260"/>
      <c r="BA113" s="260"/>
      <c r="BB113" s="260"/>
      <c r="BC113" s="260"/>
      <c r="BD113" s="260"/>
      <c r="BE113" s="260"/>
      <c r="BF113" s="260"/>
      <c r="BG113" s="210"/>
      <c r="BH113" s="210"/>
      <c r="BI113" s="210"/>
    </row>
    <row r="114" spans="1:61" x14ac:dyDescent="0.25">
      <c r="A114" s="171" t="s">
        <v>91</v>
      </c>
      <c r="B114" s="164"/>
      <c r="C114" s="299" t="s">
        <v>628</v>
      </c>
      <c r="D114" s="166"/>
      <c r="E114" s="168"/>
      <c r="F114" s="167"/>
      <c r="G114" s="168"/>
      <c r="AO114" s="260"/>
      <c r="AP114" s="260"/>
      <c r="AQ114" s="260"/>
      <c r="AR114" s="260"/>
      <c r="AS114" s="260"/>
      <c r="AT114" s="260"/>
      <c r="AU114" s="260"/>
      <c r="AV114" s="260"/>
      <c r="AW114" s="260"/>
      <c r="AX114" s="260"/>
      <c r="AY114" s="260"/>
      <c r="AZ114" s="260"/>
      <c r="BA114" s="260"/>
      <c r="BB114" s="260"/>
      <c r="BC114" s="260"/>
      <c r="BD114" s="260"/>
      <c r="BE114" s="260"/>
      <c r="BF114" s="260"/>
      <c r="BG114" s="210"/>
      <c r="BH114" s="210"/>
      <c r="BI114" s="210"/>
    </row>
    <row r="115" spans="1:61" x14ac:dyDescent="0.25">
      <c r="A115" s="171" t="s">
        <v>91</v>
      </c>
      <c r="B115" s="164"/>
      <c r="C115" s="299" t="s">
        <v>628</v>
      </c>
      <c r="D115" s="166"/>
      <c r="E115" s="168"/>
      <c r="F115" s="167"/>
      <c r="G115" s="168"/>
      <c r="AO115" s="260"/>
      <c r="AP115" s="260"/>
      <c r="AQ115" s="260"/>
      <c r="AR115" s="260"/>
      <c r="AS115" s="260"/>
      <c r="AT115" s="260"/>
      <c r="AU115" s="260"/>
      <c r="AV115" s="260"/>
      <c r="AW115" s="260"/>
      <c r="AX115" s="260"/>
      <c r="AY115" s="260"/>
      <c r="AZ115" s="260"/>
      <c r="BA115" s="260"/>
      <c r="BB115" s="260"/>
      <c r="BC115" s="260"/>
      <c r="BD115" s="260"/>
      <c r="BE115" s="260"/>
      <c r="BF115" s="260"/>
      <c r="BG115" s="210"/>
      <c r="BH115" s="210"/>
      <c r="BI115" s="210"/>
    </row>
    <row r="116" spans="1:61" x14ac:dyDescent="0.25">
      <c r="A116" s="171" t="s">
        <v>91</v>
      </c>
      <c r="B116" s="164"/>
      <c r="C116" s="299" t="s">
        <v>628</v>
      </c>
      <c r="D116" s="166"/>
      <c r="E116" s="168"/>
      <c r="F116" s="167"/>
      <c r="G116" s="168"/>
      <c r="AO116" s="260"/>
      <c r="AP116" s="260"/>
      <c r="AQ116" s="260"/>
      <c r="AR116" s="260"/>
      <c r="AS116" s="260"/>
      <c r="AT116" s="260"/>
      <c r="AU116" s="260"/>
      <c r="AV116" s="260"/>
      <c r="AW116" s="260"/>
      <c r="AX116" s="260"/>
      <c r="AY116" s="260"/>
      <c r="AZ116" s="260"/>
      <c r="BA116" s="260"/>
      <c r="BB116" s="260"/>
      <c r="BC116" s="260"/>
      <c r="BD116" s="260"/>
      <c r="BE116" s="260"/>
      <c r="BF116" s="260"/>
      <c r="BG116" s="210"/>
      <c r="BH116" s="210"/>
      <c r="BI116" s="210"/>
    </row>
    <row r="117" spans="1:61" x14ac:dyDescent="0.25">
      <c r="A117" s="171" t="s">
        <v>91</v>
      </c>
      <c r="B117" s="164"/>
      <c r="C117" s="299" t="s">
        <v>628</v>
      </c>
      <c r="D117" s="166"/>
      <c r="E117" s="168"/>
      <c r="F117" s="167"/>
      <c r="G117" s="168"/>
      <c r="AO117" s="260"/>
      <c r="AP117" s="260"/>
      <c r="AQ117" s="260"/>
      <c r="AR117" s="260"/>
      <c r="AS117" s="260"/>
      <c r="AT117" s="260"/>
      <c r="AU117" s="260"/>
      <c r="AV117" s="260"/>
      <c r="AW117" s="260"/>
      <c r="AX117" s="260"/>
      <c r="AY117" s="260"/>
      <c r="AZ117" s="260"/>
      <c r="BA117" s="260"/>
      <c r="BB117" s="260"/>
      <c r="BC117" s="260"/>
      <c r="BD117" s="260"/>
      <c r="BE117" s="260"/>
      <c r="BF117" s="260"/>
      <c r="BG117" s="210"/>
      <c r="BH117" s="210"/>
      <c r="BI117" s="210"/>
    </row>
    <row r="118" spans="1:61" x14ac:dyDescent="0.25">
      <c r="A118" s="171" t="s">
        <v>91</v>
      </c>
      <c r="B118" s="164"/>
      <c r="C118" s="299" t="s">
        <v>628</v>
      </c>
      <c r="D118" s="166"/>
      <c r="E118" s="168"/>
      <c r="F118" s="167"/>
      <c r="G118" s="168"/>
      <c r="AO118" s="260"/>
      <c r="AP118" s="260"/>
      <c r="AQ118" s="260"/>
      <c r="AR118" s="260"/>
      <c r="AS118" s="260"/>
      <c r="AT118" s="260"/>
      <c r="AU118" s="260"/>
      <c r="AV118" s="260"/>
      <c r="AW118" s="260"/>
      <c r="AX118" s="260"/>
      <c r="AY118" s="260"/>
      <c r="AZ118" s="260"/>
      <c r="BA118" s="260"/>
      <c r="BB118" s="260"/>
      <c r="BC118" s="260"/>
      <c r="BD118" s="260"/>
      <c r="BE118" s="260"/>
      <c r="BF118" s="260"/>
      <c r="BG118" s="210"/>
      <c r="BH118" s="210"/>
      <c r="BI118" s="210"/>
    </row>
    <row r="119" spans="1:61" x14ac:dyDescent="0.25">
      <c r="A119" s="171" t="s">
        <v>91</v>
      </c>
      <c r="B119" s="164"/>
      <c r="C119" s="299" t="s">
        <v>628</v>
      </c>
      <c r="D119" s="166"/>
      <c r="E119" s="168"/>
      <c r="F119" s="167"/>
      <c r="G119" s="168"/>
      <c r="AO119" s="260"/>
      <c r="AP119" s="260"/>
      <c r="AQ119" s="260"/>
      <c r="AR119" s="260"/>
      <c r="AS119" s="260"/>
      <c r="AT119" s="260"/>
      <c r="AU119" s="260"/>
      <c r="AV119" s="260"/>
      <c r="AW119" s="260"/>
      <c r="AX119" s="260"/>
      <c r="AY119" s="260"/>
      <c r="AZ119" s="260"/>
      <c r="BA119" s="260"/>
      <c r="BB119" s="260"/>
      <c r="BC119" s="260"/>
      <c r="BD119" s="260"/>
      <c r="BE119" s="260"/>
      <c r="BF119" s="260"/>
      <c r="BG119" s="210"/>
      <c r="BH119" s="210"/>
      <c r="BI119" s="210"/>
    </row>
    <row r="120" spans="1:61" x14ac:dyDescent="0.25">
      <c r="A120" s="171" t="s">
        <v>91</v>
      </c>
      <c r="B120" s="164"/>
      <c r="C120" s="299" t="s">
        <v>628</v>
      </c>
      <c r="D120" s="166"/>
      <c r="E120" s="168"/>
      <c r="F120" s="167"/>
      <c r="G120" s="168"/>
      <c r="AO120" s="260"/>
      <c r="AP120" s="260"/>
      <c r="AQ120" s="260"/>
      <c r="AR120" s="260"/>
      <c r="AS120" s="260"/>
      <c r="AT120" s="260"/>
      <c r="AU120" s="260"/>
      <c r="AV120" s="260"/>
      <c r="AW120" s="260"/>
      <c r="AX120" s="260"/>
      <c r="AY120" s="260"/>
      <c r="AZ120" s="260"/>
      <c r="BA120" s="260"/>
      <c r="BB120" s="260"/>
      <c r="BC120" s="260"/>
      <c r="BD120" s="260"/>
      <c r="BE120" s="260"/>
      <c r="BF120" s="260"/>
      <c r="BG120" s="210"/>
      <c r="BH120" s="210"/>
      <c r="BI120" s="210"/>
    </row>
    <row r="121" spans="1:61" x14ac:dyDescent="0.25">
      <c r="A121" s="171" t="s">
        <v>91</v>
      </c>
      <c r="B121" s="164"/>
      <c r="C121" s="299" t="s">
        <v>628</v>
      </c>
      <c r="D121" s="166"/>
      <c r="E121" s="168"/>
      <c r="F121" s="167"/>
      <c r="G121" s="168"/>
      <c r="AO121" s="260"/>
      <c r="AP121" s="260"/>
      <c r="AQ121" s="260"/>
      <c r="AR121" s="260"/>
      <c r="AS121" s="260"/>
      <c r="AT121" s="260"/>
      <c r="AU121" s="260"/>
      <c r="AV121" s="260"/>
      <c r="AW121" s="260"/>
      <c r="AX121" s="260"/>
      <c r="AY121" s="260"/>
      <c r="AZ121" s="260"/>
      <c r="BA121" s="260"/>
      <c r="BB121" s="260"/>
      <c r="BC121" s="260"/>
      <c r="BD121" s="260"/>
      <c r="BE121" s="260"/>
      <c r="BF121" s="260"/>
      <c r="BG121" s="210"/>
      <c r="BH121" s="210"/>
      <c r="BI121" s="210"/>
    </row>
    <row r="122" spans="1:61" x14ac:dyDescent="0.25">
      <c r="A122" s="171" t="s">
        <v>91</v>
      </c>
      <c r="B122" s="164"/>
      <c r="C122" s="299" t="s">
        <v>628</v>
      </c>
      <c r="D122" s="166"/>
      <c r="E122" s="168"/>
      <c r="F122" s="167"/>
      <c r="G122" s="168"/>
      <c r="AO122" s="260"/>
      <c r="AP122" s="260"/>
      <c r="AQ122" s="260"/>
      <c r="AR122" s="260"/>
      <c r="AS122" s="260"/>
      <c r="AT122" s="260"/>
      <c r="AU122" s="260"/>
      <c r="AV122" s="260"/>
      <c r="AW122" s="260"/>
      <c r="AX122" s="260"/>
      <c r="AY122" s="260"/>
      <c r="AZ122" s="260"/>
      <c r="BA122" s="260"/>
      <c r="BB122" s="260"/>
      <c r="BC122" s="260"/>
      <c r="BD122" s="260"/>
      <c r="BE122" s="260"/>
      <c r="BF122" s="260"/>
      <c r="BG122" s="210"/>
      <c r="BH122" s="210"/>
      <c r="BI122" s="210"/>
    </row>
    <row r="123" spans="1:61" x14ac:dyDescent="0.25">
      <c r="A123" s="171" t="s">
        <v>91</v>
      </c>
      <c r="B123" s="164"/>
      <c r="C123" s="299" t="s">
        <v>628</v>
      </c>
      <c r="D123" s="166"/>
      <c r="E123" s="168"/>
      <c r="F123" s="167"/>
      <c r="G123" s="168"/>
      <c r="AO123" s="260"/>
      <c r="AP123" s="260"/>
      <c r="AQ123" s="260"/>
      <c r="AR123" s="260"/>
      <c r="AS123" s="260"/>
      <c r="AT123" s="260"/>
      <c r="AU123" s="260"/>
      <c r="AV123" s="260"/>
      <c r="AW123" s="260"/>
      <c r="AX123" s="260"/>
      <c r="AY123" s="260"/>
      <c r="AZ123" s="260"/>
      <c r="BA123" s="260"/>
      <c r="BB123" s="260"/>
      <c r="BC123" s="260"/>
      <c r="BD123" s="260"/>
      <c r="BE123" s="260"/>
      <c r="BF123" s="260"/>
      <c r="BG123" s="210"/>
      <c r="BH123" s="210"/>
      <c r="BI123" s="210"/>
    </row>
    <row r="124" spans="1:61" x14ac:dyDescent="0.25">
      <c r="A124" s="171" t="s">
        <v>91</v>
      </c>
      <c r="B124" s="164"/>
      <c r="C124" s="299" t="s">
        <v>628</v>
      </c>
      <c r="D124" s="166"/>
      <c r="E124" s="168"/>
      <c r="F124" s="167"/>
      <c r="G124" s="168"/>
      <c r="AO124" s="260"/>
      <c r="AP124" s="260"/>
      <c r="AQ124" s="260"/>
      <c r="AR124" s="260"/>
      <c r="AS124" s="260"/>
      <c r="AT124" s="260"/>
      <c r="AU124" s="260"/>
      <c r="AV124" s="260"/>
      <c r="AW124" s="260"/>
      <c r="AX124" s="260"/>
      <c r="AY124" s="260"/>
      <c r="AZ124" s="260"/>
      <c r="BA124" s="260"/>
      <c r="BB124" s="260"/>
      <c r="BC124" s="260"/>
      <c r="BD124" s="260"/>
      <c r="BE124" s="260"/>
      <c r="BF124" s="260"/>
      <c r="BG124" s="210"/>
      <c r="BH124" s="210"/>
      <c r="BI124" s="210"/>
    </row>
    <row r="125" spans="1:61" x14ac:dyDescent="0.25">
      <c r="A125" s="171" t="s">
        <v>91</v>
      </c>
      <c r="B125" s="164"/>
      <c r="C125" s="299" t="s">
        <v>628</v>
      </c>
      <c r="D125" s="166"/>
      <c r="E125" s="168"/>
      <c r="F125" s="167"/>
      <c r="G125" s="168"/>
      <c r="AO125" s="260"/>
      <c r="AP125" s="260"/>
      <c r="AQ125" s="260"/>
      <c r="AR125" s="260"/>
      <c r="AS125" s="260"/>
      <c r="AT125" s="260"/>
      <c r="AU125" s="260"/>
      <c r="AV125" s="260"/>
      <c r="AW125" s="260"/>
      <c r="AX125" s="260"/>
      <c r="AY125" s="260"/>
      <c r="AZ125" s="260"/>
      <c r="BA125" s="260"/>
      <c r="BB125" s="260"/>
      <c r="BC125" s="260"/>
      <c r="BD125" s="260"/>
      <c r="BE125" s="260"/>
      <c r="BF125" s="260"/>
      <c r="BG125" s="210"/>
      <c r="BH125" s="210"/>
      <c r="BI125" s="210"/>
    </row>
    <row r="126" spans="1:61" x14ac:dyDescent="0.25">
      <c r="A126" s="171" t="s">
        <v>91</v>
      </c>
      <c r="B126" s="164"/>
      <c r="C126" s="299" t="s">
        <v>628</v>
      </c>
      <c r="D126" s="166"/>
      <c r="E126" s="168"/>
      <c r="F126" s="167"/>
      <c r="G126" s="168"/>
      <c r="AO126" s="260"/>
      <c r="AP126" s="260"/>
      <c r="AQ126" s="260"/>
      <c r="AR126" s="260"/>
      <c r="AS126" s="260"/>
      <c r="AT126" s="260"/>
      <c r="AU126" s="260"/>
      <c r="AV126" s="260"/>
      <c r="AW126" s="260"/>
      <c r="AX126" s="260"/>
      <c r="AY126" s="260"/>
      <c r="AZ126" s="260"/>
      <c r="BA126" s="260"/>
      <c r="BB126" s="260"/>
      <c r="BC126" s="260"/>
      <c r="BD126" s="260"/>
      <c r="BE126" s="260"/>
      <c r="BF126" s="260"/>
      <c r="BG126" s="210"/>
      <c r="BH126" s="210"/>
      <c r="BI126" s="210"/>
    </row>
    <row r="127" spans="1:61" x14ac:dyDescent="0.25">
      <c r="A127" s="171" t="s">
        <v>91</v>
      </c>
      <c r="B127" s="164"/>
      <c r="C127" s="299" t="s">
        <v>628</v>
      </c>
      <c r="D127" s="166"/>
      <c r="E127" s="168"/>
      <c r="F127" s="167"/>
      <c r="G127" s="168"/>
      <c r="AO127" s="260"/>
      <c r="AP127" s="260"/>
      <c r="AQ127" s="260"/>
      <c r="AR127" s="260"/>
      <c r="AS127" s="260"/>
      <c r="AT127" s="260"/>
      <c r="AU127" s="260"/>
      <c r="AV127" s="260"/>
      <c r="AW127" s="260"/>
      <c r="AX127" s="260"/>
      <c r="AY127" s="260"/>
      <c r="AZ127" s="260"/>
      <c r="BA127" s="260"/>
      <c r="BB127" s="260"/>
      <c r="BC127" s="260"/>
      <c r="BD127" s="260"/>
      <c r="BE127" s="260"/>
      <c r="BF127" s="260"/>
      <c r="BG127" s="210"/>
      <c r="BH127" s="210"/>
      <c r="BI127" s="210"/>
    </row>
    <row r="128" spans="1:61" x14ac:dyDescent="0.25">
      <c r="A128" s="171" t="s">
        <v>91</v>
      </c>
      <c r="B128" s="164"/>
      <c r="C128" s="299" t="s">
        <v>628</v>
      </c>
      <c r="D128" s="166"/>
      <c r="E128" s="168"/>
      <c r="F128" s="167"/>
      <c r="G128" s="168"/>
      <c r="AO128" s="260"/>
      <c r="AP128" s="260"/>
      <c r="AQ128" s="260"/>
      <c r="AR128" s="260"/>
      <c r="AS128" s="260"/>
      <c r="AT128" s="260"/>
      <c r="AU128" s="260"/>
      <c r="AV128" s="260"/>
      <c r="AW128" s="260"/>
      <c r="AX128" s="260"/>
      <c r="AY128" s="260"/>
      <c r="AZ128" s="260"/>
      <c r="BA128" s="260"/>
      <c r="BB128" s="260"/>
      <c r="BC128" s="260"/>
      <c r="BD128" s="260"/>
      <c r="BE128" s="260"/>
      <c r="BF128" s="260"/>
      <c r="BG128" s="210"/>
      <c r="BH128" s="210"/>
      <c r="BI128" s="210"/>
    </row>
    <row r="129" spans="1:61" x14ac:dyDescent="0.25">
      <c r="A129" s="171" t="s">
        <v>91</v>
      </c>
      <c r="B129" s="164"/>
      <c r="C129" s="299" t="s">
        <v>628</v>
      </c>
      <c r="D129" s="166"/>
      <c r="E129" s="168"/>
      <c r="F129" s="167"/>
      <c r="G129" s="168"/>
      <c r="AO129" s="260"/>
      <c r="AP129" s="260"/>
      <c r="AQ129" s="260"/>
      <c r="AR129" s="260"/>
      <c r="AS129" s="260"/>
      <c r="AT129" s="260"/>
      <c r="AU129" s="260"/>
      <c r="AV129" s="260"/>
      <c r="AW129" s="260"/>
      <c r="AX129" s="260"/>
      <c r="AY129" s="260"/>
      <c r="AZ129" s="260"/>
      <c r="BA129" s="260"/>
      <c r="BB129" s="260"/>
      <c r="BC129" s="260"/>
      <c r="BD129" s="260"/>
      <c r="BE129" s="260"/>
      <c r="BF129" s="260"/>
      <c r="BG129" s="210"/>
      <c r="BH129" s="210"/>
      <c r="BI129" s="210"/>
    </row>
    <row r="130" spans="1:61" x14ac:dyDescent="0.25">
      <c r="A130" s="171" t="s">
        <v>91</v>
      </c>
      <c r="B130" s="164"/>
      <c r="C130" s="299" t="s">
        <v>628</v>
      </c>
      <c r="D130" s="166"/>
      <c r="E130" s="168"/>
      <c r="F130" s="167"/>
      <c r="G130" s="168"/>
      <c r="AO130" s="260"/>
      <c r="AP130" s="260"/>
      <c r="AQ130" s="260"/>
      <c r="AR130" s="260"/>
      <c r="AS130" s="260"/>
      <c r="AT130" s="260"/>
      <c r="AU130" s="260"/>
      <c r="AV130" s="260"/>
      <c r="AW130" s="260"/>
      <c r="AX130" s="260"/>
      <c r="AY130" s="260"/>
      <c r="AZ130" s="260"/>
      <c r="BA130" s="260"/>
      <c r="BB130" s="260"/>
      <c r="BC130" s="260"/>
      <c r="BD130" s="260"/>
      <c r="BE130" s="260"/>
      <c r="BF130" s="260"/>
      <c r="BG130" s="210"/>
      <c r="BH130" s="210"/>
      <c r="BI130" s="210"/>
    </row>
    <row r="131" spans="1:61" x14ac:dyDescent="0.25">
      <c r="A131" s="171" t="s">
        <v>91</v>
      </c>
      <c r="B131" s="164"/>
      <c r="C131" s="299" t="s">
        <v>628</v>
      </c>
      <c r="D131" s="166"/>
      <c r="E131" s="168"/>
      <c r="F131" s="167"/>
      <c r="G131" s="168"/>
      <c r="AO131" s="260"/>
      <c r="AP131" s="260"/>
      <c r="AQ131" s="260"/>
      <c r="AR131" s="260"/>
      <c r="AS131" s="260"/>
      <c r="AT131" s="260"/>
      <c r="AU131" s="260"/>
      <c r="AV131" s="260"/>
      <c r="AW131" s="260"/>
      <c r="AX131" s="260"/>
      <c r="AY131" s="260"/>
      <c r="AZ131" s="260"/>
      <c r="BA131" s="260"/>
      <c r="BB131" s="260"/>
      <c r="BC131" s="260"/>
      <c r="BD131" s="260"/>
      <c r="BE131" s="260"/>
      <c r="BF131" s="260"/>
      <c r="BG131" s="210"/>
      <c r="BH131" s="210"/>
      <c r="BI131" s="210"/>
    </row>
    <row r="132" spans="1:61" x14ac:dyDescent="0.25">
      <c r="A132" s="171" t="s">
        <v>91</v>
      </c>
      <c r="B132" s="164"/>
      <c r="C132" s="299" t="s">
        <v>628</v>
      </c>
      <c r="D132" s="166"/>
      <c r="E132" s="168"/>
      <c r="F132" s="167"/>
      <c r="G132" s="168"/>
      <c r="AO132" s="260"/>
      <c r="AP132" s="260"/>
      <c r="AQ132" s="260"/>
      <c r="AR132" s="260"/>
      <c r="AS132" s="260"/>
      <c r="AT132" s="260"/>
      <c r="AU132" s="260"/>
      <c r="AV132" s="260"/>
      <c r="AW132" s="260"/>
      <c r="AX132" s="260"/>
      <c r="AY132" s="260"/>
      <c r="AZ132" s="260"/>
      <c r="BA132" s="260"/>
      <c r="BB132" s="260"/>
      <c r="BC132" s="260"/>
      <c r="BD132" s="260"/>
      <c r="BE132" s="260"/>
      <c r="BF132" s="260"/>
      <c r="BG132" s="210"/>
      <c r="BH132" s="210"/>
      <c r="BI132" s="210"/>
    </row>
    <row r="133" spans="1:61" x14ac:dyDescent="0.25">
      <c r="A133" s="171" t="s">
        <v>91</v>
      </c>
      <c r="B133" s="164"/>
      <c r="C133" s="299" t="s">
        <v>628</v>
      </c>
      <c r="D133" s="166"/>
      <c r="E133" s="168"/>
      <c r="F133" s="167"/>
      <c r="G133" s="168"/>
      <c r="AO133" s="260"/>
      <c r="AP133" s="260"/>
      <c r="AQ133" s="260"/>
      <c r="AR133" s="260"/>
      <c r="AS133" s="260"/>
      <c r="AT133" s="260"/>
      <c r="AU133" s="260"/>
      <c r="AV133" s="260"/>
      <c r="AW133" s="260"/>
      <c r="AX133" s="260"/>
      <c r="AY133" s="260"/>
      <c r="AZ133" s="260"/>
      <c r="BA133" s="260"/>
      <c r="BB133" s="260"/>
      <c r="BC133" s="260"/>
      <c r="BD133" s="260"/>
      <c r="BE133" s="260"/>
      <c r="BF133" s="260"/>
      <c r="BG133" s="210"/>
      <c r="BH133" s="210"/>
      <c r="BI133" s="210"/>
    </row>
    <row r="134" spans="1:61" x14ac:dyDescent="0.25">
      <c r="A134" s="171" t="s">
        <v>91</v>
      </c>
      <c r="B134" s="164"/>
      <c r="C134" s="299" t="s">
        <v>628</v>
      </c>
      <c r="D134" s="166"/>
      <c r="E134" s="168"/>
      <c r="F134" s="167"/>
      <c r="G134" s="168"/>
      <c r="AO134" s="260"/>
      <c r="AP134" s="260"/>
      <c r="AQ134" s="260"/>
      <c r="AR134" s="260"/>
      <c r="AS134" s="260"/>
      <c r="AT134" s="260"/>
      <c r="AU134" s="260"/>
      <c r="AV134" s="260"/>
      <c r="AW134" s="260"/>
      <c r="AX134" s="260"/>
      <c r="AY134" s="260"/>
      <c r="AZ134" s="260"/>
      <c r="BA134" s="260"/>
      <c r="BB134" s="260"/>
      <c r="BC134" s="260"/>
      <c r="BD134" s="260"/>
      <c r="BE134" s="260"/>
      <c r="BF134" s="260"/>
      <c r="BG134" s="210"/>
      <c r="BH134" s="210"/>
      <c r="BI134" s="210"/>
    </row>
    <row r="135" spans="1:61" x14ac:dyDescent="0.25">
      <c r="A135" s="171" t="s">
        <v>91</v>
      </c>
      <c r="B135" s="164"/>
      <c r="C135" s="299" t="s">
        <v>628</v>
      </c>
      <c r="D135" s="166"/>
      <c r="E135" s="168"/>
      <c r="F135" s="167"/>
      <c r="G135" s="168"/>
      <c r="AO135" s="260"/>
      <c r="AP135" s="260"/>
      <c r="AQ135" s="260"/>
      <c r="AR135" s="260"/>
      <c r="AS135" s="260"/>
      <c r="AT135" s="260"/>
      <c r="AU135" s="260"/>
      <c r="AV135" s="260"/>
      <c r="AW135" s="260"/>
      <c r="AX135" s="260"/>
      <c r="AY135" s="260"/>
      <c r="AZ135" s="260"/>
      <c r="BA135" s="260"/>
      <c r="BB135" s="260"/>
      <c r="BC135" s="260"/>
      <c r="BD135" s="260"/>
      <c r="BE135" s="260"/>
      <c r="BF135" s="260"/>
      <c r="BG135" s="210"/>
      <c r="BH135" s="210"/>
      <c r="BI135" s="210"/>
    </row>
    <row r="136" spans="1:61" x14ac:dyDescent="0.25">
      <c r="A136" s="171" t="s">
        <v>91</v>
      </c>
      <c r="B136" s="164"/>
      <c r="C136" s="299" t="s">
        <v>628</v>
      </c>
      <c r="D136" s="166"/>
      <c r="E136" s="168"/>
      <c r="F136" s="167"/>
      <c r="G136" s="168"/>
      <c r="AO136" s="260"/>
      <c r="AP136" s="260"/>
      <c r="AQ136" s="260"/>
      <c r="AR136" s="260"/>
      <c r="AS136" s="260"/>
      <c r="AT136" s="260"/>
      <c r="AU136" s="260"/>
      <c r="AV136" s="260"/>
      <c r="AW136" s="260"/>
      <c r="AX136" s="260"/>
      <c r="AY136" s="260"/>
      <c r="AZ136" s="260"/>
      <c r="BA136" s="260"/>
      <c r="BB136" s="260"/>
      <c r="BC136" s="260"/>
      <c r="BD136" s="260"/>
      <c r="BE136" s="260"/>
      <c r="BF136" s="260"/>
      <c r="BG136" s="210"/>
      <c r="BH136" s="210"/>
      <c r="BI136" s="210"/>
    </row>
    <row r="137" spans="1:61" x14ac:dyDescent="0.25">
      <c r="A137" s="171" t="s">
        <v>91</v>
      </c>
      <c r="B137" s="164"/>
      <c r="C137" s="299" t="s">
        <v>628</v>
      </c>
      <c r="D137" s="166"/>
      <c r="E137" s="168"/>
      <c r="F137" s="167"/>
      <c r="G137" s="168"/>
      <c r="AO137" s="260"/>
      <c r="AP137" s="260"/>
      <c r="AQ137" s="260"/>
      <c r="AR137" s="260"/>
      <c r="AS137" s="260"/>
      <c r="AT137" s="260"/>
      <c r="AU137" s="260"/>
      <c r="AV137" s="260"/>
      <c r="AW137" s="260"/>
      <c r="AX137" s="260"/>
      <c r="AY137" s="260"/>
      <c r="AZ137" s="260"/>
      <c r="BA137" s="260"/>
      <c r="BB137" s="260"/>
      <c r="BC137" s="260"/>
      <c r="BD137" s="260"/>
      <c r="BE137" s="260"/>
      <c r="BF137" s="260"/>
      <c r="BG137" s="210"/>
      <c r="BH137" s="210"/>
      <c r="BI137" s="210"/>
    </row>
    <row r="138" spans="1:61" x14ac:dyDescent="0.25">
      <c r="A138" s="171" t="s">
        <v>91</v>
      </c>
      <c r="B138" s="164"/>
      <c r="C138" s="299" t="s">
        <v>628</v>
      </c>
      <c r="D138" s="166"/>
      <c r="E138" s="168"/>
      <c r="F138" s="167"/>
      <c r="G138" s="168"/>
      <c r="AO138" s="260"/>
      <c r="AP138" s="260"/>
      <c r="AQ138" s="260"/>
      <c r="AR138" s="260"/>
      <c r="AS138" s="260"/>
      <c r="AT138" s="260"/>
      <c r="AU138" s="260"/>
      <c r="AV138" s="260"/>
      <c r="AW138" s="260"/>
      <c r="AX138" s="260"/>
      <c r="AY138" s="260"/>
      <c r="AZ138" s="260"/>
      <c r="BA138" s="260"/>
      <c r="BB138" s="260"/>
      <c r="BC138" s="260"/>
      <c r="BD138" s="260"/>
      <c r="BE138" s="260"/>
      <c r="BF138" s="260"/>
      <c r="BG138" s="210"/>
      <c r="BH138" s="210"/>
      <c r="BI138" s="210"/>
    </row>
    <row r="139" spans="1:61" x14ac:dyDescent="0.25">
      <c r="A139" s="171" t="s">
        <v>91</v>
      </c>
      <c r="B139" s="164"/>
      <c r="C139" s="299" t="s">
        <v>628</v>
      </c>
      <c r="D139" s="166"/>
      <c r="E139" s="168"/>
      <c r="F139" s="167"/>
      <c r="G139" s="168"/>
      <c r="AO139" s="260"/>
      <c r="AP139" s="260"/>
      <c r="AQ139" s="260"/>
      <c r="AR139" s="260"/>
      <c r="AS139" s="260"/>
      <c r="AT139" s="260"/>
      <c r="AU139" s="260"/>
      <c r="AV139" s="260"/>
      <c r="AW139" s="260"/>
      <c r="AX139" s="260"/>
      <c r="AY139" s="260"/>
      <c r="AZ139" s="260"/>
      <c r="BA139" s="260"/>
      <c r="BB139" s="260"/>
      <c r="BC139" s="260"/>
      <c r="BD139" s="260"/>
      <c r="BE139" s="260"/>
      <c r="BF139" s="260"/>
      <c r="BG139" s="210"/>
      <c r="BH139" s="210"/>
      <c r="BI139" s="210"/>
    </row>
    <row r="140" spans="1:61" x14ac:dyDescent="0.25">
      <c r="A140" s="171" t="s">
        <v>91</v>
      </c>
      <c r="B140" s="164"/>
      <c r="C140" s="299" t="s">
        <v>628</v>
      </c>
      <c r="D140" s="166"/>
      <c r="E140" s="168"/>
      <c r="F140" s="167"/>
      <c r="G140" s="168"/>
      <c r="AO140" s="260"/>
      <c r="AP140" s="260"/>
      <c r="AQ140" s="260"/>
      <c r="AR140" s="260"/>
      <c r="AS140" s="260"/>
      <c r="AT140" s="260"/>
      <c r="AU140" s="260"/>
      <c r="AV140" s="260"/>
      <c r="AW140" s="260"/>
      <c r="AX140" s="260"/>
      <c r="AY140" s="260"/>
      <c r="AZ140" s="260"/>
      <c r="BA140" s="260"/>
      <c r="BB140" s="260"/>
      <c r="BC140" s="260"/>
      <c r="BD140" s="260"/>
      <c r="BE140" s="260"/>
      <c r="BF140" s="260"/>
      <c r="BG140" s="210"/>
      <c r="BH140" s="210"/>
      <c r="BI140" s="210"/>
    </row>
    <row r="141" spans="1:61" x14ac:dyDescent="0.25">
      <c r="A141" s="171" t="s">
        <v>91</v>
      </c>
      <c r="B141" s="164"/>
      <c r="C141" s="299" t="s">
        <v>628</v>
      </c>
      <c r="D141" s="166"/>
      <c r="E141" s="168"/>
      <c r="F141" s="167"/>
      <c r="G141" s="168"/>
      <c r="AO141" s="260"/>
      <c r="AP141" s="260"/>
      <c r="AQ141" s="260"/>
      <c r="AR141" s="260"/>
      <c r="AS141" s="260"/>
      <c r="AT141" s="260"/>
      <c r="AU141" s="260"/>
      <c r="AV141" s="260"/>
      <c r="AW141" s="260"/>
      <c r="AX141" s="260"/>
      <c r="AY141" s="260"/>
      <c r="AZ141" s="260"/>
      <c r="BA141" s="260"/>
      <c r="BB141" s="260"/>
      <c r="BC141" s="260"/>
      <c r="BD141" s="260"/>
      <c r="BE141" s="260"/>
      <c r="BF141" s="260"/>
      <c r="BG141" s="210"/>
      <c r="BH141" s="210"/>
      <c r="BI141" s="210"/>
    </row>
    <row r="142" spans="1:61" x14ac:dyDescent="0.25">
      <c r="A142" s="171" t="s">
        <v>91</v>
      </c>
      <c r="B142" s="164"/>
      <c r="C142" s="299" t="s">
        <v>628</v>
      </c>
      <c r="D142" s="166"/>
      <c r="E142" s="168"/>
      <c r="F142" s="167"/>
      <c r="G142" s="168"/>
      <c r="AO142" s="260"/>
      <c r="AP142" s="260"/>
      <c r="AQ142" s="260"/>
      <c r="AR142" s="260"/>
      <c r="AS142" s="260"/>
      <c r="AT142" s="260"/>
      <c r="AU142" s="260"/>
      <c r="AV142" s="260"/>
      <c r="AW142" s="260"/>
      <c r="AX142" s="260"/>
      <c r="AY142" s="260"/>
      <c r="AZ142" s="260"/>
      <c r="BA142" s="260"/>
      <c r="BB142" s="260"/>
      <c r="BC142" s="260"/>
      <c r="BD142" s="260"/>
      <c r="BE142" s="260"/>
      <c r="BF142" s="260"/>
      <c r="BG142" s="210"/>
      <c r="BH142" s="210"/>
      <c r="BI142" s="210"/>
    </row>
    <row r="143" spans="1:61" x14ac:dyDescent="0.25">
      <c r="A143" s="171" t="s">
        <v>91</v>
      </c>
      <c r="B143" s="164"/>
      <c r="C143" s="299" t="s">
        <v>628</v>
      </c>
      <c r="D143" s="166"/>
      <c r="E143" s="168"/>
      <c r="F143" s="167"/>
      <c r="G143" s="168"/>
      <c r="AO143" s="260"/>
      <c r="AP143" s="260"/>
      <c r="AQ143" s="260"/>
      <c r="AR143" s="260"/>
      <c r="AS143" s="260"/>
      <c r="AT143" s="260"/>
      <c r="AU143" s="260"/>
      <c r="AV143" s="260"/>
      <c r="AW143" s="260"/>
      <c r="AX143" s="260"/>
      <c r="AY143" s="260"/>
      <c r="AZ143" s="260"/>
      <c r="BA143" s="260"/>
      <c r="BB143" s="260"/>
      <c r="BC143" s="260"/>
      <c r="BD143" s="260"/>
      <c r="BE143" s="260"/>
      <c r="BF143" s="260"/>
      <c r="BG143" s="210"/>
      <c r="BH143" s="210"/>
      <c r="BI143" s="210"/>
    </row>
    <row r="144" spans="1:61" x14ac:dyDescent="0.25">
      <c r="A144" s="171" t="s">
        <v>91</v>
      </c>
      <c r="B144" s="164"/>
      <c r="C144" s="299" t="s">
        <v>628</v>
      </c>
      <c r="D144" s="166"/>
      <c r="E144" s="168"/>
      <c r="F144" s="167"/>
      <c r="G144" s="168"/>
      <c r="AO144" s="260"/>
      <c r="AP144" s="260"/>
      <c r="AQ144" s="260"/>
      <c r="AR144" s="260"/>
      <c r="AS144" s="260"/>
      <c r="AT144" s="260"/>
      <c r="AU144" s="260"/>
      <c r="AV144" s="260"/>
      <c r="AW144" s="260"/>
      <c r="AX144" s="260"/>
      <c r="AY144" s="260"/>
      <c r="AZ144" s="260"/>
      <c r="BA144" s="260"/>
      <c r="BB144" s="260"/>
      <c r="BC144" s="260"/>
      <c r="BD144" s="260"/>
      <c r="BE144" s="260"/>
      <c r="BF144" s="260"/>
      <c r="BG144" s="210"/>
      <c r="BH144" s="210"/>
      <c r="BI144" s="210"/>
    </row>
    <row r="145" spans="1:61" x14ac:dyDescent="0.25">
      <c r="A145" s="171" t="s">
        <v>91</v>
      </c>
      <c r="B145" s="164"/>
      <c r="C145" s="299" t="s">
        <v>628</v>
      </c>
      <c r="D145" s="166"/>
      <c r="E145" s="168"/>
      <c r="F145" s="167"/>
      <c r="G145" s="168"/>
      <c r="AO145" s="260"/>
      <c r="AP145" s="260"/>
      <c r="AQ145" s="260"/>
      <c r="AR145" s="260"/>
      <c r="AS145" s="260"/>
      <c r="AT145" s="260"/>
      <c r="AU145" s="260"/>
      <c r="AV145" s="260"/>
      <c r="AW145" s="260"/>
      <c r="AX145" s="260"/>
      <c r="AY145" s="260"/>
      <c r="AZ145" s="260"/>
      <c r="BA145" s="260"/>
      <c r="BB145" s="260"/>
      <c r="BC145" s="260"/>
      <c r="BD145" s="260"/>
      <c r="BE145" s="260"/>
      <c r="BF145" s="260"/>
      <c r="BG145" s="210"/>
      <c r="BH145" s="210"/>
      <c r="BI145" s="210"/>
    </row>
    <row r="146" spans="1:61" x14ac:dyDescent="0.25">
      <c r="A146" s="171" t="s">
        <v>91</v>
      </c>
      <c r="B146" s="164"/>
      <c r="C146" s="299" t="s">
        <v>628</v>
      </c>
      <c r="D146" s="166"/>
      <c r="E146" s="168"/>
      <c r="F146" s="167"/>
      <c r="G146" s="168"/>
      <c r="AO146" s="260"/>
      <c r="AP146" s="260"/>
      <c r="AQ146" s="260"/>
      <c r="AR146" s="260"/>
      <c r="AS146" s="260"/>
      <c r="AT146" s="260"/>
      <c r="AU146" s="260"/>
      <c r="AV146" s="260"/>
      <c r="AW146" s="260"/>
      <c r="AX146" s="260"/>
      <c r="AY146" s="260"/>
      <c r="AZ146" s="260"/>
      <c r="BA146" s="260"/>
      <c r="BB146" s="260"/>
      <c r="BC146" s="260"/>
      <c r="BD146" s="260"/>
      <c r="BE146" s="260"/>
      <c r="BF146" s="260"/>
      <c r="BG146" s="210"/>
      <c r="BH146" s="210"/>
      <c r="BI146" s="210"/>
    </row>
    <row r="147" spans="1:61" x14ac:dyDescent="0.25">
      <c r="A147" s="171" t="s">
        <v>91</v>
      </c>
      <c r="B147" s="164"/>
      <c r="C147" s="299" t="s">
        <v>628</v>
      </c>
      <c r="D147" s="166"/>
      <c r="E147" s="168"/>
      <c r="F147" s="167"/>
      <c r="G147" s="168"/>
      <c r="AO147" s="260"/>
      <c r="AP147" s="260"/>
      <c r="AQ147" s="260"/>
      <c r="AR147" s="260"/>
      <c r="AS147" s="260"/>
      <c r="AT147" s="260"/>
      <c r="AU147" s="260"/>
      <c r="AV147" s="260"/>
      <c r="AW147" s="260"/>
      <c r="AX147" s="260"/>
      <c r="AY147" s="260"/>
      <c r="AZ147" s="260"/>
      <c r="BA147" s="260"/>
      <c r="BB147" s="260"/>
      <c r="BC147" s="260"/>
      <c r="BD147" s="260"/>
      <c r="BE147" s="260"/>
      <c r="BF147" s="260"/>
      <c r="BG147" s="210"/>
      <c r="BH147" s="210"/>
      <c r="BI147" s="210"/>
    </row>
    <row r="148" spans="1:61" x14ac:dyDescent="0.25">
      <c r="A148" s="171" t="s">
        <v>91</v>
      </c>
      <c r="B148" s="164"/>
      <c r="C148" s="299" t="s">
        <v>628</v>
      </c>
      <c r="D148" s="166"/>
      <c r="E148" s="168"/>
      <c r="F148" s="167"/>
      <c r="G148" s="168"/>
      <c r="AO148" s="260"/>
      <c r="AP148" s="260"/>
      <c r="AQ148" s="260"/>
      <c r="AR148" s="260"/>
      <c r="AS148" s="260"/>
      <c r="AT148" s="260"/>
      <c r="AU148" s="260"/>
      <c r="AV148" s="260"/>
      <c r="AW148" s="260"/>
      <c r="AX148" s="260"/>
      <c r="AY148" s="260"/>
      <c r="AZ148" s="260"/>
      <c r="BA148" s="260"/>
      <c r="BB148" s="260"/>
      <c r="BC148" s="260"/>
      <c r="BD148" s="260"/>
      <c r="BE148" s="260"/>
      <c r="BF148" s="260"/>
      <c r="BG148" s="210"/>
      <c r="BH148" s="210"/>
      <c r="BI148" s="210"/>
    </row>
    <row r="149" spans="1:61" x14ac:dyDescent="0.25">
      <c r="A149" s="171" t="s">
        <v>91</v>
      </c>
      <c r="B149" s="164"/>
      <c r="C149" s="299" t="s">
        <v>628</v>
      </c>
      <c r="D149" s="166"/>
      <c r="E149" s="168"/>
      <c r="F149" s="167"/>
      <c r="G149" s="168"/>
      <c r="AO149" s="260"/>
      <c r="AP149" s="260"/>
      <c r="AQ149" s="260"/>
      <c r="AR149" s="260"/>
      <c r="AS149" s="260"/>
      <c r="AT149" s="260"/>
      <c r="AU149" s="260"/>
      <c r="AV149" s="260"/>
      <c r="AW149" s="260"/>
      <c r="AX149" s="260"/>
      <c r="AY149" s="260"/>
      <c r="AZ149" s="260"/>
      <c r="BA149" s="260"/>
      <c r="BB149" s="260"/>
      <c r="BC149" s="260"/>
      <c r="BD149" s="260"/>
      <c r="BE149" s="260"/>
      <c r="BF149" s="260"/>
      <c r="BG149" s="210"/>
      <c r="BH149" s="210"/>
      <c r="BI149" s="210"/>
    </row>
    <row r="150" spans="1:61" x14ac:dyDescent="0.25">
      <c r="A150" s="171" t="s">
        <v>91</v>
      </c>
      <c r="B150" s="164"/>
      <c r="C150" s="299" t="s">
        <v>628</v>
      </c>
      <c r="D150" s="166"/>
      <c r="E150" s="168"/>
      <c r="F150" s="167"/>
      <c r="G150" s="168"/>
      <c r="AO150" s="260"/>
      <c r="AP150" s="260"/>
      <c r="AQ150" s="260"/>
      <c r="AR150" s="260"/>
      <c r="AS150" s="260"/>
      <c r="AT150" s="260"/>
      <c r="AU150" s="260"/>
      <c r="AV150" s="260"/>
      <c r="AW150" s="260"/>
      <c r="AX150" s="260"/>
      <c r="AY150" s="260"/>
      <c r="AZ150" s="260"/>
      <c r="BA150" s="260"/>
      <c r="BB150" s="260"/>
      <c r="BC150" s="260"/>
      <c r="BD150" s="260"/>
      <c r="BE150" s="260"/>
      <c r="BF150" s="260"/>
      <c r="BG150" s="210"/>
      <c r="BH150" s="210"/>
      <c r="BI150" s="210"/>
    </row>
    <row r="151" spans="1:61" x14ac:dyDescent="0.25">
      <c r="A151" s="171" t="s">
        <v>91</v>
      </c>
      <c r="B151" s="164"/>
      <c r="C151" s="299" t="s">
        <v>628</v>
      </c>
      <c r="D151" s="166"/>
      <c r="E151" s="168"/>
      <c r="F151" s="167"/>
      <c r="G151" s="168"/>
      <c r="AO151" s="260"/>
      <c r="AP151" s="260"/>
      <c r="AQ151" s="260"/>
      <c r="AR151" s="260"/>
      <c r="AS151" s="260"/>
      <c r="AT151" s="260"/>
      <c r="AU151" s="260"/>
      <c r="AV151" s="260"/>
      <c r="AW151" s="260"/>
      <c r="AX151" s="260"/>
      <c r="AY151" s="260"/>
      <c r="AZ151" s="260"/>
      <c r="BA151" s="260"/>
      <c r="BB151" s="260"/>
      <c r="BC151" s="260"/>
      <c r="BD151" s="260"/>
      <c r="BE151" s="260"/>
      <c r="BF151" s="260"/>
      <c r="BG151" s="210"/>
      <c r="BH151" s="210"/>
      <c r="BI151" s="210"/>
    </row>
    <row r="152" spans="1:61" x14ac:dyDescent="0.25">
      <c r="A152" s="171" t="s">
        <v>91</v>
      </c>
      <c r="B152" s="164"/>
      <c r="C152" s="299" t="s">
        <v>628</v>
      </c>
      <c r="D152" s="166"/>
      <c r="E152" s="168"/>
      <c r="F152" s="167"/>
      <c r="G152" s="168"/>
      <c r="AO152" s="260"/>
      <c r="AP152" s="260"/>
      <c r="AQ152" s="260"/>
      <c r="AR152" s="260"/>
      <c r="AS152" s="260"/>
      <c r="AT152" s="260"/>
      <c r="AU152" s="260"/>
      <c r="AV152" s="260"/>
      <c r="AW152" s="260"/>
      <c r="AX152" s="260"/>
      <c r="AY152" s="260"/>
      <c r="AZ152" s="260"/>
      <c r="BA152" s="260"/>
      <c r="BB152" s="260"/>
      <c r="BC152" s="260"/>
      <c r="BD152" s="260"/>
      <c r="BE152" s="260"/>
      <c r="BF152" s="260"/>
      <c r="BG152" s="210"/>
      <c r="BH152" s="210"/>
      <c r="BI152" s="210"/>
    </row>
    <row r="153" spans="1:61" x14ac:dyDescent="0.25">
      <c r="A153" s="171" t="s">
        <v>91</v>
      </c>
      <c r="B153" s="164"/>
      <c r="C153" s="299" t="s">
        <v>628</v>
      </c>
      <c r="D153" s="166"/>
      <c r="E153" s="168"/>
      <c r="F153" s="167"/>
      <c r="G153" s="168"/>
      <c r="AO153" s="260"/>
      <c r="AP153" s="260"/>
      <c r="AQ153" s="260"/>
      <c r="AR153" s="260"/>
      <c r="AS153" s="260"/>
      <c r="AT153" s="260"/>
      <c r="AU153" s="260"/>
      <c r="AV153" s="260"/>
      <c r="AW153" s="260"/>
      <c r="AX153" s="260"/>
      <c r="AY153" s="260"/>
      <c r="AZ153" s="260"/>
      <c r="BA153" s="260"/>
      <c r="BB153" s="260"/>
      <c r="BC153" s="260"/>
      <c r="BD153" s="260"/>
      <c r="BE153" s="260"/>
      <c r="BF153" s="260"/>
      <c r="BG153" s="210"/>
      <c r="BH153" s="210"/>
      <c r="BI153" s="210"/>
    </row>
    <row r="154" spans="1:61" x14ac:dyDescent="0.25">
      <c r="A154" s="171" t="s">
        <v>91</v>
      </c>
      <c r="B154" s="164"/>
      <c r="C154" s="299" t="s">
        <v>628</v>
      </c>
      <c r="D154" s="166"/>
      <c r="E154" s="168"/>
      <c r="F154" s="167"/>
      <c r="G154" s="168"/>
      <c r="AO154" s="260"/>
      <c r="AP154" s="260"/>
      <c r="AQ154" s="260"/>
      <c r="AR154" s="260"/>
      <c r="AS154" s="260"/>
      <c r="AT154" s="260"/>
      <c r="AU154" s="260"/>
      <c r="AV154" s="260"/>
      <c r="AW154" s="260"/>
      <c r="AX154" s="260"/>
      <c r="AY154" s="260"/>
      <c r="AZ154" s="260"/>
      <c r="BA154" s="260"/>
      <c r="BB154" s="260"/>
      <c r="BC154" s="260"/>
      <c r="BD154" s="260"/>
      <c r="BE154" s="260"/>
      <c r="BF154" s="260"/>
      <c r="BG154" s="210"/>
      <c r="BH154" s="210"/>
      <c r="BI154" s="210"/>
    </row>
    <row r="155" spans="1:61" x14ac:dyDescent="0.25">
      <c r="A155" s="171" t="s">
        <v>91</v>
      </c>
      <c r="B155" s="164"/>
      <c r="C155" s="299" t="s">
        <v>628</v>
      </c>
      <c r="D155" s="166"/>
      <c r="E155" s="168"/>
      <c r="F155" s="167"/>
      <c r="G155" s="168"/>
      <c r="AO155" s="260"/>
      <c r="AP155" s="260"/>
      <c r="AQ155" s="260"/>
      <c r="AR155" s="260"/>
      <c r="AS155" s="260"/>
      <c r="AT155" s="260"/>
      <c r="AU155" s="260"/>
      <c r="AV155" s="260"/>
      <c r="AW155" s="260"/>
      <c r="AX155" s="260"/>
      <c r="AY155" s="260"/>
      <c r="AZ155" s="260"/>
      <c r="BA155" s="260"/>
      <c r="BB155" s="260"/>
      <c r="BC155" s="260"/>
      <c r="BD155" s="260"/>
      <c r="BE155" s="260"/>
      <c r="BF155" s="260"/>
      <c r="BG155" s="210"/>
      <c r="BH155" s="210"/>
      <c r="BI155" s="210"/>
    </row>
    <row r="156" spans="1:61" x14ac:dyDescent="0.25">
      <c r="A156" s="171" t="s">
        <v>91</v>
      </c>
      <c r="B156" s="164"/>
      <c r="C156" s="299" t="s">
        <v>628</v>
      </c>
      <c r="D156" s="166"/>
      <c r="E156" s="168"/>
      <c r="F156" s="167"/>
      <c r="G156" s="168"/>
      <c r="AO156" s="260"/>
      <c r="AP156" s="260"/>
      <c r="AQ156" s="260"/>
      <c r="AR156" s="260"/>
      <c r="AS156" s="260"/>
      <c r="AT156" s="260"/>
      <c r="AU156" s="260"/>
      <c r="AV156" s="260"/>
      <c r="AW156" s="260"/>
      <c r="AX156" s="260"/>
      <c r="AY156" s="260"/>
      <c r="AZ156" s="260"/>
      <c r="BA156" s="260"/>
      <c r="BB156" s="260"/>
      <c r="BC156" s="260"/>
      <c r="BD156" s="260"/>
      <c r="BE156" s="260"/>
      <c r="BF156" s="260"/>
      <c r="BG156" s="210"/>
      <c r="BH156" s="210"/>
      <c r="BI156" s="210"/>
    </row>
    <row r="157" spans="1:61" x14ac:dyDescent="0.25">
      <c r="A157" s="171" t="s">
        <v>91</v>
      </c>
      <c r="B157" s="164"/>
      <c r="C157" s="299" t="s">
        <v>628</v>
      </c>
      <c r="D157" s="166"/>
      <c r="E157" s="168"/>
      <c r="F157" s="167"/>
      <c r="G157" s="168"/>
      <c r="AO157" s="260"/>
      <c r="AP157" s="260"/>
      <c r="AQ157" s="260"/>
      <c r="AR157" s="260"/>
      <c r="AS157" s="260"/>
      <c r="AT157" s="260"/>
      <c r="AU157" s="260"/>
      <c r="AV157" s="260"/>
      <c r="AW157" s="260"/>
      <c r="AX157" s="260"/>
      <c r="AY157" s="260"/>
      <c r="AZ157" s="260"/>
      <c r="BA157" s="260"/>
      <c r="BB157" s="260"/>
      <c r="BC157" s="260"/>
      <c r="BD157" s="260"/>
      <c r="BE157" s="260"/>
      <c r="BF157" s="260"/>
      <c r="BG157" s="210"/>
      <c r="BH157" s="210"/>
      <c r="BI157" s="210"/>
    </row>
    <row r="158" spans="1:61" x14ac:dyDescent="0.25">
      <c r="A158" s="171" t="s">
        <v>91</v>
      </c>
      <c r="B158" s="164"/>
      <c r="C158" s="299" t="s">
        <v>628</v>
      </c>
      <c r="D158" s="166"/>
      <c r="E158" s="168"/>
      <c r="F158" s="167"/>
      <c r="G158" s="168"/>
      <c r="AO158" s="260"/>
      <c r="AP158" s="260"/>
      <c r="AQ158" s="260"/>
      <c r="AR158" s="260"/>
      <c r="AS158" s="260"/>
      <c r="AT158" s="260"/>
      <c r="AU158" s="260"/>
      <c r="AV158" s="260"/>
      <c r="AW158" s="260"/>
      <c r="AX158" s="260"/>
      <c r="AY158" s="260"/>
      <c r="AZ158" s="260"/>
      <c r="BA158" s="260"/>
      <c r="BB158" s="260"/>
      <c r="BC158" s="260"/>
      <c r="BD158" s="260"/>
      <c r="BE158" s="260"/>
      <c r="BF158" s="260"/>
      <c r="BG158" s="210"/>
      <c r="BH158" s="210"/>
      <c r="BI158" s="210"/>
    </row>
    <row r="159" spans="1:61" x14ac:dyDescent="0.25">
      <c r="A159" s="171" t="s">
        <v>91</v>
      </c>
      <c r="B159" s="164"/>
      <c r="C159" s="299" t="s">
        <v>628</v>
      </c>
      <c r="D159" s="166"/>
      <c r="E159" s="168"/>
      <c r="F159" s="167"/>
      <c r="G159" s="168"/>
      <c r="AO159" s="260"/>
      <c r="AP159" s="260"/>
      <c r="AQ159" s="260"/>
      <c r="AR159" s="260"/>
      <c r="AS159" s="260"/>
      <c r="AT159" s="260"/>
      <c r="AU159" s="260"/>
      <c r="AV159" s="260"/>
      <c r="AW159" s="260"/>
      <c r="AX159" s="260"/>
      <c r="AY159" s="260"/>
      <c r="AZ159" s="260"/>
      <c r="BA159" s="260"/>
      <c r="BB159" s="260"/>
      <c r="BC159" s="260"/>
      <c r="BD159" s="260"/>
      <c r="BE159" s="260"/>
      <c r="BF159" s="260"/>
      <c r="BG159" s="210"/>
      <c r="BH159" s="210"/>
      <c r="BI159" s="210"/>
    </row>
    <row r="160" spans="1:61" x14ac:dyDescent="0.25">
      <c r="A160" s="171" t="s">
        <v>91</v>
      </c>
      <c r="B160" s="164"/>
      <c r="C160" s="299" t="s">
        <v>628</v>
      </c>
      <c r="D160" s="166"/>
      <c r="E160" s="168"/>
      <c r="F160" s="167"/>
      <c r="G160" s="168"/>
      <c r="AO160" s="260"/>
      <c r="AP160" s="260"/>
      <c r="AQ160" s="260"/>
      <c r="AR160" s="260"/>
      <c r="AS160" s="260"/>
      <c r="AT160" s="260"/>
      <c r="AU160" s="260"/>
      <c r="AV160" s="260"/>
      <c r="AW160" s="260"/>
      <c r="AX160" s="260"/>
      <c r="AY160" s="260"/>
      <c r="AZ160" s="260"/>
      <c r="BA160" s="260"/>
      <c r="BB160" s="260"/>
      <c r="BC160" s="260"/>
      <c r="BD160" s="260"/>
      <c r="BE160" s="260"/>
      <c r="BF160" s="260"/>
      <c r="BG160" s="210"/>
      <c r="BH160" s="210"/>
      <c r="BI160" s="210"/>
    </row>
    <row r="161" spans="1:61" x14ac:dyDescent="0.25">
      <c r="A161" s="171" t="s">
        <v>91</v>
      </c>
      <c r="B161" s="164"/>
      <c r="C161" s="299" t="s">
        <v>628</v>
      </c>
      <c r="D161" s="166"/>
      <c r="E161" s="168"/>
      <c r="F161" s="167"/>
      <c r="G161" s="168"/>
      <c r="AO161" s="260"/>
      <c r="AP161" s="260"/>
      <c r="AQ161" s="260"/>
      <c r="AR161" s="260"/>
      <c r="AS161" s="260"/>
      <c r="AT161" s="260"/>
      <c r="AU161" s="260"/>
      <c r="AV161" s="260"/>
      <c r="AW161" s="260"/>
      <c r="AX161" s="260"/>
      <c r="AY161" s="260"/>
      <c r="AZ161" s="260"/>
      <c r="BA161" s="260"/>
      <c r="BB161" s="260"/>
      <c r="BC161" s="260"/>
      <c r="BD161" s="260"/>
      <c r="BE161" s="260"/>
      <c r="BF161" s="260"/>
      <c r="BG161" s="210"/>
      <c r="BH161" s="210"/>
      <c r="BI161" s="210"/>
    </row>
    <row r="162" spans="1:61" x14ac:dyDescent="0.25">
      <c r="A162" s="171" t="s">
        <v>91</v>
      </c>
      <c r="B162" s="164"/>
      <c r="C162" s="299" t="s">
        <v>628</v>
      </c>
      <c r="D162" s="166"/>
      <c r="E162" s="168"/>
      <c r="F162" s="167"/>
      <c r="G162" s="168"/>
      <c r="AO162" s="260"/>
      <c r="AP162" s="260"/>
      <c r="AQ162" s="260"/>
      <c r="AR162" s="260"/>
      <c r="AS162" s="260"/>
      <c r="AT162" s="260"/>
      <c r="AU162" s="260"/>
      <c r="AV162" s="260"/>
      <c r="AW162" s="260"/>
      <c r="AX162" s="260"/>
      <c r="AY162" s="260"/>
      <c r="AZ162" s="260"/>
      <c r="BA162" s="260"/>
      <c r="BB162" s="260"/>
      <c r="BC162" s="260"/>
      <c r="BD162" s="260"/>
      <c r="BE162" s="260"/>
      <c r="BF162" s="260"/>
      <c r="BG162" s="210"/>
      <c r="BH162" s="210"/>
      <c r="BI162" s="210"/>
    </row>
    <row r="163" spans="1:61" x14ac:dyDescent="0.25">
      <c r="A163" s="171" t="s">
        <v>91</v>
      </c>
      <c r="B163" s="164"/>
      <c r="C163" s="299" t="s">
        <v>628</v>
      </c>
      <c r="D163" s="166"/>
      <c r="E163" s="168"/>
      <c r="F163" s="167"/>
      <c r="G163" s="168"/>
      <c r="AO163" s="260"/>
      <c r="AP163" s="260"/>
      <c r="AQ163" s="260"/>
      <c r="AR163" s="260"/>
      <c r="AS163" s="260"/>
      <c r="AT163" s="260"/>
      <c r="AU163" s="260"/>
      <c r="AV163" s="260"/>
      <c r="AW163" s="260"/>
      <c r="AX163" s="260"/>
      <c r="AY163" s="260"/>
      <c r="AZ163" s="260"/>
      <c r="BA163" s="260"/>
      <c r="BB163" s="260"/>
      <c r="BC163" s="260"/>
      <c r="BD163" s="260"/>
      <c r="BE163" s="260"/>
      <c r="BF163" s="260"/>
      <c r="BG163" s="210"/>
      <c r="BH163" s="210"/>
      <c r="BI163" s="210"/>
    </row>
    <row r="164" spans="1:61" x14ac:dyDescent="0.25">
      <c r="A164" s="171" t="s">
        <v>91</v>
      </c>
      <c r="B164" s="164"/>
      <c r="C164" s="299" t="s">
        <v>628</v>
      </c>
      <c r="D164" s="166"/>
      <c r="E164" s="168"/>
      <c r="F164" s="167"/>
      <c r="G164" s="168"/>
      <c r="AO164" s="260"/>
      <c r="AP164" s="260"/>
      <c r="AQ164" s="260"/>
      <c r="AR164" s="260"/>
      <c r="AS164" s="260"/>
      <c r="AT164" s="260"/>
      <c r="AU164" s="260"/>
      <c r="AV164" s="260"/>
      <c r="AW164" s="260"/>
      <c r="AX164" s="260"/>
      <c r="AY164" s="260"/>
      <c r="AZ164" s="260"/>
      <c r="BA164" s="260"/>
      <c r="BB164" s="260"/>
      <c r="BC164" s="260"/>
      <c r="BD164" s="260"/>
      <c r="BE164" s="260"/>
      <c r="BF164" s="260"/>
      <c r="BG164" s="210"/>
      <c r="BH164" s="210"/>
      <c r="BI164" s="210"/>
    </row>
    <row r="165" spans="1:61" x14ac:dyDescent="0.25">
      <c r="A165" s="171" t="s">
        <v>91</v>
      </c>
      <c r="B165" s="164"/>
      <c r="C165" s="299" t="s">
        <v>628</v>
      </c>
      <c r="D165" s="166"/>
      <c r="E165" s="168"/>
      <c r="F165" s="167"/>
      <c r="G165" s="168"/>
      <c r="AO165" s="260"/>
      <c r="AP165" s="260"/>
      <c r="AQ165" s="260"/>
      <c r="AR165" s="260"/>
      <c r="AS165" s="260"/>
      <c r="AT165" s="260"/>
      <c r="AU165" s="260"/>
      <c r="AV165" s="260"/>
      <c r="AW165" s="260"/>
      <c r="AX165" s="260"/>
      <c r="AY165" s="260"/>
      <c r="AZ165" s="260"/>
      <c r="BA165" s="260"/>
      <c r="BB165" s="260"/>
      <c r="BC165" s="260"/>
      <c r="BD165" s="260"/>
      <c r="BE165" s="260"/>
      <c r="BF165" s="260"/>
      <c r="BG165" s="210"/>
      <c r="BH165" s="210"/>
      <c r="BI165" s="210"/>
    </row>
    <row r="166" spans="1:61" x14ac:dyDescent="0.25">
      <c r="A166" s="171" t="s">
        <v>91</v>
      </c>
      <c r="B166" s="164"/>
      <c r="C166" s="299" t="s">
        <v>628</v>
      </c>
      <c r="D166" s="166"/>
      <c r="E166" s="168"/>
      <c r="F166" s="167"/>
      <c r="G166" s="168"/>
      <c r="AO166" s="260"/>
      <c r="AP166" s="260"/>
      <c r="AQ166" s="260"/>
      <c r="AR166" s="260"/>
      <c r="AS166" s="260"/>
      <c r="AT166" s="260"/>
      <c r="AU166" s="260"/>
      <c r="AV166" s="260"/>
      <c r="AW166" s="260"/>
      <c r="AX166" s="260"/>
      <c r="AY166" s="260"/>
      <c r="AZ166" s="260"/>
      <c r="BA166" s="260"/>
      <c r="BB166" s="260"/>
      <c r="BC166" s="260"/>
      <c r="BD166" s="260"/>
      <c r="BE166" s="260"/>
      <c r="BF166" s="260"/>
      <c r="BG166" s="210"/>
      <c r="BH166" s="210"/>
      <c r="BI166" s="210"/>
    </row>
    <row r="167" spans="1:61" x14ac:dyDescent="0.25">
      <c r="A167" s="171" t="s">
        <v>91</v>
      </c>
      <c r="B167" s="164"/>
      <c r="C167" s="299" t="s">
        <v>628</v>
      </c>
      <c r="D167" s="166"/>
      <c r="E167" s="168"/>
      <c r="F167" s="167"/>
      <c r="G167" s="168"/>
      <c r="AO167" s="260"/>
      <c r="AP167" s="260"/>
      <c r="AQ167" s="260"/>
      <c r="AR167" s="260"/>
      <c r="AS167" s="260"/>
      <c r="AT167" s="260"/>
      <c r="AU167" s="260"/>
      <c r="AV167" s="260"/>
      <c r="AW167" s="260"/>
      <c r="AX167" s="260"/>
      <c r="AY167" s="260"/>
      <c r="AZ167" s="260"/>
      <c r="BA167" s="260"/>
      <c r="BB167" s="260"/>
      <c r="BC167" s="260"/>
      <c r="BD167" s="260"/>
      <c r="BE167" s="260"/>
      <c r="BF167" s="260"/>
      <c r="BG167" s="210"/>
      <c r="BH167" s="210"/>
      <c r="BI167" s="210"/>
    </row>
    <row r="168" spans="1:61" x14ac:dyDescent="0.25">
      <c r="A168" s="171" t="s">
        <v>91</v>
      </c>
      <c r="B168" s="164"/>
      <c r="C168" s="299" t="s">
        <v>628</v>
      </c>
      <c r="D168" s="166"/>
      <c r="E168" s="168"/>
      <c r="F168" s="167"/>
      <c r="G168" s="168"/>
      <c r="AO168" s="260"/>
      <c r="AP168" s="260"/>
      <c r="AQ168" s="260"/>
      <c r="AR168" s="260"/>
      <c r="AS168" s="260"/>
      <c r="AT168" s="260"/>
      <c r="AU168" s="260"/>
      <c r="AV168" s="260"/>
      <c r="AW168" s="260"/>
      <c r="AX168" s="260"/>
      <c r="AY168" s="260"/>
      <c r="AZ168" s="260"/>
      <c r="BA168" s="260"/>
      <c r="BB168" s="260"/>
      <c r="BC168" s="260"/>
      <c r="BD168" s="260"/>
      <c r="BE168" s="260"/>
      <c r="BF168" s="260"/>
      <c r="BG168" s="210"/>
      <c r="BH168" s="210"/>
      <c r="BI168" s="210"/>
    </row>
    <row r="169" spans="1:61" x14ac:dyDescent="0.25">
      <c r="A169" s="171" t="s">
        <v>91</v>
      </c>
      <c r="B169" s="164"/>
      <c r="C169" s="299" t="s">
        <v>628</v>
      </c>
      <c r="D169" s="166"/>
      <c r="E169" s="168"/>
      <c r="F169" s="167"/>
      <c r="G169" s="168"/>
      <c r="AO169" s="260"/>
      <c r="AP169" s="260"/>
      <c r="AQ169" s="260"/>
      <c r="AR169" s="260"/>
      <c r="AS169" s="260"/>
      <c r="AT169" s="260"/>
      <c r="AU169" s="260"/>
      <c r="AV169" s="260"/>
      <c r="AW169" s="260"/>
      <c r="AX169" s="260"/>
      <c r="AY169" s="260"/>
      <c r="AZ169" s="260"/>
      <c r="BA169" s="260"/>
      <c r="BB169" s="260"/>
      <c r="BC169" s="260"/>
      <c r="BD169" s="260"/>
      <c r="BE169" s="260"/>
      <c r="BF169" s="260"/>
      <c r="BG169" s="210"/>
      <c r="BH169" s="210"/>
      <c r="BI169" s="210"/>
    </row>
    <row r="170" spans="1:61" x14ac:dyDescent="0.25">
      <c r="A170" s="171" t="s">
        <v>91</v>
      </c>
      <c r="B170" s="164"/>
      <c r="C170" s="299" t="s">
        <v>628</v>
      </c>
      <c r="D170" s="166"/>
      <c r="E170" s="168"/>
      <c r="F170" s="167"/>
      <c r="G170" s="168"/>
      <c r="AO170" s="260"/>
      <c r="AP170" s="260"/>
      <c r="AQ170" s="260"/>
      <c r="AR170" s="260"/>
      <c r="AS170" s="260"/>
      <c r="AT170" s="260"/>
      <c r="AU170" s="260"/>
      <c r="AV170" s="260"/>
      <c r="AW170" s="260"/>
      <c r="AX170" s="260"/>
      <c r="AY170" s="260"/>
      <c r="AZ170" s="260"/>
      <c r="BA170" s="260"/>
      <c r="BB170" s="260"/>
      <c r="BC170" s="260"/>
      <c r="BD170" s="260"/>
      <c r="BE170" s="260"/>
      <c r="BF170" s="260"/>
      <c r="BG170" s="210"/>
      <c r="BH170" s="210"/>
      <c r="BI170" s="210"/>
    </row>
    <row r="171" spans="1:61" x14ac:dyDescent="0.25">
      <c r="A171" s="171" t="s">
        <v>91</v>
      </c>
      <c r="B171" s="164"/>
      <c r="C171" s="299" t="s">
        <v>628</v>
      </c>
      <c r="D171" s="166"/>
      <c r="E171" s="168"/>
      <c r="F171" s="167"/>
      <c r="G171" s="168"/>
      <c r="AO171" s="260"/>
      <c r="AP171" s="260"/>
      <c r="AQ171" s="260"/>
      <c r="AR171" s="260"/>
      <c r="AS171" s="260"/>
      <c r="AT171" s="260"/>
      <c r="AU171" s="260"/>
      <c r="AV171" s="260"/>
      <c r="AW171" s="260"/>
      <c r="AX171" s="260"/>
      <c r="AY171" s="260"/>
      <c r="AZ171" s="260"/>
      <c r="BA171" s="260"/>
      <c r="BB171" s="260"/>
      <c r="BC171" s="260"/>
      <c r="BD171" s="260"/>
      <c r="BE171" s="260"/>
      <c r="BF171" s="260"/>
      <c r="BG171" s="210"/>
      <c r="BH171" s="210"/>
      <c r="BI171" s="210"/>
    </row>
    <row r="172" spans="1:61" x14ac:dyDescent="0.25">
      <c r="A172" s="171" t="s">
        <v>91</v>
      </c>
      <c r="B172" s="164"/>
      <c r="C172" s="299" t="s">
        <v>628</v>
      </c>
      <c r="D172" s="166"/>
      <c r="E172" s="168"/>
      <c r="F172" s="167"/>
      <c r="G172" s="168"/>
      <c r="AO172" s="260"/>
      <c r="AP172" s="260"/>
      <c r="AQ172" s="260"/>
      <c r="AR172" s="260"/>
      <c r="AS172" s="260"/>
      <c r="AT172" s="260"/>
      <c r="AU172" s="260"/>
      <c r="AV172" s="260"/>
      <c r="AW172" s="260"/>
      <c r="AX172" s="260"/>
      <c r="AY172" s="260"/>
      <c r="AZ172" s="260"/>
      <c r="BA172" s="260"/>
      <c r="BB172" s="260"/>
      <c r="BC172" s="260"/>
      <c r="BD172" s="260"/>
      <c r="BE172" s="260"/>
      <c r="BF172" s="260"/>
      <c r="BG172" s="210"/>
      <c r="BH172" s="210"/>
      <c r="BI172" s="210"/>
    </row>
    <row r="173" spans="1:61" x14ac:dyDescent="0.25">
      <c r="A173" s="171" t="s">
        <v>91</v>
      </c>
      <c r="B173" s="164"/>
      <c r="C173" s="299" t="s">
        <v>628</v>
      </c>
      <c r="D173" s="166"/>
      <c r="E173" s="168"/>
      <c r="F173" s="167"/>
      <c r="G173" s="168"/>
      <c r="AO173" s="260"/>
      <c r="AP173" s="260"/>
      <c r="AQ173" s="260"/>
      <c r="AR173" s="260"/>
      <c r="AS173" s="260"/>
      <c r="AT173" s="260"/>
      <c r="AU173" s="260"/>
      <c r="AV173" s="260"/>
      <c r="AW173" s="260"/>
      <c r="AX173" s="260"/>
      <c r="AY173" s="260"/>
      <c r="AZ173" s="260"/>
      <c r="BA173" s="260"/>
      <c r="BB173" s="260"/>
      <c r="BC173" s="260"/>
      <c r="BD173" s="260"/>
      <c r="BE173" s="260"/>
      <c r="BF173" s="260"/>
      <c r="BG173" s="210"/>
      <c r="BH173" s="210"/>
      <c r="BI173" s="210"/>
    </row>
    <row r="174" spans="1:61" x14ac:dyDescent="0.25">
      <c r="A174" s="171" t="s">
        <v>91</v>
      </c>
      <c r="B174" s="164"/>
      <c r="C174" s="299" t="s">
        <v>628</v>
      </c>
      <c r="D174" s="166"/>
      <c r="E174" s="168"/>
      <c r="F174" s="167"/>
      <c r="G174" s="168"/>
      <c r="AO174" s="260"/>
      <c r="AP174" s="260"/>
      <c r="AQ174" s="260"/>
      <c r="AR174" s="260"/>
      <c r="AS174" s="260"/>
      <c r="AT174" s="260"/>
      <c r="AU174" s="260"/>
      <c r="AV174" s="260"/>
      <c r="AW174" s="260"/>
      <c r="AX174" s="260"/>
      <c r="AY174" s="260"/>
      <c r="AZ174" s="260"/>
      <c r="BA174" s="260"/>
      <c r="BB174" s="260"/>
      <c r="BC174" s="260"/>
      <c r="BD174" s="260"/>
      <c r="BE174" s="260"/>
      <c r="BF174" s="260"/>
      <c r="BG174" s="210"/>
      <c r="BH174" s="210"/>
      <c r="BI174" s="210"/>
    </row>
    <row r="175" spans="1:61" x14ac:dyDescent="0.25">
      <c r="A175" s="171" t="s">
        <v>91</v>
      </c>
      <c r="B175" s="164"/>
      <c r="C175" s="299" t="s">
        <v>628</v>
      </c>
      <c r="D175" s="166"/>
      <c r="E175" s="168"/>
      <c r="F175" s="167"/>
      <c r="G175" s="168"/>
      <c r="AO175" s="260"/>
      <c r="AP175" s="260"/>
      <c r="AQ175" s="260"/>
      <c r="AR175" s="260"/>
      <c r="AS175" s="260"/>
      <c r="AT175" s="260"/>
      <c r="AU175" s="260"/>
      <c r="AV175" s="260"/>
      <c r="AW175" s="260"/>
      <c r="AX175" s="260"/>
      <c r="AY175" s="260"/>
      <c r="AZ175" s="260"/>
      <c r="BA175" s="260"/>
      <c r="BB175" s="260"/>
      <c r="BC175" s="260"/>
      <c r="BD175" s="260"/>
      <c r="BE175" s="260"/>
      <c r="BF175" s="260"/>
      <c r="BG175" s="210"/>
      <c r="BH175" s="210"/>
      <c r="BI175" s="210"/>
    </row>
    <row r="176" spans="1:61" x14ac:dyDescent="0.25">
      <c r="A176" s="171" t="s">
        <v>91</v>
      </c>
      <c r="B176" s="164"/>
      <c r="C176" s="299" t="s">
        <v>628</v>
      </c>
      <c r="D176" s="166"/>
      <c r="E176" s="168"/>
      <c r="F176" s="167"/>
      <c r="G176" s="168"/>
      <c r="AO176" s="260"/>
      <c r="AP176" s="260"/>
      <c r="AQ176" s="260"/>
      <c r="AR176" s="260"/>
      <c r="AS176" s="260"/>
      <c r="AT176" s="260"/>
      <c r="AU176" s="260"/>
      <c r="AV176" s="260"/>
      <c r="AW176" s="260"/>
      <c r="AX176" s="260"/>
      <c r="AY176" s="260"/>
      <c r="AZ176" s="260"/>
      <c r="BA176" s="260"/>
      <c r="BB176" s="260"/>
      <c r="BC176" s="260"/>
      <c r="BD176" s="260"/>
      <c r="BE176" s="260"/>
      <c r="BF176" s="260"/>
      <c r="BG176" s="210"/>
      <c r="BH176" s="210"/>
      <c r="BI176" s="210"/>
    </row>
    <row r="177" spans="1:61" x14ac:dyDescent="0.25">
      <c r="A177" s="171" t="s">
        <v>91</v>
      </c>
      <c r="B177" s="164"/>
      <c r="C177" s="299" t="s">
        <v>628</v>
      </c>
      <c r="D177" s="166"/>
      <c r="E177" s="168"/>
      <c r="F177" s="167"/>
      <c r="G177" s="168"/>
      <c r="AO177" s="260"/>
      <c r="AP177" s="260"/>
      <c r="AQ177" s="260"/>
      <c r="AR177" s="260"/>
      <c r="AS177" s="260"/>
      <c r="AT177" s="260"/>
      <c r="AU177" s="260"/>
      <c r="AV177" s="260"/>
      <c r="AW177" s="260"/>
      <c r="AX177" s="260"/>
      <c r="AY177" s="260"/>
      <c r="AZ177" s="260"/>
      <c r="BA177" s="260"/>
      <c r="BB177" s="260"/>
      <c r="BC177" s="260"/>
      <c r="BD177" s="260"/>
      <c r="BE177" s="260"/>
      <c r="BF177" s="260"/>
      <c r="BG177" s="210"/>
      <c r="BH177" s="210"/>
      <c r="BI177" s="210"/>
    </row>
    <row r="178" spans="1:61" x14ac:dyDescent="0.25">
      <c r="A178" s="171" t="s">
        <v>91</v>
      </c>
      <c r="B178" s="164"/>
      <c r="C178" s="299" t="s">
        <v>628</v>
      </c>
      <c r="D178" s="166"/>
      <c r="E178" s="168"/>
      <c r="F178" s="167"/>
      <c r="G178" s="168"/>
      <c r="AO178" s="260"/>
      <c r="AP178" s="260"/>
      <c r="AQ178" s="260"/>
      <c r="AR178" s="260"/>
      <c r="AS178" s="260"/>
      <c r="AT178" s="260"/>
      <c r="AU178" s="260"/>
      <c r="AV178" s="260"/>
      <c r="AW178" s="260"/>
      <c r="AX178" s="260"/>
      <c r="AY178" s="260"/>
      <c r="AZ178" s="260"/>
      <c r="BA178" s="260"/>
      <c r="BB178" s="260"/>
      <c r="BC178" s="260"/>
      <c r="BD178" s="260"/>
      <c r="BE178" s="260"/>
      <c r="BF178" s="260"/>
      <c r="BG178" s="210"/>
      <c r="BH178" s="210"/>
      <c r="BI178" s="210"/>
    </row>
    <row r="179" spans="1:61" x14ac:dyDescent="0.25">
      <c r="A179" s="171" t="s">
        <v>91</v>
      </c>
      <c r="B179" s="164"/>
      <c r="C179" s="299" t="s">
        <v>628</v>
      </c>
      <c r="D179" s="166"/>
      <c r="E179" s="168"/>
      <c r="F179" s="167"/>
      <c r="G179" s="168"/>
      <c r="AO179" s="260"/>
      <c r="AP179" s="260"/>
      <c r="AQ179" s="260"/>
      <c r="AR179" s="260"/>
      <c r="AS179" s="260"/>
      <c r="AT179" s="260"/>
      <c r="AU179" s="260"/>
      <c r="AV179" s="260"/>
      <c r="AW179" s="260"/>
      <c r="AX179" s="260"/>
      <c r="AY179" s="260"/>
      <c r="AZ179" s="260"/>
      <c r="BA179" s="260"/>
      <c r="BB179" s="260"/>
      <c r="BC179" s="260"/>
      <c r="BD179" s="260"/>
      <c r="BE179" s="260"/>
      <c r="BF179" s="260"/>
      <c r="BG179" s="210"/>
      <c r="BH179" s="210"/>
      <c r="BI179" s="210"/>
    </row>
    <row r="180" spans="1:61" x14ac:dyDescent="0.25">
      <c r="A180" s="171" t="s">
        <v>91</v>
      </c>
      <c r="B180" s="164"/>
      <c r="C180" s="299" t="s">
        <v>628</v>
      </c>
      <c r="D180" s="166"/>
      <c r="E180" s="168"/>
      <c r="F180" s="167"/>
      <c r="G180" s="168"/>
      <c r="AO180" s="260"/>
      <c r="AP180" s="260"/>
      <c r="AQ180" s="260"/>
      <c r="AR180" s="260"/>
      <c r="AS180" s="260"/>
      <c r="AT180" s="260"/>
      <c r="AU180" s="260"/>
      <c r="AV180" s="260"/>
      <c r="AW180" s="260"/>
      <c r="AX180" s="260"/>
      <c r="AY180" s="260"/>
      <c r="AZ180" s="260"/>
      <c r="BA180" s="260"/>
      <c r="BB180" s="260"/>
      <c r="BC180" s="260"/>
      <c r="BD180" s="260"/>
      <c r="BE180" s="260"/>
      <c r="BF180" s="260"/>
      <c r="BG180" s="210"/>
      <c r="BH180" s="210"/>
      <c r="BI180" s="210"/>
    </row>
    <row r="181" spans="1:61" x14ac:dyDescent="0.25">
      <c r="A181" s="171" t="s">
        <v>91</v>
      </c>
      <c r="B181" s="164"/>
      <c r="C181" s="299" t="s">
        <v>628</v>
      </c>
      <c r="D181" s="166"/>
      <c r="E181" s="168"/>
      <c r="F181" s="167"/>
      <c r="G181" s="168"/>
      <c r="AO181" s="260"/>
      <c r="AP181" s="260"/>
      <c r="AQ181" s="260"/>
      <c r="AR181" s="260"/>
      <c r="AS181" s="260"/>
      <c r="AT181" s="260"/>
      <c r="AU181" s="260"/>
      <c r="AV181" s="260"/>
      <c r="AW181" s="260"/>
      <c r="AX181" s="260"/>
      <c r="AY181" s="260"/>
      <c r="AZ181" s="260"/>
      <c r="BA181" s="260"/>
      <c r="BB181" s="260"/>
      <c r="BC181" s="260"/>
      <c r="BD181" s="260"/>
      <c r="BE181" s="260"/>
      <c r="BF181" s="260"/>
      <c r="BG181" s="210"/>
      <c r="BH181" s="210"/>
      <c r="BI181" s="210"/>
    </row>
    <row r="182" spans="1:61" x14ac:dyDescent="0.25">
      <c r="A182" s="171" t="s">
        <v>91</v>
      </c>
      <c r="B182" s="164"/>
      <c r="C182" s="299" t="s">
        <v>628</v>
      </c>
      <c r="D182" s="166"/>
      <c r="E182" s="168"/>
      <c r="F182" s="167"/>
      <c r="G182" s="168"/>
      <c r="AO182" s="260"/>
      <c r="AP182" s="260"/>
      <c r="AQ182" s="260"/>
      <c r="AR182" s="260"/>
      <c r="AS182" s="260"/>
      <c r="AT182" s="260"/>
      <c r="AU182" s="260"/>
      <c r="AV182" s="260"/>
      <c r="AW182" s="260"/>
      <c r="AX182" s="260"/>
      <c r="AY182" s="260"/>
      <c r="AZ182" s="260"/>
      <c r="BA182" s="260"/>
      <c r="BB182" s="260"/>
      <c r="BC182" s="260"/>
      <c r="BD182" s="260"/>
      <c r="BE182" s="260"/>
      <c r="BF182" s="260"/>
      <c r="BG182" s="210"/>
      <c r="BH182" s="210"/>
      <c r="BI182" s="210"/>
    </row>
    <row r="183" spans="1:61" x14ac:dyDescent="0.25">
      <c r="A183" s="171" t="s">
        <v>91</v>
      </c>
      <c r="B183" s="164"/>
      <c r="C183" s="299" t="s">
        <v>628</v>
      </c>
      <c r="D183" s="166"/>
      <c r="E183" s="168"/>
      <c r="F183" s="167"/>
      <c r="G183" s="168"/>
      <c r="AO183" s="260"/>
      <c r="AP183" s="260"/>
      <c r="AQ183" s="260"/>
      <c r="AR183" s="260"/>
      <c r="AS183" s="260"/>
      <c r="AT183" s="260"/>
      <c r="AU183" s="260"/>
      <c r="AV183" s="260"/>
      <c r="AW183" s="260"/>
      <c r="AX183" s="260"/>
      <c r="AY183" s="260"/>
      <c r="AZ183" s="260"/>
      <c r="BA183" s="260"/>
      <c r="BB183" s="260"/>
      <c r="BC183" s="260"/>
      <c r="BD183" s="260"/>
      <c r="BE183" s="260"/>
      <c r="BF183" s="260"/>
      <c r="BG183" s="210"/>
      <c r="BH183" s="210"/>
      <c r="BI183" s="210"/>
    </row>
    <row r="184" spans="1:61" x14ac:dyDescent="0.25">
      <c r="A184" s="171" t="s">
        <v>91</v>
      </c>
      <c r="B184" s="164"/>
      <c r="C184" s="299" t="s">
        <v>628</v>
      </c>
      <c r="D184" s="166"/>
      <c r="E184" s="168"/>
      <c r="F184" s="167"/>
      <c r="G184" s="168"/>
      <c r="AO184" s="260"/>
      <c r="AP184" s="260"/>
      <c r="AQ184" s="260"/>
      <c r="AR184" s="260"/>
      <c r="AS184" s="260"/>
      <c r="AT184" s="260"/>
      <c r="AU184" s="260"/>
      <c r="AV184" s="260"/>
      <c r="AW184" s="260"/>
      <c r="AX184" s="260"/>
      <c r="AY184" s="260"/>
      <c r="AZ184" s="260"/>
      <c r="BA184" s="260"/>
      <c r="BB184" s="260"/>
      <c r="BC184" s="260"/>
      <c r="BD184" s="260"/>
      <c r="BE184" s="260"/>
      <c r="BF184" s="260"/>
      <c r="BG184" s="210"/>
      <c r="BH184" s="210"/>
      <c r="BI184" s="210"/>
    </row>
    <row r="185" spans="1:61" x14ac:dyDescent="0.25">
      <c r="A185" s="171" t="s">
        <v>91</v>
      </c>
      <c r="B185" s="164"/>
      <c r="C185" s="299" t="s">
        <v>628</v>
      </c>
      <c r="D185" s="166"/>
      <c r="E185" s="168"/>
      <c r="F185" s="167"/>
      <c r="G185" s="168"/>
      <c r="AO185" s="260"/>
      <c r="AP185" s="260"/>
      <c r="AQ185" s="260"/>
      <c r="AR185" s="260"/>
      <c r="AS185" s="260"/>
      <c r="AT185" s="260"/>
      <c r="AU185" s="260"/>
      <c r="AV185" s="260"/>
      <c r="AW185" s="260"/>
      <c r="AX185" s="260"/>
      <c r="AY185" s="260"/>
      <c r="AZ185" s="260"/>
      <c r="BA185" s="260"/>
      <c r="BB185" s="260"/>
      <c r="BC185" s="260"/>
      <c r="BD185" s="260"/>
      <c r="BE185" s="260"/>
      <c r="BF185" s="260"/>
      <c r="BG185" s="210"/>
      <c r="BH185" s="210"/>
      <c r="BI185" s="210"/>
    </row>
    <row r="186" spans="1:61" x14ac:dyDescent="0.25">
      <c r="A186" s="171" t="s">
        <v>91</v>
      </c>
      <c r="B186" s="164"/>
      <c r="C186" s="299" t="s">
        <v>628</v>
      </c>
      <c r="D186" s="166"/>
      <c r="E186" s="168"/>
      <c r="F186" s="167"/>
      <c r="G186" s="168"/>
      <c r="AO186" s="260"/>
      <c r="AP186" s="260"/>
      <c r="AQ186" s="260"/>
      <c r="AR186" s="260"/>
      <c r="AS186" s="260"/>
      <c r="AT186" s="260"/>
      <c r="AU186" s="260"/>
      <c r="AV186" s="260"/>
      <c r="AW186" s="260"/>
      <c r="AX186" s="260"/>
      <c r="AY186" s="260"/>
      <c r="AZ186" s="260"/>
      <c r="BA186" s="260"/>
      <c r="BB186" s="260"/>
      <c r="BC186" s="260"/>
      <c r="BD186" s="260"/>
      <c r="BE186" s="260"/>
      <c r="BF186" s="260"/>
      <c r="BG186" s="210"/>
      <c r="BH186" s="210"/>
      <c r="BI186" s="210"/>
    </row>
    <row r="187" spans="1:61" x14ac:dyDescent="0.25">
      <c r="A187" s="171" t="s">
        <v>91</v>
      </c>
      <c r="B187" s="164"/>
      <c r="C187" s="299" t="s">
        <v>628</v>
      </c>
      <c r="D187" s="166"/>
      <c r="E187" s="168"/>
      <c r="F187" s="167"/>
      <c r="G187" s="168"/>
      <c r="AO187" s="260"/>
      <c r="AP187" s="260"/>
      <c r="AQ187" s="260"/>
      <c r="AR187" s="260"/>
      <c r="AS187" s="260"/>
      <c r="AT187" s="260"/>
      <c r="AU187" s="260"/>
      <c r="AV187" s="260"/>
      <c r="AW187" s="260"/>
      <c r="AX187" s="260"/>
      <c r="AY187" s="260"/>
      <c r="AZ187" s="260"/>
      <c r="BA187" s="260"/>
      <c r="BB187" s="260"/>
      <c r="BC187" s="260"/>
      <c r="BD187" s="260"/>
      <c r="BE187" s="260"/>
      <c r="BF187" s="260"/>
      <c r="BG187" s="210"/>
      <c r="BH187" s="210"/>
      <c r="BI187" s="210"/>
    </row>
    <row r="188" spans="1:61" x14ac:dyDescent="0.25">
      <c r="A188" s="171" t="s">
        <v>91</v>
      </c>
      <c r="B188" s="164"/>
      <c r="C188" s="299" t="s">
        <v>628</v>
      </c>
      <c r="D188" s="166"/>
      <c r="E188" s="168"/>
      <c r="F188" s="167"/>
      <c r="G188" s="168"/>
      <c r="AO188" s="260"/>
      <c r="AP188" s="260"/>
      <c r="AQ188" s="260"/>
      <c r="AR188" s="260"/>
      <c r="AS188" s="260"/>
      <c r="AT188" s="260"/>
      <c r="AU188" s="260"/>
      <c r="AV188" s="260"/>
      <c r="AW188" s="260"/>
      <c r="AX188" s="260"/>
      <c r="AY188" s="260"/>
      <c r="AZ188" s="260"/>
      <c r="BA188" s="260"/>
      <c r="BB188" s="260"/>
      <c r="BC188" s="260"/>
      <c r="BD188" s="260"/>
      <c r="BE188" s="260"/>
      <c r="BF188" s="260"/>
      <c r="BG188" s="210"/>
      <c r="BH188" s="210"/>
      <c r="BI188" s="210"/>
    </row>
    <row r="189" spans="1:61" x14ac:dyDescent="0.25">
      <c r="A189" s="171" t="s">
        <v>91</v>
      </c>
      <c r="B189" s="164"/>
      <c r="C189" s="299" t="s">
        <v>628</v>
      </c>
      <c r="D189" s="166"/>
      <c r="E189" s="168"/>
      <c r="F189" s="167"/>
      <c r="G189" s="168"/>
      <c r="AO189" s="260"/>
      <c r="AP189" s="260"/>
      <c r="AQ189" s="260"/>
      <c r="AR189" s="260"/>
      <c r="AS189" s="260"/>
      <c r="AT189" s="260"/>
      <c r="AU189" s="260"/>
      <c r="AV189" s="260"/>
      <c r="AW189" s="260"/>
      <c r="AX189" s="260"/>
      <c r="AY189" s="260"/>
      <c r="AZ189" s="260"/>
      <c r="BA189" s="260"/>
      <c r="BB189" s="260"/>
      <c r="BC189" s="260"/>
      <c r="BD189" s="260"/>
      <c r="BE189" s="260"/>
      <c r="BF189" s="260"/>
      <c r="BG189" s="210"/>
      <c r="BH189" s="210"/>
      <c r="BI189" s="210"/>
    </row>
    <row r="190" spans="1:61" x14ac:dyDescent="0.25">
      <c r="A190" s="171" t="s">
        <v>91</v>
      </c>
      <c r="B190" s="164"/>
      <c r="C190" s="299" t="s">
        <v>628</v>
      </c>
      <c r="D190" s="166"/>
      <c r="E190" s="168"/>
      <c r="F190" s="167"/>
      <c r="G190" s="168"/>
      <c r="AO190" s="260"/>
      <c r="AP190" s="260"/>
      <c r="AQ190" s="260"/>
      <c r="AR190" s="260"/>
      <c r="AS190" s="260"/>
      <c r="AT190" s="260"/>
      <c r="AU190" s="260"/>
      <c r="AV190" s="260"/>
      <c r="AW190" s="260"/>
      <c r="AX190" s="260"/>
      <c r="AY190" s="260"/>
      <c r="AZ190" s="260"/>
      <c r="BA190" s="260"/>
      <c r="BB190" s="260"/>
      <c r="BC190" s="260"/>
      <c r="BD190" s="260"/>
      <c r="BE190" s="260"/>
      <c r="BF190" s="260"/>
      <c r="BG190" s="210"/>
      <c r="BH190" s="210"/>
      <c r="BI190" s="210"/>
    </row>
    <row r="191" spans="1:61" x14ac:dyDescent="0.25">
      <c r="A191" s="171" t="s">
        <v>91</v>
      </c>
      <c r="B191" s="164"/>
      <c r="C191" s="299" t="s">
        <v>628</v>
      </c>
      <c r="D191" s="166"/>
      <c r="E191" s="168"/>
      <c r="F191" s="167"/>
      <c r="G191" s="168"/>
      <c r="AO191" s="260"/>
      <c r="AP191" s="260"/>
      <c r="AQ191" s="260"/>
      <c r="AR191" s="260"/>
      <c r="AS191" s="260"/>
      <c r="AT191" s="260"/>
      <c r="AU191" s="260"/>
      <c r="AV191" s="260"/>
      <c r="AW191" s="260"/>
      <c r="AX191" s="260"/>
      <c r="AY191" s="260"/>
      <c r="AZ191" s="260"/>
      <c r="BA191" s="260"/>
      <c r="BB191" s="260"/>
      <c r="BC191" s="260"/>
      <c r="BD191" s="260"/>
      <c r="BE191" s="260"/>
      <c r="BF191" s="260"/>
      <c r="BG191" s="210"/>
      <c r="BH191" s="210"/>
      <c r="BI191" s="210"/>
    </row>
    <row r="192" spans="1:61" x14ac:dyDescent="0.25">
      <c r="A192" s="171" t="s">
        <v>91</v>
      </c>
      <c r="B192" s="164"/>
      <c r="C192" s="299" t="s">
        <v>628</v>
      </c>
      <c r="D192" s="166"/>
      <c r="E192" s="168"/>
      <c r="F192" s="167"/>
      <c r="G192" s="168"/>
      <c r="AO192" s="260"/>
      <c r="AP192" s="260"/>
      <c r="AQ192" s="260"/>
      <c r="AR192" s="260"/>
      <c r="AS192" s="260"/>
      <c r="AT192" s="260"/>
      <c r="AU192" s="260"/>
      <c r="AV192" s="260"/>
      <c r="AW192" s="260"/>
      <c r="AX192" s="260"/>
      <c r="AY192" s="260"/>
      <c r="AZ192" s="260"/>
      <c r="BA192" s="260"/>
      <c r="BB192" s="260"/>
      <c r="BC192" s="260"/>
      <c r="BD192" s="260"/>
      <c r="BE192" s="260"/>
      <c r="BF192" s="260"/>
      <c r="BG192" s="210"/>
      <c r="BH192" s="210"/>
      <c r="BI192" s="210"/>
    </row>
    <row r="193" spans="1:61" x14ac:dyDescent="0.25">
      <c r="A193" s="171" t="s">
        <v>91</v>
      </c>
      <c r="B193" s="164"/>
      <c r="C193" s="299" t="s">
        <v>628</v>
      </c>
      <c r="D193" s="166"/>
      <c r="E193" s="168"/>
      <c r="F193" s="167"/>
      <c r="G193" s="168"/>
      <c r="AO193" s="260"/>
      <c r="AP193" s="260"/>
      <c r="AQ193" s="260"/>
      <c r="AR193" s="260"/>
      <c r="AS193" s="260"/>
      <c r="AT193" s="260"/>
      <c r="AU193" s="260"/>
      <c r="AV193" s="260"/>
      <c r="AW193" s="260"/>
      <c r="AX193" s="260"/>
      <c r="AY193" s="260"/>
      <c r="AZ193" s="260"/>
      <c r="BA193" s="260"/>
      <c r="BB193" s="260"/>
      <c r="BC193" s="260"/>
      <c r="BD193" s="260"/>
      <c r="BE193" s="260"/>
      <c r="BF193" s="260"/>
      <c r="BG193" s="210"/>
      <c r="BH193" s="210"/>
      <c r="BI193" s="210"/>
    </row>
    <row r="194" spans="1:61" x14ac:dyDescent="0.25">
      <c r="A194" s="171" t="s">
        <v>91</v>
      </c>
      <c r="B194" s="164"/>
      <c r="C194" s="299" t="s">
        <v>628</v>
      </c>
      <c r="D194" s="166"/>
      <c r="E194" s="168"/>
      <c r="F194" s="167"/>
      <c r="G194" s="168"/>
      <c r="AO194" s="260"/>
      <c r="AP194" s="260"/>
      <c r="AQ194" s="260"/>
      <c r="AR194" s="260"/>
      <c r="AS194" s="260"/>
      <c r="AT194" s="260"/>
      <c r="AU194" s="260"/>
      <c r="AV194" s="260"/>
      <c r="AW194" s="260"/>
      <c r="AX194" s="260"/>
      <c r="AY194" s="260"/>
      <c r="AZ194" s="260"/>
      <c r="BA194" s="260"/>
      <c r="BB194" s="260"/>
      <c r="BC194" s="260"/>
      <c r="BD194" s="260"/>
      <c r="BE194" s="260"/>
      <c r="BF194" s="260"/>
      <c r="BG194" s="210"/>
      <c r="BH194" s="210"/>
      <c r="BI194" s="210"/>
    </row>
    <row r="195" spans="1:61" x14ac:dyDescent="0.25">
      <c r="A195" s="171" t="s">
        <v>91</v>
      </c>
      <c r="B195" s="164"/>
      <c r="C195" s="299" t="s">
        <v>628</v>
      </c>
      <c r="D195" s="166"/>
      <c r="E195" s="168"/>
      <c r="F195" s="167"/>
      <c r="G195" s="168"/>
      <c r="AO195" s="260"/>
      <c r="AP195" s="260"/>
      <c r="AQ195" s="260"/>
      <c r="AR195" s="260"/>
      <c r="AS195" s="260"/>
      <c r="AT195" s="260"/>
      <c r="AU195" s="260"/>
      <c r="AV195" s="260"/>
      <c r="AW195" s="260"/>
      <c r="AX195" s="260"/>
      <c r="AY195" s="260"/>
      <c r="AZ195" s="260"/>
      <c r="BA195" s="260"/>
      <c r="BB195" s="260"/>
      <c r="BC195" s="260"/>
      <c r="BD195" s="260"/>
      <c r="BE195" s="260"/>
      <c r="BF195" s="260"/>
      <c r="BG195" s="210"/>
      <c r="BH195" s="210"/>
      <c r="BI195" s="210"/>
    </row>
    <row r="196" spans="1:61" x14ac:dyDescent="0.25">
      <c r="A196" s="171" t="s">
        <v>91</v>
      </c>
      <c r="B196" s="164"/>
      <c r="C196" s="299" t="s">
        <v>628</v>
      </c>
      <c r="D196" s="166"/>
      <c r="E196" s="168"/>
      <c r="F196" s="167"/>
      <c r="G196" s="168"/>
      <c r="AO196" s="260"/>
      <c r="AP196" s="260"/>
      <c r="AQ196" s="260"/>
      <c r="AR196" s="260"/>
      <c r="AS196" s="260"/>
      <c r="AT196" s="260"/>
      <c r="AU196" s="260"/>
      <c r="AV196" s="260"/>
      <c r="AW196" s="260"/>
      <c r="AX196" s="260"/>
      <c r="AY196" s="260"/>
      <c r="AZ196" s="260"/>
      <c r="BA196" s="260"/>
      <c r="BB196" s="260"/>
      <c r="BC196" s="260"/>
      <c r="BD196" s="260"/>
      <c r="BE196" s="260"/>
      <c r="BF196" s="260"/>
      <c r="BG196" s="210"/>
      <c r="BH196" s="210"/>
      <c r="BI196" s="210"/>
    </row>
    <row r="197" spans="1:61" x14ac:dyDescent="0.25">
      <c r="A197" s="171" t="s">
        <v>91</v>
      </c>
      <c r="B197" s="164"/>
      <c r="C197" s="299" t="s">
        <v>628</v>
      </c>
      <c r="D197" s="166"/>
      <c r="E197" s="168"/>
      <c r="F197" s="167"/>
      <c r="G197" s="168"/>
      <c r="AO197" s="260"/>
      <c r="AP197" s="260"/>
      <c r="AQ197" s="260"/>
      <c r="AR197" s="260"/>
      <c r="AS197" s="260"/>
      <c r="AT197" s="260"/>
      <c r="AU197" s="260"/>
      <c r="AV197" s="260"/>
      <c r="AW197" s="260"/>
      <c r="AX197" s="260"/>
      <c r="AY197" s="260"/>
      <c r="AZ197" s="260"/>
      <c r="BA197" s="260"/>
      <c r="BB197" s="260"/>
      <c r="BC197" s="260"/>
      <c r="BD197" s="260"/>
      <c r="BE197" s="260"/>
      <c r="BF197" s="260"/>
      <c r="BG197" s="210"/>
      <c r="BH197" s="210"/>
      <c r="BI197" s="210"/>
    </row>
    <row r="198" spans="1:61" x14ac:dyDescent="0.25">
      <c r="A198" s="171" t="s">
        <v>91</v>
      </c>
      <c r="B198" s="164"/>
      <c r="C198" s="299" t="s">
        <v>628</v>
      </c>
      <c r="D198" s="166"/>
      <c r="E198" s="168"/>
      <c r="F198" s="167"/>
      <c r="G198" s="168"/>
      <c r="AO198" s="260"/>
      <c r="AP198" s="260"/>
      <c r="AQ198" s="260"/>
      <c r="AR198" s="260"/>
      <c r="AS198" s="260"/>
      <c r="AT198" s="260"/>
      <c r="AU198" s="260"/>
      <c r="AV198" s="260"/>
      <c r="AW198" s="260"/>
      <c r="AX198" s="260"/>
      <c r="AY198" s="260"/>
      <c r="AZ198" s="260"/>
      <c r="BA198" s="260"/>
      <c r="BB198" s="260"/>
      <c r="BC198" s="260"/>
      <c r="BD198" s="260"/>
      <c r="BE198" s="260"/>
      <c r="BF198" s="260"/>
      <c r="BG198" s="210"/>
      <c r="BH198" s="210"/>
      <c r="BI198" s="210"/>
    </row>
    <row r="199" spans="1:61" x14ac:dyDescent="0.25">
      <c r="A199" s="171" t="s">
        <v>91</v>
      </c>
      <c r="B199" s="164"/>
      <c r="C199" s="299" t="s">
        <v>628</v>
      </c>
      <c r="D199" s="166"/>
      <c r="E199" s="168"/>
      <c r="F199" s="167"/>
      <c r="G199" s="168"/>
      <c r="AO199" s="260"/>
      <c r="AP199" s="260"/>
      <c r="AQ199" s="260"/>
      <c r="AR199" s="260"/>
      <c r="AS199" s="260"/>
      <c r="AT199" s="260"/>
      <c r="AU199" s="260"/>
      <c r="AV199" s="260"/>
      <c r="AW199" s="260"/>
      <c r="AX199" s="260"/>
      <c r="AY199" s="260"/>
      <c r="AZ199" s="260"/>
      <c r="BA199" s="260"/>
      <c r="BB199" s="260"/>
      <c r="BC199" s="260"/>
      <c r="BD199" s="260"/>
      <c r="BE199" s="260"/>
      <c r="BF199" s="260"/>
      <c r="BG199" s="210"/>
      <c r="BH199" s="210"/>
      <c r="BI199" s="210"/>
    </row>
    <row r="200" spans="1:61" x14ac:dyDescent="0.25">
      <c r="A200" s="171" t="s">
        <v>91</v>
      </c>
      <c r="B200" s="164"/>
      <c r="C200" s="299" t="s">
        <v>628</v>
      </c>
      <c r="D200" s="166"/>
      <c r="E200" s="168"/>
      <c r="F200" s="167"/>
      <c r="G200" s="168"/>
      <c r="AO200" s="260"/>
      <c r="AP200" s="260"/>
      <c r="AQ200" s="260"/>
      <c r="AR200" s="260"/>
      <c r="AS200" s="260"/>
      <c r="AT200" s="260"/>
      <c r="AU200" s="260"/>
      <c r="AV200" s="260"/>
      <c r="AW200" s="260"/>
      <c r="AX200" s="260"/>
      <c r="AY200" s="260"/>
      <c r="AZ200" s="260"/>
      <c r="BA200" s="260"/>
      <c r="BB200" s="260"/>
      <c r="BC200" s="260"/>
      <c r="BD200" s="260"/>
      <c r="BE200" s="260"/>
      <c r="BF200" s="260"/>
      <c r="BG200" s="210"/>
      <c r="BH200" s="210"/>
      <c r="BI200" s="210"/>
    </row>
    <row r="201" spans="1:61" x14ac:dyDescent="0.25">
      <c r="A201" s="171" t="s">
        <v>91</v>
      </c>
      <c r="B201" s="164"/>
      <c r="C201" s="299" t="s">
        <v>628</v>
      </c>
      <c r="D201" s="166"/>
      <c r="E201" s="168"/>
      <c r="F201" s="167"/>
      <c r="G201" s="168"/>
      <c r="AO201" s="260"/>
      <c r="AP201" s="260"/>
      <c r="AQ201" s="260"/>
      <c r="AR201" s="260"/>
      <c r="AS201" s="260"/>
      <c r="AT201" s="260"/>
      <c r="AU201" s="260"/>
      <c r="AV201" s="260"/>
      <c r="AW201" s="260"/>
      <c r="AX201" s="260"/>
      <c r="AY201" s="260"/>
      <c r="AZ201" s="260"/>
      <c r="BA201" s="260"/>
      <c r="BB201" s="260"/>
      <c r="BC201" s="260"/>
      <c r="BD201" s="260"/>
      <c r="BE201" s="260"/>
      <c r="BF201" s="260"/>
      <c r="BG201" s="210"/>
      <c r="BH201" s="210"/>
      <c r="BI201" s="210"/>
    </row>
    <row r="202" spans="1:61" x14ac:dyDescent="0.25">
      <c r="A202" s="171" t="s">
        <v>91</v>
      </c>
      <c r="B202" s="164"/>
      <c r="C202" s="299" t="s">
        <v>628</v>
      </c>
      <c r="D202" s="166"/>
      <c r="E202" s="168"/>
      <c r="F202" s="167"/>
      <c r="G202" s="168"/>
      <c r="AO202" s="260"/>
      <c r="AP202" s="260"/>
      <c r="AQ202" s="260"/>
      <c r="AR202" s="260"/>
      <c r="AS202" s="260"/>
      <c r="AT202" s="260"/>
      <c r="AU202" s="260"/>
      <c r="AV202" s="260"/>
      <c r="AW202" s="260"/>
      <c r="AX202" s="260"/>
      <c r="AY202" s="260"/>
      <c r="AZ202" s="260"/>
      <c r="BA202" s="260"/>
      <c r="BB202" s="260"/>
      <c r="BC202" s="260"/>
      <c r="BD202" s="260"/>
      <c r="BE202" s="260"/>
      <c r="BF202" s="260"/>
      <c r="BG202" s="210"/>
      <c r="BH202" s="210"/>
      <c r="BI202" s="210"/>
    </row>
    <row r="203" spans="1:61" x14ac:dyDescent="0.25">
      <c r="A203" s="171" t="s">
        <v>91</v>
      </c>
      <c r="B203" s="164"/>
      <c r="C203" s="299" t="s">
        <v>628</v>
      </c>
      <c r="D203" s="166"/>
      <c r="E203" s="168"/>
      <c r="F203" s="167"/>
      <c r="G203" s="168"/>
      <c r="AO203" s="260"/>
      <c r="AP203" s="260"/>
      <c r="AQ203" s="260"/>
      <c r="AR203" s="260"/>
      <c r="AS203" s="260"/>
      <c r="AT203" s="260"/>
      <c r="AU203" s="260"/>
      <c r="AV203" s="260"/>
      <c r="AW203" s="260"/>
      <c r="AX203" s="260"/>
      <c r="AY203" s="260"/>
      <c r="AZ203" s="260"/>
      <c r="BA203" s="260"/>
      <c r="BB203" s="260"/>
      <c r="BC203" s="260"/>
      <c r="BD203" s="260"/>
      <c r="BE203" s="260"/>
      <c r="BF203" s="260"/>
      <c r="BG203" s="210"/>
      <c r="BH203" s="210"/>
      <c r="BI203" s="210"/>
    </row>
    <row r="204" spans="1:61" x14ac:dyDescent="0.25">
      <c r="A204" s="171" t="s">
        <v>91</v>
      </c>
      <c r="B204" s="164"/>
      <c r="C204" s="299" t="s">
        <v>628</v>
      </c>
      <c r="D204" s="166"/>
      <c r="E204" s="168"/>
      <c r="F204" s="167"/>
      <c r="G204" s="168"/>
      <c r="AO204" s="260"/>
      <c r="AP204" s="260"/>
      <c r="AQ204" s="260"/>
      <c r="AR204" s="260"/>
      <c r="AS204" s="260"/>
      <c r="AT204" s="260"/>
      <c r="AU204" s="260"/>
      <c r="AV204" s="260"/>
      <c r="AW204" s="260"/>
      <c r="AX204" s="260"/>
      <c r="AY204" s="260"/>
      <c r="AZ204" s="260"/>
      <c r="BA204" s="260"/>
      <c r="BB204" s="260"/>
      <c r="BC204" s="260"/>
      <c r="BD204" s="260"/>
      <c r="BE204" s="260"/>
      <c r="BF204" s="260"/>
      <c r="BG204" s="210"/>
      <c r="BH204" s="210"/>
      <c r="BI204" s="210"/>
    </row>
    <row r="205" spans="1:61" x14ac:dyDescent="0.25">
      <c r="A205" s="171" t="s">
        <v>91</v>
      </c>
      <c r="B205" s="164"/>
      <c r="C205" s="299" t="s">
        <v>628</v>
      </c>
      <c r="D205" s="166"/>
      <c r="E205" s="168"/>
      <c r="F205" s="167"/>
      <c r="G205" s="168"/>
      <c r="AO205" s="260"/>
      <c r="AP205" s="260"/>
      <c r="AQ205" s="260"/>
      <c r="AR205" s="260"/>
      <c r="AS205" s="260"/>
      <c r="AT205" s="260"/>
      <c r="AU205" s="260"/>
      <c r="AV205" s="260"/>
      <c r="AW205" s="260"/>
      <c r="AX205" s="260"/>
      <c r="AY205" s="260"/>
      <c r="AZ205" s="260"/>
      <c r="BA205" s="260"/>
      <c r="BB205" s="260"/>
      <c r="BC205" s="260"/>
      <c r="BD205" s="260"/>
      <c r="BE205" s="260"/>
      <c r="BF205" s="260"/>
      <c r="BG205" s="210"/>
      <c r="BH205" s="210"/>
      <c r="BI205" s="210"/>
    </row>
    <row r="206" spans="1:61" x14ac:dyDescent="0.25">
      <c r="A206" s="171" t="s">
        <v>91</v>
      </c>
      <c r="B206" s="164"/>
      <c r="C206" s="299" t="s">
        <v>628</v>
      </c>
      <c r="D206" s="166"/>
      <c r="E206" s="168"/>
      <c r="F206" s="167"/>
      <c r="G206" s="168"/>
      <c r="AO206" s="260"/>
      <c r="AP206" s="260"/>
      <c r="AQ206" s="260"/>
      <c r="AR206" s="260"/>
      <c r="AS206" s="260"/>
      <c r="AT206" s="260"/>
      <c r="AU206" s="260"/>
      <c r="AV206" s="260"/>
      <c r="AW206" s="260"/>
      <c r="AX206" s="260"/>
      <c r="AY206" s="260"/>
      <c r="AZ206" s="260"/>
      <c r="BA206" s="260"/>
      <c r="BB206" s="260"/>
      <c r="BC206" s="260"/>
      <c r="BD206" s="260"/>
      <c r="BE206" s="260"/>
      <c r="BF206" s="260"/>
      <c r="BG206" s="210"/>
      <c r="BH206" s="210"/>
      <c r="BI206" s="210"/>
    </row>
    <row r="207" spans="1:61" x14ac:dyDescent="0.25">
      <c r="A207" s="171" t="s">
        <v>91</v>
      </c>
      <c r="B207" s="164"/>
      <c r="C207" s="299" t="s">
        <v>628</v>
      </c>
      <c r="D207" s="166"/>
      <c r="E207" s="168"/>
      <c r="F207" s="167"/>
      <c r="G207" s="168"/>
      <c r="AO207" s="260"/>
      <c r="AP207" s="260"/>
      <c r="AQ207" s="260"/>
      <c r="AR207" s="260"/>
      <c r="AS207" s="260"/>
      <c r="AT207" s="260"/>
      <c r="AU207" s="260"/>
      <c r="AV207" s="260"/>
      <c r="AW207" s="260"/>
      <c r="AX207" s="260"/>
      <c r="AY207" s="260"/>
      <c r="AZ207" s="260"/>
      <c r="BA207" s="260"/>
      <c r="BB207" s="260"/>
      <c r="BC207" s="260"/>
      <c r="BD207" s="260"/>
      <c r="BE207" s="260"/>
      <c r="BF207" s="260"/>
      <c r="BG207" s="210"/>
      <c r="BH207" s="210"/>
      <c r="BI207" s="210"/>
    </row>
    <row r="208" spans="1:61" x14ac:dyDescent="0.25">
      <c r="A208" s="171" t="s">
        <v>91</v>
      </c>
      <c r="B208" s="164"/>
      <c r="C208" s="299" t="s">
        <v>628</v>
      </c>
      <c r="D208" s="166"/>
      <c r="E208" s="168"/>
      <c r="F208" s="167"/>
      <c r="G208" s="168"/>
      <c r="AO208" s="260"/>
      <c r="AP208" s="260"/>
      <c r="AQ208" s="260"/>
      <c r="AR208" s="260"/>
      <c r="AS208" s="260"/>
      <c r="AT208" s="260"/>
      <c r="AU208" s="260"/>
      <c r="AV208" s="260"/>
      <c r="AW208" s="260"/>
      <c r="AX208" s="260"/>
      <c r="AY208" s="260"/>
      <c r="AZ208" s="260"/>
      <c r="BA208" s="260"/>
      <c r="BB208" s="260"/>
      <c r="BC208" s="260"/>
      <c r="BD208" s="260"/>
      <c r="BE208" s="260"/>
      <c r="BF208" s="260"/>
      <c r="BG208" s="210"/>
      <c r="BH208" s="210"/>
      <c r="BI208" s="210"/>
    </row>
    <row r="209" spans="1:61" x14ac:dyDescent="0.25">
      <c r="A209" s="171" t="s">
        <v>91</v>
      </c>
      <c r="B209" s="164"/>
      <c r="C209" s="299" t="s">
        <v>628</v>
      </c>
      <c r="D209" s="166"/>
      <c r="E209" s="168"/>
      <c r="F209" s="167"/>
      <c r="G209" s="168"/>
      <c r="AO209" s="260"/>
      <c r="AP209" s="260"/>
      <c r="AQ209" s="260"/>
      <c r="AR209" s="260"/>
      <c r="AS209" s="260"/>
      <c r="AT209" s="260"/>
      <c r="AU209" s="260"/>
      <c r="AV209" s="260"/>
      <c r="AW209" s="260"/>
      <c r="AX209" s="260"/>
      <c r="AY209" s="260"/>
      <c r="AZ209" s="260"/>
      <c r="BA209" s="260"/>
      <c r="BB209" s="260"/>
      <c r="BC209" s="260"/>
      <c r="BD209" s="260"/>
      <c r="BE209" s="260"/>
      <c r="BF209" s="260"/>
      <c r="BG209" s="210"/>
      <c r="BH209" s="210"/>
      <c r="BI209" s="210"/>
    </row>
    <row r="210" spans="1:61" x14ac:dyDescent="0.25">
      <c r="A210" s="171" t="s">
        <v>91</v>
      </c>
      <c r="B210" s="164"/>
      <c r="C210" s="299" t="s">
        <v>628</v>
      </c>
      <c r="D210" s="166"/>
      <c r="E210" s="168"/>
      <c r="F210" s="167"/>
      <c r="G210" s="168"/>
      <c r="AO210" s="260"/>
      <c r="AP210" s="260"/>
      <c r="AQ210" s="260"/>
      <c r="AR210" s="260"/>
      <c r="AS210" s="260"/>
      <c r="AT210" s="260"/>
      <c r="AU210" s="260"/>
      <c r="AV210" s="260"/>
      <c r="AW210" s="260"/>
      <c r="AX210" s="260"/>
      <c r="AY210" s="260"/>
      <c r="AZ210" s="260"/>
      <c r="BA210" s="260"/>
      <c r="BB210" s="260"/>
      <c r="BC210" s="260"/>
      <c r="BD210" s="260"/>
      <c r="BE210" s="260"/>
      <c r="BF210" s="260"/>
      <c r="BG210" s="210"/>
      <c r="BH210" s="210"/>
      <c r="BI210" s="210"/>
    </row>
    <row r="211" spans="1:61" x14ac:dyDescent="0.25">
      <c r="A211" s="171" t="s">
        <v>91</v>
      </c>
      <c r="B211" s="164"/>
      <c r="C211" s="299" t="s">
        <v>628</v>
      </c>
      <c r="D211" s="166"/>
      <c r="E211" s="168"/>
      <c r="F211" s="167"/>
      <c r="G211" s="168"/>
      <c r="AO211" s="260"/>
      <c r="AP211" s="260"/>
      <c r="AQ211" s="260"/>
      <c r="AR211" s="260"/>
      <c r="AS211" s="260"/>
      <c r="AT211" s="260"/>
      <c r="AU211" s="260"/>
      <c r="AV211" s="260"/>
      <c r="AW211" s="260"/>
      <c r="AX211" s="260"/>
      <c r="AY211" s="260"/>
      <c r="AZ211" s="260"/>
      <c r="BA211" s="260"/>
      <c r="BB211" s="260"/>
      <c r="BC211" s="260"/>
      <c r="BD211" s="260"/>
      <c r="BE211" s="260"/>
      <c r="BF211" s="260"/>
      <c r="BG211" s="210"/>
      <c r="BH211" s="210"/>
      <c r="BI211" s="210"/>
    </row>
    <row r="212" spans="1:61" x14ac:dyDescent="0.25">
      <c r="A212" s="171" t="s">
        <v>91</v>
      </c>
      <c r="B212" s="164"/>
      <c r="C212" s="299" t="s">
        <v>628</v>
      </c>
      <c r="D212" s="166"/>
      <c r="E212" s="168"/>
      <c r="F212" s="167"/>
      <c r="G212" s="168"/>
      <c r="AO212" s="260"/>
      <c r="AP212" s="260"/>
      <c r="AQ212" s="260"/>
      <c r="AR212" s="260"/>
      <c r="AS212" s="260"/>
      <c r="AT212" s="260"/>
      <c r="AU212" s="260"/>
      <c r="AV212" s="260"/>
      <c r="AW212" s="260"/>
      <c r="AX212" s="260"/>
      <c r="AY212" s="260"/>
      <c r="AZ212" s="260"/>
      <c r="BA212" s="260"/>
      <c r="BB212" s="260"/>
      <c r="BC212" s="260"/>
      <c r="BD212" s="260"/>
      <c r="BE212" s="260"/>
      <c r="BF212" s="260"/>
      <c r="BG212" s="210"/>
      <c r="BH212" s="210"/>
      <c r="BI212" s="210"/>
    </row>
    <row r="213" spans="1:61" x14ac:dyDescent="0.25">
      <c r="A213" s="171" t="s">
        <v>91</v>
      </c>
      <c r="B213" s="164"/>
      <c r="C213" s="299" t="s">
        <v>628</v>
      </c>
      <c r="D213" s="166"/>
      <c r="E213" s="168"/>
      <c r="F213" s="167"/>
      <c r="G213" s="168"/>
      <c r="AO213" s="260"/>
      <c r="AP213" s="260"/>
      <c r="AQ213" s="260"/>
      <c r="AR213" s="260"/>
      <c r="AS213" s="260"/>
      <c r="AT213" s="260"/>
      <c r="AU213" s="260"/>
      <c r="AV213" s="260"/>
      <c r="AW213" s="260"/>
      <c r="AX213" s="260"/>
      <c r="AY213" s="260"/>
      <c r="AZ213" s="260"/>
      <c r="BA213" s="260"/>
      <c r="BB213" s="260"/>
      <c r="BC213" s="260"/>
      <c r="BD213" s="260"/>
      <c r="BE213" s="260"/>
      <c r="BF213" s="260"/>
      <c r="BG213" s="210"/>
      <c r="BH213" s="210"/>
      <c r="BI213" s="210"/>
    </row>
    <row r="214" spans="1:61" x14ac:dyDescent="0.25">
      <c r="A214" s="171" t="s">
        <v>91</v>
      </c>
      <c r="B214" s="164"/>
      <c r="C214" s="299" t="s">
        <v>628</v>
      </c>
      <c r="D214" s="166"/>
      <c r="E214" s="168"/>
      <c r="F214" s="167"/>
      <c r="G214" s="168"/>
      <c r="AO214" s="260"/>
      <c r="AP214" s="260"/>
      <c r="AQ214" s="260"/>
      <c r="AR214" s="260"/>
      <c r="AS214" s="260"/>
      <c r="AT214" s="260"/>
      <c r="AU214" s="260"/>
      <c r="AV214" s="260"/>
      <c r="AW214" s="260"/>
      <c r="AX214" s="260"/>
      <c r="AY214" s="260"/>
      <c r="AZ214" s="260"/>
      <c r="BA214" s="260"/>
      <c r="BB214" s="260"/>
      <c r="BC214" s="260"/>
      <c r="BD214" s="260"/>
      <c r="BE214" s="260"/>
      <c r="BF214" s="260"/>
      <c r="BG214" s="210"/>
      <c r="BH214" s="210"/>
      <c r="BI214" s="210"/>
    </row>
    <row r="215" spans="1:61" x14ac:dyDescent="0.25">
      <c r="A215" s="171" t="s">
        <v>91</v>
      </c>
      <c r="B215" s="164"/>
      <c r="C215" s="299" t="s">
        <v>628</v>
      </c>
      <c r="D215" s="166"/>
      <c r="E215" s="168"/>
      <c r="F215" s="167"/>
      <c r="G215" s="168"/>
      <c r="AO215" s="260"/>
      <c r="AP215" s="260"/>
      <c r="AQ215" s="260"/>
      <c r="AR215" s="260"/>
      <c r="AS215" s="260"/>
      <c r="AT215" s="260"/>
      <c r="AU215" s="260"/>
      <c r="AV215" s="260"/>
      <c r="AW215" s="260"/>
      <c r="AX215" s="260"/>
      <c r="AY215" s="260"/>
      <c r="AZ215" s="260"/>
      <c r="BA215" s="260"/>
      <c r="BB215" s="260"/>
      <c r="BC215" s="260"/>
      <c r="BD215" s="260"/>
      <c r="BE215" s="260"/>
      <c r="BF215" s="260"/>
      <c r="BG215" s="210"/>
      <c r="BH215" s="210"/>
      <c r="BI215" s="210"/>
    </row>
    <row r="216" spans="1:61" x14ac:dyDescent="0.25">
      <c r="A216" s="171" t="s">
        <v>91</v>
      </c>
      <c r="B216" s="164"/>
      <c r="C216" s="299" t="s">
        <v>628</v>
      </c>
      <c r="D216" s="166"/>
      <c r="E216" s="168"/>
      <c r="F216" s="167"/>
      <c r="G216" s="168"/>
      <c r="AO216" s="260"/>
      <c r="AP216" s="260"/>
      <c r="AQ216" s="260"/>
      <c r="AR216" s="260"/>
      <c r="AS216" s="260"/>
      <c r="AT216" s="260"/>
      <c r="AU216" s="260"/>
      <c r="AV216" s="260"/>
      <c r="AW216" s="260"/>
      <c r="AX216" s="260"/>
      <c r="AY216" s="260"/>
      <c r="AZ216" s="260"/>
      <c r="BA216" s="260"/>
      <c r="BB216" s="260"/>
      <c r="BC216" s="260"/>
      <c r="BD216" s="260"/>
      <c r="BE216" s="260"/>
      <c r="BF216" s="260"/>
      <c r="BG216" s="210"/>
      <c r="BH216" s="210"/>
      <c r="BI216" s="210"/>
    </row>
    <row r="217" spans="1:61" x14ac:dyDescent="0.25">
      <c r="A217" s="171" t="s">
        <v>91</v>
      </c>
      <c r="B217" s="164"/>
      <c r="C217" s="299" t="s">
        <v>628</v>
      </c>
      <c r="D217" s="166"/>
      <c r="E217" s="168"/>
      <c r="F217" s="167"/>
      <c r="G217" s="168"/>
      <c r="AO217" s="260"/>
      <c r="AP217" s="260"/>
      <c r="AQ217" s="260"/>
      <c r="AR217" s="260"/>
      <c r="AS217" s="260"/>
      <c r="AT217" s="260"/>
      <c r="AU217" s="260"/>
      <c r="AV217" s="260"/>
      <c r="AW217" s="260"/>
      <c r="AX217" s="260"/>
      <c r="AY217" s="260"/>
      <c r="AZ217" s="260"/>
      <c r="BA217" s="260"/>
      <c r="BB217" s="260"/>
      <c r="BC217" s="260"/>
      <c r="BD217" s="260"/>
      <c r="BE217" s="260"/>
      <c r="BF217" s="260"/>
      <c r="BG217" s="210"/>
      <c r="BH217" s="210"/>
      <c r="BI217" s="210"/>
    </row>
    <row r="218" spans="1:61" x14ac:dyDescent="0.25">
      <c r="A218" s="171" t="s">
        <v>91</v>
      </c>
      <c r="B218" s="164"/>
      <c r="C218" s="299" t="s">
        <v>628</v>
      </c>
      <c r="D218" s="166"/>
      <c r="E218" s="168"/>
      <c r="F218" s="167"/>
      <c r="G218" s="168"/>
      <c r="AO218" s="260"/>
      <c r="AP218" s="260"/>
      <c r="AQ218" s="260"/>
      <c r="AR218" s="260"/>
      <c r="AS218" s="260"/>
      <c r="AT218" s="260"/>
      <c r="AU218" s="260"/>
      <c r="AV218" s="260"/>
      <c r="AW218" s="260"/>
      <c r="AX218" s="260"/>
      <c r="AY218" s="260"/>
      <c r="AZ218" s="260"/>
      <c r="BA218" s="260"/>
      <c r="BB218" s="260"/>
      <c r="BC218" s="260"/>
      <c r="BD218" s="260"/>
      <c r="BE218" s="260"/>
      <c r="BF218" s="260"/>
      <c r="BG218" s="210"/>
      <c r="BH218" s="210"/>
      <c r="BI218" s="210"/>
    </row>
    <row r="219" spans="1:61" x14ac:dyDescent="0.25">
      <c r="A219" s="171" t="s">
        <v>91</v>
      </c>
      <c r="B219" s="164"/>
      <c r="C219" s="299" t="s">
        <v>628</v>
      </c>
      <c r="D219" s="166"/>
      <c r="E219" s="168"/>
      <c r="F219" s="167"/>
      <c r="G219" s="168"/>
      <c r="AO219" s="260"/>
      <c r="AP219" s="260"/>
      <c r="AQ219" s="260"/>
      <c r="AR219" s="260"/>
      <c r="AS219" s="260"/>
      <c r="AT219" s="260"/>
      <c r="AU219" s="260"/>
      <c r="AV219" s="260"/>
      <c r="AW219" s="260"/>
      <c r="AX219" s="260"/>
      <c r="AY219" s="260"/>
      <c r="AZ219" s="260"/>
      <c r="BA219" s="260"/>
      <c r="BB219" s="260"/>
      <c r="BC219" s="260"/>
      <c r="BD219" s="260"/>
      <c r="BE219" s="260"/>
      <c r="BF219" s="260"/>
      <c r="BG219" s="210"/>
      <c r="BH219" s="210"/>
      <c r="BI219" s="210"/>
    </row>
    <row r="220" spans="1:61" x14ac:dyDescent="0.25">
      <c r="A220" s="171" t="s">
        <v>91</v>
      </c>
      <c r="B220" s="164"/>
      <c r="C220" s="299" t="s">
        <v>628</v>
      </c>
      <c r="D220" s="166"/>
      <c r="E220" s="168"/>
      <c r="F220" s="167"/>
      <c r="G220" s="168"/>
      <c r="AO220" s="260"/>
      <c r="AP220" s="260"/>
      <c r="AQ220" s="260"/>
      <c r="AR220" s="260"/>
      <c r="AS220" s="260"/>
      <c r="AT220" s="260"/>
      <c r="AU220" s="260"/>
      <c r="AV220" s="260"/>
      <c r="AW220" s="260"/>
      <c r="AX220" s="260"/>
      <c r="AY220" s="260"/>
      <c r="AZ220" s="260"/>
      <c r="BA220" s="260"/>
      <c r="BB220" s="260"/>
      <c r="BC220" s="260"/>
      <c r="BD220" s="260"/>
      <c r="BE220" s="260"/>
      <c r="BF220" s="260"/>
      <c r="BG220" s="210"/>
      <c r="BH220" s="210"/>
      <c r="BI220" s="210"/>
    </row>
    <row r="221" spans="1:61" x14ac:dyDescent="0.25">
      <c r="A221" s="171" t="s">
        <v>91</v>
      </c>
      <c r="B221" s="164"/>
      <c r="C221" s="299" t="s">
        <v>628</v>
      </c>
      <c r="D221" s="166"/>
      <c r="E221" s="168"/>
      <c r="F221" s="167"/>
      <c r="G221" s="168"/>
      <c r="AO221" s="260"/>
      <c r="AP221" s="260"/>
      <c r="AQ221" s="260"/>
      <c r="AR221" s="260"/>
      <c r="AS221" s="260"/>
      <c r="AT221" s="260"/>
      <c r="AU221" s="260"/>
      <c r="AV221" s="260"/>
      <c r="AW221" s="260"/>
      <c r="AX221" s="260"/>
      <c r="AY221" s="260"/>
      <c r="AZ221" s="260"/>
      <c r="BA221" s="260"/>
      <c r="BB221" s="260"/>
      <c r="BC221" s="260"/>
      <c r="BD221" s="260"/>
      <c r="BE221" s="260"/>
      <c r="BF221" s="260"/>
      <c r="BG221" s="210"/>
      <c r="BH221" s="210"/>
      <c r="BI221" s="210"/>
    </row>
    <row r="222" spans="1:61" x14ac:dyDescent="0.25">
      <c r="A222" s="171" t="s">
        <v>91</v>
      </c>
      <c r="B222" s="164"/>
      <c r="C222" s="299" t="s">
        <v>628</v>
      </c>
      <c r="D222" s="166"/>
      <c r="E222" s="168"/>
      <c r="F222" s="167"/>
      <c r="G222" s="168"/>
      <c r="AO222" s="260"/>
      <c r="AP222" s="260"/>
      <c r="AQ222" s="260"/>
      <c r="AR222" s="260"/>
      <c r="AS222" s="260"/>
      <c r="AT222" s="260"/>
      <c r="AU222" s="260"/>
      <c r="AV222" s="260"/>
      <c r="AW222" s="260"/>
      <c r="AX222" s="260"/>
      <c r="AY222" s="260"/>
      <c r="AZ222" s="260"/>
      <c r="BA222" s="260"/>
      <c r="BB222" s="260"/>
      <c r="BC222" s="260"/>
      <c r="BD222" s="260"/>
      <c r="BE222" s="260"/>
      <c r="BF222" s="260"/>
      <c r="BG222" s="210"/>
      <c r="BH222" s="210"/>
      <c r="BI222" s="210"/>
    </row>
    <row r="223" spans="1:61" x14ac:dyDescent="0.25">
      <c r="A223" s="171" t="s">
        <v>91</v>
      </c>
      <c r="B223" s="164"/>
      <c r="C223" s="299" t="s">
        <v>628</v>
      </c>
      <c r="D223" s="166"/>
      <c r="E223" s="168"/>
      <c r="F223" s="167"/>
      <c r="G223" s="168"/>
      <c r="AO223" s="260"/>
      <c r="AP223" s="260"/>
      <c r="AQ223" s="260"/>
      <c r="AR223" s="260"/>
      <c r="AS223" s="260"/>
      <c r="AT223" s="260"/>
      <c r="AU223" s="260"/>
      <c r="AV223" s="260"/>
      <c r="AW223" s="260"/>
      <c r="AX223" s="260"/>
      <c r="AY223" s="260"/>
      <c r="AZ223" s="260"/>
      <c r="BA223" s="260"/>
      <c r="BB223" s="260"/>
      <c r="BC223" s="260"/>
      <c r="BD223" s="260"/>
      <c r="BE223" s="260"/>
      <c r="BF223" s="260"/>
      <c r="BG223" s="210"/>
      <c r="BH223" s="210"/>
      <c r="BI223" s="210"/>
    </row>
    <row r="224" spans="1:61" x14ac:dyDescent="0.25">
      <c r="A224" s="171" t="s">
        <v>91</v>
      </c>
      <c r="B224" s="164"/>
      <c r="C224" s="299" t="s">
        <v>628</v>
      </c>
      <c r="D224" s="166"/>
      <c r="E224" s="168"/>
      <c r="F224" s="167"/>
      <c r="G224" s="168"/>
      <c r="AO224" s="260"/>
      <c r="AP224" s="260"/>
      <c r="AQ224" s="260"/>
      <c r="AR224" s="260"/>
      <c r="AS224" s="260"/>
      <c r="AT224" s="260"/>
      <c r="AU224" s="260"/>
      <c r="AV224" s="260"/>
      <c r="AW224" s="260"/>
      <c r="AX224" s="260"/>
      <c r="AY224" s="260"/>
      <c r="AZ224" s="260"/>
      <c r="BA224" s="260"/>
      <c r="BB224" s="260"/>
      <c r="BC224" s="260"/>
      <c r="BD224" s="260"/>
      <c r="BE224" s="260"/>
      <c r="BF224" s="260"/>
      <c r="BG224" s="210"/>
      <c r="BH224" s="210"/>
      <c r="BI224" s="210"/>
    </row>
    <row r="225" spans="1:61" x14ac:dyDescent="0.25">
      <c r="A225" s="171" t="s">
        <v>91</v>
      </c>
      <c r="B225" s="164"/>
      <c r="C225" s="299" t="s">
        <v>628</v>
      </c>
      <c r="D225" s="166"/>
      <c r="E225" s="168"/>
      <c r="F225" s="167"/>
      <c r="G225" s="168"/>
      <c r="AO225" s="260"/>
      <c r="AP225" s="260"/>
      <c r="AQ225" s="260"/>
      <c r="AR225" s="260"/>
      <c r="AS225" s="260"/>
      <c r="AT225" s="260"/>
      <c r="AU225" s="260"/>
      <c r="AV225" s="260"/>
      <c r="AW225" s="260"/>
      <c r="AX225" s="260"/>
      <c r="AY225" s="260"/>
      <c r="AZ225" s="260"/>
      <c r="BA225" s="260"/>
      <c r="BB225" s="260"/>
      <c r="BC225" s="260"/>
      <c r="BD225" s="260"/>
      <c r="BE225" s="260"/>
      <c r="BF225" s="260"/>
      <c r="BG225" s="210"/>
      <c r="BH225" s="210"/>
      <c r="BI225" s="210"/>
    </row>
    <row r="226" spans="1:61" x14ac:dyDescent="0.25">
      <c r="A226" s="171" t="s">
        <v>91</v>
      </c>
      <c r="B226" s="164"/>
      <c r="C226" s="299" t="s">
        <v>628</v>
      </c>
      <c r="D226" s="166"/>
      <c r="E226" s="168"/>
      <c r="F226" s="167"/>
      <c r="G226" s="168"/>
      <c r="AO226" s="260"/>
      <c r="AP226" s="260"/>
      <c r="AQ226" s="260"/>
      <c r="AR226" s="260"/>
      <c r="AS226" s="260"/>
      <c r="AT226" s="260"/>
      <c r="AU226" s="260"/>
      <c r="AV226" s="260"/>
      <c r="AW226" s="260"/>
      <c r="AX226" s="260"/>
      <c r="AY226" s="260"/>
      <c r="AZ226" s="260"/>
      <c r="BA226" s="260"/>
      <c r="BB226" s="260"/>
      <c r="BC226" s="260"/>
      <c r="BD226" s="260"/>
      <c r="BE226" s="260"/>
      <c r="BF226" s="260"/>
      <c r="BG226" s="210"/>
      <c r="BH226" s="210"/>
      <c r="BI226" s="210"/>
    </row>
    <row r="227" spans="1:61" x14ac:dyDescent="0.25">
      <c r="A227" s="171" t="s">
        <v>91</v>
      </c>
      <c r="B227" s="164"/>
      <c r="C227" s="299" t="s">
        <v>628</v>
      </c>
      <c r="D227" s="166"/>
      <c r="E227" s="168"/>
      <c r="F227" s="167"/>
      <c r="G227" s="168"/>
      <c r="AO227" s="260"/>
      <c r="AP227" s="260"/>
      <c r="AQ227" s="260"/>
      <c r="AR227" s="260"/>
      <c r="AS227" s="260"/>
      <c r="AT227" s="260"/>
      <c r="AU227" s="260"/>
      <c r="AV227" s="260"/>
      <c r="AW227" s="260"/>
      <c r="AX227" s="260"/>
      <c r="AY227" s="260"/>
      <c r="AZ227" s="260"/>
      <c r="BA227" s="260"/>
      <c r="BB227" s="260"/>
      <c r="BC227" s="260"/>
      <c r="BD227" s="260"/>
      <c r="BE227" s="260"/>
      <c r="BF227" s="260"/>
      <c r="BG227" s="210"/>
      <c r="BH227" s="210"/>
      <c r="BI227" s="210"/>
    </row>
    <row r="228" spans="1:61" x14ac:dyDescent="0.25">
      <c r="A228" s="171" t="s">
        <v>91</v>
      </c>
      <c r="B228" s="164"/>
      <c r="C228" s="299" t="s">
        <v>628</v>
      </c>
      <c r="D228" s="166"/>
      <c r="E228" s="168"/>
      <c r="F228" s="167"/>
      <c r="G228" s="168"/>
      <c r="AO228" s="260"/>
      <c r="AP228" s="260"/>
      <c r="AQ228" s="260"/>
      <c r="AR228" s="260"/>
      <c r="AS228" s="260"/>
      <c r="AT228" s="260"/>
      <c r="AU228" s="260"/>
      <c r="AV228" s="260"/>
      <c r="AW228" s="260"/>
      <c r="AX228" s="260"/>
      <c r="AY228" s="260"/>
      <c r="AZ228" s="260"/>
      <c r="BA228" s="260"/>
      <c r="BB228" s="260"/>
      <c r="BC228" s="260"/>
      <c r="BD228" s="260"/>
      <c r="BE228" s="260"/>
      <c r="BF228" s="260"/>
      <c r="BG228" s="210"/>
      <c r="BH228" s="210"/>
      <c r="BI228" s="210"/>
    </row>
    <row r="229" spans="1:61" x14ac:dyDescent="0.25">
      <c r="A229" s="171" t="s">
        <v>91</v>
      </c>
      <c r="B229" s="164"/>
      <c r="C229" s="299" t="s">
        <v>628</v>
      </c>
      <c r="D229" s="166"/>
      <c r="E229" s="168"/>
      <c r="F229" s="167"/>
      <c r="G229" s="168"/>
      <c r="AO229" s="260"/>
      <c r="AP229" s="260"/>
      <c r="AQ229" s="260"/>
      <c r="AR229" s="260"/>
      <c r="AS229" s="260"/>
      <c r="AT229" s="260"/>
      <c r="AU229" s="260"/>
      <c r="AV229" s="260"/>
      <c r="AW229" s="260"/>
      <c r="AX229" s="260"/>
      <c r="AY229" s="260"/>
      <c r="AZ229" s="260"/>
      <c r="BA229" s="260"/>
      <c r="BB229" s="260"/>
      <c r="BC229" s="260"/>
      <c r="BD229" s="260"/>
      <c r="BE229" s="260"/>
      <c r="BF229" s="260"/>
      <c r="BG229" s="210"/>
      <c r="BH229" s="210"/>
      <c r="BI229" s="210"/>
    </row>
    <row r="230" spans="1:61" x14ac:dyDescent="0.25">
      <c r="A230" s="171" t="s">
        <v>91</v>
      </c>
      <c r="B230" s="164"/>
      <c r="C230" s="299" t="s">
        <v>628</v>
      </c>
      <c r="D230" s="166"/>
      <c r="E230" s="168"/>
      <c r="F230" s="167"/>
      <c r="G230" s="168"/>
      <c r="AO230" s="260"/>
      <c r="AP230" s="260"/>
      <c r="AQ230" s="260"/>
      <c r="AR230" s="260"/>
      <c r="AS230" s="260"/>
      <c r="AT230" s="260"/>
      <c r="AU230" s="260"/>
      <c r="AV230" s="260"/>
      <c r="AW230" s="260"/>
      <c r="AX230" s="260"/>
      <c r="AY230" s="260"/>
      <c r="AZ230" s="260"/>
      <c r="BA230" s="260"/>
      <c r="BB230" s="260"/>
      <c r="BC230" s="260"/>
      <c r="BD230" s="260"/>
      <c r="BE230" s="260"/>
      <c r="BF230" s="260"/>
      <c r="BG230" s="210"/>
      <c r="BH230" s="210"/>
      <c r="BI230" s="210"/>
    </row>
    <row r="231" spans="1:61" x14ac:dyDescent="0.25">
      <c r="A231" s="171" t="s">
        <v>91</v>
      </c>
      <c r="B231" s="164"/>
      <c r="C231" s="299" t="s">
        <v>628</v>
      </c>
      <c r="D231" s="166"/>
      <c r="E231" s="168"/>
      <c r="F231" s="167"/>
      <c r="G231" s="168"/>
      <c r="AO231" s="260"/>
      <c r="AP231" s="260"/>
      <c r="AQ231" s="260"/>
      <c r="AR231" s="260"/>
      <c r="AS231" s="260"/>
      <c r="AT231" s="260"/>
      <c r="AU231" s="260"/>
      <c r="AV231" s="260"/>
      <c r="AW231" s="260"/>
      <c r="AX231" s="260"/>
      <c r="AY231" s="260"/>
      <c r="AZ231" s="260"/>
      <c r="BA231" s="260"/>
      <c r="BB231" s="260"/>
      <c r="BC231" s="260"/>
      <c r="BD231" s="260"/>
      <c r="BE231" s="260"/>
      <c r="BF231" s="260"/>
      <c r="BG231" s="210"/>
      <c r="BH231" s="210"/>
      <c r="BI231" s="210"/>
    </row>
    <row r="232" spans="1:61" x14ac:dyDescent="0.25">
      <c r="A232" s="171" t="s">
        <v>91</v>
      </c>
      <c r="B232" s="164"/>
      <c r="C232" s="299" t="s">
        <v>628</v>
      </c>
      <c r="D232" s="166"/>
      <c r="E232" s="168"/>
      <c r="F232" s="167"/>
      <c r="G232" s="168"/>
      <c r="AO232" s="260"/>
      <c r="AP232" s="260"/>
      <c r="AQ232" s="260"/>
      <c r="AR232" s="260"/>
      <c r="AS232" s="260"/>
      <c r="AT232" s="260"/>
      <c r="AU232" s="260"/>
      <c r="AV232" s="260"/>
      <c r="AW232" s="260"/>
      <c r="AX232" s="260"/>
      <c r="AY232" s="260"/>
      <c r="AZ232" s="260"/>
      <c r="BA232" s="260"/>
      <c r="BB232" s="260"/>
      <c r="BC232" s="260"/>
      <c r="BD232" s="260"/>
      <c r="BE232" s="260"/>
      <c r="BF232" s="260"/>
      <c r="BG232" s="210"/>
      <c r="BH232" s="210"/>
      <c r="BI232" s="210"/>
    </row>
    <row r="233" spans="1:61" x14ac:dyDescent="0.25">
      <c r="A233" s="171" t="s">
        <v>91</v>
      </c>
      <c r="B233" s="164"/>
      <c r="C233" s="299" t="s">
        <v>628</v>
      </c>
      <c r="D233" s="166"/>
      <c r="E233" s="168"/>
      <c r="F233" s="167"/>
      <c r="G233" s="168"/>
      <c r="AO233" s="260"/>
      <c r="AP233" s="260"/>
      <c r="AQ233" s="260"/>
      <c r="AR233" s="260"/>
      <c r="AS233" s="260"/>
      <c r="AT233" s="260"/>
      <c r="AU233" s="260"/>
      <c r="AV233" s="260"/>
      <c r="AW233" s="260"/>
      <c r="AX233" s="260"/>
      <c r="AY233" s="260"/>
      <c r="AZ233" s="260"/>
      <c r="BA233" s="260"/>
      <c r="BB233" s="260"/>
      <c r="BC233" s="260"/>
      <c r="BD233" s="260"/>
      <c r="BE233" s="260"/>
      <c r="BF233" s="260"/>
      <c r="BG233" s="210"/>
      <c r="BH233" s="210"/>
      <c r="BI233" s="210"/>
    </row>
    <row r="234" spans="1:61" x14ac:dyDescent="0.25">
      <c r="A234" s="171" t="s">
        <v>91</v>
      </c>
      <c r="B234" s="164"/>
      <c r="C234" s="299" t="s">
        <v>628</v>
      </c>
      <c r="D234" s="166"/>
      <c r="E234" s="168"/>
      <c r="F234" s="167"/>
      <c r="G234" s="168"/>
      <c r="AO234" s="260"/>
      <c r="AP234" s="260"/>
      <c r="AQ234" s="260"/>
      <c r="AR234" s="260"/>
      <c r="AS234" s="260"/>
      <c r="AT234" s="260"/>
      <c r="AU234" s="260"/>
      <c r="AV234" s="260"/>
      <c r="AW234" s="260"/>
      <c r="AX234" s="260"/>
      <c r="AY234" s="260"/>
      <c r="AZ234" s="260"/>
      <c r="BA234" s="260"/>
      <c r="BB234" s="260"/>
      <c r="BC234" s="260"/>
      <c r="BD234" s="260"/>
      <c r="BE234" s="260"/>
      <c r="BF234" s="260"/>
      <c r="BG234" s="210"/>
      <c r="BH234" s="210"/>
      <c r="BI234" s="210"/>
    </row>
    <row r="235" spans="1:61" x14ac:dyDescent="0.25">
      <c r="A235" s="171" t="s">
        <v>91</v>
      </c>
      <c r="B235" s="164"/>
      <c r="C235" s="299" t="s">
        <v>628</v>
      </c>
      <c r="D235" s="166"/>
      <c r="E235" s="168"/>
      <c r="F235" s="167"/>
      <c r="G235" s="168"/>
      <c r="AO235" s="260"/>
      <c r="AP235" s="260"/>
      <c r="AQ235" s="260"/>
      <c r="AR235" s="260"/>
      <c r="AS235" s="260"/>
      <c r="AT235" s="260"/>
      <c r="AU235" s="260"/>
      <c r="AV235" s="260"/>
      <c r="AW235" s="260"/>
      <c r="AX235" s="260"/>
      <c r="AY235" s="260"/>
      <c r="AZ235" s="260"/>
      <c r="BA235" s="260"/>
      <c r="BB235" s="260"/>
      <c r="BC235" s="260"/>
      <c r="BD235" s="260"/>
      <c r="BE235" s="260"/>
      <c r="BF235" s="260"/>
      <c r="BG235" s="210"/>
      <c r="BH235" s="210"/>
      <c r="BI235" s="210"/>
    </row>
    <row r="236" spans="1:61" x14ac:dyDescent="0.25">
      <c r="A236" s="171" t="s">
        <v>91</v>
      </c>
      <c r="B236" s="164"/>
      <c r="C236" s="299" t="s">
        <v>628</v>
      </c>
      <c r="D236" s="166"/>
      <c r="E236" s="168"/>
      <c r="F236" s="167"/>
      <c r="G236" s="168"/>
      <c r="AO236" s="260"/>
      <c r="AP236" s="260"/>
      <c r="AQ236" s="260"/>
      <c r="AR236" s="260"/>
      <c r="AS236" s="260"/>
      <c r="AT236" s="260"/>
      <c r="AU236" s="260"/>
      <c r="AV236" s="260"/>
      <c r="AW236" s="260"/>
      <c r="AX236" s="260"/>
      <c r="AY236" s="260"/>
      <c r="AZ236" s="260"/>
      <c r="BA236" s="260"/>
      <c r="BB236" s="260"/>
      <c r="BC236" s="260"/>
      <c r="BD236" s="260"/>
      <c r="BE236" s="260"/>
      <c r="BF236" s="260"/>
      <c r="BG236" s="210"/>
      <c r="BH236" s="210"/>
      <c r="BI236" s="210"/>
    </row>
    <row r="237" spans="1:61" x14ac:dyDescent="0.25">
      <c r="A237" s="171" t="s">
        <v>91</v>
      </c>
      <c r="B237" s="164"/>
      <c r="C237" s="299" t="s">
        <v>628</v>
      </c>
      <c r="D237" s="166"/>
      <c r="E237" s="168"/>
      <c r="F237" s="167"/>
      <c r="G237" s="168"/>
      <c r="AO237" s="260"/>
      <c r="AP237" s="260"/>
      <c r="AQ237" s="260"/>
      <c r="AR237" s="260"/>
      <c r="AS237" s="260"/>
      <c r="AT237" s="260"/>
      <c r="AU237" s="260"/>
      <c r="AV237" s="260"/>
      <c r="AW237" s="260"/>
      <c r="AX237" s="260"/>
      <c r="AY237" s="260"/>
      <c r="AZ237" s="260"/>
      <c r="BA237" s="260"/>
      <c r="BB237" s="260"/>
      <c r="BC237" s="260"/>
      <c r="BD237" s="260"/>
      <c r="BE237" s="260"/>
      <c r="BF237" s="260"/>
      <c r="BG237" s="210"/>
      <c r="BH237" s="210"/>
      <c r="BI237" s="210"/>
    </row>
    <row r="238" spans="1:61" x14ac:dyDescent="0.25">
      <c r="A238" s="171" t="s">
        <v>91</v>
      </c>
      <c r="B238" s="164"/>
      <c r="C238" s="299" t="s">
        <v>628</v>
      </c>
      <c r="D238" s="166"/>
      <c r="E238" s="168"/>
      <c r="F238" s="167"/>
      <c r="G238" s="168"/>
      <c r="AO238" s="260"/>
      <c r="AP238" s="260"/>
      <c r="AQ238" s="260"/>
      <c r="AR238" s="260"/>
      <c r="AS238" s="260"/>
      <c r="AT238" s="260"/>
      <c r="AU238" s="260"/>
      <c r="AV238" s="260"/>
      <c r="AW238" s="260"/>
      <c r="AX238" s="260"/>
      <c r="AY238" s="260"/>
      <c r="AZ238" s="260"/>
      <c r="BA238" s="260"/>
      <c r="BB238" s="260"/>
      <c r="BC238" s="260"/>
      <c r="BD238" s="260"/>
      <c r="BE238" s="260"/>
      <c r="BF238" s="260"/>
      <c r="BG238" s="210"/>
      <c r="BH238" s="210"/>
      <c r="BI238" s="210"/>
    </row>
    <row r="239" spans="1:61" x14ac:dyDescent="0.25">
      <c r="A239" s="171" t="s">
        <v>91</v>
      </c>
      <c r="B239" s="164"/>
      <c r="C239" s="299" t="s">
        <v>628</v>
      </c>
      <c r="D239" s="166"/>
      <c r="E239" s="168"/>
      <c r="F239" s="167"/>
      <c r="G239" s="168"/>
      <c r="AO239" s="260"/>
      <c r="AP239" s="260"/>
      <c r="AQ239" s="260"/>
      <c r="AR239" s="260"/>
      <c r="AS239" s="260"/>
      <c r="AT239" s="260"/>
      <c r="AU239" s="260"/>
      <c r="AV239" s="260"/>
      <c r="AW239" s="260"/>
      <c r="AX239" s="260"/>
      <c r="AY239" s="260"/>
      <c r="AZ239" s="260"/>
      <c r="BA239" s="260"/>
      <c r="BB239" s="260"/>
      <c r="BC239" s="260"/>
      <c r="BD239" s="260"/>
      <c r="BE239" s="260"/>
      <c r="BF239" s="260"/>
      <c r="BG239" s="210"/>
      <c r="BH239" s="210"/>
      <c r="BI239" s="210"/>
    </row>
    <row r="240" spans="1:61" x14ac:dyDescent="0.25">
      <c r="A240" s="171" t="s">
        <v>91</v>
      </c>
      <c r="B240" s="164"/>
      <c r="C240" s="299" t="s">
        <v>628</v>
      </c>
      <c r="D240" s="166"/>
      <c r="E240" s="168"/>
      <c r="F240" s="167"/>
      <c r="G240" s="168"/>
      <c r="AO240" s="260"/>
      <c r="AP240" s="260"/>
      <c r="AQ240" s="260"/>
      <c r="AR240" s="260"/>
      <c r="AS240" s="260"/>
      <c r="AT240" s="260"/>
      <c r="AU240" s="260"/>
      <c r="AV240" s="260"/>
      <c r="AW240" s="260"/>
      <c r="AX240" s="260"/>
      <c r="AY240" s="260"/>
      <c r="AZ240" s="260"/>
      <c r="BA240" s="260"/>
      <c r="BB240" s="260"/>
      <c r="BC240" s="260"/>
      <c r="BD240" s="260"/>
      <c r="BE240" s="260"/>
      <c r="BF240" s="260"/>
      <c r="BG240" s="210"/>
      <c r="BH240" s="210"/>
      <c r="BI240" s="210"/>
    </row>
    <row r="241" spans="1:61" x14ac:dyDescent="0.25">
      <c r="A241" s="171" t="s">
        <v>91</v>
      </c>
      <c r="B241" s="164"/>
      <c r="C241" s="299" t="s">
        <v>628</v>
      </c>
      <c r="D241" s="166"/>
      <c r="E241" s="168"/>
      <c r="F241" s="167"/>
      <c r="G241" s="168"/>
      <c r="AO241" s="260"/>
      <c r="AP241" s="260"/>
      <c r="AQ241" s="260"/>
      <c r="AR241" s="260"/>
      <c r="AS241" s="260"/>
      <c r="AT241" s="260"/>
      <c r="AU241" s="260"/>
      <c r="AV241" s="260"/>
      <c r="AW241" s="260"/>
      <c r="AX241" s="260"/>
      <c r="AY241" s="260"/>
      <c r="AZ241" s="260"/>
      <c r="BA241" s="260"/>
      <c r="BB241" s="260"/>
      <c r="BC241" s="260"/>
      <c r="BD241" s="260"/>
      <c r="BE241" s="260"/>
      <c r="BF241" s="260"/>
      <c r="BG241" s="210"/>
      <c r="BH241" s="210"/>
      <c r="BI241" s="210"/>
    </row>
    <row r="242" spans="1:61" x14ac:dyDescent="0.25">
      <c r="A242" s="171" t="s">
        <v>91</v>
      </c>
      <c r="B242" s="164"/>
      <c r="C242" s="299" t="s">
        <v>628</v>
      </c>
      <c r="D242" s="166"/>
      <c r="E242" s="168"/>
      <c r="F242" s="167"/>
      <c r="G242" s="168"/>
      <c r="AO242" s="260"/>
      <c r="AP242" s="260"/>
      <c r="AQ242" s="260"/>
      <c r="AR242" s="260"/>
      <c r="AS242" s="260"/>
      <c r="AT242" s="260"/>
      <c r="AU242" s="260"/>
      <c r="AV242" s="260"/>
      <c r="AW242" s="260"/>
      <c r="AX242" s="260"/>
      <c r="AY242" s="260"/>
      <c r="AZ242" s="260"/>
      <c r="BA242" s="260"/>
      <c r="BB242" s="260"/>
      <c r="BC242" s="260"/>
      <c r="BD242" s="260"/>
      <c r="BE242" s="260"/>
      <c r="BF242" s="260"/>
      <c r="BG242" s="210"/>
      <c r="BH242" s="210"/>
      <c r="BI242" s="210"/>
    </row>
    <row r="243" spans="1:61" x14ac:dyDescent="0.25">
      <c r="A243" s="171" t="s">
        <v>91</v>
      </c>
      <c r="B243" s="164"/>
      <c r="C243" s="299" t="s">
        <v>628</v>
      </c>
      <c r="D243" s="166"/>
      <c r="E243" s="168"/>
      <c r="F243" s="167"/>
      <c r="G243" s="168"/>
      <c r="AO243" s="260"/>
      <c r="AP243" s="260"/>
      <c r="AQ243" s="260"/>
      <c r="AR243" s="260"/>
      <c r="AS243" s="260"/>
      <c r="AT243" s="260"/>
      <c r="AU243" s="260"/>
      <c r="AV243" s="260"/>
      <c r="AW243" s="260"/>
      <c r="AX243" s="260"/>
      <c r="AY243" s="260"/>
      <c r="AZ243" s="260"/>
      <c r="BA243" s="260"/>
      <c r="BB243" s="260"/>
      <c r="BC243" s="260"/>
      <c r="BD243" s="260"/>
      <c r="BE243" s="260"/>
      <c r="BF243" s="260"/>
      <c r="BG243" s="210"/>
      <c r="BH243" s="210"/>
      <c r="BI243" s="210"/>
    </row>
    <row r="244" spans="1:61" x14ac:dyDescent="0.25">
      <c r="A244" s="171" t="s">
        <v>91</v>
      </c>
      <c r="B244" s="164"/>
      <c r="C244" s="299" t="s">
        <v>628</v>
      </c>
      <c r="D244" s="166"/>
      <c r="E244" s="168"/>
      <c r="F244" s="167"/>
      <c r="G244" s="168"/>
      <c r="AO244" s="260"/>
      <c r="AP244" s="260"/>
      <c r="AQ244" s="260"/>
      <c r="AR244" s="260"/>
      <c r="AS244" s="260"/>
      <c r="AT244" s="260"/>
      <c r="AU244" s="260"/>
      <c r="AV244" s="260"/>
      <c r="AW244" s="260"/>
      <c r="AX244" s="260"/>
      <c r="AY244" s="260"/>
      <c r="AZ244" s="260"/>
      <c r="BA244" s="260"/>
      <c r="BB244" s="260"/>
      <c r="BC244" s="260"/>
      <c r="BD244" s="260"/>
      <c r="BE244" s="260"/>
      <c r="BF244" s="260"/>
      <c r="BG244" s="210"/>
      <c r="BH244" s="210"/>
      <c r="BI244" s="210"/>
    </row>
    <row r="245" spans="1:61" x14ac:dyDescent="0.25">
      <c r="A245" s="171" t="s">
        <v>91</v>
      </c>
      <c r="B245" s="164"/>
      <c r="C245" s="299" t="s">
        <v>628</v>
      </c>
      <c r="D245" s="166"/>
      <c r="E245" s="168"/>
      <c r="F245" s="167"/>
      <c r="G245" s="168"/>
      <c r="AO245" s="260"/>
      <c r="AP245" s="260"/>
      <c r="AQ245" s="260"/>
      <c r="AR245" s="260"/>
      <c r="AS245" s="260"/>
      <c r="AT245" s="260"/>
      <c r="AU245" s="260"/>
      <c r="AV245" s="260"/>
      <c r="AW245" s="260"/>
      <c r="AX245" s="260"/>
      <c r="AY245" s="260"/>
      <c r="AZ245" s="260"/>
      <c r="BA245" s="260"/>
      <c r="BB245" s="260"/>
      <c r="BC245" s="260"/>
      <c r="BD245" s="260"/>
      <c r="BE245" s="260"/>
      <c r="BF245" s="260"/>
      <c r="BG245" s="210"/>
      <c r="BH245" s="210"/>
      <c r="BI245" s="210"/>
    </row>
    <row r="246" spans="1:61" x14ac:dyDescent="0.25">
      <c r="A246" s="171" t="s">
        <v>91</v>
      </c>
      <c r="B246" s="164"/>
      <c r="C246" s="299" t="s">
        <v>628</v>
      </c>
      <c r="D246" s="166"/>
      <c r="E246" s="168"/>
      <c r="F246" s="167"/>
      <c r="G246" s="168"/>
      <c r="AO246" s="260"/>
      <c r="AP246" s="260"/>
      <c r="AQ246" s="260"/>
      <c r="AR246" s="260"/>
      <c r="AS246" s="260"/>
      <c r="AT246" s="260"/>
      <c r="AU246" s="260"/>
      <c r="AV246" s="260"/>
      <c r="AW246" s="260"/>
      <c r="AX246" s="260"/>
      <c r="AY246" s="260"/>
      <c r="AZ246" s="260"/>
      <c r="BA246" s="260"/>
      <c r="BB246" s="260"/>
      <c r="BC246" s="260"/>
      <c r="BD246" s="260"/>
      <c r="BE246" s="260"/>
      <c r="BF246" s="260"/>
      <c r="BG246" s="210"/>
      <c r="BH246" s="210"/>
      <c r="BI246" s="210"/>
    </row>
    <row r="247" spans="1:61" x14ac:dyDescent="0.25">
      <c r="A247" s="171" t="s">
        <v>91</v>
      </c>
      <c r="B247" s="164"/>
      <c r="C247" s="299" t="s">
        <v>628</v>
      </c>
      <c r="D247" s="166"/>
      <c r="E247" s="168"/>
      <c r="F247" s="167"/>
      <c r="G247" s="168"/>
      <c r="AO247" s="260"/>
      <c r="AP247" s="260"/>
      <c r="AQ247" s="260"/>
      <c r="AR247" s="260"/>
      <c r="AS247" s="260"/>
      <c r="AT247" s="260"/>
      <c r="AU247" s="260"/>
      <c r="AV247" s="260"/>
      <c r="AW247" s="260"/>
      <c r="AX247" s="260"/>
      <c r="AY247" s="260"/>
      <c r="AZ247" s="260"/>
      <c r="BA247" s="260"/>
      <c r="BB247" s="260"/>
      <c r="BC247" s="260"/>
      <c r="BD247" s="260"/>
      <c r="BE247" s="260"/>
      <c r="BF247" s="260"/>
      <c r="BG247" s="210"/>
      <c r="BH247" s="210"/>
      <c r="BI247" s="210"/>
    </row>
    <row r="248" spans="1:61" x14ac:dyDescent="0.25">
      <c r="A248" s="171" t="s">
        <v>91</v>
      </c>
      <c r="B248" s="164"/>
      <c r="C248" s="299" t="s">
        <v>628</v>
      </c>
      <c r="D248" s="166"/>
      <c r="E248" s="168"/>
      <c r="F248" s="167"/>
      <c r="G248" s="168"/>
      <c r="AO248" s="260"/>
      <c r="AP248" s="260"/>
      <c r="AQ248" s="260"/>
      <c r="AR248" s="260"/>
      <c r="AS248" s="260"/>
      <c r="AT248" s="260"/>
      <c r="AU248" s="260"/>
      <c r="AV248" s="260"/>
      <c r="AW248" s="260"/>
      <c r="AX248" s="260"/>
      <c r="AY248" s="260"/>
      <c r="AZ248" s="260"/>
      <c r="BA248" s="260"/>
      <c r="BB248" s="260"/>
      <c r="BC248" s="260"/>
      <c r="BD248" s="260"/>
      <c r="BE248" s="260"/>
      <c r="BF248" s="260"/>
      <c r="BG248" s="210"/>
      <c r="BH248" s="210"/>
      <c r="BI248" s="210"/>
    </row>
    <row r="249" spans="1:61" x14ac:dyDescent="0.25">
      <c r="A249" s="171" t="s">
        <v>91</v>
      </c>
      <c r="B249" s="164"/>
      <c r="C249" s="299" t="s">
        <v>628</v>
      </c>
      <c r="D249" s="166"/>
      <c r="E249" s="168"/>
      <c r="F249" s="167"/>
      <c r="G249" s="168"/>
      <c r="AO249" s="260"/>
      <c r="AP249" s="260"/>
      <c r="AQ249" s="260"/>
      <c r="AR249" s="260"/>
      <c r="AS249" s="260"/>
      <c r="AT249" s="260"/>
      <c r="AU249" s="260"/>
      <c r="AV249" s="260"/>
      <c r="AW249" s="260"/>
      <c r="AX249" s="260"/>
      <c r="AY249" s="260"/>
      <c r="AZ249" s="260"/>
      <c r="BA249" s="260"/>
      <c r="BB249" s="260"/>
      <c r="BC249" s="260"/>
      <c r="BD249" s="260"/>
      <c r="BE249" s="260"/>
      <c r="BF249" s="260"/>
      <c r="BG249" s="210"/>
      <c r="BH249" s="210"/>
      <c r="BI249" s="210"/>
    </row>
    <row r="250" spans="1:61" x14ac:dyDescent="0.25">
      <c r="A250" s="171" t="s">
        <v>91</v>
      </c>
      <c r="B250" s="164"/>
      <c r="C250" s="299" t="s">
        <v>628</v>
      </c>
      <c r="D250" s="166"/>
      <c r="E250" s="168"/>
      <c r="F250" s="167"/>
      <c r="G250" s="168"/>
      <c r="AO250" s="260"/>
      <c r="AP250" s="260"/>
      <c r="AQ250" s="260"/>
      <c r="AR250" s="260"/>
      <c r="AS250" s="260"/>
      <c r="AT250" s="260"/>
      <c r="AU250" s="260"/>
      <c r="AV250" s="260"/>
      <c r="AW250" s="260"/>
      <c r="AX250" s="260"/>
      <c r="AY250" s="260"/>
      <c r="AZ250" s="260"/>
      <c r="BA250" s="260"/>
      <c r="BB250" s="260"/>
      <c r="BC250" s="260"/>
      <c r="BD250" s="260"/>
      <c r="BE250" s="260"/>
      <c r="BF250" s="260"/>
      <c r="BG250" s="210"/>
      <c r="BH250" s="210"/>
      <c r="BI250" s="210"/>
    </row>
    <row r="251" spans="1:61" x14ac:dyDescent="0.25">
      <c r="A251" s="171" t="s">
        <v>91</v>
      </c>
      <c r="B251" s="164"/>
      <c r="C251" s="299" t="s">
        <v>628</v>
      </c>
      <c r="D251" s="166"/>
      <c r="E251" s="168"/>
      <c r="F251" s="167"/>
      <c r="G251" s="168"/>
      <c r="AO251" s="260"/>
      <c r="AP251" s="260"/>
      <c r="AQ251" s="260"/>
      <c r="AR251" s="260"/>
      <c r="AS251" s="260"/>
      <c r="AT251" s="260"/>
      <c r="AU251" s="260"/>
      <c r="AV251" s="260"/>
      <c r="AW251" s="260"/>
      <c r="AX251" s="260"/>
      <c r="AY251" s="260"/>
      <c r="AZ251" s="260"/>
      <c r="BA251" s="260"/>
      <c r="BB251" s="260"/>
      <c r="BC251" s="260"/>
      <c r="BD251" s="260"/>
      <c r="BE251" s="260"/>
      <c r="BF251" s="260"/>
      <c r="BG251" s="210"/>
      <c r="BH251" s="210"/>
      <c r="BI251" s="210"/>
    </row>
    <row r="252" spans="1:61" x14ac:dyDescent="0.25">
      <c r="A252" s="171" t="s">
        <v>91</v>
      </c>
      <c r="B252" s="164"/>
      <c r="C252" s="299" t="s">
        <v>628</v>
      </c>
      <c r="D252" s="166"/>
      <c r="E252" s="168"/>
      <c r="F252" s="167"/>
      <c r="G252" s="168"/>
      <c r="AO252" s="260"/>
      <c r="AP252" s="260"/>
      <c r="AQ252" s="260"/>
      <c r="AR252" s="260"/>
      <c r="AS252" s="260"/>
      <c r="AT252" s="260"/>
      <c r="AU252" s="260"/>
      <c r="AV252" s="260"/>
      <c r="AW252" s="260"/>
      <c r="AX252" s="260"/>
      <c r="AY252" s="260"/>
      <c r="AZ252" s="260"/>
      <c r="BA252" s="260"/>
      <c r="BB252" s="260"/>
      <c r="BC252" s="260"/>
      <c r="BD252" s="260"/>
      <c r="BE252" s="260"/>
      <c r="BF252" s="260"/>
      <c r="BG252" s="210"/>
      <c r="BH252" s="210"/>
      <c r="BI252" s="210"/>
    </row>
    <row r="253" spans="1:61" x14ac:dyDescent="0.25">
      <c r="A253" s="171" t="s">
        <v>91</v>
      </c>
      <c r="B253" s="164"/>
      <c r="C253" s="299" t="s">
        <v>628</v>
      </c>
      <c r="D253" s="166"/>
      <c r="E253" s="168"/>
      <c r="F253" s="167"/>
      <c r="G253" s="168"/>
      <c r="AO253" s="260"/>
      <c r="AP253" s="260"/>
      <c r="AQ253" s="260"/>
      <c r="AR253" s="260"/>
      <c r="AS253" s="260"/>
      <c r="AT253" s="260"/>
      <c r="AU253" s="260"/>
      <c r="AV253" s="260"/>
      <c r="AW253" s="260"/>
      <c r="AX253" s="260"/>
      <c r="AY253" s="260"/>
      <c r="AZ253" s="260"/>
      <c r="BA253" s="260"/>
      <c r="BB253" s="260"/>
      <c r="BC253" s="260"/>
      <c r="BD253" s="260"/>
      <c r="BE253" s="260"/>
      <c r="BF253" s="260"/>
      <c r="BG253" s="210"/>
      <c r="BH253" s="210"/>
      <c r="BI253" s="210"/>
    </row>
    <row r="254" spans="1:61" x14ac:dyDescent="0.25">
      <c r="A254" s="171" t="s">
        <v>91</v>
      </c>
      <c r="B254" s="164"/>
      <c r="C254" s="299" t="s">
        <v>628</v>
      </c>
      <c r="D254" s="166"/>
      <c r="E254" s="168"/>
      <c r="F254" s="167"/>
      <c r="G254" s="168"/>
      <c r="AO254" s="260"/>
      <c r="AP254" s="260"/>
      <c r="AQ254" s="260"/>
      <c r="AR254" s="260"/>
      <c r="AS254" s="260"/>
      <c r="AT254" s="260"/>
      <c r="AU254" s="260"/>
      <c r="AV254" s="260"/>
      <c r="AW254" s="260"/>
      <c r="AX254" s="260"/>
      <c r="AY254" s="260"/>
      <c r="AZ254" s="260"/>
      <c r="BA254" s="260"/>
      <c r="BB254" s="260"/>
      <c r="BC254" s="260"/>
      <c r="BD254" s="260"/>
      <c r="BE254" s="260"/>
      <c r="BF254" s="260"/>
      <c r="BG254" s="210"/>
      <c r="BH254" s="210"/>
      <c r="BI254" s="210"/>
    </row>
    <row r="255" spans="1:61" x14ac:dyDescent="0.25">
      <c r="A255" s="171" t="s">
        <v>91</v>
      </c>
      <c r="B255" s="164"/>
      <c r="C255" s="299" t="s">
        <v>628</v>
      </c>
      <c r="D255" s="166"/>
      <c r="E255" s="168"/>
      <c r="F255" s="167"/>
      <c r="G255" s="168"/>
      <c r="AO255" s="260"/>
      <c r="AP255" s="260"/>
      <c r="AQ255" s="260"/>
      <c r="AR255" s="260"/>
      <c r="AS255" s="260"/>
      <c r="AT255" s="260"/>
      <c r="AU255" s="260"/>
      <c r="AV255" s="260"/>
      <c r="AW255" s="260"/>
      <c r="AX255" s="260"/>
      <c r="AY255" s="260"/>
      <c r="AZ255" s="260"/>
      <c r="BA255" s="260"/>
      <c r="BB255" s="260"/>
      <c r="BC255" s="260"/>
      <c r="BD255" s="260"/>
      <c r="BE255" s="260"/>
      <c r="BF255" s="260"/>
      <c r="BG255" s="210"/>
      <c r="BH255" s="210"/>
      <c r="BI255" s="210"/>
    </row>
    <row r="256" spans="1:61" x14ac:dyDescent="0.25">
      <c r="A256" s="171" t="s">
        <v>91</v>
      </c>
      <c r="B256" s="164"/>
      <c r="C256" s="299" t="s">
        <v>628</v>
      </c>
      <c r="D256" s="166"/>
      <c r="E256" s="168"/>
      <c r="F256" s="167"/>
      <c r="G256" s="168"/>
      <c r="AO256" s="260"/>
      <c r="AP256" s="260"/>
      <c r="AQ256" s="260"/>
      <c r="AR256" s="260"/>
      <c r="AS256" s="260"/>
      <c r="AT256" s="260"/>
      <c r="AU256" s="260"/>
      <c r="AV256" s="260"/>
      <c r="AW256" s="260"/>
      <c r="AX256" s="260"/>
      <c r="AY256" s="260"/>
      <c r="AZ256" s="260"/>
      <c r="BA256" s="260"/>
      <c r="BB256" s="260"/>
      <c r="BC256" s="260"/>
      <c r="BD256" s="260"/>
      <c r="BE256" s="260"/>
      <c r="BF256" s="260"/>
      <c r="BG256" s="210"/>
      <c r="BH256" s="210"/>
      <c r="BI256" s="210"/>
    </row>
    <row r="257" spans="1:61" x14ac:dyDescent="0.25">
      <c r="A257" s="171" t="s">
        <v>91</v>
      </c>
      <c r="B257" s="164"/>
      <c r="C257" s="299" t="s">
        <v>628</v>
      </c>
      <c r="D257" s="166"/>
      <c r="E257" s="168"/>
      <c r="F257" s="167"/>
      <c r="G257" s="168"/>
      <c r="AO257" s="260"/>
      <c r="AP257" s="260"/>
      <c r="AQ257" s="260"/>
      <c r="AR257" s="260"/>
      <c r="AS257" s="260"/>
      <c r="AT257" s="260"/>
      <c r="AU257" s="260"/>
      <c r="AV257" s="260"/>
      <c r="AW257" s="260"/>
      <c r="AX257" s="260"/>
      <c r="AY257" s="260"/>
      <c r="AZ257" s="260"/>
      <c r="BA257" s="260"/>
      <c r="BB257" s="260"/>
      <c r="BC257" s="260"/>
      <c r="BD257" s="260"/>
      <c r="BE257" s="260"/>
      <c r="BF257" s="260"/>
      <c r="BG257" s="210"/>
      <c r="BH257" s="210"/>
      <c r="BI257" s="210"/>
    </row>
    <row r="258" spans="1:61" x14ac:dyDescent="0.25">
      <c r="A258" s="171" t="s">
        <v>91</v>
      </c>
      <c r="B258" s="164"/>
      <c r="C258" s="299" t="s">
        <v>628</v>
      </c>
      <c r="D258" s="166"/>
      <c r="E258" s="168"/>
      <c r="F258" s="167"/>
      <c r="G258" s="168"/>
      <c r="AO258" s="260"/>
      <c r="AP258" s="260"/>
      <c r="AQ258" s="260"/>
      <c r="AR258" s="260"/>
      <c r="AS258" s="260"/>
      <c r="AT258" s="260"/>
      <c r="AU258" s="260"/>
      <c r="AV258" s="260"/>
      <c r="AW258" s="260"/>
      <c r="AX258" s="260"/>
      <c r="AY258" s="260"/>
      <c r="AZ258" s="260"/>
      <c r="BA258" s="260"/>
      <c r="BB258" s="260"/>
      <c r="BC258" s="260"/>
      <c r="BD258" s="260"/>
      <c r="BE258" s="260"/>
      <c r="BF258" s="260"/>
      <c r="BG258" s="210"/>
      <c r="BH258" s="210"/>
      <c r="BI258" s="210"/>
    </row>
    <row r="259" spans="1:61" x14ac:dyDescent="0.25">
      <c r="A259" s="171" t="s">
        <v>91</v>
      </c>
      <c r="B259" s="164"/>
      <c r="C259" s="299" t="s">
        <v>628</v>
      </c>
      <c r="D259" s="166"/>
      <c r="E259" s="168"/>
      <c r="F259" s="167"/>
      <c r="G259" s="168"/>
      <c r="AO259" s="260"/>
      <c r="AP259" s="260"/>
      <c r="AQ259" s="260"/>
      <c r="AR259" s="260"/>
      <c r="AS259" s="260"/>
      <c r="AT259" s="260"/>
      <c r="AU259" s="260"/>
      <c r="AV259" s="260"/>
      <c r="AW259" s="260"/>
      <c r="AX259" s="260"/>
      <c r="AY259" s="260"/>
      <c r="AZ259" s="260"/>
      <c r="BA259" s="260"/>
      <c r="BB259" s="260"/>
      <c r="BC259" s="260"/>
      <c r="BD259" s="260"/>
      <c r="BE259" s="260"/>
      <c r="BF259" s="260"/>
      <c r="BG259" s="210"/>
      <c r="BH259" s="210"/>
      <c r="BI259" s="210"/>
    </row>
    <row r="260" spans="1:61" x14ac:dyDescent="0.25">
      <c r="A260" s="171" t="s">
        <v>91</v>
      </c>
      <c r="B260" s="164"/>
      <c r="C260" s="299" t="s">
        <v>628</v>
      </c>
      <c r="D260" s="166"/>
      <c r="E260" s="168"/>
      <c r="F260" s="167"/>
      <c r="G260" s="168"/>
      <c r="AO260" s="260"/>
      <c r="AP260" s="260"/>
      <c r="AQ260" s="260"/>
      <c r="AR260" s="260"/>
      <c r="AS260" s="260"/>
      <c r="AT260" s="260"/>
      <c r="AU260" s="260"/>
      <c r="AV260" s="260"/>
      <c r="AW260" s="260"/>
      <c r="AX260" s="260"/>
      <c r="AY260" s="260"/>
      <c r="AZ260" s="260"/>
      <c r="BA260" s="260"/>
      <c r="BB260" s="260"/>
      <c r="BC260" s="260"/>
      <c r="BD260" s="260"/>
      <c r="BE260" s="260"/>
      <c r="BF260" s="260"/>
      <c r="BG260" s="210"/>
      <c r="BH260" s="210"/>
      <c r="BI260" s="210"/>
    </row>
    <row r="261" spans="1:61" x14ac:dyDescent="0.25">
      <c r="A261" s="171" t="s">
        <v>91</v>
      </c>
      <c r="B261" s="164"/>
      <c r="C261" s="299" t="s">
        <v>628</v>
      </c>
      <c r="D261" s="166"/>
      <c r="E261" s="168"/>
      <c r="F261" s="167"/>
      <c r="G261" s="168"/>
      <c r="AO261" s="260"/>
      <c r="AP261" s="260"/>
      <c r="AQ261" s="260"/>
      <c r="AR261" s="260"/>
      <c r="AS261" s="260"/>
      <c r="AT261" s="260"/>
      <c r="AU261" s="260"/>
      <c r="AV261" s="260"/>
      <c r="AW261" s="260"/>
      <c r="AX261" s="260"/>
      <c r="AY261" s="260"/>
      <c r="AZ261" s="260"/>
      <c r="BA261" s="260"/>
      <c r="BB261" s="260"/>
      <c r="BC261" s="260"/>
      <c r="BD261" s="260"/>
      <c r="BE261" s="260"/>
      <c r="BF261" s="260"/>
      <c r="BG261" s="210"/>
      <c r="BH261" s="210"/>
      <c r="BI261" s="210"/>
    </row>
    <row r="262" spans="1:61" x14ac:dyDescent="0.25">
      <c r="A262" s="171" t="s">
        <v>91</v>
      </c>
      <c r="B262" s="164"/>
      <c r="C262" s="299" t="s">
        <v>628</v>
      </c>
      <c r="D262" s="166"/>
      <c r="E262" s="168"/>
      <c r="F262" s="167"/>
      <c r="G262" s="168"/>
      <c r="AO262" s="260"/>
      <c r="AP262" s="260"/>
      <c r="AQ262" s="260"/>
      <c r="AR262" s="260"/>
      <c r="AS262" s="260"/>
      <c r="AT262" s="260"/>
      <c r="AU262" s="260"/>
      <c r="AV262" s="260"/>
      <c r="AW262" s="260"/>
      <c r="AX262" s="260"/>
      <c r="AY262" s="260"/>
      <c r="AZ262" s="260"/>
      <c r="BA262" s="260"/>
      <c r="BB262" s="260"/>
      <c r="BC262" s="260"/>
      <c r="BD262" s="260"/>
      <c r="BE262" s="260"/>
      <c r="BF262" s="260"/>
      <c r="BG262" s="210"/>
      <c r="BH262" s="210"/>
      <c r="BI262" s="210"/>
    </row>
    <row r="263" spans="1:61" x14ac:dyDescent="0.25">
      <c r="A263" s="171" t="s">
        <v>91</v>
      </c>
      <c r="B263" s="164"/>
      <c r="C263" s="299" t="s">
        <v>628</v>
      </c>
      <c r="D263" s="166"/>
      <c r="E263" s="168"/>
      <c r="F263" s="167"/>
      <c r="G263" s="168"/>
      <c r="AO263" s="260"/>
      <c r="AP263" s="260"/>
      <c r="AQ263" s="260"/>
      <c r="AR263" s="260"/>
      <c r="AS263" s="260"/>
      <c r="AT263" s="260"/>
      <c r="AU263" s="260"/>
      <c r="AV263" s="260"/>
      <c r="AW263" s="260"/>
      <c r="AX263" s="260"/>
      <c r="AY263" s="260"/>
      <c r="AZ263" s="260"/>
      <c r="BA263" s="260"/>
      <c r="BB263" s="260"/>
      <c r="BC263" s="260"/>
      <c r="BD263" s="260"/>
      <c r="BE263" s="260"/>
      <c r="BF263" s="260"/>
      <c r="BG263" s="210"/>
      <c r="BH263" s="210"/>
      <c r="BI263" s="210"/>
    </row>
    <row r="264" spans="1:61" x14ac:dyDescent="0.25">
      <c r="A264" s="171" t="s">
        <v>91</v>
      </c>
      <c r="B264" s="164"/>
      <c r="C264" s="299" t="s">
        <v>628</v>
      </c>
      <c r="D264" s="166"/>
      <c r="E264" s="168"/>
      <c r="F264" s="167"/>
      <c r="G264" s="168"/>
      <c r="AO264" s="260"/>
      <c r="AP264" s="260"/>
      <c r="AQ264" s="260"/>
      <c r="AR264" s="260"/>
      <c r="AS264" s="260"/>
      <c r="AT264" s="260"/>
      <c r="AU264" s="260"/>
      <c r="AV264" s="260"/>
      <c r="AW264" s="260"/>
      <c r="AX264" s="260"/>
      <c r="AY264" s="260"/>
      <c r="AZ264" s="260"/>
      <c r="BA264" s="260"/>
      <c r="BB264" s="260"/>
      <c r="BC264" s="260"/>
      <c r="BD264" s="260"/>
      <c r="BE264" s="260"/>
      <c r="BF264" s="260"/>
      <c r="BG264" s="210"/>
      <c r="BH264" s="210"/>
      <c r="BI264" s="210"/>
    </row>
    <row r="265" spans="1:61" x14ac:dyDescent="0.25">
      <c r="A265" s="171" t="s">
        <v>91</v>
      </c>
      <c r="B265" s="164"/>
      <c r="C265" s="299" t="s">
        <v>628</v>
      </c>
      <c r="D265" s="166"/>
      <c r="E265" s="168"/>
      <c r="F265" s="167"/>
      <c r="G265" s="168"/>
      <c r="AO265" s="260"/>
      <c r="AP265" s="260"/>
      <c r="AQ265" s="260"/>
      <c r="AR265" s="260"/>
      <c r="AS265" s="260"/>
      <c r="AT265" s="260"/>
      <c r="AU265" s="260"/>
      <c r="AV265" s="260"/>
      <c r="AW265" s="260"/>
      <c r="AX265" s="260"/>
      <c r="AY265" s="260"/>
      <c r="AZ265" s="260"/>
      <c r="BA265" s="260"/>
      <c r="BB265" s="260"/>
      <c r="BC265" s="260"/>
      <c r="BD265" s="260"/>
      <c r="BE265" s="260"/>
      <c r="BF265" s="260"/>
      <c r="BG265" s="210"/>
      <c r="BH265" s="210"/>
      <c r="BI265" s="210"/>
    </row>
    <row r="266" spans="1:61" x14ac:dyDescent="0.25">
      <c r="A266" s="171" t="s">
        <v>91</v>
      </c>
      <c r="B266" s="164"/>
      <c r="C266" s="299" t="s">
        <v>628</v>
      </c>
      <c r="D266" s="166"/>
      <c r="E266" s="168"/>
      <c r="F266" s="167"/>
      <c r="G266" s="168"/>
      <c r="AO266" s="260"/>
      <c r="AP266" s="260"/>
      <c r="AQ266" s="260"/>
      <c r="AR266" s="260"/>
      <c r="AS266" s="260"/>
      <c r="AT266" s="260"/>
      <c r="AU266" s="260"/>
      <c r="AV266" s="260"/>
      <c r="AW266" s="260"/>
      <c r="AX266" s="260"/>
      <c r="AY266" s="260"/>
      <c r="AZ266" s="260"/>
      <c r="BA266" s="260"/>
      <c r="BB266" s="260"/>
      <c r="BC266" s="260"/>
      <c r="BD266" s="260"/>
      <c r="BE266" s="260"/>
      <c r="BF266" s="260"/>
      <c r="BG266" s="210"/>
      <c r="BH266" s="210"/>
      <c r="BI266" s="210"/>
    </row>
    <row r="267" spans="1:61" x14ac:dyDescent="0.25">
      <c r="A267" s="171" t="s">
        <v>91</v>
      </c>
      <c r="B267" s="164"/>
      <c r="C267" s="299" t="s">
        <v>628</v>
      </c>
      <c r="D267" s="166"/>
      <c r="E267" s="168"/>
      <c r="F267" s="167"/>
      <c r="G267" s="168"/>
      <c r="AO267" s="260"/>
      <c r="AP267" s="260"/>
      <c r="AQ267" s="260"/>
      <c r="AR267" s="260"/>
      <c r="AS267" s="260"/>
      <c r="AT267" s="260"/>
      <c r="AU267" s="260"/>
      <c r="AV267" s="260"/>
      <c r="AW267" s="260"/>
      <c r="AX267" s="260"/>
      <c r="AY267" s="260"/>
      <c r="AZ267" s="260"/>
      <c r="BA267" s="260"/>
      <c r="BB267" s="260"/>
      <c r="BC267" s="260"/>
      <c r="BD267" s="260"/>
      <c r="BE267" s="260"/>
      <c r="BF267" s="260"/>
      <c r="BG267" s="210"/>
      <c r="BH267" s="210"/>
      <c r="BI267" s="210"/>
    </row>
    <row r="268" spans="1:61" x14ac:dyDescent="0.25">
      <c r="A268" s="171" t="s">
        <v>91</v>
      </c>
      <c r="B268" s="164"/>
      <c r="C268" s="299" t="s">
        <v>628</v>
      </c>
      <c r="D268" s="166"/>
      <c r="E268" s="168"/>
      <c r="F268" s="167"/>
      <c r="G268" s="168"/>
      <c r="AO268" s="260"/>
      <c r="AP268" s="260"/>
      <c r="AQ268" s="260"/>
      <c r="AR268" s="260"/>
      <c r="AS268" s="260"/>
      <c r="AT268" s="260"/>
      <c r="AU268" s="260"/>
      <c r="AV268" s="260"/>
      <c r="AW268" s="260"/>
      <c r="AX268" s="260"/>
      <c r="AY268" s="260"/>
      <c r="AZ268" s="260"/>
      <c r="BA268" s="260"/>
      <c r="BB268" s="260"/>
      <c r="BC268" s="260"/>
      <c r="BD268" s="260"/>
      <c r="BE268" s="260"/>
      <c r="BF268" s="260"/>
      <c r="BG268" s="210"/>
      <c r="BH268" s="210"/>
      <c r="BI268" s="210"/>
    </row>
    <row r="269" spans="1:61" x14ac:dyDescent="0.25">
      <c r="A269" s="171" t="s">
        <v>91</v>
      </c>
      <c r="B269" s="164"/>
      <c r="C269" s="299" t="s">
        <v>628</v>
      </c>
      <c r="D269" s="166"/>
      <c r="E269" s="168"/>
      <c r="F269" s="167"/>
      <c r="G269" s="168"/>
      <c r="AO269" s="260"/>
      <c r="AP269" s="260"/>
      <c r="AQ269" s="260"/>
      <c r="AR269" s="260"/>
      <c r="AS269" s="260"/>
      <c r="AT269" s="260"/>
      <c r="AU269" s="260"/>
      <c r="AV269" s="260"/>
      <c r="AW269" s="260"/>
      <c r="AX269" s="260"/>
      <c r="AY269" s="260"/>
      <c r="AZ269" s="260"/>
      <c r="BA269" s="260"/>
      <c r="BB269" s="260"/>
      <c r="BC269" s="260"/>
      <c r="BD269" s="260"/>
      <c r="BE269" s="260"/>
      <c r="BF269" s="260"/>
      <c r="BG269" s="210"/>
      <c r="BH269" s="210"/>
      <c r="BI269" s="210"/>
    </row>
    <row r="270" spans="1:61" x14ac:dyDescent="0.25">
      <c r="A270" s="171" t="s">
        <v>91</v>
      </c>
      <c r="B270" s="164"/>
      <c r="C270" s="299" t="s">
        <v>628</v>
      </c>
      <c r="D270" s="166"/>
      <c r="E270" s="168"/>
      <c r="F270" s="167"/>
      <c r="G270" s="168"/>
      <c r="AO270" s="260"/>
      <c r="AP270" s="260"/>
      <c r="AQ270" s="260"/>
      <c r="AR270" s="260"/>
      <c r="AS270" s="260"/>
      <c r="AT270" s="260"/>
      <c r="AU270" s="260"/>
      <c r="AV270" s="260"/>
      <c r="AW270" s="260"/>
      <c r="AX270" s="260"/>
      <c r="AY270" s="260"/>
      <c r="AZ270" s="260"/>
      <c r="BA270" s="260"/>
      <c r="BB270" s="260"/>
      <c r="BC270" s="260"/>
      <c r="BD270" s="260"/>
      <c r="BE270" s="260"/>
      <c r="BF270" s="260"/>
      <c r="BG270" s="210"/>
      <c r="BH270" s="210"/>
      <c r="BI270" s="210"/>
    </row>
    <row r="271" spans="1:61" x14ac:dyDescent="0.25">
      <c r="A271" s="171" t="s">
        <v>91</v>
      </c>
      <c r="B271" s="164"/>
      <c r="C271" s="299" t="s">
        <v>628</v>
      </c>
      <c r="D271" s="166"/>
      <c r="E271" s="168"/>
      <c r="F271" s="167"/>
      <c r="G271" s="168"/>
      <c r="AO271" s="260"/>
      <c r="AP271" s="260"/>
      <c r="AQ271" s="260"/>
      <c r="AR271" s="260"/>
      <c r="AS271" s="260"/>
      <c r="AT271" s="260"/>
      <c r="AU271" s="260"/>
      <c r="AV271" s="260"/>
      <c r="AW271" s="260"/>
      <c r="AX271" s="260"/>
      <c r="AY271" s="260"/>
      <c r="AZ271" s="260"/>
      <c r="BA271" s="260"/>
      <c r="BB271" s="260"/>
      <c r="BC271" s="260"/>
      <c r="BD271" s="260"/>
      <c r="BE271" s="260"/>
      <c r="BF271" s="260"/>
      <c r="BG271" s="210"/>
      <c r="BH271" s="210"/>
      <c r="BI271" s="210"/>
    </row>
    <row r="272" spans="1:61" x14ac:dyDescent="0.25">
      <c r="A272" s="171" t="s">
        <v>91</v>
      </c>
      <c r="B272" s="164"/>
      <c r="C272" s="299" t="s">
        <v>628</v>
      </c>
      <c r="D272" s="166"/>
      <c r="E272" s="168"/>
      <c r="F272" s="167"/>
      <c r="G272" s="168"/>
      <c r="AO272" s="260"/>
      <c r="AP272" s="260"/>
      <c r="AQ272" s="260"/>
      <c r="AR272" s="260"/>
      <c r="AS272" s="260"/>
      <c r="AT272" s="260"/>
      <c r="AU272" s="260"/>
      <c r="AV272" s="260"/>
      <c r="AW272" s="260"/>
      <c r="AX272" s="260"/>
      <c r="AY272" s="260"/>
      <c r="AZ272" s="260"/>
      <c r="BA272" s="260"/>
      <c r="BB272" s="260"/>
      <c r="BC272" s="260"/>
      <c r="BD272" s="260"/>
      <c r="BE272" s="260"/>
      <c r="BF272" s="260"/>
      <c r="BG272" s="210"/>
      <c r="BH272" s="210"/>
      <c r="BI272" s="210"/>
    </row>
    <row r="273" spans="1:61" x14ac:dyDescent="0.25">
      <c r="A273" s="171" t="s">
        <v>91</v>
      </c>
      <c r="B273" s="164"/>
      <c r="C273" s="299" t="s">
        <v>628</v>
      </c>
      <c r="D273" s="166"/>
      <c r="E273" s="168"/>
      <c r="F273" s="167"/>
      <c r="G273" s="168"/>
      <c r="AO273" s="260"/>
      <c r="AP273" s="260"/>
      <c r="AQ273" s="260"/>
      <c r="AR273" s="260"/>
      <c r="AS273" s="260"/>
      <c r="AT273" s="260"/>
      <c r="AU273" s="260"/>
      <c r="AV273" s="260"/>
      <c r="AW273" s="260"/>
      <c r="AX273" s="260"/>
      <c r="AY273" s="260"/>
      <c r="AZ273" s="260"/>
      <c r="BA273" s="260"/>
      <c r="BB273" s="260"/>
      <c r="BC273" s="260"/>
      <c r="BD273" s="260"/>
      <c r="BE273" s="260"/>
      <c r="BF273" s="260"/>
      <c r="BG273" s="210"/>
      <c r="BH273" s="210"/>
      <c r="BI273" s="210"/>
    </row>
    <row r="274" spans="1:61" x14ac:dyDescent="0.25">
      <c r="A274" s="171" t="s">
        <v>91</v>
      </c>
      <c r="B274" s="164"/>
      <c r="C274" s="299" t="s">
        <v>628</v>
      </c>
      <c r="D274" s="166"/>
      <c r="E274" s="168"/>
      <c r="F274" s="167"/>
      <c r="G274" s="168"/>
      <c r="AO274" s="260"/>
      <c r="AP274" s="260"/>
      <c r="AQ274" s="260"/>
      <c r="AR274" s="260"/>
      <c r="AS274" s="260"/>
      <c r="AT274" s="260"/>
      <c r="AU274" s="260"/>
      <c r="AV274" s="260"/>
      <c r="AW274" s="260"/>
      <c r="AX274" s="260"/>
      <c r="AY274" s="260"/>
      <c r="AZ274" s="260"/>
      <c r="BA274" s="260"/>
      <c r="BB274" s="260"/>
      <c r="BC274" s="260"/>
      <c r="BD274" s="260"/>
      <c r="BE274" s="260"/>
      <c r="BF274" s="260"/>
      <c r="BG274" s="210"/>
      <c r="BH274" s="210"/>
      <c r="BI274" s="210"/>
    </row>
    <row r="275" spans="1:61" x14ac:dyDescent="0.25">
      <c r="A275" s="171" t="s">
        <v>91</v>
      </c>
      <c r="B275" s="164"/>
      <c r="C275" s="299" t="s">
        <v>628</v>
      </c>
      <c r="D275" s="166"/>
      <c r="E275" s="168"/>
      <c r="F275" s="167"/>
      <c r="G275" s="168"/>
      <c r="AO275" s="260"/>
      <c r="AP275" s="260"/>
      <c r="AQ275" s="260"/>
      <c r="AR275" s="260"/>
      <c r="AS275" s="260"/>
      <c r="AT275" s="260"/>
      <c r="AU275" s="260"/>
      <c r="AV275" s="260"/>
      <c r="AW275" s="260"/>
      <c r="AX275" s="260"/>
      <c r="AY275" s="260"/>
      <c r="AZ275" s="260"/>
      <c r="BA275" s="260"/>
      <c r="BB275" s="260"/>
      <c r="BC275" s="260"/>
      <c r="BD275" s="260"/>
      <c r="BE275" s="260"/>
      <c r="BF275" s="260"/>
      <c r="BG275" s="210"/>
      <c r="BH275" s="210"/>
      <c r="BI275" s="210"/>
    </row>
    <row r="276" spans="1:61" x14ac:dyDescent="0.25">
      <c r="A276" s="171" t="s">
        <v>91</v>
      </c>
      <c r="B276" s="164"/>
      <c r="C276" s="299" t="s">
        <v>628</v>
      </c>
      <c r="D276" s="166"/>
      <c r="E276" s="168"/>
      <c r="F276" s="167"/>
      <c r="G276" s="168"/>
      <c r="AO276" s="260"/>
      <c r="AP276" s="260"/>
      <c r="AQ276" s="260"/>
      <c r="AR276" s="260"/>
      <c r="AS276" s="260"/>
      <c r="AT276" s="260"/>
      <c r="AU276" s="260"/>
      <c r="AV276" s="260"/>
      <c r="AW276" s="260"/>
      <c r="AX276" s="260"/>
      <c r="AY276" s="260"/>
      <c r="AZ276" s="260"/>
      <c r="BA276" s="260"/>
      <c r="BB276" s="260"/>
      <c r="BC276" s="260"/>
      <c r="BD276" s="260"/>
      <c r="BE276" s="260"/>
      <c r="BF276" s="260"/>
      <c r="BG276" s="210"/>
      <c r="BH276" s="210"/>
      <c r="BI276" s="210"/>
    </row>
    <row r="277" spans="1:61" x14ac:dyDescent="0.25">
      <c r="A277" s="171" t="s">
        <v>91</v>
      </c>
      <c r="B277" s="164"/>
      <c r="C277" s="299" t="s">
        <v>628</v>
      </c>
      <c r="D277" s="166"/>
      <c r="E277" s="168"/>
      <c r="F277" s="167"/>
      <c r="G277" s="168"/>
      <c r="AO277" s="260"/>
      <c r="AP277" s="260"/>
      <c r="AQ277" s="260"/>
      <c r="AR277" s="260"/>
      <c r="AS277" s="260"/>
      <c r="AT277" s="260"/>
      <c r="AU277" s="260"/>
      <c r="AV277" s="260"/>
      <c r="AW277" s="260"/>
      <c r="AX277" s="260"/>
      <c r="AY277" s="260"/>
      <c r="AZ277" s="260"/>
      <c r="BA277" s="260"/>
      <c r="BB277" s="260"/>
      <c r="BC277" s="260"/>
      <c r="BD277" s="260"/>
      <c r="BE277" s="260"/>
      <c r="BF277" s="260"/>
      <c r="BG277" s="210"/>
      <c r="BH277" s="210"/>
      <c r="BI277" s="210"/>
    </row>
    <row r="278" spans="1:61" x14ac:dyDescent="0.25">
      <c r="A278" s="171" t="s">
        <v>91</v>
      </c>
      <c r="B278" s="164"/>
      <c r="C278" s="299" t="s">
        <v>628</v>
      </c>
      <c r="D278" s="166"/>
      <c r="E278" s="168"/>
      <c r="F278" s="167"/>
      <c r="G278" s="168"/>
      <c r="AO278" s="260"/>
      <c r="AP278" s="260"/>
      <c r="AQ278" s="260"/>
      <c r="AR278" s="260"/>
      <c r="AS278" s="260"/>
      <c r="AT278" s="260"/>
      <c r="AU278" s="260"/>
      <c r="AV278" s="260"/>
      <c r="AW278" s="260"/>
      <c r="AX278" s="260"/>
      <c r="AY278" s="260"/>
      <c r="AZ278" s="260"/>
      <c r="BA278" s="260"/>
      <c r="BB278" s="260"/>
      <c r="BC278" s="260"/>
      <c r="BD278" s="260"/>
      <c r="BE278" s="260"/>
      <c r="BF278" s="260"/>
      <c r="BG278" s="210"/>
      <c r="BH278" s="210"/>
      <c r="BI278" s="210"/>
    </row>
    <row r="279" spans="1:61" x14ac:dyDescent="0.25">
      <c r="A279" s="171" t="s">
        <v>91</v>
      </c>
      <c r="B279" s="164"/>
      <c r="C279" s="299" t="s">
        <v>628</v>
      </c>
      <c r="D279" s="166"/>
      <c r="E279" s="168"/>
      <c r="F279" s="167"/>
      <c r="G279" s="168"/>
      <c r="AO279" s="260"/>
      <c r="AP279" s="260"/>
      <c r="AQ279" s="260"/>
      <c r="AR279" s="260"/>
      <c r="AS279" s="260"/>
      <c r="AT279" s="260"/>
      <c r="AU279" s="260"/>
      <c r="AV279" s="260"/>
      <c r="AW279" s="260"/>
      <c r="AX279" s="260"/>
      <c r="AY279" s="260"/>
      <c r="AZ279" s="260"/>
      <c r="BA279" s="260"/>
      <c r="BB279" s="260"/>
      <c r="BC279" s="260"/>
      <c r="BD279" s="260"/>
      <c r="BE279" s="260"/>
      <c r="BF279" s="260"/>
      <c r="BG279" s="210"/>
      <c r="BH279" s="210"/>
      <c r="BI279" s="210"/>
    </row>
    <row r="280" spans="1:61" x14ac:dyDescent="0.25">
      <c r="A280" s="171" t="s">
        <v>91</v>
      </c>
      <c r="B280" s="164"/>
      <c r="C280" s="299" t="s">
        <v>628</v>
      </c>
      <c r="D280" s="166"/>
      <c r="E280" s="168"/>
      <c r="F280" s="167"/>
      <c r="G280" s="168"/>
      <c r="AO280" s="260"/>
      <c r="AP280" s="260"/>
      <c r="AQ280" s="260"/>
      <c r="AR280" s="260"/>
      <c r="AS280" s="260"/>
      <c r="AT280" s="260"/>
      <c r="AU280" s="260"/>
      <c r="AV280" s="260"/>
      <c r="AW280" s="260"/>
      <c r="AX280" s="260"/>
      <c r="AY280" s="260"/>
      <c r="AZ280" s="260"/>
      <c r="BA280" s="260"/>
      <c r="BB280" s="260"/>
      <c r="BC280" s="260"/>
      <c r="BD280" s="260"/>
      <c r="BE280" s="260"/>
      <c r="BF280" s="260"/>
      <c r="BG280" s="210"/>
      <c r="BH280" s="210"/>
      <c r="BI280" s="210"/>
    </row>
    <row r="281" spans="1:61" x14ac:dyDescent="0.25">
      <c r="A281" s="171" t="s">
        <v>91</v>
      </c>
      <c r="B281" s="164"/>
      <c r="C281" s="299" t="s">
        <v>628</v>
      </c>
      <c r="D281" s="166"/>
      <c r="E281" s="168"/>
      <c r="F281" s="167"/>
      <c r="G281" s="168"/>
      <c r="AO281" s="260"/>
      <c r="AP281" s="260"/>
      <c r="AQ281" s="260"/>
      <c r="AR281" s="260"/>
      <c r="AS281" s="260"/>
      <c r="AT281" s="260"/>
      <c r="AU281" s="260"/>
      <c r="AV281" s="260"/>
      <c r="AW281" s="260"/>
      <c r="AX281" s="260"/>
      <c r="AY281" s="260"/>
      <c r="AZ281" s="260"/>
      <c r="BA281" s="260"/>
      <c r="BB281" s="260"/>
      <c r="BC281" s="260"/>
      <c r="BD281" s="260"/>
      <c r="BE281" s="260"/>
      <c r="BF281" s="260"/>
      <c r="BG281" s="210"/>
      <c r="BH281" s="210"/>
      <c r="BI281" s="210"/>
    </row>
    <row r="282" spans="1:61" x14ac:dyDescent="0.25">
      <c r="A282" s="171" t="s">
        <v>91</v>
      </c>
      <c r="B282" s="164"/>
      <c r="C282" s="299" t="s">
        <v>628</v>
      </c>
      <c r="D282" s="166"/>
      <c r="E282" s="168"/>
      <c r="F282" s="167"/>
      <c r="G282" s="168"/>
      <c r="AO282" s="260"/>
      <c r="AP282" s="260"/>
      <c r="AQ282" s="260"/>
      <c r="AR282" s="260"/>
      <c r="AS282" s="260"/>
      <c r="AT282" s="260"/>
      <c r="AU282" s="260"/>
      <c r="AV282" s="260"/>
      <c r="AW282" s="260"/>
      <c r="AX282" s="260"/>
      <c r="AY282" s="260"/>
      <c r="AZ282" s="260"/>
      <c r="BA282" s="260"/>
      <c r="BB282" s="260"/>
      <c r="BC282" s="260"/>
      <c r="BD282" s="260"/>
      <c r="BE282" s="260"/>
      <c r="BF282" s="260"/>
      <c r="BG282" s="210"/>
      <c r="BH282" s="210"/>
      <c r="BI282" s="210"/>
    </row>
    <row r="283" spans="1:61" x14ac:dyDescent="0.25">
      <c r="A283" s="171" t="s">
        <v>91</v>
      </c>
      <c r="B283" s="164"/>
      <c r="C283" s="299" t="s">
        <v>628</v>
      </c>
      <c r="D283" s="166"/>
      <c r="E283" s="168"/>
      <c r="F283" s="167"/>
      <c r="G283" s="168"/>
      <c r="AO283" s="260"/>
      <c r="AP283" s="260"/>
      <c r="AQ283" s="260"/>
      <c r="AR283" s="260"/>
      <c r="AS283" s="260"/>
      <c r="AT283" s="260"/>
      <c r="AU283" s="260"/>
      <c r="AV283" s="260"/>
      <c r="AW283" s="260"/>
      <c r="AX283" s="260"/>
      <c r="AY283" s="260"/>
      <c r="AZ283" s="260"/>
      <c r="BA283" s="260"/>
      <c r="BB283" s="260"/>
      <c r="BC283" s="260"/>
      <c r="BD283" s="260"/>
      <c r="BE283" s="260"/>
      <c r="BF283" s="260"/>
      <c r="BG283" s="210"/>
      <c r="BH283" s="210"/>
      <c r="BI283" s="210"/>
    </row>
    <row r="284" spans="1:61" x14ac:dyDescent="0.25">
      <c r="A284" s="171" t="s">
        <v>91</v>
      </c>
      <c r="B284" s="164"/>
      <c r="C284" s="299" t="s">
        <v>628</v>
      </c>
      <c r="D284" s="166"/>
      <c r="E284" s="168"/>
      <c r="F284" s="167"/>
      <c r="G284" s="168"/>
      <c r="AO284" s="260"/>
      <c r="AP284" s="260"/>
      <c r="AQ284" s="260"/>
      <c r="AR284" s="260"/>
      <c r="AS284" s="260"/>
      <c r="AT284" s="260"/>
      <c r="AU284" s="260"/>
      <c r="AV284" s="260"/>
      <c r="AW284" s="260"/>
      <c r="AX284" s="260"/>
      <c r="AY284" s="260"/>
      <c r="AZ284" s="260"/>
      <c r="BA284" s="260"/>
      <c r="BB284" s="260"/>
      <c r="BC284" s="260"/>
      <c r="BD284" s="260"/>
      <c r="BE284" s="260"/>
      <c r="BF284" s="260"/>
      <c r="BG284" s="210"/>
      <c r="BH284" s="210"/>
      <c r="BI284" s="210"/>
    </row>
    <row r="285" spans="1:61" x14ac:dyDescent="0.25">
      <c r="A285" s="171" t="s">
        <v>91</v>
      </c>
      <c r="B285" s="164"/>
      <c r="C285" s="299" t="s">
        <v>628</v>
      </c>
      <c r="D285" s="166"/>
      <c r="E285" s="168"/>
      <c r="F285" s="167"/>
      <c r="G285" s="168"/>
      <c r="AO285" s="260"/>
      <c r="AP285" s="260"/>
      <c r="AQ285" s="260"/>
      <c r="AR285" s="260"/>
      <c r="AS285" s="260"/>
      <c r="AT285" s="260"/>
      <c r="AU285" s="260"/>
      <c r="AV285" s="260"/>
      <c r="AW285" s="260"/>
      <c r="AX285" s="260"/>
      <c r="AY285" s="260"/>
      <c r="AZ285" s="260"/>
      <c r="BA285" s="260"/>
      <c r="BB285" s="260"/>
      <c r="BC285" s="260"/>
      <c r="BD285" s="260"/>
      <c r="BE285" s="260"/>
      <c r="BF285" s="260"/>
      <c r="BG285" s="210"/>
      <c r="BH285" s="210"/>
      <c r="BI285" s="210"/>
    </row>
    <row r="286" spans="1:61" x14ac:dyDescent="0.25">
      <c r="A286" s="171" t="s">
        <v>91</v>
      </c>
      <c r="B286" s="164"/>
      <c r="C286" s="299" t="s">
        <v>628</v>
      </c>
      <c r="D286" s="166"/>
      <c r="E286" s="168"/>
      <c r="F286" s="167"/>
      <c r="G286" s="168"/>
      <c r="AO286" s="260"/>
      <c r="AP286" s="260"/>
      <c r="AQ286" s="260"/>
      <c r="AR286" s="260"/>
      <c r="AS286" s="260"/>
      <c r="AT286" s="260"/>
      <c r="AU286" s="260"/>
      <c r="AV286" s="260"/>
      <c r="AW286" s="260"/>
      <c r="AX286" s="260"/>
      <c r="AY286" s="260"/>
      <c r="AZ286" s="260"/>
      <c r="BA286" s="260"/>
      <c r="BB286" s="260"/>
      <c r="BC286" s="260"/>
      <c r="BD286" s="260"/>
      <c r="BE286" s="260"/>
      <c r="BF286" s="260"/>
      <c r="BG286" s="210"/>
      <c r="BH286" s="210"/>
      <c r="BI286" s="210"/>
    </row>
    <row r="287" spans="1:61" x14ac:dyDescent="0.25">
      <c r="A287" s="171" t="s">
        <v>91</v>
      </c>
      <c r="B287" s="164"/>
      <c r="C287" s="299" t="s">
        <v>628</v>
      </c>
      <c r="D287" s="166"/>
      <c r="E287" s="168"/>
      <c r="F287" s="167"/>
      <c r="G287" s="168"/>
      <c r="AO287" s="260"/>
      <c r="AP287" s="260"/>
      <c r="AQ287" s="260"/>
      <c r="AR287" s="260"/>
      <c r="AS287" s="260"/>
      <c r="AT287" s="260"/>
      <c r="AU287" s="260"/>
      <c r="AV287" s="260"/>
      <c r="AW287" s="260"/>
      <c r="AX287" s="260"/>
      <c r="AY287" s="260"/>
      <c r="AZ287" s="260"/>
      <c r="BA287" s="260"/>
      <c r="BB287" s="260"/>
      <c r="BC287" s="260"/>
      <c r="BD287" s="260"/>
      <c r="BE287" s="260"/>
      <c r="BF287" s="260"/>
      <c r="BG287" s="210"/>
      <c r="BH287" s="210"/>
      <c r="BI287" s="210"/>
    </row>
    <row r="288" spans="1:61" x14ac:dyDescent="0.25">
      <c r="A288" s="171" t="s">
        <v>91</v>
      </c>
      <c r="B288" s="164"/>
      <c r="C288" s="299" t="s">
        <v>628</v>
      </c>
      <c r="D288" s="166"/>
      <c r="E288" s="168"/>
      <c r="F288" s="167"/>
      <c r="G288" s="168"/>
      <c r="AO288" s="260"/>
      <c r="AP288" s="260"/>
      <c r="AQ288" s="260"/>
      <c r="AR288" s="260"/>
      <c r="AS288" s="260"/>
      <c r="AT288" s="260"/>
      <c r="AU288" s="260"/>
      <c r="AV288" s="260"/>
      <c r="AW288" s="260"/>
      <c r="AX288" s="260"/>
      <c r="AY288" s="260"/>
      <c r="AZ288" s="260"/>
      <c r="BA288" s="260"/>
      <c r="BB288" s="260"/>
      <c r="BC288" s="260"/>
      <c r="BD288" s="260"/>
      <c r="BE288" s="260"/>
      <c r="BF288" s="260"/>
      <c r="BG288" s="210"/>
      <c r="BH288" s="210"/>
      <c r="BI288" s="210"/>
    </row>
    <row r="289" spans="1:61" x14ac:dyDescent="0.25">
      <c r="A289" s="171" t="s">
        <v>91</v>
      </c>
      <c r="B289" s="164"/>
      <c r="C289" s="299" t="s">
        <v>628</v>
      </c>
      <c r="D289" s="166"/>
      <c r="E289" s="168"/>
      <c r="F289" s="167"/>
      <c r="G289" s="168"/>
      <c r="AO289" s="260"/>
      <c r="AP289" s="260"/>
      <c r="AQ289" s="260"/>
      <c r="AR289" s="260"/>
      <c r="AS289" s="260"/>
      <c r="AT289" s="260"/>
      <c r="AU289" s="260"/>
      <c r="AV289" s="260"/>
      <c r="AW289" s="260"/>
      <c r="AX289" s="260"/>
      <c r="AY289" s="260"/>
      <c r="AZ289" s="260"/>
      <c r="BA289" s="260"/>
      <c r="BB289" s="260"/>
      <c r="BC289" s="260"/>
      <c r="BD289" s="260"/>
      <c r="BE289" s="260"/>
      <c r="BF289" s="260"/>
      <c r="BG289" s="210"/>
      <c r="BH289" s="210"/>
      <c r="BI289" s="210"/>
    </row>
    <row r="290" spans="1:61" x14ac:dyDescent="0.25">
      <c r="A290" s="171" t="s">
        <v>91</v>
      </c>
      <c r="B290" s="164"/>
      <c r="C290" s="299" t="s">
        <v>628</v>
      </c>
      <c r="D290" s="166"/>
      <c r="E290" s="168"/>
      <c r="F290" s="167"/>
      <c r="G290" s="168"/>
      <c r="AO290" s="260"/>
      <c r="AP290" s="260"/>
      <c r="AQ290" s="260"/>
      <c r="AR290" s="260"/>
      <c r="AS290" s="260"/>
      <c r="AT290" s="260"/>
      <c r="AU290" s="260"/>
      <c r="AV290" s="260"/>
      <c r="AW290" s="260"/>
      <c r="AX290" s="260"/>
      <c r="AY290" s="260"/>
      <c r="AZ290" s="260"/>
      <c r="BA290" s="260"/>
      <c r="BB290" s="260"/>
      <c r="BC290" s="260"/>
      <c r="BD290" s="260"/>
      <c r="BE290" s="260"/>
      <c r="BF290" s="260"/>
      <c r="BG290" s="210"/>
      <c r="BH290" s="210"/>
      <c r="BI290" s="210"/>
    </row>
    <row r="291" spans="1:61" x14ac:dyDescent="0.25">
      <c r="A291" s="171" t="s">
        <v>91</v>
      </c>
      <c r="B291" s="164"/>
      <c r="C291" s="299" t="s">
        <v>628</v>
      </c>
      <c r="D291" s="166"/>
      <c r="E291" s="168"/>
      <c r="F291" s="167"/>
      <c r="G291" s="168"/>
      <c r="AO291" s="260"/>
      <c r="AP291" s="260"/>
      <c r="AQ291" s="260"/>
      <c r="AR291" s="260"/>
      <c r="AS291" s="260"/>
      <c r="AT291" s="260"/>
      <c r="AU291" s="260"/>
      <c r="AV291" s="260"/>
      <c r="AW291" s="260"/>
      <c r="AX291" s="260"/>
      <c r="AY291" s="260"/>
      <c r="AZ291" s="260"/>
      <c r="BA291" s="260"/>
      <c r="BB291" s="260"/>
      <c r="BC291" s="260"/>
      <c r="BD291" s="260"/>
      <c r="BE291" s="260"/>
      <c r="BF291" s="260"/>
      <c r="BG291" s="210"/>
      <c r="BH291" s="210"/>
      <c r="BI291" s="210"/>
    </row>
    <row r="292" spans="1:61" x14ac:dyDescent="0.25">
      <c r="A292" s="171" t="s">
        <v>91</v>
      </c>
      <c r="B292" s="164"/>
      <c r="C292" s="299" t="s">
        <v>628</v>
      </c>
      <c r="D292" s="166"/>
      <c r="E292" s="168"/>
      <c r="F292" s="167"/>
      <c r="G292" s="168"/>
      <c r="AO292" s="260"/>
      <c r="AP292" s="260"/>
      <c r="AQ292" s="260"/>
      <c r="AR292" s="260"/>
      <c r="AS292" s="260"/>
      <c r="AT292" s="260"/>
      <c r="AU292" s="260"/>
      <c r="AV292" s="260"/>
      <c r="AW292" s="260"/>
      <c r="AX292" s="260"/>
      <c r="AY292" s="260"/>
      <c r="AZ292" s="260"/>
      <c r="BA292" s="260"/>
      <c r="BB292" s="260"/>
      <c r="BC292" s="260"/>
      <c r="BD292" s="260"/>
      <c r="BE292" s="260"/>
      <c r="BF292" s="260"/>
      <c r="BG292" s="210"/>
      <c r="BH292" s="210"/>
      <c r="BI292" s="210"/>
    </row>
    <row r="293" spans="1:61" x14ac:dyDescent="0.25">
      <c r="A293" s="171" t="s">
        <v>91</v>
      </c>
      <c r="B293" s="164"/>
      <c r="C293" s="299" t="s">
        <v>628</v>
      </c>
      <c r="D293" s="166"/>
      <c r="E293" s="168"/>
      <c r="F293" s="167"/>
      <c r="G293" s="168"/>
      <c r="AO293" s="260"/>
      <c r="AP293" s="260"/>
      <c r="AQ293" s="260"/>
      <c r="AR293" s="260"/>
      <c r="AS293" s="260"/>
      <c r="AT293" s="260"/>
      <c r="AU293" s="260"/>
      <c r="AV293" s="260"/>
      <c r="AW293" s="260"/>
      <c r="AX293" s="260"/>
      <c r="AY293" s="260"/>
      <c r="AZ293" s="260"/>
      <c r="BA293" s="260"/>
      <c r="BB293" s="260"/>
      <c r="BC293" s="260"/>
      <c r="BD293" s="260"/>
      <c r="BE293" s="260"/>
      <c r="BF293" s="260"/>
      <c r="BG293" s="210"/>
      <c r="BH293" s="210"/>
      <c r="BI293" s="210"/>
    </row>
    <row r="294" spans="1:61" x14ac:dyDescent="0.25">
      <c r="A294" s="171" t="s">
        <v>91</v>
      </c>
      <c r="B294" s="164"/>
      <c r="C294" s="299" t="s">
        <v>628</v>
      </c>
      <c r="D294" s="166"/>
      <c r="E294" s="168"/>
      <c r="F294" s="167"/>
      <c r="G294" s="168"/>
      <c r="AO294" s="260"/>
      <c r="AP294" s="260"/>
      <c r="AQ294" s="260"/>
      <c r="AR294" s="260"/>
      <c r="AS294" s="260"/>
      <c r="AT294" s="260"/>
      <c r="AU294" s="260"/>
      <c r="AV294" s="260"/>
      <c r="AW294" s="260"/>
      <c r="AX294" s="260"/>
      <c r="AY294" s="260"/>
      <c r="AZ294" s="260"/>
      <c r="BA294" s="260"/>
      <c r="BB294" s="260"/>
      <c r="BC294" s="260"/>
      <c r="BD294" s="260"/>
      <c r="BE294" s="260"/>
      <c r="BF294" s="260"/>
      <c r="BG294" s="210"/>
      <c r="BH294" s="210"/>
      <c r="BI294" s="210"/>
    </row>
    <row r="295" spans="1:61" x14ac:dyDescent="0.25">
      <c r="A295" s="171" t="s">
        <v>91</v>
      </c>
      <c r="B295" s="164"/>
      <c r="C295" s="299" t="s">
        <v>628</v>
      </c>
      <c r="D295" s="166"/>
      <c r="E295" s="168"/>
      <c r="F295" s="167"/>
      <c r="G295" s="168"/>
      <c r="AO295" s="260"/>
      <c r="AP295" s="260"/>
      <c r="AQ295" s="260"/>
      <c r="AR295" s="260"/>
      <c r="AS295" s="260"/>
      <c r="AT295" s="260"/>
      <c r="AU295" s="260"/>
      <c r="AV295" s="260"/>
      <c r="AW295" s="260"/>
      <c r="AX295" s="260"/>
      <c r="AY295" s="260"/>
      <c r="AZ295" s="260"/>
      <c r="BA295" s="260"/>
      <c r="BB295" s="260"/>
      <c r="BC295" s="260"/>
      <c r="BD295" s="260"/>
      <c r="BE295" s="260"/>
      <c r="BF295" s="260"/>
      <c r="BG295" s="210"/>
      <c r="BH295" s="210"/>
      <c r="BI295" s="210"/>
    </row>
    <row r="296" spans="1:61" x14ac:dyDescent="0.25">
      <c r="A296" s="171" t="s">
        <v>91</v>
      </c>
      <c r="B296" s="164"/>
      <c r="C296" s="299" t="s">
        <v>628</v>
      </c>
      <c r="D296" s="166"/>
      <c r="E296" s="168"/>
      <c r="F296" s="167"/>
      <c r="G296" s="168"/>
      <c r="AO296" s="260"/>
      <c r="AP296" s="260"/>
      <c r="AQ296" s="260"/>
      <c r="AR296" s="260"/>
      <c r="AS296" s="260"/>
      <c r="AT296" s="260"/>
      <c r="AU296" s="260"/>
      <c r="AV296" s="260"/>
      <c r="AW296" s="260"/>
      <c r="AX296" s="260"/>
      <c r="AY296" s="260"/>
      <c r="AZ296" s="260"/>
      <c r="BA296" s="260"/>
      <c r="BB296" s="260"/>
      <c r="BC296" s="260"/>
      <c r="BD296" s="260"/>
      <c r="BE296" s="260"/>
      <c r="BF296" s="260"/>
      <c r="BG296" s="210"/>
      <c r="BH296" s="210"/>
      <c r="BI296" s="210"/>
    </row>
    <row r="297" spans="1:61" x14ac:dyDescent="0.25">
      <c r="A297" s="171" t="s">
        <v>91</v>
      </c>
      <c r="B297" s="164"/>
      <c r="C297" s="299" t="s">
        <v>628</v>
      </c>
      <c r="D297" s="166"/>
      <c r="E297" s="168"/>
      <c r="F297" s="167"/>
      <c r="G297" s="168"/>
      <c r="AO297" s="260"/>
      <c r="AP297" s="260"/>
      <c r="AQ297" s="260"/>
      <c r="AR297" s="260"/>
      <c r="AS297" s="260"/>
      <c r="AT297" s="260"/>
      <c r="AU297" s="260"/>
      <c r="AV297" s="260"/>
      <c r="AW297" s="260"/>
      <c r="AX297" s="260"/>
      <c r="AY297" s="260"/>
      <c r="AZ297" s="260"/>
      <c r="BA297" s="260"/>
      <c r="BB297" s="260"/>
      <c r="BC297" s="260"/>
      <c r="BD297" s="260"/>
      <c r="BE297" s="260"/>
      <c r="BF297" s="260"/>
      <c r="BG297" s="210"/>
      <c r="BH297" s="210"/>
      <c r="BI297" s="210"/>
    </row>
    <row r="298" spans="1:61" x14ac:dyDescent="0.25">
      <c r="A298" s="171" t="s">
        <v>91</v>
      </c>
      <c r="B298" s="164"/>
      <c r="C298" s="299" t="s">
        <v>628</v>
      </c>
      <c r="D298" s="166"/>
      <c r="E298" s="168"/>
      <c r="F298" s="167"/>
      <c r="G298" s="168"/>
      <c r="AO298" s="260"/>
      <c r="AP298" s="260"/>
      <c r="AQ298" s="260"/>
      <c r="AR298" s="260"/>
      <c r="AS298" s="260"/>
      <c r="AT298" s="260"/>
      <c r="AU298" s="260"/>
      <c r="AV298" s="260"/>
      <c r="AW298" s="260"/>
      <c r="AX298" s="260"/>
      <c r="AY298" s="260"/>
      <c r="AZ298" s="260"/>
      <c r="BA298" s="260"/>
      <c r="BB298" s="260"/>
      <c r="BC298" s="260"/>
      <c r="BD298" s="260"/>
      <c r="BE298" s="260"/>
      <c r="BF298" s="260"/>
      <c r="BG298" s="210"/>
      <c r="BH298" s="210"/>
      <c r="BI298" s="210"/>
    </row>
    <row r="299" spans="1:61" x14ac:dyDescent="0.25">
      <c r="A299" s="171" t="s">
        <v>91</v>
      </c>
      <c r="B299" s="164"/>
      <c r="C299" s="299" t="s">
        <v>628</v>
      </c>
      <c r="D299" s="166"/>
      <c r="E299" s="168"/>
      <c r="F299" s="167"/>
      <c r="G299" s="168"/>
      <c r="AO299" s="260"/>
      <c r="AP299" s="260"/>
      <c r="AQ299" s="260"/>
      <c r="AR299" s="260"/>
      <c r="AS299" s="260"/>
      <c r="AT299" s="260"/>
      <c r="AU299" s="260"/>
      <c r="AV299" s="260"/>
      <c r="AW299" s="260"/>
      <c r="AX299" s="260"/>
      <c r="AY299" s="260"/>
      <c r="AZ299" s="260"/>
      <c r="BA299" s="260"/>
      <c r="BB299" s="260"/>
      <c r="BC299" s="260"/>
      <c r="BD299" s="260"/>
      <c r="BE299" s="260"/>
      <c r="BF299" s="260"/>
      <c r="BG299" s="210"/>
      <c r="BH299" s="210"/>
      <c r="BI299" s="210"/>
    </row>
    <row r="300" spans="1:61" x14ac:dyDescent="0.25">
      <c r="A300" s="171" t="s">
        <v>91</v>
      </c>
      <c r="B300" s="164"/>
      <c r="C300" s="299" t="s">
        <v>628</v>
      </c>
      <c r="D300" s="166"/>
      <c r="E300" s="168"/>
      <c r="F300" s="167"/>
      <c r="G300" s="168"/>
      <c r="AO300" s="260"/>
      <c r="AP300" s="260"/>
      <c r="AQ300" s="260"/>
      <c r="AR300" s="260"/>
      <c r="AS300" s="260"/>
      <c r="AT300" s="260"/>
      <c r="AU300" s="260"/>
      <c r="AV300" s="260"/>
      <c r="AW300" s="260"/>
      <c r="AX300" s="260"/>
      <c r="AY300" s="260"/>
      <c r="AZ300" s="260"/>
      <c r="BA300" s="260"/>
      <c r="BB300" s="260"/>
      <c r="BC300" s="260"/>
      <c r="BD300" s="260"/>
      <c r="BE300" s="260"/>
      <c r="BF300" s="260"/>
      <c r="BG300" s="210"/>
      <c r="BH300" s="210"/>
      <c r="BI300" s="210"/>
    </row>
    <row r="301" spans="1:61" x14ac:dyDescent="0.25">
      <c r="A301" s="171" t="s">
        <v>91</v>
      </c>
      <c r="B301" s="164"/>
      <c r="C301" s="299" t="s">
        <v>628</v>
      </c>
      <c r="D301" s="166"/>
      <c r="E301" s="168"/>
      <c r="F301" s="167"/>
      <c r="G301" s="168"/>
      <c r="AO301" s="260"/>
      <c r="AP301" s="260"/>
      <c r="AQ301" s="260"/>
      <c r="AR301" s="260"/>
      <c r="AS301" s="260"/>
      <c r="AT301" s="260"/>
      <c r="AU301" s="260"/>
      <c r="AV301" s="260"/>
      <c r="AW301" s="260"/>
      <c r="AX301" s="260"/>
      <c r="AY301" s="260"/>
      <c r="AZ301" s="260"/>
      <c r="BA301" s="260"/>
      <c r="BB301" s="260"/>
      <c r="BC301" s="260"/>
      <c r="BD301" s="260"/>
      <c r="BE301" s="260"/>
      <c r="BF301" s="260"/>
      <c r="BG301" s="210"/>
      <c r="BH301" s="210"/>
      <c r="BI301" s="210"/>
    </row>
    <row r="302" spans="1:61" x14ac:dyDescent="0.25">
      <c r="A302" s="171" t="s">
        <v>91</v>
      </c>
      <c r="B302" s="164"/>
      <c r="C302" s="299" t="s">
        <v>628</v>
      </c>
      <c r="D302" s="166"/>
      <c r="E302" s="168"/>
      <c r="F302" s="167"/>
      <c r="G302" s="168"/>
      <c r="AO302" s="260"/>
      <c r="AP302" s="260"/>
      <c r="AQ302" s="260"/>
      <c r="AR302" s="260"/>
      <c r="AS302" s="260"/>
      <c r="AT302" s="260"/>
      <c r="AU302" s="260"/>
      <c r="AV302" s="260"/>
      <c r="AW302" s="260"/>
      <c r="AX302" s="260"/>
      <c r="AY302" s="260"/>
      <c r="AZ302" s="260"/>
      <c r="BA302" s="260"/>
      <c r="BB302" s="260"/>
      <c r="BC302" s="260"/>
      <c r="BD302" s="260"/>
      <c r="BE302" s="260"/>
      <c r="BF302" s="260"/>
      <c r="BG302" s="210"/>
      <c r="BH302" s="210"/>
      <c r="BI302" s="210"/>
    </row>
    <row r="303" spans="1:61" x14ac:dyDescent="0.25">
      <c r="A303" s="171" t="s">
        <v>91</v>
      </c>
      <c r="B303" s="164"/>
      <c r="C303" s="299" t="s">
        <v>628</v>
      </c>
      <c r="D303" s="166"/>
      <c r="E303" s="168"/>
      <c r="F303" s="167"/>
      <c r="G303" s="168"/>
      <c r="AO303" s="260"/>
      <c r="AP303" s="260"/>
      <c r="AQ303" s="260"/>
      <c r="AR303" s="260"/>
      <c r="AS303" s="260"/>
      <c r="AT303" s="260"/>
      <c r="AU303" s="260"/>
      <c r="AV303" s="260"/>
      <c r="AW303" s="260"/>
      <c r="AX303" s="260"/>
      <c r="AY303" s="260"/>
      <c r="AZ303" s="260"/>
      <c r="BA303" s="260"/>
      <c r="BB303" s="260"/>
      <c r="BC303" s="260"/>
      <c r="BD303" s="260"/>
      <c r="BE303" s="260"/>
      <c r="BF303" s="260"/>
      <c r="BG303" s="210"/>
      <c r="BH303" s="210"/>
      <c r="BI303" s="210"/>
    </row>
    <row r="304" spans="1:61" x14ac:dyDescent="0.25">
      <c r="A304" s="171" t="s">
        <v>91</v>
      </c>
      <c r="B304" s="164"/>
      <c r="C304" s="299" t="s">
        <v>628</v>
      </c>
      <c r="D304" s="166"/>
      <c r="E304" s="168"/>
      <c r="F304" s="167"/>
      <c r="G304" s="168"/>
      <c r="AO304" s="260"/>
      <c r="AP304" s="260"/>
      <c r="AQ304" s="260"/>
      <c r="AR304" s="260"/>
      <c r="AS304" s="260"/>
      <c r="AT304" s="260"/>
      <c r="AU304" s="260"/>
      <c r="AV304" s="260"/>
      <c r="AW304" s="260"/>
      <c r="AX304" s="260"/>
      <c r="AY304" s="260"/>
      <c r="AZ304" s="260"/>
      <c r="BA304" s="260"/>
      <c r="BB304" s="260"/>
      <c r="BC304" s="260"/>
      <c r="BD304" s="260"/>
      <c r="BE304" s="260"/>
      <c r="BF304" s="260"/>
      <c r="BG304" s="210"/>
      <c r="BH304" s="210"/>
      <c r="BI304" s="210"/>
    </row>
    <row r="305" spans="1:61" x14ac:dyDescent="0.25">
      <c r="A305" s="171" t="s">
        <v>91</v>
      </c>
      <c r="B305" s="164"/>
      <c r="C305" s="299" t="s">
        <v>628</v>
      </c>
      <c r="D305" s="166"/>
      <c r="E305" s="168"/>
      <c r="F305" s="167"/>
      <c r="G305" s="168"/>
      <c r="AO305" s="260"/>
      <c r="AP305" s="260"/>
      <c r="AQ305" s="260"/>
      <c r="AR305" s="260"/>
      <c r="AS305" s="260"/>
      <c r="AT305" s="260"/>
      <c r="AU305" s="260"/>
      <c r="AV305" s="260"/>
      <c r="AW305" s="260"/>
      <c r="AX305" s="260"/>
      <c r="AY305" s="260"/>
      <c r="AZ305" s="260"/>
      <c r="BA305" s="260"/>
      <c r="BB305" s="260"/>
      <c r="BC305" s="260"/>
      <c r="BD305" s="260"/>
      <c r="BE305" s="260"/>
      <c r="BF305" s="260"/>
      <c r="BG305" s="210"/>
      <c r="BH305" s="210"/>
      <c r="BI305" s="210"/>
    </row>
    <row r="306" spans="1:61" x14ac:dyDescent="0.25">
      <c r="A306" s="171" t="s">
        <v>91</v>
      </c>
      <c r="B306" s="164"/>
      <c r="C306" s="299" t="s">
        <v>628</v>
      </c>
      <c r="D306" s="166"/>
      <c r="E306" s="168"/>
      <c r="F306" s="167"/>
      <c r="G306" s="168"/>
      <c r="AO306" s="260"/>
      <c r="AP306" s="260"/>
      <c r="AQ306" s="260"/>
      <c r="AR306" s="260"/>
      <c r="AS306" s="260"/>
      <c r="AT306" s="260"/>
      <c r="AU306" s="260"/>
      <c r="AV306" s="260"/>
      <c r="AW306" s="260"/>
      <c r="AX306" s="260"/>
      <c r="AY306" s="260"/>
      <c r="AZ306" s="260"/>
      <c r="BA306" s="260"/>
      <c r="BB306" s="260"/>
      <c r="BC306" s="260"/>
      <c r="BD306" s="260"/>
      <c r="BE306" s="260"/>
      <c r="BF306" s="260"/>
      <c r="BG306" s="210"/>
      <c r="BH306" s="210"/>
      <c r="BI306" s="210"/>
    </row>
    <row r="307" spans="1:61" x14ac:dyDescent="0.25">
      <c r="A307" s="171" t="s">
        <v>91</v>
      </c>
      <c r="B307" s="164"/>
      <c r="C307" s="299" t="s">
        <v>628</v>
      </c>
      <c r="D307" s="166"/>
      <c r="E307" s="168"/>
      <c r="F307" s="167"/>
      <c r="G307" s="168"/>
      <c r="AO307" s="260"/>
      <c r="AP307" s="260"/>
      <c r="AQ307" s="260"/>
      <c r="AR307" s="260"/>
      <c r="AS307" s="260"/>
      <c r="AT307" s="260"/>
      <c r="AU307" s="260"/>
      <c r="AV307" s="260"/>
      <c r="AW307" s="260"/>
      <c r="AX307" s="260"/>
      <c r="AY307" s="260"/>
      <c r="AZ307" s="260"/>
      <c r="BA307" s="260"/>
      <c r="BB307" s="260"/>
      <c r="BC307" s="260"/>
      <c r="BD307" s="260"/>
      <c r="BE307" s="260"/>
      <c r="BF307" s="260"/>
      <c r="BG307" s="210"/>
      <c r="BH307" s="210"/>
      <c r="BI307" s="210"/>
    </row>
    <row r="308" spans="1:61" x14ac:dyDescent="0.25">
      <c r="A308" s="171" t="s">
        <v>91</v>
      </c>
      <c r="B308" s="164"/>
      <c r="C308" s="299" t="s">
        <v>628</v>
      </c>
      <c r="D308" s="166"/>
      <c r="E308" s="168"/>
      <c r="F308" s="167"/>
      <c r="G308" s="168"/>
      <c r="AO308" s="260"/>
      <c r="AP308" s="260"/>
      <c r="AQ308" s="260"/>
      <c r="AR308" s="260"/>
      <c r="AS308" s="260"/>
      <c r="AT308" s="260"/>
      <c r="AU308" s="260"/>
      <c r="AV308" s="260"/>
      <c r="AW308" s="260"/>
      <c r="AX308" s="260"/>
      <c r="AY308" s="260"/>
      <c r="AZ308" s="260"/>
      <c r="BA308" s="260"/>
      <c r="BB308" s="260"/>
      <c r="BC308" s="260"/>
      <c r="BD308" s="260"/>
      <c r="BE308" s="260"/>
      <c r="BF308" s="260"/>
      <c r="BG308" s="210"/>
      <c r="BH308" s="210"/>
      <c r="BI308" s="210"/>
    </row>
    <row r="309" spans="1:61" x14ac:dyDescent="0.25">
      <c r="A309" s="171" t="s">
        <v>91</v>
      </c>
      <c r="B309" s="164"/>
      <c r="C309" s="299" t="s">
        <v>628</v>
      </c>
      <c r="D309" s="166"/>
      <c r="E309" s="168"/>
      <c r="F309" s="167"/>
      <c r="G309" s="168"/>
      <c r="AO309" s="260"/>
      <c r="AP309" s="260"/>
      <c r="AQ309" s="260"/>
      <c r="AR309" s="260"/>
      <c r="AS309" s="260"/>
      <c r="AT309" s="260"/>
      <c r="AU309" s="260"/>
      <c r="AV309" s="260"/>
      <c r="AW309" s="260"/>
      <c r="AX309" s="260"/>
      <c r="AY309" s="260"/>
      <c r="AZ309" s="260"/>
      <c r="BA309" s="260"/>
      <c r="BB309" s="260"/>
      <c r="BC309" s="260"/>
      <c r="BD309" s="260"/>
      <c r="BE309" s="260"/>
      <c r="BF309" s="260"/>
      <c r="BG309" s="210"/>
      <c r="BH309" s="210"/>
      <c r="BI309" s="210"/>
    </row>
    <row r="310" spans="1:61" x14ac:dyDescent="0.25">
      <c r="A310" s="171" t="s">
        <v>91</v>
      </c>
      <c r="B310" s="164"/>
      <c r="C310" s="299" t="s">
        <v>628</v>
      </c>
      <c r="D310" s="166"/>
      <c r="E310" s="168"/>
      <c r="F310" s="167"/>
      <c r="G310" s="168"/>
      <c r="AO310" s="260"/>
      <c r="AP310" s="260"/>
      <c r="AQ310" s="260"/>
      <c r="AR310" s="260"/>
      <c r="AS310" s="260"/>
      <c r="AT310" s="260"/>
      <c r="AU310" s="260"/>
      <c r="AV310" s="260"/>
      <c r="AW310" s="260"/>
      <c r="AX310" s="260"/>
      <c r="AY310" s="260"/>
      <c r="AZ310" s="260"/>
      <c r="BA310" s="260"/>
      <c r="BB310" s="260"/>
      <c r="BC310" s="260"/>
      <c r="BD310" s="260"/>
      <c r="BE310" s="260"/>
      <c r="BF310" s="260"/>
      <c r="BG310" s="210"/>
      <c r="BH310" s="210"/>
      <c r="BI310" s="210"/>
    </row>
    <row r="311" spans="1:61" x14ac:dyDescent="0.25">
      <c r="A311" s="171" t="s">
        <v>91</v>
      </c>
      <c r="B311" s="164"/>
      <c r="C311" s="299" t="s">
        <v>628</v>
      </c>
      <c r="D311" s="166"/>
      <c r="E311" s="168"/>
      <c r="F311" s="167"/>
      <c r="G311" s="168"/>
      <c r="AO311" s="260"/>
      <c r="AP311" s="260"/>
      <c r="AQ311" s="260"/>
      <c r="AR311" s="260"/>
      <c r="AS311" s="260"/>
      <c r="AT311" s="260"/>
      <c r="AU311" s="260"/>
      <c r="AV311" s="260"/>
      <c r="AW311" s="260"/>
      <c r="AX311" s="260"/>
      <c r="AY311" s="260"/>
      <c r="AZ311" s="260"/>
      <c r="BA311" s="260"/>
      <c r="BB311" s="260"/>
      <c r="BC311" s="260"/>
      <c r="BD311" s="260"/>
      <c r="BE311" s="260"/>
      <c r="BF311" s="260"/>
      <c r="BG311" s="210"/>
      <c r="BH311" s="210"/>
      <c r="BI311" s="210"/>
    </row>
    <row r="312" spans="1:61" x14ac:dyDescent="0.25">
      <c r="A312" s="171" t="s">
        <v>91</v>
      </c>
      <c r="B312" s="164"/>
      <c r="C312" s="299" t="s">
        <v>628</v>
      </c>
      <c r="D312" s="166"/>
      <c r="E312" s="168"/>
      <c r="F312" s="167"/>
      <c r="G312" s="168"/>
      <c r="AO312" s="260"/>
      <c r="AP312" s="260"/>
      <c r="AQ312" s="260"/>
      <c r="AR312" s="260"/>
      <c r="AS312" s="260"/>
      <c r="AT312" s="260"/>
      <c r="AU312" s="260"/>
      <c r="AV312" s="260"/>
      <c r="AW312" s="260"/>
      <c r="AX312" s="260"/>
      <c r="AY312" s="260"/>
      <c r="AZ312" s="260"/>
      <c r="BA312" s="260"/>
      <c r="BB312" s="260"/>
      <c r="BC312" s="260"/>
      <c r="BD312" s="260"/>
      <c r="BE312" s="260"/>
      <c r="BF312" s="260"/>
      <c r="BG312" s="210"/>
      <c r="BH312" s="210"/>
      <c r="BI312" s="210"/>
    </row>
    <row r="313" spans="1:61" x14ac:dyDescent="0.25">
      <c r="A313" s="171" t="s">
        <v>91</v>
      </c>
      <c r="B313" s="164"/>
      <c r="C313" s="299" t="s">
        <v>628</v>
      </c>
      <c r="D313" s="166"/>
      <c r="E313" s="168"/>
      <c r="F313" s="167"/>
      <c r="G313" s="168"/>
      <c r="AO313" s="260"/>
      <c r="AP313" s="260"/>
      <c r="AQ313" s="260"/>
      <c r="AR313" s="260"/>
      <c r="AS313" s="260"/>
      <c r="AT313" s="260"/>
      <c r="AU313" s="260"/>
      <c r="AV313" s="260"/>
      <c r="AW313" s="260"/>
      <c r="AX313" s="260"/>
      <c r="AY313" s="260"/>
      <c r="AZ313" s="260"/>
      <c r="BA313" s="260"/>
      <c r="BB313" s="260"/>
      <c r="BC313" s="260"/>
      <c r="BD313" s="260"/>
      <c r="BE313" s="260"/>
      <c r="BF313" s="260"/>
      <c r="BG313" s="210"/>
      <c r="BH313" s="210"/>
      <c r="BI313" s="210"/>
    </row>
    <row r="314" spans="1:61" x14ac:dyDescent="0.25">
      <c r="A314" s="171" t="s">
        <v>91</v>
      </c>
      <c r="B314" s="164"/>
      <c r="C314" s="299" t="s">
        <v>628</v>
      </c>
      <c r="D314" s="166"/>
      <c r="E314" s="168"/>
      <c r="F314" s="167"/>
      <c r="G314" s="168"/>
      <c r="AO314" s="260"/>
      <c r="AP314" s="260"/>
      <c r="AQ314" s="260"/>
      <c r="AR314" s="260"/>
      <c r="AS314" s="260"/>
      <c r="AT314" s="260"/>
      <c r="AU314" s="260"/>
      <c r="AV314" s="260"/>
      <c r="AW314" s="260"/>
      <c r="AX314" s="260"/>
      <c r="AY314" s="260"/>
      <c r="AZ314" s="260"/>
      <c r="BA314" s="260"/>
      <c r="BB314" s="260"/>
      <c r="BC314" s="260"/>
      <c r="BD314" s="260"/>
      <c r="BE314" s="260"/>
      <c r="BF314" s="260"/>
      <c r="BG314" s="210"/>
      <c r="BH314" s="210"/>
      <c r="BI314" s="210"/>
    </row>
    <row r="315" spans="1:61" x14ac:dyDescent="0.25">
      <c r="A315" s="171" t="s">
        <v>91</v>
      </c>
      <c r="B315" s="164"/>
      <c r="C315" s="299" t="s">
        <v>628</v>
      </c>
      <c r="D315" s="166"/>
      <c r="E315" s="168"/>
      <c r="F315" s="167"/>
      <c r="G315" s="168"/>
      <c r="AO315" s="260"/>
      <c r="AP315" s="260"/>
      <c r="AQ315" s="260"/>
      <c r="AR315" s="260"/>
      <c r="AS315" s="260"/>
      <c r="AT315" s="260"/>
      <c r="AU315" s="260"/>
      <c r="AV315" s="260"/>
      <c r="AW315" s="260"/>
      <c r="AX315" s="260"/>
      <c r="AY315" s="260"/>
      <c r="AZ315" s="260"/>
      <c r="BA315" s="260"/>
      <c r="BB315" s="260"/>
      <c r="BC315" s="260"/>
      <c r="BD315" s="260"/>
      <c r="BE315" s="260"/>
      <c r="BF315" s="260"/>
      <c r="BG315" s="210"/>
      <c r="BH315" s="210"/>
      <c r="BI315" s="210"/>
    </row>
    <row r="316" spans="1:61" x14ac:dyDescent="0.25">
      <c r="A316" s="171" t="s">
        <v>91</v>
      </c>
      <c r="B316" s="164"/>
      <c r="C316" s="299" t="s">
        <v>628</v>
      </c>
      <c r="D316" s="166"/>
      <c r="E316" s="168"/>
      <c r="F316" s="167"/>
      <c r="G316" s="168"/>
      <c r="AO316" s="260"/>
      <c r="AP316" s="260"/>
      <c r="AQ316" s="260"/>
      <c r="AR316" s="260"/>
      <c r="AS316" s="260"/>
      <c r="AT316" s="260"/>
      <c r="AU316" s="260"/>
      <c r="AV316" s="260"/>
      <c r="AW316" s="260"/>
      <c r="AX316" s="260"/>
      <c r="AY316" s="260"/>
      <c r="AZ316" s="260"/>
      <c r="BA316" s="260"/>
      <c r="BB316" s="260"/>
      <c r="BC316" s="260"/>
      <c r="BD316" s="260"/>
      <c r="BE316" s="260"/>
      <c r="BF316" s="260"/>
      <c r="BG316" s="210"/>
      <c r="BH316" s="210"/>
      <c r="BI316" s="210"/>
    </row>
    <row r="317" spans="1:61" x14ac:dyDescent="0.25">
      <c r="A317" s="171" t="s">
        <v>91</v>
      </c>
      <c r="B317" s="164"/>
      <c r="C317" s="299" t="s">
        <v>628</v>
      </c>
      <c r="D317" s="166"/>
      <c r="E317" s="168"/>
      <c r="F317" s="167"/>
      <c r="G317" s="168"/>
      <c r="AO317" s="260"/>
      <c r="AP317" s="260"/>
      <c r="AQ317" s="260"/>
      <c r="AR317" s="260"/>
      <c r="AS317" s="260"/>
      <c r="AT317" s="260"/>
      <c r="AU317" s="260"/>
      <c r="AV317" s="260"/>
      <c r="AW317" s="260"/>
      <c r="AX317" s="260"/>
      <c r="AY317" s="260"/>
      <c r="AZ317" s="260"/>
      <c r="BA317" s="260"/>
      <c r="BB317" s="260"/>
      <c r="BC317" s="260"/>
      <c r="BD317" s="260"/>
      <c r="BE317" s="260"/>
      <c r="BF317" s="260"/>
      <c r="BG317" s="210"/>
      <c r="BH317" s="210"/>
      <c r="BI317" s="210"/>
    </row>
    <row r="318" spans="1:61" x14ac:dyDescent="0.25">
      <c r="A318" s="171" t="s">
        <v>91</v>
      </c>
      <c r="B318" s="164"/>
      <c r="C318" s="299" t="s">
        <v>628</v>
      </c>
      <c r="D318" s="166"/>
      <c r="E318" s="168"/>
      <c r="F318" s="167"/>
      <c r="G318" s="168"/>
      <c r="AO318" s="260"/>
      <c r="AP318" s="260"/>
      <c r="AQ318" s="260"/>
      <c r="AR318" s="260"/>
      <c r="AS318" s="260"/>
      <c r="AT318" s="260"/>
      <c r="AU318" s="260"/>
      <c r="AV318" s="260"/>
      <c r="AW318" s="260"/>
      <c r="AX318" s="260"/>
      <c r="AY318" s="260"/>
      <c r="AZ318" s="260"/>
      <c r="BA318" s="260"/>
      <c r="BB318" s="260"/>
      <c r="BC318" s="260"/>
      <c r="BD318" s="260"/>
      <c r="BE318" s="260"/>
      <c r="BF318" s="260"/>
      <c r="BG318" s="210"/>
      <c r="BH318" s="210"/>
      <c r="BI318" s="210"/>
    </row>
    <row r="319" spans="1:61" x14ac:dyDescent="0.25">
      <c r="A319" s="171" t="s">
        <v>91</v>
      </c>
      <c r="B319" s="164"/>
      <c r="C319" s="299" t="s">
        <v>628</v>
      </c>
      <c r="D319" s="166"/>
      <c r="E319" s="168"/>
      <c r="F319" s="167"/>
      <c r="G319" s="168"/>
      <c r="AO319" s="260"/>
      <c r="AP319" s="260"/>
      <c r="AQ319" s="260"/>
      <c r="AR319" s="260"/>
      <c r="AS319" s="260"/>
      <c r="AT319" s="260"/>
      <c r="AU319" s="260"/>
      <c r="AV319" s="260"/>
      <c r="AW319" s="260"/>
      <c r="AX319" s="260"/>
      <c r="AY319" s="260"/>
      <c r="AZ319" s="260"/>
      <c r="BA319" s="260"/>
      <c r="BB319" s="260"/>
      <c r="BC319" s="260"/>
      <c r="BD319" s="260"/>
      <c r="BE319" s="260"/>
      <c r="BF319" s="260"/>
      <c r="BG319" s="210"/>
      <c r="BH319" s="210"/>
      <c r="BI319" s="210"/>
    </row>
    <row r="320" spans="1:61" x14ac:dyDescent="0.25">
      <c r="A320" s="171" t="s">
        <v>91</v>
      </c>
      <c r="B320" s="164"/>
      <c r="C320" s="299" t="s">
        <v>628</v>
      </c>
      <c r="D320" s="166"/>
      <c r="E320" s="168"/>
      <c r="F320" s="167"/>
      <c r="G320" s="168"/>
      <c r="AO320" s="260"/>
      <c r="AP320" s="260"/>
      <c r="AQ320" s="260"/>
      <c r="AR320" s="260"/>
      <c r="AS320" s="260"/>
      <c r="AT320" s="260"/>
      <c r="AU320" s="260"/>
      <c r="AV320" s="260"/>
      <c r="AW320" s="260"/>
      <c r="AX320" s="260"/>
      <c r="AY320" s="260"/>
      <c r="AZ320" s="260"/>
      <c r="BA320" s="260"/>
      <c r="BB320" s="260"/>
      <c r="BC320" s="260"/>
      <c r="BD320" s="260"/>
      <c r="BE320" s="260"/>
      <c r="BF320" s="260"/>
      <c r="BG320" s="210"/>
      <c r="BH320" s="210"/>
      <c r="BI320" s="210"/>
    </row>
    <row r="321" spans="1:61" x14ac:dyDescent="0.25">
      <c r="A321" s="171" t="s">
        <v>91</v>
      </c>
      <c r="B321" s="164"/>
      <c r="C321" s="299" t="s">
        <v>628</v>
      </c>
      <c r="D321" s="166"/>
      <c r="E321" s="168"/>
      <c r="F321" s="167"/>
      <c r="G321" s="168"/>
      <c r="AO321" s="260"/>
      <c r="AP321" s="260"/>
      <c r="AQ321" s="260"/>
      <c r="AR321" s="260"/>
      <c r="AS321" s="260"/>
      <c r="AT321" s="260"/>
      <c r="AU321" s="260"/>
      <c r="AV321" s="260"/>
      <c r="AW321" s="260"/>
      <c r="AX321" s="260"/>
      <c r="AY321" s="260"/>
      <c r="AZ321" s="260"/>
      <c r="BA321" s="260"/>
      <c r="BB321" s="260"/>
      <c r="BC321" s="260"/>
      <c r="BD321" s="260"/>
      <c r="BE321" s="260"/>
      <c r="BF321" s="260"/>
      <c r="BG321" s="210"/>
      <c r="BH321" s="210"/>
      <c r="BI321" s="210"/>
    </row>
    <row r="322" spans="1:61" x14ac:dyDescent="0.25">
      <c r="A322" s="171" t="s">
        <v>91</v>
      </c>
      <c r="B322" s="164"/>
      <c r="C322" s="299" t="s">
        <v>628</v>
      </c>
      <c r="D322" s="166"/>
      <c r="E322" s="168"/>
      <c r="F322" s="167"/>
      <c r="G322" s="168"/>
      <c r="AO322" s="260"/>
      <c r="AP322" s="260"/>
      <c r="AQ322" s="260"/>
      <c r="AR322" s="260"/>
      <c r="AS322" s="260"/>
      <c r="AT322" s="260"/>
      <c r="AU322" s="260"/>
      <c r="AV322" s="260"/>
      <c r="AW322" s="260"/>
      <c r="AX322" s="260"/>
      <c r="AY322" s="260"/>
      <c r="AZ322" s="260"/>
      <c r="BA322" s="260"/>
      <c r="BB322" s="260"/>
      <c r="BC322" s="260"/>
      <c r="BD322" s="260"/>
      <c r="BE322" s="260"/>
      <c r="BF322" s="260"/>
      <c r="BG322" s="210"/>
      <c r="BH322" s="210"/>
      <c r="BI322" s="210"/>
    </row>
    <row r="323" spans="1:61" x14ac:dyDescent="0.25">
      <c r="A323" s="171" t="s">
        <v>91</v>
      </c>
      <c r="B323" s="164"/>
      <c r="C323" s="299" t="s">
        <v>628</v>
      </c>
      <c r="D323" s="166"/>
      <c r="E323" s="168"/>
      <c r="F323" s="167"/>
      <c r="G323" s="168"/>
      <c r="AO323" s="260"/>
      <c r="AP323" s="260"/>
      <c r="AQ323" s="260"/>
      <c r="AR323" s="260"/>
      <c r="AS323" s="260"/>
      <c r="AT323" s="260"/>
      <c r="AU323" s="260"/>
      <c r="AV323" s="260"/>
      <c r="AW323" s="260"/>
      <c r="AX323" s="260"/>
      <c r="AY323" s="260"/>
      <c r="AZ323" s="260"/>
      <c r="BA323" s="260"/>
      <c r="BB323" s="260"/>
      <c r="BC323" s="260"/>
      <c r="BD323" s="260"/>
      <c r="BE323" s="260"/>
      <c r="BF323" s="260"/>
      <c r="BG323" s="210"/>
      <c r="BH323" s="210"/>
      <c r="BI323" s="210"/>
    </row>
    <row r="324" spans="1:61" x14ac:dyDescent="0.25">
      <c r="A324" s="171" t="s">
        <v>91</v>
      </c>
      <c r="B324" s="164"/>
      <c r="C324" s="299" t="s">
        <v>628</v>
      </c>
      <c r="D324" s="166"/>
      <c r="E324" s="168"/>
      <c r="F324" s="167"/>
      <c r="G324" s="168"/>
      <c r="AO324" s="260"/>
      <c r="AP324" s="260"/>
      <c r="AQ324" s="260"/>
      <c r="AR324" s="260"/>
      <c r="AS324" s="260"/>
      <c r="AT324" s="260"/>
      <c r="AU324" s="260"/>
      <c r="AV324" s="260"/>
      <c r="AW324" s="260"/>
      <c r="AX324" s="260"/>
      <c r="AY324" s="260"/>
      <c r="AZ324" s="260"/>
      <c r="BA324" s="260"/>
      <c r="BB324" s="260"/>
      <c r="BC324" s="260"/>
      <c r="BD324" s="260"/>
      <c r="BE324" s="260"/>
      <c r="BF324" s="260"/>
      <c r="BG324" s="210"/>
      <c r="BH324" s="210"/>
      <c r="BI324" s="210"/>
    </row>
    <row r="325" spans="1:61" x14ac:dyDescent="0.25">
      <c r="A325" s="171" t="s">
        <v>91</v>
      </c>
      <c r="B325" s="164"/>
      <c r="C325" s="299" t="s">
        <v>628</v>
      </c>
      <c r="D325" s="166"/>
      <c r="E325" s="168"/>
      <c r="F325" s="167"/>
      <c r="G325" s="168"/>
      <c r="AO325" s="260"/>
      <c r="AP325" s="260"/>
      <c r="AQ325" s="260"/>
      <c r="AR325" s="260"/>
      <c r="AS325" s="260"/>
      <c r="AT325" s="260"/>
      <c r="AU325" s="260"/>
      <c r="AV325" s="260"/>
      <c r="AW325" s="260"/>
      <c r="AX325" s="260"/>
      <c r="AY325" s="260"/>
      <c r="AZ325" s="260"/>
      <c r="BA325" s="260"/>
      <c r="BB325" s="260"/>
      <c r="BC325" s="260"/>
      <c r="BD325" s="260"/>
      <c r="BE325" s="260"/>
      <c r="BF325" s="260"/>
      <c r="BG325" s="210"/>
      <c r="BH325" s="210"/>
      <c r="BI325" s="210"/>
    </row>
    <row r="326" spans="1:61" x14ac:dyDescent="0.25">
      <c r="A326" s="171" t="s">
        <v>91</v>
      </c>
      <c r="B326" s="164"/>
      <c r="C326" s="299" t="s">
        <v>628</v>
      </c>
      <c r="D326" s="166"/>
      <c r="E326" s="168"/>
      <c r="F326" s="167"/>
      <c r="G326" s="168"/>
      <c r="AO326" s="260"/>
      <c r="AP326" s="260"/>
      <c r="AQ326" s="260"/>
      <c r="AR326" s="260"/>
      <c r="AS326" s="260"/>
      <c r="AT326" s="260"/>
      <c r="AU326" s="260"/>
      <c r="AV326" s="260"/>
      <c r="AW326" s="260"/>
      <c r="AX326" s="260"/>
      <c r="AY326" s="260"/>
      <c r="AZ326" s="260"/>
      <c r="BA326" s="260"/>
      <c r="BB326" s="260"/>
      <c r="BC326" s="260"/>
      <c r="BD326" s="260"/>
      <c r="BE326" s="260"/>
      <c r="BF326" s="260"/>
      <c r="BG326" s="210"/>
      <c r="BH326" s="210"/>
      <c r="BI326" s="210"/>
    </row>
    <row r="327" spans="1:61" x14ac:dyDescent="0.25">
      <c r="A327" s="171" t="s">
        <v>91</v>
      </c>
      <c r="B327" s="164"/>
      <c r="C327" s="299" t="s">
        <v>628</v>
      </c>
      <c r="D327" s="166"/>
      <c r="E327" s="168"/>
      <c r="F327" s="167"/>
      <c r="G327" s="168"/>
      <c r="AO327" s="260"/>
      <c r="AP327" s="260"/>
      <c r="AQ327" s="260"/>
      <c r="AR327" s="260"/>
      <c r="AS327" s="260"/>
      <c r="AT327" s="260"/>
      <c r="AU327" s="260"/>
      <c r="AV327" s="260"/>
      <c r="AW327" s="260"/>
      <c r="AX327" s="260"/>
      <c r="AY327" s="260"/>
      <c r="AZ327" s="260"/>
      <c r="BA327" s="260"/>
      <c r="BB327" s="260"/>
      <c r="BC327" s="260"/>
      <c r="BD327" s="260"/>
      <c r="BE327" s="260"/>
      <c r="BF327" s="260"/>
      <c r="BG327" s="210"/>
      <c r="BH327" s="210"/>
      <c r="BI327" s="210"/>
    </row>
    <row r="328" spans="1:61" x14ac:dyDescent="0.25">
      <c r="A328" s="171" t="s">
        <v>91</v>
      </c>
      <c r="B328" s="164"/>
      <c r="C328" s="299" t="s">
        <v>628</v>
      </c>
      <c r="D328" s="166"/>
      <c r="E328" s="168"/>
      <c r="F328" s="167"/>
      <c r="G328" s="168"/>
      <c r="AO328" s="260"/>
      <c r="AP328" s="260"/>
      <c r="AQ328" s="260"/>
      <c r="AR328" s="260"/>
      <c r="AS328" s="260"/>
      <c r="AT328" s="260"/>
      <c r="AU328" s="260"/>
      <c r="AV328" s="260"/>
      <c r="AW328" s="260"/>
      <c r="AX328" s="260"/>
      <c r="AY328" s="260"/>
      <c r="AZ328" s="260"/>
      <c r="BA328" s="260"/>
      <c r="BB328" s="260"/>
      <c r="BC328" s="260"/>
      <c r="BD328" s="260"/>
      <c r="BE328" s="260"/>
      <c r="BF328" s="260"/>
      <c r="BG328" s="210"/>
      <c r="BH328" s="210"/>
      <c r="BI328" s="210"/>
    </row>
    <row r="329" spans="1:61" x14ac:dyDescent="0.25">
      <c r="A329" s="171" t="s">
        <v>91</v>
      </c>
      <c r="B329" s="164"/>
      <c r="C329" s="299" t="s">
        <v>628</v>
      </c>
      <c r="D329" s="166"/>
      <c r="E329" s="168"/>
      <c r="F329" s="167"/>
      <c r="G329" s="168"/>
      <c r="AO329" s="260"/>
      <c r="AP329" s="260"/>
      <c r="AQ329" s="260"/>
      <c r="AR329" s="260"/>
      <c r="AS329" s="260"/>
      <c r="AT329" s="260"/>
      <c r="AU329" s="260"/>
      <c r="AV329" s="260"/>
      <c r="AW329" s="260"/>
      <c r="AX329" s="260"/>
      <c r="AY329" s="260"/>
      <c r="AZ329" s="260"/>
      <c r="BA329" s="260"/>
      <c r="BB329" s="260"/>
      <c r="BC329" s="260"/>
      <c r="BD329" s="260"/>
      <c r="BE329" s="260"/>
      <c r="BF329" s="260"/>
      <c r="BG329" s="210"/>
      <c r="BH329" s="210"/>
      <c r="BI329" s="210"/>
    </row>
    <row r="330" spans="1:61" x14ac:dyDescent="0.25">
      <c r="A330" s="171" t="s">
        <v>91</v>
      </c>
      <c r="B330" s="164"/>
      <c r="C330" s="299" t="s">
        <v>628</v>
      </c>
      <c r="D330" s="166"/>
      <c r="E330" s="168"/>
      <c r="F330" s="167"/>
      <c r="G330" s="168"/>
      <c r="AO330" s="260"/>
      <c r="AP330" s="260"/>
      <c r="AQ330" s="260"/>
      <c r="AR330" s="260"/>
      <c r="AS330" s="260"/>
      <c r="AT330" s="260"/>
      <c r="AU330" s="260"/>
      <c r="AV330" s="260"/>
      <c r="AW330" s="260"/>
      <c r="AX330" s="260"/>
      <c r="AY330" s="260"/>
      <c r="AZ330" s="260"/>
      <c r="BA330" s="260"/>
      <c r="BB330" s="260"/>
      <c r="BC330" s="260"/>
      <c r="BD330" s="260"/>
      <c r="BE330" s="260"/>
      <c r="BF330" s="260"/>
      <c r="BG330" s="210"/>
      <c r="BH330" s="210"/>
      <c r="BI330" s="210"/>
    </row>
    <row r="331" spans="1:61" x14ac:dyDescent="0.25">
      <c r="A331" s="171" t="s">
        <v>91</v>
      </c>
      <c r="B331" s="164"/>
      <c r="C331" s="299" t="s">
        <v>628</v>
      </c>
      <c r="D331" s="166"/>
      <c r="E331" s="168"/>
      <c r="F331" s="167"/>
      <c r="G331" s="168"/>
      <c r="AO331" s="260"/>
      <c r="AP331" s="260"/>
      <c r="AQ331" s="260"/>
      <c r="AR331" s="260"/>
      <c r="AS331" s="260"/>
      <c r="AT331" s="260"/>
      <c r="AU331" s="260"/>
      <c r="AV331" s="260"/>
      <c r="AW331" s="260"/>
      <c r="AX331" s="260"/>
      <c r="AY331" s="260"/>
      <c r="AZ331" s="260"/>
      <c r="BA331" s="260"/>
      <c r="BB331" s="260"/>
      <c r="BC331" s="260"/>
      <c r="BD331" s="260"/>
      <c r="BE331" s="260"/>
      <c r="BF331" s="260"/>
      <c r="BG331" s="210"/>
      <c r="BH331" s="210"/>
      <c r="BI331" s="210"/>
    </row>
    <row r="332" spans="1:61" x14ac:dyDescent="0.25">
      <c r="A332" s="171" t="s">
        <v>91</v>
      </c>
      <c r="B332" s="164"/>
      <c r="C332" s="299" t="s">
        <v>628</v>
      </c>
      <c r="D332" s="166"/>
      <c r="E332" s="168"/>
      <c r="F332" s="167"/>
      <c r="G332" s="168"/>
      <c r="AO332" s="260"/>
      <c r="AP332" s="260"/>
      <c r="AQ332" s="260"/>
      <c r="AR332" s="260"/>
      <c r="AS332" s="260"/>
      <c r="AT332" s="260"/>
      <c r="AU332" s="260"/>
      <c r="AV332" s="260"/>
      <c r="AW332" s="260"/>
      <c r="AX332" s="260"/>
      <c r="AY332" s="260"/>
      <c r="AZ332" s="260"/>
      <c r="BA332" s="260"/>
      <c r="BB332" s="260"/>
      <c r="BC332" s="260"/>
      <c r="BD332" s="260"/>
      <c r="BE332" s="260"/>
      <c r="BF332" s="260"/>
      <c r="BG332" s="210"/>
      <c r="BH332" s="210"/>
      <c r="BI332" s="210"/>
    </row>
    <row r="333" spans="1:61" x14ac:dyDescent="0.25">
      <c r="A333" s="171" t="s">
        <v>91</v>
      </c>
      <c r="B333" s="164"/>
      <c r="C333" s="299" t="s">
        <v>628</v>
      </c>
      <c r="D333" s="166"/>
      <c r="E333" s="168"/>
      <c r="F333" s="167"/>
      <c r="G333" s="168"/>
      <c r="AO333" s="260"/>
      <c r="AP333" s="260"/>
      <c r="AQ333" s="260"/>
      <c r="AR333" s="260"/>
      <c r="AS333" s="260"/>
      <c r="AT333" s="260"/>
      <c r="AU333" s="260"/>
      <c r="AV333" s="260"/>
      <c r="AW333" s="260"/>
      <c r="AX333" s="260"/>
      <c r="AY333" s="260"/>
      <c r="AZ333" s="260"/>
      <c r="BA333" s="260"/>
      <c r="BB333" s="260"/>
      <c r="BC333" s="260"/>
      <c r="BD333" s="260"/>
      <c r="BE333" s="260"/>
      <c r="BF333" s="260"/>
      <c r="BG333" s="210"/>
      <c r="BH333" s="210"/>
      <c r="BI333" s="210"/>
    </row>
    <row r="334" spans="1:61" x14ac:dyDescent="0.25">
      <c r="A334" s="171" t="s">
        <v>91</v>
      </c>
      <c r="B334" s="164"/>
      <c r="C334" s="299" t="s">
        <v>628</v>
      </c>
      <c r="D334" s="166"/>
      <c r="E334" s="168"/>
      <c r="F334" s="167"/>
      <c r="G334" s="168"/>
      <c r="AO334" s="260"/>
      <c r="AP334" s="260"/>
      <c r="AQ334" s="260"/>
      <c r="AR334" s="260"/>
      <c r="AS334" s="260"/>
      <c r="AT334" s="260"/>
      <c r="AU334" s="260"/>
      <c r="AV334" s="260"/>
      <c r="AW334" s="260"/>
      <c r="AX334" s="260"/>
      <c r="AY334" s="260"/>
      <c r="AZ334" s="260"/>
      <c r="BA334" s="260"/>
      <c r="BB334" s="260"/>
      <c r="BC334" s="260"/>
      <c r="BD334" s="260"/>
      <c r="BE334" s="260"/>
      <c r="BF334" s="260"/>
      <c r="BG334" s="210"/>
      <c r="BH334" s="210"/>
      <c r="BI334" s="210"/>
    </row>
    <row r="335" spans="1:61" x14ac:dyDescent="0.25">
      <c r="A335" s="171" t="s">
        <v>91</v>
      </c>
      <c r="B335" s="164"/>
      <c r="C335" s="299" t="s">
        <v>628</v>
      </c>
      <c r="D335" s="166"/>
      <c r="E335" s="168"/>
      <c r="F335" s="167"/>
      <c r="G335" s="168"/>
      <c r="AO335" s="260"/>
      <c r="AP335" s="260"/>
      <c r="AQ335" s="260"/>
      <c r="AR335" s="260"/>
      <c r="AS335" s="260"/>
      <c r="AT335" s="260"/>
      <c r="AU335" s="260"/>
      <c r="AV335" s="260"/>
      <c r="AW335" s="260"/>
      <c r="AX335" s="260"/>
      <c r="AY335" s="260"/>
      <c r="AZ335" s="260"/>
      <c r="BA335" s="260"/>
      <c r="BB335" s="260"/>
      <c r="BC335" s="260"/>
      <c r="BD335" s="260"/>
      <c r="BE335" s="260"/>
      <c r="BF335" s="260"/>
      <c r="BG335" s="210"/>
      <c r="BH335" s="210"/>
      <c r="BI335" s="210"/>
    </row>
    <row r="336" spans="1:61" x14ac:dyDescent="0.25">
      <c r="A336" s="171" t="s">
        <v>91</v>
      </c>
      <c r="B336" s="164"/>
      <c r="C336" s="299" t="s">
        <v>628</v>
      </c>
      <c r="D336" s="166"/>
      <c r="E336" s="168"/>
      <c r="F336" s="167"/>
      <c r="G336" s="168"/>
      <c r="AO336" s="260"/>
      <c r="AP336" s="260"/>
      <c r="AQ336" s="260"/>
      <c r="AR336" s="260"/>
      <c r="AS336" s="260"/>
      <c r="AT336" s="260"/>
      <c r="AU336" s="260"/>
      <c r="AV336" s="260"/>
      <c r="AW336" s="260"/>
      <c r="AX336" s="260"/>
      <c r="AY336" s="260"/>
      <c r="AZ336" s="260"/>
      <c r="BA336" s="260"/>
      <c r="BB336" s="260"/>
      <c r="BC336" s="260"/>
      <c r="BD336" s="260"/>
      <c r="BE336" s="260"/>
      <c r="BF336" s="260"/>
      <c r="BG336" s="210"/>
      <c r="BH336" s="210"/>
      <c r="BI336" s="210"/>
    </row>
    <row r="337" spans="1:61" x14ac:dyDescent="0.25">
      <c r="A337" s="171" t="s">
        <v>91</v>
      </c>
      <c r="B337" s="164"/>
      <c r="C337" s="299" t="s">
        <v>628</v>
      </c>
      <c r="D337" s="166"/>
      <c r="E337" s="168"/>
      <c r="F337" s="167"/>
      <c r="G337" s="168"/>
      <c r="AO337" s="260"/>
      <c r="AP337" s="260"/>
      <c r="AQ337" s="260"/>
      <c r="AR337" s="260"/>
      <c r="AS337" s="260"/>
      <c r="AT337" s="260"/>
      <c r="AU337" s="260"/>
      <c r="AV337" s="260"/>
      <c r="AW337" s="260"/>
      <c r="AX337" s="260"/>
      <c r="AY337" s="260"/>
      <c r="AZ337" s="260"/>
      <c r="BA337" s="260"/>
      <c r="BB337" s="260"/>
      <c r="BC337" s="260"/>
      <c r="BD337" s="260"/>
      <c r="BE337" s="260"/>
      <c r="BF337" s="260"/>
      <c r="BG337" s="210"/>
      <c r="BH337" s="210"/>
      <c r="BI337" s="210"/>
    </row>
    <row r="338" spans="1:61" x14ac:dyDescent="0.25">
      <c r="A338" s="171" t="s">
        <v>91</v>
      </c>
      <c r="B338" s="164"/>
      <c r="C338" s="299" t="s">
        <v>628</v>
      </c>
      <c r="D338" s="166"/>
      <c r="E338" s="168"/>
      <c r="F338" s="167"/>
      <c r="G338" s="168"/>
      <c r="AO338" s="260"/>
      <c r="AP338" s="260"/>
      <c r="AQ338" s="260"/>
      <c r="AR338" s="260"/>
      <c r="AS338" s="260"/>
      <c r="AT338" s="260"/>
      <c r="AU338" s="260"/>
      <c r="AV338" s="260"/>
      <c r="AW338" s="260"/>
      <c r="AX338" s="260"/>
      <c r="AY338" s="260"/>
      <c r="AZ338" s="260"/>
      <c r="BA338" s="260"/>
      <c r="BB338" s="260"/>
      <c r="BC338" s="260"/>
      <c r="BD338" s="260"/>
      <c r="BE338" s="260"/>
      <c r="BF338" s="260"/>
      <c r="BG338" s="210"/>
      <c r="BH338" s="210"/>
      <c r="BI338" s="210"/>
    </row>
    <row r="339" spans="1:61" x14ac:dyDescent="0.25">
      <c r="A339" s="171" t="s">
        <v>91</v>
      </c>
      <c r="B339" s="164"/>
      <c r="C339" s="299" t="s">
        <v>628</v>
      </c>
      <c r="D339" s="166"/>
      <c r="E339" s="168"/>
      <c r="F339" s="167"/>
      <c r="G339" s="168"/>
      <c r="AO339" s="260"/>
      <c r="AP339" s="260"/>
      <c r="AQ339" s="260"/>
      <c r="AR339" s="260"/>
      <c r="AS339" s="260"/>
      <c r="AT339" s="260"/>
      <c r="AU339" s="260"/>
      <c r="AV339" s="260"/>
      <c r="AW339" s="260"/>
      <c r="AX339" s="260"/>
      <c r="AY339" s="260"/>
      <c r="AZ339" s="260"/>
      <c r="BA339" s="260"/>
      <c r="BB339" s="260"/>
      <c r="BC339" s="260"/>
      <c r="BD339" s="260"/>
      <c r="BE339" s="260"/>
      <c r="BF339" s="260"/>
      <c r="BG339" s="210"/>
      <c r="BH339" s="210"/>
      <c r="BI339" s="210"/>
    </row>
    <row r="340" spans="1:61" x14ac:dyDescent="0.25">
      <c r="A340" s="171" t="s">
        <v>91</v>
      </c>
      <c r="B340" s="164"/>
      <c r="C340" s="299" t="s">
        <v>628</v>
      </c>
      <c r="D340" s="166"/>
      <c r="E340" s="168"/>
      <c r="F340" s="167"/>
      <c r="G340" s="168"/>
      <c r="AO340" s="260"/>
      <c r="AP340" s="260"/>
      <c r="AQ340" s="260"/>
      <c r="AR340" s="260"/>
      <c r="AS340" s="260"/>
      <c r="AT340" s="260"/>
      <c r="AU340" s="260"/>
      <c r="AV340" s="260"/>
      <c r="AW340" s="260"/>
      <c r="AX340" s="260"/>
      <c r="AY340" s="260"/>
      <c r="AZ340" s="260"/>
      <c r="BA340" s="260"/>
      <c r="BB340" s="260"/>
      <c r="BC340" s="260"/>
      <c r="BD340" s="260"/>
      <c r="BE340" s="260"/>
      <c r="BF340" s="260"/>
      <c r="BG340" s="210"/>
      <c r="BH340" s="210"/>
      <c r="BI340" s="210"/>
    </row>
    <row r="341" spans="1:61" x14ac:dyDescent="0.25">
      <c r="A341" s="171" t="s">
        <v>91</v>
      </c>
      <c r="B341" s="164"/>
      <c r="C341" s="299" t="s">
        <v>628</v>
      </c>
      <c r="D341" s="166"/>
      <c r="E341" s="168"/>
      <c r="F341" s="167"/>
      <c r="G341" s="168"/>
      <c r="AO341" s="260"/>
      <c r="AP341" s="260"/>
      <c r="AQ341" s="260"/>
      <c r="AR341" s="260"/>
      <c r="AS341" s="260"/>
      <c r="AT341" s="260"/>
      <c r="AU341" s="260"/>
      <c r="AV341" s="260"/>
      <c r="AW341" s="260"/>
      <c r="AX341" s="260"/>
      <c r="AY341" s="260"/>
      <c r="AZ341" s="260"/>
      <c r="BA341" s="260"/>
      <c r="BB341" s="260"/>
      <c r="BC341" s="260"/>
      <c r="BD341" s="260"/>
      <c r="BE341" s="260"/>
      <c r="BF341" s="260"/>
      <c r="BG341" s="210"/>
      <c r="BH341" s="210"/>
      <c r="BI341" s="210"/>
    </row>
    <row r="342" spans="1:61" x14ac:dyDescent="0.25">
      <c r="A342" s="171" t="s">
        <v>91</v>
      </c>
      <c r="B342" s="164"/>
      <c r="C342" s="299" t="s">
        <v>628</v>
      </c>
      <c r="D342" s="166"/>
      <c r="E342" s="168"/>
      <c r="F342" s="167"/>
      <c r="G342" s="168"/>
      <c r="AO342" s="260"/>
      <c r="AP342" s="260"/>
      <c r="AQ342" s="260"/>
      <c r="AR342" s="260"/>
      <c r="AS342" s="260"/>
      <c r="AT342" s="260"/>
      <c r="AU342" s="260"/>
      <c r="AV342" s="260"/>
      <c r="AW342" s="260"/>
      <c r="AX342" s="260"/>
      <c r="AY342" s="260"/>
      <c r="AZ342" s="260"/>
      <c r="BA342" s="260"/>
      <c r="BB342" s="260"/>
      <c r="BC342" s="260"/>
      <c r="BD342" s="260"/>
      <c r="BE342" s="260"/>
      <c r="BF342" s="260"/>
      <c r="BG342" s="210"/>
      <c r="BH342" s="210"/>
      <c r="BI342" s="210"/>
    </row>
    <row r="343" spans="1:61" x14ac:dyDescent="0.25">
      <c r="A343" s="171" t="s">
        <v>91</v>
      </c>
      <c r="B343" s="164"/>
      <c r="C343" s="299" t="s">
        <v>628</v>
      </c>
      <c r="D343" s="166"/>
      <c r="E343" s="168"/>
      <c r="F343" s="167"/>
      <c r="G343" s="168"/>
      <c r="AO343" s="260"/>
      <c r="AP343" s="260"/>
      <c r="AQ343" s="260"/>
      <c r="AR343" s="260"/>
      <c r="AS343" s="260"/>
      <c r="AT343" s="260"/>
      <c r="AU343" s="260"/>
      <c r="AV343" s="260"/>
      <c r="AW343" s="260"/>
      <c r="AX343" s="260"/>
      <c r="AY343" s="260"/>
      <c r="AZ343" s="260"/>
      <c r="BA343" s="260"/>
      <c r="BB343" s="260"/>
      <c r="BC343" s="260"/>
      <c r="BD343" s="260"/>
      <c r="BE343" s="260"/>
      <c r="BF343" s="260"/>
      <c r="BG343" s="210"/>
      <c r="BH343" s="210"/>
      <c r="BI343" s="210"/>
    </row>
    <row r="344" spans="1:61" x14ac:dyDescent="0.25">
      <c r="A344" s="171" t="s">
        <v>91</v>
      </c>
      <c r="B344" s="164"/>
      <c r="C344" s="299" t="s">
        <v>628</v>
      </c>
      <c r="D344" s="166"/>
      <c r="E344" s="168"/>
      <c r="F344" s="167"/>
      <c r="G344" s="168"/>
      <c r="AO344" s="260"/>
      <c r="AP344" s="260"/>
      <c r="AQ344" s="260"/>
      <c r="AR344" s="260"/>
      <c r="AS344" s="260"/>
      <c r="AT344" s="260"/>
      <c r="AU344" s="260"/>
      <c r="AV344" s="260"/>
      <c r="AW344" s="260"/>
      <c r="AX344" s="260"/>
      <c r="AY344" s="260"/>
      <c r="AZ344" s="260"/>
      <c r="BA344" s="260"/>
      <c r="BB344" s="260"/>
      <c r="BC344" s="260"/>
      <c r="BD344" s="260"/>
      <c r="BE344" s="260"/>
      <c r="BF344" s="260"/>
      <c r="BG344" s="210"/>
      <c r="BH344" s="210"/>
      <c r="BI344" s="210"/>
    </row>
    <row r="345" spans="1:61" x14ac:dyDescent="0.25">
      <c r="A345" s="171" t="s">
        <v>91</v>
      </c>
      <c r="B345" s="164"/>
      <c r="C345" s="299" t="s">
        <v>628</v>
      </c>
      <c r="D345" s="166"/>
      <c r="E345" s="168"/>
      <c r="F345" s="167"/>
      <c r="G345" s="168"/>
      <c r="AO345" s="260"/>
      <c r="AP345" s="260"/>
      <c r="AQ345" s="260"/>
      <c r="AR345" s="260"/>
      <c r="AS345" s="260"/>
      <c r="AT345" s="260"/>
      <c r="AU345" s="260"/>
      <c r="AV345" s="260"/>
      <c r="AW345" s="260"/>
      <c r="AX345" s="260"/>
      <c r="AY345" s="260"/>
      <c r="AZ345" s="260"/>
      <c r="BA345" s="260"/>
      <c r="BB345" s="260"/>
      <c r="BC345" s="260"/>
      <c r="BD345" s="260"/>
      <c r="BE345" s="260"/>
      <c r="BF345" s="260"/>
      <c r="BG345" s="210"/>
      <c r="BH345" s="210"/>
      <c r="BI345" s="210"/>
    </row>
    <row r="346" spans="1:61" x14ac:dyDescent="0.25">
      <c r="A346" s="171" t="s">
        <v>91</v>
      </c>
      <c r="B346" s="164"/>
      <c r="C346" s="299" t="s">
        <v>628</v>
      </c>
      <c r="D346" s="166"/>
      <c r="E346" s="168"/>
      <c r="F346" s="167"/>
      <c r="G346" s="168"/>
      <c r="AO346" s="260"/>
      <c r="AP346" s="260"/>
      <c r="AQ346" s="260"/>
      <c r="AR346" s="260"/>
      <c r="AS346" s="260"/>
      <c r="AT346" s="260"/>
      <c r="AU346" s="260"/>
      <c r="AV346" s="260"/>
      <c r="AW346" s="260"/>
      <c r="AX346" s="260"/>
      <c r="AY346" s="260"/>
      <c r="AZ346" s="260"/>
      <c r="BA346" s="260"/>
      <c r="BB346" s="260"/>
      <c r="BC346" s="260"/>
      <c r="BD346" s="260"/>
      <c r="BE346" s="260"/>
      <c r="BF346" s="260"/>
      <c r="BG346" s="210"/>
      <c r="BH346" s="210"/>
      <c r="BI346" s="210"/>
    </row>
    <row r="347" spans="1:61" x14ac:dyDescent="0.25">
      <c r="A347" s="171" t="s">
        <v>91</v>
      </c>
      <c r="B347" s="164"/>
      <c r="C347" s="299" t="s">
        <v>628</v>
      </c>
      <c r="D347" s="166"/>
      <c r="E347" s="168"/>
      <c r="F347" s="167"/>
      <c r="G347" s="168"/>
      <c r="AO347" s="260"/>
      <c r="AP347" s="260"/>
      <c r="AQ347" s="260"/>
      <c r="AR347" s="260"/>
      <c r="AS347" s="260"/>
      <c r="AT347" s="260"/>
      <c r="AU347" s="260"/>
      <c r="AV347" s="260"/>
      <c r="AW347" s="260"/>
      <c r="AX347" s="260"/>
      <c r="AY347" s="260"/>
      <c r="AZ347" s="260"/>
      <c r="BA347" s="260"/>
      <c r="BB347" s="260"/>
      <c r="BC347" s="260"/>
      <c r="BD347" s="260"/>
      <c r="BE347" s="260"/>
      <c r="BF347" s="260"/>
      <c r="BG347" s="210"/>
      <c r="BH347" s="210"/>
      <c r="BI347" s="210"/>
    </row>
    <row r="348" spans="1:61" x14ac:dyDescent="0.25">
      <c r="A348" s="171" t="s">
        <v>91</v>
      </c>
      <c r="B348" s="164"/>
      <c r="C348" s="299" t="s">
        <v>628</v>
      </c>
      <c r="D348" s="166"/>
      <c r="E348" s="168"/>
      <c r="F348" s="167"/>
      <c r="G348" s="168"/>
      <c r="AO348" s="260"/>
      <c r="AP348" s="260"/>
      <c r="AQ348" s="260"/>
      <c r="AR348" s="260"/>
      <c r="AS348" s="260"/>
      <c r="AT348" s="260"/>
      <c r="AU348" s="260"/>
      <c r="AV348" s="260"/>
      <c r="AW348" s="260"/>
      <c r="AX348" s="260"/>
      <c r="AY348" s="260"/>
      <c r="AZ348" s="260"/>
      <c r="BA348" s="260"/>
      <c r="BB348" s="260"/>
      <c r="BC348" s="260"/>
      <c r="BD348" s="260"/>
      <c r="BE348" s="260"/>
      <c r="BF348" s="260"/>
      <c r="BG348" s="210"/>
      <c r="BH348" s="210"/>
      <c r="BI348" s="210"/>
    </row>
    <row r="349" spans="1:61" x14ac:dyDescent="0.25">
      <c r="A349" s="171" t="s">
        <v>91</v>
      </c>
      <c r="B349" s="164"/>
      <c r="C349" s="299" t="s">
        <v>628</v>
      </c>
      <c r="D349" s="166"/>
      <c r="E349" s="168"/>
      <c r="F349" s="167"/>
      <c r="G349" s="168"/>
      <c r="AO349" s="260"/>
      <c r="AP349" s="260"/>
      <c r="AQ349" s="260"/>
      <c r="AR349" s="260"/>
      <c r="AS349" s="260"/>
      <c r="AT349" s="260"/>
      <c r="AU349" s="260"/>
      <c r="AV349" s="260"/>
      <c r="AW349" s="260"/>
      <c r="AX349" s="260"/>
      <c r="AY349" s="260"/>
      <c r="AZ349" s="260"/>
      <c r="BA349" s="260"/>
      <c r="BB349" s="260"/>
      <c r="BC349" s="260"/>
      <c r="BD349" s="260"/>
      <c r="BE349" s="260"/>
      <c r="BF349" s="260"/>
      <c r="BG349" s="210"/>
      <c r="BH349" s="210"/>
      <c r="BI349" s="210"/>
    </row>
    <row r="350" spans="1:61" x14ac:dyDescent="0.25">
      <c r="A350" s="171" t="s">
        <v>91</v>
      </c>
      <c r="B350" s="164"/>
      <c r="C350" s="299" t="s">
        <v>628</v>
      </c>
      <c r="D350" s="166"/>
      <c r="E350" s="168"/>
      <c r="F350" s="167"/>
      <c r="G350" s="168"/>
      <c r="AO350" s="260"/>
      <c r="AP350" s="260"/>
      <c r="AQ350" s="260"/>
      <c r="AR350" s="260"/>
      <c r="AS350" s="260"/>
      <c r="AT350" s="260"/>
      <c r="AU350" s="260"/>
      <c r="AV350" s="260"/>
      <c r="AW350" s="260"/>
      <c r="AX350" s="260"/>
      <c r="AY350" s="260"/>
      <c r="AZ350" s="260"/>
      <c r="BA350" s="260"/>
      <c r="BB350" s="260"/>
      <c r="BC350" s="260"/>
      <c r="BD350" s="260"/>
      <c r="BE350" s="260"/>
      <c r="BF350" s="260"/>
      <c r="BG350" s="210"/>
      <c r="BH350" s="210"/>
      <c r="BI350" s="210"/>
    </row>
    <row r="351" spans="1:61" x14ac:dyDescent="0.25">
      <c r="A351" s="171" t="s">
        <v>91</v>
      </c>
      <c r="B351" s="164"/>
      <c r="C351" s="299" t="s">
        <v>628</v>
      </c>
      <c r="D351" s="166"/>
      <c r="E351" s="168"/>
      <c r="F351" s="167"/>
      <c r="G351" s="168"/>
      <c r="AO351" s="260"/>
      <c r="AP351" s="260"/>
      <c r="AQ351" s="260"/>
      <c r="AR351" s="260"/>
      <c r="AS351" s="260"/>
      <c r="AT351" s="260"/>
      <c r="AU351" s="260"/>
      <c r="AV351" s="260"/>
      <c r="AW351" s="260"/>
      <c r="AX351" s="260"/>
      <c r="AY351" s="260"/>
      <c r="AZ351" s="260"/>
      <c r="BA351" s="260"/>
      <c r="BB351" s="260"/>
      <c r="BC351" s="260"/>
      <c r="BD351" s="260"/>
      <c r="BE351" s="260"/>
      <c r="BF351" s="260"/>
      <c r="BG351" s="210"/>
      <c r="BH351" s="210"/>
      <c r="BI351" s="210"/>
    </row>
    <row r="352" spans="1:61" x14ac:dyDescent="0.25">
      <c r="A352" s="171" t="s">
        <v>91</v>
      </c>
      <c r="B352" s="164"/>
      <c r="C352" s="299" t="s">
        <v>628</v>
      </c>
      <c r="D352" s="166"/>
      <c r="E352" s="168"/>
      <c r="F352" s="167"/>
      <c r="G352" s="168"/>
      <c r="AO352" s="260"/>
      <c r="AP352" s="260"/>
      <c r="AQ352" s="260"/>
      <c r="AR352" s="260"/>
      <c r="AS352" s="260"/>
      <c r="AT352" s="260"/>
      <c r="AU352" s="260"/>
      <c r="AV352" s="260"/>
      <c r="AW352" s="260"/>
      <c r="AX352" s="260"/>
      <c r="AY352" s="260"/>
      <c r="AZ352" s="260"/>
      <c r="BA352" s="260"/>
      <c r="BB352" s="260"/>
      <c r="BC352" s="260"/>
      <c r="BD352" s="260"/>
      <c r="BE352" s="260"/>
      <c r="BF352" s="260"/>
      <c r="BG352" s="210"/>
      <c r="BH352" s="210"/>
      <c r="BI352" s="210"/>
    </row>
    <row r="353" spans="1:61" x14ac:dyDescent="0.25">
      <c r="A353" s="171" t="s">
        <v>91</v>
      </c>
      <c r="B353" s="164"/>
      <c r="C353" s="299" t="s">
        <v>628</v>
      </c>
      <c r="D353" s="166"/>
      <c r="E353" s="168"/>
      <c r="F353" s="167"/>
      <c r="G353" s="168"/>
      <c r="AO353" s="260"/>
      <c r="AP353" s="260"/>
      <c r="AQ353" s="260"/>
      <c r="AR353" s="260"/>
      <c r="AS353" s="260"/>
      <c r="AT353" s="260"/>
      <c r="AU353" s="260"/>
      <c r="AV353" s="260"/>
      <c r="AW353" s="260"/>
      <c r="AX353" s="260"/>
      <c r="AY353" s="260"/>
      <c r="AZ353" s="260"/>
      <c r="BA353" s="260"/>
      <c r="BB353" s="260"/>
      <c r="BC353" s="260"/>
      <c r="BD353" s="260"/>
      <c r="BE353" s="260"/>
      <c r="BF353" s="260"/>
      <c r="BG353" s="210"/>
      <c r="BH353" s="210"/>
      <c r="BI353" s="210"/>
    </row>
    <row r="354" spans="1:61" x14ac:dyDescent="0.25">
      <c r="A354" s="171" t="s">
        <v>91</v>
      </c>
      <c r="B354" s="164"/>
      <c r="C354" s="299" t="s">
        <v>628</v>
      </c>
      <c r="D354" s="166"/>
      <c r="E354" s="168"/>
      <c r="F354" s="167"/>
      <c r="G354" s="168"/>
      <c r="AO354" s="260"/>
      <c r="AP354" s="260"/>
      <c r="AQ354" s="260"/>
      <c r="AR354" s="260"/>
      <c r="AS354" s="260"/>
      <c r="AT354" s="260"/>
      <c r="AU354" s="260"/>
      <c r="AV354" s="260"/>
      <c r="AW354" s="260"/>
      <c r="AX354" s="260"/>
      <c r="AY354" s="260"/>
      <c r="AZ354" s="260"/>
      <c r="BA354" s="260"/>
      <c r="BB354" s="260"/>
      <c r="BC354" s="260"/>
      <c r="BD354" s="260"/>
      <c r="BE354" s="260"/>
      <c r="BF354" s="260"/>
      <c r="BG354" s="210"/>
      <c r="BH354" s="210"/>
      <c r="BI354" s="210"/>
    </row>
    <row r="355" spans="1:61" x14ac:dyDescent="0.25">
      <c r="A355" s="171" t="s">
        <v>91</v>
      </c>
      <c r="B355" s="164"/>
      <c r="C355" s="299" t="s">
        <v>628</v>
      </c>
      <c r="D355" s="166"/>
      <c r="E355" s="168"/>
      <c r="F355" s="167"/>
      <c r="G355" s="168"/>
      <c r="AO355" s="260"/>
      <c r="AP355" s="260"/>
      <c r="AQ355" s="260"/>
      <c r="AR355" s="260"/>
      <c r="AS355" s="260"/>
      <c r="AT355" s="260"/>
      <c r="AU355" s="260"/>
      <c r="AV355" s="260"/>
      <c r="AW355" s="260"/>
      <c r="AX355" s="260"/>
      <c r="AY355" s="260"/>
      <c r="AZ355" s="260"/>
      <c r="BA355" s="260"/>
      <c r="BB355" s="260"/>
      <c r="BC355" s="260"/>
      <c r="BD355" s="260"/>
      <c r="BE355" s="260"/>
      <c r="BF355" s="260"/>
      <c r="BG355" s="210"/>
      <c r="BH355" s="210"/>
      <c r="BI355" s="210"/>
    </row>
    <row r="356" spans="1:61" x14ac:dyDescent="0.25">
      <c r="A356" s="171" t="s">
        <v>91</v>
      </c>
      <c r="B356" s="164"/>
      <c r="C356" s="299" t="s">
        <v>628</v>
      </c>
      <c r="D356" s="166"/>
      <c r="E356" s="168"/>
      <c r="F356" s="167"/>
      <c r="G356" s="168"/>
      <c r="AO356" s="260"/>
      <c r="AP356" s="260"/>
      <c r="AQ356" s="260"/>
      <c r="AR356" s="260"/>
      <c r="AS356" s="260"/>
      <c r="AT356" s="260"/>
      <c r="AU356" s="260"/>
      <c r="AV356" s="260"/>
      <c r="AW356" s="260"/>
      <c r="AX356" s="260"/>
      <c r="AY356" s="260"/>
      <c r="AZ356" s="260"/>
      <c r="BA356" s="260"/>
      <c r="BB356" s="260"/>
      <c r="BC356" s="260"/>
      <c r="BD356" s="260"/>
      <c r="BE356" s="260"/>
      <c r="BF356" s="260"/>
      <c r="BG356" s="210"/>
      <c r="BH356" s="210"/>
      <c r="BI356" s="210"/>
    </row>
    <row r="357" spans="1:61" x14ac:dyDescent="0.25">
      <c r="A357" s="171" t="s">
        <v>91</v>
      </c>
      <c r="B357" s="164"/>
      <c r="C357" s="299" t="s">
        <v>628</v>
      </c>
      <c r="D357" s="166"/>
      <c r="E357" s="168"/>
      <c r="F357" s="167"/>
      <c r="G357" s="168"/>
      <c r="AO357" s="260"/>
      <c r="AP357" s="260"/>
      <c r="AQ357" s="260"/>
      <c r="AR357" s="260"/>
      <c r="AS357" s="260"/>
      <c r="AT357" s="260"/>
      <c r="AU357" s="260"/>
      <c r="AV357" s="260"/>
      <c r="AW357" s="260"/>
      <c r="AX357" s="260"/>
      <c r="AY357" s="260"/>
      <c r="AZ357" s="260"/>
      <c r="BA357" s="260"/>
      <c r="BB357" s="260"/>
      <c r="BC357" s="260"/>
      <c r="BD357" s="260"/>
      <c r="BE357" s="260"/>
      <c r="BF357" s="260"/>
      <c r="BG357" s="210"/>
      <c r="BH357" s="210"/>
      <c r="BI357" s="210"/>
    </row>
    <row r="358" spans="1:61" x14ac:dyDescent="0.25">
      <c r="A358" s="171" t="s">
        <v>91</v>
      </c>
      <c r="B358" s="164"/>
      <c r="C358" s="299" t="s">
        <v>628</v>
      </c>
      <c r="D358" s="166"/>
      <c r="E358" s="168"/>
      <c r="F358" s="167"/>
      <c r="G358" s="168"/>
      <c r="AO358" s="260"/>
      <c r="AP358" s="260"/>
      <c r="AQ358" s="260"/>
      <c r="AR358" s="260"/>
      <c r="AS358" s="260"/>
      <c r="AT358" s="260"/>
      <c r="AU358" s="260"/>
      <c r="AV358" s="260"/>
      <c r="AW358" s="260"/>
      <c r="AX358" s="260"/>
      <c r="AY358" s="260"/>
      <c r="AZ358" s="260"/>
      <c r="BA358" s="260"/>
      <c r="BB358" s="260"/>
      <c r="BC358" s="260"/>
      <c r="BD358" s="260"/>
      <c r="BE358" s="260"/>
      <c r="BF358" s="260"/>
      <c r="BG358" s="210"/>
      <c r="BH358" s="210"/>
      <c r="BI358" s="210"/>
    </row>
    <row r="359" spans="1:61" x14ac:dyDescent="0.25">
      <c r="A359" s="171" t="s">
        <v>91</v>
      </c>
      <c r="B359" s="164"/>
      <c r="C359" s="299" t="s">
        <v>628</v>
      </c>
      <c r="D359" s="166"/>
      <c r="E359" s="168"/>
      <c r="F359" s="167"/>
      <c r="G359" s="168"/>
      <c r="AO359" s="260"/>
      <c r="AP359" s="260"/>
      <c r="AQ359" s="260"/>
      <c r="AR359" s="260"/>
      <c r="AS359" s="260"/>
      <c r="AT359" s="260"/>
      <c r="AU359" s="260"/>
      <c r="AV359" s="260"/>
      <c r="AW359" s="260"/>
      <c r="AX359" s="260"/>
      <c r="AY359" s="260"/>
      <c r="AZ359" s="260"/>
      <c r="BA359" s="260"/>
      <c r="BB359" s="260"/>
      <c r="BC359" s="260"/>
      <c r="BD359" s="260"/>
      <c r="BE359" s="260"/>
      <c r="BF359" s="260"/>
      <c r="BG359" s="210"/>
      <c r="BH359" s="210"/>
      <c r="BI359" s="210"/>
    </row>
    <row r="360" spans="1:61" x14ac:dyDescent="0.25">
      <c r="A360" s="171" t="s">
        <v>91</v>
      </c>
      <c r="B360" s="164"/>
      <c r="C360" s="299" t="s">
        <v>628</v>
      </c>
      <c r="D360" s="166"/>
      <c r="E360" s="168"/>
      <c r="F360" s="167"/>
      <c r="G360" s="168"/>
      <c r="AO360" s="260"/>
      <c r="AP360" s="260"/>
      <c r="AQ360" s="260"/>
      <c r="AR360" s="260"/>
      <c r="AS360" s="260"/>
      <c r="AT360" s="260"/>
      <c r="AU360" s="260"/>
      <c r="AV360" s="260"/>
      <c r="AW360" s="260"/>
      <c r="AX360" s="260"/>
      <c r="AY360" s="260"/>
      <c r="AZ360" s="260"/>
      <c r="BA360" s="260"/>
      <c r="BB360" s="260"/>
      <c r="BC360" s="260"/>
      <c r="BD360" s="260"/>
      <c r="BE360" s="260"/>
      <c r="BF360" s="260"/>
      <c r="BG360" s="210"/>
      <c r="BH360" s="210"/>
      <c r="BI360" s="210"/>
    </row>
    <row r="361" spans="1:61" x14ac:dyDescent="0.25">
      <c r="A361" s="171" t="s">
        <v>91</v>
      </c>
      <c r="B361" s="164"/>
      <c r="C361" s="299" t="s">
        <v>628</v>
      </c>
      <c r="D361" s="166"/>
      <c r="E361" s="168"/>
      <c r="F361" s="167"/>
      <c r="G361" s="168"/>
      <c r="AO361" s="260"/>
      <c r="AP361" s="260"/>
      <c r="AQ361" s="260"/>
      <c r="AR361" s="260"/>
      <c r="AS361" s="260"/>
      <c r="AT361" s="260"/>
      <c r="AU361" s="260"/>
      <c r="AV361" s="260"/>
      <c r="AW361" s="260"/>
      <c r="AX361" s="260"/>
      <c r="AY361" s="260"/>
      <c r="AZ361" s="260"/>
      <c r="BA361" s="260"/>
      <c r="BB361" s="260"/>
      <c r="BC361" s="260"/>
      <c r="BD361" s="260"/>
      <c r="BE361" s="260"/>
      <c r="BF361" s="260"/>
      <c r="BG361" s="210"/>
      <c r="BH361" s="210"/>
      <c r="BI361" s="210"/>
    </row>
    <row r="362" spans="1:61" x14ac:dyDescent="0.25">
      <c r="A362" s="171" t="s">
        <v>91</v>
      </c>
      <c r="B362" s="164"/>
      <c r="C362" s="299" t="s">
        <v>628</v>
      </c>
      <c r="D362" s="166"/>
      <c r="E362" s="168"/>
      <c r="F362" s="167"/>
      <c r="G362" s="168"/>
      <c r="AO362" s="260"/>
      <c r="AP362" s="260"/>
      <c r="AQ362" s="260"/>
      <c r="AR362" s="260"/>
      <c r="AS362" s="260"/>
      <c r="AT362" s="260"/>
      <c r="AU362" s="260"/>
      <c r="AV362" s="260"/>
      <c r="AW362" s="260"/>
      <c r="AX362" s="260"/>
      <c r="AY362" s="260"/>
      <c r="AZ362" s="260"/>
      <c r="BA362" s="260"/>
      <c r="BB362" s="260"/>
      <c r="BC362" s="260"/>
      <c r="BD362" s="260"/>
      <c r="BE362" s="260"/>
      <c r="BF362" s="260"/>
      <c r="BG362" s="210"/>
      <c r="BH362" s="210"/>
      <c r="BI362" s="210"/>
    </row>
    <row r="363" spans="1:61" x14ac:dyDescent="0.25">
      <c r="A363" s="171" t="s">
        <v>91</v>
      </c>
      <c r="B363" s="164"/>
      <c r="C363" s="299" t="s">
        <v>628</v>
      </c>
      <c r="D363" s="166"/>
      <c r="E363" s="168"/>
      <c r="F363" s="167"/>
      <c r="G363" s="168"/>
      <c r="AO363" s="260"/>
      <c r="AP363" s="260"/>
      <c r="AQ363" s="260"/>
      <c r="AR363" s="260"/>
      <c r="AS363" s="260"/>
      <c r="AT363" s="260"/>
      <c r="AU363" s="260"/>
      <c r="AV363" s="260"/>
      <c r="AW363" s="260"/>
      <c r="AX363" s="260"/>
      <c r="AY363" s="260"/>
      <c r="AZ363" s="260"/>
      <c r="BA363" s="260"/>
      <c r="BB363" s="260"/>
      <c r="BC363" s="260"/>
      <c r="BD363" s="260"/>
      <c r="BE363" s="260"/>
      <c r="BF363" s="260"/>
      <c r="BG363" s="210"/>
      <c r="BH363" s="210"/>
      <c r="BI363" s="210"/>
    </row>
    <row r="364" spans="1:61" x14ac:dyDescent="0.25">
      <c r="A364" s="171" t="s">
        <v>91</v>
      </c>
      <c r="B364" s="164"/>
      <c r="C364" s="299" t="s">
        <v>628</v>
      </c>
      <c r="D364" s="166"/>
      <c r="E364" s="168"/>
      <c r="F364" s="167"/>
      <c r="G364" s="168"/>
      <c r="AO364" s="260"/>
      <c r="AP364" s="260"/>
      <c r="AQ364" s="260"/>
      <c r="AR364" s="260"/>
      <c r="AS364" s="260"/>
      <c r="AT364" s="260"/>
      <c r="AU364" s="260"/>
      <c r="AV364" s="260"/>
      <c r="AW364" s="260"/>
      <c r="AX364" s="260"/>
      <c r="AY364" s="260"/>
      <c r="AZ364" s="260"/>
      <c r="BA364" s="260"/>
      <c r="BB364" s="260"/>
      <c r="BC364" s="260"/>
      <c r="BD364" s="260"/>
      <c r="BE364" s="260"/>
      <c r="BF364" s="260"/>
      <c r="BG364" s="210"/>
      <c r="BH364" s="210"/>
      <c r="BI364" s="210"/>
    </row>
    <row r="365" spans="1:61" x14ac:dyDescent="0.25">
      <c r="A365" s="171" t="s">
        <v>91</v>
      </c>
      <c r="B365" s="164"/>
      <c r="C365" s="299" t="s">
        <v>628</v>
      </c>
      <c r="D365" s="166"/>
      <c r="E365" s="168"/>
      <c r="F365" s="167"/>
      <c r="G365" s="168"/>
      <c r="AO365" s="260"/>
      <c r="AP365" s="260"/>
      <c r="AQ365" s="260"/>
      <c r="AR365" s="260"/>
      <c r="AS365" s="260"/>
      <c r="AT365" s="260"/>
      <c r="AU365" s="260"/>
      <c r="AV365" s="260"/>
      <c r="AW365" s="260"/>
      <c r="AX365" s="260"/>
      <c r="AY365" s="260"/>
      <c r="AZ365" s="260"/>
      <c r="BA365" s="260"/>
      <c r="BB365" s="260"/>
      <c r="BC365" s="260"/>
      <c r="BD365" s="260"/>
      <c r="BE365" s="260"/>
      <c r="BF365" s="260"/>
      <c r="BG365" s="210"/>
      <c r="BH365" s="210"/>
      <c r="BI365" s="210"/>
    </row>
    <row r="366" spans="1:61" x14ac:dyDescent="0.25">
      <c r="A366" s="171" t="s">
        <v>91</v>
      </c>
      <c r="B366" s="164"/>
      <c r="C366" s="299" t="s">
        <v>628</v>
      </c>
      <c r="D366" s="166"/>
      <c r="E366" s="168"/>
      <c r="F366" s="167"/>
      <c r="G366" s="168"/>
      <c r="AO366" s="260"/>
      <c r="AP366" s="260"/>
      <c r="AQ366" s="260"/>
      <c r="AR366" s="260"/>
      <c r="AS366" s="260"/>
      <c r="AT366" s="260"/>
      <c r="AU366" s="260"/>
      <c r="AV366" s="260"/>
      <c r="AW366" s="260"/>
      <c r="AX366" s="260"/>
      <c r="AY366" s="260"/>
      <c r="AZ366" s="260"/>
      <c r="BA366" s="260"/>
      <c r="BB366" s="260"/>
      <c r="BC366" s="260"/>
      <c r="BD366" s="260"/>
      <c r="BE366" s="260"/>
      <c r="BF366" s="260"/>
      <c r="BG366" s="210"/>
      <c r="BH366" s="210"/>
      <c r="BI366" s="210"/>
    </row>
    <row r="367" spans="1:61" x14ac:dyDescent="0.25">
      <c r="A367" s="171" t="s">
        <v>91</v>
      </c>
      <c r="B367" s="164"/>
      <c r="C367" s="299" t="s">
        <v>628</v>
      </c>
      <c r="D367" s="166"/>
      <c r="E367" s="168"/>
      <c r="F367" s="167"/>
      <c r="G367" s="168"/>
      <c r="AO367" s="260"/>
      <c r="AP367" s="260"/>
      <c r="AQ367" s="260"/>
      <c r="AR367" s="260"/>
      <c r="AS367" s="260"/>
      <c r="AT367" s="260"/>
      <c r="AU367" s="260"/>
      <c r="AV367" s="260"/>
      <c r="AW367" s="260"/>
      <c r="AX367" s="260"/>
      <c r="AY367" s="260"/>
      <c r="AZ367" s="260"/>
      <c r="BA367" s="260"/>
      <c r="BB367" s="260"/>
      <c r="BC367" s="260"/>
      <c r="BD367" s="260"/>
      <c r="BE367" s="260"/>
      <c r="BF367" s="260"/>
      <c r="BG367" s="210"/>
      <c r="BH367" s="210"/>
      <c r="BI367" s="210"/>
    </row>
    <row r="368" spans="1:61" x14ac:dyDescent="0.25">
      <c r="A368" s="171" t="s">
        <v>91</v>
      </c>
      <c r="B368" s="164"/>
      <c r="C368" s="299" t="s">
        <v>628</v>
      </c>
      <c r="D368" s="166"/>
      <c r="E368" s="168"/>
      <c r="F368" s="167"/>
      <c r="G368" s="168"/>
      <c r="AO368" s="260"/>
      <c r="AP368" s="260"/>
      <c r="AQ368" s="260"/>
      <c r="AR368" s="260"/>
      <c r="AS368" s="260"/>
      <c r="AT368" s="260"/>
      <c r="AU368" s="260"/>
      <c r="AV368" s="260"/>
      <c r="AW368" s="260"/>
      <c r="AX368" s="260"/>
      <c r="AY368" s="260"/>
      <c r="AZ368" s="260"/>
      <c r="BA368" s="260"/>
      <c r="BB368" s="260"/>
      <c r="BC368" s="260"/>
      <c r="BD368" s="260"/>
      <c r="BE368" s="260"/>
      <c r="BF368" s="260"/>
      <c r="BG368" s="210"/>
      <c r="BH368" s="210"/>
      <c r="BI368" s="210"/>
    </row>
    <row r="369" spans="1:61" x14ac:dyDescent="0.25">
      <c r="A369" s="171" t="s">
        <v>91</v>
      </c>
      <c r="B369" s="164"/>
      <c r="C369" s="299" t="s">
        <v>628</v>
      </c>
      <c r="D369" s="166"/>
      <c r="E369" s="168"/>
      <c r="F369" s="167"/>
      <c r="G369" s="168"/>
      <c r="AO369" s="260"/>
      <c r="AP369" s="260"/>
      <c r="AQ369" s="260"/>
      <c r="AR369" s="260"/>
      <c r="AS369" s="260"/>
      <c r="AT369" s="260"/>
      <c r="AU369" s="260"/>
      <c r="AV369" s="260"/>
      <c r="AW369" s="260"/>
      <c r="AX369" s="260"/>
      <c r="AY369" s="260"/>
      <c r="AZ369" s="260"/>
      <c r="BA369" s="260"/>
      <c r="BB369" s="260"/>
      <c r="BC369" s="260"/>
      <c r="BD369" s="260"/>
      <c r="BE369" s="260"/>
      <c r="BF369" s="260"/>
      <c r="BG369" s="210"/>
      <c r="BH369" s="210"/>
      <c r="BI369" s="210"/>
    </row>
    <row r="370" spans="1:61" x14ac:dyDescent="0.25">
      <c r="A370" s="171" t="s">
        <v>91</v>
      </c>
      <c r="B370" s="164"/>
      <c r="C370" s="299" t="s">
        <v>628</v>
      </c>
      <c r="D370" s="166"/>
      <c r="E370" s="168"/>
      <c r="F370" s="167"/>
      <c r="G370" s="168"/>
      <c r="AO370" s="260"/>
      <c r="AP370" s="260"/>
      <c r="AQ370" s="260"/>
      <c r="AR370" s="260"/>
      <c r="AS370" s="260"/>
      <c r="AT370" s="260"/>
      <c r="AU370" s="260"/>
      <c r="AV370" s="260"/>
      <c r="AW370" s="260"/>
      <c r="AX370" s="260"/>
      <c r="AY370" s="260"/>
      <c r="AZ370" s="260"/>
      <c r="BA370" s="260"/>
      <c r="BB370" s="260"/>
      <c r="BC370" s="260"/>
      <c r="BD370" s="260"/>
      <c r="BE370" s="260"/>
      <c r="BF370" s="260"/>
      <c r="BG370" s="210"/>
      <c r="BH370" s="210"/>
      <c r="BI370" s="210"/>
    </row>
    <row r="371" spans="1:61" x14ac:dyDescent="0.25">
      <c r="A371" s="171" t="s">
        <v>91</v>
      </c>
      <c r="B371" s="164"/>
      <c r="C371" s="299" t="s">
        <v>628</v>
      </c>
      <c r="D371" s="166"/>
      <c r="E371" s="168"/>
      <c r="F371" s="167"/>
      <c r="G371" s="168"/>
      <c r="AO371" s="260"/>
      <c r="AP371" s="260"/>
      <c r="AQ371" s="260"/>
      <c r="AR371" s="260"/>
      <c r="AS371" s="260"/>
      <c r="AT371" s="260"/>
      <c r="AU371" s="260"/>
      <c r="AV371" s="260"/>
      <c r="AW371" s="260"/>
      <c r="AX371" s="260"/>
      <c r="AY371" s="260"/>
      <c r="AZ371" s="260"/>
      <c r="BA371" s="260"/>
      <c r="BB371" s="260"/>
      <c r="BC371" s="260"/>
      <c r="BD371" s="260"/>
      <c r="BE371" s="260"/>
      <c r="BF371" s="260"/>
      <c r="BG371" s="210"/>
      <c r="BH371" s="210"/>
      <c r="BI371" s="210"/>
    </row>
    <row r="372" spans="1:61" x14ac:dyDescent="0.25">
      <c r="A372" s="171" t="s">
        <v>91</v>
      </c>
      <c r="B372" s="164"/>
      <c r="C372" s="299" t="s">
        <v>628</v>
      </c>
      <c r="D372" s="166"/>
      <c r="E372" s="168"/>
      <c r="F372" s="167"/>
      <c r="G372" s="168"/>
      <c r="AO372" s="260"/>
      <c r="AP372" s="260"/>
      <c r="AQ372" s="260"/>
      <c r="AR372" s="260"/>
      <c r="AS372" s="260"/>
      <c r="AT372" s="260"/>
      <c r="AU372" s="260"/>
      <c r="AV372" s="260"/>
      <c r="AW372" s="260"/>
      <c r="AX372" s="260"/>
      <c r="AY372" s="260"/>
      <c r="AZ372" s="260"/>
      <c r="BA372" s="260"/>
      <c r="BB372" s="260"/>
      <c r="BC372" s="260"/>
      <c r="BD372" s="260"/>
      <c r="BE372" s="260"/>
      <c r="BF372" s="260"/>
      <c r="BG372" s="210"/>
      <c r="BH372" s="210"/>
      <c r="BI372" s="210"/>
    </row>
    <row r="373" spans="1:61" x14ac:dyDescent="0.25">
      <c r="A373" s="171" t="s">
        <v>91</v>
      </c>
      <c r="B373" s="164"/>
      <c r="C373" s="299" t="s">
        <v>628</v>
      </c>
      <c r="D373" s="166"/>
      <c r="E373" s="168"/>
      <c r="F373" s="167"/>
      <c r="G373" s="168"/>
      <c r="AO373" s="260"/>
      <c r="AP373" s="260"/>
      <c r="AQ373" s="260"/>
      <c r="AR373" s="260"/>
      <c r="AS373" s="260"/>
      <c r="AT373" s="260"/>
      <c r="AU373" s="260"/>
      <c r="AV373" s="260"/>
      <c r="AW373" s="260"/>
      <c r="AX373" s="260"/>
      <c r="AY373" s="260"/>
      <c r="AZ373" s="260"/>
      <c r="BA373" s="260"/>
      <c r="BB373" s="260"/>
      <c r="BC373" s="260"/>
      <c r="BD373" s="260"/>
      <c r="BE373" s="260"/>
      <c r="BF373" s="260"/>
      <c r="BG373" s="210"/>
      <c r="BH373" s="210"/>
      <c r="BI373" s="210"/>
    </row>
    <row r="374" spans="1:61" x14ac:dyDescent="0.25">
      <c r="A374" s="171" t="s">
        <v>91</v>
      </c>
      <c r="B374" s="164"/>
      <c r="C374" s="299" t="s">
        <v>628</v>
      </c>
      <c r="D374" s="166"/>
      <c r="E374" s="168"/>
      <c r="F374" s="167"/>
      <c r="G374" s="168"/>
      <c r="AO374" s="260"/>
      <c r="AP374" s="260"/>
      <c r="AQ374" s="260"/>
      <c r="AR374" s="260"/>
      <c r="AS374" s="260"/>
      <c r="AT374" s="260"/>
      <c r="AU374" s="260"/>
      <c r="AV374" s="260"/>
      <c r="AW374" s="260"/>
      <c r="AX374" s="260"/>
      <c r="AY374" s="260"/>
      <c r="AZ374" s="260"/>
      <c r="BA374" s="260"/>
      <c r="BB374" s="260"/>
      <c r="BC374" s="260"/>
      <c r="BD374" s="260"/>
      <c r="BE374" s="260"/>
      <c r="BF374" s="260"/>
      <c r="BG374" s="210"/>
      <c r="BH374" s="210"/>
      <c r="BI374" s="210"/>
    </row>
    <row r="375" spans="1:61" x14ac:dyDescent="0.25">
      <c r="A375" s="171" t="s">
        <v>91</v>
      </c>
      <c r="B375" s="164"/>
      <c r="C375" s="299" t="s">
        <v>628</v>
      </c>
      <c r="D375" s="166"/>
      <c r="E375" s="168"/>
      <c r="F375" s="167"/>
      <c r="G375" s="168"/>
      <c r="AO375" s="260"/>
      <c r="AP375" s="260"/>
      <c r="AQ375" s="260"/>
      <c r="AR375" s="260"/>
      <c r="AS375" s="260"/>
      <c r="AT375" s="260"/>
      <c r="AU375" s="260"/>
      <c r="AV375" s="260"/>
      <c r="AW375" s="260"/>
      <c r="AX375" s="260"/>
      <c r="AY375" s="260"/>
      <c r="AZ375" s="260"/>
      <c r="BA375" s="260"/>
      <c r="BB375" s="260"/>
      <c r="BC375" s="260"/>
      <c r="BD375" s="260"/>
      <c r="BE375" s="260"/>
      <c r="BF375" s="260"/>
      <c r="BG375" s="210"/>
      <c r="BH375" s="210"/>
      <c r="BI375" s="210"/>
    </row>
    <row r="376" spans="1:61" x14ac:dyDescent="0.25">
      <c r="A376" s="171" t="s">
        <v>91</v>
      </c>
      <c r="B376" s="164"/>
      <c r="C376" s="299" t="s">
        <v>628</v>
      </c>
      <c r="D376" s="166"/>
      <c r="E376" s="168"/>
      <c r="F376" s="167"/>
      <c r="G376" s="168"/>
      <c r="AO376" s="260"/>
      <c r="AP376" s="260"/>
      <c r="AQ376" s="260"/>
      <c r="AR376" s="260"/>
      <c r="AS376" s="260"/>
      <c r="AT376" s="260"/>
      <c r="AU376" s="260"/>
      <c r="AV376" s="260"/>
      <c r="AW376" s="260"/>
      <c r="AX376" s="260"/>
      <c r="AY376" s="260"/>
      <c r="AZ376" s="260"/>
      <c r="BA376" s="260"/>
      <c r="BB376" s="260"/>
      <c r="BC376" s="260"/>
      <c r="BD376" s="260"/>
      <c r="BE376" s="260"/>
      <c r="BF376" s="260"/>
      <c r="BG376" s="210"/>
      <c r="BH376" s="210"/>
      <c r="BI376" s="210"/>
    </row>
    <row r="377" spans="1:61" x14ac:dyDescent="0.25">
      <c r="A377" s="171" t="s">
        <v>91</v>
      </c>
      <c r="B377" s="164"/>
      <c r="C377" s="299" t="s">
        <v>628</v>
      </c>
      <c r="D377" s="166"/>
      <c r="E377" s="168"/>
      <c r="F377" s="167"/>
      <c r="G377" s="168"/>
      <c r="AO377" s="260"/>
      <c r="AP377" s="260"/>
      <c r="AQ377" s="260"/>
      <c r="AR377" s="260"/>
      <c r="AS377" s="260"/>
      <c r="AT377" s="260"/>
      <c r="AU377" s="260"/>
      <c r="AV377" s="260"/>
      <c r="AW377" s="260"/>
      <c r="AX377" s="260"/>
      <c r="AY377" s="260"/>
      <c r="AZ377" s="260"/>
      <c r="BA377" s="260"/>
      <c r="BB377" s="260"/>
      <c r="BC377" s="260"/>
      <c r="BD377" s="260"/>
      <c r="BE377" s="260"/>
      <c r="BF377" s="260"/>
      <c r="BG377" s="210"/>
      <c r="BH377" s="210"/>
      <c r="BI377" s="210"/>
    </row>
    <row r="378" spans="1:61" x14ac:dyDescent="0.25">
      <c r="A378" s="171" t="s">
        <v>91</v>
      </c>
      <c r="B378" s="164"/>
      <c r="C378" s="299" t="s">
        <v>628</v>
      </c>
      <c r="D378" s="166"/>
      <c r="E378" s="168"/>
      <c r="F378" s="167"/>
      <c r="G378" s="168"/>
      <c r="AO378" s="260"/>
      <c r="AP378" s="260"/>
      <c r="AQ378" s="260"/>
      <c r="AR378" s="260"/>
      <c r="AS378" s="260"/>
      <c r="AT378" s="260"/>
      <c r="AU378" s="260"/>
      <c r="AV378" s="260"/>
      <c r="AW378" s="260"/>
      <c r="AX378" s="260"/>
      <c r="AY378" s="260"/>
      <c r="AZ378" s="260"/>
      <c r="BA378" s="260"/>
      <c r="BB378" s="260"/>
      <c r="BC378" s="260"/>
      <c r="BD378" s="260"/>
      <c r="BE378" s="260"/>
      <c r="BF378" s="260"/>
      <c r="BG378" s="210"/>
      <c r="BH378" s="210"/>
      <c r="BI378" s="210"/>
    </row>
    <row r="379" spans="1:61" x14ac:dyDescent="0.25">
      <c r="A379" s="171" t="s">
        <v>91</v>
      </c>
      <c r="B379" s="164"/>
      <c r="C379" s="299" t="s">
        <v>628</v>
      </c>
      <c r="D379" s="166"/>
      <c r="E379" s="168"/>
      <c r="F379" s="167"/>
      <c r="G379" s="168"/>
      <c r="AO379" s="260"/>
      <c r="AP379" s="260"/>
      <c r="AQ379" s="260"/>
      <c r="AR379" s="260"/>
      <c r="AS379" s="260"/>
      <c r="AT379" s="260"/>
      <c r="AU379" s="260"/>
      <c r="AV379" s="260"/>
      <c r="AW379" s="260"/>
      <c r="AX379" s="260"/>
      <c r="AY379" s="260"/>
      <c r="AZ379" s="260"/>
      <c r="BA379" s="260"/>
      <c r="BB379" s="260"/>
      <c r="BC379" s="260"/>
      <c r="BD379" s="260"/>
      <c r="BE379" s="260"/>
      <c r="BF379" s="260"/>
      <c r="BG379" s="210"/>
      <c r="BH379" s="210"/>
      <c r="BI379" s="210"/>
    </row>
    <row r="380" spans="1:61" x14ac:dyDescent="0.25">
      <c r="A380" s="171" t="s">
        <v>91</v>
      </c>
      <c r="B380" s="164"/>
      <c r="C380" s="299" t="s">
        <v>628</v>
      </c>
      <c r="D380" s="166"/>
      <c r="E380" s="168"/>
      <c r="F380" s="167"/>
      <c r="G380" s="168"/>
      <c r="AO380" s="260"/>
      <c r="AP380" s="260"/>
      <c r="AQ380" s="260"/>
      <c r="AR380" s="260"/>
      <c r="AS380" s="260"/>
      <c r="AT380" s="260"/>
      <c r="AU380" s="260"/>
      <c r="AV380" s="260"/>
      <c r="AW380" s="260"/>
      <c r="AX380" s="260"/>
      <c r="AY380" s="260"/>
      <c r="AZ380" s="260"/>
      <c r="BA380" s="260"/>
      <c r="BB380" s="260"/>
      <c r="BC380" s="260"/>
      <c r="BD380" s="260"/>
      <c r="BE380" s="260"/>
      <c r="BF380" s="260"/>
      <c r="BG380" s="210"/>
      <c r="BH380" s="210"/>
      <c r="BI380" s="210"/>
    </row>
    <row r="381" spans="1:61" x14ac:dyDescent="0.25">
      <c r="A381" s="171" t="s">
        <v>91</v>
      </c>
      <c r="B381" s="164"/>
      <c r="C381" s="299" t="s">
        <v>628</v>
      </c>
      <c r="D381" s="166"/>
      <c r="E381" s="168"/>
      <c r="F381" s="167"/>
      <c r="G381" s="168"/>
      <c r="AO381" s="260"/>
      <c r="AP381" s="260"/>
      <c r="AQ381" s="260"/>
      <c r="AR381" s="260"/>
      <c r="AS381" s="260"/>
      <c r="AT381" s="260"/>
      <c r="AU381" s="260"/>
      <c r="AV381" s="260"/>
      <c r="AW381" s="260"/>
      <c r="AX381" s="260"/>
      <c r="AY381" s="260"/>
      <c r="AZ381" s="260"/>
      <c r="BA381" s="260"/>
      <c r="BB381" s="260"/>
      <c r="BC381" s="260"/>
      <c r="BD381" s="260"/>
      <c r="BE381" s="260"/>
      <c r="BF381" s="260"/>
      <c r="BG381" s="210"/>
      <c r="BH381" s="210"/>
      <c r="BI381" s="210"/>
    </row>
    <row r="382" spans="1:61" x14ac:dyDescent="0.25">
      <c r="A382" s="171" t="s">
        <v>91</v>
      </c>
      <c r="B382" s="164"/>
      <c r="C382" s="299" t="s">
        <v>628</v>
      </c>
      <c r="D382" s="166"/>
      <c r="E382" s="168"/>
      <c r="F382" s="167"/>
      <c r="G382" s="168"/>
      <c r="AO382" s="260"/>
      <c r="AP382" s="260"/>
      <c r="AQ382" s="260"/>
      <c r="AR382" s="260"/>
      <c r="AS382" s="260"/>
      <c r="AT382" s="260"/>
      <c r="AU382" s="260"/>
      <c r="AV382" s="260"/>
      <c r="AW382" s="260"/>
      <c r="AX382" s="260"/>
      <c r="AY382" s="260"/>
      <c r="AZ382" s="260"/>
      <c r="BA382" s="260"/>
      <c r="BB382" s="260"/>
      <c r="BC382" s="260"/>
      <c r="BD382" s="260"/>
      <c r="BE382" s="260"/>
      <c r="BF382" s="260"/>
      <c r="BG382" s="210"/>
      <c r="BH382" s="210"/>
      <c r="BI382" s="210"/>
    </row>
    <row r="383" spans="1:61" x14ac:dyDescent="0.25">
      <c r="A383" s="171" t="s">
        <v>91</v>
      </c>
      <c r="B383" s="164"/>
      <c r="C383" s="299" t="s">
        <v>628</v>
      </c>
      <c r="D383" s="166"/>
      <c r="E383" s="168"/>
      <c r="F383" s="167"/>
      <c r="G383" s="168"/>
      <c r="AO383" s="260"/>
      <c r="AP383" s="260"/>
      <c r="AQ383" s="260"/>
      <c r="AR383" s="260"/>
      <c r="AS383" s="260"/>
      <c r="AT383" s="260"/>
      <c r="AU383" s="260"/>
      <c r="AV383" s="260"/>
      <c r="AW383" s="260"/>
      <c r="AX383" s="260"/>
      <c r="AY383" s="260"/>
      <c r="AZ383" s="260"/>
      <c r="BA383" s="260"/>
      <c r="BB383" s="260"/>
      <c r="BC383" s="260"/>
      <c r="BD383" s="260"/>
      <c r="BE383" s="260"/>
      <c r="BF383" s="260"/>
      <c r="BG383" s="210"/>
      <c r="BH383" s="210"/>
      <c r="BI383" s="210"/>
    </row>
    <row r="384" spans="1:61" x14ac:dyDescent="0.25">
      <c r="A384" s="171" t="s">
        <v>91</v>
      </c>
      <c r="B384" s="164"/>
      <c r="C384" s="299" t="s">
        <v>628</v>
      </c>
      <c r="D384" s="166"/>
      <c r="E384" s="168"/>
      <c r="F384" s="167"/>
      <c r="G384" s="168"/>
      <c r="AO384" s="260"/>
      <c r="AP384" s="260"/>
      <c r="AQ384" s="260"/>
      <c r="AR384" s="260"/>
      <c r="AS384" s="260"/>
      <c r="AT384" s="260"/>
      <c r="AU384" s="260"/>
      <c r="AV384" s="260"/>
      <c r="AW384" s="260"/>
      <c r="AX384" s="260"/>
      <c r="AY384" s="260"/>
      <c r="AZ384" s="260"/>
      <c r="BA384" s="260"/>
      <c r="BB384" s="260"/>
      <c r="BC384" s="260"/>
      <c r="BD384" s="260"/>
      <c r="BE384" s="260"/>
      <c r="BF384" s="260"/>
      <c r="BG384" s="210"/>
      <c r="BH384" s="210"/>
      <c r="BI384" s="210"/>
    </row>
    <row r="385" spans="1:61" x14ac:dyDescent="0.25">
      <c r="A385" s="171" t="s">
        <v>91</v>
      </c>
      <c r="B385" s="164"/>
      <c r="C385" s="299" t="s">
        <v>628</v>
      </c>
      <c r="D385" s="166"/>
      <c r="E385" s="168"/>
      <c r="F385" s="167"/>
      <c r="G385" s="168"/>
      <c r="AO385" s="260"/>
      <c r="AP385" s="260"/>
      <c r="AQ385" s="260"/>
      <c r="AR385" s="260"/>
      <c r="AS385" s="260"/>
      <c r="AT385" s="260"/>
      <c r="AU385" s="260"/>
      <c r="AV385" s="260"/>
      <c r="AW385" s="260"/>
      <c r="AX385" s="260"/>
      <c r="AY385" s="260"/>
      <c r="AZ385" s="260"/>
      <c r="BA385" s="260"/>
      <c r="BB385" s="260"/>
      <c r="BC385" s="260"/>
      <c r="BD385" s="260"/>
      <c r="BE385" s="260"/>
      <c r="BF385" s="260"/>
      <c r="BG385" s="210"/>
      <c r="BH385" s="210"/>
      <c r="BI385" s="210"/>
    </row>
    <row r="386" spans="1:61" x14ac:dyDescent="0.25">
      <c r="A386" s="171" t="s">
        <v>91</v>
      </c>
      <c r="B386" s="164"/>
      <c r="C386" s="299" t="s">
        <v>628</v>
      </c>
      <c r="D386" s="166"/>
      <c r="E386" s="168"/>
      <c r="F386" s="167"/>
      <c r="G386" s="168"/>
      <c r="AO386" s="260"/>
      <c r="AP386" s="260"/>
      <c r="AQ386" s="260"/>
      <c r="AR386" s="260"/>
      <c r="AS386" s="260"/>
      <c r="AT386" s="260"/>
      <c r="AU386" s="260"/>
      <c r="AV386" s="260"/>
      <c r="AW386" s="260"/>
      <c r="AX386" s="260"/>
      <c r="AY386" s="260"/>
      <c r="AZ386" s="260"/>
      <c r="BA386" s="260"/>
      <c r="BB386" s="260"/>
      <c r="BC386" s="260"/>
      <c r="BD386" s="260"/>
      <c r="BE386" s="260"/>
      <c r="BF386" s="260"/>
      <c r="BG386" s="210"/>
      <c r="BH386" s="210"/>
      <c r="BI386" s="210"/>
    </row>
    <row r="387" spans="1:61" x14ac:dyDescent="0.25">
      <c r="A387" s="171" t="s">
        <v>91</v>
      </c>
      <c r="B387" s="164"/>
      <c r="C387" s="299" t="s">
        <v>628</v>
      </c>
      <c r="D387" s="166"/>
      <c r="E387" s="168"/>
      <c r="F387" s="167"/>
      <c r="G387" s="168"/>
      <c r="AO387" s="260"/>
      <c r="AP387" s="260"/>
      <c r="AQ387" s="260"/>
      <c r="AR387" s="260"/>
      <c r="AS387" s="260"/>
      <c r="AT387" s="260"/>
      <c r="AU387" s="260"/>
      <c r="AV387" s="260"/>
      <c r="AW387" s="260"/>
      <c r="AX387" s="260"/>
      <c r="AY387" s="260"/>
      <c r="AZ387" s="260"/>
      <c r="BA387" s="260"/>
      <c r="BB387" s="260"/>
      <c r="BC387" s="260"/>
      <c r="BD387" s="260"/>
      <c r="BE387" s="260"/>
      <c r="BF387" s="260"/>
      <c r="BG387" s="210"/>
      <c r="BH387" s="210"/>
      <c r="BI387" s="210"/>
    </row>
    <row r="388" spans="1:61" x14ac:dyDescent="0.25">
      <c r="A388" s="171" t="s">
        <v>91</v>
      </c>
      <c r="B388" s="164"/>
      <c r="C388" s="299" t="s">
        <v>628</v>
      </c>
      <c r="D388" s="166"/>
      <c r="E388" s="168"/>
      <c r="F388" s="167"/>
      <c r="G388" s="168"/>
      <c r="AO388" s="260"/>
      <c r="AP388" s="260"/>
      <c r="AQ388" s="260"/>
      <c r="AR388" s="260"/>
      <c r="AS388" s="260"/>
      <c r="AT388" s="260"/>
      <c r="AU388" s="260"/>
      <c r="AV388" s="260"/>
      <c r="AW388" s="260"/>
      <c r="AX388" s="260"/>
      <c r="AY388" s="260"/>
      <c r="AZ388" s="260"/>
      <c r="BA388" s="260"/>
      <c r="BB388" s="260"/>
      <c r="BC388" s="260"/>
      <c r="BD388" s="260"/>
      <c r="BE388" s="260"/>
      <c r="BF388" s="260"/>
      <c r="BG388" s="210"/>
      <c r="BH388" s="210"/>
      <c r="BI388" s="210"/>
    </row>
    <row r="389" spans="1:61" x14ac:dyDescent="0.25">
      <c r="A389" s="171" t="s">
        <v>91</v>
      </c>
      <c r="B389" s="164"/>
      <c r="C389" s="299" t="s">
        <v>628</v>
      </c>
      <c r="D389" s="166"/>
      <c r="E389" s="168"/>
      <c r="F389" s="167"/>
      <c r="G389" s="168"/>
      <c r="AO389" s="260"/>
      <c r="AP389" s="260"/>
      <c r="AQ389" s="260"/>
      <c r="AR389" s="260"/>
      <c r="AS389" s="260"/>
      <c r="AT389" s="260"/>
      <c r="AU389" s="260"/>
      <c r="AV389" s="260"/>
      <c r="AW389" s="260"/>
      <c r="AX389" s="260"/>
      <c r="AY389" s="260"/>
      <c r="AZ389" s="260"/>
      <c r="BA389" s="260"/>
      <c r="BB389" s="260"/>
      <c r="BC389" s="260"/>
      <c r="BD389" s="260"/>
      <c r="BE389" s="260"/>
      <c r="BF389" s="260"/>
      <c r="BG389" s="210"/>
      <c r="BH389" s="210"/>
      <c r="BI389" s="210"/>
    </row>
    <row r="390" spans="1:61" x14ac:dyDescent="0.25">
      <c r="A390" s="171" t="s">
        <v>91</v>
      </c>
      <c r="B390" s="164"/>
      <c r="C390" s="299" t="s">
        <v>628</v>
      </c>
      <c r="D390" s="166"/>
      <c r="E390" s="168"/>
      <c r="F390" s="167"/>
      <c r="G390" s="168"/>
      <c r="AO390" s="260"/>
      <c r="AP390" s="260"/>
      <c r="AQ390" s="260"/>
      <c r="AR390" s="260"/>
      <c r="AS390" s="260"/>
      <c r="AT390" s="260"/>
      <c r="AU390" s="260"/>
      <c r="AV390" s="260"/>
      <c r="AW390" s="260"/>
      <c r="AX390" s="260"/>
      <c r="AY390" s="260"/>
      <c r="AZ390" s="260"/>
      <c r="BA390" s="260"/>
      <c r="BB390" s="260"/>
      <c r="BC390" s="260"/>
      <c r="BD390" s="260"/>
      <c r="BE390" s="260"/>
      <c r="BF390" s="260"/>
      <c r="BG390" s="210"/>
      <c r="BH390" s="210"/>
      <c r="BI390" s="210"/>
    </row>
    <row r="391" spans="1:61" x14ac:dyDescent="0.25">
      <c r="A391" s="171" t="s">
        <v>91</v>
      </c>
      <c r="B391" s="164"/>
      <c r="C391" s="299" t="s">
        <v>628</v>
      </c>
      <c r="D391" s="166"/>
      <c r="E391" s="168"/>
      <c r="F391" s="167"/>
      <c r="G391" s="168"/>
      <c r="AO391" s="260"/>
      <c r="AP391" s="260"/>
      <c r="AQ391" s="260"/>
      <c r="AR391" s="260"/>
      <c r="AS391" s="260"/>
      <c r="AT391" s="260"/>
      <c r="AU391" s="260"/>
      <c r="AV391" s="260"/>
      <c r="AW391" s="260"/>
      <c r="AX391" s="260"/>
      <c r="AY391" s="260"/>
      <c r="AZ391" s="260"/>
      <c r="BA391" s="260"/>
      <c r="BB391" s="260"/>
      <c r="BC391" s="260"/>
      <c r="BD391" s="260"/>
      <c r="BE391" s="260"/>
      <c r="BF391" s="260"/>
      <c r="BG391" s="210"/>
      <c r="BH391" s="210"/>
      <c r="BI391" s="210"/>
    </row>
    <row r="392" spans="1:61" x14ac:dyDescent="0.25">
      <c r="A392" s="171" t="s">
        <v>91</v>
      </c>
      <c r="B392" s="164"/>
      <c r="C392" s="299" t="s">
        <v>628</v>
      </c>
      <c r="D392" s="166"/>
      <c r="E392" s="168"/>
      <c r="F392" s="167"/>
      <c r="G392" s="168"/>
      <c r="AO392" s="260"/>
      <c r="AP392" s="260"/>
      <c r="AQ392" s="260"/>
      <c r="AR392" s="260"/>
      <c r="AS392" s="260"/>
      <c r="AT392" s="260"/>
      <c r="AU392" s="260"/>
      <c r="AV392" s="260"/>
      <c r="AW392" s="260"/>
      <c r="AX392" s="260"/>
      <c r="AY392" s="260"/>
      <c r="AZ392" s="260"/>
      <c r="BA392" s="260"/>
      <c r="BB392" s="260"/>
      <c r="BC392" s="260"/>
      <c r="BD392" s="260"/>
      <c r="BE392" s="260"/>
      <c r="BF392" s="260"/>
      <c r="BG392" s="210"/>
      <c r="BH392" s="210"/>
      <c r="BI392" s="210"/>
    </row>
    <row r="393" spans="1:61" x14ac:dyDescent="0.25">
      <c r="A393" s="171" t="s">
        <v>91</v>
      </c>
      <c r="B393" s="164"/>
      <c r="C393" s="299" t="s">
        <v>628</v>
      </c>
      <c r="D393" s="166"/>
      <c r="E393" s="168"/>
      <c r="F393" s="167"/>
      <c r="G393" s="168"/>
      <c r="AO393" s="260"/>
      <c r="AP393" s="260"/>
      <c r="AQ393" s="260"/>
      <c r="AR393" s="260"/>
      <c r="AS393" s="260"/>
      <c r="AT393" s="260"/>
      <c r="AU393" s="260"/>
      <c r="AV393" s="260"/>
      <c r="AW393" s="260"/>
      <c r="AX393" s="260"/>
      <c r="AY393" s="260"/>
      <c r="AZ393" s="260"/>
      <c r="BA393" s="260"/>
      <c r="BB393" s="260"/>
      <c r="BC393" s="260"/>
      <c r="BD393" s="260"/>
      <c r="BE393" s="260"/>
      <c r="BF393" s="260"/>
      <c r="BG393" s="210"/>
      <c r="BH393" s="210"/>
      <c r="BI393" s="210"/>
    </row>
    <row r="394" spans="1:61" x14ac:dyDescent="0.25">
      <c r="A394" s="171" t="s">
        <v>91</v>
      </c>
      <c r="B394" s="164"/>
      <c r="C394" s="299" t="s">
        <v>628</v>
      </c>
      <c r="D394" s="166"/>
      <c r="E394" s="168"/>
      <c r="F394" s="167"/>
      <c r="G394" s="168"/>
      <c r="AO394" s="260"/>
      <c r="AP394" s="260"/>
      <c r="AQ394" s="260"/>
      <c r="AR394" s="260"/>
      <c r="AS394" s="260"/>
      <c r="AT394" s="260"/>
      <c r="AU394" s="260"/>
      <c r="AV394" s="260"/>
      <c r="AW394" s="260"/>
      <c r="AX394" s="260"/>
      <c r="AY394" s="260"/>
      <c r="AZ394" s="260"/>
      <c r="BA394" s="260"/>
      <c r="BB394" s="260"/>
      <c r="BC394" s="260"/>
      <c r="BD394" s="260"/>
      <c r="BE394" s="260"/>
      <c r="BF394" s="260"/>
      <c r="BG394" s="210"/>
      <c r="BH394" s="210"/>
      <c r="BI394" s="210"/>
    </row>
    <row r="395" spans="1:61" x14ac:dyDescent="0.25">
      <c r="A395" s="171" t="s">
        <v>91</v>
      </c>
      <c r="B395" s="164"/>
      <c r="C395" s="299" t="s">
        <v>628</v>
      </c>
      <c r="D395" s="166"/>
      <c r="E395" s="168"/>
      <c r="F395" s="167"/>
      <c r="G395" s="168"/>
      <c r="AO395" s="260"/>
      <c r="AP395" s="260"/>
      <c r="AQ395" s="260"/>
      <c r="AR395" s="260"/>
      <c r="AS395" s="260"/>
      <c r="AT395" s="260"/>
      <c r="AU395" s="260"/>
      <c r="AV395" s="260"/>
      <c r="AW395" s="260"/>
      <c r="AX395" s="260"/>
      <c r="AY395" s="260"/>
      <c r="AZ395" s="260"/>
      <c r="BA395" s="260"/>
      <c r="BB395" s="260"/>
      <c r="BC395" s="260"/>
      <c r="BD395" s="260"/>
      <c r="BE395" s="260"/>
      <c r="BF395" s="260"/>
      <c r="BG395" s="210"/>
      <c r="BH395" s="210"/>
      <c r="BI395" s="210"/>
    </row>
    <row r="396" spans="1:61" x14ac:dyDescent="0.25">
      <c r="A396" s="171" t="s">
        <v>91</v>
      </c>
      <c r="B396" s="164"/>
      <c r="C396" s="299" t="s">
        <v>628</v>
      </c>
      <c r="D396" s="166"/>
      <c r="E396" s="168"/>
      <c r="F396" s="167"/>
      <c r="G396" s="168"/>
      <c r="AO396" s="260"/>
      <c r="AP396" s="260"/>
      <c r="AQ396" s="260"/>
      <c r="AR396" s="260"/>
      <c r="AS396" s="260"/>
      <c r="AT396" s="260"/>
      <c r="AU396" s="260"/>
      <c r="AV396" s="260"/>
      <c r="AW396" s="260"/>
      <c r="AX396" s="260"/>
      <c r="AY396" s="260"/>
      <c r="AZ396" s="260"/>
      <c r="BA396" s="260"/>
      <c r="BB396" s="260"/>
      <c r="BC396" s="260"/>
      <c r="BD396" s="260"/>
      <c r="BE396" s="260"/>
      <c r="BF396" s="260"/>
      <c r="BG396" s="210"/>
      <c r="BH396" s="210"/>
      <c r="BI396" s="210"/>
    </row>
    <row r="397" spans="1:61" x14ac:dyDescent="0.25">
      <c r="A397" s="171" t="s">
        <v>91</v>
      </c>
      <c r="B397" s="164"/>
      <c r="C397" s="299" t="s">
        <v>628</v>
      </c>
      <c r="D397" s="166"/>
      <c r="E397" s="168"/>
      <c r="F397" s="167"/>
      <c r="G397" s="168"/>
      <c r="AO397" s="260"/>
      <c r="AP397" s="260"/>
      <c r="AQ397" s="260"/>
      <c r="AR397" s="260"/>
      <c r="AS397" s="260"/>
      <c r="AT397" s="260"/>
      <c r="AU397" s="260"/>
      <c r="AV397" s="260"/>
      <c r="AW397" s="260"/>
      <c r="AX397" s="260"/>
      <c r="AY397" s="260"/>
      <c r="AZ397" s="260"/>
      <c r="BA397" s="260"/>
      <c r="BB397" s="260"/>
      <c r="BC397" s="260"/>
      <c r="BD397" s="260"/>
      <c r="BE397" s="260"/>
      <c r="BF397" s="260"/>
      <c r="BG397" s="210"/>
      <c r="BH397" s="210"/>
      <c r="BI397" s="210"/>
    </row>
    <row r="398" spans="1:61" x14ac:dyDescent="0.25">
      <c r="A398" s="171" t="s">
        <v>91</v>
      </c>
      <c r="B398" s="164"/>
      <c r="C398" s="299" t="s">
        <v>628</v>
      </c>
      <c r="D398" s="166"/>
      <c r="E398" s="168"/>
      <c r="F398" s="167"/>
      <c r="G398" s="168"/>
      <c r="AO398" s="260"/>
      <c r="AP398" s="260"/>
      <c r="AQ398" s="260"/>
      <c r="AR398" s="260"/>
      <c r="AS398" s="260"/>
      <c r="AT398" s="260"/>
      <c r="AU398" s="260"/>
      <c r="AV398" s="260"/>
      <c r="AW398" s="260"/>
      <c r="AX398" s="260"/>
      <c r="AY398" s="260"/>
      <c r="AZ398" s="260"/>
      <c r="BA398" s="260"/>
      <c r="BB398" s="260"/>
      <c r="BC398" s="260"/>
      <c r="BD398" s="260"/>
      <c r="BE398" s="260"/>
      <c r="BF398" s="260"/>
      <c r="BG398" s="210"/>
      <c r="BH398" s="210"/>
      <c r="BI398" s="210"/>
    </row>
    <row r="399" spans="1:61" x14ac:dyDescent="0.25">
      <c r="A399" s="171" t="s">
        <v>91</v>
      </c>
      <c r="B399" s="164"/>
      <c r="C399" s="299" t="s">
        <v>628</v>
      </c>
      <c r="D399" s="166"/>
      <c r="E399" s="168"/>
      <c r="F399" s="167"/>
      <c r="G399" s="168"/>
      <c r="AO399" s="260"/>
      <c r="AP399" s="260"/>
      <c r="AQ399" s="260"/>
      <c r="AR399" s="260"/>
      <c r="AS399" s="260"/>
      <c r="AT399" s="260"/>
      <c r="AU399" s="260"/>
      <c r="AV399" s="260"/>
      <c r="AW399" s="260"/>
      <c r="AX399" s="260"/>
      <c r="AY399" s="260"/>
      <c r="AZ399" s="260"/>
      <c r="BA399" s="260"/>
      <c r="BB399" s="260"/>
      <c r="BC399" s="260"/>
      <c r="BD399" s="260"/>
      <c r="BE399" s="260"/>
      <c r="BF399" s="260"/>
      <c r="BG399" s="210"/>
      <c r="BH399" s="210"/>
      <c r="BI399" s="210"/>
    </row>
    <row r="400" spans="1:61" x14ac:dyDescent="0.25">
      <c r="A400" s="171" t="s">
        <v>91</v>
      </c>
      <c r="B400" s="164"/>
      <c r="C400" s="299" t="s">
        <v>628</v>
      </c>
      <c r="D400" s="166"/>
      <c r="E400" s="168"/>
      <c r="F400" s="167"/>
      <c r="G400" s="168"/>
      <c r="AO400" s="260"/>
      <c r="AP400" s="260"/>
      <c r="AQ400" s="260"/>
      <c r="AR400" s="260"/>
      <c r="AS400" s="260"/>
      <c r="AT400" s="260"/>
      <c r="AU400" s="260"/>
      <c r="AV400" s="260"/>
      <c r="AW400" s="260"/>
      <c r="AX400" s="260"/>
      <c r="AY400" s="260"/>
      <c r="AZ400" s="260"/>
      <c r="BA400" s="260"/>
      <c r="BB400" s="260"/>
      <c r="BC400" s="260"/>
      <c r="BD400" s="260"/>
      <c r="BE400" s="260"/>
      <c r="BF400" s="260"/>
      <c r="BG400" s="210"/>
      <c r="BH400" s="210"/>
      <c r="BI400" s="210"/>
    </row>
    <row r="401" spans="1:61" x14ac:dyDescent="0.25">
      <c r="A401" s="171" t="s">
        <v>91</v>
      </c>
      <c r="B401" s="164"/>
      <c r="C401" s="299" t="s">
        <v>628</v>
      </c>
      <c r="D401" s="166"/>
      <c r="E401" s="168"/>
      <c r="F401" s="167"/>
      <c r="G401" s="168"/>
      <c r="AO401" s="260"/>
      <c r="AP401" s="260"/>
      <c r="AQ401" s="260"/>
      <c r="AR401" s="260"/>
      <c r="AS401" s="260"/>
      <c r="AT401" s="260"/>
      <c r="AU401" s="260"/>
      <c r="AV401" s="260"/>
      <c r="AW401" s="260"/>
      <c r="AX401" s="260"/>
      <c r="AY401" s="260"/>
      <c r="AZ401" s="260"/>
      <c r="BA401" s="260"/>
      <c r="BB401" s="260"/>
      <c r="BC401" s="260"/>
      <c r="BD401" s="260"/>
      <c r="BE401" s="260"/>
      <c r="BF401" s="260"/>
      <c r="BG401" s="210"/>
      <c r="BH401" s="210"/>
      <c r="BI401" s="210"/>
    </row>
    <row r="402" spans="1:61" x14ac:dyDescent="0.25">
      <c r="A402" s="171" t="s">
        <v>91</v>
      </c>
      <c r="B402" s="164"/>
      <c r="C402" s="299" t="s">
        <v>628</v>
      </c>
      <c r="D402" s="166"/>
      <c r="E402" s="168"/>
      <c r="F402" s="167"/>
      <c r="G402" s="168"/>
      <c r="AO402" s="260"/>
      <c r="AP402" s="260"/>
      <c r="AQ402" s="260"/>
      <c r="AR402" s="260"/>
      <c r="AS402" s="260"/>
      <c r="AT402" s="260"/>
      <c r="AU402" s="260"/>
      <c r="AV402" s="260"/>
      <c r="AW402" s="260"/>
      <c r="AX402" s="260"/>
      <c r="AY402" s="260"/>
      <c r="AZ402" s="260"/>
      <c r="BA402" s="260"/>
      <c r="BB402" s="260"/>
      <c r="BC402" s="260"/>
      <c r="BD402" s="260"/>
      <c r="BE402" s="260"/>
      <c r="BF402" s="260"/>
      <c r="BG402" s="210"/>
      <c r="BH402" s="210"/>
      <c r="BI402" s="210"/>
    </row>
    <row r="403" spans="1:61" x14ac:dyDescent="0.25">
      <c r="A403" s="171" t="s">
        <v>91</v>
      </c>
      <c r="B403" s="164"/>
      <c r="C403" s="299" t="s">
        <v>628</v>
      </c>
      <c r="D403" s="166"/>
      <c r="E403" s="168"/>
      <c r="F403" s="167"/>
      <c r="G403" s="168"/>
      <c r="AO403" s="260"/>
      <c r="AP403" s="260"/>
      <c r="AQ403" s="260"/>
      <c r="AR403" s="260"/>
      <c r="AS403" s="260"/>
      <c r="AT403" s="260"/>
      <c r="AU403" s="260"/>
      <c r="AV403" s="260"/>
      <c r="AW403" s="260"/>
      <c r="AX403" s="260"/>
      <c r="AY403" s="260"/>
      <c r="AZ403" s="260"/>
      <c r="BA403" s="260"/>
      <c r="BB403" s="260"/>
      <c r="BC403" s="260"/>
      <c r="BD403" s="260"/>
      <c r="BE403" s="260"/>
      <c r="BF403" s="260"/>
      <c r="BG403" s="210"/>
      <c r="BH403" s="210"/>
      <c r="BI403" s="210"/>
    </row>
    <row r="404" spans="1:61" x14ac:dyDescent="0.25">
      <c r="A404" s="171" t="s">
        <v>91</v>
      </c>
      <c r="B404" s="164"/>
      <c r="C404" s="299" t="s">
        <v>628</v>
      </c>
      <c r="D404" s="166"/>
      <c r="E404" s="168"/>
      <c r="F404" s="167"/>
      <c r="G404" s="168"/>
      <c r="AO404" s="260"/>
      <c r="AP404" s="260"/>
      <c r="AQ404" s="260"/>
      <c r="AR404" s="260"/>
      <c r="AS404" s="260"/>
      <c r="AT404" s="260"/>
      <c r="AU404" s="260"/>
      <c r="AV404" s="260"/>
      <c r="AW404" s="260"/>
      <c r="AX404" s="260"/>
      <c r="AY404" s="260"/>
      <c r="AZ404" s="260"/>
      <c r="BA404" s="260"/>
      <c r="BB404" s="260"/>
      <c r="BC404" s="260"/>
      <c r="BD404" s="260"/>
      <c r="BE404" s="260"/>
      <c r="BF404" s="260"/>
      <c r="BG404" s="210"/>
      <c r="BH404" s="210"/>
      <c r="BI404" s="210"/>
    </row>
    <row r="405" spans="1:61" x14ac:dyDescent="0.25">
      <c r="A405" s="171" t="s">
        <v>91</v>
      </c>
      <c r="B405" s="164"/>
      <c r="C405" s="299" t="s">
        <v>628</v>
      </c>
      <c r="D405" s="166"/>
      <c r="E405" s="168"/>
      <c r="F405" s="167"/>
      <c r="G405" s="168"/>
      <c r="AO405" s="260"/>
      <c r="AP405" s="260"/>
      <c r="AQ405" s="260"/>
      <c r="AR405" s="260"/>
      <c r="AS405" s="260"/>
      <c r="AT405" s="260"/>
      <c r="AU405" s="260"/>
      <c r="AV405" s="260"/>
      <c r="AW405" s="260"/>
      <c r="AX405" s="260"/>
      <c r="AY405" s="260"/>
      <c r="AZ405" s="260"/>
      <c r="BA405" s="260"/>
      <c r="BB405" s="260"/>
      <c r="BC405" s="260"/>
      <c r="BD405" s="260"/>
      <c r="BE405" s="260"/>
      <c r="BF405" s="260"/>
      <c r="BG405" s="210"/>
      <c r="BH405" s="210"/>
      <c r="BI405" s="210"/>
    </row>
    <row r="406" spans="1:61" x14ac:dyDescent="0.25">
      <c r="A406" s="171" t="s">
        <v>91</v>
      </c>
      <c r="B406" s="164"/>
      <c r="C406" s="299" t="s">
        <v>628</v>
      </c>
      <c r="D406" s="166"/>
      <c r="E406" s="168"/>
      <c r="F406" s="167"/>
      <c r="G406" s="168"/>
      <c r="AO406" s="260"/>
      <c r="AP406" s="260"/>
      <c r="AQ406" s="260"/>
      <c r="AR406" s="260"/>
      <c r="AS406" s="260"/>
      <c r="AT406" s="260"/>
      <c r="AU406" s="260"/>
      <c r="AV406" s="260"/>
      <c r="AW406" s="260"/>
      <c r="AX406" s="260"/>
      <c r="AY406" s="260"/>
      <c r="AZ406" s="260"/>
      <c r="BA406" s="260"/>
      <c r="BB406" s="260"/>
      <c r="BC406" s="260"/>
      <c r="BD406" s="260"/>
      <c r="BE406" s="260"/>
      <c r="BF406" s="260"/>
      <c r="BG406" s="210"/>
      <c r="BH406" s="210"/>
      <c r="BI406" s="210"/>
    </row>
    <row r="407" spans="1:61" x14ac:dyDescent="0.25">
      <c r="A407" s="171" t="s">
        <v>91</v>
      </c>
      <c r="B407" s="164"/>
      <c r="C407" s="299" t="s">
        <v>628</v>
      </c>
      <c r="D407" s="166"/>
      <c r="E407" s="168"/>
      <c r="F407" s="167"/>
      <c r="G407" s="168"/>
      <c r="AO407" s="260"/>
      <c r="AP407" s="260"/>
      <c r="AQ407" s="260"/>
      <c r="AR407" s="260"/>
      <c r="AS407" s="260"/>
      <c r="AT407" s="260"/>
      <c r="AU407" s="260"/>
      <c r="AV407" s="260"/>
      <c r="AW407" s="260"/>
      <c r="AX407" s="260"/>
      <c r="AY407" s="260"/>
      <c r="AZ407" s="260"/>
      <c r="BA407" s="260"/>
      <c r="BB407" s="260"/>
      <c r="BC407" s="260"/>
      <c r="BD407" s="260"/>
      <c r="BE407" s="260"/>
      <c r="BF407" s="260"/>
      <c r="BG407" s="210"/>
      <c r="BH407" s="210"/>
      <c r="BI407" s="210"/>
    </row>
    <row r="408" spans="1:61" x14ac:dyDescent="0.25">
      <c r="A408" s="171" t="s">
        <v>91</v>
      </c>
      <c r="B408" s="164"/>
      <c r="C408" s="299" t="s">
        <v>628</v>
      </c>
      <c r="D408" s="166"/>
      <c r="E408" s="168"/>
      <c r="F408" s="167"/>
      <c r="G408" s="168"/>
      <c r="AO408" s="260"/>
      <c r="AP408" s="260"/>
      <c r="AQ408" s="260"/>
      <c r="AR408" s="260"/>
      <c r="AS408" s="260"/>
      <c r="AT408" s="260"/>
      <c r="AU408" s="260"/>
      <c r="AV408" s="260"/>
      <c r="AW408" s="260"/>
      <c r="AX408" s="260"/>
      <c r="AY408" s="260"/>
      <c r="AZ408" s="260"/>
      <c r="BA408" s="260"/>
      <c r="BB408" s="260"/>
      <c r="BC408" s="260"/>
      <c r="BD408" s="260"/>
      <c r="BE408" s="260"/>
      <c r="BF408" s="260"/>
      <c r="BG408" s="210"/>
      <c r="BH408" s="210"/>
      <c r="BI408" s="210"/>
    </row>
    <row r="409" spans="1:61" x14ac:dyDescent="0.25">
      <c r="A409" s="171" t="s">
        <v>91</v>
      </c>
      <c r="B409" s="164"/>
      <c r="C409" s="299" t="s">
        <v>628</v>
      </c>
      <c r="D409" s="166"/>
      <c r="E409" s="168"/>
      <c r="F409" s="167"/>
      <c r="G409" s="168"/>
      <c r="AO409" s="260"/>
      <c r="AP409" s="260"/>
      <c r="AQ409" s="260"/>
      <c r="AR409" s="260"/>
      <c r="AS409" s="260"/>
      <c r="AT409" s="260"/>
      <c r="AU409" s="260"/>
      <c r="AV409" s="260"/>
      <c r="AW409" s="260"/>
      <c r="AX409" s="260"/>
      <c r="AY409" s="260"/>
      <c r="AZ409" s="260"/>
      <c r="BA409" s="260"/>
      <c r="BB409" s="260"/>
      <c r="BC409" s="260"/>
      <c r="BD409" s="260"/>
      <c r="BE409" s="260"/>
      <c r="BF409" s="260"/>
      <c r="BG409" s="210"/>
      <c r="BH409" s="210"/>
      <c r="BI409" s="210"/>
    </row>
    <row r="410" spans="1:61" x14ac:dyDescent="0.25">
      <c r="A410" s="171" t="s">
        <v>91</v>
      </c>
      <c r="B410" s="164"/>
      <c r="C410" s="299" t="s">
        <v>628</v>
      </c>
      <c r="D410" s="166"/>
      <c r="E410" s="168"/>
      <c r="F410" s="167"/>
      <c r="G410" s="168"/>
      <c r="AO410" s="260"/>
      <c r="AP410" s="260"/>
      <c r="AQ410" s="260"/>
      <c r="AR410" s="260"/>
      <c r="AS410" s="260"/>
      <c r="AT410" s="260"/>
      <c r="AU410" s="260"/>
      <c r="AV410" s="260"/>
      <c r="AW410" s="260"/>
      <c r="AX410" s="260"/>
      <c r="AY410" s="260"/>
      <c r="AZ410" s="260"/>
      <c r="BA410" s="260"/>
      <c r="BB410" s="260"/>
      <c r="BC410" s="260"/>
      <c r="BD410" s="260"/>
      <c r="BE410" s="260"/>
      <c r="BF410" s="260"/>
      <c r="BG410" s="210"/>
      <c r="BH410" s="210"/>
      <c r="BI410" s="210"/>
    </row>
    <row r="411" spans="1:61" x14ac:dyDescent="0.25">
      <c r="A411" s="171" t="s">
        <v>91</v>
      </c>
      <c r="B411" s="164"/>
      <c r="C411" s="299" t="s">
        <v>628</v>
      </c>
      <c r="D411" s="166"/>
      <c r="E411" s="168"/>
      <c r="F411" s="167"/>
      <c r="G411" s="168"/>
      <c r="AO411" s="260"/>
      <c r="AP411" s="260"/>
      <c r="AQ411" s="260"/>
      <c r="AR411" s="260"/>
      <c r="AS411" s="260"/>
      <c r="AT411" s="260"/>
      <c r="AU411" s="260"/>
      <c r="AV411" s="260"/>
      <c r="AW411" s="260"/>
      <c r="AX411" s="260"/>
      <c r="AY411" s="260"/>
      <c r="AZ411" s="260"/>
      <c r="BA411" s="260"/>
      <c r="BB411" s="260"/>
      <c r="BC411" s="260"/>
      <c r="BD411" s="260"/>
      <c r="BE411" s="260"/>
      <c r="BF411" s="260"/>
      <c r="BG411" s="210"/>
      <c r="BH411" s="210"/>
      <c r="BI411" s="210"/>
    </row>
    <row r="412" spans="1:61" x14ac:dyDescent="0.25">
      <c r="A412" s="171" t="s">
        <v>91</v>
      </c>
      <c r="B412" s="164"/>
      <c r="C412" s="299" t="s">
        <v>628</v>
      </c>
      <c r="D412" s="166"/>
      <c r="E412" s="168"/>
      <c r="F412" s="167"/>
      <c r="G412" s="168"/>
      <c r="AO412" s="260"/>
      <c r="AP412" s="260"/>
      <c r="AQ412" s="260"/>
      <c r="AR412" s="260"/>
      <c r="AS412" s="260"/>
      <c r="AT412" s="260"/>
      <c r="AU412" s="260"/>
      <c r="AV412" s="260"/>
      <c r="AW412" s="260"/>
      <c r="AX412" s="260"/>
      <c r="AY412" s="260"/>
      <c r="AZ412" s="260"/>
      <c r="BA412" s="260"/>
      <c r="BB412" s="260"/>
      <c r="BC412" s="260"/>
      <c r="BD412" s="260"/>
      <c r="BE412" s="260"/>
      <c r="BF412" s="260"/>
      <c r="BG412" s="210"/>
      <c r="BH412" s="210"/>
      <c r="BI412" s="210"/>
    </row>
    <row r="413" spans="1:61" x14ac:dyDescent="0.25">
      <c r="A413" s="171" t="s">
        <v>91</v>
      </c>
      <c r="B413" s="164"/>
      <c r="C413" s="299" t="s">
        <v>628</v>
      </c>
      <c r="D413" s="166"/>
      <c r="E413" s="168"/>
      <c r="F413" s="167"/>
      <c r="G413" s="168"/>
      <c r="AO413" s="260"/>
      <c r="AP413" s="260"/>
      <c r="AQ413" s="260"/>
      <c r="AR413" s="260"/>
      <c r="AS413" s="260"/>
      <c r="AT413" s="260"/>
      <c r="AU413" s="260"/>
      <c r="AV413" s="260"/>
      <c r="AW413" s="260"/>
      <c r="AX413" s="260"/>
      <c r="AY413" s="260"/>
      <c r="AZ413" s="260"/>
      <c r="BA413" s="260"/>
      <c r="BB413" s="260"/>
      <c r="BC413" s="260"/>
      <c r="BD413" s="260"/>
      <c r="BE413" s="260"/>
      <c r="BF413" s="260"/>
      <c r="BG413" s="210"/>
      <c r="BH413" s="210"/>
      <c r="BI413" s="210"/>
    </row>
    <row r="414" spans="1:61" x14ac:dyDescent="0.25">
      <c r="A414" s="171" t="s">
        <v>91</v>
      </c>
      <c r="B414" s="164"/>
      <c r="C414" s="299" t="s">
        <v>628</v>
      </c>
      <c r="D414" s="166"/>
      <c r="E414" s="168"/>
      <c r="F414" s="167"/>
      <c r="G414" s="168"/>
      <c r="AO414" s="260"/>
      <c r="AP414" s="260"/>
      <c r="AQ414" s="260"/>
      <c r="AR414" s="260"/>
      <c r="AS414" s="260"/>
      <c r="AT414" s="260"/>
      <c r="AU414" s="260"/>
      <c r="AV414" s="260"/>
      <c r="AW414" s="260"/>
      <c r="AX414" s="260"/>
      <c r="AY414" s="260"/>
      <c r="AZ414" s="260"/>
      <c r="BA414" s="260"/>
      <c r="BB414" s="260"/>
      <c r="BC414" s="260"/>
      <c r="BD414" s="260"/>
      <c r="BE414" s="260"/>
      <c r="BF414" s="260"/>
      <c r="BG414" s="210"/>
      <c r="BH414" s="210"/>
      <c r="BI414" s="210"/>
    </row>
    <row r="415" spans="1:61" x14ac:dyDescent="0.25">
      <c r="A415" s="171" t="s">
        <v>91</v>
      </c>
      <c r="B415" s="164"/>
      <c r="C415" s="299" t="s">
        <v>628</v>
      </c>
      <c r="D415" s="166"/>
      <c r="E415" s="168"/>
      <c r="F415" s="167"/>
      <c r="G415" s="168"/>
      <c r="AO415" s="260"/>
      <c r="AP415" s="260"/>
      <c r="AQ415" s="260"/>
      <c r="AR415" s="260"/>
      <c r="AS415" s="260"/>
      <c r="AT415" s="260"/>
      <c r="AU415" s="260"/>
      <c r="AV415" s="260"/>
      <c r="AW415" s="260"/>
      <c r="AX415" s="260"/>
      <c r="AY415" s="260"/>
      <c r="AZ415" s="260"/>
      <c r="BA415" s="260"/>
      <c r="BB415" s="260"/>
      <c r="BC415" s="260"/>
      <c r="BD415" s="260"/>
      <c r="BE415" s="260"/>
      <c r="BF415" s="260"/>
      <c r="BG415" s="210"/>
      <c r="BH415" s="210"/>
      <c r="BI415" s="210"/>
    </row>
    <row r="416" spans="1:61" x14ac:dyDescent="0.25">
      <c r="A416" s="171" t="s">
        <v>91</v>
      </c>
      <c r="B416" s="164"/>
      <c r="C416" s="299" t="s">
        <v>628</v>
      </c>
      <c r="D416" s="166"/>
      <c r="E416" s="168"/>
      <c r="F416" s="167"/>
      <c r="G416" s="168"/>
      <c r="AO416" s="260"/>
      <c r="AP416" s="260"/>
      <c r="AQ416" s="260"/>
      <c r="AR416" s="260"/>
      <c r="AS416" s="260"/>
      <c r="AT416" s="260"/>
      <c r="AU416" s="260"/>
      <c r="AV416" s="260"/>
      <c r="AW416" s="260"/>
      <c r="AX416" s="260"/>
      <c r="AY416" s="260"/>
      <c r="AZ416" s="260"/>
      <c r="BA416" s="260"/>
      <c r="BB416" s="260"/>
      <c r="BC416" s="260"/>
      <c r="BD416" s="260"/>
      <c r="BE416" s="260"/>
      <c r="BF416" s="260"/>
      <c r="BG416" s="210"/>
      <c r="BH416" s="210"/>
      <c r="BI416" s="210"/>
    </row>
    <row r="417" spans="1:61" x14ac:dyDescent="0.25">
      <c r="A417" s="171" t="s">
        <v>91</v>
      </c>
      <c r="B417" s="164"/>
      <c r="C417" s="299" t="s">
        <v>628</v>
      </c>
      <c r="D417" s="166"/>
      <c r="E417" s="168"/>
      <c r="F417" s="167"/>
      <c r="G417" s="168"/>
      <c r="AO417" s="260"/>
      <c r="AP417" s="260"/>
      <c r="AQ417" s="260"/>
      <c r="AR417" s="260"/>
      <c r="AS417" s="260"/>
      <c r="AT417" s="260"/>
      <c r="AU417" s="260"/>
      <c r="AV417" s="260"/>
      <c r="AW417" s="260"/>
      <c r="AX417" s="260"/>
      <c r="AY417" s="260"/>
      <c r="AZ417" s="260"/>
      <c r="BA417" s="260"/>
      <c r="BB417" s="260"/>
      <c r="BC417" s="260"/>
      <c r="BD417" s="260"/>
      <c r="BE417" s="260"/>
      <c r="BF417" s="260"/>
      <c r="BG417" s="210"/>
      <c r="BH417" s="210"/>
      <c r="BI417" s="210"/>
    </row>
    <row r="418" spans="1:61" x14ac:dyDescent="0.25">
      <c r="A418" s="171" t="s">
        <v>91</v>
      </c>
      <c r="B418" s="164"/>
      <c r="C418" s="299" t="s">
        <v>628</v>
      </c>
      <c r="D418" s="166"/>
      <c r="E418" s="168"/>
      <c r="F418" s="167"/>
      <c r="G418" s="168"/>
      <c r="AO418" s="260"/>
      <c r="AP418" s="260"/>
      <c r="AQ418" s="260"/>
      <c r="AR418" s="260"/>
      <c r="AS418" s="260"/>
      <c r="AT418" s="260"/>
      <c r="AU418" s="260"/>
      <c r="AV418" s="260"/>
      <c r="AW418" s="260"/>
      <c r="AX418" s="260"/>
      <c r="AY418" s="260"/>
      <c r="AZ418" s="260"/>
      <c r="BA418" s="260"/>
      <c r="BB418" s="260"/>
      <c r="BC418" s="260"/>
      <c r="BD418" s="260"/>
      <c r="BE418" s="260"/>
      <c r="BF418" s="260"/>
      <c r="BG418" s="210"/>
      <c r="BH418" s="210"/>
      <c r="BI418" s="210"/>
    </row>
    <row r="419" spans="1:61" x14ac:dyDescent="0.25">
      <c r="A419" s="171" t="s">
        <v>91</v>
      </c>
      <c r="B419" s="164"/>
      <c r="C419" s="299" t="s">
        <v>628</v>
      </c>
      <c r="D419" s="166"/>
      <c r="E419" s="168"/>
      <c r="F419" s="167"/>
      <c r="G419" s="168"/>
      <c r="AO419" s="260"/>
      <c r="AP419" s="260"/>
      <c r="AQ419" s="260"/>
      <c r="AR419" s="260"/>
      <c r="AS419" s="260"/>
      <c r="AT419" s="260"/>
      <c r="AU419" s="260"/>
      <c r="AV419" s="260"/>
      <c r="AW419" s="260"/>
      <c r="AX419" s="260"/>
      <c r="AY419" s="260"/>
      <c r="AZ419" s="260"/>
      <c r="BA419" s="260"/>
      <c r="BB419" s="260"/>
      <c r="BC419" s="260"/>
      <c r="BD419" s="260"/>
      <c r="BE419" s="260"/>
      <c r="BF419" s="260"/>
      <c r="BG419" s="210"/>
      <c r="BH419" s="210"/>
      <c r="BI419" s="210"/>
    </row>
    <row r="420" spans="1:61" x14ac:dyDescent="0.25">
      <c r="A420" s="171" t="s">
        <v>91</v>
      </c>
      <c r="B420" s="164"/>
      <c r="C420" s="299" t="s">
        <v>628</v>
      </c>
      <c r="D420" s="166"/>
      <c r="E420" s="168"/>
      <c r="F420" s="167"/>
      <c r="G420" s="168"/>
      <c r="AO420" s="260"/>
      <c r="AP420" s="260"/>
      <c r="AQ420" s="260"/>
      <c r="AR420" s="260"/>
      <c r="AS420" s="260"/>
      <c r="AT420" s="260"/>
      <c r="AU420" s="260"/>
      <c r="AV420" s="260"/>
      <c r="AW420" s="260"/>
      <c r="AX420" s="260"/>
      <c r="AY420" s="260"/>
      <c r="AZ420" s="260"/>
      <c r="BA420" s="260"/>
      <c r="BB420" s="260"/>
      <c r="BC420" s="260"/>
      <c r="BD420" s="260"/>
      <c r="BE420" s="260"/>
      <c r="BF420" s="260"/>
      <c r="BG420" s="210"/>
      <c r="BH420" s="210"/>
      <c r="BI420" s="210"/>
    </row>
    <row r="421" spans="1:61" x14ac:dyDescent="0.25">
      <c r="A421" s="171" t="s">
        <v>91</v>
      </c>
      <c r="B421" s="164"/>
      <c r="C421" s="299" t="s">
        <v>628</v>
      </c>
      <c r="D421" s="166"/>
      <c r="E421" s="168"/>
      <c r="F421" s="167"/>
      <c r="G421" s="168"/>
      <c r="AO421" s="260"/>
      <c r="AP421" s="260"/>
      <c r="AQ421" s="260"/>
      <c r="AR421" s="260"/>
      <c r="AS421" s="260"/>
      <c r="AT421" s="260"/>
      <c r="AU421" s="260"/>
      <c r="AV421" s="260"/>
      <c r="AW421" s="260"/>
      <c r="AX421" s="260"/>
      <c r="AY421" s="260"/>
      <c r="AZ421" s="260"/>
      <c r="BA421" s="260"/>
      <c r="BB421" s="260"/>
      <c r="BC421" s="260"/>
      <c r="BD421" s="260"/>
      <c r="BE421" s="260"/>
      <c r="BF421" s="260"/>
      <c r="BG421" s="210"/>
      <c r="BH421" s="210"/>
      <c r="BI421" s="210"/>
    </row>
    <row r="422" spans="1:61" x14ac:dyDescent="0.25">
      <c r="A422" s="171" t="s">
        <v>91</v>
      </c>
      <c r="B422" s="164"/>
      <c r="C422" s="299" t="s">
        <v>628</v>
      </c>
      <c r="D422" s="166"/>
      <c r="E422" s="168"/>
      <c r="F422" s="167"/>
      <c r="G422" s="168"/>
      <c r="AO422" s="260"/>
      <c r="AP422" s="260"/>
      <c r="AQ422" s="260"/>
      <c r="AR422" s="260"/>
      <c r="AS422" s="260"/>
      <c r="AT422" s="260"/>
      <c r="AU422" s="260"/>
      <c r="AV422" s="260"/>
      <c r="AW422" s="260"/>
      <c r="AX422" s="260"/>
      <c r="AY422" s="260"/>
      <c r="AZ422" s="260"/>
      <c r="BA422" s="260"/>
      <c r="BB422" s="260"/>
      <c r="BC422" s="260"/>
      <c r="BD422" s="260"/>
      <c r="BE422" s="260"/>
      <c r="BF422" s="260"/>
      <c r="BG422" s="210"/>
      <c r="BH422" s="210"/>
      <c r="BI422" s="210"/>
    </row>
    <row r="423" spans="1:61" x14ac:dyDescent="0.25">
      <c r="A423" s="171" t="s">
        <v>91</v>
      </c>
      <c r="B423" s="164"/>
      <c r="C423" s="299" t="s">
        <v>628</v>
      </c>
      <c r="D423" s="166"/>
      <c r="E423" s="168"/>
      <c r="F423" s="167"/>
      <c r="G423" s="168"/>
      <c r="AO423" s="260"/>
      <c r="AP423" s="260"/>
      <c r="AQ423" s="260"/>
      <c r="AR423" s="260"/>
      <c r="AS423" s="260"/>
      <c r="AT423" s="260"/>
      <c r="AU423" s="260"/>
      <c r="AV423" s="260"/>
      <c r="AW423" s="260"/>
      <c r="AX423" s="260"/>
      <c r="AY423" s="260"/>
      <c r="AZ423" s="260"/>
      <c r="BA423" s="260"/>
      <c r="BB423" s="260"/>
      <c r="BC423" s="260"/>
      <c r="BD423" s="260"/>
      <c r="BE423" s="260"/>
      <c r="BF423" s="260"/>
      <c r="BG423" s="210"/>
      <c r="BH423" s="210"/>
      <c r="BI423" s="210"/>
    </row>
    <row r="424" spans="1:61" x14ac:dyDescent="0.25">
      <c r="A424" s="171" t="s">
        <v>91</v>
      </c>
      <c r="B424" s="164"/>
      <c r="C424" s="299" t="s">
        <v>628</v>
      </c>
      <c r="D424" s="166"/>
      <c r="E424" s="168"/>
      <c r="F424" s="167"/>
      <c r="G424" s="168"/>
      <c r="AO424" s="260"/>
      <c r="AP424" s="260"/>
      <c r="AQ424" s="260"/>
      <c r="AR424" s="260"/>
      <c r="AS424" s="260"/>
      <c r="AT424" s="260"/>
      <c r="AU424" s="260"/>
      <c r="AV424" s="260"/>
      <c r="AW424" s="260"/>
      <c r="AX424" s="260"/>
      <c r="AY424" s="260"/>
      <c r="AZ424" s="260"/>
      <c r="BA424" s="260"/>
      <c r="BB424" s="260"/>
      <c r="BC424" s="260"/>
      <c r="BD424" s="260"/>
      <c r="BE424" s="260"/>
      <c r="BF424" s="260"/>
      <c r="BG424" s="210"/>
      <c r="BH424" s="210"/>
      <c r="BI424" s="210"/>
    </row>
    <row r="425" spans="1:61" x14ac:dyDescent="0.25">
      <c r="A425" s="171" t="s">
        <v>91</v>
      </c>
      <c r="B425" s="164"/>
      <c r="C425" s="299" t="s">
        <v>628</v>
      </c>
      <c r="D425" s="166"/>
      <c r="E425" s="168"/>
      <c r="F425" s="167"/>
      <c r="G425" s="168"/>
      <c r="AO425" s="260"/>
      <c r="AP425" s="260"/>
      <c r="AQ425" s="260"/>
      <c r="AR425" s="260"/>
      <c r="AS425" s="260"/>
      <c r="AT425" s="260"/>
      <c r="AU425" s="260"/>
      <c r="AV425" s="260"/>
      <c r="AW425" s="260"/>
      <c r="AX425" s="260"/>
      <c r="AY425" s="260"/>
      <c r="AZ425" s="260"/>
      <c r="BA425" s="260"/>
      <c r="BB425" s="260"/>
      <c r="BC425" s="260"/>
      <c r="BD425" s="260"/>
      <c r="BE425" s="260"/>
      <c r="BF425" s="260"/>
      <c r="BG425" s="210"/>
      <c r="BH425" s="210"/>
      <c r="BI425" s="210"/>
    </row>
    <row r="426" spans="1:61" x14ac:dyDescent="0.25">
      <c r="A426" s="171" t="s">
        <v>91</v>
      </c>
      <c r="B426" s="164"/>
      <c r="C426" s="299" t="s">
        <v>628</v>
      </c>
      <c r="D426" s="166"/>
      <c r="E426" s="168"/>
      <c r="F426" s="167"/>
      <c r="G426" s="168"/>
      <c r="AO426" s="260"/>
      <c r="AP426" s="260"/>
      <c r="AQ426" s="260"/>
      <c r="AR426" s="260"/>
      <c r="AS426" s="260"/>
      <c r="AT426" s="260"/>
      <c r="AU426" s="260"/>
      <c r="AV426" s="260"/>
      <c r="AW426" s="260"/>
      <c r="AX426" s="260"/>
      <c r="AY426" s="260"/>
      <c r="AZ426" s="260"/>
      <c r="BA426" s="260"/>
      <c r="BB426" s="260"/>
      <c r="BC426" s="260"/>
      <c r="BD426" s="260"/>
      <c r="BE426" s="260"/>
      <c r="BF426" s="260"/>
      <c r="BG426" s="210"/>
      <c r="BH426" s="210"/>
      <c r="BI426" s="210"/>
    </row>
    <row r="427" spans="1:61" x14ac:dyDescent="0.25">
      <c r="A427" s="171" t="s">
        <v>91</v>
      </c>
      <c r="B427" s="164"/>
      <c r="C427" s="299" t="s">
        <v>628</v>
      </c>
      <c r="D427" s="166"/>
      <c r="E427" s="168"/>
      <c r="F427" s="167"/>
      <c r="G427" s="168"/>
      <c r="AO427" s="260"/>
      <c r="AP427" s="260"/>
      <c r="AQ427" s="260"/>
      <c r="AR427" s="260"/>
      <c r="AS427" s="260"/>
      <c r="AT427" s="260"/>
      <c r="AU427" s="260"/>
      <c r="AV427" s="260"/>
      <c r="AW427" s="260"/>
      <c r="AX427" s="260"/>
      <c r="AY427" s="260"/>
      <c r="AZ427" s="260"/>
      <c r="BA427" s="260"/>
      <c r="BB427" s="260"/>
      <c r="BC427" s="260"/>
      <c r="BD427" s="260"/>
      <c r="BE427" s="260"/>
      <c r="BF427" s="260"/>
      <c r="BG427" s="210"/>
      <c r="BH427" s="210"/>
      <c r="BI427" s="210"/>
    </row>
    <row r="428" spans="1:61" x14ac:dyDescent="0.25">
      <c r="A428" s="171" t="s">
        <v>91</v>
      </c>
      <c r="B428" s="164"/>
      <c r="C428" s="299" t="s">
        <v>628</v>
      </c>
      <c r="D428" s="166"/>
      <c r="E428" s="168"/>
      <c r="F428" s="167"/>
      <c r="G428" s="168"/>
      <c r="AO428" s="260"/>
      <c r="AP428" s="260"/>
      <c r="AQ428" s="260"/>
      <c r="AR428" s="260"/>
      <c r="AS428" s="260"/>
      <c r="AT428" s="260"/>
      <c r="AU428" s="260"/>
      <c r="AV428" s="260"/>
      <c r="AW428" s="260"/>
      <c r="AX428" s="260"/>
      <c r="AY428" s="260"/>
      <c r="AZ428" s="260"/>
      <c r="BA428" s="260"/>
      <c r="BB428" s="260"/>
      <c r="BC428" s="260"/>
      <c r="BD428" s="260"/>
      <c r="BE428" s="260"/>
      <c r="BF428" s="260"/>
      <c r="BG428" s="210"/>
      <c r="BH428" s="210"/>
      <c r="BI428" s="210"/>
    </row>
    <row r="429" spans="1:61" x14ac:dyDescent="0.25">
      <c r="A429" s="171" t="s">
        <v>91</v>
      </c>
      <c r="B429" s="164"/>
      <c r="C429" s="299" t="s">
        <v>628</v>
      </c>
      <c r="D429" s="166"/>
      <c r="E429" s="168"/>
      <c r="F429" s="167"/>
      <c r="G429" s="168"/>
      <c r="AO429" s="260"/>
      <c r="AP429" s="260"/>
      <c r="AQ429" s="260"/>
      <c r="AR429" s="260"/>
      <c r="AS429" s="260"/>
      <c r="AT429" s="260"/>
      <c r="AU429" s="260"/>
      <c r="AV429" s="260"/>
      <c r="AW429" s="260"/>
      <c r="AX429" s="260"/>
      <c r="AY429" s="260"/>
      <c r="AZ429" s="260"/>
      <c r="BA429" s="260"/>
      <c r="BB429" s="260"/>
      <c r="BC429" s="260"/>
      <c r="BD429" s="260"/>
      <c r="BE429" s="260"/>
      <c r="BF429" s="260"/>
      <c r="BG429" s="210"/>
      <c r="BH429" s="210"/>
      <c r="BI429" s="210"/>
    </row>
    <row r="430" spans="1:61" x14ac:dyDescent="0.25">
      <c r="A430" s="171" t="s">
        <v>91</v>
      </c>
      <c r="B430" s="164"/>
      <c r="C430" s="299" t="s">
        <v>628</v>
      </c>
      <c r="D430" s="166"/>
      <c r="E430" s="168"/>
      <c r="F430" s="167"/>
      <c r="G430" s="168"/>
      <c r="AO430" s="260"/>
      <c r="AP430" s="260"/>
      <c r="AQ430" s="260"/>
      <c r="AR430" s="260"/>
      <c r="AS430" s="260"/>
      <c r="AT430" s="260"/>
      <c r="AU430" s="260"/>
      <c r="AV430" s="260"/>
      <c r="AW430" s="260"/>
      <c r="AX430" s="260"/>
      <c r="AY430" s="260"/>
      <c r="AZ430" s="260"/>
      <c r="BA430" s="260"/>
      <c r="BB430" s="260"/>
      <c r="BC430" s="260"/>
      <c r="BD430" s="260"/>
      <c r="BE430" s="260"/>
      <c r="BF430" s="260"/>
      <c r="BG430" s="210"/>
      <c r="BH430" s="210"/>
      <c r="BI430" s="210"/>
    </row>
    <row r="431" spans="1:61" x14ac:dyDescent="0.25">
      <c r="A431" s="171" t="s">
        <v>91</v>
      </c>
      <c r="B431" s="164"/>
      <c r="C431" s="299" t="s">
        <v>628</v>
      </c>
      <c r="D431" s="166"/>
      <c r="E431" s="168"/>
      <c r="F431" s="167"/>
      <c r="G431" s="168"/>
      <c r="AO431" s="260"/>
      <c r="AP431" s="260"/>
      <c r="AQ431" s="260"/>
      <c r="AR431" s="260"/>
      <c r="AS431" s="260"/>
      <c r="AT431" s="260"/>
      <c r="AU431" s="260"/>
      <c r="AV431" s="260"/>
      <c r="AW431" s="260"/>
      <c r="AX431" s="260"/>
      <c r="AY431" s="260"/>
      <c r="AZ431" s="260"/>
      <c r="BA431" s="260"/>
      <c r="BB431" s="260"/>
      <c r="BC431" s="260"/>
      <c r="BD431" s="260"/>
      <c r="BE431" s="260"/>
      <c r="BF431" s="260"/>
      <c r="BG431" s="210"/>
      <c r="BH431" s="210"/>
      <c r="BI431" s="210"/>
    </row>
    <row r="432" spans="1:61" x14ac:dyDescent="0.25">
      <c r="A432" s="171" t="s">
        <v>91</v>
      </c>
      <c r="B432" s="164"/>
      <c r="C432" s="299" t="s">
        <v>628</v>
      </c>
      <c r="D432" s="166"/>
      <c r="E432" s="168"/>
      <c r="F432" s="167"/>
      <c r="G432" s="168"/>
      <c r="AO432" s="260"/>
      <c r="AP432" s="260"/>
      <c r="AQ432" s="260"/>
      <c r="AR432" s="260"/>
      <c r="AS432" s="260"/>
      <c r="AT432" s="260"/>
      <c r="AU432" s="260"/>
      <c r="AV432" s="260"/>
      <c r="AW432" s="260"/>
      <c r="AX432" s="260"/>
      <c r="AY432" s="260"/>
      <c r="AZ432" s="260"/>
      <c r="BA432" s="260"/>
      <c r="BB432" s="260"/>
      <c r="BC432" s="260"/>
      <c r="BD432" s="260"/>
      <c r="BE432" s="260"/>
      <c r="BF432" s="260"/>
      <c r="BG432" s="210"/>
      <c r="BH432" s="210"/>
      <c r="BI432" s="210"/>
    </row>
    <row r="433" spans="1:61" x14ac:dyDescent="0.25">
      <c r="A433" s="171" t="s">
        <v>91</v>
      </c>
      <c r="B433" s="164"/>
      <c r="C433" s="299" t="s">
        <v>628</v>
      </c>
      <c r="D433" s="166"/>
      <c r="E433" s="168"/>
      <c r="F433" s="167"/>
      <c r="G433" s="168"/>
      <c r="AO433" s="260"/>
      <c r="AP433" s="260"/>
      <c r="AQ433" s="260"/>
      <c r="AR433" s="260"/>
      <c r="AS433" s="260"/>
      <c r="AT433" s="260"/>
      <c r="AU433" s="260"/>
      <c r="AV433" s="260"/>
      <c r="AW433" s="260"/>
      <c r="AX433" s="260"/>
      <c r="AY433" s="260"/>
      <c r="AZ433" s="260"/>
      <c r="BA433" s="260"/>
      <c r="BB433" s="260"/>
      <c r="BC433" s="260"/>
      <c r="BD433" s="260"/>
      <c r="BE433" s="260"/>
      <c r="BF433" s="260"/>
      <c r="BG433" s="210"/>
      <c r="BH433" s="210"/>
      <c r="BI433" s="210"/>
    </row>
    <row r="434" spans="1:61" x14ac:dyDescent="0.25">
      <c r="A434" s="171" t="s">
        <v>91</v>
      </c>
      <c r="B434" s="164"/>
      <c r="C434" s="299" t="s">
        <v>628</v>
      </c>
      <c r="D434" s="166"/>
      <c r="E434" s="168"/>
      <c r="F434" s="167"/>
      <c r="G434" s="168"/>
      <c r="AO434" s="260"/>
      <c r="AP434" s="260"/>
      <c r="AQ434" s="260"/>
      <c r="AR434" s="260"/>
      <c r="AS434" s="260"/>
      <c r="AT434" s="260"/>
      <c r="AU434" s="260"/>
      <c r="AV434" s="260"/>
      <c r="AW434" s="260"/>
      <c r="AX434" s="260"/>
      <c r="AY434" s="260"/>
      <c r="AZ434" s="260"/>
      <c r="BA434" s="260"/>
      <c r="BB434" s="260"/>
      <c r="BC434" s="260"/>
      <c r="BD434" s="260"/>
      <c r="BE434" s="260"/>
      <c r="BF434" s="260"/>
      <c r="BG434" s="210"/>
      <c r="BH434" s="210"/>
      <c r="BI434" s="210"/>
    </row>
    <row r="435" spans="1:61" x14ac:dyDescent="0.25">
      <c r="A435" s="171" t="s">
        <v>91</v>
      </c>
      <c r="B435" s="164"/>
      <c r="C435" s="299" t="s">
        <v>628</v>
      </c>
      <c r="D435" s="166"/>
      <c r="E435" s="168"/>
      <c r="F435" s="167"/>
      <c r="G435" s="168"/>
      <c r="AO435" s="260"/>
      <c r="AP435" s="260"/>
      <c r="AQ435" s="260"/>
      <c r="AR435" s="260"/>
      <c r="AS435" s="260"/>
      <c r="AT435" s="260"/>
      <c r="AU435" s="260"/>
      <c r="AV435" s="260"/>
      <c r="AW435" s="260"/>
      <c r="AX435" s="260"/>
      <c r="AY435" s="260"/>
      <c r="AZ435" s="260"/>
      <c r="BA435" s="260"/>
      <c r="BB435" s="260"/>
      <c r="BC435" s="260"/>
      <c r="BD435" s="260"/>
      <c r="BE435" s="260"/>
      <c r="BF435" s="260"/>
      <c r="BG435" s="210"/>
      <c r="BH435" s="210"/>
      <c r="BI435" s="210"/>
    </row>
    <row r="436" spans="1:61" x14ac:dyDescent="0.25">
      <c r="A436" s="171" t="s">
        <v>91</v>
      </c>
      <c r="B436" s="164"/>
      <c r="C436" s="299" t="s">
        <v>628</v>
      </c>
      <c r="D436" s="166"/>
      <c r="E436" s="168"/>
      <c r="F436" s="167"/>
      <c r="G436" s="168"/>
      <c r="AO436" s="260"/>
      <c r="AP436" s="260"/>
      <c r="AQ436" s="260"/>
      <c r="AR436" s="260"/>
      <c r="AS436" s="260"/>
      <c r="AT436" s="260"/>
      <c r="AU436" s="260"/>
      <c r="AV436" s="260"/>
      <c r="AW436" s="260"/>
      <c r="AX436" s="260"/>
      <c r="AY436" s="260"/>
      <c r="AZ436" s="260"/>
      <c r="BA436" s="260"/>
      <c r="BB436" s="260"/>
      <c r="BC436" s="260"/>
      <c r="BD436" s="260"/>
      <c r="BE436" s="260"/>
      <c r="BF436" s="260"/>
      <c r="BG436" s="210"/>
      <c r="BH436" s="210"/>
      <c r="BI436" s="210"/>
    </row>
    <row r="437" spans="1:61" x14ac:dyDescent="0.25">
      <c r="A437" s="171" t="s">
        <v>91</v>
      </c>
      <c r="B437" s="164"/>
      <c r="C437" s="299" t="s">
        <v>628</v>
      </c>
      <c r="D437" s="166"/>
      <c r="E437" s="168"/>
      <c r="F437" s="167"/>
      <c r="G437" s="168"/>
      <c r="AO437" s="260"/>
      <c r="AP437" s="260"/>
      <c r="AQ437" s="260"/>
      <c r="AR437" s="260"/>
      <c r="AS437" s="260"/>
      <c r="AT437" s="260"/>
      <c r="AU437" s="260"/>
      <c r="AV437" s="260"/>
      <c r="AW437" s="260"/>
      <c r="AX437" s="260"/>
      <c r="AY437" s="260"/>
      <c r="AZ437" s="260"/>
      <c r="BA437" s="260"/>
      <c r="BB437" s="260"/>
      <c r="BC437" s="260"/>
      <c r="BD437" s="260"/>
      <c r="BE437" s="260"/>
      <c r="BF437" s="260"/>
      <c r="BG437" s="210"/>
      <c r="BH437" s="210"/>
      <c r="BI437" s="210"/>
    </row>
    <row r="438" spans="1:61" x14ac:dyDescent="0.25">
      <c r="A438" s="171" t="s">
        <v>91</v>
      </c>
      <c r="B438" s="164"/>
      <c r="C438" s="299" t="s">
        <v>628</v>
      </c>
      <c r="D438" s="166"/>
      <c r="E438" s="168"/>
      <c r="F438" s="167"/>
      <c r="G438" s="168"/>
      <c r="AO438" s="260"/>
      <c r="AP438" s="260"/>
      <c r="AQ438" s="260"/>
      <c r="AR438" s="260"/>
      <c r="AS438" s="260"/>
      <c r="AT438" s="260"/>
      <c r="AU438" s="260"/>
      <c r="AV438" s="260"/>
      <c r="AW438" s="260"/>
      <c r="AX438" s="260"/>
      <c r="AY438" s="260"/>
      <c r="AZ438" s="260"/>
      <c r="BA438" s="260"/>
      <c r="BB438" s="260"/>
      <c r="BC438" s="260"/>
      <c r="BD438" s="260"/>
      <c r="BE438" s="260"/>
      <c r="BF438" s="260"/>
      <c r="BG438" s="210"/>
      <c r="BH438" s="210"/>
      <c r="BI438" s="210"/>
    </row>
    <row r="439" spans="1:61" x14ac:dyDescent="0.25">
      <c r="A439" s="171" t="s">
        <v>91</v>
      </c>
      <c r="B439" s="164"/>
      <c r="C439" s="299" t="s">
        <v>628</v>
      </c>
      <c r="D439" s="166"/>
      <c r="E439" s="168"/>
      <c r="F439" s="167"/>
      <c r="G439" s="168"/>
      <c r="AO439" s="260"/>
      <c r="AP439" s="260"/>
      <c r="AQ439" s="260"/>
      <c r="AR439" s="260"/>
      <c r="AS439" s="260"/>
      <c r="AT439" s="260"/>
      <c r="AU439" s="260"/>
      <c r="AV439" s="260"/>
      <c r="AW439" s="260"/>
      <c r="AX439" s="260"/>
      <c r="AY439" s="260"/>
      <c r="AZ439" s="260"/>
      <c r="BA439" s="260"/>
      <c r="BB439" s="260"/>
      <c r="BC439" s="260"/>
      <c r="BD439" s="260"/>
      <c r="BE439" s="260"/>
      <c r="BF439" s="260"/>
      <c r="BG439" s="210"/>
      <c r="BH439" s="210"/>
      <c r="BI439" s="210"/>
    </row>
    <row r="440" spans="1:61" x14ac:dyDescent="0.25">
      <c r="A440" s="171" t="s">
        <v>91</v>
      </c>
      <c r="B440" s="164"/>
      <c r="C440" s="299" t="s">
        <v>628</v>
      </c>
      <c r="D440" s="166"/>
      <c r="E440" s="168"/>
      <c r="F440" s="167"/>
      <c r="G440" s="168"/>
      <c r="AO440" s="260"/>
      <c r="AP440" s="260"/>
      <c r="AQ440" s="260"/>
      <c r="AR440" s="260"/>
      <c r="AS440" s="260"/>
      <c r="AT440" s="260"/>
      <c r="AU440" s="260"/>
      <c r="AV440" s="260"/>
      <c r="AW440" s="260"/>
      <c r="AX440" s="260"/>
      <c r="AY440" s="260"/>
      <c r="AZ440" s="260"/>
      <c r="BA440" s="260"/>
      <c r="BB440" s="260"/>
      <c r="BC440" s="260"/>
      <c r="BD440" s="260"/>
      <c r="BE440" s="260"/>
      <c r="BF440" s="260"/>
      <c r="BG440" s="210"/>
      <c r="BH440" s="210"/>
      <c r="BI440" s="210"/>
    </row>
    <row r="441" spans="1:61" x14ac:dyDescent="0.25">
      <c r="A441" s="171" t="s">
        <v>91</v>
      </c>
      <c r="B441" s="164"/>
      <c r="C441" s="299" t="s">
        <v>628</v>
      </c>
      <c r="D441" s="166"/>
      <c r="E441" s="168"/>
      <c r="F441" s="167"/>
      <c r="G441" s="168"/>
      <c r="AO441" s="260"/>
      <c r="AP441" s="260"/>
      <c r="AQ441" s="260"/>
      <c r="AR441" s="260"/>
      <c r="AS441" s="260"/>
      <c r="AT441" s="260"/>
      <c r="AU441" s="260"/>
      <c r="AV441" s="260"/>
      <c r="AW441" s="260"/>
      <c r="AX441" s="260"/>
      <c r="AY441" s="260"/>
      <c r="AZ441" s="260"/>
      <c r="BA441" s="260"/>
      <c r="BB441" s="260"/>
      <c r="BC441" s="260"/>
      <c r="BD441" s="260"/>
      <c r="BE441" s="260"/>
      <c r="BF441" s="260"/>
      <c r="BG441" s="210"/>
      <c r="BH441" s="210"/>
      <c r="BI441" s="210"/>
    </row>
    <row r="442" spans="1:61" x14ac:dyDescent="0.25">
      <c r="A442" s="171" t="s">
        <v>91</v>
      </c>
      <c r="B442" s="164"/>
      <c r="C442" s="299" t="s">
        <v>628</v>
      </c>
      <c r="D442" s="166"/>
      <c r="E442" s="168"/>
      <c r="F442" s="167"/>
      <c r="G442" s="168"/>
      <c r="AO442" s="260"/>
      <c r="AP442" s="260"/>
      <c r="AQ442" s="260"/>
      <c r="AR442" s="260"/>
      <c r="AS442" s="260"/>
      <c r="AT442" s="260"/>
      <c r="AU442" s="260"/>
      <c r="AV442" s="260"/>
      <c r="AW442" s="260"/>
      <c r="AX442" s="260"/>
      <c r="AY442" s="260"/>
      <c r="AZ442" s="260"/>
      <c r="BA442" s="260"/>
      <c r="BB442" s="260"/>
      <c r="BC442" s="260"/>
      <c r="BD442" s="260"/>
      <c r="BE442" s="260"/>
      <c r="BF442" s="260"/>
      <c r="BG442" s="210"/>
      <c r="BH442" s="210"/>
      <c r="BI442" s="210"/>
    </row>
    <row r="443" spans="1:61" x14ac:dyDescent="0.25">
      <c r="A443" s="171" t="s">
        <v>91</v>
      </c>
      <c r="B443" s="164"/>
      <c r="C443" s="299" t="s">
        <v>628</v>
      </c>
      <c r="D443" s="166"/>
      <c r="E443" s="168"/>
      <c r="F443" s="167"/>
      <c r="G443" s="168"/>
      <c r="AO443" s="260"/>
      <c r="AP443" s="260"/>
      <c r="AQ443" s="260"/>
      <c r="AR443" s="260"/>
      <c r="AS443" s="260"/>
      <c r="AT443" s="260"/>
      <c r="AU443" s="260"/>
      <c r="AV443" s="260"/>
      <c r="AW443" s="260"/>
      <c r="AX443" s="260"/>
      <c r="AY443" s="260"/>
      <c r="AZ443" s="260"/>
      <c r="BA443" s="260"/>
      <c r="BB443" s="260"/>
      <c r="BC443" s="260"/>
      <c r="BD443" s="260"/>
      <c r="BE443" s="260"/>
      <c r="BF443" s="260"/>
      <c r="BG443" s="210"/>
      <c r="BH443" s="210"/>
      <c r="BI443" s="210"/>
    </row>
    <row r="444" spans="1:61" x14ac:dyDescent="0.25">
      <c r="A444" s="171" t="s">
        <v>91</v>
      </c>
      <c r="B444" s="164"/>
      <c r="C444" s="299" t="s">
        <v>628</v>
      </c>
      <c r="D444" s="166"/>
      <c r="E444" s="168"/>
      <c r="F444" s="167"/>
      <c r="G444" s="168"/>
      <c r="AO444" s="260"/>
      <c r="AP444" s="260"/>
      <c r="AQ444" s="260"/>
      <c r="AR444" s="260"/>
      <c r="AS444" s="260"/>
      <c r="AT444" s="260"/>
      <c r="AU444" s="260"/>
      <c r="AV444" s="260"/>
      <c r="AW444" s="260"/>
      <c r="AX444" s="260"/>
      <c r="AY444" s="260"/>
      <c r="AZ444" s="260"/>
      <c r="BA444" s="260"/>
      <c r="BB444" s="260"/>
      <c r="BC444" s="260"/>
      <c r="BD444" s="260"/>
      <c r="BE444" s="260"/>
      <c r="BF444" s="260"/>
      <c r="BG444" s="210"/>
      <c r="BH444" s="210"/>
      <c r="BI444" s="210"/>
    </row>
    <row r="445" spans="1:61" x14ac:dyDescent="0.25">
      <c r="A445" s="171" t="s">
        <v>91</v>
      </c>
      <c r="B445" s="164"/>
      <c r="C445" s="299" t="s">
        <v>628</v>
      </c>
      <c r="D445" s="166"/>
      <c r="E445" s="168"/>
      <c r="F445" s="167"/>
      <c r="G445" s="168"/>
      <c r="AO445" s="260"/>
      <c r="AP445" s="260"/>
      <c r="AQ445" s="260"/>
      <c r="AR445" s="260"/>
      <c r="AS445" s="260"/>
      <c r="AT445" s="260"/>
      <c r="AU445" s="260"/>
      <c r="AV445" s="260"/>
      <c r="AW445" s="260"/>
      <c r="AX445" s="260"/>
      <c r="AY445" s="260"/>
      <c r="AZ445" s="260"/>
      <c r="BA445" s="260"/>
      <c r="BB445" s="260"/>
      <c r="BC445" s="260"/>
      <c r="BD445" s="260"/>
      <c r="BE445" s="260"/>
      <c r="BF445" s="260"/>
      <c r="BG445" s="210"/>
      <c r="BH445" s="210"/>
      <c r="BI445" s="210"/>
    </row>
    <row r="446" spans="1:61" x14ac:dyDescent="0.25">
      <c r="A446" s="171" t="s">
        <v>91</v>
      </c>
      <c r="B446" s="164"/>
      <c r="C446" s="299" t="s">
        <v>628</v>
      </c>
      <c r="D446" s="166"/>
      <c r="E446" s="168"/>
      <c r="F446" s="167"/>
      <c r="G446" s="168"/>
      <c r="AO446" s="260"/>
      <c r="AP446" s="260"/>
      <c r="AQ446" s="260"/>
      <c r="AR446" s="260"/>
      <c r="AS446" s="260"/>
      <c r="AT446" s="260"/>
      <c r="AU446" s="260"/>
      <c r="AV446" s="260"/>
      <c r="AW446" s="260"/>
      <c r="AX446" s="260"/>
      <c r="AY446" s="260"/>
      <c r="AZ446" s="260"/>
      <c r="BA446" s="260"/>
      <c r="BB446" s="260"/>
      <c r="BC446" s="260"/>
      <c r="BD446" s="260"/>
      <c r="BE446" s="260"/>
      <c r="BF446" s="260"/>
      <c r="BG446" s="210"/>
      <c r="BH446" s="210"/>
      <c r="BI446" s="210"/>
    </row>
    <row r="447" spans="1:61" x14ac:dyDescent="0.25">
      <c r="A447" s="171" t="s">
        <v>91</v>
      </c>
      <c r="B447" s="164"/>
      <c r="C447" s="299" t="s">
        <v>628</v>
      </c>
      <c r="D447" s="166"/>
      <c r="E447" s="168"/>
      <c r="F447" s="167"/>
      <c r="G447" s="168"/>
      <c r="AO447" s="260"/>
      <c r="AP447" s="260"/>
      <c r="AQ447" s="260"/>
      <c r="AR447" s="260"/>
      <c r="AS447" s="260"/>
      <c r="AT447" s="260"/>
      <c r="AU447" s="260"/>
      <c r="AV447" s="260"/>
      <c r="AW447" s="260"/>
      <c r="AX447" s="260"/>
      <c r="AY447" s="260"/>
      <c r="AZ447" s="260"/>
      <c r="BA447" s="260"/>
      <c r="BB447" s="260"/>
      <c r="BC447" s="260"/>
      <c r="BD447" s="260"/>
      <c r="BE447" s="260"/>
      <c r="BF447" s="260"/>
      <c r="BG447" s="210"/>
      <c r="BH447" s="210"/>
      <c r="BI447" s="210"/>
    </row>
    <row r="448" spans="1:61" x14ac:dyDescent="0.25">
      <c r="A448" s="171" t="s">
        <v>91</v>
      </c>
      <c r="B448" s="164"/>
      <c r="C448" s="299" t="s">
        <v>628</v>
      </c>
      <c r="D448" s="166"/>
      <c r="E448" s="168"/>
      <c r="F448" s="167"/>
      <c r="G448" s="168"/>
      <c r="AO448" s="260"/>
      <c r="AP448" s="260"/>
      <c r="AQ448" s="260"/>
      <c r="AR448" s="260"/>
      <c r="AS448" s="260"/>
      <c r="AT448" s="260"/>
      <c r="AU448" s="260"/>
      <c r="AV448" s="260"/>
      <c r="AW448" s="260"/>
      <c r="AX448" s="260"/>
      <c r="AY448" s="260"/>
      <c r="AZ448" s="260"/>
      <c r="BA448" s="260"/>
      <c r="BB448" s="260"/>
      <c r="BC448" s="260"/>
      <c r="BD448" s="260"/>
      <c r="BE448" s="260"/>
      <c r="BF448" s="260"/>
      <c r="BG448" s="210"/>
      <c r="BH448" s="210"/>
      <c r="BI448" s="210"/>
    </row>
    <row r="449" spans="1:61" x14ac:dyDescent="0.25">
      <c r="A449" s="171" t="s">
        <v>91</v>
      </c>
      <c r="B449" s="164"/>
      <c r="C449" s="299" t="s">
        <v>628</v>
      </c>
      <c r="D449" s="166"/>
      <c r="E449" s="168"/>
      <c r="F449" s="167"/>
      <c r="G449" s="168"/>
      <c r="AO449" s="260"/>
      <c r="AP449" s="260"/>
      <c r="AQ449" s="260"/>
      <c r="AR449" s="260"/>
      <c r="AS449" s="260"/>
      <c r="AT449" s="260"/>
      <c r="AU449" s="260"/>
      <c r="AV449" s="260"/>
      <c r="AW449" s="260"/>
      <c r="AX449" s="260"/>
      <c r="AY449" s="260"/>
      <c r="AZ449" s="260"/>
      <c r="BA449" s="260"/>
      <c r="BB449" s="260"/>
      <c r="BC449" s="260"/>
      <c r="BD449" s="260"/>
      <c r="BE449" s="260"/>
      <c r="BF449" s="260"/>
      <c r="BG449" s="210"/>
      <c r="BH449" s="210"/>
      <c r="BI449" s="210"/>
    </row>
    <row r="450" spans="1:61" x14ac:dyDescent="0.25">
      <c r="A450" s="171" t="s">
        <v>91</v>
      </c>
      <c r="B450" s="164"/>
      <c r="C450" s="299" t="s">
        <v>628</v>
      </c>
      <c r="D450" s="166"/>
      <c r="E450" s="168"/>
      <c r="F450" s="167"/>
      <c r="G450" s="168"/>
      <c r="AO450" s="260"/>
      <c r="AP450" s="260"/>
      <c r="AQ450" s="260"/>
      <c r="AR450" s="260"/>
      <c r="AS450" s="260"/>
      <c r="AT450" s="260"/>
      <c r="AU450" s="260"/>
      <c r="AV450" s="260"/>
      <c r="AW450" s="260"/>
      <c r="AX450" s="260"/>
      <c r="AY450" s="260"/>
      <c r="AZ450" s="260"/>
      <c r="BA450" s="260"/>
      <c r="BB450" s="260"/>
      <c r="BC450" s="260"/>
      <c r="BD450" s="260"/>
      <c r="BE450" s="260"/>
      <c r="BF450" s="260"/>
      <c r="BG450" s="210"/>
      <c r="BH450" s="210"/>
      <c r="BI450" s="210"/>
    </row>
    <row r="451" spans="1:61" x14ac:dyDescent="0.25">
      <c r="A451" s="171" t="s">
        <v>91</v>
      </c>
      <c r="B451" s="164"/>
      <c r="C451" s="299" t="s">
        <v>628</v>
      </c>
      <c r="D451" s="166"/>
      <c r="E451" s="168"/>
      <c r="F451" s="167"/>
      <c r="G451" s="168"/>
      <c r="AO451" s="260"/>
      <c r="AP451" s="260"/>
      <c r="AQ451" s="260"/>
      <c r="AR451" s="260"/>
      <c r="AS451" s="260"/>
      <c r="AT451" s="260"/>
      <c r="AU451" s="260"/>
      <c r="AV451" s="260"/>
      <c r="AW451" s="260"/>
      <c r="AX451" s="260"/>
      <c r="AY451" s="260"/>
      <c r="AZ451" s="260"/>
      <c r="BA451" s="260"/>
      <c r="BB451" s="260"/>
      <c r="BC451" s="260"/>
      <c r="BD451" s="260"/>
      <c r="BE451" s="260"/>
      <c r="BF451" s="260"/>
      <c r="BG451" s="210"/>
      <c r="BH451" s="210"/>
      <c r="BI451" s="210"/>
    </row>
    <row r="452" spans="1:61" x14ac:dyDescent="0.25">
      <c r="A452" s="171" t="s">
        <v>91</v>
      </c>
      <c r="B452" s="164"/>
      <c r="C452" s="299" t="s">
        <v>628</v>
      </c>
      <c r="D452" s="166"/>
      <c r="E452" s="168"/>
      <c r="F452" s="167"/>
      <c r="G452" s="168"/>
      <c r="AO452" s="260"/>
      <c r="AP452" s="260"/>
      <c r="AQ452" s="260"/>
      <c r="AR452" s="260"/>
      <c r="AS452" s="260"/>
      <c r="AT452" s="260"/>
      <c r="AU452" s="260"/>
      <c r="AV452" s="260"/>
      <c r="AW452" s="260"/>
      <c r="AX452" s="260"/>
      <c r="AY452" s="260"/>
      <c r="AZ452" s="260"/>
      <c r="BA452" s="260"/>
      <c r="BB452" s="260"/>
      <c r="BC452" s="260"/>
      <c r="BD452" s="260"/>
      <c r="BE452" s="260"/>
      <c r="BF452" s="260"/>
      <c r="BG452" s="210"/>
      <c r="BH452" s="210"/>
      <c r="BI452" s="210"/>
    </row>
    <row r="453" spans="1:61" x14ac:dyDescent="0.25">
      <c r="A453" s="171" t="s">
        <v>91</v>
      </c>
      <c r="B453" s="164"/>
      <c r="C453" s="299" t="s">
        <v>628</v>
      </c>
      <c r="D453" s="166"/>
      <c r="E453" s="168"/>
      <c r="F453" s="167"/>
      <c r="G453" s="168"/>
      <c r="AO453" s="260"/>
      <c r="AP453" s="260"/>
      <c r="AQ453" s="260"/>
      <c r="AR453" s="260"/>
      <c r="AS453" s="260"/>
      <c r="AT453" s="260"/>
      <c r="AU453" s="260"/>
      <c r="AV453" s="260"/>
      <c r="AW453" s="260"/>
      <c r="AX453" s="260"/>
      <c r="AY453" s="260"/>
      <c r="AZ453" s="260"/>
      <c r="BA453" s="260"/>
      <c r="BB453" s="260"/>
      <c r="BC453" s="260"/>
      <c r="BD453" s="260"/>
      <c r="BE453" s="260"/>
      <c r="BF453" s="260"/>
      <c r="BG453" s="210"/>
      <c r="BH453" s="210"/>
      <c r="BI453" s="210"/>
    </row>
    <row r="454" spans="1:61" x14ac:dyDescent="0.25">
      <c r="A454" s="171" t="s">
        <v>91</v>
      </c>
      <c r="B454" s="164"/>
      <c r="C454" s="299" t="s">
        <v>628</v>
      </c>
      <c r="D454" s="166"/>
      <c r="E454" s="168"/>
      <c r="F454" s="167"/>
      <c r="G454" s="168"/>
      <c r="AO454" s="260"/>
      <c r="AP454" s="260"/>
      <c r="AQ454" s="260"/>
      <c r="AR454" s="260"/>
      <c r="AS454" s="260"/>
      <c r="AT454" s="260"/>
      <c r="AU454" s="260"/>
      <c r="AV454" s="260"/>
      <c r="AW454" s="260"/>
      <c r="AX454" s="260"/>
      <c r="AY454" s="260"/>
      <c r="AZ454" s="260"/>
      <c r="BA454" s="260"/>
      <c r="BB454" s="260"/>
      <c r="BC454" s="260"/>
      <c r="BD454" s="260"/>
      <c r="BE454" s="260"/>
      <c r="BF454" s="260"/>
      <c r="BG454" s="210"/>
      <c r="BH454" s="210"/>
      <c r="BI454" s="210"/>
    </row>
    <row r="455" spans="1:61" x14ac:dyDescent="0.25">
      <c r="A455" s="171" t="s">
        <v>91</v>
      </c>
      <c r="B455" s="164"/>
      <c r="C455" s="299" t="s">
        <v>628</v>
      </c>
      <c r="D455" s="166"/>
      <c r="E455" s="168"/>
      <c r="F455" s="167"/>
      <c r="G455" s="168"/>
      <c r="AO455" s="260"/>
      <c r="AP455" s="260"/>
      <c r="AQ455" s="260"/>
      <c r="AR455" s="260"/>
      <c r="AS455" s="260"/>
      <c r="AT455" s="260"/>
      <c r="AU455" s="260"/>
      <c r="AV455" s="260"/>
      <c r="AW455" s="260"/>
      <c r="AX455" s="260"/>
      <c r="AY455" s="260"/>
      <c r="AZ455" s="260"/>
      <c r="BA455" s="260"/>
      <c r="BB455" s="260"/>
      <c r="BC455" s="260"/>
      <c r="BD455" s="260"/>
      <c r="BE455" s="260"/>
      <c r="BF455" s="260"/>
      <c r="BG455" s="210"/>
      <c r="BH455" s="210"/>
      <c r="BI455" s="210"/>
    </row>
    <row r="456" spans="1:61" x14ac:dyDescent="0.25">
      <c r="A456" s="171" t="s">
        <v>91</v>
      </c>
      <c r="B456" s="164"/>
      <c r="C456" s="299" t="s">
        <v>628</v>
      </c>
      <c r="D456" s="166"/>
      <c r="E456" s="168"/>
      <c r="F456" s="167"/>
      <c r="G456" s="168"/>
      <c r="AO456" s="260"/>
      <c r="AP456" s="260"/>
      <c r="AQ456" s="260"/>
      <c r="AR456" s="260"/>
      <c r="AS456" s="260"/>
      <c r="AT456" s="260"/>
      <c r="AU456" s="260"/>
      <c r="AV456" s="260"/>
      <c r="AW456" s="260"/>
      <c r="AX456" s="260"/>
      <c r="AY456" s="260"/>
      <c r="AZ456" s="260"/>
      <c r="BA456" s="260"/>
      <c r="BB456" s="260"/>
      <c r="BC456" s="260"/>
      <c r="BD456" s="260"/>
      <c r="BE456" s="260"/>
      <c r="BF456" s="260"/>
      <c r="BG456" s="210"/>
      <c r="BH456" s="210"/>
      <c r="BI456" s="210"/>
    </row>
    <row r="457" spans="1:61" x14ac:dyDescent="0.25">
      <c r="A457" s="171" t="s">
        <v>91</v>
      </c>
      <c r="B457" s="164"/>
      <c r="C457" s="299" t="s">
        <v>628</v>
      </c>
      <c r="D457" s="166"/>
      <c r="E457" s="168"/>
      <c r="F457" s="167"/>
      <c r="G457" s="168"/>
      <c r="AO457" s="260"/>
      <c r="AP457" s="260"/>
      <c r="AQ457" s="260"/>
      <c r="AR457" s="260"/>
      <c r="AS457" s="260"/>
      <c r="AT457" s="260"/>
      <c r="AU457" s="260"/>
      <c r="AV457" s="260"/>
      <c r="AW457" s="260"/>
      <c r="AX457" s="260"/>
      <c r="AY457" s="260"/>
      <c r="AZ457" s="260"/>
      <c r="BA457" s="260"/>
      <c r="BB457" s="260"/>
      <c r="BC457" s="260"/>
      <c r="BD457" s="260"/>
      <c r="BE457" s="260"/>
      <c r="BF457" s="260"/>
      <c r="BG457" s="210"/>
      <c r="BH457" s="210"/>
      <c r="BI457" s="210"/>
    </row>
    <row r="458" spans="1:61" x14ac:dyDescent="0.25">
      <c r="A458" s="171" t="s">
        <v>91</v>
      </c>
      <c r="B458" s="164"/>
      <c r="C458" s="299" t="s">
        <v>628</v>
      </c>
      <c r="D458" s="166"/>
      <c r="E458" s="168"/>
      <c r="F458" s="167"/>
      <c r="G458" s="168"/>
      <c r="AO458" s="260"/>
      <c r="AP458" s="260"/>
      <c r="AQ458" s="260"/>
      <c r="AR458" s="260"/>
      <c r="AS458" s="260"/>
      <c r="AT458" s="260"/>
      <c r="AU458" s="260"/>
      <c r="AV458" s="260"/>
      <c r="AW458" s="260"/>
      <c r="AX458" s="260"/>
      <c r="AY458" s="260"/>
      <c r="AZ458" s="260"/>
      <c r="BA458" s="260"/>
      <c r="BB458" s="260"/>
      <c r="BC458" s="260"/>
      <c r="BD458" s="260"/>
      <c r="BE458" s="260"/>
      <c r="BF458" s="260"/>
      <c r="BG458" s="210"/>
      <c r="BH458" s="210"/>
      <c r="BI458" s="210"/>
    </row>
    <row r="459" spans="1:61" x14ac:dyDescent="0.25">
      <c r="A459" s="171" t="s">
        <v>91</v>
      </c>
      <c r="B459" s="164"/>
      <c r="C459" s="299" t="s">
        <v>628</v>
      </c>
      <c r="D459" s="166"/>
      <c r="E459" s="168"/>
      <c r="F459" s="167"/>
      <c r="G459" s="168"/>
      <c r="AO459" s="260"/>
      <c r="AP459" s="260"/>
      <c r="AQ459" s="260"/>
      <c r="AR459" s="260"/>
      <c r="AS459" s="260"/>
      <c r="AT459" s="260"/>
      <c r="AU459" s="260"/>
      <c r="AV459" s="260"/>
      <c r="AW459" s="260"/>
      <c r="AX459" s="260"/>
      <c r="AY459" s="260"/>
      <c r="AZ459" s="260"/>
      <c r="BA459" s="260"/>
      <c r="BB459" s="260"/>
      <c r="BC459" s="260"/>
      <c r="BD459" s="260"/>
      <c r="BE459" s="260"/>
      <c r="BF459" s="260"/>
      <c r="BG459" s="210"/>
      <c r="BH459" s="210"/>
      <c r="BI459" s="210"/>
    </row>
    <row r="460" spans="1:61" x14ac:dyDescent="0.25">
      <c r="A460" s="171" t="s">
        <v>91</v>
      </c>
      <c r="B460" s="164"/>
      <c r="C460" s="299" t="s">
        <v>628</v>
      </c>
      <c r="D460" s="166"/>
      <c r="E460" s="168"/>
      <c r="F460" s="167"/>
      <c r="G460" s="168"/>
      <c r="AO460" s="260"/>
      <c r="AP460" s="260"/>
      <c r="AQ460" s="260"/>
      <c r="AR460" s="260"/>
      <c r="AS460" s="260"/>
      <c r="AT460" s="260"/>
      <c r="AU460" s="260"/>
      <c r="AV460" s="260"/>
      <c r="AW460" s="260"/>
      <c r="AX460" s="260"/>
      <c r="AY460" s="260"/>
      <c r="AZ460" s="260"/>
      <c r="BA460" s="260"/>
      <c r="BB460" s="260"/>
      <c r="BC460" s="260"/>
      <c r="BD460" s="260"/>
      <c r="BE460" s="260"/>
      <c r="BF460" s="260"/>
      <c r="BG460" s="210"/>
      <c r="BH460" s="210"/>
      <c r="BI460" s="210"/>
    </row>
    <row r="461" spans="1:61" x14ac:dyDescent="0.25">
      <c r="A461" s="171" t="s">
        <v>91</v>
      </c>
      <c r="B461" s="164"/>
      <c r="C461" s="299" t="s">
        <v>628</v>
      </c>
      <c r="D461" s="166"/>
      <c r="E461" s="168"/>
      <c r="F461" s="167"/>
      <c r="G461" s="168"/>
      <c r="AO461" s="260"/>
      <c r="AP461" s="260"/>
      <c r="AQ461" s="260"/>
      <c r="AR461" s="260"/>
      <c r="AS461" s="260"/>
      <c r="AT461" s="260"/>
      <c r="AU461" s="260"/>
      <c r="AV461" s="260"/>
      <c r="AW461" s="260"/>
      <c r="AX461" s="260"/>
      <c r="AY461" s="260"/>
      <c r="AZ461" s="260"/>
      <c r="BA461" s="260"/>
      <c r="BB461" s="260"/>
      <c r="BC461" s="260"/>
      <c r="BD461" s="260"/>
      <c r="BE461" s="260"/>
      <c r="BF461" s="260"/>
      <c r="BG461" s="210"/>
      <c r="BH461" s="210"/>
      <c r="BI461" s="210"/>
    </row>
    <row r="462" spans="1:61" x14ac:dyDescent="0.25">
      <c r="A462" s="171" t="s">
        <v>91</v>
      </c>
      <c r="B462" s="164"/>
      <c r="C462" s="299" t="s">
        <v>628</v>
      </c>
      <c r="D462" s="166"/>
      <c r="E462" s="168"/>
      <c r="F462" s="167"/>
      <c r="G462" s="168"/>
      <c r="AO462" s="260"/>
      <c r="AP462" s="260"/>
      <c r="AQ462" s="260"/>
      <c r="AR462" s="260"/>
      <c r="AS462" s="260"/>
      <c r="AT462" s="260"/>
      <c r="AU462" s="260"/>
      <c r="AV462" s="260"/>
      <c r="AW462" s="260"/>
      <c r="AX462" s="260"/>
      <c r="AY462" s="260"/>
      <c r="AZ462" s="260"/>
      <c r="BA462" s="260"/>
      <c r="BB462" s="260"/>
      <c r="BC462" s="260"/>
      <c r="BD462" s="260"/>
      <c r="BE462" s="260"/>
      <c r="BF462" s="260"/>
      <c r="BG462" s="210"/>
      <c r="BH462" s="210"/>
      <c r="BI462" s="210"/>
    </row>
    <row r="463" spans="1:61" x14ac:dyDescent="0.25">
      <c r="A463" s="171" t="s">
        <v>91</v>
      </c>
      <c r="B463" s="164"/>
      <c r="C463" s="299" t="s">
        <v>628</v>
      </c>
      <c r="D463" s="166"/>
      <c r="E463" s="168"/>
      <c r="F463" s="167"/>
      <c r="G463" s="168"/>
      <c r="AO463" s="260"/>
      <c r="AP463" s="260"/>
      <c r="AQ463" s="260"/>
      <c r="AR463" s="260"/>
      <c r="AS463" s="260"/>
      <c r="AT463" s="260"/>
      <c r="AU463" s="260"/>
      <c r="AV463" s="260"/>
      <c r="AW463" s="260"/>
      <c r="AX463" s="260"/>
      <c r="AY463" s="260"/>
      <c r="AZ463" s="260"/>
      <c r="BA463" s="260"/>
      <c r="BB463" s="260"/>
      <c r="BC463" s="260"/>
      <c r="BD463" s="260"/>
      <c r="BE463" s="260"/>
      <c r="BF463" s="260"/>
      <c r="BG463" s="210"/>
      <c r="BH463" s="210"/>
      <c r="BI463" s="210"/>
    </row>
    <row r="464" spans="1:61" x14ac:dyDescent="0.25">
      <c r="A464" s="171" t="s">
        <v>91</v>
      </c>
      <c r="B464" s="164"/>
      <c r="C464" s="299" t="s">
        <v>628</v>
      </c>
      <c r="D464" s="166"/>
      <c r="E464" s="168"/>
      <c r="F464" s="167"/>
      <c r="G464" s="168"/>
      <c r="AO464" s="260"/>
      <c r="AP464" s="260"/>
      <c r="AQ464" s="260"/>
      <c r="AR464" s="260"/>
      <c r="AS464" s="260"/>
      <c r="AT464" s="260"/>
      <c r="AU464" s="260"/>
      <c r="AV464" s="260"/>
      <c r="AW464" s="260"/>
      <c r="AX464" s="260"/>
      <c r="AY464" s="260"/>
      <c r="AZ464" s="260"/>
      <c r="BA464" s="260"/>
      <c r="BB464" s="260"/>
      <c r="BC464" s="260"/>
      <c r="BD464" s="260"/>
      <c r="BE464" s="260"/>
      <c r="BF464" s="260"/>
      <c r="BG464" s="210"/>
      <c r="BH464" s="210"/>
      <c r="BI464" s="210"/>
    </row>
    <row r="465" spans="1:61" x14ac:dyDescent="0.25">
      <c r="A465" s="171" t="s">
        <v>91</v>
      </c>
      <c r="B465" s="164"/>
      <c r="C465" s="299" t="s">
        <v>628</v>
      </c>
      <c r="D465" s="166"/>
      <c r="E465" s="168"/>
      <c r="F465" s="167"/>
      <c r="G465" s="168"/>
      <c r="AO465" s="260"/>
      <c r="AP465" s="260"/>
      <c r="AQ465" s="260"/>
      <c r="AR465" s="260"/>
      <c r="AS465" s="260"/>
      <c r="AT465" s="260"/>
      <c r="AU465" s="260"/>
      <c r="AV465" s="260"/>
      <c r="AW465" s="260"/>
      <c r="AX465" s="260"/>
      <c r="AY465" s="260"/>
      <c r="AZ465" s="260"/>
      <c r="BA465" s="260"/>
      <c r="BB465" s="260"/>
      <c r="BC465" s="260"/>
      <c r="BD465" s="260"/>
      <c r="BE465" s="260"/>
      <c r="BF465" s="260"/>
      <c r="BG465" s="210"/>
      <c r="BH465" s="210"/>
      <c r="BI465" s="210"/>
    </row>
    <row r="466" spans="1:61" x14ac:dyDescent="0.25">
      <c r="A466" s="171" t="s">
        <v>91</v>
      </c>
      <c r="B466" s="164"/>
      <c r="C466" s="299" t="s">
        <v>628</v>
      </c>
      <c r="D466" s="166"/>
      <c r="E466" s="168"/>
      <c r="F466" s="167"/>
      <c r="G466" s="168"/>
      <c r="AO466" s="260"/>
      <c r="AP466" s="260"/>
      <c r="AQ466" s="260"/>
      <c r="AR466" s="260"/>
      <c r="AS466" s="260"/>
      <c r="AT466" s="260"/>
      <c r="AU466" s="260"/>
      <c r="AV466" s="260"/>
      <c r="AW466" s="260"/>
      <c r="AX466" s="260"/>
      <c r="AY466" s="260"/>
      <c r="AZ466" s="260"/>
      <c r="BA466" s="260"/>
      <c r="BB466" s="260"/>
      <c r="BC466" s="260"/>
      <c r="BD466" s="260"/>
      <c r="BE466" s="260"/>
      <c r="BF466" s="260"/>
      <c r="BG466" s="210"/>
      <c r="BH466" s="210"/>
      <c r="BI466" s="210"/>
    </row>
    <row r="467" spans="1:61" x14ac:dyDescent="0.25">
      <c r="A467" s="171" t="s">
        <v>91</v>
      </c>
      <c r="B467" s="164"/>
      <c r="C467" s="299" t="s">
        <v>628</v>
      </c>
      <c r="D467" s="166"/>
      <c r="E467" s="168"/>
      <c r="F467" s="167"/>
      <c r="G467" s="168"/>
      <c r="AO467" s="260"/>
      <c r="AP467" s="260"/>
      <c r="AQ467" s="260"/>
      <c r="AR467" s="260"/>
      <c r="AS467" s="260"/>
      <c r="AT467" s="260"/>
      <c r="AU467" s="260"/>
      <c r="AV467" s="260"/>
      <c r="AW467" s="260"/>
      <c r="AX467" s="260"/>
      <c r="AY467" s="260"/>
      <c r="AZ467" s="260"/>
      <c r="BA467" s="260"/>
      <c r="BB467" s="260"/>
      <c r="BC467" s="260"/>
      <c r="BD467" s="260"/>
      <c r="BE467" s="260"/>
      <c r="BF467" s="260"/>
      <c r="BG467" s="210"/>
      <c r="BH467" s="210"/>
      <c r="BI467" s="210"/>
    </row>
    <row r="468" spans="1:61" x14ac:dyDescent="0.25">
      <c r="A468" s="171" t="s">
        <v>91</v>
      </c>
      <c r="B468" s="164"/>
      <c r="C468" s="299" t="s">
        <v>628</v>
      </c>
      <c r="D468" s="166"/>
      <c r="E468" s="168"/>
      <c r="F468" s="167"/>
      <c r="G468" s="168"/>
      <c r="AO468" s="260"/>
      <c r="AP468" s="260"/>
      <c r="AQ468" s="260"/>
      <c r="AR468" s="260"/>
      <c r="AS468" s="260"/>
      <c r="AT468" s="260"/>
      <c r="AU468" s="260"/>
      <c r="AV468" s="260"/>
      <c r="AW468" s="260"/>
      <c r="AX468" s="260"/>
      <c r="AY468" s="260"/>
      <c r="AZ468" s="260"/>
      <c r="BA468" s="260"/>
      <c r="BB468" s="260"/>
      <c r="BC468" s="260"/>
      <c r="BD468" s="260"/>
      <c r="BE468" s="260"/>
      <c r="BF468" s="260"/>
      <c r="BG468" s="210"/>
      <c r="BH468" s="210"/>
      <c r="BI468" s="210"/>
    </row>
    <row r="469" spans="1:61" x14ac:dyDescent="0.25">
      <c r="A469" s="171" t="s">
        <v>91</v>
      </c>
      <c r="B469" s="164"/>
      <c r="C469" s="299" t="s">
        <v>628</v>
      </c>
      <c r="D469" s="166"/>
      <c r="E469" s="168"/>
      <c r="F469" s="167"/>
      <c r="G469" s="168"/>
      <c r="AO469" s="260"/>
      <c r="AP469" s="260"/>
      <c r="AQ469" s="260"/>
      <c r="AR469" s="260"/>
      <c r="AS469" s="260"/>
      <c r="AT469" s="260"/>
      <c r="AU469" s="260"/>
      <c r="AV469" s="260"/>
      <c r="AW469" s="260"/>
      <c r="AX469" s="260"/>
      <c r="AY469" s="260"/>
      <c r="AZ469" s="260"/>
      <c r="BA469" s="260"/>
      <c r="BB469" s="260"/>
      <c r="BC469" s="260"/>
      <c r="BD469" s="260"/>
      <c r="BE469" s="260"/>
      <c r="BF469" s="260"/>
      <c r="BG469" s="210"/>
      <c r="BH469" s="210"/>
      <c r="BI469" s="210"/>
    </row>
    <row r="470" spans="1:61" x14ac:dyDescent="0.25">
      <c r="A470" s="171" t="s">
        <v>91</v>
      </c>
      <c r="B470" s="164"/>
      <c r="C470" s="299" t="s">
        <v>628</v>
      </c>
      <c r="D470" s="166"/>
      <c r="E470" s="168"/>
      <c r="F470" s="167"/>
      <c r="G470" s="168"/>
      <c r="AO470" s="260"/>
      <c r="AP470" s="260"/>
      <c r="AQ470" s="260"/>
      <c r="AR470" s="260"/>
      <c r="AS470" s="260"/>
      <c r="AT470" s="260"/>
      <c r="AU470" s="260"/>
      <c r="AV470" s="260"/>
      <c r="AW470" s="260"/>
      <c r="AX470" s="260"/>
      <c r="AY470" s="260"/>
      <c r="AZ470" s="260"/>
      <c r="BA470" s="260"/>
      <c r="BB470" s="260"/>
      <c r="BC470" s="260"/>
      <c r="BD470" s="260"/>
      <c r="BE470" s="260"/>
      <c r="BF470" s="260"/>
      <c r="BG470" s="210"/>
      <c r="BH470" s="210"/>
      <c r="BI470" s="210"/>
    </row>
    <row r="471" spans="1:61" x14ac:dyDescent="0.25">
      <c r="A471" s="171" t="s">
        <v>91</v>
      </c>
      <c r="B471" s="164"/>
      <c r="C471" s="299" t="s">
        <v>628</v>
      </c>
      <c r="D471" s="166"/>
      <c r="E471" s="168"/>
      <c r="F471" s="167"/>
      <c r="G471" s="168"/>
      <c r="AO471" s="260"/>
      <c r="AP471" s="260"/>
      <c r="AQ471" s="260"/>
      <c r="AR471" s="260"/>
      <c r="AS471" s="260"/>
      <c r="AT471" s="260"/>
      <c r="AU471" s="260"/>
      <c r="AV471" s="260"/>
      <c r="AW471" s="260"/>
      <c r="AX471" s="260"/>
      <c r="AY471" s="260"/>
      <c r="AZ471" s="260"/>
      <c r="BA471" s="260"/>
      <c r="BB471" s="260"/>
      <c r="BC471" s="260"/>
      <c r="BD471" s="260"/>
      <c r="BE471" s="260"/>
      <c r="BF471" s="260"/>
      <c r="BG471" s="210"/>
      <c r="BH471" s="210"/>
      <c r="BI471" s="210"/>
    </row>
    <row r="472" spans="1:61" x14ac:dyDescent="0.25">
      <c r="A472" s="171" t="s">
        <v>91</v>
      </c>
      <c r="B472" s="164"/>
      <c r="C472" s="299" t="s">
        <v>628</v>
      </c>
      <c r="D472" s="166"/>
      <c r="E472" s="168"/>
      <c r="F472" s="167"/>
      <c r="G472" s="168"/>
      <c r="AO472" s="260"/>
      <c r="AP472" s="260"/>
      <c r="AQ472" s="260"/>
      <c r="AR472" s="260"/>
      <c r="AS472" s="260"/>
      <c r="AT472" s="260"/>
      <c r="AU472" s="260"/>
      <c r="AV472" s="260"/>
      <c r="AW472" s="260"/>
      <c r="AX472" s="260"/>
      <c r="AY472" s="260"/>
      <c r="AZ472" s="260"/>
      <c r="BA472" s="260"/>
      <c r="BB472" s="260"/>
      <c r="BC472" s="260"/>
      <c r="BD472" s="260"/>
      <c r="BE472" s="260"/>
      <c r="BF472" s="260"/>
      <c r="BG472" s="210"/>
      <c r="BH472" s="210"/>
      <c r="BI472" s="210"/>
    </row>
    <row r="473" spans="1:61" x14ac:dyDescent="0.25">
      <c r="A473" s="171" t="s">
        <v>91</v>
      </c>
      <c r="B473" s="164"/>
      <c r="C473" s="299" t="s">
        <v>628</v>
      </c>
      <c r="D473" s="166"/>
      <c r="E473" s="168"/>
      <c r="F473" s="167"/>
      <c r="G473" s="168"/>
      <c r="AO473" s="260"/>
      <c r="AP473" s="260"/>
      <c r="AQ473" s="260"/>
      <c r="AR473" s="260"/>
      <c r="AS473" s="260"/>
      <c r="AT473" s="260"/>
      <c r="AU473" s="260"/>
      <c r="AV473" s="260"/>
      <c r="AW473" s="260"/>
      <c r="AX473" s="260"/>
      <c r="AY473" s="260"/>
      <c r="AZ473" s="260"/>
      <c r="BA473" s="260"/>
      <c r="BB473" s="260"/>
      <c r="BC473" s="260"/>
      <c r="BD473" s="260"/>
      <c r="BE473" s="260"/>
      <c r="BF473" s="260"/>
      <c r="BG473" s="210"/>
      <c r="BH473" s="210"/>
      <c r="BI473" s="210"/>
    </row>
    <row r="474" spans="1:61" x14ac:dyDescent="0.25">
      <c r="A474" s="171" t="s">
        <v>91</v>
      </c>
      <c r="B474" s="164"/>
      <c r="C474" s="299" t="s">
        <v>628</v>
      </c>
      <c r="D474" s="166"/>
      <c r="E474" s="168"/>
      <c r="F474" s="167"/>
      <c r="G474" s="168"/>
      <c r="AO474" s="260"/>
      <c r="AP474" s="260"/>
      <c r="AQ474" s="260"/>
      <c r="AR474" s="260"/>
      <c r="AS474" s="260"/>
      <c r="AT474" s="260"/>
      <c r="AU474" s="260"/>
      <c r="AV474" s="260"/>
      <c r="AW474" s="260"/>
      <c r="AX474" s="260"/>
      <c r="AY474" s="260"/>
      <c r="AZ474" s="260"/>
      <c r="BA474" s="260"/>
      <c r="BB474" s="260"/>
      <c r="BC474" s="260"/>
      <c r="BD474" s="260"/>
      <c r="BE474" s="260"/>
      <c r="BF474" s="260"/>
      <c r="BG474" s="210"/>
      <c r="BH474" s="210"/>
      <c r="BI474" s="210"/>
    </row>
    <row r="475" spans="1:61" x14ac:dyDescent="0.25">
      <c r="A475" s="171" t="s">
        <v>91</v>
      </c>
      <c r="B475" s="164"/>
      <c r="C475" s="299" t="s">
        <v>628</v>
      </c>
      <c r="D475" s="166"/>
      <c r="E475" s="168"/>
      <c r="F475" s="167"/>
      <c r="G475" s="168"/>
      <c r="AO475" s="260"/>
      <c r="AP475" s="260"/>
      <c r="AQ475" s="260"/>
      <c r="AR475" s="260"/>
      <c r="AS475" s="260"/>
      <c r="AT475" s="260"/>
      <c r="AU475" s="260"/>
      <c r="AV475" s="260"/>
      <c r="AW475" s="260"/>
      <c r="AX475" s="260"/>
      <c r="AY475" s="260"/>
      <c r="AZ475" s="260"/>
      <c r="BA475" s="260"/>
      <c r="BB475" s="260"/>
      <c r="BC475" s="260"/>
      <c r="BD475" s="260"/>
      <c r="BE475" s="260"/>
      <c r="BF475" s="260"/>
      <c r="BG475" s="210"/>
      <c r="BH475" s="210"/>
      <c r="BI475" s="210"/>
    </row>
    <row r="476" spans="1:61" x14ac:dyDescent="0.25">
      <c r="A476" s="171" t="s">
        <v>91</v>
      </c>
      <c r="B476" s="164"/>
      <c r="C476" s="299" t="s">
        <v>628</v>
      </c>
      <c r="D476" s="166"/>
      <c r="E476" s="168"/>
      <c r="F476" s="167"/>
      <c r="G476" s="168"/>
      <c r="AO476" s="260"/>
      <c r="AP476" s="260"/>
      <c r="AQ476" s="260"/>
      <c r="AR476" s="260"/>
      <c r="AS476" s="260"/>
      <c r="AT476" s="260"/>
      <c r="AU476" s="260"/>
      <c r="AV476" s="260"/>
      <c r="AW476" s="260"/>
      <c r="AX476" s="260"/>
      <c r="AY476" s="260"/>
      <c r="AZ476" s="260"/>
      <c r="BA476" s="260"/>
      <c r="BB476" s="260"/>
      <c r="BC476" s="260"/>
      <c r="BD476" s="260"/>
      <c r="BE476" s="260"/>
      <c r="BF476" s="260"/>
      <c r="BG476" s="210"/>
      <c r="BH476" s="210"/>
      <c r="BI476" s="210"/>
    </row>
    <row r="477" spans="1:61" x14ac:dyDescent="0.25">
      <c r="A477" s="171" t="s">
        <v>91</v>
      </c>
      <c r="B477" s="164"/>
      <c r="C477" s="299" t="s">
        <v>628</v>
      </c>
      <c r="D477" s="166"/>
      <c r="E477" s="168"/>
      <c r="F477" s="167"/>
      <c r="G477" s="168"/>
      <c r="AO477" s="260"/>
      <c r="AP477" s="260"/>
      <c r="AQ477" s="260"/>
      <c r="AR477" s="260"/>
      <c r="AS477" s="260"/>
      <c r="AT477" s="260"/>
      <c r="AU477" s="260"/>
      <c r="AV477" s="260"/>
      <c r="AW477" s="260"/>
      <c r="AX477" s="260"/>
      <c r="AY477" s="260"/>
      <c r="AZ477" s="260"/>
      <c r="BA477" s="260"/>
      <c r="BB477" s="260"/>
      <c r="BC477" s="260"/>
      <c r="BD477" s="260"/>
      <c r="BE477" s="260"/>
      <c r="BF477" s="260"/>
      <c r="BG477" s="210"/>
      <c r="BH477" s="210"/>
      <c r="BI477" s="210"/>
    </row>
    <row r="478" spans="1:61" x14ac:dyDescent="0.25">
      <c r="A478" s="171" t="s">
        <v>91</v>
      </c>
      <c r="B478" s="164"/>
      <c r="C478" s="299" t="s">
        <v>628</v>
      </c>
      <c r="D478" s="166"/>
      <c r="E478" s="168"/>
      <c r="F478" s="167"/>
      <c r="G478" s="168"/>
      <c r="AO478" s="260"/>
      <c r="AP478" s="260"/>
      <c r="AQ478" s="260"/>
      <c r="AR478" s="260"/>
      <c r="AS478" s="260"/>
      <c r="AT478" s="260"/>
      <c r="AU478" s="260"/>
      <c r="AV478" s="260"/>
      <c r="AW478" s="260"/>
      <c r="AX478" s="260"/>
      <c r="AY478" s="260"/>
      <c r="AZ478" s="260"/>
      <c r="BA478" s="260"/>
      <c r="BB478" s="260"/>
      <c r="BC478" s="260"/>
      <c r="BD478" s="260"/>
      <c r="BE478" s="260"/>
      <c r="BF478" s="260"/>
      <c r="BG478" s="210"/>
      <c r="BH478" s="210"/>
      <c r="BI478" s="210"/>
    </row>
    <row r="479" spans="1:61" x14ac:dyDescent="0.25">
      <c r="A479" s="171" t="s">
        <v>91</v>
      </c>
      <c r="B479" s="164"/>
      <c r="C479" s="299" t="s">
        <v>628</v>
      </c>
      <c r="D479" s="166"/>
      <c r="E479" s="168"/>
      <c r="F479" s="167"/>
      <c r="G479" s="168"/>
      <c r="AO479" s="260"/>
      <c r="AP479" s="260"/>
      <c r="AQ479" s="260"/>
      <c r="AR479" s="260"/>
      <c r="AS479" s="260"/>
      <c r="AT479" s="260"/>
      <c r="AU479" s="260"/>
      <c r="AV479" s="260"/>
      <c r="AW479" s="260"/>
      <c r="AX479" s="260"/>
      <c r="AY479" s="260"/>
      <c r="AZ479" s="260"/>
      <c r="BA479" s="260"/>
      <c r="BB479" s="260"/>
      <c r="BC479" s="260"/>
      <c r="BD479" s="260"/>
      <c r="BE479" s="260"/>
      <c r="BF479" s="260"/>
      <c r="BG479" s="210"/>
      <c r="BH479" s="210"/>
      <c r="BI479" s="210"/>
    </row>
    <row r="480" spans="1:61" x14ac:dyDescent="0.25">
      <c r="A480" s="171" t="s">
        <v>91</v>
      </c>
      <c r="B480" s="164"/>
      <c r="C480" s="299" t="s">
        <v>628</v>
      </c>
      <c r="D480" s="166"/>
      <c r="E480" s="168"/>
      <c r="F480" s="167"/>
      <c r="G480" s="168"/>
      <c r="AO480" s="260"/>
      <c r="AP480" s="260"/>
      <c r="AQ480" s="260"/>
      <c r="AR480" s="260"/>
      <c r="AS480" s="260"/>
      <c r="AT480" s="260"/>
      <c r="AU480" s="260"/>
      <c r="AV480" s="260"/>
      <c r="AW480" s="260"/>
      <c r="AX480" s="260"/>
      <c r="AY480" s="260"/>
      <c r="AZ480" s="260"/>
      <c r="BA480" s="260"/>
      <c r="BB480" s="260"/>
      <c r="BC480" s="260"/>
      <c r="BD480" s="260"/>
      <c r="BE480" s="260"/>
      <c r="BF480" s="260"/>
      <c r="BG480" s="210"/>
      <c r="BH480" s="210"/>
      <c r="BI480" s="210"/>
    </row>
    <row r="481" spans="1:61" x14ac:dyDescent="0.25">
      <c r="A481" s="171" t="s">
        <v>91</v>
      </c>
      <c r="B481" s="164"/>
      <c r="C481" s="299" t="s">
        <v>628</v>
      </c>
      <c r="D481" s="166"/>
      <c r="E481" s="168"/>
      <c r="F481" s="167"/>
      <c r="G481" s="168"/>
      <c r="AO481" s="260"/>
      <c r="AP481" s="260"/>
      <c r="AQ481" s="260"/>
      <c r="AR481" s="260"/>
      <c r="AS481" s="260"/>
      <c r="AT481" s="260"/>
      <c r="AU481" s="260"/>
      <c r="AV481" s="260"/>
      <c r="AW481" s="260"/>
      <c r="AX481" s="260"/>
      <c r="AY481" s="260"/>
      <c r="AZ481" s="260"/>
      <c r="BA481" s="260"/>
      <c r="BB481" s="260"/>
      <c r="BC481" s="260"/>
      <c r="BD481" s="260"/>
      <c r="BE481" s="260"/>
      <c r="BF481" s="260"/>
      <c r="BG481" s="210"/>
      <c r="BH481" s="210"/>
      <c r="BI481" s="210"/>
    </row>
    <row r="482" spans="1:61" x14ac:dyDescent="0.25">
      <c r="A482" s="171" t="s">
        <v>91</v>
      </c>
      <c r="B482" s="164"/>
      <c r="C482" s="299" t="s">
        <v>628</v>
      </c>
      <c r="D482" s="166"/>
      <c r="E482" s="168"/>
      <c r="F482" s="167"/>
      <c r="G482" s="168"/>
      <c r="AO482" s="260"/>
      <c r="AP482" s="260"/>
      <c r="AQ482" s="260"/>
      <c r="AR482" s="260"/>
      <c r="AS482" s="260"/>
      <c r="AT482" s="260"/>
      <c r="AU482" s="260"/>
      <c r="AV482" s="260"/>
      <c r="AW482" s="260"/>
      <c r="AX482" s="260"/>
      <c r="AY482" s="260"/>
      <c r="AZ482" s="260"/>
      <c r="BA482" s="260"/>
      <c r="BB482" s="260"/>
      <c r="BC482" s="260"/>
      <c r="BD482" s="260"/>
      <c r="BE482" s="260"/>
      <c r="BF482" s="260"/>
      <c r="BG482" s="210"/>
      <c r="BH482" s="210"/>
      <c r="BI482" s="210"/>
    </row>
    <row r="483" spans="1:61" x14ac:dyDescent="0.25">
      <c r="A483" s="171" t="s">
        <v>91</v>
      </c>
      <c r="B483" s="164"/>
      <c r="C483" s="299" t="s">
        <v>628</v>
      </c>
      <c r="D483" s="166"/>
      <c r="E483" s="168"/>
      <c r="F483" s="167"/>
      <c r="G483" s="168"/>
      <c r="AO483" s="260"/>
      <c r="AP483" s="260"/>
      <c r="AQ483" s="260"/>
      <c r="AR483" s="260"/>
      <c r="AS483" s="260"/>
      <c r="AT483" s="260"/>
      <c r="AU483" s="260"/>
      <c r="AV483" s="260"/>
      <c r="AW483" s="260"/>
      <c r="AX483" s="260"/>
      <c r="AY483" s="260"/>
      <c r="AZ483" s="260"/>
      <c r="BA483" s="260"/>
      <c r="BB483" s="260"/>
      <c r="BC483" s="260"/>
      <c r="BD483" s="260"/>
      <c r="BE483" s="260"/>
      <c r="BF483" s="260"/>
      <c r="BG483" s="210"/>
      <c r="BH483" s="210"/>
      <c r="BI483" s="210"/>
    </row>
    <row r="484" spans="1:61" x14ac:dyDescent="0.25">
      <c r="A484" s="171" t="s">
        <v>91</v>
      </c>
      <c r="B484" s="164"/>
      <c r="C484" s="299" t="s">
        <v>628</v>
      </c>
      <c r="D484" s="166"/>
      <c r="E484" s="168"/>
      <c r="F484" s="167"/>
      <c r="G484" s="168"/>
      <c r="AO484" s="260"/>
      <c r="AP484" s="260"/>
      <c r="AQ484" s="260"/>
      <c r="AR484" s="260"/>
      <c r="AS484" s="260"/>
      <c r="AT484" s="260"/>
      <c r="AU484" s="260"/>
      <c r="AV484" s="260"/>
      <c r="AW484" s="260"/>
      <c r="AX484" s="260"/>
      <c r="AY484" s="260"/>
      <c r="AZ484" s="260"/>
      <c r="BA484" s="260"/>
      <c r="BB484" s="260"/>
      <c r="BC484" s="260"/>
      <c r="BD484" s="260"/>
      <c r="BE484" s="260"/>
      <c r="BF484" s="260"/>
      <c r="BG484" s="210"/>
      <c r="BH484" s="210"/>
      <c r="BI484" s="210"/>
    </row>
    <row r="485" spans="1:61" x14ac:dyDescent="0.25">
      <c r="A485" s="171" t="s">
        <v>91</v>
      </c>
      <c r="B485" s="164"/>
      <c r="C485" s="299" t="s">
        <v>628</v>
      </c>
      <c r="D485" s="166"/>
      <c r="E485" s="168"/>
      <c r="F485" s="167"/>
      <c r="G485" s="168"/>
      <c r="AO485" s="260"/>
      <c r="AP485" s="260"/>
      <c r="AQ485" s="260"/>
      <c r="AR485" s="260"/>
      <c r="AS485" s="260"/>
      <c r="AT485" s="260"/>
      <c r="AU485" s="260"/>
      <c r="AV485" s="260"/>
      <c r="AW485" s="260"/>
      <c r="AX485" s="260"/>
      <c r="AY485" s="260"/>
      <c r="AZ485" s="260"/>
      <c r="BA485" s="260"/>
      <c r="BB485" s="260"/>
      <c r="BC485" s="260"/>
      <c r="BD485" s="260"/>
      <c r="BE485" s="260"/>
      <c r="BF485" s="260"/>
      <c r="BG485" s="210"/>
      <c r="BH485" s="210"/>
      <c r="BI485" s="210"/>
    </row>
    <row r="486" spans="1:61" x14ac:dyDescent="0.25">
      <c r="A486" s="171" t="s">
        <v>91</v>
      </c>
      <c r="B486" s="164"/>
      <c r="C486" s="299" t="s">
        <v>628</v>
      </c>
      <c r="D486" s="166"/>
      <c r="E486" s="168"/>
      <c r="F486" s="167"/>
      <c r="G486" s="168"/>
      <c r="AO486" s="260"/>
      <c r="AP486" s="260"/>
      <c r="AQ486" s="260"/>
      <c r="AR486" s="260"/>
      <c r="AS486" s="260"/>
      <c r="AT486" s="260"/>
      <c r="AU486" s="260"/>
      <c r="AV486" s="260"/>
      <c r="AW486" s="260"/>
      <c r="AX486" s="260"/>
      <c r="AY486" s="260"/>
      <c r="AZ486" s="260"/>
      <c r="BA486" s="260"/>
      <c r="BB486" s="260"/>
      <c r="BC486" s="260"/>
      <c r="BD486" s="260"/>
      <c r="BE486" s="260"/>
      <c r="BF486" s="260"/>
      <c r="BG486" s="210"/>
      <c r="BH486" s="210"/>
      <c r="BI486" s="210"/>
    </row>
    <row r="487" spans="1:61" x14ac:dyDescent="0.25">
      <c r="A487" s="171" t="s">
        <v>91</v>
      </c>
      <c r="B487" s="164"/>
      <c r="C487" s="299" t="s">
        <v>628</v>
      </c>
      <c r="D487" s="166"/>
      <c r="E487" s="168"/>
      <c r="F487" s="167"/>
      <c r="G487" s="168"/>
      <c r="AO487" s="260"/>
      <c r="AP487" s="260"/>
      <c r="AQ487" s="260"/>
      <c r="AR487" s="260"/>
      <c r="AS487" s="260"/>
      <c r="AT487" s="260"/>
      <c r="AU487" s="260"/>
      <c r="AV487" s="260"/>
      <c r="AW487" s="260"/>
      <c r="AX487" s="260"/>
      <c r="AY487" s="260"/>
      <c r="AZ487" s="260"/>
      <c r="BA487" s="260"/>
      <c r="BB487" s="260"/>
      <c r="BC487" s="260"/>
      <c r="BD487" s="260"/>
      <c r="BE487" s="260"/>
      <c r="BF487" s="260"/>
      <c r="BG487" s="210"/>
      <c r="BH487" s="210"/>
      <c r="BI487" s="210"/>
    </row>
    <row r="488" spans="1:61" x14ac:dyDescent="0.25">
      <c r="A488" s="171" t="s">
        <v>91</v>
      </c>
      <c r="B488" s="164"/>
      <c r="C488" s="299" t="s">
        <v>628</v>
      </c>
      <c r="D488" s="166"/>
      <c r="E488" s="168"/>
      <c r="F488" s="167"/>
      <c r="G488" s="168"/>
      <c r="AO488" s="260"/>
      <c r="AP488" s="260"/>
      <c r="AQ488" s="260"/>
      <c r="AR488" s="260"/>
      <c r="AS488" s="260"/>
      <c r="AT488" s="260"/>
      <c r="AU488" s="260"/>
      <c r="AV488" s="260"/>
      <c r="AW488" s="260"/>
      <c r="AX488" s="260"/>
      <c r="AY488" s="260"/>
      <c r="AZ488" s="260"/>
      <c r="BA488" s="260"/>
      <c r="BB488" s="260"/>
      <c r="BC488" s="260"/>
      <c r="BD488" s="260"/>
      <c r="BE488" s="260"/>
      <c r="BF488" s="260"/>
      <c r="BG488" s="210"/>
      <c r="BH488" s="210"/>
      <c r="BI488" s="210"/>
    </row>
    <row r="489" spans="1:61" x14ac:dyDescent="0.25">
      <c r="A489" s="171" t="s">
        <v>91</v>
      </c>
      <c r="B489" s="164"/>
      <c r="C489" s="299" t="s">
        <v>628</v>
      </c>
      <c r="D489" s="166"/>
      <c r="E489" s="168"/>
      <c r="F489" s="167"/>
      <c r="G489" s="168"/>
      <c r="AO489" s="260"/>
      <c r="AP489" s="260"/>
      <c r="AQ489" s="260"/>
      <c r="AR489" s="260"/>
      <c r="AS489" s="260"/>
      <c r="AT489" s="260"/>
      <c r="AU489" s="260"/>
      <c r="AV489" s="260"/>
      <c r="AW489" s="260"/>
      <c r="AX489" s="260"/>
      <c r="AY489" s="260"/>
      <c r="AZ489" s="260"/>
      <c r="BA489" s="260"/>
      <c r="BB489" s="260"/>
      <c r="BC489" s="260"/>
      <c r="BD489" s="260"/>
      <c r="BE489" s="260"/>
      <c r="BF489" s="260"/>
      <c r="BG489" s="210"/>
      <c r="BH489" s="210"/>
      <c r="BI489" s="210"/>
    </row>
    <row r="490" spans="1:61" x14ac:dyDescent="0.25">
      <c r="A490" s="171" t="s">
        <v>91</v>
      </c>
      <c r="B490" s="164"/>
      <c r="C490" s="299" t="s">
        <v>628</v>
      </c>
      <c r="D490" s="166"/>
      <c r="E490" s="168"/>
      <c r="F490" s="167"/>
      <c r="G490" s="168"/>
      <c r="AO490" s="260"/>
      <c r="AP490" s="260"/>
      <c r="AQ490" s="260"/>
      <c r="AR490" s="260"/>
      <c r="AS490" s="260"/>
      <c r="AT490" s="260"/>
      <c r="AU490" s="260"/>
      <c r="AV490" s="260"/>
      <c r="AW490" s="260"/>
      <c r="AX490" s="260"/>
      <c r="AY490" s="260"/>
      <c r="AZ490" s="260"/>
      <c r="BA490" s="260"/>
      <c r="BB490" s="260"/>
      <c r="BC490" s="260"/>
      <c r="BD490" s="260"/>
      <c r="BE490" s="260"/>
      <c r="BF490" s="260"/>
      <c r="BG490" s="210"/>
      <c r="BH490" s="210"/>
      <c r="BI490" s="210"/>
    </row>
    <row r="491" spans="1:61" x14ac:dyDescent="0.25">
      <c r="A491" s="171" t="s">
        <v>91</v>
      </c>
      <c r="B491" s="164"/>
      <c r="C491" s="299" t="s">
        <v>628</v>
      </c>
      <c r="D491" s="166"/>
      <c r="E491" s="168"/>
      <c r="F491" s="167"/>
      <c r="G491" s="168"/>
      <c r="AO491" s="260"/>
      <c r="AP491" s="260"/>
      <c r="AQ491" s="260"/>
      <c r="AR491" s="260"/>
      <c r="AS491" s="260"/>
      <c r="AT491" s="260"/>
      <c r="AU491" s="260"/>
      <c r="AV491" s="260"/>
      <c r="AW491" s="260"/>
      <c r="AX491" s="260"/>
      <c r="AY491" s="260"/>
      <c r="AZ491" s="260"/>
      <c r="BA491" s="260"/>
      <c r="BB491" s="260"/>
      <c r="BC491" s="260"/>
      <c r="BD491" s="260"/>
      <c r="BE491" s="260"/>
      <c r="BF491" s="260"/>
      <c r="BG491" s="210"/>
      <c r="BH491" s="210"/>
      <c r="BI491" s="210"/>
    </row>
    <row r="492" spans="1:61" x14ac:dyDescent="0.25">
      <c r="A492" s="171" t="s">
        <v>91</v>
      </c>
      <c r="B492" s="164"/>
      <c r="C492" s="299" t="s">
        <v>628</v>
      </c>
      <c r="D492" s="166"/>
      <c r="E492" s="168"/>
      <c r="F492" s="167"/>
      <c r="G492" s="168"/>
      <c r="AO492" s="260"/>
      <c r="AP492" s="260"/>
      <c r="AQ492" s="260"/>
      <c r="AR492" s="260"/>
      <c r="AS492" s="260"/>
      <c r="AT492" s="260"/>
      <c r="AU492" s="260"/>
      <c r="AV492" s="260"/>
      <c r="AW492" s="260"/>
      <c r="AX492" s="260"/>
      <c r="AY492" s="260"/>
      <c r="AZ492" s="260"/>
      <c r="BA492" s="260"/>
      <c r="BB492" s="260"/>
      <c r="BC492" s="260"/>
      <c r="BD492" s="260"/>
      <c r="BE492" s="260"/>
      <c r="BF492" s="260"/>
      <c r="BG492" s="210"/>
      <c r="BH492" s="210"/>
      <c r="BI492" s="210"/>
    </row>
    <row r="493" spans="1:61" x14ac:dyDescent="0.25">
      <c r="A493" s="171" t="s">
        <v>91</v>
      </c>
      <c r="B493" s="164"/>
      <c r="C493" s="299" t="s">
        <v>628</v>
      </c>
      <c r="D493" s="166"/>
      <c r="E493" s="168"/>
      <c r="F493" s="167"/>
      <c r="G493" s="168"/>
      <c r="AO493" s="260"/>
      <c r="AP493" s="260"/>
      <c r="AQ493" s="260"/>
      <c r="AR493" s="260"/>
      <c r="AS493" s="260"/>
      <c r="AT493" s="260"/>
      <c r="AU493" s="260"/>
      <c r="AV493" s="260"/>
      <c r="AW493" s="260"/>
      <c r="AX493" s="260"/>
      <c r="AY493" s="260"/>
      <c r="AZ493" s="260"/>
      <c r="BA493" s="260"/>
      <c r="BB493" s="260"/>
      <c r="BC493" s="260"/>
      <c r="BD493" s="260"/>
      <c r="BE493" s="260"/>
      <c r="BF493" s="260"/>
      <c r="BG493" s="210"/>
      <c r="BH493" s="210"/>
      <c r="BI493" s="210"/>
    </row>
    <row r="494" spans="1:61" x14ac:dyDescent="0.25">
      <c r="A494" s="171" t="s">
        <v>91</v>
      </c>
      <c r="B494" s="164"/>
      <c r="C494" s="299" t="s">
        <v>628</v>
      </c>
      <c r="D494" s="166"/>
      <c r="E494" s="168"/>
      <c r="F494" s="167"/>
      <c r="G494" s="168"/>
      <c r="AO494" s="260"/>
      <c r="AP494" s="260"/>
      <c r="AQ494" s="260"/>
      <c r="AR494" s="260"/>
      <c r="AS494" s="260"/>
      <c r="AT494" s="260"/>
      <c r="AU494" s="260"/>
      <c r="AV494" s="260"/>
      <c r="AW494" s="260"/>
      <c r="AX494" s="260"/>
      <c r="AY494" s="260"/>
      <c r="AZ494" s="260"/>
      <c r="BA494" s="260"/>
      <c r="BB494" s="260"/>
      <c r="BC494" s="260"/>
      <c r="BD494" s="260"/>
      <c r="BE494" s="260"/>
      <c r="BF494" s="260"/>
      <c r="BG494" s="210"/>
      <c r="BH494" s="210"/>
      <c r="BI494" s="210"/>
    </row>
    <row r="495" spans="1:61" x14ac:dyDescent="0.25">
      <c r="A495" s="171" t="s">
        <v>91</v>
      </c>
      <c r="B495" s="164"/>
      <c r="C495" s="299" t="s">
        <v>628</v>
      </c>
      <c r="D495" s="166"/>
      <c r="E495" s="168"/>
      <c r="F495" s="167"/>
      <c r="G495" s="168"/>
      <c r="AO495" s="260"/>
      <c r="AP495" s="260"/>
      <c r="AQ495" s="260"/>
      <c r="AR495" s="260"/>
      <c r="AS495" s="260"/>
      <c r="AT495" s="260"/>
      <c r="AU495" s="260"/>
      <c r="AV495" s="260"/>
      <c r="AW495" s="260"/>
      <c r="AX495" s="260"/>
      <c r="AY495" s="260"/>
      <c r="AZ495" s="260"/>
      <c r="BA495" s="260"/>
      <c r="BB495" s="260"/>
      <c r="BC495" s="260"/>
      <c r="BD495" s="260"/>
      <c r="BE495" s="260"/>
      <c r="BF495" s="260"/>
      <c r="BG495" s="210"/>
      <c r="BH495" s="210"/>
      <c r="BI495" s="210"/>
    </row>
    <row r="496" spans="1:61" x14ac:dyDescent="0.25">
      <c r="A496" s="171" t="s">
        <v>91</v>
      </c>
      <c r="B496" s="164"/>
      <c r="C496" s="299" t="s">
        <v>628</v>
      </c>
      <c r="D496" s="166"/>
      <c r="E496" s="168"/>
      <c r="F496" s="167"/>
      <c r="G496" s="168"/>
      <c r="AO496" s="260"/>
      <c r="AP496" s="260"/>
      <c r="AQ496" s="260"/>
      <c r="AR496" s="260"/>
      <c r="AS496" s="260"/>
      <c r="AT496" s="260"/>
      <c r="AU496" s="260"/>
      <c r="AV496" s="260"/>
      <c r="AW496" s="260"/>
      <c r="AX496" s="260"/>
      <c r="AY496" s="260"/>
      <c r="AZ496" s="260"/>
      <c r="BA496" s="260"/>
      <c r="BB496" s="260"/>
      <c r="BC496" s="260"/>
      <c r="BD496" s="260"/>
      <c r="BE496" s="260"/>
      <c r="BF496" s="260"/>
      <c r="BG496" s="210"/>
      <c r="BH496" s="210"/>
      <c r="BI496" s="210"/>
    </row>
    <row r="497" spans="1:61" x14ac:dyDescent="0.25">
      <c r="A497" s="171" t="s">
        <v>91</v>
      </c>
      <c r="B497" s="164"/>
      <c r="C497" s="299" t="s">
        <v>628</v>
      </c>
      <c r="D497" s="166"/>
      <c r="E497" s="168"/>
      <c r="F497" s="167"/>
      <c r="G497" s="168"/>
      <c r="AO497" s="260"/>
      <c r="AP497" s="260"/>
      <c r="AQ497" s="260"/>
      <c r="AR497" s="260"/>
      <c r="AS497" s="260"/>
      <c r="AT497" s="260"/>
      <c r="AU497" s="260"/>
      <c r="AV497" s="260"/>
      <c r="AW497" s="260"/>
      <c r="AX497" s="260"/>
      <c r="AY497" s="260"/>
      <c r="AZ497" s="260"/>
      <c r="BA497" s="260"/>
      <c r="BB497" s="260"/>
      <c r="BC497" s="260"/>
      <c r="BD497" s="260"/>
      <c r="BE497" s="260"/>
      <c r="BF497" s="260"/>
      <c r="BG497" s="210"/>
      <c r="BH497" s="210"/>
      <c r="BI497" s="210"/>
    </row>
    <row r="498" spans="1:61" x14ac:dyDescent="0.25">
      <c r="A498" s="171" t="s">
        <v>91</v>
      </c>
      <c r="B498" s="164"/>
      <c r="C498" s="299" t="s">
        <v>628</v>
      </c>
      <c r="D498" s="166"/>
      <c r="E498" s="168"/>
      <c r="F498" s="167"/>
      <c r="G498" s="168"/>
      <c r="AO498" s="260"/>
      <c r="AP498" s="260"/>
      <c r="AQ498" s="260"/>
      <c r="AR498" s="260"/>
      <c r="AS498" s="260"/>
      <c r="AT498" s="260"/>
      <c r="AU498" s="260"/>
      <c r="AV498" s="260"/>
      <c r="AW498" s="260"/>
      <c r="AX498" s="260"/>
      <c r="AY498" s="260"/>
      <c r="AZ498" s="260"/>
      <c r="BA498" s="260"/>
      <c r="BB498" s="260"/>
      <c r="BC498" s="260"/>
      <c r="BD498" s="260"/>
      <c r="BE498" s="260"/>
      <c r="BF498" s="260"/>
      <c r="BG498" s="210"/>
      <c r="BH498" s="210"/>
      <c r="BI498" s="210"/>
    </row>
    <row r="499" spans="1:61" x14ac:dyDescent="0.25">
      <c r="A499" s="171" t="s">
        <v>91</v>
      </c>
      <c r="B499" s="164"/>
      <c r="C499" s="299" t="s">
        <v>628</v>
      </c>
      <c r="D499" s="166"/>
      <c r="E499" s="168"/>
      <c r="F499" s="167"/>
      <c r="G499" s="168"/>
      <c r="AO499" s="260"/>
      <c r="AP499" s="260"/>
      <c r="AQ499" s="260"/>
      <c r="AR499" s="260"/>
      <c r="AS499" s="260"/>
      <c r="AT499" s="260"/>
      <c r="AU499" s="260"/>
      <c r="AV499" s="260"/>
      <c r="AW499" s="260"/>
      <c r="AX499" s="260"/>
      <c r="AY499" s="260"/>
      <c r="AZ499" s="260"/>
      <c r="BA499" s="260"/>
      <c r="BB499" s="260"/>
      <c r="BC499" s="260"/>
      <c r="BD499" s="260"/>
      <c r="BE499" s="260"/>
      <c r="BF499" s="260"/>
      <c r="BG499" s="210"/>
      <c r="BH499" s="210"/>
      <c r="BI499" s="210"/>
    </row>
    <row r="500" spans="1:61" x14ac:dyDescent="0.25">
      <c r="A500" s="171" t="s">
        <v>91</v>
      </c>
      <c r="B500" s="164"/>
      <c r="C500" s="299" t="s">
        <v>628</v>
      </c>
      <c r="D500" s="166"/>
      <c r="E500" s="168"/>
      <c r="F500" s="167"/>
      <c r="G500" s="168"/>
      <c r="AO500" s="260"/>
      <c r="AP500" s="260"/>
      <c r="AQ500" s="260"/>
      <c r="AR500" s="260"/>
      <c r="AS500" s="260"/>
      <c r="AT500" s="260"/>
      <c r="AU500" s="260"/>
      <c r="AV500" s="260"/>
      <c r="AW500" s="260"/>
      <c r="AX500" s="260"/>
      <c r="AY500" s="260"/>
      <c r="AZ500" s="260"/>
      <c r="BA500" s="260"/>
      <c r="BB500" s="260"/>
      <c r="BC500" s="260"/>
      <c r="BD500" s="260"/>
      <c r="BE500" s="260"/>
      <c r="BF500" s="260"/>
      <c r="BG500" s="210"/>
      <c r="BH500" s="210"/>
      <c r="BI500" s="210"/>
    </row>
    <row r="501" spans="1:61" x14ac:dyDescent="0.25">
      <c r="AO501" s="260"/>
      <c r="AP501" s="260"/>
      <c r="AQ501" s="260"/>
      <c r="AR501" s="260"/>
      <c r="AS501" s="260"/>
      <c r="AT501" s="260"/>
      <c r="AU501" s="260"/>
      <c r="AV501" s="260"/>
      <c r="AW501" s="260"/>
      <c r="AX501" s="260"/>
      <c r="AY501" s="260"/>
      <c r="AZ501" s="260"/>
      <c r="BA501" s="260"/>
      <c r="BB501" s="260"/>
      <c r="BC501" s="260"/>
      <c r="BD501" s="260"/>
      <c r="BE501" s="260"/>
      <c r="BF501" s="260"/>
      <c r="BG501" s="210"/>
      <c r="BH501" s="210"/>
      <c r="BI501" s="210"/>
    </row>
    <row r="502" spans="1:61" x14ac:dyDescent="0.25">
      <c r="AO502" s="260"/>
      <c r="AP502" s="260"/>
      <c r="AQ502" s="260"/>
      <c r="AR502" s="260"/>
      <c r="AS502" s="260"/>
      <c r="AT502" s="260"/>
      <c r="AU502" s="260"/>
      <c r="AV502" s="260"/>
      <c r="AW502" s="260"/>
      <c r="AX502" s="260"/>
      <c r="AY502" s="260"/>
      <c r="AZ502" s="260"/>
      <c r="BA502" s="260"/>
      <c r="BB502" s="260"/>
      <c r="BC502" s="260"/>
      <c r="BD502" s="260"/>
      <c r="BE502" s="260"/>
      <c r="BF502" s="260"/>
      <c r="BG502" s="210"/>
      <c r="BH502" s="210"/>
      <c r="BI502" s="210"/>
    </row>
    <row r="503" spans="1:61" x14ac:dyDescent="0.25">
      <c r="AO503" s="260"/>
      <c r="AP503" s="260"/>
      <c r="AQ503" s="260"/>
      <c r="AR503" s="260"/>
      <c r="AS503" s="260"/>
      <c r="AT503" s="260"/>
      <c r="AU503" s="260"/>
      <c r="AV503" s="260"/>
      <c r="AW503" s="260"/>
      <c r="AX503" s="260"/>
      <c r="AY503" s="260"/>
      <c r="AZ503" s="260"/>
      <c r="BA503" s="260"/>
      <c r="BB503" s="260"/>
      <c r="BC503" s="260"/>
      <c r="BD503" s="260"/>
      <c r="BE503" s="260"/>
      <c r="BF503" s="260"/>
      <c r="BG503" s="210"/>
      <c r="BH503" s="210"/>
      <c r="BI503" s="210"/>
    </row>
    <row r="504" spans="1:61" x14ac:dyDescent="0.25">
      <c r="AO504" s="260"/>
      <c r="AP504" s="260"/>
      <c r="AQ504" s="260"/>
      <c r="AR504" s="260"/>
      <c r="AS504" s="260"/>
      <c r="AT504" s="260"/>
      <c r="AU504" s="260"/>
      <c r="AV504" s="260"/>
      <c r="AW504" s="260"/>
      <c r="AX504" s="260"/>
      <c r="AY504" s="260"/>
      <c r="AZ504" s="260"/>
      <c r="BA504" s="260"/>
      <c r="BB504" s="260"/>
      <c r="BC504" s="260"/>
      <c r="BD504" s="260"/>
      <c r="BE504" s="260"/>
      <c r="BF504" s="260"/>
      <c r="BG504" s="210"/>
      <c r="BH504" s="210"/>
      <c r="BI504" s="210"/>
    </row>
    <row r="505" spans="1:61" x14ac:dyDescent="0.25">
      <c r="AO505" s="260"/>
      <c r="AP505" s="260"/>
      <c r="AQ505" s="260"/>
      <c r="AR505" s="260"/>
      <c r="AS505" s="260"/>
      <c r="AT505" s="260"/>
      <c r="AU505" s="260"/>
      <c r="AV505" s="260"/>
      <c r="AW505" s="260"/>
      <c r="AX505" s="260"/>
      <c r="AY505" s="260"/>
      <c r="AZ505" s="260"/>
      <c r="BA505" s="260"/>
      <c r="BB505" s="260"/>
      <c r="BC505" s="260"/>
      <c r="BD505" s="260"/>
      <c r="BE505" s="260"/>
      <c r="BF505" s="260"/>
      <c r="BG505" s="210"/>
      <c r="BH505" s="210"/>
      <c r="BI505" s="210"/>
    </row>
    <row r="506" spans="1:61" x14ac:dyDescent="0.25">
      <c r="AO506" s="260"/>
      <c r="AP506" s="260"/>
      <c r="AQ506" s="260"/>
      <c r="AR506" s="260"/>
      <c r="AS506" s="260"/>
      <c r="AT506" s="260"/>
      <c r="AU506" s="260"/>
      <c r="AV506" s="260"/>
      <c r="AW506" s="260"/>
      <c r="AX506" s="260"/>
      <c r="AY506" s="260"/>
      <c r="AZ506" s="260"/>
      <c r="BA506" s="260"/>
      <c r="BB506" s="260"/>
      <c r="BC506" s="260"/>
      <c r="BD506" s="260"/>
      <c r="BE506" s="260"/>
      <c r="BF506" s="260"/>
      <c r="BG506" s="210"/>
      <c r="BH506" s="210"/>
      <c r="BI506" s="210"/>
    </row>
    <row r="507" spans="1:61" x14ac:dyDescent="0.25">
      <c r="AO507" s="260"/>
      <c r="AP507" s="260"/>
      <c r="AQ507" s="260"/>
      <c r="AR507" s="260"/>
      <c r="AS507" s="260"/>
      <c r="AT507" s="260"/>
      <c r="AU507" s="260"/>
      <c r="AV507" s="260"/>
      <c r="AW507" s="260"/>
      <c r="AX507" s="260"/>
      <c r="AY507" s="260"/>
      <c r="AZ507" s="260"/>
      <c r="BA507" s="260"/>
      <c r="BB507" s="260"/>
      <c r="BC507" s="260"/>
      <c r="BD507" s="260"/>
      <c r="BE507" s="260"/>
      <c r="BF507" s="260"/>
      <c r="BG507" s="210"/>
      <c r="BH507" s="210"/>
      <c r="BI507" s="210"/>
    </row>
  </sheetData>
  <mergeCells count="8">
    <mergeCell ref="D10:F10"/>
    <mergeCell ref="A12:C12"/>
    <mergeCell ref="A1:F1"/>
    <mergeCell ref="AO1:BF1"/>
    <mergeCell ref="A3:C3"/>
    <mergeCell ref="D3:F3"/>
    <mergeCell ref="A4:C4"/>
    <mergeCell ref="D4:F4"/>
  </mergeCells>
  <conditionalFormatting sqref="D9">
    <cfRule type="expression" dxfId="243" priority="5">
      <formula>D9&lt;0</formula>
    </cfRule>
    <cfRule type="expression" dxfId="242" priority="6">
      <formula>D9&lt;5%</formula>
    </cfRule>
    <cfRule type="expression" dxfId="241" priority="7">
      <formula>D9&lt;20%</formula>
    </cfRule>
  </conditionalFormatting>
  <conditionalFormatting sqref="F9">
    <cfRule type="expression" dxfId="240" priority="2">
      <formula>F9&lt;0</formula>
    </cfRule>
    <cfRule type="expression" dxfId="239" priority="3">
      <formula>F9&lt;5%</formula>
    </cfRule>
    <cfRule type="expression" dxfId="238" priority="4">
      <formula>F9&lt;20%</formula>
    </cfRule>
  </conditionalFormatting>
  <conditionalFormatting sqref="D10">
    <cfRule type="expression" dxfId="237" priority="1">
      <formula>F7&gt;D7</formula>
    </cfRule>
  </conditionalFormatting>
  <dataValidations count="2">
    <dataValidation type="list" allowBlank="1" showInputMessage="1" showErrorMessage="1" sqref="C13:C500">
      <formula1>$I$1:$I$2</formula1>
    </dataValidation>
    <dataValidation type="list" allowBlank="1" showInputMessage="1" showErrorMessage="1" sqref="A13:A500">
      <formula1>$A$8:$A$9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2"/>
  <dimension ref="A1:BI507"/>
  <sheetViews>
    <sheetView workbookViewId="0">
      <pane ySplit="12" topLeftCell="A13" activePane="bottomLeft" state="frozen"/>
      <selection activeCell="F22" sqref="F22"/>
      <selection pane="bottomLeft" activeCell="F22" sqref="F22"/>
    </sheetView>
  </sheetViews>
  <sheetFormatPr defaultRowHeight="15" x14ac:dyDescent="0.25"/>
  <cols>
    <col min="1" max="1" width="5.85546875" style="157" customWidth="1"/>
    <col min="2" max="2" width="5" style="158" bestFit="1" customWidth="1"/>
    <col min="3" max="3" width="8.140625" style="169" customWidth="1"/>
    <col min="4" max="4" width="17" style="170" customWidth="1"/>
    <col min="5" max="5" width="14.5703125" style="170" bestFit="1" customWidth="1"/>
    <col min="6" max="6" width="17.7109375" style="170" customWidth="1"/>
    <col min="7" max="7" width="13.85546875" style="148" bestFit="1" customWidth="1"/>
    <col min="8" max="8" width="9.140625" style="149"/>
    <col min="9" max="9" width="14" style="149" customWidth="1"/>
    <col min="10" max="10" width="33.28515625" style="149" bestFit="1" customWidth="1"/>
    <col min="11" max="11" width="35.140625" style="149" customWidth="1"/>
    <col min="12" max="14" width="33.28515625" style="149" bestFit="1" customWidth="1"/>
    <col min="15" max="21" width="9.140625" style="149"/>
    <col min="22" max="22" width="26.28515625" style="178" bestFit="1" customWidth="1"/>
    <col min="23" max="23" width="28.7109375" style="178" bestFit="1" customWidth="1"/>
    <col min="24" max="24" width="26.28515625" style="178" bestFit="1" customWidth="1"/>
    <col min="25" max="25" width="26.42578125" style="178" bestFit="1" customWidth="1"/>
    <col min="26" max="27" width="26.140625" style="178" bestFit="1" customWidth="1"/>
    <col min="28" max="28" width="9.140625" style="149"/>
    <col min="29" max="29" width="26.5703125" style="149" bestFit="1" customWidth="1"/>
    <col min="30" max="40" width="9.140625" style="149"/>
    <col min="41" max="58" width="30.7109375" style="250" customWidth="1"/>
    <col min="59" max="16384" width="9.140625" style="149"/>
  </cols>
  <sheetData>
    <row r="1" spans="1:61" ht="21" x14ac:dyDescent="0.25">
      <c r="A1" s="644" t="s">
        <v>85</v>
      </c>
      <c r="B1" s="644"/>
      <c r="C1" s="644"/>
      <c r="D1" s="644"/>
      <c r="E1" s="644"/>
      <c r="F1" s="644"/>
      <c r="I1" s="265" t="s">
        <v>628</v>
      </c>
      <c r="AO1" s="645" t="s">
        <v>145</v>
      </c>
      <c r="AP1" s="645"/>
      <c r="AQ1" s="645"/>
      <c r="AR1" s="645"/>
      <c r="AS1" s="645"/>
      <c r="AT1" s="645"/>
      <c r="AU1" s="645"/>
      <c r="AV1" s="645"/>
      <c r="AW1" s="645"/>
      <c r="AX1" s="645"/>
      <c r="AY1" s="645"/>
      <c r="AZ1" s="645"/>
      <c r="BA1" s="645"/>
      <c r="BB1" s="645"/>
      <c r="BC1" s="645"/>
      <c r="BD1" s="645"/>
      <c r="BE1" s="645"/>
      <c r="BF1" s="645"/>
    </row>
    <row r="2" spans="1:61" ht="21" x14ac:dyDescent="0.25">
      <c r="A2" s="212"/>
      <c r="B2" s="213"/>
      <c r="C2" s="214"/>
      <c r="D2" s="215"/>
      <c r="E2" s="215"/>
      <c r="F2" s="215"/>
      <c r="I2" s="265" t="s">
        <v>92</v>
      </c>
      <c r="AO2" s="250" t="s">
        <v>144</v>
      </c>
      <c r="AP2" s="250" t="s">
        <v>146</v>
      </c>
      <c r="AQ2" s="250" t="s">
        <v>147</v>
      </c>
      <c r="AR2" s="250" t="s">
        <v>148</v>
      </c>
      <c r="AS2" s="250" t="s">
        <v>148</v>
      </c>
      <c r="AT2" s="250" t="s">
        <v>149</v>
      </c>
      <c r="AU2" s="250" t="s">
        <v>150</v>
      </c>
      <c r="AV2" s="250" t="s">
        <v>151</v>
      </c>
      <c r="AW2" s="250" t="s">
        <v>152</v>
      </c>
      <c r="AX2" s="250" t="s">
        <v>153</v>
      </c>
      <c r="AY2" s="250" t="s">
        <v>154</v>
      </c>
      <c r="AZ2" s="250" t="s">
        <v>155</v>
      </c>
      <c r="BA2" s="250" t="s">
        <v>156</v>
      </c>
      <c r="BB2" s="250" t="s">
        <v>157</v>
      </c>
      <c r="BC2" s="250" t="s">
        <v>158</v>
      </c>
      <c r="BD2" s="250" t="s">
        <v>159</v>
      </c>
      <c r="BE2" s="250" t="s">
        <v>160</v>
      </c>
      <c r="BF2" s="250" t="s">
        <v>161</v>
      </c>
    </row>
    <row r="3" spans="1:61" ht="39" customHeight="1" x14ac:dyDescent="0.25">
      <c r="A3" s="652" t="str">
        <f>'914 01'!B58</f>
        <v>019300</v>
      </c>
      <c r="B3" s="646"/>
      <c r="C3" s="647"/>
      <c r="D3" s="646" t="str">
        <f>'914 01'!G58</f>
        <v>Úpravy a rozšíření SW pořízeného v rámci projektu č. 10098187</v>
      </c>
      <c r="E3" s="646"/>
      <c r="F3" s="647"/>
      <c r="AO3" s="260"/>
      <c r="AP3" s="260"/>
      <c r="AQ3" s="260" t="s">
        <v>1489</v>
      </c>
      <c r="AR3" s="260"/>
      <c r="AS3" s="260"/>
      <c r="AT3" s="260" t="s">
        <v>1490</v>
      </c>
      <c r="AU3" s="260"/>
      <c r="AV3" s="260"/>
      <c r="AW3" s="260"/>
      <c r="AX3" s="260"/>
      <c r="AY3" s="260"/>
      <c r="AZ3" s="260"/>
      <c r="BA3" s="260"/>
      <c r="BB3" s="260"/>
      <c r="BC3" s="260"/>
      <c r="BD3" s="260"/>
      <c r="BE3" s="260"/>
      <c r="BF3" s="260"/>
    </row>
    <row r="4" spans="1:61" ht="34.5" customHeight="1" x14ac:dyDescent="0.25">
      <c r="A4" s="648" t="s">
        <v>94</v>
      </c>
      <c r="B4" s="649"/>
      <c r="C4" s="649"/>
      <c r="D4" s="650">
        <f>'914 01'!K58*1000</f>
        <v>80000</v>
      </c>
      <c r="E4" s="650"/>
      <c r="F4" s="651"/>
      <c r="AO4" s="260"/>
      <c r="AP4" s="260"/>
      <c r="AQ4" s="260"/>
      <c r="AR4" s="260"/>
      <c r="AS4" s="260"/>
      <c r="AT4" s="260" t="s">
        <v>1491</v>
      </c>
      <c r="AU4" s="260"/>
      <c r="AV4" s="260"/>
      <c r="AW4" s="260"/>
      <c r="AX4" s="260"/>
      <c r="AY4" s="260"/>
      <c r="AZ4" s="260"/>
      <c r="BA4" s="260"/>
      <c r="BB4" s="260"/>
      <c r="BC4" s="260"/>
      <c r="BD4" s="260"/>
      <c r="BE4" s="260"/>
      <c r="BF4" s="260"/>
    </row>
    <row r="5" spans="1:61" x14ac:dyDescent="0.25">
      <c r="A5" s="216"/>
      <c r="B5" s="213"/>
      <c r="C5" s="214"/>
      <c r="D5" s="215"/>
      <c r="E5" s="215"/>
      <c r="F5" s="215"/>
      <c r="AO5" s="260"/>
      <c r="AP5" s="260"/>
      <c r="AQ5" s="260"/>
      <c r="AR5" s="260"/>
      <c r="AS5" s="260"/>
      <c r="AT5" s="260"/>
      <c r="AU5" s="260"/>
      <c r="AV5" s="260"/>
      <c r="AW5" s="260"/>
      <c r="AX5" s="260"/>
      <c r="AY5" s="260"/>
      <c r="AZ5" s="260"/>
      <c r="BA5" s="260"/>
      <c r="BB5" s="260"/>
      <c r="BC5" s="260"/>
      <c r="BD5" s="260"/>
      <c r="BE5" s="260"/>
      <c r="BF5" s="260"/>
    </row>
    <row r="6" spans="1:61" x14ac:dyDescent="0.25">
      <c r="A6" s="216"/>
      <c r="B6" s="213"/>
      <c r="C6" s="214"/>
      <c r="D6" s="217" t="s">
        <v>86</v>
      </c>
      <c r="E6" s="217"/>
      <c r="F6" s="217" t="s">
        <v>87</v>
      </c>
      <c r="AO6" s="260"/>
      <c r="AP6" s="260"/>
      <c r="AQ6" s="260"/>
      <c r="AR6" s="260"/>
      <c r="AS6" s="260"/>
      <c r="AT6" s="260"/>
      <c r="AU6" s="260"/>
      <c r="AV6" s="260"/>
      <c r="AW6" s="260"/>
      <c r="AX6" s="260"/>
      <c r="AY6" s="260"/>
      <c r="AZ6" s="260"/>
      <c r="BA6" s="260"/>
      <c r="BB6" s="260"/>
      <c r="BC6" s="260"/>
      <c r="BD6" s="260"/>
      <c r="BE6" s="260"/>
      <c r="BF6" s="260"/>
    </row>
    <row r="7" spans="1:61" x14ac:dyDescent="0.25">
      <c r="A7" s="216"/>
      <c r="B7" s="213"/>
      <c r="C7" s="216" t="s">
        <v>88</v>
      </c>
      <c r="D7" s="218">
        <f>SUM(D13:D500)</f>
        <v>0</v>
      </c>
      <c r="E7" s="148"/>
      <c r="F7" s="219">
        <f>SUM(F13:F500)</f>
        <v>0</v>
      </c>
      <c r="AO7" s="260"/>
      <c r="AP7" s="260"/>
      <c r="AQ7" s="260"/>
      <c r="AR7" s="260"/>
      <c r="AS7" s="260"/>
      <c r="AT7" s="260"/>
      <c r="AU7" s="260"/>
      <c r="AV7" s="260" t="s">
        <v>451</v>
      </c>
      <c r="AW7" s="260" t="s">
        <v>451</v>
      </c>
      <c r="AX7" s="260" t="s">
        <v>451</v>
      </c>
      <c r="AY7" s="260"/>
      <c r="AZ7" s="260"/>
      <c r="BA7" s="260"/>
      <c r="BB7" s="260"/>
      <c r="BC7" s="260"/>
      <c r="BD7" s="260"/>
      <c r="BE7" s="260"/>
      <c r="BF7" s="260"/>
    </row>
    <row r="8" spans="1:61" x14ac:dyDescent="0.25">
      <c r="A8" s="220" t="s">
        <v>91</v>
      </c>
      <c r="B8" s="213"/>
      <c r="C8" s="221" t="s">
        <v>84</v>
      </c>
      <c r="D8" s="222">
        <f>D4-SUM(D13:D504)</f>
        <v>80000</v>
      </c>
      <c r="E8" s="222"/>
      <c r="F8" s="222">
        <f>D4-SUM(F13:F504)</f>
        <v>80000</v>
      </c>
      <c r="AO8" s="260"/>
      <c r="AP8" s="260"/>
      <c r="AQ8" s="260"/>
      <c r="AR8" s="260"/>
      <c r="AS8" s="260"/>
      <c r="AT8" s="260"/>
      <c r="AU8" s="260"/>
      <c r="AV8" s="260"/>
      <c r="AW8" s="260"/>
      <c r="AX8" s="260"/>
      <c r="AY8" s="260"/>
      <c r="AZ8" s="260"/>
      <c r="BA8" s="260"/>
      <c r="BB8" s="260"/>
      <c r="BC8" s="260"/>
      <c r="BD8" s="260"/>
      <c r="BE8" s="260"/>
      <c r="BF8" s="260"/>
      <c r="BG8" s="210"/>
      <c r="BH8" s="210"/>
      <c r="BI8" s="210"/>
    </row>
    <row r="9" spans="1:61" x14ac:dyDescent="0.25">
      <c r="A9" s="220" t="s">
        <v>96</v>
      </c>
      <c r="B9" s="213"/>
      <c r="C9" s="223" t="s">
        <v>84</v>
      </c>
      <c r="D9" s="224">
        <f>(D8/D4)</f>
        <v>1</v>
      </c>
      <c r="E9"/>
      <c r="F9" s="224">
        <f>F8/D4</f>
        <v>1</v>
      </c>
      <c r="AO9" s="260"/>
      <c r="AP9" s="260"/>
      <c r="AQ9" s="260"/>
      <c r="AR9" s="260"/>
      <c r="AS9" s="260"/>
      <c r="AT9" s="260"/>
      <c r="AU9" s="260"/>
      <c r="AV9" s="260"/>
      <c r="AW9" s="260"/>
      <c r="AX9" s="260"/>
      <c r="AY9" s="260"/>
      <c r="AZ9" s="260"/>
      <c r="BA9" s="260"/>
      <c r="BB9" s="260"/>
      <c r="BC9" s="260"/>
      <c r="BD9" s="260"/>
      <c r="BE9" s="260"/>
      <c r="BF9" s="260"/>
      <c r="BG9" s="210"/>
      <c r="BH9" s="210"/>
      <c r="BI9" s="210"/>
    </row>
    <row r="10" spans="1:61" x14ac:dyDescent="0.25">
      <c r="C10" s="159"/>
      <c r="D10" s="640" t="s">
        <v>95</v>
      </c>
      <c r="E10" s="640"/>
      <c r="F10" s="640"/>
      <c r="AO10" s="260"/>
      <c r="AP10" s="260"/>
      <c r="AQ10" s="260"/>
      <c r="AR10" s="260"/>
      <c r="AS10" s="260"/>
      <c r="AT10" s="260" t="s">
        <v>451</v>
      </c>
      <c r="AU10" s="260"/>
      <c r="AV10" s="260"/>
      <c r="AW10" s="260"/>
      <c r="AX10" s="260"/>
      <c r="AY10" s="260"/>
      <c r="AZ10" s="260"/>
      <c r="BA10" s="260"/>
      <c r="BB10" s="260"/>
      <c r="BC10" s="260"/>
      <c r="BD10" s="260"/>
      <c r="BE10" s="260"/>
      <c r="BF10" s="260"/>
      <c r="BG10" s="210"/>
      <c r="BH10" s="210"/>
      <c r="BI10" s="210"/>
    </row>
    <row r="11" spans="1:61" x14ac:dyDescent="0.25">
      <c r="C11" s="159"/>
      <c r="D11" s="115"/>
      <c r="E11" s="115"/>
      <c r="F11" s="115"/>
      <c r="AO11" s="260"/>
      <c r="AP11" s="260"/>
      <c r="AQ11" s="260"/>
      <c r="AR11" s="260"/>
      <c r="AS11" s="260"/>
      <c r="AT11" s="260"/>
      <c r="AU11" s="260"/>
      <c r="AV11" s="260"/>
      <c r="AW11" s="260"/>
      <c r="AX11" s="260"/>
      <c r="AY11" s="260"/>
      <c r="AZ11" s="260"/>
      <c r="BA11" s="260"/>
      <c r="BB11" s="260"/>
      <c r="BC11" s="260"/>
      <c r="BD11" s="260"/>
      <c r="BE11" s="260"/>
      <c r="BF11" s="260"/>
      <c r="BG11" s="210"/>
      <c r="BH11" s="210"/>
      <c r="BI11" s="210"/>
    </row>
    <row r="12" spans="1:61" s="163" customFormat="1" x14ac:dyDescent="0.25">
      <c r="A12" s="641" t="s">
        <v>93</v>
      </c>
      <c r="B12" s="642"/>
      <c r="C12" s="643"/>
      <c r="D12" s="160" t="s">
        <v>89</v>
      </c>
      <c r="E12" s="162" t="s">
        <v>131</v>
      </c>
      <c r="F12" s="161" t="s">
        <v>90</v>
      </c>
      <c r="G12" s="162" t="s">
        <v>164</v>
      </c>
      <c r="V12" s="179"/>
      <c r="W12" s="179"/>
      <c r="X12" s="179"/>
      <c r="Y12" s="179"/>
      <c r="Z12" s="179"/>
      <c r="AA12" s="179"/>
      <c r="AO12" s="261"/>
      <c r="AP12" s="261"/>
      <c r="AQ12" s="261"/>
      <c r="AR12" s="261"/>
      <c r="AS12" s="261"/>
      <c r="AT12" s="261"/>
      <c r="AU12" s="261"/>
      <c r="AV12" s="261"/>
      <c r="AW12" s="261"/>
      <c r="AX12" s="261"/>
      <c r="AY12" s="261"/>
      <c r="AZ12" s="261"/>
      <c r="BA12" s="261"/>
      <c r="BB12" s="261"/>
      <c r="BC12" s="261"/>
      <c r="BD12" s="261"/>
      <c r="BE12" s="261"/>
      <c r="BF12" s="261"/>
      <c r="BG12" s="262"/>
      <c r="BH12" s="262"/>
      <c r="BI12" s="262"/>
    </row>
    <row r="13" spans="1:61" x14ac:dyDescent="0.25">
      <c r="A13" s="171" t="s">
        <v>91</v>
      </c>
      <c r="B13" s="164"/>
      <c r="C13" s="299" t="s">
        <v>628</v>
      </c>
      <c r="D13" s="166"/>
      <c r="E13" s="168"/>
      <c r="F13" s="505"/>
      <c r="G13" s="168"/>
      <c r="AO13" s="260"/>
      <c r="AP13" s="260" t="s">
        <v>362</v>
      </c>
      <c r="AQ13" s="260"/>
      <c r="AR13" s="260" t="s">
        <v>363</v>
      </c>
      <c r="AS13" s="260" t="s">
        <v>364</v>
      </c>
      <c r="AT13" s="260" t="s">
        <v>375</v>
      </c>
      <c r="AU13" s="260" t="s">
        <v>376</v>
      </c>
      <c r="AV13" s="260" t="s">
        <v>371</v>
      </c>
      <c r="AW13" s="260"/>
      <c r="AX13" s="260"/>
      <c r="AY13" s="260"/>
      <c r="AZ13" s="260"/>
      <c r="BA13" s="260"/>
      <c r="BB13" s="260"/>
      <c r="BC13" s="260"/>
      <c r="BD13" s="260"/>
      <c r="BE13" s="260"/>
      <c r="BF13" s="260"/>
      <c r="BG13" s="210"/>
      <c r="BH13" s="210"/>
      <c r="BI13" s="210"/>
    </row>
    <row r="14" spans="1:61" x14ac:dyDescent="0.25">
      <c r="A14" s="171" t="s">
        <v>91</v>
      </c>
      <c r="B14" s="164"/>
      <c r="C14" s="299" t="s">
        <v>628</v>
      </c>
      <c r="D14" s="166"/>
      <c r="E14" s="168"/>
      <c r="F14" s="505"/>
      <c r="G14" s="168"/>
      <c r="AO14" s="260"/>
      <c r="AP14" s="260"/>
      <c r="AQ14" s="260"/>
      <c r="AR14" s="260" t="s">
        <v>372</v>
      </c>
      <c r="AS14" s="260" t="s">
        <v>370</v>
      </c>
      <c r="AT14" s="260" t="s">
        <v>379</v>
      </c>
      <c r="AU14" s="260" t="s">
        <v>380</v>
      </c>
      <c r="AV14" s="260" t="s">
        <v>374</v>
      </c>
      <c r="AW14" s="260" t="s">
        <v>373</v>
      </c>
      <c r="AX14" s="260"/>
      <c r="AY14" s="260"/>
      <c r="AZ14" s="260"/>
      <c r="BA14" s="260"/>
      <c r="BB14" s="260"/>
      <c r="BC14" s="260"/>
      <c r="BD14" s="260"/>
      <c r="BE14" s="260"/>
      <c r="BF14" s="260"/>
      <c r="BG14" s="210"/>
      <c r="BH14" s="210"/>
      <c r="BI14" s="210"/>
    </row>
    <row r="15" spans="1:61" x14ac:dyDescent="0.25">
      <c r="A15" s="171" t="s">
        <v>91</v>
      </c>
      <c r="B15" s="164"/>
      <c r="C15" s="299" t="s">
        <v>628</v>
      </c>
      <c r="D15" s="166"/>
      <c r="E15" s="168"/>
      <c r="F15" s="505"/>
      <c r="G15" s="168"/>
      <c r="AO15" s="260"/>
      <c r="AP15" s="260"/>
      <c r="AQ15" s="260"/>
      <c r="AR15" s="260"/>
      <c r="AS15" s="260"/>
      <c r="AT15" s="260"/>
      <c r="AU15" s="260"/>
      <c r="AV15" s="260"/>
      <c r="AW15" s="260"/>
      <c r="AX15" s="260"/>
      <c r="AY15" s="260"/>
      <c r="AZ15" s="260"/>
      <c r="BA15" s="260"/>
      <c r="BB15" s="260"/>
      <c r="BC15" s="260"/>
      <c r="BD15" s="260"/>
      <c r="BE15" s="260"/>
      <c r="BF15" s="260"/>
      <c r="BG15" s="210"/>
      <c r="BH15" s="210"/>
      <c r="BI15" s="210"/>
    </row>
    <row r="16" spans="1:61" x14ac:dyDescent="0.25">
      <c r="A16" s="171" t="s">
        <v>91</v>
      </c>
      <c r="B16" s="164"/>
      <c r="C16" s="299" t="s">
        <v>628</v>
      </c>
      <c r="D16" s="166"/>
      <c r="E16" s="168"/>
      <c r="F16" s="505"/>
      <c r="G16" s="168"/>
      <c r="AO16" s="260"/>
      <c r="AP16" s="260"/>
      <c r="AQ16" s="260"/>
      <c r="AR16" s="260"/>
      <c r="AS16" s="260"/>
      <c r="AT16" s="260"/>
      <c r="AU16" s="260"/>
      <c r="AV16" s="260"/>
      <c r="AW16" s="260"/>
      <c r="AX16" s="260"/>
      <c r="AY16" s="260"/>
      <c r="AZ16" s="260"/>
      <c r="BA16" s="260"/>
      <c r="BB16" s="260"/>
      <c r="BC16" s="260"/>
      <c r="BD16" s="260"/>
      <c r="BE16" s="260"/>
      <c r="BF16" s="260"/>
      <c r="BG16" s="210"/>
      <c r="BH16" s="210"/>
      <c r="BI16" s="210"/>
    </row>
    <row r="17" spans="1:61" x14ac:dyDescent="0.25">
      <c r="A17" s="171" t="s">
        <v>91</v>
      </c>
      <c r="B17" s="164"/>
      <c r="C17" s="299" t="s">
        <v>628</v>
      </c>
      <c r="D17" s="166"/>
      <c r="E17" s="168"/>
      <c r="F17" s="505"/>
      <c r="G17" s="168"/>
      <c r="AO17" s="260"/>
      <c r="AP17" s="260"/>
      <c r="AQ17" s="260"/>
      <c r="AR17" s="260"/>
      <c r="AS17" s="260"/>
      <c r="AT17" s="260"/>
      <c r="AU17" s="260"/>
      <c r="AV17" s="260"/>
      <c r="AW17" s="260"/>
      <c r="AX17" s="260"/>
      <c r="AY17" s="260"/>
      <c r="AZ17" s="260"/>
      <c r="BA17" s="260"/>
      <c r="BB17" s="260"/>
      <c r="BC17" s="260"/>
      <c r="BD17" s="260"/>
      <c r="BE17" s="260"/>
      <c r="BF17" s="260"/>
      <c r="BG17" s="210"/>
      <c r="BH17" s="210"/>
      <c r="BI17" s="210"/>
    </row>
    <row r="18" spans="1:61" x14ac:dyDescent="0.25">
      <c r="A18" s="171" t="s">
        <v>91</v>
      </c>
      <c r="B18" s="164"/>
      <c r="C18" s="299" t="s">
        <v>628</v>
      </c>
      <c r="D18" s="166"/>
      <c r="E18" s="168"/>
      <c r="F18" s="505"/>
      <c r="G18" s="168"/>
      <c r="AO18" s="260"/>
      <c r="AP18" s="260"/>
      <c r="AQ18" s="260"/>
      <c r="AR18" s="260"/>
      <c r="AS18" s="260"/>
      <c r="AT18" s="260"/>
      <c r="AU18" s="260"/>
      <c r="AV18" s="260"/>
      <c r="AW18" s="260"/>
      <c r="AX18" s="260"/>
      <c r="AY18" s="260"/>
      <c r="AZ18" s="260"/>
      <c r="BA18" s="260"/>
      <c r="BB18" s="260"/>
      <c r="BC18" s="260"/>
      <c r="BD18" s="260"/>
      <c r="BE18" s="260"/>
      <c r="BF18" s="260"/>
      <c r="BG18" s="210"/>
      <c r="BH18" s="210"/>
      <c r="BI18" s="210"/>
    </row>
    <row r="19" spans="1:61" x14ac:dyDescent="0.25">
      <c r="A19" s="171" t="s">
        <v>91</v>
      </c>
      <c r="B19" s="164"/>
      <c r="C19" s="299" t="s">
        <v>628</v>
      </c>
      <c r="D19" s="166"/>
      <c r="E19" s="168"/>
      <c r="F19" s="505"/>
      <c r="G19" s="168"/>
      <c r="AO19" s="260"/>
      <c r="AP19" s="260"/>
      <c r="AQ19" s="260"/>
      <c r="AR19" s="260"/>
      <c r="AS19" s="260"/>
      <c r="AT19" s="260"/>
      <c r="AU19" s="260"/>
      <c r="AV19" s="260"/>
      <c r="AW19" s="260"/>
      <c r="AX19" s="260"/>
      <c r="AY19" s="260"/>
      <c r="AZ19" s="260"/>
      <c r="BA19" s="260"/>
      <c r="BB19" s="260"/>
      <c r="BC19" s="260"/>
      <c r="BD19" s="260"/>
      <c r="BE19" s="260"/>
      <c r="BF19" s="260"/>
      <c r="BG19" s="210"/>
      <c r="BH19" s="210"/>
      <c r="BI19" s="210"/>
    </row>
    <row r="20" spans="1:61" x14ac:dyDescent="0.25">
      <c r="A20" s="171" t="s">
        <v>91</v>
      </c>
      <c r="B20" s="164"/>
      <c r="C20" s="299" t="s">
        <v>628</v>
      </c>
      <c r="D20" s="166"/>
      <c r="E20" s="168"/>
      <c r="F20" s="505"/>
      <c r="G20" s="168"/>
      <c r="AO20" s="260"/>
      <c r="AP20" s="260"/>
      <c r="AQ20" s="260"/>
      <c r="AR20" s="260"/>
      <c r="AS20" s="260"/>
      <c r="AT20" s="260"/>
      <c r="AU20" s="260"/>
      <c r="AV20" s="260"/>
      <c r="AW20" s="260"/>
      <c r="AX20" s="260"/>
      <c r="AY20" s="260"/>
      <c r="AZ20" s="260"/>
      <c r="BA20" s="260"/>
      <c r="BB20" s="260"/>
      <c r="BC20" s="260"/>
      <c r="BD20" s="260"/>
      <c r="BE20" s="260"/>
      <c r="BF20" s="260"/>
      <c r="BG20" s="210"/>
      <c r="BH20" s="210"/>
      <c r="BI20" s="210"/>
    </row>
    <row r="21" spans="1:61" x14ac:dyDescent="0.25">
      <c r="A21" s="171" t="s">
        <v>91</v>
      </c>
      <c r="B21" s="164"/>
      <c r="C21" s="299" t="s">
        <v>628</v>
      </c>
      <c r="D21" s="166"/>
      <c r="E21" s="168"/>
      <c r="F21" s="505"/>
      <c r="G21" s="168"/>
      <c r="AO21" s="260"/>
      <c r="AP21" s="260"/>
      <c r="AQ21" s="260"/>
      <c r="AR21" s="260"/>
      <c r="AS21" s="260"/>
      <c r="AT21" s="260"/>
      <c r="AU21" s="260"/>
      <c r="AV21" s="260"/>
      <c r="AW21" s="260"/>
      <c r="AX21" s="260"/>
      <c r="AY21" s="260"/>
      <c r="AZ21" s="260"/>
      <c r="BA21" s="260"/>
      <c r="BB21" s="260"/>
      <c r="BC21" s="260"/>
      <c r="BD21" s="260"/>
      <c r="BE21" s="260"/>
      <c r="BF21" s="260"/>
      <c r="BG21" s="210"/>
      <c r="BH21" s="210"/>
      <c r="BI21" s="210"/>
    </row>
    <row r="22" spans="1:61" x14ac:dyDescent="0.25">
      <c r="A22" s="171" t="s">
        <v>91</v>
      </c>
      <c r="B22" s="164"/>
      <c r="C22" s="299" t="s">
        <v>628</v>
      </c>
      <c r="D22" s="166"/>
      <c r="E22" s="168"/>
      <c r="F22" s="505"/>
      <c r="G22" s="168"/>
      <c r="AO22" s="260"/>
      <c r="AP22" s="260"/>
      <c r="AQ22" s="260"/>
      <c r="AR22" s="260"/>
      <c r="AS22" s="260"/>
      <c r="AT22" s="260"/>
      <c r="AU22" s="260"/>
      <c r="AV22" s="260"/>
      <c r="AW22" s="260"/>
      <c r="AX22" s="260"/>
      <c r="AY22" s="260"/>
      <c r="AZ22" s="260"/>
      <c r="BA22" s="260"/>
      <c r="BB22" s="260"/>
      <c r="BC22" s="260"/>
      <c r="BD22" s="260"/>
      <c r="BE22" s="260"/>
      <c r="BF22" s="260"/>
      <c r="BG22" s="210"/>
      <c r="BH22" s="210"/>
      <c r="BI22" s="210"/>
    </row>
    <row r="23" spans="1:61" x14ac:dyDescent="0.25">
      <c r="A23" s="171" t="s">
        <v>91</v>
      </c>
      <c r="B23" s="164"/>
      <c r="C23" s="299" t="s">
        <v>628</v>
      </c>
      <c r="D23" s="166"/>
      <c r="E23" s="168"/>
      <c r="F23" s="505"/>
      <c r="G23" s="168"/>
      <c r="AO23" s="260"/>
      <c r="AP23" s="260"/>
      <c r="AQ23" s="260"/>
      <c r="AR23" s="260"/>
      <c r="AS23" s="260"/>
      <c r="AT23" s="260"/>
      <c r="AU23" s="260"/>
      <c r="AV23" s="260"/>
      <c r="AW23" s="260"/>
      <c r="AX23" s="260"/>
      <c r="AY23" s="260"/>
      <c r="AZ23" s="260"/>
      <c r="BA23" s="260"/>
      <c r="BB23" s="260"/>
      <c r="BC23" s="260"/>
      <c r="BD23" s="260"/>
      <c r="BE23" s="260"/>
      <c r="BF23" s="260"/>
      <c r="BG23" s="210"/>
      <c r="BH23" s="210"/>
      <c r="BI23" s="210"/>
    </row>
    <row r="24" spans="1:61" x14ac:dyDescent="0.25">
      <c r="A24" s="171" t="s">
        <v>91</v>
      </c>
      <c r="B24" s="164"/>
      <c r="C24" s="299" t="s">
        <v>628</v>
      </c>
      <c r="D24" s="166"/>
      <c r="E24" s="168"/>
      <c r="F24" s="505"/>
      <c r="G24" s="168"/>
      <c r="AO24" s="260"/>
      <c r="AP24" s="260"/>
      <c r="AQ24" s="260"/>
      <c r="AR24" s="260"/>
      <c r="AS24" s="260"/>
      <c r="AT24" s="260"/>
      <c r="AU24" s="260"/>
      <c r="AV24" s="260"/>
      <c r="AW24" s="260"/>
      <c r="AX24" s="260"/>
      <c r="AY24" s="260"/>
      <c r="AZ24" s="260"/>
      <c r="BA24" s="260"/>
      <c r="BB24" s="260"/>
      <c r="BC24" s="260"/>
      <c r="BD24" s="260"/>
      <c r="BE24" s="260"/>
      <c r="BF24" s="260"/>
      <c r="BG24" s="210"/>
      <c r="BH24" s="210"/>
      <c r="BI24" s="210"/>
    </row>
    <row r="25" spans="1:61" x14ac:dyDescent="0.25">
      <c r="A25" s="171" t="s">
        <v>91</v>
      </c>
      <c r="B25" s="164"/>
      <c r="C25" s="299" t="s">
        <v>628</v>
      </c>
      <c r="D25" s="166"/>
      <c r="E25" s="168"/>
      <c r="F25" s="505"/>
      <c r="G25" s="168"/>
      <c r="AO25" s="260"/>
      <c r="AP25" s="260"/>
      <c r="AQ25" s="260"/>
      <c r="AR25" s="260"/>
      <c r="AS25" s="260"/>
      <c r="AT25" s="260"/>
      <c r="AU25" s="260"/>
      <c r="AV25" s="260"/>
      <c r="AW25" s="260"/>
      <c r="AX25" s="260"/>
      <c r="AY25" s="260"/>
      <c r="AZ25" s="260"/>
      <c r="BA25" s="260"/>
      <c r="BB25" s="260"/>
      <c r="BC25" s="260"/>
      <c r="BD25" s="260"/>
      <c r="BE25" s="260"/>
      <c r="BF25" s="260"/>
      <c r="BG25" s="210"/>
      <c r="BH25" s="210"/>
      <c r="BI25" s="210"/>
    </row>
    <row r="26" spans="1:61" x14ac:dyDescent="0.25">
      <c r="A26" s="171" t="s">
        <v>91</v>
      </c>
      <c r="B26" s="164"/>
      <c r="C26" s="299" t="s">
        <v>628</v>
      </c>
      <c r="D26" s="166"/>
      <c r="E26" s="168"/>
      <c r="F26" s="505"/>
      <c r="G26" s="168"/>
      <c r="AO26" s="260"/>
      <c r="AP26" s="260"/>
      <c r="AQ26" s="260"/>
      <c r="AR26" s="260"/>
      <c r="AS26" s="260"/>
      <c r="AT26" s="260"/>
      <c r="AU26" s="260"/>
      <c r="AV26" s="260"/>
      <c r="AW26" s="260"/>
      <c r="AX26" s="260"/>
      <c r="AY26" s="260"/>
      <c r="AZ26" s="260"/>
      <c r="BA26" s="260"/>
      <c r="BB26" s="260"/>
      <c r="BC26" s="260"/>
      <c r="BD26" s="260"/>
      <c r="BE26" s="260"/>
      <c r="BF26" s="260"/>
      <c r="BG26" s="210"/>
      <c r="BH26" s="210"/>
      <c r="BI26" s="210"/>
    </row>
    <row r="27" spans="1:61" x14ac:dyDescent="0.25">
      <c r="A27" s="171" t="s">
        <v>91</v>
      </c>
      <c r="B27" s="164"/>
      <c r="C27" s="299" t="s">
        <v>628</v>
      </c>
      <c r="D27" s="166"/>
      <c r="E27" s="168"/>
      <c r="F27" s="505"/>
      <c r="G27" s="168"/>
      <c r="AO27" s="260"/>
      <c r="AP27" s="260"/>
      <c r="AQ27" s="260"/>
      <c r="AR27" s="260"/>
      <c r="AS27" s="260"/>
      <c r="AT27" s="260"/>
      <c r="AU27" s="260"/>
      <c r="AV27" s="260"/>
      <c r="AW27" s="260"/>
      <c r="AX27" s="260"/>
      <c r="AY27" s="260"/>
      <c r="AZ27" s="260"/>
      <c r="BA27" s="260"/>
      <c r="BB27" s="260"/>
      <c r="BC27" s="260"/>
      <c r="BD27" s="260"/>
      <c r="BE27" s="260"/>
      <c r="BF27" s="260"/>
      <c r="BG27" s="210"/>
      <c r="BH27" s="210"/>
      <c r="BI27" s="210"/>
    </row>
    <row r="28" spans="1:61" x14ac:dyDescent="0.25">
      <c r="A28" s="171" t="s">
        <v>91</v>
      </c>
      <c r="B28" s="164"/>
      <c r="C28" s="299" t="s">
        <v>628</v>
      </c>
      <c r="D28" s="166"/>
      <c r="E28" s="168"/>
      <c r="F28" s="505"/>
      <c r="G28" s="168"/>
      <c r="AO28" s="260"/>
      <c r="AP28" s="260"/>
      <c r="AQ28" s="260"/>
      <c r="AR28" s="260"/>
      <c r="AS28" s="260"/>
      <c r="AT28" s="260"/>
      <c r="AU28" s="260"/>
      <c r="AV28" s="260"/>
      <c r="AW28" s="260"/>
      <c r="AX28" s="260"/>
      <c r="AY28" s="260"/>
      <c r="AZ28" s="260"/>
      <c r="BA28" s="260"/>
      <c r="BB28" s="260"/>
      <c r="BC28" s="260"/>
      <c r="BD28" s="260"/>
      <c r="BE28" s="260"/>
      <c r="BF28" s="260"/>
      <c r="BG28" s="210"/>
      <c r="BH28" s="210"/>
      <c r="BI28" s="210"/>
    </row>
    <row r="29" spans="1:61" x14ac:dyDescent="0.25">
      <c r="A29" s="171" t="s">
        <v>91</v>
      </c>
      <c r="B29" s="164"/>
      <c r="C29" s="299" t="s">
        <v>628</v>
      </c>
      <c r="D29" s="166"/>
      <c r="E29" s="168"/>
      <c r="F29" s="505"/>
      <c r="G29" s="168"/>
      <c r="AO29" s="260"/>
      <c r="AP29" s="260"/>
      <c r="AQ29" s="260"/>
      <c r="AR29" s="260"/>
      <c r="AS29" s="260"/>
      <c r="AT29" s="260"/>
      <c r="AU29" s="260"/>
      <c r="AV29" s="260" t="s">
        <v>2168</v>
      </c>
      <c r="AW29" s="260"/>
      <c r="AX29" s="260"/>
      <c r="AY29" s="260"/>
      <c r="AZ29" s="260"/>
      <c r="BA29" s="260"/>
      <c r="BB29" s="260"/>
      <c r="BC29" s="260"/>
      <c r="BD29" s="260"/>
      <c r="BE29" s="260"/>
      <c r="BF29" s="260"/>
      <c r="BG29" s="210"/>
      <c r="BH29" s="210"/>
      <c r="BI29" s="210"/>
    </row>
    <row r="30" spans="1:61" x14ac:dyDescent="0.25">
      <c r="A30" s="171" t="s">
        <v>91</v>
      </c>
      <c r="B30" s="164"/>
      <c r="C30" s="299" t="s">
        <v>628</v>
      </c>
      <c r="D30" s="166"/>
      <c r="E30" s="168"/>
      <c r="F30" s="505"/>
      <c r="G30" s="168"/>
      <c r="AO30" s="260"/>
      <c r="AP30" s="260"/>
      <c r="AQ30" s="260"/>
      <c r="AR30" s="260"/>
      <c r="AS30" s="260"/>
      <c r="AT30" s="260"/>
      <c r="AU30" s="260"/>
      <c r="AV30" s="260"/>
      <c r="AW30" s="260"/>
      <c r="AX30" s="260"/>
      <c r="AY30" s="260"/>
      <c r="AZ30" s="260"/>
      <c r="BA30" s="260"/>
      <c r="BB30" s="260"/>
      <c r="BC30" s="260"/>
      <c r="BD30" s="260"/>
      <c r="BE30" s="260"/>
      <c r="BF30" s="260"/>
      <c r="BG30" s="210"/>
      <c r="BH30" s="210"/>
      <c r="BI30" s="210"/>
    </row>
    <row r="31" spans="1:61" x14ac:dyDescent="0.25">
      <c r="A31" s="171" t="s">
        <v>91</v>
      </c>
      <c r="B31" s="164"/>
      <c r="C31" s="299" t="s">
        <v>628</v>
      </c>
      <c r="D31" s="166"/>
      <c r="E31" s="168"/>
      <c r="F31" s="505"/>
      <c r="G31" s="168"/>
      <c r="AO31" s="260"/>
      <c r="AP31" s="260"/>
      <c r="AQ31" s="260"/>
      <c r="AR31" s="260"/>
      <c r="AS31" s="260"/>
      <c r="AT31" s="260"/>
      <c r="AU31" s="260"/>
      <c r="AV31" s="260"/>
      <c r="AW31" s="260"/>
      <c r="AX31" s="260"/>
      <c r="AY31" s="260"/>
      <c r="AZ31" s="260"/>
      <c r="BA31" s="260"/>
      <c r="BB31" s="260"/>
      <c r="BC31" s="260"/>
      <c r="BD31" s="260"/>
      <c r="BE31" s="260"/>
      <c r="BF31" s="260"/>
      <c r="BG31" s="210"/>
      <c r="BH31" s="210"/>
      <c r="BI31" s="210"/>
    </row>
    <row r="32" spans="1:61" x14ac:dyDescent="0.25">
      <c r="A32" s="171" t="s">
        <v>91</v>
      </c>
      <c r="B32" s="164"/>
      <c r="C32" s="299" t="s">
        <v>628</v>
      </c>
      <c r="D32" s="166"/>
      <c r="E32" s="168"/>
      <c r="F32" s="505"/>
      <c r="G32" s="168"/>
      <c r="AO32" s="260"/>
      <c r="AP32" s="260"/>
      <c r="AQ32" s="260"/>
      <c r="AR32" s="260"/>
      <c r="AS32" s="260"/>
      <c r="AT32" s="260"/>
      <c r="AU32" s="260"/>
      <c r="AV32" s="260"/>
      <c r="AW32" s="260"/>
      <c r="AX32" s="260"/>
      <c r="AY32" s="260"/>
      <c r="AZ32" s="260"/>
      <c r="BA32" s="260"/>
      <c r="BB32" s="260"/>
      <c r="BC32" s="260"/>
      <c r="BD32" s="260"/>
      <c r="BE32" s="260"/>
      <c r="BF32" s="260"/>
      <c r="BG32" s="210"/>
      <c r="BH32" s="210"/>
      <c r="BI32" s="210"/>
    </row>
    <row r="33" spans="1:61" x14ac:dyDescent="0.25">
      <c r="A33" s="171" t="s">
        <v>91</v>
      </c>
      <c r="B33" s="164"/>
      <c r="C33" s="299" t="s">
        <v>628</v>
      </c>
      <c r="D33" s="166"/>
      <c r="E33" s="168"/>
      <c r="F33" s="505"/>
      <c r="G33" s="168"/>
      <c r="AO33" s="260"/>
      <c r="AP33" s="260"/>
      <c r="AQ33" s="260"/>
      <c r="AR33" s="260"/>
      <c r="AS33" s="260"/>
      <c r="AT33" s="260"/>
      <c r="AU33" s="260"/>
      <c r="AV33" s="260"/>
      <c r="AW33" s="260"/>
      <c r="AX33" s="260"/>
      <c r="AY33" s="260"/>
      <c r="AZ33" s="260"/>
      <c r="BA33" s="260"/>
      <c r="BB33" s="260"/>
      <c r="BC33" s="260"/>
      <c r="BD33" s="260"/>
      <c r="BE33" s="260"/>
      <c r="BF33" s="260"/>
      <c r="BG33" s="210"/>
      <c r="BH33" s="210"/>
      <c r="BI33" s="210"/>
    </row>
    <row r="34" spans="1:61" x14ac:dyDescent="0.25">
      <c r="A34" s="171" t="s">
        <v>91</v>
      </c>
      <c r="B34" s="164"/>
      <c r="C34" s="299" t="s">
        <v>628</v>
      </c>
      <c r="D34" s="166"/>
      <c r="E34" s="168"/>
      <c r="F34" s="505"/>
      <c r="G34" s="168"/>
      <c r="AO34" s="260"/>
      <c r="AP34" s="260"/>
      <c r="AQ34" s="260"/>
      <c r="AR34" s="260"/>
      <c r="AS34" s="260"/>
      <c r="AT34" s="260"/>
      <c r="AU34" s="260"/>
      <c r="AV34" s="260"/>
      <c r="AW34" s="260"/>
      <c r="AX34" s="260"/>
      <c r="AY34" s="260"/>
      <c r="AZ34" s="260"/>
      <c r="BA34" s="260"/>
      <c r="BB34" s="260"/>
      <c r="BC34" s="260"/>
      <c r="BD34" s="260"/>
      <c r="BE34" s="260"/>
      <c r="BF34" s="260"/>
      <c r="BG34" s="210"/>
      <c r="BH34" s="210"/>
      <c r="BI34" s="210"/>
    </row>
    <row r="35" spans="1:61" x14ac:dyDescent="0.25">
      <c r="A35" s="171" t="s">
        <v>91</v>
      </c>
      <c r="B35" s="164"/>
      <c r="C35" s="299" t="s">
        <v>628</v>
      </c>
      <c r="D35" s="166"/>
      <c r="E35" s="168"/>
      <c r="F35" s="505"/>
      <c r="G35" s="168"/>
      <c r="AO35" s="260"/>
      <c r="AP35" s="260"/>
      <c r="AQ35" s="260"/>
      <c r="AR35" s="260"/>
      <c r="AS35" s="260"/>
      <c r="AT35" s="260"/>
      <c r="AU35" s="260"/>
      <c r="AV35" s="260"/>
      <c r="AW35" s="260"/>
      <c r="AX35" s="260"/>
      <c r="AY35" s="260"/>
      <c r="AZ35" s="260"/>
      <c r="BA35" s="260"/>
      <c r="BB35" s="260"/>
      <c r="BC35" s="260"/>
      <c r="BD35" s="260"/>
      <c r="BE35" s="260"/>
      <c r="BF35" s="260"/>
      <c r="BG35" s="210"/>
      <c r="BH35" s="210"/>
      <c r="BI35" s="210"/>
    </row>
    <row r="36" spans="1:61" x14ac:dyDescent="0.25">
      <c r="A36" s="171" t="s">
        <v>91</v>
      </c>
      <c r="B36" s="164"/>
      <c r="C36" s="299" t="s">
        <v>628</v>
      </c>
      <c r="D36" s="166"/>
      <c r="E36" s="168"/>
      <c r="F36" s="505"/>
      <c r="G36" s="168"/>
      <c r="AO36" s="260"/>
      <c r="AP36" s="260"/>
      <c r="AQ36" s="260"/>
      <c r="AR36" s="260"/>
      <c r="AS36" s="260"/>
      <c r="AT36" s="260"/>
      <c r="AU36" s="260"/>
      <c r="AV36" s="260"/>
      <c r="AW36" s="260"/>
      <c r="AX36" s="260"/>
      <c r="AY36" s="260"/>
      <c r="AZ36" s="260"/>
      <c r="BA36" s="260"/>
      <c r="BB36" s="260"/>
      <c r="BC36" s="260"/>
      <c r="BD36" s="260"/>
      <c r="BE36" s="260"/>
      <c r="BF36" s="260"/>
      <c r="BG36" s="210"/>
      <c r="BH36" s="210"/>
      <c r="BI36" s="210"/>
    </row>
    <row r="37" spans="1:61" x14ac:dyDescent="0.25">
      <c r="A37" s="171" t="s">
        <v>91</v>
      </c>
      <c r="B37" s="164"/>
      <c r="C37" s="299" t="s">
        <v>628</v>
      </c>
      <c r="D37" s="166"/>
      <c r="E37" s="168"/>
      <c r="F37" s="505"/>
      <c r="G37" s="168"/>
      <c r="AO37" s="260"/>
      <c r="AP37" s="260"/>
      <c r="AQ37" s="260"/>
      <c r="AR37" s="260"/>
      <c r="AS37" s="260"/>
      <c r="AT37" s="260"/>
      <c r="AU37" s="260"/>
      <c r="AV37" s="260"/>
      <c r="AW37" s="260"/>
      <c r="AX37" s="260"/>
      <c r="AY37" s="260"/>
      <c r="AZ37" s="260"/>
      <c r="BA37" s="260"/>
      <c r="BB37" s="260"/>
      <c r="BC37" s="260"/>
      <c r="BD37" s="260"/>
      <c r="BE37" s="260"/>
      <c r="BF37" s="260"/>
      <c r="BG37" s="210"/>
      <c r="BH37" s="210"/>
      <c r="BI37" s="210"/>
    </row>
    <row r="38" spans="1:61" x14ac:dyDescent="0.25">
      <c r="A38" s="171" t="s">
        <v>91</v>
      </c>
      <c r="B38" s="164"/>
      <c r="C38" s="299" t="s">
        <v>628</v>
      </c>
      <c r="D38" s="166"/>
      <c r="E38" s="168"/>
      <c r="F38" s="505"/>
      <c r="G38" s="168"/>
      <c r="AO38" s="260"/>
      <c r="AP38" s="260"/>
      <c r="AQ38" s="260"/>
      <c r="AR38" s="260"/>
      <c r="AS38" s="260"/>
      <c r="AT38" s="260"/>
      <c r="AU38" s="260"/>
      <c r="AV38" s="260"/>
      <c r="AW38" s="260"/>
      <c r="AX38" s="260"/>
      <c r="AY38" s="260"/>
      <c r="AZ38" s="260"/>
      <c r="BA38" s="260"/>
      <c r="BB38" s="260"/>
      <c r="BC38" s="260"/>
      <c r="BD38" s="260"/>
      <c r="BE38" s="260"/>
      <c r="BF38" s="260"/>
      <c r="BG38" s="210"/>
      <c r="BH38" s="210"/>
      <c r="BI38" s="210"/>
    </row>
    <row r="39" spans="1:61" x14ac:dyDescent="0.25">
      <c r="A39" s="171" t="s">
        <v>91</v>
      </c>
      <c r="B39" s="164"/>
      <c r="C39" s="299" t="s">
        <v>628</v>
      </c>
      <c r="D39" s="166"/>
      <c r="E39" s="168"/>
      <c r="F39" s="505"/>
      <c r="G39" s="168"/>
      <c r="AO39" s="260"/>
      <c r="AP39" s="260"/>
      <c r="AQ39" s="260"/>
      <c r="AR39" s="260"/>
      <c r="AS39" s="260"/>
      <c r="AT39" s="260"/>
      <c r="AU39" s="260"/>
      <c r="AV39" s="260"/>
      <c r="AW39" s="260"/>
      <c r="AX39" s="260"/>
      <c r="AY39" s="260"/>
      <c r="AZ39" s="260"/>
      <c r="BA39" s="260"/>
      <c r="BB39" s="260"/>
      <c r="BC39" s="260"/>
      <c r="BD39" s="260"/>
      <c r="BE39" s="260"/>
      <c r="BF39" s="260"/>
      <c r="BG39" s="210"/>
      <c r="BH39" s="210"/>
      <c r="BI39" s="210"/>
    </row>
    <row r="40" spans="1:61" x14ac:dyDescent="0.25">
      <c r="A40" s="171" t="s">
        <v>91</v>
      </c>
      <c r="B40" s="164"/>
      <c r="C40" s="299" t="s">
        <v>628</v>
      </c>
      <c r="D40" s="166"/>
      <c r="E40" s="168"/>
      <c r="F40" s="505"/>
      <c r="G40" s="168"/>
      <c r="AO40" s="260"/>
      <c r="AP40" s="260"/>
      <c r="AQ40" s="260"/>
      <c r="AR40" s="260"/>
      <c r="AS40" s="260"/>
      <c r="AT40" s="260"/>
      <c r="AU40" s="260"/>
      <c r="AV40" s="260"/>
      <c r="AW40" s="260"/>
      <c r="AX40" s="260"/>
      <c r="AY40" s="260"/>
      <c r="AZ40" s="260"/>
      <c r="BA40" s="260"/>
      <c r="BB40" s="260"/>
      <c r="BC40" s="260"/>
      <c r="BD40" s="260"/>
      <c r="BE40" s="260"/>
      <c r="BF40" s="260"/>
      <c r="BG40" s="210"/>
      <c r="BH40" s="210"/>
      <c r="BI40" s="210"/>
    </row>
    <row r="41" spans="1:61" x14ac:dyDescent="0.25">
      <c r="A41" s="171" t="s">
        <v>91</v>
      </c>
      <c r="B41" s="164"/>
      <c r="C41" s="299" t="s">
        <v>628</v>
      </c>
      <c r="D41" s="166"/>
      <c r="E41" s="168"/>
      <c r="F41" s="505"/>
      <c r="G41" s="168"/>
      <c r="AO41" s="260"/>
      <c r="AP41" s="260"/>
      <c r="AQ41" s="260"/>
      <c r="AR41" s="260"/>
      <c r="AS41" s="260"/>
      <c r="AT41" s="260"/>
      <c r="AU41" s="260"/>
      <c r="AV41" s="260"/>
      <c r="AW41" s="260"/>
      <c r="AX41" s="260"/>
      <c r="AY41" s="260"/>
      <c r="AZ41" s="260"/>
      <c r="BA41" s="260"/>
      <c r="BB41" s="260"/>
      <c r="BC41" s="260"/>
      <c r="BD41" s="260"/>
      <c r="BE41" s="260"/>
      <c r="BF41" s="260"/>
      <c r="BG41" s="210"/>
      <c r="BH41" s="210"/>
      <c r="BI41" s="210"/>
    </row>
    <row r="42" spans="1:61" x14ac:dyDescent="0.25">
      <c r="A42" s="171" t="s">
        <v>91</v>
      </c>
      <c r="B42" s="164"/>
      <c r="C42" s="299" t="s">
        <v>628</v>
      </c>
      <c r="D42" s="166"/>
      <c r="E42" s="168"/>
      <c r="F42" s="505"/>
      <c r="G42" s="168"/>
      <c r="AO42" s="260"/>
      <c r="AP42" s="260"/>
      <c r="AQ42" s="260"/>
      <c r="AR42" s="260"/>
      <c r="AS42" s="260"/>
      <c r="AT42" s="260"/>
      <c r="AU42" s="260"/>
      <c r="AV42" s="260"/>
      <c r="AW42" s="260"/>
      <c r="AX42" s="260"/>
      <c r="AY42" s="260"/>
      <c r="AZ42" s="260"/>
      <c r="BA42" s="260"/>
      <c r="BB42" s="260"/>
      <c r="BC42" s="260"/>
      <c r="BD42" s="260"/>
      <c r="BE42" s="260"/>
      <c r="BF42" s="260"/>
      <c r="BG42" s="210"/>
      <c r="BH42" s="210"/>
      <c r="BI42" s="210"/>
    </row>
    <row r="43" spans="1:61" x14ac:dyDescent="0.25">
      <c r="A43" s="171" t="s">
        <v>91</v>
      </c>
      <c r="B43" s="164"/>
      <c r="C43" s="299" t="s">
        <v>628</v>
      </c>
      <c r="D43" s="166"/>
      <c r="E43" s="168"/>
      <c r="F43" s="505"/>
      <c r="G43" s="168"/>
      <c r="AO43" s="260"/>
      <c r="AP43" s="260"/>
      <c r="AQ43" s="260"/>
      <c r="AR43" s="260"/>
      <c r="AS43" s="260"/>
      <c r="AT43" s="260"/>
      <c r="AU43" s="260"/>
      <c r="AV43" s="260"/>
      <c r="AW43" s="260"/>
      <c r="AX43" s="260"/>
      <c r="AY43" s="260"/>
      <c r="AZ43" s="260"/>
      <c r="BA43" s="260"/>
      <c r="BB43" s="260"/>
      <c r="BC43" s="260"/>
      <c r="BD43" s="260"/>
      <c r="BE43" s="260"/>
      <c r="BF43" s="260"/>
      <c r="BG43" s="210"/>
      <c r="BH43" s="210"/>
      <c r="BI43" s="210"/>
    </row>
    <row r="44" spans="1:61" x14ac:dyDescent="0.25">
      <c r="A44" s="171" t="s">
        <v>91</v>
      </c>
      <c r="B44" s="164"/>
      <c r="C44" s="299" t="s">
        <v>628</v>
      </c>
      <c r="D44" s="166"/>
      <c r="E44" s="168"/>
      <c r="F44" s="505"/>
      <c r="G44" s="168"/>
      <c r="AO44" s="260"/>
      <c r="AP44" s="260"/>
      <c r="AQ44" s="260"/>
      <c r="AR44" s="260"/>
      <c r="AS44" s="260"/>
      <c r="AT44" s="260"/>
      <c r="AU44" s="260"/>
      <c r="AV44" s="260"/>
      <c r="AW44" s="260"/>
      <c r="AX44" s="260"/>
      <c r="AY44" s="260"/>
      <c r="AZ44" s="260"/>
      <c r="BA44" s="260"/>
      <c r="BB44" s="260"/>
      <c r="BC44" s="260"/>
      <c r="BD44" s="260"/>
      <c r="BE44" s="260"/>
      <c r="BF44" s="260"/>
      <c r="BG44" s="210"/>
      <c r="BH44" s="210"/>
      <c r="BI44" s="210"/>
    </row>
    <row r="45" spans="1:61" x14ac:dyDescent="0.25">
      <c r="A45" s="171" t="s">
        <v>91</v>
      </c>
      <c r="B45" s="164"/>
      <c r="C45" s="299" t="s">
        <v>628</v>
      </c>
      <c r="D45" s="166"/>
      <c r="E45" s="168"/>
      <c r="F45" s="505"/>
      <c r="G45" s="168"/>
      <c r="AO45" s="260"/>
      <c r="AP45" s="260"/>
      <c r="AQ45" s="260"/>
      <c r="AR45" s="260"/>
      <c r="AS45" s="260"/>
      <c r="AT45" s="260"/>
      <c r="AU45" s="260"/>
      <c r="AV45" s="260"/>
      <c r="AW45" s="260"/>
      <c r="AX45" s="260"/>
      <c r="AY45" s="260"/>
      <c r="AZ45" s="260"/>
      <c r="BA45" s="260"/>
      <c r="BB45" s="260"/>
      <c r="BC45" s="260"/>
      <c r="BD45" s="260"/>
      <c r="BE45" s="260"/>
      <c r="BF45" s="260"/>
      <c r="BG45" s="210"/>
      <c r="BH45" s="210"/>
      <c r="BI45" s="210"/>
    </row>
    <row r="46" spans="1:61" x14ac:dyDescent="0.25">
      <c r="A46" s="171" t="s">
        <v>91</v>
      </c>
      <c r="B46" s="164"/>
      <c r="C46" s="299" t="s">
        <v>628</v>
      </c>
      <c r="D46" s="166"/>
      <c r="E46" s="168"/>
      <c r="F46" s="505"/>
      <c r="G46" s="168"/>
      <c r="AO46" s="260"/>
      <c r="AP46" s="260"/>
      <c r="AQ46" s="260"/>
      <c r="AR46" s="260"/>
      <c r="AS46" s="260"/>
      <c r="AT46" s="260"/>
      <c r="AU46" s="260"/>
      <c r="AV46" s="260"/>
      <c r="AW46" s="260"/>
      <c r="AX46" s="260"/>
      <c r="AY46" s="260"/>
      <c r="AZ46" s="260"/>
      <c r="BA46" s="260"/>
      <c r="BB46" s="260"/>
      <c r="BC46" s="260"/>
      <c r="BD46" s="260"/>
      <c r="BE46" s="260"/>
      <c r="BF46" s="260"/>
      <c r="BG46" s="210"/>
      <c r="BH46" s="210"/>
      <c r="BI46" s="210"/>
    </row>
    <row r="47" spans="1:61" x14ac:dyDescent="0.25">
      <c r="A47" s="171" t="s">
        <v>91</v>
      </c>
      <c r="B47" s="164"/>
      <c r="C47" s="299" t="s">
        <v>628</v>
      </c>
      <c r="D47" s="166"/>
      <c r="E47" s="168"/>
      <c r="F47" s="505"/>
      <c r="G47" s="168"/>
      <c r="AO47" s="260"/>
      <c r="AP47" s="260"/>
      <c r="AQ47" s="260"/>
      <c r="AR47" s="260"/>
      <c r="AS47" s="260"/>
      <c r="AT47" s="260"/>
      <c r="AU47" s="260"/>
      <c r="AV47" s="260"/>
      <c r="AW47" s="260"/>
      <c r="AX47" s="260"/>
      <c r="AY47" s="260"/>
      <c r="AZ47" s="260"/>
      <c r="BA47" s="260"/>
      <c r="BB47" s="260"/>
      <c r="BC47" s="260"/>
      <c r="BD47" s="260"/>
      <c r="BE47" s="260"/>
      <c r="BF47" s="260"/>
      <c r="BG47" s="210"/>
      <c r="BH47" s="210"/>
      <c r="BI47" s="210"/>
    </row>
    <row r="48" spans="1:61" x14ac:dyDescent="0.25">
      <c r="A48" s="171" t="s">
        <v>91</v>
      </c>
      <c r="B48" s="164"/>
      <c r="C48" s="299" t="s">
        <v>628</v>
      </c>
      <c r="D48" s="166"/>
      <c r="E48" s="168"/>
      <c r="F48" s="505"/>
      <c r="G48" s="168"/>
      <c r="AO48" s="260"/>
      <c r="AP48" s="260"/>
      <c r="AQ48" s="260"/>
      <c r="AR48" s="260"/>
      <c r="AS48" s="260"/>
      <c r="AT48" s="260"/>
      <c r="AU48" s="260"/>
      <c r="AV48" s="260"/>
      <c r="AW48" s="260"/>
      <c r="AX48" s="260"/>
      <c r="AY48" s="260"/>
      <c r="AZ48" s="260"/>
      <c r="BA48" s="260"/>
      <c r="BB48" s="260"/>
      <c r="BC48" s="260"/>
      <c r="BD48" s="260"/>
      <c r="BE48" s="260"/>
      <c r="BF48" s="260"/>
      <c r="BG48" s="210"/>
      <c r="BH48" s="210"/>
      <c r="BI48" s="210"/>
    </row>
    <row r="49" spans="1:61" x14ac:dyDescent="0.25">
      <c r="A49" s="171" t="s">
        <v>91</v>
      </c>
      <c r="B49" s="164"/>
      <c r="C49" s="299" t="s">
        <v>628</v>
      </c>
      <c r="D49" s="166"/>
      <c r="E49" s="168"/>
      <c r="F49" s="505"/>
      <c r="G49" s="168"/>
      <c r="AO49" s="260"/>
      <c r="AP49" s="260"/>
      <c r="AQ49" s="260"/>
      <c r="AR49" s="260"/>
      <c r="AS49" s="260"/>
      <c r="AT49" s="260"/>
      <c r="AU49" s="260"/>
      <c r="AV49" s="260"/>
      <c r="AW49" s="260"/>
      <c r="AX49" s="260"/>
      <c r="AY49" s="260"/>
      <c r="AZ49" s="260"/>
      <c r="BA49" s="260"/>
      <c r="BB49" s="260"/>
      <c r="BC49" s="260"/>
      <c r="BD49" s="260"/>
      <c r="BE49" s="260"/>
      <c r="BF49" s="260"/>
      <c r="BG49" s="210"/>
      <c r="BH49" s="210"/>
      <c r="BI49" s="210"/>
    </row>
    <row r="50" spans="1:61" x14ac:dyDescent="0.25">
      <c r="A50" s="171" t="s">
        <v>91</v>
      </c>
      <c r="B50" s="164"/>
      <c r="C50" s="299" t="s">
        <v>628</v>
      </c>
      <c r="D50" s="166"/>
      <c r="E50" s="168"/>
      <c r="F50" s="505"/>
      <c r="G50" s="168"/>
      <c r="AO50" s="260"/>
      <c r="AP50" s="260"/>
      <c r="AQ50" s="260"/>
      <c r="AR50" s="260"/>
      <c r="AS50" s="260"/>
      <c r="AT50" s="260"/>
      <c r="AU50" s="260"/>
      <c r="AV50" s="260"/>
      <c r="AW50" s="260"/>
      <c r="AX50" s="260"/>
      <c r="AY50" s="260"/>
      <c r="AZ50" s="260"/>
      <c r="BA50" s="260"/>
      <c r="BB50" s="260"/>
      <c r="BC50" s="260"/>
      <c r="BD50" s="260"/>
      <c r="BE50" s="260"/>
      <c r="BF50" s="260"/>
      <c r="BG50" s="210"/>
      <c r="BH50" s="210"/>
      <c r="BI50" s="210"/>
    </row>
    <row r="51" spans="1:61" x14ac:dyDescent="0.25">
      <c r="A51" s="171" t="s">
        <v>91</v>
      </c>
      <c r="B51" s="164"/>
      <c r="C51" s="299" t="s">
        <v>628</v>
      </c>
      <c r="D51" s="166"/>
      <c r="E51" s="168"/>
      <c r="F51" s="505"/>
      <c r="G51" s="168"/>
      <c r="AO51" s="260"/>
      <c r="AP51" s="260"/>
      <c r="AQ51" s="260"/>
      <c r="AR51" s="260"/>
      <c r="AS51" s="260"/>
      <c r="AT51" s="260"/>
      <c r="AU51" s="260"/>
      <c r="AV51" s="260"/>
      <c r="AW51" s="260"/>
      <c r="AX51" s="260"/>
      <c r="AY51" s="260"/>
      <c r="AZ51" s="260"/>
      <c r="BA51" s="260"/>
      <c r="BB51" s="260"/>
      <c r="BC51" s="260"/>
      <c r="BD51" s="260"/>
      <c r="BE51" s="260"/>
      <c r="BF51" s="260"/>
      <c r="BG51" s="210"/>
      <c r="BH51" s="210"/>
      <c r="BI51" s="210"/>
    </row>
    <row r="52" spans="1:61" x14ac:dyDescent="0.25">
      <c r="A52" s="171" t="s">
        <v>91</v>
      </c>
      <c r="B52" s="164"/>
      <c r="C52" s="299" t="s">
        <v>628</v>
      </c>
      <c r="D52" s="166"/>
      <c r="E52" s="168"/>
      <c r="F52" s="505"/>
      <c r="G52" s="168"/>
      <c r="AO52" s="260"/>
      <c r="AP52" s="260"/>
      <c r="AQ52" s="260"/>
      <c r="AR52" s="260"/>
      <c r="AS52" s="260"/>
      <c r="AT52" s="260"/>
      <c r="AU52" s="260"/>
      <c r="AV52" s="260"/>
      <c r="AW52" s="260"/>
      <c r="AX52" s="260"/>
      <c r="AY52" s="260"/>
      <c r="AZ52" s="260"/>
      <c r="BA52" s="260"/>
      <c r="BB52" s="260"/>
      <c r="BC52" s="260"/>
      <c r="BD52" s="260"/>
      <c r="BE52" s="260"/>
      <c r="BF52" s="260"/>
      <c r="BG52" s="210"/>
      <c r="BH52" s="210"/>
      <c r="BI52" s="210"/>
    </row>
    <row r="53" spans="1:61" x14ac:dyDescent="0.25">
      <c r="A53" s="171" t="s">
        <v>91</v>
      </c>
      <c r="B53" s="164"/>
      <c r="C53" s="299" t="s">
        <v>628</v>
      </c>
      <c r="D53" s="166"/>
      <c r="E53" s="168"/>
      <c r="F53" s="505"/>
      <c r="G53" s="168"/>
      <c r="AO53" s="260"/>
      <c r="AP53" s="260"/>
      <c r="AQ53" s="260"/>
      <c r="AR53" s="260"/>
      <c r="AS53" s="260"/>
      <c r="AT53" s="260"/>
      <c r="AU53" s="260"/>
      <c r="AV53" s="260"/>
      <c r="AW53" s="260"/>
      <c r="AX53" s="260"/>
      <c r="AY53" s="260"/>
      <c r="AZ53" s="260"/>
      <c r="BA53" s="260"/>
      <c r="BB53" s="260"/>
      <c r="BC53" s="260"/>
      <c r="BD53" s="260"/>
      <c r="BE53" s="260"/>
      <c r="BF53" s="260"/>
      <c r="BG53" s="210"/>
      <c r="BH53" s="210"/>
      <c r="BI53" s="210"/>
    </row>
    <row r="54" spans="1:61" x14ac:dyDescent="0.25">
      <c r="A54" s="171" t="s">
        <v>91</v>
      </c>
      <c r="B54" s="164"/>
      <c r="C54" s="299" t="s">
        <v>628</v>
      </c>
      <c r="D54" s="166"/>
      <c r="E54" s="168"/>
      <c r="F54" s="505"/>
      <c r="G54" s="168"/>
      <c r="AO54" s="260"/>
      <c r="AP54" s="260"/>
      <c r="AQ54" s="260"/>
      <c r="AR54" s="260"/>
      <c r="AS54" s="260"/>
      <c r="AT54" s="260"/>
      <c r="AU54" s="260"/>
      <c r="AV54" s="260"/>
      <c r="AW54" s="260"/>
      <c r="AX54" s="260"/>
      <c r="AY54" s="260"/>
      <c r="AZ54" s="260"/>
      <c r="BA54" s="260"/>
      <c r="BB54" s="260"/>
      <c r="BC54" s="260"/>
      <c r="BD54" s="260"/>
      <c r="BE54" s="260"/>
      <c r="BF54" s="260"/>
      <c r="BG54" s="210"/>
      <c r="BH54" s="210"/>
      <c r="BI54" s="210"/>
    </row>
    <row r="55" spans="1:61" x14ac:dyDescent="0.25">
      <c r="A55" s="171" t="s">
        <v>91</v>
      </c>
      <c r="B55" s="164"/>
      <c r="C55" s="299" t="s">
        <v>628</v>
      </c>
      <c r="D55" s="166"/>
      <c r="E55" s="168"/>
      <c r="F55" s="505"/>
      <c r="G55" s="168"/>
      <c r="AO55" s="260"/>
      <c r="AP55" s="260"/>
      <c r="AQ55" s="260"/>
      <c r="AR55" s="260"/>
      <c r="AS55" s="260"/>
      <c r="AT55" s="260"/>
      <c r="AU55" s="260"/>
      <c r="AV55" s="260"/>
      <c r="AW55" s="260"/>
      <c r="AX55" s="260"/>
      <c r="AY55" s="260"/>
      <c r="AZ55" s="260"/>
      <c r="BA55" s="260"/>
      <c r="BB55" s="260"/>
      <c r="BC55" s="260"/>
      <c r="BD55" s="260"/>
      <c r="BE55" s="260"/>
      <c r="BF55" s="260"/>
      <c r="BG55" s="210"/>
      <c r="BH55" s="210"/>
      <c r="BI55" s="210"/>
    </row>
    <row r="56" spans="1:61" x14ac:dyDescent="0.25">
      <c r="A56" s="171" t="s">
        <v>91</v>
      </c>
      <c r="B56" s="164"/>
      <c r="C56" s="299" t="s">
        <v>628</v>
      </c>
      <c r="D56" s="166"/>
      <c r="E56" s="168"/>
      <c r="F56" s="505"/>
      <c r="G56" s="168"/>
      <c r="AO56" s="260"/>
      <c r="AP56" s="260"/>
      <c r="AQ56" s="260"/>
      <c r="AR56" s="260"/>
      <c r="AS56" s="260"/>
      <c r="AT56" s="260"/>
      <c r="AU56" s="260"/>
      <c r="AV56" s="260"/>
      <c r="AW56" s="260"/>
      <c r="AX56" s="260"/>
      <c r="AY56" s="260"/>
      <c r="AZ56" s="260"/>
      <c r="BA56" s="260"/>
      <c r="BB56" s="260"/>
      <c r="BC56" s="260"/>
      <c r="BD56" s="260"/>
      <c r="BE56" s="260"/>
      <c r="BF56" s="260"/>
      <c r="BG56" s="210"/>
      <c r="BH56" s="210"/>
      <c r="BI56" s="210"/>
    </row>
    <row r="57" spans="1:61" x14ac:dyDescent="0.25">
      <c r="A57" s="171" t="s">
        <v>91</v>
      </c>
      <c r="B57" s="164"/>
      <c r="C57" s="299" t="s">
        <v>628</v>
      </c>
      <c r="D57" s="166"/>
      <c r="E57" s="168"/>
      <c r="F57" s="505"/>
      <c r="G57" s="168"/>
      <c r="AO57" s="260"/>
      <c r="AP57" s="260"/>
      <c r="AQ57" s="260"/>
      <c r="AR57" s="260"/>
      <c r="AS57" s="260"/>
      <c r="AT57" s="260"/>
      <c r="AU57" s="260"/>
      <c r="AV57" s="260"/>
      <c r="AW57" s="260"/>
      <c r="AX57" s="260"/>
      <c r="AY57" s="260"/>
      <c r="AZ57" s="260"/>
      <c r="BA57" s="260"/>
      <c r="BB57" s="260"/>
      <c r="BC57" s="260"/>
      <c r="BD57" s="260"/>
      <c r="BE57" s="260"/>
      <c r="BF57" s="260"/>
      <c r="BG57" s="210"/>
      <c r="BH57" s="210"/>
      <c r="BI57" s="210"/>
    </row>
    <row r="58" spans="1:61" x14ac:dyDescent="0.25">
      <c r="A58" s="171" t="s">
        <v>91</v>
      </c>
      <c r="B58" s="164"/>
      <c r="C58" s="299" t="s">
        <v>628</v>
      </c>
      <c r="D58" s="166"/>
      <c r="E58" s="168"/>
      <c r="F58" s="505"/>
      <c r="G58" s="168"/>
      <c r="AO58" s="260"/>
      <c r="AP58" s="260"/>
      <c r="AQ58" s="260"/>
      <c r="AR58" s="260"/>
      <c r="AS58" s="260"/>
      <c r="AT58" s="260"/>
      <c r="AU58" s="260"/>
      <c r="AV58" s="260"/>
      <c r="AW58" s="260"/>
      <c r="AX58" s="260"/>
      <c r="AY58" s="260"/>
      <c r="AZ58" s="260"/>
      <c r="BA58" s="260"/>
      <c r="BB58" s="260"/>
      <c r="BC58" s="260"/>
      <c r="BD58" s="260"/>
      <c r="BE58" s="260"/>
      <c r="BF58" s="260"/>
      <c r="BG58" s="210"/>
      <c r="BH58" s="210"/>
      <c r="BI58" s="210"/>
    </row>
    <row r="59" spans="1:61" x14ac:dyDescent="0.25">
      <c r="A59" s="171" t="s">
        <v>91</v>
      </c>
      <c r="B59" s="164"/>
      <c r="C59" s="299" t="s">
        <v>628</v>
      </c>
      <c r="D59" s="166"/>
      <c r="E59" s="168"/>
      <c r="F59" s="505"/>
      <c r="G59" s="168"/>
      <c r="AO59" s="260"/>
      <c r="AP59" s="260"/>
      <c r="AQ59" s="260"/>
      <c r="AR59" s="260"/>
      <c r="AS59" s="260"/>
      <c r="AT59" s="260"/>
      <c r="AU59" s="260"/>
      <c r="AV59" s="260"/>
      <c r="AW59" s="260"/>
      <c r="AX59" s="260"/>
      <c r="AY59" s="260"/>
      <c r="AZ59" s="260"/>
      <c r="BA59" s="260"/>
      <c r="BB59" s="260"/>
      <c r="BC59" s="260"/>
      <c r="BD59" s="260"/>
      <c r="BE59" s="260"/>
      <c r="BF59" s="260"/>
      <c r="BG59" s="210"/>
      <c r="BH59" s="210"/>
      <c r="BI59" s="210"/>
    </row>
    <row r="60" spans="1:61" x14ac:dyDescent="0.25">
      <c r="A60" s="171" t="s">
        <v>91</v>
      </c>
      <c r="B60" s="164"/>
      <c r="C60" s="299" t="s">
        <v>628</v>
      </c>
      <c r="D60" s="166"/>
      <c r="E60" s="168"/>
      <c r="F60" s="505"/>
      <c r="G60" s="168"/>
      <c r="AO60" s="260"/>
      <c r="AP60" s="260"/>
      <c r="AQ60" s="260"/>
      <c r="AR60" s="260"/>
      <c r="AS60" s="260"/>
      <c r="AT60" s="260"/>
      <c r="AU60" s="260"/>
      <c r="AV60" s="260"/>
      <c r="AW60" s="260"/>
      <c r="AX60" s="260"/>
      <c r="AY60" s="260"/>
      <c r="AZ60" s="260"/>
      <c r="BA60" s="260"/>
      <c r="BB60" s="260"/>
      <c r="BC60" s="260"/>
      <c r="BD60" s="260"/>
      <c r="BE60" s="260"/>
      <c r="BF60" s="260"/>
      <c r="BG60" s="210"/>
      <c r="BH60" s="210"/>
      <c r="BI60" s="210"/>
    </row>
    <row r="61" spans="1:61" x14ac:dyDescent="0.25">
      <c r="A61" s="171" t="s">
        <v>91</v>
      </c>
      <c r="B61" s="164"/>
      <c r="C61" s="299" t="s">
        <v>628</v>
      </c>
      <c r="D61" s="166"/>
      <c r="E61" s="168"/>
      <c r="F61" s="505"/>
      <c r="G61" s="168"/>
      <c r="AO61" s="260"/>
      <c r="AP61" s="260"/>
      <c r="AQ61" s="260"/>
      <c r="AR61" s="260"/>
      <c r="AS61" s="260"/>
      <c r="AT61" s="260"/>
      <c r="AU61" s="260"/>
      <c r="AV61" s="260"/>
      <c r="AW61" s="260"/>
      <c r="AX61" s="260"/>
      <c r="AY61" s="260"/>
      <c r="AZ61" s="260"/>
      <c r="BA61" s="260"/>
      <c r="BB61" s="260"/>
      <c r="BC61" s="260"/>
      <c r="BD61" s="260"/>
      <c r="BE61" s="260"/>
      <c r="BF61" s="260"/>
      <c r="BG61" s="210"/>
      <c r="BH61" s="210"/>
      <c r="BI61" s="210"/>
    </row>
    <row r="62" spans="1:61" x14ac:dyDescent="0.25">
      <c r="A62" s="171" t="s">
        <v>91</v>
      </c>
      <c r="B62" s="164"/>
      <c r="C62" s="299" t="s">
        <v>628</v>
      </c>
      <c r="D62" s="166"/>
      <c r="E62" s="168"/>
      <c r="F62" s="505"/>
      <c r="G62" s="168"/>
      <c r="AO62" s="260"/>
      <c r="AP62" s="260"/>
      <c r="AQ62" s="260"/>
      <c r="AR62" s="260"/>
      <c r="AS62" s="260"/>
      <c r="AT62" s="260"/>
      <c r="AU62" s="260"/>
      <c r="AV62" s="260"/>
      <c r="AW62" s="260"/>
      <c r="AX62" s="260"/>
      <c r="AY62" s="260"/>
      <c r="AZ62" s="260"/>
      <c r="BA62" s="260"/>
      <c r="BB62" s="260"/>
      <c r="BC62" s="260"/>
      <c r="BD62" s="260"/>
      <c r="BE62" s="260"/>
      <c r="BF62" s="260"/>
      <c r="BG62" s="210"/>
      <c r="BH62" s="210"/>
      <c r="BI62" s="210"/>
    </row>
    <row r="63" spans="1:61" x14ac:dyDescent="0.25">
      <c r="A63" s="171" t="s">
        <v>91</v>
      </c>
      <c r="B63" s="164"/>
      <c r="C63" s="299" t="s">
        <v>628</v>
      </c>
      <c r="D63" s="166"/>
      <c r="E63" s="168"/>
      <c r="F63" s="505"/>
      <c r="G63" s="168"/>
      <c r="AO63" s="260"/>
      <c r="AP63" s="260"/>
      <c r="AQ63" s="260"/>
      <c r="AR63" s="260"/>
      <c r="AS63" s="260"/>
      <c r="AT63" s="260"/>
      <c r="AU63" s="260"/>
      <c r="AV63" s="260"/>
      <c r="AW63" s="260"/>
      <c r="AX63" s="260"/>
      <c r="AY63" s="260"/>
      <c r="AZ63" s="260"/>
      <c r="BA63" s="260"/>
      <c r="BB63" s="260"/>
      <c r="BC63" s="260"/>
      <c r="BD63" s="260"/>
      <c r="BE63" s="260"/>
      <c r="BF63" s="260"/>
      <c r="BG63" s="210"/>
      <c r="BH63" s="210"/>
      <c r="BI63" s="210"/>
    </row>
    <row r="64" spans="1:61" x14ac:dyDescent="0.25">
      <c r="A64" s="171" t="s">
        <v>91</v>
      </c>
      <c r="B64" s="164"/>
      <c r="C64" s="299" t="s">
        <v>628</v>
      </c>
      <c r="D64" s="166"/>
      <c r="E64" s="168"/>
      <c r="F64" s="505"/>
      <c r="G64" s="168"/>
      <c r="AO64" s="260"/>
      <c r="AP64" s="260"/>
      <c r="AQ64" s="260"/>
      <c r="AR64" s="260"/>
      <c r="AS64" s="260"/>
      <c r="AT64" s="260"/>
      <c r="AU64" s="260"/>
      <c r="AV64" s="260"/>
      <c r="AW64" s="260"/>
      <c r="AX64" s="260"/>
      <c r="AY64" s="260"/>
      <c r="AZ64" s="260"/>
      <c r="BA64" s="260"/>
      <c r="BB64" s="260"/>
      <c r="BC64" s="260"/>
      <c r="BD64" s="260"/>
      <c r="BE64" s="260"/>
      <c r="BF64" s="260"/>
      <c r="BG64" s="210"/>
      <c r="BH64" s="210"/>
      <c r="BI64" s="210"/>
    </row>
    <row r="65" spans="1:61" x14ac:dyDescent="0.25">
      <c r="A65" s="171" t="s">
        <v>91</v>
      </c>
      <c r="B65" s="164"/>
      <c r="C65" s="299" t="s">
        <v>628</v>
      </c>
      <c r="D65" s="166"/>
      <c r="E65" s="168"/>
      <c r="F65" s="505"/>
      <c r="G65" s="168"/>
      <c r="AO65" s="260"/>
      <c r="AP65" s="260"/>
      <c r="AQ65" s="260"/>
      <c r="AR65" s="260"/>
      <c r="AS65" s="260"/>
      <c r="AT65" s="260"/>
      <c r="AU65" s="260"/>
      <c r="AV65" s="260"/>
      <c r="AW65" s="260"/>
      <c r="AX65" s="260"/>
      <c r="AY65" s="260"/>
      <c r="AZ65" s="260"/>
      <c r="BA65" s="260"/>
      <c r="BB65" s="260"/>
      <c r="BC65" s="260"/>
      <c r="BD65" s="260"/>
      <c r="BE65" s="260"/>
      <c r="BF65" s="260"/>
      <c r="BG65" s="210"/>
      <c r="BH65" s="210"/>
      <c r="BI65" s="210"/>
    </row>
    <row r="66" spans="1:61" x14ac:dyDescent="0.25">
      <c r="A66" s="171" t="s">
        <v>91</v>
      </c>
      <c r="B66" s="164"/>
      <c r="C66" s="299" t="s">
        <v>628</v>
      </c>
      <c r="D66" s="166"/>
      <c r="E66" s="168"/>
      <c r="F66" s="505"/>
      <c r="G66" s="168"/>
      <c r="AO66" s="260"/>
      <c r="AP66" s="260"/>
      <c r="AQ66" s="260"/>
      <c r="AR66" s="260"/>
      <c r="AS66" s="260"/>
      <c r="AT66" s="260"/>
      <c r="AU66" s="260"/>
      <c r="AV66" s="260"/>
      <c r="AW66" s="260"/>
      <c r="AX66" s="260"/>
      <c r="AY66" s="260"/>
      <c r="AZ66" s="260"/>
      <c r="BA66" s="260"/>
      <c r="BB66" s="260"/>
      <c r="BC66" s="260"/>
      <c r="BD66" s="260"/>
      <c r="BE66" s="260"/>
      <c r="BF66" s="260"/>
      <c r="BG66" s="210"/>
      <c r="BH66" s="210"/>
      <c r="BI66" s="210"/>
    </row>
    <row r="67" spans="1:61" x14ac:dyDescent="0.25">
      <c r="A67" s="171" t="s">
        <v>91</v>
      </c>
      <c r="B67" s="164"/>
      <c r="C67" s="299" t="s">
        <v>628</v>
      </c>
      <c r="D67" s="166"/>
      <c r="E67" s="168"/>
      <c r="F67" s="505"/>
      <c r="G67" s="168"/>
      <c r="AO67" s="260"/>
      <c r="AP67" s="260"/>
      <c r="AQ67" s="260"/>
      <c r="AR67" s="260"/>
      <c r="AS67" s="260"/>
      <c r="AT67" s="260"/>
      <c r="AU67" s="260"/>
      <c r="AV67" s="260"/>
      <c r="AW67" s="260"/>
      <c r="AX67" s="260"/>
      <c r="AY67" s="260"/>
      <c r="AZ67" s="260"/>
      <c r="BA67" s="260"/>
      <c r="BB67" s="260"/>
      <c r="BC67" s="260"/>
      <c r="BD67" s="260"/>
      <c r="BE67" s="260"/>
      <c r="BF67" s="260"/>
      <c r="BG67" s="210"/>
      <c r="BH67" s="210"/>
      <c r="BI67" s="210"/>
    </row>
    <row r="68" spans="1:61" x14ac:dyDescent="0.25">
      <c r="A68" s="171" t="s">
        <v>91</v>
      </c>
      <c r="B68" s="164"/>
      <c r="C68" s="299" t="s">
        <v>628</v>
      </c>
      <c r="D68" s="166"/>
      <c r="E68" s="168"/>
      <c r="F68" s="505"/>
      <c r="G68" s="168"/>
      <c r="AO68" s="260"/>
      <c r="AP68" s="260"/>
      <c r="AQ68" s="260"/>
      <c r="AR68" s="260"/>
      <c r="AS68" s="260"/>
      <c r="AT68" s="260"/>
      <c r="AU68" s="260"/>
      <c r="AV68" s="260"/>
      <c r="AW68" s="260"/>
      <c r="AX68" s="260"/>
      <c r="AY68" s="260"/>
      <c r="AZ68" s="260"/>
      <c r="BA68" s="260"/>
      <c r="BB68" s="260"/>
      <c r="BC68" s="260"/>
      <c r="BD68" s="260"/>
      <c r="BE68" s="260"/>
      <c r="BF68" s="260"/>
      <c r="BG68" s="210"/>
      <c r="BH68" s="210"/>
      <c r="BI68" s="210"/>
    </row>
    <row r="69" spans="1:61" x14ac:dyDescent="0.25">
      <c r="A69" s="171" t="s">
        <v>91</v>
      </c>
      <c r="B69" s="164"/>
      <c r="C69" s="299" t="s">
        <v>628</v>
      </c>
      <c r="D69" s="166"/>
      <c r="E69" s="168"/>
      <c r="F69" s="505"/>
      <c r="G69" s="168"/>
      <c r="AO69" s="260"/>
      <c r="AP69" s="260"/>
      <c r="AQ69" s="260"/>
      <c r="AR69" s="260"/>
      <c r="AS69" s="260"/>
      <c r="AT69" s="260"/>
      <c r="AU69" s="260"/>
      <c r="AV69" s="260"/>
      <c r="AW69" s="260"/>
      <c r="AX69" s="260"/>
      <c r="AY69" s="260"/>
      <c r="AZ69" s="260"/>
      <c r="BA69" s="260"/>
      <c r="BB69" s="260"/>
      <c r="BC69" s="260"/>
      <c r="BD69" s="260"/>
      <c r="BE69" s="260"/>
      <c r="BF69" s="260"/>
      <c r="BG69" s="210"/>
      <c r="BH69" s="210"/>
      <c r="BI69" s="210"/>
    </row>
    <row r="70" spans="1:61" x14ac:dyDescent="0.25">
      <c r="A70" s="171" t="s">
        <v>91</v>
      </c>
      <c r="B70" s="164"/>
      <c r="C70" s="299" t="s">
        <v>628</v>
      </c>
      <c r="D70" s="166"/>
      <c r="E70" s="168"/>
      <c r="F70" s="505"/>
      <c r="G70" s="168"/>
      <c r="AO70" s="260"/>
      <c r="AP70" s="260"/>
      <c r="AQ70" s="260"/>
      <c r="AR70" s="260"/>
      <c r="AS70" s="260"/>
      <c r="AT70" s="260"/>
      <c r="AU70" s="260"/>
      <c r="AV70" s="260"/>
      <c r="AW70" s="260"/>
      <c r="AX70" s="260"/>
      <c r="AY70" s="260"/>
      <c r="AZ70" s="260"/>
      <c r="BA70" s="260"/>
      <c r="BB70" s="260"/>
      <c r="BC70" s="260"/>
      <c r="BD70" s="260"/>
      <c r="BE70" s="260"/>
      <c r="BF70" s="260"/>
      <c r="BG70" s="210"/>
      <c r="BH70" s="210"/>
      <c r="BI70" s="210"/>
    </row>
    <row r="71" spans="1:61" x14ac:dyDescent="0.25">
      <c r="A71" s="171" t="s">
        <v>91</v>
      </c>
      <c r="B71" s="164"/>
      <c r="C71" s="299" t="s">
        <v>628</v>
      </c>
      <c r="D71" s="166"/>
      <c r="E71" s="168"/>
      <c r="F71" s="505"/>
      <c r="G71" s="168"/>
      <c r="AO71" s="260"/>
      <c r="AP71" s="260"/>
      <c r="AQ71" s="260"/>
      <c r="AR71" s="260"/>
      <c r="AS71" s="260"/>
      <c r="AT71" s="260"/>
      <c r="AU71" s="260"/>
      <c r="AV71" s="260"/>
      <c r="AW71" s="260"/>
      <c r="AX71" s="260"/>
      <c r="AY71" s="260"/>
      <c r="AZ71" s="260"/>
      <c r="BA71" s="260"/>
      <c r="BB71" s="260"/>
      <c r="BC71" s="260"/>
      <c r="BD71" s="260"/>
      <c r="BE71" s="260"/>
      <c r="BF71" s="260"/>
      <c r="BG71" s="210"/>
      <c r="BH71" s="210"/>
      <c r="BI71" s="210"/>
    </row>
    <row r="72" spans="1:61" x14ac:dyDescent="0.25">
      <c r="A72" s="171" t="s">
        <v>91</v>
      </c>
      <c r="B72" s="164"/>
      <c r="C72" s="299" t="s">
        <v>628</v>
      </c>
      <c r="D72" s="166"/>
      <c r="E72" s="168"/>
      <c r="F72" s="505"/>
      <c r="G72" s="168"/>
      <c r="AO72" s="260"/>
      <c r="AP72" s="260"/>
      <c r="AQ72" s="260"/>
      <c r="AR72" s="260"/>
      <c r="AS72" s="260"/>
      <c r="AT72" s="260"/>
      <c r="AU72" s="260"/>
      <c r="AV72" s="260"/>
      <c r="AW72" s="260"/>
      <c r="AX72" s="260"/>
      <c r="AY72" s="260"/>
      <c r="AZ72" s="260"/>
      <c r="BA72" s="260"/>
      <c r="BB72" s="260"/>
      <c r="BC72" s="260"/>
      <c r="BD72" s="260"/>
      <c r="BE72" s="260"/>
      <c r="BF72" s="260"/>
      <c r="BG72" s="210"/>
      <c r="BH72" s="210"/>
      <c r="BI72" s="210"/>
    </row>
    <row r="73" spans="1:61" x14ac:dyDescent="0.25">
      <c r="A73" s="171" t="s">
        <v>91</v>
      </c>
      <c r="B73" s="164"/>
      <c r="C73" s="299" t="s">
        <v>628</v>
      </c>
      <c r="D73" s="166"/>
      <c r="E73" s="168"/>
      <c r="F73" s="505"/>
      <c r="G73" s="168"/>
      <c r="AO73" s="260"/>
      <c r="AP73" s="260"/>
      <c r="AQ73" s="260"/>
      <c r="AR73" s="260"/>
      <c r="AS73" s="260"/>
      <c r="AT73" s="260"/>
      <c r="AU73" s="260"/>
      <c r="AV73" s="260"/>
      <c r="AW73" s="260"/>
      <c r="AX73" s="260"/>
      <c r="AY73" s="260"/>
      <c r="AZ73" s="260"/>
      <c r="BA73" s="260"/>
      <c r="BB73" s="260"/>
      <c r="BC73" s="260"/>
      <c r="BD73" s="260"/>
      <c r="BE73" s="260"/>
      <c r="BF73" s="260"/>
      <c r="BG73" s="210"/>
      <c r="BH73" s="210"/>
      <c r="BI73" s="210"/>
    </row>
    <row r="74" spans="1:61" x14ac:dyDescent="0.25">
      <c r="A74" s="171" t="s">
        <v>91</v>
      </c>
      <c r="B74" s="164"/>
      <c r="C74" s="299" t="s">
        <v>628</v>
      </c>
      <c r="D74" s="166"/>
      <c r="E74" s="168"/>
      <c r="F74" s="505"/>
      <c r="G74" s="168"/>
      <c r="AO74" s="260"/>
      <c r="AP74" s="260"/>
      <c r="AQ74" s="260"/>
      <c r="AR74" s="260"/>
      <c r="AS74" s="260"/>
      <c r="AT74" s="260"/>
      <c r="AU74" s="260"/>
      <c r="AV74" s="260"/>
      <c r="AW74" s="260"/>
      <c r="AX74" s="260"/>
      <c r="AY74" s="260"/>
      <c r="AZ74" s="260"/>
      <c r="BA74" s="260"/>
      <c r="BB74" s="260"/>
      <c r="BC74" s="260"/>
      <c r="BD74" s="260"/>
      <c r="BE74" s="260"/>
      <c r="BF74" s="260"/>
      <c r="BG74" s="210"/>
      <c r="BH74" s="210"/>
      <c r="BI74" s="210"/>
    </row>
    <row r="75" spans="1:61" x14ac:dyDescent="0.25">
      <c r="A75" s="171" t="s">
        <v>91</v>
      </c>
      <c r="B75" s="164"/>
      <c r="C75" s="299" t="s">
        <v>628</v>
      </c>
      <c r="D75" s="166"/>
      <c r="E75" s="168"/>
      <c r="F75" s="505"/>
      <c r="G75" s="168"/>
      <c r="AO75" s="260"/>
      <c r="AP75" s="260"/>
      <c r="AQ75" s="260"/>
      <c r="AR75" s="260"/>
      <c r="AS75" s="260"/>
      <c r="AT75" s="260"/>
      <c r="AU75" s="260"/>
      <c r="AV75" s="260"/>
      <c r="AW75" s="260"/>
      <c r="AX75" s="260"/>
      <c r="AY75" s="260"/>
      <c r="AZ75" s="260"/>
      <c r="BA75" s="260"/>
      <c r="BB75" s="260"/>
      <c r="BC75" s="260"/>
      <c r="BD75" s="260"/>
      <c r="BE75" s="260"/>
      <c r="BF75" s="260"/>
      <c r="BG75" s="210"/>
      <c r="BH75" s="210"/>
      <c r="BI75" s="210"/>
    </row>
    <row r="76" spans="1:61" x14ac:dyDescent="0.25">
      <c r="A76" s="171" t="s">
        <v>91</v>
      </c>
      <c r="B76" s="164"/>
      <c r="C76" s="299" t="s">
        <v>628</v>
      </c>
      <c r="D76" s="166"/>
      <c r="E76" s="168"/>
      <c r="F76" s="505"/>
      <c r="G76" s="168"/>
      <c r="AO76" s="260"/>
      <c r="AP76" s="260"/>
      <c r="AQ76" s="260"/>
      <c r="AR76" s="260"/>
      <c r="AS76" s="260"/>
      <c r="AT76" s="260"/>
      <c r="AU76" s="260"/>
      <c r="AV76" s="260"/>
      <c r="AW76" s="260"/>
      <c r="AX76" s="260"/>
      <c r="AY76" s="260"/>
      <c r="AZ76" s="260"/>
      <c r="BA76" s="260"/>
      <c r="BB76" s="260"/>
      <c r="BC76" s="260"/>
      <c r="BD76" s="260"/>
      <c r="BE76" s="260"/>
      <c r="BF76" s="260"/>
      <c r="BG76" s="210"/>
      <c r="BH76" s="210"/>
      <c r="BI76" s="210"/>
    </row>
    <row r="77" spans="1:61" x14ac:dyDescent="0.25">
      <c r="A77" s="171" t="s">
        <v>91</v>
      </c>
      <c r="B77" s="164"/>
      <c r="C77" s="299" t="s">
        <v>628</v>
      </c>
      <c r="D77" s="166"/>
      <c r="E77" s="168"/>
      <c r="F77" s="505"/>
      <c r="G77" s="168"/>
      <c r="AO77" s="260"/>
      <c r="AP77" s="260"/>
      <c r="AQ77" s="260"/>
      <c r="AR77" s="260"/>
      <c r="AS77" s="260"/>
      <c r="AT77" s="260"/>
      <c r="AU77" s="260"/>
      <c r="AV77" s="260"/>
      <c r="AW77" s="260"/>
      <c r="AX77" s="260"/>
      <c r="AY77" s="260"/>
      <c r="AZ77" s="260"/>
      <c r="BA77" s="260"/>
      <c r="BB77" s="260"/>
      <c r="BC77" s="260"/>
      <c r="BD77" s="260"/>
      <c r="BE77" s="260"/>
      <c r="BF77" s="260"/>
      <c r="BG77" s="210"/>
      <c r="BH77" s="210"/>
      <c r="BI77" s="210"/>
    </row>
    <row r="78" spans="1:61" x14ac:dyDescent="0.25">
      <c r="A78" s="171" t="s">
        <v>91</v>
      </c>
      <c r="B78" s="164"/>
      <c r="C78" s="299" t="s">
        <v>628</v>
      </c>
      <c r="D78" s="166"/>
      <c r="E78" s="168"/>
      <c r="F78" s="505"/>
      <c r="G78" s="168"/>
      <c r="AO78" s="260"/>
      <c r="AP78" s="260"/>
      <c r="AQ78" s="260"/>
      <c r="AR78" s="260"/>
      <c r="AS78" s="260"/>
      <c r="AT78" s="260"/>
      <c r="AU78" s="260"/>
      <c r="AV78" s="260"/>
      <c r="AW78" s="260"/>
      <c r="AX78" s="260"/>
      <c r="AY78" s="260"/>
      <c r="AZ78" s="260"/>
      <c r="BA78" s="260"/>
      <c r="BB78" s="260"/>
      <c r="BC78" s="260"/>
      <c r="BD78" s="260"/>
      <c r="BE78" s="260"/>
      <c r="BF78" s="260"/>
      <c r="BG78" s="210"/>
      <c r="BH78" s="210"/>
      <c r="BI78" s="210"/>
    </row>
    <row r="79" spans="1:61" x14ac:dyDescent="0.25">
      <c r="A79" s="171" t="s">
        <v>91</v>
      </c>
      <c r="B79" s="164"/>
      <c r="C79" s="299" t="s">
        <v>628</v>
      </c>
      <c r="D79" s="166"/>
      <c r="E79" s="168"/>
      <c r="F79" s="505"/>
      <c r="G79" s="168"/>
      <c r="AO79" s="260"/>
      <c r="AP79" s="260"/>
      <c r="AQ79" s="260"/>
      <c r="AR79" s="260"/>
      <c r="AS79" s="260"/>
      <c r="AT79" s="260"/>
      <c r="AU79" s="260"/>
      <c r="AV79" s="260"/>
      <c r="AW79" s="260"/>
      <c r="AX79" s="260"/>
      <c r="AY79" s="260"/>
      <c r="AZ79" s="260"/>
      <c r="BA79" s="260"/>
      <c r="BB79" s="260"/>
      <c r="BC79" s="260"/>
      <c r="BD79" s="260"/>
      <c r="BE79" s="260"/>
      <c r="BF79" s="260"/>
      <c r="BG79" s="210"/>
      <c r="BH79" s="210"/>
      <c r="BI79" s="210"/>
    </row>
    <row r="80" spans="1:61" x14ac:dyDescent="0.25">
      <c r="A80" s="171" t="s">
        <v>91</v>
      </c>
      <c r="B80" s="164"/>
      <c r="C80" s="299" t="s">
        <v>628</v>
      </c>
      <c r="D80" s="166"/>
      <c r="E80" s="168"/>
      <c r="F80" s="505"/>
      <c r="G80" s="168"/>
      <c r="AO80" s="260"/>
      <c r="AP80" s="260"/>
      <c r="AQ80" s="260"/>
      <c r="AR80" s="260"/>
      <c r="AS80" s="260"/>
      <c r="AT80" s="260"/>
      <c r="AU80" s="260"/>
      <c r="AV80" s="260"/>
      <c r="AW80" s="260"/>
      <c r="AX80" s="260"/>
      <c r="AY80" s="260"/>
      <c r="AZ80" s="260"/>
      <c r="BA80" s="260"/>
      <c r="BB80" s="260"/>
      <c r="BC80" s="260"/>
      <c r="BD80" s="260"/>
      <c r="BE80" s="260"/>
      <c r="BF80" s="260"/>
      <c r="BG80" s="210"/>
      <c r="BH80" s="210"/>
      <c r="BI80" s="210"/>
    </row>
    <row r="81" spans="1:61" x14ac:dyDescent="0.25">
      <c r="A81" s="171" t="s">
        <v>91</v>
      </c>
      <c r="B81" s="164"/>
      <c r="C81" s="299" t="s">
        <v>628</v>
      </c>
      <c r="D81" s="166"/>
      <c r="E81" s="168"/>
      <c r="F81" s="505"/>
      <c r="G81" s="168"/>
      <c r="AO81" s="260"/>
      <c r="AP81" s="260"/>
      <c r="AQ81" s="260"/>
      <c r="AR81" s="260"/>
      <c r="AS81" s="260"/>
      <c r="AT81" s="260"/>
      <c r="AU81" s="260"/>
      <c r="AV81" s="260"/>
      <c r="AW81" s="260"/>
      <c r="AX81" s="260"/>
      <c r="AY81" s="260"/>
      <c r="AZ81" s="260"/>
      <c r="BA81" s="260"/>
      <c r="BB81" s="260"/>
      <c r="BC81" s="260"/>
      <c r="BD81" s="260"/>
      <c r="BE81" s="260"/>
      <c r="BF81" s="260"/>
      <c r="BG81" s="210"/>
      <c r="BH81" s="210"/>
      <c r="BI81" s="210"/>
    </row>
    <row r="82" spans="1:61" x14ac:dyDescent="0.25">
      <c r="A82" s="171" t="s">
        <v>91</v>
      </c>
      <c r="B82" s="164"/>
      <c r="C82" s="299" t="s">
        <v>628</v>
      </c>
      <c r="D82" s="166"/>
      <c r="E82" s="168"/>
      <c r="F82" s="505"/>
      <c r="G82" s="168"/>
      <c r="AO82" s="260"/>
      <c r="AP82" s="260"/>
      <c r="AQ82" s="260"/>
      <c r="AR82" s="260"/>
      <c r="AS82" s="260"/>
      <c r="AT82" s="260"/>
      <c r="AU82" s="260"/>
      <c r="AV82" s="260"/>
      <c r="AW82" s="260"/>
      <c r="AX82" s="260"/>
      <c r="AY82" s="260"/>
      <c r="AZ82" s="260"/>
      <c r="BA82" s="260"/>
      <c r="BB82" s="260"/>
      <c r="BC82" s="260"/>
      <c r="BD82" s="260"/>
      <c r="BE82" s="260"/>
      <c r="BF82" s="260"/>
      <c r="BG82" s="210"/>
      <c r="BH82" s="210"/>
      <c r="BI82" s="210"/>
    </row>
    <row r="83" spans="1:61" x14ac:dyDescent="0.25">
      <c r="A83" s="171" t="s">
        <v>91</v>
      </c>
      <c r="B83" s="164"/>
      <c r="C83" s="299" t="s">
        <v>628</v>
      </c>
      <c r="D83" s="166"/>
      <c r="E83" s="168"/>
      <c r="F83" s="505"/>
      <c r="G83" s="168"/>
      <c r="AO83" s="260"/>
      <c r="AP83" s="260"/>
      <c r="AQ83" s="260"/>
      <c r="AR83" s="260"/>
      <c r="AS83" s="260"/>
      <c r="AT83" s="260"/>
      <c r="AU83" s="260"/>
      <c r="AV83" s="260"/>
      <c r="AW83" s="260"/>
      <c r="AX83" s="260"/>
      <c r="AY83" s="260"/>
      <c r="AZ83" s="260"/>
      <c r="BA83" s="260"/>
      <c r="BB83" s="260"/>
      <c r="BC83" s="260"/>
      <c r="BD83" s="260"/>
      <c r="BE83" s="260"/>
      <c r="BF83" s="260"/>
      <c r="BG83" s="210"/>
      <c r="BH83" s="210"/>
      <c r="BI83" s="210"/>
    </row>
    <row r="84" spans="1:61" x14ac:dyDescent="0.25">
      <c r="A84" s="171" t="s">
        <v>91</v>
      </c>
      <c r="B84" s="164"/>
      <c r="C84" s="299" t="s">
        <v>628</v>
      </c>
      <c r="D84" s="166"/>
      <c r="E84" s="168"/>
      <c r="F84" s="505"/>
      <c r="G84" s="168"/>
      <c r="AO84" s="260"/>
      <c r="AP84" s="260"/>
      <c r="AQ84" s="260"/>
      <c r="AR84" s="260"/>
      <c r="AS84" s="260"/>
      <c r="AT84" s="260"/>
      <c r="AU84" s="260"/>
      <c r="AV84" s="260"/>
      <c r="AW84" s="260"/>
      <c r="AX84" s="260"/>
      <c r="AY84" s="260"/>
      <c r="AZ84" s="260"/>
      <c r="BA84" s="260"/>
      <c r="BB84" s="260"/>
      <c r="BC84" s="260"/>
      <c r="BD84" s="260"/>
      <c r="BE84" s="260"/>
      <c r="BF84" s="260"/>
      <c r="BG84" s="210"/>
      <c r="BH84" s="210"/>
      <c r="BI84" s="210"/>
    </row>
    <row r="85" spans="1:61" x14ac:dyDescent="0.25">
      <c r="A85" s="171" t="s">
        <v>91</v>
      </c>
      <c r="B85" s="164"/>
      <c r="C85" s="299" t="s">
        <v>628</v>
      </c>
      <c r="D85" s="166"/>
      <c r="E85" s="168"/>
      <c r="F85" s="505"/>
      <c r="G85" s="168"/>
      <c r="AO85" s="260"/>
      <c r="AP85" s="260"/>
      <c r="AQ85" s="260"/>
      <c r="AR85" s="260"/>
      <c r="AS85" s="260"/>
      <c r="AT85" s="260"/>
      <c r="AU85" s="260"/>
      <c r="AV85" s="260"/>
      <c r="AW85" s="260"/>
      <c r="AX85" s="260"/>
      <c r="AY85" s="260"/>
      <c r="AZ85" s="260"/>
      <c r="BA85" s="260"/>
      <c r="BB85" s="260"/>
      <c r="BC85" s="260"/>
      <c r="BD85" s="260"/>
      <c r="BE85" s="260"/>
      <c r="BF85" s="260"/>
      <c r="BG85" s="210"/>
      <c r="BH85" s="210"/>
      <c r="BI85" s="210"/>
    </row>
    <row r="86" spans="1:61" x14ac:dyDescent="0.25">
      <c r="A86" s="171" t="s">
        <v>91</v>
      </c>
      <c r="B86" s="164"/>
      <c r="C86" s="299" t="s">
        <v>628</v>
      </c>
      <c r="D86" s="166"/>
      <c r="E86" s="168"/>
      <c r="F86" s="505"/>
      <c r="G86" s="168"/>
      <c r="AO86" s="260"/>
      <c r="AP86" s="260"/>
      <c r="AQ86" s="260"/>
      <c r="AR86" s="260"/>
      <c r="AS86" s="260"/>
      <c r="AT86" s="260"/>
      <c r="AU86" s="260"/>
      <c r="AV86" s="260"/>
      <c r="AW86" s="260"/>
      <c r="AX86" s="260"/>
      <c r="AY86" s="260"/>
      <c r="AZ86" s="260"/>
      <c r="BA86" s="260"/>
      <c r="BB86" s="260"/>
      <c r="BC86" s="260"/>
      <c r="BD86" s="260"/>
      <c r="BE86" s="260"/>
      <c r="BF86" s="260"/>
      <c r="BG86" s="210"/>
      <c r="BH86" s="210"/>
      <c r="BI86" s="210"/>
    </row>
    <row r="87" spans="1:61" x14ac:dyDescent="0.25">
      <c r="A87" s="171" t="s">
        <v>91</v>
      </c>
      <c r="B87" s="164"/>
      <c r="C87" s="299" t="s">
        <v>628</v>
      </c>
      <c r="D87" s="166"/>
      <c r="E87" s="168"/>
      <c r="F87" s="505"/>
      <c r="G87" s="168"/>
      <c r="AO87" s="260"/>
      <c r="AP87" s="260"/>
      <c r="AQ87" s="260"/>
      <c r="AR87" s="260"/>
      <c r="AS87" s="260"/>
      <c r="AT87" s="260"/>
      <c r="AU87" s="260"/>
      <c r="AV87" s="260"/>
      <c r="AW87" s="260"/>
      <c r="AX87" s="260"/>
      <c r="AY87" s="260"/>
      <c r="AZ87" s="260"/>
      <c r="BA87" s="260"/>
      <c r="BB87" s="260"/>
      <c r="BC87" s="260"/>
      <c r="BD87" s="260"/>
      <c r="BE87" s="260"/>
      <c r="BF87" s="260"/>
      <c r="BG87" s="210"/>
      <c r="BH87" s="210"/>
      <c r="BI87" s="210"/>
    </row>
    <row r="88" spans="1:61" x14ac:dyDescent="0.25">
      <c r="A88" s="171" t="s">
        <v>91</v>
      </c>
      <c r="B88" s="164"/>
      <c r="C88" s="299" t="s">
        <v>628</v>
      </c>
      <c r="D88" s="166"/>
      <c r="E88" s="168"/>
      <c r="F88" s="505"/>
      <c r="G88" s="168"/>
      <c r="AO88" s="260"/>
      <c r="AP88" s="260"/>
      <c r="AQ88" s="260"/>
      <c r="AR88" s="260"/>
      <c r="AS88" s="260"/>
      <c r="AT88" s="260"/>
      <c r="AU88" s="260"/>
      <c r="AV88" s="260"/>
      <c r="AW88" s="260"/>
      <c r="AX88" s="260"/>
      <c r="AY88" s="260"/>
      <c r="AZ88" s="260"/>
      <c r="BA88" s="260"/>
      <c r="BB88" s="260"/>
      <c r="BC88" s="260"/>
      <c r="BD88" s="260"/>
      <c r="BE88" s="260"/>
      <c r="BF88" s="260"/>
      <c r="BG88" s="210"/>
      <c r="BH88" s="210"/>
      <c r="BI88" s="210"/>
    </row>
    <row r="89" spans="1:61" x14ac:dyDescent="0.25">
      <c r="A89" s="171" t="s">
        <v>91</v>
      </c>
      <c r="B89" s="164"/>
      <c r="C89" s="299" t="s">
        <v>628</v>
      </c>
      <c r="D89" s="166"/>
      <c r="E89" s="168"/>
      <c r="F89" s="505"/>
      <c r="G89" s="168"/>
      <c r="AO89" s="260"/>
      <c r="AP89" s="260"/>
      <c r="AQ89" s="260"/>
      <c r="AR89" s="260"/>
      <c r="AS89" s="260"/>
      <c r="AT89" s="260"/>
      <c r="AU89" s="260"/>
      <c r="AV89" s="260"/>
      <c r="AW89" s="260"/>
      <c r="AX89" s="260"/>
      <c r="AY89" s="260"/>
      <c r="AZ89" s="260"/>
      <c r="BA89" s="260"/>
      <c r="BB89" s="260"/>
      <c r="BC89" s="260"/>
      <c r="BD89" s="260"/>
      <c r="BE89" s="260"/>
      <c r="BF89" s="260"/>
      <c r="BG89" s="210"/>
      <c r="BH89" s="210"/>
      <c r="BI89" s="210"/>
    </row>
    <row r="90" spans="1:61" x14ac:dyDescent="0.25">
      <c r="A90" s="171" t="s">
        <v>91</v>
      </c>
      <c r="B90" s="164"/>
      <c r="C90" s="299" t="s">
        <v>628</v>
      </c>
      <c r="D90" s="166"/>
      <c r="E90" s="168"/>
      <c r="F90" s="505"/>
      <c r="G90" s="168"/>
      <c r="AO90" s="260"/>
      <c r="AP90" s="260"/>
      <c r="AQ90" s="260"/>
      <c r="AR90" s="260"/>
      <c r="AS90" s="260"/>
      <c r="AT90" s="260"/>
      <c r="AU90" s="260"/>
      <c r="AV90" s="260"/>
      <c r="AW90" s="260"/>
      <c r="AX90" s="260"/>
      <c r="AY90" s="260"/>
      <c r="AZ90" s="260"/>
      <c r="BA90" s="260"/>
      <c r="BB90" s="260"/>
      <c r="BC90" s="260"/>
      <c r="BD90" s="260"/>
      <c r="BE90" s="260"/>
      <c r="BF90" s="260"/>
      <c r="BG90" s="210"/>
      <c r="BH90" s="210"/>
      <c r="BI90" s="210"/>
    </row>
    <row r="91" spans="1:61" x14ac:dyDescent="0.25">
      <c r="A91" s="171" t="s">
        <v>91</v>
      </c>
      <c r="B91" s="164"/>
      <c r="C91" s="299" t="s">
        <v>628</v>
      </c>
      <c r="D91" s="166"/>
      <c r="E91" s="168"/>
      <c r="F91" s="505"/>
      <c r="G91" s="168"/>
      <c r="AO91" s="260"/>
      <c r="AP91" s="260"/>
      <c r="AQ91" s="260"/>
      <c r="AR91" s="260"/>
      <c r="AS91" s="260"/>
      <c r="AT91" s="260"/>
      <c r="AU91" s="260"/>
      <c r="AV91" s="260"/>
      <c r="AW91" s="260"/>
      <c r="AX91" s="260"/>
      <c r="AY91" s="260"/>
      <c r="AZ91" s="260"/>
      <c r="BA91" s="260"/>
      <c r="BB91" s="260"/>
      <c r="BC91" s="260"/>
      <c r="BD91" s="260"/>
      <c r="BE91" s="260"/>
      <c r="BF91" s="260"/>
      <c r="BG91" s="210"/>
      <c r="BH91" s="210"/>
      <c r="BI91" s="210"/>
    </row>
    <row r="92" spans="1:61" x14ac:dyDescent="0.25">
      <c r="A92" s="171" t="s">
        <v>91</v>
      </c>
      <c r="B92" s="164"/>
      <c r="C92" s="299" t="s">
        <v>628</v>
      </c>
      <c r="D92" s="166"/>
      <c r="E92" s="168"/>
      <c r="F92" s="505"/>
      <c r="G92" s="168"/>
      <c r="AO92" s="260"/>
      <c r="AP92" s="260"/>
      <c r="AQ92" s="260"/>
      <c r="AR92" s="260"/>
      <c r="AS92" s="260"/>
      <c r="AT92" s="260"/>
      <c r="AU92" s="260"/>
      <c r="AV92" s="260"/>
      <c r="AW92" s="260"/>
      <c r="AX92" s="260"/>
      <c r="AY92" s="260"/>
      <c r="AZ92" s="260"/>
      <c r="BA92" s="260"/>
      <c r="BB92" s="260"/>
      <c r="BC92" s="260"/>
      <c r="BD92" s="260"/>
      <c r="BE92" s="260"/>
      <c r="BF92" s="260"/>
      <c r="BG92" s="210"/>
      <c r="BH92" s="210"/>
      <c r="BI92" s="210"/>
    </row>
    <row r="93" spans="1:61" x14ac:dyDescent="0.25">
      <c r="A93" s="171" t="s">
        <v>91</v>
      </c>
      <c r="B93" s="164"/>
      <c r="C93" s="299" t="s">
        <v>628</v>
      </c>
      <c r="D93" s="166"/>
      <c r="E93" s="168"/>
      <c r="F93" s="505"/>
      <c r="G93" s="168"/>
      <c r="AO93" s="260"/>
      <c r="AP93" s="260"/>
      <c r="AQ93" s="260"/>
      <c r="AR93" s="260"/>
      <c r="AS93" s="260"/>
      <c r="AT93" s="260"/>
      <c r="AU93" s="260"/>
      <c r="AV93" s="260"/>
      <c r="AW93" s="260"/>
      <c r="AX93" s="260"/>
      <c r="AY93" s="260"/>
      <c r="AZ93" s="260"/>
      <c r="BA93" s="260"/>
      <c r="BB93" s="260"/>
      <c r="BC93" s="260"/>
      <c r="BD93" s="260"/>
      <c r="BE93" s="260"/>
      <c r="BF93" s="260"/>
      <c r="BG93" s="210"/>
      <c r="BH93" s="210"/>
      <c r="BI93" s="210"/>
    </row>
    <row r="94" spans="1:61" x14ac:dyDescent="0.25">
      <c r="A94" s="171" t="s">
        <v>91</v>
      </c>
      <c r="B94" s="164"/>
      <c r="C94" s="299" t="s">
        <v>628</v>
      </c>
      <c r="D94" s="166"/>
      <c r="E94" s="168"/>
      <c r="F94" s="505"/>
      <c r="G94" s="168"/>
      <c r="AO94" s="260"/>
      <c r="AP94" s="260"/>
      <c r="AQ94" s="260"/>
      <c r="AR94" s="260"/>
      <c r="AS94" s="260"/>
      <c r="AT94" s="260"/>
      <c r="AU94" s="260"/>
      <c r="AV94" s="260"/>
      <c r="AW94" s="260"/>
      <c r="AX94" s="260"/>
      <c r="AY94" s="260"/>
      <c r="AZ94" s="260"/>
      <c r="BA94" s="260"/>
      <c r="BB94" s="260"/>
      <c r="BC94" s="260"/>
      <c r="BD94" s="260"/>
      <c r="BE94" s="260"/>
      <c r="BF94" s="260"/>
      <c r="BG94" s="210"/>
      <c r="BH94" s="210"/>
      <c r="BI94" s="210"/>
    </row>
    <row r="95" spans="1:61" x14ac:dyDescent="0.25">
      <c r="A95" s="171" t="s">
        <v>91</v>
      </c>
      <c r="B95" s="164"/>
      <c r="C95" s="299" t="s">
        <v>628</v>
      </c>
      <c r="D95" s="166"/>
      <c r="E95" s="168"/>
      <c r="F95" s="505"/>
      <c r="G95" s="168"/>
      <c r="AO95" s="260"/>
      <c r="AP95" s="260"/>
      <c r="AQ95" s="260"/>
      <c r="AR95" s="260"/>
      <c r="AS95" s="260"/>
      <c r="AT95" s="260"/>
      <c r="AU95" s="260"/>
      <c r="AV95" s="260"/>
      <c r="AW95" s="260"/>
      <c r="AX95" s="260"/>
      <c r="AY95" s="260"/>
      <c r="AZ95" s="260"/>
      <c r="BA95" s="260"/>
      <c r="BB95" s="260"/>
      <c r="BC95" s="260"/>
      <c r="BD95" s="260"/>
      <c r="BE95" s="260"/>
      <c r="BF95" s="260"/>
      <c r="BG95" s="210"/>
      <c r="BH95" s="210"/>
      <c r="BI95" s="210"/>
    </row>
    <row r="96" spans="1:61" x14ac:dyDescent="0.25">
      <c r="A96" s="171" t="s">
        <v>91</v>
      </c>
      <c r="B96" s="164"/>
      <c r="C96" s="299" t="s">
        <v>628</v>
      </c>
      <c r="D96" s="166"/>
      <c r="E96" s="168"/>
      <c r="F96" s="505"/>
      <c r="G96" s="168"/>
      <c r="AO96" s="260"/>
      <c r="AP96" s="260"/>
      <c r="AQ96" s="260"/>
      <c r="AR96" s="260"/>
      <c r="AS96" s="260"/>
      <c r="AT96" s="260"/>
      <c r="AU96" s="260"/>
      <c r="AV96" s="260"/>
      <c r="AW96" s="260"/>
      <c r="AX96" s="260"/>
      <c r="AY96" s="260"/>
      <c r="AZ96" s="260"/>
      <c r="BA96" s="260"/>
      <c r="BB96" s="260"/>
      <c r="BC96" s="260"/>
      <c r="BD96" s="260"/>
      <c r="BE96" s="260"/>
      <c r="BF96" s="260"/>
      <c r="BG96" s="210"/>
      <c r="BH96" s="210"/>
      <c r="BI96" s="210"/>
    </row>
    <row r="97" spans="1:61" x14ac:dyDescent="0.25">
      <c r="A97" s="171" t="s">
        <v>91</v>
      </c>
      <c r="B97" s="164"/>
      <c r="C97" s="299" t="s">
        <v>628</v>
      </c>
      <c r="D97" s="166"/>
      <c r="E97" s="168"/>
      <c r="F97" s="505"/>
      <c r="G97" s="168"/>
      <c r="AO97" s="260"/>
      <c r="AP97" s="260"/>
      <c r="AQ97" s="260"/>
      <c r="AR97" s="260"/>
      <c r="AS97" s="260"/>
      <c r="AT97" s="260"/>
      <c r="AU97" s="260"/>
      <c r="AV97" s="260"/>
      <c r="AW97" s="260"/>
      <c r="AX97" s="260"/>
      <c r="AY97" s="260"/>
      <c r="AZ97" s="260"/>
      <c r="BA97" s="260"/>
      <c r="BB97" s="260"/>
      <c r="BC97" s="260"/>
      <c r="BD97" s="260"/>
      <c r="BE97" s="260"/>
      <c r="BF97" s="260"/>
      <c r="BG97" s="210"/>
      <c r="BH97" s="210"/>
      <c r="BI97" s="210"/>
    </row>
    <row r="98" spans="1:61" x14ac:dyDescent="0.25">
      <c r="A98" s="171" t="s">
        <v>91</v>
      </c>
      <c r="B98" s="164"/>
      <c r="C98" s="299" t="s">
        <v>628</v>
      </c>
      <c r="D98" s="166"/>
      <c r="E98" s="168"/>
      <c r="F98" s="505"/>
      <c r="G98" s="168"/>
      <c r="AO98" s="260"/>
      <c r="AP98" s="260"/>
      <c r="AQ98" s="260"/>
      <c r="AR98" s="260"/>
      <c r="AS98" s="260"/>
      <c r="AT98" s="260"/>
      <c r="AU98" s="260"/>
      <c r="AV98" s="260"/>
      <c r="AW98" s="260"/>
      <c r="AX98" s="260"/>
      <c r="AY98" s="260"/>
      <c r="AZ98" s="260"/>
      <c r="BA98" s="260"/>
      <c r="BB98" s="260"/>
      <c r="BC98" s="260"/>
      <c r="BD98" s="260"/>
      <c r="BE98" s="260"/>
      <c r="BF98" s="260"/>
      <c r="BG98" s="210"/>
      <c r="BH98" s="210"/>
      <c r="BI98" s="210"/>
    </row>
    <row r="99" spans="1:61" x14ac:dyDescent="0.25">
      <c r="A99" s="171" t="s">
        <v>91</v>
      </c>
      <c r="B99" s="164"/>
      <c r="C99" s="299" t="s">
        <v>628</v>
      </c>
      <c r="D99" s="166"/>
      <c r="E99" s="168"/>
      <c r="F99" s="505"/>
      <c r="G99" s="168"/>
      <c r="AO99" s="260"/>
      <c r="AP99" s="260"/>
      <c r="AQ99" s="260"/>
      <c r="AR99" s="260"/>
      <c r="AS99" s="260"/>
      <c r="AT99" s="260"/>
      <c r="AU99" s="260"/>
      <c r="AV99" s="260"/>
      <c r="AW99" s="260"/>
      <c r="AX99" s="260"/>
      <c r="AY99" s="260"/>
      <c r="AZ99" s="260"/>
      <c r="BA99" s="260"/>
      <c r="BB99" s="260"/>
      <c r="BC99" s="260"/>
      <c r="BD99" s="260"/>
      <c r="BE99" s="260"/>
      <c r="BF99" s="260"/>
      <c r="BG99" s="210"/>
      <c r="BH99" s="210"/>
      <c r="BI99" s="210"/>
    </row>
    <row r="100" spans="1:61" x14ac:dyDescent="0.25">
      <c r="A100" s="171" t="s">
        <v>91</v>
      </c>
      <c r="B100" s="164"/>
      <c r="C100" s="299" t="s">
        <v>628</v>
      </c>
      <c r="D100" s="166"/>
      <c r="E100" s="168"/>
      <c r="F100" s="505"/>
      <c r="G100" s="168"/>
      <c r="AO100" s="260"/>
      <c r="AP100" s="260"/>
      <c r="AQ100" s="260"/>
      <c r="AR100" s="260"/>
      <c r="AS100" s="260"/>
      <c r="AT100" s="260"/>
      <c r="AU100" s="260"/>
      <c r="AV100" s="260"/>
      <c r="AW100" s="260"/>
      <c r="AX100" s="260"/>
      <c r="AY100" s="260"/>
      <c r="AZ100" s="260"/>
      <c r="BA100" s="260"/>
      <c r="BB100" s="260"/>
      <c r="BC100" s="260"/>
      <c r="BD100" s="260"/>
      <c r="BE100" s="260"/>
      <c r="BF100" s="260"/>
      <c r="BG100" s="210"/>
      <c r="BH100" s="210"/>
      <c r="BI100" s="210"/>
    </row>
    <row r="101" spans="1:61" x14ac:dyDescent="0.25">
      <c r="A101" s="171" t="s">
        <v>91</v>
      </c>
      <c r="B101" s="164"/>
      <c r="C101" s="299" t="s">
        <v>628</v>
      </c>
      <c r="D101" s="166"/>
      <c r="E101" s="168"/>
      <c r="F101" s="505"/>
      <c r="G101" s="168"/>
      <c r="AO101" s="260"/>
      <c r="AP101" s="260"/>
      <c r="AQ101" s="260"/>
      <c r="AR101" s="260"/>
      <c r="AS101" s="260"/>
      <c r="AT101" s="260"/>
      <c r="AU101" s="260"/>
      <c r="AV101" s="260"/>
      <c r="AW101" s="260"/>
      <c r="AX101" s="260"/>
      <c r="AY101" s="260"/>
      <c r="AZ101" s="260"/>
      <c r="BA101" s="260"/>
      <c r="BB101" s="260"/>
      <c r="BC101" s="260"/>
      <c r="BD101" s="260"/>
      <c r="BE101" s="260"/>
      <c r="BF101" s="260"/>
      <c r="BG101" s="210"/>
      <c r="BH101" s="210"/>
      <c r="BI101" s="210"/>
    </row>
    <row r="102" spans="1:61" x14ac:dyDescent="0.25">
      <c r="A102" s="171" t="s">
        <v>91</v>
      </c>
      <c r="B102" s="164"/>
      <c r="C102" s="299" t="s">
        <v>628</v>
      </c>
      <c r="D102" s="166"/>
      <c r="E102" s="168"/>
      <c r="F102" s="505"/>
      <c r="G102" s="168"/>
      <c r="AO102" s="260"/>
      <c r="AP102" s="260"/>
      <c r="AQ102" s="260"/>
      <c r="AR102" s="260"/>
      <c r="AS102" s="260"/>
      <c r="AT102" s="260"/>
      <c r="AU102" s="260"/>
      <c r="AV102" s="260"/>
      <c r="AW102" s="260"/>
      <c r="AX102" s="260"/>
      <c r="AY102" s="260"/>
      <c r="AZ102" s="260"/>
      <c r="BA102" s="260"/>
      <c r="BB102" s="260"/>
      <c r="BC102" s="260"/>
      <c r="BD102" s="260"/>
      <c r="BE102" s="260"/>
      <c r="BF102" s="260"/>
      <c r="BG102" s="210"/>
      <c r="BH102" s="210"/>
      <c r="BI102" s="210"/>
    </row>
    <row r="103" spans="1:61" x14ac:dyDescent="0.25">
      <c r="A103" s="171" t="s">
        <v>91</v>
      </c>
      <c r="B103" s="164"/>
      <c r="C103" s="299" t="s">
        <v>628</v>
      </c>
      <c r="D103" s="166"/>
      <c r="E103" s="168"/>
      <c r="F103" s="505"/>
      <c r="G103" s="168"/>
      <c r="AO103" s="260"/>
      <c r="AP103" s="260"/>
      <c r="AQ103" s="260"/>
      <c r="AR103" s="260"/>
      <c r="AS103" s="260"/>
      <c r="AT103" s="260"/>
      <c r="AU103" s="260"/>
      <c r="AV103" s="260"/>
      <c r="AW103" s="260"/>
      <c r="AX103" s="260"/>
      <c r="AY103" s="260"/>
      <c r="AZ103" s="260"/>
      <c r="BA103" s="260"/>
      <c r="BB103" s="260"/>
      <c r="BC103" s="260"/>
      <c r="BD103" s="260"/>
      <c r="BE103" s="260"/>
      <c r="BF103" s="260"/>
      <c r="BG103" s="210"/>
      <c r="BH103" s="210"/>
      <c r="BI103" s="210"/>
    </row>
    <row r="104" spans="1:61" x14ac:dyDescent="0.25">
      <c r="A104" s="171" t="s">
        <v>91</v>
      </c>
      <c r="B104" s="164"/>
      <c r="C104" s="299" t="s">
        <v>628</v>
      </c>
      <c r="D104" s="166"/>
      <c r="E104" s="168"/>
      <c r="F104" s="505"/>
      <c r="G104" s="168"/>
      <c r="AO104" s="260"/>
      <c r="AP104" s="260"/>
      <c r="AQ104" s="260"/>
      <c r="AR104" s="260"/>
      <c r="AS104" s="260"/>
      <c r="AT104" s="260"/>
      <c r="AU104" s="260"/>
      <c r="AV104" s="260"/>
      <c r="AW104" s="260"/>
      <c r="AX104" s="260"/>
      <c r="AY104" s="260"/>
      <c r="AZ104" s="260"/>
      <c r="BA104" s="260"/>
      <c r="BB104" s="260"/>
      <c r="BC104" s="260"/>
      <c r="BD104" s="260"/>
      <c r="BE104" s="260"/>
      <c r="BF104" s="260"/>
      <c r="BG104" s="210"/>
      <c r="BH104" s="210"/>
      <c r="BI104" s="210"/>
    </row>
    <row r="105" spans="1:61" x14ac:dyDescent="0.25">
      <c r="A105" s="171" t="s">
        <v>91</v>
      </c>
      <c r="B105" s="164"/>
      <c r="C105" s="299" t="s">
        <v>628</v>
      </c>
      <c r="D105" s="166"/>
      <c r="E105" s="168"/>
      <c r="F105" s="505"/>
      <c r="G105" s="168"/>
      <c r="AO105" s="260"/>
      <c r="AP105" s="260"/>
      <c r="AQ105" s="260"/>
      <c r="AR105" s="260"/>
      <c r="AS105" s="260"/>
      <c r="AT105" s="260"/>
      <c r="AU105" s="260"/>
      <c r="AV105" s="260"/>
      <c r="AW105" s="260"/>
      <c r="AX105" s="260"/>
      <c r="AY105" s="260"/>
      <c r="AZ105" s="260"/>
      <c r="BA105" s="260"/>
      <c r="BB105" s="260"/>
      <c r="BC105" s="260"/>
      <c r="BD105" s="260"/>
      <c r="BE105" s="260"/>
      <c r="BF105" s="260"/>
      <c r="BG105" s="210"/>
      <c r="BH105" s="210"/>
      <c r="BI105" s="210"/>
    </row>
    <row r="106" spans="1:61" x14ac:dyDescent="0.25">
      <c r="A106" s="171" t="s">
        <v>91</v>
      </c>
      <c r="B106" s="164"/>
      <c r="C106" s="299" t="s">
        <v>628</v>
      </c>
      <c r="D106" s="166"/>
      <c r="E106" s="168"/>
      <c r="F106" s="505"/>
      <c r="G106" s="168"/>
      <c r="AO106" s="260"/>
      <c r="AP106" s="260"/>
      <c r="AQ106" s="260"/>
      <c r="AR106" s="260"/>
      <c r="AS106" s="260"/>
      <c r="AT106" s="260"/>
      <c r="AU106" s="260"/>
      <c r="AV106" s="260"/>
      <c r="AW106" s="260"/>
      <c r="AX106" s="260"/>
      <c r="AY106" s="260"/>
      <c r="AZ106" s="260"/>
      <c r="BA106" s="260"/>
      <c r="BB106" s="260"/>
      <c r="BC106" s="260"/>
      <c r="BD106" s="260"/>
      <c r="BE106" s="260"/>
      <c r="BF106" s="260"/>
      <c r="BG106" s="210"/>
      <c r="BH106" s="210"/>
      <c r="BI106" s="210"/>
    </row>
    <row r="107" spans="1:61" x14ac:dyDescent="0.25">
      <c r="A107" s="171" t="s">
        <v>91</v>
      </c>
      <c r="B107" s="164"/>
      <c r="C107" s="299" t="s">
        <v>628</v>
      </c>
      <c r="D107" s="166"/>
      <c r="E107" s="168"/>
      <c r="F107" s="505"/>
      <c r="G107" s="168"/>
      <c r="AO107" s="260"/>
      <c r="AP107" s="260"/>
      <c r="AQ107" s="260"/>
      <c r="AR107" s="260"/>
      <c r="AS107" s="260"/>
      <c r="AT107" s="260"/>
      <c r="AU107" s="260"/>
      <c r="AV107" s="260"/>
      <c r="AW107" s="260"/>
      <c r="AX107" s="260"/>
      <c r="AY107" s="260"/>
      <c r="AZ107" s="260"/>
      <c r="BA107" s="260"/>
      <c r="BB107" s="260"/>
      <c r="BC107" s="260"/>
      <c r="BD107" s="260"/>
      <c r="BE107" s="260"/>
      <c r="BF107" s="260"/>
      <c r="BG107" s="210"/>
      <c r="BH107" s="210"/>
      <c r="BI107" s="210"/>
    </row>
    <row r="108" spans="1:61" x14ac:dyDescent="0.25">
      <c r="A108" s="171" t="s">
        <v>91</v>
      </c>
      <c r="B108" s="164"/>
      <c r="C108" s="299" t="s">
        <v>628</v>
      </c>
      <c r="D108" s="166"/>
      <c r="E108" s="168"/>
      <c r="F108" s="505"/>
      <c r="G108" s="168"/>
      <c r="AO108" s="260"/>
      <c r="AP108" s="260"/>
      <c r="AQ108" s="260"/>
      <c r="AR108" s="260"/>
      <c r="AS108" s="260"/>
      <c r="AT108" s="260"/>
      <c r="AU108" s="260"/>
      <c r="AV108" s="260"/>
      <c r="AW108" s="260"/>
      <c r="AX108" s="260"/>
      <c r="AY108" s="260"/>
      <c r="AZ108" s="260"/>
      <c r="BA108" s="260"/>
      <c r="BB108" s="260"/>
      <c r="BC108" s="260"/>
      <c r="BD108" s="260"/>
      <c r="BE108" s="260"/>
      <c r="BF108" s="260"/>
      <c r="BG108" s="210"/>
      <c r="BH108" s="210"/>
      <c r="BI108" s="210"/>
    </row>
    <row r="109" spans="1:61" x14ac:dyDescent="0.25">
      <c r="A109" s="171" t="s">
        <v>91</v>
      </c>
      <c r="B109" s="164"/>
      <c r="C109" s="299" t="s">
        <v>628</v>
      </c>
      <c r="D109" s="166"/>
      <c r="E109" s="168"/>
      <c r="F109" s="505"/>
      <c r="G109" s="168"/>
      <c r="AO109" s="260"/>
      <c r="AP109" s="260"/>
      <c r="AQ109" s="260"/>
      <c r="AR109" s="260"/>
      <c r="AS109" s="260"/>
      <c r="AT109" s="260"/>
      <c r="AU109" s="260"/>
      <c r="AV109" s="260"/>
      <c r="AW109" s="260"/>
      <c r="AX109" s="260"/>
      <c r="AY109" s="260"/>
      <c r="AZ109" s="260"/>
      <c r="BA109" s="260"/>
      <c r="BB109" s="260"/>
      <c r="BC109" s="260"/>
      <c r="BD109" s="260"/>
      <c r="BE109" s="260"/>
      <c r="BF109" s="260"/>
      <c r="BG109" s="210"/>
      <c r="BH109" s="210"/>
      <c r="BI109" s="210"/>
    </row>
    <row r="110" spans="1:61" x14ac:dyDescent="0.25">
      <c r="A110" s="171" t="s">
        <v>91</v>
      </c>
      <c r="B110" s="164"/>
      <c r="C110" s="299" t="s">
        <v>628</v>
      </c>
      <c r="D110" s="166"/>
      <c r="E110" s="168"/>
      <c r="F110" s="505"/>
      <c r="G110" s="168"/>
      <c r="AO110" s="260"/>
      <c r="AP110" s="260"/>
      <c r="AQ110" s="260"/>
      <c r="AR110" s="260"/>
      <c r="AS110" s="260"/>
      <c r="AT110" s="260"/>
      <c r="AU110" s="260"/>
      <c r="AV110" s="260"/>
      <c r="AW110" s="260"/>
      <c r="AX110" s="260"/>
      <c r="AY110" s="260"/>
      <c r="AZ110" s="260"/>
      <c r="BA110" s="260"/>
      <c r="BB110" s="260"/>
      <c r="BC110" s="260"/>
      <c r="BD110" s="260"/>
      <c r="BE110" s="260"/>
      <c r="BF110" s="260"/>
      <c r="BG110" s="210"/>
      <c r="BH110" s="210"/>
      <c r="BI110" s="210"/>
    </row>
    <row r="111" spans="1:61" x14ac:dyDescent="0.25">
      <c r="A111" s="171" t="s">
        <v>91</v>
      </c>
      <c r="B111" s="164"/>
      <c r="C111" s="299" t="s">
        <v>628</v>
      </c>
      <c r="D111" s="166"/>
      <c r="E111" s="168"/>
      <c r="F111" s="505"/>
      <c r="G111" s="168"/>
      <c r="AO111" s="260"/>
      <c r="AP111" s="260"/>
      <c r="AQ111" s="260"/>
      <c r="AR111" s="260"/>
      <c r="AS111" s="260"/>
      <c r="AT111" s="260"/>
      <c r="AU111" s="260"/>
      <c r="AV111" s="260"/>
      <c r="AW111" s="260"/>
      <c r="AX111" s="260"/>
      <c r="AY111" s="260"/>
      <c r="AZ111" s="260"/>
      <c r="BA111" s="260"/>
      <c r="BB111" s="260"/>
      <c r="BC111" s="260"/>
      <c r="BD111" s="260"/>
      <c r="BE111" s="260"/>
      <c r="BF111" s="260"/>
      <c r="BG111" s="210"/>
      <c r="BH111" s="210"/>
      <c r="BI111" s="210"/>
    </row>
    <row r="112" spans="1:61" x14ac:dyDescent="0.25">
      <c r="A112" s="171" t="s">
        <v>91</v>
      </c>
      <c r="B112" s="164"/>
      <c r="C112" s="299" t="s">
        <v>628</v>
      </c>
      <c r="D112" s="166"/>
      <c r="E112" s="168"/>
      <c r="F112" s="505"/>
      <c r="G112" s="168"/>
      <c r="AO112" s="260"/>
      <c r="AP112" s="260"/>
      <c r="AQ112" s="260"/>
      <c r="AR112" s="260"/>
      <c r="AS112" s="260"/>
      <c r="AT112" s="260"/>
      <c r="AU112" s="260"/>
      <c r="AV112" s="260"/>
      <c r="AW112" s="260"/>
      <c r="AX112" s="260"/>
      <c r="AY112" s="260"/>
      <c r="AZ112" s="260"/>
      <c r="BA112" s="260"/>
      <c r="BB112" s="260"/>
      <c r="BC112" s="260"/>
      <c r="BD112" s="260"/>
      <c r="BE112" s="260"/>
      <c r="BF112" s="260"/>
      <c r="BG112" s="210"/>
      <c r="BH112" s="210"/>
      <c r="BI112" s="210"/>
    </row>
    <row r="113" spans="1:61" x14ac:dyDescent="0.25">
      <c r="A113" s="171" t="s">
        <v>91</v>
      </c>
      <c r="B113" s="164"/>
      <c r="C113" s="299" t="s">
        <v>628</v>
      </c>
      <c r="D113" s="166"/>
      <c r="E113" s="168"/>
      <c r="F113" s="505"/>
      <c r="G113" s="168"/>
      <c r="AO113" s="260"/>
      <c r="AP113" s="260"/>
      <c r="AQ113" s="260"/>
      <c r="AR113" s="260"/>
      <c r="AS113" s="260"/>
      <c r="AT113" s="260"/>
      <c r="AU113" s="260"/>
      <c r="AV113" s="260"/>
      <c r="AW113" s="260"/>
      <c r="AX113" s="260"/>
      <c r="AY113" s="260"/>
      <c r="AZ113" s="260"/>
      <c r="BA113" s="260"/>
      <c r="BB113" s="260"/>
      <c r="BC113" s="260"/>
      <c r="BD113" s="260"/>
      <c r="BE113" s="260"/>
      <c r="BF113" s="260"/>
      <c r="BG113" s="210"/>
      <c r="BH113" s="210"/>
      <c r="BI113" s="210"/>
    </row>
    <row r="114" spans="1:61" x14ac:dyDescent="0.25">
      <c r="A114" s="171" t="s">
        <v>91</v>
      </c>
      <c r="B114" s="164"/>
      <c r="C114" s="299" t="s">
        <v>628</v>
      </c>
      <c r="D114" s="166"/>
      <c r="E114" s="168"/>
      <c r="F114" s="505"/>
      <c r="G114" s="168"/>
      <c r="AO114" s="260"/>
      <c r="AP114" s="260"/>
      <c r="AQ114" s="260"/>
      <c r="AR114" s="260"/>
      <c r="AS114" s="260"/>
      <c r="AT114" s="260"/>
      <c r="AU114" s="260"/>
      <c r="AV114" s="260"/>
      <c r="AW114" s="260"/>
      <c r="AX114" s="260"/>
      <c r="AY114" s="260"/>
      <c r="AZ114" s="260"/>
      <c r="BA114" s="260"/>
      <c r="BB114" s="260"/>
      <c r="BC114" s="260"/>
      <c r="BD114" s="260"/>
      <c r="BE114" s="260"/>
      <c r="BF114" s="260"/>
      <c r="BG114" s="210"/>
      <c r="BH114" s="210"/>
      <c r="BI114" s="210"/>
    </row>
    <row r="115" spans="1:61" x14ac:dyDescent="0.25">
      <c r="A115" s="171" t="s">
        <v>91</v>
      </c>
      <c r="B115" s="164"/>
      <c r="C115" s="299" t="s">
        <v>628</v>
      </c>
      <c r="D115" s="166"/>
      <c r="E115" s="168"/>
      <c r="F115" s="505"/>
      <c r="G115" s="168"/>
      <c r="AO115" s="260"/>
      <c r="AP115" s="260"/>
      <c r="AQ115" s="260"/>
      <c r="AR115" s="260"/>
      <c r="AS115" s="260"/>
      <c r="AT115" s="260"/>
      <c r="AU115" s="260"/>
      <c r="AV115" s="260"/>
      <c r="AW115" s="260"/>
      <c r="AX115" s="260"/>
      <c r="AY115" s="260"/>
      <c r="AZ115" s="260"/>
      <c r="BA115" s="260"/>
      <c r="BB115" s="260"/>
      <c r="BC115" s="260"/>
      <c r="BD115" s="260"/>
      <c r="BE115" s="260"/>
      <c r="BF115" s="260"/>
      <c r="BG115" s="210"/>
      <c r="BH115" s="210"/>
      <c r="BI115" s="210"/>
    </row>
    <row r="116" spans="1:61" x14ac:dyDescent="0.25">
      <c r="A116" s="171" t="s">
        <v>91</v>
      </c>
      <c r="B116" s="164"/>
      <c r="C116" s="299" t="s">
        <v>628</v>
      </c>
      <c r="D116" s="166"/>
      <c r="E116" s="168"/>
      <c r="F116" s="505"/>
      <c r="G116" s="168"/>
      <c r="AO116" s="260"/>
      <c r="AP116" s="260"/>
      <c r="AQ116" s="260"/>
      <c r="AR116" s="260"/>
      <c r="AS116" s="260"/>
      <c r="AT116" s="260"/>
      <c r="AU116" s="260"/>
      <c r="AV116" s="260"/>
      <c r="AW116" s="260"/>
      <c r="AX116" s="260"/>
      <c r="AY116" s="260"/>
      <c r="AZ116" s="260"/>
      <c r="BA116" s="260"/>
      <c r="BB116" s="260"/>
      <c r="BC116" s="260"/>
      <c r="BD116" s="260"/>
      <c r="BE116" s="260"/>
      <c r="BF116" s="260"/>
      <c r="BG116" s="210"/>
      <c r="BH116" s="210"/>
      <c r="BI116" s="210"/>
    </row>
    <row r="117" spans="1:61" x14ac:dyDescent="0.25">
      <c r="A117" s="171" t="s">
        <v>91</v>
      </c>
      <c r="B117" s="164"/>
      <c r="C117" s="299" t="s">
        <v>628</v>
      </c>
      <c r="D117" s="166"/>
      <c r="E117" s="168"/>
      <c r="F117" s="505"/>
      <c r="G117" s="168"/>
      <c r="AO117" s="260"/>
      <c r="AP117" s="260"/>
      <c r="AQ117" s="260"/>
      <c r="AR117" s="260"/>
      <c r="AS117" s="260"/>
      <c r="AT117" s="260"/>
      <c r="AU117" s="260"/>
      <c r="AV117" s="260"/>
      <c r="AW117" s="260"/>
      <c r="AX117" s="260"/>
      <c r="AY117" s="260"/>
      <c r="AZ117" s="260"/>
      <c r="BA117" s="260"/>
      <c r="BB117" s="260"/>
      <c r="BC117" s="260"/>
      <c r="BD117" s="260"/>
      <c r="BE117" s="260"/>
      <c r="BF117" s="260"/>
      <c r="BG117" s="210"/>
      <c r="BH117" s="210"/>
      <c r="BI117" s="210"/>
    </row>
    <row r="118" spans="1:61" x14ac:dyDescent="0.25">
      <c r="A118" s="171" t="s">
        <v>91</v>
      </c>
      <c r="B118" s="164"/>
      <c r="C118" s="299" t="s">
        <v>628</v>
      </c>
      <c r="D118" s="166"/>
      <c r="E118" s="168"/>
      <c r="F118" s="505"/>
      <c r="G118" s="168"/>
      <c r="AO118" s="260"/>
      <c r="AP118" s="260"/>
      <c r="AQ118" s="260"/>
      <c r="AR118" s="260"/>
      <c r="AS118" s="260"/>
      <c r="AT118" s="260"/>
      <c r="AU118" s="260"/>
      <c r="AV118" s="260"/>
      <c r="AW118" s="260"/>
      <c r="AX118" s="260"/>
      <c r="AY118" s="260"/>
      <c r="AZ118" s="260"/>
      <c r="BA118" s="260"/>
      <c r="BB118" s="260"/>
      <c r="BC118" s="260"/>
      <c r="BD118" s="260"/>
      <c r="BE118" s="260"/>
      <c r="BF118" s="260"/>
      <c r="BG118" s="210"/>
      <c r="BH118" s="210"/>
      <c r="BI118" s="210"/>
    </row>
    <row r="119" spans="1:61" x14ac:dyDescent="0.25">
      <c r="A119" s="171" t="s">
        <v>91</v>
      </c>
      <c r="B119" s="164"/>
      <c r="C119" s="299" t="s">
        <v>628</v>
      </c>
      <c r="D119" s="166"/>
      <c r="E119" s="168"/>
      <c r="F119" s="505"/>
      <c r="G119" s="168"/>
      <c r="AO119" s="260"/>
      <c r="AP119" s="260"/>
      <c r="AQ119" s="260"/>
      <c r="AR119" s="260"/>
      <c r="AS119" s="260"/>
      <c r="AT119" s="260"/>
      <c r="AU119" s="260"/>
      <c r="AV119" s="260"/>
      <c r="AW119" s="260"/>
      <c r="AX119" s="260"/>
      <c r="AY119" s="260"/>
      <c r="AZ119" s="260"/>
      <c r="BA119" s="260"/>
      <c r="BB119" s="260"/>
      <c r="BC119" s="260"/>
      <c r="BD119" s="260"/>
      <c r="BE119" s="260"/>
      <c r="BF119" s="260"/>
      <c r="BG119" s="210"/>
      <c r="BH119" s="210"/>
      <c r="BI119" s="210"/>
    </row>
    <row r="120" spans="1:61" x14ac:dyDescent="0.25">
      <c r="A120" s="171" t="s">
        <v>91</v>
      </c>
      <c r="B120" s="164"/>
      <c r="C120" s="299" t="s">
        <v>628</v>
      </c>
      <c r="D120" s="166"/>
      <c r="E120" s="168"/>
      <c r="F120" s="505"/>
      <c r="G120" s="168"/>
      <c r="AO120" s="260"/>
      <c r="AP120" s="260"/>
      <c r="AQ120" s="260"/>
      <c r="AR120" s="260"/>
      <c r="AS120" s="260"/>
      <c r="AT120" s="260"/>
      <c r="AU120" s="260"/>
      <c r="AV120" s="260"/>
      <c r="AW120" s="260"/>
      <c r="AX120" s="260"/>
      <c r="AY120" s="260"/>
      <c r="AZ120" s="260"/>
      <c r="BA120" s="260"/>
      <c r="BB120" s="260"/>
      <c r="BC120" s="260"/>
      <c r="BD120" s="260"/>
      <c r="BE120" s="260"/>
      <c r="BF120" s="260"/>
      <c r="BG120" s="210"/>
      <c r="BH120" s="210"/>
      <c r="BI120" s="210"/>
    </row>
    <row r="121" spans="1:61" x14ac:dyDescent="0.25">
      <c r="A121" s="171" t="s">
        <v>91</v>
      </c>
      <c r="B121" s="164"/>
      <c r="C121" s="299" t="s">
        <v>628</v>
      </c>
      <c r="D121" s="166"/>
      <c r="E121" s="168"/>
      <c r="F121" s="505"/>
      <c r="G121" s="168"/>
      <c r="AO121" s="260"/>
      <c r="AP121" s="260"/>
      <c r="AQ121" s="260"/>
      <c r="AR121" s="260"/>
      <c r="AS121" s="260"/>
      <c r="AT121" s="260"/>
      <c r="AU121" s="260"/>
      <c r="AV121" s="260"/>
      <c r="AW121" s="260"/>
      <c r="AX121" s="260"/>
      <c r="AY121" s="260"/>
      <c r="AZ121" s="260"/>
      <c r="BA121" s="260"/>
      <c r="BB121" s="260"/>
      <c r="BC121" s="260"/>
      <c r="BD121" s="260"/>
      <c r="BE121" s="260"/>
      <c r="BF121" s="260"/>
      <c r="BG121" s="210"/>
      <c r="BH121" s="210"/>
      <c r="BI121" s="210"/>
    </row>
    <row r="122" spans="1:61" x14ac:dyDescent="0.25">
      <c r="A122" s="171" t="s">
        <v>91</v>
      </c>
      <c r="B122" s="164"/>
      <c r="C122" s="299" t="s">
        <v>628</v>
      </c>
      <c r="D122" s="166"/>
      <c r="E122" s="168"/>
      <c r="F122" s="505"/>
      <c r="G122" s="168"/>
      <c r="AO122" s="260"/>
      <c r="AP122" s="260"/>
      <c r="AQ122" s="260"/>
      <c r="AR122" s="260"/>
      <c r="AS122" s="260"/>
      <c r="AT122" s="260"/>
      <c r="AU122" s="260"/>
      <c r="AV122" s="260"/>
      <c r="AW122" s="260"/>
      <c r="AX122" s="260"/>
      <c r="AY122" s="260"/>
      <c r="AZ122" s="260"/>
      <c r="BA122" s="260"/>
      <c r="BB122" s="260"/>
      <c r="BC122" s="260"/>
      <c r="BD122" s="260"/>
      <c r="BE122" s="260"/>
      <c r="BF122" s="260"/>
      <c r="BG122" s="210"/>
      <c r="BH122" s="210"/>
      <c r="BI122" s="210"/>
    </row>
    <row r="123" spans="1:61" x14ac:dyDescent="0.25">
      <c r="A123" s="171" t="s">
        <v>91</v>
      </c>
      <c r="B123" s="164"/>
      <c r="C123" s="299" t="s">
        <v>628</v>
      </c>
      <c r="D123" s="166"/>
      <c r="E123" s="168"/>
      <c r="F123" s="505"/>
      <c r="G123" s="168"/>
      <c r="AO123" s="260"/>
      <c r="AP123" s="260"/>
      <c r="AQ123" s="260"/>
      <c r="AR123" s="260"/>
      <c r="AS123" s="260"/>
      <c r="AT123" s="260"/>
      <c r="AU123" s="260"/>
      <c r="AV123" s="260"/>
      <c r="AW123" s="260"/>
      <c r="AX123" s="260"/>
      <c r="AY123" s="260"/>
      <c r="AZ123" s="260"/>
      <c r="BA123" s="260"/>
      <c r="BB123" s="260"/>
      <c r="BC123" s="260"/>
      <c r="BD123" s="260"/>
      <c r="BE123" s="260"/>
      <c r="BF123" s="260"/>
      <c r="BG123" s="210"/>
      <c r="BH123" s="210"/>
      <c r="BI123" s="210"/>
    </row>
    <row r="124" spans="1:61" x14ac:dyDescent="0.25">
      <c r="A124" s="171" t="s">
        <v>91</v>
      </c>
      <c r="B124" s="164"/>
      <c r="C124" s="299" t="s">
        <v>628</v>
      </c>
      <c r="D124" s="166"/>
      <c r="E124" s="168"/>
      <c r="F124" s="505"/>
      <c r="G124" s="168"/>
      <c r="AO124" s="260"/>
      <c r="AP124" s="260"/>
      <c r="AQ124" s="260"/>
      <c r="AR124" s="260"/>
      <c r="AS124" s="260"/>
      <c r="AT124" s="260"/>
      <c r="AU124" s="260"/>
      <c r="AV124" s="260"/>
      <c r="AW124" s="260"/>
      <c r="AX124" s="260"/>
      <c r="AY124" s="260"/>
      <c r="AZ124" s="260"/>
      <c r="BA124" s="260"/>
      <c r="BB124" s="260"/>
      <c r="BC124" s="260"/>
      <c r="BD124" s="260"/>
      <c r="BE124" s="260"/>
      <c r="BF124" s="260"/>
      <c r="BG124" s="210"/>
      <c r="BH124" s="210"/>
      <c r="BI124" s="210"/>
    </row>
    <row r="125" spans="1:61" x14ac:dyDescent="0.25">
      <c r="A125" s="171" t="s">
        <v>91</v>
      </c>
      <c r="B125" s="164"/>
      <c r="C125" s="299" t="s">
        <v>628</v>
      </c>
      <c r="D125" s="166"/>
      <c r="E125" s="168"/>
      <c r="F125" s="505"/>
      <c r="G125" s="168"/>
      <c r="AO125" s="260"/>
      <c r="AP125" s="260"/>
      <c r="AQ125" s="260"/>
      <c r="AR125" s="260"/>
      <c r="AS125" s="260"/>
      <c r="AT125" s="260"/>
      <c r="AU125" s="260"/>
      <c r="AV125" s="260"/>
      <c r="AW125" s="260"/>
      <c r="AX125" s="260"/>
      <c r="AY125" s="260"/>
      <c r="AZ125" s="260"/>
      <c r="BA125" s="260"/>
      <c r="BB125" s="260"/>
      <c r="BC125" s="260"/>
      <c r="BD125" s="260"/>
      <c r="BE125" s="260"/>
      <c r="BF125" s="260"/>
      <c r="BG125" s="210"/>
      <c r="BH125" s="210"/>
      <c r="BI125" s="210"/>
    </row>
    <row r="126" spans="1:61" x14ac:dyDescent="0.25">
      <c r="A126" s="171" t="s">
        <v>91</v>
      </c>
      <c r="B126" s="164"/>
      <c r="C126" s="299" t="s">
        <v>628</v>
      </c>
      <c r="D126" s="166"/>
      <c r="E126" s="168"/>
      <c r="F126" s="505"/>
      <c r="G126" s="168"/>
      <c r="AO126" s="260"/>
      <c r="AP126" s="260"/>
      <c r="AQ126" s="260"/>
      <c r="AR126" s="260"/>
      <c r="AS126" s="260"/>
      <c r="AT126" s="260"/>
      <c r="AU126" s="260"/>
      <c r="AV126" s="260"/>
      <c r="AW126" s="260"/>
      <c r="AX126" s="260"/>
      <c r="AY126" s="260"/>
      <c r="AZ126" s="260"/>
      <c r="BA126" s="260"/>
      <c r="BB126" s="260"/>
      <c r="BC126" s="260"/>
      <c r="BD126" s="260"/>
      <c r="BE126" s="260"/>
      <c r="BF126" s="260"/>
      <c r="BG126" s="210"/>
      <c r="BH126" s="210"/>
      <c r="BI126" s="210"/>
    </row>
    <row r="127" spans="1:61" x14ac:dyDescent="0.25">
      <c r="A127" s="171" t="s">
        <v>91</v>
      </c>
      <c r="B127" s="164"/>
      <c r="C127" s="299" t="s">
        <v>628</v>
      </c>
      <c r="D127" s="166"/>
      <c r="E127" s="168"/>
      <c r="F127" s="505"/>
      <c r="G127" s="168"/>
      <c r="AO127" s="260"/>
      <c r="AP127" s="260"/>
      <c r="AQ127" s="260"/>
      <c r="AR127" s="260"/>
      <c r="AS127" s="260"/>
      <c r="AT127" s="260"/>
      <c r="AU127" s="260"/>
      <c r="AV127" s="260"/>
      <c r="AW127" s="260"/>
      <c r="AX127" s="260"/>
      <c r="AY127" s="260"/>
      <c r="AZ127" s="260"/>
      <c r="BA127" s="260"/>
      <c r="BB127" s="260"/>
      <c r="BC127" s="260"/>
      <c r="BD127" s="260"/>
      <c r="BE127" s="260"/>
      <c r="BF127" s="260"/>
      <c r="BG127" s="210"/>
      <c r="BH127" s="210"/>
      <c r="BI127" s="210"/>
    </row>
    <row r="128" spans="1:61" x14ac:dyDescent="0.25">
      <c r="A128" s="171" t="s">
        <v>91</v>
      </c>
      <c r="B128" s="164"/>
      <c r="C128" s="299" t="s">
        <v>628</v>
      </c>
      <c r="D128" s="166"/>
      <c r="E128" s="168"/>
      <c r="F128" s="505"/>
      <c r="G128" s="168"/>
      <c r="AO128" s="260"/>
      <c r="AP128" s="260"/>
      <c r="AQ128" s="260"/>
      <c r="AR128" s="260"/>
      <c r="AS128" s="260"/>
      <c r="AT128" s="260"/>
      <c r="AU128" s="260"/>
      <c r="AV128" s="260"/>
      <c r="AW128" s="260"/>
      <c r="AX128" s="260"/>
      <c r="AY128" s="260"/>
      <c r="AZ128" s="260"/>
      <c r="BA128" s="260"/>
      <c r="BB128" s="260"/>
      <c r="BC128" s="260"/>
      <c r="BD128" s="260"/>
      <c r="BE128" s="260"/>
      <c r="BF128" s="260"/>
      <c r="BG128" s="210"/>
      <c r="BH128" s="210"/>
      <c r="BI128" s="210"/>
    </row>
    <row r="129" spans="1:61" x14ac:dyDescent="0.25">
      <c r="A129" s="171" t="s">
        <v>91</v>
      </c>
      <c r="B129" s="164"/>
      <c r="C129" s="299" t="s">
        <v>628</v>
      </c>
      <c r="D129" s="166"/>
      <c r="E129" s="168"/>
      <c r="F129" s="505"/>
      <c r="G129" s="168"/>
      <c r="AO129" s="260"/>
      <c r="AP129" s="260"/>
      <c r="AQ129" s="260"/>
      <c r="AR129" s="260"/>
      <c r="AS129" s="260"/>
      <c r="AT129" s="260"/>
      <c r="AU129" s="260"/>
      <c r="AV129" s="260"/>
      <c r="AW129" s="260"/>
      <c r="AX129" s="260"/>
      <c r="AY129" s="260"/>
      <c r="AZ129" s="260"/>
      <c r="BA129" s="260"/>
      <c r="BB129" s="260"/>
      <c r="BC129" s="260"/>
      <c r="BD129" s="260"/>
      <c r="BE129" s="260"/>
      <c r="BF129" s="260"/>
      <c r="BG129" s="210"/>
      <c r="BH129" s="210"/>
      <c r="BI129" s="210"/>
    </row>
    <row r="130" spans="1:61" x14ac:dyDescent="0.25">
      <c r="A130" s="171" t="s">
        <v>91</v>
      </c>
      <c r="B130" s="164"/>
      <c r="C130" s="299" t="s">
        <v>628</v>
      </c>
      <c r="D130" s="166"/>
      <c r="E130" s="168"/>
      <c r="F130" s="505"/>
      <c r="G130" s="168"/>
      <c r="AO130" s="260"/>
      <c r="AP130" s="260"/>
      <c r="AQ130" s="260"/>
      <c r="AR130" s="260"/>
      <c r="AS130" s="260"/>
      <c r="AT130" s="260"/>
      <c r="AU130" s="260"/>
      <c r="AV130" s="260"/>
      <c r="AW130" s="260"/>
      <c r="AX130" s="260"/>
      <c r="AY130" s="260"/>
      <c r="AZ130" s="260"/>
      <c r="BA130" s="260"/>
      <c r="BB130" s="260"/>
      <c r="BC130" s="260"/>
      <c r="BD130" s="260"/>
      <c r="BE130" s="260"/>
      <c r="BF130" s="260"/>
      <c r="BG130" s="210"/>
      <c r="BH130" s="210"/>
      <c r="BI130" s="210"/>
    </row>
    <row r="131" spans="1:61" x14ac:dyDescent="0.25">
      <c r="A131" s="171" t="s">
        <v>91</v>
      </c>
      <c r="B131" s="164"/>
      <c r="C131" s="299" t="s">
        <v>628</v>
      </c>
      <c r="D131" s="166"/>
      <c r="E131" s="168"/>
      <c r="F131" s="505"/>
      <c r="G131" s="168"/>
      <c r="AO131" s="260"/>
      <c r="AP131" s="260"/>
      <c r="AQ131" s="260"/>
      <c r="AR131" s="260"/>
      <c r="AS131" s="260"/>
      <c r="AT131" s="260"/>
      <c r="AU131" s="260"/>
      <c r="AV131" s="260"/>
      <c r="AW131" s="260"/>
      <c r="AX131" s="260"/>
      <c r="AY131" s="260"/>
      <c r="AZ131" s="260"/>
      <c r="BA131" s="260"/>
      <c r="BB131" s="260"/>
      <c r="BC131" s="260"/>
      <c r="BD131" s="260"/>
      <c r="BE131" s="260"/>
      <c r="BF131" s="260"/>
      <c r="BG131" s="210"/>
      <c r="BH131" s="210"/>
      <c r="BI131" s="210"/>
    </row>
    <row r="132" spans="1:61" x14ac:dyDescent="0.25">
      <c r="A132" s="171" t="s">
        <v>91</v>
      </c>
      <c r="B132" s="164"/>
      <c r="C132" s="299" t="s">
        <v>628</v>
      </c>
      <c r="D132" s="166"/>
      <c r="E132" s="168"/>
      <c r="F132" s="505"/>
      <c r="G132" s="168"/>
      <c r="AO132" s="260"/>
      <c r="AP132" s="260"/>
      <c r="AQ132" s="260"/>
      <c r="AR132" s="260"/>
      <c r="AS132" s="260"/>
      <c r="AT132" s="260"/>
      <c r="AU132" s="260"/>
      <c r="AV132" s="260"/>
      <c r="AW132" s="260"/>
      <c r="AX132" s="260"/>
      <c r="AY132" s="260"/>
      <c r="AZ132" s="260"/>
      <c r="BA132" s="260"/>
      <c r="BB132" s="260"/>
      <c r="BC132" s="260"/>
      <c r="BD132" s="260"/>
      <c r="BE132" s="260"/>
      <c r="BF132" s="260"/>
      <c r="BG132" s="210"/>
      <c r="BH132" s="210"/>
      <c r="BI132" s="210"/>
    </row>
    <row r="133" spans="1:61" x14ac:dyDescent="0.25">
      <c r="A133" s="171" t="s">
        <v>91</v>
      </c>
      <c r="B133" s="164"/>
      <c r="C133" s="299" t="s">
        <v>628</v>
      </c>
      <c r="D133" s="166"/>
      <c r="E133" s="168"/>
      <c r="F133" s="505"/>
      <c r="G133" s="168"/>
      <c r="AO133" s="260"/>
      <c r="AP133" s="260"/>
      <c r="AQ133" s="260"/>
      <c r="AR133" s="260"/>
      <c r="AS133" s="260"/>
      <c r="AT133" s="260"/>
      <c r="AU133" s="260"/>
      <c r="AV133" s="260"/>
      <c r="AW133" s="260"/>
      <c r="AX133" s="260"/>
      <c r="AY133" s="260"/>
      <c r="AZ133" s="260"/>
      <c r="BA133" s="260"/>
      <c r="BB133" s="260"/>
      <c r="BC133" s="260"/>
      <c r="BD133" s="260"/>
      <c r="BE133" s="260"/>
      <c r="BF133" s="260"/>
      <c r="BG133" s="210"/>
      <c r="BH133" s="210"/>
      <c r="BI133" s="210"/>
    </row>
    <row r="134" spans="1:61" x14ac:dyDescent="0.25">
      <c r="A134" s="171" t="s">
        <v>91</v>
      </c>
      <c r="B134" s="164"/>
      <c r="C134" s="299" t="s">
        <v>628</v>
      </c>
      <c r="D134" s="166"/>
      <c r="E134" s="168"/>
      <c r="F134" s="505"/>
      <c r="G134" s="168"/>
      <c r="AO134" s="260"/>
      <c r="AP134" s="260"/>
      <c r="AQ134" s="260"/>
      <c r="AR134" s="260"/>
      <c r="AS134" s="260"/>
      <c r="AT134" s="260"/>
      <c r="AU134" s="260"/>
      <c r="AV134" s="260"/>
      <c r="AW134" s="260"/>
      <c r="AX134" s="260"/>
      <c r="AY134" s="260"/>
      <c r="AZ134" s="260"/>
      <c r="BA134" s="260"/>
      <c r="BB134" s="260"/>
      <c r="BC134" s="260"/>
      <c r="BD134" s="260"/>
      <c r="BE134" s="260"/>
      <c r="BF134" s="260"/>
      <c r="BG134" s="210"/>
      <c r="BH134" s="210"/>
      <c r="BI134" s="210"/>
    </row>
    <row r="135" spans="1:61" x14ac:dyDescent="0.25">
      <c r="A135" s="171" t="s">
        <v>91</v>
      </c>
      <c r="B135" s="164"/>
      <c r="C135" s="299" t="s">
        <v>628</v>
      </c>
      <c r="D135" s="166"/>
      <c r="E135" s="168"/>
      <c r="F135" s="505"/>
      <c r="G135" s="168"/>
      <c r="AO135" s="260"/>
      <c r="AP135" s="260"/>
      <c r="AQ135" s="260"/>
      <c r="AR135" s="260"/>
      <c r="AS135" s="260"/>
      <c r="AT135" s="260"/>
      <c r="AU135" s="260"/>
      <c r="AV135" s="260"/>
      <c r="AW135" s="260"/>
      <c r="AX135" s="260"/>
      <c r="AY135" s="260"/>
      <c r="AZ135" s="260"/>
      <c r="BA135" s="260"/>
      <c r="BB135" s="260"/>
      <c r="BC135" s="260"/>
      <c r="BD135" s="260"/>
      <c r="BE135" s="260"/>
      <c r="BF135" s="260"/>
      <c r="BG135" s="210"/>
      <c r="BH135" s="210"/>
      <c r="BI135" s="210"/>
    </row>
    <row r="136" spans="1:61" x14ac:dyDescent="0.25">
      <c r="A136" s="171" t="s">
        <v>91</v>
      </c>
      <c r="B136" s="164"/>
      <c r="C136" s="299" t="s">
        <v>628</v>
      </c>
      <c r="D136" s="166"/>
      <c r="E136" s="168"/>
      <c r="F136" s="505"/>
      <c r="G136" s="168"/>
      <c r="AO136" s="260"/>
      <c r="AP136" s="260"/>
      <c r="AQ136" s="260"/>
      <c r="AR136" s="260"/>
      <c r="AS136" s="260"/>
      <c r="AT136" s="260"/>
      <c r="AU136" s="260"/>
      <c r="AV136" s="260"/>
      <c r="AW136" s="260"/>
      <c r="AX136" s="260"/>
      <c r="AY136" s="260"/>
      <c r="AZ136" s="260"/>
      <c r="BA136" s="260"/>
      <c r="BB136" s="260"/>
      <c r="BC136" s="260"/>
      <c r="BD136" s="260"/>
      <c r="BE136" s="260"/>
      <c r="BF136" s="260"/>
      <c r="BG136" s="210"/>
      <c r="BH136" s="210"/>
      <c r="BI136" s="210"/>
    </row>
    <row r="137" spans="1:61" x14ac:dyDescent="0.25">
      <c r="A137" s="171" t="s">
        <v>91</v>
      </c>
      <c r="B137" s="164"/>
      <c r="C137" s="299" t="s">
        <v>628</v>
      </c>
      <c r="D137" s="166"/>
      <c r="E137" s="168"/>
      <c r="F137" s="505"/>
      <c r="G137" s="168"/>
      <c r="AO137" s="260"/>
      <c r="AP137" s="260"/>
      <c r="AQ137" s="260"/>
      <c r="AR137" s="260"/>
      <c r="AS137" s="260"/>
      <c r="AT137" s="260"/>
      <c r="AU137" s="260"/>
      <c r="AV137" s="260"/>
      <c r="AW137" s="260"/>
      <c r="AX137" s="260"/>
      <c r="AY137" s="260"/>
      <c r="AZ137" s="260"/>
      <c r="BA137" s="260"/>
      <c r="BB137" s="260"/>
      <c r="BC137" s="260"/>
      <c r="BD137" s="260"/>
      <c r="BE137" s="260"/>
      <c r="BF137" s="260"/>
      <c r="BG137" s="210"/>
      <c r="BH137" s="210"/>
      <c r="BI137" s="210"/>
    </row>
    <row r="138" spans="1:61" x14ac:dyDescent="0.25">
      <c r="A138" s="171" t="s">
        <v>91</v>
      </c>
      <c r="B138" s="164"/>
      <c r="C138" s="299" t="s">
        <v>628</v>
      </c>
      <c r="D138" s="166"/>
      <c r="E138" s="168"/>
      <c r="F138" s="505"/>
      <c r="G138" s="168"/>
      <c r="AO138" s="260"/>
      <c r="AP138" s="260"/>
      <c r="AQ138" s="260"/>
      <c r="AR138" s="260"/>
      <c r="AS138" s="260"/>
      <c r="AT138" s="260"/>
      <c r="AU138" s="260"/>
      <c r="AV138" s="260"/>
      <c r="AW138" s="260"/>
      <c r="AX138" s="260"/>
      <c r="AY138" s="260"/>
      <c r="AZ138" s="260"/>
      <c r="BA138" s="260"/>
      <c r="BB138" s="260"/>
      <c r="BC138" s="260"/>
      <c r="BD138" s="260"/>
      <c r="BE138" s="260"/>
      <c r="BF138" s="260"/>
      <c r="BG138" s="210"/>
      <c r="BH138" s="210"/>
      <c r="BI138" s="210"/>
    </row>
    <row r="139" spans="1:61" x14ac:dyDescent="0.25">
      <c r="A139" s="171" t="s">
        <v>91</v>
      </c>
      <c r="B139" s="164"/>
      <c r="C139" s="299" t="s">
        <v>628</v>
      </c>
      <c r="D139" s="166"/>
      <c r="E139" s="168"/>
      <c r="F139" s="505"/>
      <c r="G139" s="168"/>
      <c r="AO139" s="260"/>
      <c r="AP139" s="260"/>
      <c r="AQ139" s="260"/>
      <c r="AR139" s="260"/>
      <c r="AS139" s="260"/>
      <c r="AT139" s="260"/>
      <c r="AU139" s="260"/>
      <c r="AV139" s="260"/>
      <c r="AW139" s="260"/>
      <c r="AX139" s="260"/>
      <c r="AY139" s="260"/>
      <c r="AZ139" s="260"/>
      <c r="BA139" s="260"/>
      <c r="BB139" s="260"/>
      <c r="BC139" s="260"/>
      <c r="BD139" s="260"/>
      <c r="BE139" s="260"/>
      <c r="BF139" s="260"/>
      <c r="BG139" s="210"/>
      <c r="BH139" s="210"/>
      <c r="BI139" s="210"/>
    </row>
    <row r="140" spans="1:61" x14ac:dyDescent="0.25">
      <c r="A140" s="171" t="s">
        <v>91</v>
      </c>
      <c r="B140" s="164"/>
      <c r="C140" s="299" t="s">
        <v>628</v>
      </c>
      <c r="D140" s="166"/>
      <c r="E140" s="168"/>
      <c r="F140" s="505"/>
      <c r="G140" s="168"/>
      <c r="AO140" s="260"/>
      <c r="AP140" s="260"/>
      <c r="AQ140" s="260"/>
      <c r="AR140" s="260"/>
      <c r="AS140" s="260"/>
      <c r="AT140" s="260"/>
      <c r="AU140" s="260"/>
      <c r="AV140" s="260"/>
      <c r="AW140" s="260"/>
      <c r="AX140" s="260"/>
      <c r="AY140" s="260"/>
      <c r="AZ140" s="260"/>
      <c r="BA140" s="260"/>
      <c r="BB140" s="260"/>
      <c r="BC140" s="260"/>
      <c r="BD140" s="260"/>
      <c r="BE140" s="260"/>
      <c r="BF140" s="260"/>
      <c r="BG140" s="210"/>
      <c r="BH140" s="210"/>
      <c r="BI140" s="210"/>
    </row>
    <row r="141" spans="1:61" x14ac:dyDescent="0.25">
      <c r="A141" s="171" t="s">
        <v>91</v>
      </c>
      <c r="B141" s="164"/>
      <c r="C141" s="299" t="s">
        <v>628</v>
      </c>
      <c r="D141" s="166"/>
      <c r="E141" s="168"/>
      <c r="F141" s="505"/>
      <c r="G141" s="168"/>
      <c r="AO141" s="260"/>
      <c r="AP141" s="260"/>
      <c r="AQ141" s="260"/>
      <c r="AR141" s="260"/>
      <c r="AS141" s="260"/>
      <c r="AT141" s="260"/>
      <c r="AU141" s="260"/>
      <c r="AV141" s="260"/>
      <c r="AW141" s="260"/>
      <c r="AX141" s="260"/>
      <c r="AY141" s="260"/>
      <c r="AZ141" s="260"/>
      <c r="BA141" s="260"/>
      <c r="BB141" s="260"/>
      <c r="BC141" s="260"/>
      <c r="BD141" s="260"/>
      <c r="BE141" s="260"/>
      <c r="BF141" s="260"/>
      <c r="BG141" s="210"/>
      <c r="BH141" s="210"/>
      <c r="BI141" s="210"/>
    </row>
    <row r="142" spans="1:61" x14ac:dyDescent="0.25">
      <c r="A142" s="171" t="s">
        <v>91</v>
      </c>
      <c r="B142" s="164"/>
      <c r="C142" s="299" t="s">
        <v>628</v>
      </c>
      <c r="D142" s="166"/>
      <c r="E142" s="168"/>
      <c r="F142" s="505"/>
      <c r="G142" s="168"/>
      <c r="AO142" s="260"/>
      <c r="AP142" s="260"/>
      <c r="AQ142" s="260"/>
      <c r="AR142" s="260"/>
      <c r="AS142" s="260"/>
      <c r="AT142" s="260"/>
      <c r="AU142" s="260"/>
      <c r="AV142" s="260"/>
      <c r="AW142" s="260"/>
      <c r="AX142" s="260"/>
      <c r="AY142" s="260"/>
      <c r="AZ142" s="260"/>
      <c r="BA142" s="260"/>
      <c r="BB142" s="260"/>
      <c r="BC142" s="260"/>
      <c r="BD142" s="260"/>
      <c r="BE142" s="260"/>
      <c r="BF142" s="260"/>
      <c r="BG142" s="210"/>
      <c r="BH142" s="210"/>
      <c r="BI142" s="210"/>
    </row>
    <row r="143" spans="1:61" x14ac:dyDescent="0.25">
      <c r="A143" s="171" t="s">
        <v>91</v>
      </c>
      <c r="B143" s="164"/>
      <c r="C143" s="299" t="s">
        <v>628</v>
      </c>
      <c r="D143" s="166"/>
      <c r="E143" s="168"/>
      <c r="F143" s="505"/>
      <c r="G143" s="168"/>
      <c r="AO143" s="260"/>
      <c r="AP143" s="260"/>
      <c r="AQ143" s="260"/>
      <c r="AR143" s="260"/>
      <c r="AS143" s="260"/>
      <c r="AT143" s="260"/>
      <c r="AU143" s="260"/>
      <c r="AV143" s="260"/>
      <c r="AW143" s="260"/>
      <c r="AX143" s="260"/>
      <c r="AY143" s="260"/>
      <c r="AZ143" s="260"/>
      <c r="BA143" s="260"/>
      <c r="BB143" s="260"/>
      <c r="BC143" s="260"/>
      <c r="BD143" s="260"/>
      <c r="BE143" s="260"/>
      <c r="BF143" s="260"/>
      <c r="BG143" s="210"/>
      <c r="BH143" s="210"/>
      <c r="BI143" s="210"/>
    </row>
    <row r="144" spans="1:61" x14ac:dyDescent="0.25">
      <c r="A144" s="171" t="s">
        <v>91</v>
      </c>
      <c r="B144" s="164"/>
      <c r="C144" s="299" t="s">
        <v>628</v>
      </c>
      <c r="D144" s="166"/>
      <c r="E144" s="168"/>
      <c r="F144" s="505"/>
      <c r="G144" s="168"/>
      <c r="AO144" s="260"/>
      <c r="AP144" s="260"/>
      <c r="AQ144" s="260"/>
      <c r="AR144" s="260"/>
      <c r="AS144" s="260"/>
      <c r="AT144" s="260"/>
      <c r="AU144" s="260"/>
      <c r="AV144" s="260"/>
      <c r="AW144" s="260"/>
      <c r="AX144" s="260"/>
      <c r="AY144" s="260"/>
      <c r="AZ144" s="260"/>
      <c r="BA144" s="260"/>
      <c r="BB144" s="260"/>
      <c r="BC144" s="260"/>
      <c r="BD144" s="260"/>
      <c r="BE144" s="260"/>
      <c r="BF144" s="260"/>
      <c r="BG144" s="210"/>
      <c r="BH144" s="210"/>
      <c r="BI144" s="210"/>
    </row>
    <row r="145" spans="1:61" x14ac:dyDescent="0.25">
      <c r="A145" s="171" t="s">
        <v>91</v>
      </c>
      <c r="B145" s="164"/>
      <c r="C145" s="299" t="s">
        <v>628</v>
      </c>
      <c r="D145" s="166"/>
      <c r="E145" s="168"/>
      <c r="F145" s="505"/>
      <c r="G145" s="168"/>
      <c r="AO145" s="260"/>
      <c r="AP145" s="260"/>
      <c r="AQ145" s="260"/>
      <c r="AR145" s="260"/>
      <c r="AS145" s="260"/>
      <c r="AT145" s="260"/>
      <c r="AU145" s="260"/>
      <c r="AV145" s="260"/>
      <c r="AW145" s="260"/>
      <c r="AX145" s="260"/>
      <c r="AY145" s="260"/>
      <c r="AZ145" s="260"/>
      <c r="BA145" s="260"/>
      <c r="BB145" s="260"/>
      <c r="BC145" s="260"/>
      <c r="BD145" s="260"/>
      <c r="BE145" s="260"/>
      <c r="BF145" s="260"/>
      <c r="BG145" s="210"/>
      <c r="BH145" s="210"/>
      <c r="BI145" s="210"/>
    </row>
    <row r="146" spans="1:61" x14ac:dyDescent="0.25">
      <c r="A146" s="171" t="s">
        <v>91</v>
      </c>
      <c r="B146" s="164"/>
      <c r="C146" s="299" t="s">
        <v>628</v>
      </c>
      <c r="D146" s="166"/>
      <c r="E146" s="168"/>
      <c r="F146" s="505"/>
      <c r="G146" s="168"/>
      <c r="AO146" s="260"/>
      <c r="AP146" s="260"/>
      <c r="AQ146" s="260"/>
      <c r="AR146" s="260"/>
      <c r="AS146" s="260"/>
      <c r="AT146" s="260"/>
      <c r="AU146" s="260"/>
      <c r="AV146" s="260"/>
      <c r="AW146" s="260"/>
      <c r="AX146" s="260"/>
      <c r="AY146" s="260"/>
      <c r="AZ146" s="260"/>
      <c r="BA146" s="260"/>
      <c r="BB146" s="260"/>
      <c r="BC146" s="260"/>
      <c r="BD146" s="260"/>
      <c r="BE146" s="260"/>
      <c r="BF146" s="260"/>
      <c r="BG146" s="210"/>
      <c r="BH146" s="210"/>
      <c r="BI146" s="210"/>
    </row>
    <row r="147" spans="1:61" x14ac:dyDescent="0.25">
      <c r="A147" s="171" t="s">
        <v>91</v>
      </c>
      <c r="B147" s="164"/>
      <c r="C147" s="299" t="s">
        <v>628</v>
      </c>
      <c r="D147" s="166"/>
      <c r="E147" s="168"/>
      <c r="F147" s="505"/>
      <c r="G147" s="168"/>
      <c r="AO147" s="260"/>
      <c r="AP147" s="260"/>
      <c r="AQ147" s="260"/>
      <c r="AR147" s="260"/>
      <c r="AS147" s="260"/>
      <c r="AT147" s="260"/>
      <c r="AU147" s="260"/>
      <c r="AV147" s="260"/>
      <c r="AW147" s="260"/>
      <c r="AX147" s="260"/>
      <c r="AY147" s="260"/>
      <c r="AZ147" s="260"/>
      <c r="BA147" s="260"/>
      <c r="BB147" s="260"/>
      <c r="BC147" s="260"/>
      <c r="BD147" s="260"/>
      <c r="BE147" s="260"/>
      <c r="BF147" s="260"/>
      <c r="BG147" s="210"/>
      <c r="BH147" s="210"/>
      <c r="BI147" s="210"/>
    </row>
    <row r="148" spans="1:61" x14ac:dyDescent="0.25">
      <c r="A148" s="171" t="s">
        <v>91</v>
      </c>
      <c r="B148" s="164"/>
      <c r="C148" s="299" t="s">
        <v>628</v>
      </c>
      <c r="D148" s="166"/>
      <c r="E148" s="168"/>
      <c r="F148" s="505"/>
      <c r="G148" s="168"/>
      <c r="AO148" s="260"/>
      <c r="AP148" s="260"/>
      <c r="AQ148" s="260"/>
      <c r="AR148" s="260"/>
      <c r="AS148" s="260"/>
      <c r="AT148" s="260"/>
      <c r="AU148" s="260"/>
      <c r="AV148" s="260"/>
      <c r="AW148" s="260"/>
      <c r="AX148" s="260"/>
      <c r="AY148" s="260"/>
      <c r="AZ148" s="260"/>
      <c r="BA148" s="260"/>
      <c r="BB148" s="260"/>
      <c r="BC148" s="260"/>
      <c r="BD148" s="260"/>
      <c r="BE148" s="260"/>
      <c r="BF148" s="260"/>
      <c r="BG148" s="210"/>
      <c r="BH148" s="210"/>
      <c r="BI148" s="210"/>
    </row>
    <row r="149" spans="1:61" x14ac:dyDescent="0.25">
      <c r="A149" s="171" t="s">
        <v>91</v>
      </c>
      <c r="B149" s="164"/>
      <c r="C149" s="299" t="s">
        <v>628</v>
      </c>
      <c r="D149" s="166"/>
      <c r="E149" s="168"/>
      <c r="F149" s="505"/>
      <c r="G149" s="168"/>
      <c r="AO149" s="260"/>
      <c r="AP149" s="260"/>
      <c r="AQ149" s="260"/>
      <c r="AR149" s="260"/>
      <c r="AS149" s="260"/>
      <c r="AT149" s="260"/>
      <c r="AU149" s="260"/>
      <c r="AV149" s="260"/>
      <c r="AW149" s="260"/>
      <c r="AX149" s="260"/>
      <c r="AY149" s="260"/>
      <c r="AZ149" s="260"/>
      <c r="BA149" s="260"/>
      <c r="BB149" s="260"/>
      <c r="BC149" s="260"/>
      <c r="BD149" s="260"/>
      <c r="BE149" s="260"/>
      <c r="BF149" s="260"/>
      <c r="BG149" s="210"/>
      <c r="BH149" s="210"/>
      <c r="BI149" s="210"/>
    </row>
    <row r="150" spans="1:61" x14ac:dyDescent="0.25">
      <c r="A150" s="171" t="s">
        <v>91</v>
      </c>
      <c r="B150" s="164"/>
      <c r="C150" s="299" t="s">
        <v>628</v>
      </c>
      <c r="D150" s="166"/>
      <c r="E150" s="168"/>
      <c r="F150" s="505"/>
      <c r="G150" s="168"/>
      <c r="AO150" s="260"/>
      <c r="AP150" s="260"/>
      <c r="AQ150" s="260"/>
      <c r="AR150" s="260"/>
      <c r="AS150" s="260"/>
      <c r="AT150" s="260"/>
      <c r="AU150" s="260"/>
      <c r="AV150" s="260"/>
      <c r="AW150" s="260"/>
      <c r="AX150" s="260"/>
      <c r="AY150" s="260"/>
      <c r="AZ150" s="260"/>
      <c r="BA150" s="260"/>
      <c r="BB150" s="260"/>
      <c r="BC150" s="260"/>
      <c r="BD150" s="260"/>
      <c r="BE150" s="260"/>
      <c r="BF150" s="260"/>
      <c r="BG150" s="210"/>
      <c r="BH150" s="210"/>
      <c r="BI150" s="210"/>
    </row>
    <row r="151" spans="1:61" x14ac:dyDescent="0.25">
      <c r="A151" s="171" t="s">
        <v>91</v>
      </c>
      <c r="B151" s="164"/>
      <c r="C151" s="299" t="s">
        <v>628</v>
      </c>
      <c r="D151" s="166"/>
      <c r="E151" s="168"/>
      <c r="F151" s="505"/>
      <c r="G151" s="168"/>
      <c r="AO151" s="260"/>
      <c r="AP151" s="260"/>
      <c r="AQ151" s="260"/>
      <c r="AR151" s="260"/>
      <c r="AS151" s="260"/>
      <c r="AT151" s="260"/>
      <c r="AU151" s="260"/>
      <c r="AV151" s="260"/>
      <c r="AW151" s="260"/>
      <c r="AX151" s="260"/>
      <c r="AY151" s="260"/>
      <c r="AZ151" s="260"/>
      <c r="BA151" s="260"/>
      <c r="BB151" s="260"/>
      <c r="BC151" s="260"/>
      <c r="BD151" s="260"/>
      <c r="BE151" s="260"/>
      <c r="BF151" s="260"/>
      <c r="BG151" s="210"/>
      <c r="BH151" s="210"/>
      <c r="BI151" s="210"/>
    </row>
    <row r="152" spans="1:61" x14ac:dyDescent="0.25">
      <c r="A152" s="171" t="s">
        <v>91</v>
      </c>
      <c r="B152" s="164"/>
      <c r="C152" s="299" t="s">
        <v>628</v>
      </c>
      <c r="D152" s="166"/>
      <c r="E152" s="168"/>
      <c r="F152" s="505"/>
      <c r="G152" s="168"/>
      <c r="AO152" s="260"/>
      <c r="AP152" s="260"/>
      <c r="AQ152" s="260"/>
      <c r="AR152" s="260"/>
      <c r="AS152" s="260"/>
      <c r="AT152" s="260"/>
      <c r="AU152" s="260"/>
      <c r="AV152" s="260"/>
      <c r="AW152" s="260"/>
      <c r="AX152" s="260"/>
      <c r="AY152" s="260"/>
      <c r="AZ152" s="260"/>
      <c r="BA152" s="260"/>
      <c r="BB152" s="260"/>
      <c r="BC152" s="260"/>
      <c r="BD152" s="260"/>
      <c r="BE152" s="260"/>
      <c r="BF152" s="260"/>
      <c r="BG152" s="210"/>
      <c r="BH152" s="210"/>
      <c r="BI152" s="210"/>
    </row>
    <row r="153" spans="1:61" x14ac:dyDescent="0.25">
      <c r="A153" s="171" t="s">
        <v>91</v>
      </c>
      <c r="B153" s="164"/>
      <c r="C153" s="299" t="s">
        <v>628</v>
      </c>
      <c r="D153" s="166"/>
      <c r="E153" s="168"/>
      <c r="F153" s="505"/>
      <c r="G153" s="168"/>
      <c r="AO153" s="260"/>
      <c r="AP153" s="260"/>
      <c r="AQ153" s="260"/>
      <c r="AR153" s="260"/>
      <c r="AS153" s="260"/>
      <c r="AT153" s="260"/>
      <c r="AU153" s="260"/>
      <c r="AV153" s="260"/>
      <c r="AW153" s="260"/>
      <c r="AX153" s="260"/>
      <c r="AY153" s="260"/>
      <c r="AZ153" s="260"/>
      <c r="BA153" s="260"/>
      <c r="BB153" s="260"/>
      <c r="BC153" s="260"/>
      <c r="BD153" s="260"/>
      <c r="BE153" s="260"/>
      <c r="BF153" s="260"/>
      <c r="BG153" s="210"/>
      <c r="BH153" s="210"/>
      <c r="BI153" s="210"/>
    </row>
    <row r="154" spans="1:61" x14ac:dyDescent="0.25">
      <c r="A154" s="171" t="s">
        <v>91</v>
      </c>
      <c r="B154" s="164"/>
      <c r="C154" s="299" t="s">
        <v>628</v>
      </c>
      <c r="D154" s="166"/>
      <c r="E154" s="168"/>
      <c r="F154" s="505"/>
      <c r="G154" s="168"/>
      <c r="AO154" s="260"/>
      <c r="AP154" s="260"/>
      <c r="AQ154" s="260"/>
      <c r="AR154" s="260"/>
      <c r="AS154" s="260"/>
      <c r="AT154" s="260"/>
      <c r="AU154" s="260"/>
      <c r="AV154" s="260"/>
      <c r="AW154" s="260"/>
      <c r="AX154" s="260"/>
      <c r="AY154" s="260"/>
      <c r="AZ154" s="260"/>
      <c r="BA154" s="260"/>
      <c r="BB154" s="260"/>
      <c r="BC154" s="260"/>
      <c r="BD154" s="260"/>
      <c r="BE154" s="260"/>
      <c r="BF154" s="260"/>
      <c r="BG154" s="210"/>
      <c r="BH154" s="210"/>
      <c r="BI154" s="210"/>
    </row>
    <row r="155" spans="1:61" x14ac:dyDescent="0.25">
      <c r="A155" s="171" t="s">
        <v>91</v>
      </c>
      <c r="B155" s="164"/>
      <c r="C155" s="299" t="s">
        <v>628</v>
      </c>
      <c r="D155" s="166"/>
      <c r="E155" s="168"/>
      <c r="F155" s="505"/>
      <c r="G155" s="168"/>
      <c r="AO155" s="260"/>
      <c r="AP155" s="260"/>
      <c r="AQ155" s="260"/>
      <c r="AR155" s="260"/>
      <c r="AS155" s="260"/>
      <c r="AT155" s="260"/>
      <c r="AU155" s="260"/>
      <c r="AV155" s="260"/>
      <c r="AW155" s="260"/>
      <c r="AX155" s="260"/>
      <c r="AY155" s="260"/>
      <c r="AZ155" s="260"/>
      <c r="BA155" s="260"/>
      <c r="BB155" s="260"/>
      <c r="BC155" s="260"/>
      <c r="BD155" s="260"/>
      <c r="BE155" s="260"/>
      <c r="BF155" s="260"/>
      <c r="BG155" s="210"/>
      <c r="BH155" s="210"/>
      <c r="BI155" s="210"/>
    </row>
    <row r="156" spans="1:61" x14ac:dyDescent="0.25">
      <c r="A156" s="171" t="s">
        <v>91</v>
      </c>
      <c r="B156" s="164"/>
      <c r="C156" s="299" t="s">
        <v>628</v>
      </c>
      <c r="D156" s="166"/>
      <c r="E156" s="168"/>
      <c r="F156" s="505"/>
      <c r="G156" s="168"/>
      <c r="AO156" s="260"/>
      <c r="AP156" s="260"/>
      <c r="AQ156" s="260"/>
      <c r="AR156" s="260"/>
      <c r="AS156" s="260"/>
      <c r="AT156" s="260"/>
      <c r="AU156" s="260"/>
      <c r="AV156" s="260"/>
      <c r="AW156" s="260"/>
      <c r="AX156" s="260"/>
      <c r="AY156" s="260"/>
      <c r="AZ156" s="260"/>
      <c r="BA156" s="260"/>
      <c r="BB156" s="260"/>
      <c r="BC156" s="260"/>
      <c r="BD156" s="260"/>
      <c r="BE156" s="260"/>
      <c r="BF156" s="260"/>
      <c r="BG156" s="210"/>
      <c r="BH156" s="210"/>
      <c r="BI156" s="210"/>
    </row>
    <row r="157" spans="1:61" x14ac:dyDescent="0.25">
      <c r="A157" s="171" t="s">
        <v>91</v>
      </c>
      <c r="B157" s="164"/>
      <c r="C157" s="299" t="s">
        <v>628</v>
      </c>
      <c r="D157" s="166"/>
      <c r="E157" s="168"/>
      <c r="F157" s="505"/>
      <c r="G157" s="168"/>
      <c r="AO157" s="260"/>
      <c r="AP157" s="260"/>
      <c r="AQ157" s="260"/>
      <c r="AR157" s="260"/>
      <c r="AS157" s="260"/>
      <c r="AT157" s="260"/>
      <c r="AU157" s="260"/>
      <c r="AV157" s="260"/>
      <c r="AW157" s="260"/>
      <c r="AX157" s="260"/>
      <c r="AY157" s="260"/>
      <c r="AZ157" s="260"/>
      <c r="BA157" s="260"/>
      <c r="BB157" s="260"/>
      <c r="BC157" s="260"/>
      <c r="BD157" s="260"/>
      <c r="BE157" s="260"/>
      <c r="BF157" s="260"/>
      <c r="BG157" s="210"/>
      <c r="BH157" s="210"/>
      <c r="BI157" s="210"/>
    </row>
    <row r="158" spans="1:61" x14ac:dyDescent="0.25">
      <c r="A158" s="171" t="s">
        <v>91</v>
      </c>
      <c r="B158" s="164"/>
      <c r="C158" s="299" t="s">
        <v>628</v>
      </c>
      <c r="D158" s="166"/>
      <c r="E158" s="168"/>
      <c r="F158" s="505"/>
      <c r="G158" s="168"/>
      <c r="AO158" s="260"/>
      <c r="AP158" s="260"/>
      <c r="AQ158" s="260"/>
      <c r="AR158" s="260"/>
      <c r="AS158" s="260"/>
      <c r="AT158" s="260"/>
      <c r="AU158" s="260"/>
      <c r="AV158" s="260"/>
      <c r="AW158" s="260"/>
      <c r="AX158" s="260"/>
      <c r="AY158" s="260"/>
      <c r="AZ158" s="260"/>
      <c r="BA158" s="260"/>
      <c r="BB158" s="260"/>
      <c r="BC158" s="260"/>
      <c r="BD158" s="260"/>
      <c r="BE158" s="260"/>
      <c r="BF158" s="260"/>
      <c r="BG158" s="210"/>
      <c r="BH158" s="210"/>
      <c r="BI158" s="210"/>
    </row>
    <row r="159" spans="1:61" x14ac:dyDescent="0.25">
      <c r="A159" s="171" t="s">
        <v>91</v>
      </c>
      <c r="B159" s="164"/>
      <c r="C159" s="299" t="s">
        <v>628</v>
      </c>
      <c r="D159" s="166"/>
      <c r="E159" s="168"/>
      <c r="F159" s="505"/>
      <c r="G159" s="168"/>
      <c r="AO159" s="260"/>
      <c r="AP159" s="260"/>
      <c r="AQ159" s="260"/>
      <c r="AR159" s="260"/>
      <c r="AS159" s="260"/>
      <c r="AT159" s="260"/>
      <c r="AU159" s="260"/>
      <c r="AV159" s="260"/>
      <c r="AW159" s="260"/>
      <c r="AX159" s="260"/>
      <c r="AY159" s="260"/>
      <c r="AZ159" s="260"/>
      <c r="BA159" s="260"/>
      <c r="BB159" s="260"/>
      <c r="BC159" s="260"/>
      <c r="BD159" s="260"/>
      <c r="BE159" s="260"/>
      <c r="BF159" s="260"/>
      <c r="BG159" s="210"/>
      <c r="BH159" s="210"/>
      <c r="BI159" s="210"/>
    </row>
    <row r="160" spans="1:61" x14ac:dyDescent="0.25">
      <c r="A160" s="171" t="s">
        <v>91</v>
      </c>
      <c r="B160" s="164"/>
      <c r="C160" s="299" t="s">
        <v>628</v>
      </c>
      <c r="D160" s="166"/>
      <c r="E160" s="168"/>
      <c r="F160" s="505"/>
      <c r="G160" s="168"/>
      <c r="AO160" s="260"/>
      <c r="AP160" s="260"/>
      <c r="AQ160" s="260"/>
      <c r="AR160" s="260"/>
      <c r="AS160" s="260"/>
      <c r="AT160" s="260"/>
      <c r="AU160" s="260"/>
      <c r="AV160" s="260"/>
      <c r="AW160" s="260"/>
      <c r="AX160" s="260"/>
      <c r="AY160" s="260"/>
      <c r="AZ160" s="260"/>
      <c r="BA160" s="260"/>
      <c r="BB160" s="260"/>
      <c r="BC160" s="260"/>
      <c r="BD160" s="260"/>
      <c r="BE160" s="260"/>
      <c r="BF160" s="260"/>
      <c r="BG160" s="210"/>
      <c r="BH160" s="210"/>
      <c r="BI160" s="210"/>
    </row>
    <row r="161" spans="1:61" x14ac:dyDescent="0.25">
      <c r="A161" s="171" t="s">
        <v>91</v>
      </c>
      <c r="B161" s="164"/>
      <c r="C161" s="299" t="s">
        <v>628</v>
      </c>
      <c r="D161" s="166"/>
      <c r="E161" s="168"/>
      <c r="F161" s="505"/>
      <c r="G161" s="168"/>
      <c r="AO161" s="260"/>
      <c r="AP161" s="260"/>
      <c r="AQ161" s="260"/>
      <c r="AR161" s="260"/>
      <c r="AS161" s="260"/>
      <c r="AT161" s="260"/>
      <c r="AU161" s="260"/>
      <c r="AV161" s="260"/>
      <c r="AW161" s="260"/>
      <c r="AX161" s="260"/>
      <c r="AY161" s="260"/>
      <c r="AZ161" s="260"/>
      <c r="BA161" s="260"/>
      <c r="BB161" s="260"/>
      <c r="BC161" s="260"/>
      <c r="BD161" s="260"/>
      <c r="BE161" s="260"/>
      <c r="BF161" s="260"/>
      <c r="BG161" s="210"/>
      <c r="BH161" s="210"/>
      <c r="BI161" s="210"/>
    </row>
    <row r="162" spans="1:61" x14ac:dyDescent="0.25">
      <c r="A162" s="171" t="s">
        <v>91</v>
      </c>
      <c r="B162" s="164"/>
      <c r="C162" s="299" t="s">
        <v>628</v>
      </c>
      <c r="D162" s="166"/>
      <c r="E162" s="168"/>
      <c r="F162" s="505"/>
      <c r="G162" s="168"/>
      <c r="AO162" s="260"/>
      <c r="AP162" s="260"/>
      <c r="AQ162" s="260"/>
      <c r="AR162" s="260"/>
      <c r="AS162" s="260"/>
      <c r="AT162" s="260"/>
      <c r="AU162" s="260"/>
      <c r="AV162" s="260"/>
      <c r="AW162" s="260"/>
      <c r="AX162" s="260"/>
      <c r="AY162" s="260"/>
      <c r="AZ162" s="260"/>
      <c r="BA162" s="260"/>
      <c r="BB162" s="260"/>
      <c r="BC162" s="260"/>
      <c r="BD162" s="260"/>
      <c r="BE162" s="260"/>
      <c r="BF162" s="260"/>
      <c r="BG162" s="210"/>
      <c r="BH162" s="210"/>
      <c r="BI162" s="210"/>
    </row>
    <row r="163" spans="1:61" x14ac:dyDescent="0.25">
      <c r="A163" s="171" t="s">
        <v>91</v>
      </c>
      <c r="B163" s="164"/>
      <c r="C163" s="299" t="s">
        <v>628</v>
      </c>
      <c r="D163" s="166"/>
      <c r="E163" s="168"/>
      <c r="F163" s="505"/>
      <c r="G163" s="168"/>
      <c r="AO163" s="260"/>
      <c r="AP163" s="260"/>
      <c r="AQ163" s="260"/>
      <c r="AR163" s="260"/>
      <c r="AS163" s="260"/>
      <c r="AT163" s="260"/>
      <c r="AU163" s="260"/>
      <c r="AV163" s="260"/>
      <c r="AW163" s="260"/>
      <c r="AX163" s="260"/>
      <c r="AY163" s="260"/>
      <c r="AZ163" s="260"/>
      <c r="BA163" s="260"/>
      <c r="BB163" s="260"/>
      <c r="BC163" s="260"/>
      <c r="BD163" s="260"/>
      <c r="BE163" s="260"/>
      <c r="BF163" s="260"/>
      <c r="BG163" s="210"/>
      <c r="BH163" s="210"/>
      <c r="BI163" s="210"/>
    </row>
    <row r="164" spans="1:61" x14ac:dyDescent="0.25">
      <c r="A164" s="171" t="s">
        <v>91</v>
      </c>
      <c r="B164" s="164"/>
      <c r="C164" s="299" t="s">
        <v>628</v>
      </c>
      <c r="D164" s="166"/>
      <c r="E164" s="168"/>
      <c r="F164" s="505"/>
      <c r="G164" s="168"/>
      <c r="AO164" s="260"/>
      <c r="AP164" s="260"/>
      <c r="AQ164" s="260"/>
      <c r="AR164" s="260"/>
      <c r="AS164" s="260"/>
      <c r="AT164" s="260"/>
      <c r="AU164" s="260"/>
      <c r="AV164" s="260"/>
      <c r="AW164" s="260"/>
      <c r="AX164" s="260"/>
      <c r="AY164" s="260"/>
      <c r="AZ164" s="260"/>
      <c r="BA164" s="260"/>
      <c r="BB164" s="260"/>
      <c r="BC164" s="260"/>
      <c r="BD164" s="260"/>
      <c r="BE164" s="260"/>
      <c r="BF164" s="260"/>
      <c r="BG164" s="210"/>
      <c r="BH164" s="210"/>
      <c r="BI164" s="210"/>
    </row>
    <row r="165" spans="1:61" x14ac:dyDescent="0.25">
      <c r="A165" s="171" t="s">
        <v>91</v>
      </c>
      <c r="B165" s="164"/>
      <c r="C165" s="299" t="s">
        <v>628</v>
      </c>
      <c r="D165" s="166"/>
      <c r="E165" s="168"/>
      <c r="F165" s="505"/>
      <c r="G165" s="168"/>
      <c r="AO165" s="260"/>
      <c r="AP165" s="260"/>
      <c r="AQ165" s="260"/>
      <c r="AR165" s="260"/>
      <c r="AS165" s="260"/>
      <c r="AT165" s="260"/>
      <c r="AU165" s="260"/>
      <c r="AV165" s="260"/>
      <c r="AW165" s="260"/>
      <c r="AX165" s="260"/>
      <c r="AY165" s="260"/>
      <c r="AZ165" s="260"/>
      <c r="BA165" s="260"/>
      <c r="BB165" s="260"/>
      <c r="BC165" s="260"/>
      <c r="BD165" s="260"/>
      <c r="BE165" s="260"/>
      <c r="BF165" s="260"/>
      <c r="BG165" s="210"/>
      <c r="BH165" s="210"/>
      <c r="BI165" s="210"/>
    </row>
    <row r="166" spans="1:61" x14ac:dyDescent="0.25">
      <c r="A166" s="171" t="s">
        <v>91</v>
      </c>
      <c r="B166" s="164"/>
      <c r="C166" s="299" t="s">
        <v>628</v>
      </c>
      <c r="D166" s="166"/>
      <c r="E166" s="168"/>
      <c r="F166" s="505"/>
      <c r="G166" s="168"/>
      <c r="AO166" s="260"/>
      <c r="AP166" s="260"/>
      <c r="AQ166" s="260"/>
      <c r="AR166" s="260"/>
      <c r="AS166" s="260"/>
      <c r="AT166" s="260"/>
      <c r="AU166" s="260"/>
      <c r="AV166" s="260"/>
      <c r="AW166" s="260"/>
      <c r="AX166" s="260"/>
      <c r="AY166" s="260"/>
      <c r="AZ166" s="260"/>
      <c r="BA166" s="260"/>
      <c r="BB166" s="260"/>
      <c r="BC166" s="260"/>
      <c r="BD166" s="260"/>
      <c r="BE166" s="260"/>
      <c r="BF166" s="260"/>
      <c r="BG166" s="210"/>
      <c r="BH166" s="210"/>
      <c r="BI166" s="210"/>
    </row>
    <row r="167" spans="1:61" x14ac:dyDescent="0.25">
      <c r="A167" s="171" t="s">
        <v>91</v>
      </c>
      <c r="B167" s="164"/>
      <c r="C167" s="299" t="s">
        <v>628</v>
      </c>
      <c r="D167" s="166"/>
      <c r="E167" s="168"/>
      <c r="F167" s="505"/>
      <c r="G167" s="168"/>
      <c r="AO167" s="260"/>
      <c r="AP167" s="260"/>
      <c r="AQ167" s="260"/>
      <c r="AR167" s="260"/>
      <c r="AS167" s="260"/>
      <c r="AT167" s="260"/>
      <c r="AU167" s="260"/>
      <c r="AV167" s="260"/>
      <c r="AW167" s="260"/>
      <c r="AX167" s="260"/>
      <c r="AY167" s="260"/>
      <c r="AZ167" s="260"/>
      <c r="BA167" s="260"/>
      <c r="BB167" s="260"/>
      <c r="BC167" s="260"/>
      <c r="BD167" s="260"/>
      <c r="BE167" s="260"/>
      <c r="BF167" s="260"/>
      <c r="BG167" s="210"/>
      <c r="BH167" s="210"/>
      <c r="BI167" s="210"/>
    </row>
    <row r="168" spans="1:61" x14ac:dyDescent="0.25">
      <c r="A168" s="171" t="s">
        <v>91</v>
      </c>
      <c r="B168" s="164"/>
      <c r="C168" s="299" t="s">
        <v>628</v>
      </c>
      <c r="D168" s="166"/>
      <c r="E168" s="168"/>
      <c r="F168" s="505"/>
      <c r="G168" s="168"/>
      <c r="AO168" s="260"/>
      <c r="AP168" s="260"/>
      <c r="AQ168" s="260"/>
      <c r="AR168" s="260"/>
      <c r="AS168" s="260"/>
      <c r="AT168" s="260"/>
      <c r="AU168" s="260"/>
      <c r="AV168" s="260"/>
      <c r="AW168" s="260"/>
      <c r="AX168" s="260"/>
      <c r="AY168" s="260"/>
      <c r="AZ168" s="260"/>
      <c r="BA168" s="260"/>
      <c r="BB168" s="260"/>
      <c r="BC168" s="260"/>
      <c r="BD168" s="260"/>
      <c r="BE168" s="260"/>
      <c r="BF168" s="260"/>
      <c r="BG168" s="210"/>
      <c r="BH168" s="210"/>
      <c r="BI168" s="210"/>
    </row>
    <row r="169" spans="1:61" x14ac:dyDescent="0.25">
      <c r="A169" s="171" t="s">
        <v>91</v>
      </c>
      <c r="B169" s="164"/>
      <c r="C169" s="299" t="s">
        <v>628</v>
      </c>
      <c r="D169" s="166"/>
      <c r="E169" s="168"/>
      <c r="F169" s="505"/>
      <c r="G169" s="168"/>
      <c r="AO169" s="260"/>
      <c r="AP169" s="260"/>
      <c r="AQ169" s="260"/>
      <c r="AR169" s="260"/>
      <c r="AS169" s="260"/>
      <c r="AT169" s="260"/>
      <c r="AU169" s="260"/>
      <c r="AV169" s="260"/>
      <c r="AW169" s="260"/>
      <c r="AX169" s="260"/>
      <c r="AY169" s="260"/>
      <c r="AZ169" s="260"/>
      <c r="BA169" s="260"/>
      <c r="BB169" s="260"/>
      <c r="BC169" s="260"/>
      <c r="BD169" s="260"/>
      <c r="BE169" s="260"/>
      <c r="BF169" s="260"/>
      <c r="BG169" s="210"/>
      <c r="BH169" s="210"/>
      <c r="BI169" s="210"/>
    </row>
    <row r="170" spans="1:61" x14ac:dyDescent="0.25">
      <c r="A170" s="171" t="s">
        <v>91</v>
      </c>
      <c r="B170" s="164"/>
      <c r="C170" s="299" t="s">
        <v>628</v>
      </c>
      <c r="D170" s="166"/>
      <c r="E170" s="168"/>
      <c r="F170" s="505"/>
      <c r="G170" s="168"/>
      <c r="AO170" s="260"/>
      <c r="AP170" s="260"/>
      <c r="AQ170" s="260"/>
      <c r="AR170" s="260"/>
      <c r="AS170" s="260"/>
      <c r="AT170" s="260"/>
      <c r="AU170" s="260"/>
      <c r="AV170" s="260"/>
      <c r="AW170" s="260"/>
      <c r="AX170" s="260"/>
      <c r="AY170" s="260"/>
      <c r="AZ170" s="260"/>
      <c r="BA170" s="260"/>
      <c r="BB170" s="260"/>
      <c r="BC170" s="260"/>
      <c r="BD170" s="260"/>
      <c r="BE170" s="260"/>
      <c r="BF170" s="260"/>
      <c r="BG170" s="210"/>
      <c r="BH170" s="210"/>
      <c r="BI170" s="210"/>
    </row>
    <row r="171" spans="1:61" x14ac:dyDescent="0.25">
      <c r="A171" s="171" t="s">
        <v>91</v>
      </c>
      <c r="B171" s="164"/>
      <c r="C171" s="299" t="s">
        <v>628</v>
      </c>
      <c r="D171" s="166"/>
      <c r="E171" s="168"/>
      <c r="F171" s="505"/>
      <c r="G171" s="168"/>
      <c r="AO171" s="260"/>
      <c r="AP171" s="260"/>
      <c r="AQ171" s="260"/>
      <c r="AR171" s="260"/>
      <c r="AS171" s="260"/>
      <c r="AT171" s="260"/>
      <c r="AU171" s="260"/>
      <c r="AV171" s="260"/>
      <c r="AW171" s="260"/>
      <c r="AX171" s="260"/>
      <c r="AY171" s="260"/>
      <c r="AZ171" s="260"/>
      <c r="BA171" s="260"/>
      <c r="BB171" s="260"/>
      <c r="BC171" s="260"/>
      <c r="BD171" s="260"/>
      <c r="BE171" s="260"/>
      <c r="BF171" s="260"/>
      <c r="BG171" s="210"/>
      <c r="BH171" s="210"/>
      <c r="BI171" s="210"/>
    </row>
    <row r="172" spans="1:61" x14ac:dyDescent="0.25">
      <c r="A172" s="171" t="s">
        <v>91</v>
      </c>
      <c r="B172" s="164"/>
      <c r="C172" s="299" t="s">
        <v>628</v>
      </c>
      <c r="D172" s="166"/>
      <c r="E172" s="168"/>
      <c r="F172" s="505"/>
      <c r="G172" s="168"/>
      <c r="AO172" s="260"/>
      <c r="AP172" s="260"/>
      <c r="AQ172" s="260"/>
      <c r="AR172" s="260"/>
      <c r="AS172" s="260"/>
      <c r="AT172" s="260"/>
      <c r="AU172" s="260"/>
      <c r="AV172" s="260"/>
      <c r="AW172" s="260"/>
      <c r="AX172" s="260"/>
      <c r="AY172" s="260"/>
      <c r="AZ172" s="260"/>
      <c r="BA172" s="260"/>
      <c r="BB172" s="260"/>
      <c r="BC172" s="260"/>
      <c r="BD172" s="260"/>
      <c r="BE172" s="260"/>
      <c r="BF172" s="260"/>
      <c r="BG172" s="210"/>
      <c r="BH172" s="210"/>
      <c r="BI172" s="210"/>
    </row>
    <row r="173" spans="1:61" x14ac:dyDescent="0.25">
      <c r="A173" s="171" t="s">
        <v>91</v>
      </c>
      <c r="B173" s="164"/>
      <c r="C173" s="299" t="s">
        <v>628</v>
      </c>
      <c r="D173" s="166"/>
      <c r="E173" s="168"/>
      <c r="F173" s="505"/>
      <c r="G173" s="168"/>
      <c r="AO173" s="260"/>
      <c r="AP173" s="260"/>
      <c r="AQ173" s="260"/>
      <c r="AR173" s="260"/>
      <c r="AS173" s="260"/>
      <c r="AT173" s="260"/>
      <c r="AU173" s="260"/>
      <c r="AV173" s="260"/>
      <c r="AW173" s="260"/>
      <c r="AX173" s="260"/>
      <c r="AY173" s="260"/>
      <c r="AZ173" s="260"/>
      <c r="BA173" s="260"/>
      <c r="BB173" s="260"/>
      <c r="BC173" s="260"/>
      <c r="BD173" s="260"/>
      <c r="BE173" s="260"/>
      <c r="BF173" s="260"/>
      <c r="BG173" s="210"/>
      <c r="BH173" s="210"/>
      <c r="BI173" s="210"/>
    </row>
    <row r="174" spans="1:61" x14ac:dyDescent="0.25">
      <c r="A174" s="171" t="s">
        <v>91</v>
      </c>
      <c r="B174" s="164"/>
      <c r="C174" s="299" t="s">
        <v>628</v>
      </c>
      <c r="D174" s="166"/>
      <c r="E174" s="168"/>
      <c r="F174" s="505"/>
      <c r="G174" s="168"/>
      <c r="AO174" s="260"/>
      <c r="AP174" s="260"/>
      <c r="AQ174" s="260"/>
      <c r="AR174" s="260"/>
      <c r="AS174" s="260"/>
      <c r="AT174" s="260"/>
      <c r="AU174" s="260"/>
      <c r="AV174" s="260"/>
      <c r="AW174" s="260"/>
      <c r="AX174" s="260"/>
      <c r="AY174" s="260"/>
      <c r="AZ174" s="260"/>
      <c r="BA174" s="260"/>
      <c r="BB174" s="260"/>
      <c r="BC174" s="260"/>
      <c r="BD174" s="260"/>
      <c r="BE174" s="260"/>
      <c r="BF174" s="260"/>
      <c r="BG174" s="210"/>
      <c r="BH174" s="210"/>
      <c r="BI174" s="210"/>
    </row>
    <row r="175" spans="1:61" x14ac:dyDescent="0.25">
      <c r="A175" s="171" t="s">
        <v>91</v>
      </c>
      <c r="B175" s="164"/>
      <c r="C175" s="299" t="s">
        <v>628</v>
      </c>
      <c r="D175" s="166"/>
      <c r="E175" s="168"/>
      <c r="F175" s="505"/>
      <c r="G175" s="168"/>
      <c r="AO175" s="260"/>
      <c r="AP175" s="260"/>
      <c r="AQ175" s="260"/>
      <c r="AR175" s="260"/>
      <c r="AS175" s="260"/>
      <c r="AT175" s="260"/>
      <c r="AU175" s="260"/>
      <c r="AV175" s="260"/>
      <c r="AW175" s="260"/>
      <c r="AX175" s="260"/>
      <c r="AY175" s="260"/>
      <c r="AZ175" s="260"/>
      <c r="BA175" s="260"/>
      <c r="BB175" s="260"/>
      <c r="BC175" s="260"/>
      <c r="BD175" s="260"/>
      <c r="BE175" s="260"/>
      <c r="BF175" s="260"/>
      <c r="BG175" s="210"/>
      <c r="BH175" s="210"/>
      <c r="BI175" s="210"/>
    </row>
    <row r="176" spans="1:61" x14ac:dyDescent="0.25">
      <c r="A176" s="171" t="s">
        <v>91</v>
      </c>
      <c r="B176" s="164"/>
      <c r="C176" s="299" t="s">
        <v>628</v>
      </c>
      <c r="D176" s="166"/>
      <c r="E176" s="168"/>
      <c r="F176" s="505"/>
      <c r="G176" s="168"/>
      <c r="AO176" s="260"/>
      <c r="AP176" s="260"/>
      <c r="AQ176" s="260"/>
      <c r="AR176" s="260"/>
      <c r="AS176" s="260"/>
      <c r="AT176" s="260"/>
      <c r="AU176" s="260"/>
      <c r="AV176" s="260"/>
      <c r="AW176" s="260"/>
      <c r="AX176" s="260"/>
      <c r="AY176" s="260"/>
      <c r="AZ176" s="260"/>
      <c r="BA176" s="260"/>
      <c r="BB176" s="260"/>
      <c r="BC176" s="260"/>
      <c r="BD176" s="260"/>
      <c r="BE176" s="260"/>
      <c r="BF176" s="260"/>
      <c r="BG176" s="210"/>
      <c r="BH176" s="210"/>
      <c r="BI176" s="210"/>
    </row>
    <row r="177" spans="1:61" x14ac:dyDescent="0.25">
      <c r="A177" s="171" t="s">
        <v>91</v>
      </c>
      <c r="B177" s="164"/>
      <c r="C177" s="299" t="s">
        <v>628</v>
      </c>
      <c r="D177" s="166"/>
      <c r="E177" s="168"/>
      <c r="F177" s="505"/>
      <c r="G177" s="168"/>
      <c r="AO177" s="260"/>
      <c r="AP177" s="260"/>
      <c r="AQ177" s="260"/>
      <c r="AR177" s="260"/>
      <c r="AS177" s="260"/>
      <c r="AT177" s="260"/>
      <c r="AU177" s="260"/>
      <c r="AV177" s="260"/>
      <c r="AW177" s="260"/>
      <c r="AX177" s="260"/>
      <c r="AY177" s="260"/>
      <c r="AZ177" s="260"/>
      <c r="BA177" s="260"/>
      <c r="BB177" s="260"/>
      <c r="BC177" s="260"/>
      <c r="BD177" s="260"/>
      <c r="BE177" s="260"/>
      <c r="BF177" s="260"/>
      <c r="BG177" s="210"/>
      <c r="BH177" s="210"/>
      <c r="BI177" s="210"/>
    </row>
    <row r="178" spans="1:61" x14ac:dyDescent="0.25">
      <c r="A178" s="171" t="s">
        <v>91</v>
      </c>
      <c r="B178" s="164"/>
      <c r="C178" s="299" t="s">
        <v>628</v>
      </c>
      <c r="D178" s="166"/>
      <c r="E178" s="168"/>
      <c r="F178" s="167"/>
      <c r="G178" s="168"/>
      <c r="AO178" s="260"/>
      <c r="AP178" s="260"/>
      <c r="AQ178" s="260"/>
      <c r="AR178" s="260"/>
      <c r="AS178" s="260"/>
      <c r="AT178" s="260"/>
      <c r="AU178" s="260"/>
      <c r="AV178" s="260"/>
      <c r="AW178" s="260"/>
      <c r="AX178" s="260"/>
      <c r="AY178" s="260"/>
      <c r="AZ178" s="260"/>
      <c r="BA178" s="260"/>
      <c r="BB178" s="260"/>
      <c r="BC178" s="260"/>
      <c r="BD178" s="260"/>
      <c r="BE178" s="260"/>
      <c r="BF178" s="260"/>
      <c r="BG178" s="210"/>
      <c r="BH178" s="210"/>
      <c r="BI178" s="210"/>
    </row>
    <row r="179" spans="1:61" x14ac:dyDescent="0.25">
      <c r="A179" s="171" t="s">
        <v>91</v>
      </c>
      <c r="B179" s="164"/>
      <c r="C179" s="299" t="s">
        <v>628</v>
      </c>
      <c r="D179" s="166"/>
      <c r="E179" s="168"/>
      <c r="F179" s="167"/>
      <c r="G179" s="168"/>
      <c r="AO179" s="260"/>
      <c r="AP179" s="260"/>
      <c r="AQ179" s="260"/>
      <c r="AR179" s="260"/>
      <c r="AS179" s="260"/>
      <c r="AT179" s="260"/>
      <c r="AU179" s="260"/>
      <c r="AV179" s="260"/>
      <c r="AW179" s="260"/>
      <c r="AX179" s="260"/>
      <c r="AY179" s="260"/>
      <c r="AZ179" s="260"/>
      <c r="BA179" s="260"/>
      <c r="BB179" s="260"/>
      <c r="BC179" s="260"/>
      <c r="BD179" s="260"/>
      <c r="BE179" s="260"/>
      <c r="BF179" s="260"/>
      <c r="BG179" s="210"/>
      <c r="BH179" s="210"/>
      <c r="BI179" s="210"/>
    </row>
    <row r="180" spans="1:61" x14ac:dyDescent="0.25">
      <c r="A180" s="171" t="s">
        <v>91</v>
      </c>
      <c r="B180" s="164"/>
      <c r="C180" s="299" t="s">
        <v>628</v>
      </c>
      <c r="D180" s="166"/>
      <c r="E180" s="168"/>
      <c r="F180" s="167"/>
      <c r="G180" s="168"/>
      <c r="AO180" s="260"/>
      <c r="AP180" s="260"/>
      <c r="AQ180" s="260"/>
      <c r="AR180" s="260"/>
      <c r="AS180" s="260"/>
      <c r="AT180" s="260"/>
      <c r="AU180" s="260"/>
      <c r="AV180" s="260"/>
      <c r="AW180" s="260"/>
      <c r="AX180" s="260"/>
      <c r="AY180" s="260"/>
      <c r="AZ180" s="260"/>
      <c r="BA180" s="260"/>
      <c r="BB180" s="260"/>
      <c r="BC180" s="260"/>
      <c r="BD180" s="260"/>
      <c r="BE180" s="260"/>
      <c r="BF180" s="260"/>
      <c r="BG180" s="210"/>
      <c r="BH180" s="210"/>
      <c r="BI180" s="210"/>
    </row>
    <row r="181" spans="1:61" x14ac:dyDescent="0.25">
      <c r="A181" s="171" t="s">
        <v>91</v>
      </c>
      <c r="B181" s="164"/>
      <c r="C181" s="299" t="s">
        <v>628</v>
      </c>
      <c r="D181" s="166"/>
      <c r="E181" s="168"/>
      <c r="F181" s="167"/>
      <c r="G181" s="168"/>
      <c r="AO181" s="260"/>
      <c r="AP181" s="260"/>
      <c r="AQ181" s="260"/>
      <c r="AR181" s="260"/>
      <c r="AS181" s="260"/>
      <c r="AT181" s="260"/>
      <c r="AU181" s="260"/>
      <c r="AV181" s="260"/>
      <c r="AW181" s="260"/>
      <c r="AX181" s="260"/>
      <c r="AY181" s="260"/>
      <c r="AZ181" s="260"/>
      <c r="BA181" s="260"/>
      <c r="BB181" s="260"/>
      <c r="BC181" s="260"/>
      <c r="BD181" s="260"/>
      <c r="BE181" s="260"/>
      <c r="BF181" s="260"/>
      <c r="BG181" s="210"/>
      <c r="BH181" s="210"/>
      <c r="BI181" s="210"/>
    </row>
    <row r="182" spans="1:61" x14ac:dyDescent="0.25">
      <c r="A182" s="171" t="s">
        <v>91</v>
      </c>
      <c r="B182" s="164"/>
      <c r="C182" s="299" t="s">
        <v>628</v>
      </c>
      <c r="D182" s="166"/>
      <c r="E182" s="168"/>
      <c r="F182" s="167"/>
      <c r="G182" s="168"/>
      <c r="AO182" s="260"/>
      <c r="AP182" s="260"/>
      <c r="AQ182" s="260"/>
      <c r="AR182" s="260"/>
      <c r="AS182" s="260"/>
      <c r="AT182" s="260"/>
      <c r="AU182" s="260"/>
      <c r="AV182" s="260"/>
      <c r="AW182" s="260"/>
      <c r="AX182" s="260"/>
      <c r="AY182" s="260"/>
      <c r="AZ182" s="260"/>
      <c r="BA182" s="260"/>
      <c r="BB182" s="260"/>
      <c r="BC182" s="260"/>
      <c r="BD182" s="260"/>
      <c r="BE182" s="260"/>
      <c r="BF182" s="260"/>
      <c r="BG182" s="210"/>
      <c r="BH182" s="210"/>
      <c r="BI182" s="210"/>
    </row>
    <row r="183" spans="1:61" x14ac:dyDescent="0.25">
      <c r="A183" s="171" t="s">
        <v>91</v>
      </c>
      <c r="B183" s="164"/>
      <c r="C183" s="299" t="s">
        <v>628</v>
      </c>
      <c r="D183" s="166"/>
      <c r="E183" s="168"/>
      <c r="F183" s="167"/>
      <c r="G183" s="168"/>
      <c r="AO183" s="260"/>
      <c r="AP183" s="260"/>
      <c r="AQ183" s="260"/>
      <c r="AR183" s="260"/>
      <c r="AS183" s="260"/>
      <c r="AT183" s="260"/>
      <c r="AU183" s="260"/>
      <c r="AV183" s="260"/>
      <c r="AW183" s="260"/>
      <c r="AX183" s="260"/>
      <c r="AY183" s="260"/>
      <c r="AZ183" s="260"/>
      <c r="BA183" s="260"/>
      <c r="BB183" s="260"/>
      <c r="BC183" s="260"/>
      <c r="BD183" s="260"/>
      <c r="BE183" s="260"/>
      <c r="BF183" s="260"/>
      <c r="BG183" s="210"/>
      <c r="BH183" s="210"/>
      <c r="BI183" s="210"/>
    </row>
    <row r="184" spans="1:61" x14ac:dyDescent="0.25">
      <c r="A184" s="171" t="s">
        <v>91</v>
      </c>
      <c r="B184" s="164"/>
      <c r="C184" s="299" t="s">
        <v>628</v>
      </c>
      <c r="D184" s="166"/>
      <c r="E184" s="168"/>
      <c r="F184" s="167"/>
      <c r="G184" s="168"/>
      <c r="AO184" s="260"/>
      <c r="AP184" s="260"/>
      <c r="AQ184" s="260"/>
      <c r="AR184" s="260"/>
      <c r="AS184" s="260"/>
      <c r="AT184" s="260"/>
      <c r="AU184" s="260"/>
      <c r="AV184" s="260"/>
      <c r="AW184" s="260"/>
      <c r="AX184" s="260"/>
      <c r="AY184" s="260"/>
      <c r="AZ184" s="260"/>
      <c r="BA184" s="260"/>
      <c r="BB184" s="260"/>
      <c r="BC184" s="260"/>
      <c r="BD184" s="260"/>
      <c r="BE184" s="260"/>
      <c r="BF184" s="260"/>
      <c r="BG184" s="210"/>
      <c r="BH184" s="210"/>
      <c r="BI184" s="210"/>
    </row>
    <row r="185" spans="1:61" x14ac:dyDescent="0.25">
      <c r="A185" s="171" t="s">
        <v>91</v>
      </c>
      <c r="B185" s="164"/>
      <c r="C185" s="299" t="s">
        <v>628</v>
      </c>
      <c r="D185" s="166"/>
      <c r="E185" s="168"/>
      <c r="F185" s="167"/>
      <c r="G185" s="168"/>
      <c r="AO185" s="260"/>
      <c r="AP185" s="260"/>
      <c r="AQ185" s="260"/>
      <c r="AR185" s="260"/>
      <c r="AS185" s="260"/>
      <c r="AT185" s="260"/>
      <c r="AU185" s="260"/>
      <c r="AV185" s="260"/>
      <c r="AW185" s="260"/>
      <c r="AX185" s="260"/>
      <c r="AY185" s="260"/>
      <c r="AZ185" s="260"/>
      <c r="BA185" s="260"/>
      <c r="BB185" s="260"/>
      <c r="BC185" s="260"/>
      <c r="BD185" s="260"/>
      <c r="BE185" s="260"/>
      <c r="BF185" s="260"/>
      <c r="BG185" s="210"/>
      <c r="BH185" s="210"/>
      <c r="BI185" s="210"/>
    </row>
    <row r="186" spans="1:61" x14ac:dyDescent="0.25">
      <c r="A186" s="171" t="s">
        <v>91</v>
      </c>
      <c r="B186" s="164"/>
      <c r="C186" s="299" t="s">
        <v>628</v>
      </c>
      <c r="D186" s="166"/>
      <c r="E186" s="168"/>
      <c r="F186" s="167"/>
      <c r="G186" s="168"/>
      <c r="AO186" s="260"/>
      <c r="AP186" s="260"/>
      <c r="AQ186" s="260"/>
      <c r="AR186" s="260"/>
      <c r="AS186" s="260"/>
      <c r="AT186" s="260"/>
      <c r="AU186" s="260"/>
      <c r="AV186" s="260"/>
      <c r="AW186" s="260"/>
      <c r="AX186" s="260"/>
      <c r="AY186" s="260"/>
      <c r="AZ186" s="260"/>
      <c r="BA186" s="260"/>
      <c r="BB186" s="260"/>
      <c r="BC186" s="260"/>
      <c r="BD186" s="260"/>
      <c r="BE186" s="260"/>
      <c r="BF186" s="260"/>
      <c r="BG186" s="210"/>
      <c r="BH186" s="210"/>
      <c r="BI186" s="210"/>
    </row>
    <row r="187" spans="1:61" x14ac:dyDescent="0.25">
      <c r="A187" s="171" t="s">
        <v>91</v>
      </c>
      <c r="B187" s="164"/>
      <c r="C187" s="299" t="s">
        <v>628</v>
      </c>
      <c r="D187" s="166"/>
      <c r="E187" s="168"/>
      <c r="F187" s="167"/>
      <c r="G187" s="168"/>
      <c r="AO187" s="260"/>
      <c r="AP187" s="260"/>
      <c r="AQ187" s="260"/>
      <c r="AR187" s="260"/>
      <c r="AS187" s="260"/>
      <c r="AT187" s="260"/>
      <c r="AU187" s="260"/>
      <c r="AV187" s="260"/>
      <c r="AW187" s="260"/>
      <c r="AX187" s="260"/>
      <c r="AY187" s="260"/>
      <c r="AZ187" s="260"/>
      <c r="BA187" s="260"/>
      <c r="BB187" s="260"/>
      <c r="BC187" s="260"/>
      <c r="BD187" s="260"/>
      <c r="BE187" s="260"/>
      <c r="BF187" s="260"/>
      <c r="BG187" s="210"/>
      <c r="BH187" s="210"/>
      <c r="BI187" s="210"/>
    </row>
    <row r="188" spans="1:61" x14ac:dyDescent="0.25">
      <c r="A188" s="171" t="s">
        <v>91</v>
      </c>
      <c r="B188" s="164"/>
      <c r="C188" s="299" t="s">
        <v>628</v>
      </c>
      <c r="D188" s="166"/>
      <c r="E188" s="168"/>
      <c r="F188" s="167"/>
      <c r="G188" s="168"/>
      <c r="AO188" s="260"/>
      <c r="AP188" s="260"/>
      <c r="AQ188" s="260"/>
      <c r="AR188" s="260"/>
      <c r="AS188" s="260"/>
      <c r="AT188" s="260"/>
      <c r="AU188" s="260"/>
      <c r="AV188" s="260"/>
      <c r="AW188" s="260"/>
      <c r="AX188" s="260"/>
      <c r="AY188" s="260"/>
      <c r="AZ188" s="260"/>
      <c r="BA188" s="260"/>
      <c r="BB188" s="260"/>
      <c r="BC188" s="260"/>
      <c r="BD188" s="260"/>
      <c r="BE188" s="260"/>
      <c r="BF188" s="260"/>
      <c r="BG188" s="210"/>
      <c r="BH188" s="210"/>
      <c r="BI188" s="210"/>
    </row>
    <row r="189" spans="1:61" x14ac:dyDescent="0.25">
      <c r="A189" s="171" t="s">
        <v>91</v>
      </c>
      <c r="B189" s="164"/>
      <c r="C189" s="299" t="s">
        <v>628</v>
      </c>
      <c r="D189" s="166"/>
      <c r="E189" s="168"/>
      <c r="F189" s="167"/>
      <c r="G189" s="168"/>
      <c r="AO189" s="260"/>
      <c r="AP189" s="260"/>
      <c r="AQ189" s="260"/>
      <c r="AR189" s="260"/>
      <c r="AS189" s="260"/>
      <c r="AT189" s="260"/>
      <c r="AU189" s="260"/>
      <c r="AV189" s="260"/>
      <c r="AW189" s="260"/>
      <c r="AX189" s="260"/>
      <c r="AY189" s="260"/>
      <c r="AZ189" s="260"/>
      <c r="BA189" s="260"/>
      <c r="BB189" s="260"/>
      <c r="BC189" s="260"/>
      <c r="BD189" s="260"/>
      <c r="BE189" s="260"/>
      <c r="BF189" s="260"/>
      <c r="BG189" s="210"/>
      <c r="BH189" s="210"/>
      <c r="BI189" s="210"/>
    </row>
    <row r="190" spans="1:61" x14ac:dyDescent="0.25">
      <c r="A190" s="171" t="s">
        <v>91</v>
      </c>
      <c r="B190" s="164"/>
      <c r="C190" s="299" t="s">
        <v>628</v>
      </c>
      <c r="D190" s="166"/>
      <c r="E190" s="168"/>
      <c r="F190" s="167"/>
      <c r="G190" s="168"/>
      <c r="AO190" s="260"/>
      <c r="AP190" s="260"/>
      <c r="AQ190" s="260"/>
      <c r="AR190" s="260"/>
      <c r="AS190" s="260"/>
      <c r="AT190" s="260"/>
      <c r="AU190" s="260"/>
      <c r="AV190" s="260"/>
      <c r="AW190" s="260"/>
      <c r="AX190" s="260"/>
      <c r="AY190" s="260"/>
      <c r="AZ190" s="260"/>
      <c r="BA190" s="260"/>
      <c r="BB190" s="260"/>
      <c r="BC190" s="260"/>
      <c r="BD190" s="260"/>
      <c r="BE190" s="260"/>
      <c r="BF190" s="260"/>
      <c r="BG190" s="210"/>
      <c r="BH190" s="210"/>
      <c r="BI190" s="210"/>
    </row>
    <row r="191" spans="1:61" x14ac:dyDescent="0.25">
      <c r="A191" s="171" t="s">
        <v>91</v>
      </c>
      <c r="B191" s="164"/>
      <c r="C191" s="299" t="s">
        <v>628</v>
      </c>
      <c r="D191" s="166"/>
      <c r="E191" s="168"/>
      <c r="F191" s="167"/>
      <c r="G191" s="168"/>
      <c r="AO191" s="260"/>
      <c r="AP191" s="260"/>
      <c r="AQ191" s="260"/>
      <c r="AR191" s="260"/>
      <c r="AS191" s="260"/>
      <c r="AT191" s="260"/>
      <c r="AU191" s="260"/>
      <c r="AV191" s="260"/>
      <c r="AW191" s="260"/>
      <c r="AX191" s="260"/>
      <c r="AY191" s="260"/>
      <c r="AZ191" s="260"/>
      <c r="BA191" s="260"/>
      <c r="BB191" s="260"/>
      <c r="BC191" s="260"/>
      <c r="BD191" s="260"/>
      <c r="BE191" s="260"/>
      <c r="BF191" s="260"/>
      <c r="BG191" s="210"/>
      <c r="BH191" s="210"/>
      <c r="BI191" s="210"/>
    </row>
    <row r="192" spans="1:61" x14ac:dyDescent="0.25">
      <c r="A192" s="171" t="s">
        <v>91</v>
      </c>
      <c r="B192" s="164"/>
      <c r="C192" s="299" t="s">
        <v>628</v>
      </c>
      <c r="D192" s="166"/>
      <c r="E192" s="168"/>
      <c r="F192" s="167"/>
      <c r="G192" s="168"/>
      <c r="AO192" s="260"/>
      <c r="AP192" s="260"/>
      <c r="AQ192" s="260"/>
      <c r="AR192" s="260"/>
      <c r="AS192" s="260"/>
      <c r="AT192" s="260"/>
      <c r="AU192" s="260"/>
      <c r="AV192" s="260"/>
      <c r="AW192" s="260"/>
      <c r="AX192" s="260"/>
      <c r="AY192" s="260"/>
      <c r="AZ192" s="260"/>
      <c r="BA192" s="260"/>
      <c r="BB192" s="260"/>
      <c r="BC192" s="260"/>
      <c r="BD192" s="260"/>
      <c r="BE192" s="260"/>
      <c r="BF192" s="260"/>
      <c r="BG192" s="210"/>
      <c r="BH192" s="210"/>
      <c r="BI192" s="210"/>
    </row>
    <row r="193" spans="1:61" x14ac:dyDescent="0.25">
      <c r="A193" s="171" t="s">
        <v>91</v>
      </c>
      <c r="B193" s="164"/>
      <c r="C193" s="299" t="s">
        <v>628</v>
      </c>
      <c r="D193" s="166"/>
      <c r="E193" s="168"/>
      <c r="F193" s="167"/>
      <c r="G193" s="168"/>
      <c r="AO193" s="260"/>
      <c r="AP193" s="260"/>
      <c r="AQ193" s="260"/>
      <c r="AR193" s="260"/>
      <c r="AS193" s="260"/>
      <c r="AT193" s="260"/>
      <c r="AU193" s="260"/>
      <c r="AV193" s="260"/>
      <c r="AW193" s="260"/>
      <c r="AX193" s="260"/>
      <c r="AY193" s="260"/>
      <c r="AZ193" s="260"/>
      <c r="BA193" s="260"/>
      <c r="BB193" s="260"/>
      <c r="BC193" s="260"/>
      <c r="BD193" s="260"/>
      <c r="BE193" s="260"/>
      <c r="BF193" s="260"/>
      <c r="BG193" s="210"/>
      <c r="BH193" s="210"/>
      <c r="BI193" s="210"/>
    </row>
    <row r="194" spans="1:61" x14ac:dyDescent="0.25">
      <c r="A194" s="171" t="s">
        <v>91</v>
      </c>
      <c r="B194" s="164"/>
      <c r="C194" s="299" t="s">
        <v>628</v>
      </c>
      <c r="D194" s="166"/>
      <c r="E194" s="168"/>
      <c r="F194" s="167"/>
      <c r="G194" s="168"/>
      <c r="AO194" s="260"/>
      <c r="AP194" s="260"/>
      <c r="AQ194" s="260"/>
      <c r="AR194" s="260"/>
      <c r="AS194" s="260"/>
      <c r="AT194" s="260"/>
      <c r="AU194" s="260"/>
      <c r="AV194" s="260"/>
      <c r="AW194" s="260"/>
      <c r="AX194" s="260"/>
      <c r="AY194" s="260"/>
      <c r="AZ194" s="260"/>
      <c r="BA194" s="260"/>
      <c r="BB194" s="260"/>
      <c r="BC194" s="260"/>
      <c r="BD194" s="260"/>
      <c r="BE194" s="260"/>
      <c r="BF194" s="260"/>
      <c r="BG194" s="210"/>
      <c r="BH194" s="210"/>
      <c r="BI194" s="210"/>
    </row>
    <row r="195" spans="1:61" x14ac:dyDescent="0.25">
      <c r="A195" s="171" t="s">
        <v>91</v>
      </c>
      <c r="B195" s="164"/>
      <c r="C195" s="299" t="s">
        <v>628</v>
      </c>
      <c r="D195" s="166"/>
      <c r="E195" s="168"/>
      <c r="F195" s="167"/>
      <c r="G195" s="168"/>
      <c r="AO195" s="260"/>
      <c r="AP195" s="260"/>
      <c r="AQ195" s="260"/>
      <c r="AR195" s="260"/>
      <c r="AS195" s="260"/>
      <c r="AT195" s="260"/>
      <c r="AU195" s="260"/>
      <c r="AV195" s="260"/>
      <c r="AW195" s="260"/>
      <c r="AX195" s="260"/>
      <c r="AY195" s="260"/>
      <c r="AZ195" s="260"/>
      <c r="BA195" s="260"/>
      <c r="BB195" s="260"/>
      <c r="BC195" s="260"/>
      <c r="BD195" s="260"/>
      <c r="BE195" s="260"/>
      <c r="BF195" s="260"/>
      <c r="BG195" s="210"/>
      <c r="BH195" s="210"/>
      <c r="BI195" s="210"/>
    </row>
    <row r="196" spans="1:61" x14ac:dyDescent="0.25">
      <c r="A196" s="171" t="s">
        <v>91</v>
      </c>
      <c r="B196" s="164"/>
      <c r="C196" s="299" t="s">
        <v>628</v>
      </c>
      <c r="D196" s="166"/>
      <c r="E196" s="168"/>
      <c r="F196" s="167"/>
      <c r="G196" s="168"/>
      <c r="AO196" s="260"/>
      <c r="AP196" s="260"/>
      <c r="AQ196" s="260"/>
      <c r="AR196" s="260"/>
      <c r="AS196" s="260"/>
      <c r="AT196" s="260"/>
      <c r="AU196" s="260"/>
      <c r="AV196" s="260"/>
      <c r="AW196" s="260"/>
      <c r="AX196" s="260"/>
      <c r="AY196" s="260"/>
      <c r="AZ196" s="260"/>
      <c r="BA196" s="260"/>
      <c r="BB196" s="260"/>
      <c r="BC196" s="260"/>
      <c r="BD196" s="260"/>
      <c r="BE196" s="260"/>
      <c r="BF196" s="260"/>
      <c r="BG196" s="210"/>
      <c r="BH196" s="210"/>
      <c r="BI196" s="210"/>
    </row>
    <row r="197" spans="1:61" x14ac:dyDescent="0.25">
      <c r="A197" s="171" t="s">
        <v>91</v>
      </c>
      <c r="B197" s="164"/>
      <c r="C197" s="299" t="s">
        <v>628</v>
      </c>
      <c r="D197" s="166"/>
      <c r="E197" s="168"/>
      <c r="F197" s="167"/>
      <c r="G197" s="168"/>
      <c r="AO197" s="260"/>
      <c r="AP197" s="260"/>
      <c r="AQ197" s="260"/>
      <c r="AR197" s="260"/>
      <c r="AS197" s="260"/>
      <c r="AT197" s="260"/>
      <c r="AU197" s="260"/>
      <c r="AV197" s="260"/>
      <c r="AW197" s="260"/>
      <c r="AX197" s="260"/>
      <c r="AY197" s="260"/>
      <c r="AZ197" s="260"/>
      <c r="BA197" s="260"/>
      <c r="BB197" s="260"/>
      <c r="BC197" s="260"/>
      <c r="BD197" s="260"/>
      <c r="BE197" s="260"/>
      <c r="BF197" s="260"/>
      <c r="BG197" s="210"/>
      <c r="BH197" s="210"/>
      <c r="BI197" s="210"/>
    </row>
    <row r="198" spans="1:61" x14ac:dyDescent="0.25">
      <c r="A198" s="171" t="s">
        <v>91</v>
      </c>
      <c r="B198" s="164"/>
      <c r="C198" s="299" t="s">
        <v>628</v>
      </c>
      <c r="D198" s="166"/>
      <c r="E198" s="168"/>
      <c r="F198" s="167"/>
      <c r="G198" s="168"/>
      <c r="AO198" s="260"/>
      <c r="AP198" s="260"/>
      <c r="AQ198" s="260"/>
      <c r="AR198" s="260"/>
      <c r="AS198" s="260"/>
      <c r="AT198" s="260"/>
      <c r="AU198" s="260"/>
      <c r="AV198" s="260"/>
      <c r="AW198" s="260"/>
      <c r="AX198" s="260"/>
      <c r="AY198" s="260"/>
      <c r="AZ198" s="260"/>
      <c r="BA198" s="260"/>
      <c r="BB198" s="260"/>
      <c r="BC198" s="260"/>
      <c r="BD198" s="260"/>
      <c r="BE198" s="260"/>
      <c r="BF198" s="260"/>
      <c r="BG198" s="210"/>
      <c r="BH198" s="210"/>
      <c r="BI198" s="210"/>
    </row>
    <row r="199" spans="1:61" x14ac:dyDescent="0.25">
      <c r="A199" s="171" t="s">
        <v>91</v>
      </c>
      <c r="B199" s="164"/>
      <c r="C199" s="299" t="s">
        <v>628</v>
      </c>
      <c r="D199" s="166"/>
      <c r="E199" s="168"/>
      <c r="F199" s="167"/>
      <c r="G199" s="168"/>
      <c r="AO199" s="260"/>
      <c r="AP199" s="260"/>
      <c r="AQ199" s="260"/>
      <c r="AR199" s="260"/>
      <c r="AS199" s="260"/>
      <c r="AT199" s="260"/>
      <c r="AU199" s="260"/>
      <c r="AV199" s="260"/>
      <c r="AW199" s="260"/>
      <c r="AX199" s="260"/>
      <c r="AY199" s="260"/>
      <c r="AZ199" s="260"/>
      <c r="BA199" s="260"/>
      <c r="BB199" s="260"/>
      <c r="BC199" s="260"/>
      <c r="BD199" s="260"/>
      <c r="BE199" s="260"/>
      <c r="BF199" s="260"/>
      <c r="BG199" s="210"/>
      <c r="BH199" s="210"/>
      <c r="BI199" s="210"/>
    </row>
    <row r="200" spans="1:61" x14ac:dyDescent="0.25">
      <c r="A200" s="171" t="s">
        <v>91</v>
      </c>
      <c r="B200" s="164"/>
      <c r="C200" s="299" t="s">
        <v>628</v>
      </c>
      <c r="D200" s="166"/>
      <c r="E200" s="168"/>
      <c r="F200" s="167"/>
      <c r="G200" s="168"/>
      <c r="AO200" s="260"/>
      <c r="AP200" s="260"/>
      <c r="AQ200" s="260"/>
      <c r="AR200" s="260"/>
      <c r="AS200" s="260"/>
      <c r="AT200" s="260"/>
      <c r="AU200" s="260"/>
      <c r="AV200" s="260"/>
      <c r="AW200" s="260"/>
      <c r="AX200" s="260"/>
      <c r="AY200" s="260"/>
      <c r="AZ200" s="260"/>
      <c r="BA200" s="260"/>
      <c r="BB200" s="260"/>
      <c r="BC200" s="260"/>
      <c r="BD200" s="260"/>
      <c r="BE200" s="260"/>
      <c r="BF200" s="260"/>
      <c r="BG200" s="210"/>
      <c r="BH200" s="210"/>
      <c r="BI200" s="210"/>
    </row>
    <row r="201" spans="1:61" x14ac:dyDescent="0.25">
      <c r="A201" s="171" t="s">
        <v>91</v>
      </c>
      <c r="B201" s="164"/>
      <c r="C201" s="299" t="s">
        <v>628</v>
      </c>
      <c r="D201" s="166"/>
      <c r="E201" s="168"/>
      <c r="F201" s="167"/>
      <c r="G201" s="168"/>
      <c r="AO201" s="260"/>
      <c r="AP201" s="260"/>
      <c r="AQ201" s="260"/>
      <c r="AR201" s="260"/>
      <c r="AS201" s="260"/>
      <c r="AT201" s="260"/>
      <c r="AU201" s="260"/>
      <c r="AV201" s="260"/>
      <c r="AW201" s="260"/>
      <c r="AX201" s="260"/>
      <c r="AY201" s="260"/>
      <c r="AZ201" s="260"/>
      <c r="BA201" s="260"/>
      <c r="BB201" s="260"/>
      <c r="BC201" s="260"/>
      <c r="BD201" s="260"/>
      <c r="BE201" s="260"/>
      <c r="BF201" s="260"/>
      <c r="BG201" s="210"/>
      <c r="BH201" s="210"/>
      <c r="BI201" s="210"/>
    </row>
    <row r="202" spans="1:61" x14ac:dyDescent="0.25">
      <c r="A202" s="171" t="s">
        <v>91</v>
      </c>
      <c r="B202" s="164"/>
      <c r="C202" s="299" t="s">
        <v>628</v>
      </c>
      <c r="D202" s="166"/>
      <c r="E202" s="168"/>
      <c r="F202" s="167"/>
      <c r="G202" s="168"/>
      <c r="AO202" s="260"/>
      <c r="AP202" s="260"/>
      <c r="AQ202" s="260"/>
      <c r="AR202" s="260"/>
      <c r="AS202" s="260"/>
      <c r="AT202" s="260"/>
      <c r="AU202" s="260"/>
      <c r="AV202" s="260"/>
      <c r="AW202" s="260"/>
      <c r="AX202" s="260"/>
      <c r="AY202" s="260"/>
      <c r="AZ202" s="260"/>
      <c r="BA202" s="260"/>
      <c r="BB202" s="260"/>
      <c r="BC202" s="260"/>
      <c r="BD202" s="260"/>
      <c r="BE202" s="260"/>
      <c r="BF202" s="260"/>
      <c r="BG202" s="210"/>
      <c r="BH202" s="210"/>
      <c r="BI202" s="210"/>
    </row>
    <row r="203" spans="1:61" x14ac:dyDescent="0.25">
      <c r="A203" s="171" t="s">
        <v>91</v>
      </c>
      <c r="B203" s="164"/>
      <c r="C203" s="299" t="s">
        <v>628</v>
      </c>
      <c r="D203" s="166"/>
      <c r="E203" s="168"/>
      <c r="F203" s="167"/>
      <c r="G203" s="168"/>
      <c r="AO203" s="260"/>
      <c r="AP203" s="260"/>
      <c r="AQ203" s="260"/>
      <c r="AR203" s="260"/>
      <c r="AS203" s="260"/>
      <c r="AT203" s="260"/>
      <c r="AU203" s="260"/>
      <c r="AV203" s="260"/>
      <c r="AW203" s="260"/>
      <c r="AX203" s="260"/>
      <c r="AY203" s="260"/>
      <c r="AZ203" s="260"/>
      <c r="BA203" s="260"/>
      <c r="BB203" s="260"/>
      <c r="BC203" s="260"/>
      <c r="BD203" s="260"/>
      <c r="BE203" s="260"/>
      <c r="BF203" s="260"/>
      <c r="BG203" s="210"/>
      <c r="BH203" s="210"/>
      <c r="BI203" s="210"/>
    </row>
    <row r="204" spans="1:61" x14ac:dyDescent="0.25">
      <c r="A204" s="171" t="s">
        <v>91</v>
      </c>
      <c r="B204" s="164"/>
      <c r="C204" s="299" t="s">
        <v>628</v>
      </c>
      <c r="D204" s="166"/>
      <c r="E204" s="168"/>
      <c r="F204" s="167"/>
      <c r="G204" s="168"/>
      <c r="AO204" s="260"/>
      <c r="AP204" s="260"/>
      <c r="AQ204" s="260"/>
      <c r="AR204" s="260"/>
      <c r="AS204" s="260"/>
      <c r="AT204" s="260"/>
      <c r="AU204" s="260"/>
      <c r="AV204" s="260"/>
      <c r="AW204" s="260"/>
      <c r="AX204" s="260"/>
      <c r="AY204" s="260"/>
      <c r="AZ204" s="260"/>
      <c r="BA204" s="260"/>
      <c r="BB204" s="260"/>
      <c r="BC204" s="260"/>
      <c r="BD204" s="260"/>
      <c r="BE204" s="260"/>
      <c r="BF204" s="260"/>
      <c r="BG204" s="210"/>
      <c r="BH204" s="210"/>
      <c r="BI204" s="210"/>
    </row>
    <row r="205" spans="1:61" x14ac:dyDescent="0.25">
      <c r="A205" s="171" t="s">
        <v>91</v>
      </c>
      <c r="B205" s="164"/>
      <c r="C205" s="299" t="s">
        <v>628</v>
      </c>
      <c r="D205" s="166"/>
      <c r="E205" s="168"/>
      <c r="F205" s="167"/>
      <c r="G205" s="168"/>
      <c r="AO205" s="260"/>
      <c r="AP205" s="260"/>
      <c r="AQ205" s="260"/>
      <c r="AR205" s="260"/>
      <c r="AS205" s="260"/>
      <c r="AT205" s="260"/>
      <c r="AU205" s="260"/>
      <c r="AV205" s="260"/>
      <c r="AW205" s="260"/>
      <c r="AX205" s="260"/>
      <c r="AY205" s="260"/>
      <c r="AZ205" s="260"/>
      <c r="BA205" s="260"/>
      <c r="BB205" s="260"/>
      <c r="BC205" s="260"/>
      <c r="BD205" s="260"/>
      <c r="BE205" s="260"/>
      <c r="BF205" s="260"/>
      <c r="BG205" s="210"/>
      <c r="BH205" s="210"/>
      <c r="BI205" s="210"/>
    </row>
    <row r="206" spans="1:61" x14ac:dyDescent="0.25">
      <c r="A206" s="171" t="s">
        <v>91</v>
      </c>
      <c r="B206" s="164"/>
      <c r="C206" s="299" t="s">
        <v>628</v>
      </c>
      <c r="D206" s="166"/>
      <c r="E206" s="168"/>
      <c r="F206" s="167"/>
      <c r="G206" s="168"/>
      <c r="AO206" s="260"/>
      <c r="AP206" s="260"/>
      <c r="AQ206" s="260"/>
      <c r="AR206" s="260"/>
      <c r="AS206" s="260"/>
      <c r="AT206" s="260"/>
      <c r="AU206" s="260"/>
      <c r="AV206" s="260"/>
      <c r="AW206" s="260"/>
      <c r="AX206" s="260"/>
      <c r="AY206" s="260"/>
      <c r="AZ206" s="260"/>
      <c r="BA206" s="260"/>
      <c r="BB206" s="260"/>
      <c r="BC206" s="260"/>
      <c r="BD206" s="260"/>
      <c r="BE206" s="260"/>
      <c r="BF206" s="260"/>
      <c r="BG206" s="210"/>
      <c r="BH206" s="210"/>
      <c r="BI206" s="210"/>
    </row>
    <row r="207" spans="1:61" x14ac:dyDescent="0.25">
      <c r="A207" s="171" t="s">
        <v>91</v>
      </c>
      <c r="B207" s="164"/>
      <c r="C207" s="299" t="s">
        <v>628</v>
      </c>
      <c r="D207" s="166"/>
      <c r="E207" s="168"/>
      <c r="F207" s="167"/>
      <c r="G207" s="168"/>
      <c r="AO207" s="260"/>
      <c r="AP207" s="260"/>
      <c r="AQ207" s="260"/>
      <c r="AR207" s="260"/>
      <c r="AS207" s="260"/>
      <c r="AT207" s="260"/>
      <c r="AU207" s="260"/>
      <c r="AV207" s="260"/>
      <c r="AW207" s="260"/>
      <c r="AX207" s="260"/>
      <c r="AY207" s="260"/>
      <c r="AZ207" s="260"/>
      <c r="BA207" s="260"/>
      <c r="BB207" s="260"/>
      <c r="BC207" s="260"/>
      <c r="BD207" s="260"/>
      <c r="BE207" s="260"/>
      <c r="BF207" s="260"/>
      <c r="BG207" s="210"/>
      <c r="BH207" s="210"/>
      <c r="BI207" s="210"/>
    </row>
    <row r="208" spans="1:61" x14ac:dyDescent="0.25">
      <c r="A208" s="171" t="s">
        <v>91</v>
      </c>
      <c r="B208" s="164"/>
      <c r="C208" s="299" t="s">
        <v>628</v>
      </c>
      <c r="D208" s="166"/>
      <c r="E208" s="168"/>
      <c r="F208" s="167"/>
      <c r="G208" s="168"/>
      <c r="AO208" s="260"/>
      <c r="AP208" s="260"/>
      <c r="AQ208" s="260"/>
      <c r="AR208" s="260"/>
      <c r="AS208" s="260"/>
      <c r="AT208" s="260"/>
      <c r="AU208" s="260"/>
      <c r="AV208" s="260"/>
      <c r="AW208" s="260"/>
      <c r="AX208" s="260"/>
      <c r="AY208" s="260"/>
      <c r="AZ208" s="260"/>
      <c r="BA208" s="260"/>
      <c r="BB208" s="260"/>
      <c r="BC208" s="260"/>
      <c r="BD208" s="260"/>
      <c r="BE208" s="260"/>
      <c r="BF208" s="260"/>
      <c r="BG208" s="210"/>
      <c r="BH208" s="210"/>
      <c r="BI208" s="210"/>
    </row>
    <row r="209" spans="1:61" x14ac:dyDescent="0.25">
      <c r="A209" s="171" t="s">
        <v>91</v>
      </c>
      <c r="B209" s="164"/>
      <c r="C209" s="299" t="s">
        <v>628</v>
      </c>
      <c r="D209" s="166"/>
      <c r="E209" s="168"/>
      <c r="F209" s="167"/>
      <c r="G209" s="168"/>
      <c r="AO209" s="260"/>
      <c r="AP209" s="260"/>
      <c r="AQ209" s="260"/>
      <c r="AR209" s="260"/>
      <c r="AS209" s="260"/>
      <c r="AT209" s="260"/>
      <c r="AU209" s="260"/>
      <c r="AV209" s="260"/>
      <c r="AW209" s="260"/>
      <c r="AX209" s="260"/>
      <c r="AY209" s="260"/>
      <c r="AZ209" s="260"/>
      <c r="BA209" s="260"/>
      <c r="BB209" s="260"/>
      <c r="BC209" s="260"/>
      <c r="BD209" s="260"/>
      <c r="BE209" s="260"/>
      <c r="BF209" s="260"/>
      <c r="BG209" s="210"/>
      <c r="BH209" s="210"/>
      <c r="BI209" s="210"/>
    </row>
    <row r="210" spans="1:61" x14ac:dyDescent="0.25">
      <c r="A210" s="171" t="s">
        <v>91</v>
      </c>
      <c r="B210" s="164"/>
      <c r="C210" s="299" t="s">
        <v>628</v>
      </c>
      <c r="D210" s="166"/>
      <c r="E210" s="168"/>
      <c r="F210" s="167"/>
      <c r="G210" s="168"/>
      <c r="AO210" s="260"/>
      <c r="AP210" s="260"/>
      <c r="AQ210" s="260"/>
      <c r="AR210" s="260"/>
      <c r="AS210" s="260"/>
      <c r="AT210" s="260"/>
      <c r="AU210" s="260"/>
      <c r="AV210" s="260"/>
      <c r="AW210" s="260"/>
      <c r="AX210" s="260"/>
      <c r="AY210" s="260"/>
      <c r="AZ210" s="260"/>
      <c r="BA210" s="260"/>
      <c r="BB210" s="260"/>
      <c r="BC210" s="260"/>
      <c r="BD210" s="260"/>
      <c r="BE210" s="260"/>
      <c r="BF210" s="260"/>
      <c r="BG210" s="210"/>
      <c r="BH210" s="210"/>
      <c r="BI210" s="210"/>
    </row>
    <row r="211" spans="1:61" x14ac:dyDescent="0.25">
      <c r="A211" s="171" t="s">
        <v>91</v>
      </c>
      <c r="B211" s="164"/>
      <c r="C211" s="299" t="s">
        <v>628</v>
      </c>
      <c r="D211" s="166"/>
      <c r="E211" s="168"/>
      <c r="F211" s="167"/>
      <c r="G211" s="168"/>
      <c r="AO211" s="260"/>
      <c r="AP211" s="260"/>
      <c r="AQ211" s="260"/>
      <c r="AR211" s="260"/>
      <c r="AS211" s="260"/>
      <c r="AT211" s="260"/>
      <c r="AU211" s="260"/>
      <c r="AV211" s="260"/>
      <c r="AW211" s="260"/>
      <c r="AX211" s="260"/>
      <c r="AY211" s="260"/>
      <c r="AZ211" s="260"/>
      <c r="BA211" s="260"/>
      <c r="BB211" s="260"/>
      <c r="BC211" s="260"/>
      <c r="BD211" s="260"/>
      <c r="BE211" s="260"/>
      <c r="BF211" s="260"/>
      <c r="BG211" s="210"/>
      <c r="BH211" s="210"/>
      <c r="BI211" s="210"/>
    </row>
    <row r="212" spans="1:61" x14ac:dyDescent="0.25">
      <c r="A212" s="171" t="s">
        <v>91</v>
      </c>
      <c r="B212" s="164"/>
      <c r="C212" s="299" t="s">
        <v>628</v>
      </c>
      <c r="D212" s="166"/>
      <c r="E212" s="168"/>
      <c r="F212" s="167"/>
      <c r="G212" s="168"/>
      <c r="AO212" s="260"/>
      <c r="AP212" s="260"/>
      <c r="AQ212" s="260"/>
      <c r="AR212" s="260"/>
      <c r="AS212" s="260"/>
      <c r="AT212" s="260"/>
      <c r="AU212" s="260"/>
      <c r="AV212" s="260"/>
      <c r="AW212" s="260"/>
      <c r="AX212" s="260"/>
      <c r="AY212" s="260"/>
      <c r="AZ212" s="260"/>
      <c r="BA212" s="260"/>
      <c r="BB212" s="260"/>
      <c r="BC212" s="260"/>
      <c r="BD212" s="260"/>
      <c r="BE212" s="260"/>
      <c r="BF212" s="260"/>
      <c r="BG212" s="210"/>
      <c r="BH212" s="210"/>
      <c r="BI212" s="210"/>
    </row>
    <row r="213" spans="1:61" x14ac:dyDescent="0.25">
      <c r="A213" s="171" t="s">
        <v>91</v>
      </c>
      <c r="B213" s="164"/>
      <c r="C213" s="299" t="s">
        <v>628</v>
      </c>
      <c r="D213" s="166"/>
      <c r="E213" s="168"/>
      <c r="F213" s="167"/>
      <c r="G213" s="168"/>
      <c r="AO213" s="260"/>
      <c r="AP213" s="260"/>
      <c r="AQ213" s="260"/>
      <c r="AR213" s="260"/>
      <c r="AS213" s="260"/>
      <c r="AT213" s="260"/>
      <c r="AU213" s="260"/>
      <c r="AV213" s="260"/>
      <c r="AW213" s="260"/>
      <c r="AX213" s="260"/>
      <c r="AY213" s="260"/>
      <c r="AZ213" s="260"/>
      <c r="BA213" s="260"/>
      <c r="BB213" s="260"/>
      <c r="BC213" s="260"/>
      <c r="BD213" s="260"/>
      <c r="BE213" s="260"/>
      <c r="BF213" s="260"/>
      <c r="BG213" s="210"/>
      <c r="BH213" s="210"/>
      <c r="BI213" s="210"/>
    </row>
    <row r="214" spans="1:61" x14ac:dyDescent="0.25">
      <c r="A214" s="171" t="s">
        <v>91</v>
      </c>
      <c r="B214" s="164"/>
      <c r="C214" s="299" t="s">
        <v>628</v>
      </c>
      <c r="D214" s="166"/>
      <c r="E214" s="168"/>
      <c r="F214" s="167"/>
      <c r="G214" s="168"/>
      <c r="AO214" s="260"/>
      <c r="AP214" s="260"/>
      <c r="AQ214" s="260"/>
      <c r="AR214" s="260"/>
      <c r="AS214" s="260"/>
      <c r="AT214" s="260"/>
      <c r="AU214" s="260"/>
      <c r="AV214" s="260"/>
      <c r="AW214" s="260"/>
      <c r="AX214" s="260"/>
      <c r="AY214" s="260"/>
      <c r="AZ214" s="260"/>
      <c r="BA214" s="260"/>
      <c r="BB214" s="260"/>
      <c r="BC214" s="260"/>
      <c r="BD214" s="260"/>
      <c r="BE214" s="260"/>
      <c r="BF214" s="260"/>
      <c r="BG214" s="210"/>
      <c r="BH214" s="210"/>
      <c r="BI214" s="210"/>
    </row>
    <row r="215" spans="1:61" x14ac:dyDescent="0.25">
      <c r="A215" s="171" t="s">
        <v>91</v>
      </c>
      <c r="B215" s="164"/>
      <c r="C215" s="299" t="s">
        <v>628</v>
      </c>
      <c r="D215" s="166"/>
      <c r="E215" s="168"/>
      <c r="F215" s="167"/>
      <c r="G215" s="168"/>
      <c r="AO215" s="260"/>
      <c r="AP215" s="260"/>
      <c r="AQ215" s="260"/>
      <c r="AR215" s="260"/>
      <c r="AS215" s="260"/>
      <c r="AT215" s="260"/>
      <c r="AU215" s="260"/>
      <c r="AV215" s="260"/>
      <c r="AW215" s="260"/>
      <c r="AX215" s="260"/>
      <c r="AY215" s="260"/>
      <c r="AZ215" s="260"/>
      <c r="BA215" s="260"/>
      <c r="BB215" s="260"/>
      <c r="BC215" s="260"/>
      <c r="BD215" s="260"/>
      <c r="BE215" s="260"/>
      <c r="BF215" s="260"/>
      <c r="BG215" s="210"/>
      <c r="BH215" s="210"/>
      <c r="BI215" s="210"/>
    </row>
    <row r="216" spans="1:61" x14ac:dyDescent="0.25">
      <c r="A216" s="171" t="s">
        <v>91</v>
      </c>
      <c r="B216" s="164"/>
      <c r="C216" s="299" t="s">
        <v>628</v>
      </c>
      <c r="D216" s="166"/>
      <c r="E216" s="168"/>
      <c r="F216" s="167"/>
      <c r="G216" s="168"/>
      <c r="AO216" s="260"/>
      <c r="AP216" s="260"/>
      <c r="AQ216" s="260"/>
      <c r="AR216" s="260"/>
      <c r="AS216" s="260"/>
      <c r="AT216" s="260"/>
      <c r="AU216" s="260"/>
      <c r="AV216" s="260"/>
      <c r="AW216" s="260"/>
      <c r="AX216" s="260"/>
      <c r="AY216" s="260"/>
      <c r="AZ216" s="260"/>
      <c r="BA216" s="260"/>
      <c r="BB216" s="260"/>
      <c r="BC216" s="260"/>
      <c r="BD216" s="260"/>
      <c r="BE216" s="260"/>
      <c r="BF216" s="260"/>
      <c r="BG216" s="210"/>
      <c r="BH216" s="210"/>
      <c r="BI216" s="210"/>
    </row>
    <row r="217" spans="1:61" x14ac:dyDescent="0.25">
      <c r="A217" s="171" t="s">
        <v>91</v>
      </c>
      <c r="B217" s="164"/>
      <c r="C217" s="299" t="s">
        <v>628</v>
      </c>
      <c r="D217" s="166"/>
      <c r="E217" s="168"/>
      <c r="F217" s="167"/>
      <c r="G217" s="168"/>
      <c r="AO217" s="260"/>
      <c r="AP217" s="260"/>
      <c r="AQ217" s="260"/>
      <c r="AR217" s="260"/>
      <c r="AS217" s="260"/>
      <c r="AT217" s="260"/>
      <c r="AU217" s="260"/>
      <c r="AV217" s="260"/>
      <c r="AW217" s="260"/>
      <c r="AX217" s="260"/>
      <c r="AY217" s="260"/>
      <c r="AZ217" s="260"/>
      <c r="BA217" s="260"/>
      <c r="BB217" s="260"/>
      <c r="BC217" s="260"/>
      <c r="BD217" s="260"/>
      <c r="BE217" s="260"/>
      <c r="BF217" s="260"/>
      <c r="BG217" s="210"/>
      <c r="BH217" s="210"/>
      <c r="BI217" s="210"/>
    </row>
    <row r="218" spans="1:61" x14ac:dyDescent="0.25">
      <c r="A218" s="171" t="s">
        <v>91</v>
      </c>
      <c r="B218" s="164"/>
      <c r="C218" s="299" t="s">
        <v>628</v>
      </c>
      <c r="D218" s="166"/>
      <c r="E218" s="168"/>
      <c r="F218" s="167"/>
      <c r="G218" s="168"/>
      <c r="AO218" s="260"/>
      <c r="AP218" s="260"/>
      <c r="AQ218" s="260"/>
      <c r="AR218" s="260"/>
      <c r="AS218" s="260"/>
      <c r="AT218" s="260"/>
      <c r="AU218" s="260"/>
      <c r="AV218" s="260"/>
      <c r="AW218" s="260"/>
      <c r="AX218" s="260"/>
      <c r="AY218" s="260"/>
      <c r="AZ218" s="260"/>
      <c r="BA218" s="260"/>
      <c r="BB218" s="260"/>
      <c r="BC218" s="260"/>
      <c r="BD218" s="260"/>
      <c r="BE218" s="260"/>
      <c r="BF218" s="260"/>
      <c r="BG218" s="210"/>
      <c r="BH218" s="210"/>
      <c r="BI218" s="210"/>
    </row>
    <row r="219" spans="1:61" x14ac:dyDescent="0.25">
      <c r="A219" s="171" t="s">
        <v>91</v>
      </c>
      <c r="B219" s="164"/>
      <c r="C219" s="299" t="s">
        <v>628</v>
      </c>
      <c r="D219" s="166"/>
      <c r="E219" s="168"/>
      <c r="F219" s="167"/>
      <c r="G219" s="168"/>
      <c r="AO219" s="260"/>
      <c r="AP219" s="260"/>
      <c r="AQ219" s="260"/>
      <c r="AR219" s="260"/>
      <c r="AS219" s="260"/>
      <c r="AT219" s="260"/>
      <c r="AU219" s="260"/>
      <c r="AV219" s="260"/>
      <c r="AW219" s="260"/>
      <c r="AX219" s="260"/>
      <c r="AY219" s="260"/>
      <c r="AZ219" s="260"/>
      <c r="BA219" s="260"/>
      <c r="BB219" s="260"/>
      <c r="BC219" s="260"/>
      <c r="BD219" s="260"/>
      <c r="BE219" s="260"/>
      <c r="BF219" s="260"/>
      <c r="BG219" s="210"/>
      <c r="BH219" s="210"/>
      <c r="BI219" s="210"/>
    </row>
    <row r="220" spans="1:61" x14ac:dyDescent="0.25">
      <c r="A220" s="171" t="s">
        <v>91</v>
      </c>
      <c r="B220" s="164"/>
      <c r="C220" s="299" t="s">
        <v>628</v>
      </c>
      <c r="D220" s="166"/>
      <c r="E220" s="168"/>
      <c r="F220" s="167"/>
      <c r="G220" s="168"/>
      <c r="AO220" s="260"/>
      <c r="AP220" s="260"/>
      <c r="AQ220" s="260"/>
      <c r="AR220" s="260"/>
      <c r="AS220" s="260"/>
      <c r="AT220" s="260"/>
      <c r="AU220" s="260"/>
      <c r="AV220" s="260"/>
      <c r="AW220" s="260"/>
      <c r="AX220" s="260"/>
      <c r="AY220" s="260"/>
      <c r="AZ220" s="260"/>
      <c r="BA220" s="260"/>
      <c r="BB220" s="260"/>
      <c r="BC220" s="260"/>
      <c r="BD220" s="260"/>
      <c r="BE220" s="260"/>
      <c r="BF220" s="260"/>
      <c r="BG220" s="210"/>
      <c r="BH220" s="210"/>
      <c r="BI220" s="210"/>
    </row>
    <row r="221" spans="1:61" x14ac:dyDescent="0.25">
      <c r="A221" s="171" t="s">
        <v>91</v>
      </c>
      <c r="B221" s="164"/>
      <c r="C221" s="299" t="s">
        <v>628</v>
      </c>
      <c r="D221" s="166"/>
      <c r="E221" s="168"/>
      <c r="F221" s="167"/>
      <c r="G221" s="168"/>
      <c r="AO221" s="260"/>
      <c r="AP221" s="260"/>
      <c r="AQ221" s="260"/>
      <c r="AR221" s="260"/>
      <c r="AS221" s="260"/>
      <c r="AT221" s="260"/>
      <c r="AU221" s="260"/>
      <c r="AV221" s="260"/>
      <c r="AW221" s="260"/>
      <c r="AX221" s="260"/>
      <c r="AY221" s="260"/>
      <c r="AZ221" s="260"/>
      <c r="BA221" s="260"/>
      <c r="BB221" s="260"/>
      <c r="BC221" s="260"/>
      <c r="BD221" s="260"/>
      <c r="BE221" s="260"/>
      <c r="BF221" s="260"/>
      <c r="BG221" s="210"/>
      <c r="BH221" s="210"/>
      <c r="BI221" s="210"/>
    </row>
    <row r="222" spans="1:61" x14ac:dyDescent="0.25">
      <c r="A222" s="171" t="s">
        <v>91</v>
      </c>
      <c r="B222" s="164"/>
      <c r="C222" s="299" t="s">
        <v>628</v>
      </c>
      <c r="D222" s="166"/>
      <c r="E222" s="168"/>
      <c r="F222" s="167"/>
      <c r="G222" s="168"/>
      <c r="AO222" s="260"/>
      <c r="AP222" s="260"/>
      <c r="AQ222" s="260"/>
      <c r="AR222" s="260"/>
      <c r="AS222" s="260"/>
      <c r="AT222" s="260"/>
      <c r="AU222" s="260"/>
      <c r="AV222" s="260"/>
      <c r="AW222" s="260"/>
      <c r="AX222" s="260"/>
      <c r="AY222" s="260"/>
      <c r="AZ222" s="260"/>
      <c r="BA222" s="260"/>
      <c r="BB222" s="260"/>
      <c r="BC222" s="260"/>
      <c r="BD222" s="260"/>
      <c r="BE222" s="260"/>
      <c r="BF222" s="260"/>
      <c r="BG222" s="210"/>
      <c r="BH222" s="210"/>
      <c r="BI222" s="210"/>
    </row>
    <row r="223" spans="1:61" x14ac:dyDescent="0.25">
      <c r="A223" s="171" t="s">
        <v>91</v>
      </c>
      <c r="B223" s="164"/>
      <c r="C223" s="299" t="s">
        <v>628</v>
      </c>
      <c r="D223" s="166"/>
      <c r="E223" s="168"/>
      <c r="F223" s="167"/>
      <c r="G223" s="168"/>
      <c r="AO223" s="260"/>
      <c r="AP223" s="260"/>
      <c r="AQ223" s="260"/>
      <c r="AR223" s="260"/>
      <c r="AS223" s="260"/>
      <c r="AT223" s="260"/>
      <c r="AU223" s="260"/>
      <c r="AV223" s="260"/>
      <c r="AW223" s="260"/>
      <c r="AX223" s="260"/>
      <c r="AY223" s="260"/>
      <c r="AZ223" s="260"/>
      <c r="BA223" s="260"/>
      <c r="BB223" s="260"/>
      <c r="BC223" s="260"/>
      <c r="BD223" s="260"/>
      <c r="BE223" s="260"/>
      <c r="BF223" s="260"/>
      <c r="BG223" s="210"/>
      <c r="BH223" s="210"/>
      <c r="BI223" s="210"/>
    </row>
    <row r="224" spans="1:61" x14ac:dyDescent="0.25">
      <c r="A224" s="171" t="s">
        <v>91</v>
      </c>
      <c r="B224" s="164"/>
      <c r="C224" s="299" t="s">
        <v>628</v>
      </c>
      <c r="D224" s="166"/>
      <c r="E224" s="168"/>
      <c r="F224" s="167"/>
      <c r="G224" s="168"/>
      <c r="AO224" s="260"/>
      <c r="AP224" s="260"/>
      <c r="AQ224" s="260"/>
      <c r="AR224" s="260"/>
      <c r="AS224" s="260"/>
      <c r="AT224" s="260"/>
      <c r="AU224" s="260"/>
      <c r="AV224" s="260"/>
      <c r="AW224" s="260"/>
      <c r="AX224" s="260"/>
      <c r="AY224" s="260"/>
      <c r="AZ224" s="260"/>
      <c r="BA224" s="260"/>
      <c r="BB224" s="260"/>
      <c r="BC224" s="260"/>
      <c r="BD224" s="260"/>
      <c r="BE224" s="260"/>
      <c r="BF224" s="260"/>
      <c r="BG224" s="210"/>
      <c r="BH224" s="210"/>
      <c r="BI224" s="210"/>
    </row>
    <row r="225" spans="1:61" x14ac:dyDescent="0.25">
      <c r="A225" s="171" t="s">
        <v>91</v>
      </c>
      <c r="B225" s="164"/>
      <c r="C225" s="299" t="s">
        <v>628</v>
      </c>
      <c r="D225" s="166"/>
      <c r="E225" s="168"/>
      <c r="F225" s="167"/>
      <c r="G225" s="168"/>
      <c r="AO225" s="260"/>
      <c r="AP225" s="260"/>
      <c r="AQ225" s="260"/>
      <c r="AR225" s="260"/>
      <c r="AS225" s="260"/>
      <c r="AT225" s="260"/>
      <c r="AU225" s="260"/>
      <c r="AV225" s="260"/>
      <c r="AW225" s="260"/>
      <c r="AX225" s="260"/>
      <c r="AY225" s="260"/>
      <c r="AZ225" s="260"/>
      <c r="BA225" s="260"/>
      <c r="BB225" s="260"/>
      <c r="BC225" s="260"/>
      <c r="BD225" s="260"/>
      <c r="BE225" s="260"/>
      <c r="BF225" s="260"/>
      <c r="BG225" s="210"/>
      <c r="BH225" s="210"/>
      <c r="BI225" s="210"/>
    </row>
    <row r="226" spans="1:61" x14ac:dyDescent="0.25">
      <c r="A226" s="171" t="s">
        <v>91</v>
      </c>
      <c r="B226" s="164"/>
      <c r="C226" s="299" t="s">
        <v>628</v>
      </c>
      <c r="D226" s="166"/>
      <c r="E226" s="168"/>
      <c r="F226" s="167"/>
      <c r="G226" s="168"/>
      <c r="AO226" s="260"/>
      <c r="AP226" s="260"/>
      <c r="AQ226" s="260"/>
      <c r="AR226" s="260"/>
      <c r="AS226" s="260"/>
      <c r="AT226" s="260"/>
      <c r="AU226" s="260"/>
      <c r="AV226" s="260"/>
      <c r="AW226" s="260"/>
      <c r="AX226" s="260"/>
      <c r="AY226" s="260"/>
      <c r="AZ226" s="260"/>
      <c r="BA226" s="260"/>
      <c r="BB226" s="260"/>
      <c r="BC226" s="260"/>
      <c r="BD226" s="260"/>
      <c r="BE226" s="260"/>
      <c r="BF226" s="260"/>
      <c r="BG226" s="210"/>
      <c r="BH226" s="210"/>
      <c r="BI226" s="210"/>
    </row>
    <row r="227" spans="1:61" x14ac:dyDescent="0.25">
      <c r="A227" s="171" t="s">
        <v>91</v>
      </c>
      <c r="B227" s="164"/>
      <c r="C227" s="299" t="s">
        <v>628</v>
      </c>
      <c r="D227" s="166"/>
      <c r="E227" s="168"/>
      <c r="F227" s="167"/>
      <c r="G227" s="168"/>
      <c r="AO227" s="260"/>
      <c r="AP227" s="260"/>
      <c r="AQ227" s="260"/>
      <c r="AR227" s="260"/>
      <c r="AS227" s="260"/>
      <c r="AT227" s="260"/>
      <c r="AU227" s="260"/>
      <c r="AV227" s="260"/>
      <c r="AW227" s="260"/>
      <c r="AX227" s="260"/>
      <c r="AY227" s="260"/>
      <c r="AZ227" s="260"/>
      <c r="BA227" s="260"/>
      <c r="BB227" s="260"/>
      <c r="BC227" s="260"/>
      <c r="BD227" s="260"/>
      <c r="BE227" s="260"/>
      <c r="BF227" s="260"/>
      <c r="BG227" s="210"/>
      <c r="BH227" s="210"/>
      <c r="BI227" s="210"/>
    </row>
    <row r="228" spans="1:61" x14ac:dyDescent="0.25">
      <c r="A228" s="171" t="s">
        <v>91</v>
      </c>
      <c r="B228" s="164"/>
      <c r="C228" s="299" t="s">
        <v>628</v>
      </c>
      <c r="D228" s="166"/>
      <c r="E228" s="168"/>
      <c r="F228" s="167"/>
      <c r="G228" s="168"/>
      <c r="AO228" s="260"/>
      <c r="AP228" s="260"/>
      <c r="AQ228" s="260"/>
      <c r="AR228" s="260"/>
      <c r="AS228" s="260"/>
      <c r="AT228" s="260"/>
      <c r="AU228" s="260"/>
      <c r="AV228" s="260"/>
      <c r="AW228" s="260"/>
      <c r="AX228" s="260"/>
      <c r="AY228" s="260"/>
      <c r="AZ228" s="260"/>
      <c r="BA228" s="260"/>
      <c r="BB228" s="260"/>
      <c r="BC228" s="260"/>
      <c r="BD228" s="260"/>
      <c r="BE228" s="260"/>
      <c r="BF228" s="260"/>
      <c r="BG228" s="210"/>
      <c r="BH228" s="210"/>
      <c r="BI228" s="210"/>
    </row>
    <row r="229" spans="1:61" x14ac:dyDescent="0.25">
      <c r="A229" s="171" t="s">
        <v>91</v>
      </c>
      <c r="B229" s="164"/>
      <c r="C229" s="299" t="s">
        <v>628</v>
      </c>
      <c r="D229" s="166"/>
      <c r="E229" s="168"/>
      <c r="F229" s="167"/>
      <c r="G229" s="168"/>
      <c r="AO229" s="260"/>
      <c r="AP229" s="260"/>
      <c r="AQ229" s="260"/>
      <c r="AR229" s="260"/>
      <c r="AS229" s="260"/>
      <c r="AT229" s="260"/>
      <c r="AU229" s="260"/>
      <c r="AV229" s="260"/>
      <c r="AW229" s="260"/>
      <c r="AX229" s="260"/>
      <c r="AY229" s="260"/>
      <c r="AZ229" s="260"/>
      <c r="BA229" s="260"/>
      <c r="BB229" s="260"/>
      <c r="BC229" s="260"/>
      <c r="BD229" s="260"/>
      <c r="BE229" s="260"/>
      <c r="BF229" s="260"/>
      <c r="BG229" s="210"/>
      <c r="BH229" s="210"/>
      <c r="BI229" s="210"/>
    </row>
    <row r="230" spans="1:61" x14ac:dyDescent="0.25">
      <c r="A230" s="171" t="s">
        <v>91</v>
      </c>
      <c r="B230" s="164"/>
      <c r="C230" s="299" t="s">
        <v>628</v>
      </c>
      <c r="D230" s="166"/>
      <c r="E230" s="168"/>
      <c r="F230" s="167"/>
      <c r="G230" s="168"/>
      <c r="AO230" s="260"/>
      <c r="AP230" s="260"/>
      <c r="AQ230" s="260"/>
      <c r="AR230" s="260"/>
      <c r="AS230" s="260"/>
      <c r="AT230" s="260"/>
      <c r="AU230" s="260"/>
      <c r="AV230" s="260"/>
      <c r="AW230" s="260"/>
      <c r="AX230" s="260"/>
      <c r="AY230" s="260"/>
      <c r="AZ230" s="260"/>
      <c r="BA230" s="260"/>
      <c r="BB230" s="260"/>
      <c r="BC230" s="260"/>
      <c r="BD230" s="260"/>
      <c r="BE230" s="260"/>
      <c r="BF230" s="260"/>
      <c r="BG230" s="210"/>
      <c r="BH230" s="210"/>
      <c r="BI230" s="210"/>
    </row>
    <row r="231" spans="1:61" x14ac:dyDescent="0.25">
      <c r="A231" s="171" t="s">
        <v>91</v>
      </c>
      <c r="B231" s="164"/>
      <c r="C231" s="299" t="s">
        <v>628</v>
      </c>
      <c r="D231" s="166"/>
      <c r="E231" s="168"/>
      <c r="F231" s="167"/>
      <c r="G231" s="168"/>
      <c r="AO231" s="260"/>
      <c r="AP231" s="260"/>
      <c r="AQ231" s="260"/>
      <c r="AR231" s="260"/>
      <c r="AS231" s="260"/>
      <c r="AT231" s="260"/>
      <c r="AU231" s="260"/>
      <c r="AV231" s="260"/>
      <c r="AW231" s="260"/>
      <c r="AX231" s="260"/>
      <c r="AY231" s="260"/>
      <c r="AZ231" s="260"/>
      <c r="BA231" s="260"/>
      <c r="BB231" s="260"/>
      <c r="BC231" s="260"/>
      <c r="BD231" s="260"/>
      <c r="BE231" s="260"/>
      <c r="BF231" s="260"/>
      <c r="BG231" s="210"/>
      <c r="BH231" s="210"/>
      <c r="BI231" s="210"/>
    </row>
    <row r="232" spans="1:61" x14ac:dyDescent="0.25">
      <c r="A232" s="171" t="s">
        <v>91</v>
      </c>
      <c r="B232" s="164"/>
      <c r="C232" s="299" t="s">
        <v>628</v>
      </c>
      <c r="D232" s="166"/>
      <c r="E232" s="168"/>
      <c r="F232" s="167"/>
      <c r="G232" s="168"/>
      <c r="AO232" s="260"/>
      <c r="AP232" s="260"/>
      <c r="AQ232" s="260"/>
      <c r="AR232" s="260"/>
      <c r="AS232" s="260"/>
      <c r="AT232" s="260"/>
      <c r="AU232" s="260"/>
      <c r="AV232" s="260"/>
      <c r="AW232" s="260"/>
      <c r="AX232" s="260"/>
      <c r="AY232" s="260"/>
      <c r="AZ232" s="260"/>
      <c r="BA232" s="260"/>
      <c r="BB232" s="260"/>
      <c r="BC232" s="260"/>
      <c r="BD232" s="260"/>
      <c r="BE232" s="260"/>
      <c r="BF232" s="260"/>
      <c r="BG232" s="210"/>
      <c r="BH232" s="210"/>
      <c r="BI232" s="210"/>
    </row>
    <row r="233" spans="1:61" x14ac:dyDescent="0.25">
      <c r="A233" s="171" t="s">
        <v>91</v>
      </c>
      <c r="B233" s="164"/>
      <c r="C233" s="299" t="s">
        <v>628</v>
      </c>
      <c r="D233" s="166"/>
      <c r="E233" s="168"/>
      <c r="F233" s="167"/>
      <c r="G233" s="168"/>
      <c r="AO233" s="260"/>
      <c r="AP233" s="260"/>
      <c r="AQ233" s="260"/>
      <c r="AR233" s="260"/>
      <c r="AS233" s="260"/>
      <c r="AT233" s="260"/>
      <c r="AU233" s="260"/>
      <c r="AV233" s="260"/>
      <c r="AW233" s="260"/>
      <c r="AX233" s="260"/>
      <c r="AY233" s="260"/>
      <c r="AZ233" s="260"/>
      <c r="BA233" s="260"/>
      <c r="BB233" s="260"/>
      <c r="BC233" s="260"/>
      <c r="BD233" s="260"/>
      <c r="BE233" s="260"/>
      <c r="BF233" s="260"/>
      <c r="BG233" s="210"/>
      <c r="BH233" s="210"/>
      <c r="BI233" s="210"/>
    </row>
    <row r="234" spans="1:61" x14ac:dyDescent="0.25">
      <c r="A234" s="171" t="s">
        <v>91</v>
      </c>
      <c r="B234" s="164"/>
      <c r="C234" s="299" t="s">
        <v>628</v>
      </c>
      <c r="D234" s="166"/>
      <c r="E234" s="168"/>
      <c r="F234" s="167"/>
      <c r="G234" s="168"/>
      <c r="AO234" s="260"/>
      <c r="AP234" s="260"/>
      <c r="AQ234" s="260"/>
      <c r="AR234" s="260"/>
      <c r="AS234" s="260"/>
      <c r="AT234" s="260"/>
      <c r="AU234" s="260"/>
      <c r="AV234" s="260"/>
      <c r="AW234" s="260"/>
      <c r="AX234" s="260"/>
      <c r="AY234" s="260"/>
      <c r="AZ234" s="260"/>
      <c r="BA234" s="260"/>
      <c r="BB234" s="260"/>
      <c r="BC234" s="260"/>
      <c r="BD234" s="260"/>
      <c r="BE234" s="260"/>
      <c r="BF234" s="260"/>
      <c r="BG234" s="210"/>
      <c r="BH234" s="210"/>
      <c r="BI234" s="210"/>
    </row>
    <row r="235" spans="1:61" x14ac:dyDescent="0.25">
      <c r="A235" s="171" t="s">
        <v>91</v>
      </c>
      <c r="B235" s="164"/>
      <c r="C235" s="299" t="s">
        <v>628</v>
      </c>
      <c r="D235" s="166"/>
      <c r="E235" s="168"/>
      <c r="F235" s="167"/>
      <c r="G235" s="168"/>
      <c r="AO235" s="260"/>
      <c r="AP235" s="260"/>
      <c r="AQ235" s="260"/>
      <c r="AR235" s="260"/>
      <c r="AS235" s="260"/>
      <c r="AT235" s="260"/>
      <c r="AU235" s="260"/>
      <c r="AV235" s="260"/>
      <c r="AW235" s="260"/>
      <c r="AX235" s="260"/>
      <c r="AY235" s="260"/>
      <c r="AZ235" s="260"/>
      <c r="BA235" s="260"/>
      <c r="BB235" s="260"/>
      <c r="BC235" s="260"/>
      <c r="BD235" s="260"/>
      <c r="BE235" s="260"/>
      <c r="BF235" s="260"/>
      <c r="BG235" s="210"/>
      <c r="BH235" s="210"/>
      <c r="BI235" s="210"/>
    </row>
    <row r="236" spans="1:61" x14ac:dyDescent="0.25">
      <c r="A236" s="171" t="s">
        <v>91</v>
      </c>
      <c r="B236" s="164"/>
      <c r="C236" s="299" t="s">
        <v>628</v>
      </c>
      <c r="D236" s="166"/>
      <c r="E236" s="168"/>
      <c r="F236" s="167"/>
      <c r="G236" s="168"/>
      <c r="AO236" s="260"/>
      <c r="AP236" s="260"/>
      <c r="AQ236" s="260"/>
      <c r="AR236" s="260"/>
      <c r="AS236" s="260"/>
      <c r="AT236" s="260"/>
      <c r="AU236" s="260"/>
      <c r="AV236" s="260"/>
      <c r="AW236" s="260"/>
      <c r="AX236" s="260"/>
      <c r="AY236" s="260"/>
      <c r="AZ236" s="260"/>
      <c r="BA236" s="260"/>
      <c r="BB236" s="260"/>
      <c r="BC236" s="260"/>
      <c r="BD236" s="260"/>
      <c r="BE236" s="260"/>
      <c r="BF236" s="260"/>
      <c r="BG236" s="210"/>
      <c r="BH236" s="210"/>
      <c r="BI236" s="210"/>
    </row>
    <row r="237" spans="1:61" x14ac:dyDescent="0.25">
      <c r="A237" s="171" t="s">
        <v>91</v>
      </c>
      <c r="B237" s="164"/>
      <c r="C237" s="299" t="s">
        <v>628</v>
      </c>
      <c r="D237" s="166"/>
      <c r="E237" s="168"/>
      <c r="F237" s="167"/>
      <c r="G237" s="168"/>
      <c r="AO237" s="260"/>
      <c r="AP237" s="260"/>
      <c r="AQ237" s="260"/>
      <c r="AR237" s="260"/>
      <c r="AS237" s="260"/>
      <c r="AT237" s="260"/>
      <c r="AU237" s="260"/>
      <c r="AV237" s="260"/>
      <c r="AW237" s="260"/>
      <c r="AX237" s="260"/>
      <c r="AY237" s="260"/>
      <c r="AZ237" s="260"/>
      <c r="BA237" s="260"/>
      <c r="BB237" s="260"/>
      <c r="BC237" s="260"/>
      <c r="BD237" s="260"/>
      <c r="BE237" s="260"/>
      <c r="BF237" s="260"/>
      <c r="BG237" s="210"/>
      <c r="BH237" s="210"/>
      <c r="BI237" s="210"/>
    </row>
    <row r="238" spans="1:61" x14ac:dyDescent="0.25">
      <c r="A238" s="171" t="s">
        <v>91</v>
      </c>
      <c r="B238" s="164"/>
      <c r="C238" s="299" t="s">
        <v>628</v>
      </c>
      <c r="D238" s="166"/>
      <c r="E238" s="168"/>
      <c r="F238" s="167"/>
      <c r="G238" s="168"/>
      <c r="AO238" s="260"/>
      <c r="AP238" s="260"/>
      <c r="AQ238" s="260"/>
      <c r="AR238" s="260"/>
      <c r="AS238" s="260"/>
      <c r="AT238" s="260"/>
      <c r="AU238" s="260"/>
      <c r="AV238" s="260"/>
      <c r="AW238" s="260"/>
      <c r="AX238" s="260"/>
      <c r="AY238" s="260"/>
      <c r="AZ238" s="260"/>
      <c r="BA238" s="260"/>
      <c r="BB238" s="260"/>
      <c r="BC238" s="260"/>
      <c r="BD238" s="260"/>
      <c r="BE238" s="260"/>
      <c r="BF238" s="260"/>
      <c r="BG238" s="210"/>
      <c r="BH238" s="210"/>
      <c r="BI238" s="210"/>
    </row>
    <row r="239" spans="1:61" x14ac:dyDescent="0.25">
      <c r="A239" s="171" t="s">
        <v>91</v>
      </c>
      <c r="B239" s="164"/>
      <c r="C239" s="299" t="s">
        <v>628</v>
      </c>
      <c r="D239" s="166"/>
      <c r="E239" s="168"/>
      <c r="F239" s="167"/>
      <c r="G239" s="168"/>
      <c r="AO239" s="260"/>
      <c r="AP239" s="260"/>
      <c r="AQ239" s="260"/>
      <c r="AR239" s="260"/>
      <c r="AS239" s="260"/>
      <c r="AT239" s="260"/>
      <c r="AU239" s="260"/>
      <c r="AV239" s="260"/>
      <c r="AW239" s="260"/>
      <c r="AX239" s="260"/>
      <c r="AY239" s="260"/>
      <c r="AZ239" s="260"/>
      <c r="BA239" s="260"/>
      <c r="BB239" s="260"/>
      <c r="BC239" s="260"/>
      <c r="BD239" s="260"/>
      <c r="BE239" s="260"/>
      <c r="BF239" s="260"/>
      <c r="BG239" s="210"/>
      <c r="BH239" s="210"/>
      <c r="BI239" s="210"/>
    </row>
    <row r="240" spans="1:61" x14ac:dyDescent="0.25">
      <c r="A240" s="171" t="s">
        <v>91</v>
      </c>
      <c r="B240" s="164"/>
      <c r="C240" s="299" t="s">
        <v>628</v>
      </c>
      <c r="D240" s="166"/>
      <c r="E240" s="168"/>
      <c r="F240" s="167"/>
      <c r="G240" s="168"/>
      <c r="AO240" s="260"/>
      <c r="AP240" s="260"/>
      <c r="AQ240" s="260"/>
      <c r="AR240" s="260"/>
      <c r="AS240" s="260"/>
      <c r="AT240" s="260"/>
      <c r="AU240" s="260"/>
      <c r="AV240" s="260"/>
      <c r="AW240" s="260"/>
      <c r="AX240" s="260"/>
      <c r="AY240" s="260"/>
      <c r="AZ240" s="260"/>
      <c r="BA240" s="260"/>
      <c r="BB240" s="260"/>
      <c r="BC240" s="260"/>
      <c r="BD240" s="260"/>
      <c r="BE240" s="260"/>
      <c r="BF240" s="260"/>
      <c r="BG240" s="210"/>
      <c r="BH240" s="210"/>
      <c r="BI240" s="210"/>
    </row>
    <row r="241" spans="1:61" x14ac:dyDescent="0.25">
      <c r="A241" s="171" t="s">
        <v>91</v>
      </c>
      <c r="B241" s="164"/>
      <c r="C241" s="299" t="s">
        <v>628</v>
      </c>
      <c r="D241" s="166"/>
      <c r="E241" s="168"/>
      <c r="F241" s="167"/>
      <c r="G241" s="168"/>
      <c r="AO241" s="260"/>
      <c r="AP241" s="260"/>
      <c r="AQ241" s="260"/>
      <c r="AR241" s="260"/>
      <c r="AS241" s="260"/>
      <c r="AT241" s="260"/>
      <c r="AU241" s="260"/>
      <c r="AV241" s="260"/>
      <c r="AW241" s="260"/>
      <c r="AX241" s="260"/>
      <c r="AY241" s="260"/>
      <c r="AZ241" s="260"/>
      <c r="BA241" s="260"/>
      <c r="BB241" s="260"/>
      <c r="BC241" s="260"/>
      <c r="BD241" s="260"/>
      <c r="BE241" s="260"/>
      <c r="BF241" s="260"/>
      <c r="BG241" s="210"/>
      <c r="BH241" s="210"/>
      <c r="BI241" s="210"/>
    </row>
    <row r="242" spans="1:61" x14ac:dyDescent="0.25">
      <c r="A242" s="171" t="s">
        <v>91</v>
      </c>
      <c r="B242" s="164"/>
      <c r="C242" s="299" t="s">
        <v>628</v>
      </c>
      <c r="D242" s="166"/>
      <c r="E242" s="168"/>
      <c r="F242" s="167"/>
      <c r="G242" s="168"/>
      <c r="AO242" s="260"/>
      <c r="AP242" s="260"/>
      <c r="AQ242" s="260"/>
      <c r="AR242" s="260"/>
      <c r="AS242" s="260"/>
      <c r="AT242" s="260"/>
      <c r="AU242" s="260"/>
      <c r="AV242" s="260"/>
      <c r="AW242" s="260"/>
      <c r="AX242" s="260"/>
      <c r="AY242" s="260"/>
      <c r="AZ242" s="260"/>
      <c r="BA242" s="260"/>
      <c r="BB242" s="260"/>
      <c r="BC242" s="260"/>
      <c r="BD242" s="260"/>
      <c r="BE242" s="260"/>
      <c r="BF242" s="260"/>
      <c r="BG242" s="210"/>
      <c r="BH242" s="210"/>
      <c r="BI242" s="210"/>
    </row>
    <row r="243" spans="1:61" x14ac:dyDescent="0.25">
      <c r="A243" s="171" t="s">
        <v>91</v>
      </c>
      <c r="B243" s="164"/>
      <c r="C243" s="299" t="s">
        <v>628</v>
      </c>
      <c r="D243" s="166"/>
      <c r="E243" s="168"/>
      <c r="F243" s="167"/>
      <c r="G243" s="168"/>
      <c r="AO243" s="260"/>
      <c r="AP243" s="260"/>
      <c r="AQ243" s="260"/>
      <c r="AR243" s="260"/>
      <c r="AS243" s="260"/>
      <c r="AT243" s="260"/>
      <c r="AU243" s="260"/>
      <c r="AV243" s="260"/>
      <c r="AW243" s="260"/>
      <c r="AX243" s="260"/>
      <c r="AY243" s="260"/>
      <c r="AZ243" s="260"/>
      <c r="BA243" s="260"/>
      <c r="BB243" s="260"/>
      <c r="BC243" s="260"/>
      <c r="BD243" s="260"/>
      <c r="BE243" s="260"/>
      <c r="BF243" s="260"/>
      <c r="BG243" s="210"/>
      <c r="BH243" s="210"/>
      <c r="BI243" s="210"/>
    </row>
    <row r="244" spans="1:61" x14ac:dyDescent="0.25">
      <c r="A244" s="171" t="s">
        <v>91</v>
      </c>
      <c r="B244" s="164"/>
      <c r="C244" s="299" t="s">
        <v>628</v>
      </c>
      <c r="D244" s="166"/>
      <c r="E244" s="168"/>
      <c r="F244" s="167"/>
      <c r="G244" s="168"/>
      <c r="AO244" s="260"/>
      <c r="AP244" s="260"/>
      <c r="AQ244" s="260"/>
      <c r="AR244" s="260"/>
      <c r="AS244" s="260"/>
      <c r="AT244" s="260"/>
      <c r="AU244" s="260"/>
      <c r="AV244" s="260"/>
      <c r="AW244" s="260"/>
      <c r="AX244" s="260"/>
      <c r="AY244" s="260"/>
      <c r="AZ244" s="260"/>
      <c r="BA244" s="260"/>
      <c r="BB244" s="260"/>
      <c r="BC244" s="260"/>
      <c r="BD244" s="260"/>
      <c r="BE244" s="260"/>
      <c r="BF244" s="260"/>
      <c r="BG244" s="210"/>
      <c r="BH244" s="210"/>
      <c r="BI244" s="210"/>
    </row>
    <row r="245" spans="1:61" x14ac:dyDescent="0.25">
      <c r="A245" s="171" t="s">
        <v>91</v>
      </c>
      <c r="B245" s="164"/>
      <c r="C245" s="299" t="s">
        <v>628</v>
      </c>
      <c r="D245" s="166"/>
      <c r="E245" s="168"/>
      <c r="F245" s="167"/>
      <c r="G245" s="168"/>
      <c r="AO245" s="260"/>
      <c r="AP245" s="260"/>
      <c r="AQ245" s="260"/>
      <c r="AR245" s="260"/>
      <c r="AS245" s="260"/>
      <c r="AT245" s="260"/>
      <c r="AU245" s="260"/>
      <c r="AV245" s="260"/>
      <c r="AW245" s="260"/>
      <c r="AX245" s="260"/>
      <c r="AY245" s="260"/>
      <c r="AZ245" s="260"/>
      <c r="BA245" s="260"/>
      <c r="BB245" s="260"/>
      <c r="BC245" s="260"/>
      <c r="BD245" s="260"/>
      <c r="BE245" s="260"/>
      <c r="BF245" s="260"/>
      <c r="BG245" s="210"/>
      <c r="BH245" s="210"/>
      <c r="BI245" s="210"/>
    </row>
    <row r="246" spans="1:61" x14ac:dyDescent="0.25">
      <c r="A246" s="171" t="s">
        <v>91</v>
      </c>
      <c r="B246" s="164"/>
      <c r="C246" s="299" t="s">
        <v>628</v>
      </c>
      <c r="D246" s="166"/>
      <c r="E246" s="168"/>
      <c r="F246" s="167"/>
      <c r="G246" s="168"/>
      <c r="AO246" s="260"/>
      <c r="AP246" s="260"/>
      <c r="AQ246" s="260"/>
      <c r="AR246" s="260"/>
      <c r="AS246" s="260"/>
      <c r="AT246" s="260"/>
      <c r="AU246" s="260"/>
      <c r="AV246" s="260"/>
      <c r="AW246" s="260"/>
      <c r="AX246" s="260"/>
      <c r="AY246" s="260"/>
      <c r="AZ246" s="260"/>
      <c r="BA246" s="260"/>
      <c r="BB246" s="260"/>
      <c r="BC246" s="260"/>
      <c r="BD246" s="260"/>
      <c r="BE246" s="260"/>
      <c r="BF246" s="260"/>
      <c r="BG246" s="210"/>
      <c r="BH246" s="210"/>
      <c r="BI246" s="210"/>
    </row>
    <row r="247" spans="1:61" x14ac:dyDescent="0.25">
      <c r="A247" s="171" t="s">
        <v>91</v>
      </c>
      <c r="B247" s="164"/>
      <c r="C247" s="299" t="s">
        <v>628</v>
      </c>
      <c r="D247" s="166"/>
      <c r="E247" s="168"/>
      <c r="F247" s="167"/>
      <c r="G247" s="168"/>
      <c r="AO247" s="260"/>
      <c r="AP247" s="260"/>
      <c r="AQ247" s="260"/>
      <c r="AR247" s="260"/>
      <c r="AS247" s="260"/>
      <c r="AT247" s="260"/>
      <c r="AU247" s="260"/>
      <c r="AV247" s="260"/>
      <c r="AW247" s="260"/>
      <c r="AX247" s="260"/>
      <c r="AY247" s="260"/>
      <c r="AZ247" s="260"/>
      <c r="BA247" s="260"/>
      <c r="BB247" s="260"/>
      <c r="BC247" s="260"/>
      <c r="BD247" s="260"/>
      <c r="BE247" s="260"/>
      <c r="BF247" s="260"/>
      <c r="BG247" s="210"/>
      <c r="BH247" s="210"/>
      <c r="BI247" s="210"/>
    </row>
    <row r="248" spans="1:61" x14ac:dyDescent="0.25">
      <c r="A248" s="171" t="s">
        <v>91</v>
      </c>
      <c r="B248" s="164"/>
      <c r="C248" s="299" t="s">
        <v>628</v>
      </c>
      <c r="D248" s="166"/>
      <c r="E248" s="168"/>
      <c r="F248" s="167"/>
      <c r="G248" s="168"/>
      <c r="AO248" s="260"/>
      <c r="AP248" s="260"/>
      <c r="AQ248" s="260"/>
      <c r="AR248" s="260"/>
      <c r="AS248" s="260"/>
      <c r="AT248" s="260"/>
      <c r="AU248" s="260"/>
      <c r="AV248" s="260"/>
      <c r="AW248" s="260"/>
      <c r="AX248" s="260"/>
      <c r="AY248" s="260"/>
      <c r="AZ248" s="260"/>
      <c r="BA248" s="260"/>
      <c r="BB248" s="260"/>
      <c r="BC248" s="260"/>
      <c r="BD248" s="260"/>
      <c r="BE248" s="260"/>
      <c r="BF248" s="260"/>
      <c r="BG248" s="210"/>
      <c r="BH248" s="210"/>
      <c r="BI248" s="210"/>
    </row>
    <row r="249" spans="1:61" x14ac:dyDescent="0.25">
      <c r="A249" s="171" t="s">
        <v>91</v>
      </c>
      <c r="B249" s="164"/>
      <c r="C249" s="299" t="s">
        <v>628</v>
      </c>
      <c r="D249" s="166"/>
      <c r="E249" s="168"/>
      <c r="F249" s="167"/>
      <c r="G249" s="168"/>
      <c r="AO249" s="260"/>
      <c r="AP249" s="260"/>
      <c r="AQ249" s="260"/>
      <c r="AR249" s="260"/>
      <c r="AS249" s="260"/>
      <c r="AT249" s="260"/>
      <c r="AU249" s="260"/>
      <c r="AV249" s="260"/>
      <c r="AW249" s="260"/>
      <c r="AX249" s="260"/>
      <c r="AY249" s="260"/>
      <c r="AZ249" s="260"/>
      <c r="BA249" s="260"/>
      <c r="BB249" s="260"/>
      <c r="BC249" s="260"/>
      <c r="BD249" s="260"/>
      <c r="BE249" s="260"/>
      <c r="BF249" s="260"/>
      <c r="BG249" s="210"/>
      <c r="BH249" s="210"/>
      <c r="BI249" s="210"/>
    </row>
    <row r="250" spans="1:61" x14ac:dyDescent="0.25">
      <c r="A250" s="171" t="s">
        <v>91</v>
      </c>
      <c r="B250" s="164"/>
      <c r="C250" s="299" t="s">
        <v>628</v>
      </c>
      <c r="D250" s="166"/>
      <c r="E250" s="168"/>
      <c r="F250" s="167"/>
      <c r="G250" s="168"/>
      <c r="AO250" s="260"/>
      <c r="AP250" s="260"/>
      <c r="AQ250" s="260"/>
      <c r="AR250" s="260"/>
      <c r="AS250" s="260"/>
      <c r="AT250" s="260"/>
      <c r="AU250" s="260"/>
      <c r="AV250" s="260"/>
      <c r="AW250" s="260"/>
      <c r="AX250" s="260"/>
      <c r="AY250" s="260"/>
      <c r="AZ250" s="260"/>
      <c r="BA250" s="260"/>
      <c r="BB250" s="260"/>
      <c r="BC250" s="260"/>
      <c r="BD250" s="260"/>
      <c r="BE250" s="260"/>
      <c r="BF250" s="260"/>
      <c r="BG250" s="210"/>
      <c r="BH250" s="210"/>
      <c r="BI250" s="210"/>
    </row>
    <row r="251" spans="1:61" x14ac:dyDescent="0.25">
      <c r="A251" s="171" t="s">
        <v>91</v>
      </c>
      <c r="B251" s="164"/>
      <c r="C251" s="299" t="s">
        <v>628</v>
      </c>
      <c r="D251" s="166"/>
      <c r="E251" s="168"/>
      <c r="F251" s="167"/>
      <c r="G251" s="168"/>
      <c r="AO251" s="260"/>
      <c r="AP251" s="260"/>
      <c r="AQ251" s="260"/>
      <c r="AR251" s="260"/>
      <c r="AS251" s="260"/>
      <c r="AT251" s="260"/>
      <c r="AU251" s="260"/>
      <c r="AV251" s="260"/>
      <c r="AW251" s="260"/>
      <c r="AX251" s="260"/>
      <c r="AY251" s="260"/>
      <c r="AZ251" s="260"/>
      <c r="BA251" s="260"/>
      <c r="BB251" s="260"/>
      <c r="BC251" s="260"/>
      <c r="BD251" s="260"/>
      <c r="BE251" s="260"/>
      <c r="BF251" s="260"/>
      <c r="BG251" s="210"/>
      <c r="BH251" s="210"/>
      <c r="BI251" s="210"/>
    </row>
    <row r="252" spans="1:61" x14ac:dyDescent="0.25">
      <c r="A252" s="171" t="s">
        <v>91</v>
      </c>
      <c r="B252" s="164"/>
      <c r="C252" s="299" t="s">
        <v>628</v>
      </c>
      <c r="D252" s="166"/>
      <c r="E252" s="168"/>
      <c r="F252" s="167"/>
      <c r="G252" s="168"/>
      <c r="AO252" s="260"/>
      <c r="AP252" s="260"/>
      <c r="AQ252" s="260"/>
      <c r="AR252" s="260"/>
      <c r="AS252" s="260"/>
      <c r="AT252" s="260"/>
      <c r="AU252" s="260"/>
      <c r="AV252" s="260"/>
      <c r="AW252" s="260"/>
      <c r="AX252" s="260"/>
      <c r="AY252" s="260"/>
      <c r="AZ252" s="260"/>
      <c r="BA252" s="260"/>
      <c r="BB252" s="260"/>
      <c r="BC252" s="260"/>
      <c r="BD252" s="260"/>
      <c r="BE252" s="260"/>
      <c r="BF252" s="260"/>
      <c r="BG252" s="210"/>
      <c r="BH252" s="210"/>
      <c r="BI252" s="210"/>
    </row>
    <row r="253" spans="1:61" x14ac:dyDescent="0.25">
      <c r="A253" s="171" t="s">
        <v>91</v>
      </c>
      <c r="B253" s="164"/>
      <c r="C253" s="299" t="s">
        <v>628</v>
      </c>
      <c r="D253" s="166"/>
      <c r="E253" s="168"/>
      <c r="F253" s="167"/>
      <c r="G253" s="168"/>
      <c r="AO253" s="260"/>
      <c r="AP253" s="260"/>
      <c r="AQ253" s="260"/>
      <c r="AR253" s="260"/>
      <c r="AS253" s="260"/>
      <c r="AT253" s="260"/>
      <c r="AU253" s="260"/>
      <c r="AV253" s="260"/>
      <c r="AW253" s="260"/>
      <c r="AX253" s="260"/>
      <c r="AY253" s="260"/>
      <c r="AZ253" s="260"/>
      <c r="BA253" s="260"/>
      <c r="BB253" s="260"/>
      <c r="BC253" s="260"/>
      <c r="BD253" s="260"/>
      <c r="BE253" s="260"/>
      <c r="BF253" s="260"/>
      <c r="BG253" s="210"/>
      <c r="BH253" s="210"/>
      <c r="BI253" s="210"/>
    </row>
    <row r="254" spans="1:61" x14ac:dyDescent="0.25">
      <c r="A254" s="171" t="s">
        <v>91</v>
      </c>
      <c r="B254" s="164"/>
      <c r="C254" s="299" t="s">
        <v>628</v>
      </c>
      <c r="D254" s="166"/>
      <c r="E254" s="168"/>
      <c r="F254" s="167"/>
      <c r="G254" s="168"/>
      <c r="AO254" s="260"/>
      <c r="AP254" s="260"/>
      <c r="AQ254" s="260"/>
      <c r="AR254" s="260"/>
      <c r="AS254" s="260"/>
      <c r="AT254" s="260"/>
      <c r="AU254" s="260"/>
      <c r="AV254" s="260"/>
      <c r="AW254" s="260"/>
      <c r="AX254" s="260"/>
      <c r="AY254" s="260"/>
      <c r="AZ254" s="260"/>
      <c r="BA254" s="260"/>
      <c r="BB254" s="260"/>
      <c r="BC254" s="260"/>
      <c r="BD254" s="260"/>
      <c r="BE254" s="260"/>
      <c r="BF254" s="260"/>
      <c r="BG254" s="210"/>
      <c r="BH254" s="210"/>
      <c r="BI254" s="210"/>
    </row>
    <row r="255" spans="1:61" x14ac:dyDescent="0.25">
      <c r="A255" s="171" t="s">
        <v>91</v>
      </c>
      <c r="B255" s="164"/>
      <c r="C255" s="299" t="s">
        <v>628</v>
      </c>
      <c r="D255" s="166"/>
      <c r="E255" s="168"/>
      <c r="F255" s="167"/>
      <c r="G255" s="168"/>
      <c r="AO255" s="260"/>
      <c r="AP255" s="260"/>
      <c r="AQ255" s="260"/>
      <c r="AR255" s="260"/>
      <c r="AS255" s="260"/>
      <c r="AT255" s="260"/>
      <c r="AU255" s="260"/>
      <c r="AV255" s="260"/>
      <c r="AW255" s="260"/>
      <c r="AX255" s="260"/>
      <c r="AY255" s="260"/>
      <c r="AZ255" s="260"/>
      <c r="BA255" s="260"/>
      <c r="BB255" s="260"/>
      <c r="BC255" s="260"/>
      <c r="BD255" s="260"/>
      <c r="BE255" s="260"/>
      <c r="BF255" s="260"/>
      <c r="BG255" s="210"/>
      <c r="BH255" s="210"/>
      <c r="BI255" s="210"/>
    </row>
    <row r="256" spans="1:61" x14ac:dyDescent="0.25">
      <c r="A256" s="171" t="s">
        <v>91</v>
      </c>
      <c r="B256" s="164"/>
      <c r="C256" s="299" t="s">
        <v>628</v>
      </c>
      <c r="D256" s="166"/>
      <c r="E256" s="168"/>
      <c r="F256" s="167"/>
      <c r="G256" s="168"/>
      <c r="AO256" s="260"/>
      <c r="AP256" s="260"/>
      <c r="AQ256" s="260"/>
      <c r="AR256" s="260"/>
      <c r="AS256" s="260"/>
      <c r="AT256" s="260"/>
      <c r="AU256" s="260"/>
      <c r="AV256" s="260"/>
      <c r="AW256" s="260"/>
      <c r="AX256" s="260"/>
      <c r="AY256" s="260"/>
      <c r="AZ256" s="260"/>
      <c r="BA256" s="260"/>
      <c r="BB256" s="260"/>
      <c r="BC256" s="260"/>
      <c r="BD256" s="260"/>
      <c r="BE256" s="260"/>
      <c r="BF256" s="260"/>
      <c r="BG256" s="210"/>
      <c r="BH256" s="210"/>
      <c r="BI256" s="210"/>
    </row>
    <row r="257" spans="1:61" x14ac:dyDescent="0.25">
      <c r="A257" s="171" t="s">
        <v>91</v>
      </c>
      <c r="B257" s="164"/>
      <c r="C257" s="299" t="s">
        <v>628</v>
      </c>
      <c r="D257" s="166"/>
      <c r="E257" s="168"/>
      <c r="F257" s="167"/>
      <c r="G257" s="168"/>
      <c r="AO257" s="260"/>
      <c r="AP257" s="260"/>
      <c r="AQ257" s="260"/>
      <c r="AR257" s="260"/>
      <c r="AS257" s="260"/>
      <c r="AT257" s="260"/>
      <c r="AU257" s="260"/>
      <c r="AV257" s="260"/>
      <c r="AW257" s="260"/>
      <c r="AX257" s="260"/>
      <c r="AY257" s="260"/>
      <c r="AZ257" s="260"/>
      <c r="BA257" s="260"/>
      <c r="BB257" s="260"/>
      <c r="BC257" s="260"/>
      <c r="BD257" s="260"/>
      <c r="BE257" s="260"/>
      <c r="BF257" s="260"/>
      <c r="BG257" s="210"/>
      <c r="BH257" s="210"/>
      <c r="BI257" s="210"/>
    </row>
    <row r="258" spans="1:61" x14ac:dyDescent="0.25">
      <c r="A258" s="171" t="s">
        <v>91</v>
      </c>
      <c r="B258" s="164"/>
      <c r="C258" s="299" t="s">
        <v>628</v>
      </c>
      <c r="D258" s="166"/>
      <c r="E258" s="168"/>
      <c r="F258" s="167"/>
      <c r="G258" s="168"/>
      <c r="AO258" s="260"/>
      <c r="AP258" s="260"/>
      <c r="AQ258" s="260"/>
      <c r="AR258" s="260"/>
      <c r="AS258" s="260"/>
      <c r="AT258" s="260"/>
      <c r="AU258" s="260"/>
      <c r="AV258" s="260"/>
      <c r="AW258" s="260"/>
      <c r="AX258" s="260"/>
      <c r="AY258" s="260"/>
      <c r="AZ258" s="260"/>
      <c r="BA258" s="260"/>
      <c r="BB258" s="260"/>
      <c r="BC258" s="260"/>
      <c r="BD258" s="260"/>
      <c r="BE258" s="260"/>
      <c r="BF258" s="260"/>
      <c r="BG258" s="210"/>
      <c r="BH258" s="210"/>
      <c r="BI258" s="210"/>
    </row>
    <row r="259" spans="1:61" x14ac:dyDescent="0.25">
      <c r="A259" s="171" t="s">
        <v>91</v>
      </c>
      <c r="B259" s="164"/>
      <c r="C259" s="299" t="s">
        <v>628</v>
      </c>
      <c r="D259" s="166"/>
      <c r="E259" s="168"/>
      <c r="F259" s="167"/>
      <c r="G259" s="168"/>
      <c r="AO259" s="260"/>
      <c r="AP259" s="260"/>
      <c r="AQ259" s="260"/>
      <c r="AR259" s="260"/>
      <c r="AS259" s="260"/>
      <c r="AT259" s="260"/>
      <c r="AU259" s="260"/>
      <c r="AV259" s="260"/>
      <c r="AW259" s="260"/>
      <c r="AX259" s="260"/>
      <c r="AY259" s="260"/>
      <c r="AZ259" s="260"/>
      <c r="BA259" s="260"/>
      <c r="BB259" s="260"/>
      <c r="BC259" s="260"/>
      <c r="BD259" s="260"/>
      <c r="BE259" s="260"/>
      <c r="BF259" s="260"/>
      <c r="BG259" s="210"/>
      <c r="BH259" s="210"/>
      <c r="BI259" s="210"/>
    </row>
    <row r="260" spans="1:61" x14ac:dyDescent="0.25">
      <c r="A260" s="171" t="s">
        <v>91</v>
      </c>
      <c r="B260" s="164"/>
      <c r="C260" s="299" t="s">
        <v>628</v>
      </c>
      <c r="D260" s="166"/>
      <c r="E260" s="168"/>
      <c r="F260" s="167"/>
      <c r="G260" s="168"/>
      <c r="AO260" s="260"/>
      <c r="AP260" s="260"/>
      <c r="AQ260" s="260"/>
      <c r="AR260" s="260"/>
      <c r="AS260" s="260"/>
      <c r="AT260" s="260"/>
      <c r="AU260" s="260"/>
      <c r="AV260" s="260"/>
      <c r="AW260" s="260"/>
      <c r="AX260" s="260"/>
      <c r="AY260" s="260"/>
      <c r="AZ260" s="260"/>
      <c r="BA260" s="260"/>
      <c r="BB260" s="260"/>
      <c r="BC260" s="260"/>
      <c r="BD260" s="260"/>
      <c r="BE260" s="260"/>
      <c r="BF260" s="260"/>
      <c r="BG260" s="210"/>
      <c r="BH260" s="210"/>
      <c r="BI260" s="210"/>
    </row>
    <row r="261" spans="1:61" x14ac:dyDescent="0.25">
      <c r="A261" s="171" t="s">
        <v>91</v>
      </c>
      <c r="B261" s="164"/>
      <c r="C261" s="299" t="s">
        <v>628</v>
      </c>
      <c r="D261" s="166"/>
      <c r="E261" s="168"/>
      <c r="F261" s="167"/>
      <c r="G261" s="168"/>
      <c r="AO261" s="260"/>
      <c r="AP261" s="260"/>
      <c r="AQ261" s="260"/>
      <c r="AR261" s="260"/>
      <c r="AS261" s="260"/>
      <c r="AT261" s="260"/>
      <c r="AU261" s="260"/>
      <c r="AV261" s="260"/>
      <c r="AW261" s="260"/>
      <c r="AX261" s="260"/>
      <c r="AY261" s="260"/>
      <c r="AZ261" s="260"/>
      <c r="BA261" s="260"/>
      <c r="BB261" s="260"/>
      <c r="BC261" s="260"/>
      <c r="BD261" s="260"/>
      <c r="BE261" s="260"/>
      <c r="BF261" s="260"/>
      <c r="BG261" s="210"/>
      <c r="BH261" s="210"/>
      <c r="BI261" s="210"/>
    </row>
    <row r="262" spans="1:61" x14ac:dyDescent="0.25">
      <c r="A262" s="171" t="s">
        <v>91</v>
      </c>
      <c r="B262" s="164"/>
      <c r="C262" s="299" t="s">
        <v>628</v>
      </c>
      <c r="D262" s="166"/>
      <c r="E262" s="168"/>
      <c r="F262" s="167"/>
      <c r="G262" s="168"/>
      <c r="AO262" s="260"/>
      <c r="AP262" s="260"/>
      <c r="AQ262" s="260"/>
      <c r="AR262" s="260"/>
      <c r="AS262" s="260"/>
      <c r="AT262" s="260"/>
      <c r="AU262" s="260"/>
      <c r="AV262" s="260"/>
      <c r="AW262" s="260"/>
      <c r="AX262" s="260"/>
      <c r="AY262" s="260"/>
      <c r="AZ262" s="260"/>
      <c r="BA262" s="260"/>
      <c r="BB262" s="260"/>
      <c r="BC262" s="260"/>
      <c r="BD262" s="260"/>
      <c r="BE262" s="260"/>
      <c r="BF262" s="260"/>
      <c r="BG262" s="210"/>
      <c r="BH262" s="210"/>
      <c r="BI262" s="210"/>
    </row>
    <row r="263" spans="1:61" x14ac:dyDescent="0.25">
      <c r="A263" s="171" t="s">
        <v>91</v>
      </c>
      <c r="B263" s="164"/>
      <c r="C263" s="299" t="s">
        <v>628</v>
      </c>
      <c r="D263" s="166"/>
      <c r="E263" s="168"/>
      <c r="F263" s="167"/>
      <c r="G263" s="168"/>
      <c r="AO263" s="260"/>
      <c r="AP263" s="260"/>
      <c r="AQ263" s="260"/>
      <c r="AR263" s="260"/>
      <c r="AS263" s="260"/>
      <c r="AT263" s="260"/>
      <c r="AU263" s="260"/>
      <c r="AV263" s="260"/>
      <c r="AW263" s="260"/>
      <c r="AX263" s="260"/>
      <c r="AY263" s="260"/>
      <c r="AZ263" s="260"/>
      <c r="BA263" s="260"/>
      <c r="BB263" s="260"/>
      <c r="BC263" s="260"/>
      <c r="BD263" s="260"/>
      <c r="BE263" s="260"/>
      <c r="BF263" s="260"/>
      <c r="BG263" s="210"/>
      <c r="BH263" s="210"/>
      <c r="BI263" s="210"/>
    </row>
    <row r="264" spans="1:61" x14ac:dyDescent="0.25">
      <c r="A264" s="171" t="s">
        <v>91</v>
      </c>
      <c r="B264" s="164"/>
      <c r="C264" s="299" t="s">
        <v>628</v>
      </c>
      <c r="D264" s="166"/>
      <c r="E264" s="168"/>
      <c r="F264" s="167"/>
      <c r="G264" s="168"/>
      <c r="AO264" s="260"/>
      <c r="AP264" s="260"/>
      <c r="AQ264" s="260"/>
      <c r="AR264" s="260"/>
      <c r="AS264" s="260"/>
      <c r="AT264" s="260"/>
      <c r="AU264" s="260"/>
      <c r="AV264" s="260"/>
      <c r="AW264" s="260"/>
      <c r="AX264" s="260"/>
      <c r="AY264" s="260"/>
      <c r="AZ264" s="260"/>
      <c r="BA264" s="260"/>
      <c r="BB264" s="260"/>
      <c r="BC264" s="260"/>
      <c r="BD264" s="260"/>
      <c r="BE264" s="260"/>
      <c r="BF264" s="260"/>
      <c r="BG264" s="210"/>
      <c r="BH264" s="210"/>
      <c r="BI264" s="210"/>
    </row>
    <row r="265" spans="1:61" x14ac:dyDescent="0.25">
      <c r="A265" s="171" t="s">
        <v>91</v>
      </c>
      <c r="B265" s="164"/>
      <c r="C265" s="299" t="s">
        <v>628</v>
      </c>
      <c r="D265" s="166"/>
      <c r="E265" s="168"/>
      <c r="F265" s="167"/>
      <c r="G265" s="168"/>
      <c r="AO265" s="260"/>
      <c r="AP265" s="260"/>
      <c r="AQ265" s="260"/>
      <c r="AR265" s="260"/>
      <c r="AS265" s="260"/>
      <c r="AT265" s="260"/>
      <c r="AU265" s="260"/>
      <c r="AV265" s="260"/>
      <c r="AW265" s="260"/>
      <c r="AX265" s="260"/>
      <c r="AY265" s="260"/>
      <c r="AZ265" s="260"/>
      <c r="BA265" s="260"/>
      <c r="BB265" s="260"/>
      <c r="BC265" s="260"/>
      <c r="BD265" s="260"/>
      <c r="BE265" s="260"/>
      <c r="BF265" s="260"/>
      <c r="BG265" s="210"/>
      <c r="BH265" s="210"/>
      <c r="BI265" s="210"/>
    </row>
    <row r="266" spans="1:61" x14ac:dyDescent="0.25">
      <c r="A266" s="171" t="s">
        <v>91</v>
      </c>
      <c r="B266" s="164"/>
      <c r="C266" s="299" t="s">
        <v>628</v>
      </c>
      <c r="D266" s="166"/>
      <c r="E266" s="168"/>
      <c r="F266" s="167"/>
      <c r="G266" s="168"/>
      <c r="AO266" s="260"/>
      <c r="AP266" s="260"/>
      <c r="AQ266" s="260"/>
      <c r="AR266" s="260"/>
      <c r="AS266" s="260"/>
      <c r="AT266" s="260"/>
      <c r="AU266" s="260"/>
      <c r="AV266" s="260"/>
      <c r="AW266" s="260"/>
      <c r="AX266" s="260"/>
      <c r="AY266" s="260"/>
      <c r="AZ266" s="260"/>
      <c r="BA266" s="260"/>
      <c r="BB266" s="260"/>
      <c r="BC266" s="260"/>
      <c r="BD266" s="260"/>
      <c r="BE266" s="260"/>
      <c r="BF266" s="260"/>
      <c r="BG266" s="210"/>
      <c r="BH266" s="210"/>
      <c r="BI266" s="210"/>
    </row>
    <row r="267" spans="1:61" x14ac:dyDescent="0.25">
      <c r="A267" s="171" t="s">
        <v>91</v>
      </c>
      <c r="B267" s="164"/>
      <c r="C267" s="299" t="s">
        <v>628</v>
      </c>
      <c r="D267" s="166"/>
      <c r="E267" s="168"/>
      <c r="F267" s="167"/>
      <c r="G267" s="168"/>
      <c r="AO267" s="260"/>
      <c r="AP267" s="260"/>
      <c r="AQ267" s="260"/>
      <c r="AR267" s="260"/>
      <c r="AS267" s="260"/>
      <c r="AT267" s="260"/>
      <c r="AU267" s="260"/>
      <c r="AV267" s="260"/>
      <c r="AW267" s="260"/>
      <c r="AX267" s="260"/>
      <c r="AY267" s="260"/>
      <c r="AZ267" s="260"/>
      <c r="BA267" s="260"/>
      <c r="BB267" s="260"/>
      <c r="BC267" s="260"/>
      <c r="BD267" s="260"/>
      <c r="BE267" s="260"/>
      <c r="BF267" s="260"/>
      <c r="BG267" s="210"/>
      <c r="BH267" s="210"/>
      <c r="BI267" s="210"/>
    </row>
    <row r="268" spans="1:61" x14ac:dyDescent="0.25">
      <c r="A268" s="171" t="s">
        <v>91</v>
      </c>
      <c r="B268" s="164"/>
      <c r="C268" s="299" t="s">
        <v>628</v>
      </c>
      <c r="D268" s="166"/>
      <c r="E268" s="168"/>
      <c r="F268" s="167"/>
      <c r="G268" s="168"/>
      <c r="AO268" s="260"/>
      <c r="AP268" s="260"/>
      <c r="AQ268" s="260"/>
      <c r="AR268" s="260"/>
      <c r="AS268" s="260"/>
      <c r="AT268" s="260"/>
      <c r="AU268" s="260"/>
      <c r="AV268" s="260"/>
      <c r="AW268" s="260"/>
      <c r="AX268" s="260"/>
      <c r="AY268" s="260"/>
      <c r="AZ268" s="260"/>
      <c r="BA268" s="260"/>
      <c r="BB268" s="260"/>
      <c r="BC268" s="260"/>
      <c r="BD268" s="260"/>
      <c r="BE268" s="260"/>
      <c r="BF268" s="260"/>
      <c r="BG268" s="210"/>
      <c r="BH268" s="210"/>
      <c r="BI268" s="210"/>
    </row>
    <row r="269" spans="1:61" x14ac:dyDescent="0.25">
      <c r="A269" s="171" t="s">
        <v>91</v>
      </c>
      <c r="B269" s="164"/>
      <c r="C269" s="299" t="s">
        <v>628</v>
      </c>
      <c r="D269" s="166"/>
      <c r="E269" s="168"/>
      <c r="F269" s="167"/>
      <c r="G269" s="168"/>
      <c r="AO269" s="260"/>
      <c r="AP269" s="260"/>
      <c r="AQ269" s="260"/>
      <c r="AR269" s="260"/>
      <c r="AS269" s="260"/>
      <c r="AT269" s="260"/>
      <c r="AU269" s="260"/>
      <c r="AV269" s="260"/>
      <c r="AW269" s="260"/>
      <c r="AX269" s="260"/>
      <c r="AY269" s="260"/>
      <c r="AZ269" s="260"/>
      <c r="BA269" s="260"/>
      <c r="BB269" s="260"/>
      <c r="BC269" s="260"/>
      <c r="BD269" s="260"/>
      <c r="BE269" s="260"/>
      <c r="BF269" s="260"/>
      <c r="BG269" s="210"/>
      <c r="BH269" s="210"/>
      <c r="BI269" s="210"/>
    </row>
    <row r="270" spans="1:61" x14ac:dyDescent="0.25">
      <c r="A270" s="171" t="s">
        <v>91</v>
      </c>
      <c r="B270" s="164"/>
      <c r="C270" s="299" t="s">
        <v>628</v>
      </c>
      <c r="D270" s="166"/>
      <c r="E270" s="168"/>
      <c r="F270" s="167"/>
      <c r="G270" s="168"/>
      <c r="AO270" s="260"/>
      <c r="AP270" s="260"/>
      <c r="AQ270" s="260"/>
      <c r="AR270" s="260"/>
      <c r="AS270" s="260"/>
      <c r="AT270" s="260"/>
      <c r="AU270" s="260"/>
      <c r="AV270" s="260"/>
      <c r="AW270" s="260"/>
      <c r="AX270" s="260"/>
      <c r="AY270" s="260"/>
      <c r="AZ270" s="260"/>
      <c r="BA270" s="260"/>
      <c r="BB270" s="260"/>
      <c r="BC270" s="260"/>
      <c r="BD270" s="260"/>
      <c r="BE270" s="260"/>
      <c r="BF270" s="260"/>
      <c r="BG270" s="210"/>
      <c r="BH270" s="210"/>
      <c r="BI270" s="210"/>
    </row>
    <row r="271" spans="1:61" x14ac:dyDescent="0.25">
      <c r="A271" s="171" t="s">
        <v>91</v>
      </c>
      <c r="B271" s="164"/>
      <c r="C271" s="299" t="s">
        <v>628</v>
      </c>
      <c r="D271" s="166"/>
      <c r="E271" s="168"/>
      <c r="F271" s="167"/>
      <c r="G271" s="168"/>
      <c r="AO271" s="260"/>
      <c r="AP271" s="260"/>
      <c r="AQ271" s="260"/>
      <c r="AR271" s="260"/>
      <c r="AS271" s="260"/>
      <c r="AT271" s="260"/>
      <c r="AU271" s="260"/>
      <c r="AV271" s="260"/>
      <c r="AW271" s="260"/>
      <c r="AX271" s="260"/>
      <c r="AY271" s="260"/>
      <c r="AZ271" s="260"/>
      <c r="BA271" s="260"/>
      <c r="BB271" s="260"/>
      <c r="BC271" s="260"/>
      <c r="BD271" s="260"/>
      <c r="BE271" s="260"/>
      <c r="BF271" s="260"/>
      <c r="BG271" s="210"/>
      <c r="BH271" s="210"/>
      <c r="BI271" s="210"/>
    </row>
    <row r="272" spans="1:61" x14ac:dyDescent="0.25">
      <c r="A272" s="171" t="s">
        <v>91</v>
      </c>
      <c r="B272" s="164"/>
      <c r="C272" s="299" t="s">
        <v>628</v>
      </c>
      <c r="D272" s="166"/>
      <c r="E272" s="168"/>
      <c r="F272" s="167"/>
      <c r="G272" s="168"/>
      <c r="AO272" s="260"/>
      <c r="AP272" s="260"/>
      <c r="AQ272" s="260"/>
      <c r="AR272" s="260"/>
      <c r="AS272" s="260"/>
      <c r="AT272" s="260"/>
      <c r="AU272" s="260"/>
      <c r="AV272" s="260"/>
      <c r="AW272" s="260"/>
      <c r="AX272" s="260"/>
      <c r="AY272" s="260"/>
      <c r="AZ272" s="260"/>
      <c r="BA272" s="260"/>
      <c r="BB272" s="260"/>
      <c r="BC272" s="260"/>
      <c r="BD272" s="260"/>
      <c r="BE272" s="260"/>
      <c r="BF272" s="260"/>
      <c r="BG272" s="210"/>
      <c r="BH272" s="210"/>
      <c r="BI272" s="210"/>
    </row>
    <row r="273" spans="1:61" x14ac:dyDescent="0.25">
      <c r="A273" s="171" t="s">
        <v>91</v>
      </c>
      <c r="B273" s="164"/>
      <c r="C273" s="299" t="s">
        <v>628</v>
      </c>
      <c r="D273" s="166"/>
      <c r="E273" s="168"/>
      <c r="F273" s="167"/>
      <c r="G273" s="168"/>
      <c r="AO273" s="260"/>
      <c r="AP273" s="260"/>
      <c r="AQ273" s="260"/>
      <c r="AR273" s="260"/>
      <c r="AS273" s="260"/>
      <c r="AT273" s="260"/>
      <c r="AU273" s="260"/>
      <c r="AV273" s="260"/>
      <c r="AW273" s="260"/>
      <c r="AX273" s="260"/>
      <c r="AY273" s="260"/>
      <c r="AZ273" s="260"/>
      <c r="BA273" s="260"/>
      <c r="BB273" s="260"/>
      <c r="BC273" s="260"/>
      <c r="BD273" s="260"/>
      <c r="BE273" s="260"/>
      <c r="BF273" s="260"/>
      <c r="BG273" s="210"/>
      <c r="BH273" s="210"/>
      <c r="BI273" s="210"/>
    </row>
    <row r="274" spans="1:61" x14ac:dyDescent="0.25">
      <c r="A274" s="171" t="s">
        <v>91</v>
      </c>
      <c r="B274" s="164"/>
      <c r="C274" s="299" t="s">
        <v>628</v>
      </c>
      <c r="D274" s="166"/>
      <c r="E274" s="168"/>
      <c r="F274" s="167"/>
      <c r="G274" s="168"/>
      <c r="AO274" s="260"/>
      <c r="AP274" s="260"/>
      <c r="AQ274" s="260"/>
      <c r="AR274" s="260"/>
      <c r="AS274" s="260"/>
      <c r="AT274" s="260"/>
      <c r="AU274" s="260"/>
      <c r="AV274" s="260"/>
      <c r="AW274" s="260"/>
      <c r="AX274" s="260"/>
      <c r="AY274" s="260"/>
      <c r="AZ274" s="260"/>
      <c r="BA274" s="260"/>
      <c r="BB274" s="260"/>
      <c r="BC274" s="260"/>
      <c r="BD274" s="260"/>
      <c r="BE274" s="260"/>
      <c r="BF274" s="260"/>
      <c r="BG274" s="210"/>
      <c r="BH274" s="210"/>
      <c r="BI274" s="210"/>
    </row>
    <row r="275" spans="1:61" x14ac:dyDescent="0.25">
      <c r="A275" s="171" t="s">
        <v>91</v>
      </c>
      <c r="B275" s="164"/>
      <c r="C275" s="299" t="s">
        <v>628</v>
      </c>
      <c r="D275" s="166"/>
      <c r="E275" s="168"/>
      <c r="F275" s="167"/>
      <c r="G275" s="168"/>
      <c r="AO275" s="260"/>
      <c r="AP275" s="260"/>
      <c r="AQ275" s="260"/>
      <c r="AR275" s="260"/>
      <c r="AS275" s="260"/>
      <c r="AT275" s="260"/>
      <c r="AU275" s="260"/>
      <c r="AV275" s="260"/>
      <c r="AW275" s="260"/>
      <c r="AX275" s="260"/>
      <c r="AY275" s="260"/>
      <c r="AZ275" s="260"/>
      <c r="BA275" s="260"/>
      <c r="BB275" s="260"/>
      <c r="BC275" s="260"/>
      <c r="BD275" s="260"/>
      <c r="BE275" s="260"/>
      <c r="BF275" s="260"/>
      <c r="BG275" s="210"/>
      <c r="BH275" s="210"/>
      <c r="BI275" s="210"/>
    </row>
    <row r="276" spans="1:61" x14ac:dyDescent="0.25">
      <c r="A276" s="171" t="s">
        <v>91</v>
      </c>
      <c r="B276" s="164"/>
      <c r="C276" s="299" t="s">
        <v>628</v>
      </c>
      <c r="D276" s="166"/>
      <c r="E276" s="168"/>
      <c r="F276" s="167"/>
      <c r="G276" s="168"/>
      <c r="AO276" s="260"/>
      <c r="AP276" s="260"/>
      <c r="AQ276" s="260"/>
      <c r="AR276" s="260"/>
      <c r="AS276" s="260"/>
      <c r="AT276" s="260"/>
      <c r="AU276" s="260"/>
      <c r="AV276" s="260"/>
      <c r="AW276" s="260"/>
      <c r="AX276" s="260"/>
      <c r="AY276" s="260"/>
      <c r="AZ276" s="260"/>
      <c r="BA276" s="260"/>
      <c r="BB276" s="260"/>
      <c r="BC276" s="260"/>
      <c r="BD276" s="260"/>
      <c r="BE276" s="260"/>
      <c r="BF276" s="260"/>
      <c r="BG276" s="210"/>
      <c r="BH276" s="210"/>
      <c r="BI276" s="210"/>
    </row>
    <row r="277" spans="1:61" x14ac:dyDescent="0.25">
      <c r="A277" s="171" t="s">
        <v>91</v>
      </c>
      <c r="B277" s="164"/>
      <c r="C277" s="299" t="s">
        <v>628</v>
      </c>
      <c r="D277" s="166"/>
      <c r="E277" s="168"/>
      <c r="F277" s="167"/>
      <c r="G277" s="168"/>
      <c r="AO277" s="260"/>
      <c r="AP277" s="260"/>
      <c r="AQ277" s="260"/>
      <c r="AR277" s="260"/>
      <c r="AS277" s="260"/>
      <c r="AT277" s="260"/>
      <c r="AU277" s="260"/>
      <c r="AV277" s="260"/>
      <c r="AW277" s="260"/>
      <c r="AX277" s="260"/>
      <c r="AY277" s="260"/>
      <c r="AZ277" s="260"/>
      <c r="BA277" s="260"/>
      <c r="BB277" s="260"/>
      <c r="BC277" s="260"/>
      <c r="BD277" s="260"/>
      <c r="BE277" s="260"/>
      <c r="BF277" s="260"/>
      <c r="BG277" s="210"/>
      <c r="BH277" s="210"/>
      <c r="BI277" s="210"/>
    </row>
    <row r="278" spans="1:61" x14ac:dyDescent="0.25">
      <c r="A278" s="171" t="s">
        <v>91</v>
      </c>
      <c r="B278" s="164"/>
      <c r="C278" s="299" t="s">
        <v>628</v>
      </c>
      <c r="D278" s="166"/>
      <c r="E278" s="168"/>
      <c r="F278" s="167"/>
      <c r="G278" s="168"/>
      <c r="AO278" s="260"/>
      <c r="AP278" s="260"/>
      <c r="AQ278" s="260"/>
      <c r="AR278" s="260"/>
      <c r="AS278" s="260"/>
      <c r="AT278" s="260"/>
      <c r="AU278" s="260"/>
      <c r="AV278" s="260"/>
      <c r="AW278" s="260"/>
      <c r="AX278" s="260"/>
      <c r="AY278" s="260"/>
      <c r="AZ278" s="260"/>
      <c r="BA278" s="260"/>
      <c r="BB278" s="260"/>
      <c r="BC278" s="260"/>
      <c r="BD278" s="260"/>
      <c r="BE278" s="260"/>
      <c r="BF278" s="260"/>
      <c r="BG278" s="210"/>
      <c r="BH278" s="210"/>
      <c r="BI278" s="210"/>
    </row>
    <row r="279" spans="1:61" x14ac:dyDescent="0.25">
      <c r="A279" s="171" t="s">
        <v>91</v>
      </c>
      <c r="B279" s="164"/>
      <c r="C279" s="299" t="s">
        <v>628</v>
      </c>
      <c r="D279" s="166"/>
      <c r="E279" s="168"/>
      <c r="F279" s="167"/>
      <c r="G279" s="168"/>
      <c r="AO279" s="260"/>
      <c r="AP279" s="260"/>
      <c r="AQ279" s="260"/>
      <c r="AR279" s="260"/>
      <c r="AS279" s="260"/>
      <c r="AT279" s="260"/>
      <c r="AU279" s="260"/>
      <c r="AV279" s="260"/>
      <c r="AW279" s="260"/>
      <c r="AX279" s="260"/>
      <c r="AY279" s="260"/>
      <c r="AZ279" s="260"/>
      <c r="BA279" s="260"/>
      <c r="BB279" s="260"/>
      <c r="BC279" s="260"/>
      <c r="BD279" s="260"/>
      <c r="BE279" s="260"/>
      <c r="BF279" s="260"/>
      <c r="BG279" s="210"/>
      <c r="BH279" s="210"/>
      <c r="BI279" s="210"/>
    </row>
    <row r="280" spans="1:61" x14ac:dyDescent="0.25">
      <c r="A280" s="171" t="s">
        <v>91</v>
      </c>
      <c r="B280" s="164"/>
      <c r="C280" s="299" t="s">
        <v>628</v>
      </c>
      <c r="D280" s="166"/>
      <c r="E280" s="168"/>
      <c r="F280" s="167"/>
      <c r="G280" s="168"/>
      <c r="AO280" s="260"/>
      <c r="AP280" s="260"/>
      <c r="AQ280" s="260"/>
      <c r="AR280" s="260"/>
      <c r="AS280" s="260"/>
      <c r="AT280" s="260"/>
      <c r="AU280" s="260"/>
      <c r="AV280" s="260"/>
      <c r="AW280" s="260"/>
      <c r="AX280" s="260"/>
      <c r="AY280" s="260"/>
      <c r="AZ280" s="260"/>
      <c r="BA280" s="260"/>
      <c r="BB280" s="260"/>
      <c r="BC280" s="260"/>
      <c r="BD280" s="260"/>
      <c r="BE280" s="260"/>
      <c r="BF280" s="260"/>
      <c r="BG280" s="210"/>
      <c r="BH280" s="210"/>
      <c r="BI280" s="210"/>
    </row>
    <row r="281" spans="1:61" x14ac:dyDescent="0.25">
      <c r="A281" s="171" t="s">
        <v>91</v>
      </c>
      <c r="B281" s="164"/>
      <c r="C281" s="299" t="s">
        <v>628</v>
      </c>
      <c r="D281" s="166"/>
      <c r="E281" s="168"/>
      <c r="F281" s="167"/>
      <c r="G281" s="168"/>
      <c r="AO281" s="260"/>
      <c r="AP281" s="260"/>
      <c r="AQ281" s="260"/>
      <c r="AR281" s="260"/>
      <c r="AS281" s="260"/>
      <c r="AT281" s="260"/>
      <c r="AU281" s="260"/>
      <c r="AV281" s="260"/>
      <c r="AW281" s="260"/>
      <c r="AX281" s="260"/>
      <c r="AY281" s="260"/>
      <c r="AZ281" s="260"/>
      <c r="BA281" s="260"/>
      <c r="BB281" s="260"/>
      <c r="BC281" s="260"/>
      <c r="BD281" s="260"/>
      <c r="BE281" s="260"/>
      <c r="BF281" s="260"/>
      <c r="BG281" s="210"/>
      <c r="BH281" s="210"/>
      <c r="BI281" s="210"/>
    </row>
    <row r="282" spans="1:61" x14ac:dyDescent="0.25">
      <c r="A282" s="171" t="s">
        <v>91</v>
      </c>
      <c r="B282" s="164"/>
      <c r="C282" s="299" t="s">
        <v>628</v>
      </c>
      <c r="D282" s="166"/>
      <c r="E282" s="168"/>
      <c r="F282" s="167"/>
      <c r="G282" s="168"/>
      <c r="AO282" s="260"/>
      <c r="AP282" s="260"/>
      <c r="AQ282" s="260"/>
      <c r="AR282" s="260"/>
      <c r="AS282" s="260"/>
      <c r="AT282" s="260"/>
      <c r="AU282" s="260"/>
      <c r="AV282" s="260"/>
      <c r="AW282" s="260"/>
      <c r="AX282" s="260"/>
      <c r="AY282" s="260"/>
      <c r="AZ282" s="260"/>
      <c r="BA282" s="260"/>
      <c r="BB282" s="260"/>
      <c r="BC282" s="260"/>
      <c r="BD282" s="260"/>
      <c r="BE282" s="260"/>
      <c r="BF282" s="260"/>
      <c r="BG282" s="210"/>
      <c r="BH282" s="210"/>
      <c r="BI282" s="210"/>
    </row>
    <row r="283" spans="1:61" x14ac:dyDescent="0.25">
      <c r="A283" s="171" t="s">
        <v>91</v>
      </c>
      <c r="B283" s="164"/>
      <c r="C283" s="299" t="s">
        <v>628</v>
      </c>
      <c r="D283" s="166"/>
      <c r="E283" s="168"/>
      <c r="F283" s="167"/>
      <c r="G283" s="168"/>
      <c r="AO283" s="260"/>
      <c r="AP283" s="260"/>
      <c r="AQ283" s="260"/>
      <c r="AR283" s="260"/>
      <c r="AS283" s="260"/>
      <c r="AT283" s="260"/>
      <c r="AU283" s="260"/>
      <c r="AV283" s="260"/>
      <c r="AW283" s="260"/>
      <c r="AX283" s="260"/>
      <c r="AY283" s="260"/>
      <c r="AZ283" s="260"/>
      <c r="BA283" s="260"/>
      <c r="BB283" s="260"/>
      <c r="BC283" s="260"/>
      <c r="BD283" s="260"/>
      <c r="BE283" s="260"/>
      <c r="BF283" s="260"/>
      <c r="BG283" s="210"/>
      <c r="BH283" s="210"/>
      <c r="BI283" s="210"/>
    </row>
    <row r="284" spans="1:61" x14ac:dyDescent="0.25">
      <c r="A284" s="171" t="s">
        <v>91</v>
      </c>
      <c r="B284" s="164"/>
      <c r="C284" s="299" t="s">
        <v>628</v>
      </c>
      <c r="D284" s="166"/>
      <c r="E284" s="168"/>
      <c r="F284" s="167"/>
      <c r="G284" s="168"/>
      <c r="AO284" s="260"/>
      <c r="AP284" s="260"/>
      <c r="AQ284" s="260"/>
      <c r="AR284" s="260"/>
      <c r="AS284" s="260"/>
      <c r="AT284" s="260"/>
      <c r="AU284" s="260"/>
      <c r="AV284" s="260"/>
      <c r="AW284" s="260"/>
      <c r="AX284" s="260"/>
      <c r="AY284" s="260"/>
      <c r="AZ284" s="260"/>
      <c r="BA284" s="260"/>
      <c r="BB284" s="260"/>
      <c r="BC284" s="260"/>
      <c r="BD284" s="260"/>
      <c r="BE284" s="260"/>
      <c r="BF284" s="260"/>
      <c r="BG284" s="210"/>
      <c r="BH284" s="210"/>
      <c r="BI284" s="210"/>
    </row>
    <row r="285" spans="1:61" x14ac:dyDescent="0.25">
      <c r="A285" s="171" t="s">
        <v>91</v>
      </c>
      <c r="B285" s="164"/>
      <c r="C285" s="299" t="s">
        <v>628</v>
      </c>
      <c r="D285" s="166"/>
      <c r="E285" s="168"/>
      <c r="F285" s="167"/>
      <c r="G285" s="168"/>
      <c r="AO285" s="260"/>
      <c r="AP285" s="260"/>
      <c r="AQ285" s="260"/>
      <c r="AR285" s="260"/>
      <c r="AS285" s="260"/>
      <c r="AT285" s="260"/>
      <c r="AU285" s="260"/>
      <c r="AV285" s="260"/>
      <c r="AW285" s="260"/>
      <c r="AX285" s="260"/>
      <c r="AY285" s="260"/>
      <c r="AZ285" s="260"/>
      <c r="BA285" s="260"/>
      <c r="BB285" s="260"/>
      <c r="BC285" s="260"/>
      <c r="BD285" s="260"/>
      <c r="BE285" s="260"/>
      <c r="BF285" s="260"/>
      <c r="BG285" s="210"/>
      <c r="BH285" s="210"/>
      <c r="BI285" s="210"/>
    </row>
    <row r="286" spans="1:61" x14ac:dyDescent="0.25">
      <c r="A286" s="171" t="s">
        <v>91</v>
      </c>
      <c r="B286" s="164"/>
      <c r="C286" s="299" t="s">
        <v>628</v>
      </c>
      <c r="D286" s="166"/>
      <c r="E286" s="168"/>
      <c r="F286" s="167"/>
      <c r="G286" s="168"/>
      <c r="AO286" s="260"/>
      <c r="AP286" s="260"/>
      <c r="AQ286" s="260"/>
      <c r="AR286" s="260"/>
      <c r="AS286" s="260"/>
      <c r="AT286" s="260"/>
      <c r="AU286" s="260"/>
      <c r="AV286" s="260"/>
      <c r="AW286" s="260"/>
      <c r="AX286" s="260"/>
      <c r="AY286" s="260"/>
      <c r="AZ286" s="260"/>
      <c r="BA286" s="260"/>
      <c r="BB286" s="260"/>
      <c r="BC286" s="260"/>
      <c r="BD286" s="260"/>
      <c r="BE286" s="260"/>
      <c r="BF286" s="260"/>
      <c r="BG286" s="210"/>
      <c r="BH286" s="210"/>
      <c r="BI286" s="210"/>
    </row>
    <row r="287" spans="1:61" x14ac:dyDescent="0.25">
      <c r="A287" s="171" t="s">
        <v>91</v>
      </c>
      <c r="B287" s="164"/>
      <c r="C287" s="299" t="s">
        <v>628</v>
      </c>
      <c r="D287" s="166"/>
      <c r="E287" s="168"/>
      <c r="F287" s="167"/>
      <c r="G287" s="168"/>
      <c r="AO287" s="260"/>
      <c r="AP287" s="260"/>
      <c r="AQ287" s="260"/>
      <c r="AR287" s="260"/>
      <c r="AS287" s="260"/>
      <c r="AT287" s="260"/>
      <c r="AU287" s="260"/>
      <c r="AV287" s="260"/>
      <c r="AW287" s="260"/>
      <c r="AX287" s="260"/>
      <c r="AY287" s="260"/>
      <c r="AZ287" s="260"/>
      <c r="BA287" s="260"/>
      <c r="BB287" s="260"/>
      <c r="BC287" s="260"/>
      <c r="BD287" s="260"/>
      <c r="BE287" s="260"/>
      <c r="BF287" s="260"/>
      <c r="BG287" s="210"/>
      <c r="BH287" s="210"/>
      <c r="BI287" s="210"/>
    </row>
    <row r="288" spans="1:61" x14ac:dyDescent="0.25">
      <c r="A288" s="171" t="s">
        <v>91</v>
      </c>
      <c r="B288" s="164"/>
      <c r="C288" s="299" t="s">
        <v>628</v>
      </c>
      <c r="D288" s="166"/>
      <c r="E288" s="168"/>
      <c r="F288" s="167"/>
      <c r="G288" s="168"/>
      <c r="AO288" s="260"/>
      <c r="AP288" s="260"/>
      <c r="AQ288" s="260"/>
      <c r="AR288" s="260"/>
      <c r="AS288" s="260"/>
      <c r="AT288" s="260"/>
      <c r="AU288" s="260"/>
      <c r="AV288" s="260"/>
      <c r="AW288" s="260"/>
      <c r="AX288" s="260"/>
      <c r="AY288" s="260"/>
      <c r="AZ288" s="260"/>
      <c r="BA288" s="260"/>
      <c r="BB288" s="260"/>
      <c r="BC288" s="260"/>
      <c r="BD288" s="260"/>
      <c r="BE288" s="260"/>
      <c r="BF288" s="260"/>
      <c r="BG288" s="210"/>
      <c r="BH288" s="210"/>
      <c r="BI288" s="210"/>
    </row>
    <row r="289" spans="1:61" x14ac:dyDescent="0.25">
      <c r="A289" s="171" t="s">
        <v>91</v>
      </c>
      <c r="B289" s="164"/>
      <c r="C289" s="299" t="s">
        <v>628</v>
      </c>
      <c r="D289" s="166"/>
      <c r="E289" s="168"/>
      <c r="F289" s="167"/>
      <c r="G289" s="168"/>
      <c r="AO289" s="260"/>
      <c r="AP289" s="260"/>
      <c r="AQ289" s="260"/>
      <c r="AR289" s="260"/>
      <c r="AS289" s="260"/>
      <c r="AT289" s="260"/>
      <c r="AU289" s="260"/>
      <c r="AV289" s="260"/>
      <c r="AW289" s="260"/>
      <c r="AX289" s="260"/>
      <c r="AY289" s="260"/>
      <c r="AZ289" s="260"/>
      <c r="BA289" s="260"/>
      <c r="BB289" s="260"/>
      <c r="BC289" s="260"/>
      <c r="BD289" s="260"/>
      <c r="BE289" s="260"/>
      <c r="BF289" s="260"/>
      <c r="BG289" s="210"/>
      <c r="BH289" s="210"/>
      <c r="BI289" s="210"/>
    </row>
    <row r="290" spans="1:61" x14ac:dyDescent="0.25">
      <c r="A290" s="171" t="s">
        <v>91</v>
      </c>
      <c r="B290" s="164"/>
      <c r="C290" s="299" t="s">
        <v>628</v>
      </c>
      <c r="D290" s="166"/>
      <c r="E290" s="168"/>
      <c r="F290" s="167"/>
      <c r="G290" s="168"/>
      <c r="AO290" s="260"/>
      <c r="AP290" s="260"/>
      <c r="AQ290" s="260"/>
      <c r="AR290" s="260"/>
      <c r="AS290" s="260"/>
      <c r="AT290" s="260"/>
      <c r="AU290" s="260"/>
      <c r="AV290" s="260"/>
      <c r="AW290" s="260"/>
      <c r="AX290" s="260"/>
      <c r="AY290" s="260"/>
      <c r="AZ290" s="260"/>
      <c r="BA290" s="260"/>
      <c r="BB290" s="260"/>
      <c r="BC290" s="260"/>
      <c r="BD290" s="260"/>
      <c r="BE290" s="260"/>
      <c r="BF290" s="260"/>
      <c r="BG290" s="210"/>
      <c r="BH290" s="210"/>
      <c r="BI290" s="210"/>
    </row>
    <row r="291" spans="1:61" x14ac:dyDescent="0.25">
      <c r="A291" s="171" t="s">
        <v>91</v>
      </c>
      <c r="B291" s="164"/>
      <c r="C291" s="299" t="s">
        <v>628</v>
      </c>
      <c r="D291" s="166"/>
      <c r="E291" s="168"/>
      <c r="F291" s="167"/>
      <c r="G291" s="168"/>
      <c r="AO291" s="260"/>
      <c r="AP291" s="260"/>
      <c r="AQ291" s="260"/>
      <c r="AR291" s="260"/>
      <c r="AS291" s="260"/>
      <c r="AT291" s="260"/>
      <c r="AU291" s="260"/>
      <c r="AV291" s="260"/>
      <c r="AW291" s="260"/>
      <c r="AX291" s="260"/>
      <c r="AY291" s="260"/>
      <c r="AZ291" s="260"/>
      <c r="BA291" s="260"/>
      <c r="BB291" s="260"/>
      <c r="BC291" s="260"/>
      <c r="BD291" s="260"/>
      <c r="BE291" s="260"/>
      <c r="BF291" s="260"/>
      <c r="BG291" s="210"/>
      <c r="BH291" s="210"/>
      <c r="BI291" s="210"/>
    </row>
    <row r="292" spans="1:61" x14ac:dyDescent="0.25">
      <c r="A292" s="171" t="s">
        <v>91</v>
      </c>
      <c r="B292" s="164"/>
      <c r="C292" s="299" t="s">
        <v>628</v>
      </c>
      <c r="D292" s="166"/>
      <c r="E292" s="168"/>
      <c r="F292" s="167"/>
      <c r="G292" s="168"/>
      <c r="AO292" s="260"/>
      <c r="AP292" s="260"/>
      <c r="AQ292" s="260"/>
      <c r="AR292" s="260"/>
      <c r="AS292" s="260"/>
      <c r="AT292" s="260"/>
      <c r="AU292" s="260"/>
      <c r="AV292" s="260"/>
      <c r="AW292" s="260"/>
      <c r="AX292" s="260"/>
      <c r="AY292" s="260"/>
      <c r="AZ292" s="260"/>
      <c r="BA292" s="260"/>
      <c r="BB292" s="260"/>
      <c r="BC292" s="260"/>
      <c r="BD292" s="260"/>
      <c r="BE292" s="260"/>
      <c r="BF292" s="260"/>
      <c r="BG292" s="210"/>
      <c r="BH292" s="210"/>
      <c r="BI292" s="210"/>
    </row>
    <row r="293" spans="1:61" x14ac:dyDescent="0.25">
      <c r="A293" s="171" t="s">
        <v>91</v>
      </c>
      <c r="B293" s="164"/>
      <c r="C293" s="299" t="s">
        <v>628</v>
      </c>
      <c r="D293" s="166"/>
      <c r="E293" s="168"/>
      <c r="F293" s="167"/>
      <c r="G293" s="168"/>
      <c r="AO293" s="260"/>
      <c r="AP293" s="260"/>
      <c r="AQ293" s="260"/>
      <c r="AR293" s="260"/>
      <c r="AS293" s="260"/>
      <c r="AT293" s="260"/>
      <c r="AU293" s="260"/>
      <c r="AV293" s="260"/>
      <c r="AW293" s="260"/>
      <c r="AX293" s="260"/>
      <c r="AY293" s="260"/>
      <c r="AZ293" s="260"/>
      <c r="BA293" s="260"/>
      <c r="BB293" s="260"/>
      <c r="BC293" s="260"/>
      <c r="BD293" s="260"/>
      <c r="BE293" s="260"/>
      <c r="BF293" s="260"/>
      <c r="BG293" s="210"/>
      <c r="BH293" s="210"/>
      <c r="BI293" s="210"/>
    </row>
    <row r="294" spans="1:61" x14ac:dyDescent="0.25">
      <c r="A294" s="171" t="s">
        <v>91</v>
      </c>
      <c r="B294" s="164"/>
      <c r="C294" s="299" t="s">
        <v>628</v>
      </c>
      <c r="D294" s="166"/>
      <c r="E294" s="168"/>
      <c r="F294" s="167"/>
      <c r="G294" s="168"/>
      <c r="AO294" s="260"/>
      <c r="AP294" s="260"/>
      <c r="AQ294" s="260"/>
      <c r="AR294" s="260"/>
      <c r="AS294" s="260"/>
      <c r="AT294" s="260"/>
      <c r="AU294" s="260"/>
      <c r="AV294" s="260"/>
      <c r="AW294" s="260"/>
      <c r="AX294" s="260"/>
      <c r="AY294" s="260"/>
      <c r="AZ294" s="260"/>
      <c r="BA294" s="260"/>
      <c r="BB294" s="260"/>
      <c r="BC294" s="260"/>
      <c r="BD294" s="260"/>
      <c r="BE294" s="260"/>
      <c r="BF294" s="260"/>
      <c r="BG294" s="210"/>
      <c r="BH294" s="210"/>
      <c r="BI294" s="210"/>
    </row>
    <row r="295" spans="1:61" x14ac:dyDescent="0.25">
      <c r="A295" s="171" t="s">
        <v>91</v>
      </c>
      <c r="B295" s="164"/>
      <c r="C295" s="299" t="s">
        <v>628</v>
      </c>
      <c r="D295" s="166"/>
      <c r="E295" s="168"/>
      <c r="F295" s="167"/>
      <c r="G295" s="168"/>
      <c r="AO295" s="260"/>
      <c r="AP295" s="260"/>
      <c r="AQ295" s="260"/>
      <c r="AR295" s="260"/>
      <c r="AS295" s="260"/>
      <c r="AT295" s="260"/>
      <c r="AU295" s="260"/>
      <c r="AV295" s="260"/>
      <c r="AW295" s="260"/>
      <c r="AX295" s="260"/>
      <c r="AY295" s="260"/>
      <c r="AZ295" s="260"/>
      <c r="BA295" s="260"/>
      <c r="BB295" s="260"/>
      <c r="BC295" s="260"/>
      <c r="BD295" s="260"/>
      <c r="BE295" s="260"/>
      <c r="BF295" s="260"/>
      <c r="BG295" s="210"/>
      <c r="BH295" s="210"/>
      <c r="BI295" s="210"/>
    </row>
    <row r="296" spans="1:61" x14ac:dyDescent="0.25">
      <c r="A296" s="171" t="s">
        <v>91</v>
      </c>
      <c r="B296" s="164"/>
      <c r="C296" s="299" t="s">
        <v>628</v>
      </c>
      <c r="D296" s="166"/>
      <c r="E296" s="168"/>
      <c r="F296" s="167"/>
      <c r="G296" s="168"/>
      <c r="AO296" s="260"/>
      <c r="AP296" s="260"/>
      <c r="AQ296" s="260"/>
      <c r="AR296" s="260"/>
      <c r="AS296" s="260"/>
      <c r="AT296" s="260"/>
      <c r="AU296" s="260"/>
      <c r="AV296" s="260"/>
      <c r="AW296" s="260"/>
      <c r="AX296" s="260"/>
      <c r="AY296" s="260"/>
      <c r="AZ296" s="260"/>
      <c r="BA296" s="260"/>
      <c r="BB296" s="260"/>
      <c r="BC296" s="260"/>
      <c r="BD296" s="260"/>
      <c r="BE296" s="260"/>
      <c r="BF296" s="260"/>
      <c r="BG296" s="210"/>
      <c r="BH296" s="210"/>
      <c r="BI296" s="210"/>
    </row>
    <row r="297" spans="1:61" x14ac:dyDescent="0.25">
      <c r="A297" s="171" t="s">
        <v>91</v>
      </c>
      <c r="B297" s="164"/>
      <c r="C297" s="299" t="s">
        <v>628</v>
      </c>
      <c r="D297" s="166"/>
      <c r="E297" s="168"/>
      <c r="F297" s="167"/>
      <c r="G297" s="168"/>
      <c r="AO297" s="260"/>
      <c r="AP297" s="260"/>
      <c r="AQ297" s="260"/>
      <c r="AR297" s="260"/>
      <c r="AS297" s="260"/>
      <c r="AT297" s="260"/>
      <c r="AU297" s="260"/>
      <c r="AV297" s="260"/>
      <c r="AW297" s="260"/>
      <c r="AX297" s="260"/>
      <c r="AY297" s="260"/>
      <c r="AZ297" s="260"/>
      <c r="BA297" s="260"/>
      <c r="BB297" s="260"/>
      <c r="BC297" s="260"/>
      <c r="BD297" s="260"/>
      <c r="BE297" s="260"/>
      <c r="BF297" s="260"/>
      <c r="BG297" s="210"/>
      <c r="BH297" s="210"/>
      <c r="BI297" s="210"/>
    </row>
    <row r="298" spans="1:61" x14ac:dyDescent="0.25">
      <c r="A298" s="171" t="s">
        <v>91</v>
      </c>
      <c r="B298" s="164"/>
      <c r="C298" s="299" t="s">
        <v>628</v>
      </c>
      <c r="D298" s="166"/>
      <c r="E298" s="168"/>
      <c r="F298" s="167"/>
      <c r="G298" s="168"/>
      <c r="AO298" s="260"/>
      <c r="AP298" s="260"/>
      <c r="AQ298" s="260"/>
      <c r="AR298" s="260"/>
      <c r="AS298" s="260"/>
      <c r="AT298" s="260"/>
      <c r="AU298" s="260"/>
      <c r="AV298" s="260"/>
      <c r="AW298" s="260"/>
      <c r="AX298" s="260"/>
      <c r="AY298" s="260"/>
      <c r="AZ298" s="260"/>
      <c r="BA298" s="260"/>
      <c r="BB298" s="260"/>
      <c r="BC298" s="260"/>
      <c r="BD298" s="260"/>
      <c r="BE298" s="260"/>
      <c r="BF298" s="260"/>
      <c r="BG298" s="210"/>
      <c r="BH298" s="210"/>
      <c r="BI298" s="210"/>
    </row>
    <row r="299" spans="1:61" x14ac:dyDescent="0.25">
      <c r="A299" s="171" t="s">
        <v>91</v>
      </c>
      <c r="B299" s="164"/>
      <c r="C299" s="299" t="s">
        <v>628</v>
      </c>
      <c r="D299" s="166"/>
      <c r="E299" s="168"/>
      <c r="F299" s="167"/>
      <c r="G299" s="168"/>
      <c r="AO299" s="260"/>
      <c r="AP299" s="260"/>
      <c r="AQ299" s="260"/>
      <c r="AR299" s="260"/>
      <c r="AS299" s="260"/>
      <c r="AT299" s="260"/>
      <c r="AU299" s="260"/>
      <c r="AV299" s="260"/>
      <c r="AW299" s="260"/>
      <c r="AX299" s="260"/>
      <c r="AY299" s="260"/>
      <c r="AZ299" s="260"/>
      <c r="BA299" s="260"/>
      <c r="BB299" s="260"/>
      <c r="BC299" s="260"/>
      <c r="BD299" s="260"/>
      <c r="BE299" s="260"/>
      <c r="BF299" s="260"/>
      <c r="BG299" s="210"/>
      <c r="BH299" s="210"/>
      <c r="BI299" s="210"/>
    </row>
    <row r="300" spans="1:61" x14ac:dyDescent="0.25">
      <c r="A300" s="171" t="s">
        <v>91</v>
      </c>
      <c r="B300" s="164"/>
      <c r="C300" s="299" t="s">
        <v>628</v>
      </c>
      <c r="D300" s="166"/>
      <c r="E300" s="168"/>
      <c r="F300" s="167"/>
      <c r="G300" s="168"/>
      <c r="AO300" s="260"/>
      <c r="AP300" s="260"/>
      <c r="AQ300" s="260"/>
      <c r="AR300" s="260"/>
      <c r="AS300" s="260"/>
      <c r="AT300" s="260"/>
      <c r="AU300" s="260"/>
      <c r="AV300" s="260"/>
      <c r="AW300" s="260"/>
      <c r="AX300" s="260"/>
      <c r="AY300" s="260"/>
      <c r="AZ300" s="260"/>
      <c r="BA300" s="260"/>
      <c r="BB300" s="260"/>
      <c r="BC300" s="260"/>
      <c r="BD300" s="260"/>
      <c r="BE300" s="260"/>
      <c r="BF300" s="260"/>
      <c r="BG300" s="210"/>
      <c r="BH300" s="210"/>
      <c r="BI300" s="210"/>
    </row>
    <row r="301" spans="1:61" x14ac:dyDescent="0.25">
      <c r="A301" s="171" t="s">
        <v>91</v>
      </c>
      <c r="B301" s="164"/>
      <c r="C301" s="299" t="s">
        <v>628</v>
      </c>
      <c r="D301" s="166"/>
      <c r="E301" s="168"/>
      <c r="F301" s="167"/>
      <c r="G301" s="168"/>
      <c r="AO301" s="260"/>
      <c r="AP301" s="260"/>
      <c r="AQ301" s="260"/>
      <c r="AR301" s="260"/>
      <c r="AS301" s="260"/>
      <c r="AT301" s="260"/>
      <c r="AU301" s="260"/>
      <c r="AV301" s="260"/>
      <c r="AW301" s="260"/>
      <c r="AX301" s="260"/>
      <c r="AY301" s="260"/>
      <c r="AZ301" s="260"/>
      <c r="BA301" s="260"/>
      <c r="BB301" s="260"/>
      <c r="BC301" s="260"/>
      <c r="BD301" s="260"/>
      <c r="BE301" s="260"/>
      <c r="BF301" s="260"/>
      <c r="BG301" s="210"/>
      <c r="BH301" s="210"/>
      <c r="BI301" s="210"/>
    </row>
    <row r="302" spans="1:61" x14ac:dyDescent="0.25">
      <c r="A302" s="171" t="s">
        <v>91</v>
      </c>
      <c r="B302" s="164"/>
      <c r="C302" s="299" t="s">
        <v>628</v>
      </c>
      <c r="D302" s="166"/>
      <c r="E302" s="168"/>
      <c r="F302" s="167"/>
      <c r="G302" s="168"/>
      <c r="AO302" s="260"/>
      <c r="AP302" s="260"/>
      <c r="AQ302" s="260"/>
      <c r="AR302" s="260"/>
      <c r="AS302" s="260"/>
      <c r="AT302" s="260"/>
      <c r="AU302" s="260"/>
      <c r="AV302" s="260"/>
      <c r="AW302" s="260"/>
      <c r="AX302" s="260"/>
      <c r="AY302" s="260"/>
      <c r="AZ302" s="260"/>
      <c r="BA302" s="260"/>
      <c r="BB302" s="260"/>
      <c r="BC302" s="260"/>
      <c r="BD302" s="260"/>
      <c r="BE302" s="260"/>
      <c r="BF302" s="260"/>
      <c r="BG302" s="210"/>
      <c r="BH302" s="210"/>
      <c r="BI302" s="210"/>
    </row>
    <row r="303" spans="1:61" x14ac:dyDescent="0.25">
      <c r="A303" s="171" t="s">
        <v>91</v>
      </c>
      <c r="B303" s="164"/>
      <c r="C303" s="299" t="s">
        <v>628</v>
      </c>
      <c r="D303" s="166"/>
      <c r="E303" s="168"/>
      <c r="F303" s="167"/>
      <c r="G303" s="168"/>
      <c r="AO303" s="260"/>
      <c r="AP303" s="260"/>
      <c r="AQ303" s="260"/>
      <c r="AR303" s="260"/>
      <c r="AS303" s="260"/>
      <c r="AT303" s="260"/>
      <c r="AU303" s="260"/>
      <c r="AV303" s="260"/>
      <c r="AW303" s="260"/>
      <c r="AX303" s="260"/>
      <c r="AY303" s="260"/>
      <c r="AZ303" s="260"/>
      <c r="BA303" s="260"/>
      <c r="BB303" s="260"/>
      <c r="BC303" s="260"/>
      <c r="BD303" s="260"/>
      <c r="BE303" s="260"/>
      <c r="BF303" s="260"/>
      <c r="BG303" s="210"/>
      <c r="BH303" s="210"/>
      <c r="BI303" s="210"/>
    </row>
    <row r="304" spans="1:61" x14ac:dyDescent="0.25">
      <c r="A304" s="171" t="s">
        <v>91</v>
      </c>
      <c r="B304" s="164"/>
      <c r="C304" s="299" t="s">
        <v>628</v>
      </c>
      <c r="D304" s="166"/>
      <c r="E304" s="168"/>
      <c r="F304" s="167"/>
      <c r="G304" s="168"/>
      <c r="AO304" s="260"/>
      <c r="AP304" s="260"/>
      <c r="AQ304" s="260"/>
      <c r="AR304" s="260"/>
      <c r="AS304" s="260"/>
      <c r="AT304" s="260"/>
      <c r="AU304" s="260"/>
      <c r="AV304" s="260"/>
      <c r="AW304" s="260"/>
      <c r="AX304" s="260"/>
      <c r="AY304" s="260"/>
      <c r="AZ304" s="260"/>
      <c r="BA304" s="260"/>
      <c r="BB304" s="260"/>
      <c r="BC304" s="260"/>
      <c r="BD304" s="260"/>
      <c r="BE304" s="260"/>
      <c r="BF304" s="260"/>
      <c r="BG304" s="210"/>
      <c r="BH304" s="210"/>
      <c r="BI304" s="210"/>
    </row>
    <row r="305" spans="1:61" x14ac:dyDescent="0.25">
      <c r="A305" s="171" t="s">
        <v>91</v>
      </c>
      <c r="B305" s="164"/>
      <c r="C305" s="299" t="s">
        <v>628</v>
      </c>
      <c r="D305" s="166"/>
      <c r="E305" s="168"/>
      <c r="F305" s="167"/>
      <c r="G305" s="168"/>
      <c r="AO305" s="260"/>
      <c r="AP305" s="260"/>
      <c r="AQ305" s="260"/>
      <c r="AR305" s="260"/>
      <c r="AS305" s="260"/>
      <c r="AT305" s="260"/>
      <c r="AU305" s="260"/>
      <c r="AV305" s="260"/>
      <c r="AW305" s="260"/>
      <c r="AX305" s="260"/>
      <c r="AY305" s="260"/>
      <c r="AZ305" s="260"/>
      <c r="BA305" s="260"/>
      <c r="BB305" s="260"/>
      <c r="BC305" s="260"/>
      <c r="BD305" s="260"/>
      <c r="BE305" s="260"/>
      <c r="BF305" s="260"/>
      <c r="BG305" s="210"/>
      <c r="BH305" s="210"/>
      <c r="BI305" s="210"/>
    </row>
    <row r="306" spans="1:61" x14ac:dyDescent="0.25">
      <c r="A306" s="171" t="s">
        <v>91</v>
      </c>
      <c r="B306" s="164"/>
      <c r="C306" s="299" t="s">
        <v>628</v>
      </c>
      <c r="D306" s="166"/>
      <c r="E306" s="168"/>
      <c r="F306" s="167"/>
      <c r="G306" s="168"/>
      <c r="AO306" s="260"/>
      <c r="AP306" s="260"/>
      <c r="AQ306" s="260"/>
      <c r="AR306" s="260"/>
      <c r="AS306" s="260"/>
      <c r="AT306" s="260"/>
      <c r="AU306" s="260"/>
      <c r="AV306" s="260"/>
      <c r="AW306" s="260"/>
      <c r="AX306" s="260"/>
      <c r="AY306" s="260"/>
      <c r="AZ306" s="260"/>
      <c r="BA306" s="260"/>
      <c r="BB306" s="260"/>
      <c r="BC306" s="260"/>
      <c r="BD306" s="260"/>
      <c r="BE306" s="260"/>
      <c r="BF306" s="260"/>
      <c r="BG306" s="210"/>
      <c r="BH306" s="210"/>
      <c r="BI306" s="210"/>
    </row>
    <row r="307" spans="1:61" x14ac:dyDescent="0.25">
      <c r="A307" s="171" t="s">
        <v>91</v>
      </c>
      <c r="B307" s="164"/>
      <c r="C307" s="299" t="s">
        <v>628</v>
      </c>
      <c r="D307" s="166"/>
      <c r="E307" s="168"/>
      <c r="F307" s="167"/>
      <c r="G307" s="168"/>
      <c r="AO307" s="260"/>
      <c r="AP307" s="260"/>
      <c r="AQ307" s="260"/>
      <c r="AR307" s="260"/>
      <c r="AS307" s="260"/>
      <c r="AT307" s="260"/>
      <c r="AU307" s="260"/>
      <c r="AV307" s="260"/>
      <c r="AW307" s="260"/>
      <c r="AX307" s="260"/>
      <c r="AY307" s="260"/>
      <c r="AZ307" s="260"/>
      <c r="BA307" s="260"/>
      <c r="BB307" s="260"/>
      <c r="BC307" s="260"/>
      <c r="BD307" s="260"/>
      <c r="BE307" s="260"/>
      <c r="BF307" s="260"/>
      <c r="BG307" s="210"/>
      <c r="BH307" s="210"/>
      <c r="BI307" s="210"/>
    </row>
    <row r="308" spans="1:61" x14ac:dyDescent="0.25">
      <c r="A308" s="171" t="s">
        <v>91</v>
      </c>
      <c r="B308" s="164"/>
      <c r="C308" s="299" t="s">
        <v>628</v>
      </c>
      <c r="D308" s="166"/>
      <c r="E308" s="168"/>
      <c r="F308" s="167"/>
      <c r="G308" s="168"/>
      <c r="AO308" s="260"/>
      <c r="AP308" s="260"/>
      <c r="AQ308" s="260"/>
      <c r="AR308" s="260"/>
      <c r="AS308" s="260"/>
      <c r="AT308" s="260"/>
      <c r="AU308" s="260"/>
      <c r="AV308" s="260"/>
      <c r="AW308" s="260"/>
      <c r="AX308" s="260"/>
      <c r="AY308" s="260"/>
      <c r="AZ308" s="260"/>
      <c r="BA308" s="260"/>
      <c r="BB308" s="260"/>
      <c r="BC308" s="260"/>
      <c r="BD308" s="260"/>
      <c r="BE308" s="260"/>
      <c r="BF308" s="260"/>
      <c r="BG308" s="210"/>
      <c r="BH308" s="210"/>
      <c r="BI308" s="210"/>
    </row>
    <row r="309" spans="1:61" x14ac:dyDescent="0.25">
      <c r="A309" s="171" t="s">
        <v>91</v>
      </c>
      <c r="B309" s="164"/>
      <c r="C309" s="299" t="s">
        <v>628</v>
      </c>
      <c r="D309" s="166"/>
      <c r="E309" s="168"/>
      <c r="F309" s="167"/>
      <c r="G309" s="168"/>
      <c r="AO309" s="260"/>
      <c r="AP309" s="260"/>
      <c r="AQ309" s="260"/>
      <c r="AR309" s="260"/>
      <c r="AS309" s="260"/>
      <c r="AT309" s="260"/>
      <c r="AU309" s="260"/>
      <c r="AV309" s="260"/>
      <c r="AW309" s="260"/>
      <c r="AX309" s="260"/>
      <c r="AY309" s="260"/>
      <c r="AZ309" s="260"/>
      <c r="BA309" s="260"/>
      <c r="BB309" s="260"/>
      <c r="BC309" s="260"/>
      <c r="BD309" s="260"/>
      <c r="BE309" s="260"/>
      <c r="BF309" s="260"/>
      <c r="BG309" s="210"/>
      <c r="BH309" s="210"/>
      <c r="BI309" s="210"/>
    </row>
    <row r="310" spans="1:61" x14ac:dyDescent="0.25">
      <c r="A310" s="171" t="s">
        <v>91</v>
      </c>
      <c r="B310" s="164"/>
      <c r="C310" s="299" t="s">
        <v>628</v>
      </c>
      <c r="D310" s="166"/>
      <c r="E310" s="168"/>
      <c r="F310" s="167"/>
      <c r="G310" s="168"/>
      <c r="AO310" s="260"/>
      <c r="AP310" s="260"/>
      <c r="AQ310" s="260"/>
      <c r="AR310" s="260"/>
      <c r="AS310" s="260"/>
      <c r="AT310" s="260"/>
      <c r="AU310" s="260"/>
      <c r="AV310" s="260"/>
      <c r="AW310" s="260"/>
      <c r="AX310" s="260"/>
      <c r="AY310" s="260"/>
      <c r="AZ310" s="260"/>
      <c r="BA310" s="260"/>
      <c r="BB310" s="260"/>
      <c r="BC310" s="260"/>
      <c r="BD310" s="260"/>
      <c r="BE310" s="260"/>
      <c r="BF310" s="260"/>
      <c r="BG310" s="210"/>
      <c r="BH310" s="210"/>
      <c r="BI310" s="210"/>
    </row>
    <row r="311" spans="1:61" x14ac:dyDescent="0.25">
      <c r="A311" s="171" t="s">
        <v>91</v>
      </c>
      <c r="B311" s="164"/>
      <c r="C311" s="299" t="s">
        <v>628</v>
      </c>
      <c r="D311" s="166"/>
      <c r="E311" s="168"/>
      <c r="F311" s="167"/>
      <c r="G311" s="168"/>
      <c r="AO311" s="260"/>
      <c r="AP311" s="260"/>
      <c r="AQ311" s="260"/>
      <c r="AR311" s="260"/>
      <c r="AS311" s="260"/>
      <c r="AT311" s="260"/>
      <c r="AU311" s="260"/>
      <c r="AV311" s="260"/>
      <c r="AW311" s="260"/>
      <c r="AX311" s="260"/>
      <c r="AY311" s="260"/>
      <c r="AZ311" s="260"/>
      <c r="BA311" s="260"/>
      <c r="BB311" s="260"/>
      <c r="BC311" s="260"/>
      <c r="BD311" s="260"/>
      <c r="BE311" s="260"/>
      <c r="BF311" s="260"/>
      <c r="BG311" s="210"/>
      <c r="BH311" s="210"/>
      <c r="BI311" s="210"/>
    </row>
    <row r="312" spans="1:61" x14ac:dyDescent="0.25">
      <c r="A312" s="171" t="s">
        <v>91</v>
      </c>
      <c r="B312" s="164"/>
      <c r="C312" s="299" t="s">
        <v>628</v>
      </c>
      <c r="D312" s="166"/>
      <c r="E312" s="168"/>
      <c r="F312" s="167"/>
      <c r="G312" s="168"/>
      <c r="AO312" s="260"/>
      <c r="AP312" s="260"/>
      <c r="AQ312" s="260"/>
      <c r="AR312" s="260"/>
      <c r="AS312" s="260"/>
      <c r="AT312" s="260"/>
      <c r="AU312" s="260"/>
      <c r="AV312" s="260"/>
      <c r="AW312" s="260"/>
      <c r="AX312" s="260"/>
      <c r="AY312" s="260"/>
      <c r="AZ312" s="260"/>
      <c r="BA312" s="260"/>
      <c r="BB312" s="260"/>
      <c r="BC312" s="260"/>
      <c r="BD312" s="260"/>
      <c r="BE312" s="260"/>
      <c r="BF312" s="260"/>
      <c r="BG312" s="210"/>
      <c r="BH312" s="210"/>
      <c r="BI312" s="210"/>
    </row>
    <row r="313" spans="1:61" x14ac:dyDescent="0.25">
      <c r="A313" s="171" t="s">
        <v>91</v>
      </c>
      <c r="B313" s="164"/>
      <c r="C313" s="299" t="s">
        <v>628</v>
      </c>
      <c r="D313" s="166"/>
      <c r="E313" s="168"/>
      <c r="F313" s="167"/>
      <c r="G313" s="168"/>
      <c r="AO313" s="260"/>
      <c r="AP313" s="260"/>
      <c r="AQ313" s="260"/>
      <c r="AR313" s="260"/>
      <c r="AS313" s="260"/>
      <c r="AT313" s="260"/>
      <c r="AU313" s="260"/>
      <c r="AV313" s="260"/>
      <c r="AW313" s="260"/>
      <c r="AX313" s="260"/>
      <c r="AY313" s="260"/>
      <c r="AZ313" s="260"/>
      <c r="BA313" s="260"/>
      <c r="BB313" s="260"/>
      <c r="BC313" s="260"/>
      <c r="BD313" s="260"/>
      <c r="BE313" s="260"/>
      <c r="BF313" s="260"/>
      <c r="BG313" s="210"/>
      <c r="BH313" s="210"/>
      <c r="BI313" s="210"/>
    </row>
    <row r="314" spans="1:61" x14ac:dyDescent="0.25">
      <c r="A314" s="171" t="s">
        <v>91</v>
      </c>
      <c r="B314" s="164"/>
      <c r="C314" s="299" t="s">
        <v>628</v>
      </c>
      <c r="D314" s="166"/>
      <c r="E314" s="168"/>
      <c r="F314" s="167"/>
      <c r="G314" s="168"/>
      <c r="AO314" s="260"/>
      <c r="AP314" s="260"/>
      <c r="AQ314" s="260"/>
      <c r="AR314" s="260"/>
      <c r="AS314" s="260"/>
      <c r="AT314" s="260"/>
      <c r="AU314" s="260"/>
      <c r="AV314" s="260"/>
      <c r="AW314" s="260"/>
      <c r="AX314" s="260"/>
      <c r="AY314" s="260"/>
      <c r="AZ314" s="260"/>
      <c r="BA314" s="260"/>
      <c r="BB314" s="260"/>
      <c r="BC314" s="260"/>
      <c r="BD314" s="260"/>
      <c r="BE314" s="260"/>
      <c r="BF314" s="260"/>
      <c r="BG314" s="210"/>
      <c r="BH314" s="210"/>
      <c r="BI314" s="210"/>
    </row>
    <row r="315" spans="1:61" x14ac:dyDescent="0.25">
      <c r="A315" s="171" t="s">
        <v>91</v>
      </c>
      <c r="B315" s="164"/>
      <c r="C315" s="299" t="s">
        <v>628</v>
      </c>
      <c r="D315" s="166"/>
      <c r="E315" s="168"/>
      <c r="F315" s="167"/>
      <c r="G315" s="168"/>
      <c r="AO315" s="260"/>
      <c r="AP315" s="260"/>
      <c r="AQ315" s="260"/>
      <c r="AR315" s="260"/>
      <c r="AS315" s="260"/>
      <c r="AT315" s="260"/>
      <c r="AU315" s="260"/>
      <c r="AV315" s="260"/>
      <c r="AW315" s="260"/>
      <c r="AX315" s="260"/>
      <c r="AY315" s="260"/>
      <c r="AZ315" s="260"/>
      <c r="BA315" s="260"/>
      <c r="BB315" s="260"/>
      <c r="BC315" s="260"/>
      <c r="BD315" s="260"/>
      <c r="BE315" s="260"/>
      <c r="BF315" s="260"/>
      <c r="BG315" s="210"/>
      <c r="BH315" s="210"/>
      <c r="BI315" s="210"/>
    </row>
    <row r="316" spans="1:61" x14ac:dyDescent="0.25">
      <c r="A316" s="171" t="s">
        <v>91</v>
      </c>
      <c r="B316" s="164"/>
      <c r="C316" s="299" t="s">
        <v>628</v>
      </c>
      <c r="D316" s="166"/>
      <c r="E316" s="168"/>
      <c r="F316" s="167"/>
      <c r="G316" s="168"/>
      <c r="AO316" s="260"/>
      <c r="AP316" s="260"/>
      <c r="AQ316" s="260"/>
      <c r="AR316" s="260"/>
      <c r="AS316" s="260"/>
      <c r="AT316" s="260"/>
      <c r="AU316" s="260"/>
      <c r="AV316" s="260"/>
      <c r="AW316" s="260"/>
      <c r="AX316" s="260"/>
      <c r="AY316" s="260"/>
      <c r="AZ316" s="260"/>
      <c r="BA316" s="260"/>
      <c r="BB316" s="260"/>
      <c r="BC316" s="260"/>
      <c r="BD316" s="260"/>
      <c r="BE316" s="260"/>
      <c r="BF316" s="260"/>
      <c r="BG316" s="210"/>
      <c r="BH316" s="210"/>
      <c r="BI316" s="210"/>
    </row>
    <row r="317" spans="1:61" x14ac:dyDescent="0.25">
      <c r="A317" s="171" t="s">
        <v>91</v>
      </c>
      <c r="B317" s="164"/>
      <c r="C317" s="299" t="s">
        <v>628</v>
      </c>
      <c r="D317" s="166"/>
      <c r="E317" s="168"/>
      <c r="F317" s="167"/>
      <c r="G317" s="168"/>
      <c r="AO317" s="260"/>
      <c r="AP317" s="260"/>
      <c r="AQ317" s="260"/>
      <c r="AR317" s="260"/>
      <c r="AS317" s="260"/>
      <c r="AT317" s="260"/>
      <c r="AU317" s="260"/>
      <c r="AV317" s="260"/>
      <c r="AW317" s="260"/>
      <c r="AX317" s="260"/>
      <c r="AY317" s="260"/>
      <c r="AZ317" s="260"/>
      <c r="BA317" s="260"/>
      <c r="BB317" s="260"/>
      <c r="BC317" s="260"/>
      <c r="BD317" s="260"/>
      <c r="BE317" s="260"/>
      <c r="BF317" s="260"/>
      <c r="BG317" s="210"/>
      <c r="BH317" s="210"/>
      <c r="BI317" s="210"/>
    </row>
    <row r="318" spans="1:61" x14ac:dyDescent="0.25">
      <c r="A318" s="171" t="s">
        <v>91</v>
      </c>
      <c r="B318" s="164"/>
      <c r="C318" s="299" t="s">
        <v>628</v>
      </c>
      <c r="D318" s="166"/>
      <c r="E318" s="168"/>
      <c r="F318" s="167"/>
      <c r="G318" s="168"/>
      <c r="AO318" s="260"/>
      <c r="AP318" s="260"/>
      <c r="AQ318" s="260"/>
      <c r="AR318" s="260"/>
      <c r="AS318" s="260"/>
      <c r="AT318" s="260"/>
      <c r="AU318" s="260"/>
      <c r="AV318" s="260"/>
      <c r="AW318" s="260"/>
      <c r="AX318" s="260"/>
      <c r="AY318" s="260"/>
      <c r="AZ318" s="260"/>
      <c r="BA318" s="260"/>
      <c r="BB318" s="260"/>
      <c r="BC318" s="260"/>
      <c r="BD318" s="260"/>
      <c r="BE318" s="260"/>
      <c r="BF318" s="260"/>
      <c r="BG318" s="210"/>
      <c r="BH318" s="210"/>
      <c r="BI318" s="210"/>
    </row>
    <row r="319" spans="1:61" x14ac:dyDescent="0.25">
      <c r="A319" s="171" t="s">
        <v>91</v>
      </c>
      <c r="B319" s="164"/>
      <c r="C319" s="299" t="s">
        <v>628</v>
      </c>
      <c r="D319" s="166"/>
      <c r="E319" s="168"/>
      <c r="F319" s="167"/>
      <c r="G319" s="168"/>
      <c r="AO319" s="260"/>
      <c r="AP319" s="260"/>
      <c r="AQ319" s="260"/>
      <c r="AR319" s="260"/>
      <c r="AS319" s="260"/>
      <c r="AT319" s="260"/>
      <c r="AU319" s="260"/>
      <c r="AV319" s="260"/>
      <c r="AW319" s="260"/>
      <c r="AX319" s="260"/>
      <c r="AY319" s="260"/>
      <c r="AZ319" s="260"/>
      <c r="BA319" s="260"/>
      <c r="BB319" s="260"/>
      <c r="BC319" s="260"/>
      <c r="BD319" s="260"/>
      <c r="BE319" s="260"/>
      <c r="BF319" s="260"/>
      <c r="BG319" s="210"/>
      <c r="BH319" s="210"/>
      <c r="BI319" s="210"/>
    </row>
    <row r="320" spans="1:61" x14ac:dyDescent="0.25">
      <c r="A320" s="171" t="s">
        <v>91</v>
      </c>
      <c r="B320" s="164"/>
      <c r="C320" s="299" t="s">
        <v>628</v>
      </c>
      <c r="D320" s="166"/>
      <c r="E320" s="168"/>
      <c r="F320" s="167"/>
      <c r="G320" s="168"/>
      <c r="AO320" s="260"/>
      <c r="AP320" s="260"/>
      <c r="AQ320" s="260"/>
      <c r="AR320" s="260"/>
      <c r="AS320" s="260"/>
      <c r="AT320" s="260"/>
      <c r="AU320" s="260"/>
      <c r="AV320" s="260"/>
      <c r="AW320" s="260"/>
      <c r="AX320" s="260"/>
      <c r="AY320" s="260"/>
      <c r="AZ320" s="260"/>
      <c r="BA320" s="260"/>
      <c r="BB320" s="260"/>
      <c r="BC320" s="260"/>
      <c r="BD320" s="260"/>
      <c r="BE320" s="260"/>
      <c r="BF320" s="260"/>
      <c r="BG320" s="210"/>
      <c r="BH320" s="210"/>
      <c r="BI320" s="210"/>
    </row>
    <row r="321" spans="1:61" x14ac:dyDescent="0.25">
      <c r="A321" s="171" t="s">
        <v>91</v>
      </c>
      <c r="B321" s="164"/>
      <c r="C321" s="299" t="s">
        <v>628</v>
      </c>
      <c r="D321" s="166"/>
      <c r="E321" s="168"/>
      <c r="F321" s="167"/>
      <c r="G321" s="168"/>
      <c r="AO321" s="260"/>
      <c r="AP321" s="260"/>
      <c r="AQ321" s="260"/>
      <c r="AR321" s="260"/>
      <c r="AS321" s="260"/>
      <c r="AT321" s="260"/>
      <c r="AU321" s="260"/>
      <c r="AV321" s="260"/>
      <c r="AW321" s="260"/>
      <c r="AX321" s="260"/>
      <c r="AY321" s="260"/>
      <c r="AZ321" s="260"/>
      <c r="BA321" s="260"/>
      <c r="BB321" s="260"/>
      <c r="BC321" s="260"/>
      <c r="BD321" s="260"/>
      <c r="BE321" s="260"/>
      <c r="BF321" s="260"/>
      <c r="BG321" s="210"/>
      <c r="BH321" s="210"/>
      <c r="BI321" s="210"/>
    </row>
    <row r="322" spans="1:61" x14ac:dyDescent="0.25">
      <c r="A322" s="171" t="s">
        <v>91</v>
      </c>
      <c r="B322" s="164"/>
      <c r="C322" s="299" t="s">
        <v>628</v>
      </c>
      <c r="D322" s="166"/>
      <c r="E322" s="168"/>
      <c r="F322" s="167"/>
      <c r="G322" s="168"/>
      <c r="AO322" s="260"/>
      <c r="AP322" s="260"/>
      <c r="AQ322" s="260"/>
      <c r="AR322" s="260"/>
      <c r="AS322" s="260"/>
      <c r="AT322" s="260"/>
      <c r="AU322" s="260"/>
      <c r="AV322" s="260"/>
      <c r="AW322" s="260"/>
      <c r="AX322" s="260"/>
      <c r="AY322" s="260"/>
      <c r="AZ322" s="260"/>
      <c r="BA322" s="260"/>
      <c r="BB322" s="260"/>
      <c r="BC322" s="260"/>
      <c r="BD322" s="260"/>
      <c r="BE322" s="260"/>
      <c r="BF322" s="260"/>
      <c r="BG322" s="210"/>
      <c r="BH322" s="210"/>
      <c r="BI322" s="210"/>
    </row>
    <row r="323" spans="1:61" x14ac:dyDescent="0.25">
      <c r="A323" s="171" t="s">
        <v>91</v>
      </c>
      <c r="B323" s="164"/>
      <c r="C323" s="299" t="s">
        <v>628</v>
      </c>
      <c r="D323" s="166"/>
      <c r="E323" s="168"/>
      <c r="F323" s="167"/>
      <c r="G323" s="168"/>
      <c r="AO323" s="260"/>
      <c r="AP323" s="260"/>
      <c r="AQ323" s="260"/>
      <c r="AR323" s="260"/>
      <c r="AS323" s="260"/>
      <c r="AT323" s="260"/>
      <c r="AU323" s="260"/>
      <c r="AV323" s="260"/>
      <c r="AW323" s="260"/>
      <c r="AX323" s="260"/>
      <c r="AY323" s="260"/>
      <c r="AZ323" s="260"/>
      <c r="BA323" s="260"/>
      <c r="BB323" s="260"/>
      <c r="BC323" s="260"/>
      <c r="BD323" s="260"/>
      <c r="BE323" s="260"/>
      <c r="BF323" s="260"/>
      <c r="BG323" s="210"/>
      <c r="BH323" s="210"/>
      <c r="BI323" s="210"/>
    </row>
    <row r="324" spans="1:61" x14ac:dyDescent="0.25">
      <c r="A324" s="171" t="s">
        <v>91</v>
      </c>
      <c r="B324" s="164"/>
      <c r="C324" s="299" t="s">
        <v>628</v>
      </c>
      <c r="D324" s="166"/>
      <c r="E324" s="168"/>
      <c r="F324" s="167"/>
      <c r="G324" s="168"/>
      <c r="AO324" s="260"/>
      <c r="AP324" s="260"/>
      <c r="AQ324" s="260"/>
      <c r="AR324" s="260"/>
      <c r="AS324" s="260"/>
      <c r="AT324" s="260"/>
      <c r="AU324" s="260"/>
      <c r="AV324" s="260"/>
      <c r="AW324" s="260"/>
      <c r="AX324" s="260"/>
      <c r="AY324" s="260"/>
      <c r="AZ324" s="260"/>
      <c r="BA324" s="260"/>
      <c r="BB324" s="260"/>
      <c r="BC324" s="260"/>
      <c r="BD324" s="260"/>
      <c r="BE324" s="260"/>
      <c r="BF324" s="260"/>
      <c r="BG324" s="210"/>
      <c r="BH324" s="210"/>
      <c r="BI324" s="210"/>
    </row>
    <row r="325" spans="1:61" x14ac:dyDescent="0.25">
      <c r="A325" s="171" t="s">
        <v>91</v>
      </c>
      <c r="B325" s="164"/>
      <c r="C325" s="299" t="s">
        <v>628</v>
      </c>
      <c r="D325" s="166"/>
      <c r="E325" s="168"/>
      <c r="F325" s="167"/>
      <c r="G325" s="168"/>
      <c r="AO325" s="260"/>
      <c r="AP325" s="260"/>
      <c r="AQ325" s="260"/>
      <c r="AR325" s="260"/>
      <c r="AS325" s="260"/>
      <c r="AT325" s="260"/>
      <c r="AU325" s="260"/>
      <c r="AV325" s="260"/>
      <c r="AW325" s="260"/>
      <c r="AX325" s="260"/>
      <c r="AY325" s="260"/>
      <c r="AZ325" s="260"/>
      <c r="BA325" s="260"/>
      <c r="BB325" s="260"/>
      <c r="BC325" s="260"/>
      <c r="BD325" s="260"/>
      <c r="BE325" s="260"/>
      <c r="BF325" s="260"/>
      <c r="BG325" s="210"/>
      <c r="BH325" s="210"/>
      <c r="BI325" s="210"/>
    </row>
    <row r="326" spans="1:61" x14ac:dyDescent="0.25">
      <c r="A326" s="171" t="s">
        <v>91</v>
      </c>
      <c r="B326" s="164"/>
      <c r="C326" s="299" t="s">
        <v>628</v>
      </c>
      <c r="D326" s="166"/>
      <c r="E326" s="168"/>
      <c r="F326" s="167"/>
      <c r="G326" s="168"/>
      <c r="AO326" s="260"/>
      <c r="AP326" s="260"/>
      <c r="AQ326" s="260"/>
      <c r="AR326" s="260"/>
      <c r="AS326" s="260"/>
      <c r="AT326" s="260"/>
      <c r="AU326" s="260"/>
      <c r="AV326" s="260"/>
      <c r="AW326" s="260"/>
      <c r="AX326" s="260"/>
      <c r="AY326" s="260"/>
      <c r="AZ326" s="260"/>
      <c r="BA326" s="260"/>
      <c r="BB326" s="260"/>
      <c r="BC326" s="260"/>
      <c r="BD326" s="260"/>
      <c r="BE326" s="260"/>
      <c r="BF326" s="260"/>
      <c r="BG326" s="210"/>
      <c r="BH326" s="210"/>
      <c r="BI326" s="210"/>
    </row>
    <row r="327" spans="1:61" x14ac:dyDescent="0.25">
      <c r="A327" s="171" t="s">
        <v>91</v>
      </c>
      <c r="B327" s="164"/>
      <c r="C327" s="299" t="s">
        <v>628</v>
      </c>
      <c r="D327" s="166"/>
      <c r="E327" s="168"/>
      <c r="F327" s="167"/>
      <c r="G327" s="168"/>
      <c r="AO327" s="260"/>
      <c r="AP327" s="260"/>
      <c r="AQ327" s="260"/>
      <c r="AR327" s="260"/>
      <c r="AS327" s="260"/>
      <c r="AT327" s="260"/>
      <c r="AU327" s="260"/>
      <c r="AV327" s="260"/>
      <c r="AW327" s="260"/>
      <c r="AX327" s="260"/>
      <c r="AY327" s="260"/>
      <c r="AZ327" s="260"/>
      <c r="BA327" s="260"/>
      <c r="BB327" s="260"/>
      <c r="BC327" s="260"/>
      <c r="BD327" s="260"/>
      <c r="BE327" s="260"/>
      <c r="BF327" s="260"/>
      <c r="BG327" s="210"/>
      <c r="BH327" s="210"/>
      <c r="BI327" s="210"/>
    </row>
    <row r="328" spans="1:61" x14ac:dyDescent="0.25">
      <c r="A328" s="171" t="s">
        <v>91</v>
      </c>
      <c r="B328" s="164"/>
      <c r="C328" s="299" t="s">
        <v>628</v>
      </c>
      <c r="D328" s="166"/>
      <c r="E328" s="168"/>
      <c r="F328" s="167"/>
      <c r="G328" s="168"/>
      <c r="AO328" s="260"/>
      <c r="AP328" s="260"/>
      <c r="AQ328" s="260"/>
      <c r="AR328" s="260"/>
      <c r="AS328" s="260"/>
      <c r="AT328" s="260"/>
      <c r="AU328" s="260"/>
      <c r="AV328" s="260"/>
      <c r="AW328" s="260"/>
      <c r="AX328" s="260"/>
      <c r="AY328" s="260"/>
      <c r="AZ328" s="260"/>
      <c r="BA328" s="260"/>
      <c r="BB328" s="260"/>
      <c r="BC328" s="260"/>
      <c r="BD328" s="260"/>
      <c r="BE328" s="260"/>
      <c r="BF328" s="260"/>
      <c r="BG328" s="210"/>
      <c r="BH328" s="210"/>
      <c r="BI328" s="210"/>
    </row>
    <row r="329" spans="1:61" x14ac:dyDescent="0.25">
      <c r="A329" s="171" t="s">
        <v>91</v>
      </c>
      <c r="B329" s="164"/>
      <c r="C329" s="299" t="s">
        <v>628</v>
      </c>
      <c r="D329" s="166"/>
      <c r="E329" s="168"/>
      <c r="F329" s="167"/>
      <c r="G329" s="168"/>
      <c r="AO329" s="260"/>
      <c r="AP329" s="260"/>
      <c r="AQ329" s="260"/>
      <c r="AR329" s="260"/>
      <c r="AS329" s="260"/>
      <c r="AT329" s="260"/>
      <c r="AU329" s="260"/>
      <c r="AV329" s="260"/>
      <c r="AW329" s="260"/>
      <c r="AX329" s="260"/>
      <c r="AY329" s="260"/>
      <c r="AZ329" s="260"/>
      <c r="BA329" s="260"/>
      <c r="BB329" s="260"/>
      <c r="BC329" s="260"/>
      <c r="BD329" s="260"/>
      <c r="BE329" s="260"/>
      <c r="BF329" s="260"/>
      <c r="BG329" s="210"/>
      <c r="BH329" s="210"/>
      <c r="BI329" s="210"/>
    </row>
    <row r="330" spans="1:61" x14ac:dyDescent="0.25">
      <c r="A330" s="171" t="s">
        <v>91</v>
      </c>
      <c r="B330" s="164"/>
      <c r="C330" s="299" t="s">
        <v>628</v>
      </c>
      <c r="D330" s="166"/>
      <c r="E330" s="168"/>
      <c r="F330" s="167"/>
      <c r="G330" s="168"/>
      <c r="AO330" s="260"/>
      <c r="AP330" s="260"/>
      <c r="AQ330" s="260"/>
      <c r="AR330" s="260"/>
      <c r="AS330" s="260"/>
      <c r="AT330" s="260"/>
      <c r="AU330" s="260"/>
      <c r="AV330" s="260"/>
      <c r="AW330" s="260"/>
      <c r="AX330" s="260"/>
      <c r="AY330" s="260"/>
      <c r="AZ330" s="260"/>
      <c r="BA330" s="260"/>
      <c r="BB330" s="260"/>
      <c r="BC330" s="260"/>
      <c r="BD330" s="260"/>
      <c r="BE330" s="260"/>
      <c r="BF330" s="260"/>
      <c r="BG330" s="210"/>
      <c r="BH330" s="210"/>
      <c r="BI330" s="210"/>
    </row>
    <row r="331" spans="1:61" x14ac:dyDescent="0.25">
      <c r="A331" s="171" t="s">
        <v>91</v>
      </c>
      <c r="B331" s="164"/>
      <c r="C331" s="299" t="s">
        <v>628</v>
      </c>
      <c r="D331" s="166"/>
      <c r="E331" s="168"/>
      <c r="F331" s="167"/>
      <c r="G331" s="168"/>
      <c r="AO331" s="260"/>
      <c r="AP331" s="260"/>
      <c r="AQ331" s="260"/>
      <c r="AR331" s="260"/>
      <c r="AS331" s="260"/>
      <c r="AT331" s="260"/>
      <c r="AU331" s="260"/>
      <c r="AV331" s="260"/>
      <c r="AW331" s="260"/>
      <c r="AX331" s="260"/>
      <c r="AY331" s="260"/>
      <c r="AZ331" s="260"/>
      <c r="BA331" s="260"/>
      <c r="BB331" s="260"/>
      <c r="BC331" s="260"/>
      <c r="BD331" s="260"/>
      <c r="BE331" s="260"/>
      <c r="BF331" s="260"/>
      <c r="BG331" s="210"/>
      <c r="BH331" s="210"/>
      <c r="BI331" s="210"/>
    </row>
    <row r="332" spans="1:61" x14ac:dyDescent="0.25">
      <c r="A332" s="171" t="s">
        <v>91</v>
      </c>
      <c r="B332" s="164"/>
      <c r="C332" s="299" t="s">
        <v>628</v>
      </c>
      <c r="D332" s="166"/>
      <c r="E332" s="168"/>
      <c r="F332" s="167"/>
      <c r="G332" s="168"/>
      <c r="AO332" s="260"/>
      <c r="AP332" s="260"/>
      <c r="AQ332" s="260"/>
      <c r="AR332" s="260"/>
      <c r="AS332" s="260"/>
      <c r="AT332" s="260"/>
      <c r="AU332" s="260"/>
      <c r="AV332" s="260"/>
      <c r="AW332" s="260"/>
      <c r="AX332" s="260"/>
      <c r="AY332" s="260"/>
      <c r="AZ332" s="260"/>
      <c r="BA332" s="260"/>
      <c r="BB332" s="260"/>
      <c r="BC332" s="260"/>
      <c r="BD332" s="260"/>
      <c r="BE332" s="260"/>
      <c r="BF332" s="260"/>
      <c r="BG332" s="210"/>
      <c r="BH332" s="210"/>
      <c r="BI332" s="210"/>
    </row>
    <row r="333" spans="1:61" x14ac:dyDescent="0.25">
      <c r="A333" s="171" t="s">
        <v>91</v>
      </c>
      <c r="B333" s="164"/>
      <c r="C333" s="299" t="s">
        <v>628</v>
      </c>
      <c r="D333" s="166"/>
      <c r="E333" s="168"/>
      <c r="F333" s="167"/>
      <c r="G333" s="168"/>
      <c r="AO333" s="260"/>
      <c r="AP333" s="260"/>
      <c r="AQ333" s="260"/>
      <c r="AR333" s="260"/>
      <c r="AS333" s="260"/>
      <c r="AT333" s="260"/>
      <c r="AU333" s="260"/>
      <c r="AV333" s="260"/>
      <c r="AW333" s="260"/>
      <c r="AX333" s="260"/>
      <c r="AY333" s="260"/>
      <c r="AZ333" s="260"/>
      <c r="BA333" s="260"/>
      <c r="BB333" s="260"/>
      <c r="BC333" s="260"/>
      <c r="BD333" s="260"/>
      <c r="BE333" s="260"/>
      <c r="BF333" s="260"/>
      <c r="BG333" s="210"/>
      <c r="BH333" s="210"/>
      <c r="BI333" s="210"/>
    </row>
    <row r="334" spans="1:61" x14ac:dyDescent="0.25">
      <c r="A334" s="171" t="s">
        <v>91</v>
      </c>
      <c r="B334" s="164"/>
      <c r="C334" s="299" t="s">
        <v>628</v>
      </c>
      <c r="D334" s="166"/>
      <c r="E334" s="168"/>
      <c r="F334" s="167"/>
      <c r="G334" s="168"/>
      <c r="AO334" s="260"/>
      <c r="AP334" s="260"/>
      <c r="AQ334" s="260"/>
      <c r="AR334" s="260"/>
      <c r="AS334" s="260"/>
      <c r="AT334" s="260"/>
      <c r="AU334" s="260"/>
      <c r="AV334" s="260"/>
      <c r="AW334" s="260"/>
      <c r="AX334" s="260"/>
      <c r="AY334" s="260"/>
      <c r="AZ334" s="260"/>
      <c r="BA334" s="260"/>
      <c r="BB334" s="260"/>
      <c r="BC334" s="260"/>
      <c r="BD334" s="260"/>
      <c r="BE334" s="260"/>
      <c r="BF334" s="260"/>
      <c r="BG334" s="210"/>
      <c r="BH334" s="210"/>
      <c r="BI334" s="210"/>
    </row>
    <row r="335" spans="1:61" x14ac:dyDescent="0.25">
      <c r="A335" s="171" t="s">
        <v>91</v>
      </c>
      <c r="B335" s="164"/>
      <c r="C335" s="299" t="s">
        <v>628</v>
      </c>
      <c r="D335" s="166"/>
      <c r="E335" s="168"/>
      <c r="F335" s="167"/>
      <c r="G335" s="168"/>
      <c r="AO335" s="260"/>
      <c r="AP335" s="260"/>
      <c r="AQ335" s="260"/>
      <c r="AR335" s="260"/>
      <c r="AS335" s="260"/>
      <c r="AT335" s="260"/>
      <c r="AU335" s="260"/>
      <c r="AV335" s="260"/>
      <c r="AW335" s="260"/>
      <c r="AX335" s="260"/>
      <c r="AY335" s="260"/>
      <c r="AZ335" s="260"/>
      <c r="BA335" s="260"/>
      <c r="BB335" s="260"/>
      <c r="BC335" s="260"/>
      <c r="BD335" s="260"/>
      <c r="BE335" s="260"/>
      <c r="BF335" s="260"/>
      <c r="BG335" s="210"/>
      <c r="BH335" s="210"/>
      <c r="BI335" s="210"/>
    </row>
    <row r="336" spans="1:61" x14ac:dyDescent="0.25">
      <c r="A336" s="171" t="s">
        <v>91</v>
      </c>
      <c r="B336" s="164"/>
      <c r="C336" s="299" t="s">
        <v>628</v>
      </c>
      <c r="D336" s="166"/>
      <c r="E336" s="168"/>
      <c r="F336" s="167"/>
      <c r="G336" s="168"/>
      <c r="AO336" s="260"/>
      <c r="AP336" s="260"/>
      <c r="AQ336" s="260"/>
      <c r="AR336" s="260"/>
      <c r="AS336" s="260"/>
      <c r="AT336" s="260"/>
      <c r="AU336" s="260"/>
      <c r="AV336" s="260"/>
      <c r="AW336" s="260"/>
      <c r="AX336" s="260"/>
      <c r="AY336" s="260"/>
      <c r="AZ336" s="260"/>
      <c r="BA336" s="260"/>
      <c r="BB336" s="260"/>
      <c r="BC336" s="260"/>
      <c r="BD336" s="260"/>
      <c r="BE336" s="260"/>
      <c r="BF336" s="260"/>
      <c r="BG336" s="210"/>
      <c r="BH336" s="210"/>
      <c r="BI336" s="210"/>
    </row>
    <row r="337" spans="1:61" x14ac:dyDescent="0.25">
      <c r="A337" s="171" t="s">
        <v>91</v>
      </c>
      <c r="B337" s="164"/>
      <c r="C337" s="299" t="s">
        <v>628</v>
      </c>
      <c r="D337" s="166"/>
      <c r="E337" s="168"/>
      <c r="F337" s="167"/>
      <c r="G337" s="168"/>
      <c r="AO337" s="260"/>
      <c r="AP337" s="260"/>
      <c r="AQ337" s="260"/>
      <c r="AR337" s="260"/>
      <c r="AS337" s="260"/>
      <c r="AT337" s="260"/>
      <c r="AU337" s="260"/>
      <c r="AV337" s="260"/>
      <c r="AW337" s="260"/>
      <c r="AX337" s="260"/>
      <c r="AY337" s="260"/>
      <c r="AZ337" s="260"/>
      <c r="BA337" s="260"/>
      <c r="BB337" s="260"/>
      <c r="BC337" s="260"/>
      <c r="BD337" s="260"/>
      <c r="BE337" s="260"/>
      <c r="BF337" s="260"/>
      <c r="BG337" s="210"/>
      <c r="BH337" s="210"/>
      <c r="BI337" s="210"/>
    </row>
    <row r="338" spans="1:61" x14ac:dyDescent="0.25">
      <c r="A338" s="171" t="s">
        <v>91</v>
      </c>
      <c r="B338" s="164"/>
      <c r="C338" s="299" t="s">
        <v>628</v>
      </c>
      <c r="D338" s="166"/>
      <c r="E338" s="168"/>
      <c r="F338" s="167"/>
      <c r="G338" s="168"/>
      <c r="AO338" s="260"/>
      <c r="AP338" s="260"/>
      <c r="AQ338" s="260"/>
      <c r="AR338" s="260"/>
      <c r="AS338" s="260"/>
      <c r="AT338" s="260"/>
      <c r="AU338" s="260"/>
      <c r="AV338" s="260"/>
      <c r="AW338" s="260"/>
      <c r="AX338" s="260"/>
      <c r="AY338" s="260"/>
      <c r="AZ338" s="260"/>
      <c r="BA338" s="260"/>
      <c r="BB338" s="260"/>
      <c r="BC338" s="260"/>
      <c r="BD338" s="260"/>
      <c r="BE338" s="260"/>
      <c r="BF338" s="260"/>
      <c r="BG338" s="210"/>
      <c r="BH338" s="210"/>
      <c r="BI338" s="210"/>
    </row>
    <row r="339" spans="1:61" x14ac:dyDescent="0.25">
      <c r="A339" s="171" t="s">
        <v>91</v>
      </c>
      <c r="B339" s="164"/>
      <c r="C339" s="299" t="s">
        <v>628</v>
      </c>
      <c r="D339" s="166"/>
      <c r="E339" s="168"/>
      <c r="F339" s="167"/>
      <c r="G339" s="168"/>
      <c r="AO339" s="260"/>
      <c r="AP339" s="260"/>
      <c r="AQ339" s="260"/>
      <c r="AR339" s="260"/>
      <c r="AS339" s="260"/>
      <c r="AT339" s="260"/>
      <c r="AU339" s="260"/>
      <c r="AV339" s="260"/>
      <c r="AW339" s="260"/>
      <c r="AX339" s="260"/>
      <c r="AY339" s="260"/>
      <c r="AZ339" s="260"/>
      <c r="BA339" s="260"/>
      <c r="BB339" s="260"/>
      <c r="BC339" s="260"/>
      <c r="BD339" s="260"/>
      <c r="BE339" s="260"/>
      <c r="BF339" s="260"/>
      <c r="BG339" s="210"/>
      <c r="BH339" s="210"/>
      <c r="BI339" s="210"/>
    </row>
    <row r="340" spans="1:61" x14ac:dyDescent="0.25">
      <c r="A340" s="171" t="s">
        <v>91</v>
      </c>
      <c r="B340" s="164"/>
      <c r="C340" s="299" t="s">
        <v>628</v>
      </c>
      <c r="D340" s="166"/>
      <c r="E340" s="168"/>
      <c r="F340" s="167"/>
      <c r="G340" s="168"/>
      <c r="AO340" s="260"/>
      <c r="AP340" s="260"/>
      <c r="AQ340" s="260"/>
      <c r="AR340" s="260"/>
      <c r="AS340" s="260"/>
      <c r="AT340" s="260"/>
      <c r="AU340" s="260"/>
      <c r="AV340" s="260"/>
      <c r="AW340" s="260"/>
      <c r="AX340" s="260"/>
      <c r="AY340" s="260"/>
      <c r="AZ340" s="260"/>
      <c r="BA340" s="260"/>
      <c r="BB340" s="260"/>
      <c r="BC340" s="260"/>
      <c r="BD340" s="260"/>
      <c r="BE340" s="260"/>
      <c r="BF340" s="260"/>
      <c r="BG340" s="210"/>
      <c r="BH340" s="210"/>
      <c r="BI340" s="210"/>
    </row>
    <row r="341" spans="1:61" x14ac:dyDescent="0.25">
      <c r="A341" s="171" t="s">
        <v>91</v>
      </c>
      <c r="B341" s="164"/>
      <c r="C341" s="299" t="s">
        <v>628</v>
      </c>
      <c r="D341" s="166"/>
      <c r="E341" s="168"/>
      <c r="F341" s="167"/>
      <c r="G341" s="168"/>
      <c r="AO341" s="260"/>
      <c r="AP341" s="260"/>
      <c r="AQ341" s="260"/>
      <c r="AR341" s="260"/>
      <c r="AS341" s="260"/>
      <c r="AT341" s="260"/>
      <c r="AU341" s="260"/>
      <c r="AV341" s="260"/>
      <c r="AW341" s="260"/>
      <c r="AX341" s="260"/>
      <c r="AY341" s="260"/>
      <c r="AZ341" s="260"/>
      <c r="BA341" s="260"/>
      <c r="BB341" s="260"/>
      <c r="BC341" s="260"/>
      <c r="BD341" s="260"/>
      <c r="BE341" s="260"/>
      <c r="BF341" s="260"/>
      <c r="BG341" s="210"/>
      <c r="BH341" s="210"/>
      <c r="BI341" s="210"/>
    </row>
    <row r="342" spans="1:61" x14ac:dyDescent="0.25">
      <c r="A342" s="171" t="s">
        <v>91</v>
      </c>
      <c r="B342" s="164"/>
      <c r="C342" s="299" t="s">
        <v>628</v>
      </c>
      <c r="D342" s="166"/>
      <c r="E342" s="168"/>
      <c r="F342" s="167"/>
      <c r="G342" s="168"/>
      <c r="AO342" s="260"/>
      <c r="AP342" s="260"/>
      <c r="AQ342" s="260"/>
      <c r="AR342" s="260"/>
      <c r="AS342" s="260"/>
      <c r="AT342" s="260"/>
      <c r="AU342" s="260"/>
      <c r="AV342" s="260"/>
      <c r="AW342" s="260"/>
      <c r="AX342" s="260"/>
      <c r="AY342" s="260"/>
      <c r="AZ342" s="260"/>
      <c r="BA342" s="260"/>
      <c r="BB342" s="260"/>
      <c r="BC342" s="260"/>
      <c r="BD342" s="260"/>
      <c r="BE342" s="260"/>
      <c r="BF342" s="260"/>
      <c r="BG342" s="210"/>
      <c r="BH342" s="210"/>
      <c r="BI342" s="210"/>
    </row>
    <row r="343" spans="1:61" x14ac:dyDescent="0.25">
      <c r="A343" s="171" t="s">
        <v>91</v>
      </c>
      <c r="B343" s="164"/>
      <c r="C343" s="299" t="s">
        <v>628</v>
      </c>
      <c r="D343" s="166"/>
      <c r="E343" s="168"/>
      <c r="F343" s="167"/>
      <c r="G343" s="168"/>
      <c r="AO343" s="260"/>
      <c r="AP343" s="260"/>
      <c r="AQ343" s="260"/>
      <c r="AR343" s="260"/>
      <c r="AS343" s="260"/>
      <c r="AT343" s="260"/>
      <c r="AU343" s="260"/>
      <c r="AV343" s="260"/>
      <c r="AW343" s="260"/>
      <c r="AX343" s="260"/>
      <c r="AY343" s="260"/>
      <c r="AZ343" s="260"/>
      <c r="BA343" s="260"/>
      <c r="BB343" s="260"/>
      <c r="BC343" s="260"/>
      <c r="BD343" s="260"/>
      <c r="BE343" s="260"/>
      <c r="BF343" s="260"/>
      <c r="BG343" s="210"/>
      <c r="BH343" s="210"/>
      <c r="BI343" s="210"/>
    </row>
    <row r="344" spans="1:61" x14ac:dyDescent="0.25">
      <c r="A344" s="171" t="s">
        <v>91</v>
      </c>
      <c r="B344" s="164"/>
      <c r="C344" s="299" t="s">
        <v>628</v>
      </c>
      <c r="D344" s="166"/>
      <c r="E344" s="168"/>
      <c r="F344" s="167"/>
      <c r="G344" s="168"/>
      <c r="AO344" s="260"/>
      <c r="AP344" s="260"/>
      <c r="AQ344" s="260"/>
      <c r="AR344" s="260"/>
      <c r="AS344" s="260"/>
      <c r="AT344" s="260"/>
      <c r="AU344" s="260"/>
      <c r="AV344" s="260"/>
      <c r="AW344" s="260"/>
      <c r="AX344" s="260"/>
      <c r="AY344" s="260"/>
      <c r="AZ344" s="260"/>
      <c r="BA344" s="260"/>
      <c r="BB344" s="260"/>
      <c r="BC344" s="260"/>
      <c r="BD344" s="260"/>
      <c r="BE344" s="260"/>
      <c r="BF344" s="260"/>
      <c r="BG344" s="210"/>
      <c r="BH344" s="210"/>
      <c r="BI344" s="210"/>
    </row>
    <row r="345" spans="1:61" x14ac:dyDescent="0.25">
      <c r="A345" s="171" t="s">
        <v>91</v>
      </c>
      <c r="B345" s="164"/>
      <c r="C345" s="299" t="s">
        <v>628</v>
      </c>
      <c r="D345" s="166"/>
      <c r="E345" s="168"/>
      <c r="F345" s="167"/>
      <c r="G345" s="168"/>
      <c r="AO345" s="260"/>
      <c r="AP345" s="260"/>
      <c r="AQ345" s="260"/>
      <c r="AR345" s="260"/>
      <c r="AS345" s="260"/>
      <c r="AT345" s="260"/>
      <c r="AU345" s="260"/>
      <c r="AV345" s="260"/>
      <c r="AW345" s="260"/>
      <c r="AX345" s="260"/>
      <c r="AY345" s="260"/>
      <c r="AZ345" s="260"/>
      <c r="BA345" s="260"/>
      <c r="BB345" s="260"/>
      <c r="BC345" s="260"/>
      <c r="BD345" s="260"/>
      <c r="BE345" s="260"/>
      <c r="BF345" s="260"/>
      <c r="BG345" s="210"/>
      <c r="BH345" s="210"/>
      <c r="BI345" s="210"/>
    </row>
    <row r="346" spans="1:61" x14ac:dyDescent="0.25">
      <c r="A346" s="171" t="s">
        <v>91</v>
      </c>
      <c r="B346" s="164"/>
      <c r="C346" s="299" t="s">
        <v>628</v>
      </c>
      <c r="D346" s="166"/>
      <c r="E346" s="168"/>
      <c r="F346" s="167"/>
      <c r="G346" s="168"/>
      <c r="AO346" s="260"/>
      <c r="AP346" s="260"/>
      <c r="AQ346" s="260"/>
      <c r="AR346" s="260"/>
      <c r="AS346" s="260"/>
      <c r="AT346" s="260"/>
      <c r="AU346" s="260"/>
      <c r="AV346" s="260"/>
      <c r="AW346" s="260"/>
      <c r="AX346" s="260"/>
      <c r="AY346" s="260"/>
      <c r="AZ346" s="260"/>
      <c r="BA346" s="260"/>
      <c r="BB346" s="260"/>
      <c r="BC346" s="260"/>
      <c r="BD346" s="260"/>
      <c r="BE346" s="260"/>
      <c r="BF346" s="260"/>
      <c r="BG346" s="210"/>
      <c r="BH346" s="210"/>
      <c r="BI346" s="210"/>
    </row>
    <row r="347" spans="1:61" x14ac:dyDescent="0.25">
      <c r="A347" s="171" t="s">
        <v>91</v>
      </c>
      <c r="B347" s="164"/>
      <c r="C347" s="299" t="s">
        <v>628</v>
      </c>
      <c r="D347" s="166"/>
      <c r="E347" s="168"/>
      <c r="F347" s="167"/>
      <c r="G347" s="168"/>
      <c r="AO347" s="260"/>
      <c r="AP347" s="260"/>
      <c r="AQ347" s="260"/>
      <c r="AR347" s="260"/>
      <c r="AS347" s="260"/>
      <c r="AT347" s="260"/>
      <c r="AU347" s="260"/>
      <c r="AV347" s="260"/>
      <c r="AW347" s="260"/>
      <c r="AX347" s="260"/>
      <c r="AY347" s="260"/>
      <c r="AZ347" s="260"/>
      <c r="BA347" s="260"/>
      <c r="BB347" s="260"/>
      <c r="BC347" s="260"/>
      <c r="BD347" s="260"/>
      <c r="BE347" s="260"/>
      <c r="BF347" s="260"/>
      <c r="BG347" s="210"/>
      <c r="BH347" s="210"/>
      <c r="BI347" s="210"/>
    </row>
    <row r="348" spans="1:61" x14ac:dyDescent="0.25">
      <c r="A348" s="171" t="s">
        <v>91</v>
      </c>
      <c r="B348" s="164"/>
      <c r="C348" s="299" t="s">
        <v>628</v>
      </c>
      <c r="D348" s="166"/>
      <c r="E348" s="168"/>
      <c r="F348" s="167"/>
      <c r="G348" s="168"/>
      <c r="AO348" s="260"/>
      <c r="AP348" s="260"/>
      <c r="AQ348" s="260"/>
      <c r="AR348" s="260"/>
      <c r="AS348" s="260"/>
      <c r="AT348" s="260"/>
      <c r="AU348" s="260"/>
      <c r="AV348" s="260"/>
      <c r="AW348" s="260"/>
      <c r="AX348" s="260"/>
      <c r="AY348" s="260"/>
      <c r="AZ348" s="260"/>
      <c r="BA348" s="260"/>
      <c r="BB348" s="260"/>
      <c r="BC348" s="260"/>
      <c r="BD348" s="260"/>
      <c r="BE348" s="260"/>
      <c r="BF348" s="260"/>
      <c r="BG348" s="210"/>
      <c r="BH348" s="210"/>
      <c r="BI348" s="210"/>
    </row>
    <row r="349" spans="1:61" x14ac:dyDescent="0.25">
      <c r="A349" s="171" t="s">
        <v>91</v>
      </c>
      <c r="B349" s="164"/>
      <c r="C349" s="299" t="s">
        <v>628</v>
      </c>
      <c r="D349" s="166"/>
      <c r="E349" s="168"/>
      <c r="F349" s="167"/>
      <c r="G349" s="168"/>
      <c r="AO349" s="260"/>
      <c r="AP349" s="260"/>
      <c r="AQ349" s="260"/>
      <c r="AR349" s="260"/>
      <c r="AS349" s="260"/>
      <c r="AT349" s="260"/>
      <c r="AU349" s="260"/>
      <c r="AV349" s="260"/>
      <c r="AW349" s="260"/>
      <c r="AX349" s="260"/>
      <c r="AY349" s="260"/>
      <c r="AZ349" s="260"/>
      <c r="BA349" s="260"/>
      <c r="BB349" s="260"/>
      <c r="BC349" s="260"/>
      <c r="BD349" s="260"/>
      <c r="BE349" s="260"/>
      <c r="BF349" s="260"/>
      <c r="BG349" s="210"/>
      <c r="BH349" s="210"/>
      <c r="BI349" s="210"/>
    </row>
    <row r="350" spans="1:61" x14ac:dyDescent="0.25">
      <c r="A350" s="171" t="s">
        <v>91</v>
      </c>
      <c r="B350" s="164"/>
      <c r="C350" s="299" t="s">
        <v>628</v>
      </c>
      <c r="D350" s="166"/>
      <c r="E350" s="168"/>
      <c r="F350" s="167"/>
      <c r="G350" s="168"/>
      <c r="AO350" s="260"/>
      <c r="AP350" s="260"/>
      <c r="AQ350" s="260"/>
      <c r="AR350" s="260"/>
      <c r="AS350" s="260"/>
      <c r="AT350" s="260"/>
      <c r="AU350" s="260"/>
      <c r="AV350" s="260"/>
      <c r="AW350" s="260"/>
      <c r="AX350" s="260"/>
      <c r="AY350" s="260"/>
      <c r="AZ350" s="260"/>
      <c r="BA350" s="260"/>
      <c r="BB350" s="260"/>
      <c r="BC350" s="260"/>
      <c r="BD350" s="260"/>
      <c r="BE350" s="260"/>
      <c r="BF350" s="260"/>
      <c r="BG350" s="210"/>
      <c r="BH350" s="210"/>
      <c r="BI350" s="210"/>
    </row>
    <row r="351" spans="1:61" x14ac:dyDescent="0.25">
      <c r="A351" s="171" t="s">
        <v>91</v>
      </c>
      <c r="B351" s="164"/>
      <c r="C351" s="299" t="s">
        <v>628</v>
      </c>
      <c r="D351" s="166"/>
      <c r="E351" s="168"/>
      <c r="F351" s="167"/>
      <c r="G351" s="168"/>
      <c r="AO351" s="260"/>
      <c r="AP351" s="260"/>
      <c r="AQ351" s="260"/>
      <c r="AR351" s="260"/>
      <c r="AS351" s="260"/>
      <c r="AT351" s="260"/>
      <c r="AU351" s="260"/>
      <c r="AV351" s="260"/>
      <c r="AW351" s="260"/>
      <c r="AX351" s="260"/>
      <c r="AY351" s="260"/>
      <c r="AZ351" s="260"/>
      <c r="BA351" s="260"/>
      <c r="BB351" s="260"/>
      <c r="BC351" s="260"/>
      <c r="BD351" s="260"/>
      <c r="BE351" s="260"/>
      <c r="BF351" s="260"/>
      <c r="BG351" s="210"/>
      <c r="BH351" s="210"/>
      <c r="BI351" s="210"/>
    </row>
    <row r="352" spans="1:61" x14ac:dyDescent="0.25">
      <c r="A352" s="171" t="s">
        <v>91</v>
      </c>
      <c r="B352" s="164"/>
      <c r="C352" s="299" t="s">
        <v>628</v>
      </c>
      <c r="D352" s="166"/>
      <c r="E352" s="168"/>
      <c r="F352" s="167"/>
      <c r="G352" s="168"/>
      <c r="AO352" s="260"/>
      <c r="AP352" s="260"/>
      <c r="AQ352" s="260"/>
      <c r="AR352" s="260"/>
      <c r="AS352" s="260"/>
      <c r="AT352" s="260"/>
      <c r="AU352" s="260"/>
      <c r="AV352" s="260"/>
      <c r="AW352" s="260"/>
      <c r="AX352" s="260"/>
      <c r="AY352" s="260"/>
      <c r="AZ352" s="260"/>
      <c r="BA352" s="260"/>
      <c r="BB352" s="260"/>
      <c r="BC352" s="260"/>
      <c r="BD352" s="260"/>
      <c r="BE352" s="260"/>
      <c r="BF352" s="260"/>
      <c r="BG352" s="210"/>
      <c r="BH352" s="210"/>
      <c r="BI352" s="210"/>
    </row>
    <row r="353" spans="1:61" x14ac:dyDescent="0.25">
      <c r="A353" s="171" t="s">
        <v>91</v>
      </c>
      <c r="B353" s="164"/>
      <c r="C353" s="299" t="s">
        <v>628</v>
      </c>
      <c r="D353" s="166"/>
      <c r="E353" s="168"/>
      <c r="F353" s="167"/>
      <c r="G353" s="168"/>
      <c r="AO353" s="260"/>
      <c r="AP353" s="260"/>
      <c r="AQ353" s="260"/>
      <c r="AR353" s="260"/>
      <c r="AS353" s="260"/>
      <c r="AT353" s="260"/>
      <c r="AU353" s="260"/>
      <c r="AV353" s="260"/>
      <c r="AW353" s="260"/>
      <c r="AX353" s="260"/>
      <c r="AY353" s="260"/>
      <c r="AZ353" s="260"/>
      <c r="BA353" s="260"/>
      <c r="BB353" s="260"/>
      <c r="BC353" s="260"/>
      <c r="BD353" s="260"/>
      <c r="BE353" s="260"/>
      <c r="BF353" s="260"/>
      <c r="BG353" s="210"/>
      <c r="BH353" s="210"/>
      <c r="BI353" s="210"/>
    </row>
    <row r="354" spans="1:61" x14ac:dyDescent="0.25">
      <c r="A354" s="171" t="s">
        <v>91</v>
      </c>
      <c r="B354" s="164"/>
      <c r="C354" s="299" t="s">
        <v>628</v>
      </c>
      <c r="D354" s="166"/>
      <c r="E354" s="168"/>
      <c r="F354" s="167"/>
      <c r="G354" s="168"/>
      <c r="AO354" s="260"/>
      <c r="AP354" s="260"/>
      <c r="AQ354" s="260"/>
      <c r="AR354" s="260"/>
      <c r="AS354" s="260"/>
      <c r="AT354" s="260"/>
      <c r="AU354" s="260"/>
      <c r="AV354" s="260"/>
      <c r="AW354" s="260"/>
      <c r="AX354" s="260"/>
      <c r="AY354" s="260"/>
      <c r="AZ354" s="260"/>
      <c r="BA354" s="260"/>
      <c r="BB354" s="260"/>
      <c r="BC354" s="260"/>
      <c r="BD354" s="260"/>
      <c r="BE354" s="260"/>
      <c r="BF354" s="260"/>
      <c r="BG354" s="210"/>
      <c r="BH354" s="210"/>
      <c r="BI354" s="210"/>
    </row>
    <row r="355" spans="1:61" x14ac:dyDescent="0.25">
      <c r="A355" s="171" t="s">
        <v>91</v>
      </c>
      <c r="B355" s="164"/>
      <c r="C355" s="299" t="s">
        <v>628</v>
      </c>
      <c r="D355" s="166"/>
      <c r="E355" s="168"/>
      <c r="F355" s="167"/>
      <c r="G355" s="168"/>
      <c r="AO355" s="260"/>
      <c r="AP355" s="260"/>
      <c r="AQ355" s="260"/>
      <c r="AR355" s="260"/>
      <c r="AS355" s="260"/>
      <c r="AT355" s="260"/>
      <c r="AU355" s="260"/>
      <c r="AV355" s="260"/>
      <c r="AW355" s="260"/>
      <c r="AX355" s="260"/>
      <c r="AY355" s="260"/>
      <c r="AZ355" s="260"/>
      <c r="BA355" s="260"/>
      <c r="BB355" s="260"/>
      <c r="BC355" s="260"/>
      <c r="BD355" s="260"/>
      <c r="BE355" s="260"/>
      <c r="BF355" s="260"/>
      <c r="BG355" s="210"/>
      <c r="BH355" s="210"/>
      <c r="BI355" s="210"/>
    </row>
    <row r="356" spans="1:61" x14ac:dyDescent="0.25">
      <c r="A356" s="171" t="s">
        <v>91</v>
      </c>
      <c r="B356" s="164"/>
      <c r="C356" s="299" t="s">
        <v>628</v>
      </c>
      <c r="D356" s="166"/>
      <c r="E356" s="168"/>
      <c r="F356" s="167"/>
      <c r="G356" s="168"/>
      <c r="AO356" s="260"/>
      <c r="AP356" s="260"/>
      <c r="AQ356" s="260"/>
      <c r="AR356" s="260"/>
      <c r="AS356" s="260"/>
      <c r="AT356" s="260"/>
      <c r="AU356" s="260"/>
      <c r="AV356" s="260"/>
      <c r="AW356" s="260"/>
      <c r="AX356" s="260"/>
      <c r="AY356" s="260"/>
      <c r="AZ356" s="260"/>
      <c r="BA356" s="260"/>
      <c r="BB356" s="260"/>
      <c r="BC356" s="260"/>
      <c r="BD356" s="260"/>
      <c r="BE356" s="260"/>
      <c r="BF356" s="260"/>
      <c r="BG356" s="210"/>
      <c r="BH356" s="210"/>
      <c r="BI356" s="210"/>
    </row>
    <row r="357" spans="1:61" x14ac:dyDescent="0.25">
      <c r="A357" s="171" t="s">
        <v>91</v>
      </c>
      <c r="B357" s="164"/>
      <c r="C357" s="299" t="s">
        <v>628</v>
      </c>
      <c r="D357" s="166"/>
      <c r="E357" s="168"/>
      <c r="F357" s="167"/>
      <c r="G357" s="168"/>
      <c r="AO357" s="260"/>
      <c r="AP357" s="260"/>
      <c r="AQ357" s="260"/>
      <c r="AR357" s="260"/>
      <c r="AS357" s="260"/>
      <c r="AT357" s="260"/>
      <c r="AU357" s="260"/>
      <c r="AV357" s="260"/>
      <c r="AW357" s="260"/>
      <c r="AX357" s="260"/>
      <c r="AY357" s="260"/>
      <c r="AZ357" s="260"/>
      <c r="BA357" s="260"/>
      <c r="BB357" s="260"/>
      <c r="BC357" s="260"/>
      <c r="BD357" s="260"/>
      <c r="BE357" s="260"/>
      <c r="BF357" s="260"/>
      <c r="BG357" s="210"/>
      <c r="BH357" s="210"/>
      <c r="BI357" s="210"/>
    </row>
    <row r="358" spans="1:61" x14ac:dyDescent="0.25">
      <c r="A358" s="171" t="s">
        <v>91</v>
      </c>
      <c r="B358" s="164"/>
      <c r="C358" s="299" t="s">
        <v>628</v>
      </c>
      <c r="D358" s="166"/>
      <c r="E358" s="168"/>
      <c r="F358" s="167"/>
      <c r="G358" s="168"/>
      <c r="AO358" s="260"/>
      <c r="AP358" s="260"/>
      <c r="AQ358" s="260"/>
      <c r="AR358" s="260"/>
      <c r="AS358" s="260"/>
      <c r="AT358" s="260"/>
      <c r="AU358" s="260"/>
      <c r="AV358" s="260"/>
      <c r="AW358" s="260"/>
      <c r="AX358" s="260"/>
      <c r="AY358" s="260"/>
      <c r="AZ358" s="260"/>
      <c r="BA358" s="260"/>
      <c r="BB358" s="260"/>
      <c r="BC358" s="260"/>
      <c r="BD358" s="260"/>
      <c r="BE358" s="260"/>
      <c r="BF358" s="260"/>
      <c r="BG358" s="210"/>
      <c r="BH358" s="210"/>
      <c r="BI358" s="210"/>
    </row>
    <row r="359" spans="1:61" x14ac:dyDescent="0.25">
      <c r="A359" s="171" t="s">
        <v>91</v>
      </c>
      <c r="B359" s="164"/>
      <c r="C359" s="299" t="s">
        <v>628</v>
      </c>
      <c r="D359" s="166"/>
      <c r="E359" s="168"/>
      <c r="F359" s="167"/>
      <c r="G359" s="168"/>
      <c r="AO359" s="260"/>
      <c r="AP359" s="260"/>
      <c r="AQ359" s="260"/>
      <c r="AR359" s="260"/>
      <c r="AS359" s="260"/>
      <c r="AT359" s="260"/>
      <c r="AU359" s="260"/>
      <c r="AV359" s="260"/>
      <c r="AW359" s="260"/>
      <c r="AX359" s="260"/>
      <c r="AY359" s="260"/>
      <c r="AZ359" s="260"/>
      <c r="BA359" s="260"/>
      <c r="BB359" s="260"/>
      <c r="BC359" s="260"/>
      <c r="BD359" s="260"/>
      <c r="BE359" s="260"/>
      <c r="BF359" s="260"/>
      <c r="BG359" s="210"/>
      <c r="BH359" s="210"/>
      <c r="BI359" s="210"/>
    </row>
    <row r="360" spans="1:61" x14ac:dyDescent="0.25">
      <c r="A360" s="171" t="s">
        <v>91</v>
      </c>
      <c r="B360" s="164"/>
      <c r="C360" s="299" t="s">
        <v>628</v>
      </c>
      <c r="D360" s="166"/>
      <c r="E360" s="168"/>
      <c r="F360" s="167"/>
      <c r="G360" s="168"/>
      <c r="AO360" s="260"/>
      <c r="AP360" s="260"/>
      <c r="AQ360" s="260"/>
      <c r="AR360" s="260"/>
      <c r="AS360" s="260"/>
      <c r="AT360" s="260"/>
      <c r="AU360" s="260"/>
      <c r="AV360" s="260"/>
      <c r="AW360" s="260"/>
      <c r="AX360" s="260"/>
      <c r="AY360" s="260"/>
      <c r="AZ360" s="260"/>
      <c r="BA360" s="260"/>
      <c r="BB360" s="260"/>
      <c r="BC360" s="260"/>
      <c r="BD360" s="260"/>
      <c r="BE360" s="260"/>
      <c r="BF360" s="260"/>
      <c r="BG360" s="210"/>
      <c r="BH360" s="210"/>
      <c r="BI360" s="210"/>
    </row>
    <row r="361" spans="1:61" x14ac:dyDescent="0.25">
      <c r="A361" s="171" t="s">
        <v>91</v>
      </c>
      <c r="B361" s="164"/>
      <c r="C361" s="299" t="s">
        <v>628</v>
      </c>
      <c r="D361" s="166"/>
      <c r="E361" s="168"/>
      <c r="F361" s="167"/>
      <c r="G361" s="168"/>
      <c r="AO361" s="260"/>
      <c r="AP361" s="260"/>
      <c r="AQ361" s="260"/>
      <c r="AR361" s="260"/>
      <c r="AS361" s="260"/>
      <c r="AT361" s="260"/>
      <c r="AU361" s="260"/>
      <c r="AV361" s="260"/>
      <c r="AW361" s="260"/>
      <c r="AX361" s="260"/>
      <c r="AY361" s="260"/>
      <c r="AZ361" s="260"/>
      <c r="BA361" s="260"/>
      <c r="BB361" s="260"/>
      <c r="BC361" s="260"/>
      <c r="BD361" s="260"/>
      <c r="BE361" s="260"/>
      <c r="BF361" s="260"/>
      <c r="BG361" s="210"/>
      <c r="BH361" s="210"/>
      <c r="BI361" s="210"/>
    </row>
    <row r="362" spans="1:61" x14ac:dyDescent="0.25">
      <c r="A362" s="171" t="s">
        <v>91</v>
      </c>
      <c r="B362" s="164"/>
      <c r="C362" s="299" t="s">
        <v>628</v>
      </c>
      <c r="D362" s="166"/>
      <c r="E362" s="168"/>
      <c r="F362" s="167"/>
      <c r="G362" s="168"/>
      <c r="AO362" s="260"/>
      <c r="AP362" s="260"/>
      <c r="AQ362" s="260"/>
      <c r="AR362" s="260"/>
      <c r="AS362" s="260"/>
      <c r="AT362" s="260"/>
      <c r="AU362" s="260"/>
      <c r="AV362" s="260"/>
      <c r="AW362" s="260"/>
      <c r="AX362" s="260"/>
      <c r="AY362" s="260"/>
      <c r="AZ362" s="260"/>
      <c r="BA362" s="260"/>
      <c r="BB362" s="260"/>
      <c r="BC362" s="260"/>
      <c r="BD362" s="260"/>
      <c r="BE362" s="260"/>
      <c r="BF362" s="260"/>
      <c r="BG362" s="210"/>
      <c r="BH362" s="210"/>
      <c r="BI362" s="210"/>
    </row>
    <row r="363" spans="1:61" x14ac:dyDescent="0.25">
      <c r="A363" s="171" t="s">
        <v>91</v>
      </c>
      <c r="B363" s="164"/>
      <c r="C363" s="299" t="s">
        <v>628</v>
      </c>
      <c r="D363" s="166"/>
      <c r="E363" s="168"/>
      <c r="F363" s="167"/>
      <c r="G363" s="168"/>
      <c r="AO363" s="260"/>
      <c r="AP363" s="260"/>
      <c r="AQ363" s="260"/>
      <c r="AR363" s="260"/>
      <c r="AS363" s="260"/>
      <c r="AT363" s="260"/>
      <c r="AU363" s="260"/>
      <c r="AV363" s="260"/>
      <c r="AW363" s="260"/>
      <c r="AX363" s="260"/>
      <c r="AY363" s="260"/>
      <c r="AZ363" s="260"/>
      <c r="BA363" s="260"/>
      <c r="BB363" s="260"/>
      <c r="BC363" s="260"/>
      <c r="BD363" s="260"/>
      <c r="BE363" s="260"/>
      <c r="BF363" s="260"/>
      <c r="BG363" s="210"/>
      <c r="BH363" s="210"/>
      <c r="BI363" s="210"/>
    </row>
    <row r="364" spans="1:61" x14ac:dyDescent="0.25">
      <c r="A364" s="171" t="s">
        <v>91</v>
      </c>
      <c r="B364" s="164"/>
      <c r="C364" s="299" t="s">
        <v>628</v>
      </c>
      <c r="D364" s="166"/>
      <c r="E364" s="168"/>
      <c r="F364" s="167"/>
      <c r="G364" s="168"/>
      <c r="AO364" s="260"/>
      <c r="AP364" s="260"/>
      <c r="AQ364" s="260"/>
      <c r="AR364" s="260"/>
      <c r="AS364" s="260"/>
      <c r="AT364" s="260"/>
      <c r="AU364" s="260"/>
      <c r="AV364" s="260"/>
      <c r="AW364" s="260"/>
      <c r="AX364" s="260"/>
      <c r="AY364" s="260"/>
      <c r="AZ364" s="260"/>
      <c r="BA364" s="260"/>
      <c r="BB364" s="260"/>
      <c r="BC364" s="260"/>
      <c r="BD364" s="260"/>
      <c r="BE364" s="260"/>
      <c r="BF364" s="260"/>
      <c r="BG364" s="210"/>
      <c r="BH364" s="210"/>
      <c r="BI364" s="210"/>
    </row>
    <row r="365" spans="1:61" x14ac:dyDescent="0.25">
      <c r="A365" s="171" t="s">
        <v>91</v>
      </c>
      <c r="B365" s="164"/>
      <c r="C365" s="299" t="s">
        <v>628</v>
      </c>
      <c r="D365" s="166"/>
      <c r="E365" s="168"/>
      <c r="F365" s="167"/>
      <c r="G365" s="168"/>
      <c r="AO365" s="260"/>
      <c r="AP365" s="260"/>
      <c r="AQ365" s="260"/>
      <c r="AR365" s="260"/>
      <c r="AS365" s="260"/>
      <c r="AT365" s="260"/>
      <c r="AU365" s="260"/>
      <c r="AV365" s="260"/>
      <c r="AW365" s="260"/>
      <c r="AX365" s="260"/>
      <c r="AY365" s="260"/>
      <c r="AZ365" s="260"/>
      <c r="BA365" s="260"/>
      <c r="BB365" s="260"/>
      <c r="BC365" s="260"/>
      <c r="BD365" s="260"/>
      <c r="BE365" s="260"/>
      <c r="BF365" s="260"/>
      <c r="BG365" s="210"/>
      <c r="BH365" s="210"/>
      <c r="BI365" s="210"/>
    </row>
    <row r="366" spans="1:61" x14ac:dyDescent="0.25">
      <c r="A366" s="171" t="s">
        <v>91</v>
      </c>
      <c r="B366" s="164"/>
      <c r="C366" s="299" t="s">
        <v>628</v>
      </c>
      <c r="D366" s="166"/>
      <c r="E366" s="168"/>
      <c r="F366" s="167"/>
      <c r="G366" s="168"/>
      <c r="AO366" s="260"/>
      <c r="AP366" s="260"/>
      <c r="AQ366" s="260"/>
      <c r="AR366" s="260"/>
      <c r="AS366" s="260"/>
      <c r="AT366" s="260"/>
      <c r="AU366" s="260"/>
      <c r="AV366" s="260"/>
      <c r="AW366" s="260"/>
      <c r="AX366" s="260"/>
      <c r="AY366" s="260"/>
      <c r="AZ366" s="260"/>
      <c r="BA366" s="260"/>
      <c r="BB366" s="260"/>
      <c r="BC366" s="260"/>
      <c r="BD366" s="260"/>
      <c r="BE366" s="260"/>
      <c r="BF366" s="260"/>
      <c r="BG366" s="210"/>
      <c r="BH366" s="210"/>
      <c r="BI366" s="210"/>
    </row>
    <row r="367" spans="1:61" x14ac:dyDescent="0.25">
      <c r="A367" s="171" t="s">
        <v>91</v>
      </c>
      <c r="B367" s="164"/>
      <c r="C367" s="299" t="s">
        <v>628</v>
      </c>
      <c r="D367" s="166"/>
      <c r="E367" s="168"/>
      <c r="F367" s="167"/>
      <c r="G367" s="168"/>
      <c r="AO367" s="260"/>
      <c r="AP367" s="260"/>
      <c r="AQ367" s="260"/>
      <c r="AR367" s="260"/>
      <c r="AS367" s="260"/>
      <c r="AT367" s="260"/>
      <c r="AU367" s="260"/>
      <c r="AV367" s="260"/>
      <c r="AW367" s="260"/>
      <c r="AX367" s="260"/>
      <c r="AY367" s="260"/>
      <c r="AZ367" s="260"/>
      <c r="BA367" s="260"/>
      <c r="BB367" s="260"/>
      <c r="BC367" s="260"/>
      <c r="BD367" s="260"/>
      <c r="BE367" s="260"/>
      <c r="BF367" s="260"/>
      <c r="BG367" s="210"/>
      <c r="BH367" s="210"/>
      <c r="BI367" s="210"/>
    </row>
    <row r="368" spans="1:61" x14ac:dyDescent="0.25">
      <c r="A368" s="171" t="s">
        <v>91</v>
      </c>
      <c r="B368" s="164"/>
      <c r="C368" s="299" t="s">
        <v>628</v>
      </c>
      <c r="D368" s="166"/>
      <c r="E368" s="168"/>
      <c r="F368" s="167"/>
      <c r="G368" s="168"/>
      <c r="AO368" s="260"/>
      <c r="AP368" s="260"/>
      <c r="AQ368" s="260"/>
      <c r="AR368" s="260"/>
      <c r="AS368" s="260"/>
      <c r="AT368" s="260"/>
      <c r="AU368" s="260"/>
      <c r="AV368" s="260"/>
      <c r="AW368" s="260"/>
      <c r="AX368" s="260"/>
      <c r="AY368" s="260"/>
      <c r="AZ368" s="260"/>
      <c r="BA368" s="260"/>
      <c r="BB368" s="260"/>
      <c r="BC368" s="260"/>
      <c r="BD368" s="260"/>
      <c r="BE368" s="260"/>
      <c r="BF368" s="260"/>
      <c r="BG368" s="210"/>
      <c r="BH368" s="210"/>
      <c r="BI368" s="210"/>
    </row>
    <row r="369" spans="1:61" x14ac:dyDescent="0.25">
      <c r="A369" s="171" t="s">
        <v>91</v>
      </c>
      <c r="B369" s="164"/>
      <c r="C369" s="299" t="s">
        <v>628</v>
      </c>
      <c r="D369" s="166"/>
      <c r="E369" s="168"/>
      <c r="F369" s="167"/>
      <c r="G369" s="168"/>
      <c r="AO369" s="260"/>
      <c r="AP369" s="260"/>
      <c r="AQ369" s="260"/>
      <c r="AR369" s="260"/>
      <c r="AS369" s="260"/>
      <c r="AT369" s="260"/>
      <c r="AU369" s="260"/>
      <c r="AV369" s="260"/>
      <c r="AW369" s="260"/>
      <c r="AX369" s="260"/>
      <c r="AY369" s="260"/>
      <c r="AZ369" s="260"/>
      <c r="BA369" s="260"/>
      <c r="BB369" s="260"/>
      <c r="BC369" s="260"/>
      <c r="BD369" s="260"/>
      <c r="BE369" s="260"/>
      <c r="BF369" s="260"/>
      <c r="BG369" s="210"/>
      <c r="BH369" s="210"/>
      <c r="BI369" s="210"/>
    </row>
    <row r="370" spans="1:61" x14ac:dyDescent="0.25">
      <c r="A370" s="171" t="s">
        <v>91</v>
      </c>
      <c r="B370" s="164"/>
      <c r="C370" s="299" t="s">
        <v>628</v>
      </c>
      <c r="D370" s="166"/>
      <c r="E370" s="168"/>
      <c r="F370" s="167"/>
      <c r="G370" s="168"/>
      <c r="AO370" s="260"/>
      <c r="AP370" s="260"/>
      <c r="AQ370" s="260"/>
      <c r="AR370" s="260"/>
      <c r="AS370" s="260"/>
      <c r="AT370" s="260"/>
      <c r="AU370" s="260"/>
      <c r="AV370" s="260"/>
      <c r="AW370" s="260"/>
      <c r="AX370" s="260"/>
      <c r="AY370" s="260"/>
      <c r="AZ370" s="260"/>
      <c r="BA370" s="260"/>
      <c r="BB370" s="260"/>
      <c r="BC370" s="260"/>
      <c r="BD370" s="260"/>
      <c r="BE370" s="260"/>
      <c r="BF370" s="260"/>
      <c r="BG370" s="210"/>
      <c r="BH370" s="210"/>
      <c r="BI370" s="210"/>
    </row>
    <row r="371" spans="1:61" x14ac:dyDescent="0.25">
      <c r="A371" s="171" t="s">
        <v>91</v>
      </c>
      <c r="B371" s="164"/>
      <c r="C371" s="299" t="s">
        <v>628</v>
      </c>
      <c r="D371" s="166"/>
      <c r="E371" s="168"/>
      <c r="F371" s="167"/>
      <c r="G371" s="168"/>
      <c r="AO371" s="260"/>
      <c r="AP371" s="260"/>
      <c r="AQ371" s="260"/>
      <c r="AR371" s="260"/>
      <c r="AS371" s="260"/>
      <c r="AT371" s="260"/>
      <c r="AU371" s="260"/>
      <c r="AV371" s="260"/>
      <c r="AW371" s="260"/>
      <c r="AX371" s="260"/>
      <c r="AY371" s="260"/>
      <c r="AZ371" s="260"/>
      <c r="BA371" s="260"/>
      <c r="BB371" s="260"/>
      <c r="BC371" s="260"/>
      <c r="BD371" s="260"/>
      <c r="BE371" s="260"/>
      <c r="BF371" s="260"/>
      <c r="BG371" s="210"/>
      <c r="BH371" s="210"/>
      <c r="BI371" s="210"/>
    </row>
    <row r="372" spans="1:61" x14ac:dyDescent="0.25">
      <c r="A372" s="171" t="s">
        <v>91</v>
      </c>
      <c r="B372" s="164"/>
      <c r="C372" s="299" t="s">
        <v>628</v>
      </c>
      <c r="D372" s="166"/>
      <c r="E372" s="168"/>
      <c r="F372" s="167"/>
      <c r="G372" s="168"/>
      <c r="AO372" s="260"/>
      <c r="AP372" s="260"/>
      <c r="AQ372" s="260"/>
      <c r="AR372" s="260"/>
      <c r="AS372" s="260"/>
      <c r="AT372" s="260"/>
      <c r="AU372" s="260"/>
      <c r="AV372" s="260"/>
      <c r="AW372" s="260"/>
      <c r="AX372" s="260"/>
      <c r="AY372" s="260"/>
      <c r="AZ372" s="260"/>
      <c r="BA372" s="260"/>
      <c r="BB372" s="260"/>
      <c r="BC372" s="260"/>
      <c r="BD372" s="260"/>
      <c r="BE372" s="260"/>
      <c r="BF372" s="260"/>
      <c r="BG372" s="210"/>
      <c r="BH372" s="210"/>
      <c r="BI372" s="210"/>
    </row>
    <row r="373" spans="1:61" x14ac:dyDescent="0.25">
      <c r="A373" s="171" t="s">
        <v>91</v>
      </c>
      <c r="B373" s="164"/>
      <c r="C373" s="299" t="s">
        <v>628</v>
      </c>
      <c r="D373" s="166"/>
      <c r="E373" s="168"/>
      <c r="F373" s="167"/>
      <c r="G373" s="168"/>
      <c r="AO373" s="260"/>
      <c r="AP373" s="260"/>
      <c r="AQ373" s="260"/>
      <c r="AR373" s="260"/>
      <c r="AS373" s="260"/>
      <c r="AT373" s="260"/>
      <c r="AU373" s="260"/>
      <c r="AV373" s="260"/>
      <c r="AW373" s="260"/>
      <c r="AX373" s="260"/>
      <c r="AY373" s="260"/>
      <c r="AZ373" s="260"/>
      <c r="BA373" s="260"/>
      <c r="BB373" s="260"/>
      <c r="BC373" s="260"/>
      <c r="BD373" s="260"/>
      <c r="BE373" s="260"/>
      <c r="BF373" s="260"/>
      <c r="BG373" s="210"/>
      <c r="BH373" s="210"/>
      <c r="BI373" s="210"/>
    </row>
    <row r="374" spans="1:61" x14ac:dyDescent="0.25">
      <c r="A374" s="171" t="s">
        <v>91</v>
      </c>
      <c r="B374" s="164"/>
      <c r="C374" s="299" t="s">
        <v>628</v>
      </c>
      <c r="D374" s="166"/>
      <c r="E374" s="168"/>
      <c r="F374" s="167"/>
      <c r="G374" s="168"/>
      <c r="AO374" s="260"/>
      <c r="AP374" s="260"/>
      <c r="AQ374" s="260"/>
      <c r="AR374" s="260"/>
      <c r="AS374" s="260"/>
      <c r="AT374" s="260"/>
      <c r="AU374" s="260"/>
      <c r="AV374" s="260"/>
      <c r="AW374" s="260"/>
      <c r="AX374" s="260"/>
      <c r="AY374" s="260"/>
      <c r="AZ374" s="260"/>
      <c r="BA374" s="260"/>
      <c r="BB374" s="260"/>
      <c r="BC374" s="260"/>
      <c r="BD374" s="260"/>
      <c r="BE374" s="260"/>
      <c r="BF374" s="260"/>
      <c r="BG374" s="210"/>
      <c r="BH374" s="210"/>
      <c r="BI374" s="210"/>
    </row>
    <row r="375" spans="1:61" x14ac:dyDescent="0.25">
      <c r="A375" s="171" t="s">
        <v>91</v>
      </c>
      <c r="B375" s="164"/>
      <c r="C375" s="299" t="s">
        <v>628</v>
      </c>
      <c r="D375" s="166"/>
      <c r="E375" s="168"/>
      <c r="F375" s="167"/>
      <c r="G375" s="168"/>
      <c r="AO375" s="260"/>
      <c r="AP375" s="260"/>
      <c r="AQ375" s="260"/>
      <c r="AR375" s="260"/>
      <c r="AS375" s="260"/>
      <c r="AT375" s="260"/>
      <c r="AU375" s="260"/>
      <c r="AV375" s="260"/>
      <c r="AW375" s="260"/>
      <c r="AX375" s="260"/>
      <c r="AY375" s="260"/>
      <c r="AZ375" s="260"/>
      <c r="BA375" s="260"/>
      <c r="BB375" s="260"/>
      <c r="BC375" s="260"/>
      <c r="BD375" s="260"/>
      <c r="BE375" s="260"/>
      <c r="BF375" s="260"/>
      <c r="BG375" s="210"/>
      <c r="BH375" s="210"/>
      <c r="BI375" s="210"/>
    </row>
    <row r="376" spans="1:61" x14ac:dyDescent="0.25">
      <c r="A376" s="171" t="s">
        <v>91</v>
      </c>
      <c r="B376" s="164"/>
      <c r="C376" s="299" t="s">
        <v>628</v>
      </c>
      <c r="D376" s="166"/>
      <c r="E376" s="168"/>
      <c r="F376" s="167"/>
      <c r="G376" s="168"/>
      <c r="AO376" s="260"/>
      <c r="AP376" s="260"/>
      <c r="AQ376" s="260"/>
      <c r="AR376" s="260"/>
      <c r="AS376" s="260"/>
      <c r="AT376" s="260"/>
      <c r="AU376" s="260"/>
      <c r="AV376" s="260"/>
      <c r="AW376" s="260"/>
      <c r="AX376" s="260"/>
      <c r="AY376" s="260"/>
      <c r="AZ376" s="260"/>
      <c r="BA376" s="260"/>
      <c r="BB376" s="260"/>
      <c r="BC376" s="260"/>
      <c r="BD376" s="260"/>
      <c r="BE376" s="260"/>
      <c r="BF376" s="260"/>
      <c r="BG376" s="210"/>
      <c r="BH376" s="210"/>
      <c r="BI376" s="210"/>
    </row>
    <row r="377" spans="1:61" x14ac:dyDescent="0.25">
      <c r="A377" s="171" t="s">
        <v>91</v>
      </c>
      <c r="B377" s="164"/>
      <c r="C377" s="299" t="s">
        <v>628</v>
      </c>
      <c r="D377" s="166"/>
      <c r="E377" s="168"/>
      <c r="F377" s="167"/>
      <c r="G377" s="168"/>
      <c r="AO377" s="260"/>
      <c r="AP377" s="260"/>
      <c r="AQ377" s="260"/>
      <c r="AR377" s="260"/>
      <c r="AS377" s="260"/>
      <c r="AT377" s="260"/>
      <c r="AU377" s="260"/>
      <c r="AV377" s="260"/>
      <c r="AW377" s="260"/>
      <c r="AX377" s="260"/>
      <c r="AY377" s="260"/>
      <c r="AZ377" s="260"/>
      <c r="BA377" s="260"/>
      <c r="BB377" s="260"/>
      <c r="BC377" s="260"/>
      <c r="BD377" s="260"/>
      <c r="BE377" s="260"/>
      <c r="BF377" s="260"/>
      <c r="BG377" s="210"/>
      <c r="BH377" s="210"/>
      <c r="BI377" s="210"/>
    </row>
    <row r="378" spans="1:61" x14ac:dyDescent="0.25">
      <c r="A378" s="171" t="s">
        <v>91</v>
      </c>
      <c r="B378" s="164"/>
      <c r="C378" s="299" t="s">
        <v>628</v>
      </c>
      <c r="D378" s="166"/>
      <c r="E378" s="168"/>
      <c r="F378" s="167"/>
      <c r="G378" s="168"/>
      <c r="AO378" s="260"/>
      <c r="AP378" s="260"/>
      <c r="AQ378" s="260"/>
      <c r="AR378" s="260"/>
      <c r="AS378" s="260"/>
      <c r="AT378" s="260"/>
      <c r="AU378" s="260"/>
      <c r="AV378" s="260"/>
      <c r="AW378" s="260"/>
      <c r="AX378" s="260"/>
      <c r="AY378" s="260"/>
      <c r="AZ378" s="260"/>
      <c r="BA378" s="260"/>
      <c r="BB378" s="260"/>
      <c r="BC378" s="260"/>
      <c r="BD378" s="260"/>
      <c r="BE378" s="260"/>
      <c r="BF378" s="260"/>
      <c r="BG378" s="210"/>
      <c r="BH378" s="210"/>
      <c r="BI378" s="210"/>
    </row>
    <row r="379" spans="1:61" x14ac:dyDescent="0.25">
      <c r="A379" s="171" t="s">
        <v>91</v>
      </c>
      <c r="B379" s="164"/>
      <c r="C379" s="299" t="s">
        <v>628</v>
      </c>
      <c r="D379" s="166"/>
      <c r="E379" s="168"/>
      <c r="F379" s="167"/>
      <c r="G379" s="168"/>
      <c r="AO379" s="260"/>
      <c r="AP379" s="260"/>
      <c r="AQ379" s="260"/>
      <c r="AR379" s="260"/>
      <c r="AS379" s="260"/>
      <c r="AT379" s="260"/>
      <c r="AU379" s="260"/>
      <c r="AV379" s="260"/>
      <c r="AW379" s="260"/>
      <c r="AX379" s="260"/>
      <c r="AY379" s="260"/>
      <c r="AZ379" s="260"/>
      <c r="BA379" s="260"/>
      <c r="BB379" s="260"/>
      <c r="BC379" s="260"/>
      <c r="BD379" s="260"/>
      <c r="BE379" s="260"/>
      <c r="BF379" s="260"/>
      <c r="BG379" s="210"/>
      <c r="BH379" s="210"/>
      <c r="BI379" s="210"/>
    </row>
    <row r="380" spans="1:61" x14ac:dyDescent="0.25">
      <c r="A380" s="171" t="s">
        <v>91</v>
      </c>
      <c r="B380" s="164"/>
      <c r="C380" s="299" t="s">
        <v>628</v>
      </c>
      <c r="D380" s="166"/>
      <c r="E380" s="168"/>
      <c r="F380" s="167"/>
      <c r="G380" s="168"/>
      <c r="AO380" s="260"/>
      <c r="AP380" s="260"/>
      <c r="AQ380" s="260"/>
      <c r="AR380" s="260"/>
      <c r="AS380" s="260"/>
      <c r="AT380" s="260"/>
      <c r="AU380" s="260"/>
      <c r="AV380" s="260"/>
      <c r="AW380" s="260"/>
      <c r="AX380" s="260"/>
      <c r="AY380" s="260"/>
      <c r="AZ380" s="260"/>
      <c r="BA380" s="260"/>
      <c r="BB380" s="260"/>
      <c r="BC380" s="260"/>
      <c r="BD380" s="260"/>
      <c r="BE380" s="260"/>
      <c r="BF380" s="260"/>
      <c r="BG380" s="210"/>
      <c r="BH380" s="210"/>
      <c r="BI380" s="210"/>
    </row>
    <row r="381" spans="1:61" x14ac:dyDescent="0.25">
      <c r="A381" s="171" t="s">
        <v>91</v>
      </c>
      <c r="B381" s="164"/>
      <c r="C381" s="299" t="s">
        <v>628</v>
      </c>
      <c r="D381" s="166"/>
      <c r="E381" s="168"/>
      <c r="F381" s="167"/>
      <c r="G381" s="168"/>
      <c r="AO381" s="260"/>
      <c r="AP381" s="260"/>
      <c r="AQ381" s="260"/>
      <c r="AR381" s="260"/>
      <c r="AS381" s="260"/>
      <c r="AT381" s="260"/>
      <c r="AU381" s="260"/>
      <c r="AV381" s="260"/>
      <c r="AW381" s="260"/>
      <c r="AX381" s="260"/>
      <c r="AY381" s="260"/>
      <c r="AZ381" s="260"/>
      <c r="BA381" s="260"/>
      <c r="BB381" s="260"/>
      <c r="BC381" s="260"/>
      <c r="BD381" s="260"/>
      <c r="BE381" s="260"/>
      <c r="BF381" s="260"/>
      <c r="BG381" s="210"/>
      <c r="BH381" s="210"/>
      <c r="BI381" s="210"/>
    </row>
    <row r="382" spans="1:61" x14ac:dyDescent="0.25">
      <c r="A382" s="171" t="s">
        <v>91</v>
      </c>
      <c r="B382" s="164"/>
      <c r="C382" s="299" t="s">
        <v>628</v>
      </c>
      <c r="D382" s="166"/>
      <c r="E382" s="168"/>
      <c r="F382" s="167"/>
      <c r="G382" s="168"/>
      <c r="AO382" s="260"/>
      <c r="AP382" s="260"/>
      <c r="AQ382" s="260"/>
      <c r="AR382" s="260"/>
      <c r="AS382" s="260"/>
      <c r="AT382" s="260"/>
      <c r="AU382" s="260"/>
      <c r="AV382" s="260"/>
      <c r="AW382" s="260"/>
      <c r="AX382" s="260"/>
      <c r="AY382" s="260"/>
      <c r="AZ382" s="260"/>
      <c r="BA382" s="260"/>
      <c r="BB382" s="260"/>
      <c r="BC382" s="260"/>
      <c r="BD382" s="260"/>
      <c r="BE382" s="260"/>
      <c r="BF382" s="260"/>
      <c r="BG382" s="210"/>
      <c r="BH382" s="210"/>
      <c r="BI382" s="210"/>
    </row>
    <row r="383" spans="1:61" x14ac:dyDescent="0.25">
      <c r="A383" s="171" t="s">
        <v>91</v>
      </c>
      <c r="B383" s="164"/>
      <c r="C383" s="299" t="s">
        <v>628</v>
      </c>
      <c r="D383" s="166"/>
      <c r="E383" s="168"/>
      <c r="F383" s="167"/>
      <c r="G383" s="168"/>
      <c r="AO383" s="260"/>
      <c r="AP383" s="260"/>
      <c r="AQ383" s="260"/>
      <c r="AR383" s="260"/>
      <c r="AS383" s="260"/>
      <c r="AT383" s="260"/>
      <c r="AU383" s="260"/>
      <c r="AV383" s="260"/>
      <c r="AW383" s="260"/>
      <c r="AX383" s="260"/>
      <c r="AY383" s="260"/>
      <c r="AZ383" s="260"/>
      <c r="BA383" s="260"/>
      <c r="BB383" s="260"/>
      <c r="BC383" s="260"/>
      <c r="BD383" s="260"/>
      <c r="BE383" s="260"/>
      <c r="BF383" s="260"/>
      <c r="BG383" s="210"/>
      <c r="BH383" s="210"/>
      <c r="BI383" s="210"/>
    </row>
    <row r="384" spans="1:61" x14ac:dyDescent="0.25">
      <c r="A384" s="171" t="s">
        <v>91</v>
      </c>
      <c r="B384" s="164"/>
      <c r="C384" s="299" t="s">
        <v>628</v>
      </c>
      <c r="D384" s="166"/>
      <c r="E384" s="168"/>
      <c r="F384" s="167"/>
      <c r="G384" s="168"/>
      <c r="AO384" s="260"/>
      <c r="AP384" s="260"/>
      <c r="AQ384" s="260"/>
      <c r="AR384" s="260"/>
      <c r="AS384" s="260"/>
      <c r="AT384" s="260"/>
      <c r="AU384" s="260"/>
      <c r="AV384" s="260"/>
      <c r="AW384" s="260"/>
      <c r="AX384" s="260"/>
      <c r="AY384" s="260"/>
      <c r="AZ384" s="260"/>
      <c r="BA384" s="260"/>
      <c r="BB384" s="260"/>
      <c r="BC384" s="260"/>
      <c r="BD384" s="260"/>
      <c r="BE384" s="260"/>
      <c r="BF384" s="260"/>
      <c r="BG384" s="210"/>
      <c r="BH384" s="210"/>
      <c r="BI384" s="210"/>
    </row>
    <row r="385" spans="1:61" x14ac:dyDescent="0.25">
      <c r="A385" s="171" t="s">
        <v>91</v>
      </c>
      <c r="B385" s="164"/>
      <c r="C385" s="299" t="s">
        <v>628</v>
      </c>
      <c r="D385" s="166"/>
      <c r="E385" s="168"/>
      <c r="F385" s="167"/>
      <c r="G385" s="168"/>
      <c r="AO385" s="260"/>
      <c r="AP385" s="260"/>
      <c r="AQ385" s="260"/>
      <c r="AR385" s="260"/>
      <c r="AS385" s="260"/>
      <c r="AT385" s="260"/>
      <c r="AU385" s="260"/>
      <c r="AV385" s="260"/>
      <c r="AW385" s="260"/>
      <c r="AX385" s="260"/>
      <c r="AY385" s="260"/>
      <c r="AZ385" s="260"/>
      <c r="BA385" s="260"/>
      <c r="BB385" s="260"/>
      <c r="BC385" s="260"/>
      <c r="BD385" s="260"/>
      <c r="BE385" s="260"/>
      <c r="BF385" s="260"/>
      <c r="BG385" s="210"/>
      <c r="BH385" s="210"/>
      <c r="BI385" s="210"/>
    </row>
    <row r="386" spans="1:61" x14ac:dyDescent="0.25">
      <c r="A386" s="171" t="s">
        <v>91</v>
      </c>
      <c r="B386" s="164"/>
      <c r="C386" s="299" t="s">
        <v>628</v>
      </c>
      <c r="D386" s="166"/>
      <c r="E386" s="168"/>
      <c r="F386" s="167"/>
      <c r="G386" s="168"/>
      <c r="AO386" s="260"/>
      <c r="AP386" s="260"/>
      <c r="AQ386" s="260"/>
      <c r="AR386" s="260"/>
      <c r="AS386" s="260"/>
      <c r="AT386" s="260"/>
      <c r="AU386" s="260"/>
      <c r="AV386" s="260"/>
      <c r="AW386" s="260"/>
      <c r="AX386" s="260"/>
      <c r="AY386" s="260"/>
      <c r="AZ386" s="260"/>
      <c r="BA386" s="260"/>
      <c r="BB386" s="260"/>
      <c r="BC386" s="260"/>
      <c r="BD386" s="260"/>
      <c r="BE386" s="260"/>
      <c r="BF386" s="260"/>
      <c r="BG386" s="210"/>
      <c r="BH386" s="210"/>
      <c r="BI386" s="210"/>
    </row>
    <row r="387" spans="1:61" x14ac:dyDescent="0.25">
      <c r="A387" s="171" t="s">
        <v>91</v>
      </c>
      <c r="B387" s="164"/>
      <c r="C387" s="299" t="s">
        <v>628</v>
      </c>
      <c r="D387" s="166"/>
      <c r="E387" s="168"/>
      <c r="F387" s="167"/>
      <c r="G387" s="168"/>
      <c r="AO387" s="260"/>
      <c r="AP387" s="260"/>
      <c r="AQ387" s="260"/>
      <c r="AR387" s="260"/>
      <c r="AS387" s="260"/>
      <c r="AT387" s="260"/>
      <c r="AU387" s="260"/>
      <c r="AV387" s="260"/>
      <c r="AW387" s="260"/>
      <c r="AX387" s="260"/>
      <c r="AY387" s="260"/>
      <c r="AZ387" s="260"/>
      <c r="BA387" s="260"/>
      <c r="BB387" s="260"/>
      <c r="BC387" s="260"/>
      <c r="BD387" s="260"/>
      <c r="BE387" s="260"/>
      <c r="BF387" s="260"/>
      <c r="BG387" s="210"/>
      <c r="BH387" s="210"/>
      <c r="BI387" s="210"/>
    </row>
    <row r="388" spans="1:61" x14ac:dyDescent="0.25">
      <c r="A388" s="171" t="s">
        <v>91</v>
      </c>
      <c r="B388" s="164"/>
      <c r="C388" s="299" t="s">
        <v>628</v>
      </c>
      <c r="D388" s="166"/>
      <c r="E388" s="168"/>
      <c r="F388" s="167"/>
      <c r="G388" s="168"/>
      <c r="AO388" s="260"/>
      <c r="AP388" s="260"/>
      <c r="AQ388" s="260"/>
      <c r="AR388" s="260"/>
      <c r="AS388" s="260"/>
      <c r="AT388" s="260"/>
      <c r="AU388" s="260"/>
      <c r="AV388" s="260"/>
      <c r="AW388" s="260"/>
      <c r="AX388" s="260"/>
      <c r="AY388" s="260"/>
      <c r="AZ388" s="260"/>
      <c r="BA388" s="260"/>
      <c r="BB388" s="260"/>
      <c r="BC388" s="260"/>
      <c r="BD388" s="260"/>
      <c r="BE388" s="260"/>
      <c r="BF388" s="260"/>
      <c r="BG388" s="210"/>
      <c r="BH388" s="210"/>
      <c r="BI388" s="210"/>
    </row>
    <row r="389" spans="1:61" x14ac:dyDescent="0.25">
      <c r="A389" s="171" t="s">
        <v>91</v>
      </c>
      <c r="B389" s="164"/>
      <c r="C389" s="299" t="s">
        <v>628</v>
      </c>
      <c r="D389" s="166"/>
      <c r="E389" s="168"/>
      <c r="F389" s="167"/>
      <c r="G389" s="168"/>
      <c r="AO389" s="260"/>
      <c r="AP389" s="260"/>
      <c r="AQ389" s="260"/>
      <c r="AR389" s="260"/>
      <c r="AS389" s="260"/>
      <c r="AT389" s="260"/>
      <c r="AU389" s="260"/>
      <c r="AV389" s="260"/>
      <c r="AW389" s="260"/>
      <c r="AX389" s="260"/>
      <c r="AY389" s="260"/>
      <c r="AZ389" s="260"/>
      <c r="BA389" s="260"/>
      <c r="BB389" s="260"/>
      <c r="BC389" s="260"/>
      <c r="BD389" s="260"/>
      <c r="BE389" s="260"/>
      <c r="BF389" s="260"/>
      <c r="BG389" s="210"/>
      <c r="BH389" s="210"/>
      <c r="BI389" s="210"/>
    </row>
    <row r="390" spans="1:61" x14ac:dyDescent="0.25">
      <c r="A390" s="171" t="s">
        <v>91</v>
      </c>
      <c r="B390" s="164"/>
      <c r="C390" s="299" t="s">
        <v>628</v>
      </c>
      <c r="D390" s="166"/>
      <c r="E390" s="168"/>
      <c r="F390" s="167"/>
      <c r="G390" s="168"/>
      <c r="AO390" s="260"/>
      <c r="AP390" s="260"/>
      <c r="AQ390" s="260"/>
      <c r="AR390" s="260"/>
      <c r="AS390" s="260"/>
      <c r="AT390" s="260"/>
      <c r="AU390" s="260"/>
      <c r="AV390" s="260"/>
      <c r="AW390" s="260"/>
      <c r="AX390" s="260"/>
      <c r="AY390" s="260"/>
      <c r="AZ390" s="260"/>
      <c r="BA390" s="260"/>
      <c r="BB390" s="260"/>
      <c r="BC390" s="260"/>
      <c r="BD390" s="260"/>
      <c r="BE390" s="260"/>
      <c r="BF390" s="260"/>
      <c r="BG390" s="210"/>
      <c r="BH390" s="210"/>
      <c r="BI390" s="210"/>
    </row>
    <row r="391" spans="1:61" x14ac:dyDescent="0.25">
      <c r="A391" s="171" t="s">
        <v>91</v>
      </c>
      <c r="B391" s="164"/>
      <c r="C391" s="299" t="s">
        <v>628</v>
      </c>
      <c r="D391" s="166"/>
      <c r="E391" s="168"/>
      <c r="F391" s="167"/>
      <c r="G391" s="168"/>
      <c r="AO391" s="260"/>
      <c r="AP391" s="260"/>
      <c r="AQ391" s="260"/>
      <c r="AR391" s="260"/>
      <c r="AS391" s="260"/>
      <c r="AT391" s="260"/>
      <c r="AU391" s="260"/>
      <c r="AV391" s="260"/>
      <c r="AW391" s="260"/>
      <c r="AX391" s="260"/>
      <c r="AY391" s="260"/>
      <c r="AZ391" s="260"/>
      <c r="BA391" s="260"/>
      <c r="BB391" s="260"/>
      <c r="BC391" s="260"/>
      <c r="BD391" s="260"/>
      <c r="BE391" s="260"/>
      <c r="BF391" s="260"/>
      <c r="BG391" s="210"/>
      <c r="BH391" s="210"/>
      <c r="BI391" s="210"/>
    </row>
    <row r="392" spans="1:61" x14ac:dyDescent="0.25">
      <c r="A392" s="171" t="s">
        <v>91</v>
      </c>
      <c r="B392" s="164"/>
      <c r="C392" s="299" t="s">
        <v>628</v>
      </c>
      <c r="D392" s="166"/>
      <c r="E392" s="168"/>
      <c r="F392" s="167"/>
      <c r="G392" s="168"/>
      <c r="AO392" s="260"/>
      <c r="AP392" s="260"/>
      <c r="AQ392" s="260"/>
      <c r="AR392" s="260"/>
      <c r="AS392" s="260"/>
      <c r="AT392" s="260"/>
      <c r="AU392" s="260"/>
      <c r="AV392" s="260"/>
      <c r="AW392" s="260"/>
      <c r="AX392" s="260"/>
      <c r="AY392" s="260"/>
      <c r="AZ392" s="260"/>
      <c r="BA392" s="260"/>
      <c r="BB392" s="260"/>
      <c r="BC392" s="260"/>
      <c r="BD392" s="260"/>
      <c r="BE392" s="260"/>
      <c r="BF392" s="260"/>
      <c r="BG392" s="210"/>
      <c r="BH392" s="210"/>
      <c r="BI392" s="210"/>
    </row>
    <row r="393" spans="1:61" x14ac:dyDescent="0.25">
      <c r="A393" s="171" t="s">
        <v>91</v>
      </c>
      <c r="B393" s="164"/>
      <c r="C393" s="299" t="s">
        <v>628</v>
      </c>
      <c r="D393" s="166"/>
      <c r="E393" s="168"/>
      <c r="F393" s="167"/>
      <c r="G393" s="168"/>
      <c r="AO393" s="260"/>
      <c r="AP393" s="260"/>
      <c r="AQ393" s="260"/>
      <c r="AR393" s="260"/>
      <c r="AS393" s="260"/>
      <c r="AT393" s="260"/>
      <c r="AU393" s="260"/>
      <c r="AV393" s="260"/>
      <c r="AW393" s="260"/>
      <c r="AX393" s="260"/>
      <c r="AY393" s="260"/>
      <c r="AZ393" s="260"/>
      <c r="BA393" s="260"/>
      <c r="BB393" s="260"/>
      <c r="BC393" s="260"/>
      <c r="BD393" s="260"/>
      <c r="BE393" s="260"/>
      <c r="BF393" s="260"/>
      <c r="BG393" s="210"/>
      <c r="BH393" s="210"/>
      <c r="BI393" s="210"/>
    </row>
    <row r="394" spans="1:61" x14ac:dyDescent="0.25">
      <c r="A394" s="171" t="s">
        <v>91</v>
      </c>
      <c r="B394" s="164"/>
      <c r="C394" s="299" t="s">
        <v>628</v>
      </c>
      <c r="D394" s="166"/>
      <c r="E394" s="168"/>
      <c r="F394" s="167"/>
      <c r="G394" s="168"/>
      <c r="AO394" s="260"/>
      <c r="AP394" s="260"/>
      <c r="AQ394" s="260"/>
      <c r="AR394" s="260"/>
      <c r="AS394" s="260"/>
      <c r="AT394" s="260"/>
      <c r="AU394" s="260"/>
      <c r="AV394" s="260"/>
      <c r="AW394" s="260"/>
      <c r="AX394" s="260"/>
      <c r="AY394" s="260"/>
      <c r="AZ394" s="260"/>
      <c r="BA394" s="260"/>
      <c r="BB394" s="260"/>
      <c r="BC394" s="260"/>
      <c r="BD394" s="260"/>
      <c r="BE394" s="260"/>
      <c r="BF394" s="260"/>
      <c r="BG394" s="210"/>
      <c r="BH394" s="210"/>
      <c r="BI394" s="210"/>
    </row>
    <row r="395" spans="1:61" x14ac:dyDescent="0.25">
      <c r="A395" s="171" t="s">
        <v>91</v>
      </c>
      <c r="B395" s="164"/>
      <c r="C395" s="299" t="s">
        <v>628</v>
      </c>
      <c r="D395" s="166"/>
      <c r="E395" s="168"/>
      <c r="F395" s="167"/>
      <c r="G395" s="168"/>
      <c r="AO395" s="260"/>
      <c r="AP395" s="260"/>
      <c r="AQ395" s="260"/>
      <c r="AR395" s="260"/>
      <c r="AS395" s="260"/>
      <c r="AT395" s="260"/>
      <c r="AU395" s="260"/>
      <c r="AV395" s="260"/>
      <c r="AW395" s="260"/>
      <c r="AX395" s="260"/>
      <c r="AY395" s="260"/>
      <c r="AZ395" s="260"/>
      <c r="BA395" s="260"/>
      <c r="BB395" s="260"/>
      <c r="BC395" s="260"/>
      <c r="BD395" s="260"/>
      <c r="BE395" s="260"/>
      <c r="BF395" s="260"/>
      <c r="BG395" s="210"/>
      <c r="BH395" s="210"/>
      <c r="BI395" s="210"/>
    </row>
    <row r="396" spans="1:61" x14ac:dyDescent="0.25">
      <c r="A396" s="171" t="s">
        <v>91</v>
      </c>
      <c r="B396" s="164"/>
      <c r="C396" s="299" t="s">
        <v>628</v>
      </c>
      <c r="D396" s="166"/>
      <c r="E396" s="168"/>
      <c r="F396" s="167"/>
      <c r="G396" s="168"/>
      <c r="AO396" s="260"/>
      <c r="AP396" s="260"/>
      <c r="AQ396" s="260"/>
      <c r="AR396" s="260"/>
      <c r="AS396" s="260"/>
      <c r="AT396" s="260"/>
      <c r="AU396" s="260"/>
      <c r="AV396" s="260"/>
      <c r="AW396" s="260"/>
      <c r="AX396" s="260"/>
      <c r="AY396" s="260"/>
      <c r="AZ396" s="260"/>
      <c r="BA396" s="260"/>
      <c r="BB396" s="260"/>
      <c r="BC396" s="260"/>
      <c r="BD396" s="260"/>
      <c r="BE396" s="260"/>
      <c r="BF396" s="260"/>
      <c r="BG396" s="210"/>
      <c r="BH396" s="210"/>
      <c r="BI396" s="210"/>
    </row>
    <row r="397" spans="1:61" x14ac:dyDescent="0.25">
      <c r="A397" s="171" t="s">
        <v>91</v>
      </c>
      <c r="B397" s="164"/>
      <c r="C397" s="299" t="s">
        <v>628</v>
      </c>
      <c r="D397" s="166"/>
      <c r="E397" s="168"/>
      <c r="F397" s="167"/>
      <c r="G397" s="168"/>
      <c r="AO397" s="260"/>
      <c r="AP397" s="260"/>
      <c r="AQ397" s="260"/>
      <c r="AR397" s="260"/>
      <c r="AS397" s="260"/>
      <c r="AT397" s="260"/>
      <c r="AU397" s="260"/>
      <c r="AV397" s="260"/>
      <c r="AW397" s="260"/>
      <c r="AX397" s="260"/>
      <c r="AY397" s="260"/>
      <c r="AZ397" s="260"/>
      <c r="BA397" s="260"/>
      <c r="BB397" s="260"/>
      <c r="BC397" s="260"/>
      <c r="BD397" s="260"/>
      <c r="BE397" s="260"/>
      <c r="BF397" s="260"/>
      <c r="BG397" s="210"/>
      <c r="BH397" s="210"/>
      <c r="BI397" s="210"/>
    </row>
    <row r="398" spans="1:61" x14ac:dyDescent="0.25">
      <c r="A398" s="171" t="s">
        <v>91</v>
      </c>
      <c r="B398" s="164"/>
      <c r="C398" s="299" t="s">
        <v>628</v>
      </c>
      <c r="D398" s="166"/>
      <c r="E398" s="168"/>
      <c r="F398" s="167"/>
      <c r="G398" s="168"/>
      <c r="AO398" s="260"/>
      <c r="AP398" s="260"/>
      <c r="AQ398" s="260"/>
      <c r="AR398" s="260"/>
      <c r="AS398" s="260"/>
      <c r="AT398" s="260"/>
      <c r="AU398" s="260"/>
      <c r="AV398" s="260"/>
      <c r="AW398" s="260"/>
      <c r="AX398" s="260"/>
      <c r="AY398" s="260"/>
      <c r="AZ398" s="260"/>
      <c r="BA398" s="260"/>
      <c r="BB398" s="260"/>
      <c r="BC398" s="260"/>
      <c r="BD398" s="260"/>
      <c r="BE398" s="260"/>
      <c r="BF398" s="260"/>
      <c r="BG398" s="210"/>
      <c r="BH398" s="210"/>
      <c r="BI398" s="210"/>
    </row>
    <row r="399" spans="1:61" x14ac:dyDescent="0.25">
      <c r="A399" s="171" t="s">
        <v>91</v>
      </c>
      <c r="B399" s="164"/>
      <c r="C399" s="299" t="s">
        <v>628</v>
      </c>
      <c r="D399" s="166"/>
      <c r="E399" s="168"/>
      <c r="F399" s="167"/>
      <c r="G399" s="168"/>
      <c r="AO399" s="260"/>
      <c r="AP399" s="260"/>
      <c r="AQ399" s="260"/>
      <c r="AR399" s="260"/>
      <c r="AS399" s="260"/>
      <c r="AT399" s="260"/>
      <c r="AU399" s="260"/>
      <c r="AV399" s="260"/>
      <c r="AW399" s="260"/>
      <c r="AX399" s="260"/>
      <c r="AY399" s="260"/>
      <c r="AZ399" s="260"/>
      <c r="BA399" s="260"/>
      <c r="BB399" s="260"/>
      <c r="BC399" s="260"/>
      <c r="BD399" s="260"/>
      <c r="BE399" s="260"/>
      <c r="BF399" s="260"/>
      <c r="BG399" s="210"/>
      <c r="BH399" s="210"/>
      <c r="BI399" s="210"/>
    </row>
    <row r="400" spans="1:61" x14ac:dyDescent="0.25">
      <c r="A400" s="171" t="s">
        <v>91</v>
      </c>
      <c r="B400" s="164"/>
      <c r="C400" s="299" t="s">
        <v>628</v>
      </c>
      <c r="D400" s="166"/>
      <c r="E400" s="168"/>
      <c r="F400" s="167"/>
      <c r="G400" s="168"/>
      <c r="AO400" s="260"/>
      <c r="AP400" s="260"/>
      <c r="AQ400" s="260"/>
      <c r="AR400" s="260"/>
      <c r="AS400" s="260"/>
      <c r="AT400" s="260"/>
      <c r="AU400" s="260"/>
      <c r="AV400" s="260"/>
      <c r="AW400" s="260"/>
      <c r="AX400" s="260"/>
      <c r="AY400" s="260"/>
      <c r="AZ400" s="260"/>
      <c r="BA400" s="260"/>
      <c r="BB400" s="260"/>
      <c r="BC400" s="260"/>
      <c r="BD400" s="260"/>
      <c r="BE400" s="260"/>
      <c r="BF400" s="260"/>
      <c r="BG400" s="210"/>
      <c r="BH400" s="210"/>
      <c r="BI400" s="210"/>
    </row>
    <row r="401" spans="1:61" x14ac:dyDescent="0.25">
      <c r="A401" s="171" t="s">
        <v>91</v>
      </c>
      <c r="B401" s="164"/>
      <c r="C401" s="299" t="s">
        <v>628</v>
      </c>
      <c r="D401" s="166"/>
      <c r="E401" s="168"/>
      <c r="F401" s="167"/>
      <c r="G401" s="168"/>
      <c r="AO401" s="260"/>
      <c r="AP401" s="260"/>
      <c r="AQ401" s="260"/>
      <c r="AR401" s="260"/>
      <c r="AS401" s="260"/>
      <c r="AT401" s="260"/>
      <c r="AU401" s="260"/>
      <c r="AV401" s="260"/>
      <c r="AW401" s="260"/>
      <c r="AX401" s="260"/>
      <c r="AY401" s="260"/>
      <c r="AZ401" s="260"/>
      <c r="BA401" s="260"/>
      <c r="BB401" s="260"/>
      <c r="BC401" s="260"/>
      <c r="BD401" s="260"/>
      <c r="BE401" s="260"/>
      <c r="BF401" s="260"/>
      <c r="BG401" s="210"/>
      <c r="BH401" s="210"/>
      <c r="BI401" s="210"/>
    </row>
    <row r="402" spans="1:61" x14ac:dyDescent="0.25">
      <c r="A402" s="171" t="s">
        <v>91</v>
      </c>
      <c r="B402" s="164"/>
      <c r="C402" s="299" t="s">
        <v>628</v>
      </c>
      <c r="D402" s="166"/>
      <c r="E402" s="168"/>
      <c r="F402" s="167"/>
      <c r="G402" s="168"/>
      <c r="AO402" s="260"/>
      <c r="AP402" s="260"/>
      <c r="AQ402" s="260"/>
      <c r="AR402" s="260"/>
      <c r="AS402" s="260"/>
      <c r="AT402" s="260"/>
      <c r="AU402" s="260"/>
      <c r="AV402" s="260"/>
      <c r="AW402" s="260"/>
      <c r="AX402" s="260"/>
      <c r="AY402" s="260"/>
      <c r="AZ402" s="260"/>
      <c r="BA402" s="260"/>
      <c r="BB402" s="260"/>
      <c r="BC402" s="260"/>
      <c r="BD402" s="260"/>
      <c r="BE402" s="260"/>
      <c r="BF402" s="260"/>
      <c r="BG402" s="210"/>
      <c r="BH402" s="210"/>
      <c r="BI402" s="210"/>
    </row>
    <row r="403" spans="1:61" x14ac:dyDescent="0.25">
      <c r="A403" s="171" t="s">
        <v>91</v>
      </c>
      <c r="B403" s="164"/>
      <c r="C403" s="299" t="s">
        <v>628</v>
      </c>
      <c r="D403" s="166"/>
      <c r="E403" s="168"/>
      <c r="F403" s="167"/>
      <c r="G403" s="168"/>
      <c r="AO403" s="260"/>
      <c r="AP403" s="260"/>
      <c r="AQ403" s="260"/>
      <c r="AR403" s="260"/>
      <c r="AS403" s="260"/>
      <c r="AT403" s="260"/>
      <c r="AU403" s="260"/>
      <c r="AV403" s="260"/>
      <c r="AW403" s="260"/>
      <c r="AX403" s="260"/>
      <c r="AY403" s="260"/>
      <c r="AZ403" s="260"/>
      <c r="BA403" s="260"/>
      <c r="BB403" s="260"/>
      <c r="BC403" s="260"/>
      <c r="BD403" s="260"/>
      <c r="BE403" s="260"/>
      <c r="BF403" s="260"/>
      <c r="BG403" s="210"/>
      <c r="BH403" s="210"/>
      <c r="BI403" s="210"/>
    </row>
    <row r="404" spans="1:61" x14ac:dyDescent="0.25">
      <c r="A404" s="171" t="s">
        <v>91</v>
      </c>
      <c r="B404" s="164"/>
      <c r="C404" s="299" t="s">
        <v>628</v>
      </c>
      <c r="D404" s="166"/>
      <c r="E404" s="168"/>
      <c r="F404" s="167"/>
      <c r="G404" s="168"/>
      <c r="AO404" s="260"/>
      <c r="AP404" s="260"/>
      <c r="AQ404" s="260"/>
      <c r="AR404" s="260"/>
      <c r="AS404" s="260"/>
      <c r="AT404" s="260"/>
      <c r="AU404" s="260"/>
      <c r="AV404" s="260"/>
      <c r="AW404" s="260"/>
      <c r="AX404" s="260"/>
      <c r="AY404" s="260"/>
      <c r="AZ404" s="260"/>
      <c r="BA404" s="260"/>
      <c r="BB404" s="260"/>
      <c r="BC404" s="260"/>
      <c r="BD404" s="260"/>
      <c r="BE404" s="260"/>
      <c r="BF404" s="260"/>
      <c r="BG404" s="210"/>
      <c r="BH404" s="210"/>
      <c r="BI404" s="210"/>
    </row>
    <row r="405" spans="1:61" x14ac:dyDescent="0.25">
      <c r="A405" s="171" t="s">
        <v>91</v>
      </c>
      <c r="B405" s="164"/>
      <c r="C405" s="299" t="s">
        <v>628</v>
      </c>
      <c r="D405" s="166"/>
      <c r="E405" s="168"/>
      <c r="F405" s="167"/>
      <c r="G405" s="168"/>
      <c r="AO405" s="260"/>
      <c r="AP405" s="260"/>
      <c r="AQ405" s="260"/>
      <c r="AR405" s="260"/>
      <c r="AS405" s="260"/>
      <c r="AT405" s="260"/>
      <c r="AU405" s="260"/>
      <c r="AV405" s="260"/>
      <c r="AW405" s="260"/>
      <c r="AX405" s="260"/>
      <c r="AY405" s="260"/>
      <c r="AZ405" s="260"/>
      <c r="BA405" s="260"/>
      <c r="BB405" s="260"/>
      <c r="BC405" s="260"/>
      <c r="BD405" s="260"/>
      <c r="BE405" s="260"/>
      <c r="BF405" s="260"/>
      <c r="BG405" s="210"/>
      <c r="BH405" s="210"/>
      <c r="BI405" s="210"/>
    </row>
    <row r="406" spans="1:61" x14ac:dyDescent="0.25">
      <c r="A406" s="171" t="s">
        <v>91</v>
      </c>
      <c r="B406" s="164"/>
      <c r="C406" s="299" t="s">
        <v>628</v>
      </c>
      <c r="D406" s="166"/>
      <c r="E406" s="168"/>
      <c r="F406" s="167"/>
      <c r="G406" s="168"/>
      <c r="AO406" s="260"/>
      <c r="AP406" s="260"/>
      <c r="AQ406" s="260"/>
      <c r="AR406" s="260"/>
      <c r="AS406" s="260"/>
      <c r="AT406" s="260"/>
      <c r="AU406" s="260"/>
      <c r="AV406" s="260"/>
      <c r="AW406" s="260"/>
      <c r="AX406" s="260"/>
      <c r="AY406" s="260"/>
      <c r="AZ406" s="260"/>
      <c r="BA406" s="260"/>
      <c r="BB406" s="260"/>
      <c r="BC406" s="260"/>
      <c r="BD406" s="260"/>
      <c r="BE406" s="260"/>
      <c r="BF406" s="260"/>
      <c r="BG406" s="210"/>
      <c r="BH406" s="210"/>
      <c r="BI406" s="210"/>
    </row>
    <row r="407" spans="1:61" x14ac:dyDescent="0.25">
      <c r="A407" s="171" t="s">
        <v>91</v>
      </c>
      <c r="B407" s="164"/>
      <c r="C407" s="299" t="s">
        <v>628</v>
      </c>
      <c r="D407" s="166"/>
      <c r="E407" s="168"/>
      <c r="F407" s="167"/>
      <c r="G407" s="168"/>
      <c r="AO407" s="260"/>
      <c r="AP407" s="260"/>
      <c r="AQ407" s="260"/>
      <c r="AR407" s="260"/>
      <c r="AS407" s="260"/>
      <c r="AT407" s="260"/>
      <c r="AU407" s="260"/>
      <c r="AV407" s="260"/>
      <c r="AW407" s="260"/>
      <c r="AX407" s="260"/>
      <c r="AY407" s="260"/>
      <c r="AZ407" s="260"/>
      <c r="BA407" s="260"/>
      <c r="BB407" s="260"/>
      <c r="BC407" s="260"/>
      <c r="BD407" s="260"/>
      <c r="BE407" s="260"/>
      <c r="BF407" s="260"/>
      <c r="BG407" s="210"/>
      <c r="BH407" s="210"/>
      <c r="BI407" s="210"/>
    </row>
    <row r="408" spans="1:61" x14ac:dyDescent="0.25">
      <c r="A408" s="171" t="s">
        <v>91</v>
      </c>
      <c r="B408" s="164"/>
      <c r="C408" s="299" t="s">
        <v>628</v>
      </c>
      <c r="D408" s="166"/>
      <c r="E408" s="168"/>
      <c r="F408" s="167"/>
      <c r="G408" s="168"/>
      <c r="AO408" s="260"/>
      <c r="AP408" s="260"/>
      <c r="AQ408" s="260"/>
      <c r="AR408" s="260"/>
      <c r="AS408" s="260"/>
      <c r="AT408" s="260"/>
      <c r="AU408" s="260"/>
      <c r="AV408" s="260"/>
      <c r="AW408" s="260"/>
      <c r="AX408" s="260"/>
      <c r="AY408" s="260"/>
      <c r="AZ408" s="260"/>
      <c r="BA408" s="260"/>
      <c r="BB408" s="260"/>
      <c r="BC408" s="260"/>
      <c r="BD408" s="260"/>
      <c r="BE408" s="260"/>
      <c r="BF408" s="260"/>
      <c r="BG408" s="210"/>
      <c r="BH408" s="210"/>
      <c r="BI408" s="210"/>
    </row>
    <row r="409" spans="1:61" x14ac:dyDescent="0.25">
      <c r="A409" s="171" t="s">
        <v>91</v>
      </c>
      <c r="B409" s="164"/>
      <c r="C409" s="299" t="s">
        <v>628</v>
      </c>
      <c r="D409" s="166"/>
      <c r="E409" s="168"/>
      <c r="F409" s="167"/>
      <c r="G409" s="168"/>
      <c r="AO409" s="260"/>
      <c r="AP409" s="260"/>
      <c r="AQ409" s="260"/>
      <c r="AR409" s="260"/>
      <c r="AS409" s="260"/>
      <c r="AT409" s="260"/>
      <c r="AU409" s="260"/>
      <c r="AV409" s="260"/>
      <c r="AW409" s="260"/>
      <c r="AX409" s="260"/>
      <c r="AY409" s="260"/>
      <c r="AZ409" s="260"/>
      <c r="BA409" s="260"/>
      <c r="BB409" s="260"/>
      <c r="BC409" s="260"/>
      <c r="BD409" s="260"/>
      <c r="BE409" s="260"/>
      <c r="BF409" s="260"/>
      <c r="BG409" s="210"/>
      <c r="BH409" s="210"/>
      <c r="BI409" s="210"/>
    </row>
    <row r="410" spans="1:61" x14ac:dyDescent="0.25">
      <c r="A410" s="171" t="s">
        <v>91</v>
      </c>
      <c r="B410" s="164"/>
      <c r="C410" s="299" t="s">
        <v>628</v>
      </c>
      <c r="D410" s="166"/>
      <c r="E410" s="168"/>
      <c r="F410" s="167"/>
      <c r="G410" s="168"/>
      <c r="AO410" s="260"/>
      <c r="AP410" s="260"/>
      <c r="AQ410" s="260"/>
      <c r="AR410" s="260"/>
      <c r="AS410" s="260"/>
      <c r="AT410" s="260"/>
      <c r="AU410" s="260"/>
      <c r="AV410" s="260"/>
      <c r="AW410" s="260"/>
      <c r="AX410" s="260"/>
      <c r="AY410" s="260"/>
      <c r="AZ410" s="260"/>
      <c r="BA410" s="260"/>
      <c r="BB410" s="260"/>
      <c r="BC410" s="260"/>
      <c r="BD410" s="260"/>
      <c r="BE410" s="260"/>
      <c r="BF410" s="260"/>
      <c r="BG410" s="210"/>
      <c r="BH410" s="210"/>
      <c r="BI410" s="210"/>
    </row>
    <row r="411" spans="1:61" x14ac:dyDescent="0.25">
      <c r="A411" s="171" t="s">
        <v>91</v>
      </c>
      <c r="B411" s="164"/>
      <c r="C411" s="299" t="s">
        <v>628</v>
      </c>
      <c r="D411" s="166"/>
      <c r="E411" s="168"/>
      <c r="F411" s="167"/>
      <c r="G411" s="168"/>
      <c r="AO411" s="260"/>
      <c r="AP411" s="260"/>
      <c r="AQ411" s="260"/>
      <c r="AR411" s="260"/>
      <c r="AS411" s="260"/>
      <c r="AT411" s="260"/>
      <c r="AU411" s="260"/>
      <c r="AV411" s="260"/>
      <c r="AW411" s="260"/>
      <c r="AX411" s="260"/>
      <c r="AY411" s="260"/>
      <c r="AZ411" s="260"/>
      <c r="BA411" s="260"/>
      <c r="BB411" s="260"/>
      <c r="BC411" s="260"/>
      <c r="BD411" s="260"/>
      <c r="BE411" s="260"/>
      <c r="BF411" s="260"/>
      <c r="BG411" s="210"/>
      <c r="BH411" s="210"/>
      <c r="BI411" s="210"/>
    </row>
    <row r="412" spans="1:61" x14ac:dyDescent="0.25">
      <c r="A412" s="171" t="s">
        <v>91</v>
      </c>
      <c r="B412" s="164"/>
      <c r="C412" s="299" t="s">
        <v>628</v>
      </c>
      <c r="D412" s="166"/>
      <c r="E412" s="168"/>
      <c r="F412" s="167"/>
      <c r="G412" s="168"/>
      <c r="AO412" s="260"/>
      <c r="AP412" s="260"/>
      <c r="AQ412" s="260"/>
      <c r="AR412" s="260"/>
      <c r="AS412" s="260"/>
      <c r="AT412" s="260"/>
      <c r="AU412" s="260"/>
      <c r="AV412" s="260"/>
      <c r="AW412" s="260"/>
      <c r="AX412" s="260"/>
      <c r="AY412" s="260"/>
      <c r="AZ412" s="260"/>
      <c r="BA412" s="260"/>
      <c r="BB412" s="260"/>
      <c r="BC412" s="260"/>
      <c r="BD412" s="260"/>
      <c r="BE412" s="260"/>
      <c r="BF412" s="260"/>
      <c r="BG412" s="210"/>
      <c r="BH412" s="210"/>
      <c r="BI412" s="210"/>
    </row>
    <row r="413" spans="1:61" x14ac:dyDescent="0.25">
      <c r="A413" s="171" t="s">
        <v>91</v>
      </c>
      <c r="B413" s="164"/>
      <c r="C413" s="299" t="s">
        <v>628</v>
      </c>
      <c r="D413" s="166"/>
      <c r="E413" s="168"/>
      <c r="F413" s="167"/>
      <c r="G413" s="168"/>
      <c r="AO413" s="260"/>
      <c r="AP413" s="260"/>
      <c r="AQ413" s="260"/>
      <c r="AR413" s="260"/>
      <c r="AS413" s="260"/>
      <c r="AT413" s="260"/>
      <c r="AU413" s="260"/>
      <c r="AV413" s="260"/>
      <c r="AW413" s="260"/>
      <c r="AX413" s="260"/>
      <c r="AY413" s="260"/>
      <c r="AZ413" s="260"/>
      <c r="BA413" s="260"/>
      <c r="BB413" s="260"/>
      <c r="BC413" s="260"/>
      <c r="BD413" s="260"/>
      <c r="BE413" s="260"/>
      <c r="BF413" s="260"/>
      <c r="BG413" s="210"/>
      <c r="BH413" s="210"/>
      <c r="BI413" s="210"/>
    </row>
    <row r="414" spans="1:61" x14ac:dyDescent="0.25">
      <c r="A414" s="171" t="s">
        <v>91</v>
      </c>
      <c r="B414" s="164"/>
      <c r="C414" s="299" t="s">
        <v>628</v>
      </c>
      <c r="D414" s="166"/>
      <c r="E414" s="168"/>
      <c r="F414" s="167"/>
      <c r="G414" s="168"/>
      <c r="AO414" s="260"/>
      <c r="AP414" s="260"/>
      <c r="AQ414" s="260"/>
      <c r="AR414" s="260"/>
      <c r="AS414" s="260"/>
      <c r="AT414" s="260"/>
      <c r="AU414" s="260"/>
      <c r="AV414" s="260"/>
      <c r="AW414" s="260"/>
      <c r="AX414" s="260"/>
      <c r="AY414" s="260"/>
      <c r="AZ414" s="260"/>
      <c r="BA414" s="260"/>
      <c r="BB414" s="260"/>
      <c r="BC414" s="260"/>
      <c r="BD414" s="260"/>
      <c r="BE414" s="260"/>
      <c r="BF414" s="260"/>
      <c r="BG414" s="210"/>
      <c r="BH414" s="210"/>
      <c r="BI414" s="210"/>
    </row>
    <row r="415" spans="1:61" x14ac:dyDescent="0.25">
      <c r="A415" s="171" t="s">
        <v>91</v>
      </c>
      <c r="B415" s="164"/>
      <c r="C415" s="299" t="s">
        <v>628</v>
      </c>
      <c r="D415" s="166"/>
      <c r="E415" s="168"/>
      <c r="F415" s="167"/>
      <c r="G415" s="168"/>
      <c r="AO415" s="260"/>
      <c r="AP415" s="260"/>
      <c r="AQ415" s="260"/>
      <c r="AR415" s="260"/>
      <c r="AS415" s="260"/>
      <c r="AT415" s="260"/>
      <c r="AU415" s="260"/>
      <c r="AV415" s="260"/>
      <c r="AW415" s="260"/>
      <c r="AX415" s="260"/>
      <c r="AY415" s="260"/>
      <c r="AZ415" s="260"/>
      <c r="BA415" s="260"/>
      <c r="BB415" s="260"/>
      <c r="BC415" s="260"/>
      <c r="BD415" s="260"/>
      <c r="BE415" s="260"/>
      <c r="BF415" s="260"/>
      <c r="BG415" s="210"/>
      <c r="BH415" s="210"/>
      <c r="BI415" s="210"/>
    </row>
    <row r="416" spans="1:61" x14ac:dyDescent="0.25">
      <c r="A416" s="171" t="s">
        <v>91</v>
      </c>
      <c r="B416" s="164"/>
      <c r="C416" s="299" t="s">
        <v>628</v>
      </c>
      <c r="D416" s="166"/>
      <c r="E416" s="168"/>
      <c r="F416" s="167"/>
      <c r="G416" s="168"/>
      <c r="AO416" s="260"/>
      <c r="AP416" s="260"/>
      <c r="AQ416" s="260"/>
      <c r="AR416" s="260"/>
      <c r="AS416" s="260"/>
      <c r="AT416" s="260"/>
      <c r="AU416" s="260"/>
      <c r="AV416" s="260"/>
      <c r="AW416" s="260"/>
      <c r="AX416" s="260"/>
      <c r="AY416" s="260"/>
      <c r="AZ416" s="260"/>
      <c r="BA416" s="260"/>
      <c r="BB416" s="260"/>
      <c r="BC416" s="260"/>
      <c r="BD416" s="260"/>
      <c r="BE416" s="260"/>
      <c r="BF416" s="260"/>
      <c r="BG416" s="210"/>
      <c r="BH416" s="210"/>
      <c r="BI416" s="210"/>
    </row>
    <row r="417" spans="1:61" x14ac:dyDescent="0.25">
      <c r="A417" s="171" t="s">
        <v>91</v>
      </c>
      <c r="B417" s="164"/>
      <c r="C417" s="299" t="s">
        <v>628</v>
      </c>
      <c r="D417" s="166"/>
      <c r="E417" s="168"/>
      <c r="F417" s="167"/>
      <c r="G417" s="168"/>
      <c r="AO417" s="260"/>
      <c r="AP417" s="260"/>
      <c r="AQ417" s="260"/>
      <c r="AR417" s="260"/>
      <c r="AS417" s="260"/>
      <c r="AT417" s="260"/>
      <c r="AU417" s="260"/>
      <c r="AV417" s="260"/>
      <c r="AW417" s="260"/>
      <c r="AX417" s="260"/>
      <c r="AY417" s="260"/>
      <c r="AZ417" s="260"/>
      <c r="BA417" s="260"/>
      <c r="BB417" s="260"/>
      <c r="BC417" s="260"/>
      <c r="BD417" s="260"/>
      <c r="BE417" s="260"/>
      <c r="BF417" s="260"/>
      <c r="BG417" s="210"/>
      <c r="BH417" s="210"/>
      <c r="BI417" s="210"/>
    </row>
    <row r="418" spans="1:61" x14ac:dyDescent="0.25">
      <c r="A418" s="171" t="s">
        <v>91</v>
      </c>
      <c r="B418" s="164"/>
      <c r="C418" s="299" t="s">
        <v>628</v>
      </c>
      <c r="D418" s="166"/>
      <c r="E418" s="168"/>
      <c r="F418" s="167"/>
      <c r="G418" s="168"/>
      <c r="AO418" s="260"/>
      <c r="AP418" s="260"/>
      <c r="AQ418" s="260"/>
      <c r="AR418" s="260"/>
      <c r="AS418" s="260"/>
      <c r="AT418" s="260"/>
      <c r="AU418" s="260"/>
      <c r="AV418" s="260"/>
      <c r="AW418" s="260"/>
      <c r="AX418" s="260"/>
      <c r="AY418" s="260"/>
      <c r="AZ418" s="260"/>
      <c r="BA418" s="260"/>
      <c r="BB418" s="260"/>
      <c r="BC418" s="260"/>
      <c r="BD418" s="260"/>
      <c r="BE418" s="260"/>
      <c r="BF418" s="260"/>
      <c r="BG418" s="210"/>
      <c r="BH418" s="210"/>
      <c r="BI418" s="210"/>
    </row>
    <row r="419" spans="1:61" x14ac:dyDescent="0.25">
      <c r="A419" s="171" t="s">
        <v>91</v>
      </c>
      <c r="B419" s="164"/>
      <c r="C419" s="299" t="s">
        <v>628</v>
      </c>
      <c r="D419" s="166"/>
      <c r="E419" s="168"/>
      <c r="F419" s="167"/>
      <c r="G419" s="168"/>
      <c r="AO419" s="260"/>
      <c r="AP419" s="260"/>
      <c r="AQ419" s="260"/>
      <c r="AR419" s="260"/>
      <c r="AS419" s="260"/>
      <c r="AT419" s="260"/>
      <c r="AU419" s="260"/>
      <c r="AV419" s="260"/>
      <c r="AW419" s="260"/>
      <c r="AX419" s="260"/>
      <c r="AY419" s="260"/>
      <c r="AZ419" s="260"/>
      <c r="BA419" s="260"/>
      <c r="BB419" s="260"/>
      <c r="BC419" s="260"/>
      <c r="BD419" s="260"/>
      <c r="BE419" s="260"/>
      <c r="BF419" s="260"/>
      <c r="BG419" s="210"/>
      <c r="BH419" s="210"/>
      <c r="BI419" s="210"/>
    </row>
    <row r="420" spans="1:61" x14ac:dyDescent="0.25">
      <c r="A420" s="171" t="s">
        <v>91</v>
      </c>
      <c r="B420" s="164"/>
      <c r="C420" s="299" t="s">
        <v>628</v>
      </c>
      <c r="D420" s="166"/>
      <c r="E420" s="168"/>
      <c r="F420" s="167"/>
      <c r="G420" s="168"/>
      <c r="AO420" s="260"/>
      <c r="AP420" s="260"/>
      <c r="AQ420" s="260"/>
      <c r="AR420" s="260"/>
      <c r="AS420" s="260"/>
      <c r="AT420" s="260"/>
      <c r="AU420" s="260"/>
      <c r="AV420" s="260"/>
      <c r="AW420" s="260"/>
      <c r="AX420" s="260"/>
      <c r="AY420" s="260"/>
      <c r="AZ420" s="260"/>
      <c r="BA420" s="260"/>
      <c r="BB420" s="260"/>
      <c r="BC420" s="260"/>
      <c r="BD420" s="260"/>
      <c r="BE420" s="260"/>
      <c r="BF420" s="260"/>
      <c r="BG420" s="210"/>
      <c r="BH420" s="210"/>
      <c r="BI420" s="210"/>
    </row>
    <row r="421" spans="1:61" x14ac:dyDescent="0.25">
      <c r="A421" s="171" t="s">
        <v>91</v>
      </c>
      <c r="B421" s="164"/>
      <c r="C421" s="299" t="s">
        <v>628</v>
      </c>
      <c r="D421" s="166"/>
      <c r="E421" s="168"/>
      <c r="F421" s="167"/>
      <c r="G421" s="168"/>
      <c r="AO421" s="260"/>
      <c r="AP421" s="260"/>
      <c r="AQ421" s="260"/>
      <c r="AR421" s="260"/>
      <c r="AS421" s="260"/>
      <c r="AT421" s="260"/>
      <c r="AU421" s="260"/>
      <c r="AV421" s="260"/>
      <c r="AW421" s="260"/>
      <c r="AX421" s="260"/>
      <c r="AY421" s="260"/>
      <c r="AZ421" s="260"/>
      <c r="BA421" s="260"/>
      <c r="BB421" s="260"/>
      <c r="BC421" s="260"/>
      <c r="BD421" s="260"/>
      <c r="BE421" s="260"/>
      <c r="BF421" s="260"/>
      <c r="BG421" s="210"/>
      <c r="BH421" s="210"/>
      <c r="BI421" s="210"/>
    </row>
    <row r="422" spans="1:61" x14ac:dyDescent="0.25">
      <c r="A422" s="171" t="s">
        <v>91</v>
      </c>
      <c r="B422" s="164"/>
      <c r="C422" s="299" t="s">
        <v>628</v>
      </c>
      <c r="D422" s="166"/>
      <c r="E422" s="168"/>
      <c r="F422" s="167"/>
      <c r="G422" s="168"/>
      <c r="AO422" s="260"/>
      <c r="AP422" s="260"/>
      <c r="AQ422" s="260"/>
      <c r="AR422" s="260"/>
      <c r="AS422" s="260"/>
      <c r="AT422" s="260"/>
      <c r="AU422" s="260"/>
      <c r="AV422" s="260"/>
      <c r="AW422" s="260"/>
      <c r="AX422" s="260"/>
      <c r="AY422" s="260"/>
      <c r="AZ422" s="260"/>
      <c r="BA422" s="260"/>
      <c r="BB422" s="260"/>
      <c r="BC422" s="260"/>
      <c r="BD422" s="260"/>
      <c r="BE422" s="260"/>
      <c r="BF422" s="260"/>
      <c r="BG422" s="210"/>
      <c r="BH422" s="210"/>
      <c r="BI422" s="210"/>
    </row>
    <row r="423" spans="1:61" x14ac:dyDescent="0.25">
      <c r="A423" s="171" t="s">
        <v>91</v>
      </c>
      <c r="B423" s="164"/>
      <c r="C423" s="299" t="s">
        <v>628</v>
      </c>
      <c r="D423" s="166"/>
      <c r="E423" s="168"/>
      <c r="F423" s="167"/>
      <c r="G423" s="168"/>
      <c r="AO423" s="260"/>
      <c r="AP423" s="260"/>
      <c r="AQ423" s="260"/>
      <c r="AR423" s="260"/>
      <c r="AS423" s="260"/>
      <c r="AT423" s="260"/>
      <c r="AU423" s="260"/>
      <c r="AV423" s="260"/>
      <c r="AW423" s="260"/>
      <c r="AX423" s="260"/>
      <c r="AY423" s="260"/>
      <c r="AZ423" s="260"/>
      <c r="BA423" s="260"/>
      <c r="BB423" s="260"/>
      <c r="BC423" s="260"/>
      <c r="BD423" s="260"/>
      <c r="BE423" s="260"/>
      <c r="BF423" s="260"/>
      <c r="BG423" s="210"/>
      <c r="BH423" s="210"/>
      <c r="BI423" s="210"/>
    </row>
    <row r="424" spans="1:61" x14ac:dyDescent="0.25">
      <c r="A424" s="171" t="s">
        <v>91</v>
      </c>
      <c r="B424" s="164"/>
      <c r="C424" s="299" t="s">
        <v>628</v>
      </c>
      <c r="D424" s="166"/>
      <c r="E424" s="168"/>
      <c r="F424" s="167"/>
      <c r="G424" s="168"/>
      <c r="AO424" s="260"/>
      <c r="AP424" s="260"/>
      <c r="AQ424" s="260"/>
      <c r="AR424" s="260"/>
      <c r="AS424" s="260"/>
      <c r="AT424" s="260"/>
      <c r="AU424" s="260"/>
      <c r="AV424" s="260"/>
      <c r="AW424" s="260"/>
      <c r="AX424" s="260"/>
      <c r="AY424" s="260"/>
      <c r="AZ424" s="260"/>
      <c r="BA424" s="260"/>
      <c r="BB424" s="260"/>
      <c r="BC424" s="260"/>
      <c r="BD424" s="260"/>
      <c r="BE424" s="260"/>
      <c r="BF424" s="260"/>
      <c r="BG424" s="210"/>
      <c r="BH424" s="210"/>
      <c r="BI424" s="210"/>
    </row>
    <row r="425" spans="1:61" x14ac:dyDescent="0.25">
      <c r="A425" s="171" t="s">
        <v>91</v>
      </c>
      <c r="B425" s="164"/>
      <c r="C425" s="299" t="s">
        <v>628</v>
      </c>
      <c r="D425" s="166"/>
      <c r="E425" s="168"/>
      <c r="F425" s="167"/>
      <c r="G425" s="168"/>
      <c r="AO425" s="260"/>
      <c r="AP425" s="260"/>
      <c r="AQ425" s="260"/>
      <c r="AR425" s="260"/>
      <c r="AS425" s="260"/>
      <c r="AT425" s="260"/>
      <c r="AU425" s="260"/>
      <c r="AV425" s="260"/>
      <c r="AW425" s="260"/>
      <c r="AX425" s="260"/>
      <c r="AY425" s="260"/>
      <c r="AZ425" s="260"/>
      <c r="BA425" s="260"/>
      <c r="BB425" s="260"/>
      <c r="BC425" s="260"/>
      <c r="BD425" s="260"/>
      <c r="BE425" s="260"/>
      <c r="BF425" s="260"/>
      <c r="BG425" s="210"/>
      <c r="BH425" s="210"/>
      <c r="BI425" s="210"/>
    </row>
    <row r="426" spans="1:61" x14ac:dyDescent="0.25">
      <c r="A426" s="171" t="s">
        <v>91</v>
      </c>
      <c r="B426" s="164"/>
      <c r="C426" s="299" t="s">
        <v>628</v>
      </c>
      <c r="D426" s="166"/>
      <c r="E426" s="168"/>
      <c r="F426" s="167"/>
      <c r="G426" s="168"/>
      <c r="AO426" s="260"/>
      <c r="AP426" s="260"/>
      <c r="AQ426" s="260"/>
      <c r="AR426" s="260"/>
      <c r="AS426" s="260"/>
      <c r="AT426" s="260"/>
      <c r="AU426" s="260"/>
      <c r="AV426" s="260"/>
      <c r="AW426" s="260"/>
      <c r="AX426" s="260"/>
      <c r="AY426" s="260"/>
      <c r="AZ426" s="260"/>
      <c r="BA426" s="260"/>
      <c r="BB426" s="260"/>
      <c r="BC426" s="260"/>
      <c r="BD426" s="260"/>
      <c r="BE426" s="260"/>
      <c r="BF426" s="260"/>
      <c r="BG426" s="210"/>
      <c r="BH426" s="210"/>
      <c r="BI426" s="210"/>
    </row>
    <row r="427" spans="1:61" x14ac:dyDescent="0.25">
      <c r="A427" s="171" t="s">
        <v>91</v>
      </c>
      <c r="B427" s="164"/>
      <c r="C427" s="299" t="s">
        <v>628</v>
      </c>
      <c r="D427" s="166"/>
      <c r="E427" s="168"/>
      <c r="F427" s="167"/>
      <c r="G427" s="168"/>
      <c r="AO427" s="260"/>
      <c r="AP427" s="260"/>
      <c r="AQ427" s="260"/>
      <c r="AR427" s="260"/>
      <c r="AS427" s="260"/>
      <c r="AT427" s="260"/>
      <c r="AU427" s="260"/>
      <c r="AV427" s="260"/>
      <c r="AW427" s="260"/>
      <c r="AX427" s="260"/>
      <c r="AY427" s="260"/>
      <c r="AZ427" s="260"/>
      <c r="BA427" s="260"/>
      <c r="BB427" s="260"/>
      <c r="BC427" s="260"/>
      <c r="BD427" s="260"/>
      <c r="BE427" s="260"/>
      <c r="BF427" s="260"/>
      <c r="BG427" s="210"/>
      <c r="BH427" s="210"/>
      <c r="BI427" s="210"/>
    </row>
    <row r="428" spans="1:61" x14ac:dyDescent="0.25">
      <c r="A428" s="171" t="s">
        <v>91</v>
      </c>
      <c r="B428" s="164"/>
      <c r="C428" s="299" t="s">
        <v>628</v>
      </c>
      <c r="D428" s="166"/>
      <c r="E428" s="168"/>
      <c r="F428" s="167"/>
      <c r="G428" s="168"/>
      <c r="AO428" s="260"/>
      <c r="AP428" s="260"/>
      <c r="AQ428" s="260"/>
      <c r="AR428" s="260"/>
      <c r="AS428" s="260"/>
      <c r="AT428" s="260"/>
      <c r="AU428" s="260"/>
      <c r="AV428" s="260"/>
      <c r="AW428" s="260"/>
      <c r="AX428" s="260"/>
      <c r="AY428" s="260"/>
      <c r="AZ428" s="260"/>
      <c r="BA428" s="260"/>
      <c r="BB428" s="260"/>
      <c r="BC428" s="260"/>
      <c r="BD428" s="260"/>
      <c r="BE428" s="260"/>
      <c r="BF428" s="260"/>
      <c r="BG428" s="210"/>
      <c r="BH428" s="210"/>
      <c r="BI428" s="210"/>
    </row>
    <row r="429" spans="1:61" x14ac:dyDescent="0.25">
      <c r="A429" s="171" t="s">
        <v>91</v>
      </c>
      <c r="B429" s="164"/>
      <c r="C429" s="299" t="s">
        <v>628</v>
      </c>
      <c r="D429" s="166"/>
      <c r="E429" s="168"/>
      <c r="F429" s="167"/>
      <c r="G429" s="168"/>
      <c r="AO429" s="260"/>
      <c r="AP429" s="260"/>
      <c r="AQ429" s="260"/>
      <c r="AR429" s="260"/>
      <c r="AS429" s="260"/>
      <c r="AT429" s="260"/>
      <c r="AU429" s="260"/>
      <c r="AV429" s="260"/>
      <c r="AW429" s="260"/>
      <c r="AX429" s="260"/>
      <c r="AY429" s="260"/>
      <c r="AZ429" s="260"/>
      <c r="BA429" s="260"/>
      <c r="BB429" s="260"/>
      <c r="BC429" s="260"/>
      <c r="BD429" s="260"/>
      <c r="BE429" s="260"/>
      <c r="BF429" s="260"/>
      <c r="BG429" s="210"/>
      <c r="BH429" s="210"/>
      <c r="BI429" s="210"/>
    </row>
    <row r="430" spans="1:61" x14ac:dyDescent="0.25">
      <c r="A430" s="171" t="s">
        <v>91</v>
      </c>
      <c r="B430" s="164"/>
      <c r="C430" s="299" t="s">
        <v>628</v>
      </c>
      <c r="D430" s="166"/>
      <c r="E430" s="168"/>
      <c r="F430" s="167"/>
      <c r="G430" s="168"/>
      <c r="AO430" s="260"/>
      <c r="AP430" s="260"/>
      <c r="AQ430" s="260"/>
      <c r="AR430" s="260"/>
      <c r="AS430" s="260"/>
      <c r="AT430" s="260"/>
      <c r="AU430" s="260"/>
      <c r="AV430" s="260"/>
      <c r="AW430" s="260"/>
      <c r="AX430" s="260"/>
      <c r="AY430" s="260"/>
      <c r="AZ430" s="260"/>
      <c r="BA430" s="260"/>
      <c r="BB430" s="260"/>
      <c r="BC430" s="260"/>
      <c r="BD430" s="260"/>
      <c r="BE430" s="260"/>
      <c r="BF430" s="260"/>
      <c r="BG430" s="210"/>
      <c r="BH430" s="210"/>
      <c r="BI430" s="210"/>
    </row>
    <row r="431" spans="1:61" x14ac:dyDescent="0.25">
      <c r="A431" s="171" t="s">
        <v>91</v>
      </c>
      <c r="B431" s="164"/>
      <c r="C431" s="299" t="s">
        <v>628</v>
      </c>
      <c r="D431" s="166"/>
      <c r="E431" s="168"/>
      <c r="F431" s="167"/>
      <c r="G431" s="168"/>
      <c r="AO431" s="260"/>
      <c r="AP431" s="260"/>
      <c r="AQ431" s="260"/>
      <c r="AR431" s="260"/>
      <c r="AS431" s="260"/>
      <c r="AT431" s="260"/>
      <c r="AU431" s="260"/>
      <c r="AV431" s="260"/>
      <c r="AW431" s="260"/>
      <c r="AX431" s="260"/>
      <c r="AY431" s="260"/>
      <c r="AZ431" s="260"/>
      <c r="BA431" s="260"/>
      <c r="BB431" s="260"/>
      <c r="BC431" s="260"/>
      <c r="BD431" s="260"/>
      <c r="BE431" s="260"/>
      <c r="BF431" s="260"/>
      <c r="BG431" s="210"/>
      <c r="BH431" s="210"/>
      <c r="BI431" s="210"/>
    </row>
    <row r="432" spans="1:61" x14ac:dyDescent="0.25">
      <c r="A432" s="171" t="s">
        <v>91</v>
      </c>
      <c r="B432" s="164"/>
      <c r="C432" s="299" t="s">
        <v>628</v>
      </c>
      <c r="D432" s="166"/>
      <c r="E432" s="168"/>
      <c r="F432" s="167"/>
      <c r="G432" s="168"/>
      <c r="AO432" s="260"/>
      <c r="AP432" s="260"/>
      <c r="AQ432" s="260"/>
      <c r="AR432" s="260"/>
      <c r="AS432" s="260"/>
      <c r="AT432" s="260"/>
      <c r="AU432" s="260"/>
      <c r="AV432" s="260"/>
      <c r="AW432" s="260"/>
      <c r="AX432" s="260"/>
      <c r="AY432" s="260"/>
      <c r="AZ432" s="260"/>
      <c r="BA432" s="260"/>
      <c r="BB432" s="260"/>
      <c r="BC432" s="260"/>
      <c r="BD432" s="260"/>
      <c r="BE432" s="260"/>
      <c r="BF432" s="260"/>
      <c r="BG432" s="210"/>
      <c r="BH432" s="210"/>
      <c r="BI432" s="210"/>
    </row>
    <row r="433" spans="1:61" x14ac:dyDescent="0.25">
      <c r="A433" s="171" t="s">
        <v>91</v>
      </c>
      <c r="B433" s="164"/>
      <c r="C433" s="299" t="s">
        <v>628</v>
      </c>
      <c r="D433" s="166"/>
      <c r="E433" s="168"/>
      <c r="F433" s="167"/>
      <c r="G433" s="168"/>
      <c r="AO433" s="260"/>
      <c r="AP433" s="260"/>
      <c r="AQ433" s="260"/>
      <c r="AR433" s="260"/>
      <c r="AS433" s="260"/>
      <c r="AT433" s="260"/>
      <c r="AU433" s="260"/>
      <c r="AV433" s="260"/>
      <c r="AW433" s="260"/>
      <c r="AX433" s="260"/>
      <c r="AY433" s="260"/>
      <c r="AZ433" s="260"/>
      <c r="BA433" s="260"/>
      <c r="BB433" s="260"/>
      <c r="BC433" s="260"/>
      <c r="BD433" s="260"/>
      <c r="BE433" s="260"/>
      <c r="BF433" s="260"/>
      <c r="BG433" s="210"/>
      <c r="BH433" s="210"/>
      <c r="BI433" s="210"/>
    </row>
    <row r="434" spans="1:61" x14ac:dyDescent="0.25">
      <c r="A434" s="171" t="s">
        <v>91</v>
      </c>
      <c r="B434" s="164"/>
      <c r="C434" s="299" t="s">
        <v>628</v>
      </c>
      <c r="D434" s="166"/>
      <c r="E434" s="168"/>
      <c r="F434" s="167"/>
      <c r="G434" s="168"/>
      <c r="AO434" s="260"/>
      <c r="AP434" s="260"/>
      <c r="AQ434" s="260"/>
      <c r="AR434" s="260"/>
      <c r="AS434" s="260"/>
      <c r="AT434" s="260"/>
      <c r="AU434" s="260"/>
      <c r="AV434" s="260"/>
      <c r="AW434" s="260"/>
      <c r="AX434" s="260"/>
      <c r="AY434" s="260"/>
      <c r="AZ434" s="260"/>
      <c r="BA434" s="260"/>
      <c r="BB434" s="260"/>
      <c r="BC434" s="260"/>
      <c r="BD434" s="260"/>
      <c r="BE434" s="260"/>
      <c r="BF434" s="260"/>
      <c r="BG434" s="210"/>
      <c r="BH434" s="210"/>
      <c r="BI434" s="210"/>
    </row>
    <row r="435" spans="1:61" x14ac:dyDescent="0.25">
      <c r="A435" s="171" t="s">
        <v>91</v>
      </c>
      <c r="B435" s="164"/>
      <c r="C435" s="299" t="s">
        <v>628</v>
      </c>
      <c r="D435" s="166"/>
      <c r="E435" s="168"/>
      <c r="F435" s="167"/>
      <c r="G435" s="168"/>
      <c r="AO435" s="260"/>
      <c r="AP435" s="260"/>
      <c r="AQ435" s="260"/>
      <c r="AR435" s="260"/>
      <c r="AS435" s="260"/>
      <c r="AT435" s="260"/>
      <c r="AU435" s="260"/>
      <c r="AV435" s="260"/>
      <c r="AW435" s="260"/>
      <c r="AX435" s="260"/>
      <c r="AY435" s="260"/>
      <c r="AZ435" s="260"/>
      <c r="BA435" s="260"/>
      <c r="BB435" s="260"/>
      <c r="BC435" s="260"/>
      <c r="BD435" s="260"/>
      <c r="BE435" s="260"/>
      <c r="BF435" s="260"/>
      <c r="BG435" s="210"/>
      <c r="BH435" s="210"/>
      <c r="BI435" s="210"/>
    </row>
    <row r="436" spans="1:61" x14ac:dyDescent="0.25">
      <c r="A436" s="171" t="s">
        <v>91</v>
      </c>
      <c r="B436" s="164"/>
      <c r="C436" s="299" t="s">
        <v>628</v>
      </c>
      <c r="D436" s="166"/>
      <c r="E436" s="168"/>
      <c r="F436" s="167"/>
      <c r="G436" s="168"/>
      <c r="AO436" s="260"/>
      <c r="AP436" s="260"/>
      <c r="AQ436" s="260"/>
      <c r="AR436" s="260"/>
      <c r="AS436" s="260"/>
      <c r="AT436" s="260"/>
      <c r="AU436" s="260"/>
      <c r="AV436" s="260"/>
      <c r="AW436" s="260"/>
      <c r="AX436" s="260"/>
      <c r="AY436" s="260"/>
      <c r="AZ436" s="260"/>
      <c r="BA436" s="260"/>
      <c r="BB436" s="260"/>
      <c r="BC436" s="260"/>
      <c r="BD436" s="260"/>
      <c r="BE436" s="260"/>
      <c r="BF436" s="260"/>
      <c r="BG436" s="210"/>
      <c r="BH436" s="210"/>
      <c r="BI436" s="210"/>
    </row>
    <row r="437" spans="1:61" x14ac:dyDescent="0.25">
      <c r="A437" s="171" t="s">
        <v>91</v>
      </c>
      <c r="B437" s="164"/>
      <c r="C437" s="299" t="s">
        <v>628</v>
      </c>
      <c r="D437" s="166"/>
      <c r="E437" s="168"/>
      <c r="F437" s="167"/>
      <c r="G437" s="168"/>
      <c r="AO437" s="260"/>
      <c r="AP437" s="260"/>
      <c r="AQ437" s="260"/>
      <c r="AR437" s="260"/>
      <c r="AS437" s="260"/>
      <c r="AT437" s="260"/>
      <c r="AU437" s="260"/>
      <c r="AV437" s="260"/>
      <c r="AW437" s="260"/>
      <c r="AX437" s="260"/>
      <c r="AY437" s="260"/>
      <c r="AZ437" s="260"/>
      <c r="BA437" s="260"/>
      <c r="BB437" s="260"/>
      <c r="BC437" s="260"/>
      <c r="BD437" s="260"/>
      <c r="BE437" s="260"/>
      <c r="BF437" s="260"/>
      <c r="BG437" s="210"/>
      <c r="BH437" s="210"/>
      <c r="BI437" s="210"/>
    </row>
    <row r="438" spans="1:61" x14ac:dyDescent="0.25">
      <c r="A438" s="171" t="s">
        <v>91</v>
      </c>
      <c r="B438" s="164"/>
      <c r="C438" s="299" t="s">
        <v>628</v>
      </c>
      <c r="D438" s="166"/>
      <c r="E438" s="168"/>
      <c r="F438" s="167"/>
      <c r="G438" s="168"/>
      <c r="AO438" s="260"/>
      <c r="AP438" s="260"/>
      <c r="AQ438" s="260"/>
      <c r="AR438" s="260"/>
      <c r="AS438" s="260"/>
      <c r="AT438" s="260"/>
      <c r="AU438" s="260"/>
      <c r="AV438" s="260"/>
      <c r="AW438" s="260"/>
      <c r="AX438" s="260"/>
      <c r="AY438" s="260"/>
      <c r="AZ438" s="260"/>
      <c r="BA438" s="260"/>
      <c r="BB438" s="260"/>
      <c r="BC438" s="260"/>
      <c r="BD438" s="260"/>
      <c r="BE438" s="260"/>
      <c r="BF438" s="260"/>
      <c r="BG438" s="210"/>
      <c r="BH438" s="210"/>
      <c r="BI438" s="210"/>
    </row>
    <row r="439" spans="1:61" x14ac:dyDescent="0.25">
      <c r="A439" s="171" t="s">
        <v>91</v>
      </c>
      <c r="B439" s="164"/>
      <c r="C439" s="299" t="s">
        <v>628</v>
      </c>
      <c r="D439" s="166"/>
      <c r="E439" s="168"/>
      <c r="F439" s="167"/>
      <c r="G439" s="168"/>
      <c r="AO439" s="260"/>
      <c r="AP439" s="260"/>
      <c r="AQ439" s="260"/>
      <c r="AR439" s="260"/>
      <c r="AS439" s="260"/>
      <c r="AT439" s="260"/>
      <c r="AU439" s="260"/>
      <c r="AV439" s="260"/>
      <c r="AW439" s="260"/>
      <c r="AX439" s="260"/>
      <c r="AY439" s="260"/>
      <c r="AZ439" s="260"/>
      <c r="BA439" s="260"/>
      <c r="BB439" s="260"/>
      <c r="BC439" s="260"/>
      <c r="BD439" s="260"/>
      <c r="BE439" s="260"/>
      <c r="BF439" s="260"/>
      <c r="BG439" s="210"/>
      <c r="BH439" s="210"/>
      <c r="BI439" s="210"/>
    </row>
    <row r="440" spans="1:61" x14ac:dyDescent="0.25">
      <c r="A440" s="171" t="s">
        <v>91</v>
      </c>
      <c r="B440" s="164"/>
      <c r="C440" s="299" t="s">
        <v>628</v>
      </c>
      <c r="D440" s="166"/>
      <c r="E440" s="168"/>
      <c r="F440" s="167"/>
      <c r="G440" s="168"/>
      <c r="AO440" s="260"/>
      <c r="AP440" s="260"/>
      <c r="AQ440" s="260"/>
      <c r="AR440" s="260"/>
      <c r="AS440" s="260"/>
      <c r="AT440" s="260"/>
      <c r="AU440" s="260"/>
      <c r="AV440" s="260"/>
      <c r="AW440" s="260"/>
      <c r="AX440" s="260"/>
      <c r="AY440" s="260"/>
      <c r="AZ440" s="260"/>
      <c r="BA440" s="260"/>
      <c r="BB440" s="260"/>
      <c r="BC440" s="260"/>
      <c r="BD440" s="260"/>
      <c r="BE440" s="260"/>
      <c r="BF440" s="260"/>
      <c r="BG440" s="210"/>
      <c r="BH440" s="210"/>
      <c r="BI440" s="210"/>
    </row>
    <row r="441" spans="1:61" x14ac:dyDescent="0.25">
      <c r="A441" s="171" t="s">
        <v>91</v>
      </c>
      <c r="B441" s="164"/>
      <c r="C441" s="299" t="s">
        <v>628</v>
      </c>
      <c r="D441" s="166"/>
      <c r="E441" s="168"/>
      <c r="F441" s="167"/>
      <c r="G441" s="168"/>
      <c r="AO441" s="260"/>
      <c r="AP441" s="260"/>
      <c r="AQ441" s="260"/>
      <c r="AR441" s="260"/>
      <c r="AS441" s="260"/>
      <c r="AT441" s="260"/>
      <c r="AU441" s="260"/>
      <c r="AV441" s="260"/>
      <c r="AW441" s="260"/>
      <c r="AX441" s="260"/>
      <c r="AY441" s="260"/>
      <c r="AZ441" s="260"/>
      <c r="BA441" s="260"/>
      <c r="BB441" s="260"/>
      <c r="BC441" s="260"/>
      <c r="BD441" s="260"/>
      <c r="BE441" s="260"/>
      <c r="BF441" s="260"/>
      <c r="BG441" s="210"/>
      <c r="BH441" s="210"/>
      <c r="BI441" s="210"/>
    </row>
    <row r="442" spans="1:61" x14ac:dyDescent="0.25">
      <c r="A442" s="171" t="s">
        <v>91</v>
      </c>
      <c r="B442" s="164"/>
      <c r="C442" s="299" t="s">
        <v>628</v>
      </c>
      <c r="D442" s="166"/>
      <c r="E442" s="168"/>
      <c r="F442" s="167"/>
      <c r="G442" s="168"/>
      <c r="AO442" s="260"/>
      <c r="AP442" s="260"/>
      <c r="AQ442" s="260"/>
      <c r="AR442" s="260"/>
      <c r="AS442" s="260"/>
      <c r="AT442" s="260"/>
      <c r="AU442" s="260"/>
      <c r="AV442" s="260"/>
      <c r="AW442" s="260"/>
      <c r="AX442" s="260"/>
      <c r="AY442" s="260"/>
      <c r="AZ442" s="260"/>
      <c r="BA442" s="260"/>
      <c r="BB442" s="260"/>
      <c r="BC442" s="260"/>
      <c r="BD442" s="260"/>
      <c r="BE442" s="260"/>
      <c r="BF442" s="260"/>
      <c r="BG442" s="210"/>
      <c r="BH442" s="210"/>
      <c r="BI442" s="210"/>
    </row>
    <row r="443" spans="1:61" x14ac:dyDescent="0.25">
      <c r="A443" s="171" t="s">
        <v>91</v>
      </c>
      <c r="B443" s="164"/>
      <c r="C443" s="299" t="s">
        <v>628</v>
      </c>
      <c r="D443" s="166"/>
      <c r="E443" s="168"/>
      <c r="F443" s="167"/>
      <c r="G443" s="168"/>
      <c r="AO443" s="260"/>
      <c r="AP443" s="260"/>
      <c r="AQ443" s="260"/>
      <c r="AR443" s="260"/>
      <c r="AS443" s="260"/>
      <c r="AT443" s="260"/>
      <c r="AU443" s="260"/>
      <c r="AV443" s="260"/>
      <c r="AW443" s="260"/>
      <c r="AX443" s="260"/>
      <c r="AY443" s="260"/>
      <c r="AZ443" s="260"/>
      <c r="BA443" s="260"/>
      <c r="BB443" s="260"/>
      <c r="BC443" s="260"/>
      <c r="BD443" s="260"/>
      <c r="BE443" s="260"/>
      <c r="BF443" s="260"/>
      <c r="BG443" s="210"/>
      <c r="BH443" s="210"/>
      <c r="BI443" s="210"/>
    </row>
    <row r="444" spans="1:61" x14ac:dyDescent="0.25">
      <c r="A444" s="171" t="s">
        <v>91</v>
      </c>
      <c r="B444" s="164"/>
      <c r="C444" s="299" t="s">
        <v>628</v>
      </c>
      <c r="D444" s="166"/>
      <c r="E444" s="168"/>
      <c r="F444" s="167"/>
      <c r="G444" s="168"/>
      <c r="AO444" s="260"/>
      <c r="AP444" s="260"/>
      <c r="AQ444" s="260"/>
      <c r="AR444" s="260"/>
      <c r="AS444" s="260"/>
      <c r="AT444" s="260"/>
      <c r="AU444" s="260"/>
      <c r="AV444" s="260"/>
      <c r="AW444" s="260"/>
      <c r="AX444" s="260"/>
      <c r="AY444" s="260"/>
      <c r="AZ444" s="260"/>
      <c r="BA444" s="260"/>
      <c r="BB444" s="260"/>
      <c r="BC444" s="260"/>
      <c r="BD444" s="260"/>
      <c r="BE444" s="260"/>
      <c r="BF444" s="260"/>
      <c r="BG444" s="210"/>
      <c r="BH444" s="210"/>
      <c r="BI444" s="210"/>
    </row>
    <row r="445" spans="1:61" x14ac:dyDescent="0.25">
      <c r="A445" s="171" t="s">
        <v>91</v>
      </c>
      <c r="B445" s="164"/>
      <c r="C445" s="299" t="s">
        <v>628</v>
      </c>
      <c r="D445" s="166"/>
      <c r="E445" s="168"/>
      <c r="F445" s="167"/>
      <c r="G445" s="168"/>
      <c r="AO445" s="260"/>
      <c r="AP445" s="260"/>
      <c r="AQ445" s="260"/>
      <c r="AR445" s="260"/>
      <c r="AS445" s="260"/>
      <c r="AT445" s="260"/>
      <c r="AU445" s="260"/>
      <c r="AV445" s="260"/>
      <c r="AW445" s="260"/>
      <c r="AX445" s="260"/>
      <c r="AY445" s="260"/>
      <c r="AZ445" s="260"/>
      <c r="BA445" s="260"/>
      <c r="BB445" s="260"/>
      <c r="BC445" s="260"/>
      <c r="BD445" s="260"/>
      <c r="BE445" s="260"/>
      <c r="BF445" s="260"/>
      <c r="BG445" s="210"/>
      <c r="BH445" s="210"/>
      <c r="BI445" s="210"/>
    </row>
    <row r="446" spans="1:61" x14ac:dyDescent="0.25">
      <c r="A446" s="171" t="s">
        <v>91</v>
      </c>
      <c r="B446" s="164"/>
      <c r="C446" s="299" t="s">
        <v>628</v>
      </c>
      <c r="D446" s="166"/>
      <c r="E446" s="168"/>
      <c r="F446" s="167"/>
      <c r="G446" s="168"/>
      <c r="AO446" s="260"/>
      <c r="AP446" s="260"/>
      <c r="AQ446" s="260"/>
      <c r="AR446" s="260"/>
      <c r="AS446" s="260"/>
      <c r="AT446" s="260"/>
      <c r="AU446" s="260"/>
      <c r="AV446" s="260"/>
      <c r="AW446" s="260"/>
      <c r="AX446" s="260"/>
      <c r="AY446" s="260"/>
      <c r="AZ446" s="260"/>
      <c r="BA446" s="260"/>
      <c r="BB446" s="260"/>
      <c r="BC446" s="260"/>
      <c r="BD446" s="260"/>
      <c r="BE446" s="260"/>
      <c r="BF446" s="260"/>
      <c r="BG446" s="210"/>
      <c r="BH446" s="210"/>
      <c r="BI446" s="210"/>
    </row>
    <row r="447" spans="1:61" x14ac:dyDescent="0.25">
      <c r="A447" s="171" t="s">
        <v>91</v>
      </c>
      <c r="B447" s="164"/>
      <c r="C447" s="299" t="s">
        <v>628</v>
      </c>
      <c r="D447" s="166"/>
      <c r="E447" s="168"/>
      <c r="F447" s="167"/>
      <c r="G447" s="168"/>
      <c r="AO447" s="260"/>
      <c r="AP447" s="260"/>
      <c r="AQ447" s="260"/>
      <c r="AR447" s="260"/>
      <c r="AS447" s="260"/>
      <c r="AT447" s="260"/>
      <c r="AU447" s="260"/>
      <c r="AV447" s="260"/>
      <c r="AW447" s="260"/>
      <c r="AX447" s="260"/>
      <c r="AY447" s="260"/>
      <c r="AZ447" s="260"/>
      <c r="BA447" s="260"/>
      <c r="BB447" s="260"/>
      <c r="BC447" s="260"/>
      <c r="BD447" s="260"/>
      <c r="BE447" s="260"/>
      <c r="BF447" s="260"/>
      <c r="BG447" s="210"/>
      <c r="BH447" s="210"/>
      <c r="BI447" s="210"/>
    </row>
    <row r="448" spans="1:61" x14ac:dyDescent="0.25">
      <c r="A448" s="171" t="s">
        <v>91</v>
      </c>
      <c r="B448" s="164"/>
      <c r="C448" s="299" t="s">
        <v>628</v>
      </c>
      <c r="D448" s="166"/>
      <c r="E448" s="168"/>
      <c r="F448" s="167"/>
      <c r="G448" s="168"/>
      <c r="AO448" s="260"/>
      <c r="AP448" s="260"/>
      <c r="AQ448" s="260"/>
      <c r="AR448" s="260"/>
      <c r="AS448" s="260"/>
      <c r="AT448" s="260"/>
      <c r="AU448" s="260"/>
      <c r="AV448" s="260"/>
      <c r="AW448" s="260"/>
      <c r="AX448" s="260"/>
      <c r="AY448" s="260"/>
      <c r="AZ448" s="260"/>
      <c r="BA448" s="260"/>
      <c r="BB448" s="260"/>
      <c r="BC448" s="260"/>
      <c r="BD448" s="260"/>
      <c r="BE448" s="260"/>
      <c r="BF448" s="260"/>
      <c r="BG448" s="210"/>
      <c r="BH448" s="210"/>
      <c r="BI448" s="210"/>
    </row>
    <row r="449" spans="1:61" x14ac:dyDescent="0.25">
      <c r="A449" s="171" t="s">
        <v>91</v>
      </c>
      <c r="B449" s="164"/>
      <c r="C449" s="299" t="s">
        <v>628</v>
      </c>
      <c r="D449" s="166"/>
      <c r="E449" s="168"/>
      <c r="F449" s="167"/>
      <c r="G449" s="168"/>
      <c r="AO449" s="260"/>
      <c r="AP449" s="260"/>
      <c r="AQ449" s="260"/>
      <c r="AR449" s="260"/>
      <c r="AS449" s="260"/>
      <c r="AT449" s="260"/>
      <c r="AU449" s="260"/>
      <c r="AV449" s="260"/>
      <c r="AW449" s="260"/>
      <c r="AX449" s="260"/>
      <c r="AY449" s="260"/>
      <c r="AZ449" s="260"/>
      <c r="BA449" s="260"/>
      <c r="BB449" s="260"/>
      <c r="BC449" s="260"/>
      <c r="BD449" s="260"/>
      <c r="BE449" s="260"/>
      <c r="BF449" s="260"/>
      <c r="BG449" s="210"/>
      <c r="BH449" s="210"/>
      <c r="BI449" s="210"/>
    </row>
    <row r="450" spans="1:61" x14ac:dyDescent="0.25">
      <c r="A450" s="171" t="s">
        <v>91</v>
      </c>
      <c r="B450" s="164"/>
      <c r="C450" s="299" t="s">
        <v>628</v>
      </c>
      <c r="D450" s="166"/>
      <c r="E450" s="168"/>
      <c r="F450" s="167"/>
      <c r="G450" s="168"/>
      <c r="AO450" s="260"/>
      <c r="AP450" s="260"/>
      <c r="AQ450" s="260"/>
      <c r="AR450" s="260"/>
      <c r="AS450" s="260"/>
      <c r="AT450" s="260"/>
      <c r="AU450" s="260"/>
      <c r="AV450" s="260"/>
      <c r="AW450" s="260"/>
      <c r="AX450" s="260"/>
      <c r="AY450" s="260"/>
      <c r="AZ450" s="260"/>
      <c r="BA450" s="260"/>
      <c r="BB450" s="260"/>
      <c r="BC450" s="260"/>
      <c r="BD450" s="260"/>
      <c r="BE450" s="260"/>
      <c r="BF450" s="260"/>
      <c r="BG450" s="210"/>
      <c r="BH450" s="210"/>
      <c r="BI450" s="210"/>
    </row>
    <row r="451" spans="1:61" x14ac:dyDescent="0.25">
      <c r="A451" s="171" t="s">
        <v>91</v>
      </c>
      <c r="B451" s="164"/>
      <c r="C451" s="299" t="s">
        <v>628</v>
      </c>
      <c r="D451" s="166"/>
      <c r="E451" s="168"/>
      <c r="F451" s="167"/>
      <c r="G451" s="168"/>
      <c r="AO451" s="260"/>
      <c r="AP451" s="260"/>
      <c r="AQ451" s="260"/>
      <c r="AR451" s="260"/>
      <c r="AS451" s="260"/>
      <c r="AT451" s="260"/>
      <c r="AU451" s="260"/>
      <c r="AV451" s="260"/>
      <c r="AW451" s="260"/>
      <c r="AX451" s="260"/>
      <c r="AY451" s="260"/>
      <c r="AZ451" s="260"/>
      <c r="BA451" s="260"/>
      <c r="BB451" s="260"/>
      <c r="BC451" s="260"/>
      <c r="BD451" s="260"/>
      <c r="BE451" s="260"/>
      <c r="BF451" s="260"/>
      <c r="BG451" s="210"/>
      <c r="BH451" s="210"/>
      <c r="BI451" s="210"/>
    </row>
    <row r="452" spans="1:61" x14ac:dyDescent="0.25">
      <c r="A452" s="171" t="s">
        <v>91</v>
      </c>
      <c r="B452" s="164"/>
      <c r="C452" s="299" t="s">
        <v>628</v>
      </c>
      <c r="D452" s="166"/>
      <c r="E452" s="168"/>
      <c r="F452" s="167"/>
      <c r="G452" s="168"/>
      <c r="AO452" s="260"/>
      <c r="AP452" s="260"/>
      <c r="AQ452" s="260"/>
      <c r="AR452" s="260"/>
      <c r="AS452" s="260"/>
      <c r="AT452" s="260"/>
      <c r="AU452" s="260"/>
      <c r="AV452" s="260"/>
      <c r="AW452" s="260"/>
      <c r="AX452" s="260"/>
      <c r="AY452" s="260"/>
      <c r="AZ452" s="260"/>
      <c r="BA452" s="260"/>
      <c r="BB452" s="260"/>
      <c r="BC452" s="260"/>
      <c r="BD452" s="260"/>
      <c r="BE452" s="260"/>
      <c r="BF452" s="260"/>
      <c r="BG452" s="210"/>
      <c r="BH452" s="210"/>
      <c r="BI452" s="210"/>
    </row>
    <row r="453" spans="1:61" x14ac:dyDescent="0.25">
      <c r="A453" s="171" t="s">
        <v>91</v>
      </c>
      <c r="B453" s="164"/>
      <c r="C453" s="299" t="s">
        <v>628</v>
      </c>
      <c r="D453" s="166"/>
      <c r="E453" s="168"/>
      <c r="F453" s="167"/>
      <c r="G453" s="168"/>
      <c r="AO453" s="260"/>
      <c r="AP453" s="260"/>
      <c r="AQ453" s="260"/>
      <c r="AR453" s="260"/>
      <c r="AS453" s="260"/>
      <c r="AT453" s="260"/>
      <c r="AU453" s="260"/>
      <c r="AV453" s="260"/>
      <c r="AW453" s="260"/>
      <c r="AX453" s="260"/>
      <c r="AY453" s="260"/>
      <c r="AZ453" s="260"/>
      <c r="BA453" s="260"/>
      <c r="BB453" s="260"/>
      <c r="BC453" s="260"/>
      <c r="BD453" s="260"/>
      <c r="BE453" s="260"/>
      <c r="BF453" s="260"/>
      <c r="BG453" s="210"/>
      <c r="BH453" s="210"/>
      <c r="BI453" s="210"/>
    </row>
    <row r="454" spans="1:61" x14ac:dyDescent="0.25">
      <c r="A454" s="171" t="s">
        <v>91</v>
      </c>
      <c r="B454" s="164"/>
      <c r="C454" s="299" t="s">
        <v>628</v>
      </c>
      <c r="D454" s="166"/>
      <c r="E454" s="168"/>
      <c r="F454" s="167"/>
      <c r="G454" s="168"/>
      <c r="AO454" s="260"/>
      <c r="AP454" s="260"/>
      <c r="AQ454" s="260"/>
      <c r="AR454" s="260"/>
      <c r="AS454" s="260"/>
      <c r="AT454" s="260"/>
      <c r="AU454" s="260"/>
      <c r="AV454" s="260"/>
      <c r="AW454" s="260"/>
      <c r="AX454" s="260"/>
      <c r="AY454" s="260"/>
      <c r="AZ454" s="260"/>
      <c r="BA454" s="260"/>
      <c r="BB454" s="260"/>
      <c r="BC454" s="260"/>
      <c r="BD454" s="260"/>
      <c r="BE454" s="260"/>
      <c r="BF454" s="260"/>
      <c r="BG454" s="210"/>
      <c r="BH454" s="210"/>
      <c r="BI454" s="210"/>
    </row>
    <row r="455" spans="1:61" x14ac:dyDescent="0.25">
      <c r="A455" s="171" t="s">
        <v>91</v>
      </c>
      <c r="B455" s="164"/>
      <c r="C455" s="299" t="s">
        <v>628</v>
      </c>
      <c r="D455" s="166"/>
      <c r="E455" s="168"/>
      <c r="F455" s="167"/>
      <c r="G455" s="168"/>
      <c r="AO455" s="260"/>
      <c r="AP455" s="260"/>
      <c r="AQ455" s="260"/>
      <c r="AR455" s="260"/>
      <c r="AS455" s="260"/>
      <c r="AT455" s="260"/>
      <c r="AU455" s="260"/>
      <c r="AV455" s="260"/>
      <c r="AW455" s="260"/>
      <c r="AX455" s="260"/>
      <c r="AY455" s="260"/>
      <c r="AZ455" s="260"/>
      <c r="BA455" s="260"/>
      <c r="BB455" s="260"/>
      <c r="BC455" s="260"/>
      <c r="BD455" s="260"/>
      <c r="BE455" s="260"/>
      <c r="BF455" s="260"/>
      <c r="BG455" s="210"/>
      <c r="BH455" s="210"/>
      <c r="BI455" s="210"/>
    </row>
    <row r="456" spans="1:61" x14ac:dyDescent="0.25">
      <c r="A456" s="171" t="s">
        <v>91</v>
      </c>
      <c r="B456" s="164"/>
      <c r="C456" s="299" t="s">
        <v>628</v>
      </c>
      <c r="D456" s="166"/>
      <c r="E456" s="168"/>
      <c r="F456" s="167"/>
      <c r="G456" s="168"/>
      <c r="AO456" s="260"/>
      <c r="AP456" s="260"/>
      <c r="AQ456" s="260"/>
      <c r="AR456" s="260"/>
      <c r="AS456" s="260"/>
      <c r="AT456" s="260"/>
      <c r="AU456" s="260"/>
      <c r="AV456" s="260"/>
      <c r="AW456" s="260"/>
      <c r="AX456" s="260"/>
      <c r="AY456" s="260"/>
      <c r="AZ456" s="260"/>
      <c r="BA456" s="260"/>
      <c r="BB456" s="260"/>
      <c r="BC456" s="260"/>
      <c r="BD456" s="260"/>
      <c r="BE456" s="260"/>
      <c r="BF456" s="260"/>
      <c r="BG456" s="210"/>
      <c r="BH456" s="210"/>
      <c r="BI456" s="210"/>
    </row>
    <row r="457" spans="1:61" x14ac:dyDescent="0.25">
      <c r="A457" s="171" t="s">
        <v>91</v>
      </c>
      <c r="B457" s="164"/>
      <c r="C457" s="299" t="s">
        <v>628</v>
      </c>
      <c r="D457" s="166"/>
      <c r="E457" s="168"/>
      <c r="F457" s="167"/>
      <c r="G457" s="168"/>
      <c r="AO457" s="260"/>
      <c r="AP457" s="260"/>
      <c r="AQ457" s="260"/>
      <c r="AR457" s="260"/>
      <c r="AS457" s="260"/>
      <c r="AT457" s="260"/>
      <c r="AU457" s="260"/>
      <c r="AV457" s="260"/>
      <c r="AW457" s="260"/>
      <c r="AX457" s="260"/>
      <c r="AY457" s="260"/>
      <c r="AZ457" s="260"/>
      <c r="BA457" s="260"/>
      <c r="BB457" s="260"/>
      <c r="BC457" s="260"/>
      <c r="BD457" s="260"/>
      <c r="BE457" s="260"/>
      <c r="BF457" s="260"/>
      <c r="BG457" s="210"/>
      <c r="BH457" s="210"/>
      <c r="BI457" s="210"/>
    </row>
    <row r="458" spans="1:61" x14ac:dyDescent="0.25">
      <c r="A458" s="171" t="s">
        <v>91</v>
      </c>
      <c r="B458" s="164"/>
      <c r="C458" s="299" t="s">
        <v>628</v>
      </c>
      <c r="D458" s="166"/>
      <c r="E458" s="168"/>
      <c r="F458" s="167"/>
      <c r="G458" s="168"/>
      <c r="AO458" s="260"/>
      <c r="AP458" s="260"/>
      <c r="AQ458" s="260"/>
      <c r="AR458" s="260"/>
      <c r="AS458" s="260"/>
      <c r="AT458" s="260"/>
      <c r="AU458" s="260"/>
      <c r="AV458" s="260"/>
      <c r="AW458" s="260"/>
      <c r="AX458" s="260"/>
      <c r="AY458" s="260"/>
      <c r="AZ458" s="260"/>
      <c r="BA458" s="260"/>
      <c r="BB458" s="260"/>
      <c r="BC458" s="260"/>
      <c r="BD458" s="260"/>
      <c r="BE458" s="260"/>
      <c r="BF458" s="260"/>
      <c r="BG458" s="210"/>
      <c r="BH458" s="210"/>
      <c r="BI458" s="210"/>
    </row>
    <row r="459" spans="1:61" x14ac:dyDescent="0.25">
      <c r="A459" s="171" t="s">
        <v>91</v>
      </c>
      <c r="B459" s="164"/>
      <c r="C459" s="299" t="s">
        <v>628</v>
      </c>
      <c r="D459" s="166"/>
      <c r="E459" s="168"/>
      <c r="F459" s="167"/>
      <c r="G459" s="168"/>
      <c r="AO459" s="260"/>
      <c r="AP459" s="260"/>
      <c r="AQ459" s="260"/>
      <c r="AR459" s="260"/>
      <c r="AS459" s="260"/>
      <c r="AT459" s="260"/>
      <c r="AU459" s="260"/>
      <c r="AV459" s="260"/>
      <c r="AW459" s="260"/>
      <c r="AX459" s="260"/>
      <c r="AY459" s="260"/>
      <c r="AZ459" s="260"/>
      <c r="BA459" s="260"/>
      <c r="BB459" s="260"/>
      <c r="BC459" s="260"/>
      <c r="BD459" s="260"/>
      <c r="BE459" s="260"/>
      <c r="BF459" s="260"/>
      <c r="BG459" s="210"/>
      <c r="BH459" s="210"/>
      <c r="BI459" s="210"/>
    </row>
    <row r="460" spans="1:61" x14ac:dyDescent="0.25">
      <c r="A460" s="171" t="s">
        <v>91</v>
      </c>
      <c r="B460" s="164"/>
      <c r="C460" s="299" t="s">
        <v>628</v>
      </c>
      <c r="D460" s="166"/>
      <c r="E460" s="168"/>
      <c r="F460" s="167"/>
      <c r="G460" s="168"/>
      <c r="AO460" s="260"/>
      <c r="AP460" s="260"/>
      <c r="AQ460" s="260"/>
      <c r="AR460" s="260"/>
      <c r="AS460" s="260"/>
      <c r="AT460" s="260"/>
      <c r="AU460" s="260"/>
      <c r="AV460" s="260"/>
      <c r="AW460" s="260"/>
      <c r="AX460" s="260"/>
      <c r="AY460" s="260"/>
      <c r="AZ460" s="260"/>
      <c r="BA460" s="260"/>
      <c r="BB460" s="260"/>
      <c r="BC460" s="260"/>
      <c r="BD460" s="260"/>
      <c r="BE460" s="260"/>
      <c r="BF460" s="260"/>
      <c r="BG460" s="210"/>
      <c r="BH460" s="210"/>
      <c r="BI460" s="210"/>
    </row>
    <row r="461" spans="1:61" x14ac:dyDescent="0.25">
      <c r="A461" s="171" t="s">
        <v>91</v>
      </c>
      <c r="B461" s="164"/>
      <c r="C461" s="299" t="s">
        <v>628</v>
      </c>
      <c r="D461" s="166"/>
      <c r="E461" s="168"/>
      <c r="F461" s="167"/>
      <c r="G461" s="168"/>
      <c r="AO461" s="260"/>
      <c r="AP461" s="260"/>
      <c r="AQ461" s="260"/>
      <c r="AR461" s="260"/>
      <c r="AS461" s="260"/>
      <c r="AT461" s="260"/>
      <c r="AU461" s="260"/>
      <c r="AV461" s="260"/>
      <c r="AW461" s="260"/>
      <c r="AX461" s="260"/>
      <c r="AY461" s="260"/>
      <c r="AZ461" s="260"/>
      <c r="BA461" s="260"/>
      <c r="BB461" s="260"/>
      <c r="BC461" s="260"/>
      <c r="BD461" s="260"/>
      <c r="BE461" s="260"/>
      <c r="BF461" s="260"/>
      <c r="BG461" s="210"/>
      <c r="BH461" s="210"/>
      <c r="BI461" s="210"/>
    </row>
    <row r="462" spans="1:61" x14ac:dyDescent="0.25">
      <c r="A462" s="171" t="s">
        <v>91</v>
      </c>
      <c r="B462" s="164"/>
      <c r="C462" s="299" t="s">
        <v>628</v>
      </c>
      <c r="D462" s="166"/>
      <c r="E462" s="168"/>
      <c r="F462" s="167"/>
      <c r="G462" s="168"/>
      <c r="AO462" s="260"/>
      <c r="AP462" s="260"/>
      <c r="AQ462" s="260"/>
      <c r="AR462" s="260"/>
      <c r="AS462" s="260"/>
      <c r="AT462" s="260"/>
      <c r="AU462" s="260"/>
      <c r="AV462" s="260"/>
      <c r="AW462" s="260"/>
      <c r="AX462" s="260"/>
      <c r="AY462" s="260"/>
      <c r="AZ462" s="260"/>
      <c r="BA462" s="260"/>
      <c r="BB462" s="260"/>
      <c r="BC462" s="260"/>
      <c r="BD462" s="260"/>
      <c r="BE462" s="260"/>
      <c r="BF462" s="260"/>
      <c r="BG462" s="210"/>
      <c r="BH462" s="210"/>
      <c r="BI462" s="210"/>
    </row>
    <row r="463" spans="1:61" x14ac:dyDescent="0.25">
      <c r="A463" s="171" t="s">
        <v>91</v>
      </c>
      <c r="B463" s="164"/>
      <c r="C463" s="299" t="s">
        <v>628</v>
      </c>
      <c r="D463" s="166"/>
      <c r="E463" s="168"/>
      <c r="F463" s="167"/>
      <c r="G463" s="168"/>
      <c r="AO463" s="260"/>
      <c r="AP463" s="260"/>
      <c r="AQ463" s="260"/>
      <c r="AR463" s="260"/>
      <c r="AS463" s="260"/>
      <c r="AT463" s="260"/>
      <c r="AU463" s="260"/>
      <c r="AV463" s="260"/>
      <c r="AW463" s="260"/>
      <c r="AX463" s="260"/>
      <c r="AY463" s="260"/>
      <c r="AZ463" s="260"/>
      <c r="BA463" s="260"/>
      <c r="BB463" s="260"/>
      <c r="BC463" s="260"/>
      <c r="BD463" s="260"/>
      <c r="BE463" s="260"/>
      <c r="BF463" s="260"/>
      <c r="BG463" s="210"/>
      <c r="BH463" s="210"/>
      <c r="BI463" s="210"/>
    </row>
    <row r="464" spans="1:61" x14ac:dyDescent="0.25">
      <c r="A464" s="171" t="s">
        <v>91</v>
      </c>
      <c r="B464" s="164"/>
      <c r="C464" s="299" t="s">
        <v>628</v>
      </c>
      <c r="D464" s="166"/>
      <c r="E464" s="168"/>
      <c r="F464" s="167"/>
      <c r="G464" s="168"/>
      <c r="AO464" s="260"/>
      <c r="AP464" s="260"/>
      <c r="AQ464" s="260"/>
      <c r="AR464" s="260"/>
      <c r="AS464" s="260"/>
      <c r="AT464" s="260"/>
      <c r="AU464" s="260"/>
      <c r="AV464" s="260"/>
      <c r="AW464" s="260"/>
      <c r="AX464" s="260"/>
      <c r="AY464" s="260"/>
      <c r="AZ464" s="260"/>
      <c r="BA464" s="260"/>
      <c r="BB464" s="260"/>
      <c r="BC464" s="260"/>
      <c r="BD464" s="260"/>
      <c r="BE464" s="260"/>
      <c r="BF464" s="260"/>
      <c r="BG464" s="210"/>
      <c r="BH464" s="210"/>
      <c r="BI464" s="210"/>
    </row>
    <row r="465" spans="1:61" x14ac:dyDescent="0.25">
      <c r="A465" s="171" t="s">
        <v>91</v>
      </c>
      <c r="B465" s="164"/>
      <c r="C465" s="299" t="s">
        <v>628</v>
      </c>
      <c r="D465" s="166"/>
      <c r="E465" s="168"/>
      <c r="F465" s="167"/>
      <c r="G465" s="168"/>
      <c r="AO465" s="260"/>
      <c r="AP465" s="260"/>
      <c r="AQ465" s="260"/>
      <c r="AR465" s="260"/>
      <c r="AS465" s="260"/>
      <c r="AT465" s="260"/>
      <c r="AU465" s="260"/>
      <c r="AV465" s="260"/>
      <c r="AW465" s="260"/>
      <c r="AX465" s="260"/>
      <c r="AY465" s="260"/>
      <c r="AZ465" s="260"/>
      <c r="BA465" s="260"/>
      <c r="BB465" s="260"/>
      <c r="BC465" s="260"/>
      <c r="BD465" s="260"/>
      <c r="BE465" s="260"/>
      <c r="BF465" s="260"/>
      <c r="BG465" s="210"/>
      <c r="BH465" s="210"/>
      <c r="BI465" s="210"/>
    </row>
    <row r="466" spans="1:61" x14ac:dyDescent="0.25">
      <c r="A466" s="171" t="s">
        <v>91</v>
      </c>
      <c r="B466" s="164"/>
      <c r="C466" s="299" t="s">
        <v>628</v>
      </c>
      <c r="D466" s="166"/>
      <c r="E466" s="168"/>
      <c r="F466" s="167"/>
      <c r="G466" s="168"/>
      <c r="AO466" s="260"/>
      <c r="AP466" s="260"/>
      <c r="AQ466" s="260"/>
      <c r="AR466" s="260"/>
      <c r="AS466" s="260"/>
      <c r="AT466" s="260"/>
      <c r="AU466" s="260"/>
      <c r="AV466" s="260"/>
      <c r="AW466" s="260"/>
      <c r="AX466" s="260"/>
      <c r="AY466" s="260"/>
      <c r="AZ466" s="260"/>
      <c r="BA466" s="260"/>
      <c r="BB466" s="260"/>
      <c r="BC466" s="260"/>
      <c r="BD466" s="260"/>
      <c r="BE466" s="260"/>
      <c r="BF466" s="260"/>
      <c r="BG466" s="210"/>
      <c r="BH466" s="210"/>
      <c r="BI466" s="210"/>
    </row>
    <row r="467" spans="1:61" x14ac:dyDescent="0.25">
      <c r="A467" s="171" t="s">
        <v>91</v>
      </c>
      <c r="B467" s="164"/>
      <c r="C467" s="299" t="s">
        <v>628</v>
      </c>
      <c r="D467" s="166"/>
      <c r="E467" s="168"/>
      <c r="F467" s="167"/>
      <c r="G467" s="168"/>
      <c r="AO467" s="260"/>
      <c r="AP467" s="260"/>
      <c r="AQ467" s="260"/>
      <c r="AR467" s="260"/>
      <c r="AS467" s="260"/>
      <c r="AT467" s="260"/>
      <c r="AU467" s="260"/>
      <c r="AV467" s="260"/>
      <c r="AW467" s="260"/>
      <c r="AX467" s="260"/>
      <c r="AY467" s="260"/>
      <c r="AZ467" s="260"/>
      <c r="BA467" s="260"/>
      <c r="BB467" s="260"/>
      <c r="BC467" s="260"/>
      <c r="BD467" s="260"/>
      <c r="BE467" s="260"/>
      <c r="BF467" s="260"/>
      <c r="BG467" s="210"/>
      <c r="BH467" s="210"/>
      <c r="BI467" s="210"/>
    </row>
    <row r="468" spans="1:61" x14ac:dyDescent="0.25">
      <c r="A468" s="171" t="s">
        <v>91</v>
      </c>
      <c r="B468" s="164"/>
      <c r="C468" s="299" t="s">
        <v>628</v>
      </c>
      <c r="D468" s="166"/>
      <c r="E468" s="168"/>
      <c r="F468" s="167"/>
      <c r="G468" s="168"/>
      <c r="AO468" s="260"/>
      <c r="AP468" s="260"/>
      <c r="AQ468" s="260"/>
      <c r="AR468" s="260"/>
      <c r="AS468" s="260"/>
      <c r="AT468" s="260"/>
      <c r="AU468" s="260"/>
      <c r="AV468" s="260"/>
      <c r="AW468" s="260"/>
      <c r="AX468" s="260"/>
      <c r="AY468" s="260"/>
      <c r="AZ468" s="260"/>
      <c r="BA468" s="260"/>
      <c r="BB468" s="260"/>
      <c r="BC468" s="260"/>
      <c r="BD468" s="260"/>
      <c r="BE468" s="260"/>
      <c r="BF468" s="260"/>
      <c r="BG468" s="210"/>
      <c r="BH468" s="210"/>
      <c r="BI468" s="210"/>
    </row>
    <row r="469" spans="1:61" x14ac:dyDescent="0.25">
      <c r="A469" s="171" t="s">
        <v>91</v>
      </c>
      <c r="B469" s="164"/>
      <c r="C469" s="299" t="s">
        <v>628</v>
      </c>
      <c r="D469" s="166"/>
      <c r="E469" s="168"/>
      <c r="F469" s="167"/>
      <c r="G469" s="168"/>
      <c r="AO469" s="260"/>
      <c r="AP469" s="260"/>
      <c r="AQ469" s="260"/>
      <c r="AR469" s="260"/>
      <c r="AS469" s="260"/>
      <c r="AT469" s="260"/>
      <c r="AU469" s="260"/>
      <c r="AV469" s="260"/>
      <c r="AW469" s="260"/>
      <c r="AX469" s="260"/>
      <c r="AY469" s="260"/>
      <c r="AZ469" s="260"/>
      <c r="BA469" s="260"/>
      <c r="BB469" s="260"/>
      <c r="BC469" s="260"/>
      <c r="BD469" s="260"/>
      <c r="BE469" s="260"/>
      <c r="BF469" s="260"/>
      <c r="BG469" s="210"/>
      <c r="BH469" s="210"/>
      <c r="BI469" s="210"/>
    </row>
    <row r="470" spans="1:61" x14ac:dyDescent="0.25">
      <c r="A470" s="171" t="s">
        <v>91</v>
      </c>
      <c r="B470" s="164"/>
      <c r="C470" s="299" t="s">
        <v>628</v>
      </c>
      <c r="D470" s="166"/>
      <c r="E470" s="168"/>
      <c r="F470" s="167"/>
      <c r="G470" s="168"/>
      <c r="AO470" s="260"/>
      <c r="AP470" s="260"/>
      <c r="AQ470" s="260"/>
      <c r="AR470" s="260"/>
      <c r="AS470" s="260"/>
      <c r="AT470" s="260"/>
      <c r="AU470" s="260"/>
      <c r="AV470" s="260"/>
      <c r="AW470" s="260"/>
      <c r="AX470" s="260"/>
      <c r="AY470" s="260"/>
      <c r="AZ470" s="260"/>
      <c r="BA470" s="260"/>
      <c r="BB470" s="260"/>
      <c r="BC470" s="260"/>
      <c r="BD470" s="260"/>
      <c r="BE470" s="260"/>
      <c r="BF470" s="260"/>
      <c r="BG470" s="210"/>
      <c r="BH470" s="210"/>
      <c r="BI470" s="210"/>
    </row>
    <row r="471" spans="1:61" x14ac:dyDescent="0.25">
      <c r="A471" s="171" t="s">
        <v>91</v>
      </c>
      <c r="B471" s="164"/>
      <c r="C471" s="299" t="s">
        <v>628</v>
      </c>
      <c r="D471" s="166"/>
      <c r="E471" s="168"/>
      <c r="F471" s="167"/>
      <c r="G471" s="168"/>
      <c r="AO471" s="260"/>
      <c r="AP471" s="260"/>
      <c r="AQ471" s="260"/>
      <c r="AR471" s="260"/>
      <c r="AS471" s="260"/>
      <c r="AT471" s="260"/>
      <c r="AU471" s="260"/>
      <c r="AV471" s="260"/>
      <c r="AW471" s="260"/>
      <c r="AX471" s="260"/>
      <c r="AY471" s="260"/>
      <c r="AZ471" s="260"/>
      <c r="BA471" s="260"/>
      <c r="BB471" s="260"/>
      <c r="BC471" s="260"/>
      <c r="BD471" s="260"/>
      <c r="BE471" s="260"/>
      <c r="BF471" s="260"/>
      <c r="BG471" s="210"/>
      <c r="BH471" s="210"/>
      <c r="BI471" s="210"/>
    </row>
    <row r="472" spans="1:61" x14ac:dyDescent="0.25">
      <c r="A472" s="171" t="s">
        <v>91</v>
      </c>
      <c r="B472" s="164"/>
      <c r="C472" s="299" t="s">
        <v>628</v>
      </c>
      <c r="D472" s="166"/>
      <c r="E472" s="168"/>
      <c r="F472" s="167"/>
      <c r="G472" s="168"/>
      <c r="AO472" s="260"/>
      <c r="AP472" s="260"/>
      <c r="AQ472" s="260"/>
      <c r="AR472" s="260"/>
      <c r="AS472" s="260"/>
      <c r="AT472" s="260"/>
      <c r="AU472" s="260"/>
      <c r="AV472" s="260"/>
      <c r="AW472" s="260"/>
      <c r="AX472" s="260"/>
      <c r="AY472" s="260"/>
      <c r="AZ472" s="260"/>
      <c r="BA472" s="260"/>
      <c r="BB472" s="260"/>
      <c r="BC472" s="260"/>
      <c r="BD472" s="260"/>
      <c r="BE472" s="260"/>
      <c r="BF472" s="260"/>
      <c r="BG472" s="210"/>
      <c r="BH472" s="210"/>
      <c r="BI472" s="210"/>
    </row>
    <row r="473" spans="1:61" x14ac:dyDescent="0.25">
      <c r="A473" s="171" t="s">
        <v>91</v>
      </c>
      <c r="B473" s="164"/>
      <c r="C473" s="299" t="s">
        <v>628</v>
      </c>
      <c r="D473" s="166"/>
      <c r="E473" s="168"/>
      <c r="F473" s="167"/>
      <c r="G473" s="168"/>
      <c r="AO473" s="260"/>
      <c r="AP473" s="260"/>
      <c r="AQ473" s="260"/>
      <c r="AR473" s="260"/>
      <c r="AS473" s="260"/>
      <c r="AT473" s="260"/>
      <c r="AU473" s="260"/>
      <c r="AV473" s="260"/>
      <c r="AW473" s="260"/>
      <c r="AX473" s="260"/>
      <c r="AY473" s="260"/>
      <c r="AZ473" s="260"/>
      <c r="BA473" s="260"/>
      <c r="BB473" s="260"/>
      <c r="BC473" s="260"/>
      <c r="BD473" s="260"/>
      <c r="BE473" s="260"/>
      <c r="BF473" s="260"/>
      <c r="BG473" s="210"/>
      <c r="BH473" s="210"/>
      <c r="BI473" s="210"/>
    </row>
    <row r="474" spans="1:61" x14ac:dyDescent="0.25">
      <c r="A474" s="171" t="s">
        <v>91</v>
      </c>
      <c r="B474" s="164"/>
      <c r="C474" s="299" t="s">
        <v>628</v>
      </c>
      <c r="D474" s="166"/>
      <c r="E474" s="168"/>
      <c r="F474" s="167"/>
      <c r="G474" s="168"/>
      <c r="AO474" s="260"/>
      <c r="AP474" s="260"/>
      <c r="AQ474" s="260"/>
      <c r="AR474" s="260"/>
      <c r="AS474" s="260"/>
      <c r="AT474" s="260"/>
      <c r="AU474" s="260"/>
      <c r="AV474" s="260"/>
      <c r="AW474" s="260"/>
      <c r="AX474" s="260"/>
      <c r="AY474" s="260"/>
      <c r="AZ474" s="260"/>
      <c r="BA474" s="260"/>
      <c r="BB474" s="260"/>
      <c r="BC474" s="260"/>
      <c r="BD474" s="260"/>
      <c r="BE474" s="260"/>
      <c r="BF474" s="260"/>
      <c r="BG474" s="210"/>
      <c r="BH474" s="210"/>
      <c r="BI474" s="210"/>
    </row>
    <row r="475" spans="1:61" x14ac:dyDescent="0.25">
      <c r="A475" s="171" t="s">
        <v>91</v>
      </c>
      <c r="B475" s="164"/>
      <c r="C475" s="299" t="s">
        <v>628</v>
      </c>
      <c r="D475" s="166"/>
      <c r="E475" s="168"/>
      <c r="F475" s="167"/>
      <c r="G475" s="168"/>
      <c r="AO475" s="260"/>
      <c r="AP475" s="260"/>
      <c r="AQ475" s="260"/>
      <c r="AR475" s="260"/>
      <c r="AS475" s="260"/>
      <c r="AT475" s="260"/>
      <c r="AU475" s="260"/>
      <c r="AV475" s="260"/>
      <c r="AW475" s="260"/>
      <c r="AX475" s="260"/>
      <c r="AY475" s="260"/>
      <c r="AZ475" s="260"/>
      <c r="BA475" s="260"/>
      <c r="BB475" s="260"/>
      <c r="BC475" s="260"/>
      <c r="BD475" s="260"/>
      <c r="BE475" s="260"/>
      <c r="BF475" s="260"/>
      <c r="BG475" s="210"/>
      <c r="BH475" s="210"/>
      <c r="BI475" s="210"/>
    </row>
    <row r="476" spans="1:61" x14ac:dyDescent="0.25">
      <c r="A476" s="171" t="s">
        <v>91</v>
      </c>
      <c r="B476" s="164"/>
      <c r="C476" s="299" t="s">
        <v>628</v>
      </c>
      <c r="D476" s="166"/>
      <c r="E476" s="168"/>
      <c r="F476" s="167"/>
      <c r="G476" s="168"/>
      <c r="AO476" s="260"/>
      <c r="AP476" s="260"/>
      <c r="AQ476" s="260"/>
      <c r="AR476" s="260"/>
      <c r="AS476" s="260"/>
      <c r="AT476" s="260"/>
      <c r="AU476" s="260"/>
      <c r="AV476" s="260"/>
      <c r="AW476" s="260"/>
      <c r="AX476" s="260"/>
      <c r="AY476" s="260"/>
      <c r="AZ476" s="260"/>
      <c r="BA476" s="260"/>
      <c r="BB476" s="260"/>
      <c r="BC476" s="260"/>
      <c r="BD476" s="260"/>
      <c r="BE476" s="260"/>
      <c r="BF476" s="260"/>
      <c r="BG476" s="210"/>
      <c r="BH476" s="210"/>
      <c r="BI476" s="210"/>
    </row>
    <row r="477" spans="1:61" x14ac:dyDescent="0.25">
      <c r="A477" s="171" t="s">
        <v>91</v>
      </c>
      <c r="B477" s="164"/>
      <c r="C477" s="299" t="s">
        <v>628</v>
      </c>
      <c r="D477" s="166"/>
      <c r="E477" s="168"/>
      <c r="F477" s="167"/>
      <c r="G477" s="168"/>
      <c r="AO477" s="260"/>
      <c r="AP477" s="260"/>
      <c r="AQ477" s="260"/>
      <c r="AR477" s="260"/>
      <c r="AS477" s="260"/>
      <c r="AT477" s="260"/>
      <c r="AU477" s="260"/>
      <c r="AV477" s="260"/>
      <c r="AW477" s="260"/>
      <c r="AX477" s="260"/>
      <c r="AY477" s="260"/>
      <c r="AZ477" s="260"/>
      <c r="BA477" s="260"/>
      <c r="BB477" s="260"/>
      <c r="BC477" s="260"/>
      <c r="BD477" s="260"/>
      <c r="BE477" s="260"/>
      <c r="BF477" s="260"/>
      <c r="BG477" s="210"/>
      <c r="BH477" s="210"/>
      <c r="BI477" s="210"/>
    </row>
    <row r="478" spans="1:61" x14ac:dyDescent="0.25">
      <c r="A478" s="171" t="s">
        <v>91</v>
      </c>
      <c r="B478" s="164"/>
      <c r="C478" s="299" t="s">
        <v>628</v>
      </c>
      <c r="D478" s="166"/>
      <c r="E478" s="168"/>
      <c r="F478" s="167"/>
      <c r="G478" s="168"/>
      <c r="AO478" s="260"/>
      <c r="AP478" s="260"/>
      <c r="AQ478" s="260"/>
      <c r="AR478" s="260"/>
      <c r="AS478" s="260"/>
      <c r="AT478" s="260"/>
      <c r="AU478" s="260"/>
      <c r="AV478" s="260"/>
      <c r="AW478" s="260"/>
      <c r="AX478" s="260"/>
      <c r="AY478" s="260"/>
      <c r="AZ478" s="260"/>
      <c r="BA478" s="260"/>
      <c r="BB478" s="260"/>
      <c r="BC478" s="260"/>
      <c r="BD478" s="260"/>
      <c r="BE478" s="260"/>
      <c r="BF478" s="260"/>
      <c r="BG478" s="210"/>
      <c r="BH478" s="210"/>
      <c r="BI478" s="210"/>
    </row>
    <row r="479" spans="1:61" x14ac:dyDescent="0.25">
      <c r="A479" s="171" t="s">
        <v>91</v>
      </c>
      <c r="B479" s="164"/>
      <c r="C479" s="299" t="s">
        <v>628</v>
      </c>
      <c r="D479" s="166"/>
      <c r="E479" s="168"/>
      <c r="F479" s="167"/>
      <c r="G479" s="168"/>
      <c r="AO479" s="260"/>
      <c r="AP479" s="260"/>
      <c r="AQ479" s="260"/>
      <c r="AR479" s="260"/>
      <c r="AS479" s="260"/>
      <c r="AT479" s="260"/>
      <c r="AU479" s="260"/>
      <c r="AV479" s="260"/>
      <c r="AW479" s="260"/>
      <c r="AX479" s="260"/>
      <c r="AY479" s="260"/>
      <c r="AZ479" s="260"/>
      <c r="BA479" s="260"/>
      <c r="BB479" s="260"/>
      <c r="BC479" s="260"/>
      <c r="BD479" s="260"/>
      <c r="BE479" s="260"/>
      <c r="BF479" s="260"/>
      <c r="BG479" s="210"/>
      <c r="BH479" s="210"/>
      <c r="BI479" s="210"/>
    </row>
    <row r="480" spans="1:61" x14ac:dyDescent="0.25">
      <c r="A480" s="171" t="s">
        <v>91</v>
      </c>
      <c r="B480" s="164"/>
      <c r="C480" s="299" t="s">
        <v>628</v>
      </c>
      <c r="D480" s="166"/>
      <c r="E480" s="168"/>
      <c r="F480" s="167"/>
      <c r="G480" s="168"/>
      <c r="AO480" s="260"/>
      <c r="AP480" s="260"/>
      <c r="AQ480" s="260"/>
      <c r="AR480" s="260"/>
      <c r="AS480" s="260"/>
      <c r="AT480" s="260"/>
      <c r="AU480" s="260"/>
      <c r="AV480" s="260"/>
      <c r="AW480" s="260"/>
      <c r="AX480" s="260"/>
      <c r="AY480" s="260"/>
      <c r="AZ480" s="260"/>
      <c r="BA480" s="260"/>
      <c r="BB480" s="260"/>
      <c r="BC480" s="260"/>
      <c r="BD480" s="260"/>
      <c r="BE480" s="260"/>
      <c r="BF480" s="260"/>
      <c r="BG480" s="210"/>
      <c r="BH480" s="210"/>
      <c r="BI480" s="210"/>
    </row>
    <row r="481" spans="1:61" x14ac:dyDescent="0.25">
      <c r="A481" s="171" t="s">
        <v>91</v>
      </c>
      <c r="B481" s="164"/>
      <c r="C481" s="299" t="s">
        <v>628</v>
      </c>
      <c r="D481" s="166"/>
      <c r="E481" s="168"/>
      <c r="F481" s="167"/>
      <c r="G481" s="168"/>
      <c r="AO481" s="260"/>
      <c r="AP481" s="260"/>
      <c r="AQ481" s="260"/>
      <c r="AR481" s="260"/>
      <c r="AS481" s="260"/>
      <c r="AT481" s="260"/>
      <c r="AU481" s="260"/>
      <c r="AV481" s="260"/>
      <c r="AW481" s="260"/>
      <c r="AX481" s="260"/>
      <c r="AY481" s="260"/>
      <c r="AZ481" s="260"/>
      <c r="BA481" s="260"/>
      <c r="BB481" s="260"/>
      <c r="BC481" s="260"/>
      <c r="BD481" s="260"/>
      <c r="BE481" s="260"/>
      <c r="BF481" s="260"/>
      <c r="BG481" s="210"/>
      <c r="BH481" s="210"/>
      <c r="BI481" s="210"/>
    </row>
    <row r="482" spans="1:61" x14ac:dyDescent="0.25">
      <c r="A482" s="171" t="s">
        <v>91</v>
      </c>
      <c r="B482" s="164"/>
      <c r="C482" s="299" t="s">
        <v>628</v>
      </c>
      <c r="D482" s="166"/>
      <c r="E482" s="168"/>
      <c r="F482" s="167"/>
      <c r="G482" s="168"/>
      <c r="AO482" s="260"/>
      <c r="AP482" s="260"/>
      <c r="AQ482" s="260"/>
      <c r="AR482" s="260"/>
      <c r="AS482" s="260"/>
      <c r="AT482" s="260"/>
      <c r="AU482" s="260"/>
      <c r="AV482" s="260"/>
      <c r="AW482" s="260"/>
      <c r="AX482" s="260"/>
      <c r="AY482" s="260"/>
      <c r="AZ482" s="260"/>
      <c r="BA482" s="260"/>
      <c r="BB482" s="260"/>
      <c r="BC482" s="260"/>
      <c r="BD482" s="260"/>
      <c r="BE482" s="260"/>
      <c r="BF482" s="260"/>
      <c r="BG482" s="210"/>
      <c r="BH482" s="210"/>
      <c r="BI482" s="210"/>
    </row>
    <row r="483" spans="1:61" x14ac:dyDescent="0.25">
      <c r="A483" s="171" t="s">
        <v>91</v>
      </c>
      <c r="B483" s="164"/>
      <c r="C483" s="299" t="s">
        <v>628</v>
      </c>
      <c r="D483" s="166"/>
      <c r="E483" s="168"/>
      <c r="F483" s="167"/>
      <c r="G483" s="168"/>
      <c r="AO483" s="260"/>
      <c r="AP483" s="260"/>
      <c r="AQ483" s="260"/>
      <c r="AR483" s="260"/>
      <c r="AS483" s="260"/>
      <c r="AT483" s="260"/>
      <c r="AU483" s="260"/>
      <c r="AV483" s="260"/>
      <c r="AW483" s="260"/>
      <c r="AX483" s="260"/>
      <c r="AY483" s="260"/>
      <c r="AZ483" s="260"/>
      <c r="BA483" s="260"/>
      <c r="BB483" s="260"/>
      <c r="BC483" s="260"/>
      <c r="BD483" s="260"/>
      <c r="BE483" s="260"/>
      <c r="BF483" s="260"/>
      <c r="BG483" s="210"/>
      <c r="BH483" s="210"/>
      <c r="BI483" s="210"/>
    </row>
    <row r="484" spans="1:61" x14ac:dyDescent="0.25">
      <c r="A484" s="171" t="s">
        <v>91</v>
      </c>
      <c r="B484" s="164"/>
      <c r="C484" s="299" t="s">
        <v>628</v>
      </c>
      <c r="D484" s="166"/>
      <c r="E484" s="168"/>
      <c r="F484" s="167"/>
      <c r="G484" s="168"/>
      <c r="AO484" s="260"/>
      <c r="AP484" s="260"/>
      <c r="AQ484" s="260"/>
      <c r="AR484" s="260"/>
      <c r="AS484" s="260"/>
      <c r="AT484" s="260"/>
      <c r="AU484" s="260"/>
      <c r="AV484" s="260"/>
      <c r="AW484" s="260"/>
      <c r="AX484" s="260"/>
      <c r="AY484" s="260"/>
      <c r="AZ484" s="260"/>
      <c r="BA484" s="260"/>
      <c r="BB484" s="260"/>
      <c r="BC484" s="260"/>
      <c r="BD484" s="260"/>
      <c r="BE484" s="260"/>
      <c r="BF484" s="260"/>
      <c r="BG484" s="210"/>
      <c r="BH484" s="210"/>
      <c r="BI484" s="210"/>
    </row>
    <row r="485" spans="1:61" x14ac:dyDescent="0.25">
      <c r="A485" s="171" t="s">
        <v>91</v>
      </c>
      <c r="B485" s="164"/>
      <c r="C485" s="299" t="s">
        <v>628</v>
      </c>
      <c r="D485" s="166"/>
      <c r="E485" s="168"/>
      <c r="F485" s="167"/>
      <c r="G485" s="168"/>
      <c r="AO485" s="260"/>
      <c r="AP485" s="260"/>
      <c r="AQ485" s="260"/>
      <c r="AR485" s="260"/>
      <c r="AS485" s="260"/>
      <c r="AT485" s="260"/>
      <c r="AU485" s="260"/>
      <c r="AV485" s="260"/>
      <c r="AW485" s="260"/>
      <c r="AX485" s="260"/>
      <c r="AY485" s="260"/>
      <c r="AZ485" s="260"/>
      <c r="BA485" s="260"/>
      <c r="BB485" s="260"/>
      <c r="BC485" s="260"/>
      <c r="BD485" s="260"/>
      <c r="BE485" s="260"/>
      <c r="BF485" s="260"/>
      <c r="BG485" s="210"/>
      <c r="BH485" s="210"/>
      <c r="BI485" s="210"/>
    </row>
    <row r="486" spans="1:61" x14ac:dyDescent="0.25">
      <c r="A486" s="171" t="s">
        <v>91</v>
      </c>
      <c r="B486" s="164"/>
      <c r="C486" s="299" t="s">
        <v>628</v>
      </c>
      <c r="D486" s="166"/>
      <c r="E486" s="168"/>
      <c r="F486" s="167"/>
      <c r="G486" s="168"/>
      <c r="AO486" s="260"/>
      <c r="AP486" s="260"/>
      <c r="AQ486" s="260"/>
      <c r="AR486" s="260"/>
      <c r="AS486" s="260"/>
      <c r="AT486" s="260"/>
      <c r="AU486" s="260"/>
      <c r="AV486" s="260"/>
      <c r="AW486" s="260"/>
      <c r="AX486" s="260"/>
      <c r="AY486" s="260"/>
      <c r="AZ486" s="260"/>
      <c r="BA486" s="260"/>
      <c r="BB486" s="260"/>
      <c r="BC486" s="260"/>
      <c r="BD486" s="260"/>
      <c r="BE486" s="260"/>
      <c r="BF486" s="260"/>
      <c r="BG486" s="210"/>
      <c r="BH486" s="210"/>
      <c r="BI486" s="210"/>
    </row>
    <row r="487" spans="1:61" x14ac:dyDescent="0.25">
      <c r="A487" s="171" t="s">
        <v>91</v>
      </c>
      <c r="B487" s="164"/>
      <c r="C487" s="299" t="s">
        <v>628</v>
      </c>
      <c r="D487" s="166"/>
      <c r="E487" s="168"/>
      <c r="F487" s="167"/>
      <c r="G487" s="168"/>
      <c r="AO487" s="260"/>
      <c r="AP487" s="260"/>
      <c r="AQ487" s="260"/>
      <c r="AR487" s="260"/>
      <c r="AS487" s="260"/>
      <c r="AT487" s="260"/>
      <c r="AU487" s="260"/>
      <c r="AV487" s="260"/>
      <c r="AW487" s="260"/>
      <c r="AX487" s="260"/>
      <c r="AY487" s="260"/>
      <c r="AZ487" s="260"/>
      <c r="BA487" s="260"/>
      <c r="BB487" s="260"/>
      <c r="BC487" s="260"/>
      <c r="BD487" s="260"/>
      <c r="BE487" s="260"/>
      <c r="BF487" s="260"/>
      <c r="BG487" s="210"/>
      <c r="BH487" s="210"/>
      <c r="BI487" s="210"/>
    </row>
    <row r="488" spans="1:61" x14ac:dyDescent="0.25">
      <c r="A488" s="171" t="s">
        <v>91</v>
      </c>
      <c r="B488" s="164"/>
      <c r="C488" s="299" t="s">
        <v>628</v>
      </c>
      <c r="D488" s="166"/>
      <c r="E488" s="168"/>
      <c r="F488" s="167"/>
      <c r="G488" s="168"/>
      <c r="AO488" s="260"/>
      <c r="AP488" s="260"/>
      <c r="AQ488" s="260"/>
      <c r="AR488" s="260"/>
      <c r="AS488" s="260"/>
      <c r="AT488" s="260"/>
      <c r="AU488" s="260"/>
      <c r="AV488" s="260"/>
      <c r="AW488" s="260"/>
      <c r="AX488" s="260"/>
      <c r="AY488" s="260"/>
      <c r="AZ488" s="260"/>
      <c r="BA488" s="260"/>
      <c r="BB488" s="260"/>
      <c r="BC488" s="260"/>
      <c r="BD488" s="260"/>
      <c r="BE488" s="260"/>
      <c r="BF488" s="260"/>
      <c r="BG488" s="210"/>
      <c r="BH488" s="210"/>
      <c r="BI488" s="210"/>
    </row>
    <row r="489" spans="1:61" x14ac:dyDescent="0.25">
      <c r="A489" s="171" t="s">
        <v>91</v>
      </c>
      <c r="B489" s="164"/>
      <c r="C489" s="299" t="s">
        <v>628</v>
      </c>
      <c r="D489" s="166"/>
      <c r="E489" s="168"/>
      <c r="F489" s="167"/>
      <c r="G489" s="168"/>
      <c r="AO489" s="260"/>
      <c r="AP489" s="260"/>
      <c r="AQ489" s="260"/>
      <c r="AR489" s="260"/>
      <c r="AS489" s="260"/>
      <c r="AT489" s="260"/>
      <c r="AU489" s="260"/>
      <c r="AV489" s="260"/>
      <c r="AW489" s="260"/>
      <c r="AX489" s="260"/>
      <c r="AY489" s="260"/>
      <c r="AZ489" s="260"/>
      <c r="BA489" s="260"/>
      <c r="BB489" s="260"/>
      <c r="BC489" s="260"/>
      <c r="BD489" s="260"/>
      <c r="BE489" s="260"/>
      <c r="BF489" s="260"/>
      <c r="BG489" s="210"/>
      <c r="BH489" s="210"/>
      <c r="BI489" s="210"/>
    </row>
    <row r="490" spans="1:61" x14ac:dyDescent="0.25">
      <c r="A490" s="171" t="s">
        <v>91</v>
      </c>
      <c r="B490" s="164"/>
      <c r="C490" s="299" t="s">
        <v>628</v>
      </c>
      <c r="D490" s="166"/>
      <c r="E490" s="168"/>
      <c r="F490" s="167"/>
      <c r="G490" s="168"/>
      <c r="AO490" s="260"/>
      <c r="AP490" s="260"/>
      <c r="AQ490" s="260"/>
      <c r="AR490" s="260"/>
      <c r="AS490" s="260"/>
      <c r="AT490" s="260"/>
      <c r="AU490" s="260"/>
      <c r="AV490" s="260"/>
      <c r="AW490" s="260"/>
      <c r="AX490" s="260"/>
      <c r="AY490" s="260"/>
      <c r="AZ490" s="260"/>
      <c r="BA490" s="260"/>
      <c r="BB490" s="260"/>
      <c r="BC490" s="260"/>
      <c r="BD490" s="260"/>
      <c r="BE490" s="260"/>
      <c r="BF490" s="260"/>
      <c r="BG490" s="210"/>
      <c r="BH490" s="210"/>
      <c r="BI490" s="210"/>
    </row>
    <row r="491" spans="1:61" x14ac:dyDescent="0.25">
      <c r="A491" s="171" t="s">
        <v>91</v>
      </c>
      <c r="B491" s="164"/>
      <c r="C491" s="299" t="s">
        <v>628</v>
      </c>
      <c r="D491" s="166"/>
      <c r="E491" s="168"/>
      <c r="F491" s="167"/>
      <c r="G491" s="168"/>
      <c r="AO491" s="260"/>
      <c r="AP491" s="260"/>
      <c r="AQ491" s="260"/>
      <c r="AR491" s="260"/>
      <c r="AS491" s="260"/>
      <c r="AT491" s="260"/>
      <c r="AU491" s="260"/>
      <c r="AV491" s="260"/>
      <c r="AW491" s="260"/>
      <c r="AX491" s="260"/>
      <c r="AY491" s="260"/>
      <c r="AZ491" s="260"/>
      <c r="BA491" s="260"/>
      <c r="BB491" s="260"/>
      <c r="BC491" s="260"/>
      <c r="BD491" s="260"/>
      <c r="BE491" s="260"/>
      <c r="BF491" s="260"/>
      <c r="BG491" s="210"/>
      <c r="BH491" s="210"/>
      <c r="BI491" s="210"/>
    </row>
    <row r="492" spans="1:61" x14ac:dyDescent="0.25">
      <c r="A492" s="171" t="s">
        <v>91</v>
      </c>
      <c r="B492" s="164"/>
      <c r="C492" s="299" t="s">
        <v>628</v>
      </c>
      <c r="D492" s="166"/>
      <c r="E492" s="168"/>
      <c r="F492" s="167"/>
      <c r="G492" s="168"/>
      <c r="AO492" s="260"/>
      <c r="AP492" s="260"/>
      <c r="AQ492" s="260"/>
      <c r="AR492" s="260"/>
      <c r="AS492" s="260"/>
      <c r="AT492" s="260"/>
      <c r="AU492" s="260"/>
      <c r="AV492" s="260"/>
      <c r="AW492" s="260"/>
      <c r="AX492" s="260"/>
      <c r="AY492" s="260"/>
      <c r="AZ492" s="260"/>
      <c r="BA492" s="260"/>
      <c r="BB492" s="260"/>
      <c r="BC492" s="260"/>
      <c r="BD492" s="260"/>
      <c r="BE492" s="260"/>
      <c r="BF492" s="260"/>
      <c r="BG492" s="210"/>
      <c r="BH492" s="210"/>
      <c r="BI492" s="210"/>
    </row>
    <row r="493" spans="1:61" x14ac:dyDescent="0.25">
      <c r="A493" s="171" t="s">
        <v>91</v>
      </c>
      <c r="B493" s="164"/>
      <c r="C493" s="299" t="s">
        <v>628</v>
      </c>
      <c r="D493" s="166"/>
      <c r="E493" s="168"/>
      <c r="F493" s="167"/>
      <c r="G493" s="168"/>
      <c r="AO493" s="260"/>
      <c r="AP493" s="260"/>
      <c r="AQ493" s="260"/>
      <c r="AR493" s="260"/>
      <c r="AS493" s="260"/>
      <c r="AT493" s="260"/>
      <c r="AU493" s="260"/>
      <c r="AV493" s="260"/>
      <c r="AW493" s="260"/>
      <c r="AX493" s="260"/>
      <c r="AY493" s="260"/>
      <c r="AZ493" s="260"/>
      <c r="BA493" s="260"/>
      <c r="BB493" s="260"/>
      <c r="BC493" s="260"/>
      <c r="BD493" s="260"/>
      <c r="BE493" s="260"/>
      <c r="BF493" s="260"/>
      <c r="BG493" s="210"/>
      <c r="BH493" s="210"/>
      <c r="BI493" s="210"/>
    </row>
    <row r="494" spans="1:61" x14ac:dyDescent="0.25">
      <c r="A494" s="171" t="s">
        <v>91</v>
      </c>
      <c r="B494" s="164"/>
      <c r="C494" s="299" t="s">
        <v>628</v>
      </c>
      <c r="D494" s="166"/>
      <c r="E494" s="168"/>
      <c r="F494" s="167"/>
      <c r="G494" s="168"/>
      <c r="AO494" s="260"/>
      <c r="AP494" s="260"/>
      <c r="AQ494" s="260"/>
      <c r="AR494" s="260"/>
      <c r="AS494" s="260"/>
      <c r="AT494" s="260"/>
      <c r="AU494" s="260"/>
      <c r="AV494" s="260"/>
      <c r="AW494" s="260"/>
      <c r="AX494" s="260"/>
      <c r="AY494" s="260"/>
      <c r="AZ494" s="260"/>
      <c r="BA494" s="260"/>
      <c r="BB494" s="260"/>
      <c r="BC494" s="260"/>
      <c r="BD494" s="260"/>
      <c r="BE494" s="260"/>
      <c r="BF494" s="260"/>
      <c r="BG494" s="210"/>
      <c r="BH494" s="210"/>
      <c r="BI494" s="210"/>
    </row>
    <row r="495" spans="1:61" x14ac:dyDescent="0.25">
      <c r="A495" s="171" t="s">
        <v>91</v>
      </c>
      <c r="B495" s="164"/>
      <c r="C495" s="299" t="s">
        <v>628</v>
      </c>
      <c r="D495" s="166"/>
      <c r="E495" s="168"/>
      <c r="F495" s="167"/>
      <c r="G495" s="168"/>
      <c r="AO495" s="260"/>
      <c r="AP495" s="260"/>
      <c r="AQ495" s="260"/>
      <c r="AR495" s="260"/>
      <c r="AS495" s="260"/>
      <c r="AT495" s="260"/>
      <c r="AU495" s="260"/>
      <c r="AV495" s="260"/>
      <c r="AW495" s="260"/>
      <c r="AX495" s="260"/>
      <c r="AY495" s="260"/>
      <c r="AZ495" s="260"/>
      <c r="BA495" s="260"/>
      <c r="BB495" s="260"/>
      <c r="BC495" s="260"/>
      <c r="BD495" s="260"/>
      <c r="BE495" s="260"/>
      <c r="BF495" s="260"/>
      <c r="BG495" s="210"/>
      <c r="BH495" s="210"/>
      <c r="BI495" s="210"/>
    </row>
    <row r="496" spans="1:61" x14ac:dyDescent="0.25">
      <c r="A496" s="171" t="s">
        <v>91</v>
      </c>
      <c r="B496" s="164"/>
      <c r="C496" s="299" t="s">
        <v>628</v>
      </c>
      <c r="D496" s="166"/>
      <c r="E496" s="168"/>
      <c r="F496" s="167"/>
      <c r="G496" s="168"/>
      <c r="AO496" s="260"/>
      <c r="AP496" s="260"/>
      <c r="AQ496" s="260"/>
      <c r="AR496" s="260"/>
      <c r="AS496" s="260"/>
      <c r="AT496" s="260"/>
      <c r="AU496" s="260"/>
      <c r="AV496" s="260"/>
      <c r="AW496" s="260"/>
      <c r="AX496" s="260"/>
      <c r="AY496" s="260"/>
      <c r="AZ496" s="260"/>
      <c r="BA496" s="260"/>
      <c r="BB496" s="260"/>
      <c r="BC496" s="260"/>
      <c r="BD496" s="260"/>
      <c r="BE496" s="260"/>
      <c r="BF496" s="260"/>
      <c r="BG496" s="210"/>
      <c r="BH496" s="210"/>
      <c r="BI496" s="210"/>
    </row>
    <row r="497" spans="1:61" x14ac:dyDescent="0.25">
      <c r="A497" s="171" t="s">
        <v>91</v>
      </c>
      <c r="B497" s="164"/>
      <c r="C497" s="299" t="s">
        <v>628</v>
      </c>
      <c r="D497" s="166"/>
      <c r="E497" s="168"/>
      <c r="F497" s="167"/>
      <c r="G497" s="168"/>
      <c r="AO497" s="260"/>
      <c r="AP497" s="260"/>
      <c r="AQ497" s="260"/>
      <c r="AR497" s="260"/>
      <c r="AS497" s="260"/>
      <c r="AT497" s="260"/>
      <c r="AU497" s="260"/>
      <c r="AV497" s="260"/>
      <c r="AW497" s="260"/>
      <c r="AX497" s="260"/>
      <c r="AY497" s="260"/>
      <c r="AZ497" s="260"/>
      <c r="BA497" s="260"/>
      <c r="BB497" s="260"/>
      <c r="BC497" s="260"/>
      <c r="BD497" s="260"/>
      <c r="BE497" s="260"/>
      <c r="BF497" s="260"/>
      <c r="BG497" s="210"/>
      <c r="BH497" s="210"/>
      <c r="BI497" s="210"/>
    </row>
    <row r="498" spans="1:61" x14ac:dyDescent="0.25">
      <c r="A498" s="171" t="s">
        <v>91</v>
      </c>
      <c r="B498" s="164"/>
      <c r="C498" s="299" t="s">
        <v>628</v>
      </c>
      <c r="D498" s="166"/>
      <c r="E498" s="168"/>
      <c r="F498" s="167"/>
      <c r="G498" s="168"/>
      <c r="AO498" s="260"/>
      <c r="AP498" s="260"/>
      <c r="AQ498" s="260"/>
      <c r="AR498" s="260"/>
      <c r="AS498" s="260"/>
      <c r="AT498" s="260"/>
      <c r="AU498" s="260"/>
      <c r="AV498" s="260"/>
      <c r="AW498" s="260"/>
      <c r="AX498" s="260"/>
      <c r="AY498" s="260"/>
      <c r="AZ498" s="260"/>
      <c r="BA498" s="260"/>
      <c r="BB498" s="260"/>
      <c r="BC498" s="260"/>
      <c r="BD498" s="260"/>
      <c r="BE498" s="260"/>
      <c r="BF498" s="260"/>
      <c r="BG498" s="210"/>
      <c r="BH498" s="210"/>
      <c r="BI498" s="210"/>
    </row>
    <row r="499" spans="1:61" x14ac:dyDescent="0.25">
      <c r="A499" s="171" t="s">
        <v>91</v>
      </c>
      <c r="B499" s="164"/>
      <c r="C499" s="299" t="s">
        <v>628</v>
      </c>
      <c r="D499" s="166"/>
      <c r="E499" s="168"/>
      <c r="F499" s="167"/>
      <c r="G499" s="168"/>
      <c r="AO499" s="260"/>
      <c r="AP499" s="260"/>
      <c r="AQ499" s="260"/>
      <c r="AR499" s="260"/>
      <c r="AS499" s="260"/>
      <c r="AT499" s="260"/>
      <c r="AU499" s="260"/>
      <c r="AV499" s="260"/>
      <c r="AW499" s="260"/>
      <c r="AX499" s="260"/>
      <c r="AY499" s="260"/>
      <c r="AZ499" s="260"/>
      <c r="BA499" s="260"/>
      <c r="BB499" s="260"/>
      <c r="BC499" s="260"/>
      <c r="BD499" s="260"/>
      <c r="BE499" s="260"/>
      <c r="BF499" s="260"/>
      <c r="BG499" s="210"/>
      <c r="BH499" s="210"/>
      <c r="BI499" s="210"/>
    </row>
    <row r="500" spans="1:61" x14ac:dyDescent="0.25">
      <c r="A500" s="171" t="s">
        <v>91</v>
      </c>
      <c r="B500" s="164"/>
      <c r="C500" s="299" t="s">
        <v>628</v>
      </c>
      <c r="D500" s="166"/>
      <c r="E500" s="168"/>
      <c r="F500" s="167"/>
      <c r="G500" s="168"/>
      <c r="AO500" s="260"/>
      <c r="AP500" s="260"/>
      <c r="AQ500" s="260"/>
      <c r="AR500" s="260"/>
      <c r="AS500" s="260"/>
      <c r="AT500" s="260"/>
      <c r="AU500" s="260"/>
      <c r="AV500" s="260"/>
      <c r="AW500" s="260"/>
      <c r="AX500" s="260"/>
      <c r="AY500" s="260"/>
      <c r="AZ500" s="260"/>
      <c r="BA500" s="260"/>
      <c r="BB500" s="260"/>
      <c r="BC500" s="260"/>
      <c r="BD500" s="260"/>
      <c r="BE500" s="260"/>
      <c r="BF500" s="260"/>
      <c r="BG500" s="210"/>
      <c r="BH500" s="210"/>
      <c r="BI500" s="210"/>
    </row>
    <row r="501" spans="1:61" x14ac:dyDescent="0.25">
      <c r="AO501" s="260"/>
      <c r="AP501" s="260"/>
      <c r="AQ501" s="260"/>
      <c r="AR501" s="260"/>
      <c r="AS501" s="260"/>
      <c r="AT501" s="260"/>
      <c r="AU501" s="260"/>
      <c r="AV501" s="260"/>
      <c r="AW501" s="260"/>
      <c r="AX501" s="260"/>
      <c r="AY501" s="260"/>
      <c r="AZ501" s="260"/>
      <c r="BA501" s="260"/>
      <c r="BB501" s="260"/>
      <c r="BC501" s="260"/>
      <c r="BD501" s="260"/>
      <c r="BE501" s="260"/>
      <c r="BF501" s="260"/>
      <c r="BG501" s="210"/>
      <c r="BH501" s="210"/>
      <c r="BI501" s="210"/>
    </row>
    <row r="502" spans="1:61" x14ac:dyDescent="0.25">
      <c r="AO502" s="260"/>
      <c r="AP502" s="260"/>
      <c r="AQ502" s="260"/>
      <c r="AR502" s="260"/>
      <c r="AS502" s="260"/>
      <c r="AT502" s="260"/>
      <c r="AU502" s="260"/>
      <c r="AV502" s="260"/>
      <c r="AW502" s="260"/>
      <c r="AX502" s="260"/>
      <c r="AY502" s="260"/>
      <c r="AZ502" s="260"/>
      <c r="BA502" s="260"/>
      <c r="BB502" s="260"/>
      <c r="BC502" s="260"/>
      <c r="BD502" s="260"/>
      <c r="BE502" s="260"/>
      <c r="BF502" s="260"/>
      <c r="BG502" s="210"/>
      <c r="BH502" s="210"/>
      <c r="BI502" s="210"/>
    </row>
    <row r="503" spans="1:61" x14ac:dyDescent="0.25">
      <c r="AO503" s="260"/>
      <c r="AP503" s="260"/>
      <c r="AQ503" s="260"/>
      <c r="AR503" s="260"/>
      <c r="AS503" s="260"/>
      <c r="AT503" s="260"/>
      <c r="AU503" s="260"/>
      <c r="AV503" s="260"/>
      <c r="AW503" s="260"/>
      <c r="AX503" s="260"/>
      <c r="AY503" s="260"/>
      <c r="AZ503" s="260"/>
      <c r="BA503" s="260"/>
      <c r="BB503" s="260"/>
      <c r="BC503" s="260"/>
      <c r="BD503" s="260"/>
      <c r="BE503" s="260"/>
      <c r="BF503" s="260"/>
      <c r="BG503" s="210"/>
      <c r="BH503" s="210"/>
      <c r="BI503" s="210"/>
    </row>
    <row r="504" spans="1:61" x14ac:dyDescent="0.25">
      <c r="AO504" s="260"/>
      <c r="AP504" s="260"/>
      <c r="AQ504" s="260"/>
      <c r="AR504" s="260"/>
      <c r="AS504" s="260"/>
      <c r="AT504" s="260"/>
      <c r="AU504" s="260"/>
      <c r="AV504" s="260"/>
      <c r="AW504" s="260"/>
      <c r="AX504" s="260"/>
      <c r="AY504" s="260"/>
      <c r="AZ504" s="260"/>
      <c r="BA504" s="260"/>
      <c r="BB504" s="260"/>
      <c r="BC504" s="260"/>
      <c r="BD504" s="260"/>
      <c r="BE504" s="260"/>
      <c r="BF504" s="260"/>
      <c r="BG504" s="210"/>
      <c r="BH504" s="210"/>
      <c r="BI504" s="210"/>
    </row>
    <row r="505" spans="1:61" x14ac:dyDescent="0.25">
      <c r="AO505" s="260"/>
      <c r="AP505" s="260"/>
      <c r="AQ505" s="260"/>
      <c r="AR505" s="260"/>
      <c r="AS505" s="260"/>
      <c r="AT505" s="260"/>
      <c r="AU505" s="260"/>
      <c r="AV505" s="260"/>
      <c r="AW505" s="260"/>
      <c r="AX505" s="260"/>
      <c r="AY505" s="260"/>
      <c r="AZ505" s="260"/>
      <c r="BA505" s="260"/>
      <c r="BB505" s="260"/>
      <c r="BC505" s="260"/>
      <c r="BD505" s="260"/>
      <c r="BE505" s="260"/>
      <c r="BF505" s="260"/>
      <c r="BG505" s="210"/>
      <c r="BH505" s="210"/>
      <c r="BI505" s="210"/>
    </row>
    <row r="506" spans="1:61" x14ac:dyDescent="0.25">
      <c r="AO506" s="260"/>
      <c r="AP506" s="260"/>
      <c r="AQ506" s="260"/>
      <c r="AR506" s="260"/>
      <c r="AS506" s="260"/>
      <c r="AT506" s="260"/>
      <c r="AU506" s="260"/>
      <c r="AV506" s="260"/>
      <c r="AW506" s="260"/>
      <c r="AX506" s="260"/>
      <c r="AY506" s="260"/>
      <c r="AZ506" s="260"/>
      <c r="BA506" s="260"/>
      <c r="BB506" s="260"/>
      <c r="BC506" s="260"/>
      <c r="BD506" s="260"/>
      <c r="BE506" s="260"/>
      <c r="BF506" s="260"/>
      <c r="BG506" s="210"/>
      <c r="BH506" s="210"/>
      <c r="BI506" s="210"/>
    </row>
    <row r="507" spans="1:61" x14ac:dyDescent="0.25">
      <c r="AO507" s="260"/>
      <c r="AP507" s="260"/>
      <c r="AQ507" s="260"/>
      <c r="AR507" s="260"/>
      <c r="AS507" s="260"/>
      <c r="AT507" s="260"/>
      <c r="AU507" s="260"/>
      <c r="AV507" s="260"/>
      <c r="AW507" s="260"/>
      <c r="AX507" s="260"/>
      <c r="AY507" s="260"/>
      <c r="AZ507" s="260"/>
      <c r="BA507" s="260"/>
      <c r="BB507" s="260"/>
      <c r="BC507" s="260"/>
      <c r="BD507" s="260"/>
      <c r="BE507" s="260"/>
      <c r="BF507" s="260"/>
      <c r="BG507" s="210"/>
      <c r="BH507" s="210"/>
      <c r="BI507" s="210"/>
    </row>
  </sheetData>
  <mergeCells count="8">
    <mergeCell ref="D10:F10"/>
    <mergeCell ref="A12:C12"/>
    <mergeCell ref="A1:F1"/>
    <mergeCell ref="AO1:BF1"/>
    <mergeCell ref="A3:C3"/>
    <mergeCell ref="D3:F3"/>
    <mergeCell ref="A4:C4"/>
    <mergeCell ref="D4:F4"/>
  </mergeCells>
  <conditionalFormatting sqref="D9">
    <cfRule type="expression" dxfId="236" priority="5">
      <formula>D9&lt;0</formula>
    </cfRule>
    <cfRule type="expression" dxfId="235" priority="6">
      <formula>D9&lt;5%</formula>
    </cfRule>
    <cfRule type="expression" dxfId="234" priority="7">
      <formula>D9&lt;20%</formula>
    </cfRule>
  </conditionalFormatting>
  <conditionalFormatting sqref="F9">
    <cfRule type="expression" dxfId="233" priority="2">
      <formula>F9&lt;0</formula>
    </cfRule>
    <cfRule type="expression" dxfId="232" priority="3">
      <formula>F9&lt;5%</formula>
    </cfRule>
    <cfRule type="expression" dxfId="231" priority="4">
      <formula>F9&lt;20%</formula>
    </cfRule>
  </conditionalFormatting>
  <conditionalFormatting sqref="D10">
    <cfRule type="expression" dxfId="230" priority="1">
      <formula>F7&gt;D7</formula>
    </cfRule>
  </conditionalFormatting>
  <dataValidations count="2">
    <dataValidation type="list" allowBlank="1" showInputMessage="1" showErrorMessage="1" sqref="A13:A500">
      <formula1>$A$8:$A$9</formula1>
    </dataValidation>
    <dataValidation type="list" allowBlank="1" showInputMessage="1" showErrorMessage="1" sqref="C13:C500">
      <formula1>$I$1:$I$2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3"/>
  <dimension ref="A1:BI507"/>
  <sheetViews>
    <sheetView workbookViewId="0">
      <pane ySplit="12" topLeftCell="A13" activePane="bottomLeft" state="frozen"/>
      <selection activeCell="F22" sqref="F22"/>
      <selection pane="bottomLeft" activeCell="F22" sqref="F22"/>
    </sheetView>
  </sheetViews>
  <sheetFormatPr defaultRowHeight="15" x14ac:dyDescent="0.25"/>
  <cols>
    <col min="1" max="1" width="5.85546875" style="157" customWidth="1"/>
    <col min="2" max="2" width="5" style="158" bestFit="1" customWidth="1"/>
    <col min="3" max="3" width="8.140625" style="169" customWidth="1"/>
    <col min="4" max="4" width="17" style="170" customWidth="1"/>
    <col min="5" max="5" width="14.5703125" style="170" bestFit="1" customWidth="1"/>
    <col min="6" max="6" width="17.7109375" style="170" customWidth="1"/>
    <col min="7" max="7" width="13.85546875" style="148" bestFit="1" customWidth="1"/>
    <col min="8" max="8" width="9.140625" style="149"/>
    <col min="9" max="9" width="14" style="149" customWidth="1"/>
    <col min="10" max="10" width="33.28515625" style="149" bestFit="1" customWidth="1"/>
    <col min="11" max="11" width="35.140625" style="149" customWidth="1"/>
    <col min="12" max="14" width="33.28515625" style="149" bestFit="1" customWidth="1"/>
    <col min="15" max="21" width="9.140625" style="149"/>
    <col min="22" max="22" width="26.28515625" style="178" bestFit="1" customWidth="1"/>
    <col min="23" max="23" width="28.7109375" style="178" bestFit="1" customWidth="1"/>
    <col min="24" max="24" width="26.28515625" style="178" bestFit="1" customWidth="1"/>
    <col min="25" max="25" width="26.42578125" style="178" bestFit="1" customWidth="1"/>
    <col min="26" max="27" width="26.140625" style="178" bestFit="1" customWidth="1"/>
    <col min="28" max="28" width="9.140625" style="149"/>
    <col min="29" max="29" width="26.5703125" style="149" bestFit="1" customWidth="1"/>
    <col min="30" max="40" width="9.140625" style="149"/>
    <col min="41" max="58" width="30.7109375" style="250" customWidth="1"/>
    <col min="59" max="16384" width="9.140625" style="149"/>
  </cols>
  <sheetData>
    <row r="1" spans="1:61" ht="21" x14ac:dyDescent="0.25">
      <c r="A1" s="644" t="s">
        <v>85</v>
      </c>
      <c r="B1" s="644"/>
      <c r="C1" s="644"/>
      <c r="D1" s="644"/>
      <c r="E1" s="644"/>
      <c r="F1" s="644"/>
      <c r="I1" s="265" t="s">
        <v>628</v>
      </c>
      <c r="AO1" s="645" t="s">
        <v>145</v>
      </c>
      <c r="AP1" s="645"/>
      <c r="AQ1" s="645"/>
      <c r="AR1" s="645"/>
      <c r="AS1" s="645"/>
      <c r="AT1" s="645"/>
      <c r="AU1" s="645"/>
      <c r="AV1" s="645"/>
      <c r="AW1" s="645"/>
      <c r="AX1" s="645"/>
      <c r="AY1" s="645"/>
      <c r="AZ1" s="645"/>
      <c r="BA1" s="645"/>
      <c r="BB1" s="645"/>
      <c r="BC1" s="645"/>
      <c r="BD1" s="645"/>
      <c r="BE1" s="645"/>
      <c r="BF1" s="645"/>
    </row>
    <row r="2" spans="1:61" ht="21" x14ac:dyDescent="0.25">
      <c r="A2" s="212"/>
      <c r="B2" s="213"/>
      <c r="C2" s="214"/>
      <c r="D2" s="215"/>
      <c r="E2" s="215"/>
      <c r="F2" s="215"/>
      <c r="I2" s="265" t="s">
        <v>92</v>
      </c>
      <c r="AO2" s="250" t="s">
        <v>144</v>
      </c>
      <c r="AP2" s="250" t="s">
        <v>146</v>
      </c>
      <c r="AQ2" s="250" t="s">
        <v>147</v>
      </c>
      <c r="AR2" s="250" t="s">
        <v>148</v>
      </c>
      <c r="AS2" s="250" t="s">
        <v>148</v>
      </c>
      <c r="AT2" s="250" t="s">
        <v>149</v>
      </c>
      <c r="AU2" s="250" t="s">
        <v>150</v>
      </c>
      <c r="AV2" s="250" t="s">
        <v>151</v>
      </c>
      <c r="AW2" s="250" t="s">
        <v>152</v>
      </c>
      <c r="AX2" s="250" t="s">
        <v>153</v>
      </c>
      <c r="AY2" s="250" t="s">
        <v>154</v>
      </c>
      <c r="AZ2" s="250" t="s">
        <v>155</v>
      </c>
      <c r="BA2" s="250" t="s">
        <v>156</v>
      </c>
      <c r="BB2" s="250" t="s">
        <v>157</v>
      </c>
      <c r="BC2" s="250" t="s">
        <v>158</v>
      </c>
      <c r="BD2" s="250" t="s">
        <v>159</v>
      </c>
      <c r="BE2" s="250" t="s">
        <v>160</v>
      </c>
      <c r="BF2" s="250" t="s">
        <v>161</v>
      </c>
    </row>
    <row r="3" spans="1:61" ht="39" customHeight="1" x14ac:dyDescent="0.25">
      <c r="A3" s="652" t="str">
        <f>'914 01'!B60</f>
        <v>019400</v>
      </c>
      <c r="B3" s="646"/>
      <c r="C3" s="647"/>
      <c r="D3" s="646" t="str">
        <f>'914 01'!G60</f>
        <v>Zásahové vozidlo pro mobilní řízení krizových situací</v>
      </c>
      <c r="E3" s="646"/>
      <c r="F3" s="647"/>
      <c r="AO3" s="260"/>
      <c r="AP3" s="260"/>
      <c r="AQ3" s="260" t="s">
        <v>1489</v>
      </c>
      <c r="AR3" s="260"/>
      <c r="AS3" s="260"/>
      <c r="AT3" s="260" t="s">
        <v>1490</v>
      </c>
      <c r="AU3" s="260"/>
      <c r="AV3" s="260"/>
      <c r="AW3" s="260"/>
      <c r="AX3" s="260"/>
      <c r="AY3" s="260"/>
      <c r="AZ3" s="260"/>
      <c r="BA3" s="260"/>
      <c r="BB3" s="260"/>
      <c r="BC3" s="260"/>
      <c r="BD3" s="260"/>
      <c r="BE3" s="260"/>
      <c r="BF3" s="260"/>
    </row>
    <row r="4" spans="1:61" ht="34.5" customHeight="1" x14ac:dyDescent="0.25">
      <c r="A4" s="648" t="s">
        <v>94</v>
      </c>
      <c r="B4" s="649"/>
      <c r="C4" s="649"/>
      <c r="D4" s="650">
        <f>'914 01'!K60*1000</f>
        <v>89289</v>
      </c>
      <c r="E4" s="650"/>
      <c r="F4" s="651"/>
      <c r="AO4" s="260"/>
      <c r="AP4" s="260"/>
      <c r="AQ4" s="260"/>
      <c r="AR4" s="260"/>
      <c r="AS4" s="260"/>
      <c r="AT4" s="260" t="s">
        <v>1491</v>
      </c>
      <c r="AU4" s="260"/>
      <c r="AV4" s="260"/>
      <c r="AW4" s="260"/>
      <c r="AX4" s="260"/>
      <c r="AY4" s="260"/>
      <c r="AZ4" s="260"/>
      <c r="BA4" s="260"/>
      <c r="BB4" s="260"/>
      <c r="BC4" s="260"/>
      <c r="BD4" s="260"/>
      <c r="BE4" s="260"/>
      <c r="BF4" s="260"/>
    </row>
    <row r="5" spans="1:61" x14ac:dyDescent="0.25">
      <c r="A5" s="216"/>
      <c r="B5" s="213"/>
      <c r="C5" s="214"/>
      <c r="D5" s="215"/>
      <c r="E5" s="215"/>
      <c r="F5" s="215"/>
      <c r="AO5" s="260"/>
      <c r="AP5" s="260"/>
      <c r="AQ5" s="260"/>
      <c r="AR5" s="260"/>
      <c r="AS5" s="260"/>
      <c r="AT5" s="260"/>
      <c r="AU5" s="260"/>
      <c r="AV5" s="260"/>
      <c r="AW5" s="260"/>
      <c r="AX5" s="260"/>
      <c r="AY5" s="260"/>
      <c r="AZ5" s="260"/>
      <c r="BA5" s="260"/>
      <c r="BB5" s="260"/>
      <c r="BC5" s="260"/>
      <c r="BD5" s="260"/>
      <c r="BE5" s="260"/>
      <c r="BF5" s="260"/>
    </row>
    <row r="6" spans="1:61" x14ac:dyDescent="0.25">
      <c r="A6" s="216"/>
      <c r="B6" s="213"/>
      <c r="C6" s="214"/>
      <c r="D6" s="217" t="s">
        <v>86</v>
      </c>
      <c r="E6" s="217"/>
      <c r="F6" s="217" t="s">
        <v>87</v>
      </c>
      <c r="AO6" s="260"/>
      <c r="AP6" s="260"/>
      <c r="AQ6" s="260"/>
      <c r="AR6" s="260"/>
      <c r="AS6" s="260"/>
      <c r="AT6" s="260"/>
      <c r="AU6" s="260"/>
      <c r="AV6" s="260"/>
      <c r="AW6" s="260"/>
      <c r="AX6" s="260"/>
      <c r="AY6" s="260"/>
      <c r="AZ6" s="260"/>
      <c r="BA6" s="260"/>
      <c r="BB6" s="260"/>
      <c r="BC6" s="260"/>
      <c r="BD6" s="260"/>
      <c r="BE6" s="260"/>
      <c r="BF6" s="260"/>
    </row>
    <row r="7" spans="1:61" x14ac:dyDescent="0.25">
      <c r="A7" s="216"/>
      <c r="B7" s="213"/>
      <c r="C7" s="216" t="s">
        <v>88</v>
      </c>
      <c r="D7" s="218">
        <f>SUM(D13:D500)</f>
        <v>0</v>
      </c>
      <c r="E7" s="148"/>
      <c r="F7" s="219">
        <f>SUM(F13:F500)</f>
        <v>29391</v>
      </c>
      <c r="AO7" s="260"/>
      <c r="AP7" s="260"/>
      <c r="AQ7" s="260"/>
      <c r="AR7" s="260"/>
      <c r="AS7" s="260"/>
      <c r="AT7" s="260"/>
      <c r="AU7" s="260"/>
      <c r="AV7" s="260" t="s">
        <v>451</v>
      </c>
      <c r="AW7" s="260" t="s">
        <v>451</v>
      </c>
      <c r="AX7" s="260" t="s">
        <v>451</v>
      </c>
      <c r="AY7" s="260"/>
      <c r="AZ7" s="260"/>
      <c r="BA7" s="260"/>
      <c r="BB7" s="260"/>
      <c r="BC7" s="260"/>
      <c r="BD7" s="260"/>
      <c r="BE7" s="260"/>
      <c r="BF7" s="260"/>
    </row>
    <row r="8" spans="1:61" x14ac:dyDescent="0.25">
      <c r="A8" s="220" t="s">
        <v>91</v>
      </c>
      <c r="B8" s="213"/>
      <c r="C8" s="221" t="s">
        <v>84</v>
      </c>
      <c r="D8" s="222">
        <f>D4-SUM(D13:D504)</f>
        <v>89289</v>
      </c>
      <c r="E8" s="222"/>
      <c r="F8" s="222">
        <f>D4-SUM(F13:F504)</f>
        <v>59898</v>
      </c>
      <c r="AO8" s="260"/>
      <c r="AP8" s="260"/>
      <c r="AQ8" s="260"/>
      <c r="AR8" s="260"/>
      <c r="AS8" s="260"/>
      <c r="AT8" s="260"/>
      <c r="AU8" s="260"/>
      <c r="AV8" s="260"/>
      <c r="AW8" s="260"/>
      <c r="AX8" s="260"/>
      <c r="AY8" s="260"/>
      <c r="AZ8" s="260"/>
      <c r="BA8" s="260"/>
      <c r="BB8" s="260"/>
      <c r="BC8" s="260"/>
      <c r="BD8" s="260"/>
      <c r="BE8" s="260"/>
      <c r="BF8" s="260"/>
      <c r="BG8" s="210"/>
      <c r="BH8" s="210"/>
      <c r="BI8" s="210"/>
    </row>
    <row r="9" spans="1:61" x14ac:dyDescent="0.25">
      <c r="A9" s="220" t="s">
        <v>96</v>
      </c>
      <c r="B9" s="213"/>
      <c r="C9" s="223" t="s">
        <v>84</v>
      </c>
      <c r="D9" s="224">
        <f>(D8/D4)</f>
        <v>1</v>
      </c>
      <c r="E9"/>
      <c r="F9" s="224">
        <f>F8/D4</f>
        <v>0.67083291334878881</v>
      </c>
      <c r="AO9" s="260"/>
      <c r="AP9" s="260"/>
      <c r="AQ9" s="260"/>
      <c r="AR9" s="260"/>
      <c r="AS9" s="260"/>
      <c r="AT9" s="260"/>
      <c r="AU9" s="260"/>
      <c r="AV9" s="260"/>
      <c r="AW9" s="260"/>
      <c r="AX9" s="260"/>
      <c r="AY9" s="260"/>
      <c r="AZ9" s="260"/>
      <c r="BA9" s="260"/>
      <c r="BB9" s="260"/>
      <c r="BC9" s="260"/>
      <c r="BD9" s="260"/>
      <c r="BE9" s="260"/>
      <c r="BF9" s="260"/>
      <c r="BG9" s="210"/>
      <c r="BH9" s="210"/>
      <c r="BI9" s="210"/>
    </row>
    <row r="10" spans="1:61" x14ac:dyDescent="0.25">
      <c r="C10" s="159"/>
      <c r="D10" s="640" t="s">
        <v>95</v>
      </c>
      <c r="E10" s="640"/>
      <c r="F10" s="640"/>
      <c r="AO10" s="260"/>
      <c r="AP10" s="260"/>
      <c r="AQ10" s="260"/>
      <c r="AR10" s="260"/>
      <c r="AS10" s="260"/>
      <c r="AT10" s="260" t="s">
        <v>451</v>
      </c>
      <c r="AU10" s="260"/>
      <c r="AV10" s="260"/>
      <c r="AW10" s="260"/>
      <c r="AX10" s="260"/>
      <c r="AY10" s="260"/>
      <c r="AZ10" s="260"/>
      <c r="BA10" s="260"/>
      <c r="BB10" s="260"/>
      <c r="BC10" s="260"/>
      <c r="BD10" s="260"/>
      <c r="BE10" s="260"/>
      <c r="BF10" s="260"/>
      <c r="BG10" s="210"/>
      <c r="BH10" s="210"/>
      <c r="BI10" s="210"/>
    </row>
    <row r="11" spans="1:61" x14ac:dyDescent="0.25">
      <c r="C11" s="159"/>
      <c r="D11" s="115"/>
      <c r="E11" s="115"/>
      <c r="F11" s="115"/>
      <c r="AO11" s="260"/>
      <c r="AP11" s="260"/>
      <c r="AQ11" s="260"/>
      <c r="AR11" s="260"/>
      <c r="AS11" s="260"/>
      <c r="AT11" s="260"/>
      <c r="AU11" s="260"/>
      <c r="AV11" s="260"/>
      <c r="AW11" s="260"/>
      <c r="AX11" s="260"/>
      <c r="AY11" s="260"/>
      <c r="AZ11" s="260"/>
      <c r="BA11" s="260"/>
      <c r="BB11" s="260"/>
      <c r="BC11" s="260"/>
      <c r="BD11" s="260"/>
      <c r="BE11" s="260"/>
      <c r="BF11" s="260"/>
      <c r="BG11" s="210"/>
      <c r="BH11" s="210"/>
      <c r="BI11" s="210"/>
    </row>
    <row r="12" spans="1:61" s="163" customFormat="1" x14ac:dyDescent="0.25">
      <c r="A12" s="641" t="s">
        <v>93</v>
      </c>
      <c r="B12" s="642"/>
      <c r="C12" s="643"/>
      <c r="D12" s="160" t="s">
        <v>89</v>
      </c>
      <c r="E12" s="162" t="s">
        <v>131</v>
      </c>
      <c r="F12" s="161" t="s">
        <v>90</v>
      </c>
      <c r="G12" s="162" t="s">
        <v>164</v>
      </c>
      <c r="V12" s="179"/>
      <c r="W12" s="179"/>
      <c r="X12" s="179"/>
      <c r="Y12" s="179"/>
      <c r="Z12" s="179"/>
      <c r="AA12" s="179"/>
      <c r="AO12" s="261"/>
      <c r="AP12" s="261"/>
      <c r="AQ12" s="261"/>
      <c r="AR12" s="261"/>
      <c r="AS12" s="261"/>
      <c r="AT12" s="261"/>
      <c r="AU12" s="261"/>
      <c r="AV12" s="261"/>
      <c r="AW12" s="261"/>
      <c r="AX12" s="261"/>
      <c r="AY12" s="261"/>
      <c r="AZ12" s="261"/>
      <c r="BA12" s="261"/>
      <c r="BB12" s="261"/>
      <c r="BC12" s="261"/>
      <c r="BD12" s="261"/>
      <c r="BE12" s="261"/>
      <c r="BF12" s="261"/>
      <c r="BG12" s="262"/>
      <c r="BH12" s="262"/>
      <c r="BI12" s="262"/>
    </row>
    <row r="13" spans="1:61" x14ac:dyDescent="0.25">
      <c r="A13" s="171" t="s">
        <v>91</v>
      </c>
      <c r="B13" s="164"/>
      <c r="C13" s="299" t="s">
        <v>628</v>
      </c>
      <c r="D13" s="166"/>
      <c r="E13" s="168"/>
      <c r="F13" s="505">
        <v>800</v>
      </c>
      <c r="G13" s="168"/>
      <c r="AO13" s="260"/>
      <c r="AP13" s="260" t="s">
        <v>362</v>
      </c>
      <c r="AQ13" s="260"/>
      <c r="AR13" s="260" t="s">
        <v>363</v>
      </c>
      <c r="AS13" s="260" t="s">
        <v>364</v>
      </c>
      <c r="AT13" s="260" t="s">
        <v>3009</v>
      </c>
      <c r="AU13" s="260" t="s">
        <v>3009</v>
      </c>
      <c r="AV13" s="260" t="s">
        <v>371</v>
      </c>
      <c r="AW13" s="260"/>
      <c r="AX13" s="260"/>
      <c r="AY13" s="260"/>
      <c r="AZ13" s="260"/>
      <c r="BA13" s="260"/>
      <c r="BB13" s="260"/>
      <c r="BC13" s="260"/>
      <c r="BD13" s="260"/>
      <c r="BE13" s="260"/>
      <c r="BF13" s="260"/>
      <c r="BG13" s="210"/>
      <c r="BH13" s="210"/>
      <c r="BI13" s="210"/>
    </row>
    <row r="14" spans="1:61" x14ac:dyDescent="0.25">
      <c r="A14" s="171" t="s">
        <v>91</v>
      </c>
      <c r="B14" s="164"/>
      <c r="C14" s="299" t="s">
        <v>628</v>
      </c>
      <c r="D14" s="166"/>
      <c r="E14" s="168"/>
      <c r="F14" s="505">
        <v>2479</v>
      </c>
      <c r="G14" s="168"/>
      <c r="AO14" s="260"/>
      <c r="AP14" s="260"/>
      <c r="AQ14" s="260"/>
      <c r="AR14" s="260" t="s">
        <v>372</v>
      </c>
      <c r="AS14" s="260" t="s">
        <v>370</v>
      </c>
      <c r="AT14" s="260" t="s">
        <v>3009</v>
      </c>
      <c r="AU14" s="260" t="s">
        <v>3009</v>
      </c>
      <c r="AV14" s="260" t="s">
        <v>374</v>
      </c>
      <c r="AW14" s="260" t="s">
        <v>373</v>
      </c>
      <c r="AX14" s="260"/>
      <c r="AY14" s="260"/>
      <c r="AZ14" s="260"/>
      <c r="BA14" s="260"/>
      <c r="BB14" s="260"/>
      <c r="BC14" s="260"/>
      <c r="BD14" s="260"/>
      <c r="BE14" s="260"/>
      <c r="BF14" s="260"/>
      <c r="BG14" s="210"/>
      <c r="BH14" s="210"/>
      <c r="BI14" s="210"/>
    </row>
    <row r="15" spans="1:61" x14ac:dyDescent="0.25">
      <c r="A15" s="171" t="s">
        <v>91</v>
      </c>
      <c r="B15" s="164"/>
      <c r="C15" s="299" t="s">
        <v>628</v>
      </c>
      <c r="D15" s="166"/>
      <c r="E15" s="168"/>
      <c r="F15" s="505">
        <v>1500</v>
      </c>
      <c r="G15" s="168"/>
      <c r="AO15" s="260"/>
      <c r="AP15" s="260"/>
      <c r="AQ15" s="260"/>
      <c r="AR15" s="260"/>
      <c r="AS15" s="260"/>
      <c r="AT15" s="260" t="s">
        <v>3009</v>
      </c>
      <c r="AU15" s="260" t="s">
        <v>3009</v>
      </c>
      <c r="AV15" s="260"/>
      <c r="AW15" s="260"/>
      <c r="AX15" s="260"/>
      <c r="AY15" s="260"/>
      <c r="AZ15" s="260"/>
      <c r="BA15" s="260"/>
      <c r="BB15" s="260"/>
      <c r="BC15" s="260"/>
      <c r="BD15" s="260"/>
      <c r="BE15" s="260"/>
      <c r="BF15" s="260"/>
      <c r="BG15" s="210"/>
      <c r="BH15" s="210"/>
      <c r="BI15" s="210"/>
    </row>
    <row r="16" spans="1:61" x14ac:dyDescent="0.25">
      <c r="A16" s="171" t="s">
        <v>91</v>
      </c>
      <c r="B16" s="164"/>
      <c r="C16" s="299" t="s">
        <v>628</v>
      </c>
      <c r="D16" s="166"/>
      <c r="E16" s="168"/>
      <c r="F16" s="358">
        <v>24289</v>
      </c>
      <c r="G16" s="168">
        <v>42160</v>
      </c>
      <c r="AO16" s="260"/>
      <c r="AP16" s="260"/>
      <c r="AQ16" s="260"/>
      <c r="AR16" s="260"/>
      <c r="AS16" s="260"/>
      <c r="AT16" s="260" t="s">
        <v>3009</v>
      </c>
      <c r="AU16" s="260" t="s">
        <v>3009</v>
      </c>
      <c r="AV16" s="260"/>
      <c r="AW16" s="260"/>
      <c r="AX16" s="260"/>
      <c r="AY16" s="260"/>
      <c r="AZ16" s="260"/>
      <c r="BA16" s="260"/>
      <c r="BB16" s="260"/>
      <c r="BC16" s="260"/>
      <c r="BD16" s="260"/>
      <c r="BE16" s="260"/>
      <c r="BF16" s="260"/>
      <c r="BG16" s="210"/>
      <c r="BH16" s="210"/>
      <c r="BI16" s="210"/>
    </row>
    <row r="17" spans="1:61" x14ac:dyDescent="0.25">
      <c r="A17" s="171" t="s">
        <v>91</v>
      </c>
      <c r="B17" s="164"/>
      <c r="C17" s="299" t="s">
        <v>628</v>
      </c>
      <c r="D17" s="166"/>
      <c r="E17" s="168"/>
      <c r="F17" s="505">
        <v>323</v>
      </c>
      <c r="G17" s="168">
        <v>42223</v>
      </c>
      <c r="AO17" s="260"/>
      <c r="AP17" s="260"/>
      <c r="AQ17" s="260"/>
      <c r="AR17" s="260"/>
      <c r="AS17" s="260"/>
      <c r="AT17" s="260"/>
      <c r="AU17" s="260"/>
      <c r="AV17" s="260"/>
      <c r="AW17" s="260"/>
      <c r="AX17" s="260"/>
      <c r="AY17" s="260"/>
      <c r="AZ17" s="260"/>
      <c r="BA17" s="260"/>
      <c r="BB17" s="260"/>
      <c r="BC17" s="260"/>
      <c r="BD17" s="260"/>
      <c r="BE17" s="260"/>
      <c r="BF17" s="260"/>
      <c r="BG17" s="210"/>
      <c r="BH17" s="210"/>
      <c r="BI17" s="210"/>
    </row>
    <row r="18" spans="1:61" x14ac:dyDescent="0.25">
      <c r="A18" s="171" t="s">
        <v>91</v>
      </c>
      <c r="B18" s="164"/>
      <c r="C18" s="299" t="s">
        <v>628</v>
      </c>
      <c r="D18" s="166"/>
      <c r="E18" s="168"/>
      <c r="F18" s="505"/>
      <c r="G18" s="168"/>
      <c r="AO18" s="260"/>
      <c r="AP18" s="260"/>
      <c r="AQ18" s="260"/>
      <c r="AR18" s="260"/>
      <c r="AS18" s="260"/>
      <c r="AT18" s="260"/>
      <c r="AU18" s="260"/>
      <c r="AV18" s="260"/>
      <c r="AW18" s="260"/>
      <c r="AX18" s="260"/>
      <c r="AY18" s="260"/>
      <c r="AZ18" s="260"/>
      <c r="BA18" s="260"/>
      <c r="BB18" s="260"/>
      <c r="BC18" s="260"/>
      <c r="BD18" s="260"/>
      <c r="BE18" s="260"/>
      <c r="BF18" s="260"/>
      <c r="BG18" s="210"/>
      <c r="BH18" s="210"/>
      <c r="BI18" s="210"/>
    </row>
    <row r="19" spans="1:61" x14ac:dyDescent="0.25">
      <c r="A19" s="171" t="s">
        <v>91</v>
      </c>
      <c r="B19" s="164"/>
      <c r="C19" s="299" t="s">
        <v>628</v>
      </c>
      <c r="D19" s="166"/>
      <c r="E19" s="168"/>
      <c r="F19" s="505"/>
      <c r="G19" s="168"/>
      <c r="AO19" s="260"/>
      <c r="AP19" s="260"/>
      <c r="AQ19" s="260"/>
      <c r="AR19" s="260"/>
      <c r="AS19" s="260"/>
      <c r="AT19" s="260"/>
      <c r="AU19" s="260"/>
      <c r="AV19" s="260"/>
      <c r="AW19" s="260"/>
      <c r="AX19" s="260"/>
      <c r="AY19" s="260"/>
      <c r="AZ19" s="260"/>
      <c r="BA19" s="260"/>
      <c r="BB19" s="260"/>
      <c r="BC19" s="260"/>
      <c r="BD19" s="260"/>
      <c r="BE19" s="260"/>
      <c r="BF19" s="260"/>
      <c r="BG19" s="210"/>
      <c r="BH19" s="210"/>
      <c r="BI19" s="210"/>
    </row>
    <row r="20" spans="1:61" x14ac:dyDescent="0.25">
      <c r="A20" s="171" t="s">
        <v>91</v>
      </c>
      <c r="B20" s="164"/>
      <c r="C20" s="299" t="s">
        <v>628</v>
      </c>
      <c r="D20" s="166"/>
      <c r="E20" s="168"/>
      <c r="F20" s="505"/>
      <c r="G20" s="168"/>
      <c r="AO20" s="260"/>
      <c r="AP20" s="260"/>
      <c r="AQ20" s="260"/>
      <c r="AR20" s="260"/>
      <c r="AS20" s="260"/>
      <c r="AT20" s="260"/>
      <c r="AU20" s="260"/>
      <c r="AV20" s="260"/>
      <c r="AW20" s="260"/>
      <c r="AX20" s="260"/>
      <c r="AY20" s="260"/>
      <c r="AZ20" s="260"/>
      <c r="BA20" s="260"/>
      <c r="BB20" s="260"/>
      <c r="BC20" s="260"/>
      <c r="BD20" s="260"/>
      <c r="BE20" s="260"/>
      <c r="BF20" s="260"/>
      <c r="BG20" s="210"/>
      <c r="BH20" s="210"/>
      <c r="BI20" s="210"/>
    </row>
    <row r="21" spans="1:61" x14ac:dyDescent="0.25">
      <c r="A21" s="171" t="s">
        <v>91</v>
      </c>
      <c r="B21" s="164"/>
      <c r="C21" s="299" t="s">
        <v>628</v>
      </c>
      <c r="D21" s="166"/>
      <c r="E21" s="168"/>
      <c r="F21" s="505"/>
      <c r="G21" s="168"/>
      <c r="AO21" s="260"/>
      <c r="AP21" s="260"/>
      <c r="AQ21" s="260"/>
      <c r="AR21" s="260"/>
      <c r="AS21" s="260"/>
      <c r="AT21" s="260"/>
      <c r="AU21" s="260"/>
      <c r="AV21" s="260"/>
      <c r="AW21" s="260"/>
      <c r="AX21" s="260"/>
      <c r="AY21" s="260"/>
      <c r="AZ21" s="260"/>
      <c r="BA21" s="260"/>
      <c r="BB21" s="260"/>
      <c r="BC21" s="260"/>
      <c r="BD21" s="260"/>
      <c r="BE21" s="260"/>
      <c r="BF21" s="260"/>
      <c r="BG21" s="210"/>
      <c r="BH21" s="210"/>
      <c r="BI21" s="210"/>
    </row>
    <row r="22" spans="1:61" x14ac:dyDescent="0.25">
      <c r="A22" s="171" t="s">
        <v>91</v>
      </c>
      <c r="B22" s="164"/>
      <c r="C22" s="299" t="s">
        <v>628</v>
      </c>
      <c r="D22" s="166"/>
      <c r="E22" s="168"/>
      <c r="F22" s="505"/>
      <c r="G22" s="168"/>
      <c r="AO22" s="260"/>
      <c r="AP22" s="260"/>
      <c r="AQ22" s="260"/>
      <c r="AR22" s="260"/>
      <c r="AS22" s="260"/>
      <c r="AT22" s="260"/>
      <c r="AU22" s="260"/>
      <c r="AV22" s="260"/>
      <c r="AW22" s="260"/>
      <c r="AX22" s="260"/>
      <c r="AY22" s="260"/>
      <c r="AZ22" s="260"/>
      <c r="BA22" s="260"/>
      <c r="BB22" s="260"/>
      <c r="BC22" s="260"/>
      <c r="BD22" s="260"/>
      <c r="BE22" s="260"/>
      <c r="BF22" s="260"/>
      <c r="BG22" s="210"/>
      <c r="BH22" s="210"/>
      <c r="BI22" s="210"/>
    </row>
    <row r="23" spans="1:61" x14ac:dyDescent="0.25">
      <c r="A23" s="171" t="s">
        <v>91</v>
      </c>
      <c r="B23" s="164"/>
      <c r="C23" s="299" t="s">
        <v>628</v>
      </c>
      <c r="D23" s="166"/>
      <c r="E23" s="168"/>
      <c r="F23" s="505"/>
      <c r="G23" s="168"/>
      <c r="AO23" s="260"/>
      <c r="AP23" s="260"/>
      <c r="AQ23" s="260"/>
      <c r="AR23" s="260"/>
      <c r="AS23" s="260"/>
      <c r="AT23" s="260"/>
      <c r="AU23" s="260"/>
      <c r="AV23" s="260"/>
      <c r="AW23" s="260"/>
      <c r="AX23" s="260"/>
      <c r="AY23" s="260"/>
      <c r="AZ23" s="260"/>
      <c r="BA23" s="260"/>
      <c r="BB23" s="260"/>
      <c r="BC23" s="260"/>
      <c r="BD23" s="260"/>
      <c r="BE23" s="260"/>
      <c r="BF23" s="260"/>
      <c r="BG23" s="210"/>
      <c r="BH23" s="210"/>
      <c r="BI23" s="210"/>
    </row>
    <row r="24" spans="1:61" x14ac:dyDescent="0.25">
      <c r="A24" s="171" t="s">
        <v>91</v>
      </c>
      <c r="B24" s="164"/>
      <c r="C24" s="299" t="s">
        <v>628</v>
      </c>
      <c r="D24" s="166"/>
      <c r="E24" s="168"/>
      <c r="F24" s="505"/>
      <c r="G24" s="168"/>
      <c r="AO24" s="260"/>
      <c r="AP24" s="260"/>
      <c r="AQ24" s="260"/>
      <c r="AR24" s="260"/>
      <c r="AS24" s="260"/>
      <c r="AT24" s="260"/>
      <c r="AU24" s="260"/>
      <c r="AV24" s="260"/>
      <c r="AW24" s="260"/>
      <c r="AX24" s="260"/>
      <c r="AY24" s="260"/>
      <c r="AZ24" s="260"/>
      <c r="BA24" s="260"/>
      <c r="BB24" s="260"/>
      <c r="BC24" s="260"/>
      <c r="BD24" s="260"/>
      <c r="BE24" s="260"/>
      <c r="BF24" s="260"/>
      <c r="BG24" s="210"/>
      <c r="BH24" s="210"/>
      <c r="BI24" s="210"/>
    </row>
    <row r="25" spans="1:61" x14ac:dyDescent="0.25">
      <c r="A25" s="171" t="s">
        <v>91</v>
      </c>
      <c r="B25" s="164"/>
      <c r="C25" s="299" t="s">
        <v>628</v>
      </c>
      <c r="D25" s="166"/>
      <c r="E25" s="168"/>
      <c r="F25" s="505"/>
      <c r="G25" s="168"/>
      <c r="AO25" s="260"/>
      <c r="AP25" s="260"/>
      <c r="AQ25" s="260"/>
      <c r="AR25" s="260"/>
      <c r="AS25" s="260"/>
      <c r="AT25" s="260"/>
      <c r="AU25" s="260"/>
      <c r="AV25" s="260"/>
      <c r="AW25" s="260"/>
      <c r="AX25" s="260"/>
      <c r="AY25" s="260"/>
      <c r="AZ25" s="260"/>
      <c r="BA25" s="260"/>
      <c r="BB25" s="260"/>
      <c r="BC25" s="260"/>
      <c r="BD25" s="260"/>
      <c r="BE25" s="260"/>
      <c r="BF25" s="260"/>
      <c r="BG25" s="210"/>
      <c r="BH25" s="210"/>
      <c r="BI25" s="210"/>
    </row>
    <row r="26" spans="1:61" x14ac:dyDescent="0.25">
      <c r="A26" s="171" t="s">
        <v>91</v>
      </c>
      <c r="B26" s="164"/>
      <c r="C26" s="299" t="s">
        <v>628</v>
      </c>
      <c r="D26" s="166"/>
      <c r="E26" s="168"/>
      <c r="F26" s="505"/>
      <c r="G26" s="168"/>
      <c r="AO26" s="260"/>
      <c r="AP26" s="260"/>
      <c r="AQ26" s="260"/>
      <c r="AR26" s="260"/>
      <c r="AS26" s="260"/>
      <c r="AT26" s="260"/>
      <c r="AU26" s="260"/>
      <c r="AV26" s="260"/>
      <c r="AW26" s="260"/>
      <c r="AX26" s="260"/>
      <c r="AY26" s="260"/>
      <c r="AZ26" s="260"/>
      <c r="BA26" s="260"/>
      <c r="BB26" s="260"/>
      <c r="BC26" s="260"/>
      <c r="BD26" s="260"/>
      <c r="BE26" s="260"/>
      <c r="BF26" s="260"/>
      <c r="BG26" s="210"/>
      <c r="BH26" s="210"/>
      <c r="BI26" s="210"/>
    </row>
    <row r="27" spans="1:61" x14ac:dyDescent="0.25">
      <c r="A27" s="171" t="s">
        <v>91</v>
      </c>
      <c r="B27" s="164"/>
      <c r="C27" s="299" t="s">
        <v>628</v>
      </c>
      <c r="D27" s="166"/>
      <c r="E27" s="168"/>
      <c r="F27" s="505"/>
      <c r="G27" s="168"/>
      <c r="AO27" s="260"/>
      <c r="AP27" s="260"/>
      <c r="AQ27" s="260"/>
      <c r="AR27" s="260"/>
      <c r="AS27" s="260"/>
      <c r="AT27" s="260"/>
      <c r="AU27" s="260"/>
      <c r="AV27" s="260"/>
      <c r="AW27" s="260"/>
      <c r="AX27" s="260"/>
      <c r="AY27" s="260"/>
      <c r="AZ27" s="260"/>
      <c r="BA27" s="260"/>
      <c r="BB27" s="260"/>
      <c r="BC27" s="260"/>
      <c r="BD27" s="260"/>
      <c r="BE27" s="260"/>
      <c r="BF27" s="260"/>
      <c r="BG27" s="210"/>
      <c r="BH27" s="210"/>
      <c r="BI27" s="210"/>
    </row>
    <row r="28" spans="1:61" x14ac:dyDescent="0.25">
      <c r="A28" s="171" t="s">
        <v>91</v>
      </c>
      <c r="B28" s="164"/>
      <c r="C28" s="299" t="s">
        <v>628</v>
      </c>
      <c r="D28" s="166"/>
      <c r="E28" s="168"/>
      <c r="F28" s="505"/>
      <c r="G28" s="168"/>
      <c r="AO28" s="260"/>
      <c r="AP28" s="260"/>
      <c r="AQ28" s="260"/>
      <c r="AR28" s="260"/>
      <c r="AS28" s="260"/>
      <c r="AT28" s="260"/>
      <c r="AU28" s="260"/>
      <c r="AV28" s="260"/>
      <c r="AW28" s="260"/>
      <c r="AX28" s="260"/>
      <c r="AY28" s="260"/>
      <c r="AZ28" s="260"/>
      <c r="BA28" s="260"/>
      <c r="BB28" s="260"/>
      <c r="BC28" s="260"/>
      <c r="BD28" s="260"/>
      <c r="BE28" s="260"/>
      <c r="BF28" s="260"/>
      <c r="BG28" s="210"/>
      <c r="BH28" s="210"/>
      <c r="BI28" s="210"/>
    </row>
    <row r="29" spans="1:61" x14ac:dyDescent="0.25">
      <c r="A29" s="171" t="s">
        <v>91</v>
      </c>
      <c r="B29" s="164"/>
      <c r="C29" s="299" t="s">
        <v>628</v>
      </c>
      <c r="D29" s="166"/>
      <c r="E29" s="168"/>
      <c r="F29" s="505"/>
      <c r="G29" s="168"/>
      <c r="AO29" s="260"/>
      <c r="AP29" s="260"/>
      <c r="AQ29" s="260"/>
      <c r="AR29" s="260"/>
      <c r="AS29" s="260"/>
      <c r="AT29" s="260"/>
      <c r="AU29" s="260"/>
      <c r="AV29" s="260" t="s">
        <v>3010</v>
      </c>
      <c r="AW29" s="260"/>
      <c r="AX29" s="260"/>
      <c r="AY29" s="260"/>
      <c r="AZ29" s="260"/>
      <c r="BA29" s="260"/>
      <c r="BB29" s="260"/>
      <c r="BC29" s="260"/>
      <c r="BD29" s="260"/>
      <c r="BE29" s="260"/>
      <c r="BF29" s="260"/>
      <c r="BG29" s="210"/>
      <c r="BH29" s="210"/>
      <c r="BI29" s="210"/>
    </row>
    <row r="30" spans="1:61" x14ac:dyDescent="0.25">
      <c r="A30" s="171" t="s">
        <v>91</v>
      </c>
      <c r="B30" s="164"/>
      <c r="C30" s="299" t="s">
        <v>628</v>
      </c>
      <c r="D30" s="166"/>
      <c r="E30" s="168"/>
      <c r="F30" s="505"/>
      <c r="G30" s="168"/>
      <c r="AO30" s="260"/>
      <c r="AP30" s="260"/>
      <c r="AQ30" s="260"/>
      <c r="AR30" s="260"/>
      <c r="AS30" s="260"/>
      <c r="AT30" s="260"/>
      <c r="AU30" s="260"/>
      <c r="AV30" s="260"/>
      <c r="AW30" s="260"/>
      <c r="AX30" s="260"/>
      <c r="AY30" s="260"/>
      <c r="AZ30" s="260"/>
      <c r="BA30" s="260"/>
      <c r="BB30" s="260"/>
      <c r="BC30" s="260"/>
      <c r="BD30" s="260"/>
      <c r="BE30" s="260"/>
      <c r="BF30" s="260"/>
      <c r="BG30" s="210"/>
      <c r="BH30" s="210"/>
      <c r="BI30" s="210"/>
    </row>
    <row r="31" spans="1:61" x14ac:dyDescent="0.25">
      <c r="A31" s="171" t="s">
        <v>91</v>
      </c>
      <c r="B31" s="164"/>
      <c r="C31" s="299" t="s">
        <v>628</v>
      </c>
      <c r="D31" s="166"/>
      <c r="E31" s="168"/>
      <c r="F31" s="505"/>
      <c r="G31" s="168"/>
      <c r="AO31" s="260"/>
      <c r="AP31" s="260"/>
      <c r="AQ31" s="260"/>
      <c r="AR31" s="260"/>
      <c r="AS31" s="260"/>
      <c r="AT31" s="260"/>
      <c r="AU31" s="260"/>
      <c r="AV31" s="260"/>
      <c r="AW31" s="260"/>
      <c r="AX31" s="260"/>
      <c r="AY31" s="260"/>
      <c r="AZ31" s="260"/>
      <c r="BA31" s="260"/>
      <c r="BB31" s="260"/>
      <c r="BC31" s="260"/>
      <c r="BD31" s="260"/>
      <c r="BE31" s="260"/>
      <c r="BF31" s="260"/>
      <c r="BG31" s="210"/>
      <c r="BH31" s="210"/>
      <c r="BI31" s="210"/>
    </row>
    <row r="32" spans="1:61" x14ac:dyDescent="0.25">
      <c r="A32" s="171" t="s">
        <v>91</v>
      </c>
      <c r="B32" s="164"/>
      <c r="C32" s="299" t="s">
        <v>628</v>
      </c>
      <c r="D32" s="166"/>
      <c r="E32" s="168"/>
      <c r="F32" s="505"/>
      <c r="G32" s="168"/>
      <c r="AO32" s="260"/>
      <c r="AP32" s="260"/>
      <c r="AQ32" s="260"/>
      <c r="AR32" s="260"/>
      <c r="AS32" s="260"/>
      <c r="AT32" s="260"/>
      <c r="AU32" s="260"/>
      <c r="AV32" s="260"/>
      <c r="AW32" s="260"/>
      <c r="AX32" s="260"/>
      <c r="AY32" s="260"/>
      <c r="AZ32" s="260"/>
      <c r="BA32" s="260"/>
      <c r="BB32" s="260"/>
      <c r="BC32" s="260"/>
      <c r="BD32" s="260"/>
      <c r="BE32" s="260"/>
      <c r="BF32" s="260"/>
      <c r="BG32" s="210"/>
      <c r="BH32" s="210"/>
      <c r="BI32" s="210"/>
    </row>
    <row r="33" spans="1:61" x14ac:dyDescent="0.25">
      <c r="A33" s="171" t="s">
        <v>91</v>
      </c>
      <c r="B33" s="164"/>
      <c r="C33" s="299" t="s">
        <v>628</v>
      </c>
      <c r="D33" s="166"/>
      <c r="E33" s="168"/>
      <c r="F33" s="505"/>
      <c r="G33" s="168"/>
      <c r="AO33" s="260"/>
      <c r="AP33" s="260"/>
      <c r="AQ33" s="260"/>
      <c r="AR33" s="260"/>
      <c r="AS33" s="260"/>
      <c r="AT33" s="260"/>
      <c r="AU33" s="260"/>
      <c r="AV33" s="260"/>
      <c r="AW33" s="260"/>
      <c r="AX33" s="260"/>
      <c r="AY33" s="260"/>
      <c r="AZ33" s="260"/>
      <c r="BA33" s="260"/>
      <c r="BB33" s="260"/>
      <c r="BC33" s="260"/>
      <c r="BD33" s="260"/>
      <c r="BE33" s="260"/>
      <c r="BF33" s="260"/>
      <c r="BG33" s="210"/>
      <c r="BH33" s="210"/>
      <c r="BI33" s="210"/>
    </row>
    <row r="34" spans="1:61" x14ac:dyDescent="0.25">
      <c r="A34" s="171" t="s">
        <v>91</v>
      </c>
      <c r="B34" s="164"/>
      <c r="C34" s="299" t="s">
        <v>628</v>
      </c>
      <c r="D34" s="166"/>
      <c r="E34" s="168"/>
      <c r="F34" s="505"/>
      <c r="G34" s="168"/>
      <c r="AO34" s="260"/>
      <c r="AP34" s="260"/>
      <c r="AQ34" s="260"/>
      <c r="AR34" s="260"/>
      <c r="AS34" s="260"/>
      <c r="AT34" s="260"/>
      <c r="AU34" s="260"/>
      <c r="AV34" s="260"/>
      <c r="AW34" s="260"/>
      <c r="AX34" s="260"/>
      <c r="AY34" s="260"/>
      <c r="AZ34" s="260"/>
      <c r="BA34" s="260"/>
      <c r="BB34" s="260"/>
      <c r="BC34" s="260"/>
      <c r="BD34" s="260"/>
      <c r="BE34" s="260"/>
      <c r="BF34" s="260"/>
      <c r="BG34" s="210"/>
      <c r="BH34" s="210"/>
      <c r="BI34" s="210"/>
    </row>
    <row r="35" spans="1:61" x14ac:dyDescent="0.25">
      <c r="A35" s="171" t="s">
        <v>91</v>
      </c>
      <c r="B35" s="164"/>
      <c r="C35" s="299" t="s">
        <v>628</v>
      </c>
      <c r="D35" s="166"/>
      <c r="E35" s="168"/>
      <c r="F35" s="505"/>
      <c r="G35" s="168"/>
      <c r="AO35" s="260"/>
      <c r="AP35" s="260"/>
      <c r="AQ35" s="260"/>
      <c r="AR35" s="260"/>
      <c r="AS35" s="260"/>
      <c r="AT35" s="260"/>
      <c r="AU35" s="260"/>
      <c r="AV35" s="260"/>
      <c r="AW35" s="260"/>
      <c r="AX35" s="260"/>
      <c r="AY35" s="260"/>
      <c r="AZ35" s="260"/>
      <c r="BA35" s="260"/>
      <c r="BB35" s="260"/>
      <c r="BC35" s="260"/>
      <c r="BD35" s="260"/>
      <c r="BE35" s="260"/>
      <c r="BF35" s="260"/>
      <c r="BG35" s="210"/>
      <c r="BH35" s="210"/>
      <c r="BI35" s="210"/>
    </row>
    <row r="36" spans="1:61" x14ac:dyDescent="0.25">
      <c r="A36" s="171" t="s">
        <v>91</v>
      </c>
      <c r="B36" s="164"/>
      <c r="C36" s="299" t="s">
        <v>628</v>
      </c>
      <c r="D36" s="166"/>
      <c r="E36" s="168"/>
      <c r="F36" s="505"/>
      <c r="G36" s="168"/>
      <c r="AO36" s="260"/>
      <c r="AP36" s="260"/>
      <c r="AQ36" s="260"/>
      <c r="AR36" s="260"/>
      <c r="AS36" s="260"/>
      <c r="AT36" s="260"/>
      <c r="AU36" s="260"/>
      <c r="AV36" s="260"/>
      <c r="AW36" s="260"/>
      <c r="AX36" s="260"/>
      <c r="AY36" s="260"/>
      <c r="AZ36" s="260"/>
      <c r="BA36" s="260"/>
      <c r="BB36" s="260"/>
      <c r="BC36" s="260"/>
      <c r="BD36" s="260"/>
      <c r="BE36" s="260"/>
      <c r="BF36" s="260"/>
      <c r="BG36" s="210"/>
      <c r="BH36" s="210"/>
      <c r="BI36" s="210"/>
    </row>
    <row r="37" spans="1:61" x14ac:dyDescent="0.25">
      <c r="A37" s="171" t="s">
        <v>91</v>
      </c>
      <c r="B37" s="164"/>
      <c r="C37" s="299" t="s">
        <v>628</v>
      </c>
      <c r="D37" s="166"/>
      <c r="E37" s="168"/>
      <c r="F37" s="505"/>
      <c r="G37" s="168"/>
      <c r="AO37" s="260"/>
      <c r="AP37" s="260"/>
      <c r="AQ37" s="260"/>
      <c r="AR37" s="260"/>
      <c r="AS37" s="260"/>
      <c r="AT37" s="260"/>
      <c r="AU37" s="260"/>
      <c r="AV37" s="260"/>
      <c r="AW37" s="260"/>
      <c r="AX37" s="260"/>
      <c r="AY37" s="260"/>
      <c r="AZ37" s="260"/>
      <c r="BA37" s="260"/>
      <c r="BB37" s="260"/>
      <c r="BC37" s="260"/>
      <c r="BD37" s="260"/>
      <c r="BE37" s="260"/>
      <c r="BF37" s="260"/>
      <c r="BG37" s="210"/>
      <c r="BH37" s="210"/>
      <c r="BI37" s="210"/>
    </row>
    <row r="38" spans="1:61" x14ac:dyDescent="0.25">
      <c r="A38" s="171" t="s">
        <v>91</v>
      </c>
      <c r="B38" s="164"/>
      <c r="C38" s="299" t="s">
        <v>628</v>
      </c>
      <c r="D38" s="166"/>
      <c r="E38" s="168"/>
      <c r="F38" s="505"/>
      <c r="G38" s="168"/>
      <c r="AO38" s="260"/>
      <c r="AP38" s="260"/>
      <c r="AQ38" s="260"/>
      <c r="AR38" s="260"/>
      <c r="AS38" s="260"/>
      <c r="AT38" s="260"/>
      <c r="AU38" s="260"/>
      <c r="AV38" s="260"/>
      <c r="AW38" s="260"/>
      <c r="AX38" s="260"/>
      <c r="AY38" s="260"/>
      <c r="AZ38" s="260"/>
      <c r="BA38" s="260"/>
      <c r="BB38" s="260"/>
      <c r="BC38" s="260"/>
      <c r="BD38" s="260"/>
      <c r="BE38" s="260"/>
      <c r="BF38" s="260"/>
      <c r="BG38" s="210"/>
      <c r="BH38" s="210"/>
      <c r="BI38" s="210"/>
    </row>
    <row r="39" spans="1:61" x14ac:dyDescent="0.25">
      <c r="A39" s="171" t="s">
        <v>91</v>
      </c>
      <c r="B39" s="164"/>
      <c r="C39" s="299" t="s">
        <v>628</v>
      </c>
      <c r="D39" s="166"/>
      <c r="E39" s="168"/>
      <c r="F39" s="505"/>
      <c r="G39" s="168"/>
      <c r="AO39" s="260"/>
      <c r="AP39" s="260"/>
      <c r="AQ39" s="260"/>
      <c r="AR39" s="260"/>
      <c r="AS39" s="260"/>
      <c r="AT39" s="260"/>
      <c r="AU39" s="260"/>
      <c r="AV39" s="260"/>
      <c r="AW39" s="260"/>
      <c r="AX39" s="260"/>
      <c r="AY39" s="260"/>
      <c r="AZ39" s="260"/>
      <c r="BA39" s="260"/>
      <c r="BB39" s="260"/>
      <c r="BC39" s="260"/>
      <c r="BD39" s="260"/>
      <c r="BE39" s="260"/>
      <c r="BF39" s="260"/>
      <c r="BG39" s="210"/>
      <c r="BH39" s="210"/>
      <c r="BI39" s="210"/>
    </row>
    <row r="40" spans="1:61" x14ac:dyDescent="0.25">
      <c r="A40" s="171" t="s">
        <v>91</v>
      </c>
      <c r="B40" s="164"/>
      <c r="C40" s="299" t="s">
        <v>628</v>
      </c>
      <c r="D40" s="166"/>
      <c r="E40" s="168"/>
      <c r="F40" s="505"/>
      <c r="G40" s="168"/>
      <c r="AO40" s="260"/>
      <c r="AP40" s="260"/>
      <c r="AQ40" s="260"/>
      <c r="AR40" s="260"/>
      <c r="AS40" s="260"/>
      <c r="AT40" s="260"/>
      <c r="AU40" s="260"/>
      <c r="AV40" s="260"/>
      <c r="AW40" s="260"/>
      <c r="AX40" s="260"/>
      <c r="AY40" s="260"/>
      <c r="AZ40" s="260"/>
      <c r="BA40" s="260"/>
      <c r="BB40" s="260"/>
      <c r="BC40" s="260"/>
      <c r="BD40" s="260"/>
      <c r="BE40" s="260"/>
      <c r="BF40" s="260"/>
      <c r="BG40" s="210"/>
      <c r="BH40" s="210"/>
      <c r="BI40" s="210"/>
    </row>
    <row r="41" spans="1:61" x14ac:dyDescent="0.25">
      <c r="A41" s="171" t="s">
        <v>91</v>
      </c>
      <c r="B41" s="164"/>
      <c r="C41" s="299" t="s">
        <v>628</v>
      </c>
      <c r="D41" s="166"/>
      <c r="E41" s="168"/>
      <c r="F41" s="505"/>
      <c r="G41" s="168"/>
      <c r="AO41" s="260"/>
      <c r="AP41" s="260"/>
      <c r="AQ41" s="260"/>
      <c r="AR41" s="260"/>
      <c r="AS41" s="260"/>
      <c r="AT41" s="260"/>
      <c r="AU41" s="260"/>
      <c r="AV41" s="260"/>
      <c r="AW41" s="260"/>
      <c r="AX41" s="260"/>
      <c r="AY41" s="260"/>
      <c r="AZ41" s="260"/>
      <c r="BA41" s="260"/>
      <c r="BB41" s="260"/>
      <c r="BC41" s="260"/>
      <c r="BD41" s="260"/>
      <c r="BE41" s="260"/>
      <c r="BF41" s="260"/>
      <c r="BG41" s="210"/>
      <c r="BH41" s="210"/>
      <c r="BI41" s="210"/>
    </row>
    <row r="42" spans="1:61" x14ac:dyDescent="0.25">
      <c r="A42" s="171" t="s">
        <v>91</v>
      </c>
      <c r="B42" s="164"/>
      <c r="C42" s="299" t="s">
        <v>628</v>
      </c>
      <c r="D42" s="166"/>
      <c r="E42" s="168"/>
      <c r="F42" s="505"/>
      <c r="G42" s="168"/>
      <c r="AO42" s="260"/>
      <c r="AP42" s="260"/>
      <c r="AQ42" s="260"/>
      <c r="AR42" s="260"/>
      <c r="AS42" s="260"/>
      <c r="AT42" s="260"/>
      <c r="AU42" s="260"/>
      <c r="AV42" s="260"/>
      <c r="AW42" s="260"/>
      <c r="AX42" s="260"/>
      <c r="AY42" s="260"/>
      <c r="AZ42" s="260"/>
      <c r="BA42" s="260"/>
      <c r="BB42" s="260"/>
      <c r="BC42" s="260"/>
      <c r="BD42" s="260"/>
      <c r="BE42" s="260"/>
      <c r="BF42" s="260"/>
      <c r="BG42" s="210"/>
      <c r="BH42" s="210"/>
      <c r="BI42" s="210"/>
    </row>
    <row r="43" spans="1:61" x14ac:dyDescent="0.25">
      <c r="A43" s="171" t="s">
        <v>91</v>
      </c>
      <c r="B43" s="164"/>
      <c r="C43" s="299" t="s">
        <v>628</v>
      </c>
      <c r="D43" s="166"/>
      <c r="E43" s="168"/>
      <c r="F43" s="505"/>
      <c r="G43" s="168"/>
      <c r="AO43" s="260"/>
      <c r="AP43" s="260"/>
      <c r="AQ43" s="260"/>
      <c r="AR43" s="260"/>
      <c r="AS43" s="260"/>
      <c r="AT43" s="260"/>
      <c r="AU43" s="260"/>
      <c r="AV43" s="260"/>
      <c r="AW43" s="260"/>
      <c r="AX43" s="260"/>
      <c r="AY43" s="260"/>
      <c r="AZ43" s="260"/>
      <c r="BA43" s="260"/>
      <c r="BB43" s="260"/>
      <c r="BC43" s="260"/>
      <c r="BD43" s="260"/>
      <c r="BE43" s="260"/>
      <c r="BF43" s="260"/>
      <c r="BG43" s="210"/>
      <c r="BH43" s="210"/>
      <c r="BI43" s="210"/>
    </row>
    <row r="44" spans="1:61" x14ac:dyDescent="0.25">
      <c r="A44" s="171" t="s">
        <v>91</v>
      </c>
      <c r="B44" s="164"/>
      <c r="C44" s="299" t="s">
        <v>628</v>
      </c>
      <c r="D44" s="166"/>
      <c r="E44" s="168"/>
      <c r="F44" s="505"/>
      <c r="G44" s="168"/>
      <c r="AO44" s="260"/>
      <c r="AP44" s="260"/>
      <c r="AQ44" s="260"/>
      <c r="AR44" s="260"/>
      <c r="AS44" s="260"/>
      <c r="AT44" s="260"/>
      <c r="AU44" s="260"/>
      <c r="AV44" s="260"/>
      <c r="AW44" s="260"/>
      <c r="AX44" s="260"/>
      <c r="AY44" s="260"/>
      <c r="AZ44" s="260"/>
      <c r="BA44" s="260"/>
      <c r="BB44" s="260"/>
      <c r="BC44" s="260"/>
      <c r="BD44" s="260"/>
      <c r="BE44" s="260"/>
      <c r="BF44" s="260"/>
      <c r="BG44" s="210"/>
      <c r="BH44" s="210"/>
      <c r="BI44" s="210"/>
    </row>
    <row r="45" spans="1:61" x14ac:dyDescent="0.25">
      <c r="A45" s="171" t="s">
        <v>91</v>
      </c>
      <c r="B45" s="164"/>
      <c r="C45" s="299" t="s">
        <v>628</v>
      </c>
      <c r="D45" s="166"/>
      <c r="E45" s="168"/>
      <c r="F45" s="505"/>
      <c r="G45" s="168"/>
      <c r="AO45" s="260"/>
      <c r="AP45" s="260"/>
      <c r="AQ45" s="260"/>
      <c r="AR45" s="260"/>
      <c r="AS45" s="260"/>
      <c r="AT45" s="260"/>
      <c r="AU45" s="260"/>
      <c r="AV45" s="260"/>
      <c r="AW45" s="260"/>
      <c r="AX45" s="260"/>
      <c r="AY45" s="260"/>
      <c r="AZ45" s="260"/>
      <c r="BA45" s="260"/>
      <c r="BB45" s="260"/>
      <c r="BC45" s="260"/>
      <c r="BD45" s="260"/>
      <c r="BE45" s="260"/>
      <c r="BF45" s="260"/>
      <c r="BG45" s="210"/>
      <c r="BH45" s="210"/>
      <c r="BI45" s="210"/>
    </row>
    <row r="46" spans="1:61" x14ac:dyDescent="0.25">
      <c r="A46" s="171" t="s">
        <v>91</v>
      </c>
      <c r="B46" s="164"/>
      <c r="C46" s="299" t="s">
        <v>628</v>
      </c>
      <c r="D46" s="166"/>
      <c r="E46" s="168"/>
      <c r="F46" s="505"/>
      <c r="G46" s="168"/>
      <c r="AO46" s="260"/>
      <c r="AP46" s="260"/>
      <c r="AQ46" s="260"/>
      <c r="AR46" s="260"/>
      <c r="AS46" s="260"/>
      <c r="AT46" s="260"/>
      <c r="AU46" s="260"/>
      <c r="AV46" s="260"/>
      <c r="AW46" s="260"/>
      <c r="AX46" s="260"/>
      <c r="AY46" s="260"/>
      <c r="AZ46" s="260"/>
      <c r="BA46" s="260"/>
      <c r="BB46" s="260"/>
      <c r="BC46" s="260"/>
      <c r="BD46" s="260"/>
      <c r="BE46" s="260"/>
      <c r="BF46" s="260"/>
      <c r="BG46" s="210"/>
      <c r="BH46" s="210"/>
      <c r="BI46" s="210"/>
    </row>
    <row r="47" spans="1:61" x14ac:dyDescent="0.25">
      <c r="A47" s="171" t="s">
        <v>91</v>
      </c>
      <c r="B47" s="164"/>
      <c r="C47" s="299" t="s">
        <v>628</v>
      </c>
      <c r="D47" s="166"/>
      <c r="E47" s="168"/>
      <c r="F47" s="505"/>
      <c r="G47" s="168"/>
      <c r="AO47" s="260"/>
      <c r="AP47" s="260"/>
      <c r="AQ47" s="260"/>
      <c r="AR47" s="260"/>
      <c r="AS47" s="260"/>
      <c r="AT47" s="260"/>
      <c r="AU47" s="260"/>
      <c r="AV47" s="260"/>
      <c r="AW47" s="260"/>
      <c r="AX47" s="260"/>
      <c r="AY47" s="260"/>
      <c r="AZ47" s="260"/>
      <c r="BA47" s="260"/>
      <c r="BB47" s="260"/>
      <c r="BC47" s="260"/>
      <c r="BD47" s="260"/>
      <c r="BE47" s="260"/>
      <c r="BF47" s="260"/>
      <c r="BG47" s="210"/>
      <c r="BH47" s="210"/>
      <c r="BI47" s="210"/>
    </row>
    <row r="48" spans="1:61" x14ac:dyDescent="0.25">
      <c r="A48" s="171" t="s">
        <v>91</v>
      </c>
      <c r="B48" s="164"/>
      <c r="C48" s="299" t="s">
        <v>628</v>
      </c>
      <c r="D48" s="166"/>
      <c r="E48" s="168"/>
      <c r="F48" s="505"/>
      <c r="G48" s="168"/>
      <c r="AO48" s="260"/>
      <c r="AP48" s="260"/>
      <c r="AQ48" s="260"/>
      <c r="AR48" s="260"/>
      <c r="AS48" s="260"/>
      <c r="AT48" s="260"/>
      <c r="AU48" s="260"/>
      <c r="AV48" s="260"/>
      <c r="AW48" s="260"/>
      <c r="AX48" s="260"/>
      <c r="AY48" s="260"/>
      <c r="AZ48" s="260"/>
      <c r="BA48" s="260"/>
      <c r="BB48" s="260"/>
      <c r="BC48" s="260"/>
      <c r="BD48" s="260"/>
      <c r="BE48" s="260"/>
      <c r="BF48" s="260"/>
      <c r="BG48" s="210"/>
      <c r="BH48" s="210"/>
      <c r="BI48" s="210"/>
    </row>
    <row r="49" spans="1:61" x14ac:dyDescent="0.25">
      <c r="A49" s="171" t="s">
        <v>91</v>
      </c>
      <c r="B49" s="164"/>
      <c r="C49" s="299" t="s">
        <v>628</v>
      </c>
      <c r="D49" s="166"/>
      <c r="E49" s="168"/>
      <c r="F49" s="505"/>
      <c r="G49" s="168"/>
      <c r="AO49" s="260"/>
      <c r="AP49" s="260"/>
      <c r="AQ49" s="260"/>
      <c r="AR49" s="260"/>
      <c r="AS49" s="260"/>
      <c r="AT49" s="260"/>
      <c r="AU49" s="260"/>
      <c r="AV49" s="260"/>
      <c r="AW49" s="260"/>
      <c r="AX49" s="260"/>
      <c r="AY49" s="260"/>
      <c r="AZ49" s="260"/>
      <c r="BA49" s="260"/>
      <c r="BB49" s="260"/>
      <c r="BC49" s="260"/>
      <c r="BD49" s="260"/>
      <c r="BE49" s="260"/>
      <c r="BF49" s="260"/>
      <c r="BG49" s="210"/>
      <c r="BH49" s="210"/>
      <c r="BI49" s="210"/>
    </row>
    <row r="50" spans="1:61" x14ac:dyDescent="0.25">
      <c r="A50" s="171" t="s">
        <v>91</v>
      </c>
      <c r="B50" s="164"/>
      <c r="C50" s="299" t="s">
        <v>628</v>
      </c>
      <c r="D50" s="166"/>
      <c r="E50" s="168"/>
      <c r="F50" s="505"/>
      <c r="G50" s="168"/>
      <c r="AO50" s="260"/>
      <c r="AP50" s="260"/>
      <c r="AQ50" s="260"/>
      <c r="AR50" s="260"/>
      <c r="AS50" s="260"/>
      <c r="AT50" s="260"/>
      <c r="AU50" s="260"/>
      <c r="AV50" s="260"/>
      <c r="AW50" s="260"/>
      <c r="AX50" s="260"/>
      <c r="AY50" s="260"/>
      <c r="AZ50" s="260"/>
      <c r="BA50" s="260"/>
      <c r="BB50" s="260"/>
      <c r="BC50" s="260"/>
      <c r="BD50" s="260"/>
      <c r="BE50" s="260"/>
      <c r="BF50" s="260"/>
      <c r="BG50" s="210"/>
      <c r="BH50" s="210"/>
      <c r="BI50" s="210"/>
    </row>
    <row r="51" spans="1:61" x14ac:dyDescent="0.25">
      <c r="A51" s="171" t="s">
        <v>91</v>
      </c>
      <c r="B51" s="164"/>
      <c r="C51" s="299" t="s">
        <v>628</v>
      </c>
      <c r="D51" s="166"/>
      <c r="E51" s="168"/>
      <c r="F51" s="505"/>
      <c r="G51" s="168"/>
      <c r="AO51" s="260"/>
      <c r="AP51" s="260"/>
      <c r="AQ51" s="260"/>
      <c r="AR51" s="260"/>
      <c r="AS51" s="260"/>
      <c r="AT51" s="260"/>
      <c r="AU51" s="260"/>
      <c r="AV51" s="260"/>
      <c r="AW51" s="260"/>
      <c r="AX51" s="260"/>
      <c r="AY51" s="260"/>
      <c r="AZ51" s="260"/>
      <c r="BA51" s="260"/>
      <c r="BB51" s="260"/>
      <c r="BC51" s="260"/>
      <c r="BD51" s="260"/>
      <c r="BE51" s="260"/>
      <c r="BF51" s="260"/>
      <c r="BG51" s="210"/>
      <c r="BH51" s="210"/>
      <c r="BI51" s="210"/>
    </row>
    <row r="52" spans="1:61" x14ac:dyDescent="0.25">
      <c r="A52" s="171" t="s">
        <v>91</v>
      </c>
      <c r="B52" s="164"/>
      <c r="C52" s="299" t="s">
        <v>628</v>
      </c>
      <c r="D52" s="166"/>
      <c r="E52" s="168"/>
      <c r="F52" s="505"/>
      <c r="G52" s="168"/>
      <c r="AO52" s="260"/>
      <c r="AP52" s="260"/>
      <c r="AQ52" s="260"/>
      <c r="AR52" s="260"/>
      <c r="AS52" s="260"/>
      <c r="AT52" s="260"/>
      <c r="AU52" s="260"/>
      <c r="AV52" s="260"/>
      <c r="AW52" s="260"/>
      <c r="AX52" s="260"/>
      <c r="AY52" s="260"/>
      <c r="AZ52" s="260"/>
      <c r="BA52" s="260"/>
      <c r="BB52" s="260"/>
      <c r="BC52" s="260"/>
      <c r="BD52" s="260"/>
      <c r="BE52" s="260"/>
      <c r="BF52" s="260"/>
      <c r="BG52" s="210"/>
      <c r="BH52" s="210"/>
      <c r="BI52" s="210"/>
    </row>
    <row r="53" spans="1:61" x14ac:dyDescent="0.25">
      <c r="A53" s="171" t="s">
        <v>91</v>
      </c>
      <c r="B53" s="164"/>
      <c r="C53" s="299" t="s">
        <v>628</v>
      </c>
      <c r="D53" s="166"/>
      <c r="E53" s="168"/>
      <c r="F53" s="505"/>
      <c r="G53" s="168"/>
      <c r="AO53" s="260"/>
      <c r="AP53" s="260"/>
      <c r="AQ53" s="260"/>
      <c r="AR53" s="260"/>
      <c r="AS53" s="260"/>
      <c r="AT53" s="260"/>
      <c r="AU53" s="260"/>
      <c r="AV53" s="260"/>
      <c r="AW53" s="260"/>
      <c r="AX53" s="260"/>
      <c r="AY53" s="260"/>
      <c r="AZ53" s="260"/>
      <c r="BA53" s="260"/>
      <c r="BB53" s="260"/>
      <c r="BC53" s="260"/>
      <c r="BD53" s="260"/>
      <c r="BE53" s="260"/>
      <c r="BF53" s="260"/>
      <c r="BG53" s="210"/>
      <c r="BH53" s="210"/>
      <c r="BI53" s="210"/>
    </row>
    <row r="54" spans="1:61" x14ac:dyDescent="0.25">
      <c r="A54" s="171" t="s">
        <v>91</v>
      </c>
      <c r="B54" s="164"/>
      <c r="C54" s="299" t="s">
        <v>628</v>
      </c>
      <c r="D54" s="166"/>
      <c r="E54" s="168"/>
      <c r="F54" s="505"/>
      <c r="G54" s="168"/>
      <c r="AO54" s="260"/>
      <c r="AP54" s="260"/>
      <c r="AQ54" s="260"/>
      <c r="AR54" s="260"/>
      <c r="AS54" s="260"/>
      <c r="AT54" s="260"/>
      <c r="AU54" s="260"/>
      <c r="AV54" s="260"/>
      <c r="AW54" s="260"/>
      <c r="AX54" s="260"/>
      <c r="AY54" s="260"/>
      <c r="AZ54" s="260"/>
      <c r="BA54" s="260"/>
      <c r="BB54" s="260"/>
      <c r="BC54" s="260"/>
      <c r="BD54" s="260"/>
      <c r="BE54" s="260"/>
      <c r="BF54" s="260"/>
      <c r="BG54" s="210"/>
      <c r="BH54" s="210"/>
      <c r="BI54" s="210"/>
    </row>
    <row r="55" spans="1:61" x14ac:dyDescent="0.25">
      <c r="A55" s="171" t="s">
        <v>91</v>
      </c>
      <c r="B55" s="164"/>
      <c r="C55" s="299" t="s">
        <v>628</v>
      </c>
      <c r="D55" s="166"/>
      <c r="E55" s="168"/>
      <c r="F55" s="505"/>
      <c r="G55" s="168"/>
      <c r="AO55" s="260"/>
      <c r="AP55" s="260"/>
      <c r="AQ55" s="260"/>
      <c r="AR55" s="260"/>
      <c r="AS55" s="260"/>
      <c r="AT55" s="260"/>
      <c r="AU55" s="260"/>
      <c r="AV55" s="260"/>
      <c r="AW55" s="260"/>
      <c r="AX55" s="260"/>
      <c r="AY55" s="260"/>
      <c r="AZ55" s="260"/>
      <c r="BA55" s="260"/>
      <c r="BB55" s="260"/>
      <c r="BC55" s="260"/>
      <c r="BD55" s="260"/>
      <c r="BE55" s="260"/>
      <c r="BF55" s="260"/>
      <c r="BG55" s="210"/>
      <c r="BH55" s="210"/>
      <c r="BI55" s="210"/>
    </row>
    <row r="56" spans="1:61" x14ac:dyDescent="0.25">
      <c r="A56" s="171" t="s">
        <v>91</v>
      </c>
      <c r="B56" s="164"/>
      <c r="C56" s="299" t="s">
        <v>628</v>
      </c>
      <c r="D56" s="166"/>
      <c r="E56" s="168"/>
      <c r="F56" s="505"/>
      <c r="G56" s="168"/>
      <c r="AO56" s="260"/>
      <c r="AP56" s="260"/>
      <c r="AQ56" s="260"/>
      <c r="AR56" s="260"/>
      <c r="AS56" s="260"/>
      <c r="AT56" s="260"/>
      <c r="AU56" s="260"/>
      <c r="AV56" s="260"/>
      <c r="AW56" s="260"/>
      <c r="AX56" s="260"/>
      <c r="AY56" s="260"/>
      <c r="AZ56" s="260"/>
      <c r="BA56" s="260"/>
      <c r="BB56" s="260"/>
      <c r="BC56" s="260"/>
      <c r="BD56" s="260"/>
      <c r="BE56" s="260"/>
      <c r="BF56" s="260"/>
      <c r="BG56" s="210"/>
      <c r="BH56" s="210"/>
      <c r="BI56" s="210"/>
    </row>
    <row r="57" spans="1:61" x14ac:dyDescent="0.25">
      <c r="A57" s="171" t="s">
        <v>91</v>
      </c>
      <c r="B57" s="164"/>
      <c r="C57" s="299" t="s">
        <v>628</v>
      </c>
      <c r="D57" s="166"/>
      <c r="E57" s="168"/>
      <c r="F57" s="505"/>
      <c r="G57" s="168"/>
      <c r="AO57" s="260"/>
      <c r="AP57" s="260"/>
      <c r="AQ57" s="260"/>
      <c r="AR57" s="260"/>
      <c r="AS57" s="260"/>
      <c r="AT57" s="260"/>
      <c r="AU57" s="260"/>
      <c r="AV57" s="260"/>
      <c r="AW57" s="260"/>
      <c r="AX57" s="260"/>
      <c r="AY57" s="260"/>
      <c r="AZ57" s="260"/>
      <c r="BA57" s="260"/>
      <c r="BB57" s="260"/>
      <c r="BC57" s="260"/>
      <c r="BD57" s="260"/>
      <c r="BE57" s="260"/>
      <c r="BF57" s="260"/>
      <c r="BG57" s="210"/>
      <c r="BH57" s="210"/>
      <c r="BI57" s="210"/>
    </row>
    <row r="58" spans="1:61" x14ac:dyDescent="0.25">
      <c r="A58" s="171" t="s">
        <v>91</v>
      </c>
      <c r="B58" s="164"/>
      <c r="C58" s="299" t="s">
        <v>628</v>
      </c>
      <c r="D58" s="166"/>
      <c r="E58" s="168"/>
      <c r="F58" s="505"/>
      <c r="G58" s="168"/>
      <c r="AO58" s="260"/>
      <c r="AP58" s="260"/>
      <c r="AQ58" s="260"/>
      <c r="AR58" s="260"/>
      <c r="AS58" s="260"/>
      <c r="AT58" s="260"/>
      <c r="AU58" s="260"/>
      <c r="AV58" s="260"/>
      <c r="AW58" s="260"/>
      <c r="AX58" s="260"/>
      <c r="AY58" s="260"/>
      <c r="AZ58" s="260"/>
      <c r="BA58" s="260"/>
      <c r="BB58" s="260"/>
      <c r="BC58" s="260"/>
      <c r="BD58" s="260"/>
      <c r="BE58" s="260"/>
      <c r="BF58" s="260"/>
      <c r="BG58" s="210"/>
      <c r="BH58" s="210"/>
      <c r="BI58" s="210"/>
    </row>
    <row r="59" spans="1:61" x14ac:dyDescent="0.25">
      <c r="A59" s="171" t="s">
        <v>91</v>
      </c>
      <c r="B59" s="164"/>
      <c r="C59" s="299" t="s">
        <v>628</v>
      </c>
      <c r="D59" s="166"/>
      <c r="E59" s="168"/>
      <c r="F59" s="505"/>
      <c r="G59" s="168"/>
      <c r="AO59" s="260"/>
      <c r="AP59" s="260"/>
      <c r="AQ59" s="260"/>
      <c r="AR59" s="260"/>
      <c r="AS59" s="260"/>
      <c r="AT59" s="260"/>
      <c r="AU59" s="260"/>
      <c r="AV59" s="260"/>
      <c r="AW59" s="260"/>
      <c r="AX59" s="260"/>
      <c r="AY59" s="260"/>
      <c r="AZ59" s="260"/>
      <c r="BA59" s="260"/>
      <c r="BB59" s="260"/>
      <c r="BC59" s="260"/>
      <c r="BD59" s="260"/>
      <c r="BE59" s="260"/>
      <c r="BF59" s="260"/>
      <c r="BG59" s="210"/>
      <c r="BH59" s="210"/>
      <c r="BI59" s="210"/>
    </row>
    <row r="60" spans="1:61" x14ac:dyDescent="0.25">
      <c r="A60" s="171" t="s">
        <v>91</v>
      </c>
      <c r="B60" s="164"/>
      <c r="C60" s="299" t="s">
        <v>628</v>
      </c>
      <c r="D60" s="166"/>
      <c r="E60" s="168"/>
      <c r="F60" s="505"/>
      <c r="G60" s="168"/>
      <c r="AO60" s="260"/>
      <c r="AP60" s="260"/>
      <c r="AQ60" s="260"/>
      <c r="AR60" s="260"/>
      <c r="AS60" s="260"/>
      <c r="AT60" s="260"/>
      <c r="AU60" s="260"/>
      <c r="AV60" s="260"/>
      <c r="AW60" s="260"/>
      <c r="AX60" s="260"/>
      <c r="AY60" s="260"/>
      <c r="AZ60" s="260"/>
      <c r="BA60" s="260"/>
      <c r="BB60" s="260"/>
      <c r="BC60" s="260"/>
      <c r="BD60" s="260"/>
      <c r="BE60" s="260"/>
      <c r="BF60" s="260"/>
      <c r="BG60" s="210"/>
      <c r="BH60" s="210"/>
      <c r="BI60" s="210"/>
    </row>
    <row r="61" spans="1:61" x14ac:dyDescent="0.25">
      <c r="A61" s="171" t="s">
        <v>91</v>
      </c>
      <c r="B61" s="164"/>
      <c r="C61" s="299" t="s">
        <v>628</v>
      </c>
      <c r="D61" s="166"/>
      <c r="E61" s="168"/>
      <c r="F61" s="505"/>
      <c r="G61" s="168"/>
      <c r="AO61" s="260"/>
      <c r="AP61" s="260"/>
      <c r="AQ61" s="260"/>
      <c r="AR61" s="260"/>
      <c r="AS61" s="260"/>
      <c r="AT61" s="260"/>
      <c r="AU61" s="260"/>
      <c r="AV61" s="260"/>
      <c r="AW61" s="260"/>
      <c r="AX61" s="260"/>
      <c r="AY61" s="260"/>
      <c r="AZ61" s="260"/>
      <c r="BA61" s="260"/>
      <c r="BB61" s="260"/>
      <c r="BC61" s="260"/>
      <c r="BD61" s="260"/>
      <c r="BE61" s="260"/>
      <c r="BF61" s="260"/>
      <c r="BG61" s="210"/>
      <c r="BH61" s="210"/>
      <c r="BI61" s="210"/>
    </row>
    <row r="62" spans="1:61" x14ac:dyDescent="0.25">
      <c r="A62" s="171" t="s">
        <v>91</v>
      </c>
      <c r="B62" s="164"/>
      <c r="C62" s="299" t="s">
        <v>628</v>
      </c>
      <c r="D62" s="166"/>
      <c r="E62" s="168"/>
      <c r="F62" s="505"/>
      <c r="G62" s="168"/>
      <c r="AO62" s="260"/>
      <c r="AP62" s="260"/>
      <c r="AQ62" s="260"/>
      <c r="AR62" s="260"/>
      <c r="AS62" s="260"/>
      <c r="AT62" s="260"/>
      <c r="AU62" s="260"/>
      <c r="AV62" s="260"/>
      <c r="AW62" s="260"/>
      <c r="AX62" s="260"/>
      <c r="AY62" s="260"/>
      <c r="AZ62" s="260"/>
      <c r="BA62" s="260"/>
      <c r="BB62" s="260"/>
      <c r="BC62" s="260"/>
      <c r="BD62" s="260"/>
      <c r="BE62" s="260"/>
      <c r="BF62" s="260"/>
      <c r="BG62" s="210"/>
      <c r="BH62" s="210"/>
      <c r="BI62" s="210"/>
    </row>
    <row r="63" spans="1:61" x14ac:dyDescent="0.25">
      <c r="A63" s="171" t="s">
        <v>91</v>
      </c>
      <c r="B63" s="164"/>
      <c r="C63" s="299" t="s">
        <v>628</v>
      </c>
      <c r="D63" s="166"/>
      <c r="E63" s="168"/>
      <c r="F63" s="505"/>
      <c r="G63" s="168"/>
      <c r="AO63" s="260"/>
      <c r="AP63" s="260"/>
      <c r="AQ63" s="260"/>
      <c r="AR63" s="260"/>
      <c r="AS63" s="260"/>
      <c r="AT63" s="260"/>
      <c r="AU63" s="260"/>
      <c r="AV63" s="260"/>
      <c r="AW63" s="260"/>
      <c r="AX63" s="260"/>
      <c r="AY63" s="260"/>
      <c r="AZ63" s="260"/>
      <c r="BA63" s="260"/>
      <c r="BB63" s="260"/>
      <c r="BC63" s="260"/>
      <c r="BD63" s="260"/>
      <c r="BE63" s="260"/>
      <c r="BF63" s="260"/>
      <c r="BG63" s="210"/>
      <c r="BH63" s="210"/>
      <c r="BI63" s="210"/>
    </row>
    <row r="64" spans="1:61" x14ac:dyDescent="0.25">
      <c r="A64" s="171" t="s">
        <v>91</v>
      </c>
      <c r="B64" s="164"/>
      <c r="C64" s="299" t="s">
        <v>628</v>
      </c>
      <c r="D64" s="166"/>
      <c r="E64" s="168"/>
      <c r="F64" s="505"/>
      <c r="G64" s="168"/>
      <c r="AO64" s="260"/>
      <c r="AP64" s="260"/>
      <c r="AQ64" s="260"/>
      <c r="AR64" s="260"/>
      <c r="AS64" s="260"/>
      <c r="AT64" s="260"/>
      <c r="AU64" s="260"/>
      <c r="AV64" s="260"/>
      <c r="AW64" s="260"/>
      <c r="AX64" s="260"/>
      <c r="AY64" s="260"/>
      <c r="AZ64" s="260"/>
      <c r="BA64" s="260"/>
      <c r="BB64" s="260"/>
      <c r="BC64" s="260"/>
      <c r="BD64" s="260"/>
      <c r="BE64" s="260"/>
      <c r="BF64" s="260"/>
      <c r="BG64" s="210"/>
      <c r="BH64" s="210"/>
      <c r="BI64" s="210"/>
    </row>
    <row r="65" spans="1:61" x14ac:dyDescent="0.25">
      <c r="A65" s="171" t="s">
        <v>91</v>
      </c>
      <c r="B65" s="164"/>
      <c r="C65" s="299" t="s">
        <v>628</v>
      </c>
      <c r="D65" s="166"/>
      <c r="E65" s="168"/>
      <c r="F65" s="505"/>
      <c r="G65" s="168"/>
      <c r="AO65" s="260"/>
      <c r="AP65" s="260"/>
      <c r="AQ65" s="260"/>
      <c r="AR65" s="260"/>
      <c r="AS65" s="260"/>
      <c r="AT65" s="260"/>
      <c r="AU65" s="260"/>
      <c r="AV65" s="260"/>
      <c r="AW65" s="260"/>
      <c r="AX65" s="260"/>
      <c r="AY65" s="260"/>
      <c r="AZ65" s="260"/>
      <c r="BA65" s="260"/>
      <c r="BB65" s="260"/>
      <c r="BC65" s="260"/>
      <c r="BD65" s="260"/>
      <c r="BE65" s="260"/>
      <c r="BF65" s="260"/>
      <c r="BG65" s="210"/>
      <c r="BH65" s="210"/>
      <c r="BI65" s="210"/>
    </row>
    <row r="66" spans="1:61" x14ac:dyDescent="0.25">
      <c r="A66" s="171" t="s">
        <v>91</v>
      </c>
      <c r="B66" s="164"/>
      <c r="C66" s="299" t="s">
        <v>628</v>
      </c>
      <c r="D66" s="166"/>
      <c r="E66" s="168"/>
      <c r="F66" s="505"/>
      <c r="G66" s="168"/>
      <c r="AO66" s="260"/>
      <c r="AP66" s="260"/>
      <c r="AQ66" s="260"/>
      <c r="AR66" s="260"/>
      <c r="AS66" s="260"/>
      <c r="AT66" s="260"/>
      <c r="AU66" s="260"/>
      <c r="AV66" s="260"/>
      <c r="AW66" s="260"/>
      <c r="AX66" s="260"/>
      <c r="AY66" s="260"/>
      <c r="AZ66" s="260"/>
      <c r="BA66" s="260"/>
      <c r="BB66" s="260"/>
      <c r="BC66" s="260"/>
      <c r="BD66" s="260"/>
      <c r="BE66" s="260"/>
      <c r="BF66" s="260"/>
      <c r="BG66" s="210"/>
      <c r="BH66" s="210"/>
      <c r="BI66" s="210"/>
    </row>
    <row r="67" spans="1:61" x14ac:dyDescent="0.25">
      <c r="A67" s="171" t="s">
        <v>91</v>
      </c>
      <c r="B67" s="164"/>
      <c r="C67" s="299" t="s">
        <v>628</v>
      </c>
      <c r="D67" s="166"/>
      <c r="E67" s="168"/>
      <c r="F67" s="505"/>
      <c r="G67" s="168"/>
      <c r="AO67" s="260"/>
      <c r="AP67" s="260"/>
      <c r="AQ67" s="260"/>
      <c r="AR67" s="260"/>
      <c r="AS67" s="260"/>
      <c r="AT67" s="260"/>
      <c r="AU67" s="260"/>
      <c r="AV67" s="260"/>
      <c r="AW67" s="260"/>
      <c r="AX67" s="260"/>
      <c r="AY67" s="260"/>
      <c r="AZ67" s="260"/>
      <c r="BA67" s="260"/>
      <c r="BB67" s="260"/>
      <c r="BC67" s="260"/>
      <c r="BD67" s="260"/>
      <c r="BE67" s="260"/>
      <c r="BF67" s="260"/>
      <c r="BG67" s="210"/>
      <c r="BH67" s="210"/>
      <c r="BI67" s="210"/>
    </row>
    <row r="68" spans="1:61" x14ac:dyDescent="0.25">
      <c r="A68" s="171" t="s">
        <v>91</v>
      </c>
      <c r="B68" s="164"/>
      <c r="C68" s="299" t="s">
        <v>628</v>
      </c>
      <c r="D68" s="166"/>
      <c r="E68" s="168"/>
      <c r="F68" s="505"/>
      <c r="G68" s="168"/>
      <c r="AO68" s="260"/>
      <c r="AP68" s="260"/>
      <c r="AQ68" s="260"/>
      <c r="AR68" s="260"/>
      <c r="AS68" s="260"/>
      <c r="AT68" s="260"/>
      <c r="AU68" s="260"/>
      <c r="AV68" s="260"/>
      <c r="AW68" s="260"/>
      <c r="AX68" s="260"/>
      <c r="AY68" s="260"/>
      <c r="AZ68" s="260"/>
      <c r="BA68" s="260"/>
      <c r="BB68" s="260"/>
      <c r="BC68" s="260"/>
      <c r="BD68" s="260"/>
      <c r="BE68" s="260"/>
      <c r="BF68" s="260"/>
      <c r="BG68" s="210"/>
      <c r="BH68" s="210"/>
      <c r="BI68" s="210"/>
    </row>
    <row r="69" spans="1:61" x14ac:dyDescent="0.25">
      <c r="A69" s="171" t="s">
        <v>91</v>
      </c>
      <c r="B69" s="164"/>
      <c r="C69" s="299" t="s">
        <v>628</v>
      </c>
      <c r="D69" s="166"/>
      <c r="E69" s="168"/>
      <c r="F69" s="505"/>
      <c r="G69" s="168"/>
      <c r="AO69" s="260"/>
      <c r="AP69" s="260"/>
      <c r="AQ69" s="260"/>
      <c r="AR69" s="260"/>
      <c r="AS69" s="260"/>
      <c r="AT69" s="260"/>
      <c r="AU69" s="260"/>
      <c r="AV69" s="260"/>
      <c r="AW69" s="260"/>
      <c r="AX69" s="260"/>
      <c r="AY69" s="260"/>
      <c r="AZ69" s="260"/>
      <c r="BA69" s="260"/>
      <c r="BB69" s="260"/>
      <c r="BC69" s="260"/>
      <c r="BD69" s="260"/>
      <c r="BE69" s="260"/>
      <c r="BF69" s="260"/>
      <c r="BG69" s="210"/>
      <c r="BH69" s="210"/>
      <c r="BI69" s="210"/>
    </row>
    <row r="70" spans="1:61" x14ac:dyDescent="0.25">
      <c r="A70" s="171" t="s">
        <v>91</v>
      </c>
      <c r="B70" s="164"/>
      <c r="C70" s="299" t="s">
        <v>628</v>
      </c>
      <c r="D70" s="166"/>
      <c r="E70" s="168"/>
      <c r="F70" s="505"/>
      <c r="G70" s="168"/>
      <c r="AO70" s="260"/>
      <c r="AP70" s="260"/>
      <c r="AQ70" s="260"/>
      <c r="AR70" s="260"/>
      <c r="AS70" s="260"/>
      <c r="AT70" s="260"/>
      <c r="AU70" s="260"/>
      <c r="AV70" s="260"/>
      <c r="AW70" s="260"/>
      <c r="AX70" s="260"/>
      <c r="AY70" s="260"/>
      <c r="AZ70" s="260"/>
      <c r="BA70" s="260"/>
      <c r="BB70" s="260"/>
      <c r="BC70" s="260"/>
      <c r="BD70" s="260"/>
      <c r="BE70" s="260"/>
      <c r="BF70" s="260"/>
      <c r="BG70" s="210"/>
      <c r="BH70" s="210"/>
      <c r="BI70" s="210"/>
    </row>
    <row r="71" spans="1:61" x14ac:dyDescent="0.25">
      <c r="A71" s="171" t="s">
        <v>91</v>
      </c>
      <c r="B71" s="164"/>
      <c r="C71" s="299" t="s">
        <v>628</v>
      </c>
      <c r="D71" s="166"/>
      <c r="E71" s="168"/>
      <c r="F71" s="505"/>
      <c r="G71" s="168"/>
      <c r="AO71" s="260"/>
      <c r="AP71" s="260"/>
      <c r="AQ71" s="260"/>
      <c r="AR71" s="260"/>
      <c r="AS71" s="260"/>
      <c r="AT71" s="260"/>
      <c r="AU71" s="260"/>
      <c r="AV71" s="260"/>
      <c r="AW71" s="260"/>
      <c r="AX71" s="260"/>
      <c r="AY71" s="260"/>
      <c r="AZ71" s="260"/>
      <c r="BA71" s="260"/>
      <c r="BB71" s="260"/>
      <c r="BC71" s="260"/>
      <c r="BD71" s="260"/>
      <c r="BE71" s="260"/>
      <c r="BF71" s="260"/>
      <c r="BG71" s="210"/>
      <c r="BH71" s="210"/>
      <c r="BI71" s="210"/>
    </row>
    <row r="72" spans="1:61" x14ac:dyDescent="0.25">
      <c r="A72" s="171" t="s">
        <v>91</v>
      </c>
      <c r="B72" s="164"/>
      <c r="C72" s="299" t="s">
        <v>628</v>
      </c>
      <c r="D72" s="166"/>
      <c r="E72" s="168"/>
      <c r="F72" s="505"/>
      <c r="G72" s="168"/>
      <c r="AO72" s="260"/>
      <c r="AP72" s="260"/>
      <c r="AQ72" s="260"/>
      <c r="AR72" s="260"/>
      <c r="AS72" s="260"/>
      <c r="AT72" s="260"/>
      <c r="AU72" s="260"/>
      <c r="AV72" s="260"/>
      <c r="AW72" s="260"/>
      <c r="AX72" s="260"/>
      <c r="AY72" s="260"/>
      <c r="AZ72" s="260"/>
      <c r="BA72" s="260"/>
      <c r="BB72" s="260"/>
      <c r="BC72" s="260"/>
      <c r="BD72" s="260"/>
      <c r="BE72" s="260"/>
      <c r="BF72" s="260"/>
      <c r="BG72" s="210"/>
      <c r="BH72" s="210"/>
      <c r="BI72" s="210"/>
    </row>
    <row r="73" spans="1:61" x14ac:dyDescent="0.25">
      <c r="A73" s="171" t="s">
        <v>91</v>
      </c>
      <c r="B73" s="164"/>
      <c r="C73" s="299" t="s">
        <v>628</v>
      </c>
      <c r="D73" s="166"/>
      <c r="E73" s="168"/>
      <c r="F73" s="505"/>
      <c r="G73" s="168"/>
      <c r="AO73" s="260"/>
      <c r="AP73" s="260"/>
      <c r="AQ73" s="260"/>
      <c r="AR73" s="260"/>
      <c r="AS73" s="260"/>
      <c r="AT73" s="260"/>
      <c r="AU73" s="260"/>
      <c r="AV73" s="260"/>
      <c r="AW73" s="260"/>
      <c r="AX73" s="260"/>
      <c r="AY73" s="260"/>
      <c r="AZ73" s="260"/>
      <c r="BA73" s="260"/>
      <c r="BB73" s="260"/>
      <c r="BC73" s="260"/>
      <c r="BD73" s="260"/>
      <c r="BE73" s="260"/>
      <c r="BF73" s="260"/>
      <c r="BG73" s="210"/>
      <c r="BH73" s="210"/>
      <c r="BI73" s="210"/>
    </row>
    <row r="74" spans="1:61" x14ac:dyDescent="0.25">
      <c r="A74" s="171" t="s">
        <v>91</v>
      </c>
      <c r="B74" s="164"/>
      <c r="C74" s="299" t="s">
        <v>628</v>
      </c>
      <c r="D74" s="166"/>
      <c r="E74" s="168"/>
      <c r="F74" s="505"/>
      <c r="G74" s="168"/>
      <c r="AO74" s="260"/>
      <c r="AP74" s="260"/>
      <c r="AQ74" s="260"/>
      <c r="AR74" s="260"/>
      <c r="AS74" s="260"/>
      <c r="AT74" s="260"/>
      <c r="AU74" s="260"/>
      <c r="AV74" s="260"/>
      <c r="AW74" s="260"/>
      <c r="AX74" s="260"/>
      <c r="AY74" s="260"/>
      <c r="AZ74" s="260"/>
      <c r="BA74" s="260"/>
      <c r="BB74" s="260"/>
      <c r="BC74" s="260"/>
      <c r="BD74" s="260"/>
      <c r="BE74" s="260"/>
      <c r="BF74" s="260"/>
      <c r="BG74" s="210"/>
      <c r="BH74" s="210"/>
      <c r="BI74" s="210"/>
    </row>
    <row r="75" spans="1:61" x14ac:dyDescent="0.25">
      <c r="A75" s="171" t="s">
        <v>91</v>
      </c>
      <c r="B75" s="164"/>
      <c r="C75" s="299" t="s">
        <v>628</v>
      </c>
      <c r="D75" s="166"/>
      <c r="E75" s="168"/>
      <c r="F75" s="505"/>
      <c r="G75" s="168"/>
      <c r="AO75" s="260"/>
      <c r="AP75" s="260"/>
      <c r="AQ75" s="260"/>
      <c r="AR75" s="260"/>
      <c r="AS75" s="260"/>
      <c r="AT75" s="260"/>
      <c r="AU75" s="260"/>
      <c r="AV75" s="260"/>
      <c r="AW75" s="260"/>
      <c r="AX75" s="260"/>
      <c r="AY75" s="260"/>
      <c r="AZ75" s="260"/>
      <c r="BA75" s="260"/>
      <c r="BB75" s="260"/>
      <c r="BC75" s="260"/>
      <c r="BD75" s="260"/>
      <c r="BE75" s="260"/>
      <c r="BF75" s="260"/>
      <c r="BG75" s="210"/>
      <c r="BH75" s="210"/>
      <c r="BI75" s="210"/>
    </row>
    <row r="76" spans="1:61" x14ac:dyDescent="0.25">
      <c r="A76" s="171" t="s">
        <v>91</v>
      </c>
      <c r="B76" s="164"/>
      <c r="C76" s="299" t="s">
        <v>628</v>
      </c>
      <c r="D76" s="166"/>
      <c r="E76" s="168"/>
      <c r="F76" s="505"/>
      <c r="G76" s="168"/>
      <c r="AO76" s="260"/>
      <c r="AP76" s="260"/>
      <c r="AQ76" s="260"/>
      <c r="AR76" s="260"/>
      <c r="AS76" s="260"/>
      <c r="AT76" s="260"/>
      <c r="AU76" s="260"/>
      <c r="AV76" s="260"/>
      <c r="AW76" s="260"/>
      <c r="AX76" s="260"/>
      <c r="AY76" s="260"/>
      <c r="AZ76" s="260"/>
      <c r="BA76" s="260"/>
      <c r="BB76" s="260"/>
      <c r="BC76" s="260"/>
      <c r="BD76" s="260"/>
      <c r="BE76" s="260"/>
      <c r="BF76" s="260"/>
      <c r="BG76" s="210"/>
      <c r="BH76" s="210"/>
      <c r="BI76" s="210"/>
    </row>
    <row r="77" spans="1:61" x14ac:dyDescent="0.25">
      <c r="A77" s="171" t="s">
        <v>91</v>
      </c>
      <c r="B77" s="164"/>
      <c r="C77" s="299" t="s">
        <v>628</v>
      </c>
      <c r="D77" s="166"/>
      <c r="E77" s="168"/>
      <c r="F77" s="505"/>
      <c r="G77" s="168"/>
      <c r="AO77" s="260"/>
      <c r="AP77" s="260"/>
      <c r="AQ77" s="260"/>
      <c r="AR77" s="260"/>
      <c r="AS77" s="260"/>
      <c r="AT77" s="260"/>
      <c r="AU77" s="260"/>
      <c r="AV77" s="260"/>
      <c r="AW77" s="260"/>
      <c r="AX77" s="260"/>
      <c r="AY77" s="260"/>
      <c r="AZ77" s="260"/>
      <c r="BA77" s="260"/>
      <c r="BB77" s="260"/>
      <c r="BC77" s="260"/>
      <c r="BD77" s="260"/>
      <c r="BE77" s="260"/>
      <c r="BF77" s="260"/>
      <c r="BG77" s="210"/>
      <c r="BH77" s="210"/>
      <c r="BI77" s="210"/>
    </row>
    <row r="78" spans="1:61" x14ac:dyDescent="0.25">
      <c r="A78" s="171" t="s">
        <v>91</v>
      </c>
      <c r="B78" s="164"/>
      <c r="C78" s="299" t="s">
        <v>628</v>
      </c>
      <c r="D78" s="166"/>
      <c r="E78" s="168"/>
      <c r="F78" s="505"/>
      <c r="G78" s="168"/>
      <c r="AO78" s="260"/>
      <c r="AP78" s="260"/>
      <c r="AQ78" s="260"/>
      <c r="AR78" s="260"/>
      <c r="AS78" s="260"/>
      <c r="AT78" s="260"/>
      <c r="AU78" s="260"/>
      <c r="AV78" s="260"/>
      <c r="AW78" s="260"/>
      <c r="AX78" s="260"/>
      <c r="AY78" s="260"/>
      <c r="AZ78" s="260"/>
      <c r="BA78" s="260"/>
      <c r="BB78" s="260"/>
      <c r="BC78" s="260"/>
      <c r="BD78" s="260"/>
      <c r="BE78" s="260"/>
      <c r="BF78" s="260"/>
      <c r="BG78" s="210"/>
      <c r="BH78" s="210"/>
      <c r="BI78" s="210"/>
    </row>
    <row r="79" spans="1:61" x14ac:dyDescent="0.25">
      <c r="A79" s="171" t="s">
        <v>91</v>
      </c>
      <c r="B79" s="164"/>
      <c r="C79" s="299" t="s">
        <v>628</v>
      </c>
      <c r="D79" s="166"/>
      <c r="E79" s="168"/>
      <c r="F79" s="505"/>
      <c r="G79" s="168"/>
      <c r="AO79" s="260"/>
      <c r="AP79" s="260"/>
      <c r="AQ79" s="260"/>
      <c r="AR79" s="260"/>
      <c r="AS79" s="260"/>
      <c r="AT79" s="260"/>
      <c r="AU79" s="260"/>
      <c r="AV79" s="260"/>
      <c r="AW79" s="260"/>
      <c r="AX79" s="260"/>
      <c r="AY79" s="260"/>
      <c r="AZ79" s="260"/>
      <c r="BA79" s="260"/>
      <c r="BB79" s="260"/>
      <c r="BC79" s="260"/>
      <c r="BD79" s="260"/>
      <c r="BE79" s="260"/>
      <c r="BF79" s="260"/>
      <c r="BG79" s="210"/>
      <c r="BH79" s="210"/>
      <c r="BI79" s="210"/>
    </row>
    <row r="80" spans="1:61" x14ac:dyDescent="0.25">
      <c r="A80" s="171" t="s">
        <v>91</v>
      </c>
      <c r="B80" s="164"/>
      <c r="C80" s="299" t="s">
        <v>628</v>
      </c>
      <c r="D80" s="166"/>
      <c r="E80" s="168"/>
      <c r="F80" s="505"/>
      <c r="G80" s="168"/>
      <c r="AO80" s="260"/>
      <c r="AP80" s="260"/>
      <c r="AQ80" s="260"/>
      <c r="AR80" s="260"/>
      <c r="AS80" s="260"/>
      <c r="AT80" s="260"/>
      <c r="AU80" s="260"/>
      <c r="AV80" s="260"/>
      <c r="AW80" s="260"/>
      <c r="AX80" s="260"/>
      <c r="AY80" s="260"/>
      <c r="AZ80" s="260"/>
      <c r="BA80" s="260"/>
      <c r="BB80" s="260"/>
      <c r="BC80" s="260"/>
      <c r="BD80" s="260"/>
      <c r="BE80" s="260"/>
      <c r="BF80" s="260"/>
      <c r="BG80" s="210"/>
      <c r="BH80" s="210"/>
      <c r="BI80" s="210"/>
    </row>
    <row r="81" spans="1:61" x14ac:dyDescent="0.25">
      <c r="A81" s="171" t="s">
        <v>91</v>
      </c>
      <c r="B81" s="164"/>
      <c r="C81" s="299" t="s">
        <v>628</v>
      </c>
      <c r="D81" s="166"/>
      <c r="E81" s="168"/>
      <c r="F81" s="505"/>
      <c r="G81" s="168"/>
      <c r="AO81" s="260"/>
      <c r="AP81" s="260"/>
      <c r="AQ81" s="260"/>
      <c r="AR81" s="260"/>
      <c r="AS81" s="260"/>
      <c r="AT81" s="260"/>
      <c r="AU81" s="260"/>
      <c r="AV81" s="260"/>
      <c r="AW81" s="260"/>
      <c r="AX81" s="260"/>
      <c r="AY81" s="260"/>
      <c r="AZ81" s="260"/>
      <c r="BA81" s="260"/>
      <c r="BB81" s="260"/>
      <c r="BC81" s="260"/>
      <c r="BD81" s="260"/>
      <c r="BE81" s="260"/>
      <c r="BF81" s="260"/>
      <c r="BG81" s="210"/>
      <c r="BH81" s="210"/>
      <c r="BI81" s="210"/>
    </row>
    <row r="82" spans="1:61" x14ac:dyDescent="0.25">
      <c r="A82" s="171" t="s">
        <v>91</v>
      </c>
      <c r="B82" s="164"/>
      <c r="C82" s="299" t="s">
        <v>628</v>
      </c>
      <c r="D82" s="166"/>
      <c r="E82" s="168"/>
      <c r="F82" s="505"/>
      <c r="G82" s="168"/>
      <c r="AO82" s="260"/>
      <c r="AP82" s="260"/>
      <c r="AQ82" s="260"/>
      <c r="AR82" s="260"/>
      <c r="AS82" s="260"/>
      <c r="AT82" s="260"/>
      <c r="AU82" s="260"/>
      <c r="AV82" s="260"/>
      <c r="AW82" s="260"/>
      <c r="AX82" s="260"/>
      <c r="AY82" s="260"/>
      <c r="AZ82" s="260"/>
      <c r="BA82" s="260"/>
      <c r="BB82" s="260"/>
      <c r="BC82" s="260"/>
      <c r="BD82" s="260"/>
      <c r="BE82" s="260"/>
      <c r="BF82" s="260"/>
      <c r="BG82" s="210"/>
      <c r="BH82" s="210"/>
      <c r="BI82" s="210"/>
    </row>
    <row r="83" spans="1:61" x14ac:dyDescent="0.25">
      <c r="A83" s="171" t="s">
        <v>91</v>
      </c>
      <c r="B83" s="164"/>
      <c r="C83" s="299" t="s">
        <v>628</v>
      </c>
      <c r="D83" s="166"/>
      <c r="E83" s="168"/>
      <c r="F83" s="505"/>
      <c r="G83" s="168"/>
      <c r="AO83" s="260"/>
      <c r="AP83" s="260"/>
      <c r="AQ83" s="260"/>
      <c r="AR83" s="260"/>
      <c r="AS83" s="260"/>
      <c r="AT83" s="260"/>
      <c r="AU83" s="260"/>
      <c r="AV83" s="260"/>
      <c r="AW83" s="260"/>
      <c r="AX83" s="260"/>
      <c r="AY83" s="260"/>
      <c r="AZ83" s="260"/>
      <c r="BA83" s="260"/>
      <c r="BB83" s="260"/>
      <c r="BC83" s="260"/>
      <c r="BD83" s="260"/>
      <c r="BE83" s="260"/>
      <c r="BF83" s="260"/>
      <c r="BG83" s="210"/>
      <c r="BH83" s="210"/>
      <c r="BI83" s="210"/>
    </row>
    <row r="84" spans="1:61" x14ac:dyDescent="0.25">
      <c r="A84" s="171" t="s">
        <v>91</v>
      </c>
      <c r="B84" s="164"/>
      <c r="C84" s="299" t="s">
        <v>628</v>
      </c>
      <c r="D84" s="166"/>
      <c r="E84" s="168"/>
      <c r="F84" s="505"/>
      <c r="G84" s="168"/>
      <c r="AO84" s="260"/>
      <c r="AP84" s="260"/>
      <c r="AQ84" s="260"/>
      <c r="AR84" s="260"/>
      <c r="AS84" s="260"/>
      <c r="AT84" s="260"/>
      <c r="AU84" s="260"/>
      <c r="AV84" s="260"/>
      <c r="AW84" s="260"/>
      <c r="AX84" s="260"/>
      <c r="AY84" s="260"/>
      <c r="AZ84" s="260"/>
      <c r="BA84" s="260"/>
      <c r="BB84" s="260"/>
      <c r="BC84" s="260"/>
      <c r="BD84" s="260"/>
      <c r="BE84" s="260"/>
      <c r="BF84" s="260"/>
      <c r="BG84" s="210"/>
      <c r="BH84" s="210"/>
      <c r="BI84" s="210"/>
    </row>
    <row r="85" spans="1:61" x14ac:dyDescent="0.25">
      <c r="A85" s="171" t="s">
        <v>91</v>
      </c>
      <c r="B85" s="164"/>
      <c r="C85" s="299" t="s">
        <v>628</v>
      </c>
      <c r="D85" s="166"/>
      <c r="E85" s="168"/>
      <c r="F85" s="505"/>
      <c r="G85" s="168"/>
      <c r="AO85" s="260"/>
      <c r="AP85" s="260"/>
      <c r="AQ85" s="260"/>
      <c r="AR85" s="260"/>
      <c r="AS85" s="260"/>
      <c r="AT85" s="260"/>
      <c r="AU85" s="260"/>
      <c r="AV85" s="260"/>
      <c r="AW85" s="260"/>
      <c r="AX85" s="260"/>
      <c r="AY85" s="260"/>
      <c r="AZ85" s="260"/>
      <c r="BA85" s="260"/>
      <c r="BB85" s="260"/>
      <c r="BC85" s="260"/>
      <c r="BD85" s="260"/>
      <c r="BE85" s="260"/>
      <c r="BF85" s="260"/>
      <c r="BG85" s="210"/>
      <c r="BH85" s="210"/>
      <c r="BI85" s="210"/>
    </row>
    <row r="86" spans="1:61" x14ac:dyDescent="0.25">
      <c r="A86" s="171" t="s">
        <v>91</v>
      </c>
      <c r="B86" s="164"/>
      <c r="C86" s="299" t="s">
        <v>628</v>
      </c>
      <c r="D86" s="166"/>
      <c r="E86" s="168"/>
      <c r="F86" s="505"/>
      <c r="G86" s="168"/>
      <c r="AO86" s="260"/>
      <c r="AP86" s="260"/>
      <c r="AQ86" s="260"/>
      <c r="AR86" s="260"/>
      <c r="AS86" s="260"/>
      <c r="AT86" s="260"/>
      <c r="AU86" s="260"/>
      <c r="AV86" s="260"/>
      <c r="AW86" s="260"/>
      <c r="AX86" s="260"/>
      <c r="AY86" s="260"/>
      <c r="AZ86" s="260"/>
      <c r="BA86" s="260"/>
      <c r="BB86" s="260"/>
      <c r="BC86" s="260"/>
      <c r="BD86" s="260"/>
      <c r="BE86" s="260"/>
      <c r="BF86" s="260"/>
      <c r="BG86" s="210"/>
      <c r="BH86" s="210"/>
      <c r="BI86" s="210"/>
    </row>
    <row r="87" spans="1:61" x14ac:dyDescent="0.25">
      <c r="A87" s="171" t="s">
        <v>91</v>
      </c>
      <c r="B87" s="164"/>
      <c r="C87" s="299" t="s">
        <v>628</v>
      </c>
      <c r="D87" s="166"/>
      <c r="E87" s="168"/>
      <c r="F87" s="505"/>
      <c r="G87" s="168"/>
      <c r="AO87" s="260"/>
      <c r="AP87" s="260"/>
      <c r="AQ87" s="260"/>
      <c r="AR87" s="260"/>
      <c r="AS87" s="260"/>
      <c r="AT87" s="260"/>
      <c r="AU87" s="260"/>
      <c r="AV87" s="260"/>
      <c r="AW87" s="260"/>
      <c r="AX87" s="260"/>
      <c r="AY87" s="260"/>
      <c r="AZ87" s="260"/>
      <c r="BA87" s="260"/>
      <c r="BB87" s="260"/>
      <c r="BC87" s="260"/>
      <c r="BD87" s="260"/>
      <c r="BE87" s="260"/>
      <c r="BF87" s="260"/>
      <c r="BG87" s="210"/>
      <c r="BH87" s="210"/>
      <c r="BI87" s="210"/>
    </row>
    <row r="88" spans="1:61" x14ac:dyDescent="0.25">
      <c r="A88" s="171" t="s">
        <v>91</v>
      </c>
      <c r="B88" s="164"/>
      <c r="C88" s="299" t="s">
        <v>628</v>
      </c>
      <c r="D88" s="166"/>
      <c r="E88" s="168"/>
      <c r="F88" s="505"/>
      <c r="G88" s="168"/>
      <c r="AO88" s="260"/>
      <c r="AP88" s="260"/>
      <c r="AQ88" s="260"/>
      <c r="AR88" s="260"/>
      <c r="AS88" s="260"/>
      <c r="AT88" s="260"/>
      <c r="AU88" s="260"/>
      <c r="AV88" s="260"/>
      <c r="AW88" s="260"/>
      <c r="AX88" s="260"/>
      <c r="AY88" s="260"/>
      <c r="AZ88" s="260"/>
      <c r="BA88" s="260"/>
      <c r="BB88" s="260"/>
      <c r="BC88" s="260"/>
      <c r="BD88" s="260"/>
      <c r="BE88" s="260"/>
      <c r="BF88" s="260"/>
      <c r="BG88" s="210"/>
      <c r="BH88" s="210"/>
      <c r="BI88" s="210"/>
    </row>
    <row r="89" spans="1:61" x14ac:dyDescent="0.25">
      <c r="A89" s="171" t="s">
        <v>91</v>
      </c>
      <c r="B89" s="164"/>
      <c r="C89" s="299" t="s">
        <v>628</v>
      </c>
      <c r="D89" s="166"/>
      <c r="E89" s="168"/>
      <c r="F89" s="505"/>
      <c r="G89" s="168"/>
      <c r="AO89" s="260"/>
      <c r="AP89" s="260"/>
      <c r="AQ89" s="260"/>
      <c r="AR89" s="260"/>
      <c r="AS89" s="260"/>
      <c r="AT89" s="260"/>
      <c r="AU89" s="260"/>
      <c r="AV89" s="260"/>
      <c r="AW89" s="260"/>
      <c r="AX89" s="260"/>
      <c r="AY89" s="260"/>
      <c r="AZ89" s="260"/>
      <c r="BA89" s="260"/>
      <c r="BB89" s="260"/>
      <c r="BC89" s="260"/>
      <c r="BD89" s="260"/>
      <c r="BE89" s="260"/>
      <c r="BF89" s="260"/>
      <c r="BG89" s="210"/>
      <c r="BH89" s="210"/>
      <c r="BI89" s="210"/>
    </row>
    <row r="90" spans="1:61" x14ac:dyDescent="0.25">
      <c r="A90" s="171" t="s">
        <v>91</v>
      </c>
      <c r="B90" s="164"/>
      <c r="C90" s="299" t="s">
        <v>628</v>
      </c>
      <c r="D90" s="166"/>
      <c r="E90" s="168"/>
      <c r="F90" s="505"/>
      <c r="G90" s="168"/>
      <c r="AO90" s="260"/>
      <c r="AP90" s="260"/>
      <c r="AQ90" s="260"/>
      <c r="AR90" s="260"/>
      <c r="AS90" s="260"/>
      <c r="AT90" s="260"/>
      <c r="AU90" s="260"/>
      <c r="AV90" s="260"/>
      <c r="AW90" s="260"/>
      <c r="AX90" s="260"/>
      <c r="AY90" s="260"/>
      <c r="AZ90" s="260"/>
      <c r="BA90" s="260"/>
      <c r="BB90" s="260"/>
      <c r="BC90" s="260"/>
      <c r="BD90" s="260"/>
      <c r="BE90" s="260"/>
      <c r="BF90" s="260"/>
      <c r="BG90" s="210"/>
      <c r="BH90" s="210"/>
      <c r="BI90" s="210"/>
    </row>
    <row r="91" spans="1:61" x14ac:dyDescent="0.25">
      <c r="A91" s="171" t="s">
        <v>91</v>
      </c>
      <c r="B91" s="164"/>
      <c r="C91" s="299" t="s">
        <v>628</v>
      </c>
      <c r="D91" s="166"/>
      <c r="E91" s="168"/>
      <c r="F91" s="505"/>
      <c r="G91" s="168"/>
      <c r="AO91" s="260"/>
      <c r="AP91" s="260"/>
      <c r="AQ91" s="260"/>
      <c r="AR91" s="260"/>
      <c r="AS91" s="260"/>
      <c r="AT91" s="260"/>
      <c r="AU91" s="260"/>
      <c r="AV91" s="260"/>
      <c r="AW91" s="260"/>
      <c r="AX91" s="260"/>
      <c r="AY91" s="260"/>
      <c r="AZ91" s="260"/>
      <c r="BA91" s="260"/>
      <c r="BB91" s="260"/>
      <c r="BC91" s="260"/>
      <c r="BD91" s="260"/>
      <c r="BE91" s="260"/>
      <c r="BF91" s="260"/>
      <c r="BG91" s="210"/>
      <c r="BH91" s="210"/>
      <c r="BI91" s="210"/>
    </row>
    <row r="92" spans="1:61" x14ac:dyDescent="0.25">
      <c r="A92" s="171" t="s">
        <v>91</v>
      </c>
      <c r="B92" s="164"/>
      <c r="C92" s="299" t="s">
        <v>628</v>
      </c>
      <c r="D92" s="166"/>
      <c r="E92" s="168"/>
      <c r="F92" s="505"/>
      <c r="G92" s="168"/>
      <c r="AO92" s="260"/>
      <c r="AP92" s="260"/>
      <c r="AQ92" s="260"/>
      <c r="AR92" s="260"/>
      <c r="AS92" s="260"/>
      <c r="AT92" s="260"/>
      <c r="AU92" s="260"/>
      <c r="AV92" s="260"/>
      <c r="AW92" s="260"/>
      <c r="AX92" s="260"/>
      <c r="AY92" s="260"/>
      <c r="AZ92" s="260"/>
      <c r="BA92" s="260"/>
      <c r="BB92" s="260"/>
      <c r="BC92" s="260"/>
      <c r="BD92" s="260"/>
      <c r="BE92" s="260"/>
      <c r="BF92" s="260"/>
      <c r="BG92" s="210"/>
      <c r="BH92" s="210"/>
      <c r="BI92" s="210"/>
    </row>
    <row r="93" spans="1:61" x14ac:dyDescent="0.25">
      <c r="A93" s="171" t="s">
        <v>91</v>
      </c>
      <c r="B93" s="164"/>
      <c r="C93" s="299" t="s">
        <v>628</v>
      </c>
      <c r="D93" s="166"/>
      <c r="E93" s="168"/>
      <c r="F93" s="505"/>
      <c r="G93" s="168"/>
      <c r="AO93" s="260"/>
      <c r="AP93" s="260"/>
      <c r="AQ93" s="260"/>
      <c r="AR93" s="260"/>
      <c r="AS93" s="260"/>
      <c r="AT93" s="260"/>
      <c r="AU93" s="260"/>
      <c r="AV93" s="260"/>
      <c r="AW93" s="260"/>
      <c r="AX93" s="260"/>
      <c r="AY93" s="260"/>
      <c r="AZ93" s="260"/>
      <c r="BA93" s="260"/>
      <c r="BB93" s="260"/>
      <c r="BC93" s="260"/>
      <c r="BD93" s="260"/>
      <c r="BE93" s="260"/>
      <c r="BF93" s="260"/>
      <c r="BG93" s="210"/>
      <c r="BH93" s="210"/>
      <c r="BI93" s="210"/>
    </row>
    <row r="94" spans="1:61" x14ac:dyDescent="0.25">
      <c r="A94" s="171" t="s">
        <v>91</v>
      </c>
      <c r="B94" s="164"/>
      <c r="C94" s="299" t="s">
        <v>628</v>
      </c>
      <c r="D94" s="166"/>
      <c r="E94" s="168"/>
      <c r="F94" s="505"/>
      <c r="G94" s="168"/>
      <c r="AO94" s="260"/>
      <c r="AP94" s="260"/>
      <c r="AQ94" s="260"/>
      <c r="AR94" s="260"/>
      <c r="AS94" s="260"/>
      <c r="AT94" s="260"/>
      <c r="AU94" s="260"/>
      <c r="AV94" s="260"/>
      <c r="AW94" s="260"/>
      <c r="AX94" s="260"/>
      <c r="AY94" s="260"/>
      <c r="AZ94" s="260"/>
      <c r="BA94" s="260"/>
      <c r="BB94" s="260"/>
      <c r="BC94" s="260"/>
      <c r="BD94" s="260"/>
      <c r="BE94" s="260"/>
      <c r="BF94" s="260"/>
      <c r="BG94" s="210"/>
      <c r="BH94" s="210"/>
      <c r="BI94" s="210"/>
    </row>
    <row r="95" spans="1:61" x14ac:dyDescent="0.25">
      <c r="A95" s="171" t="s">
        <v>91</v>
      </c>
      <c r="B95" s="164"/>
      <c r="C95" s="299" t="s">
        <v>628</v>
      </c>
      <c r="D95" s="166"/>
      <c r="E95" s="168"/>
      <c r="F95" s="505"/>
      <c r="G95" s="168"/>
      <c r="AO95" s="260"/>
      <c r="AP95" s="260"/>
      <c r="AQ95" s="260"/>
      <c r="AR95" s="260"/>
      <c r="AS95" s="260"/>
      <c r="AT95" s="260"/>
      <c r="AU95" s="260"/>
      <c r="AV95" s="260"/>
      <c r="AW95" s="260"/>
      <c r="AX95" s="260"/>
      <c r="AY95" s="260"/>
      <c r="AZ95" s="260"/>
      <c r="BA95" s="260"/>
      <c r="BB95" s="260"/>
      <c r="BC95" s="260"/>
      <c r="BD95" s="260"/>
      <c r="BE95" s="260"/>
      <c r="BF95" s="260"/>
      <c r="BG95" s="210"/>
      <c r="BH95" s="210"/>
      <c r="BI95" s="210"/>
    </row>
    <row r="96" spans="1:61" x14ac:dyDescent="0.25">
      <c r="A96" s="171" t="s">
        <v>91</v>
      </c>
      <c r="B96" s="164"/>
      <c r="C96" s="299" t="s">
        <v>628</v>
      </c>
      <c r="D96" s="166"/>
      <c r="E96" s="168"/>
      <c r="F96" s="505"/>
      <c r="G96" s="168"/>
      <c r="AO96" s="260"/>
      <c r="AP96" s="260"/>
      <c r="AQ96" s="260"/>
      <c r="AR96" s="260"/>
      <c r="AS96" s="260"/>
      <c r="AT96" s="260"/>
      <c r="AU96" s="260"/>
      <c r="AV96" s="260"/>
      <c r="AW96" s="260"/>
      <c r="AX96" s="260"/>
      <c r="AY96" s="260"/>
      <c r="AZ96" s="260"/>
      <c r="BA96" s="260"/>
      <c r="BB96" s="260"/>
      <c r="BC96" s="260"/>
      <c r="BD96" s="260"/>
      <c r="BE96" s="260"/>
      <c r="BF96" s="260"/>
      <c r="BG96" s="210"/>
      <c r="BH96" s="210"/>
      <c r="BI96" s="210"/>
    </row>
    <row r="97" spans="1:61" x14ac:dyDescent="0.25">
      <c r="A97" s="171" t="s">
        <v>91</v>
      </c>
      <c r="B97" s="164"/>
      <c r="C97" s="299" t="s">
        <v>628</v>
      </c>
      <c r="D97" s="166"/>
      <c r="E97" s="168"/>
      <c r="F97" s="505"/>
      <c r="G97" s="168"/>
      <c r="AO97" s="260"/>
      <c r="AP97" s="260"/>
      <c r="AQ97" s="260"/>
      <c r="AR97" s="260"/>
      <c r="AS97" s="260"/>
      <c r="AT97" s="260"/>
      <c r="AU97" s="260"/>
      <c r="AV97" s="260"/>
      <c r="AW97" s="260"/>
      <c r="AX97" s="260"/>
      <c r="AY97" s="260"/>
      <c r="AZ97" s="260"/>
      <c r="BA97" s="260"/>
      <c r="BB97" s="260"/>
      <c r="BC97" s="260"/>
      <c r="BD97" s="260"/>
      <c r="BE97" s="260"/>
      <c r="BF97" s="260"/>
      <c r="BG97" s="210"/>
      <c r="BH97" s="210"/>
      <c r="BI97" s="210"/>
    </row>
    <row r="98" spans="1:61" x14ac:dyDescent="0.25">
      <c r="A98" s="171" t="s">
        <v>91</v>
      </c>
      <c r="B98" s="164"/>
      <c r="C98" s="299" t="s">
        <v>628</v>
      </c>
      <c r="D98" s="166"/>
      <c r="E98" s="168"/>
      <c r="F98" s="505"/>
      <c r="G98" s="168"/>
      <c r="AO98" s="260"/>
      <c r="AP98" s="260"/>
      <c r="AQ98" s="260"/>
      <c r="AR98" s="260"/>
      <c r="AS98" s="260"/>
      <c r="AT98" s="260"/>
      <c r="AU98" s="260"/>
      <c r="AV98" s="260"/>
      <c r="AW98" s="260"/>
      <c r="AX98" s="260"/>
      <c r="AY98" s="260"/>
      <c r="AZ98" s="260"/>
      <c r="BA98" s="260"/>
      <c r="BB98" s="260"/>
      <c r="BC98" s="260"/>
      <c r="BD98" s="260"/>
      <c r="BE98" s="260"/>
      <c r="BF98" s="260"/>
      <c r="BG98" s="210"/>
      <c r="BH98" s="210"/>
      <c r="BI98" s="210"/>
    </row>
    <row r="99" spans="1:61" x14ac:dyDescent="0.25">
      <c r="A99" s="171" t="s">
        <v>91</v>
      </c>
      <c r="B99" s="164"/>
      <c r="C99" s="299" t="s">
        <v>628</v>
      </c>
      <c r="D99" s="166"/>
      <c r="E99" s="168"/>
      <c r="F99" s="505"/>
      <c r="G99" s="168"/>
      <c r="AO99" s="260"/>
      <c r="AP99" s="260"/>
      <c r="AQ99" s="260"/>
      <c r="AR99" s="260"/>
      <c r="AS99" s="260"/>
      <c r="AT99" s="260"/>
      <c r="AU99" s="260"/>
      <c r="AV99" s="260"/>
      <c r="AW99" s="260"/>
      <c r="AX99" s="260"/>
      <c r="AY99" s="260"/>
      <c r="AZ99" s="260"/>
      <c r="BA99" s="260"/>
      <c r="BB99" s="260"/>
      <c r="BC99" s="260"/>
      <c r="BD99" s="260"/>
      <c r="BE99" s="260"/>
      <c r="BF99" s="260"/>
      <c r="BG99" s="210"/>
      <c r="BH99" s="210"/>
      <c r="BI99" s="210"/>
    </row>
    <row r="100" spans="1:61" x14ac:dyDescent="0.25">
      <c r="A100" s="171" t="s">
        <v>91</v>
      </c>
      <c r="B100" s="164"/>
      <c r="C100" s="299" t="s">
        <v>628</v>
      </c>
      <c r="D100" s="166"/>
      <c r="E100" s="168"/>
      <c r="F100" s="505"/>
      <c r="G100" s="168"/>
      <c r="AO100" s="260"/>
      <c r="AP100" s="260"/>
      <c r="AQ100" s="260"/>
      <c r="AR100" s="260"/>
      <c r="AS100" s="260"/>
      <c r="AT100" s="260"/>
      <c r="AU100" s="260"/>
      <c r="AV100" s="260"/>
      <c r="AW100" s="260"/>
      <c r="AX100" s="260"/>
      <c r="AY100" s="260"/>
      <c r="AZ100" s="260"/>
      <c r="BA100" s="260"/>
      <c r="BB100" s="260"/>
      <c r="BC100" s="260"/>
      <c r="BD100" s="260"/>
      <c r="BE100" s="260"/>
      <c r="BF100" s="260"/>
      <c r="BG100" s="210"/>
      <c r="BH100" s="210"/>
      <c r="BI100" s="210"/>
    </row>
    <row r="101" spans="1:61" x14ac:dyDescent="0.25">
      <c r="A101" s="171" t="s">
        <v>91</v>
      </c>
      <c r="B101" s="164"/>
      <c r="C101" s="299" t="s">
        <v>628</v>
      </c>
      <c r="D101" s="166"/>
      <c r="E101" s="168"/>
      <c r="F101" s="505"/>
      <c r="G101" s="168"/>
      <c r="AO101" s="260"/>
      <c r="AP101" s="260"/>
      <c r="AQ101" s="260"/>
      <c r="AR101" s="260"/>
      <c r="AS101" s="260"/>
      <c r="AT101" s="260"/>
      <c r="AU101" s="260"/>
      <c r="AV101" s="260"/>
      <c r="AW101" s="260"/>
      <c r="AX101" s="260"/>
      <c r="AY101" s="260"/>
      <c r="AZ101" s="260"/>
      <c r="BA101" s="260"/>
      <c r="BB101" s="260"/>
      <c r="BC101" s="260"/>
      <c r="BD101" s="260"/>
      <c r="BE101" s="260"/>
      <c r="BF101" s="260"/>
      <c r="BG101" s="210"/>
      <c r="BH101" s="210"/>
      <c r="BI101" s="210"/>
    </row>
    <row r="102" spans="1:61" x14ac:dyDescent="0.25">
      <c r="A102" s="171" t="s">
        <v>91</v>
      </c>
      <c r="B102" s="164"/>
      <c r="C102" s="299" t="s">
        <v>628</v>
      </c>
      <c r="D102" s="166"/>
      <c r="E102" s="168"/>
      <c r="F102" s="505"/>
      <c r="G102" s="168"/>
      <c r="AO102" s="260"/>
      <c r="AP102" s="260"/>
      <c r="AQ102" s="260"/>
      <c r="AR102" s="260"/>
      <c r="AS102" s="260"/>
      <c r="AT102" s="260"/>
      <c r="AU102" s="260"/>
      <c r="AV102" s="260"/>
      <c r="AW102" s="260"/>
      <c r="AX102" s="260"/>
      <c r="AY102" s="260"/>
      <c r="AZ102" s="260"/>
      <c r="BA102" s="260"/>
      <c r="BB102" s="260"/>
      <c r="BC102" s="260"/>
      <c r="BD102" s="260"/>
      <c r="BE102" s="260"/>
      <c r="BF102" s="260"/>
      <c r="BG102" s="210"/>
      <c r="BH102" s="210"/>
      <c r="BI102" s="210"/>
    </row>
    <row r="103" spans="1:61" x14ac:dyDescent="0.25">
      <c r="A103" s="171" t="s">
        <v>91</v>
      </c>
      <c r="B103" s="164"/>
      <c r="C103" s="299" t="s">
        <v>628</v>
      </c>
      <c r="D103" s="166"/>
      <c r="E103" s="168"/>
      <c r="F103" s="505"/>
      <c r="G103" s="168"/>
      <c r="AO103" s="260"/>
      <c r="AP103" s="260"/>
      <c r="AQ103" s="260"/>
      <c r="AR103" s="260"/>
      <c r="AS103" s="260"/>
      <c r="AT103" s="260"/>
      <c r="AU103" s="260"/>
      <c r="AV103" s="260"/>
      <c r="AW103" s="260"/>
      <c r="AX103" s="260"/>
      <c r="AY103" s="260"/>
      <c r="AZ103" s="260"/>
      <c r="BA103" s="260"/>
      <c r="BB103" s="260"/>
      <c r="BC103" s="260"/>
      <c r="BD103" s="260"/>
      <c r="BE103" s="260"/>
      <c r="BF103" s="260"/>
      <c r="BG103" s="210"/>
      <c r="BH103" s="210"/>
      <c r="BI103" s="210"/>
    </row>
    <row r="104" spans="1:61" x14ac:dyDescent="0.25">
      <c r="A104" s="171" t="s">
        <v>91</v>
      </c>
      <c r="B104" s="164"/>
      <c r="C104" s="299" t="s">
        <v>628</v>
      </c>
      <c r="D104" s="166"/>
      <c r="E104" s="168"/>
      <c r="F104" s="505"/>
      <c r="G104" s="168"/>
      <c r="AO104" s="260"/>
      <c r="AP104" s="260"/>
      <c r="AQ104" s="260"/>
      <c r="AR104" s="260"/>
      <c r="AS104" s="260"/>
      <c r="AT104" s="260"/>
      <c r="AU104" s="260"/>
      <c r="AV104" s="260"/>
      <c r="AW104" s="260"/>
      <c r="AX104" s="260"/>
      <c r="AY104" s="260"/>
      <c r="AZ104" s="260"/>
      <c r="BA104" s="260"/>
      <c r="BB104" s="260"/>
      <c r="BC104" s="260"/>
      <c r="BD104" s="260"/>
      <c r="BE104" s="260"/>
      <c r="BF104" s="260"/>
      <c r="BG104" s="210"/>
      <c r="BH104" s="210"/>
      <c r="BI104" s="210"/>
    </row>
    <row r="105" spans="1:61" x14ac:dyDescent="0.25">
      <c r="A105" s="171" t="s">
        <v>91</v>
      </c>
      <c r="B105" s="164"/>
      <c r="C105" s="299" t="s">
        <v>628</v>
      </c>
      <c r="D105" s="166"/>
      <c r="E105" s="168"/>
      <c r="F105" s="505"/>
      <c r="G105" s="168"/>
      <c r="AO105" s="260"/>
      <c r="AP105" s="260"/>
      <c r="AQ105" s="260"/>
      <c r="AR105" s="260"/>
      <c r="AS105" s="260"/>
      <c r="AT105" s="260"/>
      <c r="AU105" s="260"/>
      <c r="AV105" s="260"/>
      <c r="AW105" s="260"/>
      <c r="AX105" s="260"/>
      <c r="AY105" s="260"/>
      <c r="AZ105" s="260"/>
      <c r="BA105" s="260"/>
      <c r="BB105" s="260"/>
      <c r="BC105" s="260"/>
      <c r="BD105" s="260"/>
      <c r="BE105" s="260"/>
      <c r="BF105" s="260"/>
      <c r="BG105" s="210"/>
      <c r="BH105" s="210"/>
      <c r="BI105" s="210"/>
    </row>
    <row r="106" spans="1:61" x14ac:dyDescent="0.25">
      <c r="A106" s="171" t="s">
        <v>91</v>
      </c>
      <c r="B106" s="164"/>
      <c r="C106" s="299" t="s">
        <v>628</v>
      </c>
      <c r="D106" s="166"/>
      <c r="E106" s="168"/>
      <c r="F106" s="505"/>
      <c r="G106" s="168"/>
      <c r="AO106" s="260"/>
      <c r="AP106" s="260"/>
      <c r="AQ106" s="260"/>
      <c r="AR106" s="260"/>
      <c r="AS106" s="260"/>
      <c r="AT106" s="260"/>
      <c r="AU106" s="260"/>
      <c r="AV106" s="260"/>
      <c r="AW106" s="260"/>
      <c r="AX106" s="260"/>
      <c r="AY106" s="260"/>
      <c r="AZ106" s="260"/>
      <c r="BA106" s="260"/>
      <c r="BB106" s="260"/>
      <c r="BC106" s="260"/>
      <c r="BD106" s="260"/>
      <c r="BE106" s="260"/>
      <c r="BF106" s="260"/>
      <c r="BG106" s="210"/>
      <c r="BH106" s="210"/>
      <c r="BI106" s="210"/>
    </row>
    <row r="107" spans="1:61" x14ac:dyDescent="0.25">
      <c r="A107" s="171" t="s">
        <v>91</v>
      </c>
      <c r="B107" s="164"/>
      <c r="C107" s="299" t="s">
        <v>628</v>
      </c>
      <c r="D107" s="166"/>
      <c r="E107" s="168"/>
      <c r="F107" s="505"/>
      <c r="G107" s="168"/>
      <c r="AO107" s="260"/>
      <c r="AP107" s="260"/>
      <c r="AQ107" s="260"/>
      <c r="AR107" s="260"/>
      <c r="AS107" s="260"/>
      <c r="AT107" s="260"/>
      <c r="AU107" s="260"/>
      <c r="AV107" s="260"/>
      <c r="AW107" s="260"/>
      <c r="AX107" s="260"/>
      <c r="AY107" s="260"/>
      <c r="AZ107" s="260"/>
      <c r="BA107" s="260"/>
      <c r="BB107" s="260"/>
      <c r="BC107" s="260"/>
      <c r="BD107" s="260"/>
      <c r="BE107" s="260"/>
      <c r="BF107" s="260"/>
      <c r="BG107" s="210"/>
      <c r="BH107" s="210"/>
      <c r="BI107" s="210"/>
    </row>
    <row r="108" spans="1:61" x14ac:dyDescent="0.25">
      <c r="A108" s="171" t="s">
        <v>91</v>
      </c>
      <c r="B108" s="164"/>
      <c r="C108" s="299" t="s">
        <v>628</v>
      </c>
      <c r="D108" s="166"/>
      <c r="E108" s="168"/>
      <c r="F108" s="505"/>
      <c r="G108" s="168"/>
      <c r="AO108" s="260"/>
      <c r="AP108" s="260"/>
      <c r="AQ108" s="260"/>
      <c r="AR108" s="260"/>
      <c r="AS108" s="260"/>
      <c r="AT108" s="260"/>
      <c r="AU108" s="260"/>
      <c r="AV108" s="260"/>
      <c r="AW108" s="260"/>
      <c r="AX108" s="260"/>
      <c r="AY108" s="260"/>
      <c r="AZ108" s="260"/>
      <c r="BA108" s="260"/>
      <c r="BB108" s="260"/>
      <c r="BC108" s="260"/>
      <c r="BD108" s="260"/>
      <c r="BE108" s="260"/>
      <c r="BF108" s="260"/>
      <c r="BG108" s="210"/>
      <c r="BH108" s="210"/>
      <c r="BI108" s="210"/>
    </row>
    <row r="109" spans="1:61" x14ac:dyDescent="0.25">
      <c r="A109" s="171" t="s">
        <v>91</v>
      </c>
      <c r="B109" s="164"/>
      <c r="C109" s="299" t="s">
        <v>628</v>
      </c>
      <c r="D109" s="166"/>
      <c r="E109" s="168"/>
      <c r="F109" s="505"/>
      <c r="G109" s="168"/>
      <c r="AO109" s="260"/>
      <c r="AP109" s="260"/>
      <c r="AQ109" s="260"/>
      <c r="AR109" s="260"/>
      <c r="AS109" s="260"/>
      <c r="AT109" s="260"/>
      <c r="AU109" s="260"/>
      <c r="AV109" s="260"/>
      <c r="AW109" s="260"/>
      <c r="AX109" s="260"/>
      <c r="AY109" s="260"/>
      <c r="AZ109" s="260"/>
      <c r="BA109" s="260"/>
      <c r="BB109" s="260"/>
      <c r="BC109" s="260"/>
      <c r="BD109" s="260"/>
      <c r="BE109" s="260"/>
      <c r="BF109" s="260"/>
      <c r="BG109" s="210"/>
      <c r="BH109" s="210"/>
      <c r="BI109" s="210"/>
    </row>
    <row r="110" spans="1:61" x14ac:dyDescent="0.25">
      <c r="A110" s="171" t="s">
        <v>91</v>
      </c>
      <c r="B110" s="164"/>
      <c r="C110" s="299" t="s">
        <v>628</v>
      </c>
      <c r="D110" s="166"/>
      <c r="E110" s="168"/>
      <c r="F110" s="505"/>
      <c r="G110" s="168"/>
      <c r="AO110" s="260"/>
      <c r="AP110" s="260"/>
      <c r="AQ110" s="260"/>
      <c r="AR110" s="260"/>
      <c r="AS110" s="260"/>
      <c r="AT110" s="260"/>
      <c r="AU110" s="260"/>
      <c r="AV110" s="260"/>
      <c r="AW110" s="260"/>
      <c r="AX110" s="260"/>
      <c r="AY110" s="260"/>
      <c r="AZ110" s="260"/>
      <c r="BA110" s="260"/>
      <c r="BB110" s="260"/>
      <c r="BC110" s="260"/>
      <c r="BD110" s="260"/>
      <c r="BE110" s="260"/>
      <c r="BF110" s="260"/>
      <c r="BG110" s="210"/>
      <c r="BH110" s="210"/>
      <c r="BI110" s="210"/>
    </row>
    <row r="111" spans="1:61" x14ac:dyDescent="0.25">
      <c r="A111" s="171" t="s">
        <v>91</v>
      </c>
      <c r="B111" s="164"/>
      <c r="C111" s="299" t="s">
        <v>628</v>
      </c>
      <c r="D111" s="166"/>
      <c r="E111" s="168"/>
      <c r="F111" s="505"/>
      <c r="G111" s="168"/>
      <c r="AO111" s="260"/>
      <c r="AP111" s="260"/>
      <c r="AQ111" s="260"/>
      <c r="AR111" s="260"/>
      <c r="AS111" s="260"/>
      <c r="AT111" s="260"/>
      <c r="AU111" s="260"/>
      <c r="AV111" s="260"/>
      <c r="AW111" s="260"/>
      <c r="AX111" s="260"/>
      <c r="AY111" s="260"/>
      <c r="AZ111" s="260"/>
      <c r="BA111" s="260"/>
      <c r="BB111" s="260"/>
      <c r="BC111" s="260"/>
      <c r="BD111" s="260"/>
      <c r="BE111" s="260"/>
      <c r="BF111" s="260"/>
      <c r="BG111" s="210"/>
      <c r="BH111" s="210"/>
      <c r="BI111" s="210"/>
    </row>
    <row r="112" spans="1:61" x14ac:dyDescent="0.25">
      <c r="A112" s="171" t="s">
        <v>91</v>
      </c>
      <c r="B112" s="164"/>
      <c r="C112" s="299" t="s">
        <v>628</v>
      </c>
      <c r="D112" s="166"/>
      <c r="E112" s="168"/>
      <c r="F112" s="505"/>
      <c r="G112" s="168"/>
      <c r="AO112" s="260"/>
      <c r="AP112" s="260"/>
      <c r="AQ112" s="260"/>
      <c r="AR112" s="260"/>
      <c r="AS112" s="260"/>
      <c r="AT112" s="260"/>
      <c r="AU112" s="260"/>
      <c r="AV112" s="260"/>
      <c r="AW112" s="260"/>
      <c r="AX112" s="260"/>
      <c r="AY112" s="260"/>
      <c r="AZ112" s="260"/>
      <c r="BA112" s="260"/>
      <c r="BB112" s="260"/>
      <c r="BC112" s="260"/>
      <c r="BD112" s="260"/>
      <c r="BE112" s="260"/>
      <c r="BF112" s="260"/>
      <c r="BG112" s="210"/>
      <c r="BH112" s="210"/>
      <c r="BI112" s="210"/>
    </row>
    <row r="113" spans="1:61" x14ac:dyDescent="0.25">
      <c r="A113" s="171" t="s">
        <v>91</v>
      </c>
      <c r="B113" s="164"/>
      <c r="C113" s="299" t="s">
        <v>628</v>
      </c>
      <c r="D113" s="166"/>
      <c r="E113" s="168"/>
      <c r="F113" s="505"/>
      <c r="G113" s="168"/>
      <c r="AO113" s="260"/>
      <c r="AP113" s="260"/>
      <c r="AQ113" s="260"/>
      <c r="AR113" s="260"/>
      <c r="AS113" s="260"/>
      <c r="AT113" s="260"/>
      <c r="AU113" s="260"/>
      <c r="AV113" s="260"/>
      <c r="AW113" s="260"/>
      <c r="AX113" s="260"/>
      <c r="AY113" s="260"/>
      <c r="AZ113" s="260"/>
      <c r="BA113" s="260"/>
      <c r="BB113" s="260"/>
      <c r="BC113" s="260"/>
      <c r="BD113" s="260"/>
      <c r="BE113" s="260"/>
      <c r="BF113" s="260"/>
      <c r="BG113" s="210"/>
      <c r="BH113" s="210"/>
      <c r="BI113" s="210"/>
    </row>
    <row r="114" spans="1:61" x14ac:dyDescent="0.25">
      <c r="A114" s="171" t="s">
        <v>91</v>
      </c>
      <c r="B114" s="164"/>
      <c r="C114" s="299" t="s">
        <v>628</v>
      </c>
      <c r="D114" s="166"/>
      <c r="E114" s="168"/>
      <c r="F114" s="505"/>
      <c r="G114" s="168"/>
      <c r="AO114" s="260"/>
      <c r="AP114" s="260"/>
      <c r="AQ114" s="260"/>
      <c r="AR114" s="260"/>
      <c r="AS114" s="260"/>
      <c r="AT114" s="260"/>
      <c r="AU114" s="260"/>
      <c r="AV114" s="260"/>
      <c r="AW114" s="260"/>
      <c r="AX114" s="260"/>
      <c r="AY114" s="260"/>
      <c r="AZ114" s="260"/>
      <c r="BA114" s="260"/>
      <c r="BB114" s="260"/>
      <c r="BC114" s="260"/>
      <c r="BD114" s="260"/>
      <c r="BE114" s="260"/>
      <c r="BF114" s="260"/>
      <c r="BG114" s="210"/>
      <c r="BH114" s="210"/>
      <c r="BI114" s="210"/>
    </row>
    <row r="115" spans="1:61" x14ac:dyDescent="0.25">
      <c r="A115" s="171" t="s">
        <v>91</v>
      </c>
      <c r="B115" s="164"/>
      <c r="C115" s="299" t="s">
        <v>628</v>
      </c>
      <c r="D115" s="166"/>
      <c r="E115" s="168"/>
      <c r="F115" s="505"/>
      <c r="G115" s="168"/>
      <c r="AO115" s="260"/>
      <c r="AP115" s="260"/>
      <c r="AQ115" s="260"/>
      <c r="AR115" s="260"/>
      <c r="AS115" s="260"/>
      <c r="AT115" s="260"/>
      <c r="AU115" s="260"/>
      <c r="AV115" s="260"/>
      <c r="AW115" s="260"/>
      <c r="AX115" s="260"/>
      <c r="AY115" s="260"/>
      <c r="AZ115" s="260"/>
      <c r="BA115" s="260"/>
      <c r="BB115" s="260"/>
      <c r="BC115" s="260"/>
      <c r="BD115" s="260"/>
      <c r="BE115" s="260"/>
      <c r="BF115" s="260"/>
      <c r="BG115" s="210"/>
      <c r="BH115" s="210"/>
      <c r="BI115" s="210"/>
    </row>
    <row r="116" spans="1:61" x14ac:dyDescent="0.25">
      <c r="A116" s="171" t="s">
        <v>91</v>
      </c>
      <c r="B116" s="164"/>
      <c r="C116" s="299" t="s">
        <v>628</v>
      </c>
      <c r="D116" s="166"/>
      <c r="E116" s="168"/>
      <c r="F116" s="505"/>
      <c r="G116" s="168"/>
      <c r="AO116" s="260"/>
      <c r="AP116" s="260"/>
      <c r="AQ116" s="260"/>
      <c r="AR116" s="260"/>
      <c r="AS116" s="260"/>
      <c r="AT116" s="260"/>
      <c r="AU116" s="260"/>
      <c r="AV116" s="260"/>
      <c r="AW116" s="260"/>
      <c r="AX116" s="260"/>
      <c r="AY116" s="260"/>
      <c r="AZ116" s="260"/>
      <c r="BA116" s="260"/>
      <c r="BB116" s="260"/>
      <c r="BC116" s="260"/>
      <c r="BD116" s="260"/>
      <c r="BE116" s="260"/>
      <c r="BF116" s="260"/>
      <c r="BG116" s="210"/>
      <c r="BH116" s="210"/>
      <c r="BI116" s="210"/>
    </row>
    <row r="117" spans="1:61" x14ac:dyDescent="0.25">
      <c r="A117" s="171" t="s">
        <v>91</v>
      </c>
      <c r="B117" s="164"/>
      <c r="C117" s="299" t="s">
        <v>628</v>
      </c>
      <c r="D117" s="166"/>
      <c r="E117" s="168"/>
      <c r="F117" s="505"/>
      <c r="G117" s="168"/>
      <c r="AO117" s="260"/>
      <c r="AP117" s="260"/>
      <c r="AQ117" s="260"/>
      <c r="AR117" s="260"/>
      <c r="AS117" s="260"/>
      <c r="AT117" s="260"/>
      <c r="AU117" s="260"/>
      <c r="AV117" s="260"/>
      <c r="AW117" s="260"/>
      <c r="AX117" s="260"/>
      <c r="AY117" s="260"/>
      <c r="AZ117" s="260"/>
      <c r="BA117" s="260"/>
      <c r="BB117" s="260"/>
      <c r="BC117" s="260"/>
      <c r="BD117" s="260"/>
      <c r="BE117" s="260"/>
      <c r="BF117" s="260"/>
      <c r="BG117" s="210"/>
      <c r="BH117" s="210"/>
      <c r="BI117" s="210"/>
    </row>
    <row r="118" spans="1:61" x14ac:dyDescent="0.25">
      <c r="A118" s="171" t="s">
        <v>91</v>
      </c>
      <c r="B118" s="164"/>
      <c r="C118" s="299" t="s">
        <v>628</v>
      </c>
      <c r="D118" s="166"/>
      <c r="E118" s="168"/>
      <c r="F118" s="505"/>
      <c r="G118" s="168"/>
      <c r="AO118" s="260"/>
      <c r="AP118" s="260"/>
      <c r="AQ118" s="260"/>
      <c r="AR118" s="260"/>
      <c r="AS118" s="260"/>
      <c r="AT118" s="260"/>
      <c r="AU118" s="260"/>
      <c r="AV118" s="260"/>
      <c r="AW118" s="260"/>
      <c r="AX118" s="260"/>
      <c r="AY118" s="260"/>
      <c r="AZ118" s="260"/>
      <c r="BA118" s="260"/>
      <c r="BB118" s="260"/>
      <c r="BC118" s="260"/>
      <c r="BD118" s="260"/>
      <c r="BE118" s="260"/>
      <c r="BF118" s="260"/>
      <c r="BG118" s="210"/>
      <c r="BH118" s="210"/>
      <c r="BI118" s="210"/>
    </row>
    <row r="119" spans="1:61" x14ac:dyDescent="0.25">
      <c r="A119" s="171" t="s">
        <v>91</v>
      </c>
      <c r="B119" s="164"/>
      <c r="C119" s="299" t="s">
        <v>628</v>
      </c>
      <c r="D119" s="166"/>
      <c r="E119" s="168"/>
      <c r="F119" s="505"/>
      <c r="G119" s="168"/>
      <c r="AO119" s="260"/>
      <c r="AP119" s="260"/>
      <c r="AQ119" s="260"/>
      <c r="AR119" s="260"/>
      <c r="AS119" s="260"/>
      <c r="AT119" s="260"/>
      <c r="AU119" s="260"/>
      <c r="AV119" s="260"/>
      <c r="AW119" s="260"/>
      <c r="AX119" s="260"/>
      <c r="AY119" s="260"/>
      <c r="AZ119" s="260"/>
      <c r="BA119" s="260"/>
      <c r="BB119" s="260"/>
      <c r="BC119" s="260"/>
      <c r="BD119" s="260"/>
      <c r="BE119" s="260"/>
      <c r="BF119" s="260"/>
      <c r="BG119" s="210"/>
      <c r="BH119" s="210"/>
      <c r="BI119" s="210"/>
    </row>
    <row r="120" spans="1:61" x14ac:dyDescent="0.25">
      <c r="A120" s="171" t="s">
        <v>91</v>
      </c>
      <c r="B120" s="164"/>
      <c r="C120" s="299" t="s">
        <v>628</v>
      </c>
      <c r="D120" s="166"/>
      <c r="E120" s="168"/>
      <c r="F120" s="505"/>
      <c r="G120" s="168"/>
      <c r="AO120" s="260"/>
      <c r="AP120" s="260"/>
      <c r="AQ120" s="260"/>
      <c r="AR120" s="260"/>
      <c r="AS120" s="260"/>
      <c r="AT120" s="260"/>
      <c r="AU120" s="260"/>
      <c r="AV120" s="260"/>
      <c r="AW120" s="260"/>
      <c r="AX120" s="260"/>
      <c r="AY120" s="260"/>
      <c r="AZ120" s="260"/>
      <c r="BA120" s="260"/>
      <c r="BB120" s="260"/>
      <c r="BC120" s="260"/>
      <c r="BD120" s="260"/>
      <c r="BE120" s="260"/>
      <c r="BF120" s="260"/>
      <c r="BG120" s="210"/>
      <c r="BH120" s="210"/>
      <c r="BI120" s="210"/>
    </row>
    <row r="121" spans="1:61" x14ac:dyDescent="0.25">
      <c r="A121" s="171" t="s">
        <v>91</v>
      </c>
      <c r="B121" s="164"/>
      <c r="C121" s="299" t="s">
        <v>628</v>
      </c>
      <c r="D121" s="166"/>
      <c r="E121" s="168"/>
      <c r="F121" s="505"/>
      <c r="G121" s="168"/>
      <c r="AO121" s="260"/>
      <c r="AP121" s="260"/>
      <c r="AQ121" s="260"/>
      <c r="AR121" s="260"/>
      <c r="AS121" s="260"/>
      <c r="AT121" s="260"/>
      <c r="AU121" s="260"/>
      <c r="AV121" s="260"/>
      <c r="AW121" s="260"/>
      <c r="AX121" s="260"/>
      <c r="AY121" s="260"/>
      <c r="AZ121" s="260"/>
      <c r="BA121" s="260"/>
      <c r="BB121" s="260"/>
      <c r="BC121" s="260"/>
      <c r="BD121" s="260"/>
      <c r="BE121" s="260"/>
      <c r="BF121" s="260"/>
      <c r="BG121" s="210"/>
      <c r="BH121" s="210"/>
      <c r="BI121" s="210"/>
    </row>
    <row r="122" spans="1:61" x14ac:dyDescent="0.25">
      <c r="A122" s="171" t="s">
        <v>91</v>
      </c>
      <c r="B122" s="164"/>
      <c r="C122" s="299" t="s">
        <v>628</v>
      </c>
      <c r="D122" s="166"/>
      <c r="E122" s="168"/>
      <c r="F122" s="505"/>
      <c r="G122" s="168"/>
      <c r="AO122" s="260"/>
      <c r="AP122" s="260"/>
      <c r="AQ122" s="260"/>
      <c r="AR122" s="260"/>
      <c r="AS122" s="260"/>
      <c r="AT122" s="260"/>
      <c r="AU122" s="260"/>
      <c r="AV122" s="260"/>
      <c r="AW122" s="260"/>
      <c r="AX122" s="260"/>
      <c r="AY122" s="260"/>
      <c r="AZ122" s="260"/>
      <c r="BA122" s="260"/>
      <c r="BB122" s="260"/>
      <c r="BC122" s="260"/>
      <c r="BD122" s="260"/>
      <c r="BE122" s="260"/>
      <c r="BF122" s="260"/>
      <c r="BG122" s="210"/>
      <c r="BH122" s="210"/>
      <c r="BI122" s="210"/>
    </row>
    <row r="123" spans="1:61" x14ac:dyDescent="0.25">
      <c r="A123" s="171" t="s">
        <v>91</v>
      </c>
      <c r="B123" s="164"/>
      <c r="C123" s="299" t="s">
        <v>628</v>
      </c>
      <c r="D123" s="166"/>
      <c r="E123" s="168"/>
      <c r="F123" s="505"/>
      <c r="G123" s="168"/>
      <c r="AO123" s="260"/>
      <c r="AP123" s="260"/>
      <c r="AQ123" s="260"/>
      <c r="AR123" s="260"/>
      <c r="AS123" s="260"/>
      <c r="AT123" s="260"/>
      <c r="AU123" s="260"/>
      <c r="AV123" s="260"/>
      <c r="AW123" s="260"/>
      <c r="AX123" s="260"/>
      <c r="AY123" s="260"/>
      <c r="AZ123" s="260"/>
      <c r="BA123" s="260"/>
      <c r="BB123" s="260"/>
      <c r="BC123" s="260"/>
      <c r="BD123" s="260"/>
      <c r="BE123" s="260"/>
      <c r="BF123" s="260"/>
      <c r="BG123" s="210"/>
      <c r="BH123" s="210"/>
      <c r="BI123" s="210"/>
    </row>
    <row r="124" spans="1:61" x14ac:dyDescent="0.25">
      <c r="A124" s="171" t="s">
        <v>91</v>
      </c>
      <c r="B124" s="164"/>
      <c r="C124" s="299" t="s">
        <v>628</v>
      </c>
      <c r="D124" s="166"/>
      <c r="E124" s="168"/>
      <c r="F124" s="505"/>
      <c r="G124" s="168"/>
      <c r="AO124" s="260"/>
      <c r="AP124" s="260"/>
      <c r="AQ124" s="260"/>
      <c r="AR124" s="260"/>
      <c r="AS124" s="260"/>
      <c r="AT124" s="260"/>
      <c r="AU124" s="260"/>
      <c r="AV124" s="260"/>
      <c r="AW124" s="260"/>
      <c r="AX124" s="260"/>
      <c r="AY124" s="260"/>
      <c r="AZ124" s="260"/>
      <c r="BA124" s="260"/>
      <c r="BB124" s="260"/>
      <c r="BC124" s="260"/>
      <c r="BD124" s="260"/>
      <c r="BE124" s="260"/>
      <c r="BF124" s="260"/>
      <c r="BG124" s="210"/>
      <c r="BH124" s="210"/>
      <c r="BI124" s="210"/>
    </row>
    <row r="125" spans="1:61" x14ac:dyDescent="0.25">
      <c r="A125" s="171" t="s">
        <v>91</v>
      </c>
      <c r="B125" s="164"/>
      <c r="C125" s="299" t="s">
        <v>628</v>
      </c>
      <c r="D125" s="166"/>
      <c r="E125" s="168"/>
      <c r="F125" s="505"/>
      <c r="G125" s="168"/>
      <c r="AO125" s="260"/>
      <c r="AP125" s="260"/>
      <c r="AQ125" s="260"/>
      <c r="AR125" s="260"/>
      <c r="AS125" s="260"/>
      <c r="AT125" s="260"/>
      <c r="AU125" s="260"/>
      <c r="AV125" s="260"/>
      <c r="AW125" s="260"/>
      <c r="AX125" s="260"/>
      <c r="AY125" s="260"/>
      <c r="AZ125" s="260"/>
      <c r="BA125" s="260"/>
      <c r="BB125" s="260"/>
      <c r="BC125" s="260"/>
      <c r="BD125" s="260"/>
      <c r="BE125" s="260"/>
      <c r="BF125" s="260"/>
      <c r="BG125" s="210"/>
      <c r="BH125" s="210"/>
      <c r="BI125" s="210"/>
    </row>
    <row r="126" spans="1:61" x14ac:dyDescent="0.25">
      <c r="A126" s="171" t="s">
        <v>91</v>
      </c>
      <c r="B126" s="164"/>
      <c r="C126" s="299" t="s">
        <v>628</v>
      </c>
      <c r="D126" s="166"/>
      <c r="E126" s="168"/>
      <c r="F126" s="505"/>
      <c r="G126" s="168"/>
      <c r="AO126" s="260"/>
      <c r="AP126" s="260"/>
      <c r="AQ126" s="260"/>
      <c r="AR126" s="260"/>
      <c r="AS126" s="260"/>
      <c r="AT126" s="260"/>
      <c r="AU126" s="260"/>
      <c r="AV126" s="260"/>
      <c r="AW126" s="260"/>
      <c r="AX126" s="260"/>
      <c r="AY126" s="260"/>
      <c r="AZ126" s="260"/>
      <c r="BA126" s="260"/>
      <c r="BB126" s="260"/>
      <c r="BC126" s="260"/>
      <c r="BD126" s="260"/>
      <c r="BE126" s="260"/>
      <c r="BF126" s="260"/>
      <c r="BG126" s="210"/>
      <c r="BH126" s="210"/>
      <c r="BI126" s="210"/>
    </row>
    <row r="127" spans="1:61" x14ac:dyDescent="0.25">
      <c r="A127" s="171" t="s">
        <v>91</v>
      </c>
      <c r="B127" s="164"/>
      <c r="C127" s="299" t="s">
        <v>628</v>
      </c>
      <c r="D127" s="166"/>
      <c r="E127" s="168"/>
      <c r="F127" s="505"/>
      <c r="G127" s="168"/>
      <c r="AO127" s="260"/>
      <c r="AP127" s="260"/>
      <c r="AQ127" s="260"/>
      <c r="AR127" s="260"/>
      <c r="AS127" s="260"/>
      <c r="AT127" s="260"/>
      <c r="AU127" s="260"/>
      <c r="AV127" s="260"/>
      <c r="AW127" s="260"/>
      <c r="AX127" s="260"/>
      <c r="AY127" s="260"/>
      <c r="AZ127" s="260"/>
      <c r="BA127" s="260"/>
      <c r="BB127" s="260"/>
      <c r="BC127" s="260"/>
      <c r="BD127" s="260"/>
      <c r="BE127" s="260"/>
      <c r="BF127" s="260"/>
      <c r="BG127" s="210"/>
      <c r="BH127" s="210"/>
      <c r="BI127" s="210"/>
    </row>
    <row r="128" spans="1:61" x14ac:dyDescent="0.25">
      <c r="A128" s="171" t="s">
        <v>91</v>
      </c>
      <c r="B128" s="164"/>
      <c r="C128" s="299" t="s">
        <v>628</v>
      </c>
      <c r="D128" s="166"/>
      <c r="E128" s="168"/>
      <c r="F128" s="505"/>
      <c r="G128" s="168"/>
      <c r="AO128" s="260"/>
      <c r="AP128" s="260"/>
      <c r="AQ128" s="260"/>
      <c r="AR128" s="260"/>
      <c r="AS128" s="260"/>
      <c r="AT128" s="260"/>
      <c r="AU128" s="260"/>
      <c r="AV128" s="260"/>
      <c r="AW128" s="260"/>
      <c r="AX128" s="260"/>
      <c r="AY128" s="260"/>
      <c r="AZ128" s="260"/>
      <c r="BA128" s="260"/>
      <c r="BB128" s="260"/>
      <c r="BC128" s="260"/>
      <c r="BD128" s="260"/>
      <c r="BE128" s="260"/>
      <c r="BF128" s="260"/>
      <c r="BG128" s="210"/>
      <c r="BH128" s="210"/>
      <c r="BI128" s="210"/>
    </row>
    <row r="129" spans="1:61" x14ac:dyDescent="0.25">
      <c r="A129" s="171" t="s">
        <v>91</v>
      </c>
      <c r="B129" s="164"/>
      <c r="C129" s="299" t="s">
        <v>628</v>
      </c>
      <c r="D129" s="166"/>
      <c r="E129" s="168"/>
      <c r="F129" s="505"/>
      <c r="G129" s="168"/>
      <c r="AO129" s="260"/>
      <c r="AP129" s="260"/>
      <c r="AQ129" s="260"/>
      <c r="AR129" s="260"/>
      <c r="AS129" s="260"/>
      <c r="AT129" s="260"/>
      <c r="AU129" s="260"/>
      <c r="AV129" s="260"/>
      <c r="AW129" s="260"/>
      <c r="AX129" s="260"/>
      <c r="AY129" s="260"/>
      <c r="AZ129" s="260"/>
      <c r="BA129" s="260"/>
      <c r="BB129" s="260"/>
      <c r="BC129" s="260"/>
      <c r="BD129" s="260"/>
      <c r="BE129" s="260"/>
      <c r="BF129" s="260"/>
      <c r="BG129" s="210"/>
      <c r="BH129" s="210"/>
      <c r="BI129" s="210"/>
    </row>
    <row r="130" spans="1:61" x14ac:dyDescent="0.25">
      <c r="A130" s="171" t="s">
        <v>91</v>
      </c>
      <c r="B130" s="164"/>
      <c r="C130" s="299" t="s">
        <v>628</v>
      </c>
      <c r="D130" s="166"/>
      <c r="E130" s="168"/>
      <c r="F130" s="505"/>
      <c r="G130" s="168"/>
      <c r="AO130" s="260"/>
      <c r="AP130" s="260"/>
      <c r="AQ130" s="260"/>
      <c r="AR130" s="260"/>
      <c r="AS130" s="260"/>
      <c r="AT130" s="260"/>
      <c r="AU130" s="260"/>
      <c r="AV130" s="260"/>
      <c r="AW130" s="260"/>
      <c r="AX130" s="260"/>
      <c r="AY130" s="260"/>
      <c r="AZ130" s="260"/>
      <c r="BA130" s="260"/>
      <c r="BB130" s="260"/>
      <c r="BC130" s="260"/>
      <c r="BD130" s="260"/>
      <c r="BE130" s="260"/>
      <c r="BF130" s="260"/>
      <c r="BG130" s="210"/>
      <c r="BH130" s="210"/>
      <c r="BI130" s="210"/>
    </row>
    <row r="131" spans="1:61" x14ac:dyDescent="0.25">
      <c r="A131" s="171" t="s">
        <v>91</v>
      </c>
      <c r="B131" s="164"/>
      <c r="C131" s="299" t="s">
        <v>628</v>
      </c>
      <c r="D131" s="166"/>
      <c r="E131" s="168"/>
      <c r="F131" s="505"/>
      <c r="G131" s="168"/>
      <c r="AO131" s="260"/>
      <c r="AP131" s="260"/>
      <c r="AQ131" s="260"/>
      <c r="AR131" s="260"/>
      <c r="AS131" s="260"/>
      <c r="AT131" s="260"/>
      <c r="AU131" s="260"/>
      <c r="AV131" s="260"/>
      <c r="AW131" s="260"/>
      <c r="AX131" s="260"/>
      <c r="AY131" s="260"/>
      <c r="AZ131" s="260"/>
      <c r="BA131" s="260"/>
      <c r="BB131" s="260"/>
      <c r="BC131" s="260"/>
      <c r="BD131" s="260"/>
      <c r="BE131" s="260"/>
      <c r="BF131" s="260"/>
      <c r="BG131" s="210"/>
      <c r="BH131" s="210"/>
      <c r="BI131" s="210"/>
    </row>
    <row r="132" spans="1:61" x14ac:dyDescent="0.25">
      <c r="A132" s="171" t="s">
        <v>91</v>
      </c>
      <c r="B132" s="164"/>
      <c r="C132" s="299" t="s">
        <v>628</v>
      </c>
      <c r="D132" s="166"/>
      <c r="E132" s="168"/>
      <c r="F132" s="505"/>
      <c r="G132" s="168"/>
      <c r="AO132" s="260"/>
      <c r="AP132" s="260"/>
      <c r="AQ132" s="260"/>
      <c r="AR132" s="260"/>
      <c r="AS132" s="260"/>
      <c r="AT132" s="260"/>
      <c r="AU132" s="260"/>
      <c r="AV132" s="260"/>
      <c r="AW132" s="260"/>
      <c r="AX132" s="260"/>
      <c r="AY132" s="260"/>
      <c r="AZ132" s="260"/>
      <c r="BA132" s="260"/>
      <c r="BB132" s="260"/>
      <c r="BC132" s="260"/>
      <c r="BD132" s="260"/>
      <c r="BE132" s="260"/>
      <c r="BF132" s="260"/>
      <c r="BG132" s="210"/>
      <c r="BH132" s="210"/>
      <c r="BI132" s="210"/>
    </row>
    <row r="133" spans="1:61" x14ac:dyDescent="0.25">
      <c r="A133" s="171" t="s">
        <v>91</v>
      </c>
      <c r="B133" s="164"/>
      <c r="C133" s="299" t="s">
        <v>628</v>
      </c>
      <c r="D133" s="166"/>
      <c r="E133" s="168"/>
      <c r="F133" s="505"/>
      <c r="G133" s="168"/>
      <c r="AO133" s="260"/>
      <c r="AP133" s="260"/>
      <c r="AQ133" s="260"/>
      <c r="AR133" s="260"/>
      <c r="AS133" s="260"/>
      <c r="AT133" s="260"/>
      <c r="AU133" s="260"/>
      <c r="AV133" s="260"/>
      <c r="AW133" s="260"/>
      <c r="AX133" s="260"/>
      <c r="AY133" s="260"/>
      <c r="AZ133" s="260"/>
      <c r="BA133" s="260"/>
      <c r="BB133" s="260"/>
      <c r="BC133" s="260"/>
      <c r="BD133" s="260"/>
      <c r="BE133" s="260"/>
      <c r="BF133" s="260"/>
      <c r="BG133" s="210"/>
      <c r="BH133" s="210"/>
      <c r="BI133" s="210"/>
    </row>
    <row r="134" spans="1:61" x14ac:dyDescent="0.25">
      <c r="A134" s="171" t="s">
        <v>91</v>
      </c>
      <c r="B134" s="164"/>
      <c r="C134" s="299" t="s">
        <v>628</v>
      </c>
      <c r="D134" s="166"/>
      <c r="E134" s="168"/>
      <c r="F134" s="505"/>
      <c r="G134" s="168"/>
      <c r="AO134" s="260"/>
      <c r="AP134" s="260"/>
      <c r="AQ134" s="260"/>
      <c r="AR134" s="260"/>
      <c r="AS134" s="260"/>
      <c r="AT134" s="260"/>
      <c r="AU134" s="260"/>
      <c r="AV134" s="260"/>
      <c r="AW134" s="260"/>
      <c r="AX134" s="260"/>
      <c r="AY134" s="260"/>
      <c r="AZ134" s="260"/>
      <c r="BA134" s="260"/>
      <c r="BB134" s="260"/>
      <c r="BC134" s="260"/>
      <c r="BD134" s="260"/>
      <c r="BE134" s="260"/>
      <c r="BF134" s="260"/>
      <c r="BG134" s="210"/>
      <c r="BH134" s="210"/>
      <c r="BI134" s="210"/>
    </row>
    <row r="135" spans="1:61" x14ac:dyDescent="0.25">
      <c r="A135" s="171" t="s">
        <v>91</v>
      </c>
      <c r="B135" s="164"/>
      <c r="C135" s="299" t="s">
        <v>628</v>
      </c>
      <c r="D135" s="166"/>
      <c r="E135" s="168"/>
      <c r="F135" s="505"/>
      <c r="G135" s="168"/>
      <c r="AO135" s="260"/>
      <c r="AP135" s="260"/>
      <c r="AQ135" s="260"/>
      <c r="AR135" s="260"/>
      <c r="AS135" s="260"/>
      <c r="AT135" s="260"/>
      <c r="AU135" s="260"/>
      <c r="AV135" s="260"/>
      <c r="AW135" s="260"/>
      <c r="AX135" s="260"/>
      <c r="AY135" s="260"/>
      <c r="AZ135" s="260"/>
      <c r="BA135" s="260"/>
      <c r="BB135" s="260"/>
      <c r="BC135" s="260"/>
      <c r="BD135" s="260"/>
      <c r="BE135" s="260"/>
      <c r="BF135" s="260"/>
      <c r="BG135" s="210"/>
      <c r="BH135" s="210"/>
      <c r="BI135" s="210"/>
    </row>
    <row r="136" spans="1:61" x14ac:dyDescent="0.25">
      <c r="A136" s="171" t="s">
        <v>91</v>
      </c>
      <c r="B136" s="164"/>
      <c r="C136" s="299" t="s">
        <v>628</v>
      </c>
      <c r="D136" s="166"/>
      <c r="E136" s="168"/>
      <c r="F136" s="505"/>
      <c r="G136" s="168"/>
      <c r="AO136" s="260"/>
      <c r="AP136" s="260"/>
      <c r="AQ136" s="260"/>
      <c r="AR136" s="260"/>
      <c r="AS136" s="260"/>
      <c r="AT136" s="260"/>
      <c r="AU136" s="260"/>
      <c r="AV136" s="260"/>
      <c r="AW136" s="260"/>
      <c r="AX136" s="260"/>
      <c r="AY136" s="260"/>
      <c r="AZ136" s="260"/>
      <c r="BA136" s="260"/>
      <c r="BB136" s="260"/>
      <c r="BC136" s="260"/>
      <c r="BD136" s="260"/>
      <c r="BE136" s="260"/>
      <c r="BF136" s="260"/>
      <c r="BG136" s="210"/>
      <c r="BH136" s="210"/>
      <c r="BI136" s="210"/>
    </row>
    <row r="137" spans="1:61" x14ac:dyDescent="0.25">
      <c r="A137" s="171" t="s">
        <v>91</v>
      </c>
      <c r="B137" s="164"/>
      <c r="C137" s="299" t="s">
        <v>628</v>
      </c>
      <c r="D137" s="166"/>
      <c r="E137" s="168"/>
      <c r="F137" s="505"/>
      <c r="G137" s="168"/>
      <c r="AO137" s="260"/>
      <c r="AP137" s="260"/>
      <c r="AQ137" s="260"/>
      <c r="AR137" s="260"/>
      <c r="AS137" s="260"/>
      <c r="AT137" s="260"/>
      <c r="AU137" s="260"/>
      <c r="AV137" s="260"/>
      <c r="AW137" s="260"/>
      <c r="AX137" s="260"/>
      <c r="AY137" s="260"/>
      <c r="AZ137" s="260"/>
      <c r="BA137" s="260"/>
      <c r="BB137" s="260"/>
      <c r="BC137" s="260"/>
      <c r="BD137" s="260"/>
      <c r="BE137" s="260"/>
      <c r="BF137" s="260"/>
      <c r="BG137" s="210"/>
      <c r="BH137" s="210"/>
      <c r="BI137" s="210"/>
    </row>
    <row r="138" spans="1:61" x14ac:dyDescent="0.25">
      <c r="A138" s="171" t="s">
        <v>91</v>
      </c>
      <c r="B138" s="164"/>
      <c r="C138" s="299" t="s">
        <v>628</v>
      </c>
      <c r="D138" s="166"/>
      <c r="E138" s="168"/>
      <c r="F138" s="505"/>
      <c r="G138" s="168"/>
      <c r="AO138" s="260"/>
      <c r="AP138" s="260"/>
      <c r="AQ138" s="260"/>
      <c r="AR138" s="260"/>
      <c r="AS138" s="260"/>
      <c r="AT138" s="260"/>
      <c r="AU138" s="260"/>
      <c r="AV138" s="260"/>
      <c r="AW138" s="260"/>
      <c r="AX138" s="260"/>
      <c r="AY138" s="260"/>
      <c r="AZ138" s="260"/>
      <c r="BA138" s="260"/>
      <c r="BB138" s="260"/>
      <c r="BC138" s="260"/>
      <c r="BD138" s="260"/>
      <c r="BE138" s="260"/>
      <c r="BF138" s="260"/>
      <c r="BG138" s="210"/>
      <c r="BH138" s="210"/>
      <c r="BI138" s="210"/>
    </row>
    <row r="139" spans="1:61" x14ac:dyDescent="0.25">
      <c r="A139" s="171" t="s">
        <v>91</v>
      </c>
      <c r="B139" s="164"/>
      <c r="C139" s="299" t="s">
        <v>628</v>
      </c>
      <c r="D139" s="166"/>
      <c r="E139" s="168"/>
      <c r="F139" s="505"/>
      <c r="G139" s="168"/>
      <c r="AO139" s="260"/>
      <c r="AP139" s="260"/>
      <c r="AQ139" s="260"/>
      <c r="AR139" s="260"/>
      <c r="AS139" s="260"/>
      <c r="AT139" s="260"/>
      <c r="AU139" s="260"/>
      <c r="AV139" s="260"/>
      <c r="AW139" s="260"/>
      <c r="AX139" s="260"/>
      <c r="AY139" s="260"/>
      <c r="AZ139" s="260"/>
      <c r="BA139" s="260"/>
      <c r="BB139" s="260"/>
      <c r="BC139" s="260"/>
      <c r="BD139" s="260"/>
      <c r="BE139" s="260"/>
      <c r="BF139" s="260"/>
      <c r="BG139" s="210"/>
      <c r="BH139" s="210"/>
      <c r="BI139" s="210"/>
    </row>
    <row r="140" spans="1:61" x14ac:dyDescent="0.25">
      <c r="A140" s="171" t="s">
        <v>91</v>
      </c>
      <c r="B140" s="164"/>
      <c r="C140" s="299" t="s">
        <v>628</v>
      </c>
      <c r="D140" s="166"/>
      <c r="E140" s="168"/>
      <c r="F140" s="505"/>
      <c r="G140" s="168"/>
      <c r="AO140" s="260"/>
      <c r="AP140" s="260"/>
      <c r="AQ140" s="260"/>
      <c r="AR140" s="260"/>
      <c r="AS140" s="260"/>
      <c r="AT140" s="260"/>
      <c r="AU140" s="260"/>
      <c r="AV140" s="260"/>
      <c r="AW140" s="260"/>
      <c r="AX140" s="260"/>
      <c r="AY140" s="260"/>
      <c r="AZ140" s="260"/>
      <c r="BA140" s="260"/>
      <c r="BB140" s="260"/>
      <c r="BC140" s="260"/>
      <c r="BD140" s="260"/>
      <c r="BE140" s="260"/>
      <c r="BF140" s="260"/>
      <c r="BG140" s="210"/>
      <c r="BH140" s="210"/>
      <c r="BI140" s="210"/>
    </row>
    <row r="141" spans="1:61" x14ac:dyDescent="0.25">
      <c r="A141" s="171" t="s">
        <v>91</v>
      </c>
      <c r="B141" s="164"/>
      <c r="C141" s="299" t="s">
        <v>628</v>
      </c>
      <c r="D141" s="166"/>
      <c r="E141" s="168"/>
      <c r="F141" s="505"/>
      <c r="G141" s="168"/>
      <c r="AO141" s="260"/>
      <c r="AP141" s="260"/>
      <c r="AQ141" s="260"/>
      <c r="AR141" s="260"/>
      <c r="AS141" s="260"/>
      <c r="AT141" s="260"/>
      <c r="AU141" s="260"/>
      <c r="AV141" s="260"/>
      <c r="AW141" s="260"/>
      <c r="AX141" s="260"/>
      <c r="AY141" s="260"/>
      <c r="AZ141" s="260"/>
      <c r="BA141" s="260"/>
      <c r="BB141" s="260"/>
      <c r="BC141" s="260"/>
      <c r="BD141" s="260"/>
      <c r="BE141" s="260"/>
      <c r="BF141" s="260"/>
      <c r="BG141" s="210"/>
      <c r="BH141" s="210"/>
      <c r="BI141" s="210"/>
    </row>
    <row r="142" spans="1:61" x14ac:dyDescent="0.25">
      <c r="A142" s="171" t="s">
        <v>91</v>
      </c>
      <c r="B142" s="164"/>
      <c r="C142" s="299" t="s">
        <v>628</v>
      </c>
      <c r="D142" s="166"/>
      <c r="E142" s="168"/>
      <c r="F142" s="505"/>
      <c r="G142" s="168"/>
      <c r="AO142" s="260"/>
      <c r="AP142" s="260"/>
      <c r="AQ142" s="260"/>
      <c r="AR142" s="260"/>
      <c r="AS142" s="260"/>
      <c r="AT142" s="260"/>
      <c r="AU142" s="260"/>
      <c r="AV142" s="260"/>
      <c r="AW142" s="260"/>
      <c r="AX142" s="260"/>
      <c r="AY142" s="260"/>
      <c r="AZ142" s="260"/>
      <c r="BA142" s="260"/>
      <c r="BB142" s="260"/>
      <c r="BC142" s="260"/>
      <c r="BD142" s="260"/>
      <c r="BE142" s="260"/>
      <c r="BF142" s="260"/>
      <c r="BG142" s="210"/>
      <c r="BH142" s="210"/>
      <c r="BI142" s="210"/>
    </row>
    <row r="143" spans="1:61" x14ac:dyDescent="0.25">
      <c r="A143" s="171" t="s">
        <v>91</v>
      </c>
      <c r="B143" s="164"/>
      <c r="C143" s="299" t="s">
        <v>628</v>
      </c>
      <c r="D143" s="166"/>
      <c r="E143" s="168"/>
      <c r="F143" s="505"/>
      <c r="G143" s="168"/>
      <c r="AO143" s="260"/>
      <c r="AP143" s="260"/>
      <c r="AQ143" s="260"/>
      <c r="AR143" s="260"/>
      <c r="AS143" s="260"/>
      <c r="AT143" s="260"/>
      <c r="AU143" s="260"/>
      <c r="AV143" s="260"/>
      <c r="AW143" s="260"/>
      <c r="AX143" s="260"/>
      <c r="AY143" s="260"/>
      <c r="AZ143" s="260"/>
      <c r="BA143" s="260"/>
      <c r="BB143" s="260"/>
      <c r="BC143" s="260"/>
      <c r="BD143" s="260"/>
      <c r="BE143" s="260"/>
      <c r="BF143" s="260"/>
      <c r="BG143" s="210"/>
      <c r="BH143" s="210"/>
      <c r="BI143" s="210"/>
    </row>
    <row r="144" spans="1:61" x14ac:dyDescent="0.25">
      <c r="A144" s="171" t="s">
        <v>91</v>
      </c>
      <c r="B144" s="164"/>
      <c r="C144" s="299" t="s">
        <v>628</v>
      </c>
      <c r="D144" s="166"/>
      <c r="E144" s="168"/>
      <c r="F144" s="505"/>
      <c r="G144" s="168"/>
      <c r="AO144" s="260"/>
      <c r="AP144" s="260"/>
      <c r="AQ144" s="260"/>
      <c r="AR144" s="260"/>
      <c r="AS144" s="260"/>
      <c r="AT144" s="260"/>
      <c r="AU144" s="260"/>
      <c r="AV144" s="260"/>
      <c r="AW144" s="260"/>
      <c r="AX144" s="260"/>
      <c r="AY144" s="260"/>
      <c r="AZ144" s="260"/>
      <c r="BA144" s="260"/>
      <c r="BB144" s="260"/>
      <c r="BC144" s="260"/>
      <c r="BD144" s="260"/>
      <c r="BE144" s="260"/>
      <c r="BF144" s="260"/>
      <c r="BG144" s="210"/>
      <c r="BH144" s="210"/>
      <c r="BI144" s="210"/>
    </row>
    <row r="145" spans="1:61" x14ac:dyDescent="0.25">
      <c r="A145" s="171" t="s">
        <v>91</v>
      </c>
      <c r="B145" s="164"/>
      <c r="C145" s="299" t="s">
        <v>628</v>
      </c>
      <c r="D145" s="166"/>
      <c r="E145" s="168"/>
      <c r="F145" s="505"/>
      <c r="G145" s="168"/>
      <c r="AO145" s="260"/>
      <c r="AP145" s="260"/>
      <c r="AQ145" s="260"/>
      <c r="AR145" s="260"/>
      <c r="AS145" s="260"/>
      <c r="AT145" s="260"/>
      <c r="AU145" s="260"/>
      <c r="AV145" s="260"/>
      <c r="AW145" s="260"/>
      <c r="AX145" s="260"/>
      <c r="AY145" s="260"/>
      <c r="AZ145" s="260"/>
      <c r="BA145" s="260"/>
      <c r="BB145" s="260"/>
      <c r="BC145" s="260"/>
      <c r="BD145" s="260"/>
      <c r="BE145" s="260"/>
      <c r="BF145" s="260"/>
      <c r="BG145" s="210"/>
      <c r="BH145" s="210"/>
      <c r="BI145" s="210"/>
    </row>
    <row r="146" spans="1:61" x14ac:dyDescent="0.25">
      <c r="A146" s="171" t="s">
        <v>91</v>
      </c>
      <c r="B146" s="164"/>
      <c r="C146" s="299" t="s">
        <v>628</v>
      </c>
      <c r="D146" s="166"/>
      <c r="E146" s="168"/>
      <c r="F146" s="505"/>
      <c r="G146" s="168"/>
      <c r="AO146" s="260"/>
      <c r="AP146" s="260"/>
      <c r="AQ146" s="260"/>
      <c r="AR146" s="260"/>
      <c r="AS146" s="260"/>
      <c r="AT146" s="260"/>
      <c r="AU146" s="260"/>
      <c r="AV146" s="260"/>
      <c r="AW146" s="260"/>
      <c r="AX146" s="260"/>
      <c r="AY146" s="260"/>
      <c r="AZ146" s="260"/>
      <c r="BA146" s="260"/>
      <c r="BB146" s="260"/>
      <c r="BC146" s="260"/>
      <c r="BD146" s="260"/>
      <c r="BE146" s="260"/>
      <c r="BF146" s="260"/>
      <c r="BG146" s="210"/>
      <c r="BH146" s="210"/>
      <c r="BI146" s="210"/>
    </row>
    <row r="147" spans="1:61" x14ac:dyDescent="0.25">
      <c r="A147" s="171" t="s">
        <v>91</v>
      </c>
      <c r="B147" s="164"/>
      <c r="C147" s="299" t="s">
        <v>628</v>
      </c>
      <c r="D147" s="166"/>
      <c r="E147" s="168"/>
      <c r="F147" s="505"/>
      <c r="G147" s="168"/>
      <c r="AO147" s="260"/>
      <c r="AP147" s="260"/>
      <c r="AQ147" s="260"/>
      <c r="AR147" s="260"/>
      <c r="AS147" s="260"/>
      <c r="AT147" s="260"/>
      <c r="AU147" s="260"/>
      <c r="AV147" s="260"/>
      <c r="AW147" s="260"/>
      <c r="AX147" s="260"/>
      <c r="AY147" s="260"/>
      <c r="AZ147" s="260"/>
      <c r="BA147" s="260"/>
      <c r="BB147" s="260"/>
      <c r="BC147" s="260"/>
      <c r="BD147" s="260"/>
      <c r="BE147" s="260"/>
      <c r="BF147" s="260"/>
      <c r="BG147" s="210"/>
      <c r="BH147" s="210"/>
      <c r="BI147" s="210"/>
    </row>
    <row r="148" spans="1:61" x14ac:dyDescent="0.25">
      <c r="A148" s="171" t="s">
        <v>91</v>
      </c>
      <c r="B148" s="164"/>
      <c r="C148" s="299" t="s">
        <v>628</v>
      </c>
      <c r="D148" s="166"/>
      <c r="E148" s="168"/>
      <c r="F148" s="505"/>
      <c r="G148" s="168"/>
      <c r="AO148" s="260"/>
      <c r="AP148" s="260"/>
      <c r="AQ148" s="260"/>
      <c r="AR148" s="260"/>
      <c r="AS148" s="260"/>
      <c r="AT148" s="260"/>
      <c r="AU148" s="260"/>
      <c r="AV148" s="260"/>
      <c r="AW148" s="260"/>
      <c r="AX148" s="260"/>
      <c r="AY148" s="260"/>
      <c r="AZ148" s="260"/>
      <c r="BA148" s="260"/>
      <c r="BB148" s="260"/>
      <c r="BC148" s="260"/>
      <c r="BD148" s="260"/>
      <c r="BE148" s="260"/>
      <c r="BF148" s="260"/>
      <c r="BG148" s="210"/>
      <c r="BH148" s="210"/>
      <c r="BI148" s="210"/>
    </row>
    <row r="149" spans="1:61" x14ac:dyDescent="0.25">
      <c r="A149" s="171" t="s">
        <v>91</v>
      </c>
      <c r="B149" s="164"/>
      <c r="C149" s="299" t="s">
        <v>628</v>
      </c>
      <c r="D149" s="166"/>
      <c r="E149" s="168"/>
      <c r="F149" s="505"/>
      <c r="G149" s="168"/>
      <c r="AO149" s="260"/>
      <c r="AP149" s="260"/>
      <c r="AQ149" s="260"/>
      <c r="AR149" s="260"/>
      <c r="AS149" s="260"/>
      <c r="AT149" s="260"/>
      <c r="AU149" s="260"/>
      <c r="AV149" s="260"/>
      <c r="AW149" s="260"/>
      <c r="AX149" s="260"/>
      <c r="AY149" s="260"/>
      <c r="AZ149" s="260"/>
      <c r="BA149" s="260"/>
      <c r="BB149" s="260"/>
      <c r="BC149" s="260"/>
      <c r="BD149" s="260"/>
      <c r="BE149" s="260"/>
      <c r="BF149" s="260"/>
      <c r="BG149" s="210"/>
      <c r="BH149" s="210"/>
      <c r="BI149" s="210"/>
    </row>
    <row r="150" spans="1:61" x14ac:dyDescent="0.25">
      <c r="A150" s="171" t="s">
        <v>91</v>
      </c>
      <c r="B150" s="164"/>
      <c r="C150" s="299" t="s">
        <v>628</v>
      </c>
      <c r="D150" s="166"/>
      <c r="E150" s="168"/>
      <c r="F150" s="505"/>
      <c r="G150" s="168"/>
      <c r="AO150" s="260"/>
      <c r="AP150" s="260"/>
      <c r="AQ150" s="260"/>
      <c r="AR150" s="260"/>
      <c r="AS150" s="260"/>
      <c r="AT150" s="260"/>
      <c r="AU150" s="260"/>
      <c r="AV150" s="260"/>
      <c r="AW150" s="260"/>
      <c r="AX150" s="260"/>
      <c r="AY150" s="260"/>
      <c r="AZ150" s="260"/>
      <c r="BA150" s="260"/>
      <c r="BB150" s="260"/>
      <c r="BC150" s="260"/>
      <c r="BD150" s="260"/>
      <c r="BE150" s="260"/>
      <c r="BF150" s="260"/>
      <c r="BG150" s="210"/>
      <c r="BH150" s="210"/>
      <c r="BI150" s="210"/>
    </row>
    <row r="151" spans="1:61" x14ac:dyDescent="0.25">
      <c r="A151" s="171" t="s">
        <v>91</v>
      </c>
      <c r="B151" s="164"/>
      <c r="C151" s="299" t="s">
        <v>628</v>
      </c>
      <c r="D151" s="166"/>
      <c r="E151" s="168"/>
      <c r="F151" s="505"/>
      <c r="G151" s="168"/>
      <c r="AO151" s="260"/>
      <c r="AP151" s="260"/>
      <c r="AQ151" s="260"/>
      <c r="AR151" s="260"/>
      <c r="AS151" s="260"/>
      <c r="AT151" s="260"/>
      <c r="AU151" s="260"/>
      <c r="AV151" s="260"/>
      <c r="AW151" s="260"/>
      <c r="AX151" s="260"/>
      <c r="AY151" s="260"/>
      <c r="AZ151" s="260"/>
      <c r="BA151" s="260"/>
      <c r="BB151" s="260"/>
      <c r="BC151" s="260"/>
      <c r="BD151" s="260"/>
      <c r="BE151" s="260"/>
      <c r="BF151" s="260"/>
      <c r="BG151" s="210"/>
      <c r="BH151" s="210"/>
      <c r="BI151" s="210"/>
    </row>
    <row r="152" spans="1:61" x14ac:dyDescent="0.25">
      <c r="A152" s="171" t="s">
        <v>91</v>
      </c>
      <c r="B152" s="164"/>
      <c r="C152" s="299" t="s">
        <v>628</v>
      </c>
      <c r="D152" s="166"/>
      <c r="E152" s="168"/>
      <c r="F152" s="505"/>
      <c r="G152" s="168"/>
      <c r="AO152" s="260"/>
      <c r="AP152" s="260"/>
      <c r="AQ152" s="260"/>
      <c r="AR152" s="260"/>
      <c r="AS152" s="260"/>
      <c r="AT152" s="260"/>
      <c r="AU152" s="260"/>
      <c r="AV152" s="260"/>
      <c r="AW152" s="260"/>
      <c r="AX152" s="260"/>
      <c r="AY152" s="260"/>
      <c r="AZ152" s="260"/>
      <c r="BA152" s="260"/>
      <c r="BB152" s="260"/>
      <c r="BC152" s="260"/>
      <c r="BD152" s="260"/>
      <c r="BE152" s="260"/>
      <c r="BF152" s="260"/>
      <c r="BG152" s="210"/>
      <c r="BH152" s="210"/>
      <c r="BI152" s="210"/>
    </row>
    <row r="153" spans="1:61" x14ac:dyDescent="0.25">
      <c r="A153" s="171" t="s">
        <v>91</v>
      </c>
      <c r="B153" s="164"/>
      <c r="C153" s="299" t="s">
        <v>628</v>
      </c>
      <c r="D153" s="166"/>
      <c r="E153" s="168"/>
      <c r="F153" s="505"/>
      <c r="G153" s="168"/>
      <c r="AO153" s="260"/>
      <c r="AP153" s="260"/>
      <c r="AQ153" s="260"/>
      <c r="AR153" s="260"/>
      <c r="AS153" s="260"/>
      <c r="AT153" s="260"/>
      <c r="AU153" s="260"/>
      <c r="AV153" s="260"/>
      <c r="AW153" s="260"/>
      <c r="AX153" s="260"/>
      <c r="AY153" s="260"/>
      <c r="AZ153" s="260"/>
      <c r="BA153" s="260"/>
      <c r="BB153" s="260"/>
      <c r="BC153" s="260"/>
      <c r="BD153" s="260"/>
      <c r="BE153" s="260"/>
      <c r="BF153" s="260"/>
      <c r="BG153" s="210"/>
      <c r="BH153" s="210"/>
      <c r="BI153" s="210"/>
    </row>
    <row r="154" spans="1:61" x14ac:dyDescent="0.25">
      <c r="A154" s="171" t="s">
        <v>91</v>
      </c>
      <c r="B154" s="164"/>
      <c r="C154" s="299" t="s">
        <v>628</v>
      </c>
      <c r="D154" s="166"/>
      <c r="E154" s="168"/>
      <c r="F154" s="505"/>
      <c r="G154" s="168"/>
      <c r="AO154" s="260"/>
      <c r="AP154" s="260"/>
      <c r="AQ154" s="260"/>
      <c r="AR154" s="260"/>
      <c r="AS154" s="260"/>
      <c r="AT154" s="260"/>
      <c r="AU154" s="260"/>
      <c r="AV154" s="260"/>
      <c r="AW154" s="260"/>
      <c r="AX154" s="260"/>
      <c r="AY154" s="260"/>
      <c r="AZ154" s="260"/>
      <c r="BA154" s="260"/>
      <c r="BB154" s="260"/>
      <c r="BC154" s="260"/>
      <c r="BD154" s="260"/>
      <c r="BE154" s="260"/>
      <c r="BF154" s="260"/>
      <c r="BG154" s="210"/>
      <c r="BH154" s="210"/>
      <c r="BI154" s="210"/>
    </row>
    <row r="155" spans="1:61" x14ac:dyDescent="0.25">
      <c r="A155" s="171" t="s">
        <v>91</v>
      </c>
      <c r="B155" s="164"/>
      <c r="C155" s="299" t="s">
        <v>628</v>
      </c>
      <c r="D155" s="166"/>
      <c r="E155" s="168"/>
      <c r="F155" s="505"/>
      <c r="G155" s="168"/>
      <c r="AO155" s="260"/>
      <c r="AP155" s="260"/>
      <c r="AQ155" s="260"/>
      <c r="AR155" s="260"/>
      <c r="AS155" s="260"/>
      <c r="AT155" s="260"/>
      <c r="AU155" s="260"/>
      <c r="AV155" s="260"/>
      <c r="AW155" s="260"/>
      <c r="AX155" s="260"/>
      <c r="AY155" s="260"/>
      <c r="AZ155" s="260"/>
      <c r="BA155" s="260"/>
      <c r="BB155" s="260"/>
      <c r="BC155" s="260"/>
      <c r="BD155" s="260"/>
      <c r="BE155" s="260"/>
      <c r="BF155" s="260"/>
      <c r="BG155" s="210"/>
      <c r="BH155" s="210"/>
      <c r="BI155" s="210"/>
    </row>
    <row r="156" spans="1:61" x14ac:dyDescent="0.25">
      <c r="A156" s="171" t="s">
        <v>91</v>
      </c>
      <c r="B156" s="164"/>
      <c r="C156" s="299" t="s">
        <v>628</v>
      </c>
      <c r="D156" s="166"/>
      <c r="E156" s="168"/>
      <c r="F156" s="505"/>
      <c r="G156" s="168"/>
      <c r="AO156" s="260"/>
      <c r="AP156" s="260"/>
      <c r="AQ156" s="260"/>
      <c r="AR156" s="260"/>
      <c r="AS156" s="260"/>
      <c r="AT156" s="260"/>
      <c r="AU156" s="260"/>
      <c r="AV156" s="260"/>
      <c r="AW156" s="260"/>
      <c r="AX156" s="260"/>
      <c r="AY156" s="260"/>
      <c r="AZ156" s="260"/>
      <c r="BA156" s="260"/>
      <c r="BB156" s="260"/>
      <c r="BC156" s="260"/>
      <c r="BD156" s="260"/>
      <c r="BE156" s="260"/>
      <c r="BF156" s="260"/>
      <c r="BG156" s="210"/>
      <c r="BH156" s="210"/>
      <c r="BI156" s="210"/>
    </row>
    <row r="157" spans="1:61" x14ac:dyDescent="0.25">
      <c r="A157" s="171" t="s">
        <v>91</v>
      </c>
      <c r="B157" s="164"/>
      <c r="C157" s="299" t="s">
        <v>628</v>
      </c>
      <c r="D157" s="166"/>
      <c r="E157" s="168"/>
      <c r="F157" s="505"/>
      <c r="G157" s="168"/>
      <c r="AO157" s="260"/>
      <c r="AP157" s="260"/>
      <c r="AQ157" s="260"/>
      <c r="AR157" s="260"/>
      <c r="AS157" s="260"/>
      <c r="AT157" s="260"/>
      <c r="AU157" s="260"/>
      <c r="AV157" s="260"/>
      <c r="AW157" s="260"/>
      <c r="AX157" s="260"/>
      <c r="AY157" s="260"/>
      <c r="AZ157" s="260"/>
      <c r="BA157" s="260"/>
      <c r="BB157" s="260"/>
      <c r="BC157" s="260"/>
      <c r="BD157" s="260"/>
      <c r="BE157" s="260"/>
      <c r="BF157" s="260"/>
      <c r="BG157" s="210"/>
      <c r="BH157" s="210"/>
      <c r="BI157" s="210"/>
    </row>
    <row r="158" spans="1:61" x14ac:dyDescent="0.25">
      <c r="A158" s="171" t="s">
        <v>91</v>
      </c>
      <c r="B158" s="164"/>
      <c r="C158" s="299" t="s">
        <v>628</v>
      </c>
      <c r="D158" s="166"/>
      <c r="E158" s="168"/>
      <c r="F158" s="505"/>
      <c r="G158" s="168"/>
      <c r="AO158" s="260"/>
      <c r="AP158" s="260"/>
      <c r="AQ158" s="260"/>
      <c r="AR158" s="260"/>
      <c r="AS158" s="260"/>
      <c r="AT158" s="260"/>
      <c r="AU158" s="260"/>
      <c r="AV158" s="260"/>
      <c r="AW158" s="260"/>
      <c r="AX158" s="260"/>
      <c r="AY158" s="260"/>
      <c r="AZ158" s="260"/>
      <c r="BA158" s="260"/>
      <c r="BB158" s="260"/>
      <c r="BC158" s="260"/>
      <c r="BD158" s="260"/>
      <c r="BE158" s="260"/>
      <c r="BF158" s="260"/>
      <c r="BG158" s="210"/>
      <c r="BH158" s="210"/>
      <c r="BI158" s="210"/>
    </row>
    <row r="159" spans="1:61" x14ac:dyDescent="0.25">
      <c r="A159" s="171" t="s">
        <v>91</v>
      </c>
      <c r="B159" s="164"/>
      <c r="C159" s="299" t="s">
        <v>628</v>
      </c>
      <c r="D159" s="166"/>
      <c r="E159" s="168"/>
      <c r="F159" s="505"/>
      <c r="G159" s="168"/>
      <c r="AO159" s="260"/>
      <c r="AP159" s="260"/>
      <c r="AQ159" s="260"/>
      <c r="AR159" s="260"/>
      <c r="AS159" s="260"/>
      <c r="AT159" s="260"/>
      <c r="AU159" s="260"/>
      <c r="AV159" s="260"/>
      <c r="AW159" s="260"/>
      <c r="AX159" s="260"/>
      <c r="AY159" s="260"/>
      <c r="AZ159" s="260"/>
      <c r="BA159" s="260"/>
      <c r="BB159" s="260"/>
      <c r="BC159" s="260"/>
      <c r="BD159" s="260"/>
      <c r="BE159" s="260"/>
      <c r="BF159" s="260"/>
      <c r="BG159" s="210"/>
      <c r="BH159" s="210"/>
      <c r="BI159" s="210"/>
    </row>
    <row r="160" spans="1:61" x14ac:dyDescent="0.25">
      <c r="A160" s="171" t="s">
        <v>91</v>
      </c>
      <c r="B160" s="164"/>
      <c r="C160" s="299" t="s">
        <v>628</v>
      </c>
      <c r="D160" s="166"/>
      <c r="E160" s="168"/>
      <c r="F160" s="505"/>
      <c r="G160" s="168"/>
      <c r="AO160" s="260"/>
      <c r="AP160" s="260"/>
      <c r="AQ160" s="260"/>
      <c r="AR160" s="260"/>
      <c r="AS160" s="260"/>
      <c r="AT160" s="260"/>
      <c r="AU160" s="260"/>
      <c r="AV160" s="260"/>
      <c r="AW160" s="260"/>
      <c r="AX160" s="260"/>
      <c r="AY160" s="260"/>
      <c r="AZ160" s="260"/>
      <c r="BA160" s="260"/>
      <c r="BB160" s="260"/>
      <c r="BC160" s="260"/>
      <c r="BD160" s="260"/>
      <c r="BE160" s="260"/>
      <c r="BF160" s="260"/>
      <c r="BG160" s="210"/>
      <c r="BH160" s="210"/>
      <c r="BI160" s="210"/>
    </row>
    <row r="161" spans="1:61" x14ac:dyDescent="0.25">
      <c r="A161" s="171" t="s">
        <v>91</v>
      </c>
      <c r="B161" s="164"/>
      <c r="C161" s="299" t="s">
        <v>628</v>
      </c>
      <c r="D161" s="166"/>
      <c r="E161" s="168"/>
      <c r="F161" s="505"/>
      <c r="G161" s="168"/>
      <c r="AO161" s="260"/>
      <c r="AP161" s="260"/>
      <c r="AQ161" s="260"/>
      <c r="AR161" s="260"/>
      <c r="AS161" s="260"/>
      <c r="AT161" s="260"/>
      <c r="AU161" s="260"/>
      <c r="AV161" s="260"/>
      <c r="AW161" s="260"/>
      <c r="AX161" s="260"/>
      <c r="AY161" s="260"/>
      <c r="AZ161" s="260"/>
      <c r="BA161" s="260"/>
      <c r="BB161" s="260"/>
      <c r="BC161" s="260"/>
      <c r="BD161" s="260"/>
      <c r="BE161" s="260"/>
      <c r="BF161" s="260"/>
      <c r="BG161" s="210"/>
      <c r="BH161" s="210"/>
      <c r="BI161" s="210"/>
    </row>
    <row r="162" spans="1:61" x14ac:dyDescent="0.25">
      <c r="A162" s="171" t="s">
        <v>91</v>
      </c>
      <c r="B162" s="164"/>
      <c r="C162" s="299" t="s">
        <v>628</v>
      </c>
      <c r="D162" s="166"/>
      <c r="E162" s="168"/>
      <c r="F162" s="505"/>
      <c r="G162" s="168"/>
      <c r="AO162" s="260"/>
      <c r="AP162" s="260"/>
      <c r="AQ162" s="260"/>
      <c r="AR162" s="260"/>
      <c r="AS162" s="260"/>
      <c r="AT162" s="260"/>
      <c r="AU162" s="260"/>
      <c r="AV162" s="260"/>
      <c r="AW162" s="260"/>
      <c r="AX162" s="260"/>
      <c r="AY162" s="260"/>
      <c r="AZ162" s="260"/>
      <c r="BA162" s="260"/>
      <c r="BB162" s="260"/>
      <c r="BC162" s="260"/>
      <c r="BD162" s="260"/>
      <c r="BE162" s="260"/>
      <c r="BF162" s="260"/>
      <c r="BG162" s="210"/>
      <c r="BH162" s="210"/>
      <c r="BI162" s="210"/>
    </row>
    <row r="163" spans="1:61" x14ac:dyDescent="0.25">
      <c r="A163" s="171" t="s">
        <v>91</v>
      </c>
      <c r="B163" s="164"/>
      <c r="C163" s="299" t="s">
        <v>628</v>
      </c>
      <c r="D163" s="166"/>
      <c r="E163" s="168"/>
      <c r="F163" s="505"/>
      <c r="G163" s="168"/>
      <c r="AO163" s="260"/>
      <c r="AP163" s="260"/>
      <c r="AQ163" s="260"/>
      <c r="AR163" s="260"/>
      <c r="AS163" s="260"/>
      <c r="AT163" s="260"/>
      <c r="AU163" s="260"/>
      <c r="AV163" s="260"/>
      <c r="AW163" s="260"/>
      <c r="AX163" s="260"/>
      <c r="AY163" s="260"/>
      <c r="AZ163" s="260"/>
      <c r="BA163" s="260"/>
      <c r="BB163" s="260"/>
      <c r="BC163" s="260"/>
      <c r="BD163" s="260"/>
      <c r="BE163" s="260"/>
      <c r="BF163" s="260"/>
      <c r="BG163" s="210"/>
      <c r="BH163" s="210"/>
      <c r="BI163" s="210"/>
    </row>
    <row r="164" spans="1:61" x14ac:dyDescent="0.25">
      <c r="A164" s="171" t="s">
        <v>91</v>
      </c>
      <c r="B164" s="164"/>
      <c r="C164" s="299" t="s">
        <v>628</v>
      </c>
      <c r="D164" s="166"/>
      <c r="E164" s="168"/>
      <c r="F164" s="505"/>
      <c r="G164" s="168"/>
      <c r="AO164" s="260"/>
      <c r="AP164" s="260"/>
      <c r="AQ164" s="260"/>
      <c r="AR164" s="260"/>
      <c r="AS164" s="260"/>
      <c r="AT164" s="260"/>
      <c r="AU164" s="260"/>
      <c r="AV164" s="260"/>
      <c r="AW164" s="260"/>
      <c r="AX164" s="260"/>
      <c r="AY164" s="260"/>
      <c r="AZ164" s="260"/>
      <c r="BA164" s="260"/>
      <c r="BB164" s="260"/>
      <c r="BC164" s="260"/>
      <c r="BD164" s="260"/>
      <c r="BE164" s="260"/>
      <c r="BF164" s="260"/>
      <c r="BG164" s="210"/>
      <c r="BH164" s="210"/>
      <c r="BI164" s="210"/>
    </row>
    <row r="165" spans="1:61" x14ac:dyDescent="0.25">
      <c r="A165" s="171" t="s">
        <v>91</v>
      </c>
      <c r="B165" s="164"/>
      <c r="C165" s="299" t="s">
        <v>628</v>
      </c>
      <c r="D165" s="166"/>
      <c r="E165" s="168"/>
      <c r="F165" s="505"/>
      <c r="G165" s="168"/>
      <c r="AO165" s="260"/>
      <c r="AP165" s="260"/>
      <c r="AQ165" s="260"/>
      <c r="AR165" s="260"/>
      <c r="AS165" s="260"/>
      <c r="AT165" s="260"/>
      <c r="AU165" s="260"/>
      <c r="AV165" s="260"/>
      <c r="AW165" s="260"/>
      <c r="AX165" s="260"/>
      <c r="AY165" s="260"/>
      <c r="AZ165" s="260"/>
      <c r="BA165" s="260"/>
      <c r="BB165" s="260"/>
      <c r="BC165" s="260"/>
      <c r="BD165" s="260"/>
      <c r="BE165" s="260"/>
      <c r="BF165" s="260"/>
      <c r="BG165" s="210"/>
      <c r="BH165" s="210"/>
      <c r="BI165" s="210"/>
    </row>
    <row r="166" spans="1:61" x14ac:dyDescent="0.25">
      <c r="A166" s="171" t="s">
        <v>91</v>
      </c>
      <c r="B166" s="164"/>
      <c r="C166" s="299" t="s">
        <v>628</v>
      </c>
      <c r="D166" s="166"/>
      <c r="E166" s="168"/>
      <c r="F166" s="505"/>
      <c r="G166" s="168"/>
      <c r="AO166" s="260"/>
      <c r="AP166" s="260"/>
      <c r="AQ166" s="260"/>
      <c r="AR166" s="260"/>
      <c r="AS166" s="260"/>
      <c r="AT166" s="260"/>
      <c r="AU166" s="260"/>
      <c r="AV166" s="260"/>
      <c r="AW166" s="260"/>
      <c r="AX166" s="260"/>
      <c r="AY166" s="260"/>
      <c r="AZ166" s="260"/>
      <c r="BA166" s="260"/>
      <c r="BB166" s="260"/>
      <c r="BC166" s="260"/>
      <c r="BD166" s="260"/>
      <c r="BE166" s="260"/>
      <c r="BF166" s="260"/>
      <c r="BG166" s="210"/>
      <c r="BH166" s="210"/>
      <c r="BI166" s="210"/>
    </row>
    <row r="167" spans="1:61" x14ac:dyDescent="0.25">
      <c r="A167" s="171" t="s">
        <v>91</v>
      </c>
      <c r="B167" s="164"/>
      <c r="C167" s="299" t="s">
        <v>628</v>
      </c>
      <c r="D167" s="166"/>
      <c r="E167" s="168"/>
      <c r="F167" s="505"/>
      <c r="G167" s="168"/>
      <c r="AO167" s="260"/>
      <c r="AP167" s="260"/>
      <c r="AQ167" s="260"/>
      <c r="AR167" s="260"/>
      <c r="AS167" s="260"/>
      <c r="AT167" s="260"/>
      <c r="AU167" s="260"/>
      <c r="AV167" s="260"/>
      <c r="AW167" s="260"/>
      <c r="AX167" s="260"/>
      <c r="AY167" s="260"/>
      <c r="AZ167" s="260"/>
      <c r="BA167" s="260"/>
      <c r="BB167" s="260"/>
      <c r="BC167" s="260"/>
      <c r="BD167" s="260"/>
      <c r="BE167" s="260"/>
      <c r="BF167" s="260"/>
      <c r="BG167" s="210"/>
      <c r="BH167" s="210"/>
      <c r="BI167" s="210"/>
    </row>
    <row r="168" spans="1:61" x14ac:dyDescent="0.25">
      <c r="A168" s="171" t="s">
        <v>91</v>
      </c>
      <c r="B168" s="164"/>
      <c r="C168" s="299" t="s">
        <v>628</v>
      </c>
      <c r="D168" s="166"/>
      <c r="E168" s="168"/>
      <c r="F168" s="505"/>
      <c r="G168" s="168"/>
      <c r="AO168" s="260"/>
      <c r="AP168" s="260"/>
      <c r="AQ168" s="260"/>
      <c r="AR168" s="260"/>
      <c r="AS168" s="260"/>
      <c r="AT168" s="260"/>
      <c r="AU168" s="260"/>
      <c r="AV168" s="260"/>
      <c r="AW168" s="260"/>
      <c r="AX168" s="260"/>
      <c r="AY168" s="260"/>
      <c r="AZ168" s="260"/>
      <c r="BA168" s="260"/>
      <c r="BB168" s="260"/>
      <c r="BC168" s="260"/>
      <c r="BD168" s="260"/>
      <c r="BE168" s="260"/>
      <c r="BF168" s="260"/>
      <c r="BG168" s="210"/>
      <c r="BH168" s="210"/>
      <c r="BI168" s="210"/>
    </row>
    <row r="169" spans="1:61" x14ac:dyDescent="0.25">
      <c r="A169" s="171" t="s">
        <v>91</v>
      </c>
      <c r="B169" s="164"/>
      <c r="C169" s="299" t="s">
        <v>628</v>
      </c>
      <c r="D169" s="166"/>
      <c r="E169" s="168"/>
      <c r="F169" s="505"/>
      <c r="G169" s="168"/>
      <c r="AO169" s="260"/>
      <c r="AP169" s="260"/>
      <c r="AQ169" s="260"/>
      <c r="AR169" s="260"/>
      <c r="AS169" s="260"/>
      <c r="AT169" s="260"/>
      <c r="AU169" s="260"/>
      <c r="AV169" s="260"/>
      <c r="AW169" s="260"/>
      <c r="AX169" s="260"/>
      <c r="AY169" s="260"/>
      <c r="AZ169" s="260"/>
      <c r="BA169" s="260"/>
      <c r="BB169" s="260"/>
      <c r="BC169" s="260"/>
      <c r="BD169" s="260"/>
      <c r="BE169" s="260"/>
      <c r="BF169" s="260"/>
      <c r="BG169" s="210"/>
      <c r="BH169" s="210"/>
      <c r="BI169" s="210"/>
    </row>
    <row r="170" spans="1:61" x14ac:dyDescent="0.25">
      <c r="A170" s="171" t="s">
        <v>91</v>
      </c>
      <c r="B170" s="164"/>
      <c r="C170" s="299" t="s">
        <v>628</v>
      </c>
      <c r="D170" s="166"/>
      <c r="E170" s="168"/>
      <c r="F170" s="505"/>
      <c r="G170" s="168"/>
      <c r="AO170" s="260"/>
      <c r="AP170" s="260"/>
      <c r="AQ170" s="260"/>
      <c r="AR170" s="260"/>
      <c r="AS170" s="260"/>
      <c r="AT170" s="260"/>
      <c r="AU170" s="260"/>
      <c r="AV170" s="260"/>
      <c r="AW170" s="260"/>
      <c r="AX170" s="260"/>
      <c r="AY170" s="260"/>
      <c r="AZ170" s="260"/>
      <c r="BA170" s="260"/>
      <c r="BB170" s="260"/>
      <c r="BC170" s="260"/>
      <c r="BD170" s="260"/>
      <c r="BE170" s="260"/>
      <c r="BF170" s="260"/>
      <c r="BG170" s="210"/>
      <c r="BH170" s="210"/>
      <c r="BI170" s="210"/>
    </row>
    <row r="171" spans="1:61" x14ac:dyDescent="0.25">
      <c r="A171" s="171" t="s">
        <v>91</v>
      </c>
      <c r="B171" s="164"/>
      <c r="C171" s="299" t="s">
        <v>628</v>
      </c>
      <c r="D171" s="166"/>
      <c r="E171" s="168"/>
      <c r="F171" s="505"/>
      <c r="G171" s="168"/>
      <c r="AO171" s="260"/>
      <c r="AP171" s="260"/>
      <c r="AQ171" s="260"/>
      <c r="AR171" s="260"/>
      <c r="AS171" s="260"/>
      <c r="AT171" s="260"/>
      <c r="AU171" s="260"/>
      <c r="AV171" s="260"/>
      <c r="AW171" s="260"/>
      <c r="AX171" s="260"/>
      <c r="AY171" s="260"/>
      <c r="AZ171" s="260"/>
      <c r="BA171" s="260"/>
      <c r="BB171" s="260"/>
      <c r="BC171" s="260"/>
      <c r="BD171" s="260"/>
      <c r="BE171" s="260"/>
      <c r="BF171" s="260"/>
      <c r="BG171" s="210"/>
      <c r="BH171" s="210"/>
      <c r="BI171" s="210"/>
    </row>
    <row r="172" spans="1:61" x14ac:dyDescent="0.25">
      <c r="A172" s="171" t="s">
        <v>91</v>
      </c>
      <c r="B172" s="164"/>
      <c r="C172" s="299" t="s">
        <v>628</v>
      </c>
      <c r="D172" s="166"/>
      <c r="E172" s="168"/>
      <c r="F172" s="505"/>
      <c r="G172" s="168"/>
      <c r="AO172" s="260"/>
      <c r="AP172" s="260"/>
      <c r="AQ172" s="260"/>
      <c r="AR172" s="260"/>
      <c r="AS172" s="260"/>
      <c r="AT172" s="260"/>
      <c r="AU172" s="260"/>
      <c r="AV172" s="260"/>
      <c r="AW172" s="260"/>
      <c r="AX172" s="260"/>
      <c r="AY172" s="260"/>
      <c r="AZ172" s="260"/>
      <c r="BA172" s="260"/>
      <c r="BB172" s="260"/>
      <c r="BC172" s="260"/>
      <c r="BD172" s="260"/>
      <c r="BE172" s="260"/>
      <c r="BF172" s="260"/>
      <c r="BG172" s="210"/>
      <c r="BH172" s="210"/>
      <c r="BI172" s="210"/>
    </row>
    <row r="173" spans="1:61" x14ac:dyDescent="0.25">
      <c r="A173" s="171" t="s">
        <v>91</v>
      </c>
      <c r="B173" s="164"/>
      <c r="C173" s="299" t="s">
        <v>628</v>
      </c>
      <c r="D173" s="166"/>
      <c r="E173" s="168"/>
      <c r="F173" s="505"/>
      <c r="G173" s="168"/>
      <c r="AO173" s="260"/>
      <c r="AP173" s="260"/>
      <c r="AQ173" s="260"/>
      <c r="AR173" s="260"/>
      <c r="AS173" s="260"/>
      <c r="AT173" s="260"/>
      <c r="AU173" s="260"/>
      <c r="AV173" s="260"/>
      <c r="AW173" s="260"/>
      <c r="AX173" s="260"/>
      <c r="AY173" s="260"/>
      <c r="AZ173" s="260"/>
      <c r="BA173" s="260"/>
      <c r="BB173" s="260"/>
      <c r="BC173" s="260"/>
      <c r="BD173" s="260"/>
      <c r="BE173" s="260"/>
      <c r="BF173" s="260"/>
      <c r="BG173" s="210"/>
      <c r="BH173" s="210"/>
      <c r="BI173" s="210"/>
    </row>
    <row r="174" spans="1:61" x14ac:dyDescent="0.25">
      <c r="A174" s="171" t="s">
        <v>91</v>
      </c>
      <c r="B174" s="164"/>
      <c r="C174" s="299" t="s">
        <v>628</v>
      </c>
      <c r="D174" s="166"/>
      <c r="E174" s="168"/>
      <c r="F174" s="505"/>
      <c r="G174" s="168"/>
      <c r="AO174" s="260"/>
      <c r="AP174" s="260"/>
      <c r="AQ174" s="260"/>
      <c r="AR174" s="260"/>
      <c r="AS174" s="260"/>
      <c r="AT174" s="260"/>
      <c r="AU174" s="260"/>
      <c r="AV174" s="260"/>
      <c r="AW174" s="260"/>
      <c r="AX174" s="260"/>
      <c r="AY174" s="260"/>
      <c r="AZ174" s="260"/>
      <c r="BA174" s="260"/>
      <c r="BB174" s="260"/>
      <c r="BC174" s="260"/>
      <c r="BD174" s="260"/>
      <c r="BE174" s="260"/>
      <c r="BF174" s="260"/>
      <c r="BG174" s="210"/>
      <c r="BH174" s="210"/>
      <c r="BI174" s="210"/>
    </row>
    <row r="175" spans="1:61" x14ac:dyDescent="0.25">
      <c r="A175" s="171" t="s">
        <v>91</v>
      </c>
      <c r="B175" s="164"/>
      <c r="C175" s="299" t="s">
        <v>628</v>
      </c>
      <c r="D175" s="166"/>
      <c r="E175" s="168"/>
      <c r="F175" s="505"/>
      <c r="G175" s="168"/>
      <c r="AO175" s="260"/>
      <c r="AP175" s="260"/>
      <c r="AQ175" s="260"/>
      <c r="AR175" s="260"/>
      <c r="AS175" s="260"/>
      <c r="AT175" s="260"/>
      <c r="AU175" s="260"/>
      <c r="AV175" s="260"/>
      <c r="AW175" s="260"/>
      <c r="AX175" s="260"/>
      <c r="AY175" s="260"/>
      <c r="AZ175" s="260"/>
      <c r="BA175" s="260"/>
      <c r="BB175" s="260"/>
      <c r="BC175" s="260"/>
      <c r="BD175" s="260"/>
      <c r="BE175" s="260"/>
      <c r="BF175" s="260"/>
      <c r="BG175" s="210"/>
      <c r="BH175" s="210"/>
      <c r="BI175" s="210"/>
    </row>
    <row r="176" spans="1:61" x14ac:dyDescent="0.25">
      <c r="A176" s="171" t="s">
        <v>91</v>
      </c>
      <c r="B176" s="164"/>
      <c r="C176" s="299" t="s">
        <v>628</v>
      </c>
      <c r="D176" s="166"/>
      <c r="E176" s="168"/>
      <c r="F176" s="505"/>
      <c r="G176" s="168"/>
      <c r="AO176" s="260"/>
      <c r="AP176" s="260"/>
      <c r="AQ176" s="260"/>
      <c r="AR176" s="260"/>
      <c r="AS176" s="260"/>
      <c r="AT176" s="260"/>
      <c r="AU176" s="260"/>
      <c r="AV176" s="260"/>
      <c r="AW176" s="260"/>
      <c r="AX176" s="260"/>
      <c r="AY176" s="260"/>
      <c r="AZ176" s="260"/>
      <c r="BA176" s="260"/>
      <c r="BB176" s="260"/>
      <c r="BC176" s="260"/>
      <c r="BD176" s="260"/>
      <c r="BE176" s="260"/>
      <c r="BF176" s="260"/>
      <c r="BG176" s="210"/>
      <c r="BH176" s="210"/>
      <c r="BI176" s="210"/>
    </row>
    <row r="177" spans="1:61" x14ac:dyDescent="0.25">
      <c r="A177" s="171" t="s">
        <v>91</v>
      </c>
      <c r="B177" s="164"/>
      <c r="C177" s="299" t="s">
        <v>628</v>
      </c>
      <c r="D177" s="166"/>
      <c r="E177" s="168"/>
      <c r="F177" s="505"/>
      <c r="G177" s="168"/>
      <c r="AO177" s="260"/>
      <c r="AP177" s="260"/>
      <c r="AQ177" s="260"/>
      <c r="AR177" s="260"/>
      <c r="AS177" s="260"/>
      <c r="AT177" s="260"/>
      <c r="AU177" s="260"/>
      <c r="AV177" s="260"/>
      <c r="AW177" s="260"/>
      <c r="AX177" s="260"/>
      <c r="AY177" s="260"/>
      <c r="AZ177" s="260"/>
      <c r="BA177" s="260"/>
      <c r="BB177" s="260"/>
      <c r="BC177" s="260"/>
      <c r="BD177" s="260"/>
      <c r="BE177" s="260"/>
      <c r="BF177" s="260"/>
      <c r="BG177" s="210"/>
      <c r="BH177" s="210"/>
      <c r="BI177" s="210"/>
    </row>
    <row r="178" spans="1:61" x14ac:dyDescent="0.25">
      <c r="A178" s="171" t="s">
        <v>91</v>
      </c>
      <c r="B178" s="164"/>
      <c r="C178" s="299" t="s">
        <v>628</v>
      </c>
      <c r="D178" s="166"/>
      <c r="E178" s="168"/>
      <c r="F178" s="505"/>
      <c r="G178" s="168"/>
      <c r="AO178" s="260"/>
      <c r="AP178" s="260"/>
      <c r="AQ178" s="260"/>
      <c r="AR178" s="260"/>
      <c r="AS178" s="260"/>
      <c r="AT178" s="260"/>
      <c r="AU178" s="260"/>
      <c r="AV178" s="260"/>
      <c r="AW178" s="260"/>
      <c r="AX178" s="260"/>
      <c r="AY178" s="260"/>
      <c r="AZ178" s="260"/>
      <c r="BA178" s="260"/>
      <c r="BB178" s="260"/>
      <c r="BC178" s="260"/>
      <c r="BD178" s="260"/>
      <c r="BE178" s="260"/>
      <c r="BF178" s="260"/>
      <c r="BG178" s="210"/>
      <c r="BH178" s="210"/>
      <c r="BI178" s="210"/>
    </row>
    <row r="179" spans="1:61" x14ac:dyDescent="0.25">
      <c r="A179" s="171" t="s">
        <v>91</v>
      </c>
      <c r="B179" s="164"/>
      <c r="C179" s="299" t="s">
        <v>628</v>
      </c>
      <c r="D179" s="166"/>
      <c r="E179" s="168"/>
      <c r="F179" s="505"/>
      <c r="G179" s="168"/>
      <c r="AO179" s="260"/>
      <c r="AP179" s="260"/>
      <c r="AQ179" s="260"/>
      <c r="AR179" s="260"/>
      <c r="AS179" s="260"/>
      <c r="AT179" s="260"/>
      <c r="AU179" s="260"/>
      <c r="AV179" s="260"/>
      <c r="AW179" s="260"/>
      <c r="AX179" s="260"/>
      <c r="AY179" s="260"/>
      <c r="AZ179" s="260"/>
      <c r="BA179" s="260"/>
      <c r="BB179" s="260"/>
      <c r="BC179" s="260"/>
      <c r="BD179" s="260"/>
      <c r="BE179" s="260"/>
      <c r="BF179" s="260"/>
      <c r="BG179" s="210"/>
      <c r="BH179" s="210"/>
      <c r="BI179" s="210"/>
    </row>
    <row r="180" spans="1:61" x14ac:dyDescent="0.25">
      <c r="A180" s="171" t="s">
        <v>91</v>
      </c>
      <c r="B180" s="164"/>
      <c r="C180" s="299" t="s">
        <v>628</v>
      </c>
      <c r="D180" s="166"/>
      <c r="E180" s="168"/>
      <c r="F180" s="505"/>
      <c r="G180" s="168"/>
      <c r="AO180" s="260"/>
      <c r="AP180" s="260"/>
      <c r="AQ180" s="260"/>
      <c r="AR180" s="260"/>
      <c r="AS180" s="260"/>
      <c r="AT180" s="260"/>
      <c r="AU180" s="260"/>
      <c r="AV180" s="260"/>
      <c r="AW180" s="260"/>
      <c r="AX180" s="260"/>
      <c r="AY180" s="260"/>
      <c r="AZ180" s="260"/>
      <c r="BA180" s="260"/>
      <c r="BB180" s="260"/>
      <c r="BC180" s="260"/>
      <c r="BD180" s="260"/>
      <c r="BE180" s="260"/>
      <c r="BF180" s="260"/>
      <c r="BG180" s="210"/>
      <c r="BH180" s="210"/>
      <c r="BI180" s="210"/>
    </row>
    <row r="181" spans="1:61" x14ac:dyDescent="0.25">
      <c r="A181" s="171" t="s">
        <v>91</v>
      </c>
      <c r="B181" s="164"/>
      <c r="C181" s="299" t="s">
        <v>628</v>
      </c>
      <c r="D181" s="166"/>
      <c r="E181" s="168"/>
      <c r="F181" s="505"/>
      <c r="G181" s="168"/>
      <c r="AO181" s="260"/>
      <c r="AP181" s="260"/>
      <c r="AQ181" s="260"/>
      <c r="AR181" s="260"/>
      <c r="AS181" s="260"/>
      <c r="AT181" s="260"/>
      <c r="AU181" s="260"/>
      <c r="AV181" s="260"/>
      <c r="AW181" s="260"/>
      <c r="AX181" s="260"/>
      <c r="AY181" s="260"/>
      <c r="AZ181" s="260"/>
      <c r="BA181" s="260"/>
      <c r="BB181" s="260"/>
      <c r="BC181" s="260"/>
      <c r="BD181" s="260"/>
      <c r="BE181" s="260"/>
      <c r="BF181" s="260"/>
      <c r="BG181" s="210"/>
      <c r="BH181" s="210"/>
      <c r="BI181" s="210"/>
    </row>
    <row r="182" spans="1:61" x14ac:dyDescent="0.25">
      <c r="A182" s="171" t="s">
        <v>91</v>
      </c>
      <c r="B182" s="164"/>
      <c r="C182" s="299" t="s">
        <v>628</v>
      </c>
      <c r="D182" s="166"/>
      <c r="E182" s="168"/>
      <c r="F182" s="505"/>
      <c r="G182" s="168"/>
      <c r="AO182" s="260"/>
      <c r="AP182" s="260"/>
      <c r="AQ182" s="260"/>
      <c r="AR182" s="260"/>
      <c r="AS182" s="260"/>
      <c r="AT182" s="260"/>
      <c r="AU182" s="260"/>
      <c r="AV182" s="260"/>
      <c r="AW182" s="260"/>
      <c r="AX182" s="260"/>
      <c r="AY182" s="260"/>
      <c r="AZ182" s="260"/>
      <c r="BA182" s="260"/>
      <c r="BB182" s="260"/>
      <c r="BC182" s="260"/>
      <c r="BD182" s="260"/>
      <c r="BE182" s="260"/>
      <c r="BF182" s="260"/>
      <c r="BG182" s="210"/>
      <c r="BH182" s="210"/>
      <c r="BI182" s="210"/>
    </row>
    <row r="183" spans="1:61" x14ac:dyDescent="0.25">
      <c r="A183" s="171" t="s">
        <v>91</v>
      </c>
      <c r="B183" s="164"/>
      <c r="C183" s="299" t="s">
        <v>628</v>
      </c>
      <c r="D183" s="166"/>
      <c r="E183" s="168"/>
      <c r="F183" s="505"/>
      <c r="G183" s="168"/>
      <c r="AO183" s="260"/>
      <c r="AP183" s="260"/>
      <c r="AQ183" s="260"/>
      <c r="AR183" s="260"/>
      <c r="AS183" s="260"/>
      <c r="AT183" s="260"/>
      <c r="AU183" s="260"/>
      <c r="AV183" s="260"/>
      <c r="AW183" s="260"/>
      <c r="AX183" s="260"/>
      <c r="AY183" s="260"/>
      <c r="AZ183" s="260"/>
      <c r="BA183" s="260"/>
      <c r="BB183" s="260"/>
      <c r="BC183" s="260"/>
      <c r="BD183" s="260"/>
      <c r="BE183" s="260"/>
      <c r="BF183" s="260"/>
      <c r="BG183" s="210"/>
      <c r="BH183" s="210"/>
      <c r="BI183" s="210"/>
    </row>
    <row r="184" spans="1:61" x14ac:dyDescent="0.25">
      <c r="A184" s="171" t="s">
        <v>91</v>
      </c>
      <c r="B184" s="164"/>
      <c r="C184" s="299" t="s">
        <v>628</v>
      </c>
      <c r="D184" s="166"/>
      <c r="E184" s="168"/>
      <c r="F184" s="505"/>
      <c r="G184" s="168"/>
      <c r="AO184" s="260"/>
      <c r="AP184" s="260"/>
      <c r="AQ184" s="260"/>
      <c r="AR184" s="260"/>
      <c r="AS184" s="260"/>
      <c r="AT184" s="260"/>
      <c r="AU184" s="260"/>
      <c r="AV184" s="260"/>
      <c r="AW184" s="260"/>
      <c r="AX184" s="260"/>
      <c r="AY184" s="260"/>
      <c r="AZ184" s="260"/>
      <c r="BA184" s="260"/>
      <c r="BB184" s="260"/>
      <c r="BC184" s="260"/>
      <c r="BD184" s="260"/>
      <c r="BE184" s="260"/>
      <c r="BF184" s="260"/>
      <c r="BG184" s="210"/>
      <c r="BH184" s="210"/>
      <c r="BI184" s="210"/>
    </row>
    <row r="185" spans="1:61" x14ac:dyDescent="0.25">
      <c r="A185" s="171" t="s">
        <v>91</v>
      </c>
      <c r="B185" s="164"/>
      <c r="C185" s="299" t="s">
        <v>628</v>
      </c>
      <c r="D185" s="166"/>
      <c r="E185" s="168"/>
      <c r="F185" s="505"/>
      <c r="G185" s="168"/>
      <c r="AO185" s="260"/>
      <c r="AP185" s="260"/>
      <c r="AQ185" s="260"/>
      <c r="AR185" s="260"/>
      <c r="AS185" s="260"/>
      <c r="AT185" s="260"/>
      <c r="AU185" s="260"/>
      <c r="AV185" s="260"/>
      <c r="AW185" s="260"/>
      <c r="AX185" s="260"/>
      <c r="AY185" s="260"/>
      <c r="AZ185" s="260"/>
      <c r="BA185" s="260"/>
      <c r="BB185" s="260"/>
      <c r="BC185" s="260"/>
      <c r="BD185" s="260"/>
      <c r="BE185" s="260"/>
      <c r="BF185" s="260"/>
      <c r="BG185" s="210"/>
      <c r="BH185" s="210"/>
      <c r="BI185" s="210"/>
    </row>
    <row r="186" spans="1:61" x14ac:dyDescent="0.25">
      <c r="A186" s="171" t="s">
        <v>91</v>
      </c>
      <c r="B186" s="164"/>
      <c r="C186" s="299" t="s">
        <v>628</v>
      </c>
      <c r="D186" s="166"/>
      <c r="E186" s="168"/>
      <c r="F186" s="505"/>
      <c r="G186" s="168"/>
      <c r="AO186" s="260"/>
      <c r="AP186" s="260"/>
      <c r="AQ186" s="260"/>
      <c r="AR186" s="260"/>
      <c r="AS186" s="260"/>
      <c r="AT186" s="260"/>
      <c r="AU186" s="260"/>
      <c r="AV186" s="260"/>
      <c r="AW186" s="260"/>
      <c r="AX186" s="260"/>
      <c r="AY186" s="260"/>
      <c r="AZ186" s="260"/>
      <c r="BA186" s="260"/>
      <c r="BB186" s="260"/>
      <c r="BC186" s="260"/>
      <c r="BD186" s="260"/>
      <c r="BE186" s="260"/>
      <c r="BF186" s="260"/>
      <c r="BG186" s="210"/>
      <c r="BH186" s="210"/>
      <c r="BI186" s="210"/>
    </row>
    <row r="187" spans="1:61" x14ac:dyDescent="0.25">
      <c r="A187" s="171" t="s">
        <v>91</v>
      </c>
      <c r="B187" s="164"/>
      <c r="C187" s="299" t="s">
        <v>628</v>
      </c>
      <c r="D187" s="166"/>
      <c r="E187" s="168"/>
      <c r="F187" s="505"/>
      <c r="G187" s="168"/>
      <c r="AO187" s="260"/>
      <c r="AP187" s="260"/>
      <c r="AQ187" s="260"/>
      <c r="AR187" s="260"/>
      <c r="AS187" s="260"/>
      <c r="AT187" s="260"/>
      <c r="AU187" s="260"/>
      <c r="AV187" s="260"/>
      <c r="AW187" s="260"/>
      <c r="AX187" s="260"/>
      <c r="AY187" s="260"/>
      <c r="AZ187" s="260"/>
      <c r="BA187" s="260"/>
      <c r="BB187" s="260"/>
      <c r="BC187" s="260"/>
      <c r="BD187" s="260"/>
      <c r="BE187" s="260"/>
      <c r="BF187" s="260"/>
      <c r="BG187" s="210"/>
      <c r="BH187" s="210"/>
      <c r="BI187" s="210"/>
    </row>
    <row r="188" spans="1:61" x14ac:dyDescent="0.25">
      <c r="A188" s="171" t="s">
        <v>91</v>
      </c>
      <c r="B188" s="164"/>
      <c r="C188" s="299" t="s">
        <v>628</v>
      </c>
      <c r="D188" s="166"/>
      <c r="E188" s="168"/>
      <c r="F188" s="505"/>
      <c r="G188" s="168"/>
      <c r="AO188" s="260"/>
      <c r="AP188" s="260"/>
      <c r="AQ188" s="260"/>
      <c r="AR188" s="260"/>
      <c r="AS188" s="260"/>
      <c r="AT188" s="260"/>
      <c r="AU188" s="260"/>
      <c r="AV188" s="260"/>
      <c r="AW188" s="260"/>
      <c r="AX188" s="260"/>
      <c r="AY188" s="260"/>
      <c r="AZ188" s="260"/>
      <c r="BA188" s="260"/>
      <c r="BB188" s="260"/>
      <c r="BC188" s="260"/>
      <c r="BD188" s="260"/>
      <c r="BE188" s="260"/>
      <c r="BF188" s="260"/>
      <c r="BG188" s="210"/>
      <c r="BH188" s="210"/>
      <c r="BI188" s="210"/>
    </row>
    <row r="189" spans="1:61" x14ac:dyDescent="0.25">
      <c r="A189" s="171" t="s">
        <v>91</v>
      </c>
      <c r="B189" s="164"/>
      <c r="C189" s="299" t="s">
        <v>628</v>
      </c>
      <c r="D189" s="166"/>
      <c r="E189" s="168"/>
      <c r="F189" s="505"/>
      <c r="G189" s="168"/>
      <c r="AO189" s="260"/>
      <c r="AP189" s="260"/>
      <c r="AQ189" s="260"/>
      <c r="AR189" s="260"/>
      <c r="AS189" s="260"/>
      <c r="AT189" s="260"/>
      <c r="AU189" s="260"/>
      <c r="AV189" s="260"/>
      <c r="AW189" s="260"/>
      <c r="AX189" s="260"/>
      <c r="AY189" s="260"/>
      <c r="AZ189" s="260"/>
      <c r="BA189" s="260"/>
      <c r="BB189" s="260"/>
      <c r="BC189" s="260"/>
      <c r="BD189" s="260"/>
      <c r="BE189" s="260"/>
      <c r="BF189" s="260"/>
      <c r="BG189" s="210"/>
      <c r="BH189" s="210"/>
      <c r="BI189" s="210"/>
    </row>
    <row r="190" spans="1:61" x14ac:dyDescent="0.25">
      <c r="A190" s="171" t="s">
        <v>91</v>
      </c>
      <c r="B190" s="164"/>
      <c r="C190" s="299" t="s">
        <v>628</v>
      </c>
      <c r="D190" s="166"/>
      <c r="E190" s="168"/>
      <c r="F190" s="505"/>
      <c r="G190" s="168"/>
      <c r="AO190" s="260"/>
      <c r="AP190" s="260"/>
      <c r="AQ190" s="260"/>
      <c r="AR190" s="260"/>
      <c r="AS190" s="260"/>
      <c r="AT190" s="260"/>
      <c r="AU190" s="260"/>
      <c r="AV190" s="260"/>
      <c r="AW190" s="260"/>
      <c r="AX190" s="260"/>
      <c r="AY190" s="260"/>
      <c r="AZ190" s="260"/>
      <c r="BA190" s="260"/>
      <c r="BB190" s="260"/>
      <c r="BC190" s="260"/>
      <c r="BD190" s="260"/>
      <c r="BE190" s="260"/>
      <c r="BF190" s="260"/>
      <c r="BG190" s="210"/>
      <c r="BH190" s="210"/>
      <c r="BI190" s="210"/>
    </row>
    <row r="191" spans="1:61" x14ac:dyDescent="0.25">
      <c r="A191" s="171" t="s">
        <v>91</v>
      </c>
      <c r="B191" s="164"/>
      <c r="C191" s="299" t="s">
        <v>628</v>
      </c>
      <c r="D191" s="166"/>
      <c r="E191" s="168"/>
      <c r="F191" s="505"/>
      <c r="G191" s="168"/>
      <c r="AO191" s="260"/>
      <c r="AP191" s="260"/>
      <c r="AQ191" s="260"/>
      <c r="AR191" s="260"/>
      <c r="AS191" s="260"/>
      <c r="AT191" s="260"/>
      <c r="AU191" s="260"/>
      <c r="AV191" s="260"/>
      <c r="AW191" s="260"/>
      <c r="AX191" s="260"/>
      <c r="AY191" s="260"/>
      <c r="AZ191" s="260"/>
      <c r="BA191" s="260"/>
      <c r="BB191" s="260"/>
      <c r="BC191" s="260"/>
      <c r="BD191" s="260"/>
      <c r="BE191" s="260"/>
      <c r="BF191" s="260"/>
      <c r="BG191" s="210"/>
      <c r="BH191" s="210"/>
      <c r="BI191" s="210"/>
    </row>
    <row r="192" spans="1:61" x14ac:dyDescent="0.25">
      <c r="A192" s="171" t="s">
        <v>91</v>
      </c>
      <c r="B192" s="164"/>
      <c r="C192" s="299" t="s">
        <v>628</v>
      </c>
      <c r="D192" s="166"/>
      <c r="E192" s="168"/>
      <c r="F192" s="505"/>
      <c r="G192" s="168"/>
      <c r="AO192" s="260"/>
      <c r="AP192" s="260"/>
      <c r="AQ192" s="260"/>
      <c r="AR192" s="260"/>
      <c r="AS192" s="260"/>
      <c r="AT192" s="260"/>
      <c r="AU192" s="260"/>
      <c r="AV192" s="260"/>
      <c r="AW192" s="260"/>
      <c r="AX192" s="260"/>
      <c r="AY192" s="260"/>
      <c r="AZ192" s="260"/>
      <c r="BA192" s="260"/>
      <c r="BB192" s="260"/>
      <c r="BC192" s="260"/>
      <c r="BD192" s="260"/>
      <c r="BE192" s="260"/>
      <c r="BF192" s="260"/>
      <c r="BG192" s="210"/>
      <c r="BH192" s="210"/>
      <c r="BI192" s="210"/>
    </row>
    <row r="193" spans="1:61" x14ac:dyDescent="0.25">
      <c r="A193" s="171" t="s">
        <v>91</v>
      </c>
      <c r="B193" s="164"/>
      <c r="C193" s="299" t="s">
        <v>628</v>
      </c>
      <c r="D193" s="166"/>
      <c r="E193" s="168"/>
      <c r="F193" s="505"/>
      <c r="G193" s="168"/>
      <c r="AO193" s="260"/>
      <c r="AP193" s="260"/>
      <c r="AQ193" s="260"/>
      <c r="AR193" s="260"/>
      <c r="AS193" s="260"/>
      <c r="AT193" s="260"/>
      <c r="AU193" s="260"/>
      <c r="AV193" s="260"/>
      <c r="AW193" s="260"/>
      <c r="AX193" s="260"/>
      <c r="AY193" s="260"/>
      <c r="AZ193" s="260"/>
      <c r="BA193" s="260"/>
      <c r="BB193" s="260"/>
      <c r="BC193" s="260"/>
      <c r="BD193" s="260"/>
      <c r="BE193" s="260"/>
      <c r="BF193" s="260"/>
      <c r="BG193" s="210"/>
      <c r="BH193" s="210"/>
      <c r="BI193" s="210"/>
    </row>
    <row r="194" spans="1:61" x14ac:dyDescent="0.25">
      <c r="A194" s="171" t="s">
        <v>91</v>
      </c>
      <c r="B194" s="164"/>
      <c r="C194" s="299" t="s">
        <v>628</v>
      </c>
      <c r="D194" s="166"/>
      <c r="E194" s="168"/>
      <c r="F194" s="505"/>
      <c r="G194" s="168"/>
      <c r="AO194" s="260"/>
      <c r="AP194" s="260"/>
      <c r="AQ194" s="260"/>
      <c r="AR194" s="260"/>
      <c r="AS194" s="260"/>
      <c r="AT194" s="260"/>
      <c r="AU194" s="260"/>
      <c r="AV194" s="260"/>
      <c r="AW194" s="260"/>
      <c r="AX194" s="260"/>
      <c r="AY194" s="260"/>
      <c r="AZ194" s="260"/>
      <c r="BA194" s="260"/>
      <c r="BB194" s="260"/>
      <c r="BC194" s="260"/>
      <c r="BD194" s="260"/>
      <c r="BE194" s="260"/>
      <c r="BF194" s="260"/>
      <c r="BG194" s="210"/>
      <c r="BH194" s="210"/>
      <c r="BI194" s="210"/>
    </row>
    <row r="195" spans="1:61" x14ac:dyDescent="0.25">
      <c r="A195" s="171" t="s">
        <v>91</v>
      </c>
      <c r="B195" s="164"/>
      <c r="C195" s="299" t="s">
        <v>628</v>
      </c>
      <c r="D195" s="166"/>
      <c r="E195" s="168"/>
      <c r="F195" s="505"/>
      <c r="G195" s="168"/>
      <c r="AO195" s="260"/>
      <c r="AP195" s="260"/>
      <c r="AQ195" s="260"/>
      <c r="AR195" s="260"/>
      <c r="AS195" s="260"/>
      <c r="AT195" s="260"/>
      <c r="AU195" s="260"/>
      <c r="AV195" s="260"/>
      <c r="AW195" s="260"/>
      <c r="AX195" s="260"/>
      <c r="AY195" s="260"/>
      <c r="AZ195" s="260"/>
      <c r="BA195" s="260"/>
      <c r="BB195" s="260"/>
      <c r="BC195" s="260"/>
      <c r="BD195" s="260"/>
      <c r="BE195" s="260"/>
      <c r="BF195" s="260"/>
      <c r="BG195" s="210"/>
      <c r="BH195" s="210"/>
      <c r="BI195" s="210"/>
    </row>
    <row r="196" spans="1:61" x14ac:dyDescent="0.25">
      <c r="A196" s="171" t="s">
        <v>91</v>
      </c>
      <c r="B196" s="164"/>
      <c r="C196" s="299" t="s">
        <v>628</v>
      </c>
      <c r="D196" s="166"/>
      <c r="E196" s="168"/>
      <c r="F196" s="505"/>
      <c r="G196" s="168"/>
      <c r="AO196" s="260"/>
      <c r="AP196" s="260"/>
      <c r="AQ196" s="260"/>
      <c r="AR196" s="260"/>
      <c r="AS196" s="260"/>
      <c r="AT196" s="260"/>
      <c r="AU196" s="260"/>
      <c r="AV196" s="260"/>
      <c r="AW196" s="260"/>
      <c r="AX196" s="260"/>
      <c r="AY196" s="260"/>
      <c r="AZ196" s="260"/>
      <c r="BA196" s="260"/>
      <c r="BB196" s="260"/>
      <c r="BC196" s="260"/>
      <c r="BD196" s="260"/>
      <c r="BE196" s="260"/>
      <c r="BF196" s="260"/>
      <c r="BG196" s="210"/>
      <c r="BH196" s="210"/>
      <c r="BI196" s="210"/>
    </row>
    <row r="197" spans="1:61" x14ac:dyDescent="0.25">
      <c r="A197" s="171" t="s">
        <v>91</v>
      </c>
      <c r="B197" s="164"/>
      <c r="C197" s="299" t="s">
        <v>628</v>
      </c>
      <c r="D197" s="166"/>
      <c r="E197" s="168"/>
      <c r="F197" s="505"/>
      <c r="G197" s="168"/>
      <c r="AO197" s="260"/>
      <c r="AP197" s="260"/>
      <c r="AQ197" s="260"/>
      <c r="AR197" s="260"/>
      <c r="AS197" s="260"/>
      <c r="AT197" s="260"/>
      <c r="AU197" s="260"/>
      <c r="AV197" s="260"/>
      <c r="AW197" s="260"/>
      <c r="AX197" s="260"/>
      <c r="AY197" s="260"/>
      <c r="AZ197" s="260"/>
      <c r="BA197" s="260"/>
      <c r="BB197" s="260"/>
      <c r="BC197" s="260"/>
      <c r="BD197" s="260"/>
      <c r="BE197" s="260"/>
      <c r="BF197" s="260"/>
      <c r="BG197" s="210"/>
      <c r="BH197" s="210"/>
      <c r="BI197" s="210"/>
    </row>
    <row r="198" spans="1:61" x14ac:dyDescent="0.25">
      <c r="A198" s="171" t="s">
        <v>91</v>
      </c>
      <c r="B198" s="164"/>
      <c r="C198" s="299" t="s">
        <v>628</v>
      </c>
      <c r="D198" s="166"/>
      <c r="E198" s="168"/>
      <c r="F198" s="505"/>
      <c r="G198" s="168"/>
      <c r="AO198" s="260"/>
      <c r="AP198" s="260"/>
      <c r="AQ198" s="260"/>
      <c r="AR198" s="260"/>
      <c r="AS198" s="260"/>
      <c r="AT198" s="260"/>
      <c r="AU198" s="260"/>
      <c r="AV198" s="260"/>
      <c r="AW198" s="260"/>
      <c r="AX198" s="260"/>
      <c r="AY198" s="260"/>
      <c r="AZ198" s="260"/>
      <c r="BA198" s="260"/>
      <c r="BB198" s="260"/>
      <c r="BC198" s="260"/>
      <c r="BD198" s="260"/>
      <c r="BE198" s="260"/>
      <c r="BF198" s="260"/>
      <c r="BG198" s="210"/>
      <c r="BH198" s="210"/>
      <c r="BI198" s="210"/>
    </row>
    <row r="199" spans="1:61" x14ac:dyDescent="0.25">
      <c r="A199" s="171" t="s">
        <v>91</v>
      </c>
      <c r="B199" s="164"/>
      <c r="C199" s="299" t="s">
        <v>628</v>
      </c>
      <c r="D199" s="166"/>
      <c r="E199" s="168"/>
      <c r="F199" s="505"/>
      <c r="G199" s="168"/>
      <c r="AO199" s="260"/>
      <c r="AP199" s="260"/>
      <c r="AQ199" s="260"/>
      <c r="AR199" s="260"/>
      <c r="AS199" s="260"/>
      <c r="AT199" s="260"/>
      <c r="AU199" s="260"/>
      <c r="AV199" s="260"/>
      <c r="AW199" s="260"/>
      <c r="AX199" s="260"/>
      <c r="AY199" s="260"/>
      <c r="AZ199" s="260"/>
      <c r="BA199" s="260"/>
      <c r="BB199" s="260"/>
      <c r="BC199" s="260"/>
      <c r="BD199" s="260"/>
      <c r="BE199" s="260"/>
      <c r="BF199" s="260"/>
      <c r="BG199" s="210"/>
      <c r="BH199" s="210"/>
      <c r="BI199" s="210"/>
    </row>
    <row r="200" spans="1:61" x14ac:dyDescent="0.25">
      <c r="A200" s="171" t="s">
        <v>91</v>
      </c>
      <c r="B200" s="164"/>
      <c r="C200" s="299" t="s">
        <v>628</v>
      </c>
      <c r="D200" s="166"/>
      <c r="E200" s="168"/>
      <c r="F200" s="505"/>
      <c r="G200" s="168"/>
      <c r="AO200" s="260"/>
      <c r="AP200" s="260"/>
      <c r="AQ200" s="260"/>
      <c r="AR200" s="260"/>
      <c r="AS200" s="260"/>
      <c r="AT200" s="260"/>
      <c r="AU200" s="260"/>
      <c r="AV200" s="260"/>
      <c r="AW200" s="260"/>
      <c r="AX200" s="260"/>
      <c r="AY200" s="260"/>
      <c r="AZ200" s="260"/>
      <c r="BA200" s="260"/>
      <c r="BB200" s="260"/>
      <c r="BC200" s="260"/>
      <c r="BD200" s="260"/>
      <c r="BE200" s="260"/>
      <c r="BF200" s="260"/>
      <c r="BG200" s="210"/>
      <c r="BH200" s="210"/>
      <c r="BI200" s="210"/>
    </row>
    <row r="201" spans="1:61" x14ac:dyDescent="0.25">
      <c r="A201" s="171" t="s">
        <v>91</v>
      </c>
      <c r="B201" s="164"/>
      <c r="C201" s="299" t="s">
        <v>628</v>
      </c>
      <c r="D201" s="166"/>
      <c r="E201" s="168"/>
      <c r="F201" s="505"/>
      <c r="G201" s="168"/>
      <c r="AO201" s="260"/>
      <c r="AP201" s="260"/>
      <c r="AQ201" s="260"/>
      <c r="AR201" s="260"/>
      <c r="AS201" s="260"/>
      <c r="AT201" s="260"/>
      <c r="AU201" s="260"/>
      <c r="AV201" s="260"/>
      <c r="AW201" s="260"/>
      <c r="AX201" s="260"/>
      <c r="AY201" s="260"/>
      <c r="AZ201" s="260"/>
      <c r="BA201" s="260"/>
      <c r="BB201" s="260"/>
      <c r="BC201" s="260"/>
      <c r="BD201" s="260"/>
      <c r="BE201" s="260"/>
      <c r="BF201" s="260"/>
      <c r="BG201" s="210"/>
      <c r="BH201" s="210"/>
      <c r="BI201" s="210"/>
    </row>
    <row r="202" spans="1:61" x14ac:dyDescent="0.25">
      <c r="A202" s="171" t="s">
        <v>91</v>
      </c>
      <c r="B202" s="164"/>
      <c r="C202" s="299" t="s">
        <v>628</v>
      </c>
      <c r="D202" s="166"/>
      <c r="E202" s="168"/>
      <c r="F202" s="505"/>
      <c r="G202" s="168"/>
      <c r="AO202" s="260"/>
      <c r="AP202" s="260"/>
      <c r="AQ202" s="260"/>
      <c r="AR202" s="260"/>
      <c r="AS202" s="260"/>
      <c r="AT202" s="260"/>
      <c r="AU202" s="260"/>
      <c r="AV202" s="260"/>
      <c r="AW202" s="260"/>
      <c r="AX202" s="260"/>
      <c r="AY202" s="260"/>
      <c r="AZ202" s="260"/>
      <c r="BA202" s="260"/>
      <c r="BB202" s="260"/>
      <c r="BC202" s="260"/>
      <c r="BD202" s="260"/>
      <c r="BE202" s="260"/>
      <c r="BF202" s="260"/>
      <c r="BG202" s="210"/>
      <c r="BH202" s="210"/>
      <c r="BI202" s="210"/>
    </row>
    <row r="203" spans="1:61" x14ac:dyDescent="0.25">
      <c r="A203" s="171" t="s">
        <v>91</v>
      </c>
      <c r="B203" s="164"/>
      <c r="C203" s="299" t="s">
        <v>628</v>
      </c>
      <c r="D203" s="166"/>
      <c r="E203" s="168"/>
      <c r="F203" s="505"/>
      <c r="G203" s="168"/>
      <c r="AO203" s="260"/>
      <c r="AP203" s="260"/>
      <c r="AQ203" s="260"/>
      <c r="AR203" s="260"/>
      <c r="AS203" s="260"/>
      <c r="AT203" s="260"/>
      <c r="AU203" s="260"/>
      <c r="AV203" s="260"/>
      <c r="AW203" s="260"/>
      <c r="AX203" s="260"/>
      <c r="AY203" s="260"/>
      <c r="AZ203" s="260"/>
      <c r="BA203" s="260"/>
      <c r="BB203" s="260"/>
      <c r="BC203" s="260"/>
      <c r="BD203" s="260"/>
      <c r="BE203" s="260"/>
      <c r="BF203" s="260"/>
      <c r="BG203" s="210"/>
      <c r="BH203" s="210"/>
      <c r="BI203" s="210"/>
    </row>
    <row r="204" spans="1:61" x14ac:dyDescent="0.25">
      <c r="A204" s="171" t="s">
        <v>91</v>
      </c>
      <c r="B204" s="164"/>
      <c r="C204" s="299" t="s">
        <v>628</v>
      </c>
      <c r="D204" s="166"/>
      <c r="E204" s="168"/>
      <c r="F204" s="505"/>
      <c r="G204" s="168"/>
      <c r="AO204" s="260"/>
      <c r="AP204" s="260"/>
      <c r="AQ204" s="260"/>
      <c r="AR204" s="260"/>
      <c r="AS204" s="260"/>
      <c r="AT204" s="260"/>
      <c r="AU204" s="260"/>
      <c r="AV204" s="260"/>
      <c r="AW204" s="260"/>
      <c r="AX204" s="260"/>
      <c r="AY204" s="260"/>
      <c r="AZ204" s="260"/>
      <c r="BA204" s="260"/>
      <c r="BB204" s="260"/>
      <c r="BC204" s="260"/>
      <c r="BD204" s="260"/>
      <c r="BE204" s="260"/>
      <c r="BF204" s="260"/>
      <c r="BG204" s="210"/>
      <c r="BH204" s="210"/>
      <c r="BI204" s="210"/>
    </row>
    <row r="205" spans="1:61" x14ac:dyDescent="0.25">
      <c r="A205" s="171" t="s">
        <v>91</v>
      </c>
      <c r="B205" s="164"/>
      <c r="C205" s="299" t="s">
        <v>628</v>
      </c>
      <c r="D205" s="166"/>
      <c r="E205" s="168"/>
      <c r="F205" s="505"/>
      <c r="G205" s="168"/>
      <c r="AO205" s="260"/>
      <c r="AP205" s="260"/>
      <c r="AQ205" s="260"/>
      <c r="AR205" s="260"/>
      <c r="AS205" s="260"/>
      <c r="AT205" s="260"/>
      <c r="AU205" s="260"/>
      <c r="AV205" s="260"/>
      <c r="AW205" s="260"/>
      <c r="AX205" s="260"/>
      <c r="AY205" s="260"/>
      <c r="AZ205" s="260"/>
      <c r="BA205" s="260"/>
      <c r="BB205" s="260"/>
      <c r="BC205" s="260"/>
      <c r="BD205" s="260"/>
      <c r="BE205" s="260"/>
      <c r="BF205" s="260"/>
      <c r="BG205" s="210"/>
      <c r="BH205" s="210"/>
      <c r="BI205" s="210"/>
    </row>
    <row r="206" spans="1:61" x14ac:dyDescent="0.25">
      <c r="A206" s="171" t="s">
        <v>91</v>
      </c>
      <c r="B206" s="164"/>
      <c r="C206" s="299" t="s">
        <v>628</v>
      </c>
      <c r="D206" s="166"/>
      <c r="E206" s="168"/>
      <c r="F206" s="505"/>
      <c r="G206" s="168"/>
      <c r="AO206" s="260"/>
      <c r="AP206" s="260"/>
      <c r="AQ206" s="260"/>
      <c r="AR206" s="260"/>
      <c r="AS206" s="260"/>
      <c r="AT206" s="260"/>
      <c r="AU206" s="260"/>
      <c r="AV206" s="260"/>
      <c r="AW206" s="260"/>
      <c r="AX206" s="260"/>
      <c r="AY206" s="260"/>
      <c r="AZ206" s="260"/>
      <c r="BA206" s="260"/>
      <c r="BB206" s="260"/>
      <c r="BC206" s="260"/>
      <c r="BD206" s="260"/>
      <c r="BE206" s="260"/>
      <c r="BF206" s="260"/>
      <c r="BG206" s="210"/>
      <c r="BH206" s="210"/>
      <c r="BI206" s="210"/>
    </row>
    <row r="207" spans="1:61" x14ac:dyDescent="0.25">
      <c r="A207" s="171" t="s">
        <v>91</v>
      </c>
      <c r="B207" s="164"/>
      <c r="C207" s="299" t="s">
        <v>628</v>
      </c>
      <c r="D207" s="166"/>
      <c r="E207" s="168"/>
      <c r="F207" s="505"/>
      <c r="G207" s="168"/>
      <c r="AO207" s="260"/>
      <c r="AP207" s="260"/>
      <c r="AQ207" s="260"/>
      <c r="AR207" s="260"/>
      <c r="AS207" s="260"/>
      <c r="AT207" s="260"/>
      <c r="AU207" s="260"/>
      <c r="AV207" s="260"/>
      <c r="AW207" s="260"/>
      <c r="AX207" s="260"/>
      <c r="AY207" s="260"/>
      <c r="AZ207" s="260"/>
      <c r="BA207" s="260"/>
      <c r="BB207" s="260"/>
      <c r="BC207" s="260"/>
      <c r="BD207" s="260"/>
      <c r="BE207" s="260"/>
      <c r="BF207" s="260"/>
      <c r="BG207" s="210"/>
      <c r="BH207" s="210"/>
      <c r="BI207" s="210"/>
    </row>
    <row r="208" spans="1:61" x14ac:dyDescent="0.25">
      <c r="A208" s="171" t="s">
        <v>91</v>
      </c>
      <c r="B208" s="164"/>
      <c r="C208" s="299" t="s">
        <v>628</v>
      </c>
      <c r="D208" s="166"/>
      <c r="E208" s="168"/>
      <c r="F208" s="505"/>
      <c r="G208" s="168"/>
      <c r="AO208" s="260"/>
      <c r="AP208" s="260"/>
      <c r="AQ208" s="260"/>
      <c r="AR208" s="260"/>
      <c r="AS208" s="260"/>
      <c r="AT208" s="260"/>
      <c r="AU208" s="260"/>
      <c r="AV208" s="260"/>
      <c r="AW208" s="260"/>
      <c r="AX208" s="260"/>
      <c r="AY208" s="260"/>
      <c r="AZ208" s="260"/>
      <c r="BA208" s="260"/>
      <c r="BB208" s="260"/>
      <c r="BC208" s="260"/>
      <c r="BD208" s="260"/>
      <c r="BE208" s="260"/>
      <c r="BF208" s="260"/>
      <c r="BG208" s="210"/>
      <c r="BH208" s="210"/>
      <c r="BI208" s="210"/>
    </row>
    <row r="209" spans="1:61" x14ac:dyDescent="0.25">
      <c r="A209" s="171" t="s">
        <v>91</v>
      </c>
      <c r="B209" s="164"/>
      <c r="C209" s="299" t="s">
        <v>628</v>
      </c>
      <c r="D209" s="166"/>
      <c r="E209" s="168"/>
      <c r="F209" s="505"/>
      <c r="G209" s="168"/>
      <c r="AO209" s="260"/>
      <c r="AP209" s="260"/>
      <c r="AQ209" s="260"/>
      <c r="AR209" s="260"/>
      <c r="AS209" s="260"/>
      <c r="AT209" s="260"/>
      <c r="AU209" s="260"/>
      <c r="AV209" s="260"/>
      <c r="AW209" s="260"/>
      <c r="AX209" s="260"/>
      <c r="AY209" s="260"/>
      <c r="AZ209" s="260"/>
      <c r="BA209" s="260"/>
      <c r="BB209" s="260"/>
      <c r="BC209" s="260"/>
      <c r="BD209" s="260"/>
      <c r="BE209" s="260"/>
      <c r="BF209" s="260"/>
      <c r="BG209" s="210"/>
      <c r="BH209" s="210"/>
      <c r="BI209" s="210"/>
    </row>
    <row r="210" spans="1:61" x14ac:dyDescent="0.25">
      <c r="A210" s="171" t="s">
        <v>91</v>
      </c>
      <c r="B210" s="164"/>
      <c r="C210" s="299" t="s">
        <v>628</v>
      </c>
      <c r="D210" s="166"/>
      <c r="E210" s="168"/>
      <c r="F210" s="505"/>
      <c r="G210" s="168"/>
      <c r="AO210" s="260"/>
      <c r="AP210" s="260"/>
      <c r="AQ210" s="260"/>
      <c r="AR210" s="260"/>
      <c r="AS210" s="260"/>
      <c r="AT210" s="260"/>
      <c r="AU210" s="260"/>
      <c r="AV210" s="260"/>
      <c r="AW210" s="260"/>
      <c r="AX210" s="260"/>
      <c r="AY210" s="260"/>
      <c r="AZ210" s="260"/>
      <c r="BA210" s="260"/>
      <c r="BB210" s="260"/>
      <c r="BC210" s="260"/>
      <c r="BD210" s="260"/>
      <c r="BE210" s="260"/>
      <c r="BF210" s="260"/>
      <c r="BG210" s="210"/>
      <c r="BH210" s="210"/>
      <c r="BI210" s="210"/>
    </row>
    <row r="211" spans="1:61" x14ac:dyDescent="0.25">
      <c r="A211" s="171" t="s">
        <v>91</v>
      </c>
      <c r="B211" s="164"/>
      <c r="C211" s="299" t="s">
        <v>628</v>
      </c>
      <c r="D211" s="166"/>
      <c r="E211" s="168"/>
      <c r="F211" s="505"/>
      <c r="G211" s="168"/>
      <c r="AO211" s="260"/>
      <c r="AP211" s="260"/>
      <c r="AQ211" s="260"/>
      <c r="AR211" s="260"/>
      <c r="AS211" s="260"/>
      <c r="AT211" s="260"/>
      <c r="AU211" s="260"/>
      <c r="AV211" s="260"/>
      <c r="AW211" s="260"/>
      <c r="AX211" s="260"/>
      <c r="AY211" s="260"/>
      <c r="AZ211" s="260"/>
      <c r="BA211" s="260"/>
      <c r="BB211" s="260"/>
      <c r="BC211" s="260"/>
      <c r="BD211" s="260"/>
      <c r="BE211" s="260"/>
      <c r="BF211" s="260"/>
      <c r="BG211" s="210"/>
      <c r="BH211" s="210"/>
      <c r="BI211" s="210"/>
    </row>
    <row r="212" spans="1:61" x14ac:dyDescent="0.25">
      <c r="A212" s="171" t="s">
        <v>91</v>
      </c>
      <c r="B212" s="164"/>
      <c r="C212" s="299" t="s">
        <v>628</v>
      </c>
      <c r="D212" s="166"/>
      <c r="E212" s="168"/>
      <c r="F212" s="505"/>
      <c r="G212" s="168"/>
      <c r="AO212" s="260"/>
      <c r="AP212" s="260"/>
      <c r="AQ212" s="260"/>
      <c r="AR212" s="260"/>
      <c r="AS212" s="260"/>
      <c r="AT212" s="260"/>
      <c r="AU212" s="260"/>
      <c r="AV212" s="260"/>
      <c r="AW212" s="260"/>
      <c r="AX212" s="260"/>
      <c r="AY212" s="260"/>
      <c r="AZ212" s="260"/>
      <c r="BA212" s="260"/>
      <c r="BB212" s="260"/>
      <c r="BC212" s="260"/>
      <c r="BD212" s="260"/>
      <c r="BE212" s="260"/>
      <c r="BF212" s="260"/>
      <c r="BG212" s="210"/>
      <c r="BH212" s="210"/>
      <c r="BI212" s="210"/>
    </row>
    <row r="213" spans="1:61" x14ac:dyDescent="0.25">
      <c r="A213" s="171" t="s">
        <v>91</v>
      </c>
      <c r="B213" s="164"/>
      <c r="C213" s="299" t="s">
        <v>628</v>
      </c>
      <c r="D213" s="166"/>
      <c r="E213" s="168"/>
      <c r="F213" s="505"/>
      <c r="G213" s="168"/>
      <c r="AO213" s="260"/>
      <c r="AP213" s="260"/>
      <c r="AQ213" s="260"/>
      <c r="AR213" s="260"/>
      <c r="AS213" s="260"/>
      <c r="AT213" s="260"/>
      <c r="AU213" s="260"/>
      <c r="AV213" s="260"/>
      <c r="AW213" s="260"/>
      <c r="AX213" s="260"/>
      <c r="AY213" s="260"/>
      <c r="AZ213" s="260"/>
      <c r="BA213" s="260"/>
      <c r="BB213" s="260"/>
      <c r="BC213" s="260"/>
      <c r="BD213" s="260"/>
      <c r="BE213" s="260"/>
      <c r="BF213" s="260"/>
      <c r="BG213" s="210"/>
      <c r="BH213" s="210"/>
      <c r="BI213" s="210"/>
    </row>
    <row r="214" spans="1:61" x14ac:dyDescent="0.25">
      <c r="A214" s="171" t="s">
        <v>91</v>
      </c>
      <c r="B214" s="164"/>
      <c r="C214" s="299" t="s">
        <v>628</v>
      </c>
      <c r="D214" s="166"/>
      <c r="E214" s="168"/>
      <c r="F214" s="505"/>
      <c r="G214" s="168"/>
      <c r="AO214" s="260"/>
      <c r="AP214" s="260"/>
      <c r="AQ214" s="260"/>
      <c r="AR214" s="260"/>
      <c r="AS214" s="260"/>
      <c r="AT214" s="260"/>
      <c r="AU214" s="260"/>
      <c r="AV214" s="260"/>
      <c r="AW214" s="260"/>
      <c r="AX214" s="260"/>
      <c r="AY214" s="260"/>
      <c r="AZ214" s="260"/>
      <c r="BA214" s="260"/>
      <c r="BB214" s="260"/>
      <c r="BC214" s="260"/>
      <c r="BD214" s="260"/>
      <c r="BE214" s="260"/>
      <c r="BF214" s="260"/>
      <c r="BG214" s="210"/>
      <c r="BH214" s="210"/>
      <c r="BI214" s="210"/>
    </row>
    <row r="215" spans="1:61" x14ac:dyDescent="0.25">
      <c r="A215" s="171" t="s">
        <v>91</v>
      </c>
      <c r="B215" s="164"/>
      <c r="C215" s="299" t="s">
        <v>628</v>
      </c>
      <c r="D215" s="166"/>
      <c r="E215" s="168"/>
      <c r="F215" s="505"/>
      <c r="G215" s="168"/>
      <c r="AO215" s="260"/>
      <c r="AP215" s="260"/>
      <c r="AQ215" s="260"/>
      <c r="AR215" s="260"/>
      <c r="AS215" s="260"/>
      <c r="AT215" s="260"/>
      <c r="AU215" s="260"/>
      <c r="AV215" s="260"/>
      <c r="AW215" s="260"/>
      <c r="AX215" s="260"/>
      <c r="AY215" s="260"/>
      <c r="AZ215" s="260"/>
      <c r="BA215" s="260"/>
      <c r="BB215" s="260"/>
      <c r="BC215" s="260"/>
      <c r="BD215" s="260"/>
      <c r="BE215" s="260"/>
      <c r="BF215" s="260"/>
      <c r="BG215" s="210"/>
      <c r="BH215" s="210"/>
      <c r="BI215" s="210"/>
    </row>
    <row r="216" spans="1:61" x14ac:dyDescent="0.25">
      <c r="A216" s="171" t="s">
        <v>91</v>
      </c>
      <c r="B216" s="164"/>
      <c r="C216" s="299" t="s">
        <v>628</v>
      </c>
      <c r="D216" s="166"/>
      <c r="E216" s="168"/>
      <c r="F216" s="505"/>
      <c r="G216" s="168"/>
      <c r="AO216" s="260"/>
      <c r="AP216" s="260"/>
      <c r="AQ216" s="260"/>
      <c r="AR216" s="260"/>
      <c r="AS216" s="260"/>
      <c r="AT216" s="260"/>
      <c r="AU216" s="260"/>
      <c r="AV216" s="260"/>
      <c r="AW216" s="260"/>
      <c r="AX216" s="260"/>
      <c r="AY216" s="260"/>
      <c r="AZ216" s="260"/>
      <c r="BA216" s="260"/>
      <c r="BB216" s="260"/>
      <c r="BC216" s="260"/>
      <c r="BD216" s="260"/>
      <c r="BE216" s="260"/>
      <c r="BF216" s="260"/>
      <c r="BG216" s="210"/>
      <c r="BH216" s="210"/>
      <c r="BI216" s="210"/>
    </row>
    <row r="217" spans="1:61" x14ac:dyDescent="0.25">
      <c r="A217" s="171" t="s">
        <v>91</v>
      </c>
      <c r="B217" s="164"/>
      <c r="C217" s="299" t="s">
        <v>628</v>
      </c>
      <c r="D217" s="166"/>
      <c r="E217" s="168"/>
      <c r="F217" s="505"/>
      <c r="G217" s="168"/>
      <c r="AO217" s="260"/>
      <c r="AP217" s="260"/>
      <c r="AQ217" s="260"/>
      <c r="AR217" s="260"/>
      <c r="AS217" s="260"/>
      <c r="AT217" s="260"/>
      <c r="AU217" s="260"/>
      <c r="AV217" s="260"/>
      <c r="AW217" s="260"/>
      <c r="AX217" s="260"/>
      <c r="AY217" s="260"/>
      <c r="AZ217" s="260"/>
      <c r="BA217" s="260"/>
      <c r="BB217" s="260"/>
      <c r="BC217" s="260"/>
      <c r="BD217" s="260"/>
      <c r="BE217" s="260"/>
      <c r="BF217" s="260"/>
      <c r="BG217" s="210"/>
      <c r="BH217" s="210"/>
      <c r="BI217" s="210"/>
    </row>
    <row r="218" spans="1:61" x14ac:dyDescent="0.25">
      <c r="A218" s="171" t="s">
        <v>91</v>
      </c>
      <c r="B218" s="164"/>
      <c r="C218" s="299" t="s">
        <v>628</v>
      </c>
      <c r="D218" s="166"/>
      <c r="E218" s="168"/>
      <c r="F218" s="505"/>
      <c r="G218" s="168"/>
      <c r="AO218" s="260"/>
      <c r="AP218" s="260"/>
      <c r="AQ218" s="260"/>
      <c r="AR218" s="260"/>
      <c r="AS218" s="260"/>
      <c r="AT218" s="260"/>
      <c r="AU218" s="260"/>
      <c r="AV218" s="260"/>
      <c r="AW218" s="260"/>
      <c r="AX218" s="260"/>
      <c r="AY218" s="260"/>
      <c r="AZ218" s="260"/>
      <c r="BA218" s="260"/>
      <c r="BB218" s="260"/>
      <c r="BC218" s="260"/>
      <c r="BD218" s="260"/>
      <c r="BE218" s="260"/>
      <c r="BF218" s="260"/>
      <c r="BG218" s="210"/>
      <c r="BH218" s="210"/>
      <c r="BI218" s="210"/>
    </row>
    <row r="219" spans="1:61" x14ac:dyDescent="0.25">
      <c r="A219" s="171" t="s">
        <v>91</v>
      </c>
      <c r="B219" s="164"/>
      <c r="C219" s="299" t="s">
        <v>628</v>
      </c>
      <c r="D219" s="166"/>
      <c r="E219" s="168"/>
      <c r="F219" s="505"/>
      <c r="G219" s="168"/>
      <c r="AO219" s="260"/>
      <c r="AP219" s="260"/>
      <c r="AQ219" s="260"/>
      <c r="AR219" s="260"/>
      <c r="AS219" s="260"/>
      <c r="AT219" s="260"/>
      <c r="AU219" s="260"/>
      <c r="AV219" s="260"/>
      <c r="AW219" s="260"/>
      <c r="AX219" s="260"/>
      <c r="AY219" s="260"/>
      <c r="AZ219" s="260"/>
      <c r="BA219" s="260"/>
      <c r="BB219" s="260"/>
      <c r="BC219" s="260"/>
      <c r="BD219" s="260"/>
      <c r="BE219" s="260"/>
      <c r="BF219" s="260"/>
      <c r="BG219" s="210"/>
      <c r="BH219" s="210"/>
      <c r="BI219" s="210"/>
    </row>
    <row r="220" spans="1:61" x14ac:dyDescent="0.25">
      <c r="A220" s="171" t="s">
        <v>91</v>
      </c>
      <c r="B220" s="164"/>
      <c r="C220" s="299" t="s">
        <v>628</v>
      </c>
      <c r="D220" s="166"/>
      <c r="E220" s="168"/>
      <c r="F220" s="505"/>
      <c r="G220" s="168"/>
      <c r="AO220" s="260"/>
      <c r="AP220" s="260"/>
      <c r="AQ220" s="260"/>
      <c r="AR220" s="260"/>
      <c r="AS220" s="260"/>
      <c r="AT220" s="260"/>
      <c r="AU220" s="260"/>
      <c r="AV220" s="260"/>
      <c r="AW220" s="260"/>
      <c r="AX220" s="260"/>
      <c r="AY220" s="260"/>
      <c r="AZ220" s="260"/>
      <c r="BA220" s="260"/>
      <c r="BB220" s="260"/>
      <c r="BC220" s="260"/>
      <c r="BD220" s="260"/>
      <c r="BE220" s="260"/>
      <c r="BF220" s="260"/>
      <c r="BG220" s="210"/>
      <c r="BH220" s="210"/>
      <c r="BI220" s="210"/>
    </row>
    <row r="221" spans="1:61" x14ac:dyDescent="0.25">
      <c r="A221" s="171" t="s">
        <v>91</v>
      </c>
      <c r="B221" s="164"/>
      <c r="C221" s="299" t="s">
        <v>628</v>
      </c>
      <c r="D221" s="166"/>
      <c r="E221" s="168"/>
      <c r="F221" s="505"/>
      <c r="G221" s="168"/>
      <c r="AO221" s="260"/>
      <c r="AP221" s="260"/>
      <c r="AQ221" s="260"/>
      <c r="AR221" s="260"/>
      <c r="AS221" s="260"/>
      <c r="AT221" s="260"/>
      <c r="AU221" s="260"/>
      <c r="AV221" s="260"/>
      <c r="AW221" s="260"/>
      <c r="AX221" s="260"/>
      <c r="AY221" s="260"/>
      <c r="AZ221" s="260"/>
      <c r="BA221" s="260"/>
      <c r="BB221" s="260"/>
      <c r="BC221" s="260"/>
      <c r="BD221" s="260"/>
      <c r="BE221" s="260"/>
      <c r="BF221" s="260"/>
      <c r="BG221" s="210"/>
      <c r="BH221" s="210"/>
      <c r="BI221" s="210"/>
    </row>
    <row r="222" spans="1:61" x14ac:dyDescent="0.25">
      <c r="A222" s="171" t="s">
        <v>91</v>
      </c>
      <c r="B222" s="164"/>
      <c r="C222" s="299" t="s">
        <v>628</v>
      </c>
      <c r="D222" s="166"/>
      <c r="E222" s="168"/>
      <c r="F222" s="505"/>
      <c r="G222" s="168"/>
      <c r="AO222" s="260"/>
      <c r="AP222" s="260"/>
      <c r="AQ222" s="260"/>
      <c r="AR222" s="260"/>
      <c r="AS222" s="260"/>
      <c r="AT222" s="260"/>
      <c r="AU222" s="260"/>
      <c r="AV222" s="260"/>
      <c r="AW222" s="260"/>
      <c r="AX222" s="260"/>
      <c r="AY222" s="260"/>
      <c r="AZ222" s="260"/>
      <c r="BA222" s="260"/>
      <c r="BB222" s="260"/>
      <c r="BC222" s="260"/>
      <c r="BD222" s="260"/>
      <c r="BE222" s="260"/>
      <c r="BF222" s="260"/>
      <c r="BG222" s="210"/>
      <c r="BH222" s="210"/>
      <c r="BI222" s="210"/>
    </row>
    <row r="223" spans="1:61" x14ac:dyDescent="0.25">
      <c r="A223" s="171" t="s">
        <v>91</v>
      </c>
      <c r="B223" s="164"/>
      <c r="C223" s="299" t="s">
        <v>628</v>
      </c>
      <c r="D223" s="166"/>
      <c r="E223" s="168"/>
      <c r="F223" s="505"/>
      <c r="G223" s="168"/>
      <c r="AO223" s="260"/>
      <c r="AP223" s="260"/>
      <c r="AQ223" s="260"/>
      <c r="AR223" s="260"/>
      <c r="AS223" s="260"/>
      <c r="AT223" s="260"/>
      <c r="AU223" s="260"/>
      <c r="AV223" s="260"/>
      <c r="AW223" s="260"/>
      <c r="AX223" s="260"/>
      <c r="AY223" s="260"/>
      <c r="AZ223" s="260"/>
      <c r="BA223" s="260"/>
      <c r="BB223" s="260"/>
      <c r="BC223" s="260"/>
      <c r="BD223" s="260"/>
      <c r="BE223" s="260"/>
      <c r="BF223" s="260"/>
      <c r="BG223" s="210"/>
      <c r="BH223" s="210"/>
      <c r="BI223" s="210"/>
    </row>
    <row r="224" spans="1:61" x14ac:dyDescent="0.25">
      <c r="A224" s="171" t="s">
        <v>91</v>
      </c>
      <c r="B224" s="164"/>
      <c r="C224" s="299" t="s">
        <v>628</v>
      </c>
      <c r="D224" s="166"/>
      <c r="E224" s="168"/>
      <c r="F224" s="505"/>
      <c r="G224" s="168"/>
      <c r="AO224" s="260"/>
      <c r="AP224" s="260"/>
      <c r="AQ224" s="260"/>
      <c r="AR224" s="260"/>
      <c r="AS224" s="260"/>
      <c r="AT224" s="260"/>
      <c r="AU224" s="260"/>
      <c r="AV224" s="260"/>
      <c r="AW224" s="260"/>
      <c r="AX224" s="260"/>
      <c r="AY224" s="260"/>
      <c r="AZ224" s="260"/>
      <c r="BA224" s="260"/>
      <c r="BB224" s="260"/>
      <c r="BC224" s="260"/>
      <c r="BD224" s="260"/>
      <c r="BE224" s="260"/>
      <c r="BF224" s="260"/>
      <c r="BG224" s="210"/>
      <c r="BH224" s="210"/>
      <c r="BI224" s="210"/>
    </row>
    <row r="225" spans="1:61" x14ac:dyDescent="0.25">
      <c r="A225" s="171" t="s">
        <v>91</v>
      </c>
      <c r="B225" s="164"/>
      <c r="C225" s="299" t="s">
        <v>628</v>
      </c>
      <c r="D225" s="166"/>
      <c r="E225" s="168"/>
      <c r="F225" s="505"/>
      <c r="G225" s="168"/>
      <c r="AO225" s="260"/>
      <c r="AP225" s="260"/>
      <c r="AQ225" s="260"/>
      <c r="AR225" s="260"/>
      <c r="AS225" s="260"/>
      <c r="AT225" s="260"/>
      <c r="AU225" s="260"/>
      <c r="AV225" s="260"/>
      <c r="AW225" s="260"/>
      <c r="AX225" s="260"/>
      <c r="AY225" s="260"/>
      <c r="AZ225" s="260"/>
      <c r="BA225" s="260"/>
      <c r="BB225" s="260"/>
      <c r="BC225" s="260"/>
      <c r="BD225" s="260"/>
      <c r="BE225" s="260"/>
      <c r="BF225" s="260"/>
      <c r="BG225" s="210"/>
      <c r="BH225" s="210"/>
      <c r="BI225" s="210"/>
    </row>
    <row r="226" spans="1:61" x14ac:dyDescent="0.25">
      <c r="A226" s="171" t="s">
        <v>91</v>
      </c>
      <c r="B226" s="164"/>
      <c r="C226" s="299" t="s">
        <v>628</v>
      </c>
      <c r="D226" s="166"/>
      <c r="E226" s="168"/>
      <c r="F226" s="505"/>
      <c r="G226" s="168"/>
      <c r="AO226" s="260"/>
      <c r="AP226" s="260"/>
      <c r="AQ226" s="260"/>
      <c r="AR226" s="260"/>
      <c r="AS226" s="260"/>
      <c r="AT226" s="260"/>
      <c r="AU226" s="260"/>
      <c r="AV226" s="260"/>
      <c r="AW226" s="260"/>
      <c r="AX226" s="260"/>
      <c r="AY226" s="260"/>
      <c r="AZ226" s="260"/>
      <c r="BA226" s="260"/>
      <c r="BB226" s="260"/>
      <c r="BC226" s="260"/>
      <c r="BD226" s="260"/>
      <c r="BE226" s="260"/>
      <c r="BF226" s="260"/>
      <c r="BG226" s="210"/>
      <c r="BH226" s="210"/>
      <c r="BI226" s="210"/>
    </row>
    <row r="227" spans="1:61" x14ac:dyDescent="0.25">
      <c r="A227" s="171" t="s">
        <v>91</v>
      </c>
      <c r="B227" s="164"/>
      <c r="C227" s="299" t="s">
        <v>628</v>
      </c>
      <c r="D227" s="166"/>
      <c r="E227" s="168"/>
      <c r="F227" s="505"/>
      <c r="G227" s="168"/>
      <c r="AO227" s="260"/>
      <c r="AP227" s="260"/>
      <c r="AQ227" s="260"/>
      <c r="AR227" s="260"/>
      <c r="AS227" s="260"/>
      <c r="AT227" s="260"/>
      <c r="AU227" s="260"/>
      <c r="AV227" s="260"/>
      <c r="AW227" s="260"/>
      <c r="AX227" s="260"/>
      <c r="AY227" s="260"/>
      <c r="AZ227" s="260"/>
      <c r="BA227" s="260"/>
      <c r="BB227" s="260"/>
      <c r="BC227" s="260"/>
      <c r="BD227" s="260"/>
      <c r="BE227" s="260"/>
      <c r="BF227" s="260"/>
      <c r="BG227" s="210"/>
      <c r="BH227" s="210"/>
      <c r="BI227" s="210"/>
    </row>
    <row r="228" spans="1:61" x14ac:dyDescent="0.25">
      <c r="A228" s="171" t="s">
        <v>91</v>
      </c>
      <c r="B228" s="164"/>
      <c r="C228" s="299" t="s">
        <v>628</v>
      </c>
      <c r="D228" s="166"/>
      <c r="E228" s="168"/>
      <c r="F228" s="505"/>
      <c r="G228" s="168"/>
      <c r="AO228" s="260"/>
      <c r="AP228" s="260"/>
      <c r="AQ228" s="260"/>
      <c r="AR228" s="260"/>
      <c r="AS228" s="260"/>
      <c r="AT228" s="260"/>
      <c r="AU228" s="260"/>
      <c r="AV228" s="260"/>
      <c r="AW228" s="260"/>
      <c r="AX228" s="260"/>
      <c r="AY228" s="260"/>
      <c r="AZ228" s="260"/>
      <c r="BA228" s="260"/>
      <c r="BB228" s="260"/>
      <c r="BC228" s="260"/>
      <c r="BD228" s="260"/>
      <c r="BE228" s="260"/>
      <c r="BF228" s="260"/>
      <c r="BG228" s="210"/>
      <c r="BH228" s="210"/>
      <c r="BI228" s="210"/>
    </row>
    <row r="229" spans="1:61" x14ac:dyDescent="0.25">
      <c r="A229" s="171" t="s">
        <v>91</v>
      </c>
      <c r="B229" s="164"/>
      <c r="C229" s="299" t="s">
        <v>628</v>
      </c>
      <c r="D229" s="166"/>
      <c r="E229" s="168"/>
      <c r="F229" s="505"/>
      <c r="G229" s="168"/>
      <c r="AO229" s="260"/>
      <c r="AP229" s="260"/>
      <c r="AQ229" s="260"/>
      <c r="AR229" s="260"/>
      <c r="AS229" s="260"/>
      <c r="AT229" s="260"/>
      <c r="AU229" s="260"/>
      <c r="AV229" s="260"/>
      <c r="AW229" s="260"/>
      <c r="AX229" s="260"/>
      <c r="AY229" s="260"/>
      <c r="AZ229" s="260"/>
      <c r="BA229" s="260"/>
      <c r="BB229" s="260"/>
      <c r="BC229" s="260"/>
      <c r="BD229" s="260"/>
      <c r="BE229" s="260"/>
      <c r="BF229" s="260"/>
      <c r="BG229" s="210"/>
      <c r="BH229" s="210"/>
      <c r="BI229" s="210"/>
    </row>
    <row r="230" spans="1:61" x14ac:dyDescent="0.25">
      <c r="A230" s="171" t="s">
        <v>91</v>
      </c>
      <c r="B230" s="164"/>
      <c r="C230" s="299" t="s">
        <v>628</v>
      </c>
      <c r="D230" s="166"/>
      <c r="E230" s="168"/>
      <c r="F230" s="505"/>
      <c r="G230" s="168"/>
      <c r="AO230" s="260"/>
      <c r="AP230" s="260"/>
      <c r="AQ230" s="260"/>
      <c r="AR230" s="260"/>
      <c r="AS230" s="260"/>
      <c r="AT230" s="260"/>
      <c r="AU230" s="260"/>
      <c r="AV230" s="260"/>
      <c r="AW230" s="260"/>
      <c r="AX230" s="260"/>
      <c r="AY230" s="260"/>
      <c r="AZ230" s="260"/>
      <c r="BA230" s="260"/>
      <c r="BB230" s="260"/>
      <c r="BC230" s="260"/>
      <c r="BD230" s="260"/>
      <c r="BE230" s="260"/>
      <c r="BF230" s="260"/>
      <c r="BG230" s="210"/>
      <c r="BH230" s="210"/>
      <c r="BI230" s="210"/>
    </row>
    <row r="231" spans="1:61" x14ac:dyDescent="0.25">
      <c r="A231" s="171" t="s">
        <v>91</v>
      </c>
      <c r="B231" s="164"/>
      <c r="C231" s="299" t="s">
        <v>628</v>
      </c>
      <c r="D231" s="166"/>
      <c r="E231" s="168"/>
      <c r="F231" s="505"/>
      <c r="G231" s="168"/>
      <c r="AO231" s="260"/>
      <c r="AP231" s="260"/>
      <c r="AQ231" s="260"/>
      <c r="AR231" s="260"/>
      <c r="AS231" s="260"/>
      <c r="AT231" s="260"/>
      <c r="AU231" s="260"/>
      <c r="AV231" s="260"/>
      <c r="AW231" s="260"/>
      <c r="AX231" s="260"/>
      <c r="AY231" s="260"/>
      <c r="AZ231" s="260"/>
      <c r="BA231" s="260"/>
      <c r="BB231" s="260"/>
      <c r="BC231" s="260"/>
      <c r="BD231" s="260"/>
      <c r="BE231" s="260"/>
      <c r="BF231" s="260"/>
      <c r="BG231" s="210"/>
      <c r="BH231" s="210"/>
      <c r="BI231" s="210"/>
    </row>
    <row r="232" spans="1:61" x14ac:dyDescent="0.25">
      <c r="A232" s="171" t="s">
        <v>91</v>
      </c>
      <c r="B232" s="164"/>
      <c r="C232" s="299" t="s">
        <v>628</v>
      </c>
      <c r="D232" s="166"/>
      <c r="E232" s="168"/>
      <c r="F232" s="505"/>
      <c r="G232" s="168"/>
      <c r="AO232" s="260"/>
      <c r="AP232" s="260"/>
      <c r="AQ232" s="260"/>
      <c r="AR232" s="260"/>
      <c r="AS232" s="260"/>
      <c r="AT232" s="260"/>
      <c r="AU232" s="260"/>
      <c r="AV232" s="260"/>
      <c r="AW232" s="260"/>
      <c r="AX232" s="260"/>
      <c r="AY232" s="260"/>
      <c r="AZ232" s="260"/>
      <c r="BA232" s="260"/>
      <c r="BB232" s="260"/>
      <c r="BC232" s="260"/>
      <c r="BD232" s="260"/>
      <c r="BE232" s="260"/>
      <c r="BF232" s="260"/>
      <c r="BG232" s="210"/>
      <c r="BH232" s="210"/>
      <c r="BI232" s="210"/>
    </row>
    <row r="233" spans="1:61" x14ac:dyDescent="0.25">
      <c r="A233" s="171" t="s">
        <v>91</v>
      </c>
      <c r="B233" s="164"/>
      <c r="C233" s="299" t="s">
        <v>628</v>
      </c>
      <c r="D233" s="166"/>
      <c r="E233" s="168"/>
      <c r="F233" s="505"/>
      <c r="G233" s="168"/>
      <c r="AO233" s="260"/>
      <c r="AP233" s="260"/>
      <c r="AQ233" s="260"/>
      <c r="AR233" s="260"/>
      <c r="AS233" s="260"/>
      <c r="AT233" s="260"/>
      <c r="AU233" s="260"/>
      <c r="AV233" s="260"/>
      <c r="AW233" s="260"/>
      <c r="AX233" s="260"/>
      <c r="AY233" s="260"/>
      <c r="AZ233" s="260"/>
      <c r="BA233" s="260"/>
      <c r="BB233" s="260"/>
      <c r="BC233" s="260"/>
      <c r="BD233" s="260"/>
      <c r="BE233" s="260"/>
      <c r="BF233" s="260"/>
      <c r="BG233" s="210"/>
      <c r="BH233" s="210"/>
      <c r="BI233" s="210"/>
    </row>
    <row r="234" spans="1:61" x14ac:dyDescent="0.25">
      <c r="A234" s="171" t="s">
        <v>91</v>
      </c>
      <c r="B234" s="164"/>
      <c r="C234" s="299" t="s">
        <v>628</v>
      </c>
      <c r="D234" s="166"/>
      <c r="E234" s="168"/>
      <c r="F234" s="505"/>
      <c r="G234" s="168"/>
      <c r="AO234" s="260"/>
      <c r="AP234" s="260"/>
      <c r="AQ234" s="260"/>
      <c r="AR234" s="260"/>
      <c r="AS234" s="260"/>
      <c r="AT234" s="260"/>
      <c r="AU234" s="260"/>
      <c r="AV234" s="260"/>
      <c r="AW234" s="260"/>
      <c r="AX234" s="260"/>
      <c r="AY234" s="260"/>
      <c r="AZ234" s="260"/>
      <c r="BA234" s="260"/>
      <c r="BB234" s="260"/>
      <c r="BC234" s="260"/>
      <c r="BD234" s="260"/>
      <c r="BE234" s="260"/>
      <c r="BF234" s="260"/>
      <c r="BG234" s="210"/>
      <c r="BH234" s="210"/>
      <c r="BI234" s="210"/>
    </row>
    <row r="235" spans="1:61" x14ac:dyDescent="0.25">
      <c r="A235" s="171" t="s">
        <v>91</v>
      </c>
      <c r="B235" s="164"/>
      <c r="C235" s="299" t="s">
        <v>628</v>
      </c>
      <c r="D235" s="166"/>
      <c r="E235" s="168"/>
      <c r="F235" s="505"/>
      <c r="G235" s="168"/>
      <c r="AO235" s="260"/>
      <c r="AP235" s="260"/>
      <c r="AQ235" s="260"/>
      <c r="AR235" s="260"/>
      <c r="AS235" s="260"/>
      <c r="AT235" s="260"/>
      <c r="AU235" s="260"/>
      <c r="AV235" s="260"/>
      <c r="AW235" s="260"/>
      <c r="AX235" s="260"/>
      <c r="AY235" s="260"/>
      <c r="AZ235" s="260"/>
      <c r="BA235" s="260"/>
      <c r="BB235" s="260"/>
      <c r="BC235" s="260"/>
      <c r="BD235" s="260"/>
      <c r="BE235" s="260"/>
      <c r="BF235" s="260"/>
      <c r="BG235" s="210"/>
      <c r="BH235" s="210"/>
      <c r="BI235" s="210"/>
    </row>
    <row r="236" spans="1:61" x14ac:dyDescent="0.25">
      <c r="A236" s="171" t="s">
        <v>91</v>
      </c>
      <c r="B236" s="164"/>
      <c r="C236" s="299" t="s">
        <v>628</v>
      </c>
      <c r="D236" s="166"/>
      <c r="E236" s="168"/>
      <c r="F236" s="505"/>
      <c r="G236" s="168"/>
      <c r="AO236" s="260"/>
      <c r="AP236" s="260"/>
      <c r="AQ236" s="260"/>
      <c r="AR236" s="260"/>
      <c r="AS236" s="260"/>
      <c r="AT236" s="260"/>
      <c r="AU236" s="260"/>
      <c r="AV236" s="260"/>
      <c r="AW236" s="260"/>
      <c r="AX236" s="260"/>
      <c r="AY236" s="260"/>
      <c r="AZ236" s="260"/>
      <c r="BA236" s="260"/>
      <c r="BB236" s="260"/>
      <c r="BC236" s="260"/>
      <c r="BD236" s="260"/>
      <c r="BE236" s="260"/>
      <c r="BF236" s="260"/>
      <c r="BG236" s="210"/>
      <c r="BH236" s="210"/>
      <c r="BI236" s="210"/>
    </row>
    <row r="237" spans="1:61" x14ac:dyDescent="0.25">
      <c r="A237" s="171" t="s">
        <v>91</v>
      </c>
      <c r="B237" s="164"/>
      <c r="C237" s="299" t="s">
        <v>628</v>
      </c>
      <c r="D237" s="166"/>
      <c r="E237" s="168"/>
      <c r="F237" s="505"/>
      <c r="G237" s="168"/>
      <c r="AO237" s="260"/>
      <c r="AP237" s="260"/>
      <c r="AQ237" s="260"/>
      <c r="AR237" s="260"/>
      <c r="AS237" s="260"/>
      <c r="AT237" s="260"/>
      <c r="AU237" s="260"/>
      <c r="AV237" s="260"/>
      <c r="AW237" s="260"/>
      <c r="AX237" s="260"/>
      <c r="AY237" s="260"/>
      <c r="AZ237" s="260"/>
      <c r="BA237" s="260"/>
      <c r="BB237" s="260"/>
      <c r="BC237" s="260"/>
      <c r="BD237" s="260"/>
      <c r="BE237" s="260"/>
      <c r="BF237" s="260"/>
      <c r="BG237" s="210"/>
      <c r="BH237" s="210"/>
      <c r="BI237" s="210"/>
    </row>
    <row r="238" spans="1:61" x14ac:dyDescent="0.25">
      <c r="A238" s="171" t="s">
        <v>91</v>
      </c>
      <c r="B238" s="164"/>
      <c r="C238" s="299" t="s">
        <v>628</v>
      </c>
      <c r="D238" s="166"/>
      <c r="E238" s="168"/>
      <c r="F238" s="505"/>
      <c r="G238" s="168"/>
      <c r="AO238" s="260"/>
      <c r="AP238" s="260"/>
      <c r="AQ238" s="260"/>
      <c r="AR238" s="260"/>
      <c r="AS238" s="260"/>
      <c r="AT238" s="260"/>
      <c r="AU238" s="260"/>
      <c r="AV238" s="260"/>
      <c r="AW238" s="260"/>
      <c r="AX238" s="260"/>
      <c r="AY238" s="260"/>
      <c r="AZ238" s="260"/>
      <c r="BA238" s="260"/>
      <c r="BB238" s="260"/>
      <c r="BC238" s="260"/>
      <c r="BD238" s="260"/>
      <c r="BE238" s="260"/>
      <c r="BF238" s="260"/>
      <c r="BG238" s="210"/>
      <c r="BH238" s="210"/>
      <c r="BI238" s="210"/>
    </row>
    <row r="239" spans="1:61" x14ac:dyDescent="0.25">
      <c r="A239" s="171" t="s">
        <v>91</v>
      </c>
      <c r="B239" s="164"/>
      <c r="C239" s="299" t="s">
        <v>628</v>
      </c>
      <c r="D239" s="166"/>
      <c r="E239" s="168"/>
      <c r="F239" s="505"/>
      <c r="G239" s="168"/>
      <c r="AO239" s="260"/>
      <c r="AP239" s="260"/>
      <c r="AQ239" s="260"/>
      <c r="AR239" s="260"/>
      <c r="AS239" s="260"/>
      <c r="AT239" s="260"/>
      <c r="AU239" s="260"/>
      <c r="AV239" s="260"/>
      <c r="AW239" s="260"/>
      <c r="AX239" s="260"/>
      <c r="AY239" s="260"/>
      <c r="AZ239" s="260"/>
      <c r="BA239" s="260"/>
      <c r="BB239" s="260"/>
      <c r="BC239" s="260"/>
      <c r="BD239" s="260"/>
      <c r="BE239" s="260"/>
      <c r="BF239" s="260"/>
      <c r="BG239" s="210"/>
      <c r="BH239" s="210"/>
      <c r="BI239" s="210"/>
    </row>
    <row r="240" spans="1:61" x14ac:dyDescent="0.25">
      <c r="A240" s="171" t="s">
        <v>91</v>
      </c>
      <c r="B240" s="164"/>
      <c r="C240" s="299" t="s">
        <v>628</v>
      </c>
      <c r="D240" s="166"/>
      <c r="E240" s="168"/>
      <c r="F240" s="505"/>
      <c r="G240" s="168"/>
      <c r="AO240" s="260"/>
      <c r="AP240" s="260"/>
      <c r="AQ240" s="260"/>
      <c r="AR240" s="260"/>
      <c r="AS240" s="260"/>
      <c r="AT240" s="260"/>
      <c r="AU240" s="260"/>
      <c r="AV240" s="260"/>
      <c r="AW240" s="260"/>
      <c r="AX240" s="260"/>
      <c r="AY240" s="260"/>
      <c r="AZ240" s="260"/>
      <c r="BA240" s="260"/>
      <c r="BB240" s="260"/>
      <c r="BC240" s="260"/>
      <c r="BD240" s="260"/>
      <c r="BE240" s="260"/>
      <c r="BF240" s="260"/>
      <c r="BG240" s="210"/>
      <c r="BH240" s="210"/>
      <c r="BI240" s="210"/>
    </row>
    <row r="241" spans="1:61" x14ac:dyDescent="0.25">
      <c r="A241" s="171" t="s">
        <v>91</v>
      </c>
      <c r="B241" s="164"/>
      <c r="C241" s="299" t="s">
        <v>628</v>
      </c>
      <c r="D241" s="166"/>
      <c r="E241" s="168"/>
      <c r="F241" s="505"/>
      <c r="G241" s="168"/>
      <c r="AO241" s="260"/>
      <c r="AP241" s="260"/>
      <c r="AQ241" s="260"/>
      <c r="AR241" s="260"/>
      <c r="AS241" s="260"/>
      <c r="AT241" s="260"/>
      <c r="AU241" s="260"/>
      <c r="AV241" s="260"/>
      <c r="AW241" s="260"/>
      <c r="AX241" s="260"/>
      <c r="AY241" s="260"/>
      <c r="AZ241" s="260"/>
      <c r="BA241" s="260"/>
      <c r="BB241" s="260"/>
      <c r="BC241" s="260"/>
      <c r="BD241" s="260"/>
      <c r="BE241" s="260"/>
      <c r="BF241" s="260"/>
      <c r="BG241" s="210"/>
      <c r="BH241" s="210"/>
      <c r="BI241" s="210"/>
    </row>
    <row r="242" spans="1:61" x14ac:dyDescent="0.25">
      <c r="A242" s="171" t="s">
        <v>91</v>
      </c>
      <c r="B242" s="164"/>
      <c r="C242" s="299" t="s">
        <v>628</v>
      </c>
      <c r="D242" s="166"/>
      <c r="E242" s="168"/>
      <c r="F242" s="505"/>
      <c r="G242" s="168"/>
      <c r="AO242" s="260"/>
      <c r="AP242" s="260"/>
      <c r="AQ242" s="260"/>
      <c r="AR242" s="260"/>
      <c r="AS242" s="260"/>
      <c r="AT242" s="260"/>
      <c r="AU242" s="260"/>
      <c r="AV242" s="260"/>
      <c r="AW242" s="260"/>
      <c r="AX242" s="260"/>
      <c r="AY242" s="260"/>
      <c r="AZ242" s="260"/>
      <c r="BA242" s="260"/>
      <c r="BB242" s="260"/>
      <c r="BC242" s="260"/>
      <c r="BD242" s="260"/>
      <c r="BE242" s="260"/>
      <c r="BF242" s="260"/>
      <c r="BG242" s="210"/>
      <c r="BH242" s="210"/>
      <c r="BI242" s="210"/>
    </row>
    <row r="243" spans="1:61" x14ac:dyDescent="0.25">
      <c r="A243" s="171" t="s">
        <v>91</v>
      </c>
      <c r="B243" s="164"/>
      <c r="C243" s="299" t="s">
        <v>628</v>
      </c>
      <c r="D243" s="166"/>
      <c r="E243" s="168"/>
      <c r="F243" s="505"/>
      <c r="G243" s="168"/>
      <c r="AO243" s="260"/>
      <c r="AP243" s="260"/>
      <c r="AQ243" s="260"/>
      <c r="AR243" s="260"/>
      <c r="AS243" s="260"/>
      <c r="AT243" s="260"/>
      <c r="AU243" s="260"/>
      <c r="AV243" s="260"/>
      <c r="AW243" s="260"/>
      <c r="AX243" s="260"/>
      <c r="AY243" s="260"/>
      <c r="AZ243" s="260"/>
      <c r="BA243" s="260"/>
      <c r="BB243" s="260"/>
      <c r="BC243" s="260"/>
      <c r="BD243" s="260"/>
      <c r="BE243" s="260"/>
      <c r="BF243" s="260"/>
      <c r="BG243" s="210"/>
      <c r="BH243" s="210"/>
      <c r="BI243" s="210"/>
    </row>
    <row r="244" spans="1:61" x14ac:dyDescent="0.25">
      <c r="A244" s="171" t="s">
        <v>91</v>
      </c>
      <c r="B244" s="164"/>
      <c r="C244" s="299" t="s">
        <v>628</v>
      </c>
      <c r="D244" s="166"/>
      <c r="E244" s="168"/>
      <c r="F244" s="505"/>
      <c r="G244" s="168"/>
      <c r="AO244" s="260"/>
      <c r="AP244" s="260"/>
      <c r="AQ244" s="260"/>
      <c r="AR244" s="260"/>
      <c r="AS244" s="260"/>
      <c r="AT244" s="260"/>
      <c r="AU244" s="260"/>
      <c r="AV244" s="260"/>
      <c r="AW244" s="260"/>
      <c r="AX244" s="260"/>
      <c r="AY244" s="260"/>
      <c r="AZ244" s="260"/>
      <c r="BA244" s="260"/>
      <c r="BB244" s="260"/>
      <c r="BC244" s="260"/>
      <c r="BD244" s="260"/>
      <c r="BE244" s="260"/>
      <c r="BF244" s="260"/>
      <c r="BG244" s="210"/>
      <c r="BH244" s="210"/>
      <c r="BI244" s="210"/>
    </row>
    <row r="245" spans="1:61" x14ac:dyDescent="0.25">
      <c r="A245" s="171" t="s">
        <v>91</v>
      </c>
      <c r="B245" s="164"/>
      <c r="C245" s="299" t="s">
        <v>628</v>
      </c>
      <c r="D245" s="166"/>
      <c r="E245" s="168"/>
      <c r="F245" s="505"/>
      <c r="G245" s="168"/>
      <c r="AO245" s="260"/>
      <c r="AP245" s="260"/>
      <c r="AQ245" s="260"/>
      <c r="AR245" s="260"/>
      <c r="AS245" s="260"/>
      <c r="AT245" s="260"/>
      <c r="AU245" s="260"/>
      <c r="AV245" s="260"/>
      <c r="AW245" s="260"/>
      <c r="AX245" s="260"/>
      <c r="AY245" s="260"/>
      <c r="AZ245" s="260"/>
      <c r="BA245" s="260"/>
      <c r="BB245" s="260"/>
      <c r="BC245" s="260"/>
      <c r="BD245" s="260"/>
      <c r="BE245" s="260"/>
      <c r="BF245" s="260"/>
      <c r="BG245" s="210"/>
      <c r="BH245" s="210"/>
      <c r="BI245" s="210"/>
    </row>
    <row r="246" spans="1:61" x14ac:dyDescent="0.25">
      <c r="A246" s="171" t="s">
        <v>91</v>
      </c>
      <c r="B246" s="164"/>
      <c r="C246" s="299" t="s">
        <v>628</v>
      </c>
      <c r="D246" s="166"/>
      <c r="E246" s="168"/>
      <c r="F246" s="505"/>
      <c r="G246" s="168"/>
      <c r="AO246" s="260"/>
      <c r="AP246" s="260"/>
      <c r="AQ246" s="260"/>
      <c r="AR246" s="260"/>
      <c r="AS246" s="260"/>
      <c r="AT246" s="260"/>
      <c r="AU246" s="260"/>
      <c r="AV246" s="260"/>
      <c r="AW246" s="260"/>
      <c r="AX246" s="260"/>
      <c r="AY246" s="260"/>
      <c r="AZ246" s="260"/>
      <c r="BA246" s="260"/>
      <c r="BB246" s="260"/>
      <c r="BC246" s="260"/>
      <c r="BD246" s="260"/>
      <c r="BE246" s="260"/>
      <c r="BF246" s="260"/>
      <c r="BG246" s="210"/>
      <c r="BH246" s="210"/>
      <c r="BI246" s="210"/>
    </row>
    <row r="247" spans="1:61" x14ac:dyDescent="0.25">
      <c r="A247" s="171" t="s">
        <v>91</v>
      </c>
      <c r="B247" s="164"/>
      <c r="C247" s="299" t="s">
        <v>628</v>
      </c>
      <c r="D247" s="166"/>
      <c r="E247" s="168"/>
      <c r="F247" s="505"/>
      <c r="G247" s="168"/>
      <c r="AO247" s="260"/>
      <c r="AP247" s="260"/>
      <c r="AQ247" s="260"/>
      <c r="AR247" s="260"/>
      <c r="AS247" s="260"/>
      <c r="AT247" s="260"/>
      <c r="AU247" s="260"/>
      <c r="AV247" s="260"/>
      <c r="AW247" s="260"/>
      <c r="AX247" s="260"/>
      <c r="AY247" s="260"/>
      <c r="AZ247" s="260"/>
      <c r="BA247" s="260"/>
      <c r="BB247" s="260"/>
      <c r="BC247" s="260"/>
      <c r="BD247" s="260"/>
      <c r="BE247" s="260"/>
      <c r="BF247" s="260"/>
      <c r="BG247" s="210"/>
      <c r="BH247" s="210"/>
      <c r="BI247" s="210"/>
    </row>
    <row r="248" spans="1:61" x14ac:dyDescent="0.25">
      <c r="A248" s="171" t="s">
        <v>91</v>
      </c>
      <c r="B248" s="164"/>
      <c r="C248" s="299" t="s">
        <v>628</v>
      </c>
      <c r="D248" s="166"/>
      <c r="E248" s="168"/>
      <c r="F248" s="505"/>
      <c r="G248" s="168"/>
      <c r="AO248" s="260"/>
      <c r="AP248" s="260"/>
      <c r="AQ248" s="260"/>
      <c r="AR248" s="260"/>
      <c r="AS248" s="260"/>
      <c r="AT248" s="260"/>
      <c r="AU248" s="260"/>
      <c r="AV248" s="260"/>
      <c r="AW248" s="260"/>
      <c r="AX248" s="260"/>
      <c r="AY248" s="260"/>
      <c r="AZ248" s="260"/>
      <c r="BA248" s="260"/>
      <c r="BB248" s="260"/>
      <c r="BC248" s="260"/>
      <c r="BD248" s="260"/>
      <c r="BE248" s="260"/>
      <c r="BF248" s="260"/>
      <c r="BG248" s="210"/>
      <c r="BH248" s="210"/>
      <c r="BI248" s="210"/>
    </row>
    <row r="249" spans="1:61" x14ac:dyDescent="0.25">
      <c r="A249" s="171" t="s">
        <v>91</v>
      </c>
      <c r="B249" s="164"/>
      <c r="C249" s="299" t="s">
        <v>628</v>
      </c>
      <c r="D249" s="166"/>
      <c r="E249" s="168"/>
      <c r="F249" s="505"/>
      <c r="G249" s="168"/>
      <c r="AO249" s="260"/>
      <c r="AP249" s="260"/>
      <c r="AQ249" s="260"/>
      <c r="AR249" s="260"/>
      <c r="AS249" s="260"/>
      <c r="AT249" s="260"/>
      <c r="AU249" s="260"/>
      <c r="AV249" s="260"/>
      <c r="AW249" s="260"/>
      <c r="AX249" s="260"/>
      <c r="AY249" s="260"/>
      <c r="AZ249" s="260"/>
      <c r="BA249" s="260"/>
      <c r="BB249" s="260"/>
      <c r="BC249" s="260"/>
      <c r="BD249" s="260"/>
      <c r="BE249" s="260"/>
      <c r="BF249" s="260"/>
      <c r="BG249" s="210"/>
      <c r="BH249" s="210"/>
      <c r="BI249" s="210"/>
    </row>
    <row r="250" spans="1:61" x14ac:dyDescent="0.25">
      <c r="A250" s="171" t="s">
        <v>91</v>
      </c>
      <c r="B250" s="164"/>
      <c r="C250" s="299" t="s">
        <v>628</v>
      </c>
      <c r="D250" s="166"/>
      <c r="E250" s="168"/>
      <c r="F250" s="505"/>
      <c r="G250" s="168"/>
      <c r="AO250" s="260"/>
      <c r="AP250" s="260"/>
      <c r="AQ250" s="260"/>
      <c r="AR250" s="260"/>
      <c r="AS250" s="260"/>
      <c r="AT250" s="260"/>
      <c r="AU250" s="260"/>
      <c r="AV250" s="260"/>
      <c r="AW250" s="260"/>
      <c r="AX250" s="260"/>
      <c r="AY250" s="260"/>
      <c r="AZ250" s="260"/>
      <c r="BA250" s="260"/>
      <c r="BB250" s="260"/>
      <c r="BC250" s="260"/>
      <c r="BD250" s="260"/>
      <c r="BE250" s="260"/>
      <c r="BF250" s="260"/>
      <c r="BG250" s="210"/>
      <c r="BH250" s="210"/>
      <c r="BI250" s="210"/>
    </row>
    <row r="251" spans="1:61" x14ac:dyDescent="0.25">
      <c r="A251" s="171" t="s">
        <v>91</v>
      </c>
      <c r="B251" s="164"/>
      <c r="C251" s="299" t="s">
        <v>628</v>
      </c>
      <c r="D251" s="166"/>
      <c r="E251" s="168"/>
      <c r="F251" s="505"/>
      <c r="G251" s="168"/>
      <c r="AO251" s="260"/>
      <c r="AP251" s="260"/>
      <c r="AQ251" s="260"/>
      <c r="AR251" s="260"/>
      <c r="AS251" s="260"/>
      <c r="AT251" s="260"/>
      <c r="AU251" s="260"/>
      <c r="AV251" s="260"/>
      <c r="AW251" s="260"/>
      <c r="AX251" s="260"/>
      <c r="AY251" s="260"/>
      <c r="AZ251" s="260"/>
      <c r="BA251" s="260"/>
      <c r="BB251" s="260"/>
      <c r="BC251" s="260"/>
      <c r="BD251" s="260"/>
      <c r="BE251" s="260"/>
      <c r="BF251" s="260"/>
      <c r="BG251" s="210"/>
      <c r="BH251" s="210"/>
      <c r="BI251" s="210"/>
    </row>
    <row r="252" spans="1:61" x14ac:dyDescent="0.25">
      <c r="A252" s="171" t="s">
        <v>91</v>
      </c>
      <c r="B252" s="164"/>
      <c r="C252" s="299" t="s">
        <v>628</v>
      </c>
      <c r="D252" s="166"/>
      <c r="E252" s="168"/>
      <c r="F252" s="505"/>
      <c r="G252" s="168"/>
      <c r="AO252" s="260"/>
      <c r="AP252" s="260"/>
      <c r="AQ252" s="260"/>
      <c r="AR252" s="260"/>
      <c r="AS252" s="260"/>
      <c r="AT252" s="260"/>
      <c r="AU252" s="260"/>
      <c r="AV252" s="260"/>
      <c r="AW252" s="260"/>
      <c r="AX252" s="260"/>
      <c r="AY252" s="260"/>
      <c r="AZ252" s="260"/>
      <c r="BA252" s="260"/>
      <c r="BB252" s="260"/>
      <c r="BC252" s="260"/>
      <c r="BD252" s="260"/>
      <c r="BE252" s="260"/>
      <c r="BF252" s="260"/>
      <c r="BG252" s="210"/>
      <c r="BH252" s="210"/>
      <c r="BI252" s="210"/>
    </row>
    <row r="253" spans="1:61" x14ac:dyDescent="0.25">
      <c r="A253" s="171" t="s">
        <v>91</v>
      </c>
      <c r="B253" s="164"/>
      <c r="C253" s="299" t="s">
        <v>628</v>
      </c>
      <c r="D253" s="166"/>
      <c r="E253" s="168"/>
      <c r="F253" s="505"/>
      <c r="G253" s="168"/>
      <c r="AO253" s="260"/>
      <c r="AP253" s="260"/>
      <c r="AQ253" s="260"/>
      <c r="AR253" s="260"/>
      <c r="AS253" s="260"/>
      <c r="AT253" s="260"/>
      <c r="AU253" s="260"/>
      <c r="AV253" s="260"/>
      <c r="AW253" s="260"/>
      <c r="AX253" s="260"/>
      <c r="AY253" s="260"/>
      <c r="AZ253" s="260"/>
      <c r="BA253" s="260"/>
      <c r="BB253" s="260"/>
      <c r="BC253" s="260"/>
      <c r="BD253" s="260"/>
      <c r="BE253" s="260"/>
      <c r="BF253" s="260"/>
      <c r="BG253" s="210"/>
      <c r="BH253" s="210"/>
      <c r="BI253" s="210"/>
    </row>
    <row r="254" spans="1:61" x14ac:dyDescent="0.25">
      <c r="A254" s="171" t="s">
        <v>91</v>
      </c>
      <c r="B254" s="164"/>
      <c r="C254" s="299" t="s">
        <v>628</v>
      </c>
      <c r="D254" s="166"/>
      <c r="E254" s="168"/>
      <c r="F254" s="505"/>
      <c r="G254" s="168"/>
      <c r="AO254" s="260"/>
      <c r="AP254" s="260"/>
      <c r="AQ254" s="260"/>
      <c r="AR254" s="260"/>
      <c r="AS254" s="260"/>
      <c r="AT254" s="260"/>
      <c r="AU254" s="260"/>
      <c r="AV254" s="260"/>
      <c r="AW254" s="260"/>
      <c r="AX254" s="260"/>
      <c r="AY254" s="260"/>
      <c r="AZ254" s="260"/>
      <c r="BA254" s="260"/>
      <c r="BB254" s="260"/>
      <c r="BC254" s="260"/>
      <c r="BD254" s="260"/>
      <c r="BE254" s="260"/>
      <c r="BF254" s="260"/>
      <c r="BG254" s="210"/>
      <c r="BH254" s="210"/>
      <c r="BI254" s="210"/>
    </row>
    <row r="255" spans="1:61" x14ac:dyDescent="0.25">
      <c r="A255" s="171" t="s">
        <v>91</v>
      </c>
      <c r="B255" s="164"/>
      <c r="C255" s="299" t="s">
        <v>628</v>
      </c>
      <c r="D255" s="166"/>
      <c r="E255" s="168"/>
      <c r="F255" s="505"/>
      <c r="G255" s="168"/>
      <c r="AO255" s="260"/>
      <c r="AP255" s="260"/>
      <c r="AQ255" s="260"/>
      <c r="AR255" s="260"/>
      <c r="AS255" s="260"/>
      <c r="AT255" s="260"/>
      <c r="AU255" s="260"/>
      <c r="AV255" s="260"/>
      <c r="AW255" s="260"/>
      <c r="AX255" s="260"/>
      <c r="AY255" s="260"/>
      <c r="AZ255" s="260"/>
      <c r="BA255" s="260"/>
      <c r="BB255" s="260"/>
      <c r="BC255" s="260"/>
      <c r="BD255" s="260"/>
      <c r="BE255" s="260"/>
      <c r="BF255" s="260"/>
      <c r="BG255" s="210"/>
      <c r="BH255" s="210"/>
      <c r="BI255" s="210"/>
    </row>
    <row r="256" spans="1:61" x14ac:dyDescent="0.25">
      <c r="A256" s="171" t="s">
        <v>91</v>
      </c>
      <c r="B256" s="164"/>
      <c r="C256" s="299" t="s">
        <v>628</v>
      </c>
      <c r="D256" s="166"/>
      <c r="E256" s="168"/>
      <c r="F256" s="505"/>
      <c r="G256" s="168"/>
      <c r="AO256" s="260"/>
      <c r="AP256" s="260"/>
      <c r="AQ256" s="260"/>
      <c r="AR256" s="260"/>
      <c r="AS256" s="260"/>
      <c r="AT256" s="260"/>
      <c r="AU256" s="260"/>
      <c r="AV256" s="260"/>
      <c r="AW256" s="260"/>
      <c r="AX256" s="260"/>
      <c r="AY256" s="260"/>
      <c r="AZ256" s="260"/>
      <c r="BA256" s="260"/>
      <c r="BB256" s="260"/>
      <c r="BC256" s="260"/>
      <c r="BD256" s="260"/>
      <c r="BE256" s="260"/>
      <c r="BF256" s="260"/>
      <c r="BG256" s="210"/>
      <c r="BH256" s="210"/>
      <c r="BI256" s="210"/>
    </row>
    <row r="257" spans="1:61" x14ac:dyDescent="0.25">
      <c r="A257" s="171" t="s">
        <v>91</v>
      </c>
      <c r="B257" s="164"/>
      <c r="C257" s="299" t="s">
        <v>628</v>
      </c>
      <c r="D257" s="166"/>
      <c r="E257" s="168"/>
      <c r="F257" s="505"/>
      <c r="G257" s="168"/>
      <c r="AO257" s="260"/>
      <c r="AP257" s="260"/>
      <c r="AQ257" s="260"/>
      <c r="AR257" s="260"/>
      <c r="AS257" s="260"/>
      <c r="AT257" s="260"/>
      <c r="AU257" s="260"/>
      <c r="AV257" s="260"/>
      <c r="AW257" s="260"/>
      <c r="AX257" s="260"/>
      <c r="AY257" s="260"/>
      <c r="AZ257" s="260"/>
      <c r="BA257" s="260"/>
      <c r="BB257" s="260"/>
      <c r="BC257" s="260"/>
      <c r="BD257" s="260"/>
      <c r="BE257" s="260"/>
      <c r="BF257" s="260"/>
      <c r="BG257" s="210"/>
      <c r="BH257" s="210"/>
      <c r="BI257" s="210"/>
    </row>
    <row r="258" spans="1:61" x14ac:dyDescent="0.25">
      <c r="A258" s="171" t="s">
        <v>91</v>
      </c>
      <c r="B258" s="164"/>
      <c r="C258" s="299" t="s">
        <v>628</v>
      </c>
      <c r="D258" s="166"/>
      <c r="E258" s="168"/>
      <c r="F258" s="505"/>
      <c r="G258" s="168"/>
      <c r="AO258" s="260"/>
      <c r="AP258" s="260"/>
      <c r="AQ258" s="260"/>
      <c r="AR258" s="260"/>
      <c r="AS258" s="260"/>
      <c r="AT258" s="260"/>
      <c r="AU258" s="260"/>
      <c r="AV258" s="260"/>
      <c r="AW258" s="260"/>
      <c r="AX258" s="260"/>
      <c r="AY258" s="260"/>
      <c r="AZ258" s="260"/>
      <c r="BA258" s="260"/>
      <c r="BB258" s="260"/>
      <c r="BC258" s="260"/>
      <c r="BD258" s="260"/>
      <c r="BE258" s="260"/>
      <c r="BF258" s="260"/>
      <c r="BG258" s="210"/>
      <c r="BH258" s="210"/>
      <c r="BI258" s="210"/>
    </row>
    <row r="259" spans="1:61" x14ac:dyDescent="0.25">
      <c r="A259" s="171" t="s">
        <v>91</v>
      </c>
      <c r="B259" s="164"/>
      <c r="C259" s="299" t="s">
        <v>628</v>
      </c>
      <c r="D259" s="166"/>
      <c r="E259" s="168"/>
      <c r="F259" s="505"/>
      <c r="G259" s="168"/>
      <c r="AO259" s="260"/>
      <c r="AP259" s="260"/>
      <c r="AQ259" s="260"/>
      <c r="AR259" s="260"/>
      <c r="AS259" s="260"/>
      <c r="AT259" s="260"/>
      <c r="AU259" s="260"/>
      <c r="AV259" s="260"/>
      <c r="AW259" s="260"/>
      <c r="AX259" s="260"/>
      <c r="AY259" s="260"/>
      <c r="AZ259" s="260"/>
      <c r="BA259" s="260"/>
      <c r="BB259" s="260"/>
      <c r="BC259" s="260"/>
      <c r="BD259" s="260"/>
      <c r="BE259" s="260"/>
      <c r="BF259" s="260"/>
      <c r="BG259" s="210"/>
      <c r="BH259" s="210"/>
      <c r="BI259" s="210"/>
    </row>
    <row r="260" spans="1:61" x14ac:dyDescent="0.25">
      <c r="A260" s="171" t="s">
        <v>91</v>
      </c>
      <c r="B260" s="164"/>
      <c r="C260" s="299" t="s">
        <v>628</v>
      </c>
      <c r="D260" s="166"/>
      <c r="E260" s="168"/>
      <c r="F260" s="505"/>
      <c r="G260" s="168"/>
      <c r="AO260" s="260"/>
      <c r="AP260" s="260"/>
      <c r="AQ260" s="260"/>
      <c r="AR260" s="260"/>
      <c r="AS260" s="260"/>
      <c r="AT260" s="260"/>
      <c r="AU260" s="260"/>
      <c r="AV260" s="260"/>
      <c r="AW260" s="260"/>
      <c r="AX260" s="260"/>
      <c r="AY260" s="260"/>
      <c r="AZ260" s="260"/>
      <c r="BA260" s="260"/>
      <c r="BB260" s="260"/>
      <c r="BC260" s="260"/>
      <c r="BD260" s="260"/>
      <c r="BE260" s="260"/>
      <c r="BF260" s="260"/>
      <c r="BG260" s="210"/>
      <c r="BH260" s="210"/>
      <c r="BI260" s="210"/>
    </row>
    <row r="261" spans="1:61" x14ac:dyDescent="0.25">
      <c r="A261" s="171" t="s">
        <v>91</v>
      </c>
      <c r="B261" s="164"/>
      <c r="C261" s="299" t="s">
        <v>628</v>
      </c>
      <c r="D261" s="166"/>
      <c r="E261" s="168"/>
      <c r="F261" s="505"/>
      <c r="G261" s="168"/>
      <c r="AO261" s="260"/>
      <c r="AP261" s="260"/>
      <c r="AQ261" s="260"/>
      <c r="AR261" s="260"/>
      <c r="AS261" s="260"/>
      <c r="AT261" s="260"/>
      <c r="AU261" s="260"/>
      <c r="AV261" s="260"/>
      <c r="AW261" s="260"/>
      <c r="AX261" s="260"/>
      <c r="AY261" s="260"/>
      <c r="AZ261" s="260"/>
      <c r="BA261" s="260"/>
      <c r="BB261" s="260"/>
      <c r="BC261" s="260"/>
      <c r="BD261" s="260"/>
      <c r="BE261" s="260"/>
      <c r="BF261" s="260"/>
      <c r="BG261" s="210"/>
      <c r="BH261" s="210"/>
      <c r="BI261" s="210"/>
    </row>
    <row r="262" spans="1:61" x14ac:dyDescent="0.25">
      <c r="A262" s="171" t="s">
        <v>91</v>
      </c>
      <c r="B262" s="164"/>
      <c r="C262" s="299" t="s">
        <v>628</v>
      </c>
      <c r="D262" s="166"/>
      <c r="E262" s="168"/>
      <c r="F262" s="505"/>
      <c r="G262" s="168"/>
      <c r="AO262" s="260"/>
      <c r="AP262" s="260"/>
      <c r="AQ262" s="260"/>
      <c r="AR262" s="260"/>
      <c r="AS262" s="260"/>
      <c r="AT262" s="260"/>
      <c r="AU262" s="260"/>
      <c r="AV262" s="260"/>
      <c r="AW262" s="260"/>
      <c r="AX262" s="260"/>
      <c r="AY262" s="260"/>
      <c r="AZ262" s="260"/>
      <c r="BA262" s="260"/>
      <c r="BB262" s="260"/>
      <c r="BC262" s="260"/>
      <c r="BD262" s="260"/>
      <c r="BE262" s="260"/>
      <c r="BF262" s="260"/>
      <c r="BG262" s="210"/>
      <c r="BH262" s="210"/>
      <c r="BI262" s="210"/>
    </row>
    <row r="263" spans="1:61" x14ac:dyDescent="0.25">
      <c r="A263" s="171" t="s">
        <v>91</v>
      </c>
      <c r="B263" s="164"/>
      <c r="C263" s="299" t="s">
        <v>628</v>
      </c>
      <c r="D263" s="166"/>
      <c r="E263" s="168"/>
      <c r="F263" s="505"/>
      <c r="G263" s="168"/>
      <c r="AO263" s="260"/>
      <c r="AP263" s="260"/>
      <c r="AQ263" s="260"/>
      <c r="AR263" s="260"/>
      <c r="AS263" s="260"/>
      <c r="AT263" s="260"/>
      <c r="AU263" s="260"/>
      <c r="AV263" s="260"/>
      <c r="AW263" s="260"/>
      <c r="AX263" s="260"/>
      <c r="AY263" s="260"/>
      <c r="AZ263" s="260"/>
      <c r="BA263" s="260"/>
      <c r="BB263" s="260"/>
      <c r="BC263" s="260"/>
      <c r="BD263" s="260"/>
      <c r="BE263" s="260"/>
      <c r="BF263" s="260"/>
      <c r="BG263" s="210"/>
      <c r="BH263" s="210"/>
      <c r="BI263" s="210"/>
    </row>
    <row r="264" spans="1:61" x14ac:dyDescent="0.25">
      <c r="A264" s="171" t="s">
        <v>91</v>
      </c>
      <c r="B264" s="164"/>
      <c r="C264" s="299" t="s">
        <v>628</v>
      </c>
      <c r="D264" s="166"/>
      <c r="E264" s="168"/>
      <c r="F264" s="505"/>
      <c r="G264" s="168"/>
      <c r="AO264" s="260"/>
      <c r="AP264" s="260"/>
      <c r="AQ264" s="260"/>
      <c r="AR264" s="260"/>
      <c r="AS264" s="260"/>
      <c r="AT264" s="260"/>
      <c r="AU264" s="260"/>
      <c r="AV264" s="260"/>
      <c r="AW264" s="260"/>
      <c r="AX264" s="260"/>
      <c r="AY264" s="260"/>
      <c r="AZ264" s="260"/>
      <c r="BA264" s="260"/>
      <c r="BB264" s="260"/>
      <c r="BC264" s="260"/>
      <c r="BD264" s="260"/>
      <c r="BE264" s="260"/>
      <c r="BF264" s="260"/>
      <c r="BG264" s="210"/>
      <c r="BH264" s="210"/>
      <c r="BI264" s="210"/>
    </row>
    <row r="265" spans="1:61" x14ac:dyDescent="0.25">
      <c r="A265" s="171" t="s">
        <v>91</v>
      </c>
      <c r="B265" s="164"/>
      <c r="C265" s="299" t="s">
        <v>628</v>
      </c>
      <c r="D265" s="166"/>
      <c r="E265" s="168"/>
      <c r="F265" s="505"/>
      <c r="G265" s="168"/>
      <c r="AO265" s="260"/>
      <c r="AP265" s="260"/>
      <c r="AQ265" s="260"/>
      <c r="AR265" s="260"/>
      <c r="AS265" s="260"/>
      <c r="AT265" s="260"/>
      <c r="AU265" s="260"/>
      <c r="AV265" s="260"/>
      <c r="AW265" s="260"/>
      <c r="AX265" s="260"/>
      <c r="AY265" s="260"/>
      <c r="AZ265" s="260"/>
      <c r="BA265" s="260"/>
      <c r="BB265" s="260"/>
      <c r="BC265" s="260"/>
      <c r="BD265" s="260"/>
      <c r="BE265" s="260"/>
      <c r="BF265" s="260"/>
      <c r="BG265" s="210"/>
      <c r="BH265" s="210"/>
      <c r="BI265" s="210"/>
    </row>
    <row r="266" spans="1:61" x14ac:dyDescent="0.25">
      <c r="A266" s="171" t="s">
        <v>91</v>
      </c>
      <c r="B266" s="164"/>
      <c r="C266" s="299" t="s">
        <v>628</v>
      </c>
      <c r="D266" s="166"/>
      <c r="E266" s="168"/>
      <c r="F266" s="505"/>
      <c r="G266" s="168"/>
      <c r="AO266" s="260"/>
      <c r="AP266" s="260"/>
      <c r="AQ266" s="260"/>
      <c r="AR266" s="260"/>
      <c r="AS266" s="260"/>
      <c r="AT266" s="260"/>
      <c r="AU266" s="260"/>
      <c r="AV266" s="260"/>
      <c r="AW266" s="260"/>
      <c r="AX266" s="260"/>
      <c r="AY266" s="260"/>
      <c r="AZ266" s="260"/>
      <c r="BA266" s="260"/>
      <c r="BB266" s="260"/>
      <c r="BC266" s="260"/>
      <c r="BD266" s="260"/>
      <c r="BE266" s="260"/>
      <c r="BF266" s="260"/>
      <c r="BG266" s="210"/>
      <c r="BH266" s="210"/>
      <c r="BI266" s="210"/>
    </row>
    <row r="267" spans="1:61" x14ac:dyDescent="0.25">
      <c r="A267" s="171" t="s">
        <v>91</v>
      </c>
      <c r="B267" s="164"/>
      <c r="C267" s="299" t="s">
        <v>628</v>
      </c>
      <c r="D267" s="166"/>
      <c r="E267" s="168"/>
      <c r="F267" s="505"/>
      <c r="G267" s="168"/>
      <c r="AO267" s="260"/>
      <c r="AP267" s="260"/>
      <c r="AQ267" s="260"/>
      <c r="AR267" s="260"/>
      <c r="AS267" s="260"/>
      <c r="AT267" s="260"/>
      <c r="AU267" s="260"/>
      <c r="AV267" s="260"/>
      <c r="AW267" s="260"/>
      <c r="AX267" s="260"/>
      <c r="AY267" s="260"/>
      <c r="AZ267" s="260"/>
      <c r="BA267" s="260"/>
      <c r="BB267" s="260"/>
      <c r="BC267" s="260"/>
      <c r="BD267" s="260"/>
      <c r="BE267" s="260"/>
      <c r="BF267" s="260"/>
      <c r="BG267" s="210"/>
      <c r="BH267" s="210"/>
      <c r="BI267" s="210"/>
    </row>
    <row r="268" spans="1:61" x14ac:dyDescent="0.25">
      <c r="A268" s="171" t="s">
        <v>91</v>
      </c>
      <c r="B268" s="164"/>
      <c r="C268" s="299" t="s">
        <v>628</v>
      </c>
      <c r="D268" s="166"/>
      <c r="E268" s="168"/>
      <c r="F268" s="505"/>
      <c r="G268" s="168"/>
      <c r="AO268" s="260"/>
      <c r="AP268" s="260"/>
      <c r="AQ268" s="260"/>
      <c r="AR268" s="260"/>
      <c r="AS268" s="260"/>
      <c r="AT268" s="260"/>
      <c r="AU268" s="260"/>
      <c r="AV268" s="260"/>
      <c r="AW268" s="260"/>
      <c r="AX268" s="260"/>
      <c r="AY268" s="260"/>
      <c r="AZ268" s="260"/>
      <c r="BA268" s="260"/>
      <c r="BB268" s="260"/>
      <c r="BC268" s="260"/>
      <c r="BD268" s="260"/>
      <c r="BE268" s="260"/>
      <c r="BF268" s="260"/>
      <c r="BG268" s="210"/>
      <c r="BH268" s="210"/>
      <c r="BI268" s="210"/>
    </row>
    <row r="269" spans="1:61" x14ac:dyDescent="0.25">
      <c r="A269" s="171" t="s">
        <v>91</v>
      </c>
      <c r="B269" s="164"/>
      <c r="C269" s="299" t="s">
        <v>628</v>
      </c>
      <c r="D269" s="166"/>
      <c r="E269" s="168"/>
      <c r="F269" s="505"/>
      <c r="G269" s="168"/>
      <c r="AO269" s="260"/>
      <c r="AP269" s="260"/>
      <c r="AQ269" s="260"/>
      <c r="AR269" s="260"/>
      <c r="AS269" s="260"/>
      <c r="AT269" s="260"/>
      <c r="AU269" s="260"/>
      <c r="AV269" s="260"/>
      <c r="AW269" s="260"/>
      <c r="AX269" s="260"/>
      <c r="AY269" s="260"/>
      <c r="AZ269" s="260"/>
      <c r="BA269" s="260"/>
      <c r="BB269" s="260"/>
      <c r="BC269" s="260"/>
      <c r="BD269" s="260"/>
      <c r="BE269" s="260"/>
      <c r="BF269" s="260"/>
      <c r="BG269" s="210"/>
      <c r="BH269" s="210"/>
      <c r="BI269" s="210"/>
    </row>
    <row r="270" spans="1:61" x14ac:dyDescent="0.25">
      <c r="A270" s="171" t="s">
        <v>91</v>
      </c>
      <c r="B270" s="164"/>
      <c r="C270" s="299" t="s">
        <v>628</v>
      </c>
      <c r="D270" s="166"/>
      <c r="E270" s="168"/>
      <c r="F270" s="505"/>
      <c r="G270" s="168"/>
      <c r="AO270" s="260"/>
      <c r="AP270" s="260"/>
      <c r="AQ270" s="260"/>
      <c r="AR270" s="260"/>
      <c r="AS270" s="260"/>
      <c r="AT270" s="260"/>
      <c r="AU270" s="260"/>
      <c r="AV270" s="260"/>
      <c r="AW270" s="260"/>
      <c r="AX270" s="260"/>
      <c r="AY270" s="260"/>
      <c r="AZ270" s="260"/>
      <c r="BA270" s="260"/>
      <c r="BB270" s="260"/>
      <c r="BC270" s="260"/>
      <c r="BD270" s="260"/>
      <c r="BE270" s="260"/>
      <c r="BF270" s="260"/>
      <c r="BG270" s="210"/>
      <c r="BH270" s="210"/>
      <c r="BI270" s="210"/>
    </row>
    <row r="271" spans="1:61" x14ac:dyDescent="0.25">
      <c r="A271" s="171" t="s">
        <v>91</v>
      </c>
      <c r="B271" s="164"/>
      <c r="C271" s="299" t="s">
        <v>628</v>
      </c>
      <c r="D271" s="166"/>
      <c r="E271" s="168"/>
      <c r="F271" s="505"/>
      <c r="G271" s="168"/>
      <c r="AO271" s="260"/>
      <c r="AP271" s="260"/>
      <c r="AQ271" s="260"/>
      <c r="AR271" s="260"/>
      <c r="AS271" s="260"/>
      <c r="AT271" s="260"/>
      <c r="AU271" s="260"/>
      <c r="AV271" s="260"/>
      <c r="AW271" s="260"/>
      <c r="AX271" s="260"/>
      <c r="AY271" s="260"/>
      <c r="AZ271" s="260"/>
      <c r="BA271" s="260"/>
      <c r="BB271" s="260"/>
      <c r="BC271" s="260"/>
      <c r="BD271" s="260"/>
      <c r="BE271" s="260"/>
      <c r="BF271" s="260"/>
      <c r="BG271" s="210"/>
      <c r="BH271" s="210"/>
      <c r="BI271" s="210"/>
    </row>
    <row r="272" spans="1:61" x14ac:dyDescent="0.25">
      <c r="A272" s="171" t="s">
        <v>91</v>
      </c>
      <c r="B272" s="164"/>
      <c r="C272" s="299" t="s">
        <v>628</v>
      </c>
      <c r="D272" s="166"/>
      <c r="E272" s="168"/>
      <c r="F272" s="505"/>
      <c r="G272" s="168"/>
      <c r="AO272" s="260"/>
      <c r="AP272" s="260"/>
      <c r="AQ272" s="260"/>
      <c r="AR272" s="260"/>
      <c r="AS272" s="260"/>
      <c r="AT272" s="260"/>
      <c r="AU272" s="260"/>
      <c r="AV272" s="260"/>
      <c r="AW272" s="260"/>
      <c r="AX272" s="260"/>
      <c r="AY272" s="260"/>
      <c r="AZ272" s="260"/>
      <c r="BA272" s="260"/>
      <c r="BB272" s="260"/>
      <c r="BC272" s="260"/>
      <c r="BD272" s="260"/>
      <c r="BE272" s="260"/>
      <c r="BF272" s="260"/>
      <c r="BG272" s="210"/>
      <c r="BH272" s="210"/>
      <c r="BI272" s="210"/>
    </row>
    <row r="273" spans="1:61" x14ac:dyDescent="0.25">
      <c r="A273" s="171" t="s">
        <v>91</v>
      </c>
      <c r="B273" s="164"/>
      <c r="C273" s="299" t="s">
        <v>628</v>
      </c>
      <c r="D273" s="166"/>
      <c r="E273" s="168"/>
      <c r="F273" s="505"/>
      <c r="G273" s="168"/>
      <c r="AO273" s="260"/>
      <c r="AP273" s="260"/>
      <c r="AQ273" s="260"/>
      <c r="AR273" s="260"/>
      <c r="AS273" s="260"/>
      <c r="AT273" s="260"/>
      <c r="AU273" s="260"/>
      <c r="AV273" s="260"/>
      <c r="AW273" s="260"/>
      <c r="AX273" s="260"/>
      <c r="AY273" s="260"/>
      <c r="AZ273" s="260"/>
      <c r="BA273" s="260"/>
      <c r="BB273" s="260"/>
      <c r="BC273" s="260"/>
      <c r="BD273" s="260"/>
      <c r="BE273" s="260"/>
      <c r="BF273" s="260"/>
      <c r="BG273" s="210"/>
      <c r="BH273" s="210"/>
      <c r="BI273" s="210"/>
    </row>
    <row r="274" spans="1:61" x14ac:dyDescent="0.25">
      <c r="A274" s="171" t="s">
        <v>91</v>
      </c>
      <c r="B274" s="164"/>
      <c r="C274" s="299" t="s">
        <v>628</v>
      </c>
      <c r="D274" s="166"/>
      <c r="E274" s="168"/>
      <c r="F274" s="505"/>
      <c r="G274" s="168"/>
      <c r="AO274" s="260"/>
      <c r="AP274" s="260"/>
      <c r="AQ274" s="260"/>
      <c r="AR274" s="260"/>
      <c r="AS274" s="260"/>
      <c r="AT274" s="260"/>
      <c r="AU274" s="260"/>
      <c r="AV274" s="260"/>
      <c r="AW274" s="260"/>
      <c r="AX274" s="260"/>
      <c r="AY274" s="260"/>
      <c r="AZ274" s="260"/>
      <c r="BA274" s="260"/>
      <c r="BB274" s="260"/>
      <c r="BC274" s="260"/>
      <c r="BD274" s="260"/>
      <c r="BE274" s="260"/>
      <c r="BF274" s="260"/>
      <c r="BG274" s="210"/>
      <c r="BH274" s="210"/>
      <c r="BI274" s="210"/>
    </row>
    <row r="275" spans="1:61" x14ac:dyDescent="0.25">
      <c r="A275" s="171" t="s">
        <v>91</v>
      </c>
      <c r="B275" s="164"/>
      <c r="C275" s="299" t="s">
        <v>628</v>
      </c>
      <c r="D275" s="166"/>
      <c r="E275" s="168"/>
      <c r="F275" s="505"/>
      <c r="G275" s="168"/>
      <c r="AO275" s="260"/>
      <c r="AP275" s="260"/>
      <c r="AQ275" s="260"/>
      <c r="AR275" s="260"/>
      <c r="AS275" s="260"/>
      <c r="AT275" s="260"/>
      <c r="AU275" s="260"/>
      <c r="AV275" s="260"/>
      <c r="AW275" s="260"/>
      <c r="AX275" s="260"/>
      <c r="AY275" s="260"/>
      <c r="AZ275" s="260"/>
      <c r="BA275" s="260"/>
      <c r="BB275" s="260"/>
      <c r="BC275" s="260"/>
      <c r="BD275" s="260"/>
      <c r="BE275" s="260"/>
      <c r="BF275" s="260"/>
      <c r="BG275" s="210"/>
      <c r="BH275" s="210"/>
      <c r="BI275" s="210"/>
    </row>
    <row r="276" spans="1:61" x14ac:dyDescent="0.25">
      <c r="A276" s="171" t="s">
        <v>91</v>
      </c>
      <c r="B276" s="164"/>
      <c r="C276" s="299" t="s">
        <v>628</v>
      </c>
      <c r="D276" s="166"/>
      <c r="E276" s="168"/>
      <c r="F276" s="505"/>
      <c r="G276" s="168"/>
      <c r="AO276" s="260"/>
      <c r="AP276" s="260"/>
      <c r="AQ276" s="260"/>
      <c r="AR276" s="260"/>
      <c r="AS276" s="260"/>
      <c r="AT276" s="260"/>
      <c r="AU276" s="260"/>
      <c r="AV276" s="260"/>
      <c r="AW276" s="260"/>
      <c r="AX276" s="260"/>
      <c r="AY276" s="260"/>
      <c r="AZ276" s="260"/>
      <c r="BA276" s="260"/>
      <c r="BB276" s="260"/>
      <c r="BC276" s="260"/>
      <c r="BD276" s="260"/>
      <c r="BE276" s="260"/>
      <c r="BF276" s="260"/>
      <c r="BG276" s="210"/>
      <c r="BH276" s="210"/>
      <c r="BI276" s="210"/>
    </row>
    <row r="277" spans="1:61" x14ac:dyDescent="0.25">
      <c r="A277" s="171" t="s">
        <v>91</v>
      </c>
      <c r="B277" s="164"/>
      <c r="C277" s="299" t="s">
        <v>628</v>
      </c>
      <c r="D277" s="166"/>
      <c r="E277" s="168"/>
      <c r="F277" s="505"/>
      <c r="G277" s="168"/>
      <c r="AO277" s="260"/>
      <c r="AP277" s="260"/>
      <c r="AQ277" s="260"/>
      <c r="AR277" s="260"/>
      <c r="AS277" s="260"/>
      <c r="AT277" s="260"/>
      <c r="AU277" s="260"/>
      <c r="AV277" s="260"/>
      <c r="AW277" s="260"/>
      <c r="AX277" s="260"/>
      <c r="AY277" s="260"/>
      <c r="AZ277" s="260"/>
      <c r="BA277" s="260"/>
      <c r="BB277" s="260"/>
      <c r="BC277" s="260"/>
      <c r="BD277" s="260"/>
      <c r="BE277" s="260"/>
      <c r="BF277" s="260"/>
      <c r="BG277" s="210"/>
      <c r="BH277" s="210"/>
      <c r="BI277" s="210"/>
    </row>
    <row r="278" spans="1:61" x14ac:dyDescent="0.25">
      <c r="A278" s="171" t="s">
        <v>91</v>
      </c>
      <c r="B278" s="164"/>
      <c r="C278" s="299" t="s">
        <v>628</v>
      </c>
      <c r="D278" s="166"/>
      <c r="E278" s="168"/>
      <c r="F278" s="505"/>
      <c r="G278" s="168"/>
      <c r="AO278" s="260"/>
      <c r="AP278" s="260"/>
      <c r="AQ278" s="260"/>
      <c r="AR278" s="260"/>
      <c r="AS278" s="260"/>
      <c r="AT278" s="260"/>
      <c r="AU278" s="260"/>
      <c r="AV278" s="260"/>
      <c r="AW278" s="260"/>
      <c r="AX278" s="260"/>
      <c r="AY278" s="260"/>
      <c r="AZ278" s="260"/>
      <c r="BA278" s="260"/>
      <c r="BB278" s="260"/>
      <c r="BC278" s="260"/>
      <c r="BD278" s="260"/>
      <c r="BE278" s="260"/>
      <c r="BF278" s="260"/>
      <c r="BG278" s="210"/>
      <c r="BH278" s="210"/>
      <c r="BI278" s="210"/>
    </row>
    <row r="279" spans="1:61" x14ac:dyDescent="0.25">
      <c r="A279" s="171" t="s">
        <v>91</v>
      </c>
      <c r="B279" s="164"/>
      <c r="C279" s="299" t="s">
        <v>628</v>
      </c>
      <c r="D279" s="166"/>
      <c r="E279" s="168"/>
      <c r="F279" s="505"/>
      <c r="G279" s="168"/>
      <c r="AO279" s="260"/>
      <c r="AP279" s="260"/>
      <c r="AQ279" s="260"/>
      <c r="AR279" s="260"/>
      <c r="AS279" s="260"/>
      <c r="AT279" s="260"/>
      <c r="AU279" s="260"/>
      <c r="AV279" s="260"/>
      <c r="AW279" s="260"/>
      <c r="AX279" s="260"/>
      <c r="AY279" s="260"/>
      <c r="AZ279" s="260"/>
      <c r="BA279" s="260"/>
      <c r="BB279" s="260"/>
      <c r="BC279" s="260"/>
      <c r="BD279" s="260"/>
      <c r="BE279" s="260"/>
      <c r="BF279" s="260"/>
      <c r="BG279" s="210"/>
      <c r="BH279" s="210"/>
      <c r="BI279" s="210"/>
    </row>
    <row r="280" spans="1:61" x14ac:dyDescent="0.25">
      <c r="A280" s="171" t="s">
        <v>91</v>
      </c>
      <c r="B280" s="164"/>
      <c r="C280" s="299" t="s">
        <v>628</v>
      </c>
      <c r="D280" s="166"/>
      <c r="E280" s="168"/>
      <c r="F280" s="505"/>
      <c r="G280" s="168"/>
      <c r="AO280" s="260"/>
      <c r="AP280" s="260"/>
      <c r="AQ280" s="260"/>
      <c r="AR280" s="260"/>
      <c r="AS280" s="260"/>
      <c r="AT280" s="260"/>
      <c r="AU280" s="260"/>
      <c r="AV280" s="260"/>
      <c r="AW280" s="260"/>
      <c r="AX280" s="260"/>
      <c r="AY280" s="260"/>
      <c r="AZ280" s="260"/>
      <c r="BA280" s="260"/>
      <c r="BB280" s="260"/>
      <c r="BC280" s="260"/>
      <c r="BD280" s="260"/>
      <c r="BE280" s="260"/>
      <c r="BF280" s="260"/>
      <c r="BG280" s="210"/>
      <c r="BH280" s="210"/>
      <c r="BI280" s="210"/>
    </row>
    <row r="281" spans="1:61" x14ac:dyDescent="0.25">
      <c r="A281" s="171" t="s">
        <v>91</v>
      </c>
      <c r="B281" s="164"/>
      <c r="C281" s="299" t="s">
        <v>628</v>
      </c>
      <c r="D281" s="166"/>
      <c r="E281" s="168"/>
      <c r="F281" s="505"/>
      <c r="G281" s="168"/>
      <c r="AO281" s="260"/>
      <c r="AP281" s="260"/>
      <c r="AQ281" s="260"/>
      <c r="AR281" s="260"/>
      <c r="AS281" s="260"/>
      <c r="AT281" s="260"/>
      <c r="AU281" s="260"/>
      <c r="AV281" s="260"/>
      <c r="AW281" s="260"/>
      <c r="AX281" s="260"/>
      <c r="AY281" s="260"/>
      <c r="AZ281" s="260"/>
      <c r="BA281" s="260"/>
      <c r="BB281" s="260"/>
      <c r="BC281" s="260"/>
      <c r="BD281" s="260"/>
      <c r="BE281" s="260"/>
      <c r="BF281" s="260"/>
      <c r="BG281" s="210"/>
      <c r="BH281" s="210"/>
      <c r="BI281" s="210"/>
    </row>
    <row r="282" spans="1:61" x14ac:dyDescent="0.25">
      <c r="A282" s="171" t="s">
        <v>91</v>
      </c>
      <c r="B282" s="164"/>
      <c r="C282" s="299" t="s">
        <v>628</v>
      </c>
      <c r="D282" s="166"/>
      <c r="E282" s="168"/>
      <c r="F282" s="505"/>
      <c r="G282" s="168"/>
      <c r="AO282" s="260"/>
      <c r="AP282" s="260"/>
      <c r="AQ282" s="260"/>
      <c r="AR282" s="260"/>
      <c r="AS282" s="260"/>
      <c r="AT282" s="260"/>
      <c r="AU282" s="260"/>
      <c r="AV282" s="260"/>
      <c r="AW282" s="260"/>
      <c r="AX282" s="260"/>
      <c r="AY282" s="260"/>
      <c r="AZ282" s="260"/>
      <c r="BA282" s="260"/>
      <c r="BB282" s="260"/>
      <c r="BC282" s="260"/>
      <c r="BD282" s="260"/>
      <c r="BE282" s="260"/>
      <c r="BF282" s="260"/>
      <c r="BG282" s="210"/>
      <c r="BH282" s="210"/>
      <c r="BI282" s="210"/>
    </row>
    <row r="283" spans="1:61" x14ac:dyDescent="0.25">
      <c r="A283" s="171" t="s">
        <v>91</v>
      </c>
      <c r="B283" s="164"/>
      <c r="C283" s="299" t="s">
        <v>628</v>
      </c>
      <c r="D283" s="166"/>
      <c r="E283" s="168"/>
      <c r="F283" s="505"/>
      <c r="G283" s="168"/>
      <c r="AO283" s="260"/>
      <c r="AP283" s="260"/>
      <c r="AQ283" s="260"/>
      <c r="AR283" s="260"/>
      <c r="AS283" s="260"/>
      <c r="AT283" s="260"/>
      <c r="AU283" s="260"/>
      <c r="AV283" s="260"/>
      <c r="AW283" s="260"/>
      <c r="AX283" s="260"/>
      <c r="AY283" s="260"/>
      <c r="AZ283" s="260"/>
      <c r="BA283" s="260"/>
      <c r="BB283" s="260"/>
      <c r="BC283" s="260"/>
      <c r="BD283" s="260"/>
      <c r="BE283" s="260"/>
      <c r="BF283" s="260"/>
      <c r="BG283" s="210"/>
      <c r="BH283" s="210"/>
      <c r="BI283" s="210"/>
    </row>
    <row r="284" spans="1:61" x14ac:dyDescent="0.25">
      <c r="A284" s="171" t="s">
        <v>91</v>
      </c>
      <c r="B284" s="164"/>
      <c r="C284" s="299" t="s">
        <v>628</v>
      </c>
      <c r="D284" s="166"/>
      <c r="E284" s="168"/>
      <c r="F284" s="505"/>
      <c r="G284" s="168"/>
      <c r="AO284" s="260"/>
      <c r="AP284" s="260"/>
      <c r="AQ284" s="260"/>
      <c r="AR284" s="260"/>
      <c r="AS284" s="260"/>
      <c r="AT284" s="260"/>
      <c r="AU284" s="260"/>
      <c r="AV284" s="260"/>
      <c r="AW284" s="260"/>
      <c r="AX284" s="260"/>
      <c r="AY284" s="260"/>
      <c r="AZ284" s="260"/>
      <c r="BA284" s="260"/>
      <c r="BB284" s="260"/>
      <c r="BC284" s="260"/>
      <c r="BD284" s="260"/>
      <c r="BE284" s="260"/>
      <c r="BF284" s="260"/>
      <c r="BG284" s="210"/>
      <c r="BH284" s="210"/>
      <c r="BI284" s="210"/>
    </row>
    <row r="285" spans="1:61" x14ac:dyDescent="0.25">
      <c r="A285" s="171" t="s">
        <v>91</v>
      </c>
      <c r="B285" s="164"/>
      <c r="C285" s="299" t="s">
        <v>628</v>
      </c>
      <c r="D285" s="166"/>
      <c r="E285" s="168"/>
      <c r="F285" s="505"/>
      <c r="G285" s="168"/>
      <c r="AO285" s="260"/>
      <c r="AP285" s="260"/>
      <c r="AQ285" s="260"/>
      <c r="AR285" s="260"/>
      <c r="AS285" s="260"/>
      <c r="AT285" s="260"/>
      <c r="AU285" s="260"/>
      <c r="AV285" s="260"/>
      <c r="AW285" s="260"/>
      <c r="AX285" s="260"/>
      <c r="AY285" s="260"/>
      <c r="AZ285" s="260"/>
      <c r="BA285" s="260"/>
      <c r="BB285" s="260"/>
      <c r="BC285" s="260"/>
      <c r="BD285" s="260"/>
      <c r="BE285" s="260"/>
      <c r="BF285" s="260"/>
      <c r="BG285" s="210"/>
      <c r="BH285" s="210"/>
      <c r="BI285" s="210"/>
    </row>
    <row r="286" spans="1:61" x14ac:dyDescent="0.25">
      <c r="A286" s="171" t="s">
        <v>91</v>
      </c>
      <c r="B286" s="164"/>
      <c r="C286" s="299" t="s">
        <v>628</v>
      </c>
      <c r="D286" s="166"/>
      <c r="E286" s="168"/>
      <c r="F286" s="505"/>
      <c r="G286" s="168"/>
      <c r="AO286" s="260"/>
      <c r="AP286" s="260"/>
      <c r="AQ286" s="260"/>
      <c r="AR286" s="260"/>
      <c r="AS286" s="260"/>
      <c r="AT286" s="260"/>
      <c r="AU286" s="260"/>
      <c r="AV286" s="260"/>
      <c r="AW286" s="260"/>
      <c r="AX286" s="260"/>
      <c r="AY286" s="260"/>
      <c r="AZ286" s="260"/>
      <c r="BA286" s="260"/>
      <c r="BB286" s="260"/>
      <c r="BC286" s="260"/>
      <c r="BD286" s="260"/>
      <c r="BE286" s="260"/>
      <c r="BF286" s="260"/>
      <c r="BG286" s="210"/>
      <c r="BH286" s="210"/>
      <c r="BI286" s="210"/>
    </row>
    <row r="287" spans="1:61" x14ac:dyDescent="0.25">
      <c r="A287" s="171" t="s">
        <v>91</v>
      </c>
      <c r="B287" s="164"/>
      <c r="C287" s="299" t="s">
        <v>628</v>
      </c>
      <c r="D287" s="166"/>
      <c r="E287" s="168"/>
      <c r="F287" s="505"/>
      <c r="G287" s="168"/>
      <c r="AO287" s="260"/>
      <c r="AP287" s="260"/>
      <c r="AQ287" s="260"/>
      <c r="AR287" s="260"/>
      <c r="AS287" s="260"/>
      <c r="AT287" s="260"/>
      <c r="AU287" s="260"/>
      <c r="AV287" s="260"/>
      <c r="AW287" s="260"/>
      <c r="AX287" s="260"/>
      <c r="AY287" s="260"/>
      <c r="AZ287" s="260"/>
      <c r="BA287" s="260"/>
      <c r="BB287" s="260"/>
      <c r="BC287" s="260"/>
      <c r="BD287" s="260"/>
      <c r="BE287" s="260"/>
      <c r="BF287" s="260"/>
      <c r="BG287" s="210"/>
      <c r="BH287" s="210"/>
      <c r="BI287" s="210"/>
    </row>
    <row r="288" spans="1:61" x14ac:dyDescent="0.25">
      <c r="A288" s="171" t="s">
        <v>91</v>
      </c>
      <c r="B288" s="164"/>
      <c r="C288" s="299" t="s">
        <v>628</v>
      </c>
      <c r="D288" s="166"/>
      <c r="E288" s="168"/>
      <c r="F288" s="505"/>
      <c r="G288" s="168"/>
      <c r="AO288" s="260"/>
      <c r="AP288" s="260"/>
      <c r="AQ288" s="260"/>
      <c r="AR288" s="260"/>
      <c r="AS288" s="260"/>
      <c r="AT288" s="260"/>
      <c r="AU288" s="260"/>
      <c r="AV288" s="260"/>
      <c r="AW288" s="260"/>
      <c r="AX288" s="260"/>
      <c r="AY288" s="260"/>
      <c r="AZ288" s="260"/>
      <c r="BA288" s="260"/>
      <c r="BB288" s="260"/>
      <c r="BC288" s="260"/>
      <c r="BD288" s="260"/>
      <c r="BE288" s="260"/>
      <c r="BF288" s="260"/>
      <c r="BG288" s="210"/>
      <c r="BH288" s="210"/>
      <c r="BI288" s="210"/>
    </row>
    <row r="289" spans="1:61" x14ac:dyDescent="0.25">
      <c r="A289" s="171" t="s">
        <v>91</v>
      </c>
      <c r="B289" s="164"/>
      <c r="C289" s="299" t="s">
        <v>628</v>
      </c>
      <c r="D289" s="166"/>
      <c r="E289" s="168"/>
      <c r="F289" s="505"/>
      <c r="G289" s="168"/>
      <c r="AO289" s="260"/>
      <c r="AP289" s="260"/>
      <c r="AQ289" s="260"/>
      <c r="AR289" s="260"/>
      <c r="AS289" s="260"/>
      <c r="AT289" s="260"/>
      <c r="AU289" s="260"/>
      <c r="AV289" s="260"/>
      <c r="AW289" s="260"/>
      <c r="AX289" s="260"/>
      <c r="AY289" s="260"/>
      <c r="AZ289" s="260"/>
      <c r="BA289" s="260"/>
      <c r="BB289" s="260"/>
      <c r="BC289" s="260"/>
      <c r="BD289" s="260"/>
      <c r="BE289" s="260"/>
      <c r="BF289" s="260"/>
      <c r="BG289" s="210"/>
      <c r="BH289" s="210"/>
      <c r="BI289" s="210"/>
    </row>
    <row r="290" spans="1:61" x14ac:dyDescent="0.25">
      <c r="A290" s="171" t="s">
        <v>91</v>
      </c>
      <c r="B290" s="164"/>
      <c r="C290" s="299" t="s">
        <v>628</v>
      </c>
      <c r="D290" s="166"/>
      <c r="E290" s="168"/>
      <c r="F290" s="505"/>
      <c r="G290" s="168"/>
      <c r="AO290" s="260"/>
      <c r="AP290" s="260"/>
      <c r="AQ290" s="260"/>
      <c r="AR290" s="260"/>
      <c r="AS290" s="260"/>
      <c r="AT290" s="260"/>
      <c r="AU290" s="260"/>
      <c r="AV290" s="260"/>
      <c r="AW290" s="260"/>
      <c r="AX290" s="260"/>
      <c r="AY290" s="260"/>
      <c r="AZ290" s="260"/>
      <c r="BA290" s="260"/>
      <c r="BB290" s="260"/>
      <c r="BC290" s="260"/>
      <c r="BD290" s="260"/>
      <c r="BE290" s="260"/>
      <c r="BF290" s="260"/>
      <c r="BG290" s="210"/>
      <c r="BH290" s="210"/>
      <c r="BI290" s="210"/>
    </row>
    <row r="291" spans="1:61" x14ac:dyDescent="0.25">
      <c r="A291" s="171" t="s">
        <v>91</v>
      </c>
      <c r="B291" s="164"/>
      <c r="C291" s="299" t="s">
        <v>628</v>
      </c>
      <c r="D291" s="166"/>
      <c r="E291" s="168"/>
      <c r="F291" s="505"/>
      <c r="G291" s="168"/>
      <c r="AO291" s="260"/>
      <c r="AP291" s="260"/>
      <c r="AQ291" s="260"/>
      <c r="AR291" s="260"/>
      <c r="AS291" s="260"/>
      <c r="AT291" s="260"/>
      <c r="AU291" s="260"/>
      <c r="AV291" s="260"/>
      <c r="AW291" s="260"/>
      <c r="AX291" s="260"/>
      <c r="AY291" s="260"/>
      <c r="AZ291" s="260"/>
      <c r="BA291" s="260"/>
      <c r="BB291" s="260"/>
      <c r="BC291" s="260"/>
      <c r="BD291" s="260"/>
      <c r="BE291" s="260"/>
      <c r="BF291" s="260"/>
      <c r="BG291" s="210"/>
      <c r="BH291" s="210"/>
      <c r="BI291" s="210"/>
    </row>
    <row r="292" spans="1:61" x14ac:dyDescent="0.25">
      <c r="A292" s="171" t="s">
        <v>91</v>
      </c>
      <c r="B292" s="164"/>
      <c r="C292" s="299" t="s">
        <v>628</v>
      </c>
      <c r="D292" s="166"/>
      <c r="E292" s="168"/>
      <c r="F292" s="505"/>
      <c r="G292" s="168"/>
      <c r="AO292" s="260"/>
      <c r="AP292" s="260"/>
      <c r="AQ292" s="260"/>
      <c r="AR292" s="260"/>
      <c r="AS292" s="260"/>
      <c r="AT292" s="260"/>
      <c r="AU292" s="260"/>
      <c r="AV292" s="260"/>
      <c r="AW292" s="260"/>
      <c r="AX292" s="260"/>
      <c r="AY292" s="260"/>
      <c r="AZ292" s="260"/>
      <c r="BA292" s="260"/>
      <c r="BB292" s="260"/>
      <c r="BC292" s="260"/>
      <c r="BD292" s="260"/>
      <c r="BE292" s="260"/>
      <c r="BF292" s="260"/>
      <c r="BG292" s="210"/>
      <c r="BH292" s="210"/>
      <c r="BI292" s="210"/>
    </row>
    <row r="293" spans="1:61" x14ac:dyDescent="0.25">
      <c r="A293" s="171" t="s">
        <v>91</v>
      </c>
      <c r="B293" s="164"/>
      <c r="C293" s="299" t="s">
        <v>628</v>
      </c>
      <c r="D293" s="166"/>
      <c r="E293" s="168"/>
      <c r="F293" s="505"/>
      <c r="G293" s="168"/>
      <c r="AO293" s="260"/>
      <c r="AP293" s="260"/>
      <c r="AQ293" s="260"/>
      <c r="AR293" s="260"/>
      <c r="AS293" s="260"/>
      <c r="AT293" s="260"/>
      <c r="AU293" s="260"/>
      <c r="AV293" s="260"/>
      <c r="AW293" s="260"/>
      <c r="AX293" s="260"/>
      <c r="AY293" s="260"/>
      <c r="AZ293" s="260"/>
      <c r="BA293" s="260"/>
      <c r="BB293" s="260"/>
      <c r="BC293" s="260"/>
      <c r="BD293" s="260"/>
      <c r="BE293" s="260"/>
      <c r="BF293" s="260"/>
      <c r="BG293" s="210"/>
      <c r="BH293" s="210"/>
      <c r="BI293" s="210"/>
    </row>
    <row r="294" spans="1:61" x14ac:dyDescent="0.25">
      <c r="A294" s="171" t="s">
        <v>91</v>
      </c>
      <c r="B294" s="164"/>
      <c r="C294" s="299" t="s">
        <v>628</v>
      </c>
      <c r="D294" s="166"/>
      <c r="E294" s="168"/>
      <c r="F294" s="505"/>
      <c r="G294" s="168"/>
      <c r="AO294" s="260"/>
      <c r="AP294" s="260"/>
      <c r="AQ294" s="260"/>
      <c r="AR294" s="260"/>
      <c r="AS294" s="260"/>
      <c r="AT294" s="260"/>
      <c r="AU294" s="260"/>
      <c r="AV294" s="260"/>
      <c r="AW294" s="260"/>
      <c r="AX294" s="260"/>
      <c r="AY294" s="260"/>
      <c r="AZ294" s="260"/>
      <c r="BA294" s="260"/>
      <c r="BB294" s="260"/>
      <c r="BC294" s="260"/>
      <c r="BD294" s="260"/>
      <c r="BE294" s="260"/>
      <c r="BF294" s="260"/>
      <c r="BG294" s="210"/>
      <c r="BH294" s="210"/>
      <c r="BI294" s="210"/>
    </row>
    <row r="295" spans="1:61" x14ac:dyDescent="0.25">
      <c r="A295" s="171" t="s">
        <v>91</v>
      </c>
      <c r="B295" s="164"/>
      <c r="C295" s="299" t="s">
        <v>628</v>
      </c>
      <c r="D295" s="166"/>
      <c r="E295" s="168"/>
      <c r="F295" s="505"/>
      <c r="G295" s="168"/>
      <c r="AO295" s="260"/>
      <c r="AP295" s="260"/>
      <c r="AQ295" s="260"/>
      <c r="AR295" s="260"/>
      <c r="AS295" s="260"/>
      <c r="AT295" s="260"/>
      <c r="AU295" s="260"/>
      <c r="AV295" s="260"/>
      <c r="AW295" s="260"/>
      <c r="AX295" s="260"/>
      <c r="AY295" s="260"/>
      <c r="AZ295" s="260"/>
      <c r="BA295" s="260"/>
      <c r="BB295" s="260"/>
      <c r="BC295" s="260"/>
      <c r="BD295" s="260"/>
      <c r="BE295" s="260"/>
      <c r="BF295" s="260"/>
      <c r="BG295" s="210"/>
      <c r="BH295" s="210"/>
      <c r="BI295" s="210"/>
    </row>
    <row r="296" spans="1:61" x14ac:dyDescent="0.25">
      <c r="A296" s="171" t="s">
        <v>91</v>
      </c>
      <c r="B296" s="164"/>
      <c r="C296" s="299" t="s">
        <v>628</v>
      </c>
      <c r="D296" s="166"/>
      <c r="E296" s="168"/>
      <c r="F296" s="505"/>
      <c r="G296" s="168"/>
      <c r="AO296" s="260"/>
      <c r="AP296" s="260"/>
      <c r="AQ296" s="260"/>
      <c r="AR296" s="260"/>
      <c r="AS296" s="260"/>
      <c r="AT296" s="260"/>
      <c r="AU296" s="260"/>
      <c r="AV296" s="260"/>
      <c r="AW296" s="260"/>
      <c r="AX296" s="260"/>
      <c r="AY296" s="260"/>
      <c r="AZ296" s="260"/>
      <c r="BA296" s="260"/>
      <c r="BB296" s="260"/>
      <c r="BC296" s="260"/>
      <c r="BD296" s="260"/>
      <c r="BE296" s="260"/>
      <c r="BF296" s="260"/>
      <c r="BG296" s="210"/>
      <c r="BH296" s="210"/>
      <c r="BI296" s="210"/>
    </row>
    <row r="297" spans="1:61" x14ac:dyDescent="0.25">
      <c r="A297" s="171" t="s">
        <v>91</v>
      </c>
      <c r="B297" s="164"/>
      <c r="C297" s="299" t="s">
        <v>628</v>
      </c>
      <c r="D297" s="166"/>
      <c r="E297" s="168"/>
      <c r="F297" s="505"/>
      <c r="G297" s="168"/>
      <c r="AO297" s="260"/>
      <c r="AP297" s="260"/>
      <c r="AQ297" s="260"/>
      <c r="AR297" s="260"/>
      <c r="AS297" s="260"/>
      <c r="AT297" s="260"/>
      <c r="AU297" s="260"/>
      <c r="AV297" s="260"/>
      <c r="AW297" s="260"/>
      <c r="AX297" s="260"/>
      <c r="AY297" s="260"/>
      <c r="AZ297" s="260"/>
      <c r="BA297" s="260"/>
      <c r="BB297" s="260"/>
      <c r="BC297" s="260"/>
      <c r="BD297" s="260"/>
      <c r="BE297" s="260"/>
      <c r="BF297" s="260"/>
      <c r="BG297" s="210"/>
      <c r="BH297" s="210"/>
      <c r="BI297" s="210"/>
    </row>
    <row r="298" spans="1:61" x14ac:dyDescent="0.25">
      <c r="A298" s="171" t="s">
        <v>91</v>
      </c>
      <c r="B298" s="164"/>
      <c r="C298" s="299" t="s">
        <v>628</v>
      </c>
      <c r="D298" s="166"/>
      <c r="E298" s="168"/>
      <c r="F298" s="505"/>
      <c r="G298" s="168"/>
      <c r="AO298" s="260"/>
      <c r="AP298" s="260"/>
      <c r="AQ298" s="260"/>
      <c r="AR298" s="260"/>
      <c r="AS298" s="260"/>
      <c r="AT298" s="260"/>
      <c r="AU298" s="260"/>
      <c r="AV298" s="260"/>
      <c r="AW298" s="260"/>
      <c r="AX298" s="260"/>
      <c r="AY298" s="260"/>
      <c r="AZ298" s="260"/>
      <c r="BA298" s="260"/>
      <c r="BB298" s="260"/>
      <c r="BC298" s="260"/>
      <c r="BD298" s="260"/>
      <c r="BE298" s="260"/>
      <c r="BF298" s="260"/>
      <c r="BG298" s="210"/>
      <c r="BH298" s="210"/>
      <c r="BI298" s="210"/>
    </row>
    <row r="299" spans="1:61" x14ac:dyDescent="0.25">
      <c r="A299" s="171" t="s">
        <v>91</v>
      </c>
      <c r="B299" s="164"/>
      <c r="C299" s="299" t="s">
        <v>628</v>
      </c>
      <c r="D299" s="166"/>
      <c r="E299" s="168"/>
      <c r="F299" s="505"/>
      <c r="G299" s="168"/>
      <c r="AO299" s="260"/>
      <c r="AP299" s="260"/>
      <c r="AQ299" s="260"/>
      <c r="AR299" s="260"/>
      <c r="AS299" s="260"/>
      <c r="AT299" s="260"/>
      <c r="AU299" s="260"/>
      <c r="AV299" s="260"/>
      <c r="AW299" s="260"/>
      <c r="AX299" s="260"/>
      <c r="AY299" s="260"/>
      <c r="AZ299" s="260"/>
      <c r="BA299" s="260"/>
      <c r="BB299" s="260"/>
      <c r="BC299" s="260"/>
      <c r="BD299" s="260"/>
      <c r="BE299" s="260"/>
      <c r="BF299" s="260"/>
      <c r="BG299" s="210"/>
      <c r="BH299" s="210"/>
      <c r="BI299" s="210"/>
    </row>
    <row r="300" spans="1:61" x14ac:dyDescent="0.25">
      <c r="A300" s="171" t="s">
        <v>91</v>
      </c>
      <c r="B300" s="164"/>
      <c r="C300" s="299" t="s">
        <v>628</v>
      </c>
      <c r="D300" s="166"/>
      <c r="E300" s="168"/>
      <c r="F300" s="505"/>
      <c r="G300" s="168"/>
      <c r="AO300" s="260"/>
      <c r="AP300" s="260"/>
      <c r="AQ300" s="260"/>
      <c r="AR300" s="260"/>
      <c r="AS300" s="260"/>
      <c r="AT300" s="260"/>
      <c r="AU300" s="260"/>
      <c r="AV300" s="260"/>
      <c r="AW300" s="260"/>
      <c r="AX300" s="260"/>
      <c r="AY300" s="260"/>
      <c r="AZ300" s="260"/>
      <c r="BA300" s="260"/>
      <c r="BB300" s="260"/>
      <c r="BC300" s="260"/>
      <c r="BD300" s="260"/>
      <c r="BE300" s="260"/>
      <c r="BF300" s="260"/>
      <c r="BG300" s="210"/>
      <c r="BH300" s="210"/>
      <c r="BI300" s="210"/>
    </row>
    <row r="301" spans="1:61" x14ac:dyDescent="0.25">
      <c r="A301" s="171" t="s">
        <v>91</v>
      </c>
      <c r="B301" s="164"/>
      <c r="C301" s="299" t="s">
        <v>628</v>
      </c>
      <c r="D301" s="166"/>
      <c r="E301" s="168"/>
      <c r="AO301" s="260"/>
      <c r="AP301" s="260"/>
      <c r="AQ301" s="260"/>
      <c r="AR301" s="260"/>
      <c r="AS301" s="260"/>
      <c r="AT301" s="260" t="s">
        <v>3009</v>
      </c>
      <c r="AU301" s="260" t="s">
        <v>3009</v>
      </c>
      <c r="AV301" s="260"/>
      <c r="AW301" s="260"/>
      <c r="AX301" s="260"/>
      <c r="AY301" s="260"/>
      <c r="AZ301" s="260"/>
      <c r="BA301" s="260"/>
      <c r="BB301" s="260"/>
      <c r="BC301" s="260"/>
      <c r="BD301" s="260"/>
      <c r="BE301" s="260"/>
      <c r="BF301" s="260"/>
      <c r="BG301" s="210"/>
      <c r="BH301" s="210"/>
      <c r="BI301" s="210"/>
    </row>
    <row r="302" spans="1:61" x14ac:dyDescent="0.25">
      <c r="A302" s="171" t="s">
        <v>91</v>
      </c>
      <c r="B302" s="164"/>
      <c r="C302" s="299" t="s">
        <v>628</v>
      </c>
      <c r="D302" s="166"/>
      <c r="E302" s="168"/>
      <c r="AO302" s="260"/>
      <c r="AP302" s="260"/>
      <c r="AQ302" s="260"/>
      <c r="AR302" s="260"/>
      <c r="AS302" s="260"/>
      <c r="AT302" s="260" t="s">
        <v>3009</v>
      </c>
      <c r="AU302" s="260" t="s">
        <v>3009</v>
      </c>
      <c r="AV302" s="260"/>
      <c r="AW302" s="260"/>
      <c r="AX302" s="260"/>
      <c r="AY302" s="260"/>
      <c r="AZ302" s="260"/>
      <c r="BA302" s="260"/>
      <c r="BB302" s="260"/>
      <c r="BC302" s="260"/>
      <c r="BD302" s="260"/>
      <c r="BE302" s="260"/>
      <c r="BF302" s="260"/>
      <c r="BG302" s="210"/>
      <c r="BH302" s="210"/>
      <c r="BI302" s="210"/>
    </row>
    <row r="303" spans="1:61" x14ac:dyDescent="0.25">
      <c r="A303" s="171" t="s">
        <v>91</v>
      </c>
      <c r="B303" s="164"/>
      <c r="C303" s="299" t="s">
        <v>628</v>
      </c>
      <c r="D303" s="166"/>
      <c r="E303" s="168"/>
      <c r="AO303" s="260"/>
      <c r="AP303" s="260"/>
      <c r="AQ303" s="260"/>
      <c r="AR303" s="260"/>
      <c r="AS303" s="260"/>
      <c r="AT303" s="260" t="s">
        <v>3009</v>
      </c>
      <c r="AU303" s="260" t="s">
        <v>3009</v>
      </c>
      <c r="AV303" s="260"/>
      <c r="AW303" s="260"/>
      <c r="AX303" s="260"/>
      <c r="AY303" s="260"/>
      <c r="AZ303" s="260"/>
      <c r="BA303" s="260"/>
      <c r="BB303" s="260"/>
      <c r="BC303" s="260"/>
      <c r="BD303" s="260"/>
      <c r="BE303" s="260"/>
      <c r="BF303" s="260"/>
      <c r="BG303" s="210"/>
      <c r="BH303" s="210"/>
      <c r="BI303" s="210"/>
    </row>
    <row r="304" spans="1:61" x14ac:dyDescent="0.25">
      <c r="A304" s="171" t="s">
        <v>91</v>
      </c>
      <c r="B304" s="164"/>
      <c r="C304" s="299" t="s">
        <v>628</v>
      </c>
      <c r="D304" s="166"/>
      <c r="E304" s="168"/>
      <c r="AO304" s="260"/>
      <c r="AP304" s="260"/>
      <c r="AQ304" s="260"/>
      <c r="AR304" s="260"/>
      <c r="AS304" s="260"/>
      <c r="AT304" s="260" t="s">
        <v>3009</v>
      </c>
      <c r="AU304" s="260" t="s">
        <v>3009</v>
      </c>
      <c r="AV304" s="260"/>
      <c r="AW304" s="260"/>
      <c r="AX304" s="260"/>
      <c r="AY304" s="260"/>
      <c r="AZ304" s="260"/>
      <c r="BA304" s="260"/>
      <c r="BB304" s="260"/>
      <c r="BC304" s="260"/>
      <c r="BD304" s="260"/>
      <c r="BE304" s="260"/>
      <c r="BF304" s="260"/>
      <c r="BG304" s="210"/>
      <c r="BH304" s="210"/>
      <c r="BI304" s="210"/>
    </row>
    <row r="305" spans="1:61" x14ac:dyDescent="0.25">
      <c r="A305" s="171" t="s">
        <v>91</v>
      </c>
      <c r="B305" s="164"/>
      <c r="C305" s="299" t="s">
        <v>628</v>
      </c>
      <c r="D305" s="166"/>
      <c r="E305" s="168"/>
      <c r="F305" s="505"/>
      <c r="G305" s="168"/>
      <c r="AO305" s="260"/>
      <c r="AP305" s="260"/>
      <c r="AQ305" s="260"/>
      <c r="AR305" s="260"/>
      <c r="AS305" s="260"/>
      <c r="AT305" s="260"/>
      <c r="AU305" s="260"/>
      <c r="AV305" s="260"/>
      <c r="AW305" s="260"/>
      <c r="AX305" s="260"/>
      <c r="AY305" s="260"/>
      <c r="AZ305" s="260"/>
      <c r="BA305" s="260"/>
      <c r="BB305" s="260"/>
      <c r="BC305" s="260"/>
      <c r="BD305" s="260"/>
      <c r="BE305" s="260"/>
      <c r="BF305" s="260"/>
      <c r="BG305" s="210"/>
      <c r="BH305" s="210"/>
      <c r="BI305" s="210"/>
    </row>
    <row r="306" spans="1:61" x14ac:dyDescent="0.25">
      <c r="A306" s="171" t="s">
        <v>91</v>
      </c>
      <c r="B306" s="164"/>
      <c r="C306" s="299" t="s">
        <v>628</v>
      </c>
      <c r="D306" s="166"/>
      <c r="E306" s="168"/>
      <c r="F306" s="505"/>
      <c r="G306" s="168"/>
      <c r="AO306" s="260"/>
      <c r="AP306" s="260"/>
      <c r="AQ306" s="260"/>
      <c r="AR306" s="260"/>
      <c r="AS306" s="260"/>
      <c r="AT306" s="260"/>
      <c r="AU306" s="260"/>
      <c r="AV306" s="260"/>
      <c r="AW306" s="260"/>
      <c r="AX306" s="260"/>
      <c r="AY306" s="260"/>
      <c r="AZ306" s="260"/>
      <c r="BA306" s="260"/>
      <c r="BB306" s="260"/>
      <c r="BC306" s="260"/>
      <c r="BD306" s="260"/>
      <c r="BE306" s="260"/>
      <c r="BF306" s="260"/>
      <c r="BG306" s="210"/>
      <c r="BH306" s="210"/>
      <c r="BI306" s="210"/>
    </row>
    <row r="307" spans="1:61" x14ac:dyDescent="0.25">
      <c r="A307" s="171" t="s">
        <v>91</v>
      </c>
      <c r="B307" s="164"/>
      <c r="C307" s="299" t="s">
        <v>628</v>
      </c>
      <c r="D307" s="166"/>
      <c r="E307" s="168"/>
      <c r="F307" s="505"/>
      <c r="G307" s="168"/>
      <c r="AO307" s="260"/>
      <c r="AP307" s="260"/>
      <c r="AQ307" s="260"/>
      <c r="AR307" s="260"/>
      <c r="AS307" s="260"/>
      <c r="AT307" s="260"/>
      <c r="AU307" s="260"/>
      <c r="AV307" s="260"/>
      <c r="AW307" s="260"/>
      <c r="AX307" s="260"/>
      <c r="AY307" s="260"/>
      <c r="AZ307" s="260"/>
      <c r="BA307" s="260"/>
      <c r="BB307" s="260"/>
      <c r="BC307" s="260"/>
      <c r="BD307" s="260"/>
      <c r="BE307" s="260"/>
      <c r="BF307" s="260"/>
      <c r="BG307" s="210"/>
      <c r="BH307" s="210"/>
      <c r="BI307" s="210"/>
    </row>
    <row r="308" spans="1:61" x14ac:dyDescent="0.25">
      <c r="A308" s="171" t="s">
        <v>91</v>
      </c>
      <c r="B308" s="164"/>
      <c r="C308" s="299" t="s">
        <v>628</v>
      </c>
      <c r="D308" s="166"/>
      <c r="E308" s="168"/>
      <c r="F308" s="505"/>
      <c r="G308" s="168"/>
      <c r="AO308" s="260"/>
      <c r="AP308" s="260"/>
      <c r="AQ308" s="260"/>
      <c r="AR308" s="260"/>
      <c r="AS308" s="260"/>
      <c r="AT308" s="260"/>
      <c r="AU308" s="260"/>
      <c r="AV308" s="260"/>
      <c r="AW308" s="260"/>
      <c r="AX308" s="260"/>
      <c r="AY308" s="260"/>
      <c r="AZ308" s="260"/>
      <c r="BA308" s="260"/>
      <c r="BB308" s="260"/>
      <c r="BC308" s="260"/>
      <c r="BD308" s="260"/>
      <c r="BE308" s="260"/>
      <c r="BF308" s="260"/>
      <c r="BG308" s="210"/>
      <c r="BH308" s="210"/>
      <c r="BI308" s="210"/>
    </row>
    <row r="309" spans="1:61" x14ac:dyDescent="0.25">
      <c r="A309" s="171" t="s">
        <v>91</v>
      </c>
      <c r="B309" s="164"/>
      <c r="C309" s="299" t="s">
        <v>628</v>
      </c>
      <c r="D309" s="166"/>
      <c r="E309" s="168"/>
      <c r="F309" s="505"/>
      <c r="G309" s="168"/>
      <c r="AO309" s="260"/>
      <c r="AP309" s="260"/>
      <c r="AQ309" s="260"/>
      <c r="AR309" s="260"/>
      <c r="AS309" s="260"/>
      <c r="AT309" s="260"/>
      <c r="AU309" s="260"/>
      <c r="AV309" s="260"/>
      <c r="AW309" s="260"/>
      <c r="AX309" s="260"/>
      <c r="AY309" s="260"/>
      <c r="AZ309" s="260"/>
      <c r="BA309" s="260"/>
      <c r="BB309" s="260"/>
      <c r="BC309" s="260"/>
      <c r="BD309" s="260"/>
      <c r="BE309" s="260"/>
      <c r="BF309" s="260"/>
      <c r="BG309" s="210"/>
      <c r="BH309" s="210"/>
      <c r="BI309" s="210"/>
    </row>
    <row r="310" spans="1:61" x14ac:dyDescent="0.25">
      <c r="A310" s="171" t="s">
        <v>91</v>
      </c>
      <c r="B310" s="164"/>
      <c r="C310" s="299" t="s">
        <v>628</v>
      </c>
      <c r="D310" s="166"/>
      <c r="E310" s="168"/>
      <c r="F310" s="505"/>
      <c r="G310" s="168"/>
      <c r="AO310" s="260"/>
      <c r="AP310" s="260"/>
      <c r="AQ310" s="260"/>
      <c r="AR310" s="260"/>
      <c r="AS310" s="260"/>
      <c r="AT310" s="260"/>
      <c r="AU310" s="260"/>
      <c r="AV310" s="260"/>
      <c r="AW310" s="260"/>
      <c r="AX310" s="260"/>
      <c r="AY310" s="260"/>
      <c r="AZ310" s="260"/>
      <c r="BA310" s="260"/>
      <c r="BB310" s="260"/>
      <c r="BC310" s="260"/>
      <c r="BD310" s="260"/>
      <c r="BE310" s="260"/>
      <c r="BF310" s="260"/>
      <c r="BG310" s="210"/>
      <c r="BH310" s="210"/>
      <c r="BI310" s="210"/>
    </row>
    <row r="311" spans="1:61" x14ac:dyDescent="0.25">
      <c r="A311" s="171" t="s">
        <v>91</v>
      </c>
      <c r="B311" s="164"/>
      <c r="C311" s="299" t="s">
        <v>628</v>
      </c>
      <c r="D311" s="166"/>
      <c r="E311" s="168"/>
      <c r="F311" s="505"/>
      <c r="G311" s="168"/>
      <c r="AO311" s="260"/>
      <c r="AP311" s="260"/>
      <c r="AQ311" s="260"/>
      <c r="AR311" s="260"/>
      <c r="AS311" s="260"/>
      <c r="AT311" s="260"/>
      <c r="AU311" s="260"/>
      <c r="AV311" s="260"/>
      <c r="AW311" s="260"/>
      <c r="AX311" s="260"/>
      <c r="AY311" s="260"/>
      <c r="AZ311" s="260"/>
      <c r="BA311" s="260"/>
      <c r="BB311" s="260"/>
      <c r="BC311" s="260"/>
      <c r="BD311" s="260"/>
      <c r="BE311" s="260"/>
      <c r="BF311" s="260"/>
      <c r="BG311" s="210"/>
      <c r="BH311" s="210"/>
      <c r="BI311" s="210"/>
    </row>
    <row r="312" spans="1:61" x14ac:dyDescent="0.25">
      <c r="A312" s="171" t="s">
        <v>91</v>
      </c>
      <c r="B312" s="164"/>
      <c r="C312" s="299" t="s">
        <v>628</v>
      </c>
      <c r="D312" s="166"/>
      <c r="E312" s="168"/>
      <c r="F312" s="505"/>
      <c r="G312" s="168"/>
      <c r="AO312" s="260"/>
      <c r="AP312" s="260"/>
      <c r="AQ312" s="260"/>
      <c r="AR312" s="260"/>
      <c r="AS312" s="260"/>
      <c r="AT312" s="260"/>
      <c r="AU312" s="260"/>
      <c r="AV312" s="260"/>
      <c r="AW312" s="260"/>
      <c r="AX312" s="260"/>
      <c r="AY312" s="260"/>
      <c r="AZ312" s="260"/>
      <c r="BA312" s="260"/>
      <c r="BB312" s="260"/>
      <c r="BC312" s="260"/>
      <c r="BD312" s="260"/>
      <c r="BE312" s="260"/>
      <c r="BF312" s="260"/>
      <c r="BG312" s="210"/>
      <c r="BH312" s="210"/>
      <c r="BI312" s="210"/>
    </row>
    <row r="313" spans="1:61" x14ac:dyDescent="0.25">
      <c r="A313" s="171" t="s">
        <v>91</v>
      </c>
      <c r="B313" s="164"/>
      <c r="C313" s="299" t="s">
        <v>628</v>
      </c>
      <c r="D313" s="166"/>
      <c r="E313" s="168"/>
      <c r="F313" s="505"/>
      <c r="G313" s="168"/>
      <c r="AO313" s="260"/>
      <c r="AP313" s="260"/>
      <c r="AQ313" s="260"/>
      <c r="AR313" s="260"/>
      <c r="AS313" s="260"/>
      <c r="AT313" s="260"/>
      <c r="AU313" s="260"/>
      <c r="AV313" s="260"/>
      <c r="AW313" s="260"/>
      <c r="AX313" s="260"/>
      <c r="AY313" s="260"/>
      <c r="AZ313" s="260"/>
      <c r="BA313" s="260"/>
      <c r="BB313" s="260"/>
      <c r="BC313" s="260"/>
      <c r="BD313" s="260"/>
      <c r="BE313" s="260"/>
      <c r="BF313" s="260"/>
      <c r="BG313" s="210"/>
      <c r="BH313" s="210"/>
      <c r="BI313" s="210"/>
    </row>
    <row r="314" spans="1:61" x14ac:dyDescent="0.25">
      <c r="A314" s="171" t="s">
        <v>91</v>
      </c>
      <c r="B314" s="164"/>
      <c r="C314" s="299" t="s">
        <v>628</v>
      </c>
      <c r="D314" s="166"/>
      <c r="E314" s="168"/>
      <c r="F314" s="505"/>
      <c r="G314" s="168"/>
      <c r="AO314" s="260"/>
      <c r="AP314" s="260"/>
      <c r="AQ314" s="260"/>
      <c r="AR314" s="260"/>
      <c r="AS314" s="260"/>
      <c r="AT314" s="260"/>
      <c r="AU314" s="260"/>
      <c r="AV314" s="260"/>
      <c r="AW314" s="260"/>
      <c r="AX314" s="260"/>
      <c r="AY314" s="260"/>
      <c r="AZ314" s="260"/>
      <c r="BA314" s="260"/>
      <c r="BB314" s="260"/>
      <c r="BC314" s="260"/>
      <c r="BD314" s="260"/>
      <c r="BE314" s="260"/>
      <c r="BF314" s="260"/>
      <c r="BG314" s="210"/>
      <c r="BH314" s="210"/>
      <c r="BI314" s="210"/>
    </row>
    <row r="315" spans="1:61" x14ac:dyDescent="0.25">
      <c r="A315" s="171" t="s">
        <v>91</v>
      </c>
      <c r="B315" s="164"/>
      <c r="C315" s="299" t="s">
        <v>628</v>
      </c>
      <c r="D315" s="166"/>
      <c r="E315" s="168"/>
      <c r="F315" s="505"/>
      <c r="G315" s="168"/>
      <c r="AO315" s="260"/>
      <c r="AP315" s="260"/>
      <c r="AQ315" s="260"/>
      <c r="AR315" s="260"/>
      <c r="AS315" s="260"/>
      <c r="AT315" s="260"/>
      <c r="AU315" s="260"/>
      <c r="AV315" s="260"/>
      <c r="AW315" s="260"/>
      <c r="AX315" s="260"/>
      <c r="AY315" s="260"/>
      <c r="AZ315" s="260"/>
      <c r="BA315" s="260"/>
      <c r="BB315" s="260"/>
      <c r="BC315" s="260"/>
      <c r="BD315" s="260"/>
      <c r="BE315" s="260"/>
      <c r="BF315" s="260"/>
      <c r="BG315" s="210"/>
      <c r="BH315" s="210"/>
      <c r="BI315" s="210"/>
    </row>
    <row r="316" spans="1:61" x14ac:dyDescent="0.25">
      <c r="A316" s="171" t="s">
        <v>91</v>
      </c>
      <c r="B316" s="164"/>
      <c r="C316" s="299" t="s">
        <v>628</v>
      </c>
      <c r="D316" s="166"/>
      <c r="E316" s="168"/>
      <c r="F316" s="505"/>
      <c r="G316" s="168"/>
      <c r="AO316" s="260"/>
      <c r="AP316" s="260"/>
      <c r="AQ316" s="260"/>
      <c r="AR316" s="260"/>
      <c r="AS316" s="260"/>
      <c r="AT316" s="260"/>
      <c r="AU316" s="260"/>
      <c r="AV316" s="260"/>
      <c r="AW316" s="260"/>
      <c r="AX316" s="260"/>
      <c r="AY316" s="260"/>
      <c r="AZ316" s="260"/>
      <c r="BA316" s="260"/>
      <c r="BB316" s="260"/>
      <c r="BC316" s="260"/>
      <c r="BD316" s="260"/>
      <c r="BE316" s="260"/>
      <c r="BF316" s="260"/>
      <c r="BG316" s="210"/>
      <c r="BH316" s="210"/>
      <c r="BI316" s="210"/>
    </row>
    <row r="317" spans="1:61" x14ac:dyDescent="0.25">
      <c r="A317" s="171" t="s">
        <v>91</v>
      </c>
      <c r="B317" s="164"/>
      <c r="C317" s="299" t="s">
        <v>628</v>
      </c>
      <c r="D317" s="166"/>
      <c r="E317" s="168"/>
      <c r="F317" s="505"/>
      <c r="G317" s="168"/>
      <c r="AO317" s="260"/>
      <c r="AP317" s="260"/>
      <c r="AQ317" s="260"/>
      <c r="AR317" s="260"/>
      <c r="AS317" s="260"/>
      <c r="AT317" s="260"/>
      <c r="AU317" s="260"/>
      <c r="AV317" s="260"/>
      <c r="AW317" s="260"/>
      <c r="AX317" s="260"/>
      <c r="AY317" s="260"/>
      <c r="AZ317" s="260"/>
      <c r="BA317" s="260"/>
      <c r="BB317" s="260"/>
      <c r="BC317" s="260"/>
      <c r="BD317" s="260"/>
      <c r="BE317" s="260"/>
      <c r="BF317" s="260"/>
      <c r="BG317" s="210"/>
      <c r="BH317" s="210"/>
      <c r="BI317" s="210"/>
    </row>
    <row r="318" spans="1:61" x14ac:dyDescent="0.25">
      <c r="A318" s="171" t="s">
        <v>91</v>
      </c>
      <c r="B318" s="164"/>
      <c r="C318" s="299" t="s">
        <v>628</v>
      </c>
      <c r="D318" s="166"/>
      <c r="E318" s="168"/>
      <c r="F318" s="505"/>
      <c r="G318" s="168"/>
      <c r="AO318" s="260"/>
      <c r="AP318" s="260"/>
      <c r="AQ318" s="260"/>
      <c r="AR318" s="260"/>
      <c r="AS318" s="260"/>
      <c r="AT318" s="260"/>
      <c r="AU318" s="260"/>
      <c r="AV318" s="260"/>
      <c r="AW318" s="260"/>
      <c r="AX318" s="260"/>
      <c r="AY318" s="260"/>
      <c r="AZ318" s="260"/>
      <c r="BA318" s="260"/>
      <c r="BB318" s="260"/>
      <c r="BC318" s="260"/>
      <c r="BD318" s="260"/>
      <c r="BE318" s="260"/>
      <c r="BF318" s="260"/>
      <c r="BG318" s="210"/>
      <c r="BH318" s="210"/>
      <c r="BI318" s="210"/>
    </row>
    <row r="319" spans="1:61" x14ac:dyDescent="0.25">
      <c r="A319" s="171" t="s">
        <v>91</v>
      </c>
      <c r="B319" s="164"/>
      <c r="C319" s="299" t="s">
        <v>628</v>
      </c>
      <c r="D319" s="166"/>
      <c r="E319" s="168"/>
      <c r="F319" s="505"/>
      <c r="G319" s="168"/>
      <c r="AO319" s="260"/>
      <c r="AP319" s="260"/>
      <c r="AQ319" s="260"/>
      <c r="AR319" s="260"/>
      <c r="AS319" s="260"/>
      <c r="AT319" s="260"/>
      <c r="AU319" s="260"/>
      <c r="AV319" s="260"/>
      <c r="AW319" s="260"/>
      <c r="AX319" s="260"/>
      <c r="AY319" s="260"/>
      <c r="AZ319" s="260"/>
      <c r="BA319" s="260"/>
      <c r="BB319" s="260"/>
      <c r="BC319" s="260"/>
      <c r="BD319" s="260"/>
      <c r="BE319" s="260"/>
      <c r="BF319" s="260"/>
      <c r="BG319" s="210"/>
      <c r="BH319" s="210"/>
      <c r="BI319" s="210"/>
    </row>
    <row r="320" spans="1:61" x14ac:dyDescent="0.25">
      <c r="A320" s="171" t="s">
        <v>91</v>
      </c>
      <c r="B320" s="164"/>
      <c r="C320" s="299" t="s">
        <v>628</v>
      </c>
      <c r="D320" s="166"/>
      <c r="E320" s="168"/>
      <c r="F320" s="505"/>
      <c r="G320" s="168"/>
      <c r="AO320" s="260"/>
      <c r="AP320" s="260"/>
      <c r="AQ320" s="260"/>
      <c r="AR320" s="260"/>
      <c r="AS320" s="260"/>
      <c r="AT320" s="260"/>
      <c r="AU320" s="260"/>
      <c r="AV320" s="260"/>
      <c r="AW320" s="260"/>
      <c r="AX320" s="260"/>
      <c r="AY320" s="260"/>
      <c r="AZ320" s="260"/>
      <c r="BA320" s="260"/>
      <c r="BB320" s="260"/>
      <c r="BC320" s="260"/>
      <c r="BD320" s="260"/>
      <c r="BE320" s="260"/>
      <c r="BF320" s="260"/>
      <c r="BG320" s="210"/>
      <c r="BH320" s="210"/>
      <c r="BI320" s="210"/>
    </row>
    <row r="321" spans="1:61" x14ac:dyDescent="0.25">
      <c r="A321" s="171" t="s">
        <v>91</v>
      </c>
      <c r="B321" s="164"/>
      <c r="C321" s="299" t="s">
        <v>628</v>
      </c>
      <c r="D321" s="166"/>
      <c r="E321" s="168"/>
      <c r="F321" s="505"/>
      <c r="G321" s="168"/>
      <c r="AO321" s="260"/>
      <c r="AP321" s="260"/>
      <c r="AQ321" s="260"/>
      <c r="AR321" s="260"/>
      <c r="AS321" s="260"/>
      <c r="AT321" s="260"/>
      <c r="AU321" s="260"/>
      <c r="AV321" s="260"/>
      <c r="AW321" s="260"/>
      <c r="AX321" s="260"/>
      <c r="AY321" s="260"/>
      <c r="AZ321" s="260"/>
      <c r="BA321" s="260"/>
      <c r="BB321" s="260"/>
      <c r="BC321" s="260"/>
      <c r="BD321" s="260"/>
      <c r="BE321" s="260"/>
      <c r="BF321" s="260"/>
      <c r="BG321" s="210"/>
      <c r="BH321" s="210"/>
      <c r="BI321" s="210"/>
    </row>
    <row r="322" spans="1:61" x14ac:dyDescent="0.25">
      <c r="A322" s="171" t="s">
        <v>91</v>
      </c>
      <c r="B322" s="164"/>
      <c r="C322" s="299" t="s">
        <v>628</v>
      </c>
      <c r="D322" s="166"/>
      <c r="E322" s="168"/>
      <c r="F322" s="505"/>
      <c r="G322" s="168"/>
      <c r="AO322" s="260"/>
      <c r="AP322" s="260"/>
      <c r="AQ322" s="260"/>
      <c r="AR322" s="260"/>
      <c r="AS322" s="260"/>
      <c r="AT322" s="260"/>
      <c r="AU322" s="260"/>
      <c r="AV322" s="260"/>
      <c r="AW322" s="260"/>
      <c r="AX322" s="260"/>
      <c r="AY322" s="260"/>
      <c r="AZ322" s="260"/>
      <c r="BA322" s="260"/>
      <c r="BB322" s="260"/>
      <c r="BC322" s="260"/>
      <c r="BD322" s="260"/>
      <c r="BE322" s="260"/>
      <c r="BF322" s="260"/>
      <c r="BG322" s="210"/>
      <c r="BH322" s="210"/>
      <c r="BI322" s="210"/>
    </row>
    <row r="323" spans="1:61" x14ac:dyDescent="0.25">
      <c r="A323" s="171" t="s">
        <v>91</v>
      </c>
      <c r="B323" s="164"/>
      <c r="C323" s="299" t="s">
        <v>628</v>
      </c>
      <c r="D323" s="166"/>
      <c r="E323" s="168"/>
      <c r="F323" s="167"/>
      <c r="G323" s="168"/>
      <c r="AO323" s="260"/>
      <c r="AP323" s="260"/>
      <c r="AQ323" s="260"/>
      <c r="AR323" s="260"/>
      <c r="AS323" s="260"/>
      <c r="AT323" s="260"/>
      <c r="AU323" s="260"/>
      <c r="AV323" s="260"/>
      <c r="AW323" s="260"/>
      <c r="AX323" s="260"/>
      <c r="AY323" s="260"/>
      <c r="AZ323" s="260"/>
      <c r="BA323" s="260"/>
      <c r="BB323" s="260"/>
      <c r="BC323" s="260"/>
      <c r="BD323" s="260"/>
      <c r="BE323" s="260"/>
      <c r="BF323" s="260"/>
      <c r="BG323" s="210"/>
      <c r="BH323" s="210"/>
      <c r="BI323" s="210"/>
    </row>
    <row r="324" spans="1:61" x14ac:dyDescent="0.25">
      <c r="A324" s="171" t="s">
        <v>91</v>
      </c>
      <c r="B324" s="164"/>
      <c r="C324" s="299" t="s">
        <v>628</v>
      </c>
      <c r="D324" s="166"/>
      <c r="E324" s="168"/>
      <c r="F324" s="167"/>
      <c r="G324" s="168"/>
      <c r="AO324" s="260"/>
      <c r="AP324" s="260"/>
      <c r="AQ324" s="260"/>
      <c r="AR324" s="260"/>
      <c r="AS324" s="260"/>
      <c r="AT324" s="260"/>
      <c r="AU324" s="260"/>
      <c r="AV324" s="260"/>
      <c r="AW324" s="260"/>
      <c r="AX324" s="260"/>
      <c r="AY324" s="260"/>
      <c r="AZ324" s="260"/>
      <c r="BA324" s="260"/>
      <c r="BB324" s="260"/>
      <c r="BC324" s="260"/>
      <c r="BD324" s="260"/>
      <c r="BE324" s="260"/>
      <c r="BF324" s="260"/>
      <c r="BG324" s="210"/>
      <c r="BH324" s="210"/>
      <c r="BI324" s="210"/>
    </row>
    <row r="325" spans="1:61" x14ac:dyDescent="0.25">
      <c r="A325" s="171" t="s">
        <v>91</v>
      </c>
      <c r="B325" s="164"/>
      <c r="C325" s="299" t="s">
        <v>628</v>
      </c>
      <c r="D325" s="166"/>
      <c r="E325" s="168"/>
      <c r="F325" s="167"/>
      <c r="G325" s="168"/>
      <c r="AO325" s="260"/>
      <c r="AP325" s="260"/>
      <c r="AQ325" s="260"/>
      <c r="AR325" s="260"/>
      <c r="AS325" s="260"/>
      <c r="AT325" s="260"/>
      <c r="AU325" s="260"/>
      <c r="AV325" s="260"/>
      <c r="AW325" s="260"/>
      <c r="AX325" s="260"/>
      <c r="AY325" s="260"/>
      <c r="AZ325" s="260"/>
      <c r="BA325" s="260"/>
      <c r="BB325" s="260"/>
      <c r="BC325" s="260"/>
      <c r="BD325" s="260"/>
      <c r="BE325" s="260"/>
      <c r="BF325" s="260"/>
      <c r="BG325" s="210"/>
      <c r="BH325" s="210"/>
      <c r="BI325" s="210"/>
    </row>
    <row r="326" spans="1:61" x14ac:dyDescent="0.25">
      <c r="A326" s="171" t="s">
        <v>91</v>
      </c>
      <c r="B326" s="164"/>
      <c r="C326" s="299" t="s">
        <v>628</v>
      </c>
      <c r="D326" s="166"/>
      <c r="E326" s="168"/>
      <c r="F326" s="167"/>
      <c r="G326" s="168"/>
      <c r="AO326" s="260"/>
      <c r="AP326" s="260"/>
      <c r="AQ326" s="260"/>
      <c r="AR326" s="260"/>
      <c r="AS326" s="260"/>
      <c r="AT326" s="260"/>
      <c r="AU326" s="260"/>
      <c r="AV326" s="260"/>
      <c r="AW326" s="260"/>
      <c r="AX326" s="260"/>
      <c r="AY326" s="260"/>
      <c r="AZ326" s="260"/>
      <c r="BA326" s="260"/>
      <c r="BB326" s="260"/>
      <c r="BC326" s="260"/>
      <c r="BD326" s="260"/>
      <c r="BE326" s="260"/>
      <c r="BF326" s="260"/>
      <c r="BG326" s="210"/>
      <c r="BH326" s="210"/>
      <c r="BI326" s="210"/>
    </row>
    <row r="327" spans="1:61" x14ac:dyDescent="0.25">
      <c r="A327" s="171" t="s">
        <v>91</v>
      </c>
      <c r="B327" s="164"/>
      <c r="C327" s="299" t="s">
        <v>628</v>
      </c>
      <c r="D327" s="166"/>
      <c r="E327" s="168"/>
      <c r="F327" s="167"/>
      <c r="G327" s="168"/>
      <c r="AO327" s="260"/>
      <c r="AP327" s="260"/>
      <c r="AQ327" s="260"/>
      <c r="AR327" s="260"/>
      <c r="AS327" s="260"/>
      <c r="AT327" s="260"/>
      <c r="AU327" s="260"/>
      <c r="AV327" s="260"/>
      <c r="AW327" s="260"/>
      <c r="AX327" s="260"/>
      <c r="AY327" s="260"/>
      <c r="AZ327" s="260"/>
      <c r="BA327" s="260"/>
      <c r="BB327" s="260"/>
      <c r="BC327" s="260"/>
      <c r="BD327" s="260"/>
      <c r="BE327" s="260"/>
      <c r="BF327" s="260"/>
      <c r="BG327" s="210"/>
      <c r="BH327" s="210"/>
      <c r="BI327" s="210"/>
    </row>
    <row r="328" spans="1:61" x14ac:dyDescent="0.25">
      <c r="A328" s="171" t="s">
        <v>91</v>
      </c>
      <c r="B328" s="164"/>
      <c r="C328" s="299" t="s">
        <v>628</v>
      </c>
      <c r="D328" s="166"/>
      <c r="E328" s="168"/>
      <c r="F328" s="167"/>
      <c r="G328" s="168"/>
      <c r="AO328" s="260"/>
      <c r="AP328" s="260"/>
      <c r="AQ328" s="260"/>
      <c r="AR328" s="260"/>
      <c r="AS328" s="260"/>
      <c r="AT328" s="260"/>
      <c r="AU328" s="260"/>
      <c r="AV328" s="260"/>
      <c r="AW328" s="260"/>
      <c r="AX328" s="260"/>
      <c r="AY328" s="260"/>
      <c r="AZ328" s="260"/>
      <c r="BA328" s="260"/>
      <c r="BB328" s="260"/>
      <c r="BC328" s="260"/>
      <c r="BD328" s="260"/>
      <c r="BE328" s="260"/>
      <c r="BF328" s="260"/>
      <c r="BG328" s="210"/>
      <c r="BH328" s="210"/>
      <c r="BI328" s="210"/>
    </row>
    <row r="329" spans="1:61" x14ac:dyDescent="0.25">
      <c r="A329" s="171" t="s">
        <v>91</v>
      </c>
      <c r="B329" s="164"/>
      <c r="C329" s="299" t="s">
        <v>628</v>
      </c>
      <c r="D329" s="166"/>
      <c r="E329" s="168"/>
      <c r="F329" s="167"/>
      <c r="G329" s="168"/>
      <c r="AO329" s="260"/>
      <c r="AP329" s="260"/>
      <c r="AQ329" s="260"/>
      <c r="AR329" s="260"/>
      <c r="AS329" s="260"/>
      <c r="AT329" s="260"/>
      <c r="AU329" s="260"/>
      <c r="AV329" s="260"/>
      <c r="AW329" s="260"/>
      <c r="AX329" s="260"/>
      <c r="AY329" s="260"/>
      <c r="AZ329" s="260"/>
      <c r="BA329" s="260"/>
      <c r="BB329" s="260"/>
      <c r="BC329" s="260"/>
      <c r="BD329" s="260"/>
      <c r="BE329" s="260"/>
      <c r="BF329" s="260"/>
      <c r="BG329" s="210"/>
      <c r="BH329" s="210"/>
      <c r="BI329" s="210"/>
    </row>
    <row r="330" spans="1:61" x14ac:dyDescent="0.25">
      <c r="A330" s="171" t="s">
        <v>91</v>
      </c>
      <c r="B330" s="164"/>
      <c r="C330" s="299" t="s">
        <v>628</v>
      </c>
      <c r="D330" s="166"/>
      <c r="E330" s="168"/>
      <c r="F330" s="167"/>
      <c r="G330" s="168"/>
      <c r="AO330" s="260"/>
      <c r="AP330" s="260"/>
      <c r="AQ330" s="260"/>
      <c r="AR330" s="260"/>
      <c r="AS330" s="260"/>
      <c r="AT330" s="260"/>
      <c r="AU330" s="260"/>
      <c r="AV330" s="260"/>
      <c r="AW330" s="260"/>
      <c r="AX330" s="260"/>
      <c r="AY330" s="260"/>
      <c r="AZ330" s="260"/>
      <c r="BA330" s="260"/>
      <c r="BB330" s="260"/>
      <c r="BC330" s="260"/>
      <c r="BD330" s="260"/>
      <c r="BE330" s="260"/>
      <c r="BF330" s="260"/>
      <c r="BG330" s="210"/>
      <c r="BH330" s="210"/>
      <c r="BI330" s="210"/>
    </row>
    <row r="331" spans="1:61" x14ac:dyDescent="0.25">
      <c r="A331" s="171" t="s">
        <v>91</v>
      </c>
      <c r="B331" s="164"/>
      <c r="C331" s="299" t="s">
        <v>628</v>
      </c>
      <c r="D331" s="166"/>
      <c r="E331" s="168"/>
      <c r="F331" s="167"/>
      <c r="G331" s="168"/>
      <c r="AO331" s="260"/>
      <c r="AP331" s="260"/>
      <c r="AQ331" s="260"/>
      <c r="AR331" s="260"/>
      <c r="AS331" s="260"/>
      <c r="AT331" s="260"/>
      <c r="AU331" s="260"/>
      <c r="AV331" s="260"/>
      <c r="AW331" s="260"/>
      <c r="AX331" s="260"/>
      <c r="AY331" s="260"/>
      <c r="AZ331" s="260"/>
      <c r="BA331" s="260"/>
      <c r="BB331" s="260"/>
      <c r="BC331" s="260"/>
      <c r="BD331" s="260"/>
      <c r="BE331" s="260"/>
      <c r="BF331" s="260"/>
      <c r="BG331" s="210"/>
      <c r="BH331" s="210"/>
      <c r="BI331" s="210"/>
    </row>
    <row r="332" spans="1:61" x14ac:dyDescent="0.25">
      <c r="A332" s="171" t="s">
        <v>91</v>
      </c>
      <c r="B332" s="164"/>
      <c r="C332" s="299" t="s">
        <v>628</v>
      </c>
      <c r="D332" s="166"/>
      <c r="E332" s="168"/>
      <c r="F332" s="167"/>
      <c r="G332" s="168"/>
      <c r="AO332" s="260"/>
      <c r="AP332" s="260"/>
      <c r="AQ332" s="260"/>
      <c r="AR332" s="260"/>
      <c r="AS332" s="260"/>
      <c r="AT332" s="260"/>
      <c r="AU332" s="260"/>
      <c r="AV332" s="260"/>
      <c r="AW332" s="260"/>
      <c r="AX332" s="260"/>
      <c r="AY332" s="260"/>
      <c r="AZ332" s="260"/>
      <c r="BA332" s="260"/>
      <c r="BB332" s="260"/>
      <c r="BC332" s="260"/>
      <c r="BD332" s="260"/>
      <c r="BE332" s="260"/>
      <c r="BF332" s="260"/>
      <c r="BG332" s="210"/>
      <c r="BH332" s="210"/>
      <c r="BI332" s="210"/>
    </row>
    <row r="333" spans="1:61" x14ac:dyDescent="0.25">
      <c r="A333" s="171" t="s">
        <v>91</v>
      </c>
      <c r="B333" s="164"/>
      <c r="C333" s="299" t="s">
        <v>628</v>
      </c>
      <c r="D333" s="166"/>
      <c r="E333" s="168"/>
      <c r="F333" s="167"/>
      <c r="G333" s="168"/>
      <c r="AO333" s="260"/>
      <c r="AP333" s="260"/>
      <c r="AQ333" s="260"/>
      <c r="AR333" s="260"/>
      <c r="AS333" s="260"/>
      <c r="AT333" s="260"/>
      <c r="AU333" s="260"/>
      <c r="AV333" s="260"/>
      <c r="AW333" s="260"/>
      <c r="AX333" s="260"/>
      <c r="AY333" s="260"/>
      <c r="AZ333" s="260"/>
      <c r="BA333" s="260"/>
      <c r="BB333" s="260"/>
      <c r="BC333" s="260"/>
      <c r="BD333" s="260"/>
      <c r="BE333" s="260"/>
      <c r="BF333" s="260"/>
      <c r="BG333" s="210"/>
      <c r="BH333" s="210"/>
      <c r="BI333" s="210"/>
    </row>
    <row r="334" spans="1:61" x14ac:dyDescent="0.25">
      <c r="A334" s="171" t="s">
        <v>91</v>
      </c>
      <c r="B334" s="164"/>
      <c r="C334" s="299" t="s">
        <v>628</v>
      </c>
      <c r="D334" s="166"/>
      <c r="E334" s="168"/>
      <c r="F334" s="167"/>
      <c r="G334" s="168"/>
      <c r="AO334" s="260"/>
      <c r="AP334" s="260"/>
      <c r="AQ334" s="260"/>
      <c r="AR334" s="260"/>
      <c r="AS334" s="260"/>
      <c r="AT334" s="260"/>
      <c r="AU334" s="260"/>
      <c r="AV334" s="260"/>
      <c r="AW334" s="260"/>
      <c r="AX334" s="260"/>
      <c r="AY334" s="260"/>
      <c r="AZ334" s="260"/>
      <c r="BA334" s="260"/>
      <c r="BB334" s="260"/>
      <c r="BC334" s="260"/>
      <c r="BD334" s="260"/>
      <c r="BE334" s="260"/>
      <c r="BF334" s="260"/>
      <c r="BG334" s="210"/>
      <c r="BH334" s="210"/>
      <c r="BI334" s="210"/>
    </row>
    <row r="335" spans="1:61" x14ac:dyDescent="0.25">
      <c r="A335" s="171" t="s">
        <v>91</v>
      </c>
      <c r="B335" s="164"/>
      <c r="C335" s="299" t="s">
        <v>628</v>
      </c>
      <c r="D335" s="166"/>
      <c r="E335" s="168"/>
      <c r="F335" s="167"/>
      <c r="G335" s="168"/>
      <c r="AO335" s="260"/>
      <c r="AP335" s="260"/>
      <c r="AQ335" s="260"/>
      <c r="AR335" s="260"/>
      <c r="AS335" s="260"/>
      <c r="AT335" s="260"/>
      <c r="AU335" s="260"/>
      <c r="AV335" s="260"/>
      <c r="AW335" s="260"/>
      <c r="AX335" s="260"/>
      <c r="AY335" s="260"/>
      <c r="AZ335" s="260"/>
      <c r="BA335" s="260"/>
      <c r="BB335" s="260"/>
      <c r="BC335" s="260"/>
      <c r="BD335" s="260"/>
      <c r="BE335" s="260"/>
      <c r="BF335" s="260"/>
      <c r="BG335" s="210"/>
      <c r="BH335" s="210"/>
      <c r="BI335" s="210"/>
    </row>
    <row r="336" spans="1:61" x14ac:dyDescent="0.25">
      <c r="A336" s="171" t="s">
        <v>91</v>
      </c>
      <c r="B336" s="164"/>
      <c r="C336" s="299" t="s">
        <v>628</v>
      </c>
      <c r="D336" s="166"/>
      <c r="E336" s="168"/>
      <c r="F336" s="167"/>
      <c r="G336" s="168"/>
      <c r="AO336" s="260"/>
      <c r="AP336" s="260"/>
      <c r="AQ336" s="260"/>
      <c r="AR336" s="260"/>
      <c r="AS336" s="260"/>
      <c r="AT336" s="260"/>
      <c r="AU336" s="260"/>
      <c r="AV336" s="260"/>
      <c r="AW336" s="260"/>
      <c r="AX336" s="260"/>
      <c r="AY336" s="260"/>
      <c r="AZ336" s="260"/>
      <c r="BA336" s="260"/>
      <c r="BB336" s="260"/>
      <c r="BC336" s="260"/>
      <c r="BD336" s="260"/>
      <c r="BE336" s="260"/>
      <c r="BF336" s="260"/>
      <c r="BG336" s="210"/>
      <c r="BH336" s="210"/>
      <c r="BI336" s="210"/>
    </row>
    <row r="337" spans="1:61" x14ac:dyDescent="0.25">
      <c r="A337" s="171" t="s">
        <v>91</v>
      </c>
      <c r="B337" s="164"/>
      <c r="C337" s="299" t="s">
        <v>628</v>
      </c>
      <c r="D337" s="166"/>
      <c r="E337" s="168"/>
      <c r="F337" s="167"/>
      <c r="G337" s="168"/>
      <c r="AO337" s="260"/>
      <c r="AP337" s="260"/>
      <c r="AQ337" s="260"/>
      <c r="AR337" s="260"/>
      <c r="AS337" s="260"/>
      <c r="AT337" s="260"/>
      <c r="AU337" s="260"/>
      <c r="AV337" s="260"/>
      <c r="AW337" s="260"/>
      <c r="AX337" s="260"/>
      <c r="AY337" s="260"/>
      <c r="AZ337" s="260"/>
      <c r="BA337" s="260"/>
      <c r="BB337" s="260"/>
      <c r="BC337" s="260"/>
      <c r="BD337" s="260"/>
      <c r="BE337" s="260"/>
      <c r="BF337" s="260"/>
      <c r="BG337" s="210"/>
      <c r="BH337" s="210"/>
      <c r="BI337" s="210"/>
    </row>
    <row r="338" spans="1:61" x14ac:dyDescent="0.25">
      <c r="A338" s="171" t="s">
        <v>91</v>
      </c>
      <c r="B338" s="164"/>
      <c r="C338" s="299" t="s">
        <v>628</v>
      </c>
      <c r="D338" s="166"/>
      <c r="E338" s="168"/>
      <c r="F338" s="167"/>
      <c r="G338" s="168"/>
      <c r="AO338" s="260"/>
      <c r="AP338" s="260"/>
      <c r="AQ338" s="260"/>
      <c r="AR338" s="260"/>
      <c r="AS338" s="260"/>
      <c r="AT338" s="260"/>
      <c r="AU338" s="260"/>
      <c r="AV338" s="260"/>
      <c r="AW338" s="260"/>
      <c r="AX338" s="260"/>
      <c r="AY338" s="260"/>
      <c r="AZ338" s="260"/>
      <c r="BA338" s="260"/>
      <c r="BB338" s="260"/>
      <c r="BC338" s="260"/>
      <c r="BD338" s="260"/>
      <c r="BE338" s="260"/>
      <c r="BF338" s="260"/>
      <c r="BG338" s="210"/>
      <c r="BH338" s="210"/>
      <c r="BI338" s="210"/>
    </row>
    <row r="339" spans="1:61" x14ac:dyDescent="0.25">
      <c r="A339" s="171" t="s">
        <v>91</v>
      </c>
      <c r="B339" s="164"/>
      <c r="C339" s="299" t="s">
        <v>628</v>
      </c>
      <c r="D339" s="166"/>
      <c r="E339" s="168"/>
      <c r="F339" s="167"/>
      <c r="G339" s="168"/>
      <c r="AO339" s="260"/>
      <c r="AP339" s="260"/>
      <c r="AQ339" s="260"/>
      <c r="AR339" s="260"/>
      <c r="AS339" s="260"/>
      <c r="AT339" s="260"/>
      <c r="AU339" s="260"/>
      <c r="AV339" s="260"/>
      <c r="AW339" s="260"/>
      <c r="AX339" s="260"/>
      <c r="AY339" s="260"/>
      <c r="AZ339" s="260"/>
      <c r="BA339" s="260"/>
      <c r="BB339" s="260"/>
      <c r="BC339" s="260"/>
      <c r="BD339" s="260"/>
      <c r="BE339" s="260"/>
      <c r="BF339" s="260"/>
      <c r="BG339" s="210"/>
      <c r="BH339" s="210"/>
      <c r="BI339" s="210"/>
    </row>
    <row r="340" spans="1:61" x14ac:dyDescent="0.25">
      <c r="A340" s="171" t="s">
        <v>91</v>
      </c>
      <c r="B340" s="164"/>
      <c r="C340" s="299" t="s">
        <v>628</v>
      </c>
      <c r="D340" s="166"/>
      <c r="E340" s="168"/>
      <c r="F340" s="167"/>
      <c r="G340" s="168"/>
      <c r="AO340" s="260"/>
      <c r="AP340" s="260"/>
      <c r="AQ340" s="260"/>
      <c r="AR340" s="260"/>
      <c r="AS340" s="260"/>
      <c r="AT340" s="260"/>
      <c r="AU340" s="260"/>
      <c r="AV340" s="260"/>
      <c r="AW340" s="260"/>
      <c r="AX340" s="260"/>
      <c r="AY340" s="260"/>
      <c r="AZ340" s="260"/>
      <c r="BA340" s="260"/>
      <c r="BB340" s="260"/>
      <c r="BC340" s="260"/>
      <c r="BD340" s="260"/>
      <c r="BE340" s="260"/>
      <c r="BF340" s="260"/>
      <c r="BG340" s="210"/>
      <c r="BH340" s="210"/>
      <c r="BI340" s="210"/>
    </row>
    <row r="341" spans="1:61" x14ac:dyDescent="0.25">
      <c r="A341" s="171" t="s">
        <v>91</v>
      </c>
      <c r="B341" s="164"/>
      <c r="C341" s="299" t="s">
        <v>628</v>
      </c>
      <c r="D341" s="166"/>
      <c r="E341" s="168"/>
      <c r="F341" s="167"/>
      <c r="G341" s="168"/>
      <c r="AO341" s="260"/>
      <c r="AP341" s="260"/>
      <c r="AQ341" s="260"/>
      <c r="AR341" s="260"/>
      <c r="AS341" s="260"/>
      <c r="AT341" s="260"/>
      <c r="AU341" s="260"/>
      <c r="AV341" s="260"/>
      <c r="AW341" s="260"/>
      <c r="AX341" s="260"/>
      <c r="AY341" s="260"/>
      <c r="AZ341" s="260"/>
      <c r="BA341" s="260"/>
      <c r="BB341" s="260"/>
      <c r="BC341" s="260"/>
      <c r="BD341" s="260"/>
      <c r="BE341" s="260"/>
      <c r="BF341" s="260"/>
      <c r="BG341" s="210"/>
      <c r="BH341" s="210"/>
      <c r="BI341" s="210"/>
    </row>
    <row r="342" spans="1:61" x14ac:dyDescent="0.25">
      <c r="A342" s="171" t="s">
        <v>91</v>
      </c>
      <c r="B342" s="164"/>
      <c r="C342" s="299" t="s">
        <v>628</v>
      </c>
      <c r="D342" s="166"/>
      <c r="E342" s="168"/>
      <c r="F342" s="167"/>
      <c r="G342" s="168"/>
      <c r="AO342" s="260"/>
      <c r="AP342" s="260"/>
      <c r="AQ342" s="260"/>
      <c r="AR342" s="260"/>
      <c r="AS342" s="260"/>
      <c r="AT342" s="260"/>
      <c r="AU342" s="260"/>
      <c r="AV342" s="260"/>
      <c r="AW342" s="260"/>
      <c r="AX342" s="260"/>
      <c r="AY342" s="260"/>
      <c r="AZ342" s="260"/>
      <c r="BA342" s="260"/>
      <c r="BB342" s="260"/>
      <c r="BC342" s="260"/>
      <c r="BD342" s="260"/>
      <c r="BE342" s="260"/>
      <c r="BF342" s="260"/>
      <c r="BG342" s="210"/>
      <c r="BH342" s="210"/>
      <c r="BI342" s="210"/>
    </row>
    <row r="343" spans="1:61" x14ac:dyDescent="0.25">
      <c r="A343" s="171" t="s">
        <v>91</v>
      </c>
      <c r="B343" s="164"/>
      <c r="C343" s="299" t="s">
        <v>628</v>
      </c>
      <c r="D343" s="166"/>
      <c r="E343" s="168"/>
      <c r="F343" s="167"/>
      <c r="G343" s="168"/>
      <c r="AO343" s="260"/>
      <c r="AP343" s="260"/>
      <c r="AQ343" s="260"/>
      <c r="AR343" s="260"/>
      <c r="AS343" s="260"/>
      <c r="AT343" s="260"/>
      <c r="AU343" s="260"/>
      <c r="AV343" s="260"/>
      <c r="AW343" s="260"/>
      <c r="AX343" s="260"/>
      <c r="AY343" s="260"/>
      <c r="AZ343" s="260"/>
      <c r="BA343" s="260"/>
      <c r="BB343" s="260"/>
      <c r="BC343" s="260"/>
      <c r="BD343" s="260"/>
      <c r="BE343" s="260"/>
      <c r="BF343" s="260"/>
      <c r="BG343" s="210"/>
      <c r="BH343" s="210"/>
      <c r="BI343" s="210"/>
    </row>
    <row r="344" spans="1:61" x14ac:dyDescent="0.25">
      <c r="A344" s="171" t="s">
        <v>91</v>
      </c>
      <c r="B344" s="164"/>
      <c r="C344" s="299" t="s">
        <v>628</v>
      </c>
      <c r="D344" s="166"/>
      <c r="E344" s="168"/>
      <c r="F344" s="167"/>
      <c r="G344" s="168"/>
      <c r="AO344" s="260"/>
      <c r="AP344" s="260"/>
      <c r="AQ344" s="260"/>
      <c r="AR344" s="260"/>
      <c r="AS344" s="260"/>
      <c r="AT344" s="260"/>
      <c r="AU344" s="260"/>
      <c r="AV344" s="260"/>
      <c r="AW344" s="260"/>
      <c r="AX344" s="260"/>
      <c r="AY344" s="260"/>
      <c r="AZ344" s="260"/>
      <c r="BA344" s="260"/>
      <c r="BB344" s="260"/>
      <c r="BC344" s="260"/>
      <c r="BD344" s="260"/>
      <c r="BE344" s="260"/>
      <c r="BF344" s="260"/>
      <c r="BG344" s="210"/>
      <c r="BH344" s="210"/>
      <c r="BI344" s="210"/>
    </row>
    <row r="345" spans="1:61" x14ac:dyDescent="0.25">
      <c r="A345" s="171" t="s">
        <v>91</v>
      </c>
      <c r="B345" s="164"/>
      <c r="C345" s="299" t="s">
        <v>628</v>
      </c>
      <c r="D345" s="166"/>
      <c r="E345" s="168"/>
      <c r="F345" s="167"/>
      <c r="G345" s="168"/>
      <c r="AO345" s="260"/>
      <c r="AP345" s="260"/>
      <c r="AQ345" s="260"/>
      <c r="AR345" s="260"/>
      <c r="AS345" s="260"/>
      <c r="AT345" s="260"/>
      <c r="AU345" s="260"/>
      <c r="AV345" s="260"/>
      <c r="AW345" s="260"/>
      <c r="AX345" s="260"/>
      <c r="AY345" s="260"/>
      <c r="AZ345" s="260"/>
      <c r="BA345" s="260"/>
      <c r="BB345" s="260"/>
      <c r="BC345" s="260"/>
      <c r="BD345" s="260"/>
      <c r="BE345" s="260"/>
      <c r="BF345" s="260"/>
      <c r="BG345" s="210"/>
      <c r="BH345" s="210"/>
      <c r="BI345" s="210"/>
    </row>
    <row r="346" spans="1:61" x14ac:dyDescent="0.25">
      <c r="A346" s="171" t="s">
        <v>91</v>
      </c>
      <c r="B346" s="164"/>
      <c r="C346" s="299" t="s">
        <v>628</v>
      </c>
      <c r="D346" s="166"/>
      <c r="E346" s="168"/>
      <c r="F346" s="167"/>
      <c r="G346" s="168"/>
      <c r="AO346" s="260"/>
      <c r="AP346" s="260"/>
      <c r="AQ346" s="260"/>
      <c r="AR346" s="260"/>
      <c r="AS346" s="260"/>
      <c r="AT346" s="260"/>
      <c r="AU346" s="260"/>
      <c r="AV346" s="260"/>
      <c r="AW346" s="260"/>
      <c r="AX346" s="260"/>
      <c r="AY346" s="260"/>
      <c r="AZ346" s="260"/>
      <c r="BA346" s="260"/>
      <c r="BB346" s="260"/>
      <c r="BC346" s="260"/>
      <c r="BD346" s="260"/>
      <c r="BE346" s="260"/>
      <c r="BF346" s="260"/>
      <c r="BG346" s="210"/>
      <c r="BH346" s="210"/>
      <c r="BI346" s="210"/>
    </row>
    <row r="347" spans="1:61" x14ac:dyDescent="0.25">
      <c r="A347" s="171" t="s">
        <v>91</v>
      </c>
      <c r="B347" s="164"/>
      <c r="C347" s="299" t="s">
        <v>628</v>
      </c>
      <c r="D347" s="166"/>
      <c r="E347" s="168"/>
      <c r="F347" s="167"/>
      <c r="G347" s="168"/>
      <c r="AO347" s="260"/>
      <c r="AP347" s="260"/>
      <c r="AQ347" s="260"/>
      <c r="AR347" s="260"/>
      <c r="AS347" s="260"/>
      <c r="AT347" s="260"/>
      <c r="AU347" s="260"/>
      <c r="AV347" s="260"/>
      <c r="AW347" s="260"/>
      <c r="AX347" s="260"/>
      <c r="AY347" s="260"/>
      <c r="AZ347" s="260"/>
      <c r="BA347" s="260"/>
      <c r="BB347" s="260"/>
      <c r="BC347" s="260"/>
      <c r="BD347" s="260"/>
      <c r="BE347" s="260"/>
      <c r="BF347" s="260"/>
      <c r="BG347" s="210"/>
      <c r="BH347" s="210"/>
      <c r="BI347" s="210"/>
    </row>
    <row r="348" spans="1:61" x14ac:dyDescent="0.25">
      <c r="A348" s="171" t="s">
        <v>91</v>
      </c>
      <c r="B348" s="164"/>
      <c r="C348" s="299" t="s">
        <v>628</v>
      </c>
      <c r="D348" s="166"/>
      <c r="E348" s="168"/>
      <c r="F348" s="167"/>
      <c r="G348" s="168"/>
      <c r="AO348" s="260"/>
      <c r="AP348" s="260"/>
      <c r="AQ348" s="260"/>
      <c r="AR348" s="260"/>
      <c r="AS348" s="260"/>
      <c r="AT348" s="260"/>
      <c r="AU348" s="260"/>
      <c r="AV348" s="260"/>
      <c r="AW348" s="260"/>
      <c r="AX348" s="260"/>
      <c r="AY348" s="260"/>
      <c r="AZ348" s="260"/>
      <c r="BA348" s="260"/>
      <c r="BB348" s="260"/>
      <c r="BC348" s="260"/>
      <c r="BD348" s="260"/>
      <c r="BE348" s="260"/>
      <c r="BF348" s="260"/>
      <c r="BG348" s="210"/>
      <c r="BH348" s="210"/>
      <c r="BI348" s="210"/>
    </row>
    <row r="349" spans="1:61" x14ac:dyDescent="0.25">
      <c r="A349" s="171" t="s">
        <v>91</v>
      </c>
      <c r="B349" s="164"/>
      <c r="C349" s="299" t="s">
        <v>628</v>
      </c>
      <c r="D349" s="166"/>
      <c r="E349" s="168"/>
      <c r="F349" s="167"/>
      <c r="G349" s="168"/>
      <c r="AO349" s="260"/>
      <c r="AP349" s="260"/>
      <c r="AQ349" s="260"/>
      <c r="AR349" s="260"/>
      <c r="AS349" s="260"/>
      <c r="AT349" s="260"/>
      <c r="AU349" s="260"/>
      <c r="AV349" s="260"/>
      <c r="AW349" s="260"/>
      <c r="AX349" s="260"/>
      <c r="AY349" s="260"/>
      <c r="AZ349" s="260"/>
      <c r="BA349" s="260"/>
      <c r="BB349" s="260"/>
      <c r="BC349" s="260"/>
      <c r="BD349" s="260"/>
      <c r="BE349" s="260"/>
      <c r="BF349" s="260"/>
      <c r="BG349" s="210"/>
      <c r="BH349" s="210"/>
      <c r="BI349" s="210"/>
    </row>
    <row r="350" spans="1:61" x14ac:dyDescent="0.25">
      <c r="A350" s="171" t="s">
        <v>91</v>
      </c>
      <c r="B350" s="164"/>
      <c r="C350" s="299" t="s">
        <v>628</v>
      </c>
      <c r="D350" s="166"/>
      <c r="E350" s="168"/>
      <c r="F350" s="167"/>
      <c r="G350" s="168"/>
      <c r="AO350" s="260"/>
      <c r="AP350" s="260"/>
      <c r="AQ350" s="260"/>
      <c r="AR350" s="260"/>
      <c r="AS350" s="260"/>
      <c r="AT350" s="260"/>
      <c r="AU350" s="260"/>
      <c r="AV350" s="260"/>
      <c r="AW350" s="260"/>
      <c r="AX350" s="260"/>
      <c r="AY350" s="260"/>
      <c r="AZ350" s="260"/>
      <c r="BA350" s="260"/>
      <c r="BB350" s="260"/>
      <c r="BC350" s="260"/>
      <c r="BD350" s="260"/>
      <c r="BE350" s="260"/>
      <c r="BF350" s="260"/>
      <c r="BG350" s="210"/>
      <c r="BH350" s="210"/>
      <c r="BI350" s="210"/>
    </row>
    <row r="351" spans="1:61" x14ac:dyDescent="0.25">
      <c r="A351" s="171" t="s">
        <v>91</v>
      </c>
      <c r="B351" s="164"/>
      <c r="C351" s="299" t="s">
        <v>628</v>
      </c>
      <c r="D351" s="166"/>
      <c r="E351" s="168"/>
      <c r="F351" s="167"/>
      <c r="G351" s="168"/>
      <c r="AO351" s="260"/>
      <c r="AP351" s="260"/>
      <c r="AQ351" s="260"/>
      <c r="AR351" s="260"/>
      <c r="AS351" s="260"/>
      <c r="AT351" s="260"/>
      <c r="AU351" s="260"/>
      <c r="AV351" s="260"/>
      <c r="AW351" s="260"/>
      <c r="AX351" s="260"/>
      <c r="AY351" s="260"/>
      <c r="AZ351" s="260"/>
      <c r="BA351" s="260"/>
      <c r="BB351" s="260"/>
      <c r="BC351" s="260"/>
      <c r="BD351" s="260"/>
      <c r="BE351" s="260"/>
      <c r="BF351" s="260"/>
      <c r="BG351" s="210"/>
      <c r="BH351" s="210"/>
      <c r="BI351" s="210"/>
    </row>
    <row r="352" spans="1:61" x14ac:dyDescent="0.25">
      <c r="A352" s="171" t="s">
        <v>91</v>
      </c>
      <c r="B352" s="164"/>
      <c r="C352" s="299" t="s">
        <v>628</v>
      </c>
      <c r="D352" s="166"/>
      <c r="E352" s="168"/>
      <c r="F352" s="167"/>
      <c r="G352" s="168"/>
      <c r="AO352" s="260"/>
      <c r="AP352" s="260"/>
      <c r="AQ352" s="260"/>
      <c r="AR352" s="260"/>
      <c r="AS352" s="260"/>
      <c r="AT352" s="260"/>
      <c r="AU352" s="260"/>
      <c r="AV352" s="260"/>
      <c r="AW352" s="260"/>
      <c r="AX352" s="260"/>
      <c r="AY352" s="260"/>
      <c r="AZ352" s="260"/>
      <c r="BA352" s="260"/>
      <c r="BB352" s="260"/>
      <c r="BC352" s="260"/>
      <c r="BD352" s="260"/>
      <c r="BE352" s="260"/>
      <c r="BF352" s="260"/>
      <c r="BG352" s="210"/>
      <c r="BH352" s="210"/>
      <c r="BI352" s="210"/>
    </row>
    <row r="353" spans="1:61" x14ac:dyDescent="0.25">
      <c r="A353" s="171" t="s">
        <v>91</v>
      </c>
      <c r="B353" s="164"/>
      <c r="C353" s="299" t="s">
        <v>628</v>
      </c>
      <c r="D353" s="166"/>
      <c r="E353" s="168"/>
      <c r="F353" s="167"/>
      <c r="G353" s="168"/>
      <c r="AO353" s="260"/>
      <c r="AP353" s="260"/>
      <c r="AQ353" s="260"/>
      <c r="AR353" s="260"/>
      <c r="AS353" s="260"/>
      <c r="AT353" s="260"/>
      <c r="AU353" s="260"/>
      <c r="AV353" s="260"/>
      <c r="AW353" s="260"/>
      <c r="AX353" s="260"/>
      <c r="AY353" s="260"/>
      <c r="AZ353" s="260"/>
      <c r="BA353" s="260"/>
      <c r="BB353" s="260"/>
      <c r="BC353" s="260"/>
      <c r="BD353" s="260"/>
      <c r="BE353" s="260"/>
      <c r="BF353" s="260"/>
      <c r="BG353" s="210"/>
      <c r="BH353" s="210"/>
      <c r="BI353" s="210"/>
    </row>
    <row r="354" spans="1:61" x14ac:dyDescent="0.25">
      <c r="A354" s="171" t="s">
        <v>91</v>
      </c>
      <c r="B354" s="164"/>
      <c r="C354" s="299" t="s">
        <v>628</v>
      </c>
      <c r="D354" s="166"/>
      <c r="E354" s="168"/>
      <c r="F354" s="167"/>
      <c r="G354" s="168"/>
      <c r="AO354" s="260"/>
      <c r="AP354" s="260"/>
      <c r="AQ354" s="260"/>
      <c r="AR354" s="260"/>
      <c r="AS354" s="260"/>
      <c r="AT354" s="260"/>
      <c r="AU354" s="260"/>
      <c r="AV354" s="260"/>
      <c r="AW354" s="260"/>
      <c r="AX354" s="260"/>
      <c r="AY354" s="260"/>
      <c r="AZ354" s="260"/>
      <c r="BA354" s="260"/>
      <c r="BB354" s="260"/>
      <c r="BC354" s="260"/>
      <c r="BD354" s="260"/>
      <c r="BE354" s="260"/>
      <c r="BF354" s="260"/>
      <c r="BG354" s="210"/>
      <c r="BH354" s="210"/>
      <c r="BI354" s="210"/>
    </row>
    <row r="355" spans="1:61" x14ac:dyDescent="0.25">
      <c r="A355" s="171" t="s">
        <v>91</v>
      </c>
      <c r="B355" s="164"/>
      <c r="C355" s="299" t="s">
        <v>628</v>
      </c>
      <c r="D355" s="166"/>
      <c r="E355" s="168"/>
      <c r="F355" s="167"/>
      <c r="G355" s="168"/>
      <c r="AO355" s="260"/>
      <c r="AP355" s="260"/>
      <c r="AQ355" s="260"/>
      <c r="AR355" s="260"/>
      <c r="AS355" s="260"/>
      <c r="AT355" s="260"/>
      <c r="AU355" s="260"/>
      <c r="AV355" s="260"/>
      <c r="AW355" s="260"/>
      <c r="AX355" s="260"/>
      <c r="AY355" s="260"/>
      <c r="AZ355" s="260"/>
      <c r="BA355" s="260"/>
      <c r="BB355" s="260"/>
      <c r="BC355" s="260"/>
      <c r="BD355" s="260"/>
      <c r="BE355" s="260"/>
      <c r="BF355" s="260"/>
      <c r="BG355" s="210"/>
      <c r="BH355" s="210"/>
      <c r="BI355" s="210"/>
    </row>
    <row r="356" spans="1:61" x14ac:dyDescent="0.25">
      <c r="A356" s="171" t="s">
        <v>91</v>
      </c>
      <c r="B356" s="164"/>
      <c r="C356" s="299" t="s">
        <v>628</v>
      </c>
      <c r="D356" s="166"/>
      <c r="E356" s="168"/>
      <c r="F356" s="167"/>
      <c r="G356" s="168"/>
      <c r="AO356" s="260"/>
      <c r="AP356" s="260"/>
      <c r="AQ356" s="260"/>
      <c r="AR356" s="260"/>
      <c r="AS356" s="260"/>
      <c r="AT356" s="260"/>
      <c r="AU356" s="260"/>
      <c r="AV356" s="260"/>
      <c r="AW356" s="260"/>
      <c r="AX356" s="260"/>
      <c r="AY356" s="260"/>
      <c r="AZ356" s="260"/>
      <c r="BA356" s="260"/>
      <c r="BB356" s="260"/>
      <c r="BC356" s="260"/>
      <c r="BD356" s="260"/>
      <c r="BE356" s="260"/>
      <c r="BF356" s="260"/>
      <c r="BG356" s="210"/>
      <c r="BH356" s="210"/>
      <c r="BI356" s="210"/>
    </row>
    <row r="357" spans="1:61" x14ac:dyDescent="0.25">
      <c r="A357" s="171" t="s">
        <v>91</v>
      </c>
      <c r="B357" s="164"/>
      <c r="C357" s="299" t="s">
        <v>628</v>
      </c>
      <c r="D357" s="166"/>
      <c r="E357" s="168"/>
      <c r="F357" s="167"/>
      <c r="G357" s="168"/>
      <c r="AO357" s="260"/>
      <c r="AP357" s="260"/>
      <c r="AQ357" s="260"/>
      <c r="AR357" s="260"/>
      <c r="AS357" s="260"/>
      <c r="AT357" s="260"/>
      <c r="AU357" s="260"/>
      <c r="AV357" s="260"/>
      <c r="AW357" s="260"/>
      <c r="AX357" s="260"/>
      <c r="AY357" s="260"/>
      <c r="AZ357" s="260"/>
      <c r="BA357" s="260"/>
      <c r="BB357" s="260"/>
      <c r="BC357" s="260"/>
      <c r="BD357" s="260"/>
      <c r="BE357" s="260"/>
      <c r="BF357" s="260"/>
      <c r="BG357" s="210"/>
      <c r="BH357" s="210"/>
      <c r="BI357" s="210"/>
    </row>
    <row r="358" spans="1:61" x14ac:dyDescent="0.25">
      <c r="A358" s="171" t="s">
        <v>91</v>
      </c>
      <c r="B358" s="164"/>
      <c r="C358" s="299" t="s">
        <v>628</v>
      </c>
      <c r="D358" s="166"/>
      <c r="E358" s="168"/>
      <c r="F358" s="167"/>
      <c r="G358" s="168"/>
      <c r="AO358" s="260"/>
      <c r="AP358" s="260"/>
      <c r="AQ358" s="260"/>
      <c r="AR358" s="260"/>
      <c r="AS358" s="260"/>
      <c r="AT358" s="260"/>
      <c r="AU358" s="260"/>
      <c r="AV358" s="260"/>
      <c r="AW358" s="260"/>
      <c r="AX358" s="260"/>
      <c r="AY358" s="260"/>
      <c r="AZ358" s="260"/>
      <c r="BA358" s="260"/>
      <c r="BB358" s="260"/>
      <c r="BC358" s="260"/>
      <c r="BD358" s="260"/>
      <c r="BE358" s="260"/>
      <c r="BF358" s="260"/>
      <c r="BG358" s="210"/>
      <c r="BH358" s="210"/>
      <c r="BI358" s="210"/>
    </row>
    <row r="359" spans="1:61" x14ac:dyDescent="0.25">
      <c r="A359" s="171" t="s">
        <v>91</v>
      </c>
      <c r="B359" s="164"/>
      <c r="C359" s="299" t="s">
        <v>628</v>
      </c>
      <c r="D359" s="166"/>
      <c r="E359" s="168"/>
      <c r="F359" s="167"/>
      <c r="G359" s="168"/>
      <c r="AO359" s="260"/>
      <c r="AP359" s="260"/>
      <c r="AQ359" s="260"/>
      <c r="AR359" s="260"/>
      <c r="AS359" s="260"/>
      <c r="AT359" s="260"/>
      <c r="AU359" s="260"/>
      <c r="AV359" s="260"/>
      <c r="AW359" s="260"/>
      <c r="AX359" s="260"/>
      <c r="AY359" s="260"/>
      <c r="AZ359" s="260"/>
      <c r="BA359" s="260"/>
      <c r="BB359" s="260"/>
      <c r="BC359" s="260"/>
      <c r="BD359" s="260"/>
      <c r="BE359" s="260"/>
      <c r="BF359" s="260"/>
      <c r="BG359" s="210"/>
      <c r="BH359" s="210"/>
      <c r="BI359" s="210"/>
    </row>
    <row r="360" spans="1:61" x14ac:dyDescent="0.25">
      <c r="A360" s="171" t="s">
        <v>91</v>
      </c>
      <c r="B360" s="164"/>
      <c r="C360" s="299" t="s">
        <v>628</v>
      </c>
      <c r="D360" s="166"/>
      <c r="E360" s="168"/>
      <c r="F360" s="167"/>
      <c r="G360" s="168"/>
      <c r="AO360" s="260"/>
      <c r="AP360" s="260"/>
      <c r="AQ360" s="260"/>
      <c r="AR360" s="260"/>
      <c r="AS360" s="260"/>
      <c r="AT360" s="260"/>
      <c r="AU360" s="260"/>
      <c r="AV360" s="260"/>
      <c r="AW360" s="260"/>
      <c r="AX360" s="260"/>
      <c r="AY360" s="260"/>
      <c r="AZ360" s="260"/>
      <c r="BA360" s="260"/>
      <c r="BB360" s="260"/>
      <c r="BC360" s="260"/>
      <c r="BD360" s="260"/>
      <c r="BE360" s="260"/>
      <c r="BF360" s="260"/>
      <c r="BG360" s="210"/>
      <c r="BH360" s="210"/>
      <c r="BI360" s="210"/>
    </row>
    <row r="361" spans="1:61" x14ac:dyDescent="0.25">
      <c r="A361" s="171" t="s">
        <v>91</v>
      </c>
      <c r="B361" s="164"/>
      <c r="C361" s="299" t="s">
        <v>628</v>
      </c>
      <c r="D361" s="166"/>
      <c r="E361" s="168"/>
      <c r="F361" s="167"/>
      <c r="G361" s="168"/>
      <c r="AO361" s="260"/>
      <c r="AP361" s="260"/>
      <c r="AQ361" s="260"/>
      <c r="AR361" s="260"/>
      <c r="AS361" s="260"/>
      <c r="AT361" s="260"/>
      <c r="AU361" s="260"/>
      <c r="AV361" s="260"/>
      <c r="AW361" s="260"/>
      <c r="AX361" s="260"/>
      <c r="AY361" s="260"/>
      <c r="AZ361" s="260"/>
      <c r="BA361" s="260"/>
      <c r="BB361" s="260"/>
      <c r="BC361" s="260"/>
      <c r="BD361" s="260"/>
      <c r="BE361" s="260"/>
      <c r="BF361" s="260"/>
      <c r="BG361" s="210"/>
      <c r="BH361" s="210"/>
      <c r="BI361" s="210"/>
    </row>
    <row r="362" spans="1:61" x14ac:dyDescent="0.25">
      <c r="A362" s="171" t="s">
        <v>91</v>
      </c>
      <c r="B362" s="164"/>
      <c r="C362" s="299" t="s">
        <v>628</v>
      </c>
      <c r="D362" s="166"/>
      <c r="E362" s="168"/>
      <c r="F362" s="167"/>
      <c r="G362" s="168"/>
      <c r="AO362" s="260"/>
      <c r="AP362" s="260"/>
      <c r="AQ362" s="260"/>
      <c r="AR362" s="260"/>
      <c r="AS362" s="260"/>
      <c r="AT362" s="260"/>
      <c r="AU362" s="260"/>
      <c r="AV362" s="260"/>
      <c r="AW362" s="260"/>
      <c r="AX362" s="260"/>
      <c r="AY362" s="260"/>
      <c r="AZ362" s="260"/>
      <c r="BA362" s="260"/>
      <c r="BB362" s="260"/>
      <c r="BC362" s="260"/>
      <c r="BD362" s="260"/>
      <c r="BE362" s="260"/>
      <c r="BF362" s="260"/>
      <c r="BG362" s="210"/>
      <c r="BH362" s="210"/>
      <c r="BI362" s="210"/>
    </row>
    <row r="363" spans="1:61" x14ac:dyDescent="0.25">
      <c r="A363" s="171" t="s">
        <v>91</v>
      </c>
      <c r="B363" s="164"/>
      <c r="C363" s="299" t="s">
        <v>628</v>
      </c>
      <c r="D363" s="166"/>
      <c r="E363" s="168"/>
      <c r="F363" s="167"/>
      <c r="G363" s="168"/>
      <c r="AO363" s="260"/>
      <c r="AP363" s="260"/>
      <c r="AQ363" s="260"/>
      <c r="AR363" s="260"/>
      <c r="AS363" s="260"/>
      <c r="AT363" s="260"/>
      <c r="AU363" s="260"/>
      <c r="AV363" s="260"/>
      <c r="AW363" s="260"/>
      <c r="AX363" s="260"/>
      <c r="AY363" s="260"/>
      <c r="AZ363" s="260"/>
      <c r="BA363" s="260"/>
      <c r="BB363" s="260"/>
      <c r="BC363" s="260"/>
      <c r="BD363" s="260"/>
      <c r="BE363" s="260"/>
      <c r="BF363" s="260"/>
      <c r="BG363" s="210"/>
      <c r="BH363" s="210"/>
      <c r="BI363" s="210"/>
    </row>
    <row r="364" spans="1:61" x14ac:dyDescent="0.25">
      <c r="A364" s="171" t="s">
        <v>91</v>
      </c>
      <c r="B364" s="164"/>
      <c r="C364" s="299" t="s">
        <v>628</v>
      </c>
      <c r="D364" s="166"/>
      <c r="E364" s="168"/>
      <c r="F364" s="167"/>
      <c r="G364" s="168"/>
      <c r="AO364" s="260"/>
      <c r="AP364" s="260"/>
      <c r="AQ364" s="260"/>
      <c r="AR364" s="260"/>
      <c r="AS364" s="260"/>
      <c r="AT364" s="260"/>
      <c r="AU364" s="260"/>
      <c r="AV364" s="260"/>
      <c r="AW364" s="260"/>
      <c r="AX364" s="260"/>
      <c r="AY364" s="260"/>
      <c r="AZ364" s="260"/>
      <c r="BA364" s="260"/>
      <c r="BB364" s="260"/>
      <c r="BC364" s="260"/>
      <c r="BD364" s="260"/>
      <c r="BE364" s="260"/>
      <c r="BF364" s="260"/>
      <c r="BG364" s="210"/>
      <c r="BH364" s="210"/>
      <c r="BI364" s="210"/>
    </row>
    <row r="365" spans="1:61" x14ac:dyDescent="0.25">
      <c r="A365" s="171" t="s">
        <v>91</v>
      </c>
      <c r="B365" s="164"/>
      <c r="C365" s="299" t="s">
        <v>628</v>
      </c>
      <c r="D365" s="166"/>
      <c r="E365" s="168"/>
      <c r="F365" s="167"/>
      <c r="G365" s="168"/>
      <c r="AO365" s="260"/>
      <c r="AP365" s="260"/>
      <c r="AQ365" s="260"/>
      <c r="AR365" s="260"/>
      <c r="AS365" s="260"/>
      <c r="AT365" s="260"/>
      <c r="AU365" s="260"/>
      <c r="AV365" s="260"/>
      <c r="AW365" s="260"/>
      <c r="AX365" s="260"/>
      <c r="AY365" s="260"/>
      <c r="AZ365" s="260"/>
      <c r="BA365" s="260"/>
      <c r="BB365" s="260"/>
      <c r="BC365" s="260"/>
      <c r="BD365" s="260"/>
      <c r="BE365" s="260"/>
      <c r="BF365" s="260"/>
      <c r="BG365" s="210"/>
      <c r="BH365" s="210"/>
      <c r="BI365" s="210"/>
    </row>
    <row r="366" spans="1:61" x14ac:dyDescent="0.25">
      <c r="A366" s="171" t="s">
        <v>91</v>
      </c>
      <c r="B366" s="164"/>
      <c r="C366" s="299" t="s">
        <v>628</v>
      </c>
      <c r="D366" s="166"/>
      <c r="E366" s="168"/>
      <c r="F366" s="167"/>
      <c r="G366" s="168"/>
      <c r="AO366" s="260"/>
      <c r="AP366" s="260"/>
      <c r="AQ366" s="260"/>
      <c r="AR366" s="260"/>
      <c r="AS366" s="260"/>
      <c r="AT366" s="260"/>
      <c r="AU366" s="260"/>
      <c r="AV366" s="260"/>
      <c r="AW366" s="260"/>
      <c r="AX366" s="260"/>
      <c r="AY366" s="260"/>
      <c r="AZ366" s="260"/>
      <c r="BA366" s="260"/>
      <c r="BB366" s="260"/>
      <c r="BC366" s="260"/>
      <c r="BD366" s="260"/>
      <c r="BE366" s="260"/>
      <c r="BF366" s="260"/>
      <c r="BG366" s="210"/>
      <c r="BH366" s="210"/>
      <c r="BI366" s="210"/>
    </row>
    <row r="367" spans="1:61" x14ac:dyDescent="0.25">
      <c r="A367" s="171" t="s">
        <v>91</v>
      </c>
      <c r="B367" s="164"/>
      <c r="C367" s="299" t="s">
        <v>628</v>
      </c>
      <c r="D367" s="166"/>
      <c r="E367" s="168"/>
      <c r="F367" s="167"/>
      <c r="G367" s="168"/>
      <c r="AO367" s="260"/>
      <c r="AP367" s="260"/>
      <c r="AQ367" s="260"/>
      <c r="AR367" s="260"/>
      <c r="AS367" s="260"/>
      <c r="AT367" s="260"/>
      <c r="AU367" s="260"/>
      <c r="AV367" s="260"/>
      <c r="AW367" s="260"/>
      <c r="AX367" s="260"/>
      <c r="AY367" s="260"/>
      <c r="AZ367" s="260"/>
      <c r="BA367" s="260"/>
      <c r="BB367" s="260"/>
      <c r="BC367" s="260"/>
      <c r="BD367" s="260"/>
      <c r="BE367" s="260"/>
      <c r="BF367" s="260"/>
      <c r="BG367" s="210"/>
      <c r="BH367" s="210"/>
      <c r="BI367" s="210"/>
    </row>
    <row r="368" spans="1:61" x14ac:dyDescent="0.25">
      <c r="A368" s="171" t="s">
        <v>91</v>
      </c>
      <c r="B368" s="164"/>
      <c r="C368" s="299" t="s">
        <v>628</v>
      </c>
      <c r="D368" s="166"/>
      <c r="E368" s="168"/>
      <c r="F368" s="167"/>
      <c r="G368" s="168"/>
      <c r="AO368" s="260"/>
      <c r="AP368" s="260"/>
      <c r="AQ368" s="260"/>
      <c r="AR368" s="260"/>
      <c r="AS368" s="260"/>
      <c r="AT368" s="260"/>
      <c r="AU368" s="260"/>
      <c r="AV368" s="260"/>
      <c r="AW368" s="260"/>
      <c r="AX368" s="260"/>
      <c r="AY368" s="260"/>
      <c r="AZ368" s="260"/>
      <c r="BA368" s="260"/>
      <c r="BB368" s="260"/>
      <c r="BC368" s="260"/>
      <c r="BD368" s="260"/>
      <c r="BE368" s="260"/>
      <c r="BF368" s="260"/>
      <c r="BG368" s="210"/>
      <c r="BH368" s="210"/>
      <c r="BI368" s="210"/>
    </row>
    <row r="369" spans="1:61" x14ac:dyDescent="0.25">
      <c r="A369" s="171" t="s">
        <v>91</v>
      </c>
      <c r="B369" s="164"/>
      <c r="C369" s="299" t="s">
        <v>628</v>
      </c>
      <c r="D369" s="166"/>
      <c r="E369" s="168"/>
      <c r="F369" s="167"/>
      <c r="G369" s="168"/>
      <c r="AO369" s="260"/>
      <c r="AP369" s="260"/>
      <c r="AQ369" s="260"/>
      <c r="AR369" s="260"/>
      <c r="AS369" s="260"/>
      <c r="AT369" s="260"/>
      <c r="AU369" s="260"/>
      <c r="AV369" s="260"/>
      <c r="AW369" s="260"/>
      <c r="AX369" s="260"/>
      <c r="AY369" s="260"/>
      <c r="AZ369" s="260"/>
      <c r="BA369" s="260"/>
      <c r="BB369" s="260"/>
      <c r="BC369" s="260"/>
      <c r="BD369" s="260"/>
      <c r="BE369" s="260"/>
      <c r="BF369" s="260"/>
      <c r="BG369" s="210"/>
      <c r="BH369" s="210"/>
      <c r="BI369" s="210"/>
    </row>
    <row r="370" spans="1:61" x14ac:dyDescent="0.25">
      <c r="A370" s="171" t="s">
        <v>91</v>
      </c>
      <c r="B370" s="164"/>
      <c r="C370" s="299" t="s">
        <v>628</v>
      </c>
      <c r="D370" s="166"/>
      <c r="E370" s="168"/>
      <c r="F370" s="167"/>
      <c r="G370" s="168"/>
      <c r="AO370" s="260"/>
      <c r="AP370" s="260"/>
      <c r="AQ370" s="260"/>
      <c r="AR370" s="260"/>
      <c r="AS370" s="260"/>
      <c r="AT370" s="260"/>
      <c r="AU370" s="260"/>
      <c r="AV370" s="260"/>
      <c r="AW370" s="260"/>
      <c r="AX370" s="260"/>
      <c r="AY370" s="260"/>
      <c r="AZ370" s="260"/>
      <c r="BA370" s="260"/>
      <c r="BB370" s="260"/>
      <c r="BC370" s="260"/>
      <c r="BD370" s="260"/>
      <c r="BE370" s="260"/>
      <c r="BF370" s="260"/>
      <c r="BG370" s="210"/>
      <c r="BH370" s="210"/>
      <c r="BI370" s="210"/>
    </row>
    <row r="371" spans="1:61" x14ac:dyDescent="0.25">
      <c r="A371" s="171" t="s">
        <v>91</v>
      </c>
      <c r="B371" s="164"/>
      <c r="C371" s="299" t="s">
        <v>628</v>
      </c>
      <c r="D371" s="166"/>
      <c r="E371" s="168"/>
      <c r="F371" s="167"/>
      <c r="G371" s="168"/>
      <c r="AO371" s="260"/>
      <c r="AP371" s="260"/>
      <c r="AQ371" s="260"/>
      <c r="AR371" s="260"/>
      <c r="AS371" s="260"/>
      <c r="AT371" s="260"/>
      <c r="AU371" s="260"/>
      <c r="AV371" s="260"/>
      <c r="AW371" s="260"/>
      <c r="AX371" s="260"/>
      <c r="AY371" s="260"/>
      <c r="AZ371" s="260"/>
      <c r="BA371" s="260"/>
      <c r="BB371" s="260"/>
      <c r="BC371" s="260"/>
      <c r="BD371" s="260"/>
      <c r="BE371" s="260"/>
      <c r="BF371" s="260"/>
      <c r="BG371" s="210"/>
      <c r="BH371" s="210"/>
      <c r="BI371" s="210"/>
    </row>
    <row r="372" spans="1:61" x14ac:dyDescent="0.25">
      <c r="A372" s="171" t="s">
        <v>91</v>
      </c>
      <c r="B372" s="164"/>
      <c r="C372" s="299" t="s">
        <v>628</v>
      </c>
      <c r="D372" s="166"/>
      <c r="E372" s="168"/>
      <c r="F372" s="167"/>
      <c r="G372" s="168"/>
      <c r="AO372" s="260"/>
      <c r="AP372" s="260"/>
      <c r="AQ372" s="260"/>
      <c r="AR372" s="260"/>
      <c r="AS372" s="260"/>
      <c r="AT372" s="260"/>
      <c r="AU372" s="260"/>
      <c r="AV372" s="260"/>
      <c r="AW372" s="260"/>
      <c r="AX372" s="260"/>
      <c r="AY372" s="260"/>
      <c r="AZ372" s="260"/>
      <c r="BA372" s="260"/>
      <c r="BB372" s="260"/>
      <c r="BC372" s="260"/>
      <c r="BD372" s="260"/>
      <c r="BE372" s="260"/>
      <c r="BF372" s="260"/>
      <c r="BG372" s="210"/>
      <c r="BH372" s="210"/>
      <c r="BI372" s="210"/>
    </row>
    <row r="373" spans="1:61" x14ac:dyDescent="0.25">
      <c r="A373" s="171" t="s">
        <v>91</v>
      </c>
      <c r="B373" s="164"/>
      <c r="C373" s="299" t="s">
        <v>628</v>
      </c>
      <c r="D373" s="166"/>
      <c r="E373" s="168"/>
      <c r="F373" s="167"/>
      <c r="G373" s="168"/>
      <c r="AO373" s="260"/>
      <c r="AP373" s="260"/>
      <c r="AQ373" s="260"/>
      <c r="AR373" s="260"/>
      <c r="AS373" s="260"/>
      <c r="AT373" s="260"/>
      <c r="AU373" s="260"/>
      <c r="AV373" s="260"/>
      <c r="AW373" s="260"/>
      <c r="AX373" s="260"/>
      <c r="AY373" s="260"/>
      <c r="AZ373" s="260"/>
      <c r="BA373" s="260"/>
      <c r="BB373" s="260"/>
      <c r="BC373" s="260"/>
      <c r="BD373" s="260"/>
      <c r="BE373" s="260"/>
      <c r="BF373" s="260"/>
      <c r="BG373" s="210"/>
      <c r="BH373" s="210"/>
      <c r="BI373" s="210"/>
    </row>
    <row r="374" spans="1:61" x14ac:dyDescent="0.25">
      <c r="A374" s="171" t="s">
        <v>91</v>
      </c>
      <c r="B374" s="164"/>
      <c r="C374" s="299" t="s">
        <v>628</v>
      </c>
      <c r="D374" s="166"/>
      <c r="E374" s="168"/>
      <c r="F374" s="167"/>
      <c r="G374" s="168"/>
      <c r="AO374" s="260"/>
      <c r="AP374" s="260"/>
      <c r="AQ374" s="260"/>
      <c r="AR374" s="260"/>
      <c r="AS374" s="260"/>
      <c r="AT374" s="260"/>
      <c r="AU374" s="260"/>
      <c r="AV374" s="260"/>
      <c r="AW374" s="260"/>
      <c r="AX374" s="260"/>
      <c r="AY374" s="260"/>
      <c r="AZ374" s="260"/>
      <c r="BA374" s="260"/>
      <c r="BB374" s="260"/>
      <c r="BC374" s="260"/>
      <c r="BD374" s="260"/>
      <c r="BE374" s="260"/>
      <c r="BF374" s="260"/>
      <c r="BG374" s="210"/>
      <c r="BH374" s="210"/>
      <c r="BI374" s="210"/>
    </row>
    <row r="375" spans="1:61" x14ac:dyDescent="0.25">
      <c r="A375" s="171" t="s">
        <v>91</v>
      </c>
      <c r="B375" s="164"/>
      <c r="C375" s="299" t="s">
        <v>628</v>
      </c>
      <c r="D375" s="166"/>
      <c r="E375" s="168"/>
      <c r="F375" s="167"/>
      <c r="G375" s="168"/>
      <c r="AO375" s="260"/>
      <c r="AP375" s="260"/>
      <c r="AQ375" s="260"/>
      <c r="AR375" s="260"/>
      <c r="AS375" s="260"/>
      <c r="AT375" s="260"/>
      <c r="AU375" s="260"/>
      <c r="AV375" s="260"/>
      <c r="AW375" s="260"/>
      <c r="AX375" s="260"/>
      <c r="AY375" s="260"/>
      <c r="AZ375" s="260"/>
      <c r="BA375" s="260"/>
      <c r="BB375" s="260"/>
      <c r="BC375" s="260"/>
      <c r="BD375" s="260"/>
      <c r="BE375" s="260"/>
      <c r="BF375" s="260"/>
      <c r="BG375" s="210"/>
      <c r="BH375" s="210"/>
      <c r="BI375" s="210"/>
    </row>
    <row r="376" spans="1:61" x14ac:dyDescent="0.25">
      <c r="A376" s="171" t="s">
        <v>91</v>
      </c>
      <c r="B376" s="164"/>
      <c r="C376" s="299" t="s">
        <v>628</v>
      </c>
      <c r="D376" s="166"/>
      <c r="E376" s="168"/>
      <c r="F376" s="167"/>
      <c r="G376" s="168"/>
      <c r="AO376" s="260"/>
      <c r="AP376" s="260"/>
      <c r="AQ376" s="260"/>
      <c r="AR376" s="260"/>
      <c r="AS376" s="260"/>
      <c r="AT376" s="260"/>
      <c r="AU376" s="260"/>
      <c r="AV376" s="260"/>
      <c r="AW376" s="260"/>
      <c r="AX376" s="260"/>
      <c r="AY376" s="260"/>
      <c r="AZ376" s="260"/>
      <c r="BA376" s="260"/>
      <c r="BB376" s="260"/>
      <c r="BC376" s="260"/>
      <c r="BD376" s="260"/>
      <c r="BE376" s="260"/>
      <c r="BF376" s="260"/>
      <c r="BG376" s="210"/>
      <c r="BH376" s="210"/>
      <c r="BI376" s="210"/>
    </row>
    <row r="377" spans="1:61" x14ac:dyDescent="0.25">
      <c r="A377" s="171" t="s">
        <v>91</v>
      </c>
      <c r="B377" s="164"/>
      <c r="C377" s="299" t="s">
        <v>628</v>
      </c>
      <c r="D377" s="166"/>
      <c r="E377" s="168"/>
      <c r="F377" s="167"/>
      <c r="G377" s="168"/>
      <c r="AO377" s="260"/>
      <c r="AP377" s="260"/>
      <c r="AQ377" s="260"/>
      <c r="AR377" s="260"/>
      <c r="AS377" s="260"/>
      <c r="AT377" s="260"/>
      <c r="AU377" s="260"/>
      <c r="AV377" s="260"/>
      <c r="AW377" s="260"/>
      <c r="AX377" s="260"/>
      <c r="AY377" s="260"/>
      <c r="AZ377" s="260"/>
      <c r="BA377" s="260"/>
      <c r="BB377" s="260"/>
      <c r="BC377" s="260"/>
      <c r="BD377" s="260"/>
      <c r="BE377" s="260"/>
      <c r="BF377" s="260"/>
      <c r="BG377" s="210"/>
      <c r="BH377" s="210"/>
      <c r="BI377" s="210"/>
    </row>
    <row r="378" spans="1:61" x14ac:dyDescent="0.25">
      <c r="A378" s="171" t="s">
        <v>91</v>
      </c>
      <c r="B378" s="164"/>
      <c r="C378" s="299" t="s">
        <v>628</v>
      </c>
      <c r="D378" s="166"/>
      <c r="E378" s="168"/>
      <c r="F378" s="167"/>
      <c r="G378" s="168"/>
      <c r="AO378" s="260"/>
      <c r="AP378" s="260"/>
      <c r="AQ378" s="260"/>
      <c r="AR378" s="260"/>
      <c r="AS378" s="260"/>
      <c r="AT378" s="260"/>
      <c r="AU378" s="260"/>
      <c r="AV378" s="260"/>
      <c r="AW378" s="260"/>
      <c r="AX378" s="260"/>
      <c r="AY378" s="260"/>
      <c r="AZ378" s="260"/>
      <c r="BA378" s="260"/>
      <c r="BB378" s="260"/>
      <c r="BC378" s="260"/>
      <c r="BD378" s="260"/>
      <c r="BE378" s="260"/>
      <c r="BF378" s="260"/>
      <c r="BG378" s="210"/>
      <c r="BH378" s="210"/>
      <c r="BI378" s="210"/>
    </row>
    <row r="379" spans="1:61" x14ac:dyDescent="0.25">
      <c r="A379" s="171" t="s">
        <v>91</v>
      </c>
      <c r="B379" s="164"/>
      <c r="C379" s="299" t="s">
        <v>628</v>
      </c>
      <c r="D379" s="166"/>
      <c r="E379" s="168"/>
      <c r="F379" s="167"/>
      <c r="G379" s="168"/>
      <c r="AO379" s="260"/>
      <c r="AP379" s="260"/>
      <c r="AQ379" s="260"/>
      <c r="AR379" s="260"/>
      <c r="AS379" s="260"/>
      <c r="AT379" s="260"/>
      <c r="AU379" s="260"/>
      <c r="AV379" s="260"/>
      <c r="AW379" s="260"/>
      <c r="AX379" s="260"/>
      <c r="AY379" s="260"/>
      <c r="AZ379" s="260"/>
      <c r="BA379" s="260"/>
      <c r="BB379" s="260"/>
      <c r="BC379" s="260"/>
      <c r="BD379" s="260"/>
      <c r="BE379" s="260"/>
      <c r="BF379" s="260"/>
      <c r="BG379" s="210"/>
      <c r="BH379" s="210"/>
      <c r="BI379" s="210"/>
    </row>
    <row r="380" spans="1:61" x14ac:dyDescent="0.25">
      <c r="A380" s="171" t="s">
        <v>91</v>
      </c>
      <c r="B380" s="164"/>
      <c r="C380" s="299" t="s">
        <v>628</v>
      </c>
      <c r="D380" s="166"/>
      <c r="E380" s="168"/>
      <c r="F380" s="167"/>
      <c r="G380" s="168"/>
      <c r="AO380" s="260"/>
      <c r="AP380" s="260"/>
      <c r="AQ380" s="260"/>
      <c r="AR380" s="260"/>
      <c r="AS380" s="260"/>
      <c r="AT380" s="260"/>
      <c r="AU380" s="260"/>
      <c r="AV380" s="260"/>
      <c r="AW380" s="260"/>
      <c r="AX380" s="260"/>
      <c r="AY380" s="260"/>
      <c r="AZ380" s="260"/>
      <c r="BA380" s="260"/>
      <c r="BB380" s="260"/>
      <c r="BC380" s="260"/>
      <c r="BD380" s="260"/>
      <c r="BE380" s="260"/>
      <c r="BF380" s="260"/>
      <c r="BG380" s="210"/>
      <c r="BH380" s="210"/>
      <c r="BI380" s="210"/>
    </row>
    <row r="381" spans="1:61" x14ac:dyDescent="0.25">
      <c r="A381" s="171" t="s">
        <v>91</v>
      </c>
      <c r="B381" s="164"/>
      <c r="C381" s="299" t="s">
        <v>628</v>
      </c>
      <c r="D381" s="166"/>
      <c r="E381" s="168"/>
      <c r="F381" s="167"/>
      <c r="G381" s="168"/>
      <c r="AO381" s="260"/>
      <c r="AP381" s="260"/>
      <c r="AQ381" s="260"/>
      <c r="AR381" s="260"/>
      <c r="AS381" s="260"/>
      <c r="AT381" s="260"/>
      <c r="AU381" s="260"/>
      <c r="AV381" s="260"/>
      <c r="AW381" s="260"/>
      <c r="AX381" s="260"/>
      <c r="AY381" s="260"/>
      <c r="AZ381" s="260"/>
      <c r="BA381" s="260"/>
      <c r="BB381" s="260"/>
      <c r="BC381" s="260"/>
      <c r="BD381" s="260"/>
      <c r="BE381" s="260"/>
      <c r="BF381" s="260"/>
      <c r="BG381" s="210"/>
      <c r="BH381" s="210"/>
      <c r="BI381" s="210"/>
    </row>
    <row r="382" spans="1:61" x14ac:dyDescent="0.25">
      <c r="A382" s="171" t="s">
        <v>91</v>
      </c>
      <c r="B382" s="164"/>
      <c r="C382" s="299" t="s">
        <v>628</v>
      </c>
      <c r="D382" s="166"/>
      <c r="E382" s="168"/>
      <c r="F382" s="167"/>
      <c r="G382" s="168"/>
      <c r="AO382" s="260"/>
      <c r="AP382" s="260"/>
      <c r="AQ382" s="260"/>
      <c r="AR382" s="260"/>
      <c r="AS382" s="260"/>
      <c r="AT382" s="260"/>
      <c r="AU382" s="260"/>
      <c r="AV382" s="260"/>
      <c r="AW382" s="260"/>
      <c r="AX382" s="260"/>
      <c r="AY382" s="260"/>
      <c r="AZ382" s="260"/>
      <c r="BA382" s="260"/>
      <c r="BB382" s="260"/>
      <c r="BC382" s="260"/>
      <c r="BD382" s="260"/>
      <c r="BE382" s="260"/>
      <c r="BF382" s="260"/>
      <c r="BG382" s="210"/>
      <c r="BH382" s="210"/>
      <c r="BI382" s="210"/>
    </row>
    <row r="383" spans="1:61" x14ac:dyDescent="0.25">
      <c r="A383" s="171" t="s">
        <v>91</v>
      </c>
      <c r="B383" s="164"/>
      <c r="C383" s="299" t="s">
        <v>628</v>
      </c>
      <c r="D383" s="166"/>
      <c r="E383" s="168"/>
      <c r="F383" s="167"/>
      <c r="G383" s="168"/>
      <c r="AO383" s="260"/>
      <c r="AP383" s="260"/>
      <c r="AQ383" s="260"/>
      <c r="AR383" s="260"/>
      <c r="AS383" s="260"/>
      <c r="AT383" s="260"/>
      <c r="AU383" s="260"/>
      <c r="AV383" s="260"/>
      <c r="AW383" s="260"/>
      <c r="AX383" s="260"/>
      <c r="AY383" s="260"/>
      <c r="AZ383" s="260"/>
      <c r="BA383" s="260"/>
      <c r="BB383" s="260"/>
      <c r="BC383" s="260"/>
      <c r="BD383" s="260"/>
      <c r="BE383" s="260"/>
      <c r="BF383" s="260"/>
      <c r="BG383" s="210"/>
      <c r="BH383" s="210"/>
      <c r="BI383" s="210"/>
    </row>
    <row r="384" spans="1:61" x14ac:dyDescent="0.25">
      <c r="A384" s="171" t="s">
        <v>91</v>
      </c>
      <c r="B384" s="164"/>
      <c r="C384" s="299" t="s">
        <v>628</v>
      </c>
      <c r="D384" s="166"/>
      <c r="E384" s="168"/>
      <c r="F384" s="167"/>
      <c r="G384" s="168"/>
      <c r="AO384" s="260"/>
      <c r="AP384" s="260"/>
      <c r="AQ384" s="260"/>
      <c r="AR384" s="260"/>
      <c r="AS384" s="260"/>
      <c r="AT384" s="260"/>
      <c r="AU384" s="260"/>
      <c r="AV384" s="260"/>
      <c r="AW384" s="260"/>
      <c r="AX384" s="260"/>
      <c r="AY384" s="260"/>
      <c r="AZ384" s="260"/>
      <c r="BA384" s="260"/>
      <c r="BB384" s="260"/>
      <c r="BC384" s="260"/>
      <c r="BD384" s="260"/>
      <c r="BE384" s="260"/>
      <c r="BF384" s="260"/>
      <c r="BG384" s="210"/>
      <c r="BH384" s="210"/>
      <c r="BI384" s="210"/>
    </row>
    <row r="385" spans="1:61" x14ac:dyDescent="0.25">
      <c r="A385" s="171" t="s">
        <v>91</v>
      </c>
      <c r="B385" s="164"/>
      <c r="C385" s="299" t="s">
        <v>628</v>
      </c>
      <c r="D385" s="166"/>
      <c r="E385" s="168"/>
      <c r="F385" s="167"/>
      <c r="G385" s="168"/>
      <c r="AO385" s="260"/>
      <c r="AP385" s="260"/>
      <c r="AQ385" s="260"/>
      <c r="AR385" s="260"/>
      <c r="AS385" s="260"/>
      <c r="AT385" s="260"/>
      <c r="AU385" s="260"/>
      <c r="AV385" s="260"/>
      <c r="AW385" s="260"/>
      <c r="AX385" s="260"/>
      <c r="AY385" s="260"/>
      <c r="AZ385" s="260"/>
      <c r="BA385" s="260"/>
      <c r="BB385" s="260"/>
      <c r="BC385" s="260"/>
      <c r="BD385" s="260"/>
      <c r="BE385" s="260"/>
      <c r="BF385" s="260"/>
      <c r="BG385" s="210"/>
      <c r="BH385" s="210"/>
      <c r="BI385" s="210"/>
    </row>
    <row r="386" spans="1:61" x14ac:dyDescent="0.25">
      <c r="A386" s="171" t="s">
        <v>91</v>
      </c>
      <c r="B386" s="164"/>
      <c r="C386" s="299" t="s">
        <v>628</v>
      </c>
      <c r="D386" s="166"/>
      <c r="E386" s="168"/>
      <c r="F386" s="167"/>
      <c r="G386" s="168"/>
      <c r="AO386" s="260"/>
      <c r="AP386" s="260"/>
      <c r="AQ386" s="260"/>
      <c r="AR386" s="260"/>
      <c r="AS386" s="260"/>
      <c r="AT386" s="260"/>
      <c r="AU386" s="260"/>
      <c r="AV386" s="260"/>
      <c r="AW386" s="260"/>
      <c r="AX386" s="260"/>
      <c r="AY386" s="260"/>
      <c r="AZ386" s="260"/>
      <c r="BA386" s="260"/>
      <c r="BB386" s="260"/>
      <c r="BC386" s="260"/>
      <c r="BD386" s="260"/>
      <c r="BE386" s="260"/>
      <c r="BF386" s="260"/>
      <c r="BG386" s="210"/>
      <c r="BH386" s="210"/>
      <c r="BI386" s="210"/>
    </row>
    <row r="387" spans="1:61" x14ac:dyDescent="0.25">
      <c r="A387" s="171" t="s">
        <v>91</v>
      </c>
      <c r="B387" s="164"/>
      <c r="C387" s="299" t="s">
        <v>628</v>
      </c>
      <c r="D387" s="166"/>
      <c r="E387" s="168"/>
      <c r="F387" s="167"/>
      <c r="G387" s="168"/>
      <c r="AO387" s="260"/>
      <c r="AP387" s="260"/>
      <c r="AQ387" s="260"/>
      <c r="AR387" s="260"/>
      <c r="AS387" s="260"/>
      <c r="AT387" s="260"/>
      <c r="AU387" s="260"/>
      <c r="AV387" s="260"/>
      <c r="AW387" s="260"/>
      <c r="AX387" s="260"/>
      <c r="AY387" s="260"/>
      <c r="AZ387" s="260"/>
      <c r="BA387" s="260"/>
      <c r="BB387" s="260"/>
      <c r="BC387" s="260"/>
      <c r="BD387" s="260"/>
      <c r="BE387" s="260"/>
      <c r="BF387" s="260"/>
      <c r="BG387" s="210"/>
      <c r="BH387" s="210"/>
      <c r="BI387" s="210"/>
    </row>
    <row r="388" spans="1:61" x14ac:dyDescent="0.25">
      <c r="A388" s="171" t="s">
        <v>91</v>
      </c>
      <c r="B388" s="164"/>
      <c r="C388" s="299" t="s">
        <v>628</v>
      </c>
      <c r="D388" s="166"/>
      <c r="E388" s="168"/>
      <c r="F388" s="167"/>
      <c r="G388" s="168"/>
      <c r="AO388" s="260"/>
      <c r="AP388" s="260"/>
      <c r="AQ388" s="260"/>
      <c r="AR388" s="260"/>
      <c r="AS388" s="260"/>
      <c r="AT388" s="260"/>
      <c r="AU388" s="260"/>
      <c r="AV388" s="260"/>
      <c r="AW388" s="260"/>
      <c r="AX388" s="260"/>
      <c r="AY388" s="260"/>
      <c r="AZ388" s="260"/>
      <c r="BA388" s="260"/>
      <c r="BB388" s="260"/>
      <c r="BC388" s="260"/>
      <c r="BD388" s="260"/>
      <c r="BE388" s="260"/>
      <c r="BF388" s="260"/>
      <c r="BG388" s="210"/>
      <c r="BH388" s="210"/>
      <c r="BI388" s="210"/>
    </row>
    <row r="389" spans="1:61" x14ac:dyDescent="0.25">
      <c r="A389" s="171" t="s">
        <v>91</v>
      </c>
      <c r="B389" s="164"/>
      <c r="C389" s="299" t="s">
        <v>628</v>
      </c>
      <c r="D389" s="166"/>
      <c r="E389" s="168"/>
      <c r="F389" s="167"/>
      <c r="G389" s="168"/>
      <c r="AO389" s="260"/>
      <c r="AP389" s="260"/>
      <c r="AQ389" s="260"/>
      <c r="AR389" s="260"/>
      <c r="AS389" s="260"/>
      <c r="AT389" s="260"/>
      <c r="AU389" s="260"/>
      <c r="AV389" s="260"/>
      <c r="AW389" s="260"/>
      <c r="AX389" s="260"/>
      <c r="AY389" s="260"/>
      <c r="AZ389" s="260"/>
      <c r="BA389" s="260"/>
      <c r="BB389" s="260"/>
      <c r="BC389" s="260"/>
      <c r="BD389" s="260"/>
      <c r="BE389" s="260"/>
      <c r="BF389" s="260"/>
      <c r="BG389" s="210"/>
      <c r="BH389" s="210"/>
      <c r="BI389" s="210"/>
    </row>
    <row r="390" spans="1:61" x14ac:dyDescent="0.25">
      <c r="A390" s="171" t="s">
        <v>91</v>
      </c>
      <c r="B390" s="164"/>
      <c r="C390" s="299" t="s">
        <v>628</v>
      </c>
      <c r="D390" s="166"/>
      <c r="E390" s="168"/>
      <c r="F390" s="167"/>
      <c r="G390" s="168"/>
      <c r="AO390" s="260"/>
      <c r="AP390" s="260"/>
      <c r="AQ390" s="260"/>
      <c r="AR390" s="260"/>
      <c r="AS390" s="260"/>
      <c r="AT390" s="260"/>
      <c r="AU390" s="260"/>
      <c r="AV390" s="260"/>
      <c r="AW390" s="260"/>
      <c r="AX390" s="260"/>
      <c r="AY390" s="260"/>
      <c r="AZ390" s="260"/>
      <c r="BA390" s="260"/>
      <c r="BB390" s="260"/>
      <c r="BC390" s="260"/>
      <c r="BD390" s="260"/>
      <c r="BE390" s="260"/>
      <c r="BF390" s="260"/>
      <c r="BG390" s="210"/>
      <c r="BH390" s="210"/>
      <c r="BI390" s="210"/>
    </row>
    <row r="391" spans="1:61" x14ac:dyDescent="0.25">
      <c r="A391" s="171" t="s">
        <v>91</v>
      </c>
      <c r="B391" s="164"/>
      <c r="C391" s="299" t="s">
        <v>628</v>
      </c>
      <c r="D391" s="166"/>
      <c r="E391" s="168"/>
      <c r="F391" s="167"/>
      <c r="G391" s="168"/>
      <c r="AO391" s="260"/>
      <c r="AP391" s="260"/>
      <c r="AQ391" s="260"/>
      <c r="AR391" s="260"/>
      <c r="AS391" s="260"/>
      <c r="AT391" s="260"/>
      <c r="AU391" s="260"/>
      <c r="AV391" s="260"/>
      <c r="AW391" s="260"/>
      <c r="AX391" s="260"/>
      <c r="AY391" s="260"/>
      <c r="AZ391" s="260"/>
      <c r="BA391" s="260"/>
      <c r="BB391" s="260"/>
      <c r="BC391" s="260"/>
      <c r="BD391" s="260"/>
      <c r="BE391" s="260"/>
      <c r="BF391" s="260"/>
      <c r="BG391" s="210"/>
      <c r="BH391" s="210"/>
      <c r="BI391" s="210"/>
    </row>
    <row r="392" spans="1:61" x14ac:dyDescent="0.25">
      <c r="A392" s="171" t="s">
        <v>91</v>
      </c>
      <c r="B392" s="164"/>
      <c r="C392" s="299" t="s">
        <v>628</v>
      </c>
      <c r="D392" s="166"/>
      <c r="E392" s="168"/>
      <c r="F392" s="167"/>
      <c r="G392" s="168"/>
      <c r="AO392" s="260"/>
      <c r="AP392" s="260"/>
      <c r="AQ392" s="260"/>
      <c r="AR392" s="260"/>
      <c r="AS392" s="260"/>
      <c r="AT392" s="260"/>
      <c r="AU392" s="260"/>
      <c r="AV392" s="260"/>
      <c r="AW392" s="260"/>
      <c r="AX392" s="260"/>
      <c r="AY392" s="260"/>
      <c r="AZ392" s="260"/>
      <c r="BA392" s="260"/>
      <c r="BB392" s="260"/>
      <c r="BC392" s="260"/>
      <c r="BD392" s="260"/>
      <c r="BE392" s="260"/>
      <c r="BF392" s="260"/>
      <c r="BG392" s="210"/>
      <c r="BH392" s="210"/>
      <c r="BI392" s="210"/>
    </row>
    <row r="393" spans="1:61" x14ac:dyDescent="0.25">
      <c r="A393" s="171" t="s">
        <v>91</v>
      </c>
      <c r="B393" s="164"/>
      <c r="C393" s="299" t="s">
        <v>628</v>
      </c>
      <c r="D393" s="166"/>
      <c r="E393" s="168"/>
      <c r="F393" s="167"/>
      <c r="G393" s="168"/>
      <c r="AO393" s="260"/>
      <c r="AP393" s="260"/>
      <c r="AQ393" s="260"/>
      <c r="AR393" s="260"/>
      <c r="AS393" s="260"/>
      <c r="AT393" s="260"/>
      <c r="AU393" s="260"/>
      <c r="AV393" s="260"/>
      <c r="AW393" s="260"/>
      <c r="AX393" s="260"/>
      <c r="AY393" s="260"/>
      <c r="AZ393" s="260"/>
      <c r="BA393" s="260"/>
      <c r="BB393" s="260"/>
      <c r="BC393" s="260"/>
      <c r="BD393" s="260"/>
      <c r="BE393" s="260"/>
      <c r="BF393" s="260"/>
      <c r="BG393" s="210"/>
      <c r="BH393" s="210"/>
      <c r="BI393" s="210"/>
    </row>
    <row r="394" spans="1:61" x14ac:dyDescent="0.25">
      <c r="A394" s="171" t="s">
        <v>91</v>
      </c>
      <c r="B394" s="164"/>
      <c r="C394" s="299" t="s">
        <v>628</v>
      </c>
      <c r="D394" s="166"/>
      <c r="E394" s="168"/>
      <c r="F394" s="167"/>
      <c r="G394" s="168"/>
      <c r="AO394" s="260"/>
      <c r="AP394" s="260"/>
      <c r="AQ394" s="260"/>
      <c r="AR394" s="260"/>
      <c r="AS394" s="260"/>
      <c r="AT394" s="260"/>
      <c r="AU394" s="260"/>
      <c r="AV394" s="260"/>
      <c r="AW394" s="260"/>
      <c r="AX394" s="260"/>
      <c r="AY394" s="260"/>
      <c r="AZ394" s="260"/>
      <c r="BA394" s="260"/>
      <c r="BB394" s="260"/>
      <c r="BC394" s="260"/>
      <c r="BD394" s="260"/>
      <c r="BE394" s="260"/>
      <c r="BF394" s="260"/>
      <c r="BG394" s="210"/>
      <c r="BH394" s="210"/>
      <c r="BI394" s="210"/>
    </row>
    <row r="395" spans="1:61" x14ac:dyDescent="0.25">
      <c r="A395" s="171" t="s">
        <v>91</v>
      </c>
      <c r="B395" s="164"/>
      <c r="C395" s="299" t="s">
        <v>628</v>
      </c>
      <c r="D395" s="166"/>
      <c r="E395" s="168"/>
      <c r="F395" s="167"/>
      <c r="G395" s="168"/>
      <c r="AO395" s="260"/>
      <c r="AP395" s="260"/>
      <c r="AQ395" s="260"/>
      <c r="AR395" s="260"/>
      <c r="AS395" s="260"/>
      <c r="AT395" s="260"/>
      <c r="AU395" s="260"/>
      <c r="AV395" s="260"/>
      <c r="AW395" s="260"/>
      <c r="AX395" s="260"/>
      <c r="AY395" s="260"/>
      <c r="AZ395" s="260"/>
      <c r="BA395" s="260"/>
      <c r="BB395" s="260"/>
      <c r="BC395" s="260"/>
      <c r="BD395" s="260"/>
      <c r="BE395" s="260"/>
      <c r="BF395" s="260"/>
      <c r="BG395" s="210"/>
      <c r="BH395" s="210"/>
      <c r="BI395" s="210"/>
    </row>
    <row r="396" spans="1:61" x14ac:dyDescent="0.25">
      <c r="A396" s="171" t="s">
        <v>91</v>
      </c>
      <c r="B396" s="164"/>
      <c r="C396" s="299" t="s">
        <v>628</v>
      </c>
      <c r="D396" s="166"/>
      <c r="E396" s="168"/>
      <c r="F396" s="167"/>
      <c r="G396" s="168"/>
      <c r="AO396" s="260"/>
      <c r="AP396" s="260"/>
      <c r="AQ396" s="260"/>
      <c r="AR396" s="260"/>
      <c r="AS396" s="260"/>
      <c r="AT396" s="260"/>
      <c r="AU396" s="260"/>
      <c r="AV396" s="260"/>
      <c r="AW396" s="260"/>
      <c r="AX396" s="260"/>
      <c r="AY396" s="260"/>
      <c r="AZ396" s="260"/>
      <c r="BA396" s="260"/>
      <c r="BB396" s="260"/>
      <c r="BC396" s="260"/>
      <c r="BD396" s="260"/>
      <c r="BE396" s="260"/>
      <c r="BF396" s="260"/>
      <c r="BG396" s="210"/>
      <c r="BH396" s="210"/>
      <c r="BI396" s="210"/>
    </row>
    <row r="397" spans="1:61" x14ac:dyDescent="0.25">
      <c r="A397" s="171" t="s">
        <v>91</v>
      </c>
      <c r="B397" s="164"/>
      <c r="C397" s="299" t="s">
        <v>628</v>
      </c>
      <c r="D397" s="166"/>
      <c r="E397" s="168"/>
      <c r="F397" s="167"/>
      <c r="G397" s="168"/>
      <c r="AO397" s="260"/>
      <c r="AP397" s="260"/>
      <c r="AQ397" s="260"/>
      <c r="AR397" s="260"/>
      <c r="AS397" s="260"/>
      <c r="AT397" s="260"/>
      <c r="AU397" s="260"/>
      <c r="AV397" s="260"/>
      <c r="AW397" s="260"/>
      <c r="AX397" s="260"/>
      <c r="AY397" s="260"/>
      <c r="AZ397" s="260"/>
      <c r="BA397" s="260"/>
      <c r="BB397" s="260"/>
      <c r="BC397" s="260"/>
      <c r="BD397" s="260"/>
      <c r="BE397" s="260"/>
      <c r="BF397" s="260"/>
      <c r="BG397" s="210"/>
      <c r="BH397" s="210"/>
      <c r="BI397" s="210"/>
    </row>
    <row r="398" spans="1:61" x14ac:dyDescent="0.25">
      <c r="A398" s="171" t="s">
        <v>91</v>
      </c>
      <c r="B398" s="164"/>
      <c r="C398" s="299" t="s">
        <v>628</v>
      </c>
      <c r="D398" s="166"/>
      <c r="E398" s="168"/>
      <c r="F398" s="167"/>
      <c r="G398" s="168"/>
      <c r="AO398" s="260"/>
      <c r="AP398" s="260"/>
      <c r="AQ398" s="260"/>
      <c r="AR398" s="260"/>
      <c r="AS398" s="260"/>
      <c r="AT398" s="260"/>
      <c r="AU398" s="260"/>
      <c r="AV398" s="260"/>
      <c r="AW398" s="260"/>
      <c r="AX398" s="260"/>
      <c r="AY398" s="260"/>
      <c r="AZ398" s="260"/>
      <c r="BA398" s="260"/>
      <c r="BB398" s="260"/>
      <c r="BC398" s="260"/>
      <c r="BD398" s="260"/>
      <c r="BE398" s="260"/>
      <c r="BF398" s="260"/>
      <c r="BG398" s="210"/>
      <c r="BH398" s="210"/>
      <c r="BI398" s="210"/>
    </row>
    <row r="399" spans="1:61" x14ac:dyDescent="0.25">
      <c r="A399" s="171" t="s">
        <v>91</v>
      </c>
      <c r="B399" s="164"/>
      <c r="C399" s="299" t="s">
        <v>628</v>
      </c>
      <c r="D399" s="166"/>
      <c r="E399" s="168"/>
      <c r="F399" s="167"/>
      <c r="G399" s="168"/>
      <c r="AO399" s="260"/>
      <c r="AP399" s="260"/>
      <c r="AQ399" s="260"/>
      <c r="AR399" s="260"/>
      <c r="AS399" s="260"/>
      <c r="AT399" s="260"/>
      <c r="AU399" s="260"/>
      <c r="AV399" s="260"/>
      <c r="AW399" s="260"/>
      <c r="AX399" s="260"/>
      <c r="AY399" s="260"/>
      <c r="AZ399" s="260"/>
      <c r="BA399" s="260"/>
      <c r="BB399" s="260"/>
      <c r="BC399" s="260"/>
      <c r="BD399" s="260"/>
      <c r="BE399" s="260"/>
      <c r="BF399" s="260"/>
      <c r="BG399" s="210"/>
      <c r="BH399" s="210"/>
      <c r="BI399" s="210"/>
    </row>
    <row r="400" spans="1:61" x14ac:dyDescent="0.25">
      <c r="A400" s="171" t="s">
        <v>91</v>
      </c>
      <c r="B400" s="164"/>
      <c r="C400" s="299" t="s">
        <v>628</v>
      </c>
      <c r="D400" s="166"/>
      <c r="E400" s="168"/>
      <c r="F400" s="167"/>
      <c r="G400" s="168"/>
      <c r="AO400" s="260"/>
      <c r="AP400" s="260"/>
      <c r="AQ400" s="260"/>
      <c r="AR400" s="260"/>
      <c r="AS400" s="260"/>
      <c r="AT400" s="260"/>
      <c r="AU400" s="260"/>
      <c r="AV400" s="260"/>
      <c r="AW400" s="260"/>
      <c r="AX400" s="260"/>
      <c r="AY400" s="260"/>
      <c r="AZ400" s="260"/>
      <c r="BA400" s="260"/>
      <c r="BB400" s="260"/>
      <c r="BC400" s="260"/>
      <c r="BD400" s="260"/>
      <c r="BE400" s="260"/>
      <c r="BF400" s="260"/>
      <c r="BG400" s="210"/>
      <c r="BH400" s="210"/>
      <c r="BI400" s="210"/>
    </row>
    <row r="401" spans="1:61" x14ac:dyDescent="0.25">
      <c r="A401" s="171" t="s">
        <v>91</v>
      </c>
      <c r="B401" s="164"/>
      <c r="C401" s="299" t="s">
        <v>628</v>
      </c>
      <c r="D401" s="166"/>
      <c r="E401" s="168"/>
      <c r="F401" s="167"/>
      <c r="G401" s="168"/>
      <c r="AO401" s="260"/>
      <c r="AP401" s="260"/>
      <c r="AQ401" s="260"/>
      <c r="AR401" s="260"/>
      <c r="AS401" s="260"/>
      <c r="AT401" s="260"/>
      <c r="AU401" s="260"/>
      <c r="AV401" s="260"/>
      <c r="AW401" s="260"/>
      <c r="AX401" s="260"/>
      <c r="AY401" s="260"/>
      <c r="AZ401" s="260"/>
      <c r="BA401" s="260"/>
      <c r="BB401" s="260"/>
      <c r="BC401" s="260"/>
      <c r="BD401" s="260"/>
      <c r="BE401" s="260"/>
      <c r="BF401" s="260"/>
      <c r="BG401" s="210"/>
      <c r="BH401" s="210"/>
      <c r="BI401" s="210"/>
    </row>
    <row r="402" spans="1:61" x14ac:dyDescent="0.25">
      <c r="A402" s="171" t="s">
        <v>91</v>
      </c>
      <c r="B402" s="164"/>
      <c r="C402" s="299" t="s">
        <v>628</v>
      </c>
      <c r="D402" s="166"/>
      <c r="E402" s="168"/>
      <c r="F402" s="167"/>
      <c r="G402" s="168"/>
      <c r="AO402" s="260"/>
      <c r="AP402" s="260"/>
      <c r="AQ402" s="260"/>
      <c r="AR402" s="260"/>
      <c r="AS402" s="260"/>
      <c r="AT402" s="260"/>
      <c r="AU402" s="260"/>
      <c r="AV402" s="260"/>
      <c r="AW402" s="260"/>
      <c r="AX402" s="260"/>
      <c r="AY402" s="260"/>
      <c r="AZ402" s="260"/>
      <c r="BA402" s="260"/>
      <c r="BB402" s="260"/>
      <c r="BC402" s="260"/>
      <c r="BD402" s="260"/>
      <c r="BE402" s="260"/>
      <c r="BF402" s="260"/>
      <c r="BG402" s="210"/>
      <c r="BH402" s="210"/>
      <c r="BI402" s="210"/>
    </row>
    <row r="403" spans="1:61" x14ac:dyDescent="0.25">
      <c r="A403" s="171" t="s">
        <v>91</v>
      </c>
      <c r="B403" s="164"/>
      <c r="C403" s="299" t="s">
        <v>628</v>
      </c>
      <c r="D403" s="166"/>
      <c r="E403" s="168"/>
      <c r="F403" s="167"/>
      <c r="G403" s="168"/>
      <c r="AO403" s="260"/>
      <c r="AP403" s="260"/>
      <c r="AQ403" s="260"/>
      <c r="AR403" s="260"/>
      <c r="AS403" s="260"/>
      <c r="AT403" s="260"/>
      <c r="AU403" s="260"/>
      <c r="AV403" s="260"/>
      <c r="AW403" s="260"/>
      <c r="AX403" s="260"/>
      <c r="AY403" s="260"/>
      <c r="AZ403" s="260"/>
      <c r="BA403" s="260"/>
      <c r="BB403" s="260"/>
      <c r="BC403" s="260"/>
      <c r="BD403" s="260"/>
      <c r="BE403" s="260"/>
      <c r="BF403" s="260"/>
      <c r="BG403" s="210"/>
      <c r="BH403" s="210"/>
      <c r="BI403" s="210"/>
    </row>
    <row r="404" spans="1:61" x14ac:dyDescent="0.25">
      <c r="A404" s="171" t="s">
        <v>91</v>
      </c>
      <c r="B404" s="164"/>
      <c r="C404" s="299" t="s">
        <v>628</v>
      </c>
      <c r="D404" s="166"/>
      <c r="E404" s="168"/>
      <c r="F404" s="167"/>
      <c r="G404" s="168"/>
      <c r="AO404" s="260"/>
      <c r="AP404" s="260"/>
      <c r="AQ404" s="260"/>
      <c r="AR404" s="260"/>
      <c r="AS404" s="260"/>
      <c r="AT404" s="260"/>
      <c r="AU404" s="260"/>
      <c r="AV404" s="260"/>
      <c r="AW404" s="260"/>
      <c r="AX404" s="260"/>
      <c r="AY404" s="260"/>
      <c r="AZ404" s="260"/>
      <c r="BA404" s="260"/>
      <c r="BB404" s="260"/>
      <c r="BC404" s="260"/>
      <c r="BD404" s="260"/>
      <c r="BE404" s="260"/>
      <c r="BF404" s="260"/>
      <c r="BG404" s="210"/>
      <c r="BH404" s="210"/>
      <c r="BI404" s="210"/>
    </row>
    <row r="405" spans="1:61" x14ac:dyDescent="0.25">
      <c r="A405" s="171" t="s">
        <v>91</v>
      </c>
      <c r="B405" s="164"/>
      <c r="C405" s="299" t="s">
        <v>628</v>
      </c>
      <c r="D405" s="166"/>
      <c r="E405" s="168"/>
      <c r="F405" s="167"/>
      <c r="G405" s="168"/>
      <c r="AO405" s="260"/>
      <c r="AP405" s="260"/>
      <c r="AQ405" s="260"/>
      <c r="AR405" s="260"/>
      <c r="AS405" s="260"/>
      <c r="AT405" s="260"/>
      <c r="AU405" s="260"/>
      <c r="AV405" s="260"/>
      <c r="AW405" s="260"/>
      <c r="AX405" s="260"/>
      <c r="AY405" s="260"/>
      <c r="AZ405" s="260"/>
      <c r="BA405" s="260"/>
      <c r="BB405" s="260"/>
      <c r="BC405" s="260"/>
      <c r="BD405" s="260"/>
      <c r="BE405" s="260"/>
      <c r="BF405" s="260"/>
      <c r="BG405" s="210"/>
      <c r="BH405" s="210"/>
      <c r="BI405" s="210"/>
    </row>
    <row r="406" spans="1:61" x14ac:dyDescent="0.25">
      <c r="A406" s="171" t="s">
        <v>91</v>
      </c>
      <c r="B406" s="164"/>
      <c r="C406" s="299" t="s">
        <v>628</v>
      </c>
      <c r="D406" s="166"/>
      <c r="E406" s="168"/>
      <c r="F406" s="167"/>
      <c r="G406" s="168"/>
      <c r="AO406" s="260"/>
      <c r="AP406" s="260"/>
      <c r="AQ406" s="260"/>
      <c r="AR406" s="260"/>
      <c r="AS406" s="260"/>
      <c r="AT406" s="260"/>
      <c r="AU406" s="260"/>
      <c r="AV406" s="260"/>
      <c r="AW406" s="260"/>
      <c r="AX406" s="260"/>
      <c r="AY406" s="260"/>
      <c r="AZ406" s="260"/>
      <c r="BA406" s="260"/>
      <c r="BB406" s="260"/>
      <c r="BC406" s="260"/>
      <c r="BD406" s="260"/>
      <c r="BE406" s="260"/>
      <c r="BF406" s="260"/>
      <c r="BG406" s="210"/>
      <c r="BH406" s="210"/>
      <c r="BI406" s="210"/>
    </row>
    <row r="407" spans="1:61" x14ac:dyDescent="0.25">
      <c r="A407" s="171" t="s">
        <v>91</v>
      </c>
      <c r="B407" s="164"/>
      <c r="C407" s="299" t="s">
        <v>628</v>
      </c>
      <c r="D407" s="166"/>
      <c r="E407" s="168"/>
      <c r="F407" s="167"/>
      <c r="G407" s="168"/>
      <c r="AO407" s="260"/>
      <c r="AP407" s="260"/>
      <c r="AQ407" s="260"/>
      <c r="AR407" s="260"/>
      <c r="AS407" s="260"/>
      <c r="AT407" s="260"/>
      <c r="AU407" s="260"/>
      <c r="AV407" s="260"/>
      <c r="AW407" s="260"/>
      <c r="AX407" s="260"/>
      <c r="AY407" s="260"/>
      <c r="AZ407" s="260"/>
      <c r="BA407" s="260"/>
      <c r="BB407" s="260"/>
      <c r="BC407" s="260"/>
      <c r="BD407" s="260"/>
      <c r="BE407" s="260"/>
      <c r="BF407" s="260"/>
      <c r="BG407" s="210"/>
      <c r="BH407" s="210"/>
      <c r="BI407" s="210"/>
    </row>
    <row r="408" spans="1:61" x14ac:dyDescent="0.25">
      <c r="A408" s="171" t="s">
        <v>91</v>
      </c>
      <c r="B408" s="164"/>
      <c r="C408" s="299" t="s">
        <v>628</v>
      </c>
      <c r="D408" s="166"/>
      <c r="E408" s="168"/>
      <c r="F408" s="167"/>
      <c r="G408" s="168"/>
      <c r="AO408" s="260"/>
      <c r="AP408" s="260"/>
      <c r="AQ408" s="260"/>
      <c r="AR408" s="260"/>
      <c r="AS408" s="260"/>
      <c r="AT408" s="260"/>
      <c r="AU408" s="260"/>
      <c r="AV408" s="260"/>
      <c r="AW408" s="260"/>
      <c r="AX408" s="260"/>
      <c r="AY408" s="260"/>
      <c r="AZ408" s="260"/>
      <c r="BA408" s="260"/>
      <c r="BB408" s="260"/>
      <c r="BC408" s="260"/>
      <c r="BD408" s="260"/>
      <c r="BE408" s="260"/>
      <c r="BF408" s="260"/>
      <c r="BG408" s="210"/>
      <c r="BH408" s="210"/>
      <c r="BI408" s="210"/>
    </row>
    <row r="409" spans="1:61" x14ac:dyDescent="0.25">
      <c r="A409" s="171" t="s">
        <v>91</v>
      </c>
      <c r="B409" s="164"/>
      <c r="C409" s="299" t="s">
        <v>628</v>
      </c>
      <c r="D409" s="166"/>
      <c r="E409" s="168"/>
      <c r="F409" s="167"/>
      <c r="G409" s="168"/>
      <c r="AO409" s="260"/>
      <c r="AP409" s="260"/>
      <c r="AQ409" s="260"/>
      <c r="AR409" s="260"/>
      <c r="AS409" s="260"/>
      <c r="AT409" s="260"/>
      <c r="AU409" s="260"/>
      <c r="AV409" s="260"/>
      <c r="AW409" s="260"/>
      <c r="AX409" s="260"/>
      <c r="AY409" s="260"/>
      <c r="AZ409" s="260"/>
      <c r="BA409" s="260"/>
      <c r="BB409" s="260"/>
      <c r="BC409" s="260"/>
      <c r="BD409" s="260"/>
      <c r="BE409" s="260"/>
      <c r="BF409" s="260"/>
      <c r="BG409" s="210"/>
      <c r="BH409" s="210"/>
      <c r="BI409" s="210"/>
    </row>
    <row r="410" spans="1:61" x14ac:dyDescent="0.25">
      <c r="A410" s="171" t="s">
        <v>91</v>
      </c>
      <c r="B410" s="164"/>
      <c r="C410" s="299" t="s">
        <v>628</v>
      </c>
      <c r="D410" s="166"/>
      <c r="E410" s="168"/>
      <c r="F410" s="167"/>
      <c r="G410" s="168"/>
      <c r="AO410" s="260"/>
      <c r="AP410" s="260"/>
      <c r="AQ410" s="260"/>
      <c r="AR410" s="260"/>
      <c r="AS410" s="260"/>
      <c r="AT410" s="260"/>
      <c r="AU410" s="260"/>
      <c r="AV410" s="260"/>
      <c r="AW410" s="260"/>
      <c r="AX410" s="260"/>
      <c r="AY410" s="260"/>
      <c r="AZ410" s="260"/>
      <c r="BA410" s="260"/>
      <c r="BB410" s="260"/>
      <c r="BC410" s="260"/>
      <c r="BD410" s="260"/>
      <c r="BE410" s="260"/>
      <c r="BF410" s="260"/>
      <c r="BG410" s="210"/>
      <c r="BH410" s="210"/>
      <c r="BI410" s="210"/>
    </row>
    <row r="411" spans="1:61" x14ac:dyDescent="0.25">
      <c r="A411" s="171" t="s">
        <v>91</v>
      </c>
      <c r="B411" s="164"/>
      <c r="C411" s="299" t="s">
        <v>628</v>
      </c>
      <c r="D411" s="166"/>
      <c r="E411" s="168"/>
      <c r="F411" s="167"/>
      <c r="G411" s="168"/>
      <c r="AO411" s="260"/>
      <c r="AP411" s="260"/>
      <c r="AQ411" s="260"/>
      <c r="AR411" s="260"/>
      <c r="AS411" s="260"/>
      <c r="AT411" s="260"/>
      <c r="AU411" s="260"/>
      <c r="AV411" s="260"/>
      <c r="AW411" s="260"/>
      <c r="AX411" s="260"/>
      <c r="AY411" s="260"/>
      <c r="AZ411" s="260"/>
      <c r="BA411" s="260"/>
      <c r="BB411" s="260"/>
      <c r="BC411" s="260"/>
      <c r="BD411" s="260"/>
      <c r="BE411" s="260"/>
      <c r="BF411" s="260"/>
      <c r="BG411" s="210"/>
      <c r="BH411" s="210"/>
      <c r="BI411" s="210"/>
    </row>
    <row r="412" spans="1:61" x14ac:dyDescent="0.25">
      <c r="A412" s="171" t="s">
        <v>91</v>
      </c>
      <c r="B412" s="164"/>
      <c r="C412" s="299" t="s">
        <v>628</v>
      </c>
      <c r="D412" s="166"/>
      <c r="E412" s="168"/>
      <c r="F412" s="167"/>
      <c r="G412" s="168"/>
      <c r="AO412" s="260"/>
      <c r="AP412" s="260"/>
      <c r="AQ412" s="260"/>
      <c r="AR412" s="260"/>
      <c r="AS412" s="260"/>
      <c r="AT412" s="260"/>
      <c r="AU412" s="260"/>
      <c r="AV412" s="260"/>
      <c r="AW412" s="260"/>
      <c r="AX412" s="260"/>
      <c r="AY412" s="260"/>
      <c r="AZ412" s="260"/>
      <c r="BA412" s="260"/>
      <c r="BB412" s="260"/>
      <c r="BC412" s="260"/>
      <c r="BD412" s="260"/>
      <c r="BE412" s="260"/>
      <c r="BF412" s="260"/>
      <c r="BG412" s="210"/>
      <c r="BH412" s="210"/>
      <c r="BI412" s="210"/>
    </row>
    <row r="413" spans="1:61" x14ac:dyDescent="0.25">
      <c r="A413" s="171" t="s">
        <v>91</v>
      </c>
      <c r="B413" s="164"/>
      <c r="C413" s="299" t="s">
        <v>628</v>
      </c>
      <c r="D413" s="166"/>
      <c r="E413" s="168"/>
      <c r="F413" s="167"/>
      <c r="G413" s="168"/>
      <c r="AO413" s="260"/>
      <c r="AP413" s="260"/>
      <c r="AQ413" s="260"/>
      <c r="AR413" s="260"/>
      <c r="AS413" s="260"/>
      <c r="AT413" s="260"/>
      <c r="AU413" s="260"/>
      <c r="AV413" s="260"/>
      <c r="AW413" s="260"/>
      <c r="AX413" s="260"/>
      <c r="AY413" s="260"/>
      <c r="AZ413" s="260"/>
      <c r="BA413" s="260"/>
      <c r="BB413" s="260"/>
      <c r="BC413" s="260"/>
      <c r="BD413" s="260"/>
      <c r="BE413" s="260"/>
      <c r="BF413" s="260"/>
      <c r="BG413" s="210"/>
      <c r="BH413" s="210"/>
      <c r="BI413" s="210"/>
    </row>
    <row r="414" spans="1:61" x14ac:dyDescent="0.25">
      <c r="A414" s="171" t="s">
        <v>91</v>
      </c>
      <c r="B414" s="164"/>
      <c r="C414" s="299" t="s">
        <v>628</v>
      </c>
      <c r="D414" s="166"/>
      <c r="E414" s="168"/>
      <c r="F414" s="167"/>
      <c r="G414" s="168"/>
      <c r="AO414" s="260"/>
      <c r="AP414" s="260"/>
      <c r="AQ414" s="260"/>
      <c r="AR414" s="260"/>
      <c r="AS414" s="260"/>
      <c r="AT414" s="260"/>
      <c r="AU414" s="260"/>
      <c r="AV414" s="260"/>
      <c r="AW414" s="260"/>
      <c r="AX414" s="260"/>
      <c r="AY414" s="260"/>
      <c r="AZ414" s="260"/>
      <c r="BA414" s="260"/>
      <c r="BB414" s="260"/>
      <c r="BC414" s="260"/>
      <c r="BD414" s="260"/>
      <c r="BE414" s="260"/>
      <c r="BF414" s="260"/>
      <c r="BG414" s="210"/>
      <c r="BH414" s="210"/>
      <c r="BI414" s="210"/>
    </row>
    <row r="415" spans="1:61" x14ac:dyDescent="0.25">
      <c r="A415" s="171" t="s">
        <v>91</v>
      </c>
      <c r="B415" s="164"/>
      <c r="C415" s="299" t="s">
        <v>628</v>
      </c>
      <c r="D415" s="166"/>
      <c r="E415" s="168"/>
      <c r="F415" s="167"/>
      <c r="G415" s="168"/>
      <c r="AO415" s="260"/>
      <c r="AP415" s="260"/>
      <c r="AQ415" s="260"/>
      <c r="AR415" s="260"/>
      <c r="AS415" s="260"/>
      <c r="AT415" s="260"/>
      <c r="AU415" s="260"/>
      <c r="AV415" s="260"/>
      <c r="AW415" s="260"/>
      <c r="AX415" s="260"/>
      <c r="AY415" s="260"/>
      <c r="AZ415" s="260"/>
      <c r="BA415" s="260"/>
      <c r="BB415" s="260"/>
      <c r="BC415" s="260"/>
      <c r="BD415" s="260"/>
      <c r="BE415" s="260"/>
      <c r="BF415" s="260"/>
      <c r="BG415" s="210"/>
      <c r="BH415" s="210"/>
      <c r="BI415" s="210"/>
    </row>
    <row r="416" spans="1:61" x14ac:dyDescent="0.25">
      <c r="A416" s="171" t="s">
        <v>91</v>
      </c>
      <c r="B416" s="164"/>
      <c r="C416" s="299" t="s">
        <v>628</v>
      </c>
      <c r="D416" s="166"/>
      <c r="E416" s="168"/>
      <c r="F416" s="167"/>
      <c r="G416" s="168"/>
      <c r="AO416" s="260"/>
      <c r="AP416" s="260"/>
      <c r="AQ416" s="260"/>
      <c r="AR416" s="260"/>
      <c r="AS416" s="260"/>
      <c r="AT416" s="260"/>
      <c r="AU416" s="260"/>
      <c r="AV416" s="260"/>
      <c r="AW416" s="260"/>
      <c r="AX416" s="260"/>
      <c r="AY416" s="260"/>
      <c r="AZ416" s="260"/>
      <c r="BA416" s="260"/>
      <c r="BB416" s="260"/>
      <c r="BC416" s="260"/>
      <c r="BD416" s="260"/>
      <c r="BE416" s="260"/>
      <c r="BF416" s="260"/>
      <c r="BG416" s="210"/>
      <c r="BH416" s="210"/>
      <c r="BI416" s="210"/>
    </row>
    <row r="417" spans="1:61" x14ac:dyDescent="0.25">
      <c r="A417" s="171" t="s">
        <v>91</v>
      </c>
      <c r="B417" s="164"/>
      <c r="C417" s="299" t="s">
        <v>628</v>
      </c>
      <c r="D417" s="166"/>
      <c r="E417" s="168"/>
      <c r="F417" s="167"/>
      <c r="G417" s="168"/>
      <c r="AO417" s="260"/>
      <c r="AP417" s="260"/>
      <c r="AQ417" s="260"/>
      <c r="AR417" s="260"/>
      <c r="AS417" s="260"/>
      <c r="AT417" s="260"/>
      <c r="AU417" s="260"/>
      <c r="AV417" s="260"/>
      <c r="AW417" s="260"/>
      <c r="AX417" s="260"/>
      <c r="AY417" s="260"/>
      <c r="AZ417" s="260"/>
      <c r="BA417" s="260"/>
      <c r="BB417" s="260"/>
      <c r="BC417" s="260"/>
      <c r="BD417" s="260"/>
      <c r="BE417" s="260"/>
      <c r="BF417" s="260"/>
      <c r="BG417" s="210"/>
      <c r="BH417" s="210"/>
      <c r="BI417" s="210"/>
    </row>
    <row r="418" spans="1:61" x14ac:dyDescent="0.25">
      <c r="A418" s="171" t="s">
        <v>91</v>
      </c>
      <c r="B418" s="164"/>
      <c r="C418" s="299" t="s">
        <v>628</v>
      </c>
      <c r="D418" s="166"/>
      <c r="E418" s="168"/>
      <c r="F418" s="167"/>
      <c r="G418" s="168"/>
      <c r="AO418" s="260"/>
      <c r="AP418" s="260"/>
      <c r="AQ418" s="260"/>
      <c r="AR418" s="260"/>
      <c r="AS418" s="260"/>
      <c r="AT418" s="260"/>
      <c r="AU418" s="260"/>
      <c r="AV418" s="260"/>
      <c r="AW418" s="260"/>
      <c r="AX418" s="260"/>
      <c r="AY418" s="260"/>
      <c r="AZ418" s="260"/>
      <c r="BA418" s="260"/>
      <c r="BB418" s="260"/>
      <c r="BC418" s="260"/>
      <c r="BD418" s="260"/>
      <c r="BE418" s="260"/>
      <c r="BF418" s="260"/>
      <c r="BG418" s="210"/>
      <c r="BH418" s="210"/>
      <c r="BI418" s="210"/>
    </row>
    <row r="419" spans="1:61" x14ac:dyDescent="0.25">
      <c r="A419" s="171" t="s">
        <v>91</v>
      </c>
      <c r="B419" s="164"/>
      <c r="C419" s="299" t="s">
        <v>628</v>
      </c>
      <c r="D419" s="166"/>
      <c r="E419" s="168"/>
      <c r="F419" s="167"/>
      <c r="G419" s="168"/>
      <c r="AO419" s="260"/>
      <c r="AP419" s="260"/>
      <c r="AQ419" s="260"/>
      <c r="AR419" s="260"/>
      <c r="AS419" s="260"/>
      <c r="AT419" s="260"/>
      <c r="AU419" s="260"/>
      <c r="AV419" s="260"/>
      <c r="AW419" s="260"/>
      <c r="AX419" s="260"/>
      <c r="AY419" s="260"/>
      <c r="AZ419" s="260"/>
      <c r="BA419" s="260"/>
      <c r="BB419" s="260"/>
      <c r="BC419" s="260"/>
      <c r="BD419" s="260"/>
      <c r="BE419" s="260"/>
      <c r="BF419" s="260"/>
      <c r="BG419" s="210"/>
      <c r="BH419" s="210"/>
      <c r="BI419" s="210"/>
    </row>
    <row r="420" spans="1:61" x14ac:dyDescent="0.25">
      <c r="A420" s="171" t="s">
        <v>91</v>
      </c>
      <c r="B420" s="164"/>
      <c r="C420" s="299" t="s">
        <v>628</v>
      </c>
      <c r="D420" s="166"/>
      <c r="E420" s="168"/>
      <c r="F420" s="167"/>
      <c r="G420" s="168"/>
      <c r="AO420" s="260"/>
      <c r="AP420" s="260"/>
      <c r="AQ420" s="260"/>
      <c r="AR420" s="260"/>
      <c r="AS420" s="260"/>
      <c r="AT420" s="260"/>
      <c r="AU420" s="260"/>
      <c r="AV420" s="260"/>
      <c r="AW420" s="260"/>
      <c r="AX420" s="260"/>
      <c r="AY420" s="260"/>
      <c r="AZ420" s="260"/>
      <c r="BA420" s="260"/>
      <c r="BB420" s="260"/>
      <c r="BC420" s="260"/>
      <c r="BD420" s="260"/>
      <c r="BE420" s="260"/>
      <c r="BF420" s="260"/>
      <c r="BG420" s="210"/>
      <c r="BH420" s="210"/>
      <c r="BI420" s="210"/>
    </row>
    <row r="421" spans="1:61" x14ac:dyDescent="0.25">
      <c r="A421" s="171" t="s">
        <v>91</v>
      </c>
      <c r="B421" s="164"/>
      <c r="C421" s="299" t="s">
        <v>628</v>
      </c>
      <c r="D421" s="166"/>
      <c r="E421" s="168"/>
      <c r="F421" s="167"/>
      <c r="G421" s="168"/>
      <c r="AO421" s="260"/>
      <c r="AP421" s="260"/>
      <c r="AQ421" s="260"/>
      <c r="AR421" s="260"/>
      <c r="AS421" s="260"/>
      <c r="AT421" s="260"/>
      <c r="AU421" s="260"/>
      <c r="AV421" s="260"/>
      <c r="AW421" s="260"/>
      <c r="AX421" s="260"/>
      <c r="AY421" s="260"/>
      <c r="AZ421" s="260"/>
      <c r="BA421" s="260"/>
      <c r="BB421" s="260"/>
      <c r="BC421" s="260"/>
      <c r="BD421" s="260"/>
      <c r="BE421" s="260"/>
      <c r="BF421" s="260"/>
      <c r="BG421" s="210"/>
      <c r="BH421" s="210"/>
      <c r="BI421" s="210"/>
    </row>
    <row r="422" spans="1:61" x14ac:dyDescent="0.25">
      <c r="A422" s="171" t="s">
        <v>91</v>
      </c>
      <c r="B422" s="164"/>
      <c r="C422" s="299" t="s">
        <v>628</v>
      </c>
      <c r="D422" s="166"/>
      <c r="E422" s="168"/>
      <c r="F422" s="167"/>
      <c r="G422" s="168"/>
      <c r="AO422" s="260"/>
      <c r="AP422" s="260"/>
      <c r="AQ422" s="260"/>
      <c r="AR422" s="260"/>
      <c r="AS422" s="260"/>
      <c r="AT422" s="260"/>
      <c r="AU422" s="260"/>
      <c r="AV422" s="260"/>
      <c r="AW422" s="260"/>
      <c r="AX422" s="260"/>
      <c r="AY422" s="260"/>
      <c r="AZ422" s="260"/>
      <c r="BA422" s="260"/>
      <c r="BB422" s="260"/>
      <c r="BC422" s="260"/>
      <c r="BD422" s="260"/>
      <c r="BE422" s="260"/>
      <c r="BF422" s="260"/>
      <c r="BG422" s="210"/>
      <c r="BH422" s="210"/>
      <c r="BI422" s="210"/>
    </row>
    <row r="423" spans="1:61" x14ac:dyDescent="0.25">
      <c r="A423" s="171" t="s">
        <v>91</v>
      </c>
      <c r="B423" s="164"/>
      <c r="C423" s="299" t="s">
        <v>628</v>
      </c>
      <c r="D423" s="166"/>
      <c r="E423" s="168"/>
      <c r="F423" s="167"/>
      <c r="G423" s="168"/>
      <c r="AO423" s="260"/>
      <c r="AP423" s="260"/>
      <c r="AQ423" s="260"/>
      <c r="AR423" s="260"/>
      <c r="AS423" s="260"/>
      <c r="AT423" s="260"/>
      <c r="AU423" s="260"/>
      <c r="AV423" s="260"/>
      <c r="AW423" s="260"/>
      <c r="AX423" s="260"/>
      <c r="AY423" s="260"/>
      <c r="AZ423" s="260"/>
      <c r="BA423" s="260"/>
      <c r="BB423" s="260"/>
      <c r="BC423" s="260"/>
      <c r="BD423" s="260"/>
      <c r="BE423" s="260"/>
      <c r="BF423" s="260"/>
      <c r="BG423" s="210"/>
      <c r="BH423" s="210"/>
      <c r="BI423" s="210"/>
    </row>
    <row r="424" spans="1:61" x14ac:dyDescent="0.25">
      <c r="A424" s="171" t="s">
        <v>91</v>
      </c>
      <c r="B424" s="164"/>
      <c r="C424" s="299" t="s">
        <v>628</v>
      </c>
      <c r="D424" s="166"/>
      <c r="E424" s="168"/>
      <c r="F424" s="167"/>
      <c r="G424" s="168"/>
      <c r="AO424" s="260"/>
      <c r="AP424" s="260"/>
      <c r="AQ424" s="260"/>
      <c r="AR424" s="260"/>
      <c r="AS424" s="260"/>
      <c r="AT424" s="260"/>
      <c r="AU424" s="260"/>
      <c r="AV424" s="260"/>
      <c r="AW424" s="260"/>
      <c r="AX424" s="260"/>
      <c r="AY424" s="260"/>
      <c r="AZ424" s="260"/>
      <c r="BA424" s="260"/>
      <c r="BB424" s="260"/>
      <c r="BC424" s="260"/>
      <c r="BD424" s="260"/>
      <c r="BE424" s="260"/>
      <c r="BF424" s="260"/>
      <c r="BG424" s="210"/>
      <c r="BH424" s="210"/>
      <c r="BI424" s="210"/>
    </row>
    <row r="425" spans="1:61" x14ac:dyDescent="0.25">
      <c r="A425" s="171" t="s">
        <v>91</v>
      </c>
      <c r="B425" s="164"/>
      <c r="C425" s="299" t="s">
        <v>628</v>
      </c>
      <c r="D425" s="166"/>
      <c r="E425" s="168"/>
      <c r="F425" s="167"/>
      <c r="G425" s="168"/>
      <c r="AO425" s="260"/>
      <c r="AP425" s="260"/>
      <c r="AQ425" s="260"/>
      <c r="AR425" s="260"/>
      <c r="AS425" s="260"/>
      <c r="AT425" s="260"/>
      <c r="AU425" s="260"/>
      <c r="AV425" s="260"/>
      <c r="AW425" s="260"/>
      <c r="AX425" s="260"/>
      <c r="AY425" s="260"/>
      <c r="AZ425" s="260"/>
      <c r="BA425" s="260"/>
      <c r="BB425" s="260"/>
      <c r="BC425" s="260"/>
      <c r="BD425" s="260"/>
      <c r="BE425" s="260"/>
      <c r="BF425" s="260"/>
      <c r="BG425" s="210"/>
      <c r="BH425" s="210"/>
      <c r="BI425" s="210"/>
    </row>
    <row r="426" spans="1:61" x14ac:dyDescent="0.25">
      <c r="A426" s="171" t="s">
        <v>91</v>
      </c>
      <c r="B426" s="164"/>
      <c r="C426" s="299" t="s">
        <v>628</v>
      </c>
      <c r="D426" s="166"/>
      <c r="E426" s="168"/>
      <c r="F426" s="167"/>
      <c r="G426" s="168"/>
      <c r="AO426" s="260"/>
      <c r="AP426" s="260"/>
      <c r="AQ426" s="260"/>
      <c r="AR426" s="260"/>
      <c r="AS426" s="260"/>
      <c r="AT426" s="260"/>
      <c r="AU426" s="260"/>
      <c r="AV426" s="260"/>
      <c r="AW426" s="260"/>
      <c r="AX426" s="260"/>
      <c r="AY426" s="260"/>
      <c r="AZ426" s="260"/>
      <c r="BA426" s="260"/>
      <c r="BB426" s="260"/>
      <c r="BC426" s="260"/>
      <c r="BD426" s="260"/>
      <c r="BE426" s="260"/>
      <c r="BF426" s="260"/>
      <c r="BG426" s="210"/>
      <c r="BH426" s="210"/>
      <c r="BI426" s="210"/>
    </row>
    <row r="427" spans="1:61" x14ac:dyDescent="0.25">
      <c r="A427" s="171" t="s">
        <v>91</v>
      </c>
      <c r="B427" s="164"/>
      <c r="C427" s="299" t="s">
        <v>628</v>
      </c>
      <c r="D427" s="166"/>
      <c r="E427" s="168"/>
      <c r="F427" s="167"/>
      <c r="G427" s="168"/>
      <c r="AO427" s="260"/>
      <c r="AP427" s="260"/>
      <c r="AQ427" s="260"/>
      <c r="AR427" s="260"/>
      <c r="AS427" s="260"/>
      <c r="AT427" s="260"/>
      <c r="AU427" s="260"/>
      <c r="AV427" s="260"/>
      <c r="AW427" s="260"/>
      <c r="AX427" s="260"/>
      <c r="AY427" s="260"/>
      <c r="AZ427" s="260"/>
      <c r="BA427" s="260"/>
      <c r="BB427" s="260"/>
      <c r="BC427" s="260"/>
      <c r="BD427" s="260"/>
      <c r="BE427" s="260"/>
      <c r="BF427" s="260"/>
      <c r="BG427" s="210"/>
      <c r="BH427" s="210"/>
      <c r="BI427" s="210"/>
    </row>
    <row r="428" spans="1:61" x14ac:dyDescent="0.25">
      <c r="A428" s="171" t="s">
        <v>91</v>
      </c>
      <c r="B428" s="164"/>
      <c r="C428" s="299" t="s">
        <v>628</v>
      </c>
      <c r="D428" s="166"/>
      <c r="E428" s="168"/>
      <c r="F428" s="167"/>
      <c r="G428" s="168"/>
      <c r="AO428" s="260"/>
      <c r="AP428" s="260"/>
      <c r="AQ428" s="260"/>
      <c r="AR428" s="260"/>
      <c r="AS428" s="260"/>
      <c r="AT428" s="260"/>
      <c r="AU428" s="260"/>
      <c r="AV428" s="260"/>
      <c r="AW428" s="260"/>
      <c r="AX428" s="260"/>
      <c r="AY428" s="260"/>
      <c r="AZ428" s="260"/>
      <c r="BA428" s="260"/>
      <c r="BB428" s="260"/>
      <c r="BC428" s="260"/>
      <c r="BD428" s="260"/>
      <c r="BE428" s="260"/>
      <c r="BF428" s="260"/>
      <c r="BG428" s="210"/>
      <c r="BH428" s="210"/>
      <c r="BI428" s="210"/>
    </row>
    <row r="429" spans="1:61" x14ac:dyDescent="0.25">
      <c r="A429" s="171" t="s">
        <v>91</v>
      </c>
      <c r="B429" s="164"/>
      <c r="C429" s="299" t="s">
        <v>628</v>
      </c>
      <c r="D429" s="166"/>
      <c r="E429" s="168"/>
      <c r="F429" s="167"/>
      <c r="G429" s="168"/>
      <c r="AO429" s="260"/>
      <c r="AP429" s="260"/>
      <c r="AQ429" s="260"/>
      <c r="AR429" s="260"/>
      <c r="AS429" s="260"/>
      <c r="AT429" s="260"/>
      <c r="AU429" s="260"/>
      <c r="AV429" s="260"/>
      <c r="AW429" s="260"/>
      <c r="AX429" s="260"/>
      <c r="AY429" s="260"/>
      <c r="AZ429" s="260"/>
      <c r="BA429" s="260"/>
      <c r="BB429" s="260"/>
      <c r="BC429" s="260"/>
      <c r="BD429" s="260"/>
      <c r="BE429" s="260"/>
      <c r="BF429" s="260"/>
      <c r="BG429" s="210"/>
      <c r="BH429" s="210"/>
      <c r="BI429" s="210"/>
    </row>
    <row r="430" spans="1:61" x14ac:dyDescent="0.25">
      <c r="A430" s="171" t="s">
        <v>91</v>
      </c>
      <c r="B430" s="164"/>
      <c r="C430" s="299" t="s">
        <v>628</v>
      </c>
      <c r="D430" s="166"/>
      <c r="E430" s="168"/>
      <c r="F430" s="167"/>
      <c r="G430" s="168"/>
      <c r="AO430" s="260"/>
      <c r="AP430" s="260"/>
      <c r="AQ430" s="260"/>
      <c r="AR430" s="260"/>
      <c r="AS430" s="260"/>
      <c r="AT430" s="260"/>
      <c r="AU430" s="260"/>
      <c r="AV430" s="260"/>
      <c r="AW430" s="260"/>
      <c r="AX430" s="260"/>
      <c r="AY430" s="260"/>
      <c r="AZ430" s="260"/>
      <c r="BA430" s="260"/>
      <c r="BB430" s="260"/>
      <c r="BC430" s="260"/>
      <c r="BD430" s="260"/>
      <c r="BE430" s="260"/>
      <c r="BF430" s="260"/>
      <c r="BG430" s="210"/>
      <c r="BH430" s="210"/>
      <c r="BI430" s="210"/>
    </row>
    <row r="431" spans="1:61" x14ac:dyDescent="0.25">
      <c r="A431" s="171" t="s">
        <v>91</v>
      </c>
      <c r="B431" s="164"/>
      <c r="C431" s="299" t="s">
        <v>628</v>
      </c>
      <c r="D431" s="166"/>
      <c r="E431" s="168"/>
      <c r="F431" s="167"/>
      <c r="G431" s="168"/>
      <c r="AO431" s="260"/>
      <c r="AP431" s="260"/>
      <c r="AQ431" s="260"/>
      <c r="AR431" s="260"/>
      <c r="AS431" s="260"/>
      <c r="AT431" s="260"/>
      <c r="AU431" s="260"/>
      <c r="AV431" s="260"/>
      <c r="AW431" s="260"/>
      <c r="AX431" s="260"/>
      <c r="AY431" s="260"/>
      <c r="AZ431" s="260"/>
      <c r="BA431" s="260"/>
      <c r="BB431" s="260"/>
      <c r="BC431" s="260"/>
      <c r="BD431" s="260"/>
      <c r="BE431" s="260"/>
      <c r="BF431" s="260"/>
      <c r="BG431" s="210"/>
      <c r="BH431" s="210"/>
      <c r="BI431" s="210"/>
    </row>
    <row r="432" spans="1:61" x14ac:dyDescent="0.25">
      <c r="A432" s="171" t="s">
        <v>91</v>
      </c>
      <c r="B432" s="164"/>
      <c r="C432" s="299" t="s">
        <v>628</v>
      </c>
      <c r="D432" s="166"/>
      <c r="E432" s="168"/>
      <c r="F432" s="167"/>
      <c r="G432" s="168"/>
      <c r="AO432" s="260"/>
      <c r="AP432" s="260"/>
      <c r="AQ432" s="260"/>
      <c r="AR432" s="260"/>
      <c r="AS432" s="260"/>
      <c r="AT432" s="260"/>
      <c r="AU432" s="260"/>
      <c r="AV432" s="260"/>
      <c r="AW432" s="260"/>
      <c r="AX432" s="260"/>
      <c r="AY432" s="260"/>
      <c r="AZ432" s="260"/>
      <c r="BA432" s="260"/>
      <c r="BB432" s="260"/>
      <c r="BC432" s="260"/>
      <c r="BD432" s="260"/>
      <c r="BE432" s="260"/>
      <c r="BF432" s="260"/>
      <c r="BG432" s="210"/>
      <c r="BH432" s="210"/>
      <c r="BI432" s="210"/>
    </row>
    <row r="433" spans="1:61" x14ac:dyDescent="0.25">
      <c r="A433" s="171" t="s">
        <v>91</v>
      </c>
      <c r="B433" s="164"/>
      <c r="C433" s="299" t="s">
        <v>628</v>
      </c>
      <c r="D433" s="166"/>
      <c r="E433" s="168"/>
      <c r="F433" s="167"/>
      <c r="G433" s="168"/>
      <c r="AO433" s="260"/>
      <c r="AP433" s="260"/>
      <c r="AQ433" s="260"/>
      <c r="AR433" s="260"/>
      <c r="AS433" s="260"/>
      <c r="AT433" s="260"/>
      <c r="AU433" s="260"/>
      <c r="AV433" s="260"/>
      <c r="AW433" s="260"/>
      <c r="AX433" s="260"/>
      <c r="AY433" s="260"/>
      <c r="AZ433" s="260"/>
      <c r="BA433" s="260"/>
      <c r="BB433" s="260"/>
      <c r="BC433" s="260"/>
      <c r="BD433" s="260"/>
      <c r="BE433" s="260"/>
      <c r="BF433" s="260"/>
      <c r="BG433" s="210"/>
      <c r="BH433" s="210"/>
      <c r="BI433" s="210"/>
    </row>
    <row r="434" spans="1:61" x14ac:dyDescent="0.25">
      <c r="A434" s="171" t="s">
        <v>91</v>
      </c>
      <c r="B434" s="164"/>
      <c r="C434" s="299" t="s">
        <v>628</v>
      </c>
      <c r="D434" s="166"/>
      <c r="E434" s="168"/>
      <c r="F434" s="167"/>
      <c r="G434" s="168"/>
      <c r="AO434" s="260"/>
      <c r="AP434" s="260"/>
      <c r="AQ434" s="260"/>
      <c r="AR434" s="260"/>
      <c r="AS434" s="260"/>
      <c r="AT434" s="260"/>
      <c r="AU434" s="260"/>
      <c r="AV434" s="260"/>
      <c r="AW434" s="260"/>
      <c r="AX434" s="260"/>
      <c r="AY434" s="260"/>
      <c r="AZ434" s="260"/>
      <c r="BA434" s="260"/>
      <c r="BB434" s="260"/>
      <c r="BC434" s="260"/>
      <c r="BD434" s="260"/>
      <c r="BE434" s="260"/>
      <c r="BF434" s="260"/>
      <c r="BG434" s="210"/>
      <c r="BH434" s="210"/>
      <c r="BI434" s="210"/>
    </row>
    <row r="435" spans="1:61" x14ac:dyDescent="0.25">
      <c r="A435" s="171" t="s">
        <v>91</v>
      </c>
      <c r="B435" s="164"/>
      <c r="C435" s="299" t="s">
        <v>628</v>
      </c>
      <c r="D435" s="166"/>
      <c r="E435" s="168"/>
      <c r="F435" s="167"/>
      <c r="G435" s="168"/>
      <c r="AO435" s="260"/>
      <c r="AP435" s="260"/>
      <c r="AQ435" s="260"/>
      <c r="AR435" s="260"/>
      <c r="AS435" s="260"/>
      <c r="AT435" s="260"/>
      <c r="AU435" s="260"/>
      <c r="AV435" s="260"/>
      <c r="AW435" s="260"/>
      <c r="AX435" s="260"/>
      <c r="AY435" s="260"/>
      <c r="AZ435" s="260"/>
      <c r="BA435" s="260"/>
      <c r="BB435" s="260"/>
      <c r="BC435" s="260"/>
      <c r="BD435" s="260"/>
      <c r="BE435" s="260"/>
      <c r="BF435" s="260"/>
      <c r="BG435" s="210"/>
      <c r="BH435" s="210"/>
      <c r="BI435" s="210"/>
    </row>
    <row r="436" spans="1:61" x14ac:dyDescent="0.25">
      <c r="A436" s="171" t="s">
        <v>91</v>
      </c>
      <c r="B436" s="164"/>
      <c r="C436" s="299" t="s">
        <v>628</v>
      </c>
      <c r="D436" s="166"/>
      <c r="E436" s="168"/>
      <c r="F436" s="167"/>
      <c r="G436" s="168"/>
      <c r="AO436" s="260"/>
      <c r="AP436" s="260"/>
      <c r="AQ436" s="260"/>
      <c r="AR436" s="260"/>
      <c r="AS436" s="260"/>
      <c r="AT436" s="260"/>
      <c r="AU436" s="260"/>
      <c r="AV436" s="260"/>
      <c r="AW436" s="260"/>
      <c r="AX436" s="260"/>
      <c r="AY436" s="260"/>
      <c r="AZ436" s="260"/>
      <c r="BA436" s="260"/>
      <c r="BB436" s="260"/>
      <c r="BC436" s="260"/>
      <c r="BD436" s="260"/>
      <c r="BE436" s="260"/>
      <c r="BF436" s="260"/>
      <c r="BG436" s="210"/>
      <c r="BH436" s="210"/>
      <c r="BI436" s="210"/>
    </row>
    <row r="437" spans="1:61" x14ac:dyDescent="0.25">
      <c r="A437" s="171" t="s">
        <v>91</v>
      </c>
      <c r="B437" s="164"/>
      <c r="C437" s="299" t="s">
        <v>628</v>
      </c>
      <c r="D437" s="166"/>
      <c r="E437" s="168"/>
      <c r="F437" s="167"/>
      <c r="G437" s="168"/>
      <c r="AO437" s="260"/>
      <c r="AP437" s="260"/>
      <c r="AQ437" s="260"/>
      <c r="AR437" s="260"/>
      <c r="AS437" s="260"/>
      <c r="AT437" s="260"/>
      <c r="AU437" s="260"/>
      <c r="AV437" s="260"/>
      <c r="AW437" s="260"/>
      <c r="AX437" s="260"/>
      <c r="AY437" s="260"/>
      <c r="AZ437" s="260"/>
      <c r="BA437" s="260"/>
      <c r="BB437" s="260"/>
      <c r="BC437" s="260"/>
      <c r="BD437" s="260"/>
      <c r="BE437" s="260"/>
      <c r="BF437" s="260"/>
      <c r="BG437" s="210"/>
      <c r="BH437" s="210"/>
      <c r="BI437" s="210"/>
    </row>
    <row r="438" spans="1:61" x14ac:dyDescent="0.25">
      <c r="A438" s="171" t="s">
        <v>91</v>
      </c>
      <c r="B438" s="164"/>
      <c r="C438" s="299" t="s">
        <v>628</v>
      </c>
      <c r="D438" s="166"/>
      <c r="E438" s="168"/>
      <c r="F438" s="167"/>
      <c r="G438" s="168"/>
      <c r="AO438" s="260"/>
      <c r="AP438" s="260"/>
      <c r="AQ438" s="260"/>
      <c r="AR438" s="260"/>
      <c r="AS438" s="260"/>
      <c r="AT438" s="260"/>
      <c r="AU438" s="260"/>
      <c r="AV438" s="260"/>
      <c r="AW438" s="260"/>
      <c r="AX438" s="260"/>
      <c r="AY438" s="260"/>
      <c r="AZ438" s="260"/>
      <c r="BA438" s="260"/>
      <c r="BB438" s="260"/>
      <c r="BC438" s="260"/>
      <c r="BD438" s="260"/>
      <c r="BE438" s="260"/>
      <c r="BF438" s="260"/>
      <c r="BG438" s="210"/>
      <c r="BH438" s="210"/>
      <c r="BI438" s="210"/>
    </row>
    <row r="439" spans="1:61" x14ac:dyDescent="0.25">
      <c r="A439" s="171" t="s">
        <v>91</v>
      </c>
      <c r="B439" s="164"/>
      <c r="C439" s="299" t="s">
        <v>628</v>
      </c>
      <c r="D439" s="166"/>
      <c r="E439" s="168"/>
      <c r="F439" s="167"/>
      <c r="G439" s="168"/>
      <c r="AO439" s="260"/>
      <c r="AP439" s="260"/>
      <c r="AQ439" s="260"/>
      <c r="AR439" s="260"/>
      <c r="AS439" s="260"/>
      <c r="AT439" s="260"/>
      <c r="AU439" s="260"/>
      <c r="AV439" s="260"/>
      <c r="AW439" s="260"/>
      <c r="AX439" s="260"/>
      <c r="AY439" s="260"/>
      <c r="AZ439" s="260"/>
      <c r="BA439" s="260"/>
      <c r="BB439" s="260"/>
      <c r="BC439" s="260"/>
      <c r="BD439" s="260"/>
      <c r="BE439" s="260"/>
      <c r="BF439" s="260"/>
      <c r="BG439" s="210"/>
      <c r="BH439" s="210"/>
      <c r="BI439" s="210"/>
    </row>
    <row r="440" spans="1:61" x14ac:dyDescent="0.25">
      <c r="A440" s="171" t="s">
        <v>91</v>
      </c>
      <c r="B440" s="164"/>
      <c r="C440" s="299" t="s">
        <v>628</v>
      </c>
      <c r="D440" s="166"/>
      <c r="E440" s="168"/>
      <c r="F440" s="167"/>
      <c r="G440" s="168"/>
      <c r="AO440" s="260"/>
      <c r="AP440" s="260"/>
      <c r="AQ440" s="260"/>
      <c r="AR440" s="260"/>
      <c r="AS440" s="260"/>
      <c r="AT440" s="260"/>
      <c r="AU440" s="260"/>
      <c r="AV440" s="260"/>
      <c r="AW440" s="260"/>
      <c r="AX440" s="260"/>
      <c r="AY440" s="260"/>
      <c r="AZ440" s="260"/>
      <c r="BA440" s="260"/>
      <c r="BB440" s="260"/>
      <c r="BC440" s="260"/>
      <c r="BD440" s="260"/>
      <c r="BE440" s="260"/>
      <c r="BF440" s="260"/>
      <c r="BG440" s="210"/>
      <c r="BH440" s="210"/>
      <c r="BI440" s="210"/>
    </row>
    <row r="441" spans="1:61" x14ac:dyDescent="0.25">
      <c r="A441" s="171" t="s">
        <v>91</v>
      </c>
      <c r="B441" s="164"/>
      <c r="C441" s="299" t="s">
        <v>628</v>
      </c>
      <c r="D441" s="166"/>
      <c r="E441" s="168"/>
      <c r="F441" s="167"/>
      <c r="G441" s="168"/>
      <c r="AO441" s="260"/>
      <c r="AP441" s="260"/>
      <c r="AQ441" s="260"/>
      <c r="AR441" s="260"/>
      <c r="AS441" s="260"/>
      <c r="AT441" s="260"/>
      <c r="AU441" s="260"/>
      <c r="AV441" s="260"/>
      <c r="AW441" s="260"/>
      <c r="AX441" s="260"/>
      <c r="AY441" s="260"/>
      <c r="AZ441" s="260"/>
      <c r="BA441" s="260"/>
      <c r="BB441" s="260"/>
      <c r="BC441" s="260"/>
      <c r="BD441" s="260"/>
      <c r="BE441" s="260"/>
      <c r="BF441" s="260"/>
      <c r="BG441" s="210"/>
      <c r="BH441" s="210"/>
      <c r="BI441" s="210"/>
    </row>
    <row r="442" spans="1:61" x14ac:dyDescent="0.25">
      <c r="A442" s="171" t="s">
        <v>91</v>
      </c>
      <c r="B442" s="164"/>
      <c r="C442" s="299" t="s">
        <v>628</v>
      </c>
      <c r="D442" s="166"/>
      <c r="E442" s="168"/>
      <c r="F442" s="167"/>
      <c r="G442" s="168"/>
      <c r="AO442" s="260"/>
      <c r="AP442" s="260"/>
      <c r="AQ442" s="260"/>
      <c r="AR442" s="260"/>
      <c r="AS442" s="260"/>
      <c r="AT442" s="260"/>
      <c r="AU442" s="260"/>
      <c r="AV442" s="260"/>
      <c r="AW442" s="260"/>
      <c r="AX442" s="260"/>
      <c r="AY442" s="260"/>
      <c r="AZ442" s="260"/>
      <c r="BA442" s="260"/>
      <c r="BB442" s="260"/>
      <c r="BC442" s="260"/>
      <c r="BD442" s="260"/>
      <c r="BE442" s="260"/>
      <c r="BF442" s="260"/>
      <c r="BG442" s="210"/>
      <c r="BH442" s="210"/>
      <c r="BI442" s="210"/>
    </row>
    <row r="443" spans="1:61" x14ac:dyDescent="0.25">
      <c r="A443" s="171" t="s">
        <v>91</v>
      </c>
      <c r="B443" s="164"/>
      <c r="C443" s="299" t="s">
        <v>628</v>
      </c>
      <c r="D443" s="166"/>
      <c r="E443" s="168"/>
      <c r="F443" s="167"/>
      <c r="G443" s="168"/>
      <c r="AO443" s="260"/>
      <c r="AP443" s="260"/>
      <c r="AQ443" s="260"/>
      <c r="AR443" s="260"/>
      <c r="AS443" s="260"/>
      <c r="AT443" s="260"/>
      <c r="AU443" s="260"/>
      <c r="AV443" s="260"/>
      <c r="AW443" s="260"/>
      <c r="AX443" s="260"/>
      <c r="AY443" s="260"/>
      <c r="AZ443" s="260"/>
      <c r="BA443" s="260"/>
      <c r="BB443" s="260"/>
      <c r="BC443" s="260"/>
      <c r="BD443" s="260"/>
      <c r="BE443" s="260"/>
      <c r="BF443" s="260"/>
      <c r="BG443" s="210"/>
      <c r="BH443" s="210"/>
      <c r="BI443" s="210"/>
    </row>
    <row r="444" spans="1:61" x14ac:dyDescent="0.25">
      <c r="A444" s="171" t="s">
        <v>91</v>
      </c>
      <c r="B444" s="164"/>
      <c r="C444" s="299" t="s">
        <v>628</v>
      </c>
      <c r="D444" s="166"/>
      <c r="E444" s="168"/>
      <c r="F444" s="167"/>
      <c r="G444" s="168"/>
      <c r="AO444" s="260"/>
      <c r="AP444" s="260"/>
      <c r="AQ444" s="260"/>
      <c r="AR444" s="260"/>
      <c r="AS444" s="260"/>
      <c r="AT444" s="260"/>
      <c r="AU444" s="260"/>
      <c r="AV444" s="260"/>
      <c r="AW444" s="260"/>
      <c r="AX444" s="260"/>
      <c r="AY444" s="260"/>
      <c r="AZ444" s="260"/>
      <c r="BA444" s="260"/>
      <c r="BB444" s="260"/>
      <c r="BC444" s="260"/>
      <c r="BD444" s="260"/>
      <c r="BE444" s="260"/>
      <c r="BF444" s="260"/>
      <c r="BG444" s="210"/>
      <c r="BH444" s="210"/>
      <c r="BI444" s="210"/>
    </row>
    <row r="445" spans="1:61" x14ac:dyDescent="0.25">
      <c r="A445" s="171" t="s">
        <v>91</v>
      </c>
      <c r="B445" s="164"/>
      <c r="C445" s="299" t="s">
        <v>628</v>
      </c>
      <c r="D445" s="166"/>
      <c r="E445" s="168"/>
      <c r="F445" s="167"/>
      <c r="G445" s="168"/>
      <c r="AO445" s="260"/>
      <c r="AP445" s="260"/>
      <c r="AQ445" s="260"/>
      <c r="AR445" s="260"/>
      <c r="AS445" s="260"/>
      <c r="AT445" s="260"/>
      <c r="AU445" s="260"/>
      <c r="AV445" s="260"/>
      <c r="AW445" s="260"/>
      <c r="AX445" s="260"/>
      <c r="AY445" s="260"/>
      <c r="AZ445" s="260"/>
      <c r="BA445" s="260"/>
      <c r="BB445" s="260"/>
      <c r="BC445" s="260"/>
      <c r="BD445" s="260"/>
      <c r="BE445" s="260"/>
      <c r="BF445" s="260"/>
      <c r="BG445" s="210"/>
      <c r="BH445" s="210"/>
      <c r="BI445" s="210"/>
    </row>
    <row r="446" spans="1:61" x14ac:dyDescent="0.25">
      <c r="A446" s="171" t="s">
        <v>91</v>
      </c>
      <c r="B446" s="164"/>
      <c r="C446" s="299" t="s">
        <v>628</v>
      </c>
      <c r="D446" s="166"/>
      <c r="E446" s="168"/>
      <c r="F446" s="167"/>
      <c r="G446" s="168"/>
      <c r="AO446" s="260"/>
      <c r="AP446" s="260"/>
      <c r="AQ446" s="260"/>
      <c r="AR446" s="260"/>
      <c r="AS446" s="260"/>
      <c r="AT446" s="260"/>
      <c r="AU446" s="260"/>
      <c r="AV446" s="260"/>
      <c r="AW446" s="260"/>
      <c r="AX446" s="260"/>
      <c r="AY446" s="260"/>
      <c r="AZ446" s="260"/>
      <c r="BA446" s="260"/>
      <c r="BB446" s="260"/>
      <c r="BC446" s="260"/>
      <c r="BD446" s="260"/>
      <c r="BE446" s="260"/>
      <c r="BF446" s="260"/>
      <c r="BG446" s="210"/>
      <c r="BH446" s="210"/>
      <c r="BI446" s="210"/>
    </row>
    <row r="447" spans="1:61" x14ac:dyDescent="0.25">
      <c r="A447" s="171" t="s">
        <v>91</v>
      </c>
      <c r="B447" s="164"/>
      <c r="C447" s="299" t="s">
        <v>628</v>
      </c>
      <c r="D447" s="166"/>
      <c r="E447" s="168"/>
      <c r="F447" s="167"/>
      <c r="G447" s="168"/>
      <c r="AO447" s="260"/>
      <c r="AP447" s="260"/>
      <c r="AQ447" s="260"/>
      <c r="AR447" s="260"/>
      <c r="AS447" s="260"/>
      <c r="AT447" s="260"/>
      <c r="AU447" s="260"/>
      <c r="AV447" s="260"/>
      <c r="AW447" s="260"/>
      <c r="AX447" s="260"/>
      <c r="AY447" s="260"/>
      <c r="AZ447" s="260"/>
      <c r="BA447" s="260"/>
      <c r="BB447" s="260"/>
      <c r="BC447" s="260"/>
      <c r="BD447" s="260"/>
      <c r="BE447" s="260"/>
      <c r="BF447" s="260"/>
      <c r="BG447" s="210"/>
      <c r="BH447" s="210"/>
      <c r="BI447" s="210"/>
    </row>
    <row r="448" spans="1:61" x14ac:dyDescent="0.25">
      <c r="A448" s="171" t="s">
        <v>91</v>
      </c>
      <c r="B448" s="164"/>
      <c r="C448" s="299" t="s">
        <v>628</v>
      </c>
      <c r="D448" s="166"/>
      <c r="E448" s="168"/>
      <c r="F448" s="167"/>
      <c r="G448" s="168"/>
      <c r="AO448" s="260"/>
      <c r="AP448" s="260"/>
      <c r="AQ448" s="260"/>
      <c r="AR448" s="260"/>
      <c r="AS448" s="260"/>
      <c r="AT448" s="260"/>
      <c r="AU448" s="260"/>
      <c r="AV448" s="260"/>
      <c r="AW448" s="260"/>
      <c r="AX448" s="260"/>
      <c r="AY448" s="260"/>
      <c r="AZ448" s="260"/>
      <c r="BA448" s="260"/>
      <c r="BB448" s="260"/>
      <c r="BC448" s="260"/>
      <c r="BD448" s="260"/>
      <c r="BE448" s="260"/>
      <c r="BF448" s="260"/>
      <c r="BG448" s="210"/>
      <c r="BH448" s="210"/>
      <c r="BI448" s="210"/>
    </row>
    <row r="449" spans="1:61" x14ac:dyDescent="0.25">
      <c r="A449" s="171" t="s">
        <v>91</v>
      </c>
      <c r="B449" s="164"/>
      <c r="C449" s="299" t="s">
        <v>628</v>
      </c>
      <c r="D449" s="166"/>
      <c r="E449" s="168"/>
      <c r="F449" s="167"/>
      <c r="G449" s="168"/>
      <c r="AO449" s="260"/>
      <c r="AP449" s="260"/>
      <c r="AQ449" s="260"/>
      <c r="AR449" s="260"/>
      <c r="AS449" s="260"/>
      <c r="AT449" s="260"/>
      <c r="AU449" s="260"/>
      <c r="AV449" s="260"/>
      <c r="AW449" s="260"/>
      <c r="AX449" s="260"/>
      <c r="AY449" s="260"/>
      <c r="AZ449" s="260"/>
      <c r="BA449" s="260"/>
      <c r="BB449" s="260"/>
      <c r="BC449" s="260"/>
      <c r="BD449" s="260"/>
      <c r="BE449" s="260"/>
      <c r="BF449" s="260"/>
      <c r="BG449" s="210"/>
      <c r="BH449" s="210"/>
      <c r="BI449" s="210"/>
    </row>
    <row r="450" spans="1:61" x14ac:dyDescent="0.25">
      <c r="A450" s="171" t="s">
        <v>91</v>
      </c>
      <c r="B450" s="164"/>
      <c r="C450" s="299" t="s">
        <v>628</v>
      </c>
      <c r="D450" s="166"/>
      <c r="E450" s="168"/>
      <c r="F450" s="167"/>
      <c r="G450" s="168"/>
      <c r="AO450" s="260"/>
      <c r="AP450" s="260"/>
      <c r="AQ450" s="260"/>
      <c r="AR450" s="260"/>
      <c r="AS450" s="260"/>
      <c r="AT450" s="260"/>
      <c r="AU450" s="260"/>
      <c r="AV450" s="260"/>
      <c r="AW450" s="260"/>
      <c r="AX450" s="260"/>
      <c r="AY450" s="260"/>
      <c r="AZ450" s="260"/>
      <c r="BA450" s="260"/>
      <c r="BB450" s="260"/>
      <c r="BC450" s="260"/>
      <c r="BD450" s="260"/>
      <c r="BE450" s="260"/>
      <c r="BF450" s="260"/>
      <c r="BG450" s="210"/>
      <c r="BH450" s="210"/>
      <c r="BI450" s="210"/>
    </row>
    <row r="451" spans="1:61" x14ac:dyDescent="0.25">
      <c r="A451" s="171" t="s">
        <v>91</v>
      </c>
      <c r="B451" s="164"/>
      <c r="C451" s="299" t="s">
        <v>628</v>
      </c>
      <c r="D451" s="166"/>
      <c r="E451" s="168"/>
      <c r="F451" s="167"/>
      <c r="G451" s="168"/>
      <c r="AO451" s="260"/>
      <c r="AP451" s="260"/>
      <c r="AQ451" s="260"/>
      <c r="AR451" s="260"/>
      <c r="AS451" s="260"/>
      <c r="AT451" s="260"/>
      <c r="AU451" s="260"/>
      <c r="AV451" s="260"/>
      <c r="AW451" s="260"/>
      <c r="AX451" s="260"/>
      <c r="AY451" s="260"/>
      <c r="AZ451" s="260"/>
      <c r="BA451" s="260"/>
      <c r="BB451" s="260"/>
      <c r="BC451" s="260"/>
      <c r="BD451" s="260"/>
      <c r="BE451" s="260"/>
      <c r="BF451" s="260"/>
      <c r="BG451" s="210"/>
      <c r="BH451" s="210"/>
      <c r="BI451" s="210"/>
    </row>
    <row r="452" spans="1:61" x14ac:dyDescent="0.25">
      <c r="A452" s="171" t="s">
        <v>91</v>
      </c>
      <c r="B452" s="164"/>
      <c r="C452" s="299" t="s">
        <v>628</v>
      </c>
      <c r="D452" s="166"/>
      <c r="E452" s="168"/>
      <c r="F452" s="167"/>
      <c r="G452" s="168"/>
      <c r="AO452" s="260"/>
      <c r="AP452" s="260"/>
      <c r="AQ452" s="260"/>
      <c r="AR452" s="260"/>
      <c r="AS452" s="260"/>
      <c r="AT452" s="260"/>
      <c r="AU452" s="260"/>
      <c r="AV452" s="260"/>
      <c r="AW452" s="260"/>
      <c r="AX452" s="260"/>
      <c r="AY452" s="260"/>
      <c r="AZ452" s="260"/>
      <c r="BA452" s="260"/>
      <c r="BB452" s="260"/>
      <c r="BC452" s="260"/>
      <c r="BD452" s="260"/>
      <c r="BE452" s="260"/>
      <c r="BF452" s="260"/>
      <c r="BG452" s="210"/>
      <c r="BH452" s="210"/>
      <c r="BI452" s="210"/>
    </row>
    <row r="453" spans="1:61" x14ac:dyDescent="0.25">
      <c r="A453" s="171" t="s">
        <v>91</v>
      </c>
      <c r="B453" s="164"/>
      <c r="C453" s="299" t="s">
        <v>628</v>
      </c>
      <c r="D453" s="166"/>
      <c r="E453" s="168"/>
      <c r="F453" s="167"/>
      <c r="G453" s="168"/>
      <c r="AO453" s="260"/>
      <c r="AP453" s="260"/>
      <c r="AQ453" s="260"/>
      <c r="AR453" s="260"/>
      <c r="AS453" s="260"/>
      <c r="AT453" s="260"/>
      <c r="AU453" s="260"/>
      <c r="AV453" s="260"/>
      <c r="AW453" s="260"/>
      <c r="AX453" s="260"/>
      <c r="AY453" s="260"/>
      <c r="AZ453" s="260"/>
      <c r="BA453" s="260"/>
      <c r="BB453" s="260"/>
      <c r="BC453" s="260"/>
      <c r="BD453" s="260"/>
      <c r="BE453" s="260"/>
      <c r="BF453" s="260"/>
      <c r="BG453" s="210"/>
      <c r="BH453" s="210"/>
      <c r="BI453" s="210"/>
    </row>
    <row r="454" spans="1:61" x14ac:dyDescent="0.25">
      <c r="A454" s="171" t="s">
        <v>91</v>
      </c>
      <c r="B454" s="164"/>
      <c r="C454" s="299" t="s">
        <v>628</v>
      </c>
      <c r="D454" s="166"/>
      <c r="E454" s="168"/>
      <c r="F454" s="167"/>
      <c r="G454" s="168"/>
      <c r="AO454" s="260"/>
      <c r="AP454" s="260"/>
      <c r="AQ454" s="260"/>
      <c r="AR454" s="260"/>
      <c r="AS454" s="260"/>
      <c r="AT454" s="260"/>
      <c r="AU454" s="260"/>
      <c r="AV454" s="260"/>
      <c r="AW454" s="260"/>
      <c r="AX454" s="260"/>
      <c r="AY454" s="260"/>
      <c r="AZ454" s="260"/>
      <c r="BA454" s="260"/>
      <c r="BB454" s="260"/>
      <c r="BC454" s="260"/>
      <c r="BD454" s="260"/>
      <c r="BE454" s="260"/>
      <c r="BF454" s="260"/>
      <c r="BG454" s="210"/>
      <c r="BH454" s="210"/>
      <c r="BI454" s="210"/>
    </row>
    <row r="455" spans="1:61" x14ac:dyDescent="0.25">
      <c r="A455" s="171" t="s">
        <v>91</v>
      </c>
      <c r="B455" s="164"/>
      <c r="C455" s="299" t="s">
        <v>628</v>
      </c>
      <c r="D455" s="166"/>
      <c r="E455" s="168"/>
      <c r="F455" s="167"/>
      <c r="G455" s="168"/>
      <c r="AO455" s="260"/>
      <c r="AP455" s="260"/>
      <c r="AQ455" s="260"/>
      <c r="AR455" s="260"/>
      <c r="AS455" s="260"/>
      <c r="AT455" s="260"/>
      <c r="AU455" s="260"/>
      <c r="AV455" s="260"/>
      <c r="AW455" s="260"/>
      <c r="AX455" s="260"/>
      <c r="AY455" s="260"/>
      <c r="AZ455" s="260"/>
      <c r="BA455" s="260"/>
      <c r="BB455" s="260"/>
      <c r="BC455" s="260"/>
      <c r="BD455" s="260"/>
      <c r="BE455" s="260"/>
      <c r="BF455" s="260"/>
      <c r="BG455" s="210"/>
      <c r="BH455" s="210"/>
      <c r="BI455" s="210"/>
    </row>
    <row r="456" spans="1:61" x14ac:dyDescent="0.25">
      <c r="A456" s="171" t="s">
        <v>91</v>
      </c>
      <c r="B456" s="164"/>
      <c r="C456" s="299" t="s">
        <v>628</v>
      </c>
      <c r="D456" s="166"/>
      <c r="E456" s="168"/>
      <c r="F456" s="167"/>
      <c r="G456" s="168"/>
      <c r="AO456" s="260"/>
      <c r="AP456" s="260"/>
      <c r="AQ456" s="260"/>
      <c r="AR456" s="260"/>
      <c r="AS456" s="260"/>
      <c r="AT456" s="260"/>
      <c r="AU456" s="260"/>
      <c r="AV456" s="260"/>
      <c r="AW456" s="260"/>
      <c r="AX456" s="260"/>
      <c r="AY456" s="260"/>
      <c r="AZ456" s="260"/>
      <c r="BA456" s="260"/>
      <c r="BB456" s="260"/>
      <c r="BC456" s="260"/>
      <c r="BD456" s="260"/>
      <c r="BE456" s="260"/>
      <c r="BF456" s="260"/>
      <c r="BG456" s="210"/>
      <c r="BH456" s="210"/>
      <c r="BI456" s="210"/>
    </row>
    <row r="457" spans="1:61" x14ac:dyDescent="0.25">
      <c r="A457" s="171" t="s">
        <v>91</v>
      </c>
      <c r="B457" s="164"/>
      <c r="C457" s="299" t="s">
        <v>628</v>
      </c>
      <c r="D457" s="166"/>
      <c r="E457" s="168"/>
      <c r="F457" s="167"/>
      <c r="G457" s="168"/>
      <c r="AO457" s="260"/>
      <c r="AP457" s="260"/>
      <c r="AQ457" s="260"/>
      <c r="AR457" s="260"/>
      <c r="AS457" s="260"/>
      <c r="AT457" s="260"/>
      <c r="AU457" s="260"/>
      <c r="AV457" s="260"/>
      <c r="AW457" s="260"/>
      <c r="AX457" s="260"/>
      <c r="AY457" s="260"/>
      <c r="AZ457" s="260"/>
      <c r="BA457" s="260"/>
      <c r="BB457" s="260"/>
      <c r="BC457" s="260"/>
      <c r="BD457" s="260"/>
      <c r="BE457" s="260"/>
      <c r="BF457" s="260"/>
      <c r="BG457" s="210"/>
      <c r="BH457" s="210"/>
      <c r="BI457" s="210"/>
    </row>
    <row r="458" spans="1:61" x14ac:dyDescent="0.25">
      <c r="A458" s="171" t="s">
        <v>91</v>
      </c>
      <c r="B458" s="164"/>
      <c r="C458" s="299" t="s">
        <v>628</v>
      </c>
      <c r="D458" s="166"/>
      <c r="E458" s="168"/>
      <c r="F458" s="167"/>
      <c r="G458" s="168"/>
      <c r="AO458" s="260"/>
      <c r="AP458" s="260"/>
      <c r="AQ458" s="260"/>
      <c r="AR458" s="260"/>
      <c r="AS458" s="260"/>
      <c r="AT458" s="260"/>
      <c r="AU458" s="260"/>
      <c r="AV458" s="260"/>
      <c r="AW458" s="260"/>
      <c r="AX458" s="260"/>
      <c r="AY458" s="260"/>
      <c r="AZ458" s="260"/>
      <c r="BA458" s="260"/>
      <c r="BB458" s="260"/>
      <c r="BC458" s="260"/>
      <c r="BD458" s="260"/>
      <c r="BE458" s="260"/>
      <c r="BF458" s="260"/>
      <c r="BG458" s="210"/>
      <c r="BH458" s="210"/>
      <c r="BI458" s="210"/>
    </row>
    <row r="459" spans="1:61" x14ac:dyDescent="0.25">
      <c r="A459" s="171" t="s">
        <v>91</v>
      </c>
      <c r="B459" s="164"/>
      <c r="C459" s="299" t="s">
        <v>628</v>
      </c>
      <c r="D459" s="166"/>
      <c r="E459" s="168"/>
      <c r="F459" s="167"/>
      <c r="G459" s="168"/>
      <c r="AO459" s="260"/>
      <c r="AP459" s="260"/>
      <c r="AQ459" s="260"/>
      <c r="AR459" s="260"/>
      <c r="AS459" s="260"/>
      <c r="AT459" s="260"/>
      <c r="AU459" s="260"/>
      <c r="AV459" s="260"/>
      <c r="AW459" s="260"/>
      <c r="AX459" s="260"/>
      <c r="AY459" s="260"/>
      <c r="AZ459" s="260"/>
      <c r="BA459" s="260"/>
      <c r="BB459" s="260"/>
      <c r="BC459" s="260"/>
      <c r="BD459" s="260"/>
      <c r="BE459" s="260"/>
      <c r="BF459" s="260"/>
      <c r="BG459" s="210"/>
      <c r="BH459" s="210"/>
      <c r="BI459" s="210"/>
    </row>
    <row r="460" spans="1:61" x14ac:dyDescent="0.25">
      <c r="A460" s="171" t="s">
        <v>91</v>
      </c>
      <c r="B460" s="164"/>
      <c r="C460" s="299" t="s">
        <v>628</v>
      </c>
      <c r="D460" s="166"/>
      <c r="E460" s="168"/>
      <c r="F460" s="167"/>
      <c r="G460" s="168"/>
      <c r="AO460" s="260"/>
      <c r="AP460" s="260"/>
      <c r="AQ460" s="260"/>
      <c r="AR460" s="260"/>
      <c r="AS460" s="260"/>
      <c r="AT460" s="260"/>
      <c r="AU460" s="260"/>
      <c r="AV460" s="260"/>
      <c r="AW460" s="260"/>
      <c r="AX460" s="260"/>
      <c r="AY460" s="260"/>
      <c r="AZ460" s="260"/>
      <c r="BA460" s="260"/>
      <c r="BB460" s="260"/>
      <c r="BC460" s="260"/>
      <c r="BD460" s="260"/>
      <c r="BE460" s="260"/>
      <c r="BF460" s="260"/>
      <c r="BG460" s="210"/>
      <c r="BH460" s="210"/>
      <c r="BI460" s="210"/>
    </row>
    <row r="461" spans="1:61" x14ac:dyDescent="0.25">
      <c r="A461" s="171" t="s">
        <v>91</v>
      </c>
      <c r="B461" s="164"/>
      <c r="C461" s="299" t="s">
        <v>628</v>
      </c>
      <c r="D461" s="166"/>
      <c r="E461" s="168"/>
      <c r="F461" s="167"/>
      <c r="G461" s="168"/>
      <c r="AO461" s="260"/>
      <c r="AP461" s="260"/>
      <c r="AQ461" s="260"/>
      <c r="AR461" s="260"/>
      <c r="AS461" s="260"/>
      <c r="AT461" s="260"/>
      <c r="AU461" s="260"/>
      <c r="AV461" s="260"/>
      <c r="AW461" s="260"/>
      <c r="AX461" s="260"/>
      <c r="AY461" s="260"/>
      <c r="AZ461" s="260"/>
      <c r="BA461" s="260"/>
      <c r="BB461" s="260"/>
      <c r="BC461" s="260"/>
      <c r="BD461" s="260"/>
      <c r="BE461" s="260"/>
      <c r="BF461" s="260"/>
      <c r="BG461" s="210"/>
      <c r="BH461" s="210"/>
      <c r="BI461" s="210"/>
    </row>
    <row r="462" spans="1:61" x14ac:dyDescent="0.25">
      <c r="A462" s="171" t="s">
        <v>91</v>
      </c>
      <c r="B462" s="164"/>
      <c r="C462" s="299" t="s">
        <v>628</v>
      </c>
      <c r="D462" s="166"/>
      <c r="E462" s="168"/>
      <c r="F462" s="167"/>
      <c r="G462" s="168"/>
      <c r="AO462" s="260"/>
      <c r="AP462" s="260"/>
      <c r="AQ462" s="260"/>
      <c r="AR462" s="260"/>
      <c r="AS462" s="260"/>
      <c r="AT462" s="260"/>
      <c r="AU462" s="260"/>
      <c r="AV462" s="260"/>
      <c r="AW462" s="260"/>
      <c r="AX462" s="260"/>
      <c r="AY462" s="260"/>
      <c r="AZ462" s="260"/>
      <c r="BA462" s="260"/>
      <c r="BB462" s="260"/>
      <c r="BC462" s="260"/>
      <c r="BD462" s="260"/>
      <c r="BE462" s="260"/>
      <c r="BF462" s="260"/>
      <c r="BG462" s="210"/>
      <c r="BH462" s="210"/>
      <c r="BI462" s="210"/>
    </row>
    <row r="463" spans="1:61" x14ac:dyDescent="0.25">
      <c r="A463" s="171" t="s">
        <v>91</v>
      </c>
      <c r="B463" s="164"/>
      <c r="C463" s="299" t="s">
        <v>628</v>
      </c>
      <c r="D463" s="166"/>
      <c r="E463" s="168"/>
      <c r="F463" s="167"/>
      <c r="G463" s="168"/>
      <c r="AO463" s="260"/>
      <c r="AP463" s="260"/>
      <c r="AQ463" s="260"/>
      <c r="AR463" s="260"/>
      <c r="AS463" s="260"/>
      <c r="AT463" s="260"/>
      <c r="AU463" s="260"/>
      <c r="AV463" s="260"/>
      <c r="AW463" s="260"/>
      <c r="AX463" s="260"/>
      <c r="AY463" s="260"/>
      <c r="AZ463" s="260"/>
      <c r="BA463" s="260"/>
      <c r="BB463" s="260"/>
      <c r="BC463" s="260"/>
      <c r="BD463" s="260"/>
      <c r="BE463" s="260"/>
      <c r="BF463" s="260"/>
      <c r="BG463" s="210"/>
      <c r="BH463" s="210"/>
      <c r="BI463" s="210"/>
    </row>
    <row r="464" spans="1:61" x14ac:dyDescent="0.25">
      <c r="A464" s="171" t="s">
        <v>91</v>
      </c>
      <c r="B464" s="164"/>
      <c r="C464" s="299" t="s">
        <v>628</v>
      </c>
      <c r="D464" s="166"/>
      <c r="E464" s="168"/>
      <c r="F464" s="167"/>
      <c r="G464" s="168"/>
      <c r="AO464" s="260"/>
      <c r="AP464" s="260"/>
      <c r="AQ464" s="260"/>
      <c r="AR464" s="260"/>
      <c r="AS464" s="260"/>
      <c r="AT464" s="260"/>
      <c r="AU464" s="260"/>
      <c r="AV464" s="260"/>
      <c r="AW464" s="260"/>
      <c r="AX464" s="260"/>
      <c r="AY464" s="260"/>
      <c r="AZ464" s="260"/>
      <c r="BA464" s="260"/>
      <c r="BB464" s="260"/>
      <c r="BC464" s="260"/>
      <c r="BD464" s="260"/>
      <c r="BE464" s="260"/>
      <c r="BF464" s="260"/>
      <c r="BG464" s="210"/>
      <c r="BH464" s="210"/>
      <c r="BI464" s="210"/>
    </row>
    <row r="465" spans="1:61" x14ac:dyDescent="0.25">
      <c r="A465" s="171" t="s">
        <v>91</v>
      </c>
      <c r="B465" s="164"/>
      <c r="C465" s="299" t="s">
        <v>628</v>
      </c>
      <c r="D465" s="166"/>
      <c r="E465" s="168"/>
      <c r="F465" s="167"/>
      <c r="G465" s="168"/>
      <c r="AO465" s="260"/>
      <c r="AP465" s="260"/>
      <c r="AQ465" s="260"/>
      <c r="AR465" s="260"/>
      <c r="AS465" s="260"/>
      <c r="AT465" s="260"/>
      <c r="AU465" s="260"/>
      <c r="AV465" s="260"/>
      <c r="AW465" s="260"/>
      <c r="AX465" s="260"/>
      <c r="AY465" s="260"/>
      <c r="AZ465" s="260"/>
      <c r="BA465" s="260"/>
      <c r="BB465" s="260"/>
      <c r="BC465" s="260"/>
      <c r="BD465" s="260"/>
      <c r="BE465" s="260"/>
      <c r="BF465" s="260"/>
      <c r="BG465" s="210"/>
      <c r="BH465" s="210"/>
      <c r="BI465" s="210"/>
    </row>
    <row r="466" spans="1:61" x14ac:dyDescent="0.25">
      <c r="A466" s="171" t="s">
        <v>91</v>
      </c>
      <c r="B466" s="164"/>
      <c r="C466" s="299" t="s">
        <v>628</v>
      </c>
      <c r="D466" s="166"/>
      <c r="E466" s="168"/>
      <c r="F466" s="167"/>
      <c r="G466" s="168"/>
      <c r="AO466" s="260"/>
      <c r="AP466" s="260"/>
      <c r="AQ466" s="260"/>
      <c r="AR466" s="260"/>
      <c r="AS466" s="260"/>
      <c r="AT466" s="260"/>
      <c r="AU466" s="260"/>
      <c r="AV466" s="260"/>
      <c r="AW466" s="260"/>
      <c r="AX466" s="260"/>
      <c r="AY466" s="260"/>
      <c r="AZ466" s="260"/>
      <c r="BA466" s="260"/>
      <c r="BB466" s="260"/>
      <c r="BC466" s="260"/>
      <c r="BD466" s="260"/>
      <c r="BE466" s="260"/>
      <c r="BF466" s="260"/>
      <c r="BG466" s="210"/>
      <c r="BH466" s="210"/>
      <c r="BI466" s="210"/>
    </row>
    <row r="467" spans="1:61" x14ac:dyDescent="0.25">
      <c r="A467" s="171" t="s">
        <v>91</v>
      </c>
      <c r="B467" s="164"/>
      <c r="C467" s="299" t="s">
        <v>628</v>
      </c>
      <c r="D467" s="166"/>
      <c r="E467" s="168"/>
      <c r="F467" s="167"/>
      <c r="G467" s="168"/>
      <c r="AO467" s="260"/>
      <c r="AP467" s="260"/>
      <c r="AQ467" s="260"/>
      <c r="AR467" s="260"/>
      <c r="AS467" s="260"/>
      <c r="AT467" s="260"/>
      <c r="AU467" s="260"/>
      <c r="AV467" s="260"/>
      <c r="AW467" s="260"/>
      <c r="AX467" s="260"/>
      <c r="AY467" s="260"/>
      <c r="AZ467" s="260"/>
      <c r="BA467" s="260"/>
      <c r="BB467" s="260"/>
      <c r="BC467" s="260"/>
      <c r="BD467" s="260"/>
      <c r="BE467" s="260"/>
      <c r="BF467" s="260"/>
      <c r="BG467" s="210"/>
      <c r="BH467" s="210"/>
      <c r="BI467" s="210"/>
    </row>
    <row r="468" spans="1:61" x14ac:dyDescent="0.25">
      <c r="A468" s="171" t="s">
        <v>91</v>
      </c>
      <c r="B468" s="164"/>
      <c r="C468" s="299" t="s">
        <v>628</v>
      </c>
      <c r="D468" s="166"/>
      <c r="E468" s="168"/>
      <c r="F468" s="167"/>
      <c r="G468" s="168"/>
      <c r="AO468" s="260"/>
      <c r="AP468" s="260"/>
      <c r="AQ468" s="260"/>
      <c r="AR468" s="260"/>
      <c r="AS468" s="260"/>
      <c r="AT468" s="260"/>
      <c r="AU468" s="260"/>
      <c r="AV468" s="260"/>
      <c r="AW468" s="260"/>
      <c r="AX468" s="260"/>
      <c r="AY468" s="260"/>
      <c r="AZ468" s="260"/>
      <c r="BA468" s="260"/>
      <c r="BB468" s="260"/>
      <c r="BC468" s="260"/>
      <c r="BD468" s="260"/>
      <c r="BE468" s="260"/>
      <c r="BF468" s="260"/>
      <c r="BG468" s="210"/>
      <c r="BH468" s="210"/>
      <c r="BI468" s="210"/>
    </row>
    <row r="469" spans="1:61" x14ac:dyDescent="0.25">
      <c r="A469" s="171" t="s">
        <v>91</v>
      </c>
      <c r="B469" s="164"/>
      <c r="C469" s="299" t="s">
        <v>628</v>
      </c>
      <c r="D469" s="166"/>
      <c r="E469" s="168"/>
      <c r="F469" s="167"/>
      <c r="G469" s="168"/>
      <c r="AO469" s="260"/>
      <c r="AP469" s="260"/>
      <c r="AQ469" s="260"/>
      <c r="AR469" s="260"/>
      <c r="AS469" s="260"/>
      <c r="AT469" s="260"/>
      <c r="AU469" s="260"/>
      <c r="AV469" s="260"/>
      <c r="AW469" s="260"/>
      <c r="AX469" s="260"/>
      <c r="AY469" s="260"/>
      <c r="AZ469" s="260"/>
      <c r="BA469" s="260"/>
      <c r="BB469" s="260"/>
      <c r="BC469" s="260"/>
      <c r="BD469" s="260"/>
      <c r="BE469" s="260"/>
      <c r="BF469" s="260"/>
      <c r="BG469" s="210"/>
      <c r="BH469" s="210"/>
      <c r="BI469" s="210"/>
    </row>
    <row r="470" spans="1:61" x14ac:dyDescent="0.25">
      <c r="A470" s="171" t="s">
        <v>91</v>
      </c>
      <c r="B470" s="164"/>
      <c r="C470" s="299" t="s">
        <v>628</v>
      </c>
      <c r="D470" s="166"/>
      <c r="E470" s="168"/>
      <c r="F470" s="167"/>
      <c r="G470" s="168"/>
      <c r="AO470" s="260"/>
      <c r="AP470" s="260"/>
      <c r="AQ470" s="260"/>
      <c r="AR470" s="260"/>
      <c r="AS470" s="260"/>
      <c r="AT470" s="260"/>
      <c r="AU470" s="260"/>
      <c r="AV470" s="260"/>
      <c r="AW470" s="260"/>
      <c r="AX470" s="260"/>
      <c r="AY470" s="260"/>
      <c r="AZ470" s="260"/>
      <c r="BA470" s="260"/>
      <c r="BB470" s="260"/>
      <c r="BC470" s="260"/>
      <c r="BD470" s="260"/>
      <c r="BE470" s="260"/>
      <c r="BF470" s="260"/>
      <c r="BG470" s="210"/>
      <c r="BH470" s="210"/>
      <c r="BI470" s="210"/>
    </row>
    <row r="471" spans="1:61" x14ac:dyDescent="0.25">
      <c r="A471" s="171" t="s">
        <v>91</v>
      </c>
      <c r="B471" s="164"/>
      <c r="C471" s="299" t="s">
        <v>628</v>
      </c>
      <c r="D471" s="166"/>
      <c r="E471" s="168"/>
      <c r="F471" s="167"/>
      <c r="G471" s="168"/>
      <c r="AO471" s="260"/>
      <c r="AP471" s="260"/>
      <c r="AQ471" s="260"/>
      <c r="AR471" s="260"/>
      <c r="AS471" s="260"/>
      <c r="AT471" s="260"/>
      <c r="AU471" s="260"/>
      <c r="AV471" s="260"/>
      <c r="AW471" s="260"/>
      <c r="AX471" s="260"/>
      <c r="AY471" s="260"/>
      <c r="AZ471" s="260"/>
      <c r="BA471" s="260"/>
      <c r="BB471" s="260"/>
      <c r="BC471" s="260"/>
      <c r="BD471" s="260"/>
      <c r="BE471" s="260"/>
      <c r="BF471" s="260"/>
      <c r="BG471" s="210"/>
      <c r="BH471" s="210"/>
      <c r="BI471" s="210"/>
    </row>
    <row r="472" spans="1:61" x14ac:dyDescent="0.25">
      <c r="A472" s="171" t="s">
        <v>91</v>
      </c>
      <c r="B472" s="164"/>
      <c r="C472" s="299" t="s">
        <v>628</v>
      </c>
      <c r="D472" s="166"/>
      <c r="E472" s="168"/>
      <c r="F472" s="167"/>
      <c r="G472" s="168"/>
      <c r="AO472" s="260"/>
      <c r="AP472" s="260"/>
      <c r="AQ472" s="260"/>
      <c r="AR472" s="260"/>
      <c r="AS472" s="260"/>
      <c r="AT472" s="260"/>
      <c r="AU472" s="260"/>
      <c r="AV472" s="260"/>
      <c r="AW472" s="260"/>
      <c r="AX472" s="260"/>
      <c r="AY472" s="260"/>
      <c r="AZ472" s="260"/>
      <c r="BA472" s="260"/>
      <c r="BB472" s="260"/>
      <c r="BC472" s="260"/>
      <c r="BD472" s="260"/>
      <c r="BE472" s="260"/>
      <c r="BF472" s="260"/>
      <c r="BG472" s="210"/>
      <c r="BH472" s="210"/>
      <c r="BI472" s="210"/>
    </row>
    <row r="473" spans="1:61" x14ac:dyDescent="0.25">
      <c r="A473" s="171" t="s">
        <v>91</v>
      </c>
      <c r="B473" s="164"/>
      <c r="C473" s="299" t="s">
        <v>628</v>
      </c>
      <c r="D473" s="166"/>
      <c r="E473" s="168"/>
      <c r="F473" s="167"/>
      <c r="G473" s="168"/>
      <c r="AO473" s="260"/>
      <c r="AP473" s="260"/>
      <c r="AQ473" s="260"/>
      <c r="AR473" s="260"/>
      <c r="AS473" s="260"/>
      <c r="AT473" s="260"/>
      <c r="AU473" s="260"/>
      <c r="AV473" s="260"/>
      <c r="AW473" s="260"/>
      <c r="AX473" s="260"/>
      <c r="AY473" s="260"/>
      <c r="AZ473" s="260"/>
      <c r="BA473" s="260"/>
      <c r="BB473" s="260"/>
      <c r="BC473" s="260"/>
      <c r="BD473" s="260"/>
      <c r="BE473" s="260"/>
      <c r="BF473" s="260"/>
      <c r="BG473" s="210"/>
      <c r="BH473" s="210"/>
      <c r="BI473" s="210"/>
    </row>
    <row r="474" spans="1:61" x14ac:dyDescent="0.25">
      <c r="A474" s="171" t="s">
        <v>91</v>
      </c>
      <c r="B474" s="164"/>
      <c r="C474" s="299" t="s">
        <v>628</v>
      </c>
      <c r="D474" s="166"/>
      <c r="E474" s="168"/>
      <c r="F474" s="167"/>
      <c r="G474" s="168"/>
      <c r="AO474" s="260"/>
      <c r="AP474" s="260"/>
      <c r="AQ474" s="260"/>
      <c r="AR474" s="260"/>
      <c r="AS474" s="260"/>
      <c r="AT474" s="260"/>
      <c r="AU474" s="260"/>
      <c r="AV474" s="260"/>
      <c r="AW474" s="260"/>
      <c r="AX474" s="260"/>
      <c r="AY474" s="260"/>
      <c r="AZ474" s="260"/>
      <c r="BA474" s="260"/>
      <c r="BB474" s="260"/>
      <c r="BC474" s="260"/>
      <c r="BD474" s="260"/>
      <c r="BE474" s="260"/>
      <c r="BF474" s="260"/>
      <c r="BG474" s="210"/>
      <c r="BH474" s="210"/>
      <c r="BI474" s="210"/>
    </row>
    <row r="475" spans="1:61" x14ac:dyDescent="0.25">
      <c r="A475" s="171" t="s">
        <v>91</v>
      </c>
      <c r="B475" s="164"/>
      <c r="C475" s="299" t="s">
        <v>628</v>
      </c>
      <c r="D475" s="166"/>
      <c r="E475" s="168"/>
      <c r="F475" s="167"/>
      <c r="G475" s="168"/>
      <c r="AO475" s="260"/>
      <c r="AP475" s="260"/>
      <c r="AQ475" s="260"/>
      <c r="AR475" s="260"/>
      <c r="AS475" s="260"/>
      <c r="AT475" s="260"/>
      <c r="AU475" s="260"/>
      <c r="AV475" s="260"/>
      <c r="AW475" s="260"/>
      <c r="AX475" s="260"/>
      <c r="AY475" s="260"/>
      <c r="AZ475" s="260"/>
      <c r="BA475" s="260"/>
      <c r="BB475" s="260"/>
      <c r="BC475" s="260"/>
      <c r="BD475" s="260"/>
      <c r="BE475" s="260"/>
      <c r="BF475" s="260"/>
      <c r="BG475" s="210"/>
      <c r="BH475" s="210"/>
      <c r="BI475" s="210"/>
    </row>
    <row r="476" spans="1:61" x14ac:dyDescent="0.25">
      <c r="A476" s="171" t="s">
        <v>91</v>
      </c>
      <c r="B476" s="164"/>
      <c r="C476" s="299" t="s">
        <v>628</v>
      </c>
      <c r="D476" s="166"/>
      <c r="E476" s="168"/>
      <c r="F476" s="167"/>
      <c r="G476" s="168"/>
      <c r="AO476" s="260"/>
      <c r="AP476" s="260"/>
      <c r="AQ476" s="260"/>
      <c r="AR476" s="260"/>
      <c r="AS476" s="260"/>
      <c r="AT476" s="260"/>
      <c r="AU476" s="260"/>
      <c r="AV476" s="260"/>
      <c r="AW476" s="260"/>
      <c r="AX476" s="260"/>
      <c r="AY476" s="260"/>
      <c r="AZ476" s="260"/>
      <c r="BA476" s="260"/>
      <c r="BB476" s="260"/>
      <c r="BC476" s="260"/>
      <c r="BD476" s="260"/>
      <c r="BE476" s="260"/>
      <c r="BF476" s="260"/>
      <c r="BG476" s="210"/>
      <c r="BH476" s="210"/>
      <c r="BI476" s="210"/>
    </row>
    <row r="477" spans="1:61" x14ac:dyDescent="0.25">
      <c r="A477" s="171" t="s">
        <v>91</v>
      </c>
      <c r="B477" s="164"/>
      <c r="C477" s="299" t="s">
        <v>628</v>
      </c>
      <c r="D477" s="166"/>
      <c r="E477" s="168"/>
      <c r="F477" s="167"/>
      <c r="G477" s="168"/>
      <c r="AO477" s="260"/>
      <c r="AP477" s="260"/>
      <c r="AQ477" s="260"/>
      <c r="AR477" s="260"/>
      <c r="AS477" s="260"/>
      <c r="AT477" s="260"/>
      <c r="AU477" s="260"/>
      <c r="AV477" s="260"/>
      <c r="AW477" s="260"/>
      <c r="AX477" s="260"/>
      <c r="AY477" s="260"/>
      <c r="AZ477" s="260"/>
      <c r="BA477" s="260"/>
      <c r="BB477" s="260"/>
      <c r="BC477" s="260"/>
      <c r="BD477" s="260"/>
      <c r="BE477" s="260"/>
      <c r="BF477" s="260"/>
      <c r="BG477" s="210"/>
      <c r="BH477" s="210"/>
      <c r="BI477" s="210"/>
    </row>
    <row r="478" spans="1:61" x14ac:dyDescent="0.25">
      <c r="A478" s="171" t="s">
        <v>91</v>
      </c>
      <c r="B478" s="164"/>
      <c r="C478" s="299" t="s">
        <v>628</v>
      </c>
      <c r="D478" s="166"/>
      <c r="E478" s="168"/>
      <c r="F478" s="167"/>
      <c r="G478" s="168"/>
      <c r="AO478" s="260"/>
      <c r="AP478" s="260"/>
      <c r="AQ478" s="260"/>
      <c r="AR478" s="260"/>
      <c r="AS478" s="260"/>
      <c r="AT478" s="260"/>
      <c r="AU478" s="260"/>
      <c r="AV478" s="260"/>
      <c r="AW478" s="260"/>
      <c r="AX478" s="260"/>
      <c r="AY478" s="260"/>
      <c r="AZ478" s="260"/>
      <c r="BA478" s="260"/>
      <c r="BB478" s="260"/>
      <c r="BC478" s="260"/>
      <c r="BD478" s="260"/>
      <c r="BE478" s="260"/>
      <c r="BF478" s="260"/>
      <c r="BG478" s="210"/>
      <c r="BH478" s="210"/>
      <c r="BI478" s="210"/>
    </row>
    <row r="479" spans="1:61" x14ac:dyDescent="0.25">
      <c r="A479" s="171" t="s">
        <v>91</v>
      </c>
      <c r="B479" s="164"/>
      <c r="C479" s="299" t="s">
        <v>628</v>
      </c>
      <c r="D479" s="166"/>
      <c r="E479" s="168"/>
      <c r="F479" s="167"/>
      <c r="G479" s="168"/>
      <c r="AO479" s="260"/>
      <c r="AP479" s="260"/>
      <c r="AQ479" s="260"/>
      <c r="AR479" s="260"/>
      <c r="AS479" s="260"/>
      <c r="AT479" s="260"/>
      <c r="AU479" s="260"/>
      <c r="AV479" s="260"/>
      <c r="AW479" s="260"/>
      <c r="AX479" s="260"/>
      <c r="AY479" s="260"/>
      <c r="AZ479" s="260"/>
      <c r="BA479" s="260"/>
      <c r="BB479" s="260"/>
      <c r="BC479" s="260"/>
      <c r="BD479" s="260"/>
      <c r="BE479" s="260"/>
      <c r="BF479" s="260"/>
      <c r="BG479" s="210"/>
      <c r="BH479" s="210"/>
      <c r="BI479" s="210"/>
    </row>
    <row r="480" spans="1:61" x14ac:dyDescent="0.25">
      <c r="A480" s="171" t="s">
        <v>91</v>
      </c>
      <c r="B480" s="164"/>
      <c r="C480" s="299" t="s">
        <v>628</v>
      </c>
      <c r="D480" s="166"/>
      <c r="E480" s="168"/>
      <c r="F480" s="167"/>
      <c r="G480" s="168"/>
      <c r="AO480" s="260"/>
      <c r="AP480" s="260"/>
      <c r="AQ480" s="260"/>
      <c r="AR480" s="260"/>
      <c r="AS480" s="260"/>
      <c r="AT480" s="260"/>
      <c r="AU480" s="260"/>
      <c r="AV480" s="260"/>
      <c r="AW480" s="260"/>
      <c r="AX480" s="260"/>
      <c r="AY480" s="260"/>
      <c r="AZ480" s="260"/>
      <c r="BA480" s="260"/>
      <c r="BB480" s="260"/>
      <c r="BC480" s="260"/>
      <c r="BD480" s="260"/>
      <c r="BE480" s="260"/>
      <c r="BF480" s="260"/>
      <c r="BG480" s="210"/>
      <c r="BH480" s="210"/>
      <c r="BI480" s="210"/>
    </row>
    <row r="481" spans="1:61" x14ac:dyDescent="0.25">
      <c r="A481" s="171" t="s">
        <v>91</v>
      </c>
      <c r="B481" s="164"/>
      <c r="C481" s="299" t="s">
        <v>628</v>
      </c>
      <c r="D481" s="166"/>
      <c r="E481" s="168"/>
      <c r="F481" s="167"/>
      <c r="G481" s="168"/>
      <c r="AO481" s="260"/>
      <c r="AP481" s="260"/>
      <c r="AQ481" s="260"/>
      <c r="AR481" s="260"/>
      <c r="AS481" s="260"/>
      <c r="AT481" s="260"/>
      <c r="AU481" s="260"/>
      <c r="AV481" s="260"/>
      <c r="AW481" s="260"/>
      <c r="AX481" s="260"/>
      <c r="AY481" s="260"/>
      <c r="AZ481" s="260"/>
      <c r="BA481" s="260"/>
      <c r="BB481" s="260"/>
      <c r="BC481" s="260"/>
      <c r="BD481" s="260"/>
      <c r="BE481" s="260"/>
      <c r="BF481" s="260"/>
      <c r="BG481" s="210"/>
      <c r="BH481" s="210"/>
      <c r="BI481" s="210"/>
    </row>
    <row r="482" spans="1:61" x14ac:dyDescent="0.25">
      <c r="A482" s="171" t="s">
        <v>91</v>
      </c>
      <c r="B482" s="164"/>
      <c r="C482" s="299" t="s">
        <v>628</v>
      </c>
      <c r="D482" s="166"/>
      <c r="E482" s="168"/>
      <c r="F482" s="167"/>
      <c r="G482" s="168"/>
      <c r="AO482" s="260"/>
      <c r="AP482" s="260"/>
      <c r="AQ482" s="260"/>
      <c r="AR482" s="260"/>
      <c r="AS482" s="260"/>
      <c r="AT482" s="260"/>
      <c r="AU482" s="260"/>
      <c r="AV482" s="260"/>
      <c r="AW482" s="260"/>
      <c r="AX482" s="260"/>
      <c r="AY482" s="260"/>
      <c r="AZ482" s="260"/>
      <c r="BA482" s="260"/>
      <c r="BB482" s="260"/>
      <c r="BC482" s="260"/>
      <c r="BD482" s="260"/>
      <c r="BE482" s="260"/>
      <c r="BF482" s="260"/>
      <c r="BG482" s="210"/>
      <c r="BH482" s="210"/>
      <c r="BI482" s="210"/>
    </row>
    <row r="483" spans="1:61" x14ac:dyDescent="0.25">
      <c r="A483" s="171" t="s">
        <v>91</v>
      </c>
      <c r="B483" s="164"/>
      <c r="C483" s="299" t="s">
        <v>628</v>
      </c>
      <c r="D483" s="166"/>
      <c r="E483" s="168"/>
      <c r="F483" s="167"/>
      <c r="G483" s="168"/>
      <c r="AO483" s="260"/>
      <c r="AP483" s="260"/>
      <c r="AQ483" s="260"/>
      <c r="AR483" s="260"/>
      <c r="AS483" s="260"/>
      <c r="AT483" s="260"/>
      <c r="AU483" s="260"/>
      <c r="AV483" s="260"/>
      <c r="AW483" s="260"/>
      <c r="AX483" s="260"/>
      <c r="AY483" s="260"/>
      <c r="AZ483" s="260"/>
      <c r="BA483" s="260"/>
      <c r="BB483" s="260"/>
      <c r="BC483" s="260"/>
      <c r="BD483" s="260"/>
      <c r="BE483" s="260"/>
      <c r="BF483" s="260"/>
      <c r="BG483" s="210"/>
      <c r="BH483" s="210"/>
      <c r="BI483" s="210"/>
    </row>
    <row r="484" spans="1:61" x14ac:dyDescent="0.25">
      <c r="A484" s="171" t="s">
        <v>91</v>
      </c>
      <c r="B484" s="164"/>
      <c r="C484" s="299" t="s">
        <v>628</v>
      </c>
      <c r="D484" s="166"/>
      <c r="E484" s="168"/>
      <c r="F484" s="167"/>
      <c r="G484" s="168"/>
      <c r="AO484" s="260"/>
      <c r="AP484" s="260"/>
      <c r="AQ484" s="260"/>
      <c r="AR484" s="260"/>
      <c r="AS484" s="260"/>
      <c r="AT484" s="260"/>
      <c r="AU484" s="260"/>
      <c r="AV484" s="260"/>
      <c r="AW484" s="260"/>
      <c r="AX484" s="260"/>
      <c r="AY484" s="260"/>
      <c r="AZ484" s="260"/>
      <c r="BA484" s="260"/>
      <c r="BB484" s="260"/>
      <c r="BC484" s="260"/>
      <c r="BD484" s="260"/>
      <c r="BE484" s="260"/>
      <c r="BF484" s="260"/>
      <c r="BG484" s="210"/>
      <c r="BH484" s="210"/>
      <c r="BI484" s="210"/>
    </row>
    <row r="485" spans="1:61" x14ac:dyDescent="0.25">
      <c r="A485" s="171" t="s">
        <v>91</v>
      </c>
      <c r="B485" s="164"/>
      <c r="C485" s="299" t="s">
        <v>628</v>
      </c>
      <c r="D485" s="166"/>
      <c r="E485" s="168"/>
      <c r="F485" s="167"/>
      <c r="G485" s="168"/>
      <c r="AO485" s="260"/>
      <c r="AP485" s="260"/>
      <c r="AQ485" s="260"/>
      <c r="AR485" s="260"/>
      <c r="AS485" s="260"/>
      <c r="AT485" s="260"/>
      <c r="AU485" s="260"/>
      <c r="AV485" s="260"/>
      <c r="AW485" s="260"/>
      <c r="AX485" s="260"/>
      <c r="AY485" s="260"/>
      <c r="AZ485" s="260"/>
      <c r="BA485" s="260"/>
      <c r="BB485" s="260"/>
      <c r="BC485" s="260"/>
      <c r="BD485" s="260"/>
      <c r="BE485" s="260"/>
      <c r="BF485" s="260"/>
      <c r="BG485" s="210"/>
      <c r="BH485" s="210"/>
      <c r="BI485" s="210"/>
    </row>
    <row r="486" spans="1:61" x14ac:dyDescent="0.25">
      <c r="A486" s="171" t="s">
        <v>91</v>
      </c>
      <c r="B486" s="164"/>
      <c r="C486" s="299" t="s">
        <v>628</v>
      </c>
      <c r="D486" s="166"/>
      <c r="E486" s="168"/>
      <c r="F486" s="167"/>
      <c r="G486" s="168"/>
      <c r="AO486" s="260"/>
      <c r="AP486" s="260"/>
      <c r="AQ486" s="260"/>
      <c r="AR486" s="260"/>
      <c r="AS486" s="260"/>
      <c r="AT486" s="260"/>
      <c r="AU486" s="260"/>
      <c r="AV486" s="260"/>
      <c r="AW486" s="260"/>
      <c r="AX486" s="260"/>
      <c r="AY486" s="260"/>
      <c r="AZ486" s="260"/>
      <c r="BA486" s="260"/>
      <c r="BB486" s="260"/>
      <c r="BC486" s="260"/>
      <c r="BD486" s="260"/>
      <c r="BE486" s="260"/>
      <c r="BF486" s="260"/>
      <c r="BG486" s="210"/>
      <c r="BH486" s="210"/>
      <c r="BI486" s="210"/>
    </row>
    <row r="487" spans="1:61" x14ac:dyDescent="0.25">
      <c r="A487" s="171" t="s">
        <v>91</v>
      </c>
      <c r="B487" s="164"/>
      <c r="C487" s="299" t="s">
        <v>628</v>
      </c>
      <c r="D487" s="166"/>
      <c r="E487" s="168"/>
      <c r="F487" s="167"/>
      <c r="G487" s="168"/>
      <c r="AO487" s="260"/>
      <c r="AP487" s="260"/>
      <c r="AQ487" s="260"/>
      <c r="AR487" s="260"/>
      <c r="AS487" s="260"/>
      <c r="AT487" s="260"/>
      <c r="AU487" s="260"/>
      <c r="AV487" s="260"/>
      <c r="AW487" s="260"/>
      <c r="AX487" s="260"/>
      <c r="AY487" s="260"/>
      <c r="AZ487" s="260"/>
      <c r="BA487" s="260"/>
      <c r="BB487" s="260"/>
      <c r="BC487" s="260"/>
      <c r="BD487" s="260"/>
      <c r="BE487" s="260"/>
      <c r="BF487" s="260"/>
      <c r="BG487" s="210"/>
      <c r="BH487" s="210"/>
      <c r="BI487" s="210"/>
    </row>
    <row r="488" spans="1:61" x14ac:dyDescent="0.25">
      <c r="A488" s="171" t="s">
        <v>91</v>
      </c>
      <c r="B488" s="164"/>
      <c r="C488" s="299" t="s">
        <v>628</v>
      </c>
      <c r="D488" s="166"/>
      <c r="E488" s="168"/>
      <c r="F488" s="167"/>
      <c r="G488" s="168"/>
      <c r="AO488" s="260"/>
      <c r="AP488" s="260"/>
      <c r="AQ488" s="260"/>
      <c r="AR488" s="260"/>
      <c r="AS488" s="260"/>
      <c r="AT488" s="260"/>
      <c r="AU488" s="260"/>
      <c r="AV488" s="260"/>
      <c r="AW488" s="260"/>
      <c r="AX488" s="260"/>
      <c r="AY488" s="260"/>
      <c r="AZ488" s="260"/>
      <c r="BA488" s="260"/>
      <c r="BB488" s="260"/>
      <c r="BC488" s="260"/>
      <c r="BD488" s="260"/>
      <c r="BE488" s="260"/>
      <c r="BF488" s="260"/>
      <c r="BG488" s="210"/>
      <c r="BH488" s="210"/>
      <c r="BI488" s="210"/>
    </row>
    <row r="489" spans="1:61" x14ac:dyDescent="0.25">
      <c r="A489" s="171" t="s">
        <v>91</v>
      </c>
      <c r="B489" s="164"/>
      <c r="C489" s="299" t="s">
        <v>628</v>
      </c>
      <c r="D489" s="166"/>
      <c r="E489" s="168"/>
      <c r="F489" s="167"/>
      <c r="G489" s="168"/>
      <c r="AO489" s="260"/>
      <c r="AP489" s="260"/>
      <c r="AQ489" s="260"/>
      <c r="AR489" s="260"/>
      <c r="AS489" s="260"/>
      <c r="AT489" s="260"/>
      <c r="AU489" s="260"/>
      <c r="AV489" s="260"/>
      <c r="AW489" s="260"/>
      <c r="AX489" s="260"/>
      <c r="AY489" s="260"/>
      <c r="AZ489" s="260"/>
      <c r="BA489" s="260"/>
      <c r="BB489" s="260"/>
      <c r="BC489" s="260"/>
      <c r="BD489" s="260"/>
      <c r="BE489" s="260"/>
      <c r="BF489" s="260"/>
      <c r="BG489" s="210"/>
      <c r="BH489" s="210"/>
      <c r="BI489" s="210"/>
    </row>
    <row r="490" spans="1:61" x14ac:dyDescent="0.25">
      <c r="A490" s="171" t="s">
        <v>91</v>
      </c>
      <c r="B490" s="164"/>
      <c r="C490" s="299" t="s">
        <v>628</v>
      </c>
      <c r="D490" s="166"/>
      <c r="E490" s="168"/>
      <c r="F490" s="167"/>
      <c r="G490" s="168"/>
      <c r="AO490" s="260"/>
      <c r="AP490" s="260"/>
      <c r="AQ490" s="260"/>
      <c r="AR490" s="260"/>
      <c r="AS490" s="260"/>
      <c r="AT490" s="260"/>
      <c r="AU490" s="260"/>
      <c r="AV490" s="260"/>
      <c r="AW490" s="260"/>
      <c r="AX490" s="260"/>
      <c r="AY490" s="260"/>
      <c r="AZ490" s="260"/>
      <c r="BA490" s="260"/>
      <c r="BB490" s="260"/>
      <c r="BC490" s="260"/>
      <c r="BD490" s="260"/>
      <c r="BE490" s="260"/>
      <c r="BF490" s="260"/>
      <c r="BG490" s="210"/>
      <c r="BH490" s="210"/>
      <c r="BI490" s="210"/>
    </row>
    <row r="491" spans="1:61" x14ac:dyDescent="0.25">
      <c r="A491" s="171" t="s">
        <v>91</v>
      </c>
      <c r="B491" s="164"/>
      <c r="C491" s="299" t="s">
        <v>628</v>
      </c>
      <c r="D491" s="166"/>
      <c r="E491" s="168"/>
      <c r="F491" s="167"/>
      <c r="G491" s="168"/>
      <c r="AO491" s="260"/>
      <c r="AP491" s="260"/>
      <c r="AQ491" s="260"/>
      <c r="AR491" s="260"/>
      <c r="AS491" s="260"/>
      <c r="AT491" s="260"/>
      <c r="AU491" s="260"/>
      <c r="AV491" s="260"/>
      <c r="AW491" s="260"/>
      <c r="AX491" s="260"/>
      <c r="AY491" s="260"/>
      <c r="AZ491" s="260"/>
      <c r="BA491" s="260"/>
      <c r="BB491" s="260"/>
      <c r="BC491" s="260"/>
      <c r="BD491" s="260"/>
      <c r="BE491" s="260"/>
      <c r="BF491" s="260"/>
      <c r="BG491" s="210"/>
      <c r="BH491" s="210"/>
      <c r="BI491" s="210"/>
    </row>
    <row r="492" spans="1:61" x14ac:dyDescent="0.25">
      <c r="A492" s="171" t="s">
        <v>91</v>
      </c>
      <c r="B492" s="164"/>
      <c r="C492" s="299" t="s">
        <v>628</v>
      </c>
      <c r="D492" s="166"/>
      <c r="E492" s="168"/>
      <c r="F492" s="167"/>
      <c r="G492" s="168"/>
      <c r="AO492" s="260"/>
      <c r="AP492" s="260"/>
      <c r="AQ492" s="260"/>
      <c r="AR492" s="260"/>
      <c r="AS492" s="260"/>
      <c r="AT492" s="260"/>
      <c r="AU492" s="260"/>
      <c r="AV492" s="260"/>
      <c r="AW492" s="260"/>
      <c r="AX492" s="260"/>
      <c r="AY492" s="260"/>
      <c r="AZ492" s="260"/>
      <c r="BA492" s="260"/>
      <c r="BB492" s="260"/>
      <c r="BC492" s="260"/>
      <c r="BD492" s="260"/>
      <c r="BE492" s="260"/>
      <c r="BF492" s="260"/>
      <c r="BG492" s="210"/>
      <c r="BH492" s="210"/>
      <c r="BI492" s="210"/>
    </row>
    <row r="493" spans="1:61" x14ac:dyDescent="0.25">
      <c r="A493" s="171" t="s">
        <v>91</v>
      </c>
      <c r="B493" s="164"/>
      <c r="C493" s="299" t="s">
        <v>628</v>
      </c>
      <c r="D493" s="166"/>
      <c r="E493" s="168"/>
      <c r="F493" s="167"/>
      <c r="G493" s="168"/>
      <c r="AO493" s="260"/>
      <c r="AP493" s="260"/>
      <c r="AQ493" s="260"/>
      <c r="AR493" s="260"/>
      <c r="AS493" s="260"/>
      <c r="AT493" s="260"/>
      <c r="AU493" s="260"/>
      <c r="AV493" s="260"/>
      <c r="AW493" s="260"/>
      <c r="AX493" s="260"/>
      <c r="AY493" s="260"/>
      <c r="AZ493" s="260"/>
      <c r="BA493" s="260"/>
      <c r="BB493" s="260"/>
      <c r="BC493" s="260"/>
      <c r="BD493" s="260"/>
      <c r="BE493" s="260"/>
      <c r="BF493" s="260"/>
      <c r="BG493" s="210"/>
      <c r="BH493" s="210"/>
      <c r="BI493" s="210"/>
    </row>
    <row r="494" spans="1:61" x14ac:dyDescent="0.25">
      <c r="A494" s="171" t="s">
        <v>91</v>
      </c>
      <c r="B494" s="164"/>
      <c r="C494" s="299" t="s">
        <v>628</v>
      </c>
      <c r="D494" s="166"/>
      <c r="E494" s="168"/>
      <c r="F494" s="167"/>
      <c r="G494" s="168"/>
      <c r="AO494" s="260"/>
      <c r="AP494" s="260"/>
      <c r="AQ494" s="260"/>
      <c r="AR494" s="260"/>
      <c r="AS494" s="260"/>
      <c r="AT494" s="260"/>
      <c r="AU494" s="260"/>
      <c r="AV494" s="260"/>
      <c r="AW494" s="260"/>
      <c r="AX494" s="260"/>
      <c r="AY494" s="260"/>
      <c r="AZ494" s="260"/>
      <c r="BA494" s="260"/>
      <c r="BB494" s="260"/>
      <c r="BC494" s="260"/>
      <c r="BD494" s="260"/>
      <c r="BE494" s="260"/>
      <c r="BF494" s="260"/>
      <c r="BG494" s="210"/>
      <c r="BH494" s="210"/>
      <c r="BI494" s="210"/>
    </row>
    <row r="495" spans="1:61" x14ac:dyDescent="0.25">
      <c r="A495" s="171" t="s">
        <v>91</v>
      </c>
      <c r="B495" s="164"/>
      <c r="C495" s="299" t="s">
        <v>628</v>
      </c>
      <c r="D495" s="166"/>
      <c r="E495" s="168"/>
      <c r="F495" s="167"/>
      <c r="G495" s="168"/>
      <c r="AO495" s="260"/>
      <c r="AP495" s="260"/>
      <c r="AQ495" s="260"/>
      <c r="AR495" s="260"/>
      <c r="AS495" s="260"/>
      <c r="AT495" s="260"/>
      <c r="AU495" s="260"/>
      <c r="AV495" s="260"/>
      <c r="AW495" s="260"/>
      <c r="AX495" s="260"/>
      <c r="AY495" s="260"/>
      <c r="AZ495" s="260"/>
      <c r="BA495" s="260"/>
      <c r="BB495" s="260"/>
      <c r="BC495" s="260"/>
      <c r="BD495" s="260"/>
      <c r="BE495" s="260"/>
      <c r="BF495" s="260"/>
      <c r="BG495" s="210"/>
      <c r="BH495" s="210"/>
      <c r="BI495" s="210"/>
    </row>
    <row r="496" spans="1:61" x14ac:dyDescent="0.25">
      <c r="A496" s="171" t="s">
        <v>91</v>
      </c>
      <c r="B496" s="164"/>
      <c r="C496" s="299" t="s">
        <v>628</v>
      </c>
      <c r="D496" s="166"/>
      <c r="E496" s="168"/>
      <c r="F496" s="167"/>
      <c r="G496" s="168"/>
      <c r="AO496" s="260"/>
      <c r="AP496" s="260"/>
      <c r="AQ496" s="260"/>
      <c r="AR496" s="260"/>
      <c r="AS496" s="260"/>
      <c r="AT496" s="260"/>
      <c r="AU496" s="260"/>
      <c r="AV496" s="260"/>
      <c r="AW496" s="260"/>
      <c r="AX496" s="260"/>
      <c r="AY496" s="260"/>
      <c r="AZ496" s="260"/>
      <c r="BA496" s="260"/>
      <c r="BB496" s="260"/>
      <c r="BC496" s="260"/>
      <c r="BD496" s="260"/>
      <c r="BE496" s="260"/>
      <c r="BF496" s="260"/>
      <c r="BG496" s="210"/>
      <c r="BH496" s="210"/>
      <c r="BI496" s="210"/>
    </row>
    <row r="497" spans="1:61" x14ac:dyDescent="0.25">
      <c r="A497" s="171" t="s">
        <v>91</v>
      </c>
      <c r="B497" s="164"/>
      <c r="C497" s="299" t="s">
        <v>628</v>
      </c>
      <c r="D497" s="166"/>
      <c r="E497" s="168"/>
      <c r="F497" s="167"/>
      <c r="G497" s="168"/>
      <c r="AO497" s="260"/>
      <c r="AP497" s="260"/>
      <c r="AQ497" s="260"/>
      <c r="AR497" s="260"/>
      <c r="AS497" s="260"/>
      <c r="AT497" s="260"/>
      <c r="AU497" s="260"/>
      <c r="AV497" s="260"/>
      <c r="AW497" s="260"/>
      <c r="AX497" s="260"/>
      <c r="AY497" s="260"/>
      <c r="AZ497" s="260"/>
      <c r="BA497" s="260"/>
      <c r="BB497" s="260"/>
      <c r="BC497" s="260"/>
      <c r="BD497" s="260"/>
      <c r="BE497" s="260"/>
      <c r="BF497" s="260"/>
      <c r="BG497" s="210"/>
      <c r="BH497" s="210"/>
      <c r="BI497" s="210"/>
    </row>
    <row r="498" spans="1:61" x14ac:dyDescent="0.25">
      <c r="A498" s="171" t="s">
        <v>91</v>
      </c>
      <c r="B498" s="164"/>
      <c r="C498" s="299" t="s">
        <v>628</v>
      </c>
      <c r="D498" s="166"/>
      <c r="E498" s="168"/>
      <c r="F498" s="167"/>
      <c r="G498" s="168"/>
      <c r="AO498" s="260"/>
      <c r="AP498" s="260"/>
      <c r="AQ498" s="260"/>
      <c r="AR498" s="260"/>
      <c r="AS498" s="260"/>
      <c r="AT498" s="260"/>
      <c r="AU498" s="260"/>
      <c r="AV498" s="260"/>
      <c r="AW498" s="260"/>
      <c r="AX498" s="260"/>
      <c r="AY498" s="260"/>
      <c r="AZ498" s="260"/>
      <c r="BA498" s="260"/>
      <c r="BB498" s="260"/>
      <c r="BC498" s="260"/>
      <c r="BD498" s="260"/>
      <c r="BE498" s="260"/>
      <c r="BF498" s="260"/>
      <c r="BG498" s="210"/>
      <c r="BH498" s="210"/>
      <c r="BI498" s="210"/>
    </row>
    <row r="499" spans="1:61" x14ac:dyDescent="0.25">
      <c r="A499" s="171" t="s">
        <v>91</v>
      </c>
      <c r="B499" s="164"/>
      <c r="C499" s="299" t="s">
        <v>628</v>
      </c>
      <c r="D499" s="166"/>
      <c r="E499" s="168"/>
      <c r="F499" s="167"/>
      <c r="G499" s="168"/>
      <c r="AO499" s="260"/>
      <c r="AP499" s="260"/>
      <c r="AQ499" s="260"/>
      <c r="AR499" s="260"/>
      <c r="AS499" s="260"/>
      <c r="AT499" s="260"/>
      <c r="AU499" s="260"/>
      <c r="AV499" s="260"/>
      <c r="AW499" s="260"/>
      <c r="AX499" s="260"/>
      <c r="AY499" s="260"/>
      <c r="AZ499" s="260"/>
      <c r="BA499" s="260"/>
      <c r="BB499" s="260"/>
      <c r="BC499" s="260"/>
      <c r="BD499" s="260"/>
      <c r="BE499" s="260"/>
      <c r="BF499" s="260"/>
      <c r="BG499" s="210"/>
      <c r="BH499" s="210"/>
      <c r="BI499" s="210"/>
    </row>
    <row r="500" spans="1:61" x14ac:dyDescent="0.25">
      <c r="A500" s="171" t="s">
        <v>91</v>
      </c>
      <c r="B500" s="164"/>
      <c r="C500" s="299" t="s">
        <v>628</v>
      </c>
      <c r="D500" s="166"/>
      <c r="E500" s="168"/>
      <c r="F500" s="167"/>
      <c r="G500" s="168"/>
      <c r="AO500" s="260"/>
      <c r="AP500" s="260"/>
      <c r="AQ500" s="260"/>
      <c r="AR500" s="260"/>
      <c r="AS500" s="260"/>
      <c r="AT500" s="260"/>
      <c r="AU500" s="260"/>
      <c r="AV500" s="260"/>
      <c r="AW500" s="260"/>
      <c r="AX500" s="260"/>
      <c r="AY500" s="260"/>
      <c r="AZ500" s="260"/>
      <c r="BA500" s="260"/>
      <c r="BB500" s="260"/>
      <c r="BC500" s="260"/>
      <c r="BD500" s="260"/>
      <c r="BE500" s="260"/>
      <c r="BF500" s="260"/>
      <c r="BG500" s="210"/>
      <c r="BH500" s="210"/>
      <c r="BI500" s="210"/>
    </row>
    <row r="501" spans="1:61" x14ac:dyDescent="0.25">
      <c r="AO501" s="260"/>
      <c r="AP501" s="260"/>
      <c r="AQ501" s="260"/>
      <c r="AR501" s="260"/>
      <c r="AS501" s="260"/>
      <c r="AT501" s="260"/>
      <c r="AU501" s="260"/>
      <c r="AV501" s="260"/>
      <c r="AW501" s="260"/>
      <c r="AX501" s="260"/>
      <c r="AY501" s="260"/>
      <c r="AZ501" s="260"/>
      <c r="BA501" s="260"/>
      <c r="BB501" s="260"/>
      <c r="BC501" s="260"/>
      <c r="BD501" s="260"/>
      <c r="BE501" s="260"/>
      <c r="BF501" s="260"/>
      <c r="BG501" s="210"/>
      <c r="BH501" s="210"/>
      <c r="BI501" s="210"/>
    </row>
    <row r="502" spans="1:61" x14ac:dyDescent="0.25">
      <c r="AO502" s="260"/>
      <c r="AP502" s="260"/>
      <c r="AQ502" s="260"/>
      <c r="AR502" s="260"/>
      <c r="AS502" s="260"/>
      <c r="AT502" s="260"/>
      <c r="AU502" s="260"/>
      <c r="AV502" s="260"/>
      <c r="AW502" s="260"/>
      <c r="AX502" s="260"/>
      <c r="AY502" s="260"/>
      <c r="AZ502" s="260"/>
      <c r="BA502" s="260"/>
      <c r="BB502" s="260"/>
      <c r="BC502" s="260"/>
      <c r="BD502" s="260"/>
      <c r="BE502" s="260"/>
      <c r="BF502" s="260"/>
      <c r="BG502" s="210"/>
      <c r="BH502" s="210"/>
      <c r="BI502" s="210"/>
    </row>
    <row r="503" spans="1:61" x14ac:dyDescent="0.25">
      <c r="AO503" s="260"/>
      <c r="AP503" s="260"/>
      <c r="AQ503" s="260"/>
      <c r="AR503" s="260"/>
      <c r="AS503" s="260"/>
      <c r="AT503" s="260"/>
      <c r="AU503" s="260"/>
      <c r="AV503" s="260"/>
      <c r="AW503" s="260"/>
      <c r="AX503" s="260"/>
      <c r="AY503" s="260"/>
      <c r="AZ503" s="260"/>
      <c r="BA503" s="260"/>
      <c r="BB503" s="260"/>
      <c r="BC503" s="260"/>
      <c r="BD503" s="260"/>
      <c r="BE503" s="260"/>
      <c r="BF503" s="260"/>
      <c r="BG503" s="210"/>
      <c r="BH503" s="210"/>
      <c r="BI503" s="210"/>
    </row>
    <row r="504" spans="1:61" x14ac:dyDescent="0.25">
      <c r="AO504" s="260"/>
      <c r="AP504" s="260"/>
      <c r="AQ504" s="260"/>
      <c r="AR504" s="260"/>
      <c r="AS504" s="260"/>
      <c r="AT504" s="260"/>
      <c r="AU504" s="260"/>
      <c r="AV504" s="260"/>
      <c r="AW504" s="260"/>
      <c r="AX504" s="260"/>
      <c r="AY504" s="260"/>
      <c r="AZ504" s="260"/>
      <c r="BA504" s="260"/>
      <c r="BB504" s="260"/>
      <c r="BC504" s="260"/>
      <c r="BD504" s="260"/>
      <c r="BE504" s="260"/>
      <c r="BF504" s="260"/>
      <c r="BG504" s="210"/>
      <c r="BH504" s="210"/>
      <c r="BI504" s="210"/>
    </row>
    <row r="505" spans="1:61" x14ac:dyDescent="0.25">
      <c r="AO505" s="260"/>
      <c r="AP505" s="260"/>
      <c r="AQ505" s="260"/>
      <c r="AR505" s="260"/>
      <c r="AS505" s="260"/>
      <c r="AT505" s="260"/>
      <c r="AU505" s="260"/>
      <c r="AV505" s="260"/>
      <c r="AW505" s="260"/>
      <c r="AX505" s="260"/>
      <c r="AY505" s="260"/>
      <c r="AZ505" s="260"/>
      <c r="BA505" s="260"/>
      <c r="BB505" s="260"/>
      <c r="BC505" s="260"/>
      <c r="BD505" s="260"/>
      <c r="BE505" s="260"/>
      <c r="BF505" s="260"/>
      <c r="BG505" s="210"/>
      <c r="BH505" s="210"/>
      <c r="BI505" s="210"/>
    </row>
    <row r="506" spans="1:61" x14ac:dyDescent="0.25">
      <c r="AO506" s="260"/>
      <c r="AP506" s="260"/>
      <c r="AQ506" s="260"/>
      <c r="AR506" s="260"/>
      <c r="AS506" s="260"/>
      <c r="AT506" s="260"/>
      <c r="AU506" s="260"/>
      <c r="AV506" s="260"/>
      <c r="AW506" s="260"/>
      <c r="AX506" s="260"/>
      <c r="AY506" s="260"/>
      <c r="AZ506" s="260"/>
      <c r="BA506" s="260"/>
      <c r="BB506" s="260"/>
      <c r="BC506" s="260"/>
      <c r="BD506" s="260"/>
      <c r="BE506" s="260"/>
      <c r="BF506" s="260"/>
      <c r="BG506" s="210"/>
      <c r="BH506" s="210"/>
      <c r="BI506" s="210"/>
    </row>
    <row r="507" spans="1:61" x14ac:dyDescent="0.25">
      <c r="AO507" s="260"/>
      <c r="AP507" s="260"/>
      <c r="AQ507" s="260"/>
      <c r="AR507" s="260"/>
      <c r="AS507" s="260"/>
      <c r="AT507" s="260"/>
      <c r="AU507" s="260"/>
      <c r="AV507" s="260"/>
      <c r="AW507" s="260"/>
      <c r="AX507" s="260"/>
      <c r="AY507" s="260"/>
      <c r="AZ507" s="260"/>
      <c r="BA507" s="260"/>
      <c r="BB507" s="260"/>
      <c r="BC507" s="260"/>
      <c r="BD507" s="260"/>
      <c r="BE507" s="260"/>
      <c r="BF507" s="260"/>
      <c r="BG507" s="210"/>
      <c r="BH507" s="210"/>
      <c r="BI507" s="210"/>
    </row>
  </sheetData>
  <mergeCells count="8">
    <mergeCell ref="D10:F10"/>
    <mergeCell ref="A12:C12"/>
    <mergeCell ref="A1:F1"/>
    <mergeCell ref="AO1:BF1"/>
    <mergeCell ref="A3:C3"/>
    <mergeCell ref="D3:F3"/>
    <mergeCell ref="A4:C4"/>
    <mergeCell ref="D4:F4"/>
  </mergeCells>
  <conditionalFormatting sqref="D9">
    <cfRule type="expression" dxfId="229" priority="5">
      <formula>D9&lt;0</formula>
    </cfRule>
    <cfRule type="expression" dxfId="228" priority="6">
      <formula>D9&lt;5%</formula>
    </cfRule>
    <cfRule type="expression" dxfId="227" priority="7">
      <formula>D9&lt;20%</formula>
    </cfRule>
  </conditionalFormatting>
  <conditionalFormatting sqref="F9">
    <cfRule type="expression" dxfId="226" priority="2">
      <formula>F9&lt;0</formula>
    </cfRule>
    <cfRule type="expression" dxfId="225" priority="3">
      <formula>F9&lt;5%</formula>
    </cfRule>
    <cfRule type="expression" dxfId="224" priority="4">
      <formula>F9&lt;20%</formula>
    </cfRule>
  </conditionalFormatting>
  <conditionalFormatting sqref="D10">
    <cfRule type="expression" dxfId="223" priority="1">
      <formula>F7&gt;D7</formula>
    </cfRule>
  </conditionalFormatting>
  <dataValidations count="2">
    <dataValidation type="list" allowBlank="1" showInputMessage="1" showErrorMessage="1" sqref="C13:C500">
      <formula1>$I$1:$I$2</formula1>
    </dataValidation>
    <dataValidation type="list" allowBlank="1" showInputMessage="1" showErrorMessage="1" sqref="A13:A500">
      <formula1>$A$8:$A$9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"/>
  <dimension ref="A1:BI416"/>
  <sheetViews>
    <sheetView zoomScaleNormal="100" workbookViewId="0">
      <pane ySplit="12" topLeftCell="A49" activePane="bottomLeft" state="frozen"/>
      <selection activeCell="F22" sqref="F22"/>
      <selection pane="bottomLeft" activeCell="F22" sqref="F22"/>
    </sheetView>
  </sheetViews>
  <sheetFormatPr defaultRowHeight="15" x14ac:dyDescent="0.25"/>
  <cols>
    <col min="1" max="1" width="5.85546875" style="157" customWidth="1"/>
    <col min="2" max="2" width="5.85546875" style="158" customWidth="1"/>
    <col min="3" max="3" width="8" style="169" bestFit="1" customWidth="1"/>
    <col min="4" max="4" width="17" style="170" customWidth="1"/>
    <col min="5" max="5" width="14.5703125" style="170" bestFit="1" customWidth="1"/>
    <col min="6" max="6" width="17.7109375" style="170" customWidth="1"/>
    <col min="7" max="7" width="17.28515625" style="148" customWidth="1"/>
    <col min="8" max="8" width="3.5703125" style="148" customWidth="1"/>
    <col min="9" max="9" width="9.7109375" style="266" customWidth="1"/>
    <col min="10" max="10" width="15" style="359" customWidth="1"/>
    <col min="11" max="11" width="23.28515625" style="267" customWidth="1"/>
    <col min="12" max="12" width="32.28515625" style="267" customWidth="1"/>
    <col min="13" max="13" width="24.7109375" style="267" customWidth="1"/>
    <col min="14" max="15" width="33.28515625" style="149" bestFit="1" customWidth="1"/>
    <col min="16" max="22" width="9.140625" style="149"/>
    <col min="23" max="23" width="26.28515625" style="178" bestFit="1" customWidth="1"/>
    <col min="24" max="24" width="28.7109375" style="178" bestFit="1" customWidth="1"/>
    <col min="25" max="25" width="26.28515625" style="178" bestFit="1" customWidth="1"/>
    <col min="26" max="26" width="26.42578125" style="178" bestFit="1" customWidth="1"/>
    <col min="27" max="28" width="26.140625" style="178" bestFit="1" customWidth="1"/>
    <col min="29" max="29" width="26.5703125" style="149" bestFit="1" customWidth="1"/>
    <col min="30" max="40" width="9.140625" style="149"/>
    <col min="41" max="58" width="30.7109375" style="250" customWidth="1"/>
    <col min="59" max="16384" width="9.140625" style="149"/>
  </cols>
  <sheetData>
    <row r="1" spans="1:61" ht="21" x14ac:dyDescent="0.25">
      <c r="A1" s="644" t="s">
        <v>85</v>
      </c>
      <c r="B1" s="644"/>
      <c r="C1" s="644"/>
      <c r="D1" s="644"/>
      <c r="E1" s="644"/>
      <c r="F1" s="644"/>
      <c r="I1" s="301" t="s">
        <v>628</v>
      </c>
      <c r="AO1" s="645" t="s">
        <v>145</v>
      </c>
      <c r="AP1" s="645"/>
      <c r="AQ1" s="645"/>
      <c r="AR1" s="645"/>
      <c r="AS1" s="645"/>
      <c r="AT1" s="645"/>
      <c r="AU1" s="645"/>
      <c r="AV1" s="645"/>
      <c r="AW1" s="645"/>
      <c r="AX1" s="645"/>
      <c r="AY1" s="645"/>
      <c r="AZ1" s="645"/>
      <c r="BA1" s="645"/>
      <c r="BB1" s="645"/>
      <c r="BC1" s="645"/>
      <c r="BD1" s="645"/>
      <c r="BE1" s="645"/>
      <c r="BF1" s="645"/>
    </row>
    <row r="2" spans="1:61" ht="21" x14ac:dyDescent="0.25">
      <c r="A2" s="212"/>
      <c r="B2" s="213"/>
      <c r="C2" s="214"/>
      <c r="D2" s="215"/>
      <c r="E2" s="215"/>
      <c r="F2" s="215"/>
      <c r="I2" s="301" t="s">
        <v>92</v>
      </c>
      <c r="AO2" s="250" t="s">
        <v>144</v>
      </c>
      <c r="AP2" s="250" t="s">
        <v>146</v>
      </c>
      <c r="AQ2" s="250" t="s">
        <v>147</v>
      </c>
      <c r="AR2" s="250" t="s">
        <v>148</v>
      </c>
      <c r="AS2" s="250" t="s">
        <v>148</v>
      </c>
      <c r="AT2" s="250" t="s">
        <v>149</v>
      </c>
      <c r="AU2" s="250" t="s">
        <v>150</v>
      </c>
      <c r="AV2" s="250" t="s">
        <v>151</v>
      </c>
      <c r="AW2" s="250" t="s">
        <v>152</v>
      </c>
      <c r="AX2" s="250" t="s">
        <v>153</v>
      </c>
      <c r="AY2" s="250" t="s">
        <v>154</v>
      </c>
      <c r="AZ2" s="250" t="s">
        <v>155</v>
      </c>
      <c r="BA2" s="250" t="s">
        <v>156</v>
      </c>
      <c r="BB2" s="250" t="s">
        <v>157</v>
      </c>
      <c r="BC2" s="250" t="s">
        <v>158</v>
      </c>
      <c r="BD2" s="250" t="s">
        <v>159</v>
      </c>
      <c r="BE2" s="250" t="s">
        <v>160</v>
      </c>
      <c r="BF2" s="250" t="s">
        <v>161</v>
      </c>
    </row>
    <row r="3" spans="1:61" ht="19.5" x14ac:dyDescent="0.25">
      <c r="A3" s="653" t="str">
        <f>'914 01'!B68</f>
        <v>025000</v>
      </c>
      <c r="B3" s="654"/>
      <c r="C3" s="654"/>
      <c r="D3" s="655" t="str">
        <f>'914 01'!G68</f>
        <v>Propagační předměty</v>
      </c>
      <c r="E3" s="655"/>
      <c r="F3" s="656"/>
      <c r="AO3" s="260"/>
      <c r="AP3" s="260"/>
      <c r="AQ3" s="260"/>
      <c r="AR3" s="260"/>
      <c r="AS3" s="260"/>
      <c r="AT3" s="260"/>
      <c r="AU3" s="260"/>
      <c r="AV3" s="260"/>
      <c r="AW3" s="260"/>
      <c r="AX3" s="260"/>
      <c r="AY3" s="260"/>
      <c r="AZ3" s="260"/>
      <c r="BA3" s="260"/>
      <c r="BB3" s="260"/>
      <c r="BC3" s="260"/>
      <c r="BD3" s="260"/>
      <c r="BE3" s="260"/>
      <c r="BF3" s="260"/>
    </row>
    <row r="4" spans="1:61" ht="34.5" customHeight="1" x14ac:dyDescent="0.25">
      <c r="A4" s="648" t="s">
        <v>94</v>
      </c>
      <c r="B4" s="649"/>
      <c r="C4" s="649"/>
      <c r="D4" s="650">
        <f>'914 01'!K68*1000</f>
        <v>2290000</v>
      </c>
      <c r="E4" s="650"/>
      <c r="F4" s="651"/>
      <c r="AO4" s="260"/>
      <c r="AP4" s="260"/>
      <c r="AQ4" s="260"/>
      <c r="AR4" s="260"/>
      <c r="AS4" s="260"/>
      <c r="AT4" s="260"/>
      <c r="AU4" s="260"/>
      <c r="AV4" s="260"/>
      <c r="AW4" s="260"/>
      <c r="AX4" s="260"/>
      <c r="AY4" s="260"/>
      <c r="AZ4" s="260"/>
      <c r="BA4" s="260"/>
      <c r="BB4" s="260"/>
      <c r="BC4" s="260"/>
      <c r="BD4" s="260"/>
      <c r="BE4" s="260"/>
      <c r="BF4" s="260"/>
    </row>
    <row r="5" spans="1:61" x14ac:dyDescent="0.25">
      <c r="A5" s="216"/>
      <c r="B5" s="213"/>
      <c r="C5" s="214"/>
      <c r="D5" s="215"/>
      <c r="E5" s="215"/>
      <c r="F5" s="215"/>
      <c r="I5" s="508">
        <v>0</v>
      </c>
      <c r="AO5" s="260"/>
      <c r="AP5" s="260"/>
      <c r="AQ5" s="260"/>
      <c r="AR5" s="260"/>
      <c r="AS5" s="260"/>
      <c r="AT5" s="260"/>
      <c r="AU5" s="260"/>
      <c r="AV5" s="260"/>
      <c r="AW5" s="260"/>
      <c r="AX5" s="260"/>
      <c r="AY5" s="260"/>
      <c r="AZ5" s="260"/>
      <c r="BA5" s="260"/>
      <c r="BB5" s="260"/>
      <c r="BC5" s="260"/>
      <c r="BD5" s="260"/>
      <c r="BE5" s="260"/>
      <c r="BF5" s="260"/>
    </row>
    <row r="6" spans="1:61" x14ac:dyDescent="0.25">
      <c r="A6" s="216"/>
      <c r="B6" s="213"/>
      <c r="C6" s="214"/>
      <c r="D6" s="217" t="s">
        <v>86</v>
      </c>
      <c r="E6" s="217"/>
      <c r="F6" s="217" t="s">
        <v>87</v>
      </c>
      <c r="I6" s="508">
        <v>10</v>
      </c>
      <c r="AO6" s="260"/>
      <c r="AP6" s="260"/>
      <c r="AQ6" s="260"/>
      <c r="AR6" s="260"/>
      <c r="AS6" s="260"/>
      <c r="AT6" s="260"/>
      <c r="AU6" s="260"/>
      <c r="AV6" s="260"/>
      <c r="AW6" s="260" t="s">
        <v>545</v>
      </c>
      <c r="AX6" s="260"/>
      <c r="AY6" s="260"/>
      <c r="AZ6" s="260"/>
      <c r="BA6" s="260"/>
      <c r="BB6" s="260"/>
      <c r="BC6" s="260"/>
      <c r="BD6" s="260"/>
      <c r="BE6" s="260"/>
      <c r="BF6" s="260"/>
    </row>
    <row r="7" spans="1:61" x14ac:dyDescent="0.25">
      <c r="A7" s="216"/>
      <c r="B7" s="213"/>
      <c r="C7" s="216" t="s">
        <v>88</v>
      </c>
      <c r="D7" s="218">
        <f>SUM(D13:D409)</f>
        <v>1683299.98</v>
      </c>
      <c r="E7" s="148"/>
      <c r="F7" s="219">
        <f>SUM(F13:F409)</f>
        <v>1355237.56</v>
      </c>
      <c r="I7" s="508">
        <v>15</v>
      </c>
      <c r="K7" s="431"/>
      <c r="AO7" s="260"/>
      <c r="AP7" s="260"/>
      <c r="AQ7" s="260"/>
      <c r="AR7" s="260"/>
      <c r="AS7" s="260"/>
      <c r="AT7" s="260"/>
      <c r="AU7" s="260"/>
      <c r="AV7" s="260"/>
      <c r="AW7" s="260"/>
      <c r="AX7" s="260"/>
      <c r="AY7" s="260"/>
      <c r="AZ7" s="260"/>
      <c r="BA7" s="260"/>
      <c r="BB7" s="260"/>
      <c r="BC7" s="260"/>
      <c r="BD7" s="260"/>
      <c r="BE7" s="260"/>
      <c r="BF7" s="260"/>
    </row>
    <row r="8" spans="1:61" x14ac:dyDescent="0.25">
      <c r="A8" s="220" t="s">
        <v>91</v>
      </c>
      <c r="B8" s="241"/>
      <c r="C8" s="221" t="s">
        <v>84</v>
      </c>
      <c r="D8" s="222">
        <f>D4-SUM(D13:D413)</f>
        <v>606700.02</v>
      </c>
      <c r="E8" s="222"/>
      <c r="F8" s="222">
        <f>D4-SUM(F13:F413)</f>
        <v>934762.44</v>
      </c>
      <c r="I8" s="508">
        <v>21</v>
      </c>
      <c r="AO8" s="260"/>
      <c r="AP8" s="260"/>
      <c r="AQ8" s="260"/>
      <c r="AR8" s="260"/>
      <c r="AS8" s="260"/>
      <c r="AT8" s="260"/>
      <c r="AU8" s="260"/>
      <c r="AV8" s="260"/>
      <c r="AW8" s="260"/>
      <c r="AX8" s="260"/>
      <c r="AY8" s="260"/>
      <c r="AZ8" s="260"/>
      <c r="BA8" s="260"/>
      <c r="BB8" s="260"/>
      <c r="BC8" s="260"/>
      <c r="BD8" s="260"/>
      <c r="BE8" s="260"/>
      <c r="BF8" s="260"/>
      <c r="BG8" s="210"/>
      <c r="BH8" s="210"/>
      <c r="BI8" s="210"/>
    </row>
    <row r="9" spans="1:61" x14ac:dyDescent="0.25">
      <c r="A9" s="220" t="s">
        <v>96</v>
      </c>
      <c r="B9" s="241"/>
      <c r="C9" s="223" t="s">
        <v>84</v>
      </c>
      <c r="D9" s="224">
        <f>(D8/D4)</f>
        <v>0.26493450655021833</v>
      </c>
      <c r="E9"/>
      <c r="F9" s="224">
        <f>F8/D4</f>
        <v>0.40819320524017466</v>
      </c>
      <c r="AO9" s="260"/>
      <c r="AP9" s="260"/>
      <c r="AQ9" s="260"/>
      <c r="AR9" s="260"/>
      <c r="AS9" s="260"/>
      <c r="AT9" s="260"/>
      <c r="AU9" s="260"/>
      <c r="AV9" s="260"/>
      <c r="AW9" s="260"/>
      <c r="AX9" s="260"/>
      <c r="AY9" s="260"/>
      <c r="AZ9" s="260"/>
      <c r="BA9" s="260"/>
      <c r="BB9" s="260"/>
      <c r="BC9" s="260"/>
      <c r="BD9" s="260"/>
      <c r="BE9" s="260"/>
      <c r="BF9" s="260"/>
      <c r="BG9" s="210"/>
      <c r="BH9" s="210"/>
      <c r="BI9" s="210"/>
    </row>
    <row r="10" spans="1:61" x14ac:dyDescent="0.25">
      <c r="A10" s="220" t="s">
        <v>132</v>
      </c>
      <c r="B10" s="242"/>
      <c r="C10" s="159"/>
      <c r="D10" s="640" t="s">
        <v>95</v>
      </c>
      <c r="E10" s="640"/>
      <c r="F10" s="640"/>
      <c r="AO10" s="260"/>
      <c r="AP10" s="260"/>
      <c r="AQ10" s="260"/>
      <c r="AR10" s="260"/>
      <c r="AS10" s="260"/>
      <c r="AT10" s="260"/>
      <c r="AU10" s="260"/>
      <c r="AV10" s="260"/>
      <c r="AW10" s="260"/>
      <c r="AX10" s="260"/>
      <c r="AY10" s="260"/>
      <c r="AZ10" s="260"/>
      <c r="BA10" s="260"/>
      <c r="BB10" s="260"/>
      <c r="BC10" s="260"/>
      <c r="BD10" s="260"/>
      <c r="BE10" s="260"/>
      <c r="BF10" s="260"/>
      <c r="BG10" s="210"/>
      <c r="BH10" s="210"/>
      <c r="BI10" s="210"/>
    </row>
    <row r="11" spans="1:61" x14ac:dyDescent="0.25">
      <c r="C11" s="159"/>
      <c r="D11" s="115"/>
      <c r="E11" s="115"/>
      <c r="F11" s="115"/>
      <c r="J11" s="359" t="s">
        <v>136</v>
      </c>
      <c r="AO11" s="260"/>
      <c r="AP11" s="260"/>
      <c r="AQ11" s="260"/>
      <c r="AR11" s="260"/>
      <c r="AS11" s="260"/>
      <c r="AT11" s="260"/>
      <c r="AU11" s="260"/>
      <c r="AV11" s="260"/>
      <c r="AW11" s="260"/>
      <c r="AX11" s="260"/>
      <c r="AY11" s="260"/>
      <c r="AZ11" s="260"/>
      <c r="BA11" s="260"/>
      <c r="BB11" s="260"/>
      <c r="BC11" s="260"/>
      <c r="BD11" s="260"/>
      <c r="BE11" s="260"/>
      <c r="BF11" s="260"/>
      <c r="BG11" s="210"/>
      <c r="BH11" s="210"/>
      <c r="BI11" s="210"/>
    </row>
    <row r="12" spans="1:61" s="163" customFormat="1" x14ac:dyDescent="0.25">
      <c r="A12" s="428" t="s">
        <v>93</v>
      </c>
      <c r="B12" s="429"/>
      <c r="C12" s="430"/>
      <c r="D12" s="160" t="s">
        <v>89</v>
      </c>
      <c r="E12" s="162" t="s">
        <v>131</v>
      </c>
      <c r="F12" s="161" t="s">
        <v>90</v>
      </c>
      <c r="G12" s="162" t="s">
        <v>164</v>
      </c>
      <c r="H12" s="240"/>
      <c r="I12" s="302" t="s">
        <v>137</v>
      </c>
      <c r="J12" s="360" t="s">
        <v>133</v>
      </c>
      <c r="K12" s="303" t="s">
        <v>134</v>
      </c>
      <c r="L12" s="303" t="s">
        <v>135</v>
      </c>
      <c r="M12" s="303" t="s">
        <v>143</v>
      </c>
      <c r="W12" s="179"/>
      <c r="X12" s="179"/>
      <c r="Y12" s="179"/>
      <c r="Z12" s="179"/>
      <c r="AA12" s="179"/>
      <c r="AB12" s="179"/>
      <c r="AC12" s="179"/>
      <c r="AO12" s="261"/>
      <c r="AP12" s="261"/>
      <c r="AQ12" s="261"/>
      <c r="AR12" s="261"/>
      <c r="AS12" s="261"/>
      <c r="AT12" s="261"/>
      <c r="AU12" s="261"/>
      <c r="AV12" s="261"/>
      <c r="AW12" s="261"/>
      <c r="AX12" s="261"/>
      <c r="AY12" s="261"/>
      <c r="AZ12" s="261"/>
      <c r="BA12" s="261"/>
      <c r="BB12" s="261"/>
      <c r="BC12" s="261"/>
      <c r="BD12" s="261"/>
      <c r="BE12" s="261"/>
      <c r="BF12" s="261"/>
      <c r="BG12" s="262"/>
      <c r="BH12" s="262"/>
      <c r="BI12" s="262"/>
    </row>
    <row r="13" spans="1:61" x14ac:dyDescent="0.25">
      <c r="A13" s="239" t="s">
        <v>91</v>
      </c>
      <c r="B13" s="354">
        <v>1530</v>
      </c>
      <c r="C13" s="299" t="s">
        <v>92</v>
      </c>
      <c r="D13" s="166">
        <v>7950</v>
      </c>
      <c r="E13" s="168">
        <v>41974</v>
      </c>
      <c r="F13" s="358">
        <v>7950</v>
      </c>
      <c r="G13" s="168">
        <v>42005</v>
      </c>
      <c r="H13" s="209"/>
      <c r="I13" s="427">
        <v>0</v>
      </c>
      <c r="J13" s="361">
        <f t="shared" ref="J13:J50" si="0">D13/(I13+100)*100</f>
        <v>7950</v>
      </c>
      <c r="K13" s="267" t="s">
        <v>1151</v>
      </c>
      <c r="L13" s="267" t="s">
        <v>1152</v>
      </c>
      <c r="M13" s="267" t="s">
        <v>1893</v>
      </c>
      <c r="AO13" s="260" t="s">
        <v>560</v>
      </c>
      <c r="AP13" s="260" t="s">
        <v>559</v>
      </c>
      <c r="AQ13" s="260" t="s">
        <v>558</v>
      </c>
      <c r="AR13" s="260" t="s">
        <v>561</v>
      </c>
      <c r="AS13" s="260" t="s">
        <v>567</v>
      </c>
      <c r="AT13" s="260" t="s">
        <v>556</v>
      </c>
      <c r="AU13" s="260" t="s">
        <v>557</v>
      </c>
      <c r="AV13" s="260" t="s">
        <v>555</v>
      </c>
      <c r="AW13" s="260" t="s">
        <v>566</v>
      </c>
      <c r="AX13" s="260" t="s">
        <v>565</v>
      </c>
      <c r="AY13" s="260" t="s">
        <v>562</v>
      </c>
      <c r="AZ13" s="260" t="s">
        <v>563</v>
      </c>
      <c r="BA13" s="260" t="s">
        <v>564</v>
      </c>
      <c r="BB13" s="260"/>
      <c r="BC13" s="260"/>
      <c r="BD13" s="260"/>
      <c r="BE13" s="260"/>
      <c r="BF13" s="260"/>
      <c r="BG13" s="210"/>
      <c r="BH13" s="210"/>
      <c r="BI13" s="210"/>
    </row>
    <row r="14" spans="1:61" x14ac:dyDescent="0.25">
      <c r="A14" s="239" t="s">
        <v>91</v>
      </c>
      <c r="B14" s="164">
        <v>178</v>
      </c>
      <c r="C14" s="299" t="s">
        <v>628</v>
      </c>
      <c r="D14" s="166">
        <v>22426</v>
      </c>
      <c r="E14" s="168">
        <v>42044</v>
      </c>
      <c r="F14" s="358">
        <v>22427</v>
      </c>
      <c r="G14" s="168">
        <v>42072</v>
      </c>
      <c r="H14" s="209"/>
      <c r="I14" s="266">
        <v>21</v>
      </c>
      <c r="J14" s="361">
        <f t="shared" si="0"/>
        <v>18533.884297520661</v>
      </c>
      <c r="K14" s="267" t="s">
        <v>1153</v>
      </c>
      <c r="L14" s="267" t="s">
        <v>1154</v>
      </c>
      <c r="M14" s="267" t="s">
        <v>1994</v>
      </c>
      <c r="AO14" s="260"/>
      <c r="AP14" s="260"/>
      <c r="AQ14" s="260"/>
      <c r="AR14" s="260"/>
      <c r="AS14" s="260"/>
      <c r="AT14" s="260" t="s">
        <v>211</v>
      </c>
      <c r="AU14" s="260"/>
      <c r="AV14" s="260"/>
      <c r="AW14" s="260"/>
      <c r="AX14" s="260"/>
      <c r="AY14" s="260"/>
      <c r="AZ14" s="260"/>
      <c r="BA14" s="260"/>
      <c r="BB14" s="260"/>
      <c r="BC14" s="260"/>
      <c r="BD14" s="260"/>
      <c r="BE14" s="260"/>
      <c r="BF14" s="260"/>
      <c r="BG14" s="210"/>
      <c r="BH14" s="210"/>
      <c r="BI14" s="210"/>
    </row>
    <row r="15" spans="1:61" x14ac:dyDescent="0.25">
      <c r="A15" s="239" t="s">
        <v>91</v>
      </c>
      <c r="B15" s="164">
        <v>177</v>
      </c>
      <c r="C15" s="299" t="s">
        <v>628</v>
      </c>
      <c r="D15" s="166">
        <v>7207.97</v>
      </c>
      <c r="E15" s="168">
        <v>42044</v>
      </c>
      <c r="F15" s="358">
        <v>7207.97</v>
      </c>
      <c r="G15" s="168">
        <v>42072</v>
      </c>
      <c r="H15" s="209"/>
      <c r="I15" s="266">
        <v>21</v>
      </c>
      <c r="J15" s="361">
        <f t="shared" si="0"/>
        <v>5957</v>
      </c>
      <c r="K15" s="267" t="s">
        <v>1155</v>
      </c>
      <c r="L15" s="267" t="s">
        <v>1156</v>
      </c>
      <c r="M15" s="267" t="s">
        <v>1893</v>
      </c>
      <c r="AO15" s="260"/>
      <c r="AP15" s="260"/>
      <c r="AQ15" s="260"/>
      <c r="AR15" s="260"/>
      <c r="AS15" s="260"/>
      <c r="AT15" s="260" t="s">
        <v>211</v>
      </c>
      <c r="AU15" s="260"/>
      <c r="AV15" s="260"/>
      <c r="AW15" s="260"/>
      <c r="AX15" s="260"/>
      <c r="AY15" s="260"/>
      <c r="AZ15" s="260"/>
      <c r="BA15" s="260"/>
      <c r="BB15" s="260"/>
      <c r="BC15" s="260"/>
      <c r="BD15" s="260"/>
      <c r="BE15" s="260"/>
      <c r="BF15" s="260"/>
      <c r="BG15" s="210"/>
      <c r="BH15" s="210"/>
      <c r="BI15" s="210"/>
    </row>
    <row r="16" spans="1:61" x14ac:dyDescent="0.25">
      <c r="A16" s="239" t="s">
        <v>91</v>
      </c>
      <c r="B16" s="164">
        <v>177</v>
      </c>
      <c r="C16" s="299" t="s">
        <v>628</v>
      </c>
      <c r="D16" s="166">
        <v>40626.76</v>
      </c>
      <c r="E16" s="168">
        <v>42044</v>
      </c>
      <c r="F16" s="358">
        <v>40626.76</v>
      </c>
      <c r="G16" s="168">
        <v>42072</v>
      </c>
      <c r="H16" s="209"/>
      <c r="I16" s="266">
        <v>15</v>
      </c>
      <c r="J16" s="361">
        <f t="shared" si="0"/>
        <v>35327.617391304353</v>
      </c>
      <c r="K16" s="267" t="s">
        <v>1155</v>
      </c>
      <c r="L16" s="267" t="s">
        <v>1157</v>
      </c>
      <c r="M16" s="267" t="s">
        <v>1893</v>
      </c>
      <c r="AO16" s="260"/>
      <c r="AP16" s="260"/>
      <c r="AQ16" s="260"/>
      <c r="AR16" s="260"/>
      <c r="AS16" s="260"/>
      <c r="AT16" s="260" t="s">
        <v>211</v>
      </c>
      <c r="AU16" s="260"/>
      <c r="AV16" s="260"/>
      <c r="AW16" s="260"/>
      <c r="AX16" s="260"/>
      <c r="AY16" s="260"/>
      <c r="AZ16" s="260"/>
      <c r="BA16" s="260"/>
      <c r="BB16" s="260"/>
      <c r="BC16" s="260"/>
      <c r="BD16" s="260"/>
      <c r="BE16" s="260"/>
      <c r="BF16" s="260"/>
      <c r="BG16" s="210"/>
      <c r="BH16" s="210"/>
      <c r="BI16" s="210"/>
    </row>
    <row r="17" spans="1:61" x14ac:dyDescent="0.25">
      <c r="A17" s="239" t="s">
        <v>91</v>
      </c>
      <c r="B17" s="164">
        <v>177</v>
      </c>
      <c r="C17" s="299" t="s">
        <v>628</v>
      </c>
      <c r="D17" s="166">
        <v>3851</v>
      </c>
      <c r="E17" s="168">
        <v>42044</v>
      </c>
      <c r="F17" s="358">
        <v>3851</v>
      </c>
      <c r="G17" s="168">
        <v>42074</v>
      </c>
      <c r="H17" s="209"/>
      <c r="I17" s="266">
        <v>21</v>
      </c>
      <c r="J17" s="361">
        <f t="shared" si="0"/>
        <v>3182.6446280991736</v>
      </c>
      <c r="K17" s="267" t="s">
        <v>1155</v>
      </c>
      <c r="L17" s="267" t="s">
        <v>1156</v>
      </c>
      <c r="M17" s="267" t="s">
        <v>1893</v>
      </c>
      <c r="AO17" s="260"/>
      <c r="AP17" s="260"/>
      <c r="AQ17" s="260"/>
      <c r="AR17" s="260"/>
      <c r="AS17" s="260"/>
      <c r="AT17" s="260" t="s">
        <v>211</v>
      </c>
      <c r="AU17" s="260"/>
      <c r="AV17" s="260"/>
      <c r="AW17" s="260"/>
      <c r="AX17" s="260"/>
      <c r="AY17" s="260"/>
      <c r="AZ17" s="260"/>
      <c r="BA17" s="260"/>
      <c r="BB17" s="260"/>
      <c r="BC17" s="260"/>
      <c r="BD17" s="260"/>
      <c r="BE17" s="260"/>
      <c r="BF17" s="260"/>
      <c r="BG17" s="210"/>
      <c r="BH17" s="210"/>
      <c r="BI17" s="210"/>
    </row>
    <row r="18" spans="1:61" x14ac:dyDescent="0.25">
      <c r="A18" s="239" t="s">
        <v>91</v>
      </c>
      <c r="B18" s="164">
        <v>288</v>
      </c>
      <c r="C18" s="299" t="s">
        <v>628</v>
      </c>
      <c r="D18" s="166">
        <v>333</v>
      </c>
      <c r="E18" s="168">
        <v>42061</v>
      </c>
      <c r="F18" s="358">
        <v>333</v>
      </c>
      <c r="G18" s="168">
        <v>42075</v>
      </c>
      <c r="H18" s="209"/>
      <c r="I18" s="266">
        <v>21</v>
      </c>
      <c r="J18" s="361">
        <f t="shared" si="0"/>
        <v>275.2066115702479</v>
      </c>
      <c r="K18" s="267" t="s">
        <v>1158</v>
      </c>
      <c r="L18" s="267" t="s">
        <v>1159</v>
      </c>
      <c r="M18" s="267" t="s">
        <v>1894</v>
      </c>
      <c r="AO18" s="260"/>
      <c r="AP18" s="260"/>
      <c r="AQ18" s="260"/>
      <c r="AR18" s="260"/>
      <c r="AS18" s="260"/>
      <c r="AT18" s="260" t="s">
        <v>211</v>
      </c>
      <c r="AU18" s="260"/>
      <c r="AV18" s="260"/>
      <c r="AW18" s="260"/>
      <c r="AX18" s="260"/>
      <c r="AY18" s="260"/>
      <c r="AZ18" s="260"/>
      <c r="BA18" s="260"/>
      <c r="BB18" s="260"/>
      <c r="BC18" s="260"/>
      <c r="BD18" s="260"/>
      <c r="BE18" s="260"/>
      <c r="BF18" s="260"/>
      <c r="BG18" s="210"/>
      <c r="BH18" s="210"/>
      <c r="BI18" s="210"/>
    </row>
    <row r="19" spans="1:61" x14ac:dyDescent="0.25">
      <c r="A19" s="239" t="s">
        <v>91</v>
      </c>
      <c r="B19" s="164">
        <v>296</v>
      </c>
      <c r="C19" s="299" t="s">
        <v>628</v>
      </c>
      <c r="D19" s="166">
        <v>8640</v>
      </c>
      <c r="E19" s="168">
        <v>42066</v>
      </c>
      <c r="F19" s="358">
        <v>8640</v>
      </c>
      <c r="G19" s="168">
        <v>42099</v>
      </c>
      <c r="H19" s="209"/>
      <c r="I19" s="266">
        <v>15</v>
      </c>
      <c r="J19" s="361">
        <f t="shared" si="0"/>
        <v>7513.04347826087</v>
      </c>
      <c r="K19" s="267" t="s">
        <v>193</v>
      </c>
      <c r="L19" s="267" t="s">
        <v>194</v>
      </c>
      <c r="M19" s="267" t="s">
        <v>1895</v>
      </c>
      <c r="AO19" s="260"/>
      <c r="AP19" s="260"/>
      <c r="AQ19" s="260"/>
      <c r="AR19" s="260"/>
      <c r="AS19" s="260"/>
      <c r="AT19" s="260" t="s">
        <v>211</v>
      </c>
      <c r="AU19" s="260"/>
      <c r="AV19" s="260"/>
      <c r="AW19" s="260"/>
      <c r="AX19" s="260"/>
      <c r="AY19" s="260"/>
      <c r="AZ19" s="260"/>
      <c r="BA19" s="260"/>
      <c r="BB19" s="260"/>
      <c r="BC19" s="260"/>
      <c r="BD19" s="260"/>
      <c r="BE19" s="260"/>
      <c r="BF19" s="260"/>
      <c r="BG19" s="210"/>
      <c r="BH19" s="210"/>
      <c r="BI19" s="210"/>
    </row>
    <row r="20" spans="1:61" x14ac:dyDescent="0.25">
      <c r="A20" s="239" t="s">
        <v>91</v>
      </c>
      <c r="B20" s="164">
        <v>391</v>
      </c>
      <c r="C20" s="299" t="s">
        <v>628</v>
      </c>
      <c r="D20" s="166">
        <v>14107</v>
      </c>
      <c r="E20" s="168">
        <v>42080</v>
      </c>
      <c r="F20" s="358">
        <v>14107</v>
      </c>
      <c r="G20" s="168">
        <v>42102</v>
      </c>
      <c r="H20" s="209"/>
      <c r="I20" s="266">
        <v>0</v>
      </c>
      <c r="J20" s="361">
        <f t="shared" si="0"/>
        <v>14107</v>
      </c>
      <c r="K20" s="267" t="s">
        <v>1160</v>
      </c>
      <c r="L20" s="267" t="s">
        <v>1161</v>
      </c>
      <c r="M20" s="267" t="s">
        <v>1893</v>
      </c>
      <c r="AO20" s="260"/>
      <c r="AP20" s="260"/>
      <c r="AQ20" s="260"/>
      <c r="AR20" s="260"/>
      <c r="AS20" s="260"/>
      <c r="AT20" s="260" t="s">
        <v>211</v>
      </c>
      <c r="AU20" s="260"/>
      <c r="AV20" s="260"/>
      <c r="AW20" s="260"/>
      <c r="AX20" s="260"/>
      <c r="AY20" s="260"/>
      <c r="AZ20" s="260"/>
      <c r="BA20" s="260"/>
      <c r="BB20" s="260"/>
      <c r="BC20" s="260"/>
      <c r="BD20" s="260"/>
      <c r="BE20" s="260"/>
      <c r="BF20" s="260"/>
      <c r="BG20" s="210"/>
      <c r="BH20" s="210"/>
      <c r="BI20" s="210"/>
    </row>
    <row r="21" spans="1:61" x14ac:dyDescent="0.25">
      <c r="A21" s="239" t="s">
        <v>91</v>
      </c>
      <c r="B21" s="164">
        <v>392</v>
      </c>
      <c r="C21" s="299" t="s">
        <v>628</v>
      </c>
      <c r="D21" s="166">
        <v>2904</v>
      </c>
      <c r="E21" s="168">
        <v>42109</v>
      </c>
      <c r="F21" s="358">
        <v>2904</v>
      </c>
      <c r="G21" s="168">
        <v>42132</v>
      </c>
      <c r="H21" s="209"/>
      <c r="I21" s="266">
        <v>21</v>
      </c>
      <c r="J21" s="361">
        <f t="shared" si="0"/>
        <v>2400</v>
      </c>
      <c r="K21" s="267" t="s">
        <v>1493</v>
      </c>
      <c r="L21" s="267" t="s">
        <v>1494</v>
      </c>
      <c r="M21" s="267" t="s">
        <v>1895</v>
      </c>
      <c r="AO21" s="260"/>
      <c r="AP21" s="260"/>
      <c r="AQ21" s="260"/>
      <c r="AR21" s="260"/>
      <c r="AS21" s="260"/>
      <c r="AT21" s="260" t="s">
        <v>211</v>
      </c>
      <c r="AU21" s="260"/>
      <c r="AV21" s="260"/>
      <c r="AW21" s="260"/>
      <c r="AX21" s="260"/>
      <c r="AY21" s="260"/>
      <c r="AZ21" s="260"/>
      <c r="BA21" s="260"/>
      <c r="BB21" s="260"/>
      <c r="BC21" s="260"/>
      <c r="BD21" s="260"/>
      <c r="BE21" s="260"/>
      <c r="BF21" s="260"/>
      <c r="BG21" s="210"/>
      <c r="BH21" s="210"/>
      <c r="BI21" s="210"/>
    </row>
    <row r="22" spans="1:61" x14ac:dyDescent="0.25">
      <c r="A22" s="239" t="s">
        <v>91</v>
      </c>
      <c r="B22" s="164">
        <v>518</v>
      </c>
      <c r="C22" s="299" t="s">
        <v>628</v>
      </c>
      <c r="D22" s="166">
        <v>14375</v>
      </c>
      <c r="E22" s="168">
        <v>42110</v>
      </c>
      <c r="F22" s="358">
        <f>7187.5+7187.5</f>
        <v>14375</v>
      </c>
      <c r="G22" s="529" t="s">
        <v>3007</v>
      </c>
      <c r="H22" s="209"/>
      <c r="I22" s="266">
        <v>15</v>
      </c>
      <c r="J22" s="361">
        <f t="shared" si="0"/>
        <v>12500</v>
      </c>
      <c r="K22" s="267" t="s">
        <v>1498</v>
      </c>
      <c r="L22" s="267" t="s">
        <v>1499</v>
      </c>
      <c r="M22" s="267" t="s">
        <v>1893</v>
      </c>
      <c r="AO22" s="260"/>
      <c r="AP22" s="260"/>
      <c r="AQ22" s="260"/>
      <c r="AR22" s="260"/>
      <c r="AS22" s="260"/>
      <c r="AT22" s="260" t="s">
        <v>3006</v>
      </c>
      <c r="AU22" s="260" t="s">
        <v>3008</v>
      </c>
      <c r="AV22" s="260"/>
      <c r="AW22" s="260"/>
      <c r="AX22" s="260"/>
      <c r="AY22" s="260"/>
      <c r="AZ22" s="260"/>
      <c r="BA22" s="260"/>
      <c r="BB22" s="260"/>
      <c r="BC22" s="260"/>
      <c r="BD22" s="260"/>
      <c r="BE22" s="260"/>
      <c r="BF22" s="260"/>
      <c r="BG22" s="210"/>
      <c r="BH22" s="210"/>
      <c r="BI22" s="210"/>
    </row>
    <row r="23" spans="1:61" x14ac:dyDescent="0.25">
      <c r="A23" s="239" t="s">
        <v>91</v>
      </c>
      <c r="B23" s="164">
        <v>574</v>
      </c>
      <c r="C23" s="299" t="s">
        <v>628</v>
      </c>
      <c r="D23" s="166">
        <v>2900</v>
      </c>
      <c r="E23" s="168">
        <v>42122</v>
      </c>
      <c r="F23" s="358">
        <v>2900</v>
      </c>
      <c r="G23" s="168">
        <v>42159</v>
      </c>
      <c r="H23" s="209"/>
      <c r="I23" s="266">
        <v>0</v>
      </c>
      <c r="J23" s="361">
        <f t="shared" si="0"/>
        <v>2900</v>
      </c>
      <c r="K23" s="267" t="s">
        <v>1541</v>
      </c>
      <c r="L23" s="267" t="s">
        <v>1542</v>
      </c>
      <c r="M23" s="267" t="s">
        <v>1893</v>
      </c>
      <c r="AO23" s="260"/>
      <c r="AP23" s="260"/>
      <c r="AQ23" s="260"/>
      <c r="AR23" s="260"/>
      <c r="AS23" s="260"/>
      <c r="AT23" s="260" t="s">
        <v>2997</v>
      </c>
      <c r="AU23" s="260" t="s">
        <v>2998</v>
      </c>
      <c r="AV23" s="260"/>
      <c r="AW23" s="260"/>
      <c r="AX23" s="260"/>
      <c r="AY23" s="260"/>
      <c r="AZ23" s="260"/>
      <c r="BA23" s="260" t="s">
        <v>1936</v>
      </c>
      <c r="BB23" s="260"/>
      <c r="BC23" s="260"/>
      <c r="BD23" s="260"/>
      <c r="BE23" s="260"/>
      <c r="BF23" s="260"/>
      <c r="BG23" s="210"/>
      <c r="BH23" s="210"/>
      <c r="BI23" s="210"/>
    </row>
    <row r="24" spans="1:61" x14ac:dyDescent="0.25">
      <c r="A24" s="239" t="s">
        <v>91</v>
      </c>
      <c r="B24" s="164">
        <v>586</v>
      </c>
      <c r="C24" s="299" t="s">
        <v>628</v>
      </c>
      <c r="D24" s="166">
        <v>6244</v>
      </c>
      <c r="E24" s="168">
        <v>42123</v>
      </c>
      <c r="F24" s="358">
        <v>6147</v>
      </c>
      <c r="G24" s="168">
        <v>42145</v>
      </c>
      <c r="H24" s="209"/>
      <c r="I24" s="266">
        <v>21</v>
      </c>
      <c r="J24" s="361">
        <f t="shared" si="0"/>
        <v>5160.3305785123966</v>
      </c>
      <c r="K24" s="267" t="s">
        <v>1552</v>
      </c>
      <c r="L24" s="267" t="s">
        <v>1896</v>
      </c>
      <c r="M24" s="267" t="s">
        <v>1893</v>
      </c>
      <c r="AO24" s="260"/>
      <c r="AP24" s="260"/>
      <c r="AQ24" s="260"/>
      <c r="AR24" s="260"/>
      <c r="AS24" s="260"/>
      <c r="AT24" s="260" t="s">
        <v>3001</v>
      </c>
      <c r="AU24" s="260" t="s">
        <v>3002</v>
      </c>
      <c r="AV24" s="260"/>
      <c r="AW24" s="260"/>
      <c r="AX24" s="260"/>
      <c r="AY24" s="260"/>
      <c r="AZ24" s="260"/>
      <c r="BA24" s="260"/>
      <c r="BB24" s="260"/>
      <c r="BC24" s="260"/>
      <c r="BD24" s="260"/>
      <c r="BE24" s="260"/>
      <c r="BF24" s="260"/>
      <c r="BG24" s="210"/>
      <c r="BH24" s="210"/>
      <c r="BI24" s="210"/>
    </row>
    <row r="25" spans="1:61" x14ac:dyDescent="0.25">
      <c r="A25" s="239" t="s">
        <v>91</v>
      </c>
      <c r="B25" s="164">
        <v>601</v>
      </c>
      <c r="C25" s="299" t="s">
        <v>628</v>
      </c>
      <c r="D25" s="166">
        <v>25995</v>
      </c>
      <c r="E25" s="168">
        <v>42128</v>
      </c>
      <c r="F25" s="358">
        <v>24703.5</v>
      </c>
      <c r="G25" s="168">
        <v>42160</v>
      </c>
      <c r="H25" s="209"/>
      <c r="I25" s="266">
        <v>21</v>
      </c>
      <c r="J25" s="361">
        <f t="shared" si="0"/>
        <v>21483.471074380166</v>
      </c>
      <c r="K25" s="267" t="s">
        <v>1556</v>
      </c>
      <c r="L25" s="267" t="s">
        <v>1557</v>
      </c>
      <c r="M25" s="267" t="s">
        <v>1897</v>
      </c>
      <c r="AO25" s="260"/>
      <c r="AP25" s="260"/>
      <c r="AQ25" s="260"/>
      <c r="AR25" s="260"/>
      <c r="AS25" s="260"/>
      <c r="AT25" s="260" t="s">
        <v>2993</v>
      </c>
      <c r="AU25" s="260" t="s">
        <v>2994</v>
      </c>
      <c r="AV25" s="260"/>
      <c r="AW25" s="260"/>
      <c r="AX25" s="260"/>
      <c r="AY25" s="260"/>
      <c r="AZ25" s="260"/>
      <c r="BA25" s="260"/>
      <c r="BB25" s="260"/>
      <c r="BC25" s="260"/>
      <c r="BD25" s="260"/>
      <c r="BE25" s="260"/>
      <c r="BF25" s="260"/>
      <c r="BG25" s="210"/>
      <c r="BH25" s="210"/>
      <c r="BI25" s="210"/>
    </row>
    <row r="26" spans="1:61" x14ac:dyDescent="0.25">
      <c r="A26" s="239" t="s">
        <v>91</v>
      </c>
      <c r="B26" s="164">
        <v>606</v>
      </c>
      <c r="C26" s="299" t="s">
        <v>628</v>
      </c>
      <c r="D26" s="166">
        <v>4538</v>
      </c>
      <c r="E26" s="168">
        <v>42128</v>
      </c>
      <c r="F26" s="358">
        <v>4538</v>
      </c>
      <c r="G26" s="168">
        <v>42145</v>
      </c>
      <c r="H26" s="209"/>
      <c r="I26" s="266">
        <v>21</v>
      </c>
      <c r="J26" s="361">
        <f t="shared" si="0"/>
        <v>3750.413223140496</v>
      </c>
      <c r="K26" s="267" t="s">
        <v>1155</v>
      </c>
      <c r="L26" s="267" t="s">
        <v>1562</v>
      </c>
      <c r="M26" s="267" t="s">
        <v>1893</v>
      </c>
      <c r="AO26" s="260"/>
      <c r="AP26" s="260"/>
      <c r="AQ26" s="260"/>
      <c r="AR26" s="260"/>
      <c r="AS26" s="260"/>
      <c r="AT26" s="260" t="s">
        <v>3003</v>
      </c>
      <c r="AU26" s="260" t="s">
        <v>3004</v>
      </c>
      <c r="AV26" s="260"/>
      <c r="AW26" s="260"/>
      <c r="AX26" s="260"/>
      <c r="AY26" s="260"/>
      <c r="AZ26" s="260"/>
      <c r="BA26" s="260"/>
      <c r="BB26" s="260"/>
      <c r="BC26" s="260"/>
      <c r="BD26" s="260"/>
      <c r="BE26" s="260"/>
      <c r="BF26" s="260"/>
      <c r="BG26" s="210"/>
      <c r="BH26" s="210"/>
      <c r="BI26" s="210"/>
    </row>
    <row r="27" spans="1:61" x14ac:dyDescent="0.25">
      <c r="A27" s="239" t="s">
        <v>91</v>
      </c>
      <c r="B27" s="164">
        <v>608</v>
      </c>
      <c r="C27" s="299" t="s">
        <v>628</v>
      </c>
      <c r="D27" s="166">
        <v>8832</v>
      </c>
      <c r="E27" s="168">
        <v>42128</v>
      </c>
      <c r="F27" s="358">
        <v>8832</v>
      </c>
      <c r="G27" s="168">
        <v>42153</v>
      </c>
      <c r="H27" s="209"/>
      <c r="I27" s="266">
        <v>15</v>
      </c>
      <c r="J27" s="361">
        <f t="shared" si="0"/>
        <v>7680</v>
      </c>
      <c r="K27" s="267" t="s">
        <v>1563</v>
      </c>
      <c r="L27" s="267" t="s">
        <v>1564</v>
      </c>
      <c r="M27" s="267" t="s">
        <v>1893</v>
      </c>
      <c r="AO27" s="260"/>
      <c r="AP27" s="260"/>
      <c r="AQ27" s="260"/>
      <c r="AR27" s="260"/>
      <c r="AS27" s="260"/>
      <c r="AT27" s="260" t="s">
        <v>211</v>
      </c>
      <c r="AU27" s="260"/>
      <c r="AV27" s="260"/>
      <c r="AW27" s="260"/>
      <c r="AX27" s="260"/>
      <c r="AY27" s="260"/>
      <c r="AZ27" s="260"/>
      <c r="BA27" s="260"/>
      <c r="BB27" s="260"/>
      <c r="BC27" s="260"/>
      <c r="BD27" s="260"/>
      <c r="BE27" s="260"/>
      <c r="BF27" s="260"/>
      <c r="BG27" s="210"/>
      <c r="BH27" s="210"/>
      <c r="BI27" s="210"/>
    </row>
    <row r="28" spans="1:61" ht="45" x14ac:dyDescent="0.25">
      <c r="A28" s="239" t="s">
        <v>91</v>
      </c>
      <c r="B28" s="164">
        <v>695</v>
      </c>
      <c r="C28" s="299" t="s">
        <v>628</v>
      </c>
      <c r="D28" s="166">
        <v>2900</v>
      </c>
      <c r="E28" s="168">
        <v>42138</v>
      </c>
      <c r="F28" s="358">
        <v>2900</v>
      </c>
      <c r="G28" s="168">
        <v>42170</v>
      </c>
      <c r="H28" s="209"/>
      <c r="I28" s="427">
        <v>21</v>
      </c>
      <c r="J28" s="361">
        <v>2397</v>
      </c>
      <c r="K28" s="267" t="s">
        <v>1821</v>
      </c>
      <c r="L28" s="267" t="s">
        <v>1820</v>
      </c>
      <c r="M28" s="267" t="s">
        <v>1893</v>
      </c>
      <c r="AO28" s="260"/>
      <c r="AP28" s="260"/>
      <c r="AQ28" s="260"/>
      <c r="AR28" s="260"/>
      <c r="AS28" s="260"/>
      <c r="AT28" s="260" t="s">
        <v>2991</v>
      </c>
      <c r="AU28" s="260" t="s">
        <v>2992</v>
      </c>
      <c r="AV28" s="260"/>
      <c r="AW28" s="260"/>
      <c r="AX28" s="260"/>
      <c r="AY28" s="260"/>
      <c r="AZ28" s="260"/>
      <c r="BA28" s="260" t="s">
        <v>1935</v>
      </c>
      <c r="BB28" s="260"/>
      <c r="BC28" s="260"/>
      <c r="BD28" s="260"/>
      <c r="BE28" s="260"/>
      <c r="BF28" s="260"/>
      <c r="BG28" s="210"/>
      <c r="BH28" s="210"/>
      <c r="BI28" s="210"/>
    </row>
    <row r="29" spans="1:61" x14ac:dyDescent="0.25">
      <c r="A29" s="239" t="s">
        <v>96</v>
      </c>
      <c r="B29" s="164">
        <v>878</v>
      </c>
      <c r="C29" s="299" t="s">
        <v>628</v>
      </c>
      <c r="D29" s="166">
        <v>264000</v>
      </c>
      <c r="E29" s="168">
        <v>42118</v>
      </c>
      <c r="F29" s="358">
        <v>264000</v>
      </c>
      <c r="G29" s="168">
        <v>42144</v>
      </c>
      <c r="H29" s="209" t="s">
        <v>2051</v>
      </c>
      <c r="I29" s="266">
        <v>10</v>
      </c>
      <c r="J29" s="361">
        <f t="shared" si="0"/>
        <v>240000</v>
      </c>
      <c r="K29" s="267" t="s">
        <v>1580</v>
      </c>
      <c r="L29" s="267" t="s">
        <v>1581</v>
      </c>
      <c r="M29" s="267" t="s">
        <v>1895</v>
      </c>
      <c r="AO29" s="260"/>
      <c r="AP29" s="260"/>
      <c r="AQ29" s="260"/>
      <c r="AR29" s="260"/>
      <c r="AS29" s="260"/>
      <c r="AT29" s="260" t="s">
        <v>3005</v>
      </c>
      <c r="AU29" s="260"/>
      <c r="AV29" s="260" t="s">
        <v>2052</v>
      </c>
      <c r="AW29" s="260"/>
      <c r="AX29" s="260"/>
      <c r="AY29" s="260"/>
      <c r="AZ29" s="260"/>
      <c r="BA29" s="260"/>
      <c r="BB29" s="260"/>
      <c r="BC29" s="260"/>
      <c r="BD29" s="260"/>
      <c r="BE29" s="260"/>
      <c r="BF29" s="260"/>
      <c r="BG29" s="210"/>
      <c r="BH29" s="210"/>
      <c r="BI29" s="210"/>
    </row>
    <row r="30" spans="1:61" x14ac:dyDescent="0.25">
      <c r="A30" s="239" t="s">
        <v>91</v>
      </c>
      <c r="B30" s="164">
        <v>704</v>
      </c>
      <c r="C30" s="299" t="s">
        <v>628</v>
      </c>
      <c r="D30" s="166">
        <v>6000</v>
      </c>
      <c r="E30" s="168">
        <v>42139</v>
      </c>
      <c r="F30" s="358">
        <v>5980</v>
      </c>
      <c r="G30" s="168">
        <v>42157</v>
      </c>
      <c r="H30" s="209"/>
      <c r="I30" s="266">
        <v>15</v>
      </c>
      <c r="J30" s="361">
        <f t="shared" si="0"/>
        <v>5217.391304347826</v>
      </c>
      <c r="K30" s="267" t="s">
        <v>1705</v>
      </c>
      <c r="L30" s="267" t="s">
        <v>1564</v>
      </c>
      <c r="M30" s="267" t="s">
        <v>1893</v>
      </c>
      <c r="AO30" s="260"/>
      <c r="AP30" s="260"/>
      <c r="AQ30" s="260"/>
      <c r="AR30" s="260"/>
      <c r="AS30" s="260"/>
      <c r="AT30" s="260" t="s">
        <v>211</v>
      </c>
      <c r="AU30" s="260"/>
      <c r="AV30" s="260"/>
      <c r="AW30" s="260"/>
      <c r="AX30" s="260"/>
      <c r="AY30" s="260"/>
      <c r="AZ30" s="260"/>
      <c r="BA30" s="260"/>
      <c r="BB30" s="260"/>
      <c r="BC30" s="260"/>
      <c r="BD30" s="260"/>
      <c r="BE30" s="260"/>
      <c r="BF30" s="260"/>
      <c r="BG30" s="210"/>
      <c r="BH30" s="210"/>
      <c r="BI30" s="210"/>
    </row>
    <row r="31" spans="1:61" x14ac:dyDescent="0.25">
      <c r="A31" s="239" t="s">
        <v>91</v>
      </c>
      <c r="B31" s="164">
        <v>705</v>
      </c>
      <c r="C31" s="299" t="s">
        <v>628</v>
      </c>
      <c r="D31" s="166">
        <v>2702</v>
      </c>
      <c r="E31" s="168">
        <v>42139</v>
      </c>
      <c r="F31" s="358">
        <v>2703</v>
      </c>
      <c r="G31" s="168">
        <v>42159</v>
      </c>
      <c r="H31" s="209"/>
      <c r="I31" s="266">
        <v>21</v>
      </c>
      <c r="J31" s="361">
        <f t="shared" si="0"/>
        <v>2233.0578512396696</v>
      </c>
      <c r="K31" s="267" t="s">
        <v>1706</v>
      </c>
      <c r="L31" s="267" t="s">
        <v>1707</v>
      </c>
      <c r="M31" s="267" t="s">
        <v>1893</v>
      </c>
      <c r="AO31" s="260"/>
      <c r="AP31" s="260"/>
      <c r="AQ31" s="260"/>
      <c r="AR31" s="260"/>
      <c r="AS31" s="260"/>
      <c r="AT31" s="260" t="s">
        <v>2995</v>
      </c>
      <c r="AU31" s="260" t="s">
        <v>2996</v>
      </c>
      <c r="AV31" s="260"/>
      <c r="AW31" s="260"/>
      <c r="AX31" s="260"/>
      <c r="AY31" s="260"/>
      <c r="AZ31" s="260"/>
      <c r="BA31" s="260"/>
      <c r="BB31" s="260"/>
      <c r="BC31" s="260"/>
      <c r="BD31" s="260"/>
      <c r="BE31" s="260"/>
      <c r="BF31" s="260"/>
      <c r="BG31" s="210"/>
      <c r="BH31" s="210"/>
      <c r="BI31" s="210"/>
    </row>
    <row r="32" spans="1:61" x14ac:dyDescent="0.25">
      <c r="A32" s="239" t="s">
        <v>91</v>
      </c>
      <c r="B32" s="164">
        <v>706</v>
      </c>
      <c r="C32" s="299" t="s">
        <v>628</v>
      </c>
      <c r="D32" s="166">
        <v>2220</v>
      </c>
      <c r="E32" s="168">
        <v>42139</v>
      </c>
      <c r="F32" s="167">
        <v>2580</v>
      </c>
      <c r="G32" s="168">
        <v>42156</v>
      </c>
      <c r="H32" s="209"/>
      <c r="I32" s="266">
        <v>21</v>
      </c>
      <c r="J32" s="361">
        <f t="shared" si="0"/>
        <v>1834.7107438016528</v>
      </c>
      <c r="K32" s="267" t="s">
        <v>1708</v>
      </c>
      <c r="L32" s="267" t="s">
        <v>1709</v>
      </c>
      <c r="M32" s="267" t="s">
        <v>1893</v>
      </c>
      <c r="AO32" s="260"/>
      <c r="AP32" s="260"/>
      <c r="AQ32" s="260"/>
      <c r="AR32" s="260"/>
      <c r="AS32" s="260"/>
      <c r="AT32" s="260" t="s">
        <v>2999</v>
      </c>
      <c r="AU32" s="260" t="s">
        <v>3000</v>
      </c>
      <c r="AV32" s="260"/>
      <c r="AW32" s="260"/>
      <c r="AX32" s="260"/>
      <c r="AY32" s="260"/>
      <c r="AZ32" s="260"/>
      <c r="BA32" s="260"/>
      <c r="BB32" s="260"/>
      <c r="BC32" s="260"/>
      <c r="BD32" s="260"/>
      <c r="BE32" s="260"/>
      <c r="BF32" s="260"/>
      <c r="BG32" s="210"/>
      <c r="BH32" s="210"/>
      <c r="BI32" s="210"/>
    </row>
    <row r="33" spans="1:61" x14ac:dyDescent="0.25">
      <c r="A33" s="239" t="s">
        <v>91</v>
      </c>
      <c r="B33" s="164">
        <v>746</v>
      </c>
      <c r="C33" s="299" t="s">
        <v>628</v>
      </c>
      <c r="D33" s="166">
        <v>7095</v>
      </c>
      <c r="E33" s="168">
        <v>42149</v>
      </c>
      <c r="F33" s="358">
        <v>7095</v>
      </c>
      <c r="G33" s="168">
        <v>42171</v>
      </c>
      <c r="H33" s="209"/>
      <c r="I33" s="266">
        <v>10</v>
      </c>
      <c r="J33" s="361">
        <f t="shared" si="0"/>
        <v>6450</v>
      </c>
      <c r="K33" s="267" t="s">
        <v>1965</v>
      </c>
      <c r="L33" s="267" t="s">
        <v>1785</v>
      </c>
      <c r="M33" s="267" t="s">
        <v>1895</v>
      </c>
      <c r="AO33" s="260"/>
      <c r="AP33" s="260"/>
      <c r="AQ33" s="260"/>
      <c r="AR33" s="260"/>
      <c r="AS33" s="260"/>
      <c r="AT33" s="260" t="s">
        <v>2989</v>
      </c>
      <c r="AU33" s="260" t="s">
        <v>2990</v>
      </c>
      <c r="AV33" s="260"/>
      <c r="AW33" s="260"/>
      <c r="AX33" s="260"/>
      <c r="AY33" s="260"/>
      <c r="AZ33" s="260"/>
      <c r="BA33" s="260"/>
      <c r="BB33" s="260"/>
      <c r="BC33" s="260"/>
      <c r="BD33" s="260"/>
      <c r="BE33" s="260"/>
      <c r="BF33" s="260"/>
      <c r="BG33" s="210"/>
      <c r="BH33" s="210"/>
      <c r="BI33" s="210"/>
    </row>
    <row r="34" spans="1:61" x14ac:dyDescent="0.25">
      <c r="A34" s="239" t="s">
        <v>91</v>
      </c>
      <c r="B34" s="164">
        <v>784</v>
      </c>
      <c r="C34" s="299" t="s">
        <v>628</v>
      </c>
      <c r="D34" s="166">
        <v>2775</v>
      </c>
      <c r="E34" s="168">
        <v>42153</v>
      </c>
      <c r="F34" s="358">
        <v>2775</v>
      </c>
      <c r="G34" s="168">
        <v>42172</v>
      </c>
      <c r="H34" s="209"/>
      <c r="I34" s="266">
        <v>15</v>
      </c>
      <c r="J34" s="361">
        <f t="shared" si="0"/>
        <v>2413.0434782608695</v>
      </c>
      <c r="K34" s="267" t="s">
        <v>1966</v>
      </c>
      <c r="L34" s="267" t="s">
        <v>1841</v>
      </c>
      <c r="M34" s="267" t="s">
        <v>1893</v>
      </c>
      <c r="AO34" s="260"/>
      <c r="AP34" s="260"/>
      <c r="AQ34" s="260"/>
      <c r="AR34" s="260"/>
      <c r="AS34" s="260"/>
      <c r="AT34" s="260" t="s">
        <v>2987</v>
      </c>
      <c r="AU34" s="260" t="s">
        <v>2988</v>
      </c>
      <c r="AV34" s="260"/>
      <c r="AW34" s="260"/>
      <c r="AX34" s="260"/>
      <c r="AY34" s="260"/>
      <c r="AZ34" s="260"/>
      <c r="BA34" s="260"/>
      <c r="BB34" s="260"/>
      <c r="BC34" s="260"/>
      <c r="BD34" s="260"/>
      <c r="BE34" s="260"/>
      <c r="BF34" s="260"/>
      <c r="BG34" s="210"/>
      <c r="BH34" s="210"/>
      <c r="BI34" s="210"/>
    </row>
    <row r="35" spans="1:61" x14ac:dyDescent="0.25">
      <c r="A35" s="239" t="s">
        <v>91</v>
      </c>
      <c r="B35" s="164">
        <v>817</v>
      </c>
      <c r="C35" s="299" t="s">
        <v>628</v>
      </c>
      <c r="D35" s="166">
        <v>9033.25</v>
      </c>
      <c r="E35" s="168">
        <v>42159</v>
      </c>
      <c r="F35" s="358">
        <v>9033</v>
      </c>
      <c r="G35" s="168">
        <v>42195</v>
      </c>
      <c r="H35" s="209"/>
      <c r="I35" s="266">
        <v>21</v>
      </c>
      <c r="J35" s="361">
        <f t="shared" si="0"/>
        <v>7465.4958677685954</v>
      </c>
      <c r="K35" s="267" t="s">
        <v>193</v>
      </c>
      <c r="L35" s="267" t="s">
        <v>1908</v>
      </c>
      <c r="M35" s="267" t="s">
        <v>1895</v>
      </c>
      <c r="AO35" s="260"/>
      <c r="AP35" s="260" t="s">
        <v>1905</v>
      </c>
      <c r="AQ35" s="260"/>
      <c r="AR35" s="260" t="s">
        <v>2956</v>
      </c>
      <c r="AS35" s="260" t="s">
        <v>1906</v>
      </c>
      <c r="AT35" s="260" t="s">
        <v>2957</v>
      </c>
      <c r="AU35" s="260" t="s">
        <v>2958</v>
      </c>
      <c r="AV35" s="260"/>
      <c r="AW35" s="260"/>
      <c r="AX35" s="260"/>
      <c r="AY35" s="260" t="s">
        <v>1907</v>
      </c>
      <c r="AZ35" s="260" t="s">
        <v>1909</v>
      </c>
      <c r="BA35" s="260" t="s">
        <v>1910</v>
      </c>
      <c r="BB35" s="260"/>
      <c r="BC35" s="260"/>
      <c r="BD35" s="260"/>
      <c r="BE35" s="260"/>
      <c r="BF35" s="260"/>
      <c r="BG35" s="210"/>
      <c r="BH35" s="210"/>
      <c r="BI35" s="210"/>
    </row>
    <row r="36" spans="1:61" ht="30" x14ac:dyDescent="0.25">
      <c r="A36" s="239" t="s">
        <v>91</v>
      </c>
      <c r="B36" s="164">
        <v>838</v>
      </c>
      <c r="C36" s="299" t="s">
        <v>628</v>
      </c>
      <c r="D36" s="166">
        <v>27350</v>
      </c>
      <c r="E36" s="168">
        <v>42164</v>
      </c>
      <c r="F36" s="358">
        <v>23350.26</v>
      </c>
      <c r="G36" s="168">
        <v>42184</v>
      </c>
      <c r="H36" s="209"/>
      <c r="I36" s="266">
        <v>21</v>
      </c>
      <c r="J36" s="361">
        <f t="shared" si="0"/>
        <v>22603.305785123968</v>
      </c>
      <c r="K36" s="267" t="s">
        <v>1967</v>
      </c>
      <c r="L36" s="267" t="s">
        <v>1968</v>
      </c>
      <c r="M36" s="267" t="s">
        <v>1893</v>
      </c>
      <c r="AO36" s="260"/>
      <c r="AP36" s="260"/>
      <c r="AQ36" s="260"/>
      <c r="AR36" s="260"/>
      <c r="AS36" s="260"/>
      <c r="AT36" s="260" t="s">
        <v>2983</v>
      </c>
      <c r="AU36" s="260" t="s">
        <v>2984</v>
      </c>
      <c r="AV36" s="260"/>
      <c r="AW36" s="260"/>
      <c r="AX36" s="260"/>
      <c r="AY36" s="260"/>
      <c r="AZ36" s="260"/>
      <c r="BA36" s="260"/>
      <c r="BB36" s="260"/>
      <c r="BC36" s="260"/>
      <c r="BD36" s="260"/>
      <c r="BE36" s="260"/>
      <c r="BF36" s="260"/>
      <c r="BG36" s="210"/>
      <c r="BH36" s="210"/>
      <c r="BI36" s="210"/>
    </row>
    <row r="37" spans="1:61" ht="30" x14ac:dyDescent="0.25">
      <c r="A37" s="239" t="s">
        <v>91</v>
      </c>
      <c r="B37" s="164">
        <v>844</v>
      </c>
      <c r="C37" s="299" t="s">
        <v>628</v>
      </c>
      <c r="D37" s="166">
        <v>33000</v>
      </c>
      <c r="E37" s="168">
        <v>42164</v>
      </c>
      <c r="F37" s="358">
        <v>33000</v>
      </c>
      <c r="G37" s="168">
        <v>42179</v>
      </c>
      <c r="H37" s="209"/>
      <c r="I37" s="266">
        <v>10</v>
      </c>
      <c r="J37" s="361">
        <f t="shared" si="0"/>
        <v>30000</v>
      </c>
      <c r="K37" s="267" t="s">
        <v>1990</v>
      </c>
      <c r="L37" s="267" t="s">
        <v>1991</v>
      </c>
      <c r="M37" s="267" t="s">
        <v>1895</v>
      </c>
      <c r="AO37" s="260"/>
      <c r="AP37" s="260"/>
      <c r="AQ37" s="260"/>
      <c r="AR37" s="260"/>
      <c r="AS37" s="260"/>
      <c r="AT37" s="260" t="s">
        <v>2985</v>
      </c>
      <c r="AU37" s="260" t="s">
        <v>2986</v>
      </c>
      <c r="AV37" s="260"/>
      <c r="AW37" s="260"/>
      <c r="AX37" s="260"/>
      <c r="AY37" s="260"/>
      <c r="AZ37" s="260"/>
      <c r="BA37" s="260"/>
      <c r="BB37" s="260"/>
      <c r="BC37" s="260"/>
      <c r="BD37" s="260"/>
      <c r="BE37" s="260"/>
      <c r="BF37" s="260"/>
      <c r="BG37" s="210"/>
      <c r="BH37" s="210"/>
      <c r="BI37" s="210"/>
    </row>
    <row r="38" spans="1:61" x14ac:dyDescent="0.25">
      <c r="A38" s="239" t="s">
        <v>91</v>
      </c>
      <c r="B38" s="164">
        <v>848</v>
      </c>
      <c r="C38" s="299" t="s">
        <v>628</v>
      </c>
      <c r="D38" s="166">
        <v>15120</v>
      </c>
      <c r="E38" s="168">
        <v>42164</v>
      </c>
      <c r="F38" s="358">
        <v>15119</v>
      </c>
      <c r="G38" s="168">
        <v>42188</v>
      </c>
      <c r="H38" s="209"/>
      <c r="I38" s="266">
        <v>21</v>
      </c>
      <c r="J38" s="361">
        <f t="shared" si="0"/>
        <v>12495.867768595042</v>
      </c>
      <c r="K38" s="267" t="s">
        <v>1992</v>
      </c>
      <c r="L38" s="267" t="s">
        <v>1993</v>
      </c>
      <c r="M38" s="267" t="s">
        <v>1994</v>
      </c>
      <c r="AO38" s="260"/>
      <c r="AP38" s="260"/>
      <c r="AQ38" s="260"/>
      <c r="AR38" s="260"/>
      <c r="AS38" s="260"/>
      <c r="AT38" s="260" t="s">
        <v>2965</v>
      </c>
      <c r="AU38" s="260" t="s">
        <v>2966</v>
      </c>
      <c r="AV38" s="260"/>
      <c r="AW38" s="260"/>
      <c r="AX38" s="260"/>
      <c r="AY38" s="260"/>
      <c r="AZ38" s="260"/>
      <c r="BA38" s="260"/>
      <c r="BB38" s="260"/>
      <c r="BC38" s="260"/>
      <c r="BD38" s="260"/>
      <c r="BE38" s="260"/>
      <c r="BF38" s="260"/>
      <c r="BG38" s="210"/>
      <c r="BH38" s="210"/>
      <c r="BI38" s="210"/>
    </row>
    <row r="39" spans="1:61" x14ac:dyDescent="0.25">
      <c r="A39" s="239" t="s">
        <v>91</v>
      </c>
      <c r="B39" s="164">
        <v>856</v>
      </c>
      <c r="C39" s="299" t="s">
        <v>628</v>
      </c>
      <c r="D39" s="166">
        <v>33000</v>
      </c>
      <c r="E39" s="168">
        <v>42165</v>
      </c>
      <c r="F39" s="358">
        <v>33000</v>
      </c>
      <c r="G39" s="168">
        <v>42185</v>
      </c>
      <c r="H39" s="209"/>
      <c r="I39" s="266">
        <v>10</v>
      </c>
      <c r="J39" s="361">
        <f t="shared" si="0"/>
        <v>30000</v>
      </c>
      <c r="K39" s="267" t="s">
        <v>2002</v>
      </c>
      <c r="L39" s="267" t="s">
        <v>2003</v>
      </c>
      <c r="M39" s="267" t="s">
        <v>1895</v>
      </c>
      <c r="AO39" s="260"/>
      <c r="AP39" s="260"/>
      <c r="AQ39" s="260"/>
      <c r="AR39" s="260"/>
      <c r="AS39" s="260"/>
      <c r="AT39" s="260" t="s">
        <v>2981</v>
      </c>
      <c r="AU39" s="260" t="s">
        <v>2982</v>
      </c>
      <c r="AV39" s="260"/>
      <c r="AW39" s="260"/>
      <c r="AX39" s="260"/>
      <c r="AY39" s="260"/>
      <c r="AZ39" s="260"/>
      <c r="BA39" s="260"/>
      <c r="BB39" s="260"/>
      <c r="BC39" s="260"/>
      <c r="BD39" s="260"/>
      <c r="BE39" s="260"/>
      <c r="BF39" s="260"/>
      <c r="BG39" s="210"/>
      <c r="BH39" s="210"/>
      <c r="BI39" s="210"/>
    </row>
    <row r="40" spans="1:61" x14ac:dyDescent="0.25">
      <c r="A40" s="239" t="s">
        <v>91</v>
      </c>
      <c r="B40" s="164">
        <v>902</v>
      </c>
      <c r="C40" s="299" t="s">
        <v>628</v>
      </c>
      <c r="D40" s="166">
        <v>3000</v>
      </c>
      <c r="E40" s="168">
        <v>42171</v>
      </c>
      <c r="F40" s="167">
        <v>3270</v>
      </c>
      <c r="G40" s="168">
        <v>42202</v>
      </c>
      <c r="H40" s="209"/>
      <c r="I40" s="266">
        <v>0</v>
      </c>
      <c r="J40" s="361">
        <f t="shared" si="0"/>
        <v>3000</v>
      </c>
      <c r="K40" s="267" t="s">
        <v>2103</v>
      </c>
      <c r="L40" s="267" t="s">
        <v>2104</v>
      </c>
      <c r="M40" s="267" t="s">
        <v>1897</v>
      </c>
      <c r="AO40" s="260"/>
      <c r="AP40" s="260"/>
      <c r="AQ40" s="260"/>
      <c r="AR40" s="260"/>
      <c r="AS40" s="260"/>
      <c r="AT40" s="260" t="s">
        <v>211</v>
      </c>
      <c r="AU40" s="260"/>
      <c r="AV40" s="260"/>
      <c r="AW40" s="260"/>
      <c r="AX40" s="260"/>
      <c r="AY40" s="260"/>
      <c r="AZ40" s="260"/>
      <c r="BA40" s="260"/>
      <c r="BB40" s="260"/>
      <c r="BC40" s="260"/>
      <c r="BD40" s="260"/>
      <c r="BE40" s="260"/>
      <c r="BF40" s="260"/>
      <c r="BG40" s="210"/>
      <c r="BH40" s="210"/>
      <c r="BI40" s="210"/>
    </row>
    <row r="41" spans="1:61" x14ac:dyDescent="0.25">
      <c r="A41" s="239" t="s">
        <v>91</v>
      </c>
      <c r="B41" s="164">
        <v>910</v>
      </c>
      <c r="C41" s="299" t="s">
        <v>628</v>
      </c>
      <c r="D41" s="166">
        <v>120918</v>
      </c>
      <c r="E41" s="168">
        <v>42172</v>
      </c>
      <c r="F41" s="167">
        <v>120917</v>
      </c>
      <c r="G41" s="168">
        <v>42222</v>
      </c>
      <c r="H41" s="209"/>
      <c r="I41" s="266">
        <v>21</v>
      </c>
      <c r="J41" s="361">
        <f t="shared" si="0"/>
        <v>99932.231404958686</v>
      </c>
      <c r="K41" s="267" t="s">
        <v>2105</v>
      </c>
      <c r="L41" s="267" t="s">
        <v>2106</v>
      </c>
      <c r="M41" s="267" t="s">
        <v>1894</v>
      </c>
      <c r="AO41" s="260"/>
      <c r="AP41" s="260"/>
      <c r="AQ41" s="260"/>
      <c r="AR41" s="260"/>
      <c r="AS41" s="260"/>
      <c r="AT41" s="260" t="s">
        <v>211</v>
      </c>
      <c r="AU41" s="260"/>
      <c r="AV41" s="260"/>
      <c r="AW41" s="260"/>
      <c r="AX41" s="260"/>
      <c r="AY41" s="260"/>
      <c r="AZ41" s="260"/>
      <c r="BA41" s="260"/>
      <c r="BB41" s="260"/>
      <c r="BC41" s="260"/>
      <c r="BD41" s="260"/>
      <c r="BE41" s="260"/>
      <c r="BF41" s="260"/>
      <c r="BG41" s="210"/>
      <c r="BH41" s="210"/>
      <c r="BI41" s="210"/>
    </row>
    <row r="42" spans="1:61" x14ac:dyDescent="0.25">
      <c r="A42" s="239" t="s">
        <v>91</v>
      </c>
      <c r="B42" s="164">
        <v>911</v>
      </c>
      <c r="C42" s="299" t="s">
        <v>628</v>
      </c>
      <c r="D42" s="166">
        <v>11526.8</v>
      </c>
      <c r="E42" s="168">
        <v>42172</v>
      </c>
      <c r="F42" s="358">
        <v>4218.79</v>
      </c>
      <c r="G42" s="168">
        <v>42200</v>
      </c>
      <c r="H42" s="209"/>
      <c r="I42" s="266">
        <v>21</v>
      </c>
      <c r="J42" s="361">
        <f t="shared" si="0"/>
        <v>9526.2809917355371</v>
      </c>
      <c r="K42" s="267" t="s">
        <v>2107</v>
      </c>
      <c r="L42" s="267" t="s">
        <v>2106</v>
      </c>
      <c r="M42" s="267" t="s">
        <v>1894</v>
      </c>
      <c r="AO42" s="260"/>
      <c r="AP42" s="260"/>
      <c r="AQ42" s="260"/>
      <c r="AR42" s="260"/>
      <c r="AS42" s="260"/>
      <c r="AT42" s="260" t="s">
        <v>2959</v>
      </c>
      <c r="AU42" s="260" t="s">
        <v>2960</v>
      </c>
      <c r="AV42" s="260"/>
      <c r="AW42" s="260"/>
      <c r="AX42" s="260"/>
      <c r="AY42" s="260"/>
      <c r="AZ42" s="260"/>
      <c r="BA42" s="260"/>
      <c r="BB42" s="260"/>
      <c r="BC42" s="260"/>
      <c r="BD42" s="260"/>
      <c r="BE42" s="260"/>
      <c r="BF42" s="260"/>
      <c r="BG42" s="210"/>
      <c r="BH42" s="210"/>
      <c r="BI42" s="210"/>
    </row>
    <row r="43" spans="1:61" x14ac:dyDescent="0.25">
      <c r="A43" s="239" t="s">
        <v>91</v>
      </c>
      <c r="B43" s="164">
        <v>911</v>
      </c>
      <c r="C43" s="299" t="s">
        <v>628</v>
      </c>
      <c r="D43" s="166"/>
      <c r="E43" s="168">
        <v>42172</v>
      </c>
      <c r="F43" s="358">
        <v>7258.48</v>
      </c>
      <c r="G43" s="168">
        <v>42215</v>
      </c>
      <c r="H43" s="209"/>
      <c r="I43" s="427">
        <v>21</v>
      </c>
      <c r="J43" s="361"/>
      <c r="K43" s="267" t="s">
        <v>2107</v>
      </c>
      <c r="L43" s="267" t="s">
        <v>2106</v>
      </c>
      <c r="M43" s="267" t="s">
        <v>1894</v>
      </c>
      <c r="AO43" s="260"/>
      <c r="AP43" s="260"/>
      <c r="AQ43" s="260"/>
      <c r="AR43" s="260"/>
      <c r="AS43" s="260"/>
      <c r="AT43" s="260"/>
      <c r="AU43" s="260"/>
      <c r="AV43" s="260"/>
      <c r="AW43" s="260"/>
      <c r="AX43" s="260"/>
      <c r="AY43" s="260"/>
      <c r="AZ43" s="260"/>
      <c r="BA43" s="260"/>
      <c r="BB43" s="260"/>
      <c r="BC43" s="260"/>
      <c r="BD43" s="260"/>
      <c r="BE43" s="260"/>
      <c r="BF43" s="260"/>
      <c r="BG43" s="210"/>
      <c r="BH43" s="210"/>
      <c r="BI43" s="210"/>
    </row>
    <row r="44" spans="1:61" x14ac:dyDescent="0.25">
      <c r="A44" s="239" t="s">
        <v>91</v>
      </c>
      <c r="B44" s="164">
        <v>912</v>
      </c>
      <c r="C44" s="299" t="s">
        <v>628</v>
      </c>
      <c r="D44" s="166">
        <v>10195</v>
      </c>
      <c r="E44" s="168">
        <v>42172</v>
      </c>
      <c r="F44" s="358">
        <v>10194</v>
      </c>
      <c r="G44" s="168">
        <v>42198</v>
      </c>
      <c r="H44" s="209"/>
      <c r="I44" s="266">
        <v>21</v>
      </c>
      <c r="J44" s="361">
        <f t="shared" si="0"/>
        <v>8425.6198347107438</v>
      </c>
      <c r="K44" s="267" t="s">
        <v>1158</v>
      </c>
      <c r="L44" s="267" t="s">
        <v>2106</v>
      </c>
      <c r="M44" s="267" t="s">
        <v>1894</v>
      </c>
      <c r="AO44" s="260"/>
      <c r="AP44" s="260"/>
      <c r="AQ44" s="260"/>
      <c r="AR44" s="260"/>
      <c r="AS44" s="260"/>
      <c r="AT44" s="260" t="s">
        <v>2961</v>
      </c>
      <c r="AU44" s="260" t="s">
        <v>2962</v>
      </c>
      <c r="AV44" s="260"/>
      <c r="AW44" s="260"/>
      <c r="AX44" s="260"/>
      <c r="AY44" s="260"/>
      <c r="AZ44" s="260"/>
      <c r="BA44" s="260"/>
      <c r="BB44" s="260"/>
      <c r="BC44" s="260"/>
      <c r="BD44" s="260"/>
      <c r="BE44" s="260"/>
      <c r="BF44" s="260"/>
      <c r="BG44" s="210"/>
      <c r="BH44" s="210"/>
      <c r="BI44" s="210"/>
    </row>
    <row r="45" spans="1:61" ht="30" x14ac:dyDescent="0.25">
      <c r="A45" s="239" t="s">
        <v>91</v>
      </c>
      <c r="B45" s="164">
        <v>913</v>
      </c>
      <c r="C45" s="299" t="s">
        <v>628</v>
      </c>
      <c r="D45" s="166">
        <v>198593.3</v>
      </c>
      <c r="E45" s="168">
        <v>42172</v>
      </c>
      <c r="F45" s="167">
        <v>198593.3</v>
      </c>
      <c r="G45" s="168">
        <v>42222</v>
      </c>
      <c r="H45" s="209"/>
      <c r="I45" s="266">
        <v>21</v>
      </c>
      <c r="J45" s="361">
        <f t="shared" si="0"/>
        <v>164126.69421487604</v>
      </c>
      <c r="K45" s="267" t="s">
        <v>2108</v>
      </c>
      <c r="L45" s="267" t="s">
        <v>2106</v>
      </c>
      <c r="M45" s="267" t="s">
        <v>1894</v>
      </c>
      <c r="AO45" s="260"/>
      <c r="AP45" s="260"/>
      <c r="AQ45" s="260"/>
      <c r="AR45" s="260"/>
      <c r="AS45" s="260"/>
      <c r="AT45" s="260" t="s">
        <v>211</v>
      </c>
      <c r="AU45" s="260"/>
      <c r="AV45" s="260"/>
      <c r="AW45" s="260"/>
      <c r="AX45" s="260"/>
      <c r="AY45" s="260"/>
      <c r="AZ45" s="260"/>
      <c r="BA45" s="260"/>
      <c r="BB45" s="260"/>
      <c r="BC45" s="260"/>
      <c r="BD45" s="260"/>
      <c r="BE45" s="260"/>
      <c r="BF45" s="260"/>
      <c r="BG45" s="210"/>
      <c r="BH45" s="210"/>
      <c r="BI45" s="210"/>
    </row>
    <row r="46" spans="1:61" x14ac:dyDescent="0.25">
      <c r="A46" s="239" t="s">
        <v>91</v>
      </c>
      <c r="B46" s="164">
        <v>914</v>
      </c>
      <c r="C46" s="299" t="s">
        <v>628</v>
      </c>
      <c r="D46" s="166">
        <v>120768.9</v>
      </c>
      <c r="E46" s="168">
        <v>42172</v>
      </c>
      <c r="F46" s="167">
        <v>94150</v>
      </c>
      <c r="G46" s="168">
        <v>42236</v>
      </c>
      <c r="H46" s="209"/>
      <c r="I46" s="266">
        <v>21</v>
      </c>
      <c r="J46" s="361">
        <f t="shared" si="0"/>
        <v>99809.008264462813</v>
      </c>
      <c r="K46" s="267" t="s">
        <v>2109</v>
      </c>
      <c r="L46" s="267" t="s">
        <v>2106</v>
      </c>
      <c r="M46" s="267" t="s">
        <v>1894</v>
      </c>
      <c r="AO46" s="260"/>
      <c r="AP46" s="260"/>
      <c r="AQ46" s="260"/>
      <c r="AR46" s="260"/>
      <c r="AS46" s="260"/>
      <c r="AT46" s="260" t="s">
        <v>3258</v>
      </c>
      <c r="AU46" s="260" t="s">
        <v>3259</v>
      </c>
      <c r="AV46" s="260"/>
      <c r="AW46" s="260"/>
      <c r="AX46" s="260"/>
      <c r="AY46" s="260"/>
      <c r="AZ46" s="260"/>
      <c r="BA46" s="260"/>
      <c r="BB46" s="260"/>
      <c r="BC46" s="260"/>
      <c r="BD46" s="260"/>
      <c r="BE46" s="260"/>
      <c r="BF46" s="260"/>
      <c r="BG46" s="210"/>
      <c r="BH46" s="210"/>
      <c r="BI46" s="210"/>
    </row>
    <row r="47" spans="1:61" x14ac:dyDescent="0.25">
      <c r="A47" s="239" t="s">
        <v>91</v>
      </c>
      <c r="B47" s="164">
        <v>917</v>
      </c>
      <c r="C47" s="299" t="s">
        <v>628</v>
      </c>
      <c r="D47" s="166">
        <v>4295</v>
      </c>
      <c r="E47" s="168">
        <v>42172</v>
      </c>
      <c r="F47" s="358">
        <v>4294.5600000000004</v>
      </c>
      <c r="G47" s="168">
        <v>42188</v>
      </c>
      <c r="H47" s="209"/>
      <c r="I47" s="266">
        <v>15</v>
      </c>
      <c r="J47" s="361">
        <f t="shared" si="0"/>
        <v>3734.7826086956525</v>
      </c>
      <c r="K47" s="267" t="s">
        <v>2110</v>
      </c>
      <c r="L47" s="267" t="s">
        <v>2111</v>
      </c>
      <c r="M47" s="267" t="s">
        <v>1893</v>
      </c>
      <c r="AO47" s="260"/>
      <c r="AP47" s="260"/>
      <c r="AQ47" s="260"/>
      <c r="AR47" s="260"/>
      <c r="AS47" s="260"/>
      <c r="AT47" s="260" t="s">
        <v>2967</v>
      </c>
      <c r="AU47" s="260" t="s">
        <v>2968</v>
      </c>
      <c r="AV47" s="260"/>
      <c r="AW47" s="260"/>
      <c r="AX47" s="260"/>
      <c r="AY47" s="260"/>
      <c r="AZ47" s="260"/>
      <c r="BA47" s="260"/>
      <c r="BB47" s="260"/>
      <c r="BC47" s="260"/>
      <c r="BD47" s="260"/>
      <c r="BE47" s="260"/>
      <c r="BF47" s="260"/>
      <c r="BG47" s="210"/>
      <c r="BH47" s="210"/>
      <c r="BI47" s="210"/>
    </row>
    <row r="48" spans="1:61" ht="30" x14ac:dyDescent="0.25">
      <c r="A48" s="239" t="s">
        <v>91</v>
      </c>
      <c r="B48" s="164">
        <v>917</v>
      </c>
      <c r="C48" s="299" t="s">
        <v>628</v>
      </c>
      <c r="D48" s="166">
        <v>11111</v>
      </c>
      <c r="E48" s="168">
        <v>42172</v>
      </c>
      <c r="F48" s="358">
        <v>11111</v>
      </c>
      <c r="G48" s="168">
        <v>42188</v>
      </c>
      <c r="H48" s="209"/>
      <c r="I48" s="266">
        <v>21</v>
      </c>
      <c r="J48" s="361">
        <f t="shared" si="0"/>
        <v>9182.6446280991731</v>
      </c>
      <c r="K48" s="267" t="s">
        <v>1155</v>
      </c>
      <c r="L48" s="267" t="s">
        <v>2112</v>
      </c>
      <c r="M48" s="267" t="s">
        <v>1893</v>
      </c>
      <c r="AO48" s="260"/>
      <c r="AP48" s="260"/>
      <c r="AQ48" s="260"/>
      <c r="AR48" s="260"/>
      <c r="AS48" s="260"/>
      <c r="AT48" s="260" t="s">
        <v>2969</v>
      </c>
      <c r="AU48" s="260" t="s">
        <v>2970</v>
      </c>
      <c r="AV48" s="260"/>
      <c r="AW48" s="260"/>
      <c r="AX48" s="260"/>
      <c r="AY48" s="260"/>
      <c r="AZ48" s="260"/>
      <c r="BA48" s="260"/>
      <c r="BB48" s="260"/>
      <c r="BC48" s="260"/>
      <c r="BD48" s="260"/>
      <c r="BE48" s="260"/>
      <c r="BF48" s="260"/>
      <c r="BG48" s="210"/>
      <c r="BH48" s="210"/>
      <c r="BI48" s="210"/>
    </row>
    <row r="49" spans="1:61" x14ac:dyDescent="0.25">
      <c r="A49" s="239" t="s">
        <v>91</v>
      </c>
      <c r="B49" s="164">
        <v>939</v>
      </c>
      <c r="C49" s="299" t="s">
        <v>628</v>
      </c>
      <c r="D49" s="166">
        <v>2800</v>
      </c>
      <c r="E49" s="168">
        <v>42165</v>
      </c>
      <c r="F49" s="358">
        <v>2799.94</v>
      </c>
      <c r="G49" s="168">
        <v>42198</v>
      </c>
      <c r="H49" s="209"/>
      <c r="I49" s="266">
        <v>21</v>
      </c>
      <c r="J49" s="361">
        <f t="shared" si="0"/>
        <v>2314.0495867768595</v>
      </c>
      <c r="K49" s="267" t="s">
        <v>2488</v>
      </c>
      <c r="L49" s="267" t="s">
        <v>2489</v>
      </c>
      <c r="M49" s="267" t="s">
        <v>1894</v>
      </c>
      <c r="AO49" s="260"/>
      <c r="AP49" s="260"/>
      <c r="AQ49" s="260"/>
      <c r="AR49" s="260"/>
      <c r="AS49" s="260"/>
      <c r="AT49" s="260" t="s">
        <v>2963</v>
      </c>
      <c r="AU49" s="260" t="s">
        <v>2964</v>
      </c>
      <c r="AV49" s="260"/>
      <c r="AW49" s="260"/>
      <c r="AX49" s="260"/>
      <c r="AY49" s="260"/>
      <c r="AZ49" s="260"/>
      <c r="BA49" s="260"/>
      <c r="BB49" s="260"/>
      <c r="BC49" s="260"/>
      <c r="BD49" s="260"/>
      <c r="BE49" s="260"/>
      <c r="BF49" s="260"/>
      <c r="BG49" s="210"/>
      <c r="BH49" s="210"/>
      <c r="BI49" s="210"/>
    </row>
    <row r="50" spans="1:61" x14ac:dyDescent="0.25">
      <c r="A50" s="239" t="s">
        <v>91</v>
      </c>
      <c r="B50" s="164">
        <v>968</v>
      </c>
      <c r="C50" s="299" t="s">
        <v>628</v>
      </c>
      <c r="D50" s="166">
        <v>2178</v>
      </c>
      <c r="E50" s="168"/>
      <c r="F50" s="358">
        <v>2178</v>
      </c>
      <c r="G50" s="168">
        <v>42208</v>
      </c>
      <c r="H50" s="209"/>
      <c r="I50" s="266">
        <v>21</v>
      </c>
      <c r="J50" s="361">
        <f t="shared" si="0"/>
        <v>1800</v>
      </c>
      <c r="K50" s="267" t="s">
        <v>2488</v>
      </c>
      <c r="L50" s="267" t="s">
        <v>2489</v>
      </c>
      <c r="M50" s="267" t="s">
        <v>1894</v>
      </c>
      <c r="AO50" s="260"/>
      <c r="AP50" s="260"/>
      <c r="AQ50" s="260"/>
      <c r="AR50" s="260"/>
      <c r="AS50" s="260"/>
      <c r="AT50" s="260" t="s">
        <v>3158</v>
      </c>
      <c r="AU50" s="260" t="s">
        <v>3159</v>
      </c>
      <c r="AV50" s="260"/>
      <c r="AW50" s="260"/>
      <c r="AX50" s="260"/>
      <c r="AY50" s="260"/>
      <c r="AZ50" s="260"/>
      <c r="BA50" s="260"/>
      <c r="BB50" s="260"/>
      <c r="BC50" s="260"/>
      <c r="BD50" s="260"/>
      <c r="BE50" s="260"/>
      <c r="BF50" s="260"/>
      <c r="BG50" s="210"/>
      <c r="BH50" s="210"/>
      <c r="BI50" s="210"/>
    </row>
    <row r="51" spans="1:61" x14ac:dyDescent="0.25">
      <c r="A51" s="239" t="s">
        <v>91</v>
      </c>
      <c r="B51" s="164">
        <v>644</v>
      </c>
      <c r="C51" s="299" t="s">
        <v>628</v>
      </c>
      <c r="D51" s="166">
        <v>12750</v>
      </c>
      <c r="E51" s="168">
        <v>42135</v>
      </c>
      <c r="F51" s="358">
        <v>12750</v>
      </c>
      <c r="G51" s="168">
        <v>42187</v>
      </c>
      <c r="H51" s="209"/>
      <c r="I51" s="266">
        <v>0</v>
      </c>
      <c r="J51" s="361">
        <f t="shared" ref="J51:J114" si="1">D51/(I51+100)*100</f>
        <v>12750</v>
      </c>
      <c r="K51" s="267" t="s">
        <v>2977</v>
      </c>
      <c r="L51" s="267" t="s">
        <v>2979</v>
      </c>
      <c r="M51" s="267" t="s">
        <v>1893</v>
      </c>
      <c r="AO51" s="260"/>
      <c r="AP51" s="260" t="s">
        <v>2971</v>
      </c>
      <c r="AQ51" s="260"/>
      <c r="AR51" s="260" t="s">
        <v>2972</v>
      </c>
      <c r="AS51" s="260" t="s">
        <v>2973</v>
      </c>
      <c r="AT51" s="260" t="s">
        <v>2974</v>
      </c>
      <c r="AU51" s="260" t="s">
        <v>2975</v>
      </c>
      <c r="AV51" s="260"/>
      <c r="AW51" s="260" t="s">
        <v>2976</v>
      </c>
      <c r="AX51" s="260"/>
      <c r="AY51" s="260" t="s">
        <v>2978</v>
      </c>
      <c r="AZ51" s="260" t="s">
        <v>2980</v>
      </c>
      <c r="BA51" s="260"/>
      <c r="BB51" s="260"/>
      <c r="BC51" s="260"/>
      <c r="BD51" s="260"/>
      <c r="BE51" s="260"/>
      <c r="BF51" s="260"/>
      <c r="BG51" s="210"/>
      <c r="BH51" s="210"/>
      <c r="BI51" s="210"/>
    </row>
    <row r="52" spans="1:61" ht="30" x14ac:dyDescent="0.25">
      <c r="A52" s="239" t="s">
        <v>91</v>
      </c>
      <c r="B52" s="164">
        <v>991</v>
      </c>
      <c r="C52" s="299" t="s">
        <v>628</v>
      </c>
      <c r="D52" s="166">
        <v>5220</v>
      </c>
      <c r="E52" s="168">
        <v>42198</v>
      </c>
      <c r="F52" s="167">
        <v>5220</v>
      </c>
      <c r="G52" s="168">
        <v>42216</v>
      </c>
      <c r="H52" s="209"/>
      <c r="I52" s="266">
        <v>0</v>
      </c>
      <c r="J52" s="361">
        <f t="shared" si="1"/>
        <v>5220</v>
      </c>
      <c r="K52" s="267" t="s">
        <v>3020</v>
      </c>
      <c r="L52" s="267" t="s">
        <v>3021</v>
      </c>
      <c r="M52" s="267" t="s">
        <v>1895</v>
      </c>
      <c r="AO52" s="260"/>
      <c r="AP52" s="260"/>
      <c r="AQ52" s="260"/>
      <c r="AR52" s="260"/>
      <c r="AS52" s="260"/>
      <c r="AT52" s="260" t="s">
        <v>211</v>
      </c>
      <c r="AU52" s="260"/>
      <c r="AV52" s="260"/>
      <c r="AW52" s="260"/>
      <c r="AX52" s="260"/>
      <c r="AY52" s="260"/>
      <c r="AZ52" s="260"/>
      <c r="BA52" s="260"/>
      <c r="BB52" s="260"/>
      <c r="BC52" s="260"/>
      <c r="BD52" s="260"/>
      <c r="BE52" s="260"/>
      <c r="BF52" s="260"/>
      <c r="BG52" s="210"/>
      <c r="BH52" s="210"/>
      <c r="BI52" s="210"/>
    </row>
    <row r="53" spans="1:61" x14ac:dyDescent="0.25">
      <c r="A53" s="239" t="s">
        <v>91</v>
      </c>
      <c r="B53" s="164">
        <v>992</v>
      </c>
      <c r="C53" s="299" t="s">
        <v>628</v>
      </c>
      <c r="D53" s="166">
        <v>1750</v>
      </c>
      <c r="E53" s="168">
        <v>42198</v>
      </c>
      <c r="F53" s="167">
        <v>1750</v>
      </c>
      <c r="G53" s="168">
        <v>42221</v>
      </c>
      <c r="H53" s="209"/>
      <c r="I53" s="266">
        <v>0</v>
      </c>
      <c r="J53" s="361">
        <f t="shared" si="1"/>
        <v>1750</v>
      </c>
      <c r="K53" s="267" t="s">
        <v>3022</v>
      </c>
      <c r="L53" s="267" t="s">
        <v>3023</v>
      </c>
      <c r="M53" s="267" t="s">
        <v>1893</v>
      </c>
      <c r="AO53" s="260"/>
      <c r="AP53" s="260"/>
      <c r="AQ53" s="260"/>
      <c r="AR53" s="260"/>
      <c r="AS53" s="260"/>
      <c r="AT53" s="260" t="s">
        <v>211</v>
      </c>
      <c r="AU53" s="260"/>
      <c r="AV53" s="260"/>
      <c r="AW53" s="260"/>
      <c r="AX53" s="260"/>
      <c r="AY53" s="260"/>
      <c r="AZ53" s="260"/>
      <c r="BA53" s="260"/>
      <c r="BB53" s="260"/>
      <c r="BC53" s="260"/>
      <c r="BD53" s="260"/>
      <c r="BE53" s="260"/>
      <c r="BF53" s="260"/>
      <c r="BG53" s="210"/>
      <c r="BH53" s="210"/>
      <c r="BI53" s="210"/>
    </row>
    <row r="54" spans="1:61" x14ac:dyDescent="0.25">
      <c r="A54" s="239" t="s">
        <v>91</v>
      </c>
      <c r="B54" s="164">
        <v>1021</v>
      </c>
      <c r="C54" s="299" t="s">
        <v>628</v>
      </c>
      <c r="D54" s="166">
        <v>5313</v>
      </c>
      <c r="E54" s="168">
        <v>42208</v>
      </c>
      <c r="F54" s="167">
        <v>5313</v>
      </c>
      <c r="G54" s="168">
        <v>42243</v>
      </c>
      <c r="H54" s="209"/>
      <c r="I54" s="266">
        <v>15</v>
      </c>
      <c r="J54" s="361">
        <f t="shared" si="1"/>
        <v>4620</v>
      </c>
      <c r="K54" s="267" t="s">
        <v>3240</v>
      </c>
      <c r="L54" s="267" t="s">
        <v>3241</v>
      </c>
      <c r="M54" s="267" t="s">
        <v>1894</v>
      </c>
      <c r="AO54" s="260"/>
      <c r="AP54" s="260"/>
      <c r="AQ54" s="260"/>
      <c r="AR54" s="260"/>
      <c r="AS54" s="260"/>
      <c r="AT54" s="260" t="s">
        <v>3374</v>
      </c>
      <c r="AU54" s="260" t="s">
        <v>3375</v>
      </c>
      <c r="AV54" s="260"/>
      <c r="AW54" s="260"/>
      <c r="AX54" s="260"/>
      <c r="AY54" s="260"/>
      <c r="AZ54" s="260"/>
      <c r="BA54" s="260"/>
      <c r="BB54" s="260"/>
      <c r="BC54" s="260"/>
      <c r="BD54" s="260"/>
      <c r="BE54" s="260"/>
      <c r="BF54" s="260"/>
      <c r="BG54" s="210"/>
      <c r="BH54" s="210"/>
      <c r="BI54" s="210"/>
    </row>
    <row r="55" spans="1:61" x14ac:dyDescent="0.25">
      <c r="A55" s="239" t="s">
        <v>91</v>
      </c>
      <c r="B55" s="164">
        <v>1024</v>
      </c>
      <c r="C55" s="299" t="s">
        <v>628</v>
      </c>
      <c r="D55" s="166">
        <v>15515</v>
      </c>
      <c r="E55" s="168">
        <v>42212</v>
      </c>
      <c r="F55" s="167">
        <v>15515</v>
      </c>
      <c r="G55" s="168">
        <v>42228</v>
      </c>
      <c r="H55" s="209"/>
      <c r="I55" s="266">
        <v>15</v>
      </c>
      <c r="J55" s="361">
        <f t="shared" si="1"/>
        <v>13491.304347826088</v>
      </c>
      <c r="K55" s="267" t="s">
        <v>1155</v>
      </c>
      <c r="L55" s="267" t="s">
        <v>3242</v>
      </c>
      <c r="M55" s="267" t="s">
        <v>1893</v>
      </c>
      <c r="AO55" s="260"/>
      <c r="AP55" s="260"/>
      <c r="AQ55" s="260"/>
      <c r="AR55" s="260"/>
      <c r="AS55" s="260"/>
      <c r="AT55" s="260" t="s">
        <v>3341</v>
      </c>
      <c r="AU55" s="260" t="s">
        <v>3342</v>
      </c>
      <c r="AV55" s="260"/>
      <c r="AW55" s="260"/>
      <c r="AX55" s="260"/>
      <c r="AY55" s="260"/>
      <c r="AZ55" s="260"/>
      <c r="BA55" s="260"/>
      <c r="BB55" s="260"/>
      <c r="BC55" s="260"/>
      <c r="BD55" s="260"/>
      <c r="BE55" s="260"/>
      <c r="BF55" s="260"/>
      <c r="BG55" s="210"/>
      <c r="BH55" s="210"/>
      <c r="BI55" s="210"/>
    </row>
    <row r="56" spans="1:61" x14ac:dyDescent="0.25">
      <c r="A56" s="239" t="s">
        <v>91</v>
      </c>
      <c r="B56" s="164">
        <v>1038</v>
      </c>
      <c r="C56" s="299" t="s">
        <v>628</v>
      </c>
      <c r="D56" s="166">
        <v>1210</v>
      </c>
      <c r="E56" s="168">
        <v>42213</v>
      </c>
      <c r="F56" s="167"/>
      <c r="G56" s="168"/>
      <c r="H56" s="209"/>
      <c r="I56" s="266">
        <v>21</v>
      </c>
      <c r="J56" s="361">
        <f t="shared" si="1"/>
        <v>1000</v>
      </c>
      <c r="K56" s="267" t="s">
        <v>1552</v>
      </c>
      <c r="L56" s="267" t="s">
        <v>3253</v>
      </c>
      <c r="M56" s="267" t="s">
        <v>1893</v>
      </c>
      <c r="AO56" s="260"/>
      <c r="AP56" s="260"/>
      <c r="AQ56" s="260"/>
      <c r="AR56" s="260"/>
      <c r="AS56" s="260" t="s">
        <v>3260</v>
      </c>
      <c r="AT56" s="260" t="s">
        <v>211</v>
      </c>
      <c r="AU56" s="260"/>
      <c r="AV56" s="260"/>
      <c r="AW56" s="260"/>
      <c r="AX56" s="260"/>
      <c r="AY56" s="260"/>
      <c r="AZ56" s="260"/>
      <c r="BA56" s="260"/>
      <c r="BB56" s="260"/>
      <c r="BC56" s="260"/>
      <c r="BD56" s="260"/>
      <c r="BE56" s="260"/>
      <c r="BF56" s="260"/>
      <c r="BG56" s="210"/>
      <c r="BH56" s="210"/>
      <c r="BI56" s="210"/>
    </row>
    <row r="57" spans="1:61" x14ac:dyDescent="0.25">
      <c r="A57" s="239" t="s">
        <v>96</v>
      </c>
      <c r="B57" s="164">
        <v>1802</v>
      </c>
      <c r="C57" s="299" t="s">
        <v>628</v>
      </c>
      <c r="D57" s="166">
        <v>550000</v>
      </c>
      <c r="E57" s="168">
        <v>42171</v>
      </c>
      <c r="F57" s="167">
        <v>275000</v>
      </c>
      <c r="G57" s="168">
        <v>42260</v>
      </c>
      <c r="H57" s="209"/>
      <c r="I57" s="266">
        <v>21</v>
      </c>
      <c r="J57" s="361">
        <f t="shared" si="1"/>
        <v>454545.45454545453</v>
      </c>
      <c r="K57" s="267" t="s">
        <v>3346</v>
      </c>
      <c r="L57" s="267" t="s">
        <v>3348</v>
      </c>
      <c r="AO57" s="260"/>
      <c r="AP57" s="260" t="s">
        <v>3343</v>
      </c>
      <c r="AQ57" s="260"/>
      <c r="AR57" s="260" t="s">
        <v>3344</v>
      </c>
      <c r="AS57" s="260" t="s">
        <v>3345</v>
      </c>
      <c r="AT57" s="260" t="s">
        <v>3401</v>
      </c>
      <c r="AU57" s="260" t="s">
        <v>3402</v>
      </c>
      <c r="AV57" s="260"/>
      <c r="AW57" s="260"/>
      <c r="AX57" s="260"/>
      <c r="AY57" s="260" t="s">
        <v>3347</v>
      </c>
      <c r="AZ57" s="260" t="s">
        <v>3349</v>
      </c>
      <c r="BA57" s="260"/>
      <c r="BB57" s="260"/>
      <c r="BC57" s="260"/>
      <c r="BD57" s="260"/>
      <c r="BE57" s="260"/>
      <c r="BF57" s="260"/>
      <c r="BG57" s="210"/>
      <c r="BH57" s="210"/>
      <c r="BI57" s="210"/>
    </row>
    <row r="58" spans="1:61" x14ac:dyDescent="0.25">
      <c r="A58" s="239" t="s">
        <v>91</v>
      </c>
      <c r="B58" s="164">
        <v>1070</v>
      </c>
      <c r="C58" s="299" t="s">
        <v>628</v>
      </c>
      <c r="D58" s="166">
        <v>7647</v>
      </c>
      <c r="E58" s="168">
        <v>42228</v>
      </c>
      <c r="F58" s="167"/>
      <c r="G58" s="168"/>
      <c r="H58" s="209"/>
      <c r="I58" s="266">
        <v>21</v>
      </c>
      <c r="J58" s="361">
        <f t="shared" si="1"/>
        <v>6319.8347107438021</v>
      </c>
      <c r="K58" s="267" t="s">
        <v>1552</v>
      </c>
      <c r="L58" s="267" t="s">
        <v>3359</v>
      </c>
      <c r="M58" s="267" t="s">
        <v>1893</v>
      </c>
      <c r="AO58" s="260"/>
      <c r="AP58" s="260" t="s">
        <v>3355</v>
      </c>
      <c r="AQ58" s="260"/>
      <c r="AR58" s="260" t="s">
        <v>3356</v>
      </c>
      <c r="AS58" s="260" t="s">
        <v>3357</v>
      </c>
      <c r="AT58" s="260" t="s">
        <v>211</v>
      </c>
      <c r="AU58" s="260"/>
      <c r="AV58" s="260"/>
      <c r="AW58" s="260"/>
      <c r="AX58" s="260"/>
      <c r="AY58" s="260" t="s">
        <v>3358</v>
      </c>
      <c r="AZ58" s="260" t="s">
        <v>3360</v>
      </c>
      <c r="BA58" s="260" t="s">
        <v>3361</v>
      </c>
      <c r="BB58" s="260"/>
      <c r="BC58" s="260"/>
      <c r="BD58" s="260"/>
      <c r="BE58" s="260"/>
      <c r="BF58" s="260"/>
      <c r="BG58" s="210"/>
      <c r="BH58" s="210"/>
      <c r="BI58" s="210"/>
    </row>
    <row r="59" spans="1:61" x14ac:dyDescent="0.25">
      <c r="A59" s="239" t="s">
        <v>91</v>
      </c>
      <c r="B59" s="164">
        <v>1071</v>
      </c>
      <c r="C59" s="299" t="s">
        <v>628</v>
      </c>
      <c r="D59" s="166">
        <v>9627</v>
      </c>
      <c r="E59" s="168">
        <v>42228</v>
      </c>
      <c r="F59" s="167">
        <v>9627</v>
      </c>
      <c r="G59" s="168">
        <v>42254</v>
      </c>
      <c r="H59" s="209"/>
      <c r="I59" s="266">
        <v>21</v>
      </c>
      <c r="J59" s="361">
        <f t="shared" si="1"/>
        <v>7956.1983471074382</v>
      </c>
      <c r="K59" s="267" t="s">
        <v>1155</v>
      </c>
      <c r="L59" s="267" t="s">
        <v>3366</v>
      </c>
      <c r="M59" s="267" t="s">
        <v>1893</v>
      </c>
      <c r="AO59" s="260"/>
      <c r="AP59" s="260" t="s">
        <v>3362</v>
      </c>
      <c r="AQ59" s="260"/>
      <c r="AR59" s="260" t="s">
        <v>3363</v>
      </c>
      <c r="AS59" s="260" t="s">
        <v>3364</v>
      </c>
      <c r="AT59" s="260" t="s">
        <v>3419</v>
      </c>
      <c r="AU59" s="260" t="s">
        <v>3420</v>
      </c>
      <c r="AV59" s="260"/>
      <c r="AW59" s="260"/>
      <c r="AX59" s="260"/>
      <c r="AY59" s="260" t="s">
        <v>3365</v>
      </c>
      <c r="AZ59" s="260" t="s">
        <v>3367</v>
      </c>
      <c r="BA59" s="260" t="s">
        <v>3368</v>
      </c>
      <c r="BB59" s="260"/>
      <c r="BC59" s="260"/>
      <c r="BD59" s="260"/>
      <c r="BE59" s="260"/>
      <c r="BF59" s="260"/>
      <c r="BG59" s="210"/>
      <c r="BH59" s="210"/>
      <c r="BI59" s="210"/>
    </row>
    <row r="60" spans="1:61" x14ac:dyDescent="0.25">
      <c r="A60" s="239" t="s">
        <v>91</v>
      </c>
      <c r="B60" s="164">
        <v>1151</v>
      </c>
      <c r="C60" s="299" t="s">
        <v>628</v>
      </c>
      <c r="D60" s="166">
        <v>7757</v>
      </c>
      <c r="E60" s="168">
        <v>42256</v>
      </c>
      <c r="F60" s="167"/>
      <c r="G60" s="168"/>
      <c r="H60" s="209"/>
      <c r="I60" s="266">
        <v>15</v>
      </c>
      <c r="J60" s="361">
        <f t="shared" si="1"/>
        <v>6745.217391304348</v>
      </c>
      <c r="K60" s="267" t="s">
        <v>1155</v>
      </c>
      <c r="L60" s="267" t="s">
        <v>3499</v>
      </c>
      <c r="M60" s="267" t="s">
        <v>1893</v>
      </c>
      <c r="AO60" s="260"/>
      <c r="AP60" s="260"/>
      <c r="AQ60" s="260"/>
      <c r="AR60" s="260" t="s">
        <v>3500</v>
      </c>
      <c r="AS60" s="260"/>
      <c r="AT60" s="260" t="s">
        <v>211</v>
      </c>
      <c r="AU60" s="260"/>
      <c r="AV60" s="260"/>
      <c r="AW60" s="260"/>
      <c r="AX60" s="260"/>
      <c r="AY60" s="260"/>
      <c r="AZ60" s="260"/>
      <c r="BA60" s="260"/>
      <c r="BB60" s="260"/>
      <c r="BC60" s="260"/>
      <c r="BD60" s="260"/>
      <c r="BE60" s="260"/>
      <c r="BF60" s="260"/>
      <c r="BG60" s="210"/>
      <c r="BH60" s="210"/>
      <c r="BI60" s="210"/>
    </row>
    <row r="61" spans="1:61" ht="30" x14ac:dyDescent="0.25">
      <c r="A61" s="239" t="s">
        <v>91</v>
      </c>
      <c r="B61" s="164">
        <v>1172</v>
      </c>
      <c r="C61" s="299" t="s">
        <v>628</v>
      </c>
      <c r="D61" s="166">
        <v>5000</v>
      </c>
      <c r="E61" s="168">
        <v>42258</v>
      </c>
      <c r="F61" s="167"/>
      <c r="G61" s="168"/>
      <c r="H61" s="209"/>
      <c r="I61" s="266">
        <v>15</v>
      </c>
      <c r="J61" s="361">
        <f t="shared" si="1"/>
        <v>4347.826086956522</v>
      </c>
      <c r="K61" s="267" t="s">
        <v>3516</v>
      </c>
      <c r="L61" s="267" t="s">
        <v>3518</v>
      </c>
      <c r="AO61" s="260"/>
      <c r="AP61" s="260" t="s">
        <v>3512</v>
      </c>
      <c r="AQ61" s="260"/>
      <c r="AR61" s="260" t="s">
        <v>3513</v>
      </c>
      <c r="AS61" s="260" t="s">
        <v>3514</v>
      </c>
      <c r="AT61" s="260" t="s">
        <v>211</v>
      </c>
      <c r="AU61" s="260"/>
      <c r="AV61" s="260"/>
      <c r="AW61" s="260" t="s">
        <v>3515</v>
      </c>
      <c r="AX61" s="260"/>
      <c r="AY61" s="260" t="s">
        <v>3517</v>
      </c>
      <c r="AZ61" s="260" t="s">
        <v>3519</v>
      </c>
      <c r="BA61" s="260"/>
      <c r="BB61" s="260"/>
      <c r="BC61" s="260"/>
      <c r="BD61" s="260"/>
      <c r="BE61" s="260"/>
      <c r="BF61" s="260"/>
      <c r="BG61" s="210"/>
      <c r="BH61" s="210"/>
      <c r="BI61" s="210"/>
    </row>
    <row r="62" spans="1:61" x14ac:dyDescent="0.25">
      <c r="A62" s="239" t="s">
        <v>91</v>
      </c>
      <c r="B62" s="164"/>
      <c r="C62" s="299" t="s">
        <v>628</v>
      </c>
      <c r="D62" s="166"/>
      <c r="E62" s="168"/>
      <c r="F62" s="167"/>
      <c r="G62" s="168"/>
      <c r="H62" s="209"/>
      <c r="I62" s="266">
        <v>21</v>
      </c>
      <c r="J62" s="361">
        <f t="shared" si="1"/>
        <v>0</v>
      </c>
      <c r="AO62" s="260"/>
      <c r="AP62" s="260"/>
      <c r="AQ62" s="260"/>
      <c r="AR62" s="260"/>
      <c r="AS62" s="260"/>
      <c r="AT62" s="260" t="s">
        <v>211</v>
      </c>
      <c r="AU62" s="260"/>
      <c r="AV62" s="260"/>
      <c r="AW62" s="260"/>
      <c r="AX62" s="260"/>
      <c r="AY62" s="260"/>
      <c r="AZ62" s="260"/>
      <c r="BA62" s="260"/>
      <c r="BB62" s="260"/>
      <c r="BC62" s="260"/>
      <c r="BD62" s="260"/>
      <c r="BE62" s="260"/>
      <c r="BF62" s="260"/>
      <c r="BG62" s="210"/>
      <c r="BH62" s="210"/>
      <c r="BI62" s="210"/>
    </row>
    <row r="63" spans="1:61" x14ac:dyDescent="0.25">
      <c r="A63" s="239" t="s">
        <v>91</v>
      </c>
      <c r="B63" s="164"/>
      <c r="C63" s="299" t="s">
        <v>628</v>
      </c>
      <c r="D63" s="166"/>
      <c r="E63" s="168"/>
      <c r="F63" s="167"/>
      <c r="G63" s="168"/>
      <c r="H63" s="209"/>
      <c r="I63" s="266">
        <v>21</v>
      </c>
      <c r="J63" s="361">
        <f t="shared" si="1"/>
        <v>0</v>
      </c>
      <c r="AO63" s="260"/>
      <c r="AP63" s="260"/>
      <c r="AQ63" s="260"/>
      <c r="AR63" s="260"/>
      <c r="AS63" s="260"/>
      <c r="AT63" s="260" t="s">
        <v>211</v>
      </c>
      <c r="AU63" s="260"/>
      <c r="AV63" s="260"/>
      <c r="AW63" s="260"/>
      <c r="AX63" s="260"/>
      <c r="AY63" s="260"/>
      <c r="AZ63" s="260"/>
      <c r="BA63" s="260"/>
      <c r="BB63" s="260"/>
      <c r="BC63" s="260"/>
      <c r="BD63" s="260"/>
      <c r="BE63" s="260"/>
      <c r="BF63" s="260"/>
      <c r="BG63" s="210"/>
      <c r="BH63" s="210"/>
      <c r="BI63" s="210"/>
    </row>
    <row r="64" spans="1:61" x14ac:dyDescent="0.25">
      <c r="A64" s="239" t="s">
        <v>91</v>
      </c>
      <c r="B64" s="164"/>
      <c r="C64" s="299" t="s">
        <v>628</v>
      </c>
      <c r="D64" s="166"/>
      <c r="E64" s="168"/>
      <c r="F64" s="167"/>
      <c r="G64" s="168"/>
      <c r="H64" s="209"/>
      <c r="I64" s="266">
        <v>21</v>
      </c>
      <c r="J64" s="361">
        <f t="shared" si="1"/>
        <v>0</v>
      </c>
      <c r="AO64" s="260"/>
      <c r="AP64" s="260"/>
      <c r="AQ64" s="260"/>
      <c r="AR64" s="260"/>
      <c r="AS64" s="260"/>
      <c r="AT64" s="260" t="s">
        <v>211</v>
      </c>
      <c r="AU64" s="260"/>
      <c r="AV64" s="260"/>
      <c r="AW64" s="260"/>
      <c r="AX64" s="260"/>
      <c r="AY64" s="260"/>
      <c r="AZ64" s="260"/>
      <c r="BA64" s="260"/>
      <c r="BB64" s="260"/>
      <c r="BC64" s="260"/>
      <c r="BD64" s="260"/>
      <c r="BE64" s="260"/>
      <c r="BF64" s="260"/>
      <c r="BG64" s="210"/>
      <c r="BH64" s="210"/>
      <c r="BI64" s="210"/>
    </row>
    <row r="65" spans="1:61" x14ac:dyDescent="0.25">
      <c r="A65" s="239" t="s">
        <v>91</v>
      </c>
      <c r="B65" s="164"/>
      <c r="C65" s="299" t="s">
        <v>628</v>
      </c>
      <c r="D65" s="166"/>
      <c r="E65" s="168"/>
      <c r="F65" s="167"/>
      <c r="G65" s="168"/>
      <c r="H65" s="209"/>
      <c r="I65" s="266">
        <v>21</v>
      </c>
      <c r="J65" s="361">
        <f t="shared" si="1"/>
        <v>0</v>
      </c>
      <c r="AO65" s="260"/>
      <c r="AP65" s="260"/>
      <c r="AQ65" s="260"/>
      <c r="AR65" s="260"/>
      <c r="AS65" s="260"/>
      <c r="AT65" s="260" t="s">
        <v>211</v>
      </c>
      <c r="AU65" s="260"/>
      <c r="AV65" s="260"/>
      <c r="AW65" s="260"/>
      <c r="AX65" s="260"/>
      <c r="AY65" s="260"/>
      <c r="AZ65" s="260"/>
      <c r="BA65" s="260"/>
      <c r="BB65" s="260"/>
      <c r="BC65" s="260"/>
      <c r="BD65" s="260"/>
      <c r="BE65" s="260"/>
      <c r="BF65" s="260"/>
      <c r="BG65" s="210"/>
      <c r="BH65" s="210"/>
      <c r="BI65" s="210"/>
    </row>
    <row r="66" spans="1:61" x14ac:dyDescent="0.25">
      <c r="A66" s="239" t="s">
        <v>91</v>
      </c>
      <c r="B66" s="164"/>
      <c r="C66" s="299" t="s">
        <v>628</v>
      </c>
      <c r="D66" s="166"/>
      <c r="E66" s="168"/>
      <c r="F66" s="167"/>
      <c r="G66" s="168"/>
      <c r="H66" s="209"/>
      <c r="I66" s="266">
        <v>21</v>
      </c>
      <c r="J66" s="361">
        <f t="shared" si="1"/>
        <v>0</v>
      </c>
      <c r="AO66" s="260"/>
      <c r="AP66" s="260"/>
      <c r="AQ66" s="260"/>
      <c r="AR66" s="260"/>
      <c r="AS66" s="260"/>
      <c r="AT66" s="260" t="s">
        <v>211</v>
      </c>
      <c r="AU66" s="260"/>
      <c r="AV66" s="260"/>
      <c r="AW66" s="260"/>
      <c r="AX66" s="260"/>
      <c r="AY66" s="260"/>
      <c r="AZ66" s="260"/>
      <c r="BA66" s="260"/>
      <c r="BB66" s="260"/>
      <c r="BC66" s="260"/>
      <c r="BD66" s="260"/>
      <c r="BE66" s="260"/>
      <c r="BF66" s="260"/>
      <c r="BG66" s="210"/>
      <c r="BH66" s="210"/>
      <c r="BI66" s="210"/>
    </row>
    <row r="67" spans="1:61" x14ac:dyDescent="0.25">
      <c r="A67" s="239" t="s">
        <v>91</v>
      </c>
      <c r="B67" s="164"/>
      <c r="C67" s="299" t="s">
        <v>628</v>
      </c>
      <c r="D67" s="166"/>
      <c r="E67" s="168"/>
      <c r="F67" s="167"/>
      <c r="G67" s="168"/>
      <c r="H67" s="209"/>
      <c r="I67" s="266">
        <v>21</v>
      </c>
      <c r="J67" s="361">
        <f t="shared" si="1"/>
        <v>0</v>
      </c>
      <c r="AO67" s="260"/>
      <c r="AP67" s="260"/>
      <c r="AQ67" s="260"/>
      <c r="AR67" s="260"/>
      <c r="AS67" s="260"/>
      <c r="AT67" s="260" t="s">
        <v>211</v>
      </c>
      <c r="AU67" s="260"/>
      <c r="AV67" s="260"/>
      <c r="AW67" s="260"/>
      <c r="AX67" s="260"/>
      <c r="AY67" s="260"/>
      <c r="AZ67" s="260"/>
      <c r="BA67" s="260"/>
      <c r="BB67" s="260"/>
      <c r="BC67" s="260"/>
      <c r="BD67" s="260"/>
      <c r="BE67" s="260"/>
      <c r="BF67" s="260"/>
      <c r="BG67" s="210"/>
      <c r="BH67" s="210"/>
      <c r="BI67" s="210"/>
    </row>
    <row r="68" spans="1:61" x14ac:dyDescent="0.25">
      <c r="A68" s="239" t="s">
        <v>91</v>
      </c>
      <c r="B68" s="164"/>
      <c r="C68" s="299" t="s">
        <v>628</v>
      </c>
      <c r="D68" s="166"/>
      <c r="E68" s="168"/>
      <c r="F68" s="167"/>
      <c r="G68" s="168"/>
      <c r="H68" s="209"/>
      <c r="I68" s="266">
        <v>21</v>
      </c>
      <c r="J68" s="361">
        <f t="shared" si="1"/>
        <v>0</v>
      </c>
      <c r="AO68" s="260"/>
      <c r="AP68" s="260"/>
      <c r="AQ68" s="260"/>
      <c r="AR68" s="260"/>
      <c r="AS68" s="260"/>
      <c r="AT68" s="260" t="s">
        <v>211</v>
      </c>
      <c r="AU68" s="260"/>
      <c r="AV68" s="260"/>
      <c r="AW68" s="260"/>
      <c r="AX68" s="260"/>
      <c r="AY68" s="260"/>
      <c r="AZ68" s="260"/>
      <c r="BA68" s="260"/>
      <c r="BB68" s="260"/>
      <c r="BC68" s="260"/>
      <c r="BD68" s="260"/>
      <c r="BE68" s="260"/>
      <c r="BF68" s="260"/>
      <c r="BG68" s="210"/>
      <c r="BH68" s="210"/>
      <c r="BI68" s="210"/>
    </row>
    <row r="69" spans="1:61" x14ac:dyDescent="0.25">
      <c r="A69" s="239" t="s">
        <v>91</v>
      </c>
      <c r="B69" s="164"/>
      <c r="C69" s="299" t="s">
        <v>628</v>
      </c>
      <c r="D69" s="166"/>
      <c r="E69" s="168"/>
      <c r="F69" s="167"/>
      <c r="G69" s="168"/>
      <c r="H69" s="209"/>
      <c r="I69" s="266">
        <v>21</v>
      </c>
      <c r="J69" s="361">
        <f t="shared" si="1"/>
        <v>0</v>
      </c>
      <c r="AO69" s="260"/>
      <c r="AP69" s="260"/>
      <c r="AQ69" s="260"/>
      <c r="AR69" s="260"/>
      <c r="AS69" s="260"/>
      <c r="AT69" s="260" t="s">
        <v>211</v>
      </c>
      <c r="AU69" s="260"/>
      <c r="AV69" s="260"/>
      <c r="AW69" s="260"/>
      <c r="AX69" s="260"/>
      <c r="AY69" s="260"/>
      <c r="AZ69" s="260"/>
      <c r="BA69" s="260"/>
      <c r="BB69" s="260"/>
      <c r="BC69" s="260"/>
      <c r="BD69" s="260"/>
      <c r="BE69" s="260"/>
      <c r="BF69" s="260"/>
      <c r="BG69" s="210"/>
      <c r="BH69" s="210"/>
      <c r="BI69" s="210"/>
    </row>
    <row r="70" spans="1:61" x14ac:dyDescent="0.25">
      <c r="A70" s="239" t="s">
        <v>91</v>
      </c>
      <c r="B70" s="164"/>
      <c r="C70" s="299" t="s">
        <v>628</v>
      </c>
      <c r="D70" s="166"/>
      <c r="E70" s="168"/>
      <c r="F70" s="167"/>
      <c r="G70" s="168"/>
      <c r="H70" s="209"/>
      <c r="I70" s="266">
        <v>21</v>
      </c>
      <c r="J70" s="361">
        <f t="shared" si="1"/>
        <v>0</v>
      </c>
      <c r="AO70" s="260"/>
      <c r="AP70" s="260"/>
      <c r="AQ70" s="260"/>
      <c r="AR70" s="260"/>
      <c r="AS70" s="260"/>
      <c r="AT70" s="260" t="s">
        <v>211</v>
      </c>
      <c r="AU70" s="260"/>
      <c r="AV70" s="260"/>
      <c r="AW70" s="260"/>
      <c r="AX70" s="260"/>
      <c r="AY70" s="260"/>
      <c r="AZ70" s="260"/>
      <c r="BA70" s="260"/>
      <c r="BB70" s="260"/>
      <c r="BC70" s="260"/>
      <c r="BD70" s="260"/>
      <c r="BE70" s="260"/>
      <c r="BF70" s="260"/>
      <c r="BG70" s="210"/>
      <c r="BH70" s="210"/>
      <c r="BI70" s="210"/>
    </row>
    <row r="71" spans="1:61" x14ac:dyDescent="0.25">
      <c r="A71" s="239" t="s">
        <v>91</v>
      </c>
      <c r="B71" s="164"/>
      <c r="C71" s="299" t="s">
        <v>628</v>
      </c>
      <c r="D71" s="166"/>
      <c r="E71" s="168"/>
      <c r="F71" s="167"/>
      <c r="G71" s="168"/>
      <c r="H71" s="209"/>
      <c r="I71" s="266">
        <v>21</v>
      </c>
      <c r="J71" s="361">
        <f t="shared" si="1"/>
        <v>0</v>
      </c>
      <c r="AO71" s="260"/>
      <c r="AP71" s="260"/>
      <c r="AQ71" s="260"/>
      <c r="AR71" s="260"/>
      <c r="AS71" s="260"/>
      <c r="AT71" s="260" t="s">
        <v>211</v>
      </c>
      <c r="AU71" s="260"/>
      <c r="AV71" s="260"/>
      <c r="AW71" s="260"/>
      <c r="AX71" s="260"/>
      <c r="AY71" s="260"/>
      <c r="AZ71" s="260"/>
      <c r="BA71" s="260"/>
      <c r="BB71" s="260"/>
      <c r="BC71" s="260"/>
      <c r="BD71" s="260"/>
      <c r="BE71" s="260"/>
      <c r="BF71" s="260"/>
      <c r="BG71" s="210"/>
      <c r="BH71" s="210"/>
      <c r="BI71" s="210"/>
    </row>
    <row r="72" spans="1:61" x14ac:dyDescent="0.25">
      <c r="A72" s="239" t="s">
        <v>91</v>
      </c>
      <c r="B72" s="164"/>
      <c r="C72" s="299" t="s">
        <v>628</v>
      </c>
      <c r="D72" s="166"/>
      <c r="E72" s="168"/>
      <c r="F72" s="167"/>
      <c r="G72" s="168"/>
      <c r="H72" s="209"/>
      <c r="I72" s="266">
        <v>21</v>
      </c>
      <c r="J72" s="361">
        <f t="shared" si="1"/>
        <v>0</v>
      </c>
      <c r="AO72" s="260"/>
      <c r="AP72" s="260"/>
      <c r="AQ72" s="260"/>
      <c r="AR72" s="260"/>
      <c r="AS72" s="260"/>
      <c r="AT72" s="260" t="s">
        <v>211</v>
      </c>
      <c r="AU72" s="260"/>
      <c r="AV72" s="260"/>
      <c r="AW72" s="260"/>
      <c r="AX72" s="260"/>
      <c r="AY72" s="260"/>
      <c r="AZ72" s="260"/>
      <c r="BA72" s="260"/>
      <c r="BB72" s="260"/>
      <c r="BC72" s="260"/>
      <c r="BD72" s="260"/>
      <c r="BE72" s="260"/>
      <c r="BF72" s="260"/>
      <c r="BG72" s="210"/>
      <c r="BH72" s="210"/>
      <c r="BI72" s="210"/>
    </row>
    <row r="73" spans="1:61" x14ac:dyDescent="0.25">
      <c r="A73" s="239" t="s">
        <v>91</v>
      </c>
      <c r="B73" s="164"/>
      <c r="C73" s="299" t="s">
        <v>628</v>
      </c>
      <c r="D73" s="166"/>
      <c r="E73" s="168"/>
      <c r="F73" s="167"/>
      <c r="G73" s="168"/>
      <c r="H73" s="209"/>
      <c r="I73" s="266">
        <v>21</v>
      </c>
      <c r="J73" s="361">
        <f t="shared" si="1"/>
        <v>0</v>
      </c>
      <c r="AO73" s="260"/>
      <c r="AP73" s="260"/>
      <c r="AQ73" s="260"/>
      <c r="AR73" s="260"/>
      <c r="AS73" s="260"/>
      <c r="AT73" s="260" t="s">
        <v>211</v>
      </c>
      <c r="AU73" s="260"/>
      <c r="AV73" s="260"/>
      <c r="AW73" s="260"/>
      <c r="AX73" s="260"/>
      <c r="AY73" s="260"/>
      <c r="AZ73" s="260"/>
      <c r="BA73" s="260"/>
      <c r="BB73" s="260"/>
      <c r="BC73" s="260"/>
      <c r="BD73" s="260"/>
      <c r="BE73" s="260"/>
      <c r="BF73" s="260"/>
      <c r="BG73" s="210"/>
      <c r="BH73" s="210"/>
      <c r="BI73" s="210"/>
    </row>
    <row r="74" spans="1:61" x14ac:dyDescent="0.25">
      <c r="A74" s="239" t="s">
        <v>91</v>
      </c>
      <c r="B74" s="164"/>
      <c r="C74" s="299" t="s">
        <v>628</v>
      </c>
      <c r="D74" s="166"/>
      <c r="E74" s="168"/>
      <c r="F74" s="167"/>
      <c r="G74" s="168"/>
      <c r="H74" s="209"/>
      <c r="I74" s="266">
        <v>21</v>
      </c>
      <c r="J74" s="361">
        <f t="shared" si="1"/>
        <v>0</v>
      </c>
      <c r="AO74" s="260"/>
      <c r="AP74" s="260"/>
      <c r="AQ74" s="260"/>
      <c r="AR74" s="260"/>
      <c r="AS74" s="260"/>
      <c r="AT74" s="260" t="s">
        <v>211</v>
      </c>
      <c r="AU74" s="260"/>
      <c r="AV74" s="260"/>
      <c r="AW74" s="260"/>
      <c r="AX74" s="260"/>
      <c r="AY74" s="260"/>
      <c r="AZ74" s="260"/>
      <c r="BA74" s="260"/>
      <c r="BB74" s="260"/>
      <c r="BC74" s="260"/>
      <c r="BD74" s="260"/>
      <c r="BE74" s="260"/>
      <c r="BF74" s="260"/>
      <c r="BG74" s="210"/>
      <c r="BH74" s="210"/>
      <c r="BI74" s="210"/>
    </row>
    <row r="75" spans="1:61" x14ac:dyDescent="0.25">
      <c r="A75" s="239" t="s">
        <v>91</v>
      </c>
      <c r="B75" s="164"/>
      <c r="C75" s="299" t="s">
        <v>628</v>
      </c>
      <c r="D75" s="166"/>
      <c r="E75" s="168"/>
      <c r="F75" s="167"/>
      <c r="G75" s="168"/>
      <c r="H75" s="209"/>
      <c r="I75" s="266">
        <v>21</v>
      </c>
      <c r="J75" s="361">
        <f t="shared" si="1"/>
        <v>0</v>
      </c>
      <c r="AO75" s="260"/>
      <c r="AP75" s="260"/>
      <c r="AQ75" s="260"/>
      <c r="AR75" s="260"/>
      <c r="AS75" s="260"/>
      <c r="AT75" s="260" t="s">
        <v>211</v>
      </c>
      <c r="AU75" s="260"/>
      <c r="AV75" s="260"/>
      <c r="AW75" s="260"/>
      <c r="AX75" s="260"/>
      <c r="AY75" s="260"/>
      <c r="AZ75" s="260"/>
      <c r="BA75" s="260"/>
      <c r="BB75" s="260"/>
      <c r="BC75" s="260"/>
      <c r="BD75" s="260"/>
      <c r="BE75" s="260"/>
      <c r="BF75" s="260"/>
      <c r="BG75" s="210"/>
      <c r="BH75" s="210"/>
      <c r="BI75" s="210"/>
    </row>
    <row r="76" spans="1:61" x14ac:dyDescent="0.25">
      <c r="A76" s="239" t="s">
        <v>91</v>
      </c>
      <c r="B76" s="164"/>
      <c r="C76" s="299" t="s">
        <v>628</v>
      </c>
      <c r="D76" s="166"/>
      <c r="E76" s="168"/>
      <c r="F76" s="167"/>
      <c r="G76" s="168"/>
      <c r="H76" s="209"/>
      <c r="I76" s="266">
        <v>21</v>
      </c>
      <c r="J76" s="361">
        <f t="shared" si="1"/>
        <v>0</v>
      </c>
      <c r="AO76" s="260"/>
      <c r="AP76" s="260"/>
      <c r="AQ76" s="260"/>
      <c r="AR76" s="260"/>
      <c r="AS76" s="260"/>
      <c r="AT76" s="260" t="s">
        <v>211</v>
      </c>
      <c r="AU76" s="260"/>
      <c r="AV76" s="260"/>
      <c r="AW76" s="260"/>
      <c r="AX76" s="260"/>
      <c r="AY76" s="260"/>
      <c r="AZ76" s="260"/>
      <c r="BA76" s="260"/>
      <c r="BB76" s="260"/>
      <c r="BC76" s="260"/>
      <c r="BD76" s="260"/>
      <c r="BE76" s="260"/>
      <c r="BF76" s="260"/>
      <c r="BG76" s="210"/>
      <c r="BH76" s="210"/>
      <c r="BI76" s="210"/>
    </row>
    <row r="77" spans="1:61" x14ac:dyDescent="0.25">
      <c r="A77" s="239" t="s">
        <v>91</v>
      </c>
      <c r="B77" s="164"/>
      <c r="C77" s="299" t="s">
        <v>628</v>
      </c>
      <c r="D77" s="166"/>
      <c r="E77" s="168"/>
      <c r="F77" s="167"/>
      <c r="G77" s="168"/>
      <c r="H77" s="209"/>
      <c r="I77" s="266">
        <v>21</v>
      </c>
      <c r="J77" s="361">
        <f t="shared" si="1"/>
        <v>0</v>
      </c>
      <c r="AO77" s="260"/>
      <c r="AP77" s="260"/>
      <c r="AQ77" s="260"/>
      <c r="AR77" s="260"/>
      <c r="AS77" s="260"/>
      <c r="AT77" s="260" t="s">
        <v>211</v>
      </c>
      <c r="AU77" s="260"/>
      <c r="AV77" s="260"/>
      <c r="AW77" s="260"/>
      <c r="AX77" s="260"/>
      <c r="AY77" s="260"/>
      <c r="AZ77" s="260"/>
      <c r="BA77" s="260"/>
      <c r="BB77" s="260"/>
      <c r="BC77" s="260"/>
      <c r="BD77" s="260"/>
      <c r="BE77" s="260"/>
      <c r="BF77" s="260"/>
      <c r="BG77" s="210"/>
      <c r="BH77" s="210"/>
      <c r="BI77" s="210"/>
    </row>
    <row r="78" spans="1:61" x14ac:dyDescent="0.25">
      <c r="A78" s="239" t="s">
        <v>91</v>
      </c>
      <c r="B78" s="164"/>
      <c r="C78" s="299" t="s">
        <v>628</v>
      </c>
      <c r="D78" s="166"/>
      <c r="E78" s="168"/>
      <c r="F78" s="167"/>
      <c r="G78" s="168"/>
      <c r="H78" s="209"/>
      <c r="I78" s="266">
        <v>21</v>
      </c>
      <c r="J78" s="361">
        <f t="shared" si="1"/>
        <v>0</v>
      </c>
      <c r="AO78" s="260"/>
      <c r="AP78" s="260"/>
      <c r="AQ78" s="260"/>
      <c r="AR78" s="260"/>
      <c r="AS78" s="260"/>
      <c r="AT78" s="260" t="s">
        <v>211</v>
      </c>
      <c r="AU78" s="260"/>
      <c r="AV78" s="260"/>
      <c r="AW78" s="260"/>
      <c r="AX78" s="260"/>
      <c r="AY78" s="260"/>
      <c r="AZ78" s="260"/>
      <c r="BA78" s="260"/>
      <c r="BB78" s="260"/>
      <c r="BC78" s="260"/>
      <c r="BD78" s="260"/>
      <c r="BE78" s="260"/>
      <c r="BF78" s="260"/>
      <c r="BG78" s="210"/>
      <c r="BH78" s="210"/>
      <c r="BI78" s="210"/>
    </row>
    <row r="79" spans="1:61" x14ac:dyDescent="0.25">
      <c r="A79" s="239" t="s">
        <v>91</v>
      </c>
      <c r="B79" s="164"/>
      <c r="C79" s="299" t="s">
        <v>628</v>
      </c>
      <c r="D79" s="166"/>
      <c r="E79" s="168"/>
      <c r="F79" s="167"/>
      <c r="G79" s="168"/>
      <c r="H79" s="209"/>
      <c r="I79" s="266">
        <v>21</v>
      </c>
      <c r="J79" s="361">
        <f t="shared" si="1"/>
        <v>0</v>
      </c>
      <c r="AO79" s="260"/>
      <c r="AP79" s="260"/>
      <c r="AQ79" s="260"/>
      <c r="AR79" s="260"/>
      <c r="AS79" s="260"/>
      <c r="AT79" s="260" t="s">
        <v>211</v>
      </c>
      <c r="AU79" s="260"/>
      <c r="AV79" s="260"/>
      <c r="AW79" s="260"/>
      <c r="AX79" s="260"/>
      <c r="AY79" s="260"/>
      <c r="AZ79" s="260"/>
      <c r="BA79" s="260"/>
      <c r="BB79" s="260"/>
      <c r="BC79" s="260"/>
      <c r="BD79" s="260"/>
      <c r="BE79" s="260"/>
      <c r="BF79" s="260"/>
      <c r="BG79" s="210"/>
      <c r="BH79" s="210"/>
      <c r="BI79" s="210"/>
    </row>
    <row r="80" spans="1:61" x14ac:dyDescent="0.25">
      <c r="A80" s="239" t="s">
        <v>91</v>
      </c>
      <c r="B80" s="164"/>
      <c r="C80" s="299" t="s">
        <v>628</v>
      </c>
      <c r="D80" s="166"/>
      <c r="E80" s="168"/>
      <c r="F80" s="167"/>
      <c r="G80" s="168"/>
      <c r="H80" s="209"/>
      <c r="I80" s="266">
        <v>21</v>
      </c>
      <c r="J80" s="361">
        <f t="shared" si="1"/>
        <v>0</v>
      </c>
      <c r="AO80" s="260"/>
      <c r="AP80" s="260"/>
      <c r="AQ80" s="260"/>
      <c r="AR80" s="260"/>
      <c r="AS80" s="260"/>
      <c r="AT80" s="260" t="s">
        <v>211</v>
      </c>
      <c r="AU80" s="260"/>
      <c r="AV80" s="260"/>
      <c r="AW80" s="260"/>
      <c r="AX80" s="260"/>
      <c r="AY80" s="260"/>
      <c r="AZ80" s="260"/>
      <c r="BA80" s="260"/>
      <c r="BB80" s="260"/>
      <c r="BC80" s="260"/>
      <c r="BD80" s="260"/>
      <c r="BE80" s="260"/>
      <c r="BF80" s="260"/>
      <c r="BG80" s="210"/>
      <c r="BH80" s="210"/>
      <c r="BI80" s="210"/>
    </row>
    <row r="81" spans="1:61" x14ac:dyDescent="0.25">
      <c r="A81" s="239" t="s">
        <v>91</v>
      </c>
      <c r="B81" s="164"/>
      <c r="C81" s="299" t="s">
        <v>628</v>
      </c>
      <c r="D81" s="166"/>
      <c r="E81" s="168"/>
      <c r="F81" s="167"/>
      <c r="G81" s="168"/>
      <c r="H81" s="209"/>
      <c r="I81" s="266">
        <v>21</v>
      </c>
      <c r="J81" s="361">
        <f t="shared" si="1"/>
        <v>0</v>
      </c>
      <c r="AO81" s="260"/>
      <c r="AP81" s="260"/>
      <c r="AQ81" s="260"/>
      <c r="AR81" s="260"/>
      <c r="AS81" s="260"/>
      <c r="AT81" s="260" t="s">
        <v>211</v>
      </c>
      <c r="AU81" s="260"/>
      <c r="AV81" s="260"/>
      <c r="AW81" s="260"/>
      <c r="AX81" s="260"/>
      <c r="AY81" s="260"/>
      <c r="AZ81" s="260"/>
      <c r="BA81" s="260"/>
      <c r="BB81" s="260"/>
      <c r="BC81" s="260"/>
      <c r="BD81" s="260"/>
      <c r="BE81" s="260"/>
      <c r="BF81" s="260"/>
      <c r="BG81" s="210"/>
      <c r="BH81" s="210"/>
      <c r="BI81" s="210"/>
    </row>
    <row r="82" spans="1:61" x14ac:dyDescent="0.25">
      <c r="A82" s="239" t="s">
        <v>91</v>
      </c>
      <c r="B82" s="164"/>
      <c r="C82" s="299" t="s">
        <v>628</v>
      </c>
      <c r="D82" s="166"/>
      <c r="E82" s="168"/>
      <c r="F82" s="167"/>
      <c r="G82" s="168"/>
      <c r="H82" s="209"/>
      <c r="I82" s="266">
        <v>21</v>
      </c>
      <c r="J82" s="361">
        <f t="shared" si="1"/>
        <v>0</v>
      </c>
      <c r="AO82" s="260"/>
      <c r="AP82" s="260"/>
      <c r="AQ82" s="260"/>
      <c r="AR82" s="260"/>
      <c r="AS82" s="260"/>
      <c r="AT82" s="260" t="s">
        <v>211</v>
      </c>
      <c r="AU82" s="260"/>
      <c r="AV82" s="260"/>
      <c r="AW82" s="260"/>
      <c r="AX82" s="260"/>
      <c r="AY82" s="260"/>
      <c r="AZ82" s="260"/>
      <c r="BA82" s="260"/>
      <c r="BB82" s="260"/>
      <c r="BC82" s="260"/>
      <c r="BD82" s="260"/>
      <c r="BE82" s="260"/>
      <c r="BF82" s="260"/>
      <c r="BG82" s="210"/>
      <c r="BH82" s="210"/>
      <c r="BI82" s="210"/>
    </row>
    <row r="83" spans="1:61" x14ac:dyDescent="0.25">
      <c r="A83" s="239" t="s">
        <v>91</v>
      </c>
      <c r="B83" s="164"/>
      <c r="C83" s="299" t="s">
        <v>628</v>
      </c>
      <c r="D83" s="166"/>
      <c r="E83" s="168"/>
      <c r="F83" s="167"/>
      <c r="G83" s="168"/>
      <c r="H83" s="209"/>
      <c r="I83" s="266">
        <v>21</v>
      </c>
      <c r="J83" s="361">
        <f t="shared" si="1"/>
        <v>0</v>
      </c>
      <c r="AO83" s="260"/>
      <c r="AP83" s="260"/>
      <c r="AQ83" s="260"/>
      <c r="AR83" s="260"/>
      <c r="AS83" s="260"/>
      <c r="AT83" s="260" t="s">
        <v>211</v>
      </c>
      <c r="AU83" s="260"/>
      <c r="AV83" s="260"/>
      <c r="AW83" s="260"/>
      <c r="AX83" s="260"/>
      <c r="AY83" s="260"/>
      <c r="AZ83" s="260"/>
      <c r="BA83" s="260"/>
      <c r="BB83" s="260"/>
      <c r="BC83" s="260"/>
      <c r="BD83" s="260"/>
      <c r="BE83" s="260"/>
      <c r="BF83" s="260"/>
      <c r="BG83" s="210"/>
      <c r="BH83" s="210"/>
      <c r="BI83" s="210"/>
    </row>
    <row r="84" spans="1:61" x14ac:dyDescent="0.25">
      <c r="A84" s="239" t="s">
        <v>91</v>
      </c>
      <c r="B84" s="164"/>
      <c r="C84" s="299" t="s">
        <v>628</v>
      </c>
      <c r="D84" s="166"/>
      <c r="E84" s="168"/>
      <c r="F84" s="167"/>
      <c r="G84" s="168"/>
      <c r="H84" s="209"/>
      <c r="I84" s="266">
        <v>21</v>
      </c>
      <c r="J84" s="361">
        <f t="shared" si="1"/>
        <v>0</v>
      </c>
      <c r="AO84" s="260"/>
      <c r="AP84" s="260"/>
      <c r="AQ84" s="260"/>
      <c r="AR84" s="260"/>
      <c r="AS84" s="260"/>
      <c r="AT84" s="260" t="s">
        <v>211</v>
      </c>
      <c r="AU84" s="260"/>
      <c r="AV84" s="260"/>
      <c r="AW84" s="260"/>
      <c r="AX84" s="260"/>
      <c r="AY84" s="260"/>
      <c r="AZ84" s="260"/>
      <c r="BA84" s="260"/>
      <c r="BB84" s="260"/>
      <c r="BC84" s="260"/>
      <c r="BD84" s="260"/>
      <c r="BE84" s="260"/>
      <c r="BF84" s="260"/>
      <c r="BG84" s="210"/>
      <c r="BH84" s="210"/>
      <c r="BI84" s="210"/>
    </row>
    <row r="85" spans="1:61" x14ac:dyDescent="0.25">
      <c r="A85" s="239" t="s">
        <v>91</v>
      </c>
      <c r="B85" s="164"/>
      <c r="C85" s="299" t="s">
        <v>628</v>
      </c>
      <c r="D85" s="166"/>
      <c r="E85" s="168"/>
      <c r="F85" s="167"/>
      <c r="G85" s="168"/>
      <c r="H85" s="209"/>
      <c r="I85" s="266">
        <v>21</v>
      </c>
      <c r="J85" s="361">
        <f t="shared" si="1"/>
        <v>0</v>
      </c>
      <c r="AO85" s="260"/>
      <c r="AP85" s="260"/>
      <c r="AQ85" s="260"/>
      <c r="AR85" s="260"/>
      <c r="AS85" s="260"/>
      <c r="AT85" s="260" t="s">
        <v>211</v>
      </c>
      <c r="AU85" s="260"/>
      <c r="AV85" s="260"/>
      <c r="AW85" s="260"/>
      <c r="AX85" s="260"/>
      <c r="AY85" s="260"/>
      <c r="AZ85" s="260"/>
      <c r="BA85" s="260"/>
      <c r="BB85" s="260"/>
      <c r="BC85" s="260"/>
      <c r="BD85" s="260"/>
      <c r="BE85" s="260"/>
      <c r="BF85" s="260"/>
      <c r="BG85" s="210"/>
      <c r="BH85" s="210"/>
      <c r="BI85" s="210"/>
    </row>
    <row r="86" spans="1:61" x14ac:dyDescent="0.25">
      <c r="A86" s="239" t="s">
        <v>91</v>
      </c>
      <c r="B86" s="164"/>
      <c r="C86" s="299" t="s">
        <v>628</v>
      </c>
      <c r="D86" s="166"/>
      <c r="E86" s="168"/>
      <c r="F86" s="167"/>
      <c r="G86" s="168"/>
      <c r="H86" s="209"/>
      <c r="I86" s="266">
        <v>21</v>
      </c>
      <c r="J86" s="361">
        <f t="shared" si="1"/>
        <v>0</v>
      </c>
      <c r="AO86" s="260"/>
      <c r="AP86" s="260"/>
      <c r="AQ86" s="260"/>
      <c r="AR86" s="260"/>
      <c r="AS86" s="260"/>
      <c r="AT86" s="260" t="s">
        <v>211</v>
      </c>
      <c r="AU86" s="260"/>
      <c r="AV86" s="260"/>
      <c r="AW86" s="260"/>
      <c r="AX86" s="260"/>
      <c r="AY86" s="260"/>
      <c r="AZ86" s="260"/>
      <c r="BA86" s="260"/>
      <c r="BB86" s="260"/>
      <c r="BC86" s="260"/>
      <c r="BD86" s="260"/>
      <c r="BE86" s="260"/>
      <c r="BF86" s="260"/>
      <c r="BG86" s="210"/>
      <c r="BH86" s="210"/>
      <c r="BI86" s="210"/>
    </row>
    <row r="87" spans="1:61" x14ac:dyDescent="0.25">
      <c r="A87" s="239" t="s">
        <v>91</v>
      </c>
      <c r="B87" s="164"/>
      <c r="C87" s="299" t="s">
        <v>628</v>
      </c>
      <c r="D87" s="166"/>
      <c r="E87" s="168"/>
      <c r="F87" s="167"/>
      <c r="G87" s="168"/>
      <c r="H87" s="209"/>
      <c r="I87" s="266">
        <v>21</v>
      </c>
      <c r="J87" s="361">
        <f t="shared" si="1"/>
        <v>0</v>
      </c>
      <c r="AO87" s="260"/>
      <c r="AP87" s="260"/>
      <c r="AQ87" s="260"/>
      <c r="AR87" s="260"/>
      <c r="AS87" s="260"/>
      <c r="AT87" s="260" t="s">
        <v>211</v>
      </c>
      <c r="AU87" s="260"/>
      <c r="AV87" s="260"/>
      <c r="AW87" s="260"/>
      <c r="AX87" s="260"/>
      <c r="AY87" s="260"/>
      <c r="AZ87" s="260"/>
      <c r="BA87" s="260"/>
      <c r="BB87" s="260"/>
      <c r="BC87" s="260"/>
      <c r="BD87" s="260"/>
      <c r="BE87" s="260"/>
      <c r="BF87" s="260"/>
      <c r="BG87" s="210"/>
      <c r="BH87" s="210"/>
      <c r="BI87" s="210"/>
    </row>
    <row r="88" spans="1:61" x14ac:dyDescent="0.25">
      <c r="A88" s="239" t="s">
        <v>91</v>
      </c>
      <c r="B88" s="164"/>
      <c r="C88" s="299" t="s">
        <v>628</v>
      </c>
      <c r="D88" s="166"/>
      <c r="E88" s="168"/>
      <c r="F88" s="167"/>
      <c r="G88" s="168"/>
      <c r="H88" s="209"/>
      <c r="I88" s="266">
        <v>21</v>
      </c>
      <c r="J88" s="361">
        <f t="shared" si="1"/>
        <v>0</v>
      </c>
      <c r="AO88" s="260"/>
      <c r="AP88" s="260"/>
      <c r="AQ88" s="260"/>
      <c r="AR88" s="260"/>
      <c r="AS88" s="260"/>
      <c r="AT88" s="260" t="s">
        <v>211</v>
      </c>
      <c r="AU88" s="260"/>
      <c r="AV88" s="260"/>
      <c r="AW88" s="260"/>
      <c r="AX88" s="260"/>
      <c r="AY88" s="260"/>
      <c r="AZ88" s="260"/>
      <c r="BA88" s="260"/>
      <c r="BB88" s="260"/>
      <c r="BC88" s="260"/>
      <c r="BD88" s="260"/>
      <c r="BE88" s="260"/>
      <c r="BF88" s="260"/>
      <c r="BG88" s="210"/>
      <c r="BH88" s="210"/>
      <c r="BI88" s="210"/>
    </row>
    <row r="89" spans="1:61" x14ac:dyDescent="0.25">
      <c r="A89" s="239" t="s">
        <v>91</v>
      </c>
      <c r="B89" s="164"/>
      <c r="C89" s="299" t="s">
        <v>628</v>
      </c>
      <c r="D89" s="166"/>
      <c r="E89" s="168"/>
      <c r="F89" s="167"/>
      <c r="G89" s="168"/>
      <c r="H89" s="209"/>
      <c r="I89" s="266">
        <v>21</v>
      </c>
      <c r="J89" s="361">
        <f t="shared" si="1"/>
        <v>0</v>
      </c>
      <c r="AO89" s="260"/>
      <c r="AP89" s="260"/>
      <c r="AQ89" s="260"/>
      <c r="AR89" s="260"/>
      <c r="AS89" s="260"/>
      <c r="AT89" s="260" t="s">
        <v>211</v>
      </c>
      <c r="AU89" s="260"/>
      <c r="AV89" s="260"/>
      <c r="AW89" s="260"/>
      <c r="AX89" s="260"/>
      <c r="AY89" s="260"/>
      <c r="AZ89" s="260"/>
      <c r="BA89" s="260"/>
      <c r="BB89" s="260"/>
      <c r="BC89" s="260"/>
      <c r="BD89" s="260"/>
      <c r="BE89" s="260"/>
      <c r="BF89" s="260"/>
      <c r="BG89" s="210"/>
      <c r="BH89" s="210"/>
      <c r="BI89" s="210"/>
    </row>
    <row r="90" spans="1:61" x14ac:dyDescent="0.25">
      <c r="A90" s="239" t="s">
        <v>91</v>
      </c>
      <c r="B90" s="164"/>
      <c r="C90" s="299" t="s">
        <v>628</v>
      </c>
      <c r="D90" s="166"/>
      <c r="E90" s="168"/>
      <c r="F90" s="167"/>
      <c r="G90" s="168"/>
      <c r="H90" s="209"/>
      <c r="I90" s="266">
        <v>21</v>
      </c>
      <c r="J90" s="361">
        <f t="shared" si="1"/>
        <v>0</v>
      </c>
      <c r="AO90" s="260"/>
      <c r="AP90" s="260"/>
      <c r="AQ90" s="260"/>
      <c r="AR90" s="260"/>
      <c r="AS90" s="260"/>
      <c r="AT90" s="260" t="s">
        <v>211</v>
      </c>
      <c r="AU90" s="260"/>
      <c r="AV90" s="260"/>
      <c r="AW90" s="260"/>
      <c r="AX90" s="260"/>
      <c r="AY90" s="260"/>
      <c r="AZ90" s="260"/>
      <c r="BA90" s="260"/>
      <c r="BB90" s="260"/>
      <c r="BC90" s="260"/>
      <c r="BD90" s="260"/>
      <c r="BE90" s="260"/>
      <c r="BF90" s="260"/>
      <c r="BG90" s="210"/>
      <c r="BH90" s="210"/>
      <c r="BI90" s="210"/>
    </row>
    <row r="91" spans="1:61" x14ac:dyDescent="0.25">
      <c r="A91" s="239" t="s">
        <v>91</v>
      </c>
      <c r="B91" s="164"/>
      <c r="C91" s="299" t="s">
        <v>628</v>
      </c>
      <c r="D91" s="166"/>
      <c r="E91" s="168"/>
      <c r="F91" s="167"/>
      <c r="G91" s="168"/>
      <c r="H91" s="209"/>
      <c r="I91" s="266">
        <v>21</v>
      </c>
      <c r="J91" s="361">
        <f t="shared" si="1"/>
        <v>0</v>
      </c>
      <c r="AO91" s="260"/>
      <c r="AP91" s="260"/>
      <c r="AQ91" s="260"/>
      <c r="AR91" s="260"/>
      <c r="AS91" s="260"/>
      <c r="AT91" s="260" t="s">
        <v>211</v>
      </c>
      <c r="AU91" s="260"/>
      <c r="AV91" s="260"/>
      <c r="AW91" s="260"/>
      <c r="AX91" s="260"/>
      <c r="AY91" s="260"/>
      <c r="AZ91" s="260"/>
      <c r="BA91" s="260"/>
      <c r="BB91" s="260"/>
      <c r="BC91" s="260"/>
      <c r="BD91" s="260"/>
      <c r="BE91" s="260"/>
      <c r="BF91" s="260"/>
      <c r="BG91" s="210"/>
      <c r="BH91" s="210"/>
      <c r="BI91" s="210"/>
    </row>
    <row r="92" spans="1:61" x14ac:dyDescent="0.25">
      <c r="A92" s="239" t="s">
        <v>91</v>
      </c>
      <c r="B92" s="164"/>
      <c r="C92" s="299" t="s">
        <v>628</v>
      </c>
      <c r="D92" s="166"/>
      <c r="E92" s="168"/>
      <c r="F92" s="167"/>
      <c r="G92" s="168"/>
      <c r="H92" s="209"/>
      <c r="I92" s="266">
        <v>21</v>
      </c>
      <c r="J92" s="361">
        <f t="shared" si="1"/>
        <v>0</v>
      </c>
      <c r="AO92" s="260"/>
      <c r="AP92" s="260"/>
      <c r="AQ92" s="260"/>
      <c r="AR92" s="260"/>
      <c r="AS92" s="260"/>
      <c r="AT92" s="260" t="s">
        <v>211</v>
      </c>
      <c r="AU92" s="260"/>
      <c r="AV92" s="260"/>
      <c r="AW92" s="260"/>
      <c r="AX92" s="260"/>
      <c r="AY92" s="260"/>
      <c r="AZ92" s="260"/>
      <c r="BA92" s="260"/>
      <c r="BB92" s="260"/>
      <c r="BC92" s="260"/>
      <c r="BD92" s="260"/>
      <c r="BE92" s="260"/>
      <c r="BF92" s="260"/>
      <c r="BG92" s="210"/>
      <c r="BH92" s="210"/>
      <c r="BI92" s="210"/>
    </row>
    <row r="93" spans="1:61" x14ac:dyDescent="0.25">
      <c r="A93" s="239" t="s">
        <v>91</v>
      </c>
      <c r="B93" s="164"/>
      <c r="C93" s="299" t="s">
        <v>628</v>
      </c>
      <c r="D93" s="166"/>
      <c r="E93" s="168"/>
      <c r="F93" s="167"/>
      <c r="G93" s="168"/>
      <c r="H93" s="209"/>
      <c r="I93" s="266">
        <v>21</v>
      </c>
      <c r="J93" s="361">
        <f t="shared" si="1"/>
        <v>0</v>
      </c>
      <c r="AO93" s="260"/>
      <c r="AP93" s="260"/>
      <c r="AQ93" s="260"/>
      <c r="AR93" s="260"/>
      <c r="AS93" s="260"/>
      <c r="AT93" s="260" t="s">
        <v>211</v>
      </c>
      <c r="AU93" s="260"/>
      <c r="AV93" s="260"/>
      <c r="AW93" s="260"/>
      <c r="AX93" s="260"/>
      <c r="AY93" s="260"/>
      <c r="AZ93" s="260"/>
      <c r="BA93" s="260"/>
      <c r="BB93" s="260"/>
      <c r="BC93" s="260"/>
      <c r="BD93" s="260"/>
      <c r="BE93" s="260"/>
      <c r="BF93" s="260"/>
      <c r="BG93" s="210"/>
      <c r="BH93" s="210"/>
      <c r="BI93" s="210"/>
    </row>
    <row r="94" spans="1:61" x14ac:dyDescent="0.25">
      <c r="A94" s="239" t="s">
        <v>91</v>
      </c>
      <c r="B94" s="164"/>
      <c r="C94" s="299" t="s">
        <v>628</v>
      </c>
      <c r="D94" s="166"/>
      <c r="E94" s="168"/>
      <c r="F94" s="167"/>
      <c r="G94" s="168"/>
      <c r="H94" s="209"/>
      <c r="I94" s="266">
        <v>21</v>
      </c>
      <c r="J94" s="361">
        <f t="shared" si="1"/>
        <v>0</v>
      </c>
      <c r="AO94" s="260"/>
      <c r="AP94" s="260"/>
      <c r="AQ94" s="260"/>
      <c r="AR94" s="260"/>
      <c r="AS94" s="260"/>
      <c r="AT94" s="260" t="s">
        <v>211</v>
      </c>
      <c r="AU94" s="260"/>
      <c r="AV94" s="260"/>
      <c r="AW94" s="260"/>
      <c r="AX94" s="260"/>
      <c r="AY94" s="260"/>
      <c r="AZ94" s="260"/>
      <c r="BA94" s="260"/>
      <c r="BB94" s="260"/>
      <c r="BC94" s="260"/>
      <c r="BD94" s="260"/>
      <c r="BE94" s="260"/>
      <c r="BF94" s="260"/>
      <c r="BG94" s="210"/>
      <c r="BH94" s="210"/>
      <c r="BI94" s="210"/>
    </row>
    <row r="95" spans="1:61" x14ac:dyDescent="0.25">
      <c r="A95" s="239" t="s">
        <v>91</v>
      </c>
      <c r="B95" s="164"/>
      <c r="C95" s="299" t="s">
        <v>628</v>
      </c>
      <c r="D95" s="166"/>
      <c r="E95" s="168"/>
      <c r="F95" s="167"/>
      <c r="G95" s="168"/>
      <c r="H95" s="209"/>
      <c r="I95" s="266">
        <v>21</v>
      </c>
      <c r="J95" s="361">
        <f t="shared" si="1"/>
        <v>0</v>
      </c>
      <c r="AO95" s="260"/>
      <c r="AP95" s="260"/>
      <c r="AQ95" s="260"/>
      <c r="AR95" s="260"/>
      <c r="AS95" s="260"/>
      <c r="AT95" s="260" t="s">
        <v>211</v>
      </c>
      <c r="AU95" s="260"/>
      <c r="AV95" s="260"/>
      <c r="AW95" s="260"/>
      <c r="AX95" s="260"/>
      <c r="AY95" s="260"/>
      <c r="AZ95" s="260"/>
      <c r="BA95" s="260"/>
      <c r="BB95" s="260"/>
      <c r="BC95" s="260"/>
      <c r="BD95" s="260"/>
      <c r="BE95" s="260"/>
      <c r="BF95" s="260"/>
      <c r="BG95" s="210"/>
      <c r="BH95" s="210"/>
      <c r="BI95" s="210"/>
    </row>
    <row r="96" spans="1:61" x14ac:dyDescent="0.25">
      <c r="A96" s="239" t="s">
        <v>91</v>
      </c>
      <c r="B96" s="164"/>
      <c r="C96" s="299" t="s">
        <v>628</v>
      </c>
      <c r="D96" s="166"/>
      <c r="E96" s="168"/>
      <c r="F96" s="167"/>
      <c r="G96" s="168"/>
      <c r="H96" s="209"/>
      <c r="I96" s="266">
        <v>21</v>
      </c>
      <c r="J96" s="361">
        <f t="shared" si="1"/>
        <v>0</v>
      </c>
      <c r="AO96" s="260"/>
      <c r="AP96" s="260"/>
      <c r="AQ96" s="260"/>
      <c r="AR96" s="260"/>
      <c r="AS96" s="260"/>
      <c r="AT96" s="260" t="s">
        <v>211</v>
      </c>
      <c r="AU96" s="260"/>
      <c r="AV96" s="260"/>
      <c r="AW96" s="260"/>
      <c r="AX96" s="260"/>
      <c r="AY96" s="260"/>
      <c r="AZ96" s="260"/>
      <c r="BA96" s="260"/>
      <c r="BB96" s="260"/>
      <c r="BC96" s="260"/>
      <c r="BD96" s="260"/>
      <c r="BE96" s="260"/>
      <c r="BF96" s="260"/>
      <c r="BG96" s="210"/>
      <c r="BH96" s="210"/>
      <c r="BI96" s="210"/>
    </row>
    <row r="97" spans="1:61" x14ac:dyDescent="0.25">
      <c r="A97" s="239" t="s">
        <v>91</v>
      </c>
      <c r="B97" s="164"/>
      <c r="C97" s="299" t="s">
        <v>628</v>
      </c>
      <c r="D97" s="166"/>
      <c r="E97" s="168"/>
      <c r="F97" s="167"/>
      <c r="G97" s="168"/>
      <c r="H97" s="209"/>
      <c r="I97" s="266">
        <v>21</v>
      </c>
      <c r="J97" s="361">
        <f t="shared" si="1"/>
        <v>0</v>
      </c>
      <c r="AO97" s="260"/>
      <c r="AP97" s="260"/>
      <c r="AQ97" s="260"/>
      <c r="AR97" s="260"/>
      <c r="AS97" s="260"/>
      <c r="AT97" s="260" t="s">
        <v>211</v>
      </c>
      <c r="AU97" s="260"/>
      <c r="AV97" s="260"/>
      <c r="AW97" s="260"/>
      <c r="AX97" s="260"/>
      <c r="AY97" s="260"/>
      <c r="AZ97" s="260"/>
      <c r="BA97" s="260"/>
      <c r="BB97" s="260"/>
      <c r="BC97" s="260"/>
      <c r="BD97" s="260"/>
      <c r="BE97" s="260"/>
      <c r="BF97" s="260"/>
      <c r="BG97" s="210"/>
      <c r="BH97" s="210"/>
      <c r="BI97" s="210"/>
    </row>
    <row r="98" spans="1:61" x14ac:dyDescent="0.25">
      <c r="A98" s="239" t="s">
        <v>91</v>
      </c>
      <c r="B98" s="164"/>
      <c r="C98" s="299" t="s">
        <v>628</v>
      </c>
      <c r="D98" s="166"/>
      <c r="E98" s="168"/>
      <c r="F98" s="167"/>
      <c r="G98" s="168"/>
      <c r="H98" s="209"/>
      <c r="I98" s="266">
        <v>21</v>
      </c>
      <c r="J98" s="361">
        <f t="shared" si="1"/>
        <v>0</v>
      </c>
      <c r="AO98" s="260"/>
      <c r="AP98" s="260"/>
      <c r="AQ98" s="260"/>
      <c r="AR98" s="260"/>
      <c r="AS98" s="260"/>
      <c r="AT98" s="260" t="s">
        <v>211</v>
      </c>
      <c r="AU98" s="260"/>
      <c r="AV98" s="260"/>
      <c r="AW98" s="260"/>
      <c r="AX98" s="260"/>
      <c r="AY98" s="260"/>
      <c r="AZ98" s="260"/>
      <c r="BA98" s="260"/>
      <c r="BB98" s="260"/>
      <c r="BC98" s="260"/>
      <c r="BD98" s="260"/>
      <c r="BE98" s="260"/>
      <c r="BF98" s="260"/>
      <c r="BG98" s="210"/>
      <c r="BH98" s="210"/>
      <c r="BI98" s="210"/>
    </row>
    <row r="99" spans="1:61" x14ac:dyDescent="0.25">
      <c r="A99" s="239" t="s">
        <v>91</v>
      </c>
      <c r="B99" s="164"/>
      <c r="C99" s="299" t="s">
        <v>628</v>
      </c>
      <c r="D99" s="166"/>
      <c r="E99" s="168"/>
      <c r="F99" s="167"/>
      <c r="G99" s="168"/>
      <c r="H99" s="209"/>
      <c r="I99" s="266">
        <v>21</v>
      </c>
      <c r="J99" s="361">
        <f t="shared" si="1"/>
        <v>0</v>
      </c>
      <c r="AO99" s="260"/>
      <c r="AP99" s="260"/>
      <c r="AQ99" s="260"/>
      <c r="AR99" s="260"/>
      <c r="AS99" s="260"/>
      <c r="AT99" s="260" t="s">
        <v>211</v>
      </c>
      <c r="AU99" s="260"/>
      <c r="AV99" s="260"/>
      <c r="AW99" s="260"/>
      <c r="AX99" s="260"/>
      <c r="AY99" s="260"/>
      <c r="AZ99" s="260"/>
      <c r="BA99" s="260"/>
      <c r="BB99" s="260"/>
      <c r="BC99" s="260"/>
      <c r="BD99" s="260"/>
      <c r="BE99" s="260"/>
      <c r="BF99" s="260"/>
      <c r="BG99" s="210"/>
      <c r="BH99" s="210"/>
      <c r="BI99" s="210"/>
    </row>
    <row r="100" spans="1:61" x14ac:dyDescent="0.25">
      <c r="A100" s="239" t="s">
        <v>91</v>
      </c>
      <c r="B100" s="164"/>
      <c r="C100" s="299" t="s">
        <v>628</v>
      </c>
      <c r="D100" s="166"/>
      <c r="E100" s="168"/>
      <c r="F100" s="167"/>
      <c r="G100" s="168"/>
      <c r="H100" s="209"/>
      <c r="I100" s="266">
        <v>21</v>
      </c>
      <c r="J100" s="361">
        <f t="shared" si="1"/>
        <v>0</v>
      </c>
      <c r="AO100" s="260"/>
      <c r="AP100" s="260"/>
      <c r="AQ100" s="260"/>
      <c r="AR100" s="260"/>
      <c r="AS100" s="260"/>
      <c r="AT100" s="260" t="s">
        <v>211</v>
      </c>
      <c r="AU100" s="260"/>
      <c r="AV100" s="260"/>
      <c r="AW100" s="260"/>
      <c r="AX100" s="260"/>
      <c r="AY100" s="260"/>
      <c r="AZ100" s="260"/>
      <c r="BA100" s="260"/>
      <c r="BB100" s="260"/>
      <c r="BC100" s="260"/>
      <c r="BD100" s="260"/>
      <c r="BE100" s="260"/>
      <c r="BF100" s="260"/>
      <c r="BG100" s="210"/>
      <c r="BH100" s="210"/>
      <c r="BI100" s="210"/>
    </row>
    <row r="101" spans="1:61" x14ac:dyDescent="0.25">
      <c r="A101" s="239" t="s">
        <v>91</v>
      </c>
      <c r="B101" s="164"/>
      <c r="C101" s="299" t="s">
        <v>628</v>
      </c>
      <c r="D101" s="166"/>
      <c r="E101" s="168"/>
      <c r="F101" s="167"/>
      <c r="G101" s="168"/>
      <c r="H101" s="209"/>
      <c r="I101" s="266">
        <v>21</v>
      </c>
      <c r="J101" s="361">
        <f t="shared" si="1"/>
        <v>0</v>
      </c>
      <c r="AO101" s="260"/>
      <c r="AP101" s="260"/>
      <c r="AQ101" s="260"/>
      <c r="AR101" s="260"/>
      <c r="AS101" s="260"/>
      <c r="AT101" s="260" t="s">
        <v>211</v>
      </c>
      <c r="AU101" s="260"/>
      <c r="AV101" s="260"/>
      <c r="AW101" s="260"/>
      <c r="AX101" s="260"/>
      <c r="AY101" s="260"/>
      <c r="AZ101" s="260"/>
      <c r="BA101" s="260"/>
      <c r="BB101" s="260"/>
      <c r="BC101" s="260"/>
      <c r="BD101" s="260"/>
      <c r="BE101" s="260"/>
      <c r="BF101" s="260"/>
      <c r="BG101" s="210"/>
      <c r="BH101" s="210"/>
      <c r="BI101" s="210"/>
    </row>
    <row r="102" spans="1:61" x14ac:dyDescent="0.25">
      <c r="A102" s="239" t="s">
        <v>91</v>
      </c>
      <c r="B102" s="164"/>
      <c r="C102" s="299" t="s">
        <v>628</v>
      </c>
      <c r="D102" s="166"/>
      <c r="E102" s="168"/>
      <c r="F102" s="167"/>
      <c r="G102" s="168"/>
      <c r="H102" s="209"/>
      <c r="I102" s="266">
        <v>21</v>
      </c>
      <c r="J102" s="361">
        <f t="shared" si="1"/>
        <v>0</v>
      </c>
      <c r="AO102" s="260"/>
      <c r="AP102" s="260"/>
      <c r="AQ102" s="260"/>
      <c r="AR102" s="260"/>
      <c r="AS102" s="260"/>
      <c r="AT102" s="260" t="s">
        <v>211</v>
      </c>
      <c r="AU102" s="260"/>
      <c r="AV102" s="260"/>
      <c r="AW102" s="260"/>
      <c r="AX102" s="260"/>
      <c r="AY102" s="260"/>
      <c r="AZ102" s="260"/>
      <c r="BA102" s="260"/>
      <c r="BB102" s="260"/>
      <c r="BC102" s="260"/>
      <c r="BD102" s="260"/>
      <c r="BE102" s="260"/>
      <c r="BF102" s="260"/>
      <c r="BG102" s="210"/>
      <c r="BH102" s="210"/>
      <c r="BI102" s="210"/>
    </row>
    <row r="103" spans="1:61" x14ac:dyDescent="0.25">
      <c r="A103" s="239" t="s">
        <v>91</v>
      </c>
      <c r="B103" s="164"/>
      <c r="C103" s="299" t="s">
        <v>628</v>
      </c>
      <c r="D103" s="166"/>
      <c r="E103" s="168"/>
      <c r="F103" s="167"/>
      <c r="G103" s="168"/>
      <c r="H103" s="209"/>
      <c r="I103" s="266">
        <v>21</v>
      </c>
      <c r="J103" s="361">
        <f t="shared" si="1"/>
        <v>0</v>
      </c>
      <c r="AO103" s="260"/>
      <c r="AP103" s="260"/>
      <c r="AQ103" s="260"/>
      <c r="AR103" s="260"/>
      <c r="AS103" s="260"/>
      <c r="AT103" s="260" t="s">
        <v>211</v>
      </c>
      <c r="AU103" s="260"/>
      <c r="AV103" s="260"/>
      <c r="AW103" s="260"/>
      <c r="AX103" s="260"/>
      <c r="AY103" s="260"/>
      <c r="AZ103" s="260"/>
      <c r="BA103" s="260"/>
      <c r="BB103" s="260"/>
      <c r="BC103" s="260"/>
      <c r="BD103" s="260"/>
      <c r="BE103" s="260"/>
      <c r="BF103" s="260"/>
      <c r="BG103" s="210"/>
      <c r="BH103" s="210"/>
      <c r="BI103" s="210"/>
    </row>
    <row r="104" spans="1:61" x14ac:dyDescent="0.25">
      <c r="A104" s="239" t="s">
        <v>91</v>
      </c>
      <c r="B104" s="164"/>
      <c r="C104" s="299" t="s">
        <v>628</v>
      </c>
      <c r="D104" s="166"/>
      <c r="E104" s="168"/>
      <c r="F104" s="167"/>
      <c r="G104" s="168"/>
      <c r="H104" s="209"/>
      <c r="I104" s="266">
        <v>21</v>
      </c>
      <c r="J104" s="361">
        <f t="shared" si="1"/>
        <v>0</v>
      </c>
      <c r="AO104" s="260"/>
      <c r="AP104" s="260"/>
      <c r="AQ104" s="260"/>
      <c r="AR104" s="260"/>
      <c r="AS104" s="260"/>
      <c r="AT104" s="260" t="s">
        <v>211</v>
      </c>
      <c r="AU104" s="260"/>
      <c r="AV104" s="260"/>
      <c r="AW104" s="260"/>
      <c r="AX104" s="260"/>
      <c r="AY104" s="260"/>
      <c r="AZ104" s="260"/>
      <c r="BA104" s="260"/>
      <c r="BB104" s="260"/>
      <c r="BC104" s="260"/>
      <c r="BD104" s="260"/>
      <c r="BE104" s="260"/>
      <c r="BF104" s="260"/>
      <c r="BG104" s="210"/>
      <c r="BH104" s="210"/>
      <c r="BI104" s="210"/>
    </row>
    <row r="105" spans="1:61" x14ac:dyDescent="0.25">
      <c r="A105" s="239" t="s">
        <v>91</v>
      </c>
      <c r="B105" s="164"/>
      <c r="C105" s="299" t="s">
        <v>628</v>
      </c>
      <c r="D105" s="166"/>
      <c r="E105" s="168"/>
      <c r="F105" s="167"/>
      <c r="G105" s="168"/>
      <c r="H105" s="209"/>
      <c r="I105" s="266">
        <v>21</v>
      </c>
      <c r="J105" s="361">
        <f t="shared" si="1"/>
        <v>0</v>
      </c>
      <c r="AO105" s="260"/>
      <c r="AP105" s="260"/>
      <c r="AQ105" s="260"/>
      <c r="AR105" s="260"/>
      <c r="AS105" s="260"/>
      <c r="AT105" s="260" t="s">
        <v>211</v>
      </c>
      <c r="AU105" s="260"/>
      <c r="AV105" s="260"/>
      <c r="AW105" s="260"/>
      <c r="AX105" s="260"/>
      <c r="AY105" s="260"/>
      <c r="AZ105" s="260"/>
      <c r="BA105" s="260"/>
      <c r="BB105" s="260"/>
      <c r="BC105" s="260"/>
      <c r="BD105" s="260"/>
      <c r="BE105" s="260"/>
      <c r="BF105" s="260"/>
      <c r="BG105" s="210"/>
      <c r="BH105" s="210"/>
      <c r="BI105" s="210"/>
    </row>
    <row r="106" spans="1:61" x14ac:dyDescent="0.25">
      <c r="A106" s="239" t="s">
        <v>91</v>
      </c>
      <c r="B106" s="164"/>
      <c r="C106" s="299" t="s">
        <v>628</v>
      </c>
      <c r="D106" s="166"/>
      <c r="E106" s="168"/>
      <c r="F106" s="167"/>
      <c r="G106" s="168"/>
      <c r="H106" s="209"/>
      <c r="I106" s="266">
        <v>21</v>
      </c>
      <c r="J106" s="361">
        <f t="shared" si="1"/>
        <v>0</v>
      </c>
      <c r="AO106" s="260"/>
      <c r="AP106" s="260"/>
      <c r="AQ106" s="260"/>
      <c r="AR106" s="260"/>
      <c r="AS106" s="260"/>
      <c r="AT106" s="260" t="s">
        <v>211</v>
      </c>
      <c r="AU106" s="260"/>
      <c r="AV106" s="260"/>
      <c r="AW106" s="260"/>
      <c r="AX106" s="260"/>
      <c r="AY106" s="260"/>
      <c r="AZ106" s="260"/>
      <c r="BA106" s="260"/>
      <c r="BB106" s="260"/>
      <c r="BC106" s="260"/>
      <c r="BD106" s="260"/>
      <c r="BE106" s="260"/>
      <c r="BF106" s="260"/>
      <c r="BG106" s="210"/>
      <c r="BH106" s="210"/>
      <c r="BI106" s="210"/>
    </row>
    <row r="107" spans="1:61" x14ac:dyDescent="0.25">
      <c r="A107" s="239" t="s">
        <v>91</v>
      </c>
      <c r="B107" s="164"/>
      <c r="C107" s="299" t="s">
        <v>628</v>
      </c>
      <c r="D107" s="166"/>
      <c r="E107" s="168"/>
      <c r="F107" s="167"/>
      <c r="G107" s="168"/>
      <c r="H107" s="209"/>
      <c r="I107" s="266">
        <v>21</v>
      </c>
      <c r="J107" s="361">
        <f t="shared" si="1"/>
        <v>0</v>
      </c>
      <c r="AO107" s="260"/>
      <c r="AP107" s="260"/>
      <c r="AQ107" s="260"/>
      <c r="AR107" s="260"/>
      <c r="AS107" s="260"/>
      <c r="AT107" s="260" t="s">
        <v>211</v>
      </c>
      <c r="AU107" s="260"/>
      <c r="AV107" s="260"/>
      <c r="AW107" s="260"/>
      <c r="AX107" s="260"/>
      <c r="AY107" s="260"/>
      <c r="AZ107" s="260"/>
      <c r="BA107" s="260"/>
      <c r="BB107" s="260"/>
      <c r="BC107" s="260"/>
      <c r="BD107" s="260"/>
      <c r="BE107" s="260"/>
      <c r="BF107" s="260"/>
      <c r="BG107" s="210"/>
      <c r="BH107" s="210"/>
      <c r="BI107" s="210"/>
    </row>
    <row r="108" spans="1:61" x14ac:dyDescent="0.25">
      <c r="A108" s="239" t="s">
        <v>91</v>
      </c>
      <c r="B108" s="164"/>
      <c r="C108" s="299" t="s">
        <v>628</v>
      </c>
      <c r="D108" s="166"/>
      <c r="E108" s="168"/>
      <c r="F108" s="167"/>
      <c r="G108" s="168"/>
      <c r="H108" s="209"/>
      <c r="I108" s="266">
        <v>21</v>
      </c>
      <c r="J108" s="361">
        <f t="shared" si="1"/>
        <v>0</v>
      </c>
      <c r="AO108" s="260"/>
      <c r="AP108" s="260"/>
      <c r="AQ108" s="260"/>
      <c r="AR108" s="260"/>
      <c r="AS108" s="260"/>
      <c r="AT108" s="260" t="s">
        <v>211</v>
      </c>
      <c r="AU108" s="260"/>
      <c r="AV108" s="260"/>
      <c r="AW108" s="260"/>
      <c r="AX108" s="260"/>
      <c r="AY108" s="260"/>
      <c r="AZ108" s="260"/>
      <c r="BA108" s="260"/>
      <c r="BB108" s="260"/>
      <c r="BC108" s="260"/>
      <c r="BD108" s="260"/>
      <c r="BE108" s="260"/>
      <c r="BF108" s="260"/>
      <c r="BG108" s="210"/>
      <c r="BH108" s="210"/>
      <c r="BI108" s="210"/>
    </row>
    <row r="109" spans="1:61" x14ac:dyDescent="0.25">
      <c r="A109" s="239" t="s">
        <v>91</v>
      </c>
      <c r="B109" s="164"/>
      <c r="C109" s="299" t="s">
        <v>628</v>
      </c>
      <c r="D109" s="166"/>
      <c r="E109" s="168"/>
      <c r="F109" s="167"/>
      <c r="G109" s="168"/>
      <c r="H109" s="209"/>
      <c r="I109" s="266">
        <v>21</v>
      </c>
      <c r="J109" s="361">
        <f t="shared" si="1"/>
        <v>0</v>
      </c>
      <c r="AO109" s="260"/>
      <c r="AP109" s="260"/>
      <c r="AQ109" s="260"/>
      <c r="AR109" s="260"/>
      <c r="AS109" s="260"/>
      <c r="AT109" s="260" t="s">
        <v>211</v>
      </c>
      <c r="AU109" s="260"/>
      <c r="AV109" s="260"/>
      <c r="AW109" s="260"/>
      <c r="AX109" s="260"/>
      <c r="AY109" s="260"/>
      <c r="AZ109" s="260"/>
      <c r="BA109" s="260"/>
      <c r="BB109" s="260"/>
      <c r="BC109" s="260"/>
      <c r="BD109" s="260"/>
      <c r="BE109" s="260"/>
      <c r="BF109" s="260"/>
      <c r="BG109" s="210"/>
      <c r="BH109" s="210"/>
      <c r="BI109" s="210"/>
    </row>
    <row r="110" spans="1:61" x14ac:dyDescent="0.25">
      <c r="A110" s="239" t="s">
        <v>91</v>
      </c>
      <c r="B110" s="164"/>
      <c r="C110" s="299" t="s">
        <v>628</v>
      </c>
      <c r="D110" s="166"/>
      <c r="E110" s="168"/>
      <c r="F110" s="167"/>
      <c r="G110" s="168"/>
      <c r="H110" s="209"/>
      <c r="I110" s="266">
        <v>21</v>
      </c>
      <c r="J110" s="361">
        <f t="shared" si="1"/>
        <v>0</v>
      </c>
      <c r="AO110" s="260"/>
      <c r="AP110" s="260"/>
      <c r="AQ110" s="260"/>
      <c r="AR110" s="260"/>
      <c r="AS110" s="260"/>
      <c r="AT110" s="260" t="s">
        <v>211</v>
      </c>
      <c r="AU110" s="260"/>
      <c r="AV110" s="260"/>
      <c r="AW110" s="260"/>
      <c r="AX110" s="260"/>
      <c r="AY110" s="260"/>
      <c r="AZ110" s="260"/>
      <c r="BA110" s="260"/>
      <c r="BB110" s="260"/>
      <c r="BC110" s="260"/>
      <c r="BD110" s="260"/>
      <c r="BE110" s="260"/>
      <c r="BF110" s="260"/>
      <c r="BG110" s="210"/>
      <c r="BH110" s="210"/>
      <c r="BI110" s="210"/>
    </row>
    <row r="111" spans="1:61" x14ac:dyDescent="0.25">
      <c r="A111" s="239" t="s">
        <v>91</v>
      </c>
      <c r="B111" s="164"/>
      <c r="C111" s="299" t="s">
        <v>628</v>
      </c>
      <c r="D111" s="166"/>
      <c r="E111" s="168"/>
      <c r="F111" s="167"/>
      <c r="G111" s="168"/>
      <c r="H111" s="209"/>
      <c r="I111" s="266">
        <v>21</v>
      </c>
      <c r="J111" s="361">
        <f t="shared" si="1"/>
        <v>0</v>
      </c>
      <c r="AO111" s="260"/>
      <c r="AP111" s="260"/>
      <c r="AQ111" s="260"/>
      <c r="AR111" s="260"/>
      <c r="AS111" s="260"/>
      <c r="AT111" s="260" t="s">
        <v>211</v>
      </c>
      <c r="AU111" s="260"/>
      <c r="AV111" s="260"/>
      <c r="AW111" s="260"/>
      <c r="AX111" s="260"/>
      <c r="AY111" s="260"/>
      <c r="AZ111" s="260"/>
      <c r="BA111" s="260"/>
      <c r="BB111" s="260"/>
      <c r="BC111" s="260"/>
      <c r="BD111" s="260"/>
      <c r="BE111" s="260"/>
      <c r="BF111" s="260"/>
      <c r="BG111" s="210"/>
      <c r="BH111" s="210"/>
      <c r="BI111" s="210"/>
    </row>
    <row r="112" spans="1:61" x14ac:dyDescent="0.25">
      <c r="A112" s="239" t="s">
        <v>91</v>
      </c>
      <c r="B112" s="164"/>
      <c r="C112" s="299" t="s">
        <v>628</v>
      </c>
      <c r="D112" s="166"/>
      <c r="E112" s="168"/>
      <c r="F112" s="167"/>
      <c r="G112" s="168"/>
      <c r="H112" s="209"/>
      <c r="I112" s="266">
        <v>21</v>
      </c>
      <c r="J112" s="361">
        <f t="shared" si="1"/>
        <v>0</v>
      </c>
      <c r="AO112" s="260"/>
      <c r="AP112" s="260"/>
      <c r="AQ112" s="260"/>
      <c r="AR112" s="260"/>
      <c r="AS112" s="260"/>
      <c r="AT112" s="260" t="s">
        <v>211</v>
      </c>
      <c r="AU112" s="260"/>
      <c r="AV112" s="260"/>
      <c r="AW112" s="260"/>
      <c r="AX112" s="260"/>
      <c r="AY112" s="260"/>
      <c r="AZ112" s="260"/>
      <c r="BA112" s="260"/>
      <c r="BB112" s="260"/>
      <c r="BC112" s="260"/>
      <c r="BD112" s="260"/>
      <c r="BE112" s="260"/>
      <c r="BF112" s="260"/>
      <c r="BG112" s="210"/>
      <c r="BH112" s="210"/>
      <c r="BI112" s="210"/>
    </row>
    <row r="113" spans="1:61" x14ac:dyDescent="0.25">
      <c r="A113" s="239" t="s">
        <v>91</v>
      </c>
      <c r="B113" s="164"/>
      <c r="C113" s="299" t="s">
        <v>628</v>
      </c>
      <c r="D113" s="166"/>
      <c r="E113" s="168"/>
      <c r="F113" s="167"/>
      <c r="G113" s="168"/>
      <c r="H113" s="209"/>
      <c r="I113" s="266">
        <v>21</v>
      </c>
      <c r="J113" s="361">
        <f t="shared" si="1"/>
        <v>0</v>
      </c>
      <c r="AO113" s="260"/>
      <c r="AP113" s="260"/>
      <c r="AQ113" s="260"/>
      <c r="AR113" s="260"/>
      <c r="AS113" s="260"/>
      <c r="AT113" s="260" t="s">
        <v>211</v>
      </c>
      <c r="AU113" s="260"/>
      <c r="AV113" s="260"/>
      <c r="AW113" s="260"/>
      <c r="AX113" s="260"/>
      <c r="AY113" s="260"/>
      <c r="AZ113" s="260"/>
      <c r="BA113" s="260"/>
      <c r="BB113" s="260"/>
      <c r="BC113" s="260"/>
      <c r="BD113" s="260"/>
      <c r="BE113" s="260"/>
      <c r="BF113" s="260"/>
      <c r="BG113" s="210"/>
      <c r="BH113" s="210"/>
      <c r="BI113" s="210"/>
    </row>
    <row r="114" spans="1:61" x14ac:dyDescent="0.25">
      <c r="A114" s="239" t="s">
        <v>91</v>
      </c>
      <c r="B114" s="164"/>
      <c r="C114" s="299" t="s">
        <v>628</v>
      </c>
      <c r="D114" s="166"/>
      <c r="E114" s="168"/>
      <c r="F114" s="167"/>
      <c r="G114" s="168"/>
      <c r="H114" s="209"/>
      <c r="I114" s="266">
        <v>21</v>
      </c>
      <c r="J114" s="361">
        <f t="shared" si="1"/>
        <v>0</v>
      </c>
      <c r="AO114" s="260"/>
      <c r="AP114" s="260"/>
      <c r="AQ114" s="260"/>
      <c r="AR114" s="260"/>
      <c r="AS114" s="260"/>
      <c r="AT114" s="260" t="s">
        <v>211</v>
      </c>
      <c r="AU114" s="260"/>
      <c r="AV114" s="260"/>
      <c r="AW114" s="260"/>
      <c r="AX114" s="260"/>
      <c r="AY114" s="260"/>
      <c r="AZ114" s="260"/>
      <c r="BA114" s="260"/>
      <c r="BB114" s="260"/>
      <c r="BC114" s="260"/>
      <c r="BD114" s="260"/>
      <c r="BE114" s="260"/>
      <c r="BF114" s="260"/>
      <c r="BG114" s="210"/>
      <c r="BH114" s="210"/>
      <c r="BI114" s="210"/>
    </row>
    <row r="115" spans="1:61" x14ac:dyDescent="0.25">
      <c r="A115" s="239" t="s">
        <v>91</v>
      </c>
      <c r="B115" s="164"/>
      <c r="C115" s="299" t="s">
        <v>628</v>
      </c>
      <c r="D115" s="166"/>
      <c r="E115" s="168"/>
      <c r="F115" s="167"/>
      <c r="G115" s="168"/>
      <c r="H115" s="209"/>
      <c r="I115" s="266">
        <v>21</v>
      </c>
      <c r="J115" s="361">
        <f t="shared" ref="J115:J178" si="2">D115/(I115+100)*100</f>
        <v>0</v>
      </c>
      <c r="AO115" s="260"/>
      <c r="AP115" s="260"/>
      <c r="AQ115" s="260"/>
      <c r="AR115" s="260"/>
      <c r="AS115" s="260"/>
      <c r="AT115" s="260" t="s">
        <v>211</v>
      </c>
      <c r="AU115" s="260"/>
      <c r="AV115" s="260"/>
      <c r="AW115" s="260"/>
      <c r="AX115" s="260"/>
      <c r="AY115" s="260"/>
      <c r="AZ115" s="260"/>
      <c r="BA115" s="260"/>
      <c r="BB115" s="260"/>
      <c r="BC115" s="260"/>
      <c r="BD115" s="260"/>
      <c r="BE115" s="260"/>
      <c r="BF115" s="260"/>
      <c r="BG115" s="210"/>
      <c r="BH115" s="210"/>
      <c r="BI115" s="210"/>
    </row>
    <row r="116" spans="1:61" x14ac:dyDescent="0.25">
      <c r="A116" s="239" t="s">
        <v>91</v>
      </c>
      <c r="B116" s="164"/>
      <c r="C116" s="299" t="s">
        <v>628</v>
      </c>
      <c r="D116" s="166"/>
      <c r="E116" s="168"/>
      <c r="F116" s="167"/>
      <c r="G116" s="168"/>
      <c r="H116" s="209"/>
      <c r="I116" s="266">
        <v>21</v>
      </c>
      <c r="J116" s="361">
        <f t="shared" si="2"/>
        <v>0</v>
      </c>
      <c r="AO116" s="260"/>
      <c r="AP116" s="260"/>
      <c r="AQ116" s="260"/>
      <c r="AR116" s="260"/>
      <c r="AS116" s="260"/>
      <c r="AT116" s="260" t="s">
        <v>211</v>
      </c>
      <c r="AU116" s="260"/>
      <c r="AV116" s="260"/>
      <c r="AW116" s="260"/>
      <c r="AX116" s="260"/>
      <c r="AY116" s="260"/>
      <c r="AZ116" s="260"/>
      <c r="BA116" s="260"/>
      <c r="BB116" s="260"/>
      <c r="BC116" s="260"/>
      <c r="BD116" s="260"/>
      <c r="BE116" s="260"/>
      <c r="BF116" s="260"/>
      <c r="BG116" s="210"/>
      <c r="BH116" s="210"/>
      <c r="BI116" s="210"/>
    </row>
    <row r="117" spans="1:61" x14ac:dyDescent="0.25">
      <c r="A117" s="239" t="s">
        <v>91</v>
      </c>
      <c r="B117" s="164"/>
      <c r="C117" s="299" t="s">
        <v>628</v>
      </c>
      <c r="D117" s="166"/>
      <c r="E117" s="168"/>
      <c r="F117" s="167"/>
      <c r="G117" s="168"/>
      <c r="H117" s="209"/>
      <c r="I117" s="266">
        <v>21</v>
      </c>
      <c r="J117" s="361">
        <f t="shared" si="2"/>
        <v>0</v>
      </c>
      <c r="AO117" s="260"/>
      <c r="AP117" s="260"/>
      <c r="AQ117" s="260"/>
      <c r="AR117" s="260"/>
      <c r="AS117" s="260"/>
      <c r="AT117" s="260" t="s">
        <v>211</v>
      </c>
      <c r="AU117" s="260"/>
      <c r="AV117" s="260"/>
      <c r="AW117" s="260"/>
      <c r="AX117" s="260"/>
      <c r="AY117" s="260"/>
      <c r="AZ117" s="260"/>
      <c r="BA117" s="260"/>
      <c r="BB117" s="260"/>
      <c r="BC117" s="260"/>
      <c r="BD117" s="260"/>
      <c r="BE117" s="260"/>
      <c r="BF117" s="260"/>
      <c r="BG117" s="210"/>
      <c r="BH117" s="210"/>
      <c r="BI117" s="210"/>
    </row>
    <row r="118" spans="1:61" x14ac:dyDescent="0.25">
      <c r="A118" s="239" t="s">
        <v>91</v>
      </c>
      <c r="B118" s="164"/>
      <c r="C118" s="299" t="s">
        <v>628</v>
      </c>
      <c r="D118" s="166"/>
      <c r="E118" s="168"/>
      <c r="F118" s="167"/>
      <c r="G118" s="168"/>
      <c r="H118" s="209"/>
      <c r="I118" s="266">
        <v>21</v>
      </c>
      <c r="J118" s="361">
        <f t="shared" si="2"/>
        <v>0</v>
      </c>
      <c r="AO118" s="260"/>
      <c r="AP118" s="260"/>
      <c r="AQ118" s="260"/>
      <c r="AR118" s="260"/>
      <c r="AS118" s="260"/>
      <c r="AT118" s="260" t="s">
        <v>211</v>
      </c>
      <c r="AU118" s="260"/>
      <c r="AV118" s="260"/>
      <c r="AW118" s="260"/>
      <c r="AX118" s="260"/>
      <c r="AY118" s="260"/>
      <c r="AZ118" s="260"/>
      <c r="BA118" s="260"/>
      <c r="BB118" s="260"/>
      <c r="BC118" s="260"/>
      <c r="BD118" s="260"/>
      <c r="BE118" s="260"/>
      <c r="BF118" s="260"/>
      <c r="BG118" s="210"/>
      <c r="BH118" s="210"/>
      <c r="BI118" s="210"/>
    </row>
    <row r="119" spans="1:61" x14ac:dyDescent="0.25">
      <c r="A119" s="239" t="s">
        <v>91</v>
      </c>
      <c r="B119" s="164"/>
      <c r="C119" s="299" t="s">
        <v>628</v>
      </c>
      <c r="D119" s="166"/>
      <c r="E119" s="168"/>
      <c r="F119" s="167"/>
      <c r="G119" s="168"/>
      <c r="H119" s="209"/>
      <c r="I119" s="266">
        <v>21</v>
      </c>
      <c r="J119" s="361">
        <f t="shared" si="2"/>
        <v>0</v>
      </c>
      <c r="AO119" s="260"/>
      <c r="AP119" s="260"/>
      <c r="AQ119" s="260"/>
      <c r="AR119" s="260"/>
      <c r="AS119" s="260"/>
      <c r="AT119" s="260" t="s">
        <v>211</v>
      </c>
      <c r="AU119" s="260"/>
      <c r="AV119" s="260"/>
      <c r="AW119" s="260"/>
      <c r="AX119" s="260"/>
      <c r="AY119" s="260"/>
      <c r="AZ119" s="260"/>
      <c r="BA119" s="260"/>
      <c r="BB119" s="260"/>
      <c r="BC119" s="260"/>
      <c r="BD119" s="260"/>
      <c r="BE119" s="260"/>
      <c r="BF119" s="260"/>
      <c r="BG119" s="210"/>
      <c r="BH119" s="210"/>
      <c r="BI119" s="210"/>
    </row>
    <row r="120" spans="1:61" x14ac:dyDescent="0.25">
      <c r="A120" s="239" t="s">
        <v>91</v>
      </c>
      <c r="B120" s="164"/>
      <c r="C120" s="299" t="s">
        <v>628</v>
      </c>
      <c r="D120" s="166"/>
      <c r="E120" s="168"/>
      <c r="F120" s="167"/>
      <c r="G120" s="168"/>
      <c r="H120" s="209"/>
      <c r="I120" s="266">
        <v>21</v>
      </c>
      <c r="J120" s="361">
        <f t="shared" si="2"/>
        <v>0</v>
      </c>
      <c r="AO120" s="260"/>
      <c r="AP120" s="260"/>
      <c r="AQ120" s="260"/>
      <c r="AR120" s="260"/>
      <c r="AS120" s="260"/>
      <c r="AT120" s="260" t="s">
        <v>211</v>
      </c>
      <c r="AU120" s="260"/>
      <c r="AV120" s="260"/>
      <c r="AW120" s="260"/>
      <c r="AX120" s="260"/>
      <c r="AY120" s="260"/>
      <c r="AZ120" s="260"/>
      <c r="BA120" s="260"/>
      <c r="BB120" s="260"/>
      <c r="BC120" s="260"/>
      <c r="BD120" s="260"/>
      <c r="BE120" s="260"/>
      <c r="BF120" s="260"/>
      <c r="BG120" s="210"/>
      <c r="BH120" s="210"/>
      <c r="BI120" s="210"/>
    </row>
    <row r="121" spans="1:61" x14ac:dyDescent="0.25">
      <c r="A121" s="239" t="s">
        <v>91</v>
      </c>
      <c r="B121" s="164"/>
      <c r="C121" s="299" t="s">
        <v>628</v>
      </c>
      <c r="D121" s="166"/>
      <c r="E121" s="168"/>
      <c r="F121" s="167"/>
      <c r="G121" s="168"/>
      <c r="H121" s="209"/>
      <c r="I121" s="266">
        <v>21</v>
      </c>
      <c r="J121" s="361">
        <f t="shared" si="2"/>
        <v>0</v>
      </c>
      <c r="AO121" s="260"/>
      <c r="AP121" s="260"/>
      <c r="AQ121" s="260"/>
      <c r="AR121" s="260"/>
      <c r="AS121" s="260"/>
      <c r="AT121" s="260" t="s">
        <v>211</v>
      </c>
      <c r="AU121" s="260"/>
      <c r="AV121" s="260"/>
      <c r="AW121" s="260"/>
      <c r="AX121" s="260"/>
      <c r="AY121" s="260"/>
      <c r="AZ121" s="260"/>
      <c r="BA121" s="260"/>
      <c r="BB121" s="260"/>
      <c r="BC121" s="260"/>
      <c r="BD121" s="260"/>
      <c r="BE121" s="260"/>
      <c r="BF121" s="260"/>
      <c r="BG121" s="210"/>
      <c r="BH121" s="210"/>
      <c r="BI121" s="210"/>
    </row>
    <row r="122" spans="1:61" x14ac:dyDescent="0.25">
      <c r="A122" s="239" t="s">
        <v>91</v>
      </c>
      <c r="B122" s="164"/>
      <c r="C122" s="299" t="s">
        <v>628</v>
      </c>
      <c r="D122" s="166"/>
      <c r="E122" s="168"/>
      <c r="F122" s="167"/>
      <c r="G122" s="168"/>
      <c r="H122" s="209"/>
      <c r="I122" s="266">
        <v>21</v>
      </c>
      <c r="J122" s="361">
        <f t="shared" si="2"/>
        <v>0</v>
      </c>
      <c r="AO122" s="260"/>
      <c r="AP122" s="260"/>
      <c r="AQ122" s="260"/>
      <c r="AR122" s="260"/>
      <c r="AS122" s="260"/>
      <c r="AT122" s="260" t="s">
        <v>211</v>
      </c>
      <c r="AU122" s="260"/>
      <c r="AV122" s="260"/>
      <c r="AW122" s="260"/>
      <c r="AX122" s="260"/>
      <c r="AY122" s="260"/>
      <c r="AZ122" s="260"/>
      <c r="BA122" s="260"/>
      <c r="BB122" s="260"/>
      <c r="BC122" s="260"/>
      <c r="BD122" s="260"/>
      <c r="BE122" s="260"/>
      <c r="BF122" s="260"/>
      <c r="BG122" s="210"/>
      <c r="BH122" s="210"/>
      <c r="BI122" s="210"/>
    </row>
    <row r="123" spans="1:61" x14ac:dyDescent="0.25">
      <c r="A123" s="239" t="s">
        <v>91</v>
      </c>
      <c r="B123" s="164"/>
      <c r="C123" s="299" t="s">
        <v>628</v>
      </c>
      <c r="D123" s="166"/>
      <c r="E123" s="168"/>
      <c r="F123" s="167"/>
      <c r="G123" s="168"/>
      <c r="H123" s="209"/>
      <c r="I123" s="266">
        <v>21</v>
      </c>
      <c r="J123" s="361">
        <f t="shared" si="2"/>
        <v>0</v>
      </c>
      <c r="AO123" s="260"/>
      <c r="AP123" s="260"/>
      <c r="AQ123" s="260"/>
      <c r="AR123" s="260"/>
      <c r="AS123" s="260"/>
      <c r="AT123" s="260" t="s">
        <v>211</v>
      </c>
      <c r="AU123" s="260"/>
      <c r="AV123" s="260"/>
      <c r="AW123" s="260"/>
      <c r="AX123" s="260"/>
      <c r="AY123" s="260"/>
      <c r="AZ123" s="260"/>
      <c r="BA123" s="260"/>
      <c r="BB123" s="260"/>
      <c r="BC123" s="260"/>
      <c r="BD123" s="260"/>
      <c r="BE123" s="260"/>
      <c r="BF123" s="260"/>
      <c r="BG123" s="210"/>
      <c r="BH123" s="210"/>
      <c r="BI123" s="210"/>
    </row>
    <row r="124" spans="1:61" x14ac:dyDescent="0.25">
      <c r="A124" s="239" t="s">
        <v>91</v>
      </c>
      <c r="B124" s="164"/>
      <c r="C124" s="299" t="s">
        <v>628</v>
      </c>
      <c r="D124" s="166"/>
      <c r="E124" s="168"/>
      <c r="F124" s="167"/>
      <c r="G124" s="168"/>
      <c r="H124" s="209"/>
      <c r="I124" s="266">
        <v>21</v>
      </c>
      <c r="J124" s="361">
        <f t="shared" si="2"/>
        <v>0</v>
      </c>
      <c r="AO124" s="260"/>
      <c r="AP124" s="260"/>
      <c r="AQ124" s="260"/>
      <c r="AR124" s="260"/>
      <c r="AS124" s="260"/>
      <c r="AT124" s="260" t="s">
        <v>211</v>
      </c>
      <c r="AU124" s="260"/>
      <c r="AV124" s="260"/>
      <c r="AW124" s="260"/>
      <c r="AX124" s="260"/>
      <c r="AY124" s="260"/>
      <c r="AZ124" s="260"/>
      <c r="BA124" s="260"/>
      <c r="BB124" s="260"/>
      <c r="BC124" s="260"/>
      <c r="BD124" s="260"/>
      <c r="BE124" s="260"/>
      <c r="BF124" s="260"/>
      <c r="BG124" s="210"/>
      <c r="BH124" s="210"/>
      <c r="BI124" s="210"/>
    </row>
    <row r="125" spans="1:61" x14ac:dyDescent="0.25">
      <c r="A125" s="239" t="s">
        <v>91</v>
      </c>
      <c r="B125" s="164"/>
      <c r="C125" s="299" t="s">
        <v>628</v>
      </c>
      <c r="D125" s="166"/>
      <c r="E125" s="168"/>
      <c r="F125" s="167"/>
      <c r="G125" s="168"/>
      <c r="H125" s="209"/>
      <c r="I125" s="266">
        <v>21</v>
      </c>
      <c r="J125" s="361">
        <f t="shared" si="2"/>
        <v>0</v>
      </c>
      <c r="AO125" s="260"/>
      <c r="AP125" s="260"/>
      <c r="AQ125" s="260"/>
      <c r="AR125" s="260"/>
      <c r="AS125" s="260"/>
      <c r="AT125" s="260" t="s">
        <v>211</v>
      </c>
      <c r="AU125" s="260"/>
      <c r="AV125" s="260"/>
      <c r="AW125" s="260"/>
      <c r="AX125" s="260"/>
      <c r="AY125" s="260"/>
      <c r="AZ125" s="260"/>
      <c r="BA125" s="260"/>
      <c r="BB125" s="260"/>
      <c r="BC125" s="260"/>
      <c r="BD125" s="260"/>
      <c r="BE125" s="260"/>
      <c r="BF125" s="260"/>
      <c r="BG125" s="210"/>
      <c r="BH125" s="210"/>
      <c r="BI125" s="210"/>
    </row>
    <row r="126" spans="1:61" x14ac:dyDescent="0.25">
      <c r="A126" s="239" t="s">
        <v>91</v>
      </c>
      <c r="B126" s="164"/>
      <c r="C126" s="299" t="s">
        <v>628</v>
      </c>
      <c r="D126" s="166"/>
      <c r="E126" s="168"/>
      <c r="F126" s="167"/>
      <c r="G126" s="168"/>
      <c r="H126" s="209"/>
      <c r="I126" s="266">
        <v>21</v>
      </c>
      <c r="J126" s="361">
        <f t="shared" si="2"/>
        <v>0</v>
      </c>
      <c r="AO126" s="260"/>
      <c r="AP126" s="260"/>
      <c r="AQ126" s="260"/>
      <c r="AR126" s="260"/>
      <c r="AS126" s="260"/>
      <c r="AT126" s="260" t="s">
        <v>211</v>
      </c>
      <c r="AU126" s="260"/>
      <c r="AV126" s="260"/>
      <c r="AW126" s="260"/>
      <c r="AX126" s="260"/>
      <c r="AY126" s="260"/>
      <c r="AZ126" s="260"/>
      <c r="BA126" s="260"/>
      <c r="BB126" s="260"/>
      <c r="BC126" s="260"/>
      <c r="BD126" s="260"/>
      <c r="BE126" s="260"/>
      <c r="BF126" s="260"/>
      <c r="BG126" s="210"/>
      <c r="BH126" s="210"/>
      <c r="BI126" s="210"/>
    </row>
    <row r="127" spans="1:61" x14ac:dyDescent="0.25">
      <c r="A127" s="239" t="s">
        <v>91</v>
      </c>
      <c r="B127" s="164"/>
      <c r="C127" s="299" t="s">
        <v>628</v>
      </c>
      <c r="D127" s="166"/>
      <c r="E127" s="168"/>
      <c r="F127" s="167"/>
      <c r="G127" s="168"/>
      <c r="H127" s="209"/>
      <c r="I127" s="266">
        <v>21</v>
      </c>
      <c r="J127" s="361">
        <f t="shared" si="2"/>
        <v>0</v>
      </c>
      <c r="AO127" s="260"/>
      <c r="AP127" s="260"/>
      <c r="AQ127" s="260"/>
      <c r="AR127" s="260"/>
      <c r="AS127" s="260"/>
      <c r="AT127" s="260" t="s">
        <v>211</v>
      </c>
      <c r="AU127" s="260"/>
      <c r="AV127" s="260"/>
      <c r="AW127" s="260"/>
      <c r="AX127" s="260"/>
      <c r="AY127" s="260"/>
      <c r="AZ127" s="260"/>
      <c r="BA127" s="260"/>
      <c r="BB127" s="260"/>
      <c r="BC127" s="260"/>
      <c r="BD127" s="260"/>
      <c r="BE127" s="260"/>
      <c r="BF127" s="260"/>
      <c r="BG127" s="210"/>
      <c r="BH127" s="210"/>
      <c r="BI127" s="210"/>
    </row>
    <row r="128" spans="1:61" x14ac:dyDescent="0.25">
      <c r="A128" s="239" t="s">
        <v>91</v>
      </c>
      <c r="B128" s="164"/>
      <c r="C128" s="299" t="s">
        <v>628</v>
      </c>
      <c r="D128" s="166"/>
      <c r="E128" s="168"/>
      <c r="F128" s="167"/>
      <c r="G128" s="168"/>
      <c r="H128" s="209"/>
      <c r="I128" s="266">
        <v>21</v>
      </c>
      <c r="J128" s="361">
        <f t="shared" si="2"/>
        <v>0</v>
      </c>
      <c r="AO128" s="260"/>
      <c r="AP128" s="260"/>
      <c r="AQ128" s="260"/>
      <c r="AR128" s="260"/>
      <c r="AS128" s="260"/>
      <c r="AT128" s="260" t="s">
        <v>211</v>
      </c>
      <c r="AU128" s="260"/>
      <c r="AV128" s="260"/>
      <c r="AW128" s="260"/>
      <c r="AX128" s="260"/>
      <c r="AY128" s="260"/>
      <c r="AZ128" s="260"/>
      <c r="BA128" s="260"/>
      <c r="BB128" s="260"/>
      <c r="BC128" s="260"/>
      <c r="BD128" s="260"/>
      <c r="BE128" s="260"/>
      <c r="BF128" s="260"/>
      <c r="BG128" s="210"/>
      <c r="BH128" s="210"/>
      <c r="BI128" s="210"/>
    </row>
    <row r="129" spans="1:61" x14ac:dyDescent="0.25">
      <c r="A129" s="239" t="s">
        <v>91</v>
      </c>
      <c r="B129" s="164"/>
      <c r="C129" s="299" t="s">
        <v>628</v>
      </c>
      <c r="D129" s="166"/>
      <c r="E129" s="168"/>
      <c r="F129" s="167"/>
      <c r="G129" s="168"/>
      <c r="H129" s="209"/>
      <c r="I129" s="266">
        <v>21</v>
      </c>
      <c r="J129" s="361">
        <f t="shared" si="2"/>
        <v>0</v>
      </c>
      <c r="AO129" s="260"/>
      <c r="AP129" s="260"/>
      <c r="AQ129" s="260"/>
      <c r="AR129" s="260"/>
      <c r="AS129" s="260"/>
      <c r="AT129" s="260" t="s">
        <v>211</v>
      </c>
      <c r="AU129" s="260"/>
      <c r="AV129" s="260"/>
      <c r="AW129" s="260"/>
      <c r="AX129" s="260"/>
      <c r="AY129" s="260"/>
      <c r="AZ129" s="260"/>
      <c r="BA129" s="260"/>
      <c r="BB129" s="260"/>
      <c r="BC129" s="260"/>
      <c r="BD129" s="260"/>
      <c r="BE129" s="260"/>
      <c r="BF129" s="260"/>
      <c r="BG129" s="210"/>
      <c r="BH129" s="210"/>
      <c r="BI129" s="210"/>
    </row>
    <row r="130" spans="1:61" x14ac:dyDescent="0.25">
      <c r="A130" s="239" t="s">
        <v>91</v>
      </c>
      <c r="B130" s="164"/>
      <c r="C130" s="299" t="s">
        <v>628</v>
      </c>
      <c r="D130" s="166"/>
      <c r="E130" s="168"/>
      <c r="F130" s="167"/>
      <c r="G130" s="168"/>
      <c r="H130" s="209"/>
      <c r="I130" s="266">
        <v>21</v>
      </c>
      <c r="J130" s="361">
        <f t="shared" si="2"/>
        <v>0</v>
      </c>
      <c r="AO130" s="260"/>
      <c r="AP130" s="260"/>
      <c r="AQ130" s="260"/>
      <c r="AR130" s="260"/>
      <c r="AS130" s="260"/>
      <c r="AT130" s="260" t="s">
        <v>211</v>
      </c>
      <c r="AU130" s="260"/>
      <c r="AV130" s="260"/>
      <c r="AW130" s="260"/>
      <c r="AX130" s="260"/>
      <c r="AY130" s="260"/>
      <c r="AZ130" s="260"/>
      <c r="BA130" s="260"/>
      <c r="BB130" s="260"/>
      <c r="BC130" s="260"/>
      <c r="BD130" s="260"/>
      <c r="BE130" s="260"/>
      <c r="BF130" s="260"/>
      <c r="BG130" s="210"/>
      <c r="BH130" s="210"/>
      <c r="BI130" s="210"/>
    </row>
    <row r="131" spans="1:61" x14ac:dyDescent="0.25">
      <c r="A131" s="239" t="s">
        <v>91</v>
      </c>
      <c r="B131" s="164"/>
      <c r="C131" s="299" t="s">
        <v>628</v>
      </c>
      <c r="D131" s="166"/>
      <c r="E131" s="168"/>
      <c r="F131" s="167"/>
      <c r="G131" s="168"/>
      <c r="H131" s="209"/>
      <c r="I131" s="266">
        <v>21</v>
      </c>
      <c r="J131" s="361">
        <f t="shared" si="2"/>
        <v>0</v>
      </c>
      <c r="AO131" s="260"/>
      <c r="AP131" s="260"/>
      <c r="AQ131" s="260"/>
      <c r="AR131" s="260"/>
      <c r="AS131" s="260"/>
      <c r="AT131" s="260" t="s">
        <v>211</v>
      </c>
      <c r="AU131" s="260"/>
      <c r="AV131" s="260"/>
      <c r="AW131" s="260"/>
      <c r="AX131" s="260"/>
      <c r="AY131" s="260"/>
      <c r="AZ131" s="260"/>
      <c r="BA131" s="260"/>
      <c r="BB131" s="260"/>
      <c r="BC131" s="260"/>
      <c r="BD131" s="260"/>
      <c r="BE131" s="260"/>
      <c r="BF131" s="260"/>
      <c r="BG131" s="210"/>
      <c r="BH131" s="210"/>
      <c r="BI131" s="210"/>
    </row>
    <row r="132" spans="1:61" x14ac:dyDescent="0.25">
      <c r="A132" s="239" t="s">
        <v>91</v>
      </c>
      <c r="B132" s="164"/>
      <c r="C132" s="299" t="s">
        <v>628</v>
      </c>
      <c r="D132" s="166"/>
      <c r="E132" s="168"/>
      <c r="F132" s="167"/>
      <c r="G132" s="168"/>
      <c r="H132" s="209"/>
      <c r="I132" s="266">
        <v>21</v>
      </c>
      <c r="J132" s="361">
        <f t="shared" si="2"/>
        <v>0</v>
      </c>
      <c r="AO132" s="260"/>
      <c r="AP132" s="260"/>
      <c r="AQ132" s="260"/>
      <c r="AR132" s="260"/>
      <c r="AS132" s="260"/>
      <c r="AT132" s="260" t="s">
        <v>211</v>
      </c>
      <c r="AU132" s="260"/>
      <c r="AV132" s="260"/>
      <c r="AW132" s="260"/>
      <c r="AX132" s="260"/>
      <c r="AY132" s="260"/>
      <c r="AZ132" s="260"/>
      <c r="BA132" s="260"/>
      <c r="BB132" s="260"/>
      <c r="BC132" s="260"/>
      <c r="BD132" s="260"/>
      <c r="BE132" s="260"/>
      <c r="BF132" s="260"/>
      <c r="BG132" s="210"/>
      <c r="BH132" s="210"/>
      <c r="BI132" s="210"/>
    </row>
    <row r="133" spans="1:61" x14ac:dyDescent="0.25">
      <c r="A133" s="239" t="s">
        <v>91</v>
      </c>
      <c r="B133" s="164"/>
      <c r="C133" s="299" t="s">
        <v>628</v>
      </c>
      <c r="D133" s="166"/>
      <c r="E133" s="168"/>
      <c r="F133" s="167"/>
      <c r="G133" s="168"/>
      <c r="H133" s="209"/>
      <c r="I133" s="266">
        <v>21</v>
      </c>
      <c r="J133" s="361">
        <f t="shared" si="2"/>
        <v>0</v>
      </c>
      <c r="AO133" s="260"/>
      <c r="AP133" s="260"/>
      <c r="AQ133" s="260"/>
      <c r="AR133" s="260"/>
      <c r="AS133" s="260"/>
      <c r="AT133" s="260" t="s">
        <v>211</v>
      </c>
      <c r="AU133" s="260"/>
      <c r="AV133" s="260"/>
      <c r="AW133" s="260"/>
      <c r="AX133" s="260"/>
      <c r="AY133" s="260"/>
      <c r="AZ133" s="260"/>
      <c r="BA133" s="260"/>
      <c r="BB133" s="260"/>
      <c r="BC133" s="260"/>
      <c r="BD133" s="260"/>
      <c r="BE133" s="260"/>
      <c r="BF133" s="260"/>
      <c r="BG133" s="210"/>
      <c r="BH133" s="210"/>
      <c r="BI133" s="210"/>
    </row>
    <row r="134" spans="1:61" x14ac:dyDescent="0.25">
      <c r="A134" s="239" t="s">
        <v>91</v>
      </c>
      <c r="B134" s="164"/>
      <c r="C134" s="299" t="s">
        <v>628</v>
      </c>
      <c r="D134" s="166"/>
      <c r="E134" s="168"/>
      <c r="F134" s="167"/>
      <c r="G134" s="168"/>
      <c r="H134" s="209"/>
      <c r="I134" s="266">
        <v>21</v>
      </c>
      <c r="J134" s="361">
        <f t="shared" si="2"/>
        <v>0</v>
      </c>
      <c r="AO134" s="260"/>
      <c r="AP134" s="260"/>
      <c r="AQ134" s="260"/>
      <c r="AR134" s="260"/>
      <c r="AS134" s="260"/>
      <c r="AT134" s="260" t="s">
        <v>211</v>
      </c>
      <c r="AU134" s="260"/>
      <c r="AV134" s="260"/>
      <c r="AW134" s="260"/>
      <c r="AX134" s="260"/>
      <c r="AY134" s="260"/>
      <c r="AZ134" s="260"/>
      <c r="BA134" s="260"/>
      <c r="BB134" s="260"/>
      <c r="BC134" s="260"/>
      <c r="BD134" s="260"/>
      <c r="BE134" s="260"/>
      <c r="BF134" s="260"/>
      <c r="BG134" s="210"/>
      <c r="BH134" s="210"/>
      <c r="BI134" s="210"/>
    </row>
    <row r="135" spans="1:61" x14ac:dyDescent="0.25">
      <c r="A135" s="239" t="s">
        <v>91</v>
      </c>
      <c r="B135" s="164"/>
      <c r="C135" s="299" t="s">
        <v>628</v>
      </c>
      <c r="D135" s="166"/>
      <c r="E135" s="168"/>
      <c r="F135" s="167"/>
      <c r="G135" s="168"/>
      <c r="H135" s="209"/>
      <c r="I135" s="266">
        <v>21</v>
      </c>
      <c r="J135" s="361">
        <f t="shared" si="2"/>
        <v>0</v>
      </c>
      <c r="AO135" s="260"/>
      <c r="AP135" s="260"/>
      <c r="AQ135" s="260"/>
      <c r="AR135" s="260"/>
      <c r="AS135" s="260"/>
      <c r="AT135" s="260" t="s">
        <v>211</v>
      </c>
      <c r="AU135" s="260"/>
      <c r="AV135" s="260"/>
      <c r="AW135" s="260"/>
      <c r="AX135" s="260"/>
      <c r="AY135" s="260"/>
      <c r="AZ135" s="260"/>
      <c r="BA135" s="260"/>
      <c r="BB135" s="260"/>
      <c r="BC135" s="260"/>
      <c r="BD135" s="260"/>
      <c r="BE135" s="260"/>
      <c r="BF135" s="260"/>
      <c r="BG135" s="210"/>
      <c r="BH135" s="210"/>
      <c r="BI135" s="210"/>
    </row>
    <row r="136" spans="1:61" x14ac:dyDescent="0.25">
      <c r="A136" s="239" t="s">
        <v>91</v>
      </c>
      <c r="B136" s="164"/>
      <c r="C136" s="299" t="s">
        <v>628</v>
      </c>
      <c r="D136" s="166"/>
      <c r="E136" s="168"/>
      <c r="F136" s="167"/>
      <c r="G136" s="168"/>
      <c r="H136" s="209"/>
      <c r="I136" s="266">
        <v>21</v>
      </c>
      <c r="J136" s="361">
        <f t="shared" si="2"/>
        <v>0</v>
      </c>
      <c r="AO136" s="260"/>
      <c r="AP136" s="260"/>
      <c r="AQ136" s="260"/>
      <c r="AR136" s="260"/>
      <c r="AS136" s="260"/>
      <c r="AT136" s="260" t="s">
        <v>211</v>
      </c>
      <c r="AU136" s="260"/>
      <c r="AV136" s="260"/>
      <c r="AW136" s="260"/>
      <c r="AX136" s="260"/>
      <c r="AY136" s="260"/>
      <c r="AZ136" s="260"/>
      <c r="BA136" s="260"/>
      <c r="BB136" s="260"/>
      <c r="BC136" s="260"/>
      <c r="BD136" s="260"/>
      <c r="BE136" s="260"/>
      <c r="BF136" s="260"/>
      <c r="BG136" s="210"/>
      <c r="BH136" s="210"/>
      <c r="BI136" s="210"/>
    </row>
    <row r="137" spans="1:61" x14ac:dyDescent="0.25">
      <c r="A137" s="239" t="s">
        <v>91</v>
      </c>
      <c r="B137" s="164"/>
      <c r="C137" s="299" t="s">
        <v>628</v>
      </c>
      <c r="D137" s="166"/>
      <c r="E137" s="168"/>
      <c r="F137" s="167"/>
      <c r="G137" s="168"/>
      <c r="H137" s="209"/>
      <c r="I137" s="266">
        <v>21</v>
      </c>
      <c r="J137" s="361">
        <f t="shared" si="2"/>
        <v>0</v>
      </c>
      <c r="AO137" s="260"/>
      <c r="AP137" s="260"/>
      <c r="AQ137" s="260"/>
      <c r="AR137" s="260"/>
      <c r="AS137" s="260"/>
      <c r="AT137" s="260" t="s">
        <v>211</v>
      </c>
      <c r="AU137" s="260"/>
      <c r="AV137" s="260"/>
      <c r="AW137" s="260"/>
      <c r="AX137" s="260"/>
      <c r="AY137" s="260"/>
      <c r="AZ137" s="260"/>
      <c r="BA137" s="260"/>
      <c r="BB137" s="260"/>
      <c r="BC137" s="260"/>
      <c r="BD137" s="260"/>
      <c r="BE137" s="260"/>
      <c r="BF137" s="260"/>
      <c r="BG137" s="210"/>
      <c r="BH137" s="210"/>
      <c r="BI137" s="210"/>
    </row>
    <row r="138" spans="1:61" x14ac:dyDescent="0.25">
      <c r="A138" s="239" t="s">
        <v>91</v>
      </c>
      <c r="B138" s="164"/>
      <c r="C138" s="299" t="s">
        <v>628</v>
      </c>
      <c r="D138" s="166"/>
      <c r="E138" s="168"/>
      <c r="F138" s="167"/>
      <c r="G138" s="168"/>
      <c r="H138" s="209"/>
      <c r="I138" s="266">
        <v>21</v>
      </c>
      <c r="J138" s="361">
        <f t="shared" si="2"/>
        <v>0</v>
      </c>
      <c r="AO138" s="260"/>
      <c r="AP138" s="260"/>
      <c r="AQ138" s="260"/>
      <c r="AR138" s="260"/>
      <c r="AS138" s="260"/>
      <c r="AT138" s="260" t="s">
        <v>211</v>
      </c>
      <c r="AU138" s="260"/>
      <c r="AV138" s="260"/>
      <c r="AW138" s="260"/>
      <c r="AX138" s="260"/>
      <c r="AY138" s="260"/>
      <c r="AZ138" s="260"/>
      <c r="BA138" s="260"/>
      <c r="BB138" s="260"/>
      <c r="BC138" s="260"/>
      <c r="BD138" s="260"/>
      <c r="BE138" s="260"/>
      <c r="BF138" s="260"/>
      <c r="BG138" s="210"/>
      <c r="BH138" s="210"/>
      <c r="BI138" s="210"/>
    </row>
    <row r="139" spans="1:61" x14ac:dyDescent="0.25">
      <c r="A139" s="239" t="s">
        <v>91</v>
      </c>
      <c r="B139" s="164"/>
      <c r="C139" s="299" t="s">
        <v>628</v>
      </c>
      <c r="D139" s="166"/>
      <c r="E139" s="168"/>
      <c r="F139" s="167"/>
      <c r="G139" s="168"/>
      <c r="H139" s="209"/>
      <c r="I139" s="266">
        <v>21</v>
      </c>
      <c r="J139" s="361">
        <f t="shared" si="2"/>
        <v>0</v>
      </c>
      <c r="AO139" s="260"/>
      <c r="AP139" s="260"/>
      <c r="AQ139" s="260"/>
      <c r="AR139" s="260"/>
      <c r="AS139" s="260"/>
      <c r="AT139" s="260" t="s">
        <v>211</v>
      </c>
      <c r="AU139" s="260"/>
      <c r="AV139" s="260"/>
      <c r="AW139" s="260"/>
      <c r="AX139" s="260"/>
      <c r="AY139" s="260"/>
      <c r="AZ139" s="260"/>
      <c r="BA139" s="260"/>
      <c r="BB139" s="260"/>
      <c r="BC139" s="260"/>
      <c r="BD139" s="260"/>
      <c r="BE139" s="260"/>
      <c r="BF139" s="260"/>
      <c r="BG139" s="210"/>
      <c r="BH139" s="210"/>
      <c r="BI139" s="210"/>
    </row>
    <row r="140" spans="1:61" x14ac:dyDescent="0.25">
      <c r="A140" s="239" t="s">
        <v>91</v>
      </c>
      <c r="B140" s="164"/>
      <c r="C140" s="299" t="s">
        <v>628</v>
      </c>
      <c r="D140" s="166"/>
      <c r="E140" s="168"/>
      <c r="F140" s="167"/>
      <c r="G140" s="168"/>
      <c r="H140" s="209"/>
      <c r="I140" s="266">
        <v>21</v>
      </c>
      <c r="J140" s="361">
        <f t="shared" si="2"/>
        <v>0</v>
      </c>
      <c r="AO140" s="260"/>
      <c r="AP140" s="260"/>
      <c r="AQ140" s="260"/>
      <c r="AR140" s="260"/>
      <c r="AS140" s="260"/>
      <c r="AT140" s="260" t="s">
        <v>211</v>
      </c>
      <c r="AU140" s="260"/>
      <c r="AV140" s="260"/>
      <c r="AW140" s="260"/>
      <c r="AX140" s="260"/>
      <c r="AY140" s="260"/>
      <c r="AZ140" s="260"/>
      <c r="BA140" s="260"/>
      <c r="BB140" s="260"/>
      <c r="BC140" s="260"/>
      <c r="BD140" s="260"/>
      <c r="BE140" s="260"/>
      <c r="BF140" s="260"/>
      <c r="BG140" s="210"/>
      <c r="BH140" s="210"/>
      <c r="BI140" s="210"/>
    </row>
    <row r="141" spans="1:61" x14ac:dyDescent="0.25">
      <c r="A141" s="239" t="s">
        <v>91</v>
      </c>
      <c r="B141" s="164"/>
      <c r="C141" s="299" t="s">
        <v>628</v>
      </c>
      <c r="D141" s="166"/>
      <c r="E141" s="168"/>
      <c r="F141" s="167"/>
      <c r="G141" s="168"/>
      <c r="H141" s="209"/>
      <c r="I141" s="266">
        <v>21</v>
      </c>
      <c r="J141" s="361">
        <f t="shared" si="2"/>
        <v>0</v>
      </c>
      <c r="AO141" s="260"/>
      <c r="AP141" s="260"/>
      <c r="AQ141" s="260"/>
      <c r="AR141" s="260"/>
      <c r="AS141" s="260"/>
      <c r="AT141" s="260" t="s">
        <v>211</v>
      </c>
      <c r="AU141" s="260"/>
      <c r="AV141" s="260"/>
      <c r="AW141" s="260"/>
      <c r="AX141" s="260"/>
      <c r="AY141" s="260"/>
      <c r="AZ141" s="260"/>
      <c r="BA141" s="260"/>
      <c r="BB141" s="260"/>
      <c r="BC141" s="260"/>
      <c r="BD141" s="260"/>
      <c r="BE141" s="260"/>
      <c r="BF141" s="260"/>
      <c r="BG141" s="210"/>
      <c r="BH141" s="210"/>
      <c r="BI141" s="210"/>
    </row>
    <row r="142" spans="1:61" x14ac:dyDescent="0.25">
      <c r="A142" s="239" t="s">
        <v>91</v>
      </c>
      <c r="B142" s="164"/>
      <c r="C142" s="299" t="s">
        <v>628</v>
      </c>
      <c r="D142" s="166"/>
      <c r="E142" s="168"/>
      <c r="F142" s="167"/>
      <c r="G142" s="168"/>
      <c r="H142" s="209"/>
      <c r="I142" s="266">
        <v>21</v>
      </c>
      <c r="J142" s="361">
        <f t="shared" si="2"/>
        <v>0</v>
      </c>
      <c r="AO142" s="260"/>
      <c r="AP142" s="260"/>
      <c r="AQ142" s="260"/>
      <c r="AR142" s="260"/>
      <c r="AS142" s="260"/>
      <c r="AT142" s="260" t="s">
        <v>211</v>
      </c>
      <c r="AU142" s="260"/>
      <c r="AV142" s="260"/>
      <c r="AW142" s="260"/>
      <c r="AX142" s="260"/>
      <c r="AY142" s="260"/>
      <c r="AZ142" s="260"/>
      <c r="BA142" s="260"/>
      <c r="BB142" s="260"/>
      <c r="BC142" s="260"/>
      <c r="BD142" s="260"/>
      <c r="BE142" s="260"/>
      <c r="BF142" s="260"/>
      <c r="BG142" s="210"/>
      <c r="BH142" s="210"/>
      <c r="BI142" s="210"/>
    </row>
    <row r="143" spans="1:61" x14ac:dyDescent="0.25">
      <c r="A143" s="239" t="s">
        <v>91</v>
      </c>
      <c r="B143" s="164"/>
      <c r="C143" s="299" t="s">
        <v>628</v>
      </c>
      <c r="D143" s="166"/>
      <c r="E143" s="168"/>
      <c r="F143" s="167"/>
      <c r="G143" s="168"/>
      <c r="H143" s="209"/>
      <c r="I143" s="266">
        <v>21</v>
      </c>
      <c r="J143" s="361">
        <f t="shared" si="2"/>
        <v>0</v>
      </c>
      <c r="AO143" s="260"/>
      <c r="AP143" s="260"/>
      <c r="AQ143" s="260"/>
      <c r="AR143" s="260"/>
      <c r="AS143" s="260"/>
      <c r="AT143" s="260" t="s">
        <v>211</v>
      </c>
      <c r="AU143" s="260"/>
      <c r="AV143" s="260"/>
      <c r="AW143" s="260"/>
      <c r="AX143" s="260"/>
      <c r="AY143" s="260"/>
      <c r="AZ143" s="260"/>
      <c r="BA143" s="260"/>
      <c r="BB143" s="260"/>
      <c r="BC143" s="260"/>
      <c r="BD143" s="260"/>
      <c r="BE143" s="260"/>
      <c r="BF143" s="260"/>
      <c r="BG143" s="210"/>
      <c r="BH143" s="210"/>
      <c r="BI143" s="210"/>
    </row>
    <row r="144" spans="1:61" x14ac:dyDescent="0.25">
      <c r="A144" s="239" t="s">
        <v>91</v>
      </c>
      <c r="B144" s="164"/>
      <c r="C144" s="299" t="s">
        <v>628</v>
      </c>
      <c r="D144" s="166"/>
      <c r="E144" s="168"/>
      <c r="F144" s="167"/>
      <c r="G144" s="168"/>
      <c r="H144" s="209"/>
      <c r="I144" s="266">
        <v>21</v>
      </c>
      <c r="J144" s="361">
        <f t="shared" si="2"/>
        <v>0</v>
      </c>
      <c r="AO144" s="260"/>
      <c r="AP144" s="260"/>
      <c r="AQ144" s="260"/>
      <c r="AR144" s="260"/>
      <c r="AS144" s="260"/>
      <c r="AT144" s="260" t="s">
        <v>211</v>
      </c>
      <c r="AU144" s="260"/>
      <c r="AV144" s="260"/>
      <c r="AW144" s="260"/>
      <c r="AX144" s="260"/>
      <c r="AY144" s="260"/>
      <c r="AZ144" s="260"/>
      <c r="BA144" s="260"/>
      <c r="BB144" s="260"/>
      <c r="BC144" s="260"/>
      <c r="BD144" s="260"/>
      <c r="BE144" s="260"/>
      <c r="BF144" s="260"/>
      <c r="BG144" s="210"/>
      <c r="BH144" s="210"/>
      <c r="BI144" s="210"/>
    </row>
    <row r="145" spans="1:61" x14ac:dyDescent="0.25">
      <c r="A145" s="239" t="s">
        <v>91</v>
      </c>
      <c r="B145" s="164"/>
      <c r="C145" s="299" t="s">
        <v>628</v>
      </c>
      <c r="D145" s="166"/>
      <c r="E145" s="168"/>
      <c r="F145" s="167"/>
      <c r="G145" s="168"/>
      <c r="H145" s="209"/>
      <c r="I145" s="266">
        <v>21</v>
      </c>
      <c r="J145" s="361">
        <f t="shared" si="2"/>
        <v>0</v>
      </c>
      <c r="AO145" s="260"/>
      <c r="AP145" s="260"/>
      <c r="AQ145" s="260"/>
      <c r="AR145" s="260"/>
      <c r="AS145" s="260"/>
      <c r="AT145" s="260" t="s">
        <v>211</v>
      </c>
      <c r="AU145" s="260"/>
      <c r="AV145" s="260"/>
      <c r="AW145" s="260"/>
      <c r="AX145" s="260"/>
      <c r="AY145" s="260"/>
      <c r="AZ145" s="260"/>
      <c r="BA145" s="260"/>
      <c r="BB145" s="260"/>
      <c r="BC145" s="260"/>
      <c r="BD145" s="260"/>
      <c r="BE145" s="260"/>
      <c r="BF145" s="260"/>
      <c r="BG145" s="210"/>
      <c r="BH145" s="210"/>
      <c r="BI145" s="210"/>
    </row>
    <row r="146" spans="1:61" x14ac:dyDescent="0.25">
      <c r="A146" s="239" t="s">
        <v>91</v>
      </c>
      <c r="B146" s="164"/>
      <c r="C146" s="299" t="s">
        <v>628</v>
      </c>
      <c r="D146" s="166"/>
      <c r="E146" s="168"/>
      <c r="F146" s="167"/>
      <c r="G146" s="168"/>
      <c r="H146" s="209"/>
      <c r="I146" s="266">
        <v>21</v>
      </c>
      <c r="J146" s="361">
        <f t="shared" si="2"/>
        <v>0</v>
      </c>
      <c r="AO146" s="260"/>
      <c r="AP146" s="260"/>
      <c r="AQ146" s="260"/>
      <c r="AR146" s="260"/>
      <c r="AS146" s="260"/>
      <c r="AT146" s="260" t="s">
        <v>211</v>
      </c>
      <c r="AU146" s="260"/>
      <c r="AV146" s="260"/>
      <c r="AW146" s="260"/>
      <c r="AX146" s="260"/>
      <c r="AY146" s="260"/>
      <c r="AZ146" s="260"/>
      <c r="BA146" s="260"/>
      <c r="BB146" s="260"/>
      <c r="BC146" s="260"/>
      <c r="BD146" s="260"/>
      <c r="BE146" s="260"/>
      <c r="BF146" s="260"/>
      <c r="BG146" s="210"/>
      <c r="BH146" s="210"/>
      <c r="BI146" s="210"/>
    </row>
    <row r="147" spans="1:61" x14ac:dyDescent="0.25">
      <c r="A147" s="239" t="s">
        <v>91</v>
      </c>
      <c r="B147" s="164"/>
      <c r="C147" s="299" t="s">
        <v>628</v>
      </c>
      <c r="D147" s="166"/>
      <c r="E147" s="168"/>
      <c r="F147" s="167"/>
      <c r="G147" s="168"/>
      <c r="H147" s="209"/>
      <c r="I147" s="266">
        <v>21</v>
      </c>
      <c r="J147" s="361">
        <f t="shared" si="2"/>
        <v>0</v>
      </c>
      <c r="AO147" s="260"/>
      <c r="AP147" s="260"/>
      <c r="AQ147" s="260"/>
      <c r="AR147" s="260"/>
      <c r="AS147" s="260"/>
      <c r="AT147" s="260" t="s">
        <v>211</v>
      </c>
      <c r="AU147" s="260"/>
      <c r="AV147" s="260"/>
      <c r="AW147" s="260"/>
      <c r="AX147" s="260"/>
      <c r="AY147" s="260"/>
      <c r="AZ147" s="260"/>
      <c r="BA147" s="260"/>
      <c r="BB147" s="260"/>
      <c r="BC147" s="260"/>
      <c r="BD147" s="260"/>
      <c r="BE147" s="260"/>
      <c r="BF147" s="260"/>
      <c r="BG147" s="210"/>
      <c r="BH147" s="210"/>
      <c r="BI147" s="210"/>
    </row>
    <row r="148" spans="1:61" x14ac:dyDescent="0.25">
      <c r="A148" s="239" t="s">
        <v>91</v>
      </c>
      <c r="B148" s="164"/>
      <c r="C148" s="299" t="s">
        <v>628</v>
      </c>
      <c r="D148" s="166"/>
      <c r="E148" s="168"/>
      <c r="F148" s="167"/>
      <c r="G148" s="168"/>
      <c r="H148" s="209"/>
      <c r="I148" s="266">
        <v>21</v>
      </c>
      <c r="J148" s="361">
        <f t="shared" si="2"/>
        <v>0</v>
      </c>
      <c r="AO148" s="260"/>
      <c r="AP148" s="260"/>
      <c r="AQ148" s="260"/>
      <c r="AR148" s="260"/>
      <c r="AS148" s="260"/>
      <c r="AT148" s="260" t="s">
        <v>211</v>
      </c>
      <c r="AU148" s="260"/>
      <c r="AV148" s="260"/>
      <c r="AW148" s="260"/>
      <c r="AX148" s="260"/>
      <c r="AY148" s="260"/>
      <c r="AZ148" s="260"/>
      <c r="BA148" s="260"/>
      <c r="BB148" s="260"/>
      <c r="BC148" s="260"/>
      <c r="BD148" s="260"/>
      <c r="BE148" s="260"/>
      <c r="BF148" s="260"/>
      <c r="BG148" s="210"/>
      <c r="BH148" s="210"/>
      <c r="BI148" s="210"/>
    </row>
    <row r="149" spans="1:61" x14ac:dyDescent="0.25">
      <c r="A149" s="239" t="s">
        <v>91</v>
      </c>
      <c r="B149" s="164"/>
      <c r="C149" s="299" t="s">
        <v>628</v>
      </c>
      <c r="D149" s="166"/>
      <c r="E149" s="168"/>
      <c r="F149" s="167"/>
      <c r="G149" s="168"/>
      <c r="H149" s="209"/>
      <c r="I149" s="266">
        <v>21</v>
      </c>
      <c r="J149" s="361">
        <f t="shared" si="2"/>
        <v>0</v>
      </c>
      <c r="AO149" s="260"/>
      <c r="AP149" s="260"/>
      <c r="AQ149" s="260"/>
      <c r="AR149" s="260"/>
      <c r="AS149" s="260"/>
      <c r="AT149" s="260" t="s">
        <v>211</v>
      </c>
      <c r="AU149" s="260"/>
      <c r="AV149" s="260"/>
      <c r="AW149" s="260"/>
      <c r="AX149" s="260"/>
      <c r="AY149" s="260"/>
      <c r="AZ149" s="260"/>
      <c r="BA149" s="260"/>
      <c r="BB149" s="260"/>
      <c r="BC149" s="260"/>
      <c r="BD149" s="260"/>
      <c r="BE149" s="260"/>
      <c r="BF149" s="260"/>
      <c r="BG149" s="210"/>
      <c r="BH149" s="210"/>
      <c r="BI149" s="210"/>
    </row>
    <row r="150" spans="1:61" x14ac:dyDescent="0.25">
      <c r="A150" s="239" t="s">
        <v>91</v>
      </c>
      <c r="B150" s="164"/>
      <c r="C150" s="299" t="s">
        <v>628</v>
      </c>
      <c r="D150" s="166"/>
      <c r="E150" s="168"/>
      <c r="F150" s="167"/>
      <c r="G150" s="168"/>
      <c r="H150" s="209"/>
      <c r="I150" s="266">
        <v>21</v>
      </c>
      <c r="J150" s="361">
        <f t="shared" si="2"/>
        <v>0</v>
      </c>
      <c r="AO150" s="260"/>
      <c r="AP150" s="260"/>
      <c r="AQ150" s="260"/>
      <c r="AR150" s="260"/>
      <c r="AS150" s="260"/>
      <c r="AT150" s="260" t="s">
        <v>211</v>
      </c>
      <c r="AU150" s="260"/>
      <c r="AV150" s="260"/>
      <c r="AW150" s="260"/>
      <c r="AX150" s="260"/>
      <c r="AY150" s="260"/>
      <c r="AZ150" s="260"/>
      <c r="BA150" s="260"/>
      <c r="BB150" s="260"/>
      <c r="BC150" s="260"/>
      <c r="BD150" s="260"/>
      <c r="BE150" s="260"/>
      <c r="BF150" s="260"/>
      <c r="BG150" s="210"/>
      <c r="BH150" s="210"/>
      <c r="BI150" s="210"/>
    </row>
    <row r="151" spans="1:61" x14ac:dyDescent="0.25">
      <c r="A151" s="239" t="s">
        <v>91</v>
      </c>
      <c r="B151" s="164"/>
      <c r="C151" s="299" t="s">
        <v>628</v>
      </c>
      <c r="D151" s="166"/>
      <c r="E151" s="168"/>
      <c r="F151" s="167"/>
      <c r="G151" s="168"/>
      <c r="H151" s="209"/>
      <c r="I151" s="266">
        <v>21</v>
      </c>
      <c r="J151" s="361">
        <f t="shared" si="2"/>
        <v>0</v>
      </c>
      <c r="AO151" s="260"/>
      <c r="AP151" s="260"/>
      <c r="AQ151" s="260"/>
      <c r="AR151" s="260"/>
      <c r="AS151" s="260"/>
      <c r="AT151" s="260" t="s">
        <v>211</v>
      </c>
      <c r="AU151" s="260"/>
      <c r="AV151" s="260"/>
      <c r="AW151" s="260"/>
      <c r="AX151" s="260"/>
      <c r="AY151" s="260"/>
      <c r="AZ151" s="260"/>
      <c r="BA151" s="260"/>
      <c r="BB151" s="260"/>
      <c r="BC151" s="260"/>
      <c r="BD151" s="260"/>
      <c r="BE151" s="260"/>
      <c r="BF151" s="260"/>
      <c r="BG151" s="210"/>
      <c r="BH151" s="210"/>
      <c r="BI151" s="210"/>
    </row>
    <row r="152" spans="1:61" x14ac:dyDescent="0.25">
      <c r="A152" s="239" t="s">
        <v>91</v>
      </c>
      <c r="B152" s="164"/>
      <c r="C152" s="299" t="s">
        <v>628</v>
      </c>
      <c r="D152" s="166"/>
      <c r="E152" s="168"/>
      <c r="F152" s="167"/>
      <c r="G152" s="168"/>
      <c r="H152" s="209"/>
      <c r="I152" s="266">
        <v>21</v>
      </c>
      <c r="J152" s="361">
        <f t="shared" si="2"/>
        <v>0</v>
      </c>
      <c r="AO152" s="260"/>
      <c r="AP152" s="260"/>
      <c r="AQ152" s="260"/>
      <c r="AR152" s="260"/>
      <c r="AS152" s="260"/>
      <c r="AT152" s="260" t="s">
        <v>211</v>
      </c>
      <c r="AU152" s="260"/>
      <c r="AV152" s="260"/>
      <c r="AW152" s="260"/>
      <c r="AX152" s="260"/>
      <c r="AY152" s="260"/>
      <c r="AZ152" s="260"/>
      <c r="BA152" s="260"/>
      <c r="BB152" s="260"/>
      <c r="BC152" s="260"/>
      <c r="BD152" s="260"/>
      <c r="BE152" s="260"/>
      <c r="BF152" s="260"/>
      <c r="BG152" s="210"/>
      <c r="BH152" s="210"/>
      <c r="BI152" s="210"/>
    </row>
    <row r="153" spans="1:61" x14ac:dyDescent="0.25">
      <c r="A153" s="239" t="s">
        <v>91</v>
      </c>
      <c r="B153" s="164"/>
      <c r="C153" s="299" t="s">
        <v>628</v>
      </c>
      <c r="D153" s="166"/>
      <c r="E153" s="168"/>
      <c r="F153" s="167"/>
      <c r="G153" s="168"/>
      <c r="H153" s="209"/>
      <c r="I153" s="266">
        <v>21</v>
      </c>
      <c r="J153" s="361">
        <f t="shared" si="2"/>
        <v>0</v>
      </c>
      <c r="AO153" s="260"/>
      <c r="AP153" s="260"/>
      <c r="AQ153" s="260"/>
      <c r="AR153" s="260"/>
      <c r="AS153" s="260"/>
      <c r="AT153" s="260" t="s">
        <v>211</v>
      </c>
      <c r="AU153" s="260"/>
      <c r="AV153" s="260"/>
      <c r="AW153" s="260"/>
      <c r="AX153" s="260"/>
      <c r="AY153" s="260"/>
      <c r="AZ153" s="260"/>
      <c r="BA153" s="260"/>
      <c r="BB153" s="260"/>
      <c r="BC153" s="260"/>
      <c r="BD153" s="260"/>
      <c r="BE153" s="260"/>
      <c r="BF153" s="260"/>
      <c r="BG153" s="210"/>
      <c r="BH153" s="210"/>
      <c r="BI153" s="210"/>
    </row>
    <row r="154" spans="1:61" x14ac:dyDescent="0.25">
      <c r="A154" s="239" t="s">
        <v>91</v>
      </c>
      <c r="B154" s="164"/>
      <c r="C154" s="299" t="s">
        <v>628</v>
      </c>
      <c r="D154" s="166"/>
      <c r="E154" s="168"/>
      <c r="F154" s="167"/>
      <c r="G154" s="168"/>
      <c r="H154" s="209"/>
      <c r="I154" s="266">
        <v>21</v>
      </c>
      <c r="J154" s="361">
        <f t="shared" si="2"/>
        <v>0</v>
      </c>
      <c r="AO154" s="260"/>
      <c r="AP154" s="260"/>
      <c r="AQ154" s="260"/>
      <c r="AR154" s="260"/>
      <c r="AS154" s="260"/>
      <c r="AT154" s="260" t="s">
        <v>211</v>
      </c>
      <c r="AU154" s="260"/>
      <c r="AV154" s="260"/>
      <c r="AW154" s="260"/>
      <c r="AX154" s="260"/>
      <c r="AY154" s="260"/>
      <c r="AZ154" s="260"/>
      <c r="BA154" s="260"/>
      <c r="BB154" s="260"/>
      <c r="BC154" s="260"/>
      <c r="BD154" s="260"/>
      <c r="BE154" s="260"/>
      <c r="BF154" s="260"/>
      <c r="BG154" s="210"/>
      <c r="BH154" s="210"/>
      <c r="BI154" s="210"/>
    </row>
    <row r="155" spans="1:61" x14ac:dyDescent="0.25">
      <c r="A155" s="239" t="s">
        <v>91</v>
      </c>
      <c r="B155" s="164"/>
      <c r="C155" s="299" t="s">
        <v>628</v>
      </c>
      <c r="D155" s="166"/>
      <c r="E155" s="168"/>
      <c r="F155" s="167"/>
      <c r="G155" s="168"/>
      <c r="H155" s="209"/>
      <c r="I155" s="266">
        <v>21</v>
      </c>
      <c r="J155" s="361">
        <f t="shared" si="2"/>
        <v>0</v>
      </c>
      <c r="AO155" s="260"/>
      <c r="AP155" s="260"/>
      <c r="AQ155" s="260"/>
      <c r="AR155" s="260"/>
      <c r="AS155" s="260"/>
      <c r="AT155" s="260" t="s">
        <v>211</v>
      </c>
      <c r="AU155" s="260"/>
      <c r="AV155" s="260"/>
      <c r="AW155" s="260"/>
      <c r="AX155" s="260"/>
      <c r="AY155" s="260"/>
      <c r="AZ155" s="260"/>
      <c r="BA155" s="260"/>
      <c r="BB155" s="260"/>
      <c r="BC155" s="260"/>
      <c r="BD155" s="260"/>
      <c r="BE155" s="260"/>
      <c r="BF155" s="260"/>
      <c r="BG155" s="210"/>
      <c r="BH155" s="210"/>
      <c r="BI155" s="210"/>
    </row>
    <row r="156" spans="1:61" x14ac:dyDescent="0.25">
      <c r="A156" s="239" t="s">
        <v>91</v>
      </c>
      <c r="B156" s="164"/>
      <c r="C156" s="299" t="s">
        <v>628</v>
      </c>
      <c r="D156" s="166"/>
      <c r="E156" s="168"/>
      <c r="F156" s="167"/>
      <c r="G156" s="168"/>
      <c r="H156" s="209"/>
      <c r="I156" s="266">
        <v>21</v>
      </c>
      <c r="J156" s="361">
        <f t="shared" si="2"/>
        <v>0</v>
      </c>
      <c r="AO156" s="260"/>
      <c r="AP156" s="260"/>
      <c r="AQ156" s="260"/>
      <c r="AR156" s="260"/>
      <c r="AS156" s="260"/>
      <c r="AT156" s="260" t="s">
        <v>211</v>
      </c>
      <c r="AU156" s="260"/>
      <c r="AV156" s="260"/>
      <c r="AW156" s="260"/>
      <c r="AX156" s="260"/>
      <c r="AY156" s="260"/>
      <c r="AZ156" s="260"/>
      <c r="BA156" s="260"/>
      <c r="BB156" s="260"/>
      <c r="BC156" s="260"/>
      <c r="BD156" s="260"/>
      <c r="BE156" s="260"/>
      <c r="BF156" s="260"/>
      <c r="BG156" s="210"/>
      <c r="BH156" s="210"/>
      <c r="BI156" s="210"/>
    </row>
    <row r="157" spans="1:61" x14ac:dyDescent="0.25">
      <c r="A157" s="239" t="s">
        <v>91</v>
      </c>
      <c r="B157" s="164"/>
      <c r="C157" s="299" t="s">
        <v>628</v>
      </c>
      <c r="D157" s="166"/>
      <c r="E157" s="168"/>
      <c r="F157" s="167"/>
      <c r="G157" s="168"/>
      <c r="H157" s="209"/>
      <c r="I157" s="266">
        <v>21</v>
      </c>
      <c r="J157" s="361">
        <f t="shared" si="2"/>
        <v>0</v>
      </c>
      <c r="AO157" s="260"/>
      <c r="AP157" s="260"/>
      <c r="AQ157" s="260"/>
      <c r="AR157" s="260"/>
      <c r="AS157" s="260"/>
      <c r="AT157" s="260" t="s">
        <v>211</v>
      </c>
      <c r="AU157" s="260"/>
      <c r="AV157" s="260"/>
      <c r="AW157" s="260"/>
      <c r="AX157" s="260"/>
      <c r="AY157" s="260"/>
      <c r="AZ157" s="260"/>
      <c r="BA157" s="260"/>
      <c r="BB157" s="260"/>
      <c r="BC157" s="260"/>
      <c r="BD157" s="260"/>
      <c r="BE157" s="260"/>
      <c r="BF157" s="260"/>
      <c r="BG157" s="210"/>
      <c r="BH157" s="210"/>
      <c r="BI157" s="210"/>
    </row>
    <row r="158" spans="1:61" x14ac:dyDescent="0.25">
      <c r="A158" s="239" t="s">
        <v>91</v>
      </c>
      <c r="B158" s="164"/>
      <c r="C158" s="299" t="s">
        <v>628</v>
      </c>
      <c r="D158" s="166"/>
      <c r="E158" s="168"/>
      <c r="F158" s="167"/>
      <c r="G158" s="168"/>
      <c r="H158" s="209"/>
      <c r="I158" s="266">
        <v>21</v>
      </c>
      <c r="J158" s="361">
        <f t="shared" si="2"/>
        <v>0</v>
      </c>
      <c r="AO158" s="260"/>
      <c r="AP158" s="260"/>
      <c r="AQ158" s="260"/>
      <c r="AR158" s="260"/>
      <c r="AS158" s="260"/>
      <c r="AT158" s="260" t="s">
        <v>211</v>
      </c>
      <c r="AU158" s="260"/>
      <c r="AV158" s="260"/>
      <c r="AW158" s="260"/>
      <c r="AX158" s="260"/>
      <c r="AY158" s="260"/>
      <c r="AZ158" s="260"/>
      <c r="BA158" s="260"/>
      <c r="BB158" s="260"/>
      <c r="BC158" s="260"/>
      <c r="BD158" s="260"/>
      <c r="BE158" s="260"/>
      <c r="BF158" s="260"/>
      <c r="BG158" s="210"/>
      <c r="BH158" s="210"/>
      <c r="BI158" s="210"/>
    </row>
    <row r="159" spans="1:61" x14ac:dyDescent="0.25">
      <c r="A159" s="239" t="s">
        <v>91</v>
      </c>
      <c r="B159" s="164"/>
      <c r="C159" s="299" t="s">
        <v>628</v>
      </c>
      <c r="D159" s="166"/>
      <c r="E159" s="168"/>
      <c r="F159" s="167"/>
      <c r="G159" s="168"/>
      <c r="H159" s="209"/>
      <c r="I159" s="266">
        <v>21</v>
      </c>
      <c r="J159" s="361">
        <f t="shared" si="2"/>
        <v>0</v>
      </c>
      <c r="AO159" s="260"/>
      <c r="AP159" s="260"/>
      <c r="AQ159" s="260"/>
      <c r="AR159" s="260"/>
      <c r="AS159" s="260"/>
      <c r="AT159" s="260" t="s">
        <v>211</v>
      </c>
      <c r="AU159" s="260"/>
      <c r="AV159" s="260"/>
      <c r="AW159" s="260"/>
      <c r="AX159" s="260"/>
      <c r="AY159" s="260"/>
      <c r="AZ159" s="260"/>
      <c r="BA159" s="260"/>
      <c r="BB159" s="260"/>
      <c r="BC159" s="260"/>
      <c r="BD159" s="260"/>
      <c r="BE159" s="260"/>
      <c r="BF159" s="260"/>
      <c r="BG159" s="210"/>
      <c r="BH159" s="210"/>
      <c r="BI159" s="210"/>
    </row>
    <row r="160" spans="1:61" x14ac:dyDescent="0.25">
      <c r="A160" s="239" t="s">
        <v>91</v>
      </c>
      <c r="B160" s="164"/>
      <c r="C160" s="299" t="s">
        <v>628</v>
      </c>
      <c r="D160" s="166"/>
      <c r="E160" s="168"/>
      <c r="F160" s="167"/>
      <c r="G160" s="168"/>
      <c r="H160" s="209"/>
      <c r="I160" s="266">
        <v>21</v>
      </c>
      <c r="J160" s="361">
        <f t="shared" si="2"/>
        <v>0</v>
      </c>
      <c r="AO160" s="260"/>
      <c r="AP160" s="260"/>
      <c r="AQ160" s="260"/>
      <c r="AR160" s="260"/>
      <c r="AS160" s="260"/>
      <c r="AT160" s="260" t="s">
        <v>211</v>
      </c>
      <c r="AU160" s="260"/>
      <c r="AV160" s="260"/>
      <c r="AW160" s="260"/>
      <c r="AX160" s="260"/>
      <c r="AY160" s="260"/>
      <c r="AZ160" s="260"/>
      <c r="BA160" s="260"/>
      <c r="BB160" s="260"/>
      <c r="BC160" s="260"/>
      <c r="BD160" s="260"/>
      <c r="BE160" s="260"/>
      <c r="BF160" s="260"/>
      <c r="BG160" s="210"/>
      <c r="BH160" s="210"/>
      <c r="BI160" s="210"/>
    </row>
    <row r="161" spans="1:61" x14ac:dyDescent="0.25">
      <c r="A161" s="239" t="s">
        <v>91</v>
      </c>
      <c r="B161" s="164"/>
      <c r="C161" s="299" t="s">
        <v>628</v>
      </c>
      <c r="D161" s="166"/>
      <c r="E161" s="168"/>
      <c r="F161" s="167"/>
      <c r="G161" s="168"/>
      <c r="H161" s="209"/>
      <c r="I161" s="266">
        <v>21</v>
      </c>
      <c r="J161" s="361">
        <f t="shared" si="2"/>
        <v>0</v>
      </c>
      <c r="AO161" s="260"/>
      <c r="AP161" s="260"/>
      <c r="AQ161" s="260"/>
      <c r="AR161" s="260"/>
      <c r="AS161" s="260"/>
      <c r="AT161" s="260" t="s">
        <v>211</v>
      </c>
      <c r="AU161" s="260"/>
      <c r="AV161" s="260"/>
      <c r="AW161" s="260"/>
      <c r="AX161" s="260"/>
      <c r="AY161" s="260"/>
      <c r="AZ161" s="260"/>
      <c r="BA161" s="260"/>
      <c r="BB161" s="260"/>
      <c r="BC161" s="260"/>
      <c r="BD161" s="260"/>
      <c r="BE161" s="260"/>
      <c r="BF161" s="260"/>
      <c r="BG161" s="210"/>
      <c r="BH161" s="210"/>
      <c r="BI161" s="210"/>
    </row>
    <row r="162" spans="1:61" x14ac:dyDescent="0.25">
      <c r="A162" s="239" t="s">
        <v>91</v>
      </c>
      <c r="B162" s="164"/>
      <c r="C162" s="299" t="s">
        <v>628</v>
      </c>
      <c r="D162" s="166"/>
      <c r="E162" s="168"/>
      <c r="F162" s="167"/>
      <c r="G162" s="168"/>
      <c r="H162" s="209"/>
      <c r="I162" s="266">
        <v>21</v>
      </c>
      <c r="J162" s="361">
        <f t="shared" si="2"/>
        <v>0</v>
      </c>
      <c r="AO162" s="260"/>
      <c r="AP162" s="260"/>
      <c r="AQ162" s="260"/>
      <c r="AR162" s="260"/>
      <c r="AS162" s="260"/>
      <c r="AT162" s="260" t="s">
        <v>211</v>
      </c>
      <c r="AU162" s="260"/>
      <c r="AV162" s="260"/>
      <c r="AW162" s="260"/>
      <c r="AX162" s="260"/>
      <c r="AY162" s="260"/>
      <c r="AZ162" s="260"/>
      <c r="BA162" s="260"/>
      <c r="BB162" s="260"/>
      <c r="BC162" s="260"/>
      <c r="BD162" s="260"/>
      <c r="BE162" s="260"/>
      <c r="BF162" s="260"/>
      <c r="BG162" s="210"/>
      <c r="BH162" s="210"/>
      <c r="BI162" s="210"/>
    </row>
    <row r="163" spans="1:61" x14ac:dyDescent="0.25">
      <c r="A163" s="239" t="s">
        <v>91</v>
      </c>
      <c r="B163" s="164"/>
      <c r="C163" s="299" t="s">
        <v>628</v>
      </c>
      <c r="D163" s="166"/>
      <c r="E163" s="168"/>
      <c r="F163" s="167"/>
      <c r="G163" s="168"/>
      <c r="H163" s="209"/>
      <c r="I163" s="266">
        <v>21</v>
      </c>
      <c r="J163" s="361">
        <f t="shared" si="2"/>
        <v>0</v>
      </c>
      <c r="AO163" s="260"/>
      <c r="AP163" s="260"/>
      <c r="AQ163" s="260"/>
      <c r="AR163" s="260"/>
      <c r="AS163" s="260"/>
      <c r="AT163" s="260" t="s">
        <v>211</v>
      </c>
      <c r="AU163" s="260"/>
      <c r="AV163" s="260"/>
      <c r="AW163" s="260"/>
      <c r="AX163" s="260"/>
      <c r="AY163" s="260"/>
      <c r="AZ163" s="260"/>
      <c r="BA163" s="260"/>
      <c r="BB163" s="260"/>
      <c r="BC163" s="260"/>
      <c r="BD163" s="260"/>
      <c r="BE163" s="260"/>
      <c r="BF163" s="260"/>
      <c r="BG163" s="210"/>
      <c r="BH163" s="210"/>
      <c r="BI163" s="210"/>
    </row>
    <row r="164" spans="1:61" x14ac:dyDescent="0.25">
      <c r="A164" s="239" t="s">
        <v>91</v>
      </c>
      <c r="B164" s="164"/>
      <c r="C164" s="299" t="s">
        <v>628</v>
      </c>
      <c r="D164" s="166"/>
      <c r="E164" s="168"/>
      <c r="F164" s="167"/>
      <c r="G164" s="168"/>
      <c r="H164" s="209"/>
      <c r="I164" s="266">
        <v>21</v>
      </c>
      <c r="J164" s="361">
        <f t="shared" si="2"/>
        <v>0</v>
      </c>
      <c r="AO164" s="260"/>
      <c r="AP164" s="260"/>
      <c r="AQ164" s="260"/>
      <c r="AR164" s="260"/>
      <c r="AS164" s="260"/>
      <c r="AT164" s="260" t="s">
        <v>211</v>
      </c>
      <c r="AU164" s="260"/>
      <c r="AV164" s="260"/>
      <c r="AW164" s="260"/>
      <c r="AX164" s="260"/>
      <c r="AY164" s="260"/>
      <c r="AZ164" s="260"/>
      <c r="BA164" s="260"/>
      <c r="BB164" s="260"/>
      <c r="BC164" s="260"/>
      <c r="BD164" s="260"/>
      <c r="BE164" s="260"/>
      <c r="BF164" s="260"/>
      <c r="BG164" s="210"/>
      <c r="BH164" s="210"/>
      <c r="BI164" s="210"/>
    </row>
    <row r="165" spans="1:61" x14ac:dyDescent="0.25">
      <c r="A165" s="239" t="s">
        <v>91</v>
      </c>
      <c r="B165" s="164"/>
      <c r="C165" s="299" t="s">
        <v>628</v>
      </c>
      <c r="D165" s="166"/>
      <c r="E165" s="168"/>
      <c r="F165" s="167"/>
      <c r="G165" s="168"/>
      <c r="H165" s="209"/>
      <c r="I165" s="266">
        <v>21</v>
      </c>
      <c r="J165" s="361">
        <f t="shared" si="2"/>
        <v>0</v>
      </c>
      <c r="AO165" s="260"/>
      <c r="AP165" s="260"/>
      <c r="AQ165" s="260"/>
      <c r="AR165" s="260"/>
      <c r="AS165" s="260"/>
      <c r="AT165" s="260" t="s">
        <v>211</v>
      </c>
      <c r="AU165" s="260"/>
      <c r="AV165" s="260"/>
      <c r="AW165" s="260"/>
      <c r="AX165" s="260"/>
      <c r="AY165" s="260"/>
      <c r="AZ165" s="260"/>
      <c r="BA165" s="260"/>
      <c r="BB165" s="260"/>
      <c r="BC165" s="260"/>
      <c r="BD165" s="260"/>
      <c r="BE165" s="260"/>
      <c r="BF165" s="260"/>
      <c r="BG165" s="210"/>
      <c r="BH165" s="210"/>
      <c r="BI165" s="210"/>
    </row>
    <row r="166" spans="1:61" x14ac:dyDescent="0.25">
      <c r="A166" s="239" t="s">
        <v>91</v>
      </c>
      <c r="B166" s="164"/>
      <c r="C166" s="299" t="s">
        <v>628</v>
      </c>
      <c r="D166" s="166"/>
      <c r="E166" s="168"/>
      <c r="F166" s="167"/>
      <c r="G166" s="168"/>
      <c r="H166" s="209"/>
      <c r="I166" s="266">
        <v>21</v>
      </c>
      <c r="J166" s="361">
        <f t="shared" si="2"/>
        <v>0</v>
      </c>
      <c r="AO166" s="260"/>
      <c r="AP166" s="260"/>
      <c r="AQ166" s="260"/>
      <c r="AR166" s="260"/>
      <c r="AS166" s="260"/>
      <c r="AT166" s="260" t="s">
        <v>211</v>
      </c>
      <c r="AU166" s="260"/>
      <c r="AV166" s="260"/>
      <c r="AW166" s="260"/>
      <c r="AX166" s="260"/>
      <c r="AY166" s="260"/>
      <c r="AZ166" s="260"/>
      <c r="BA166" s="260"/>
      <c r="BB166" s="260"/>
      <c r="BC166" s="260"/>
      <c r="BD166" s="260"/>
      <c r="BE166" s="260"/>
      <c r="BF166" s="260"/>
      <c r="BG166" s="210"/>
      <c r="BH166" s="210"/>
      <c r="BI166" s="210"/>
    </row>
    <row r="167" spans="1:61" x14ac:dyDescent="0.25">
      <c r="A167" s="239" t="s">
        <v>91</v>
      </c>
      <c r="B167" s="164"/>
      <c r="C167" s="299" t="s">
        <v>628</v>
      </c>
      <c r="D167" s="166"/>
      <c r="E167" s="168"/>
      <c r="F167" s="167"/>
      <c r="G167" s="168"/>
      <c r="H167" s="209"/>
      <c r="I167" s="266">
        <v>21</v>
      </c>
      <c r="J167" s="361">
        <f t="shared" si="2"/>
        <v>0</v>
      </c>
      <c r="AO167" s="260"/>
      <c r="AP167" s="260"/>
      <c r="AQ167" s="260"/>
      <c r="AR167" s="260"/>
      <c r="AS167" s="260"/>
      <c r="AT167" s="260" t="s">
        <v>211</v>
      </c>
      <c r="AU167" s="260"/>
      <c r="AV167" s="260"/>
      <c r="AW167" s="260"/>
      <c r="AX167" s="260"/>
      <c r="AY167" s="260"/>
      <c r="AZ167" s="260"/>
      <c r="BA167" s="260"/>
      <c r="BB167" s="260"/>
      <c r="BC167" s="260"/>
      <c r="BD167" s="260"/>
      <c r="BE167" s="260"/>
      <c r="BF167" s="260"/>
      <c r="BG167" s="210"/>
      <c r="BH167" s="210"/>
      <c r="BI167" s="210"/>
    </row>
    <row r="168" spans="1:61" x14ac:dyDescent="0.25">
      <c r="A168" s="239" t="s">
        <v>91</v>
      </c>
      <c r="B168" s="164"/>
      <c r="C168" s="299" t="s">
        <v>628</v>
      </c>
      <c r="D168" s="166"/>
      <c r="E168" s="168"/>
      <c r="F168" s="167"/>
      <c r="G168" s="168"/>
      <c r="H168" s="209"/>
      <c r="I168" s="266">
        <v>21</v>
      </c>
      <c r="J168" s="361">
        <f t="shared" si="2"/>
        <v>0</v>
      </c>
      <c r="AO168" s="260"/>
      <c r="AP168" s="260"/>
      <c r="AQ168" s="260"/>
      <c r="AR168" s="260"/>
      <c r="AS168" s="260"/>
      <c r="AT168" s="260" t="s">
        <v>211</v>
      </c>
      <c r="AU168" s="260"/>
      <c r="AV168" s="260"/>
      <c r="AW168" s="260"/>
      <c r="AX168" s="260"/>
      <c r="AY168" s="260"/>
      <c r="AZ168" s="260"/>
      <c r="BA168" s="260"/>
      <c r="BB168" s="260"/>
      <c r="BC168" s="260"/>
      <c r="BD168" s="260"/>
      <c r="BE168" s="260"/>
      <c r="BF168" s="260"/>
      <c r="BG168" s="210"/>
      <c r="BH168" s="210"/>
      <c r="BI168" s="210"/>
    </row>
    <row r="169" spans="1:61" x14ac:dyDescent="0.25">
      <c r="A169" s="239" t="s">
        <v>91</v>
      </c>
      <c r="B169" s="164"/>
      <c r="C169" s="299" t="s">
        <v>628</v>
      </c>
      <c r="D169" s="166"/>
      <c r="E169" s="168"/>
      <c r="F169" s="167"/>
      <c r="G169" s="168"/>
      <c r="H169" s="209"/>
      <c r="I169" s="266">
        <v>21</v>
      </c>
      <c r="J169" s="361">
        <f t="shared" si="2"/>
        <v>0</v>
      </c>
      <c r="AO169" s="260"/>
      <c r="AP169" s="260"/>
      <c r="AQ169" s="260"/>
      <c r="AR169" s="260"/>
      <c r="AS169" s="260"/>
      <c r="AT169" s="260" t="s">
        <v>211</v>
      </c>
      <c r="AU169" s="260"/>
      <c r="AV169" s="260"/>
      <c r="AW169" s="260"/>
      <c r="AX169" s="260"/>
      <c r="AY169" s="260"/>
      <c r="AZ169" s="260"/>
      <c r="BA169" s="260"/>
      <c r="BB169" s="260"/>
      <c r="BC169" s="260"/>
      <c r="BD169" s="260"/>
      <c r="BE169" s="260"/>
      <c r="BF169" s="260"/>
      <c r="BG169" s="210"/>
      <c r="BH169" s="210"/>
      <c r="BI169" s="210"/>
    </row>
    <row r="170" spans="1:61" x14ac:dyDescent="0.25">
      <c r="A170" s="239" t="s">
        <v>91</v>
      </c>
      <c r="B170" s="164"/>
      <c r="C170" s="299" t="s">
        <v>628</v>
      </c>
      <c r="D170" s="166"/>
      <c r="E170" s="168"/>
      <c r="F170" s="167"/>
      <c r="G170" s="168"/>
      <c r="H170" s="209"/>
      <c r="I170" s="266">
        <v>21</v>
      </c>
      <c r="J170" s="361">
        <f t="shared" si="2"/>
        <v>0</v>
      </c>
      <c r="AO170" s="260"/>
      <c r="AP170" s="260"/>
      <c r="AQ170" s="260"/>
      <c r="AR170" s="260"/>
      <c r="AS170" s="260"/>
      <c r="AT170" s="260" t="s">
        <v>211</v>
      </c>
      <c r="AU170" s="260"/>
      <c r="AV170" s="260"/>
      <c r="AW170" s="260"/>
      <c r="AX170" s="260"/>
      <c r="AY170" s="260"/>
      <c r="AZ170" s="260"/>
      <c r="BA170" s="260"/>
      <c r="BB170" s="260"/>
      <c r="BC170" s="260"/>
      <c r="BD170" s="260"/>
      <c r="BE170" s="260"/>
      <c r="BF170" s="260"/>
      <c r="BG170" s="210"/>
      <c r="BH170" s="210"/>
      <c r="BI170" s="210"/>
    </row>
    <row r="171" spans="1:61" x14ac:dyDescent="0.25">
      <c r="A171" s="239" t="s">
        <v>91</v>
      </c>
      <c r="B171" s="164"/>
      <c r="C171" s="299" t="s">
        <v>628</v>
      </c>
      <c r="D171" s="166"/>
      <c r="E171" s="168"/>
      <c r="F171" s="167"/>
      <c r="G171" s="168"/>
      <c r="H171" s="209"/>
      <c r="I171" s="266">
        <v>21</v>
      </c>
      <c r="J171" s="361">
        <f t="shared" si="2"/>
        <v>0</v>
      </c>
      <c r="AO171" s="260"/>
      <c r="AP171" s="260"/>
      <c r="AQ171" s="260"/>
      <c r="AR171" s="260"/>
      <c r="AS171" s="260"/>
      <c r="AT171" s="260" t="s">
        <v>211</v>
      </c>
      <c r="AU171" s="260"/>
      <c r="AV171" s="260"/>
      <c r="AW171" s="260"/>
      <c r="AX171" s="260"/>
      <c r="AY171" s="260"/>
      <c r="AZ171" s="260"/>
      <c r="BA171" s="260"/>
      <c r="BB171" s="260"/>
      <c r="BC171" s="260"/>
      <c r="BD171" s="260"/>
      <c r="BE171" s="260"/>
      <c r="BF171" s="260"/>
      <c r="BG171" s="210"/>
      <c r="BH171" s="210"/>
      <c r="BI171" s="210"/>
    </row>
    <row r="172" spans="1:61" x14ac:dyDescent="0.25">
      <c r="A172" s="239" t="s">
        <v>91</v>
      </c>
      <c r="B172" s="164"/>
      <c r="C172" s="299" t="s">
        <v>628</v>
      </c>
      <c r="D172" s="166"/>
      <c r="E172" s="168"/>
      <c r="F172" s="167"/>
      <c r="G172" s="168"/>
      <c r="H172" s="209"/>
      <c r="I172" s="266">
        <v>21</v>
      </c>
      <c r="J172" s="361">
        <f t="shared" si="2"/>
        <v>0</v>
      </c>
      <c r="AO172" s="260"/>
      <c r="AP172" s="260"/>
      <c r="AQ172" s="260"/>
      <c r="AR172" s="260"/>
      <c r="AS172" s="260"/>
      <c r="AT172" s="260" t="s">
        <v>211</v>
      </c>
      <c r="AU172" s="260"/>
      <c r="AV172" s="260"/>
      <c r="AW172" s="260"/>
      <c r="AX172" s="260"/>
      <c r="AY172" s="260"/>
      <c r="AZ172" s="260"/>
      <c r="BA172" s="260"/>
      <c r="BB172" s="260"/>
      <c r="BC172" s="260"/>
      <c r="BD172" s="260"/>
      <c r="BE172" s="260"/>
      <c r="BF172" s="260"/>
      <c r="BG172" s="210"/>
      <c r="BH172" s="210"/>
      <c r="BI172" s="210"/>
    </row>
    <row r="173" spans="1:61" x14ac:dyDescent="0.25">
      <c r="A173" s="239" t="s">
        <v>91</v>
      </c>
      <c r="B173" s="164"/>
      <c r="C173" s="299" t="s">
        <v>628</v>
      </c>
      <c r="D173" s="166"/>
      <c r="E173" s="168"/>
      <c r="F173" s="167"/>
      <c r="G173" s="168"/>
      <c r="H173" s="209"/>
      <c r="I173" s="266">
        <v>21</v>
      </c>
      <c r="J173" s="361">
        <f t="shared" si="2"/>
        <v>0</v>
      </c>
      <c r="AO173" s="260"/>
      <c r="AP173" s="260"/>
      <c r="AQ173" s="260"/>
      <c r="AR173" s="260"/>
      <c r="AS173" s="260"/>
      <c r="AT173" s="260" t="s">
        <v>211</v>
      </c>
      <c r="AU173" s="260"/>
      <c r="AV173" s="260"/>
      <c r="AW173" s="260"/>
      <c r="AX173" s="260"/>
      <c r="AY173" s="260"/>
      <c r="AZ173" s="260"/>
      <c r="BA173" s="260"/>
      <c r="BB173" s="260"/>
      <c r="BC173" s="260"/>
      <c r="BD173" s="260"/>
      <c r="BE173" s="260"/>
      <c r="BF173" s="260"/>
      <c r="BG173" s="210"/>
      <c r="BH173" s="210"/>
      <c r="BI173" s="210"/>
    </row>
    <row r="174" spans="1:61" x14ac:dyDescent="0.25">
      <c r="A174" s="239" t="s">
        <v>91</v>
      </c>
      <c r="B174" s="164"/>
      <c r="C174" s="299" t="s">
        <v>628</v>
      </c>
      <c r="D174" s="166"/>
      <c r="E174" s="168"/>
      <c r="F174" s="167"/>
      <c r="G174" s="168"/>
      <c r="H174" s="209"/>
      <c r="I174" s="266">
        <v>21</v>
      </c>
      <c r="J174" s="361">
        <f t="shared" si="2"/>
        <v>0</v>
      </c>
      <c r="AO174" s="260"/>
      <c r="AP174" s="260"/>
      <c r="AQ174" s="260"/>
      <c r="AR174" s="260"/>
      <c r="AS174" s="260"/>
      <c r="AT174" s="260" t="s">
        <v>211</v>
      </c>
      <c r="AU174" s="260"/>
      <c r="AV174" s="260"/>
      <c r="AW174" s="260"/>
      <c r="AX174" s="260"/>
      <c r="AY174" s="260"/>
      <c r="AZ174" s="260"/>
      <c r="BA174" s="260"/>
      <c r="BB174" s="260"/>
      <c r="BC174" s="260"/>
      <c r="BD174" s="260"/>
      <c r="BE174" s="260"/>
      <c r="BF174" s="260"/>
      <c r="BG174" s="210"/>
      <c r="BH174" s="210"/>
      <c r="BI174" s="210"/>
    </row>
    <row r="175" spans="1:61" x14ac:dyDescent="0.25">
      <c r="A175" s="239" t="s">
        <v>91</v>
      </c>
      <c r="B175" s="164"/>
      <c r="C175" s="299" t="s">
        <v>628</v>
      </c>
      <c r="D175" s="166"/>
      <c r="E175" s="168"/>
      <c r="F175" s="167"/>
      <c r="G175" s="168"/>
      <c r="H175" s="209"/>
      <c r="I175" s="266">
        <v>21</v>
      </c>
      <c r="J175" s="361">
        <f t="shared" si="2"/>
        <v>0</v>
      </c>
      <c r="AO175" s="260"/>
      <c r="AP175" s="260"/>
      <c r="AQ175" s="260"/>
      <c r="AR175" s="260"/>
      <c r="AS175" s="260"/>
      <c r="AT175" s="260" t="s">
        <v>211</v>
      </c>
      <c r="AU175" s="260"/>
      <c r="AV175" s="260"/>
      <c r="AW175" s="260"/>
      <c r="AX175" s="260"/>
      <c r="AY175" s="260"/>
      <c r="AZ175" s="260"/>
      <c r="BA175" s="260"/>
      <c r="BB175" s="260"/>
      <c r="BC175" s="260"/>
      <c r="BD175" s="260"/>
      <c r="BE175" s="260"/>
      <c r="BF175" s="260"/>
      <c r="BG175" s="210"/>
      <c r="BH175" s="210"/>
      <c r="BI175" s="210"/>
    </row>
    <row r="176" spans="1:61" x14ac:dyDescent="0.25">
      <c r="A176" s="239" t="s">
        <v>91</v>
      </c>
      <c r="B176" s="164"/>
      <c r="C176" s="299" t="s">
        <v>628</v>
      </c>
      <c r="D176" s="166"/>
      <c r="E176" s="168"/>
      <c r="F176" s="167"/>
      <c r="G176" s="168"/>
      <c r="H176" s="209"/>
      <c r="I176" s="266">
        <v>21</v>
      </c>
      <c r="J176" s="361">
        <f t="shared" si="2"/>
        <v>0</v>
      </c>
      <c r="AO176" s="260"/>
      <c r="AP176" s="260"/>
      <c r="AQ176" s="260"/>
      <c r="AR176" s="260"/>
      <c r="AS176" s="260"/>
      <c r="AT176" s="260" t="s">
        <v>211</v>
      </c>
      <c r="AU176" s="260"/>
      <c r="AV176" s="260"/>
      <c r="AW176" s="260"/>
      <c r="AX176" s="260"/>
      <c r="AY176" s="260"/>
      <c r="AZ176" s="260"/>
      <c r="BA176" s="260"/>
      <c r="BB176" s="260"/>
      <c r="BC176" s="260"/>
      <c r="BD176" s="260"/>
      <c r="BE176" s="260"/>
      <c r="BF176" s="260"/>
      <c r="BG176" s="210"/>
      <c r="BH176" s="210"/>
      <c r="BI176" s="210"/>
    </row>
    <row r="177" spans="1:61" x14ac:dyDescent="0.25">
      <c r="A177" s="239" t="s">
        <v>91</v>
      </c>
      <c r="B177" s="164"/>
      <c r="C177" s="299" t="s">
        <v>628</v>
      </c>
      <c r="D177" s="166"/>
      <c r="E177" s="168"/>
      <c r="F177" s="167"/>
      <c r="G177" s="168"/>
      <c r="H177" s="209"/>
      <c r="I177" s="266">
        <v>21</v>
      </c>
      <c r="J177" s="361">
        <f t="shared" si="2"/>
        <v>0</v>
      </c>
      <c r="AO177" s="260"/>
      <c r="AP177" s="260"/>
      <c r="AQ177" s="260"/>
      <c r="AR177" s="260"/>
      <c r="AS177" s="260"/>
      <c r="AT177" s="260" t="s">
        <v>211</v>
      </c>
      <c r="AU177" s="260"/>
      <c r="AV177" s="260"/>
      <c r="AW177" s="260"/>
      <c r="AX177" s="260"/>
      <c r="AY177" s="260"/>
      <c r="AZ177" s="260"/>
      <c r="BA177" s="260"/>
      <c r="BB177" s="260"/>
      <c r="BC177" s="260"/>
      <c r="BD177" s="260"/>
      <c r="BE177" s="260"/>
      <c r="BF177" s="260"/>
      <c r="BG177" s="210"/>
      <c r="BH177" s="210"/>
      <c r="BI177" s="210"/>
    </row>
    <row r="178" spans="1:61" x14ac:dyDescent="0.25">
      <c r="A178" s="239" t="s">
        <v>91</v>
      </c>
      <c r="B178" s="164"/>
      <c r="C178" s="299" t="s">
        <v>628</v>
      </c>
      <c r="D178" s="166"/>
      <c r="E178" s="168"/>
      <c r="F178" s="167"/>
      <c r="G178" s="168"/>
      <c r="H178" s="209"/>
      <c r="I178" s="266">
        <v>21</v>
      </c>
      <c r="J178" s="361">
        <f t="shared" si="2"/>
        <v>0</v>
      </c>
      <c r="AO178" s="260"/>
      <c r="AP178" s="260"/>
      <c r="AQ178" s="260"/>
      <c r="AR178" s="260"/>
      <c r="AS178" s="260"/>
      <c r="AT178" s="260" t="s">
        <v>211</v>
      </c>
      <c r="AU178" s="260"/>
      <c r="AV178" s="260"/>
      <c r="AW178" s="260"/>
      <c r="AX178" s="260"/>
      <c r="AY178" s="260"/>
      <c r="AZ178" s="260"/>
      <c r="BA178" s="260"/>
      <c r="BB178" s="260"/>
      <c r="BC178" s="260"/>
      <c r="BD178" s="260"/>
      <c r="BE178" s="260"/>
      <c r="BF178" s="260"/>
      <c r="BG178" s="210"/>
      <c r="BH178" s="210"/>
      <c r="BI178" s="210"/>
    </row>
    <row r="179" spans="1:61" x14ac:dyDescent="0.25">
      <c r="A179" s="239" t="s">
        <v>91</v>
      </c>
      <c r="B179" s="164"/>
      <c r="C179" s="299" t="s">
        <v>628</v>
      </c>
      <c r="D179" s="166"/>
      <c r="E179" s="168"/>
      <c r="F179" s="167"/>
      <c r="G179" s="168"/>
      <c r="H179" s="209"/>
      <c r="I179" s="266">
        <v>21</v>
      </c>
      <c r="J179" s="361">
        <f t="shared" ref="J179:J242" si="3">D179/(I179+100)*100</f>
        <v>0</v>
      </c>
      <c r="AO179" s="260"/>
      <c r="AP179" s="260"/>
      <c r="AQ179" s="260"/>
      <c r="AR179" s="260"/>
      <c r="AS179" s="260"/>
      <c r="AT179" s="260" t="s">
        <v>211</v>
      </c>
      <c r="AU179" s="260"/>
      <c r="AV179" s="260"/>
      <c r="AW179" s="260"/>
      <c r="AX179" s="260"/>
      <c r="AY179" s="260"/>
      <c r="AZ179" s="260"/>
      <c r="BA179" s="260"/>
      <c r="BB179" s="260"/>
      <c r="BC179" s="260"/>
      <c r="BD179" s="260"/>
      <c r="BE179" s="260"/>
      <c r="BF179" s="260"/>
      <c r="BG179" s="210"/>
      <c r="BH179" s="210"/>
      <c r="BI179" s="210"/>
    </row>
    <row r="180" spans="1:61" x14ac:dyDescent="0.25">
      <c r="A180" s="239" t="s">
        <v>91</v>
      </c>
      <c r="B180" s="164"/>
      <c r="C180" s="299" t="s">
        <v>628</v>
      </c>
      <c r="D180" s="166"/>
      <c r="E180" s="168"/>
      <c r="F180" s="167"/>
      <c r="G180" s="168"/>
      <c r="H180" s="209"/>
      <c r="I180" s="266">
        <v>21</v>
      </c>
      <c r="J180" s="361">
        <f t="shared" si="3"/>
        <v>0</v>
      </c>
      <c r="AO180" s="260"/>
      <c r="AP180" s="260"/>
      <c r="AQ180" s="260"/>
      <c r="AR180" s="260"/>
      <c r="AS180" s="260"/>
      <c r="AT180" s="260" t="s">
        <v>211</v>
      </c>
      <c r="AU180" s="260"/>
      <c r="AV180" s="260"/>
      <c r="AW180" s="260"/>
      <c r="AX180" s="260"/>
      <c r="AY180" s="260"/>
      <c r="AZ180" s="260"/>
      <c r="BA180" s="260"/>
      <c r="BB180" s="260"/>
      <c r="BC180" s="260"/>
      <c r="BD180" s="260"/>
      <c r="BE180" s="260"/>
      <c r="BF180" s="260"/>
      <c r="BG180" s="210"/>
      <c r="BH180" s="210"/>
      <c r="BI180" s="210"/>
    </row>
    <row r="181" spans="1:61" x14ac:dyDescent="0.25">
      <c r="A181" s="239" t="s">
        <v>91</v>
      </c>
      <c r="B181" s="164"/>
      <c r="C181" s="299" t="s">
        <v>628</v>
      </c>
      <c r="D181" s="166"/>
      <c r="E181" s="168"/>
      <c r="F181" s="167"/>
      <c r="G181" s="168"/>
      <c r="H181" s="209"/>
      <c r="I181" s="266">
        <v>21</v>
      </c>
      <c r="J181" s="361">
        <f t="shared" si="3"/>
        <v>0</v>
      </c>
      <c r="AO181" s="260"/>
      <c r="AP181" s="260"/>
      <c r="AQ181" s="260"/>
      <c r="AR181" s="260"/>
      <c r="AS181" s="260"/>
      <c r="AT181" s="260" t="s">
        <v>211</v>
      </c>
      <c r="AU181" s="260"/>
      <c r="AV181" s="260"/>
      <c r="AW181" s="260"/>
      <c r="AX181" s="260"/>
      <c r="AY181" s="260"/>
      <c r="AZ181" s="260"/>
      <c r="BA181" s="260"/>
      <c r="BB181" s="260"/>
      <c r="BC181" s="260"/>
      <c r="BD181" s="260"/>
      <c r="BE181" s="260"/>
      <c r="BF181" s="260"/>
      <c r="BG181" s="210"/>
      <c r="BH181" s="210"/>
      <c r="BI181" s="210"/>
    </row>
    <row r="182" spans="1:61" x14ac:dyDescent="0.25">
      <c r="A182" s="239" t="s">
        <v>91</v>
      </c>
      <c r="B182" s="164"/>
      <c r="C182" s="299" t="s">
        <v>628</v>
      </c>
      <c r="D182" s="166"/>
      <c r="E182" s="168"/>
      <c r="F182" s="167"/>
      <c r="G182" s="168"/>
      <c r="H182" s="209"/>
      <c r="I182" s="266">
        <v>21</v>
      </c>
      <c r="J182" s="361">
        <f t="shared" si="3"/>
        <v>0</v>
      </c>
      <c r="AO182" s="260"/>
      <c r="AP182" s="260"/>
      <c r="AQ182" s="260"/>
      <c r="AR182" s="260"/>
      <c r="AS182" s="260"/>
      <c r="AT182" s="260" t="s">
        <v>211</v>
      </c>
      <c r="AU182" s="260"/>
      <c r="AV182" s="260"/>
      <c r="AW182" s="260"/>
      <c r="AX182" s="260"/>
      <c r="AY182" s="260"/>
      <c r="AZ182" s="260"/>
      <c r="BA182" s="260"/>
      <c r="BB182" s="260"/>
      <c r="BC182" s="260"/>
      <c r="BD182" s="260"/>
      <c r="BE182" s="260"/>
      <c r="BF182" s="260"/>
      <c r="BG182" s="210"/>
      <c r="BH182" s="210"/>
      <c r="BI182" s="210"/>
    </row>
    <row r="183" spans="1:61" x14ac:dyDescent="0.25">
      <c r="A183" s="239" t="s">
        <v>91</v>
      </c>
      <c r="B183" s="164"/>
      <c r="C183" s="299" t="s">
        <v>628</v>
      </c>
      <c r="D183" s="166"/>
      <c r="E183" s="168"/>
      <c r="F183" s="167"/>
      <c r="G183" s="168"/>
      <c r="H183" s="209"/>
      <c r="I183" s="266">
        <v>21</v>
      </c>
      <c r="J183" s="361">
        <f t="shared" si="3"/>
        <v>0</v>
      </c>
      <c r="AO183" s="260"/>
      <c r="AP183" s="260"/>
      <c r="AQ183" s="260"/>
      <c r="AR183" s="260"/>
      <c r="AS183" s="260"/>
      <c r="AT183" s="260" t="s">
        <v>211</v>
      </c>
      <c r="AU183" s="260"/>
      <c r="AV183" s="260"/>
      <c r="AW183" s="260"/>
      <c r="AX183" s="260"/>
      <c r="AY183" s="260"/>
      <c r="AZ183" s="260"/>
      <c r="BA183" s="260"/>
      <c r="BB183" s="260"/>
      <c r="BC183" s="260"/>
      <c r="BD183" s="260"/>
      <c r="BE183" s="260"/>
      <c r="BF183" s="260"/>
      <c r="BG183" s="210"/>
      <c r="BH183" s="210"/>
      <c r="BI183" s="210"/>
    </row>
    <row r="184" spans="1:61" x14ac:dyDescent="0.25">
      <c r="A184" s="239" t="s">
        <v>91</v>
      </c>
      <c r="B184" s="164"/>
      <c r="C184" s="299" t="s">
        <v>628</v>
      </c>
      <c r="D184" s="166"/>
      <c r="E184" s="168"/>
      <c r="F184" s="167"/>
      <c r="G184" s="168"/>
      <c r="H184" s="209"/>
      <c r="I184" s="266">
        <v>21</v>
      </c>
      <c r="J184" s="361">
        <f t="shared" si="3"/>
        <v>0</v>
      </c>
      <c r="AO184" s="260"/>
      <c r="AP184" s="260"/>
      <c r="AQ184" s="260"/>
      <c r="AR184" s="260"/>
      <c r="AS184" s="260"/>
      <c r="AT184" s="260" t="s">
        <v>211</v>
      </c>
      <c r="AU184" s="260"/>
      <c r="AV184" s="260"/>
      <c r="AW184" s="260"/>
      <c r="AX184" s="260"/>
      <c r="AY184" s="260"/>
      <c r="AZ184" s="260"/>
      <c r="BA184" s="260"/>
      <c r="BB184" s="260"/>
      <c r="BC184" s="260"/>
      <c r="BD184" s="260"/>
      <c r="BE184" s="260"/>
      <c r="BF184" s="260"/>
      <c r="BG184" s="210"/>
      <c r="BH184" s="210"/>
      <c r="BI184" s="210"/>
    </row>
    <row r="185" spans="1:61" x14ac:dyDescent="0.25">
      <c r="A185" s="239" t="s">
        <v>91</v>
      </c>
      <c r="B185" s="164"/>
      <c r="C185" s="299" t="s">
        <v>628</v>
      </c>
      <c r="D185" s="166"/>
      <c r="E185" s="168"/>
      <c r="F185" s="167"/>
      <c r="G185" s="168"/>
      <c r="H185" s="209"/>
      <c r="I185" s="266">
        <v>21</v>
      </c>
      <c r="J185" s="361">
        <f t="shared" si="3"/>
        <v>0</v>
      </c>
      <c r="AO185" s="260"/>
      <c r="AP185" s="260"/>
      <c r="AQ185" s="260"/>
      <c r="AR185" s="260"/>
      <c r="AS185" s="260"/>
      <c r="AT185" s="260" t="s">
        <v>211</v>
      </c>
      <c r="AU185" s="260"/>
      <c r="AV185" s="260"/>
      <c r="AW185" s="260"/>
      <c r="AX185" s="260"/>
      <c r="AY185" s="260"/>
      <c r="AZ185" s="260"/>
      <c r="BA185" s="260"/>
      <c r="BB185" s="260"/>
      <c r="BC185" s="260"/>
      <c r="BD185" s="260"/>
      <c r="BE185" s="260"/>
      <c r="BF185" s="260"/>
      <c r="BG185" s="210"/>
      <c r="BH185" s="210"/>
      <c r="BI185" s="210"/>
    </row>
    <row r="186" spans="1:61" x14ac:dyDescent="0.25">
      <c r="A186" s="239" t="s">
        <v>91</v>
      </c>
      <c r="B186" s="164"/>
      <c r="C186" s="299" t="s">
        <v>628</v>
      </c>
      <c r="D186" s="166"/>
      <c r="E186" s="168"/>
      <c r="F186" s="167"/>
      <c r="G186" s="168"/>
      <c r="H186" s="209"/>
      <c r="I186" s="266">
        <v>21</v>
      </c>
      <c r="J186" s="361">
        <f t="shared" si="3"/>
        <v>0</v>
      </c>
      <c r="AO186" s="260"/>
      <c r="AP186" s="260"/>
      <c r="AQ186" s="260"/>
      <c r="AR186" s="260"/>
      <c r="AS186" s="260"/>
      <c r="AT186" s="260" t="s">
        <v>211</v>
      </c>
      <c r="AU186" s="260"/>
      <c r="AV186" s="260"/>
      <c r="AW186" s="260"/>
      <c r="AX186" s="260"/>
      <c r="AY186" s="260"/>
      <c r="AZ186" s="260"/>
      <c r="BA186" s="260"/>
      <c r="BB186" s="260"/>
      <c r="BC186" s="260"/>
      <c r="BD186" s="260"/>
      <c r="BE186" s="260"/>
      <c r="BF186" s="260"/>
      <c r="BG186" s="210"/>
      <c r="BH186" s="210"/>
      <c r="BI186" s="210"/>
    </row>
    <row r="187" spans="1:61" x14ac:dyDescent="0.25">
      <c r="A187" s="239" t="s">
        <v>91</v>
      </c>
      <c r="B187" s="164"/>
      <c r="C187" s="299" t="s">
        <v>628</v>
      </c>
      <c r="D187" s="166"/>
      <c r="E187" s="168"/>
      <c r="F187" s="167"/>
      <c r="G187" s="168"/>
      <c r="H187" s="209"/>
      <c r="I187" s="266">
        <v>21</v>
      </c>
      <c r="J187" s="361">
        <f t="shared" si="3"/>
        <v>0</v>
      </c>
      <c r="AO187" s="260"/>
      <c r="AP187" s="260"/>
      <c r="AQ187" s="260"/>
      <c r="AR187" s="260"/>
      <c r="AS187" s="260"/>
      <c r="AT187" s="260" t="s">
        <v>211</v>
      </c>
      <c r="AU187" s="260"/>
      <c r="AV187" s="260"/>
      <c r="AW187" s="260"/>
      <c r="AX187" s="260"/>
      <c r="AY187" s="260"/>
      <c r="AZ187" s="260"/>
      <c r="BA187" s="260"/>
      <c r="BB187" s="260"/>
      <c r="BC187" s="260"/>
      <c r="BD187" s="260"/>
      <c r="BE187" s="260"/>
      <c r="BF187" s="260"/>
      <c r="BG187" s="210"/>
      <c r="BH187" s="210"/>
      <c r="BI187" s="210"/>
    </row>
    <row r="188" spans="1:61" x14ac:dyDescent="0.25">
      <c r="A188" s="239" t="s">
        <v>91</v>
      </c>
      <c r="B188" s="164"/>
      <c r="C188" s="299" t="s">
        <v>628</v>
      </c>
      <c r="D188" s="166"/>
      <c r="E188" s="168"/>
      <c r="F188" s="167"/>
      <c r="G188" s="168"/>
      <c r="H188" s="209"/>
      <c r="I188" s="266">
        <v>21</v>
      </c>
      <c r="J188" s="361">
        <f t="shared" si="3"/>
        <v>0</v>
      </c>
      <c r="AO188" s="260"/>
      <c r="AP188" s="260"/>
      <c r="AQ188" s="260"/>
      <c r="AR188" s="260"/>
      <c r="AS188" s="260"/>
      <c r="AT188" s="260" t="s">
        <v>211</v>
      </c>
      <c r="AU188" s="260"/>
      <c r="AV188" s="260"/>
      <c r="AW188" s="260"/>
      <c r="AX188" s="260"/>
      <c r="AY188" s="260"/>
      <c r="AZ188" s="260"/>
      <c r="BA188" s="260"/>
      <c r="BB188" s="260"/>
      <c r="BC188" s="260"/>
      <c r="BD188" s="260"/>
      <c r="BE188" s="260"/>
      <c r="BF188" s="260"/>
      <c r="BG188" s="210"/>
      <c r="BH188" s="210"/>
      <c r="BI188" s="210"/>
    </row>
    <row r="189" spans="1:61" x14ac:dyDescent="0.25">
      <c r="A189" s="239" t="s">
        <v>91</v>
      </c>
      <c r="B189" s="164"/>
      <c r="C189" s="299" t="s">
        <v>628</v>
      </c>
      <c r="D189" s="166"/>
      <c r="E189" s="168"/>
      <c r="F189" s="167"/>
      <c r="G189" s="168"/>
      <c r="H189" s="209"/>
      <c r="I189" s="266">
        <v>21</v>
      </c>
      <c r="J189" s="361">
        <f t="shared" si="3"/>
        <v>0</v>
      </c>
      <c r="AO189" s="260"/>
      <c r="AP189" s="260"/>
      <c r="AQ189" s="260"/>
      <c r="AR189" s="260"/>
      <c r="AS189" s="260"/>
      <c r="AT189" s="260" t="s">
        <v>211</v>
      </c>
      <c r="AU189" s="260"/>
      <c r="AV189" s="260"/>
      <c r="AW189" s="260"/>
      <c r="AX189" s="260"/>
      <c r="AY189" s="260"/>
      <c r="AZ189" s="260"/>
      <c r="BA189" s="260"/>
      <c r="BB189" s="260"/>
      <c r="BC189" s="260"/>
      <c r="BD189" s="260"/>
      <c r="BE189" s="260"/>
      <c r="BF189" s="260"/>
      <c r="BG189" s="210"/>
      <c r="BH189" s="210"/>
      <c r="BI189" s="210"/>
    </row>
    <row r="190" spans="1:61" x14ac:dyDescent="0.25">
      <c r="A190" s="239" t="s">
        <v>91</v>
      </c>
      <c r="B190" s="164"/>
      <c r="C190" s="299" t="s">
        <v>628</v>
      </c>
      <c r="D190" s="166"/>
      <c r="E190" s="168"/>
      <c r="F190" s="167"/>
      <c r="G190" s="168"/>
      <c r="H190" s="209"/>
      <c r="I190" s="266">
        <v>21</v>
      </c>
      <c r="J190" s="361">
        <f t="shared" si="3"/>
        <v>0</v>
      </c>
      <c r="AO190" s="260"/>
      <c r="AP190" s="260"/>
      <c r="AQ190" s="260"/>
      <c r="AR190" s="260"/>
      <c r="AS190" s="260"/>
      <c r="AT190" s="260" t="s">
        <v>211</v>
      </c>
      <c r="AU190" s="260"/>
      <c r="AV190" s="260"/>
      <c r="AW190" s="260"/>
      <c r="AX190" s="260"/>
      <c r="AY190" s="260"/>
      <c r="AZ190" s="260"/>
      <c r="BA190" s="260"/>
      <c r="BB190" s="260"/>
      <c r="BC190" s="260"/>
      <c r="BD190" s="260"/>
      <c r="BE190" s="260"/>
      <c r="BF190" s="260"/>
      <c r="BG190" s="210"/>
      <c r="BH190" s="210"/>
      <c r="BI190" s="210"/>
    </row>
    <row r="191" spans="1:61" x14ac:dyDescent="0.25">
      <c r="A191" s="239" t="s">
        <v>91</v>
      </c>
      <c r="B191" s="164"/>
      <c r="C191" s="299" t="s">
        <v>628</v>
      </c>
      <c r="D191" s="166"/>
      <c r="E191" s="168"/>
      <c r="F191" s="167"/>
      <c r="G191" s="168"/>
      <c r="H191" s="209"/>
      <c r="I191" s="266">
        <v>21</v>
      </c>
      <c r="J191" s="361">
        <f t="shared" si="3"/>
        <v>0</v>
      </c>
      <c r="AO191" s="260"/>
      <c r="AP191" s="260"/>
      <c r="AQ191" s="260"/>
      <c r="AR191" s="260"/>
      <c r="AS191" s="260"/>
      <c r="AT191" s="260" t="s">
        <v>211</v>
      </c>
      <c r="AU191" s="260"/>
      <c r="AV191" s="260"/>
      <c r="AW191" s="260"/>
      <c r="AX191" s="260"/>
      <c r="AY191" s="260"/>
      <c r="AZ191" s="260"/>
      <c r="BA191" s="260"/>
      <c r="BB191" s="260"/>
      <c r="BC191" s="260"/>
      <c r="BD191" s="260"/>
      <c r="BE191" s="260"/>
      <c r="BF191" s="260"/>
      <c r="BG191" s="210"/>
      <c r="BH191" s="210"/>
      <c r="BI191" s="210"/>
    </row>
    <row r="192" spans="1:61" x14ac:dyDescent="0.25">
      <c r="A192" s="239" t="s">
        <v>91</v>
      </c>
      <c r="B192" s="164"/>
      <c r="C192" s="299" t="s">
        <v>628</v>
      </c>
      <c r="D192" s="166"/>
      <c r="E192" s="168"/>
      <c r="F192" s="167"/>
      <c r="G192" s="168"/>
      <c r="H192" s="209"/>
      <c r="I192" s="266">
        <v>21</v>
      </c>
      <c r="J192" s="361">
        <f t="shared" si="3"/>
        <v>0</v>
      </c>
      <c r="AO192" s="260"/>
      <c r="AP192" s="260"/>
      <c r="AQ192" s="260"/>
      <c r="AR192" s="260"/>
      <c r="AS192" s="260"/>
      <c r="AT192" s="260" t="s">
        <v>211</v>
      </c>
      <c r="AU192" s="260"/>
      <c r="AV192" s="260"/>
      <c r="AW192" s="260"/>
      <c r="AX192" s="260"/>
      <c r="AY192" s="260"/>
      <c r="AZ192" s="260"/>
      <c r="BA192" s="260"/>
      <c r="BB192" s="260"/>
      <c r="BC192" s="260"/>
      <c r="BD192" s="260"/>
      <c r="BE192" s="260"/>
      <c r="BF192" s="260"/>
      <c r="BG192" s="210"/>
      <c r="BH192" s="210"/>
      <c r="BI192" s="210"/>
    </row>
    <row r="193" spans="1:61" x14ac:dyDescent="0.25">
      <c r="A193" s="239" t="s">
        <v>91</v>
      </c>
      <c r="B193" s="164"/>
      <c r="C193" s="299" t="s">
        <v>628</v>
      </c>
      <c r="D193" s="166"/>
      <c r="E193" s="168"/>
      <c r="F193" s="167"/>
      <c r="G193" s="168"/>
      <c r="H193" s="209"/>
      <c r="I193" s="266">
        <v>21</v>
      </c>
      <c r="J193" s="361">
        <f t="shared" si="3"/>
        <v>0</v>
      </c>
      <c r="AO193" s="260"/>
      <c r="AP193" s="260"/>
      <c r="AQ193" s="260"/>
      <c r="AR193" s="260"/>
      <c r="AS193" s="260"/>
      <c r="AT193" s="260" t="s">
        <v>211</v>
      </c>
      <c r="AU193" s="260"/>
      <c r="AV193" s="260"/>
      <c r="AW193" s="260"/>
      <c r="AX193" s="260"/>
      <c r="AY193" s="260"/>
      <c r="AZ193" s="260"/>
      <c r="BA193" s="260"/>
      <c r="BB193" s="260"/>
      <c r="BC193" s="260"/>
      <c r="BD193" s="260"/>
      <c r="BE193" s="260"/>
      <c r="BF193" s="260"/>
      <c r="BG193" s="210"/>
      <c r="BH193" s="210"/>
      <c r="BI193" s="210"/>
    </row>
    <row r="194" spans="1:61" x14ac:dyDescent="0.25">
      <c r="A194" s="239" t="s">
        <v>91</v>
      </c>
      <c r="B194" s="164"/>
      <c r="C194" s="299" t="s">
        <v>628</v>
      </c>
      <c r="D194" s="166"/>
      <c r="E194" s="168"/>
      <c r="F194" s="167"/>
      <c r="G194" s="168"/>
      <c r="H194" s="209"/>
      <c r="I194" s="266">
        <v>21</v>
      </c>
      <c r="J194" s="361">
        <f t="shared" si="3"/>
        <v>0</v>
      </c>
      <c r="AO194" s="260"/>
      <c r="AP194" s="260"/>
      <c r="AQ194" s="260"/>
      <c r="AR194" s="260"/>
      <c r="AS194" s="260"/>
      <c r="AT194" s="260" t="s">
        <v>211</v>
      </c>
      <c r="AU194" s="260"/>
      <c r="AV194" s="260"/>
      <c r="AW194" s="260"/>
      <c r="AX194" s="260"/>
      <c r="AY194" s="260"/>
      <c r="AZ194" s="260"/>
      <c r="BA194" s="260"/>
      <c r="BB194" s="260"/>
      <c r="BC194" s="260"/>
      <c r="BD194" s="260"/>
      <c r="BE194" s="260"/>
      <c r="BF194" s="260"/>
      <c r="BG194" s="210"/>
      <c r="BH194" s="210"/>
      <c r="BI194" s="210"/>
    </row>
    <row r="195" spans="1:61" x14ac:dyDescent="0.25">
      <c r="A195" s="239" t="s">
        <v>91</v>
      </c>
      <c r="B195" s="164"/>
      <c r="C195" s="299" t="s">
        <v>628</v>
      </c>
      <c r="D195" s="166"/>
      <c r="E195" s="168"/>
      <c r="F195" s="167"/>
      <c r="G195" s="168"/>
      <c r="H195" s="209"/>
      <c r="I195" s="266">
        <v>21</v>
      </c>
      <c r="J195" s="361">
        <f t="shared" si="3"/>
        <v>0</v>
      </c>
      <c r="AO195" s="260"/>
      <c r="AP195" s="260"/>
      <c r="AQ195" s="260"/>
      <c r="AR195" s="260"/>
      <c r="AS195" s="260"/>
      <c r="AT195" s="260" t="s">
        <v>211</v>
      </c>
      <c r="AU195" s="260"/>
      <c r="AV195" s="260"/>
      <c r="AW195" s="260"/>
      <c r="AX195" s="260"/>
      <c r="AY195" s="260"/>
      <c r="AZ195" s="260"/>
      <c r="BA195" s="260"/>
      <c r="BB195" s="260"/>
      <c r="BC195" s="260"/>
      <c r="BD195" s="260"/>
      <c r="BE195" s="260"/>
      <c r="BF195" s="260"/>
      <c r="BG195" s="210"/>
      <c r="BH195" s="210"/>
      <c r="BI195" s="210"/>
    </row>
    <row r="196" spans="1:61" x14ac:dyDescent="0.25">
      <c r="A196" s="239" t="s">
        <v>91</v>
      </c>
      <c r="B196" s="164"/>
      <c r="C196" s="299" t="s">
        <v>628</v>
      </c>
      <c r="D196" s="166"/>
      <c r="E196" s="168"/>
      <c r="F196" s="167"/>
      <c r="G196" s="168"/>
      <c r="H196" s="209"/>
      <c r="I196" s="266">
        <v>21</v>
      </c>
      <c r="J196" s="361">
        <f t="shared" si="3"/>
        <v>0</v>
      </c>
      <c r="AO196" s="260"/>
      <c r="AP196" s="260"/>
      <c r="AQ196" s="260"/>
      <c r="AR196" s="260"/>
      <c r="AS196" s="260"/>
      <c r="AT196" s="260" t="s">
        <v>211</v>
      </c>
      <c r="AU196" s="260"/>
      <c r="AV196" s="260"/>
      <c r="AW196" s="260"/>
      <c r="AX196" s="260"/>
      <c r="AY196" s="260"/>
      <c r="AZ196" s="260"/>
      <c r="BA196" s="260"/>
      <c r="BB196" s="260"/>
      <c r="BC196" s="260"/>
      <c r="BD196" s="260"/>
      <c r="BE196" s="260"/>
      <c r="BF196" s="260"/>
      <c r="BG196" s="210"/>
      <c r="BH196" s="210"/>
      <c r="BI196" s="210"/>
    </row>
    <row r="197" spans="1:61" x14ac:dyDescent="0.25">
      <c r="A197" s="239" t="s">
        <v>91</v>
      </c>
      <c r="B197" s="164"/>
      <c r="C197" s="299" t="s">
        <v>628</v>
      </c>
      <c r="D197" s="166"/>
      <c r="E197" s="168"/>
      <c r="F197" s="167"/>
      <c r="G197" s="168"/>
      <c r="H197" s="209"/>
      <c r="I197" s="266">
        <v>21</v>
      </c>
      <c r="J197" s="361">
        <f t="shared" si="3"/>
        <v>0</v>
      </c>
      <c r="AO197" s="260"/>
      <c r="AP197" s="260"/>
      <c r="AQ197" s="260"/>
      <c r="AR197" s="260"/>
      <c r="AS197" s="260"/>
      <c r="AT197" s="260" t="s">
        <v>211</v>
      </c>
      <c r="AU197" s="260"/>
      <c r="AV197" s="260"/>
      <c r="AW197" s="260"/>
      <c r="AX197" s="260"/>
      <c r="AY197" s="260"/>
      <c r="AZ197" s="260"/>
      <c r="BA197" s="260"/>
      <c r="BB197" s="260"/>
      <c r="BC197" s="260"/>
      <c r="BD197" s="260"/>
      <c r="BE197" s="260"/>
      <c r="BF197" s="260"/>
      <c r="BG197" s="210"/>
      <c r="BH197" s="210"/>
      <c r="BI197" s="210"/>
    </row>
    <row r="198" spans="1:61" x14ac:dyDescent="0.25">
      <c r="A198" s="239" t="s">
        <v>91</v>
      </c>
      <c r="B198" s="164"/>
      <c r="C198" s="299" t="s">
        <v>628</v>
      </c>
      <c r="D198" s="166"/>
      <c r="E198" s="168"/>
      <c r="F198" s="167"/>
      <c r="G198" s="168"/>
      <c r="H198" s="209"/>
      <c r="I198" s="266">
        <v>21</v>
      </c>
      <c r="J198" s="361">
        <f t="shared" si="3"/>
        <v>0</v>
      </c>
      <c r="AO198" s="260"/>
      <c r="AP198" s="260"/>
      <c r="AQ198" s="260"/>
      <c r="AR198" s="260"/>
      <c r="AS198" s="260"/>
      <c r="AT198" s="260" t="s">
        <v>211</v>
      </c>
      <c r="AU198" s="260"/>
      <c r="AV198" s="260"/>
      <c r="AW198" s="260"/>
      <c r="AX198" s="260"/>
      <c r="AY198" s="260"/>
      <c r="AZ198" s="260"/>
      <c r="BA198" s="260"/>
      <c r="BB198" s="260"/>
      <c r="BC198" s="260"/>
      <c r="BD198" s="260"/>
      <c r="BE198" s="260"/>
      <c r="BF198" s="260"/>
      <c r="BG198" s="210"/>
      <c r="BH198" s="210"/>
      <c r="BI198" s="210"/>
    </row>
    <row r="199" spans="1:61" x14ac:dyDescent="0.25">
      <c r="A199" s="239" t="s">
        <v>91</v>
      </c>
      <c r="B199" s="164"/>
      <c r="C199" s="299" t="s">
        <v>628</v>
      </c>
      <c r="D199" s="166"/>
      <c r="E199" s="168"/>
      <c r="F199" s="167"/>
      <c r="G199" s="168"/>
      <c r="H199" s="209"/>
      <c r="I199" s="266">
        <v>21</v>
      </c>
      <c r="J199" s="361">
        <f t="shared" si="3"/>
        <v>0</v>
      </c>
      <c r="AO199" s="260"/>
      <c r="AP199" s="260"/>
      <c r="AQ199" s="260"/>
      <c r="AR199" s="260"/>
      <c r="AS199" s="260"/>
      <c r="AT199" s="260" t="s">
        <v>211</v>
      </c>
      <c r="AU199" s="260"/>
      <c r="AV199" s="260"/>
      <c r="AW199" s="260"/>
      <c r="AX199" s="260"/>
      <c r="AY199" s="260"/>
      <c r="AZ199" s="260"/>
      <c r="BA199" s="260"/>
      <c r="BB199" s="260"/>
      <c r="BC199" s="260"/>
      <c r="BD199" s="260"/>
      <c r="BE199" s="260"/>
      <c r="BF199" s="260"/>
      <c r="BG199" s="210"/>
      <c r="BH199" s="210"/>
      <c r="BI199" s="210"/>
    </row>
    <row r="200" spans="1:61" x14ac:dyDescent="0.25">
      <c r="A200" s="239" t="s">
        <v>91</v>
      </c>
      <c r="B200" s="164"/>
      <c r="C200" s="299" t="s">
        <v>628</v>
      </c>
      <c r="D200" s="166"/>
      <c r="E200" s="168"/>
      <c r="F200" s="167"/>
      <c r="G200" s="168"/>
      <c r="H200" s="209"/>
      <c r="I200" s="266">
        <v>21</v>
      </c>
      <c r="J200" s="361">
        <f t="shared" si="3"/>
        <v>0</v>
      </c>
      <c r="AO200" s="260"/>
      <c r="AP200" s="260"/>
      <c r="AQ200" s="260"/>
      <c r="AR200" s="260"/>
      <c r="AS200" s="260"/>
      <c r="AT200" s="260" t="s">
        <v>211</v>
      </c>
      <c r="AU200" s="260"/>
      <c r="AV200" s="260"/>
      <c r="AW200" s="260"/>
      <c r="AX200" s="260"/>
      <c r="AY200" s="260"/>
      <c r="AZ200" s="260"/>
      <c r="BA200" s="260"/>
      <c r="BB200" s="260"/>
      <c r="BC200" s="260"/>
      <c r="BD200" s="260"/>
      <c r="BE200" s="260"/>
      <c r="BF200" s="260"/>
      <c r="BG200" s="210"/>
      <c r="BH200" s="210"/>
      <c r="BI200" s="210"/>
    </row>
    <row r="201" spans="1:61" x14ac:dyDescent="0.25">
      <c r="A201" s="239" t="s">
        <v>91</v>
      </c>
      <c r="B201" s="164"/>
      <c r="C201" s="299" t="s">
        <v>628</v>
      </c>
      <c r="D201" s="166"/>
      <c r="E201" s="168"/>
      <c r="F201" s="167"/>
      <c r="G201" s="168"/>
      <c r="H201" s="209"/>
      <c r="I201" s="266">
        <v>21</v>
      </c>
      <c r="J201" s="361">
        <f t="shared" si="3"/>
        <v>0</v>
      </c>
      <c r="AO201" s="260"/>
      <c r="AP201" s="260"/>
      <c r="AQ201" s="260"/>
      <c r="AR201" s="260"/>
      <c r="AS201" s="260"/>
      <c r="AT201" s="260" t="s">
        <v>211</v>
      </c>
      <c r="AU201" s="260"/>
      <c r="AV201" s="260"/>
      <c r="AW201" s="260"/>
      <c r="AX201" s="260"/>
      <c r="AY201" s="260"/>
      <c r="AZ201" s="260"/>
      <c r="BA201" s="260"/>
      <c r="BB201" s="260"/>
      <c r="BC201" s="260"/>
      <c r="BD201" s="260"/>
      <c r="BE201" s="260"/>
      <c r="BF201" s="260"/>
      <c r="BG201" s="210"/>
      <c r="BH201" s="210"/>
      <c r="BI201" s="210"/>
    </row>
    <row r="202" spans="1:61" x14ac:dyDescent="0.25">
      <c r="A202" s="239" t="s">
        <v>91</v>
      </c>
      <c r="B202" s="164"/>
      <c r="C202" s="299" t="s">
        <v>628</v>
      </c>
      <c r="D202" s="166"/>
      <c r="E202" s="168"/>
      <c r="F202" s="167"/>
      <c r="G202" s="168"/>
      <c r="H202" s="209"/>
      <c r="I202" s="266">
        <v>21</v>
      </c>
      <c r="J202" s="361">
        <f t="shared" si="3"/>
        <v>0</v>
      </c>
      <c r="AO202" s="260"/>
      <c r="AP202" s="260"/>
      <c r="AQ202" s="260"/>
      <c r="AR202" s="260"/>
      <c r="AS202" s="260"/>
      <c r="AT202" s="260" t="s">
        <v>211</v>
      </c>
      <c r="AU202" s="260"/>
      <c r="AV202" s="260"/>
      <c r="AW202" s="260"/>
      <c r="AX202" s="260"/>
      <c r="AY202" s="260"/>
      <c r="AZ202" s="260"/>
      <c r="BA202" s="260"/>
      <c r="BB202" s="260"/>
      <c r="BC202" s="260"/>
      <c r="BD202" s="260"/>
      <c r="BE202" s="260"/>
      <c r="BF202" s="260"/>
      <c r="BG202" s="210"/>
      <c r="BH202" s="210"/>
      <c r="BI202" s="210"/>
    </row>
    <row r="203" spans="1:61" x14ac:dyDescent="0.25">
      <c r="A203" s="239" t="s">
        <v>91</v>
      </c>
      <c r="B203" s="164"/>
      <c r="C203" s="299" t="s">
        <v>628</v>
      </c>
      <c r="D203" s="166"/>
      <c r="E203" s="168"/>
      <c r="F203" s="167"/>
      <c r="G203" s="168"/>
      <c r="H203" s="209"/>
      <c r="I203" s="266">
        <v>21</v>
      </c>
      <c r="J203" s="361">
        <f t="shared" si="3"/>
        <v>0</v>
      </c>
      <c r="AO203" s="260"/>
      <c r="AP203" s="260"/>
      <c r="AQ203" s="260"/>
      <c r="AR203" s="260"/>
      <c r="AS203" s="260"/>
      <c r="AT203" s="260" t="s">
        <v>211</v>
      </c>
      <c r="AU203" s="260"/>
      <c r="AV203" s="260"/>
      <c r="AW203" s="260"/>
      <c r="AX203" s="260"/>
      <c r="AY203" s="260"/>
      <c r="AZ203" s="260"/>
      <c r="BA203" s="260"/>
      <c r="BB203" s="260"/>
      <c r="BC203" s="260"/>
      <c r="BD203" s="260"/>
      <c r="BE203" s="260"/>
      <c r="BF203" s="260"/>
      <c r="BG203" s="210"/>
      <c r="BH203" s="210"/>
      <c r="BI203" s="210"/>
    </row>
    <row r="204" spans="1:61" x14ac:dyDescent="0.25">
      <c r="A204" s="239" t="s">
        <v>91</v>
      </c>
      <c r="B204" s="164"/>
      <c r="C204" s="299" t="s">
        <v>628</v>
      </c>
      <c r="D204" s="166"/>
      <c r="E204" s="168"/>
      <c r="F204" s="167"/>
      <c r="G204" s="168"/>
      <c r="H204" s="209"/>
      <c r="I204" s="266">
        <v>21</v>
      </c>
      <c r="J204" s="361">
        <f t="shared" si="3"/>
        <v>0</v>
      </c>
      <c r="AO204" s="260"/>
      <c r="AP204" s="260"/>
      <c r="AQ204" s="260"/>
      <c r="AR204" s="260"/>
      <c r="AS204" s="260"/>
      <c r="AT204" s="260" t="s">
        <v>211</v>
      </c>
      <c r="AU204" s="260"/>
      <c r="AV204" s="260"/>
      <c r="AW204" s="260"/>
      <c r="AX204" s="260"/>
      <c r="AY204" s="260"/>
      <c r="AZ204" s="260"/>
      <c r="BA204" s="260"/>
      <c r="BB204" s="260"/>
      <c r="BC204" s="260"/>
      <c r="BD204" s="260"/>
      <c r="BE204" s="260"/>
      <c r="BF204" s="260"/>
      <c r="BG204" s="210"/>
      <c r="BH204" s="210"/>
      <c r="BI204" s="210"/>
    </row>
    <row r="205" spans="1:61" x14ac:dyDescent="0.25">
      <c r="A205" s="239" t="s">
        <v>91</v>
      </c>
      <c r="B205" s="164"/>
      <c r="C205" s="299" t="s">
        <v>628</v>
      </c>
      <c r="D205" s="166"/>
      <c r="E205" s="168"/>
      <c r="F205" s="167"/>
      <c r="G205" s="168"/>
      <c r="H205" s="209"/>
      <c r="I205" s="266">
        <v>21</v>
      </c>
      <c r="J205" s="361">
        <f t="shared" si="3"/>
        <v>0</v>
      </c>
      <c r="AO205" s="260"/>
      <c r="AP205" s="260"/>
      <c r="AQ205" s="260"/>
      <c r="AR205" s="260"/>
      <c r="AS205" s="260"/>
      <c r="AT205" s="260" t="s">
        <v>211</v>
      </c>
      <c r="AU205" s="260"/>
      <c r="AV205" s="260"/>
      <c r="AW205" s="260"/>
      <c r="AX205" s="260"/>
      <c r="AY205" s="260"/>
      <c r="AZ205" s="260"/>
      <c r="BA205" s="260"/>
      <c r="BB205" s="260"/>
      <c r="BC205" s="260"/>
      <c r="BD205" s="260"/>
      <c r="BE205" s="260"/>
      <c r="BF205" s="260"/>
      <c r="BG205" s="210"/>
      <c r="BH205" s="210"/>
      <c r="BI205" s="210"/>
    </row>
    <row r="206" spans="1:61" x14ac:dyDescent="0.25">
      <c r="A206" s="239" t="s">
        <v>91</v>
      </c>
      <c r="B206" s="164"/>
      <c r="C206" s="299" t="s">
        <v>628</v>
      </c>
      <c r="D206" s="166"/>
      <c r="E206" s="168"/>
      <c r="F206" s="167"/>
      <c r="G206" s="168"/>
      <c r="H206" s="209"/>
      <c r="I206" s="266">
        <v>21</v>
      </c>
      <c r="J206" s="361">
        <f t="shared" si="3"/>
        <v>0</v>
      </c>
      <c r="AO206" s="260"/>
      <c r="AP206" s="260"/>
      <c r="AQ206" s="260"/>
      <c r="AR206" s="260"/>
      <c r="AS206" s="260"/>
      <c r="AT206" s="260" t="s">
        <v>211</v>
      </c>
      <c r="AU206" s="260"/>
      <c r="AV206" s="260"/>
      <c r="AW206" s="260"/>
      <c r="AX206" s="260"/>
      <c r="AY206" s="260"/>
      <c r="AZ206" s="260"/>
      <c r="BA206" s="260"/>
      <c r="BB206" s="260"/>
      <c r="BC206" s="260"/>
      <c r="BD206" s="260"/>
      <c r="BE206" s="260"/>
      <c r="BF206" s="260"/>
      <c r="BG206" s="210"/>
      <c r="BH206" s="210"/>
      <c r="BI206" s="210"/>
    </row>
    <row r="207" spans="1:61" x14ac:dyDescent="0.25">
      <c r="A207" s="239" t="s">
        <v>91</v>
      </c>
      <c r="B207" s="164"/>
      <c r="C207" s="299" t="s">
        <v>628</v>
      </c>
      <c r="D207" s="166"/>
      <c r="E207" s="168"/>
      <c r="F207" s="167"/>
      <c r="G207" s="168"/>
      <c r="H207" s="209"/>
      <c r="I207" s="266">
        <v>21</v>
      </c>
      <c r="J207" s="361">
        <f t="shared" si="3"/>
        <v>0</v>
      </c>
      <c r="AO207" s="260"/>
      <c r="AP207" s="260"/>
      <c r="AQ207" s="260"/>
      <c r="AR207" s="260"/>
      <c r="AS207" s="260"/>
      <c r="AT207" s="260" t="s">
        <v>211</v>
      </c>
      <c r="AU207" s="260"/>
      <c r="AV207" s="260"/>
      <c r="AW207" s="260"/>
      <c r="AX207" s="260"/>
      <c r="AY207" s="260"/>
      <c r="AZ207" s="260"/>
      <c r="BA207" s="260"/>
      <c r="BB207" s="260"/>
      <c r="BC207" s="260"/>
      <c r="BD207" s="260"/>
      <c r="BE207" s="260"/>
      <c r="BF207" s="260"/>
      <c r="BG207" s="210"/>
      <c r="BH207" s="210"/>
      <c r="BI207" s="210"/>
    </row>
    <row r="208" spans="1:61" x14ac:dyDescent="0.25">
      <c r="A208" s="239" t="s">
        <v>91</v>
      </c>
      <c r="B208" s="164"/>
      <c r="C208" s="299" t="s">
        <v>628</v>
      </c>
      <c r="D208" s="166"/>
      <c r="E208" s="168"/>
      <c r="F208" s="167"/>
      <c r="G208" s="168"/>
      <c r="H208" s="209"/>
      <c r="I208" s="266">
        <v>21</v>
      </c>
      <c r="J208" s="361">
        <f t="shared" si="3"/>
        <v>0</v>
      </c>
      <c r="AO208" s="260"/>
      <c r="AP208" s="260"/>
      <c r="AQ208" s="260"/>
      <c r="AR208" s="260"/>
      <c r="AS208" s="260"/>
      <c r="AT208" s="260" t="s">
        <v>211</v>
      </c>
      <c r="AU208" s="260"/>
      <c r="AV208" s="260"/>
      <c r="AW208" s="260"/>
      <c r="AX208" s="260"/>
      <c r="AY208" s="260"/>
      <c r="AZ208" s="260"/>
      <c r="BA208" s="260"/>
      <c r="BB208" s="260"/>
      <c r="BC208" s="260"/>
      <c r="BD208" s="260"/>
      <c r="BE208" s="260"/>
      <c r="BF208" s="260"/>
      <c r="BG208" s="210"/>
      <c r="BH208" s="210"/>
      <c r="BI208" s="210"/>
    </row>
    <row r="209" spans="1:61" x14ac:dyDescent="0.25">
      <c r="A209" s="239" t="s">
        <v>91</v>
      </c>
      <c r="B209" s="164"/>
      <c r="C209" s="299" t="s">
        <v>628</v>
      </c>
      <c r="D209" s="166"/>
      <c r="E209" s="168"/>
      <c r="F209" s="167"/>
      <c r="G209" s="168"/>
      <c r="H209" s="209"/>
      <c r="I209" s="266">
        <v>21</v>
      </c>
      <c r="J209" s="361">
        <f t="shared" si="3"/>
        <v>0</v>
      </c>
      <c r="AO209" s="260"/>
      <c r="AP209" s="260"/>
      <c r="AQ209" s="260"/>
      <c r="AR209" s="260"/>
      <c r="AS209" s="260"/>
      <c r="AT209" s="260" t="s">
        <v>211</v>
      </c>
      <c r="AU209" s="260"/>
      <c r="AV209" s="260"/>
      <c r="AW209" s="260"/>
      <c r="AX209" s="260"/>
      <c r="AY209" s="260"/>
      <c r="AZ209" s="260"/>
      <c r="BA209" s="260"/>
      <c r="BB209" s="260"/>
      <c r="BC209" s="260"/>
      <c r="BD209" s="260"/>
      <c r="BE209" s="260"/>
      <c r="BF209" s="260"/>
      <c r="BG209" s="210"/>
      <c r="BH209" s="210"/>
      <c r="BI209" s="210"/>
    </row>
    <row r="210" spans="1:61" x14ac:dyDescent="0.25">
      <c r="A210" s="239" t="s">
        <v>91</v>
      </c>
      <c r="B210" s="164"/>
      <c r="C210" s="299" t="s">
        <v>628</v>
      </c>
      <c r="D210" s="166"/>
      <c r="E210" s="168"/>
      <c r="F210" s="167"/>
      <c r="G210" s="168"/>
      <c r="H210" s="209"/>
      <c r="I210" s="266">
        <v>21</v>
      </c>
      <c r="J210" s="361">
        <f t="shared" si="3"/>
        <v>0</v>
      </c>
      <c r="AO210" s="260"/>
      <c r="AP210" s="260"/>
      <c r="AQ210" s="260"/>
      <c r="AR210" s="260"/>
      <c r="AS210" s="260"/>
      <c r="AT210" s="260" t="s">
        <v>211</v>
      </c>
      <c r="AU210" s="260"/>
      <c r="AV210" s="260"/>
      <c r="AW210" s="260"/>
      <c r="AX210" s="260"/>
      <c r="AY210" s="260"/>
      <c r="AZ210" s="260"/>
      <c r="BA210" s="260"/>
      <c r="BB210" s="260"/>
      <c r="BC210" s="260"/>
      <c r="BD210" s="260"/>
      <c r="BE210" s="260"/>
      <c r="BF210" s="260"/>
      <c r="BG210" s="210"/>
      <c r="BH210" s="210"/>
      <c r="BI210" s="210"/>
    </row>
    <row r="211" spans="1:61" x14ac:dyDescent="0.25">
      <c r="A211" s="239" t="s">
        <v>91</v>
      </c>
      <c r="B211" s="164"/>
      <c r="C211" s="299" t="s">
        <v>628</v>
      </c>
      <c r="D211" s="166"/>
      <c r="E211" s="168"/>
      <c r="F211" s="167"/>
      <c r="G211" s="168"/>
      <c r="H211" s="209"/>
      <c r="I211" s="266">
        <v>21</v>
      </c>
      <c r="J211" s="361">
        <f t="shared" si="3"/>
        <v>0</v>
      </c>
      <c r="AO211" s="260"/>
      <c r="AP211" s="260"/>
      <c r="AQ211" s="260"/>
      <c r="AR211" s="260"/>
      <c r="AS211" s="260"/>
      <c r="AT211" s="260" t="s">
        <v>211</v>
      </c>
      <c r="AU211" s="260"/>
      <c r="AV211" s="260"/>
      <c r="AW211" s="260"/>
      <c r="AX211" s="260"/>
      <c r="AY211" s="260"/>
      <c r="AZ211" s="260"/>
      <c r="BA211" s="260"/>
      <c r="BB211" s="260"/>
      <c r="BC211" s="260"/>
      <c r="BD211" s="260"/>
      <c r="BE211" s="260"/>
      <c r="BF211" s="260"/>
      <c r="BG211" s="210"/>
      <c r="BH211" s="210"/>
      <c r="BI211" s="210"/>
    </row>
    <row r="212" spans="1:61" x14ac:dyDescent="0.25">
      <c r="A212" s="239" t="s">
        <v>91</v>
      </c>
      <c r="B212" s="164"/>
      <c r="C212" s="299" t="s">
        <v>628</v>
      </c>
      <c r="D212" s="166"/>
      <c r="E212" s="168"/>
      <c r="F212" s="167"/>
      <c r="G212" s="168"/>
      <c r="H212" s="209"/>
      <c r="I212" s="266">
        <v>21</v>
      </c>
      <c r="J212" s="361">
        <f t="shared" si="3"/>
        <v>0</v>
      </c>
      <c r="AO212" s="260"/>
      <c r="AP212" s="260"/>
      <c r="AQ212" s="260"/>
      <c r="AR212" s="260"/>
      <c r="AS212" s="260"/>
      <c r="AT212" s="260" t="s">
        <v>211</v>
      </c>
      <c r="AU212" s="260"/>
      <c r="AV212" s="260"/>
      <c r="AW212" s="260"/>
      <c r="AX212" s="260"/>
      <c r="AY212" s="260"/>
      <c r="AZ212" s="260"/>
      <c r="BA212" s="260"/>
      <c r="BB212" s="260"/>
      <c r="BC212" s="260"/>
      <c r="BD212" s="260"/>
      <c r="BE212" s="260"/>
      <c r="BF212" s="260"/>
      <c r="BG212" s="210"/>
      <c r="BH212" s="210"/>
      <c r="BI212" s="210"/>
    </row>
    <row r="213" spans="1:61" x14ac:dyDescent="0.25">
      <c r="A213" s="239" t="s">
        <v>91</v>
      </c>
      <c r="B213" s="164"/>
      <c r="C213" s="299" t="s">
        <v>628</v>
      </c>
      <c r="D213" s="166"/>
      <c r="E213" s="168"/>
      <c r="F213" s="167"/>
      <c r="G213" s="168"/>
      <c r="H213" s="209"/>
      <c r="I213" s="266">
        <v>21</v>
      </c>
      <c r="J213" s="361">
        <f t="shared" si="3"/>
        <v>0</v>
      </c>
      <c r="AO213" s="260"/>
      <c r="AP213" s="260"/>
      <c r="AQ213" s="260"/>
      <c r="AR213" s="260"/>
      <c r="AS213" s="260"/>
      <c r="AT213" s="260" t="s">
        <v>211</v>
      </c>
      <c r="AU213" s="260"/>
      <c r="AV213" s="260"/>
      <c r="AW213" s="260"/>
      <c r="AX213" s="260"/>
      <c r="AY213" s="260"/>
      <c r="AZ213" s="260"/>
      <c r="BA213" s="260"/>
      <c r="BB213" s="260"/>
      <c r="BC213" s="260"/>
      <c r="BD213" s="260"/>
      <c r="BE213" s="260"/>
      <c r="BF213" s="260"/>
      <c r="BG213" s="210"/>
      <c r="BH213" s="210"/>
      <c r="BI213" s="210"/>
    </row>
    <row r="214" spans="1:61" x14ac:dyDescent="0.25">
      <c r="A214" s="239" t="s">
        <v>91</v>
      </c>
      <c r="B214" s="164"/>
      <c r="C214" s="299" t="s">
        <v>628</v>
      </c>
      <c r="D214" s="166"/>
      <c r="E214" s="168"/>
      <c r="F214" s="167"/>
      <c r="G214" s="168"/>
      <c r="H214" s="209"/>
      <c r="I214" s="266">
        <v>21</v>
      </c>
      <c r="J214" s="361">
        <f t="shared" si="3"/>
        <v>0</v>
      </c>
      <c r="AO214" s="260"/>
      <c r="AP214" s="260"/>
      <c r="AQ214" s="260"/>
      <c r="AR214" s="260"/>
      <c r="AS214" s="260"/>
      <c r="AT214" s="260" t="s">
        <v>211</v>
      </c>
      <c r="AU214" s="260"/>
      <c r="AV214" s="260"/>
      <c r="AW214" s="260"/>
      <c r="AX214" s="260"/>
      <c r="AY214" s="260"/>
      <c r="AZ214" s="260"/>
      <c r="BA214" s="260"/>
      <c r="BB214" s="260"/>
      <c r="BC214" s="260"/>
      <c r="BD214" s="260"/>
      <c r="BE214" s="260"/>
      <c r="BF214" s="260"/>
      <c r="BG214" s="210"/>
      <c r="BH214" s="210"/>
      <c r="BI214" s="210"/>
    </row>
    <row r="215" spans="1:61" x14ac:dyDescent="0.25">
      <c r="A215" s="239" t="s">
        <v>91</v>
      </c>
      <c r="B215" s="164"/>
      <c r="C215" s="299" t="s">
        <v>628</v>
      </c>
      <c r="D215" s="166"/>
      <c r="E215" s="168"/>
      <c r="F215" s="167"/>
      <c r="G215" s="168"/>
      <c r="H215" s="209"/>
      <c r="I215" s="266">
        <v>21</v>
      </c>
      <c r="J215" s="361">
        <f t="shared" si="3"/>
        <v>0</v>
      </c>
      <c r="AO215" s="260"/>
      <c r="AP215" s="260"/>
      <c r="AQ215" s="260"/>
      <c r="AR215" s="260"/>
      <c r="AS215" s="260"/>
      <c r="AT215" s="260" t="s">
        <v>211</v>
      </c>
      <c r="AU215" s="260"/>
      <c r="AV215" s="260"/>
      <c r="AW215" s="260"/>
      <c r="AX215" s="260"/>
      <c r="AY215" s="260"/>
      <c r="AZ215" s="260"/>
      <c r="BA215" s="260"/>
      <c r="BB215" s="260"/>
      <c r="BC215" s="260"/>
      <c r="BD215" s="260"/>
      <c r="BE215" s="260"/>
      <c r="BF215" s="260"/>
      <c r="BG215" s="210"/>
      <c r="BH215" s="210"/>
      <c r="BI215" s="210"/>
    </row>
    <row r="216" spans="1:61" x14ac:dyDescent="0.25">
      <c r="A216" s="239" t="s">
        <v>91</v>
      </c>
      <c r="B216" s="164"/>
      <c r="C216" s="299" t="s">
        <v>628</v>
      </c>
      <c r="D216" s="166"/>
      <c r="E216" s="168"/>
      <c r="F216" s="167"/>
      <c r="G216" s="168"/>
      <c r="H216" s="209"/>
      <c r="I216" s="266">
        <v>21</v>
      </c>
      <c r="J216" s="361">
        <f t="shared" si="3"/>
        <v>0</v>
      </c>
      <c r="AO216" s="260"/>
      <c r="AP216" s="260"/>
      <c r="AQ216" s="260"/>
      <c r="AR216" s="260"/>
      <c r="AS216" s="260"/>
      <c r="AT216" s="260" t="s">
        <v>211</v>
      </c>
      <c r="AU216" s="260"/>
      <c r="AV216" s="260"/>
      <c r="AW216" s="260"/>
      <c r="AX216" s="260"/>
      <c r="AY216" s="260"/>
      <c r="AZ216" s="260"/>
      <c r="BA216" s="260"/>
      <c r="BB216" s="260"/>
      <c r="BC216" s="260"/>
      <c r="BD216" s="260"/>
      <c r="BE216" s="260"/>
      <c r="BF216" s="260"/>
      <c r="BG216" s="210"/>
      <c r="BH216" s="210"/>
      <c r="BI216" s="210"/>
    </row>
    <row r="217" spans="1:61" x14ac:dyDescent="0.25">
      <c r="A217" s="239" t="s">
        <v>91</v>
      </c>
      <c r="B217" s="164"/>
      <c r="C217" s="299" t="s">
        <v>628</v>
      </c>
      <c r="D217" s="166"/>
      <c r="E217" s="168"/>
      <c r="F217" s="167"/>
      <c r="G217" s="168"/>
      <c r="H217" s="209"/>
      <c r="I217" s="266">
        <v>21</v>
      </c>
      <c r="J217" s="361">
        <f t="shared" si="3"/>
        <v>0</v>
      </c>
      <c r="AO217" s="260"/>
      <c r="AP217" s="260"/>
      <c r="AQ217" s="260"/>
      <c r="AR217" s="260"/>
      <c r="AS217" s="260"/>
      <c r="AT217" s="260" t="s">
        <v>211</v>
      </c>
      <c r="AU217" s="260"/>
      <c r="AV217" s="260"/>
      <c r="AW217" s="260"/>
      <c r="AX217" s="260"/>
      <c r="AY217" s="260"/>
      <c r="AZ217" s="260"/>
      <c r="BA217" s="260"/>
      <c r="BB217" s="260"/>
      <c r="BC217" s="260"/>
      <c r="BD217" s="260"/>
      <c r="BE217" s="260"/>
      <c r="BF217" s="260"/>
      <c r="BG217" s="210"/>
      <c r="BH217" s="210"/>
      <c r="BI217" s="210"/>
    </row>
    <row r="218" spans="1:61" x14ac:dyDescent="0.25">
      <c r="A218" s="239" t="s">
        <v>91</v>
      </c>
      <c r="B218" s="164"/>
      <c r="C218" s="299" t="s">
        <v>628</v>
      </c>
      <c r="D218" s="166"/>
      <c r="E218" s="168"/>
      <c r="F218" s="167"/>
      <c r="G218" s="168"/>
      <c r="H218" s="209"/>
      <c r="I218" s="266">
        <v>21</v>
      </c>
      <c r="J218" s="361">
        <f t="shared" si="3"/>
        <v>0</v>
      </c>
      <c r="AO218" s="260"/>
      <c r="AP218" s="260"/>
      <c r="AQ218" s="260"/>
      <c r="AR218" s="260"/>
      <c r="AS218" s="260"/>
      <c r="AT218" s="260" t="s">
        <v>211</v>
      </c>
      <c r="AU218" s="260"/>
      <c r="AV218" s="260"/>
      <c r="AW218" s="260"/>
      <c r="AX218" s="260"/>
      <c r="AY218" s="260"/>
      <c r="AZ218" s="260"/>
      <c r="BA218" s="260"/>
      <c r="BB218" s="260"/>
      <c r="BC218" s="260"/>
      <c r="BD218" s="260"/>
      <c r="BE218" s="260"/>
      <c r="BF218" s="260"/>
      <c r="BG218" s="210"/>
      <c r="BH218" s="210"/>
      <c r="BI218" s="210"/>
    </row>
    <row r="219" spans="1:61" x14ac:dyDescent="0.25">
      <c r="A219" s="239" t="s">
        <v>91</v>
      </c>
      <c r="B219" s="164"/>
      <c r="C219" s="299" t="s">
        <v>628</v>
      </c>
      <c r="D219" s="166"/>
      <c r="E219" s="168"/>
      <c r="F219" s="167"/>
      <c r="G219" s="168"/>
      <c r="H219" s="209"/>
      <c r="I219" s="266">
        <v>21</v>
      </c>
      <c r="J219" s="361">
        <f t="shared" si="3"/>
        <v>0</v>
      </c>
      <c r="AO219" s="260"/>
      <c r="AP219" s="260"/>
      <c r="AQ219" s="260"/>
      <c r="AR219" s="260"/>
      <c r="AS219" s="260"/>
      <c r="AT219" s="260" t="s">
        <v>211</v>
      </c>
      <c r="AU219" s="260"/>
      <c r="AV219" s="260"/>
      <c r="AW219" s="260"/>
      <c r="AX219" s="260"/>
      <c r="AY219" s="260"/>
      <c r="AZ219" s="260"/>
      <c r="BA219" s="260"/>
      <c r="BB219" s="260"/>
      <c r="BC219" s="260"/>
      <c r="BD219" s="260"/>
      <c r="BE219" s="260"/>
      <c r="BF219" s="260"/>
      <c r="BG219" s="210"/>
      <c r="BH219" s="210"/>
      <c r="BI219" s="210"/>
    </row>
    <row r="220" spans="1:61" x14ac:dyDescent="0.25">
      <c r="A220" s="239" t="s">
        <v>91</v>
      </c>
      <c r="B220" s="164"/>
      <c r="C220" s="299" t="s">
        <v>628</v>
      </c>
      <c r="D220" s="166"/>
      <c r="E220" s="168"/>
      <c r="F220" s="167"/>
      <c r="G220" s="168"/>
      <c r="H220" s="209"/>
      <c r="I220" s="266">
        <v>21</v>
      </c>
      <c r="J220" s="361">
        <f t="shared" si="3"/>
        <v>0</v>
      </c>
      <c r="AO220" s="260"/>
      <c r="AP220" s="260"/>
      <c r="AQ220" s="260"/>
      <c r="AR220" s="260"/>
      <c r="AS220" s="260"/>
      <c r="AT220" s="260" t="s">
        <v>211</v>
      </c>
      <c r="AU220" s="260"/>
      <c r="AV220" s="260"/>
      <c r="AW220" s="260"/>
      <c r="AX220" s="260"/>
      <c r="AY220" s="260"/>
      <c r="AZ220" s="260"/>
      <c r="BA220" s="260"/>
      <c r="BB220" s="260"/>
      <c r="BC220" s="260"/>
      <c r="BD220" s="260"/>
      <c r="BE220" s="260"/>
      <c r="BF220" s="260"/>
      <c r="BG220" s="210"/>
      <c r="BH220" s="210"/>
      <c r="BI220" s="210"/>
    </row>
    <row r="221" spans="1:61" x14ac:dyDescent="0.25">
      <c r="A221" s="239" t="s">
        <v>91</v>
      </c>
      <c r="B221" s="164"/>
      <c r="C221" s="299" t="s">
        <v>628</v>
      </c>
      <c r="D221" s="166"/>
      <c r="E221" s="168"/>
      <c r="F221" s="167"/>
      <c r="G221" s="168"/>
      <c r="H221" s="209"/>
      <c r="I221" s="266">
        <v>21</v>
      </c>
      <c r="J221" s="361">
        <f t="shared" si="3"/>
        <v>0</v>
      </c>
      <c r="AO221" s="260"/>
      <c r="AP221" s="260"/>
      <c r="AQ221" s="260"/>
      <c r="AR221" s="260"/>
      <c r="AS221" s="260"/>
      <c r="AT221" s="260" t="s">
        <v>211</v>
      </c>
      <c r="AU221" s="260"/>
      <c r="AV221" s="260"/>
      <c r="AW221" s="260"/>
      <c r="AX221" s="260"/>
      <c r="AY221" s="260"/>
      <c r="AZ221" s="260"/>
      <c r="BA221" s="260"/>
      <c r="BB221" s="260"/>
      <c r="BC221" s="260"/>
      <c r="BD221" s="260"/>
      <c r="BE221" s="260"/>
      <c r="BF221" s="260"/>
      <c r="BG221" s="210"/>
      <c r="BH221" s="210"/>
      <c r="BI221" s="210"/>
    </row>
    <row r="222" spans="1:61" x14ac:dyDescent="0.25">
      <c r="A222" s="239" t="s">
        <v>91</v>
      </c>
      <c r="B222" s="164"/>
      <c r="C222" s="299" t="s">
        <v>628</v>
      </c>
      <c r="D222" s="166"/>
      <c r="E222" s="168"/>
      <c r="F222" s="167"/>
      <c r="G222" s="168"/>
      <c r="H222" s="209"/>
      <c r="I222" s="266">
        <v>21</v>
      </c>
      <c r="J222" s="361">
        <f t="shared" si="3"/>
        <v>0</v>
      </c>
      <c r="AO222" s="260"/>
      <c r="AP222" s="260"/>
      <c r="AQ222" s="260"/>
      <c r="AR222" s="260"/>
      <c r="AS222" s="260"/>
      <c r="AT222" s="260" t="s">
        <v>211</v>
      </c>
      <c r="AU222" s="260"/>
      <c r="AV222" s="260"/>
      <c r="AW222" s="260"/>
      <c r="AX222" s="260"/>
      <c r="AY222" s="260"/>
      <c r="AZ222" s="260"/>
      <c r="BA222" s="260"/>
      <c r="BB222" s="260"/>
      <c r="BC222" s="260"/>
      <c r="BD222" s="260"/>
      <c r="BE222" s="260"/>
      <c r="BF222" s="260"/>
      <c r="BG222" s="210"/>
      <c r="BH222" s="210"/>
      <c r="BI222" s="210"/>
    </row>
    <row r="223" spans="1:61" x14ac:dyDescent="0.25">
      <c r="A223" s="239" t="s">
        <v>91</v>
      </c>
      <c r="B223" s="164"/>
      <c r="C223" s="299" t="s">
        <v>628</v>
      </c>
      <c r="D223" s="166"/>
      <c r="E223" s="168"/>
      <c r="F223" s="167"/>
      <c r="G223" s="168"/>
      <c r="H223" s="209"/>
      <c r="I223" s="266">
        <v>21</v>
      </c>
      <c r="J223" s="361">
        <f t="shared" si="3"/>
        <v>0</v>
      </c>
      <c r="AO223" s="260"/>
      <c r="AP223" s="260"/>
      <c r="AQ223" s="260"/>
      <c r="AR223" s="260"/>
      <c r="AS223" s="260"/>
      <c r="AT223" s="260" t="s">
        <v>211</v>
      </c>
      <c r="AU223" s="260"/>
      <c r="AV223" s="260"/>
      <c r="AW223" s="260"/>
      <c r="AX223" s="260"/>
      <c r="AY223" s="260"/>
      <c r="AZ223" s="260"/>
      <c r="BA223" s="260"/>
      <c r="BB223" s="260"/>
      <c r="BC223" s="260"/>
      <c r="BD223" s="260"/>
      <c r="BE223" s="260"/>
      <c r="BF223" s="260"/>
      <c r="BG223" s="210"/>
      <c r="BH223" s="210"/>
      <c r="BI223" s="210"/>
    </row>
    <row r="224" spans="1:61" x14ac:dyDescent="0.25">
      <c r="A224" s="239" t="s">
        <v>91</v>
      </c>
      <c r="B224" s="164"/>
      <c r="C224" s="299" t="s">
        <v>628</v>
      </c>
      <c r="D224" s="166"/>
      <c r="E224" s="168"/>
      <c r="F224" s="167"/>
      <c r="G224" s="168"/>
      <c r="H224" s="209"/>
      <c r="I224" s="266">
        <v>21</v>
      </c>
      <c r="J224" s="361">
        <f t="shared" si="3"/>
        <v>0</v>
      </c>
      <c r="AO224" s="260"/>
      <c r="AP224" s="260"/>
      <c r="AQ224" s="260"/>
      <c r="AR224" s="260"/>
      <c r="AS224" s="260"/>
      <c r="AT224" s="260" t="s">
        <v>211</v>
      </c>
      <c r="AU224" s="260"/>
      <c r="AV224" s="260"/>
      <c r="AW224" s="260"/>
      <c r="AX224" s="260"/>
      <c r="AY224" s="260"/>
      <c r="AZ224" s="260"/>
      <c r="BA224" s="260"/>
      <c r="BB224" s="260"/>
      <c r="BC224" s="260"/>
      <c r="BD224" s="260"/>
      <c r="BE224" s="260"/>
      <c r="BF224" s="260"/>
      <c r="BG224" s="210"/>
      <c r="BH224" s="210"/>
      <c r="BI224" s="210"/>
    </row>
    <row r="225" spans="1:61" x14ac:dyDescent="0.25">
      <c r="A225" s="239" t="s">
        <v>91</v>
      </c>
      <c r="B225" s="164"/>
      <c r="C225" s="299" t="s">
        <v>628</v>
      </c>
      <c r="D225" s="166"/>
      <c r="E225" s="168"/>
      <c r="F225" s="167"/>
      <c r="G225" s="168"/>
      <c r="H225" s="209"/>
      <c r="I225" s="266">
        <v>21</v>
      </c>
      <c r="J225" s="361">
        <f t="shared" si="3"/>
        <v>0</v>
      </c>
      <c r="AO225" s="260"/>
      <c r="AP225" s="260"/>
      <c r="AQ225" s="260"/>
      <c r="AR225" s="260"/>
      <c r="AS225" s="260"/>
      <c r="AT225" s="260" t="s">
        <v>211</v>
      </c>
      <c r="AU225" s="260"/>
      <c r="AV225" s="260"/>
      <c r="AW225" s="260"/>
      <c r="AX225" s="260"/>
      <c r="AY225" s="260"/>
      <c r="AZ225" s="260"/>
      <c r="BA225" s="260"/>
      <c r="BB225" s="260"/>
      <c r="BC225" s="260"/>
      <c r="BD225" s="260"/>
      <c r="BE225" s="260"/>
      <c r="BF225" s="260"/>
      <c r="BG225" s="210"/>
      <c r="BH225" s="210"/>
      <c r="BI225" s="210"/>
    </row>
    <row r="226" spans="1:61" x14ac:dyDescent="0.25">
      <c r="A226" s="239" t="s">
        <v>91</v>
      </c>
      <c r="B226" s="164"/>
      <c r="C226" s="299" t="s">
        <v>628</v>
      </c>
      <c r="D226" s="166"/>
      <c r="E226" s="168"/>
      <c r="F226" s="167"/>
      <c r="G226" s="168"/>
      <c r="H226" s="209"/>
      <c r="I226" s="266">
        <v>21</v>
      </c>
      <c r="J226" s="361">
        <f t="shared" si="3"/>
        <v>0</v>
      </c>
      <c r="AO226" s="260"/>
      <c r="AP226" s="260"/>
      <c r="AQ226" s="260"/>
      <c r="AR226" s="260"/>
      <c r="AS226" s="260"/>
      <c r="AT226" s="260" t="s">
        <v>211</v>
      </c>
      <c r="AU226" s="260"/>
      <c r="AV226" s="260"/>
      <c r="AW226" s="260"/>
      <c r="AX226" s="260"/>
      <c r="AY226" s="260"/>
      <c r="AZ226" s="260"/>
      <c r="BA226" s="260"/>
      <c r="BB226" s="260"/>
      <c r="BC226" s="260"/>
      <c r="BD226" s="260"/>
      <c r="BE226" s="260"/>
      <c r="BF226" s="260"/>
      <c r="BG226" s="210"/>
      <c r="BH226" s="210"/>
      <c r="BI226" s="210"/>
    </row>
    <row r="227" spans="1:61" x14ac:dyDescent="0.25">
      <c r="A227" s="239" t="s">
        <v>91</v>
      </c>
      <c r="B227" s="164"/>
      <c r="C227" s="299" t="s">
        <v>628</v>
      </c>
      <c r="D227" s="166"/>
      <c r="E227" s="168"/>
      <c r="F227" s="167"/>
      <c r="G227" s="168"/>
      <c r="H227" s="209"/>
      <c r="I227" s="266">
        <v>21</v>
      </c>
      <c r="J227" s="361">
        <f t="shared" si="3"/>
        <v>0</v>
      </c>
      <c r="AO227" s="260"/>
      <c r="AP227" s="260"/>
      <c r="AQ227" s="260"/>
      <c r="AR227" s="260"/>
      <c r="AS227" s="260"/>
      <c r="AT227" s="260" t="s">
        <v>211</v>
      </c>
      <c r="AU227" s="260"/>
      <c r="AV227" s="260"/>
      <c r="AW227" s="260"/>
      <c r="AX227" s="260"/>
      <c r="AY227" s="260"/>
      <c r="AZ227" s="260"/>
      <c r="BA227" s="260"/>
      <c r="BB227" s="260"/>
      <c r="BC227" s="260"/>
      <c r="BD227" s="260"/>
      <c r="BE227" s="260"/>
      <c r="BF227" s="260"/>
      <c r="BG227" s="210"/>
      <c r="BH227" s="210"/>
      <c r="BI227" s="210"/>
    </row>
    <row r="228" spans="1:61" x14ac:dyDescent="0.25">
      <c r="A228" s="239" t="s">
        <v>91</v>
      </c>
      <c r="B228" s="164"/>
      <c r="C228" s="299" t="s">
        <v>628</v>
      </c>
      <c r="D228" s="166"/>
      <c r="E228" s="168"/>
      <c r="F228" s="167"/>
      <c r="G228" s="168"/>
      <c r="H228" s="209"/>
      <c r="I228" s="266">
        <v>21</v>
      </c>
      <c r="J228" s="361">
        <f t="shared" si="3"/>
        <v>0</v>
      </c>
      <c r="AO228" s="260"/>
      <c r="AP228" s="260"/>
      <c r="AQ228" s="260"/>
      <c r="AR228" s="260"/>
      <c r="AS228" s="260"/>
      <c r="AT228" s="260" t="s">
        <v>211</v>
      </c>
      <c r="AU228" s="260"/>
      <c r="AV228" s="260"/>
      <c r="AW228" s="260"/>
      <c r="AX228" s="260"/>
      <c r="AY228" s="260"/>
      <c r="AZ228" s="260"/>
      <c r="BA228" s="260"/>
      <c r="BB228" s="260"/>
      <c r="BC228" s="260"/>
      <c r="BD228" s="260"/>
      <c r="BE228" s="260"/>
      <c r="BF228" s="260"/>
      <c r="BG228" s="210"/>
      <c r="BH228" s="210"/>
      <c r="BI228" s="210"/>
    </row>
    <row r="229" spans="1:61" x14ac:dyDescent="0.25">
      <c r="A229" s="239" t="s">
        <v>91</v>
      </c>
      <c r="B229" s="164"/>
      <c r="C229" s="299" t="s">
        <v>628</v>
      </c>
      <c r="D229" s="166"/>
      <c r="E229" s="168"/>
      <c r="F229" s="167"/>
      <c r="G229" s="168"/>
      <c r="H229" s="209"/>
      <c r="I229" s="266">
        <v>21</v>
      </c>
      <c r="J229" s="361">
        <f t="shared" si="3"/>
        <v>0</v>
      </c>
      <c r="AO229" s="260"/>
      <c r="AP229" s="260"/>
      <c r="AQ229" s="260"/>
      <c r="AR229" s="260"/>
      <c r="AS229" s="260"/>
      <c r="AT229" s="260" t="s">
        <v>211</v>
      </c>
      <c r="AU229" s="260"/>
      <c r="AV229" s="260"/>
      <c r="AW229" s="260"/>
      <c r="AX229" s="260"/>
      <c r="AY229" s="260"/>
      <c r="AZ229" s="260"/>
      <c r="BA229" s="260"/>
      <c r="BB229" s="260"/>
      <c r="BC229" s="260"/>
      <c r="BD229" s="260"/>
      <c r="BE229" s="260"/>
      <c r="BF229" s="260"/>
      <c r="BG229" s="210"/>
      <c r="BH229" s="210"/>
      <c r="BI229" s="210"/>
    </row>
    <row r="230" spans="1:61" x14ac:dyDescent="0.25">
      <c r="A230" s="239" t="s">
        <v>91</v>
      </c>
      <c r="B230" s="164"/>
      <c r="C230" s="299" t="s">
        <v>628</v>
      </c>
      <c r="D230" s="166"/>
      <c r="E230" s="168"/>
      <c r="F230" s="167"/>
      <c r="G230" s="168"/>
      <c r="H230" s="209"/>
      <c r="I230" s="266">
        <v>21</v>
      </c>
      <c r="J230" s="361">
        <f t="shared" si="3"/>
        <v>0</v>
      </c>
      <c r="AO230" s="260"/>
      <c r="AP230" s="260"/>
      <c r="AQ230" s="260"/>
      <c r="AR230" s="260"/>
      <c r="AS230" s="260"/>
      <c r="AT230" s="260" t="s">
        <v>211</v>
      </c>
      <c r="AU230" s="260"/>
      <c r="AV230" s="260"/>
      <c r="AW230" s="260"/>
      <c r="AX230" s="260"/>
      <c r="AY230" s="260"/>
      <c r="AZ230" s="260"/>
      <c r="BA230" s="260"/>
      <c r="BB230" s="260"/>
      <c r="BC230" s="260"/>
      <c r="BD230" s="260"/>
      <c r="BE230" s="260"/>
      <c r="BF230" s="260"/>
      <c r="BG230" s="210"/>
      <c r="BH230" s="210"/>
      <c r="BI230" s="210"/>
    </row>
    <row r="231" spans="1:61" x14ac:dyDescent="0.25">
      <c r="A231" s="239" t="s">
        <v>91</v>
      </c>
      <c r="B231" s="164"/>
      <c r="C231" s="299" t="s">
        <v>628</v>
      </c>
      <c r="D231" s="166"/>
      <c r="E231" s="168"/>
      <c r="F231" s="167"/>
      <c r="G231" s="168"/>
      <c r="H231" s="209"/>
      <c r="I231" s="266">
        <v>21</v>
      </c>
      <c r="J231" s="361">
        <f t="shared" si="3"/>
        <v>0</v>
      </c>
      <c r="AO231" s="260"/>
      <c r="AP231" s="260"/>
      <c r="AQ231" s="260"/>
      <c r="AR231" s="260"/>
      <c r="AS231" s="260"/>
      <c r="AT231" s="260" t="s">
        <v>211</v>
      </c>
      <c r="AU231" s="260"/>
      <c r="AV231" s="260"/>
      <c r="AW231" s="260"/>
      <c r="AX231" s="260"/>
      <c r="AY231" s="260"/>
      <c r="AZ231" s="260"/>
      <c r="BA231" s="260"/>
      <c r="BB231" s="260"/>
      <c r="BC231" s="260"/>
      <c r="BD231" s="260"/>
      <c r="BE231" s="260"/>
      <c r="BF231" s="260"/>
      <c r="BG231" s="210"/>
      <c r="BH231" s="210"/>
      <c r="BI231" s="210"/>
    </row>
    <row r="232" spans="1:61" x14ac:dyDescent="0.25">
      <c r="A232" s="239" t="s">
        <v>91</v>
      </c>
      <c r="B232" s="164"/>
      <c r="C232" s="299" t="s">
        <v>628</v>
      </c>
      <c r="D232" s="166"/>
      <c r="E232" s="168"/>
      <c r="F232" s="167"/>
      <c r="G232" s="168"/>
      <c r="H232" s="209"/>
      <c r="I232" s="266">
        <v>21</v>
      </c>
      <c r="J232" s="361">
        <f t="shared" si="3"/>
        <v>0</v>
      </c>
      <c r="AO232" s="260"/>
      <c r="AP232" s="260"/>
      <c r="AQ232" s="260"/>
      <c r="AR232" s="260"/>
      <c r="AS232" s="260"/>
      <c r="AT232" s="260" t="s">
        <v>211</v>
      </c>
      <c r="AU232" s="260"/>
      <c r="AV232" s="260"/>
      <c r="AW232" s="260"/>
      <c r="AX232" s="260"/>
      <c r="AY232" s="260"/>
      <c r="AZ232" s="260"/>
      <c r="BA232" s="260"/>
      <c r="BB232" s="260"/>
      <c r="BC232" s="260"/>
      <c r="BD232" s="260"/>
      <c r="BE232" s="260"/>
      <c r="BF232" s="260"/>
      <c r="BG232" s="210"/>
      <c r="BH232" s="210"/>
      <c r="BI232" s="210"/>
    </row>
    <row r="233" spans="1:61" x14ac:dyDescent="0.25">
      <c r="A233" s="239" t="s">
        <v>91</v>
      </c>
      <c r="B233" s="164"/>
      <c r="C233" s="299" t="s">
        <v>628</v>
      </c>
      <c r="D233" s="166"/>
      <c r="E233" s="168"/>
      <c r="F233" s="167"/>
      <c r="G233" s="168"/>
      <c r="H233" s="209"/>
      <c r="I233" s="266">
        <v>21</v>
      </c>
      <c r="J233" s="361">
        <f t="shared" si="3"/>
        <v>0</v>
      </c>
      <c r="AO233" s="260"/>
      <c r="AP233" s="260"/>
      <c r="AQ233" s="260"/>
      <c r="AR233" s="260"/>
      <c r="AS233" s="260"/>
      <c r="AT233" s="260" t="s">
        <v>211</v>
      </c>
      <c r="AU233" s="260"/>
      <c r="AV233" s="260"/>
      <c r="AW233" s="260"/>
      <c r="AX233" s="260"/>
      <c r="AY233" s="260"/>
      <c r="AZ233" s="260"/>
      <c r="BA233" s="260"/>
      <c r="BB233" s="260"/>
      <c r="BC233" s="260"/>
      <c r="BD233" s="260"/>
      <c r="BE233" s="260"/>
      <c r="BF233" s="260"/>
      <c r="BG233" s="210"/>
      <c r="BH233" s="210"/>
      <c r="BI233" s="210"/>
    </row>
    <row r="234" spans="1:61" x14ac:dyDescent="0.25">
      <c r="A234" s="239" t="s">
        <v>91</v>
      </c>
      <c r="B234" s="164"/>
      <c r="C234" s="299" t="s">
        <v>628</v>
      </c>
      <c r="D234" s="166"/>
      <c r="E234" s="168"/>
      <c r="F234" s="167"/>
      <c r="G234" s="168"/>
      <c r="H234" s="209"/>
      <c r="I234" s="266">
        <v>21</v>
      </c>
      <c r="J234" s="361">
        <f t="shared" si="3"/>
        <v>0</v>
      </c>
      <c r="AO234" s="260"/>
      <c r="AP234" s="260"/>
      <c r="AQ234" s="260"/>
      <c r="AR234" s="260"/>
      <c r="AS234" s="260"/>
      <c r="AT234" s="260" t="s">
        <v>211</v>
      </c>
      <c r="AU234" s="260"/>
      <c r="AV234" s="260"/>
      <c r="AW234" s="260"/>
      <c r="AX234" s="260"/>
      <c r="AY234" s="260"/>
      <c r="AZ234" s="260"/>
      <c r="BA234" s="260"/>
      <c r="BB234" s="260"/>
      <c r="BC234" s="260"/>
      <c r="BD234" s="260"/>
      <c r="BE234" s="260"/>
      <c r="BF234" s="260"/>
      <c r="BG234" s="210"/>
      <c r="BH234" s="210"/>
      <c r="BI234" s="210"/>
    </row>
    <row r="235" spans="1:61" x14ac:dyDescent="0.25">
      <c r="A235" s="239" t="s">
        <v>91</v>
      </c>
      <c r="B235" s="164"/>
      <c r="C235" s="299" t="s">
        <v>628</v>
      </c>
      <c r="D235" s="166"/>
      <c r="E235" s="168"/>
      <c r="F235" s="167"/>
      <c r="G235" s="168"/>
      <c r="H235" s="209"/>
      <c r="I235" s="266">
        <v>21</v>
      </c>
      <c r="J235" s="361">
        <f t="shared" si="3"/>
        <v>0</v>
      </c>
      <c r="AO235" s="260"/>
      <c r="AP235" s="260"/>
      <c r="AQ235" s="260"/>
      <c r="AR235" s="260"/>
      <c r="AS235" s="260"/>
      <c r="AT235" s="260" t="s">
        <v>211</v>
      </c>
      <c r="AU235" s="260"/>
      <c r="AV235" s="260"/>
      <c r="AW235" s="260"/>
      <c r="AX235" s="260"/>
      <c r="AY235" s="260"/>
      <c r="AZ235" s="260"/>
      <c r="BA235" s="260"/>
      <c r="BB235" s="260"/>
      <c r="BC235" s="260"/>
      <c r="BD235" s="260"/>
      <c r="BE235" s="260"/>
      <c r="BF235" s="260"/>
      <c r="BG235" s="210"/>
      <c r="BH235" s="210"/>
      <c r="BI235" s="210"/>
    </row>
    <row r="236" spans="1:61" x14ac:dyDescent="0.25">
      <c r="A236" s="239" t="s">
        <v>91</v>
      </c>
      <c r="B236" s="164"/>
      <c r="C236" s="299" t="s">
        <v>628</v>
      </c>
      <c r="D236" s="166"/>
      <c r="E236" s="168"/>
      <c r="F236" s="167"/>
      <c r="G236" s="168"/>
      <c r="H236" s="209"/>
      <c r="I236" s="266">
        <v>21</v>
      </c>
      <c r="J236" s="361">
        <f t="shared" si="3"/>
        <v>0</v>
      </c>
      <c r="AO236" s="260"/>
      <c r="AP236" s="260"/>
      <c r="AQ236" s="260"/>
      <c r="AR236" s="260"/>
      <c r="AS236" s="260"/>
      <c r="AT236" s="260" t="s">
        <v>211</v>
      </c>
      <c r="AU236" s="260"/>
      <c r="AV236" s="260"/>
      <c r="AW236" s="260"/>
      <c r="AX236" s="260"/>
      <c r="AY236" s="260"/>
      <c r="AZ236" s="260"/>
      <c r="BA236" s="260"/>
      <c r="BB236" s="260"/>
      <c r="BC236" s="260"/>
      <c r="BD236" s="260"/>
      <c r="BE236" s="260"/>
      <c r="BF236" s="260"/>
      <c r="BG236" s="210"/>
      <c r="BH236" s="210"/>
      <c r="BI236" s="210"/>
    </row>
    <row r="237" spans="1:61" x14ac:dyDescent="0.25">
      <c r="A237" s="239" t="s">
        <v>91</v>
      </c>
      <c r="B237" s="164"/>
      <c r="C237" s="299" t="s">
        <v>628</v>
      </c>
      <c r="D237" s="166"/>
      <c r="E237" s="168"/>
      <c r="F237" s="167"/>
      <c r="G237" s="168"/>
      <c r="H237" s="209"/>
      <c r="I237" s="266">
        <v>21</v>
      </c>
      <c r="J237" s="361">
        <f t="shared" si="3"/>
        <v>0</v>
      </c>
      <c r="AO237" s="260"/>
      <c r="AP237" s="260"/>
      <c r="AQ237" s="260"/>
      <c r="AR237" s="260"/>
      <c r="AS237" s="260"/>
      <c r="AT237" s="260" t="s">
        <v>211</v>
      </c>
      <c r="AU237" s="260"/>
      <c r="AV237" s="260"/>
      <c r="AW237" s="260"/>
      <c r="AX237" s="260"/>
      <c r="AY237" s="260"/>
      <c r="AZ237" s="260"/>
      <c r="BA237" s="260"/>
      <c r="BB237" s="260"/>
      <c r="BC237" s="260"/>
      <c r="BD237" s="260"/>
      <c r="BE237" s="260"/>
      <c r="BF237" s="260"/>
      <c r="BG237" s="210"/>
      <c r="BH237" s="210"/>
      <c r="BI237" s="210"/>
    </row>
    <row r="238" spans="1:61" x14ac:dyDescent="0.25">
      <c r="A238" s="239" t="s">
        <v>91</v>
      </c>
      <c r="B238" s="164"/>
      <c r="C238" s="299" t="s">
        <v>628</v>
      </c>
      <c r="D238" s="166"/>
      <c r="E238" s="168"/>
      <c r="F238" s="167"/>
      <c r="G238" s="168"/>
      <c r="H238" s="209"/>
      <c r="I238" s="266">
        <v>21</v>
      </c>
      <c r="J238" s="361">
        <f t="shared" si="3"/>
        <v>0</v>
      </c>
      <c r="AO238" s="260"/>
      <c r="AP238" s="260"/>
      <c r="AQ238" s="260"/>
      <c r="AR238" s="260"/>
      <c r="AS238" s="260"/>
      <c r="AT238" s="260" t="s">
        <v>211</v>
      </c>
      <c r="AU238" s="260"/>
      <c r="AV238" s="260"/>
      <c r="AW238" s="260"/>
      <c r="AX238" s="260"/>
      <c r="AY238" s="260"/>
      <c r="AZ238" s="260"/>
      <c r="BA238" s="260"/>
      <c r="BB238" s="260"/>
      <c r="BC238" s="260"/>
      <c r="BD238" s="260"/>
      <c r="BE238" s="260"/>
      <c r="BF238" s="260"/>
      <c r="BG238" s="210"/>
      <c r="BH238" s="210"/>
      <c r="BI238" s="210"/>
    </row>
    <row r="239" spans="1:61" x14ac:dyDescent="0.25">
      <c r="A239" s="239" t="s">
        <v>91</v>
      </c>
      <c r="B239" s="164"/>
      <c r="C239" s="299" t="s">
        <v>628</v>
      </c>
      <c r="D239" s="166"/>
      <c r="E239" s="168"/>
      <c r="F239" s="167"/>
      <c r="G239" s="168"/>
      <c r="H239" s="209"/>
      <c r="I239" s="266">
        <v>21</v>
      </c>
      <c r="J239" s="361">
        <f t="shared" si="3"/>
        <v>0</v>
      </c>
      <c r="AO239" s="260"/>
      <c r="AP239" s="260"/>
      <c r="AQ239" s="260"/>
      <c r="AR239" s="260"/>
      <c r="AS239" s="260"/>
      <c r="AT239" s="260" t="s">
        <v>211</v>
      </c>
      <c r="AU239" s="260"/>
      <c r="AV239" s="260"/>
      <c r="AW239" s="260"/>
      <c r="AX239" s="260"/>
      <c r="AY239" s="260"/>
      <c r="AZ239" s="260"/>
      <c r="BA239" s="260"/>
      <c r="BB239" s="260"/>
      <c r="BC239" s="260"/>
      <c r="BD239" s="260"/>
      <c r="BE239" s="260"/>
      <c r="BF239" s="260"/>
      <c r="BG239" s="210"/>
      <c r="BH239" s="210"/>
      <c r="BI239" s="210"/>
    </row>
    <row r="240" spans="1:61" x14ac:dyDescent="0.25">
      <c r="A240" s="239" t="s">
        <v>91</v>
      </c>
      <c r="B240" s="164"/>
      <c r="C240" s="299" t="s">
        <v>628</v>
      </c>
      <c r="D240" s="166"/>
      <c r="E240" s="168"/>
      <c r="F240" s="167"/>
      <c r="G240" s="168"/>
      <c r="H240" s="209"/>
      <c r="I240" s="266">
        <v>21</v>
      </c>
      <c r="J240" s="361">
        <f t="shared" si="3"/>
        <v>0</v>
      </c>
      <c r="AO240" s="260"/>
      <c r="AP240" s="260"/>
      <c r="AQ240" s="260"/>
      <c r="AR240" s="260"/>
      <c r="AS240" s="260"/>
      <c r="AT240" s="260" t="s">
        <v>211</v>
      </c>
      <c r="AU240" s="260"/>
      <c r="AV240" s="260"/>
      <c r="AW240" s="260"/>
      <c r="AX240" s="260"/>
      <c r="AY240" s="260"/>
      <c r="AZ240" s="260"/>
      <c r="BA240" s="260"/>
      <c r="BB240" s="260"/>
      <c r="BC240" s="260"/>
      <c r="BD240" s="260"/>
      <c r="BE240" s="260"/>
      <c r="BF240" s="260"/>
      <c r="BG240" s="210"/>
      <c r="BH240" s="210"/>
      <c r="BI240" s="210"/>
    </row>
    <row r="241" spans="1:61" x14ac:dyDescent="0.25">
      <c r="A241" s="239" t="s">
        <v>91</v>
      </c>
      <c r="B241" s="164"/>
      <c r="C241" s="299" t="s">
        <v>628</v>
      </c>
      <c r="D241" s="166"/>
      <c r="E241" s="168"/>
      <c r="F241" s="167"/>
      <c r="G241" s="168"/>
      <c r="H241" s="209"/>
      <c r="I241" s="266">
        <v>21</v>
      </c>
      <c r="J241" s="361">
        <f t="shared" si="3"/>
        <v>0</v>
      </c>
      <c r="AO241" s="260"/>
      <c r="AP241" s="260"/>
      <c r="AQ241" s="260"/>
      <c r="AR241" s="260"/>
      <c r="AS241" s="260"/>
      <c r="AT241" s="260" t="s">
        <v>211</v>
      </c>
      <c r="AU241" s="260"/>
      <c r="AV241" s="260"/>
      <c r="AW241" s="260"/>
      <c r="AX241" s="260"/>
      <c r="AY241" s="260"/>
      <c r="AZ241" s="260"/>
      <c r="BA241" s="260"/>
      <c r="BB241" s="260"/>
      <c r="BC241" s="260"/>
      <c r="BD241" s="260"/>
      <c r="BE241" s="260"/>
      <c r="BF241" s="260"/>
      <c r="BG241" s="210"/>
      <c r="BH241" s="210"/>
      <c r="BI241" s="210"/>
    </row>
    <row r="242" spans="1:61" x14ac:dyDescent="0.25">
      <c r="A242" s="239" t="s">
        <v>91</v>
      </c>
      <c r="B242" s="164"/>
      <c r="C242" s="299" t="s">
        <v>628</v>
      </c>
      <c r="D242" s="166"/>
      <c r="E242" s="168"/>
      <c r="F242" s="167"/>
      <c r="G242" s="168"/>
      <c r="H242" s="209"/>
      <c r="I242" s="266">
        <v>21</v>
      </c>
      <c r="J242" s="361">
        <f t="shared" si="3"/>
        <v>0</v>
      </c>
      <c r="AO242" s="260"/>
      <c r="AP242" s="260"/>
      <c r="AQ242" s="260"/>
      <c r="AR242" s="260"/>
      <c r="AS242" s="260"/>
      <c r="AT242" s="260" t="s">
        <v>211</v>
      </c>
      <c r="AU242" s="260"/>
      <c r="AV242" s="260"/>
      <c r="AW242" s="260"/>
      <c r="AX242" s="260"/>
      <c r="AY242" s="260"/>
      <c r="AZ242" s="260"/>
      <c r="BA242" s="260"/>
      <c r="BB242" s="260"/>
      <c r="BC242" s="260"/>
      <c r="BD242" s="260"/>
      <c r="BE242" s="260"/>
      <c r="BF242" s="260"/>
      <c r="BG242" s="210"/>
      <c r="BH242" s="210"/>
      <c r="BI242" s="210"/>
    </row>
    <row r="243" spans="1:61" x14ac:dyDescent="0.25">
      <c r="A243" s="239" t="s">
        <v>91</v>
      </c>
      <c r="B243" s="164"/>
      <c r="C243" s="299" t="s">
        <v>628</v>
      </c>
      <c r="D243" s="166"/>
      <c r="E243" s="168"/>
      <c r="F243" s="167"/>
      <c r="G243" s="168"/>
      <c r="H243" s="209"/>
      <c r="I243" s="266">
        <v>21</v>
      </c>
      <c r="J243" s="361">
        <f t="shared" ref="J243:J306" si="4">D243/(I243+100)*100</f>
        <v>0</v>
      </c>
      <c r="AO243" s="260"/>
      <c r="AP243" s="260"/>
      <c r="AQ243" s="260"/>
      <c r="AR243" s="260"/>
      <c r="AS243" s="260"/>
      <c r="AT243" s="260" t="s">
        <v>211</v>
      </c>
      <c r="AU243" s="260"/>
      <c r="AV243" s="260"/>
      <c r="AW243" s="260"/>
      <c r="AX243" s="260"/>
      <c r="AY243" s="260"/>
      <c r="AZ243" s="260"/>
      <c r="BA243" s="260"/>
      <c r="BB243" s="260"/>
      <c r="BC243" s="260"/>
      <c r="BD243" s="260"/>
      <c r="BE243" s="260"/>
      <c r="BF243" s="260"/>
      <c r="BG243" s="210"/>
      <c r="BH243" s="210"/>
      <c r="BI243" s="210"/>
    </row>
    <row r="244" spans="1:61" x14ac:dyDescent="0.25">
      <c r="A244" s="239" t="s">
        <v>91</v>
      </c>
      <c r="B244" s="164"/>
      <c r="C244" s="299" t="s">
        <v>628</v>
      </c>
      <c r="D244" s="166"/>
      <c r="E244" s="168"/>
      <c r="F244" s="167"/>
      <c r="G244" s="168"/>
      <c r="H244" s="209"/>
      <c r="I244" s="266">
        <v>21</v>
      </c>
      <c r="J244" s="361">
        <f t="shared" si="4"/>
        <v>0</v>
      </c>
      <c r="AO244" s="260"/>
      <c r="AP244" s="260"/>
      <c r="AQ244" s="260"/>
      <c r="AR244" s="260"/>
      <c r="AS244" s="260"/>
      <c r="AT244" s="260" t="s">
        <v>211</v>
      </c>
      <c r="AU244" s="260"/>
      <c r="AV244" s="260"/>
      <c r="AW244" s="260"/>
      <c r="AX244" s="260"/>
      <c r="AY244" s="260"/>
      <c r="AZ244" s="260"/>
      <c r="BA244" s="260"/>
      <c r="BB244" s="260"/>
      <c r="BC244" s="260"/>
      <c r="BD244" s="260"/>
      <c r="BE244" s="260"/>
      <c r="BF244" s="260"/>
      <c r="BG244" s="210"/>
      <c r="BH244" s="210"/>
      <c r="BI244" s="210"/>
    </row>
    <row r="245" spans="1:61" x14ac:dyDescent="0.25">
      <c r="A245" s="239" t="s">
        <v>91</v>
      </c>
      <c r="B245" s="164"/>
      <c r="C245" s="299" t="s">
        <v>628</v>
      </c>
      <c r="D245" s="166"/>
      <c r="E245" s="168"/>
      <c r="F245" s="167"/>
      <c r="G245" s="168"/>
      <c r="H245" s="209"/>
      <c r="I245" s="266">
        <v>21</v>
      </c>
      <c r="J245" s="361">
        <f t="shared" si="4"/>
        <v>0</v>
      </c>
      <c r="AO245" s="260"/>
      <c r="AP245" s="260"/>
      <c r="AQ245" s="260"/>
      <c r="AR245" s="260"/>
      <c r="AS245" s="260"/>
      <c r="AT245" s="260" t="s">
        <v>211</v>
      </c>
      <c r="AU245" s="260"/>
      <c r="AV245" s="260"/>
      <c r="AW245" s="260"/>
      <c r="AX245" s="260"/>
      <c r="AY245" s="260"/>
      <c r="AZ245" s="260"/>
      <c r="BA245" s="260"/>
      <c r="BB245" s="260"/>
      <c r="BC245" s="260"/>
      <c r="BD245" s="260"/>
      <c r="BE245" s="260"/>
      <c r="BF245" s="260"/>
      <c r="BG245" s="210"/>
      <c r="BH245" s="210"/>
      <c r="BI245" s="210"/>
    </row>
    <row r="246" spans="1:61" x14ac:dyDescent="0.25">
      <c r="A246" s="239" t="s">
        <v>91</v>
      </c>
      <c r="B246" s="164"/>
      <c r="C246" s="299" t="s">
        <v>628</v>
      </c>
      <c r="D246" s="166"/>
      <c r="E246" s="168"/>
      <c r="F246" s="167"/>
      <c r="G246" s="168"/>
      <c r="H246" s="209"/>
      <c r="I246" s="266">
        <v>21</v>
      </c>
      <c r="J246" s="361">
        <f t="shared" si="4"/>
        <v>0</v>
      </c>
      <c r="AO246" s="260"/>
      <c r="AP246" s="260"/>
      <c r="AQ246" s="260"/>
      <c r="AR246" s="260"/>
      <c r="AS246" s="260"/>
      <c r="AT246" s="260" t="s">
        <v>211</v>
      </c>
      <c r="AU246" s="260"/>
      <c r="AV246" s="260"/>
      <c r="AW246" s="260"/>
      <c r="AX246" s="260"/>
      <c r="AY246" s="260"/>
      <c r="AZ246" s="260"/>
      <c r="BA246" s="260"/>
      <c r="BB246" s="260"/>
      <c r="BC246" s="260"/>
      <c r="BD246" s="260"/>
      <c r="BE246" s="260"/>
      <c r="BF246" s="260"/>
      <c r="BG246" s="210"/>
      <c r="BH246" s="210"/>
      <c r="BI246" s="210"/>
    </row>
    <row r="247" spans="1:61" x14ac:dyDescent="0.25">
      <c r="A247" s="239" t="s">
        <v>91</v>
      </c>
      <c r="B247" s="164"/>
      <c r="C247" s="299" t="s">
        <v>628</v>
      </c>
      <c r="D247" s="166"/>
      <c r="E247" s="168"/>
      <c r="F247" s="167"/>
      <c r="G247" s="168"/>
      <c r="H247" s="209"/>
      <c r="I247" s="266">
        <v>21</v>
      </c>
      <c r="J247" s="361">
        <f t="shared" si="4"/>
        <v>0</v>
      </c>
      <c r="AO247" s="260"/>
      <c r="AP247" s="260"/>
      <c r="AQ247" s="260"/>
      <c r="AR247" s="260"/>
      <c r="AS247" s="260"/>
      <c r="AT247" s="260" t="s">
        <v>211</v>
      </c>
      <c r="AU247" s="260"/>
      <c r="AV247" s="260"/>
      <c r="AW247" s="260"/>
      <c r="AX247" s="260"/>
      <c r="AY247" s="260"/>
      <c r="AZ247" s="260"/>
      <c r="BA247" s="260"/>
      <c r="BB247" s="260"/>
      <c r="BC247" s="260"/>
      <c r="BD247" s="260"/>
      <c r="BE247" s="260"/>
      <c r="BF247" s="260"/>
      <c r="BG247" s="210"/>
      <c r="BH247" s="210"/>
      <c r="BI247" s="210"/>
    </row>
    <row r="248" spans="1:61" x14ac:dyDescent="0.25">
      <c r="A248" s="239" t="s">
        <v>91</v>
      </c>
      <c r="B248" s="164"/>
      <c r="C248" s="299" t="s">
        <v>628</v>
      </c>
      <c r="D248" s="166"/>
      <c r="E248" s="168"/>
      <c r="F248" s="167"/>
      <c r="G248" s="168"/>
      <c r="H248" s="209"/>
      <c r="I248" s="266">
        <v>21</v>
      </c>
      <c r="J248" s="361">
        <f t="shared" si="4"/>
        <v>0</v>
      </c>
      <c r="AO248" s="260"/>
      <c r="AP248" s="260"/>
      <c r="AQ248" s="260"/>
      <c r="AR248" s="260"/>
      <c r="AS248" s="260"/>
      <c r="AT248" s="260" t="s">
        <v>211</v>
      </c>
      <c r="AU248" s="260"/>
      <c r="AV248" s="260"/>
      <c r="AW248" s="260"/>
      <c r="AX248" s="260"/>
      <c r="AY248" s="260"/>
      <c r="AZ248" s="260"/>
      <c r="BA248" s="260"/>
      <c r="BB248" s="260"/>
      <c r="BC248" s="260"/>
      <c r="BD248" s="260"/>
      <c r="BE248" s="260"/>
      <c r="BF248" s="260"/>
      <c r="BG248" s="210"/>
      <c r="BH248" s="210"/>
      <c r="BI248" s="210"/>
    </row>
    <row r="249" spans="1:61" x14ac:dyDescent="0.25">
      <c r="A249" s="239" t="s">
        <v>91</v>
      </c>
      <c r="B249" s="164"/>
      <c r="C249" s="299" t="s">
        <v>628</v>
      </c>
      <c r="D249" s="166"/>
      <c r="E249" s="168"/>
      <c r="F249" s="167"/>
      <c r="G249" s="168"/>
      <c r="H249" s="209"/>
      <c r="I249" s="266">
        <v>21</v>
      </c>
      <c r="J249" s="361">
        <f t="shared" si="4"/>
        <v>0</v>
      </c>
      <c r="AO249" s="260"/>
      <c r="AP249" s="260"/>
      <c r="AQ249" s="260"/>
      <c r="AR249" s="260"/>
      <c r="AS249" s="260"/>
      <c r="AT249" s="260" t="s">
        <v>211</v>
      </c>
      <c r="AU249" s="260"/>
      <c r="AV249" s="260"/>
      <c r="AW249" s="260"/>
      <c r="AX249" s="260"/>
      <c r="AY249" s="260"/>
      <c r="AZ249" s="260"/>
      <c r="BA249" s="260"/>
      <c r="BB249" s="260"/>
      <c r="BC249" s="260"/>
      <c r="BD249" s="260"/>
      <c r="BE249" s="260"/>
      <c r="BF249" s="260"/>
      <c r="BG249" s="210"/>
      <c r="BH249" s="210"/>
      <c r="BI249" s="210"/>
    </row>
    <row r="250" spans="1:61" x14ac:dyDescent="0.25">
      <c r="A250" s="239" t="s">
        <v>91</v>
      </c>
      <c r="B250" s="164"/>
      <c r="C250" s="299" t="s">
        <v>628</v>
      </c>
      <c r="D250" s="166"/>
      <c r="E250" s="168"/>
      <c r="F250" s="167"/>
      <c r="G250" s="168"/>
      <c r="H250" s="209"/>
      <c r="I250" s="266">
        <v>21</v>
      </c>
      <c r="J250" s="361">
        <f t="shared" si="4"/>
        <v>0</v>
      </c>
      <c r="AO250" s="260"/>
      <c r="AP250" s="260"/>
      <c r="AQ250" s="260"/>
      <c r="AR250" s="260"/>
      <c r="AS250" s="260"/>
      <c r="AT250" s="260" t="s">
        <v>211</v>
      </c>
      <c r="AU250" s="260"/>
      <c r="AV250" s="260"/>
      <c r="AW250" s="260"/>
      <c r="AX250" s="260"/>
      <c r="AY250" s="260"/>
      <c r="AZ250" s="260"/>
      <c r="BA250" s="260"/>
      <c r="BB250" s="260"/>
      <c r="BC250" s="260"/>
      <c r="BD250" s="260"/>
      <c r="BE250" s="260"/>
      <c r="BF250" s="260"/>
      <c r="BG250" s="210"/>
      <c r="BH250" s="210"/>
      <c r="BI250" s="210"/>
    </row>
    <row r="251" spans="1:61" x14ac:dyDescent="0.25">
      <c r="A251" s="239" t="s">
        <v>91</v>
      </c>
      <c r="B251" s="164"/>
      <c r="C251" s="299" t="s">
        <v>628</v>
      </c>
      <c r="D251" s="166"/>
      <c r="E251" s="168"/>
      <c r="F251" s="167"/>
      <c r="G251" s="168"/>
      <c r="H251" s="209"/>
      <c r="I251" s="266">
        <v>21</v>
      </c>
      <c r="J251" s="361">
        <f t="shared" si="4"/>
        <v>0</v>
      </c>
      <c r="AO251" s="260"/>
      <c r="AP251" s="260"/>
      <c r="AQ251" s="260"/>
      <c r="AR251" s="260"/>
      <c r="AS251" s="260"/>
      <c r="AT251" s="260" t="s">
        <v>211</v>
      </c>
      <c r="AU251" s="260"/>
      <c r="AV251" s="260"/>
      <c r="AW251" s="260"/>
      <c r="AX251" s="260"/>
      <c r="AY251" s="260"/>
      <c r="AZ251" s="260"/>
      <c r="BA251" s="260"/>
      <c r="BB251" s="260"/>
      <c r="BC251" s="260"/>
      <c r="BD251" s="260"/>
      <c r="BE251" s="260"/>
      <c r="BF251" s="260"/>
      <c r="BG251" s="210"/>
      <c r="BH251" s="210"/>
      <c r="BI251" s="210"/>
    </row>
    <row r="252" spans="1:61" x14ac:dyDescent="0.25">
      <c r="A252" s="239" t="s">
        <v>91</v>
      </c>
      <c r="B252" s="164"/>
      <c r="C252" s="299" t="s">
        <v>628</v>
      </c>
      <c r="D252" s="166"/>
      <c r="E252" s="168"/>
      <c r="F252" s="167"/>
      <c r="G252" s="168"/>
      <c r="H252" s="209"/>
      <c r="I252" s="266">
        <v>21</v>
      </c>
      <c r="J252" s="361">
        <f t="shared" si="4"/>
        <v>0</v>
      </c>
      <c r="AO252" s="260"/>
      <c r="AP252" s="260"/>
      <c r="AQ252" s="260"/>
      <c r="AR252" s="260"/>
      <c r="AS252" s="260"/>
      <c r="AT252" s="260" t="s">
        <v>211</v>
      </c>
      <c r="AU252" s="260"/>
      <c r="AV252" s="260"/>
      <c r="AW252" s="260"/>
      <c r="AX252" s="260"/>
      <c r="AY252" s="260"/>
      <c r="AZ252" s="260"/>
      <c r="BA252" s="260"/>
      <c r="BB252" s="260"/>
      <c r="BC252" s="260"/>
      <c r="BD252" s="260"/>
      <c r="BE252" s="260"/>
      <c r="BF252" s="260"/>
      <c r="BG252" s="210"/>
      <c r="BH252" s="210"/>
      <c r="BI252" s="210"/>
    </row>
    <row r="253" spans="1:61" x14ac:dyDescent="0.25">
      <c r="A253" s="239" t="s">
        <v>91</v>
      </c>
      <c r="B253" s="164"/>
      <c r="C253" s="299" t="s">
        <v>628</v>
      </c>
      <c r="D253" s="166"/>
      <c r="E253" s="168"/>
      <c r="F253" s="167"/>
      <c r="G253" s="168"/>
      <c r="H253" s="209"/>
      <c r="I253" s="266">
        <v>21</v>
      </c>
      <c r="J253" s="361">
        <f t="shared" si="4"/>
        <v>0</v>
      </c>
      <c r="AO253" s="260"/>
      <c r="AP253" s="260"/>
      <c r="AQ253" s="260"/>
      <c r="AR253" s="260"/>
      <c r="AS253" s="260"/>
      <c r="AT253" s="260" t="s">
        <v>211</v>
      </c>
      <c r="AU253" s="260"/>
      <c r="AV253" s="260"/>
      <c r="AW253" s="260"/>
      <c r="AX253" s="260"/>
      <c r="AY253" s="260"/>
      <c r="AZ253" s="260"/>
      <c r="BA253" s="260"/>
      <c r="BB253" s="260"/>
      <c r="BC253" s="260"/>
      <c r="BD253" s="260"/>
      <c r="BE253" s="260"/>
      <c r="BF253" s="260"/>
      <c r="BG253" s="210"/>
      <c r="BH253" s="210"/>
      <c r="BI253" s="210"/>
    </row>
    <row r="254" spans="1:61" x14ac:dyDescent="0.25">
      <c r="A254" s="239" t="s">
        <v>91</v>
      </c>
      <c r="B254" s="164"/>
      <c r="C254" s="299" t="s">
        <v>628</v>
      </c>
      <c r="D254" s="166"/>
      <c r="E254" s="168"/>
      <c r="F254" s="167"/>
      <c r="G254" s="168"/>
      <c r="H254" s="209"/>
      <c r="I254" s="266">
        <v>21</v>
      </c>
      <c r="J254" s="361">
        <f t="shared" si="4"/>
        <v>0</v>
      </c>
      <c r="AO254" s="260"/>
      <c r="AP254" s="260"/>
      <c r="AQ254" s="260"/>
      <c r="AR254" s="260"/>
      <c r="AS254" s="260"/>
      <c r="AT254" s="260" t="s">
        <v>211</v>
      </c>
      <c r="AU254" s="260"/>
      <c r="AV254" s="260"/>
      <c r="AW254" s="260"/>
      <c r="AX254" s="260"/>
      <c r="AY254" s="260"/>
      <c r="AZ254" s="260"/>
      <c r="BA254" s="260"/>
      <c r="BB254" s="260"/>
      <c r="BC254" s="260"/>
      <c r="BD254" s="260"/>
      <c r="BE254" s="260"/>
      <c r="BF254" s="260"/>
      <c r="BG254" s="210"/>
      <c r="BH254" s="210"/>
      <c r="BI254" s="210"/>
    </row>
    <row r="255" spans="1:61" x14ac:dyDescent="0.25">
      <c r="A255" s="239" t="s">
        <v>91</v>
      </c>
      <c r="B255" s="164"/>
      <c r="C255" s="299" t="s">
        <v>628</v>
      </c>
      <c r="D255" s="166"/>
      <c r="E255" s="168"/>
      <c r="F255" s="167"/>
      <c r="G255" s="168"/>
      <c r="H255" s="209"/>
      <c r="I255" s="266">
        <v>21</v>
      </c>
      <c r="J255" s="361">
        <f t="shared" si="4"/>
        <v>0</v>
      </c>
      <c r="AO255" s="260"/>
      <c r="AP255" s="260"/>
      <c r="AQ255" s="260"/>
      <c r="AR255" s="260"/>
      <c r="AS255" s="260"/>
      <c r="AT255" s="260" t="s">
        <v>211</v>
      </c>
      <c r="AU255" s="260"/>
      <c r="AV255" s="260"/>
      <c r="AW255" s="260"/>
      <c r="AX255" s="260"/>
      <c r="AY255" s="260"/>
      <c r="AZ255" s="260"/>
      <c r="BA255" s="260"/>
      <c r="BB255" s="260"/>
      <c r="BC255" s="260"/>
      <c r="BD255" s="260"/>
      <c r="BE255" s="260"/>
      <c r="BF255" s="260"/>
      <c r="BG255" s="210"/>
      <c r="BH255" s="210"/>
      <c r="BI255" s="210"/>
    </row>
    <row r="256" spans="1:61" x14ac:dyDescent="0.25">
      <c r="A256" s="239" t="s">
        <v>91</v>
      </c>
      <c r="B256" s="164"/>
      <c r="C256" s="299" t="s">
        <v>628</v>
      </c>
      <c r="D256" s="166"/>
      <c r="E256" s="168"/>
      <c r="F256" s="167"/>
      <c r="G256" s="168"/>
      <c r="H256" s="209"/>
      <c r="I256" s="266">
        <v>21</v>
      </c>
      <c r="J256" s="361">
        <f t="shared" si="4"/>
        <v>0</v>
      </c>
      <c r="AO256" s="260"/>
      <c r="AP256" s="260"/>
      <c r="AQ256" s="260"/>
      <c r="AR256" s="260"/>
      <c r="AS256" s="260"/>
      <c r="AT256" s="260" t="s">
        <v>211</v>
      </c>
      <c r="AU256" s="260"/>
      <c r="AV256" s="260"/>
      <c r="AW256" s="260"/>
      <c r="AX256" s="260"/>
      <c r="AY256" s="260"/>
      <c r="AZ256" s="260"/>
      <c r="BA256" s="260"/>
      <c r="BB256" s="260"/>
      <c r="BC256" s="260"/>
      <c r="BD256" s="260"/>
      <c r="BE256" s="260"/>
      <c r="BF256" s="260"/>
      <c r="BG256" s="210"/>
      <c r="BH256" s="210"/>
      <c r="BI256" s="210"/>
    </row>
    <row r="257" spans="1:61" x14ac:dyDescent="0.25">
      <c r="A257" s="239" t="s">
        <v>91</v>
      </c>
      <c r="B257" s="164"/>
      <c r="C257" s="299" t="s">
        <v>628</v>
      </c>
      <c r="D257" s="166"/>
      <c r="E257" s="168"/>
      <c r="F257" s="167"/>
      <c r="G257" s="168"/>
      <c r="H257" s="209"/>
      <c r="I257" s="266">
        <v>21</v>
      </c>
      <c r="J257" s="361">
        <f t="shared" si="4"/>
        <v>0</v>
      </c>
      <c r="AO257" s="260"/>
      <c r="AP257" s="260"/>
      <c r="AQ257" s="260"/>
      <c r="AR257" s="260"/>
      <c r="AS257" s="260"/>
      <c r="AT257" s="260" t="s">
        <v>211</v>
      </c>
      <c r="AU257" s="260"/>
      <c r="AV257" s="260"/>
      <c r="AW257" s="260"/>
      <c r="AX257" s="260"/>
      <c r="AY257" s="260"/>
      <c r="AZ257" s="260"/>
      <c r="BA257" s="260"/>
      <c r="BB257" s="260"/>
      <c r="BC257" s="260"/>
      <c r="BD257" s="260"/>
      <c r="BE257" s="260"/>
      <c r="BF257" s="260"/>
      <c r="BG257" s="210"/>
      <c r="BH257" s="210"/>
      <c r="BI257" s="210"/>
    </row>
    <row r="258" spans="1:61" x14ac:dyDescent="0.25">
      <c r="A258" s="239" t="s">
        <v>91</v>
      </c>
      <c r="B258" s="164"/>
      <c r="C258" s="299" t="s">
        <v>628</v>
      </c>
      <c r="D258" s="166"/>
      <c r="E258" s="168"/>
      <c r="F258" s="167"/>
      <c r="G258" s="168"/>
      <c r="H258" s="209"/>
      <c r="I258" s="266">
        <v>21</v>
      </c>
      <c r="J258" s="361">
        <f t="shared" si="4"/>
        <v>0</v>
      </c>
      <c r="AO258" s="260"/>
      <c r="AP258" s="260"/>
      <c r="AQ258" s="260"/>
      <c r="AR258" s="260"/>
      <c r="AS258" s="260"/>
      <c r="AT258" s="260" t="s">
        <v>211</v>
      </c>
      <c r="AU258" s="260"/>
      <c r="AV258" s="260"/>
      <c r="AW258" s="260"/>
      <c r="AX258" s="260"/>
      <c r="AY258" s="260"/>
      <c r="AZ258" s="260"/>
      <c r="BA258" s="260"/>
      <c r="BB258" s="260"/>
      <c r="BC258" s="260"/>
      <c r="BD258" s="260"/>
      <c r="BE258" s="260"/>
      <c r="BF258" s="260"/>
      <c r="BG258" s="210"/>
      <c r="BH258" s="210"/>
      <c r="BI258" s="210"/>
    </row>
    <row r="259" spans="1:61" x14ac:dyDescent="0.25">
      <c r="A259" s="239" t="s">
        <v>91</v>
      </c>
      <c r="B259" s="164"/>
      <c r="C259" s="299" t="s">
        <v>628</v>
      </c>
      <c r="D259" s="166"/>
      <c r="E259" s="168"/>
      <c r="F259" s="167"/>
      <c r="G259" s="168"/>
      <c r="H259" s="209"/>
      <c r="I259" s="266">
        <v>21</v>
      </c>
      <c r="J259" s="361">
        <f t="shared" si="4"/>
        <v>0</v>
      </c>
      <c r="AO259" s="260"/>
      <c r="AP259" s="260"/>
      <c r="AQ259" s="260"/>
      <c r="AR259" s="260"/>
      <c r="AS259" s="260"/>
      <c r="AT259" s="260" t="s">
        <v>211</v>
      </c>
      <c r="AU259" s="260"/>
      <c r="AV259" s="260"/>
      <c r="AW259" s="260"/>
      <c r="AX259" s="260"/>
      <c r="AY259" s="260"/>
      <c r="AZ259" s="260"/>
      <c r="BA259" s="260"/>
      <c r="BB259" s="260"/>
      <c r="BC259" s="260"/>
      <c r="BD259" s="260"/>
      <c r="BE259" s="260"/>
      <c r="BF259" s="260"/>
      <c r="BG259" s="210"/>
      <c r="BH259" s="210"/>
      <c r="BI259" s="210"/>
    </row>
    <row r="260" spans="1:61" x14ac:dyDescent="0.25">
      <c r="A260" s="239" t="s">
        <v>91</v>
      </c>
      <c r="B260" s="164"/>
      <c r="C260" s="299" t="s">
        <v>628</v>
      </c>
      <c r="D260" s="166"/>
      <c r="E260" s="168"/>
      <c r="F260" s="167"/>
      <c r="G260" s="168"/>
      <c r="H260" s="209"/>
      <c r="I260" s="266">
        <v>21</v>
      </c>
      <c r="J260" s="361">
        <f t="shared" si="4"/>
        <v>0</v>
      </c>
      <c r="AO260" s="260"/>
      <c r="AP260" s="260"/>
      <c r="AQ260" s="260"/>
      <c r="AR260" s="260"/>
      <c r="AS260" s="260"/>
      <c r="AT260" s="260" t="s">
        <v>211</v>
      </c>
      <c r="AU260" s="260"/>
      <c r="AV260" s="260"/>
      <c r="AW260" s="260"/>
      <c r="AX260" s="260"/>
      <c r="AY260" s="260"/>
      <c r="AZ260" s="260"/>
      <c r="BA260" s="260"/>
      <c r="BB260" s="260"/>
      <c r="BC260" s="260"/>
      <c r="BD260" s="260"/>
      <c r="BE260" s="260"/>
      <c r="BF260" s="260"/>
      <c r="BG260" s="210"/>
      <c r="BH260" s="210"/>
      <c r="BI260" s="210"/>
    </row>
    <row r="261" spans="1:61" x14ac:dyDescent="0.25">
      <c r="A261" s="239" t="s">
        <v>91</v>
      </c>
      <c r="B261" s="164"/>
      <c r="C261" s="299" t="s">
        <v>628</v>
      </c>
      <c r="D261" s="166"/>
      <c r="E261" s="168"/>
      <c r="F261" s="167"/>
      <c r="G261" s="168"/>
      <c r="H261" s="209"/>
      <c r="I261" s="266">
        <v>21</v>
      </c>
      <c r="J261" s="361">
        <f t="shared" si="4"/>
        <v>0</v>
      </c>
      <c r="AO261" s="260"/>
      <c r="AP261" s="260"/>
      <c r="AQ261" s="260"/>
      <c r="AR261" s="260"/>
      <c r="AS261" s="260"/>
      <c r="AT261" s="260" t="s">
        <v>211</v>
      </c>
      <c r="AU261" s="260"/>
      <c r="AV261" s="260"/>
      <c r="AW261" s="260"/>
      <c r="AX261" s="260"/>
      <c r="AY261" s="260"/>
      <c r="AZ261" s="260"/>
      <c r="BA261" s="260"/>
      <c r="BB261" s="260"/>
      <c r="BC261" s="260"/>
      <c r="BD261" s="260"/>
      <c r="BE261" s="260"/>
      <c r="BF261" s="260"/>
      <c r="BG261" s="210"/>
      <c r="BH261" s="210"/>
      <c r="BI261" s="210"/>
    </row>
    <row r="262" spans="1:61" x14ac:dyDescent="0.25">
      <c r="A262" s="239" t="s">
        <v>91</v>
      </c>
      <c r="B262" s="164"/>
      <c r="C262" s="299" t="s">
        <v>628</v>
      </c>
      <c r="D262" s="166"/>
      <c r="E262" s="168"/>
      <c r="F262" s="167"/>
      <c r="G262" s="168"/>
      <c r="H262" s="209"/>
      <c r="I262" s="266">
        <v>21</v>
      </c>
      <c r="J262" s="361">
        <f t="shared" si="4"/>
        <v>0</v>
      </c>
      <c r="AO262" s="260"/>
      <c r="AP262" s="260"/>
      <c r="AQ262" s="260"/>
      <c r="AR262" s="260"/>
      <c r="AS262" s="260"/>
      <c r="AT262" s="260" t="s">
        <v>211</v>
      </c>
      <c r="AU262" s="260"/>
      <c r="AV262" s="260"/>
      <c r="AW262" s="260"/>
      <c r="AX262" s="260"/>
      <c r="AY262" s="260"/>
      <c r="AZ262" s="260"/>
      <c r="BA262" s="260"/>
      <c r="BB262" s="260"/>
      <c r="BC262" s="260"/>
      <c r="BD262" s="260"/>
      <c r="BE262" s="260"/>
      <c r="BF262" s="260"/>
      <c r="BG262" s="210"/>
      <c r="BH262" s="210"/>
      <c r="BI262" s="210"/>
    </row>
    <row r="263" spans="1:61" x14ac:dyDescent="0.25">
      <c r="A263" s="239" t="s">
        <v>91</v>
      </c>
      <c r="B263" s="164"/>
      <c r="C263" s="299" t="s">
        <v>628</v>
      </c>
      <c r="D263" s="166"/>
      <c r="E263" s="168"/>
      <c r="F263" s="167"/>
      <c r="G263" s="168"/>
      <c r="H263" s="209"/>
      <c r="I263" s="266">
        <v>21</v>
      </c>
      <c r="J263" s="361">
        <f t="shared" si="4"/>
        <v>0</v>
      </c>
      <c r="AO263" s="260"/>
      <c r="AP263" s="260"/>
      <c r="AQ263" s="260"/>
      <c r="AR263" s="260"/>
      <c r="AS263" s="260"/>
      <c r="AT263" s="260" t="s">
        <v>211</v>
      </c>
      <c r="AU263" s="260"/>
      <c r="AV263" s="260"/>
      <c r="AW263" s="260"/>
      <c r="AX263" s="260"/>
      <c r="AY263" s="260"/>
      <c r="AZ263" s="260"/>
      <c r="BA263" s="260"/>
      <c r="BB263" s="260"/>
      <c r="BC263" s="260"/>
      <c r="BD263" s="260"/>
      <c r="BE263" s="260"/>
      <c r="BF263" s="260"/>
      <c r="BG263" s="210"/>
      <c r="BH263" s="210"/>
      <c r="BI263" s="210"/>
    </row>
    <row r="264" spans="1:61" x14ac:dyDescent="0.25">
      <c r="A264" s="239" t="s">
        <v>91</v>
      </c>
      <c r="B264" s="164"/>
      <c r="C264" s="299" t="s">
        <v>628</v>
      </c>
      <c r="D264" s="166"/>
      <c r="E264" s="168"/>
      <c r="F264" s="167"/>
      <c r="G264" s="168"/>
      <c r="H264" s="209"/>
      <c r="I264" s="266">
        <v>21</v>
      </c>
      <c r="J264" s="361">
        <f t="shared" si="4"/>
        <v>0</v>
      </c>
      <c r="AO264" s="260"/>
      <c r="AP264" s="260"/>
      <c r="AQ264" s="260"/>
      <c r="AR264" s="260"/>
      <c r="AS264" s="260"/>
      <c r="AT264" s="260" t="s">
        <v>211</v>
      </c>
      <c r="AU264" s="260"/>
      <c r="AV264" s="260"/>
      <c r="AW264" s="260"/>
      <c r="AX264" s="260"/>
      <c r="AY264" s="260"/>
      <c r="AZ264" s="260"/>
      <c r="BA264" s="260"/>
      <c r="BB264" s="260"/>
      <c r="BC264" s="260"/>
      <c r="BD264" s="260"/>
      <c r="BE264" s="260"/>
      <c r="BF264" s="260"/>
      <c r="BG264" s="210"/>
      <c r="BH264" s="210"/>
      <c r="BI264" s="210"/>
    </row>
    <row r="265" spans="1:61" x14ac:dyDescent="0.25">
      <c r="A265" s="239" t="s">
        <v>91</v>
      </c>
      <c r="B265" s="164"/>
      <c r="C265" s="299" t="s">
        <v>628</v>
      </c>
      <c r="D265" s="166"/>
      <c r="E265" s="168"/>
      <c r="F265" s="167"/>
      <c r="G265" s="168"/>
      <c r="H265" s="209"/>
      <c r="I265" s="266">
        <v>21</v>
      </c>
      <c r="J265" s="361">
        <f t="shared" si="4"/>
        <v>0</v>
      </c>
      <c r="AO265" s="260"/>
      <c r="AP265" s="260"/>
      <c r="AQ265" s="260"/>
      <c r="AR265" s="260"/>
      <c r="AS265" s="260"/>
      <c r="AT265" s="260" t="s">
        <v>211</v>
      </c>
      <c r="AU265" s="260"/>
      <c r="AV265" s="260"/>
      <c r="AW265" s="260"/>
      <c r="AX265" s="260"/>
      <c r="AY265" s="260"/>
      <c r="AZ265" s="260"/>
      <c r="BA265" s="260"/>
      <c r="BB265" s="260"/>
      <c r="BC265" s="260"/>
      <c r="BD265" s="260"/>
      <c r="BE265" s="260"/>
      <c r="BF265" s="260"/>
      <c r="BG265" s="210"/>
      <c r="BH265" s="210"/>
      <c r="BI265" s="210"/>
    </row>
    <row r="266" spans="1:61" x14ac:dyDescent="0.25">
      <c r="A266" s="239" t="s">
        <v>91</v>
      </c>
      <c r="B266" s="164"/>
      <c r="C266" s="299" t="s">
        <v>628</v>
      </c>
      <c r="D266" s="166"/>
      <c r="E266" s="168"/>
      <c r="F266" s="167"/>
      <c r="G266" s="168"/>
      <c r="H266" s="209"/>
      <c r="I266" s="266">
        <v>21</v>
      </c>
      <c r="J266" s="361">
        <f t="shared" si="4"/>
        <v>0</v>
      </c>
      <c r="AO266" s="260"/>
      <c r="AP266" s="260"/>
      <c r="AQ266" s="260"/>
      <c r="AR266" s="260"/>
      <c r="AS266" s="260"/>
      <c r="AT266" s="260" t="s">
        <v>211</v>
      </c>
      <c r="AU266" s="260"/>
      <c r="AV266" s="260"/>
      <c r="AW266" s="260"/>
      <c r="AX266" s="260"/>
      <c r="AY266" s="260"/>
      <c r="AZ266" s="260"/>
      <c r="BA266" s="260"/>
      <c r="BB266" s="260"/>
      <c r="BC266" s="260"/>
      <c r="BD266" s="260"/>
      <c r="BE266" s="260"/>
      <c r="BF266" s="260"/>
      <c r="BG266" s="210"/>
      <c r="BH266" s="210"/>
      <c r="BI266" s="210"/>
    </row>
    <row r="267" spans="1:61" x14ac:dyDescent="0.25">
      <c r="A267" s="239" t="s">
        <v>91</v>
      </c>
      <c r="B267" s="164"/>
      <c r="C267" s="299" t="s">
        <v>628</v>
      </c>
      <c r="D267" s="166"/>
      <c r="E267" s="168"/>
      <c r="F267" s="167"/>
      <c r="G267" s="168"/>
      <c r="H267" s="209"/>
      <c r="I267" s="266">
        <v>21</v>
      </c>
      <c r="J267" s="361">
        <f t="shared" si="4"/>
        <v>0</v>
      </c>
      <c r="AO267" s="260"/>
      <c r="AP267" s="260"/>
      <c r="AQ267" s="260"/>
      <c r="AR267" s="260"/>
      <c r="AS267" s="260"/>
      <c r="AT267" s="260" t="s">
        <v>211</v>
      </c>
      <c r="AU267" s="260"/>
      <c r="AV267" s="260"/>
      <c r="AW267" s="260"/>
      <c r="AX267" s="260"/>
      <c r="AY267" s="260"/>
      <c r="AZ267" s="260"/>
      <c r="BA267" s="260"/>
      <c r="BB267" s="260"/>
      <c r="BC267" s="260"/>
      <c r="BD267" s="260"/>
      <c r="BE267" s="260"/>
      <c r="BF267" s="260"/>
      <c r="BG267" s="210"/>
      <c r="BH267" s="210"/>
      <c r="BI267" s="210"/>
    </row>
    <row r="268" spans="1:61" x14ac:dyDescent="0.25">
      <c r="A268" s="239" t="s">
        <v>91</v>
      </c>
      <c r="B268" s="164"/>
      <c r="C268" s="299" t="s">
        <v>628</v>
      </c>
      <c r="D268" s="166"/>
      <c r="E268" s="168"/>
      <c r="F268" s="167"/>
      <c r="G268" s="168"/>
      <c r="H268" s="209"/>
      <c r="I268" s="266">
        <v>21</v>
      </c>
      <c r="J268" s="361">
        <f t="shared" si="4"/>
        <v>0</v>
      </c>
      <c r="AO268" s="260"/>
      <c r="AP268" s="260"/>
      <c r="AQ268" s="260"/>
      <c r="AR268" s="260"/>
      <c r="AS268" s="260"/>
      <c r="AT268" s="260" t="s">
        <v>211</v>
      </c>
      <c r="AU268" s="260"/>
      <c r="AV268" s="260"/>
      <c r="AW268" s="260"/>
      <c r="AX268" s="260"/>
      <c r="AY268" s="260"/>
      <c r="AZ268" s="260"/>
      <c r="BA268" s="260"/>
      <c r="BB268" s="260"/>
      <c r="BC268" s="260"/>
      <c r="BD268" s="260"/>
      <c r="BE268" s="260"/>
      <c r="BF268" s="260"/>
      <c r="BG268" s="210"/>
      <c r="BH268" s="210"/>
      <c r="BI268" s="210"/>
    </row>
    <row r="269" spans="1:61" x14ac:dyDescent="0.25">
      <c r="A269" s="239" t="s">
        <v>91</v>
      </c>
      <c r="B269" s="164"/>
      <c r="C269" s="299" t="s">
        <v>628</v>
      </c>
      <c r="D269" s="166"/>
      <c r="E269" s="168"/>
      <c r="F269" s="167"/>
      <c r="G269" s="168"/>
      <c r="H269" s="209"/>
      <c r="I269" s="266">
        <v>21</v>
      </c>
      <c r="J269" s="361">
        <f t="shared" si="4"/>
        <v>0</v>
      </c>
      <c r="AO269" s="260"/>
      <c r="AP269" s="260"/>
      <c r="AQ269" s="260"/>
      <c r="AR269" s="260"/>
      <c r="AS269" s="260"/>
      <c r="AT269" s="260" t="s">
        <v>211</v>
      </c>
      <c r="AU269" s="260"/>
      <c r="AV269" s="260"/>
      <c r="AW269" s="260"/>
      <c r="AX269" s="260"/>
      <c r="AY269" s="260"/>
      <c r="AZ269" s="260"/>
      <c r="BA269" s="260"/>
      <c r="BB269" s="260"/>
      <c r="BC269" s="260"/>
      <c r="BD269" s="260"/>
      <c r="BE269" s="260"/>
      <c r="BF269" s="260"/>
      <c r="BG269" s="210"/>
      <c r="BH269" s="210"/>
      <c r="BI269" s="210"/>
    </row>
    <row r="270" spans="1:61" x14ac:dyDescent="0.25">
      <c r="A270" s="239" t="s">
        <v>91</v>
      </c>
      <c r="B270" s="164"/>
      <c r="C270" s="299" t="s">
        <v>628</v>
      </c>
      <c r="D270" s="166"/>
      <c r="E270" s="168"/>
      <c r="F270" s="167"/>
      <c r="G270" s="168"/>
      <c r="H270" s="209"/>
      <c r="I270" s="266">
        <v>21</v>
      </c>
      <c r="J270" s="361">
        <f t="shared" si="4"/>
        <v>0</v>
      </c>
      <c r="AO270" s="260"/>
      <c r="AP270" s="260"/>
      <c r="AQ270" s="260"/>
      <c r="AR270" s="260"/>
      <c r="AS270" s="260"/>
      <c r="AT270" s="260" t="s">
        <v>211</v>
      </c>
      <c r="AU270" s="260"/>
      <c r="AV270" s="260"/>
      <c r="AW270" s="260"/>
      <c r="AX270" s="260"/>
      <c r="AY270" s="260"/>
      <c r="AZ270" s="260"/>
      <c r="BA270" s="260"/>
      <c r="BB270" s="260"/>
      <c r="BC270" s="260"/>
      <c r="BD270" s="260"/>
      <c r="BE270" s="260"/>
      <c r="BF270" s="260"/>
      <c r="BG270" s="210"/>
      <c r="BH270" s="210"/>
      <c r="BI270" s="210"/>
    </row>
    <row r="271" spans="1:61" x14ac:dyDescent="0.25">
      <c r="A271" s="239" t="s">
        <v>91</v>
      </c>
      <c r="B271" s="164"/>
      <c r="C271" s="299" t="s">
        <v>628</v>
      </c>
      <c r="D271" s="166"/>
      <c r="E271" s="168"/>
      <c r="F271" s="167"/>
      <c r="G271" s="168"/>
      <c r="H271" s="209"/>
      <c r="I271" s="266">
        <v>21</v>
      </c>
      <c r="J271" s="361">
        <f t="shared" si="4"/>
        <v>0</v>
      </c>
      <c r="AO271" s="260"/>
      <c r="AP271" s="260"/>
      <c r="AQ271" s="260"/>
      <c r="AR271" s="260"/>
      <c r="AS271" s="260"/>
      <c r="AT271" s="260" t="s">
        <v>211</v>
      </c>
      <c r="AU271" s="260"/>
      <c r="AV271" s="260"/>
      <c r="AW271" s="260"/>
      <c r="AX271" s="260"/>
      <c r="AY271" s="260"/>
      <c r="AZ271" s="260"/>
      <c r="BA271" s="260"/>
      <c r="BB271" s="260"/>
      <c r="BC271" s="260"/>
      <c r="BD271" s="260"/>
      <c r="BE271" s="260"/>
      <c r="BF271" s="260"/>
      <c r="BG271" s="210"/>
      <c r="BH271" s="210"/>
      <c r="BI271" s="210"/>
    </row>
    <row r="272" spans="1:61" x14ac:dyDescent="0.25">
      <c r="A272" s="239" t="s">
        <v>91</v>
      </c>
      <c r="B272" s="164"/>
      <c r="C272" s="299" t="s">
        <v>628</v>
      </c>
      <c r="D272" s="166"/>
      <c r="E272" s="168"/>
      <c r="F272" s="167"/>
      <c r="G272" s="168"/>
      <c r="H272" s="209"/>
      <c r="I272" s="266">
        <v>21</v>
      </c>
      <c r="J272" s="361">
        <f t="shared" si="4"/>
        <v>0</v>
      </c>
      <c r="AO272" s="260"/>
      <c r="AP272" s="260"/>
      <c r="AQ272" s="260"/>
      <c r="AR272" s="260"/>
      <c r="AS272" s="260"/>
      <c r="AT272" s="260" t="s">
        <v>211</v>
      </c>
      <c r="AU272" s="260"/>
      <c r="AV272" s="260"/>
      <c r="AW272" s="260"/>
      <c r="AX272" s="260"/>
      <c r="AY272" s="260"/>
      <c r="AZ272" s="260"/>
      <c r="BA272" s="260"/>
      <c r="BB272" s="260"/>
      <c r="BC272" s="260"/>
      <c r="BD272" s="260"/>
      <c r="BE272" s="260"/>
      <c r="BF272" s="260"/>
      <c r="BG272" s="210"/>
      <c r="BH272" s="210"/>
      <c r="BI272" s="210"/>
    </row>
    <row r="273" spans="1:61" x14ac:dyDescent="0.25">
      <c r="A273" s="239" t="s">
        <v>91</v>
      </c>
      <c r="B273" s="164"/>
      <c r="C273" s="299" t="s">
        <v>628</v>
      </c>
      <c r="D273" s="166"/>
      <c r="E273" s="168"/>
      <c r="F273" s="167"/>
      <c r="G273" s="168"/>
      <c r="H273" s="209"/>
      <c r="I273" s="266">
        <v>21</v>
      </c>
      <c r="J273" s="361">
        <f t="shared" si="4"/>
        <v>0</v>
      </c>
      <c r="AO273" s="260"/>
      <c r="AP273" s="260"/>
      <c r="AQ273" s="260"/>
      <c r="AR273" s="260"/>
      <c r="AS273" s="260"/>
      <c r="AT273" s="260" t="s">
        <v>211</v>
      </c>
      <c r="AU273" s="260"/>
      <c r="AV273" s="260"/>
      <c r="AW273" s="260"/>
      <c r="AX273" s="260"/>
      <c r="AY273" s="260"/>
      <c r="AZ273" s="260"/>
      <c r="BA273" s="260"/>
      <c r="BB273" s="260"/>
      <c r="BC273" s="260"/>
      <c r="BD273" s="260"/>
      <c r="BE273" s="260"/>
      <c r="BF273" s="260"/>
      <c r="BG273" s="210"/>
      <c r="BH273" s="210"/>
      <c r="BI273" s="210"/>
    </row>
    <row r="274" spans="1:61" x14ac:dyDescent="0.25">
      <c r="A274" s="239" t="s">
        <v>91</v>
      </c>
      <c r="B274" s="164"/>
      <c r="C274" s="299" t="s">
        <v>628</v>
      </c>
      <c r="D274" s="166"/>
      <c r="E274" s="168"/>
      <c r="F274" s="167"/>
      <c r="G274" s="168"/>
      <c r="H274" s="209"/>
      <c r="I274" s="266">
        <v>21</v>
      </c>
      <c r="J274" s="361">
        <f t="shared" si="4"/>
        <v>0</v>
      </c>
      <c r="AO274" s="260"/>
      <c r="AP274" s="260"/>
      <c r="AQ274" s="260"/>
      <c r="AR274" s="260"/>
      <c r="AS274" s="260"/>
      <c r="AT274" s="260" t="s">
        <v>211</v>
      </c>
      <c r="AU274" s="260"/>
      <c r="AV274" s="260"/>
      <c r="AW274" s="260"/>
      <c r="AX274" s="260"/>
      <c r="AY274" s="260"/>
      <c r="AZ274" s="260"/>
      <c r="BA274" s="260"/>
      <c r="BB274" s="260"/>
      <c r="BC274" s="260"/>
      <c r="BD274" s="260"/>
      <c r="BE274" s="260"/>
      <c r="BF274" s="260"/>
      <c r="BG274" s="210"/>
      <c r="BH274" s="210"/>
      <c r="BI274" s="210"/>
    </row>
    <row r="275" spans="1:61" x14ac:dyDescent="0.25">
      <c r="A275" s="239" t="s">
        <v>91</v>
      </c>
      <c r="B275" s="164"/>
      <c r="C275" s="299" t="s">
        <v>628</v>
      </c>
      <c r="D275" s="166"/>
      <c r="E275" s="168"/>
      <c r="F275" s="167"/>
      <c r="G275" s="168"/>
      <c r="H275" s="209"/>
      <c r="I275" s="266">
        <v>21</v>
      </c>
      <c r="J275" s="361">
        <f t="shared" si="4"/>
        <v>0</v>
      </c>
      <c r="AO275" s="260"/>
      <c r="AP275" s="260"/>
      <c r="AQ275" s="260"/>
      <c r="AR275" s="260"/>
      <c r="AS275" s="260"/>
      <c r="AT275" s="260" t="s">
        <v>211</v>
      </c>
      <c r="AU275" s="260"/>
      <c r="AV275" s="260"/>
      <c r="AW275" s="260"/>
      <c r="AX275" s="260"/>
      <c r="AY275" s="260"/>
      <c r="AZ275" s="260"/>
      <c r="BA275" s="260"/>
      <c r="BB275" s="260"/>
      <c r="BC275" s="260"/>
      <c r="BD275" s="260"/>
      <c r="BE275" s="260"/>
      <c r="BF275" s="260"/>
      <c r="BG275" s="210"/>
      <c r="BH275" s="210"/>
      <c r="BI275" s="210"/>
    </row>
    <row r="276" spans="1:61" x14ac:dyDescent="0.25">
      <c r="A276" s="239" t="s">
        <v>91</v>
      </c>
      <c r="B276" s="164"/>
      <c r="C276" s="299" t="s">
        <v>628</v>
      </c>
      <c r="D276" s="166"/>
      <c r="E276" s="168"/>
      <c r="F276" s="167"/>
      <c r="G276" s="168"/>
      <c r="H276" s="209"/>
      <c r="I276" s="266">
        <v>21</v>
      </c>
      <c r="J276" s="361">
        <f t="shared" si="4"/>
        <v>0</v>
      </c>
      <c r="AO276" s="260"/>
      <c r="AP276" s="260"/>
      <c r="AQ276" s="260"/>
      <c r="AR276" s="260"/>
      <c r="AS276" s="260"/>
      <c r="AT276" s="260" t="s">
        <v>211</v>
      </c>
      <c r="AU276" s="260"/>
      <c r="AV276" s="260"/>
      <c r="AW276" s="260"/>
      <c r="AX276" s="260"/>
      <c r="AY276" s="260"/>
      <c r="AZ276" s="260"/>
      <c r="BA276" s="260"/>
      <c r="BB276" s="260"/>
      <c r="BC276" s="260"/>
      <c r="BD276" s="260"/>
      <c r="BE276" s="260"/>
      <c r="BF276" s="260"/>
      <c r="BG276" s="210"/>
      <c r="BH276" s="210"/>
      <c r="BI276" s="210"/>
    </row>
    <row r="277" spans="1:61" x14ac:dyDescent="0.25">
      <c r="A277" s="239" t="s">
        <v>91</v>
      </c>
      <c r="B277" s="164"/>
      <c r="C277" s="299" t="s">
        <v>628</v>
      </c>
      <c r="D277" s="166"/>
      <c r="E277" s="168"/>
      <c r="F277" s="167"/>
      <c r="G277" s="168"/>
      <c r="H277" s="209"/>
      <c r="I277" s="266">
        <v>21</v>
      </c>
      <c r="J277" s="361">
        <f t="shared" si="4"/>
        <v>0</v>
      </c>
      <c r="AO277" s="260"/>
      <c r="AP277" s="260"/>
      <c r="AQ277" s="260"/>
      <c r="AR277" s="260"/>
      <c r="AS277" s="260"/>
      <c r="AT277" s="260" t="s">
        <v>211</v>
      </c>
      <c r="AU277" s="260"/>
      <c r="AV277" s="260"/>
      <c r="AW277" s="260"/>
      <c r="AX277" s="260"/>
      <c r="AY277" s="260"/>
      <c r="AZ277" s="260"/>
      <c r="BA277" s="260"/>
      <c r="BB277" s="260"/>
      <c r="BC277" s="260"/>
      <c r="BD277" s="260"/>
      <c r="BE277" s="260"/>
      <c r="BF277" s="260"/>
      <c r="BG277" s="210"/>
      <c r="BH277" s="210"/>
      <c r="BI277" s="210"/>
    </row>
    <row r="278" spans="1:61" x14ac:dyDescent="0.25">
      <c r="A278" s="239" t="s">
        <v>91</v>
      </c>
      <c r="B278" s="164"/>
      <c r="C278" s="299" t="s">
        <v>628</v>
      </c>
      <c r="D278" s="166"/>
      <c r="E278" s="168"/>
      <c r="F278" s="167"/>
      <c r="G278" s="168"/>
      <c r="H278" s="209"/>
      <c r="I278" s="266">
        <v>21</v>
      </c>
      <c r="J278" s="361">
        <f t="shared" si="4"/>
        <v>0</v>
      </c>
      <c r="AO278" s="260"/>
      <c r="AP278" s="260"/>
      <c r="AQ278" s="260"/>
      <c r="AR278" s="260"/>
      <c r="AS278" s="260"/>
      <c r="AT278" s="260" t="s">
        <v>211</v>
      </c>
      <c r="AU278" s="260"/>
      <c r="AV278" s="260"/>
      <c r="AW278" s="260"/>
      <c r="AX278" s="260"/>
      <c r="AY278" s="260"/>
      <c r="AZ278" s="260"/>
      <c r="BA278" s="260"/>
      <c r="BB278" s="260"/>
      <c r="BC278" s="260"/>
      <c r="BD278" s="260"/>
      <c r="BE278" s="260"/>
      <c r="BF278" s="260"/>
      <c r="BG278" s="210"/>
      <c r="BH278" s="210"/>
      <c r="BI278" s="210"/>
    </row>
    <row r="279" spans="1:61" x14ac:dyDescent="0.25">
      <c r="A279" s="239" t="s">
        <v>91</v>
      </c>
      <c r="B279" s="164"/>
      <c r="C279" s="299" t="s">
        <v>628</v>
      </c>
      <c r="D279" s="166"/>
      <c r="E279" s="168"/>
      <c r="F279" s="167"/>
      <c r="G279" s="168"/>
      <c r="H279" s="209"/>
      <c r="I279" s="266">
        <v>21</v>
      </c>
      <c r="J279" s="361">
        <f t="shared" si="4"/>
        <v>0</v>
      </c>
      <c r="AO279" s="260"/>
      <c r="AP279" s="260"/>
      <c r="AQ279" s="260"/>
      <c r="AR279" s="260"/>
      <c r="AS279" s="260"/>
      <c r="AT279" s="260" t="s">
        <v>211</v>
      </c>
      <c r="AU279" s="260"/>
      <c r="AV279" s="260"/>
      <c r="AW279" s="260"/>
      <c r="AX279" s="260"/>
      <c r="AY279" s="260"/>
      <c r="AZ279" s="260"/>
      <c r="BA279" s="260"/>
      <c r="BB279" s="260"/>
      <c r="BC279" s="260"/>
      <c r="BD279" s="260"/>
      <c r="BE279" s="260"/>
      <c r="BF279" s="260"/>
      <c r="BG279" s="210"/>
      <c r="BH279" s="210"/>
      <c r="BI279" s="210"/>
    </row>
    <row r="280" spans="1:61" x14ac:dyDescent="0.25">
      <c r="A280" s="239" t="s">
        <v>91</v>
      </c>
      <c r="B280" s="164"/>
      <c r="C280" s="299" t="s">
        <v>628</v>
      </c>
      <c r="D280" s="166"/>
      <c r="E280" s="168"/>
      <c r="F280" s="167"/>
      <c r="G280" s="168"/>
      <c r="H280" s="209"/>
      <c r="I280" s="266">
        <v>21</v>
      </c>
      <c r="J280" s="361">
        <f t="shared" si="4"/>
        <v>0</v>
      </c>
      <c r="AO280" s="260"/>
      <c r="AP280" s="260"/>
      <c r="AQ280" s="260"/>
      <c r="AR280" s="260"/>
      <c r="AS280" s="260"/>
      <c r="AT280" s="260" t="s">
        <v>211</v>
      </c>
      <c r="AU280" s="260"/>
      <c r="AV280" s="260"/>
      <c r="AW280" s="260"/>
      <c r="AX280" s="260"/>
      <c r="AY280" s="260"/>
      <c r="AZ280" s="260"/>
      <c r="BA280" s="260"/>
      <c r="BB280" s="260"/>
      <c r="BC280" s="260"/>
      <c r="BD280" s="260"/>
      <c r="BE280" s="260"/>
      <c r="BF280" s="260"/>
      <c r="BG280" s="210"/>
      <c r="BH280" s="210"/>
      <c r="BI280" s="210"/>
    </row>
    <row r="281" spans="1:61" x14ac:dyDescent="0.25">
      <c r="A281" s="239" t="s">
        <v>91</v>
      </c>
      <c r="B281" s="164"/>
      <c r="C281" s="299" t="s">
        <v>628</v>
      </c>
      <c r="D281" s="166"/>
      <c r="E281" s="168"/>
      <c r="F281" s="167"/>
      <c r="G281" s="168"/>
      <c r="H281" s="209"/>
      <c r="I281" s="266">
        <v>21</v>
      </c>
      <c r="J281" s="361">
        <f t="shared" si="4"/>
        <v>0</v>
      </c>
      <c r="AO281" s="260"/>
      <c r="AP281" s="260"/>
      <c r="AQ281" s="260"/>
      <c r="AR281" s="260"/>
      <c r="AS281" s="260"/>
      <c r="AT281" s="260" t="s">
        <v>211</v>
      </c>
      <c r="AU281" s="260"/>
      <c r="AV281" s="260"/>
      <c r="AW281" s="260"/>
      <c r="AX281" s="260"/>
      <c r="AY281" s="260"/>
      <c r="AZ281" s="260"/>
      <c r="BA281" s="260"/>
      <c r="BB281" s="260"/>
      <c r="BC281" s="260"/>
      <c r="BD281" s="260"/>
      <c r="BE281" s="260"/>
      <c r="BF281" s="260"/>
      <c r="BG281" s="210"/>
      <c r="BH281" s="210"/>
      <c r="BI281" s="210"/>
    </row>
    <row r="282" spans="1:61" x14ac:dyDescent="0.25">
      <c r="A282" s="239" t="s">
        <v>91</v>
      </c>
      <c r="B282" s="164"/>
      <c r="C282" s="299" t="s">
        <v>628</v>
      </c>
      <c r="D282" s="166"/>
      <c r="E282" s="168"/>
      <c r="F282" s="167"/>
      <c r="G282" s="168"/>
      <c r="H282" s="209"/>
      <c r="I282" s="266">
        <v>21</v>
      </c>
      <c r="J282" s="361">
        <f t="shared" si="4"/>
        <v>0</v>
      </c>
      <c r="AO282" s="260"/>
      <c r="AP282" s="260"/>
      <c r="AQ282" s="260"/>
      <c r="AR282" s="260"/>
      <c r="AS282" s="260"/>
      <c r="AT282" s="260" t="s">
        <v>211</v>
      </c>
      <c r="AU282" s="260"/>
      <c r="AV282" s="260"/>
      <c r="AW282" s="260"/>
      <c r="AX282" s="260"/>
      <c r="AY282" s="260"/>
      <c r="AZ282" s="260"/>
      <c r="BA282" s="260"/>
      <c r="BB282" s="260"/>
      <c r="BC282" s="260"/>
      <c r="BD282" s="260"/>
      <c r="BE282" s="260"/>
      <c r="BF282" s="260"/>
      <c r="BG282" s="210"/>
      <c r="BH282" s="210"/>
      <c r="BI282" s="210"/>
    </row>
    <row r="283" spans="1:61" x14ac:dyDescent="0.25">
      <c r="A283" s="239" t="s">
        <v>91</v>
      </c>
      <c r="B283" s="164"/>
      <c r="C283" s="299" t="s">
        <v>628</v>
      </c>
      <c r="D283" s="166"/>
      <c r="E283" s="168"/>
      <c r="F283" s="167"/>
      <c r="G283" s="168"/>
      <c r="H283" s="209"/>
      <c r="I283" s="266">
        <v>21</v>
      </c>
      <c r="J283" s="361">
        <f t="shared" si="4"/>
        <v>0</v>
      </c>
      <c r="AO283" s="260"/>
      <c r="AP283" s="260"/>
      <c r="AQ283" s="260"/>
      <c r="AR283" s="260"/>
      <c r="AS283" s="260"/>
      <c r="AT283" s="260" t="s">
        <v>211</v>
      </c>
      <c r="AU283" s="260"/>
      <c r="AV283" s="260"/>
      <c r="AW283" s="260"/>
      <c r="AX283" s="260"/>
      <c r="AY283" s="260"/>
      <c r="AZ283" s="260"/>
      <c r="BA283" s="260"/>
      <c r="BB283" s="260"/>
      <c r="BC283" s="260"/>
      <c r="BD283" s="260"/>
      <c r="BE283" s="260"/>
      <c r="BF283" s="260"/>
      <c r="BG283" s="210"/>
      <c r="BH283" s="210"/>
      <c r="BI283" s="210"/>
    </row>
    <row r="284" spans="1:61" x14ac:dyDescent="0.25">
      <c r="A284" s="239" t="s">
        <v>91</v>
      </c>
      <c r="B284" s="164"/>
      <c r="C284" s="299" t="s">
        <v>628</v>
      </c>
      <c r="D284" s="166"/>
      <c r="E284" s="168"/>
      <c r="F284" s="167"/>
      <c r="G284" s="168"/>
      <c r="H284" s="209"/>
      <c r="I284" s="266">
        <v>21</v>
      </c>
      <c r="J284" s="361">
        <f t="shared" si="4"/>
        <v>0</v>
      </c>
      <c r="AO284" s="260"/>
      <c r="AP284" s="260"/>
      <c r="AQ284" s="260"/>
      <c r="AR284" s="260"/>
      <c r="AS284" s="260"/>
      <c r="AT284" s="260" t="s">
        <v>211</v>
      </c>
      <c r="AU284" s="260"/>
      <c r="AV284" s="260"/>
      <c r="AW284" s="260"/>
      <c r="AX284" s="260"/>
      <c r="AY284" s="260"/>
      <c r="AZ284" s="260"/>
      <c r="BA284" s="260"/>
      <c r="BB284" s="260"/>
      <c r="BC284" s="260"/>
      <c r="BD284" s="260"/>
      <c r="BE284" s="260"/>
      <c r="BF284" s="260"/>
      <c r="BG284" s="210"/>
      <c r="BH284" s="210"/>
      <c r="BI284" s="210"/>
    </row>
    <row r="285" spans="1:61" x14ac:dyDescent="0.25">
      <c r="A285" s="239" t="s">
        <v>91</v>
      </c>
      <c r="B285" s="164"/>
      <c r="C285" s="299" t="s">
        <v>628</v>
      </c>
      <c r="D285" s="166"/>
      <c r="E285" s="168"/>
      <c r="F285" s="167"/>
      <c r="G285" s="168"/>
      <c r="H285" s="209"/>
      <c r="I285" s="266">
        <v>21</v>
      </c>
      <c r="J285" s="361">
        <f t="shared" si="4"/>
        <v>0</v>
      </c>
      <c r="AO285" s="260"/>
      <c r="AP285" s="260"/>
      <c r="AQ285" s="260"/>
      <c r="AR285" s="260"/>
      <c r="AS285" s="260"/>
      <c r="AT285" s="260" t="s">
        <v>211</v>
      </c>
      <c r="AU285" s="260"/>
      <c r="AV285" s="260"/>
      <c r="AW285" s="260"/>
      <c r="AX285" s="260"/>
      <c r="AY285" s="260"/>
      <c r="AZ285" s="260"/>
      <c r="BA285" s="260"/>
      <c r="BB285" s="260"/>
      <c r="BC285" s="260"/>
      <c r="BD285" s="260"/>
      <c r="BE285" s="260"/>
      <c r="BF285" s="260"/>
      <c r="BG285" s="210"/>
      <c r="BH285" s="210"/>
      <c r="BI285" s="210"/>
    </row>
    <row r="286" spans="1:61" x14ac:dyDescent="0.25">
      <c r="A286" s="239" t="s">
        <v>91</v>
      </c>
      <c r="B286" s="164"/>
      <c r="C286" s="299" t="s">
        <v>628</v>
      </c>
      <c r="D286" s="166"/>
      <c r="E286" s="168"/>
      <c r="F286" s="167"/>
      <c r="G286" s="168"/>
      <c r="H286" s="209"/>
      <c r="I286" s="266">
        <v>21</v>
      </c>
      <c r="J286" s="361">
        <f t="shared" si="4"/>
        <v>0</v>
      </c>
      <c r="AO286" s="260"/>
      <c r="AP286" s="260"/>
      <c r="AQ286" s="260"/>
      <c r="AR286" s="260"/>
      <c r="AS286" s="260"/>
      <c r="AT286" s="260" t="s">
        <v>211</v>
      </c>
      <c r="AU286" s="260"/>
      <c r="AV286" s="260"/>
      <c r="AW286" s="260"/>
      <c r="AX286" s="260"/>
      <c r="AY286" s="260"/>
      <c r="AZ286" s="260"/>
      <c r="BA286" s="260"/>
      <c r="BB286" s="260"/>
      <c r="BC286" s="260"/>
      <c r="BD286" s="260"/>
      <c r="BE286" s="260"/>
      <c r="BF286" s="260"/>
      <c r="BG286" s="210"/>
      <c r="BH286" s="210"/>
      <c r="BI286" s="210"/>
    </row>
    <row r="287" spans="1:61" x14ac:dyDescent="0.25">
      <c r="A287" s="239" t="s">
        <v>91</v>
      </c>
      <c r="B287" s="164"/>
      <c r="C287" s="299" t="s">
        <v>628</v>
      </c>
      <c r="D287" s="166"/>
      <c r="E287" s="168"/>
      <c r="F287" s="167"/>
      <c r="G287" s="168"/>
      <c r="H287" s="209"/>
      <c r="I287" s="266">
        <v>21</v>
      </c>
      <c r="J287" s="361">
        <f t="shared" si="4"/>
        <v>0</v>
      </c>
      <c r="AO287" s="260"/>
      <c r="AP287" s="260"/>
      <c r="AQ287" s="260"/>
      <c r="AR287" s="260"/>
      <c r="AS287" s="260"/>
      <c r="AT287" s="260" t="s">
        <v>211</v>
      </c>
      <c r="AU287" s="260"/>
      <c r="AV287" s="260"/>
      <c r="AW287" s="260"/>
      <c r="AX287" s="260"/>
      <c r="AY287" s="260"/>
      <c r="AZ287" s="260"/>
      <c r="BA287" s="260"/>
      <c r="BB287" s="260"/>
      <c r="BC287" s="260"/>
      <c r="BD287" s="260"/>
      <c r="BE287" s="260"/>
      <c r="BF287" s="260"/>
      <c r="BG287" s="210"/>
      <c r="BH287" s="210"/>
      <c r="BI287" s="210"/>
    </row>
    <row r="288" spans="1:61" x14ac:dyDescent="0.25">
      <c r="A288" s="239" t="s">
        <v>91</v>
      </c>
      <c r="B288" s="164"/>
      <c r="C288" s="299" t="s">
        <v>628</v>
      </c>
      <c r="D288" s="166"/>
      <c r="E288" s="168"/>
      <c r="F288" s="167"/>
      <c r="G288" s="168"/>
      <c r="H288" s="209"/>
      <c r="I288" s="266">
        <v>21</v>
      </c>
      <c r="J288" s="361">
        <f t="shared" si="4"/>
        <v>0</v>
      </c>
      <c r="AO288" s="260"/>
      <c r="AP288" s="260"/>
      <c r="AQ288" s="260"/>
      <c r="AR288" s="260"/>
      <c r="AS288" s="260"/>
      <c r="AT288" s="260" t="s">
        <v>211</v>
      </c>
      <c r="AU288" s="260"/>
      <c r="AV288" s="260"/>
      <c r="AW288" s="260"/>
      <c r="AX288" s="260"/>
      <c r="AY288" s="260"/>
      <c r="AZ288" s="260"/>
      <c r="BA288" s="260"/>
      <c r="BB288" s="260"/>
      <c r="BC288" s="260"/>
      <c r="BD288" s="260"/>
      <c r="BE288" s="260"/>
      <c r="BF288" s="260"/>
      <c r="BG288" s="210"/>
      <c r="BH288" s="210"/>
      <c r="BI288" s="210"/>
    </row>
    <row r="289" spans="1:61" x14ac:dyDescent="0.25">
      <c r="A289" s="239" t="s">
        <v>91</v>
      </c>
      <c r="B289" s="164"/>
      <c r="C289" s="299" t="s">
        <v>628</v>
      </c>
      <c r="D289" s="166"/>
      <c r="E289" s="168"/>
      <c r="F289" s="167"/>
      <c r="G289" s="168"/>
      <c r="H289" s="209"/>
      <c r="I289" s="266">
        <v>21</v>
      </c>
      <c r="J289" s="361">
        <f t="shared" si="4"/>
        <v>0</v>
      </c>
      <c r="AO289" s="260"/>
      <c r="AP289" s="260"/>
      <c r="AQ289" s="260"/>
      <c r="AR289" s="260"/>
      <c r="AS289" s="260"/>
      <c r="AT289" s="260" t="s">
        <v>211</v>
      </c>
      <c r="AU289" s="260"/>
      <c r="AV289" s="260"/>
      <c r="AW289" s="260"/>
      <c r="AX289" s="260"/>
      <c r="AY289" s="260"/>
      <c r="AZ289" s="260"/>
      <c r="BA289" s="260"/>
      <c r="BB289" s="260"/>
      <c r="BC289" s="260"/>
      <c r="BD289" s="260"/>
      <c r="BE289" s="260"/>
      <c r="BF289" s="260"/>
      <c r="BG289" s="210"/>
      <c r="BH289" s="210"/>
      <c r="BI289" s="210"/>
    </row>
    <row r="290" spans="1:61" x14ac:dyDescent="0.25">
      <c r="A290" s="239" t="s">
        <v>91</v>
      </c>
      <c r="B290" s="164"/>
      <c r="C290" s="299" t="s">
        <v>628</v>
      </c>
      <c r="D290" s="166"/>
      <c r="E290" s="168"/>
      <c r="F290" s="167"/>
      <c r="G290" s="168"/>
      <c r="H290" s="209"/>
      <c r="I290" s="266">
        <v>21</v>
      </c>
      <c r="J290" s="361">
        <f t="shared" si="4"/>
        <v>0</v>
      </c>
      <c r="AO290" s="260"/>
      <c r="AP290" s="260"/>
      <c r="AQ290" s="260"/>
      <c r="AR290" s="260"/>
      <c r="AS290" s="260"/>
      <c r="AT290" s="260" t="s">
        <v>211</v>
      </c>
      <c r="AU290" s="260"/>
      <c r="AV290" s="260"/>
      <c r="AW290" s="260"/>
      <c r="AX290" s="260"/>
      <c r="AY290" s="260"/>
      <c r="AZ290" s="260"/>
      <c r="BA290" s="260"/>
      <c r="BB290" s="260"/>
      <c r="BC290" s="260"/>
      <c r="BD290" s="260"/>
      <c r="BE290" s="260"/>
      <c r="BF290" s="260"/>
      <c r="BG290" s="210"/>
      <c r="BH290" s="210"/>
      <c r="BI290" s="210"/>
    </row>
    <row r="291" spans="1:61" x14ac:dyDescent="0.25">
      <c r="A291" s="239" t="s">
        <v>91</v>
      </c>
      <c r="B291" s="164"/>
      <c r="C291" s="299" t="s">
        <v>628</v>
      </c>
      <c r="D291" s="166"/>
      <c r="E291" s="168"/>
      <c r="F291" s="167"/>
      <c r="G291" s="168"/>
      <c r="H291" s="209"/>
      <c r="I291" s="266">
        <v>21</v>
      </c>
      <c r="J291" s="361">
        <f t="shared" si="4"/>
        <v>0</v>
      </c>
      <c r="AO291" s="260"/>
      <c r="AP291" s="260"/>
      <c r="AQ291" s="260"/>
      <c r="AR291" s="260"/>
      <c r="AS291" s="260"/>
      <c r="AT291" s="260" t="s">
        <v>211</v>
      </c>
      <c r="AU291" s="260"/>
      <c r="AV291" s="260"/>
      <c r="AW291" s="260"/>
      <c r="AX291" s="260"/>
      <c r="AY291" s="260"/>
      <c r="AZ291" s="260"/>
      <c r="BA291" s="260"/>
      <c r="BB291" s="260"/>
      <c r="BC291" s="260"/>
      <c r="BD291" s="260"/>
      <c r="BE291" s="260"/>
      <c r="BF291" s="260"/>
      <c r="BG291" s="210"/>
      <c r="BH291" s="210"/>
      <c r="BI291" s="210"/>
    </row>
    <row r="292" spans="1:61" x14ac:dyDescent="0.25">
      <c r="A292" s="239" t="s">
        <v>91</v>
      </c>
      <c r="B292" s="164"/>
      <c r="C292" s="299" t="s">
        <v>628</v>
      </c>
      <c r="D292" s="166"/>
      <c r="E292" s="168"/>
      <c r="F292" s="167"/>
      <c r="G292" s="168"/>
      <c r="H292" s="209"/>
      <c r="I292" s="266">
        <v>21</v>
      </c>
      <c r="J292" s="361">
        <f t="shared" si="4"/>
        <v>0</v>
      </c>
      <c r="AO292" s="260"/>
      <c r="AP292" s="260"/>
      <c r="AQ292" s="260"/>
      <c r="AR292" s="260"/>
      <c r="AS292" s="260"/>
      <c r="AT292" s="260" t="s">
        <v>211</v>
      </c>
      <c r="AU292" s="260"/>
      <c r="AV292" s="260"/>
      <c r="AW292" s="260"/>
      <c r="AX292" s="260"/>
      <c r="AY292" s="260"/>
      <c r="AZ292" s="260"/>
      <c r="BA292" s="260"/>
      <c r="BB292" s="260"/>
      <c r="BC292" s="260"/>
      <c r="BD292" s="260"/>
      <c r="BE292" s="260"/>
      <c r="BF292" s="260"/>
      <c r="BG292" s="210"/>
      <c r="BH292" s="210"/>
      <c r="BI292" s="210"/>
    </row>
    <row r="293" spans="1:61" x14ac:dyDescent="0.25">
      <c r="A293" s="239" t="s">
        <v>91</v>
      </c>
      <c r="B293" s="164"/>
      <c r="C293" s="299" t="s">
        <v>628</v>
      </c>
      <c r="D293" s="166"/>
      <c r="E293" s="168"/>
      <c r="F293" s="167"/>
      <c r="G293" s="168"/>
      <c r="H293" s="209"/>
      <c r="I293" s="266">
        <v>21</v>
      </c>
      <c r="J293" s="361">
        <f t="shared" si="4"/>
        <v>0</v>
      </c>
      <c r="AO293" s="260"/>
      <c r="AP293" s="260"/>
      <c r="AQ293" s="260"/>
      <c r="AR293" s="260"/>
      <c r="AS293" s="260"/>
      <c r="AT293" s="260" t="s">
        <v>211</v>
      </c>
      <c r="AU293" s="260"/>
      <c r="AV293" s="260"/>
      <c r="AW293" s="260"/>
      <c r="AX293" s="260"/>
      <c r="AY293" s="260"/>
      <c r="AZ293" s="260"/>
      <c r="BA293" s="260"/>
      <c r="BB293" s="260"/>
      <c r="BC293" s="260"/>
      <c r="BD293" s="260"/>
      <c r="BE293" s="260"/>
      <c r="BF293" s="260"/>
      <c r="BG293" s="210"/>
      <c r="BH293" s="210"/>
      <c r="BI293" s="210"/>
    </row>
    <row r="294" spans="1:61" x14ac:dyDescent="0.25">
      <c r="A294" s="239" t="s">
        <v>91</v>
      </c>
      <c r="B294" s="164"/>
      <c r="C294" s="299" t="s">
        <v>628</v>
      </c>
      <c r="D294" s="166"/>
      <c r="E294" s="168"/>
      <c r="F294" s="167"/>
      <c r="G294" s="168"/>
      <c r="H294" s="209"/>
      <c r="I294" s="266">
        <v>21</v>
      </c>
      <c r="J294" s="361">
        <f t="shared" si="4"/>
        <v>0</v>
      </c>
      <c r="AO294" s="260"/>
      <c r="AP294" s="260"/>
      <c r="AQ294" s="260"/>
      <c r="AR294" s="260"/>
      <c r="AS294" s="260"/>
      <c r="AT294" s="260" t="s">
        <v>211</v>
      </c>
      <c r="AU294" s="260"/>
      <c r="AV294" s="260"/>
      <c r="AW294" s="260"/>
      <c r="AX294" s="260"/>
      <c r="AY294" s="260"/>
      <c r="AZ294" s="260"/>
      <c r="BA294" s="260"/>
      <c r="BB294" s="260"/>
      <c r="BC294" s="260"/>
      <c r="BD294" s="260"/>
      <c r="BE294" s="260"/>
      <c r="BF294" s="260"/>
      <c r="BG294" s="210"/>
      <c r="BH294" s="210"/>
      <c r="BI294" s="210"/>
    </row>
    <row r="295" spans="1:61" x14ac:dyDescent="0.25">
      <c r="A295" s="239" t="s">
        <v>91</v>
      </c>
      <c r="B295" s="164"/>
      <c r="C295" s="299" t="s">
        <v>628</v>
      </c>
      <c r="D295" s="166"/>
      <c r="E295" s="168"/>
      <c r="F295" s="167"/>
      <c r="G295" s="168"/>
      <c r="H295" s="209"/>
      <c r="I295" s="266">
        <v>21</v>
      </c>
      <c r="J295" s="361">
        <f t="shared" si="4"/>
        <v>0</v>
      </c>
      <c r="AO295" s="260"/>
      <c r="AP295" s="260"/>
      <c r="AQ295" s="260"/>
      <c r="AR295" s="260"/>
      <c r="AS295" s="260"/>
      <c r="AT295" s="260" t="s">
        <v>211</v>
      </c>
      <c r="AU295" s="260"/>
      <c r="AV295" s="260"/>
      <c r="AW295" s="260"/>
      <c r="AX295" s="260"/>
      <c r="AY295" s="260"/>
      <c r="AZ295" s="260"/>
      <c r="BA295" s="260"/>
      <c r="BB295" s="260"/>
      <c r="BC295" s="260"/>
      <c r="BD295" s="260"/>
      <c r="BE295" s="260"/>
      <c r="BF295" s="260"/>
      <c r="BG295" s="210"/>
      <c r="BH295" s="210"/>
      <c r="BI295" s="210"/>
    </row>
    <row r="296" spans="1:61" x14ac:dyDescent="0.25">
      <c r="A296" s="239" t="s">
        <v>91</v>
      </c>
      <c r="B296" s="164"/>
      <c r="C296" s="299" t="s">
        <v>628</v>
      </c>
      <c r="D296" s="166"/>
      <c r="E296" s="168"/>
      <c r="F296" s="167"/>
      <c r="G296" s="168"/>
      <c r="H296" s="209"/>
      <c r="I296" s="266">
        <v>21</v>
      </c>
      <c r="J296" s="361">
        <f t="shared" si="4"/>
        <v>0</v>
      </c>
      <c r="AO296" s="260"/>
      <c r="AP296" s="260"/>
      <c r="AQ296" s="260"/>
      <c r="AR296" s="260"/>
      <c r="AS296" s="260"/>
      <c r="AT296" s="260" t="s">
        <v>211</v>
      </c>
      <c r="AU296" s="260"/>
      <c r="AV296" s="260"/>
      <c r="AW296" s="260"/>
      <c r="AX296" s="260"/>
      <c r="AY296" s="260"/>
      <c r="AZ296" s="260"/>
      <c r="BA296" s="260"/>
      <c r="BB296" s="260"/>
      <c r="BC296" s="260"/>
      <c r="BD296" s="260"/>
      <c r="BE296" s="260"/>
      <c r="BF296" s="260"/>
      <c r="BG296" s="210"/>
      <c r="BH296" s="210"/>
      <c r="BI296" s="210"/>
    </row>
    <row r="297" spans="1:61" x14ac:dyDescent="0.25">
      <c r="A297" s="239" t="s">
        <v>91</v>
      </c>
      <c r="B297" s="164"/>
      <c r="C297" s="299" t="s">
        <v>628</v>
      </c>
      <c r="D297" s="166"/>
      <c r="E297" s="168"/>
      <c r="F297" s="167"/>
      <c r="G297" s="168"/>
      <c r="H297" s="209"/>
      <c r="I297" s="266">
        <v>21</v>
      </c>
      <c r="J297" s="361">
        <f t="shared" si="4"/>
        <v>0</v>
      </c>
      <c r="AO297" s="260"/>
      <c r="AP297" s="260"/>
      <c r="AQ297" s="260"/>
      <c r="AR297" s="260"/>
      <c r="AS297" s="260"/>
      <c r="AT297" s="260" t="s">
        <v>211</v>
      </c>
      <c r="AU297" s="260"/>
      <c r="AV297" s="260"/>
      <c r="AW297" s="260"/>
      <c r="AX297" s="260"/>
      <c r="AY297" s="260"/>
      <c r="AZ297" s="260"/>
      <c r="BA297" s="260"/>
      <c r="BB297" s="260"/>
      <c r="BC297" s="260"/>
      <c r="BD297" s="260"/>
      <c r="BE297" s="260"/>
      <c r="BF297" s="260"/>
      <c r="BG297" s="210"/>
      <c r="BH297" s="210"/>
      <c r="BI297" s="210"/>
    </row>
    <row r="298" spans="1:61" x14ac:dyDescent="0.25">
      <c r="A298" s="239" t="s">
        <v>91</v>
      </c>
      <c r="B298" s="164"/>
      <c r="C298" s="299" t="s">
        <v>628</v>
      </c>
      <c r="D298" s="166"/>
      <c r="E298" s="168"/>
      <c r="F298" s="167"/>
      <c r="G298" s="168"/>
      <c r="H298" s="209"/>
      <c r="I298" s="266">
        <v>21</v>
      </c>
      <c r="J298" s="361">
        <f t="shared" si="4"/>
        <v>0</v>
      </c>
      <c r="AO298" s="260"/>
      <c r="AP298" s="260"/>
      <c r="AQ298" s="260"/>
      <c r="AR298" s="260"/>
      <c r="AS298" s="260"/>
      <c r="AT298" s="260" t="s">
        <v>211</v>
      </c>
      <c r="AU298" s="260"/>
      <c r="AV298" s="260"/>
      <c r="AW298" s="260"/>
      <c r="AX298" s="260"/>
      <c r="AY298" s="260"/>
      <c r="AZ298" s="260"/>
      <c r="BA298" s="260"/>
      <c r="BB298" s="260"/>
      <c r="BC298" s="260"/>
      <c r="BD298" s="260"/>
      <c r="BE298" s="260"/>
      <c r="BF298" s="260"/>
      <c r="BG298" s="210"/>
      <c r="BH298" s="210"/>
      <c r="BI298" s="210"/>
    </row>
    <row r="299" spans="1:61" x14ac:dyDescent="0.25">
      <c r="A299" s="239" t="s">
        <v>91</v>
      </c>
      <c r="B299" s="164"/>
      <c r="C299" s="299" t="s">
        <v>628</v>
      </c>
      <c r="D299" s="166"/>
      <c r="E299" s="168"/>
      <c r="F299" s="167"/>
      <c r="G299" s="168"/>
      <c r="H299" s="209"/>
      <c r="I299" s="266">
        <v>21</v>
      </c>
      <c r="J299" s="361">
        <f t="shared" si="4"/>
        <v>0</v>
      </c>
      <c r="AO299" s="260"/>
      <c r="AP299" s="260"/>
      <c r="AQ299" s="260"/>
      <c r="AR299" s="260"/>
      <c r="AS299" s="260"/>
      <c r="AT299" s="260" t="s">
        <v>211</v>
      </c>
      <c r="AU299" s="260"/>
      <c r="AV299" s="260"/>
      <c r="AW299" s="260"/>
      <c r="AX299" s="260"/>
      <c r="AY299" s="260"/>
      <c r="AZ299" s="260"/>
      <c r="BA299" s="260"/>
      <c r="BB299" s="260"/>
      <c r="BC299" s="260"/>
      <c r="BD299" s="260"/>
      <c r="BE299" s="260"/>
      <c r="BF299" s="260"/>
      <c r="BG299" s="210"/>
      <c r="BH299" s="210"/>
      <c r="BI299" s="210"/>
    </row>
    <row r="300" spans="1:61" x14ac:dyDescent="0.25">
      <c r="A300" s="239" t="s">
        <v>91</v>
      </c>
      <c r="B300" s="164"/>
      <c r="C300" s="299" t="s">
        <v>628</v>
      </c>
      <c r="D300" s="166"/>
      <c r="E300" s="168"/>
      <c r="F300" s="167"/>
      <c r="G300" s="168"/>
      <c r="H300" s="209"/>
      <c r="I300" s="266">
        <v>21</v>
      </c>
      <c r="J300" s="361">
        <f t="shared" si="4"/>
        <v>0</v>
      </c>
      <c r="AO300" s="260"/>
      <c r="AP300" s="260"/>
      <c r="AQ300" s="260"/>
      <c r="AR300" s="260"/>
      <c r="AS300" s="260"/>
      <c r="AT300" s="260" t="s">
        <v>211</v>
      </c>
      <c r="AU300" s="260"/>
      <c r="AV300" s="260"/>
      <c r="AW300" s="260"/>
      <c r="AX300" s="260"/>
      <c r="AY300" s="260"/>
      <c r="AZ300" s="260"/>
      <c r="BA300" s="260"/>
      <c r="BB300" s="260"/>
      <c r="BC300" s="260"/>
      <c r="BD300" s="260"/>
      <c r="BE300" s="260"/>
      <c r="BF300" s="260"/>
      <c r="BG300" s="210"/>
      <c r="BH300" s="210"/>
      <c r="BI300" s="210"/>
    </row>
    <row r="301" spans="1:61" x14ac:dyDescent="0.25">
      <c r="A301" s="239" t="s">
        <v>91</v>
      </c>
      <c r="B301" s="164"/>
      <c r="C301" s="299" t="s">
        <v>628</v>
      </c>
      <c r="D301" s="166"/>
      <c r="E301" s="168"/>
      <c r="F301" s="167"/>
      <c r="G301" s="168"/>
      <c r="H301" s="209"/>
      <c r="I301" s="266">
        <v>21</v>
      </c>
      <c r="J301" s="361">
        <f t="shared" si="4"/>
        <v>0</v>
      </c>
      <c r="AO301" s="260"/>
      <c r="AP301" s="260"/>
      <c r="AQ301" s="260"/>
      <c r="AR301" s="260"/>
      <c r="AS301" s="260"/>
      <c r="AT301" s="260" t="s">
        <v>211</v>
      </c>
      <c r="AU301" s="260"/>
      <c r="AV301" s="260"/>
      <c r="AW301" s="260"/>
      <c r="AX301" s="260"/>
      <c r="AY301" s="260"/>
      <c r="AZ301" s="260"/>
      <c r="BA301" s="260"/>
      <c r="BB301" s="260"/>
      <c r="BC301" s="260"/>
      <c r="BD301" s="260"/>
      <c r="BE301" s="260"/>
      <c r="BF301" s="260"/>
      <c r="BG301" s="210"/>
      <c r="BH301" s="210"/>
      <c r="BI301" s="210"/>
    </row>
    <row r="302" spans="1:61" x14ac:dyDescent="0.25">
      <c r="A302" s="239" t="s">
        <v>91</v>
      </c>
      <c r="B302" s="164"/>
      <c r="C302" s="299" t="s">
        <v>628</v>
      </c>
      <c r="D302" s="166"/>
      <c r="E302" s="168"/>
      <c r="F302" s="167"/>
      <c r="G302" s="168"/>
      <c r="H302" s="209"/>
      <c r="I302" s="266">
        <v>21</v>
      </c>
      <c r="J302" s="361">
        <f t="shared" si="4"/>
        <v>0</v>
      </c>
      <c r="AO302" s="260"/>
      <c r="AP302" s="260"/>
      <c r="AQ302" s="260"/>
      <c r="AR302" s="260"/>
      <c r="AS302" s="260"/>
      <c r="AT302" s="260" t="s">
        <v>211</v>
      </c>
      <c r="AU302" s="260"/>
      <c r="AV302" s="260"/>
      <c r="AW302" s="260"/>
      <c r="AX302" s="260"/>
      <c r="AY302" s="260"/>
      <c r="AZ302" s="260"/>
      <c r="BA302" s="260"/>
      <c r="BB302" s="260"/>
      <c r="BC302" s="260"/>
      <c r="BD302" s="260"/>
      <c r="BE302" s="260"/>
      <c r="BF302" s="260"/>
      <c r="BG302" s="210"/>
      <c r="BH302" s="210"/>
      <c r="BI302" s="210"/>
    </row>
    <row r="303" spans="1:61" x14ac:dyDescent="0.25">
      <c r="A303" s="239" t="s">
        <v>91</v>
      </c>
      <c r="B303" s="164"/>
      <c r="C303" s="299" t="s">
        <v>628</v>
      </c>
      <c r="D303" s="166"/>
      <c r="E303" s="168"/>
      <c r="F303" s="167"/>
      <c r="G303" s="168"/>
      <c r="H303" s="209"/>
      <c r="I303" s="266">
        <v>21</v>
      </c>
      <c r="J303" s="361">
        <f t="shared" si="4"/>
        <v>0</v>
      </c>
      <c r="AO303" s="260"/>
      <c r="AP303" s="260"/>
      <c r="AQ303" s="260"/>
      <c r="AR303" s="260"/>
      <c r="AS303" s="260"/>
      <c r="AT303" s="260" t="s">
        <v>211</v>
      </c>
      <c r="AU303" s="260"/>
      <c r="AV303" s="260"/>
      <c r="AW303" s="260"/>
      <c r="AX303" s="260"/>
      <c r="AY303" s="260"/>
      <c r="AZ303" s="260"/>
      <c r="BA303" s="260"/>
      <c r="BB303" s="260"/>
      <c r="BC303" s="260"/>
      <c r="BD303" s="260"/>
      <c r="BE303" s="260"/>
      <c r="BF303" s="260"/>
      <c r="BG303" s="210"/>
      <c r="BH303" s="210"/>
      <c r="BI303" s="210"/>
    </row>
    <row r="304" spans="1:61" x14ac:dyDescent="0.25">
      <c r="A304" s="239" t="s">
        <v>91</v>
      </c>
      <c r="B304" s="164"/>
      <c r="C304" s="299" t="s">
        <v>628</v>
      </c>
      <c r="D304" s="166"/>
      <c r="E304" s="168"/>
      <c r="F304" s="167"/>
      <c r="G304" s="168"/>
      <c r="H304" s="209"/>
      <c r="I304" s="266">
        <v>21</v>
      </c>
      <c r="J304" s="361">
        <f t="shared" si="4"/>
        <v>0</v>
      </c>
      <c r="AO304" s="260"/>
      <c r="AP304" s="260"/>
      <c r="AQ304" s="260"/>
      <c r="AR304" s="260"/>
      <c r="AS304" s="260"/>
      <c r="AT304" s="260" t="s">
        <v>211</v>
      </c>
      <c r="AU304" s="260"/>
      <c r="AV304" s="260"/>
      <c r="AW304" s="260"/>
      <c r="AX304" s="260"/>
      <c r="AY304" s="260"/>
      <c r="AZ304" s="260"/>
      <c r="BA304" s="260"/>
      <c r="BB304" s="260"/>
      <c r="BC304" s="260"/>
      <c r="BD304" s="260"/>
      <c r="BE304" s="260"/>
      <c r="BF304" s="260"/>
      <c r="BG304" s="210"/>
      <c r="BH304" s="210"/>
      <c r="BI304" s="210"/>
    </row>
    <row r="305" spans="1:61" x14ac:dyDescent="0.25">
      <c r="A305" s="239" t="s">
        <v>91</v>
      </c>
      <c r="B305" s="164"/>
      <c r="C305" s="299" t="s">
        <v>628</v>
      </c>
      <c r="D305" s="166"/>
      <c r="E305" s="168"/>
      <c r="F305" s="167"/>
      <c r="G305" s="168"/>
      <c r="H305" s="209"/>
      <c r="I305" s="266">
        <v>21</v>
      </c>
      <c r="J305" s="361">
        <f t="shared" si="4"/>
        <v>0</v>
      </c>
      <c r="AO305" s="260"/>
      <c r="AP305" s="260"/>
      <c r="AQ305" s="260"/>
      <c r="AR305" s="260"/>
      <c r="AS305" s="260"/>
      <c r="AT305" s="260" t="s">
        <v>211</v>
      </c>
      <c r="AU305" s="260"/>
      <c r="AV305" s="260"/>
      <c r="AW305" s="260"/>
      <c r="AX305" s="260"/>
      <c r="AY305" s="260"/>
      <c r="AZ305" s="260"/>
      <c r="BA305" s="260"/>
      <c r="BB305" s="260"/>
      <c r="BC305" s="260"/>
      <c r="BD305" s="260"/>
      <c r="BE305" s="260"/>
      <c r="BF305" s="260"/>
      <c r="BG305" s="210"/>
      <c r="BH305" s="210"/>
      <c r="BI305" s="210"/>
    </row>
    <row r="306" spans="1:61" x14ac:dyDescent="0.25">
      <c r="A306" s="239" t="s">
        <v>91</v>
      </c>
      <c r="B306" s="164"/>
      <c r="C306" s="299" t="s">
        <v>628</v>
      </c>
      <c r="D306" s="166"/>
      <c r="E306" s="168"/>
      <c r="F306" s="167"/>
      <c r="G306" s="168"/>
      <c r="H306" s="209"/>
      <c r="I306" s="266">
        <v>21</v>
      </c>
      <c r="J306" s="361">
        <f t="shared" si="4"/>
        <v>0</v>
      </c>
      <c r="AO306" s="260"/>
      <c r="AP306" s="260"/>
      <c r="AQ306" s="260"/>
      <c r="AR306" s="260"/>
      <c r="AS306" s="260"/>
      <c r="AT306" s="260" t="s">
        <v>211</v>
      </c>
      <c r="AU306" s="260"/>
      <c r="AV306" s="260"/>
      <c r="AW306" s="260"/>
      <c r="AX306" s="260"/>
      <c r="AY306" s="260"/>
      <c r="AZ306" s="260"/>
      <c r="BA306" s="260"/>
      <c r="BB306" s="260"/>
      <c r="BC306" s="260"/>
      <c r="BD306" s="260"/>
      <c r="BE306" s="260"/>
      <c r="BF306" s="260"/>
      <c r="BG306" s="210"/>
      <c r="BH306" s="210"/>
      <c r="BI306" s="210"/>
    </row>
    <row r="307" spans="1:61" x14ac:dyDescent="0.25">
      <c r="A307" s="239" t="s">
        <v>91</v>
      </c>
      <c r="B307" s="164"/>
      <c r="C307" s="299" t="s">
        <v>628</v>
      </c>
      <c r="D307" s="166"/>
      <c r="E307" s="168"/>
      <c r="F307" s="167"/>
      <c r="G307" s="168"/>
      <c r="H307" s="209"/>
      <c r="I307" s="266">
        <v>21</v>
      </c>
      <c r="J307" s="361">
        <f t="shared" ref="J307:J370" si="5">D307/(I307+100)*100</f>
        <v>0</v>
      </c>
      <c r="AO307" s="260"/>
      <c r="AP307" s="260"/>
      <c r="AQ307" s="260"/>
      <c r="AR307" s="260"/>
      <c r="AS307" s="260"/>
      <c r="AT307" s="260" t="s">
        <v>211</v>
      </c>
      <c r="AU307" s="260"/>
      <c r="AV307" s="260"/>
      <c r="AW307" s="260"/>
      <c r="AX307" s="260"/>
      <c r="AY307" s="260"/>
      <c r="AZ307" s="260"/>
      <c r="BA307" s="260"/>
      <c r="BB307" s="260"/>
      <c r="BC307" s="260"/>
      <c r="BD307" s="260"/>
      <c r="BE307" s="260"/>
      <c r="BF307" s="260"/>
      <c r="BG307" s="210"/>
      <c r="BH307" s="210"/>
      <c r="BI307" s="210"/>
    </row>
    <row r="308" spans="1:61" x14ac:dyDescent="0.25">
      <c r="A308" s="239" t="s">
        <v>91</v>
      </c>
      <c r="B308" s="164"/>
      <c r="C308" s="299" t="s">
        <v>628</v>
      </c>
      <c r="D308" s="166"/>
      <c r="E308" s="168"/>
      <c r="F308" s="167"/>
      <c r="G308" s="168"/>
      <c r="H308" s="209"/>
      <c r="I308" s="266">
        <v>21</v>
      </c>
      <c r="J308" s="361">
        <f t="shared" si="5"/>
        <v>0</v>
      </c>
      <c r="AO308" s="260"/>
      <c r="AP308" s="260"/>
      <c r="AQ308" s="260"/>
      <c r="AR308" s="260"/>
      <c r="AS308" s="260"/>
      <c r="AT308" s="260" t="s">
        <v>211</v>
      </c>
      <c r="AU308" s="260"/>
      <c r="AV308" s="260"/>
      <c r="AW308" s="260"/>
      <c r="AX308" s="260"/>
      <c r="AY308" s="260"/>
      <c r="AZ308" s="260"/>
      <c r="BA308" s="260"/>
      <c r="BB308" s="260"/>
      <c r="BC308" s="260"/>
      <c r="BD308" s="260"/>
      <c r="BE308" s="260"/>
      <c r="BF308" s="260"/>
      <c r="BG308" s="210"/>
      <c r="BH308" s="210"/>
      <c r="BI308" s="210"/>
    </row>
    <row r="309" spans="1:61" x14ac:dyDescent="0.25">
      <c r="A309" s="239" t="s">
        <v>91</v>
      </c>
      <c r="B309" s="164"/>
      <c r="C309" s="299" t="s">
        <v>628</v>
      </c>
      <c r="D309" s="166"/>
      <c r="E309" s="168"/>
      <c r="F309" s="167"/>
      <c r="G309" s="168"/>
      <c r="H309" s="209"/>
      <c r="I309" s="266">
        <v>21</v>
      </c>
      <c r="J309" s="361">
        <f t="shared" si="5"/>
        <v>0</v>
      </c>
      <c r="AO309" s="260"/>
      <c r="AP309" s="260"/>
      <c r="AQ309" s="260"/>
      <c r="AR309" s="260"/>
      <c r="AS309" s="260"/>
      <c r="AT309" s="260" t="s">
        <v>211</v>
      </c>
      <c r="AU309" s="260"/>
      <c r="AV309" s="260"/>
      <c r="AW309" s="260"/>
      <c r="AX309" s="260"/>
      <c r="AY309" s="260"/>
      <c r="AZ309" s="260"/>
      <c r="BA309" s="260"/>
      <c r="BB309" s="260"/>
      <c r="BC309" s="260"/>
      <c r="BD309" s="260"/>
      <c r="BE309" s="260"/>
      <c r="BF309" s="260"/>
      <c r="BG309" s="210"/>
      <c r="BH309" s="210"/>
      <c r="BI309" s="210"/>
    </row>
    <row r="310" spans="1:61" x14ac:dyDescent="0.25">
      <c r="A310" s="239" t="s">
        <v>91</v>
      </c>
      <c r="B310" s="164"/>
      <c r="C310" s="299" t="s">
        <v>628</v>
      </c>
      <c r="D310" s="166"/>
      <c r="E310" s="168"/>
      <c r="F310" s="167"/>
      <c r="G310" s="168"/>
      <c r="H310" s="209"/>
      <c r="I310" s="266">
        <v>21</v>
      </c>
      <c r="J310" s="361">
        <f t="shared" si="5"/>
        <v>0</v>
      </c>
      <c r="AO310" s="260"/>
      <c r="AP310" s="260"/>
      <c r="AQ310" s="260"/>
      <c r="AR310" s="260"/>
      <c r="AS310" s="260"/>
      <c r="AT310" s="260" t="s">
        <v>211</v>
      </c>
      <c r="AU310" s="260"/>
      <c r="AV310" s="260"/>
      <c r="AW310" s="260"/>
      <c r="AX310" s="260"/>
      <c r="AY310" s="260"/>
      <c r="AZ310" s="260"/>
      <c r="BA310" s="260"/>
      <c r="BB310" s="260"/>
      <c r="BC310" s="260"/>
      <c r="BD310" s="260"/>
      <c r="BE310" s="260"/>
      <c r="BF310" s="260"/>
      <c r="BG310" s="210"/>
      <c r="BH310" s="210"/>
      <c r="BI310" s="210"/>
    </row>
    <row r="311" spans="1:61" x14ac:dyDescent="0.25">
      <c r="A311" s="239" t="s">
        <v>91</v>
      </c>
      <c r="B311" s="164"/>
      <c r="C311" s="299" t="s">
        <v>628</v>
      </c>
      <c r="D311" s="166"/>
      <c r="E311" s="168"/>
      <c r="F311" s="167"/>
      <c r="G311" s="168"/>
      <c r="H311" s="209"/>
      <c r="I311" s="266">
        <v>21</v>
      </c>
      <c r="J311" s="361">
        <f t="shared" si="5"/>
        <v>0</v>
      </c>
      <c r="AO311" s="260"/>
      <c r="AP311" s="260"/>
      <c r="AQ311" s="260"/>
      <c r="AR311" s="260"/>
      <c r="AS311" s="260"/>
      <c r="AT311" s="260" t="s">
        <v>211</v>
      </c>
      <c r="AU311" s="260"/>
      <c r="AV311" s="260"/>
      <c r="AW311" s="260"/>
      <c r="AX311" s="260"/>
      <c r="AY311" s="260"/>
      <c r="AZ311" s="260"/>
      <c r="BA311" s="260"/>
      <c r="BB311" s="260"/>
      <c r="BC311" s="260"/>
      <c r="BD311" s="260"/>
      <c r="BE311" s="260"/>
      <c r="BF311" s="260"/>
      <c r="BG311" s="210"/>
      <c r="BH311" s="210"/>
      <c r="BI311" s="210"/>
    </row>
    <row r="312" spans="1:61" x14ac:dyDescent="0.25">
      <c r="A312" s="239" t="s">
        <v>91</v>
      </c>
      <c r="B312" s="164"/>
      <c r="C312" s="299" t="s">
        <v>628</v>
      </c>
      <c r="D312" s="166"/>
      <c r="E312" s="168"/>
      <c r="F312" s="167"/>
      <c r="G312" s="168"/>
      <c r="H312" s="209"/>
      <c r="I312" s="266">
        <v>21</v>
      </c>
      <c r="J312" s="361">
        <f t="shared" si="5"/>
        <v>0</v>
      </c>
      <c r="AO312" s="260"/>
      <c r="AP312" s="260"/>
      <c r="AQ312" s="260"/>
      <c r="AR312" s="260"/>
      <c r="AS312" s="260"/>
      <c r="AT312" s="260" t="s">
        <v>211</v>
      </c>
      <c r="AU312" s="260"/>
      <c r="AV312" s="260"/>
      <c r="AW312" s="260"/>
      <c r="AX312" s="260"/>
      <c r="AY312" s="260"/>
      <c r="AZ312" s="260"/>
      <c r="BA312" s="260"/>
      <c r="BB312" s="260"/>
      <c r="BC312" s="260"/>
      <c r="BD312" s="260"/>
      <c r="BE312" s="260"/>
      <c r="BF312" s="260"/>
      <c r="BG312" s="210"/>
      <c r="BH312" s="210"/>
      <c r="BI312" s="210"/>
    </row>
    <row r="313" spans="1:61" x14ac:dyDescent="0.25">
      <c r="A313" s="239" t="s">
        <v>91</v>
      </c>
      <c r="B313" s="164"/>
      <c r="C313" s="299" t="s">
        <v>628</v>
      </c>
      <c r="D313" s="166"/>
      <c r="E313" s="168"/>
      <c r="F313" s="167"/>
      <c r="G313" s="168"/>
      <c r="H313" s="209"/>
      <c r="I313" s="266">
        <v>21</v>
      </c>
      <c r="J313" s="361">
        <f t="shared" si="5"/>
        <v>0</v>
      </c>
      <c r="AO313" s="260"/>
      <c r="AP313" s="260"/>
      <c r="AQ313" s="260"/>
      <c r="AR313" s="260"/>
      <c r="AS313" s="260"/>
      <c r="AT313" s="260" t="s">
        <v>211</v>
      </c>
      <c r="AU313" s="260"/>
      <c r="AV313" s="260"/>
      <c r="AW313" s="260"/>
      <c r="AX313" s="260"/>
      <c r="AY313" s="260"/>
      <c r="AZ313" s="260"/>
      <c r="BA313" s="260"/>
      <c r="BB313" s="260"/>
      <c r="BC313" s="260"/>
      <c r="BD313" s="260"/>
      <c r="BE313" s="260"/>
      <c r="BF313" s="260"/>
      <c r="BG313" s="210"/>
      <c r="BH313" s="210"/>
      <c r="BI313" s="210"/>
    </row>
    <row r="314" spans="1:61" x14ac:dyDescent="0.25">
      <c r="A314" s="239" t="s">
        <v>91</v>
      </c>
      <c r="B314" s="164"/>
      <c r="C314" s="299" t="s">
        <v>628</v>
      </c>
      <c r="D314" s="166"/>
      <c r="E314" s="168"/>
      <c r="F314" s="167"/>
      <c r="G314" s="168"/>
      <c r="H314" s="209"/>
      <c r="I314" s="266">
        <v>21</v>
      </c>
      <c r="J314" s="361">
        <f t="shared" si="5"/>
        <v>0</v>
      </c>
      <c r="AO314" s="260"/>
      <c r="AP314" s="260"/>
      <c r="AQ314" s="260"/>
      <c r="AR314" s="260"/>
      <c r="AS314" s="260"/>
      <c r="AT314" s="260" t="s">
        <v>211</v>
      </c>
      <c r="AU314" s="260"/>
      <c r="AV314" s="260"/>
      <c r="AW314" s="260"/>
      <c r="AX314" s="260"/>
      <c r="AY314" s="260"/>
      <c r="AZ314" s="260"/>
      <c r="BA314" s="260"/>
      <c r="BB314" s="260"/>
      <c r="BC314" s="260"/>
      <c r="BD314" s="260"/>
      <c r="BE314" s="260"/>
      <c r="BF314" s="260"/>
      <c r="BG314" s="210"/>
      <c r="BH314" s="210"/>
      <c r="BI314" s="210"/>
    </row>
    <row r="315" spans="1:61" x14ac:dyDescent="0.25">
      <c r="A315" s="239" t="s">
        <v>91</v>
      </c>
      <c r="B315" s="164"/>
      <c r="C315" s="299" t="s">
        <v>628</v>
      </c>
      <c r="D315" s="166"/>
      <c r="E315" s="168"/>
      <c r="F315" s="167"/>
      <c r="G315" s="168"/>
      <c r="H315" s="209"/>
      <c r="I315" s="266">
        <v>21</v>
      </c>
      <c r="J315" s="361">
        <f t="shared" si="5"/>
        <v>0</v>
      </c>
      <c r="AO315" s="260"/>
      <c r="AP315" s="260"/>
      <c r="AQ315" s="260"/>
      <c r="AR315" s="260"/>
      <c r="AS315" s="260"/>
      <c r="AT315" s="260" t="s">
        <v>211</v>
      </c>
      <c r="AU315" s="260"/>
      <c r="AV315" s="260"/>
      <c r="AW315" s="260"/>
      <c r="AX315" s="260"/>
      <c r="AY315" s="260"/>
      <c r="AZ315" s="260"/>
      <c r="BA315" s="260"/>
      <c r="BB315" s="260"/>
      <c r="BC315" s="260"/>
      <c r="BD315" s="260"/>
      <c r="BE315" s="260"/>
      <c r="BF315" s="260"/>
      <c r="BG315" s="210"/>
      <c r="BH315" s="210"/>
      <c r="BI315" s="210"/>
    </row>
    <row r="316" spans="1:61" x14ac:dyDescent="0.25">
      <c r="A316" s="239" t="s">
        <v>91</v>
      </c>
      <c r="B316" s="164"/>
      <c r="C316" s="299" t="s">
        <v>628</v>
      </c>
      <c r="D316" s="166"/>
      <c r="E316" s="168"/>
      <c r="F316" s="167"/>
      <c r="G316" s="168"/>
      <c r="H316" s="209"/>
      <c r="I316" s="266">
        <v>21</v>
      </c>
      <c r="J316" s="361">
        <f t="shared" si="5"/>
        <v>0</v>
      </c>
      <c r="AO316" s="260"/>
      <c r="AP316" s="260"/>
      <c r="AQ316" s="260"/>
      <c r="AR316" s="260"/>
      <c r="AS316" s="260"/>
      <c r="AT316" s="260" t="s">
        <v>211</v>
      </c>
      <c r="AU316" s="260"/>
      <c r="AV316" s="260"/>
      <c r="AW316" s="260"/>
      <c r="AX316" s="260"/>
      <c r="AY316" s="260"/>
      <c r="AZ316" s="260"/>
      <c r="BA316" s="260"/>
      <c r="BB316" s="260"/>
      <c r="BC316" s="260"/>
      <c r="BD316" s="260"/>
      <c r="BE316" s="260"/>
      <c r="BF316" s="260"/>
      <c r="BG316" s="210"/>
      <c r="BH316" s="210"/>
      <c r="BI316" s="210"/>
    </row>
    <row r="317" spans="1:61" x14ac:dyDescent="0.25">
      <c r="A317" s="239" t="s">
        <v>91</v>
      </c>
      <c r="B317" s="164"/>
      <c r="C317" s="299" t="s">
        <v>628</v>
      </c>
      <c r="D317" s="166"/>
      <c r="E317" s="168"/>
      <c r="F317" s="167"/>
      <c r="G317" s="168"/>
      <c r="H317" s="209"/>
      <c r="I317" s="266">
        <v>21</v>
      </c>
      <c r="J317" s="361">
        <f t="shared" si="5"/>
        <v>0</v>
      </c>
      <c r="AO317" s="260"/>
      <c r="AP317" s="260"/>
      <c r="AQ317" s="260"/>
      <c r="AR317" s="260"/>
      <c r="AS317" s="260"/>
      <c r="AT317" s="260" t="s">
        <v>211</v>
      </c>
      <c r="AU317" s="260"/>
      <c r="AV317" s="260"/>
      <c r="AW317" s="260"/>
      <c r="AX317" s="260"/>
      <c r="AY317" s="260"/>
      <c r="AZ317" s="260"/>
      <c r="BA317" s="260"/>
      <c r="BB317" s="260"/>
      <c r="BC317" s="260"/>
      <c r="BD317" s="260"/>
      <c r="BE317" s="260"/>
      <c r="BF317" s="260"/>
      <c r="BG317" s="210"/>
      <c r="BH317" s="210"/>
      <c r="BI317" s="210"/>
    </row>
    <row r="318" spans="1:61" x14ac:dyDescent="0.25">
      <c r="A318" s="239" t="s">
        <v>91</v>
      </c>
      <c r="B318" s="164"/>
      <c r="C318" s="299" t="s">
        <v>628</v>
      </c>
      <c r="D318" s="166"/>
      <c r="E318" s="168"/>
      <c r="F318" s="167"/>
      <c r="G318" s="168"/>
      <c r="H318" s="209"/>
      <c r="I318" s="266">
        <v>21</v>
      </c>
      <c r="J318" s="361">
        <f t="shared" si="5"/>
        <v>0</v>
      </c>
      <c r="AO318" s="260"/>
      <c r="AP318" s="260"/>
      <c r="AQ318" s="260"/>
      <c r="AR318" s="260"/>
      <c r="AS318" s="260"/>
      <c r="AT318" s="260" t="s">
        <v>211</v>
      </c>
      <c r="AU318" s="260"/>
      <c r="AV318" s="260"/>
      <c r="AW318" s="260"/>
      <c r="AX318" s="260"/>
      <c r="AY318" s="260"/>
      <c r="AZ318" s="260"/>
      <c r="BA318" s="260"/>
      <c r="BB318" s="260"/>
      <c r="BC318" s="260"/>
      <c r="BD318" s="260"/>
      <c r="BE318" s="260"/>
      <c r="BF318" s="260"/>
      <c r="BG318" s="210"/>
      <c r="BH318" s="210"/>
      <c r="BI318" s="210"/>
    </row>
    <row r="319" spans="1:61" x14ac:dyDescent="0.25">
      <c r="A319" s="239" t="s">
        <v>91</v>
      </c>
      <c r="B319" s="164"/>
      <c r="C319" s="299" t="s">
        <v>628</v>
      </c>
      <c r="D319" s="166"/>
      <c r="E319" s="168"/>
      <c r="F319" s="167"/>
      <c r="G319" s="168"/>
      <c r="H319" s="209"/>
      <c r="I319" s="266">
        <v>21</v>
      </c>
      <c r="J319" s="361">
        <f t="shared" si="5"/>
        <v>0</v>
      </c>
      <c r="AO319" s="260"/>
      <c r="AP319" s="260"/>
      <c r="AQ319" s="260"/>
      <c r="AR319" s="260"/>
      <c r="AS319" s="260"/>
      <c r="AT319" s="260" t="s">
        <v>211</v>
      </c>
      <c r="AU319" s="260"/>
      <c r="AV319" s="260"/>
      <c r="AW319" s="260"/>
      <c r="AX319" s="260"/>
      <c r="AY319" s="260"/>
      <c r="AZ319" s="260"/>
      <c r="BA319" s="260"/>
      <c r="BB319" s="260"/>
      <c r="BC319" s="260"/>
      <c r="BD319" s="260"/>
      <c r="BE319" s="260"/>
      <c r="BF319" s="260"/>
      <c r="BG319" s="210"/>
      <c r="BH319" s="210"/>
      <c r="BI319" s="210"/>
    </row>
    <row r="320" spans="1:61" x14ac:dyDescent="0.25">
      <c r="A320" s="239" t="s">
        <v>91</v>
      </c>
      <c r="B320" s="164"/>
      <c r="C320" s="299" t="s">
        <v>628</v>
      </c>
      <c r="D320" s="166"/>
      <c r="E320" s="168"/>
      <c r="F320" s="167"/>
      <c r="G320" s="168"/>
      <c r="H320" s="209"/>
      <c r="I320" s="266">
        <v>21</v>
      </c>
      <c r="J320" s="361">
        <f t="shared" si="5"/>
        <v>0</v>
      </c>
      <c r="AO320" s="260"/>
      <c r="AP320" s="260"/>
      <c r="AQ320" s="260"/>
      <c r="AR320" s="260"/>
      <c r="AS320" s="260"/>
      <c r="AT320" s="260" t="s">
        <v>211</v>
      </c>
      <c r="AU320" s="260"/>
      <c r="AV320" s="260"/>
      <c r="AW320" s="260"/>
      <c r="AX320" s="260"/>
      <c r="AY320" s="260"/>
      <c r="AZ320" s="260"/>
      <c r="BA320" s="260"/>
      <c r="BB320" s="260"/>
      <c r="BC320" s="260"/>
      <c r="BD320" s="260"/>
      <c r="BE320" s="260"/>
      <c r="BF320" s="260"/>
      <c r="BG320" s="210"/>
      <c r="BH320" s="210"/>
      <c r="BI320" s="210"/>
    </row>
    <row r="321" spans="1:61" x14ac:dyDescent="0.25">
      <c r="A321" s="239" t="s">
        <v>91</v>
      </c>
      <c r="B321" s="164"/>
      <c r="C321" s="299" t="s">
        <v>628</v>
      </c>
      <c r="D321" s="166"/>
      <c r="E321" s="168"/>
      <c r="F321" s="167"/>
      <c r="G321" s="168"/>
      <c r="H321" s="209"/>
      <c r="I321" s="266">
        <v>21</v>
      </c>
      <c r="J321" s="361">
        <f t="shared" si="5"/>
        <v>0</v>
      </c>
      <c r="AO321" s="260"/>
      <c r="AP321" s="260"/>
      <c r="AQ321" s="260"/>
      <c r="AR321" s="260"/>
      <c r="AS321" s="260"/>
      <c r="AT321" s="260" t="s">
        <v>211</v>
      </c>
      <c r="AU321" s="260"/>
      <c r="AV321" s="260"/>
      <c r="AW321" s="260"/>
      <c r="AX321" s="260"/>
      <c r="AY321" s="260"/>
      <c r="AZ321" s="260"/>
      <c r="BA321" s="260"/>
      <c r="BB321" s="260"/>
      <c r="BC321" s="260"/>
      <c r="BD321" s="260"/>
      <c r="BE321" s="260"/>
      <c r="BF321" s="260"/>
      <c r="BG321" s="210"/>
      <c r="BH321" s="210"/>
      <c r="BI321" s="210"/>
    </row>
    <row r="322" spans="1:61" x14ac:dyDescent="0.25">
      <c r="A322" s="239" t="s">
        <v>91</v>
      </c>
      <c r="B322" s="164"/>
      <c r="C322" s="299" t="s">
        <v>628</v>
      </c>
      <c r="D322" s="166"/>
      <c r="E322" s="168"/>
      <c r="F322" s="167"/>
      <c r="G322" s="168"/>
      <c r="H322" s="209"/>
      <c r="I322" s="266">
        <v>21</v>
      </c>
      <c r="J322" s="361">
        <f t="shared" si="5"/>
        <v>0</v>
      </c>
      <c r="AO322" s="260"/>
      <c r="AP322" s="260"/>
      <c r="AQ322" s="260"/>
      <c r="AR322" s="260"/>
      <c r="AS322" s="260"/>
      <c r="AT322" s="260" t="s">
        <v>211</v>
      </c>
      <c r="AU322" s="260"/>
      <c r="AV322" s="260"/>
      <c r="AW322" s="260"/>
      <c r="AX322" s="260"/>
      <c r="AY322" s="260"/>
      <c r="AZ322" s="260"/>
      <c r="BA322" s="260"/>
      <c r="BB322" s="260"/>
      <c r="BC322" s="260"/>
      <c r="BD322" s="260"/>
      <c r="BE322" s="260"/>
      <c r="BF322" s="260"/>
      <c r="BG322" s="210"/>
      <c r="BH322" s="210"/>
      <c r="BI322" s="210"/>
    </row>
    <row r="323" spans="1:61" x14ac:dyDescent="0.25">
      <c r="A323" s="239" t="s">
        <v>91</v>
      </c>
      <c r="B323" s="164"/>
      <c r="C323" s="299" t="s">
        <v>628</v>
      </c>
      <c r="D323" s="166"/>
      <c r="E323" s="168"/>
      <c r="F323" s="167"/>
      <c r="G323" s="168"/>
      <c r="H323" s="209"/>
      <c r="I323" s="266">
        <v>21</v>
      </c>
      <c r="J323" s="361">
        <f t="shared" si="5"/>
        <v>0</v>
      </c>
      <c r="AO323" s="260"/>
      <c r="AP323" s="260"/>
      <c r="AQ323" s="260"/>
      <c r="AR323" s="260"/>
      <c r="AS323" s="260"/>
      <c r="AT323" s="260" t="s">
        <v>211</v>
      </c>
      <c r="AU323" s="260"/>
      <c r="AV323" s="260"/>
      <c r="AW323" s="260"/>
      <c r="AX323" s="260"/>
      <c r="AY323" s="260"/>
      <c r="AZ323" s="260"/>
      <c r="BA323" s="260"/>
      <c r="BB323" s="260"/>
      <c r="BC323" s="260"/>
      <c r="BD323" s="260"/>
      <c r="BE323" s="260"/>
      <c r="BF323" s="260"/>
      <c r="BG323" s="210"/>
      <c r="BH323" s="210"/>
      <c r="BI323" s="210"/>
    </row>
    <row r="324" spans="1:61" x14ac:dyDescent="0.25">
      <c r="A324" s="239" t="s">
        <v>91</v>
      </c>
      <c r="B324" s="164"/>
      <c r="C324" s="299" t="s">
        <v>628</v>
      </c>
      <c r="D324" s="166"/>
      <c r="E324" s="168"/>
      <c r="F324" s="167"/>
      <c r="G324" s="168"/>
      <c r="H324" s="209"/>
      <c r="I324" s="266">
        <v>21</v>
      </c>
      <c r="J324" s="361">
        <f t="shared" si="5"/>
        <v>0</v>
      </c>
      <c r="AO324" s="260"/>
      <c r="AP324" s="260"/>
      <c r="AQ324" s="260"/>
      <c r="AR324" s="260"/>
      <c r="AS324" s="260"/>
      <c r="AT324" s="260" t="s">
        <v>211</v>
      </c>
      <c r="AU324" s="260"/>
      <c r="AV324" s="260"/>
      <c r="AW324" s="260"/>
      <c r="AX324" s="260"/>
      <c r="AY324" s="260"/>
      <c r="AZ324" s="260"/>
      <c r="BA324" s="260"/>
      <c r="BB324" s="260"/>
      <c r="BC324" s="260"/>
      <c r="BD324" s="260"/>
      <c r="BE324" s="260"/>
      <c r="BF324" s="260"/>
      <c r="BG324" s="210"/>
      <c r="BH324" s="210"/>
      <c r="BI324" s="210"/>
    </row>
    <row r="325" spans="1:61" x14ac:dyDescent="0.25">
      <c r="A325" s="239" t="s">
        <v>91</v>
      </c>
      <c r="B325" s="164"/>
      <c r="C325" s="299" t="s">
        <v>628</v>
      </c>
      <c r="D325" s="166"/>
      <c r="E325" s="168"/>
      <c r="F325" s="167"/>
      <c r="G325" s="168"/>
      <c r="H325" s="209"/>
      <c r="I325" s="266">
        <v>21</v>
      </c>
      <c r="J325" s="361">
        <f t="shared" si="5"/>
        <v>0</v>
      </c>
      <c r="AO325" s="260"/>
      <c r="AP325" s="260"/>
      <c r="AQ325" s="260"/>
      <c r="AR325" s="260"/>
      <c r="AS325" s="260"/>
      <c r="AT325" s="260" t="s">
        <v>211</v>
      </c>
      <c r="AU325" s="260"/>
      <c r="AV325" s="260"/>
      <c r="AW325" s="260"/>
      <c r="AX325" s="260"/>
      <c r="AY325" s="260"/>
      <c r="AZ325" s="260"/>
      <c r="BA325" s="260"/>
      <c r="BB325" s="260"/>
      <c r="BC325" s="260"/>
      <c r="BD325" s="260"/>
      <c r="BE325" s="260"/>
      <c r="BF325" s="260"/>
      <c r="BG325" s="210"/>
      <c r="BH325" s="210"/>
      <c r="BI325" s="210"/>
    </row>
    <row r="326" spans="1:61" x14ac:dyDescent="0.25">
      <c r="A326" s="239" t="s">
        <v>91</v>
      </c>
      <c r="B326" s="164"/>
      <c r="C326" s="299" t="s">
        <v>628</v>
      </c>
      <c r="D326" s="166"/>
      <c r="E326" s="168"/>
      <c r="F326" s="167"/>
      <c r="G326" s="168"/>
      <c r="H326" s="209"/>
      <c r="I326" s="266">
        <v>21</v>
      </c>
      <c r="J326" s="361">
        <f t="shared" si="5"/>
        <v>0</v>
      </c>
      <c r="AO326" s="260"/>
      <c r="AP326" s="260"/>
      <c r="AQ326" s="260"/>
      <c r="AR326" s="260"/>
      <c r="AS326" s="260"/>
      <c r="AT326" s="260" t="s">
        <v>211</v>
      </c>
      <c r="AU326" s="260"/>
      <c r="AV326" s="260"/>
      <c r="AW326" s="260"/>
      <c r="AX326" s="260"/>
      <c r="AY326" s="260"/>
      <c r="AZ326" s="260"/>
      <c r="BA326" s="260"/>
      <c r="BB326" s="260"/>
      <c r="BC326" s="260"/>
      <c r="BD326" s="260"/>
      <c r="BE326" s="260"/>
      <c r="BF326" s="260"/>
      <c r="BG326" s="210"/>
      <c r="BH326" s="210"/>
      <c r="BI326" s="210"/>
    </row>
    <row r="327" spans="1:61" x14ac:dyDescent="0.25">
      <c r="A327" s="239" t="s">
        <v>91</v>
      </c>
      <c r="B327" s="164"/>
      <c r="C327" s="299" t="s">
        <v>628</v>
      </c>
      <c r="D327" s="166"/>
      <c r="E327" s="168"/>
      <c r="F327" s="167"/>
      <c r="G327" s="168"/>
      <c r="H327" s="209"/>
      <c r="I327" s="266">
        <v>21</v>
      </c>
      <c r="J327" s="361">
        <f t="shared" si="5"/>
        <v>0</v>
      </c>
      <c r="AO327" s="260"/>
      <c r="AP327" s="260"/>
      <c r="AQ327" s="260"/>
      <c r="AR327" s="260"/>
      <c r="AS327" s="260"/>
      <c r="AT327" s="260" t="s">
        <v>211</v>
      </c>
      <c r="AU327" s="260"/>
      <c r="AV327" s="260"/>
      <c r="AW327" s="260"/>
      <c r="AX327" s="260"/>
      <c r="AY327" s="260"/>
      <c r="AZ327" s="260"/>
      <c r="BA327" s="260"/>
      <c r="BB327" s="260"/>
      <c r="BC327" s="260"/>
      <c r="BD327" s="260"/>
      <c r="BE327" s="260"/>
      <c r="BF327" s="260"/>
      <c r="BG327" s="210"/>
      <c r="BH327" s="210"/>
      <c r="BI327" s="210"/>
    </row>
    <row r="328" spans="1:61" x14ac:dyDescent="0.25">
      <c r="A328" s="239" t="s">
        <v>91</v>
      </c>
      <c r="B328" s="164"/>
      <c r="C328" s="299" t="s">
        <v>628</v>
      </c>
      <c r="D328" s="166"/>
      <c r="E328" s="168"/>
      <c r="F328" s="167"/>
      <c r="G328" s="168"/>
      <c r="H328" s="209"/>
      <c r="I328" s="266">
        <v>21</v>
      </c>
      <c r="J328" s="361">
        <f t="shared" si="5"/>
        <v>0</v>
      </c>
      <c r="AO328" s="260"/>
      <c r="AP328" s="260"/>
      <c r="AQ328" s="260"/>
      <c r="AR328" s="260"/>
      <c r="AS328" s="260"/>
      <c r="AT328" s="260" t="s">
        <v>211</v>
      </c>
      <c r="AU328" s="260"/>
      <c r="AV328" s="260"/>
      <c r="AW328" s="260"/>
      <c r="AX328" s="260"/>
      <c r="AY328" s="260"/>
      <c r="AZ328" s="260"/>
      <c r="BA328" s="260"/>
      <c r="BB328" s="260"/>
      <c r="BC328" s="260"/>
      <c r="BD328" s="260"/>
      <c r="BE328" s="260"/>
      <c r="BF328" s="260"/>
      <c r="BG328" s="210"/>
      <c r="BH328" s="210"/>
      <c r="BI328" s="210"/>
    </row>
    <row r="329" spans="1:61" x14ac:dyDescent="0.25">
      <c r="A329" s="239" t="s">
        <v>91</v>
      </c>
      <c r="B329" s="164"/>
      <c r="C329" s="299" t="s">
        <v>628</v>
      </c>
      <c r="D329" s="166"/>
      <c r="E329" s="168"/>
      <c r="F329" s="167"/>
      <c r="G329" s="168"/>
      <c r="H329" s="209"/>
      <c r="I329" s="266">
        <v>21</v>
      </c>
      <c r="J329" s="361">
        <f t="shared" si="5"/>
        <v>0</v>
      </c>
      <c r="AO329" s="260"/>
      <c r="AP329" s="260"/>
      <c r="AQ329" s="260"/>
      <c r="AR329" s="260"/>
      <c r="AS329" s="260"/>
      <c r="AT329" s="260" t="s">
        <v>211</v>
      </c>
      <c r="AU329" s="260"/>
      <c r="AV329" s="260"/>
      <c r="AW329" s="260"/>
      <c r="AX329" s="260"/>
      <c r="AY329" s="260"/>
      <c r="AZ329" s="260"/>
      <c r="BA329" s="260"/>
      <c r="BB329" s="260"/>
      <c r="BC329" s="260"/>
      <c r="BD329" s="260"/>
      <c r="BE329" s="260"/>
      <c r="BF329" s="260"/>
      <c r="BG329" s="210"/>
      <c r="BH329" s="210"/>
      <c r="BI329" s="210"/>
    </row>
    <row r="330" spans="1:61" x14ac:dyDescent="0.25">
      <c r="A330" s="239" t="s">
        <v>91</v>
      </c>
      <c r="B330" s="164"/>
      <c r="C330" s="299" t="s">
        <v>628</v>
      </c>
      <c r="D330" s="166"/>
      <c r="E330" s="168"/>
      <c r="F330" s="167"/>
      <c r="G330" s="168"/>
      <c r="H330" s="209"/>
      <c r="I330" s="266">
        <v>21</v>
      </c>
      <c r="J330" s="361">
        <f t="shared" si="5"/>
        <v>0</v>
      </c>
      <c r="AO330" s="260"/>
      <c r="AP330" s="260"/>
      <c r="AQ330" s="260"/>
      <c r="AR330" s="260"/>
      <c r="AS330" s="260"/>
      <c r="AT330" s="260" t="s">
        <v>211</v>
      </c>
      <c r="AU330" s="260"/>
      <c r="AV330" s="260"/>
      <c r="AW330" s="260"/>
      <c r="AX330" s="260"/>
      <c r="AY330" s="260"/>
      <c r="AZ330" s="260"/>
      <c r="BA330" s="260"/>
      <c r="BB330" s="260"/>
      <c r="BC330" s="260"/>
      <c r="BD330" s="260"/>
      <c r="BE330" s="260"/>
      <c r="BF330" s="260"/>
      <c r="BG330" s="210"/>
      <c r="BH330" s="210"/>
      <c r="BI330" s="210"/>
    </row>
    <row r="331" spans="1:61" x14ac:dyDescent="0.25">
      <c r="A331" s="239" t="s">
        <v>91</v>
      </c>
      <c r="B331" s="164"/>
      <c r="C331" s="299" t="s">
        <v>628</v>
      </c>
      <c r="D331" s="166"/>
      <c r="E331" s="168"/>
      <c r="F331" s="167"/>
      <c r="G331" s="168"/>
      <c r="H331" s="209"/>
      <c r="I331" s="266">
        <v>21</v>
      </c>
      <c r="J331" s="361">
        <f t="shared" si="5"/>
        <v>0</v>
      </c>
      <c r="AO331" s="260"/>
      <c r="AP331" s="260"/>
      <c r="AQ331" s="260"/>
      <c r="AR331" s="260"/>
      <c r="AS331" s="260"/>
      <c r="AT331" s="260" t="s">
        <v>211</v>
      </c>
      <c r="AU331" s="260"/>
      <c r="AV331" s="260"/>
      <c r="AW331" s="260"/>
      <c r="AX331" s="260"/>
      <c r="AY331" s="260"/>
      <c r="AZ331" s="260"/>
      <c r="BA331" s="260"/>
      <c r="BB331" s="260"/>
      <c r="BC331" s="260"/>
      <c r="BD331" s="260"/>
      <c r="BE331" s="260"/>
      <c r="BF331" s="260"/>
      <c r="BG331" s="210"/>
      <c r="BH331" s="210"/>
      <c r="BI331" s="210"/>
    </row>
    <row r="332" spans="1:61" x14ac:dyDescent="0.25">
      <c r="A332" s="239" t="s">
        <v>91</v>
      </c>
      <c r="B332" s="164"/>
      <c r="C332" s="299" t="s">
        <v>628</v>
      </c>
      <c r="D332" s="166"/>
      <c r="E332" s="168"/>
      <c r="F332" s="167"/>
      <c r="G332" s="168"/>
      <c r="H332" s="209"/>
      <c r="I332" s="266">
        <v>21</v>
      </c>
      <c r="J332" s="361">
        <f t="shared" si="5"/>
        <v>0</v>
      </c>
      <c r="AO332" s="260"/>
      <c r="AP332" s="260"/>
      <c r="AQ332" s="260"/>
      <c r="AR332" s="260"/>
      <c r="AS332" s="260"/>
      <c r="AT332" s="260" t="s">
        <v>211</v>
      </c>
      <c r="AU332" s="260"/>
      <c r="AV332" s="260"/>
      <c r="AW332" s="260"/>
      <c r="AX332" s="260"/>
      <c r="AY332" s="260"/>
      <c r="AZ332" s="260"/>
      <c r="BA332" s="260"/>
      <c r="BB332" s="260"/>
      <c r="BC332" s="260"/>
      <c r="BD332" s="260"/>
      <c r="BE332" s="260"/>
      <c r="BF332" s="260"/>
      <c r="BG332" s="210"/>
      <c r="BH332" s="210"/>
      <c r="BI332" s="210"/>
    </row>
    <row r="333" spans="1:61" x14ac:dyDescent="0.25">
      <c r="A333" s="239" t="s">
        <v>91</v>
      </c>
      <c r="B333" s="164"/>
      <c r="C333" s="299" t="s">
        <v>628</v>
      </c>
      <c r="D333" s="166"/>
      <c r="E333" s="168"/>
      <c r="F333" s="167"/>
      <c r="G333" s="168"/>
      <c r="H333" s="209"/>
      <c r="I333" s="266">
        <v>21</v>
      </c>
      <c r="J333" s="361">
        <f t="shared" si="5"/>
        <v>0</v>
      </c>
      <c r="AO333" s="260"/>
      <c r="AP333" s="260"/>
      <c r="AQ333" s="260"/>
      <c r="AR333" s="260"/>
      <c r="AS333" s="260"/>
      <c r="AT333" s="260" t="s">
        <v>211</v>
      </c>
      <c r="AU333" s="260"/>
      <c r="AV333" s="260"/>
      <c r="AW333" s="260"/>
      <c r="AX333" s="260"/>
      <c r="AY333" s="260"/>
      <c r="AZ333" s="260"/>
      <c r="BA333" s="260"/>
      <c r="BB333" s="260"/>
      <c r="BC333" s="260"/>
      <c r="BD333" s="260"/>
      <c r="BE333" s="260"/>
      <c r="BF333" s="260"/>
      <c r="BG333" s="210"/>
      <c r="BH333" s="210"/>
      <c r="BI333" s="210"/>
    </row>
    <row r="334" spans="1:61" x14ac:dyDescent="0.25">
      <c r="A334" s="239" t="s">
        <v>91</v>
      </c>
      <c r="B334" s="164"/>
      <c r="C334" s="299" t="s">
        <v>628</v>
      </c>
      <c r="D334" s="166"/>
      <c r="E334" s="168"/>
      <c r="F334" s="167"/>
      <c r="G334" s="168"/>
      <c r="H334" s="209"/>
      <c r="I334" s="266">
        <v>21</v>
      </c>
      <c r="J334" s="361">
        <f t="shared" si="5"/>
        <v>0</v>
      </c>
      <c r="AO334" s="260"/>
      <c r="AP334" s="260"/>
      <c r="AQ334" s="260"/>
      <c r="AR334" s="260"/>
      <c r="AS334" s="260"/>
      <c r="AT334" s="260" t="s">
        <v>211</v>
      </c>
      <c r="AU334" s="260"/>
      <c r="AV334" s="260"/>
      <c r="AW334" s="260"/>
      <c r="AX334" s="260"/>
      <c r="AY334" s="260"/>
      <c r="AZ334" s="260"/>
      <c r="BA334" s="260"/>
      <c r="BB334" s="260"/>
      <c r="BC334" s="260"/>
      <c r="BD334" s="260"/>
      <c r="BE334" s="260"/>
      <c r="BF334" s="260"/>
      <c r="BG334" s="210"/>
      <c r="BH334" s="210"/>
      <c r="BI334" s="210"/>
    </row>
    <row r="335" spans="1:61" x14ac:dyDescent="0.25">
      <c r="A335" s="239" t="s">
        <v>91</v>
      </c>
      <c r="B335" s="164"/>
      <c r="C335" s="299" t="s">
        <v>628</v>
      </c>
      <c r="D335" s="166"/>
      <c r="E335" s="168"/>
      <c r="F335" s="167"/>
      <c r="G335" s="168"/>
      <c r="H335" s="209"/>
      <c r="I335" s="266">
        <v>21</v>
      </c>
      <c r="J335" s="361">
        <f t="shared" si="5"/>
        <v>0</v>
      </c>
      <c r="AO335" s="260"/>
      <c r="AP335" s="260"/>
      <c r="AQ335" s="260"/>
      <c r="AR335" s="260"/>
      <c r="AS335" s="260"/>
      <c r="AT335" s="260" t="s">
        <v>211</v>
      </c>
      <c r="AU335" s="260"/>
      <c r="AV335" s="260"/>
      <c r="AW335" s="260"/>
      <c r="AX335" s="260"/>
      <c r="AY335" s="260"/>
      <c r="AZ335" s="260"/>
      <c r="BA335" s="260"/>
      <c r="BB335" s="260"/>
      <c r="BC335" s="260"/>
      <c r="BD335" s="260"/>
      <c r="BE335" s="260"/>
      <c r="BF335" s="260"/>
      <c r="BG335" s="210"/>
      <c r="BH335" s="210"/>
      <c r="BI335" s="210"/>
    </row>
    <row r="336" spans="1:61" x14ac:dyDescent="0.25">
      <c r="A336" s="239" t="s">
        <v>91</v>
      </c>
      <c r="B336" s="164"/>
      <c r="C336" s="299" t="s">
        <v>628</v>
      </c>
      <c r="D336" s="166"/>
      <c r="E336" s="168"/>
      <c r="F336" s="167"/>
      <c r="G336" s="168"/>
      <c r="H336" s="209"/>
      <c r="I336" s="266">
        <v>21</v>
      </c>
      <c r="J336" s="361">
        <f t="shared" si="5"/>
        <v>0</v>
      </c>
      <c r="AO336" s="260"/>
      <c r="AP336" s="260"/>
      <c r="AQ336" s="260"/>
      <c r="AR336" s="260"/>
      <c r="AS336" s="260"/>
      <c r="AT336" s="260" t="s">
        <v>211</v>
      </c>
      <c r="AU336" s="260"/>
      <c r="AV336" s="260"/>
      <c r="AW336" s="260"/>
      <c r="AX336" s="260"/>
      <c r="AY336" s="260"/>
      <c r="AZ336" s="260"/>
      <c r="BA336" s="260"/>
      <c r="BB336" s="260"/>
      <c r="BC336" s="260"/>
      <c r="BD336" s="260"/>
      <c r="BE336" s="260"/>
      <c r="BF336" s="260"/>
      <c r="BG336" s="210"/>
      <c r="BH336" s="210"/>
      <c r="BI336" s="210"/>
    </row>
    <row r="337" spans="1:61" x14ac:dyDescent="0.25">
      <c r="A337" s="239" t="s">
        <v>91</v>
      </c>
      <c r="B337" s="164"/>
      <c r="C337" s="299" t="s">
        <v>628</v>
      </c>
      <c r="D337" s="166"/>
      <c r="E337" s="168"/>
      <c r="F337" s="167"/>
      <c r="G337" s="168"/>
      <c r="H337" s="209"/>
      <c r="I337" s="266">
        <v>21</v>
      </c>
      <c r="J337" s="361">
        <f t="shared" si="5"/>
        <v>0</v>
      </c>
      <c r="AO337" s="260"/>
      <c r="AP337" s="260"/>
      <c r="AQ337" s="260"/>
      <c r="AR337" s="260"/>
      <c r="AS337" s="260"/>
      <c r="AT337" s="260" t="s">
        <v>211</v>
      </c>
      <c r="AU337" s="260"/>
      <c r="AV337" s="260"/>
      <c r="AW337" s="260"/>
      <c r="AX337" s="260"/>
      <c r="AY337" s="260"/>
      <c r="AZ337" s="260"/>
      <c r="BA337" s="260"/>
      <c r="BB337" s="260"/>
      <c r="BC337" s="260"/>
      <c r="BD337" s="260"/>
      <c r="BE337" s="260"/>
      <c r="BF337" s="260"/>
      <c r="BG337" s="210"/>
      <c r="BH337" s="210"/>
      <c r="BI337" s="210"/>
    </row>
    <row r="338" spans="1:61" x14ac:dyDescent="0.25">
      <c r="A338" s="239" t="s">
        <v>91</v>
      </c>
      <c r="B338" s="164"/>
      <c r="C338" s="299" t="s">
        <v>628</v>
      </c>
      <c r="D338" s="166"/>
      <c r="E338" s="168"/>
      <c r="F338" s="167"/>
      <c r="G338" s="168"/>
      <c r="H338" s="209"/>
      <c r="I338" s="266">
        <v>21</v>
      </c>
      <c r="J338" s="361">
        <f t="shared" si="5"/>
        <v>0</v>
      </c>
      <c r="AO338" s="260"/>
      <c r="AP338" s="260"/>
      <c r="AQ338" s="260"/>
      <c r="AR338" s="260"/>
      <c r="AS338" s="260"/>
      <c r="AT338" s="260" t="s">
        <v>211</v>
      </c>
      <c r="AU338" s="260"/>
      <c r="AV338" s="260"/>
      <c r="AW338" s="260"/>
      <c r="AX338" s="260"/>
      <c r="AY338" s="260"/>
      <c r="AZ338" s="260"/>
      <c r="BA338" s="260"/>
      <c r="BB338" s="260"/>
      <c r="BC338" s="260"/>
      <c r="BD338" s="260"/>
      <c r="BE338" s="260"/>
      <c r="BF338" s="260"/>
      <c r="BG338" s="210"/>
      <c r="BH338" s="210"/>
      <c r="BI338" s="210"/>
    </row>
    <row r="339" spans="1:61" x14ac:dyDescent="0.25">
      <c r="A339" s="239" t="s">
        <v>91</v>
      </c>
      <c r="B339" s="164"/>
      <c r="C339" s="299" t="s">
        <v>628</v>
      </c>
      <c r="D339" s="166"/>
      <c r="E339" s="168"/>
      <c r="F339" s="167"/>
      <c r="G339" s="168"/>
      <c r="H339" s="209"/>
      <c r="I339" s="266">
        <v>21</v>
      </c>
      <c r="J339" s="361">
        <f t="shared" si="5"/>
        <v>0</v>
      </c>
      <c r="AO339" s="260"/>
      <c r="AP339" s="260"/>
      <c r="AQ339" s="260"/>
      <c r="AR339" s="260"/>
      <c r="AS339" s="260"/>
      <c r="AT339" s="260" t="s">
        <v>211</v>
      </c>
      <c r="AU339" s="260"/>
      <c r="AV339" s="260"/>
      <c r="AW339" s="260"/>
      <c r="AX339" s="260"/>
      <c r="AY339" s="260"/>
      <c r="AZ339" s="260"/>
      <c r="BA339" s="260"/>
      <c r="BB339" s="260"/>
      <c r="BC339" s="260"/>
      <c r="BD339" s="260"/>
      <c r="BE339" s="260"/>
      <c r="BF339" s="260"/>
      <c r="BG339" s="210"/>
      <c r="BH339" s="210"/>
      <c r="BI339" s="210"/>
    </row>
    <row r="340" spans="1:61" x14ac:dyDescent="0.25">
      <c r="A340" s="239" t="s">
        <v>91</v>
      </c>
      <c r="B340" s="164"/>
      <c r="C340" s="299" t="s">
        <v>628</v>
      </c>
      <c r="D340" s="166"/>
      <c r="E340" s="168"/>
      <c r="F340" s="167"/>
      <c r="G340" s="168"/>
      <c r="H340" s="209"/>
      <c r="I340" s="266">
        <v>21</v>
      </c>
      <c r="J340" s="361">
        <f t="shared" si="5"/>
        <v>0</v>
      </c>
      <c r="AO340" s="260"/>
      <c r="AP340" s="260"/>
      <c r="AQ340" s="260"/>
      <c r="AR340" s="260"/>
      <c r="AS340" s="260"/>
      <c r="AT340" s="260" t="s">
        <v>211</v>
      </c>
      <c r="AU340" s="260"/>
      <c r="AV340" s="260"/>
      <c r="AW340" s="260"/>
      <c r="AX340" s="260"/>
      <c r="AY340" s="260"/>
      <c r="AZ340" s="260"/>
      <c r="BA340" s="260"/>
      <c r="BB340" s="260"/>
      <c r="BC340" s="260"/>
      <c r="BD340" s="260"/>
      <c r="BE340" s="260"/>
      <c r="BF340" s="260"/>
      <c r="BG340" s="210"/>
      <c r="BH340" s="210"/>
      <c r="BI340" s="210"/>
    </row>
    <row r="341" spans="1:61" x14ac:dyDescent="0.25">
      <c r="A341" s="239" t="s">
        <v>91</v>
      </c>
      <c r="B341" s="164"/>
      <c r="C341" s="299" t="s">
        <v>628</v>
      </c>
      <c r="D341" s="166"/>
      <c r="E341" s="168"/>
      <c r="F341" s="167"/>
      <c r="G341" s="168"/>
      <c r="H341" s="209"/>
      <c r="I341" s="266">
        <v>21</v>
      </c>
      <c r="J341" s="361">
        <f t="shared" si="5"/>
        <v>0</v>
      </c>
      <c r="AO341" s="260"/>
      <c r="AP341" s="260"/>
      <c r="AQ341" s="260"/>
      <c r="AR341" s="260"/>
      <c r="AS341" s="260"/>
      <c r="AT341" s="260" t="s">
        <v>211</v>
      </c>
      <c r="AU341" s="260"/>
      <c r="AV341" s="260"/>
      <c r="AW341" s="260"/>
      <c r="AX341" s="260"/>
      <c r="AY341" s="260"/>
      <c r="AZ341" s="260"/>
      <c r="BA341" s="260"/>
      <c r="BB341" s="260"/>
      <c r="BC341" s="260"/>
      <c r="BD341" s="260"/>
      <c r="BE341" s="260"/>
      <c r="BF341" s="260"/>
      <c r="BG341" s="210"/>
      <c r="BH341" s="210"/>
      <c r="BI341" s="210"/>
    </row>
    <row r="342" spans="1:61" x14ac:dyDescent="0.25">
      <c r="A342" s="239" t="s">
        <v>91</v>
      </c>
      <c r="B342" s="164"/>
      <c r="C342" s="299" t="s">
        <v>628</v>
      </c>
      <c r="D342" s="166"/>
      <c r="E342" s="168"/>
      <c r="F342" s="167"/>
      <c r="G342" s="168"/>
      <c r="H342" s="209"/>
      <c r="I342" s="266">
        <v>21</v>
      </c>
      <c r="J342" s="361">
        <f t="shared" si="5"/>
        <v>0</v>
      </c>
      <c r="AO342" s="260"/>
      <c r="AP342" s="260"/>
      <c r="AQ342" s="260"/>
      <c r="AR342" s="260"/>
      <c r="AS342" s="260"/>
      <c r="AT342" s="260" t="s">
        <v>211</v>
      </c>
      <c r="AU342" s="260"/>
      <c r="AV342" s="260"/>
      <c r="AW342" s="260"/>
      <c r="AX342" s="260"/>
      <c r="AY342" s="260"/>
      <c r="AZ342" s="260"/>
      <c r="BA342" s="260"/>
      <c r="BB342" s="260"/>
      <c r="BC342" s="260"/>
      <c r="BD342" s="260"/>
      <c r="BE342" s="260"/>
      <c r="BF342" s="260"/>
      <c r="BG342" s="210"/>
      <c r="BH342" s="210"/>
      <c r="BI342" s="210"/>
    </row>
    <row r="343" spans="1:61" x14ac:dyDescent="0.25">
      <c r="A343" s="239" t="s">
        <v>91</v>
      </c>
      <c r="B343" s="164"/>
      <c r="C343" s="299" t="s">
        <v>628</v>
      </c>
      <c r="D343" s="166"/>
      <c r="E343" s="168"/>
      <c r="F343" s="167"/>
      <c r="G343" s="168"/>
      <c r="H343" s="209"/>
      <c r="I343" s="266">
        <v>21</v>
      </c>
      <c r="J343" s="361">
        <f t="shared" si="5"/>
        <v>0</v>
      </c>
      <c r="AO343" s="260"/>
      <c r="AP343" s="260"/>
      <c r="AQ343" s="260"/>
      <c r="AR343" s="260"/>
      <c r="AS343" s="260"/>
      <c r="AT343" s="260" t="s">
        <v>211</v>
      </c>
      <c r="AU343" s="260"/>
      <c r="AV343" s="260"/>
      <c r="AW343" s="260"/>
      <c r="AX343" s="260"/>
      <c r="AY343" s="260"/>
      <c r="AZ343" s="260"/>
      <c r="BA343" s="260"/>
      <c r="BB343" s="260"/>
      <c r="BC343" s="260"/>
      <c r="BD343" s="260"/>
      <c r="BE343" s="260"/>
      <c r="BF343" s="260"/>
      <c r="BG343" s="210"/>
      <c r="BH343" s="210"/>
      <c r="BI343" s="210"/>
    </row>
    <row r="344" spans="1:61" x14ac:dyDescent="0.25">
      <c r="A344" s="239" t="s">
        <v>91</v>
      </c>
      <c r="B344" s="164"/>
      <c r="C344" s="299" t="s">
        <v>628</v>
      </c>
      <c r="D344" s="166"/>
      <c r="E344" s="168"/>
      <c r="F344" s="167"/>
      <c r="G344" s="168"/>
      <c r="H344" s="209"/>
      <c r="I344" s="266">
        <v>21</v>
      </c>
      <c r="J344" s="361">
        <f t="shared" si="5"/>
        <v>0</v>
      </c>
      <c r="AO344" s="260"/>
      <c r="AP344" s="260"/>
      <c r="AQ344" s="260"/>
      <c r="AR344" s="260"/>
      <c r="AS344" s="260"/>
      <c r="AT344" s="260" t="s">
        <v>211</v>
      </c>
      <c r="AU344" s="260"/>
      <c r="AV344" s="260"/>
      <c r="AW344" s="260"/>
      <c r="AX344" s="260"/>
      <c r="AY344" s="260"/>
      <c r="AZ344" s="260"/>
      <c r="BA344" s="260"/>
      <c r="BB344" s="260"/>
      <c r="BC344" s="260"/>
      <c r="BD344" s="260"/>
      <c r="BE344" s="260"/>
      <c r="BF344" s="260"/>
      <c r="BG344" s="210"/>
      <c r="BH344" s="210"/>
      <c r="BI344" s="210"/>
    </row>
    <row r="345" spans="1:61" x14ac:dyDescent="0.25">
      <c r="A345" s="239" t="s">
        <v>91</v>
      </c>
      <c r="B345" s="164"/>
      <c r="C345" s="299" t="s">
        <v>628</v>
      </c>
      <c r="D345" s="166"/>
      <c r="E345" s="168"/>
      <c r="F345" s="167"/>
      <c r="G345" s="168"/>
      <c r="H345" s="209"/>
      <c r="I345" s="266">
        <v>21</v>
      </c>
      <c r="J345" s="361">
        <f t="shared" si="5"/>
        <v>0</v>
      </c>
      <c r="AO345" s="260"/>
      <c r="AP345" s="260"/>
      <c r="AQ345" s="260"/>
      <c r="AR345" s="260"/>
      <c r="AS345" s="260"/>
      <c r="AT345" s="260" t="s">
        <v>211</v>
      </c>
      <c r="AU345" s="260"/>
      <c r="AV345" s="260"/>
      <c r="AW345" s="260"/>
      <c r="AX345" s="260"/>
      <c r="AY345" s="260"/>
      <c r="AZ345" s="260"/>
      <c r="BA345" s="260"/>
      <c r="BB345" s="260"/>
      <c r="BC345" s="260"/>
      <c r="BD345" s="260"/>
      <c r="BE345" s="260"/>
      <c r="BF345" s="260"/>
      <c r="BG345" s="210"/>
      <c r="BH345" s="210"/>
      <c r="BI345" s="210"/>
    </row>
    <row r="346" spans="1:61" x14ac:dyDescent="0.25">
      <c r="A346" s="239" t="s">
        <v>91</v>
      </c>
      <c r="B346" s="164"/>
      <c r="C346" s="299" t="s">
        <v>628</v>
      </c>
      <c r="D346" s="166"/>
      <c r="E346" s="168"/>
      <c r="F346" s="167"/>
      <c r="G346" s="168"/>
      <c r="H346" s="209"/>
      <c r="I346" s="266">
        <v>21</v>
      </c>
      <c r="J346" s="361">
        <f t="shared" si="5"/>
        <v>0</v>
      </c>
      <c r="AO346" s="260"/>
      <c r="AP346" s="260"/>
      <c r="AQ346" s="260"/>
      <c r="AR346" s="260"/>
      <c r="AS346" s="260"/>
      <c r="AT346" s="260" t="s">
        <v>211</v>
      </c>
      <c r="AU346" s="260"/>
      <c r="AV346" s="260"/>
      <c r="AW346" s="260"/>
      <c r="AX346" s="260"/>
      <c r="AY346" s="260"/>
      <c r="AZ346" s="260"/>
      <c r="BA346" s="260"/>
      <c r="BB346" s="260"/>
      <c r="BC346" s="260"/>
      <c r="BD346" s="260"/>
      <c r="BE346" s="260"/>
      <c r="BF346" s="260"/>
      <c r="BG346" s="210"/>
      <c r="BH346" s="210"/>
      <c r="BI346" s="210"/>
    </row>
    <row r="347" spans="1:61" x14ac:dyDescent="0.25">
      <c r="A347" s="239" t="s">
        <v>91</v>
      </c>
      <c r="B347" s="164"/>
      <c r="C347" s="299" t="s">
        <v>628</v>
      </c>
      <c r="D347" s="166"/>
      <c r="E347" s="168"/>
      <c r="F347" s="167"/>
      <c r="G347" s="168"/>
      <c r="H347" s="209"/>
      <c r="I347" s="266">
        <v>21</v>
      </c>
      <c r="J347" s="361">
        <f t="shared" si="5"/>
        <v>0</v>
      </c>
      <c r="AO347" s="260"/>
      <c r="AP347" s="260"/>
      <c r="AQ347" s="260"/>
      <c r="AR347" s="260"/>
      <c r="AS347" s="260"/>
      <c r="AT347" s="260" t="s">
        <v>211</v>
      </c>
      <c r="AU347" s="260"/>
      <c r="AV347" s="260"/>
      <c r="AW347" s="260"/>
      <c r="AX347" s="260"/>
      <c r="AY347" s="260"/>
      <c r="AZ347" s="260"/>
      <c r="BA347" s="260"/>
      <c r="BB347" s="260"/>
      <c r="BC347" s="260"/>
      <c r="BD347" s="260"/>
      <c r="BE347" s="260"/>
      <c r="BF347" s="260"/>
      <c r="BG347" s="210"/>
      <c r="BH347" s="210"/>
      <c r="BI347" s="210"/>
    </row>
    <row r="348" spans="1:61" x14ac:dyDescent="0.25">
      <c r="A348" s="239" t="s">
        <v>91</v>
      </c>
      <c r="B348" s="164"/>
      <c r="C348" s="299" t="s">
        <v>628</v>
      </c>
      <c r="D348" s="166"/>
      <c r="E348" s="168"/>
      <c r="F348" s="167"/>
      <c r="G348" s="168"/>
      <c r="H348" s="209"/>
      <c r="I348" s="266">
        <v>21</v>
      </c>
      <c r="J348" s="361">
        <f t="shared" si="5"/>
        <v>0</v>
      </c>
      <c r="AO348" s="260"/>
      <c r="AP348" s="260"/>
      <c r="AQ348" s="260"/>
      <c r="AR348" s="260"/>
      <c r="AS348" s="260"/>
      <c r="AT348" s="260" t="s">
        <v>211</v>
      </c>
      <c r="AU348" s="260"/>
      <c r="AV348" s="260"/>
      <c r="AW348" s="260"/>
      <c r="AX348" s="260"/>
      <c r="AY348" s="260"/>
      <c r="AZ348" s="260"/>
      <c r="BA348" s="260"/>
      <c r="BB348" s="260"/>
      <c r="BC348" s="260"/>
      <c r="BD348" s="260"/>
      <c r="BE348" s="260"/>
      <c r="BF348" s="260"/>
      <c r="BG348" s="210"/>
      <c r="BH348" s="210"/>
      <c r="BI348" s="210"/>
    </row>
    <row r="349" spans="1:61" x14ac:dyDescent="0.25">
      <c r="A349" s="239" t="s">
        <v>91</v>
      </c>
      <c r="B349" s="164"/>
      <c r="C349" s="299" t="s">
        <v>628</v>
      </c>
      <c r="D349" s="166"/>
      <c r="E349" s="168"/>
      <c r="F349" s="167"/>
      <c r="G349" s="168"/>
      <c r="H349" s="209"/>
      <c r="I349" s="266">
        <v>21</v>
      </c>
      <c r="J349" s="361">
        <f t="shared" si="5"/>
        <v>0</v>
      </c>
      <c r="AO349" s="260"/>
      <c r="AP349" s="260"/>
      <c r="AQ349" s="260"/>
      <c r="AR349" s="260"/>
      <c r="AS349" s="260"/>
      <c r="AT349" s="260" t="s">
        <v>211</v>
      </c>
      <c r="AU349" s="260"/>
      <c r="AV349" s="260"/>
      <c r="AW349" s="260"/>
      <c r="AX349" s="260"/>
      <c r="AY349" s="260"/>
      <c r="AZ349" s="260"/>
      <c r="BA349" s="260"/>
      <c r="BB349" s="260"/>
      <c r="BC349" s="260"/>
      <c r="BD349" s="260"/>
      <c r="BE349" s="260"/>
      <c r="BF349" s="260"/>
      <c r="BG349" s="210"/>
      <c r="BH349" s="210"/>
      <c r="BI349" s="210"/>
    </row>
    <row r="350" spans="1:61" x14ac:dyDescent="0.25">
      <c r="A350" s="239" t="s">
        <v>91</v>
      </c>
      <c r="B350" s="164"/>
      <c r="C350" s="299" t="s">
        <v>628</v>
      </c>
      <c r="D350" s="166"/>
      <c r="E350" s="168"/>
      <c r="F350" s="167"/>
      <c r="G350" s="168"/>
      <c r="H350" s="209"/>
      <c r="I350" s="266">
        <v>21</v>
      </c>
      <c r="J350" s="361">
        <f t="shared" si="5"/>
        <v>0</v>
      </c>
      <c r="AO350" s="260"/>
      <c r="AP350" s="260"/>
      <c r="AQ350" s="260"/>
      <c r="AR350" s="260"/>
      <c r="AS350" s="260"/>
      <c r="AT350" s="260" t="s">
        <v>211</v>
      </c>
      <c r="AU350" s="260"/>
      <c r="AV350" s="260"/>
      <c r="AW350" s="260"/>
      <c r="AX350" s="260"/>
      <c r="AY350" s="260"/>
      <c r="AZ350" s="260"/>
      <c r="BA350" s="260"/>
      <c r="BB350" s="260"/>
      <c r="BC350" s="260"/>
      <c r="BD350" s="260"/>
      <c r="BE350" s="260"/>
      <c r="BF350" s="260"/>
      <c r="BG350" s="210"/>
      <c r="BH350" s="210"/>
      <c r="BI350" s="210"/>
    </row>
    <row r="351" spans="1:61" x14ac:dyDescent="0.25">
      <c r="A351" s="239" t="s">
        <v>91</v>
      </c>
      <c r="B351" s="164"/>
      <c r="C351" s="299" t="s">
        <v>628</v>
      </c>
      <c r="D351" s="166"/>
      <c r="E351" s="168"/>
      <c r="F351" s="167"/>
      <c r="G351" s="168"/>
      <c r="H351" s="209"/>
      <c r="I351" s="266">
        <v>21</v>
      </c>
      <c r="J351" s="361">
        <f t="shared" si="5"/>
        <v>0</v>
      </c>
      <c r="AO351" s="260"/>
      <c r="AP351" s="260"/>
      <c r="AQ351" s="260"/>
      <c r="AR351" s="260"/>
      <c r="AS351" s="260"/>
      <c r="AT351" s="260" t="s">
        <v>211</v>
      </c>
      <c r="AU351" s="260"/>
      <c r="AV351" s="260"/>
      <c r="AW351" s="260"/>
      <c r="AX351" s="260"/>
      <c r="AY351" s="260"/>
      <c r="AZ351" s="260"/>
      <c r="BA351" s="260"/>
      <c r="BB351" s="260"/>
      <c r="BC351" s="260"/>
      <c r="BD351" s="260"/>
      <c r="BE351" s="260"/>
      <c r="BF351" s="260"/>
      <c r="BG351" s="210"/>
      <c r="BH351" s="210"/>
      <c r="BI351" s="210"/>
    </row>
    <row r="352" spans="1:61" x14ac:dyDescent="0.25">
      <c r="A352" s="239" t="s">
        <v>91</v>
      </c>
      <c r="B352" s="164"/>
      <c r="C352" s="299" t="s">
        <v>628</v>
      </c>
      <c r="D352" s="166"/>
      <c r="E352" s="168"/>
      <c r="F352" s="167"/>
      <c r="G352" s="168"/>
      <c r="H352" s="209"/>
      <c r="I352" s="266">
        <v>21</v>
      </c>
      <c r="J352" s="361">
        <f t="shared" si="5"/>
        <v>0</v>
      </c>
      <c r="AO352" s="260"/>
      <c r="AP352" s="260"/>
      <c r="AQ352" s="260"/>
      <c r="AR352" s="260"/>
      <c r="AS352" s="260"/>
      <c r="AT352" s="260" t="s">
        <v>211</v>
      </c>
      <c r="AU352" s="260"/>
      <c r="AV352" s="260"/>
      <c r="AW352" s="260"/>
      <c r="AX352" s="260"/>
      <c r="AY352" s="260"/>
      <c r="AZ352" s="260"/>
      <c r="BA352" s="260"/>
      <c r="BB352" s="260"/>
      <c r="BC352" s="260"/>
      <c r="BD352" s="260"/>
      <c r="BE352" s="260"/>
      <c r="BF352" s="260"/>
      <c r="BG352" s="210"/>
      <c r="BH352" s="210"/>
      <c r="BI352" s="210"/>
    </row>
    <row r="353" spans="1:61" x14ac:dyDescent="0.25">
      <c r="A353" s="239" t="s">
        <v>91</v>
      </c>
      <c r="B353" s="164"/>
      <c r="C353" s="299" t="s">
        <v>628</v>
      </c>
      <c r="D353" s="166"/>
      <c r="E353" s="168"/>
      <c r="F353" s="167"/>
      <c r="G353" s="168"/>
      <c r="H353" s="209"/>
      <c r="I353" s="266">
        <v>21</v>
      </c>
      <c r="J353" s="361">
        <f t="shared" si="5"/>
        <v>0</v>
      </c>
      <c r="AO353" s="260"/>
      <c r="AP353" s="260"/>
      <c r="AQ353" s="260"/>
      <c r="AR353" s="260"/>
      <c r="AS353" s="260"/>
      <c r="AT353" s="260" t="s">
        <v>211</v>
      </c>
      <c r="AU353" s="260"/>
      <c r="AV353" s="260"/>
      <c r="AW353" s="260"/>
      <c r="AX353" s="260"/>
      <c r="AY353" s="260"/>
      <c r="AZ353" s="260"/>
      <c r="BA353" s="260"/>
      <c r="BB353" s="260"/>
      <c r="BC353" s="260"/>
      <c r="BD353" s="260"/>
      <c r="BE353" s="260"/>
      <c r="BF353" s="260"/>
      <c r="BG353" s="210"/>
      <c r="BH353" s="210"/>
      <c r="BI353" s="210"/>
    </row>
    <row r="354" spans="1:61" x14ac:dyDescent="0.25">
      <c r="A354" s="239" t="s">
        <v>91</v>
      </c>
      <c r="B354" s="164"/>
      <c r="C354" s="299" t="s">
        <v>628</v>
      </c>
      <c r="D354" s="166"/>
      <c r="E354" s="168"/>
      <c r="F354" s="167"/>
      <c r="G354" s="168"/>
      <c r="H354" s="209"/>
      <c r="I354" s="266">
        <v>21</v>
      </c>
      <c r="J354" s="361">
        <f t="shared" si="5"/>
        <v>0</v>
      </c>
      <c r="AO354" s="260"/>
      <c r="AP354" s="260"/>
      <c r="AQ354" s="260"/>
      <c r="AR354" s="260"/>
      <c r="AS354" s="260"/>
      <c r="AT354" s="260" t="s">
        <v>211</v>
      </c>
      <c r="AU354" s="260"/>
      <c r="AV354" s="260"/>
      <c r="AW354" s="260"/>
      <c r="AX354" s="260"/>
      <c r="AY354" s="260"/>
      <c r="AZ354" s="260"/>
      <c r="BA354" s="260"/>
      <c r="BB354" s="260"/>
      <c r="BC354" s="260"/>
      <c r="BD354" s="260"/>
      <c r="BE354" s="260"/>
      <c r="BF354" s="260"/>
      <c r="BG354" s="210"/>
      <c r="BH354" s="210"/>
      <c r="BI354" s="210"/>
    </row>
    <row r="355" spans="1:61" x14ac:dyDescent="0.25">
      <c r="A355" s="239" t="s">
        <v>91</v>
      </c>
      <c r="B355" s="164"/>
      <c r="C355" s="299" t="s">
        <v>628</v>
      </c>
      <c r="D355" s="166"/>
      <c r="E355" s="168"/>
      <c r="F355" s="167"/>
      <c r="G355" s="168"/>
      <c r="H355" s="209"/>
      <c r="I355" s="266">
        <v>21</v>
      </c>
      <c r="J355" s="361">
        <f t="shared" si="5"/>
        <v>0</v>
      </c>
      <c r="AO355" s="260"/>
      <c r="AP355" s="260"/>
      <c r="AQ355" s="260"/>
      <c r="AR355" s="260"/>
      <c r="AS355" s="260"/>
      <c r="AT355" s="260" t="s">
        <v>211</v>
      </c>
      <c r="AU355" s="260"/>
      <c r="AV355" s="260"/>
      <c r="AW355" s="260"/>
      <c r="AX355" s="260"/>
      <c r="AY355" s="260"/>
      <c r="AZ355" s="260"/>
      <c r="BA355" s="260"/>
      <c r="BB355" s="260"/>
      <c r="BC355" s="260"/>
      <c r="BD355" s="260"/>
      <c r="BE355" s="260"/>
      <c r="BF355" s="260"/>
      <c r="BG355" s="210"/>
      <c r="BH355" s="210"/>
      <c r="BI355" s="210"/>
    </row>
    <row r="356" spans="1:61" x14ac:dyDescent="0.25">
      <c r="A356" s="239" t="s">
        <v>91</v>
      </c>
      <c r="B356" s="164"/>
      <c r="C356" s="299" t="s">
        <v>628</v>
      </c>
      <c r="D356" s="166"/>
      <c r="E356" s="168"/>
      <c r="F356" s="167"/>
      <c r="G356" s="168"/>
      <c r="H356" s="209"/>
      <c r="I356" s="266">
        <v>21</v>
      </c>
      <c r="J356" s="361">
        <f t="shared" si="5"/>
        <v>0</v>
      </c>
      <c r="AO356" s="260"/>
      <c r="AP356" s="260"/>
      <c r="AQ356" s="260"/>
      <c r="AR356" s="260"/>
      <c r="AS356" s="260"/>
      <c r="AT356" s="260" t="s">
        <v>211</v>
      </c>
      <c r="AU356" s="260"/>
      <c r="AV356" s="260"/>
      <c r="AW356" s="260"/>
      <c r="AX356" s="260"/>
      <c r="AY356" s="260"/>
      <c r="AZ356" s="260"/>
      <c r="BA356" s="260"/>
      <c r="BB356" s="260"/>
      <c r="BC356" s="260"/>
      <c r="BD356" s="260"/>
      <c r="BE356" s="260"/>
      <c r="BF356" s="260"/>
      <c r="BG356" s="210"/>
      <c r="BH356" s="210"/>
      <c r="BI356" s="210"/>
    </row>
    <row r="357" spans="1:61" x14ac:dyDescent="0.25">
      <c r="A357" s="239" t="s">
        <v>91</v>
      </c>
      <c r="B357" s="164"/>
      <c r="C357" s="299" t="s">
        <v>628</v>
      </c>
      <c r="D357" s="166"/>
      <c r="E357" s="168"/>
      <c r="F357" s="167"/>
      <c r="G357" s="168"/>
      <c r="H357" s="209"/>
      <c r="I357" s="266">
        <v>21</v>
      </c>
      <c r="J357" s="361">
        <f t="shared" si="5"/>
        <v>0</v>
      </c>
      <c r="AO357" s="260"/>
      <c r="AP357" s="260"/>
      <c r="AQ357" s="260"/>
      <c r="AR357" s="260"/>
      <c r="AS357" s="260"/>
      <c r="AT357" s="260" t="s">
        <v>211</v>
      </c>
      <c r="AU357" s="260"/>
      <c r="AV357" s="260"/>
      <c r="AW357" s="260"/>
      <c r="AX357" s="260"/>
      <c r="AY357" s="260"/>
      <c r="AZ357" s="260"/>
      <c r="BA357" s="260"/>
      <c r="BB357" s="260"/>
      <c r="BC357" s="260"/>
      <c r="BD357" s="260"/>
      <c r="BE357" s="260"/>
      <c r="BF357" s="260"/>
      <c r="BG357" s="210"/>
      <c r="BH357" s="210"/>
      <c r="BI357" s="210"/>
    </row>
    <row r="358" spans="1:61" x14ac:dyDescent="0.25">
      <c r="A358" s="239" t="s">
        <v>91</v>
      </c>
      <c r="B358" s="164"/>
      <c r="C358" s="299" t="s">
        <v>628</v>
      </c>
      <c r="D358" s="166"/>
      <c r="E358" s="168"/>
      <c r="F358" s="167"/>
      <c r="G358" s="168"/>
      <c r="H358" s="209"/>
      <c r="I358" s="266">
        <v>21</v>
      </c>
      <c r="J358" s="361">
        <f t="shared" si="5"/>
        <v>0</v>
      </c>
      <c r="AO358" s="260"/>
      <c r="AP358" s="260"/>
      <c r="AQ358" s="260"/>
      <c r="AR358" s="260"/>
      <c r="AS358" s="260"/>
      <c r="AT358" s="260" t="s">
        <v>211</v>
      </c>
      <c r="AU358" s="260"/>
      <c r="AV358" s="260"/>
      <c r="AW358" s="260"/>
      <c r="AX358" s="260"/>
      <c r="AY358" s="260"/>
      <c r="AZ358" s="260"/>
      <c r="BA358" s="260"/>
      <c r="BB358" s="260"/>
      <c r="BC358" s="260"/>
      <c r="BD358" s="260"/>
      <c r="BE358" s="260"/>
      <c r="BF358" s="260"/>
      <c r="BG358" s="210"/>
      <c r="BH358" s="210"/>
      <c r="BI358" s="210"/>
    </row>
    <row r="359" spans="1:61" x14ac:dyDescent="0.25">
      <c r="A359" s="239" t="s">
        <v>91</v>
      </c>
      <c r="B359" s="164"/>
      <c r="C359" s="299" t="s">
        <v>628</v>
      </c>
      <c r="D359" s="166"/>
      <c r="E359" s="168"/>
      <c r="F359" s="167"/>
      <c r="G359" s="168"/>
      <c r="H359" s="209"/>
      <c r="I359" s="266">
        <v>21</v>
      </c>
      <c r="J359" s="361">
        <f t="shared" si="5"/>
        <v>0</v>
      </c>
      <c r="AO359" s="260"/>
      <c r="AP359" s="260"/>
      <c r="AQ359" s="260"/>
      <c r="AR359" s="260"/>
      <c r="AS359" s="260"/>
      <c r="AT359" s="260" t="s">
        <v>211</v>
      </c>
      <c r="AU359" s="260"/>
      <c r="AV359" s="260"/>
      <c r="AW359" s="260"/>
      <c r="AX359" s="260"/>
      <c r="AY359" s="260"/>
      <c r="AZ359" s="260"/>
      <c r="BA359" s="260"/>
      <c r="BB359" s="260"/>
      <c r="BC359" s="260"/>
      <c r="BD359" s="260"/>
      <c r="BE359" s="260"/>
      <c r="BF359" s="260"/>
      <c r="BG359" s="210"/>
      <c r="BH359" s="210"/>
      <c r="BI359" s="210"/>
    </row>
    <row r="360" spans="1:61" x14ac:dyDescent="0.25">
      <c r="A360" s="239" t="s">
        <v>91</v>
      </c>
      <c r="B360" s="164"/>
      <c r="C360" s="299" t="s">
        <v>628</v>
      </c>
      <c r="D360" s="166"/>
      <c r="E360" s="168"/>
      <c r="F360" s="167"/>
      <c r="G360" s="168"/>
      <c r="H360" s="209"/>
      <c r="I360" s="266">
        <v>21</v>
      </c>
      <c r="J360" s="361">
        <f t="shared" si="5"/>
        <v>0</v>
      </c>
      <c r="AO360" s="260"/>
      <c r="AP360" s="260"/>
      <c r="AQ360" s="260"/>
      <c r="AR360" s="260"/>
      <c r="AS360" s="260"/>
      <c r="AT360" s="260" t="s">
        <v>211</v>
      </c>
      <c r="AU360" s="260"/>
      <c r="AV360" s="260"/>
      <c r="AW360" s="260"/>
      <c r="AX360" s="260"/>
      <c r="AY360" s="260"/>
      <c r="AZ360" s="260"/>
      <c r="BA360" s="260"/>
      <c r="BB360" s="260"/>
      <c r="BC360" s="260"/>
      <c r="BD360" s="260"/>
      <c r="BE360" s="260"/>
      <c r="BF360" s="260"/>
      <c r="BG360" s="210"/>
      <c r="BH360" s="210"/>
      <c r="BI360" s="210"/>
    </row>
    <row r="361" spans="1:61" x14ac:dyDescent="0.25">
      <c r="A361" s="239" t="s">
        <v>91</v>
      </c>
      <c r="B361" s="164"/>
      <c r="C361" s="299" t="s">
        <v>628</v>
      </c>
      <c r="D361" s="166"/>
      <c r="E361" s="168"/>
      <c r="F361" s="167"/>
      <c r="G361" s="168"/>
      <c r="H361" s="209"/>
      <c r="I361" s="266">
        <v>21</v>
      </c>
      <c r="J361" s="361">
        <f t="shared" si="5"/>
        <v>0</v>
      </c>
      <c r="AO361" s="260"/>
      <c r="AP361" s="260"/>
      <c r="AQ361" s="260"/>
      <c r="AR361" s="260"/>
      <c r="AS361" s="260"/>
      <c r="AT361" s="260" t="s">
        <v>211</v>
      </c>
      <c r="AU361" s="260"/>
      <c r="AV361" s="260"/>
      <c r="AW361" s="260"/>
      <c r="AX361" s="260"/>
      <c r="AY361" s="260"/>
      <c r="AZ361" s="260"/>
      <c r="BA361" s="260"/>
      <c r="BB361" s="260"/>
      <c r="BC361" s="260"/>
      <c r="BD361" s="260"/>
      <c r="BE361" s="260"/>
      <c r="BF361" s="260"/>
      <c r="BG361" s="210"/>
      <c r="BH361" s="210"/>
      <c r="BI361" s="210"/>
    </row>
    <row r="362" spans="1:61" x14ac:dyDescent="0.25">
      <c r="A362" s="239" t="s">
        <v>91</v>
      </c>
      <c r="B362" s="164"/>
      <c r="C362" s="299" t="s">
        <v>628</v>
      </c>
      <c r="D362" s="166"/>
      <c r="E362" s="168"/>
      <c r="F362" s="167"/>
      <c r="G362" s="168"/>
      <c r="H362" s="209"/>
      <c r="I362" s="266">
        <v>21</v>
      </c>
      <c r="J362" s="361">
        <f t="shared" si="5"/>
        <v>0</v>
      </c>
      <c r="AO362" s="260"/>
      <c r="AP362" s="260"/>
      <c r="AQ362" s="260"/>
      <c r="AR362" s="260"/>
      <c r="AS362" s="260"/>
      <c r="AT362" s="260" t="s">
        <v>211</v>
      </c>
      <c r="AU362" s="260"/>
      <c r="AV362" s="260"/>
      <c r="AW362" s="260"/>
      <c r="AX362" s="260"/>
      <c r="AY362" s="260"/>
      <c r="AZ362" s="260"/>
      <c r="BA362" s="260"/>
      <c r="BB362" s="260"/>
      <c r="BC362" s="260"/>
      <c r="BD362" s="260"/>
      <c r="BE362" s="260"/>
      <c r="BF362" s="260"/>
      <c r="BG362" s="210"/>
      <c r="BH362" s="210"/>
      <c r="BI362" s="210"/>
    </row>
    <row r="363" spans="1:61" x14ac:dyDescent="0.25">
      <c r="A363" s="239" t="s">
        <v>91</v>
      </c>
      <c r="B363" s="164"/>
      <c r="C363" s="299" t="s">
        <v>628</v>
      </c>
      <c r="D363" s="166"/>
      <c r="E363" s="168"/>
      <c r="F363" s="167"/>
      <c r="G363" s="168"/>
      <c r="H363" s="209"/>
      <c r="I363" s="266">
        <v>21</v>
      </c>
      <c r="J363" s="361">
        <f t="shared" si="5"/>
        <v>0</v>
      </c>
      <c r="AO363" s="260"/>
      <c r="AP363" s="260"/>
      <c r="AQ363" s="260"/>
      <c r="AR363" s="260"/>
      <c r="AS363" s="260"/>
      <c r="AT363" s="260" t="s">
        <v>211</v>
      </c>
      <c r="AU363" s="260"/>
      <c r="AV363" s="260"/>
      <c r="AW363" s="260"/>
      <c r="AX363" s="260"/>
      <c r="AY363" s="260"/>
      <c r="AZ363" s="260"/>
      <c r="BA363" s="260"/>
      <c r="BB363" s="260"/>
      <c r="BC363" s="260"/>
      <c r="BD363" s="260"/>
      <c r="BE363" s="260"/>
      <c r="BF363" s="260"/>
      <c r="BG363" s="210"/>
      <c r="BH363" s="210"/>
      <c r="BI363" s="210"/>
    </row>
    <row r="364" spans="1:61" x14ac:dyDescent="0.25">
      <c r="A364" s="239" t="s">
        <v>91</v>
      </c>
      <c r="B364" s="164"/>
      <c r="C364" s="299" t="s">
        <v>628</v>
      </c>
      <c r="D364" s="166"/>
      <c r="E364" s="168"/>
      <c r="F364" s="167"/>
      <c r="G364" s="168"/>
      <c r="H364" s="209"/>
      <c r="I364" s="266">
        <v>21</v>
      </c>
      <c r="J364" s="361">
        <f t="shared" si="5"/>
        <v>0</v>
      </c>
      <c r="AO364" s="260"/>
      <c r="AP364" s="260"/>
      <c r="AQ364" s="260"/>
      <c r="AR364" s="260"/>
      <c r="AS364" s="260"/>
      <c r="AT364" s="260" t="s">
        <v>211</v>
      </c>
      <c r="AU364" s="260"/>
      <c r="AV364" s="260"/>
      <c r="AW364" s="260"/>
      <c r="AX364" s="260"/>
      <c r="AY364" s="260"/>
      <c r="AZ364" s="260"/>
      <c r="BA364" s="260"/>
      <c r="BB364" s="260"/>
      <c r="BC364" s="260"/>
      <c r="BD364" s="260"/>
      <c r="BE364" s="260"/>
      <c r="BF364" s="260"/>
      <c r="BG364" s="210"/>
      <c r="BH364" s="210"/>
      <c r="BI364" s="210"/>
    </row>
    <row r="365" spans="1:61" x14ac:dyDescent="0.25">
      <c r="A365" s="239" t="s">
        <v>91</v>
      </c>
      <c r="B365" s="164"/>
      <c r="C365" s="299" t="s">
        <v>628</v>
      </c>
      <c r="D365" s="166"/>
      <c r="E365" s="168"/>
      <c r="F365" s="167"/>
      <c r="G365" s="168"/>
      <c r="H365" s="209"/>
      <c r="I365" s="266">
        <v>21</v>
      </c>
      <c r="J365" s="361">
        <f t="shared" si="5"/>
        <v>0</v>
      </c>
      <c r="AO365" s="260"/>
      <c r="AP365" s="260"/>
      <c r="AQ365" s="260"/>
      <c r="AR365" s="260"/>
      <c r="AS365" s="260"/>
      <c r="AT365" s="260" t="s">
        <v>211</v>
      </c>
      <c r="AU365" s="260"/>
      <c r="AV365" s="260"/>
      <c r="AW365" s="260"/>
      <c r="AX365" s="260"/>
      <c r="AY365" s="260"/>
      <c r="AZ365" s="260"/>
      <c r="BA365" s="260"/>
      <c r="BB365" s="260"/>
      <c r="BC365" s="260"/>
      <c r="BD365" s="260"/>
      <c r="BE365" s="260"/>
      <c r="BF365" s="260"/>
      <c r="BG365" s="210"/>
      <c r="BH365" s="210"/>
      <c r="BI365" s="210"/>
    </row>
    <row r="366" spans="1:61" x14ac:dyDescent="0.25">
      <c r="A366" s="239" t="s">
        <v>91</v>
      </c>
      <c r="B366" s="164"/>
      <c r="C366" s="299" t="s">
        <v>628</v>
      </c>
      <c r="D366" s="166"/>
      <c r="E366" s="168"/>
      <c r="F366" s="167"/>
      <c r="G366" s="168"/>
      <c r="H366" s="209"/>
      <c r="I366" s="266">
        <v>21</v>
      </c>
      <c r="J366" s="361">
        <f t="shared" si="5"/>
        <v>0</v>
      </c>
      <c r="AO366" s="260"/>
      <c r="AP366" s="260"/>
      <c r="AQ366" s="260"/>
      <c r="AR366" s="260"/>
      <c r="AS366" s="260"/>
      <c r="AT366" s="260" t="s">
        <v>211</v>
      </c>
      <c r="AU366" s="260"/>
      <c r="AV366" s="260"/>
      <c r="AW366" s="260"/>
      <c r="AX366" s="260"/>
      <c r="AY366" s="260"/>
      <c r="AZ366" s="260"/>
      <c r="BA366" s="260"/>
      <c r="BB366" s="260"/>
      <c r="BC366" s="260"/>
      <c r="BD366" s="260"/>
      <c r="BE366" s="260"/>
      <c r="BF366" s="260"/>
      <c r="BG366" s="210"/>
      <c r="BH366" s="210"/>
      <c r="BI366" s="210"/>
    </row>
    <row r="367" spans="1:61" x14ac:dyDescent="0.25">
      <c r="A367" s="239" t="s">
        <v>91</v>
      </c>
      <c r="B367" s="164"/>
      <c r="C367" s="299" t="s">
        <v>628</v>
      </c>
      <c r="D367" s="166"/>
      <c r="E367" s="168"/>
      <c r="F367" s="167"/>
      <c r="G367" s="168"/>
      <c r="H367" s="209"/>
      <c r="I367" s="266">
        <v>21</v>
      </c>
      <c r="J367" s="361">
        <f t="shared" si="5"/>
        <v>0</v>
      </c>
      <c r="AO367" s="260"/>
      <c r="AP367" s="260"/>
      <c r="AQ367" s="260"/>
      <c r="AR367" s="260"/>
      <c r="AS367" s="260"/>
      <c r="AT367" s="260" t="s">
        <v>211</v>
      </c>
      <c r="AU367" s="260"/>
      <c r="AV367" s="260"/>
      <c r="AW367" s="260"/>
      <c r="AX367" s="260"/>
      <c r="AY367" s="260"/>
      <c r="AZ367" s="260"/>
      <c r="BA367" s="260"/>
      <c r="BB367" s="260"/>
      <c r="BC367" s="260"/>
      <c r="BD367" s="260"/>
      <c r="BE367" s="260"/>
      <c r="BF367" s="260"/>
      <c r="BG367" s="210"/>
      <c r="BH367" s="210"/>
      <c r="BI367" s="210"/>
    </row>
    <row r="368" spans="1:61" x14ac:dyDescent="0.25">
      <c r="A368" s="239" t="s">
        <v>91</v>
      </c>
      <c r="B368" s="164"/>
      <c r="C368" s="299" t="s">
        <v>628</v>
      </c>
      <c r="D368" s="166"/>
      <c r="E368" s="168"/>
      <c r="F368" s="167"/>
      <c r="G368" s="168"/>
      <c r="H368" s="209"/>
      <c r="I368" s="266">
        <v>21</v>
      </c>
      <c r="J368" s="361">
        <f t="shared" si="5"/>
        <v>0</v>
      </c>
      <c r="AO368" s="260"/>
      <c r="AP368" s="260"/>
      <c r="AQ368" s="260"/>
      <c r="AR368" s="260"/>
      <c r="AS368" s="260"/>
      <c r="AT368" s="260" t="s">
        <v>211</v>
      </c>
      <c r="AU368" s="260"/>
      <c r="AV368" s="260"/>
      <c r="AW368" s="260"/>
      <c r="AX368" s="260"/>
      <c r="AY368" s="260"/>
      <c r="AZ368" s="260"/>
      <c r="BA368" s="260"/>
      <c r="BB368" s="260"/>
      <c r="BC368" s="260"/>
      <c r="BD368" s="260"/>
      <c r="BE368" s="260"/>
      <c r="BF368" s="260"/>
      <c r="BG368" s="210"/>
      <c r="BH368" s="210"/>
      <c r="BI368" s="210"/>
    </row>
    <row r="369" spans="1:61" x14ac:dyDescent="0.25">
      <c r="A369" s="239" t="s">
        <v>91</v>
      </c>
      <c r="B369" s="164"/>
      <c r="C369" s="299" t="s">
        <v>628</v>
      </c>
      <c r="D369" s="166"/>
      <c r="E369" s="168"/>
      <c r="F369" s="167"/>
      <c r="G369" s="168"/>
      <c r="H369" s="209"/>
      <c r="I369" s="266">
        <v>21</v>
      </c>
      <c r="J369" s="361">
        <f t="shared" si="5"/>
        <v>0</v>
      </c>
      <c r="AO369" s="260"/>
      <c r="AP369" s="260"/>
      <c r="AQ369" s="260"/>
      <c r="AR369" s="260"/>
      <c r="AS369" s="260"/>
      <c r="AT369" s="260" t="s">
        <v>211</v>
      </c>
      <c r="AU369" s="260"/>
      <c r="AV369" s="260"/>
      <c r="AW369" s="260"/>
      <c r="AX369" s="260"/>
      <c r="AY369" s="260"/>
      <c r="AZ369" s="260"/>
      <c r="BA369" s="260"/>
      <c r="BB369" s="260"/>
      <c r="BC369" s="260"/>
      <c r="BD369" s="260"/>
      <c r="BE369" s="260"/>
      <c r="BF369" s="260"/>
      <c r="BG369" s="210"/>
      <c r="BH369" s="210"/>
      <c r="BI369" s="210"/>
    </row>
    <row r="370" spans="1:61" x14ac:dyDescent="0.25">
      <c r="A370" s="239" t="s">
        <v>91</v>
      </c>
      <c r="B370" s="164"/>
      <c r="C370" s="299" t="s">
        <v>628</v>
      </c>
      <c r="D370" s="166"/>
      <c r="E370" s="168"/>
      <c r="F370" s="167"/>
      <c r="G370" s="168"/>
      <c r="H370" s="209"/>
      <c r="I370" s="266">
        <v>21</v>
      </c>
      <c r="J370" s="361">
        <f t="shared" si="5"/>
        <v>0</v>
      </c>
      <c r="AO370" s="260"/>
      <c r="AP370" s="260"/>
      <c r="AQ370" s="260"/>
      <c r="AR370" s="260"/>
      <c r="AS370" s="260"/>
      <c r="AT370" s="260" t="s">
        <v>211</v>
      </c>
      <c r="AU370" s="260"/>
      <c r="AV370" s="260"/>
      <c r="AW370" s="260"/>
      <c r="AX370" s="260"/>
      <c r="AY370" s="260"/>
      <c r="AZ370" s="260"/>
      <c r="BA370" s="260"/>
      <c r="BB370" s="260"/>
      <c r="BC370" s="260"/>
      <c r="BD370" s="260"/>
      <c r="BE370" s="260"/>
      <c r="BF370" s="260"/>
      <c r="BG370" s="210"/>
      <c r="BH370" s="210"/>
      <c r="BI370" s="210"/>
    </row>
    <row r="371" spans="1:61" x14ac:dyDescent="0.25">
      <c r="A371" s="239" t="s">
        <v>91</v>
      </c>
      <c r="B371" s="164"/>
      <c r="C371" s="299" t="s">
        <v>628</v>
      </c>
      <c r="D371" s="166"/>
      <c r="E371" s="168"/>
      <c r="F371" s="167"/>
      <c r="G371" s="168"/>
      <c r="H371" s="209"/>
      <c r="I371" s="266">
        <v>21</v>
      </c>
      <c r="J371" s="361">
        <f t="shared" ref="J371:J409" si="6">D371/(I371+100)*100</f>
        <v>0</v>
      </c>
      <c r="AO371" s="260"/>
      <c r="AP371" s="260"/>
      <c r="AQ371" s="260"/>
      <c r="AR371" s="260"/>
      <c r="AS371" s="260"/>
      <c r="AT371" s="260" t="s">
        <v>211</v>
      </c>
      <c r="AU371" s="260"/>
      <c r="AV371" s="260"/>
      <c r="AW371" s="260"/>
      <c r="AX371" s="260"/>
      <c r="AY371" s="260"/>
      <c r="AZ371" s="260"/>
      <c r="BA371" s="260"/>
      <c r="BB371" s="260"/>
      <c r="BC371" s="260"/>
      <c r="BD371" s="260"/>
      <c r="BE371" s="260"/>
      <c r="BF371" s="260"/>
      <c r="BG371" s="210"/>
      <c r="BH371" s="210"/>
      <c r="BI371" s="210"/>
    </row>
    <row r="372" spans="1:61" x14ac:dyDescent="0.25">
      <c r="A372" s="239" t="s">
        <v>91</v>
      </c>
      <c r="B372" s="164"/>
      <c r="C372" s="299" t="s">
        <v>628</v>
      </c>
      <c r="D372" s="166"/>
      <c r="E372" s="168"/>
      <c r="F372" s="167"/>
      <c r="G372" s="168"/>
      <c r="H372" s="209"/>
      <c r="I372" s="266">
        <v>21</v>
      </c>
      <c r="J372" s="361">
        <f t="shared" si="6"/>
        <v>0</v>
      </c>
      <c r="AO372" s="260"/>
      <c r="AP372" s="260"/>
      <c r="AQ372" s="260"/>
      <c r="AR372" s="260"/>
      <c r="AS372" s="260"/>
      <c r="AT372" s="260" t="s">
        <v>211</v>
      </c>
      <c r="AU372" s="260"/>
      <c r="AV372" s="260"/>
      <c r="AW372" s="260"/>
      <c r="AX372" s="260"/>
      <c r="AY372" s="260"/>
      <c r="AZ372" s="260"/>
      <c r="BA372" s="260"/>
      <c r="BB372" s="260"/>
      <c r="BC372" s="260"/>
      <c r="BD372" s="260"/>
      <c r="BE372" s="260"/>
      <c r="BF372" s="260"/>
      <c r="BG372" s="210"/>
      <c r="BH372" s="210"/>
      <c r="BI372" s="210"/>
    </row>
    <row r="373" spans="1:61" x14ac:dyDescent="0.25">
      <c r="A373" s="239" t="s">
        <v>91</v>
      </c>
      <c r="B373" s="164"/>
      <c r="C373" s="299" t="s">
        <v>628</v>
      </c>
      <c r="D373" s="166"/>
      <c r="E373" s="168"/>
      <c r="F373" s="167"/>
      <c r="G373" s="168"/>
      <c r="H373" s="209"/>
      <c r="I373" s="266">
        <v>21</v>
      </c>
      <c r="J373" s="361">
        <f t="shared" si="6"/>
        <v>0</v>
      </c>
      <c r="AO373" s="260"/>
      <c r="AP373" s="260"/>
      <c r="AQ373" s="260"/>
      <c r="AR373" s="260"/>
      <c r="AS373" s="260"/>
      <c r="AT373" s="260" t="s">
        <v>211</v>
      </c>
      <c r="AU373" s="260"/>
      <c r="AV373" s="260"/>
      <c r="AW373" s="260"/>
      <c r="AX373" s="260"/>
      <c r="AY373" s="260"/>
      <c r="AZ373" s="260"/>
      <c r="BA373" s="260"/>
      <c r="BB373" s="260"/>
      <c r="BC373" s="260"/>
      <c r="BD373" s="260"/>
      <c r="BE373" s="260"/>
      <c r="BF373" s="260"/>
      <c r="BG373" s="210"/>
      <c r="BH373" s="210"/>
      <c r="BI373" s="210"/>
    </row>
    <row r="374" spans="1:61" x14ac:dyDescent="0.25">
      <c r="A374" s="239" t="s">
        <v>91</v>
      </c>
      <c r="B374" s="164"/>
      <c r="C374" s="299" t="s">
        <v>628</v>
      </c>
      <c r="D374" s="166"/>
      <c r="E374" s="168"/>
      <c r="F374" s="167"/>
      <c r="G374" s="168"/>
      <c r="H374" s="209"/>
      <c r="I374" s="266">
        <v>21</v>
      </c>
      <c r="J374" s="361">
        <f t="shared" si="6"/>
        <v>0</v>
      </c>
      <c r="AO374" s="260"/>
      <c r="AP374" s="260"/>
      <c r="AQ374" s="260"/>
      <c r="AR374" s="260"/>
      <c r="AS374" s="260"/>
      <c r="AT374" s="260" t="s">
        <v>211</v>
      </c>
      <c r="AU374" s="260"/>
      <c r="AV374" s="260"/>
      <c r="AW374" s="260"/>
      <c r="AX374" s="260"/>
      <c r="AY374" s="260"/>
      <c r="AZ374" s="260"/>
      <c r="BA374" s="260"/>
      <c r="BB374" s="260"/>
      <c r="BC374" s="260"/>
      <c r="BD374" s="260"/>
      <c r="BE374" s="260"/>
      <c r="BF374" s="260"/>
      <c r="BG374" s="210"/>
      <c r="BH374" s="210"/>
      <c r="BI374" s="210"/>
    </row>
    <row r="375" spans="1:61" x14ac:dyDescent="0.25">
      <c r="A375" s="239" t="s">
        <v>91</v>
      </c>
      <c r="B375" s="164"/>
      <c r="C375" s="299" t="s">
        <v>628</v>
      </c>
      <c r="D375" s="166"/>
      <c r="E375" s="168"/>
      <c r="F375" s="167"/>
      <c r="G375" s="168"/>
      <c r="H375" s="209"/>
      <c r="I375" s="266">
        <v>21</v>
      </c>
      <c r="J375" s="361">
        <f t="shared" si="6"/>
        <v>0</v>
      </c>
      <c r="AO375" s="260"/>
      <c r="AP375" s="260"/>
      <c r="AQ375" s="260"/>
      <c r="AR375" s="260"/>
      <c r="AS375" s="260"/>
      <c r="AT375" s="260" t="s">
        <v>211</v>
      </c>
      <c r="AU375" s="260"/>
      <c r="AV375" s="260"/>
      <c r="AW375" s="260"/>
      <c r="AX375" s="260"/>
      <c r="AY375" s="260"/>
      <c r="AZ375" s="260"/>
      <c r="BA375" s="260"/>
      <c r="BB375" s="260"/>
      <c r="BC375" s="260"/>
      <c r="BD375" s="260"/>
      <c r="BE375" s="260"/>
      <c r="BF375" s="260"/>
      <c r="BG375" s="210"/>
      <c r="BH375" s="210"/>
      <c r="BI375" s="210"/>
    </row>
    <row r="376" spans="1:61" x14ac:dyDescent="0.25">
      <c r="A376" s="239" t="s">
        <v>91</v>
      </c>
      <c r="B376" s="164"/>
      <c r="C376" s="299" t="s">
        <v>628</v>
      </c>
      <c r="D376" s="166"/>
      <c r="E376" s="168"/>
      <c r="F376" s="167"/>
      <c r="G376" s="168"/>
      <c r="H376" s="209"/>
      <c r="I376" s="266">
        <v>21</v>
      </c>
      <c r="J376" s="361">
        <f t="shared" si="6"/>
        <v>0</v>
      </c>
      <c r="AO376" s="260"/>
      <c r="AP376" s="260"/>
      <c r="AQ376" s="260"/>
      <c r="AR376" s="260"/>
      <c r="AS376" s="260"/>
      <c r="AT376" s="260" t="s">
        <v>211</v>
      </c>
      <c r="AU376" s="260"/>
      <c r="AV376" s="260"/>
      <c r="AW376" s="260"/>
      <c r="AX376" s="260"/>
      <c r="AY376" s="260"/>
      <c r="AZ376" s="260"/>
      <c r="BA376" s="260"/>
      <c r="BB376" s="260"/>
      <c r="BC376" s="260"/>
      <c r="BD376" s="260"/>
      <c r="BE376" s="260"/>
      <c r="BF376" s="260"/>
      <c r="BG376" s="210"/>
      <c r="BH376" s="210"/>
      <c r="BI376" s="210"/>
    </row>
    <row r="377" spans="1:61" x14ac:dyDescent="0.25">
      <c r="A377" s="239" t="s">
        <v>91</v>
      </c>
      <c r="B377" s="164"/>
      <c r="C377" s="299" t="s">
        <v>628</v>
      </c>
      <c r="D377" s="166"/>
      <c r="E377" s="168"/>
      <c r="F377" s="167"/>
      <c r="G377" s="168"/>
      <c r="H377" s="209"/>
      <c r="I377" s="266">
        <v>21</v>
      </c>
      <c r="J377" s="361">
        <f t="shared" si="6"/>
        <v>0</v>
      </c>
      <c r="AO377" s="260"/>
      <c r="AP377" s="260"/>
      <c r="AQ377" s="260"/>
      <c r="AR377" s="260"/>
      <c r="AS377" s="260"/>
      <c r="AT377" s="260" t="s">
        <v>211</v>
      </c>
      <c r="AU377" s="260"/>
      <c r="AV377" s="260"/>
      <c r="AW377" s="260"/>
      <c r="AX377" s="260"/>
      <c r="AY377" s="260"/>
      <c r="AZ377" s="260"/>
      <c r="BA377" s="260"/>
      <c r="BB377" s="260"/>
      <c r="BC377" s="260"/>
      <c r="BD377" s="260"/>
      <c r="BE377" s="260"/>
      <c r="BF377" s="260"/>
      <c r="BG377" s="210"/>
      <c r="BH377" s="210"/>
      <c r="BI377" s="210"/>
    </row>
    <row r="378" spans="1:61" x14ac:dyDescent="0.25">
      <c r="A378" s="239" t="s">
        <v>91</v>
      </c>
      <c r="B378" s="164"/>
      <c r="C378" s="299" t="s">
        <v>628</v>
      </c>
      <c r="D378" s="166"/>
      <c r="E378" s="168"/>
      <c r="F378" s="167"/>
      <c r="G378" s="168"/>
      <c r="H378" s="209"/>
      <c r="I378" s="266">
        <v>21</v>
      </c>
      <c r="J378" s="361">
        <f t="shared" si="6"/>
        <v>0</v>
      </c>
      <c r="AO378" s="260"/>
      <c r="AP378" s="260"/>
      <c r="AQ378" s="260"/>
      <c r="AR378" s="260"/>
      <c r="AS378" s="260"/>
      <c r="AT378" s="260" t="s">
        <v>211</v>
      </c>
      <c r="AU378" s="260"/>
      <c r="AV378" s="260"/>
      <c r="AW378" s="260"/>
      <c r="AX378" s="260"/>
      <c r="AY378" s="260"/>
      <c r="AZ378" s="260"/>
      <c r="BA378" s="260"/>
      <c r="BB378" s="260"/>
      <c r="BC378" s="260"/>
      <c r="BD378" s="260"/>
      <c r="BE378" s="260"/>
      <c r="BF378" s="260"/>
      <c r="BG378" s="210"/>
      <c r="BH378" s="210"/>
      <c r="BI378" s="210"/>
    </row>
    <row r="379" spans="1:61" x14ac:dyDescent="0.25">
      <c r="A379" s="239" t="s">
        <v>91</v>
      </c>
      <c r="B379" s="164"/>
      <c r="C379" s="299" t="s">
        <v>628</v>
      </c>
      <c r="D379" s="166"/>
      <c r="E379" s="168"/>
      <c r="F379" s="167"/>
      <c r="G379" s="168"/>
      <c r="H379" s="209"/>
      <c r="I379" s="266">
        <v>21</v>
      </c>
      <c r="J379" s="361">
        <f t="shared" si="6"/>
        <v>0</v>
      </c>
      <c r="AO379" s="260"/>
      <c r="AP379" s="260"/>
      <c r="AQ379" s="260"/>
      <c r="AR379" s="260"/>
      <c r="AS379" s="260"/>
      <c r="AT379" s="260" t="s">
        <v>211</v>
      </c>
      <c r="AU379" s="260"/>
      <c r="AV379" s="260"/>
      <c r="AW379" s="260"/>
      <c r="AX379" s="260"/>
      <c r="AY379" s="260"/>
      <c r="AZ379" s="260"/>
      <c r="BA379" s="260"/>
      <c r="BB379" s="260"/>
      <c r="BC379" s="260"/>
      <c r="BD379" s="260"/>
      <c r="BE379" s="260"/>
      <c r="BF379" s="260"/>
      <c r="BG379" s="210"/>
      <c r="BH379" s="210"/>
      <c r="BI379" s="210"/>
    </row>
    <row r="380" spans="1:61" x14ac:dyDescent="0.25">
      <c r="A380" s="239" t="s">
        <v>91</v>
      </c>
      <c r="B380" s="164"/>
      <c r="C380" s="299" t="s">
        <v>628</v>
      </c>
      <c r="D380" s="166"/>
      <c r="E380" s="168"/>
      <c r="F380" s="167"/>
      <c r="G380" s="168"/>
      <c r="H380" s="209"/>
      <c r="I380" s="266">
        <v>21</v>
      </c>
      <c r="J380" s="361">
        <f t="shared" si="6"/>
        <v>0</v>
      </c>
      <c r="AO380" s="260"/>
      <c r="AP380" s="260"/>
      <c r="AQ380" s="260"/>
      <c r="AR380" s="260"/>
      <c r="AS380" s="260"/>
      <c r="AT380" s="260" t="s">
        <v>211</v>
      </c>
      <c r="AU380" s="260"/>
      <c r="AV380" s="260"/>
      <c r="AW380" s="260"/>
      <c r="AX380" s="260"/>
      <c r="AY380" s="260"/>
      <c r="AZ380" s="260"/>
      <c r="BA380" s="260"/>
      <c r="BB380" s="260"/>
      <c r="BC380" s="260"/>
      <c r="BD380" s="260"/>
      <c r="BE380" s="260"/>
      <c r="BF380" s="260"/>
      <c r="BG380" s="210"/>
      <c r="BH380" s="210"/>
      <c r="BI380" s="210"/>
    </row>
    <row r="381" spans="1:61" x14ac:dyDescent="0.25">
      <c r="A381" s="239" t="s">
        <v>91</v>
      </c>
      <c r="B381" s="164"/>
      <c r="C381" s="299" t="s">
        <v>628</v>
      </c>
      <c r="D381" s="166"/>
      <c r="E381" s="168"/>
      <c r="F381" s="167"/>
      <c r="G381" s="168"/>
      <c r="H381" s="209"/>
      <c r="I381" s="266">
        <v>21</v>
      </c>
      <c r="J381" s="361">
        <f t="shared" si="6"/>
        <v>0</v>
      </c>
      <c r="AO381" s="260"/>
      <c r="AP381" s="260"/>
      <c r="AQ381" s="260"/>
      <c r="AR381" s="260"/>
      <c r="AS381" s="260"/>
      <c r="AT381" s="260" t="s">
        <v>211</v>
      </c>
      <c r="AU381" s="260"/>
      <c r="AV381" s="260"/>
      <c r="AW381" s="260"/>
      <c r="AX381" s="260"/>
      <c r="AY381" s="260"/>
      <c r="AZ381" s="260"/>
      <c r="BA381" s="260"/>
      <c r="BB381" s="260"/>
      <c r="BC381" s="260"/>
      <c r="BD381" s="260"/>
      <c r="BE381" s="260"/>
      <c r="BF381" s="260"/>
      <c r="BG381" s="210"/>
      <c r="BH381" s="210"/>
      <c r="BI381" s="210"/>
    </row>
    <row r="382" spans="1:61" x14ac:dyDescent="0.25">
      <c r="A382" s="239" t="s">
        <v>91</v>
      </c>
      <c r="B382" s="164"/>
      <c r="C382" s="299" t="s">
        <v>628</v>
      </c>
      <c r="D382" s="166"/>
      <c r="E382" s="168"/>
      <c r="F382" s="167"/>
      <c r="G382" s="168"/>
      <c r="H382" s="209"/>
      <c r="I382" s="266">
        <v>21</v>
      </c>
      <c r="J382" s="361">
        <f t="shared" si="6"/>
        <v>0</v>
      </c>
      <c r="AO382" s="260"/>
      <c r="AP382" s="260"/>
      <c r="AQ382" s="260"/>
      <c r="AR382" s="260"/>
      <c r="AS382" s="260"/>
      <c r="AT382" s="260" t="s">
        <v>211</v>
      </c>
      <c r="AU382" s="260"/>
      <c r="AV382" s="260"/>
      <c r="AW382" s="260"/>
      <c r="AX382" s="260"/>
      <c r="AY382" s="260"/>
      <c r="AZ382" s="260"/>
      <c r="BA382" s="260"/>
      <c r="BB382" s="260"/>
      <c r="BC382" s="260"/>
      <c r="BD382" s="260"/>
      <c r="BE382" s="260"/>
      <c r="BF382" s="260"/>
      <c r="BG382" s="210"/>
      <c r="BH382" s="210"/>
      <c r="BI382" s="210"/>
    </row>
    <row r="383" spans="1:61" x14ac:dyDescent="0.25">
      <c r="A383" s="239" t="s">
        <v>91</v>
      </c>
      <c r="B383" s="164"/>
      <c r="C383" s="299" t="s">
        <v>628</v>
      </c>
      <c r="D383" s="166"/>
      <c r="E383" s="168"/>
      <c r="F383" s="167"/>
      <c r="G383" s="168"/>
      <c r="H383" s="209"/>
      <c r="I383" s="266">
        <v>21</v>
      </c>
      <c r="J383" s="361">
        <f t="shared" si="6"/>
        <v>0</v>
      </c>
      <c r="AO383" s="260"/>
      <c r="AP383" s="260"/>
      <c r="AQ383" s="260"/>
      <c r="AR383" s="260"/>
      <c r="AS383" s="260"/>
      <c r="AT383" s="260" t="s">
        <v>211</v>
      </c>
      <c r="AU383" s="260"/>
      <c r="AV383" s="260"/>
      <c r="AW383" s="260"/>
      <c r="AX383" s="260"/>
      <c r="AY383" s="260"/>
      <c r="AZ383" s="260"/>
      <c r="BA383" s="260"/>
      <c r="BB383" s="260"/>
      <c r="BC383" s="260"/>
      <c r="BD383" s="260"/>
      <c r="BE383" s="260"/>
      <c r="BF383" s="260"/>
      <c r="BG383" s="210"/>
      <c r="BH383" s="210"/>
      <c r="BI383" s="210"/>
    </row>
    <row r="384" spans="1:61" x14ac:dyDescent="0.25">
      <c r="A384" s="239" t="s">
        <v>91</v>
      </c>
      <c r="B384" s="164"/>
      <c r="C384" s="299" t="s">
        <v>628</v>
      </c>
      <c r="D384" s="166"/>
      <c r="E384" s="168"/>
      <c r="F384" s="167"/>
      <c r="G384" s="168"/>
      <c r="H384" s="209"/>
      <c r="I384" s="266">
        <v>21</v>
      </c>
      <c r="J384" s="361">
        <f t="shared" si="6"/>
        <v>0</v>
      </c>
      <c r="AO384" s="260"/>
      <c r="AP384" s="260"/>
      <c r="AQ384" s="260"/>
      <c r="AR384" s="260"/>
      <c r="AS384" s="260"/>
      <c r="AT384" s="260" t="s">
        <v>211</v>
      </c>
      <c r="AU384" s="260"/>
      <c r="AV384" s="260"/>
      <c r="AW384" s="260"/>
      <c r="AX384" s="260"/>
      <c r="AY384" s="260"/>
      <c r="AZ384" s="260"/>
      <c r="BA384" s="260"/>
      <c r="BB384" s="260"/>
      <c r="BC384" s="260"/>
      <c r="BD384" s="260"/>
      <c r="BE384" s="260"/>
      <c r="BF384" s="260"/>
      <c r="BG384" s="210"/>
      <c r="BH384" s="210"/>
      <c r="BI384" s="210"/>
    </row>
    <row r="385" spans="1:61" x14ac:dyDescent="0.25">
      <c r="A385" s="239" t="s">
        <v>91</v>
      </c>
      <c r="B385" s="164"/>
      <c r="C385" s="299" t="s">
        <v>628</v>
      </c>
      <c r="D385" s="166"/>
      <c r="E385" s="168"/>
      <c r="F385" s="167"/>
      <c r="G385" s="168"/>
      <c r="H385" s="209"/>
      <c r="I385" s="266">
        <v>21</v>
      </c>
      <c r="J385" s="361">
        <f t="shared" si="6"/>
        <v>0</v>
      </c>
      <c r="AO385" s="260"/>
      <c r="AP385" s="260"/>
      <c r="AQ385" s="260"/>
      <c r="AR385" s="260"/>
      <c r="AS385" s="260"/>
      <c r="AT385" s="260" t="s">
        <v>211</v>
      </c>
      <c r="AU385" s="260"/>
      <c r="AV385" s="260"/>
      <c r="AW385" s="260"/>
      <c r="AX385" s="260"/>
      <c r="AY385" s="260"/>
      <c r="AZ385" s="260"/>
      <c r="BA385" s="260"/>
      <c r="BB385" s="260"/>
      <c r="BC385" s="260"/>
      <c r="BD385" s="260"/>
      <c r="BE385" s="260"/>
      <c r="BF385" s="260"/>
      <c r="BG385" s="210"/>
      <c r="BH385" s="210"/>
      <c r="BI385" s="210"/>
    </row>
    <row r="386" spans="1:61" x14ac:dyDescent="0.25">
      <c r="A386" s="239" t="s">
        <v>91</v>
      </c>
      <c r="B386" s="164"/>
      <c r="C386" s="299" t="s">
        <v>628</v>
      </c>
      <c r="D386" s="166"/>
      <c r="E386" s="168"/>
      <c r="F386" s="167"/>
      <c r="G386" s="168"/>
      <c r="H386" s="209"/>
      <c r="I386" s="266">
        <v>21</v>
      </c>
      <c r="J386" s="361">
        <f t="shared" si="6"/>
        <v>0</v>
      </c>
      <c r="AO386" s="260"/>
      <c r="AP386" s="260"/>
      <c r="AQ386" s="260"/>
      <c r="AR386" s="260"/>
      <c r="AS386" s="260"/>
      <c r="AT386" s="260" t="s">
        <v>211</v>
      </c>
      <c r="AU386" s="260"/>
      <c r="AV386" s="260"/>
      <c r="AW386" s="260"/>
      <c r="AX386" s="260"/>
      <c r="AY386" s="260"/>
      <c r="AZ386" s="260"/>
      <c r="BA386" s="260"/>
      <c r="BB386" s="260"/>
      <c r="BC386" s="260"/>
      <c r="BD386" s="260"/>
      <c r="BE386" s="260"/>
      <c r="BF386" s="260"/>
      <c r="BG386" s="210"/>
      <c r="BH386" s="210"/>
      <c r="BI386" s="210"/>
    </row>
    <row r="387" spans="1:61" x14ac:dyDescent="0.25">
      <c r="A387" s="239" t="s">
        <v>91</v>
      </c>
      <c r="B387" s="164"/>
      <c r="C387" s="299" t="s">
        <v>628</v>
      </c>
      <c r="D387" s="166"/>
      <c r="E387" s="168"/>
      <c r="F387" s="167"/>
      <c r="G387" s="168"/>
      <c r="H387" s="209"/>
      <c r="I387" s="266">
        <v>21</v>
      </c>
      <c r="J387" s="361">
        <f t="shared" si="6"/>
        <v>0</v>
      </c>
      <c r="AO387" s="260"/>
      <c r="AP387" s="260"/>
      <c r="AQ387" s="260"/>
      <c r="AR387" s="260"/>
      <c r="AS387" s="260"/>
      <c r="AT387" s="260" t="s">
        <v>211</v>
      </c>
      <c r="AU387" s="260"/>
      <c r="AV387" s="260"/>
      <c r="AW387" s="260"/>
      <c r="AX387" s="260"/>
      <c r="AY387" s="260"/>
      <c r="AZ387" s="260"/>
      <c r="BA387" s="260"/>
      <c r="BB387" s="260"/>
      <c r="BC387" s="260"/>
      <c r="BD387" s="260"/>
      <c r="BE387" s="260"/>
      <c r="BF387" s="260"/>
      <c r="BG387" s="210"/>
      <c r="BH387" s="210"/>
      <c r="BI387" s="210"/>
    </row>
    <row r="388" spans="1:61" x14ac:dyDescent="0.25">
      <c r="A388" s="239" t="s">
        <v>91</v>
      </c>
      <c r="B388" s="164"/>
      <c r="C388" s="299" t="s">
        <v>628</v>
      </c>
      <c r="D388" s="166"/>
      <c r="E388" s="168"/>
      <c r="F388" s="167"/>
      <c r="G388" s="168"/>
      <c r="H388" s="209"/>
      <c r="I388" s="266">
        <v>21</v>
      </c>
      <c r="J388" s="361">
        <f t="shared" si="6"/>
        <v>0</v>
      </c>
      <c r="AO388" s="260"/>
      <c r="AP388" s="260"/>
      <c r="AQ388" s="260"/>
      <c r="AR388" s="260"/>
      <c r="AS388" s="260"/>
      <c r="AT388" s="260" t="s">
        <v>211</v>
      </c>
      <c r="AU388" s="260"/>
      <c r="AV388" s="260"/>
      <c r="AW388" s="260"/>
      <c r="AX388" s="260"/>
      <c r="AY388" s="260"/>
      <c r="AZ388" s="260"/>
      <c r="BA388" s="260"/>
      <c r="BB388" s="260"/>
      <c r="BC388" s="260"/>
      <c r="BD388" s="260"/>
      <c r="BE388" s="260"/>
      <c r="BF388" s="260"/>
      <c r="BG388" s="210"/>
      <c r="BH388" s="210"/>
      <c r="BI388" s="210"/>
    </row>
    <row r="389" spans="1:61" x14ac:dyDescent="0.25">
      <c r="A389" s="239" t="s">
        <v>91</v>
      </c>
      <c r="B389" s="164"/>
      <c r="C389" s="299" t="s">
        <v>628</v>
      </c>
      <c r="D389" s="166"/>
      <c r="E389" s="168"/>
      <c r="F389" s="167"/>
      <c r="G389" s="168"/>
      <c r="H389" s="209"/>
      <c r="I389" s="266">
        <v>21</v>
      </c>
      <c r="J389" s="361">
        <f t="shared" si="6"/>
        <v>0</v>
      </c>
      <c r="AO389" s="260"/>
      <c r="AP389" s="260"/>
      <c r="AQ389" s="260"/>
      <c r="AR389" s="260"/>
      <c r="AS389" s="260"/>
      <c r="AT389" s="260" t="s">
        <v>211</v>
      </c>
      <c r="AU389" s="260"/>
      <c r="AV389" s="260"/>
      <c r="AW389" s="260"/>
      <c r="AX389" s="260"/>
      <c r="AY389" s="260"/>
      <c r="AZ389" s="260"/>
      <c r="BA389" s="260"/>
      <c r="BB389" s="260"/>
      <c r="BC389" s="260"/>
      <c r="BD389" s="260"/>
      <c r="BE389" s="260"/>
      <c r="BF389" s="260"/>
      <c r="BG389" s="210"/>
      <c r="BH389" s="210"/>
      <c r="BI389" s="210"/>
    </row>
    <row r="390" spans="1:61" x14ac:dyDescent="0.25">
      <c r="A390" s="239" t="s">
        <v>91</v>
      </c>
      <c r="B390" s="164"/>
      <c r="C390" s="299" t="s">
        <v>628</v>
      </c>
      <c r="D390" s="166"/>
      <c r="E390" s="168"/>
      <c r="F390" s="167"/>
      <c r="G390" s="168"/>
      <c r="H390" s="209"/>
      <c r="I390" s="266">
        <v>21</v>
      </c>
      <c r="J390" s="361">
        <f t="shared" si="6"/>
        <v>0</v>
      </c>
      <c r="AO390" s="260"/>
      <c r="AP390" s="260"/>
      <c r="AQ390" s="260"/>
      <c r="AR390" s="260"/>
      <c r="AS390" s="260"/>
      <c r="AT390" s="260" t="s">
        <v>211</v>
      </c>
      <c r="AU390" s="260"/>
      <c r="AV390" s="260"/>
      <c r="AW390" s="260"/>
      <c r="AX390" s="260"/>
      <c r="AY390" s="260"/>
      <c r="AZ390" s="260"/>
      <c r="BA390" s="260"/>
      <c r="BB390" s="260"/>
      <c r="BC390" s="260"/>
      <c r="BD390" s="260"/>
      <c r="BE390" s="260"/>
      <c r="BF390" s="260"/>
      <c r="BG390" s="210"/>
      <c r="BH390" s="210"/>
      <c r="BI390" s="210"/>
    </row>
    <row r="391" spans="1:61" x14ac:dyDescent="0.25">
      <c r="A391" s="239" t="s">
        <v>91</v>
      </c>
      <c r="B391" s="164"/>
      <c r="C391" s="299" t="s">
        <v>628</v>
      </c>
      <c r="D391" s="166"/>
      <c r="E391" s="168"/>
      <c r="F391" s="167"/>
      <c r="G391" s="168"/>
      <c r="H391" s="209"/>
      <c r="I391" s="266">
        <v>21</v>
      </c>
      <c r="J391" s="361">
        <f t="shared" si="6"/>
        <v>0</v>
      </c>
      <c r="AO391" s="260"/>
      <c r="AP391" s="260"/>
      <c r="AQ391" s="260"/>
      <c r="AR391" s="260"/>
      <c r="AS391" s="260"/>
      <c r="AT391" s="260" t="s">
        <v>211</v>
      </c>
      <c r="AU391" s="260"/>
      <c r="AV391" s="260"/>
      <c r="AW391" s="260"/>
      <c r="AX391" s="260"/>
      <c r="AY391" s="260"/>
      <c r="AZ391" s="260"/>
      <c r="BA391" s="260"/>
      <c r="BB391" s="260"/>
      <c r="BC391" s="260"/>
      <c r="BD391" s="260"/>
      <c r="BE391" s="260"/>
      <c r="BF391" s="260"/>
      <c r="BG391" s="210"/>
      <c r="BH391" s="210"/>
      <c r="BI391" s="210"/>
    </row>
    <row r="392" spans="1:61" x14ac:dyDescent="0.25">
      <c r="A392" s="239" t="s">
        <v>91</v>
      </c>
      <c r="B392" s="164"/>
      <c r="C392" s="299" t="s">
        <v>628</v>
      </c>
      <c r="D392" s="166"/>
      <c r="E392" s="168"/>
      <c r="F392" s="167"/>
      <c r="G392" s="168"/>
      <c r="H392" s="209"/>
      <c r="I392" s="266">
        <v>21</v>
      </c>
      <c r="J392" s="361">
        <f t="shared" si="6"/>
        <v>0</v>
      </c>
      <c r="AO392" s="260"/>
      <c r="AP392" s="260"/>
      <c r="AQ392" s="260"/>
      <c r="AR392" s="260"/>
      <c r="AS392" s="260"/>
      <c r="AT392" s="260" t="s">
        <v>211</v>
      </c>
      <c r="AU392" s="260"/>
      <c r="AV392" s="260"/>
      <c r="AW392" s="260"/>
      <c r="AX392" s="260"/>
      <c r="AY392" s="260"/>
      <c r="AZ392" s="260"/>
      <c r="BA392" s="260"/>
      <c r="BB392" s="260"/>
      <c r="BC392" s="260"/>
      <c r="BD392" s="260"/>
      <c r="BE392" s="260"/>
      <c r="BF392" s="260"/>
      <c r="BG392" s="210"/>
      <c r="BH392" s="210"/>
      <c r="BI392" s="210"/>
    </row>
    <row r="393" spans="1:61" x14ac:dyDescent="0.25">
      <c r="A393" s="239" t="s">
        <v>91</v>
      </c>
      <c r="B393" s="164"/>
      <c r="C393" s="299" t="s">
        <v>628</v>
      </c>
      <c r="D393" s="166"/>
      <c r="E393" s="168"/>
      <c r="F393" s="167"/>
      <c r="G393" s="168"/>
      <c r="H393" s="209"/>
      <c r="I393" s="266">
        <v>21</v>
      </c>
      <c r="J393" s="361">
        <f t="shared" si="6"/>
        <v>0</v>
      </c>
      <c r="AO393" s="260"/>
      <c r="AP393" s="260"/>
      <c r="AQ393" s="260"/>
      <c r="AR393" s="260"/>
      <c r="AS393" s="260"/>
      <c r="AT393" s="260" t="s">
        <v>211</v>
      </c>
      <c r="AU393" s="260"/>
      <c r="AV393" s="260"/>
      <c r="AW393" s="260"/>
      <c r="AX393" s="260"/>
      <c r="AY393" s="260"/>
      <c r="AZ393" s="260"/>
      <c r="BA393" s="260"/>
      <c r="BB393" s="260"/>
      <c r="BC393" s="260"/>
      <c r="BD393" s="260"/>
      <c r="BE393" s="260"/>
      <c r="BF393" s="260"/>
      <c r="BG393" s="210"/>
      <c r="BH393" s="210"/>
      <c r="BI393" s="210"/>
    </row>
    <row r="394" spans="1:61" x14ac:dyDescent="0.25">
      <c r="A394" s="239" t="s">
        <v>91</v>
      </c>
      <c r="B394" s="164"/>
      <c r="C394" s="299" t="s">
        <v>628</v>
      </c>
      <c r="D394" s="166"/>
      <c r="E394" s="168"/>
      <c r="F394" s="167"/>
      <c r="G394" s="168"/>
      <c r="H394" s="209"/>
      <c r="I394" s="266">
        <v>21</v>
      </c>
      <c r="J394" s="361">
        <f t="shared" si="6"/>
        <v>0</v>
      </c>
      <c r="AO394" s="260"/>
      <c r="AP394" s="260"/>
      <c r="AQ394" s="260"/>
      <c r="AR394" s="260"/>
      <c r="AS394" s="260"/>
      <c r="AT394" s="260" t="s">
        <v>211</v>
      </c>
      <c r="AU394" s="260"/>
      <c r="AV394" s="260"/>
      <c r="AW394" s="260"/>
      <c r="AX394" s="260"/>
      <c r="AY394" s="260"/>
      <c r="AZ394" s="260"/>
      <c r="BA394" s="260"/>
      <c r="BB394" s="260"/>
      <c r="BC394" s="260"/>
      <c r="BD394" s="260"/>
      <c r="BE394" s="260"/>
      <c r="BF394" s="260"/>
      <c r="BG394" s="210"/>
      <c r="BH394" s="210"/>
      <c r="BI394" s="210"/>
    </row>
    <row r="395" spans="1:61" x14ac:dyDescent="0.25">
      <c r="A395" s="239" t="s">
        <v>91</v>
      </c>
      <c r="B395" s="164"/>
      <c r="C395" s="299" t="s">
        <v>628</v>
      </c>
      <c r="D395" s="166"/>
      <c r="E395" s="168"/>
      <c r="F395" s="167"/>
      <c r="G395" s="168"/>
      <c r="H395" s="209"/>
      <c r="I395" s="266">
        <v>21</v>
      </c>
      <c r="J395" s="361">
        <f t="shared" si="6"/>
        <v>0</v>
      </c>
      <c r="AO395" s="260"/>
      <c r="AP395" s="260"/>
      <c r="AQ395" s="260"/>
      <c r="AR395" s="260"/>
      <c r="AS395" s="260"/>
      <c r="AT395" s="260" t="s">
        <v>211</v>
      </c>
      <c r="AU395" s="260"/>
      <c r="AV395" s="260"/>
      <c r="AW395" s="260"/>
      <c r="AX395" s="260"/>
      <c r="AY395" s="260"/>
      <c r="AZ395" s="260"/>
      <c r="BA395" s="260"/>
      <c r="BB395" s="260"/>
      <c r="BC395" s="260"/>
      <c r="BD395" s="260"/>
      <c r="BE395" s="260"/>
      <c r="BF395" s="260"/>
      <c r="BG395" s="210"/>
      <c r="BH395" s="210"/>
      <c r="BI395" s="210"/>
    </row>
    <row r="396" spans="1:61" x14ac:dyDescent="0.25">
      <c r="A396" s="239" t="s">
        <v>91</v>
      </c>
      <c r="B396" s="164"/>
      <c r="C396" s="299" t="s">
        <v>628</v>
      </c>
      <c r="D396" s="166"/>
      <c r="E396" s="168"/>
      <c r="F396" s="167"/>
      <c r="G396" s="168"/>
      <c r="H396" s="209"/>
      <c r="I396" s="266">
        <v>21</v>
      </c>
      <c r="J396" s="361">
        <f t="shared" si="6"/>
        <v>0</v>
      </c>
      <c r="AO396" s="260"/>
      <c r="AP396" s="260"/>
      <c r="AQ396" s="260"/>
      <c r="AR396" s="260"/>
      <c r="AS396" s="260"/>
      <c r="AT396" s="260" t="s">
        <v>211</v>
      </c>
      <c r="AU396" s="260"/>
      <c r="AV396" s="260"/>
      <c r="AW396" s="260"/>
      <c r="AX396" s="260"/>
      <c r="AY396" s="260"/>
      <c r="AZ396" s="260"/>
      <c r="BA396" s="260"/>
      <c r="BB396" s="260"/>
      <c r="BC396" s="260"/>
      <c r="BD396" s="260"/>
      <c r="BE396" s="260"/>
      <c r="BF396" s="260"/>
      <c r="BG396" s="210"/>
      <c r="BH396" s="210"/>
      <c r="BI396" s="210"/>
    </row>
    <row r="397" spans="1:61" x14ac:dyDescent="0.25">
      <c r="A397" s="239" t="s">
        <v>91</v>
      </c>
      <c r="B397" s="164"/>
      <c r="C397" s="299" t="s">
        <v>628</v>
      </c>
      <c r="D397" s="166"/>
      <c r="E397" s="168"/>
      <c r="F397" s="167"/>
      <c r="G397" s="168"/>
      <c r="H397" s="209"/>
      <c r="I397" s="266">
        <v>21</v>
      </c>
      <c r="J397" s="361">
        <f t="shared" si="6"/>
        <v>0</v>
      </c>
      <c r="AO397" s="260"/>
      <c r="AP397" s="260"/>
      <c r="AQ397" s="260"/>
      <c r="AR397" s="260"/>
      <c r="AS397" s="260"/>
      <c r="AT397" s="260" t="s">
        <v>211</v>
      </c>
      <c r="AU397" s="260"/>
      <c r="AV397" s="260"/>
      <c r="AW397" s="260"/>
      <c r="AX397" s="260"/>
      <c r="AY397" s="260"/>
      <c r="AZ397" s="260"/>
      <c r="BA397" s="260"/>
      <c r="BB397" s="260"/>
      <c r="BC397" s="260"/>
      <c r="BD397" s="260"/>
      <c r="BE397" s="260"/>
      <c r="BF397" s="260"/>
      <c r="BG397" s="210"/>
      <c r="BH397" s="210"/>
      <c r="BI397" s="210"/>
    </row>
    <row r="398" spans="1:61" x14ac:dyDescent="0.25">
      <c r="A398" s="239" t="s">
        <v>91</v>
      </c>
      <c r="B398" s="164"/>
      <c r="C398" s="299" t="s">
        <v>628</v>
      </c>
      <c r="D398" s="166"/>
      <c r="E398" s="168"/>
      <c r="F398" s="167"/>
      <c r="G398" s="168"/>
      <c r="H398" s="209"/>
      <c r="I398" s="266">
        <v>21</v>
      </c>
      <c r="J398" s="361">
        <f t="shared" si="6"/>
        <v>0</v>
      </c>
      <c r="AO398" s="260"/>
      <c r="AP398" s="260"/>
      <c r="AQ398" s="260"/>
      <c r="AR398" s="260"/>
      <c r="AS398" s="260"/>
      <c r="AT398" s="260" t="s">
        <v>211</v>
      </c>
      <c r="AU398" s="260"/>
      <c r="AV398" s="260"/>
      <c r="AW398" s="260"/>
      <c r="AX398" s="260"/>
      <c r="AY398" s="260"/>
      <c r="AZ398" s="260"/>
      <c r="BA398" s="260"/>
      <c r="BB398" s="260"/>
      <c r="BC398" s="260"/>
      <c r="BD398" s="260"/>
      <c r="BE398" s="260"/>
      <c r="BF398" s="260"/>
      <c r="BG398" s="210"/>
      <c r="BH398" s="210"/>
      <c r="BI398" s="210"/>
    </row>
    <row r="399" spans="1:61" x14ac:dyDescent="0.25">
      <c r="A399" s="239" t="s">
        <v>91</v>
      </c>
      <c r="B399" s="164"/>
      <c r="C399" s="299" t="s">
        <v>628</v>
      </c>
      <c r="D399" s="166"/>
      <c r="E399" s="168"/>
      <c r="F399" s="167"/>
      <c r="G399" s="168"/>
      <c r="H399" s="209"/>
      <c r="I399" s="266">
        <v>21</v>
      </c>
      <c r="J399" s="361">
        <f t="shared" si="6"/>
        <v>0</v>
      </c>
      <c r="AO399" s="260"/>
      <c r="AP399" s="260"/>
      <c r="AQ399" s="260"/>
      <c r="AR399" s="260"/>
      <c r="AS399" s="260"/>
      <c r="AT399" s="260" t="s">
        <v>211</v>
      </c>
      <c r="AU399" s="260"/>
      <c r="AV399" s="260"/>
      <c r="AW399" s="260"/>
      <c r="AX399" s="260"/>
      <c r="AY399" s="260"/>
      <c r="AZ399" s="260"/>
      <c r="BA399" s="260"/>
      <c r="BB399" s="260"/>
      <c r="BC399" s="260"/>
      <c r="BD399" s="260"/>
      <c r="BE399" s="260"/>
      <c r="BF399" s="260"/>
      <c r="BG399" s="210"/>
      <c r="BH399" s="210"/>
      <c r="BI399" s="210"/>
    </row>
    <row r="400" spans="1:61" x14ac:dyDescent="0.25">
      <c r="A400" s="239" t="s">
        <v>91</v>
      </c>
      <c r="B400" s="164"/>
      <c r="C400" s="299" t="s">
        <v>628</v>
      </c>
      <c r="D400" s="166"/>
      <c r="E400" s="168"/>
      <c r="F400" s="167"/>
      <c r="G400" s="168"/>
      <c r="H400" s="209"/>
      <c r="I400" s="266">
        <v>21</v>
      </c>
      <c r="J400" s="361">
        <f t="shared" si="6"/>
        <v>0</v>
      </c>
      <c r="AO400" s="260"/>
      <c r="AP400" s="260"/>
      <c r="AQ400" s="260"/>
      <c r="AR400" s="260"/>
      <c r="AS400" s="260"/>
      <c r="AT400" s="260" t="s">
        <v>211</v>
      </c>
      <c r="AU400" s="260"/>
      <c r="AV400" s="260"/>
      <c r="AW400" s="260"/>
      <c r="AX400" s="260"/>
      <c r="AY400" s="260"/>
      <c r="AZ400" s="260"/>
      <c r="BA400" s="260"/>
      <c r="BB400" s="260"/>
      <c r="BC400" s="260"/>
      <c r="BD400" s="260"/>
      <c r="BE400" s="260"/>
      <c r="BF400" s="260"/>
      <c r="BG400" s="210"/>
      <c r="BH400" s="210"/>
      <c r="BI400" s="210"/>
    </row>
    <row r="401" spans="1:61" x14ac:dyDescent="0.25">
      <c r="A401" s="239" t="s">
        <v>91</v>
      </c>
      <c r="B401" s="164"/>
      <c r="C401" s="299" t="s">
        <v>628</v>
      </c>
      <c r="D401" s="166"/>
      <c r="E401" s="168"/>
      <c r="F401" s="167"/>
      <c r="G401" s="168"/>
      <c r="H401" s="209"/>
      <c r="I401" s="266">
        <v>21</v>
      </c>
      <c r="J401" s="361">
        <f t="shared" si="6"/>
        <v>0</v>
      </c>
      <c r="AO401" s="260"/>
      <c r="AP401" s="260"/>
      <c r="AQ401" s="260"/>
      <c r="AR401" s="260"/>
      <c r="AS401" s="260"/>
      <c r="AT401" s="260" t="s">
        <v>211</v>
      </c>
      <c r="AU401" s="260"/>
      <c r="AV401" s="260"/>
      <c r="AW401" s="260"/>
      <c r="AX401" s="260"/>
      <c r="AY401" s="260"/>
      <c r="AZ401" s="260"/>
      <c r="BA401" s="260"/>
      <c r="BB401" s="260"/>
      <c r="BC401" s="260"/>
      <c r="BD401" s="260"/>
      <c r="BE401" s="260"/>
      <c r="BF401" s="260"/>
      <c r="BG401" s="210"/>
      <c r="BH401" s="210"/>
      <c r="BI401" s="210"/>
    </row>
    <row r="402" spans="1:61" x14ac:dyDescent="0.25">
      <c r="A402" s="239" t="s">
        <v>91</v>
      </c>
      <c r="B402" s="164"/>
      <c r="C402" s="299" t="s">
        <v>628</v>
      </c>
      <c r="D402" s="166"/>
      <c r="E402" s="168"/>
      <c r="F402" s="167"/>
      <c r="G402" s="168"/>
      <c r="H402" s="209"/>
      <c r="I402" s="266">
        <v>21</v>
      </c>
      <c r="J402" s="361">
        <f t="shared" si="6"/>
        <v>0</v>
      </c>
      <c r="AO402" s="260"/>
      <c r="AP402" s="260"/>
      <c r="AQ402" s="260"/>
      <c r="AR402" s="260"/>
      <c r="AS402" s="260"/>
      <c r="AT402" s="260" t="s">
        <v>211</v>
      </c>
      <c r="AU402" s="260"/>
      <c r="AV402" s="260"/>
      <c r="AW402" s="260"/>
      <c r="AX402" s="260"/>
      <c r="AY402" s="260"/>
      <c r="AZ402" s="260"/>
      <c r="BA402" s="260"/>
      <c r="BB402" s="260"/>
      <c r="BC402" s="260"/>
      <c r="BD402" s="260"/>
      <c r="BE402" s="260"/>
      <c r="BF402" s="260"/>
      <c r="BG402" s="210"/>
      <c r="BH402" s="210"/>
      <c r="BI402" s="210"/>
    </row>
    <row r="403" spans="1:61" x14ac:dyDescent="0.25">
      <c r="A403" s="239" t="s">
        <v>91</v>
      </c>
      <c r="B403" s="164"/>
      <c r="C403" s="299" t="s">
        <v>628</v>
      </c>
      <c r="D403" s="166"/>
      <c r="E403" s="168"/>
      <c r="F403" s="167"/>
      <c r="G403" s="168"/>
      <c r="H403" s="209"/>
      <c r="I403" s="266">
        <v>21</v>
      </c>
      <c r="J403" s="361">
        <f t="shared" si="6"/>
        <v>0</v>
      </c>
      <c r="AO403" s="260"/>
      <c r="AP403" s="260"/>
      <c r="AQ403" s="260"/>
      <c r="AR403" s="260"/>
      <c r="AS403" s="260"/>
      <c r="AT403" s="260" t="s">
        <v>211</v>
      </c>
      <c r="AU403" s="260"/>
      <c r="AV403" s="260"/>
      <c r="AW403" s="260"/>
      <c r="AX403" s="260"/>
      <c r="AY403" s="260"/>
      <c r="AZ403" s="260"/>
      <c r="BA403" s="260"/>
      <c r="BB403" s="260"/>
      <c r="BC403" s="260"/>
      <c r="BD403" s="260"/>
      <c r="BE403" s="260"/>
      <c r="BF403" s="260"/>
      <c r="BG403" s="210"/>
      <c r="BH403" s="210"/>
      <c r="BI403" s="210"/>
    </row>
    <row r="404" spans="1:61" x14ac:dyDescent="0.25">
      <c r="A404" s="239" t="s">
        <v>91</v>
      </c>
      <c r="B404" s="164"/>
      <c r="C404" s="299" t="s">
        <v>628</v>
      </c>
      <c r="D404" s="166"/>
      <c r="E404" s="168"/>
      <c r="F404" s="167"/>
      <c r="G404" s="168"/>
      <c r="H404" s="209"/>
      <c r="I404" s="266">
        <v>21</v>
      </c>
      <c r="J404" s="361">
        <f t="shared" si="6"/>
        <v>0</v>
      </c>
      <c r="AO404" s="260"/>
      <c r="AP404" s="260"/>
      <c r="AQ404" s="260"/>
      <c r="AR404" s="260"/>
      <c r="AS404" s="260"/>
      <c r="AT404" s="260" t="s">
        <v>211</v>
      </c>
      <c r="AU404" s="260"/>
      <c r="AV404" s="260"/>
      <c r="AW404" s="260"/>
      <c r="AX404" s="260"/>
      <c r="AY404" s="260"/>
      <c r="AZ404" s="260"/>
      <c r="BA404" s="260"/>
      <c r="BB404" s="260"/>
      <c r="BC404" s="260"/>
      <c r="BD404" s="260"/>
      <c r="BE404" s="260"/>
      <c r="BF404" s="260"/>
      <c r="BG404" s="210"/>
      <c r="BH404" s="210"/>
      <c r="BI404" s="210"/>
    </row>
    <row r="405" spans="1:61" x14ac:dyDescent="0.25">
      <c r="A405" s="239" t="s">
        <v>91</v>
      </c>
      <c r="B405" s="164"/>
      <c r="C405" s="299" t="s">
        <v>628</v>
      </c>
      <c r="D405" s="166"/>
      <c r="E405" s="168"/>
      <c r="F405" s="167"/>
      <c r="G405" s="168"/>
      <c r="H405" s="209"/>
      <c r="I405" s="266">
        <v>21</v>
      </c>
      <c r="J405" s="361">
        <f t="shared" si="6"/>
        <v>0</v>
      </c>
      <c r="AO405" s="260"/>
      <c r="AP405" s="260"/>
      <c r="AQ405" s="260"/>
      <c r="AR405" s="260"/>
      <c r="AS405" s="260"/>
      <c r="AT405" s="260" t="s">
        <v>211</v>
      </c>
      <c r="AU405" s="260"/>
      <c r="AV405" s="260"/>
      <c r="AW405" s="260"/>
      <c r="AX405" s="260"/>
      <c r="AY405" s="260"/>
      <c r="AZ405" s="260"/>
      <c r="BA405" s="260"/>
      <c r="BB405" s="260"/>
      <c r="BC405" s="260"/>
      <c r="BD405" s="260"/>
      <c r="BE405" s="260"/>
      <c r="BF405" s="260"/>
      <c r="BG405" s="210"/>
      <c r="BH405" s="210"/>
      <c r="BI405" s="210"/>
    </row>
    <row r="406" spans="1:61" x14ac:dyDescent="0.25">
      <c r="A406" s="239" t="s">
        <v>91</v>
      </c>
      <c r="B406" s="164"/>
      <c r="C406" s="299" t="s">
        <v>628</v>
      </c>
      <c r="D406" s="166"/>
      <c r="E406" s="168"/>
      <c r="F406" s="167"/>
      <c r="G406" s="168"/>
      <c r="H406" s="209"/>
      <c r="I406" s="266">
        <v>21</v>
      </c>
      <c r="J406" s="361">
        <f t="shared" si="6"/>
        <v>0</v>
      </c>
      <c r="AO406" s="260"/>
      <c r="AP406" s="260"/>
      <c r="AQ406" s="260"/>
      <c r="AR406" s="260"/>
      <c r="AS406" s="260"/>
      <c r="AT406" s="260" t="s">
        <v>211</v>
      </c>
      <c r="AU406" s="260"/>
      <c r="AV406" s="260"/>
      <c r="AW406" s="260"/>
      <c r="AX406" s="260"/>
      <c r="AY406" s="260"/>
      <c r="AZ406" s="260"/>
      <c r="BA406" s="260"/>
      <c r="BB406" s="260"/>
      <c r="BC406" s="260"/>
      <c r="BD406" s="260"/>
      <c r="BE406" s="260"/>
      <c r="BF406" s="260"/>
      <c r="BG406" s="210"/>
      <c r="BH406" s="210"/>
      <c r="BI406" s="210"/>
    </row>
    <row r="407" spans="1:61" x14ac:dyDescent="0.25">
      <c r="A407" s="239" t="s">
        <v>91</v>
      </c>
      <c r="B407" s="164"/>
      <c r="C407" s="299" t="s">
        <v>628</v>
      </c>
      <c r="D407" s="166"/>
      <c r="E407" s="168"/>
      <c r="F407" s="167"/>
      <c r="G407" s="168"/>
      <c r="H407" s="209"/>
      <c r="I407" s="266">
        <v>21</v>
      </c>
      <c r="J407" s="361">
        <f t="shared" si="6"/>
        <v>0</v>
      </c>
      <c r="AO407" s="260"/>
      <c r="AP407" s="260"/>
      <c r="AQ407" s="260"/>
      <c r="AR407" s="260"/>
      <c r="AS407" s="260"/>
      <c r="AT407" s="260" t="s">
        <v>211</v>
      </c>
      <c r="AU407" s="260"/>
      <c r="AV407" s="260"/>
      <c r="AW407" s="260"/>
      <c r="AX407" s="260"/>
      <c r="AY407" s="260"/>
      <c r="AZ407" s="260"/>
      <c r="BA407" s="260"/>
      <c r="BB407" s="260"/>
      <c r="BC407" s="260"/>
      <c r="BD407" s="260"/>
      <c r="BE407" s="260"/>
      <c r="BF407" s="260"/>
      <c r="BG407" s="210"/>
      <c r="BH407" s="210"/>
      <c r="BI407" s="210"/>
    </row>
    <row r="408" spans="1:61" x14ac:dyDescent="0.25">
      <c r="A408" s="239" t="s">
        <v>91</v>
      </c>
      <c r="B408" s="164"/>
      <c r="C408" s="299" t="s">
        <v>628</v>
      </c>
      <c r="D408" s="166"/>
      <c r="E408" s="168"/>
      <c r="F408" s="167"/>
      <c r="G408" s="168"/>
      <c r="H408" s="209"/>
      <c r="I408" s="266">
        <v>21</v>
      </c>
      <c r="J408" s="361">
        <f t="shared" si="6"/>
        <v>0</v>
      </c>
      <c r="AO408" s="260"/>
      <c r="AP408" s="260"/>
      <c r="AQ408" s="260"/>
      <c r="AR408" s="260"/>
      <c r="AS408" s="260"/>
      <c r="AT408" s="260" t="s">
        <v>211</v>
      </c>
      <c r="AU408" s="260"/>
      <c r="AV408" s="260"/>
      <c r="AW408" s="260"/>
      <c r="AX408" s="260"/>
      <c r="AY408" s="260"/>
      <c r="AZ408" s="260"/>
      <c r="BA408" s="260"/>
      <c r="BB408" s="260"/>
      <c r="BC408" s="260"/>
      <c r="BD408" s="260"/>
      <c r="BE408" s="260"/>
      <c r="BF408" s="260"/>
      <c r="BG408" s="210"/>
      <c r="BH408" s="210"/>
      <c r="BI408" s="210"/>
    </row>
    <row r="409" spans="1:61" x14ac:dyDescent="0.25">
      <c r="A409" s="239" t="s">
        <v>91</v>
      </c>
      <c r="B409" s="164"/>
      <c r="C409" s="299" t="s">
        <v>628</v>
      </c>
      <c r="D409" s="166"/>
      <c r="E409" s="168"/>
      <c r="F409" s="167"/>
      <c r="G409" s="168"/>
      <c r="H409" s="209"/>
      <c r="I409" s="266">
        <v>21</v>
      </c>
      <c r="J409" s="361">
        <f t="shared" si="6"/>
        <v>0</v>
      </c>
      <c r="AO409" s="260"/>
      <c r="AP409" s="260"/>
      <c r="AQ409" s="260"/>
      <c r="AR409" s="260"/>
      <c r="AS409" s="260"/>
      <c r="AT409" s="260" t="s">
        <v>211</v>
      </c>
      <c r="AU409" s="260"/>
      <c r="AV409" s="260"/>
      <c r="AW409" s="260"/>
      <c r="AX409" s="260"/>
      <c r="AY409" s="260"/>
      <c r="AZ409" s="260"/>
      <c r="BA409" s="260"/>
      <c r="BB409" s="260"/>
      <c r="BC409" s="260"/>
      <c r="BD409" s="260"/>
      <c r="BE409" s="260"/>
      <c r="BF409" s="260"/>
      <c r="BG409" s="210"/>
      <c r="BH409" s="210"/>
      <c r="BI409" s="210"/>
    </row>
    <row r="410" spans="1:61" x14ac:dyDescent="0.25">
      <c r="AO410" s="260"/>
      <c r="AP410" s="260"/>
      <c r="AQ410" s="260"/>
      <c r="AR410" s="260"/>
      <c r="AS410" s="260"/>
      <c r="AT410" s="260"/>
      <c r="AU410" s="260"/>
      <c r="AV410" s="260"/>
      <c r="AW410" s="260"/>
      <c r="AX410" s="260"/>
      <c r="AY410" s="260"/>
      <c r="AZ410" s="260"/>
      <c r="BA410" s="260"/>
      <c r="BB410" s="260"/>
      <c r="BC410" s="260"/>
      <c r="BD410" s="260"/>
      <c r="BE410" s="260"/>
      <c r="BF410" s="260"/>
      <c r="BG410" s="210"/>
      <c r="BH410" s="210"/>
      <c r="BI410" s="210"/>
    </row>
    <row r="411" spans="1:61" x14ac:dyDescent="0.25">
      <c r="AO411" s="260"/>
      <c r="AP411" s="260"/>
      <c r="AQ411" s="260"/>
      <c r="AR411" s="260"/>
      <c r="AS411" s="260"/>
      <c r="AT411" s="260"/>
      <c r="AU411" s="260"/>
      <c r="AV411" s="260"/>
      <c r="AW411" s="260"/>
      <c r="AX411" s="260"/>
      <c r="AY411" s="260"/>
      <c r="AZ411" s="260"/>
      <c r="BA411" s="260"/>
      <c r="BB411" s="260"/>
      <c r="BC411" s="260"/>
      <c r="BD411" s="260"/>
      <c r="BE411" s="260"/>
      <c r="BF411" s="260"/>
      <c r="BG411" s="210"/>
      <c r="BH411" s="210"/>
      <c r="BI411" s="210"/>
    </row>
    <row r="412" spans="1:61" x14ac:dyDescent="0.25">
      <c r="AO412" s="260"/>
      <c r="AP412" s="260"/>
      <c r="AQ412" s="260"/>
      <c r="AR412" s="260"/>
      <c r="AS412" s="260"/>
      <c r="AT412" s="260"/>
      <c r="AU412" s="260"/>
      <c r="AV412" s="260"/>
      <c r="AW412" s="260"/>
      <c r="AX412" s="260"/>
      <c r="AY412" s="260"/>
      <c r="AZ412" s="260"/>
      <c r="BA412" s="260"/>
      <c r="BB412" s="260"/>
      <c r="BC412" s="260"/>
      <c r="BD412" s="260"/>
      <c r="BE412" s="260"/>
      <c r="BF412" s="260"/>
      <c r="BG412" s="210"/>
      <c r="BH412" s="210"/>
      <c r="BI412" s="210"/>
    </row>
    <row r="413" spans="1:61" x14ac:dyDescent="0.25">
      <c r="AO413" s="260"/>
      <c r="AP413" s="260"/>
      <c r="AQ413" s="260"/>
      <c r="AR413" s="260"/>
      <c r="AS413" s="260"/>
      <c r="AT413" s="260"/>
      <c r="AU413" s="260"/>
      <c r="AV413" s="260"/>
      <c r="AW413" s="260"/>
      <c r="AX413" s="260"/>
      <c r="AY413" s="260"/>
      <c r="AZ413" s="260"/>
      <c r="BA413" s="260"/>
      <c r="BB413" s="260"/>
      <c r="BC413" s="260"/>
      <c r="BD413" s="260"/>
      <c r="BE413" s="260"/>
      <c r="BF413" s="260"/>
      <c r="BG413" s="210"/>
      <c r="BH413" s="210"/>
      <c r="BI413" s="210"/>
    </row>
    <row r="414" spans="1:61" x14ac:dyDescent="0.25">
      <c r="AO414" s="260"/>
      <c r="AP414" s="260"/>
      <c r="AQ414" s="260"/>
      <c r="AR414" s="260"/>
      <c r="AS414" s="260"/>
      <c r="AT414" s="260"/>
      <c r="AU414" s="260"/>
      <c r="AV414" s="260"/>
      <c r="AW414" s="260"/>
      <c r="AX414" s="260"/>
      <c r="AY414" s="260"/>
      <c r="AZ414" s="260"/>
      <c r="BA414" s="260"/>
      <c r="BB414" s="260"/>
      <c r="BC414" s="260"/>
      <c r="BD414" s="260"/>
      <c r="BE414" s="260"/>
      <c r="BF414" s="260"/>
      <c r="BG414" s="210"/>
      <c r="BH414" s="210"/>
      <c r="BI414" s="210"/>
    </row>
    <row r="415" spans="1:61" x14ac:dyDescent="0.25">
      <c r="AO415" s="260"/>
      <c r="AP415" s="260"/>
      <c r="AQ415" s="260"/>
      <c r="AR415" s="260"/>
      <c r="AS415" s="260"/>
      <c r="AT415" s="260"/>
      <c r="AU415" s="260"/>
      <c r="AV415" s="260"/>
      <c r="AW415" s="260"/>
      <c r="AX415" s="260"/>
      <c r="AY415" s="260"/>
      <c r="AZ415" s="260"/>
      <c r="BA415" s="260"/>
      <c r="BB415" s="260"/>
      <c r="BC415" s="260"/>
      <c r="BD415" s="260"/>
      <c r="BE415" s="260"/>
      <c r="BF415" s="260"/>
      <c r="BG415" s="210"/>
      <c r="BH415" s="210"/>
      <c r="BI415" s="210"/>
    </row>
    <row r="416" spans="1:61" x14ac:dyDescent="0.25">
      <c r="AO416" s="260"/>
      <c r="AP416" s="260"/>
      <c r="AQ416" s="260"/>
      <c r="AR416" s="260"/>
      <c r="AS416" s="260"/>
      <c r="AT416" s="260"/>
      <c r="AU416" s="260"/>
      <c r="AV416" s="260"/>
      <c r="AW416" s="260"/>
      <c r="AX416" s="260"/>
      <c r="AY416" s="260"/>
      <c r="AZ416" s="260"/>
      <c r="BA416" s="260"/>
      <c r="BB416" s="260"/>
      <c r="BC416" s="260"/>
      <c r="BD416" s="260"/>
      <c r="BE416" s="260"/>
      <c r="BF416" s="260"/>
      <c r="BG416" s="210"/>
      <c r="BH416" s="210"/>
      <c r="BI416" s="210"/>
    </row>
  </sheetData>
  <autoFilter ref="A12:M409"/>
  <sortState ref="A13:M108">
    <sortCondition ref="B13:B108"/>
  </sortState>
  <customSheetViews>
    <customSheetView guid="{47106A56-D167-42A8-8D68-20B81909F58E}" showAutoFilter="1">
      <pane ySplit="12" topLeftCell="A13" activePane="bottomLeft" state="frozen"/>
      <selection pane="bottomLeft" activeCell="A13" sqref="A13"/>
      <pageMargins left="0.7" right="0.7" top="0.78740157499999996" bottom="0.78740157499999996" header="0.3" footer="0.3"/>
      <pageSetup paperSize="9" orientation="portrait" r:id="rId1"/>
      <autoFilter ref="I12:L1001"/>
    </customSheetView>
    <customSheetView guid="{4C33994B-C18C-486E-A6D8-9B7FAFC982FC}" showAutoFilter="1">
      <pane ySplit="12" topLeftCell="A13" activePane="bottomLeft" state="frozen"/>
      <selection pane="bottomLeft" activeCell="B13" sqref="B13"/>
      <pageMargins left="0.7" right="0.7" top="0.78740157499999996" bottom="0.78740157499999996" header="0.3" footer="0.3"/>
      <pageSetup paperSize="9" orientation="portrait" r:id="rId2"/>
      <autoFilter ref="I12:L1001"/>
    </customSheetView>
  </customSheetViews>
  <mergeCells count="7">
    <mergeCell ref="AO1:BF1"/>
    <mergeCell ref="A1:F1"/>
    <mergeCell ref="D4:F4"/>
    <mergeCell ref="A4:C4"/>
    <mergeCell ref="D10:F10"/>
    <mergeCell ref="A3:C3"/>
    <mergeCell ref="D3:F3"/>
  </mergeCells>
  <conditionalFormatting sqref="D9">
    <cfRule type="expression" dxfId="222" priority="12">
      <formula>D9&lt;0</formula>
    </cfRule>
    <cfRule type="expression" dxfId="221" priority="15">
      <formula>D9&lt;5%</formula>
    </cfRule>
    <cfRule type="expression" dxfId="220" priority="17">
      <formula>D9&lt;20%</formula>
    </cfRule>
  </conditionalFormatting>
  <conditionalFormatting sqref="F9">
    <cfRule type="expression" dxfId="219" priority="11">
      <formula>F9&lt;0</formula>
    </cfRule>
    <cfRule type="expression" dxfId="218" priority="14">
      <formula>F9&lt;5%</formula>
    </cfRule>
    <cfRule type="expression" dxfId="217" priority="16">
      <formula>F9&lt;20%</formula>
    </cfRule>
  </conditionalFormatting>
  <conditionalFormatting sqref="D10">
    <cfRule type="expression" dxfId="216" priority="13">
      <formula>F7&gt;D7</formula>
    </cfRule>
  </conditionalFormatting>
  <conditionalFormatting sqref="F14:F409">
    <cfRule type="expression" dxfId="215" priority="4">
      <formula>F14&gt;D14</formula>
    </cfRule>
  </conditionalFormatting>
  <conditionalFormatting sqref="F13">
    <cfRule type="expression" dxfId="214" priority="1">
      <formula>F13&gt;D13</formula>
    </cfRule>
  </conditionalFormatting>
  <dataValidations count="3">
    <dataValidation type="list" allowBlank="1" showInputMessage="1" showErrorMessage="1" sqref="A13:A409">
      <formula1>$A$8:$A$10</formula1>
    </dataValidation>
    <dataValidation type="list" allowBlank="1" showInputMessage="1" showErrorMessage="1" sqref="C13:C409">
      <formula1>$I$1:$I$2</formula1>
    </dataValidation>
    <dataValidation type="list" allowBlank="1" showInputMessage="1" showErrorMessage="1" sqref="I13:I409">
      <formula1>$I$5:$I$8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scale="78" orientation="portrait" r:id="rId3"/>
  <colBreaks count="2" manualBreakCount="2">
    <brk id="7" max="105" man="1"/>
    <brk id="13" max="1048575" man="1"/>
  </colBreaks>
  <legacyDrawing r:id="rId4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A1:BI495"/>
  <sheetViews>
    <sheetView workbookViewId="0">
      <pane ySplit="12" topLeftCell="A13" activePane="bottomLeft" state="frozen"/>
      <selection activeCell="F22" sqref="F22"/>
      <selection pane="bottomLeft" activeCell="F22" sqref="F22"/>
    </sheetView>
  </sheetViews>
  <sheetFormatPr defaultRowHeight="15" x14ac:dyDescent="0.25"/>
  <cols>
    <col min="1" max="1" width="5.85546875" style="157" customWidth="1"/>
    <col min="2" max="2" width="5" style="158" bestFit="1" customWidth="1"/>
    <col min="3" max="3" width="8.140625" style="169" customWidth="1"/>
    <col min="4" max="4" width="17" style="170" customWidth="1"/>
    <col min="5" max="5" width="14.5703125" style="170" bestFit="1" customWidth="1"/>
    <col min="6" max="6" width="17.7109375" style="170" customWidth="1"/>
    <col min="7" max="7" width="13.85546875" style="148" bestFit="1" customWidth="1"/>
    <col min="8" max="8" width="9.140625" style="149"/>
    <col min="9" max="9" width="14" style="149" customWidth="1"/>
    <col min="10" max="10" width="33.28515625" style="149" bestFit="1" customWidth="1"/>
    <col min="11" max="11" width="35.140625" style="149" customWidth="1"/>
    <col min="12" max="14" width="33.28515625" style="149" bestFit="1" customWidth="1"/>
    <col min="15" max="21" width="9.140625" style="149"/>
    <col min="22" max="22" width="26.28515625" style="178" bestFit="1" customWidth="1"/>
    <col min="23" max="23" width="28.7109375" style="178" bestFit="1" customWidth="1"/>
    <col min="24" max="24" width="26.28515625" style="178" bestFit="1" customWidth="1"/>
    <col min="25" max="25" width="26.42578125" style="178" bestFit="1" customWidth="1"/>
    <col min="26" max="27" width="26.140625" style="178" bestFit="1" customWidth="1"/>
    <col min="28" max="28" width="9.140625" style="149"/>
    <col min="29" max="29" width="26.5703125" style="149" bestFit="1" customWidth="1"/>
    <col min="30" max="40" width="9.140625" style="149"/>
    <col min="41" max="58" width="30.7109375" style="250" customWidth="1"/>
    <col min="59" max="16384" width="9.140625" style="149"/>
  </cols>
  <sheetData>
    <row r="1" spans="1:61" ht="21" x14ac:dyDescent="0.25">
      <c r="A1" s="644" t="s">
        <v>85</v>
      </c>
      <c r="B1" s="644"/>
      <c r="C1" s="644"/>
      <c r="D1" s="644"/>
      <c r="E1" s="644"/>
      <c r="F1" s="644"/>
      <c r="I1" s="265" t="s">
        <v>628</v>
      </c>
      <c r="AO1" s="645" t="s">
        <v>145</v>
      </c>
      <c r="AP1" s="645"/>
      <c r="AQ1" s="645"/>
      <c r="AR1" s="645"/>
      <c r="AS1" s="645"/>
      <c r="AT1" s="645"/>
      <c r="AU1" s="645"/>
      <c r="AV1" s="645"/>
      <c r="AW1" s="645"/>
      <c r="AX1" s="645"/>
      <c r="AY1" s="645"/>
      <c r="AZ1" s="645"/>
      <c r="BA1" s="645"/>
      <c r="BB1" s="645"/>
      <c r="BC1" s="645"/>
      <c r="BD1" s="645"/>
      <c r="BE1" s="645"/>
      <c r="BF1" s="645"/>
    </row>
    <row r="2" spans="1:61" ht="21" x14ac:dyDescent="0.25">
      <c r="A2" s="212"/>
      <c r="B2" s="213"/>
      <c r="C2" s="214"/>
      <c r="D2" s="215"/>
      <c r="E2" s="215"/>
      <c r="F2" s="215"/>
      <c r="I2" s="265" t="s">
        <v>92</v>
      </c>
      <c r="AO2" s="250" t="s">
        <v>144</v>
      </c>
      <c r="AP2" s="250" t="s">
        <v>146</v>
      </c>
      <c r="AQ2" s="250" t="s">
        <v>147</v>
      </c>
      <c r="AR2" s="250" t="s">
        <v>148</v>
      </c>
      <c r="AS2" s="250" t="s">
        <v>148</v>
      </c>
      <c r="AT2" s="250" t="s">
        <v>149</v>
      </c>
      <c r="AU2" s="250" t="s">
        <v>150</v>
      </c>
      <c r="AV2" s="250" t="s">
        <v>151</v>
      </c>
      <c r="AW2" s="250" t="s">
        <v>152</v>
      </c>
      <c r="AX2" s="250" t="s">
        <v>153</v>
      </c>
      <c r="AY2" s="250" t="s">
        <v>154</v>
      </c>
      <c r="AZ2" s="250" t="s">
        <v>155</v>
      </c>
      <c r="BA2" s="250" t="s">
        <v>156</v>
      </c>
      <c r="BB2" s="250" t="s">
        <v>157</v>
      </c>
      <c r="BC2" s="250" t="s">
        <v>158</v>
      </c>
      <c r="BD2" s="250" t="s">
        <v>159</v>
      </c>
      <c r="BE2" s="250" t="s">
        <v>160</v>
      </c>
      <c r="BF2" s="250" t="s">
        <v>161</v>
      </c>
    </row>
    <row r="3" spans="1:61" ht="19.5" x14ac:dyDescent="0.25">
      <c r="A3" s="653" t="str">
        <f>'914 01'!B70</f>
        <v>025200</v>
      </c>
      <c r="B3" s="654"/>
      <c r="C3" s="654"/>
      <c r="D3" s="655" t="str">
        <f>'914 01'!G70</f>
        <v>Monitoring</v>
      </c>
      <c r="E3" s="655"/>
      <c r="F3" s="656"/>
      <c r="AO3" s="260"/>
      <c r="AP3" s="260"/>
      <c r="AQ3" s="260"/>
      <c r="AR3" s="260"/>
      <c r="AS3" s="260"/>
      <c r="AT3" s="260"/>
      <c r="AU3" s="260"/>
      <c r="AV3" s="260"/>
      <c r="AW3" s="260"/>
      <c r="AX3" s="260"/>
      <c r="AY3" s="260"/>
      <c r="AZ3" s="260"/>
      <c r="BA3" s="260"/>
      <c r="BB3" s="260"/>
      <c r="BC3" s="260"/>
      <c r="BD3" s="260"/>
      <c r="BE3" s="260"/>
      <c r="BF3" s="260"/>
    </row>
    <row r="4" spans="1:61" ht="34.5" customHeight="1" x14ac:dyDescent="0.25">
      <c r="A4" s="648" t="s">
        <v>94</v>
      </c>
      <c r="B4" s="649"/>
      <c r="C4" s="649"/>
      <c r="D4" s="650">
        <f>'914 01'!K70*1000</f>
        <v>300000</v>
      </c>
      <c r="E4" s="650"/>
      <c r="F4" s="651"/>
      <c r="AO4" s="260"/>
      <c r="AP4" s="260"/>
      <c r="AQ4" s="260"/>
      <c r="AR4" s="260"/>
      <c r="AS4" s="260"/>
      <c r="AT4" s="260"/>
      <c r="AU4" s="260"/>
      <c r="AV4" s="260"/>
      <c r="AW4" s="260"/>
      <c r="AX4" s="260"/>
      <c r="AY4" s="260"/>
      <c r="AZ4" s="260"/>
      <c r="BA4" s="260"/>
      <c r="BB4" s="260"/>
      <c r="BC4" s="260"/>
      <c r="BD4" s="260"/>
      <c r="BE4" s="260"/>
      <c r="BF4" s="260"/>
    </row>
    <row r="5" spans="1:61" x14ac:dyDescent="0.25">
      <c r="A5" s="216"/>
      <c r="B5" s="213"/>
      <c r="C5" s="214"/>
      <c r="D5" s="215"/>
      <c r="E5" s="215"/>
      <c r="F5" s="215"/>
      <c r="AO5" s="260"/>
      <c r="AP5" s="260"/>
      <c r="AQ5" s="260"/>
      <c r="AR5" s="260"/>
      <c r="AS5" s="260"/>
      <c r="AT5" s="260"/>
      <c r="AU5" s="260"/>
      <c r="AV5" s="260"/>
      <c r="AW5" s="260"/>
      <c r="AX5" s="260"/>
      <c r="AY5" s="260"/>
      <c r="AZ5" s="260"/>
      <c r="BA5" s="260"/>
      <c r="BB5" s="260"/>
      <c r="BC5" s="260"/>
      <c r="BD5" s="260"/>
      <c r="BE5" s="260"/>
      <c r="BF5" s="260"/>
    </row>
    <row r="6" spans="1:61" x14ac:dyDescent="0.25">
      <c r="A6" s="216"/>
      <c r="B6" s="213"/>
      <c r="C6" s="214"/>
      <c r="D6" s="217" t="s">
        <v>86</v>
      </c>
      <c r="E6" s="217"/>
      <c r="F6" s="217" t="s">
        <v>87</v>
      </c>
      <c r="AO6" s="260"/>
      <c r="AP6" s="260"/>
      <c r="AQ6" s="260"/>
      <c r="AR6" s="260"/>
      <c r="AS6" s="260"/>
      <c r="AT6" s="260"/>
      <c r="AU6" s="260"/>
      <c r="AV6" s="260"/>
      <c r="AW6" s="260"/>
      <c r="AX6" s="260"/>
      <c r="AY6" s="260"/>
      <c r="AZ6" s="260"/>
      <c r="BA6" s="260"/>
      <c r="BB6" s="260"/>
      <c r="BC6" s="260"/>
      <c r="BD6" s="260"/>
      <c r="BE6" s="260"/>
      <c r="BF6" s="260"/>
    </row>
    <row r="7" spans="1:61" x14ac:dyDescent="0.25">
      <c r="A7" s="216"/>
      <c r="B7" s="213"/>
      <c r="C7" s="216" t="s">
        <v>88</v>
      </c>
      <c r="D7" s="218">
        <f>SUM(D13:D488)</f>
        <v>26620</v>
      </c>
      <c r="E7" s="148"/>
      <c r="F7" s="219">
        <f>SUM(F13:F488)</f>
        <v>168371.5</v>
      </c>
      <c r="AO7" s="260"/>
      <c r="AP7" s="260"/>
      <c r="AQ7" s="260"/>
      <c r="AR7" s="260"/>
      <c r="AS7" s="260"/>
      <c r="AT7" s="260"/>
      <c r="AU7" s="260"/>
      <c r="AV7" s="260"/>
      <c r="AW7" s="260"/>
      <c r="AX7" s="260"/>
      <c r="AY7" s="260"/>
      <c r="AZ7" s="260"/>
      <c r="BA7" s="260"/>
      <c r="BB7" s="260"/>
      <c r="BC7" s="260"/>
      <c r="BD7" s="260"/>
      <c r="BE7" s="260"/>
      <c r="BF7" s="260"/>
    </row>
    <row r="8" spans="1:61" x14ac:dyDescent="0.25">
      <c r="A8" s="220" t="s">
        <v>91</v>
      </c>
      <c r="B8" s="213"/>
      <c r="C8" s="221" t="s">
        <v>84</v>
      </c>
      <c r="D8" s="222">
        <f>D4-SUM(D13:D492)</f>
        <v>273380</v>
      </c>
      <c r="E8" s="222"/>
      <c r="F8" s="222">
        <f>D4-SUM(F13:F492)</f>
        <v>131628.5</v>
      </c>
      <c r="AO8" s="260"/>
      <c r="AP8" s="260"/>
      <c r="AQ8" s="260"/>
      <c r="AR8" s="260"/>
      <c r="AS8" s="260"/>
      <c r="AT8" s="260"/>
      <c r="AU8" s="260"/>
      <c r="AV8" s="260"/>
      <c r="AW8" s="260"/>
      <c r="AX8" s="260"/>
      <c r="AY8" s="260"/>
      <c r="AZ8" s="260"/>
      <c r="BA8" s="260"/>
      <c r="BB8" s="260"/>
      <c r="BC8" s="260"/>
      <c r="BD8" s="260"/>
      <c r="BE8" s="260"/>
      <c r="BF8" s="260"/>
      <c r="BG8" s="210"/>
      <c r="BH8" s="210"/>
      <c r="BI8" s="210"/>
    </row>
    <row r="9" spans="1:61" x14ac:dyDescent="0.25">
      <c r="A9" s="220" t="s">
        <v>96</v>
      </c>
      <c r="B9" s="213"/>
      <c r="C9" s="223" t="s">
        <v>84</v>
      </c>
      <c r="D9" s="224">
        <f>(D8/D4)</f>
        <v>0.91126666666666667</v>
      </c>
      <c r="E9"/>
      <c r="F9" s="224">
        <f>F8/D4</f>
        <v>0.43876166666666666</v>
      </c>
      <c r="AO9" s="260"/>
      <c r="AP9" s="260"/>
      <c r="AQ9" s="260"/>
      <c r="AR9" s="260"/>
      <c r="AS9" s="260"/>
      <c r="AT9" s="260"/>
      <c r="AU9" s="260"/>
      <c r="AV9" s="260"/>
      <c r="AW9" s="260"/>
      <c r="AX9" s="260"/>
      <c r="AY9" s="260"/>
      <c r="AZ9" s="260"/>
      <c r="BA9" s="260"/>
      <c r="BB9" s="260"/>
      <c r="BC9" s="260"/>
      <c r="BD9" s="260"/>
      <c r="BE9" s="260"/>
      <c r="BF9" s="260"/>
      <c r="BG9" s="210"/>
      <c r="BH9" s="210"/>
      <c r="BI9" s="210"/>
    </row>
    <row r="10" spans="1:61" x14ac:dyDescent="0.25">
      <c r="C10" s="159"/>
      <c r="D10" s="640" t="s">
        <v>95</v>
      </c>
      <c r="E10" s="640"/>
      <c r="F10" s="640"/>
      <c r="H10" s="149" t="s">
        <v>419</v>
      </c>
      <c r="AO10" s="260"/>
      <c r="AP10" s="260"/>
      <c r="AQ10" s="260"/>
      <c r="AR10" s="260"/>
      <c r="AS10" s="260"/>
      <c r="AT10" s="260"/>
      <c r="AU10" s="260"/>
      <c r="AV10" s="260" t="s">
        <v>420</v>
      </c>
      <c r="AW10" s="260"/>
      <c r="AX10" s="260"/>
      <c r="AY10" s="260"/>
      <c r="AZ10" s="260"/>
      <c r="BA10" s="260"/>
      <c r="BB10" s="260"/>
      <c r="BC10" s="260"/>
      <c r="BD10" s="260"/>
      <c r="BE10" s="260"/>
      <c r="BF10" s="260"/>
      <c r="BG10" s="210"/>
      <c r="BH10" s="210"/>
      <c r="BI10" s="210"/>
    </row>
    <row r="11" spans="1:61" x14ac:dyDescent="0.25">
      <c r="C11" s="159"/>
      <c r="D11" s="115"/>
      <c r="E11" s="115"/>
      <c r="F11" s="115"/>
      <c r="AO11" s="260"/>
      <c r="AP11" s="260"/>
      <c r="AQ11" s="260"/>
      <c r="AR11" s="260"/>
      <c r="AS11" s="260"/>
      <c r="AT11" s="260"/>
      <c r="AU11" s="260"/>
      <c r="AV11" s="260"/>
      <c r="AW11" s="260"/>
      <c r="AX11" s="260"/>
      <c r="AY11" s="260"/>
      <c r="AZ11" s="260"/>
      <c r="BA11" s="260"/>
      <c r="BB11" s="260"/>
      <c r="BC11" s="260"/>
      <c r="BD11" s="260"/>
      <c r="BE11" s="260"/>
      <c r="BF11" s="260"/>
      <c r="BG11" s="210"/>
      <c r="BH11" s="210"/>
      <c r="BI11" s="210"/>
    </row>
    <row r="12" spans="1:61" s="163" customFormat="1" x14ac:dyDescent="0.25">
      <c r="A12" s="641" t="s">
        <v>93</v>
      </c>
      <c r="B12" s="642"/>
      <c r="C12" s="643"/>
      <c r="D12" s="160" t="s">
        <v>89</v>
      </c>
      <c r="E12" s="162" t="s">
        <v>131</v>
      </c>
      <c r="F12" s="161" t="s">
        <v>90</v>
      </c>
      <c r="G12" s="162" t="s">
        <v>164</v>
      </c>
      <c r="V12" s="179"/>
      <c r="W12" s="179"/>
      <c r="X12" s="179"/>
      <c r="Y12" s="179"/>
      <c r="Z12" s="179"/>
      <c r="AA12" s="179"/>
      <c r="AO12" s="261"/>
      <c r="AP12" s="261"/>
      <c r="AQ12" s="261"/>
      <c r="AR12" s="261"/>
      <c r="AS12" s="261"/>
      <c r="AT12" s="261"/>
      <c r="AU12" s="261"/>
      <c r="AV12" s="261"/>
      <c r="AW12" s="261"/>
      <c r="AX12" s="261"/>
      <c r="AY12" s="261"/>
      <c r="AZ12" s="261"/>
      <c r="BA12" s="261"/>
      <c r="BB12" s="261"/>
      <c r="BC12" s="261"/>
      <c r="BD12" s="261"/>
      <c r="BE12" s="261"/>
      <c r="BF12" s="261"/>
      <c r="BG12" s="262"/>
      <c r="BH12" s="262"/>
      <c r="BI12" s="262"/>
    </row>
    <row r="13" spans="1:61" x14ac:dyDescent="0.25">
      <c r="A13" s="171" t="s">
        <v>96</v>
      </c>
      <c r="B13" s="164">
        <v>164</v>
      </c>
      <c r="C13" s="299" t="s">
        <v>92</v>
      </c>
      <c r="D13" s="166"/>
      <c r="E13" s="168"/>
      <c r="F13" s="358">
        <v>21780</v>
      </c>
      <c r="G13" s="168">
        <v>42006</v>
      </c>
      <c r="H13" s="149" t="s">
        <v>1163</v>
      </c>
      <c r="AO13" s="260"/>
      <c r="AP13" s="260"/>
      <c r="AQ13" s="260"/>
      <c r="AR13" s="260"/>
      <c r="AS13" s="260"/>
      <c r="AT13" s="260"/>
      <c r="AU13" s="260"/>
      <c r="AV13" s="260" t="s">
        <v>1164</v>
      </c>
      <c r="AW13" s="260"/>
      <c r="AX13" s="260"/>
      <c r="AY13" s="260"/>
      <c r="AZ13" s="260"/>
      <c r="BA13" s="260"/>
      <c r="BB13" s="260"/>
      <c r="BC13" s="260"/>
      <c r="BD13" s="260"/>
      <c r="BE13" s="260"/>
      <c r="BF13" s="260"/>
      <c r="BG13" s="210"/>
      <c r="BH13" s="210"/>
      <c r="BI13" s="210"/>
    </row>
    <row r="14" spans="1:61" x14ac:dyDescent="0.25">
      <c r="A14" s="171" t="s">
        <v>91</v>
      </c>
      <c r="B14" s="164">
        <v>144</v>
      </c>
      <c r="C14" s="299" t="s">
        <v>628</v>
      </c>
      <c r="D14" s="166">
        <v>21780</v>
      </c>
      <c r="E14" s="168">
        <v>42034</v>
      </c>
      <c r="F14" s="358">
        <v>21780</v>
      </c>
      <c r="G14" s="168">
        <v>42079</v>
      </c>
      <c r="H14" s="149" t="s">
        <v>720</v>
      </c>
      <c r="AO14" s="260"/>
      <c r="AP14" s="260"/>
      <c r="AQ14" s="260"/>
      <c r="AR14" s="260"/>
      <c r="AS14" s="260"/>
      <c r="AT14" s="260"/>
      <c r="AU14" s="260"/>
      <c r="AV14" s="260" t="s">
        <v>639</v>
      </c>
      <c r="AW14" s="260"/>
      <c r="AX14" s="260"/>
      <c r="AY14" s="260"/>
      <c r="AZ14" s="260"/>
      <c r="BA14" s="260"/>
      <c r="BB14" s="260"/>
      <c r="BC14" s="260"/>
      <c r="BD14" s="260"/>
      <c r="BE14" s="260"/>
      <c r="BF14" s="260"/>
      <c r="BG14" s="210"/>
      <c r="BH14" s="210"/>
      <c r="BI14" s="210"/>
    </row>
    <row r="15" spans="1:61" x14ac:dyDescent="0.25">
      <c r="A15" s="171" t="s">
        <v>96</v>
      </c>
      <c r="B15" s="164">
        <v>164</v>
      </c>
      <c r="C15" s="299" t="s">
        <v>628</v>
      </c>
      <c r="D15" s="166"/>
      <c r="E15" s="168"/>
      <c r="F15" s="358">
        <v>21780</v>
      </c>
      <c r="G15" s="168">
        <v>42052</v>
      </c>
      <c r="H15" s="149" t="s">
        <v>772</v>
      </c>
      <c r="AO15" s="260"/>
      <c r="AP15" s="260"/>
      <c r="AQ15" s="260"/>
      <c r="AR15" s="260"/>
      <c r="AS15" s="260"/>
      <c r="AT15" s="260"/>
      <c r="AU15" s="260"/>
      <c r="AV15" s="260"/>
      <c r="AW15" s="260"/>
      <c r="AX15" s="260"/>
      <c r="AY15" s="260"/>
      <c r="AZ15" s="260"/>
      <c r="BA15" s="260"/>
      <c r="BB15" s="260"/>
      <c r="BC15" s="260"/>
      <c r="BD15" s="260"/>
      <c r="BE15" s="260"/>
      <c r="BF15" s="260"/>
      <c r="BG15" s="210"/>
      <c r="BH15" s="210"/>
      <c r="BI15" s="210"/>
    </row>
    <row r="16" spans="1:61" x14ac:dyDescent="0.25">
      <c r="A16" s="171" t="s">
        <v>91</v>
      </c>
      <c r="B16" s="164">
        <v>280</v>
      </c>
      <c r="C16" s="299" t="s">
        <v>628</v>
      </c>
      <c r="D16" s="166">
        <v>4840</v>
      </c>
      <c r="E16" s="168">
        <v>42062</v>
      </c>
      <c r="F16" s="358">
        <v>4840</v>
      </c>
      <c r="G16" s="168">
        <v>42087</v>
      </c>
      <c r="H16" s="149" t="s">
        <v>839</v>
      </c>
      <c r="AO16" s="260"/>
      <c r="AP16" s="260"/>
      <c r="AQ16" s="260"/>
      <c r="AR16" s="260"/>
      <c r="AS16" s="260"/>
      <c r="AT16" s="260"/>
      <c r="AU16" s="260"/>
      <c r="AV16" s="260"/>
      <c r="AW16" s="260"/>
      <c r="AX16" s="260"/>
      <c r="AY16" s="260"/>
      <c r="AZ16" s="260"/>
      <c r="BA16" s="260"/>
      <c r="BB16" s="260"/>
      <c r="BC16" s="260"/>
      <c r="BD16" s="260"/>
      <c r="BE16" s="260"/>
      <c r="BF16" s="260"/>
      <c r="BG16" s="210"/>
      <c r="BH16" s="210"/>
      <c r="BI16" s="210"/>
    </row>
    <row r="17" spans="1:61" x14ac:dyDescent="0.25">
      <c r="A17" s="171" t="s">
        <v>96</v>
      </c>
      <c r="B17" s="164">
        <v>568</v>
      </c>
      <c r="C17" s="299" t="s">
        <v>628</v>
      </c>
      <c r="D17" s="166"/>
      <c r="E17" s="168"/>
      <c r="F17" s="358">
        <v>14096.5</v>
      </c>
      <c r="G17" s="168">
        <v>42115</v>
      </c>
      <c r="H17" s="149" t="s">
        <v>1482</v>
      </c>
      <c r="AO17" s="260"/>
      <c r="AP17" s="260"/>
      <c r="AQ17" s="260"/>
      <c r="AR17" s="260"/>
      <c r="AS17" s="260"/>
      <c r="AT17" s="260"/>
      <c r="AU17" s="260"/>
      <c r="AV17" s="260"/>
      <c r="AW17" s="260"/>
      <c r="AX17" s="260"/>
      <c r="AY17" s="260"/>
      <c r="AZ17" s="260"/>
      <c r="BA17" s="260"/>
      <c r="BB17" s="260"/>
      <c r="BC17" s="260"/>
      <c r="BD17" s="260"/>
      <c r="BE17" s="260"/>
      <c r="BF17" s="260"/>
      <c r="BG17" s="210"/>
      <c r="BH17" s="210"/>
      <c r="BI17" s="210"/>
    </row>
    <row r="18" spans="1:61" x14ac:dyDescent="0.25">
      <c r="A18" s="171" t="s">
        <v>96</v>
      </c>
      <c r="B18" s="164">
        <v>568</v>
      </c>
      <c r="C18" s="299" t="s">
        <v>628</v>
      </c>
      <c r="D18" s="166"/>
      <c r="E18" s="168"/>
      <c r="F18" s="358">
        <v>16819</v>
      </c>
      <c r="G18" s="168">
        <v>42142</v>
      </c>
      <c r="H18" s="149" t="s">
        <v>1742</v>
      </c>
      <c r="AO18" s="260"/>
      <c r="AP18" s="260" t="s">
        <v>1162</v>
      </c>
      <c r="AQ18" s="260"/>
      <c r="AR18" s="260"/>
      <c r="AS18" s="260"/>
      <c r="AT18" s="260"/>
      <c r="AU18" s="260"/>
      <c r="AV18" s="260"/>
      <c r="AW18" s="260"/>
      <c r="AX18" s="260"/>
      <c r="AY18" s="260"/>
      <c r="AZ18" s="260"/>
      <c r="BA18" s="260"/>
      <c r="BB18" s="260"/>
      <c r="BC18" s="260"/>
      <c r="BD18" s="260"/>
      <c r="BE18" s="260"/>
      <c r="BF18" s="260"/>
      <c r="BG18" s="210"/>
      <c r="BH18" s="210"/>
      <c r="BI18" s="210"/>
    </row>
    <row r="19" spans="1:61" x14ac:dyDescent="0.25">
      <c r="A19" s="171" t="s">
        <v>96</v>
      </c>
      <c r="B19" s="164">
        <v>568</v>
      </c>
      <c r="C19" s="299" t="s">
        <v>628</v>
      </c>
      <c r="D19" s="166"/>
      <c r="E19" s="168"/>
      <c r="F19" s="167">
        <v>16819</v>
      </c>
      <c r="G19" s="168">
        <v>42170</v>
      </c>
      <c r="H19" s="149" t="s">
        <v>2000</v>
      </c>
      <c r="AO19" s="260"/>
      <c r="AP19" s="260"/>
      <c r="AQ19" s="260"/>
      <c r="AR19" s="260"/>
      <c r="AS19" s="260"/>
      <c r="AT19" s="260"/>
      <c r="AU19" s="260"/>
      <c r="AV19" s="260"/>
      <c r="AW19" s="260"/>
      <c r="AX19" s="260"/>
      <c r="AY19" s="260"/>
      <c r="AZ19" s="260"/>
      <c r="BA19" s="260"/>
      <c r="BB19" s="260"/>
      <c r="BC19" s="260"/>
      <c r="BD19" s="260"/>
      <c r="BE19" s="260"/>
      <c r="BF19" s="260"/>
      <c r="BG19" s="210"/>
      <c r="BH19" s="210"/>
      <c r="BI19" s="210"/>
    </row>
    <row r="20" spans="1:61" x14ac:dyDescent="0.25">
      <c r="A20" s="171" t="s">
        <v>96</v>
      </c>
      <c r="B20" s="164">
        <v>568</v>
      </c>
      <c r="C20" s="299" t="s">
        <v>628</v>
      </c>
      <c r="D20" s="166"/>
      <c r="E20" s="168"/>
      <c r="F20" s="358">
        <v>16819</v>
      </c>
      <c r="G20" s="168">
        <v>42200</v>
      </c>
      <c r="H20" s="149" t="s">
        <v>3162</v>
      </c>
      <c r="AO20" s="260"/>
      <c r="AP20" s="260"/>
      <c r="AQ20" s="260"/>
      <c r="AR20" s="260"/>
      <c r="AS20" s="260"/>
      <c r="AT20" s="260" t="s">
        <v>3160</v>
      </c>
      <c r="AU20" s="260" t="s">
        <v>3161</v>
      </c>
      <c r="AV20" s="260" t="s">
        <v>3163</v>
      </c>
      <c r="AW20" s="260"/>
      <c r="AX20" s="260"/>
      <c r="AY20" s="260"/>
      <c r="AZ20" s="260"/>
      <c r="BA20" s="260"/>
      <c r="BB20" s="260"/>
      <c r="BC20" s="260"/>
      <c r="BD20" s="260"/>
      <c r="BE20" s="260"/>
      <c r="BF20" s="260"/>
      <c r="BG20" s="210"/>
      <c r="BH20" s="210"/>
      <c r="BI20" s="210"/>
    </row>
    <row r="21" spans="1:61" x14ac:dyDescent="0.25">
      <c r="A21" s="171" t="s">
        <v>96</v>
      </c>
      <c r="B21" s="164">
        <v>568</v>
      </c>
      <c r="C21" s="299" t="s">
        <v>628</v>
      </c>
      <c r="D21" s="166"/>
      <c r="E21" s="168"/>
      <c r="F21" s="167">
        <v>16819</v>
      </c>
      <c r="G21" s="168">
        <v>42233</v>
      </c>
      <c r="H21" s="149" t="s">
        <v>3392</v>
      </c>
      <c r="AO21" s="260"/>
      <c r="AP21" s="260"/>
      <c r="AQ21" s="260"/>
      <c r="AR21" s="260"/>
      <c r="AS21" s="260"/>
      <c r="AT21" s="260"/>
      <c r="AU21" s="260"/>
      <c r="AV21" s="260"/>
      <c r="AW21" s="260"/>
      <c r="AX21" s="260"/>
      <c r="AY21" s="260"/>
      <c r="AZ21" s="260"/>
      <c r="BA21" s="260"/>
      <c r="BB21" s="260"/>
      <c r="BC21" s="260"/>
      <c r="BD21" s="260"/>
      <c r="BE21" s="260"/>
      <c r="BF21" s="260"/>
      <c r="BG21" s="210"/>
      <c r="BH21" s="210"/>
      <c r="BI21" s="210"/>
    </row>
    <row r="22" spans="1:61" x14ac:dyDescent="0.25">
      <c r="A22" s="171" t="s">
        <v>96</v>
      </c>
      <c r="B22" s="164">
        <v>568</v>
      </c>
      <c r="C22" s="299" t="s">
        <v>628</v>
      </c>
      <c r="D22" s="166"/>
      <c r="E22" s="168"/>
      <c r="F22" s="167">
        <v>16819</v>
      </c>
      <c r="G22" s="168">
        <v>42264</v>
      </c>
      <c r="H22" s="149" t="s">
        <v>3510</v>
      </c>
      <c r="AO22" s="260"/>
      <c r="AP22" s="260"/>
      <c r="AQ22" s="260"/>
      <c r="AR22" s="260"/>
      <c r="AS22" s="260"/>
      <c r="AT22" s="260"/>
      <c r="AU22" s="260"/>
      <c r="AV22" s="260"/>
      <c r="AW22" s="260"/>
      <c r="AX22" s="260"/>
      <c r="AY22" s="260"/>
      <c r="AZ22" s="260"/>
      <c r="BA22" s="260"/>
      <c r="BB22" s="260"/>
      <c r="BC22" s="260"/>
      <c r="BD22" s="260"/>
      <c r="BE22" s="260"/>
      <c r="BF22" s="260"/>
      <c r="BG22" s="210"/>
      <c r="BH22" s="210"/>
      <c r="BI22" s="210"/>
    </row>
    <row r="23" spans="1:61" x14ac:dyDescent="0.25">
      <c r="A23" s="171" t="s">
        <v>91</v>
      </c>
      <c r="B23" s="164"/>
      <c r="C23" s="299" t="s">
        <v>628</v>
      </c>
      <c r="D23" s="166"/>
      <c r="E23" s="168"/>
      <c r="F23" s="167"/>
      <c r="G23" s="168"/>
      <c r="AO23" s="260"/>
      <c r="AP23" s="260"/>
      <c r="AQ23" s="260"/>
      <c r="AR23" s="260"/>
      <c r="AS23" s="260"/>
      <c r="AT23" s="260"/>
      <c r="AU23" s="260"/>
      <c r="AV23" s="260"/>
      <c r="AW23" s="260"/>
      <c r="AX23" s="260"/>
      <c r="AY23" s="260"/>
      <c r="AZ23" s="260"/>
      <c r="BA23" s="260"/>
      <c r="BB23" s="260"/>
      <c r="BC23" s="260"/>
      <c r="BD23" s="260"/>
      <c r="BE23" s="260"/>
      <c r="BF23" s="260"/>
      <c r="BG23" s="210"/>
      <c r="BH23" s="210"/>
      <c r="BI23" s="210"/>
    </row>
    <row r="24" spans="1:61" x14ac:dyDescent="0.25">
      <c r="A24" s="171" t="s">
        <v>91</v>
      </c>
      <c r="B24" s="164"/>
      <c r="C24" s="299" t="s">
        <v>628</v>
      </c>
      <c r="D24" s="166"/>
      <c r="E24" s="168"/>
      <c r="F24" s="167"/>
      <c r="G24" s="168"/>
      <c r="AO24" s="260"/>
      <c r="AP24" s="260"/>
      <c r="AQ24" s="260"/>
      <c r="AR24" s="260"/>
      <c r="AS24" s="260"/>
      <c r="AT24" s="260"/>
      <c r="AU24" s="260"/>
      <c r="AV24" s="260"/>
      <c r="AW24" s="260"/>
      <c r="AX24" s="260"/>
      <c r="AY24" s="260"/>
      <c r="AZ24" s="260"/>
      <c r="BA24" s="260"/>
      <c r="BB24" s="260"/>
      <c r="BC24" s="260"/>
      <c r="BD24" s="260"/>
      <c r="BE24" s="260"/>
      <c r="BF24" s="260"/>
      <c r="BG24" s="210"/>
      <c r="BH24" s="210"/>
      <c r="BI24" s="210"/>
    </row>
    <row r="25" spans="1:61" x14ac:dyDescent="0.25">
      <c r="A25" s="171" t="s">
        <v>91</v>
      </c>
      <c r="B25" s="164"/>
      <c r="C25" s="299" t="s">
        <v>628</v>
      </c>
      <c r="D25" s="166"/>
      <c r="E25" s="168"/>
      <c r="F25" s="167"/>
      <c r="G25" s="168"/>
      <c r="AO25" s="260"/>
      <c r="AP25" s="260"/>
      <c r="AQ25" s="260"/>
      <c r="AR25" s="260"/>
      <c r="AS25" s="260"/>
      <c r="AT25" s="260"/>
      <c r="AU25" s="260"/>
      <c r="AV25" s="260"/>
      <c r="AW25" s="260"/>
      <c r="AX25" s="260"/>
      <c r="AY25" s="260"/>
      <c r="AZ25" s="260"/>
      <c r="BA25" s="260"/>
      <c r="BB25" s="260"/>
      <c r="BC25" s="260"/>
      <c r="BD25" s="260"/>
      <c r="BE25" s="260"/>
      <c r="BF25" s="260"/>
      <c r="BG25" s="210"/>
      <c r="BH25" s="210"/>
      <c r="BI25" s="210"/>
    </row>
    <row r="26" spans="1:61" x14ac:dyDescent="0.25">
      <c r="A26" s="171" t="s">
        <v>91</v>
      </c>
      <c r="B26" s="164"/>
      <c r="C26" s="299" t="s">
        <v>628</v>
      </c>
      <c r="D26" s="166"/>
      <c r="E26" s="168"/>
      <c r="F26" s="167"/>
      <c r="G26" s="168"/>
      <c r="AO26" s="260"/>
      <c r="AP26" s="260"/>
      <c r="AQ26" s="260"/>
      <c r="AR26" s="260"/>
      <c r="AS26" s="260"/>
      <c r="AT26" s="260"/>
      <c r="AU26" s="260"/>
      <c r="AV26" s="260"/>
      <c r="AW26" s="260"/>
      <c r="AX26" s="260"/>
      <c r="AY26" s="260"/>
      <c r="AZ26" s="260"/>
      <c r="BA26" s="260"/>
      <c r="BB26" s="260"/>
      <c r="BC26" s="260"/>
      <c r="BD26" s="260"/>
      <c r="BE26" s="260"/>
      <c r="BF26" s="260"/>
      <c r="BG26" s="210"/>
      <c r="BH26" s="210"/>
      <c r="BI26" s="210"/>
    </row>
    <row r="27" spans="1:61" x14ac:dyDescent="0.25">
      <c r="A27" s="171" t="s">
        <v>91</v>
      </c>
      <c r="B27" s="164"/>
      <c r="C27" s="299" t="s">
        <v>628</v>
      </c>
      <c r="D27" s="166"/>
      <c r="E27" s="168"/>
      <c r="F27" s="167"/>
      <c r="G27" s="168"/>
      <c r="AO27" s="260"/>
      <c r="AP27" s="260"/>
      <c r="AQ27" s="260"/>
      <c r="AR27" s="260"/>
      <c r="AS27" s="260"/>
      <c r="AT27" s="260"/>
      <c r="AU27" s="260"/>
      <c r="AV27" s="260"/>
      <c r="AW27" s="260"/>
      <c r="AX27" s="260"/>
      <c r="AY27" s="260"/>
      <c r="AZ27" s="260"/>
      <c r="BA27" s="260"/>
      <c r="BB27" s="260"/>
      <c r="BC27" s="260"/>
      <c r="BD27" s="260"/>
      <c r="BE27" s="260"/>
      <c r="BF27" s="260"/>
      <c r="BG27" s="210"/>
      <c r="BH27" s="210"/>
      <c r="BI27" s="210"/>
    </row>
    <row r="28" spans="1:61" x14ac:dyDescent="0.25">
      <c r="A28" s="171" t="s">
        <v>91</v>
      </c>
      <c r="B28" s="164"/>
      <c r="C28" s="299" t="s">
        <v>628</v>
      </c>
      <c r="D28" s="166"/>
      <c r="E28" s="168"/>
      <c r="F28" s="167"/>
      <c r="G28" s="168"/>
      <c r="AO28" s="260"/>
      <c r="AP28" s="260"/>
      <c r="AQ28" s="260"/>
      <c r="AR28" s="260"/>
      <c r="AS28" s="260"/>
      <c r="AT28" s="260"/>
      <c r="AU28" s="260"/>
      <c r="AV28" s="260"/>
      <c r="AW28" s="260"/>
      <c r="AX28" s="260"/>
      <c r="AY28" s="260"/>
      <c r="AZ28" s="260"/>
      <c r="BA28" s="260"/>
      <c r="BB28" s="260"/>
      <c r="BC28" s="260"/>
      <c r="BD28" s="260"/>
      <c r="BE28" s="260"/>
      <c r="BF28" s="260"/>
      <c r="BG28" s="210"/>
      <c r="BH28" s="210"/>
      <c r="BI28" s="210"/>
    </row>
    <row r="29" spans="1:61" x14ac:dyDescent="0.25">
      <c r="A29" s="171" t="s">
        <v>91</v>
      </c>
      <c r="B29" s="164"/>
      <c r="C29" s="299" t="s">
        <v>628</v>
      </c>
      <c r="D29" s="166"/>
      <c r="E29" s="168"/>
      <c r="F29" s="167"/>
      <c r="G29" s="168"/>
      <c r="AO29" s="260"/>
      <c r="AP29" s="260"/>
      <c r="AQ29" s="260"/>
      <c r="AR29" s="260"/>
      <c r="AS29" s="260"/>
      <c r="AT29" s="260"/>
      <c r="AU29" s="260"/>
      <c r="AV29" s="260" t="s">
        <v>2135</v>
      </c>
      <c r="AW29" s="260"/>
      <c r="AX29" s="260"/>
      <c r="AY29" s="260"/>
      <c r="AZ29" s="260"/>
      <c r="BA29" s="260"/>
      <c r="BB29" s="260"/>
      <c r="BC29" s="260"/>
      <c r="BD29" s="260"/>
      <c r="BE29" s="260"/>
      <c r="BF29" s="260"/>
      <c r="BG29" s="210"/>
      <c r="BH29" s="210"/>
      <c r="BI29" s="210"/>
    </row>
    <row r="30" spans="1:61" x14ac:dyDescent="0.25">
      <c r="A30" s="171" t="s">
        <v>91</v>
      </c>
      <c r="B30" s="164"/>
      <c r="C30" s="299" t="s">
        <v>628</v>
      </c>
      <c r="D30" s="166"/>
      <c r="E30" s="168"/>
      <c r="F30" s="167"/>
      <c r="G30" s="168"/>
      <c r="AO30" s="260"/>
      <c r="AP30" s="260"/>
      <c r="AQ30" s="260"/>
      <c r="AR30" s="260"/>
      <c r="AS30" s="260"/>
      <c r="AT30" s="260"/>
      <c r="AU30" s="260"/>
      <c r="AV30" s="260"/>
      <c r="AW30" s="260"/>
      <c r="AX30" s="260"/>
      <c r="AY30" s="260"/>
      <c r="AZ30" s="260"/>
      <c r="BA30" s="260"/>
      <c r="BB30" s="260"/>
      <c r="BC30" s="260"/>
      <c r="BD30" s="260"/>
      <c r="BE30" s="260"/>
      <c r="BF30" s="260"/>
      <c r="BG30" s="210"/>
      <c r="BH30" s="210"/>
      <c r="BI30" s="210"/>
    </row>
    <row r="31" spans="1:61" x14ac:dyDescent="0.25">
      <c r="A31" s="171" t="s">
        <v>91</v>
      </c>
      <c r="B31" s="164"/>
      <c r="C31" s="299" t="s">
        <v>628</v>
      </c>
      <c r="D31" s="166"/>
      <c r="E31" s="168"/>
      <c r="F31" s="167"/>
      <c r="G31" s="168"/>
      <c r="AO31" s="260"/>
      <c r="AP31" s="260"/>
      <c r="AQ31" s="260"/>
      <c r="AR31" s="260"/>
      <c r="AS31" s="260"/>
      <c r="AT31" s="260"/>
      <c r="AU31" s="260"/>
      <c r="AV31" s="260"/>
      <c r="AW31" s="260"/>
      <c r="AX31" s="260"/>
      <c r="AY31" s="260"/>
      <c r="AZ31" s="260"/>
      <c r="BA31" s="260"/>
      <c r="BB31" s="260"/>
      <c r="BC31" s="260"/>
      <c r="BD31" s="260"/>
      <c r="BE31" s="260"/>
      <c r="BF31" s="260"/>
      <c r="BG31" s="210"/>
      <c r="BH31" s="210"/>
      <c r="BI31" s="210"/>
    </row>
    <row r="32" spans="1:61" x14ac:dyDescent="0.25">
      <c r="A32" s="171" t="s">
        <v>91</v>
      </c>
      <c r="B32" s="164"/>
      <c r="C32" s="299" t="s">
        <v>628</v>
      </c>
      <c r="D32" s="166"/>
      <c r="E32" s="168"/>
      <c r="F32" s="167"/>
      <c r="G32" s="168"/>
      <c r="AO32" s="260"/>
      <c r="AP32" s="260"/>
      <c r="AQ32" s="260"/>
      <c r="AR32" s="260"/>
      <c r="AS32" s="260"/>
      <c r="AT32" s="260"/>
      <c r="AU32" s="260"/>
      <c r="AV32" s="260"/>
      <c r="AW32" s="260"/>
      <c r="AX32" s="260"/>
      <c r="AY32" s="260"/>
      <c r="AZ32" s="260"/>
      <c r="BA32" s="260"/>
      <c r="BB32" s="260"/>
      <c r="BC32" s="260"/>
      <c r="BD32" s="260"/>
      <c r="BE32" s="260"/>
      <c r="BF32" s="260"/>
      <c r="BG32" s="210"/>
      <c r="BH32" s="210"/>
      <c r="BI32" s="210"/>
    </row>
    <row r="33" spans="1:61" x14ac:dyDescent="0.25">
      <c r="A33" s="171" t="s">
        <v>91</v>
      </c>
      <c r="B33" s="164"/>
      <c r="C33" s="299" t="s">
        <v>628</v>
      </c>
      <c r="D33" s="166"/>
      <c r="E33" s="168"/>
      <c r="F33" s="167"/>
      <c r="G33" s="168"/>
      <c r="AO33" s="260"/>
      <c r="AP33" s="260"/>
      <c r="AQ33" s="260"/>
      <c r="AR33" s="260"/>
      <c r="AS33" s="260"/>
      <c r="AT33" s="260"/>
      <c r="AU33" s="260"/>
      <c r="AV33" s="260"/>
      <c r="AW33" s="260"/>
      <c r="AX33" s="260"/>
      <c r="AY33" s="260"/>
      <c r="AZ33" s="260"/>
      <c r="BA33" s="260"/>
      <c r="BB33" s="260"/>
      <c r="BC33" s="260"/>
      <c r="BD33" s="260"/>
      <c r="BE33" s="260"/>
      <c r="BF33" s="260"/>
      <c r="BG33" s="210"/>
      <c r="BH33" s="210"/>
      <c r="BI33" s="210"/>
    </row>
    <row r="34" spans="1:61" x14ac:dyDescent="0.25">
      <c r="A34" s="171" t="s">
        <v>91</v>
      </c>
      <c r="B34" s="164"/>
      <c r="C34" s="299" t="s">
        <v>628</v>
      </c>
      <c r="D34" s="166"/>
      <c r="E34" s="168"/>
      <c r="F34" s="167"/>
      <c r="G34" s="168"/>
      <c r="AO34" s="260"/>
      <c r="AP34" s="260"/>
      <c r="AQ34" s="260"/>
      <c r="AR34" s="260"/>
      <c r="AS34" s="260"/>
      <c r="AT34" s="260"/>
      <c r="AU34" s="260"/>
      <c r="AV34" s="260"/>
      <c r="AW34" s="260"/>
      <c r="AX34" s="260"/>
      <c r="AY34" s="260"/>
      <c r="AZ34" s="260"/>
      <c r="BA34" s="260"/>
      <c r="BB34" s="260"/>
      <c r="BC34" s="260"/>
      <c r="BD34" s="260"/>
      <c r="BE34" s="260"/>
      <c r="BF34" s="260"/>
      <c r="BG34" s="210"/>
      <c r="BH34" s="210"/>
      <c r="BI34" s="210"/>
    </row>
    <row r="35" spans="1:61" x14ac:dyDescent="0.25">
      <c r="A35" s="171" t="s">
        <v>91</v>
      </c>
      <c r="B35" s="164"/>
      <c r="C35" s="299" t="s">
        <v>628</v>
      </c>
      <c r="D35" s="166"/>
      <c r="E35" s="168"/>
      <c r="F35" s="167"/>
      <c r="G35" s="168"/>
      <c r="AO35" s="260"/>
      <c r="AP35" s="260"/>
      <c r="AQ35" s="260"/>
      <c r="AR35" s="260"/>
      <c r="AS35" s="260"/>
      <c r="AT35" s="260"/>
      <c r="AU35" s="260"/>
      <c r="AV35" s="260"/>
      <c r="AW35" s="260"/>
      <c r="AX35" s="260"/>
      <c r="AY35" s="260"/>
      <c r="AZ35" s="260"/>
      <c r="BA35" s="260"/>
      <c r="BB35" s="260"/>
      <c r="BC35" s="260"/>
      <c r="BD35" s="260"/>
      <c r="BE35" s="260"/>
      <c r="BF35" s="260"/>
      <c r="BG35" s="210"/>
      <c r="BH35" s="210"/>
      <c r="BI35" s="210"/>
    </row>
    <row r="36" spans="1:61" x14ac:dyDescent="0.25">
      <c r="A36" s="171" t="s">
        <v>91</v>
      </c>
      <c r="B36" s="164"/>
      <c r="C36" s="299" t="s">
        <v>628</v>
      </c>
      <c r="D36" s="166"/>
      <c r="E36" s="168"/>
      <c r="F36" s="167"/>
      <c r="G36" s="168"/>
      <c r="AO36" s="260"/>
      <c r="AP36" s="260"/>
      <c r="AQ36" s="260"/>
      <c r="AR36" s="260"/>
      <c r="AS36" s="260"/>
      <c r="AT36" s="260"/>
      <c r="AU36" s="260"/>
      <c r="AV36" s="260"/>
      <c r="AW36" s="260"/>
      <c r="AX36" s="260"/>
      <c r="AY36" s="260"/>
      <c r="AZ36" s="260"/>
      <c r="BA36" s="260"/>
      <c r="BB36" s="260"/>
      <c r="BC36" s="260"/>
      <c r="BD36" s="260"/>
      <c r="BE36" s="260"/>
      <c r="BF36" s="260"/>
      <c r="BG36" s="210"/>
      <c r="BH36" s="210"/>
      <c r="BI36" s="210"/>
    </row>
    <row r="37" spans="1:61" x14ac:dyDescent="0.25">
      <c r="A37" s="171" t="s">
        <v>91</v>
      </c>
      <c r="B37" s="164"/>
      <c r="C37" s="299" t="s">
        <v>628</v>
      </c>
      <c r="D37" s="166"/>
      <c r="E37" s="168"/>
      <c r="F37" s="167"/>
      <c r="G37" s="168"/>
      <c r="AO37" s="260"/>
      <c r="AP37" s="260"/>
      <c r="AQ37" s="260"/>
      <c r="AR37" s="260"/>
      <c r="AS37" s="260"/>
      <c r="AT37" s="260"/>
      <c r="AU37" s="260"/>
      <c r="AV37" s="260"/>
      <c r="AW37" s="260"/>
      <c r="AX37" s="260"/>
      <c r="AY37" s="260"/>
      <c r="AZ37" s="260"/>
      <c r="BA37" s="260"/>
      <c r="BB37" s="260"/>
      <c r="BC37" s="260"/>
      <c r="BD37" s="260"/>
      <c r="BE37" s="260"/>
      <c r="BF37" s="260"/>
      <c r="BG37" s="210"/>
      <c r="BH37" s="210"/>
      <c r="BI37" s="210"/>
    </row>
    <row r="38" spans="1:61" x14ac:dyDescent="0.25">
      <c r="A38" s="171" t="s">
        <v>91</v>
      </c>
      <c r="B38" s="164"/>
      <c r="C38" s="299" t="s">
        <v>628</v>
      </c>
      <c r="D38" s="166"/>
      <c r="E38" s="168"/>
      <c r="F38" s="167"/>
      <c r="G38" s="168"/>
      <c r="AO38" s="260"/>
      <c r="AP38" s="260"/>
      <c r="AQ38" s="260"/>
      <c r="AR38" s="260"/>
      <c r="AS38" s="260"/>
      <c r="AT38" s="260"/>
      <c r="AU38" s="260"/>
      <c r="AV38" s="260"/>
      <c r="AW38" s="260"/>
      <c r="AX38" s="260"/>
      <c r="AY38" s="260"/>
      <c r="AZ38" s="260"/>
      <c r="BA38" s="260"/>
      <c r="BB38" s="260"/>
      <c r="BC38" s="260"/>
      <c r="BD38" s="260"/>
      <c r="BE38" s="260"/>
      <c r="BF38" s="260"/>
      <c r="BG38" s="210"/>
      <c r="BH38" s="210"/>
      <c r="BI38" s="210"/>
    </row>
    <row r="39" spans="1:61" x14ac:dyDescent="0.25">
      <c r="A39" s="171" t="s">
        <v>91</v>
      </c>
      <c r="B39" s="164"/>
      <c r="C39" s="299" t="s">
        <v>628</v>
      </c>
      <c r="D39" s="166"/>
      <c r="E39" s="168"/>
      <c r="F39" s="167"/>
      <c r="G39" s="168"/>
      <c r="AO39" s="260"/>
      <c r="AP39" s="260"/>
      <c r="AQ39" s="260"/>
      <c r="AR39" s="260"/>
      <c r="AS39" s="260"/>
      <c r="AT39" s="260"/>
      <c r="AU39" s="260"/>
      <c r="AV39" s="260"/>
      <c r="AW39" s="260"/>
      <c r="AX39" s="260"/>
      <c r="AY39" s="260"/>
      <c r="AZ39" s="260"/>
      <c r="BA39" s="260"/>
      <c r="BB39" s="260"/>
      <c r="BC39" s="260"/>
      <c r="BD39" s="260"/>
      <c r="BE39" s="260"/>
      <c r="BF39" s="260"/>
      <c r="BG39" s="210"/>
      <c r="BH39" s="210"/>
      <c r="BI39" s="210"/>
    </row>
    <row r="40" spans="1:61" x14ac:dyDescent="0.25">
      <c r="A40" s="171" t="s">
        <v>91</v>
      </c>
      <c r="B40" s="164"/>
      <c r="C40" s="299" t="s">
        <v>628</v>
      </c>
      <c r="D40" s="166"/>
      <c r="E40" s="168"/>
      <c r="F40" s="167"/>
      <c r="G40" s="168"/>
      <c r="AO40" s="260"/>
      <c r="AP40" s="260"/>
      <c r="AQ40" s="260"/>
      <c r="AR40" s="260"/>
      <c r="AS40" s="260"/>
      <c r="AT40" s="260"/>
      <c r="AU40" s="260"/>
      <c r="AV40" s="260"/>
      <c r="AW40" s="260"/>
      <c r="AX40" s="260"/>
      <c r="AY40" s="260"/>
      <c r="AZ40" s="260"/>
      <c r="BA40" s="260"/>
      <c r="BB40" s="260"/>
      <c r="BC40" s="260"/>
      <c r="BD40" s="260"/>
      <c r="BE40" s="260"/>
      <c r="BF40" s="260"/>
      <c r="BG40" s="210"/>
      <c r="BH40" s="210"/>
      <c r="BI40" s="210"/>
    </row>
    <row r="41" spans="1:61" x14ac:dyDescent="0.25">
      <c r="A41" s="171" t="s">
        <v>91</v>
      </c>
      <c r="B41" s="164"/>
      <c r="C41" s="299" t="s">
        <v>628</v>
      </c>
      <c r="D41" s="166"/>
      <c r="E41" s="168"/>
      <c r="F41" s="167"/>
      <c r="G41" s="168"/>
      <c r="AO41" s="260"/>
      <c r="AP41" s="260"/>
      <c r="AQ41" s="260"/>
      <c r="AR41" s="260"/>
      <c r="AS41" s="260"/>
      <c r="AT41" s="260"/>
      <c r="AU41" s="260"/>
      <c r="AV41" s="260"/>
      <c r="AW41" s="260"/>
      <c r="AX41" s="260"/>
      <c r="AY41" s="260"/>
      <c r="AZ41" s="260"/>
      <c r="BA41" s="260"/>
      <c r="BB41" s="260"/>
      <c r="BC41" s="260"/>
      <c r="BD41" s="260"/>
      <c r="BE41" s="260"/>
      <c r="BF41" s="260"/>
      <c r="BG41" s="210"/>
      <c r="BH41" s="210"/>
      <c r="BI41" s="210"/>
    </row>
    <row r="42" spans="1:61" x14ac:dyDescent="0.25">
      <c r="A42" s="171" t="s">
        <v>91</v>
      </c>
      <c r="B42" s="164"/>
      <c r="C42" s="299" t="s">
        <v>628</v>
      </c>
      <c r="D42" s="166"/>
      <c r="E42" s="168"/>
      <c r="F42" s="167"/>
      <c r="G42" s="168"/>
      <c r="AO42" s="260"/>
      <c r="AP42" s="260"/>
      <c r="AQ42" s="260"/>
      <c r="AR42" s="260"/>
      <c r="AS42" s="260"/>
      <c r="AT42" s="260"/>
      <c r="AU42" s="260"/>
      <c r="AV42" s="260"/>
      <c r="AW42" s="260"/>
      <c r="AX42" s="260"/>
      <c r="AY42" s="260"/>
      <c r="AZ42" s="260"/>
      <c r="BA42" s="260"/>
      <c r="BB42" s="260"/>
      <c r="BC42" s="260"/>
      <c r="BD42" s="260"/>
      <c r="BE42" s="260"/>
      <c r="BF42" s="260"/>
      <c r="BG42" s="210"/>
      <c r="BH42" s="210"/>
      <c r="BI42" s="210"/>
    </row>
    <row r="43" spans="1:61" x14ac:dyDescent="0.25">
      <c r="A43" s="171" t="s">
        <v>91</v>
      </c>
      <c r="B43" s="164"/>
      <c r="C43" s="299" t="s">
        <v>628</v>
      </c>
      <c r="D43" s="166"/>
      <c r="E43" s="168"/>
      <c r="F43" s="167"/>
      <c r="G43" s="168"/>
      <c r="AO43" s="260"/>
      <c r="AP43" s="260"/>
      <c r="AQ43" s="260"/>
      <c r="AR43" s="260"/>
      <c r="AS43" s="260"/>
      <c r="AT43" s="260"/>
      <c r="AU43" s="260"/>
      <c r="AV43" s="260"/>
      <c r="AW43" s="260"/>
      <c r="AX43" s="260"/>
      <c r="AY43" s="260"/>
      <c r="AZ43" s="260"/>
      <c r="BA43" s="260"/>
      <c r="BB43" s="260"/>
      <c r="BC43" s="260"/>
      <c r="BD43" s="260"/>
      <c r="BE43" s="260"/>
      <c r="BF43" s="260"/>
      <c r="BG43" s="210"/>
      <c r="BH43" s="210"/>
      <c r="BI43" s="210"/>
    </row>
    <row r="44" spans="1:61" x14ac:dyDescent="0.25">
      <c r="A44" s="171" t="s">
        <v>91</v>
      </c>
      <c r="B44" s="164"/>
      <c r="C44" s="299" t="s">
        <v>628</v>
      </c>
      <c r="D44" s="166"/>
      <c r="E44" s="168"/>
      <c r="F44" s="167"/>
      <c r="G44" s="168"/>
      <c r="AO44" s="260"/>
      <c r="AP44" s="260"/>
      <c r="AQ44" s="260"/>
      <c r="AR44" s="260"/>
      <c r="AS44" s="260"/>
      <c r="AT44" s="260"/>
      <c r="AU44" s="260"/>
      <c r="AV44" s="260"/>
      <c r="AW44" s="260"/>
      <c r="AX44" s="260"/>
      <c r="AY44" s="260"/>
      <c r="AZ44" s="260"/>
      <c r="BA44" s="260"/>
      <c r="BB44" s="260"/>
      <c r="BC44" s="260"/>
      <c r="BD44" s="260"/>
      <c r="BE44" s="260"/>
      <c r="BF44" s="260"/>
      <c r="BG44" s="210"/>
      <c r="BH44" s="210"/>
      <c r="BI44" s="210"/>
    </row>
    <row r="45" spans="1:61" x14ac:dyDescent="0.25">
      <c r="A45" s="171" t="s">
        <v>91</v>
      </c>
      <c r="B45" s="164"/>
      <c r="C45" s="299" t="s">
        <v>628</v>
      </c>
      <c r="D45" s="166"/>
      <c r="E45" s="168"/>
      <c r="F45" s="167"/>
      <c r="G45" s="168"/>
      <c r="AO45" s="260"/>
      <c r="AP45" s="260"/>
      <c r="AQ45" s="260"/>
      <c r="AR45" s="260"/>
      <c r="AS45" s="260"/>
      <c r="AT45" s="260"/>
      <c r="AU45" s="260"/>
      <c r="AV45" s="260"/>
      <c r="AW45" s="260"/>
      <c r="AX45" s="260"/>
      <c r="AY45" s="260"/>
      <c r="AZ45" s="260"/>
      <c r="BA45" s="260"/>
      <c r="BB45" s="260"/>
      <c r="BC45" s="260"/>
      <c r="BD45" s="260"/>
      <c r="BE45" s="260"/>
      <c r="BF45" s="260"/>
      <c r="BG45" s="210"/>
      <c r="BH45" s="210"/>
      <c r="BI45" s="210"/>
    </row>
    <row r="46" spans="1:61" x14ac:dyDescent="0.25">
      <c r="A46" s="171" t="s">
        <v>91</v>
      </c>
      <c r="B46" s="164"/>
      <c r="C46" s="299" t="s">
        <v>628</v>
      </c>
      <c r="D46" s="166"/>
      <c r="E46" s="168"/>
      <c r="F46" s="167"/>
      <c r="G46" s="168"/>
      <c r="AO46" s="260"/>
      <c r="AP46" s="260"/>
      <c r="AQ46" s="260"/>
      <c r="AR46" s="260"/>
      <c r="AS46" s="260"/>
      <c r="AT46" s="260"/>
      <c r="AU46" s="260"/>
      <c r="AV46" s="260"/>
      <c r="AW46" s="260"/>
      <c r="AX46" s="260"/>
      <c r="AY46" s="260"/>
      <c r="AZ46" s="260"/>
      <c r="BA46" s="260"/>
      <c r="BB46" s="260"/>
      <c r="BC46" s="260"/>
      <c r="BD46" s="260"/>
      <c r="BE46" s="260"/>
      <c r="BF46" s="260"/>
      <c r="BG46" s="210"/>
      <c r="BH46" s="210"/>
      <c r="BI46" s="210"/>
    </row>
    <row r="47" spans="1:61" x14ac:dyDescent="0.25">
      <c r="A47" s="171" t="s">
        <v>91</v>
      </c>
      <c r="B47" s="164"/>
      <c r="C47" s="299" t="s">
        <v>628</v>
      </c>
      <c r="D47" s="166"/>
      <c r="E47" s="168"/>
      <c r="F47" s="167"/>
      <c r="G47" s="168"/>
      <c r="AO47" s="260"/>
      <c r="AP47" s="260"/>
      <c r="AQ47" s="260"/>
      <c r="AR47" s="260"/>
      <c r="AS47" s="260"/>
      <c r="AT47" s="260"/>
      <c r="AU47" s="260"/>
      <c r="AV47" s="260"/>
      <c r="AW47" s="260"/>
      <c r="AX47" s="260"/>
      <c r="AY47" s="260"/>
      <c r="AZ47" s="260"/>
      <c r="BA47" s="260"/>
      <c r="BB47" s="260"/>
      <c r="BC47" s="260"/>
      <c r="BD47" s="260"/>
      <c r="BE47" s="260"/>
      <c r="BF47" s="260"/>
      <c r="BG47" s="210"/>
      <c r="BH47" s="210"/>
      <c r="BI47" s="210"/>
    </row>
    <row r="48" spans="1:61" x14ac:dyDescent="0.25">
      <c r="A48" s="171" t="s">
        <v>91</v>
      </c>
      <c r="B48" s="164"/>
      <c r="C48" s="299" t="s">
        <v>628</v>
      </c>
      <c r="D48" s="166"/>
      <c r="E48" s="168"/>
      <c r="F48" s="167"/>
      <c r="G48" s="168"/>
      <c r="AO48" s="260"/>
      <c r="AP48" s="260"/>
      <c r="AQ48" s="260"/>
      <c r="AR48" s="260"/>
      <c r="AS48" s="260"/>
      <c r="AT48" s="260"/>
      <c r="AU48" s="260"/>
      <c r="AV48" s="260"/>
      <c r="AW48" s="260"/>
      <c r="AX48" s="260"/>
      <c r="AY48" s="260"/>
      <c r="AZ48" s="260"/>
      <c r="BA48" s="260"/>
      <c r="BB48" s="260"/>
      <c r="BC48" s="260"/>
      <c r="BD48" s="260"/>
      <c r="BE48" s="260"/>
      <c r="BF48" s="260"/>
      <c r="BG48" s="210"/>
      <c r="BH48" s="210"/>
      <c r="BI48" s="210"/>
    </row>
    <row r="49" spans="1:61" x14ac:dyDescent="0.25">
      <c r="A49" s="171" t="s">
        <v>91</v>
      </c>
      <c r="B49" s="164"/>
      <c r="C49" s="299" t="s">
        <v>628</v>
      </c>
      <c r="D49" s="166"/>
      <c r="E49" s="168"/>
      <c r="F49" s="167"/>
      <c r="G49" s="168"/>
      <c r="AO49" s="260"/>
      <c r="AP49" s="260"/>
      <c r="AQ49" s="260"/>
      <c r="AR49" s="260"/>
      <c r="AS49" s="260"/>
      <c r="AT49" s="260"/>
      <c r="AU49" s="260"/>
      <c r="AV49" s="260"/>
      <c r="AW49" s="260"/>
      <c r="AX49" s="260"/>
      <c r="AY49" s="260"/>
      <c r="AZ49" s="260"/>
      <c r="BA49" s="260"/>
      <c r="BB49" s="260"/>
      <c r="BC49" s="260"/>
      <c r="BD49" s="260"/>
      <c r="BE49" s="260"/>
      <c r="BF49" s="260"/>
      <c r="BG49" s="210"/>
      <c r="BH49" s="210"/>
      <c r="BI49" s="210"/>
    </row>
    <row r="50" spans="1:61" x14ac:dyDescent="0.25">
      <c r="A50" s="171" t="s">
        <v>91</v>
      </c>
      <c r="B50" s="164"/>
      <c r="C50" s="299" t="s">
        <v>628</v>
      </c>
      <c r="D50" s="166"/>
      <c r="E50" s="168"/>
      <c r="F50" s="167"/>
      <c r="G50" s="168"/>
      <c r="AO50" s="260"/>
      <c r="AP50" s="260"/>
      <c r="AQ50" s="260"/>
      <c r="AR50" s="260"/>
      <c r="AS50" s="260"/>
      <c r="AT50" s="260"/>
      <c r="AU50" s="260"/>
      <c r="AV50" s="260"/>
      <c r="AW50" s="260"/>
      <c r="AX50" s="260"/>
      <c r="AY50" s="260"/>
      <c r="AZ50" s="260"/>
      <c r="BA50" s="260"/>
      <c r="BB50" s="260"/>
      <c r="BC50" s="260"/>
      <c r="BD50" s="260"/>
      <c r="BE50" s="260"/>
      <c r="BF50" s="260"/>
      <c r="BG50" s="210"/>
      <c r="BH50" s="210"/>
      <c r="BI50" s="210"/>
    </row>
    <row r="51" spans="1:61" x14ac:dyDescent="0.25">
      <c r="A51" s="171" t="s">
        <v>91</v>
      </c>
      <c r="B51" s="164"/>
      <c r="C51" s="299" t="s">
        <v>628</v>
      </c>
      <c r="D51" s="166"/>
      <c r="E51" s="168"/>
      <c r="F51" s="167"/>
      <c r="G51" s="168"/>
      <c r="AO51" s="260"/>
      <c r="AP51" s="260"/>
      <c r="AQ51" s="260"/>
      <c r="AR51" s="260"/>
      <c r="AS51" s="260"/>
      <c r="AT51" s="260"/>
      <c r="AU51" s="260"/>
      <c r="AV51" s="260"/>
      <c r="AW51" s="260"/>
      <c r="AX51" s="260"/>
      <c r="AY51" s="260"/>
      <c r="AZ51" s="260"/>
      <c r="BA51" s="260"/>
      <c r="BB51" s="260"/>
      <c r="BC51" s="260"/>
      <c r="BD51" s="260"/>
      <c r="BE51" s="260"/>
      <c r="BF51" s="260"/>
      <c r="BG51" s="210"/>
      <c r="BH51" s="210"/>
      <c r="BI51" s="210"/>
    </row>
    <row r="52" spans="1:61" x14ac:dyDescent="0.25">
      <c r="A52" s="171" t="s">
        <v>91</v>
      </c>
      <c r="B52" s="164"/>
      <c r="C52" s="299" t="s">
        <v>628</v>
      </c>
      <c r="D52" s="166"/>
      <c r="E52" s="168"/>
      <c r="F52" s="167"/>
      <c r="G52" s="168"/>
      <c r="AO52" s="260"/>
      <c r="AP52" s="260"/>
      <c r="AQ52" s="260"/>
      <c r="AR52" s="260"/>
      <c r="AS52" s="260"/>
      <c r="AT52" s="260"/>
      <c r="AU52" s="260"/>
      <c r="AV52" s="260"/>
      <c r="AW52" s="260"/>
      <c r="AX52" s="260"/>
      <c r="AY52" s="260"/>
      <c r="AZ52" s="260"/>
      <c r="BA52" s="260"/>
      <c r="BB52" s="260"/>
      <c r="BC52" s="260"/>
      <c r="BD52" s="260"/>
      <c r="BE52" s="260"/>
      <c r="BF52" s="260"/>
      <c r="BG52" s="210"/>
      <c r="BH52" s="210"/>
      <c r="BI52" s="210"/>
    </row>
    <row r="53" spans="1:61" x14ac:dyDescent="0.25">
      <c r="A53" s="171" t="s">
        <v>91</v>
      </c>
      <c r="B53" s="164"/>
      <c r="C53" s="299" t="s">
        <v>628</v>
      </c>
      <c r="D53" s="166"/>
      <c r="E53" s="168"/>
      <c r="F53" s="167"/>
      <c r="G53" s="168"/>
      <c r="AO53" s="260"/>
      <c r="AP53" s="260"/>
      <c r="AQ53" s="260"/>
      <c r="AR53" s="260"/>
      <c r="AS53" s="260"/>
      <c r="AT53" s="260"/>
      <c r="AU53" s="260"/>
      <c r="AV53" s="260"/>
      <c r="AW53" s="260"/>
      <c r="AX53" s="260"/>
      <c r="AY53" s="260"/>
      <c r="AZ53" s="260"/>
      <c r="BA53" s="260"/>
      <c r="BB53" s="260"/>
      <c r="BC53" s="260"/>
      <c r="BD53" s="260"/>
      <c r="BE53" s="260"/>
      <c r="BF53" s="260"/>
      <c r="BG53" s="210"/>
      <c r="BH53" s="210"/>
      <c r="BI53" s="210"/>
    </row>
    <row r="54" spans="1:61" x14ac:dyDescent="0.25">
      <c r="A54" s="171" t="s">
        <v>91</v>
      </c>
      <c r="B54" s="164"/>
      <c r="C54" s="299" t="s">
        <v>628</v>
      </c>
      <c r="D54" s="166"/>
      <c r="E54" s="168"/>
      <c r="F54" s="167"/>
      <c r="G54" s="168"/>
      <c r="AO54" s="260"/>
      <c r="AP54" s="260"/>
      <c r="AQ54" s="260"/>
      <c r="AR54" s="260"/>
      <c r="AS54" s="260"/>
      <c r="AT54" s="260"/>
      <c r="AU54" s="260"/>
      <c r="AV54" s="260"/>
      <c r="AW54" s="260"/>
      <c r="AX54" s="260"/>
      <c r="AY54" s="260"/>
      <c r="AZ54" s="260"/>
      <c r="BA54" s="260"/>
      <c r="BB54" s="260"/>
      <c r="BC54" s="260"/>
      <c r="BD54" s="260"/>
      <c r="BE54" s="260"/>
      <c r="BF54" s="260"/>
      <c r="BG54" s="210"/>
      <c r="BH54" s="210"/>
      <c r="BI54" s="210"/>
    </row>
    <row r="55" spans="1:61" x14ac:dyDescent="0.25">
      <c r="A55" s="171" t="s">
        <v>91</v>
      </c>
      <c r="B55" s="164"/>
      <c r="C55" s="299" t="s">
        <v>628</v>
      </c>
      <c r="D55" s="166"/>
      <c r="E55" s="168"/>
      <c r="F55" s="167"/>
      <c r="G55" s="168"/>
      <c r="AO55" s="260"/>
      <c r="AP55" s="260"/>
      <c r="AQ55" s="260"/>
      <c r="AR55" s="260"/>
      <c r="AS55" s="260"/>
      <c r="AT55" s="260"/>
      <c r="AU55" s="260"/>
      <c r="AV55" s="260"/>
      <c r="AW55" s="260"/>
      <c r="AX55" s="260"/>
      <c r="AY55" s="260"/>
      <c r="AZ55" s="260"/>
      <c r="BA55" s="260"/>
      <c r="BB55" s="260"/>
      <c r="BC55" s="260"/>
      <c r="BD55" s="260"/>
      <c r="BE55" s="260"/>
      <c r="BF55" s="260"/>
      <c r="BG55" s="210"/>
      <c r="BH55" s="210"/>
      <c r="BI55" s="210"/>
    </row>
    <row r="56" spans="1:61" x14ac:dyDescent="0.25">
      <c r="A56" s="171" t="s">
        <v>91</v>
      </c>
      <c r="B56" s="164"/>
      <c r="C56" s="299" t="s">
        <v>628</v>
      </c>
      <c r="D56" s="166"/>
      <c r="E56" s="168"/>
      <c r="F56" s="167"/>
      <c r="G56" s="168"/>
      <c r="AO56" s="260"/>
      <c r="AP56" s="260"/>
      <c r="AQ56" s="260"/>
      <c r="AR56" s="260"/>
      <c r="AS56" s="260"/>
      <c r="AT56" s="260"/>
      <c r="AU56" s="260"/>
      <c r="AV56" s="260"/>
      <c r="AW56" s="260"/>
      <c r="AX56" s="260"/>
      <c r="AY56" s="260"/>
      <c r="AZ56" s="260"/>
      <c r="BA56" s="260"/>
      <c r="BB56" s="260"/>
      <c r="BC56" s="260"/>
      <c r="BD56" s="260"/>
      <c r="BE56" s="260"/>
      <c r="BF56" s="260"/>
      <c r="BG56" s="210"/>
      <c r="BH56" s="210"/>
      <c r="BI56" s="210"/>
    </row>
    <row r="57" spans="1:61" x14ac:dyDescent="0.25">
      <c r="A57" s="171" t="s">
        <v>91</v>
      </c>
      <c r="B57" s="164"/>
      <c r="C57" s="299" t="s">
        <v>628</v>
      </c>
      <c r="D57" s="166"/>
      <c r="E57" s="168"/>
      <c r="F57" s="167"/>
      <c r="G57" s="168"/>
      <c r="AO57" s="260"/>
      <c r="AP57" s="260"/>
      <c r="AQ57" s="260"/>
      <c r="AR57" s="260"/>
      <c r="AS57" s="260"/>
      <c r="AT57" s="260"/>
      <c r="AU57" s="260"/>
      <c r="AV57" s="260"/>
      <c r="AW57" s="260"/>
      <c r="AX57" s="260"/>
      <c r="AY57" s="260"/>
      <c r="AZ57" s="260"/>
      <c r="BA57" s="260"/>
      <c r="BB57" s="260"/>
      <c r="BC57" s="260"/>
      <c r="BD57" s="260"/>
      <c r="BE57" s="260"/>
      <c r="BF57" s="260"/>
      <c r="BG57" s="210"/>
      <c r="BH57" s="210"/>
      <c r="BI57" s="210"/>
    </row>
    <row r="58" spans="1:61" x14ac:dyDescent="0.25">
      <c r="A58" s="171" t="s">
        <v>91</v>
      </c>
      <c r="B58" s="164"/>
      <c r="C58" s="299" t="s">
        <v>628</v>
      </c>
      <c r="D58" s="166"/>
      <c r="E58" s="168"/>
      <c r="F58" s="167"/>
      <c r="G58" s="168"/>
      <c r="AO58" s="260"/>
      <c r="AP58" s="260"/>
      <c r="AQ58" s="260"/>
      <c r="AR58" s="260"/>
      <c r="AS58" s="260"/>
      <c r="AT58" s="260"/>
      <c r="AU58" s="260"/>
      <c r="AV58" s="260"/>
      <c r="AW58" s="260"/>
      <c r="AX58" s="260"/>
      <c r="AY58" s="260"/>
      <c r="AZ58" s="260"/>
      <c r="BA58" s="260"/>
      <c r="BB58" s="260"/>
      <c r="BC58" s="260"/>
      <c r="BD58" s="260"/>
      <c r="BE58" s="260"/>
      <c r="BF58" s="260"/>
      <c r="BG58" s="210"/>
      <c r="BH58" s="210"/>
      <c r="BI58" s="210"/>
    </row>
    <row r="59" spans="1:61" x14ac:dyDescent="0.25">
      <c r="A59" s="171" t="s">
        <v>91</v>
      </c>
      <c r="B59" s="164"/>
      <c r="C59" s="299" t="s">
        <v>628</v>
      </c>
      <c r="D59" s="166"/>
      <c r="E59" s="168"/>
      <c r="F59" s="167"/>
      <c r="G59" s="168"/>
      <c r="AO59" s="260"/>
      <c r="AP59" s="260"/>
      <c r="AQ59" s="260"/>
      <c r="AR59" s="260"/>
      <c r="AS59" s="260"/>
      <c r="AT59" s="260"/>
      <c r="AU59" s="260"/>
      <c r="AV59" s="260"/>
      <c r="AW59" s="260"/>
      <c r="AX59" s="260"/>
      <c r="AY59" s="260"/>
      <c r="AZ59" s="260"/>
      <c r="BA59" s="260"/>
      <c r="BB59" s="260"/>
      <c r="BC59" s="260"/>
      <c r="BD59" s="260"/>
      <c r="BE59" s="260"/>
      <c r="BF59" s="260"/>
      <c r="BG59" s="210"/>
      <c r="BH59" s="210"/>
      <c r="BI59" s="210"/>
    </row>
    <row r="60" spans="1:61" x14ac:dyDescent="0.25">
      <c r="A60" s="171" t="s">
        <v>91</v>
      </c>
      <c r="B60" s="164"/>
      <c r="C60" s="299" t="s">
        <v>628</v>
      </c>
      <c r="D60" s="166"/>
      <c r="E60" s="168"/>
      <c r="F60" s="167"/>
      <c r="G60" s="168"/>
      <c r="AO60" s="260"/>
      <c r="AP60" s="260"/>
      <c r="AQ60" s="260"/>
      <c r="AR60" s="260"/>
      <c r="AS60" s="260"/>
      <c r="AT60" s="260"/>
      <c r="AU60" s="260"/>
      <c r="AV60" s="260"/>
      <c r="AW60" s="260"/>
      <c r="AX60" s="260"/>
      <c r="AY60" s="260"/>
      <c r="AZ60" s="260"/>
      <c r="BA60" s="260"/>
      <c r="BB60" s="260"/>
      <c r="BC60" s="260"/>
      <c r="BD60" s="260"/>
      <c r="BE60" s="260"/>
      <c r="BF60" s="260"/>
      <c r="BG60" s="210"/>
      <c r="BH60" s="210"/>
      <c r="BI60" s="210"/>
    </row>
    <row r="61" spans="1:61" x14ac:dyDescent="0.25">
      <c r="A61" s="171" t="s">
        <v>91</v>
      </c>
      <c r="B61" s="164"/>
      <c r="C61" s="299" t="s">
        <v>628</v>
      </c>
      <c r="D61" s="166"/>
      <c r="E61" s="168"/>
      <c r="F61" s="167"/>
      <c r="G61" s="168"/>
      <c r="AO61" s="260"/>
      <c r="AP61" s="260"/>
      <c r="AQ61" s="260"/>
      <c r="AR61" s="260"/>
      <c r="AS61" s="260"/>
      <c r="AT61" s="260"/>
      <c r="AU61" s="260"/>
      <c r="AV61" s="260"/>
      <c r="AW61" s="260"/>
      <c r="AX61" s="260"/>
      <c r="AY61" s="260"/>
      <c r="AZ61" s="260"/>
      <c r="BA61" s="260"/>
      <c r="BB61" s="260"/>
      <c r="BC61" s="260"/>
      <c r="BD61" s="260"/>
      <c r="BE61" s="260"/>
      <c r="BF61" s="260"/>
      <c r="BG61" s="210"/>
      <c r="BH61" s="210"/>
      <c r="BI61" s="210"/>
    </row>
    <row r="62" spans="1:61" x14ac:dyDescent="0.25">
      <c r="A62" s="171" t="s">
        <v>91</v>
      </c>
      <c r="B62" s="164"/>
      <c r="C62" s="299" t="s">
        <v>628</v>
      </c>
      <c r="D62" s="166"/>
      <c r="E62" s="168"/>
      <c r="F62" s="167"/>
      <c r="G62" s="168"/>
      <c r="AO62" s="260"/>
      <c r="AP62" s="260"/>
      <c r="AQ62" s="260"/>
      <c r="AR62" s="260"/>
      <c r="AS62" s="260"/>
      <c r="AT62" s="260"/>
      <c r="AU62" s="260"/>
      <c r="AV62" s="260"/>
      <c r="AW62" s="260"/>
      <c r="AX62" s="260"/>
      <c r="AY62" s="260"/>
      <c r="AZ62" s="260"/>
      <c r="BA62" s="260"/>
      <c r="BB62" s="260"/>
      <c r="BC62" s="260"/>
      <c r="BD62" s="260"/>
      <c r="BE62" s="260"/>
      <c r="BF62" s="260"/>
      <c r="BG62" s="210"/>
      <c r="BH62" s="210"/>
      <c r="BI62" s="210"/>
    </row>
    <row r="63" spans="1:61" x14ac:dyDescent="0.25">
      <c r="A63" s="171" t="s">
        <v>91</v>
      </c>
      <c r="B63" s="164"/>
      <c r="C63" s="299" t="s">
        <v>628</v>
      </c>
      <c r="D63" s="166"/>
      <c r="E63" s="168"/>
      <c r="F63" s="167"/>
      <c r="G63" s="168"/>
      <c r="AO63" s="260"/>
      <c r="AP63" s="260"/>
      <c r="AQ63" s="260"/>
      <c r="AR63" s="260"/>
      <c r="AS63" s="260"/>
      <c r="AT63" s="260"/>
      <c r="AU63" s="260"/>
      <c r="AV63" s="260"/>
      <c r="AW63" s="260"/>
      <c r="AX63" s="260"/>
      <c r="AY63" s="260"/>
      <c r="AZ63" s="260"/>
      <c r="BA63" s="260"/>
      <c r="BB63" s="260"/>
      <c r="BC63" s="260"/>
      <c r="BD63" s="260"/>
      <c r="BE63" s="260"/>
      <c r="BF63" s="260"/>
      <c r="BG63" s="210"/>
      <c r="BH63" s="210"/>
      <c r="BI63" s="210"/>
    </row>
    <row r="64" spans="1:61" x14ac:dyDescent="0.25">
      <c r="A64" s="171" t="s">
        <v>91</v>
      </c>
      <c r="B64" s="164"/>
      <c r="C64" s="299" t="s">
        <v>628</v>
      </c>
      <c r="D64" s="166"/>
      <c r="E64" s="168"/>
      <c r="F64" s="167"/>
      <c r="G64" s="168"/>
      <c r="AO64" s="260"/>
      <c r="AP64" s="260"/>
      <c r="AQ64" s="260"/>
      <c r="AR64" s="260"/>
      <c r="AS64" s="260"/>
      <c r="AT64" s="260"/>
      <c r="AU64" s="260"/>
      <c r="AV64" s="260"/>
      <c r="AW64" s="260"/>
      <c r="AX64" s="260"/>
      <c r="AY64" s="260"/>
      <c r="AZ64" s="260"/>
      <c r="BA64" s="260"/>
      <c r="BB64" s="260"/>
      <c r="BC64" s="260"/>
      <c r="BD64" s="260"/>
      <c r="BE64" s="260"/>
      <c r="BF64" s="260"/>
      <c r="BG64" s="210"/>
      <c r="BH64" s="210"/>
      <c r="BI64" s="210"/>
    </row>
    <row r="65" spans="1:61" x14ac:dyDescent="0.25">
      <c r="A65" s="171" t="s">
        <v>91</v>
      </c>
      <c r="B65" s="164"/>
      <c r="C65" s="299" t="s">
        <v>628</v>
      </c>
      <c r="D65" s="166"/>
      <c r="E65" s="168"/>
      <c r="F65" s="167"/>
      <c r="G65" s="168"/>
      <c r="AO65" s="260"/>
      <c r="AP65" s="260"/>
      <c r="AQ65" s="260"/>
      <c r="AR65" s="260"/>
      <c r="AS65" s="260"/>
      <c r="AT65" s="260"/>
      <c r="AU65" s="260"/>
      <c r="AV65" s="260"/>
      <c r="AW65" s="260"/>
      <c r="AX65" s="260"/>
      <c r="AY65" s="260"/>
      <c r="AZ65" s="260"/>
      <c r="BA65" s="260"/>
      <c r="BB65" s="260"/>
      <c r="BC65" s="260"/>
      <c r="BD65" s="260"/>
      <c r="BE65" s="260"/>
      <c r="BF65" s="260"/>
      <c r="BG65" s="210"/>
      <c r="BH65" s="210"/>
      <c r="BI65" s="210"/>
    </row>
    <row r="66" spans="1:61" x14ac:dyDescent="0.25">
      <c r="A66" s="171" t="s">
        <v>91</v>
      </c>
      <c r="B66" s="164"/>
      <c r="C66" s="299" t="s">
        <v>628</v>
      </c>
      <c r="D66" s="166"/>
      <c r="E66" s="168"/>
      <c r="F66" s="167"/>
      <c r="G66" s="168"/>
      <c r="AO66" s="260"/>
      <c r="AP66" s="260"/>
      <c r="AQ66" s="260"/>
      <c r="AR66" s="260"/>
      <c r="AS66" s="260"/>
      <c r="AT66" s="260"/>
      <c r="AU66" s="260"/>
      <c r="AV66" s="260"/>
      <c r="AW66" s="260"/>
      <c r="AX66" s="260"/>
      <c r="AY66" s="260"/>
      <c r="AZ66" s="260"/>
      <c r="BA66" s="260"/>
      <c r="BB66" s="260"/>
      <c r="BC66" s="260"/>
      <c r="BD66" s="260"/>
      <c r="BE66" s="260"/>
      <c r="BF66" s="260"/>
      <c r="BG66" s="210"/>
      <c r="BH66" s="210"/>
      <c r="BI66" s="210"/>
    </row>
    <row r="67" spans="1:61" x14ac:dyDescent="0.25">
      <c r="A67" s="171" t="s">
        <v>91</v>
      </c>
      <c r="B67" s="164"/>
      <c r="C67" s="299" t="s">
        <v>628</v>
      </c>
      <c r="D67" s="166"/>
      <c r="E67" s="168"/>
      <c r="F67" s="167"/>
      <c r="G67" s="168"/>
      <c r="AO67" s="260"/>
      <c r="AP67" s="260"/>
      <c r="AQ67" s="260"/>
      <c r="AR67" s="260"/>
      <c r="AS67" s="260"/>
      <c r="AT67" s="260"/>
      <c r="AU67" s="260"/>
      <c r="AV67" s="260"/>
      <c r="AW67" s="260"/>
      <c r="AX67" s="260"/>
      <c r="AY67" s="260"/>
      <c r="AZ67" s="260"/>
      <c r="BA67" s="260"/>
      <c r="BB67" s="260"/>
      <c r="BC67" s="260"/>
      <c r="BD67" s="260"/>
      <c r="BE67" s="260"/>
      <c r="BF67" s="260"/>
      <c r="BG67" s="210"/>
      <c r="BH67" s="210"/>
      <c r="BI67" s="210"/>
    </row>
    <row r="68" spans="1:61" x14ac:dyDescent="0.25">
      <c r="A68" s="171" t="s">
        <v>91</v>
      </c>
      <c r="B68" s="164"/>
      <c r="C68" s="299" t="s">
        <v>628</v>
      </c>
      <c r="D68" s="166"/>
      <c r="E68" s="168"/>
      <c r="F68" s="167"/>
      <c r="G68" s="168"/>
      <c r="AO68" s="260"/>
      <c r="AP68" s="260"/>
      <c r="AQ68" s="260"/>
      <c r="AR68" s="260"/>
      <c r="AS68" s="260"/>
      <c r="AT68" s="260"/>
      <c r="AU68" s="260"/>
      <c r="AV68" s="260"/>
      <c r="AW68" s="260"/>
      <c r="AX68" s="260"/>
      <c r="AY68" s="260"/>
      <c r="AZ68" s="260"/>
      <c r="BA68" s="260"/>
      <c r="BB68" s="260"/>
      <c r="BC68" s="260"/>
      <c r="BD68" s="260"/>
      <c r="BE68" s="260"/>
      <c r="BF68" s="260"/>
      <c r="BG68" s="210"/>
      <c r="BH68" s="210"/>
      <c r="BI68" s="210"/>
    </row>
    <row r="69" spans="1:61" x14ac:dyDescent="0.25">
      <c r="A69" s="171" t="s">
        <v>91</v>
      </c>
      <c r="B69" s="164"/>
      <c r="C69" s="299" t="s">
        <v>628</v>
      </c>
      <c r="D69" s="166"/>
      <c r="E69" s="168"/>
      <c r="F69" s="167"/>
      <c r="G69" s="168"/>
      <c r="AO69" s="260"/>
      <c r="AP69" s="260"/>
      <c r="AQ69" s="260"/>
      <c r="AR69" s="260"/>
      <c r="AS69" s="260"/>
      <c r="AT69" s="260"/>
      <c r="AU69" s="260"/>
      <c r="AV69" s="260"/>
      <c r="AW69" s="260"/>
      <c r="AX69" s="260"/>
      <c r="AY69" s="260"/>
      <c r="AZ69" s="260"/>
      <c r="BA69" s="260"/>
      <c r="BB69" s="260"/>
      <c r="BC69" s="260"/>
      <c r="BD69" s="260"/>
      <c r="BE69" s="260"/>
      <c r="BF69" s="260"/>
      <c r="BG69" s="210"/>
      <c r="BH69" s="210"/>
      <c r="BI69" s="210"/>
    </row>
    <row r="70" spans="1:61" x14ac:dyDescent="0.25">
      <c r="A70" s="171" t="s">
        <v>91</v>
      </c>
      <c r="B70" s="164"/>
      <c r="C70" s="299" t="s">
        <v>628</v>
      </c>
      <c r="D70" s="166"/>
      <c r="E70" s="168"/>
      <c r="F70" s="167"/>
      <c r="G70" s="168"/>
      <c r="AO70" s="260"/>
      <c r="AP70" s="260"/>
      <c r="AQ70" s="260"/>
      <c r="AR70" s="260"/>
      <c r="AS70" s="260"/>
      <c r="AT70" s="260"/>
      <c r="AU70" s="260"/>
      <c r="AV70" s="260"/>
      <c r="AW70" s="260"/>
      <c r="AX70" s="260"/>
      <c r="AY70" s="260"/>
      <c r="AZ70" s="260"/>
      <c r="BA70" s="260"/>
      <c r="BB70" s="260"/>
      <c r="BC70" s="260"/>
      <c r="BD70" s="260"/>
      <c r="BE70" s="260"/>
      <c r="BF70" s="260"/>
      <c r="BG70" s="210"/>
      <c r="BH70" s="210"/>
      <c r="BI70" s="210"/>
    </row>
    <row r="71" spans="1:61" x14ac:dyDescent="0.25">
      <c r="A71" s="171" t="s">
        <v>91</v>
      </c>
      <c r="B71" s="164"/>
      <c r="C71" s="299" t="s">
        <v>628</v>
      </c>
      <c r="D71" s="166"/>
      <c r="E71" s="168"/>
      <c r="F71" s="167"/>
      <c r="G71" s="168"/>
      <c r="AO71" s="260"/>
      <c r="AP71" s="260"/>
      <c r="AQ71" s="260"/>
      <c r="AR71" s="260"/>
      <c r="AS71" s="260"/>
      <c r="AT71" s="260"/>
      <c r="AU71" s="260"/>
      <c r="AV71" s="260"/>
      <c r="AW71" s="260"/>
      <c r="AX71" s="260"/>
      <c r="AY71" s="260"/>
      <c r="AZ71" s="260"/>
      <c r="BA71" s="260"/>
      <c r="BB71" s="260"/>
      <c r="BC71" s="260"/>
      <c r="BD71" s="260"/>
      <c r="BE71" s="260"/>
      <c r="BF71" s="260"/>
      <c r="BG71" s="210"/>
      <c r="BH71" s="210"/>
      <c r="BI71" s="210"/>
    </row>
    <row r="72" spans="1:61" x14ac:dyDescent="0.25">
      <c r="A72" s="171" t="s">
        <v>91</v>
      </c>
      <c r="B72" s="164"/>
      <c r="C72" s="299" t="s">
        <v>628</v>
      </c>
      <c r="D72" s="166"/>
      <c r="E72" s="168"/>
      <c r="F72" s="167"/>
      <c r="G72" s="168"/>
      <c r="AO72" s="260"/>
      <c r="AP72" s="260"/>
      <c r="AQ72" s="260"/>
      <c r="AR72" s="260"/>
      <c r="AS72" s="260"/>
      <c r="AT72" s="260"/>
      <c r="AU72" s="260"/>
      <c r="AV72" s="260"/>
      <c r="AW72" s="260"/>
      <c r="AX72" s="260"/>
      <c r="AY72" s="260"/>
      <c r="AZ72" s="260"/>
      <c r="BA72" s="260"/>
      <c r="BB72" s="260"/>
      <c r="BC72" s="260"/>
      <c r="BD72" s="260"/>
      <c r="BE72" s="260"/>
      <c r="BF72" s="260"/>
      <c r="BG72" s="210"/>
      <c r="BH72" s="210"/>
      <c r="BI72" s="210"/>
    </row>
    <row r="73" spans="1:61" x14ac:dyDescent="0.25">
      <c r="A73" s="171" t="s">
        <v>91</v>
      </c>
      <c r="B73" s="164"/>
      <c r="C73" s="299" t="s">
        <v>628</v>
      </c>
      <c r="D73" s="166"/>
      <c r="E73" s="168"/>
      <c r="F73" s="167"/>
      <c r="G73" s="168"/>
      <c r="AO73" s="260"/>
      <c r="AP73" s="260"/>
      <c r="AQ73" s="260"/>
      <c r="AR73" s="260"/>
      <c r="AS73" s="260"/>
      <c r="AT73" s="260"/>
      <c r="AU73" s="260"/>
      <c r="AV73" s="260"/>
      <c r="AW73" s="260"/>
      <c r="AX73" s="260"/>
      <c r="AY73" s="260"/>
      <c r="AZ73" s="260"/>
      <c r="BA73" s="260"/>
      <c r="BB73" s="260"/>
      <c r="BC73" s="260"/>
      <c r="BD73" s="260"/>
      <c r="BE73" s="260"/>
      <c r="BF73" s="260"/>
      <c r="BG73" s="210"/>
      <c r="BH73" s="210"/>
      <c r="BI73" s="210"/>
    </row>
    <row r="74" spans="1:61" x14ac:dyDescent="0.25">
      <c r="A74" s="171" t="s">
        <v>91</v>
      </c>
      <c r="B74" s="164"/>
      <c r="C74" s="299" t="s">
        <v>628</v>
      </c>
      <c r="D74" s="166"/>
      <c r="E74" s="168"/>
      <c r="F74" s="167"/>
      <c r="G74" s="168"/>
      <c r="AO74" s="260"/>
      <c r="AP74" s="260"/>
      <c r="AQ74" s="260"/>
      <c r="AR74" s="260"/>
      <c r="AS74" s="260"/>
      <c r="AT74" s="260"/>
      <c r="AU74" s="260"/>
      <c r="AV74" s="260"/>
      <c r="AW74" s="260"/>
      <c r="AX74" s="260"/>
      <c r="AY74" s="260"/>
      <c r="AZ74" s="260"/>
      <c r="BA74" s="260"/>
      <c r="BB74" s="260"/>
      <c r="BC74" s="260"/>
      <c r="BD74" s="260"/>
      <c r="BE74" s="260"/>
      <c r="BF74" s="260"/>
      <c r="BG74" s="210"/>
      <c r="BH74" s="210"/>
      <c r="BI74" s="210"/>
    </row>
    <row r="75" spans="1:61" x14ac:dyDescent="0.25">
      <c r="A75" s="171" t="s">
        <v>91</v>
      </c>
      <c r="B75" s="164"/>
      <c r="C75" s="299" t="s">
        <v>628</v>
      </c>
      <c r="D75" s="166"/>
      <c r="E75" s="168"/>
      <c r="F75" s="167"/>
      <c r="G75" s="168"/>
      <c r="AO75" s="260"/>
      <c r="AP75" s="260"/>
      <c r="AQ75" s="260"/>
      <c r="AR75" s="260"/>
      <c r="AS75" s="260"/>
      <c r="AT75" s="260"/>
      <c r="AU75" s="260"/>
      <c r="AV75" s="260"/>
      <c r="AW75" s="260"/>
      <c r="AX75" s="260"/>
      <c r="AY75" s="260"/>
      <c r="AZ75" s="260"/>
      <c r="BA75" s="260"/>
      <c r="BB75" s="260"/>
      <c r="BC75" s="260"/>
      <c r="BD75" s="260"/>
      <c r="BE75" s="260"/>
      <c r="BF75" s="260"/>
      <c r="BG75" s="210"/>
      <c r="BH75" s="210"/>
      <c r="BI75" s="210"/>
    </row>
    <row r="76" spans="1:61" x14ac:dyDescent="0.25">
      <c r="A76" s="171" t="s">
        <v>91</v>
      </c>
      <c r="B76" s="164"/>
      <c r="C76" s="299" t="s">
        <v>628</v>
      </c>
      <c r="D76" s="166"/>
      <c r="E76" s="168"/>
      <c r="F76" s="167"/>
      <c r="G76" s="168"/>
      <c r="AO76" s="260"/>
      <c r="AP76" s="260"/>
      <c r="AQ76" s="260"/>
      <c r="AR76" s="260"/>
      <c r="AS76" s="260"/>
      <c r="AT76" s="260"/>
      <c r="AU76" s="260"/>
      <c r="AV76" s="260"/>
      <c r="AW76" s="260"/>
      <c r="AX76" s="260"/>
      <c r="AY76" s="260"/>
      <c r="AZ76" s="260"/>
      <c r="BA76" s="260"/>
      <c r="BB76" s="260"/>
      <c r="BC76" s="260"/>
      <c r="BD76" s="260"/>
      <c r="BE76" s="260"/>
      <c r="BF76" s="260"/>
      <c r="BG76" s="210"/>
      <c r="BH76" s="210"/>
      <c r="BI76" s="210"/>
    </row>
    <row r="77" spans="1:61" x14ac:dyDescent="0.25">
      <c r="A77" s="171" t="s">
        <v>91</v>
      </c>
      <c r="B77" s="164"/>
      <c r="C77" s="299" t="s">
        <v>628</v>
      </c>
      <c r="D77" s="166"/>
      <c r="E77" s="168"/>
      <c r="F77" s="167"/>
      <c r="G77" s="168"/>
      <c r="AO77" s="260"/>
      <c r="AP77" s="260"/>
      <c r="AQ77" s="260"/>
      <c r="AR77" s="260"/>
      <c r="AS77" s="260"/>
      <c r="AT77" s="260"/>
      <c r="AU77" s="260"/>
      <c r="AV77" s="260"/>
      <c r="AW77" s="260"/>
      <c r="AX77" s="260"/>
      <c r="AY77" s="260"/>
      <c r="AZ77" s="260"/>
      <c r="BA77" s="260"/>
      <c r="BB77" s="260"/>
      <c r="BC77" s="260"/>
      <c r="BD77" s="260"/>
      <c r="BE77" s="260"/>
      <c r="BF77" s="260"/>
      <c r="BG77" s="210"/>
      <c r="BH77" s="210"/>
      <c r="BI77" s="210"/>
    </row>
    <row r="78" spans="1:61" x14ac:dyDescent="0.25">
      <c r="A78" s="171" t="s">
        <v>91</v>
      </c>
      <c r="B78" s="164"/>
      <c r="C78" s="299" t="s">
        <v>628</v>
      </c>
      <c r="D78" s="166"/>
      <c r="E78" s="168"/>
      <c r="F78" s="167"/>
      <c r="G78" s="168"/>
      <c r="AO78" s="260"/>
      <c r="AP78" s="260"/>
      <c r="AQ78" s="260"/>
      <c r="AR78" s="260"/>
      <c r="AS78" s="260"/>
      <c r="AT78" s="260"/>
      <c r="AU78" s="260"/>
      <c r="AV78" s="260"/>
      <c r="AW78" s="260"/>
      <c r="AX78" s="260"/>
      <c r="AY78" s="260"/>
      <c r="AZ78" s="260"/>
      <c r="BA78" s="260"/>
      <c r="BB78" s="260"/>
      <c r="BC78" s="260"/>
      <c r="BD78" s="260"/>
      <c r="BE78" s="260"/>
      <c r="BF78" s="260"/>
      <c r="BG78" s="210"/>
      <c r="BH78" s="210"/>
      <c r="BI78" s="210"/>
    </row>
    <row r="79" spans="1:61" x14ac:dyDescent="0.25">
      <c r="A79" s="171" t="s">
        <v>91</v>
      </c>
      <c r="B79" s="164"/>
      <c r="C79" s="299" t="s">
        <v>628</v>
      </c>
      <c r="D79" s="166"/>
      <c r="E79" s="168"/>
      <c r="F79" s="167"/>
      <c r="G79" s="168"/>
      <c r="AO79" s="260"/>
      <c r="AP79" s="260"/>
      <c r="AQ79" s="260"/>
      <c r="AR79" s="260"/>
      <c r="AS79" s="260"/>
      <c r="AT79" s="260"/>
      <c r="AU79" s="260"/>
      <c r="AV79" s="260"/>
      <c r="AW79" s="260"/>
      <c r="AX79" s="260"/>
      <c r="AY79" s="260"/>
      <c r="AZ79" s="260"/>
      <c r="BA79" s="260"/>
      <c r="BB79" s="260"/>
      <c r="BC79" s="260"/>
      <c r="BD79" s="260"/>
      <c r="BE79" s="260"/>
      <c r="BF79" s="260"/>
      <c r="BG79" s="210"/>
      <c r="BH79" s="210"/>
      <c r="BI79" s="210"/>
    </row>
    <row r="80" spans="1:61" x14ac:dyDescent="0.25">
      <c r="A80" s="171" t="s">
        <v>91</v>
      </c>
      <c r="B80" s="164"/>
      <c r="C80" s="299" t="s">
        <v>628</v>
      </c>
      <c r="D80" s="166"/>
      <c r="E80" s="168"/>
      <c r="F80" s="167"/>
      <c r="G80" s="168"/>
      <c r="AO80" s="260"/>
      <c r="AP80" s="260"/>
      <c r="AQ80" s="260"/>
      <c r="AR80" s="260"/>
      <c r="AS80" s="260"/>
      <c r="AT80" s="260"/>
      <c r="AU80" s="260"/>
      <c r="AV80" s="260"/>
      <c r="AW80" s="260"/>
      <c r="AX80" s="260"/>
      <c r="AY80" s="260"/>
      <c r="AZ80" s="260"/>
      <c r="BA80" s="260"/>
      <c r="BB80" s="260"/>
      <c r="BC80" s="260"/>
      <c r="BD80" s="260"/>
      <c r="BE80" s="260"/>
      <c r="BF80" s="260"/>
      <c r="BG80" s="210"/>
      <c r="BH80" s="210"/>
      <c r="BI80" s="210"/>
    </row>
    <row r="81" spans="1:61" x14ac:dyDescent="0.25">
      <c r="A81" s="171" t="s">
        <v>91</v>
      </c>
      <c r="B81" s="164"/>
      <c r="C81" s="299" t="s">
        <v>628</v>
      </c>
      <c r="D81" s="166"/>
      <c r="E81" s="168"/>
      <c r="F81" s="167"/>
      <c r="G81" s="168"/>
      <c r="AO81" s="260"/>
      <c r="AP81" s="260"/>
      <c r="AQ81" s="260"/>
      <c r="AR81" s="260"/>
      <c r="AS81" s="260"/>
      <c r="AT81" s="260"/>
      <c r="AU81" s="260"/>
      <c r="AV81" s="260"/>
      <c r="AW81" s="260"/>
      <c r="AX81" s="260"/>
      <c r="AY81" s="260"/>
      <c r="AZ81" s="260"/>
      <c r="BA81" s="260"/>
      <c r="BB81" s="260"/>
      <c r="BC81" s="260"/>
      <c r="BD81" s="260"/>
      <c r="BE81" s="260"/>
      <c r="BF81" s="260"/>
      <c r="BG81" s="210"/>
      <c r="BH81" s="210"/>
      <c r="BI81" s="210"/>
    </row>
    <row r="82" spans="1:61" x14ac:dyDescent="0.25">
      <c r="A82" s="171" t="s">
        <v>91</v>
      </c>
      <c r="B82" s="164"/>
      <c r="C82" s="299" t="s">
        <v>628</v>
      </c>
      <c r="D82" s="166"/>
      <c r="E82" s="168"/>
      <c r="F82" s="167"/>
      <c r="G82" s="168"/>
      <c r="AO82" s="260"/>
      <c r="AP82" s="260"/>
      <c r="AQ82" s="260"/>
      <c r="AR82" s="260"/>
      <c r="AS82" s="260"/>
      <c r="AT82" s="260"/>
      <c r="AU82" s="260"/>
      <c r="AV82" s="260"/>
      <c r="AW82" s="260"/>
      <c r="AX82" s="260"/>
      <c r="AY82" s="260"/>
      <c r="AZ82" s="260"/>
      <c r="BA82" s="260"/>
      <c r="BB82" s="260"/>
      <c r="BC82" s="260"/>
      <c r="BD82" s="260"/>
      <c r="BE82" s="260"/>
      <c r="BF82" s="260"/>
      <c r="BG82" s="210"/>
      <c r="BH82" s="210"/>
      <c r="BI82" s="210"/>
    </row>
    <row r="83" spans="1:61" x14ac:dyDescent="0.25">
      <c r="A83" s="171" t="s">
        <v>91</v>
      </c>
      <c r="B83" s="164"/>
      <c r="C83" s="299" t="s">
        <v>628</v>
      </c>
      <c r="D83" s="166"/>
      <c r="E83" s="168"/>
      <c r="F83" s="167"/>
      <c r="G83" s="168"/>
      <c r="AO83" s="260"/>
      <c r="AP83" s="260"/>
      <c r="AQ83" s="260"/>
      <c r="AR83" s="260"/>
      <c r="AS83" s="260"/>
      <c r="AT83" s="260"/>
      <c r="AU83" s="260"/>
      <c r="AV83" s="260"/>
      <c r="AW83" s="260"/>
      <c r="AX83" s="260"/>
      <c r="AY83" s="260"/>
      <c r="AZ83" s="260"/>
      <c r="BA83" s="260"/>
      <c r="BB83" s="260"/>
      <c r="BC83" s="260"/>
      <c r="BD83" s="260"/>
      <c r="BE83" s="260"/>
      <c r="BF83" s="260"/>
      <c r="BG83" s="210"/>
      <c r="BH83" s="210"/>
      <c r="BI83" s="210"/>
    </row>
    <row r="84" spans="1:61" x14ac:dyDescent="0.25">
      <c r="A84" s="171" t="s">
        <v>91</v>
      </c>
      <c r="B84" s="164"/>
      <c r="C84" s="299" t="s">
        <v>628</v>
      </c>
      <c r="D84" s="166"/>
      <c r="E84" s="168"/>
      <c r="F84" s="167"/>
      <c r="G84" s="168"/>
      <c r="AO84" s="260"/>
      <c r="AP84" s="260"/>
      <c r="AQ84" s="260"/>
      <c r="AR84" s="260"/>
      <c r="AS84" s="260"/>
      <c r="AT84" s="260"/>
      <c r="AU84" s="260"/>
      <c r="AV84" s="260"/>
      <c r="AW84" s="260"/>
      <c r="AX84" s="260"/>
      <c r="AY84" s="260"/>
      <c r="AZ84" s="260"/>
      <c r="BA84" s="260"/>
      <c r="BB84" s="260"/>
      <c r="BC84" s="260"/>
      <c r="BD84" s="260"/>
      <c r="BE84" s="260"/>
      <c r="BF84" s="260"/>
      <c r="BG84" s="210"/>
      <c r="BH84" s="210"/>
      <c r="BI84" s="210"/>
    </row>
    <row r="85" spans="1:61" x14ac:dyDescent="0.25">
      <c r="A85" s="171" t="s">
        <v>91</v>
      </c>
      <c r="B85" s="164"/>
      <c r="C85" s="299" t="s">
        <v>628</v>
      </c>
      <c r="D85" s="166"/>
      <c r="E85" s="168"/>
      <c r="F85" s="167"/>
      <c r="G85" s="168"/>
      <c r="AO85" s="260"/>
      <c r="AP85" s="260"/>
      <c r="AQ85" s="260"/>
      <c r="AR85" s="260"/>
      <c r="AS85" s="260"/>
      <c r="AT85" s="260"/>
      <c r="AU85" s="260"/>
      <c r="AV85" s="260"/>
      <c r="AW85" s="260"/>
      <c r="AX85" s="260"/>
      <c r="AY85" s="260"/>
      <c r="AZ85" s="260"/>
      <c r="BA85" s="260"/>
      <c r="BB85" s="260"/>
      <c r="BC85" s="260"/>
      <c r="BD85" s="260"/>
      <c r="BE85" s="260"/>
      <c r="BF85" s="260"/>
      <c r="BG85" s="210"/>
      <c r="BH85" s="210"/>
      <c r="BI85" s="210"/>
    </row>
    <row r="86" spans="1:61" x14ac:dyDescent="0.25">
      <c r="A86" s="171" t="s">
        <v>91</v>
      </c>
      <c r="B86" s="164"/>
      <c r="C86" s="299" t="s">
        <v>628</v>
      </c>
      <c r="D86" s="166"/>
      <c r="E86" s="168"/>
      <c r="F86" s="167"/>
      <c r="G86" s="168"/>
      <c r="AO86" s="260"/>
      <c r="AP86" s="260"/>
      <c r="AQ86" s="260"/>
      <c r="AR86" s="260"/>
      <c r="AS86" s="260"/>
      <c r="AT86" s="260"/>
      <c r="AU86" s="260"/>
      <c r="AV86" s="260"/>
      <c r="AW86" s="260"/>
      <c r="AX86" s="260"/>
      <c r="AY86" s="260"/>
      <c r="AZ86" s="260"/>
      <c r="BA86" s="260"/>
      <c r="BB86" s="260"/>
      <c r="BC86" s="260"/>
      <c r="BD86" s="260"/>
      <c r="BE86" s="260"/>
      <c r="BF86" s="260"/>
      <c r="BG86" s="210"/>
      <c r="BH86" s="210"/>
      <c r="BI86" s="210"/>
    </row>
    <row r="87" spans="1:61" x14ac:dyDescent="0.25">
      <c r="A87" s="171" t="s">
        <v>91</v>
      </c>
      <c r="B87" s="164"/>
      <c r="C87" s="299" t="s">
        <v>628</v>
      </c>
      <c r="D87" s="166"/>
      <c r="E87" s="168"/>
      <c r="F87" s="167"/>
      <c r="G87" s="168"/>
      <c r="AO87" s="260"/>
      <c r="AP87" s="260"/>
      <c r="AQ87" s="260"/>
      <c r="AR87" s="260"/>
      <c r="AS87" s="260"/>
      <c r="AT87" s="260"/>
      <c r="AU87" s="260"/>
      <c r="AV87" s="260"/>
      <c r="AW87" s="260"/>
      <c r="AX87" s="260"/>
      <c r="AY87" s="260"/>
      <c r="AZ87" s="260"/>
      <c r="BA87" s="260"/>
      <c r="BB87" s="260"/>
      <c r="BC87" s="260"/>
      <c r="BD87" s="260"/>
      <c r="BE87" s="260"/>
      <c r="BF87" s="260"/>
      <c r="BG87" s="210"/>
      <c r="BH87" s="210"/>
      <c r="BI87" s="210"/>
    </row>
    <row r="88" spans="1:61" x14ac:dyDescent="0.25">
      <c r="A88" s="171" t="s">
        <v>91</v>
      </c>
      <c r="B88" s="164"/>
      <c r="C88" s="299" t="s">
        <v>628</v>
      </c>
      <c r="D88" s="166"/>
      <c r="E88" s="168"/>
      <c r="F88" s="167"/>
      <c r="G88" s="168"/>
      <c r="AO88" s="260"/>
      <c r="AP88" s="260"/>
      <c r="AQ88" s="260"/>
      <c r="AR88" s="260"/>
      <c r="AS88" s="260"/>
      <c r="AT88" s="260"/>
      <c r="AU88" s="260"/>
      <c r="AV88" s="260"/>
      <c r="AW88" s="260"/>
      <c r="AX88" s="260"/>
      <c r="AY88" s="260"/>
      <c r="AZ88" s="260"/>
      <c r="BA88" s="260"/>
      <c r="BB88" s="260"/>
      <c r="BC88" s="260"/>
      <c r="BD88" s="260"/>
      <c r="BE88" s="260"/>
      <c r="BF88" s="260"/>
      <c r="BG88" s="210"/>
      <c r="BH88" s="210"/>
      <c r="BI88" s="210"/>
    </row>
    <row r="89" spans="1:61" x14ac:dyDescent="0.25">
      <c r="A89" s="171" t="s">
        <v>91</v>
      </c>
      <c r="B89" s="164"/>
      <c r="C89" s="299" t="s">
        <v>628</v>
      </c>
      <c r="D89" s="166"/>
      <c r="E89" s="168"/>
      <c r="F89" s="167"/>
      <c r="G89" s="168"/>
      <c r="AO89" s="260"/>
      <c r="AP89" s="260"/>
      <c r="AQ89" s="260"/>
      <c r="AR89" s="260"/>
      <c r="AS89" s="260"/>
      <c r="AT89" s="260"/>
      <c r="AU89" s="260"/>
      <c r="AV89" s="260"/>
      <c r="AW89" s="260"/>
      <c r="AX89" s="260"/>
      <c r="AY89" s="260"/>
      <c r="AZ89" s="260"/>
      <c r="BA89" s="260"/>
      <c r="BB89" s="260"/>
      <c r="BC89" s="260"/>
      <c r="BD89" s="260"/>
      <c r="BE89" s="260"/>
      <c r="BF89" s="260"/>
      <c r="BG89" s="210"/>
      <c r="BH89" s="210"/>
      <c r="BI89" s="210"/>
    </row>
    <row r="90" spans="1:61" x14ac:dyDescent="0.25">
      <c r="A90" s="171" t="s">
        <v>91</v>
      </c>
      <c r="B90" s="164"/>
      <c r="C90" s="299" t="s">
        <v>628</v>
      </c>
      <c r="D90" s="166"/>
      <c r="E90" s="168"/>
      <c r="F90" s="167"/>
      <c r="G90" s="168"/>
      <c r="AO90" s="260"/>
      <c r="AP90" s="260"/>
      <c r="AQ90" s="260"/>
      <c r="AR90" s="260"/>
      <c r="AS90" s="260"/>
      <c r="AT90" s="260"/>
      <c r="AU90" s="260"/>
      <c r="AV90" s="260"/>
      <c r="AW90" s="260"/>
      <c r="AX90" s="260"/>
      <c r="AY90" s="260"/>
      <c r="AZ90" s="260"/>
      <c r="BA90" s="260"/>
      <c r="BB90" s="260"/>
      <c r="BC90" s="260"/>
      <c r="BD90" s="260"/>
      <c r="BE90" s="260"/>
      <c r="BF90" s="260"/>
      <c r="BG90" s="210"/>
      <c r="BH90" s="210"/>
      <c r="BI90" s="210"/>
    </row>
    <row r="91" spans="1:61" x14ac:dyDescent="0.25">
      <c r="A91" s="171" t="s">
        <v>91</v>
      </c>
      <c r="B91" s="164"/>
      <c r="C91" s="299" t="s">
        <v>628</v>
      </c>
      <c r="D91" s="166"/>
      <c r="E91" s="168"/>
      <c r="F91" s="167"/>
      <c r="G91" s="168"/>
      <c r="AO91" s="260"/>
      <c r="AP91" s="260"/>
      <c r="AQ91" s="260"/>
      <c r="AR91" s="260"/>
      <c r="AS91" s="260"/>
      <c r="AT91" s="260"/>
      <c r="AU91" s="260"/>
      <c r="AV91" s="260"/>
      <c r="AW91" s="260"/>
      <c r="AX91" s="260"/>
      <c r="AY91" s="260"/>
      <c r="AZ91" s="260"/>
      <c r="BA91" s="260"/>
      <c r="BB91" s="260"/>
      <c r="BC91" s="260"/>
      <c r="BD91" s="260"/>
      <c r="BE91" s="260"/>
      <c r="BF91" s="260"/>
      <c r="BG91" s="210"/>
      <c r="BH91" s="210"/>
      <c r="BI91" s="210"/>
    </row>
    <row r="92" spans="1:61" x14ac:dyDescent="0.25">
      <c r="A92" s="171" t="s">
        <v>91</v>
      </c>
      <c r="B92" s="164"/>
      <c r="C92" s="299" t="s">
        <v>628</v>
      </c>
      <c r="D92" s="166"/>
      <c r="E92" s="168"/>
      <c r="F92" s="167"/>
      <c r="G92" s="168"/>
      <c r="AO92" s="260"/>
      <c r="AP92" s="260"/>
      <c r="AQ92" s="260"/>
      <c r="AR92" s="260"/>
      <c r="AS92" s="260"/>
      <c r="AT92" s="260"/>
      <c r="AU92" s="260"/>
      <c r="AV92" s="260"/>
      <c r="AW92" s="260"/>
      <c r="AX92" s="260"/>
      <c r="AY92" s="260"/>
      <c r="AZ92" s="260"/>
      <c r="BA92" s="260"/>
      <c r="BB92" s="260"/>
      <c r="BC92" s="260"/>
      <c r="BD92" s="260"/>
      <c r="BE92" s="260"/>
      <c r="BF92" s="260"/>
      <c r="BG92" s="210"/>
      <c r="BH92" s="210"/>
      <c r="BI92" s="210"/>
    </row>
    <row r="93" spans="1:61" x14ac:dyDescent="0.25">
      <c r="A93" s="171" t="s">
        <v>91</v>
      </c>
      <c r="B93" s="164"/>
      <c r="C93" s="299" t="s">
        <v>628</v>
      </c>
      <c r="D93" s="166"/>
      <c r="E93" s="168"/>
      <c r="F93" s="167"/>
      <c r="G93" s="168"/>
      <c r="AO93" s="260"/>
      <c r="AP93" s="260"/>
      <c r="AQ93" s="260"/>
      <c r="AR93" s="260"/>
      <c r="AS93" s="260"/>
      <c r="AT93" s="260"/>
      <c r="AU93" s="260"/>
      <c r="AV93" s="260"/>
      <c r="AW93" s="260"/>
      <c r="AX93" s="260"/>
      <c r="AY93" s="260"/>
      <c r="AZ93" s="260"/>
      <c r="BA93" s="260"/>
      <c r="BB93" s="260"/>
      <c r="BC93" s="260"/>
      <c r="BD93" s="260"/>
      <c r="BE93" s="260"/>
      <c r="BF93" s="260"/>
      <c r="BG93" s="210"/>
      <c r="BH93" s="210"/>
      <c r="BI93" s="210"/>
    </row>
    <row r="94" spans="1:61" x14ac:dyDescent="0.25">
      <c r="A94" s="171" t="s">
        <v>91</v>
      </c>
      <c r="B94" s="164"/>
      <c r="C94" s="299" t="s">
        <v>628</v>
      </c>
      <c r="D94" s="166"/>
      <c r="E94" s="168"/>
      <c r="F94" s="167"/>
      <c r="G94" s="168"/>
      <c r="AO94" s="260"/>
      <c r="AP94" s="260"/>
      <c r="AQ94" s="260"/>
      <c r="AR94" s="260"/>
      <c r="AS94" s="260"/>
      <c r="AT94" s="260"/>
      <c r="AU94" s="260"/>
      <c r="AV94" s="260"/>
      <c r="AW94" s="260"/>
      <c r="AX94" s="260"/>
      <c r="AY94" s="260"/>
      <c r="AZ94" s="260"/>
      <c r="BA94" s="260"/>
      <c r="BB94" s="260"/>
      <c r="BC94" s="260"/>
      <c r="BD94" s="260"/>
      <c r="BE94" s="260"/>
      <c r="BF94" s="260"/>
      <c r="BG94" s="210"/>
      <c r="BH94" s="210"/>
      <c r="BI94" s="210"/>
    </row>
    <row r="95" spans="1:61" x14ac:dyDescent="0.25">
      <c r="A95" s="171" t="s">
        <v>91</v>
      </c>
      <c r="B95" s="164"/>
      <c r="C95" s="299" t="s">
        <v>628</v>
      </c>
      <c r="D95" s="166"/>
      <c r="E95" s="168"/>
      <c r="F95" s="167"/>
      <c r="G95" s="168"/>
      <c r="AO95" s="260"/>
      <c r="AP95" s="260"/>
      <c r="AQ95" s="260"/>
      <c r="AR95" s="260"/>
      <c r="AS95" s="260"/>
      <c r="AT95" s="260"/>
      <c r="AU95" s="260"/>
      <c r="AV95" s="260"/>
      <c r="AW95" s="260"/>
      <c r="AX95" s="260"/>
      <c r="AY95" s="260"/>
      <c r="AZ95" s="260"/>
      <c r="BA95" s="260"/>
      <c r="BB95" s="260"/>
      <c r="BC95" s="260"/>
      <c r="BD95" s="260"/>
      <c r="BE95" s="260"/>
      <c r="BF95" s="260"/>
      <c r="BG95" s="210"/>
      <c r="BH95" s="210"/>
      <c r="BI95" s="210"/>
    </row>
    <row r="96" spans="1:61" x14ac:dyDescent="0.25">
      <c r="A96" s="171" t="s">
        <v>91</v>
      </c>
      <c r="B96" s="164"/>
      <c r="C96" s="299" t="s">
        <v>628</v>
      </c>
      <c r="D96" s="166"/>
      <c r="E96" s="168"/>
      <c r="F96" s="167"/>
      <c r="G96" s="168"/>
      <c r="AO96" s="260"/>
      <c r="AP96" s="260"/>
      <c r="AQ96" s="260"/>
      <c r="AR96" s="260"/>
      <c r="AS96" s="260"/>
      <c r="AT96" s="260"/>
      <c r="AU96" s="260"/>
      <c r="AV96" s="260"/>
      <c r="AW96" s="260"/>
      <c r="AX96" s="260"/>
      <c r="AY96" s="260"/>
      <c r="AZ96" s="260"/>
      <c r="BA96" s="260"/>
      <c r="BB96" s="260"/>
      <c r="BC96" s="260"/>
      <c r="BD96" s="260"/>
      <c r="BE96" s="260"/>
      <c r="BF96" s="260"/>
      <c r="BG96" s="210"/>
      <c r="BH96" s="210"/>
      <c r="BI96" s="210"/>
    </row>
    <row r="97" spans="1:61" x14ac:dyDescent="0.25">
      <c r="A97" s="171" t="s">
        <v>91</v>
      </c>
      <c r="B97" s="164"/>
      <c r="C97" s="299" t="s">
        <v>628</v>
      </c>
      <c r="D97" s="166"/>
      <c r="E97" s="168"/>
      <c r="F97" s="167"/>
      <c r="G97" s="168"/>
      <c r="AO97" s="260"/>
      <c r="AP97" s="260"/>
      <c r="AQ97" s="260"/>
      <c r="AR97" s="260"/>
      <c r="AS97" s="260"/>
      <c r="AT97" s="260"/>
      <c r="AU97" s="260"/>
      <c r="AV97" s="260"/>
      <c r="AW97" s="260"/>
      <c r="AX97" s="260"/>
      <c r="AY97" s="260"/>
      <c r="AZ97" s="260"/>
      <c r="BA97" s="260"/>
      <c r="BB97" s="260"/>
      <c r="BC97" s="260"/>
      <c r="BD97" s="260"/>
      <c r="BE97" s="260"/>
      <c r="BF97" s="260"/>
      <c r="BG97" s="210"/>
      <c r="BH97" s="210"/>
      <c r="BI97" s="210"/>
    </row>
    <row r="98" spans="1:61" x14ac:dyDescent="0.25">
      <c r="A98" s="171" t="s">
        <v>91</v>
      </c>
      <c r="B98" s="164"/>
      <c r="C98" s="299" t="s">
        <v>628</v>
      </c>
      <c r="D98" s="166"/>
      <c r="E98" s="168"/>
      <c r="F98" s="167"/>
      <c r="G98" s="168"/>
      <c r="AO98" s="260"/>
      <c r="AP98" s="260"/>
      <c r="AQ98" s="260"/>
      <c r="AR98" s="260"/>
      <c r="AS98" s="260"/>
      <c r="AT98" s="260"/>
      <c r="AU98" s="260"/>
      <c r="AV98" s="260"/>
      <c r="AW98" s="260"/>
      <c r="AX98" s="260"/>
      <c r="AY98" s="260"/>
      <c r="AZ98" s="260"/>
      <c r="BA98" s="260"/>
      <c r="BB98" s="260"/>
      <c r="BC98" s="260"/>
      <c r="BD98" s="260"/>
      <c r="BE98" s="260"/>
      <c r="BF98" s="260"/>
      <c r="BG98" s="210"/>
      <c r="BH98" s="210"/>
      <c r="BI98" s="210"/>
    </row>
    <row r="99" spans="1:61" x14ac:dyDescent="0.25">
      <c r="A99" s="171" t="s">
        <v>91</v>
      </c>
      <c r="B99" s="164"/>
      <c r="C99" s="299" t="s">
        <v>628</v>
      </c>
      <c r="D99" s="166"/>
      <c r="E99" s="168"/>
      <c r="F99" s="167"/>
      <c r="G99" s="168"/>
      <c r="AO99" s="260"/>
      <c r="AP99" s="260"/>
      <c r="AQ99" s="260"/>
      <c r="AR99" s="260"/>
      <c r="AS99" s="260"/>
      <c r="AT99" s="260"/>
      <c r="AU99" s="260"/>
      <c r="AV99" s="260"/>
      <c r="AW99" s="260"/>
      <c r="AX99" s="260"/>
      <c r="AY99" s="260"/>
      <c r="AZ99" s="260"/>
      <c r="BA99" s="260"/>
      <c r="BB99" s="260"/>
      <c r="BC99" s="260"/>
      <c r="BD99" s="260"/>
      <c r="BE99" s="260"/>
      <c r="BF99" s="260"/>
      <c r="BG99" s="210"/>
      <c r="BH99" s="210"/>
      <c r="BI99" s="210"/>
    </row>
    <row r="100" spans="1:61" x14ac:dyDescent="0.25">
      <c r="A100" s="171" t="s">
        <v>91</v>
      </c>
      <c r="B100" s="164"/>
      <c r="C100" s="299" t="s">
        <v>628</v>
      </c>
      <c r="D100" s="166"/>
      <c r="E100" s="168"/>
      <c r="F100" s="167"/>
      <c r="G100" s="168"/>
      <c r="AO100" s="260"/>
      <c r="AP100" s="260"/>
      <c r="AQ100" s="260"/>
      <c r="AR100" s="260"/>
      <c r="AS100" s="260"/>
      <c r="AT100" s="260"/>
      <c r="AU100" s="260"/>
      <c r="AV100" s="260"/>
      <c r="AW100" s="260"/>
      <c r="AX100" s="260"/>
      <c r="AY100" s="260"/>
      <c r="AZ100" s="260"/>
      <c r="BA100" s="260"/>
      <c r="BB100" s="260"/>
      <c r="BC100" s="260"/>
      <c r="BD100" s="260"/>
      <c r="BE100" s="260"/>
      <c r="BF100" s="260"/>
      <c r="BG100" s="210"/>
      <c r="BH100" s="210"/>
      <c r="BI100" s="210"/>
    </row>
    <row r="101" spans="1:61" x14ac:dyDescent="0.25">
      <c r="A101" s="171" t="s">
        <v>91</v>
      </c>
      <c r="B101" s="164"/>
      <c r="C101" s="299" t="s">
        <v>628</v>
      </c>
      <c r="D101" s="166"/>
      <c r="E101" s="168"/>
      <c r="F101" s="167"/>
      <c r="G101" s="168"/>
      <c r="AO101" s="260"/>
      <c r="AP101" s="260"/>
      <c r="AQ101" s="260"/>
      <c r="AR101" s="260"/>
      <c r="AS101" s="260"/>
      <c r="AT101" s="260"/>
      <c r="AU101" s="260"/>
      <c r="AV101" s="260"/>
      <c r="AW101" s="260"/>
      <c r="AX101" s="260"/>
      <c r="AY101" s="260"/>
      <c r="AZ101" s="260"/>
      <c r="BA101" s="260"/>
      <c r="BB101" s="260"/>
      <c r="BC101" s="260"/>
      <c r="BD101" s="260"/>
      <c r="BE101" s="260"/>
      <c r="BF101" s="260"/>
      <c r="BG101" s="210"/>
      <c r="BH101" s="210"/>
      <c r="BI101" s="210"/>
    </row>
    <row r="102" spans="1:61" x14ac:dyDescent="0.25">
      <c r="A102" s="171" t="s">
        <v>91</v>
      </c>
      <c r="B102" s="164"/>
      <c r="C102" s="299" t="s">
        <v>628</v>
      </c>
      <c r="D102" s="166"/>
      <c r="E102" s="168"/>
      <c r="F102" s="167"/>
      <c r="G102" s="168"/>
      <c r="AO102" s="260"/>
      <c r="AP102" s="260"/>
      <c r="AQ102" s="260"/>
      <c r="AR102" s="260"/>
      <c r="AS102" s="260"/>
      <c r="AT102" s="260"/>
      <c r="AU102" s="260"/>
      <c r="AV102" s="260"/>
      <c r="AW102" s="260"/>
      <c r="AX102" s="260"/>
      <c r="AY102" s="260"/>
      <c r="AZ102" s="260"/>
      <c r="BA102" s="260"/>
      <c r="BB102" s="260"/>
      <c r="BC102" s="260"/>
      <c r="BD102" s="260"/>
      <c r="BE102" s="260"/>
      <c r="BF102" s="260"/>
      <c r="BG102" s="210"/>
      <c r="BH102" s="210"/>
      <c r="BI102" s="210"/>
    </row>
    <row r="103" spans="1:61" x14ac:dyDescent="0.25">
      <c r="A103" s="171" t="s">
        <v>91</v>
      </c>
      <c r="B103" s="164"/>
      <c r="C103" s="299" t="s">
        <v>628</v>
      </c>
      <c r="D103" s="166"/>
      <c r="E103" s="168"/>
      <c r="F103" s="167"/>
      <c r="G103" s="168"/>
      <c r="AO103" s="260"/>
      <c r="AP103" s="260"/>
      <c r="AQ103" s="260"/>
      <c r="AR103" s="260"/>
      <c r="AS103" s="260"/>
      <c r="AT103" s="260"/>
      <c r="AU103" s="260"/>
      <c r="AV103" s="260"/>
      <c r="AW103" s="260"/>
      <c r="AX103" s="260"/>
      <c r="AY103" s="260"/>
      <c r="AZ103" s="260"/>
      <c r="BA103" s="260"/>
      <c r="BB103" s="260"/>
      <c r="BC103" s="260"/>
      <c r="BD103" s="260"/>
      <c r="BE103" s="260"/>
      <c r="BF103" s="260"/>
      <c r="BG103" s="210"/>
      <c r="BH103" s="210"/>
      <c r="BI103" s="210"/>
    </row>
    <row r="104" spans="1:61" x14ac:dyDescent="0.25">
      <c r="A104" s="171" t="s">
        <v>91</v>
      </c>
      <c r="B104" s="164"/>
      <c r="C104" s="299" t="s">
        <v>628</v>
      </c>
      <c r="D104" s="166"/>
      <c r="E104" s="168"/>
      <c r="F104" s="167"/>
      <c r="G104" s="168"/>
      <c r="AO104" s="260"/>
      <c r="AP104" s="260"/>
      <c r="AQ104" s="260"/>
      <c r="AR104" s="260"/>
      <c r="AS104" s="260"/>
      <c r="AT104" s="260"/>
      <c r="AU104" s="260"/>
      <c r="AV104" s="260"/>
      <c r="AW104" s="260"/>
      <c r="AX104" s="260"/>
      <c r="AY104" s="260"/>
      <c r="AZ104" s="260"/>
      <c r="BA104" s="260"/>
      <c r="BB104" s="260"/>
      <c r="BC104" s="260"/>
      <c r="BD104" s="260"/>
      <c r="BE104" s="260"/>
      <c r="BF104" s="260"/>
      <c r="BG104" s="210"/>
      <c r="BH104" s="210"/>
      <c r="BI104" s="210"/>
    </row>
    <row r="105" spans="1:61" x14ac:dyDescent="0.25">
      <c r="A105" s="171" t="s">
        <v>91</v>
      </c>
      <c r="B105" s="164"/>
      <c r="C105" s="299" t="s">
        <v>628</v>
      </c>
      <c r="D105" s="166"/>
      <c r="E105" s="168"/>
      <c r="F105" s="167"/>
      <c r="G105" s="168"/>
      <c r="AO105" s="260"/>
      <c r="AP105" s="260"/>
      <c r="AQ105" s="260"/>
      <c r="AR105" s="260"/>
      <c r="AS105" s="260"/>
      <c r="AT105" s="260"/>
      <c r="AU105" s="260"/>
      <c r="AV105" s="260"/>
      <c r="AW105" s="260"/>
      <c r="AX105" s="260"/>
      <c r="AY105" s="260"/>
      <c r="AZ105" s="260"/>
      <c r="BA105" s="260"/>
      <c r="BB105" s="260"/>
      <c r="BC105" s="260"/>
      <c r="BD105" s="260"/>
      <c r="BE105" s="260"/>
      <c r="BF105" s="260"/>
      <c r="BG105" s="210"/>
      <c r="BH105" s="210"/>
      <c r="BI105" s="210"/>
    </row>
    <row r="106" spans="1:61" x14ac:dyDescent="0.25">
      <c r="A106" s="171" t="s">
        <v>91</v>
      </c>
      <c r="B106" s="164"/>
      <c r="C106" s="299" t="s">
        <v>628</v>
      </c>
      <c r="D106" s="166"/>
      <c r="E106" s="168"/>
      <c r="F106" s="167"/>
      <c r="G106" s="168"/>
      <c r="AO106" s="260"/>
      <c r="AP106" s="260"/>
      <c r="AQ106" s="260"/>
      <c r="AR106" s="260"/>
      <c r="AS106" s="260"/>
      <c r="AT106" s="260"/>
      <c r="AU106" s="260"/>
      <c r="AV106" s="260"/>
      <c r="AW106" s="260"/>
      <c r="AX106" s="260"/>
      <c r="AY106" s="260"/>
      <c r="AZ106" s="260"/>
      <c r="BA106" s="260"/>
      <c r="BB106" s="260"/>
      <c r="BC106" s="260"/>
      <c r="BD106" s="260"/>
      <c r="BE106" s="260"/>
      <c r="BF106" s="260"/>
      <c r="BG106" s="210"/>
      <c r="BH106" s="210"/>
      <c r="BI106" s="210"/>
    </row>
    <row r="107" spans="1:61" x14ac:dyDescent="0.25">
      <c r="A107" s="171" t="s">
        <v>91</v>
      </c>
      <c r="B107" s="164"/>
      <c r="C107" s="299" t="s">
        <v>628</v>
      </c>
      <c r="D107" s="166"/>
      <c r="E107" s="168"/>
      <c r="F107" s="167"/>
      <c r="G107" s="168"/>
      <c r="AO107" s="260"/>
      <c r="AP107" s="260"/>
      <c r="AQ107" s="260"/>
      <c r="AR107" s="260"/>
      <c r="AS107" s="260"/>
      <c r="AT107" s="260"/>
      <c r="AU107" s="260"/>
      <c r="AV107" s="260"/>
      <c r="AW107" s="260"/>
      <c r="AX107" s="260"/>
      <c r="AY107" s="260"/>
      <c r="AZ107" s="260"/>
      <c r="BA107" s="260"/>
      <c r="BB107" s="260"/>
      <c r="BC107" s="260"/>
      <c r="BD107" s="260"/>
      <c r="BE107" s="260"/>
      <c r="BF107" s="260"/>
      <c r="BG107" s="210"/>
      <c r="BH107" s="210"/>
      <c r="BI107" s="210"/>
    </row>
    <row r="108" spans="1:61" x14ac:dyDescent="0.25">
      <c r="A108" s="171" t="s">
        <v>91</v>
      </c>
      <c r="B108" s="164"/>
      <c r="C108" s="299" t="s">
        <v>628</v>
      </c>
      <c r="D108" s="166"/>
      <c r="E108" s="168"/>
      <c r="F108" s="167"/>
      <c r="G108" s="168"/>
      <c r="AO108" s="260"/>
      <c r="AP108" s="260"/>
      <c r="AQ108" s="260"/>
      <c r="AR108" s="260"/>
      <c r="AS108" s="260"/>
      <c r="AT108" s="260"/>
      <c r="AU108" s="260"/>
      <c r="AV108" s="260"/>
      <c r="AW108" s="260"/>
      <c r="AX108" s="260"/>
      <c r="AY108" s="260"/>
      <c r="AZ108" s="260"/>
      <c r="BA108" s="260"/>
      <c r="BB108" s="260"/>
      <c r="BC108" s="260"/>
      <c r="BD108" s="260"/>
      <c r="BE108" s="260"/>
      <c r="BF108" s="260"/>
      <c r="BG108" s="210"/>
      <c r="BH108" s="210"/>
      <c r="BI108" s="210"/>
    </row>
    <row r="109" spans="1:61" x14ac:dyDescent="0.25">
      <c r="A109" s="171" t="s">
        <v>91</v>
      </c>
      <c r="B109" s="164"/>
      <c r="C109" s="299" t="s">
        <v>628</v>
      </c>
      <c r="D109" s="166"/>
      <c r="E109" s="168"/>
      <c r="F109" s="167"/>
      <c r="G109" s="168"/>
      <c r="AO109" s="260"/>
      <c r="AP109" s="260"/>
      <c r="AQ109" s="260"/>
      <c r="AR109" s="260"/>
      <c r="AS109" s="260"/>
      <c r="AT109" s="260"/>
      <c r="AU109" s="260"/>
      <c r="AV109" s="260"/>
      <c r="AW109" s="260"/>
      <c r="AX109" s="260"/>
      <c r="AY109" s="260"/>
      <c r="AZ109" s="260"/>
      <c r="BA109" s="260"/>
      <c r="BB109" s="260"/>
      <c r="BC109" s="260"/>
      <c r="BD109" s="260"/>
      <c r="BE109" s="260"/>
      <c r="BF109" s="260"/>
      <c r="BG109" s="210"/>
      <c r="BH109" s="210"/>
      <c r="BI109" s="210"/>
    </row>
    <row r="110" spans="1:61" x14ac:dyDescent="0.25">
      <c r="A110" s="171" t="s">
        <v>91</v>
      </c>
      <c r="B110" s="164"/>
      <c r="C110" s="299" t="s">
        <v>628</v>
      </c>
      <c r="D110" s="166"/>
      <c r="E110" s="168"/>
      <c r="F110" s="167"/>
      <c r="G110" s="168"/>
      <c r="AO110" s="260"/>
      <c r="AP110" s="260"/>
      <c r="AQ110" s="260"/>
      <c r="AR110" s="260"/>
      <c r="AS110" s="260"/>
      <c r="AT110" s="260"/>
      <c r="AU110" s="260"/>
      <c r="AV110" s="260"/>
      <c r="AW110" s="260"/>
      <c r="AX110" s="260"/>
      <c r="AY110" s="260"/>
      <c r="AZ110" s="260"/>
      <c r="BA110" s="260"/>
      <c r="BB110" s="260"/>
      <c r="BC110" s="260"/>
      <c r="BD110" s="260"/>
      <c r="BE110" s="260"/>
      <c r="BF110" s="260"/>
      <c r="BG110" s="210"/>
      <c r="BH110" s="210"/>
      <c r="BI110" s="210"/>
    </row>
    <row r="111" spans="1:61" x14ac:dyDescent="0.25">
      <c r="A111" s="171" t="s">
        <v>91</v>
      </c>
      <c r="B111" s="164"/>
      <c r="C111" s="299" t="s">
        <v>628</v>
      </c>
      <c r="D111" s="166"/>
      <c r="E111" s="168"/>
      <c r="F111" s="167"/>
      <c r="G111" s="168"/>
      <c r="AO111" s="260"/>
      <c r="AP111" s="260"/>
      <c r="AQ111" s="260"/>
      <c r="AR111" s="260"/>
      <c r="AS111" s="260"/>
      <c r="AT111" s="260"/>
      <c r="AU111" s="260"/>
      <c r="AV111" s="260"/>
      <c r="AW111" s="260"/>
      <c r="AX111" s="260"/>
      <c r="AY111" s="260"/>
      <c r="AZ111" s="260"/>
      <c r="BA111" s="260"/>
      <c r="BB111" s="260"/>
      <c r="BC111" s="260"/>
      <c r="BD111" s="260"/>
      <c r="BE111" s="260"/>
      <c r="BF111" s="260"/>
      <c r="BG111" s="210"/>
      <c r="BH111" s="210"/>
      <c r="BI111" s="210"/>
    </row>
    <row r="112" spans="1:61" x14ac:dyDescent="0.25">
      <c r="A112" s="171" t="s">
        <v>91</v>
      </c>
      <c r="B112" s="164"/>
      <c r="C112" s="299" t="s">
        <v>628</v>
      </c>
      <c r="D112" s="166"/>
      <c r="E112" s="168"/>
      <c r="F112" s="167"/>
      <c r="G112" s="168"/>
      <c r="AO112" s="260"/>
      <c r="AP112" s="260"/>
      <c r="AQ112" s="260"/>
      <c r="AR112" s="260"/>
      <c r="AS112" s="260"/>
      <c r="AT112" s="260"/>
      <c r="AU112" s="260"/>
      <c r="AV112" s="260"/>
      <c r="AW112" s="260"/>
      <c r="AX112" s="260"/>
      <c r="AY112" s="260"/>
      <c r="AZ112" s="260"/>
      <c r="BA112" s="260"/>
      <c r="BB112" s="260"/>
      <c r="BC112" s="260"/>
      <c r="BD112" s="260"/>
      <c r="BE112" s="260"/>
      <c r="BF112" s="260"/>
      <c r="BG112" s="210"/>
      <c r="BH112" s="210"/>
      <c r="BI112" s="210"/>
    </row>
    <row r="113" spans="1:61" x14ac:dyDescent="0.25">
      <c r="A113" s="171" t="s">
        <v>91</v>
      </c>
      <c r="B113" s="164"/>
      <c r="C113" s="299" t="s">
        <v>628</v>
      </c>
      <c r="D113" s="166"/>
      <c r="E113" s="168"/>
      <c r="F113" s="167"/>
      <c r="G113" s="168"/>
      <c r="AO113" s="260"/>
      <c r="AP113" s="260"/>
      <c r="AQ113" s="260"/>
      <c r="AR113" s="260"/>
      <c r="AS113" s="260"/>
      <c r="AT113" s="260"/>
      <c r="AU113" s="260"/>
      <c r="AV113" s="260"/>
      <c r="AW113" s="260"/>
      <c r="AX113" s="260"/>
      <c r="AY113" s="260"/>
      <c r="AZ113" s="260"/>
      <c r="BA113" s="260"/>
      <c r="BB113" s="260"/>
      <c r="BC113" s="260"/>
      <c r="BD113" s="260"/>
      <c r="BE113" s="260"/>
      <c r="BF113" s="260"/>
      <c r="BG113" s="210"/>
      <c r="BH113" s="210"/>
      <c r="BI113" s="210"/>
    </row>
    <row r="114" spans="1:61" x14ac:dyDescent="0.25">
      <c r="A114" s="171" t="s">
        <v>91</v>
      </c>
      <c r="B114" s="164"/>
      <c r="C114" s="299" t="s">
        <v>628</v>
      </c>
      <c r="D114" s="166"/>
      <c r="E114" s="168"/>
      <c r="F114" s="167"/>
      <c r="G114" s="168"/>
      <c r="AO114" s="260"/>
      <c r="AP114" s="260"/>
      <c r="AQ114" s="260"/>
      <c r="AR114" s="260"/>
      <c r="AS114" s="260"/>
      <c r="AT114" s="260"/>
      <c r="AU114" s="260"/>
      <c r="AV114" s="260"/>
      <c r="AW114" s="260"/>
      <c r="AX114" s="260"/>
      <c r="AY114" s="260"/>
      <c r="AZ114" s="260"/>
      <c r="BA114" s="260"/>
      <c r="BB114" s="260"/>
      <c r="BC114" s="260"/>
      <c r="BD114" s="260"/>
      <c r="BE114" s="260"/>
      <c r="BF114" s="260"/>
      <c r="BG114" s="210"/>
      <c r="BH114" s="210"/>
      <c r="BI114" s="210"/>
    </row>
    <row r="115" spans="1:61" x14ac:dyDescent="0.25">
      <c r="A115" s="171" t="s">
        <v>91</v>
      </c>
      <c r="B115" s="164"/>
      <c r="C115" s="299" t="s">
        <v>628</v>
      </c>
      <c r="D115" s="166"/>
      <c r="E115" s="168"/>
      <c r="F115" s="167"/>
      <c r="G115" s="168"/>
      <c r="AO115" s="260"/>
      <c r="AP115" s="260"/>
      <c r="AQ115" s="260"/>
      <c r="AR115" s="260"/>
      <c r="AS115" s="260"/>
      <c r="AT115" s="260"/>
      <c r="AU115" s="260"/>
      <c r="AV115" s="260"/>
      <c r="AW115" s="260"/>
      <c r="AX115" s="260"/>
      <c r="AY115" s="260"/>
      <c r="AZ115" s="260"/>
      <c r="BA115" s="260"/>
      <c r="BB115" s="260"/>
      <c r="BC115" s="260"/>
      <c r="BD115" s="260"/>
      <c r="BE115" s="260"/>
      <c r="BF115" s="260"/>
      <c r="BG115" s="210"/>
      <c r="BH115" s="210"/>
      <c r="BI115" s="210"/>
    </row>
    <row r="116" spans="1:61" x14ac:dyDescent="0.25">
      <c r="A116" s="171" t="s">
        <v>91</v>
      </c>
      <c r="B116" s="164"/>
      <c r="C116" s="299" t="s">
        <v>628</v>
      </c>
      <c r="D116" s="166"/>
      <c r="E116" s="168"/>
      <c r="F116" s="167"/>
      <c r="G116" s="168"/>
      <c r="AO116" s="260"/>
      <c r="AP116" s="260"/>
      <c r="AQ116" s="260"/>
      <c r="AR116" s="260"/>
      <c r="AS116" s="260"/>
      <c r="AT116" s="260"/>
      <c r="AU116" s="260"/>
      <c r="AV116" s="260"/>
      <c r="AW116" s="260"/>
      <c r="AX116" s="260"/>
      <c r="AY116" s="260"/>
      <c r="AZ116" s="260"/>
      <c r="BA116" s="260"/>
      <c r="BB116" s="260"/>
      <c r="BC116" s="260"/>
      <c r="BD116" s="260"/>
      <c r="BE116" s="260"/>
      <c r="BF116" s="260"/>
      <c r="BG116" s="210"/>
      <c r="BH116" s="210"/>
      <c r="BI116" s="210"/>
    </row>
    <row r="117" spans="1:61" x14ac:dyDescent="0.25">
      <c r="A117" s="171" t="s">
        <v>91</v>
      </c>
      <c r="B117" s="164"/>
      <c r="C117" s="299" t="s">
        <v>628</v>
      </c>
      <c r="D117" s="166"/>
      <c r="E117" s="168"/>
      <c r="F117" s="167"/>
      <c r="G117" s="168"/>
      <c r="AO117" s="260"/>
      <c r="AP117" s="260"/>
      <c r="AQ117" s="260"/>
      <c r="AR117" s="260"/>
      <c r="AS117" s="260"/>
      <c r="AT117" s="260"/>
      <c r="AU117" s="260"/>
      <c r="AV117" s="260"/>
      <c r="AW117" s="260"/>
      <c r="AX117" s="260"/>
      <c r="AY117" s="260"/>
      <c r="AZ117" s="260"/>
      <c r="BA117" s="260"/>
      <c r="BB117" s="260"/>
      <c r="BC117" s="260"/>
      <c r="BD117" s="260"/>
      <c r="BE117" s="260"/>
      <c r="BF117" s="260"/>
      <c r="BG117" s="210"/>
      <c r="BH117" s="210"/>
      <c r="BI117" s="210"/>
    </row>
    <row r="118" spans="1:61" x14ac:dyDescent="0.25">
      <c r="A118" s="171" t="s">
        <v>91</v>
      </c>
      <c r="B118" s="164"/>
      <c r="C118" s="299" t="s">
        <v>628</v>
      </c>
      <c r="D118" s="166"/>
      <c r="E118" s="168"/>
      <c r="F118" s="167"/>
      <c r="G118" s="168"/>
      <c r="AO118" s="260"/>
      <c r="AP118" s="260"/>
      <c r="AQ118" s="260"/>
      <c r="AR118" s="260"/>
      <c r="AS118" s="260"/>
      <c r="AT118" s="260"/>
      <c r="AU118" s="260"/>
      <c r="AV118" s="260"/>
      <c r="AW118" s="260"/>
      <c r="AX118" s="260"/>
      <c r="AY118" s="260"/>
      <c r="AZ118" s="260"/>
      <c r="BA118" s="260"/>
      <c r="BB118" s="260"/>
      <c r="BC118" s="260"/>
      <c r="BD118" s="260"/>
      <c r="BE118" s="260"/>
      <c r="BF118" s="260"/>
      <c r="BG118" s="210"/>
      <c r="BH118" s="210"/>
      <c r="BI118" s="210"/>
    </row>
    <row r="119" spans="1:61" x14ac:dyDescent="0.25">
      <c r="A119" s="171" t="s">
        <v>91</v>
      </c>
      <c r="B119" s="164"/>
      <c r="C119" s="299" t="s">
        <v>628</v>
      </c>
      <c r="D119" s="166"/>
      <c r="E119" s="168"/>
      <c r="F119" s="167"/>
      <c r="G119" s="168"/>
      <c r="AO119" s="260"/>
      <c r="AP119" s="260"/>
      <c r="AQ119" s="260"/>
      <c r="AR119" s="260"/>
      <c r="AS119" s="260"/>
      <c r="AT119" s="260"/>
      <c r="AU119" s="260"/>
      <c r="AV119" s="260"/>
      <c r="AW119" s="260"/>
      <c r="AX119" s="260"/>
      <c r="AY119" s="260"/>
      <c r="AZ119" s="260"/>
      <c r="BA119" s="260"/>
      <c r="BB119" s="260"/>
      <c r="BC119" s="260"/>
      <c r="BD119" s="260"/>
      <c r="BE119" s="260"/>
      <c r="BF119" s="260"/>
      <c r="BG119" s="210"/>
      <c r="BH119" s="210"/>
      <c r="BI119" s="210"/>
    </row>
    <row r="120" spans="1:61" x14ac:dyDescent="0.25">
      <c r="A120" s="171" t="s">
        <v>91</v>
      </c>
      <c r="B120" s="164"/>
      <c r="C120" s="299" t="s">
        <v>628</v>
      </c>
      <c r="D120" s="166"/>
      <c r="E120" s="168"/>
      <c r="F120" s="167"/>
      <c r="G120" s="168"/>
      <c r="AO120" s="260"/>
      <c r="AP120" s="260"/>
      <c r="AQ120" s="260"/>
      <c r="AR120" s="260"/>
      <c r="AS120" s="260"/>
      <c r="AT120" s="260"/>
      <c r="AU120" s="260"/>
      <c r="AV120" s="260"/>
      <c r="AW120" s="260"/>
      <c r="AX120" s="260"/>
      <c r="AY120" s="260"/>
      <c r="AZ120" s="260"/>
      <c r="BA120" s="260"/>
      <c r="BB120" s="260"/>
      <c r="BC120" s="260"/>
      <c r="BD120" s="260"/>
      <c r="BE120" s="260"/>
      <c r="BF120" s="260"/>
      <c r="BG120" s="210"/>
      <c r="BH120" s="210"/>
      <c r="BI120" s="210"/>
    </row>
    <row r="121" spans="1:61" x14ac:dyDescent="0.25">
      <c r="A121" s="171" t="s">
        <v>91</v>
      </c>
      <c r="B121" s="164"/>
      <c r="C121" s="299" t="s">
        <v>628</v>
      </c>
      <c r="D121" s="166"/>
      <c r="E121" s="168"/>
      <c r="F121" s="167"/>
      <c r="G121" s="168"/>
      <c r="AO121" s="260"/>
      <c r="AP121" s="260"/>
      <c r="AQ121" s="260"/>
      <c r="AR121" s="260"/>
      <c r="AS121" s="260"/>
      <c r="AT121" s="260"/>
      <c r="AU121" s="260"/>
      <c r="AV121" s="260"/>
      <c r="AW121" s="260"/>
      <c r="AX121" s="260"/>
      <c r="AY121" s="260"/>
      <c r="AZ121" s="260"/>
      <c r="BA121" s="260"/>
      <c r="BB121" s="260"/>
      <c r="BC121" s="260"/>
      <c r="BD121" s="260"/>
      <c r="BE121" s="260"/>
      <c r="BF121" s="260"/>
      <c r="BG121" s="210"/>
      <c r="BH121" s="210"/>
      <c r="BI121" s="210"/>
    </row>
    <row r="122" spans="1:61" x14ac:dyDescent="0.25">
      <c r="A122" s="171" t="s">
        <v>91</v>
      </c>
      <c r="B122" s="164"/>
      <c r="C122" s="299" t="s">
        <v>628</v>
      </c>
      <c r="D122" s="166"/>
      <c r="E122" s="168"/>
      <c r="F122" s="167"/>
      <c r="G122" s="168"/>
      <c r="AO122" s="260"/>
      <c r="AP122" s="260"/>
      <c r="AQ122" s="260"/>
      <c r="AR122" s="260"/>
      <c r="AS122" s="260"/>
      <c r="AT122" s="260"/>
      <c r="AU122" s="260"/>
      <c r="AV122" s="260"/>
      <c r="AW122" s="260"/>
      <c r="AX122" s="260"/>
      <c r="AY122" s="260"/>
      <c r="AZ122" s="260"/>
      <c r="BA122" s="260"/>
      <c r="BB122" s="260"/>
      <c r="BC122" s="260"/>
      <c r="BD122" s="260"/>
      <c r="BE122" s="260"/>
      <c r="BF122" s="260"/>
      <c r="BG122" s="210"/>
      <c r="BH122" s="210"/>
      <c r="BI122" s="210"/>
    </row>
    <row r="123" spans="1:61" x14ac:dyDescent="0.25">
      <c r="A123" s="171" t="s">
        <v>91</v>
      </c>
      <c r="B123" s="164"/>
      <c r="C123" s="299" t="s">
        <v>628</v>
      </c>
      <c r="D123" s="166"/>
      <c r="E123" s="168"/>
      <c r="F123" s="167"/>
      <c r="G123" s="168"/>
      <c r="AO123" s="260"/>
      <c r="AP123" s="260"/>
      <c r="AQ123" s="260"/>
      <c r="AR123" s="260"/>
      <c r="AS123" s="260"/>
      <c r="AT123" s="260"/>
      <c r="AU123" s="260"/>
      <c r="AV123" s="260"/>
      <c r="AW123" s="260"/>
      <c r="AX123" s="260"/>
      <c r="AY123" s="260"/>
      <c r="AZ123" s="260"/>
      <c r="BA123" s="260"/>
      <c r="BB123" s="260"/>
      <c r="BC123" s="260"/>
      <c r="BD123" s="260"/>
      <c r="BE123" s="260"/>
      <c r="BF123" s="260"/>
      <c r="BG123" s="210"/>
      <c r="BH123" s="210"/>
      <c r="BI123" s="210"/>
    </row>
    <row r="124" spans="1:61" x14ac:dyDescent="0.25">
      <c r="A124" s="171" t="s">
        <v>91</v>
      </c>
      <c r="B124" s="164"/>
      <c r="C124" s="299" t="s">
        <v>628</v>
      </c>
      <c r="D124" s="166"/>
      <c r="E124" s="168"/>
      <c r="F124" s="167"/>
      <c r="G124" s="168"/>
      <c r="AO124" s="260"/>
      <c r="AP124" s="260"/>
      <c r="AQ124" s="260"/>
      <c r="AR124" s="260"/>
      <c r="AS124" s="260"/>
      <c r="AT124" s="260"/>
      <c r="AU124" s="260"/>
      <c r="AV124" s="260"/>
      <c r="AW124" s="260"/>
      <c r="AX124" s="260"/>
      <c r="AY124" s="260"/>
      <c r="AZ124" s="260"/>
      <c r="BA124" s="260"/>
      <c r="BB124" s="260"/>
      <c r="BC124" s="260"/>
      <c r="BD124" s="260"/>
      <c r="BE124" s="260"/>
      <c r="BF124" s="260"/>
      <c r="BG124" s="210"/>
      <c r="BH124" s="210"/>
      <c r="BI124" s="210"/>
    </row>
    <row r="125" spans="1:61" x14ac:dyDescent="0.25">
      <c r="A125" s="171" t="s">
        <v>91</v>
      </c>
      <c r="B125" s="164"/>
      <c r="C125" s="299" t="s">
        <v>628</v>
      </c>
      <c r="D125" s="166"/>
      <c r="E125" s="168"/>
      <c r="F125" s="167"/>
      <c r="G125" s="168"/>
      <c r="AO125" s="260"/>
      <c r="AP125" s="260"/>
      <c r="AQ125" s="260"/>
      <c r="AR125" s="260"/>
      <c r="AS125" s="260"/>
      <c r="AT125" s="260"/>
      <c r="AU125" s="260"/>
      <c r="AV125" s="260"/>
      <c r="AW125" s="260"/>
      <c r="AX125" s="260"/>
      <c r="AY125" s="260"/>
      <c r="AZ125" s="260"/>
      <c r="BA125" s="260"/>
      <c r="BB125" s="260"/>
      <c r="BC125" s="260"/>
      <c r="BD125" s="260"/>
      <c r="BE125" s="260"/>
      <c r="BF125" s="260"/>
      <c r="BG125" s="210"/>
      <c r="BH125" s="210"/>
      <c r="BI125" s="210"/>
    </row>
    <row r="126" spans="1:61" x14ac:dyDescent="0.25">
      <c r="A126" s="171" t="s">
        <v>91</v>
      </c>
      <c r="B126" s="164"/>
      <c r="C126" s="299" t="s">
        <v>628</v>
      </c>
      <c r="D126" s="166"/>
      <c r="E126" s="168"/>
      <c r="F126" s="167"/>
      <c r="G126" s="168"/>
      <c r="AO126" s="260"/>
      <c r="AP126" s="260"/>
      <c r="AQ126" s="260"/>
      <c r="AR126" s="260"/>
      <c r="AS126" s="260"/>
      <c r="AT126" s="260"/>
      <c r="AU126" s="260"/>
      <c r="AV126" s="260"/>
      <c r="AW126" s="260"/>
      <c r="AX126" s="260"/>
      <c r="AY126" s="260"/>
      <c r="AZ126" s="260"/>
      <c r="BA126" s="260"/>
      <c r="BB126" s="260"/>
      <c r="BC126" s="260"/>
      <c r="BD126" s="260"/>
      <c r="BE126" s="260"/>
      <c r="BF126" s="260"/>
      <c r="BG126" s="210"/>
      <c r="BH126" s="210"/>
      <c r="BI126" s="210"/>
    </row>
    <row r="127" spans="1:61" x14ac:dyDescent="0.25">
      <c r="A127" s="171" t="s">
        <v>91</v>
      </c>
      <c r="B127" s="164"/>
      <c r="C127" s="299" t="s">
        <v>628</v>
      </c>
      <c r="D127" s="166"/>
      <c r="E127" s="168"/>
      <c r="F127" s="167"/>
      <c r="G127" s="168"/>
      <c r="AO127" s="260"/>
      <c r="AP127" s="260"/>
      <c r="AQ127" s="260"/>
      <c r="AR127" s="260"/>
      <c r="AS127" s="260"/>
      <c r="AT127" s="260"/>
      <c r="AU127" s="260"/>
      <c r="AV127" s="260"/>
      <c r="AW127" s="260"/>
      <c r="AX127" s="260"/>
      <c r="AY127" s="260"/>
      <c r="AZ127" s="260"/>
      <c r="BA127" s="260"/>
      <c r="BB127" s="260"/>
      <c r="BC127" s="260"/>
      <c r="BD127" s="260"/>
      <c r="BE127" s="260"/>
      <c r="BF127" s="260"/>
      <c r="BG127" s="210"/>
      <c r="BH127" s="210"/>
      <c r="BI127" s="210"/>
    </row>
    <row r="128" spans="1:61" x14ac:dyDescent="0.25">
      <c r="A128" s="171" t="s">
        <v>91</v>
      </c>
      <c r="B128" s="164"/>
      <c r="C128" s="299" t="s">
        <v>628</v>
      </c>
      <c r="D128" s="166"/>
      <c r="E128" s="168"/>
      <c r="F128" s="167"/>
      <c r="G128" s="168"/>
      <c r="AO128" s="260"/>
      <c r="AP128" s="260"/>
      <c r="AQ128" s="260"/>
      <c r="AR128" s="260"/>
      <c r="AS128" s="260"/>
      <c r="AT128" s="260"/>
      <c r="AU128" s="260"/>
      <c r="AV128" s="260"/>
      <c r="AW128" s="260"/>
      <c r="AX128" s="260"/>
      <c r="AY128" s="260"/>
      <c r="AZ128" s="260"/>
      <c r="BA128" s="260"/>
      <c r="BB128" s="260"/>
      <c r="BC128" s="260"/>
      <c r="BD128" s="260"/>
      <c r="BE128" s="260"/>
      <c r="BF128" s="260"/>
      <c r="BG128" s="210"/>
      <c r="BH128" s="210"/>
      <c r="BI128" s="210"/>
    </row>
    <row r="129" spans="1:61" x14ac:dyDescent="0.25">
      <c r="A129" s="171" t="s">
        <v>91</v>
      </c>
      <c r="B129" s="164"/>
      <c r="C129" s="299" t="s">
        <v>628</v>
      </c>
      <c r="D129" s="166"/>
      <c r="E129" s="168"/>
      <c r="F129" s="167"/>
      <c r="G129" s="168"/>
      <c r="AO129" s="260"/>
      <c r="AP129" s="260"/>
      <c r="AQ129" s="260"/>
      <c r="AR129" s="260"/>
      <c r="AS129" s="260"/>
      <c r="AT129" s="260"/>
      <c r="AU129" s="260"/>
      <c r="AV129" s="260"/>
      <c r="AW129" s="260"/>
      <c r="AX129" s="260"/>
      <c r="AY129" s="260"/>
      <c r="AZ129" s="260"/>
      <c r="BA129" s="260"/>
      <c r="BB129" s="260"/>
      <c r="BC129" s="260"/>
      <c r="BD129" s="260"/>
      <c r="BE129" s="260"/>
      <c r="BF129" s="260"/>
      <c r="BG129" s="210"/>
      <c r="BH129" s="210"/>
      <c r="BI129" s="210"/>
    </row>
    <row r="130" spans="1:61" x14ac:dyDescent="0.25">
      <c r="A130" s="171" t="s">
        <v>91</v>
      </c>
      <c r="B130" s="164"/>
      <c r="C130" s="299" t="s">
        <v>628</v>
      </c>
      <c r="D130" s="166"/>
      <c r="E130" s="168"/>
      <c r="F130" s="167"/>
      <c r="G130" s="168"/>
      <c r="AO130" s="260"/>
      <c r="AP130" s="260"/>
      <c r="AQ130" s="260"/>
      <c r="AR130" s="260"/>
      <c r="AS130" s="260"/>
      <c r="AT130" s="260"/>
      <c r="AU130" s="260"/>
      <c r="AV130" s="260"/>
      <c r="AW130" s="260"/>
      <c r="AX130" s="260"/>
      <c r="AY130" s="260"/>
      <c r="AZ130" s="260"/>
      <c r="BA130" s="260"/>
      <c r="BB130" s="260"/>
      <c r="BC130" s="260"/>
      <c r="BD130" s="260"/>
      <c r="BE130" s="260"/>
      <c r="BF130" s="260"/>
      <c r="BG130" s="210"/>
      <c r="BH130" s="210"/>
      <c r="BI130" s="210"/>
    </row>
    <row r="131" spans="1:61" x14ac:dyDescent="0.25">
      <c r="A131" s="171" t="s">
        <v>91</v>
      </c>
      <c r="B131" s="164"/>
      <c r="C131" s="299" t="s">
        <v>628</v>
      </c>
      <c r="D131" s="166"/>
      <c r="E131" s="168"/>
      <c r="F131" s="167"/>
      <c r="G131" s="168"/>
      <c r="AO131" s="260"/>
      <c r="AP131" s="260"/>
      <c r="AQ131" s="260"/>
      <c r="AR131" s="260"/>
      <c r="AS131" s="260"/>
      <c r="AT131" s="260"/>
      <c r="AU131" s="260"/>
      <c r="AV131" s="260"/>
      <c r="AW131" s="260"/>
      <c r="AX131" s="260"/>
      <c r="AY131" s="260"/>
      <c r="AZ131" s="260"/>
      <c r="BA131" s="260"/>
      <c r="BB131" s="260"/>
      <c r="BC131" s="260"/>
      <c r="BD131" s="260"/>
      <c r="BE131" s="260"/>
      <c r="BF131" s="260"/>
      <c r="BG131" s="210"/>
      <c r="BH131" s="210"/>
      <c r="BI131" s="210"/>
    </row>
    <row r="132" spans="1:61" x14ac:dyDescent="0.25">
      <c r="A132" s="171" t="s">
        <v>91</v>
      </c>
      <c r="B132" s="164"/>
      <c r="C132" s="299" t="s">
        <v>628</v>
      </c>
      <c r="D132" s="166"/>
      <c r="E132" s="168"/>
      <c r="F132" s="167"/>
      <c r="G132" s="168"/>
      <c r="AO132" s="260"/>
      <c r="AP132" s="260"/>
      <c r="AQ132" s="260"/>
      <c r="AR132" s="260"/>
      <c r="AS132" s="260"/>
      <c r="AT132" s="260"/>
      <c r="AU132" s="260"/>
      <c r="AV132" s="260"/>
      <c r="AW132" s="260"/>
      <c r="AX132" s="260"/>
      <c r="AY132" s="260"/>
      <c r="AZ132" s="260"/>
      <c r="BA132" s="260"/>
      <c r="BB132" s="260"/>
      <c r="BC132" s="260"/>
      <c r="BD132" s="260"/>
      <c r="BE132" s="260"/>
      <c r="BF132" s="260"/>
      <c r="BG132" s="210"/>
      <c r="BH132" s="210"/>
      <c r="BI132" s="210"/>
    </row>
    <row r="133" spans="1:61" x14ac:dyDescent="0.25">
      <c r="A133" s="171" t="s">
        <v>91</v>
      </c>
      <c r="B133" s="164"/>
      <c r="C133" s="299" t="s">
        <v>628</v>
      </c>
      <c r="D133" s="166"/>
      <c r="E133" s="168"/>
      <c r="F133" s="167"/>
      <c r="G133" s="168"/>
      <c r="AO133" s="260"/>
      <c r="AP133" s="260"/>
      <c r="AQ133" s="260"/>
      <c r="AR133" s="260"/>
      <c r="AS133" s="260"/>
      <c r="AT133" s="260"/>
      <c r="AU133" s="260"/>
      <c r="AV133" s="260"/>
      <c r="AW133" s="260"/>
      <c r="AX133" s="260"/>
      <c r="AY133" s="260"/>
      <c r="AZ133" s="260"/>
      <c r="BA133" s="260"/>
      <c r="BB133" s="260"/>
      <c r="BC133" s="260"/>
      <c r="BD133" s="260"/>
      <c r="BE133" s="260"/>
      <c r="BF133" s="260"/>
      <c r="BG133" s="210"/>
      <c r="BH133" s="210"/>
      <c r="BI133" s="210"/>
    </row>
    <row r="134" spans="1:61" x14ac:dyDescent="0.25">
      <c r="A134" s="171" t="s">
        <v>91</v>
      </c>
      <c r="B134" s="164"/>
      <c r="C134" s="299" t="s">
        <v>628</v>
      </c>
      <c r="D134" s="166"/>
      <c r="E134" s="168"/>
      <c r="F134" s="167"/>
      <c r="G134" s="168"/>
      <c r="AO134" s="260"/>
      <c r="AP134" s="260"/>
      <c r="AQ134" s="260"/>
      <c r="AR134" s="260"/>
      <c r="AS134" s="260"/>
      <c r="AT134" s="260"/>
      <c r="AU134" s="260"/>
      <c r="AV134" s="260"/>
      <c r="AW134" s="260"/>
      <c r="AX134" s="260"/>
      <c r="AY134" s="260"/>
      <c r="AZ134" s="260"/>
      <c r="BA134" s="260"/>
      <c r="BB134" s="260"/>
      <c r="BC134" s="260"/>
      <c r="BD134" s="260"/>
      <c r="BE134" s="260"/>
      <c r="BF134" s="260"/>
      <c r="BG134" s="210"/>
      <c r="BH134" s="210"/>
      <c r="BI134" s="210"/>
    </row>
    <row r="135" spans="1:61" x14ac:dyDescent="0.25">
      <c r="A135" s="171" t="s">
        <v>91</v>
      </c>
      <c r="B135" s="164"/>
      <c r="C135" s="299" t="s">
        <v>628</v>
      </c>
      <c r="D135" s="166"/>
      <c r="E135" s="168"/>
      <c r="F135" s="167"/>
      <c r="G135" s="168"/>
      <c r="AO135" s="260"/>
      <c r="AP135" s="260"/>
      <c r="AQ135" s="260"/>
      <c r="AR135" s="260"/>
      <c r="AS135" s="260"/>
      <c r="AT135" s="260"/>
      <c r="AU135" s="260"/>
      <c r="AV135" s="260"/>
      <c r="AW135" s="260"/>
      <c r="AX135" s="260"/>
      <c r="AY135" s="260"/>
      <c r="AZ135" s="260"/>
      <c r="BA135" s="260"/>
      <c r="BB135" s="260"/>
      <c r="BC135" s="260"/>
      <c r="BD135" s="260"/>
      <c r="BE135" s="260"/>
      <c r="BF135" s="260"/>
      <c r="BG135" s="210"/>
      <c r="BH135" s="210"/>
      <c r="BI135" s="210"/>
    </row>
    <row r="136" spans="1:61" x14ac:dyDescent="0.25">
      <c r="A136" s="171" t="s">
        <v>91</v>
      </c>
      <c r="B136" s="164"/>
      <c r="C136" s="299" t="s">
        <v>628</v>
      </c>
      <c r="D136" s="166"/>
      <c r="E136" s="168"/>
      <c r="F136" s="167"/>
      <c r="G136" s="168"/>
      <c r="AO136" s="260"/>
      <c r="AP136" s="260"/>
      <c r="AQ136" s="260"/>
      <c r="AR136" s="260"/>
      <c r="AS136" s="260"/>
      <c r="AT136" s="260"/>
      <c r="AU136" s="260"/>
      <c r="AV136" s="260"/>
      <c r="AW136" s="260"/>
      <c r="AX136" s="260"/>
      <c r="AY136" s="260"/>
      <c r="AZ136" s="260"/>
      <c r="BA136" s="260"/>
      <c r="BB136" s="260"/>
      <c r="BC136" s="260"/>
      <c r="BD136" s="260"/>
      <c r="BE136" s="260"/>
      <c r="BF136" s="260"/>
      <c r="BG136" s="210"/>
      <c r="BH136" s="210"/>
      <c r="BI136" s="210"/>
    </row>
    <row r="137" spans="1:61" x14ac:dyDescent="0.25">
      <c r="A137" s="171" t="s">
        <v>91</v>
      </c>
      <c r="B137" s="164"/>
      <c r="C137" s="299" t="s">
        <v>628</v>
      </c>
      <c r="D137" s="166"/>
      <c r="E137" s="168"/>
      <c r="F137" s="167"/>
      <c r="G137" s="168"/>
      <c r="AO137" s="260"/>
      <c r="AP137" s="260"/>
      <c r="AQ137" s="260"/>
      <c r="AR137" s="260"/>
      <c r="AS137" s="260"/>
      <c r="AT137" s="260"/>
      <c r="AU137" s="260"/>
      <c r="AV137" s="260"/>
      <c r="AW137" s="260"/>
      <c r="AX137" s="260"/>
      <c r="AY137" s="260"/>
      <c r="AZ137" s="260"/>
      <c r="BA137" s="260"/>
      <c r="BB137" s="260"/>
      <c r="BC137" s="260"/>
      <c r="BD137" s="260"/>
      <c r="BE137" s="260"/>
      <c r="BF137" s="260"/>
      <c r="BG137" s="210"/>
      <c r="BH137" s="210"/>
      <c r="BI137" s="210"/>
    </row>
    <row r="138" spans="1:61" x14ac:dyDescent="0.25">
      <c r="A138" s="171" t="s">
        <v>91</v>
      </c>
      <c r="B138" s="164"/>
      <c r="C138" s="299" t="s">
        <v>628</v>
      </c>
      <c r="D138" s="166"/>
      <c r="E138" s="168"/>
      <c r="F138" s="167"/>
      <c r="G138" s="168"/>
      <c r="AO138" s="260"/>
      <c r="AP138" s="260"/>
      <c r="AQ138" s="260"/>
      <c r="AR138" s="260"/>
      <c r="AS138" s="260"/>
      <c r="AT138" s="260"/>
      <c r="AU138" s="260"/>
      <c r="AV138" s="260"/>
      <c r="AW138" s="260"/>
      <c r="AX138" s="260"/>
      <c r="AY138" s="260"/>
      <c r="AZ138" s="260"/>
      <c r="BA138" s="260"/>
      <c r="BB138" s="260"/>
      <c r="BC138" s="260"/>
      <c r="BD138" s="260"/>
      <c r="BE138" s="260"/>
      <c r="BF138" s="260"/>
      <c r="BG138" s="210"/>
      <c r="BH138" s="210"/>
      <c r="BI138" s="210"/>
    </row>
    <row r="139" spans="1:61" x14ac:dyDescent="0.25">
      <c r="A139" s="171" t="s">
        <v>91</v>
      </c>
      <c r="B139" s="164"/>
      <c r="C139" s="299" t="s">
        <v>628</v>
      </c>
      <c r="D139" s="166"/>
      <c r="E139" s="168"/>
      <c r="F139" s="167"/>
      <c r="G139" s="168"/>
      <c r="AO139" s="260"/>
      <c r="AP139" s="260"/>
      <c r="AQ139" s="260"/>
      <c r="AR139" s="260"/>
      <c r="AS139" s="260"/>
      <c r="AT139" s="260"/>
      <c r="AU139" s="260"/>
      <c r="AV139" s="260"/>
      <c r="AW139" s="260"/>
      <c r="AX139" s="260"/>
      <c r="AY139" s="260"/>
      <c r="AZ139" s="260"/>
      <c r="BA139" s="260"/>
      <c r="BB139" s="260"/>
      <c r="BC139" s="260"/>
      <c r="BD139" s="260"/>
      <c r="BE139" s="260"/>
      <c r="BF139" s="260"/>
      <c r="BG139" s="210"/>
      <c r="BH139" s="210"/>
      <c r="BI139" s="210"/>
    </row>
    <row r="140" spans="1:61" x14ac:dyDescent="0.25">
      <c r="A140" s="171" t="s">
        <v>91</v>
      </c>
      <c r="B140" s="164"/>
      <c r="C140" s="299" t="s">
        <v>628</v>
      </c>
      <c r="D140" s="166"/>
      <c r="E140" s="168"/>
      <c r="F140" s="167"/>
      <c r="G140" s="168"/>
      <c r="AO140" s="260"/>
      <c r="AP140" s="260"/>
      <c r="AQ140" s="260"/>
      <c r="AR140" s="260"/>
      <c r="AS140" s="260"/>
      <c r="AT140" s="260"/>
      <c r="AU140" s="260"/>
      <c r="AV140" s="260"/>
      <c r="AW140" s="260"/>
      <c r="AX140" s="260"/>
      <c r="AY140" s="260"/>
      <c r="AZ140" s="260"/>
      <c r="BA140" s="260"/>
      <c r="BB140" s="260"/>
      <c r="BC140" s="260"/>
      <c r="BD140" s="260"/>
      <c r="BE140" s="260"/>
      <c r="BF140" s="260"/>
      <c r="BG140" s="210"/>
      <c r="BH140" s="210"/>
      <c r="BI140" s="210"/>
    </row>
    <row r="141" spans="1:61" x14ac:dyDescent="0.25">
      <c r="A141" s="171" t="s">
        <v>91</v>
      </c>
      <c r="B141" s="164"/>
      <c r="C141" s="299" t="s">
        <v>628</v>
      </c>
      <c r="D141" s="166"/>
      <c r="E141" s="168"/>
      <c r="F141" s="167"/>
      <c r="G141" s="168"/>
      <c r="AO141" s="260"/>
      <c r="AP141" s="260"/>
      <c r="AQ141" s="260"/>
      <c r="AR141" s="260"/>
      <c r="AS141" s="260"/>
      <c r="AT141" s="260"/>
      <c r="AU141" s="260"/>
      <c r="AV141" s="260"/>
      <c r="AW141" s="260"/>
      <c r="AX141" s="260"/>
      <c r="AY141" s="260"/>
      <c r="AZ141" s="260"/>
      <c r="BA141" s="260"/>
      <c r="BB141" s="260"/>
      <c r="BC141" s="260"/>
      <c r="BD141" s="260"/>
      <c r="BE141" s="260"/>
      <c r="BF141" s="260"/>
      <c r="BG141" s="210"/>
      <c r="BH141" s="210"/>
      <c r="BI141" s="210"/>
    </row>
    <row r="142" spans="1:61" x14ac:dyDescent="0.25">
      <c r="A142" s="171" t="s">
        <v>91</v>
      </c>
      <c r="B142" s="164"/>
      <c r="C142" s="299" t="s">
        <v>628</v>
      </c>
      <c r="D142" s="166"/>
      <c r="E142" s="168"/>
      <c r="F142" s="167"/>
      <c r="G142" s="168"/>
      <c r="AO142" s="260"/>
      <c r="AP142" s="260"/>
      <c r="AQ142" s="260"/>
      <c r="AR142" s="260"/>
      <c r="AS142" s="260"/>
      <c r="AT142" s="260"/>
      <c r="AU142" s="260"/>
      <c r="AV142" s="260"/>
      <c r="AW142" s="260"/>
      <c r="AX142" s="260"/>
      <c r="AY142" s="260"/>
      <c r="AZ142" s="260"/>
      <c r="BA142" s="260"/>
      <c r="BB142" s="260"/>
      <c r="BC142" s="260"/>
      <c r="BD142" s="260"/>
      <c r="BE142" s="260"/>
      <c r="BF142" s="260"/>
      <c r="BG142" s="210"/>
      <c r="BH142" s="210"/>
      <c r="BI142" s="210"/>
    </row>
    <row r="143" spans="1:61" x14ac:dyDescent="0.25">
      <c r="A143" s="171" t="s">
        <v>91</v>
      </c>
      <c r="B143" s="164"/>
      <c r="C143" s="299" t="s">
        <v>628</v>
      </c>
      <c r="D143" s="166"/>
      <c r="E143" s="168"/>
      <c r="F143" s="167"/>
      <c r="G143" s="168"/>
      <c r="AO143" s="260"/>
      <c r="AP143" s="260"/>
      <c r="AQ143" s="260"/>
      <c r="AR143" s="260"/>
      <c r="AS143" s="260"/>
      <c r="AT143" s="260"/>
      <c r="AU143" s="260"/>
      <c r="AV143" s="260"/>
      <c r="AW143" s="260"/>
      <c r="AX143" s="260"/>
      <c r="AY143" s="260"/>
      <c r="AZ143" s="260"/>
      <c r="BA143" s="260"/>
      <c r="BB143" s="260"/>
      <c r="BC143" s="260"/>
      <c r="BD143" s="260"/>
      <c r="BE143" s="260"/>
      <c r="BF143" s="260"/>
      <c r="BG143" s="210"/>
      <c r="BH143" s="210"/>
      <c r="BI143" s="210"/>
    </row>
    <row r="144" spans="1:61" x14ac:dyDescent="0.25">
      <c r="A144" s="171" t="s">
        <v>91</v>
      </c>
      <c r="B144" s="164"/>
      <c r="C144" s="299" t="s">
        <v>628</v>
      </c>
      <c r="D144" s="166"/>
      <c r="E144" s="168"/>
      <c r="F144" s="167"/>
      <c r="G144" s="168"/>
      <c r="AO144" s="260"/>
      <c r="AP144" s="260"/>
      <c r="AQ144" s="260"/>
      <c r="AR144" s="260"/>
      <c r="AS144" s="260"/>
      <c r="AT144" s="260"/>
      <c r="AU144" s="260"/>
      <c r="AV144" s="260"/>
      <c r="AW144" s="260"/>
      <c r="AX144" s="260"/>
      <c r="AY144" s="260"/>
      <c r="AZ144" s="260"/>
      <c r="BA144" s="260"/>
      <c r="BB144" s="260"/>
      <c r="BC144" s="260"/>
      <c r="BD144" s="260"/>
      <c r="BE144" s="260"/>
      <c r="BF144" s="260"/>
      <c r="BG144" s="210"/>
      <c r="BH144" s="210"/>
      <c r="BI144" s="210"/>
    </row>
    <row r="145" spans="1:61" x14ac:dyDescent="0.25">
      <c r="A145" s="171" t="s">
        <v>91</v>
      </c>
      <c r="B145" s="164"/>
      <c r="C145" s="299" t="s">
        <v>628</v>
      </c>
      <c r="D145" s="166"/>
      <c r="E145" s="168"/>
      <c r="F145" s="167"/>
      <c r="G145" s="168"/>
      <c r="AO145" s="260"/>
      <c r="AP145" s="260"/>
      <c r="AQ145" s="260"/>
      <c r="AR145" s="260"/>
      <c r="AS145" s="260"/>
      <c r="AT145" s="260"/>
      <c r="AU145" s="260"/>
      <c r="AV145" s="260"/>
      <c r="AW145" s="260"/>
      <c r="AX145" s="260"/>
      <c r="AY145" s="260"/>
      <c r="AZ145" s="260"/>
      <c r="BA145" s="260"/>
      <c r="BB145" s="260"/>
      <c r="BC145" s="260"/>
      <c r="BD145" s="260"/>
      <c r="BE145" s="260"/>
      <c r="BF145" s="260"/>
      <c r="BG145" s="210"/>
      <c r="BH145" s="210"/>
      <c r="BI145" s="210"/>
    </row>
    <row r="146" spans="1:61" x14ac:dyDescent="0.25">
      <c r="A146" s="171" t="s">
        <v>91</v>
      </c>
      <c r="B146" s="164"/>
      <c r="C146" s="299" t="s">
        <v>628</v>
      </c>
      <c r="D146" s="166"/>
      <c r="E146" s="168"/>
      <c r="F146" s="167"/>
      <c r="G146" s="168"/>
      <c r="AO146" s="260"/>
      <c r="AP146" s="260"/>
      <c r="AQ146" s="260"/>
      <c r="AR146" s="260"/>
      <c r="AS146" s="260"/>
      <c r="AT146" s="260"/>
      <c r="AU146" s="260"/>
      <c r="AV146" s="260"/>
      <c r="AW146" s="260"/>
      <c r="AX146" s="260"/>
      <c r="AY146" s="260"/>
      <c r="AZ146" s="260"/>
      <c r="BA146" s="260"/>
      <c r="BB146" s="260"/>
      <c r="BC146" s="260"/>
      <c r="BD146" s="260"/>
      <c r="BE146" s="260"/>
      <c r="BF146" s="260"/>
      <c r="BG146" s="210"/>
      <c r="BH146" s="210"/>
      <c r="BI146" s="210"/>
    </row>
    <row r="147" spans="1:61" x14ac:dyDescent="0.25">
      <c r="A147" s="171" t="s">
        <v>91</v>
      </c>
      <c r="B147" s="164"/>
      <c r="C147" s="299" t="s">
        <v>628</v>
      </c>
      <c r="D147" s="166"/>
      <c r="E147" s="168"/>
      <c r="F147" s="167"/>
      <c r="G147" s="168"/>
      <c r="AO147" s="260"/>
      <c r="AP147" s="260"/>
      <c r="AQ147" s="260"/>
      <c r="AR147" s="260"/>
      <c r="AS147" s="260"/>
      <c r="AT147" s="260"/>
      <c r="AU147" s="260"/>
      <c r="AV147" s="260"/>
      <c r="AW147" s="260"/>
      <c r="AX147" s="260"/>
      <c r="AY147" s="260"/>
      <c r="AZ147" s="260"/>
      <c r="BA147" s="260"/>
      <c r="BB147" s="260"/>
      <c r="BC147" s="260"/>
      <c r="BD147" s="260"/>
      <c r="BE147" s="260"/>
      <c r="BF147" s="260"/>
      <c r="BG147" s="210"/>
      <c r="BH147" s="210"/>
      <c r="BI147" s="210"/>
    </row>
    <row r="148" spans="1:61" x14ac:dyDescent="0.25">
      <c r="A148" s="171" t="s">
        <v>91</v>
      </c>
      <c r="B148" s="164"/>
      <c r="C148" s="299" t="s">
        <v>628</v>
      </c>
      <c r="D148" s="166"/>
      <c r="E148" s="168"/>
      <c r="F148" s="167"/>
      <c r="G148" s="168"/>
      <c r="AO148" s="260"/>
      <c r="AP148" s="260"/>
      <c r="AQ148" s="260"/>
      <c r="AR148" s="260"/>
      <c r="AS148" s="260"/>
      <c r="AT148" s="260"/>
      <c r="AU148" s="260"/>
      <c r="AV148" s="260"/>
      <c r="AW148" s="260"/>
      <c r="AX148" s="260"/>
      <c r="AY148" s="260"/>
      <c r="AZ148" s="260"/>
      <c r="BA148" s="260"/>
      <c r="BB148" s="260"/>
      <c r="BC148" s="260"/>
      <c r="BD148" s="260"/>
      <c r="BE148" s="260"/>
      <c r="BF148" s="260"/>
      <c r="BG148" s="210"/>
      <c r="BH148" s="210"/>
      <c r="BI148" s="210"/>
    </row>
    <row r="149" spans="1:61" x14ac:dyDescent="0.25">
      <c r="A149" s="171" t="s">
        <v>91</v>
      </c>
      <c r="B149" s="164"/>
      <c r="C149" s="299" t="s">
        <v>628</v>
      </c>
      <c r="D149" s="166"/>
      <c r="E149" s="168"/>
      <c r="F149" s="167"/>
      <c r="G149" s="168"/>
      <c r="AO149" s="260"/>
      <c r="AP149" s="260"/>
      <c r="AQ149" s="260"/>
      <c r="AR149" s="260"/>
      <c r="AS149" s="260"/>
      <c r="AT149" s="260"/>
      <c r="AU149" s="260"/>
      <c r="AV149" s="260"/>
      <c r="AW149" s="260"/>
      <c r="AX149" s="260"/>
      <c r="AY149" s="260"/>
      <c r="AZ149" s="260"/>
      <c r="BA149" s="260"/>
      <c r="BB149" s="260"/>
      <c r="BC149" s="260"/>
      <c r="BD149" s="260"/>
      <c r="BE149" s="260"/>
      <c r="BF149" s="260"/>
      <c r="BG149" s="210"/>
      <c r="BH149" s="210"/>
      <c r="BI149" s="210"/>
    </row>
    <row r="150" spans="1:61" x14ac:dyDescent="0.25">
      <c r="A150" s="171" t="s">
        <v>91</v>
      </c>
      <c r="B150" s="164"/>
      <c r="C150" s="299" t="s">
        <v>628</v>
      </c>
      <c r="D150" s="166"/>
      <c r="E150" s="168"/>
      <c r="F150" s="167"/>
      <c r="G150" s="168"/>
      <c r="AO150" s="260"/>
      <c r="AP150" s="260"/>
      <c r="AQ150" s="260"/>
      <c r="AR150" s="260"/>
      <c r="AS150" s="260"/>
      <c r="AT150" s="260"/>
      <c r="AU150" s="260"/>
      <c r="AV150" s="260"/>
      <c r="AW150" s="260"/>
      <c r="AX150" s="260"/>
      <c r="AY150" s="260"/>
      <c r="AZ150" s="260"/>
      <c r="BA150" s="260"/>
      <c r="BB150" s="260"/>
      <c r="BC150" s="260"/>
      <c r="BD150" s="260"/>
      <c r="BE150" s="260"/>
      <c r="BF150" s="260"/>
      <c r="BG150" s="210"/>
      <c r="BH150" s="210"/>
      <c r="BI150" s="210"/>
    </row>
    <row r="151" spans="1:61" x14ac:dyDescent="0.25">
      <c r="A151" s="171" t="s">
        <v>91</v>
      </c>
      <c r="B151" s="164"/>
      <c r="C151" s="299" t="s">
        <v>628</v>
      </c>
      <c r="D151" s="166"/>
      <c r="E151" s="168"/>
      <c r="F151" s="167"/>
      <c r="G151" s="168"/>
      <c r="AO151" s="260"/>
      <c r="AP151" s="260"/>
      <c r="AQ151" s="260"/>
      <c r="AR151" s="260"/>
      <c r="AS151" s="260"/>
      <c r="AT151" s="260"/>
      <c r="AU151" s="260"/>
      <c r="AV151" s="260"/>
      <c r="AW151" s="260"/>
      <c r="AX151" s="260"/>
      <c r="AY151" s="260"/>
      <c r="AZ151" s="260"/>
      <c r="BA151" s="260"/>
      <c r="BB151" s="260"/>
      <c r="BC151" s="260"/>
      <c r="BD151" s="260"/>
      <c r="BE151" s="260"/>
      <c r="BF151" s="260"/>
      <c r="BG151" s="210"/>
      <c r="BH151" s="210"/>
      <c r="BI151" s="210"/>
    </row>
    <row r="152" spans="1:61" x14ac:dyDescent="0.25">
      <c r="A152" s="171" t="s">
        <v>91</v>
      </c>
      <c r="B152" s="164"/>
      <c r="C152" s="299" t="s">
        <v>628</v>
      </c>
      <c r="D152" s="166"/>
      <c r="E152" s="168"/>
      <c r="F152" s="167"/>
      <c r="G152" s="168"/>
      <c r="AO152" s="260"/>
      <c r="AP152" s="260"/>
      <c r="AQ152" s="260"/>
      <c r="AR152" s="260"/>
      <c r="AS152" s="260"/>
      <c r="AT152" s="260"/>
      <c r="AU152" s="260"/>
      <c r="AV152" s="260"/>
      <c r="AW152" s="260"/>
      <c r="AX152" s="260"/>
      <c r="AY152" s="260"/>
      <c r="AZ152" s="260"/>
      <c r="BA152" s="260"/>
      <c r="BB152" s="260"/>
      <c r="BC152" s="260"/>
      <c r="BD152" s="260"/>
      <c r="BE152" s="260"/>
      <c r="BF152" s="260"/>
      <c r="BG152" s="210"/>
      <c r="BH152" s="210"/>
      <c r="BI152" s="210"/>
    </row>
    <row r="153" spans="1:61" x14ac:dyDescent="0.25">
      <c r="A153" s="171" t="s">
        <v>91</v>
      </c>
      <c r="B153" s="164"/>
      <c r="C153" s="299" t="s">
        <v>628</v>
      </c>
      <c r="D153" s="166"/>
      <c r="E153" s="168"/>
      <c r="F153" s="167"/>
      <c r="G153" s="168"/>
      <c r="AO153" s="260"/>
      <c r="AP153" s="260"/>
      <c r="AQ153" s="260"/>
      <c r="AR153" s="260"/>
      <c r="AS153" s="260"/>
      <c r="AT153" s="260"/>
      <c r="AU153" s="260"/>
      <c r="AV153" s="260"/>
      <c r="AW153" s="260"/>
      <c r="AX153" s="260"/>
      <c r="AY153" s="260"/>
      <c r="AZ153" s="260"/>
      <c r="BA153" s="260"/>
      <c r="BB153" s="260"/>
      <c r="BC153" s="260"/>
      <c r="BD153" s="260"/>
      <c r="BE153" s="260"/>
      <c r="BF153" s="260"/>
      <c r="BG153" s="210"/>
      <c r="BH153" s="210"/>
      <c r="BI153" s="210"/>
    </row>
    <row r="154" spans="1:61" x14ac:dyDescent="0.25">
      <c r="A154" s="171" t="s">
        <v>91</v>
      </c>
      <c r="B154" s="164"/>
      <c r="C154" s="299" t="s">
        <v>628</v>
      </c>
      <c r="D154" s="166"/>
      <c r="E154" s="168"/>
      <c r="F154" s="167"/>
      <c r="G154" s="168"/>
      <c r="AO154" s="260"/>
      <c r="AP154" s="260"/>
      <c r="AQ154" s="260"/>
      <c r="AR154" s="260"/>
      <c r="AS154" s="260"/>
      <c r="AT154" s="260"/>
      <c r="AU154" s="260"/>
      <c r="AV154" s="260"/>
      <c r="AW154" s="260"/>
      <c r="AX154" s="260"/>
      <c r="AY154" s="260"/>
      <c r="AZ154" s="260"/>
      <c r="BA154" s="260"/>
      <c r="BB154" s="260"/>
      <c r="BC154" s="260"/>
      <c r="BD154" s="260"/>
      <c r="BE154" s="260"/>
      <c r="BF154" s="260"/>
      <c r="BG154" s="210"/>
      <c r="BH154" s="210"/>
      <c r="BI154" s="210"/>
    </row>
    <row r="155" spans="1:61" x14ac:dyDescent="0.25">
      <c r="A155" s="171" t="s">
        <v>91</v>
      </c>
      <c r="B155" s="164"/>
      <c r="C155" s="299" t="s">
        <v>628</v>
      </c>
      <c r="D155" s="166"/>
      <c r="E155" s="168"/>
      <c r="F155" s="167"/>
      <c r="G155" s="168"/>
      <c r="AO155" s="260"/>
      <c r="AP155" s="260"/>
      <c r="AQ155" s="260"/>
      <c r="AR155" s="260"/>
      <c r="AS155" s="260"/>
      <c r="AT155" s="260"/>
      <c r="AU155" s="260"/>
      <c r="AV155" s="260"/>
      <c r="AW155" s="260"/>
      <c r="AX155" s="260"/>
      <c r="AY155" s="260"/>
      <c r="AZ155" s="260"/>
      <c r="BA155" s="260"/>
      <c r="BB155" s="260"/>
      <c r="BC155" s="260"/>
      <c r="BD155" s="260"/>
      <c r="BE155" s="260"/>
      <c r="BF155" s="260"/>
      <c r="BG155" s="210"/>
      <c r="BH155" s="210"/>
      <c r="BI155" s="210"/>
    </row>
    <row r="156" spans="1:61" x14ac:dyDescent="0.25">
      <c r="A156" s="171" t="s">
        <v>91</v>
      </c>
      <c r="B156" s="164"/>
      <c r="C156" s="299" t="s">
        <v>628</v>
      </c>
      <c r="D156" s="166"/>
      <c r="E156" s="168"/>
      <c r="F156" s="167"/>
      <c r="G156" s="168"/>
      <c r="AO156" s="260"/>
      <c r="AP156" s="260"/>
      <c r="AQ156" s="260"/>
      <c r="AR156" s="260"/>
      <c r="AS156" s="260"/>
      <c r="AT156" s="260"/>
      <c r="AU156" s="260"/>
      <c r="AV156" s="260"/>
      <c r="AW156" s="260"/>
      <c r="AX156" s="260"/>
      <c r="AY156" s="260"/>
      <c r="AZ156" s="260"/>
      <c r="BA156" s="260"/>
      <c r="BB156" s="260"/>
      <c r="BC156" s="260"/>
      <c r="BD156" s="260"/>
      <c r="BE156" s="260"/>
      <c r="BF156" s="260"/>
      <c r="BG156" s="210"/>
      <c r="BH156" s="210"/>
      <c r="BI156" s="210"/>
    </row>
    <row r="157" spans="1:61" x14ac:dyDescent="0.25">
      <c r="A157" s="171" t="s">
        <v>91</v>
      </c>
      <c r="B157" s="164"/>
      <c r="C157" s="299" t="s">
        <v>628</v>
      </c>
      <c r="D157" s="166"/>
      <c r="E157" s="168"/>
      <c r="F157" s="167"/>
      <c r="G157" s="168"/>
      <c r="AO157" s="260"/>
      <c r="AP157" s="260"/>
      <c r="AQ157" s="260"/>
      <c r="AR157" s="260"/>
      <c r="AS157" s="260"/>
      <c r="AT157" s="260"/>
      <c r="AU157" s="260"/>
      <c r="AV157" s="260"/>
      <c r="AW157" s="260"/>
      <c r="AX157" s="260"/>
      <c r="AY157" s="260"/>
      <c r="AZ157" s="260"/>
      <c r="BA157" s="260"/>
      <c r="BB157" s="260"/>
      <c r="BC157" s="260"/>
      <c r="BD157" s="260"/>
      <c r="BE157" s="260"/>
      <c r="BF157" s="260"/>
      <c r="BG157" s="210"/>
      <c r="BH157" s="210"/>
      <c r="BI157" s="210"/>
    </row>
    <row r="158" spans="1:61" x14ac:dyDescent="0.25">
      <c r="A158" s="171" t="s">
        <v>91</v>
      </c>
      <c r="B158" s="164"/>
      <c r="C158" s="299" t="s">
        <v>628</v>
      </c>
      <c r="D158" s="166"/>
      <c r="E158" s="168"/>
      <c r="F158" s="167"/>
      <c r="G158" s="168"/>
      <c r="AO158" s="260"/>
      <c r="AP158" s="260"/>
      <c r="AQ158" s="260"/>
      <c r="AR158" s="260"/>
      <c r="AS158" s="260"/>
      <c r="AT158" s="260"/>
      <c r="AU158" s="260"/>
      <c r="AV158" s="260"/>
      <c r="AW158" s="260"/>
      <c r="AX158" s="260"/>
      <c r="AY158" s="260"/>
      <c r="AZ158" s="260"/>
      <c r="BA158" s="260"/>
      <c r="BB158" s="260"/>
      <c r="BC158" s="260"/>
      <c r="BD158" s="260"/>
      <c r="BE158" s="260"/>
      <c r="BF158" s="260"/>
      <c r="BG158" s="210"/>
      <c r="BH158" s="210"/>
      <c r="BI158" s="210"/>
    </row>
    <row r="159" spans="1:61" x14ac:dyDescent="0.25">
      <c r="A159" s="171" t="s">
        <v>91</v>
      </c>
      <c r="B159" s="164"/>
      <c r="C159" s="299" t="s">
        <v>628</v>
      </c>
      <c r="D159" s="166"/>
      <c r="E159" s="168"/>
      <c r="F159" s="167"/>
      <c r="G159" s="168"/>
      <c r="AO159" s="260"/>
      <c r="AP159" s="260"/>
      <c r="AQ159" s="260"/>
      <c r="AR159" s="260"/>
      <c r="AS159" s="260"/>
      <c r="AT159" s="260"/>
      <c r="AU159" s="260"/>
      <c r="AV159" s="260"/>
      <c r="AW159" s="260"/>
      <c r="AX159" s="260"/>
      <c r="AY159" s="260"/>
      <c r="AZ159" s="260"/>
      <c r="BA159" s="260"/>
      <c r="BB159" s="260"/>
      <c r="BC159" s="260"/>
      <c r="BD159" s="260"/>
      <c r="BE159" s="260"/>
      <c r="BF159" s="260"/>
      <c r="BG159" s="210"/>
      <c r="BH159" s="210"/>
      <c r="BI159" s="210"/>
    </row>
    <row r="160" spans="1:61" x14ac:dyDescent="0.25">
      <c r="A160" s="171" t="s">
        <v>91</v>
      </c>
      <c r="B160" s="164"/>
      <c r="C160" s="299" t="s">
        <v>628</v>
      </c>
      <c r="D160" s="166"/>
      <c r="E160" s="168"/>
      <c r="F160" s="167"/>
      <c r="G160" s="168"/>
      <c r="AO160" s="260"/>
      <c r="AP160" s="260"/>
      <c r="AQ160" s="260"/>
      <c r="AR160" s="260"/>
      <c r="AS160" s="260"/>
      <c r="AT160" s="260"/>
      <c r="AU160" s="260"/>
      <c r="AV160" s="260"/>
      <c r="AW160" s="260"/>
      <c r="AX160" s="260"/>
      <c r="AY160" s="260"/>
      <c r="AZ160" s="260"/>
      <c r="BA160" s="260"/>
      <c r="BB160" s="260"/>
      <c r="BC160" s="260"/>
      <c r="BD160" s="260"/>
      <c r="BE160" s="260"/>
      <c r="BF160" s="260"/>
      <c r="BG160" s="210"/>
      <c r="BH160" s="210"/>
      <c r="BI160" s="210"/>
    </row>
    <row r="161" spans="1:61" x14ac:dyDescent="0.25">
      <c r="A161" s="171" t="s">
        <v>91</v>
      </c>
      <c r="B161" s="164"/>
      <c r="C161" s="299" t="s">
        <v>628</v>
      </c>
      <c r="D161" s="166"/>
      <c r="E161" s="168"/>
      <c r="F161" s="167"/>
      <c r="G161" s="168"/>
      <c r="AO161" s="260"/>
      <c r="AP161" s="260"/>
      <c r="AQ161" s="260"/>
      <c r="AR161" s="260"/>
      <c r="AS161" s="260"/>
      <c r="AT161" s="260"/>
      <c r="AU161" s="260"/>
      <c r="AV161" s="260"/>
      <c r="AW161" s="260"/>
      <c r="AX161" s="260"/>
      <c r="AY161" s="260"/>
      <c r="AZ161" s="260"/>
      <c r="BA161" s="260"/>
      <c r="BB161" s="260"/>
      <c r="BC161" s="260"/>
      <c r="BD161" s="260"/>
      <c r="BE161" s="260"/>
      <c r="BF161" s="260"/>
      <c r="BG161" s="210"/>
      <c r="BH161" s="210"/>
      <c r="BI161" s="210"/>
    </row>
    <row r="162" spans="1:61" x14ac:dyDescent="0.25">
      <c r="A162" s="171" t="s">
        <v>91</v>
      </c>
      <c r="B162" s="164"/>
      <c r="C162" s="299" t="s">
        <v>628</v>
      </c>
      <c r="D162" s="166"/>
      <c r="E162" s="168"/>
      <c r="F162" s="167"/>
      <c r="G162" s="168"/>
      <c r="AO162" s="260"/>
      <c r="AP162" s="260"/>
      <c r="AQ162" s="260"/>
      <c r="AR162" s="260"/>
      <c r="AS162" s="260"/>
      <c r="AT162" s="260"/>
      <c r="AU162" s="260"/>
      <c r="AV162" s="260"/>
      <c r="AW162" s="260"/>
      <c r="AX162" s="260"/>
      <c r="AY162" s="260"/>
      <c r="AZ162" s="260"/>
      <c r="BA162" s="260"/>
      <c r="BB162" s="260"/>
      <c r="BC162" s="260"/>
      <c r="BD162" s="260"/>
      <c r="BE162" s="260"/>
      <c r="BF162" s="260"/>
      <c r="BG162" s="210"/>
      <c r="BH162" s="210"/>
      <c r="BI162" s="210"/>
    </row>
    <row r="163" spans="1:61" x14ac:dyDescent="0.25">
      <c r="A163" s="171" t="s">
        <v>91</v>
      </c>
      <c r="B163" s="164"/>
      <c r="C163" s="299" t="s">
        <v>628</v>
      </c>
      <c r="D163" s="166"/>
      <c r="E163" s="168"/>
      <c r="F163" s="167"/>
      <c r="G163" s="168"/>
      <c r="AO163" s="260"/>
      <c r="AP163" s="260"/>
      <c r="AQ163" s="260"/>
      <c r="AR163" s="260"/>
      <c r="AS163" s="260"/>
      <c r="AT163" s="260"/>
      <c r="AU163" s="260"/>
      <c r="AV163" s="260"/>
      <c r="AW163" s="260"/>
      <c r="AX163" s="260"/>
      <c r="AY163" s="260"/>
      <c r="AZ163" s="260"/>
      <c r="BA163" s="260"/>
      <c r="BB163" s="260"/>
      <c r="BC163" s="260"/>
      <c r="BD163" s="260"/>
      <c r="BE163" s="260"/>
      <c r="BF163" s="260"/>
      <c r="BG163" s="210"/>
      <c r="BH163" s="210"/>
      <c r="BI163" s="210"/>
    </row>
    <row r="164" spans="1:61" x14ac:dyDescent="0.25">
      <c r="A164" s="171" t="s">
        <v>91</v>
      </c>
      <c r="B164" s="164"/>
      <c r="C164" s="299" t="s">
        <v>628</v>
      </c>
      <c r="D164" s="166"/>
      <c r="E164" s="168"/>
      <c r="F164" s="167"/>
      <c r="G164" s="168"/>
      <c r="AO164" s="260"/>
      <c r="AP164" s="260"/>
      <c r="AQ164" s="260"/>
      <c r="AR164" s="260"/>
      <c r="AS164" s="260"/>
      <c r="AT164" s="260"/>
      <c r="AU164" s="260"/>
      <c r="AV164" s="260"/>
      <c r="AW164" s="260"/>
      <c r="AX164" s="260"/>
      <c r="AY164" s="260"/>
      <c r="AZ164" s="260"/>
      <c r="BA164" s="260"/>
      <c r="BB164" s="260"/>
      <c r="BC164" s="260"/>
      <c r="BD164" s="260"/>
      <c r="BE164" s="260"/>
      <c r="BF164" s="260"/>
      <c r="BG164" s="210"/>
      <c r="BH164" s="210"/>
      <c r="BI164" s="210"/>
    </row>
    <row r="165" spans="1:61" x14ac:dyDescent="0.25">
      <c r="A165" s="171" t="s">
        <v>91</v>
      </c>
      <c r="B165" s="164"/>
      <c r="C165" s="299" t="s">
        <v>628</v>
      </c>
      <c r="D165" s="166"/>
      <c r="E165" s="168"/>
      <c r="F165" s="167"/>
      <c r="G165" s="168"/>
      <c r="AO165" s="260"/>
      <c r="AP165" s="260"/>
      <c r="AQ165" s="260"/>
      <c r="AR165" s="260"/>
      <c r="AS165" s="260"/>
      <c r="AT165" s="260"/>
      <c r="AU165" s="260"/>
      <c r="AV165" s="260"/>
      <c r="AW165" s="260"/>
      <c r="AX165" s="260"/>
      <c r="AY165" s="260"/>
      <c r="AZ165" s="260"/>
      <c r="BA165" s="260"/>
      <c r="BB165" s="260"/>
      <c r="BC165" s="260"/>
      <c r="BD165" s="260"/>
      <c r="BE165" s="260"/>
      <c r="BF165" s="260"/>
      <c r="BG165" s="210"/>
      <c r="BH165" s="210"/>
      <c r="BI165" s="210"/>
    </row>
    <row r="166" spans="1:61" x14ac:dyDescent="0.25">
      <c r="A166" s="171" t="s">
        <v>91</v>
      </c>
      <c r="B166" s="164"/>
      <c r="C166" s="299" t="s">
        <v>628</v>
      </c>
      <c r="D166" s="166"/>
      <c r="E166" s="168"/>
      <c r="F166" s="167"/>
      <c r="G166" s="168"/>
      <c r="AO166" s="260"/>
      <c r="AP166" s="260"/>
      <c r="AQ166" s="260"/>
      <c r="AR166" s="260"/>
      <c r="AS166" s="260"/>
      <c r="AT166" s="260"/>
      <c r="AU166" s="260"/>
      <c r="AV166" s="260"/>
      <c r="AW166" s="260"/>
      <c r="AX166" s="260"/>
      <c r="AY166" s="260"/>
      <c r="AZ166" s="260"/>
      <c r="BA166" s="260"/>
      <c r="BB166" s="260"/>
      <c r="BC166" s="260"/>
      <c r="BD166" s="260"/>
      <c r="BE166" s="260"/>
      <c r="BF166" s="260"/>
      <c r="BG166" s="210"/>
      <c r="BH166" s="210"/>
      <c r="BI166" s="210"/>
    </row>
    <row r="167" spans="1:61" x14ac:dyDescent="0.25">
      <c r="A167" s="171" t="s">
        <v>91</v>
      </c>
      <c r="B167" s="164"/>
      <c r="C167" s="299" t="s">
        <v>628</v>
      </c>
      <c r="D167" s="166"/>
      <c r="E167" s="168"/>
      <c r="F167" s="167"/>
      <c r="G167" s="168"/>
      <c r="AO167" s="260"/>
      <c r="AP167" s="260"/>
      <c r="AQ167" s="260"/>
      <c r="AR167" s="260"/>
      <c r="AS167" s="260"/>
      <c r="AT167" s="260"/>
      <c r="AU167" s="260"/>
      <c r="AV167" s="260"/>
      <c r="AW167" s="260"/>
      <c r="AX167" s="260"/>
      <c r="AY167" s="260"/>
      <c r="AZ167" s="260"/>
      <c r="BA167" s="260"/>
      <c r="BB167" s="260"/>
      <c r="BC167" s="260"/>
      <c r="BD167" s="260"/>
      <c r="BE167" s="260"/>
      <c r="BF167" s="260"/>
      <c r="BG167" s="210"/>
      <c r="BH167" s="210"/>
      <c r="BI167" s="210"/>
    </row>
    <row r="168" spans="1:61" x14ac:dyDescent="0.25">
      <c r="A168" s="171" t="s">
        <v>91</v>
      </c>
      <c r="B168" s="164"/>
      <c r="C168" s="299" t="s">
        <v>628</v>
      </c>
      <c r="D168" s="166"/>
      <c r="E168" s="168"/>
      <c r="F168" s="167"/>
      <c r="G168" s="168"/>
      <c r="AO168" s="260"/>
      <c r="AP168" s="260"/>
      <c r="AQ168" s="260"/>
      <c r="AR168" s="260"/>
      <c r="AS168" s="260"/>
      <c r="AT168" s="260"/>
      <c r="AU168" s="260"/>
      <c r="AV168" s="260"/>
      <c r="AW168" s="260"/>
      <c r="AX168" s="260"/>
      <c r="AY168" s="260"/>
      <c r="AZ168" s="260"/>
      <c r="BA168" s="260"/>
      <c r="BB168" s="260"/>
      <c r="BC168" s="260"/>
      <c r="BD168" s="260"/>
      <c r="BE168" s="260"/>
      <c r="BF168" s="260"/>
      <c r="BG168" s="210"/>
      <c r="BH168" s="210"/>
      <c r="BI168" s="210"/>
    </row>
    <row r="169" spans="1:61" x14ac:dyDescent="0.25">
      <c r="A169" s="171" t="s">
        <v>91</v>
      </c>
      <c r="B169" s="164"/>
      <c r="C169" s="299" t="s">
        <v>628</v>
      </c>
      <c r="D169" s="166"/>
      <c r="E169" s="168"/>
      <c r="F169" s="167"/>
      <c r="G169" s="168"/>
      <c r="AO169" s="260"/>
      <c r="AP169" s="260"/>
      <c r="AQ169" s="260"/>
      <c r="AR169" s="260"/>
      <c r="AS169" s="260"/>
      <c r="AT169" s="260"/>
      <c r="AU169" s="260"/>
      <c r="AV169" s="260"/>
      <c r="AW169" s="260"/>
      <c r="AX169" s="260"/>
      <c r="AY169" s="260"/>
      <c r="AZ169" s="260"/>
      <c r="BA169" s="260"/>
      <c r="BB169" s="260"/>
      <c r="BC169" s="260"/>
      <c r="BD169" s="260"/>
      <c r="BE169" s="260"/>
      <c r="BF169" s="260"/>
      <c r="BG169" s="210"/>
      <c r="BH169" s="210"/>
      <c r="BI169" s="210"/>
    </row>
    <row r="170" spans="1:61" x14ac:dyDescent="0.25">
      <c r="A170" s="171" t="s">
        <v>91</v>
      </c>
      <c r="B170" s="164"/>
      <c r="C170" s="299" t="s">
        <v>628</v>
      </c>
      <c r="D170" s="166"/>
      <c r="E170" s="168"/>
      <c r="F170" s="167"/>
      <c r="G170" s="168"/>
      <c r="AO170" s="260"/>
      <c r="AP170" s="260"/>
      <c r="AQ170" s="260"/>
      <c r="AR170" s="260"/>
      <c r="AS170" s="260"/>
      <c r="AT170" s="260"/>
      <c r="AU170" s="260"/>
      <c r="AV170" s="260"/>
      <c r="AW170" s="260"/>
      <c r="AX170" s="260"/>
      <c r="AY170" s="260"/>
      <c r="AZ170" s="260"/>
      <c r="BA170" s="260"/>
      <c r="BB170" s="260"/>
      <c r="BC170" s="260"/>
      <c r="BD170" s="260"/>
      <c r="BE170" s="260"/>
      <c r="BF170" s="260"/>
      <c r="BG170" s="210"/>
      <c r="BH170" s="210"/>
      <c r="BI170" s="210"/>
    </row>
    <row r="171" spans="1:61" x14ac:dyDescent="0.25">
      <c r="A171" s="171" t="s">
        <v>91</v>
      </c>
      <c r="B171" s="164"/>
      <c r="C171" s="299" t="s">
        <v>628</v>
      </c>
      <c r="D171" s="166"/>
      <c r="E171" s="168"/>
      <c r="F171" s="167"/>
      <c r="G171" s="168"/>
      <c r="AO171" s="260"/>
      <c r="AP171" s="260"/>
      <c r="AQ171" s="260"/>
      <c r="AR171" s="260"/>
      <c r="AS171" s="260"/>
      <c r="AT171" s="260"/>
      <c r="AU171" s="260"/>
      <c r="AV171" s="260"/>
      <c r="AW171" s="260"/>
      <c r="AX171" s="260"/>
      <c r="AY171" s="260"/>
      <c r="AZ171" s="260"/>
      <c r="BA171" s="260"/>
      <c r="BB171" s="260"/>
      <c r="BC171" s="260"/>
      <c r="BD171" s="260"/>
      <c r="BE171" s="260"/>
      <c r="BF171" s="260"/>
      <c r="BG171" s="210"/>
      <c r="BH171" s="210"/>
      <c r="BI171" s="210"/>
    </row>
    <row r="172" spans="1:61" x14ac:dyDescent="0.25">
      <c r="A172" s="171" t="s">
        <v>91</v>
      </c>
      <c r="B172" s="164"/>
      <c r="C172" s="299" t="s">
        <v>628</v>
      </c>
      <c r="D172" s="166"/>
      <c r="E172" s="168"/>
      <c r="F172" s="167"/>
      <c r="G172" s="168"/>
      <c r="AO172" s="260"/>
      <c r="AP172" s="260"/>
      <c r="AQ172" s="260"/>
      <c r="AR172" s="260"/>
      <c r="AS172" s="260"/>
      <c r="AT172" s="260"/>
      <c r="AU172" s="260"/>
      <c r="AV172" s="260"/>
      <c r="AW172" s="260"/>
      <c r="AX172" s="260"/>
      <c r="AY172" s="260"/>
      <c r="AZ172" s="260"/>
      <c r="BA172" s="260"/>
      <c r="BB172" s="260"/>
      <c r="BC172" s="260"/>
      <c r="BD172" s="260"/>
      <c r="BE172" s="260"/>
      <c r="BF172" s="260"/>
      <c r="BG172" s="210"/>
      <c r="BH172" s="210"/>
      <c r="BI172" s="210"/>
    </row>
    <row r="173" spans="1:61" x14ac:dyDescent="0.25">
      <c r="A173" s="171" t="s">
        <v>91</v>
      </c>
      <c r="B173" s="164"/>
      <c r="C173" s="299" t="s">
        <v>628</v>
      </c>
      <c r="D173" s="166"/>
      <c r="E173" s="168"/>
      <c r="F173" s="167"/>
      <c r="G173" s="168"/>
      <c r="AO173" s="260"/>
      <c r="AP173" s="260"/>
      <c r="AQ173" s="260"/>
      <c r="AR173" s="260"/>
      <c r="AS173" s="260"/>
      <c r="AT173" s="260"/>
      <c r="AU173" s="260"/>
      <c r="AV173" s="260"/>
      <c r="AW173" s="260"/>
      <c r="AX173" s="260"/>
      <c r="AY173" s="260"/>
      <c r="AZ173" s="260"/>
      <c r="BA173" s="260"/>
      <c r="BB173" s="260"/>
      <c r="BC173" s="260"/>
      <c r="BD173" s="260"/>
      <c r="BE173" s="260"/>
      <c r="BF173" s="260"/>
      <c r="BG173" s="210"/>
      <c r="BH173" s="210"/>
      <c r="BI173" s="210"/>
    </row>
    <row r="174" spans="1:61" x14ac:dyDescent="0.25">
      <c r="A174" s="171" t="s">
        <v>91</v>
      </c>
      <c r="B174" s="164"/>
      <c r="C174" s="299" t="s">
        <v>628</v>
      </c>
      <c r="D174" s="166"/>
      <c r="E174" s="168"/>
      <c r="F174" s="167"/>
      <c r="G174" s="168"/>
      <c r="AO174" s="260"/>
      <c r="AP174" s="260"/>
      <c r="AQ174" s="260"/>
      <c r="AR174" s="260"/>
      <c r="AS174" s="260"/>
      <c r="AT174" s="260"/>
      <c r="AU174" s="260"/>
      <c r="AV174" s="260"/>
      <c r="AW174" s="260"/>
      <c r="AX174" s="260"/>
      <c r="AY174" s="260"/>
      <c r="AZ174" s="260"/>
      <c r="BA174" s="260"/>
      <c r="BB174" s="260"/>
      <c r="BC174" s="260"/>
      <c r="BD174" s="260"/>
      <c r="BE174" s="260"/>
      <c r="BF174" s="260"/>
      <c r="BG174" s="210"/>
      <c r="BH174" s="210"/>
      <c r="BI174" s="210"/>
    </row>
    <row r="175" spans="1:61" x14ac:dyDescent="0.25">
      <c r="A175" s="171" t="s">
        <v>91</v>
      </c>
      <c r="B175" s="164"/>
      <c r="C175" s="299" t="s">
        <v>628</v>
      </c>
      <c r="D175" s="166"/>
      <c r="E175" s="168"/>
      <c r="F175" s="167"/>
      <c r="G175" s="168"/>
      <c r="AO175" s="260"/>
      <c r="AP175" s="260"/>
      <c r="AQ175" s="260"/>
      <c r="AR175" s="260"/>
      <c r="AS175" s="260"/>
      <c r="AT175" s="260"/>
      <c r="AU175" s="260"/>
      <c r="AV175" s="260"/>
      <c r="AW175" s="260"/>
      <c r="AX175" s="260"/>
      <c r="AY175" s="260"/>
      <c r="AZ175" s="260"/>
      <c r="BA175" s="260"/>
      <c r="BB175" s="260"/>
      <c r="BC175" s="260"/>
      <c r="BD175" s="260"/>
      <c r="BE175" s="260"/>
      <c r="BF175" s="260"/>
      <c r="BG175" s="210"/>
      <c r="BH175" s="210"/>
      <c r="BI175" s="210"/>
    </row>
    <row r="176" spans="1:61" x14ac:dyDescent="0.25">
      <c r="A176" s="171" t="s">
        <v>91</v>
      </c>
      <c r="B176" s="164"/>
      <c r="C176" s="299" t="s">
        <v>628</v>
      </c>
      <c r="D176" s="166"/>
      <c r="E176" s="168"/>
      <c r="F176" s="167"/>
      <c r="G176" s="168"/>
      <c r="AO176" s="260"/>
      <c r="AP176" s="260"/>
      <c r="AQ176" s="260"/>
      <c r="AR176" s="260"/>
      <c r="AS176" s="260"/>
      <c r="AT176" s="260"/>
      <c r="AU176" s="260"/>
      <c r="AV176" s="260"/>
      <c r="AW176" s="260"/>
      <c r="AX176" s="260"/>
      <c r="AY176" s="260"/>
      <c r="AZ176" s="260"/>
      <c r="BA176" s="260"/>
      <c r="BB176" s="260"/>
      <c r="BC176" s="260"/>
      <c r="BD176" s="260"/>
      <c r="BE176" s="260"/>
      <c r="BF176" s="260"/>
      <c r="BG176" s="210"/>
      <c r="BH176" s="210"/>
      <c r="BI176" s="210"/>
    </row>
    <row r="177" spans="1:61" x14ac:dyDescent="0.25">
      <c r="A177" s="171" t="s">
        <v>91</v>
      </c>
      <c r="B177" s="164"/>
      <c r="C177" s="299" t="s">
        <v>628</v>
      </c>
      <c r="D177" s="166"/>
      <c r="E177" s="168"/>
      <c r="F177" s="167"/>
      <c r="G177" s="168"/>
      <c r="AO177" s="260"/>
      <c r="AP177" s="260"/>
      <c r="AQ177" s="260"/>
      <c r="AR177" s="260"/>
      <c r="AS177" s="260"/>
      <c r="AT177" s="260"/>
      <c r="AU177" s="260"/>
      <c r="AV177" s="260"/>
      <c r="AW177" s="260"/>
      <c r="AX177" s="260"/>
      <c r="AY177" s="260"/>
      <c r="AZ177" s="260"/>
      <c r="BA177" s="260"/>
      <c r="BB177" s="260"/>
      <c r="BC177" s="260"/>
      <c r="BD177" s="260"/>
      <c r="BE177" s="260"/>
      <c r="BF177" s="260"/>
      <c r="BG177" s="210"/>
      <c r="BH177" s="210"/>
      <c r="BI177" s="210"/>
    </row>
    <row r="178" spans="1:61" x14ac:dyDescent="0.25">
      <c r="A178" s="171" t="s">
        <v>91</v>
      </c>
      <c r="B178" s="164"/>
      <c r="C178" s="299" t="s">
        <v>628</v>
      </c>
      <c r="D178" s="166"/>
      <c r="E178" s="168"/>
      <c r="F178" s="167"/>
      <c r="G178" s="168"/>
      <c r="AO178" s="260"/>
      <c r="AP178" s="260"/>
      <c r="AQ178" s="260"/>
      <c r="AR178" s="260"/>
      <c r="AS178" s="260"/>
      <c r="AT178" s="260"/>
      <c r="AU178" s="260"/>
      <c r="AV178" s="260"/>
      <c r="AW178" s="260"/>
      <c r="AX178" s="260"/>
      <c r="AY178" s="260"/>
      <c r="AZ178" s="260"/>
      <c r="BA178" s="260"/>
      <c r="BB178" s="260"/>
      <c r="BC178" s="260"/>
      <c r="BD178" s="260"/>
      <c r="BE178" s="260"/>
      <c r="BF178" s="260"/>
      <c r="BG178" s="210"/>
      <c r="BH178" s="210"/>
      <c r="BI178" s="210"/>
    </row>
    <row r="179" spans="1:61" x14ac:dyDescent="0.25">
      <c r="A179" s="171" t="s">
        <v>91</v>
      </c>
      <c r="B179" s="164"/>
      <c r="C179" s="299" t="s">
        <v>628</v>
      </c>
      <c r="D179" s="166"/>
      <c r="E179" s="168"/>
      <c r="F179" s="167"/>
      <c r="G179" s="168"/>
      <c r="AO179" s="260"/>
      <c r="AP179" s="260"/>
      <c r="AQ179" s="260"/>
      <c r="AR179" s="260"/>
      <c r="AS179" s="260"/>
      <c r="AT179" s="260"/>
      <c r="AU179" s="260"/>
      <c r="AV179" s="260"/>
      <c r="AW179" s="260"/>
      <c r="AX179" s="260"/>
      <c r="AY179" s="260"/>
      <c r="AZ179" s="260"/>
      <c r="BA179" s="260"/>
      <c r="BB179" s="260"/>
      <c r="BC179" s="260"/>
      <c r="BD179" s="260"/>
      <c r="BE179" s="260"/>
      <c r="BF179" s="260"/>
      <c r="BG179" s="210"/>
      <c r="BH179" s="210"/>
      <c r="BI179" s="210"/>
    </row>
    <row r="180" spans="1:61" x14ac:dyDescent="0.25">
      <c r="A180" s="171" t="s">
        <v>91</v>
      </c>
      <c r="B180" s="164"/>
      <c r="C180" s="299" t="s">
        <v>628</v>
      </c>
      <c r="D180" s="166"/>
      <c r="E180" s="168"/>
      <c r="F180" s="167"/>
      <c r="G180" s="168"/>
      <c r="AO180" s="260"/>
      <c r="AP180" s="260"/>
      <c r="AQ180" s="260"/>
      <c r="AR180" s="260"/>
      <c r="AS180" s="260"/>
      <c r="AT180" s="260"/>
      <c r="AU180" s="260"/>
      <c r="AV180" s="260"/>
      <c r="AW180" s="260"/>
      <c r="AX180" s="260"/>
      <c r="AY180" s="260"/>
      <c r="AZ180" s="260"/>
      <c r="BA180" s="260"/>
      <c r="BB180" s="260"/>
      <c r="BC180" s="260"/>
      <c r="BD180" s="260"/>
      <c r="BE180" s="260"/>
      <c r="BF180" s="260"/>
      <c r="BG180" s="210"/>
      <c r="BH180" s="210"/>
      <c r="BI180" s="210"/>
    </row>
    <row r="181" spans="1:61" x14ac:dyDescent="0.25">
      <c r="A181" s="171" t="s">
        <v>91</v>
      </c>
      <c r="B181" s="164"/>
      <c r="C181" s="299" t="s">
        <v>628</v>
      </c>
      <c r="D181" s="166"/>
      <c r="E181" s="168"/>
      <c r="F181" s="167"/>
      <c r="G181" s="168"/>
      <c r="AO181" s="260"/>
      <c r="AP181" s="260"/>
      <c r="AQ181" s="260"/>
      <c r="AR181" s="260"/>
      <c r="AS181" s="260"/>
      <c r="AT181" s="260"/>
      <c r="AU181" s="260"/>
      <c r="AV181" s="260"/>
      <c r="AW181" s="260"/>
      <c r="AX181" s="260"/>
      <c r="AY181" s="260"/>
      <c r="AZ181" s="260"/>
      <c r="BA181" s="260"/>
      <c r="BB181" s="260"/>
      <c r="BC181" s="260"/>
      <c r="BD181" s="260"/>
      <c r="BE181" s="260"/>
      <c r="BF181" s="260"/>
      <c r="BG181" s="210"/>
      <c r="BH181" s="210"/>
      <c r="BI181" s="210"/>
    </row>
    <row r="182" spans="1:61" x14ac:dyDescent="0.25">
      <c r="A182" s="171" t="s">
        <v>91</v>
      </c>
      <c r="B182" s="164"/>
      <c r="C182" s="299" t="s">
        <v>628</v>
      </c>
      <c r="D182" s="166"/>
      <c r="E182" s="168"/>
      <c r="F182" s="167"/>
      <c r="G182" s="168"/>
      <c r="AO182" s="260"/>
      <c r="AP182" s="260"/>
      <c r="AQ182" s="260"/>
      <c r="AR182" s="260"/>
      <c r="AS182" s="260"/>
      <c r="AT182" s="260"/>
      <c r="AU182" s="260"/>
      <c r="AV182" s="260"/>
      <c r="AW182" s="260"/>
      <c r="AX182" s="260"/>
      <c r="AY182" s="260"/>
      <c r="AZ182" s="260"/>
      <c r="BA182" s="260"/>
      <c r="BB182" s="260"/>
      <c r="BC182" s="260"/>
      <c r="BD182" s="260"/>
      <c r="BE182" s="260"/>
      <c r="BF182" s="260"/>
      <c r="BG182" s="210"/>
      <c r="BH182" s="210"/>
      <c r="BI182" s="210"/>
    </row>
    <row r="183" spans="1:61" x14ac:dyDescent="0.25">
      <c r="A183" s="171" t="s">
        <v>91</v>
      </c>
      <c r="B183" s="164"/>
      <c r="C183" s="299" t="s">
        <v>628</v>
      </c>
      <c r="D183" s="166"/>
      <c r="E183" s="168"/>
      <c r="F183" s="167"/>
      <c r="G183" s="168"/>
      <c r="AO183" s="260"/>
      <c r="AP183" s="260"/>
      <c r="AQ183" s="260"/>
      <c r="AR183" s="260"/>
      <c r="AS183" s="260"/>
      <c r="AT183" s="260"/>
      <c r="AU183" s="260"/>
      <c r="AV183" s="260"/>
      <c r="AW183" s="260"/>
      <c r="AX183" s="260"/>
      <c r="AY183" s="260"/>
      <c r="AZ183" s="260"/>
      <c r="BA183" s="260"/>
      <c r="BB183" s="260"/>
      <c r="BC183" s="260"/>
      <c r="BD183" s="260"/>
      <c r="BE183" s="260"/>
      <c r="BF183" s="260"/>
      <c r="BG183" s="210"/>
      <c r="BH183" s="210"/>
      <c r="BI183" s="210"/>
    </row>
    <row r="184" spans="1:61" x14ac:dyDescent="0.25">
      <c r="A184" s="171" t="s">
        <v>91</v>
      </c>
      <c r="B184" s="164"/>
      <c r="C184" s="299" t="s">
        <v>628</v>
      </c>
      <c r="D184" s="166"/>
      <c r="E184" s="168"/>
      <c r="F184" s="167"/>
      <c r="G184" s="168"/>
      <c r="AO184" s="260"/>
      <c r="AP184" s="260"/>
      <c r="AQ184" s="260"/>
      <c r="AR184" s="260"/>
      <c r="AS184" s="260"/>
      <c r="AT184" s="260"/>
      <c r="AU184" s="260"/>
      <c r="AV184" s="260"/>
      <c r="AW184" s="260"/>
      <c r="AX184" s="260"/>
      <c r="AY184" s="260"/>
      <c r="AZ184" s="260"/>
      <c r="BA184" s="260"/>
      <c r="BB184" s="260"/>
      <c r="BC184" s="260"/>
      <c r="BD184" s="260"/>
      <c r="BE184" s="260"/>
      <c r="BF184" s="260"/>
      <c r="BG184" s="210"/>
      <c r="BH184" s="210"/>
      <c r="BI184" s="210"/>
    </row>
    <row r="185" spans="1:61" x14ac:dyDescent="0.25">
      <c r="A185" s="171" t="s">
        <v>91</v>
      </c>
      <c r="B185" s="164"/>
      <c r="C185" s="299" t="s">
        <v>628</v>
      </c>
      <c r="D185" s="166"/>
      <c r="E185" s="168"/>
      <c r="F185" s="167"/>
      <c r="G185" s="168"/>
      <c r="AO185" s="260"/>
      <c r="AP185" s="260"/>
      <c r="AQ185" s="260"/>
      <c r="AR185" s="260"/>
      <c r="AS185" s="260"/>
      <c r="AT185" s="260"/>
      <c r="AU185" s="260"/>
      <c r="AV185" s="260"/>
      <c r="AW185" s="260"/>
      <c r="AX185" s="260"/>
      <c r="AY185" s="260"/>
      <c r="AZ185" s="260"/>
      <c r="BA185" s="260"/>
      <c r="BB185" s="260"/>
      <c r="BC185" s="260"/>
      <c r="BD185" s="260"/>
      <c r="BE185" s="260"/>
      <c r="BF185" s="260"/>
      <c r="BG185" s="210"/>
      <c r="BH185" s="210"/>
      <c r="BI185" s="210"/>
    </row>
    <row r="186" spans="1:61" x14ac:dyDescent="0.25">
      <c r="A186" s="171" t="s">
        <v>91</v>
      </c>
      <c r="B186" s="164"/>
      <c r="C186" s="299" t="s">
        <v>628</v>
      </c>
      <c r="D186" s="166"/>
      <c r="E186" s="168"/>
      <c r="F186" s="167"/>
      <c r="G186" s="168"/>
      <c r="AO186" s="260"/>
      <c r="AP186" s="260"/>
      <c r="AQ186" s="260"/>
      <c r="AR186" s="260"/>
      <c r="AS186" s="260"/>
      <c r="AT186" s="260"/>
      <c r="AU186" s="260"/>
      <c r="AV186" s="260"/>
      <c r="AW186" s="260"/>
      <c r="AX186" s="260"/>
      <c r="AY186" s="260"/>
      <c r="AZ186" s="260"/>
      <c r="BA186" s="260"/>
      <c r="BB186" s="260"/>
      <c r="BC186" s="260"/>
      <c r="BD186" s="260"/>
      <c r="BE186" s="260"/>
      <c r="BF186" s="260"/>
      <c r="BG186" s="210"/>
      <c r="BH186" s="210"/>
      <c r="BI186" s="210"/>
    </row>
    <row r="187" spans="1:61" x14ac:dyDescent="0.25">
      <c r="A187" s="171" t="s">
        <v>91</v>
      </c>
      <c r="B187" s="164"/>
      <c r="C187" s="299" t="s">
        <v>628</v>
      </c>
      <c r="D187" s="166"/>
      <c r="E187" s="168"/>
      <c r="F187" s="167"/>
      <c r="G187" s="168"/>
      <c r="AO187" s="260"/>
      <c r="AP187" s="260"/>
      <c r="AQ187" s="260"/>
      <c r="AR187" s="260"/>
      <c r="AS187" s="260"/>
      <c r="AT187" s="260"/>
      <c r="AU187" s="260"/>
      <c r="AV187" s="260"/>
      <c r="AW187" s="260"/>
      <c r="AX187" s="260"/>
      <c r="AY187" s="260"/>
      <c r="AZ187" s="260"/>
      <c r="BA187" s="260"/>
      <c r="BB187" s="260"/>
      <c r="BC187" s="260"/>
      <c r="BD187" s="260"/>
      <c r="BE187" s="260"/>
      <c r="BF187" s="260"/>
      <c r="BG187" s="210"/>
      <c r="BH187" s="210"/>
      <c r="BI187" s="210"/>
    </row>
    <row r="188" spans="1:61" x14ac:dyDescent="0.25">
      <c r="A188" s="171" t="s">
        <v>91</v>
      </c>
      <c r="B188" s="164"/>
      <c r="C188" s="299" t="s">
        <v>628</v>
      </c>
      <c r="D188" s="166"/>
      <c r="E188" s="168"/>
      <c r="F188" s="167"/>
      <c r="G188" s="168"/>
      <c r="AO188" s="260"/>
      <c r="AP188" s="260"/>
      <c r="AQ188" s="260"/>
      <c r="AR188" s="260"/>
      <c r="AS188" s="260"/>
      <c r="AT188" s="260"/>
      <c r="AU188" s="260"/>
      <c r="AV188" s="260"/>
      <c r="AW188" s="260"/>
      <c r="AX188" s="260"/>
      <c r="AY188" s="260"/>
      <c r="AZ188" s="260"/>
      <c r="BA188" s="260"/>
      <c r="BB188" s="260"/>
      <c r="BC188" s="260"/>
      <c r="BD188" s="260"/>
      <c r="BE188" s="260"/>
      <c r="BF188" s="260"/>
      <c r="BG188" s="210"/>
      <c r="BH188" s="210"/>
      <c r="BI188" s="210"/>
    </row>
    <row r="189" spans="1:61" x14ac:dyDescent="0.25">
      <c r="A189" s="171" t="s">
        <v>91</v>
      </c>
      <c r="B189" s="164"/>
      <c r="C189" s="299" t="s">
        <v>628</v>
      </c>
      <c r="D189" s="166"/>
      <c r="E189" s="168"/>
      <c r="F189" s="167"/>
      <c r="G189" s="168"/>
      <c r="AO189" s="260"/>
      <c r="AP189" s="260"/>
      <c r="AQ189" s="260"/>
      <c r="AR189" s="260"/>
      <c r="AS189" s="260"/>
      <c r="AT189" s="260"/>
      <c r="AU189" s="260"/>
      <c r="AV189" s="260"/>
      <c r="AW189" s="260"/>
      <c r="AX189" s="260"/>
      <c r="AY189" s="260"/>
      <c r="AZ189" s="260"/>
      <c r="BA189" s="260"/>
      <c r="BB189" s="260"/>
      <c r="BC189" s="260"/>
      <c r="BD189" s="260"/>
      <c r="BE189" s="260"/>
      <c r="BF189" s="260"/>
      <c r="BG189" s="210"/>
      <c r="BH189" s="210"/>
      <c r="BI189" s="210"/>
    </row>
    <row r="190" spans="1:61" x14ac:dyDescent="0.25">
      <c r="A190" s="171" t="s">
        <v>91</v>
      </c>
      <c r="B190" s="164"/>
      <c r="C190" s="299" t="s">
        <v>628</v>
      </c>
      <c r="D190" s="166"/>
      <c r="E190" s="168"/>
      <c r="F190" s="167"/>
      <c r="G190" s="168"/>
      <c r="AO190" s="260"/>
      <c r="AP190" s="260"/>
      <c r="AQ190" s="260"/>
      <c r="AR190" s="260"/>
      <c r="AS190" s="260"/>
      <c r="AT190" s="260"/>
      <c r="AU190" s="260"/>
      <c r="AV190" s="260"/>
      <c r="AW190" s="260"/>
      <c r="AX190" s="260"/>
      <c r="AY190" s="260"/>
      <c r="AZ190" s="260"/>
      <c r="BA190" s="260"/>
      <c r="BB190" s="260"/>
      <c r="BC190" s="260"/>
      <c r="BD190" s="260"/>
      <c r="BE190" s="260"/>
      <c r="BF190" s="260"/>
      <c r="BG190" s="210"/>
      <c r="BH190" s="210"/>
      <c r="BI190" s="210"/>
    </row>
    <row r="191" spans="1:61" x14ac:dyDescent="0.25">
      <c r="A191" s="171" t="s">
        <v>91</v>
      </c>
      <c r="B191" s="164"/>
      <c r="C191" s="299" t="s">
        <v>628</v>
      </c>
      <c r="D191" s="166"/>
      <c r="E191" s="168"/>
      <c r="F191" s="167"/>
      <c r="G191" s="168"/>
      <c r="AO191" s="260"/>
      <c r="AP191" s="260"/>
      <c r="AQ191" s="260"/>
      <c r="AR191" s="260"/>
      <c r="AS191" s="260"/>
      <c r="AT191" s="260"/>
      <c r="AU191" s="260"/>
      <c r="AV191" s="260"/>
      <c r="AW191" s="260"/>
      <c r="AX191" s="260"/>
      <c r="AY191" s="260"/>
      <c r="AZ191" s="260"/>
      <c r="BA191" s="260"/>
      <c r="BB191" s="260"/>
      <c r="BC191" s="260"/>
      <c r="BD191" s="260"/>
      <c r="BE191" s="260"/>
      <c r="BF191" s="260"/>
      <c r="BG191" s="210"/>
      <c r="BH191" s="210"/>
      <c r="BI191" s="210"/>
    </row>
    <row r="192" spans="1:61" x14ac:dyDescent="0.25">
      <c r="A192" s="171" t="s">
        <v>91</v>
      </c>
      <c r="B192" s="164"/>
      <c r="C192" s="299" t="s">
        <v>628</v>
      </c>
      <c r="D192" s="166"/>
      <c r="E192" s="168"/>
      <c r="F192" s="167"/>
      <c r="G192" s="168"/>
      <c r="AO192" s="260"/>
      <c r="AP192" s="260"/>
      <c r="AQ192" s="260"/>
      <c r="AR192" s="260"/>
      <c r="AS192" s="260"/>
      <c r="AT192" s="260"/>
      <c r="AU192" s="260"/>
      <c r="AV192" s="260"/>
      <c r="AW192" s="260"/>
      <c r="AX192" s="260"/>
      <c r="AY192" s="260"/>
      <c r="AZ192" s="260"/>
      <c r="BA192" s="260"/>
      <c r="BB192" s="260"/>
      <c r="BC192" s="260"/>
      <c r="BD192" s="260"/>
      <c r="BE192" s="260"/>
      <c r="BF192" s="260"/>
      <c r="BG192" s="210"/>
      <c r="BH192" s="210"/>
      <c r="BI192" s="210"/>
    </row>
    <row r="193" spans="1:61" x14ac:dyDescent="0.25">
      <c r="A193" s="171" t="s">
        <v>91</v>
      </c>
      <c r="B193" s="164"/>
      <c r="C193" s="299" t="s">
        <v>628</v>
      </c>
      <c r="D193" s="166"/>
      <c r="E193" s="168"/>
      <c r="F193" s="167"/>
      <c r="G193" s="168"/>
      <c r="AO193" s="260"/>
      <c r="AP193" s="260"/>
      <c r="AQ193" s="260"/>
      <c r="AR193" s="260"/>
      <c r="AS193" s="260"/>
      <c r="AT193" s="260"/>
      <c r="AU193" s="260"/>
      <c r="AV193" s="260"/>
      <c r="AW193" s="260"/>
      <c r="AX193" s="260"/>
      <c r="AY193" s="260"/>
      <c r="AZ193" s="260"/>
      <c r="BA193" s="260"/>
      <c r="BB193" s="260"/>
      <c r="BC193" s="260"/>
      <c r="BD193" s="260"/>
      <c r="BE193" s="260"/>
      <c r="BF193" s="260"/>
      <c r="BG193" s="210"/>
      <c r="BH193" s="210"/>
      <c r="BI193" s="210"/>
    </row>
    <row r="194" spans="1:61" x14ac:dyDescent="0.25">
      <c r="A194" s="171" t="s">
        <v>91</v>
      </c>
      <c r="B194" s="164"/>
      <c r="C194" s="299" t="s">
        <v>628</v>
      </c>
      <c r="D194" s="166"/>
      <c r="E194" s="168"/>
      <c r="F194" s="167"/>
      <c r="G194" s="168"/>
      <c r="AO194" s="260"/>
      <c r="AP194" s="260"/>
      <c r="AQ194" s="260"/>
      <c r="AR194" s="260"/>
      <c r="AS194" s="260"/>
      <c r="AT194" s="260"/>
      <c r="AU194" s="260"/>
      <c r="AV194" s="260"/>
      <c r="AW194" s="260"/>
      <c r="AX194" s="260"/>
      <c r="AY194" s="260"/>
      <c r="AZ194" s="260"/>
      <c r="BA194" s="260"/>
      <c r="BB194" s="260"/>
      <c r="BC194" s="260"/>
      <c r="BD194" s="260"/>
      <c r="BE194" s="260"/>
      <c r="BF194" s="260"/>
      <c r="BG194" s="210"/>
      <c r="BH194" s="210"/>
      <c r="BI194" s="210"/>
    </row>
    <row r="195" spans="1:61" x14ac:dyDescent="0.25">
      <c r="A195" s="171" t="s">
        <v>91</v>
      </c>
      <c r="B195" s="164"/>
      <c r="C195" s="299" t="s">
        <v>628</v>
      </c>
      <c r="D195" s="166"/>
      <c r="E195" s="168"/>
      <c r="F195" s="167"/>
      <c r="G195" s="168"/>
      <c r="AO195" s="260"/>
      <c r="AP195" s="260"/>
      <c r="AQ195" s="260"/>
      <c r="AR195" s="260"/>
      <c r="AS195" s="260"/>
      <c r="AT195" s="260"/>
      <c r="AU195" s="260"/>
      <c r="AV195" s="260"/>
      <c r="AW195" s="260"/>
      <c r="AX195" s="260"/>
      <c r="AY195" s="260"/>
      <c r="AZ195" s="260"/>
      <c r="BA195" s="260"/>
      <c r="BB195" s="260"/>
      <c r="BC195" s="260"/>
      <c r="BD195" s="260"/>
      <c r="BE195" s="260"/>
      <c r="BF195" s="260"/>
      <c r="BG195" s="210"/>
      <c r="BH195" s="210"/>
      <c r="BI195" s="210"/>
    </row>
    <row r="196" spans="1:61" x14ac:dyDescent="0.25">
      <c r="A196" s="171" t="s">
        <v>91</v>
      </c>
      <c r="B196" s="164"/>
      <c r="C196" s="299" t="s">
        <v>628</v>
      </c>
      <c r="D196" s="166"/>
      <c r="E196" s="168"/>
      <c r="F196" s="167"/>
      <c r="G196" s="168"/>
      <c r="AO196" s="260"/>
      <c r="AP196" s="260"/>
      <c r="AQ196" s="260"/>
      <c r="AR196" s="260"/>
      <c r="AS196" s="260"/>
      <c r="AT196" s="260"/>
      <c r="AU196" s="260"/>
      <c r="AV196" s="260"/>
      <c r="AW196" s="260"/>
      <c r="AX196" s="260"/>
      <c r="AY196" s="260"/>
      <c r="AZ196" s="260"/>
      <c r="BA196" s="260"/>
      <c r="BB196" s="260"/>
      <c r="BC196" s="260"/>
      <c r="BD196" s="260"/>
      <c r="BE196" s="260"/>
      <c r="BF196" s="260"/>
      <c r="BG196" s="210"/>
      <c r="BH196" s="210"/>
      <c r="BI196" s="210"/>
    </row>
    <row r="197" spans="1:61" x14ac:dyDescent="0.25">
      <c r="A197" s="171" t="s">
        <v>91</v>
      </c>
      <c r="B197" s="164"/>
      <c r="C197" s="299" t="s">
        <v>628</v>
      </c>
      <c r="D197" s="166"/>
      <c r="E197" s="168"/>
      <c r="F197" s="167"/>
      <c r="G197" s="168"/>
      <c r="AO197" s="260"/>
      <c r="AP197" s="260"/>
      <c r="AQ197" s="260"/>
      <c r="AR197" s="260"/>
      <c r="AS197" s="260"/>
      <c r="AT197" s="260"/>
      <c r="AU197" s="260"/>
      <c r="AV197" s="260"/>
      <c r="AW197" s="260"/>
      <c r="AX197" s="260"/>
      <c r="AY197" s="260"/>
      <c r="AZ197" s="260"/>
      <c r="BA197" s="260"/>
      <c r="BB197" s="260"/>
      <c r="BC197" s="260"/>
      <c r="BD197" s="260"/>
      <c r="BE197" s="260"/>
      <c r="BF197" s="260"/>
      <c r="BG197" s="210"/>
      <c r="BH197" s="210"/>
      <c r="BI197" s="210"/>
    </row>
    <row r="198" spans="1:61" x14ac:dyDescent="0.25">
      <c r="A198" s="171" t="s">
        <v>91</v>
      </c>
      <c r="B198" s="164"/>
      <c r="C198" s="299" t="s">
        <v>628</v>
      </c>
      <c r="D198" s="166"/>
      <c r="E198" s="168"/>
      <c r="F198" s="167"/>
      <c r="G198" s="168"/>
      <c r="AO198" s="260"/>
      <c r="AP198" s="260"/>
      <c r="AQ198" s="260"/>
      <c r="AR198" s="260"/>
      <c r="AS198" s="260"/>
      <c r="AT198" s="260"/>
      <c r="AU198" s="260"/>
      <c r="AV198" s="260"/>
      <c r="AW198" s="260"/>
      <c r="AX198" s="260"/>
      <c r="AY198" s="260"/>
      <c r="AZ198" s="260"/>
      <c r="BA198" s="260"/>
      <c r="BB198" s="260"/>
      <c r="BC198" s="260"/>
      <c r="BD198" s="260"/>
      <c r="BE198" s="260"/>
      <c r="BF198" s="260"/>
      <c r="BG198" s="210"/>
      <c r="BH198" s="210"/>
      <c r="BI198" s="210"/>
    </row>
    <row r="199" spans="1:61" x14ac:dyDescent="0.25">
      <c r="A199" s="171" t="s">
        <v>91</v>
      </c>
      <c r="B199" s="164"/>
      <c r="C199" s="299" t="s">
        <v>628</v>
      </c>
      <c r="D199" s="166"/>
      <c r="E199" s="168"/>
      <c r="F199" s="167"/>
      <c r="G199" s="168"/>
      <c r="AO199" s="260"/>
      <c r="AP199" s="260"/>
      <c r="AQ199" s="260"/>
      <c r="AR199" s="260"/>
      <c r="AS199" s="260"/>
      <c r="AT199" s="260"/>
      <c r="AU199" s="260"/>
      <c r="AV199" s="260"/>
      <c r="AW199" s="260"/>
      <c r="AX199" s="260"/>
      <c r="AY199" s="260"/>
      <c r="AZ199" s="260"/>
      <c r="BA199" s="260"/>
      <c r="BB199" s="260"/>
      <c r="BC199" s="260"/>
      <c r="BD199" s="260"/>
      <c r="BE199" s="260"/>
      <c r="BF199" s="260"/>
      <c r="BG199" s="210"/>
      <c r="BH199" s="210"/>
      <c r="BI199" s="210"/>
    </row>
    <row r="200" spans="1:61" x14ac:dyDescent="0.25">
      <c r="A200" s="171" t="s">
        <v>91</v>
      </c>
      <c r="B200" s="164"/>
      <c r="C200" s="299" t="s">
        <v>628</v>
      </c>
      <c r="D200" s="166"/>
      <c r="E200" s="168"/>
      <c r="F200" s="167"/>
      <c r="G200" s="168"/>
      <c r="AO200" s="260"/>
      <c r="AP200" s="260"/>
      <c r="AQ200" s="260"/>
      <c r="AR200" s="260"/>
      <c r="AS200" s="260"/>
      <c r="AT200" s="260"/>
      <c r="AU200" s="260"/>
      <c r="AV200" s="260"/>
      <c r="AW200" s="260"/>
      <c r="AX200" s="260"/>
      <c r="AY200" s="260"/>
      <c r="AZ200" s="260"/>
      <c r="BA200" s="260"/>
      <c r="BB200" s="260"/>
      <c r="BC200" s="260"/>
      <c r="BD200" s="260"/>
      <c r="BE200" s="260"/>
      <c r="BF200" s="260"/>
      <c r="BG200" s="210"/>
      <c r="BH200" s="210"/>
      <c r="BI200" s="210"/>
    </row>
    <row r="201" spans="1:61" x14ac:dyDescent="0.25">
      <c r="A201" s="171" t="s">
        <v>91</v>
      </c>
      <c r="B201" s="164"/>
      <c r="C201" s="299" t="s">
        <v>628</v>
      </c>
      <c r="D201" s="166"/>
      <c r="E201" s="168"/>
      <c r="F201" s="167"/>
      <c r="G201" s="168"/>
      <c r="AO201" s="260"/>
      <c r="AP201" s="260"/>
      <c r="AQ201" s="260"/>
      <c r="AR201" s="260"/>
      <c r="AS201" s="260"/>
      <c r="AT201" s="260"/>
      <c r="AU201" s="260"/>
      <c r="AV201" s="260"/>
      <c r="AW201" s="260"/>
      <c r="AX201" s="260"/>
      <c r="AY201" s="260"/>
      <c r="AZ201" s="260"/>
      <c r="BA201" s="260"/>
      <c r="BB201" s="260"/>
      <c r="BC201" s="260"/>
      <c r="BD201" s="260"/>
      <c r="BE201" s="260"/>
      <c r="BF201" s="260"/>
      <c r="BG201" s="210"/>
      <c r="BH201" s="210"/>
      <c r="BI201" s="210"/>
    </row>
    <row r="202" spans="1:61" x14ac:dyDescent="0.25">
      <c r="A202" s="171" t="s">
        <v>91</v>
      </c>
      <c r="B202" s="164"/>
      <c r="C202" s="299" t="s">
        <v>628</v>
      </c>
      <c r="D202" s="166"/>
      <c r="E202" s="168"/>
      <c r="F202" s="167"/>
      <c r="G202" s="168"/>
      <c r="AO202" s="260"/>
      <c r="AP202" s="260"/>
      <c r="AQ202" s="260"/>
      <c r="AR202" s="260"/>
      <c r="AS202" s="260"/>
      <c r="AT202" s="260"/>
      <c r="AU202" s="260"/>
      <c r="AV202" s="260"/>
      <c r="AW202" s="260"/>
      <c r="AX202" s="260"/>
      <c r="AY202" s="260"/>
      <c r="AZ202" s="260"/>
      <c r="BA202" s="260"/>
      <c r="BB202" s="260"/>
      <c r="BC202" s="260"/>
      <c r="BD202" s="260"/>
      <c r="BE202" s="260"/>
      <c r="BF202" s="260"/>
      <c r="BG202" s="210"/>
      <c r="BH202" s="210"/>
      <c r="BI202" s="210"/>
    </row>
    <row r="203" spans="1:61" x14ac:dyDescent="0.25">
      <c r="A203" s="171" t="s">
        <v>91</v>
      </c>
      <c r="B203" s="164"/>
      <c r="C203" s="299" t="s">
        <v>628</v>
      </c>
      <c r="D203" s="166"/>
      <c r="E203" s="168"/>
      <c r="F203" s="167"/>
      <c r="G203" s="168"/>
      <c r="AO203" s="260"/>
      <c r="AP203" s="260"/>
      <c r="AQ203" s="260"/>
      <c r="AR203" s="260"/>
      <c r="AS203" s="260"/>
      <c r="AT203" s="260"/>
      <c r="AU203" s="260"/>
      <c r="AV203" s="260"/>
      <c r="AW203" s="260"/>
      <c r="AX203" s="260"/>
      <c r="AY203" s="260"/>
      <c r="AZ203" s="260"/>
      <c r="BA203" s="260"/>
      <c r="BB203" s="260"/>
      <c r="BC203" s="260"/>
      <c r="BD203" s="260"/>
      <c r="BE203" s="260"/>
      <c r="BF203" s="260"/>
      <c r="BG203" s="210"/>
      <c r="BH203" s="210"/>
      <c r="BI203" s="210"/>
    </row>
    <row r="204" spans="1:61" x14ac:dyDescent="0.25">
      <c r="A204" s="171" t="s">
        <v>91</v>
      </c>
      <c r="B204" s="164"/>
      <c r="C204" s="299" t="s">
        <v>628</v>
      </c>
      <c r="D204" s="166"/>
      <c r="E204" s="168"/>
      <c r="F204" s="167"/>
      <c r="G204" s="168"/>
      <c r="AO204" s="260"/>
      <c r="AP204" s="260"/>
      <c r="AQ204" s="260"/>
      <c r="AR204" s="260"/>
      <c r="AS204" s="260"/>
      <c r="AT204" s="260"/>
      <c r="AU204" s="260"/>
      <c r="AV204" s="260"/>
      <c r="AW204" s="260"/>
      <c r="AX204" s="260"/>
      <c r="AY204" s="260"/>
      <c r="AZ204" s="260"/>
      <c r="BA204" s="260"/>
      <c r="BB204" s="260"/>
      <c r="BC204" s="260"/>
      <c r="BD204" s="260"/>
      <c r="BE204" s="260"/>
      <c r="BF204" s="260"/>
      <c r="BG204" s="210"/>
      <c r="BH204" s="210"/>
      <c r="BI204" s="210"/>
    </row>
    <row r="205" spans="1:61" x14ac:dyDescent="0.25">
      <c r="A205" s="171" t="s">
        <v>91</v>
      </c>
      <c r="B205" s="164"/>
      <c r="C205" s="299" t="s">
        <v>628</v>
      </c>
      <c r="D205" s="166"/>
      <c r="E205" s="168"/>
      <c r="F205" s="167"/>
      <c r="G205" s="168"/>
      <c r="AO205" s="260"/>
      <c r="AP205" s="260"/>
      <c r="AQ205" s="260"/>
      <c r="AR205" s="260"/>
      <c r="AS205" s="260"/>
      <c r="AT205" s="260"/>
      <c r="AU205" s="260"/>
      <c r="AV205" s="260"/>
      <c r="AW205" s="260"/>
      <c r="AX205" s="260"/>
      <c r="AY205" s="260"/>
      <c r="AZ205" s="260"/>
      <c r="BA205" s="260"/>
      <c r="BB205" s="260"/>
      <c r="BC205" s="260"/>
      <c r="BD205" s="260"/>
      <c r="BE205" s="260"/>
      <c r="BF205" s="260"/>
      <c r="BG205" s="210"/>
      <c r="BH205" s="210"/>
      <c r="BI205" s="210"/>
    </row>
    <row r="206" spans="1:61" x14ac:dyDescent="0.25">
      <c r="A206" s="171" t="s">
        <v>91</v>
      </c>
      <c r="B206" s="164"/>
      <c r="C206" s="299" t="s">
        <v>628</v>
      </c>
      <c r="D206" s="166"/>
      <c r="E206" s="168"/>
      <c r="F206" s="167"/>
      <c r="G206" s="168"/>
      <c r="AO206" s="260"/>
      <c r="AP206" s="260"/>
      <c r="AQ206" s="260"/>
      <c r="AR206" s="260"/>
      <c r="AS206" s="260"/>
      <c r="AT206" s="260"/>
      <c r="AU206" s="260"/>
      <c r="AV206" s="260"/>
      <c r="AW206" s="260"/>
      <c r="AX206" s="260"/>
      <c r="AY206" s="260"/>
      <c r="AZ206" s="260"/>
      <c r="BA206" s="260"/>
      <c r="BB206" s="260"/>
      <c r="BC206" s="260"/>
      <c r="BD206" s="260"/>
      <c r="BE206" s="260"/>
      <c r="BF206" s="260"/>
      <c r="BG206" s="210"/>
      <c r="BH206" s="210"/>
      <c r="BI206" s="210"/>
    </row>
    <row r="207" spans="1:61" x14ac:dyDescent="0.25">
      <c r="A207" s="171" t="s">
        <v>91</v>
      </c>
      <c r="B207" s="164"/>
      <c r="C207" s="299" t="s">
        <v>628</v>
      </c>
      <c r="D207" s="166"/>
      <c r="E207" s="168"/>
      <c r="F207" s="167"/>
      <c r="G207" s="168"/>
      <c r="AO207" s="260"/>
      <c r="AP207" s="260"/>
      <c r="AQ207" s="260"/>
      <c r="AR207" s="260"/>
      <c r="AS207" s="260"/>
      <c r="AT207" s="260"/>
      <c r="AU207" s="260"/>
      <c r="AV207" s="260"/>
      <c r="AW207" s="260"/>
      <c r="AX207" s="260"/>
      <c r="AY207" s="260"/>
      <c r="AZ207" s="260"/>
      <c r="BA207" s="260"/>
      <c r="BB207" s="260"/>
      <c r="BC207" s="260"/>
      <c r="BD207" s="260"/>
      <c r="BE207" s="260"/>
      <c r="BF207" s="260"/>
      <c r="BG207" s="210"/>
      <c r="BH207" s="210"/>
      <c r="BI207" s="210"/>
    </row>
    <row r="208" spans="1:61" x14ac:dyDescent="0.25">
      <c r="A208" s="171" t="s">
        <v>91</v>
      </c>
      <c r="B208" s="164"/>
      <c r="C208" s="299" t="s">
        <v>628</v>
      </c>
      <c r="D208" s="166"/>
      <c r="E208" s="168"/>
      <c r="F208" s="167"/>
      <c r="G208" s="168"/>
      <c r="AO208" s="260"/>
      <c r="AP208" s="260"/>
      <c r="AQ208" s="260"/>
      <c r="AR208" s="260"/>
      <c r="AS208" s="260"/>
      <c r="AT208" s="260"/>
      <c r="AU208" s="260"/>
      <c r="AV208" s="260"/>
      <c r="AW208" s="260"/>
      <c r="AX208" s="260"/>
      <c r="AY208" s="260"/>
      <c r="AZ208" s="260"/>
      <c r="BA208" s="260"/>
      <c r="BB208" s="260"/>
      <c r="BC208" s="260"/>
      <c r="BD208" s="260"/>
      <c r="BE208" s="260"/>
      <c r="BF208" s="260"/>
      <c r="BG208" s="210"/>
      <c r="BH208" s="210"/>
      <c r="BI208" s="210"/>
    </row>
    <row r="209" spans="1:61" x14ac:dyDescent="0.25">
      <c r="A209" s="171" t="s">
        <v>91</v>
      </c>
      <c r="B209" s="164"/>
      <c r="C209" s="299" t="s">
        <v>628</v>
      </c>
      <c r="D209" s="166"/>
      <c r="E209" s="168"/>
      <c r="F209" s="167"/>
      <c r="G209" s="168"/>
      <c r="AO209" s="260"/>
      <c r="AP209" s="260"/>
      <c r="AQ209" s="260"/>
      <c r="AR209" s="260"/>
      <c r="AS209" s="260"/>
      <c r="AT209" s="260"/>
      <c r="AU209" s="260"/>
      <c r="AV209" s="260"/>
      <c r="AW209" s="260"/>
      <c r="AX209" s="260"/>
      <c r="AY209" s="260"/>
      <c r="AZ209" s="260"/>
      <c r="BA209" s="260"/>
      <c r="BB209" s="260"/>
      <c r="BC209" s="260"/>
      <c r="BD209" s="260"/>
      <c r="BE209" s="260"/>
      <c r="BF209" s="260"/>
      <c r="BG209" s="210"/>
      <c r="BH209" s="210"/>
      <c r="BI209" s="210"/>
    </row>
    <row r="210" spans="1:61" x14ac:dyDescent="0.25">
      <c r="A210" s="171" t="s">
        <v>91</v>
      </c>
      <c r="B210" s="164"/>
      <c r="C210" s="299" t="s">
        <v>628</v>
      </c>
      <c r="D210" s="166"/>
      <c r="E210" s="168"/>
      <c r="F210" s="167"/>
      <c r="G210" s="168"/>
      <c r="AO210" s="260"/>
      <c r="AP210" s="260"/>
      <c r="AQ210" s="260"/>
      <c r="AR210" s="260"/>
      <c r="AS210" s="260"/>
      <c r="AT210" s="260"/>
      <c r="AU210" s="260"/>
      <c r="AV210" s="260"/>
      <c r="AW210" s="260"/>
      <c r="AX210" s="260"/>
      <c r="AY210" s="260"/>
      <c r="AZ210" s="260"/>
      <c r="BA210" s="260"/>
      <c r="BB210" s="260"/>
      <c r="BC210" s="260"/>
      <c r="BD210" s="260"/>
      <c r="BE210" s="260"/>
      <c r="BF210" s="260"/>
      <c r="BG210" s="210"/>
      <c r="BH210" s="210"/>
      <c r="BI210" s="210"/>
    </row>
    <row r="211" spans="1:61" x14ac:dyDescent="0.25">
      <c r="A211" s="171" t="s">
        <v>91</v>
      </c>
      <c r="B211" s="164"/>
      <c r="C211" s="299" t="s">
        <v>628</v>
      </c>
      <c r="D211" s="166"/>
      <c r="E211" s="168"/>
      <c r="F211" s="167"/>
      <c r="G211" s="168"/>
      <c r="AO211" s="260"/>
      <c r="AP211" s="260"/>
      <c r="AQ211" s="260"/>
      <c r="AR211" s="260"/>
      <c r="AS211" s="260"/>
      <c r="AT211" s="260"/>
      <c r="AU211" s="260"/>
      <c r="AV211" s="260"/>
      <c r="AW211" s="260"/>
      <c r="AX211" s="260"/>
      <c r="AY211" s="260"/>
      <c r="AZ211" s="260"/>
      <c r="BA211" s="260"/>
      <c r="BB211" s="260"/>
      <c r="BC211" s="260"/>
      <c r="BD211" s="260"/>
      <c r="BE211" s="260"/>
      <c r="BF211" s="260"/>
      <c r="BG211" s="210"/>
      <c r="BH211" s="210"/>
      <c r="BI211" s="210"/>
    </row>
    <row r="212" spans="1:61" x14ac:dyDescent="0.25">
      <c r="A212" s="171" t="s">
        <v>91</v>
      </c>
      <c r="B212" s="164"/>
      <c r="C212" s="299" t="s">
        <v>628</v>
      </c>
      <c r="D212" s="166"/>
      <c r="E212" s="168"/>
      <c r="F212" s="167"/>
      <c r="G212" s="168"/>
      <c r="AO212" s="260"/>
      <c r="AP212" s="260"/>
      <c r="AQ212" s="260"/>
      <c r="AR212" s="260"/>
      <c r="AS212" s="260"/>
      <c r="AT212" s="260"/>
      <c r="AU212" s="260"/>
      <c r="AV212" s="260"/>
      <c r="AW212" s="260"/>
      <c r="AX212" s="260"/>
      <c r="AY212" s="260"/>
      <c r="AZ212" s="260"/>
      <c r="BA212" s="260"/>
      <c r="BB212" s="260"/>
      <c r="BC212" s="260"/>
      <c r="BD212" s="260"/>
      <c r="BE212" s="260"/>
      <c r="BF212" s="260"/>
      <c r="BG212" s="210"/>
      <c r="BH212" s="210"/>
      <c r="BI212" s="210"/>
    </row>
    <row r="213" spans="1:61" x14ac:dyDescent="0.25">
      <c r="A213" s="171" t="s">
        <v>91</v>
      </c>
      <c r="B213" s="164"/>
      <c r="C213" s="299" t="s">
        <v>628</v>
      </c>
      <c r="D213" s="166"/>
      <c r="E213" s="168"/>
      <c r="F213" s="167"/>
      <c r="G213" s="168"/>
      <c r="AO213" s="260"/>
      <c r="AP213" s="260"/>
      <c r="AQ213" s="260"/>
      <c r="AR213" s="260"/>
      <c r="AS213" s="260"/>
      <c r="AT213" s="260"/>
      <c r="AU213" s="260"/>
      <c r="AV213" s="260"/>
      <c r="AW213" s="260"/>
      <c r="AX213" s="260"/>
      <c r="AY213" s="260"/>
      <c r="AZ213" s="260"/>
      <c r="BA213" s="260"/>
      <c r="BB213" s="260"/>
      <c r="BC213" s="260"/>
      <c r="BD213" s="260"/>
      <c r="BE213" s="260"/>
      <c r="BF213" s="260"/>
      <c r="BG213" s="210"/>
      <c r="BH213" s="210"/>
      <c r="BI213" s="210"/>
    </row>
    <row r="214" spans="1:61" x14ac:dyDescent="0.25">
      <c r="A214" s="171" t="s">
        <v>91</v>
      </c>
      <c r="B214" s="164"/>
      <c r="C214" s="299" t="s">
        <v>628</v>
      </c>
      <c r="D214" s="166"/>
      <c r="E214" s="168"/>
      <c r="F214" s="167"/>
      <c r="G214" s="168"/>
      <c r="AO214" s="260"/>
      <c r="AP214" s="260"/>
      <c r="AQ214" s="260"/>
      <c r="AR214" s="260"/>
      <c r="AS214" s="260"/>
      <c r="AT214" s="260"/>
      <c r="AU214" s="260"/>
      <c r="AV214" s="260"/>
      <c r="AW214" s="260"/>
      <c r="AX214" s="260"/>
      <c r="AY214" s="260"/>
      <c r="AZ214" s="260"/>
      <c r="BA214" s="260"/>
      <c r="BB214" s="260"/>
      <c r="BC214" s="260"/>
      <c r="BD214" s="260"/>
      <c r="BE214" s="260"/>
      <c r="BF214" s="260"/>
      <c r="BG214" s="210"/>
      <c r="BH214" s="210"/>
      <c r="BI214" s="210"/>
    </row>
    <row r="215" spans="1:61" x14ac:dyDescent="0.25">
      <c r="A215" s="171" t="s">
        <v>91</v>
      </c>
      <c r="B215" s="164"/>
      <c r="C215" s="299" t="s">
        <v>628</v>
      </c>
      <c r="D215" s="166"/>
      <c r="E215" s="168"/>
      <c r="F215" s="167"/>
      <c r="G215" s="168"/>
      <c r="AO215" s="260"/>
      <c r="AP215" s="260"/>
      <c r="AQ215" s="260"/>
      <c r="AR215" s="260"/>
      <c r="AS215" s="260"/>
      <c r="AT215" s="260"/>
      <c r="AU215" s="260"/>
      <c r="AV215" s="260"/>
      <c r="AW215" s="260"/>
      <c r="AX215" s="260"/>
      <c r="AY215" s="260"/>
      <c r="AZ215" s="260"/>
      <c r="BA215" s="260"/>
      <c r="BB215" s="260"/>
      <c r="BC215" s="260"/>
      <c r="BD215" s="260"/>
      <c r="BE215" s="260"/>
      <c r="BF215" s="260"/>
      <c r="BG215" s="210"/>
      <c r="BH215" s="210"/>
      <c r="BI215" s="210"/>
    </row>
    <row r="216" spans="1:61" x14ac:dyDescent="0.25">
      <c r="A216" s="171" t="s">
        <v>91</v>
      </c>
      <c r="B216" s="164"/>
      <c r="C216" s="299" t="s">
        <v>628</v>
      </c>
      <c r="D216" s="166"/>
      <c r="E216" s="168"/>
      <c r="F216" s="167"/>
      <c r="G216" s="168"/>
      <c r="AO216" s="260"/>
      <c r="AP216" s="260"/>
      <c r="AQ216" s="260"/>
      <c r="AR216" s="260"/>
      <c r="AS216" s="260"/>
      <c r="AT216" s="260"/>
      <c r="AU216" s="260"/>
      <c r="AV216" s="260"/>
      <c r="AW216" s="260"/>
      <c r="AX216" s="260"/>
      <c r="AY216" s="260"/>
      <c r="AZ216" s="260"/>
      <c r="BA216" s="260"/>
      <c r="BB216" s="260"/>
      <c r="BC216" s="260"/>
      <c r="BD216" s="260"/>
      <c r="BE216" s="260"/>
      <c r="BF216" s="260"/>
      <c r="BG216" s="210"/>
      <c r="BH216" s="210"/>
      <c r="BI216" s="210"/>
    </row>
    <row r="217" spans="1:61" x14ac:dyDescent="0.25">
      <c r="A217" s="171" t="s">
        <v>91</v>
      </c>
      <c r="B217" s="164"/>
      <c r="C217" s="299" t="s">
        <v>628</v>
      </c>
      <c r="D217" s="166"/>
      <c r="E217" s="168"/>
      <c r="F217" s="167"/>
      <c r="G217" s="168"/>
      <c r="AO217" s="260"/>
      <c r="AP217" s="260"/>
      <c r="AQ217" s="260"/>
      <c r="AR217" s="260"/>
      <c r="AS217" s="260"/>
      <c r="AT217" s="260"/>
      <c r="AU217" s="260"/>
      <c r="AV217" s="260"/>
      <c r="AW217" s="260"/>
      <c r="AX217" s="260"/>
      <c r="AY217" s="260"/>
      <c r="AZ217" s="260"/>
      <c r="BA217" s="260"/>
      <c r="BB217" s="260"/>
      <c r="BC217" s="260"/>
      <c r="BD217" s="260"/>
      <c r="BE217" s="260"/>
      <c r="BF217" s="260"/>
      <c r="BG217" s="210"/>
      <c r="BH217" s="210"/>
      <c r="BI217" s="210"/>
    </row>
    <row r="218" spans="1:61" x14ac:dyDescent="0.25">
      <c r="A218" s="171" t="s">
        <v>91</v>
      </c>
      <c r="B218" s="164"/>
      <c r="C218" s="299" t="s">
        <v>628</v>
      </c>
      <c r="D218" s="166"/>
      <c r="E218" s="168"/>
      <c r="F218" s="167"/>
      <c r="G218" s="168"/>
      <c r="AO218" s="260"/>
      <c r="AP218" s="260"/>
      <c r="AQ218" s="260"/>
      <c r="AR218" s="260"/>
      <c r="AS218" s="260"/>
      <c r="AT218" s="260"/>
      <c r="AU218" s="260"/>
      <c r="AV218" s="260"/>
      <c r="AW218" s="260"/>
      <c r="AX218" s="260"/>
      <c r="AY218" s="260"/>
      <c r="AZ218" s="260"/>
      <c r="BA218" s="260"/>
      <c r="BB218" s="260"/>
      <c r="BC218" s="260"/>
      <c r="BD218" s="260"/>
      <c r="BE218" s="260"/>
      <c r="BF218" s="260"/>
      <c r="BG218" s="210"/>
      <c r="BH218" s="210"/>
      <c r="BI218" s="210"/>
    </row>
    <row r="219" spans="1:61" x14ac:dyDescent="0.25">
      <c r="A219" s="171" t="s">
        <v>91</v>
      </c>
      <c r="B219" s="164"/>
      <c r="C219" s="299" t="s">
        <v>628</v>
      </c>
      <c r="D219" s="166"/>
      <c r="E219" s="168"/>
      <c r="F219" s="167"/>
      <c r="G219" s="168"/>
      <c r="AO219" s="260"/>
      <c r="AP219" s="260"/>
      <c r="AQ219" s="260"/>
      <c r="AR219" s="260"/>
      <c r="AS219" s="260"/>
      <c r="AT219" s="260"/>
      <c r="AU219" s="260"/>
      <c r="AV219" s="260"/>
      <c r="AW219" s="260"/>
      <c r="AX219" s="260"/>
      <c r="AY219" s="260"/>
      <c r="AZ219" s="260"/>
      <c r="BA219" s="260"/>
      <c r="BB219" s="260"/>
      <c r="BC219" s="260"/>
      <c r="BD219" s="260"/>
      <c r="BE219" s="260"/>
      <c r="BF219" s="260"/>
      <c r="BG219" s="210"/>
      <c r="BH219" s="210"/>
      <c r="BI219" s="210"/>
    </row>
    <row r="220" spans="1:61" x14ac:dyDescent="0.25">
      <c r="A220" s="171" t="s">
        <v>91</v>
      </c>
      <c r="B220" s="164"/>
      <c r="C220" s="299" t="s">
        <v>628</v>
      </c>
      <c r="D220" s="166"/>
      <c r="E220" s="168"/>
      <c r="F220" s="167"/>
      <c r="G220" s="168"/>
      <c r="AO220" s="260"/>
      <c r="AP220" s="260"/>
      <c r="AQ220" s="260"/>
      <c r="AR220" s="260"/>
      <c r="AS220" s="260"/>
      <c r="AT220" s="260"/>
      <c r="AU220" s="260"/>
      <c r="AV220" s="260"/>
      <c r="AW220" s="260"/>
      <c r="AX220" s="260"/>
      <c r="AY220" s="260"/>
      <c r="AZ220" s="260"/>
      <c r="BA220" s="260"/>
      <c r="BB220" s="260"/>
      <c r="BC220" s="260"/>
      <c r="BD220" s="260"/>
      <c r="BE220" s="260"/>
      <c r="BF220" s="260"/>
      <c r="BG220" s="210"/>
      <c r="BH220" s="210"/>
      <c r="BI220" s="210"/>
    </row>
    <row r="221" spans="1:61" x14ac:dyDescent="0.25">
      <c r="A221" s="171" t="s">
        <v>91</v>
      </c>
      <c r="B221" s="164"/>
      <c r="C221" s="299" t="s">
        <v>628</v>
      </c>
      <c r="D221" s="166"/>
      <c r="E221" s="168"/>
      <c r="F221" s="167"/>
      <c r="G221" s="168"/>
      <c r="AO221" s="260"/>
      <c r="AP221" s="260"/>
      <c r="AQ221" s="260"/>
      <c r="AR221" s="260"/>
      <c r="AS221" s="260"/>
      <c r="AT221" s="260"/>
      <c r="AU221" s="260"/>
      <c r="AV221" s="260"/>
      <c r="AW221" s="260"/>
      <c r="AX221" s="260"/>
      <c r="AY221" s="260"/>
      <c r="AZ221" s="260"/>
      <c r="BA221" s="260"/>
      <c r="BB221" s="260"/>
      <c r="BC221" s="260"/>
      <c r="BD221" s="260"/>
      <c r="BE221" s="260"/>
      <c r="BF221" s="260"/>
      <c r="BG221" s="210"/>
      <c r="BH221" s="210"/>
      <c r="BI221" s="210"/>
    </row>
    <row r="222" spans="1:61" x14ac:dyDescent="0.25">
      <c r="A222" s="171" t="s">
        <v>91</v>
      </c>
      <c r="B222" s="164"/>
      <c r="C222" s="299" t="s">
        <v>628</v>
      </c>
      <c r="D222" s="166"/>
      <c r="E222" s="168"/>
      <c r="F222" s="167"/>
      <c r="G222" s="168"/>
      <c r="AO222" s="260"/>
      <c r="AP222" s="260"/>
      <c r="AQ222" s="260"/>
      <c r="AR222" s="260"/>
      <c r="AS222" s="260"/>
      <c r="AT222" s="260"/>
      <c r="AU222" s="260"/>
      <c r="AV222" s="260"/>
      <c r="AW222" s="260"/>
      <c r="AX222" s="260"/>
      <c r="AY222" s="260"/>
      <c r="AZ222" s="260"/>
      <c r="BA222" s="260"/>
      <c r="BB222" s="260"/>
      <c r="BC222" s="260"/>
      <c r="BD222" s="260"/>
      <c r="BE222" s="260"/>
      <c r="BF222" s="260"/>
      <c r="BG222" s="210"/>
      <c r="BH222" s="210"/>
      <c r="BI222" s="210"/>
    </row>
    <row r="223" spans="1:61" x14ac:dyDescent="0.25">
      <c r="A223" s="171" t="s">
        <v>91</v>
      </c>
      <c r="B223" s="164"/>
      <c r="C223" s="299" t="s">
        <v>628</v>
      </c>
      <c r="D223" s="166"/>
      <c r="E223" s="168"/>
      <c r="F223" s="167"/>
      <c r="G223" s="168"/>
      <c r="AO223" s="260"/>
      <c r="AP223" s="260"/>
      <c r="AQ223" s="260"/>
      <c r="AR223" s="260"/>
      <c r="AS223" s="260"/>
      <c r="AT223" s="260"/>
      <c r="AU223" s="260"/>
      <c r="AV223" s="260"/>
      <c r="AW223" s="260"/>
      <c r="AX223" s="260"/>
      <c r="AY223" s="260"/>
      <c r="AZ223" s="260"/>
      <c r="BA223" s="260"/>
      <c r="BB223" s="260"/>
      <c r="BC223" s="260"/>
      <c r="BD223" s="260"/>
      <c r="BE223" s="260"/>
      <c r="BF223" s="260"/>
      <c r="BG223" s="210"/>
      <c r="BH223" s="210"/>
      <c r="BI223" s="210"/>
    </row>
    <row r="224" spans="1:61" x14ac:dyDescent="0.25">
      <c r="A224" s="171" t="s">
        <v>91</v>
      </c>
      <c r="B224" s="164"/>
      <c r="C224" s="299" t="s">
        <v>628</v>
      </c>
      <c r="D224" s="166"/>
      <c r="E224" s="168"/>
      <c r="F224" s="167"/>
      <c r="G224" s="168"/>
      <c r="AO224" s="260"/>
      <c r="AP224" s="260"/>
      <c r="AQ224" s="260"/>
      <c r="AR224" s="260"/>
      <c r="AS224" s="260"/>
      <c r="AT224" s="260"/>
      <c r="AU224" s="260"/>
      <c r="AV224" s="260"/>
      <c r="AW224" s="260"/>
      <c r="AX224" s="260"/>
      <c r="AY224" s="260"/>
      <c r="AZ224" s="260"/>
      <c r="BA224" s="260"/>
      <c r="BB224" s="260"/>
      <c r="BC224" s="260"/>
      <c r="BD224" s="260"/>
      <c r="BE224" s="260"/>
      <c r="BF224" s="260"/>
      <c r="BG224" s="210"/>
      <c r="BH224" s="210"/>
      <c r="BI224" s="210"/>
    </row>
    <row r="225" spans="1:61" x14ac:dyDescent="0.25">
      <c r="A225" s="171" t="s">
        <v>91</v>
      </c>
      <c r="B225" s="164"/>
      <c r="C225" s="299" t="s">
        <v>628</v>
      </c>
      <c r="D225" s="166"/>
      <c r="E225" s="168"/>
      <c r="F225" s="167"/>
      <c r="G225" s="168"/>
      <c r="AO225" s="260"/>
      <c r="AP225" s="260"/>
      <c r="AQ225" s="260"/>
      <c r="AR225" s="260"/>
      <c r="AS225" s="260"/>
      <c r="AT225" s="260"/>
      <c r="AU225" s="260"/>
      <c r="AV225" s="260"/>
      <c r="AW225" s="260"/>
      <c r="AX225" s="260"/>
      <c r="AY225" s="260"/>
      <c r="AZ225" s="260"/>
      <c r="BA225" s="260"/>
      <c r="BB225" s="260"/>
      <c r="BC225" s="260"/>
      <c r="BD225" s="260"/>
      <c r="BE225" s="260"/>
      <c r="BF225" s="260"/>
      <c r="BG225" s="210"/>
      <c r="BH225" s="210"/>
      <c r="BI225" s="210"/>
    </row>
    <row r="226" spans="1:61" x14ac:dyDescent="0.25">
      <c r="A226" s="171" t="s">
        <v>91</v>
      </c>
      <c r="B226" s="164"/>
      <c r="C226" s="299" t="s">
        <v>628</v>
      </c>
      <c r="D226" s="166"/>
      <c r="E226" s="168"/>
      <c r="F226" s="167"/>
      <c r="G226" s="168"/>
      <c r="AO226" s="260"/>
      <c r="AP226" s="260"/>
      <c r="AQ226" s="260"/>
      <c r="AR226" s="260"/>
      <c r="AS226" s="260"/>
      <c r="AT226" s="260"/>
      <c r="AU226" s="260"/>
      <c r="AV226" s="260"/>
      <c r="AW226" s="260"/>
      <c r="AX226" s="260"/>
      <c r="AY226" s="260"/>
      <c r="AZ226" s="260"/>
      <c r="BA226" s="260"/>
      <c r="BB226" s="260"/>
      <c r="BC226" s="260"/>
      <c r="BD226" s="260"/>
      <c r="BE226" s="260"/>
      <c r="BF226" s="260"/>
      <c r="BG226" s="210"/>
      <c r="BH226" s="210"/>
      <c r="BI226" s="210"/>
    </row>
    <row r="227" spans="1:61" x14ac:dyDescent="0.25">
      <c r="A227" s="171" t="s">
        <v>91</v>
      </c>
      <c r="B227" s="164"/>
      <c r="C227" s="299" t="s">
        <v>628</v>
      </c>
      <c r="D227" s="166"/>
      <c r="E227" s="168"/>
      <c r="F227" s="167"/>
      <c r="G227" s="168"/>
      <c r="AO227" s="260"/>
      <c r="AP227" s="260"/>
      <c r="AQ227" s="260"/>
      <c r="AR227" s="260"/>
      <c r="AS227" s="260"/>
      <c r="AT227" s="260"/>
      <c r="AU227" s="260"/>
      <c r="AV227" s="260"/>
      <c r="AW227" s="260"/>
      <c r="AX227" s="260"/>
      <c r="AY227" s="260"/>
      <c r="AZ227" s="260"/>
      <c r="BA227" s="260"/>
      <c r="BB227" s="260"/>
      <c r="BC227" s="260"/>
      <c r="BD227" s="260"/>
      <c r="BE227" s="260"/>
      <c r="BF227" s="260"/>
      <c r="BG227" s="210"/>
      <c r="BH227" s="210"/>
      <c r="BI227" s="210"/>
    </row>
    <row r="228" spans="1:61" x14ac:dyDescent="0.25">
      <c r="A228" s="171" t="s">
        <v>91</v>
      </c>
      <c r="B228" s="164"/>
      <c r="C228" s="299" t="s">
        <v>628</v>
      </c>
      <c r="D228" s="166"/>
      <c r="E228" s="168"/>
      <c r="F228" s="167"/>
      <c r="G228" s="168"/>
      <c r="AO228" s="260"/>
      <c r="AP228" s="260"/>
      <c r="AQ228" s="260"/>
      <c r="AR228" s="260"/>
      <c r="AS228" s="260"/>
      <c r="AT228" s="260"/>
      <c r="AU228" s="260"/>
      <c r="AV228" s="260"/>
      <c r="AW228" s="260"/>
      <c r="AX228" s="260"/>
      <c r="AY228" s="260"/>
      <c r="AZ228" s="260"/>
      <c r="BA228" s="260"/>
      <c r="BB228" s="260"/>
      <c r="BC228" s="260"/>
      <c r="BD228" s="260"/>
      <c r="BE228" s="260"/>
      <c r="BF228" s="260"/>
      <c r="BG228" s="210"/>
      <c r="BH228" s="210"/>
      <c r="BI228" s="210"/>
    </row>
    <row r="229" spans="1:61" x14ac:dyDescent="0.25">
      <c r="A229" s="171" t="s">
        <v>91</v>
      </c>
      <c r="B229" s="164"/>
      <c r="C229" s="299" t="s">
        <v>628</v>
      </c>
      <c r="D229" s="166"/>
      <c r="E229" s="168"/>
      <c r="F229" s="167"/>
      <c r="G229" s="168"/>
      <c r="AO229" s="260"/>
      <c r="AP229" s="260"/>
      <c r="AQ229" s="260"/>
      <c r="AR229" s="260"/>
      <c r="AS229" s="260"/>
      <c r="AT229" s="260"/>
      <c r="AU229" s="260"/>
      <c r="AV229" s="260"/>
      <c r="AW229" s="260"/>
      <c r="AX229" s="260"/>
      <c r="AY229" s="260"/>
      <c r="AZ229" s="260"/>
      <c r="BA229" s="260"/>
      <c r="BB229" s="260"/>
      <c r="BC229" s="260"/>
      <c r="BD229" s="260"/>
      <c r="BE229" s="260"/>
      <c r="BF229" s="260"/>
      <c r="BG229" s="210"/>
      <c r="BH229" s="210"/>
      <c r="BI229" s="210"/>
    </row>
    <row r="230" spans="1:61" x14ac:dyDescent="0.25">
      <c r="A230" s="171" t="s">
        <v>91</v>
      </c>
      <c r="B230" s="164"/>
      <c r="C230" s="299" t="s">
        <v>628</v>
      </c>
      <c r="D230" s="166"/>
      <c r="E230" s="168"/>
      <c r="F230" s="167"/>
      <c r="G230" s="168"/>
      <c r="AO230" s="260"/>
      <c r="AP230" s="260"/>
      <c r="AQ230" s="260"/>
      <c r="AR230" s="260"/>
      <c r="AS230" s="260"/>
      <c r="AT230" s="260"/>
      <c r="AU230" s="260"/>
      <c r="AV230" s="260"/>
      <c r="AW230" s="260"/>
      <c r="AX230" s="260"/>
      <c r="AY230" s="260"/>
      <c r="AZ230" s="260"/>
      <c r="BA230" s="260"/>
      <c r="BB230" s="260"/>
      <c r="BC230" s="260"/>
      <c r="BD230" s="260"/>
      <c r="BE230" s="260"/>
      <c r="BF230" s="260"/>
      <c r="BG230" s="210"/>
      <c r="BH230" s="210"/>
      <c r="BI230" s="210"/>
    </row>
    <row r="231" spans="1:61" x14ac:dyDescent="0.25">
      <c r="A231" s="171" t="s">
        <v>91</v>
      </c>
      <c r="B231" s="164"/>
      <c r="C231" s="299" t="s">
        <v>628</v>
      </c>
      <c r="D231" s="166"/>
      <c r="E231" s="168"/>
      <c r="F231" s="167"/>
      <c r="G231" s="168"/>
      <c r="AO231" s="260"/>
      <c r="AP231" s="260"/>
      <c r="AQ231" s="260"/>
      <c r="AR231" s="260"/>
      <c r="AS231" s="260"/>
      <c r="AT231" s="260"/>
      <c r="AU231" s="260"/>
      <c r="AV231" s="260"/>
      <c r="AW231" s="260"/>
      <c r="AX231" s="260"/>
      <c r="AY231" s="260"/>
      <c r="AZ231" s="260"/>
      <c r="BA231" s="260"/>
      <c r="BB231" s="260"/>
      <c r="BC231" s="260"/>
      <c r="BD231" s="260"/>
      <c r="BE231" s="260"/>
      <c r="BF231" s="260"/>
      <c r="BG231" s="210"/>
      <c r="BH231" s="210"/>
      <c r="BI231" s="210"/>
    </row>
    <row r="232" spans="1:61" x14ac:dyDescent="0.25">
      <c r="A232" s="171" t="s">
        <v>91</v>
      </c>
      <c r="B232" s="164"/>
      <c r="C232" s="299" t="s">
        <v>628</v>
      </c>
      <c r="D232" s="166"/>
      <c r="E232" s="168"/>
      <c r="F232" s="167"/>
      <c r="G232" s="168"/>
      <c r="AO232" s="260"/>
      <c r="AP232" s="260"/>
      <c r="AQ232" s="260"/>
      <c r="AR232" s="260"/>
      <c r="AS232" s="260"/>
      <c r="AT232" s="260"/>
      <c r="AU232" s="260"/>
      <c r="AV232" s="260"/>
      <c r="AW232" s="260"/>
      <c r="AX232" s="260"/>
      <c r="AY232" s="260"/>
      <c r="AZ232" s="260"/>
      <c r="BA232" s="260"/>
      <c r="BB232" s="260"/>
      <c r="BC232" s="260"/>
      <c r="BD232" s="260"/>
      <c r="BE232" s="260"/>
      <c r="BF232" s="260"/>
      <c r="BG232" s="210"/>
      <c r="BH232" s="210"/>
      <c r="BI232" s="210"/>
    </row>
    <row r="233" spans="1:61" x14ac:dyDescent="0.25">
      <c r="A233" s="171" t="s">
        <v>91</v>
      </c>
      <c r="B233" s="164"/>
      <c r="C233" s="299" t="s">
        <v>628</v>
      </c>
      <c r="D233" s="166"/>
      <c r="E233" s="168"/>
      <c r="F233" s="167"/>
      <c r="G233" s="168"/>
      <c r="AO233" s="260"/>
      <c r="AP233" s="260"/>
      <c r="AQ233" s="260"/>
      <c r="AR233" s="260"/>
      <c r="AS233" s="260"/>
      <c r="AT233" s="260"/>
      <c r="AU233" s="260"/>
      <c r="AV233" s="260"/>
      <c r="AW233" s="260"/>
      <c r="AX233" s="260"/>
      <c r="AY233" s="260"/>
      <c r="AZ233" s="260"/>
      <c r="BA233" s="260"/>
      <c r="BB233" s="260"/>
      <c r="BC233" s="260"/>
      <c r="BD233" s="260"/>
      <c r="BE233" s="260"/>
      <c r="BF233" s="260"/>
      <c r="BG233" s="210"/>
      <c r="BH233" s="210"/>
      <c r="BI233" s="210"/>
    </row>
    <row r="234" spans="1:61" x14ac:dyDescent="0.25">
      <c r="A234" s="171" t="s">
        <v>91</v>
      </c>
      <c r="B234" s="164"/>
      <c r="C234" s="299" t="s">
        <v>628</v>
      </c>
      <c r="D234" s="166"/>
      <c r="E234" s="168"/>
      <c r="F234" s="167"/>
      <c r="G234" s="168"/>
      <c r="AO234" s="260"/>
      <c r="AP234" s="260"/>
      <c r="AQ234" s="260"/>
      <c r="AR234" s="260"/>
      <c r="AS234" s="260"/>
      <c r="AT234" s="260"/>
      <c r="AU234" s="260"/>
      <c r="AV234" s="260"/>
      <c r="AW234" s="260"/>
      <c r="AX234" s="260"/>
      <c r="AY234" s="260"/>
      <c r="AZ234" s="260"/>
      <c r="BA234" s="260"/>
      <c r="BB234" s="260"/>
      <c r="BC234" s="260"/>
      <c r="BD234" s="260"/>
      <c r="BE234" s="260"/>
      <c r="BF234" s="260"/>
      <c r="BG234" s="210"/>
      <c r="BH234" s="210"/>
      <c r="BI234" s="210"/>
    </row>
    <row r="235" spans="1:61" x14ac:dyDescent="0.25">
      <c r="A235" s="171" t="s">
        <v>91</v>
      </c>
      <c r="B235" s="164"/>
      <c r="C235" s="299" t="s">
        <v>628</v>
      </c>
      <c r="D235" s="166"/>
      <c r="E235" s="168"/>
      <c r="F235" s="167"/>
      <c r="G235" s="168"/>
      <c r="AO235" s="260"/>
      <c r="AP235" s="260"/>
      <c r="AQ235" s="260"/>
      <c r="AR235" s="260"/>
      <c r="AS235" s="260"/>
      <c r="AT235" s="260"/>
      <c r="AU235" s="260"/>
      <c r="AV235" s="260"/>
      <c r="AW235" s="260"/>
      <c r="AX235" s="260"/>
      <c r="AY235" s="260"/>
      <c r="AZ235" s="260"/>
      <c r="BA235" s="260"/>
      <c r="BB235" s="260"/>
      <c r="BC235" s="260"/>
      <c r="BD235" s="260"/>
      <c r="BE235" s="260"/>
      <c r="BF235" s="260"/>
      <c r="BG235" s="210"/>
      <c r="BH235" s="210"/>
      <c r="BI235" s="210"/>
    </row>
    <row r="236" spans="1:61" x14ac:dyDescent="0.25">
      <c r="A236" s="171" t="s">
        <v>91</v>
      </c>
      <c r="B236" s="164"/>
      <c r="C236" s="299" t="s">
        <v>628</v>
      </c>
      <c r="D236" s="166"/>
      <c r="E236" s="168"/>
      <c r="F236" s="167"/>
      <c r="G236" s="168"/>
      <c r="AO236" s="260"/>
      <c r="AP236" s="260"/>
      <c r="AQ236" s="260"/>
      <c r="AR236" s="260"/>
      <c r="AS236" s="260"/>
      <c r="AT236" s="260"/>
      <c r="AU236" s="260"/>
      <c r="AV236" s="260"/>
      <c r="AW236" s="260"/>
      <c r="AX236" s="260"/>
      <c r="AY236" s="260"/>
      <c r="AZ236" s="260"/>
      <c r="BA236" s="260"/>
      <c r="BB236" s="260"/>
      <c r="BC236" s="260"/>
      <c r="BD236" s="260"/>
      <c r="BE236" s="260"/>
      <c r="BF236" s="260"/>
      <c r="BG236" s="210"/>
      <c r="BH236" s="210"/>
      <c r="BI236" s="210"/>
    </row>
    <row r="237" spans="1:61" x14ac:dyDescent="0.25">
      <c r="A237" s="171" t="s">
        <v>91</v>
      </c>
      <c r="B237" s="164"/>
      <c r="C237" s="299" t="s">
        <v>628</v>
      </c>
      <c r="D237" s="166"/>
      <c r="E237" s="168"/>
      <c r="F237" s="167"/>
      <c r="G237" s="168"/>
      <c r="AO237" s="260"/>
      <c r="AP237" s="260"/>
      <c r="AQ237" s="260"/>
      <c r="AR237" s="260"/>
      <c r="AS237" s="260"/>
      <c r="AT237" s="260"/>
      <c r="AU237" s="260"/>
      <c r="AV237" s="260"/>
      <c r="AW237" s="260"/>
      <c r="AX237" s="260"/>
      <c r="AY237" s="260"/>
      <c r="AZ237" s="260"/>
      <c r="BA237" s="260"/>
      <c r="BB237" s="260"/>
      <c r="BC237" s="260"/>
      <c r="BD237" s="260"/>
      <c r="BE237" s="260"/>
      <c r="BF237" s="260"/>
      <c r="BG237" s="210"/>
      <c r="BH237" s="210"/>
      <c r="BI237" s="210"/>
    </row>
    <row r="238" spans="1:61" x14ac:dyDescent="0.25">
      <c r="A238" s="171" t="s">
        <v>91</v>
      </c>
      <c r="B238" s="164"/>
      <c r="C238" s="299" t="s">
        <v>628</v>
      </c>
      <c r="D238" s="166"/>
      <c r="E238" s="168"/>
      <c r="F238" s="167"/>
      <c r="G238" s="168"/>
      <c r="AO238" s="260"/>
      <c r="AP238" s="260"/>
      <c r="AQ238" s="260"/>
      <c r="AR238" s="260"/>
      <c r="AS238" s="260"/>
      <c r="AT238" s="260"/>
      <c r="AU238" s="260"/>
      <c r="AV238" s="260"/>
      <c r="AW238" s="260"/>
      <c r="AX238" s="260"/>
      <c r="AY238" s="260"/>
      <c r="AZ238" s="260"/>
      <c r="BA238" s="260"/>
      <c r="BB238" s="260"/>
      <c r="BC238" s="260"/>
      <c r="BD238" s="260"/>
      <c r="BE238" s="260"/>
      <c r="BF238" s="260"/>
      <c r="BG238" s="210"/>
      <c r="BH238" s="210"/>
      <c r="BI238" s="210"/>
    </row>
    <row r="239" spans="1:61" x14ac:dyDescent="0.25">
      <c r="A239" s="171" t="s">
        <v>91</v>
      </c>
      <c r="B239" s="164"/>
      <c r="C239" s="299" t="s">
        <v>628</v>
      </c>
      <c r="D239" s="166"/>
      <c r="E239" s="168"/>
      <c r="F239" s="167"/>
      <c r="G239" s="168"/>
      <c r="AO239" s="260"/>
      <c r="AP239" s="260"/>
      <c r="AQ239" s="260"/>
      <c r="AR239" s="260"/>
      <c r="AS239" s="260"/>
      <c r="AT239" s="260"/>
      <c r="AU239" s="260"/>
      <c r="AV239" s="260"/>
      <c r="AW239" s="260"/>
      <c r="AX239" s="260"/>
      <c r="AY239" s="260"/>
      <c r="AZ239" s="260"/>
      <c r="BA239" s="260"/>
      <c r="BB239" s="260"/>
      <c r="BC239" s="260"/>
      <c r="BD239" s="260"/>
      <c r="BE239" s="260"/>
      <c r="BF239" s="260"/>
      <c r="BG239" s="210"/>
      <c r="BH239" s="210"/>
      <c r="BI239" s="210"/>
    </row>
    <row r="240" spans="1:61" x14ac:dyDescent="0.25">
      <c r="A240" s="171" t="s">
        <v>91</v>
      </c>
      <c r="B240" s="164"/>
      <c r="C240" s="299" t="s">
        <v>628</v>
      </c>
      <c r="D240" s="166"/>
      <c r="E240" s="168"/>
      <c r="F240" s="167"/>
      <c r="G240" s="168"/>
      <c r="AO240" s="260"/>
      <c r="AP240" s="260"/>
      <c r="AQ240" s="260"/>
      <c r="AR240" s="260"/>
      <c r="AS240" s="260"/>
      <c r="AT240" s="260"/>
      <c r="AU240" s="260"/>
      <c r="AV240" s="260"/>
      <c r="AW240" s="260"/>
      <c r="AX240" s="260"/>
      <c r="AY240" s="260"/>
      <c r="AZ240" s="260"/>
      <c r="BA240" s="260"/>
      <c r="BB240" s="260"/>
      <c r="BC240" s="260"/>
      <c r="BD240" s="260"/>
      <c r="BE240" s="260"/>
      <c r="BF240" s="260"/>
      <c r="BG240" s="210"/>
      <c r="BH240" s="210"/>
      <c r="BI240" s="210"/>
    </row>
    <row r="241" spans="1:61" x14ac:dyDescent="0.25">
      <c r="A241" s="171" t="s">
        <v>91</v>
      </c>
      <c r="B241" s="164"/>
      <c r="C241" s="299" t="s">
        <v>628</v>
      </c>
      <c r="D241" s="166"/>
      <c r="E241" s="168"/>
      <c r="F241" s="167"/>
      <c r="G241" s="168"/>
      <c r="AO241" s="260"/>
      <c r="AP241" s="260"/>
      <c r="AQ241" s="260"/>
      <c r="AR241" s="260"/>
      <c r="AS241" s="260"/>
      <c r="AT241" s="260"/>
      <c r="AU241" s="260"/>
      <c r="AV241" s="260"/>
      <c r="AW241" s="260"/>
      <c r="AX241" s="260"/>
      <c r="AY241" s="260"/>
      <c r="AZ241" s="260"/>
      <c r="BA241" s="260"/>
      <c r="BB241" s="260"/>
      <c r="BC241" s="260"/>
      <c r="BD241" s="260"/>
      <c r="BE241" s="260"/>
      <c r="BF241" s="260"/>
      <c r="BG241" s="210"/>
      <c r="BH241" s="210"/>
      <c r="BI241" s="210"/>
    </row>
    <row r="242" spans="1:61" x14ac:dyDescent="0.25">
      <c r="A242" s="171" t="s">
        <v>91</v>
      </c>
      <c r="B242" s="164"/>
      <c r="C242" s="299" t="s">
        <v>628</v>
      </c>
      <c r="D242" s="166"/>
      <c r="E242" s="168"/>
      <c r="F242" s="167"/>
      <c r="G242" s="168"/>
      <c r="AO242" s="260"/>
      <c r="AP242" s="260"/>
      <c r="AQ242" s="260"/>
      <c r="AR242" s="260"/>
      <c r="AS242" s="260"/>
      <c r="AT242" s="260"/>
      <c r="AU242" s="260"/>
      <c r="AV242" s="260"/>
      <c r="AW242" s="260"/>
      <c r="AX242" s="260"/>
      <c r="AY242" s="260"/>
      <c r="AZ242" s="260"/>
      <c r="BA242" s="260"/>
      <c r="BB242" s="260"/>
      <c r="BC242" s="260"/>
      <c r="BD242" s="260"/>
      <c r="BE242" s="260"/>
      <c r="BF242" s="260"/>
      <c r="BG242" s="210"/>
      <c r="BH242" s="210"/>
      <c r="BI242" s="210"/>
    </row>
    <row r="243" spans="1:61" x14ac:dyDescent="0.25">
      <c r="A243" s="171" t="s">
        <v>91</v>
      </c>
      <c r="B243" s="164"/>
      <c r="C243" s="299" t="s">
        <v>628</v>
      </c>
      <c r="D243" s="166"/>
      <c r="E243" s="168"/>
      <c r="F243" s="167"/>
      <c r="G243" s="168"/>
      <c r="AO243" s="260"/>
      <c r="AP243" s="260"/>
      <c r="AQ243" s="260"/>
      <c r="AR243" s="260"/>
      <c r="AS243" s="260"/>
      <c r="AT243" s="260"/>
      <c r="AU243" s="260"/>
      <c r="AV243" s="260"/>
      <c r="AW243" s="260"/>
      <c r="AX243" s="260"/>
      <c r="AY243" s="260"/>
      <c r="AZ243" s="260"/>
      <c r="BA243" s="260"/>
      <c r="BB243" s="260"/>
      <c r="BC243" s="260"/>
      <c r="BD243" s="260"/>
      <c r="BE243" s="260"/>
      <c r="BF243" s="260"/>
      <c r="BG243" s="210"/>
      <c r="BH243" s="210"/>
      <c r="BI243" s="210"/>
    </row>
    <row r="244" spans="1:61" x14ac:dyDescent="0.25">
      <c r="A244" s="171" t="s">
        <v>91</v>
      </c>
      <c r="B244" s="164"/>
      <c r="C244" s="299" t="s">
        <v>628</v>
      </c>
      <c r="D244" s="166"/>
      <c r="E244" s="168"/>
      <c r="F244" s="167"/>
      <c r="G244" s="168"/>
      <c r="AO244" s="260"/>
      <c r="AP244" s="260"/>
      <c r="AQ244" s="260"/>
      <c r="AR244" s="260"/>
      <c r="AS244" s="260"/>
      <c r="AT244" s="260"/>
      <c r="AU244" s="260"/>
      <c r="AV244" s="260"/>
      <c r="AW244" s="260"/>
      <c r="AX244" s="260"/>
      <c r="AY244" s="260"/>
      <c r="AZ244" s="260"/>
      <c r="BA244" s="260"/>
      <c r="BB244" s="260"/>
      <c r="BC244" s="260"/>
      <c r="BD244" s="260"/>
      <c r="BE244" s="260"/>
      <c r="BF244" s="260"/>
      <c r="BG244" s="210"/>
      <c r="BH244" s="210"/>
      <c r="BI244" s="210"/>
    </row>
    <row r="245" spans="1:61" x14ac:dyDescent="0.25">
      <c r="A245" s="171" t="s">
        <v>91</v>
      </c>
      <c r="B245" s="164"/>
      <c r="C245" s="299" t="s">
        <v>628</v>
      </c>
      <c r="D245" s="166"/>
      <c r="E245" s="168"/>
      <c r="F245" s="167"/>
      <c r="G245" s="168"/>
      <c r="AO245" s="260"/>
      <c r="AP245" s="260"/>
      <c r="AQ245" s="260"/>
      <c r="AR245" s="260"/>
      <c r="AS245" s="260"/>
      <c r="AT245" s="260"/>
      <c r="AU245" s="260"/>
      <c r="AV245" s="260"/>
      <c r="AW245" s="260"/>
      <c r="AX245" s="260"/>
      <c r="AY245" s="260"/>
      <c r="AZ245" s="260"/>
      <c r="BA245" s="260"/>
      <c r="BB245" s="260"/>
      <c r="BC245" s="260"/>
      <c r="BD245" s="260"/>
      <c r="BE245" s="260"/>
      <c r="BF245" s="260"/>
      <c r="BG245" s="210"/>
      <c r="BH245" s="210"/>
      <c r="BI245" s="210"/>
    </row>
    <row r="246" spans="1:61" x14ac:dyDescent="0.25">
      <c r="A246" s="171" t="s">
        <v>91</v>
      </c>
      <c r="B246" s="164"/>
      <c r="C246" s="299" t="s">
        <v>628</v>
      </c>
      <c r="D246" s="166"/>
      <c r="E246" s="168"/>
      <c r="F246" s="167"/>
      <c r="G246" s="168"/>
      <c r="AO246" s="260"/>
      <c r="AP246" s="260"/>
      <c r="AQ246" s="260"/>
      <c r="AR246" s="260"/>
      <c r="AS246" s="260"/>
      <c r="AT246" s="260"/>
      <c r="AU246" s="260"/>
      <c r="AV246" s="260"/>
      <c r="AW246" s="260"/>
      <c r="AX246" s="260"/>
      <c r="AY246" s="260"/>
      <c r="AZ246" s="260"/>
      <c r="BA246" s="260"/>
      <c r="BB246" s="260"/>
      <c r="BC246" s="260"/>
      <c r="BD246" s="260"/>
      <c r="BE246" s="260"/>
      <c r="BF246" s="260"/>
      <c r="BG246" s="210"/>
      <c r="BH246" s="210"/>
      <c r="BI246" s="210"/>
    </row>
    <row r="247" spans="1:61" x14ac:dyDescent="0.25">
      <c r="A247" s="171" t="s">
        <v>91</v>
      </c>
      <c r="B247" s="164"/>
      <c r="C247" s="299" t="s">
        <v>628</v>
      </c>
      <c r="D247" s="166"/>
      <c r="E247" s="168"/>
      <c r="F247" s="167"/>
      <c r="G247" s="168"/>
      <c r="AO247" s="260"/>
      <c r="AP247" s="260"/>
      <c r="AQ247" s="260"/>
      <c r="AR247" s="260"/>
      <c r="AS247" s="260"/>
      <c r="AT247" s="260"/>
      <c r="AU247" s="260"/>
      <c r="AV247" s="260"/>
      <c r="AW247" s="260"/>
      <c r="AX247" s="260"/>
      <c r="AY247" s="260"/>
      <c r="AZ247" s="260"/>
      <c r="BA247" s="260"/>
      <c r="BB247" s="260"/>
      <c r="BC247" s="260"/>
      <c r="BD247" s="260"/>
      <c r="BE247" s="260"/>
      <c r="BF247" s="260"/>
      <c r="BG247" s="210"/>
      <c r="BH247" s="210"/>
      <c r="BI247" s="210"/>
    </row>
    <row r="248" spans="1:61" x14ac:dyDescent="0.25">
      <c r="A248" s="171" t="s">
        <v>91</v>
      </c>
      <c r="B248" s="164"/>
      <c r="C248" s="299" t="s">
        <v>628</v>
      </c>
      <c r="D248" s="166"/>
      <c r="E248" s="168"/>
      <c r="F248" s="167"/>
      <c r="G248" s="168"/>
      <c r="AO248" s="260"/>
      <c r="AP248" s="260"/>
      <c r="AQ248" s="260"/>
      <c r="AR248" s="260"/>
      <c r="AS248" s="260"/>
      <c r="AT248" s="260"/>
      <c r="AU248" s="260"/>
      <c r="AV248" s="260"/>
      <c r="AW248" s="260"/>
      <c r="AX248" s="260"/>
      <c r="AY248" s="260"/>
      <c r="AZ248" s="260"/>
      <c r="BA248" s="260"/>
      <c r="BB248" s="260"/>
      <c r="BC248" s="260"/>
      <c r="BD248" s="260"/>
      <c r="BE248" s="260"/>
      <c r="BF248" s="260"/>
      <c r="BG248" s="210"/>
      <c r="BH248" s="210"/>
      <c r="BI248" s="210"/>
    </row>
    <row r="249" spans="1:61" x14ac:dyDescent="0.25">
      <c r="A249" s="171" t="s">
        <v>91</v>
      </c>
      <c r="B249" s="164"/>
      <c r="C249" s="299" t="s">
        <v>628</v>
      </c>
      <c r="D249" s="166"/>
      <c r="E249" s="168"/>
      <c r="F249" s="167"/>
      <c r="G249" s="168"/>
      <c r="AO249" s="260"/>
      <c r="AP249" s="260"/>
      <c r="AQ249" s="260"/>
      <c r="AR249" s="260"/>
      <c r="AS249" s="260"/>
      <c r="AT249" s="260"/>
      <c r="AU249" s="260"/>
      <c r="AV249" s="260"/>
      <c r="AW249" s="260"/>
      <c r="AX249" s="260"/>
      <c r="AY249" s="260"/>
      <c r="AZ249" s="260"/>
      <c r="BA249" s="260"/>
      <c r="BB249" s="260"/>
      <c r="BC249" s="260"/>
      <c r="BD249" s="260"/>
      <c r="BE249" s="260"/>
      <c r="BF249" s="260"/>
      <c r="BG249" s="210"/>
      <c r="BH249" s="210"/>
      <c r="BI249" s="210"/>
    </row>
    <row r="250" spans="1:61" x14ac:dyDescent="0.25">
      <c r="A250" s="171" t="s">
        <v>91</v>
      </c>
      <c r="B250" s="164"/>
      <c r="C250" s="299" t="s">
        <v>628</v>
      </c>
      <c r="D250" s="166"/>
      <c r="E250" s="168"/>
      <c r="F250" s="167"/>
      <c r="G250" s="168"/>
      <c r="AO250" s="260"/>
      <c r="AP250" s="260"/>
      <c r="AQ250" s="260"/>
      <c r="AR250" s="260"/>
      <c r="AS250" s="260"/>
      <c r="AT250" s="260"/>
      <c r="AU250" s="260"/>
      <c r="AV250" s="260"/>
      <c r="AW250" s="260"/>
      <c r="AX250" s="260"/>
      <c r="AY250" s="260"/>
      <c r="AZ250" s="260"/>
      <c r="BA250" s="260"/>
      <c r="BB250" s="260"/>
      <c r="BC250" s="260"/>
      <c r="BD250" s="260"/>
      <c r="BE250" s="260"/>
      <c r="BF250" s="260"/>
      <c r="BG250" s="210"/>
      <c r="BH250" s="210"/>
      <c r="BI250" s="210"/>
    </row>
    <row r="251" spans="1:61" x14ac:dyDescent="0.25">
      <c r="A251" s="171" t="s">
        <v>91</v>
      </c>
      <c r="B251" s="164"/>
      <c r="C251" s="299" t="s">
        <v>628</v>
      </c>
      <c r="D251" s="166"/>
      <c r="E251" s="168"/>
      <c r="F251" s="167"/>
      <c r="G251" s="168"/>
      <c r="AO251" s="260"/>
      <c r="AP251" s="260"/>
      <c r="AQ251" s="260"/>
      <c r="AR251" s="260"/>
      <c r="AS251" s="260"/>
      <c r="AT251" s="260"/>
      <c r="AU251" s="260"/>
      <c r="AV251" s="260"/>
      <c r="AW251" s="260"/>
      <c r="AX251" s="260"/>
      <c r="AY251" s="260"/>
      <c r="AZ251" s="260"/>
      <c r="BA251" s="260"/>
      <c r="BB251" s="260"/>
      <c r="BC251" s="260"/>
      <c r="BD251" s="260"/>
      <c r="BE251" s="260"/>
      <c r="BF251" s="260"/>
      <c r="BG251" s="210"/>
      <c r="BH251" s="210"/>
      <c r="BI251" s="210"/>
    </row>
    <row r="252" spans="1:61" x14ac:dyDescent="0.25">
      <c r="A252" s="171" t="s">
        <v>91</v>
      </c>
      <c r="B252" s="164"/>
      <c r="C252" s="299" t="s">
        <v>628</v>
      </c>
      <c r="D252" s="166"/>
      <c r="E252" s="168"/>
      <c r="F252" s="167"/>
      <c r="G252" s="168"/>
      <c r="AO252" s="260"/>
      <c r="AP252" s="260"/>
      <c r="AQ252" s="260"/>
      <c r="AR252" s="260"/>
      <c r="AS252" s="260"/>
      <c r="AT252" s="260"/>
      <c r="AU252" s="260"/>
      <c r="AV252" s="260"/>
      <c r="AW252" s="260"/>
      <c r="AX252" s="260"/>
      <c r="AY252" s="260"/>
      <c r="AZ252" s="260"/>
      <c r="BA252" s="260"/>
      <c r="BB252" s="260"/>
      <c r="BC252" s="260"/>
      <c r="BD252" s="260"/>
      <c r="BE252" s="260"/>
      <c r="BF252" s="260"/>
      <c r="BG252" s="210"/>
      <c r="BH252" s="210"/>
      <c r="BI252" s="210"/>
    </row>
    <row r="253" spans="1:61" x14ac:dyDescent="0.25">
      <c r="A253" s="171" t="s">
        <v>91</v>
      </c>
      <c r="B253" s="164"/>
      <c r="C253" s="299" t="s">
        <v>628</v>
      </c>
      <c r="D253" s="166"/>
      <c r="E253" s="168"/>
      <c r="F253" s="167"/>
      <c r="G253" s="168"/>
      <c r="AO253" s="260"/>
      <c r="AP253" s="260"/>
      <c r="AQ253" s="260"/>
      <c r="AR253" s="260"/>
      <c r="AS253" s="260"/>
      <c r="AT253" s="260"/>
      <c r="AU253" s="260"/>
      <c r="AV253" s="260"/>
      <c r="AW253" s="260"/>
      <c r="AX253" s="260"/>
      <c r="AY253" s="260"/>
      <c r="AZ253" s="260"/>
      <c r="BA253" s="260"/>
      <c r="BB253" s="260"/>
      <c r="BC253" s="260"/>
      <c r="BD253" s="260"/>
      <c r="BE253" s="260"/>
      <c r="BF253" s="260"/>
      <c r="BG253" s="210"/>
      <c r="BH253" s="210"/>
      <c r="BI253" s="210"/>
    </row>
    <row r="254" spans="1:61" x14ac:dyDescent="0.25">
      <c r="A254" s="171" t="s">
        <v>91</v>
      </c>
      <c r="B254" s="164"/>
      <c r="C254" s="299" t="s">
        <v>628</v>
      </c>
      <c r="D254" s="166"/>
      <c r="E254" s="168"/>
      <c r="F254" s="167"/>
      <c r="G254" s="168"/>
      <c r="AO254" s="260"/>
      <c r="AP254" s="260"/>
      <c r="AQ254" s="260"/>
      <c r="AR254" s="260"/>
      <c r="AS254" s="260"/>
      <c r="AT254" s="260"/>
      <c r="AU254" s="260"/>
      <c r="AV254" s="260"/>
      <c r="AW254" s="260"/>
      <c r="AX254" s="260"/>
      <c r="AY254" s="260"/>
      <c r="AZ254" s="260"/>
      <c r="BA254" s="260"/>
      <c r="BB254" s="260"/>
      <c r="BC254" s="260"/>
      <c r="BD254" s="260"/>
      <c r="BE254" s="260"/>
      <c r="BF254" s="260"/>
      <c r="BG254" s="210"/>
      <c r="BH254" s="210"/>
      <c r="BI254" s="210"/>
    </row>
    <row r="255" spans="1:61" x14ac:dyDescent="0.25">
      <c r="A255" s="171" t="s">
        <v>91</v>
      </c>
      <c r="B255" s="164"/>
      <c r="C255" s="299" t="s">
        <v>628</v>
      </c>
      <c r="D255" s="166"/>
      <c r="E255" s="168"/>
      <c r="F255" s="167"/>
      <c r="G255" s="168"/>
      <c r="AO255" s="260"/>
      <c r="AP255" s="260"/>
      <c r="AQ255" s="260"/>
      <c r="AR255" s="260"/>
      <c r="AS255" s="260"/>
      <c r="AT255" s="260"/>
      <c r="AU255" s="260"/>
      <c r="AV255" s="260"/>
      <c r="AW255" s="260"/>
      <c r="AX255" s="260"/>
      <c r="AY255" s="260"/>
      <c r="AZ255" s="260"/>
      <c r="BA255" s="260"/>
      <c r="BB255" s="260"/>
      <c r="BC255" s="260"/>
      <c r="BD255" s="260"/>
      <c r="BE255" s="260"/>
      <c r="BF255" s="260"/>
      <c r="BG255" s="210"/>
      <c r="BH255" s="210"/>
      <c r="BI255" s="210"/>
    </row>
    <row r="256" spans="1:61" x14ac:dyDescent="0.25">
      <c r="A256" s="171" t="s">
        <v>91</v>
      </c>
      <c r="B256" s="164"/>
      <c r="C256" s="299" t="s">
        <v>628</v>
      </c>
      <c r="D256" s="166"/>
      <c r="E256" s="168"/>
      <c r="F256" s="167"/>
      <c r="G256" s="168"/>
      <c r="AO256" s="260"/>
      <c r="AP256" s="260"/>
      <c r="AQ256" s="260"/>
      <c r="AR256" s="260"/>
      <c r="AS256" s="260"/>
      <c r="AT256" s="260"/>
      <c r="AU256" s="260"/>
      <c r="AV256" s="260"/>
      <c r="AW256" s="260"/>
      <c r="AX256" s="260"/>
      <c r="AY256" s="260"/>
      <c r="AZ256" s="260"/>
      <c r="BA256" s="260"/>
      <c r="BB256" s="260"/>
      <c r="BC256" s="260"/>
      <c r="BD256" s="260"/>
      <c r="BE256" s="260"/>
      <c r="BF256" s="260"/>
      <c r="BG256" s="210"/>
      <c r="BH256" s="210"/>
      <c r="BI256" s="210"/>
    </row>
    <row r="257" spans="1:61" x14ac:dyDescent="0.25">
      <c r="A257" s="171" t="s">
        <v>91</v>
      </c>
      <c r="B257" s="164"/>
      <c r="C257" s="299" t="s">
        <v>628</v>
      </c>
      <c r="D257" s="166"/>
      <c r="E257" s="168"/>
      <c r="F257" s="167"/>
      <c r="G257" s="168"/>
      <c r="AO257" s="260"/>
      <c r="AP257" s="260"/>
      <c r="AQ257" s="260"/>
      <c r="AR257" s="260"/>
      <c r="AS257" s="260"/>
      <c r="AT257" s="260"/>
      <c r="AU257" s="260"/>
      <c r="AV257" s="260"/>
      <c r="AW257" s="260"/>
      <c r="AX257" s="260"/>
      <c r="AY257" s="260"/>
      <c r="AZ257" s="260"/>
      <c r="BA257" s="260"/>
      <c r="BB257" s="260"/>
      <c r="BC257" s="260"/>
      <c r="BD257" s="260"/>
      <c r="BE257" s="260"/>
      <c r="BF257" s="260"/>
      <c r="BG257" s="210"/>
      <c r="BH257" s="210"/>
      <c r="BI257" s="210"/>
    </row>
    <row r="258" spans="1:61" x14ac:dyDescent="0.25">
      <c r="A258" s="171" t="s">
        <v>91</v>
      </c>
      <c r="B258" s="164"/>
      <c r="C258" s="299" t="s">
        <v>628</v>
      </c>
      <c r="D258" s="166"/>
      <c r="E258" s="168"/>
      <c r="F258" s="167"/>
      <c r="G258" s="168"/>
      <c r="AO258" s="260"/>
      <c r="AP258" s="260"/>
      <c r="AQ258" s="260"/>
      <c r="AR258" s="260"/>
      <c r="AS258" s="260"/>
      <c r="AT258" s="260"/>
      <c r="AU258" s="260"/>
      <c r="AV258" s="260"/>
      <c r="AW258" s="260"/>
      <c r="AX258" s="260"/>
      <c r="AY258" s="260"/>
      <c r="AZ258" s="260"/>
      <c r="BA258" s="260"/>
      <c r="BB258" s="260"/>
      <c r="BC258" s="260"/>
      <c r="BD258" s="260"/>
      <c r="BE258" s="260"/>
      <c r="BF258" s="260"/>
      <c r="BG258" s="210"/>
      <c r="BH258" s="210"/>
      <c r="BI258" s="210"/>
    </row>
    <row r="259" spans="1:61" x14ac:dyDescent="0.25">
      <c r="A259" s="171" t="s">
        <v>91</v>
      </c>
      <c r="B259" s="164"/>
      <c r="C259" s="299" t="s">
        <v>628</v>
      </c>
      <c r="D259" s="166"/>
      <c r="E259" s="168"/>
      <c r="F259" s="167"/>
      <c r="G259" s="168"/>
      <c r="AO259" s="260"/>
      <c r="AP259" s="260"/>
      <c r="AQ259" s="260"/>
      <c r="AR259" s="260"/>
      <c r="AS259" s="260"/>
      <c r="AT259" s="260"/>
      <c r="AU259" s="260"/>
      <c r="AV259" s="260"/>
      <c r="AW259" s="260"/>
      <c r="AX259" s="260"/>
      <c r="AY259" s="260"/>
      <c r="AZ259" s="260"/>
      <c r="BA259" s="260"/>
      <c r="BB259" s="260"/>
      <c r="BC259" s="260"/>
      <c r="BD259" s="260"/>
      <c r="BE259" s="260"/>
      <c r="BF259" s="260"/>
      <c r="BG259" s="210"/>
      <c r="BH259" s="210"/>
      <c r="BI259" s="210"/>
    </row>
    <row r="260" spans="1:61" x14ac:dyDescent="0.25">
      <c r="A260" s="171" t="s">
        <v>91</v>
      </c>
      <c r="B260" s="164"/>
      <c r="C260" s="299" t="s">
        <v>628</v>
      </c>
      <c r="D260" s="166"/>
      <c r="E260" s="168"/>
      <c r="F260" s="167"/>
      <c r="G260" s="168"/>
      <c r="AO260" s="260"/>
      <c r="AP260" s="260"/>
      <c r="AQ260" s="260"/>
      <c r="AR260" s="260"/>
      <c r="AS260" s="260"/>
      <c r="AT260" s="260"/>
      <c r="AU260" s="260"/>
      <c r="AV260" s="260"/>
      <c r="AW260" s="260"/>
      <c r="AX260" s="260"/>
      <c r="AY260" s="260"/>
      <c r="AZ260" s="260"/>
      <c r="BA260" s="260"/>
      <c r="BB260" s="260"/>
      <c r="BC260" s="260"/>
      <c r="BD260" s="260"/>
      <c r="BE260" s="260"/>
      <c r="BF260" s="260"/>
      <c r="BG260" s="210"/>
      <c r="BH260" s="210"/>
      <c r="BI260" s="210"/>
    </row>
    <row r="261" spans="1:61" x14ac:dyDescent="0.25">
      <c r="A261" s="171" t="s">
        <v>91</v>
      </c>
      <c r="B261" s="164"/>
      <c r="C261" s="299" t="s">
        <v>628</v>
      </c>
      <c r="D261" s="166"/>
      <c r="E261" s="168"/>
      <c r="F261" s="167"/>
      <c r="G261" s="168"/>
      <c r="AO261" s="260"/>
      <c r="AP261" s="260"/>
      <c r="AQ261" s="260"/>
      <c r="AR261" s="260"/>
      <c r="AS261" s="260"/>
      <c r="AT261" s="260"/>
      <c r="AU261" s="260"/>
      <c r="AV261" s="260"/>
      <c r="AW261" s="260"/>
      <c r="AX261" s="260"/>
      <c r="AY261" s="260"/>
      <c r="AZ261" s="260"/>
      <c r="BA261" s="260"/>
      <c r="BB261" s="260"/>
      <c r="BC261" s="260"/>
      <c r="BD261" s="260"/>
      <c r="BE261" s="260"/>
      <c r="BF261" s="260"/>
      <c r="BG261" s="210"/>
      <c r="BH261" s="210"/>
      <c r="BI261" s="210"/>
    </row>
    <row r="262" spans="1:61" x14ac:dyDescent="0.25">
      <c r="A262" s="171" t="s">
        <v>91</v>
      </c>
      <c r="B262" s="164"/>
      <c r="C262" s="299" t="s">
        <v>628</v>
      </c>
      <c r="D262" s="166"/>
      <c r="E262" s="168"/>
      <c r="F262" s="167"/>
      <c r="G262" s="168"/>
      <c r="AO262" s="260"/>
      <c r="AP262" s="260"/>
      <c r="AQ262" s="260"/>
      <c r="AR262" s="260"/>
      <c r="AS262" s="260"/>
      <c r="AT262" s="260"/>
      <c r="AU262" s="260"/>
      <c r="AV262" s="260"/>
      <c r="AW262" s="260"/>
      <c r="AX262" s="260"/>
      <c r="AY262" s="260"/>
      <c r="AZ262" s="260"/>
      <c r="BA262" s="260"/>
      <c r="BB262" s="260"/>
      <c r="BC262" s="260"/>
      <c r="BD262" s="260"/>
      <c r="BE262" s="260"/>
      <c r="BF262" s="260"/>
      <c r="BG262" s="210"/>
      <c r="BH262" s="210"/>
      <c r="BI262" s="210"/>
    </row>
    <row r="263" spans="1:61" x14ac:dyDescent="0.25">
      <c r="A263" s="171" t="s">
        <v>91</v>
      </c>
      <c r="B263" s="164"/>
      <c r="C263" s="299" t="s">
        <v>628</v>
      </c>
      <c r="D263" s="166"/>
      <c r="E263" s="168"/>
      <c r="F263" s="167"/>
      <c r="G263" s="168"/>
      <c r="AO263" s="260"/>
      <c r="AP263" s="260"/>
      <c r="AQ263" s="260"/>
      <c r="AR263" s="260"/>
      <c r="AS263" s="260"/>
      <c r="AT263" s="260"/>
      <c r="AU263" s="260"/>
      <c r="AV263" s="260"/>
      <c r="AW263" s="260"/>
      <c r="AX263" s="260"/>
      <c r="AY263" s="260"/>
      <c r="AZ263" s="260"/>
      <c r="BA263" s="260"/>
      <c r="BB263" s="260"/>
      <c r="BC263" s="260"/>
      <c r="BD263" s="260"/>
      <c r="BE263" s="260"/>
      <c r="BF263" s="260"/>
      <c r="BG263" s="210"/>
      <c r="BH263" s="210"/>
      <c r="BI263" s="210"/>
    </row>
    <row r="264" spans="1:61" x14ac:dyDescent="0.25">
      <c r="A264" s="171" t="s">
        <v>91</v>
      </c>
      <c r="B264" s="164"/>
      <c r="C264" s="299" t="s">
        <v>628</v>
      </c>
      <c r="D264" s="166"/>
      <c r="E264" s="168"/>
      <c r="F264" s="167"/>
      <c r="G264" s="168"/>
      <c r="AO264" s="260"/>
      <c r="AP264" s="260"/>
      <c r="AQ264" s="260"/>
      <c r="AR264" s="260"/>
      <c r="AS264" s="260"/>
      <c r="AT264" s="260"/>
      <c r="AU264" s="260"/>
      <c r="AV264" s="260"/>
      <c r="AW264" s="260"/>
      <c r="AX264" s="260"/>
      <c r="AY264" s="260"/>
      <c r="AZ264" s="260"/>
      <c r="BA264" s="260"/>
      <c r="BB264" s="260"/>
      <c r="BC264" s="260"/>
      <c r="BD264" s="260"/>
      <c r="BE264" s="260"/>
      <c r="BF264" s="260"/>
      <c r="BG264" s="210"/>
      <c r="BH264" s="210"/>
      <c r="BI264" s="210"/>
    </row>
    <row r="265" spans="1:61" x14ac:dyDescent="0.25">
      <c r="A265" s="171" t="s">
        <v>91</v>
      </c>
      <c r="B265" s="164"/>
      <c r="C265" s="299" t="s">
        <v>628</v>
      </c>
      <c r="D265" s="166"/>
      <c r="E265" s="168"/>
      <c r="F265" s="167"/>
      <c r="G265" s="168"/>
      <c r="AO265" s="260"/>
      <c r="AP265" s="260"/>
      <c r="AQ265" s="260"/>
      <c r="AR265" s="260"/>
      <c r="AS265" s="260"/>
      <c r="AT265" s="260"/>
      <c r="AU265" s="260"/>
      <c r="AV265" s="260"/>
      <c r="AW265" s="260"/>
      <c r="AX265" s="260"/>
      <c r="AY265" s="260"/>
      <c r="AZ265" s="260"/>
      <c r="BA265" s="260"/>
      <c r="BB265" s="260"/>
      <c r="BC265" s="260"/>
      <c r="BD265" s="260"/>
      <c r="BE265" s="260"/>
      <c r="BF265" s="260"/>
      <c r="BG265" s="210"/>
      <c r="BH265" s="210"/>
      <c r="BI265" s="210"/>
    </row>
    <row r="266" spans="1:61" x14ac:dyDescent="0.25">
      <c r="A266" s="171" t="s">
        <v>91</v>
      </c>
      <c r="B266" s="164"/>
      <c r="C266" s="299" t="s">
        <v>628</v>
      </c>
      <c r="D266" s="166"/>
      <c r="E266" s="168"/>
      <c r="F266" s="167"/>
      <c r="G266" s="168"/>
      <c r="AO266" s="260"/>
      <c r="AP266" s="260"/>
      <c r="AQ266" s="260"/>
      <c r="AR266" s="260"/>
      <c r="AS266" s="260"/>
      <c r="AT266" s="260"/>
      <c r="AU266" s="260"/>
      <c r="AV266" s="260"/>
      <c r="AW266" s="260"/>
      <c r="AX266" s="260"/>
      <c r="AY266" s="260"/>
      <c r="AZ266" s="260"/>
      <c r="BA266" s="260"/>
      <c r="BB266" s="260"/>
      <c r="BC266" s="260"/>
      <c r="BD266" s="260"/>
      <c r="BE266" s="260"/>
      <c r="BF266" s="260"/>
      <c r="BG266" s="210"/>
      <c r="BH266" s="210"/>
      <c r="BI266" s="210"/>
    </row>
    <row r="267" spans="1:61" x14ac:dyDescent="0.25">
      <c r="A267" s="171" t="s">
        <v>91</v>
      </c>
      <c r="B267" s="164"/>
      <c r="C267" s="299" t="s">
        <v>628</v>
      </c>
      <c r="D267" s="166"/>
      <c r="E267" s="168"/>
      <c r="F267" s="167"/>
      <c r="G267" s="168"/>
      <c r="AO267" s="260"/>
      <c r="AP267" s="260"/>
      <c r="AQ267" s="260"/>
      <c r="AR267" s="260"/>
      <c r="AS267" s="260"/>
      <c r="AT267" s="260"/>
      <c r="AU267" s="260"/>
      <c r="AV267" s="260"/>
      <c r="AW267" s="260"/>
      <c r="AX267" s="260"/>
      <c r="AY267" s="260"/>
      <c r="AZ267" s="260"/>
      <c r="BA267" s="260"/>
      <c r="BB267" s="260"/>
      <c r="BC267" s="260"/>
      <c r="BD267" s="260"/>
      <c r="BE267" s="260"/>
      <c r="BF267" s="260"/>
      <c r="BG267" s="210"/>
      <c r="BH267" s="210"/>
      <c r="BI267" s="210"/>
    </row>
    <row r="268" spans="1:61" x14ac:dyDescent="0.25">
      <c r="A268" s="171" t="s">
        <v>91</v>
      </c>
      <c r="B268" s="164"/>
      <c r="C268" s="299" t="s">
        <v>628</v>
      </c>
      <c r="D268" s="166"/>
      <c r="E268" s="168"/>
      <c r="F268" s="167"/>
      <c r="G268" s="168"/>
      <c r="AO268" s="260"/>
      <c r="AP268" s="260"/>
      <c r="AQ268" s="260"/>
      <c r="AR268" s="260"/>
      <c r="AS268" s="260"/>
      <c r="AT268" s="260"/>
      <c r="AU268" s="260"/>
      <c r="AV268" s="260"/>
      <c r="AW268" s="260"/>
      <c r="AX268" s="260"/>
      <c r="AY268" s="260"/>
      <c r="AZ268" s="260"/>
      <c r="BA268" s="260"/>
      <c r="BB268" s="260"/>
      <c r="BC268" s="260"/>
      <c r="BD268" s="260"/>
      <c r="BE268" s="260"/>
      <c r="BF268" s="260"/>
      <c r="BG268" s="210"/>
      <c r="BH268" s="210"/>
      <c r="BI268" s="210"/>
    </row>
    <row r="269" spans="1:61" x14ac:dyDescent="0.25">
      <c r="A269" s="171" t="s">
        <v>91</v>
      </c>
      <c r="B269" s="164"/>
      <c r="C269" s="299" t="s">
        <v>628</v>
      </c>
      <c r="D269" s="166"/>
      <c r="E269" s="168"/>
      <c r="F269" s="167"/>
      <c r="G269" s="168"/>
      <c r="AO269" s="260"/>
      <c r="AP269" s="260"/>
      <c r="AQ269" s="260"/>
      <c r="AR269" s="260"/>
      <c r="AS269" s="260"/>
      <c r="AT269" s="260"/>
      <c r="AU269" s="260"/>
      <c r="AV269" s="260"/>
      <c r="AW269" s="260"/>
      <c r="AX269" s="260"/>
      <c r="AY269" s="260"/>
      <c r="AZ269" s="260"/>
      <c r="BA269" s="260"/>
      <c r="BB269" s="260"/>
      <c r="BC269" s="260"/>
      <c r="BD269" s="260"/>
      <c r="BE269" s="260"/>
      <c r="BF269" s="260"/>
      <c r="BG269" s="210"/>
      <c r="BH269" s="210"/>
      <c r="BI269" s="210"/>
    </row>
    <row r="270" spans="1:61" x14ac:dyDescent="0.25">
      <c r="A270" s="171" t="s">
        <v>91</v>
      </c>
      <c r="B270" s="164"/>
      <c r="C270" s="299" t="s">
        <v>628</v>
      </c>
      <c r="D270" s="166"/>
      <c r="E270" s="168"/>
      <c r="F270" s="167"/>
      <c r="G270" s="168"/>
      <c r="AO270" s="260"/>
      <c r="AP270" s="260"/>
      <c r="AQ270" s="260"/>
      <c r="AR270" s="260"/>
      <c r="AS270" s="260"/>
      <c r="AT270" s="260"/>
      <c r="AU270" s="260"/>
      <c r="AV270" s="260"/>
      <c r="AW270" s="260"/>
      <c r="AX270" s="260"/>
      <c r="AY270" s="260"/>
      <c r="AZ270" s="260"/>
      <c r="BA270" s="260"/>
      <c r="BB270" s="260"/>
      <c r="BC270" s="260"/>
      <c r="BD270" s="260"/>
      <c r="BE270" s="260"/>
      <c r="BF270" s="260"/>
      <c r="BG270" s="210"/>
      <c r="BH270" s="210"/>
      <c r="BI270" s="210"/>
    </row>
    <row r="271" spans="1:61" x14ac:dyDescent="0.25">
      <c r="A271" s="171" t="s">
        <v>91</v>
      </c>
      <c r="B271" s="164"/>
      <c r="C271" s="299" t="s">
        <v>628</v>
      </c>
      <c r="D271" s="166"/>
      <c r="E271" s="168"/>
      <c r="F271" s="167"/>
      <c r="G271" s="168"/>
      <c r="AO271" s="260"/>
      <c r="AP271" s="260"/>
      <c r="AQ271" s="260"/>
      <c r="AR271" s="260"/>
      <c r="AS271" s="260"/>
      <c r="AT271" s="260"/>
      <c r="AU271" s="260"/>
      <c r="AV271" s="260"/>
      <c r="AW271" s="260"/>
      <c r="AX271" s="260"/>
      <c r="AY271" s="260"/>
      <c r="AZ271" s="260"/>
      <c r="BA271" s="260"/>
      <c r="BB271" s="260"/>
      <c r="BC271" s="260"/>
      <c r="BD271" s="260"/>
      <c r="BE271" s="260"/>
      <c r="BF271" s="260"/>
      <c r="BG271" s="210"/>
      <c r="BH271" s="210"/>
      <c r="BI271" s="210"/>
    </row>
    <row r="272" spans="1:61" x14ac:dyDescent="0.25">
      <c r="A272" s="171" t="s">
        <v>91</v>
      </c>
      <c r="B272" s="164"/>
      <c r="C272" s="299" t="s">
        <v>628</v>
      </c>
      <c r="D272" s="166"/>
      <c r="E272" s="168"/>
      <c r="F272" s="167"/>
      <c r="G272" s="168"/>
      <c r="AO272" s="260"/>
      <c r="AP272" s="260"/>
      <c r="AQ272" s="260"/>
      <c r="AR272" s="260"/>
      <c r="AS272" s="260"/>
      <c r="AT272" s="260"/>
      <c r="AU272" s="260"/>
      <c r="AV272" s="260"/>
      <c r="AW272" s="260"/>
      <c r="AX272" s="260"/>
      <c r="AY272" s="260"/>
      <c r="AZ272" s="260"/>
      <c r="BA272" s="260"/>
      <c r="BB272" s="260"/>
      <c r="BC272" s="260"/>
      <c r="BD272" s="260"/>
      <c r="BE272" s="260"/>
      <c r="BF272" s="260"/>
      <c r="BG272" s="210"/>
      <c r="BH272" s="210"/>
      <c r="BI272" s="210"/>
    </row>
    <row r="273" spans="1:61" x14ac:dyDescent="0.25">
      <c r="A273" s="171" t="s">
        <v>91</v>
      </c>
      <c r="B273" s="164"/>
      <c r="C273" s="299" t="s">
        <v>628</v>
      </c>
      <c r="D273" s="166"/>
      <c r="E273" s="168"/>
      <c r="F273" s="167"/>
      <c r="G273" s="168"/>
      <c r="AO273" s="260"/>
      <c r="AP273" s="260"/>
      <c r="AQ273" s="260"/>
      <c r="AR273" s="260"/>
      <c r="AS273" s="260"/>
      <c r="AT273" s="260"/>
      <c r="AU273" s="260"/>
      <c r="AV273" s="260"/>
      <c r="AW273" s="260"/>
      <c r="AX273" s="260"/>
      <c r="AY273" s="260"/>
      <c r="AZ273" s="260"/>
      <c r="BA273" s="260"/>
      <c r="BB273" s="260"/>
      <c r="BC273" s="260"/>
      <c r="BD273" s="260"/>
      <c r="BE273" s="260"/>
      <c r="BF273" s="260"/>
      <c r="BG273" s="210"/>
      <c r="BH273" s="210"/>
      <c r="BI273" s="210"/>
    </row>
    <row r="274" spans="1:61" x14ac:dyDescent="0.25">
      <c r="A274" s="171" t="s">
        <v>91</v>
      </c>
      <c r="B274" s="164"/>
      <c r="C274" s="299" t="s">
        <v>628</v>
      </c>
      <c r="D274" s="166"/>
      <c r="E274" s="168"/>
      <c r="F274" s="167"/>
      <c r="G274" s="168"/>
      <c r="AO274" s="260"/>
      <c r="AP274" s="260"/>
      <c r="AQ274" s="260"/>
      <c r="AR274" s="260"/>
      <c r="AS274" s="260"/>
      <c r="AT274" s="260"/>
      <c r="AU274" s="260"/>
      <c r="AV274" s="260"/>
      <c r="AW274" s="260"/>
      <c r="AX274" s="260"/>
      <c r="AY274" s="260"/>
      <c r="AZ274" s="260"/>
      <c r="BA274" s="260"/>
      <c r="BB274" s="260"/>
      <c r="BC274" s="260"/>
      <c r="BD274" s="260"/>
      <c r="BE274" s="260"/>
      <c r="BF274" s="260"/>
      <c r="BG274" s="210"/>
      <c r="BH274" s="210"/>
      <c r="BI274" s="210"/>
    </row>
    <row r="275" spans="1:61" x14ac:dyDescent="0.25">
      <c r="A275" s="171" t="s">
        <v>91</v>
      </c>
      <c r="B275" s="164"/>
      <c r="C275" s="299" t="s">
        <v>628</v>
      </c>
      <c r="D275" s="166"/>
      <c r="E275" s="168"/>
      <c r="F275" s="167"/>
      <c r="G275" s="168"/>
      <c r="AO275" s="260"/>
      <c r="AP275" s="260"/>
      <c r="AQ275" s="260"/>
      <c r="AR275" s="260"/>
      <c r="AS275" s="260"/>
      <c r="AT275" s="260"/>
      <c r="AU275" s="260"/>
      <c r="AV275" s="260"/>
      <c r="AW275" s="260"/>
      <c r="AX275" s="260"/>
      <c r="AY275" s="260"/>
      <c r="AZ275" s="260"/>
      <c r="BA275" s="260"/>
      <c r="BB275" s="260"/>
      <c r="BC275" s="260"/>
      <c r="BD275" s="260"/>
      <c r="BE275" s="260"/>
      <c r="BF275" s="260"/>
      <c r="BG275" s="210"/>
      <c r="BH275" s="210"/>
      <c r="BI275" s="210"/>
    </row>
    <row r="276" spans="1:61" x14ac:dyDescent="0.25">
      <c r="A276" s="171" t="s">
        <v>91</v>
      </c>
      <c r="B276" s="164"/>
      <c r="C276" s="299" t="s">
        <v>628</v>
      </c>
      <c r="D276" s="166"/>
      <c r="E276" s="168"/>
      <c r="F276" s="167"/>
      <c r="G276" s="168"/>
      <c r="AO276" s="260"/>
      <c r="AP276" s="260"/>
      <c r="AQ276" s="260"/>
      <c r="AR276" s="260"/>
      <c r="AS276" s="260"/>
      <c r="AT276" s="260"/>
      <c r="AU276" s="260"/>
      <c r="AV276" s="260"/>
      <c r="AW276" s="260"/>
      <c r="AX276" s="260"/>
      <c r="AY276" s="260"/>
      <c r="AZ276" s="260"/>
      <c r="BA276" s="260"/>
      <c r="BB276" s="260"/>
      <c r="BC276" s="260"/>
      <c r="BD276" s="260"/>
      <c r="BE276" s="260"/>
      <c r="BF276" s="260"/>
      <c r="BG276" s="210"/>
      <c r="BH276" s="210"/>
      <c r="BI276" s="210"/>
    </row>
    <row r="277" spans="1:61" x14ac:dyDescent="0.25">
      <c r="A277" s="171" t="s">
        <v>91</v>
      </c>
      <c r="B277" s="164"/>
      <c r="C277" s="299" t="s">
        <v>628</v>
      </c>
      <c r="D277" s="166"/>
      <c r="E277" s="168"/>
      <c r="F277" s="167"/>
      <c r="G277" s="168"/>
      <c r="AO277" s="260"/>
      <c r="AP277" s="260"/>
      <c r="AQ277" s="260"/>
      <c r="AR277" s="260"/>
      <c r="AS277" s="260"/>
      <c r="AT277" s="260"/>
      <c r="AU277" s="260"/>
      <c r="AV277" s="260"/>
      <c r="AW277" s="260"/>
      <c r="AX277" s="260"/>
      <c r="AY277" s="260"/>
      <c r="AZ277" s="260"/>
      <c r="BA277" s="260"/>
      <c r="BB277" s="260"/>
      <c r="BC277" s="260"/>
      <c r="BD277" s="260"/>
      <c r="BE277" s="260"/>
      <c r="BF277" s="260"/>
      <c r="BG277" s="210"/>
      <c r="BH277" s="210"/>
      <c r="BI277" s="210"/>
    </row>
    <row r="278" spans="1:61" x14ac:dyDescent="0.25">
      <c r="A278" s="171" t="s">
        <v>91</v>
      </c>
      <c r="B278" s="164"/>
      <c r="C278" s="299" t="s">
        <v>628</v>
      </c>
      <c r="D278" s="166"/>
      <c r="E278" s="168"/>
      <c r="F278" s="167"/>
      <c r="G278" s="168"/>
      <c r="AO278" s="260"/>
      <c r="AP278" s="260"/>
      <c r="AQ278" s="260"/>
      <c r="AR278" s="260"/>
      <c r="AS278" s="260"/>
      <c r="AT278" s="260"/>
      <c r="AU278" s="260"/>
      <c r="AV278" s="260"/>
      <c r="AW278" s="260"/>
      <c r="AX278" s="260"/>
      <c r="AY278" s="260"/>
      <c r="AZ278" s="260"/>
      <c r="BA278" s="260"/>
      <c r="BB278" s="260"/>
      <c r="BC278" s="260"/>
      <c r="BD278" s="260"/>
      <c r="BE278" s="260"/>
      <c r="BF278" s="260"/>
      <c r="BG278" s="210"/>
      <c r="BH278" s="210"/>
      <c r="BI278" s="210"/>
    </row>
    <row r="279" spans="1:61" x14ac:dyDescent="0.25">
      <c r="A279" s="171" t="s">
        <v>91</v>
      </c>
      <c r="B279" s="164"/>
      <c r="C279" s="299" t="s">
        <v>628</v>
      </c>
      <c r="D279" s="166"/>
      <c r="E279" s="168"/>
      <c r="F279" s="167"/>
      <c r="G279" s="168"/>
      <c r="AO279" s="260"/>
      <c r="AP279" s="260"/>
      <c r="AQ279" s="260"/>
      <c r="AR279" s="260"/>
      <c r="AS279" s="260"/>
      <c r="AT279" s="260"/>
      <c r="AU279" s="260"/>
      <c r="AV279" s="260"/>
      <c r="AW279" s="260"/>
      <c r="AX279" s="260"/>
      <c r="AY279" s="260"/>
      <c r="AZ279" s="260"/>
      <c r="BA279" s="260"/>
      <c r="BB279" s="260"/>
      <c r="BC279" s="260"/>
      <c r="BD279" s="260"/>
      <c r="BE279" s="260"/>
      <c r="BF279" s="260"/>
      <c r="BG279" s="210"/>
      <c r="BH279" s="210"/>
      <c r="BI279" s="210"/>
    </row>
    <row r="280" spans="1:61" x14ac:dyDescent="0.25">
      <c r="A280" s="171" t="s">
        <v>91</v>
      </c>
      <c r="B280" s="164"/>
      <c r="C280" s="299" t="s">
        <v>628</v>
      </c>
      <c r="D280" s="166"/>
      <c r="E280" s="168"/>
      <c r="F280" s="167"/>
      <c r="G280" s="168"/>
      <c r="AO280" s="260"/>
      <c r="AP280" s="260"/>
      <c r="AQ280" s="260"/>
      <c r="AR280" s="260"/>
      <c r="AS280" s="260"/>
      <c r="AT280" s="260"/>
      <c r="AU280" s="260"/>
      <c r="AV280" s="260"/>
      <c r="AW280" s="260"/>
      <c r="AX280" s="260"/>
      <c r="AY280" s="260"/>
      <c r="AZ280" s="260"/>
      <c r="BA280" s="260"/>
      <c r="BB280" s="260"/>
      <c r="BC280" s="260"/>
      <c r="BD280" s="260"/>
      <c r="BE280" s="260"/>
      <c r="BF280" s="260"/>
      <c r="BG280" s="210"/>
      <c r="BH280" s="210"/>
      <c r="BI280" s="210"/>
    </row>
    <row r="281" spans="1:61" x14ac:dyDescent="0.25">
      <c r="A281" s="171" t="s">
        <v>91</v>
      </c>
      <c r="B281" s="164"/>
      <c r="C281" s="299" t="s">
        <v>628</v>
      </c>
      <c r="D281" s="166"/>
      <c r="E281" s="168"/>
      <c r="F281" s="167"/>
      <c r="G281" s="168"/>
      <c r="AO281" s="260"/>
      <c r="AP281" s="260"/>
      <c r="AQ281" s="260"/>
      <c r="AR281" s="260"/>
      <c r="AS281" s="260"/>
      <c r="AT281" s="260"/>
      <c r="AU281" s="260"/>
      <c r="AV281" s="260"/>
      <c r="AW281" s="260"/>
      <c r="AX281" s="260"/>
      <c r="AY281" s="260"/>
      <c r="AZ281" s="260"/>
      <c r="BA281" s="260"/>
      <c r="BB281" s="260"/>
      <c r="BC281" s="260"/>
      <c r="BD281" s="260"/>
      <c r="BE281" s="260"/>
      <c r="BF281" s="260"/>
      <c r="BG281" s="210"/>
      <c r="BH281" s="210"/>
      <c r="BI281" s="210"/>
    </row>
    <row r="282" spans="1:61" x14ac:dyDescent="0.25">
      <c r="A282" s="171" t="s">
        <v>91</v>
      </c>
      <c r="B282" s="164"/>
      <c r="C282" s="299" t="s">
        <v>628</v>
      </c>
      <c r="D282" s="166"/>
      <c r="E282" s="168"/>
      <c r="F282" s="167"/>
      <c r="G282" s="168"/>
      <c r="AO282" s="260"/>
      <c r="AP282" s="260"/>
      <c r="AQ282" s="260"/>
      <c r="AR282" s="260"/>
      <c r="AS282" s="260"/>
      <c r="AT282" s="260"/>
      <c r="AU282" s="260"/>
      <c r="AV282" s="260"/>
      <c r="AW282" s="260"/>
      <c r="AX282" s="260"/>
      <c r="AY282" s="260"/>
      <c r="AZ282" s="260"/>
      <c r="BA282" s="260"/>
      <c r="BB282" s="260"/>
      <c r="BC282" s="260"/>
      <c r="BD282" s="260"/>
      <c r="BE282" s="260"/>
      <c r="BF282" s="260"/>
      <c r="BG282" s="210"/>
      <c r="BH282" s="210"/>
      <c r="BI282" s="210"/>
    </row>
    <row r="283" spans="1:61" x14ac:dyDescent="0.25">
      <c r="A283" s="171" t="s">
        <v>91</v>
      </c>
      <c r="B283" s="164"/>
      <c r="C283" s="299" t="s">
        <v>628</v>
      </c>
      <c r="D283" s="166"/>
      <c r="E283" s="168"/>
      <c r="F283" s="167"/>
      <c r="G283" s="168"/>
      <c r="AO283" s="260"/>
      <c r="AP283" s="260"/>
      <c r="AQ283" s="260"/>
      <c r="AR283" s="260"/>
      <c r="AS283" s="260"/>
      <c r="AT283" s="260"/>
      <c r="AU283" s="260"/>
      <c r="AV283" s="260"/>
      <c r="AW283" s="260"/>
      <c r="AX283" s="260"/>
      <c r="AY283" s="260"/>
      <c r="AZ283" s="260"/>
      <c r="BA283" s="260"/>
      <c r="BB283" s="260"/>
      <c r="BC283" s="260"/>
      <c r="BD283" s="260"/>
      <c r="BE283" s="260"/>
      <c r="BF283" s="260"/>
      <c r="BG283" s="210"/>
      <c r="BH283" s="210"/>
      <c r="BI283" s="210"/>
    </row>
    <row r="284" spans="1:61" x14ac:dyDescent="0.25">
      <c r="A284" s="171" t="s">
        <v>91</v>
      </c>
      <c r="B284" s="164"/>
      <c r="C284" s="299" t="s">
        <v>628</v>
      </c>
      <c r="D284" s="166"/>
      <c r="E284" s="168"/>
      <c r="F284" s="167"/>
      <c r="G284" s="168"/>
      <c r="AO284" s="260"/>
      <c r="AP284" s="260"/>
      <c r="AQ284" s="260"/>
      <c r="AR284" s="260"/>
      <c r="AS284" s="260"/>
      <c r="AT284" s="260"/>
      <c r="AU284" s="260"/>
      <c r="AV284" s="260"/>
      <c r="AW284" s="260"/>
      <c r="AX284" s="260"/>
      <c r="AY284" s="260"/>
      <c r="AZ284" s="260"/>
      <c r="BA284" s="260"/>
      <c r="BB284" s="260"/>
      <c r="BC284" s="260"/>
      <c r="BD284" s="260"/>
      <c r="BE284" s="260"/>
      <c r="BF284" s="260"/>
      <c r="BG284" s="210"/>
      <c r="BH284" s="210"/>
      <c r="BI284" s="210"/>
    </row>
    <row r="285" spans="1:61" x14ac:dyDescent="0.25">
      <c r="A285" s="171" t="s">
        <v>91</v>
      </c>
      <c r="B285" s="164"/>
      <c r="C285" s="299" t="s">
        <v>628</v>
      </c>
      <c r="D285" s="166"/>
      <c r="E285" s="168"/>
      <c r="F285" s="167"/>
      <c r="G285" s="168"/>
      <c r="AO285" s="260"/>
      <c r="AP285" s="260"/>
      <c r="AQ285" s="260"/>
      <c r="AR285" s="260"/>
      <c r="AS285" s="260"/>
      <c r="AT285" s="260"/>
      <c r="AU285" s="260"/>
      <c r="AV285" s="260"/>
      <c r="AW285" s="260"/>
      <c r="AX285" s="260"/>
      <c r="AY285" s="260"/>
      <c r="AZ285" s="260"/>
      <c r="BA285" s="260"/>
      <c r="BB285" s="260"/>
      <c r="BC285" s="260"/>
      <c r="BD285" s="260"/>
      <c r="BE285" s="260"/>
      <c r="BF285" s="260"/>
      <c r="BG285" s="210"/>
      <c r="BH285" s="210"/>
      <c r="BI285" s="210"/>
    </row>
    <row r="286" spans="1:61" x14ac:dyDescent="0.25">
      <c r="A286" s="171" t="s">
        <v>91</v>
      </c>
      <c r="B286" s="164"/>
      <c r="C286" s="299" t="s">
        <v>628</v>
      </c>
      <c r="D286" s="166"/>
      <c r="E286" s="168"/>
      <c r="F286" s="167"/>
      <c r="G286" s="168"/>
      <c r="AO286" s="260"/>
      <c r="AP286" s="260"/>
      <c r="AQ286" s="260"/>
      <c r="AR286" s="260"/>
      <c r="AS286" s="260"/>
      <c r="AT286" s="260"/>
      <c r="AU286" s="260"/>
      <c r="AV286" s="260"/>
      <c r="AW286" s="260"/>
      <c r="AX286" s="260"/>
      <c r="AY286" s="260"/>
      <c r="AZ286" s="260"/>
      <c r="BA286" s="260"/>
      <c r="BB286" s="260"/>
      <c r="BC286" s="260"/>
      <c r="BD286" s="260"/>
      <c r="BE286" s="260"/>
      <c r="BF286" s="260"/>
      <c r="BG286" s="210"/>
      <c r="BH286" s="210"/>
      <c r="BI286" s="210"/>
    </row>
    <row r="287" spans="1:61" x14ac:dyDescent="0.25">
      <c r="A287" s="171" t="s">
        <v>91</v>
      </c>
      <c r="B287" s="164"/>
      <c r="C287" s="299" t="s">
        <v>628</v>
      </c>
      <c r="D287" s="166"/>
      <c r="E287" s="168"/>
      <c r="F287" s="167"/>
      <c r="G287" s="168"/>
      <c r="AO287" s="260"/>
      <c r="AP287" s="260"/>
      <c r="AQ287" s="260"/>
      <c r="AR287" s="260"/>
      <c r="AS287" s="260"/>
      <c r="AT287" s="260"/>
      <c r="AU287" s="260"/>
      <c r="AV287" s="260"/>
      <c r="AW287" s="260"/>
      <c r="AX287" s="260"/>
      <c r="AY287" s="260"/>
      <c r="AZ287" s="260"/>
      <c r="BA287" s="260"/>
      <c r="BB287" s="260"/>
      <c r="BC287" s="260"/>
      <c r="BD287" s="260"/>
      <c r="BE287" s="260"/>
      <c r="BF287" s="260"/>
      <c r="BG287" s="210"/>
      <c r="BH287" s="210"/>
      <c r="BI287" s="210"/>
    </row>
    <row r="288" spans="1:61" x14ac:dyDescent="0.25">
      <c r="A288" s="171" t="s">
        <v>91</v>
      </c>
      <c r="B288" s="164"/>
      <c r="C288" s="299" t="s">
        <v>628</v>
      </c>
      <c r="D288" s="166"/>
      <c r="E288" s="168"/>
      <c r="F288" s="167"/>
      <c r="G288" s="168"/>
      <c r="AO288" s="260"/>
      <c r="AP288" s="260"/>
      <c r="AQ288" s="260"/>
      <c r="AR288" s="260"/>
      <c r="AS288" s="260"/>
      <c r="AT288" s="260"/>
      <c r="AU288" s="260"/>
      <c r="AV288" s="260"/>
      <c r="AW288" s="260"/>
      <c r="AX288" s="260"/>
      <c r="AY288" s="260"/>
      <c r="AZ288" s="260"/>
      <c r="BA288" s="260"/>
      <c r="BB288" s="260"/>
      <c r="BC288" s="260"/>
      <c r="BD288" s="260"/>
      <c r="BE288" s="260"/>
      <c r="BF288" s="260"/>
      <c r="BG288" s="210"/>
      <c r="BH288" s="210"/>
      <c r="BI288" s="210"/>
    </row>
    <row r="289" spans="1:61" x14ac:dyDescent="0.25">
      <c r="A289" s="171" t="s">
        <v>91</v>
      </c>
      <c r="B289" s="164"/>
      <c r="C289" s="299" t="s">
        <v>628</v>
      </c>
      <c r="D289" s="166"/>
      <c r="E289" s="168"/>
      <c r="F289" s="167"/>
      <c r="G289" s="168"/>
      <c r="AO289" s="260"/>
      <c r="AP289" s="260"/>
      <c r="AQ289" s="260"/>
      <c r="AR289" s="260"/>
      <c r="AS289" s="260"/>
      <c r="AT289" s="260"/>
      <c r="AU289" s="260"/>
      <c r="AV289" s="260"/>
      <c r="AW289" s="260"/>
      <c r="AX289" s="260"/>
      <c r="AY289" s="260"/>
      <c r="AZ289" s="260"/>
      <c r="BA289" s="260"/>
      <c r="BB289" s="260"/>
      <c r="BC289" s="260"/>
      <c r="BD289" s="260"/>
      <c r="BE289" s="260"/>
      <c r="BF289" s="260"/>
      <c r="BG289" s="210"/>
      <c r="BH289" s="210"/>
      <c r="BI289" s="210"/>
    </row>
    <row r="290" spans="1:61" x14ac:dyDescent="0.25">
      <c r="A290" s="171" t="s">
        <v>91</v>
      </c>
      <c r="B290" s="164"/>
      <c r="C290" s="299" t="s">
        <v>628</v>
      </c>
      <c r="D290" s="166"/>
      <c r="E290" s="168"/>
      <c r="F290" s="167"/>
      <c r="G290" s="168"/>
      <c r="AO290" s="260"/>
      <c r="AP290" s="260"/>
      <c r="AQ290" s="260"/>
      <c r="AR290" s="260"/>
      <c r="AS290" s="260"/>
      <c r="AT290" s="260"/>
      <c r="AU290" s="260"/>
      <c r="AV290" s="260"/>
      <c r="AW290" s="260"/>
      <c r="AX290" s="260"/>
      <c r="AY290" s="260"/>
      <c r="AZ290" s="260"/>
      <c r="BA290" s="260"/>
      <c r="BB290" s="260"/>
      <c r="BC290" s="260"/>
      <c r="BD290" s="260"/>
      <c r="BE290" s="260"/>
      <c r="BF290" s="260"/>
      <c r="BG290" s="210"/>
      <c r="BH290" s="210"/>
      <c r="BI290" s="210"/>
    </row>
    <row r="291" spans="1:61" x14ac:dyDescent="0.25">
      <c r="A291" s="171" t="s">
        <v>91</v>
      </c>
      <c r="B291" s="164"/>
      <c r="C291" s="299" t="s">
        <v>628</v>
      </c>
      <c r="D291" s="166"/>
      <c r="E291" s="168"/>
      <c r="F291" s="167"/>
      <c r="G291" s="168"/>
      <c r="AO291" s="260"/>
      <c r="AP291" s="260"/>
      <c r="AQ291" s="260"/>
      <c r="AR291" s="260"/>
      <c r="AS291" s="260"/>
      <c r="AT291" s="260"/>
      <c r="AU291" s="260"/>
      <c r="AV291" s="260"/>
      <c r="AW291" s="260"/>
      <c r="AX291" s="260"/>
      <c r="AY291" s="260"/>
      <c r="AZ291" s="260"/>
      <c r="BA291" s="260"/>
      <c r="BB291" s="260"/>
      <c r="BC291" s="260"/>
      <c r="BD291" s="260"/>
      <c r="BE291" s="260"/>
      <c r="BF291" s="260"/>
      <c r="BG291" s="210"/>
      <c r="BH291" s="210"/>
      <c r="BI291" s="210"/>
    </row>
    <row r="292" spans="1:61" x14ac:dyDescent="0.25">
      <c r="A292" s="171" t="s">
        <v>91</v>
      </c>
      <c r="B292" s="164"/>
      <c r="C292" s="299" t="s">
        <v>628</v>
      </c>
      <c r="D292" s="166"/>
      <c r="E292" s="168"/>
      <c r="F292" s="167"/>
      <c r="G292" s="168"/>
      <c r="AO292" s="260"/>
      <c r="AP292" s="260"/>
      <c r="AQ292" s="260"/>
      <c r="AR292" s="260"/>
      <c r="AS292" s="260"/>
      <c r="AT292" s="260"/>
      <c r="AU292" s="260"/>
      <c r="AV292" s="260"/>
      <c r="AW292" s="260"/>
      <c r="AX292" s="260"/>
      <c r="AY292" s="260"/>
      <c r="AZ292" s="260"/>
      <c r="BA292" s="260"/>
      <c r="BB292" s="260"/>
      <c r="BC292" s="260"/>
      <c r="BD292" s="260"/>
      <c r="BE292" s="260"/>
      <c r="BF292" s="260"/>
      <c r="BG292" s="210"/>
      <c r="BH292" s="210"/>
      <c r="BI292" s="210"/>
    </row>
    <row r="293" spans="1:61" x14ac:dyDescent="0.25">
      <c r="A293" s="171" t="s">
        <v>91</v>
      </c>
      <c r="B293" s="164"/>
      <c r="C293" s="299" t="s">
        <v>628</v>
      </c>
      <c r="D293" s="166"/>
      <c r="E293" s="168"/>
      <c r="F293" s="167"/>
      <c r="G293" s="168"/>
      <c r="AO293" s="260"/>
      <c r="AP293" s="260"/>
      <c r="AQ293" s="260"/>
      <c r="AR293" s="260"/>
      <c r="AS293" s="260"/>
      <c r="AT293" s="260"/>
      <c r="AU293" s="260"/>
      <c r="AV293" s="260"/>
      <c r="AW293" s="260"/>
      <c r="AX293" s="260"/>
      <c r="AY293" s="260"/>
      <c r="AZ293" s="260"/>
      <c r="BA293" s="260"/>
      <c r="BB293" s="260"/>
      <c r="BC293" s="260"/>
      <c r="BD293" s="260"/>
      <c r="BE293" s="260"/>
      <c r="BF293" s="260"/>
      <c r="BG293" s="210"/>
      <c r="BH293" s="210"/>
      <c r="BI293" s="210"/>
    </row>
    <row r="294" spans="1:61" x14ac:dyDescent="0.25">
      <c r="A294" s="171" t="s">
        <v>91</v>
      </c>
      <c r="B294" s="164"/>
      <c r="C294" s="299" t="s">
        <v>628</v>
      </c>
      <c r="D294" s="166"/>
      <c r="E294" s="168"/>
      <c r="F294" s="167"/>
      <c r="G294" s="168"/>
      <c r="AO294" s="260"/>
      <c r="AP294" s="260"/>
      <c r="AQ294" s="260"/>
      <c r="AR294" s="260"/>
      <c r="AS294" s="260"/>
      <c r="AT294" s="260"/>
      <c r="AU294" s="260"/>
      <c r="AV294" s="260"/>
      <c r="AW294" s="260"/>
      <c r="AX294" s="260"/>
      <c r="AY294" s="260"/>
      <c r="AZ294" s="260"/>
      <c r="BA294" s="260"/>
      <c r="BB294" s="260"/>
      <c r="BC294" s="260"/>
      <c r="BD294" s="260"/>
      <c r="BE294" s="260"/>
      <c r="BF294" s="260"/>
      <c r="BG294" s="210"/>
      <c r="BH294" s="210"/>
      <c r="BI294" s="210"/>
    </row>
    <row r="295" spans="1:61" x14ac:dyDescent="0.25">
      <c r="A295" s="171" t="s">
        <v>91</v>
      </c>
      <c r="B295" s="164"/>
      <c r="C295" s="299" t="s">
        <v>628</v>
      </c>
      <c r="D295" s="166"/>
      <c r="E295" s="168"/>
      <c r="F295" s="167"/>
      <c r="G295" s="168"/>
      <c r="AO295" s="260"/>
      <c r="AP295" s="260"/>
      <c r="AQ295" s="260"/>
      <c r="AR295" s="260"/>
      <c r="AS295" s="260"/>
      <c r="AT295" s="260"/>
      <c r="AU295" s="260"/>
      <c r="AV295" s="260"/>
      <c r="AW295" s="260"/>
      <c r="AX295" s="260"/>
      <c r="AY295" s="260"/>
      <c r="AZ295" s="260"/>
      <c r="BA295" s="260"/>
      <c r="BB295" s="260"/>
      <c r="BC295" s="260"/>
      <c r="BD295" s="260"/>
      <c r="BE295" s="260"/>
      <c r="BF295" s="260"/>
      <c r="BG295" s="210"/>
      <c r="BH295" s="210"/>
      <c r="BI295" s="210"/>
    </row>
    <row r="296" spans="1:61" x14ac:dyDescent="0.25">
      <c r="A296" s="171" t="s">
        <v>91</v>
      </c>
      <c r="B296" s="164"/>
      <c r="C296" s="299" t="s">
        <v>628</v>
      </c>
      <c r="D296" s="166"/>
      <c r="E296" s="168"/>
      <c r="F296" s="167"/>
      <c r="G296" s="168"/>
      <c r="AO296" s="260"/>
      <c r="AP296" s="260"/>
      <c r="AQ296" s="260"/>
      <c r="AR296" s="260"/>
      <c r="AS296" s="260"/>
      <c r="AT296" s="260"/>
      <c r="AU296" s="260"/>
      <c r="AV296" s="260"/>
      <c r="AW296" s="260"/>
      <c r="AX296" s="260"/>
      <c r="AY296" s="260"/>
      <c r="AZ296" s="260"/>
      <c r="BA296" s="260"/>
      <c r="BB296" s="260"/>
      <c r="BC296" s="260"/>
      <c r="BD296" s="260"/>
      <c r="BE296" s="260"/>
      <c r="BF296" s="260"/>
      <c r="BG296" s="210"/>
      <c r="BH296" s="210"/>
      <c r="BI296" s="210"/>
    </row>
    <row r="297" spans="1:61" x14ac:dyDescent="0.25">
      <c r="A297" s="171" t="s">
        <v>91</v>
      </c>
      <c r="B297" s="164"/>
      <c r="C297" s="299" t="s">
        <v>628</v>
      </c>
      <c r="D297" s="166"/>
      <c r="E297" s="168"/>
      <c r="F297" s="167"/>
      <c r="G297" s="168"/>
      <c r="AO297" s="260"/>
      <c r="AP297" s="260"/>
      <c r="AQ297" s="260"/>
      <c r="AR297" s="260"/>
      <c r="AS297" s="260"/>
      <c r="AT297" s="260"/>
      <c r="AU297" s="260"/>
      <c r="AV297" s="260"/>
      <c r="AW297" s="260"/>
      <c r="AX297" s="260"/>
      <c r="AY297" s="260"/>
      <c r="AZ297" s="260"/>
      <c r="BA297" s="260"/>
      <c r="BB297" s="260"/>
      <c r="BC297" s="260"/>
      <c r="BD297" s="260"/>
      <c r="BE297" s="260"/>
      <c r="BF297" s="260"/>
      <c r="BG297" s="210"/>
      <c r="BH297" s="210"/>
      <c r="BI297" s="210"/>
    </row>
    <row r="298" spans="1:61" x14ac:dyDescent="0.25">
      <c r="A298" s="171" t="s">
        <v>91</v>
      </c>
      <c r="B298" s="164"/>
      <c r="C298" s="299" t="s">
        <v>628</v>
      </c>
      <c r="D298" s="166"/>
      <c r="E298" s="168"/>
      <c r="F298" s="167"/>
      <c r="G298" s="168"/>
      <c r="AO298" s="260"/>
      <c r="AP298" s="260"/>
      <c r="AQ298" s="260"/>
      <c r="AR298" s="260"/>
      <c r="AS298" s="260"/>
      <c r="AT298" s="260"/>
      <c r="AU298" s="260"/>
      <c r="AV298" s="260"/>
      <c r="AW298" s="260"/>
      <c r="AX298" s="260"/>
      <c r="AY298" s="260"/>
      <c r="AZ298" s="260"/>
      <c r="BA298" s="260"/>
      <c r="BB298" s="260"/>
      <c r="BC298" s="260"/>
      <c r="BD298" s="260"/>
      <c r="BE298" s="260"/>
      <c r="BF298" s="260"/>
      <c r="BG298" s="210"/>
      <c r="BH298" s="210"/>
      <c r="BI298" s="210"/>
    </row>
    <row r="299" spans="1:61" x14ac:dyDescent="0.25">
      <c r="A299" s="171" t="s">
        <v>91</v>
      </c>
      <c r="B299" s="164"/>
      <c r="C299" s="299" t="s">
        <v>628</v>
      </c>
      <c r="D299" s="166"/>
      <c r="E299" s="168"/>
      <c r="F299" s="167"/>
      <c r="G299" s="168"/>
      <c r="AO299" s="260"/>
      <c r="AP299" s="260"/>
      <c r="AQ299" s="260"/>
      <c r="AR299" s="260"/>
      <c r="AS299" s="260"/>
      <c r="AT299" s="260"/>
      <c r="AU299" s="260"/>
      <c r="AV299" s="260"/>
      <c r="AW299" s="260"/>
      <c r="AX299" s="260"/>
      <c r="AY299" s="260"/>
      <c r="AZ299" s="260"/>
      <c r="BA299" s="260"/>
      <c r="BB299" s="260"/>
      <c r="BC299" s="260"/>
      <c r="BD299" s="260"/>
      <c r="BE299" s="260"/>
      <c r="BF299" s="260"/>
      <c r="BG299" s="210"/>
      <c r="BH299" s="210"/>
      <c r="BI299" s="210"/>
    </row>
    <row r="300" spans="1:61" x14ac:dyDescent="0.25">
      <c r="A300" s="171" t="s">
        <v>91</v>
      </c>
      <c r="B300" s="164"/>
      <c r="C300" s="299" t="s">
        <v>628</v>
      </c>
      <c r="D300" s="166"/>
      <c r="E300" s="168"/>
      <c r="F300" s="167"/>
      <c r="G300" s="168"/>
      <c r="AO300" s="260"/>
      <c r="AP300" s="260"/>
      <c r="AQ300" s="260"/>
      <c r="AR300" s="260"/>
      <c r="AS300" s="260"/>
      <c r="AT300" s="260"/>
      <c r="AU300" s="260"/>
      <c r="AV300" s="260"/>
      <c r="AW300" s="260"/>
      <c r="AX300" s="260"/>
      <c r="AY300" s="260"/>
      <c r="AZ300" s="260"/>
      <c r="BA300" s="260"/>
      <c r="BB300" s="260"/>
      <c r="BC300" s="260"/>
      <c r="BD300" s="260"/>
      <c r="BE300" s="260"/>
      <c r="BF300" s="260"/>
      <c r="BG300" s="210"/>
      <c r="BH300" s="210"/>
      <c r="BI300" s="210"/>
    </row>
    <row r="301" spans="1:61" x14ac:dyDescent="0.25">
      <c r="A301" s="171" t="s">
        <v>91</v>
      </c>
      <c r="B301" s="164"/>
      <c r="C301" s="299" t="s">
        <v>628</v>
      </c>
      <c r="D301" s="166"/>
      <c r="E301" s="168"/>
      <c r="F301" s="167"/>
      <c r="G301" s="168"/>
      <c r="AO301" s="260"/>
      <c r="AP301" s="260"/>
      <c r="AQ301" s="260"/>
      <c r="AR301" s="260"/>
      <c r="AS301" s="260"/>
      <c r="AT301" s="260"/>
      <c r="AU301" s="260"/>
      <c r="AV301" s="260"/>
      <c r="AW301" s="260"/>
      <c r="AX301" s="260"/>
      <c r="AY301" s="260"/>
      <c r="AZ301" s="260"/>
      <c r="BA301" s="260"/>
      <c r="BB301" s="260"/>
      <c r="BC301" s="260"/>
      <c r="BD301" s="260"/>
      <c r="BE301" s="260"/>
      <c r="BF301" s="260"/>
      <c r="BG301" s="210"/>
      <c r="BH301" s="210"/>
      <c r="BI301" s="210"/>
    </row>
    <row r="302" spans="1:61" x14ac:dyDescent="0.25">
      <c r="A302" s="171" t="s">
        <v>91</v>
      </c>
      <c r="B302" s="164"/>
      <c r="C302" s="299" t="s">
        <v>628</v>
      </c>
      <c r="D302" s="166"/>
      <c r="E302" s="168"/>
      <c r="F302" s="167"/>
      <c r="G302" s="168"/>
      <c r="AO302" s="260"/>
      <c r="AP302" s="260"/>
      <c r="AQ302" s="260"/>
      <c r="AR302" s="260"/>
      <c r="AS302" s="260"/>
      <c r="AT302" s="260"/>
      <c r="AU302" s="260"/>
      <c r="AV302" s="260"/>
      <c r="AW302" s="260"/>
      <c r="AX302" s="260"/>
      <c r="AY302" s="260"/>
      <c r="AZ302" s="260"/>
      <c r="BA302" s="260"/>
      <c r="BB302" s="260"/>
      <c r="BC302" s="260"/>
      <c r="BD302" s="260"/>
      <c r="BE302" s="260"/>
      <c r="BF302" s="260"/>
      <c r="BG302" s="210"/>
      <c r="BH302" s="210"/>
      <c r="BI302" s="210"/>
    </row>
    <row r="303" spans="1:61" x14ac:dyDescent="0.25">
      <c r="A303" s="171" t="s">
        <v>91</v>
      </c>
      <c r="B303" s="164"/>
      <c r="C303" s="299" t="s">
        <v>628</v>
      </c>
      <c r="D303" s="166"/>
      <c r="E303" s="168"/>
      <c r="F303" s="167"/>
      <c r="G303" s="168"/>
      <c r="AO303" s="260"/>
      <c r="AP303" s="260"/>
      <c r="AQ303" s="260"/>
      <c r="AR303" s="260"/>
      <c r="AS303" s="260"/>
      <c r="AT303" s="260"/>
      <c r="AU303" s="260"/>
      <c r="AV303" s="260"/>
      <c r="AW303" s="260"/>
      <c r="AX303" s="260"/>
      <c r="AY303" s="260"/>
      <c r="AZ303" s="260"/>
      <c r="BA303" s="260"/>
      <c r="BB303" s="260"/>
      <c r="BC303" s="260"/>
      <c r="BD303" s="260"/>
      <c r="BE303" s="260"/>
      <c r="BF303" s="260"/>
      <c r="BG303" s="210"/>
      <c r="BH303" s="210"/>
      <c r="BI303" s="210"/>
    </row>
    <row r="304" spans="1:61" x14ac:dyDescent="0.25">
      <c r="A304" s="171" t="s">
        <v>91</v>
      </c>
      <c r="B304" s="164"/>
      <c r="C304" s="299" t="s">
        <v>628</v>
      </c>
      <c r="D304" s="166"/>
      <c r="E304" s="168"/>
      <c r="F304" s="167"/>
      <c r="G304" s="168"/>
      <c r="AO304" s="260"/>
      <c r="AP304" s="260"/>
      <c r="AQ304" s="260"/>
      <c r="AR304" s="260"/>
      <c r="AS304" s="260"/>
      <c r="AT304" s="260"/>
      <c r="AU304" s="260"/>
      <c r="AV304" s="260"/>
      <c r="AW304" s="260"/>
      <c r="AX304" s="260"/>
      <c r="AY304" s="260"/>
      <c r="AZ304" s="260"/>
      <c r="BA304" s="260"/>
      <c r="BB304" s="260"/>
      <c r="BC304" s="260"/>
      <c r="BD304" s="260"/>
      <c r="BE304" s="260"/>
      <c r="BF304" s="260"/>
      <c r="BG304" s="210"/>
      <c r="BH304" s="210"/>
      <c r="BI304" s="210"/>
    </row>
    <row r="305" spans="1:61" x14ac:dyDescent="0.25">
      <c r="A305" s="171" t="s">
        <v>91</v>
      </c>
      <c r="B305" s="164"/>
      <c r="C305" s="299" t="s">
        <v>628</v>
      </c>
      <c r="D305" s="166"/>
      <c r="E305" s="168"/>
      <c r="F305" s="167"/>
      <c r="G305" s="168"/>
      <c r="AO305" s="260"/>
      <c r="AP305" s="260"/>
      <c r="AQ305" s="260"/>
      <c r="AR305" s="260"/>
      <c r="AS305" s="260"/>
      <c r="AT305" s="260"/>
      <c r="AU305" s="260"/>
      <c r="AV305" s="260"/>
      <c r="AW305" s="260"/>
      <c r="AX305" s="260"/>
      <c r="AY305" s="260"/>
      <c r="AZ305" s="260"/>
      <c r="BA305" s="260"/>
      <c r="BB305" s="260"/>
      <c r="BC305" s="260"/>
      <c r="BD305" s="260"/>
      <c r="BE305" s="260"/>
      <c r="BF305" s="260"/>
      <c r="BG305" s="210"/>
      <c r="BH305" s="210"/>
      <c r="BI305" s="210"/>
    </row>
    <row r="306" spans="1:61" x14ac:dyDescent="0.25">
      <c r="A306" s="171" t="s">
        <v>91</v>
      </c>
      <c r="B306" s="164"/>
      <c r="C306" s="299" t="s">
        <v>628</v>
      </c>
      <c r="D306" s="166"/>
      <c r="E306" s="168"/>
      <c r="F306" s="167"/>
      <c r="G306" s="168"/>
      <c r="AO306" s="260"/>
      <c r="AP306" s="260"/>
      <c r="AQ306" s="260"/>
      <c r="AR306" s="260"/>
      <c r="AS306" s="260"/>
      <c r="AT306" s="260"/>
      <c r="AU306" s="260"/>
      <c r="AV306" s="260"/>
      <c r="AW306" s="260"/>
      <c r="AX306" s="260"/>
      <c r="AY306" s="260"/>
      <c r="AZ306" s="260"/>
      <c r="BA306" s="260"/>
      <c r="BB306" s="260"/>
      <c r="BC306" s="260"/>
      <c r="BD306" s="260"/>
      <c r="BE306" s="260"/>
      <c r="BF306" s="260"/>
      <c r="BG306" s="210"/>
      <c r="BH306" s="210"/>
      <c r="BI306" s="210"/>
    </row>
    <row r="307" spans="1:61" x14ac:dyDescent="0.25">
      <c r="A307" s="171" t="s">
        <v>91</v>
      </c>
      <c r="B307" s="164"/>
      <c r="C307" s="299" t="s">
        <v>628</v>
      </c>
      <c r="D307" s="166"/>
      <c r="E307" s="168"/>
      <c r="F307" s="167"/>
      <c r="G307" s="168"/>
      <c r="AO307" s="260"/>
      <c r="AP307" s="260"/>
      <c r="AQ307" s="260"/>
      <c r="AR307" s="260"/>
      <c r="AS307" s="260"/>
      <c r="AT307" s="260"/>
      <c r="AU307" s="260"/>
      <c r="AV307" s="260"/>
      <c r="AW307" s="260"/>
      <c r="AX307" s="260"/>
      <c r="AY307" s="260"/>
      <c r="AZ307" s="260"/>
      <c r="BA307" s="260"/>
      <c r="BB307" s="260"/>
      <c r="BC307" s="260"/>
      <c r="BD307" s="260"/>
      <c r="BE307" s="260"/>
      <c r="BF307" s="260"/>
      <c r="BG307" s="210"/>
      <c r="BH307" s="210"/>
      <c r="BI307" s="210"/>
    </row>
    <row r="308" spans="1:61" x14ac:dyDescent="0.25">
      <c r="A308" s="171" t="s">
        <v>91</v>
      </c>
      <c r="B308" s="164"/>
      <c r="C308" s="299" t="s">
        <v>628</v>
      </c>
      <c r="D308" s="166"/>
      <c r="E308" s="168"/>
      <c r="F308" s="167"/>
      <c r="G308" s="168"/>
      <c r="AO308" s="260"/>
      <c r="AP308" s="260"/>
      <c r="AQ308" s="260"/>
      <c r="AR308" s="260"/>
      <c r="AS308" s="260"/>
      <c r="AT308" s="260"/>
      <c r="AU308" s="260"/>
      <c r="AV308" s="260"/>
      <c r="AW308" s="260"/>
      <c r="AX308" s="260"/>
      <c r="AY308" s="260"/>
      <c r="AZ308" s="260"/>
      <c r="BA308" s="260"/>
      <c r="BB308" s="260"/>
      <c r="BC308" s="260"/>
      <c r="BD308" s="260"/>
      <c r="BE308" s="260"/>
      <c r="BF308" s="260"/>
      <c r="BG308" s="210"/>
      <c r="BH308" s="210"/>
      <c r="BI308" s="210"/>
    </row>
    <row r="309" spans="1:61" x14ac:dyDescent="0.25">
      <c r="A309" s="171" t="s">
        <v>91</v>
      </c>
      <c r="B309" s="164"/>
      <c r="C309" s="299" t="s">
        <v>628</v>
      </c>
      <c r="D309" s="166"/>
      <c r="E309" s="168"/>
      <c r="F309" s="167"/>
      <c r="G309" s="168"/>
      <c r="AO309" s="260"/>
      <c r="AP309" s="260"/>
      <c r="AQ309" s="260"/>
      <c r="AR309" s="260"/>
      <c r="AS309" s="260"/>
      <c r="AT309" s="260"/>
      <c r="AU309" s="260"/>
      <c r="AV309" s="260"/>
      <c r="AW309" s="260"/>
      <c r="AX309" s="260"/>
      <c r="AY309" s="260"/>
      <c r="AZ309" s="260"/>
      <c r="BA309" s="260"/>
      <c r="BB309" s="260"/>
      <c r="BC309" s="260"/>
      <c r="BD309" s="260"/>
      <c r="BE309" s="260"/>
      <c r="BF309" s="260"/>
      <c r="BG309" s="210"/>
      <c r="BH309" s="210"/>
      <c r="BI309" s="210"/>
    </row>
    <row r="310" spans="1:61" x14ac:dyDescent="0.25">
      <c r="A310" s="171" t="s">
        <v>91</v>
      </c>
      <c r="B310" s="164"/>
      <c r="C310" s="299" t="s">
        <v>628</v>
      </c>
      <c r="D310" s="166"/>
      <c r="E310" s="168"/>
      <c r="F310" s="167"/>
      <c r="G310" s="168"/>
      <c r="AO310" s="260"/>
      <c r="AP310" s="260"/>
      <c r="AQ310" s="260"/>
      <c r="AR310" s="260"/>
      <c r="AS310" s="260"/>
      <c r="AT310" s="260"/>
      <c r="AU310" s="260"/>
      <c r="AV310" s="260"/>
      <c r="AW310" s="260"/>
      <c r="AX310" s="260"/>
      <c r="AY310" s="260"/>
      <c r="AZ310" s="260"/>
      <c r="BA310" s="260"/>
      <c r="BB310" s="260"/>
      <c r="BC310" s="260"/>
      <c r="BD310" s="260"/>
      <c r="BE310" s="260"/>
      <c r="BF310" s="260"/>
      <c r="BG310" s="210"/>
      <c r="BH310" s="210"/>
      <c r="BI310" s="210"/>
    </row>
    <row r="311" spans="1:61" x14ac:dyDescent="0.25">
      <c r="A311" s="171" t="s">
        <v>91</v>
      </c>
      <c r="B311" s="164"/>
      <c r="C311" s="299" t="s">
        <v>628</v>
      </c>
      <c r="D311" s="166"/>
      <c r="E311" s="168"/>
      <c r="F311" s="167"/>
      <c r="G311" s="168"/>
      <c r="AO311" s="260"/>
      <c r="AP311" s="260"/>
      <c r="AQ311" s="260"/>
      <c r="AR311" s="260"/>
      <c r="AS311" s="260"/>
      <c r="AT311" s="260"/>
      <c r="AU311" s="260"/>
      <c r="AV311" s="260"/>
      <c r="AW311" s="260"/>
      <c r="AX311" s="260"/>
      <c r="AY311" s="260"/>
      <c r="AZ311" s="260"/>
      <c r="BA311" s="260"/>
      <c r="BB311" s="260"/>
      <c r="BC311" s="260"/>
      <c r="BD311" s="260"/>
      <c r="BE311" s="260"/>
      <c r="BF311" s="260"/>
      <c r="BG311" s="210"/>
      <c r="BH311" s="210"/>
      <c r="BI311" s="210"/>
    </row>
    <row r="312" spans="1:61" x14ac:dyDescent="0.25">
      <c r="A312" s="171" t="s">
        <v>91</v>
      </c>
      <c r="B312" s="164"/>
      <c r="C312" s="299" t="s">
        <v>628</v>
      </c>
      <c r="D312" s="166"/>
      <c r="E312" s="168"/>
      <c r="F312" s="167"/>
      <c r="G312" s="168"/>
      <c r="AO312" s="260"/>
      <c r="AP312" s="260"/>
      <c r="AQ312" s="260"/>
      <c r="AR312" s="260"/>
      <c r="AS312" s="260"/>
      <c r="AT312" s="260"/>
      <c r="AU312" s="260"/>
      <c r="AV312" s="260"/>
      <c r="AW312" s="260"/>
      <c r="AX312" s="260"/>
      <c r="AY312" s="260"/>
      <c r="AZ312" s="260"/>
      <c r="BA312" s="260"/>
      <c r="BB312" s="260"/>
      <c r="BC312" s="260"/>
      <c r="BD312" s="260"/>
      <c r="BE312" s="260"/>
      <c r="BF312" s="260"/>
      <c r="BG312" s="210"/>
      <c r="BH312" s="210"/>
      <c r="BI312" s="210"/>
    </row>
    <row r="313" spans="1:61" x14ac:dyDescent="0.25">
      <c r="A313" s="171" t="s">
        <v>91</v>
      </c>
      <c r="B313" s="164"/>
      <c r="C313" s="299" t="s">
        <v>628</v>
      </c>
      <c r="D313" s="166"/>
      <c r="E313" s="168"/>
      <c r="F313" s="167"/>
      <c r="G313" s="168"/>
      <c r="AO313" s="260"/>
      <c r="AP313" s="260"/>
      <c r="AQ313" s="260"/>
      <c r="AR313" s="260"/>
      <c r="AS313" s="260"/>
      <c r="AT313" s="260"/>
      <c r="AU313" s="260"/>
      <c r="AV313" s="260"/>
      <c r="AW313" s="260"/>
      <c r="AX313" s="260"/>
      <c r="AY313" s="260"/>
      <c r="AZ313" s="260"/>
      <c r="BA313" s="260"/>
      <c r="BB313" s="260"/>
      <c r="BC313" s="260"/>
      <c r="BD313" s="260"/>
      <c r="BE313" s="260"/>
      <c r="BF313" s="260"/>
      <c r="BG313" s="210"/>
      <c r="BH313" s="210"/>
      <c r="BI313" s="210"/>
    </row>
    <row r="314" spans="1:61" x14ac:dyDescent="0.25">
      <c r="A314" s="171" t="s">
        <v>91</v>
      </c>
      <c r="B314" s="164"/>
      <c r="C314" s="299" t="s">
        <v>628</v>
      </c>
      <c r="D314" s="166"/>
      <c r="E314" s="168"/>
      <c r="F314" s="167"/>
      <c r="G314" s="168"/>
      <c r="AO314" s="260"/>
      <c r="AP314" s="260"/>
      <c r="AQ314" s="260"/>
      <c r="AR314" s="260"/>
      <c r="AS314" s="260"/>
      <c r="AT314" s="260"/>
      <c r="AU314" s="260"/>
      <c r="AV314" s="260"/>
      <c r="AW314" s="260"/>
      <c r="AX314" s="260"/>
      <c r="AY314" s="260"/>
      <c r="AZ314" s="260"/>
      <c r="BA314" s="260"/>
      <c r="BB314" s="260"/>
      <c r="BC314" s="260"/>
      <c r="BD314" s="260"/>
      <c r="BE314" s="260"/>
      <c r="BF314" s="260"/>
      <c r="BG314" s="210"/>
      <c r="BH314" s="210"/>
      <c r="BI314" s="210"/>
    </row>
    <row r="315" spans="1:61" x14ac:dyDescent="0.25">
      <c r="A315" s="171" t="s">
        <v>91</v>
      </c>
      <c r="B315" s="164"/>
      <c r="C315" s="299" t="s">
        <v>628</v>
      </c>
      <c r="D315" s="166"/>
      <c r="E315" s="168"/>
      <c r="F315" s="167"/>
      <c r="G315" s="168"/>
      <c r="AO315" s="260"/>
      <c r="AP315" s="260"/>
      <c r="AQ315" s="260"/>
      <c r="AR315" s="260"/>
      <c r="AS315" s="260"/>
      <c r="AT315" s="260"/>
      <c r="AU315" s="260"/>
      <c r="AV315" s="260"/>
      <c r="AW315" s="260"/>
      <c r="AX315" s="260"/>
      <c r="AY315" s="260"/>
      <c r="AZ315" s="260"/>
      <c r="BA315" s="260"/>
      <c r="BB315" s="260"/>
      <c r="BC315" s="260"/>
      <c r="BD315" s="260"/>
      <c r="BE315" s="260"/>
      <c r="BF315" s="260"/>
      <c r="BG315" s="210"/>
      <c r="BH315" s="210"/>
      <c r="BI315" s="210"/>
    </row>
    <row r="316" spans="1:61" x14ac:dyDescent="0.25">
      <c r="A316" s="171" t="s">
        <v>91</v>
      </c>
      <c r="B316" s="164"/>
      <c r="C316" s="299" t="s">
        <v>628</v>
      </c>
      <c r="D316" s="166"/>
      <c r="E316" s="168"/>
      <c r="F316" s="167"/>
      <c r="G316" s="168"/>
      <c r="AO316" s="260"/>
      <c r="AP316" s="260"/>
      <c r="AQ316" s="260"/>
      <c r="AR316" s="260"/>
      <c r="AS316" s="260"/>
      <c r="AT316" s="260"/>
      <c r="AU316" s="260"/>
      <c r="AV316" s="260"/>
      <c r="AW316" s="260"/>
      <c r="AX316" s="260"/>
      <c r="AY316" s="260"/>
      <c r="AZ316" s="260"/>
      <c r="BA316" s="260"/>
      <c r="BB316" s="260"/>
      <c r="BC316" s="260"/>
      <c r="BD316" s="260"/>
      <c r="BE316" s="260"/>
      <c r="BF316" s="260"/>
      <c r="BG316" s="210"/>
      <c r="BH316" s="210"/>
      <c r="BI316" s="210"/>
    </row>
    <row r="317" spans="1:61" x14ac:dyDescent="0.25">
      <c r="A317" s="171" t="s">
        <v>91</v>
      </c>
      <c r="B317" s="164"/>
      <c r="C317" s="299" t="s">
        <v>628</v>
      </c>
      <c r="D317" s="166"/>
      <c r="E317" s="168"/>
      <c r="F317" s="167"/>
      <c r="G317" s="168"/>
      <c r="AO317" s="260"/>
      <c r="AP317" s="260"/>
      <c r="AQ317" s="260"/>
      <c r="AR317" s="260"/>
      <c r="AS317" s="260"/>
      <c r="AT317" s="260"/>
      <c r="AU317" s="260"/>
      <c r="AV317" s="260"/>
      <c r="AW317" s="260"/>
      <c r="AX317" s="260"/>
      <c r="AY317" s="260"/>
      <c r="AZ317" s="260"/>
      <c r="BA317" s="260"/>
      <c r="BB317" s="260"/>
      <c r="BC317" s="260"/>
      <c r="BD317" s="260"/>
      <c r="BE317" s="260"/>
      <c r="BF317" s="260"/>
      <c r="BG317" s="210"/>
      <c r="BH317" s="210"/>
      <c r="BI317" s="210"/>
    </row>
    <row r="318" spans="1:61" x14ac:dyDescent="0.25">
      <c r="A318" s="171" t="s">
        <v>91</v>
      </c>
      <c r="B318" s="164"/>
      <c r="C318" s="299" t="s">
        <v>628</v>
      </c>
      <c r="D318" s="166"/>
      <c r="E318" s="168"/>
      <c r="F318" s="167"/>
      <c r="G318" s="168"/>
      <c r="AO318" s="260"/>
      <c r="AP318" s="260"/>
      <c r="AQ318" s="260"/>
      <c r="AR318" s="260"/>
      <c r="AS318" s="260"/>
      <c r="AT318" s="260"/>
      <c r="AU318" s="260"/>
      <c r="AV318" s="260"/>
      <c r="AW318" s="260"/>
      <c r="AX318" s="260"/>
      <c r="AY318" s="260"/>
      <c r="AZ318" s="260"/>
      <c r="BA318" s="260"/>
      <c r="BB318" s="260"/>
      <c r="BC318" s="260"/>
      <c r="BD318" s="260"/>
      <c r="BE318" s="260"/>
      <c r="BF318" s="260"/>
      <c r="BG318" s="210"/>
      <c r="BH318" s="210"/>
      <c r="BI318" s="210"/>
    </row>
    <row r="319" spans="1:61" x14ac:dyDescent="0.25">
      <c r="A319" s="171" t="s">
        <v>91</v>
      </c>
      <c r="B319" s="164"/>
      <c r="C319" s="299" t="s">
        <v>628</v>
      </c>
      <c r="D319" s="166"/>
      <c r="E319" s="168"/>
      <c r="F319" s="167"/>
      <c r="G319" s="168"/>
      <c r="AO319" s="260"/>
      <c r="AP319" s="260"/>
      <c r="AQ319" s="260"/>
      <c r="AR319" s="260"/>
      <c r="AS319" s="260"/>
      <c r="AT319" s="260"/>
      <c r="AU319" s="260"/>
      <c r="AV319" s="260"/>
      <c r="AW319" s="260"/>
      <c r="AX319" s="260"/>
      <c r="AY319" s="260"/>
      <c r="AZ319" s="260"/>
      <c r="BA319" s="260"/>
      <c r="BB319" s="260"/>
      <c r="BC319" s="260"/>
      <c r="BD319" s="260"/>
      <c r="BE319" s="260"/>
      <c r="BF319" s="260"/>
      <c r="BG319" s="210"/>
      <c r="BH319" s="210"/>
      <c r="BI319" s="210"/>
    </row>
    <row r="320" spans="1:61" x14ac:dyDescent="0.25">
      <c r="A320" s="171" t="s">
        <v>91</v>
      </c>
      <c r="B320" s="164"/>
      <c r="C320" s="299" t="s">
        <v>628</v>
      </c>
      <c r="D320" s="166"/>
      <c r="E320" s="168"/>
      <c r="F320" s="167"/>
      <c r="G320" s="168"/>
      <c r="AO320" s="260"/>
      <c r="AP320" s="260"/>
      <c r="AQ320" s="260"/>
      <c r="AR320" s="260"/>
      <c r="AS320" s="260"/>
      <c r="AT320" s="260"/>
      <c r="AU320" s="260"/>
      <c r="AV320" s="260"/>
      <c r="AW320" s="260"/>
      <c r="AX320" s="260"/>
      <c r="AY320" s="260"/>
      <c r="AZ320" s="260"/>
      <c r="BA320" s="260"/>
      <c r="BB320" s="260"/>
      <c r="BC320" s="260"/>
      <c r="BD320" s="260"/>
      <c r="BE320" s="260"/>
      <c r="BF320" s="260"/>
      <c r="BG320" s="210"/>
      <c r="BH320" s="210"/>
      <c r="BI320" s="210"/>
    </row>
    <row r="321" spans="1:61" x14ac:dyDescent="0.25">
      <c r="A321" s="171" t="s">
        <v>91</v>
      </c>
      <c r="B321" s="164"/>
      <c r="C321" s="299" t="s">
        <v>628</v>
      </c>
      <c r="D321" s="166"/>
      <c r="E321" s="168"/>
      <c r="F321" s="167"/>
      <c r="G321" s="168"/>
      <c r="AO321" s="260"/>
      <c r="AP321" s="260"/>
      <c r="AQ321" s="260"/>
      <c r="AR321" s="260"/>
      <c r="AS321" s="260"/>
      <c r="AT321" s="260"/>
      <c r="AU321" s="260"/>
      <c r="AV321" s="260"/>
      <c r="AW321" s="260"/>
      <c r="AX321" s="260"/>
      <c r="AY321" s="260"/>
      <c r="AZ321" s="260"/>
      <c r="BA321" s="260"/>
      <c r="BB321" s="260"/>
      <c r="BC321" s="260"/>
      <c r="BD321" s="260"/>
      <c r="BE321" s="260"/>
      <c r="BF321" s="260"/>
      <c r="BG321" s="210"/>
      <c r="BH321" s="210"/>
      <c r="BI321" s="210"/>
    </row>
    <row r="322" spans="1:61" x14ac:dyDescent="0.25">
      <c r="A322" s="171" t="s">
        <v>91</v>
      </c>
      <c r="B322" s="164"/>
      <c r="C322" s="299" t="s">
        <v>628</v>
      </c>
      <c r="D322" s="166"/>
      <c r="E322" s="168"/>
      <c r="F322" s="167"/>
      <c r="G322" s="168"/>
      <c r="AO322" s="260"/>
      <c r="AP322" s="260"/>
      <c r="AQ322" s="260"/>
      <c r="AR322" s="260"/>
      <c r="AS322" s="260"/>
      <c r="AT322" s="260"/>
      <c r="AU322" s="260"/>
      <c r="AV322" s="260"/>
      <c r="AW322" s="260"/>
      <c r="AX322" s="260"/>
      <c r="AY322" s="260"/>
      <c r="AZ322" s="260"/>
      <c r="BA322" s="260"/>
      <c r="BB322" s="260"/>
      <c r="BC322" s="260"/>
      <c r="BD322" s="260"/>
      <c r="BE322" s="260"/>
      <c r="BF322" s="260"/>
      <c r="BG322" s="210"/>
      <c r="BH322" s="210"/>
      <c r="BI322" s="210"/>
    </row>
    <row r="323" spans="1:61" x14ac:dyDescent="0.25">
      <c r="A323" s="171" t="s">
        <v>91</v>
      </c>
      <c r="B323" s="164"/>
      <c r="C323" s="299" t="s">
        <v>628</v>
      </c>
      <c r="D323" s="166"/>
      <c r="E323" s="168"/>
      <c r="F323" s="167"/>
      <c r="G323" s="168"/>
      <c r="AO323" s="260"/>
      <c r="AP323" s="260"/>
      <c r="AQ323" s="260"/>
      <c r="AR323" s="260"/>
      <c r="AS323" s="260"/>
      <c r="AT323" s="260"/>
      <c r="AU323" s="260"/>
      <c r="AV323" s="260"/>
      <c r="AW323" s="260"/>
      <c r="AX323" s="260"/>
      <c r="AY323" s="260"/>
      <c r="AZ323" s="260"/>
      <c r="BA323" s="260"/>
      <c r="BB323" s="260"/>
      <c r="BC323" s="260"/>
      <c r="BD323" s="260"/>
      <c r="BE323" s="260"/>
      <c r="BF323" s="260"/>
      <c r="BG323" s="210"/>
      <c r="BH323" s="210"/>
      <c r="BI323" s="210"/>
    </row>
    <row r="324" spans="1:61" x14ac:dyDescent="0.25">
      <c r="A324" s="171" t="s">
        <v>91</v>
      </c>
      <c r="B324" s="164"/>
      <c r="C324" s="299" t="s">
        <v>628</v>
      </c>
      <c r="D324" s="166"/>
      <c r="E324" s="168"/>
      <c r="F324" s="167"/>
      <c r="G324" s="168"/>
      <c r="AO324" s="260"/>
      <c r="AP324" s="260"/>
      <c r="AQ324" s="260"/>
      <c r="AR324" s="260"/>
      <c r="AS324" s="260"/>
      <c r="AT324" s="260"/>
      <c r="AU324" s="260"/>
      <c r="AV324" s="260"/>
      <c r="AW324" s="260"/>
      <c r="AX324" s="260"/>
      <c r="AY324" s="260"/>
      <c r="AZ324" s="260"/>
      <c r="BA324" s="260"/>
      <c r="BB324" s="260"/>
      <c r="BC324" s="260"/>
      <c r="BD324" s="260"/>
      <c r="BE324" s="260"/>
      <c r="BF324" s="260"/>
      <c r="BG324" s="210"/>
      <c r="BH324" s="210"/>
      <c r="BI324" s="210"/>
    </row>
    <row r="325" spans="1:61" x14ac:dyDescent="0.25">
      <c r="A325" s="171" t="s">
        <v>91</v>
      </c>
      <c r="B325" s="164"/>
      <c r="C325" s="299" t="s">
        <v>628</v>
      </c>
      <c r="D325" s="166"/>
      <c r="E325" s="168"/>
      <c r="F325" s="167"/>
      <c r="G325" s="168"/>
      <c r="AO325" s="260"/>
      <c r="AP325" s="260"/>
      <c r="AQ325" s="260"/>
      <c r="AR325" s="260"/>
      <c r="AS325" s="260"/>
      <c r="AT325" s="260"/>
      <c r="AU325" s="260"/>
      <c r="AV325" s="260"/>
      <c r="AW325" s="260"/>
      <c r="AX325" s="260"/>
      <c r="AY325" s="260"/>
      <c r="AZ325" s="260"/>
      <c r="BA325" s="260"/>
      <c r="BB325" s="260"/>
      <c r="BC325" s="260"/>
      <c r="BD325" s="260"/>
      <c r="BE325" s="260"/>
      <c r="BF325" s="260"/>
      <c r="BG325" s="210"/>
      <c r="BH325" s="210"/>
      <c r="BI325" s="210"/>
    </row>
    <row r="326" spans="1:61" x14ac:dyDescent="0.25">
      <c r="A326" s="171" t="s">
        <v>91</v>
      </c>
      <c r="B326" s="164"/>
      <c r="C326" s="299" t="s">
        <v>628</v>
      </c>
      <c r="D326" s="166"/>
      <c r="E326" s="168"/>
      <c r="F326" s="167"/>
      <c r="G326" s="168"/>
      <c r="AO326" s="260"/>
      <c r="AP326" s="260"/>
      <c r="AQ326" s="260"/>
      <c r="AR326" s="260"/>
      <c r="AS326" s="260"/>
      <c r="AT326" s="260"/>
      <c r="AU326" s="260"/>
      <c r="AV326" s="260"/>
      <c r="AW326" s="260"/>
      <c r="AX326" s="260"/>
      <c r="AY326" s="260"/>
      <c r="AZ326" s="260"/>
      <c r="BA326" s="260"/>
      <c r="BB326" s="260"/>
      <c r="BC326" s="260"/>
      <c r="BD326" s="260"/>
      <c r="BE326" s="260"/>
      <c r="BF326" s="260"/>
      <c r="BG326" s="210"/>
      <c r="BH326" s="210"/>
      <c r="BI326" s="210"/>
    </row>
    <row r="327" spans="1:61" x14ac:dyDescent="0.25">
      <c r="A327" s="171" t="s">
        <v>91</v>
      </c>
      <c r="B327" s="164"/>
      <c r="C327" s="299" t="s">
        <v>628</v>
      </c>
      <c r="D327" s="166"/>
      <c r="E327" s="168"/>
      <c r="F327" s="167"/>
      <c r="G327" s="168"/>
      <c r="AO327" s="260"/>
      <c r="AP327" s="260"/>
      <c r="AQ327" s="260"/>
      <c r="AR327" s="260"/>
      <c r="AS327" s="260"/>
      <c r="AT327" s="260"/>
      <c r="AU327" s="260"/>
      <c r="AV327" s="260"/>
      <c r="AW327" s="260"/>
      <c r="AX327" s="260"/>
      <c r="AY327" s="260"/>
      <c r="AZ327" s="260"/>
      <c r="BA327" s="260"/>
      <c r="BB327" s="260"/>
      <c r="BC327" s="260"/>
      <c r="BD327" s="260"/>
      <c r="BE327" s="260"/>
      <c r="BF327" s="260"/>
      <c r="BG327" s="210"/>
      <c r="BH327" s="210"/>
      <c r="BI327" s="210"/>
    </row>
    <row r="328" spans="1:61" x14ac:dyDescent="0.25">
      <c r="A328" s="171" t="s">
        <v>91</v>
      </c>
      <c r="B328" s="164"/>
      <c r="C328" s="299" t="s">
        <v>628</v>
      </c>
      <c r="D328" s="166"/>
      <c r="E328" s="168"/>
      <c r="F328" s="167"/>
      <c r="G328" s="168"/>
      <c r="AO328" s="260"/>
      <c r="AP328" s="260"/>
      <c r="AQ328" s="260"/>
      <c r="AR328" s="260"/>
      <c r="AS328" s="260"/>
      <c r="AT328" s="260"/>
      <c r="AU328" s="260"/>
      <c r="AV328" s="260"/>
      <c r="AW328" s="260"/>
      <c r="AX328" s="260"/>
      <c r="AY328" s="260"/>
      <c r="AZ328" s="260"/>
      <c r="BA328" s="260"/>
      <c r="BB328" s="260"/>
      <c r="BC328" s="260"/>
      <c r="BD328" s="260"/>
      <c r="BE328" s="260"/>
      <c r="BF328" s="260"/>
      <c r="BG328" s="210"/>
      <c r="BH328" s="210"/>
      <c r="BI328" s="210"/>
    </row>
    <row r="329" spans="1:61" x14ac:dyDescent="0.25">
      <c r="A329" s="171" t="s">
        <v>91</v>
      </c>
      <c r="B329" s="164"/>
      <c r="C329" s="299" t="s">
        <v>628</v>
      </c>
      <c r="D329" s="166"/>
      <c r="E329" s="168"/>
      <c r="F329" s="167"/>
      <c r="G329" s="168"/>
      <c r="AO329" s="260"/>
      <c r="AP329" s="260"/>
      <c r="AQ329" s="260"/>
      <c r="AR329" s="260"/>
      <c r="AS329" s="260"/>
      <c r="AT329" s="260"/>
      <c r="AU329" s="260"/>
      <c r="AV329" s="260"/>
      <c r="AW329" s="260"/>
      <c r="AX329" s="260"/>
      <c r="AY329" s="260"/>
      <c r="AZ329" s="260"/>
      <c r="BA329" s="260"/>
      <c r="BB329" s="260"/>
      <c r="BC329" s="260"/>
      <c r="BD329" s="260"/>
      <c r="BE329" s="260"/>
      <c r="BF329" s="260"/>
      <c r="BG329" s="210"/>
      <c r="BH329" s="210"/>
      <c r="BI329" s="210"/>
    </row>
    <row r="330" spans="1:61" x14ac:dyDescent="0.25">
      <c r="A330" s="171" t="s">
        <v>91</v>
      </c>
      <c r="B330" s="164"/>
      <c r="C330" s="299" t="s">
        <v>628</v>
      </c>
      <c r="D330" s="166"/>
      <c r="E330" s="168"/>
      <c r="F330" s="167"/>
      <c r="G330" s="168"/>
      <c r="AO330" s="260"/>
      <c r="AP330" s="260"/>
      <c r="AQ330" s="260"/>
      <c r="AR330" s="260"/>
      <c r="AS330" s="260"/>
      <c r="AT330" s="260"/>
      <c r="AU330" s="260"/>
      <c r="AV330" s="260"/>
      <c r="AW330" s="260"/>
      <c r="AX330" s="260"/>
      <c r="AY330" s="260"/>
      <c r="AZ330" s="260"/>
      <c r="BA330" s="260"/>
      <c r="BB330" s="260"/>
      <c r="BC330" s="260"/>
      <c r="BD330" s="260"/>
      <c r="BE330" s="260"/>
      <c r="BF330" s="260"/>
      <c r="BG330" s="210"/>
      <c r="BH330" s="210"/>
      <c r="BI330" s="210"/>
    </row>
    <row r="331" spans="1:61" x14ac:dyDescent="0.25">
      <c r="A331" s="171" t="s">
        <v>91</v>
      </c>
      <c r="B331" s="164"/>
      <c r="C331" s="299" t="s">
        <v>628</v>
      </c>
      <c r="D331" s="166"/>
      <c r="E331" s="168"/>
      <c r="F331" s="167"/>
      <c r="G331" s="168"/>
      <c r="AO331" s="260"/>
      <c r="AP331" s="260"/>
      <c r="AQ331" s="260"/>
      <c r="AR331" s="260"/>
      <c r="AS331" s="260"/>
      <c r="AT331" s="260"/>
      <c r="AU331" s="260"/>
      <c r="AV331" s="260"/>
      <c r="AW331" s="260"/>
      <c r="AX331" s="260"/>
      <c r="AY331" s="260"/>
      <c r="AZ331" s="260"/>
      <c r="BA331" s="260"/>
      <c r="BB331" s="260"/>
      <c r="BC331" s="260"/>
      <c r="BD331" s="260"/>
      <c r="BE331" s="260"/>
      <c r="BF331" s="260"/>
      <c r="BG331" s="210"/>
      <c r="BH331" s="210"/>
      <c r="BI331" s="210"/>
    </row>
    <row r="332" spans="1:61" x14ac:dyDescent="0.25">
      <c r="A332" s="171" t="s">
        <v>91</v>
      </c>
      <c r="B332" s="164"/>
      <c r="C332" s="299" t="s">
        <v>628</v>
      </c>
      <c r="D332" s="166"/>
      <c r="E332" s="168"/>
      <c r="F332" s="167"/>
      <c r="G332" s="168"/>
      <c r="AO332" s="260"/>
      <c r="AP332" s="260"/>
      <c r="AQ332" s="260"/>
      <c r="AR332" s="260"/>
      <c r="AS332" s="260"/>
      <c r="AT332" s="260"/>
      <c r="AU332" s="260"/>
      <c r="AV332" s="260"/>
      <c r="AW332" s="260"/>
      <c r="AX332" s="260"/>
      <c r="AY332" s="260"/>
      <c r="AZ332" s="260"/>
      <c r="BA332" s="260"/>
      <c r="BB332" s="260"/>
      <c r="BC332" s="260"/>
      <c r="BD332" s="260"/>
      <c r="BE332" s="260"/>
      <c r="BF332" s="260"/>
      <c r="BG332" s="210"/>
      <c r="BH332" s="210"/>
      <c r="BI332" s="210"/>
    </row>
    <row r="333" spans="1:61" x14ac:dyDescent="0.25">
      <c r="A333" s="171" t="s">
        <v>91</v>
      </c>
      <c r="B333" s="164"/>
      <c r="C333" s="299" t="s">
        <v>628</v>
      </c>
      <c r="D333" s="166"/>
      <c r="E333" s="168"/>
      <c r="F333" s="167"/>
      <c r="G333" s="168"/>
      <c r="AO333" s="260"/>
      <c r="AP333" s="260"/>
      <c r="AQ333" s="260"/>
      <c r="AR333" s="260"/>
      <c r="AS333" s="260"/>
      <c r="AT333" s="260"/>
      <c r="AU333" s="260"/>
      <c r="AV333" s="260"/>
      <c r="AW333" s="260"/>
      <c r="AX333" s="260"/>
      <c r="AY333" s="260"/>
      <c r="AZ333" s="260"/>
      <c r="BA333" s="260"/>
      <c r="BB333" s="260"/>
      <c r="BC333" s="260"/>
      <c r="BD333" s="260"/>
      <c r="BE333" s="260"/>
      <c r="BF333" s="260"/>
      <c r="BG333" s="210"/>
      <c r="BH333" s="210"/>
      <c r="BI333" s="210"/>
    </row>
    <row r="334" spans="1:61" x14ac:dyDescent="0.25">
      <c r="A334" s="171" t="s">
        <v>91</v>
      </c>
      <c r="B334" s="164"/>
      <c r="C334" s="299" t="s">
        <v>628</v>
      </c>
      <c r="D334" s="166"/>
      <c r="E334" s="168"/>
      <c r="F334" s="167"/>
      <c r="G334" s="168"/>
      <c r="AO334" s="260"/>
      <c r="AP334" s="260"/>
      <c r="AQ334" s="260"/>
      <c r="AR334" s="260"/>
      <c r="AS334" s="260"/>
      <c r="AT334" s="260"/>
      <c r="AU334" s="260"/>
      <c r="AV334" s="260"/>
      <c r="AW334" s="260"/>
      <c r="AX334" s="260"/>
      <c r="AY334" s="260"/>
      <c r="AZ334" s="260"/>
      <c r="BA334" s="260"/>
      <c r="BB334" s="260"/>
      <c r="BC334" s="260"/>
      <c r="BD334" s="260"/>
      <c r="BE334" s="260"/>
      <c r="BF334" s="260"/>
      <c r="BG334" s="210"/>
      <c r="BH334" s="210"/>
      <c r="BI334" s="210"/>
    </row>
    <row r="335" spans="1:61" x14ac:dyDescent="0.25">
      <c r="A335" s="171" t="s">
        <v>91</v>
      </c>
      <c r="B335" s="164"/>
      <c r="C335" s="299" t="s">
        <v>628</v>
      </c>
      <c r="D335" s="166"/>
      <c r="E335" s="168"/>
      <c r="F335" s="167"/>
      <c r="G335" s="168"/>
      <c r="AO335" s="260"/>
      <c r="AP335" s="260"/>
      <c r="AQ335" s="260"/>
      <c r="AR335" s="260"/>
      <c r="AS335" s="260"/>
      <c r="AT335" s="260"/>
      <c r="AU335" s="260"/>
      <c r="AV335" s="260"/>
      <c r="AW335" s="260"/>
      <c r="AX335" s="260"/>
      <c r="AY335" s="260"/>
      <c r="AZ335" s="260"/>
      <c r="BA335" s="260"/>
      <c r="BB335" s="260"/>
      <c r="BC335" s="260"/>
      <c r="BD335" s="260"/>
      <c r="BE335" s="260"/>
      <c r="BF335" s="260"/>
      <c r="BG335" s="210"/>
      <c r="BH335" s="210"/>
      <c r="BI335" s="210"/>
    </row>
    <row r="336" spans="1:61" x14ac:dyDescent="0.25">
      <c r="A336" s="171" t="s">
        <v>91</v>
      </c>
      <c r="B336" s="164"/>
      <c r="C336" s="299" t="s">
        <v>628</v>
      </c>
      <c r="D336" s="166"/>
      <c r="E336" s="168"/>
      <c r="F336" s="167"/>
      <c r="G336" s="168"/>
      <c r="AO336" s="260"/>
      <c r="AP336" s="260"/>
      <c r="AQ336" s="260"/>
      <c r="AR336" s="260"/>
      <c r="AS336" s="260"/>
      <c r="AT336" s="260"/>
      <c r="AU336" s="260"/>
      <c r="AV336" s="260"/>
      <c r="AW336" s="260"/>
      <c r="AX336" s="260"/>
      <c r="AY336" s="260"/>
      <c r="AZ336" s="260"/>
      <c r="BA336" s="260"/>
      <c r="BB336" s="260"/>
      <c r="BC336" s="260"/>
      <c r="BD336" s="260"/>
      <c r="BE336" s="260"/>
      <c r="BF336" s="260"/>
      <c r="BG336" s="210"/>
      <c r="BH336" s="210"/>
      <c r="BI336" s="210"/>
    </row>
    <row r="337" spans="1:61" x14ac:dyDescent="0.25">
      <c r="A337" s="171" t="s">
        <v>91</v>
      </c>
      <c r="B337" s="164"/>
      <c r="C337" s="299" t="s">
        <v>628</v>
      </c>
      <c r="D337" s="166"/>
      <c r="E337" s="168"/>
      <c r="F337" s="167"/>
      <c r="G337" s="168"/>
      <c r="AO337" s="260"/>
      <c r="AP337" s="260"/>
      <c r="AQ337" s="260"/>
      <c r="AR337" s="260"/>
      <c r="AS337" s="260"/>
      <c r="AT337" s="260"/>
      <c r="AU337" s="260"/>
      <c r="AV337" s="260"/>
      <c r="AW337" s="260"/>
      <c r="AX337" s="260"/>
      <c r="AY337" s="260"/>
      <c r="AZ337" s="260"/>
      <c r="BA337" s="260"/>
      <c r="BB337" s="260"/>
      <c r="BC337" s="260"/>
      <c r="BD337" s="260"/>
      <c r="BE337" s="260"/>
      <c r="BF337" s="260"/>
      <c r="BG337" s="210"/>
      <c r="BH337" s="210"/>
      <c r="BI337" s="210"/>
    </row>
    <row r="338" spans="1:61" x14ac:dyDescent="0.25">
      <c r="A338" s="171" t="s">
        <v>91</v>
      </c>
      <c r="B338" s="164"/>
      <c r="C338" s="299" t="s">
        <v>628</v>
      </c>
      <c r="D338" s="166"/>
      <c r="E338" s="168"/>
      <c r="F338" s="167"/>
      <c r="G338" s="168"/>
      <c r="AO338" s="260"/>
      <c r="AP338" s="260"/>
      <c r="AQ338" s="260"/>
      <c r="AR338" s="260"/>
      <c r="AS338" s="260"/>
      <c r="AT338" s="260"/>
      <c r="AU338" s="260"/>
      <c r="AV338" s="260"/>
      <c r="AW338" s="260"/>
      <c r="AX338" s="260"/>
      <c r="AY338" s="260"/>
      <c r="AZ338" s="260"/>
      <c r="BA338" s="260"/>
      <c r="BB338" s="260"/>
      <c r="BC338" s="260"/>
      <c r="BD338" s="260"/>
      <c r="BE338" s="260"/>
      <c r="BF338" s="260"/>
      <c r="BG338" s="210"/>
      <c r="BH338" s="210"/>
      <c r="BI338" s="210"/>
    </row>
    <row r="339" spans="1:61" x14ac:dyDescent="0.25">
      <c r="A339" s="171" t="s">
        <v>91</v>
      </c>
      <c r="B339" s="164"/>
      <c r="C339" s="299" t="s">
        <v>628</v>
      </c>
      <c r="D339" s="166"/>
      <c r="E339" s="168"/>
      <c r="F339" s="167"/>
      <c r="G339" s="168"/>
      <c r="AO339" s="260"/>
      <c r="AP339" s="260"/>
      <c r="AQ339" s="260"/>
      <c r="AR339" s="260"/>
      <c r="AS339" s="260"/>
      <c r="AT339" s="260"/>
      <c r="AU339" s="260"/>
      <c r="AV339" s="260"/>
      <c r="AW339" s="260"/>
      <c r="AX339" s="260"/>
      <c r="AY339" s="260"/>
      <c r="AZ339" s="260"/>
      <c r="BA339" s="260"/>
      <c r="BB339" s="260"/>
      <c r="BC339" s="260"/>
      <c r="BD339" s="260"/>
      <c r="BE339" s="260"/>
      <c r="BF339" s="260"/>
      <c r="BG339" s="210"/>
      <c r="BH339" s="210"/>
      <c r="BI339" s="210"/>
    </row>
    <row r="340" spans="1:61" x14ac:dyDescent="0.25">
      <c r="A340" s="171" t="s">
        <v>91</v>
      </c>
      <c r="B340" s="164"/>
      <c r="C340" s="299" t="s">
        <v>628</v>
      </c>
      <c r="D340" s="166"/>
      <c r="E340" s="168"/>
      <c r="F340" s="167"/>
      <c r="G340" s="168"/>
      <c r="AO340" s="260"/>
      <c r="AP340" s="260"/>
      <c r="AQ340" s="260"/>
      <c r="AR340" s="260"/>
      <c r="AS340" s="260"/>
      <c r="AT340" s="260"/>
      <c r="AU340" s="260"/>
      <c r="AV340" s="260"/>
      <c r="AW340" s="260"/>
      <c r="AX340" s="260"/>
      <c r="AY340" s="260"/>
      <c r="AZ340" s="260"/>
      <c r="BA340" s="260"/>
      <c r="BB340" s="260"/>
      <c r="BC340" s="260"/>
      <c r="BD340" s="260"/>
      <c r="BE340" s="260"/>
      <c r="BF340" s="260"/>
      <c r="BG340" s="210"/>
      <c r="BH340" s="210"/>
      <c r="BI340" s="210"/>
    </row>
    <row r="341" spans="1:61" x14ac:dyDescent="0.25">
      <c r="A341" s="171" t="s">
        <v>91</v>
      </c>
      <c r="B341" s="164"/>
      <c r="C341" s="299" t="s">
        <v>628</v>
      </c>
      <c r="D341" s="166"/>
      <c r="E341" s="168"/>
      <c r="F341" s="167"/>
      <c r="G341" s="168"/>
      <c r="AO341" s="260"/>
      <c r="AP341" s="260"/>
      <c r="AQ341" s="260"/>
      <c r="AR341" s="260"/>
      <c r="AS341" s="260"/>
      <c r="AT341" s="260"/>
      <c r="AU341" s="260"/>
      <c r="AV341" s="260"/>
      <c r="AW341" s="260"/>
      <c r="AX341" s="260"/>
      <c r="AY341" s="260"/>
      <c r="AZ341" s="260"/>
      <c r="BA341" s="260"/>
      <c r="BB341" s="260"/>
      <c r="BC341" s="260"/>
      <c r="BD341" s="260"/>
      <c r="BE341" s="260"/>
      <c r="BF341" s="260"/>
      <c r="BG341" s="210"/>
      <c r="BH341" s="210"/>
      <c r="BI341" s="210"/>
    </row>
    <row r="342" spans="1:61" x14ac:dyDescent="0.25">
      <c r="A342" s="171" t="s">
        <v>91</v>
      </c>
      <c r="B342" s="164"/>
      <c r="C342" s="299" t="s">
        <v>628</v>
      </c>
      <c r="D342" s="166"/>
      <c r="E342" s="168"/>
      <c r="F342" s="167"/>
      <c r="G342" s="168"/>
      <c r="AO342" s="260"/>
      <c r="AP342" s="260"/>
      <c r="AQ342" s="260"/>
      <c r="AR342" s="260"/>
      <c r="AS342" s="260"/>
      <c r="AT342" s="260"/>
      <c r="AU342" s="260"/>
      <c r="AV342" s="260"/>
      <c r="AW342" s="260"/>
      <c r="AX342" s="260"/>
      <c r="AY342" s="260"/>
      <c r="AZ342" s="260"/>
      <c r="BA342" s="260"/>
      <c r="BB342" s="260"/>
      <c r="BC342" s="260"/>
      <c r="BD342" s="260"/>
      <c r="BE342" s="260"/>
      <c r="BF342" s="260"/>
      <c r="BG342" s="210"/>
      <c r="BH342" s="210"/>
      <c r="BI342" s="210"/>
    </row>
    <row r="343" spans="1:61" x14ac:dyDescent="0.25">
      <c r="A343" s="171" t="s">
        <v>91</v>
      </c>
      <c r="B343" s="164"/>
      <c r="C343" s="299" t="s">
        <v>628</v>
      </c>
      <c r="D343" s="166"/>
      <c r="E343" s="168"/>
      <c r="F343" s="167"/>
      <c r="G343" s="168"/>
      <c r="AO343" s="260"/>
      <c r="AP343" s="260"/>
      <c r="AQ343" s="260"/>
      <c r="AR343" s="260"/>
      <c r="AS343" s="260"/>
      <c r="AT343" s="260"/>
      <c r="AU343" s="260"/>
      <c r="AV343" s="260"/>
      <c r="AW343" s="260"/>
      <c r="AX343" s="260"/>
      <c r="AY343" s="260"/>
      <c r="AZ343" s="260"/>
      <c r="BA343" s="260"/>
      <c r="BB343" s="260"/>
      <c r="BC343" s="260"/>
      <c r="BD343" s="260"/>
      <c r="BE343" s="260"/>
      <c r="BF343" s="260"/>
      <c r="BG343" s="210"/>
      <c r="BH343" s="210"/>
      <c r="BI343" s="210"/>
    </row>
    <row r="344" spans="1:61" x14ac:dyDescent="0.25">
      <c r="A344" s="171" t="s">
        <v>91</v>
      </c>
      <c r="B344" s="164"/>
      <c r="C344" s="299" t="s">
        <v>628</v>
      </c>
      <c r="D344" s="166"/>
      <c r="E344" s="168"/>
      <c r="F344" s="167"/>
      <c r="G344" s="168"/>
      <c r="AO344" s="260"/>
      <c r="AP344" s="260"/>
      <c r="AQ344" s="260"/>
      <c r="AR344" s="260"/>
      <c r="AS344" s="260"/>
      <c r="AT344" s="260"/>
      <c r="AU344" s="260"/>
      <c r="AV344" s="260"/>
      <c r="AW344" s="260"/>
      <c r="AX344" s="260"/>
      <c r="AY344" s="260"/>
      <c r="AZ344" s="260"/>
      <c r="BA344" s="260"/>
      <c r="BB344" s="260"/>
      <c r="BC344" s="260"/>
      <c r="BD344" s="260"/>
      <c r="BE344" s="260"/>
      <c r="BF344" s="260"/>
      <c r="BG344" s="210"/>
      <c r="BH344" s="210"/>
      <c r="BI344" s="210"/>
    </row>
    <row r="345" spans="1:61" x14ac:dyDescent="0.25">
      <c r="A345" s="171" t="s">
        <v>91</v>
      </c>
      <c r="B345" s="164"/>
      <c r="C345" s="299" t="s">
        <v>628</v>
      </c>
      <c r="D345" s="166"/>
      <c r="E345" s="168"/>
      <c r="F345" s="167"/>
      <c r="G345" s="168"/>
      <c r="AO345" s="260"/>
      <c r="AP345" s="260"/>
      <c r="AQ345" s="260"/>
      <c r="AR345" s="260"/>
      <c r="AS345" s="260"/>
      <c r="AT345" s="260"/>
      <c r="AU345" s="260"/>
      <c r="AV345" s="260"/>
      <c r="AW345" s="260"/>
      <c r="AX345" s="260"/>
      <c r="AY345" s="260"/>
      <c r="AZ345" s="260"/>
      <c r="BA345" s="260"/>
      <c r="BB345" s="260"/>
      <c r="BC345" s="260"/>
      <c r="BD345" s="260"/>
      <c r="BE345" s="260"/>
      <c r="BF345" s="260"/>
      <c r="BG345" s="210"/>
      <c r="BH345" s="210"/>
      <c r="BI345" s="210"/>
    </row>
    <row r="346" spans="1:61" x14ac:dyDescent="0.25">
      <c r="A346" s="171" t="s">
        <v>91</v>
      </c>
      <c r="B346" s="164"/>
      <c r="C346" s="299" t="s">
        <v>628</v>
      </c>
      <c r="D346" s="166"/>
      <c r="E346" s="168"/>
      <c r="F346" s="167"/>
      <c r="G346" s="168"/>
      <c r="AO346" s="260"/>
      <c r="AP346" s="260"/>
      <c r="AQ346" s="260"/>
      <c r="AR346" s="260"/>
      <c r="AS346" s="260"/>
      <c r="AT346" s="260"/>
      <c r="AU346" s="260"/>
      <c r="AV346" s="260"/>
      <c r="AW346" s="260"/>
      <c r="AX346" s="260"/>
      <c r="AY346" s="260"/>
      <c r="AZ346" s="260"/>
      <c r="BA346" s="260"/>
      <c r="BB346" s="260"/>
      <c r="BC346" s="260"/>
      <c r="BD346" s="260"/>
      <c r="BE346" s="260"/>
      <c r="BF346" s="260"/>
      <c r="BG346" s="210"/>
      <c r="BH346" s="210"/>
      <c r="BI346" s="210"/>
    </row>
    <row r="347" spans="1:61" x14ac:dyDescent="0.25">
      <c r="A347" s="171" t="s">
        <v>91</v>
      </c>
      <c r="B347" s="164"/>
      <c r="C347" s="299" t="s">
        <v>628</v>
      </c>
      <c r="D347" s="166"/>
      <c r="E347" s="168"/>
      <c r="F347" s="167"/>
      <c r="G347" s="168"/>
      <c r="AO347" s="260"/>
      <c r="AP347" s="260"/>
      <c r="AQ347" s="260"/>
      <c r="AR347" s="260"/>
      <c r="AS347" s="260"/>
      <c r="AT347" s="260"/>
      <c r="AU347" s="260"/>
      <c r="AV347" s="260"/>
      <c r="AW347" s="260"/>
      <c r="AX347" s="260"/>
      <c r="AY347" s="260"/>
      <c r="AZ347" s="260"/>
      <c r="BA347" s="260"/>
      <c r="BB347" s="260"/>
      <c r="BC347" s="260"/>
      <c r="BD347" s="260"/>
      <c r="BE347" s="260"/>
      <c r="BF347" s="260"/>
      <c r="BG347" s="210"/>
      <c r="BH347" s="210"/>
      <c r="BI347" s="210"/>
    </row>
    <row r="348" spans="1:61" x14ac:dyDescent="0.25">
      <c r="A348" s="171" t="s">
        <v>91</v>
      </c>
      <c r="B348" s="164"/>
      <c r="C348" s="299" t="s">
        <v>628</v>
      </c>
      <c r="D348" s="166"/>
      <c r="E348" s="168"/>
      <c r="F348" s="167"/>
      <c r="G348" s="168"/>
      <c r="AO348" s="260"/>
      <c r="AP348" s="260"/>
      <c r="AQ348" s="260"/>
      <c r="AR348" s="260"/>
      <c r="AS348" s="260"/>
      <c r="AT348" s="260"/>
      <c r="AU348" s="260"/>
      <c r="AV348" s="260"/>
      <c r="AW348" s="260"/>
      <c r="AX348" s="260"/>
      <c r="AY348" s="260"/>
      <c r="AZ348" s="260"/>
      <c r="BA348" s="260"/>
      <c r="BB348" s="260"/>
      <c r="BC348" s="260"/>
      <c r="BD348" s="260"/>
      <c r="BE348" s="260"/>
      <c r="BF348" s="260"/>
      <c r="BG348" s="210"/>
      <c r="BH348" s="210"/>
      <c r="BI348" s="210"/>
    </row>
    <row r="349" spans="1:61" x14ac:dyDescent="0.25">
      <c r="A349" s="171" t="s">
        <v>91</v>
      </c>
      <c r="B349" s="164"/>
      <c r="C349" s="299" t="s">
        <v>628</v>
      </c>
      <c r="D349" s="166"/>
      <c r="E349" s="168"/>
      <c r="F349" s="167"/>
      <c r="G349" s="168"/>
      <c r="AO349" s="260"/>
      <c r="AP349" s="260"/>
      <c r="AQ349" s="260"/>
      <c r="AR349" s="260"/>
      <c r="AS349" s="260"/>
      <c r="AT349" s="260"/>
      <c r="AU349" s="260"/>
      <c r="AV349" s="260"/>
      <c r="AW349" s="260"/>
      <c r="AX349" s="260"/>
      <c r="AY349" s="260"/>
      <c r="AZ349" s="260"/>
      <c r="BA349" s="260"/>
      <c r="BB349" s="260"/>
      <c r="BC349" s="260"/>
      <c r="BD349" s="260"/>
      <c r="BE349" s="260"/>
      <c r="BF349" s="260"/>
      <c r="BG349" s="210"/>
      <c r="BH349" s="210"/>
      <c r="BI349" s="210"/>
    </row>
    <row r="350" spans="1:61" x14ac:dyDescent="0.25">
      <c r="A350" s="171" t="s">
        <v>91</v>
      </c>
      <c r="B350" s="164"/>
      <c r="C350" s="299" t="s">
        <v>628</v>
      </c>
      <c r="D350" s="166"/>
      <c r="E350" s="168"/>
      <c r="F350" s="167"/>
      <c r="G350" s="168"/>
      <c r="AO350" s="260"/>
      <c r="AP350" s="260"/>
      <c r="AQ350" s="260"/>
      <c r="AR350" s="260"/>
      <c r="AS350" s="260"/>
      <c r="AT350" s="260"/>
      <c r="AU350" s="260"/>
      <c r="AV350" s="260"/>
      <c r="AW350" s="260"/>
      <c r="AX350" s="260"/>
      <c r="AY350" s="260"/>
      <c r="AZ350" s="260"/>
      <c r="BA350" s="260"/>
      <c r="BB350" s="260"/>
      <c r="BC350" s="260"/>
      <c r="BD350" s="260"/>
      <c r="BE350" s="260"/>
      <c r="BF350" s="260"/>
      <c r="BG350" s="210"/>
      <c r="BH350" s="210"/>
      <c r="BI350" s="210"/>
    </row>
    <row r="351" spans="1:61" x14ac:dyDescent="0.25">
      <c r="A351" s="171" t="s">
        <v>91</v>
      </c>
      <c r="B351" s="164"/>
      <c r="C351" s="299" t="s">
        <v>628</v>
      </c>
      <c r="D351" s="166"/>
      <c r="E351" s="168"/>
      <c r="F351" s="167"/>
      <c r="G351" s="168"/>
      <c r="AO351" s="260"/>
      <c r="AP351" s="260"/>
      <c r="AQ351" s="260"/>
      <c r="AR351" s="260"/>
      <c r="AS351" s="260"/>
      <c r="AT351" s="260"/>
      <c r="AU351" s="260"/>
      <c r="AV351" s="260"/>
      <c r="AW351" s="260"/>
      <c r="AX351" s="260"/>
      <c r="AY351" s="260"/>
      <c r="AZ351" s="260"/>
      <c r="BA351" s="260"/>
      <c r="BB351" s="260"/>
      <c r="BC351" s="260"/>
      <c r="BD351" s="260"/>
      <c r="BE351" s="260"/>
      <c r="BF351" s="260"/>
      <c r="BG351" s="210"/>
      <c r="BH351" s="210"/>
      <c r="BI351" s="210"/>
    </row>
    <row r="352" spans="1:61" x14ac:dyDescent="0.25">
      <c r="A352" s="171" t="s">
        <v>91</v>
      </c>
      <c r="B352" s="164"/>
      <c r="C352" s="299" t="s">
        <v>628</v>
      </c>
      <c r="D352" s="166"/>
      <c r="E352" s="168"/>
      <c r="F352" s="167"/>
      <c r="G352" s="168"/>
      <c r="AO352" s="260"/>
      <c r="AP352" s="260"/>
      <c r="AQ352" s="260"/>
      <c r="AR352" s="260"/>
      <c r="AS352" s="260"/>
      <c r="AT352" s="260"/>
      <c r="AU352" s="260"/>
      <c r="AV352" s="260"/>
      <c r="AW352" s="260"/>
      <c r="AX352" s="260"/>
      <c r="AY352" s="260"/>
      <c r="AZ352" s="260"/>
      <c r="BA352" s="260"/>
      <c r="BB352" s="260"/>
      <c r="BC352" s="260"/>
      <c r="BD352" s="260"/>
      <c r="BE352" s="260"/>
      <c r="BF352" s="260"/>
      <c r="BG352" s="210"/>
      <c r="BH352" s="210"/>
      <c r="BI352" s="210"/>
    </row>
    <row r="353" spans="1:61" x14ac:dyDescent="0.25">
      <c r="A353" s="171" t="s">
        <v>91</v>
      </c>
      <c r="B353" s="164"/>
      <c r="C353" s="299" t="s">
        <v>628</v>
      </c>
      <c r="D353" s="166"/>
      <c r="E353" s="168"/>
      <c r="F353" s="167"/>
      <c r="G353" s="168"/>
      <c r="AO353" s="260"/>
      <c r="AP353" s="260"/>
      <c r="AQ353" s="260"/>
      <c r="AR353" s="260"/>
      <c r="AS353" s="260"/>
      <c r="AT353" s="260"/>
      <c r="AU353" s="260"/>
      <c r="AV353" s="260"/>
      <c r="AW353" s="260"/>
      <c r="AX353" s="260"/>
      <c r="AY353" s="260"/>
      <c r="AZ353" s="260"/>
      <c r="BA353" s="260"/>
      <c r="BB353" s="260"/>
      <c r="BC353" s="260"/>
      <c r="BD353" s="260"/>
      <c r="BE353" s="260"/>
      <c r="BF353" s="260"/>
      <c r="BG353" s="210"/>
      <c r="BH353" s="210"/>
      <c r="BI353" s="210"/>
    </row>
    <row r="354" spans="1:61" x14ac:dyDescent="0.25">
      <c r="A354" s="171" t="s">
        <v>91</v>
      </c>
      <c r="B354" s="164"/>
      <c r="C354" s="299" t="s">
        <v>628</v>
      </c>
      <c r="D354" s="166"/>
      <c r="E354" s="168"/>
      <c r="F354" s="167"/>
      <c r="G354" s="168"/>
      <c r="AO354" s="260"/>
      <c r="AP354" s="260"/>
      <c r="AQ354" s="260"/>
      <c r="AR354" s="260"/>
      <c r="AS354" s="260"/>
      <c r="AT354" s="260"/>
      <c r="AU354" s="260"/>
      <c r="AV354" s="260"/>
      <c r="AW354" s="260"/>
      <c r="AX354" s="260"/>
      <c r="AY354" s="260"/>
      <c r="AZ354" s="260"/>
      <c r="BA354" s="260"/>
      <c r="BB354" s="260"/>
      <c r="BC354" s="260"/>
      <c r="BD354" s="260"/>
      <c r="BE354" s="260"/>
      <c r="BF354" s="260"/>
      <c r="BG354" s="210"/>
      <c r="BH354" s="210"/>
      <c r="BI354" s="210"/>
    </row>
    <row r="355" spans="1:61" x14ac:dyDescent="0.25">
      <c r="A355" s="171" t="s">
        <v>91</v>
      </c>
      <c r="B355" s="164"/>
      <c r="C355" s="299" t="s">
        <v>628</v>
      </c>
      <c r="D355" s="166"/>
      <c r="E355" s="168"/>
      <c r="F355" s="167"/>
      <c r="G355" s="168"/>
      <c r="AO355" s="260"/>
      <c r="AP355" s="260"/>
      <c r="AQ355" s="260"/>
      <c r="AR355" s="260"/>
      <c r="AS355" s="260"/>
      <c r="AT355" s="260"/>
      <c r="AU355" s="260"/>
      <c r="AV355" s="260"/>
      <c r="AW355" s="260"/>
      <c r="AX355" s="260"/>
      <c r="AY355" s="260"/>
      <c r="AZ355" s="260"/>
      <c r="BA355" s="260"/>
      <c r="BB355" s="260"/>
      <c r="BC355" s="260"/>
      <c r="BD355" s="260"/>
      <c r="BE355" s="260"/>
      <c r="BF355" s="260"/>
      <c r="BG355" s="210"/>
      <c r="BH355" s="210"/>
      <c r="BI355" s="210"/>
    </row>
    <row r="356" spans="1:61" x14ac:dyDescent="0.25">
      <c r="A356" s="171" t="s">
        <v>91</v>
      </c>
      <c r="B356" s="164"/>
      <c r="C356" s="299" t="s">
        <v>628</v>
      </c>
      <c r="D356" s="166"/>
      <c r="E356" s="168"/>
      <c r="F356" s="167"/>
      <c r="G356" s="168"/>
      <c r="AO356" s="260"/>
      <c r="AP356" s="260"/>
      <c r="AQ356" s="260"/>
      <c r="AR356" s="260"/>
      <c r="AS356" s="260"/>
      <c r="AT356" s="260"/>
      <c r="AU356" s="260"/>
      <c r="AV356" s="260"/>
      <c r="AW356" s="260"/>
      <c r="AX356" s="260"/>
      <c r="AY356" s="260"/>
      <c r="AZ356" s="260"/>
      <c r="BA356" s="260"/>
      <c r="BB356" s="260"/>
      <c r="BC356" s="260"/>
      <c r="BD356" s="260"/>
      <c r="BE356" s="260"/>
      <c r="BF356" s="260"/>
      <c r="BG356" s="210"/>
      <c r="BH356" s="210"/>
      <c r="BI356" s="210"/>
    </row>
    <row r="357" spans="1:61" x14ac:dyDescent="0.25">
      <c r="A357" s="171" t="s">
        <v>91</v>
      </c>
      <c r="B357" s="164"/>
      <c r="C357" s="299" t="s">
        <v>628</v>
      </c>
      <c r="D357" s="166"/>
      <c r="E357" s="168"/>
      <c r="F357" s="167"/>
      <c r="G357" s="168"/>
      <c r="AO357" s="260"/>
      <c r="AP357" s="260"/>
      <c r="AQ357" s="260"/>
      <c r="AR357" s="260"/>
      <c r="AS357" s="260"/>
      <c r="AT357" s="260"/>
      <c r="AU357" s="260"/>
      <c r="AV357" s="260"/>
      <c r="AW357" s="260"/>
      <c r="AX357" s="260"/>
      <c r="AY357" s="260"/>
      <c r="AZ357" s="260"/>
      <c r="BA357" s="260"/>
      <c r="BB357" s="260"/>
      <c r="BC357" s="260"/>
      <c r="BD357" s="260"/>
      <c r="BE357" s="260"/>
      <c r="BF357" s="260"/>
      <c r="BG357" s="210"/>
      <c r="BH357" s="210"/>
      <c r="BI357" s="210"/>
    </row>
    <row r="358" spans="1:61" x14ac:dyDescent="0.25">
      <c r="A358" s="171" t="s">
        <v>91</v>
      </c>
      <c r="B358" s="164"/>
      <c r="C358" s="299" t="s">
        <v>628</v>
      </c>
      <c r="D358" s="166"/>
      <c r="E358" s="168"/>
      <c r="F358" s="167"/>
      <c r="G358" s="168"/>
      <c r="AO358" s="260"/>
      <c r="AP358" s="260"/>
      <c r="AQ358" s="260"/>
      <c r="AR358" s="260"/>
      <c r="AS358" s="260"/>
      <c r="AT358" s="260"/>
      <c r="AU358" s="260"/>
      <c r="AV358" s="260"/>
      <c r="AW358" s="260"/>
      <c r="AX358" s="260"/>
      <c r="AY358" s="260"/>
      <c r="AZ358" s="260"/>
      <c r="BA358" s="260"/>
      <c r="BB358" s="260"/>
      <c r="BC358" s="260"/>
      <c r="BD358" s="260"/>
      <c r="BE358" s="260"/>
      <c r="BF358" s="260"/>
      <c r="BG358" s="210"/>
      <c r="BH358" s="210"/>
      <c r="BI358" s="210"/>
    </row>
    <row r="359" spans="1:61" x14ac:dyDescent="0.25">
      <c r="A359" s="171" t="s">
        <v>91</v>
      </c>
      <c r="B359" s="164"/>
      <c r="C359" s="299" t="s">
        <v>628</v>
      </c>
      <c r="D359" s="166"/>
      <c r="E359" s="168"/>
      <c r="F359" s="167"/>
      <c r="G359" s="168"/>
      <c r="AO359" s="260"/>
      <c r="AP359" s="260"/>
      <c r="AQ359" s="260"/>
      <c r="AR359" s="260"/>
      <c r="AS359" s="260"/>
      <c r="AT359" s="260"/>
      <c r="AU359" s="260"/>
      <c r="AV359" s="260"/>
      <c r="AW359" s="260"/>
      <c r="AX359" s="260"/>
      <c r="AY359" s="260"/>
      <c r="AZ359" s="260"/>
      <c r="BA359" s="260"/>
      <c r="BB359" s="260"/>
      <c r="BC359" s="260"/>
      <c r="BD359" s="260"/>
      <c r="BE359" s="260"/>
      <c r="BF359" s="260"/>
      <c r="BG359" s="210"/>
      <c r="BH359" s="210"/>
      <c r="BI359" s="210"/>
    </row>
    <row r="360" spans="1:61" x14ac:dyDescent="0.25">
      <c r="A360" s="171" t="s">
        <v>91</v>
      </c>
      <c r="B360" s="164"/>
      <c r="C360" s="299" t="s">
        <v>628</v>
      </c>
      <c r="D360" s="166"/>
      <c r="E360" s="168"/>
      <c r="F360" s="167"/>
      <c r="G360" s="168"/>
      <c r="AO360" s="260"/>
      <c r="AP360" s="260"/>
      <c r="AQ360" s="260"/>
      <c r="AR360" s="260"/>
      <c r="AS360" s="260"/>
      <c r="AT360" s="260"/>
      <c r="AU360" s="260"/>
      <c r="AV360" s="260"/>
      <c r="AW360" s="260"/>
      <c r="AX360" s="260"/>
      <c r="AY360" s="260"/>
      <c r="AZ360" s="260"/>
      <c r="BA360" s="260"/>
      <c r="BB360" s="260"/>
      <c r="BC360" s="260"/>
      <c r="BD360" s="260"/>
      <c r="BE360" s="260"/>
      <c r="BF360" s="260"/>
      <c r="BG360" s="210"/>
      <c r="BH360" s="210"/>
      <c r="BI360" s="210"/>
    </row>
    <row r="361" spans="1:61" x14ac:dyDescent="0.25">
      <c r="A361" s="171" t="s">
        <v>91</v>
      </c>
      <c r="B361" s="164"/>
      <c r="C361" s="299" t="s">
        <v>628</v>
      </c>
      <c r="D361" s="166"/>
      <c r="E361" s="168"/>
      <c r="F361" s="167"/>
      <c r="G361" s="168"/>
      <c r="AO361" s="260"/>
      <c r="AP361" s="260"/>
      <c r="AQ361" s="260"/>
      <c r="AR361" s="260"/>
      <c r="AS361" s="260"/>
      <c r="AT361" s="260"/>
      <c r="AU361" s="260"/>
      <c r="AV361" s="260"/>
      <c r="AW361" s="260"/>
      <c r="AX361" s="260"/>
      <c r="AY361" s="260"/>
      <c r="AZ361" s="260"/>
      <c r="BA361" s="260"/>
      <c r="BB361" s="260"/>
      <c r="BC361" s="260"/>
      <c r="BD361" s="260"/>
      <c r="BE361" s="260"/>
      <c r="BF361" s="260"/>
      <c r="BG361" s="210"/>
      <c r="BH361" s="210"/>
      <c r="BI361" s="210"/>
    </row>
    <row r="362" spans="1:61" x14ac:dyDescent="0.25">
      <c r="A362" s="171" t="s">
        <v>91</v>
      </c>
      <c r="B362" s="164"/>
      <c r="C362" s="299" t="s">
        <v>628</v>
      </c>
      <c r="D362" s="166"/>
      <c r="E362" s="168"/>
      <c r="F362" s="167"/>
      <c r="G362" s="168"/>
      <c r="AO362" s="260"/>
      <c r="AP362" s="260"/>
      <c r="AQ362" s="260"/>
      <c r="AR362" s="260"/>
      <c r="AS362" s="260"/>
      <c r="AT362" s="260"/>
      <c r="AU362" s="260"/>
      <c r="AV362" s="260"/>
      <c r="AW362" s="260"/>
      <c r="AX362" s="260"/>
      <c r="AY362" s="260"/>
      <c r="AZ362" s="260"/>
      <c r="BA362" s="260"/>
      <c r="BB362" s="260"/>
      <c r="BC362" s="260"/>
      <c r="BD362" s="260"/>
      <c r="BE362" s="260"/>
      <c r="BF362" s="260"/>
      <c r="BG362" s="210"/>
      <c r="BH362" s="210"/>
      <c r="BI362" s="210"/>
    </row>
    <row r="363" spans="1:61" x14ac:dyDescent="0.25">
      <c r="A363" s="171" t="s">
        <v>91</v>
      </c>
      <c r="B363" s="164"/>
      <c r="C363" s="299" t="s">
        <v>628</v>
      </c>
      <c r="D363" s="166"/>
      <c r="E363" s="168"/>
      <c r="F363" s="167"/>
      <c r="G363" s="168"/>
      <c r="AO363" s="260"/>
      <c r="AP363" s="260"/>
      <c r="AQ363" s="260"/>
      <c r="AR363" s="260"/>
      <c r="AS363" s="260"/>
      <c r="AT363" s="260"/>
      <c r="AU363" s="260"/>
      <c r="AV363" s="260"/>
      <c r="AW363" s="260"/>
      <c r="AX363" s="260"/>
      <c r="AY363" s="260"/>
      <c r="AZ363" s="260"/>
      <c r="BA363" s="260"/>
      <c r="BB363" s="260"/>
      <c r="BC363" s="260"/>
      <c r="BD363" s="260"/>
      <c r="BE363" s="260"/>
      <c r="BF363" s="260"/>
      <c r="BG363" s="210"/>
      <c r="BH363" s="210"/>
      <c r="BI363" s="210"/>
    </row>
    <row r="364" spans="1:61" x14ac:dyDescent="0.25">
      <c r="A364" s="171" t="s">
        <v>91</v>
      </c>
      <c r="B364" s="164"/>
      <c r="C364" s="299" t="s">
        <v>628</v>
      </c>
      <c r="D364" s="166"/>
      <c r="E364" s="168"/>
      <c r="F364" s="167"/>
      <c r="G364" s="168"/>
      <c r="AO364" s="260"/>
      <c r="AP364" s="260"/>
      <c r="AQ364" s="260"/>
      <c r="AR364" s="260"/>
      <c r="AS364" s="260"/>
      <c r="AT364" s="260"/>
      <c r="AU364" s="260"/>
      <c r="AV364" s="260"/>
      <c r="AW364" s="260"/>
      <c r="AX364" s="260"/>
      <c r="AY364" s="260"/>
      <c r="AZ364" s="260"/>
      <c r="BA364" s="260"/>
      <c r="BB364" s="260"/>
      <c r="BC364" s="260"/>
      <c r="BD364" s="260"/>
      <c r="BE364" s="260"/>
      <c r="BF364" s="260"/>
      <c r="BG364" s="210"/>
      <c r="BH364" s="210"/>
      <c r="BI364" s="210"/>
    </row>
    <row r="365" spans="1:61" x14ac:dyDescent="0.25">
      <c r="A365" s="171" t="s">
        <v>91</v>
      </c>
      <c r="B365" s="164"/>
      <c r="C365" s="299" t="s">
        <v>628</v>
      </c>
      <c r="D365" s="166"/>
      <c r="E365" s="168"/>
      <c r="F365" s="167"/>
      <c r="G365" s="168"/>
      <c r="AO365" s="260"/>
      <c r="AP365" s="260"/>
      <c r="AQ365" s="260"/>
      <c r="AR365" s="260"/>
      <c r="AS365" s="260"/>
      <c r="AT365" s="260"/>
      <c r="AU365" s="260"/>
      <c r="AV365" s="260"/>
      <c r="AW365" s="260"/>
      <c r="AX365" s="260"/>
      <c r="AY365" s="260"/>
      <c r="AZ365" s="260"/>
      <c r="BA365" s="260"/>
      <c r="BB365" s="260"/>
      <c r="BC365" s="260"/>
      <c r="BD365" s="260"/>
      <c r="BE365" s="260"/>
      <c r="BF365" s="260"/>
      <c r="BG365" s="210"/>
      <c r="BH365" s="210"/>
      <c r="BI365" s="210"/>
    </row>
    <row r="366" spans="1:61" x14ac:dyDescent="0.25">
      <c r="A366" s="171" t="s">
        <v>91</v>
      </c>
      <c r="B366" s="164"/>
      <c r="C366" s="299" t="s">
        <v>628</v>
      </c>
      <c r="D366" s="166"/>
      <c r="E366" s="168"/>
      <c r="F366" s="167"/>
      <c r="G366" s="168"/>
      <c r="AO366" s="260"/>
      <c r="AP366" s="260"/>
      <c r="AQ366" s="260"/>
      <c r="AR366" s="260"/>
      <c r="AS366" s="260"/>
      <c r="AT366" s="260"/>
      <c r="AU366" s="260"/>
      <c r="AV366" s="260"/>
      <c r="AW366" s="260"/>
      <c r="AX366" s="260"/>
      <c r="AY366" s="260"/>
      <c r="AZ366" s="260"/>
      <c r="BA366" s="260"/>
      <c r="BB366" s="260"/>
      <c r="BC366" s="260"/>
      <c r="BD366" s="260"/>
      <c r="BE366" s="260"/>
      <c r="BF366" s="260"/>
      <c r="BG366" s="210"/>
      <c r="BH366" s="210"/>
      <c r="BI366" s="210"/>
    </row>
    <row r="367" spans="1:61" x14ac:dyDescent="0.25">
      <c r="A367" s="171" t="s">
        <v>91</v>
      </c>
      <c r="B367" s="164"/>
      <c r="C367" s="299" t="s">
        <v>628</v>
      </c>
      <c r="D367" s="166"/>
      <c r="E367" s="168"/>
      <c r="F367" s="167"/>
      <c r="G367" s="168"/>
      <c r="AO367" s="260"/>
      <c r="AP367" s="260"/>
      <c r="AQ367" s="260"/>
      <c r="AR367" s="260"/>
      <c r="AS367" s="260"/>
      <c r="AT367" s="260"/>
      <c r="AU367" s="260"/>
      <c r="AV367" s="260"/>
      <c r="AW367" s="260"/>
      <c r="AX367" s="260"/>
      <c r="AY367" s="260"/>
      <c r="AZ367" s="260"/>
      <c r="BA367" s="260"/>
      <c r="BB367" s="260"/>
      <c r="BC367" s="260"/>
      <c r="BD367" s="260"/>
      <c r="BE367" s="260"/>
      <c r="BF367" s="260"/>
      <c r="BG367" s="210"/>
      <c r="BH367" s="210"/>
      <c r="BI367" s="210"/>
    </row>
    <row r="368" spans="1:61" x14ac:dyDescent="0.25">
      <c r="A368" s="171" t="s">
        <v>91</v>
      </c>
      <c r="B368" s="164"/>
      <c r="C368" s="299" t="s">
        <v>628</v>
      </c>
      <c r="D368" s="166"/>
      <c r="E368" s="168"/>
      <c r="F368" s="167"/>
      <c r="G368" s="168"/>
      <c r="AO368" s="260"/>
      <c r="AP368" s="260"/>
      <c r="AQ368" s="260"/>
      <c r="AR368" s="260"/>
      <c r="AS368" s="260"/>
      <c r="AT368" s="260"/>
      <c r="AU368" s="260"/>
      <c r="AV368" s="260"/>
      <c r="AW368" s="260"/>
      <c r="AX368" s="260"/>
      <c r="AY368" s="260"/>
      <c r="AZ368" s="260"/>
      <c r="BA368" s="260"/>
      <c r="BB368" s="260"/>
      <c r="BC368" s="260"/>
      <c r="BD368" s="260"/>
      <c r="BE368" s="260"/>
      <c r="BF368" s="260"/>
      <c r="BG368" s="210"/>
      <c r="BH368" s="210"/>
      <c r="BI368" s="210"/>
    </row>
    <row r="369" spans="1:61" x14ac:dyDescent="0.25">
      <c r="A369" s="171" t="s">
        <v>91</v>
      </c>
      <c r="B369" s="164"/>
      <c r="C369" s="299" t="s">
        <v>628</v>
      </c>
      <c r="D369" s="166"/>
      <c r="E369" s="168"/>
      <c r="F369" s="167"/>
      <c r="G369" s="168"/>
      <c r="AO369" s="260"/>
      <c r="AP369" s="260"/>
      <c r="AQ369" s="260"/>
      <c r="AR369" s="260"/>
      <c r="AS369" s="260"/>
      <c r="AT369" s="260"/>
      <c r="AU369" s="260"/>
      <c r="AV369" s="260"/>
      <c r="AW369" s="260"/>
      <c r="AX369" s="260"/>
      <c r="AY369" s="260"/>
      <c r="AZ369" s="260"/>
      <c r="BA369" s="260"/>
      <c r="BB369" s="260"/>
      <c r="BC369" s="260"/>
      <c r="BD369" s="260"/>
      <c r="BE369" s="260"/>
      <c r="BF369" s="260"/>
      <c r="BG369" s="210"/>
      <c r="BH369" s="210"/>
      <c r="BI369" s="210"/>
    </row>
    <row r="370" spans="1:61" x14ac:dyDescent="0.25">
      <c r="A370" s="171" t="s">
        <v>91</v>
      </c>
      <c r="B370" s="164"/>
      <c r="C370" s="299" t="s">
        <v>628</v>
      </c>
      <c r="D370" s="166"/>
      <c r="E370" s="168"/>
      <c r="F370" s="167"/>
      <c r="G370" s="168"/>
      <c r="AO370" s="260"/>
      <c r="AP370" s="260"/>
      <c r="AQ370" s="260"/>
      <c r="AR370" s="260"/>
      <c r="AS370" s="260"/>
      <c r="AT370" s="260"/>
      <c r="AU370" s="260"/>
      <c r="AV370" s="260"/>
      <c r="AW370" s="260"/>
      <c r="AX370" s="260"/>
      <c r="AY370" s="260"/>
      <c r="AZ370" s="260"/>
      <c r="BA370" s="260"/>
      <c r="BB370" s="260"/>
      <c r="BC370" s="260"/>
      <c r="BD370" s="260"/>
      <c r="BE370" s="260"/>
      <c r="BF370" s="260"/>
      <c r="BG370" s="210"/>
      <c r="BH370" s="210"/>
      <c r="BI370" s="210"/>
    </row>
    <row r="371" spans="1:61" x14ac:dyDescent="0.25">
      <c r="A371" s="171" t="s">
        <v>91</v>
      </c>
      <c r="B371" s="164"/>
      <c r="C371" s="299" t="s">
        <v>628</v>
      </c>
      <c r="D371" s="166"/>
      <c r="E371" s="168"/>
      <c r="F371" s="167"/>
      <c r="G371" s="168"/>
      <c r="AO371" s="260"/>
      <c r="AP371" s="260"/>
      <c r="AQ371" s="260"/>
      <c r="AR371" s="260"/>
      <c r="AS371" s="260"/>
      <c r="AT371" s="260"/>
      <c r="AU371" s="260"/>
      <c r="AV371" s="260"/>
      <c r="AW371" s="260"/>
      <c r="AX371" s="260"/>
      <c r="AY371" s="260"/>
      <c r="AZ371" s="260"/>
      <c r="BA371" s="260"/>
      <c r="BB371" s="260"/>
      <c r="BC371" s="260"/>
      <c r="BD371" s="260"/>
      <c r="BE371" s="260"/>
      <c r="BF371" s="260"/>
      <c r="BG371" s="210"/>
      <c r="BH371" s="210"/>
      <c r="BI371" s="210"/>
    </row>
    <row r="372" spans="1:61" x14ac:dyDescent="0.25">
      <c r="A372" s="171" t="s">
        <v>91</v>
      </c>
      <c r="B372" s="164"/>
      <c r="C372" s="299" t="s">
        <v>628</v>
      </c>
      <c r="D372" s="166"/>
      <c r="E372" s="168"/>
      <c r="F372" s="167"/>
      <c r="G372" s="168"/>
      <c r="AO372" s="260"/>
      <c r="AP372" s="260"/>
      <c r="AQ372" s="260"/>
      <c r="AR372" s="260"/>
      <c r="AS372" s="260"/>
      <c r="AT372" s="260"/>
      <c r="AU372" s="260"/>
      <c r="AV372" s="260"/>
      <c r="AW372" s="260"/>
      <c r="AX372" s="260"/>
      <c r="AY372" s="260"/>
      <c r="AZ372" s="260"/>
      <c r="BA372" s="260"/>
      <c r="BB372" s="260"/>
      <c r="BC372" s="260"/>
      <c r="BD372" s="260"/>
      <c r="BE372" s="260"/>
      <c r="BF372" s="260"/>
      <c r="BG372" s="210"/>
      <c r="BH372" s="210"/>
      <c r="BI372" s="210"/>
    </row>
    <row r="373" spans="1:61" x14ac:dyDescent="0.25">
      <c r="A373" s="171" t="s">
        <v>91</v>
      </c>
      <c r="B373" s="164"/>
      <c r="C373" s="299" t="s">
        <v>628</v>
      </c>
      <c r="D373" s="166"/>
      <c r="E373" s="168"/>
      <c r="F373" s="167"/>
      <c r="G373" s="168"/>
      <c r="AO373" s="260"/>
      <c r="AP373" s="260"/>
      <c r="AQ373" s="260"/>
      <c r="AR373" s="260"/>
      <c r="AS373" s="260"/>
      <c r="AT373" s="260"/>
      <c r="AU373" s="260"/>
      <c r="AV373" s="260"/>
      <c r="AW373" s="260"/>
      <c r="AX373" s="260"/>
      <c r="AY373" s="260"/>
      <c r="AZ373" s="260"/>
      <c r="BA373" s="260"/>
      <c r="BB373" s="260"/>
      <c r="BC373" s="260"/>
      <c r="BD373" s="260"/>
      <c r="BE373" s="260"/>
      <c r="BF373" s="260"/>
      <c r="BG373" s="210"/>
      <c r="BH373" s="210"/>
      <c r="BI373" s="210"/>
    </row>
    <row r="374" spans="1:61" x14ac:dyDescent="0.25">
      <c r="A374" s="171" t="s">
        <v>91</v>
      </c>
      <c r="B374" s="164"/>
      <c r="C374" s="299" t="s">
        <v>628</v>
      </c>
      <c r="D374" s="166"/>
      <c r="E374" s="168"/>
      <c r="F374" s="167"/>
      <c r="G374" s="168"/>
      <c r="AO374" s="260"/>
      <c r="AP374" s="260"/>
      <c r="AQ374" s="260"/>
      <c r="AR374" s="260"/>
      <c r="AS374" s="260"/>
      <c r="AT374" s="260"/>
      <c r="AU374" s="260"/>
      <c r="AV374" s="260"/>
      <c r="AW374" s="260"/>
      <c r="AX374" s="260"/>
      <c r="AY374" s="260"/>
      <c r="AZ374" s="260"/>
      <c r="BA374" s="260"/>
      <c r="BB374" s="260"/>
      <c r="BC374" s="260"/>
      <c r="BD374" s="260"/>
      <c r="BE374" s="260"/>
      <c r="BF374" s="260"/>
      <c r="BG374" s="210"/>
      <c r="BH374" s="210"/>
      <c r="BI374" s="210"/>
    </row>
    <row r="375" spans="1:61" x14ac:dyDescent="0.25">
      <c r="A375" s="171" t="s">
        <v>91</v>
      </c>
      <c r="B375" s="164"/>
      <c r="C375" s="299" t="s">
        <v>628</v>
      </c>
      <c r="D375" s="166"/>
      <c r="E375" s="168"/>
      <c r="F375" s="167"/>
      <c r="G375" s="168"/>
      <c r="AO375" s="260"/>
      <c r="AP375" s="260"/>
      <c r="AQ375" s="260"/>
      <c r="AR375" s="260"/>
      <c r="AS375" s="260"/>
      <c r="AT375" s="260"/>
      <c r="AU375" s="260"/>
      <c r="AV375" s="260"/>
      <c r="AW375" s="260"/>
      <c r="AX375" s="260"/>
      <c r="AY375" s="260"/>
      <c r="AZ375" s="260"/>
      <c r="BA375" s="260"/>
      <c r="BB375" s="260"/>
      <c r="BC375" s="260"/>
      <c r="BD375" s="260"/>
      <c r="BE375" s="260"/>
      <c r="BF375" s="260"/>
      <c r="BG375" s="210"/>
      <c r="BH375" s="210"/>
      <c r="BI375" s="210"/>
    </row>
    <row r="376" spans="1:61" x14ac:dyDescent="0.25">
      <c r="A376" s="171" t="s">
        <v>91</v>
      </c>
      <c r="B376" s="164"/>
      <c r="C376" s="299" t="s">
        <v>628</v>
      </c>
      <c r="D376" s="166"/>
      <c r="E376" s="168"/>
      <c r="F376" s="167"/>
      <c r="G376" s="168"/>
      <c r="AO376" s="260"/>
      <c r="AP376" s="260"/>
      <c r="AQ376" s="260"/>
      <c r="AR376" s="260"/>
      <c r="AS376" s="260"/>
      <c r="AT376" s="260"/>
      <c r="AU376" s="260"/>
      <c r="AV376" s="260"/>
      <c r="AW376" s="260"/>
      <c r="AX376" s="260"/>
      <c r="AY376" s="260"/>
      <c r="AZ376" s="260"/>
      <c r="BA376" s="260"/>
      <c r="BB376" s="260"/>
      <c r="BC376" s="260"/>
      <c r="BD376" s="260"/>
      <c r="BE376" s="260"/>
      <c r="BF376" s="260"/>
      <c r="BG376" s="210"/>
      <c r="BH376" s="210"/>
      <c r="BI376" s="210"/>
    </row>
    <row r="377" spans="1:61" x14ac:dyDescent="0.25">
      <c r="A377" s="171" t="s">
        <v>91</v>
      </c>
      <c r="B377" s="164"/>
      <c r="C377" s="299" t="s">
        <v>628</v>
      </c>
      <c r="D377" s="166"/>
      <c r="E377" s="168"/>
      <c r="F377" s="167"/>
      <c r="G377" s="168"/>
      <c r="AO377" s="260"/>
      <c r="AP377" s="260"/>
      <c r="AQ377" s="260"/>
      <c r="AR377" s="260"/>
      <c r="AS377" s="260"/>
      <c r="AT377" s="260"/>
      <c r="AU377" s="260"/>
      <c r="AV377" s="260"/>
      <c r="AW377" s="260"/>
      <c r="AX377" s="260"/>
      <c r="AY377" s="260"/>
      <c r="AZ377" s="260"/>
      <c r="BA377" s="260"/>
      <c r="BB377" s="260"/>
      <c r="BC377" s="260"/>
      <c r="BD377" s="260"/>
      <c r="BE377" s="260"/>
      <c r="BF377" s="260"/>
      <c r="BG377" s="210"/>
      <c r="BH377" s="210"/>
      <c r="BI377" s="210"/>
    </row>
    <row r="378" spans="1:61" x14ac:dyDescent="0.25">
      <c r="A378" s="171" t="s">
        <v>91</v>
      </c>
      <c r="B378" s="164"/>
      <c r="C378" s="299" t="s">
        <v>628</v>
      </c>
      <c r="D378" s="166"/>
      <c r="E378" s="168"/>
      <c r="F378" s="167"/>
      <c r="G378" s="168"/>
      <c r="AO378" s="260"/>
      <c r="AP378" s="260"/>
      <c r="AQ378" s="260"/>
      <c r="AR378" s="260"/>
      <c r="AS378" s="260"/>
      <c r="AT378" s="260"/>
      <c r="AU378" s="260"/>
      <c r="AV378" s="260"/>
      <c r="AW378" s="260"/>
      <c r="AX378" s="260"/>
      <c r="AY378" s="260"/>
      <c r="AZ378" s="260"/>
      <c r="BA378" s="260"/>
      <c r="BB378" s="260"/>
      <c r="BC378" s="260"/>
      <c r="BD378" s="260"/>
      <c r="BE378" s="260"/>
      <c r="BF378" s="260"/>
      <c r="BG378" s="210"/>
      <c r="BH378" s="210"/>
      <c r="BI378" s="210"/>
    </row>
    <row r="379" spans="1:61" x14ac:dyDescent="0.25">
      <c r="A379" s="171" t="s">
        <v>91</v>
      </c>
      <c r="B379" s="164"/>
      <c r="C379" s="299" t="s">
        <v>628</v>
      </c>
      <c r="D379" s="166"/>
      <c r="E379" s="168"/>
      <c r="F379" s="167"/>
      <c r="G379" s="168"/>
      <c r="AO379" s="260"/>
      <c r="AP379" s="260"/>
      <c r="AQ379" s="260"/>
      <c r="AR379" s="260"/>
      <c r="AS379" s="260"/>
      <c r="AT379" s="260"/>
      <c r="AU379" s="260"/>
      <c r="AV379" s="260"/>
      <c r="AW379" s="260"/>
      <c r="AX379" s="260"/>
      <c r="AY379" s="260"/>
      <c r="AZ379" s="260"/>
      <c r="BA379" s="260"/>
      <c r="BB379" s="260"/>
      <c r="BC379" s="260"/>
      <c r="BD379" s="260"/>
      <c r="BE379" s="260"/>
      <c r="BF379" s="260"/>
      <c r="BG379" s="210"/>
      <c r="BH379" s="210"/>
      <c r="BI379" s="210"/>
    </row>
    <row r="380" spans="1:61" x14ac:dyDescent="0.25">
      <c r="A380" s="171" t="s">
        <v>91</v>
      </c>
      <c r="B380" s="164"/>
      <c r="C380" s="299" t="s">
        <v>628</v>
      </c>
      <c r="D380" s="166"/>
      <c r="E380" s="168"/>
      <c r="F380" s="167"/>
      <c r="G380" s="168"/>
      <c r="AO380" s="260"/>
      <c r="AP380" s="260"/>
      <c r="AQ380" s="260"/>
      <c r="AR380" s="260"/>
      <c r="AS380" s="260"/>
      <c r="AT380" s="260"/>
      <c r="AU380" s="260"/>
      <c r="AV380" s="260"/>
      <c r="AW380" s="260"/>
      <c r="AX380" s="260"/>
      <c r="AY380" s="260"/>
      <c r="AZ380" s="260"/>
      <c r="BA380" s="260"/>
      <c r="BB380" s="260"/>
      <c r="BC380" s="260"/>
      <c r="BD380" s="260"/>
      <c r="BE380" s="260"/>
      <c r="BF380" s="260"/>
      <c r="BG380" s="210"/>
      <c r="BH380" s="210"/>
      <c r="BI380" s="210"/>
    </row>
    <row r="381" spans="1:61" x14ac:dyDescent="0.25">
      <c r="A381" s="171" t="s">
        <v>91</v>
      </c>
      <c r="B381" s="164"/>
      <c r="C381" s="299" t="s">
        <v>628</v>
      </c>
      <c r="D381" s="166"/>
      <c r="E381" s="168"/>
      <c r="F381" s="167"/>
      <c r="G381" s="168"/>
      <c r="AO381" s="260"/>
      <c r="AP381" s="260"/>
      <c r="AQ381" s="260"/>
      <c r="AR381" s="260"/>
      <c r="AS381" s="260"/>
      <c r="AT381" s="260"/>
      <c r="AU381" s="260"/>
      <c r="AV381" s="260"/>
      <c r="AW381" s="260"/>
      <c r="AX381" s="260"/>
      <c r="AY381" s="260"/>
      <c r="AZ381" s="260"/>
      <c r="BA381" s="260"/>
      <c r="BB381" s="260"/>
      <c r="BC381" s="260"/>
      <c r="BD381" s="260"/>
      <c r="BE381" s="260"/>
      <c r="BF381" s="260"/>
      <c r="BG381" s="210"/>
      <c r="BH381" s="210"/>
      <c r="BI381" s="210"/>
    </row>
    <row r="382" spans="1:61" x14ac:dyDescent="0.25">
      <c r="A382" s="171" t="s">
        <v>91</v>
      </c>
      <c r="B382" s="164"/>
      <c r="C382" s="299" t="s">
        <v>628</v>
      </c>
      <c r="D382" s="166"/>
      <c r="E382" s="168"/>
      <c r="F382" s="167"/>
      <c r="G382" s="168"/>
      <c r="AO382" s="260"/>
      <c r="AP382" s="260"/>
      <c r="AQ382" s="260"/>
      <c r="AR382" s="260"/>
      <c r="AS382" s="260"/>
      <c r="AT382" s="260"/>
      <c r="AU382" s="260"/>
      <c r="AV382" s="260"/>
      <c r="AW382" s="260"/>
      <c r="AX382" s="260"/>
      <c r="AY382" s="260"/>
      <c r="AZ382" s="260"/>
      <c r="BA382" s="260"/>
      <c r="BB382" s="260"/>
      <c r="BC382" s="260"/>
      <c r="BD382" s="260"/>
      <c r="BE382" s="260"/>
      <c r="BF382" s="260"/>
      <c r="BG382" s="210"/>
      <c r="BH382" s="210"/>
      <c r="BI382" s="210"/>
    </row>
    <row r="383" spans="1:61" x14ac:dyDescent="0.25">
      <c r="A383" s="171" t="s">
        <v>91</v>
      </c>
      <c r="B383" s="164"/>
      <c r="C383" s="299" t="s">
        <v>628</v>
      </c>
      <c r="D383" s="166"/>
      <c r="E383" s="168"/>
      <c r="F383" s="167"/>
      <c r="G383" s="168"/>
      <c r="AO383" s="260"/>
      <c r="AP383" s="260"/>
      <c r="AQ383" s="260"/>
      <c r="AR383" s="260"/>
      <c r="AS383" s="260"/>
      <c r="AT383" s="260"/>
      <c r="AU383" s="260"/>
      <c r="AV383" s="260"/>
      <c r="AW383" s="260"/>
      <c r="AX383" s="260"/>
      <c r="AY383" s="260"/>
      <c r="AZ383" s="260"/>
      <c r="BA383" s="260"/>
      <c r="BB383" s="260"/>
      <c r="BC383" s="260"/>
      <c r="BD383" s="260"/>
      <c r="BE383" s="260"/>
      <c r="BF383" s="260"/>
      <c r="BG383" s="210"/>
      <c r="BH383" s="210"/>
      <c r="BI383" s="210"/>
    </row>
    <row r="384" spans="1:61" x14ac:dyDescent="0.25">
      <c r="A384" s="171" t="s">
        <v>91</v>
      </c>
      <c r="B384" s="164"/>
      <c r="C384" s="299" t="s">
        <v>628</v>
      </c>
      <c r="D384" s="166"/>
      <c r="E384" s="168"/>
      <c r="F384" s="167"/>
      <c r="G384" s="168"/>
      <c r="AO384" s="260"/>
      <c r="AP384" s="260"/>
      <c r="AQ384" s="260"/>
      <c r="AR384" s="260"/>
      <c r="AS384" s="260"/>
      <c r="AT384" s="260"/>
      <c r="AU384" s="260"/>
      <c r="AV384" s="260"/>
      <c r="AW384" s="260"/>
      <c r="AX384" s="260"/>
      <c r="AY384" s="260"/>
      <c r="AZ384" s="260"/>
      <c r="BA384" s="260"/>
      <c r="BB384" s="260"/>
      <c r="BC384" s="260"/>
      <c r="BD384" s="260"/>
      <c r="BE384" s="260"/>
      <c r="BF384" s="260"/>
      <c r="BG384" s="210"/>
      <c r="BH384" s="210"/>
      <c r="BI384" s="210"/>
    </row>
    <row r="385" spans="1:61" x14ac:dyDescent="0.25">
      <c r="A385" s="171" t="s">
        <v>91</v>
      </c>
      <c r="B385" s="164"/>
      <c r="C385" s="299" t="s">
        <v>628</v>
      </c>
      <c r="D385" s="166"/>
      <c r="E385" s="168"/>
      <c r="F385" s="167"/>
      <c r="G385" s="168"/>
      <c r="AO385" s="260"/>
      <c r="AP385" s="260"/>
      <c r="AQ385" s="260"/>
      <c r="AR385" s="260"/>
      <c r="AS385" s="260"/>
      <c r="AT385" s="260"/>
      <c r="AU385" s="260"/>
      <c r="AV385" s="260"/>
      <c r="AW385" s="260"/>
      <c r="AX385" s="260"/>
      <c r="AY385" s="260"/>
      <c r="AZ385" s="260"/>
      <c r="BA385" s="260"/>
      <c r="BB385" s="260"/>
      <c r="BC385" s="260"/>
      <c r="BD385" s="260"/>
      <c r="BE385" s="260"/>
      <c r="BF385" s="260"/>
      <c r="BG385" s="210"/>
      <c r="BH385" s="210"/>
      <c r="BI385" s="210"/>
    </row>
    <row r="386" spans="1:61" x14ac:dyDescent="0.25">
      <c r="A386" s="171" t="s">
        <v>91</v>
      </c>
      <c r="B386" s="164"/>
      <c r="C386" s="299" t="s">
        <v>628</v>
      </c>
      <c r="D386" s="166"/>
      <c r="E386" s="168"/>
      <c r="F386" s="167"/>
      <c r="G386" s="168"/>
      <c r="AO386" s="260"/>
      <c r="AP386" s="260"/>
      <c r="AQ386" s="260"/>
      <c r="AR386" s="260"/>
      <c r="AS386" s="260"/>
      <c r="AT386" s="260"/>
      <c r="AU386" s="260"/>
      <c r="AV386" s="260"/>
      <c r="AW386" s="260"/>
      <c r="AX386" s="260"/>
      <c r="AY386" s="260"/>
      <c r="AZ386" s="260"/>
      <c r="BA386" s="260"/>
      <c r="BB386" s="260"/>
      <c r="BC386" s="260"/>
      <c r="BD386" s="260"/>
      <c r="BE386" s="260"/>
      <c r="BF386" s="260"/>
      <c r="BG386" s="210"/>
      <c r="BH386" s="210"/>
      <c r="BI386" s="210"/>
    </row>
    <row r="387" spans="1:61" x14ac:dyDescent="0.25">
      <c r="A387" s="171" t="s">
        <v>91</v>
      </c>
      <c r="B387" s="164"/>
      <c r="C387" s="299" t="s">
        <v>628</v>
      </c>
      <c r="D387" s="166"/>
      <c r="E387" s="168"/>
      <c r="F387" s="167"/>
      <c r="G387" s="168"/>
      <c r="AO387" s="260"/>
      <c r="AP387" s="260"/>
      <c r="AQ387" s="260"/>
      <c r="AR387" s="260"/>
      <c r="AS387" s="260"/>
      <c r="AT387" s="260"/>
      <c r="AU387" s="260"/>
      <c r="AV387" s="260"/>
      <c r="AW387" s="260"/>
      <c r="AX387" s="260"/>
      <c r="AY387" s="260"/>
      <c r="AZ387" s="260"/>
      <c r="BA387" s="260"/>
      <c r="BB387" s="260"/>
      <c r="BC387" s="260"/>
      <c r="BD387" s="260"/>
      <c r="BE387" s="260"/>
      <c r="BF387" s="260"/>
      <c r="BG387" s="210"/>
      <c r="BH387" s="210"/>
      <c r="BI387" s="210"/>
    </row>
    <row r="388" spans="1:61" x14ac:dyDescent="0.25">
      <c r="A388" s="171" t="s">
        <v>91</v>
      </c>
      <c r="B388" s="164"/>
      <c r="C388" s="299" t="s">
        <v>628</v>
      </c>
      <c r="D388" s="166"/>
      <c r="E388" s="168"/>
      <c r="F388" s="167"/>
      <c r="G388" s="168"/>
      <c r="AO388" s="260"/>
      <c r="AP388" s="260"/>
      <c r="AQ388" s="260"/>
      <c r="AR388" s="260"/>
      <c r="AS388" s="260"/>
      <c r="AT388" s="260"/>
      <c r="AU388" s="260"/>
      <c r="AV388" s="260"/>
      <c r="AW388" s="260"/>
      <c r="AX388" s="260"/>
      <c r="AY388" s="260"/>
      <c r="AZ388" s="260"/>
      <c r="BA388" s="260"/>
      <c r="BB388" s="260"/>
      <c r="BC388" s="260"/>
      <c r="BD388" s="260"/>
      <c r="BE388" s="260"/>
      <c r="BF388" s="260"/>
      <c r="BG388" s="210"/>
      <c r="BH388" s="210"/>
      <c r="BI388" s="210"/>
    </row>
    <row r="389" spans="1:61" x14ac:dyDescent="0.25">
      <c r="A389" s="171" t="s">
        <v>91</v>
      </c>
      <c r="B389" s="164"/>
      <c r="C389" s="299" t="s">
        <v>628</v>
      </c>
      <c r="D389" s="166"/>
      <c r="E389" s="168"/>
      <c r="F389" s="167"/>
      <c r="G389" s="168"/>
      <c r="AO389" s="260"/>
      <c r="AP389" s="260"/>
      <c r="AQ389" s="260"/>
      <c r="AR389" s="260"/>
      <c r="AS389" s="260"/>
      <c r="AT389" s="260"/>
      <c r="AU389" s="260"/>
      <c r="AV389" s="260"/>
      <c r="AW389" s="260"/>
      <c r="AX389" s="260"/>
      <c r="AY389" s="260"/>
      <c r="AZ389" s="260"/>
      <c r="BA389" s="260"/>
      <c r="BB389" s="260"/>
      <c r="BC389" s="260"/>
      <c r="BD389" s="260"/>
      <c r="BE389" s="260"/>
      <c r="BF389" s="260"/>
      <c r="BG389" s="210"/>
      <c r="BH389" s="210"/>
      <c r="BI389" s="210"/>
    </row>
    <row r="390" spans="1:61" x14ac:dyDescent="0.25">
      <c r="A390" s="171" t="s">
        <v>91</v>
      </c>
      <c r="B390" s="164"/>
      <c r="C390" s="299" t="s">
        <v>628</v>
      </c>
      <c r="D390" s="166"/>
      <c r="E390" s="168"/>
      <c r="F390" s="167"/>
      <c r="G390" s="168"/>
      <c r="AO390" s="260"/>
      <c r="AP390" s="260"/>
      <c r="AQ390" s="260"/>
      <c r="AR390" s="260"/>
      <c r="AS390" s="260"/>
      <c r="AT390" s="260"/>
      <c r="AU390" s="260"/>
      <c r="AV390" s="260"/>
      <c r="AW390" s="260"/>
      <c r="AX390" s="260"/>
      <c r="AY390" s="260"/>
      <c r="AZ390" s="260"/>
      <c r="BA390" s="260"/>
      <c r="BB390" s="260"/>
      <c r="BC390" s="260"/>
      <c r="BD390" s="260"/>
      <c r="BE390" s="260"/>
      <c r="BF390" s="260"/>
      <c r="BG390" s="210"/>
      <c r="BH390" s="210"/>
      <c r="BI390" s="210"/>
    </row>
    <row r="391" spans="1:61" x14ac:dyDescent="0.25">
      <c r="A391" s="171" t="s">
        <v>91</v>
      </c>
      <c r="B391" s="164"/>
      <c r="C391" s="299" t="s">
        <v>628</v>
      </c>
      <c r="D391" s="166"/>
      <c r="E391" s="168"/>
      <c r="F391" s="167"/>
      <c r="G391" s="168"/>
      <c r="AO391" s="260"/>
      <c r="AP391" s="260"/>
      <c r="AQ391" s="260"/>
      <c r="AR391" s="260"/>
      <c r="AS391" s="260"/>
      <c r="AT391" s="260"/>
      <c r="AU391" s="260"/>
      <c r="AV391" s="260"/>
      <c r="AW391" s="260"/>
      <c r="AX391" s="260"/>
      <c r="AY391" s="260"/>
      <c r="AZ391" s="260"/>
      <c r="BA391" s="260"/>
      <c r="BB391" s="260"/>
      <c r="BC391" s="260"/>
      <c r="BD391" s="260"/>
      <c r="BE391" s="260"/>
      <c r="BF391" s="260"/>
      <c r="BG391" s="210"/>
      <c r="BH391" s="210"/>
      <c r="BI391" s="210"/>
    </row>
    <row r="392" spans="1:61" x14ac:dyDescent="0.25">
      <c r="A392" s="171" t="s">
        <v>91</v>
      </c>
      <c r="B392" s="164"/>
      <c r="C392" s="299" t="s">
        <v>628</v>
      </c>
      <c r="D392" s="166"/>
      <c r="E392" s="168"/>
      <c r="F392" s="167"/>
      <c r="G392" s="168"/>
      <c r="AO392" s="260"/>
      <c r="AP392" s="260"/>
      <c r="AQ392" s="260"/>
      <c r="AR392" s="260"/>
      <c r="AS392" s="260"/>
      <c r="AT392" s="260"/>
      <c r="AU392" s="260"/>
      <c r="AV392" s="260"/>
      <c r="AW392" s="260"/>
      <c r="AX392" s="260"/>
      <c r="AY392" s="260"/>
      <c r="AZ392" s="260"/>
      <c r="BA392" s="260"/>
      <c r="BB392" s="260"/>
      <c r="BC392" s="260"/>
      <c r="BD392" s="260"/>
      <c r="BE392" s="260"/>
      <c r="BF392" s="260"/>
      <c r="BG392" s="210"/>
      <c r="BH392" s="210"/>
      <c r="BI392" s="210"/>
    </row>
    <row r="393" spans="1:61" x14ac:dyDescent="0.25">
      <c r="A393" s="171" t="s">
        <v>91</v>
      </c>
      <c r="B393" s="164"/>
      <c r="C393" s="299" t="s">
        <v>628</v>
      </c>
      <c r="D393" s="166"/>
      <c r="E393" s="168"/>
      <c r="F393" s="167"/>
      <c r="G393" s="168"/>
      <c r="AO393" s="260"/>
      <c r="AP393" s="260"/>
      <c r="AQ393" s="260"/>
      <c r="AR393" s="260"/>
      <c r="AS393" s="260"/>
      <c r="AT393" s="260"/>
      <c r="AU393" s="260"/>
      <c r="AV393" s="260"/>
      <c r="AW393" s="260"/>
      <c r="AX393" s="260"/>
      <c r="AY393" s="260"/>
      <c r="AZ393" s="260"/>
      <c r="BA393" s="260"/>
      <c r="BB393" s="260"/>
      <c r="BC393" s="260"/>
      <c r="BD393" s="260"/>
      <c r="BE393" s="260"/>
      <c r="BF393" s="260"/>
      <c r="BG393" s="210"/>
      <c r="BH393" s="210"/>
      <c r="BI393" s="210"/>
    </row>
    <row r="394" spans="1:61" x14ac:dyDescent="0.25">
      <c r="A394" s="171" t="s">
        <v>91</v>
      </c>
      <c r="B394" s="164"/>
      <c r="C394" s="299" t="s">
        <v>628</v>
      </c>
      <c r="D394" s="166"/>
      <c r="E394" s="168"/>
      <c r="F394" s="167"/>
      <c r="G394" s="168"/>
      <c r="AO394" s="260"/>
      <c r="AP394" s="260"/>
      <c r="AQ394" s="260"/>
      <c r="AR394" s="260"/>
      <c r="AS394" s="260"/>
      <c r="AT394" s="260"/>
      <c r="AU394" s="260"/>
      <c r="AV394" s="260"/>
      <c r="AW394" s="260"/>
      <c r="AX394" s="260"/>
      <c r="AY394" s="260"/>
      <c r="AZ394" s="260"/>
      <c r="BA394" s="260"/>
      <c r="BB394" s="260"/>
      <c r="BC394" s="260"/>
      <c r="BD394" s="260"/>
      <c r="BE394" s="260"/>
      <c r="BF394" s="260"/>
      <c r="BG394" s="210"/>
      <c r="BH394" s="210"/>
      <c r="BI394" s="210"/>
    </row>
    <row r="395" spans="1:61" x14ac:dyDescent="0.25">
      <c r="A395" s="171" t="s">
        <v>91</v>
      </c>
      <c r="B395" s="164"/>
      <c r="C395" s="299" t="s">
        <v>628</v>
      </c>
      <c r="D395" s="166"/>
      <c r="E395" s="168"/>
      <c r="F395" s="167"/>
      <c r="G395" s="168"/>
      <c r="AO395" s="260"/>
      <c r="AP395" s="260"/>
      <c r="AQ395" s="260"/>
      <c r="AR395" s="260"/>
      <c r="AS395" s="260"/>
      <c r="AT395" s="260"/>
      <c r="AU395" s="260"/>
      <c r="AV395" s="260"/>
      <c r="AW395" s="260"/>
      <c r="AX395" s="260"/>
      <c r="AY395" s="260"/>
      <c r="AZ395" s="260"/>
      <c r="BA395" s="260"/>
      <c r="BB395" s="260"/>
      <c r="BC395" s="260"/>
      <c r="BD395" s="260"/>
      <c r="BE395" s="260"/>
      <c r="BF395" s="260"/>
      <c r="BG395" s="210"/>
      <c r="BH395" s="210"/>
      <c r="BI395" s="210"/>
    </row>
    <row r="396" spans="1:61" x14ac:dyDescent="0.25">
      <c r="A396" s="171" t="s">
        <v>91</v>
      </c>
      <c r="B396" s="164"/>
      <c r="C396" s="299" t="s">
        <v>628</v>
      </c>
      <c r="D396" s="166"/>
      <c r="E396" s="168"/>
      <c r="F396" s="167"/>
      <c r="G396" s="168"/>
      <c r="AO396" s="260"/>
      <c r="AP396" s="260"/>
      <c r="AQ396" s="260"/>
      <c r="AR396" s="260"/>
      <c r="AS396" s="260"/>
      <c r="AT396" s="260"/>
      <c r="AU396" s="260"/>
      <c r="AV396" s="260"/>
      <c r="AW396" s="260"/>
      <c r="AX396" s="260"/>
      <c r="AY396" s="260"/>
      <c r="AZ396" s="260"/>
      <c r="BA396" s="260"/>
      <c r="BB396" s="260"/>
      <c r="BC396" s="260"/>
      <c r="BD396" s="260"/>
      <c r="BE396" s="260"/>
      <c r="BF396" s="260"/>
      <c r="BG396" s="210"/>
      <c r="BH396" s="210"/>
      <c r="BI396" s="210"/>
    </row>
    <row r="397" spans="1:61" x14ac:dyDescent="0.25">
      <c r="A397" s="171" t="s">
        <v>91</v>
      </c>
      <c r="B397" s="164"/>
      <c r="C397" s="299" t="s">
        <v>628</v>
      </c>
      <c r="D397" s="166"/>
      <c r="E397" s="168"/>
      <c r="F397" s="167"/>
      <c r="G397" s="168"/>
      <c r="AO397" s="260"/>
      <c r="AP397" s="260"/>
      <c r="AQ397" s="260"/>
      <c r="AR397" s="260"/>
      <c r="AS397" s="260"/>
      <c r="AT397" s="260"/>
      <c r="AU397" s="260"/>
      <c r="AV397" s="260"/>
      <c r="AW397" s="260"/>
      <c r="AX397" s="260"/>
      <c r="AY397" s="260"/>
      <c r="AZ397" s="260"/>
      <c r="BA397" s="260"/>
      <c r="BB397" s="260"/>
      <c r="BC397" s="260"/>
      <c r="BD397" s="260"/>
      <c r="BE397" s="260"/>
      <c r="BF397" s="260"/>
      <c r="BG397" s="210"/>
      <c r="BH397" s="210"/>
      <c r="BI397" s="210"/>
    </row>
    <row r="398" spans="1:61" x14ac:dyDescent="0.25">
      <c r="A398" s="171" t="s">
        <v>91</v>
      </c>
      <c r="B398" s="164"/>
      <c r="C398" s="299" t="s">
        <v>628</v>
      </c>
      <c r="D398" s="166"/>
      <c r="E398" s="168"/>
      <c r="F398" s="167"/>
      <c r="G398" s="168"/>
      <c r="AO398" s="260"/>
      <c r="AP398" s="260"/>
      <c r="AQ398" s="260"/>
      <c r="AR398" s="260"/>
      <c r="AS398" s="260"/>
      <c r="AT398" s="260"/>
      <c r="AU398" s="260"/>
      <c r="AV398" s="260"/>
      <c r="AW398" s="260"/>
      <c r="AX398" s="260"/>
      <c r="AY398" s="260"/>
      <c r="AZ398" s="260"/>
      <c r="BA398" s="260"/>
      <c r="BB398" s="260"/>
      <c r="BC398" s="260"/>
      <c r="BD398" s="260"/>
      <c r="BE398" s="260"/>
      <c r="BF398" s="260"/>
      <c r="BG398" s="210"/>
      <c r="BH398" s="210"/>
      <c r="BI398" s="210"/>
    </row>
    <row r="399" spans="1:61" x14ac:dyDescent="0.25">
      <c r="A399" s="171" t="s">
        <v>91</v>
      </c>
      <c r="B399" s="164"/>
      <c r="C399" s="299" t="s">
        <v>628</v>
      </c>
      <c r="D399" s="166"/>
      <c r="E399" s="168"/>
      <c r="F399" s="167"/>
      <c r="G399" s="168"/>
      <c r="AO399" s="260"/>
      <c r="AP399" s="260"/>
      <c r="AQ399" s="260"/>
      <c r="AR399" s="260"/>
      <c r="AS399" s="260"/>
      <c r="AT399" s="260"/>
      <c r="AU399" s="260"/>
      <c r="AV399" s="260"/>
      <c r="AW399" s="260"/>
      <c r="AX399" s="260"/>
      <c r="AY399" s="260"/>
      <c r="AZ399" s="260"/>
      <c r="BA399" s="260"/>
      <c r="BB399" s="260"/>
      <c r="BC399" s="260"/>
      <c r="BD399" s="260"/>
      <c r="BE399" s="260"/>
      <c r="BF399" s="260"/>
      <c r="BG399" s="210"/>
      <c r="BH399" s="210"/>
      <c r="BI399" s="210"/>
    </row>
    <row r="400" spans="1:61" x14ac:dyDescent="0.25">
      <c r="A400" s="171" t="s">
        <v>91</v>
      </c>
      <c r="B400" s="164"/>
      <c r="C400" s="299" t="s">
        <v>628</v>
      </c>
      <c r="D400" s="166"/>
      <c r="E400" s="168"/>
      <c r="F400" s="167"/>
      <c r="G400" s="168"/>
      <c r="AO400" s="260"/>
      <c r="AP400" s="260"/>
      <c r="AQ400" s="260"/>
      <c r="AR400" s="260"/>
      <c r="AS400" s="260"/>
      <c r="AT400" s="260"/>
      <c r="AU400" s="260"/>
      <c r="AV400" s="260"/>
      <c r="AW400" s="260"/>
      <c r="AX400" s="260"/>
      <c r="AY400" s="260"/>
      <c r="AZ400" s="260"/>
      <c r="BA400" s="260"/>
      <c r="BB400" s="260"/>
      <c r="BC400" s="260"/>
      <c r="BD400" s="260"/>
      <c r="BE400" s="260"/>
      <c r="BF400" s="260"/>
      <c r="BG400" s="210"/>
      <c r="BH400" s="210"/>
      <c r="BI400" s="210"/>
    </row>
    <row r="401" spans="1:61" x14ac:dyDescent="0.25">
      <c r="A401" s="171" t="s">
        <v>91</v>
      </c>
      <c r="B401" s="164"/>
      <c r="C401" s="299" t="s">
        <v>628</v>
      </c>
      <c r="D401" s="166"/>
      <c r="E401" s="168"/>
      <c r="F401" s="167"/>
      <c r="G401" s="168"/>
      <c r="AO401" s="260"/>
      <c r="AP401" s="260"/>
      <c r="AQ401" s="260"/>
      <c r="AR401" s="260"/>
      <c r="AS401" s="260"/>
      <c r="AT401" s="260"/>
      <c r="AU401" s="260"/>
      <c r="AV401" s="260"/>
      <c r="AW401" s="260"/>
      <c r="AX401" s="260"/>
      <c r="AY401" s="260"/>
      <c r="AZ401" s="260"/>
      <c r="BA401" s="260"/>
      <c r="BB401" s="260"/>
      <c r="BC401" s="260"/>
      <c r="BD401" s="260"/>
      <c r="BE401" s="260"/>
      <c r="BF401" s="260"/>
      <c r="BG401" s="210"/>
      <c r="BH401" s="210"/>
      <c r="BI401" s="210"/>
    </row>
    <row r="402" spans="1:61" x14ac:dyDescent="0.25">
      <c r="A402" s="171" t="s">
        <v>91</v>
      </c>
      <c r="B402" s="164"/>
      <c r="C402" s="299" t="s">
        <v>628</v>
      </c>
      <c r="D402" s="166"/>
      <c r="E402" s="168"/>
      <c r="F402" s="167"/>
      <c r="G402" s="168"/>
      <c r="AO402" s="260"/>
      <c r="AP402" s="260"/>
      <c r="AQ402" s="260"/>
      <c r="AR402" s="260"/>
      <c r="AS402" s="260"/>
      <c r="AT402" s="260"/>
      <c r="AU402" s="260"/>
      <c r="AV402" s="260"/>
      <c r="AW402" s="260"/>
      <c r="AX402" s="260"/>
      <c r="AY402" s="260"/>
      <c r="AZ402" s="260"/>
      <c r="BA402" s="260"/>
      <c r="BB402" s="260"/>
      <c r="BC402" s="260"/>
      <c r="BD402" s="260"/>
      <c r="BE402" s="260"/>
      <c r="BF402" s="260"/>
      <c r="BG402" s="210"/>
      <c r="BH402" s="210"/>
      <c r="BI402" s="210"/>
    </row>
    <row r="403" spans="1:61" x14ac:dyDescent="0.25">
      <c r="A403" s="171" t="s">
        <v>91</v>
      </c>
      <c r="B403" s="164"/>
      <c r="C403" s="299" t="s">
        <v>628</v>
      </c>
      <c r="D403" s="166"/>
      <c r="E403" s="168"/>
      <c r="F403" s="167"/>
      <c r="G403" s="168"/>
      <c r="AO403" s="260"/>
      <c r="AP403" s="260"/>
      <c r="AQ403" s="260"/>
      <c r="AR403" s="260"/>
      <c r="AS403" s="260"/>
      <c r="AT403" s="260"/>
      <c r="AU403" s="260"/>
      <c r="AV403" s="260"/>
      <c r="AW403" s="260"/>
      <c r="AX403" s="260"/>
      <c r="AY403" s="260"/>
      <c r="AZ403" s="260"/>
      <c r="BA403" s="260"/>
      <c r="BB403" s="260"/>
      <c r="BC403" s="260"/>
      <c r="BD403" s="260"/>
      <c r="BE403" s="260"/>
      <c r="BF403" s="260"/>
      <c r="BG403" s="210"/>
      <c r="BH403" s="210"/>
      <c r="BI403" s="210"/>
    </row>
    <row r="404" spans="1:61" x14ac:dyDescent="0.25">
      <c r="A404" s="171" t="s">
        <v>91</v>
      </c>
      <c r="B404" s="164"/>
      <c r="C404" s="299" t="s">
        <v>628</v>
      </c>
      <c r="D404" s="166"/>
      <c r="E404" s="168"/>
      <c r="F404" s="167"/>
      <c r="G404" s="168"/>
      <c r="AO404" s="260"/>
      <c r="AP404" s="260"/>
      <c r="AQ404" s="260"/>
      <c r="AR404" s="260"/>
      <c r="AS404" s="260"/>
      <c r="AT404" s="260"/>
      <c r="AU404" s="260"/>
      <c r="AV404" s="260"/>
      <c r="AW404" s="260"/>
      <c r="AX404" s="260"/>
      <c r="AY404" s="260"/>
      <c r="AZ404" s="260"/>
      <c r="BA404" s="260"/>
      <c r="BB404" s="260"/>
      <c r="BC404" s="260"/>
      <c r="BD404" s="260"/>
      <c r="BE404" s="260"/>
      <c r="BF404" s="260"/>
      <c r="BG404" s="210"/>
      <c r="BH404" s="210"/>
      <c r="BI404" s="210"/>
    </row>
    <row r="405" spans="1:61" x14ac:dyDescent="0.25">
      <c r="A405" s="171" t="s">
        <v>91</v>
      </c>
      <c r="B405" s="164"/>
      <c r="C405" s="299" t="s">
        <v>628</v>
      </c>
      <c r="D405" s="166"/>
      <c r="E405" s="168"/>
      <c r="F405" s="167"/>
      <c r="G405" s="168"/>
      <c r="AO405" s="260"/>
      <c r="AP405" s="260"/>
      <c r="AQ405" s="260"/>
      <c r="AR405" s="260"/>
      <c r="AS405" s="260"/>
      <c r="AT405" s="260"/>
      <c r="AU405" s="260"/>
      <c r="AV405" s="260"/>
      <c r="AW405" s="260"/>
      <c r="AX405" s="260"/>
      <c r="AY405" s="260"/>
      <c r="AZ405" s="260"/>
      <c r="BA405" s="260"/>
      <c r="BB405" s="260"/>
      <c r="BC405" s="260"/>
      <c r="BD405" s="260"/>
      <c r="BE405" s="260"/>
      <c r="BF405" s="260"/>
      <c r="BG405" s="210"/>
      <c r="BH405" s="210"/>
      <c r="BI405" s="210"/>
    </row>
    <row r="406" spans="1:61" x14ac:dyDescent="0.25">
      <c r="A406" s="171" t="s">
        <v>91</v>
      </c>
      <c r="B406" s="164"/>
      <c r="C406" s="299" t="s">
        <v>628</v>
      </c>
      <c r="D406" s="166"/>
      <c r="E406" s="168"/>
      <c r="F406" s="167"/>
      <c r="G406" s="168"/>
      <c r="AO406" s="260"/>
      <c r="AP406" s="260"/>
      <c r="AQ406" s="260"/>
      <c r="AR406" s="260"/>
      <c r="AS406" s="260"/>
      <c r="AT406" s="260"/>
      <c r="AU406" s="260"/>
      <c r="AV406" s="260"/>
      <c r="AW406" s="260"/>
      <c r="AX406" s="260"/>
      <c r="AY406" s="260"/>
      <c r="AZ406" s="260"/>
      <c r="BA406" s="260"/>
      <c r="BB406" s="260"/>
      <c r="BC406" s="260"/>
      <c r="BD406" s="260"/>
      <c r="BE406" s="260"/>
      <c r="BF406" s="260"/>
      <c r="BG406" s="210"/>
      <c r="BH406" s="210"/>
      <c r="BI406" s="210"/>
    </row>
    <row r="407" spans="1:61" x14ac:dyDescent="0.25">
      <c r="A407" s="171" t="s">
        <v>91</v>
      </c>
      <c r="B407" s="164"/>
      <c r="C407" s="299" t="s">
        <v>628</v>
      </c>
      <c r="D407" s="166"/>
      <c r="E407" s="168"/>
      <c r="F407" s="167"/>
      <c r="G407" s="168"/>
      <c r="AO407" s="260"/>
      <c r="AP407" s="260"/>
      <c r="AQ407" s="260"/>
      <c r="AR407" s="260"/>
      <c r="AS407" s="260"/>
      <c r="AT407" s="260"/>
      <c r="AU407" s="260"/>
      <c r="AV407" s="260"/>
      <c r="AW407" s="260"/>
      <c r="AX407" s="260"/>
      <c r="AY407" s="260"/>
      <c r="AZ407" s="260"/>
      <c r="BA407" s="260"/>
      <c r="BB407" s="260"/>
      <c r="BC407" s="260"/>
      <c r="BD407" s="260"/>
      <c r="BE407" s="260"/>
      <c r="BF407" s="260"/>
      <c r="BG407" s="210"/>
      <c r="BH407" s="210"/>
      <c r="BI407" s="210"/>
    </row>
    <row r="408" spans="1:61" x14ac:dyDescent="0.25">
      <c r="A408" s="171" t="s">
        <v>91</v>
      </c>
      <c r="B408" s="164"/>
      <c r="C408" s="299" t="s">
        <v>628</v>
      </c>
      <c r="D408" s="166"/>
      <c r="E408" s="168"/>
      <c r="F408" s="167"/>
      <c r="G408" s="168"/>
      <c r="AO408" s="260"/>
      <c r="AP408" s="260"/>
      <c r="AQ408" s="260"/>
      <c r="AR408" s="260"/>
      <c r="AS408" s="260"/>
      <c r="AT408" s="260"/>
      <c r="AU408" s="260"/>
      <c r="AV408" s="260"/>
      <c r="AW408" s="260"/>
      <c r="AX408" s="260"/>
      <c r="AY408" s="260"/>
      <c r="AZ408" s="260"/>
      <c r="BA408" s="260"/>
      <c r="BB408" s="260"/>
      <c r="BC408" s="260"/>
      <c r="BD408" s="260"/>
      <c r="BE408" s="260"/>
      <c r="BF408" s="260"/>
      <c r="BG408" s="210"/>
      <c r="BH408" s="210"/>
      <c r="BI408" s="210"/>
    </row>
    <row r="409" spans="1:61" x14ac:dyDescent="0.25">
      <c r="A409" s="171" t="s">
        <v>91</v>
      </c>
      <c r="B409" s="164"/>
      <c r="C409" s="299" t="s">
        <v>628</v>
      </c>
      <c r="D409" s="166"/>
      <c r="E409" s="168"/>
      <c r="F409" s="167"/>
      <c r="G409" s="168"/>
      <c r="AO409" s="260"/>
      <c r="AP409" s="260"/>
      <c r="AQ409" s="260"/>
      <c r="AR409" s="260"/>
      <c r="AS409" s="260"/>
      <c r="AT409" s="260"/>
      <c r="AU409" s="260"/>
      <c r="AV409" s="260"/>
      <c r="AW409" s="260"/>
      <c r="AX409" s="260"/>
      <c r="AY409" s="260"/>
      <c r="AZ409" s="260"/>
      <c r="BA409" s="260"/>
      <c r="BB409" s="260"/>
      <c r="BC409" s="260"/>
      <c r="BD409" s="260"/>
      <c r="BE409" s="260"/>
      <c r="BF409" s="260"/>
      <c r="BG409" s="210"/>
      <c r="BH409" s="210"/>
      <c r="BI409" s="210"/>
    </row>
    <row r="410" spans="1:61" x14ac:dyDescent="0.25">
      <c r="A410" s="171" t="s">
        <v>91</v>
      </c>
      <c r="B410" s="164"/>
      <c r="C410" s="299" t="s">
        <v>628</v>
      </c>
      <c r="D410" s="166"/>
      <c r="E410" s="168"/>
      <c r="F410" s="167"/>
      <c r="G410" s="168"/>
      <c r="AO410" s="260"/>
      <c r="AP410" s="260"/>
      <c r="AQ410" s="260"/>
      <c r="AR410" s="260"/>
      <c r="AS410" s="260"/>
      <c r="AT410" s="260"/>
      <c r="AU410" s="260"/>
      <c r="AV410" s="260"/>
      <c r="AW410" s="260"/>
      <c r="AX410" s="260"/>
      <c r="AY410" s="260"/>
      <c r="AZ410" s="260"/>
      <c r="BA410" s="260"/>
      <c r="BB410" s="260"/>
      <c r="BC410" s="260"/>
      <c r="BD410" s="260"/>
      <c r="BE410" s="260"/>
      <c r="BF410" s="260"/>
      <c r="BG410" s="210"/>
      <c r="BH410" s="210"/>
      <c r="BI410" s="210"/>
    </row>
    <row r="411" spans="1:61" x14ac:dyDescent="0.25">
      <c r="A411" s="171" t="s">
        <v>91</v>
      </c>
      <c r="B411" s="164"/>
      <c r="C411" s="299" t="s">
        <v>628</v>
      </c>
      <c r="D411" s="166"/>
      <c r="E411" s="168"/>
      <c r="F411" s="167"/>
      <c r="G411" s="168"/>
      <c r="AO411" s="260"/>
      <c r="AP411" s="260"/>
      <c r="AQ411" s="260"/>
      <c r="AR411" s="260"/>
      <c r="AS411" s="260"/>
      <c r="AT411" s="260"/>
      <c r="AU411" s="260"/>
      <c r="AV411" s="260"/>
      <c r="AW411" s="260"/>
      <c r="AX411" s="260"/>
      <c r="AY411" s="260"/>
      <c r="AZ411" s="260"/>
      <c r="BA411" s="260"/>
      <c r="BB411" s="260"/>
      <c r="BC411" s="260"/>
      <c r="BD411" s="260"/>
      <c r="BE411" s="260"/>
      <c r="BF411" s="260"/>
      <c r="BG411" s="210"/>
      <c r="BH411" s="210"/>
      <c r="BI411" s="210"/>
    </row>
    <row r="412" spans="1:61" x14ac:dyDescent="0.25">
      <c r="A412" s="171" t="s">
        <v>91</v>
      </c>
      <c r="B412" s="164"/>
      <c r="C412" s="299" t="s">
        <v>628</v>
      </c>
      <c r="D412" s="166"/>
      <c r="E412" s="168"/>
      <c r="F412" s="167"/>
      <c r="G412" s="168"/>
      <c r="AO412" s="260"/>
      <c r="AP412" s="260"/>
      <c r="AQ412" s="260"/>
      <c r="AR412" s="260"/>
      <c r="AS412" s="260"/>
      <c r="AT412" s="260"/>
      <c r="AU412" s="260"/>
      <c r="AV412" s="260"/>
      <c r="AW412" s="260"/>
      <c r="AX412" s="260"/>
      <c r="AY412" s="260"/>
      <c r="AZ412" s="260"/>
      <c r="BA412" s="260"/>
      <c r="BB412" s="260"/>
      <c r="BC412" s="260"/>
      <c r="BD412" s="260"/>
      <c r="BE412" s="260"/>
      <c r="BF412" s="260"/>
      <c r="BG412" s="210"/>
      <c r="BH412" s="210"/>
      <c r="BI412" s="210"/>
    </row>
    <row r="413" spans="1:61" x14ac:dyDescent="0.25">
      <c r="A413" s="171" t="s">
        <v>91</v>
      </c>
      <c r="B413" s="164"/>
      <c r="C413" s="299" t="s">
        <v>628</v>
      </c>
      <c r="D413" s="166"/>
      <c r="E413" s="168"/>
      <c r="F413" s="167"/>
      <c r="G413" s="168"/>
      <c r="AO413" s="260"/>
      <c r="AP413" s="260"/>
      <c r="AQ413" s="260"/>
      <c r="AR413" s="260"/>
      <c r="AS413" s="260"/>
      <c r="AT413" s="260"/>
      <c r="AU413" s="260"/>
      <c r="AV413" s="260" t="s">
        <v>639</v>
      </c>
      <c r="AW413" s="260"/>
      <c r="AX413" s="260"/>
      <c r="AY413" s="260"/>
      <c r="AZ413" s="260"/>
      <c r="BA413" s="260"/>
      <c r="BB413" s="260"/>
      <c r="BC413" s="260"/>
      <c r="BD413" s="260"/>
      <c r="BE413" s="260"/>
      <c r="BF413" s="260"/>
      <c r="BG413" s="210"/>
      <c r="BH413" s="210"/>
      <c r="BI413" s="210"/>
    </row>
    <row r="414" spans="1:61" x14ac:dyDescent="0.25">
      <c r="A414" s="171" t="s">
        <v>96</v>
      </c>
      <c r="B414" s="164"/>
      <c r="C414" s="299" t="s">
        <v>628</v>
      </c>
      <c r="D414" s="166"/>
      <c r="E414" s="168"/>
      <c r="F414" s="167"/>
      <c r="G414" s="168"/>
      <c r="AO414" s="260"/>
      <c r="AP414" s="260"/>
      <c r="AQ414" s="260"/>
      <c r="AR414" s="260"/>
      <c r="AS414" s="260"/>
      <c r="AT414" s="260"/>
      <c r="AU414" s="260"/>
      <c r="AV414" s="260"/>
      <c r="AW414" s="260"/>
      <c r="AX414" s="260"/>
      <c r="AY414" s="260"/>
      <c r="AZ414" s="260"/>
      <c r="BA414" s="260"/>
      <c r="BB414" s="260"/>
      <c r="BC414" s="260"/>
      <c r="BD414" s="260"/>
      <c r="BE414" s="260"/>
      <c r="BF414" s="260"/>
      <c r="BG414" s="210"/>
      <c r="BH414" s="210"/>
      <c r="BI414" s="210"/>
    </row>
    <row r="415" spans="1:61" x14ac:dyDescent="0.25">
      <c r="A415" s="171" t="s">
        <v>91</v>
      </c>
      <c r="B415" s="164"/>
      <c r="C415" s="299" t="s">
        <v>628</v>
      </c>
      <c r="D415" s="166"/>
      <c r="E415" s="168"/>
      <c r="F415" s="167"/>
      <c r="G415" s="168"/>
      <c r="AO415" s="260"/>
      <c r="AP415" s="260"/>
      <c r="AQ415" s="260"/>
      <c r="AR415" s="260"/>
      <c r="AS415" s="260"/>
      <c r="AT415" s="260"/>
      <c r="AU415" s="260"/>
      <c r="AV415" s="260"/>
      <c r="AW415" s="260"/>
      <c r="AX415" s="260"/>
      <c r="AY415" s="260"/>
      <c r="AZ415" s="260"/>
      <c r="BA415" s="260"/>
      <c r="BB415" s="260"/>
      <c r="BC415" s="260"/>
      <c r="BD415" s="260"/>
      <c r="BE415" s="260"/>
      <c r="BF415" s="260"/>
      <c r="BG415" s="210"/>
      <c r="BH415" s="210"/>
      <c r="BI415" s="210"/>
    </row>
    <row r="416" spans="1:61" x14ac:dyDescent="0.25">
      <c r="A416" s="171" t="s">
        <v>91</v>
      </c>
      <c r="B416" s="164"/>
      <c r="C416" s="299" t="s">
        <v>628</v>
      </c>
      <c r="D416" s="166"/>
      <c r="E416" s="168"/>
      <c r="F416" s="167"/>
      <c r="G416" s="168"/>
      <c r="AO416" s="260"/>
      <c r="AP416" s="260"/>
      <c r="AQ416" s="260"/>
      <c r="AR416" s="260"/>
      <c r="AS416" s="260"/>
      <c r="AT416" s="260"/>
      <c r="AU416" s="260"/>
      <c r="AV416" s="260"/>
      <c r="AW416" s="260"/>
      <c r="AX416" s="260"/>
      <c r="AY416" s="260"/>
      <c r="AZ416" s="260"/>
      <c r="BA416" s="260"/>
      <c r="BB416" s="260"/>
      <c r="BC416" s="260"/>
      <c r="BD416" s="260"/>
      <c r="BE416" s="260"/>
      <c r="BF416" s="260"/>
      <c r="BG416" s="210"/>
      <c r="BH416" s="210"/>
      <c r="BI416" s="210"/>
    </row>
    <row r="417" spans="1:61" x14ac:dyDescent="0.25">
      <c r="A417" s="171" t="s">
        <v>91</v>
      </c>
      <c r="B417" s="164"/>
      <c r="C417" s="299" t="s">
        <v>628</v>
      </c>
      <c r="D417" s="166"/>
      <c r="E417" s="168"/>
      <c r="F417" s="167"/>
      <c r="G417" s="168"/>
      <c r="AO417" s="260"/>
      <c r="AP417" s="260"/>
      <c r="AQ417" s="260"/>
      <c r="AR417" s="260"/>
      <c r="AS417" s="260"/>
      <c r="AT417" s="260"/>
      <c r="AU417" s="260"/>
      <c r="AV417" s="260"/>
      <c r="AW417" s="260"/>
      <c r="AX417" s="260"/>
      <c r="AY417" s="260"/>
      <c r="AZ417" s="260"/>
      <c r="BA417" s="260"/>
      <c r="BB417" s="260"/>
      <c r="BC417" s="260"/>
      <c r="BD417" s="260"/>
      <c r="BE417" s="260"/>
      <c r="BF417" s="260"/>
      <c r="BG417" s="210"/>
      <c r="BH417" s="210"/>
      <c r="BI417" s="210"/>
    </row>
    <row r="418" spans="1:61" x14ac:dyDescent="0.25">
      <c r="A418" s="171" t="s">
        <v>91</v>
      </c>
      <c r="B418" s="164"/>
      <c r="C418" s="299" t="s">
        <v>628</v>
      </c>
      <c r="D418" s="166"/>
      <c r="E418" s="168"/>
      <c r="F418" s="167"/>
      <c r="G418" s="168"/>
      <c r="AO418" s="260"/>
      <c r="AP418" s="260"/>
      <c r="AQ418" s="260"/>
      <c r="AR418" s="260"/>
      <c r="AS418" s="260"/>
      <c r="AT418" s="260"/>
      <c r="AU418" s="260"/>
      <c r="AV418" s="260"/>
      <c r="AW418" s="260"/>
      <c r="AX418" s="260"/>
      <c r="AY418" s="260"/>
      <c r="AZ418" s="260"/>
      <c r="BA418" s="260"/>
      <c r="BB418" s="260"/>
      <c r="BC418" s="260"/>
      <c r="BD418" s="260"/>
      <c r="BE418" s="260"/>
      <c r="BF418" s="260"/>
      <c r="BG418" s="210"/>
      <c r="BH418" s="210"/>
      <c r="BI418" s="210"/>
    </row>
    <row r="419" spans="1:61" x14ac:dyDescent="0.25">
      <c r="A419" s="171" t="s">
        <v>91</v>
      </c>
      <c r="B419" s="164"/>
      <c r="C419" s="299" t="s">
        <v>628</v>
      </c>
      <c r="D419" s="166"/>
      <c r="E419" s="168"/>
      <c r="F419" s="167"/>
      <c r="G419" s="168"/>
      <c r="AO419" s="260"/>
      <c r="AP419" s="260"/>
      <c r="AQ419" s="260"/>
      <c r="AR419" s="260"/>
      <c r="AS419" s="260"/>
      <c r="AT419" s="260"/>
      <c r="AU419" s="260"/>
      <c r="AV419" s="260"/>
      <c r="AW419" s="260"/>
      <c r="AX419" s="260"/>
      <c r="AY419" s="260"/>
      <c r="AZ419" s="260"/>
      <c r="BA419" s="260"/>
      <c r="BB419" s="260"/>
      <c r="BC419" s="260"/>
      <c r="BD419" s="260"/>
      <c r="BE419" s="260"/>
      <c r="BF419" s="260"/>
      <c r="BG419" s="210"/>
      <c r="BH419" s="210"/>
      <c r="BI419" s="210"/>
    </row>
    <row r="420" spans="1:61" x14ac:dyDescent="0.25">
      <c r="A420" s="171" t="s">
        <v>91</v>
      </c>
      <c r="B420" s="164"/>
      <c r="C420" s="299" t="s">
        <v>628</v>
      </c>
      <c r="D420" s="166"/>
      <c r="E420" s="168"/>
      <c r="F420" s="167"/>
      <c r="G420" s="168"/>
      <c r="AO420" s="260"/>
      <c r="AP420" s="260"/>
      <c r="AQ420" s="260"/>
      <c r="AR420" s="260"/>
      <c r="AS420" s="260"/>
      <c r="AT420" s="260"/>
      <c r="AU420" s="260"/>
      <c r="AV420" s="260"/>
      <c r="AW420" s="260"/>
      <c r="AX420" s="260"/>
      <c r="AY420" s="260"/>
      <c r="AZ420" s="260"/>
      <c r="BA420" s="260"/>
      <c r="BB420" s="260"/>
      <c r="BC420" s="260"/>
      <c r="BD420" s="260"/>
      <c r="BE420" s="260"/>
      <c r="BF420" s="260"/>
      <c r="BG420" s="210"/>
      <c r="BH420" s="210"/>
      <c r="BI420" s="210"/>
    </row>
    <row r="421" spans="1:61" x14ac:dyDescent="0.25">
      <c r="A421" s="171" t="s">
        <v>91</v>
      </c>
      <c r="B421" s="164"/>
      <c r="C421" s="299" t="s">
        <v>628</v>
      </c>
      <c r="D421" s="166"/>
      <c r="E421" s="168"/>
      <c r="F421" s="167"/>
      <c r="G421" s="168"/>
      <c r="AO421" s="260"/>
      <c r="AP421" s="260"/>
      <c r="AQ421" s="260"/>
      <c r="AR421" s="260"/>
      <c r="AS421" s="260"/>
      <c r="AT421" s="260"/>
      <c r="AU421" s="260"/>
      <c r="AV421" s="260"/>
      <c r="AW421" s="260"/>
      <c r="AX421" s="260"/>
      <c r="AY421" s="260"/>
      <c r="AZ421" s="260"/>
      <c r="BA421" s="260"/>
      <c r="BB421" s="260"/>
      <c r="BC421" s="260"/>
      <c r="BD421" s="260"/>
      <c r="BE421" s="260"/>
      <c r="BF421" s="260"/>
      <c r="BG421" s="210"/>
      <c r="BH421" s="210"/>
      <c r="BI421" s="210"/>
    </row>
    <row r="422" spans="1:61" x14ac:dyDescent="0.25">
      <c r="A422" s="171" t="s">
        <v>91</v>
      </c>
      <c r="B422" s="164"/>
      <c r="C422" s="299" t="s">
        <v>628</v>
      </c>
      <c r="D422" s="166"/>
      <c r="E422" s="168"/>
      <c r="F422" s="167"/>
      <c r="G422" s="168"/>
      <c r="AO422" s="260"/>
      <c r="AP422" s="260"/>
      <c r="AQ422" s="260"/>
      <c r="AR422" s="260"/>
      <c r="AS422" s="260"/>
      <c r="AT422" s="260"/>
      <c r="AU422" s="260"/>
      <c r="AV422" s="260"/>
      <c r="AW422" s="260"/>
      <c r="AX422" s="260"/>
      <c r="AY422" s="260"/>
      <c r="AZ422" s="260"/>
      <c r="BA422" s="260"/>
      <c r="BB422" s="260"/>
      <c r="BC422" s="260"/>
      <c r="BD422" s="260"/>
      <c r="BE422" s="260"/>
      <c r="BF422" s="260"/>
      <c r="BG422" s="210"/>
      <c r="BH422" s="210"/>
      <c r="BI422" s="210"/>
    </row>
    <row r="423" spans="1:61" x14ac:dyDescent="0.25">
      <c r="A423" s="171" t="s">
        <v>91</v>
      </c>
      <c r="B423" s="164"/>
      <c r="C423" s="299" t="s">
        <v>628</v>
      </c>
      <c r="D423" s="166"/>
      <c r="E423" s="168"/>
      <c r="F423" s="167"/>
      <c r="G423" s="168"/>
      <c r="AO423" s="260"/>
      <c r="AP423" s="260"/>
      <c r="AQ423" s="260"/>
      <c r="AR423" s="260"/>
      <c r="AS423" s="260"/>
      <c r="AT423" s="260"/>
      <c r="AU423" s="260"/>
      <c r="AV423" s="260"/>
      <c r="AW423" s="260"/>
      <c r="AX423" s="260"/>
      <c r="AY423" s="260"/>
      <c r="AZ423" s="260"/>
      <c r="BA423" s="260"/>
      <c r="BB423" s="260"/>
      <c r="BC423" s="260"/>
      <c r="BD423" s="260"/>
      <c r="BE423" s="260"/>
      <c r="BF423" s="260"/>
      <c r="BG423" s="210"/>
      <c r="BH423" s="210"/>
      <c r="BI423" s="210"/>
    </row>
    <row r="424" spans="1:61" x14ac:dyDescent="0.25">
      <c r="A424" s="171" t="s">
        <v>91</v>
      </c>
      <c r="B424" s="164"/>
      <c r="C424" s="299" t="s">
        <v>628</v>
      </c>
      <c r="D424" s="166"/>
      <c r="E424" s="168"/>
      <c r="F424" s="167"/>
      <c r="G424" s="168"/>
      <c r="AO424" s="260"/>
      <c r="AP424" s="260"/>
      <c r="AQ424" s="260"/>
      <c r="AR424" s="260"/>
      <c r="AS424" s="260"/>
      <c r="AT424" s="260"/>
      <c r="AU424" s="260"/>
      <c r="AV424" s="260"/>
      <c r="AW424" s="260"/>
      <c r="AX424" s="260"/>
      <c r="AY424" s="260"/>
      <c r="AZ424" s="260"/>
      <c r="BA424" s="260"/>
      <c r="BB424" s="260"/>
      <c r="BC424" s="260"/>
      <c r="BD424" s="260"/>
      <c r="BE424" s="260"/>
      <c r="BF424" s="260"/>
      <c r="BG424" s="210"/>
      <c r="BH424" s="210"/>
      <c r="BI424" s="210"/>
    </row>
    <row r="425" spans="1:61" x14ac:dyDescent="0.25">
      <c r="A425" s="171" t="s">
        <v>91</v>
      </c>
      <c r="B425" s="164"/>
      <c r="C425" s="299" t="s">
        <v>628</v>
      </c>
      <c r="D425" s="166"/>
      <c r="E425" s="168"/>
      <c r="F425" s="167"/>
      <c r="G425" s="168"/>
      <c r="AO425" s="260"/>
      <c r="AP425" s="260"/>
      <c r="AQ425" s="260"/>
      <c r="AR425" s="260"/>
      <c r="AS425" s="260"/>
      <c r="AT425" s="260"/>
      <c r="AU425" s="260"/>
      <c r="AV425" s="260"/>
      <c r="AW425" s="260"/>
      <c r="AX425" s="260"/>
      <c r="AY425" s="260"/>
      <c r="AZ425" s="260"/>
      <c r="BA425" s="260"/>
      <c r="BB425" s="260"/>
      <c r="BC425" s="260"/>
      <c r="BD425" s="260"/>
      <c r="BE425" s="260"/>
      <c r="BF425" s="260"/>
      <c r="BG425" s="210"/>
      <c r="BH425" s="210"/>
      <c r="BI425" s="210"/>
    </row>
    <row r="426" spans="1:61" x14ac:dyDescent="0.25">
      <c r="A426" s="171" t="s">
        <v>91</v>
      </c>
      <c r="B426" s="164"/>
      <c r="C426" s="299" t="s">
        <v>628</v>
      </c>
      <c r="D426" s="166"/>
      <c r="E426" s="168"/>
      <c r="F426" s="167"/>
      <c r="G426" s="168"/>
      <c r="AO426" s="260"/>
      <c r="AP426" s="260"/>
      <c r="AQ426" s="260"/>
      <c r="AR426" s="260"/>
      <c r="AS426" s="260"/>
      <c r="AT426" s="260"/>
      <c r="AU426" s="260"/>
      <c r="AV426" s="260"/>
      <c r="AW426" s="260"/>
      <c r="AX426" s="260"/>
      <c r="AY426" s="260"/>
      <c r="AZ426" s="260"/>
      <c r="BA426" s="260"/>
      <c r="BB426" s="260"/>
      <c r="BC426" s="260"/>
      <c r="BD426" s="260"/>
      <c r="BE426" s="260"/>
      <c r="BF426" s="260"/>
      <c r="BG426" s="210"/>
      <c r="BH426" s="210"/>
      <c r="BI426" s="210"/>
    </row>
    <row r="427" spans="1:61" x14ac:dyDescent="0.25">
      <c r="A427" s="171" t="s">
        <v>91</v>
      </c>
      <c r="B427" s="164"/>
      <c r="C427" s="299" t="s">
        <v>628</v>
      </c>
      <c r="D427" s="166"/>
      <c r="E427" s="168"/>
      <c r="F427" s="167"/>
      <c r="G427" s="168"/>
      <c r="AO427" s="260"/>
      <c r="AP427" s="260"/>
      <c r="AQ427" s="260"/>
      <c r="AR427" s="260"/>
      <c r="AS427" s="260"/>
      <c r="AT427" s="260"/>
      <c r="AU427" s="260"/>
      <c r="AV427" s="260"/>
      <c r="AW427" s="260"/>
      <c r="AX427" s="260"/>
      <c r="AY427" s="260"/>
      <c r="AZ427" s="260"/>
      <c r="BA427" s="260"/>
      <c r="BB427" s="260"/>
      <c r="BC427" s="260"/>
      <c r="BD427" s="260"/>
      <c r="BE427" s="260"/>
      <c r="BF427" s="260"/>
      <c r="BG427" s="210"/>
      <c r="BH427" s="210"/>
      <c r="BI427" s="210"/>
    </row>
    <row r="428" spans="1:61" x14ac:dyDescent="0.25">
      <c r="A428" s="171" t="s">
        <v>91</v>
      </c>
      <c r="B428" s="164"/>
      <c r="C428" s="299" t="s">
        <v>628</v>
      </c>
      <c r="D428" s="166"/>
      <c r="E428" s="168"/>
      <c r="F428" s="167"/>
      <c r="G428" s="168"/>
      <c r="AO428" s="260"/>
      <c r="AP428" s="260"/>
      <c r="AQ428" s="260"/>
      <c r="AR428" s="260"/>
      <c r="AS428" s="260"/>
      <c r="AT428" s="260"/>
      <c r="AU428" s="260"/>
      <c r="AV428" s="260"/>
      <c r="AW428" s="260"/>
      <c r="AX428" s="260"/>
      <c r="AY428" s="260"/>
      <c r="AZ428" s="260"/>
      <c r="BA428" s="260"/>
      <c r="BB428" s="260"/>
      <c r="BC428" s="260"/>
      <c r="BD428" s="260"/>
      <c r="BE428" s="260"/>
      <c r="BF428" s="260"/>
      <c r="BG428" s="210"/>
      <c r="BH428" s="210"/>
      <c r="BI428" s="210"/>
    </row>
    <row r="429" spans="1:61" x14ac:dyDescent="0.25">
      <c r="A429" s="171" t="s">
        <v>91</v>
      </c>
      <c r="B429" s="164"/>
      <c r="C429" s="299" t="s">
        <v>628</v>
      </c>
      <c r="D429" s="166"/>
      <c r="E429" s="168"/>
      <c r="F429" s="167"/>
      <c r="G429" s="168"/>
      <c r="AO429" s="260"/>
      <c r="AP429" s="260"/>
      <c r="AQ429" s="260"/>
      <c r="AR429" s="260"/>
      <c r="AS429" s="260"/>
      <c r="AT429" s="260"/>
      <c r="AU429" s="260"/>
      <c r="AV429" s="260"/>
      <c r="AW429" s="260"/>
      <c r="AX429" s="260"/>
      <c r="AY429" s="260"/>
      <c r="AZ429" s="260"/>
      <c r="BA429" s="260"/>
      <c r="BB429" s="260"/>
      <c r="BC429" s="260"/>
      <c r="BD429" s="260"/>
      <c r="BE429" s="260"/>
      <c r="BF429" s="260"/>
      <c r="BG429" s="210"/>
      <c r="BH429" s="210"/>
      <c r="BI429" s="210"/>
    </row>
    <row r="430" spans="1:61" x14ac:dyDescent="0.25">
      <c r="A430" s="171" t="s">
        <v>91</v>
      </c>
      <c r="B430" s="164"/>
      <c r="C430" s="299" t="s">
        <v>628</v>
      </c>
      <c r="D430" s="166"/>
      <c r="E430" s="168"/>
      <c r="F430" s="167"/>
      <c r="G430" s="168"/>
      <c r="AO430" s="260"/>
      <c r="AP430" s="260"/>
      <c r="AQ430" s="260"/>
      <c r="AR430" s="260"/>
      <c r="AS430" s="260"/>
      <c r="AT430" s="260"/>
      <c r="AU430" s="260"/>
      <c r="AV430" s="260"/>
      <c r="AW430" s="260"/>
      <c r="AX430" s="260"/>
      <c r="AY430" s="260"/>
      <c r="AZ430" s="260"/>
      <c r="BA430" s="260"/>
      <c r="BB430" s="260"/>
      <c r="BC430" s="260"/>
      <c r="BD430" s="260"/>
      <c r="BE430" s="260"/>
      <c r="BF430" s="260"/>
      <c r="BG430" s="210"/>
      <c r="BH430" s="210"/>
      <c r="BI430" s="210"/>
    </row>
    <row r="431" spans="1:61" x14ac:dyDescent="0.25">
      <c r="A431" s="171" t="s">
        <v>91</v>
      </c>
      <c r="B431" s="164"/>
      <c r="C431" s="299" t="s">
        <v>628</v>
      </c>
      <c r="D431" s="166"/>
      <c r="E431" s="168"/>
      <c r="F431" s="167"/>
      <c r="G431" s="168"/>
      <c r="AO431" s="260"/>
      <c r="AP431" s="260"/>
      <c r="AQ431" s="260"/>
      <c r="AR431" s="260"/>
      <c r="AS431" s="260"/>
      <c r="AT431" s="260"/>
      <c r="AU431" s="260"/>
      <c r="AV431" s="260"/>
      <c r="AW431" s="260"/>
      <c r="AX431" s="260"/>
      <c r="AY431" s="260"/>
      <c r="AZ431" s="260"/>
      <c r="BA431" s="260"/>
      <c r="BB431" s="260"/>
      <c r="BC431" s="260"/>
      <c r="BD431" s="260"/>
      <c r="BE431" s="260"/>
      <c r="BF431" s="260"/>
      <c r="BG431" s="210"/>
      <c r="BH431" s="210"/>
      <c r="BI431" s="210"/>
    </row>
    <row r="432" spans="1:61" x14ac:dyDescent="0.25">
      <c r="A432" s="171" t="s">
        <v>91</v>
      </c>
      <c r="B432" s="164"/>
      <c r="C432" s="299" t="s">
        <v>628</v>
      </c>
      <c r="D432" s="166"/>
      <c r="E432" s="168"/>
      <c r="F432" s="167"/>
      <c r="G432" s="168"/>
      <c r="AO432" s="260"/>
      <c r="AP432" s="260"/>
      <c r="AQ432" s="260"/>
      <c r="AR432" s="260"/>
      <c r="AS432" s="260"/>
      <c r="AT432" s="260"/>
      <c r="AU432" s="260"/>
      <c r="AV432" s="260"/>
      <c r="AW432" s="260"/>
      <c r="AX432" s="260"/>
      <c r="AY432" s="260"/>
      <c r="AZ432" s="260"/>
      <c r="BA432" s="260"/>
      <c r="BB432" s="260"/>
      <c r="BC432" s="260"/>
      <c r="BD432" s="260"/>
      <c r="BE432" s="260"/>
      <c r="BF432" s="260"/>
      <c r="BG432" s="210"/>
      <c r="BH432" s="210"/>
      <c r="BI432" s="210"/>
    </row>
    <row r="433" spans="1:61" x14ac:dyDescent="0.25">
      <c r="A433" s="171" t="s">
        <v>91</v>
      </c>
      <c r="B433" s="164"/>
      <c r="C433" s="299" t="s">
        <v>628</v>
      </c>
      <c r="D433" s="166"/>
      <c r="E433" s="168"/>
      <c r="F433" s="167"/>
      <c r="G433" s="168"/>
      <c r="AO433" s="260"/>
      <c r="AP433" s="260"/>
      <c r="AQ433" s="260"/>
      <c r="AR433" s="260"/>
      <c r="AS433" s="260"/>
      <c r="AT433" s="260"/>
      <c r="AU433" s="260"/>
      <c r="AV433" s="260"/>
      <c r="AW433" s="260"/>
      <c r="AX433" s="260"/>
      <c r="AY433" s="260"/>
      <c r="AZ433" s="260"/>
      <c r="BA433" s="260"/>
      <c r="BB433" s="260"/>
      <c r="BC433" s="260"/>
      <c r="BD433" s="260"/>
      <c r="BE433" s="260"/>
      <c r="BF433" s="260"/>
      <c r="BG433" s="210"/>
      <c r="BH433" s="210"/>
      <c r="BI433" s="210"/>
    </row>
    <row r="434" spans="1:61" x14ac:dyDescent="0.25">
      <c r="A434" s="171" t="s">
        <v>91</v>
      </c>
      <c r="B434" s="164"/>
      <c r="C434" s="299" t="s">
        <v>628</v>
      </c>
      <c r="D434" s="166"/>
      <c r="E434" s="168"/>
      <c r="F434" s="167"/>
      <c r="G434" s="168"/>
      <c r="AO434" s="260"/>
      <c r="AP434" s="260"/>
      <c r="AQ434" s="260"/>
      <c r="AR434" s="260"/>
      <c r="AS434" s="260"/>
      <c r="AT434" s="260"/>
      <c r="AU434" s="260"/>
      <c r="AV434" s="260"/>
      <c r="AW434" s="260"/>
      <c r="AX434" s="260"/>
      <c r="AY434" s="260"/>
      <c r="AZ434" s="260"/>
      <c r="BA434" s="260"/>
      <c r="BB434" s="260"/>
      <c r="BC434" s="260"/>
      <c r="BD434" s="260"/>
      <c r="BE434" s="260"/>
      <c r="BF434" s="260"/>
      <c r="BG434" s="210"/>
      <c r="BH434" s="210"/>
      <c r="BI434" s="210"/>
    </row>
    <row r="435" spans="1:61" x14ac:dyDescent="0.25">
      <c r="A435" s="171" t="s">
        <v>91</v>
      </c>
      <c r="B435" s="164"/>
      <c r="C435" s="299" t="s">
        <v>628</v>
      </c>
      <c r="D435" s="166"/>
      <c r="E435" s="168"/>
      <c r="F435" s="167"/>
      <c r="G435" s="168"/>
      <c r="AO435" s="260"/>
      <c r="AP435" s="260"/>
      <c r="AQ435" s="260"/>
      <c r="AR435" s="260"/>
      <c r="AS435" s="260"/>
      <c r="AT435" s="260"/>
      <c r="AU435" s="260"/>
      <c r="AV435" s="260"/>
      <c r="AW435" s="260"/>
      <c r="AX435" s="260"/>
      <c r="AY435" s="260"/>
      <c r="AZ435" s="260"/>
      <c r="BA435" s="260"/>
      <c r="BB435" s="260"/>
      <c r="BC435" s="260"/>
      <c r="BD435" s="260"/>
      <c r="BE435" s="260"/>
      <c r="BF435" s="260"/>
      <c r="BG435" s="210"/>
      <c r="BH435" s="210"/>
      <c r="BI435" s="210"/>
    </row>
    <row r="436" spans="1:61" x14ac:dyDescent="0.25">
      <c r="A436" s="171" t="s">
        <v>91</v>
      </c>
      <c r="B436" s="164"/>
      <c r="C436" s="299" t="s">
        <v>628</v>
      </c>
      <c r="D436" s="166"/>
      <c r="E436" s="168"/>
      <c r="F436" s="167"/>
      <c r="G436" s="168"/>
      <c r="AO436" s="260"/>
      <c r="AP436" s="260"/>
      <c r="AQ436" s="260"/>
      <c r="AR436" s="260"/>
      <c r="AS436" s="260"/>
      <c r="AT436" s="260"/>
      <c r="AU436" s="260"/>
      <c r="AV436" s="260"/>
      <c r="AW436" s="260"/>
      <c r="AX436" s="260"/>
      <c r="AY436" s="260"/>
      <c r="AZ436" s="260"/>
      <c r="BA436" s="260"/>
      <c r="BB436" s="260"/>
      <c r="BC436" s="260"/>
      <c r="BD436" s="260"/>
      <c r="BE436" s="260"/>
      <c r="BF436" s="260"/>
      <c r="BG436" s="210"/>
      <c r="BH436" s="210"/>
      <c r="BI436" s="210"/>
    </row>
    <row r="437" spans="1:61" x14ac:dyDescent="0.25">
      <c r="A437" s="171" t="s">
        <v>91</v>
      </c>
      <c r="B437" s="164"/>
      <c r="C437" s="299" t="s">
        <v>628</v>
      </c>
      <c r="D437" s="166"/>
      <c r="E437" s="168"/>
      <c r="F437" s="167"/>
      <c r="G437" s="168"/>
      <c r="AO437" s="260"/>
      <c r="AP437" s="260"/>
      <c r="AQ437" s="260"/>
      <c r="AR437" s="260"/>
      <c r="AS437" s="260"/>
      <c r="AT437" s="260"/>
      <c r="AU437" s="260"/>
      <c r="AV437" s="260"/>
      <c r="AW437" s="260"/>
      <c r="AX437" s="260"/>
      <c r="AY437" s="260"/>
      <c r="AZ437" s="260"/>
      <c r="BA437" s="260"/>
      <c r="BB437" s="260"/>
      <c r="BC437" s="260"/>
      <c r="BD437" s="260"/>
      <c r="BE437" s="260"/>
      <c r="BF437" s="260"/>
      <c r="BG437" s="210"/>
      <c r="BH437" s="210"/>
      <c r="BI437" s="210"/>
    </row>
    <row r="438" spans="1:61" x14ac:dyDescent="0.25">
      <c r="A438" s="171" t="s">
        <v>91</v>
      </c>
      <c r="B438" s="164"/>
      <c r="C438" s="299" t="s">
        <v>628</v>
      </c>
      <c r="D438" s="166"/>
      <c r="E438" s="168"/>
      <c r="F438" s="167"/>
      <c r="G438" s="168"/>
      <c r="AO438" s="260"/>
      <c r="AP438" s="260"/>
      <c r="AQ438" s="260"/>
      <c r="AR438" s="260"/>
      <c r="AS438" s="260"/>
      <c r="AT438" s="260"/>
      <c r="AU438" s="260"/>
      <c r="AV438" s="260"/>
      <c r="AW438" s="260"/>
      <c r="AX438" s="260"/>
      <c r="AY438" s="260"/>
      <c r="AZ438" s="260"/>
      <c r="BA438" s="260"/>
      <c r="BB438" s="260"/>
      <c r="BC438" s="260"/>
      <c r="BD438" s="260"/>
      <c r="BE438" s="260"/>
      <c r="BF438" s="260"/>
      <c r="BG438" s="210"/>
      <c r="BH438" s="210"/>
      <c r="BI438" s="210"/>
    </row>
    <row r="439" spans="1:61" x14ac:dyDescent="0.25">
      <c r="A439" s="171" t="s">
        <v>91</v>
      </c>
      <c r="B439" s="164"/>
      <c r="C439" s="299" t="s">
        <v>628</v>
      </c>
      <c r="D439" s="166"/>
      <c r="E439" s="168"/>
      <c r="F439" s="167"/>
      <c r="G439" s="168"/>
      <c r="AO439" s="260"/>
      <c r="AP439" s="260"/>
      <c r="AQ439" s="260"/>
      <c r="AR439" s="260"/>
      <c r="AS439" s="260"/>
      <c r="AT439" s="260"/>
      <c r="AU439" s="260"/>
      <c r="AV439" s="260"/>
      <c r="AW439" s="260"/>
      <c r="AX439" s="260"/>
      <c r="AY439" s="260"/>
      <c r="AZ439" s="260"/>
      <c r="BA439" s="260"/>
      <c r="BB439" s="260"/>
      <c r="BC439" s="260"/>
      <c r="BD439" s="260"/>
      <c r="BE439" s="260"/>
      <c r="BF439" s="260"/>
      <c r="BG439" s="210"/>
      <c r="BH439" s="210"/>
      <c r="BI439" s="210"/>
    </row>
    <row r="440" spans="1:61" x14ac:dyDescent="0.25">
      <c r="A440" s="171" t="s">
        <v>91</v>
      </c>
      <c r="B440" s="164"/>
      <c r="C440" s="299" t="s">
        <v>628</v>
      </c>
      <c r="D440" s="166"/>
      <c r="E440" s="168"/>
      <c r="F440" s="167"/>
      <c r="G440" s="168"/>
      <c r="AO440" s="260"/>
      <c r="AP440" s="260"/>
      <c r="AQ440" s="260"/>
      <c r="AR440" s="260"/>
      <c r="AS440" s="260"/>
      <c r="AT440" s="260"/>
      <c r="AU440" s="260"/>
      <c r="AV440" s="260"/>
      <c r="AW440" s="260"/>
      <c r="AX440" s="260"/>
      <c r="AY440" s="260"/>
      <c r="AZ440" s="260"/>
      <c r="BA440" s="260"/>
      <c r="BB440" s="260"/>
      <c r="BC440" s="260"/>
      <c r="BD440" s="260"/>
      <c r="BE440" s="260"/>
      <c r="BF440" s="260"/>
      <c r="BG440" s="210"/>
      <c r="BH440" s="210"/>
      <c r="BI440" s="210"/>
    </row>
    <row r="441" spans="1:61" x14ac:dyDescent="0.25">
      <c r="A441" s="171" t="s">
        <v>91</v>
      </c>
      <c r="B441" s="164"/>
      <c r="C441" s="299" t="s">
        <v>628</v>
      </c>
      <c r="D441" s="166"/>
      <c r="E441" s="168"/>
      <c r="F441" s="167"/>
      <c r="G441" s="168"/>
      <c r="AO441" s="260"/>
      <c r="AP441" s="260"/>
      <c r="AQ441" s="260"/>
      <c r="AR441" s="260"/>
      <c r="AS441" s="260"/>
      <c r="AT441" s="260"/>
      <c r="AU441" s="260"/>
      <c r="AV441" s="260"/>
      <c r="AW441" s="260"/>
      <c r="AX441" s="260"/>
      <c r="AY441" s="260"/>
      <c r="AZ441" s="260"/>
      <c r="BA441" s="260"/>
      <c r="BB441" s="260"/>
      <c r="BC441" s="260"/>
      <c r="BD441" s="260"/>
      <c r="BE441" s="260"/>
      <c r="BF441" s="260"/>
      <c r="BG441" s="210"/>
      <c r="BH441" s="210"/>
      <c r="BI441" s="210"/>
    </row>
    <row r="442" spans="1:61" x14ac:dyDescent="0.25">
      <c r="A442" s="171" t="s">
        <v>91</v>
      </c>
      <c r="B442" s="164"/>
      <c r="C442" s="299" t="s">
        <v>628</v>
      </c>
      <c r="D442" s="166"/>
      <c r="E442" s="168"/>
      <c r="F442" s="167"/>
      <c r="G442" s="168"/>
      <c r="AO442" s="260"/>
      <c r="AP442" s="260"/>
      <c r="AQ442" s="260"/>
      <c r="AR442" s="260"/>
      <c r="AS442" s="260"/>
      <c r="AT442" s="260"/>
      <c r="AU442" s="260"/>
      <c r="AV442" s="260"/>
      <c r="AW442" s="260"/>
      <c r="AX442" s="260"/>
      <c r="AY442" s="260"/>
      <c r="AZ442" s="260"/>
      <c r="BA442" s="260"/>
      <c r="BB442" s="260"/>
      <c r="BC442" s="260"/>
      <c r="BD442" s="260"/>
      <c r="BE442" s="260"/>
      <c r="BF442" s="260"/>
      <c r="BG442" s="210"/>
      <c r="BH442" s="210"/>
      <c r="BI442" s="210"/>
    </row>
    <row r="443" spans="1:61" x14ac:dyDescent="0.25">
      <c r="A443" s="171" t="s">
        <v>91</v>
      </c>
      <c r="B443" s="164"/>
      <c r="C443" s="299" t="s">
        <v>628</v>
      </c>
      <c r="D443" s="166"/>
      <c r="E443" s="168"/>
      <c r="F443" s="167"/>
      <c r="G443" s="168"/>
      <c r="AO443" s="260"/>
      <c r="AP443" s="260"/>
      <c r="AQ443" s="260"/>
      <c r="AR443" s="260"/>
      <c r="AS443" s="260"/>
      <c r="AT443" s="260"/>
      <c r="AU443" s="260"/>
      <c r="AV443" s="260"/>
      <c r="AW443" s="260"/>
      <c r="AX443" s="260"/>
      <c r="AY443" s="260"/>
      <c r="AZ443" s="260"/>
      <c r="BA443" s="260"/>
      <c r="BB443" s="260"/>
      <c r="BC443" s="260"/>
      <c r="BD443" s="260"/>
      <c r="BE443" s="260"/>
      <c r="BF443" s="260"/>
      <c r="BG443" s="210"/>
      <c r="BH443" s="210"/>
      <c r="BI443" s="210"/>
    </row>
    <row r="444" spans="1:61" x14ac:dyDescent="0.25">
      <c r="A444" s="171" t="s">
        <v>91</v>
      </c>
      <c r="B444" s="164"/>
      <c r="C444" s="299" t="s">
        <v>628</v>
      </c>
      <c r="D444" s="166"/>
      <c r="E444" s="168"/>
      <c r="F444" s="167"/>
      <c r="G444" s="168"/>
      <c r="AO444" s="260"/>
      <c r="AP444" s="260"/>
      <c r="AQ444" s="260"/>
      <c r="AR444" s="260"/>
      <c r="AS444" s="260"/>
      <c r="AT444" s="260"/>
      <c r="AU444" s="260"/>
      <c r="AV444" s="260"/>
      <c r="AW444" s="260"/>
      <c r="AX444" s="260"/>
      <c r="AY444" s="260"/>
      <c r="AZ444" s="260"/>
      <c r="BA444" s="260"/>
      <c r="BB444" s="260"/>
      <c r="BC444" s="260"/>
      <c r="BD444" s="260"/>
      <c r="BE444" s="260"/>
      <c r="BF444" s="260"/>
      <c r="BG444" s="210"/>
      <c r="BH444" s="210"/>
      <c r="BI444" s="210"/>
    </row>
    <row r="445" spans="1:61" x14ac:dyDescent="0.25">
      <c r="A445" s="171" t="s">
        <v>91</v>
      </c>
      <c r="B445" s="164"/>
      <c r="C445" s="299" t="s">
        <v>628</v>
      </c>
      <c r="D445" s="166"/>
      <c r="E445" s="168"/>
      <c r="F445" s="167"/>
      <c r="G445" s="168"/>
      <c r="AO445" s="260"/>
      <c r="AP445" s="260"/>
      <c r="AQ445" s="260"/>
      <c r="AR445" s="260"/>
      <c r="AS445" s="260"/>
      <c r="AT445" s="260"/>
      <c r="AU445" s="260"/>
      <c r="AV445" s="260"/>
      <c r="AW445" s="260"/>
      <c r="AX445" s="260"/>
      <c r="AY445" s="260"/>
      <c r="AZ445" s="260"/>
      <c r="BA445" s="260"/>
      <c r="BB445" s="260"/>
      <c r="BC445" s="260"/>
      <c r="BD445" s="260"/>
      <c r="BE445" s="260"/>
      <c r="BF445" s="260"/>
      <c r="BG445" s="210"/>
      <c r="BH445" s="210"/>
      <c r="BI445" s="210"/>
    </row>
    <row r="446" spans="1:61" x14ac:dyDescent="0.25">
      <c r="A446" s="171" t="s">
        <v>91</v>
      </c>
      <c r="B446" s="164"/>
      <c r="C446" s="299" t="s">
        <v>628</v>
      </c>
      <c r="D446" s="166"/>
      <c r="E446" s="168"/>
      <c r="F446" s="167"/>
      <c r="G446" s="168"/>
      <c r="AO446" s="260"/>
      <c r="AP446" s="260"/>
      <c r="AQ446" s="260"/>
      <c r="AR446" s="260"/>
      <c r="AS446" s="260"/>
      <c r="AT446" s="260"/>
      <c r="AU446" s="260"/>
      <c r="AV446" s="260"/>
      <c r="AW446" s="260"/>
      <c r="AX446" s="260"/>
      <c r="AY446" s="260"/>
      <c r="AZ446" s="260"/>
      <c r="BA446" s="260"/>
      <c r="BB446" s="260"/>
      <c r="BC446" s="260"/>
      <c r="BD446" s="260"/>
      <c r="BE446" s="260"/>
      <c r="BF446" s="260"/>
      <c r="BG446" s="210"/>
      <c r="BH446" s="210"/>
      <c r="BI446" s="210"/>
    </row>
    <row r="447" spans="1:61" x14ac:dyDescent="0.25">
      <c r="A447" s="171" t="s">
        <v>91</v>
      </c>
      <c r="B447" s="164"/>
      <c r="C447" s="299" t="s">
        <v>628</v>
      </c>
      <c r="D447" s="166"/>
      <c r="E447" s="168"/>
      <c r="F447" s="167"/>
      <c r="G447" s="168"/>
      <c r="AO447" s="260"/>
      <c r="AP447" s="260"/>
      <c r="AQ447" s="260"/>
      <c r="AR447" s="260"/>
      <c r="AS447" s="260"/>
      <c r="AT447" s="260"/>
      <c r="AU447" s="260"/>
      <c r="AV447" s="260"/>
      <c r="AW447" s="260"/>
      <c r="AX447" s="260"/>
      <c r="AY447" s="260"/>
      <c r="AZ447" s="260"/>
      <c r="BA447" s="260"/>
      <c r="BB447" s="260"/>
      <c r="BC447" s="260"/>
      <c r="BD447" s="260"/>
      <c r="BE447" s="260"/>
      <c r="BF447" s="260"/>
      <c r="BG447" s="210"/>
      <c r="BH447" s="210"/>
      <c r="BI447" s="210"/>
    </row>
    <row r="448" spans="1:61" x14ac:dyDescent="0.25">
      <c r="A448" s="171" t="s">
        <v>91</v>
      </c>
      <c r="B448" s="164"/>
      <c r="C448" s="299" t="s">
        <v>628</v>
      </c>
      <c r="D448" s="166"/>
      <c r="E448" s="168"/>
      <c r="F448" s="167"/>
      <c r="G448" s="168"/>
      <c r="AO448" s="260"/>
      <c r="AP448" s="260"/>
      <c r="AQ448" s="260"/>
      <c r="AR448" s="260"/>
      <c r="AS448" s="260"/>
      <c r="AT448" s="260"/>
      <c r="AU448" s="260"/>
      <c r="AV448" s="260"/>
      <c r="AW448" s="260"/>
      <c r="AX448" s="260"/>
      <c r="AY448" s="260"/>
      <c r="AZ448" s="260"/>
      <c r="BA448" s="260"/>
      <c r="BB448" s="260"/>
      <c r="BC448" s="260"/>
      <c r="BD448" s="260"/>
      <c r="BE448" s="260"/>
      <c r="BF448" s="260"/>
      <c r="BG448" s="210"/>
      <c r="BH448" s="210"/>
      <c r="BI448" s="210"/>
    </row>
    <row r="449" spans="1:61" x14ac:dyDescent="0.25">
      <c r="A449" s="171" t="s">
        <v>91</v>
      </c>
      <c r="B449" s="164"/>
      <c r="C449" s="299" t="s">
        <v>628</v>
      </c>
      <c r="D449" s="166"/>
      <c r="E449" s="168"/>
      <c r="F449" s="167"/>
      <c r="G449" s="168"/>
      <c r="AO449" s="260"/>
      <c r="AP449" s="260"/>
      <c r="AQ449" s="260"/>
      <c r="AR449" s="260"/>
      <c r="AS449" s="260"/>
      <c r="AT449" s="260"/>
      <c r="AU449" s="260"/>
      <c r="AV449" s="260"/>
      <c r="AW449" s="260"/>
      <c r="AX449" s="260"/>
      <c r="AY449" s="260"/>
      <c r="AZ449" s="260"/>
      <c r="BA449" s="260"/>
      <c r="BB449" s="260"/>
      <c r="BC449" s="260"/>
      <c r="BD449" s="260"/>
      <c r="BE449" s="260"/>
      <c r="BF449" s="260"/>
      <c r="BG449" s="210"/>
      <c r="BH449" s="210"/>
      <c r="BI449" s="210"/>
    </row>
    <row r="450" spans="1:61" x14ac:dyDescent="0.25">
      <c r="A450" s="171" t="s">
        <v>91</v>
      </c>
      <c r="B450" s="164"/>
      <c r="C450" s="299" t="s">
        <v>628</v>
      </c>
      <c r="D450" s="166"/>
      <c r="E450" s="168"/>
      <c r="F450" s="167"/>
      <c r="G450" s="168"/>
      <c r="AO450" s="260"/>
      <c r="AP450" s="260"/>
      <c r="AQ450" s="260"/>
      <c r="AR450" s="260"/>
      <c r="AS450" s="260"/>
      <c r="AT450" s="260"/>
      <c r="AU450" s="260"/>
      <c r="AV450" s="260"/>
      <c r="AW450" s="260"/>
      <c r="AX450" s="260"/>
      <c r="AY450" s="260"/>
      <c r="AZ450" s="260"/>
      <c r="BA450" s="260"/>
      <c r="BB450" s="260"/>
      <c r="BC450" s="260"/>
      <c r="BD450" s="260"/>
      <c r="BE450" s="260"/>
      <c r="BF450" s="260"/>
      <c r="BG450" s="210"/>
      <c r="BH450" s="210"/>
      <c r="BI450" s="210"/>
    </row>
    <row r="451" spans="1:61" x14ac:dyDescent="0.25">
      <c r="A451" s="171" t="s">
        <v>91</v>
      </c>
      <c r="B451" s="164"/>
      <c r="C451" s="299" t="s">
        <v>628</v>
      </c>
      <c r="D451" s="166"/>
      <c r="E451" s="168"/>
      <c r="F451" s="167"/>
      <c r="G451" s="168"/>
      <c r="AO451" s="260"/>
      <c r="AP451" s="260"/>
      <c r="AQ451" s="260"/>
      <c r="AR451" s="260"/>
      <c r="AS451" s="260"/>
      <c r="AT451" s="260"/>
      <c r="AU451" s="260"/>
      <c r="AV451" s="260"/>
      <c r="AW451" s="260"/>
      <c r="AX451" s="260"/>
      <c r="AY451" s="260"/>
      <c r="AZ451" s="260"/>
      <c r="BA451" s="260"/>
      <c r="BB451" s="260"/>
      <c r="BC451" s="260"/>
      <c r="BD451" s="260"/>
      <c r="BE451" s="260"/>
      <c r="BF451" s="260"/>
      <c r="BG451" s="210"/>
      <c r="BH451" s="210"/>
      <c r="BI451" s="210"/>
    </row>
    <row r="452" spans="1:61" x14ac:dyDescent="0.25">
      <c r="A452" s="171" t="s">
        <v>91</v>
      </c>
      <c r="B452" s="164"/>
      <c r="C452" s="299" t="s">
        <v>628</v>
      </c>
      <c r="D452" s="166"/>
      <c r="E452" s="168"/>
      <c r="F452" s="167"/>
      <c r="G452" s="168"/>
      <c r="AO452" s="260"/>
      <c r="AP452" s="260"/>
      <c r="AQ452" s="260"/>
      <c r="AR452" s="260"/>
      <c r="AS452" s="260"/>
      <c r="AT452" s="260"/>
      <c r="AU452" s="260"/>
      <c r="AV452" s="260"/>
      <c r="AW452" s="260"/>
      <c r="AX452" s="260"/>
      <c r="AY452" s="260"/>
      <c r="AZ452" s="260"/>
      <c r="BA452" s="260"/>
      <c r="BB452" s="260"/>
      <c r="BC452" s="260"/>
      <c r="BD452" s="260"/>
      <c r="BE452" s="260"/>
      <c r="BF452" s="260"/>
      <c r="BG452" s="210"/>
      <c r="BH452" s="210"/>
      <c r="BI452" s="210"/>
    </row>
    <row r="453" spans="1:61" x14ac:dyDescent="0.25">
      <c r="A453" s="171" t="s">
        <v>91</v>
      </c>
      <c r="B453" s="164"/>
      <c r="C453" s="299" t="s">
        <v>628</v>
      </c>
      <c r="D453" s="166"/>
      <c r="E453" s="168"/>
      <c r="F453" s="167"/>
      <c r="G453" s="168"/>
      <c r="AO453" s="260"/>
      <c r="AP453" s="260"/>
      <c r="AQ453" s="260"/>
      <c r="AR453" s="260"/>
      <c r="AS453" s="260"/>
      <c r="AT453" s="260"/>
      <c r="AU453" s="260"/>
      <c r="AV453" s="260"/>
      <c r="AW453" s="260"/>
      <c r="AX453" s="260"/>
      <c r="AY453" s="260"/>
      <c r="AZ453" s="260"/>
      <c r="BA453" s="260"/>
      <c r="BB453" s="260"/>
      <c r="BC453" s="260"/>
      <c r="BD453" s="260"/>
      <c r="BE453" s="260"/>
      <c r="BF453" s="260"/>
      <c r="BG453" s="210"/>
      <c r="BH453" s="210"/>
      <c r="BI453" s="210"/>
    </row>
    <row r="454" spans="1:61" x14ac:dyDescent="0.25">
      <c r="A454" s="171" t="s">
        <v>91</v>
      </c>
      <c r="B454" s="164"/>
      <c r="C454" s="299" t="s">
        <v>628</v>
      </c>
      <c r="D454" s="166"/>
      <c r="E454" s="168"/>
      <c r="F454" s="167"/>
      <c r="G454" s="168"/>
      <c r="AO454" s="260"/>
      <c r="AP454" s="260"/>
      <c r="AQ454" s="260"/>
      <c r="AR454" s="260"/>
      <c r="AS454" s="260"/>
      <c r="AT454" s="260"/>
      <c r="AU454" s="260"/>
      <c r="AV454" s="260"/>
      <c r="AW454" s="260"/>
      <c r="AX454" s="260"/>
      <c r="AY454" s="260"/>
      <c r="AZ454" s="260"/>
      <c r="BA454" s="260"/>
      <c r="BB454" s="260"/>
      <c r="BC454" s="260"/>
      <c r="BD454" s="260"/>
      <c r="BE454" s="260"/>
      <c r="BF454" s="260"/>
      <c r="BG454" s="210"/>
      <c r="BH454" s="210"/>
      <c r="BI454" s="210"/>
    </row>
    <row r="455" spans="1:61" x14ac:dyDescent="0.25">
      <c r="A455" s="171" t="s">
        <v>91</v>
      </c>
      <c r="B455" s="164"/>
      <c r="C455" s="299" t="s">
        <v>628</v>
      </c>
      <c r="D455" s="166"/>
      <c r="E455" s="168"/>
      <c r="F455" s="167"/>
      <c r="G455" s="168"/>
      <c r="AO455" s="260"/>
      <c r="AP455" s="260"/>
      <c r="AQ455" s="260"/>
      <c r="AR455" s="260"/>
      <c r="AS455" s="260"/>
      <c r="AT455" s="260"/>
      <c r="AU455" s="260"/>
      <c r="AV455" s="260"/>
      <c r="AW455" s="260"/>
      <c r="AX455" s="260"/>
      <c r="AY455" s="260"/>
      <c r="AZ455" s="260"/>
      <c r="BA455" s="260"/>
      <c r="BB455" s="260"/>
      <c r="BC455" s="260"/>
      <c r="BD455" s="260"/>
      <c r="BE455" s="260"/>
      <c r="BF455" s="260"/>
      <c r="BG455" s="210"/>
      <c r="BH455" s="210"/>
      <c r="BI455" s="210"/>
    </row>
    <row r="456" spans="1:61" x14ac:dyDescent="0.25">
      <c r="A456" s="171" t="s">
        <v>91</v>
      </c>
      <c r="B456" s="164"/>
      <c r="C456" s="299" t="s">
        <v>628</v>
      </c>
      <c r="D456" s="166"/>
      <c r="E456" s="168"/>
      <c r="F456" s="167"/>
      <c r="G456" s="168"/>
      <c r="AO456" s="260"/>
      <c r="AP456" s="260"/>
      <c r="AQ456" s="260"/>
      <c r="AR456" s="260"/>
      <c r="AS456" s="260"/>
      <c r="AT456" s="260"/>
      <c r="AU456" s="260"/>
      <c r="AV456" s="260"/>
      <c r="AW456" s="260"/>
      <c r="AX456" s="260"/>
      <c r="AY456" s="260"/>
      <c r="AZ456" s="260"/>
      <c r="BA456" s="260"/>
      <c r="BB456" s="260"/>
      <c r="BC456" s="260"/>
      <c r="BD456" s="260"/>
      <c r="BE456" s="260"/>
      <c r="BF456" s="260"/>
      <c r="BG456" s="210"/>
      <c r="BH456" s="210"/>
      <c r="BI456" s="210"/>
    </row>
    <row r="457" spans="1:61" x14ac:dyDescent="0.25">
      <c r="A457" s="171" t="s">
        <v>91</v>
      </c>
      <c r="B457" s="164"/>
      <c r="C457" s="299" t="s">
        <v>628</v>
      </c>
      <c r="D457" s="166"/>
      <c r="E457" s="168"/>
      <c r="F457" s="167"/>
      <c r="G457" s="168"/>
      <c r="AO457" s="260"/>
      <c r="AP457" s="260"/>
      <c r="AQ457" s="260"/>
      <c r="AR457" s="260"/>
      <c r="AS457" s="260"/>
      <c r="AT457" s="260"/>
      <c r="AU457" s="260"/>
      <c r="AV457" s="260"/>
      <c r="AW457" s="260"/>
      <c r="AX457" s="260"/>
      <c r="AY457" s="260"/>
      <c r="AZ457" s="260"/>
      <c r="BA457" s="260"/>
      <c r="BB457" s="260"/>
      <c r="BC457" s="260"/>
      <c r="BD457" s="260"/>
      <c r="BE457" s="260"/>
      <c r="BF457" s="260"/>
      <c r="BG457" s="210"/>
      <c r="BH457" s="210"/>
      <c r="BI457" s="210"/>
    </row>
    <row r="458" spans="1:61" x14ac:dyDescent="0.25">
      <c r="A458" s="171" t="s">
        <v>91</v>
      </c>
      <c r="B458" s="164"/>
      <c r="C458" s="299" t="s">
        <v>628</v>
      </c>
      <c r="D458" s="166"/>
      <c r="E458" s="168"/>
      <c r="F458" s="167"/>
      <c r="G458" s="168"/>
      <c r="AO458" s="260"/>
      <c r="AP458" s="260"/>
      <c r="AQ458" s="260"/>
      <c r="AR458" s="260"/>
      <c r="AS458" s="260"/>
      <c r="AT458" s="260"/>
      <c r="AU458" s="260"/>
      <c r="AV458" s="260"/>
      <c r="AW458" s="260"/>
      <c r="AX458" s="260"/>
      <c r="AY458" s="260"/>
      <c r="AZ458" s="260"/>
      <c r="BA458" s="260"/>
      <c r="BB458" s="260"/>
      <c r="BC458" s="260"/>
      <c r="BD458" s="260"/>
      <c r="BE458" s="260"/>
      <c r="BF458" s="260"/>
      <c r="BG458" s="210"/>
      <c r="BH458" s="210"/>
      <c r="BI458" s="210"/>
    </row>
    <row r="459" spans="1:61" x14ac:dyDescent="0.25">
      <c r="A459" s="171" t="s">
        <v>91</v>
      </c>
      <c r="B459" s="164"/>
      <c r="C459" s="299" t="s">
        <v>628</v>
      </c>
      <c r="D459" s="166"/>
      <c r="E459" s="168"/>
      <c r="F459" s="167"/>
      <c r="G459" s="168"/>
      <c r="AO459" s="260"/>
      <c r="AP459" s="260"/>
      <c r="AQ459" s="260"/>
      <c r="AR459" s="260"/>
      <c r="AS459" s="260"/>
      <c r="AT459" s="260"/>
      <c r="AU459" s="260"/>
      <c r="AV459" s="260"/>
      <c r="AW459" s="260"/>
      <c r="AX459" s="260"/>
      <c r="AY459" s="260"/>
      <c r="AZ459" s="260"/>
      <c r="BA459" s="260"/>
      <c r="BB459" s="260"/>
      <c r="BC459" s="260"/>
      <c r="BD459" s="260"/>
      <c r="BE459" s="260"/>
      <c r="BF459" s="260"/>
      <c r="BG459" s="210"/>
      <c r="BH459" s="210"/>
      <c r="BI459" s="210"/>
    </row>
    <row r="460" spans="1:61" x14ac:dyDescent="0.25">
      <c r="A460" s="171" t="s">
        <v>91</v>
      </c>
      <c r="B460" s="164"/>
      <c r="C460" s="299" t="s">
        <v>628</v>
      </c>
      <c r="D460" s="166"/>
      <c r="E460" s="168"/>
      <c r="F460" s="167"/>
      <c r="G460" s="168"/>
      <c r="AO460" s="260"/>
      <c r="AP460" s="260"/>
      <c r="AQ460" s="260"/>
      <c r="AR460" s="260"/>
      <c r="AS460" s="260"/>
      <c r="AT460" s="260"/>
      <c r="AU460" s="260"/>
      <c r="AV460" s="260"/>
      <c r="AW460" s="260"/>
      <c r="AX460" s="260"/>
      <c r="AY460" s="260"/>
      <c r="AZ460" s="260"/>
      <c r="BA460" s="260"/>
      <c r="BB460" s="260"/>
      <c r="BC460" s="260"/>
      <c r="BD460" s="260"/>
      <c r="BE460" s="260"/>
      <c r="BF460" s="260"/>
      <c r="BG460" s="210"/>
      <c r="BH460" s="210"/>
      <c r="BI460" s="210"/>
    </row>
    <row r="461" spans="1:61" x14ac:dyDescent="0.25">
      <c r="A461" s="171" t="s">
        <v>91</v>
      </c>
      <c r="B461" s="164"/>
      <c r="C461" s="299" t="s">
        <v>628</v>
      </c>
      <c r="D461" s="166"/>
      <c r="E461" s="168"/>
      <c r="F461" s="167"/>
      <c r="G461" s="168"/>
      <c r="AO461" s="260"/>
      <c r="AP461" s="260"/>
      <c r="AQ461" s="260"/>
      <c r="AR461" s="260"/>
      <c r="AS461" s="260"/>
      <c r="AT461" s="260"/>
      <c r="AU461" s="260"/>
      <c r="AV461" s="260"/>
      <c r="AW461" s="260"/>
      <c r="AX461" s="260"/>
      <c r="AY461" s="260"/>
      <c r="AZ461" s="260"/>
      <c r="BA461" s="260"/>
      <c r="BB461" s="260"/>
      <c r="BC461" s="260"/>
      <c r="BD461" s="260"/>
      <c r="BE461" s="260"/>
      <c r="BF461" s="260"/>
      <c r="BG461" s="210"/>
      <c r="BH461" s="210"/>
      <c r="BI461" s="210"/>
    </row>
    <row r="462" spans="1:61" x14ac:dyDescent="0.25">
      <c r="A462" s="171" t="s">
        <v>91</v>
      </c>
      <c r="B462" s="164"/>
      <c r="C462" s="299" t="s">
        <v>628</v>
      </c>
      <c r="D462" s="166"/>
      <c r="E462" s="168"/>
      <c r="F462" s="167"/>
      <c r="G462" s="168"/>
      <c r="AO462" s="260"/>
      <c r="AP462" s="260"/>
      <c r="AQ462" s="260"/>
      <c r="AR462" s="260"/>
      <c r="AS462" s="260"/>
      <c r="AT462" s="260"/>
      <c r="AU462" s="260"/>
      <c r="AV462" s="260"/>
      <c r="AW462" s="260"/>
      <c r="AX462" s="260"/>
      <c r="AY462" s="260"/>
      <c r="AZ462" s="260"/>
      <c r="BA462" s="260"/>
      <c r="BB462" s="260"/>
      <c r="BC462" s="260"/>
      <c r="BD462" s="260"/>
      <c r="BE462" s="260"/>
      <c r="BF462" s="260"/>
      <c r="BG462" s="210"/>
      <c r="BH462" s="210"/>
      <c r="BI462" s="210"/>
    </row>
    <row r="463" spans="1:61" x14ac:dyDescent="0.25">
      <c r="A463" s="171" t="s">
        <v>91</v>
      </c>
      <c r="B463" s="164"/>
      <c r="C463" s="299" t="s">
        <v>628</v>
      </c>
      <c r="D463" s="166"/>
      <c r="E463" s="168"/>
      <c r="F463" s="167"/>
      <c r="G463" s="168"/>
      <c r="AO463" s="260"/>
      <c r="AP463" s="260"/>
      <c r="AQ463" s="260"/>
      <c r="AR463" s="260"/>
      <c r="AS463" s="260"/>
      <c r="AT463" s="260"/>
      <c r="AU463" s="260"/>
      <c r="AV463" s="260"/>
      <c r="AW463" s="260"/>
      <c r="AX463" s="260"/>
      <c r="AY463" s="260"/>
      <c r="AZ463" s="260"/>
      <c r="BA463" s="260"/>
      <c r="BB463" s="260"/>
      <c r="BC463" s="260"/>
      <c r="BD463" s="260"/>
      <c r="BE463" s="260"/>
      <c r="BF463" s="260"/>
      <c r="BG463" s="210"/>
      <c r="BH463" s="210"/>
      <c r="BI463" s="210"/>
    </row>
    <row r="464" spans="1:61" x14ac:dyDescent="0.25">
      <c r="A464" s="171" t="s">
        <v>91</v>
      </c>
      <c r="B464" s="164"/>
      <c r="C464" s="299" t="s">
        <v>628</v>
      </c>
      <c r="D464" s="166"/>
      <c r="E464" s="168"/>
      <c r="F464" s="167"/>
      <c r="G464" s="168"/>
      <c r="AO464" s="260"/>
      <c r="AP464" s="260"/>
      <c r="AQ464" s="260"/>
      <c r="AR464" s="260"/>
      <c r="AS464" s="260"/>
      <c r="AT464" s="260"/>
      <c r="AU464" s="260"/>
      <c r="AV464" s="260"/>
      <c r="AW464" s="260"/>
      <c r="AX464" s="260"/>
      <c r="AY464" s="260"/>
      <c r="AZ464" s="260"/>
      <c r="BA464" s="260"/>
      <c r="BB464" s="260"/>
      <c r="BC464" s="260"/>
      <c r="BD464" s="260"/>
      <c r="BE464" s="260"/>
      <c r="BF464" s="260"/>
      <c r="BG464" s="210"/>
      <c r="BH464" s="210"/>
      <c r="BI464" s="210"/>
    </row>
    <row r="465" spans="1:61" x14ac:dyDescent="0.25">
      <c r="A465" s="171" t="s">
        <v>91</v>
      </c>
      <c r="B465" s="164"/>
      <c r="C465" s="299" t="s">
        <v>628</v>
      </c>
      <c r="D465" s="166"/>
      <c r="E465" s="168"/>
      <c r="F465" s="167"/>
      <c r="G465" s="168"/>
      <c r="AO465" s="260"/>
      <c r="AP465" s="260"/>
      <c r="AQ465" s="260"/>
      <c r="AR465" s="260"/>
      <c r="AS465" s="260"/>
      <c r="AT465" s="260"/>
      <c r="AU465" s="260"/>
      <c r="AV465" s="260"/>
      <c r="AW465" s="260"/>
      <c r="AX465" s="260"/>
      <c r="AY465" s="260"/>
      <c r="AZ465" s="260"/>
      <c r="BA465" s="260"/>
      <c r="BB465" s="260"/>
      <c r="BC465" s="260"/>
      <c r="BD465" s="260"/>
      <c r="BE465" s="260"/>
      <c r="BF465" s="260"/>
      <c r="BG465" s="210"/>
      <c r="BH465" s="210"/>
      <c r="BI465" s="210"/>
    </row>
    <row r="466" spans="1:61" x14ac:dyDescent="0.25">
      <c r="A466" s="171" t="s">
        <v>91</v>
      </c>
      <c r="B466" s="164"/>
      <c r="C466" s="299" t="s">
        <v>628</v>
      </c>
      <c r="D466" s="166"/>
      <c r="E466" s="168"/>
      <c r="F466" s="167"/>
      <c r="G466" s="168"/>
      <c r="AO466" s="260"/>
      <c r="AP466" s="260"/>
      <c r="AQ466" s="260"/>
      <c r="AR466" s="260"/>
      <c r="AS466" s="260"/>
      <c r="AT466" s="260"/>
      <c r="AU466" s="260"/>
      <c r="AV466" s="260"/>
      <c r="AW466" s="260"/>
      <c r="AX466" s="260"/>
      <c r="AY466" s="260"/>
      <c r="AZ466" s="260"/>
      <c r="BA466" s="260"/>
      <c r="BB466" s="260"/>
      <c r="BC466" s="260"/>
      <c r="BD466" s="260"/>
      <c r="BE466" s="260"/>
      <c r="BF466" s="260"/>
      <c r="BG466" s="210"/>
      <c r="BH466" s="210"/>
      <c r="BI466" s="210"/>
    </row>
    <row r="467" spans="1:61" x14ac:dyDescent="0.25">
      <c r="A467" s="171" t="s">
        <v>91</v>
      </c>
      <c r="B467" s="164"/>
      <c r="C467" s="299" t="s">
        <v>628</v>
      </c>
      <c r="D467" s="166"/>
      <c r="E467" s="168"/>
      <c r="F467" s="167"/>
      <c r="G467" s="168"/>
      <c r="AO467" s="260"/>
      <c r="AP467" s="260"/>
      <c r="AQ467" s="260"/>
      <c r="AR467" s="260"/>
      <c r="AS467" s="260"/>
      <c r="AT467" s="260"/>
      <c r="AU467" s="260"/>
      <c r="AV467" s="260"/>
      <c r="AW467" s="260"/>
      <c r="AX467" s="260"/>
      <c r="AY467" s="260"/>
      <c r="AZ467" s="260"/>
      <c r="BA467" s="260"/>
      <c r="BB467" s="260"/>
      <c r="BC467" s="260"/>
      <c r="BD467" s="260"/>
      <c r="BE467" s="260"/>
      <c r="BF467" s="260"/>
      <c r="BG467" s="210"/>
      <c r="BH467" s="210"/>
      <c r="BI467" s="210"/>
    </row>
    <row r="468" spans="1:61" x14ac:dyDescent="0.25">
      <c r="A468" s="171" t="s">
        <v>91</v>
      </c>
      <c r="B468" s="164"/>
      <c r="C468" s="299" t="s">
        <v>628</v>
      </c>
      <c r="D468" s="166"/>
      <c r="E468" s="168"/>
      <c r="F468" s="167"/>
      <c r="G468" s="168"/>
      <c r="AO468" s="260"/>
      <c r="AP468" s="260"/>
      <c r="AQ468" s="260"/>
      <c r="AR468" s="260"/>
      <c r="AS468" s="260"/>
      <c r="AT468" s="260"/>
      <c r="AU468" s="260"/>
      <c r="AV468" s="260"/>
      <c r="AW468" s="260"/>
      <c r="AX468" s="260"/>
      <c r="AY468" s="260"/>
      <c r="AZ468" s="260"/>
      <c r="BA468" s="260"/>
      <c r="BB468" s="260"/>
      <c r="BC468" s="260"/>
      <c r="BD468" s="260"/>
      <c r="BE468" s="260"/>
      <c r="BF468" s="260"/>
      <c r="BG468" s="210"/>
      <c r="BH468" s="210"/>
      <c r="BI468" s="210"/>
    </row>
    <row r="469" spans="1:61" x14ac:dyDescent="0.25">
      <c r="A469" s="171" t="s">
        <v>91</v>
      </c>
      <c r="B469" s="164"/>
      <c r="C469" s="299" t="s">
        <v>628</v>
      </c>
      <c r="D469" s="166"/>
      <c r="E469" s="168"/>
      <c r="F469" s="167"/>
      <c r="G469" s="168"/>
      <c r="AO469" s="260"/>
      <c r="AP469" s="260"/>
      <c r="AQ469" s="260"/>
      <c r="AR469" s="260"/>
      <c r="AS469" s="260"/>
      <c r="AT469" s="260"/>
      <c r="AU469" s="260"/>
      <c r="AV469" s="260"/>
      <c r="AW469" s="260"/>
      <c r="AX469" s="260"/>
      <c r="AY469" s="260"/>
      <c r="AZ469" s="260"/>
      <c r="BA469" s="260"/>
      <c r="BB469" s="260"/>
      <c r="BC469" s="260"/>
      <c r="BD469" s="260"/>
      <c r="BE469" s="260"/>
      <c r="BF469" s="260"/>
      <c r="BG469" s="210"/>
      <c r="BH469" s="210"/>
      <c r="BI469" s="210"/>
    </row>
    <row r="470" spans="1:61" x14ac:dyDescent="0.25">
      <c r="A470" s="171" t="s">
        <v>91</v>
      </c>
      <c r="B470" s="164"/>
      <c r="C470" s="299" t="s">
        <v>628</v>
      </c>
      <c r="D470" s="166"/>
      <c r="E470" s="168"/>
      <c r="F470" s="167"/>
      <c r="G470" s="168"/>
      <c r="AO470" s="260"/>
      <c r="AP470" s="260"/>
      <c r="AQ470" s="260"/>
      <c r="AR470" s="260"/>
      <c r="AS470" s="260"/>
      <c r="AT470" s="260"/>
      <c r="AU470" s="260"/>
      <c r="AV470" s="260"/>
      <c r="AW470" s="260"/>
      <c r="AX470" s="260"/>
      <c r="AY470" s="260"/>
      <c r="AZ470" s="260"/>
      <c r="BA470" s="260"/>
      <c r="BB470" s="260"/>
      <c r="BC470" s="260"/>
      <c r="BD470" s="260"/>
      <c r="BE470" s="260"/>
      <c r="BF470" s="260"/>
      <c r="BG470" s="210"/>
      <c r="BH470" s="210"/>
      <c r="BI470" s="210"/>
    </row>
    <row r="471" spans="1:61" x14ac:dyDescent="0.25">
      <c r="A471" s="171" t="s">
        <v>91</v>
      </c>
      <c r="B471" s="164"/>
      <c r="C471" s="299" t="s">
        <v>628</v>
      </c>
      <c r="D471" s="166"/>
      <c r="E471" s="168"/>
      <c r="F471" s="167"/>
      <c r="G471" s="168"/>
      <c r="AO471" s="260"/>
      <c r="AP471" s="260"/>
      <c r="AQ471" s="260"/>
      <c r="AR471" s="260"/>
      <c r="AS471" s="260"/>
      <c r="AT471" s="260"/>
      <c r="AU471" s="260"/>
      <c r="AV471" s="260"/>
      <c r="AW471" s="260"/>
      <c r="AX471" s="260"/>
      <c r="AY471" s="260"/>
      <c r="AZ471" s="260"/>
      <c r="BA471" s="260"/>
      <c r="BB471" s="260"/>
      <c r="BC471" s="260"/>
      <c r="BD471" s="260"/>
      <c r="BE471" s="260"/>
      <c r="BF471" s="260"/>
      <c r="BG471" s="210"/>
      <c r="BH471" s="210"/>
      <c r="BI471" s="210"/>
    </row>
    <row r="472" spans="1:61" x14ac:dyDescent="0.25">
      <c r="A472" s="171" t="s">
        <v>91</v>
      </c>
      <c r="B472" s="164"/>
      <c r="C472" s="299" t="s">
        <v>628</v>
      </c>
      <c r="D472" s="166"/>
      <c r="E472" s="168"/>
      <c r="F472" s="167"/>
      <c r="G472" s="168"/>
      <c r="AO472" s="260"/>
      <c r="AP472" s="260"/>
      <c r="AQ472" s="260"/>
      <c r="AR472" s="260"/>
      <c r="AS472" s="260"/>
      <c r="AT472" s="260"/>
      <c r="AU472" s="260"/>
      <c r="AV472" s="260"/>
      <c r="AW472" s="260"/>
      <c r="AX472" s="260"/>
      <c r="AY472" s="260"/>
      <c r="AZ472" s="260"/>
      <c r="BA472" s="260"/>
      <c r="BB472" s="260"/>
      <c r="BC472" s="260"/>
      <c r="BD472" s="260"/>
      <c r="BE472" s="260"/>
      <c r="BF472" s="260"/>
      <c r="BG472" s="210"/>
      <c r="BH472" s="210"/>
      <c r="BI472" s="210"/>
    </row>
    <row r="473" spans="1:61" x14ac:dyDescent="0.25">
      <c r="A473" s="171" t="s">
        <v>91</v>
      </c>
      <c r="B473" s="164"/>
      <c r="C473" s="299" t="s">
        <v>628</v>
      </c>
      <c r="D473" s="166"/>
      <c r="E473" s="168"/>
      <c r="F473" s="167"/>
      <c r="G473" s="168"/>
      <c r="AO473" s="260"/>
      <c r="AP473" s="260"/>
      <c r="AQ473" s="260"/>
      <c r="AR473" s="260"/>
      <c r="AS473" s="260"/>
      <c r="AT473" s="260"/>
      <c r="AU473" s="260"/>
      <c r="AV473" s="260"/>
      <c r="AW473" s="260"/>
      <c r="AX473" s="260"/>
      <c r="AY473" s="260"/>
      <c r="AZ473" s="260"/>
      <c r="BA473" s="260"/>
      <c r="BB473" s="260"/>
      <c r="BC473" s="260"/>
      <c r="BD473" s="260"/>
      <c r="BE473" s="260"/>
      <c r="BF473" s="260"/>
      <c r="BG473" s="210"/>
      <c r="BH473" s="210"/>
      <c r="BI473" s="210"/>
    </row>
    <row r="474" spans="1:61" x14ac:dyDescent="0.25">
      <c r="A474" s="171" t="s">
        <v>91</v>
      </c>
      <c r="B474" s="164"/>
      <c r="C474" s="299" t="s">
        <v>628</v>
      </c>
      <c r="D474" s="166"/>
      <c r="E474" s="168"/>
      <c r="F474" s="167"/>
      <c r="G474" s="168"/>
      <c r="AO474" s="260"/>
      <c r="AP474" s="260"/>
      <c r="AQ474" s="260"/>
      <c r="AR474" s="260"/>
      <c r="AS474" s="260"/>
      <c r="AT474" s="260"/>
      <c r="AU474" s="260"/>
      <c r="AV474" s="260"/>
      <c r="AW474" s="260"/>
      <c r="AX474" s="260"/>
      <c r="AY474" s="260"/>
      <c r="AZ474" s="260"/>
      <c r="BA474" s="260"/>
      <c r="BB474" s="260"/>
      <c r="BC474" s="260"/>
      <c r="BD474" s="260"/>
      <c r="BE474" s="260"/>
      <c r="BF474" s="260"/>
      <c r="BG474" s="210"/>
      <c r="BH474" s="210"/>
      <c r="BI474" s="210"/>
    </row>
    <row r="475" spans="1:61" x14ac:dyDescent="0.25">
      <c r="A475" s="171" t="s">
        <v>91</v>
      </c>
      <c r="B475" s="164"/>
      <c r="C475" s="299" t="s">
        <v>628</v>
      </c>
      <c r="D475" s="166"/>
      <c r="E475" s="168"/>
      <c r="F475" s="167"/>
      <c r="G475" s="168"/>
      <c r="AO475" s="260"/>
      <c r="AP475" s="260"/>
      <c r="AQ475" s="260"/>
      <c r="AR475" s="260"/>
      <c r="AS475" s="260"/>
      <c r="AT475" s="260"/>
      <c r="AU475" s="260"/>
      <c r="AV475" s="260"/>
      <c r="AW475" s="260"/>
      <c r="AX475" s="260"/>
      <c r="AY475" s="260"/>
      <c r="AZ475" s="260"/>
      <c r="BA475" s="260"/>
      <c r="BB475" s="260"/>
      <c r="BC475" s="260"/>
      <c r="BD475" s="260"/>
      <c r="BE475" s="260"/>
      <c r="BF475" s="260"/>
      <c r="BG475" s="210"/>
      <c r="BH475" s="210"/>
      <c r="BI475" s="210"/>
    </row>
    <row r="476" spans="1:61" x14ac:dyDescent="0.25">
      <c r="A476" s="171" t="s">
        <v>91</v>
      </c>
      <c r="B476" s="164"/>
      <c r="C476" s="299" t="s">
        <v>628</v>
      </c>
      <c r="D476" s="166"/>
      <c r="E476" s="168"/>
      <c r="F476" s="167"/>
      <c r="G476" s="168"/>
      <c r="AO476" s="260"/>
      <c r="AP476" s="260"/>
      <c r="AQ476" s="260"/>
      <c r="AR476" s="260"/>
      <c r="AS476" s="260"/>
      <c r="AT476" s="260"/>
      <c r="AU476" s="260"/>
      <c r="AV476" s="260"/>
      <c r="AW476" s="260"/>
      <c r="AX476" s="260"/>
      <c r="AY476" s="260"/>
      <c r="AZ476" s="260"/>
      <c r="BA476" s="260"/>
      <c r="BB476" s="260"/>
      <c r="BC476" s="260"/>
      <c r="BD476" s="260"/>
      <c r="BE476" s="260"/>
      <c r="BF476" s="260"/>
      <c r="BG476" s="210"/>
      <c r="BH476" s="210"/>
      <c r="BI476" s="210"/>
    </row>
    <row r="477" spans="1:61" x14ac:dyDescent="0.25">
      <c r="A477" s="171" t="s">
        <v>91</v>
      </c>
      <c r="B477" s="164"/>
      <c r="C477" s="299" t="s">
        <v>628</v>
      </c>
      <c r="D477" s="166"/>
      <c r="E477" s="168"/>
      <c r="F477" s="167"/>
      <c r="G477" s="168"/>
      <c r="AO477" s="260"/>
      <c r="AP477" s="260"/>
      <c r="AQ477" s="260"/>
      <c r="AR477" s="260"/>
      <c r="AS477" s="260"/>
      <c r="AT477" s="260"/>
      <c r="AU477" s="260"/>
      <c r="AV477" s="260"/>
      <c r="AW477" s="260"/>
      <c r="AX477" s="260"/>
      <c r="AY477" s="260"/>
      <c r="AZ477" s="260"/>
      <c r="BA477" s="260"/>
      <c r="BB477" s="260"/>
      <c r="BC477" s="260"/>
      <c r="BD477" s="260"/>
      <c r="BE477" s="260"/>
      <c r="BF477" s="260"/>
      <c r="BG477" s="210"/>
      <c r="BH477" s="210"/>
      <c r="BI477" s="210"/>
    </row>
    <row r="478" spans="1:61" x14ac:dyDescent="0.25">
      <c r="A478" s="171" t="s">
        <v>91</v>
      </c>
      <c r="B478" s="164"/>
      <c r="C478" s="299" t="s">
        <v>628</v>
      </c>
      <c r="D478" s="166"/>
      <c r="E478" s="168"/>
      <c r="F478" s="167"/>
      <c r="G478" s="168"/>
      <c r="AO478" s="260"/>
      <c r="AP478" s="260"/>
      <c r="AQ478" s="260"/>
      <c r="AR478" s="260"/>
      <c r="AS478" s="260"/>
      <c r="AT478" s="260"/>
      <c r="AU478" s="260"/>
      <c r="AV478" s="260"/>
      <c r="AW478" s="260"/>
      <c r="AX478" s="260"/>
      <c r="AY478" s="260"/>
      <c r="AZ478" s="260"/>
      <c r="BA478" s="260"/>
      <c r="BB478" s="260"/>
      <c r="BC478" s="260"/>
      <c r="BD478" s="260"/>
      <c r="BE478" s="260"/>
      <c r="BF478" s="260"/>
      <c r="BG478" s="210"/>
      <c r="BH478" s="210"/>
      <c r="BI478" s="210"/>
    </row>
    <row r="479" spans="1:61" x14ac:dyDescent="0.25">
      <c r="A479" s="171" t="s">
        <v>91</v>
      </c>
      <c r="B479" s="164"/>
      <c r="C479" s="299" t="s">
        <v>628</v>
      </c>
      <c r="D479" s="166"/>
      <c r="E479" s="168"/>
      <c r="F479" s="167"/>
      <c r="G479" s="168"/>
      <c r="AO479" s="260"/>
      <c r="AP479" s="260"/>
      <c r="AQ479" s="260"/>
      <c r="AR479" s="260"/>
      <c r="AS479" s="260"/>
      <c r="AT479" s="260"/>
      <c r="AU479" s="260"/>
      <c r="AV479" s="260"/>
      <c r="AW479" s="260"/>
      <c r="AX479" s="260"/>
      <c r="AY479" s="260"/>
      <c r="AZ479" s="260"/>
      <c r="BA479" s="260"/>
      <c r="BB479" s="260"/>
      <c r="BC479" s="260"/>
      <c r="BD479" s="260"/>
      <c r="BE479" s="260"/>
      <c r="BF479" s="260"/>
      <c r="BG479" s="210"/>
      <c r="BH479" s="210"/>
      <c r="BI479" s="210"/>
    </row>
    <row r="480" spans="1:61" x14ac:dyDescent="0.25">
      <c r="A480" s="171" t="s">
        <v>91</v>
      </c>
      <c r="B480" s="164"/>
      <c r="C480" s="299" t="s">
        <v>628</v>
      </c>
      <c r="D480" s="166"/>
      <c r="E480" s="168"/>
      <c r="F480" s="167"/>
      <c r="G480" s="168"/>
      <c r="AO480" s="260"/>
      <c r="AP480" s="260"/>
      <c r="AQ480" s="260"/>
      <c r="AR480" s="260"/>
      <c r="AS480" s="260"/>
      <c r="AT480" s="260"/>
      <c r="AU480" s="260"/>
      <c r="AV480" s="260"/>
      <c r="AW480" s="260"/>
      <c r="AX480" s="260"/>
      <c r="AY480" s="260"/>
      <c r="AZ480" s="260"/>
      <c r="BA480" s="260"/>
      <c r="BB480" s="260"/>
      <c r="BC480" s="260"/>
      <c r="BD480" s="260"/>
      <c r="BE480" s="260"/>
      <c r="BF480" s="260"/>
      <c r="BG480" s="210"/>
      <c r="BH480" s="210"/>
      <c r="BI480" s="210"/>
    </row>
    <row r="481" spans="1:61" x14ac:dyDescent="0.25">
      <c r="A481" s="171" t="s">
        <v>91</v>
      </c>
      <c r="B481" s="164"/>
      <c r="C481" s="299" t="s">
        <v>628</v>
      </c>
      <c r="D481" s="166"/>
      <c r="E481" s="168"/>
      <c r="F481" s="167"/>
      <c r="G481" s="168"/>
      <c r="AO481" s="260"/>
      <c r="AP481" s="260"/>
      <c r="AQ481" s="260"/>
      <c r="AR481" s="260"/>
      <c r="AS481" s="260"/>
      <c r="AT481" s="260"/>
      <c r="AU481" s="260"/>
      <c r="AV481" s="260"/>
      <c r="AW481" s="260"/>
      <c r="AX481" s="260"/>
      <c r="AY481" s="260"/>
      <c r="AZ481" s="260"/>
      <c r="BA481" s="260"/>
      <c r="BB481" s="260"/>
      <c r="BC481" s="260"/>
      <c r="BD481" s="260"/>
      <c r="BE481" s="260"/>
      <c r="BF481" s="260"/>
      <c r="BG481" s="210"/>
      <c r="BH481" s="210"/>
      <c r="BI481" s="210"/>
    </row>
    <row r="482" spans="1:61" x14ac:dyDescent="0.25">
      <c r="A482" s="171" t="s">
        <v>91</v>
      </c>
      <c r="B482" s="164"/>
      <c r="C482" s="299" t="s">
        <v>628</v>
      </c>
      <c r="D482" s="166"/>
      <c r="E482" s="168"/>
      <c r="F482" s="167"/>
      <c r="G482" s="168"/>
      <c r="AO482" s="260"/>
      <c r="AP482" s="260"/>
      <c r="AQ482" s="260"/>
      <c r="AR482" s="260"/>
      <c r="AS482" s="260"/>
      <c r="AT482" s="260"/>
      <c r="AU482" s="260"/>
      <c r="AV482" s="260"/>
      <c r="AW482" s="260"/>
      <c r="AX482" s="260"/>
      <c r="AY482" s="260"/>
      <c r="AZ482" s="260"/>
      <c r="BA482" s="260"/>
      <c r="BB482" s="260"/>
      <c r="BC482" s="260"/>
      <c r="BD482" s="260"/>
      <c r="BE482" s="260"/>
      <c r="BF482" s="260"/>
      <c r="BG482" s="210"/>
      <c r="BH482" s="210"/>
      <c r="BI482" s="210"/>
    </row>
    <row r="483" spans="1:61" x14ac:dyDescent="0.25">
      <c r="A483" s="171" t="s">
        <v>91</v>
      </c>
      <c r="B483" s="164"/>
      <c r="C483" s="299" t="s">
        <v>628</v>
      </c>
      <c r="D483" s="166"/>
      <c r="E483" s="168"/>
      <c r="F483" s="167"/>
      <c r="G483" s="168"/>
      <c r="AO483" s="260"/>
      <c r="AP483" s="260"/>
      <c r="AQ483" s="260"/>
      <c r="AR483" s="260"/>
      <c r="AS483" s="260"/>
      <c r="AT483" s="260"/>
      <c r="AU483" s="260"/>
      <c r="AV483" s="260"/>
      <c r="AW483" s="260"/>
      <c r="AX483" s="260"/>
      <c r="AY483" s="260"/>
      <c r="AZ483" s="260"/>
      <c r="BA483" s="260"/>
      <c r="BB483" s="260"/>
      <c r="BC483" s="260"/>
      <c r="BD483" s="260"/>
      <c r="BE483" s="260"/>
      <c r="BF483" s="260"/>
      <c r="BG483" s="210"/>
      <c r="BH483" s="210"/>
      <c r="BI483" s="210"/>
    </row>
    <row r="484" spans="1:61" x14ac:dyDescent="0.25">
      <c r="A484" s="171" t="s">
        <v>91</v>
      </c>
      <c r="B484" s="164"/>
      <c r="C484" s="299" t="s">
        <v>628</v>
      </c>
      <c r="D484" s="166"/>
      <c r="E484" s="168"/>
      <c r="F484" s="167"/>
      <c r="G484" s="168"/>
      <c r="AO484" s="260"/>
      <c r="AP484" s="260"/>
      <c r="AQ484" s="260"/>
      <c r="AR484" s="260"/>
      <c r="AS484" s="260"/>
      <c r="AT484" s="260"/>
      <c r="AU484" s="260"/>
      <c r="AV484" s="260"/>
      <c r="AW484" s="260"/>
      <c r="AX484" s="260"/>
      <c r="AY484" s="260"/>
      <c r="AZ484" s="260"/>
      <c r="BA484" s="260"/>
      <c r="BB484" s="260"/>
      <c r="BC484" s="260"/>
      <c r="BD484" s="260"/>
      <c r="BE484" s="260"/>
      <c r="BF484" s="260"/>
      <c r="BG484" s="210"/>
      <c r="BH484" s="210"/>
      <c r="BI484" s="210"/>
    </row>
    <row r="485" spans="1:61" x14ac:dyDescent="0.25">
      <c r="A485" s="171" t="s">
        <v>91</v>
      </c>
      <c r="B485" s="164"/>
      <c r="C485" s="299" t="s">
        <v>628</v>
      </c>
      <c r="D485" s="166"/>
      <c r="E485" s="168"/>
      <c r="F485" s="167"/>
      <c r="G485" s="168"/>
      <c r="AO485" s="260"/>
      <c r="AP485" s="260"/>
      <c r="AQ485" s="260"/>
      <c r="AR485" s="260"/>
      <c r="AS485" s="260"/>
      <c r="AT485" s="260"/>
      <c r="AU485" s="260"/>
      <c r="AV485" s="260"/>
      <c r="AW485" s="260"/>
      <c r="AX485" s="260"/>
      <c r="AY485" s="260"/>
      <c r="AZ485" s="260"/>
      <c r="BA485" s="260"/>
      <c r="BB485" s="260"/>
      <c r="BC485" s="260"/>
      <c r="BD485" s="260"/>
      <c r="BE485" s="260"/>
      <c r="BF485" s="260"/>
      <c r="BG485" s="210"/>
      <c r="BH485" s="210"/>
      <c r="BI485" s="210"/>
    </row>
    <row r="486" spans="1:61" x14ac:dyDescent="0.25">
      <c r="A486" s="171" t="s">
        <v>91</v>
      </c>
      <c r="B486" s="164"/>
      <c r="C486" s="299" t="s">
        <v>628</v>
      </c>
      <c r="D486" s="166"/>
      <c r="E486" s="168"/>
      <c r="F486" s="167"/>
      <c r="G486" s="168"/>
      <c r="AO486" s="260"/>
      <c r="AP486" s="260"/>
      <c r="AQ486" s="260"/>
      <c r="AR486" s="260"/>
      <c r="AS486" s="260"/>
      <c r="AT486" s="260"/>
      <c r="AU486" s="260"/>
      <c r="AV486" s="260"/>
      <c r="AW486" s="260"/>
      <c r="AX486" s="260"/>
      <c r="AY486" s="260"/>
      <c r="AZ486" s="260"/>
      <c r="BA486" s="260"/>
      <c r="BB486" s="260"/>
      <c r="BC486" s="260"/>
      <c r="BD486" s="260"/>
      <c r="BE486" s="260"/>
      <c r="BF486" s="260"/>
      <c r="BG486" s="210"/>
      <c r="BH486" s="210"/>
      <c r="BI486" s="210"/>
    </row>
    <row r="487" spans="1:61" x14ac:dyDescent="0.25">
      <c r="A487" s="171" t="s">
        <v>91</v>
      </c>
      <c r="B487" s="164"/>
      <c r="C487" s="299" t="s">
        <v>628</v>
      </c>
      <c r="D487" s="166"/>
      <c r="E487" s="168"/>
      <c r="F487" s="167"/>
      <c r="G487" s="168"/>
      <c r="AO487" s="260"/>
      <c r="AP487" s="260"/>
      <c r="AQ487" s="260"/>
      <c r="AR487" s="260"/>
      <c r="AS487" s="260"/>
      <c r="AT487" s="260"/>
      <c r="AU487" s="260"/>
      <c r="AV487" s="260"/>
      <c r="AW487" s="260"/>
      <c r="AX487" s="260"/>
      <c r="AY487" s="260"/>
      <c r="AZ487" s="260"/>
      <c r="BA487" s="260"/>
      <c r="BB487" s="260"/>
      <c r="BC487" s="260"/>
      <c r="BD487" s="260"/>
      <c r="BE487" s="260"/>
      <c r="BF487" s="260"/>
      <c r="BG487" s="210"/>
      <c r="BH487" s="210"/>
      <c r="BI487" s="210"/>
    </row>
    <row r="488" spans="1:61" x14ac:dyDescent="0.25">
      <c r="A488" s="171" t="s">
        <v>91</v>
      </c>
      <c r="B488" s="164"/>
      <c r="C488" s="299" t="s">
        <v>628</v>
      </c>
      <c r="D488" s="166"/>
      <c r="E488" s="168"/>
      <c r="F488" s="167"/>
      <c r="G488" s="168"/>
      <c r="AO488" s="260"/>
      <c r="AP488" s="260"/>
      <c r="AQ488" s="260"/>
      <c r="AR488" s="260"/>
      <c r="AS488" s="260"/>
      <c r="AT488" s="260"/>
      <c r="AU488" s="260"/>
      <c r="AV488" s="260"/>
      <c r="AW488" s="260"/>
      <c r="AX488" s="260"/>
      <c r="AY488" s="260"/>
      <c r="AZ488" s="260"/>
      <c r="BA488" s="260"/>
      <c r="BB488" s="260"/>
      <c r="BC488" s="260"/>
      <c r="BD488" s="260"/>
      <c r="BE488" s="260"/>
      <c r="BF488" s="260"/>
      <c r="BG488" s="210"/>
      <c r="BH488" s="210"/>
      <c r="BI488" s="210"/>
    </row>
    <row r="489" spans="1:61" x14ac:dyDescent="0.25">
      <c r="AO489" s="260"/>
      <c r="AP489" s="260"/>
      <c r="AQ489" s="260"/>
      <c r="AR489" s="260"/>
      <c r="AS489" s="260"/>
      <c r="AT489" s="260"/>
      <c r="AU489" s="260"/>
      <c r="AV489" s="260"/>
      <c r="AW489" s="260"/>
      <c r="AX489" s="260"/>
      <c r="AY489" s="260"/>
      <c r="AZ489" s="260"/>
      <c r="BA489" s="260"/>
      <c r="BB489" s="260"/>
      <c r="BC489" s="260"/>
      <c r="BD489" s="260"/>
      <c r="BE489" s="260"/>
      <c r="BF489" s="260"/>
      <c r="BG489" s="210"/>
      <c r="BH489" s="210"/>
      <c r="BI489" s="210"/>
    </row>
    <row r="490" spans="1:61" x14ac:dyDescent="0.25">
      <c r="AO490" s="260"/>
      <c r="AP490" s="260"/>
      <c r="AQ490" s="260"/>
      <c r="AR490" s="260"/>
      <c r="AS490" s="260"/>
      <c r="AT490" s="260"/>
      <c r="AU490" s="260"/>
      <c r="AV490" s="260"/>
      <c r="AW490" s="260"/>
      <c r="AX490" s="260"/>
      <c r="AY490" s="260"/>
      <c r="AZ490" s="260"/>
      <c r="BA490" s="260"/>
      <c r="BB490" s="260"/>
      <c r="BC490" s="260"/>
      <c r="BD490" s="260"/>
      <c r="BE490" s="260"/>
      <c r="BF490" s="260"/>
      <c r="BG490" s="210"/>
      <c r="BH490" s="210"/>
      <c r="BI490" s="210"/>
    </row>
    <row r="491" spans="1:61" x14ac:dyDescent="0.25">
      <c r="AO491" s="260"/>
      <c r="AP491" s="260"/>
      <c r="AQ491" s="260"/>
      <c r="AR491" s="260"/>
      <c r="AS491" s="260"/>
      <c r="AT491" s="260"/>
      <c r="AU491" s="260"/>
      <c r="AV491" s="260"/>
      <c r="AW491" s="260"/>
      <c r="AX491" s="260"/>
      <c r="AY491" s="260"/>
      <c r="AZ491" s="260"/>
      <c r="BA491" s="260"/>
      <c r="BB491" s="260"/>
      <c r="BC491" s="260"/>
      <c r="BD491" s="260"/>
      <c r="BE491" s="260"/>
      <c r="BF491" s="260"/>
      <c r="BG491" s="210"/>
      <c r="BH491" s="210"/>
      <c r="BI491" s="210"/>
    </row>
    <row r="492" spans="1:61" x14ac:dyDescent="0.25">
      <c r="AO492" s="260"/>
      <c r="AP492" s="260"/>
      <c r="AQ492" s="260"/>
      <c r="AR492" s="260"/>
      <c r="AS492" s="260"/>
      <c r="AT492" s="260"/>
      <c r="AU492" s="260"/>
      <c r="AV492" s="260"/>
      <c r="AW492" s="260"/>
      <c r="AX492" s="260"/>
      <c r="AY492" s="260"/>
      <c r="AZ492" s="260"/>
      <c r="BA492" s="260"/>
      <c r="BB492" s="260"/>
      <c r="BC492" s="260"/>
      <c r="BD492" s="260"/>
      <c r="BE492" s="260"/>
      <c r="BF492" s="260"/>
      <c r="BG492" s="210"/>
      <c r="BH492" s="210"/>
      <c r="BI492" s="210"/>
    </row>
    <row r="493" spans="1:61" x14ac:dyDescent="0.25">
      <c r="AO493" s="260"/>
      <c r="AP493" s="260"/>
      <c r="AQ493" s="260"/>
      <c r="AR493" s="260"/>
      <c r="AS493" s="260"/>
      <c r="AT493" s="260"/>
      <c r="AU493" s="260"/>
      <c r="AV493" s="260"/>
      <c r="AW493" s="260"/>
      <c r="AX493" s="260"/>
      <c r="AY493" s="260"/>
      <c r="AZ493" s="260"/>
      <c r="BA493" s="260"/>
      <c r="BB493" s="260"/>
      <c r="BC493" s="260"/>
      <c r="BD493" s="260"/>
      <c r="BE493" s="260"/>
      <c r="BF493" s="260"/>
      <c r="BG493" s="210"/>
      <c r="BH493" s="210"/>
      <c r="BI493" s="210"/>
    </row>
    <row r="494" spans="1:61" x14ac:dyDescent="0.25">
      <c r="AO494" s="260"/>
      <c r="AP494" s="260"/>
      <c r="AQ494" s="260"/>
      <c r="AR494" s="260"/>
      <c r="AS494" s="260"/>
      <c r="AT494" s="260"/>
      <c r="AU494" s="260"/>
      <c r="AV494" s="260"/>
      <c r="AW494" s="260"/>
      <c r="AX494" s="260"/>
      <c r="AY494" s="260"/>
      <c r="AZ494" s="260"/>
      <c r="BA494" s="260"/>
      <c r="BB494" s="260"/>
      <c r="BC494" s="260"/>
      <c r="BD494" s="260"/>
      <c r="BE494" s="260"/>
      <c r="BF494" s="260"/>
      <c r="BG494" s="210"/>
      <c r="BH494" s="210"/>
      <c r="BI494" s="210"/>
    </row>
    <row r="495" spans="1:61" x14ac:dyDescent="0.25">
      <c r="AO495" s="260"/>
      <c r="AP495" s="260"/>
      <c r="AQ495" s="260"/>
      <c r="AR495" s="260"/>
      <c r="AS495" s="260"/>
      <c r="AT495" s="260"/>
      <c r="AU495" s="260"/>
      <c r="AV495" s="260"/>
      <c r="AW495" s="260"/>
      <c r="AX495" s="260"/>
      <c r="AY495" s="260"/>
      <c r="AZ495" s="260"/>
      <c r="BA495" s="260"/>
      <c r="BB495" s="260"/>
      <c r="BC495" s="260"/>
      <c r="BD495" s="260"/>
      <c r="BE495" s="260"/>
      <c r="BF495" s="260"/>
      <c r="BG495" s="210"/>
      <c r="BH495" s="210"/>
      <c r="BI495" s="210"/>
    </row>
  </sheetData>
  <customSheetViews>
    <customSheetView guid="{47106A56-D167-42A8-8D68-20B81909F58E}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1"/>
    </customSheetView>
    <customSheetView guid="{4C33994B-C18C-486E-A6D8-9B7FAFC982FC}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2"/>
    </customSheetView>
  </customSheetViews>
  <mergeCells count="8">
    <mergeCell ref="AO1:BF1"/>
    <mergeCell ref="D10:F10"/>
    <mergeCell ref="A12:C12"/>
    <mergeCell ref="A1:F1"/>
    <mergeCell ref="A3:C3"/>
    <mergeCell ref="D3:F3"/>
    <mergeCell ref="A4:C4"/>
    <mergeCell ref="D4:F4"/>
  </mergeCells>
  <conditionalFormatting sqref="D9">
    <cfRule type="expression" dxfId="213" priority="5">
      <formula>D9&lt;0</formula>
    </cfRule>
    <cfRule type="expression" dxfId="212" priority="6">
      <formula>D9&lt;5%</formula>
    </cfRule>
    <cfRule type="expression" dxfId="211" priority="7">
      <formula>D9&lt;20%</formula>
    </cfRule>
  </conditionalFormatting>
  <conditionalFormatting sqref="F9">
    <cfRule type="expression" dxfId="210" priority="2">
      <formula>F9&lt;0</formula>
    </cfRule>
    <cfRule type="expression" dxfId="209" priority="3">
      <formula>F9&lt;5%</formula>
    </cfRule>
    <cfRule type="expression" dxfId="208" priority="4">
      <formula>F9&lt;20%</formula>
    </cfRule>
  </conditionalFormatting>
  <conditionalFormatting sqref="D10">
    <cfRule type="expression" dxfId="207" priority="1">
      <formula>F7&gt;D7</formula>
    </cfRule>
  </conditionalFormatting>
  <dataValidations count="2">
    <dataValidation type="list" allowBlank="1" showInputMessage="1" showErrorMessage="1" sqref="A13:A488">
      <formula1>$A$8:$A$9</formula1>
    </dataValidation>
    <dataValidation type="list" allowBlank="1" showInputMessage="1" showErrorMessage="1" sqref="C13:C488">
      <formula1>$I$1:$I$2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orientation="portrait"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A1:BI500"/>
  <sheetViews>
    <sheetView workbookViewId="0">
      <pane ySplit="12" topLeftCell="A13" activePane="bottomLeft" state="frozen"/>
      <selection activeCell="F22" sqref="F22"/>
      <selection pane="bottomLeft" activeCell="F22" sqref="F22"/>
    </sheetView>
  </sheetViews>
  <sheetFormatPr defaultRowHeight="15" x14ac:dyDescent="0.25"/>
  <cols>
    <col min="1" max="1" width="5.85546875" style="157" customWidth="1"/>
    <col min="2" max="2" width="5" style="158" bestFit="1" customWidth="1"/>
    <col min="3" max="3" width="8.140625" style="169" customWidth="1"/>
    <col min="4" max="4" width="17" style="170" customWidth="1"/>
    <col min="5" max="5" width="14.5703125" style="170" bestFit="1" customWidth="1"/>
    <col min="6" max="6" width="17.7109375" style="170" customWidth="1"/>
    <col min="7" max="7" width="13.85546875" style="148" bestFit="1" customWidth="1"/>
    <col min="8" max="8" width="2.140625" style="149" customWidth="1"/>
    <col min="9" max="9" width="14" style="149" customWidth="1"/>
    <col min="10" max="10" width="33.28515625" style="149" bestFit="1" customWidth="1"/>
    <col min="11" max="11" width="35.140625" style="149" customWidth="1"/>
    <col min="12" max="14" width="33.28515625" style="149" bestFit="1" customWidth="1"/>
    <col min="15" max="21" width="9.140625" style="149"/>
    <col min="22" max="22" width="26.28515625" style="178" bestFit="1" customWidth="1"/>
    <col min="23" max="23" width="28.7109375" style="178" bestFit="1" customWidth="1"/>
    <col min="24" max="24" width="26.28515625" style="178" bestFit="1" customWidth="1"/>
    <col min="25" max="25" width="26.42578125" style="178" bestFit="1" customWidth="1"/>
    <col min="26" max="27" width="26.140625" style="178" bestFit="1" customWidth="1"/>
    <col min="28" max="28" width="9.140625" style="149"/>
    <col min="29" max="29" width="26.5703125" style="149" bestFit="1" customWidth="1"/>
    <col min="30" max="40" width="9.140625" style="149"/>
    <col min="41" max="58" width="30.7109375" style="250" customWidth="1"/>
    <col min="59" max="16384" width="9.140625" style="149"/>
  </cols>
  <sheetData>
    <row r="1" spans="1:61" ht="21" x14ac:dyDescent="0.25">
      <c r="A1" s="644" t="s">
        <v>85</v>
      </c>
      <c r="B1" s="644"/>
      <c r="C1" s="644"/>
      <c r="D1" s="644"/>
      <c r="E1" s="644"/>
      <c r="F1" s="644"/>
      <c r="I1" s="265" t="s">
        <v>628</v>
      </c>
      <c r="AO1" s="645" t="s">
        <v>145</v>
      </c>
      <c r="AP1" s="645"/>
      <c r="AQ1" s="645"/>
      <c r="AR1" s="645"/>
      <c r="AS1" s="645"/>
      <c r="AT1" s="645"/>
      <c r="AU1" s="645"/>
      <c r="AV1" s="645"/>
      <c r="AW1" s="645"/>
      <c r="AX1" s="645"/>
      <c r="AY1" s="645"/>
      <c r="AZ1" s="645"/>
      <c r="BA1" s="645"/>
      <c r="BB1" s="645"/>
      <c r="BC1" s="645"/>
      <c r="BD1" s="645"/>
      <c r="BE1" s="645"/>
      <c r="BF1" s="645"/>
    </row>
    <row r="2" spans="1:61" ht="21" x14ac:dyDescent="0.25">
      <c r="A2" s="212"/>
      <c r="B2" s="213"/>
      <c r="C2" s="214"/>
      <c r="D2" s="215"/>
      <c r="E2" s="215"/>
      <c r="F2" s="215"/>
      <c r="I2" s="265" t="s">
        <v>628</v>
      </c>
      <c r="AO2" s="250" t="s">
        <v>144</v>
      </c>
      <c r="AP2" s="250" t="s">
        <v>146</v>
      </c>
      <c r="AQ2" s="250" t="s">
        <v>147</v>
      </c>
      <c r="AR2" s="250" t="s">
        <v>148</v>
      </c>
      <c r="AS2" s="250" t="s">
        <v>148</v>
      </c>
      <c r="AT2" s="250" t="s">
        <v>149</v>
      </c>
      <c r="AU2" s="250" t="s">
        <v>150</v>
      </c>
      <c r="AV2" s="250" t="s">
        <v>151</v>
      </c>
      <c r="AW2" s="250" t="s">
        <v>152</v>
      </c>
      <c r="AX2" s="250" t="s">
        <v>153</v>
      </c>
      <c r="AY2" s="250" t="s">
        <v>154</v>
      </c>
      <c r="AZ2" s="250" t="s">
        <v>155</v>
      </c>
      <c r="BA2" s="250" t="s">
        <v>156</v>
      </c>
      <c r="BB2" s="250" t="s">
        <v>157</v>
      </c>
      <c r="BC2" s="250" t="s">
        <v>158</v>
      </c>
      <c r="BD2" s="250" t="s">
        <v>159</v>
      </c>
      <c r="BE2" s="250" t="s">
        <v>160</v>
      </c>
      <c r="BF2" s="250" t="s">
        <v>161</v>
      </c>
    </row>
    <row r="3" spans="1:61" ht="19.5" x14ac:dyDescent="0.25">
      <c r="A3" s="653" t="str">
        <f>'914 01'!B73</f>
        <v>025201</v>
      </c>
      <c r="B3" s="654"/>
      <c r="C3" s="654"/>
      <c r="D3" s="655" t="str">
        <f>'914 01'!G73</f>
        <v>Mediální propagace LK</v>
      </c>
      <c r="E3" s="655"/>
      <c r="F3" s="656"/>
      <c r="AO3" s="260"/>
      <c r="AP3" s="260"/>
      <c r="AQ3" s="260"/>
      <c r="AR3" s="260"/>
      <c r="AS3" s="260"/>
      <c r="AT3" s="260"/>
      <c r="AU3" s="260"/>
      <c r="AV3" s="260"/>
      <c r="AW3" s="260"/>
      <c r="AX3" s="260"/>
      <c r="AY3" s="260"/>
      <c r="AZ3" s="260"/>
      <c r="BA3" s="260"/>
      <c r="BB3" s="260"/>
      <c r="BC3" s="260"/>
      <c r="BD3" s="260"/>
      <c r="BE3" s="260"/>
      <c r="BF3" s="260"/>
    </row>
    <row r="4" spans="1:61" ht="34.5" customHeight="1" x14ac:dyDescent="0.25">
      <c r="A4" s="648" t="s">
        <v>94</v>
      </c>
      <c r="B4" s="649"/>
      <c r="C4" s="649"/>
      <c r="D4" s="650">
        <f>'914 01'!K73*1000</f>
        <v>450000</v>
      </c>
      <c r="E4" s="650"/>
      <c r="F4" s="651"/>
      <c r="AO4" s="260"/>
      <c r="AP4" s="260"/>
      <c r="AQ4" s="260"/>
      <c r="AR4" s="260"/>
      <c r="AS4" s="260"/>
      <c r="AT4" s="260"/>
      <c r="AU4" s="260"/>
      <c r="AV4" s="260"/>
      <c r="AW4" s="260"/>
      <c r="AX4" s="260"/>
      <c r="AY4" s="260"/>
      <c r="AZ4" s="260"/>
      <c r="BA4" s="260"/>
      <c r="BB4" s="260"/>
      <c r="BC4" s="260"/>
      <c r="BD4" s="260"/>
      <c r="BE4" s="260"/>
      <c r="BF4" s="260"/>
    </row>
    <row r="5" spans="1:61" x14ac:dyDescent="0.25">
      <c r="A5" s="216"/>
      <c r="B5" s="213"/>
      <c r="C5" s="214"/>
      <c r="D5" s="215"/>
      <c r="E5" s="215"/>
      <c r="F5" s="215"/>
      <c r="AO5" s="260"/>
      <c r="AP5" s="260"/>
      <c r="AQ5" s="260"/>
      <c r="AR5" s="260"/>
      <c r="AS5" s="260"/>
      <c r="AT5" s="260"/>
      <c r="AU5" s="260"/>
      <c r="AV5" s="260"/>
      <c r="AW5" s="260"/>
      <c r="AX5" s="260"/>
      <c r="AY5" s="260"/>
      <c r="AZ5" s="260"/>
      <c r="BA5" s="260"/>
      <c r="BB5" s="260"/>
      <c r="BC5" s="260"/>
      <c r="BD5" s="260"/>
      <c r="BE5" s="260"/>
      <c r="BF5" s="260"/>
    </row>
    <row r="6" spans="1:61" x14ac:dyDescent="0.25">
      <c r="A6" s="216"/>
      <c r="B6" s="213"/>
      <c r="C6" s="214"/>
      <c r="D6" s="217" t="s">
        <v>86</v>
      </c>
      <c r="E6" s="217"/>
      <c r="F6" s="217" t="s">
        <v>87</v>
      </c>
      <c r="AO6" s="260"/>
      <c r="AP6" s="260"/>
      <c r="AQ6" s="260"/>
      <c r="AR6" s="260"/>
      <c r="AS6" s="260"/>
      <c r="AT6" s="260"/>
      <c r="AU6" s="260"/>
      <c r="AV6" s="260"/>
      <c r="AW6" s="260"/>
      <c r="AX6" s="260"/>
      <c r="AY6" s="260"/>
      <c r="AZ6" s="260"/>
      <c r="BA6" s="260"/>
      <c r="BB6" s="260"/>
      <c r="BC6" s="260"/>
      <c r="BD6" s="260"/>
      <c r="BE6" s="260"/>
      <c r="BF6" s="260"/>
    </row>
    <row r="7" spans="1:61" x14ac:dyDescent="0.25">
      <c r="A7" s="216"/>
      <c r="B7" s="213"/>
      <c r="C7" s="216" t="s">
        <v>88</v>
      </c>
      <c r="D7" s="218">
        <f>SUM(D13:D493)</f>
        <v>171000</v>
      </c>
      <c r="E7" s="148"/>
      <c r="F7" s="219">
        <f>SUM(F13:F493)</f>
        <v>146000</v>
      </c>
      <c r="AO7" s="260"/>
      <c r="AP7" s="260"/>
      <c r="AQ7" s="260"/>
      <c r="AR7" s="260"/>
      <c r="AS7" s="260"/>
      <c r="AT7" s="260"/>
      <c r="AU7" s="260"/>
      <c r="AV7" s="260"/>
      <c r="AW7" s="260"/>
      <c r="AX7" s="260"/>
      <c r="AY7" s="260"/>
      <c r="AZ7" s="260"/>
      <c r="BA7" s="260"/>
      <c r="BB7" s="260"/>
      <c r="BC7" s="260"/>
      <c r="BD7" s="260"/>
      <c r="BE7" s="260"/>
      <c r="BF7" s="260"/>
    </row>
    <row r="8" spans="1:61" x14ac:dyDescent="0.25">
      <c r="A8" s="220" t="s">
        <v>91</v>
      </c>
      <c r="B8" s="213"/>
      <c r="C8" s="221" t="s">
        <v>84</v>
      </c>
      <c r="D8" s="222">
        <f>D4-SUM(D13:D497)</f>
        <v>279000</v>
      </c>
      <c r="E8" s="222"/>
      <c r="F8" s="222">
        <f>D4-SUM(F13:F497)</f>
        <v>304000</v>
      </c>
      <c r="AO8" s="260"/>
      <c r="AP8" s="260"/>
      <c r="AQ8" s="260"/>
      <c r="AR8" s="260"/>
      <c r="AS8" s="260"/>
      <c r="AT8" s="260"/>
      <c r="AU8" s="260"/>
      <c r="AV8" s="260"/>
      <c r="AW8" s="260"/>
      <c r="AX8" s="260"/>
      <c r="AY8" s="260"/>
      <c r="AZ8" s="260"/>
      <c r="BA8" s="260"/>
      <c r="BB8" s="260"/>
      <c r="BC8" s="260"/>
      <c r="BD8" s="260"/>
      <c r="BE8" s="260"/>
      <c r="BF8" s="260"/>
      <c r="BG8" s="210"/>
      <c r="BH8" s="210"/>
      <c r="BI8" s="210"/>
    </row>
    <row r="9" spans="1:61" x14ac:dyDescent="0.25">
      <c r="A9" s="220" t="s">
        <v>96</v>
      </c>
      <c r="B9" s="213"/>
      <c r="C9" s="223" t="s">
        <v>84</v>
      </c>
      <c r="D9" s="224">
        <f>(D8/D4)</f>
        <v>0.62</v>
      </c>
      <c r="E9"/>
      <c r="F9" s="224">
        <f>F8/D4</f>
        <v>0.67555555555555558</v>
      </c>
      <c r="AO9" s="260"/>
      <c r="AP9" s="260"/>
      <c r="AQ9" s="260"/>
      <c r="AR9" s="260"/>
      <c r="AS9" s="260"/>
      <c r="AT9" s="260"/>
      <c r="AU9" s="260"/>
      <c r="AV9" s="260"/>
      <c r="AW9" s="260"/>
      <c r="AX9" s="260"/>
      <c r="AY9" s="260"/>
      <c r="AZ9" s="260"/>
      <c r="BA9" s="260"/>
      <c r="BB9" s="260"/>
      <c r="BC9" s="260"/>
      <c r="BD9" s="260"/>
      <c r="BE9" s="260"/>
      <c r="BF9" s="260"/>
      <c r="BG9" s="210"/>
      <c r="BH9" s="210"/>
      <c r="BI9" s="210"/>
    </row>
    <row r="10" spans="1:61" x14ac:dyDescent="0.25">
      <c r="C10" s="159"/>
      <c r="D10" s="640" t="s">
        <v>95</v>
      </c>
      <c r="E10" s="640"/>
      <c r="F10" s="640"/>
      <c r="AO10" s="260"/>
      <c r="AP10" s="260"/>
      <c r="AQ10" s="260"/>
      <c r="AR10" s="260"/>
      <c r="AS10" s="260"/>
      <c r="AT10" s="260"/>
      <c r="AU10" s="260"/>
      <c r="AV10" s="260"/>
      <c r="AW10" s="260"/>
      <c r="AX10" s="260"/>
      <c r="AY10" s="260"/>
      <c r="AZ10" s="260"/>
      <c r="BA10" s="260"/>
      <c r="BB10" s="260"/>
      <c r="BC10" s="260"/>
      <c r="BD10" s="260"/>
      <c r="BE10" s="260"/>
      <c r="BF10" s="260"/>
      <c r="BG10" s="210"/>
      <c r="BH10" s="210"/>
      <c r="BI10" s="210"/>
    </row>
    <row r="11" spans="1:61" x14ac:dyDescent="0.25">
      <c r="C11" s="159"/>
      <c r="D11" s="115"/>
      <c r="E11" s="115"/>
      <c r="F11" s="115"/>
      <c r="AO11" s="260"/>
      <c r="AP11" s="260"/>
      <c r="AQ11" s="260"/>
      <c r="AR11" s="260"/>
      <c r="AS11" s="260"/>
      <c r="AT11" s="260"/>
      <c r="AU11" s="260"/>
      <c r="AV11" s="260"/>
      <c r="AW11" s="260" t="s">
        <v>1525</v>
      </c>
      <c r="AX11" s="260"/>
      <c r="AY11" s="260"/>
      <c r="AZ11" s="260"/>
      <c r="BA11" s="260"/>
      <c r="BB11" s="260"/>
      <c r="BC11" s="260"/>
      <c r="BD11" s="260"/>
      <c r="BE11" s="260"/>
      <c r="BF11" s="260"/>
      <c r="BG11" s="210"/>
      <c r="BH11" s="210"/>
      <c r="BI11" s="210"/>
    </row>
    <row r="12" spans="1:61" s="163" customFormat="1" x14ac:dyDescent="0.25">
      <c r="A12" s="641" t="s">
        <v>93</v>
      </c>
      <c r="B12" s="642"/>
      <c r="C12" s="643"/>
      <c r="D12" s="160" t="s">
        <v>89</v>
      </c>
      <c r="E12" s="162" t="s">
        <v>131</v>
      </c>
      <c r="F12" s="161" t="s">
        <v>90</v>
      </c>
      <c r="G12" s="162" t="s">
        <v>164</v>
      </c>
      <c r="V12" s="179"/>
      <c r="W12" s="179"/>
      <c r="X12" s="179"/>
      <c r="Y12" s="179"/>
      <c r="Z12" s="179"/>
      <c r="AA12" s="179"/>
      <c r="AO12" s="261"/>
      <c r="AP12" s="261"/>
      <c r="AQ12" s="261"/>
      <c r="AR12" s="261"/>
      <c r="AS12" s="261"/>
      <c r="AT12" s="261"/>
      <c r="AU12" s="261"/>
      <c r="AV12" s="261"/>
      <c r="AW12" s="261"/>
      <c r="AX12" s="261"/>
      <c r="AY12" s="261"/>
      <c r="AZ12" s="261"/>
      <c r="BA12" s="261"/>
      <c r="BB12" s="261"/>
      <c r="BC12" s="261"/>
      <c r="BD12" s="261"/>
      <c r="BE12" s="261"/>
      <c r="BF12" s="261"/>
      <c r="BG12" s="262"/>
      <c r="BH12" s="262"/>
      <c r="BI12" s="262"/>
    </row>
    <row r="13" spans="1:61" x14ac:dyDescent="0.25">
      <c r="A13" s="171" t="s">
        <v>96</v>
      </c>
      <c r="B13" s="164">
        <v>1241</v>
      </c>
      <c r="C13" s="299" t="s">
        <v>628</v>
      </c>
      <c r="D13" s="166">
        <v>121000</v>
      </c>
      <c r="E13" s="168">
        <v>42082</v>
      </c>
      <c r="F13" s="358">
        <v>121000</v>
      </c>
      <c r="G13" s="168">
        <v>42118</v>
      </c>
      <c r="AO13" s="260" t="s">
        <v>1526</v>
      </c>
      <c r="AP13" s="260" t="s">
        <v>1527</v>
      </c>
      <c r="AQ13" s="260"/>
      <c r="AR13" s="260" t="s">
        <v>1528</v>
      </c>
      <c r="AS13" s="260" t="s">
        <v>1529</v>
      </c>
      <c r="AT13" s="260" t="s">
        <v>1530</v>
      </c>
      <c r="AU13" s="260" t="s">
        <v>1531</v>
      </c>
      <c r="AV13" s="260"/>
      <c r="AW13" s="260"/>
      <c r="AX13" s="260"/>
      <c r="AY13" s="260"/>
      <c r="AZ13" s="260"/>
      <c r="BA13" s="260"/>
      <c r="BB13" s="260"/>
      <c r="BC13" s="260"/>
      <c r="BD13" s="260"/>
      <c r="BE13" s="260"/>
      <c r="BF13" s="260"/>
      <c r="BG13" s="210"/>
      <c r="BH13" s="210"/>
      <c r="BI13" s="210"/>
    </row>
    <row r="14" spans="1:61" x14ac:dyDescent="0.25">
      <c r="A14" s="171" t="s">
        <v>96</v>
      </c>
      <c r="B14" s="164">
        <v>1727</v>
      </c>
      <c r="C14" s="299" t="s">
        <v>628</v>
      </c>
      <c r="D14" s="166">
        <v>50000</v>
      </c>
      <c r="E14" s="168"/>
      <c r="F14" s="167">
        <v>25000</v>
      </c>
      <c r="G14" s="168">
        <v>42243</v>
      </c>
      <c r="I14" s="149" t="s">
        <v>3340</v>
      </c>
      <c r="AO14" s="260"/>
      <c r="AP14" s="260"/>
      <c r="AQ14" s="260"/>
      <c r="AR14" s="260"/>
      <c r="AS14" s="260"/>
      <c r="AT14" s="260"/>
      <c r="AU14" s="260"/>
      <c r="AV14" s="260"/>
      <c r="AW14" s="260"/>
      <c r="AX14" s="260"/>
      <c r="AY14" s="260"/>
      <c r="AZ14" s="260"/>
      <c r="BA14" s="260"/>
      <c r="BB14" s="260"/>
      <c r="BC14" s="260"/>
      <c r="BD14" s="260"/>
      <c r="BE14" s="260"/>
      <c r="BF14" s="260"/>
      <c r="BG14" s="210"/>
      <c r="BH14" s="210"/>
      <c r="BI14" s="210"/>
    </row>
    <row r="15" spans="1:61" x14ac:dyDescent="0.25">
      <c r="A15" s="171" t="s">
        <v>91</v>
      </c>
      <c r="B15" s="164"/>
      <c r="C15" s="299" t="s">
        <v>628</v>
      </c>
      <c r="D15" s="166"/>
      <c r="E15" s="168"/>
      <c r="F15" s="167"/>
      <c r="G15" s="168"/>
      <c r="AO15" s="260"/>
      <c r="AP15" s="260"/>
      <c r="AQ15" s="260"/>
      <c r="AR15" s="260"/>
      <c r="AS15" s="260"/>
      <c r="AT15" s="260"/>
      <c r="AU15" s="260"/>
      <c r="AV15" s="260"/>
      <c r="AW15" s="260"/>
      <c r="AX15" s="260"/>
      <c r="AY15" s="260"/>
      <c r="AZ15" s="260"/>
      <c r="BA15" s="260"/>
      <c r="BB15" s="260"/>
      <c r="BC15" s="260"/>
      <c r="BD15" s="260"/>
      <c r="BE15" s="260"/>
      <c r="BF15" s="260"/>
      <c r="BG15" s="210"/>
      <c r="BH15" s="210"/>
      <c r="BI15" s="210"/>
    </row>
    <row r="16" spans="1:61" x14ac:dyDescent="0.25">
      <c r="A16" s="171" t="s">
        <v>91</v>
      </c>
      <c r="B16" s="164"/>
      <c r="C16" s="299" t="s">
        <v>628</v>
      </c>
      <c r="D16" s="166"/>
      <c r="E16" s="168"/>
      <c r="F16" s="167"/>
      <c r="G16" s="168"/>
      <c r="AO16" s="260"/>
      <c r="AP16" s="260"/>
      <c r="AQ16" s="260"/>
      <c r="AR16" s="260"/>
      <c r="AS16" s="260"/>
      <c r="AT16" s="260"/>
      <c r="AU16" s="260"/>
      <c r="AV16" s="260"/>
      <c r="AW16" s="260"/>
      <c r="AX16" s="260"/>
      <c r="AY16" s="260"/>
      <c r="AZ16" s="260"/>
      <c r="BA16" s="260"/>
      <c r="BB16" s="260"/>
      <c r="BC16" s="260"/>
      <c r="BD16" s="260"/>
      <c r="BE16" s="260"/>
      <c r="BF16" s="260"/>
      <c r="BG16" s="210"/>
      <c r="BH16" s="210"/>
      <c r="BI16" s="210"/>
    </row>
    <row r="17" spans="1:61" x14ac:dyDescent="0.25">
      <c r="A17" s="171" t="s">
        <v>91</v>
      </c>
      <c r="B17" s="164"/>
      <c r="C17" s="299" t="s">
        <v>628</v>
      </c>
      <c r="D17" s="166"/>
      <c r="E17" s="168"/>
      <c r="F17" s="167"/>
      <c r="G17" s="168"/>
      <c r="AO17" s="260"/>
      <c r="AP17" s="260"/>
      <c r="AQ17" s="260"/>
      <c r="AR17" s="260"/>
      <c r="AS17" s="260"/>
      <c r="AT17" s="260"/>
      <c r="AU17" s="260"/>
      <c r="AV17" s="260"/>
      <c r="AW17" s="260"/>
      <c r="AX17" s="260"/>
      <c r="AY17" s="260"/>
      <c r="AZ17" s="260"/>
      <c r="BA17" s="260"/>
      <c r="BB17" s="260"/>
      <c r="BC17" s="260"/>
      <c r="BD17" s="260"/>
      <c r="BE17" s="260"/>
      <c r="BF17" s="260"/>
      <c r="BG17" s="210"/>
      <c r="BH17" s="210"/>
      <c r="BI17" s="210"/>
    </row>
    <row r="18" spans="1:61" x14ac:dyDescent="0.25">
      <c r="A18" s="171" t="s">
        <v>91</v>
      </c>
      <c r="B18" s="164"/>
      <c r="C18" s="299" t="s">
        <v>628</v>
      </c>
      <c r="D18" s="166"/>
      <c r="E18" s="168"/>
      <c r="F18" s="167"/>
      <c r="G18" s="168"/>
      <c r="AO18" s="260"/>
      <c r="AP18" s="260"/>
      <c r="AQ18" s="260"/>
      <c r="AR18" s="260"/>
      <c r="AS18" s="260"/>
      <c r="AT18" s="260"/>
      <c r="AU18" s="260"/>
      <c r="AV18" s="260"/>
      <c r="AW18" s="260"/>
      <c r="AX18" s="260"/>
      <c r="AY18" s="260"/>
      <c r="AZ18" s="260"/>
      <c r="BA18" s="260"/>
      <c r="BB18" s="260"/>
      <c r="BC18" s="260"/>
      <c r="BD18" s="260"/>
      <c r="BE18" s="260"/>
      <c r="BF18" s="260"/>
      <c r="BG18" s="210"/>
      <c r="BH18" s="210"/>
      <c r="BI18" s="210"/>
    </row>
    <row r="19" spans="1:61" x14ac:dyDescent="0.25">
      <c r="A19" s="171" t="s">
        <v>91</v>
      </c>
      <c r="B19" s="164"/>
      <c r="C19" s="299" t="s">
        <v>628</v>
      </c>
      <c r="D19" s="166"/>
      <c r="E19" s="168"/>
      <c r="F19" s="167"/>
      <c r="G19" s="168"/>
      <c r="AO19" s="260"/>
      <c r="AP19" s="260"/>
      <c r="AQ19" s="260"/>
      <c r="AR19" s="260"/>
      <c r="AS19" s="260"/>
      <c r="AT19" s="260"/>
      <c r="AU19" s="260"/>
      <c r="AV19" s="260"/>
      <c r="AW19" s="260"/>
      <c r="AX19" s="260"/>
      <c r="AY19" s="260"/>
      <c r="AZ19" s="260"/>
      <c r="BA19" s="260"/>
      <c r="BB19" s="260"/>
      <c r="BC19" s="260"/>
      <c r="BD19" s="260"/>
      <c r="BE19" s="260"/>
      <c r="BF19" s="260"/>
      <c r="BG19" s="210"/>
      <c r="BH19" s="210"/>
      <c r="BI19" s="210"/>
    </row>
    <row r="20" spans="1:61" x14ac:dyDescent="0.25">
      <c r="A20" s="171" t="s">
        <v>91</v>
      </c>
      <c r="B20" s="164"/>
      <c r="C20" s="299" t="s">
        <v>628</v>
      </c>
      <c r="D20" s="166"/>
      <c r="E20" s="168"/>
      <c r="F20" s="167"/>
      <c r="G20" s="168"/>
      <c r="AO20" s="260"/>
      <c r="AP20" s="260"/>
      <c r="AQ20" s="260"/>
      <c r="AR20" s="260"/>
      <c r="AS20" s="260"/>
      <c r="AT20" s="260"/>
      <c r="AU20" s="260"/>
      <c r="AV20" s="260"/>
      <c r="AW20" s="260"/>
      <c r="AX20" s="260"/>
      <c r="AY20" s="260"/>
      <c r="AZ20" s="260"/>
      <c r="BA20" s="260"/>
      <c r="BB20" s="260"/>
      <c r="BC20" s="260"/>
      <c r="BD20" s="260"/>
      <c r="BE20" s="260"/>
      <c r="BF20" s="260"/>
      <c r="BG20" s="210"/>
      <c r="BH20" s="210"/>
      <c r="BI20" s="210"/>
    </row>
    <row r="21" spans="1:61" x14ac:dyDescent="0.25">
      <c r="A21" s="171" t="s">
        <v>91</v>
      </c>
      <c r="B21" s="164"/>
      <c r="C21" s="299" t="s">
        <v>628</v>
      </c>
      <c r="D21" s="166"/>
      <c r="E21" s="168"/>
      <c r="F21" s="167"/>
      <c r="G21" s="168"/>
      <c r="AO21" s="260"/>
      <c r="AP21" s="260"/>
      <c r="AQ21" s="260"/>
      <c r="AR21" s="260"/>
      <c r="AS21" s="260"/>
      <c r="AT21" s="260"/>
      <c r="AU21" s="260"/>
      <c r="AV21" s="260"/>
      <c r="AW21" s="260"/>
      <c r="AX21" s="260"/>
      <c r="AY21" s="260"/>
      <c r="AZ21" s="260"/>
      <c r="BA21" s="260"/>
      <c r="BB21" s="260"/>
      <c r="BC21" s="260"/>
      <c r="BD21" s="260"/>
      <c r="BE21" s="260"/>
      <c r="BF21" s="260"/>
      <c r="BG21" s="210"/>
      <c r="BH21" s="210"/>
      <c r="BI21" s="210"/>
    </row>
    <row r="22" spans="1:61" x14ac:dyDescent="0.25">
      <c r="A22" s="171" t="s">
        <v>91</v>
      </c>
      <c r="B22" s="164"/>
      <c r="C22" s="299" t="s">
        <v>628</v>
      </c>
      <c r="D22" s="166"/>
      <c r="E22" s="168"/>
      <c r="F22" s="167"/>
      <c r="G22" s="168"/>
      <c r="AO22" s="260"/>
      <c r="AP22" s="260"/>
      <c r="AQ22" s="260"/>
      <c r="AR22" s="260"/>
      <c r="AS22" s="260"/>
      <c r="AT22" s="260"/>
      <c r="AU22" s="260"/>
      <c r="AV22" s="260"/>
      <c r="AW22" s="260"/>
      <c r="AX22" s="260"/>
      <c r="AY22" s="260"/>
      <c r="AZ22" s="260"/>
      <c r="BA22" s="260"/>
      <c r="BB22" s="260"/>
      <c r="BC22" s="260"/>
      <c r="BD22" s="260"/>
      <c r="BE22" s="260"/>
      <c r="BF22" s="260"/>
      <c r="BG22" s="210"/>
      <c r="BH22" s="210"/>
      <c r="BI22" s="210"/>
    </row>
    <row r="23" spans="1:61" x14ac:dyDescent="0.25">
      <c r="A23" s="171" t="s">
        <v>91</v>
      </c>
      <c r="B23" s="164"/>
      <c r="C23" s="299" t="s">
        <v>628</v>
      </c>
      <c r="D23" s="166"/>
      <c r="E23" s="168"/>
      <c r="F23" s="167"/>
      <c r="G23" s="168"/>
      <c r="AO23" s="260"/>
      <c r="AP23" s="260"/>
      <c r="AQ23" s="260"/>
      <c r="AR23" s="260"/>
      <c r="AS23" s="260"/>
      <c r="AT23" s="260"/>
      <c r="AU23" s="260"/>
      <c r="AV23" s="260"/>
      <c r="AW23" s="260"/>
      <c r="AX23" s="260"/>
      <c r="AY23" s="260"/>
      <c r="AZ23" s="260"/>
      <c r="BA23" s="260"/>
      <c r="BB23" s="260"/>
      <c r="BC23" s="260"/>
      <c r="BD23" s="260"/>
      <c r="BE23" s="260"/>
      <c r="BF23" s="260"/>
      <c r="BG23" s="210"/>
      <c r="BH23" s="210"/>
      <c r="BI23" s="210"/>
    </row>
    <row r="24" spans="1:61" x14ac:dyDescent="0.25">
      <c r="A24" s="171" t="s">
        <v>91</v>
      </c>
      <c r="B24" s="164"/>
      <c r="C24" s="299" t="s">
        <v>628</v>
      </c>
      <c r="D24" s="166"/>
      <c r="E24" s="168"/>
      <c r="F24" s="167"/>
      <c r="G24" s="168"/>
      <c r="AO24" s="260"/>
      <c r="AP24" s="260"/>
      <c r="AQ24" s="260"/>
      <c r="AR24" s="260"/>
      <c r="AS24" s="260"/>
      <c r="AT24" s="260"/>
      <c r="AU24" s="260"/>
      <c r="AV24" s="260"/>
      <c r="AW24" s="260"/>
      <c r="AX24" s="260"/>
      <c r="AY24" s="260"/>
      <c r="AZ24" s="260"/>
      <c r="BA24" s="260"/>
      <c r="BB24" s="260"/>
      <c r="BC24" s="260"/>
      <c r="BD24" s="260"/>
      <c r="BE24" s="260"/>
      <c r="BF24" s="260"/>
      <c r="BG24" s="210"/>
      <c r="BH24" s="210"/>
      <c r="BI24" s="210"/>
    </row>
    <row r="25" spans="1:61" x14ac:dyDescent="0.25">
      <c r="A25" s="171" t="s">
        <v>91</v>
      </c>
      <c r="B25" s="164"/>
      <c r="C25" s="299" t="s">
        <v>628</v>
      </c>
      <c r="D25" s="166"/>
      <c r="E25" s="168"/>
      <c r="F25" s="167"/>
      <c r="G25" s="168"/>
      <c r="AO25" s="260"/>
      <c r="AP25" s="260"/>
      <c r="AQ25" s="260"/>
      <c r="AR25" s="260"/>
      <c r="AS25" s="260"/>
      <c r="AT25" s="260"/>
      <c r="AU25" s="260"/>
      <c r="AV25" s="260"/>
      <c r="AW25" s="260"/>
      <c r="AX25" s="260"/>
      <c r="AY25" s="260"/>
      <c r="AZ25" s="260"/>
      <c r="BA25" s="260"/>
      <c r="BB25" s="260"/>
      <c r="BC25" s="260"/>
      <c r="BD25" s="260"/>
      <c r="BE25" s="260"/>
      <c r="BF25" s="260"/>
      <c r="BG25" s="210"/>
      <c r="BH25" s="210"/>
      <c r="BI25" s="210"/>
    </row>
    <row r="26" spans="1:61" x14ac:dyDescent="0.25">
      <c r="A26" s="171" t="s">
        <v>91</v>
      </c>
      <c r="B26" s="164"/>
      <c r="C26" s="299" t="s">
        <v>628</v>
      </c>
      <c r="D26" s="166"/>
      <c r="E26" s="168"/>
      <c r="F26" s="167"/>
      <c r="G26" s="168"/>
      <c r="AO26" s="260"/>
      <c r="AP26" s="260"/>
      <c r="AQ26" s="260"/>
      <c r="AR26" s="260"/>
      <c r="AS26" s="260"/>
      <c r="AT26" s="260"/>
      <c r="AU26" s="260"/>
      <c r="AV26" s="260"/>
      <c r="AW26" s="260"/>
      <c r="AX26" s="260"/>
      <c r="AY26" s="260"/>
      <c r="AZ26" s="260"/>
      <c r="BA26" s="260"/>
      <c r="BB26" s="260"/>
      <c r="BC26" s="260"/>
      <c r="BD26" s="260"/>
      <c r="BE26" s="260"/>
      <c r="BF26" s="260"/>
      <c r="BG26" s="210"/>
      <c r="BH26" s="210"/>
      <c r="BI26" s="210"/>
    </row>
    <row r="27" spans="1:61" x14ac:dyDescent="0.25">
      <c r="A27" s="171" t="s">
        <v>91</v>
      </c>
      <c r="B27" s="164"/>
      <c r="C27" s="299" t="s">
        <v>628</v>
      </c>
      <c r="D27" s="166"/>
      <c r="E27" s="168"/>
      <c r="F27" s="167"/>
      <c r="G27" s="168"/>
      <c r="AO27" s="260"/>
      <c r="AP27" s="260"/>
      <c r="AQ27" s="260"/>
      <c r="AR27" s="260"/>
      <c r="AS27" s="260"/>
      <c r="AT27" s="260"/>
      <c r="AU27" s="260"/>
      <c r="AV27" s="260"/>
      <c r="AW27" s="260"/>
      <c r="AX27" s="260"/>
      <c r="AY27" s="260"/>
      <c r="AZ27" s="260"/>
      <c r="BA27" s="260"/>
      <c r="BB27" s="260"/>
      <c r="BC27" s="260"/>
      <c r="BD27" s="260"/>
      <c r="BE27" s="260"/>
      <c r="BF27" s="260"/>
      <c r="BG27" s="210"/>
      <c r="BH27" s="210"/>
      <c r="BI27" s="210"/>
    </row>
    <row r="28" spans="1:61" x14ac:dyDescent="0.25">
      <c r="A28" s="171" t="s">
        <v>91</v>
      </c>
      <c r="B28" s="164"/>
      <c r="C28" s="299" t="s">
        <v>628</v>
      </c>
      <c r="D28" s="166"/>
      <c r="E28" s="168"/>
      <c r="F28" s="167"/>
      <c r="G28" s="168"/>
      <c r="AO28" s="260"/>
      <c r="AP28" s="260"/>
      <c r="AQ28" s="260"/>
      <c r="AR28" s="260"/>
      <c r="AS28" s="260"/>
      <c r="AT28" s="260"/>
      <c r="AU28" s="260"/>
      <c r="AV28" s="260"/>
      <c r="AW28" s="260"/>
      <c r="AX28" s="260"/>
      <c r="AY28" s="260"/>
      <c r="AZ28" s="260"/>
      <c r="BA28" s="260"/>
      <c r="BB28" s="260"/>
      <c r="BC28" s="260"/>
      <c r="BD28" s="260"/>
      <c r="BE28" s="260"/>
      <c r="BF28" s="260"/>
      <c r="BG28" s="210"/>
      <c r="BH28" s="210"/>
      <c r="BI28" s="210"/>
    </row>
    <row r="29" spans="1:61" x14ac:dyDescent="0.25">
      <c r="A29" s="171" t="s">
        <v>91</v>
      </c>
      <c r="B29" s="164"/>
      <c r="C29" s="299" t="s">
        <v>628</v>
      </c>
      <c r="D29" s="166"/>
      <c r="E29" s="168"/>
      <c r="F29" s="167"/>
      <c r="G29" s="168"/>
      <c r="AO29" s="260"/>
      <c r="AP29" s="260"/>
      <c r="AQ29" s="260"/>
      <c r="AR29" s="260"/>
      <c r="AS29" s="260"/>
      <c r="AT29" s="260"/>
      <c r="AU29" s="260"/>
      <c r="AV29" s="260" t="s">
        <v>2136</v>
      </c>
      <c r="AW29" s="260"/>
      <c r="AX29" s="260"/>
      <c r="AY29" s="260"/>
      <c r="AZ29" s="260"/>
      <c r="BA29" s="260"/>
      <c r="BB29" s="260"/>
      <c r="BC29" s="260"/>
      <c r="BD29" s="260"/>
      <c r="BE29" s="260"/>
      <c r="BF29" s="260"/>
      <c r="BG29" s="210"/>
      <c r="BH29" s="210"/>
      <c r="BI29" s="210"/>
    </row>
    <row r="30" spans="1:61" x14ac:dyDescent="0.25">
      <c r="A30" s="171" t="s">
        <v>91</v>
      </c>
      <c r="B30" s="164"/>
      <c r="C30" s="299" t="s">
        <v>628</v>
      </c>
      <c r="D30" s="166"/>
      <c r="E30" s="168"/>
      <c r="F30" s="167"/>
      <c r="G30" s="168"/>
      <c r="AO30" s="260"/>
      <c r="AP30" s="260"/>
      <c r="AQ30" s="260"/>
      <c r="AR30" s="260"/>
      <c r="AS30" s="260"/>
      <c r="AT30" s="260"/>
      <c r="AU30" s="260"/>
      <c r="AV30" s="260"/>
      <c r="AW30" s="260"/>
      <c r="AX30" s="260"/>
      <c r="AY30" s="260"/>
      <c r="AZ30" s="260"/>
      <c r="BA30" s="260"/>
      <c r="BB30" s="260"/>
      <c r="BC30" s="260"/>
      <c r="BD30" s="260"/>
      <c r="BE30" s="260"/>
      <c r="BF30" s="260"/>
      <c r="BG30" s="210"/>
      <c r="BH30" s="210"/>
      <c r="BI30" s="210"/>
    </row>
    <row r="31" spans="1:61" x14ac:dyDescent="0.25">
      <c r="A31" s="171" t="s">
        <v>91</v>
      </c>
      <c r="B31" s="164"/>
      <c r="C31" s="299" t="s">
        <v>628</v>
      </c>
      <c r="D31" s="166"/>
      <c r="E31" s="168"/>
      <c r="F31" s="167"/>
      <c r="G31" s="168"/>
      <c r="AO31" s="260"/>
      <c r="AP31" s="260"/>
      <c r="AQ31" s="260"/>
      <c r="AR31" s="260"/>
      <c r="AS31" s="260"/>
      <c r="AT31" s="260"/>
      <c r="AU31" s="260"/>
      <c r="AV31" s="260"/>
      <c r="AW31" s="260"/>
      <c r="AX31" s="260"/>
      <c r="AY31" s="260"/>
      <c r="AZ31" s="260"/>
      <c r="BA31" s="260"/>
      <c r="BB31" s="260"/>
      <c r="BC31" s="260"/>
      <c r="BD31" s="260"/>
      <c r="BE31" s="260"/>
      <c r="BF31" s="260"/>
      <c r="BG31" s="210"/>
      <c r="BH31" s="210"/>
      <c r="BI31" s="210"/>
    </row>
    <row r="32" spans="1:61" x14ac:dyDescent="0.25">
      <c r="A32" s="171" t="s">
        <v>91</v>
      </c>
      <c r="B32" s="164"/>
      <c r="C32" s="299" t="s">
        <v>628</v>
      </c>
      <c r="D32" s="166"/>
      <c r="E32" s="168"/>
      <c r="F32" s="167"/>
      <c r="G32" s="168"/>
      <c r="AO32" s="260"/>
      <c r="AP32" s="260"/>
      <c r="AQ32" s="260"/>
      <c r="AR32" s="260"/>
      <c r="AS32" s="260"/>
      <c r="AT32" s="260"/>
      <c r="AU32" s="260"/>
      <c r="AV32" s="260"/>
      <c r="AW32" s="260"/>
      <c r="AX32" s="260"/>
      <c r="AY32" s="260"/>
      <c r="AZ32" s="260"/>
      <c r="BA32" s="260"/>
      <c r="BB32" s="260"/>
      <c r="BC32" s="260"/>
      <c r="BD32" s="260"/>
      <c r="BE32" s="260"/>
      <c r="BF32" s="260"/>
      <c r="BG32" s="210"/>
      <c r="BH32" s="210"/>
      <c r="BI32" s="210"/>
    </row>
    <row r="33" spans="1:61" x14ac:dyDescent="0.25">
      <c r="A33" s="171" t="s">
        <v>91</v>
      </c>
      <c r="B33" s="164"/>
      <c r="C33" s="299" t="s">
        <v>628</v>
      </c>
      <c r="D33" s="166"/>
      <c r="E33" s="168"/>
      <c r="F33" s="167"/>
      <c r="G33" s="168"/>
      <c r="AO33" s="260"/>
      <c r="AP33" s="260"/>
      <c r="AQ33" s="260"/>
      <c r="AR33" s="260"/>
      <c r="AS33" s="260"/>
      <c r="AT33" s="260"/>
      <c r="AU33" s="260"/>
      <c r="AV33" s="260"/>
      <c r="AW33" s="260"/>
      <c r="AX33" s="260"/>
      <c r="AY33" s="260"/>
      <c r="AZ33" s="260"/>
      <c r="BA33" s="260"/>
      <c r="BB33" s="260"/>
      <c r="BC33" s="260"/>
      <c r="BD33" s="260"/>
      <c r="BE33" s="260"/>
      <c r="BF33" s="260"/>
      <c r="BG33" s="210"/>
      <c r="BH33" s="210"/>
      <c r="BI33" s="210"/>
    </row>
    <row r="34" spans="1:61" x14ac:dyDescent="0.25">
      <c r="A34" s="171" t="s">
        <v>91</v>
      </c>
      <c r="B34" s="164"/>
      <c r="C34" s="299" t="s">
        <v>628</v>
      </c>
      <c r="D34" s="166"/>
      <c r="E34" s="168"/>
      <c r="F34" s="167"/>
      <c r="G34" s="168"/>
      <c r="AO34" s="260"/>
      <c r="AP34" s="260"/>
      <c r="AQ34" s="260"/>
      <c r="AR34" s="260"/>
      <c r="AS34" s="260"/>
      <c r="AT34" s="260"/>
      <c r="AU34" s="260"/>
      <c r="AV34" s="260"/>
      <c r="AW34" s="260"/>
      <c r="AX34" s="260"/>
      <c r="AY34" s="260"/>
      <c r="AZ34" s="260"/>
      <c r="BA34" s="260"/>
      <c r="BB34" s="260"/>
      <c r="BC34" s="260"/>
      <c r="BD34" s="260"/>
      <c r="BE34" s="260"/>
      <c r="BF34" s="260"/>
      <c r="BG34" s="210"/>
      <c r="BH34" s="210"/>
      <c r="BI34" s="210"/>
    </row>
    <row r="35" spans="1:61" x14ac:dyDescent="0.25">
      <c r="A35" s="171" t="s">
        <v>91</v>
      </c>
      <c r="B35" s="164"/>
      <c r="C35" s="299" t="s">
        <v>628</v>
      </c>
      <c r="D35" s="166"/>
      <c r="E35" s="168"/>
      <c r="F35" s="167"/>
      <c r="G35" s="168"/>
      <c r="AO35" s="260"/>
      <c r="AP35" s="260"/>
      <c r="AQ35" s="260"/>
      <c r="AR35" s="260"/>
      <c r="AS35" s="260"/>
      <c r="AT35" s="260"/>
      <c r="AU35" s="260"/>
      <c r="AV35" s="260"/>
      <c r="AW35" s="260"/>
      <c r="AX35" s="260"/>
      <c r="AY35" s="260"/>
      <c r="AZ35" s="260"/>
      <c r="BA35" s="260"/>
      <c r="BB35" s="260"/>
      <c r="BC35" s="260"/>
      <c r="BD35" s="260"/>
      <c r="BE35" s="260"/>
      <c r="BF35" s="260"/>
      <c r="BG35" s="210"/>
      <c r="BH35" s="210"/>
      <c r="BI35" s="210"/>
    </row>
    <row r="36" spans="1:61" x14ac:dyDescent="0.25">
      <c r="A36" s="171" t="s">
        <v>91</v>
      </c>
      <c r="B36" s="164"/>
      <c r="C36" s="299" t="s">
        <v>628</v>
      </c>
      <c r="D36" s="166"/>
      <c r="E36" s="168"/>
      <c r="F36" s="167"/>
      <c r="G36" s="168"/>
      <c r="AO36" s="260"/>
      <c r="AP36" s="260"/>
      <c r="AQ36" s="260"/>
      <c r="AR36" s="260"/>
      <c r="AS36" s="260"/>
      <c r="AT36" s="260"/>
      <c r="AU36" s="260"/>
      <c r="AV36" s="260"/>
      <c r="AW36" s="260"/>
      <c r="AX36" s="260"/>
      <c r="AY36" s="260"/>
      <c r="AZ36" s="260"/>
      <c r="BA36" s="260"/>
      <c r="BB36" s="260"/>
      <c r="BC36" s="260"/>
      <c r="BD36" s="260"/>
      <c r="BE36" s="260"/>
      <c r="BF36" s="260"/>
      <c r="BG36" s="210"/>
      <c r="BH36" s="210"/>
      <c r="BI36" s="210"/>
    </row>
    <row r="37" spans="1:61" x14ac:dyDescent="0.25">
      <c r="A37" s="171" t="s">
        <v>91</v>
      </c>
      <c r="B37" s="164"/>
      <c r="C37" s="299" t="s">
        <v>628</v>
      </c>
      <c r="D37" s="166"/>
      <c r="E37" s="168"/>
      <c r="F37" s="167"/>
      <c r="G37" s="168"/>
      <c r="AO37" s="260"/>
      <c r="AP37" s="260"/>
      <c r="AQ37" s="260"/>
      <c r="AR37" s="260"/>
      <c r="AS37" s="260"/>
      <c r="AT37" s="260"/>
      <c r="AU37" s="260"/>
      <c r="AV37" s="260"/>
      <c r="AW37" s="260"/>
      <c r="AX37" s="260"/>
      <c r="AY37" s="260"/>
      <c r="AZ37" s="260"/>
      <c r="BA37" s="260"/>
      <c r="BB37" s="260"/>
      <c r="BC37" s="260"/>
      <c r="BD37" s="260"/>
      <c r="BE37" s="260"/>
      <c r="BF37" s="260"/>
      <c r="BG37" s="210"/>
      <c r="BH37" s="210"/>
      <c r="BI37" s="210"/>
    </row>
    <row r="38" spans="1:61" x14ac:dyDescent="0.25">
      <c r="A38" s="171" t="s">
        <v>91</v>
      </c>
      <c r="B38" s="164"/>
      <c r="C38" s="299" t="s">
        <v>628</v>
      </c>
      <c r="D38" s="166"/>
      <c r="E38" s="168"/>
      <c r="F38" s="167"/>
      <c r="G38" s="168"/>
      <c r="AO38" s="260"/>
      <c r="AP38" s="260"/>
      <c r="AQ38" s="260"/>
      <c r="AR38" s="260"/>
      <c r="AS38" s="260"/>
      <c r="AT38" s="260"/>
      <c r="AU38" s="260"/>
      <c r="AV38" s="260"/>
      <c r="AW38" s="260"/>
      <c r="AX38" s="260"/>
      <c r="AY38" s="260"/>
      <c r="AZ38" s="260"/>
      <c r="BA38" s="260"/>
      <c r="BB38" s="260"/>
      <c r="BC38" s="260"/>
      <c r="BD38" s="260"/>
      <c r="BE38" s="260"/>
      <c r="BF38" s="260"/>
      <c r="BG38" s="210"/>
      <c r="BH38" s="210"/>
      <c r="BI38" s="210"/>
    </row>
    <row r="39" spans="1:61" x14ac:dyDescent="0.25">
      <c r="A39" s="171" t="s">
        <v>91</v>
      </c>
      <c r="B39" s="164"/>
      <c r="C39" s="299" t="s">
        <v>628</v>
      </c>
      <c r="D39" s="166"/>
      <c r="E39" s="168"/>
      <c r="F39" s="167"/>
      <c r="G39" s="168"/>
      <c r="AO39" s="260"/>
      <c r="AP39" s="260"/>
      <c r="AQ39" s="260"/>
      <c r="AR39" s="260"/>
      <c r="AS39" s="260"/>
      <c r="AT39" s="260"/>
      <c r="AU39" s="260"/>
      <c r="AV39" s="260"/>
      <c r="AW39" s="260"/>
      <c r="AX39" s="260"/>
      <c r="AY39" s="260"/>
      <c r="AZ39" s="260"/>
      <c r="BA39" s="260"/>
      <c r="BB39" s="260"/>
      <c r="BC39" s="260"/>
      <c r="BD39" s="260"/>
      <c r="BE39" s="260"/>
      <c r="BF39" s="260"/>
      <c r="BG39" s="210"/>
      <c r="BH39" s="210"/>
      <c r="BI39" s="210"/>
    </row>
    <row r="40" spans="1:61" x14ac:dyDescent="0.25">
      <c r="A40" s="171" t="s">
        <v>91</v>
      </c>
      <c r="B40" s="164"/>
      <c r="C40" s="299" t="s">
        <v>628</v>
      </c>
      <c r="D40" s="166"/>
      <c r="E40" s="168"/>
      <c r="F40" s="167"/>
      <c r="G40" s="168"/>
      <c r="AO40" s="260"/>
      <c r="AP40" s="260"/>
      <c r="AQ40" s="260"/>
      <c r="AR40" s="260"/>
      <c r="AS40" s="260"/>
      <c r="AT40" s="260"/>
      <c r="AU40" s="260"/>
      <c r="AV40" s="260"/>
      <c r="AW40" s="260"/>
      <c r="AX40" s="260"/>
      <c r="AY40" s="260"/>
      <c r="AZ40" s="260"/>
      <c r="BA40" s="260"/>
      <c r="BB40" s="260"/>
      <c r="BC40" s="260"/>
      <c r="BD40" s="260"/>
      <c r="BE40" s="260"/>
      <c r="BF40" s="260"/>
      <c r="BG40" s="210"/>
      <c r="BH40" s="210"/>
      <c r="BI40" s="210"/>
    </row>
    <row r="41" spans="1:61" x14ac:dyDescent="0.25">
      <c r="A41" s="171" t="s">
        <v>91</v>
      </c>
      <c r="B41" s="164"/>
      <c r="C41" s="299" t="s">
        <v>628</v>
      </c>
      <c r="D41" s="166"/>
      <c r="E41" s="168"/>
      <c r="F41" s="167"/>
      <c r="G41" s="168"/>
      <c r="AO41" s="260"/>
      <c r="AP41" s="260"/>
      <c r="AQ41" s="260"/>
      <c r="AR41" s="260"/>
      <c r="AS41" s="260"/>
      <c r="AT41" s="260"/>
      <c r="AU41" s="260"/>
      <c r="AV41" s="260"/>
      <c r="AW41" s="260"/>
      <c r="AX41" s="260"/>
      <c r="AY41" s="260"/>
      <c r="AZ41" s="260"/>
      <c r="BA41" s="260"/>
      <c r="BB41" s="260"/>
      <c r="BC41" s="260"/>
      <c r="BD41" s="260"/>
      <c r="BE41" s="260"/>
      <c r="BF41" s="260"/>
      <c r="BG41" s="210"/>
      <c r="BH41" s="210"/>
      <c r="BI41" s="210"/>
    </row>
    <row r="42" spans="1:61" x14ac:dyDescent="0.25">
      <c r="A42" s="171" t="s">
        <v>91</v>
      </c>
      <c r="B42" s="164"/>
      <c r="C42" s="299" t="s">
        <v>628</v>
      </c>
      <c r="D42" s="166"/>
      <c r="E42" s="168"/>
      <c r="F42" s="167"/>
      <c r="G42" s="168"/>
      <c r="AO42" s="260"/>
      <c r="AP42" s="260"/>
      <c r="AQ42" s="260"/>
      <c r="AR42" s="260"/>
      <c r="AS42" s="260"/>
      <c r="AT42" s="260"/>
      <c r="AU42" s="260"/>
      <c r="AV42" s="260"/>
      <c r="AW42" s="260"/>
      <c r="AX42" s="260"/>
      <c r="AY42" s="260"/>
      <c r="AZ42" s="260"/>
      <c r="BA42" s="260"/>
      <c r="BB42" s="260"/>
      <c r="BC42" s="260"/>
      <c r="BD42" s="260"/>
      <c r="BE42" s="260"/>
      <c r="BF42" s="260"/>
      <c r="BG42" s="210"/>
      <c r="BH42" s="210"/>
      <c r="BI42" s="210"/>
    </row>
    <row r="43" spans="1:61" x14ac:dyDescent="0.25">
      <c r="A43" s="171" t="s">
        <v>91</v>
      </c>
      <c r="B43" s="164"/>
      <c r="C43" s="299" t="s">
        <v>628</v>
      </c>
      <c r="D43" s="166"/>
      <c r="E43" s="168"/>
      <c r="F43" s="167"/>
      <c r="G43" s="168"/>
      <c r="AO43" s="260"/>
      <c r="AP43" s="260"/>
      <c r="AQ43" s="260"/>
      <c r="AR43" s="260"/>
      <c r="AS43" s="260"/>
      <c r="AT43" s="260"/>
      <c r="AU43" s="260"/>
      <c r="AV43" s="260"/>
      <c r="AW43" s="260"/>
      <c r="AX43" s="260"/>
      <c r="AY43" s="260"/>
      <c r="AZ43" s="260"/>
      <c r="BA43" s="260"/>
      <c r="BB43" s="260"/>
      <c r="BC43" s="260"/>
      <c r="BD43" s="260"/>
      <c r="BE43" s="260"/>
      <c r="BF43" s="260"/>
      <c r="BG43" s="210"/>
      <c r="BH43" s="210"/>
      <c r="BI43" s="210"/>
    </row>
    <row r="44" spans="1:61" x14ac:dyDescent="0.25">
      <c r="A44" s="171" t="s">
        <v>91</v>
      </c>
      <c r="B44" s="164"/>
      <c r="C44" s="299" t="s">
        <v>628</v>
      </c>
      <c r="D44" s="166"/>
      <c r="E44" s="168"/>
      <c r="F44" s="167"/>
      <c r="G44" s="168"/>
      <c r="AO44" s="260"/>
      <c r="AP44" s="260"/>
      <c r="AQ44" s="260"/>
      <c r="AR44" s="260"/>
      <c r="AS44" s="260"/>
      <c r="AT44" s="260"/>
      <c r="AU44" s="260"/>
      <c r="AV44" s="260"/>
      <c r="AW44" s="260"/>
      <c r="AX44" s="260"/>
      <c r="AY44" s="260"/>
      <c r="AZ44" s="260"/>
      <c r="BA44" s="260"/>
      <c r="BB44" s="260"/>
      <c r="BC44" s="260"/>
      <c r="BD44" s="260"/>
      <c r="BE44" s="260"/>
      <c r="BF44" s="260"/>
      <c r="BG44" s="210"/>
      <c r="BH44" s="210"/>
      <c r="BI44" s="210"/>
    </row>
    <row r="45" spans="1:61" x14ac:dyDescent="0.25">
      <c r="A45" s="171" t="s">
        <v>91</v>
      </c>
      <c r="B45" s="164"/>
      <c r="C45" s="299" t="s">
        <v>628</v>
      </c>
      <c r="D45" s="166"/>
      <c r="E45" s="168"/>
      <c r="F45" s="167"/>
      <c r="G45" s="168"/>
      <c r="AO45" s="260"/>
      <c r="AP45" s="260"/>
      <c r="AQ45" s="260"/>
      <c r="AR45" s="260"/>
      <c r="AS45" s="260"/>
      <c r="AT45" s="260"/>
      <c r="AU45" s="260"/>
      <c r="AV45" s="260"/>
      <c r="AW45" s="260"/>
      <c r="AX45" s="260"/>
      <c r="AY45" s="260"/>
      <c r="AZ45" s="260"/>
      <c r="BA45" s="260"/>
      <c r="BB45" s="260"/>
      <c r="BC45" s="260"/>
      <c r="BD45" s="260"/>
      <c r="BE45" s="260"/>
      <c r="BF45" s="260"/>
      <c r="BG45" s="210"/>
      <c r="BH45" s="210"/>
      <c r="BI45" s="210"/>
    </row>
    <row r="46" spans="1:61" x14ac:dyDescent="0.25">
      <c r="A46" s="171" t="s">
        <v>91</v>
      </c>
      <c r="B46" s="164"/>
      <c r="C46" s="299" t="s">
        <v>628</v>
      </c>
      <c r="D46" s="166"/>
      <c r="E46" s="168"/>
      <c r="F46" s="167"/>
      <c r="G46" s="168"/>
      <c r="AO46" s="260"/>
      <c r="AP46" s="260"/>
      <c r="AQ46" s="260"/>
      <c r="AR46" s="260"/>
      <c r="AS46" s="260"/>
      <c r="AT46" s="260"/>
      <c r="AU46" s="260"/>
      <c r="AV46" s="260"/>
      <c r="AW46" s="260"/>
      <c r="AX46" s="260"/>
      <c r="AY46" s="260"/>
      <c r="AZ46" s="260"/>
      <c r="BA46" s="260"/>
      <c r="BB46" s="260"/>
      <c r="BC46" s="260"/>
      <c r="BD46" s="260"/>
      <c r="BE46" s="260"/>
      <c r="BF46" s="260"/>
      <c r="BG46" s="210"/>
      <c r="BH46" s="210"/>
      <c r="BI46" s="210"/>
    </row>
    <row r="47" spans="1:61" x14ac:dyDescent="0.25">
      <c r="A47" s="171" t="s">
        <v>91</v>
      </c>
      <c r="B47" s="164"/>
      <c r="C47" s="299" t="s">
        <v>628</v>
      </c>
      <c r="D47" s="166"/>
      <c r="E47" s="168"/>
      <c r="F47" s="167"/>
      <c r="G47" s="168"/>
      <c r="AO47" s="260"/>
      <c r="AP47" s="260"/>
      <c r="AQ47" s="260"/>
      <c r="AR47" s="260"/>
      <c r="AS47" s="260"/>
      <c r="AT47" s="260"/>
      <c r="AU47" s="260"/>
      <c r="AV47" s="260"/>
      <c r="AW47" s="260"/>
      <c r="AX47" s="260"/>
      <c r="AY47" s="260"/>
      <c r="AZ47" s="260"/>
      <c r="BA47" s="260"/>
      <c r="BB47" s="260"/>
      <c r="BC47" s="260"/>
      <c r="BD47" s="260"/>
      <c r="BE47" s="260"/>
      <c r="BF47" s="260"/>
      <c r="BG47" s="210"/>
      <c r="BH47" s="210"/>
      <c r="BI47" s="210"/>
    </row>
    <row r="48" spans="1:61" x14ac:dyDescent="0.25">
      <c r="A48" s="171" t="s">
        <v>91</v>
      </c>
      <c r="B48" s="164"/>
      <c r="C48" s="299" t="s">
        <v>628</v>
      </c>
      <c r="D48" s="166"/>
      <c r="E48" s="168"/>
      <c r="F48" s="167"/>
      <c r="G48" s="168"/>
      <c r="AO48" s="260"/>
      <c r="AP48" s="260"/>
      <c r="AQ48" s="260"/>
      <c r="AR48" s="260"/>
      <c r="AS48" s="260"/>
      <c r="AT48" s="260"/>
      <c r="AU48" s="260"/>
      <c r="AV48" s="260"/>
      <c r="AW48" s="260"/>
      <c r="AX48" s="260"/>
      <c r="AY48" s="260"/>
      <c r="AZ48" s="260"/>
      <c r="BA48" s="260"/>
      <c r="BB48" s="260"/>
      <c r="BC48" s="260"/>
      <c r="BD48" s="260"/>
      <c r="BE48" s="260"/>
      <c r="BF48" s="260"/>
      <c r="BG48" s="210"/>
      <c r="BH48" s="210"/>
      <c r="BI48" s="210"/>
    </row>
    <row r="49" spans="1:61" x14ac:dyDescent="0.25">
      <c r="A49" s="171" t="s">
        <v>91</v>
      </c>
      <c r="B49" s="164"/>
      <c r="C49" s="299" t="s">
        <v>628</v>
      </c>
      <c r="D49" s="166"/>
      <c r="E49" s="168"/>
      <c r="F49" s="167"/>
      <c r="G49" s="168"/>
      <c r="AO49" s="260"/>
      <c r="AP49" s="260"/>
      <c r="AQ49" s="260"/>
      <c r="AR49" s="260"/>
      <c r="AS49" s="260"/>
      <c r="AT49" s="260"/>
      <c r="AU49" s="260"/>
      <c r="AV49" s="260"/>
      <c r="AW49" s="260"/>
      <c r="AX49" s="260"/>
      <c r="AY49" s="260"/>
      <c r="AZ49" s="260"/>
      <c r="BA49" s="260"/>
      <c r="BB49" s="260"/>
      <c r="BC49" s="260"/>
      <c r="BD49" s="260"/>
      <c r="BE49" s="260"/>
      <c r="BF49" s="260"/>
      <c r="BG49" s="210"/>
      <c r="BH49" s="210"/>
      <c r="BI49" s="210"/>
    </row>
    <row r="50" spans="1:61" x14ac:dyDescent="0.25">
      <c r="A50" s="171" t="s">
        <v>91</v>
      </c>
      <c r="B50" s="164"/>
      <c r="C50" s="299" t="s">
        <v>628</v>
      </c>
      <c r="D50" s="166"/>
      <c r="E50" s="168"/>
      <c r="F50" s="167"/>
      <c r="G50" s="168"/>
      <c r="AO50" s="260"/>
      <c r="AP50" s="260"/>
      <c r="AQ50" s="260"/>
      <c r="AR50" s="260"/>
      <c r="AS50" s="260"/>
      <c r="AT50" s="260"/>
      <c r="AU50" s="260"/>
      <c r="AV50" s="260"/>
      <c r="AW50" s="260"/>
      <c r="AX50" s="260"/>
      <c r="AY50" s="260"/>
      <c r="AZ50" s="260"/>
      <c r="BA50" s="260"/>
      <c r="BB50" s="260"/>
      <c r="BC50" s="260"/>
      <c r="BD50" s="260"/>
      <c r="BE50" s="260"/>
      <c r="BF50" s="260"/>
      <c r="BG50" s="210"/>
      <c r="BH50" s="210"/>
      <c r="BI50" s="210"/>
    </row>
    <row r="51" spans="1:61" x14ac:dyDescent="0.25">
      <c r="A51" s="171" t="s">
        <v>91</v>
      </c>
      <c r="B51" s="164"/>
      <c r="C51" s="299" t="s">
        <v>628</v>
      </c>
      <c r="D51" s="166"/>
      <c r="E51" s="168"/>
      <c r="F51" s="167"/>
      <c r="G51" s="168"/>
      <c r="AO51" s="260"/>
      <c r="AP51" s="260"/>
      <c r="AQ51" s="260"/>
      <c r="AR51" s="260"/>
      <c r="AS51" s="260"/>
      <c r="AT51" s="260"/>
      <c r="AU51" s="260"/>
      <c r="AV51" s="260"/>
      <c r="AW51" s="260"/>
      <c r="AX51" s="260"/>
      <c r="AY51" s="260"/>
      <c r="AZ51" s="260"/>
      <c r="BA51" s="260"/>
      <c r="BB51" s="260"/>
      <c r="BC51" s="260"/>
      <c r="BD51" s="260"/>
      <c r="BE51" s="260"/>
      <c r="BF51" s="260"/>
      <c r="BG51" s="210"/>
      <c r="BH51" s="210"/>
      <c r="BI51" s="210"/>
    </row>
    <row r="52" spans="1:61" x14ac:dyDescent="0.25">
      <c r="A52" s="171" t="s">
        <v>91</v>
      </c>
      <c r="B52" s="164"/>
      <c r="C52" s="299" t="s">
        <v>628</v>
      </c>
      <c r="D52" s="166"/>
      <c r="E52" s="168"/>
      <c r="F52" s="167"/>
      <c r="G52" s="168"/>
      <c r="AO52" s="260"/>
      <c r="AP52" s="260"/>
      <c r="AQ52" s="260"/>
      <c r="AR52" s="260"/>
      <c r="AS52" s="260"/>
      <c r="AT52" s="260"/>
      <c r="AU52" s="260"/>
      <c r="AV52" s="260"/>
      <c r="AW52" s="260"/>
      <c r="AX52" s="260"/>
      <c r="AY52" s="260"/>
      <c r="AZ52" s="260"/>
      <c r="BA52" s="260"/>
      <c r="BB52" s="260"/>
      <c r="BC52" s="260"/>
      <c r="BD52" s="260"/>
      <c r="BE52" s="260"/>
      <c r="BF52" s="260"/>
      <c r="BG52" s="210"/>
      <c r="BH52" s="210"/>
      <c r="BI52" s="210"/>
    </row>
    <row r="53" spans="1:61" x14ac:dyDescent="0.25">
      <c r="A53" s="171" t="s">
        <v>91</v>
      </c>
      <c r="B53" s="164"/>
      <c r="C53" s="299" t="s">
        <v>628</v>
      </c>
      <c r="D53" s="166"/>
      <c r="E53" s="168"/>
      <c r="F53" s="167"/>
      <c r="G53" s="168"/>
      <c r="AO53" s="260"/>
      <c r="AP53" s="260"/>
      <c r="AQ53" s="260"/>
      <c r="AR53" s="260"/>
      <c r="AS53" s="260"/>
      <c r="AT53" s="260"/>
      <c r="AU53" s="260"/>
      <c r="AV53" s="260"/>
      <c r="AW53" s="260"/>
      <c r="AX53" s="260"/>
      <c r="AY53" s="260"/>
      <c r="AZ53" s="260"/>
      <c r="BA53" s="260"/>
      <c r="BB53" s="260"/>
      <c r="BC53" s="260"/>
      <c r="BD53" s="260"/>
      <c r="BE53" s="260"/>
      <c r="BF53" s="260"/>
      <c r="BG53" s="210"/>
      <c r="BH53" s="210"/>
      <c r="BI53" s="210"/>
    </row>
    <row r="54" spans="1:61" x14ac:dyDescent="0.25">
      <c r="A54" s="171" t="s">
        <v>91</v>
      </c>
      <c r="B54" s="164"/>
      <c r="C54" s="299" t="s">
        <v>628</v>
      </c>
      <c r="D54" s="166"/>
      <c r="E54" s="168"/>
      <c r="F54" s="167"/>
      <c r="G54" s="168"/>
      <c r="AO54" s="260"/>
      <c r="AP54" s="260"/>
      <c r="AQ54" s="260"/>
      <c r="AR54" s="260"/>
      <c r="AS54" s="260"/>
      <c r="AT54" s="260"/>
      <c r="AU54" s="260"/>
      <c r="AV54" s="260"/>
      <c r="AW54" s="260"/>
      <c r="AX54" s="260"/>
      <c r="AY54" s="260"/>
      <c r="AZ54" s="260"/>
      <c r="BA54" s="260"/>
      <c r="BB54" s="260"/>
      <c r="BC54" s="260"/>
      <c r="BD54" s="260"/>
      <c r="BE54" s="260"/>
      <c r="BF54" s="260"/>
      <c r="BG54" s="210"/>
      <c r="BH54" s="210"/>
      <c r="BI54" s="210"/>
    </row>
    <row r="55" spans="1:61" x14ac:dyDescent="0.25">
      <c r="A55" s="171" t="s">
        <v>91</v>
      </c>
      <c r="B55" s="164"/>
      <c r="C55" s="299" t="s">
        <v>628</v>
      </c>
      <c r="D55" s="166"/>
      <c r="E55" s="168"/>
      <c r="F55" s="167"/>
      <c r="G55" s="168"/>
      <c r="AO55" s="260"/>
      <c r="AP55" s="260"/>
      <c r="AQ55" s="260"/>
      <c r="AR55" s="260"/>
      <c r="AS55" s="260"/>
      <c r="AT55" s="260"/>
      <c r="AU55" s="260"/>
      <c r="AV55" s="260"/>
      <c r="AW55" s="260"/>
      <c r="AX55" s="260"/>
      <c r="AY55" s="260"/>
      <c r="AZ55" s="260"/>
      <c r="BA55" s="260"/>
      <c r="BB55" s="260"/>
      <c r="BC55" s="260"/>
      <c r="BD55" s="260"/>
      <c r="BE55" s="260"/>
      <c r="BF55" s="260"/>
      <c r="BG55" s="210"/>
      <c r="BH55" s="210"/>
      <c r="BI55" s="210"/>
    </row>
    <row r="56" spans="1:61" x14ac:dyDescent="0.25">
      <c r="A56" s="171" t="s">
        <v>91</v>
      </c>
      <c r="B56" s="164"/>
      <c r="C56" s="299" t="s">
        <v>628</v>
      </c>
      <c r="D56" s="166"/>
      <c r="E56" s="168"/>
      <c r="F56" s="167"/>
      <c r="G56" s="168"/>
      <c r="AO56" s="260"/>
      <c r="AP56" s="260"/>
      <c r="AQ56" s="260"/>
      <c r="AR56" s="260"/>
      <c r="AS56" s="260"/>
      <c r="AT56" s="260"/>
      <c r="AU56" s="260"/>
      <c r="AV56" s="260"/>
      <c r="AW56" s="260"/>
      <c r="AX56" s="260"/>
      <c r="AY56" s="260"/>
      <c r="AZ56" s="260"/>
      <c r="BA56" s="260"/>
      <c r="BB56" s="260"/>
      <c r="BC56" s="260"/>
      <c r="BD56" s="260"/>
      <c r="BE56" s="260"/>
      <c r="BF56" s="260"/>
      <c r="BG56" s="210"/>
      <c r="BH56" s="210"/>
      <c r="BI56" s="210"/>
    </row>
    <row r="57" spans="1:61" x14ac:dyDescent="0.25">
      <c r="A57" s="171" t="s">
        <v>91</v>
      </c>
      <c r="B57" s="164"/>
      <c r="C57" s="299" t="s">
        <v>628</v>
      </c>
      <c r="D57" s="166"/>
      <c r="E57" s="168"/>
      <c r="F57" s="167"/>
      <c r="G57" s="168"/>
      <c r="AO57" s="260"/>
      <c r="AP57" s="260"/>
      <c r="AQ57" s="260"/>
      <c r="AR57" s="260"/>
      <c r="AS57" s="260"/>
      <c r="AT57" s="260"/>
      <c r="AU57" s="260"/>
      <c r="AV57" s="260"/>
      <c r="AW57" s="260"/>
      <c r="AX57" s="260"/>
      <c r="AY57" s="260"/>
      <c r="AZ57" s="260"/>
      <c r="BA57" s="260"/>
      <c r="BB57" s="260"/>
      <c r="BC57" s="260"/>
      <c r="BD57" s="260"/>
      <c r="BE57" s="260"/>
      <c r="BF57" s="260"/>
      <c r="BG57" s="210"/>
      <c r="BH57" s="210"/>
      <c r="BI57" s="210"/>
    </row>
    <row r="58" spans="1:61" x14ac:dyDescent="0.25">
      <c r="A58" s="171" t="s">
        <v>91</v>
      </c>
      <c r="B58" s="164"/>
      <c r="C58" s="299" t="s">
        <v>628</v>
      </c>
      <c r="D58" s="166"/>
      <c r="E58" s="168"/>
      <c r="F58" s="167"/>
      <c r="G58" s="168"/>
      <c r="AO58" s="260"/>
      <c r="AP58" s="260"/>
      <c r="AQ58" s="260"/>
      <c r="AR58" s="260"/>
      <c r="AS58" s="260"/>
      <c r="AT58" s="260"/>
      <c r="AU58" s="260"/>
      <c r="AV58" s="260"/>
      <c r="AW58" s="260"/>
      <c r="AX58" s="260"/>
      <c r="AY58" s="260"/>
      <c r="AZ58" s="260"/>
      <c r="BA58" s="260"/>
      <c r="BB58" s="260"/>
      <c r="BC58" s="260"/>
      <c r="BD58" s="260"/>
      <c r="BE58" s="260"/>
      <c r="BF58" s="260"/>
      <c r="BG58" s="210"/>
      <c r="BH58" s="210"/>
      <c r="BI58" s="210"/>
    </row>
    <row r="59" spans="1:61" x14ac:dyDescent="0.25">
      <c r="A59" s="171" t="s">
        <v>91</v>
      </c>
      <c r="B59" s="164"/>
      <c r="C59" s="299" t="s">
        <v>628</v>
      </c>
      <c r="D59" s="166"/>
      <c r="E59" s="168"/>
      <c r="F59" s="167"/>
      <c r="G59" s="168"/>
      <c r="AO59" s="260"/>
      <c r="AP59" s="260"/>
      <c r="AQ59" s="260"/>
      <c r="AR59" s="260"/>
      <c r="AS59" s="260"/>
      <c r="AT59" s="260"/>
      <c r="AU59" s="260"/>
      <c r="AV59" s="260"/>
      <c r="AW59" s="260"/>
      <c r="AX59" s="260"/>
      <c r="AY59" s="260"/>
      <c r="AZ59" s="260"/>
      <c r="BA59" s="260"/>
      <c r="BB59" s="260"/>
      <c r="BC59" s="260"/>
      <c r="BD59" s="260"/>
      <c r="BE59" s="260"/>
      <c r="BF59" s="260"/>
      <c r="BG59" s="210"/>
      <c r="BH59" s="210"/>
      <c r="BI59" s="210"/>
    </row>
    <row r="60" spans="1:61" x14ac:dyDescent="0.25">
      <c r="A60" s="171" t="s">
        <v>91</v>
      </c>
      <c r="B60" s="164"/>
      <c r="C60" s="299" t="s">
        <v>628</v>
      </c>
      <c r="D60" s="166"/>
      <c r="E60" s="168"/>
      <c r="F60" s="167"/>
      <c r="G60" s="168"/>
      <c r="AO60" s="260"/>
      <c r="AP60" s="260"/>
      <c r="AQ60" s="260"/>
      <c r="AR60" s="260"/>
      <c r="AS60" s="260"/>
      <c r="AT60" s="260"/>
      <c r="AU60" s="260"/>
      <c r="AV60" s="260"/>
      <c r="AW60" s="260"/>
      <c r="AX60" s="260"/>
      <c r="AY60" s="260"/>
      <c r="AZ60" s="260"/>
      <c r="BA60" s="260"/>
      <c r="BB60" s="260"/>
      <c r="BC60" s="260"/>
      <c r="BD60" s="260"/>
      <c r="BE60" s="260"/>
      <c r="BF60" s="260"/>
      <c r="BG60" s="210"/>
      <c r="BH60" s="210"/>
      <c r="BI60" s="210"/>
    </row>
    <row r="61" spans="1:61" x14ac:dyDescent="0.25">
      <c r="A61" s="171" t="s">
        <v>91</v>
      </c>
      <c r="B61" s="164"/>
      <c r="C61" s="299" t="s">
        <v>628</v>
      </c>
      <c r="D61" s="166"/>
      <c r="E61" s="168"/>
      <c r="F61" s="167"/>
      <c r="G61" s="168"/>
      <c r="AO61" s="260"/>
      <c r="AP61" s="260"/>
      <c r="AQ61" s="260"/>
      <c r="AR61" s="260"/>
      <c r="AS61" s="260"/>
      <c r="AT61" s="260"/>
      <c r="AU61" s="260"/>
      <c r="AV61" s="260"/>
      <c r="AW61" s="260"/>
      <c r="AX61" s="260"/>
      <c r="AY61" s="260"/>
      <c r="AZ61" s="260"/>
      <c r="BA61" s="260"/>
      <c r="BB61" s="260"/>
      <c r="BC61" s="260"/>
      <c r="BD61" s="260"/>
      <c r="BE61" s="260"/>
      <c r="BF61" s="260"/>
      <c r="BG61" s="210"/>
      <c r="BH61" s="210"/>
      <c r="BI61" s="210"/>
    </row>
    <row r="62" spans="1:61" x14ac:dyDescent="0.25">
      <c r="A62" s="171" t="s">
        <v>91</v>
      </c>
      <c r="B62" s="164"/>
      <c r="C62" s="299" t="s">
        <v>628</v>
      </c>
      <c r="D62" s="166"/>
      <c r="E62" s="168"/>
      <c r="F62" s="167"/>
      <c r="G62" s="168"/>
      <c r="AO62" s="260"/>
      <c r="AP62" s="260"/>
      <c r="AQ62" s="260"/>
      <c r="AR62" s="260"/>
      <c r="AS62" s="260"/>
      <c r="AT62" s="260"/>
      <c r="AU62" s="260"/>
      <c r="AV62" s="260"/>
      <c r="AW62" s="260"/>
      <c r="AX62" s="260"/>
      <c r="AY62" s="260"/>
      <c r="AZ62" s="260"/>
      <c r="BA62" s="260"/>
      <c r="BB62" s="260"/>
      <c r="BC62" s="260"/>
      <c r="BD62" s="260"/>
      <c r="BE62" s="260"/>
      <c r="BF62" s="260"/>
      <c r="BG62" s="210"/>
      <c r="BH62" s="210"/>
      <c r="BI62" s="210"/>
    </row>
    <row r="63" spans="1:61" x14ac:dyDescent="0.25">
      <c r="A63" s="171" t="s">
        <v>91</v>
      </c>
      <c r="B63" s="164"/>
      <c r="C63" s="299" t="s">
        <v>628</v>
      </c>
      <c r="D63" s="166"/>
      <c r="E63" s="168"/>
      <c r="F63" s="167"/>
      <c r="G63" s="168"/>
      <c r="AO63" s="260"/>
      <c r="AP63" s="260"/>
      <c r="AQ63" s="260"/>
      <c r="AR63" s="260"/>
      <c r="AS63" s="260"/>
      <c r="AT63" s="260"/>
      <c r="AU63" s="260"/>
      <c r="AV63" s="260"/>
      <c r="AW63" s="260"/>
      <c r="AX63" s="260"/>
      <c r="AY63" s="260"/>
      <c r="AZ63" s="260"/>
      <c r="BA63" s="260"/>
      <c r="BB63" s="260"/>
      <c r="BC63" s="260"/>
      <c r="BD63" s="260"/>
      <c r="BE63" s="260"/>
      <c r="BF63" s="260"/>
      <c r="BG63" s="210"/>
      <c r="BH63" s="210"/>
      <c r="BI63" s="210"/>
    </row>
    <row r="64" spans="1:61" x14ac:dyDescent="0.25">
      <c r="A64" s="171" t="s">
        <v>91</v>
      </c>
      <c r="B64" s="164"/>
      <c r="C64" s="299" t="s">
        <v>628</v>
      </c>
      <c r="D64" s="166"/>
      <c r="E64" s="168"/>
      <c r="F64" s="167"/>
      <c r="G64" s="168"/>
      <c r="AO64" s="260"/>
      <c r="AP64" s="260"/>
      <c r="AQ64" s="260"/>
      <c r="AR64" s="260"/>
      <c r="AS64" s="260"/>
      <c r="AT64" s="260"/>
      <c r="AU64" s="260"/>
      <c r="AV64" s="260"/>
      <c r="AW64" s="260"/>
      <c r="AX64" s="260"/>
      <c r="AY64" s="260"/>
      <c r="AZ64" s="260"/>
      <c r="BA64" s="260"/>
      <c r="BB64" s="260"/>
      <c r="BC64" s="260"/>
      <c r="BD64" s="260"/>
      <c r="BE64" s="260"/>
      <c r="BF64" s="260"/>
      <c r="BG64" s="210"/>
      <c r="BH64" s="210"/>
      <c r="BI64" s="210"/>
    </row>
    <row r="65" spans="1:61" x14ac:dyDescent="0.25">
      <c r="A65" s="171" t="s">
        <v>91</v>
      </c>
      <c r="B65" s="164"/>
      <c r="C65" s="299" t="s">
        <v>628</v>
      </c>
      <c r="D65" s="166"/>
      <c r="E65" s="168"/>
      <c r="F65" s="167"/>
      <c r="G65" s="168"/>
      <c r="AO65" s="260"/>
      <c r="AP65" s="260"/>
      <c r="AQ65" s="260"/>
      <c r="AR65" s="260"/>
      <c r="AS65" s="260"/>
      <c r="AT65" s="260"/>
      <c r="AU65" s="260"/>
      <c r="AV65" s="260"/>
      <c r="AW65" s="260"/>
      <c r="AX65" s="260"/>
      <c r="AY65" s="260"/>
      <c r="AZ65" s="260"/>
      <c r="BA65" s="260"/>
      <c r="BB65" s="260"/>
      <c r="BC65" s="260"/>
      <c r="BD65" s="260"/>
      <c r="BE65" s="260"/>
      <c r="BF65" s="260"/>
      <c r="BG65" s="210"/>
      <c r="BH65" s="210"/>
      <c r="BI65" s="210"/>
    </row>
    <row r="66" spans="1:61" x14ac:dyDescent="0.25">
      <c r="A66" s="171" t="s">
        <v>91</v>
      </c>
      <c r="B66" s="164"/>
      <c r="C66" s="299" t="s">
        <v>628</v>
      </c>
      <c r="D66" s="166"/>
      <c r="E66" s="168"/>
      <c r="F66" s="167"/>
      <c r="G66" s="168"/>
      <c r="AO66" s="260"/>
      <c r="AP66" s="260"/>
      <c r="AQ66" s="260"/>
      <c r="AR66" s="260"/>
      <c r="AS66" s="260"/>
      <c r="AT66" s="260"/>
      <c r="AU66" s="260"/>
      <c r="AV66" s="260"/>
      <c r="AW66" s="260"/>
      <c r="AX66" s="260"/>
      <c r="AY66" s="260"/>
      <c r="AZ66" s="260"/>
      <c r="BA66" s="260"/>
      <c r="BB66" s="260"/>
      <c r="BC66" s="260"/>
      <c r="BD66" s="260"/>
      <c r="BE66" s="260"/>
      <c r="BF66" s="260"/>
      <c r="BG66" s="210"/>
      <c r="BH66" s="210"/>
      <c r="BI66" s="210"/>
    </row>
    <row r="67" spans="1:61" x14ac:dyDescent="0.25">
      <c r="A67" s="171" t="s">
        <v>91</v>
      </c>
      <c r="B67" s="164"/>
      <c r="C67" s="299" t="s">
        <v>628</v>
      </c>
      <c r="D67" s="166"/>
      <c r="E67" s="168"/>
      <c r="F67" s="167"/>
      <c r="G67" s="168"/>
      <c r="AO67" s="260"/>
      <c r="AP67" s="260"/>
      <c r="AQ67" s="260"/>
      <c r="AR67" s="260"/>
      <c r="AS67" s="260"/>
      <c r="AT67" s="260"/>
      <c r="AU67" s="260"/>
      <c r="AV67" s="260"/>
      <c r="AW67" s="260"/>
      <c r="AX67" s="260"/>
      <c r="AY67" s="260"/>
      <c r="AZ67" s="260"/>
      <c r="BA67" s="260"/>
      <c r="BB67" s="260"/>
      <c r="BC67" s="260"/>
      <c r="BD67" s="260"/>
      <c r="BE67" s="260"/>
      <c r="BF67" s="260"/>
      <c r="BG67" s="210"/>
      <c r="BH67" s="210"/>
      <c r="BI67" s="210"/>
    </row>
    <row r="68" spans="1:61" x14ac:dyDescent="0.25">
      <c r="A68" s="171" t="s">
        <v>91</v>
      </c>
      <c r="B68" s="164"/>
      <c r="C68" s="299" t="s">
        <v>628</v>
      </c>
      <c r="D68" s="166"/>
      <c r="E68" s="168"/>
      <c r="F68" s="167"/>
      <c r="G68" s="168"/>
      <c r="AO68" s="260"/>
      <c r="AP68" s="260"/>
      <c r="AQ68" s="260"/>
      <c r="AR68" s="260"/>
      <c r="AS68" s="260"/>
      <c r="AT68" s="260"/>
      <c r="AU68" s="260"/>
      <c r="AV68" s="260"/>
      <c r="AW68" s="260"/>
      <c r="AX68" s="260"/>
      <c r="AY68" s="260"/>
      <c r="AZ68" s="260"/>
      <c r="BA68" s="260"/>
      <c r="BB68" s="260"/>
      <c r="BC68" s="260"/>
      <c r="BD68" s="260"/>
      <c r="BE68" s="260"/>
      <c r="BF68" s="260"/>
      <c r="BG68" s="210"/>
      <c r="BH68" s="210"/>
      <c r="BI68" s="210"/>
    </row>
    <row r="69" spans="1:61" x14ac:dyDescent="0.25">
      <c r="A69" s="171" t="s">
        <v>91</v>
      </c>
      <c r="B69" s="164"/>
      <c r="C69" s="299" t="s">
        <v>628</v>
      </c>
      <c r="D69" s="166"/>
      <c r="E69" s="168"/>
      <c r="F69" s="167"/>
      <c r="G69" s="168"/>
      <c r="AO69" s="260"/>
      <c r="AP69" s="260"/>
      <c r="AQ69" s="260"/>
      <c r="AR69" s="260"/>
      <c r="AS69" s="260"/>
      <c r="AT69" s="260"/>
      <c r="AU69" s="260"/>
      <c r="AV69" s="260"/>
      <c r="AW69" s="260"/>
      <c r="AX69" s="260"/>
      <c r="AY69" s="260"/>
      <c r="AZ69" s="260"/>
      <c r="BA69" s="260"/>
      <c r="BB69" s="260"/>
      <c r="BC69" s="260"/>
      <c r="BD69" s="260"/>
      <c r="BE69" s="260"/>
      <c r="BF69" s="260"/>
      <c r="BG69" s="210"/>
      <c r="BH69" s="210"/>
      <c r="BI69" s="210"/>
    </row>
    <row r="70" spans="1:61" x14ac:dyDescent="0.25">
      <c r="A70" s="171" t="s">
        <v>91</v>
      </c>
      <c r="B70" s="164"/>
      <c r="C70" s="299" t="s">
        <v>628</v>
      </c>
      <c r="D70" s="166"/>
      <c r="E70" s="168"/>
      <c r="F70" s="167"/>
      <c r="G70" s="168"/>
      <c r="AO70" s="260"/>
      <c r="AP70" s="260"/>
      <c r="AQ70" s="260"/>
      <c r="AR70" s="260"/>
      <c r="AS70" s="260"/>
      <c r="AT70" s="260"/>
      <c r="AU70" s="260"/>
      <c r="AV70" s="260"/>
      <c r="AW70" s="260"/>
      <c r="AX70" s="260"/>
      <c r="AY70" s="260"/>
      <c r="AZ70" s="260"/>
      <c r="BA70" s="260"/>
      <c r="BB70" s="260"/>
      <c r="BC70" s="260"/>
      <c r="BD70" s="260"/>
      <c r="BE70" s="260"/>
      <c r="BF70" s="260"/>
      <c r="BG70" s="210"/>
      <c r="BH70" s="210"/>
      <c r="BI70" s="210"/>
    </row>
    <row r="71" spans="1:61" x14ac:dyDescent="0.25">
      <c r="A71" s="171" t="s">
        <v>91</v>
      </c>
      <c r="B71" s="164"/>
      <c r="C71" s="299" t="s">
        <v>628</v>
      </c>
      <c r="D71" s="166"/>
      <c r="E71" s="168"/>
      <c r="F71" s="167"/>
      <c r="G71" s="168"/>
      <c r="AO71" s="260"/>
      <c r="AP71" s="260"/>
      <c r="AQ71" s="260"/>
      <c r="AR71" s="260"/>
      <c r="AS71" s="260"/>
      <c r="AT71" s="260"/>
      <c r="AU71" s="260"/>
      <c r="AV71" s="260"/>
      <c r="AW71" s="260"/>
      <c r="AX71" s="260"/>
      <c r="AY71" s="260"/>
      <c r="AZ71" s="260"/>
      <c r="BA71" s="260"/>
      <c r="BB71" s="260"/>
      <c r="BC71" s="260"/>
      <c r="BD71" s="260"/>
      <c r="BE71" s="260"/>
      <c r="BF71" s="260"/>
      <c r="BG71" s="210"/>
      <c r="BH71" s="210"/>
      <c r="BI71" s="210"/>
    </row>
    <row r="72" spans="1:61" x14ac:dyDescent="0.25">
      <c r="A72" s="171" t="s">
        <v>91</v>
      </c>
      <c r="B72" s="164"/>
      <c r="C72" s="299" t="s">
        <v>628</v>
      </c>
      <c r="D72" s="166"/>
      <c r="E72" s="168"/>
      <c r="F72" s="167"/>
      <c r="G72" s="168"/>
      <c r="AO72" s="260"/>
      <c r="AP72" s="260"/>
      <c r="AQ72" s="260"/>
      <c r="AR72" s="260"/>
      <c r="AS72" s="260"/>
      <c r="AT72" s="260"/>
      <c r="AU72" s="260"/>
      <c r="AV72" s="260"/>
      <c r="AW72" s="260"/>
      <c r="AX72" s="260"/>
      <c r="AY72" s="260"/>
      <c r="AZ72" s="260"/>
      <c r="BA72" s="260"/>
      <c r="BB72" s="260"/>
      <c r="BC72" s="260"/>
      <c r="BD72" s="260"/>
      <c r="BE72" s="260"/>
      <c r="BF72" s="260"/>
      <c r="BG72" s="210"/>
      <c r="BH72" s="210"/>
      <c r="BI72" s="210"/>
    </row>
    <row r="73" spans="1:61" x14ac:dyDescent="0.25">
      <c r="A73" s="171" t="s">
        <v>91</v>
      </c>
      <c r="B73" s="164"/>
      <c r="C73" s="299" t="s">
        <v>628</v>
      </c>
      <c r="D73" s="166"/>
      <c r="E73" s="168"/>
      <c r="F73" s="167"/>
      <c r="G73" s="168"/>
      <c r="AO73" s="260"/>
      <c r="AP73" s="260"/>
      <c r="AQ73" s="260"/>
      <c r="AR73" s="260"/>
      <c r="AS73" s="260"/>
      <c r="AT73" s="260"/>
      <c r="AU73" s="260"/>
      <c r="AV73" s="260"/>
      <c r="AW73" s="260"/>
      <c r="AX73" s="260"/>
      <c r="AY73" s="260"/>
      <c r="AZ73" s="260"/>
      <c r="BA73" s="260"/>
      <c r="BB73" s="260"/>
      <c r="BC73" s="260"/>
      <c r="BD73" s="260"/>
      <c r="BE73" s="260"/>
      <c r="BF73" s="260"/>
      <c r="BG73" s="210"/>
      <c r="BH73" s="210"/>
      <c r="BI73" s="210"/>
    </row>
    <row r="74" spans="1:61" x14ac:dyDescent="0.25">
      <c r="A74" s="171" t="s">
        <v>91</v>
      </c>
      <c r="B74" s="164"/>
      <c r="C74" s="299" t="s">
        <v>628</v>
      </c>
      <c r="D74" s="166"/>
      <c r="E74" s="168"/>
      <c r="F74" s="167"/>
      <c r="G74" s="168"/>
      <c r="AO74" s="260"/>
      <c r="AP74" s="260"/>
      <c r="AQ74" s="260"/>
      <c r="AR74" s="260"/>
      <c r="AS74" s="260"/>
      <c r="AT74" s="260"/>
      <c r="AU74" s="260"/>
      <c r="AV74" s="260"/>
      <c r="AW74" s="260"/>
      <c r="AX74" s="260"/>
      <c r="AY74" s="260"/>
      <c r="AZ74" s="260"/>
      <c r="BA74" s="260"/>
      <c r="BB74" s="260"/>
      <c r="BC74" s="260"/>
      <c r="BD74" s="260"/>
      <c r="BE74" s="260"/>
      <c r="BF74" s="260"/>
      <c r="BG74" s="210"/>
      <c r="BH74" s="210"/>
      <c r="BI74" s="210"/>
    </row>
    <row r="75" spans="1:61" x14ac:dyDescent="0.25">
      <c r="A75" s="171" t="s">
        <v>91</v>
      </c>
      <c r="B75" s="164"/>
      <c r="C75" s="299" t="s">
        <v>628</v>
      </c>
      <c r="D75" s="166"/>
      <c r="E75" s="168"/>
      <c r="F75" s="167"/>
      <c r="G75" s="168"/>
      <c r="AO75" s="260"/>
      <c r="AP75" s="260"/>
      <c r="AQ75" s="260"/>
      <c r="AR75" s="260"/>
      <c r="AS75" s="260"/>
      <c r="AT75" s="260"/>
      <c r="AU75" s="260"/>
      <c r="AV75" s="260"/>
      <c r="AW75" s="260"/>
      <c r="AX75" s="260"/>
      <c r="AY75" s="260"/>
      <c r="AZ75" s="260"/>
      <c r="BA75" s="260"/>
      <c r="BB75" s="260"/>
      <c r="BC75" s="260"/>
      <c r="BD75" s="260"/>
      <c r="BE75" s="260"/>
      <c r="BF75" s="260"/>
      <c r="BG75" s="210"/>
      <c r="BH75" s="210"/>
      <c r="BI75" s="210"/>
    </row>
    <row r="76" spans="1:61" x14ac:dyDescent="0.25">
      <c r="A76" s="171" t="s">
        <v>91</v>
      </c>
      <c r="B76" s="164"/>
      <c r="C76" s="299" t="s">
        <v>628</v>
      </c>
      <c r="D76" s="166"/>
      <c r="E76" s="168"/>
      <c r="F76" s="167"/>
      <c r="G76" s="168"/>
      <c r="AO76" s="260"/>
      <c r="AP76" s="260"/>
      <c r="AQ76" s="260"/>
      <c r="AR76" s="260"/>
      <c r="AS76" s="260"/>
      <c r="AT76" s="260"/>
      <c r="AU76" s="260"/>
      <c r="AV76" s="260"/>
      <c r="AW76" s="260"/>
      <c r="AX76" s="260"/>
      <c r="AY76" s="260"/>
      <c r="AZ76" s="260"/>
      <c r="BA76" s="260"/>
      <c r="BB76" s="260"/>
      <c r="BC76" s="260"/>
      <c r="BD76" s="260"/>
      <c r="BE76" s="260"/>
      <c r="BF76" s="260"/>
      <c r="BG76" s="210"/>
      <c r="BH76" s="210"/>
      <c r="BI76" s="210"/>
    </row>
    <row r="77" spans="1:61" x14ac:dyDescent="0.25">
      <c r="A77" s="171" t="s">
        <v>91</v>
      </c>
      <c r="B77" s="164"/>
      <c r="C77" s="299" t="s">
        <v>628</v>
      </c>
      <c r="D77" s="166"/>
      <c r="E77" s="168"/>
      <c r="F77" s="167"/>
      <c r="G77" s="168"/>
      <c r="AO77" s="260"/>
      <c r="AP77" s="260"/>
      <c r="AQ77" s="260"/>
      <c r="AR77" s="260"/>
      <c r="AS77" s="260"/>
      <c r="AT77" s="260"/>
      <c r="AU77" s="260"/>
      <c r="AV77" s="260"/>
      <c r="AW77" s="260"/>
      <c r="AX77" s="260"/>
      <c r="AY77" s="260"/>
      <c r="AZ77" s="260"/>
      <c r="BA77" s="260"/>
      <c r="BB77" s="260"/>
      <c r="BC77" s="260"/>
      <c r="BD77" s="260"/>
      <c r="BE77" s="260"/>
      <c r="BF77" s="260"/>
      <c r="BG77" s="210"/>
      <c r="BH77" s="210"/>
      <c r="BI77" s="210"/>
    </row>
    <row r="78" spans="1:61" x14ac:dyDescent="0.25">
      <c r="A78" s="171" t="s">
        <v>91</v>
      </c>
      <c r="B78" s="164"/>
      <c r="C78" s="299" t="s">
        <v>628</v>
      </c>
      <c r="D78" s="166"/>
      <c r="E78" s="168"/>
      <c r="F78" s="167"/>
      <c r="G78" s="168"/>
      <c r="AO78" s="260"/>
      <c r="AP78" s="260"/>
      <c r="AQ78" s="260"/>
      <c r="AR78" s="260"/>
      <c r="AS78" s="260"/>
      <c r="AT78" s="260"/>
      <c r="AU78" s="260"/>
      <c r="AV78" s="260"/>
      <c r="AW78" s="260"/>
      <c r="AX78" s="260"/>
      <c r="AY78" s="260"/>
      <c r="AZ78" s="260"/>
      <c r="BA78" s="260"/>
      <c r="BB78" s="260"/>
      <c r="BC78" s="260"/>
      <c r="BD78" s="260"/>
      <c r="BE78" s="260"/>
      <c r="BF78" s="260"/>
      <c r="BG78" s="210"/>
      <c r="BH78" s="210"/>
      <c r="BI78" s="210"/>
    </row>
    <row r="79" spans="1:61" x14ac:dyDescent="0.25">
      <c r="A79" s="171" t="s">
        <v>91</v>
      </c>
      <c r="B79" s="164"/>
      <c r="C79" s="299" t="s">
        <v>628</v>
      </c>
      <c r="D79" s="166"/>
      <c r="E79" s="168"/>
      <c r="F79" s="167"/>
      <c r="G79" s="168"/>
      <c r="AO79" s="260"/>
      <c r="AP79" s="260"/>
      <c r="AQ79" s="260"/>
      <c r="AR79" s="260"/>
      <c r="AS79" s="260"/>
      <c r="AT79" s="260"/>
      <c r="AU79" s="260"/>
      <c r="AV79" s="260"/>
      <c r="AW79" s="260"/>
      <c r="AX79" s="260"/>
      <c r="AY79" s="260"/>
      <c r="AZ79" s="260"/>
      <c r="BA79" s="260"/>
      <c r="BB79" s="260"/>
      <c r="BC79" s="260"/>
      <c r="BD79" s="260"/>
      <c r="BE79" s="260"/>
      <c r="BF79" s="260"/>
      <c r="BG79" s="210"/>
      <c r="BH79" s="210"/>
      <c r="BI79" s="210"/>
    </row>
    <row r="80" spans="1:61" x14ac:dyDescent="0.25">
      <c r="A80" s="171" t="s">
        <v>91</v>
      </c>
      <c r="B80" s="164"/>
      <c r="C80" s="299" t="s">
        <v>628</v>
      </c>
      <c r="D80" s="166"/>
      <c r="E80" s="168"/>
      <c r="F80" s="167"/>
      <c r="G80" s="168"/>
      <c r="AO80" s="260"/>
      <c r="AP80" s="260"/>
      <c r="AQ80" s="260"/>
      <c r="AR80" s="260"/>
      <c r="AS80" s="260"/>
      <c r="AT80" s="260"/>
      <c r="AU80" s="260"/>
      <c r="AV80" s="260"/>
      <c r="AW80" s="260"/>
      <c r="AX80" s="260"/>
      <c r="AY80" s="260"/>
      <c r="AZ80" s="260"/>
      <c r="BA80" s="260"/>
      <c r="BB80" s="260"/>
      <c r="BC80" s="260"/>
      <c r="BD80" s="260"/>
      <c r="BE80" s="260"/>
      <c r="BF80" s="260"/>
      <c r="BG80" s="210"/>
      <c r="BH80" s="210"/>
      <c r="BI80" s="210"/>
    </row>
    <row r="81" spans="1:61" x14ac:dyDescent="0.25">
      <c r="A81" s="171" t="s">
        <v>91</v>
      </c>
      <c r="B81" s="164"/>
      <c r="C81" s="299" t="s">
        <v>628</v>
      </c>
      <c r="D81" s="166"/>
      <c r="E81" s="168"/>
      <c r="F81" s="167"/>
      <c r="G81" s="168"/>
      <c r="AO81" s="260"/>
      <c r="AP81" s="260"/>
      <c r="AQ81" s="260"/>
      <c r="AR81" s="260"/>
      <c r="AS81" s="260"/>
      <c r="AT81" s="260"/>
      <c r="AU81" s="260"/>
      <c r="AV81" s="260"/>
      <c r="AW81" s="260"/>
      <c r="AX81" s="260"/>
      <c r="AY81" s="260"/>
      <c r="AZ81" s="260"/>
      <c r="BA81" s="260"/>
      <c r="BB81" s="260"/>
      <c r="BC81" s="260"/>
      <c r="BD81" s="260"/>
      <c r="BE81" s="260"/>
      <c r="BF81" s="260"/>
      <c r="BG81" s="210"/>
      <c r="BH81" s="210"/>
      <c r="BI81" s="210"/>
    </row>
    <row r="82" spans="1:61" x14ac:dyDescent="0.25">
      <c r="A82" s="171" t="s">
        <v>91</v>
      </c>
      <c r="B82" s="164"/>
      <c r="C82" s="299" t="s">
        <v>628</v>
      </c>
      <c r="D82" s="166"/>
      <c r="E82" s="168"/>
      <c r="F82" s="167"/>
      <c r="G82" s="168"/>
      <c r="AO82" s="260"/>
      <c r="AP82" s="260"/>
      <c r="AQ82" s="260"/>
      <c r="AR82" s="260"/>
      <c r="AS82" s="260"/>
      <c r="AT82" s="260"/>
      <c r="AU82" s="260"/>
      <c r="AV82" s="260"/>
      <c r="AW82" s="260"/>
      <c r="AX82" s="260"/>
      <c r="AY82" s="260"/>
      <c r="AZ82" s="260"/>
      <c r="BA82" s="260"/>
      <c r="BB82" s="260"/>
      <c r="BC82" s="260"/>
      <c r="BD82" s="260"/>
      <c r="BE82" s="260"/>
      <c r="BF82" s="260"/>
      <c r="BG82" s="210"/>
      <c r="BH82" s="210"/>
      <c r="BI82" s="210"/>
    </row>
    <row r="83" spans="1:61" x14ac:dyDescent="0.25">
      <c r="A83" s="171" t="s">
        <v>91</v>
      </c>
      <c r="B83" s="164"/>
      <c r="C83" s="299" t="s">
        <v>628</v>
      </c>
      <c r="D83" s="166"/>
      <c r="E83" s="168"/>
      <c r="F83" s="167"/>
      <c r="G83" s="168"/>
      <c r="AO83" s="260"/>
      <c r="AP83" s="260"/>
      <c r="AQ83" s="260"/>
      <c r="AR83" s="260"/>
      <c r="AS83" s="260"/>
      <c r="AT83" s="260"/>
      <c r="AU83" s="260"/>
      <c r="AV83" s="260"/>
      <c r="AW83" s="260"/>
      <c r="AX83" s="260"/>
      <c r="AY83" s="260"/>
      <c r="AZ83" s="260"/>
      <c r="BA83" s="260"/>
      <c r="BB83" s="260"/>
      <c r="BC83" s="260"/>
      <c r="BD83" s="260"/>
      <c r="BE83" s="260"/>
      <c r="BF83" s="260"/>
      <c r="BG83" s="210"/>
      <c r="BH83" s="210"/>
      <c r="BI83" s="210"/>
    </row>
    <row r="84" spans="1:61" x14ac:dyDescent="0.25">
      <c r="A84" s="171" t="s">
        <v>91</v>
      </c>
      <c r="B84" s="164"/>
      <c r="C84" s="299" t="s">
        <v>628</v>
      </c>
      <c r="D84" s="166"/>
      <c r="E84" s="168"/>
      <c r="F84" s="167"/>
      <c r="G84" s="168"/>
      <c r="AO84" s="260"/>
      <c r="AP84" s="260"/>
      <c r="AQ84" s="260"/>
      <c r="AR84" s="260"/>
      <c r="AS84" s="260"/>
      <c r="AT84" s="260"/>
      <c r="AU84" s="260"/>
      <c r="AV84" s="260"/>
      <c r="AW84" s="260"/>
      <c r="AX84" s="260"/>
      <c r="AY84" s="260"/>
      <c r="AZ84" s="260"/>
      <c r="BA84" s="260"/>
      <c r="BB84" s="260"/>
      <c r="BC84" s="260"/>
      <c r="BD84" s="260"/>
      <c r="BE84" s="260"/>
      <c r="BF84" s="260"/>
      <c r="BG84" s="210"/>
      <c r="BH84" s="210"/>
      <c r="BI84" s="210"/>
    </row>
    <row r="85" spans="1:61" x14ac:dyDescent="0.25">
      <c r="A85" s="171" t="s">
        <v>91</v>
      </c>
      <c r="B85" s="164"/>
      <c r="C85" s="299" t="s">
        <v>628</v>
      </c>
      <c r="D85" s="166"/>
      <c r="E85" s="168"/>
      <c r="F85" s="167"/>
      <c r="G85" s="168"/>
      <c r="AO85" s="260"/>
      <c r="AP85" s="260"/>
      <c r="AQ85" s="260"/>
      <c r="AR85" s="260"/>
      <c r="AS85" s="260"/>
      <c r="AT85" s="260"/>
      <c r="AU85" s="260"/>
      <c r="AV85" s="260"/>
      <c r="AW85" s="260"/>
      <c r="AX85" s="260"/>
      <c r="AY85" s="260"/>
      <c r="AZ85" s="260"/>
      <c r="BA85" s="260"/>
      <c r="BB85" s="260"/>
      <c r="BC85" s="260"/>
      <c r="BD85" s="260"/>
      <c r="BE85" s="260"/>
      <c r="BF85" s="260"/>
      <c r="BG85" s="210"/>
      <c r="BH85" s="210"/>
      <c r="BI85" s="210"/>
    </row>
    <row r="86" spans="1:61" x14ac:dyDescent="0.25">
      <c r="A86" s="171" t="s">
        <v>91</v>
      </c>
      <c r="B86" s="164"/>
      <c r="C86" s="299" t="s">
        <v>628</v>
      </c>
      <c r="D86" s="166"/>
      <c r="E86" s="168"/>
      <c r="F86" s="167"/>
      <c r="G86" s="168"/>
      <c r="AO86" s="260"/>
      <c r="AP86" s="260"/>
      <c r="AQ86" s="260"/>
      <c r="AR86" s="260"/>
      <c r="AS86" s="260"/>
      <c r="AT86" s="260"/>
      <c r="AU86" s="260"/>
      <c r="AV86" s="260"/>
      <c r="AW86" s="260"/>
      <c r="AX86" s="260"/>
      <c r="AY86" s="260"/>
      <c r="AZ86" s="260"/>
      <c r="BA86" s="260"/>
      <c r="BB86" s="260"/>
      <c r="BC86" s="260"/>
      <c r="BD86" s="260"/>
      <c r="BE86" s="260"/>
      <c r="BF86" s="260"/>
      <c r="BG86" s="210"/>
      <c r="BH86" s="210"/>
      <c r="BI86" s="210"/>
    </row>
    <row r="87" spans="1:61" x14ac:dyDescent="0.25">
      <c r="A87" s="171" t="s">
        <v>91</v>
      </c>
      <c r="B87" s="164"/>
      <c r="C87" s="299" t="s">
        <v>628</v>
      </c>
      <c r="D87" s="166"/>
      <c r="E87" s="168"/>
      <c r="F87" s="167"/>
      <c r="G87" s="168"/>
      <c r="AO87" s="260"/>
      <c r="AP87" s="260"/>
      <c r="AQ87" s="260"/>
      <c r="AR87" s="260"/>
      <c r="AS87" s="260"/>
      <c r="AT87" s="260"/>
      <c r="AU87" s="260"/>
      <c r="AV87" s="260"/>
      <c r="AW87" s="260"/>
      <c r="AX87" s="260"/>
      <c r="AY87" s="260"/>
      <c r="AZ87" s="260"/>
      <c r="BA87" s="260"/>
      <c r="BB87" s="260"/>
      <c r="BC87" s="260"/>
      <c r="BD87" s="260"/>
      <c r="BE87" s="260"/>
      <c r="BF87" s="260"/>
      <c r="BG87" s="210"/>
      <c r="BH87" s="210"/>
      <c r="BI87" s="210"/>
    </row>
    <row r="88" spans="1:61" x14ac:dyDescent="0.25">
      <c r="A88" s="171" t="s">
        <v>91</v>
      </c>
      <c r="B88" s="164"/>
      <c r="C88" s="299" t="s">
        <v>628</v>
      </c>
      <c r="D88" s="166"/>
      <c r="E88" s="168"/>
      <c r="F88" s="167"/>
      <c r="G88" s="168"/>
      <c r="AO88" s="260"/>
      <c r="AP88" s="260"/>
      <c r="AQ88" s="260"/>
      <c r="AR88" s="260"/>
      <c r="AS88" s="260"/>
      <c r="AT88" s="260"/>
      <c r="AU88" s="260"/>
      <c r="AV88" s="260"/>
      <c r="AW88" s="260"/>
      <c r="AX88" s="260"/>
      <c r="AY88" s="260"/>
      <c r="AZ88" s="260"/>
      <c r="BA88" s="260"/>
      <c r="BB88" s="260"/>
      <c r="BC88" s="260"/>
      <c r="BD88" s="260"/>
      <c r="BE88" s="260"/>
      <c r="BF88" s="260"/>
      <c r="BG88" s="210"/>
      <c r="BH88" s="210"/>
      <c r="BI88" s="210"/>
    </row>
    <row r="89" spans="1:61" x14ac:dyDescent="0.25">
      <c r="A89" s="171" t="s">
        <v>91</v>
      </c>
      <c r="B89" s="164"/>
      <c r="C89" s="299" t="s">
        <v>628</v>
      </c>
      <c r="D89" s="166"/>
      <c r="E89" s="168"/>
      <c r="F89" s="167"/>
      <c r="G89" s="168"/>
      <c r="AO89" s="260"/>
      <c r="AP89" s="260"/>
      <c r="AQ89" s="260"/>
      <c r="AR89" s="260"/>
      <c r="AS89" s="260"/>
      <c r="AT89" s="260"/>
      <c r="AU89" s="260"/>
      <c r="AV89" s="260"/>
      <c r="AW89" s="260"/>
      <c r="AX89" s="260"/>
      <c r="AY89" s="260"/>
      <c r="AZ89" s="260"/>
      <c r="BA89" s="260"/>
      <c r="BB89" s="260"/>
      <c r="BC89" s="260"/>
      <c r="BD89" s="260"/>
      <c r="BE89" s="260"/>
      <c r="BF89" s="260"/>
      <c r="BG89" s="210"/>
      <c r="BH89" s="210"/>
      <c r="BI89" s="210"/>
    </row>
    <row r="90" spans="1:61" x14ac:dyDescent="0.25">
      <c r="A90" s="171" t="s">
        <v>91</v>
      </c>
      <c r="B90" s="164"/>
      <c r="C90" s="299" t="s">
        <v>628</v>
      </c>
      <c r="D90" s="166"/>
      <c r="E90" s="168"/>
      <c r="F90" s="167"/>
      <c r="G90" s="168"/>
      <c r="AO90" s="260"/>
      <c r="AP90" s="260"/>
      <c r="AQ90" s="260"/>
      <c r="AR90" s="260"/>
      <c r="AS90" s="260"/>
      <c r="AT90" s="260"/>
      <c r="AU90" s="260"/>
      <c r="AV90" s="260"/>
      <c r="AW90" s="260"/>
      <c r="AX90" s="260"/>
      <c r="AY90" s="260"/>
      <c r="AZ90" s="260"/>
      <c r="BA90" s="260"/>
      <c r="BB90" s="260"/>
      <c r="BC90" s="260"/>
      <c r="BD90" s="260"/>
      <c r="BE90" s="260"/>
      <c r="BF90" s="260"/>
      <c r="BG90" s="210"/>
      <c r="BH90" s="210"/>
      <c r="BI90" s="210"/>
    </row>
    <row r="91" spans="1:61" x14ac:dyDescent="0.25">
      <c r="A91" s="171" t="s">
        <v>91</v>
      </c>
      <c r="B91" s="164"/>
      <c r="C91" s="299" t="s">
        <v>628</v>
      </c>
      <c r="D91" s="166"/>
      <c r="E91" s="168"/>
      <c r="F91" s="167"/>
      <c r="G91" s="168"/>
      <c r="AO91" s="260"/>
      <c r="AP91" s="260"/>
      <c r="AQ91" s="260"/>
      <c r="AR91" s="260"/>
      <c r="AS91" s="260"/>
      <c r="AT91" s="260"/>
      <c r="AU91" s="260"/>
      <c r="AV91" s="260"/>
      <c r="AW91" s="260"/>
      <c r="AX91" s="260"/>
      <c r="AY91" s="260"/>
      <c r="AZ91" s="260"/>
      <c r="BA91" s="260"/>
      <c r="BB91" s="260"/>
      <c r="BC91" s="260"/>
      <c r="BD91" s="260"/>
      <c r="BE91" s="260"/>
      <c r="BF91" s="260"/>
      <c r="BG91" s="210"/>
      <c r="BH91" s="210"/>
      <c r="BI91" s="210"/>
    </row>
    <row r="92" spans="1:61" x14ac:dyDescent="0.25">
      <c r="A92" s="171" t="s">
        <v>91</v>
      </c>
      <c r="B92" s="164"/>
      <c r="C92" s="299" t="s">
        <v>628</v>
      </c>
      <c r="D92" s="166"/>
      <c r="E92" s="168"/>
      <c r="F92" s="167"/>
      <c r="G92" s="168"/>
      <c r="AO92" s="260"/>
      <c r="AP92" s="260"/>
      <c r="AQ92" s="260"/>
      <c r="AR92" s="260"/>
      <c r="AS92" s="260"/>
      <c r="AT92" s="260"/>
      <c r="AU92" s="260"/>
      <c r="AV92" s="260"/>
      <c r="AW92" s="260"/>
      <c r="AX92" s="260"/>
      <c r="AY92" s="260"/>
      <c r="AZ92" s="260"/>
      <c r="BA92" s="260"/>
      <c r="BB92" s="260"/>
      <c r="BC92" s="260"/>
      <c r="BD92" s="260"/>
      <c r="BE92" s="260"/>
      <c r="BF92" s="260"/>
      <c r="BG92" s="210"/>
      <c r="BH92" s="210"/>
      <c r="BI92" s="210"/>
    </row>
    <row r="93" spans="1:61" x14ac:dyDescent="0.25">
      <c r="A93" s="171" t="s">
        <v>91</v>
      </c>
      <c r="B93" s="164"/>
      <c r="C93" s="299" t="s">
        <v>628</v>
      </c>
      <c r="D93" s="166"/>
      <c r="E93" s="168"/>
      <c r="F93" s="167"/>
      <c r="G93" s="168"/>
      <c r="AO93" s="260"/>
      <c r="AP93" s="260"/>
      <c r="AQ93" s="260"/>
      <c r="AR93" s="260"/>
      <c r="AS93" s="260"/>
      <c r="AT93" s="260"/>
      <c r="AU93" s="260"/>
      <c r="AV93" s="260"/>
      <c r="AW93" s="260"/>
      <c r="AX93" s="260"/>
      <c r="AY93" s="260"/>
      <c r="AZ93" s="260"/>
      <c r="BA93" s="260"/>
      <c r="BB93" s="260"/>
      <c r="BC93" s="260"/>
      <c r="BD93" s="260"/>
      <c r="BE93" s="260"/>
      <c r="BF93" s="260"/>
      <c r="BG93" s="210"/>
      <c r="BH93" s="210"/>
      <c r="BI93" s="210"/>
    </row>
    <row r="94" spans="1:61" x14ac:dyDescent="0.25">
      <c r="A94" s="171" t="s">
        <v>91</v>
      </c>
      <c r="B94" s="164"/>
      <c r="C94" s="299" t="s">
        <v>628</v>
      </c>
      <c r="D94" s="166"/>
      <c r="E94" s="168"/>
      <c r="F94" s="167"/>
      <c r="G94" s="168"/>
      <c r="AO94" s="260"/>
      <c r="AP94" s="260"/>
      <c r="AQ94" s="260"/>
      <c r="AR94" s="260"/>
      <c r="AS94" s="260"/>
      <c r="AT94" s="260"/>
      <c r="AU94" s="260"/>
      <c r="AV94" s="260"/>
      <c r="AW94" s="260"/>
      <c r="AX94" s="260"/>
      <c r="AY94" s="260"/>
      <c r="AZ94" s="260"/>
      <c r="BA94" s="260"/>
      <c r="BB94" s="260"/>
      <c r="BC94" s="260"/>
      <c r="BD94" s="260"/>
      <c r="BE94" s="260"/>
      <c r="BF94" s="260"/>
      <c r="BG94" s="210"/>
      <c r="BH94" s="210"/>
      <c r="BI94" s="210"/>
    </row>
    <row r="95" spans="1:61" x14ac:dyDescent="0.25">
      <c r="A95" s="171" t="s">
        <v>91</v>
      </c>
      <c r="B95" s="164"/>
      <c r="C95" s="299" t="s">
        <v>628</v>
      </c>
      <c r="D95" s="166"/>
      <c r="E95" s="168"/>
      <c r="F95" s="167"/>
      <c r="G95" s="168"/>
      <c r="AO95" s="260"/>
      <c r="AP95" s="260"/>
      <c r="AQ95" s="260"/>
      <c r="AR95" s="260"/>
      <c r="AS95" s="260"/>
      <c r="AT95" s="260"/>
      <c r="AU95" s="260"/>
      <c r="AV95" s="260"/>
      <c r="AW95" s="260"/>
      <c r="AX95" s="260"/>
      <c r="AY95" s="260"/>
      <c r="AZ95" s="260"/>
      <c r="BA95" s="260"/>
      <c r="BB95" s="260"/>
      <c r="BC95" s="260"/>
      <c r="BD95" s="260"/>
      <c r="BE95" s="260"/>
      <c r="BF95" s="260"/>
      <c r="BG95" s="210"/>
      <c r="BH95" s="210"/>
      <c r="BI95" s="210"/>
    </row>
    <row r="96" spans="1:61" x14ac:dyDescent="0.25">
      <c r="A96" s="171" t="s">
        <v>91</v>
      </c>
      <c r="B96" s="164"/>
      <c r="C96" s="299" t="s">
        <v>628</v>
      </c>
      <c r="D96" s="166"/>
      <c r="E96" s="168"/>
      <c r="F96" s="167"/>
      <c r="G96" s="168"/>
      <c r="AO96" s="260"/>
      <c r="AP96" s="260"/>
      <c r="AQ96" s="260"/>
      <c r="AR96" s="260"/>
      <c r="AS96" s="260"/>
      <c r="AT96" s="260"/>
      <c r="AU96" s="260"/>
      <c r="AV96" s="260"/>
      <c r="AW96" s="260"/>
      <c r="AX96" s="260"/>
      <c r="AY96" s="260"/>
      <c r="AZ96" s="260"/>
      <c r="BA96" s="260"/>
      <c r="BB96" s="260"/>
      <c r="BC96" s="260"/>
      <c r="BD96" s="260"/>
      <c r="BE96" s="260"/>
      <c r="BF96" s="260"/>
      <c r="BG96" s="210"/>
      <c r="BH96" s="210"/>
      <c r="BI96" s="210"/>
    </row>
    <row r="97" spans="1:61" x14ac:dyDescent="0.25">
      <c r="A97" s="171" t="s">
        <v>91</v>
      </c>
      <c r="B97" s="164"/>
      <c r="C97" s="299" t="s">
        <v>628</v>
      </c>
      <c r="D97" s="166"/>
      <c r="E97" s="168"/>
      <c r="F97" s="167"/>
      <c r="G97" s="168"/>
      <c r="AO97" s="260"/>
      <c r="AP97" s="260"/>
      <c r="AQ97" s="260"/>
      <c r="AR97" s="260"/>
      <c r="AS97" s="260"/>
      <c r="AT97" s="260"/>
      <c r="AU97" s="260"/>
      <c r="AV97" s="260"/>
      <c r="AW97" s="260"/>
      <c r="AX97" s="260"/>
      <c r="AY97" s="260"/>
      <c r="AZ97" s="260"/>
      <c r="BA97" s="260"/>
      <c r="BB97" s="260"/>
      <c r="BC97" s="260"/>
      <c r="BD97" s="260"/>
      <c r="BE97" s="260"/>
      <c r="BF97" s="260"/>
      <c r="BG97" s="210"/>
      <c r="BH97" s="210"/>
      <c r="BI97" s="210"/>
    </row>
    <row r="98" spans="1:61" x14ac:dyDescent="0.25">
      <c r="A98" s="171" t="s">
        <v>91</v>
      </c>
      <c r="B98" s="164"/>
      <c r="C98" s="299" t="s">
        <v>628</v>
      </c>
      <c r="D98" s="166"/>
      <c r="E98" s="168"/>
      <c r="F98" s="167"/>
      <c r="G98" s="168"/>
      <c r="AO98" s="260"/>
      <c r="AP98" s="260"/>
      <c r="AQ98" s="260"/>
      <c r="AR98" s="260"/>
      <c r="AS98" s="260"/>
      <c r="AT98" s="260"/>
      <c r="AU98" s="260"/>
      <c r="AV98" s="260"/>
      <c r="AW98" s="260"/>
      <c r="AX98" s="260"/>
      <c r="AY98" s="260"/>
      <c r="AZ98" s="260"/>
      <c r="BA98" s="260"/>
      <c r="BB98" s="260"/>
      <c r="BC98" s="260"/>
      <c r="BD98" s="260"/>
      <c r="BE98" s="260"/>
      <c r="BF98" s="260"/>
      <c r="BG98" s="210"/>
      <c r="BH98" s="210"/>
      <c r="BI98" s="210"/>
    </row>
    <row r="99" spans="1:61" x14ac:dyDescent="0.25">
      <c r="A99" s="171" t="s">
        <v>91</v>
      </c>
      <c r="B99" s="164"/>
      <c r="C99" s="299" t="s">
        <v>628</v>
      </c>
      <c r="D99" s="166"/>
      <c r="E99" s="168"/>
      <c r="F99" s="167"/>
      <c r="G99" s="168"/>
      <c r="AO99" s="260"/>
      <c r="AP99" s="260"/>
      <c r="AQ99" s="260"/>
      <c r="AR99" s="260"/>
      <c r="AS99" s="260"/>
      <c r="AT99" s="260"/>
      <c r="AU99" s="260"/>
      <c r="AV99" s="260"/>
      <c r="AW99" s="260"/>
      <c r="AX99" s="260"/>
      <c r="AY99" s="260"/>
      <c r="AZ99" s="260"/>
      <c r="BA99" s="260"/>
      <c r="BB99" s="260"/>
      <c r="BC99" s="260"/>
      <c r="BD99" s="260"/>
      <c r="BE99" s="260"/>
      <c r="BF99" s="260"/>
      <c r="BG99" s="210"/>
      <c r="BH99" s="210"/>
      <c r="BI99" s="210"/>
    </row>
    <row r="100" spans="1:61" x14ac:dyDescent="0.25">
      <c r="A100" s="171" t="s">
        <v>91</v>
      </c>
      <c r="B100" s="164"/>
      <c r="C100" s="299" t="s">
        <v>628</v>
      </c>
      <c r="D100" s="166"/>
      <c r="E100" s="168"/>
      <c r="F100" s="167"/>
      <c r="G100" s="168"/>
      <c r="AO100" s="260"/>
      <c r="AP100" s="260"/>
      <c r="AQ100" s="260"/>
      <c r="AR100" s="260"/>
      <c r="AS100" s="260"/>
      <c r="AT100" s="260"/>
      <c r="AU100" s="260"/>
      <c r="AV100" s="260"/>
      <c r="AW100" s="260"/>
      <c r="AX100" s="260"/>
      <c r="AY100" s="260"/>
      <c r="AZ100" s="260"/>
      <c r="BA100" s="260"/>
      <c r="BB100" s="260"/>
      <c r="BC100" s="260"/>
      <c r="BD100" s="260"/>
      <c r="BE100" s="260"/>
      <c r="BF100" s="260"/>
      <c r="BG100" s="210"/>
      <c r="BH100" s="210"/>
      <c r="BI100" s="210"/>
    </row>
    <row r="101" spans="1:61" x14ac:dyDescent="0.25">
      <c r="A101" s="171" t="s">
        <v>91</v>
      </c>
      <c r="B101" s="164"/>
      <c r="C101" s="299" t="s">
        <v>628</v>
      </c>
      <c r="D101" s="166"/>
      <c r="E101" s="168"/>
      <c r="F101" s="167"/>
      <c r="G101" s="168"/>
      <c r="AO101" s="260"/>
      <c r="AP101" s="260"/>
      <c r="AQ101" s="260"/>
      <c r="AR101" s="260"/>
      <c r="AS101" s="260"/>
      <c r="AT101" s="260"/>
      <c r="AU101" s="260"/>
      <c r="AV101" s="260"/>
      <c r="AW101" s="260"/>
      <c r="AX101" s="260"/>
      <c r="AY101" s="260"/>
      <c r="AZ101" s="260"/>
      <c r="BA101" s="260"/>
      <c r="BB101" s="260"/>
      <c r="BC101" s="260"/>
      <c r="BD101" s="260"/>
      <c r="BE101" s="260"/>
      <c r="BF101" s="260"/>
      <c r="BG101" s="210"/>
      <c r="BH101" s="210"/>
      <c r="BI101" s="210"/>
    </row>
    <row r="102" spans="1:61" x14ac:dyDescent="0.25">
      <c r="A102" s="171" t="s">
        <v>91</v>
      </c>
      <c r="B102" s="164"/>
      <c r="C102" s="299" t="s">
        <v>628</v>
      </c>
      <c r="D102" s="166"/>
      <c r="E102" s="168"/>
      <c r="F102" s="167"/>
      <c r="G102" s="168"/>
      <c r="AO102" s="260"/>
      <c r="AP102" s="260"/>
      <c r="AQ102" s="260"/>
      <c r="AR102" s="260"/>
      <c r="AS102" s="260"/>
      <c r="AT102" s="260"/>
      <c r="AU102" s="260"/>
      <c r="AV102" s="260"/>
      <c r="AW102" s="260"/>
      <c r="AX102" s="260"/>
      <c r="AY102" s="260"/>
      <c r="AZ102" s="260"/>
      <c r="BA102" s="260"/>
      <c r="BB102" s="260"/>
      <c r="BC102" s="260"/>
      <c r="BD102" s="260"/>
      <c r="BE102" s="260"/>
      <c r="BF102" s="260"/>
      <c r="BG102" s="210"/>
      <c r="BH102" s="210"/>
      <c r="BI102" s="210"/>
    </row>
    <row r="103" spans="1:61" x14ac:dyDescent="0.25">
      <c r="A103" s="171" t="s">
        <v>91</v>
      </c>
      <c r="B103" s="164"/>
      <c r="C103" s="299" t="s">
        <v>628</v>
      </c>
      <c r="D103" s="166"/>
      <c r="E103" s="168"/>
      <c r="F103" s="167"/>
      <c r="G103" s="168"/>
      <c r="AO103" s="260"/>
      <c r="AP103" s="260"/>
      <c r="AQ103" s="260"/>
      <c r="AR103" s="260"/>
      <c r="AS103" s="260"/>
      <c r="AT103" s="260"/>
      <c r="AU103" s="260"/>
      <c r="AV103" s="260"/>
      <c r="AW103" s="260"/>
      <c r="AX103" s="260"/>
      <c r="AY103" s="260"/>
      <c r="AZ103" s="260"/>
      <c r="BA103" s="260"/>
      <c r="BB103" s="260"/>
      <c r="BC103" s="260"/>
      <c r="BD103" s="260"/>
      <c r="BE103" s="260"/>
      <c r="BF103" s="260"/>
      <c r="BG103" s="210"/>
      <c r="BH103" s="210"/>
      <c r="BI103" s="210"/>
    </row>
    <row r="104" spans="1:61" x14ac:dyDescent="0.25">
      <c r="A104" s="171" t="s">
        <v>91</v>
      </c>
      <c r="B104" s="164"/>
      <c r="C104" s="299" t="s">
        <v>628</v>
      </c>
      <c r="D104" s="166"/>
      <c r="E104" s="168"/>
      <c r="F104" s="167"/>
      <c r="G104" s="168"/>
      <c r="AO104" s="260"/>
      <c r="AP104" s="260"/>
      <c r="AQ104" s="260"/>
      <c r="AR104" s="260"/>
      <c r="AS104" s="260"/>
      <c r="AT104" s="260"/>
      <c r="AU104" s="260"/>
      <c r="AV104" s="260"/>
      <c r="AW104" s="260"/>
      <c r="AX104" s="260"/>
      <c r="AY104" s="260"/>
      <c r="AZ104" s="260"/>
      <c r="BA104" s="260"/>
      <c r="BB104" s="260"/>
      <c r="BC104" s="260"/>
      <c r="BD104" s="260"/>
      <c r="BE104" s="260"/>
      <c r="BF104" s="260"/>
      <c r="BG104" s="210"/>
      <c r="BH104" s="210"/>
      <c r="BI104" s="210"/>
    </row>
    <row r="105" spans="1:61" x14ac:dyDescent="0.25">
      <c r="A105" s="171" t="s">
        <v>91</v>
      </c>
      <c r="B105" s="164"/>
      <c r="C105" s="299" t="s">
        <v>628</v>
      </c>
      <c r="D105" s="166"/>
      <c r="E105" s="168"/>
      <c r="F105" s="167"/>
      <c r="G105" s="168"/>
      <c r="AO105" s="260"/>
      <c r="AP105" s="260"/>
      <c r="AQ105" s="260"/>
      <c r="AR105" s="260"/>
      <c r="AS105" s="260"/>
      <c r="AT105" s="260"/>
      <c r="AU105" s="260"/>
      <c r="AV105" s="260"/>
      <c r="AW105" s="260"/>
      <c r="AX105" s="260"/>
      <c r="AY105" s="260"/>
      <c r="AZ105" s="260"/>
      <c r="BA105" s="260"/>
      <c r="BB105" s="260"/>
      <c r="BC105" s="260"/>
      <c r="BD105" s="260"/>
      <c r="BE105" s="260"/>
      <c r="BF105" s="260"/>
      <c r="BG105" s="210"/>
      <c r="BH105" s="210"/>
      <c r="BI105" s="210"/>
    </row>
    <row r="106" spans="1:61" x14ac:dyDescent="0.25">
      <c r="A106" s="171" t="s">
        <v>91</v>
      </c>
      <c r="B106" s="164"/>
      <c r="C106" s="299" t="s">
        <v>628</v>
      </c>
      <c r="D106" s="166"/>
      <c r="E106" s="168"/>
      <c r="F106" s="167"/>
      <c r="G106" s="168"/>
      <c r="AO106" s="260"/>
      <c r="AP106" s="260"/>
      <c r="AQ106" s="260"/>
      <c r="AR106" s="260"/>
      <c r="AS106" s="260"/>
      <c r="AT106" s="260"/>
      <c r="AU106" s="260"/>
      <c r="AV106" s="260"/>
      <c r="AW106" s="260"/>
      <c r="AX106" s="260"/>
      <c r="AY106" s="260"/>
      <c r="AZ106" s="260"/>
      <c r="BA106" s="260"/>
      <c r="BB106" s="260"/>
      <c r="BC106" s="260"/>
      <c r="BD106" s="260"/>
      <c r="BE106" s="260"/>
      <c r="BF106" s="260"/>
      <c r="BG106" s="210"/>
      <c r="BH106" s="210"/>
      <c r="BI106" s="210"/>
    </row>
    <row r="107" spans="1:61" x14ac:dyDescent="0.25">
      <c r="A107" s="171" t="s">
        <v>91</v>
      </c>
      <c r="B107" s="164"/>
      <c r="C107" s="299" t="s">
        <v>628</v>
      </c>
      <c r="D107" s="166"/>
      <c r="E107" s="168"/>
      <c r="F107" s="167"/>
      <c r="G107" s="168"/>
      <c r="AO107" s="260"/>
      <c r="AP107" s="260"/>
      <c r="AQ107" s="260"/>
      <c r="AR107" s="260"/>
      <c r="AS107" s="260"/>
      <c r="AT107" s="260"/>
      <c r="AU107" s="260"/>
      <c r="AV107" s="260"/>
      <c r="AW107" s="260"/>
      <c r="AX107" s="260"/>
      <c r="AY107" s="260"/>
      <c r="AZ107" s="260"/>
      <c r="BA107" s="260"/>
      <c r="BB107" s="260"/>
      <c r="BC107" s="260"/>
      <c r="BD107" s="260"/>
      <c r="BE107" s="260"/>
      <c r="BF107" s="260"/>
      <c r="BG107" s="210"/>
      <c r="BH107" s="210"/>
      <c r="BI107" s="210"/>
    </row>
    <row r="108" spans="1:61" x14ac:dyDescent="0.25">
      <c r="A108" s="171" t="s">
        <v>91</v>
      </c>
      <c r="B108" s="164"/>
      <c r="C108" s="299" t="s">
        <v>628</v>
      </c>
      <c r="D108" s="166"/>
      <c r="E108" s="168"/>
      <c r="F108" s="167"/>
      <c r="G108" s="168"/>
      <c r="AO108" s="260"/>
      <c r="AP108" s="260"/>
      <c r="AQ108" s="260"/>
      <c r="AR108" s="260"/>
      <c r="AS108" s="260"/>
      <c r="AT108" s="260"/>
      <c r="AU108" s="260"/>
      <c r="AV108" s="260"/>
      <c r="AW108" s="260"/>
      <c r="AX108" s="260"/>
      <c r="AY108" s="260"/>
      <c r="AZ108" s="260"/>
      <c r="BA108" s="260"/>
      <c r="BB108" s="260"/>
      <c r="BC108" s="260"/>
      <c r="BD108" s="260"/>
      <c r="BE108" s="260"/>
      <c r="BF108" s="260"/>
      <c r="BG108" s="210"/>
      <c r="BH108" s="210"/>
      <c r="BI108" s="210"/>
    </row>
    <row r="109" spans="1:61" x14ac:dyDescent="0.25">
      <c r="A109" s="171" t="s">
        <v>91</v>
      </c>
      <c r="B109" s="164"/>
      <c r="C109" s="299" t="s">
        <v>628</v>
      </c>
      <c r="D109" s="166"/>
      <c r="E109" s="168"/>
      <c r="F109" s="167"/>
      <c r="G109" s="168"/>
      <c r="AO109" s="260"/>
      <c r="AP109" s="260"/>
      <c r="AQ109" s="260"/>
      <c r="AR109" s="260"/>
      <c r="AS109" s="260"/>
      <c r="AT109" s="260"/>
      <c r="AU109" s="260"/>
      <c r="AV109" s="260"/>
      <c r="AW109" s="260"/>
      <c r="AX109" s="260"/>
      <c r="AY109" s="260"/>
      <c r="AZ109" s="260"/>
      <c r="BA109" s="260"/>
      <c r="BB109" s="260"/>
      <c r="BC109" s="260"/>
      <c r="BD109" s="260"/>
      <c r="BE109" s="260"/>
      <c r="BF109" s="260"/>
      <c r="BG109" s="210"/>
      <c r="BH109" s="210"/>
      <c r="BI109" s="210"/>
    </row>
    <row r="110" spans="1:61" x14ac:dyDescent="0.25">
      <c r="A110" s="171" t="s">
        <v>91</v>
      </c>
      <c r="B110" s="164"/>
      <c r="C110" s="299" t="s">
        <v>628</v>
      </c>
      <c r="D110" s="166"/>
      <c r="E110" s="168"/>
      <c r="F110" s="167"/>
      <c r="G110" s="168"/>
      <c r="AO110" s="260"/>
      <c r="AP110" s="260"/>
      <c r="AQ110" s="260"/>
      <c r="AR110" s="260"/>
      <c r="AS110" s="260"/>
      <c r="AT110" s="260"/>
      <c r="AU110" s="260"/>
      <c r="AV110" s="260"/>
      <c r="AW110" s="260"/>
      <c r="AX110" s="260"/>
      <c r="AY110" s="260"/>
      <c r="AZ110" s="260"/>
      <c r="BA110" s="260"/>
      <c r="BB110" s="260"/>
      <c r="BC110" s="260"/>
      <c r="BD110" s="260"/>
      <c r="BE110" s="260"/>
      <c r="BF110" s="260"/>
      <c r="BG110" s="210"/>
      <c r="BH110" s="210"/>
      <c r="BI110" s="210"/>
    </row>
    <row r="111" spans="1:61" x14ac:dyDescent="0.25">
      <c r="A111" s="171" t="s">
        <v>91</v>
      </c>
      <c r="B111" s="164"/>
      <c r="C111" s="299" t="s">
        <v>628</v>
      </c>
      <c r="D111" s="166"/>
      <c r="E111" s="168"/>
      <c r="F111" s="167"/>
      <c r="G111" s="168"/>
      <c r="AO111" s="260"/>
      <c r="AP111" s="260"/>
      <c r="AQ111" s="260"/>
      <c r="AR111" s="260"/>
      <c r="AS111" s="260"/>
      <c r="AT111" s="260"/>
      <c r="AU111" s="260"/>
      <c r="AV111" s="260"/>
      <c r="AW111" s="260"/>
      <c r="AX111" s="260"/>
      <c r="AY111" s="260"/>
      <c r="AZ111" s="260"/>
      <c r="BA111" s="260"/>
      <c r="BB111" s="260"/>
      <c r="BC111" s="260"/>
      <c r="BD111" s="260"/>
      <c r="BE111" s="260"/>
      <c r="BF111" s="260"/>
      <c r="BG111" s="210"/>
      <c r="BH111" s="210"/>
      <c r="BI111" s="210"/>
    </row>
    <row r="112" spans="1:61" x14ac:dyDescent="0.25">
      <c r="A112" s="171" t="s">
        <v>91</v>
      </c>
      <c r="B112" s="164"/>
      <c r="C112" s="299" t="s">
        <v>628</v>
      </c>
      <c r="D112" s="166"/>
      <c r="E112" s="168"/>
      <c r="F112" s="167"/>
      <c r="G112" s="168"/>
      <c r="AO112" s="260"/>
      <c r="AP112" s="260"/>
      <c r="AQ112" s="260"/>
      <c r="AR112" s="260"/>
      <c r="AS112" s="260"/>
      <c r="AT112" s="260"/>
      <c r="AU112" s="260"/>
      <c r="AV112" s="260"/>
      <c r="AW112" s="260"/>
      <c r="AX112" s="260"/>
      <c r="AY112" s="260"/>
      <c r="AZ112" s="260"/>
      <c r="BA112" s="260"/>
      <c r="BB112" s="260"/>
      <c r="BC112" s="260"/>
      <c r="BD112" s="260"/>
      <c r="BE112" s="260"/>
      <c r="BF112" s="260"/>
      <c r="BG112" s="210"/>
      <c r="BH112" s="210"/>
      <c r="BI112" s="210"/>
    </row>
    <row r="113" spans="1:61" x14ac:dyDescent="0.25">
      <c r="A113" s="171" t="s">
        <v>91</v>
      </c>
      <c r="B113" s="164"/>
      <c r="C113" s="299" t="s">
        <v>628</v>
      </c>
      <c r="D113" s="166"/>
      <c r="E113" s="168"/>
      <c r="F113" s="167"/>
      <c r="G113" s="168"/>
      <c r="AO113" s="260"/>
      <c r="AP113" s="260"/>
      <c r="AQ113" s="260"/>
      <c r="AR113" s="260"/>
      <c r="AS113" s="260"/>
      <c r="AT113" s="260"/>
      <c r="AU113" s="260"/>
      <c r="AV113" s="260"/>
      <c r="AW113" s="260"/>
      <c r="AX113" s="260"/>
      <c r="AY113" s="260"/>
      <c r="AZ113" s="260"/>
      <c r="BA113" s="260"/>
      <c r="BB113" s="260"/>
      <c r="BC113" s="260"/>
      <c r="BD113" s="260"/>
      <c r="BE113" s="260"/>
      <c r="BF113" s="260"/>
      <c r="BG113" s="210"/>
      <c r="BH113" s="210"/>
      <c r="BI113" s="210"/>
    </row>
    <row r="114" spans="1:61" x14ac:dyDescent="0.25">
      <c r="A114" s="171" t="s">
        <v>91</v>
      </c>
      <c r="B114" s="164"/>
      <c r="C114" s="299" t="s">
        <v>628</v>
      </c>
      <c r="D114" s="166"/>
      <c r="E114" s="168"/>
      <c r="F114" s="167"/>
      <c r="G114" s="168"/>
      <c r="AO114" s="260"/>
      <c r="AP114" s="260"/>
      <c r="AQ114" s="260"/>
      <c r="AR114" s="260"/>
      <c r="AS114" s="260"/>
      <c r="AT114" s="260"/>
      <c r="AU114" s="260"/>
      <c r="AV114" s="260"/>
      <c r="AW114" s="260"/>
      <c r="AX114" s="260"/>
      <c r="AY114" s="260"/>
      <c r="AZ114" s="260"/>
      <c r="BA114" s="260"/>
      <c r="BB114" s="260"/>
      <c r="BC114" s="260"/>
      <c r="BD114" s="260"/>
      <c r="BE114" s="260"/>
      <c r="BF114" s="260"/>
      <c r="BG114" s="210"/>
      <c r="BH114" s="210"/>
      <c r="BI114" s="210"/>
    </row>
    <row r="115" spans="1:61" x14ac:dyDescent="0.25">
      <c r="A115" s="171" t="s">
        <v>91</v>
      </c>
      <c r="B115" s="164"/>
      <c r="C115" s="299" t="s">
        <v>628</v>
      </c>
      <c r="D115" s="166"/>
      <c r="E115" s="168"/>
      <c r="F115" s="167"/>
      <c r="G115" s="168"/>
      <c r="AO115" s="260"/>
      <c r="AP115" s="260"/>
      <c r="AQ115" s="260"/>
      <c r="AR115" s="260"/>
      <c r="AS115" s="260"/>
      <c r="AT115" s="260"/>
      <c r="AU115" s="260"/>
      <c r="AV115" s="260"/>
      <c r="AW115" s="260"/>
      <c r="AX115" s="260"/>
      <c r="AY115" s="260"/>
      <c r="AZ115" s="260"/>
      <c r="BA115" s="260"/>
      <c r="BB115" s="260"/>
      <c r="BC115" s="260"/>
      <c r="BD115" s="260"/>
      <c r="BE115" s="260"/>
      <c r="BF115" s="260"/>
      <c r="BG115" s="210"/>
      <c r="BH115" s="210"/>
      <c r="BI115" s="210"/>
    </row>
    <row r="116" spans="1:61" x14ac:dyDescent="0.25">
      <c r="A116" s="171" t="s">
        <v>91</v>
      </c>
      <c r="B116" s="164"/>
      <c r="C116" s="299" t="s">
        <v>628</v>
      </c>
      <c r="D116" s="166"/>
      <c r="E116" s="168"/>
      <c r="F116" s="167"/>
      <c r="G116" s="168"/>
      <c r="AO116" s="260"/>
      <c r="AP116" s="260"/>
      <c r="AQ116" s="260"/>
      <c r="AR116" s="260"/>
      <c r="AS116" s="260"/>
      <c r="AT116" s="260"/>
      <c r="AU116" s="260"/>
      <c r="AV116" s="260"/>
      <c r="AW116" s="260"/>
      <c r="AX116" s="260"/>
      <c r="AY116" s="260"/>
      <c r="AZ116" s="260"/>
      <c r="BA116" s="260"/>
      <c r="BB116" s="260"/>
      <c r="BC116" s="260"/>
      <c r="BD116" s="260"/>
      <c r="BE116" s="260"/>
      <c r="BF116" s="260"/>
      <c r="BG116" s="210"/>
      <c r="BH116" s="210"/>
      <c r="BI116" s="210"/>
    </row>
    <row r="117" spans="1:61" x14ac:dyDescent="0.25">
      <c r="A117" s="171" t="s">
        <v>91</v>
      </c>
      <c r="B117" s="164"/>
      <c r="C117" s="299" t="s">
        <v>628</v>
      </c>
      <c r="D117" s="166"/>
      <c r="E117" s="168"/>
      <c r="F117" s="167"/>
      <c r="G117" s="168"/>
      <c r="AO117" s="260"/>
      <c r="AP117" s="260"/>
      <c r="AQ117" s="260"/>
      <c r="AR117" s="260"/>
      <c r="AS117" s="260"/>
      <c r="AT117" s="260"/>
      <c r="AU117" s="260"/>
      <c r="AV117" s="260"/>
      <c r="AW117" s="260"/>
      <c r="AX117" s="260"/>
      <c r="AY117" s="260"/>
      <c r="AZ117" s="260"/>
      <c r="BA117" s="260"/>
      <c r="BB117" s="260"/>
      <c r="BC117" s="260"/>
      <c r="BD117" s="260"/>
      <c r="BE117" s="260"/>
      <c r="BF117" s="260"/>
      <c r="BG117" s="210"/>
      <c r="BH117" s="210"/>
      <c r="BI117" s="210"/>
    </row>
    <row r="118" spans="1:61" x14ac:dyDescent="0.25">
      <c r="A118" s="171" t="s">
        <v>91</v>
      </c>
      <c r="B118" s="164"/>
      <c r="C118" s="299" t="s">
        <v>628</v>
      </c>
      <c r="D118" s="166"/>
      <c r="E118" s="168"/>
      <c r="F118" s="167"/>
      <c r="G118" s="168"/>
      <c r="AO118" s="260"/>
      <c r="AP118" s="260"/>
      <c r="AQ118" s="260"/>
      <c r="AR118" s="260"/>
      <c r="AS118" s="260"/>
      <c r="AT118" s="260"/>
      <c r="AU118" s="260"/>
      <c r="AV118" s="260"/>
      <c r="AW118" s="260"/>
      <c r="AX118" s="260"/>
      <c r="AY118" s="260"/>
      <c r="AZ118" s="260"/>
      <c r="BA118" s="260"/>
      <c r="BB118" s="260"/>
      <c r="BC118" s="260"/>
      <c r="BD118" s="260"/>
      <c r="BE118" s="260"/>
      <c r="BF118" s="260"/>
      <c r="BG118" s="210"/>
      <c r="BH118" s="210"/>
      <c r="BI118" s="210"/>
    </row>
    <row r="119" spans="1:61" x14ac:dyDescent="0.25">
      <c r="A119" s="171" t="s">
        <v>91</v>
      </c>
      <c r="B119" s="164"/>
      <c r="C119" s="299" t="s">
        <v>628</v>
      </c>
      <c r="D119" s="166"/>
      <c r="E119" s="168"/>
      <c r="F119" s="167"/>
      <c r="G119" s="168"/>
      <c r="AO119" s="260"/>
      <c r="AP119" s="260"/>
      <c r="AQ119" s="260"/>
      <c r="AR119" s="260"/>
      <c r="AS119" s="260"/>
      <c r="AT119" s="260"/>
      <c r="AU119" s="260"/>
      <c r="AV119" s="260"/>
      <c r="AW119" s="260"/>
      <c r="AX119" s="260"/>
      <c r="AY119" s="260"/>
      <c r="AZ119" s="260"/>
      <c r="BA119" s="260"/>
      <c r="BB119" s="260"/>
      <c r="BC119" s="260"/>
      <c r="BD119" s="260"/>
      <c r="BE119" s="260"/>
      <c r="BF119" s="260"/>
      <c r="BG119" s="210"/>
      <c r="BH119" s="210"/>
      <c r="BI119" s="210"/>
    </row>
    <row r="120" spans="1:61" x14ac:dyDescent="0.25">
      <c r="A120" s="171" t="s">
        <v>91</v>
      </c>
      <c r="B120" s="164"/>
      <c r="C120" s="299" t="s">
        <v>628</v>
      </c>
      <c r="D120" s="166"/>
      <c r="E120" s="168"/>
      <c r="F120" s="167"/>
      <c r="G120" s="168"/>
      <c r="AO120" s="260"/>
      <c r="AP120" s="260"/>
      <c r="AQ120" s="260"/>
      <c r="AR120" s="260"/>
      <c r="AS120" s="260"/>
      <c r="AT120" s="260"/>
      <c r="AU120" s="260"/>
      <c r="AV120" s="260"/>
      <c r="AW120" s="260"/>
      <c r="AX120" s="260"/>
      <c r="AY120" s="260"/>
      <c r="AZ120" s="260"/>
      <c r="BA120" s="260"/>
      <c r="BB120" s="260"/>
      <c r="BC120" s="260"/>
      <c r="BD120" s="260"/>
      <c r="BE120" s="260"/>
      <c r="BF120" s="260"/>
      <c r="BG120" s="210"/>
      <c r="BH120" s="210"/>
      <c r="BI120" s="210"/>
    </row>
    <row r="121" spans="1:61" x14ac:dyDescent="0.25">
      <c r="A121" s="171" t="s">
        <v>91</v>
      </c>
      <c r="B121" s="164"/>
      <c r="C121" s="299" t="s">
        <v>628</v>
      </c>
      <c r="D121" s="166"/>
      <c r="E121" s="168"/>
      <c r="F121" s="167"/>
      <c r="G121" s="168"/>
      <c r="AO121" s="260"/>
      <c r="AP121" s="260"/>
      <c r="AQ121" s="260"/>
      <c r="AR121" s="260"/>
      <c r="AS121" s="260"/>
      <c r="AT121" s="260"/>
      <c r="AU121" s="260"/>
      <c r="AV121" s="260"/>
      <c r="AW121" s="260"/>
      <c r="AX121" s="260"/>
      <c r="AY121" s="260"/>
      <c r="AZ121" s="260"/>
      <c r="BA121" s="260"/>
      <c r="BB121" s="260"/>
      <c r="BC121" s="260"/>
      <c r="BD121" s="260"/>
      <c r="BE121" s="260"/>
      <c r="BF121" s="260"/>
      <c r="BG121" s="210"/>
      <c r="BH121" s="210"/>
      <c r="BI121" s="210"/>
    </row>
    <row r="122" spans="1:61" x14ac:dyDescent="0.25">
      <c r="A122" s="171" t="s">
        <v>91</v>
      </c>
      <c r="B122" s="164"/>
      <c r="C122" s="299" t="s">
        <v>628</v>
      </c>
      <c r="D122" s="166"/>
      <c r="E122" s="168"/>
      <c r="F122" s="167"/>
      <c r="G122" s="168"/>
      <c r="AO122" s="260"/>
      <c r="AP122" s="260"/>
      <c r="AQ122" s="260"/>
      <c r="AR122" s="260"/>
      <c r="AS122" s="260"/>
      <c r="AT122" s="260"/>
      <c r="AU122" s="260"/>
      <c r="AV122" s="260"/>
      <c r="AW122" s="260"/>
      <c r="AX122" s="260"/>
      <c r="AY122" s="260"/>
      <c r="AZ122" s="260"/>
      <c r="BA122" s="260"/>
      <c r="BB122" s="260"/>
      <c r="BC122" s="260"/>
      <c r="BD122" s="260"/>
      <c r="BE122" s="260"/>
      <c r="BF122" s="260"/>
      <c r="BG122" s="210"/>
      <c r="BH122" s="210"/>
      <c r="BI122" s="210"/>
    </row>
    <row r="123" spans="1:61" x14ac:dyDescent="0.25">
      <c r="A123" s="171" t="s">
        <v>91</v>
      </c>
      <c r="B123" s="164"/>
      <c r="C123" s="299" t="s">
        <v>628</v>
      </c>
      <c r="D123" s="166"/>
      <c r="E123" s="168"/>
      <c r="F123" s="167"/>
      <c r="G123" s="168"/>
      <c r="AO123" s="260"/>
      <c r="AP123" s="260"/>
      <c r="AQ123" s="260"/>
      <c r="AR123" s="260"/>
      <c r="AS123" s="260"/>
      <c r="AT123" s="260"/>
      <c r="AU123" s="260"/>
      <c r="AV123" s="260"/>
      <c r="AW123" s="260"/>
      <c r="AX123" s="260"/>
      <c r="AY123" s="260"/>
      <c r="AZ123" s="260"/>
      <c r="BA123" s="260"/>
      <c r="BB123" s="260"/>
      <c r="BC123" s="260"/>
      <c r="BD123" s="260"/>
      <c r="BE123" s="260"/>
      <c r="BF123" s="260"/>
      <c r="BG123" s="210"/>
      <c r="BH123" s="210"/>
      <c r="BI123" s="210"/>
    </row>
    <row r="124" spans="1:61" x14ac:dyDescent="0.25">
      <c r="A124" s="171" t="s">
        <v>91</v>
      </c>
      <c r="B124" s="164"/>
      <c r="C124" s="299" t="s">
        <v>628</v>
      </c>
      <c r="D124" s="166"/>
      <c r="E124" s="168"/>
      <c r="F124" s="167"/>
      <c r="G124" s="168"/>
      <c r="AO124" s="260"/>
      <c r="AP124" s="260"/>
      <c r="AQ124" s="260"/>
      <c r="AR124" s="260"/>
      <c r="AS124" s="260"/>
      <c r="AT124" s="260"/>
      <c r="AU124" s="260"/>
      <c r="AV124" s="260"/>
      <c r="AW124" s="260"/>
      <c r="AX124" s="260"/>
      <c r="AY124" s="260"/>
      <c r="AZ124" s="260"/>
      <c r="BA124" s="260"/>
      <c r="BB124" s="260"/>
      <c r="BC124" s="260"/>
      <c r="BD124" s="260"/>
      <c r="BE124" s="260"/>
      <c r="BF124" s="260"/>
      <c r="BG124" s="210"/>
      <c r="BH124" s="210"/>
      <c r="BI124" s="210"/>
    </row>
    <row r="125" spans="1:61" x14ac:dyDescent="0.25">
      <c r="A125" s="171" t="s">
        <v>91</v>
      </c>
      <c r="B125" s="164"/>
      <c r="C125" s="299" t="s">
        <v>628</v>
      </c>
      <c r="D125" s="166"/>
      <c r="E125" s="168"/>
      <c r="F125" s="167"/>
      <c r="G125" s="168"/>
      <c r="AO125" s="260"/>
      <c r="AP125" s="260"/>
      <c r="AQ125" s="260"/>
      <c r="AR125" s="260"/>
      <c r="AS125" s="260"/>
      <c r="AT125" s="260"/>
      <c r="AU125" s="260"/>
      <c r="AV125" s="260"/>
      <c r="AW125" s="260"/>
      <c r="AX125" s="260"/>
      <c r="AY125" s="260"/>
      <c r="AZ125" s="260"/>
      <c r="BA125" s="260"/>
      <c r="BB125" s="260"/>
      <c r="BC125" s="260"/>
      <c r="BD125" s="260"/>
      <c r="BE125" s="260"/>
      <c r="BF125" s="260"/>
      <c r="BG125" s="210"/>
      <c r="BH125" s="210"/>
      <c r="BI125" s="210"/>
    </row>
    <row r="126" spans="1:61" x14ac:dyDescent="0.25">
      <c r="A126" s="171" t="s">
        <v>91</v>
      </c>
      <c r="B126" s="164"/>
      <c r="C126" s="299" t="s">
        <v>628</v>
      </c>
      <c r="D126" s="166"/>
      <c r="E126" s="168"/>
      <c r="F126" s="167"/>
      <c r="G126" s="168"/>
      <c r="AO126" s="260"/>
      <c r="AP126" s="260"/>
      <c r="AQ126" s="260"/>
      <c r="AR126" s="260"/>
      <c r="AS126" s="260"/>
      <c r="AT126" s="260"/>
      <c r="AU126" s="260"/>
      <c r="AV126" s="260"/>
      <c r="AW126" s="260"/>
      <c r="AX126" s="260"/>
      <c r="AY126" s="260"/>
      <c r="AZ126" s="260"/>
      <c r="BA126" s="260"/>
      <c r="BB126" s="260"/>
      <c r="BC126" s="260"/>
      <c r="BD126" s="260"/>
      <c r="BE126" s="260"/>
      <c r="BF126" s="260"/>
      <c r="BG126" s="210"/>
      <c r="BH126" s="210"/>
      <c r="BI126" s="210"/>
    </row>
    <row r="127" spans="1:61" x14ac:dyDescent="0.25">
      <c r="A127" s="171" t="s">
        <v>91</v>
      </c>
      <c r="B127" s="164"/>
      <c r="C127" s="299" t="s">
        <v>628</v>
      </c>
      <c r="D127" s="166"/>
      <c r="E127" s="168"/>
      <c r="F127" s="167"/>
      <c r="G127" s="168"/>
      <c r="AO127" s="260"/>
      <c r="AP127" s="260"/>
      <c r="AQ127" s="260"/>
      <c r="AR127" s="260"/>
      <c r="AS127" s="260"/>
      <c r="AT127" s="260"/>
      <c r="AU127" s="260"/>
      <c r="AV127" s="260"/>
      <c r="AW127" s="260"/>
      <c r="AX127" s="260"/>
      <c r="AY127" s="260"/>
      <c r="AZ127" s="260"/>
      <c r="BA127" s="260"/>
      <c r="BB127" s="260"/>
      <c r="BC127" s="260"/>
      <c r="BD127" s="260"/>
      <c r="BE127" s="260"/>
      <c r="BF127" s="260"/>
      <c r="BG127" s="210"/>
      <c r="BH127" s="210"/>
      <c r="BI127" s="210"/>
    </row>
    <row r="128" spans="1:61" x14ac:dyDescent="0.25">
      <c r="A128" s="171" t="s">
        <v>91</v>
      </c>
      <c r="B128" s="164"/>
      <c r="C128" s="299" t="s">
        <v>628</v>
      </c>
      <c r="D128" s="166"/>
      <c r="E128" s="168"/>
      <c r="F128" s="167"/>
      <c r="G128" s="168"/>
      <c r="AO128" s="260"/>
      <c r="AP128" s="260"/>
      <c r="AQ128" s="260"/>
      <c r="AR128" s="260"/>
      <c r="AS128" s="260"/>
      <c r="AT128" s="260"/>
      <c r="AU128" s="260"/>
      <c r="AV128" s="260"/>
      <c r="AW128" s="260"/>
      <c r="AX128" s="260"/>
      <c r="AY128" s="260"/>
      <c r="AZ128" s="260"/>
      <c r="BA128" s="260"/>
      <c r="BB128" s="260"/>
      <c r="BC128" s="260"/>
      <c r="BD128" s="260"/>
      <c r="BE128" s="260"/>
      <c r="BF128" s="260"/>
      <c r="BG128" s="210"/>
      <c r="BH128" s="210"/>
      <c r="BI128" s="210"/>
    </row>
    <row r="129" spans="1:61" x14ac:dyDescent="0.25">
      <c r="A129" s="171" t="s">
        <v>91</v>
      </c>
      <c r="B129" s="164"/>
      <c r="C129" s="299" t="s">
        <v>628</v>
      </c>
      <c r="D129" s="166"/>
      <c r="E129" s="168"/>
      <c r="F129" s="167"/>
      <c r="G129" s="168"/>
      <c r="AO129" s="260"/>
      <c r="AP129" s="260"/>
      <c r="AQ129" s="260"/>
      <c r="AR129" s="260"/>
      <c r="AS129" s="260"/>
      <c r="AT129" s="260"/>
      <c r="AU129" s="260"/>
      <c r="AV129" s="260"/>
      <c r="AW129" s="260"/>
      <c r="AX129" s="260"/>
      <c r="AY129" s="260"/>
      <c r="AZ129" s="260"/>
      <c r="BA129" s="260"/>
      <c r="BB129" s="260"/>
      <c r="BC129" s="260"/>
      <c r="BD129" s="260"/>
      <c r="BE129" s="260"/>
      <c r="BF129" s="260"/>
      <c r="BG129" s="210"/>
      <c r="BH129" s="210"/>
      <c r="BI129" s="210"/>
    </row>
    <row r="130" spans="1:61" x14ac:dyDescent="0.25">
      <c r="A130" s="171" t="s">
        <v>91</v>
      </c>
      <c r="B130" s="164"/>
      <c r="C130" s="299" t="s">
        <v>628</v>
      </c>
      <c r="D130" s="166"/>
      <c r="E130" s="168"/>
      <c r="F130" s="167"/>
      <c r="G130" s="168"/>
      <c r="AO130" s="260"/>
      <c r="AP130" s="260"/>
      <c r="AQ130" s="260"/>
      <c r="AR130" s="260"/>
      <c r="AS130" s="260"/>
      <c r="AT130" s="260"/>
      <c r="AU130" s="260"/>
      <c r="AV130" s="260"/>
      <c r="AW130" s="260"/>
      <c r="AX130" s="260"/>
      <c r="AY130" s="260"/>
      <c r="AZ130" s="260"/>
      <c r="BA130" s="260"/>
      <c r="BB130" s="260"/>
      <c r="BC130" s="260"/>
      <c r="BD130" s="260"/>
      <c r="BE130" s="260"/>
      <c r="BF130" s="260"/>
      <c r="BG130" s="210"/>
      <c r="BH130" s="210"/>
      <c r="BI130" s="210"/>
    </row>
    <row r="131" spans="1:61" x14ac:dyDescent="0.25">
      <c r="A131" s="171" t="s">
        <v>91</v>
      </c>
      <c r="B131" s="164"/>
      <c r="C131" s="299" t="s">
        <v>628</v>
      </c>
      <c r="D131" s="166"/>
      <c r="E131" s="168"/>
      <c r="F131" s="167"/>
      <c r="G131" s="168"/>
      <c r="AO131" s="260"/>
      <c r="AP131" s="260"/>
      <c r="AQ131" s="260"/>
      <c r="AR131" s="260"/>
      <c r="AS131" s="260"/>
      <c r="AT131" s="260"/>
      <c r="AU131" s="260"/>
      <c r="AV131" s="260"/>
      <c r="AW131" s="260"/>
      <c r="AX131" s="260"/>
      <c r="AY131" s="260"/>
      <c r="AZ131" s="260"/>
      <c r="BA131" s="260"/>
      <c r="BB131" s="260"/>
      <c r="BC131" s="260"/>
      <c r="BD131" s="260"/>
      <c r="BE131" s="260"/>
      <c r="BF131" s="260"/>
      <c r="BG131" s="210"/>
      <c r="BH131" s="210"/>
      <c r="BI131" s="210"/>
    </row>
    <row r="132" spans="1:61" x14ac:dyDescent="0.25">
      <c r="A132" s="171" t="s">
        <v>91</v>
      </c>
      <c r="B132" s="164"/>
      <c r="C132" s="299" t="s">
        <v>628</v>
      </c>
      <c r="D132" s="166"/>
      <c r="E132" s="168"/>
      <c r="F132" s="167"/>
      <c r="G132" s="168"/>
      <c r="AO132" s="260"/>
      <c r="AP132" s="260"/>
      <c r="AQ132" s="260"/>
      <c r="AR132" s="260"/>
      <c r="AS132" s="260"/>
      <c r="AT132" s="260"/>
      <c r="AU132" s="260"/>
      <c r="AV132" s="260"/>
      <c r="AW132" s="260"/>
      <c r="AX132" s="260"/>
      <c r="AY132" s="260"/>
      <c r="AZ132" s="260"/>
      <c r="BA132" s="260"/>
      <c r="BB132" s="260"/>
      <c r="BC132" s="260"/>
      <c r="BD132" s="260"/>
      <c r="BE132" s="260"/>
      <c r="BF132" s="260"/>
      <c r="BG132" s="210"/>
      <c r="BH132" s="210"/>
      <c r="BI132" s="210"/>
    </row>
    <row r="133" spans="1:61" x14ac:dyDescent="0.25">
      <c r="A133" s="171" t="s">
        <v>91</v>
      </c>
      <c r="B133" s="164"/>
      <c r="C133" s="299" t="s">
        <v>628</v>
      </c>
      <c r="D133" s="166"/>
      <c r="E133" s="168"/>
      <c r="F133" s="167"/>
      <c r="G133" s="168"/>
      <c r="AO133" s="260"/>
      <c r="AP133" s="260"/>
      <c r="AQ133" s="260"/>
      <c r="AR133" s="260"/>
      <c r="AS133" s="260"/>
      <c r="AT133" s="260"/>
      <c r="AU133" s="260"/>
      <c r="AV133" s="260"/>
      <c r="AW133" s="260"/>
      <c r="AX133" s="260"/>
      <c r="AY133" s="260"/>
      <c r="AZ133" s="260"/>
      <c r="BA133" s="260"/>
      <c r="BB133" s="260"/>
      <c r="BC133" s="260"/>
      <c r="BD133" s="260"/>
      <c r="BE133" s="260"/>
      <c r="BF133" s="260"/>
      <c r="BG133" s="210"/>
      <c r="BH133" s="210"/>
      <c r="BI133" s="210"/>
    </row>
    <row r="134" spans="1:61" x14ac:dyDescent="0.25">
      <c r="A134" s="171" t="s">
        <v>91</v>
      </c>
      <c r="B134" s="164"/>
      <c r="C134" s="299" t="s">
        <v>628</v>
      </c>
      <c r="D134" s="166"/>
      <c r="E134" s="168"/>
      <c r="F134" s="167"/>
      <c r="G134" s="168"/>
      <c r="AO134" s="260"/>
      <c r="AP134" s="260"/>
      <c r="AQ134" s="260"/>
      <c r="AR134" s="260"/>
      <c r="AS134" s="260"/>
      <c r="AT134" s="260"/>
      <c r="AU134" s="260"/>
      <c r="AV134" s="260"/>
      <c r="AW134" s="260"/>
      <c r="AX134" s="260"/>
      <c r="AY134" s="260"/>
      <c r="AZ134" s="260"/>
      <c r="BA134" s="260"/>
      <c r="BB134" s="260"/>
      <c r="BC134" s="260"/>
      <c r="BD134" s="260"/>
      <c r="BE134" s="260"/>
      <c r="BF134" s="260"/>
      <c r="BG134" s="210"/>
      <c r="BH134" s="210"/>
      <c r="BI134" s="210"/>
    </row>
    <row r="135" spans="1:61" x14ac:dyDescent="0.25">
      <c r="A135" s="171" t="s">
        <v>91</v>
      </c>
      <c r="B135" s="164"/>
      <c r="C135" s="299" t="s">
        <v>628</v>
      </c>
      <c r="D135" s="166"/>
      <c r="E135" s="168"/>
      <c r="F135" s="167"/>
      <c r="G135" s="168"/>
      <c r="AO135" s="260"/>
      <c r="AP135" s="260"/>
      <c r="AQ135" s="260"/>
      <c r="AR135" s="260"/>
      <c r="AS135" s="260"/>
      <c r="AT135" s="260"/>
      <c r="AU135" s="260"/>
      <c r="AV135" s="260"/>
      <c r="AW135" s="260"/>
      <c r="AX135" s="260"/>
      <c r="AY135" s="260"/>
      <c r="AZ135" s="260"/>
      <c r="BA135" s="260"/>
      <c r="BB135" s="260"/>
      <c r="BC135" s="260"/>
      <c r="BD135" s="260"/>
      <c r="BE135" s="260"/>
      <c r="BF135" s="260"/>
      <c r="BG135" s="210"/>
      <c r="BH135" s="210"/>
      <c r="BI135" s="210"/>
    </row>
    <row r="136" spans="1:61" x14ac:dyDescent="0.25">
      <c r="A136" s="171" t="s">
        <v>91</v>
      </c>
      <c r="B136" s="164"/>
      <c r="C136" s="299" t="s">
        <v>628</v>
      </c>
      <c r="D136" s="166"/>
      <c r="E136" s="168"/>
      <c r="F136" s="167"/>
      <c r="G136" s="168"/>
      <c r="AO136" s="260"/>
      <c r="AP136" s="260"/>
      <c r="AQ136" s="260"/>
      <c r="AR136" s="260"/>
      <c r="AS136" s="260"/>
      <c r="AT136" s="260"/>
      <c r="AU136" s="260"/>
      <c r="AV136" s="260"/>
      <c r="AW136" s="260"/>
      <c r="AX136" s="260"/>
      <c r="AY136" s="260"/>
      <c r="AZ136" s="260"/>
      <c r="BA136" s="260"/>
      <c r="BB136" s="260"/>
      <c r="BC136" s="260"/>
      <c r="BD136" s="260"/>
      <c r="BE136" s="260"/>
      <c r="BF136" s="260"/>
      <c r="BG136" s="210"/>
      <c r="BH136" s="210"/>
      <c r="BI136" s="210"/>
    </row>
    <row r="137" spans="1:61" x14ac:dyDescent="0.25">
      <c r="A137" s="171" t="s">
        <v>91</v>
      </c>
      <c r="B137" s="164"/>
      <c r="C137" s="299" t="s">
        <v>628</v>
      </c>
      <c r="D137" s="166"/>
      <c r="E137" s="168"/>
      <c r="F137" s="167"/>
      <c r="G137" s="168"/>
      <c r="AO137" s="260"/>
      <c r="AP137" s="260"/>
      <c r="AQ137" s="260"/>
      <c r="AR137" s="260"/>
      <c r="AS137" s="260"/>
      <c r="AT137" s="260"/>
      <c r="AU137" s="260"/>
      <c r="AV137" s="260"/>
      <c r="AW137" s="260"/>
      <c r="AX137" s="260"/>
      <c r="AY137" s="260"/>
      <c r="AZ137" s="260"/>
      <c r="BA137" s="260"/>
      <c r="BB137" s="260"/>
      <c r="BC137" s="260"/>
      <c r="BD137" s="260"/>
      <c r="BE137" s="260"/>
      <c r="BF137" s="260"/>
      <c r="BG137" s="210"/>
      <c r="BH137" s="210"/>
      <c r="BI137" s="210"/>
    </row>
    <row r="138" spans="1:61" x14ac:dyDescent="0.25">
      <c r="A138" s="171" t="s">
        <v>91</v>
      </c>
      <c r="B138" s="164"/>
      <c r="C138" s="299" t="s">
        <v>628</v>
      </c>
      <c r="D138" s="166"/>
      <c r="E138" s="168"/>
      <c r="F138" s="167"/>
      <c r="G138" s="168"/>
      <c r="AO138" s="260"/>
      <c r="AP138" s="260"/>
      <c r="AQ138" s="260"/>
      <c r="AR138" s="260"/>
      <c r="AS138" s="260"/>
      <c r="AT138" s="260"/>
      <c r="AU138" s="260"/>
      <c r="AV138" s="260"/>
      <c r="AW138" s="260"/>
      <c r="AX138" s="260"/>
      <c r="AY138" s="260"/>
      <c r="AZ138" s="260"/>
      <c r="BA138" s="260"/>
      <c r="BB138" s="260"/>
      <c r="BC138" s="260"/>
      <c r="BD138" s="260"/>
      <c r="BE138" s="260"/>
      <c r="BF138" s="260"/>
      <c r="BG138" s="210"/>
      <c r="BH138" s="210"/>
      <c r="BI138" s="210"/>
    </row>
    <row r="139" spans="1:61" x14ac:dyDescent="0.25">
      <c r="A139" s="171" t="s">
        <v>91</v>
      </c>
      <c r="B139" s="164"/>
      <c r="C139" s="299" t="s">
        <v>628</v>
      </c>
      <c r="D139" s="166"/>
      <c r="E139" s="168"/>
      <c r="F139" s="167"/>
      <c r="G139" s="168"/>
      <c r="AO139" s="260"/>
      <c r="AP139" s="260"/>
      <c r="AQ139" s="260"/>
      <c r="AR139" s="260"/>
      <c r="AS139" s="260"/>
      <c r="AT139" s="260"/>
      <c r="AU139" s="260"/>
      <c r="AV139" s="260"/>
      <c r="AW139" s="260"/>
      <c r="AX139" s="260"/>
      <c r="AY139" s="260"/>
      <c r="AZ139" s="260"/>
      <c r="BA139" s="260"/>
      <c r="BB139" s="260"/>
      <c r="BC139" s="260"/>
      <c r="BD139" s="260"/>
      <c r="BE139" s="260"/>
      <c r="BF139" s="260"/>
      <c r="BG139" s="210"/>
      <c r="BH139" s="210"/>
      <c r="BI139" s="210"/>
    </row>
    <row r="140" spans="1:61" x14ac:dyDescent="0.25">
      <c r="A140" s="171" t="s">
        <v>91</v>
      </c>
      <c r="B140" s="164"/>
      <c r="C140" s="299" t="s">
        <v>628</v>
      </c>
      <c r="D140" s="166"/>
      <c r="E140" s="168"/>
      <c r="F140" s="167"/>
      <c r="G140" s="168"/>
      <c r="AO140" s="260"/>
      <c r="AP140" s="260"/>
      <c r="AQ140" s="260"/>
      <c r="AR140" s="260"/>
      <c r="AS140" s="260"/>
      <c r="AT140" s="260"/>
      <c r="AU140" s="260"/>
      <c r="AV140" s="260"/>
      <c r="AW140" s="260"/>
      <c r="AX140" s="260"/>
      <c r="AY140" s="260"/>
      <c r="AZ140" s="260"/>
      <c r="BA140" s="260"/>
      <c r="BB140" s="260"/>
      <c r="BC140" s="260"/>
      <c r="BD140" s="260"/>
      <c r="BE140" s="260"/>
      <c r="BF140" s="260"/>
      <c r="BG140" s="210"/>
      <c r="BH140" s="210"/>
      <c r="BI140" s="210"/>
    </row>
    <row r="141" spans="1:61" x14ac:dyDescent="0.25">
      <c r="A141" s="171" t="s">
        <v>91</v>
      </c>
      <c r="B141" s="164"/>
      <c r="C141" s="299" t="s">
        <v>628</v>
      </c>
      <c r="D141" s="166"/>
      <c r="E141" s="168"/>
      <c r="F141" s="167"/>
      <c r="G141" s="168"/>
      <c r="AO141" s="260"/>
      <c r="AP141" s="260"/>
      <c r="AQ141" s="260"/>
      <c r="AR141" s="260"/>
      <c r="AS141" s="260"/>
      <c r="AT141" s="260"/>
      <c r="AU141" s="260"/>
      <c r="AV141" s="260"/>
      <c r="AW141" s="260"/>
      <c r="AX141" s="260"/>
      <c r="AY141" s="260"/>
      <c r="AZ141" s="260"/>
      <c r="BA141" s="260"/>
      <c r="BB141" s="260"/>
      <c r="BC141" s="260"/>
      <c r="BD141" s="260"/>
      <c r="BE141" s="260"/>
      <c r="BF141" s="260"/>
      <c r="BG141" s="210"/>
      <c r="BH141" s="210"/>
      <c r="BI141" s="210"/>
    </row>
    <row r="142" spans="1:61" x14ac:dyDescent="0.25">
      <c r="A142" s="171" t="s">
        <v>91</v>
      </c>
      <c r="B142" s="164"/>
      <c r="C142" s="299" t="s">
        <v>628</v>
      </c>
      <c r="D142" s="166"/>
      <c r="E142" s="168"/>
      <c r="F142" s="167"/>
      <c r="G142" s="168"/>
      <c r="AO142" s="260"/>
      <c r="AP142" s="260"/>
      <c r="AQ142" s="260"/>
      <c r="AR142" s="260"/>
      <c r="AS142" s="260"/>
      <c r="AT142" s="260"/>
      <c r="AU142" s="260"/>
      <c r="AV142" s="260"/>
      <c r="AW142" s="260"/>
      <c r="AX142" s="260"/>
      <c r="AY142" s="260"/>
      <c r="AZ142" s="260"/>
      <c r="BA142" s="260"/>
      <c r="BB142" s="260"/>
      <c r="BC142" s="260"/>
      <c r="BD142" s="260"/>
      <c r="BE142" s="260"/>
      <c r="BF142" s="260"/>
      <c r="BG142" s="210"/>
      <c r="BH142" s="210"/>
      <c r="BI142" s="210"/>
    </row>
    <row r="143" spans="1:61" x14ac:dyDescent="0.25">
      <c r="A143" s="171" t="s">
        <v>91</v>
      </c>
      <c r="B143" s="164"/>
      <c r="C143" s="299" t="s">
        <v>628</v>
      </c>
      <c r="D143" s="166"/>
      <c r="E143" s="168"/>
      <c r="F143" s="167"/>
      <c r="G143" s="168"/>
      <c r="AO143" s="260"/>
      <c r="AP143" s="260"/>
      <c r="AQ143" s="260"/>
      <c r="AR143" s="260"/>
      <c r="AS143" s="260"/>
      <c r="AT143" s="260"/>
      <c r="AU143" s="260"/>
      <c r="AV143" s="260"/>
      <c r="AW143" s="260"/>
      <c r="AX143" s="260"/>
      <c r="AY143" s="260"/>
      <c r="AZ143" s="260"/>
      <c r="BA143" s="260"/>
      <c r="BB143" s="260"/>
      <c r="BC143" s="260"/>
      <c r="BD143" s="260"/>
      <c r="BE143" s="260"/>
      <c r="BF143" s="260"/>
      <c r="BG143" s="210"/>
      <c r="BH143" s="210"/>
      <c r="BI143" s="210"/>
    </row>
    <row r="144" spans="1:61" x14ac:dyDescent="0.25">
      <c r="A144" s="171" t="s">
        <v>91</v>
      </c>
      <c r="B144" s="164"/>
      <c r="C144" s="299" t="s">
        <v>628</v>
      </c>
      <c r="D144" s="166"/>
      <c r="E144" s="168"/>
      <c r="F144" s="167"/>
      <c r="G144" s="168"/>
      <c r="AO144" s="260"/>
      <c r="AP144" s="260"/>
      <c r="AQ144" s="260"/>
      <c r="AR144" s="260"/>
      <c r="AS144" s="260"/>
      <c r="AT144" s="260"/>
      <c r="AU144" s="260"/>
      <c r="AV144" s="260"/>
      <c r="AW144" s="260"/>
      <c r="AX144" s="260"/>
      <c r="AY144" s="260"/>
      <c r="AZ144" s="260"/>
      <c r="BA144" s="260"/>
      <c r="BB144" s="260"/>
      <c r="BC144" s="260"/>
      <c r="BD144" s="260"/>
      <c r="BE144" s="260"/>
      <c r="BF144" s="260"/>
      <c r="BG144" s="210"/>
      <c r="BH144" s="210"/>
      <c r="BI144" s="210"/>
    </row>
    <row r="145" spans="1:61" x14ac:dyDescent="0.25">
      <c r="A145" s="171" t="s">
        <v>91</v>
      </c>
      <c r="B145" s="164"/>
      <c r="C145" s="299" t="s">
        <v>628</v>
      </c>
      <c r="D145" s="166"/>
      <c r="E145" s="168"/>
      <c r="F145" s="167"/>
      <c r="G145" s="168"/>
      <c r="AO145" s="260"/>
      <c r="AP145" s="260"/>
      <c r="AQ145" s="260"/>
      <c r="AR145" s="260"/>
      <c r="AS145" s="260"/>
      <c r="AT145" s="260"/>
      <c r="AU145" s="260"/>
      <c r="AV145" s="260"/>
      <c r="AW145" s="260"/>
      <c r="AX145" s="260"/>
      <c r="AY145" s="260"/>
      <c r="AZ145" s="260"/>
      <c r="BA145" s="260"/>
      <c r="BB145" s="260"/>
      <c r="BC145" s="260"/>
      <c r="BD145" s="260"/>
      <c r="BE145" s="260"/>
      <c r="BF145" s="260"/>
      <c r="BG145" s="210"/>
      <c r="BH145" s="210"/>
      <c r="BI145" s="210"/>
    </row>
    <row r="146" spans="1:61" x14ac:dyDescent="0.25">
      <c r="A146" s="171" t="s">
        <v>91</v>
      </c>
      <c r="B146" s="164"/>
      <c r="C146" s="299" t="s">
        <v>628</v>
      </c>
      <c r="D146" s="166"/>
      <c r="E146" s="168"/>
      <c r="F146" s="167"/>
      <c r="G146" s="168"/>
      <c r="AO146" s="260"/>
      <c r="AP146" s="260"/>
      <c r="AQ146" s="260"/>
      <c r="AR146" s="260"/>
      <c r="AS146" s="260"/>
      <c r="AT146" s="260"/>
      <c r="AU146" s="260"/>
      <c r="AV146" s="260"/>
      <c r="AW146" s="260"/>
      <c r="AX146" s="260"/>
      <c r="AY146" s="260"/>
      <c r="AZ146" s="260"/>
      <c r="BA146" s="260"/>
      <c r="BB146" s="260"/>
      <c r="BC146" s="260"/>
      <c r="BD146" s="260"/>
      <c r="BE146" s="260"/>
      <c r="BF146" s="260"/>
      <c r="BG146" s="210"/>
      <c r="BH146" s="210"/>
      <c r="BI146" s="210"/>
    </row>
    <row r="147" spans="1:61" x14ac:dyDescent="0.25">
      <c r="A147" s="171" t="s">
        <v>91</v>
      </c>
      <c r="B147" s="164"/>
      <c r="C147" s="299" t="s">
        <v>628</v>
      </c>
      <c r="D147" s="166"/>
      <c r="E147" s="168"/>
      <c r="F147" s="167"/>
      <c r="G147" s="168"/>
      <c r="AO147" s="260"/>
      <c r="AP147" s="260"/>
      <c r="AQ147" s="260"/>
      <c r="AR147" s="260"/>
      <c r="AS147" s="260"/>
      <c r="AT147" s="260"/>
      <c r="AU147" s="260"/>
      <c r="AV147" s="260"/>
      <c r="AW147" s="260"/>
      <c r="AX147" s="260"/>
      <c r="AY147" s="260"/>
      <c r="AZ147" s="260"/>
      <c r="BA147" s="260"/>
      <c r="BB147" s="260"/>
      <c r="BC147" s="260"/>
      <c r="BD147" s="260"/>
      <c r="BE147" s="260"/>
      <c r="BF147" s="260"/>
      <c r="BG147" s="210"/>
      <c r="BH147" s="210"/>
      <c r="BI147" s="210"/>
    </row>
    <row r="148" spans="1:61" x14ac:dyDescent="0.25">
      <c r="A148" s="171" t="s">
        <v>91</v>
      </c>
      <c r="B148" s="164"/>
      <c r="C148" s="299" t="s">
        <v>628</v>
      </c>
      <c r="D148" s="166"/>
      <c r="E148" s="168"/>
      <c r="F148" s="167"/>
      <c r="G148" s="168"/>
      <c r="AO148" s="260"/>
      <c r="AP148" s="260"/>
      <c r="AQ148" s="260"/>
      <c r="AR148" s="260"/>
      <c r="AS148" s="260"/>
      <c r="AT148" s="260"/>
      <c r="AU148" s="260"/>
      <c r="AV148" s="260"/>
      <c r="AW148" s="260"/>
      <c r="AX148" s="260"/>
      <c r="AY148" s="260"/>
      <c r="AZ148" s="260"/>
      <c r="BA148" s="260"/>
      <c r="BB148" s="260"/>
      <c r="BC148" s="260"/>
      <c r="BD148" s="260"/>
      <c r="BE148" s="260"/>
      <c r="BF148" s="260"/>
      <c r="BG148" s="210"/>
      <c r="BH148" s="210"/>
      <c r="BI148" s="210"/>
    </row>
    <row r="149" spans="1:61" x14ac:dyDescent="0.25">
      <c r="A149" s="171" t="s">
        <v>91</v>
      </c>
      <c r="B149" s="164"/>
      <c r="C149" s="299" t="s">
        <v>628</v>
      </c>
      <c r="D149" s="166"/>
      <c r="E149" s="168"/>
      <c r="F149" s="167"/>
      <c r="G149" s="168"/>
      <c r="AO149" s="260"/>
      <c r="AP149" s="260"/>
      <c r="AQ149" s="260"/>
      <c r="AR149" s="260"/>
      <c r="AS149" s="260"/>
      <c r="AT149" s="260"/>
      <c r="AU149" s="260"/>
      <c r="AV149" s="260"/>
      <c r="AW149" s="260"/>
      <c r="AX149" s="260"/>
      <c r="AY149" s="260"/>
      <c r="AZ149" s="260"/>
      <c r="BA149" s="260"/>
      <c r="BB149" s="260"/>
      <c r="BC149" s="260"/>
      <c r="BD149" s="260"/>
      <c r="BE149" s="260"/>
      <c r="BF149" s="260"/>
      <c r="BG149" s="210"/>
      <c r="BH149" s="210"/>
      <c r="BI149" s="210"/>
    </row>
    <row r="150" spans="1:61" x14ac:dyDescent="0.25">
      <c r="A150" s="171" t="s">
        <v>91</v>
      </c>
      <c r="B150" s="164"/>
      <c r="C150" s="299" t="s">
        <v>628</v>
      </c>
      <c r="D150" s="166"/>
      <c r="E150" s="168"/>
      <c r="F150" s="167"/>
      <c r="G150" s="168"/>
      <c r="AO150" s="260"/>
      <c r="AP150" s="260"/>
      <c r="AQ150" s="260"/>
      <c r="AR150" s="260"/>
      <c r="AS150" s="260"/>
      <c r="AT150" s="260"/>
      <c r="AU150" s="260"/>
      <c r="AV150" s="260"/>
      <c r="AW150" s="260"/>
      <c r="AX150" s="260"/>
      <c r="AY150" s="260"/>
      <c r="AZ150" s="260"/>
      <c r="BA150" s="260"/>
      <c r="BB150" s="260"/>
      <c r="BC150" s="260"/>
      <c r="BD150" s="260"/>
      <c r="BE150" s="260"/>
      <c r="BF150" s="260"/>
      <c r="BG150" s="210"/>
      <c r="BH150" s="210"/>
      <c r="BI150" s="210"/>
    </row>
    <row r="151" spans="1:61" x14ac:dyDescent="0.25">
      <c r="A151" s="171" t="s">
        <v>91</v>
      </c>
      <c r="B151" s="164"/>
      <c r="C151" s="299" t="s">
        <v>628</v>
      </c>
      <c r="D151" s="166"/>
      <c r="E151" s="168"/>
      <c r="F151" s="167"/>
      <c r="G151" s="168"/>
      <c r="AO151" s="260"/>
      <c r="AP151" s="260"/>
      <c r="AQ151" s="260"/>
      <c r="AR151" s="260"/>
      <c r="AS151" s="260"/>
      <c r="AT151" s="260"/>
      <c r="AU151" s="260"/>
      <c r="AV151" s="260"/>
      <c r="AW151" s="260"/>
      <c r="AX151" s="260"/>
      <c r="AY151" s="260"/>
      <c r="AZ151" s="260"/>
      <c r="BA151" s="260"/>
      <c r="BB151" s="260"/>
      <c r="BC151" s="260"/>
      <c r="BD151" s="260"/>
      <c r="BE151" s="260"/>
      <c r="BF151" s="260"/>
      <c r="BG151" s="210"/>
      <c r="BH151" s="210"/>
      <c r="BI151" s="210"/>
    </row>
    <row r="152" spans="1:61" x14ac:dyDescent="0.25">
      <c r="A152" s="171" t="s">
        <v>91</v>
      </c>
      <c r="B152" s="164"/>
      <c r="C152" s="299" t="s">
        <v>628</v>
      </c>
      <c r="D152" s="166"/>
      <c r="E152" s="168"/>
      <c r="F152" s="167"/>
      <c r="G152" s="168"/>
      <c r="AO152" s="260"/>
      <c r="AP152" s="260"/>
      <c r="AQ152" s="260"/>
      <c r="AR152" s="260"/>
      <c r="AS152" s="260"/>
      <c r="AT152" s="260"/>
      <c r="AU152" s="260"/>
      <c r="AV152" s="260"/>
      <c r="AW152" s="260"/>
      <c r="AX152" s="260"/>
      <c r="AY152" s="260"/>
      <c r="AZ152" s="260"/>
      <c r="BA152" s="260"/>
      <c r="BB152" s="260"/>
      <c r="BC152" s="260"/>
      <c r="BD152" s="260"/>
      <c r="BE152" s="260"/>
      <c r="BF152" s="260"/>
      <c r="BG152" s="210"/>
      <c r="BH152" s="210"/>
      <c r="BI152" s="210"/>
    </row>
    <row r="153" spans="1:61" x14ac:dyDescent="0.25">
      <c r="A153" s="171" t="s">
        <v>91</v>
      </c>
      <c r="B153" s="164"/>
      <c r="C153" s="299" t="s">
        <v>628</v>
      </c>
      <c r="D153" s="166"/>
      <c r="E153" s="168"/>
      <c r="F153" s="167"/>
      <c r="G153" s="168"/>
      <c r="AO153" s="260"/>
      <c r="AP153" s="260"/>
      <c r="AQ153" s="260"/>
      <c r="AR153" s="260"/>
      <c r="AS153" s="260"/>
      <c r="AT153" s="260"/>
      <c r="AU153" s="260"/>
      <c r="AV153" s="260"/>
      <c r="AW153" s="260"/>
      <c r="AX153" s="260"/>
      <c r="AY153" s="260"/>
      <c r="AZ153" s="260"/>
      <c r="BA153" s="260"/>
      <c r="BB153" s="260"/>
      <c r="BC153" s="260"/>
      <c r="BD153" s="260"/>
      <c r="BE153" s="260"/>
      <c r="BF153" s="260"/>
      <c r="BG153" s="210"/>
      <c r="BH153" s="210"/>
      <c r="BI153" s="210"/>
    </row>
    <row r="154" spans="1:61" x14ac:dyDescent="0.25">
      <c r="A154" s="171" t="s">
        <v>91</v>
      </c>
      <c r="B154" s="164"/>
      <c r="C154" s="299" t="s">
        <v>628</v>
      </c>
      <c r="D154" s="166"/>
      <c r="E154" s="168"/>
      <c r="F154" s="167"/>
      <c r="G154" s="168"/>
      <c r="AO154" s="260"/>
      <c r="AP154" s="260"/>
      <c r="AQ154" s="260"/>
      <c r="AR154" s="260"/>
      <c r="AS154" s="260"/>
      <c r="AT154" s="260"/>
      <c r="AU154" s="260"/>
      <c r="AV154" s="260"/>
      <c r="AW154" s="260"/>
      <c r="AX154" s="260"/>
      <c r="AY154" s="260"/>
      <c r="AZ154" s="260"/>
      <c r="BA154" s="260"/>
      <c r="BB154" s="260"/>
      <c r="BC154" s="260"/>
      <c r="BD154" s="260"/>
      <c r="BE154" s="260"/>
      <c r="BF154" s="260"/>
      <c r="BG154" s="210"/>
      <c r="BH154" s="210"/>
      <c r="BI154" s="210"/>
    </row>
    <row r="155" spans="1:61" x14ac:dyDescent="0.25">
      <c r="A155" s="171" t="s">
        <v>91</v>
      </c>
      <c r="B155" s="164"/>
      <c r="C155" s="299" t="s">
        <v>628</v>
      </c>
      <c r="D155" s="166"/>
      <c r="E155" s="168"/>
      <c r="F155" s="167"/>
      <c r="G155" s="168"/>
      <c r="AO155" s="260"/>
      <c r="AP155" s="260"/>
      <c r="AQ155" s="260"/>
      <c r="AR155" s="260"/>
      <c r="AS155" s="260"/>
      <c r="AT155" s="260"/>
      <c r="AU155" s="260"/>
      <c r="AV155" s="260"/>
      <c r="AW155" s="260"/>
      <c r="AX155" s="260"/>
      <c r="AY155" s="260"/>
      <c r="AZ155" s="260"/>
      <c r="BA155" s="260"/>
      <c r="BB155" s="260"/>
      <c r="BC155" s="260"/>
      <c r="BD155" s="260"/>
      <c r="BE155" s="260"/>
      <c r="BF155" s="260"/>
      <c r="BG155" s="210"/>
      <c r="BH155" s="210"/>
      <c r="BI155" s="210"/>
    </row>
    <row r="156" spans="1:61" x14ac:dyDescent="0.25">
      <c r="A156" s="171" t="s">
        <v>91</v>
      </c>
      <c r="B156" s="164"/>
      <c r="C156" s="299" t="s">
        <v>628</v>
      </c>
      <c r="D156" s="166"/>
      <c r="E156" s="168"/>
      <c r="F156" s="167"/>
      <c r="G156" s="168"/>
      <c r="AO156" s="260"/>
      <c r="AP156" s="260"/>
      <c r="AQ156" s="260"/>
      <c r="AR156" s="260"/>
      <c r="AS156" s="260"/>
      <c r="AT156" s="260"/>
      <c r="AU156" s="260"/>
      <c r="AV156" s="260"/>
      <c r="AW156" s="260"/>
      <c r="AX156" s="260"/>
      <c r="AY156" s="260"/>
      <c r="AZ156" s="260"/>
      <c r="BA156" s="260"/>
      <c r="BB156" s="260"/>
      <c r="BC156" s="260"/>
      <c r="BD156" s="260"/>
      <c r="BE156" s="260"/>
      <c r="BF156" s="260"/>
      <c r="BG156" s="210"/>
      <c r="BH156" s="210"/>
      <c r="BI156" s="210"/>
    </row>
    <row r="157" spans="1:61" x14ac:dyDescent="0.25">
      <c r="A157" s="171" t="s">
        <v>91</v>
      </c>
      <c r="B157" s="164"/>
      <c r="C157" s="299" t="s">
        <v>628</v>
      </c>
      <c r="D157" s="166"/>
      <c r="E157" s="168"/>
      <c r="F157" s="167"/>
      <c r="G157" s="168"/>
      <c r="AO157" s="260"/>
      <c r="AP157" s="260"/>
      <c r="AQ157" s="260"/>
      <c r="AR157" s="260"/>
      <c r="AS157" s="260"/>
      <c r="AT157" s="260"/>
      <c r="AU157" s="260"/>
      <c r="AV157" s="260"/>
      <c r="AW157" s="260"/>
      <c r="AX157" s="260"/>
      <c r="AY157" s="260"/>
      <c r="AZ157" s="260"/>
      <c r="BA157" s="260"/>
      <c r="BB157" s="260"/>
      <c r="BC157" s="260"/>
      <c r="BD157" s="260"/>
      <c r="BE157" s="260"/>
      <c r="BF157" s="260"/>
      <c r="BG157" s="210"/>
      <c r="BH157" s="210"/>
      <c r="BI157" s="210"/>
    </row>
    <row r="158" spans="1:61" x14ac:dyDescent="0.25">
      <c r="A158" s="171" t="s">
        <v>91</v>
      </c>
      <c r="B158" s="164"/>
      <c r="C158" s="299" t="s">
        <v>628</v>
      </c>
      <c r="D158" s="166"/>
      <c r="E158" s="168"/>
      <c r="F158" s="167"/>
      <c r="G158" s="168"/>
      <c r="AO158" s="260"/>
      <c r="AP158" s="260"/>
      <c r="AQ158" s="260"/>
      <c r="AR158" s="260"/>
      <c r="AS158" s="260"/>
      <c r="AT158" s="260"/>
      <c r="AU158" s="260"/>
      <c r="AV158" s="260"/>
      <c r="AW158" s="260"/>
      <c r="AX158" s="260"/>
      <c r="AY158" s="260"/>
      <c r="AZ158" s="260"/>
      <c r="BA158" s="260"/>
      <c r="BB158" s="260"/>
      <c r="BC158" s="260"/>
      <c r="BD158" s="260"/>
      <c r="BE158" s="260"/>
      <c r="BF158" s="260"/>
      <c r="BG158" s="210"/>
      <c r="BH158" s="210"/>
      <c r="BI158" s="210"/>
    </row>
    <row r="159" spans="1:61" x14ac:dyDescent="0.25">
      <c r="A159" s="171" t="s">
        <v>91</v>
      </c>
      <c r="B159" s="164"/>
      <c r="C159" s="299" t="s">
        <v>628</v>
      </c>
      <c r="D159" s="166"/>
      <c r="E159" s="168"/>
      <c r="F159" s="167"/>
      <c r="G159" s="168"/>
      <c r="AO159" s="260"/>
      <c r="AP159" s="260"/>
      <c r="AQ159" s="260"/>
      <c r="AR159" s="260"/>
      <c r="AS159" s="260"/>
      <c r="AT159" s="260"/>
      <c r="AU159" s="260"/>
      <c r="AV159" s="260"/>
      <c r="AW159" s="260"/>
      <c r="AX159" s="260"/>
      <c r="AY159" s="260"/>
      <c r="AZ159" s="260"/>
      <c r="BA159" s="260"/>
      <c r="BB159" s="260"/>
      <c r="BC159" s="260"/>
      <c r="BD159" s="260"/>
      <c r="BE159" s="260"/>
      <c r="BF159" s="260"/>
      <c r="BG159" s="210"/>
      <c r="BH159" s="210"/>
      <c r="BI159" s="210"/>
    </row>
    <row r="160" spans="1:61" x14ac:dyDescent="0.25">
      <c r="A160" s="171" t="s">
        <v>91</v>
      </c>
      <c r="B160" s="164"/>
      <c r="C160" s="299" t="s">
        <v>628</v>
      </c>
      <c r="D160" s="166"/>
      <c r="E160" s="168"/>
      <c r="F160" s="167"/>
      <c r="G160" s="168"/>
      <c r="AO160" s="260"/>
      <c r="AP160" s="260"/>
      <c r="AQ160" s="260"/>
      <c r="AR160" s="260"/>
      <c r="AS160" s="260"/>
      <c r="AT160" s="260"/>
      <c r="AU160" s="260"/>
      <c r="AV160" s="260"/>
      <c r="AW160" s="260"/>
      <c r="AX160" s="260"/>
      <c r="AY160" s="260"/>
      <c r="AZ160" s="260"/>
      <c r="BA160" s="260"/>
      <c r="BB160" s="260"/>
      <c r="BC160" s="260"/>
      <c r="BD160" s="260"/>
      <c r="BE160" s="260"/>
      <c r="BF160" s="260"/>
      <c r="BG160" s="210"/>
      <c r="BH160" s="210"/>
      <c r="BI160" s="210"/>
    </row>
    <row r="161" spans="1:61" x14ac:dyDescent="0.25">
      <c r="A161" s="171" t="s">
        <v>91</v>
      </c>
      <c r="B161" s="164"/>
      <c r="C161" s="299" t="s">
        <v>628</v>
      </c>
      <c r="D161" s="166"/>
      <c r="E161" s="168"/>
      <c r="F161" s="167"/>
      <c r="G161" s="168"/>
      <c r="AO161" s="260"/>
      <c r="AP161" s="260"/>
      <c r="AQ161" s="260"/>
      <c r="AR161" s="260"/>
      <c r="AS161" s="260"/>
      <c r="AT161" s="260"/>
      <c r="AU161" s="260"/>
      <c r="AV161" s="260"/>
      <c r="AW161" s="260"/>
      <c r="AX161" s="260"/>
      <c r="AY161" s="260"/>
      <c r="AZ161" s="260"/>
      <c r="BA161" s="260"/>
      <c r="BB161" s="260"/>
      <c r="BC161" s="260"/>
      <c r="BD161" s="260"/>
      <c r="BE161" s="260"/>
      <c r="BF161" s="260"/>
      <c r="BG161" s="210"/>
      <c r="BH161" s="210"/>
      <c r="BI161" s="210"/>
    </row>
    <row r="162" spans="1:61" x14ac:dyDescent="0.25">
      <c r="A162" s="171" t="s">
        <v>91</v>
      </c>
      <c r="B162" s="164"/>
      <c r="C162" s="299" t="s">
        <v>628</v>
      </c>
      <c r="D162" s="166"/>
      <c r="E162" s="168"/>
      <c r="F162" s="167"/>
      <c r="G162" s="168"/>
      <c r="AO162" s="260"/>
      <c r="AP162" s="260"/>
      <c r="AQ162" s="260"/>
      <c r="AR162" s="260"/>
      <c r="AS162" s="260"/>
      <c r="AT162" s="260"/>
      <c r="AU162" s="260"/>
      <c r="AV162" s="260"/>
      <c r="AW162" s="260"/>
      <c r="AX162" s="260"/>
      <c r="AY162" s="260"/>
      <c r="AZ162" s="260"/>
      <c r="BA162" s="260"/>
      <c r="BB162" s="260"/>
      <c r="BC162" s="260"/>
      <c r="BD162" s="260"/>
      <c r="BE162" s="260"/>
      <c r="BF162" s="260"/>
      <c r="BG162" s="210"/>
      <c r="BH162" s="210"/>
      <c r="BI162" s="210"/>
    </row>
    <row r="163" spans="1:61" x14ac:dyDescent="0.25">
      <c r="A163" s="171" t="s">
        <v>91</v>
      </c>
      <c r="B163" s="164"/>
      <c r="C163" s="299" t="s">
        <v>628</v>
      </c>
      <c r="D163" s="166"/>
      <c r="E163" s="168"/>
      <c r="F163" s="167"/>
      <c r="G163" s="168"/>
      <c r="AO163" s="260"/>
      <c r="AP163" s="260"/>
      <c r="AQ163" s="260"/>
      <c r="AR163" s="260"/>
      <c r="AS163" s="260"/>
      <c r="AT163" s="260"/>
      <c r="AU163" s="260"/>
      <c r="AV163" s="260"/>
      <c r="AW163" s="260"/>
      <c r="AX163" s="260"/>
      <c r="AY163" s="260"/>
      <c r="AZ163" s="260"/>
      <c r="BA163" s="260"/>
      <c r="BB163" s="260"/>
      <c r="BC163" s="260"/>
      <c r="BD163" s="260"/>
      <c r="BE163" s="260"/>
      <c r="BF163" s="260"/>
      <c r="BG163" s="210"/>
      <c r="BH163" s="210"/>
      <c r="BI163" s="210"/>
    </row>
    <row r="164" spans="1:61" x14ac:dyDescent="0.25">
      <c r="A164" s="171" t="s">
        <v>91</v>
      </c>
      <c r="B164" s="164"/>
      <c r="C164" s="299" t="s">
        <v>628</v>
      </c>
      <c r="D164" s="166"/>
      <c r="E164" s="168"/>
      <c r="F164" s="167"/>
      <c r="G164" s="168"/>
      <c r="AO164" s="260"/>
      <c r="AP164" s="260"/>
      <c r="AQ164" s="260"/>
      <c r="AR164" s="260"/>
      <c r="AS164" s="260"/>
      <c r="AT164" s="260"/>
      <c r="AU164" s="260"/>
      <c r="AV164" s="260"/>
      <c r="AW164" s="260"/>
      <c r="AX164" s="260"/>
      <c r="AY164" s="260"/>
      <c r="AZ164" s="260"/>
      <c r="BA164" s="260"/>
      <c r="BB164" s="260"/>
      <c r="BC164" s="260"/>
      <c r="BD164" s="260"/>
      <c r="BE164" s="260"/>
      <c r="BF164" s="260"/>
      <c r="BG164" s="210"/>
      <c r="BH164" s="210"/>
      <c r="BI164" s="210"/>
    </row>
    <row r="165" spans="1:61" x14ac:dyDescent="0.25">
      <c r="A165" s="171" t="s">
        <v>91</v>
      </c>
      <c r="B165" s="164"/>
      <c r="C165" s="299" t="s">
        <v>628</v>
      </c>
      <c r="D165" s="166"/>
      <c r="E165" s="168"/>
      <c r="F165" s="167"/>
      <c r="G165" s="168"/>
      <c r="AO165" s="260"/>
      <c r="AP165" s="260"/>
      <c r="AQ165" s="260"/>
      <c r="AR165" s="260"/>
      <c r="AS165" s="260"/>
      <c r="AT165" s="260"/>
      <c r="AU165" s="260"/>
      <c r="AV165" s="260"/>
      <c r="AW165" s="260"/>
      <c r="AX165" s="260"/>
      <c r="AY165" s="260"/>
      <c r="AZ165" s="260"/>
      <c r="BA165" s="260"/>
      <c r="BB165" s="260"/>
      <c r="BC165" s="260"/>
      <c r="BD165" s="260"/>
      <c r="BE165" s="260"/>
      <c r="BF165" s="260"/>
      <c r="BG165" s="210"/>
      <c r="BH165" s="210"/>
      <c r="BI165" s="210"/>
    </row>
    <row r="166" spans="1:61" x14ac:dyDescent="0.25">
      <c r="A166" s="171" t="s">
        <v>91</v>
      </c>
      <c r="B166" s="164"/>
      <c r="C166" s="299" t="s">
        <v>628</v>
      </c>
      <c r="D166" s="166"/>
      <c r="E166" s="168"/>
      <c r="F166" s="167"/>
      <c r="G166" s="168"/>
      <c r="AO166" s="260"/>
      <c r="AP166" s="260"/>
      <c r="AQ166" s="260"/>
      <c r="AR166" s="260"/>
      <c r="AS166" s="260"/>
      <c r="AT166" s="260"/>
      <c r="AU166" s="260"/>
      <c r="AV166" s="260"/>
      <c r="AW166" s="260"/>
      <c r="AX166" s="260"/>
      <c r="AY166" s="260"/>
      <c r="AZ166" s="260"/>
      <c r="BA166" s="260"/>
      <c r="BB166" s="260"/>
      <c r="BC166" s="260"/>
      <c r="BD166" s="260"/>
      <c r="BE166" s="260"/>
      <c r="BF166" s="260"/>
      <c r="BG166" s="210"/>
      <c r="BH166" s="210"/>
      <c r="BI166" s="210"/>
    </row>
    <row r="167" spans="1:61" x14ac:dyDescent="0.25">
      <c r="A167" s="171" t="s">
        <v>91</v>
      </c>
      <c r="B167" s="164"/>
      <c r="C167" s="299" t="s">
        <v>628</v>
      </c>
      <c r="D167" s="166"/>
      <c r="E167" s="168"/>
      <c r="F167" s="167"/>
      <c r="G167" s="168"/>
      <c r="AO167" s="260"/>
      <c r="AP167" s="260"/>
      <c r="AQ167" s="260"/>
      <c r="AR167" s="260"/>
      <c r="AS167" s="260"/>
      <c r="AT167" s="260"/>
      <c r="AU167" s="260"/>
      <c r="AV167" s="260"/>
      <c r="AW167" s="260"/>
      <c r="AX167" s="260"/>
      <c r="AY167" s="260"/>
      <c r="AZ167" s="260"/>
      <c r="BA167" s="260"/>
      <c r="BB167" s="260"/>
      <c r="BC167" s="260"/>
      <c r="BD167" s="260"/>
      <c r="BE167" s="260"/>
      <c r="BF167" s="260"/>
      <c r="BG167" s="210"/>
      <c r="BH167" s="210"/>
      <c r="BI167" s="210"/>
    </row>
    <row r="168" spans="1:61" x14ac:dyDescent="0.25">
      <c r="A168" s="171" t="s">
        <v>91</v>
      </c>
      <c r="B168" s="164"/>
      <c r="C168" s="299" t="s">
        <v>628</v>
      </c>
      <c r="D168" s="166"/>
      <c r="E168" s="168"/>
      <c r="F168" s="167"/>
      <c r="G168" s="168"/>
      <c r="AO168" s="260"/>
      <c r="AP168" s="260"/>
      <c r="AQ168" s="260"/>
      <c r="AR168" s="260"/>
      <c r="AS168" s="260"/>
      <c r="AT168" s="260"/>
      <c r="AU168" s="260"/>
      <c r="AV168" s="260"/>
      <c r="AW168" s="260"/>
      <c r="AX168" s="260"/>
      <c r="AY168" s="260"/>
      <c r="AZ168" s="260"/>
      <c r="BA168" s="260"/>
      <c r="BB168" s="260"/>
      <c r="BC168" s="260"/>
      <c r="BD168" s="260"/>
      <c r="BE168" s="260"/>
      <c r="BF168" s="260"/>
      <c r="BG168" s="210"/>
      <c r="BH168" s="210"/>
      <c r="BI168" s="210"/>
    </row>
    <row r="169" spans="1:61" x14ac:dyDescent="0.25">
      <c r="A169" s="171" t="s">
        <v>91</v>
      </c>
      <c r="B169" s="164"/>
      <c r="C169" s="299" t="s">
        <v>628</v>
      </c>
      <c r="D169" s="166"/>
      <c r="E169" s="168"/>
      <c r="F169" s="167"/>
      <c r="G169" s="168"/>
      <c r="AO169" s="260"/>
      <c r="AP169" s="260"/>
      <c r="AQ169" s="260"/>
      <c r="AR169" s="260"/>
      <c r="AS169" s="260"/>
      <c r="AT169" s="260"/>
      <c r="AU169" s="260"/>
      <c r="AV169" s="260"/>
      <c r="AW169" s="260"/>
      <c r="AX169" s="260"/>
      <c r="AY169" s="260"/>
      <c r="AZ169" s="260"/>
      <c r="BA169" s="260"/>
      <c r="BB169" s="260"/>
      <c r="BC169" s="260"/>
      <c r="BD169" s="260"/>
      <c r="BE169" s="260"/>
      <c r="BF169" s="260"/>
      <c r="BG169" s="210"/>
      <c r="BH169" s="210"/>
      <c r="BI169" s="210"/>
    </row>
    <row r="170" spans="1:61" x14ac:dyDescent="0.25">
      <c r="A170" s="171" t="s">
        <v>91</v>
      </c>
      <c r="B170" s="164"/>
      <c r="C170" s="299" t="s">
        <v>628</v>
      </c>
      <c r="D170" s="166"/>
      <c r="E170" s="168"/>
      <c r="F170" s="167"/>
      <c r="G170" s="168"/>
      <c r="AO170" s="260"/>
      <c r="AP170" s="260"/>
      <c r="AQ170" s="260"/>
      <c r="AR170" s="260"/>
      <c r="AS170" s="260"/>
      <c r="AT170" s="260"/>
      <c r="AU170" s="260"/>
      <c r="AV170" s="260"/>
      <c r="AW170" s="260"/>
      <c r="AX170" s="260"/>
      <c r="AY170" s="260"/>
      <c r="AZ170" s="260"/>
      <c r="BA170" s="260"/>
      <c r="BB170" s="260"/>
      <c r="BC170" s="260"/>
      <c r="BD170" s="260"/>
      <c r="BE170" s="260"/>
      <c r="BF170" s="260"/>
      <c r="BG170" s="210"/>
      <c r="BH170" s="210"/>
      <c r="BI170" s="210"/>
    </row>
    <row r="171" spans="1:61" x14ac:dyDescent="0.25">
      <c r="A171" s="171" t="s">
        <v>91</v>
      </c>
      <c r="B171" s="164"/>
      <c r="C171" s="299" t="s">
        <v>628</v>
      </c>
      <c r="D171" s="166"/>
      <c r="E171" s="168"/>
      <c r="F171" s="167"/>
      <c r="G171" s="168"/>
      <c r="AO171" s="260"/>
      <c r="AP171" s="260"/>
      <c r="AQ171" s="260"/>
      <c r="AR171" s="260"/>
      <c r="AS171" s="260"/>
      <c r="AT171" s="260"/>
      <c r="AU171" s="260"/>
      <c r="AV171" s="260"/>
      <c r="AW171" s="260"/>
      <c r="AX171" s="260"/>
      <c r="AY171" s="260"/>
      <c r="AZ171" s="260"/>
      <c r="BA171" s="260"/>
      <c r="BB171" s="260"/>
      <c r="BC171" s="260"/>
      <c r="BD171" s="260"/>
      <c r="BE171" s="260"/>
      <c r="BF171" s="260"/>
      <c r="BG171" s="210"/>
      <c r="BH171" s="210"/>
      <c r="BI171" s="210"/>
    </row>
    <row r="172" spans="1:61" x14ac:dyDescent="0.25">
      <c r="A172" s="171" t="s">
        <v>91</v>
      </c>
      <c r="B172" s="164"/>
      <c r="C172" s="299" t="s">
        <v>628</v>
      </c>
      <c r="D172" s="166"/>
      <c r="E172" s="168"/>
      <c r="F172" s="167"/>
      <c r="G172" s="168"/>
      <c r="AO172" s="260"/>
      <c r="AP172" s="260"/>
      <c r="AQ172" s="260"/>
      <c r="AR172" s="260"/>
      <c r="AS172" s="260"/>
      <c r="AT172" s="260"/>
      <c r="AU172" s="260"/>
      <c r="AV172" s="260"/>
      <c r="AW172" s="260"/>
      <c r="AX172" s="260"/>
      <c r="AY172" s="260"/>
      <c r="AZ172" s="260"/>
      <c r="BA172" s="260"/>
      <c r="BB172" s="260"/>
      <c r="BC172" s="260"/>
      <c r="BD172" s="260"/>
      <c r="BE172" s="260"/>
      <c r="BF172" s="260"/>
      <c r="BG172" s="210"/>
      <c r="BH172" s="210"/>
      <c r="BI172" s="210"/>
    </row>
    <row r="173" spans="1:61" x14ac:dyDescent="0.25">
      <c r="A173" s="171" t="s">
        <v>91</v>
      </c>
      <c r="B173" s="164"/>
      <c r="C173" s="299" t="s">
        <v>628</v>
      </c>
      <c r="D173" s="166"/>
      <c r="E173" s="168"/>
      <c r="F173" s="167"/>
      <c r="G173" s="168"/>
      <c r="AO173" s="260"/>
      <c r="AP173" s="260"/>
      <c r="AQ173" s="260"/>
      <c r="AR173" s="260"/>
      <c r="AS173" s="260"/>
      <c r="AT173" s="260"/>
      <c r="AU173" s="260"/>
      <c r="AV173" s="260"/>
      <c r="AW173" s="260"/>
      <c r="AX173" s="260"/>
      <c r="AY173" s="260"/>
      <c r="AZ173" s="260"/>
      <c r="BA173" s="260"/>
      <c r="BB173" s="260"/>
      <c r="BC173" s="260"/>
      <c r="BD173" s="260"/>
      <c r="BE173" s="260"/>
      <c r="BF173" s="260"/>
      <c r="BG173" s="210"/>
      <c r="BH173" s="210"/>
      <c r="BI173" s="210"/>
    </row>
    <row r="174" spans="1:61" x14ac:dyDescent="0.25">
      <c r="A174" s="171" t="s">
        <v>91</v>
      </c>
      <c r="B174" s="164"/>
      <c r="C174" s="299" t="s">
        <v>628</v>
      </c>
      <c r="D174" s="166"/>
      <c r="E174" s="168"/>
      <c r="F174" s="167"/>
      <c r="G174" s="168"/>
      <c r="AO174" s="260"/>
      <c r="AP174" s="260"/>
      <c r="AQ174" s="260"/>
      <c r="AR174" s="260"/>
      <c r="AS174" s="260"/>
      <c r="AT174" s="260"/>
      <c r="AU174" s="260"/>
      <c r="AV174" s="260"/>
      <c r="AW174" s="260"/>
      <c r="AX174" s="260"/>
      <c r="AY174" s="260"/>
      <c r="AZ174" s="260"/>
      <c r="BA174" s="260"/>
      <c r="BB174" s="260"/>
      <c r="BC174" s="260"/>
      <c r="BD174" s="260"/>
      <c r="BE174" s="260"/>
      <c r="BF174" s="260"/>
      <c r="BG174" s="210"/>
      <c r="BH174" s="210"/>
      <c r="BI174" s="210"/>
    </row>
    <row r="175" spans="1:61" x14ac:dyDescent="0.25">
      <c r="A175" s="171" t="s">
        <v>91</v>
      </c>
      <c r="B175" s="164"/>
      <c r="C175" s="299" t="s">
        <v>628</v>
      </c>
      <c r="D175" s="166"/>
      <c r="E175" s="168"/>
      <c r="F175" s="167"/>
      <c r="G175" s="168"/>
      <c r="AO175" s="260"/>
      <c r="AP175" s="260"/>
      <c r="AQ175" s="260"/>
      <c r="AR175" s="260"/>
      <c r="AS175" s="260"/>
      <c r="AT175" s="260"/>
      <c r="AU175" s="260"/>
      <c r="AV175" s="260"/>
      <c r="AW175" s="260"/>
      <c r="AX175" s="260"/>
      <c r="AY175" s="260"/>
      <c r="AZ175" s="260"/>
      <c r="BA175" s="260"/>
      <c r="BB175" s="260"/>
      <c r="BC175" s="260"/>
      <c r="BD175" s="260"/>
      <c r="BE175" s="260"/>
      <c r="BF175" s="260"/>
      <c r="BG175" s="210"/>
      <c r="BH175" s="210"/>
      <c r="BI175" s="210"/>
    </row>
    <row r="176" spans="1:61" x14ac:dyDescent="0.25">
      <c r="A176" s="171" t="s">
        <v>91</v>
      </c>
      <c r="B176" s="164"/>
      <c r="C176" s="299" t="s">
        <v>628</v>
      </c>
      <c r="D176" s="166"/>
      <c r="E176" s="168"/>
      <c r="F176" s="167"/>
      <c r="G176" s="168"/>
      <c r="AO176" s="260"/>
      <c r="AP176" s="260"/>
      <c r="AQ176" s="260"/>
      <c r="AR176" s="260"/>
      <c r="AS176" s="260"/>
      <c r="AT176" s="260"/>
      <c r="AU176" s="260"/>
      <c r="AV176" s="260"/>
      <c r="AW176" s="260"/>
      <c r="AX176" s="260"/>
      <c r="AY176" s="260"/>
      <c r="AZ176" s="260"/>
      <c r="BA176" s="260"/>
      <c r="BB176" s="260"/>
      <c r="BC176" s="260"/>
      <c r="BD176" s="260"/>
      <c r="BE176" s="260"/>
      <c r="BF176" s="260"/>
      <c r="BG176" s="210"/>
      <c r="BH176" s="210"/>
      <c r="BI176" s="210"/>
    </row>
    <row r="177" spans="1:61" x14ac:dyDescent="0.25">
      <c r="A177" s="171" t="s">
        <v>91</v>
      </c>
      <c r="B177" s="164"/>
      <c r="C177" s="299" t="s">
        <v>628</v>
      </c>
      <c r="D177" s="166"/>
      <c r="E177" s="168"/>
      <c r="F177" s="167"/>
      <c r="G177" s="168"/>
      <c r="AO177" s="260"/>
      <c r="AP177" s="260"/>
      <c r="AQ177" s="260"/>
      <c r="AR177" s="260"/>
      <c r="AS177" s="260"/>
      <c r="AT177" s="260"/>
      <c r="AU177" s="260"/>
      <c r="AV177" s="260"/>
      <c r="AW177" s="260"/>
      <c r="AX177" s="260"/>
      <c r="AY177" s="260"/>
      <c r="AZ177" s="260"/>
      <c r="BA177" s="260"/>
      <c r="BB177" s="260"/>
      <c r="BC177" s="260"/>
      <c r="BD177" s="260"/>
      <c r="BE177" s="260"/>
      <c r="BF177" s="260"/>
      <c r="BG177" s="210"/>
      <c r="BH177" s="210"/>
      <c r="BI177" s="210"/>
    </row>
    <row r="178" spans="1:61" x14ac:dyDescent="0.25">
      <c r="A178" s="171" t="s">
        <v>91</v>
      </c>
      <c r="B178" s="164"/>
      <c r="C178" s="299" t="s">
        <v>628</v>
      </c>
      <c r="D178" s="166"/>
      <c r="E178" s="168"/>
      <c r="F178" s="167"/>
      <c r="G178" s="168"/>
      <c r="AO178" s="260"/>
      <c r="AP178" s="260"/>
      <c r="AQ178" s="260"/>
      <c r="AR178" s="260"/>
      <c r="AS178" s="260"/>
      <c r="AT178" s="260"/>
      <c r="AU178" s="260"/>
      <c r="AV178" s="260"/>
      <c r="AW178" s="260"/>
      <c r="AX178" s="260"/>
      <c r="AY178" s="260"/>
      <c r="AZ178" s="260"/>
      <c r="BA178" s="260"/>
      <c r="BB178" s="260"/>
      <c r="BC178" s="260"/>
      <c r="BD178" s="260"/>
      <c r="BE178" s="260"/>
      <c r="BF178" s="260"/>
      <c r="BG178" s="210"/>
      <c r="BH178" s="210"/>
      <c r="BI178" s="210"/>
    </row>
    <row r="179" spans="1:61" x14ac:dyDescent="0.25">
      <c r="A179" s="171" t="s">
        <v>91</v>
      </c>
      <c r="B179" s="164"/>
      <c r="C179" s="299" t="s">
        <v>628</v>
      </c>
      <c r="D179" s="166"/>
      <c r="E179" s="168"/>
      <c r="F179" s="167"/>
      <c r="G179" s="168"/>
      <c r="AO179" s="260"/>
      <c r="AP179" s="260"/>
      <c r="AQ179" s="260"/>
      <c r="AR179" s="260"/>
      <c r="AS179" s="260"/>
      <c r="AT179" s="260"/>
      <c r="AU179" s="260"/>
      <c r="AV179" s="260"/>
      <c r="AW179" s="260"/>
      <c r="AX179" s="260"/>
      <c r="AY179" s="260"/>
      <c r="AZ179" s="260"/>
      <c r="BA179" s="260"/>
      <c r="BB179" s="260"/>
      <c r="BC179" s="260"/>
      <c r="BD179" s="260"/>
      <c r="BE179" s="260"/>
      <c r="BF179" s="260"/>
      <c r="BG179" s="210"/>
      <c r="BH179" s="210"/>
      <c r="BI179" s="210"/>
    </row>
    <row r="180" spans="1:61" x14ac:dyDescent="0.25">
      <c r="A180" s="171" t="s">
        <v>91</v>
      </c>
      <c r="B180" s="164"/>
      <c r="C180" s="299" t="s">
        <v>628</v>
      </c>
      <c r="D180" s="166"/>
      <c r="E180" s="168"/>
      <c r="F180" s="167"/>
      <c r="G180" s="168"/>
      <c r="AO180" s="260"/>
      <c r="AP180" s="260"/>
      <c r="AQ180" s="260"/>
      <c r="AR180" s="260"/>
      <c r="AS180" s="260"/>
      <c r="AT180" s="260"/>
      <c r="AU180" s="260"/>
      <c r="AV180" s="260"/>
      <c r="AW180" s="260"/>
      <c r="AX180" s="260"/>
      <c r="AY180" s="260"/>
      <c r="AZ180" s="260"/>
      <c r="BA180" s="260"/>
      <c r="BB180" s="260"/>
      <c r="BC180" s="260"/>
      <c r="BD180" s="260"/>
      <c r="BE180" s="260"/>
      <c r="BF180" s="260"/>
      <c r="BG180" s="210"/>
      <c r="BH180" s="210"/>
      <c r="BI180" s="210"/>
    </row>
    <row r="181" spans="1:61" x14ac:dyDescent="0.25">
      <c r="A181" s="171" t="s">
        <v>91</v>
      </c>
      <c r="B181" s="164"/>
      <c r="C181" s="299" t="s">
        <v>628</v>
      </c>
      <c r="D181" s="166"/>
      <c r="E181" s="168"/>
      <c r="F181" s="167"/>
      <c r="G181" s="168"/>
      <c r="AO181" s="260"/>
      <c r="AP181" s="260"/>
      <c r="AQ181" s="260"/>
      <c r="AR181" s="260"/>
      <c r="AS181" s="260"/>
      <c r="AT181" s="260"/>
      <c r="AU181" s="260"/>
      <c r="AV181" s="260"/>
      <c r="AW181" s="260"/>
      <c r="AX181" s="260"/>
      <c r="AY181" s="260"/>
      <c r="AZ181" s="260"/>
      <c r="BA181" s="260"/>
      <c r="BB181" s="260"/>
      <c r="BC181" s="260"/>
      <c r="BD181" s="260"/>
      <c r="BE181" s="260"/>
      <c r="BF181" s="260"/>
      <c r="BG181" s="210"/>
      <c r="BH181" s="210"/>
      <c r="BI181" s="210"/>
    </row>
    <row r="182" spans="1:61" x14ac:dyDescent="0.25">
      <c r="A182" s="171" t="s">
        <v>91</v>
      </c>
      <c r="B182" s="164"/>
      <c r="C182" s="299" t="s">
        <v>628</v>
      </c>
      <c r="D182" s="166"/>
      <c r="E182" s="168"/>
      <c r="F182" s="167"/>
      <c r="G182" s="168"/>
      <c r="AO182" s="260"/>
      <c r="AP182" s="260"/>
      <c r="AQ182" s="260"/>
      <c r="AR182" s="260"/>
      <c r="AS182" s="260"/>
      <c r="AT182" s="260"/>
      <c r="AU182" s="260"/>
      <c r="AV182" s="260"/>
      <c r="AW182" s="260"/>
      <c r="AX182" s="260"/>
      <c r="AY182" s="260"/>
      <c r="AZ182" s="260"/>
      <c r="BA182" s="260"/>
      <c r="BB182" s="260"/>
      <c r="BC182" s="260"/>
      <c r="BD182" s="260"/>
      <c r="BE182" s="260"/>
      <c r="BF182" s="260"/>
      <c r="BG182" s="210"/>
      <c r="BH182" s="210"/>
      <c r="BI182" s="210"/>
    </row>
    <row r="183" spans="1:61" x14ac:dyDescent="0.25">
      <c r="A183" s="171" t="s">
        <v>91</v>
      </c>
      <c r="B183" s="164"/>
      <c r="C183" s="299" t="s">
        <v>628</v>
      </c>
      <c r="D183" s="166"/>
      <c r="E183" s="168"/>
      <c r="F183" s="167"/>
      <c r="G183" s="168"/>
      <c r="AO183" s="260"/>
      <c r="AP183" s="260"/>
      <c r="AQ183" s="260"/>
      <c r="AR183" s="260"/>
      <c r="AS183" s="260"/>
      <c r="AT183" s="260"/>
      <c r="AU183" s="260"/>
      <c r="AV183" s="260"/>
      <c r="AW183" s="260"/>
      <c r="AX183" s="260"/>
      <c r="AY183" s="260"/>
      <c r="AZ183" s="260"/>
      <c r="BA183" s="260"/>
      <c r="BB183" s="260"/>
      <c r="BC183" s="260"/>
      <c r="BD183" s="260"/>
      <c r="BE183" s="260"/>
      <c r="BF183" s="260"/>
      <c r="BG183" s="210"/>
      <c r="BH183" s="210"/>
      <c r="BI183" s="210"/>
    </row>
    <row r="184" spans="1:61" x14ac:dyDescent="0.25">
      <c r="A184" s="171" t="s">
        <v>91</v>
      </c>
      <c r="B184" s="164"/>
      <c r="C184" s="299" t="s">
        <v>628</v>
      </c>
      <c r="D184" s="166"/>
      <c r="E184" s="168"/>
      <c r="F184" s="167"/>
      <c r="G184" s="168"/>
      <c r="AO184" s="260"/>
      <c r="AP184" s="260"/>
      <c r="AQ184" s="260"/>
      <c r="AR184" s="260"/>
      <c r="AS184" s="260"/>
      <c r="AT184" s="260"/>
      <c r="AU184" s="260"/>
      <c r="AV184" s="260"/>
      <c r="AW184" s="260"/>
      <c r="AX184" s="260"/>
      <c r="AY184" s="260"/>
      <c r="AZ184" s="260"/>
      <c r="BA184" s="260"/>
      <c r="BB184" s="260"/>
      <c r="BC184" s="260"/>
      <c r="BD184" s="260"/>
      <c r="BE184" s="260"/>
      <c r="BF184" s="260"/>
      <c r="BG184" s="210"/>
      <c r="BH184" s="210"/>
      <c r="BI184" s="210"/>
    </row>
    <row r="185" spans="1:61" x14ac:dyDescent="0.25">
      <c r="A185" s="171" t="s">
        <v>91</v>
      </c>
      <c r="B185" s="164"/>
      <c r="C185" s="299" t="s">
        <v>628</v>
      </c>
      <c r="D185" s="166"/>
      <c r="E185" s="168"/>
      <c r="F185" s="167"/>
      <c r="G185" s="168"/>
      <c r="AO185" s="260"/>
      <c r="AP185" s="260"/>
      <c r="AQ185" s="260"/>
      <c r="AR185" s="260"/>
      <c r="AS185" s="260"/>
      <c r="AT185" s="260"/>
      <c r="AU185" s="260"/>
      <c r="AV185" s="260"/>
      <c r="AW185" s="260"/>
      <c r="AX185" s="260"/>
      <c r="AY185" s="260"/>
      <c r="AZ185" s="260"/>
      <c r="BA185" s="260"/>
      <c r="BB185" s="260"/>
      <c r="BC185" s="260"/>
      <c r="BD185" s="260"/>
      <c r="BE185" s="260"/>
      <c r="BF185" s="260"/>
      <c r="BG185" s="210"/>
      <c r="BH185" s="210"/>
      <c r="BI185" s="210"/>
    </row>
    <row r="186" spans="1:61" x14ac:dyDescent="0.25">
      <c r="A186" s="171" t="s">
        <v>91</v>
      </c>
      <c r="B186" s="164"/>
      <c r="C186" s="299" t="s">
        <v>628</v>
      </c>
      <c r="D186" s="166"/>
      <c r="E186" s="168"/>
      <c r="F186" s="167"/>
      <c r="G186" s="168"/>
      <c r="AO186" s="260"/>
      <c r="AP186" s="260"/>
      <c r="AQ186" s="260"/>
      <c r="AR186" s="260"/>
      <c r="AS186" s="260"/>
      <c r="AT186" s="260"/>
      <c r="AU186" s="260"/>
      <c r="AV186" s="260"/>
      <c r="AW186" s="260"/>
      <c r="AX186" s="260"/>
      <c r="AY186" s="260"/>
      <c r="AZ186" s="260"/>
      <c r="BA186" s="260"/>
      <c r="BB186" s="260"/>
      <c r="BC186" s="260"/>
      <c r="BD186" s="260"/>
      <c r="BE186" s="260"/>
      <c r="BF186" s="260"/>
      <c r="BG186" s="210"/>
      <c r="BH186" s="210"/>
      <c r="BI186" s="210"/>
    </row>
    <row r="187" spans="1:61" x14ac:dyDescent="0.25">
      <c r="A187" s="171" t="s">
        <v>91</v>
      </c>
      <c r="B187" s="164"/>
      <c r="C187" s="299" t="s">
        <v>628</v>
      </c>
      <c r="D187" s="166"/>
      <c r="E187" s="168"/>
      <c r="F187" s="167"/>
      <c r="G187" s="168"/>
      <c r="AO187" s="260"/>
      <c r="AP187" s="260"/>
      <c r="AQ187" s="260"/>
      <c r="AR187" s="260"/>
      <c r="AS187" s="260"/>
      <c r="AT187" s="260"/>
      <c r="AU187" s="260"/>
      <c r="AV187" s="260"/>
      <c r="AW187" s="260"/>
      <c r="AX187" s="260"/>
      <c r="AY187" s="260"/>
      <c r="AZ187" s="260"/>
      <c r="BA187" s="260"/>
      <c r="BB187" s="260"/>
      <c r="BC187" s="260"/>
      <c r="BD187" s="260"/>
      <c r="BE187" s="260"/>
      <c r="BF187" s="260"/>
      <c r="BG187" s="210"/>
      <c r="BH187" s="210"/>
      <c r="BI187" s="210"/>
    </row>
    <row r="188" spans="1:61" x14ac:dyDescent="0.25">
      <c r="A188" s="171" t="s">
        <v>91</v>
      </c>
      <c r="B188" s="164"/>
      <c r="C188" s="299" t="s">
        <v>628</v>
      </c>
      <c r="D188" s="166"/>
      <c r="E188" s="168"/>
      <c r="F188" s="167"/>
      <c r="G188" s="168"/>
      <c r="AO188" s="260"/>
      <c r="AP188" s="260"/>
      <c r="AQ188" s="260"/>
      <c r="AR188" s="260"/>
      <c r="AS188" s="260"/>
      <c r="AT188" s="260"/>
      <c r="AU188" s="260"/>
      <c r="AV188" s="260"/>
      <c r="AW188" s="260"/>
      <c r="AX188" s="260"/>
      <c r="AY188" s="260"/>
      <c r="AZ188" s="260"/>
      <c r="BA188" s="260"/>
      <c r="BB188" s="260"/>
      <c r="BC188" s="260"/>
      <c r="BD188" s="260"/>
      <c r="BE188" s="260"/>
      <c r="BF188" s="260"/>
      <c r="BG188" s="210"/>
      <c r="BH188" s="210"/>
      <c r="BI188" s="210"/>
    </row>
    <row r="189" spans="1:61" x14ac:dyDescent="0.25">
      <c r="A189" s="171" t="s">
        <v>91</v>
      </c>
      <c r="B189" s="164"/>
      <c r="C189" s="299" t="s">
        <v>628</v>
      </c>
      <c r="D189" s="166"/>
      <c r="E189" s="168"/>
      <c r="F189" s="167"/>
      <c r="G189" s="168"/>
      <c r="AO189" s="260"/>
      <c r="AP189" s="260"/>
      <c r="AQ189" s="260"/>
      <c r="AR189" s="260"/>
      <c r="AS189" s="260"/>
      <c r="AT189" s="260"/>
      <c r="AU189" s="260"/>
      <c r="AV189" s="260"/>
      <c r="AW189" s="260"/>
      <c r="AX189" s="260"/>
      <c r="AY189" s="260"/>
      <c r="AZ189" s="260"/>
      <c r="BA189" s="260"/>
      <c r="BB189" s="260"/>
      <c r="BC189" s="260"/>
      <c r="BD189" s="260"/>
      <c r="BE189" s="260"/>
      <c r="BF189" s="260"/>
      <c r="BG189" s="210"/>
      <c r="BH189" s="210"/>
      <c r="BI189" s="210"/>
    </row>
    <row r="190" spans="1:61" x14ac:dyDescent="0.25">
      <c r="A190" s="171" t="s">
        <v>91</v>
      </c>
      <c r="B190" s="164"/>
      <c r="C190" s="299" t="s">
        <v>628</v>
      </c>
      <c r="D190" s="166"/>
      <c r="E190" s="168"/>
      <c r="F190" s="167"/>
      <c r="G190" s="168"/>
      <c r="AO190" s="260"/>
      <c r="AP190" s="260"/>
      <c r="AQ190" s="260"/>
      <c r="AR190" s="260"/>
      <c r="AS190" s="260"/>
      <c r="AT190" s="260"/>
      <c r="AU190" s="260"/>
      <c r="AV190" s="260"/>
      <c r="AW190" s="260"/>
      <c r="AX190" s="260"/>
      <c r="AY190" s="260"/>
      <c r="AZ190" s="260"/>
      <c r="BA190" s="260"/>
      <c r="BB190" s="260"/>
      <c r="BC190" s="260"/>
      <c r="BD190" s="260"/>
      <c r="BE190" s="260"/>
      <c r="BF190" s="260"/>
      <c r="BG190" s="210"/>
      <c r="BH190" s="210"/>
      <c r="BI190" s="210"/>
    </row>
    <row r="191" spans="1:61" x14ac:dyDescent="0.25">
      <c r="A191" s="171" t="s">
        <v>91</v>
      </c>
      <c r="B191" s="164"/>
      <c r="C191" s="299" t="s">
        <v>628</v>
      </c>
      <c r="D191" s="166"/>
      <c r="E191" s="168"/>
      <c r="F191" s="167"/>
      <c r="G191" s="168"/>
      <c r="AO191" s="260"/>
      <c r="AP191" s="260"/>
      <c r="AQ191" s="260"/>
      <c r="AR191" s="260"/>
      <c r="AS191" s="260"/>
      <c r="AT191" s="260"/>
      <c r="AU191" s="260"/>
      <c r="AV191" s="260"/>
      <c r="AW191" s="260"/>
      <c r="AX191" s="260"/>
      <c r="AY191" s="260"/>
      <c r="AZ191" s="260"/>
      <c r="BA191" s="260"/>
      <c r="BB191" s="260"/>
      <c r="BC191" s="260"/>
      <c r="BD191" s="260"/>
      <c r="BE191" s="260"/>
      <c r="BF191" s="260"/>
      <c r="BG191" s="210"/>
      <c r="BH191" s="210"/>
      <c r="BI191" s="210"/>
    </row>
    <row r="192" spans="1:61" x14ac:dyDescent="0.25">
      <c r="A192" s="171" t="s">
        <v>91</v>
      </c>
      <c r="B192" s="164"/>
      <c r="C192" s="299" t="s">
        <v>628</v>
      </c>
      <c r="D192" s="166"/>
      <c r="E192" s="168"/>
      <c r="F192" s="167"/>
      <c r="G192" s="168"/>
      <c r="AO192" s="260"/>
      <c r="AP192" s="260"/>
      <c r="AQ192" s="260"/>
      <c r="AR192" s="260"/>
      <c r="AS192" s="260"/>
      <c r="AT192" s="260"/>
      <c r="AU192" s="260"/>
      <c r="AV192" s="260"/>
      <c r="AW192" s="260"/>
      <c r="AX192" s="260"/>
      <c r="AY192" s="260"/>
      <c r="AZ192" s="260"/>
      <c r="BA192" s="260"/>
      <c r="BB192" s="260"/>
      <c r="BC192" s="260"/>
      <c r="BD192" s="260"/>
      <c r="BE192" s="260"/>
      <c r="BF192" s="260"/>
      <c r="BG192" s="210"/>
      <c r="BH192" s="210"/>
      <c r="BI192" s="210"/>
    </row>
    <row r="193" spans="1:61" x14ac:dyDescent="0.25">
      <c r="A193" s="171" t="s">
        <v>91</v>
      </c>
      <c r="B193" s="164"/>
      <c r="C193" s="299" t="s">
        <v>628</v>
      </c>
      <c r="D193" s="166"/>
      <c r="E193" s="168"/>
      <c r="F193" s="167"/>
      <c r="G193" s="168"/>
      <c r="AO193" s="260"/>
      <c r="AP193" s="260"/>
      <c r="AQ193" s="260"/>
      <c r="AR193" s="260"/>
      <c r="AS193" s="260"/>
      <c r="AT193" s="260"/>
      <c r="AU193" s="260"/>
      <c r="AV193" s="260"/>
      <c r="AW193" s="260"/>
      <c r="AX193" s="260"/>
      <c r="AY193" s="260"/>
      <c r="AZ193" s="260"/>
      <c r="BA193" s="260"/>
      <c r="BB193" s="260"/>
      <c r="BC193" s="260"/>
      <c r="BD193" s="260"/>
      <c r="BE193" s="260"/>
      <c r="BF193" s="260"/>
      <c r="BG193" s="210"/>
      <c r="BH193" s="210"/>
      <c r="BI193" s="210"/>
    </row>
    <row r="194" spans="1:61" x14ac:dyDescent="0.25">
      <c r="A194" s="171" t="s">
        <v>91</v>
      </c>
      <c r="B194" s="164"/>
      <c r="C194" s="299" t="s">
        <v>628</v>
      </c>
      <c r="D194" s="166"/>
      <c r="E194" s="168"/>
      <c r="F194" s="167"/>
      <c r="G194" s="168"/>
      <c r="AO194" s="260"/>
      <c r="AP194" s="260"/>
      <c r="AQ194" s="260"/>
      <c r="AR194" s="260"/>
      <c r="AS194" s="260"/>
      <c r="AT194" s="260"/>
      <c r="AU194" s="260"/>
      <c r="AV194" s="260"/>
      <c r="AW194" s="260"/>
      <c r="AX194" s="260"/>
      <c r="AY194" s="260"/>
      <c r="AZ194" s="260"/>
      <c r="BA194" s="260"/>
      <c r="BB194" s="260"/>
      <c r="BC194" s="260"/>
      <c r="BD194" s="260"/>
      <c r="BE194" s="260"/>
      <c r="BF194" s="260"/>
      <c r="BG194" s="210"/>
      <c r="BH194" s="210"/>
      <c r="BI194" s="210"/>
    </row>
    <row r="195" spans="1:61" x14ac:dyDescent="0.25">
      <c r="A195" s="171" t="s">
        <v>91</v>
      </c>
      <c r="B195" s="164"/>
      <c r="C195" s="299" t="s">
        <v>628</v>
      </c>
      <c r="D195" s="166"/>
      <c r="E195" s="168"/>
      <c r="F195" s="167"/>
      <c r="G195" s="168"/>
      <c r="AO195" s="260"/>
      <c r="AP195" s="260"/>
      <c r="AQ195" s="260"/>
      <c r="AR195" s="260"/>
      <c r="AS195" s="260"/>
      <c r="AT195" s="260"/>
      <c r="AU195" s="260"/>
      <c r="AV195" s="260"/>
      <c r="AW195" s="260"/>
      <c r="AX195" s="260"/>
      <c r="AY195" s="260"/>
      <c r="AZ195" s="260"/>
      <c r="BA195" s="260"/>
      <c r="BB195" s="260"/>
      <c r="BC195" s="260"/>
      <c r="BD195" s="260"/>
      <c r="BE195" s="260"/>
      <c r="BF195" s="260"/>
      <c r="BG195" s="210"/>
      <c r="BH195" s="210"/>
      <c r="BI195" s="210"/>
    </row>
    <row r="196" spans="1:61" x14ac:dyDescent="0.25">
      <c r="A196" s="171" t="s">
        <v>91</v>
      </c>
      <c r="B196" s="164"/>
      <c r="C196" s="299" t="s">
        <v>628</v>
      </c>
      <c r="D196" s="166"/>
      <c r="E196" s="168"/>
      <c r="F196" s="167"/>
      <c r="G196" s="168"/>
      <c r="AO196" s="260"/>
      <c r="AP196" s="260"/>
      <c r="AQ196" s="260"/>
      <c r="AR196" s="260"/>
      <c r="AS196" s="260"/>
      <c r="AT196" s="260"/>
      <c r="AU196" s="260"/>
      <c r="AV196" s="260"/>
      <c r="AW196" s="260"/>
      <c r="AX196" s="260"/>
      <c r="AY196" s="260"/>
      <c r="AZ196" s="260"/>
      <c r="BA196" s="260"/>
      <c r="BB196" s="260"/>
      <c r="BC196" s="260"/>
      <c r="BD196" s="260"/>
      <c r="BE196" s="260"/>
      <c r="BF196" s="260"/>
      <c r="BG196" s="210"/>
      <c r="BH196" s="210"/>
      <c r="BI196" s="210"/>
    </row>
    <row r="197" spans="1:61" x14ac:dyDescent="0.25">
      <c r="A197" s="171" t="s">
        <v>91</v>
      </c>
      <c r="B197" s="164"/>
      <c r="C197" s="299" t="s">
        <v>628</v>
      </c>
      <c r="D197" s="166"/>
      <c r="E197" s="168"/>
      <c r="F197" s="167"/>
      <c r="G197" s="168"/>
      <c r="AO197" s="260"/>
      <c r="AP197" s="260"/>
      <c r="AQ197" s="260"/>
      <c r="AR197" s="260"/>
      <c r="AS197" s="260"/>
      <c r="AT197" s="260"/>
      <c r="AU197" s="260"/>
      <c r="AV197" s="260"/>
      <c r="AW197" s="260"/>
      <c r="AX197" s="260"/>
      <c r="AY197" s="260"/>
      <c r="AZ197" s="260"/>
      <c r="BA197" s="260"/>
      <c r="BB197" s="260"/>
      <c r="BC197" s="260"/>
      <c r="BD197" s="260"/>
      <c r="BE197" s="260"/>
      <c r="BF197" s="260"/>
      <c r="BG197" s="210"/>
      <c r="BH197" s="210"/>
      <c r="BI197" s="210"/>
    </row>
    <row r="198" spans="1:61" x14ac:dyDescent="0.25">
      <c r="A198" s="171" t="s">
        <v>91</v>
      </c>
      <c r="B198" s="164"/>
      <c r="C198" s="299" t="s">
        <v>628</v>
      </c>
      <c r="D198" s="166"/>
      <c r="E198" s="168"/>
      <c r="F198" s="167"/>
      <c r="G198" s="168"/>
      <c r="AO198" s="260"/>
      <c r="AP198" s="260"/>
      <c r="AQ198" s="260"/>
      <c r="AR198" s="260"/>
      <c r="AS198" s="260"/>
      <c r="AT198" s="260"/>
      <c r="AU198" s="260"/>
      <c r="AV198" s="260"/>
      <c r="AW198" s="260"/>
      <c r="AX198" s="260"/>
      <c r="AY198" s="260"/>
      <c r="AZ198" s="260"/>
      <c r="BA198" s="260"/>
      <c r="BB198" s="260"/>
      <c r="BC198" s="260"/>
      <c r="BD198" s="260"/>
      <c r="BE198" s="260"/>
      <c r="BF198" s="260"/>
      <c r="BG198" s="210"/>
      <c r="BH198" s="210"/>
      <c r="BI198" s="210"/>
    </row>
    <row r="199" spans="1:61" x14ac:dyDescent="0.25">
      <c r="A199" s="171" t="s">
        <v>91</v>
      </c>
      <c r="B199" s="164"/>
      <c r="C199" s="299" t="s">
        <v>628</v>
      </c>
      <c r="D199" s="166"/>
      <c r="E199" s="168"/>
      <c r="F199" s="167"/>
      <c r="G199" s="168"/>
      <c r="AO199" s="260"/>
      <c r="AP199" s="260"/>
      <c r="AQ199" s="260"/>
      <c r="AR199" s="260"/>
      <c r="AS199" s="260"/>
      <c r="AT199" s="260"/>
      <c r="AU199" s="260"/>
      <c r="AV199" s="260"/>
      <c r="AW199" s="260"/>
      <c r="AX199" s="260"/>
      <c r="AY199" s="260"/>
      <c r="AZ199" s="260"/>
      <c r="BA199" s="260"/>
      <c r="BB199" s="260"/>
      <c r="BC199" s="260"/>
      <c r="BD199" s="260"/>
      <c r="BE199" s="260"/>
      <c r="BF199" s="260"/>
      <c r="BG199" s="210"/>
      <c r="BH199" s="210"/>
      <c r="BI199" s="210"/>
    </row>
    <row r="200" spans="1:61" x14ac:dyDescent="0.25">
      <c r="A200" s="171" t="s">
        <v>91</v>
      </c>
      <c r="B200" s="164"/>
      <c r="C200" s="299" t="s">
        <v>628</v>
      </c>
      <c r="D200" s="166"/>
      <c r="E200" s="168"/>
      <c r="F200" s="167"/>
      <c r="G200" s="168"/>
      <c r="AO200" s="260"/>
      <c r="AP200" s="260"/>
      <c r="AQ200" s="260"/>
      <c r="AR200" s="260"/>
      <c r="AS200" s="260"/>
      <c r="AT200" s="260"/>
      <c r="AU200" s="260"/>
      <c r="AV200" s="260"/>
      <c r="AW200" s="260"/>
      <c r="AX200" s="260"/>
      <c r="AY200" s="260"/>
      <c r="AZ200" s="260"/>
      <c r="BA200" s="260"/>
      <c r="BB200" s="260"/>
      <c r="BC200" s="260"/>
      <c r="BD200" s="260"/>
      <c r="BE200" s="260"/>
      <c r="BF200" s="260"/>
      <c r="BG200" s="210"/>
      <c r="BH200" s="210"/>
      <c r="BI200" s="210"/>
    </row>
    <row r="201" spans="1:61" x14ac:dyDescent="0.25">
      <c r="A201" s="171" t="s">
        <v>91</v>
      </c>
      <c r="B201" s="164"/>
      <c r="C201" s="299" t="s">
        <v>628</v>
      </c>
      <c r="D201" s="166"/>
      <c r="E201" s="168"/>
      <c r="F201" s="167"/>
      <c r="G201" s="168"/>
      <c r="AO201" s="260"/>
      <c r="AP201" s="260"/>
      <c r="AQ201" s="260"/>
      <c r="AR201" s="260"/>
      <c r="AS201" s="260"/>
      <c r="AT201" s="260"/>
      <c r="AU201" s="260"/>
      <c r="AV201" s="260"/>
      <c r="AW201" s="260"/>
      <c r="AX201" s="260"/>
      <c r="AY201" s="260"/>
      <c r="AZ201" s="260"/>
      <c r="BA201" s="260"/>
      <c r="BB201" s="260"/>
      <c r="BC201" s="260"/>
      <c r="BD201" s="260"/>
      <c r="BE201" s="260"/>
      <c r="BF201" s="260"/>
      <c r="BG201" s="210"/>
      <c r="BH201" s="210"/>
      <c r="BI201" s="210"/>
    </row>
    <row r="202" spans="1:61" x14ac:dyDescent="0.25">
      <c r="A202" s="171" t="s">
        <v>91</v>
      </c>
      <c r="B202" s="164"/>
      <c r="C202" s="299" t="s">
        <v>628</v>
      </c>
      <c r="D202" s="166"/>
      <c r="E202" s="168"/>
      <c r="F202" s="167"/>
      <c r="G202" s="168"/>
      <c r="AO202" s="260"/>
      <c r="AP202" s="260"/>
      <c r="AQ202" s="260"/>
      <c r="AR202" s="260"/>
      <c r="AS202" s="260"/>
      <c r="AT202" s="260"/>
      <c r="AU202" s="260"/>
      <c r="AV202" s="260"/>
      <c r="AW202" s="260"/>
      <c r="AX202" s="260"/>
      <c r="AY202" s="260"/>
      <c r="AZ202" s="260"/>
      <c r="BA202" s="260"/>
      <c r="BB202" s="260"/>
      <c r="BC202" s="260"/>
      <c r="BD202" s="260"/>
      <c r="BE202" s="260"/>
      <c r="BF202" s="260"/>
      <c r="BG202" s="210"/>
      <c r="BH202" s="210"/>
      <c r="BI202" s="210"/>
    </row>
    <row r="203" spans="1:61" x14ac:dyDescent="0.25">
      <c r="A203" s="171" t="s">
        <v>91</v>
      </c>
      <c r="B203" s="164"/>
      <c r="C203" s="299" t="s">
        <v>628</v>
      </c>
      <c r="D203" s="166"/>
      <c r="E203" s="168"/>
      <c r="F203" s="167"/>
      <c r="G203" s="168"/>
      <c r="AO203" s="260"/>
      <c r="AP203" s="260"/>
      <c r="AQ203" s="260"/>
      <c r="AR203" s="260"/>
      <c r="AS203" s="260"/>
      <c r="AT203" s="260"/>
      <c r="AU203" s="260"/>
      <c r="AV203" s="260"/>
      <c r="AW203" s="260"/>
      <c r="AX203" s="260"/>
      <c r="AY203" s="260"/>
      <c r="AZ203" s="260"/>
      <c r="BA203" s="260"/>
      <c r="BB203" s="260"/>
      <c r="BC203" s="260"/>
      <c r="BD203" s="260"/>
      <c r="BE203" s="260"/>
      <c r="BF203" s="260"/>
      <c r="BG203" s="210"/>
      <c r="BH203" s="210"/>
      <c r="BI203" s="210"/>
    </row>
    <row r="204" spans="1:61" x14ac:dyDescent="0.25">
      <c r="A204" s="171" t="s">
        <v>91</v>
      </c>
      <c r="B204" s="164"/>
      <c r="C204" s="299" t="s">
        <v>628</v>
      </c>
      <c r="D204" s="166"/>
      <c r="E204" s="168"/>
      <c r="F204" s="167"/>
      <c r="G204" s="168"/>
      <c r="AO204" s="260"/>
      <c r="AP204" s="260"/>
      <c r="AQ204" s="260"/>
      <c r="AR204" s="260"/>
      <c r="AS204" s="260"/>
      <c r="AT204" s="260"/>
      <c r="AU204" s="260"/>
      <c r="AV204" s="260"/>
      <c r="AW204" s="260"/>
      <c r="AX204" s="260"/>
      <c r="AY204" s="260"/>
      <c r="AZ204" s="260"/>
      <c r="BA204" s="260"/>
      <c r="BB204" s="260"/>
      <c r="BC204" s="260"/>
      <c r="BD204" s="260"/>
      <c r="BE204" s="260"/>
      <c r="BF204" s="260"/>
      <c r="BG204" s="210"/>
      <c r="BH204" s="210"/>
      <c r="BI204" s="210"/>
    </row>
    <row r="205" spans="1:61" x14ac:dyDescent="0.25">
      <c r="A205" s="171" t="s">
        <v>91</v>
      </c>
      <c r="B205" s="164"/>
      <c r="C205" s="299" t="s">
        <v>628</v>
      </c>
      <c r="D205" s="166"/>
      <c r="E205" s="168"/>
      <c r="F205" s="167"/>
      <c r="G205" s="168"/>
      <c r="AO205" s="260"/>
      <c r="AP205" s="260"/>
      <c r="AQ205" s="260"/>
      <c r="AR205" s="260"/>
      <c r="AS205" s="260"/>
      <c r="AT205" s="260"/>
      <c r="AU205" s="260"/>
      <c r="AV205" s="260"/>
      <c r="AW205" s="260"/>
      <c r="AX205" s="260"/>
      <c r="AY205" s="260"/>
      <c r="AZ205" s="260"/>
      <c r="BA205" s="260"/>
      <c r="BB205" s="260"/>
      <c r="BC205" s="260"/>
      <c r="BD205" s="260"/>
      <c r="BE205" s="260"/>
      <c r="BF205" s="260"/>
      <c r="BG205" s="210"/>
      <c r="BH205" s="210"/>
      <c r="BI205" s="210"/>
    </row>
    <row r="206" spans="1:61" x14ac:dyDescent="0.25">
      <c r="A206" s="171" t="s">
        <v>91</v>
      </c>
      <c r="B206" s="164"/>
      <c r="C206" s="299" t="s">
        <v>628</v>
      </c>
      <c r="D206" s="166"/>
      <c r="E206" s="168"/>
      <c r="F206" s="167"/>
      <c r="G206" s="168"/>
      <c r="AO206" s="260"/>
      <c r="AP206" s="260"/>
      <c r="AQ206" s="260"/>
      <c r="AR206" s="260"/>
      <c r="AS206" s="260"/>
      <c r="AT206" s="260"/>
      <c r="AU206" s="260"/>
      <c r="AV206" s="260"/>
      <c r="AW206" s="260"/>
      <c r="AX206" s="260"/>
      <c r="AY206" s="260"/>
      <c r="AZ206" s="260"/>
      <c r="BA206" s="260"/>
      <c r="BB206" s="260"/>
      <c r="BC206" s="260"/>
      <c r="BD206" s="260"/>
      <c r="BE206" s="260"/>
      <c r="BF206" s="260"/>
      <c r="BG206" s="210"/>
      <c r="BH206" s="210"/>
      <c r="BI206" s="210"/>
    </row>
    <row r="207" spans="1:61" x14ac:dyDescent="0.25">
      <c r="A207" s="171" t="s">
        <v>91</v>
      </c>
      <c r="B207" s="164"/>
      <c r="C207" s="299" t="s">
        <v>628</v>
      </c>
      <c r="D207" s="166"/>
      <c r="E207" s="168"/>
      <c r="F207" s="167"/>
      <c r="G207" s="168"/>
      <c r="AO207" s="260"/>
      <c r="AP207" s="260"/>
      <c r="AQ207" s="260"/>
      <c r="AR207" s="260"/>
      <c r="AS207" s="260"/>
      <c r="AT207" s="260"/>
      <c r="AU207" s="260"/>
      <c r="AV207" s="260"/>
      <c r="AW207" s="260"/>
      <c r="AX207" s="260"/>
      <c r="AY207" s="260"/>
      <c r="AZ207" s="260"/>
      <c r="BA207" s="260"/>
      <c r="BB207" s="260"/>
      <c r="BC207" s="260"/>
      <c r="BD207" s="260"/>
      <c r="BE207" s="260"/>
      <c r="BF207" s="260"/>
      <c r="BG207" s="210"/>
      <c r="BH207" s="210"/>
      <c r="BI207" s="210"/>
    </row>
    <row r="208" spans="1:61" x14ac:dyDescent="0.25">
      <c r="A208" s="171" t="s">
        <v>91</v>
      </c>
      <c r="B208" s="164"/>
      <c r="C208" s="299" t="s">
        <v>628</v>
      </c>
      <c r="D208" s="166"/>
      <c r="E208" s="168"/>
      <c r="F208" s="167"/>
      <c r="G208" s="168"/>
      <c r="AO208" s="260"/>
      <c r="AP208" s="260"/>
      <c r="AQ208" s="260"/>
      <c r="AR208" s="260"/>
      <c r="AS208" s="260"/>
      <c r="AT208" s="260"/>
      <c r="AU208" s="260"/>
      <c r="AV208" s="260"/>
      <c r="AW208" s="260"/>
      <c r="AX208" s="260"/>
      <c r="AY208" s="260"/>
      <c r="AZ208" s="260"/>
      <c r="BA208" s="260"/>
      <c r="BB208" s="260"/>
      <c r="BC208" s="260"/>
      <c r="BD208" s="260"/>
      <c r="BE208" s="260"/>
      <c r="BF208" s="260"/>
      <c r="BG208" s="210"/>
      <c r="BH208" s="210"/>
      <c r="BI208" s="210"/>
    </row>
    <row r="209" spans="1:61" x14ac:dyDescent="0.25">
      <c r="A209" s="171" t="s">
        <v>91</v>
      </c>
      <c r="B209" s="164"/>
      <c r="C209" s="299" t="s">
        <v>628</v>
      </c>
      <c r="D209" s="166"/>
      <c r="E209" s="168"/>
      <c r="F209" s="167"/>
      <c r="G209" s="168"/>
      <c r="AO209" s="260"/>
      <c r="AP209" s="260"/>
      <c r="AQ209" s="260"/>
      <c r="AR209" s="260"/>
      <c r="AS209" s="260"/>
      <c r="AT209" s="260"/>
      <c r="AU209" s="260"/>
      <c r="AV209" s="260"/>
      <c r="AW209" s="260"/>
      <c r="AX209" s="260"/>
      <c r="AY209" s="260"/>
      <c r="AZ209" s="260"/>
      <c r="BA209" s="260"/>
      <c r="BB209" s="260"/>
      <c r="BC209" s="260"/>
      <c r="BD209" s="260"/>
      <c r="BE209" s="260"/>
      <c r="BF209" s="260"/>
      <c r="BG209" s="210"/>
      <c r="BH209" s="210"/>
      <c r="BI209" s="210"/>
    </row>
    <row r="210" spans="1:61" x14ac:dyDescent="0.25">
      <c r="A210" s="171" t="s">
        <v>91</v>
      </c>
      <c r="B210" s="164"/>
      <c r="C210" s="299" t="s">
        <v>628</v>
      </c>
      <c r="D210" s="166"/>
      <c r="E210" s="168"/>
      <c r="F210" s="167"/>
      <c r="G210" s="168"/>
      <c r="AO210" s="260"/>
      <c r="AP210" s="260"/>
      <c r="AQ210" s="260"/>
      <c r="AR210" s="260"/>
      <c r="AS210" s="260"/>
      <c r="AT210" s="260"/>
      <c r="AU210" s="260"/>
      <c r="AV210" s="260"/>
      <c r="AW210" s="260"/>
      <c r="AX210" s="260"/>
      <c r="AY210" s="260"/>
      <c r="AZ210" s="260"/>
      <c r="BA210" s="260"/>
      <c r="BB210" s="260"/>
      <c r="BC210" s="260"/>
      <c r="BD210" s="260"/>
      <c r="BE210" s="260"/>
      <c r="BF210" s="260"/>
      <c r="BG210" s="210"/>
      <c r="BH210" s="210"/>
      <c r="BI210" s="210"/>
    </row>
    <row r="211" spans="1:61" x14ac:dyDescent="0.25">
      <c r="A211" s="171" t="s">
        <v>91</v>
      </c>
      <c r="B211" s="164"/>
      <c r="C211" s="299" t="s">
        <v>628</v>
      </c>
      <c r="D211" s="166"/>
      <c r="E211" s="168"/>
      <c r="F211" s="167"/>
      <c r="G211" s="168"/>
      <c r="AO211" s="260"/>
      <c r="AP211" s="260"/>
      <c r="AQ211" s="260"/>
      <c r="AR211" s="260"/>
      <c r="AS211" s="260"/>
      <c r="AT211" s="260"/>
      <c r="AU211" s="260"/>
      <c r="AV211" s="260"/>
      <c r="AW211" s="260"/>
      <c r="AX211" s="260"/>
      <c r="AY211" s="260"/>
      <c r="AZ211" s="260"/>
      <c r="BA211" s="260"/>
      <c r="BB211" s="260"/>
      <c r="BC211" s="260"/>
      <c r="BD211" s="260"/>
      <c r="BE211" s="260"/>
      <c r="BF211" s="260"/>
      <c r="BG211" s="210"/>
      <c r="BH211" s="210"/>
      <c r="BI211" s="210"/>
    </row>
    <row r="212" spans="1:61" x14ac:dyDescent="0.25">
      <c r="A212" s="171" t="s">
        <v>91</v>
      </c>
      <c r="B212" s="164"/>
      <c r="C212" s="299" t="s">
        <v>628</v>
      </c>
      <c r="D212" s="166"/>
      <c r="E212" s="168"/>
      <c r="F212" s="167"/>
      <c r="G212" s="168"/>
      <c r="AO212" s="260"/>
      <c r="AP212" s="260"/>
      <c r="AQ212" s="260"/>
      <c r="AR212" s="260"/>
      <c r="AS212" s="260"/>
      <c r="AT212" s="260"/>
      <c r="AU212" s="260"/>
      <c r="AV212" s="260"/>
      <c r="AW212" s="260"/>
      <c r="AX212" s="260"/>
      <c r="AY212" s="260"/>
      <c r="AZ212" s="260"/>
      <c r="BA212" s="260"/>
      <c r="BB212" s="260"/>
      <c r="BC212" s="260"/>
      <c r="BD212" s="260"/>
      <c r="BE212" s="260"/>
      <c r="BF212" s="260"/>
      <c r="BG212" s="210"/>
      <c r="BH212" s="210"/>
      <c r="BI212" s="210"/>
    </row>
    <row r="213" spans="1:61" x14ac:dyDescent="0.25">
      <c r="A213" s="171" t="s">
        <v>91</v>
      </c>
      <c r="B213" s="164"/>
      <c r="C213" s="299" t="s">
        <v>628</v>
      </c>
      <c r="D213" s="166"/>
      <c r="E213" s="168"/>
      <c r="F213" s="167"/>
      <c r="G213" s="168"/>
      <c r="AO213" s="260"/>
      <c r="AP213" s="260"/>
      <c r="AQ213" s="260"/>
      <c r="AR213" s="260"/>
      <c r="AS213" s="260"/>
      <c r="AT213" s="260"/>
      <c r="AU213" s="260"/>
      <c r="AV213" s="260"/>
      <c r="AW213" s="260"/>
      <c r="AX213" s="260"/>
      <c r="AY213" s="260"/>
      <c r="AZ213" s="260"/>
      <c r="BA213" s="260"/>
      <c r="BB213" s="260"/>
      <c r="BC213" s="260"/>
      <c r="BD213" s="260"/>
      <c r="BE213" s="260"/>
      <c r="BF213" s="260"/>
      <c r="BG213" s="210"/>
      <c r="BH213" s="210"/>
      <c r="BI213" s="210"/>
    </row>
    <row r="214" spans="1:61" x14ac:dyDescent="0.25">
      <c r="A214" s="171" t="s">
        <v>91</v>
      </c>
      <c r="B214" s="164"/>
      <c r="C214" s="299" t="s">
        <v>628</v>
      </c>
      <c r="D214" s="166"/>
      <c r="E214" s="168"/>
      <c r="F214" s="167"/>
      <c r="G214" s="168"/>
      <c r="AO214" s="260"/>
      <c r="AP214" s="260"/>
      <c r="AQ214" s="260"/>
      <c r="AR214" s="260"/>
      <c r="AS214" s="260"/>
      <c r="AT214" s="260"/>
      <c r="AU214" s="260"/>
      <c r="AV214" s="260"/>
      <c r="AW214" s="260"/>
      <c r="AX214" s="260"/>
      <c r="AY214" s="260"/>
      <c r="AZ214" s="260"/>
      <c r="BA214" s="260"/>
      <c r="BB214" s="260"/>
      <c r="BC214" s="260"/>
      <c r="BD214" s="260"/>
      <c r="BE214" s="260"/>
      <c r="BF214" s="260"/>
      <c r="BG214" s="210"/>
      <c r="BH214" s="210"/>
      <c r="BI214" s="210"/>
    </row>
    <row r="215" spans="1:61" x14ac:dyDescent="0.25">
      <c r="A215" s="171" t="s">
        <v>91</v>
      </c>
      <c r="B215" s="164"/>
      <c r="C215" s="299" t="s">
        <v>628</v>
      </c>
      <c r="D215" s="166"/>
      <c r="E215" s="168"/>
      <c r="F215" s="167"/>
      <c r="G215" s="168"/>
      <c r="AO215" s="260"/>
      <c r="AP215" s="260"/>
      <c r="AQ215" s="260"/>
      <c r="AR215" s="260"/>
      <c r="AS215" s="260"/>
      <c r="AT215" s="260"/>
      <c r="AU215" s="260"/>
      <c r="AV215" s="260"/>
      <c r="AW215" s="260"/>
      <c r="AX215" s="260"/>
      <c r="AY215" s="260"/>
      <c r="AZ215" s="260"/>
      <c r="BA215" s="260"/>
      <c r="BB215" s="260"/>
      <c r="BC215" s="260"/>
      <c r="BD215" s="260"/>
      <c r="BE215" s="260"/>
      <c r="BF215" s="260"/>
      <c r="BG215" s="210"/>
      <c r="BH215" s="210"/>
      <c r="BI215" s="210"/>
    </row>
    <row r="216" spans="1:61" x14ac:dyDescent="0.25">
      <c r="A216" s="171" t="s">
        <v>91</v>
      </c>
      <c r="B216" s="164"/>
      <c r="C216" s="299" t="s">
        <v>628</v>
      </c>
      <c r="D216" s="166"/>
      <c r="E216" s="168"/>
      <c r="F216" s="167"/>
      <c r="G216" s="168"/>
      <c r="AO216" s="260"/>
      <c r="AP216" s="260"/>
      <c r="AQ216" s="260"/>
      <c r="AR216" s="260"/>
      <c r="AS216" s="260"/>
      <c r="AT216" s="260"/>
      <c r="AU216" s="260"/>
      <c r="AV216" s="260"/>
      <c r="AW216" s="260"/>
      <c r="AX216" s="260"/>
      <c r="AY216" s="260"/>
      <c r="AZ216" s="260"/>
      <c r="BA216" s="260"/>
      <c r="BB216" s="260"/>
      <c r="BC216" s="260"/>
      <c r="BD216" s="260"/>
      <c r="BE216" s="260"/>
      <c r="BF216" s="260"/>
      <c r="BG216" s="210"/>
      <c r="BH216" s="210"/>
      <c r="BI216" s="210"/>
    </row>
    <row r="217" spans="1:61" x14ac:dyDescent="0.25">
      <c r="A217" s="171" t="s">
        <v>91</v>
      </c>
      <c r="B217" s="164"/>
      <c r="C217" s="299" t="s">
        <v>628</v>
      </c>
      <c r="D217" s="166"/>
      <c r="E217" s="168"/>
      <c r="F217" s="167"/>
      <c r="G217" s="168"/>
      <c r="AO217" s="260"/>
      <c r="AP217" s="260"/>
      <c r="AQ217" s="260"/>
      <c r="AR217" s="260"/>
      <c r="AS217" s="260"/>
      <c r="AT217" s="260"/>
      <c r="AU217" s="260"/>
      <c r="AV217" s="260"/>
      <c r="AW217" s="260"/>
      <c r="AX217" s="260"/>
      <c r="AY217" s="260"/>
      <c r="AZ217" s="260"/>
      <c r="BA217" s="260"/>
      <c r="BB217" s="260"/>
      <c r="BC217" s="260"/>
      <c r="BD217" s="260"/>
      <c r="BE217" s="260"/>
      <c r="BF217" s="260"/>
      <c r="BG217" s="210"/>
      <c r="BH217" s="210"/>
      <c r="BI217" s="210"/>
    </row>
    <row r="218" spans="1:61" x14ac:dyDescent="0.25">
      <c r="A218" s="171" t="s">
        <v>91</v>
      </c>
      <c r="B218" s="164"/>
      <c r="C218" s="299" t="s">
        <v>628</v>
      </c>
      <c r="D218" s="166"/>
      <c r="E218" s="168"/>
      <c r="F218" s="167"/>
      <c r="G218" s="168"/>
      <c r="AO218" s="260"/>
      <c r="AP218" s="260"/>
      <c r="AQ218" s="260"/>
      <c r="AR218" s="260"/>
      <c r="AS218" s="260"/>
      <c r="AT218" s="260"/>
      <c r="AU218" s="260"/>
      <c r="AV218" s="260"/>
      <c r="AW218" s="260"/>
      <c r="AX218" s="260"/>
      <c r="AY218" s="260"/>
      <c r="AZ218" s="260"/>
      <c r="BA218" s="260"/>
      <c r="BB218" s="260"/>
      <c r="BC218" s="260"/>
      <c r="BD218" s="260"/>
      <c r="BE218" s="260"/>
      <c r="BF218" s="260"/>
      <c r="BG218" s="210"/>
      <c r="BH218" s="210"/>
      <c r="BI218" s="210"/>
    </row>
    <row r="219" spans="1:61" x14ac:dyDescent="0.25">
      <c r="A219" s="171" t="s">
        <v>91</v>
      </c>
      <c r="B219" s="164"/>
      <c r="C219" s="299" t="s">
        <v>628</v>
      </c>
      <c r="D219" s="166"/>
      <c r="E219" s="168"/>
      <c r="F219" s="167"/>
      <c r="G219" s="168"/>
      <c r="AO219" s="260"/>
      <c r="AP219" s="260"/>
      <c r="AQ219" s="260"/>
      <c r="AR219" s="260"/>
      <c r="AS219" s="260"/>
      <c r="AT219" s="260"/>
      <c r="AU219" s="260"/>
      <c r="AV219" s="260"/>
      <c r="AW219" s="260"/>
      <c r="AX219" s="260"/>
      <c r="AY219" s="260"/>
      <c r="AZ219" s="260"/>
      <c r="BA219" s="260"/>
      <c r="BB219" s="260"/>
      <c r="BC219" s="260"/>
      <c r="BD219" s="260"/>
      <c r="BE219" s="260"/>
      <c r="BF219" s="260"/>
      <c r="BG219" s="210"/>
      <c r="BH219" s="210"/>
      <c r="BI219" s="210"/>
    </row>
    <row r="220" spans="1:61" x14ac:dyDescent="0.25">
      <c r="A220" s="171" t="s">
        <v>91</v>
      </c>
      <c r="B220" s="164"/>
      <c r="C220" s="299" t="s">
        <v>628</v>
      </c>
      <c r="D220" s="166"/>
      <c r="E220" s="168"/>
      <c r="F220" s="167"/>
      <c r="G220" s="168"/>
      <c r="AO220" s="260"/>
      <c r="AP220" s="260"/>
      <c r="AQ220" s="260"/>
      <c r="AR220" s="260"/>
      <c r="AS220" s="260"/>
      <c r="AT220" s="260"/>
      <c r="AU220" s="260"/>
      <c r="AV220" s="260"/>
      <c r="AW220" s="260"/>
      <c r="AX220" s="260"/>
      <c r="AY220" s="260"/>
      <c r="AZ220" s="260"/>
      <c r="BA220" s="260"/>
      <c r="BB220" s="260"/>
      <c r="BC220" s="260"/>
      <c r="BD220" s="260"/>
      <c r="BE220" s="260"/>
      <c r="BF220" s="260"/>
      <c r="BG220" s="210"/>
      <c r="BH220" s="210"/>
      <c r="BI220" s="210"/>
    </row>
    <row r="221" spans="1:61" x14ac:dyDescent="0.25">
      <c r="A221" s="171" t="s">
        <v>91</v>
      </c>
      <c r="B221" s="164"/>
      <c r="C221" s="299" t="s">
        <v>628</v>
      </c>
      <c r="D221" s="166"/>
      <c r="E221" s="168"/>
      <c r="F221" s="167"/>
      <c r="G221" s="168"/>
      <c r="AO221" s="260"/>
      <c r="AP221" s="260"/>
      <c r="AQ221" s="260"/>
      <c r="AR221" s="260"/>
      <c r="AS221" s="260"/>
      <c r="AT221" s="260"/>
      <c r="AU221" s="260"/>
      <c r="AV221" s="260"/>
      <c r="AW221" s="260"/>
      <c r="AX221" s="260"/>
      <c r="AY221" s="260"/>
      <c r="AZ221" s="260"/>
      <c r="BA221" s="260"/>
      <c r="BB221" s="260"/>
      <c r="BC221" s="260"/>
      <c r="BD221" s="260"/>
      <c r="BE221" s="260"/>
      <c r="BF221" s="260"/>
      <c r="BG221" s="210"/>
      <c r="BH221" s="210"/>
      <c r="BI221" s="210"/>
    </row>
    <row r="222" spans="1:61" x14ac:dyDescent="0.25">
      <c r="A222" s="171" t="s">
        <v>91</v>
      </c>
      <c r="B222" s="164"/>
      <c r="C222" s="299" t="s">
        <v>628</v>
      </c>
      <c r="D222" s="166"/>
      <c r="E222" s="168"/>
      <c r="F222" s="167"/>
      <c r="G222" s="168"/>
      <c r="AO222" s="260"/>
      <c r="AP222" s="260"/>
      <c r="AQ222" s="260"/>
      <c r="AR222" s="260"/>
      <c r="AS222" s="260"/>
      <c r="AT222" s="260"/>
      <c r="AU222" s="260"/>
      <c r="AV222" s="260"/>
      <c r="AW222" s="260"/>
      <c r="AX222" s="260"/>
      <c r="AY222" s="260"/>
      <c r="AZ222" s="260"/>
      <c r="BA222" s="260"/>
      <c r="BB222" s="260"/>
      <c r="BC222" s="260"/>
      <c r="BD222" s="260"/>
      <c r="BE222" s="260"/>
      <c r="BF222" s="260"/>
      <c r="BG222" s="210"/>
      <c r="BH222" s="210"/>
      <c r="BI222" s="210"/>
    </row>
    <row r="223" spans="1:61" x14ac:dyDescent="0.25">
      <c r="A223" s="171" t="s">
        <v>91</v>
      </c>
      <c r="B223" s="164"/>
      <c r="C223" s="299" t="s">
        <v>628</v>
      </c>
      <c r="D223" s="166"/>
      <c r="E223" s="168"/>
      <c r="F223" s="167"/>
      <c r="G223" s="168"/>
      <c r="AO223" s="260"/>
      <c r="AP223" s="260"/>
      <c r="AQ223" s="260"/>
      <c r="AR223" s="260"/>
      <c r="AS223" s="260"/>
      <c r="AT223" s="260"/>
      <c r="AU223" s="260"/>
      <c r="AV223" s="260"/>
      <c r="AW223" s="260"/>
      <c r="AX223" s="260"/>
      <c r="AY223" s="260"/>
      <c r="AZ223" s="260"/>
      <c r="BA223" s="260"/>
      <c r="BB223" s="260"/>
      <c r="BC223" s="260"/>
      <c r="BD223" s="260"/>
      <c r="BE223" s="260"/>
      <c r="BF223" s="260"/>
      <c r="BG223" s="210"/>
      <c r="BH223" s="210"/>
      <c r="BI223" s="210"/>
    </row>
    <row r="224" spans="1:61" x14ac:dyDescent="0.25">
      <c r="A224" s="171" t="s">
        <v>91</v>
      </c>
      <c r="B224" s="164"/>
      <c r="C224" s="299" t="s">
        <v>628</v>
      </c>
      <c r="D224" s="166"/>
      <c r="E224" s="168"/>
      <c r="F224" s="167"/>
      <c r="G224" s="168"/>
      <c r="AO224" s="260"/>
      <c r="AP224" s="260"/>
      <c r="AQ224" s="260"/>
      <c r="AR224" s="260"/>
      <c r="AS224" s="260"/>
      <c r="AT224" s="260"/>
      <c r="AU224" s="260"/>
      <c r="AV224" s="260"/>
      <c r="AW224" s="260"/>
      <c r="AX224" s="260"/>
      <c r="AY224" s="260"/>
      <c r="AZ224" s="260"/>
      <c r="BA224" s="260"/>
      <c r="BB224" s="260"/>
      <c r="BC224" s="260"/>
      <c r="BD224" s="260"/>
      <c r="BE224" s="260"/>
      <c r="BF224" s="260"/>
      <c r="BG224" s="210"/>
      <c r="BH224" s="210"/>
      <c r="BI224" s="210"/>
    </row>
    <row r="225" spans="1:61" x14ac:dyDescent="0.25">
      <c r="A225" s="171" t="s">
        <v>91</v>
      </c>
      <c r="B225" s="164"/>
      <c r="C225" s="299" t="s">
        <v>628</v>
      </c>
      <c r="D225" s="166"/>
      <c r="E225" s="168"/>
      <c r="F225" s="167"/>
      <c r="G225" s="168"/>
      <c r="AO225" s="260"/>
      <c r="AP225" s="260"/>
      <c r="AQ225" s="260"/>
      <c r="AR225" s="260"/>
      <c r="AS225" s="260"/>
      <c r="AT225" s="260"/>
      <c r="AU225" s="260"/>
      <c r="AV225" s="260"/>
      <c r="AW225" s="260"/>
      <c r="AX225" s="260"/>
      <c r="AY225" s="260"/>
      <c r="AZ225" s="260"/>
      <c r="BA225" s="260"/>
      <c r="BB225" s="260"/>
      <c r="BC225" s="260"/>
      <c r="BD225" s="260"/>
      <c r="BE225" s="260"/>
      <c r="BF225" s="260"/>
      <c r="BG225" s="210"/>
      <c r="BH225" s="210"/>
      <c r="BI225" s="210"/>
    </row>
    <row r="226" spans="1:61" x14ac:dyDescent="0.25">
      <c r="A226" s="171" t="s">
        <v>91</v>
      </c>
      <c r="B226" s="164"/>
      <c r="C226" s="299" t="s">
        <v>628</v>
      </c>
      <c r="D226" s="166"/>
      <c r="E226" s="168"/>
      <c r="F226" s="167"/>
      <c r="G226" s="168"/>
      <c r="AO226" s="260"/>
      <c r="AP226" s="260"/>
      <c r="AQ226" s="260"/>
      <c r="AR226" s="260"/>
      <c r="AS226" s="260"/>
      <c r="AT226" s="260"/>
      <c r="AU226" s="260"/>
      <c r="AV226" s="260"/>
      <c r="AW226" s="260"/>
      <c r="AX226" s="260"/>
      <c r="AY226" s="260"/>
      <c r="AZ226" s="260"/>
      <c r="BA226" s="260"/>
      <c r="BB226" s="260"/>
      <c r="BC226" s="260"/>
      <c r="BD226" s="260"/>
      <c r="BE226" s="260"/>
      <c r="BF226" s="260"/>
      <c r="BG226" s="210"/>
      <c r="BH226" s="210"/>
      <c r="BI226" s="210"/>
    </row>
    <row r="227" spans="1:61" x14ac:dyDescent="0.25">
      <c r="A227" s="171" t="s">
        <v>91</v>
      </c>
      <c r="B227" s="164"/>
      <c r="C227" s="299" t="s">
        <v>628</v>
      </c>
      <c r="D227" s="166"/>
      <c r="E227" s="168"/>
      <c r="F227" s="167"/>
      <c r="G227" s="168"/>
      <c r="AO227" s="260"/>
      <c r="AP227" s="260"/>
      <c r="AQ227" s="260"/>
      <c r="AR227" s="260"/>
      <c r="AS227" s="260"/>
      <c r="AT227" s="260"/>
      <c r="AU227" s="260"/>
      <c r="AV227" s="260"/>
      <c r="AW227" s="260"/>
      <c r="AX227" s="260"/>
      <c r="AY227" s="260"/>
      <c r="AZ227" s="260"/>
      <c r="BA227" s="260"/>
      <c r="BB227" s="260"/>
      <c r="BC227" s="260"/>
      <c r="BD227" s="260"/>
      <c r="BE227" s="260"/>
      <c r="BF227" s="260"/>
      <c r="BG227" s="210"/>
      <c r="BH227" s="210"/>
      <c r="BI227" s="210"/>
    </row>
    <row r="228" spans="1:61" x14ac:dyDescent="0.25">
      <c r="A228" s="171" t="s">
        <v>91</v>
      </c>
      <c r="B228" s="164"/>
      <c r="C228" s="299" t="s">
        <v>628</v>
      </c>
      <c r="D228" s="166"/>
      <c r="E228" s="168"/>
      <c r="F228" s="167"/>
      <c r="G228" s="168"/>
      <c r="AO228" s="260"/>
      <c r="AP228" s="260"/>
      <c r="AQ228" s="260"/>
      <c r="AR228" s="260"/>
      <c r="AS228" s="260"/>
      <c r="AT228" s="260"/>
      <c r="AU228" s="260"/>
      <c r="AV228" s="260"/>
      <c r="AW228" s="260"/>
      <c r="AX228" s="260"/>
      <c r="AY228" s="260"/>
      <c r="AZ228" s="260"/>
      <c r="BA228" s="260"/>
      <c r="BB228" s="260"/>
      <c r="BC228" s="260"/>
      <c r="BD228" s="260"/>
      <c r="BE228" s="260"/>
      <c r="BF228" s="260"/>
      <c r="BG228" s="210"/>
      <c r="BH228" s="210"/>
      <c r="BI228" s="210"/>
    </row>
    <row r="229" spans="1:61" x14ac:dyDescent="0.25">
      <c r="A229" s="171" t="s">
        <v>91</v>
      </c>
      <c r="B229" s="164"/>
      <c r="C229" s="299" t="s">
        <v>628</v>
      </c>
      <c r="D229" s="166"/>
      <c r="E229" s="168"/>
      <c r="F229" s="167"/>
      <c r="G229" s="168"/>
      <c r="AO229" s="260"/>
      <c r="AP229" s="260"/>
      <c r="AQ229" s="260"/>
      <c r="AR229" s="260"/>
      <c r="AS229" s="260"/>
      <c r="AT229" s="260"/>
      <c r="AU229" s="260"/>
      <c r="AV229" s="260"/>
      <c r="AW229" s="260"/>
      <c r="AX229" s="260"/>
      <c r="AY229" s="260"/>
      <c r="AZ229" s="260"/>
      <c r="BA229" s="260"/>
      <c r="BB229" s="260"/>
      <c r="BC229" s="260"/>
      <c r="BD229" s="260"/>
      <c r="BE229" s="260"/>
      <c r="BF229" s="260"/>
      <c r="BG229" s="210"/>
      <c r="BH229" s="210"/>
      <c r="BI229" s="210"/>
    </row>
    <row r="230" spans="1:61" x14ac:dyDescent="0.25">
      <c r="A230" s="171" t="s">
        <v>91</v>
      </c>
      <c r="B230" s="164"/>
      <c r="C230" s="299" t="s">
        <v>628</v>
      </c>
      <c r="D230" s="166"/>
      <c r="E230" s="168"/>
      <c r="F230" s="167"/>
      <c r="G230" s="168"/>
      <c r="AO230" s="260"/>
      <c r="AP230" s="260"/>
      <c r="AQ230" s="260"/>
      <c r="AR230" s="260"/>
      <c r="AS230" s="260"/>
      <c r="AT230" s="260"/>
      <c r="AU230" s="260"/>
      <c r="AV230" s="260"/>
      <c r="AW230" s="260"/>
      <c r="AX230" s="260"/>
      <c r="AY230" s="260"/>
      <c r="AZ230" s="260"/>
      <c r="BA230" s="260"/>
      <c r="BB230" s="260"/>
      <c r="BC230" s="260"/>
      <c r="BD230" s="260"/>
      <c r="BE230" s="260"/>
      <c r="BF230" s="260"/>
      <c r="BG230" s="210"/>
      <c r="BH230" s="210"/>
      <c r="BI230" s="210"/>
    </row>
    <row r="231" spans="1:61" x14ac:dyDescent="0.25">
      <c r="A231" s="171" t="s">
        <v>91</v>
      </c>
      <c r="B231" s="164"/>
      <c r="C231" s="299" t="s">
        <v>628</v>
      </c>
      <c r="D231" s="166"/>
      <c r="E231" s="168"/>
      <c r="F231" s="167"/>
      <c r="G231" s="168"/>
      <c r="AO231" s="260"/>
      <c r="AP231" s="260"/>
      <c r="AQ231" s="260"/>
      <c r="AR231" s="260"/>
      <c r="AS231" s="260"/>
      <c r="AT231" s="260"/>
      <c r="AU231" s="260"/>
      <c r="AV231" s="260"/>
      <c r="AW231" s="260"/>
      <c r="AX231" s="260"/>
      <c r="AY231" s="260"/>
      <c r="AZ231" s="260"/>
      <c r="BA231" s="260"/>
      <c r="BB231" s="260"/>
      <c r="BC231" s="260"/>
      <c r="BD231" s="260"/>
      <c r="BE231" s="260"/>
      <c r="BF231" s="260"/>
      <c r="BG231" s="210"/>
      <c r="BH231" s="210"/>
      <c r="BI231" s="210"/>
    </row>
    <row r="232" spans="1:61" x14ac:dyDescent="0.25">
      <c r="A232" s="171" t="s">
        <v>91</v>
      </c>
      <c r="B232" s="164"/>
      <c r="C232" s="299" t="s">
        <v>628</v>
      </c>
      <c r="D232" s="166"/>
      <c r="E232" s="168"/>
      <c r="F232" s="167"/>
      <c r="G232" s="168"/>
      <c r="AO232" s="260"/>
      <c r="AP232" s="260"/>
      <c r="AQ232" s="260"/>
      <c r="AR232" s="260"/>
      <c r="AS232" s="260"/>
      <c r="AT232" s="260"/>
      <c r="AU232" s="260"/>
      <c r="AV232" s="260"/>
      <c r="AW232" s="260"/>
      <c r="AX232" s="260"/>
      <c r="AY232" s="260"/>
      <c r="AZ232" s="260"/>
      <c r="BA232" s="260"/>
      <c r="BB232" s="260"/>
      <c r="BC232" s="260"/>
      <c r="BD232" s="260"/>
      <c r="BE232" s="260"/>
      <c r="BF232" s="260"/>
      <c r="BG232" s="210"/>
      <c r="BH232" s="210"/>
      <c r="BI232" s="210"/>
    </row>
    <row r="233" spans="1:61" x14ac:dyDescent="0.25">
      <c r="A233" s="171" t="s">
        <v>91</v>
      </c>
      <c r="B233" s="164"/>
      <c r="C233" s="299" t="s">
        <v>628</v>
      </c>
      <c r="D233" s="166"/>
      <c r="E233" s="168"/>
      <c r="F233" s="167"/>
      <c r="G233" s="168"/>
      <c r="AO233" s="260"/>
      <c r="AP233" s="260"/>
      <c r="AQ233" s="260"/>
      <c r="AR233" s="260"/>
      <c r="AS233" s="260"/>
      <c r="AT233" s="260"/>
      <c r="AU233" s="260"/>
      <c r="AV233" s="260"/>
      <c r="AW233" s="260"/>
      <c r="AX233" s="260"/>
      <c r="AY233" s="260"/>
      <c r="AZ233" s="260"/>
      <c r="BA233" s="260"/>
      <c r="BB233" s="260"/>
      <c r="BC233" s="260"/>
      <c r="BD233" s="260"/>
      <c r="BE233" s="260"/>
      <c r="BF233" s="260"/>
      <c r="BG233" s="210"/>
      <c r="BH233" s="210"/>
      <c r="BI233" s="210"/>
    </row>
    <row r="234" spans="1:61" x14ac:dyDescent="0.25">
      <c r="A234" s="171" t="s">
        <v>91</v>
      </c>
      <c r="B234" s="164"/>
      <c r="C234" s="299" t="s">
        <v>628</v>
      </c>
      <c r="D234" s="166"/>
      <c r="E234" s="168"/>
      <c r="F234" s="167"/>
      <c r="G234" s="168"/>
      <c r="AO234" s="260"/>
      <c r="AP234" s="260"/>
      <c r="AQ234" s="260"/>
      <c r="AR234" s="260"/>
      <c r="AS234" s="260"/>
      <c r="AT234" s="260"/>
      <c r="AU234" s="260"/>
      <c r="AV234" s="260"/>
      <c r="AW234" s="260"/>
      <c r="AX234" s="260"/>
      <c r="AY234" s="260"/>
      <c r="AZ234" s="260"/>
      <c r="BA234" s="260"/>
      <c r="BB234" s="260"/>
      <c r="BC234" s="260"/>
      <c r="BD234" s="260"/>
      <c r="BE234" s="260"/>
      <c r="BF234" s="260"/>
      <c r="BG234" s="210"/>
      <c r="BH234" s="210"/>
      <c r="BI234" s="210"/>
    </row>
    <row r="235" spans="1:61" x14ac:dyDescent="0.25">
      <c r="A235" s="171" t="s">
        <v>91</v>
      </c>
      <c r="B235" s="164"/>
      <c r="C235" s="299" t="s">
        <v>628</v>
      </c>
      <c r="D235" s="166"/>
      <c r="E235" s="168"/>
      <c r="F235" s="167"/>
      <c r="G235" s="168"/>
      <c r="AO235" s="260"/>
      <c r="AP235" s="260"/>
      <c r="AQ235" s="260"/>
      <c r="AR235" s="260"/>
      <c r="AS235" s="260"/>
      <c r="AT235" s="260"/>
      <c r="AU235" s="260"/>
      <c r="AV235" s="260"/>
      <c r="AW235" s="260"/>
      <c r="AX235" s="260"/>
      <c r="AY235" s="260"/>
      <c r="AZ235" s="260"/>
      <c r="BA235" s="260"/>
      <c r="BB235" s="260"/>
      <c r="BC235" s="260"/>
      <c r="BD235" s="260"/>
      <c r="BE235" s="260"/>
      <c r="BF235" s="260"/>
      <c r="BG235" s="210"/>
      <c r="BH235" s="210"/>
      <c r="BI235" s="210"/>
    </row>
    <row r="236" spans="1:61" x14ac:dyDescent="0.25">
      <c r="A236" s="171" t="s">
        <v>91</v>
      </c>
      <c r="B236" s="164"/>
      <c r="C236" s="299" t="s">
        <v>628</v>
      </c>
      <c r="D236" s="166"/>
      <c r="E236" s="168"/>
      <c r="F236" s="167"/>
      <c r="G236" s="168"/>
      <c r="AO236" s="260"/>
      <c r="AP236" s="260"/>
      <c r="AQ236" s="260"/>
      <c r="AR236" s="260"/>
      <c r="AS236" s="260"/>
      <c r="AT236" s="260"/>
      <c r="AU236" s="260"/>
      <c r="AV236" s="260"/>
      <c r="AW236" s="260"/>
      <c r="AX236" s="260"/>
      <c r="AY236" s="260"/>
      <c r="AZ236" s="260"/>
      <c r="BA236" s="260"/>
      <c r="BB236" s="260"/>
      <c r="BC236" s="260"/>
      <c r="BD236" s="260"/>
      <c r="BE236" s="260"/>
      <c r="BF236" s="260"/>
      <c r="BG236" s="210"/>
      <c r="BH236" s="210"/>
      <c r="BI236" s="210"/>
    </row>
    <row r="237" spans="1:61" x14ac:dyDescent="0.25">
      <c r="A237" s="171" t="s">
        <v>91</v>
      </c>
      <c r="B237" s="164"/>
      <c r="C237" s="299" t="s">
        <v>628</v>
      </c>
      <c r="D237" s="166"/>
      <c r="E237" s="168"/>
      <c r="F237" s="167"/>
      <c r="G237" s="168"/>
      <c r="AO237" s="260"/>
      <c r="AP237" s="260"/>
      <c r="AQ237" s="260"/>
      <c r="AR237" s="260"/>
      <c r="AS237" s="260"/>
      <c r="AT237" s="260"/>
      <c r="AU237" s="260"/>
      <c r="AV237" s="260"/>
      <c r="AW237" s="260"/>
      <c r="AX237" s="260"/>
      <c r="AY237" s="260"/>
      <c r="AZ237" s="260"/>
      <c r="BA237" s="260"/>
      <c r="BB237" s="260"/>
      <c r="BC237" s="260"/>
      <c r="BD237" s="260"/>
      <c r="BE237" s="260"/>
      <c r="BF237" s="260"/>
      <c r="BG237" s="210"/>
      <c r="BH237" s="210"/>
      <c r="BI237" s="210"/>
    </row>
    <row r="238" spans="1:61" x14ac:dyDescent="0.25">
      <c r="A238" s="171" t="s">
        <v>91</v>
      </c>
      <c r="B238" s="164"/>
      <c r="C238" s="299" t="s">
        <v>628</v>
      </c>
      <c r="D238" s="166"/>
      <c r="E238" s="168"/>
      <c r="F238" s="167"/>
      <c r="G238" s="168"/>
      <c r="AO238" s="260"/>
      <c r="AP238" s="260"/>
      <c r="AQ238" s="260"/>
      <c r="AR238" s="260"/>
      <c r="AS238" s="260"/>
      <c r="AT238" s="260"/>
      <c r="AU238" s="260"/>
      <c r="AV238" s="260"/>
      <c r="AW238" s="260"/>
      <c r="AX238" s="260"/>
      <c r="AY238" s="260"/>
      <c r="AZ238" s="260"/>
      <c r="BA238" s="260"/>
      <c r="BB238" s="260"/>
      <c r="BC238" s="260"/>
      <c r="BD238" s="260"/>
      <c r="BE238" s="260"/>
      <c r="BF238" s="260"/>
      <c r="BG238" s="210"/>
      <c r="BH238" s="210"/>
      <c r="BI238" s="210"/>
    </row>
    <row r="239" spans="1:61" x14ac:dyDescent="0.25">
      <c r="A239" s="171" t="s">
        <v>91</v>
      </c>
      <c r="B239" s="164"/>
      <c r="C239" s="299" t="s">
        <v>628</v>
      </c>
      <c r="D239" s="166"/>
      <c r="E239" s="168"/>
      <c r="F239" s="167"/>
      <c r="G239" s="168"/>
      <c r="AO239" s="260"/>
      <c r="AP239" s="260"/>
      <c r="AQ239" s="260"/>
      <c r="AR239" s="260"/>
      <c r="AS239" s="260"/>
      <c r="AT239" s="260"/>
      <c r="AU239" s="260"/>
      <c r="AV239" s="260"/>
      <c r="AW239" s="260"/>
      <c r="AX239" s="260"/>
      <c r="AY239" s="260"/>
      <c r="AZ239" s="260"/>
      <c r="BA239" s="260"/>
      <c r="BB239" s="260"/>
      <c r="BC239" s="260"/>
      <c r="BD239" s="260"/>
      <c r="BE239" s="260"/>
      <c r="BF239" s="260"/>
      <c r="BG239" s="210"/>
      <c r="BH239" s="210"/>
      <c r="BI239" s="210"/>
    </row>
    <row r="240" spans="1:61" x14ac:dyDescent="0.25">
      <c r="A240" s="171" t="s">
        <v>91</v>
      </c>
      <c r="B240" s="164"/>
      <c r="C240" s="299" t="s">
        <v>628</v>
      </c>
      <c r="D240" s="166"/>
      <c r="E240" s="168"/>
      <c r="F240" s="167"/>
      <c r="G240" s="168"/>
      <c r="AO240" s="260"/>
      <c r="AP240" s="260"/>
      <c r="AQ240" s="260"/>
      <c r="AR240" s="260"/>
      <c r="AS240" s="260"/>
      <c r="AT240" s="260"/>
      <c r="AU240" s="260"/>
      <c r="AV240" s="260"/>
      <c r="AW240" s="260"/>
      <c r="AX240" s="260"/>
      <c r="AY240" s="260"/>
      <c r="AZ240" s="260"/>
      <c r="BA240" s="260"/>
      <c r="BB240" s="260"/>
      <c r="BC240" s="260"/>
      <c r="BD240" s="260"/>
      <c r="BE240" s="260"/>
      <c r="BF240" s="260"/>
      <c r="BG240" s="210"/>
      <c r="BH240" s="210"/>
      <c r="BI240" s="210"/>
    </row>
    <row r="241" spans="1:61" x14ac:dyDescent="0.25">
      <c r="A241" s="171" t="s">
        <v>91</v>
      </c>
      <c r="B241" s="164"/>
      <c r="C241" s="299" t="s">
        <v>628</v>
      </c>
      <c r="D241" s="166"/>
      <c r="E241" s="168"/>
      <c r="F241" s="167"/>
      <c r="G241" s="168"/>
      <c r="AO241" s="260"/>
      <c r="AP241" s="260"/>
      <c r="AQ241" s="260"/>
      <c r="AR241" s="260"/>
      <c r="AS241" s="260"/>
      <c r="AT241" s="260"/>
      <c r="AU241" s="260"/>
      <c r="AV241" s="260"/>
      <c r="AW241" s="260"/>
      <c r="AX241" s="260"/>
      <c r="AY241" s="260"/>
      <c r="AZ241" s="260"/>
      <c r="BA241" s="260"/>
      <c r="BB241" s="260"/>
      <c r="BC241" s="260"/>
      <c r="BD241" s="260"/>
      <c r="BE241" s="260"/>
      <c r="BF241" s="260"/>
      <c r="BG241" s="210"/>
      <c r="BH241" s="210"/>
      <c r="BI241" s="210"/>
    </row>
    <row r="242" spans="1:61" x14ac:dyDescent="0.25">
      <c r="A242" s="171" t="s">
        <v>91</v>
      </c>
      <c r="B242" s="164"/>
      <c r="C242" s="299" t="s">
        <v>628</v>
      </c>
      <c r="D242" s="166"/>
      <c r="E242" s="168"/>
      <c r="F242" s="167"/>
      <c r="G242" s="168"/>
      <c r="AO242" s="260"/>
      <c r="AP242" s="260"/>
      <c r="AQ242" s="260"/>
      <c r="AR242" s="260"/>
      <c r="AS242" s="260"/>
      <c r="AT242" s="260"/>
      <c r="AU242" s="260"/>
      <c r="AV242" s="260"/>
      <c r="AW242" s="260"/>
      <c r="AX242" s="260"/>
      <c r="AY242" s="260"/>
      <c r="AZ242" s="260"/>
      <c r="BA242" s="260"/>
      <c r="BB242" s="260"/>
      <c r="BC242" s="260"/>
      <c r="BD242" s="260"/>
      <c r="BE242" s="260"/>
      <c r="BF242" s="260"/>
      <c r="BG242" s="210"/>
      <c r="BH242" s="210"/>
      <c r="BI242" s="210"/>
    </row>
    <row r="243" spans="1:61" x14ac:dyDescent="0.25">
      <c r="A243" s="171" t="s">
        <v>91</v>
      </c>
      <c r="B243" s="164"/>
      <c r="C243" s="299" t="s">
        <v>628</v>
      </c>
      <c r="D243" s="166"/>
      <c r="E243" s="168"/>
      <c r="F243" s="167"/>
      <c r="G243" s="168"/>
      <c r="AO243" s="260"/>
      <c r="AP243" s="260"/>
      <c r="AQ243" s="260"/>
      <c r="AR243" s="260"/>
      <c r="AS243" s="260"/>
      <c r="AT243" s="260"/>
      <c r="AU243" s="260"/>
      <c r="AV243" s="260"/>
      <c r="AW243" s="260"/>
      <c r="AX243" s="260"/>
      <c r="AY243" s="260"/>
      <c r="AZ243" s="260"/>
      <c r="BA243" s="260"/>
      <c r="BB243" s="260"/>
      <c r="BC243" s="260"/>
      <c r="BD243" s="260"/>
      <c r="BE243" s="260"/>
      <c r="BF243" s="260"/>
      <c r="BG243" s="210"/>
      <c r="BH243" s="210"/>
      <c r="BI243" s="210"/>
    </row>
    <row r="244" spans="1:61" x14ac:dyDescent="0.25">
      <c r="A244" s="171" t="s">
        <v>91</v>
      </c>
      <c r="B244" s="164"/>
      <c r="C244" s="299" t="s">
        <v>628</v>
      </c>
      <c r="D244" s="166"/>
      <c r="E244" s="168"/>
      <c r="F244" s="167"/>
      <c r="G244" s="168"/>
      <c r="AO244" s="260"/>
      <c r="AP244" s="260"/>
      <c r="AQ244" s="260"/>
      <c r="AR244" s="260"/>
      <c r="AS244" s="260"/>
      <c r="AT244" s="260"/>
      <c r="AU244" s="260"/>
      <c r="AV244" s="260"/>
      <c r="AW244" s="260"/>
      <c r="AX244" s="260"/>
      <c r="AY244" s="260"/>
      <c r="AZ244" s="260"/>
      <c r="BA244" s="260"/>
      <c r="BB244" s="260"/>
      <c r="BC244" s="260"/>
      <c r="BD244" s="260"/>
      <c r="BE244" s="260"/>
      <c r="BF244" s="260"/>
      <c r="BG244" s="210"/>
      <c r="BH244" s="210"/>
      <c r="BI244" s="210"/>
    </row>
    <row r="245" spans="1:61" x14ac:dyDescent="0.25">
      <c r="A245" s="171" t="s">
        <v>91</v>
      </c>
      <c r="B245" s="164"/>
      <c r="C245" s="299" t="s">
        <v>628</v>
      </c>
      <c r="D245" s="166"/>
      <c r="E245" s="168"/>
      <c r="F245" s="167"/>
      <c r="G245" s="168"/>
      <c r="AO245" s="260"/>
      <c r="AP245" s="260"/>
      <c r="AQ245" s="260"/>
      <c r="AR245" s="260"/>
      <c r="AS245" s="260"/>
      <c r="AT245" s="260"/>
      <c r="AU245" s="260"/>
      <c r="AV245" s="260"/>
      <c r="AW245" s="260"/>
      <c r="AX245" s="260"/>
      <c r="AY245" s="260"/>
      <c r="AZ245" s="260"/>
      <c r="BA245" s="260"/>
      <c r="BB245" s="260"/>
      <c r="BC245" s="260"/>
      <c r="BD245" s="260"/>
      <c r="BE245" s="260"/>
      <c r="BF245" s="260"/>
      <c r="BG245" s="210"/>
      <c r="BH245" s="210"/>
      <c r="BI245" s="210"/>
    </row>
    <row r="246" spans="1:61" x14ac:dyDescent="0.25">
      <c r="A246" s="171" t="s">
        <v>91</v>
      </c>
      <c r="B246" s="164"/>
      <c r="C246" s="299" t="s">
        <v>628</v>
      </c>
      <c r="D246" s="166"/>
      <c r="E246" s="168"/>
      <c r="F246" s="167"/>
      <c r="G246" s="168"/>
      <c r="AO246" s="260"/>
      <c r="AP246" s="260"/>
      <c r="AQ246" s="260"/>
      <c r="AR246" s="260"/>
      <c r="AS246" s="260"/>
      <c r="AT246" s="260"/>
      <c r="AU246" s="260"/>
      <c r="AV246" s="260"/>
      <c r="AW246" s="260"/>
      <c r="AX246" s="260"/>
      <c r="AY246" s="260"/>
      <c r="AZ246" s="260"/>
      <c r="BA246" s="260"/>
      <c r="BB246" s="260"/>
      <c r="BC246" s="260"/>
      <c r="BD246" s="260"/>
      <c r="BE246" s="260"/>
      <c r="BF246" s="260"/>
      <c r="BG246" s="210"/>
      <c r="BH246" s="210"/>
      <c r="BI246" s="210"/>
    </row>
    <row r="247" spans="1:61" x14ac:dyDescent="0.25">
      <c r="A247" s="171" t="s">
        <v>91</v>
      </c>
      <c r="B247" s="164"/>
      <c r="C247" s="299" t="s">
        <v>628</v>
      </c>
      <c r="D247" s="166"/>
      <c r="E247" s="168"/>
      <c r="F247" s="167"/>
      <c r="G247" s="168"/>
      <c r="AO247" s="260"/>
      <c r="AP247" s="260"/>
      <c r="AQ247" s="260"/>
      <c r="AR247" s="260"/>
      <c r="AS247" s="260"/>
      <c r="AT247" s="260"/>
      <c r="AU247" s="260"/>
      <c r="AV247" s="260"/>
      <c r="AW247" s="260"/>
      <c r="AX247" s="260"/>
      <c r="AY247" s="260"/>
      <c r="AZ247" s="260"/>
      <c r="BA247" s="260"/>
      <c r="BB247" s="260"/>
      <c r="BC247" s="260"/>
      <c r="BD247" s="260"/>
      <c r="BE247" s="260"/>
      <c r="BF247" s="260"/>
      <c r="BG247" s="210"/>
      <c r="BH247" s="210"/>
      <c r="BI247" s="210"/>
    </row>
    <row r="248" spans="1:61" x14ac:dyDescent="0.25">
      <c r="A248" s="171" t="s">
        <v>91</v>
      </c>
      <c r="B248" s="164"/>
      <c r="C248" s="299" t="s">
        <v>628</v>
      </c>
      <c r="D248" s="166"/>
      <c r="E248" s="168"/>
      <c r="F248" s="167"/>
      <c r="G248" s="168"/>
      <c r="AO248" s="260"/>
      <c r="AP248" s="260"/>
      <c r="AQ248" s="260"/>
      <c r="AR248" s="260"/>
      <c r="AS248" s="260"/>
      <c r="AT248" s="260"/>
      <c r="AU248" s="260"/>
      <c r="AV248" s="260"/>
      <c r="AW248" s="260"/>
      <c r="AX248" s="260"/>
      <c r="AY248" s="260"/>
      <c r="AZ248" s="260"/>
      <c r="BA248" s="260"/>
      <c r="BB248" s="260"/>
      <c r="BC248" s="260"/>
      <c r="BD248" s="260"/>
      <c r="BE248" s="260"/>
      <c r="BF248" s="260"/>
      <c r="BG248" s="210"/>
      <c r="BH248" s="210"/>
      <c r="BI248" s="210"/>
    </row>
    <row r="249" spans="1:61" x14ac:dyDescent="0.25">
      <c r="A249" s="171" t="s">
        <v>91</v>
      </c>
      <c r="B249" s="164"/>
      <c r="C249" s="299" t="s">
        <v>628</v>
      </c>
      <c r="D249" s="166"/>
      <c r="E249" s="168"/>
      <c r="F249" s="167"/>
      <c r="G249" s="168"/>
      <c r="AO249" s="260"/>
      <c r="AP249" s="260"/>
      <c r="AQ249" s="260"/>
      <c r="AR249" s="260"/>
      <c r="AS249" s="260"/>
      <c r="AT249" s="260"/>
      <c r="AU249" s="260"/>
      <c r="AV249" s="260"/>
      <c r="AW249" s="260"/>
      <c r="AX249" s="260"/>
      <c r="AY249" s="260"/>
      <c r="AZ249" s="260"/>
      <c r="BA249" s="260"/>
      <c r="BB249" s="260"/>
      <c r="BC249" s="260"/>
      <c r="BD249" s="260"/>
      <c r="BE249" s="260"/>
      <c r="BF249" s="260"/>
      <c r="BG249" s="210"/>
      <c r="BH249" s="210"/>
      <c r="BI249" s="210"/>
    </row>
    <row r="250" spans="1:61" x14ac:dyDescent="0.25">
      <c r="A250" s="171" t="s">
        <v>91</v>
      </c>
      <c r="B250" s="164"/>
      <c r="C250" s="299" t="s">
        <v>628</v>
      </c>
      <c r="D250" s="166"/>
      <c r="E250" s="168"/>
      <c r="F250" s="167"/>
      <c r="G250" s="168"/>
      <c r="AO250" s="260"/>
      <c r="AP250" s="260"/>
      <c r="AQ250" s="260"/>
      <c r="AR250" s="260"/>
      <c r="AS250" s="260"/>
      <c r="AT250" s="260"/>
      <c r="AU250" s="260"/>
      <c r="AV250" s="260"/>
      <c r="AW250" s="260"/>
      <c r="AX250" s="260"/>
      <c r="AY250" s="260"/>
      <c r="AZ250" s="260"/>
      <c r="BA250" s="260"/>
      <c r="BB250" s="260"/>
      <c r="BC250" s="260"/>
      <c r="BD250" s="260"/>
      <c r="BE250" s="260"/>
      <c r="BF250" s="260"/>
      <c r="BG250" s="210"/>
      <c r="BH250" s="210"/>
      <c r="BI250" s="210"/>
    </row>
    <row r="251" spans="1:61" x14ac:dyDescent="0.25">
      <c r="A251" s="171" t="s">
        <v>91</v>
      </c>
      <c r="B251" s="164"/>
      <c r="C251" s="299" t="s">
        <v>628</v>
      </c>
      <c r="D251" s="166"/>
      <c r="E251" s="168"/>
      <c r="F251" s="167"/>
      <c r="G251" s="168"/>
      <c r="AO251" s="260"/>
      <c r="AP251" s="260"/>
      <c r="AQ251" s="260"/>
      <c r="AR251" s="260"/>
      <c r="AS251" s="260"/>
      <c r="AT251" s="260"/>
      <c r="AU251" s="260"/>
      <c r="AV251" s="260"/>
      <c r="AW251" s="260"/>
      <c r="AX251" s="260"/>
      <c r="AY251" s="260"/>
      <c r="AZ251" s="260"/>
      <c r="BA251" s="260"/>
      <c r="BB251" s="260"/>
      <c r="BC251" s="260"/>
      <c r="BD251" s="260"/>
      <c r="BE251" s="260"/>
      <c r="BF251" s="260"/>
      <c r="BG251" s="210"/>
      <c r="BH251" s="210"/>
      <c r="BI251" s="210"/>
    </row>
    <row r="252" spans="1:61" x14ac:dyDescent="0.25">
      <c r="A252" s="171" t="s">
        <v>91</v>
      </c>
      <c r="B252" s="164"/>
      <c r="C252" s="299" t="s">
        <v>628</v>
      </c>
      <c r="D252" s="166"/>
      <c r="E252" s="168"/>
      <c r="F252" s="167"/>
      <c r="G252" s="168"/>
      <c r="AO252" s="260"/>
      <c r="AP252" s="260"/>
      <c r="AQ252" s="260"/>
      <c r="AR252" s="260"/>
      <c r="AS252" s="260"/>
      <c r="AT252" s="260"/>
      <c r="AU252" s="260"/>
      <c r="AV252" s="260"/>
      <c r="AW252" s="260"/>
      <c r="AX252" s="260"/>
      <c r="AY252" s="260"/>
      <c r="AZ252" s="260"/>
      <c r="BA252" s="260"/>
      <c r="BB252" s="260"/>
      <c r="BC252" s="260"/>
      <c r="BD252" s="260"/>
      <c r="BE252" s="260"/>
      <c r="BF252" s="260"/>
      <c r="BG252" s="210"/>
      <c r="BH252" s="210"/>
      <c r="BI252" s="210"/>
    </row>
    <row r="253" spans="1:61" x14ac:dyDescent="0.25">
      <c r="A253" s="171" t="s">
        <v>91</v>
      </c>
      <c r="B253" s="164"/>
      <c r="C253" s="299" t="s">
        <v>628</v>
      </c>
      <c r="D253" s="166"/>
      <c r="E253" s="168"/>
      <c r="F253" s="167"/>
      <c r="G253" s="168"/>
      <c r="AO253" s="260"/>
      <c r="AP253" s="260"/>
      <c r="AQ253" s="260"/>
      <c r="AR253" s="260"/>
      <c r="AS253" s="260"/>
      <c r="AT253" s="260"/>
      <c r="AU253" s="260"/>
      <c r="AV253" s="260"/>
      <c r="AW253" s="260"/>
      <c r="AX253" s="260"/>
      <c r="AY253" s="260"/>
      <c r="AZ253" s="260"/>
      <c r="BA253" s="260"/>
      <c r="BB253" s="260"/>
      <c r="BC253" s="260"/>
      <c r="BD253" s="260"/>
      <c r="BE253" s="260"/>
      <c r="BF253" s="260"/>
      <c r="BG253" s="210"/>
      <c r="BH253" s="210"/>
      <c r="BI253" s="210"/>
    </row>
    <row r="254" spans="1:61" x14ac:dyDescent="0.25">
      <c r="A254" s="171" t="s">
        <v>91</v>
      </c>
      <c r="B254" s="164"/>
      <c r="C254" s="299" t="s">
        <v>628</v>
      </c>
      <c r="D254" s="166"/>
      <c r="E254" s="168"/>
      <c r="F254" s="167"/>
      <c r="G254" s="168"/>
      <c r="AO254" s="260"/>
      <c r="AP254" s="260"/>
      <c r="AQ254" s="260"/>
      <c r="AR254" s="260"/>
      <c r="AS254" s="260"/>
      <c r="AT254" s="260"/>
      <c r="AU254" s="260"/>
      <c r="AV254" s="260"/>
      <c r="AW254" s="260"/>
      <c r="AX254" s="260"/>
      <c r="AY254" s="260"/>
      <c r="AZ254" s="260"/>
      <c r="BA254" s="260"/>
      <c r="BB254" s="260"/>
      <c r="BC254" s="260"/>
      <c r="BD254" s="260"/>
      <c r="BE254" s="260"/>
      <c r="BF254" s="260"/>
      <c r="BG254" s="210"/>
      <c r="BH254" s="210"/>
      <c r="BI254" s="210"/>
    </row>
    <row r="255" spans="1:61" x14ac:dyDescent="0.25">
      <c r="A255" s="171" t="s">
        <v>91</v>
      </c>
      <c r="B255" s="164"/>
      <c r="C255" s="299" t="s">
        <v>628</v>
      </c>
      <c r="D255" s="166"/>
      <c r="E255" s="168"/>
      <c r="F255" s="167"/>
      <c r="G255" s="168"/>
      <c r="AO255" s="260"/>
      <c r="AP255" s="260"/>
      <c r="AQ255" s="260"/>
      <c r="AR255" s="260"/>
      <c r="AS255" s="260"/>
      <c r="AT255" s="260"/>
      <c r="AU255" s="260"/>
      <c r="AV255" s="260"/>
      <c r="AW255" s="260"/>
      <c r="AX255" s="260"/>
      <c r="AY255" s="260"/>
      <c r="AZ255" s="260"/>
      <c r="BA255" s="260"/>
      <c r="BB255" s="260"/>
      <c r="BC255" s="260"/>
      <c r="BD255" s="260"/>
      <c r="BE255" s="260"/>
      <c r="BF255" s="260"/>
      <c r="BG255" s="210"/>
      <c r="BH255" s="210"/>
      <c r="BI255" s="210"/>
    </row>
    <row r="256" spans="1:61" x14ac:dyDescent="0.25">
      <c r="A256" s="171" t="s">
        <v>91</v>
      </c>
      <c r="B256" s="164"/>
      <c r="C256" s="299" t="s">
        <v>628</v>
      </c>
      <c r="D256" s="166"/>
      <c r="E256" s="168"/>
      <c r="F256" s="167"/>
      <c r="G256" s="168"/>
      <c r="AO256" s="260"/>
      <c r="AP256" s="260"/>
      <c r="AQ256" s="260"/>
      <c r="AR256" s="260"/>
      <c r="AS256" s="260"/>
      <c r="AT256" s="260"/>
      <c r="AU256" s="260"/>
      <c r="AV256" s="260"/>
      <c r="AW256" s="260"/>
      <c r="AX256" s="260"/>
      <c r="AY256" s="260"/>
      <c r="AZ256" s="260"/>
      <c r="BA256" s="260"/>
      <c r="BB256" s="260"/>
      <c r="BC256" s="260"/>
      <c r="BD256" s="260"/>
      <c r="BE256" s="260"/>
      <c r="BF256" s="260"/>
      <c r="BG256" s="210"/>
      <c r="BH256" s="210"/>
      <c r="BI256" s="210"/>
    </row>
    <row r="257" spans="1:61" x14ac:dyDescent="0.25">
      <c r="A257" s="171" t="s">
        <v>91</v>
      </c>
      <c r="B257" s="164"/>
      <c r="C257" s="299" t="s">
        <v>628</v>
      </c>
      <c r="D257" s="166"/>
      <c r="E257" s="168"/>
      <c r="F257" s="167"/>
      <c r="G257" s="168"/>
      <c r="AO257" s="260"/>
      <c r="AP257" s="260"/>
      <c r="AQ257" s="260"/>
      <c r="AR257" s="260"/>
      <c r="AS257" s="260"/>
      <c r="AT257" s="260"/>
      <c r="AU257" s="260"/>
      <c r="AV257" s="260"/>
      <c r="AW257" s="260"/>
      <c r="AX257" s="260"/>
      <c r="AY257" s="260"/>
      <c r="AZ257" s="260"/>
      <c r="BA257" s="260"/>
      <c r="BB257" s="260"/>
      <c r="BC257" s="260"/>
      <c r="BD257" s="260"/>
      <c r="BE257" s="260"/>
      <c r="BF257" s="260"/>
      <c r="BG257" s="210"/>
      <c r="BH257" s="210"/>
      <c r="BI257" s="210"/>
    </row>
    <row r="258" spans="1:61" x14ac:dyDescent="0.25">
      <c r="A258" s="171" t="s">
        <v>91</v>
      </c>
      <c r="B258" s="164"/>
      <c r="C258" s="299" t="s">
        <v>628</v>
      </c>
      <c r="D258" s="166"/>
      <c r="E258" s="168"/>
      <c r="F258" s="167"/>
      <c r="G258" s="168"/>
      <c r="AO258" s="260"/>
      <c r="AP258" s="260"/>
      <c r="AQ258" s="260"/>
      <c r="AR258" s="260"/>
      <c r="AS258" s="260"/>
      <c r="AT258" s="260"/>
      <c r="AU258" s="260"/>
      <c r="AV258" s="260"/>
      <c r="AW258" s="260"/>
      <c r="AX258" s="260"/>
      <c r="AY258" s="260"/>
      <c r="AZ258" s="260"/>
      <c r="BA258" s="260"/>
      <c r="BB258" s="260"/>
      <c r="BC258" s="260"/>
      <c r="BD258" s="260"/>
      <c r="BE258" s="260"/>
      <c r="BF258" s="260"/>
      <c r="BG258" s="210"/>
      <c r="BH258" s="210"/>
      <c r="BI258" s="210"/>
    </row>
    <row r="259" spans="1:61" x14ac:dyDescent="0.25">
      <c r="A259" s="171" t="s">
        <v>91</v>
      </c>
      <c r="B259" s="164"/>
      <c r="C259" s="299" t="s">
        <v>628</v>
      </c>
      <c r="D259" s="166"/>
      <c r="E259" s="168"/>
      <c r="F259" s="167"/>
      <c r="G259" s="168"/>
      <c r="AO259" s="260"/>
      <c r="AP259" s="260"/>
      <c r="AQ259" s="260"/>
      <c r="AR259" s="260"/>
      <c r="AS259" s="260"/>
      <c r="AT259" s="260"/>
      <c r="AU259" s="260"/>
      <c r="AV259" s="260"/>
      <c r="AW259" s="260"/>
      <c r="AX259" s="260"/>
      <c r="AY259" s="260"/>
      <c r="AZ259" s="260"/>
      <c r="BA259" s="260"/>
      <c r="BB259" s="260"/>
      <c r="BC259" s="260"/>
      <c r="BD259" s="260"/>
      <c r="BE259" s="260"/>
      <c r="BF259" s="260"/>
      <c r="BG259" s="210"/>
      <c r="BH259" s="210"/>
      <c r="BI259" s="210"/>
    </row>
    <row r="260" spans="1:61" x14ac:dyDescent="0.25">
      <c r="A260" s="171" t="s">
        <v>91</v>
      </c>
      <c r="B260" s="164"/>
      <c r="C260" s="299" t="s">
        <v>628</v>
      </c>
      <c r="D260" s="166"/>
      <c r="E260" s="168"/>
      <c r="F260" s="167"/>
      <c r="G260" s="168"/>
      <c r="AO260" s="260"/>
      <c r="AP260" s="260"/>
      <c r="AQ260" s="260"/>
      <c r="AR260" s="260"/>
      <c r="AS260" s="260"/>
      <c r="AT260" s="260"/>
      <c r="AU260" s="260"/>
      <c r="AV260" s="260"/>
      <c r="AW260" s="260"/>
      <c r="AX260" s="260"/>
      <c r="AY260" s="260"/>
      <c r="AZ260" s="260"/>
      <c r="BA260" s="260"/>
      <c r="BB260" s="260"/>
      <c r="BC260" s="260"/>
      <c r="BD260" s="260"/>
      <c r="BE260" s="260"/>
      <c r="BF260" s="260"/>
      <c r="BG260" s="210"/>
      <c r="BH260" s="210"/>
      <c r="BI260" s="210"/>
    </row>
    <row r="261" spans="1:61" x14ac:dyDescent="0.25">
      <c r="A261" s="171" t="s">
        <v>91</v>
      </c>
      <c r="B261" s="164"/>
      <c r="C261" s="299" t="s">
        <v>628</v>
      </c>
      <c r="D261" s="166"/>
      <c r="E261" s="168"/>
      <c r="F261" s="167"/>
      <c r="G261" s="168"/>
      <c r="AO261" s="260"/>
      <c r="AP261" s="260"/>
      <c r="AQ261" s="260"/>
      <c r="AR261" s="260"/>
      <c r="AS261" s="260"/>
      <c r="AT261" s="260"/>
      <c r="AU261" s="260"/>
      <c r="AV261" s="260"/>
      <c r="AW261" s="260"/>
      <c r="AX261" s="260"/>
      <c r="AY261" s="260"/>
      <c r="AZ261" s="260"/>
      <c r="BA261" s="260"/>
      <c r="BB261" s="260"/>
      <c r="BC261" s="260"/>
      <c r="BD261" s="260"/>
      <c r="BE261" s="260"/>
      <c r="BF261" s="260"/>
      <c r="BG261" s="210"/>
      <c r="BH261" s="210"/>
      <c r="BI261" s="210"/>
    </row>
    <row r="262" spans="1:61" x14ac:dyDescent="0.25">
      <c r="A262" s="171" t="s">
        <v>91</v>
      </c>
      <c r="B262" s="164"/>
      <c r="C262" s="299" t="s">
        <v>628</v>
      </c>
      <c r="D262" s="166"/>
      <c r="E262" s="168"/>
      <c r="F262" s="167"/>
      <c r="G262" s="168"/>
      <c r="AO262" s="260"/>
      <c r="AP262" s="260"/>
      <c r="AQ262" s="260"/>
      <c r="AR262" s="260"/>
      <c r="AS262" s="260"/>
      <c r="AT262" s="260"/>
      <c r="AU262" s="260"/>
      <c r="AV262" s="260"/>
      <c r="AW262" s="260"/>
      <c r="AX262" s="260"/>
      <c r="AY262" s="260"/>
      <c r="AZ262" s="260"/>
      <c r="BA262" s="260"/>
      <c r="BB262" s="260"/>
      <c r="BC262" s="260"/>
      <c r="BD262" s="260"/>
      <c r="BE262" s="260"/>
      <c r="BF262" s="260"/>
      <c r="BG262" s="210"/>
      <c r="BH262" s="210"/>
      <c r="BI262" s="210"/>
    </row>
    <row r="263" spans="1:61" x14ac:dyDescent="0.25">
      <c r="A263" s="171" t="s">
        <v>91</v>
      </c>
      <c r="B263" s="164"/>
      <c r="C263" s="299" t="s">
        <v>628</v>
      </c>
      <c r="D263" s="166"/>
      <c r="E263" s="168"/>
      <c r="F263" s="167"/>
      <c r="G263" s="168"/>
      <c r="AO263" s="260"/>
      <c r="AP263" s="260"/>
      <c r="AQ263" s="260"/>
      <c r="AR263" s="260"/>
      <c r="AS263" s="260"/>
      <c r="AT263" s="260"/>
      <c r="AU263" s="260"/>
      <c r="AV263" s="260"/>
      <c r="AW263" s="260"/>
      <c r="AX263" s="260"/>
      <c r="AY263" s="260"/>
      <c r="AZ263" s="260"/>
      <c r="BA263" s="260"/>
      <c r="BB263" s="260"/>
      <c r="BC263" s="260"/>
      <c r="BD263" s="260"/>
      <c r="BE263" s="260"/>
      <c r="BF263" s="260"/>
      <c r="BG263" s="210"/>
      <c r="BH263" s="210"/>
      <c r="BI263" s="210"/>
    </row>
    <row r="264" spans="1:61" x14ac:dyDescent="0.25">
      <c r="A264" s="171" t="s">
        <v>91</v>
      </c>
      <c r="B264" s="164"/>
      <c r="C264" s="299" t="s">
        <v>628</v>
      </c>
      <c r="D264" s="166"/>
      <c r="E264" s="168"/>
      <c r="F264" s="167"/>
      <c r="G264" s="168"/>
      <c r="AO264" s="260"/>
      <c r="AP264" s="260"/>
      <c r="AQ264" s="260"/>
      <c r="AR264" s="260"/>
      <c r="AS264" s="260"/>
      <c r="AT264" s="260"/>
      <c r="AU264" s="260"/>
      <c r="AV264" s="260"/>
      <c r="AW264" s="260"/>
      <c r="AX264" s="260"/>
      <c r="AY264" s="260"/>
      <c r="AZ264" s="260"/>
      <c r="BA264" s="260"/>
      <c r="BB264" s="260"/>
      <c r="BC264" s="260"/>
      <c r="BD264" s="260"/>
      <c r="BE264" s="260"/>
      <c r="BF264" s="260"/>
      <c r="BG264" s="210"/>
      <c r="BH264" s="210"/>
      <c r="BI264" s="210"/>
    </row>
    <row r="265" spans="1:61" x14ac:dyDescent="0.25">
      <c r="A265" s="171" t="s">
        <v>91</v>
      </c>
      <c r="B265" s="164"/>
      <c r="C265" s="299" t="s">
        <v>628</v>
      </c>
      <c r="D265" s="166"/>
      <c r="E265" s="168"/>
      <c r="F265" s="167"/>
      <c r="G265" s="168"/>
      <c r="AO265" s="260"/>
      <c r="AP265" s="260"/>
      <c r="AQ265" s="260"/>
      <c r="AR265" s="260"/>
      <c r="AS265" s="260"/>
      <c r="AT265" s="260"/>
      <c r="AU265" s="260"/>
      <c r="AV265" s="260"/>
      <c r="AW265" s="260"/>
      <c r="AX265" s="260"/>
      <c r="AY265" s="260"/>
      <c r="AZ265" s="260"/>
      <c r="BA265" s="260"/>
      <c r="BB265" s="260"/>
      <c r="BC265" s="260"/>
      <c r="BD265" s="260"/>
      <c r="BE265" s="260"/>
      <c r="BF265" s="260"/>
      <c r="BG265" s="210"/>
      <c r="BH265" s="210"/>
      <c r="BI265" s="210"/>
    </row>
    <row r="266" spans="1:61" x14ac:dyDescent="0.25">
      <c r="A266" s="171" t="s">
        <v>91</v>
      </c>
      <c r="B266" s="164"/>
      <c r="C266" s="299" t="s">
        <v>628</v>
      </c>
      <c r="D266" s="166"/>
      <c r="E266" s="168"/>
      <c r="F266" s="167"/>
      <c r="G266" s="168"/>
      <c r="AO266" s="260"/>
      <c r="AP266" s="260"/>
      <c r="AQ266" s="260"/>
      <c r="AR266" s="260"/>
      <c r="AS266" s="260"/>
      <c r="AT266" s="260"/>
      <c r="AU266" s="260"/>
      <c r="AV266" s="260"/>
      <c r="AW266" s="260"/>
      <c r="AX266" s="260"/>
      <c r="AY266" s="260"/>
      <c r="AZ266" s="260"/>
      <c r="BA266" s="260"/>
      <c r="BB266" s="260"/>
      <c r="BC266" s="260"/>
      <c r="BD266" s="260"/>
      <c r="BE266" s="260"/>
      <c r="BF266" s="260"/>
      <c r="BG266" s="210"/>
      <c r="BH266" s="210"/>
      <c r="BI266" s="210"/>
    </row>
    <row r="267" spans="1:61" x14ac:dyDescent="0.25">
      <c r="A267" s="171" t="s">
        <v>91</v>
      </c>
      <c r="B267" s="164"/>
      <c r="C267" s="299" t="s">
        <v>628</v>
      </c>
      <c r="D267" s="166"/>
      <c r="E267" s="168"/>
      <c r="F267" s="167"/>
      <c r="G267" s="168"/>
      <c r="AO267" s="260"/>
      <c r="AP267" s="260"/>
      <c r="AQ267" s="260"/>
      <c r="AR267" s="260"/>
      <c r="AS267" s="260"/>
      <c r="AT267" s="260"/>
      <c r="AU267" s="260"/>
      <c r="AV267" s="260"/>
      <c r="AW267" s="260"/>
      <c r="AX267" s="260"/>
      <c r="AY267" s="260"/>
      <c r="AZ267" s="260"/>
      <c r="BA267" s="260"/>
      <c r="BB267" s="260"/>
      <c r="BC267" s="260"/>
      <c r="BD267" s="260"/>
      <c r="BE267" s="260"/>
      <c r="BF267" s="260"/>
      <c r="BG267" s="210"/>
      <c r="BH267" s="210"/>
      <c r="BI267" s="210"/>
    </row>
    <row r="268" spans="1:61" x14ac:dyDescent="0.25">
      <c r="A268" s="171" t="s">
        <v>91</v>
      </c>
      <c r="B268" s="164"/>
      <c r="C268" s="299" t="s">
        <v>628</v>
      </c>
      <c r="D268" s="166"/>
      <c r="E268" s="168"/>
      <c r="F268" s="167"/>
      <c r="G268" s="168"/>
      <c r="AO268" s="260"/>
      <c r="AP268" s="260"/>
      <c r="AQ268" s="260"/>
      <c r="AR268" s="260"/>
      <c r="AS268" s="260"/>
      <c r="AT268" s="260"/>
      <c r="AU268" s="260"/>
      <c r="AV268" s="260"/>
      <c r="AW268" s="260"/>
      <c r="AX268" s="260"/>
      <c r="AY268" s="260"/>
      <c r="AZ268" s="260"/>
      <c r="BA268" s="260"/>
      <c r="BB268" s="260"/>
      <c r="BC268" s="260"/>
      <c r="BD268" s="260"/>
      <c r="BE268" s="260"/>
      <c r="BF268" s="260"/>
      <c r="BG268" s="210"/>
      <c r="BH268" s="210"/>
      <c r="BI268" s="210"/>
    </row>
    <row r="269" spans="1:61" x14ac:dyDescent="0.25">
      <c r="A269" s="171" t="s">
        <v>91</v>
      </c>
      <c r="B269" s="164"/>
      <c r="C269" s="299" t="s">
        <v>628</v>
      </c>
      <c r="D269" s="166"/>
      <c r="E269" s="168"/>
      <c r="F269" s="167"/>
      <c r="G269" s="168"/>
      <c r="AO269" s="260"/>
      <c r="AP269" s="260"/>
      <c r="AQ269" s="260"/>
      <c r="AR269" s="260"/>
      <c r="AS269" s="260"/>
      <c r="AT269" s="260"/>
      <c r="AU269" s="260"/>
      <c r="AV269" s="260"/>
      <c r="AW269" s="260"/>
      <c r="AX269" s="260"/>
      <c r="AY269" s="260"/>
      <c r="AZ269" s="260"/>
      <c r="BA269" s="260"/>
      <c r="BB269" s="260"/>
      <c r="BC269" s="260"/>
      <c r="BD269" s="260"/>
      <c r="BE269" s="260"/>
      <c r="BF269" s="260"/>
      <c r="BG269" s="210"/>
      <c r="BH269" s="210"/>
      <c r="BI269" s="210"/>
    </row>
    <row r="270" spans="1:61" x14ac:dyDescent="0.25">
      <c r="A270" s="171" t="s">
        <v>91</v>
      </c>
      <c r="B270" s="164"/>
      <c r="C270" s="299" t="s">
        <v>628</v>
      </c>
      <c r="D270" s="166"/>
      <c r="E270" s="168"/>
      <c r="F270" s="167"/>
      <c r="G270" s="168"/>
      <c r="AO270" s="260"/>
      <c r="AP270" s="260"/>
      <c r="AQ270" s="260"/>
      <c r="AR270" s="260"/>
      <c r="AS270" s="260"/>
      <c r="AT270" s="260"/>
      <c r="AU270" s="260"/>
      <c r="AV270" s="260"/>
      <c r="AW270" s="260"/>
      <c r="AX270" s="260"/>
      <c r="AY270" s="260"/>
      <c r="AZ270" s="260"/>
      <c r="BA270" s="260"/>
      <c r="BB270" s="260"/>
      <c r="BC270" s="260"/>
      <c r="BD270" s="260"/>
      <c r="BE270" s="260"/>
      <c r="BF270" s="260"/>
      <c r="BG270" s="210"/>
      <c r="BH270" s="210"/>
      <c r="BI270" s="210"/>
    </row>
    <row r="271" spans="1:61" x14ac:dyDescent="0.25">
      <c r="A271" s="171" t="s">
        <v>91</v>
      </c>
      <c r="B271" s="164"/>
      <c r="C271" s="299" t="s">
        <v>628</v>
      </c>
      <c r="D271" s="166"/>
      <c r="E271" s="168"/>
      <c r="F271" s="167"/>
      <c r="G271" s="168"/>
      <c r="AO271" s="260"/>
      <c r="AP271" s="260"/>
      <c r="AQ271" s="260"/>
      <c r="AR271" s="260"/>
      <c r="AS271" s="260"/>
      <c r="AT271" s="260"/>
      <c r="AU271" s="260"/>
      <c r="AV271" s="260"/>
      <c r="AW271" s="260"/>
      <c r="AX271" s="260"/>
      <c r="AY271" s="260"/>
      <c r="AZ271" s="260"/>
      <c r="BA271" s="260"/>
      <c r="BB271" s="260"/>
      <c r="BC271" s="260"/>
      <c r="BD271" s="260"/>
      <c r="BE271" s="260"/>
      <c r="BF271" s="260"/>
      <c r="BG271" s="210"/>
      <c r="BH271" s="210"/>
      <c r="BI271" s="210"/>
    </row>
    <row r="272" spans="1:61" x14ac:dyDescent="0.25">
      <c r="A272" s="171" t="s">
        <v>91</v>
      </c>
      <c r="B272" s="164"/>
      <c r="C272" s="299" t="s">
        <v>628</v>
      </c>
      <c r="D272" s="166"/>
      <c r="E272" s="168"/>
      <c r="F272" s="167"/>
      <c r="G272" s="168"/>
      <c r="AO272" s="260"/>
      <c r="AP272" s="260"/>
      <c r="AQ272" s="260"/>
      <c r="AR272" s="260"/>
      <c r="AS272" s="260"/>
      <c r="AT272" s="260"/>
      <c r="AU272" s="260"/>
      <c r="AV272" s="260"/>
      <c r="AW272" s="260"/>
      <c r="AX272" s="260"/>
      <c r="AY272" s="260"/>
      <c r="AZ272" s="260"/>
      <c r="BA272" s="260"/>
      <c r="BB272" s="260"/>
      <c r="BC272" s="260"/>
      <c r="BD272" s="260"/>
      <c r="BE272" s="260"/>
      <c r="BF272" s="260"/>
      <c r="BG272" s="210"/>
      <c r="BH272" s="210"/>
      <c r="BI272" s="210"/>
    </row>
    <row r="273" spans="1:61" x14ac:dyDescent="0.25">
      <c r="A273" s="171" t="s">
        <v>91</v>
      </c>
      <c r="B273" s="164"/>
      <c r="C273" s="299" t="s">
        <v>628</v>
      </c>
      <c r="D273" s="166"/>
      <c r="E273" s="168"/>
      <c r="F273" s="167"/>
      <c r="G273" s="168"/>
      <c r="AO273" s="260"/>
      <c r="AP273" s="260"/>
      <c r="AQ273" s="260"/>
      <c r="AR273" s="260"/>
      <c r="AS273" s="260"/>
      <c r="AT273" s="260"/>
      <c r="AU273" s="260"/>
      <c r="AV273" s="260"/>
      <c r="AW273" s="260"/>
      <c r="AX273" s="260"/>
      <c r="AY273" s="260"/>
      <c r="AZ273" s="260"/>
      <c r="BA273" s="260"/>
      <c r="BB273" s="260"/>
      <c r="BC273" s="260"/>
      <c r="BD273" s="260"/>
      <c r="BE273" s="260"/>
      <c r="BF273" s="260"/>
      <c r="BG273" s="210"/>
      <c r="BH273" s="210"/>
      <c r="BI273" s="210"/>
    </row>
    <row r="274" spans="1:61" x14ac:dyDescent="0.25">
      <c r="A274" s="171" t="s">
        <v>91</v>
      </c>
      <c r="B274" s="164"/>
      <c r="C274" s="299" t="s">
        <v>628</v>
      </c>
      <c r="D274" s="166"/>
      <c r="E274" s="168"/>
      <c r="F274" s="167"/>
      <c r="G274" s="168"/>
      <c r="AO274" s="260"/>
      <c r="AP274" s="260"/>
      <c r="AQ274" s="260"/>
      <c r="AR274" s="260"/>
      <c r="AS274" s="260"/>
      <c r="AT274" s="260"/>
      <c r="AU274" s="260"/>
      <c r="AV274" s="260"/>
      <c r="AW274" s="260"/>
      <c r="AX274" s="260"/>
      <c r="AY274" s="260"/>
      <c r="AZ274" s="260"/>
      <c r="BA274" s="260"/>
      <c r="BB274" s="260"/>
      <c r="BC274" s="260"/>
      <c r="BD274" s="260"/>
      <c r="BE274" s="260"/>
      <c r="BF274" s="260"/>
      <c r="BG274" s="210"/>
      <c r="BH274" s="210"/>
      <c r="BI274" s="210"/>
    </row>
    <row r="275" spans="1:61" x14ac:dyDescent="0.25">
      <c r="A275" s="171" t="s">
        <v>91</v>
      </c>
      <c r="B275" s="164"/>
      <c r="C275" s="299" t="s">
        <v>628</v>
      </c>
      <c r="D275" s="166"/>
      <c r="E275" s="168"/>
      <c r="F275" s="167"/>
      <c r="G275" s="168"/>
      <c r="AO275" s="260"/>
      <c r="AP275" s="260"/>
      <c r="AQ275" s="260"/>
      <c r="AR275" s="260"/>
      <c r="AS275" s="260"/>
      <c r="AT275" s="260"/>
      <c r="AU275" s="260"/>
      <c r="AV275" s="260"/>
      <c r="AW275" s="260"/>
      <c r="AX275" s="260"/>
      <c r="AY275" s="260"/>
      <c r="AZ275" s="260"/>
      <c r="BA275" s="260"/>
      <c r="BB275" s="260"/>
      <c r="BC275" s="260"/>
      <c r="BD275" s="260"/>
      <c r="BE275" s="260"/>
      <c r="BF275" s="260"/>
      <c r="BG275" s="210"/>
      <c r="BH275" s="210"/>
      <c r="BI275" s="210"/>
    </row>
    <row r="276" spans="1:61" x14ac:dyDescent="0.25">
      <c r="A276" s="171" t="s">
        <v>91</v>
      </c>
      <c r="B276" s="164"/>
      <c r="C276" s="299" t="s">
        <v>628</v>
      </c>
      <c r="D276" s="166"/>
      <c r="E276" s="168"/>
      <c r="F276" s="167"/>
      <c r="G276" s="168"/>
      <c r="AO276" s="260"/>
      <c r="AP276" s="260"/>
      <c r="AQ276" s="260"/>
      <c r="AR276" s="260"/>
      <c r="AS276" s="260"/>
      <c r="AT276" s="260"/>
      <c r="AU276" s="260"/>
      <c r="AV276" s="260"/>
      <c r="AW276" s="260"/>
      <c r="AX276" s="260"/>
      <c r="AY276" s="260"/>
      <c r="AZ276" s="260"/>
      <c r="BA276" s="260"/>
      <c r="BB276" s="260"/>
      <c r="BC276" s="260"/>
      <c r="BD276" s="260"/>
      <c r="BE276" s="260"/>
      <c r="BF276" s="260"/>
      <c r="BG276" s="210"/>
      <c r="BH276" s="210"/>
      <c r="BI276" s="210"/>
    </row>
    <row r="277" spans="1:61" x14ac:dyDescent="0.25">
      <c r="A277" s="171" t="s">
        <v>91</v>
      </c>
      <c r="B277" s="164"/>
      <c r="C277" s="299" t="s">
        <v>628</v>
      </c>
      <c r="D277" s="166"/>
      <c r="E277" s="168"/>
      <c r="F277" s="167"/>
      <c r="G277" s="168"/>
      <c r="AO277" s="260"/>
      <c r="AP277" s="260"/>
      <c r="AQ277" s="260"/>
      <c r="AR277" s="260"/>
      <c r="AS277" s="260"/>
      <c r="AT277" s="260"/>
      <c r="AU277" s="260"/>
      <c r="AV277" s="260"/>
      <c r="AW277" s="260"/>
      <c r="AX277" s="260"/>
      <c r="AY277" s="260"/>
      <c r="AZ277" s="260"/>
      <c r="BA277" s="260"/>
      <c r="BB277" s="260"/>
      <c r="BC277" s="260"/>
      <c r="BD277" s="260"/>
      <c r="BE277" s="260"/>
      <c r="BF277" s="260"/>
      <c r="BG277" s="210"/>
      <c r="BH277" s="210"/>
      <c r="BI277" s="210"/>
    </row>
    <row r="278" spans="1:61" x14ac:dyDescent="0.25">
      <c r="A278" s="171" t="s">
        <v>91</v>
      </c>
      <c r="B278" s="164"/>
      <c r="C278" s="299" t="s">
        <v>628</v>
      </c>
      <c r="D278" s="166"/>
      <c r="E278" s="168"/>
      <c r="F278" s="167"/>
      <c r="G278" s="168"/>
      <c r="AO278" s="260"/>
      <c r="AP278" s="260"/>
      <c r="AQ278" s="260"/>
      <c r="AR278" s="260"/>
      <c r="AS278" s="260"/>
      <c r="AT278" s="260"/>
      <c r="AU278" s="260"/>
      <c r="AV278" s="260"/>
      <c r="AW278" s="260"/>
      <c r="AX278" s="260"/>
      <c r="AY278" s="260"/>
      <c r="AZ278" s="260"/>
      <c r="BA278" s="260"/>
      <c r="BB278" s="260"/>
      <c r="BC278" s="260"/>
      <c r="BD278" s="260"/>
      <c r="BE278" s="260"/>
      <c r="BF278" s="260"/>
      <c r="BG278" s="210"/>
      <c r="BH278" s="210"/>
      <c r="BI278" s="210"/>
    </row>
    <row r="279" spans="1:61" x14ac:dyDescent="0.25">
      <c r="A279" s="171" t="s">
        <v>91</v>
      </c>
      <c r="B279" s="164"/>
      <c r="C279" s="299" t="s">
        <v>628</v>
      </c>
      <c r="D279" s="166"/>
      <c r="E279" s="168"/>
      <c r="F279" s="167"/>
      <c r="G279" s="168"/>
      <c r="AO279" s="260"/>
      <c r="AP279" s="260"/>
      <c r="AQ279" s="260"/>
      <c r="AR279" s="260"/>
      <c r="AS279" s="260"/>
      <c r="AT279" s="260"/>
      <c r="AU279" s="260"/>
      <c r="AV279" s="260"/>
      <c r="AW279" s="260"/>
      <c r="AX279" s="260"/>
      <c r="AY279" s="260"/>
      <c r="AZ279" s="260"/>
      <c r="BA279" s="260"/>
      <c r="BB279" s="260"/>
      <c r="BC279" s="260"/>
      <c r="BD279" s="260"/>
      <c r="BE279" s="260"/>
      <c r="BF279" s="260"/>
      <c r="BG279" s="210"/>
      <c r="BH279" s="210"/>
      <c r="BI279" s="210"/>
    </row>
    <row r="280" spans="1:61" x14ac:dyDescent="0.25">
      <c r="A280" s="171" t="s">
        <v>91</v>
      </c>
      <c r="B280" s="164"/>
      <c r="C280" s="299" t="s">
        <v>628</v>
      </c>
      <c r="D280" s="166"/>
      <c r="E280" s="168"/>
      <c r="F280" s="167"/>
      <c r="G280" s="168"/>
      <c r="AO280" s="260"/>
      <c r="AP280" s="260"/>
      <c r="AQ280" s="260"/>
      <c r="AR280" s="260"/>
      <c r="AS280" s="260"/>
      <c r="AT280" s="260"/>
      <c r="AU280" s="260"/>
      <c r="AV280" s="260"/>
      <c r="AW280" s="260"/>
      <c r="AX280" s="260"/>
      <c r="AY280" s="260"/>
      <c r="AZ280" s="260"/>
      <c r="BA280" s="260"/>
      <c r="BB280" s="260"/>
      <c r="BC280" s="260"/>
      <c r="BD280" s="260"/>
      <c r="BE280" s="260"/>
      <c r="BF280" s="260"/>
      <c r="BG280" s="210"/>
      <c r="BH280" s="210"/>
      <c r="BI280" s="210"/>
    </row>
    <row r="281" spans="1:61" x14ac:dyDescent="0.25">
      <c r="A281" s="171" t="s">
        <v>91</v>
      </c>
      <c r="B281" s="164"/>
      <c r="C281" s="299" t="s">
        <v>628</v>
      </c>
      <c r="D281" s="166"/>
      <c r="E281" s="168"/>
      <c r="F281" s="167"/>
      <c r="G281" s="168"/>
      <c r="AO281" s="260"/>
      <c r="AP281" s="260"/>
      <c r="AQ281" s="260"/>
      <c r="AR281" s="260"/>
      <c r="AS281" s="260"/>
      <c r="AT281" s="260"/>
      <c r="AU281" s="260"/>
      <c r="AV281" s="260"/>
      <c r="AW281" s="260"/>
      <c r="AX281" s="260"/>
      <c r="AY281" s="260"/>
      <c r="AZ281" s="260"/>
      <c r="BA281" s="260"/>
      <c r="BB281" s="260"/>
      <c r="BC281" s="260"/>
      <c r="BD281" s="260"/>
      <c r="BE281" s="260"/>
      <c r="BF281" s="260"/>
      <c r="BG281" s="210"/>
      <c r="BH281" s="210"/>
      <c r="BI281" s="210"/>
    </row>
    <row r="282" spans="1:61" x14ac:dyDescent="0.25">
      <c r="A282" s="171" t="s">
        <v>91</v>
      </c>
      <c r="B282" s="164"/>
      <c r="C282" s="299" t="s">
        <v>628</v>
      </c>
      <c r="D282" s="166"/>
      <c r="E282" s="168"/>
      <c r="F282" s="167"/>
      <c r="G282" s="168"/>
      <c r="AO282" s="260"/>
      <c r="AP282" s="260"/>
      <c r="AQ282" s="260"/>
      <c r="AR282" s="260"/>
      <c r="AS282" s="260"/>
      <c r="AT282" s="260"/>
      <c r="AU282" s="260"/>
      <c r="AV282" s="260"/>
      <c r="AW282" s="260"/>
      <c r="AX282" s="260"/>
      <c r="AY282" s="260"/>
      <c r="AZ282" s="260"/>
      <c r="BA282" s="260"/>
      <c r="BB282" s="260"/>
      <c r="BC282" s="260"/>
      <c r="BD282" s="260"/>
      <c r="BE282" s="260"/>
      <c r="BF282" s="260"/>
      <c r="BG282" s="210"/>
      <c r="BH282" s="210"/>
      <c r="BI282" s="210"/>
    </row>
    <row r="283" spans="1:61" x14ac:dyDescent="0.25">
      <c r="A283" s="171" t="s">
        <v>91</v>
      </c>
      <c r="B283" s="164"/>
      <c r="C283" s="299" t="s">
        <v>628</v>
      </c>
      <c r="D283" s="166"/>
      <c r="E283" s="168"/>
      <c r="F283" s="167"/>
      <c r="G283" s="168"/>
      <c r="AO283" s="260"/>
      <c r="AP283" s="260"/>
      <c r="AQ283" s="260"/>
      <c r="AR283" s="260"/>
      <c r="AS283" s="260"/>
      <c r="AT283" s="260"/>
      <c r="AU283" s="260"/>
      <c r="AV283" s="260"/>
      <c r="AW283" s="260"/>
      <c r="AX283" s="260"/>
      <c r="AY283" s="260"/>
      <c r="AZ283" s="260"/>
      <c r="BA283" s="260"/>
      <c r="BB283" s="260"/>
      <c r="BC283" s="260"/>
      <c r="BD283" s="260"/>
      <c r="BE283" s="260"/>
      <c r="BF283" s="260"/>
      <c r="BG283" s="210"/>
      <c r="BH283" s="210"/>
      <c r="BI283" s="210"/>
    </row>
    <row r="284" spans="1:61" x14ac:dyDescent="0.25">
      <c r="A284" s="171" t="s">
        <v>91</v>
      </c>
      <c r="B284" s="164"/>
      <c r="C284" s="299" t="s">
        <v>628</v>
      </c>
      <c r="D284" s="166"/>
      <c r="E284" s="168"/>
      <c r="F284" s="167"/>
      <c r="G284" s="168"/>
      <c r="AO284" s="260"/>
      <c r="AP284" s="260"/>
      <c r="AQ284" s="260"/>
      <c r="AR284" s="260"/>
      <c r="AS284" s="260"/>
      <c r="AT284" s="260"/>
      <c r="AU284" s="260"/>
      <c r="AV284" s="260"/>
      <c r="AW284" s="260"/>
      <c r="AX284" s="260"/>
      <c r="AY284" s="260"/>
      <c r="AZ284" s="260"/>
      <c r="BA284" s="260"/>
      <c r="BB284" s="260"/>
      <c r="BC284" s="260"/>
      <c r="BD284" s="260"/>
      <c r="BE284" s="260"/>
      <c r="BF284" s="260"/>
      <c r="BG284" s="210"/>
      <c r="BH284" s="210"/>
      <c r="BI284" s="210"/>
    </row>
    <row r="285" spans="1:61" x14ac:dyDescent="0.25">
      <c r="A285" s="171" t="s">
        <v>91</v>
      </c>
      <c r="B285" s="164"/>
      <c r="C285" s="299" t="s">
        <v>628</v>
      </c>
      <c r="D285" s="166"/>
      <c r="E285" s="168"/>
      <c r="F285" s="167"/>
      <c r="G285" s="168"/>
      <c r="AO285" s="260"/>
      <c r="AP285" s="260"/>
      <c r="AQ285" s="260"/>
      <c r="AR285" s="260"/>
      <c r="AS285" s="260"/>
      <c r="AT285" s="260"/>
      <c r="AU285" s="260"/>
      <c r="AV285" s="260"/>
      <c r="AW285" s="260"/>
      <c r="AX285" s="260"/>
      <c r="AY285" s="260"/>
      <c r="AZ285" s="260"/>
      <c r="BA285" s="260"/>
      <c r="BB285" s="260"/>
      <c r="BC285" s="260"/>
      <c r="BD285" s="260"/>
      <c r="BE285" s="260"/>
      <c r="BF285" s="260"/>
      <c r="BG285" s="210"/>
      <c r="BH285" s="210"/>
      <c r="BI285" s="210"/>
    </row>
    <row r="286" spans="1:61" x14ac:dyDescent="0.25">
      <c r="A286" s="171" t="s">
        <v>91</v>
      </c>
      <c r="B286" s="164"/>
      <c r="C286" s="299" t="s">
        <v>628</v>
      </c>
      <c r="D286" s="166"/>
      <c r="E286" s="168"/>
      <c r="F286" s="167"/>
      <c r="G286" s="168"/>
      <c r="AO286" s="260"/>
      <c r="AP286" s="260"/>
      <c r="AQ286" s="260"/>
      <c r="AR286" s="260"/>
      <c r="AS286" s="260"/>
      <c r="AT286" s="260"/>
      <c r="AU286" s="260"/>
      <c r="AV286" s="260"/>
      <c r="AW286" s="260"/>
      <c r="AX286" s="260"/>
      <c r="AY286" s="260"/>
      <c r="AZ286" s="260"/>
      <c r="BA286" s="260"/>
      <c r="BB286" s="260"/>
      <c r="BC286" s="260"/>
      <c r="BD286" s="260"/>
      <c r="BE286" s="260"/>
      <c r="BF286" s="260"/>
      <c r="BG286" s="210"/>
      <c r="BH286" s="210"/>
      <c r="BI286" s="210"/>
    </row>
    <row r="287" spans="1:61" x14ac:dyDescent="0.25">
      <c r="A287" s="171" t="s">
        <v>91</v>
      </c>
      <c r="B287" s="164"/>
      <c r="C287" s="299" t="s">
        <v>628</v>
      </c>
      <c r="D287" s="166"/>
      <c r="E287" s="168"/>
      <c r="F287" s="167"/>
      <c r="G287" s="168"/>
      <c r="AO287" s="260"/>
      <c r="AP287" s="260"/>
      <c r="AQ287" s="260"/>
      <c r="AR287" s="260"/>
      <c r="AS287" s="260"/>
      <c r="AT287" s="260"/>
      <c r="AU287" s="260"/>
      <c r="AV287" s="260"/>
      <c r="AW287" s="260"/>
      <c r="AX287" s="260"/>
      <c r="AY287" s="260"/>
      <c r="AZ287" s="260"/>
      <c r="BA287" s="260"/>
      <c r="BB287" s="260"/>
      <c r="BC287" s="260"/>
      <c r="BD287" s="260"/>
      <c r="BE287" s="260"/>
      <c r="BF287" s="260"/>
      <c r="BG287" s="210"/>
      <c r="BH287" s="210"/>
      <c r="BI287" s="210"/>
    </row>
    <row r="288" spans="1:61" x14ac:dyDescent="0.25">
      <c r="A288" s="171" t="s">
        <v>91</v>
      </c>
      <c r="B288" s="164"/>
      <c r="C288" s="299" t="s">
        <v>628</v>
      </c>
      <c r="D288" s="166"/>
      <c r="E288" s="168"/>
      <c r="F288" s="167"/>
      <c r="G288" s="168"/>
      <c r="AO288" s="260"/>
      <c r="AP288" s="260"/>
      <c r="AQ288" s="260"/>
      <c r="AR288" s="260"/>
      <c r="AS288" s="260"/>
      <c r="AT288" s="260"/>
      <c r="AU288" s="260"/>
      <c r="AV288" s="260"/>
      <c r="AW288" s="260"/>
      <c r="AX288" s="260"/>
      <c r="AY288" s="260"/>
      <c r="AZ288" s="260"/>
      <c r="BA288" s="260"/>
      <c r="BB288" s="260"/>
      <c r="BC288" s="260"/>
      <c r="BD288" s="260"/>
      <c r="BE288" s="260"/>
      <c r="BF288" s="260"/>
      <c r="BG288" s="210"/>
      <c r="BH288" s="210"/>
      <c r="BI288" s="210"/>
    </row>
    <row r="289" spans="1:61" x14ac:dyDescent="0.25">
      <c r="A289" s="171" t="s">
        <v>91</v>
      </c>
      <c r="B289" s="164"/>
      <c r="C289" s="299" t="s">
        <v>628</v>
      </c>
      <c r="D289" s="166"/>
      <c r="E289" s="168"/>
      <c r="F289" s="167"/>
      <c r="G289" s="168"/>
      <c r="AO289" s="260"/>
      <c r="AP289" s="260"/>
      <c r="AQ289" s="260"/>
      <c r="AR289" s="260"/>
      <c r="AS289" s="260"/>
      <c r="AT289" s="260"/>
      <c r="AU289" s="260"/>
      <c r="AV289" s="260"/>
      <c r="AW289" s="260"/>
      <c r="AX289" s="260"/>
      <c r="AY289" s="260"/>
      <c r="AZ289" s="260"/>
      <c r="BA289" s="260"/>
      <c r="BB289" s="260"/>
      <c r="BC289" s="260"/>
      <c r="BD289" s="260"/>
      <c r="BE289" s="260"/>
      <c r="BF289" s="260"/>
      <c r="BG289" s="210"/>
      <c r="BH289" s="210"/>
      <c r="BI289" s="210"/>
    </row>
    <row r="290" spans="1:61" x14ac:dyDescent="0.25">
      <c r="A290" s="171" t="s">
        <v>91</v>
      </c>
      <c r="B290" s="164"/>
      <c r="C290" s="299" t="s">
        <v>628</v>
      </c>
      <c r="D290" s="166"/>
      <c r="E290" s="168"/>
      <c r="F290" s="167"/>
      <c r="G290" s="168"/>
      <c r="AO290" s="260"/>
      <c r="AP290" s="260"/>
      <c r="AQ290" s="260"/>
      <c r="AR290" s="260"/>
      <c r="AS290" s="260"/>
      <c r="AT290" s="260"/>
      <c r="AU290" s="260"/>
      <c r="AV290" s="260"/>
      <c r="AW290" s="260"/>
      <c r="AX290" s="260"/>
      <c r="AY290" s="260"/>
      <c r="AZ290" s="260"/>
      <c r="BA290" s="260"/>
      <c r="BB290" s="260"/>
      <c r="BC290" s="260"/>
      <c r="BD290" s="260"/>
      <c r="BE290" s="260"/>
      <c r="BF290" s="260"/>
      <c r="BG290" s="210"/>
      <c r="BH290" s="210"/>
      <c r="BI290" s="210"/>
    </row>
    <row r="291" spans="1:61" x14ac:dyDescent="0.25">
      <c r="A291" s="171" t="s">
        <v>91</v>
      </c>
      <c r="B291" s="164"/>
      <c r="C291" s="299" t="s">
        <v>628</v>
      </c>
      <c r="D291" s="166"/>
      <c r="E291" s="168"/>
      <c r="F291" s="167"/>
      <c r="G291" s="168"/>
      <c r="AO291" s="260"/>
      <c r="AP291" s="260"/>
      <c r="AQ291" s="260"/>
      <c r="AR291" s="260"/>
      <c r="AS291" s="260"/>
      <c r="AT291" s="260"/>
      <c r="AU291" s="260"/>
      <c r="AV291" s="260"/>
      <c r="AW291" s="260"/>
      <c r="AX291" s="260"/>
      <c r="AY291" s="260"/>
      <c r="AZ291" s="260"/>
      <c r="BA291" s="260"/>
      <c r="BB291" s="260"/>
      <c r="BC291" s="260"/>
      <c r="BD291" s="260"/>
      <c r="BE291" s="260"/>
      <c r="BF291" s="260"/>
      <c r="BG291" s="210"/>
      <c r="BH291" s="210"/>
      <c r="BI291" s="210"/>
    </row>
    <row r="292" spans="1:61" x14ac:dyDescent="0.25">
      <c r="A292" s="171" t="s">
        <v>91</v>
      </c>
      <c r="B292" s="164"/>
      <c r="C292" s="299" t="s">
        <v>628</v>
      </c>
      <c r="D292" s="166"/>
      <c r="E292" s="168"/>
      <c r="F292" s="167"/>
      <c r="G292" s="168"/>
      <c r="AO292" s="260"/>
      <c r="AP292" s="260"/>
      <c r="AQ292" s="260"/>
      <c r="AR292" s="260"/>
      <c r="AS292" s="260"/>
      <c r="AT292" s="260"/>
      <c r="AU292" s="260"/>
      <c r="AV292" s="260"/>
      <c r="AW292" s="260"/>
      <c r="AX292" s="260"/>
      <c r="AY292" s="260"/>
      <c r="AZ292" s="260"/>
      <c r="BA292" s="260"/>
      <c r="BB292" s="260"/>
      <c r="BC292" s="260"/>
      <c r="BD292" s="260"/>
      <c r="BE292" s="260"/>
      <c r="BF292" s="260"/>
      <c r="BG292" s="210"/>
      <c r="BH292" s="210"/>
      <c r="BI292" s="210"/>
    </row>
    <row r="293" spans="1:61" x14ac:dyDescent="0.25">
      <c r="A293" s="171" t="s">
        <v>91</v>
      </c>
      <c r="B293" s="164"/>
      <c r="C293" s="299" t="s">
        <v>628</v>
      </c>
      <c r="D293" s="166"/>
      <c r="E293" s="168"/>
      <c r="F293" s="167"/>
      <c r="G293" s="168"/>
      <c r="AO293" s="260"/>
      <c r="AP293" s="260"/>
      <c r="AQ293" s="260"/>
      <c r="AR293" s="260"/>
      <c r="AS293" s="260"/>
      <c r="AT293" s="260"/>
      <c r="AU293" s="260"/>
      <c r="AV293" s="260"/>
      <c r="AW293" s="260"/>
      <c r="AX293" s="260"/>
      <c r="AY293" s="260"/>
      <c r="AZ293" s="260"/>
      <c r="BA293" s="260"/>
      <c r="BB293" s="260"/>
      <c r="BC293" s="260"/>
      <c r="BD293" s="260"/>
      <c r="BE293" s="260"/>
      <c r="BF293" s="260"/>
      <c r="BG293" s="210"/>
      <c r="BH293" s="210"/>
      <c r="BI293" s="210"/>
    </row>
    <row r="294" spans="1:61" x14ac:dyDescent="0.25">
      <c r="A294" s="171" t="s">
        <v>91</v>
      </c>
      <c r="B294" s="164"/>
      <c r="C294" s="299" t="s">
        <v>628</v>
      </c>
      <c r="D294" s="166"/>
      <c r="E294" s="168"/>
      <c r="F294" s="167"/>
      <c r="G294" s="168"/>
      <c r="AO294" s="260"/>
      <c r="AP294" s="260"/>
      <c r="AQ294" s="260"/>
      <c r="AR294" s="260"/>
      <c r="AS294" s="260"/>
      <c r="AT294" s="260"/>
      <c r="AU294" s="260"/>
      <c r="AV294" s="260"/>
      <c r="AW294" s="260"/>
      <c r="AX294" s="260"/>
      <c r="AY294" s="260"/>
      <c r="AZ294" s="260"/>
      <c r="BA294" s="260"/>
      <c r="BB294" s="260"/>
      <c r="BC294" s="260"/>
      <c r="BD294" s="260"/>
      <c r="BE294" s="260"/>
      <c r="BF294" s="260"/>
      <c r="BG294" s="210"/>
      <c r="BH294" s="210"/>
      <c r="BI294" s="210"/>
    </row>
    <row r="295" spans="1:61" x14ac:dyDescent="0.25">
      <c r="A295" s="171" t="s">
        <v>91</v>
      </c>
      <c r="B295" s="164"/>
      <c r="C295" s="299" t="s">
        <v>628</v>
      </c>
      <c r="D295" s="166"/>
      <c r="E295" s="168"/>
      <c r="F295" s="167"/>
      <c r="G295" s="168"/>
      <c r="AO295" s="260"/>
      <c r="AP295" s="260"/>
      <c r="AQ295" s="260"/>
      <c r="AR295" s="260"/>
      <c r="AS295" s="260"/>
      <c r="AT295" s="260"/>
      <c r="AU295" s="260"/>
      <c r="AV295" s="260"/>
      <c r="AW295" s="260"/>
      <c r="AX295" s="260"/>
      <c r="AY295" s="260"/>
      <c r="AZ295" s="260"/>
      <c r="BA295" s="260"/>
      <c r="BB295" s="260"/>
      <c r="BC295" s="260"/>
      <c r="BD295" s="260"/>
      <c r="BE295" s="260"/>
      <c r="BF295" s="260"/>
      <c r="BG295" s="210"/>
      <c r="BH295" s="210"/>
      <c r="BI295" s="210"/>
    </row>
    <row r="296" spans="1:61" x14ac:dyDescent="0.25">
      <c r="A296" s="171" t="s">
        <v>91</v>
      </c>
      <c r="B296" s="164"/>
      <c r="C296" s="299" t="s">
        <v>628</v>
      </c>
      <c r="D296" s="166"/>
      <c r="E296" s="168"/>
      <c r="F296" s="167"/>
      <c r="G296" s="168"/>
      <c r="AO296" s="260"/>
      <c r="AP296" s="260"/>
      <c r="AQ296" s="260"/>
      <c r="AR296" s="260"/>
      <c r="AS296" s="260"/>
      <c r="AT296" s="260"/>
      <c r="AU296" s="260"/>
      <c r="AV296" s="260"/>
      <c r="AW296" s="260"/>
      <c r="AX296" s="260"/>
      <c r="AY296" s="260"/>
      <c r="AZ296" s="260"/>
      <c r="BA296" s="260"/>
      <c r="BB296" s="260"/>
      <c r="BC296" s="260"/>
      <c r="BD296" s="260"/>
      <c r="BE296" s="260"/>
      <c r="BF296" s="260"/>
      <c r="BG296" s="210"/>
      <c r="BH296" s="210"/>
      <c r="BI296" s="210"/>
    </row>
    <row r="297" spans="1:61" x14ac:dyDescent="0.25">
      <c r="A297" s="171" t="s">
        <v>91</v>
      </c>
      <c r="B297" s="164"/>
      <c r="C297" s="299" t="s">
        <v>628</v>
      </c>
      <c r="D297" s="166"/>
      <c r="E297" s="168"/>
      <c r="F297" s="167"/>
      <c r="G297" s="168"/>
      <c r="AO297" s="260"/>
      <c r="AP297" s="260"/>
      <c r="AQ297" s="260"/>
      <c r="AR297" s="260"/>
      <c r="AS297" s="260"/>
      <c r="AT297" s="260"/>
      <c r="AU297" s="260"/>
      <c r="AV297" s="260"/>
      <c r="AW297" s="260"/>
      <c r="AX297" s="260"/>
      <c r="AY297" s="260"/>
      <c r="AZ297" s="260"/>
      <c r="BA297" s="260"/>
      <c r="BB297" s="260"/>
      <c r="BC297" s="260"/>
      <c r="BD297" s="260"/>
      <c r="BE297" s="260"/>
      <c r="BF297" s="260"/>
      <c r="BG297" s="210"/>
      <c r="BH297" s="210"/>
      <c r="BI297" s="210"/>
    </row>
    <row r="298" spans="1:61" x14ac:dyDescent="0.25">
      <c r="A298" s="171" t="s">
        <v>91</v>
      </c>
      <c r="B298" s="164"/>
      <c r="C298" s="299" t="s">
        <v>628</v>
      </c>
      <c r="D298" s="166"/>
      <c r="E298" s="168"/>
      <c r="F298" s="167"/>
      <c r="G298" s="168"/>
      <c r="AO298" s="260"/>
      <c r="AP298" s="260"/>
      <c r="AQ298" s="260"/>
      <c r="AR298" s="260"/>
      <c r="AS298" s="260"/>
      <c r="AT298" s="260"/>
      <c r="AU298" s="260"/>
      <c r="AV298" s="260"/>
      <c r="AW298" s="260"/>
      <c r="AX298" s="260"/>
      <c r="AY298" s="260"/>
      <c r="AZ298" s="260"/>
      <c r="BA298" s="260"/>
      <c r="BB298" s="260"/>
      <c r="BC298" s="260"/>
      <c r="BD298" s="260"/>
      <c r="BE298" s="260"/>
      <c r="BF298" s="260"/>
      <c r="BG298" s="210"/>
      <c r="BH298" s="210"/>
      <c r="BI298" s="210"/>
    </row>
    <row r="299" spans="1:61" x14ac:dyDescent="0.25">
      <c r="A299" s="171" t="s">
        <v>91</v>
      </c>
      <c r="B299" s="164"/>
      <c r="C299" s="299" t="s">
        <v>628</v>
      </c>
      <c r="D299" s="166"/>
      <c r="E299" s="168"/>
      <c r="F299" s="167"/>
      <c r="G299" s="168"/>
      <c r="AO299" s="260"/>
      <c r="AP299" s="260"/>
      <c r="AQ299" s="260"/>
      <c r="AR299" s="260"/>
      <c r="AS299" s="260"/>
      <c r="AT299" s="260"/>
      <c r="AU299" s="260"/>
      <c r="AV299" s="260"/>
      <c r="AW299" s="260"/>
      <c r="AX299" s="260"/>
      <c r="AY299" s="260"/>
      <c r="AZ299" s="260"/>
      <c r="BA299" s="260"/>
      <c r="BB299" s="260"/>
      <c r="BC299" s="260"/>
      <c r="BD299" s="260"/>
      <c r="BE299" s="260"/>
      <c r="BF299" s="260"/>
      <c r="BG299" s="210"/>
      <c r="BH299" s="210"/>
      <c r="BI299" s="210"/>
    </row>
    <row r="300" spans="1:61" x14ac:dyDescent="0.25">
      <c r="A300" s="171" t="s">
        <v>91</v>
      </c>
      <c r="B300" s="164"/>
      <c r="C300" s="299" t="s">
        <v>628</v>
      </c>
      <c r="D300" s="166"/>
      <c r="E300" s="168"/>
      <c r="F300" s="167"/>
      <c r="G300" s="168"/>
      <c r="AO300" s="260"/>
      <c r="AP300" s="260"/>
      <c r="AQ300" s="260"/>
      <c r="AR300" s="260"/>
      <c r="AS300" s="260"/>
      <c r="AT300" s="260"/>
      <c r="AU300" s="260"/>
      <c r="AV300" s="260"/>
      <c r="AW300" s="260"/>
      <c r="AX300" s="260"/>
      <c r="AY300" s="260"/>
      <c r="AZ300" s="260"/>
      <c r="BA300" s="260"/>
      <c r="BB300" s="260"/>
      <c r="BC300" s="260"/>
      <c r="BD300" s="260"/>
      <c r="BE300" s="260"/>
      <c r="BF300" s="260"/>
      <c r="BG300" s="210"/>
      <c r="BH300" s="210"/>
      <c r="BI300" s="210"/>
    </row>
    <row r="301" spans="1:61" x14ac:dyDescent="0.25">
      <c r="A301" s="171" t="s">
        <v>91</v>
      </c>
      <c r="B301" s="164"/>
      <c r="C301" s="299" t="s">
        <v>628</v>
      </c>
      <c r="D301" s="166"/>
      <c r="E301" s="168"/>
      <c r="F301" s="167"/>
      <c r="G301" s="168"/>
      <c r="AO301" s="260"/>
      <c r="AP301" s="260"/>
      <c r="AQ301" s="260"/>
      <c r="AR301" s="260"/>
      <c r="AS301" s="260"/>
      <c r="AT301" s="260"/>
      <c r="AU301" s="260"/>
      <c r="AV301" s="260"/>
      <c r="AW301" s="260"/>
      <c r="AX301" s="260"/>
      <c r="AY301" s="260"/>
      <c r="AZ301" s="260"/>
      <c r="BA301" s="260"/>
      <c r="BB301" s="260"/>
      <c r="BC301" s="260"/>
      <c r="BD301" s="260"/>
      <c r="BE301" s="260"/>
      <c r="BF301" s="260"/>
      <c r="BG301" s="210"/>
      <c r="BH301" s="210"/>
      <c r="BI301" s="210"/>
    </row>
    <row r="302" spans="1:61" x14ac:dyDescent="0.25">
      <c r="A302" s="171" t="s">
        <v>91</v>
      </c>
      <c r="B302" s="164"/>
      <c r="C302" s="299" t="s">
        <v>628</v>
      </c>
      <c r="D302" s="166"/>
      <c r="E302" s="168"/>
      <c r="F302" s="167"/>
      <c r="G302" s="168"/>
      <c r="AO302" s="260"/>
      <c r="AP302" s="260"/>
      <c r="AQ302" s="260"/>
      <c r="AR302" s="260"/>
      <c r="AS302" s="260"/>
      <c r="AT302" s="260"/>
      <c r="AU302" s="260"/>
      <c r="AV302" s="260"/>
      <c r="AW302" s="260"/>
      <c r="AX302" s="260"/>
      <c r="AY302" s="260"/>
      <c r="AZ302" s="260"/>
      <c r="BA302" s="260"/>
      <c r="BB302" s="260"/>
      <c r="BC302" s="260"/>
      <c r="BD302" s="260"/>
      <c r="BE302" s="260"/>
      <c r="BF302" s="260"/>
      <c r="BG302" s="210"/>
      <c r="BH302" s="210"/>
      <c r="BI302" s="210"/>
    </row>
    <row r="303" spans="1:61" x14ac:dyDescent="0.25">
      <c r="A303" s="171" t="s">
        <v>91</v>
      </c>
      <c r="B303" s="164"/>
      <c r="C303" s="299" t="s">
        <v>628</v>
      </c>
      <c r="D303" s="166"/>
      <c r="E303" s="168"/>
      <c r="F303" s="167"/>
      <c r="G303" s="168"/>
      <c r="AO303" s="260"/>
      <c r="AP303" s="260"/>
      <c r="AQ303" s="260"/>
      <c r="AR303" s="260"/>
      <c r="AS303" s="260"/>
      <c r="AT303" s="260"/>
      <c r="AU303" s="260"/>
      <c r="AV303" s="260"/>
      <c r="AW303" s="260"/>
      <c r="AX303" s="260"/>
      <c r="AY303" s="260"/>
      <c r="AZ303" s="260"/>
      <c r="BA303" s="260"/>
      <c r="BB303" s="260"/>
      <c r="BC303" s="260"/>
      <c r="BD303" s="260"/>
      <c r="BE303" s="260"/>
      <c r="BF303" s="260"/>
      <c r="BG303" s="210"/>
      <c r="BH303" s="210"/>
      <c r="BI303" s="210"/>
    </row>
    <row r="304" spans="1:61" x14ac:dyDescent="0.25">
      <c r="A304" s="171" t="s">
        <v>91</v>
      </c>
      <c r="B304" s="164"/>
      <c r="C304" s="299" t="s">
        <v>628</v>
      </c>
      <c r="D304" s="166"/>
      <c r="E304" s="168"/>
      <c r="F304" s="167"/>
      <c r="G304" s="168"/>
      <c r="AO304" s="260"/>
      <c r="AP304" s="260"/>
      <c r="AQ304" s="260"/>
      <c r="AR304" s="260"/>
      <c r="AS304" s="260"/>
      <c r="AT304" s="260"/>
      <c r="AU304" s="260"/>
      <c r="AV304" s="260"/>
      <c r="AW304" s="260"/>
      <c r="AX304" s="260"/>
      <c r="AY304" s="260"/>
      <c r="AZ304" s="260"/>
      <c r="BA304" s="260"/>
      <c r="BB304" s="260"/>
      <c r="BC304" s="260"/>
      <c r="BD304" s="260"/>
      <c r="BE304" s="260"/>
      <c r="BF304" s="260"/>
      <c r="BG304" s="210"/>
      <c r="BH304" s="210"/>
      <c r="BI304" s="210"/>
    </row>
    <row r="305" spans="1:61" x14ac:dyDescent="0.25">
      <c r="A305" s="171" t="s">
        <v>91</v>
      </c>
      <c r="B305" s="164"/>
      <c r="C305" s="299" t="s">
        <v>628</v>
      </c>
      <c r="D305" s="166"/>
      <c r="E305" s="168"/>
      <c r="F305" s="167"/>
      <c r="G305" s="168"/>
      <c r="AO305" s="260"/>
      <c r="AP305" s="260"/>
      <c r="AQ305" s="260"/>
      <c r="AR305" s="260"/>
      <c r="AS305" s="260"/>
      <c r="AT305" s="260"/>
      <c r="AU305" s="260"/>
      <c r="AV305" s="260"/>
      <c r="AW305" s="260"/>
      <c r="AX305" s="260"/>
      <c r="AY305" s="260"/>
      <c r="AZ305" s="260"/>
      <c r="BA305" s="260"/>
      <c r="BB305" s="260"/>
      <c r="BC305" s="260"/>
      <c r="BD305" s="260"/>
      <c r="BE305" s="260"/>
      <c r="BF305" s="260"/>
      <c r="BG305" s="210"/>
      <c r="BH305" s="210"/>
      <c r="BI305" s="210"/>
    </row>
    <row r="306" spans="1:61" x14ac:dyDescent="0.25">
      <c r="A306" s="171" t="s">
        <v>91</v>
      </c>
      <c r="B306" s="164"/>
      <c r="C306" s="299" t="s">
        <v>628</v>
      </c>
      <c r="D306" s="166"/>
      <c r="E306" s="168"/>
      <c r="F306" s="167"/>
      <c r="G306" s="168"/>
      <c r="AO306" s="260"/>
      <c r="AP306" s="260"/>
      <c r="AQ306" s="260"/>
      <c r="AR306" s="260"/>
      <c r="AS306" s="260"/>
      <c r="AT306" s="260"/>
      <c r="AU306" s="260"/>
      <c r="AV306" s="260"/>
      <c r="AW306" s="260"/>
      <c r="AX306" s="260"/>
      <c r="AY306" s="260"/>
      <c r="AZ306" s="260"/>
      <c r="BA306" s="260"/>
      <c r="BB306" s="260"/>
      <c r="BC306" s="260"/>
      <c r="BD306" s="260"/>
      <c r="BE306" s="260"/>
      <c r="BF306" s="260"/>
      <c r="BG306" s="210"/>
      <c r="BH306" s="210"/>
      <c r="BI306" s="210"/>
    </row>
    <row r="307" spans="1:61" x14ac:dyDescent="0.25">
      <c r="A307" s="171" t="s">
        <v>91</v>
      </c>
      <c r="B307" s="164"/>
      <c r="C307" s="299" t="s">
        <v>628</v>
      </c>
      <c r="D307" s="166"/>
      <c r="E307" s="168"/>
      <c r="F307" s="167"/>
      <c r="G307" s="168"/>
      <c r="AO307" s="260"/>
      <c r="AP307" s="260"/>
      <c r="AQ307" s="260"/>
      <c r="AR307" s="260"/>
      <c r="AS307" s="260"/>
      <c r="AT307" s="260"/>
      <c r="AU307" s="260"/>
      <c r="AV307" s="260"/>
      <c r="AW307" s="260"/>
      <c r="AX307" s="260"/>
      <c r="AY307" s="260"/>
      <c r="AZ307" s="260"/>
      <c r="BA307" s="260"/>
      <c r="BB307" s="260"/>
      <c r="BC307" s="260"/>
      <c r="BD307" s="260"/>
      <c r="BE307" s="260"/>
      <c r="BF307" s="260"/>
      <c r="BG307" s="210"/>
      <c r="BH307" s="210"/>
      <c r="BI307" s="210"/>
    </row>
    <row r="308" spans="1:61" x14ac:dyDescent="0.25">
      <c r="A308" s="171" t="s">
        <v>91</v>
      </c>
      <c r="B308" s="164"/>
      <c r="C308" s="299" t="s">
        <v>628</v>
      </c>
      <c r="D308" s="166"/>
      <c r="E308" s="168"/>
      <c r="F308" s="167"/>
      <c r="G308" s="168"/>
      <c r="AO308" s="260"/>
      <c r="AP308" s="260"/>
      <c r="AQ308" s="260"/>
      <c r="AR308" s="260"/>
      <c r="AS308" s="260"/>
      <c r="AT308" s="260"/>
      <c r="AU308" s="260"/>
      <c r="AV308" s="260"/>
      <c r="AW308" s="260"/>
      <c r="AX308" s="260"/>
      <c r="AY308" s="260"/>
      <c r="AZ308" s="260"/>
      <c r="BA308" s="260"/>
      <c r="BB308" s="260"/>
      <c r="BC308" s="260"/>
      <c r="BD308" s="260"/>
      <c r="BE308" s="260"/>
      <c r="BF308" s="260"/>
      <c r="BG308" s="210"/>
      <c r="BH308" s="210"/>
      <c r="BI308" s="210"/>
    </row>
    <row r="309" spans="1:61" x14ac:dyDescent="0.25">
      <c r="A309" s="171" t="s">
        <v>91</v>
      </c>
      <c r="B309" s="164"/>
      <c r="C309" s="299" t="s">
        <v>628</v>
      </c>
      <c r="D309" s="166"/>
      <c r="E309" s="168"/>
      <c r="F309" s="167"/>
      <c r="G309" s="168"/>
      <c r="AO309" s="260"/>
      <c r="AP309" s="260"/>
      <c r="AQ309" s="260"/>
      <c r="AR309" s="260"/>
      <c r="AS309" s="260"/>
      <c r="AT309" s="260"/>
      <c r="AU309" s="260"/>
      <c r="AV309" s="260"/>
      <c r="AW309" s="260"/>
      <c r="AX309" s="260"/>
      <c r="AY309" s="260"/>
      <c r="AZ309" s="260"/>
      <c r="BA309" s="260"/>
      <c r="BB309" s="260"/>
      <c r="BC309" s="260"/>
      <c r="BD309" s="260"/>
      <c r="BE309" s="260"/>
      <c r="BF309" s="260"/>
      <c r="BG309" s="210"/>
      <c r="BH309" s="210"/>
      <c r="BI309" s="210"/>
    </row>
    <row r="310" spans="1:61" x14ac:dyDescent="0.25">
      <c r="A310" s="171" t="s">
        <v>91</v>
      </c>
      <c r="B310" s="164"/>
      <c r="C310" s="299" t="s">
        <v>628</v>
      </c>
      <c r="D310" s="166"/>
      <c r="E310" s="168"/>
      <c r="F310" s="167"/>
      <c r="G310" s="168"/>
      <c r="AO310" s="260"/>
      <c r="AP310" s="260"/>
      <c r="AQ310" s="260"/>
      <c r="AR310" s="260"/>
      <c r="AS310" s="260"/>
      <c r="AT310" s="260"/>
      <c r="AU310" s="260"/>
      <c r="AV310" s="260"/>
      <c r="AW310" s="260"/>
      <c r="AX310" s="260"/>
      <c r="AY310" s="260"/>
      <c r="AZ310" s="260"/>
      <c r="BA310" s="260"/>
      <c r="BB310" s="260"/>
      <c r="BC310" s="260"/>
      <c r="BD310" s="260"/>
      <c r="BE310" s="260"/>
      <c r="BF310" s="260"/>
      <c r="BG310" s="210"/>
      <c r="BH310" s="210"/>
      <c r="BI310" s="210"/>
    </row>
    <row r="311" spans="1:61" x14ac:dyDescent="0.25">
      <c r="A311" s="171" t="s">
        <v>91</v>
      </c>
      <c r="B311" s="164"/>
      <c r="C311" s="299" t="s">
        <v>628</v>
      </c>
      <c r="D311" s="166"/>
      <c r="E311" s="168"/>
      <c r="F311" s="167"/>
      <c r="G311" s="168"/>
      <c r="AO311" s="260"/>
      <c r="AP311" s="260"/>
      <c r="AQ311" s="260"/>
      <c r="AR311" s="260"/>
      <c r="AS311" s="260"/>
      <c r="AT311" s="260"/>
      <c r="AU311" s="260"/>
      <c r="AV311" s="260"/>
      <c r="AW311" s="260"/>
      <c r="AX311" s="260"/>
      <c r="AY311" s="260"/>
      <c r="AZ311" s="260"/>
      <c r="BA311" s="260"/>
      <c r="BB311" s="260"/>
      <c r="BC311" s="260"/>
      <c r="BD311" s="260"/>
      <c r="BE311" s="260"/>
      <c r="BF311" s="260"/>
      <c r="BG311" s="210"/>
      <c r="BH311" s="210"/>
      <c r="BI311" s="210"/>
    </row>
    <row r="312" spans="1:61" x14ac:dyDescent="0.25">
      <c r="A312" s="171" t="s">
        <v>91</v>
      </c>
      <c r="B312" s="164"/>
      <c r="C312" s="299" t="s">
        <v>628</v>
      </c>
      <c r="D312" s="166"/>
      <c r="E312" s="168"/>
      <c r="F312" s="167"/>
      <c r="G312" s="168"/>
      <c r="AO312" s="260"/>
      <c r="AP312" s="260"/>
      <c r="AQ312" s="260"/>
      <c r="AR312" s="260"/>
      <c r="AS312" s="260"/>
      <c r="AT312" s="260"/>
      <c r="AU312" s="260"/>
      <c r="AV312" s="260"/>
      <c r="AW312" s="260"/>
      <c r="AX312" s="260"/>
      <c r="AY312" s="260"/>
      <c r="AZ312" s="260"/>
      <c r="BA312" s="260"/>
      <c r="BB312" s="260"/>
      <c r="BC312" s="260"/>
      <c r="BD312" s="260"/>
      <c r="BE312" s="260"/>
      <c r="BF312" s="260"/>
      <c r="BG312" s="210"/>
      <c r="BH312" s="210"/>
      <c r="BI312" s="210"/>
    </row>
    <row r="313" spans="1:61" x14ac:dyDescent="0.25">
      <c r="A313" s="171" t="s">
        <v>91</v>
      </c>
      <c r="B313" s="164"/>
      <c r="C313" s="299" t="s">
        <v>628</v>
      </c>
      <c r="D313" s="166"/>
      <c r="E313" s="168"/>
      <c r="F313" s="167"/>
      <c r="G313" s="168"/>
      <c r="AO313" s="260"/>
      <c r="AP313" s="260"/>
      <c r="AQ313" s="260"/>
      <c r="AR313" s="260"/>
      <c r="AS313" s="260"/>
      <c r="AT313" s="260"/>
      <c r="AU313" s="260"/>
      <c r="AV313" s="260"/>
      <c r="AW313" s="260"/>
      <c r="AX313" s="260"/>
      <c r="AY313" s="260"/>
      <c r="AZ313" s="260"/>
      <c r="BA313" s="260"/>
      <c r="BB313" s="260"/>
      <c r="BC313" s="260"/>
      <c r="BD313" s="260"/>
      <c r="BE313" s="260"/>
      <c r="BF313" s="260"/>
      <c r="BG313" s="210"/>
      <c r="BH313" s="210"/>
      <c r="BI313" s="210"/>
    </row>
    <row r="314" spans="1:61" x14ac:dyDescent="0.25">
      <c r="A314" s="171" t="s">
        <v>91</v>
      </c>
      <c r="B314" s="164"/>
      <c r="C314" s="299" t="s">
        <v>628</v>
      </c>
      <c r="D314" s="166"/>
      <c r="E314" s="168"/>
      <c r="F314" s="167"/>
      <c r="G314" s="168"/>
      <c r="AO314" s="260"/>
      <c r="AP314" s="260"/>
      <c r="AQ314" s="260"/>
      <c r="AR314" s="260"/>
      <c r="AS314" s="260"/>
      <c r="AT314" s="260"/>
      <c r="AU314" s="260"/>
      <c r="AV314" s="260"/>
      <c r="AW314" s="260"/>
      <c r="AX314" s="260"/>
      <c r="AY314" s="260"/>
      <c r="AZ314" s="260"/>
      <c r="BA314" s="260"/>
      <c r="BB314" s="260"/>
      <c r="BC314" s="260"/>
      <c r="BD314" s="260"/>
      <c r="BE314" s="260"/>
      <c r="BF314" s="260"/>
      <c r="BG314" s="210"/>
      <c r="BH314" s="210"/>
      <c r="BI314" s="210"/>
    </row>
    <row r="315" spans="1:61" x14ac:dyDescent="0.25">
      <c r="A315" s="171" t="s">
        <v>91</v>
      </c>
      <c r="B315" s="164"/>
      <c r="C315" s="299" t="s">
        <v>628</v>
      </c>
      <c r="D315" s="166"/>
      <c r="E315" s="168"/>
      <c r="F315" s="167"/>
      <c r="G315" s="168"/>
      <c r="AO315" s="260"/>
      <c r="AP315" s="260"/>
      <c r="AQ315" s="260"/>
      <c r="AR315" s="260"/>
      <c r="AS315" s="260"/>
      <c r="AT315" s="260"/>
      <c r="AU315" s="260"/>
      <c r="AV315" s="260"/>
      <c r="AW315" s="260"/>
      <c r="AX315" s="260"/>
      <c r="AY315" s="260"/>
      <c r="AZ315" s="260"/>
      <c r="BA315" s="260"/>
      <c r="BB315" s="260"/>
      <c r="BC315" s="260"/>
      <c r="BD315" s="260"/>
      <c r="BE315" s="260"/>
      <c r="BF315" s="260"/>
      <c r="BG315" s="210"/>
      <c r="BH315" s="210"/>
      <c r="BI315" s="210"/>
    </row>
    <row r="316" spans="1:61" x14ac:dyDescent="0.25">
      <c r="A316" s="171" t="s">
        <v>91</v>
      </c>
      <c r="B316" s="164"/>
      <c r="C316" s="299" t="s">
        <v>628</v>
      </c>
      <c r="D316" s="166"/>
      <c r="E316" s="168"/>
      <c r="F316" s="167"/>
      <c r="G316" s="168"/>
      <c r="AO316" s="260"/>
      <c r="AP316" s="260"/>
      <c r="AQ316" s="260"/>
      <c r="AR316" s="260"/>
      <c r="AS316" s="260"/>
      <c r="AT316" s="260"/>
      <c r="AU316" s="260"/>
      <c r="AV316" s="260"/>
      <c r="AW316" s="260"/>
      <c r="AX316" s="260"/>
      <c r="AY316" s="260"/>
      <c r="AZ316" s="260"/>
      <c r="BA316" s="260"/>
      <c r="BB316" s="260"/>
      <c r="BC316" s="260"/>
      <c r="BD316" s="260"/>
      <c r="BE316" s="260"/>
      <c r="BF316" s="260"/>
      <c r="BG316" s="210"/>
      <c r="BH316" s="210"/>
      <c r="BI316" s="210"/>
    </row>
    <row r="317" spans="1:61" x14ac:dyDescent="0.25">
      <c r="A317" s="171" t="s">
        <v>91</v>
      </c>
      <c r="B317" s="164"/>
      <c r="C317" s="299" t="s">
        <v>628</v>
      </c>
      <c r="D317" s="166"/>
      <c r="E317" s="168"/>
      <c r="F317" s="167"/>
      <c r="G317" s="168"/>
      <c r="AO317" s="260"/>
      <c r="AP317" s="260"/>
      <c r="AQ317" s="260"/>
      <c r="AR317" s="260"/>
      <c r="AS317" s="260"/>
      <c r="AT317" s="260"/>
      <c r="AU317" s="260"/>
      <c r="AV317" s="260"/>
      <c r="AW317" s="260"/>
      <c r="AX317" s="260"/>
      <c r="AY317" s="260"/>
      <c r="AZ317" s="260"/>
      <c r="BA317" s="260"/>
      <c r="BB317" s="260"/>
      <c r="BC317" s="260"/>
      <c r="BD317" s="260"/>
      <c r="BE317" s="260"/>
      <c r="BF317" s="260"/>
      <c r="BG317" s="210"/>
      <c r="BH317" s="210"/>
      <c r="BI317" s="210"/>
    </row>
    <row r="318" spans="1:61" x14ac:dyDescent="0.25">
      <c r="A318" s="171" t="s">
        <v>91</v>
      </c>
      <c r="B318" s="164"/>
      <c r="C318" s="299" t="s">
        <v>628</v>
      </c>
      <c r="D318" s="166"/>
      <c r="E318" s="168"/>
      <c r="F318" s="167"/>
      <c r="G318" s="168"/>
      <c r="AO318" s="260"/>
      <c r="AP318" s="260"/>
      <c r="AQ318" s="260"/>
      <c r="AR318" s="260"/>
      <c r="AS318" s="260"/>
      <c r="AT318" s="260"/>
      <c r="AU318" s="260"/>
      <c r="AV318" s="260"/>
      <c r="AW318" s="260"/>
      <c r="AX318" s="260"/>
      <c r="AY318" s="260"/>
      <c r="AZ318" s="260"/>
      <c r="BA318" s="260"/>
      <c r="BB318" s="260"/>
      <c r="BC318" s="260"/>
      <c r="BD318" s="260"/>
      <c r="BE318" s="260"/>
      <c r="BF318" s="260"/>
      <c r="BG318" s="210"/>
      <c r="BH318" s="210"/>
      <c r="BI318" s="210"/>
    </row>
    <row r="319" spans="1:61" x14ac:dyDescent="0.25">
      <c r="A319" s="171" t="s">
        <v>91</v>
      </c>
      <c r="B319" s="164"/>
      <c r="C319" s="299" t="s">
        <v>628</v>
      </c>
      <c r="D319" s="166"/>
      <c r="E319" s="168"/>
      <c r="F319" s="167"/>
      <c r="G319" s="168"/>
      <c r="AO319" s="260"/>
      <c r="AP319" s="260"/>
      <c r="AQ319" s="260"/>
      <c r="AR319" s="260"/>
      <c r="AS319" s="260"/>
      <c r="AT319" s="260"/>
      <c r="AU319" s="260"/>
      <c r="AV319" s="260"/>
      <c r="AW319" s="260"/>
      <c r="AX319" s="260"/>
      <c r="AY319" s="260"/>
      <c r="AZ319" s="260"/>
      <c r="BA319" s="260"/>
      <c r="BB319" s="260"/>
      <c r="BC319" s="260"/>
      <c r="BD319" s="260"/>
      <c r="BE319" s="260"/>
      <c r="BF319" s="260"/>
      <c r="BG319" s="210"/>
      <c r="BH319" s="210"/>
      <c r="BI319" s="210"/>
    </row>
    <row r="320" spans="1:61" x14ac:dyDescent="0.25">
      <c r="A320" s="171" t="s">
        <v>91</v>
      </c>
      <c r="B320" s="164"/>
      <c r="C320" s="299" t="s">
        <v>628</v>
      </c>
      <c r="D320" s="166"/>
      <c r="E320" s="168"/>
      <c r="F320" s="167"/>
      <c r="G320" s="168"/>
      <c r="AO320" s="260"/>
      <c r="AP320" s="260"/>
      <c r="AQ320" s="260"/>
      <c r="AR320" s="260"/>
      <c r="AS320" s="260"/>
      <c r="AT320" s="260"/>
      <c r="AU320" s="260"/>
      <c r="AV320" s="260"/>
      <c r="AW320" s="260"/>
      <c r="AX320" s="260"/>
      <c r="AY320" s="260"/>
      <c r="AZ320" s="260"/>
      <c r="BA320" s="260"/>
      <c r="BB320" s="260"/>
      <c r="BC320" s="260"/>
      <c r="BD320" s="260"/>
      <c r="BE320" s="260"/>
      <c r="BF320" s="260"/>
      <c r="BG320" s="210"/>
      <c r="BH320" s="210"/>
      <c r="BI320" s="210"/>
    </row>
    <row r="321" spans="1:61" x14ac:dyDescent="0.25">
      <c r="A321" s="171" t="s">
        <v>91</v>
      </c>
      <c r="B321" s="164"/>
      <c r="C321" s="299" t="s">
        <v>628</v>
      </c>
      <c r="D321" s="166"/>
      <c r="E321" s="168"/>
      <c r="F321" s="167"/>
      <c r="G321" s="168"/>
      <c r="AO321" s="260"/>
      <c r="AP321" s="260"/>
      <c r="AQ321" s="260"/>
      <c r="AR321" s="260"/>
      <c r="AS321" s="260"/>
      <c r="AT321" s="260"/>
      <c r="AU321" s="260"/>
      <c r="AV321" s="260"/>
      <c r="AW321" s="260"/>
      <c r="AX321" s="260"/>
      <c r="AY321" s="260"/>
      <c r="AZ321" s="260"/>
      <c r="BA321" s="260"/>
      <c r="BB321" s="260"/>
      <c r="BC321" s="260"/>
      <c r="BD321" s="260"/>
      <c r="BE321" s="260"/>
      <c r="BF321" s="260"/>
      <c r="BG321" s="210"/>
      <c r="BH321" s="210"/>
      <c r="BI321" s="210"/>
    </row>
    <row r="322" spans="1:61" x14ac:dyDescent="0.25">
      <c r="A322" s="171" t="s">
        <v>91</v>
      </c>
      <c r="B322" s="164"/>
      <c r="C322" s="299" t="s">
        <v>628</v>
      </c>
      <c r="D322" s="166"/>
      <c r="E322" s="168"/>
      <c r="F322" s="167"/>
      <c r="G322" s="168"/>
      <c r="AO322" s="260"/>
      <c r="AP322" s="260"/>
      <c r="AQ322" s="260"/>
      <c r="AR322" s="260"/>
      <c r="AS322" s="260"/>
      <c r="AT322" s="260"/>
      <c r="AU322" s="260"/>
      <c r="AV322" s="260"/>
      <c r="AW322" s="260"/>
      <c r="AX322" s="260"/>
      <c r="AY322" s="260"/>
      <c r="AZ322" s="260"/>
      <c r="BA322" s="260"/>
      <c r="BB322" s="260"/>
      <c r="BC322" s="260"/>
      <c r="BD322" s="260"/>
      <c r="BE322" s="260"/>
      <c r="BF322" s="260"/>
      <c r="BG322" s="210"/>
      <c r="BH322" s="210"/>
      <c r="BI322" s="210"/>
    </row>
    <row r="323" spans="1:61" x14ac:dyDescent="0.25">
      <c r="A323" s="171" t="s">
        <v>91</v>
      </c>
      <c r="B323" s="164"/>
      <c r="C323" s="299" t="s">
        <v>628</v>
      </c>
      <c r="D323" s="166"/>
      <c r="E323" s="168"/>
      <c r="F323" s="167"/>
      <c r="G323" s="168"/>
      <c r="AO323" s="260"/>
      <c r="AP323" s="260"/>
      <c r="AQ323" s="260"/>
      <c r="AR323" s="260"/>
      <c r="AS323" s="260"/>
      <c r="AT323" s="260"/>
      <c r="AU323" s="260"/>
      <c r="AV323" s="260"/>
      <c r="AW323" s="260"/>
      <c r="AX323" s="260"/>
      <c r="AY323" s="260"/>
      <c r="AZ323" s="260"/>
      <c r="BA323" s="260"/>
      <c r="BB323" s="260"/>
      <c r="BC323" s="260"/>
      <c r="BD323" s="260"/>
      <c r="BE323" s="260"/>
      <c r="BF323" s="260"/>
      <c r="BG323" s="210"/>
      <c r="BH323" s="210"/>
      <c r="BI323" s="210"/>
    </row>
    <row r="324" spans="1:61" x14ac:dyDescent="0.25">
      <c r="A324" s="171" t="s">
        <v>91</v>
      </c>
      <c r="B324" s="164"/>
      <c r="C324" s="299" t="s">
        <v>628</v>
      </c>
      <c r="D324" s="166"/>
      <c r="E324" s="168"/>
      <c r="F324" s="167"/>
      <c r="G324" s="168"/>
      <c r="AO324" s="260"/>
      <c r="AP324" s="260"/>
      <c r="AQ324" s="260"/>
      <c r="AR324" s="260"/>
      <c r="AS324" s="260"/>
      <c r="AT324" s="260"/>
      <c r="AU324" s="260"/>
      <c r="AV324" s="260"/>
      <c r="AW324" s="260"/>
      <c r="AX324" s="260"/>
      <c r="AY324" s="260"/>
      <c r="AZ324" s="260"/>
      <c r="BA324" s="260"/>
      <c r="BB324" s="260"/>
      <c r="BC324" s="260"/>
      <c r="BD324" s="260"/>
      <c r="BE324" s="260"/>
      <c r="BF324" s="260"/>
      <c r="BG324" s="210"/>
      <c r="BH324" s="210"/>
      <c r="BI324" s="210"/>
    </row>
    <row r="325" spans="1:61" x14ac:dyDescent="0.25">
      <c r="A325" s="171" t="s">
        <v>91</v>
      </c>
      <c r="B325" s="164"/>
      <c r="C325" s="299" t="s">
        <v>628</v>
      </c>
      <c r="D325" s="166"/>
      <c r="E325" s="168"/>
      <c r="F325" s="167"/>
      <c r="G325" s="168"/>
      <c r="AO325" s="260"/>
      <c r="AP325" s="260"/>
      <c r="AQ325" s="260"/>
      <c r="AR325" s="260"/>
      <c r="AS325" s="260"/>
      <c r="AT325" s="260"/>
      <c r="AU325" s="260"/>
      <c r="AV325" s="260"/>
      <c r="AW325" s="260"/>
      <c r="AX325" s="260"/>
      <c r="AY325" s="260"/>
      <c r="AZ325" s="260"/>
      <c r="BA325" s="260"/>
      <c r="BB325" s="260"/>
      <c r="BC325" s="260"/>
      <c r="BD325" s="260"/>
      <c r="BE325" s="260"/>
      <c r="BF325" s="260"/>
      <c r="BG325" s="210"/>
      <c r="BH325" s="210"/>
      <c r="BI325" s="210"/>
    </row>
    <row r="326" spans="1:61" x14ac:dyDescent="0.25">
      <c r="A326" s="171" t="s">
        <v>91</v>
      </c>
      <c r="B326" s="164"/>
      <c r="C326" s="299" t="s">
        <v>628</v>
      </c>
      <c r="D326" s="166"/>
      <c r="E326" s="168"/>
      <c r="F326" s="167"/>
      <c r="G326" s="168"/>
      <c r="AO326" s="260"/>
      <c r="AP326" s="260"/>
      <c r="AQ326" s="260"/>
      <c r="AR326" s="260"/>
      <c r="AS326" s="260"/>
      <c r="AT326" s="260"/>
      <c r="AU326" s="260"/>
      <c r="AV326" s="260"/>
      <c r="AW326" s="260"/>
      <c r="AX326" s="260"/>
      <c r="AY326" s="260"/>
      <c r="AZ326" s="260"/>
      <c r="BA326" s="260"/>
      <c r="BB326" s="260"/>
      <c r="BC326" s="260"/>
      <c r="BD326" s="260"/>
      <c r="BE326" s="260"/>
      <c r="BF326" s="260"/>
      <c r="BG326" s="210"/>
      <c r="BH326" s="210"/>
      <c r="BI326" s="210"/>
    </row>
    <row r="327" spans="1:61" x14ac:dyDescent="0.25">
      <c r="A327" s="171" t="s">
        <v>91</v>
      </c>
      <c r="B327" s="164"/>
      <c r="C327" s="299" t="s">
        <v>628</v>
      </c>
      <c r="D327" s="166"/>
      <c r="E327" s="168"/>
      <c r="F327" s="167"/>
      <c r="G327" s="168"/>
      <c r="AO327" s="260"/>
      <c r="AP327" s="260"/>
      <c r="AQ327" s="260"/>
      <c r="AR327" s="260"/>
      <c r="AS327" s="260"/>
      <c r="AT327" s="260"/>
      <c r="AU327" s="260"/>
      <c r="AV327" s="260"/>
      <c r="AW327" s="260"/>
      <c r="AX327" s="260"/>
      <c r="AY327" s="260"/>
      <c r="AZ327" s="260"/>
      <c r="BA327" s="260"/>
      <c r="BB327" s="260"/>
      <c r="BC327" s="260"/>
      <c r="BD327" s="260"/>
      <c r="BE327" s="260"/>
      <c r="BF327" s="260"/>
      <c r="BG327" s="210"/>
      <c r="BH327" s="210"/>
      <c r="BI327" s="210"/>
    </row>
    <row r="328" spans="1:61" x14ac:dyDescent="0.25">
      <c r="A328" s="171" t="s">
        <v>91</v>
      </c>
      <c r="B328" s="164"/>
      <c r="C328" s="299" t="s">
        <v>628</v>
      </c>
      <c r="D328" s="166"/>
      <c r="E328" s="168"/>
      <c r="F328" s="167"/>
      <c r="G328" s="168"/>
      <c r="AO328" s="260"/>
      <c r="AP328" s="260"/>
      <c r="AQ328" s="260"/>
      <c r="AR328" s="260"/>
      <c r="AS328" s="260"/>
      <c r="AT328" s="260"/>
      <c r="AU328" s="260"/>
      <c r="AV328" s="260"/>
      <c r="AW328" s="260"/>
      <c r="AX328" s="260"/>
      <c r="AY328" s="260"/>
      <c r="AZ328" s="260"/>
      <c r="BA328" s="260"/>
      <c r="BB328" s="260"/>
      <c r="BC328" s="260"/>
      <c r="BD328" s="260"/>
      <c r="BE328" s="260"/>
      <c r="BF328" s="260"/>
      <c r="BG328" s="210"/>
      <c r="BH328" s="210"/>
      <c r="BI328" s="210"/>
    </row>
    <row r="329" spans="1:61" x14ac:dyDescent="0.25">
      <c r="A329" s="171" t="s">
        <v>91</v>
      </c>
      <c r="B329" s="164"/>
      <c r="C329" s="299" t="s">
        <v>628</v>
      </c>
      <c r="D329" s="166"/>
      <c r="E329" s="168"/>
      <c r="F329" s="167"/>
      <c r="G329" s="168"/>
      <c r="AO329" s="260"/>
      <c r="AP329" s="260"/>
      <c r="AQ329" s="260"/>
      <c r="AR329" s="260"/>
      <c r="AS329" s="260"/>
      <c r="AT329" s="260"/>
      <c r="AU329" s="260"/>
      <c r="AV329" s="260"/>
      <c r="AW329" s="260"/>
      <c r="AX329" s="260"/>
      <c r="AY329" s="260"/>
      <c r="AZ329" s="260"/>
      <c r="BA329" s="260"/>
      <c r="BB329" s="260"/>
      <c r="BC329" s="260"/>
      <c r="BD329" s="260"/>
      <c r="BE329" s="260"/>
      <c r="BF329" s="260"/>
      <c r="BG329" s="210"/>
      <c r="BH329" s="210"/>
      <c r="BI329" s="210"/>
    </row>
    <row r="330" spans="1:61" x14ac:dyDescent="0.25">
      <c r="A330" s="171" t="s">
        <v>91</v>
      </c>
      <c r="B330" s="164"/>
      <c r="C330" s="299" t="s">
        <v>628</v>
      </c>
      <c r="D330" s="166"/>
      <c r="E330" s="168"/>
      <c r="F330" s="167"/>
      <c r="G330" s="168"/>
      <c r="AO330" s="260"/>
      <c r="AP330" s="260"/>
      <c r="AQ330" s="260"/>
      <c r="AR330" s="260"/>
      <c r="AS330" s="260"/>
      <c r="AT330" s="260"/>
      <c r="AU330" s="260"/>
      <c r="AV330" s="260"/>
      <c r="AW330" s="260"/>
      <c r="AX330" s="260"/>
      <c r="AY330" s="260"/>
      <c r="AZ330" s="260"/>
      <c r="BA330" s="260"/>
      <c r="BB330" s="260"/>
      <c r="BC330" s="260"/>
      <c r="BD330" s="260"/>
      <c r="BE330" s="260"/>
      <c r="BF330" s="260"/>
      <c r="BG330" s="210"/>
      <c r="BH330" s="210"/>
      <c r="BI330" s="210"/>
    </row>
    <row r="331" spans="1:61" x14ac:dyDescent="0.25">
      <c r="A331" s="171" t="s">
        <v>91</v>
      </c>
      <c r="B331" s="164"/>
      <c r="C331" s="299" t="s">
        <v>628</v>
      </c>
      <c r="D331" s="166"/>
      <c r="E331" s="168"/>
      <c r="F331" s="167"/>
      <c r="G331" s="168"/>
      <c r="AO331" s="260"/>
      <c r="AP331" s="260"/>
      <c r="AQ331" s="260"/>
      <c r="AR331" s="260"/>
      <c r="AS331" s="260"/>
      <c r="AT331" s="260"/>
      <c r="AU331" s="260"/>
      <c r="AV331" s="260"/>
      <c r="AW331" s="260"/>
      <c r="AX331" s="260"/>
      <c r="AY331" s="260"/>
      <c r="AZ331" s="260"/>
      <c r="BA331" s="260"/>
      <c r="BB331" s="260"/>
      <c r="BC331" s="260"/>
      <c r="BD331" s="260"/>
      <c r="BE331" s="260"/>
      <c r="BF331" s="260"/>
      <c r="BG331" s="210"/>
      <c r="BH331" s="210"/>
      <c r="BI331" s="210"/>
    </row>
    <row r="332" spans="1:61" x14ac:dyDescent="0.25">
      <c r="A332" s="171" t="s">
        <v>91</v>
      </c>
      <c r="B332" s="164"/>
      <c r="C332" s="299" t="s">
        <v>628</v>
      </c>
      <c r="D332" s="166"/>
      <c r="E332" s="168"/>
      <c r="F332" s="167"/>
      <c r="G332" s="168"/>
      <c r="AO332" s="260"/>
      <c r="AP332" s="260"/>
      <c r="AQ332" s="260"/>
      <c r="AR332" s="260"/>
      <c r="AS332" s="260"/>
      <c r="AT332" s="260"/>
      <c r="AU332" s="260"/>
      <c r="AV332" s="260"/>
      <c r="AW332" s="260"/>
      <c r="AX332" s="260"/>
      <c r="AY332" s="260"/>
      <c r="AZ332" s="260"/>
      <c r="BA332" s="260"/>
      <c r="BB332" s="260"/>
      <c r="BC332" s="260"/>
      <c r="BD332" s="260"/>
      <c r="BE332" s="260"/>
      <c r="BF332" s="260"/>
      <c r="BG332" s="210"/>
      <c r="BH332" s="210"/>
      <c r="BI332" s="210"/>
    </row>
    <row r="333" spans="1:61" x14ac:dyDescent="0.25">
      <c r="A333" s="171" t="s">
        <v>91</v>
      </c>
      <c r="B333" s="164"/>
      <c r="C333" s="299" t="s">
        <v>628</v>
      </c>
      <c r="D333" s="166"/>
      <c r="E333" s="168"/>
      <c r="F333" s="167"/>
      <c r="G333" s="168"/>
      <c r="AO333" s="260"/>
      <c r="AP333" s="260"/>
      <c r="AQ333" s="260"/>
      <c r="AR333" s="260"/>
      <c r="AS333" s="260"/>
      <c r="AT333" s="260"/>
      <c r="AU333" s="260"/>
      <c r="AV333" s="260"/>
      <c r="AW333" s="260"/>
      <c r="AX333" s="260"/>
      <c r="AY333" s="260"/>
      <c r="AZ333" s="260"/>
      <c r="BA333" s="260"/>
      <c r="BB333" s="260"/>
      <c r="BC333" s="260"/>
      <c r="BD333" s="260"/>
      <c r="BE333" s="260"/>
      <c r="BF333" s="260"/>
      <c r="BG333" s="210"/>
      <c r="BH333" s="210"/>
      <c r="BI333" s="210"/>
    </row>
    <row r="334" spans="1:61" x14ac:dyDescent="0.25">
      <c r="A334" s="171" t="s">
        <v>91</v>
      </c>
      <c r="B334" s="164"/>
      <c r="C334" s="299" t="s">
        <v>628</v>
      </c>
      <c r="D334" s="166"/>
      <c r="E334" s="168"/>
      <c r="F334" s="167"/>
      <c r="G334" s="168"/>
      <c r="AO334" s="260"/>
      <c r="AP334" s="260"/>
      <c r="AQ334" s="260"/>
      <c r="AR334" s="260"/>
      <c r="AS334" s="260"/>
      <c r="AT334" s="260"/>
      <c r="AU334" s="260"/>
      <c r="AV334" s="260"/>
      <c r="AW334" s="260"/>
      <c r="AX334" s="260"/>
      <c r="AY334" s="260"/>
      <c r="AZ334" s="260"/>
      <c r="BA334" s="260"/>
      <c r="BB334" s="260"/>
      <c r="BC334" s="260"/>
      <c r="BD334" s="260"/>
      <c r="BE334" s="260"/>
      <c r="BF334" s="260"/>
      <c r="BG334" s="210"/>
      <c r="BH334" s="210"/>
      <c r="BI334" s="210"/>
    </row>
    <row r="335" spans="1:61" x14ac:dyDescent="0.25">
      <c r="A335" s="171" t="s">
        <v>91</v>
      </c>
      <c r="B335" s="164"/>
      <c r="C335" s="299" t="s">
        <v>628</v>
      </c>
      <c r="D335" s="166"/>
      <c r="E335" s="168"/>
      <c r="F335" s="167"/>
      <c r="G335" s="168"/>
      <c r="AO335" s="260"/>
      <c r="AP335" s="260"/>
      <c r="AQ335" s="260"/>
      <c r="AR335" s="260"/>
      <c r="AS335" s="260"/>
      <c r="AT335" s="260"/>
      <c r="AU335" s="260"/>
      <c r="AV335" s="260"/>
      <c r="AW335" s="260"/>
      <c r="AX335" s="260"/>
      <c r="AY335" s="260"/>
      <c r="AZ335" s="260"/>
      <c r="BA335" s="260"/>
      <c r="BB335" s="260"/>
      <c r="BC335" s="260"/>
      <c r="BD335" s="260"/>
      <c r="BE335" s="260"/>
      <c r="BF335" s="260"/>
      <c r="BG335" s="210"/>
      <c r="BH335" s="210"/>
      <c r="BI335" s="210"/>
    </row>
    <row r="336" spans="1:61" x14ac:dyDescent="0.25">
      <c r="A336" s="171" t="s">
        <v>91</v>
      </c>
      <c r="B336" s="164"/>
      <c r="C336" s="299" t="s">
        <v>628</v>
      </c>
      <c r="D336" s="166"/>
      <c r="E336" s="168"/>
      <c r="F336" s="167"/>
      <c r="G336" s="168"/>
      <c r="AO336" s="260"/>
      <c r="AP336" s="260"/>
      <c r="AQ336" s="260"/>
      <c r="AR336" s="260"/>
      <c r="AS336" s="260"/>
      <c r="AT336" s="260"/>
      <c r="AU336" s="260"/>
      <c r="AV336" s="260"/>
      <c r="AW336" s="260"/>
      <c r="AX336" s="260"/>
      <c r="AY336" s="260"/>
      <c r="AZ336" s="260"/>
      <c r="BA336" s="260"/>
      <c r="BB336" s="260"/>
      <c r="BC336" s="260"/>
      <c r="BD336" s="260"/>
      <c r="BE336" s="260"/>
      <c r="BF336" s="260"/>
      <c r="BG336" s="210"/>
      <c r="BH336" s="210"/>
      <c r="BI336" s="210"/>
    </row>
    <row r="337" spans="1:61" x14ac:dyDescent="0.25">
      <c r="A337" s="171" t="s">
        <v>91</v>
      </c>
      <c r="B337" s="164"/>
      <c r="C337" s="299" t="s">
        <v>628</v>
      </c>
      <c r="D337" s="166"/>
      <c r="E337" s="168"/>
      <c r="F337" s="167"/>
      <c r="G337" s="168"/>
      <c r="AO337" s="260"/>
      <c r="AP337" s="260"/>
      <c r="AQ337" s="260"/>
      <c r="AR337" s="260"/>
      <c r="AS337" s="260"/>
      <c r="AT337" s="260"/>
      <c r="AU337" s="260"/>
      <c r="AV337" s="260"/>
      <c r="AW337" s="260"/>
      <c r="AX337" s="260"/>
      <c r="AY337" s="260"/>
      <c r="AZ337" s="260"/>
      <c r="BA337" s="260"/>
      <c r="BB337" s="260"/>
      <c r="BC337" s="260"/>
      <c r="BD337" s="260"/>
      <c r="BE337" s="260"/>
      <c r="BF337" s="260"/>
      <c r="BG337" s="210"/>
      <c r="BH337" s="210"/>
      <c r="BI337" s="210"/>
    </row>
    <row r="338" spans="1:61" x14ac:dyDescent="0.25">
      <c r="A338" s="171" t="s">
        <v>91</v>
      </c>
      <c r="B338" s="164"/>
      <c r="C338" s="299" t="s">
        <v>628</v>
      </c>
      <c r="D338" s="166"/>
      <c r="E338" s="168"/>
      <c r="F338" s="167"/>
      <c r="G338" s="168"/>
      <c r="AO338" s="260"/>
      <c r="AP338" s="260"/>
      <c r="AQ338" s="260"/>
      <c r="AR338" s="260"/>
      <c r="AS338" s="260"/>
      <c r="AT338" s="260"/>
      <c r="AU338" s="260"/>
      <c r="AV338" s="260"/>
      <c r="AW338" s="260"/>
      <c r="AX338" s="260"/>
      <c r="AY338" s="260"/>
      <c r="AZ338" s="260"/>
      <c r="BA338" s="260"/>
      <c r="BB338" s="260"/>
      <c r="BC338" s="260"/>
      <c r="BD338" s="260"/>
      <c r="BE338" s="260"/>
      <c r="BF338" s="260"/>
      <c r="BG338" s="210"/>
      <c r="BH338" s="210"/>
      <c r="BI338" s="210"/>
    </row>
    <row r="339" spans="1:61" x14ac:dyDescent="0.25">
      <c r="A339" s="171" t="s">
        <v>91</v>
      </c>
      <c r="B339" s="164"/>
      <c r="C339" s="299" t="s">
        <v>628</v>
      </c>
      <c r="D339" s="166"/>
      <c r="E339" s="168"/>
      <c r="F339" s="167"/>
      <c r="G339" s="168"/>
      <c r="AO339" s="260"/>
      <c r="AP339" s="260"/>
      <c r="AQ339" s="260"/>
      <c r="AR339" s="260"/>
      <c r="AS339" s="260"/>
      <c r="AT339" s="260"/>
      <c r="AU339" s="260"/>
      <c r="AV339" s="260"/>
      <c r="AW339" s="260"/>
      <c r="AX339" s="260"/>
      <c r="AY339" s="260"/>
      <c r="AZ339" s="260"/>
      <c r="BA339" s="260"/>
      <c r="BB339" s="260"/>
      <c r="BC339" s="260"/>
      <c r="BD339" s="260"/>
      <c r="BE339" s="260"/>
      <c r="BF339" s="260"/>
      <c r="BG339" s="210"/>
      <c r="BH339" s="210"/>
      <c r="BI339" s="210"/>
    </row>
    <row r="340" spans="1:61" x14ac:dyDescent="0.25">
      <c r="A340" s="171" t="s">
        <v>91</v>
      </c>
      <c r="B340" s="164"/>
      <c r="C340" s="299" t="s">
        <v>628</v>
      </c>
      <c r="D340" s="166"/>
      <c r="E340" s="168"/>
      <c r="F340" s="167"/>
      <c r="G340" s="168"/>
      <c r="AO340" s="260"/>
      <c r="AP340" s="260"/>
      <c r="AQ340" s="260"/>
      <c r="AR340" s="260"/>
      <c r="AS340" s="260"/>
      <c r="AT340" s="260"/>
      <c r="AU340" s="260"/>
      <c r="AV340" s="260"/>
      <c r="AW340" s="260"/>
      <c r="AX340" s="260"/>
      <c r="AY340" s="260"/>
      <c r="AZ340" s="260"/>
      <c r="BA340" s="260"/>
      <c r="BB340" s="260"/>
      <c r="BC340" s="260"/>
      <c r="BD340" s="260"/>
      <c r="BE340" s="260"/>
      <c r="BF340" s="260"/>
      <c r="BG340" s="210"/>
      <c r="BH340" s="210"/>
      <c r="BI340" s="210"/>
    </row>
    <row r="341" spans="1:61" x14ac:dyDescent="0.25">
      <c r="A341" s="171" t="s">
        <v>91</v>
      </c>
      <c r="B341" s="164"/>
      <c r="C341" s="299" t="s">
        <v>628</v>
      </c>
      <c r="D341" s="166"/>
      <c r="E341" s="168"/>
      <c r="F341" s="167"/>
      <c r="G341" s="168"/>
      <c r="AO341" s="260"/>
      <c r="AP341" s="260"/>
      <c r="AQ341" s="260"/>
      <c r="AR341" s="260"/>
      <c r="AS341" s="260"/>
      <c r="AT341" s="260"/>
      <c r="AU341" s="260"/>
      <c r="AV341" s="260"/>
      <c r="AW341" s="260"/>
      <c r="AX341" s="260"/>
      <c r="AY341" s="260"/>
      <c r="AZ341" s="260"/>
      <c r="BA341" s="260"/>
      <c r="BB341" s="260"/>
      <c r="BC341" s="260"/>
      <c r="BD341" s="260"/>
      <c r="BE341" s="260"/>
      <c r="BF341" s="260"/>
      <c r="BG341" s="210"/>
      <c r="BH341" s="210"/>
      <c r="BI341" s="210"/>
    </row>
    <row r="342" spans="1:61" x14ac:dyDescent="0.25">
      <c r="A342" s="171" t="s">
        <v>91</v>
      </c>
      <c r="B342" s="164"/>
      <c r="C342" s="299" t="s">
        <v>628</v>
      </c>
      <c r="D342" s="166"/>
      <c r="E342" s="168"/>
      <c r="F342" s="167"/>
      <c r="G342" s="168"/>
      <c r="AO342" s="260"/>
      <c r="AP342" s="260"/>
      <c r="AQ342" s="260"/>
      <c r="AR342" s="260"/>
      <c r="AS342" s="260"/>
      <c r="AT342" s="260"/>
      <c r="AU342" s="260"/>
      <c r="AV342" s="260"/>
      <c r="AW342" s="260"/>
      <c r="AX342" s="260"/>
      <c r="AY342" s="260"/>
      <c r="AZ342" s="260"/>
      <c r="BA342" s="260"/>
      <c r="BB342" s="260"/>
      <c r="BC342" s="260"/>
      <c r="BD342" s="260"/>
      <c r="BE342" s="260"/>
      <c r="BF342" s="260"/>
      <c r="BG342" s="210"/>
      <c r="BH342" s="210"/>
      <c r="BI342" s="210"/>
    </row>
    <row r="343" spans="1:61" x14ac:dyDescent="0.25">
      <c r="A343" s="171" t="s">
        <v>91</v>
      </c>
      <c r="B343" s="164"/>
      <c r="C343" s="299" t="s">
        <v>628</v>
      </c>
      <c r="D343" s="166"/>
      <c r="E343" s="168"/>
      <c r="F343" s="167"/>
      <c r="G343" s="168"/>
      <c r="AO343" s="260"/>
      <c r="AP343" s="260"/>
      <c r="AQ343" s="260"/>
      <c r="AR343" s="260"/>
      <c r="AS343" s="260"/>
      <c r="AT343" s="260"/>
      <c r="AU343" s="260"/>
      <c r="AV343" s="260"/>
      <c r="AW343" s="260"/>
      <c r="AX343" s="260"/>
      <c r="AY343" s="260"/>
      <c r="AZ343" s="260"/>
      <c r="BA343" s="260"/>
      <c r="BB343" s="260"/>
      <c r="BC343" s="260"/>
      <c r="BD343" s="260"/>
      <c r="BE343" s="260"/>
      <c r="BF343" s="260"/>
      <c r="BG343" s="210"/>
      <c r="BH343" s="210"/>
      <c r="BI343" s="210"/>
    </row>
    <row r="344" spans="1:61" x14ac:dyDescent="0.25">
      <c r="A344" s="171" t="s">
        <v>91</v>
      </c>
      <c r="B344" s="164"/>
      <c r="C344" s="299" t="s">
        <v>628</v>
      </c>
      <c r="D344" s="166"/>
      <c r="E344" s="168"/>
      <c r="F344" s="167"/>
      <c r="G344" s="168"/>
      <c r="AO344" s="260"/>
      <c r="AP344" s="260"/>
      <c r="AQ344" s="260"/>
      <c r="AR344" s="260"/>
      <c r="AS344" s="260"/>
      <c r="AT344" s="260"/>
      <c r="AU344" s="260"/>
      <c r="AV344" s="260"/>
      <c r="AW344" s="260"/>
      <c r="AX344" s="260"/>
      <c r="AY344" s="260"/>
      <c r="AZ344" s="260"/>
      <c r="BA344" s="260"/>
      <c r="BB344" s="260"/>
      <c r="BC344" s="260"/>
      <c r="BD344" s="260"/>
      <c r="BE344" s="260"/>
      <c r="BF344" s="260"/>
      <c r="BG344" s="210"/>
      <c r="BH344" s="210"/>
      <c r="BI344" s="210"/>
    </row>
    <row r="345" spans="1:61" x14ac:dyDescent="0.25">
      <c r="A345" s="171" t="s">
        <v>91</v>
      </c>
      <c r="B345" s="164"/>
      <c r="C345" s="299" t="s">
        <v>628</v>
      </c>
      <c r="D345" s="166"/>
      <c r="E345" s="168"/>
      <c r="F345" s="167"/>
      <c r="G345" s="168"/>
      <c r="AO345" s="260"/>
      <c r="AP345" s="260"/>
      <c r="AQ345" s="260"/>
      <c r="AR345" s="260"/>
      <c r="AS345" s="260"/>
      <c r="AT345" s="260"/>
      <c r="AU345" s="260"/>
      <c r="AV345" s="260"/>
      <c r="AW345" s="260"/>
      <c r="AX345" s="260"/>
      <c r="AY345" s="260"/>
      <c r="AZ345" s="260"/>
      <c r="BA345" s="260"/>
      <c r="BB345" s="260"/>
      <c r="BC345" s="260"/>
      <c r="BD345" s="260"/>
      <c r="BE345" s="260"/>
      <c r="BF345" s="260"/>
      <c r="BG345" s="210"/>
      <c r="BH345" s="210"/>
      <c r="BI345" s="210"/>
    </row>
    <row r="346" spans="1:61" x14ac:dyDescent="0.25">
      <c r="A346" s="171" t="s">
        <v>91</v>
      </c>
      <c r="B346" s="164"/>
      <c r="C346" s="299" t="s">
        <v>628</v>
      </c>
      <c r="D346" s="166"/>
      <c r="E346" s="168"/>
      <c r="F346" s="167"/>
      <c r="G346" s="168"/>
      <c r="AO346" s="260"/>
      <c r="AP346" s="260"/>
      <c r="AQ346" s="260"/>
      <c r="AR346" s="260"/>
      <c r="AS346" s="260"/>
      <c r="AT346" s="260"/>
      <c r="AU346" s="260"/>
      <c r="AV346" s="260"/>
      <c r="AW346" s="260"/>
      <c r="AX346" s="260"/>
      <c r="AY346" s="260"/>
      <c r="AZ346" s="260"/>
      <c r="BA346" s="260"/>
      <c r="BB346" s="260"/>
      <c r="BC346" s="260"/>
      <c r="BD346" s="260"/>
      <c r="BE346" s="260"/>
      <c r="BF346" s="260"/>
      <c r="BG346" s="210"/>
      <c r="BH346" s="210"/>
      <c r="BI346" s="210"/>
    </row>
    <row r="347" spans="1:61" x14ac:dyDescent="0.25">
      <c r="A347" s="171" t="s">
        <v>91</v>
      </c>
      <c r="B347" s="164"/>
      <c r="C347" s="299" t="s">
        <v>628</v>
      </c>
      <c r="D347" s="166"/>
      <c r="E347" s="168"/>
      <c r="F347" s="167"/>
      <c r="G347" s="168"/>
      <c r="AO347" s="260"/>
      <c r="AP347" s="260"/>
      <c r="AQ347" s="260"/>
      <c r="AR347" s="260"/>
      <c r="AS347" s="260"/>
      <c r="AT347" s="260"/>
      <c r="AU347" s="260"/>
      <c r="AV347" s="260"/>
      <c r="AW347" s="260"/>
      <c r="AX347" s="260"/>
      <c r="AY347" s="260"/>
      <c r="AZ347" s="260"/>
      <c r="BA347" s="260"/>
      <c r="BB347" s="260"/>
      <c r="BC347" s="260"/>
      <c r="BD347" s="260"/>
      <c r="BE347" s="260"/>
      <c r="BF347" s="260"/>
      <c r="BG347" s="210"/>
      <c r="BH347" s="210"/>
      <c r="BI347" s="210"/>
    </row>
    <row r="348" spans="1:61" x14ac:dyDescent="0.25">
      <c r="A348" s="171" t="s">
        <v>91</v>
      </c>
      <c r="B348" s="164"/>
      <c r="C348" s="299" t="s">
        <v>628</v>
      </c>
      <c r="D348" s="166"/>
      <c r="E348" s="168"/>
      <c r="F348" s="167"/>
      <c r="G348" s="168"/>
      <c r="AO348" s="260"/>
      <c r="AP348" s="260"/>
      <c r="AQ348" s="260"/>
      <c r="AR348" s="260"/>
      <c r="AS348" s="260"/>
      <c r="AT348" s="260"/>
      <c r="AU348" s="260"/>
      <c r="AV348" s="260"/>
      <c r="AW348" s="260"/>
      <c r="AX348" s="260"/>
      <c r="AY348" s="260"/>
      <c r="AZ348" s="260"/>
      <c r="BA348" s="260"/>
      <c r="BB348" s="260"/>
      <c r="BC348" s="260"/>
      <c r="BD348" s="260"/>
      <c r="BE348" s="260"/>
      <c r="BF348" s="260"/>
      <c r="BG348" s="210"/>
      <c r="BH348" s="210"/>
      <c r="BI348" s="210"/>
    </row>
    <row r="349" spans="1:61" x14ac:dyDescent="0.25">
      <c r="A349" s="171" t="s">
        <v>91</v>
      </c>
      <c r="B349" s="164"/>
      <c r="C349" s="299" t="s">
        <v>628</v>
      </c>
      <c r="D349" s="166"/>
      <c r="E349" s="168"/>
      <c r="F349" s="167"/>
      <c r="G349" s="168"/>
      <c r="AO349" s="260"/>
      <c r="AP349" s="260"/>
      <c r="AQ349" s="260"/>
      <c r="AR349" s="260"/>
      <c r="AS349" s="260"/>
      <c r="AT349" s="260"/>
      <c r="AU349" s="260"/>
      <c r="AV349" s="260"/>
      <c r="AW349" s="260"/>
      <c r="AX349" s="260"/>
      <c r="AY349" s="260"/>
      <c r="AZ349" s="260"/>
      <c r="BA349" s="260"/>
      <c r="BB349" s="260"/>
      <c r="BC349" s="260"/>
      <c r="BD349" s="260"/>
      <c r="BE349" s="260"/>
      <c r="BF349" s="260"/>
      <c r="BG349" s="210"/>
      <c r="BH349" s="210"/>
      <c r="BI349" s="210"/>
    </row>
    <row r="350" spans="1:61" x14ac:dyDescent="0.25">
      <c r="A350" s="171" t="s">
        <v>91</v>
      </c>
      <c r="B350" s="164"/>
      <c r="C350" s="299" t="s">
        <v>628</v>
      </c>
      <c r="D350" s="166"/>
      <c r="E350" s="168"/>
      <c r="F350" s="167"/>
      <c r="G350" s="168"/>
      <c r="AO350" s="260"/>
      <c r="AP350" s="260"/>
      <c r="AQ350" s="260"/>
      <c r="AR350" s="260"/>
      <c r="AS350" s="260"/>
      <c r="AT350" s="260"/>
      <c r="AU350" s="260"/>
      <c r="AV350" s="260"/>
      <c r="AW350" s="260"/>
      <c r="AX350" s="260"/>
      <c r="AY350" s="260"/>
      <c r="AZ350" s="260"/>
      <c r="BA350" s="260"/>
      <c r="BB350" s="260"/>
      <c r="BC350" s="260"/>
      <c r="BD350" s="260"/>
      <c r="BE350" s="260"/>
      <c r="BF350" s="260"/>
      <c r="BG350" s="210"/>
      <c r="BH350" s="210"/>
      <c r="BI350" s="210"/>
    </row>
    <row r="351" spans="1:61" x14ac:dyDescent="0.25">
      <c r="A351" s="171" t="s">
        <v>91</v>
      </c>
      <c r="B351" s="164"/>
      <c r="C351" s="299" t="s">
        <v>628</v>
      </c>
      <c r="D351" s="166"/>
      <c r="E351" s="168"/>
      <c r="F351" s="167"/>
      <c r="G351" s="168"/>
      <c r="AO351" s="260"/>
      <c r="AP351" s="260"/>
      <c r="AQ351" s="260"/>
      <c r="AR351" s="260"/>
      <c r="AS351" s="260"/>
      <c r="AT351" s="260"/>
      <c r="AU351" s="260"/>
      <c r="AV351" s="260"/>
      <c r="AW351" s="260"/>
      <c r="AX351" s="260"/>
      <c r="AY351" s="260"/>
      <c r="AZ351" s="260"/>
      <c r="BA351" s="260"/>
      <c r="BB351" s="260"/>
      <c r="BC351" s="260"/>
      <c r="BD351" s="260"/>
      <c r="BE351" s="260"/>
      <c r="BF351" s="260"/>
      <c r="BG351" s="210"/>
      <c r="BH351" s="210"/>
      <c r="BI351" s="210"/>
    </row>
    <row r="352" spans="1:61" x14ac:dyDescent="0.25">
      <c r="A352" s="171" t="s">
        <v>91</v>
      </c>
      <c r="B352" s="164"/>
      <c r="C352" s="299" t="s">
        <v>628</v>
      </c>
      <c r="D352" s="166"/>
      <c r="E352" s="168"/>
      <c r="F352" s="167"/>
      <c r="G352" s="168"/>
      <c r="AO352" s="260"/>
      <c r="AP352" s="260"/>
      <c r="AQ352" s="260"/>
      <c r="AR352" s="260"/>
      <c r="AS352" s="260"/>
      <c r="AT352" s="260"/>
      <c r="AU352" s="260"/>
      <c r="AV352" s="260"/>
      <c r="AW352" s="260"/>
      <c r="AX352" s="260"/>
      <c r="AY352" s="260"/>
      <c r="AZ352" s="260"/>
      <c r="BA352" s="260"/>
      <c r="BB352" s="260"/>
      <c r="BC352" s="260"/>
      <c r="BD352" s="260"/>
      <c r="BE352" s="260"/>
      <c r="BF352" s="260"/>
      <c r="BG352" s="210"/>
      <c r="BH352" s="210"/>
      <c r="BI352" s="210"/>
    </row>
    <row r="353" spans="1:61" x14ac:dyDescent="0.25">
      <c r="A353" s="171" t="s">
        <v>91</v>
      </c>
      <c r="B353" s="164"/>
      <c r="C353" s="299" t="s">
        <v>628</v>
      </c>
      <c r="D353" s="166"/>
      <c r="E353" s="168"/>
      <c r="F353" s="167"/>
      <c r="G353" s="168"/>
      <c r="AO353" s="260"/>
      <c r="AP353" s="260"/>
      <c r="AQ353" s="260"/>
      <c r="AR353" s="260"/>
      <c r="AS353" s="260"/>
      <c r="AT353" s="260"/>
      <c r="AU353" s="260"/>
      <c r="AV353" s="260"/>
      <c r="AW353" s="260"/>
      <c r="AX353" s="260"/>
      <c r="AY353" s="260"/>
      <c r="AZ353" s="260"/>
      <c r="BA353" s="260"/>
      <c r="BB353" s="260"/>
      <c r="BC353" s="260"/>
      <c r="BD353" s="260"/>
      <c r="BE353" s="260"/>
      <c r="BF353" s="260"/>
      <c r="BG353" s="210"/>
      <c r="BH353" s="210"/>
      <c r="BI353" s="210"/>
    </row>
    <row r="354" spans="1:61" x14ac:dyDescent="0.25">
      <c r="A354" s="171" t="s">
        <v>91</v>
      </c>
      <c r="B354" s="164"/>
      <c r="C354" s="299" t="s">
        <v>628</v>
      </c>
      <c r="D354" s="166"/>
      <c r="E354" s="168"/>
      <c r="F354" s="167"/>
      <c r="G354" s="168"/>
      <c r="AO354" s="260"/>
      <c r="AP354" s="260"/>
      <c r="AQ354" s="260"/>
      <c r="AR354" s="260"/>
      <c r="AS354" s="260"/>
      <c r="AT354" s="260"/>
      <c r="AU354" s="260"/>
      <c r="AV354" s="260"/>
      <c r="AW354" s="260"/>
      <c r="AX354" s="260"/>
      <c r="AY354" s="260"/>
      <c r="AZ354" s="260"/>
      <c r="BA354" s="260"/>
      <c r="BB354" s="260"/>
      <c r="BC354" s="260"/>
      <c r="BD354" s="260"/>
      <c r="BE354" s="260"/>
      <c r="BF354" s="260"/>
      <c r="BG354" s="210"/>
      <c r="BH354" s="210"/>
      <c r="BI354" s="210"/>
    </row>
    <row r="355" spans="1:61" x14ac:dyDescent="0.25">
      <c r="A355" s="171" t="s">
        <v>91</v>
      </c>
      <c r="B355" s="164"/>
      <c r="C355" s="299" t="s">
        <v>628</v>
      </c>
      <c r="D355" s="166"/>
      <c r="E355" s="168"/>
      <c r="F355" s="167"/>
      <c r="G355" s="168"/>
      <c r="AO355" s="260"/>
      <c r="AP355" s="260"/>
      <c r="AQ355" s="260"/>
      <c r="AR355" s="260"/>
      <c r="AS355" s="260"/>
      <c r="AT355" s="260"/>
      <c r="AU355" s="260"/>
      <c r="AV355" s="260"/>
      <c r="AW355" s="260"/>
      <c r="AX355" s="260"/>
      <c r="AY355" s="260"/>
      <c r="AZ355" s="260"/>
      <c r="BA355" s="260"/>
      <c r="BB355" s="260"/>
      <c r="BC355" s="260"/>
      <c r="BD355" s="260"/>
      <c r="BE355" s="260"/>
      <c r="BF355" s="260"/>
      <c r="BG355" s="210"/>
      <c r="BH355" s="210"/>
      <c r="BI355" s="210"/>
    </row>
    <row r="356" spans="1:61" x14ac:dyDescent="0.25">
      <c r="A356" s="171" t="s">
        <v>91</v>
      </c>
      <c r="B356" s="164"/>
      <c r="C356" s="299" t="s">
        <v>628</v>
      </c>
      <c r="D356" s="166"/>
      <c r="E356" s="168"/>
      <c r="F356" s="167"/>
      <c r="G356" s="168"/>
      <c r="AO356" s="260"/>
      <c r="AP356" s="260"/>
      <c r="AQ356" s="260"/>
      <c r="AR356" s="260"/>
      <c r="AS356" s="260"/>
      <c r="AT356" s="260"/>
      <c r="AU356" s="260"/>
      <c r="AV356" s="260"/>
      <c r="AW356" s="260"/>
      <c r="AX356" s="260"/>
      <c r="AY356" s="260"/>
      <c r="AZ356" s="260"/>
      <c r="BA356" s="260"/>
      <c r="BB356" s="260"/>
      <c r="BC356" s="260"/>
      <c r="BD356" s="260"/>
      <c r="BE356" s="260"/>
      <c r="BF356" s="260"/>
      <c r="BG356" s="210"/>
      <c r="BH356" s="210"/>
      <c r="BI356" s="210"/>
    </row>
    <row r="357" spans="1:61" x14ac:dyDescent="0.25">
      <c r="A357" s="171" t="s">
        <v>91</v>
      </c>
      <c r="B357" s="164"/>
      <c r="C357" s="299" t="s">
        <v>628</v>
      </c>
      <c r="D357" s="166"/>
      <c r="E357" s="168"/>
      <c r="F357" s="167"/>
      <c r="G357" s="168"/>
      <c r="AO357" s="260"/>
      <c r="AP357" s="260"/>
      <c r="AQ357" s="260"/>
      <c r="AR357" s="260"/>
      <c r="AS357" s="260"/>
      <c r="AT357" s="260"/>
      <c r="AU357" s="260"/>
      <c r="AV357" s="260"/>
      <c r="AW357" s="260"/>
      <c r="AX357" s="260"/>
      <c r="AY357" s="260"/>
      <c r="AZ357" s="260"/>
      <c r="BA357" s="260"/>
      <c r="BB357" s="260"/>
      <c r="BC357" s="260"/>
      <c r="BD357" s="260"/>
      <c r="BE357" s="260"/>
      <c r="BF357" s="260"/>
      <c r="BG357" s="210"/>
      <c r="BH357" s="210"/>
      <c r="BI357" s="210"/>
    </row>
    <row r="358" spans="1:61" x14ac:dyDescent="0.25">
      <c r="A358" s="171" t="s">
        <v>91</v>
      </c>
      <c r="B358" s="164"/>
      <c r="C358" s="299" t="s">
        <v>628</v>
      </c>
      <c r="D358" s="166"/>
      <c r="E358" s="168"/>
      <c r="F358" s="167"/>
      <c r="G358" s="168"/>
      <c r="AO358" s="260"/>
      <c r="AP358" s="260"/>
      <c r="AQ358" s="260"/>
      <c r="AR358" s="260"/>
      <c r="AS358" s="260"/>
      <c r="AT358" s="260"/>
      <c r="AU358" s="260"/>
      <c r="AV358" s="260"/>
      <c r="AW358" s="260"/>
      <c r="AX358" s="260"/>
      <c r="AY358" s="260"/>
      <c r="AZ358" s="260"/>
      <c r="BA358" s="260"/>
      <c r="BB358" s="260"/>
      <c r="BC358" s="260"/>
      <c r="BD358" s="260"/>
      <c r="BE358" s="260"/>
      <c r="BF358" s="260"/>
      <c r="BG358" s="210"/>
      <c r="BH358" s="210"/>
      <c r="BI358" s="210"/>
    </row>
    <row r="359" spans="1:61" x14ac:dyDescent="0.25">
      <c r="A359" s="171" t="s">
        <v>91</v>
      </c>
      <c r="B359" s="164"/>
      <c r="C359" s="299" t="s">
        <v>628</v>
      </c>
      <c r="D359" s="166"/>
      <c r="E359" s="168"/>
      <c r="F359" s="167"/>
      <c r="G359" s="168"/>
      <c r="AO359" s="260"/>
      <c r="AP359" s="260"/>
      <c r="AQ359" s="260"/>
      <c r="AR359" s="260"/>
      <c r="AS359" s="260"/>
      <c r="AT359" s="260"/>
      <c r="AU359" s="260"/>
      <c r="AV359" s="260"/>
      <c r="AW359" s="260"/>
      <c r="AX359" s="260"/>
      <c r="AY359" s="260"/>
      <c r="AZ359" s="260"/>
      <c r="BA359" s="260"/>
      <c r="BB359" s="260"/>
      <c r="BC359" s="260"/>
      <c r="BD359" s="260"/>
      <c r="BE359" s="260"/>
      <c r="BF359" s="260"/>
      <c r="BG359" s="210"/>
      <c r="BH359" s="210"/>
      <c r="BI359" s="210"/>
    </row>
    <row r="360" spans="1:61" x14ac:dyDescent="0.25">
      <c r="A360" s="171" t="s">
        <v>91</v>
      </c>
      <c r="B360" s="164"/>
      <c r="C360" s="299" t="s">
        <v>628</v>
      </c>
      <c r="D360" s="166"/>
      <c r="E360" s="168"/>
      <c r="F360" s="167"/>
      <c r="G360" s="168"/>
      <c r="AO360" s="260"/>
      <c r="AP360" s="260"/>
      <c r="AQ360" s="260"/>
      <c r="AR360" s="260"/>
      <c r="AS360" s="260"/>
      <c r="AT360" s="260"/>
      <c r="AU360" s="260"/>
      <c r="AV360" s="260"/>
      <c r="AW360" s="260"/>
      <c r="AX360" s="260"/>
      <c r="AY360" s="260"/>
      <c r="AZ360" s="260"/>
      <c r="BA360" s="260"/>
      <c r="BB360" s="260"/>
      <c r="BC360" s="260"/>
      <c r="BD360" s="260"/>
      <c r="BE360" s="260"/>
      <c r="BF360" s="260"/>
      <c r="BG360" s="210"/>
      <c r="BH360" s="210"/>
      <c r="BI360" s="210"/>
    </row>
    <row r="361" spans="1:61" x14ac:dyDescent="0.25">
      <c r="A361" s="171" t="s">
        <v>91</v>
      </c>
      <c r="B361" s="164"/>
      <c r="C361" s="299" t="s">
        <v>628</v>
      </c>
      <c r="D361" s="166"/>
      <c r="E361" s="168"/>
      <c r="F361" s="167"/>
      <c r="G361" s="168"/>
      <c r="AO361" s="260"/>
      <c r="AP361" s="260"/>
      <c r="AQ361" s="260"/>
      <c r="AR361" s="260"/>
      <c r="AS361" s="260"/>
      <c r="AT361" s="260"/>
      <c r="AU361" s="260"/>
      <c r="AV361" s="260"/>
      <c r="AW361" s="260"/>
      <c r="AX361" s="260"/>
      <c r="AY361" s="260"/>
      <c r="AZ361" s="260"/>
      <c r="BA361" s="260"/>
      <c r="BB361" s="260"/>
      <c r="BC361" s="260"/>
      <c r="BD361" s="260"/>
      <c r="BE361" s="260"/>
      <c r="BF361" s="260"/>
      <c r="BG361" s="210"/>
      <c r="BH361" s="210"/>
      <c r="BI361" s="210"/>
    </row>
    <row r="362" spans="1:61" x14ac:dyDescent="0.25">
      <c r="A362" s="171" t="s">
        <v>91</v>
      </c>
      <c r="B362" s="164"/>
      <c r="C362" s="299" t="s">
        <v>628</v>
      </c>
      <c r="D362" s="166"/>
      <c r="E362" s="168"/>
      <c r="F362" s="167"/>
      <c r="G362" s="168"/>
      <c r="AO362" s="260"/>
      <c r="AP362" s="260"/>
      <c r="AQ362" s="260"/>
      <c r="AR362" s="260"/>
      <c r="AS362" s="260"/>
      <c r="AT362" s="260"/>
      <c r="AU362" s="260"/>
      <c r="AV362" s="260"/>
      <c r="AW362" s="260"/>
      <c r="AX362" s="260"/>
      <c r="AY362" s="260"/>
      <c r="AZ362" s="260"/>
      <c r="BA362" s="260"/>
      <c r="BB362" s="260"/>
      <c r="BC362" s="260"/>
      <c r="BD362" s="260"/>
      <c r="BE362" s="260"/>
      <c r="BF362" s="260"/>
      <c r="BG362" s="210"/>
      <c r="BH362" s="210"/>
      <c r="BI362" s="210"/>
    </row>
    <row r="363" spans="1:61" x14ac:dyDescent="0.25">
      <c r="A363" s="171" t="s">
        <v>91</v>
      </c>
      <c r="B363" s="164"/>
      <c r="C363" s="299" t="s">
        <v>628</v>
      </c>
      <c r="D363" s="166"/>
      <c r="E363" s="168"/>
      <c r="F363" s="167"/>
      <c r="G363" s="168"/>
      <c r="AO363" s="260"/>
      <c r="AP363" s="260"/>
      <c r="AQ363" s="260"/>
      <c r="AR363" s="260"/>
      <c r="AS363" s="260"/>
      <c r="AT363" s="260"/>
      <c r="AU363" s="260"/>
      <c r="AV363" s="260"/>
      <c r="AW363" s="260"/>
      <c r="AX363" s="260"/>
      <c r="AY363" s="260"/>
      <c r="AZ363" s="260"/>
      <c r="BA363" s="260"/>
      <c r="BB363" s="260"/>
      <c r="BC363" s="260"/>
      <c r="BD363" s="260"/>
      <c r="BE363" s="260"/>
      <c r="BF363" s="260"/>
      <c r="BG363" s="210"/>
      <c r="BH363" s="210"/>
      <c r="BI363" s="210"/>
    </row>
    <row r="364" spans="1:61" x14ac:dyDescent="0.25">
      <c r="A364" s="171" t="s">
        <v>91</v>
      </c>
      <c r="B364" s="164"/>
      <c r="C364" s="299" t="s">
        <v>628</v>
      </c>
      <c r="D364" s="166"/>
      <c r="E364" s="168"/>
      <c r="F364" s="167"/>
      <c r="G364" s="168"/>
      <c r="AO364" s="260"/>
      <c r="AP364" s="260"/>
      <c r="AQ364" s="260"/>
      <c r="AR364" s="260"/>
      <c r="AS364" s="260"/>
      <c r="AT364" s="260"/>
      <c r="AU364" s="260"/>
      <c r="AV364" s="260"/>
      <c r="AW364" s="260"/>
      <c r="AX364" s="260"/>
      <c r="AY364" s="260"/>
      <c r="AZ364" s="260"/>
      <c r="BA364" s="260"/>
      <c r="BB364" s="260"/>
      <c r="BC364" s="260"/>
      <c r="BD364" s="260"/>
      <c r="BE364" s="260"/>
      <c r="BF364" s="260"/>
      <c r="BG364" s="210"/>
      <c r="BH364" s="210"/>
      <c r="BI364" s="210"/>
    </row>
    <row r="365" spans="1:61" x14ac:dyDescent="0.25">
      <c r="A365" s="171" t="s">
        <v>91</v>
      </c>
      <c r="B365" s="164"/>
      <c r="C365" s="299" t="s">
        <v>628</v>
      </c>
      <c r="D365" s="166"/>
      <c r="E365" s="168"/>
      <c r="F365" s="167"/>
      <c r="G365" s="168"/>
      <c r="AO365" s="260"/>
      <c r="AP365" s="260"/>
      <c r="AQ365" s="260"/>
      <c r="AR365" s="260"/>
      <c r="AS365" s="260"/>
      <c r="AT365" s="260"/>
      <c r="AU365" s="260"/>
      <c r="AV365" s="260"/>
      <c r="AW365" s="260"/>
      <c r="AX365" s="260"/>
      <c r="AY365" s="260"/>
      <c r="AZ365" s="260"/>
      <c r="BA365" s="260"/>
      <c r="BB365" s="260"/>
      <c r="BC365" s="260"/>
      <c r="BD365" s="260"/>
      <c r="BE365" s="260"/>
      <c r="BF365" s="260"/>
      <c r="BG365" s="210"/>
      <c r="BH365" s="210"/>
      <c r="BI365" s="210"/>
    </row>
    <row r="366" spans="1:61" x14ac:dyDescent="0.25">
      <c r="A366" s="171" t="s">
        <v>91</v>
      </c>
      <c r="B366" s="164"/>
      <c r="C366" s="299" t="s">
        <v>628</v>
      </c>
      <c r="D366" s="166"/>
      <c r="E366" s="168"/>
      <c r="F366" s="167"/>
      <c r="G366" s="168"/>
      <c r="AO366" s="260"/>
      <c r="AP366" s="260"/>
      <c r="AQ366" s="260"/>
      <c r="AR366" s="260"/>
      <c r="AS366" s="260"/>
      <c r="AT366" s="260"/>
      <c r="AU366" s="260"/>
      <c r="AV366" s="260"/>
      <c r="AW366" s="260"/>
      <c r="AX366" s="260"/>
      <c r="AY366" s="260"/>
      <c r="AZ366" s="260"/>
      <c r="BA366" s="260"/>
      <c r="BB366" s="260"/>
      <c r="BC366" s="260"/>
      <c r="BD366" s="260"/>
      <c r="BE366" s="260"/>
      <c r="BF366" s="260"/>
      <c r="BG366" s="210"/>
      <c r="BH366" s="210"/>
      <c r="BI366" s="210"/>
    </row>
    <row r="367" spans="1:61" x14ac:dyDescent="0.25">
      <c r="A367" s="171" t="s">
        <v>91</v>
      </c>
      <c r="B367" s="164"/>
      <c r="C367" s="299" t="s">
        <v>628</v>
      </c>
      <c r="D367" s="166"/>
      <c r="E367" s="168"/>
      <c r="F367" s="167"/>
      <c r="G367" s="168"/>
      <c r="AO367" s="260"/>
      <c r="AP367" s="260"/>
      <c r="AQ367" s="260"/>
      <c r="AR367" s="260"/>
      <c r="AS367" s="260"/>
      <c r="AT367" s="260"/>
      <c r="AU367" s="260"/>
      <c r="AV367" s="260"/>
      <c r="AW367" s="260"/>
      <c r="AX367" s="260"/>
      <c r="AY367" s="260"/>
      <c r="AZ367" s="260"/>
      <c r="BA367" s="260"/>
      <c r="BB367" s="260"/>
      <c r="BC367" s="260"/>
      <c r="BD367" s="260"/>
      <c r="BE367" s="260"/>
      <c r="BF367" s="260"/>
      <c r="BG367" s="210"/>
      <c r="BH367" s="210"/>
      <c r="BI367" s="210"/>
    </row>
    <row r="368" spans="1:61" x14ac:dyDescent="0.25">
      <c r="A368" s="171" t="s">
        <v>91</v>
      </c>
      <c r="B368" s="164"/>
      <c r="C368" s="299" t="s">
        <v>628</v>
      </c>
      <c r="D368" s="166"/>
      <c r="E368" s="168"/>
      <c r="F368" s="167"/>
      <c r="G368" s="168"/>
      <c r="AO368" s="260"/>
      <c r="AP368" s="260"/>
      <c r="AQ368" s="260"/>
      <c r="AR368" s="260"/>
      <c r="AS368" s="260"/>
      <c r="AT368" s="260"/>
      <c r="AU368" s="260"/>
      <c r="AV368" s="260"/>
      <c r="AW368" s="260"/>
      <c r="AX368" s="260"/>
      <c r="AY368" s="260"/>
      <c r="AZ368" s="260"/>
      <c r="BA368" s="260"/>
      <c r="BB368" s="260"/>
      <c r="BC368" s="260"/>
      <c r="BD368" s="260"/>
      <c r="BE368" s="260"/>
      <c r="BF368" s="260"/>
      <c r="BG368" s="210"/>
      <c r="BH368" s="210"/>
      <c r="BI368" s="210"/>
    </row>
    <row r="369" spans="1:61" x14ac:dyDescent="0.25">
      <c r="A369" s="171" t="s">
        <v>91</v>
      </c>
      <c r="B369" s="164"/>
      <c r="C369" s="299" t="s">
        <v>628</v>
      </c>
      <c r="D369" s="166"/>
      <c r="E369" s="168"/>
      <c r="F369" s="167"/>
      <c r="G369" s="168"/>
      <c r="AO369" s="260"/>
      <c r="AP369" s="260"/>
      <c r="AQ369" s="260"/>
      <c r="AR369" s="260"/>
      <c r="AS369" s="260"/>
      <c r="AT369" s="260"/>
      <c r="AU369" s="260"/>
      <c r="AV369" s="260"/>
      <c r="AW369" s="260"/>
      <c r="AX369" s="260"/>
      <c r="AY369" s="260"/>
      <c r="AZ369" s="260"/>
      <c r="BA369" s="260"/>
      <c r="BB369" s="260"/>
      <c r="BC369" s="260"/>
      <c r="BD369" s="260"/>
      <c r="BE369" s="260"/>
      <c r="BF369" s="260"/>
      <c r="BG369" s="210"/>
      <c r="BH369" s="210"/>
      <c r="BI369" s="210"/>
    </row>
    <row r="370" spans="1:61" x14ac:dyDescent="0.25">
      <c r="A370" s="171" t="s">
        <v>91</v>
      </c>
      <c r="B370" s="164"/>
      <c r="C370" s="299" t="s">
        <v>628</v>
      </c>
      <c r="D370" s="166"/>
      <c r="E370" s="168"/>
      <c r="F370" s="167"/>
      <c r="G370" s="168"/>
      <c r="AO370" s="260"/>
      <c r="AP370" s="260"/>
      <c r="AQ370" s="260"/>
      <c r="AR370" s="260"/>
      <c r="AS370" s="260"/>
      <c r="AT370" s="260"/>
      <c r="AU370" s="260"/>
      <c r="AV370" s="260"/>
      <c r="AW370" s="260"/>
      <c r="AX370" s="260"/>
      <c r="AY370" s="260"/>
      <c r="AZ370" s="260"/>
      <c r="BA370" s="260"/>
      <c r="BB370" s="260"/>
      <c r="BC370" s="260"/>
      <c r="BD370" s="260"/>
      <c r="BE370" s="260"/>
      <c r="BF370" s="260"/>
      <c r="BG370" s="210"/>
      <c r="BH370" s="210"/>
      <c r="BI370" s="210"/>
    </row>
    <row r="371" spans="1:61" x14ac:dyDescent="0.25">
      <c r="A371" s="171" t="s">
        <v>91</v>
      </c>
      <c r="B371" s="164"/>
      <c r="C371" s="299" t="s">
        <v>628</v>
      </c>
      <c r="D371" s="166"/>
      <c r="E371" s="168"/>
      <c r="F371" s="167"/>
      <c r="G371" s="168"/>
      <c r="AO371" s="260"/>
      <c r="AP371" s="260"/>
      <c r="AQ371" s="260"/>
      <c r="AR371" s="260"/>
      <c r="AS371" s="260"/>
      <c r="AT371" s="260"/>
      <c r="AU371" s="260"/>
      <c r="AV371" s="260"/>
      <c r="AW371" s="260"/>
      <c r="AX371" s="260"/>
      <c r="AY371" s="260"/>
      <c r="AZ371" s="260"/>
      <c r="BA371" s="260"/>
      <c r="BB371" s="260"/>
      <c r="BC371" s="260"/>
      <c r="BD371" s="260"/>
      <c r="BE371" s="260"/>
      <c r="BF371" s="260"/>
      <c r="BG371" s="210"/>
      <c r="BH371" s="210"/>
      <c r="BI371" s="210"/>
    </row>
    <row r="372" spans="1:61" x14ac:dyDescent="0.25">
      <c r="A372" s="171" t="s">
        <v>91</v>
      </c>
      <c r="B372" s="164"/>
      <c r="C372" s="299" t="s">
        <v>628</v>
      </c>
      <c r="D372" s="166"/>
      <c r="E372" s="168"/>
      <c r="F372" s="167"/>
      <c r="G372" s="168"/>
      <c r="AO372" s="260"/>
      <c r="AP372" s="260"/>
      <c r="AQ372" s="260"/>
      <c r="AR372" s="260"/>
      <c r="AS372" s="260"/>
      <c r="AT372" s="260"/>
      <c r="AU372" s="260"/>
      <c r="AV372" s="260"/>
      <c r="AW372" s="260"/>
      <c r="AX372" s="260"/>
      <c r="AY372" s="260"/>
      <c r="AZ372" s="260"/>
      <c r="BA372" s="260"/>
      <c r="BB372" s="260"/>
      <c r="BC372" s="260"/>
      <c r="BD372" s="260"/>
      <c r="BE372" s="260"/>
      <c r="BF372" s="260"/>
      <c r="BG372" s="210"/>
      <c r="BH372" s="210"/>
      <c r="BI372" s="210"/>
    </row>
    <row r="373" spans="1:61" x14ac:dyDescent="0.25">
      <c r="A373" s="171" t="s">
        <v>91</v>
      </c>
      <c r="B373" s="164"/>
      <c r="C373" s="299" t="s">
        <v>628</v>
      </c>
      <c r="D373" s="166"/>
      <c r="E373" s="168"/>
      <c r="F373" s="167"/>
      <c r="G373" s="168"/>
      <c r="AO373" s="260"/>
      <c r="AP373" s="260"/>
      <c r="AQ373" s="260"/>
      <c r="AR373" s="260"/>
      <c r="AS373" s="260"/>
      <c r="AT373" s="260"/>
      <c r="AU373" s="260"/>
      <c r="AV373" s="260"/>
      <c r="AW373" s="260"/>
      <c r="AX373" s="260"/>
      <c r="AY373" s="260"/>
      <c r="AZ373" s="260"/>
      <c r="BA373" s="260"/>
      <c r="BB373" s="260"/>
      <c r="BC373" s="260"/>
      <c r="BD373" s="260"/>
      <c r="BE373" s="260"/>
      <c r="BF373" s="260"/>
      <c r="BG373" s="210"/>
      <c r="BH373" s="210"/>
      <c r="BI373" s="210"/>
    </row>
    <row r="374" spans="1:61" x14ac:dyDescent="0.25">
      <c r="A374" s="171" t="s">
        <v>91</v>
      </c>
      <c r="B374" s="164"/>
      <c r="C374" s="299" t="s">
        <v>628</v>
      </c>
      <c r="D374" s="166"/>
      <c r="E374" s="168"/>
      <c r="F374" s="167"/>
      <c r="G374" s="168"/>
      <c r="AO374" s="260"/>
      <c r="AP374" s="260"/>
      <c r="AQ374" s="260"/>
      <c r="AR374" s="260"/>
      <c r="AS374" s="260"/>
      <c r="AT374" s="260"/>
      <c r="AU374" s="260"/>
      <c r="AV374" s="260"/>
      <c r="AW374" s="260"/>
      <c r="AX374" s="260"/>
      <c r="AY374" s="260"/>
      <c r="AZ374" s="260"/>
      <c r="BA374" s="260"/>
      <c r="BB374" s="260"/>
      <c r="BC374" s="260"/>
      <c r="BD374" s="260"/>
      <c r="BE374" s="260"/>
      <c r="BF374" s="260"/>
      <c r="BG374" s="210"/>
      <c r="BH374" s="210"/>
      <c r="BI374" s="210"/>
    </row>
    <row r="375" spans="1:61" x14ac:dyDescent="0.25">
      <c r="A375" s="171" t="s">
        <v>91</v>
      </c>
      <c r="B375" s="164"/>
      <c r="C375" s="299" t="s">
        <v>628</v>
      </c>
      <c r="D375" s="166"/>
      <c r="E375" s="168"/>
      <c r="F375" s="167"/>
      <c r="G375" s="168"/>
      <c r="AO375" s="260"/>
      <c r="AP375" s="260"/>
      <c r="AQ375" s="260"/>
      <c r="AR375" s="260"/>
      <c r="AS375" s="260"/>
      <c r="AT375" s="260"/>
      <c r="AU375" s="260"/>
      <c r="AV375" s="260"/>
      <c r="AW375" s="260"/>
      <c r="AX375" s="260"/>
      <c r="AY375" s="260"/>
      <c r="AZ375" s="260"/>
      <c r="BA375" s="260"/>
      <c r="BB375" s="260"/>
      <c r="BC375" s="260"/>
      <c r="BD375" s="260"/>
      <c r="BE375" s="260"/>
      <c r="BF375" s="260"/>
      <c r="BG375" s="210"/>
      <c r="BH375" s="210"/>
      <c r="BI375" s="210"/>
    </row>
    <row r="376" spans="1:61" x14ac:dyDescent="0.25">
      <c r="A376" s="171" t="s">
        <v>91</v>
      </c>
      <c r="B376" s="164"/>
      <c r="C376" s="299" t="s">
        <v>628</v>
      </c>
      <c r="D376" s="166"/>
      <c r="E376" s="168"/>
      <c r="F376" s="167"/>
      <c r="G376" s="168"/>
      <c r="AO376" s="260"/>
      <c r="AP376" s="260"/>
      <c r="AQ376" s="260"/>
      <c r="AR376" s="260"/>
      <c r="AS376" s="260"/>
      <c r="AT376" s="260"/>
      <c r="AU376" s="260"/>
      <c r="AV376" s="260"/>
      <c r="AW376" s="260"/>
      <c r="AX376" s="260"/>
      <c r="AY376" s="260"/>
      <c r="AZ376" s="260"/>
      <c r="BA376" s="260"/>
      <c r="BB376" s="260"/>
      <c r="BC376" s="260"/>
      <c r="BD376" s="260"/>
      <c r="BE376" s="260"/>
      <c r="BF376" s="260"/>
      <c r="BG376" s="210"/>
      <c r="BH376" s="210"/>
      <c r="BI376" s="210"/>
    </row>
    <row r="377" spans="1:61" x14ac:dyDescent="0.25">
      <c r="A377" s="171" t="s">
        <v>91</v>
      </c>
      <c r="B377" s="164"/>
      <c r="C377" s="299" t="s">
        <v>628</v>
      </c>
      <c r="D377" s="166"/>
      <c r="E377" s="168"/>
      <c r="F377" s="167"/>
      <c r="G377" s="168"/>
      <c r="AO377" s="260"/>
      <c r="AP377" s="260"/>
      <c r="AQ377" s="260"/>
      <c r="AR377" s="260"/>
      <c r="AS377" s="260"/>
      <c r="AT377" s="260"/>
      <c r="AU377" s="260"/>
      <c r="AV377" s="260"/>
      <c r="AW377" s="260"/>
      <c r="AX377" s="260"/>
      <c r="AY377" s="260"/>
      <c r="AZ377" s="260"/>
      <c r="BA377" s="260"/>
      <c r="BB377" s="260"/>
      <c r="BC377" s="260"/>
      <c r="BD377" s="260"/>
      <c r="BE377" s="260"/>
      <c r="BF377" s="260"/>
      <c r="BG377" s="210"/>
      <c r="BH377" s="210"/>
      <c r="BI377" s="210"/>
    </row>
    <row r="378" spans="1:61" x14ac:dyDescent="0.25">
      <c r="A378" s="171" t="s">
        <v>91</v>
      </c>
      <c r="B378" s="164"/>
      <c r="C378" s="299" t="s">
        <v>628</v>
      </c>
      <c r="D378" s="166"/>
      <c r="E378" s="168"/>
      <c r="F378" s="167"/>
      <c r="G378" s="168"/>
      <c r="AO378" s="260"/>
      <c r="AP378" s="260"/>
      <c r="AQ378" s="260"/>
      <c r="AR378" s="260"/>
      <c r="AS378" s="260"/>
      <c r="AT378" s="260"/>
      <c r="AU378" s="260"/>
      <c r="AV378" s="260"/>
      <c r="AW378" s="260"/>
      <c r="AX378" s="260"/>
      <c r="AY378" s="260"/>
      <c r="AZ378" s="260"/>
      <c r="BA378" s="260"/>
      <c r="BB378" s="260"/>
      <c r="BC378" s="260"/>
      <c r="BD378" s="260"/>
      <c r="BE378" s="260"/>
      <c r="BF378" s="260"/>
      <c r="BG378" s="210"/>
      <c r="BH378" s="210"/>
      <c r="BI378" s="210"/>
    </row>
    <row r="379" spans="1:61" x14ac:dyDescent="0.25">
      <c r="A379" s="171" t="s">
        <v>91</v>
      </c>
      <c r="B379" s="164"/>
      <c r="C379" s="299" t="s">
        <v>628</v>
      </c>
      <c r="D379" s="166"/>
      <c r="E379" s="168"/>
      <c r="F379" s="167"/>
      <c r="G379" s="168"/>
      <c r="AO379" s="260"/>
      <c r="AP379" s="260"/>
      <c r="AQ379" s="260"/>
      <c r="AR379" s="260"/>
      <c r="AS379" s="260"/>
      <c r="AT379" s="260"/>
      <c r="AU379" s="260"/>
      <c r="AV379" s="260"/>
      <c r="AW379" s="260"/>
      <c r="AX379" s="260"/>
      <c r="AY379" s="260"/>
      <c r="AZ379" s="260"/>
      <c r="BA379" s="260"/>
      <c r="BB379" s="260"/>
      <c r="BC379" s="260"/>
      <c r="BD379" s="260"/>
      <c r="BE379" s="260"/>
      <c r="BF379" s="260"/>
      <c r="BG379" s="210"/>
      <c r="BH379" s="210"/>
      <c r="BI379" s="210"/>
    </row>
    <row r="380" spans="1:61" x14ac:dyDescent="0.25">
      <c r="A380" s="171" t="s">
        <v>91</v>
      </c>
      <c r="B380" s="164"/>
      <c r="C380" s="299" t="s">
        <v>628</v>
      </c>
      <c r="D380" s="166"/>
      <c r="E380" s="168"/>
      <c r="F380" s="167"/>
      <c r="G380" s="168"/>
      <c r="AO380" s="260"/>
      <c r="AP380" s="260"/>
      <c r="AQ380" s="260"/>
      <c r="AR380" s="260"/>
      <c r="AS380" s="260"/>
      <c r="AT380" s="260"/>
      <c r="AU380" s="260"/>
      <c r="AV380" s="260"/>
      <c r="AW380" s="260"/>
      <c r="AX380" s="260"/>
      <c r="AY380" s="260"/>
      <c r="AZ380" s="260"/>
      <c r="BA380" s="260"/>
      <c r="BB380" s="260"/>
      <c r="BC380" s="260"/>
      <c r="BD380" s="260"/>
      <c r="BE380" s="260"/>
      <c r="BF380" s="260"/>
      <c r="BG380" s="210"/>
      <c r="BH380" s="210"/>
      <c r="BI380" s="210"/>
    </row>
    <row r="381" spans="1:61" x14ac:dyDescent="0.25">
      <c r="A381" s="171" t="s">
        <v>91</v>
      </c>
      <c r="B381" s="164"/>
      <c r="C381" s="299" t="s">
        <v>628</v>
      </c>
      <c r="D381" s="166"/>
      <c r="E381" s="168"/>
      <c r="F381" s="167"/>
      <c r="G381" s="168"/>
      <c r="AO381" s="260"/>
      <c r="AP381" s="260"/>
      <c r="AQ381" s="260"/>
      <c r="AR381" s="260"/>
      <c r="AS381" s="260"/>
      <c r="AT381" s="260"/>
      <c r="AU381" s="260"/>
      <c r="AV381" s="260"/>
      <c r="AW381" s="260"/>
      <c r="AX381" s="260"/>
      <c r="AY381" s="260"/>
      <c r="AZ381" s="260"/>
      <c r="BA381" s="260"/>
      <c r="BB381" s="260"/>
      <c r="BC381" s="260"/>
      <c r="BD381" s="260"/>
      <c r="BE381" s="260"/>
      <c r="BF381" s="260"/>
      <c r="BG381" s="210"/>
      <c r="BH381" s="210"/>
      <c r="BI381" s="210"/>
    </row>
    <row r="382" spans="1:61" x14ac:dyDescent="0.25">
      <c r="A382" s="171" t="s">
        <v>91</v>
      </c>
      <c r="B382" s="164"/>
      <c r="C382" s="299" t="s">
        <v>628</v>
      </c>
      <c r="D382" s="166"/>
      <c r="E382" s="168"/>
      <c r="F382" s="167"/>
      <c r="G382" s="168"/>
      <c r="AO382" s="260"/>
      <c r="AP382" s="260"/>
      <c r="AQ382" s="260"/>
      <c r="AR382" s="260"/>
      <c r="AS382" s="260"/>
      <c r="AT382" s="260"/>
      <c r="AU382" s="260"/>
      <c r="AV382" s="260"/>
      <c r="AW382" s="260"/>
      <c r="AX382" s="260"/>
      <c r="AY382" s="260"/>
      <c r="AZ382" s="260"/>
      <c r="BA382" s="260"/>
      <c r="BB382" s="260"/>
      <c r="BC382" s="260"/>
      <c r="BD382" s="260"/>
      <c r="BE382" s="260"/>
      <c r="BF382" s="260"/>
      <c r="BG382" s="210"/>
      <c r="BH382" s="210"/>
      <c r="BI382" s="210"/>
    </row>
    <row r="383" spans="1:61" x14ac:dyDescent="0.25">
      <c r="A383" s="171" t="s">
        <v>91</v>
      </c>
      <c r="B383" s="164"/>
      <c r="C383" s="299" t="s">
        <v>628</v>
      </c>
      <c r="D383" s="166"/>
      <c r="E383" s="168"/>
      <c r="F383" s="167"/>
      <c r="G383" s="168"/>
      <c r="AO383" s="260"/>
      <c r="AP383" s="260"/>
      <c r="AQ383" s="260"/>
      <c r="AR383" s="260"/>
      <c r="AS383" s="260"/>
      <c r="AT383" s="260"/>
      <c r="AU383" s="260"/>
      <c r="AV383" s="260"/>
      <c r="AW383" s="260"/>
      <c r="AX383" s="260"/>
      <c r="AY383" s="260"/>
      <c r="AZ383" s="260"/>
      <c r="BA383" s="260"/>
      <c r="BB383" s="260"/>
      <c r="BC383" s="260"/>
      <c r="BD383" s="260"/>
      <c r="BE383" s="260"/>
      <c r="BF383" s="260"/>
      <c r="BG383" s="210"/>
      <c r="BH383" s="210"/>
      <c r="BI383" s="210"/>
    </row>
    <row r="384" spans="1:61" x14ac:dyDescent="0.25">
      <c r="A384" s="171" t="s">
        <v>91</v>
      </c>
      <c r="B384" s="164"/>
      <c r="C384" s="299" t="s">
        <v>628</v>
      </c>
      <c r="D384" s="166"/>
      <c r="E384" s="168"/>
      <c r="F384" s="167"/>
      <c r="G384" s="168"/>
      <c r="AO384" s="260"/>
      <c r="AP384" s="260"/>
      <c r="AQ384" s="260"/>
      <c r="AR384" s="260"/>
      <c r="AS384" s="260"/>
      <c r="AT384" s="260"/>
      <c r="AU384" s="260"/>
      <c r="AV384" s="260"/>
      <c r="AW384" s="260"/>
      <c r="AX384" s="260"/>
      <c r="AY384" s="260"/>
      <c r="AZ384" s="260"/>
      <c r="BA384" s="260"/>
      <c r="BB384" s="260"/>
      <c r="BC384" s="260"/>
      <c r="BD384" s="260"/>
      <c r="BE384" s="260"/>
      <c r="BF384" s="260"/>
      <c r="BG384" s="210"/>
      <c r="BH384" s="210"/>
      <c r="BI384" s="210"/>
    </row>
    <row r="385" spans="1:61" x14ac:dyDescent="0.25">
      <c r="A385" s="171" t="s">
        <v>91</v>
      </c>
      <c r="B385" s="164"/>
      <c r="C385" s="299" t="s">
        <v>628</v>
      </c>
      <c r="D385" s="166"/>
      <c r="E385" s="168"/>
      <c r="F385" s="167"/>
      <c r="G385" s="168"/>
      <c r="AO385" s="260"/>
      <c r="AP385" s="260"/>
      <c r="AQ385" s="260"/>
      <c r="AR385" s="260"/>
      <c r="AS385" s="260"/>
      <c r="AT385" s="260"/>
      <c r="AU385" s="260"/>
      <c r="AV385" s="260"/>
      <c r="AW385" s="260"/>
      <c r="AX385" s="260"/>
      <c r="AY385" s="260"/>
      <c r="AZ385" s="260"/>
      <c r="BA385" s="260"/>
      <c r="BB385" s="260"/>
      <c r="BC385" s="260"/>
      <c r="BD385" s="260"/>
      <c r="BE385" s="260"/>
      <c r="BF385" s="260"/>
      <c r="BG385" s="210"/>
      <c r="BH385" s="210"/>
      <c r="BI385" s="210"/>
    </row>
    <row r="386" spans="1:61" x14ac:dyDescent="0.25">
      <c r="A386" s="171" t="s">
        <v>91</v>
      </c>
      <c r="B386" s="164"/>
      <c r="C386" s="299" t="s">
        <v>628</v>
      </c>
      <c r="D386" s="166"/>
      <c r="E386" s="168"/>
      <c r="F386" s="167"/>
      <c r="G386" s="168"/>
      <c r="AO386" s="260"/>
      <c r="AP386" s="260"/>
      <c r="AQ386" s="260"/>
      <c r="AR386" s="260"/>
      <c r="AS386" s="260"/>
      <c r="AT386" s="260"/>
      <c r="AU386" s="260"/>
      <c r="AV386" s="260"/>
      <c r="AW386" s="260"/>
      <c r="AX386" s="260"/>
      <c r="AY386" s="260"/>
      <c r="AZ386" s="260"/>
      <c r="BA386" s="260"/>
      <c r="BB386" s="260"/>
      <c r="BC386" s="260"/>
      <c r="BD386" s="260"/>
      <c r="BE386" s="260"/>
      <c r="BF386" s="260"/>
      <c r="BG386" s="210"/>
      <c r="BH386" s="210"/>
      <c r="BI386" s="210"/>
    </row>
    <row r="387" spans="1:61" x14ac:dyDescent="0.25">
      <c r="A387" s="171" t="s">
        <v>91</v>
      </c>
      <c r="B387" s="164"/>
      <c r="C387" s="299" t="s">
        <v>628</v>
      </c>
      <c r="D387" s="166"/>
      <c r="E387" s="168"/>
      <c r="F387" s="167"/>
      <c r="G387" s="168"/>
      <c r="AO387" s="260"/>
      <c r="AP387" s="260"/>
      <c r="AQ387" s="260"/>
      <c r="AR387" s="260"/>
      <c r="AS387" s="260"/>
      <c r="AT387" s="260"/>
      <c r="AU387" s="260"/>
      <c r="AV387" s="260"/>
      <c r="AW387" s="260"/>
      <c r="AX387" s="260"/>
      <c r="AY387" s="260"/>
      <c r="AZ387" s="260"/>
      <c r="BA387" s="260"/>
      <c r="BB387" s="260"/>
      <c r="BC387" s="260"/>
      <c r="BD387" s="260"/>
      <c r="BE387" s="260"/>
      <c r="BF387" s="260"/>
      <c r="BG387" s="210"/>
      <c r="BH387" s="210"/>
      <c r="BI387" s="210"/>
    </row>
    <row r="388" spans="1:61" x14ac:dyDescent="0.25">
      <c r="A388" s="171" t="s">
        <v>91</v>
      </c>
      <c r="B388" s="164"/>
      <c r="C388" s="299" t="s">
        <v>628</v>
      </c>
      <c r="D388" s="166"/>
      <c r="E388" s="168"/>
      <c r="F388" s="167"/>
      <c r="G388" s="168"/>
      <c r="AO388" s="260"/>
      <c r="AP388" s="260"/>
      <c r="AQ388" s="260"/>
      <c r="AR388" s="260"/>
      <c r="AS388" s="260"/>
      <c r="AT388" s="260"/>
      <c r="AU388" s="260"/>
      <c r="AV388" s="260"/>
      <c r="AW388" s="260"/>
      <c r="AX388" s="260"/>
      <c r="AY388" s="260"/>
      <c r="AZ388" s="260"/>
      <c r="BA388" s="260"/>
      <c r="BB388" s="260"/>
      <c r="BC388" s="260"/>
      <c r="BD388" s="260"/>
      <c r="BE388" s="260"/>
      <c r="BF388" s="260"/>
      <c r="BG388" s="210"/>
      <c r="BH388" s="210"/>
      <c r="BI388" s="210"/>
    </row>
    <row r="389" spans="1:61" x14ac:dyDescent="0.25">
      <c r="A389" s="171" t="s">
        <v>91</v>
      </c>
      <c r="B389" s="164"/>
      <c r="C389" s="299" t="s">
        <v>628</v>
      </c>
      <c r="D389" s="166"/>
      <c r="E389" s="168"/>
      <c r="F389" s="167"/>
      <c r="G389" s="168"/>
      <c r="AO389" s="260"/>
      <c r="AP389" s="260"/>
      <c r="AQ389" s="260"/>
      <c r="AR389" s="260"/>
      <c r="AS389" s="260"/>
      <c r="AT389" s="260"/>
      <c r="AU389" s="260"/>
      <c r="AV389" s="260"/>
      <c r="AW389" s="260"/>
      <c r="AX389" s="260"/>
      <c r="AY389" s="260"/>
      <c r="AZ389" s="260"/>
      <c r="BA389" s="260"/>
      <c r="BB389" s="260"/>
      <c r="BC389" s="260"/>
      <c r="BD389" s="260"/>
      <c r="BE389" s="260"/>
      <c r="BF389" s="260"/>
      <c r="BG389" s="210"/>
      <c r="BH389" s="210"/>
      <c r="BI389" s="210"/>
    </row>
    <row r="390" spans="1:61" x14ac:dyDescent="0.25">
      <c r="A390" s="171" t="s">
        <v>91</v>
      </c>
      <c r="B390" s="164"/>
      <c r="C390" s="299" t="s">
        <v>628</v>
      </c>
      <c r="D390" s="166"/>
      <c r="E390" s="168"/>
      <c r="F390" s="167"/>
      <c r="G390" s="168"/>
      <c r="AO390" s="260"/>
      <c r="AP390" s="260"/>
      <c r="AQ390" s="260"/>
      <c r="AR390" s="260"/>
      <c r="AS390" s="260"/>
      <c r="AT390" s="260"/>
      <c r="AU390" s="260"/>
      <c r="AV390" s="260"/>
      <c r="AW390" s="260"/>
      <c r="AX390" s="260"/>
      <c r="AY390" s="260"/>
      <c r="AZ390" s="260"/>
      <c r="BA390" s="260"/>
      <c r="BB390" s="260"/>
      <c r="BC390" s="260"/>
      <c r="BD390" s="260"/>
      <c r="BE390" s="260"/>
      <c r="BF390" s="260"/>
      <c r="BG390" s="210"/>
      <c r="BH390" s="210"/>
      <c r="BI390" s="210"/>
    </row>
    <row r="391" spans="1:61" x14ac:dyDescent="0.25">
      <c r="A391" s="171" t="s">
        <v>91</v>
      </c>
      <c r="B391" s="164"/>
      <c r="C391" s="299" t="s">
        <v>628</v>
      </c>
      <c r="D391" s="166"/>
      <c r="E391" s="168"/>
      <c r="F391" s="167"/>
      <c r="G391" s="168"/>
      <c r="AO391" s="260"/>
      <c r="AP391" s="260"/>
      <c r="AQ391" s="260"/>
      <c r="AR391" s="260"/>
      <c r="AS391" s="260"/>
      <c r="AT391" s="260"/>
      <c r="AU391" s="260"/>
      <c r="AV391" s="260"/>
      <c r="AW391" s="260"/>
      <c r="AX391" s="260"/>
      <c r="AY391" s="260"/>
      <c r="AZ391" s="260"/>
      <c r="BA391" s="260"/>
      <c r="BB391" s="260"/>
      <c r="BC391" s="260"/>
      <c r="BD391" s="260"/>
      <c r="BE391" s="260"/>
      <c r="BF391" s="260"/>
      <c r="BG391" s="210"/>
      <c r="BH391" s="210"/>
      <c r="BI391" s="210"/>
    </row>
    <row r="392" spans="1:61" x14ac:dyDescent="0.25">
      <c r="A392" s="171" t="s">
        <v>91</v>
      </c>
      <c r="B392" s="164"/>
      <c r="C392" s="299" t="s">
        <v>628</v>
      </c>
      <c r="D392" s="166"/>
      <c r="E392" s="168"/>
      <c r="F392" s="167"/>
      <c r="G392" s="168"/>
      <c r="AO392" s="260"/>
      <c r="AP392" s="260"/>
      <c r="AQ392" s="260"/>
      <c r="AR392" s="260"/>
      <c r="AS392" s="260"/>
      <c r="AT392" s="260"/>
      <c r="AU392" s="260"/>
      <c r="AV392" s="260"/>
      <c r="AW392" s="260"/>
      <c r="AX392" s="260"/>
      <c r="AY392" s="260"/>
      <c r="AZ392" s="260"/>
      <c r="BA392" s="260"/>
      <c r="BB392" s="260"/>
      <c r="BC392" s="260"/>
      <c r="BD392" s="260"/>
      <c r="BE392" s="260"/>
      <c r="BF392" s="260"/>
      <c r="BG392" s="210"/>
      <c r="BH392" s="210"/>
      <c r="BI392" s="210"/>
    </row>
    <row r="393" spans="1:61" x14ac:dyDescent="0.25">
      <c r="A393" s="171" t="s">
        <v>91</v>
      </c>
      <c r="B393" s="164"/>
      <c r="C393" s="299" t="s">
        <v>628</v>
      </c>
      <c r="D393" s="166"/>
      <c r="E393" s="168"/>
      <c r="F393" s="167"/>
      <c r="G393" s="168"/>
      <c r="AO393" s="260"/>
      <c r="AP393" s="260"/>
      <c r="AQ393" s="260"/>
      <c r="AR393" s="260"/>
      <c r="AS393" s="260"/>
      <c r="AT393" s="260"/>
      <c r="AU393" s="260"/>
      <c r="AV393" s="260"/>
      <c r="AW393" s="260"/>
      <c r="AX393" s="260"/>
      <c r="AY393" s="260"/>
      <c r="AZ393" s="260"/>
      <c r="BA393" s="260"/>
      <c r="BB393" s="260"/>
      <c r="BC393" s="260"/>
      <c r="BD393" s="260"/>
      <c r="BE393" s="260"/>
      <c r="BF393" s="260"/>
      <c r="BG393" s="210"/>
      <c r="BH393" s="210"/>
      <c r="BI393" s="210"/>
    </row>
    <row r="394" spans="1:61" x14ac:dyDescent="0.25">
      <c r="A394" s="171" t="s">
        <v>91</v>
      </c>
      <c r="B394" s="164"/>
      <c r="C394" s="299" t="s">
        <v>628</v>
      </c>
      <c r="D394" s="166"/>
      <c r="E394" s="168"/>
      <c r="F394" s="167"/>
      <c r="G394" s="168"/>
      <c r="AO394" s="260"/>
      <c r="AP394" s="260"/>
      <c r="AQ394" s="260"/>
      <c r="AR394" s="260"/>
      <c r="AS394" s="260"/>
      <c r="AT394" s="260"/>
      <c r="AU394" s="260"/>
      <c r="AV394" s="260"/>
      <c r="AW394" s="260"/>
      <c r="AX394" s="260"/>
      <c r="AY394" s="260"/>
      <c r="AZ394" s="260"/>
      <c r="BA394" s="260"/>
      <c r="BB394" s="260"/>
      <c r="BC394" s="260"/>
      <c r="BD394" s="260"/>
      <c r="BE394" s="260"/>
      <c r="BF394" s="260"/>
      <c r="BG394" s="210"/>
      <c r="BH394" s="210"/>
      <c r="BI394" s="210"/>
    </row>
    <row r="395" spans="1:61" x14ac:dyDescent="0.25">
      <c r="A395" s="171" t="s">
        <v>91</v>
      </c>
      <c r="B395" s="164"/>
      <c r="C395" s="299" t="s">
        <v>628</v>
      </c>
      <c r="D395" s="166"/>
      <c r="E395" s="168"/>
      <c r="F395" s="167"/>
      <c r="G395" s="168"/>
      <c r="AO395" s="260"/>
      <c r="AP395" s="260"/>
      <c r="AQ395" s="260"/>
      <c r="AR395" s="260"/>
      <c r="AS395" s="260"/>
      <c r="AT395" s="260"/>
      <c r="AU395" s="260"/>
      <c r="AV395" s="260"/>
      <c r="AW395" s="260"/>
      <c r="AX395" s="260"/>
      <c r="AY395" s="260"/>
      <c r="AZ395" s="260"/>
      <c r="BA395" s="260"/>
      <c r="BB395" s="260"/>
      <c r="BC395" s="260"/>
      <c r="BD395" s="260"/>
      <c r="BE395" s="260"/>
      <c r="BF395" s="260"/>
      <c r="BG395" s="210"/>
      <c r="BH395" s="210"/>
      <c r="BI395" s="210"/>
    </row>
    <row r="396" spans="1:61" x14ac:dyDescent="0.25">
      <c r="A396" s="171" t="s">
        <v>91</v>
      </c>
      <c r="B396" s="164"/>
      <c r="C396" s="299" t="s">
        <v>628</v>
      </c>
      <c r="D396" s="166"/>
      <c r="E396" s="168"/>
      <c r="F396" s="167"/>
      <c r="G396" s="168"/>
      <c r="AO396" s="260"/>
      <c r="AP396" s="260"/>
      <c r="AQ396" s="260"/>
      <c r="AR396" s="260"/>
      <c r="AS396" s="260"/>
      <c r="AT396" s="260"/>
      <c r="AU396" s="260"/>
      <c r="AV396" s="260"/>
      <c r="AW396" s="260"/>
      <c r="AX396" s="260"/>
      <c r="AY396" s="260"/>
      <c r="AZ396" s="260"/>
      <c r="BA396" s="260"/>
      <c r="BB396" s="260"/>
      <c r="BC396" s="260"/>
      <c r="BD396" s="260"/>
      <c r="BE396" s="260"/>
      <c r="BF396" s="260"/>
      <c r="BG396" s="210"/>
      <c r="BH396" s="210"/>
      <c r="BI396" s="210"/>
    </row>
    <row r="397" spans="1:61" x14ac:dyDescent="0.25">
      <c r="A397" s="171" t="s">
        <v>91</v>
      </c>
      <c r="B397" s="164"/>
      <c r="C397" s="299" t="s">
        <v>628</v>
      </c>
      <c r="D397" s="166"/>
      <c r="E397" s="168"/>
      <c r="F397" s="167"/>
      <c r="G397" s="168"/>
      <c r="AO397" s="260"/>
      <c r="AP397" s="260"/>
      <c r="AQ397" s="260"/>
      <c r="AR397" s="260"/>
      <c r="AS397" s="260"/>
      <c r="AT397" s="260"/>
      <c r="AU397" s="260"/>
      <c r="AV397" s="260"/>
      <c r="AW397" s="260"/>
      <c r="AX397" s="260"/>
      <c r="AY397" s="260"/>
      <c r="AZ397" s="260"/>
      <c r="BA397" s="260"/>
      <c r="BB397" s="260"/>
      <c r="BC397" s="260"/>
      <c r="BD397" s="260"/>
      <c r="BE397" s="260"/>
      <c r="BF397" s="260"/>
      <c r="BG397" s="210"/>
      <c r="BH397" s="210"/>
      <c r="BI397" s="210"/>
    </row>
    <row r="398" spans="1:61" x14ac:dyDescent="0.25">
      <c r="A398" s="171" t="s">
        <v>91</v>
      </c>
      <c r="B398" s="164"/>
      <c r="C398" s="299" t="s">
        <v>628</v>
      </c>
      <c r="D398" s="166"/>
      <c r="E398" s="168"/>
      <c r="F398" s="167"/>
      <c r="G398" s="168"/>
      <c r="AO398" s="260"/>
      <c r="AP398" s="260"/>
      <c r="AQ398" s="260"/>
      <c r="AR398" s="260"/>
      <c r="AS398" s="260"/>
      <c r="AT398" s="260"/>
      <c r="AU398" s="260"/>
      <c r="AV398" s="260"/>
      <c r="AW398" s="260"/>
      <c r="AX398" s="260"/>
      <c r="AY398" s="260"/>
      <c r="AZ398" s="260"/>
      <c r="BA398" s="260"/>
      <c r="BB398" s="260"/>
      <c r="BC398" s="260"/>
      <c r="BD398" s="260"/>
      <c r="BE398" s="260"/>
      <c r="BF398" s="260"/>
      <c r="BG398" s="210"/>
      <c r="BH398" s="210"/>
      <c r="BI398" s="210"/>
    </row>
    <row r="399" spans="1:61" x14ac:dyDescent="0.25">
      <c r="A399" s="171" t="s">
        <v>91</v>
      </c>
      <c r="B399" s="164"/>
      <c r="C399" s="299" t="s">
        <v>628</v>
      </c>
      <c r="D399" s="166"/>
      <c r="E399" s="168"/>
      <c r="F399" s="167"/>
      <c r="G399" s="168"/>
      <c r="AO399" s="260"/>
      <c r="AP399" s="260"/>
      <c r="AQ399" s="260"/>
      <c r="AR399" s="260"/>
      <c r="AS399" s="260"/>
      <c r="AT399" s="260"/>
      <c r="AU399" s="260"/>
      <c r="AV399" s="260"/>
      <c r="AW399" s="260"/>
      <c r="AX399" s="260"/>
      <c r="AY399" s="260"/>
      <c r="AZ399" s="260"/>
      <c r="BA399" s="260"/>
      <c r="BB399" s="260"/>
      <c r="BC399" s="260"/>
      <c r="BD399" s="260"/>
      <c r="BE399" s="260"/>
      <c r="BF399" s="260"/>
      <c r="BG399" s="210"/>
      <c r="BH399" s="210"/>
      <c r="BI399" s="210"/>
    </row>
    <row r="400" spans="1:61" x14ac:dyDescent="0.25">
      <c r="A400" s="171" t="s">
        <v>91</v>
      </c>
      <c r="B400" s="164"/>
      <c r="C400" s="299" t="s">
        <v>628</v>
      </c>
      <c r="D400" s="166"/>
      <c r="E400" s="168"/>
      <c r="F400" s="167"/>
      <c r="G400" s="168"/>
      <c r="AO400" s="260"/>
      <c r="AP400" s="260"/>
      <c r="AQ400" s="260"/>
      <c r="AR400" s="260"/>
      <c r="AS400" s="260"/>
      <c r="AT400" s="260"/>
      <c r="AU400" s="260"/>
      <c r="AV400" s="260"/>
      <c r="AW400" s="260"/>
      <c r="AX400" s="260"/>
      <c r="AY400" s="260"/>
      <c r="AZ400" s="260"/>
      <c r="BA400" s="260"/>
      <c r="BB400" s="260"/>
      <c r="BC400" s="260"/>
      <c r="BD400" s="260"/>
      <c r="BE400" s="260"/>
      <c r="BF400" s="260"/>
      <c r="BG400" s="210"/>
      <c r="BH400" s="210"/>
      <c r="BI400" s="210"/>
    </row>
    <row r="401" spans="1:61" x14ac:dyDescent="0.25">
      <c r="A401" s="171" t="s">
        <v>91</v>
      </c>
      <c r="B401" s="164"/>
      <c r="C401" s="299" t="s">
        <v>628</v>
      </c>
      <c r="D401" s="166"/>
      <c r="E401" s="168"/>
      <c r="F401" s="167"/>
      <c r="G401" s="168"/>
      <c r="AO401" s="260"/>
      <c r="AP401" s="260"/>
      <c r="AQ401" s="260"/>
      <c r="AR401" s="260"/>
      <c r="AS401" s="260"/>
      <c r="AT401" s="260"/>
      <c r="AU401" s="260"/>
      <c r="AV401" s="260"/>
      <c r="AW401" s="260"/>
      <c r="AX401" s="260"/>
      <c r="AY401" s="260"/>
      <c r="AZ401" s="260"/>
      <c r="BA401" s="260"/>
      <c r="BB401" s="260"/>
      <c r="BC401" s="260"/>
      <c r="BD401" s="260"/>
      <c r="BE401" s="260"/>
      <c r="BF401" s="260"/>
      <c r="BG401" s="210"/>
      <c r="BH401" s="210"/>
      <c r="BI401" s="210"/>
    </row>
    <row r="402" spans="1:61" x14ac:dyDescent="0.25">
      <c r="A402" s="171" t="s">
        <v>91</v>
      </c>
      <c r="B402" s="164"/>
      <c r="C402" s="299" t="s">
        <v>628</v>
      </c>
      <c r="D402" s="166"/>
      <c r="E402" s="168"/>
      <c r="F402" s="167"/>
      <c r="G402" s="168"/>
      <c r="AO402" s="260"/>
      <c r="AP402" s="260"/>
      <c r="AQ402" s="260"/>
      <c r="AR402" s="260"/>
      <c r="AS402" s="260"/>
      <c r="AT402" s="260"/>
      <c r="AU402" s="260"/>
      <c r="AV402" s="260"/>
      <c r="AW402" s="260"/>
      <c r="AX402" s="260"/>
      <c r="AY402" s="260"/>
      <c r="AZ402" s="260"/>
      <c r="BA402" s="260"/>
      <c r="BB402" s="260"/>
      <c r="BC402" s="260"/>
      <c r="BD402" s="260"/>
      <c r="BE402" s="260"/>
      <c r="BF402" s="260"/>
      <c r="BG402" s="210"/>
      <c r="BH402" s="210"/>
      <c r="BI402" s="210"/>
    </row>
    <row r="403" spans="1:61" x14ac:dyDescent="0.25">
      <c r="A403" s="171" t="s">
        <v>91</v>
      </c>
      <c r="B403" s="164"/>
      <c r="C403" s="299" t="s">
        <v>628</v>
      </c>
      <c r="D403" s="166"/>
      <c r="E403" s="168"/>
      <c r="F403" s="167"/>
      <c r="G403" s="168"/>
      <c r="AO403" s="260"/>
      <c r="AP403" s="260"/>
      <c r="AQ403" s="260"/>
      <c r="AR403" s="260"/>
      <c r="AS403" s="260"/>
      <c r="AT403" s="260"/>
      <c r="AU403" s="260"/>
      <c r="AV403" s="260"/>
      <c r="AW403" s="260"/>
      <c r="AX403" s="260"/>
      <c r="AY403" s="260"/>
      <c r="AZ403" s="260"/>
      <c r="BA403" s="260"/>
      <c r="BB403" s="260"/>
      <c r="BC403" s="260"/>
      <c r="BD403" s="260"/>
      <c r="BE403" s="260"/>
      <c r="BF403" s="260"/>
      <c r="BG403" s="210"/>
      <c r="BH403" s="210"/>
      <c r="BI403" s="210"/>
    </row>
    <row r="404" spans="1:61" x14ac:dyDescent="0.25">
      <c r="A404" s="171" t="s">
        <v>91</v>
      </c>
      <c r="B404" s="164"/>
      <c r="C404" s="299" t="s">
        <v>628</v>
      </c>
      <c r="D404" s="166"/>
      <c r="E404" s="168"/>
      <c r="F404" s="167"/>
      <c r="G404" s="168"/>
      <c r="AO404" s="260"/>
      <c r="AP404" s="260"/>
      <c r="AQ404" s="260"/>
      <c r="AR404" s="260"/>
      <c r="AS404" s="260"/>
      <c r="AT404" s="260"/>
      <c r="AU404" s="260"/>
      <c r="AV404" s="260"/>
      <c r="AW404" s="260"/>
      <c r="AX404" s="260"/>
      <c r="AY404" s="260"/>
      <c r="AZ404" s="260"/>
      <c r="BA404" s="260"/>
      <c r="BB404" s="260"/>
      <c r="BC404" s="260"/>
      <c r="BD404" s="260"/>
      <c r="BE404" s="260"/>
      <c r="BF404" s="260"/>
      <c r="BG404" s="210"/>
      <c r="BH404" s="210"/>
      <c r="BI404" s="210"/>
    </row>
    <row r="405" spans="1:61" x14ac:dyDescent="0.25">
      <c r="A405" s="171" t="s">
        <v>91</v>
      </c>
      <c r="B405" s="164"/>
      <c r="C405" s="299" t="s">
        <v>628</v>
      </c>
      <c r="D405" s="166"/>
      <c r="E405" s="168"/>
      <c r="F405" s="167"/>
      <c r="G405" s="168"/>
      <c r="AO405" s="260"/>
      <c r="AP405" s="260"/>
      <c r="AQ405" s="260"/>
      <c r="AR405" s="260"/>
      <c r="AS405" s="260"/>
      <c r="AT405" s="260"/>
      <c r="AU405" s="260"/>
      <c r="AV405" s="260"/>
      <c r="AW405" s="260"/>
      <c r="AX405" s="260"/>
      <c r="AY405" s="260"/>
      <c r="AZ405" s="260"/>
      <c r="BA405" s="260"/>
      <c r="BB405" s="260"/>
      <c r="BC405" s="260"/>
      <c r="BD405" s="260"/>
      <c r="BE405" s="260"/>
      <c r="BF405" s="260"/>
      <c r="BG405" s="210"/>
      <c r="BH405" s="210"/>
      <c r="BI405" s="210"/>
    </row>
    <row r="406" spans="1:61" x14ac:dyDescent="0.25">
      <c r="A406" s="171" t="s">
        <v>91</v>
      </c>
      <c r="B406" s="164"/>
      <c r="C406" s="299" t="s">
        <v>628</v>
      </c>
      <c r="D406" s="166"/>
      <c r="E406" s="168"/>
      <c r="F406" s="167"/>
      <c r="G406" s="168"/>
      <c r="AO406" s="260"/>
      <c r="AP406" s="260"/>
      <c r="AQ406" s="260"/>
      <c r="AR406" s="260"/>
      <c r="AS406" s="260"/>
      <c r="AT406" s="260"/>
      <c r="AU406" s="260"/>
      <c r="AV406" s="260"/>
      <c r="AW406" s="260"/>
      <c r="AX406" s="260"/>
      <c r="AY406" s="260"/>
      <c r="AZ406" s="260"/>
      <c r="BA406" s="260"/>
      <c r="BB406" s="260"/>
      <c r="BC406" s="260"/>
      <c r="BD406" s="260"/>
      <c r="BE406" s="260"/>
      <c r="BF406" s="260"/>
      <c r="BG406" s="210"/>
      <c r="BH406" s="210"/>
      <c r="BI406" s="210"/>
    </row>
    <row r="407" spans="1:61" x14ac:dyDescent="0.25">
      <c r="A407" s="171" t="s">
        <v>91</v>
      </c>
      <c r="B407" s="164"/>
      <c r="C407" s="299" t="s">
        <v>628</v>
      </c>
      <c r="D407" s="166"/>
      <c r="E407" s="168"/>
      <c r="F407" s="167"/>
      <c r="G407" s="168"/>
      <c r="AO407" s="260"/>
      <c r="AP407" s="260"/>
      <c r="AQ407" s="260"/>
      <c r="AR407" s="260"/>
      <c r="AS407" s="260"/>
      <c r="AT407" s="260"/>
      <c r="AU407" s="260"/>
      <c r="AV407" s="260"/>
      <c r="AW407" s="260"/>
      <c r="AX407" s="260"/>
      <c r="AY407" s="260"/>
      <c r="AZ407" s="260"/>
      <c r="BA407" s="260"/>
      <c r="BB407" s="260"/>
      <c r="BC407" s="260"/>
      <c r="BD407" s="260"/>
      <c r="BE407" s="260"/>
      <c r="BF407" s="260"/>
      <c r="BG407" s="210"/>
      <c r="BH407" s="210"/>
      <c r="BI407" s="210"/>
    </row>
    <row r="408" spans="1:61" x14ac:dyDescent="0.25">
      <c r="A408" s="171" t="s">
        <v>91</v>
      </c>
      <c r="B408" s="164"/>
      <c r="C408" s="299" t="s">
        <v>628</v>
      </c>
      <c r="D408" s="166"/>
      <c r="E408" s="168"/>
      <c r="F408" s="167"/>
      <c r="G408" s="168"/>
      <c r="AO408" s="260"/>
      <c r="AP408" s="260"/>
      <c r="AQ408" s="260"/>
      <c r="AR408" s="260"/>
      <c r="AS408" s="260"/>
      <c r="AT408" s="260"/>
      <c r="AU408" s="260"/>
      <c r="AV408" s="260"/>
      <c r="AW408" s="260"/>
      <c r="AX408" s="260"/>
      <c r="AY408" s="260"/>
      <c r="AZ408" s="260"/>
      <c r="BA408" s="260"/>
      <c r="BB408" s="260"/>
      <c r="BC408" s="260"/>
      <c r="BD408" s="260"/>
      <c r="BE408" s="260"/>
      <c r="BF408" s="260"/>
      <c r="BG408" s="210"/>
      <c r="BH408" s="210"/>
      <c r="BI408" s="210"/>
    </row>
    <row r="409" spans="1:61" x14ac:dyDescent="0.25">
      <c r="A409" s="171" t="s">
        <v>91</v>
      </c>
      <c r="B409" s="164"/>
      <c r="C409" s="299" t="s">
        <v>628</v>
      </c>
      <c r="D409" s="166"/>
      <c r="E409" s="168"/>
      <c r="F409" s="167"/>
      <c r="G409" s="168"/>
      <c r="AO409" s="260"/>
      <c r="AP409" s="260"/>
      <c r="AQ409" s="260"/>
      <c r="AR409" s="260"/>
      <c r="AS409" s="260"/>
      <c r="AT409" s="260"/>
      <c r="AU409" s="260"/>
      <c r="AV409" s="260"/>
      <c r="AW409" s="260"/>
      <c r="AX409" s="260"/>
      <c r="AY409" s="260"/>
      <c r="AZ409" s="260"/>
      <c r="BA409" s="260"/>
      <c r="BB409" s="260"/>
      <c r="BC409" s="260"/>
      <c r="BD409" s="260"/>
      <c r="BE409" s="260"/>
      <c r="BF409" s="260"/>
      <c r="BG409" s="210"/>
      <c r="BH409" s="210"/>
      <c r="BI409" s="210"/>
    </row>
    <row r="410" spans="1:61" x14ac:dyDescent="0.25">
      <c r="A410" s="171" t="s">
        <v>91</v>
      </c>
      <c r="B410" s="164"/>
      <c r="C410" s="299" t="s">
        <v>628</v>
      </c>
      <c r="D410" s="166"/>
      <c r="E410" s="168"/>
      <c r="F410" s="167"/>
      <c r="G410" s="168"/>
      <c r="AO410" s="260"/>
      <c r="AP410" s="260"/>
      <c r="AQ410" s="260"/>
      <c r="AR410" s="260"/>
      <c r="AS410" s="260"/>
      <c r="AT410" s="260"/>
      <c r="AU410" s="260"/>
      <c r="AV410" s="260"/>
      <c r="AW410" s="260"/>
      <c r="AX410" s="260"/>
      <c r="AY410" s="260"/>
      <c r="AZ410" s="260"/>
      <c r="BA410" s="260"/>
      <c r="BB410" s="260"/>
      <c r="BC410" s="260"/>
      <c r="BD410" s="260"/>
      <c r="BE410" s="260"/>
      <c r="BF410" s="260"/>
      <c r="BG410" s="210"/>
      <c r="BH410" s="210"/>
      <c r="BI410" s="210"/>
    </row>
    <row r="411" spans="1:61" x14ac:dyDescent="0.25">
      <c r="A411" s="171" t="s">
        <v>91</v>
      </c>
      <c r="B411" s="164"/>
      <c r="C411" s="299" t="s">
        <v>628</v>
      </c>
      <c r="D411" s="166"/>
      <c r="E411" s="168"/>
      <c r="F411" s="167"/>
      <c r="G411" s="168"/>
      <c r="AO411" s="260"/>
      <c r="AP411" s="260"/>
      <c r="AQ411" s="260"/>
      <c r="AR411" s="260"/>
      <c r="AS411" s="260"/>
      <c r="AT411" s="260"/>
      <c r="AU411" s="260"/>
      <c r="AV411" s="260"/>
      <c r="AW411" s="260"/>
      <c r="AX411" s="260"/>
      <c r="AY411" s="260"/>
      <c r="AZ411" s="260"/>
      <c r="BA411" s="260"/>
      <c r="BB411" s="260"/>
      <c r="BC411" s="260"/>
      <c r="BD411" s="260"/>
      <c r="BE411" s="260"/>
      <c r="BF411" s="260"/>
      <c r="BG411" s="210"/>
      <c r="BH411" s="210"/>
      <c r="BI411" s="210"/>
    </row>
    <row r="412" spans="1:61" x14ac:dyDescent="0.25">
      <c r="A412" s="171" t="s">
        <v>91</v>
      </c>
      <c r="B412" s="164"/>
      <c r="C412" s="299" t="s">
        <v>628</v>
      </c>
      <c r="D412" s="166"/>
      <c r="E412" s="168"/>
      <c r="F412" s="167"/>
      <c r="G412" s="168"/>
      <c r="AO412" s="260"/>
      <c r="AP412" s="260"/>
      <c r="AQ412" s="260"/>
      <c r="AR412" s="260"/>
      <c r="AS412" s="260"/>
      <c r="AT412" s="260"/>
      <c r="AU412" s="260"/>
      <c r="AV412" s="260"/>
      <c r="AW412" s="260"/>
      <c r="AX412" s="260"/>
      <c r="AY412" s="260"/>
      <c r="AZ412" s="260"/>
      <c r="BA412" s="260"/>
      <c r="BB412" s="260"/>
      <c r="BC412" s="260"/>
      <c r="BD412" s="260"/>
      <c r="BE412" s="260"/>
      <c r="BF412" s="260"/>
      <c r="BG412" s="210"/>
      <c r="BH412" s="210"/>
      <c r="BI412" s="210"/>
    </row>
    <row r="413" spans="1:61" x14ac:dyDescent="0.25">
      <c r="A413" s="171" t="s">
        <v>91</v>
      </c>
      <c r="B413" s="164"/>
      <c r="C413" s="299" t="s">
        <v>628</v>
      </c>
      <c r="D413" s="166"/>
      <c r="E413" s="168"/>
      <c r="F413" s="167"/>
      <c r="G413" s="168"/>
      <c r="AO413" s="260"/>
      <c r="AP413" s="260"/>
      <c r="AQ413" s="260"/>
      <c r="AR413" s="260"/>
      <c r="AS413" s="260"/>
      <c r="AT413" s="260"/>
      <c r="AU413" s="260"/>
      <c r="AV413" s="260"/>
      <c r="AW413" s="260"/>
      <c r="AX413" s="260"/>
      <c r="AY413" s="260"/>
      <c r="AZ413" s="260"/>
      <c r="BA413" s="260"/>
      <c r="BB413" s="260"/>
      <c r="BC413" s="260"/>
      <c r="BD413" s="260"/>
      <c r="BE413" s="260"/>
      <c r="BF413" s="260"/>
      <c r="BG413" s="210"/>
      <c r="BH413" s="210"/>
      <c r="BI413" s="210"/>
    </row>
    <row r="414" spans="1:61" x14ac:dyDescent="0.25">
      <c r="A414" s="171" t="s">
        <v>91</v>
      </c>
      <c r="B414" s="164"/>
      <c r="C414" s="299" t="s">
        <v>628</v>
      </c>
      <c r="D414" s="166"/>
      <c r="E414" s="168"/>
      <c r="F414" s="167"/>
      <c r="G414" s="168"/>
      <c r="AO414" s="260"/>
      <c r="AP414" s="260"/>
      <c r="AQ414" s="260"/>
      <c r="AR414" s="260"/>
      <c r="AS414" s="260"/>
      <c r="AT414" s="260"/>
      <c r="AU414" s="260"/>
      <c r="AV414" s="260"/>
      <c r="AW414" s="260"/>
      <c r="AX414" s="260"/>
      <c r="AY414" s="260"/>
      <c r="AZ414" s="260"/>
      <c r="BA414" s="260"/>
      <c r="BB414" s="260"/>
      <c r="BC414" s="260"/>
      <c r="BD414" s="260"/>
      <c r="BE414" s="260"/>
      <c r="BF414" s="260"/>
      <c r="BG414" s="210"/>
      <c r="BH414" s="210"/>
      <c r="BI414" s="210"/>
    </row>
    <row r="415" spans="1:61" x14ac:dyDescent="0.25">
      <c r="A415" s="171" t="s">
        <v>91</v>
      </c>
      <c r="B415" s="164"/>
      <c r="C415" s="299" t="s">
        <v>628</v>
      </c>
      <c r="D415" s="166"/>
      <c r="E415" s="168"/>
      <c r="F415" s="167"/>
      <c r="G415" s="168"/>
      <c r="AO415" s="260"/>
      <c r="AP415" s="260"/>
      <c r="AQ415" s="260"/>
      <c r="AR415" s="260"/>
      <c r="AS415" s="260"/>
      <c r="AT415" s="260"/>
      <c r="AU415" s="260"/>
      <c r="AV415" s="260"/>
      <c r="AW415" s="260"/>
      <c r="AX415" s="260"/>
      <c r="AY415" s="260"/>
      <c r="AZ415" s="260"/>
      <c r="BA415" s="260"/>
      <c r="BB415" s="260"/>
      <c r="BC415" s="260"/>
      <c r="BD415" s="260"/>
      <c r="BE415" s="260"/>
      <c r="BF415" s="260"/>
      <c r="BG415" s="210"/>
      <c r="BH415" s="210"/>
      <c r="BI415" s="210"/>
    </row>
    <row r="416" spans="1:61" x14ac:dyDescent="0.25">
      <c r="A416" s="171" t="s">
        <v>91</v>
      </c>
      <c r="B416" s="164"/>
      <c r="C416" s="299" t="s">
        <v>628</v>
      </c>
      <c r="D416" s="166"/>
      <c r="E416" s="168"/>
      <c r="F416" s="167"/>
      <c r="G416" s="168"/>
      <c r="AO416" s="260"/>
      <c r="AP416" s="260"/>
      <c r="AQ416" s="260"/>
      <c r="AR416" s="260"/>
      <c r="AS416" s="260"/>
      <c r="AT416" s="260"/>
      <c r="AU416" s="260"/>
      <c r="AV416" s="260"/>
      <c r="AW416" s="260"/>
      <c r="AX416" s="260"/>
      <c r="AY416" s="260"/>
      <c r="AZ416" s="260"/>
      <c r="BA416" s="260"/>
      <c r="BB416" s="260"/>
      <c r="BC416" s="260"/>
      <c r="BD416" s="260"/>
      <c r="BE416" s="260"/>
      <c r="BF416" s="260"/>
      <c r="BG416" s="210"/>
      <c r="BH416" s="210"/>
      <c r="BI416" s="210"/>
    </row>
    <row r="417" spans="1:61" x14ac:dyDescent="0.25">
      <c r="A417" s="171" t="s">
        <v>91</v>
      </c>
      <c r="B417" s="164"/>
      <c r="C417" s="299" t="s">
        <v>628</v>
      </c>
      <c r="D417" s="166"/>
      <c r="E417" s="168"/>
      <c r="F417" s="167"/>
      <c r="G417" s="168"/>
      <c r="AO417" s="260"/>
      <c r="AP417" s="260"/>
      <c r="AQ417" s="260"/>
      <c r="AR417" s="260"/>
      <c r="AS417" s="260"/>
      <c r="AT417" s="260"/>
      <c r="AU417" s="260"/>
      <c r="AV417" s="260"/>
      <c r="AW417" s="260"/>
      <c r="AX417" s="260"/>
      <c r="AY417" s="260"/>
      <c r="AZ417" s="260"/>
      <c r="BA417" s="260"/>
      <c r="BB417" s="260"/>
      <c r="BC417" s="260"/>
      <c r="BD417" s="260"/>
      <c r="BE417" s="260"/>
      <c r="BF417" s="260"/>
      <c r="BG417" s="210"/>
      <c r="BH417" s="210"/>
      <c r="BI417" s="210"/>
    </row>
    <row r="418" spans="1:61" x14ac:dyDescent="0.25">
      <c r="A418" s="171" t="s">
        <v>91</v>
      </c>
      <c r="B418" s="164"/>
      <c r="C418" s="299" t="s">
        <v>628</v>
      </c>
      <c r="D418" s="166"/>
      <c r="E418" s="168"/>
      <c r="F418" s="167"/>
      <c r="G418" s="168"/>
      <c r="AO418" s="260"/>
      <c r="AP418" s="260"/>
      <c r="AQ418" s="260"/>
      <c r="AR418" s="260"/>
      <c r="AS418" s="260"/>
      <c r="AT418" s="260"/>
      <c r="AU418" s="260"/>
      <c r="AV418" s="260"/>
      <c r="AW418" s="260"/>
      <c r="AX418" s="260"/>
      <c r="AY418" s="260"/>
      <c r="AZ418" s="260"/>
      <c r="BA418" s="260"/>
      <c r="BB418" s="260"/>
      <c r="BC418" s="260"/>
      <c r="BD418" s="260"/>
      <c r="BE418" s="260"/>
      <c r="BF418" s="260"/>
      <c r="BG418" s="210"/>
      <c r="BH418" s="210"/>
      <c r="BI418" s="210"/>
    </row>
    <row r="419" spans="1:61" x14ac:dyDescent="0.25">
      <c r="A419" s="171" t="s">
        <v>91</v>
      </c>
      <c r="B419" s="164"/>
      <c r="C419" s="299" t="s">
        <v>628</v>
      </c>
      <c r="D419" s="166"/>
      <c r="E419" s="168"/>
      <c r="F419" s="167"/>
      <c r="G419" s="168"/>
      <c r="AO419" s="260"/>
      <c r="AP419" s="260"/>
      <c r="AQ419" s="260"/>
      <c r="AR419" s="260"/>
      <c r="AS419" s="260"/>
      <c r="AT419" s="260"/>
      <c r="AU419" s="260"/>
      <c r="AV419" s="260"/>
      <c r="AW419" s="260"/>
      <c r="AX419" s="260"/>
      <c r="AY419" s="260"/>
      <c r="AZ419" s="260"/>
      <c r="BA419" s="260"/>
      <c r="BB419" s="260"/>
      <c r="BC419" s="260"/>
      <c r="BD419" s="260"/>
      <c r="BE419" s="260"/>
      <c r="BF419" s="260"/>
      <c r="BG419" s="210"/>
      <c r="BH419" s="210"/>
      <c r="BI419" s="210"/>
    </row>
    <row r="420" spans="1:61" x14ac:dyDescent="0.25">
      <c r="A420" s="171" t="s">
        <v>91</v>
      </c>
      <c r="B420" s="164"/>
      <c r="C420" s="299" t="s">
        <v>628</v>
      </c>
      <c r="D420" s="166"/>
      <c r="E420" s="168"/>
      <c r="F420" s="167"/>
      <c r="G420" s="168"/>
      <c r="AO420" s="260"/>
      <c r="AP420" s="260"/>
      <c r="AQ420" s="260"/>
      <c r="AR420" s="260"/>
      <c r="AS420" s="260"/>
      <c r="AT420" s="260"/>
      <c r="AU420" s="260"/>
      <c r="AV420" s="260"/>
      <c r="AW420" s="260"/>
      <c r="AX420" s="260"/>
      <c r="AY420" s="260"/>
      <c r="AZ420" s="260"/>
      <c r="BA420" s="260"/>
      <c r="BB420" s="260"/>
      <c r="BC420" s="260"/>
      <c r="BD420" s="260"/>
      <c r="BE420" s="260"/>
      <c r="BF420" s="260"/>
      <c r="BG420" s="210"/>
      <c r="BH420" s="210"/>
      <c r="BI420" s="210"/>
    </row>
    <row r="421" spans="1:61" x14ac:dyDescent="0.25">
      <c r="A421" s="171" t="s">
        <v>91</v>
      </c>
      <c r="B421" s="164"/>
      <c r="C421" s="299" t="s">
        <v>628</v>
      </c>
      <c r="D421" s="166"/>
      <c r="E421" s="168"/>
      <c r="F421" s="167"/>
      <c r="G421" s="168"/>
      <c r="AO421" s="260"/>
      <c r="AP421" s="260"/>
      <c r="AQ421" s="260"/>
      <c r="AR421" s="260"/>
      <c r="AS421" s="260"/>
      <c r="AT421" s="260"/>
      <c r="AU421" s="260"/>
      <c r="AV421" s="260"/>
      <c r="AW421" s="260"/>
      <c r="AX421" s="260"/>
      <c r="AY421" s="260"/>
      <c r="AZ421" s="260"/>
      <c r="BA421" s="260"/>
      <c r="BB421" s="260"/>
      <c r="BC421" s="260"/>
      <c r="BD421" s="260"/>
      <c r="BE421" s="260"/>
      <c r="BF421" s="260"/>
      <c r="BG421" s="210"/>
      <c r="BH421" s="210"/>
      <c r="BI421" s="210"/>
    </row>
    <row r="422" spans="1:61" x14ac:dyDescent="0.25">
      <c r="A422" s="171" t="s">
        <v>91</v>
      </c>
      <c r="B422" s="164"/>
      <c r="C422" s="299" t="s">
        <v>628</v>
      </c>
      <c r="D422" s="166"/>
      <c r="E422" s="168"/>
      <c r="F422" s="167"/>
      <c r="G422" s="168"/>
      <c r="AO422" s="260"/>
      <c r="AP422" s="260"/>
      <c r="AQ422" s="260"/>
      <c r="AR422" s="260"/>
      <c r="AS422" s="260"/>
      <c r="AT422" s="260"/>
      <c r="AU422" s="260"/>
      <c r="AV422" s="260"/>
      <c r="AW422" s="260"/>
      <c r="AX422" s="260"/>
      <c r="AY422" s="260"/>
      <c r="AZ422" s="260"/>
      <c r="BA422" s="260"/>
      <c r="BB422" s="260"/>
      <c r="BC422" s="260"/>
      <c r="BD422" s="260"/>
      <c r="BE422" s="260"/>
      <c r="BF422" s="260"/>
      <c r="BG422" s="210"/>
      <c r="BH422" s="210"/>
      <c r="BI422" s="210"/>
    </row>
    <row r="423" spans="1:61" x14ac:dyDescent="0.25">
      <c r="A423" s="171" t="s">
        <v>91</v>
      </c>
      <c r="B423" s="164"/>
      <c r="C423" s="299" t="s">
        <v>628</v>
      </c>
      <c r="D423" s="166"/>
      <c r="E423" s="168"/>
      <c r="F423" s="167"/>
      <c r="G423" s="168"/>
      <c r="AO423" s="260"/>
      <c r="AP423" s="260"/>
      <c r="AQ423" s="260"/>
      <c r="AR423" s="260"/>
      <c r="AS423" s="260"/>
      <c r="AT423" s="260"/>
      <c r="AU423" s="260"/>
      <c r="AV423" s="260"/>
      <c r="AW423" s="260"/>
      <c r="AX423" s="260"/>
      <c r="AY423" s="260"/>
      <c r="AZ423" s="260"/>
      <c r="BA423" s="260"/>
      <c r="BB423" s="260"/>
      <c r="BC423" s="260"/>
      <c r="BD423" s="260"/>
      <c r="BE423" s="260"/>
      <c r="BF423" s="260"/>
      <c r="BG423" s="210"/>
      <c r="BH423" s="210"/>
      <c r="BI423" s="210"/>
    </row>
    <row r="424" spans="1:61" x14ac:dyDescent="0.25">
      <c r="A424" s="171" t="s">
        <v>91</v>
      </c>
      <c r="B424" s="164"/>
      <c r="C424" s="299" t="s">
        <v>628</v>
      </c>
      <c r="D424" s="166"/>
      <c r="E424" s="168"/>
      <c r="F424" s="167"/>
      <c r="G424" s="168"/>
      <c r="AO424" s="260"/>
      <c r="AP424" s="260"/>
      <c r="AQ424" s="260"/>
      <c r="AR424" s="260"/>
      <c r="AS424" s="260"/>
      <c r="AT424" s="260"/>
      <c r="AU424" s="260"/>
      <c r="AV424" s="260"/>
      <c r="AW424" s="260"/>
      <c r="AX424" s="260"/>
      <c r="AY424" s="260"/>
      <c r="AZ424" s="260"/>
      <c r="BA424" s="260"/>
      <c r="BB424" s="260"/>
      <c r="BC424" s="260"/>
      <c r="BD424" s="260"/>
      <c r="BE424" s="260"/>
      <c r="BF424" s="260"/>
      <c r="BG424" s="210"/>
      <c r="BH424" s="210"/>
      <c r="BI424" s="210"/>
    </row>
    <row r="425" spans="1:61" x14ac:dyDescent="0.25">
      <c r="A425" s="171" t="s">
        <v>91</v>
      </c>
      <c r="B425" s="164"/>
      <c r="C425" s="299" t="s">
        <v>628</v>
      </c>
      <c r="D425" s="166"/>
      <c r="E425" s="168"/>
      <c r="F425" s="167"/>
      <c r="G425" s="168"/>
      <c r="AO425" s="260"/>
      <c r="AP425" s="260"/>
      <c r="AQ425" s="260"/>
      <c r="AR425" s="260"/>
      <c r="AS425" s="260"/>
      <c r="AT425" s="260"/>
      <c r="AU425" s="260"/>
      <c r="AV425" s="260"/>
      <c r="AW425" s="260"/>
      <c r="AX425" s="260"/>
      <c r="AY425" s="260"/>
      <c r="AZ425" s="260"/>
      <c r="BA425" s="260"/>
      <c r="BB425" s="260"/>
      <c r="BC425" s="260"/>
      <c r="BD425" s="260"/>
      <c r="BE425" s="260"/>
      <c r="BF425" s="260"/>
      <c r="BG425" s="210"/>
      <c r="BH425" s="210"/>
      <c r="BI425" s="210"/>
    </row>
    <row r="426" spans="1:61" x14ac:dyDescent="0.25">
      <c r="A426" s="171" t="s">
        <v>91</v>
      </c>
      <c r="B426" s="164"/>
      <c r="C426" s="299" t="s">
        <v>628</v>
      </c>
      <c r="D426" s="166"/>
      <c r="E426" s="168"/>
      <c r="F426" s="167"/>
      <c r="G426" s="168"/>
      <c r="AO426" s="260"/>
      <c r="AP426" s="260"/>
      <c r="AQ426" s="260"/>
      <c r="AR426" s="260"/>
      <c r="AS426" s="260"/>
      <c r="AT426" s="260"/>
      <c r="AU426" s="260"/>
      <c r="AV426" s="260"/>
      <c r="AW426" s="260"/>
      <c r="AX426" s="260"/>
      <c r="AY426" s="260"/>
      <c r="AZ426" s="260"/>
      <c r="BA426" s="260"/>
      <c r="BB426" s="260"/>
      <c r="BC426" s="260"/>
      <c r="BD426" s="260"/>
      <c r="BE426" s="260"/>
      <c r="BF426" s="260"/>
      <c r="BG426" s="210"/>
      <c r="BH426" s="210"/>
      <c r="BI426" s="210"/>
    </row>
    <row r="427" spans="1:61" x14ac:dyDescent="0.25">
      <c r="A427" s="171" t="s">
        <v>91</v>
      </c>
      <c r="B427" s="164"/>
      <c r="C427" s="299" t="s">
        <v>628</v>
      </c>
      <c r="D427" s="166"/>
      <c r="E427" s="168"/>
      <c r="F427" s="167"/>
      <c r="G427" s="168"/>
      <c r="AO427" s="260"/>
      <c r="AP427" s="260"/>
      <c r="AQ427" s="260"/>
      <c r="AR427" s="260"/>
      <c r="AS427" s="260"/>
      <c r="AT427" s="260"/>
      <c r="AU427" s="260"/>
      <c r="AV427" s="260"/>
      <c r="AW427" s="260"/>
      <c r="AX427" s="260"/>
      <c r="AY427" s="260"/>
      <c r="AZ427" s="260"/>
      <c r="BA427" s="260"/>
      <c r="BB427" s="260"/>
      <c r="BC427" s="260"/>
      <c r="BD427" s="260"/>
      <c r="BE427" s="260"/>
      <c r="BF427" s="260"/>
      <c r="BG427" s="210"/>
      <c r="BH427" s="210"/>
      <c r="BI427" s="210"/>
    </row>
    <row r="428" spans="1:61" x14ac:dyDescent="0.25">
      <c r="A428" s="171" t="s">
        <v>91</v>
      </c>
      <c r="B428" s="164"/>
      <c r="C428" s="299" t="s">
        <v>628</v>
      </c>
      <c r="D428" s="166"/>
      <c r="E428" s="168"/>
      <c r="F428" s="167"/>
      <c r="G428" s="168"/>
      <c r="AO428" s="260"/>
      <c r="AP428" s="260"/>
      <c r="AQ428" s="260"/>
      <c r="AR428" s="260"/>
      <c r="AS428" s="260"/>
      <c r="AT428" s="260"/>
      <c r="AU428" s="260"/>
      <c r="AV428" s="260"/>
      <c r="AW428" s="260"/>
      <c r="AX428" s="260"/>
      <c r="AY428" s="260"/>
      <c r="AZ428" s="260"/>
      <c r="BA428" s="260"/>
      <c r="BB428" s="260"/>
      <c r="BC428" s="260"/>
      <c r="BD428" s="260"/>
      <c r="BE428" s="260"/>
      <c r="BF428" s="260"/>
      <c r="BG428" s="210"/>
      <c r="BH428" s="210"/>
      <c r="BI428" s="210"/>
    </row>
    <row r="429" spans="1:61" x14ac:dyDescent="0.25">
      <c r="A429" s="171" t="s">
        <v>91</v>
      </c>
      <c r="B429" s="164"/>
      <c r="C429" s="299" t="s">
        <v>628</v>
      </c>
      <c r="D429" s="166"/>
      <c r="E429" s="168"/>
      <c r="F429" s="167"/>
      <c r="G429" s="168"/>
      <c r="AO429" s="260"/>
      <c r="AP429" s="260"/>
      <c r="AQ429" s="260"/>
      <c r="AR429" s="260"/>
      <c r="AS429" s="260"/>
      <c r="AT429" s="260"/>
      <c r="AU429" s="260"/>
      <c r="AV429" s="260"/>
      <c r="AW429" s="260"/>
      <c r="AX429" s="260"/>
      <c r="AY429" s="260"/>
      <c r="AZ429" s="260"/>
      <c r="BA429" s="260"/>
      <c r="BB429" s="260"/>
      <c r="BC429" s="260"/>
      <c r="BD429" s="260"/>
      <c r="BE429" s="260"/>
      <c r="BF429" s="260"/>
      <c r="BG429" s="210"/>
      <c r="BH429" s="210"/>
      <c r="BI429" s="210"/>
    </row>
    <row r="430" spans="1:61" x14ac:dyDescent="0.25">
      <c r="A430" s="171" t="s">
        <v>91</v>
      </c>
      <c r="B430" s="164"/>
      <c r="C430" s="299" t="s">
        <v>628</v>
      </c>
      <c r="D430" s="166"/>
      <c r="E430" s="168"/>
      <c r="F430" s="167"/>
      <c r="G430" s="168"/>
      <c r="AO430" s="260"/>
      <c r="AP430" s="260"/>
      <c r="AQ430" s="260"/>
      <c r="AR430" s="260"/>
      <c r="AS430" s="260"/>
      <c r="AT430" s="260"/>
      <c r="AU430" s="260"/>
      <c r="AV430" s="260"/>
      <c r="AW430" s="260"/>
      <c r="AX430" s="260"/>
      <c r="AY430" s="260"/>
      <c r="AZ430" s="260"/>
      <c r="BA430" s="260"/>
      <c r="BB430" s="260"/>
      <c r="BC430" s="260"/>
      <c r="BD430" s="260"/>
      <c r="BE430" s="260"/>
      <c r="BF430" s="260"/>
      <c r="BG430" s="210"/>
      <c r="BH430" s="210"/>
      <c r="BI430" s="210"/>
    </row>
    <row r="431" spans="1:61" x14ac:dyDescent="0.25">
      <c r="A431" s="171" t="s">
        <v>91</v>
      </c>
      <c r="B431" s="164"/>
      <c r="C431" s="299" t="s">
        <v>628</v>
      </c>
      <c r="D431" s="166"/>
      <c r="E431" s="168"/>
      <c r="F431" s="167"/>
      <c r="G431" s="168"/>
      <c r="AO431" s="260"/>
      <c r="AP431" s="260"/>
      <c r="AQ431" s="260"/>
      <c r="AR431" s="260"/>
      <c r="AS431" s="260"/>
      <c r="AT431" s="260"/>
      <c r="AU431" s="260"/>
      <c r="AV431" s="260"/>
      <c r="AW431" s="260"/>
      <c r="AX431" s="260"/>
      <c r="AY431" s="260"/>
      <c r="AZ431" s="260"/>
      <c r="BA431" s="260"/>
      <c r="BB431" s="260"/>
      <c r="BC431" s="260"/>
      <c r="BD431" s="260"/>
      <c r="BE431" s="260"/>
      <c r="BF431" s="260"/>
      <c r="BG431" s="210"/>
      <c r="BH431" s="210"/>
      <c r="BI431" s="210"/>
    </row>
    <row r="432" spans="1:61" x14ac:dyDescent="0.25">
      <c r="A432" s="171" t="s">
        <v>91</v>
      </c>
      <c r="B432" s="164"/>
      <c r="C432" s="299" t="s">
        <v>628</v>
      </c>
      <c r="D432" s="166"/>
      <c r="E432" s="168"/>
      <c r="F432" s="167"/>
      <c r="G432" s="168"/>
      <c r="AO432" s="260"/>
      <c r="AP432" s="260"/>
      <c r="AQ432" s="260"/>
      <c r="AR432" s="260"/>
      <c r="AS432" s="260"/>
      <c r="AT432" s="260"/>
      <c r="AU432" s="260"/>
      <c r="AV432" s="260"/>
      <c r="AW432" s="260"/>
      <c r="AX432" s="260"/>
      <c r="AY432" s="260"/>
      <c r="AZ432" s="260"/>
      <c r="BA432" s="260"/>
      <c r="BB432" s="260"/>
      <c r="BC432" s="260"/>
      <c r="BD432" s="260"/>
      <c r="BE432" s="260"/>
      <c r="BF432" s="260"/>
      <c r="BG432" s="210"/>
      <c r="BH432" s="210"/>
      <c r="BI432" s="210"/>
    </row>
    <row r="433" spans="1:61" x14ac:dyDescent="0.25">
      <c r="A433" s="171" t="s">
        <v>91</v>
      </c>
      <c r="B433" s="164"/>
      <c r="C433" s="299" t="s">
        <v>628</v>
      </c>
      <c r="D433" s="166"/>
      <c r="E433" s="168"/>
      <c r="F433" s="167"/>
      <c r="G433" s="168"/>
      <c r="AO433" s="260"/>
      <c r="AP433" s="260"/>
      <c r="AQ433" s="260"/>
      <c r="AR433" s="260"/>
      <c r="AS433" s="260"/>
      <c r="AT433" s="260"/>
      <c r="AU433" s="260"/>
      <c r="AV433" s="260"/>
      <c r="AW433" s="260"/>
      <c r="AX433" s="260"/>
      <c r="AY433" s="260"/>
      <c r="AZ433" s="260"/>
      <c r="BA433" s="260"/>
      <c r="BB433" s="260"/>
      <c r="BC433" s="260"/>
      <c r="BD433" s="260"/>
      <c r="BE433" s="260"/>
      <c r="BF433" s="260"/>
      <c r="BG433" s="210"/>
      <c r="BH433" s="210"/>
      <c r="BI433" s="210"/>
    </row>
    <row r="434" spans="1:61" x14ac:dyDescent="0.25">
      <c r="A434" s="171" t="s">
        <v>91</v>
      </c>
      <c r="B434" s="164"/>
      <c r="C434" s="299" t="s">
        <v>628</v>
      </c>
      <c r="D434" s="166"/>
      <c r="E434" s="168"/>
      <c r="F434" s="167"/>
      <c r="G434" s="168"/>
      <c r="AO434" s="260"/>
      <c r="AP434" s="260"/>
      <c r="AQ434" s="260"/>
      <c r="AR434" s="260"/>
      <c r="AS434" s="260"/>
      <c r="AT434" s="260"/>
      <c r="AU434" s="260"/>
      <c r="AV434" s="260"/>
      <c r="AW434" s="260"/>
      <c r="AX434" s="260"/>
      <c r="AY434" s="260"/>
      <c r="AZ434" s="260"/>
      <c r="BA434" s="260"/>
      <c r="BB434" s="260"/>
      <c r="BC434" s="260"/>
      <c r="BD434" s="260"/>
      <c r="BE434" s="260"/>
      <c r="BF434" s="260"/>
      <c r="BG434" s="210"/>
      <c r="BH434" s="210"/>
      <c r="BI434" s="210"/>
    </row>
    <row r="435" spans="1:61" x14ac:dyDescent="0.25">
      <c r="A435" s="171" t="s">
        <v>91</v>
      </c>
      <c r="B435" s="164"/>
      <c r="C435" s="299" t="s">
        <v>628</v>
      </c>
      <c r="D435" s="166"/>
      <c r="E435" s="168"/>
      <c r="F435" s="167"/>
      <c r="G435" s="168"/>
      <c r="AO435" s="260"/>
      <c r="AP435" s="260"/>
      <c r="AQ435" s="260"/>
      <c r="AR435" s="260"/>
      <c r="AS435" s="260"/>
      <c r="AT435" s="260"/>
      <c r="AU435" s="260"/>
      <c r="AV435" s="260"/>
      <c r="AW435" s="260"/>
      <c r="AX435" s="260"/>
      <c r="AY435" s="260"/>
      <c r="AZ435" s="260"/>
      <c r="BA435" s="260"/>
      <c r="BB435" s="260"/>
      <c r="BC435" s="260"/>
      <c r="BD435" s="260"/>
      <c r="BE435" s="260"/>
      <c r="BF435" s="260"/>
      <c r="BG435" s="210"/>
      <c r="BH435" s="210"/>
      <c r="BI435" s="210"/>
    </row>
    <row r="436" spans="1:61" x14ac:dyDescent="0.25">
      <c r="A436" s="171" t="s">
        <v>91</v>
      </c>
      <c r="B436" s="164"/>
      <c r="C436" s="299" t="s">
        <v>628</v>
      </c>
      <c r="D436" s="166"/>
      <c r="E436" s="168"/>
      <c r="F436" s="167"/>
      <c r="G436" s="168"/>
      <c r="AO436" s="260"/>
      <c r="AP436" s="260"/>
      <c r="AQ436" s="260"/>
      <c r="AR436" s="260"/>
      <c r="AS436" s="260"/>
      <c r="AT436" s="260"/>
      <c r="AU436" s="260"/>
      <c r="AV436" s="260"/>
      <c r="AW436" s="260"/>
      <c r="AX436" s="260"/>
      <c r="AY436" s="260"/>
      <c r="AZ436" s="260"/>
      <c r="BA436" s="260"/>
      <c r="BB436" s="260"/>
      <c r="BC436" s="260"/>
      <c r="BD436" s="260"/>
      <c r="BE436" s="260"/>
      <c r="BF436" s="260"/>
      <c r="BG436" s="210"/>
      <c r="BH436" s="210"/>
      <c r="BI436" s="210"/>
    </row>
    <row r="437" spans="1:61" x14ac:dyDescent="0.25">
      <c r="A437" s="171" t="s">
        <v>91</v>
      </c>
      <c r="B437" s="164"/>
      <c r="C437" s="299" t="s">
        <v>628</v>
      </c>
      <c r="D437" s="166"/>
      <c r="E437" s="168"/>
      <c r="F437" s="167"/>
      <c r="G437" s="168"/>
      <c r="AO437" s="260"/>
      <c r="AP437" s="260"/>
      <c r="AQ437" s="260"/>
      <c r="AR437" s="260"/>
      <c r="AS437" s="260"/>
      <c r="AT437" s="260"/>
      <c r="AU437" s="260"/>
      <c r="AV437" s="260"/>
      <c r="AW437" s="260"/>
      <c r="AX437" s="260"/>
      <c r="AY437" s="260"/>
      <c r="AZ437" s="260"/>
      <c r="BA437" s="260"/>
      <c r="BB437" s="260"/>
      <c r="BC437" s="260"/>
      <c r="BD437" s="260"/>
      <c r="BE437" s="260"/>
      <c r="BF437" s="260"/>
      <c r="BG437" s="210"/>
      <c r="BH437" s="210"/>
      <c r="BI437" s="210"/>
    </row>
    <row r="438" spans="1:61" x14ac:dyDescent="0.25">
      <c r="A438" s="171" t="s">
        <v>91</v>
      </c>
      <c r="B438" s="164"/>
      <c r="C438" s="299" t="s">
        <v>628</v>
      </c>
      <c r="D438" s="166"/>
      <c r="E438" s="168"/>
      <c r="F438" s="167"/>
      <c r="G438" s="168"/>
      <c r="AO438" s="260"/>
      <c r="AP438" s="260"/>
      <c r="AQ438" s="260"/>
      <c r="AR438" s="260"/>
      <c r="AS438" s="260"/>
      <c r="AT438" s="260"/>
      <c r="AU438" s="260"/>
      <c r="AV438" s="260"/>
      <c r="AW438" s="260"/>
      <c r="AX438" s="260"/>
      <c r="AY438" s="260"/>
      <c r="AZ438" s="260"/>
      <c r="BA438" s="260"/>
      <c r="BB438" s="260"/>
      <c r="BC438" s="260"/>
      <c r="BD438" s="260"/>
      <c r="BE438" s="260"/>
      <c r="BF438" s="260"/>
      <c r="BG438" s="210"/>
      <c r="BH438" s="210"/>
      <c r="BI438" s="210"/>
    </row>
    <row r="439" spans="1:61" x14ac:dyDescent="0.25">
      <c r="A439" s="171" t="s">
        <v>91</v>
      </c>
      <c r="B439" s="164"/>
      <c r="C439" s="299" t="s">
        <v>628</v>
      </c>
      <c r="D439" s="166"/>
      <c r="E439" s="168"/>
      <c r="F439" s="167"/>
      <c r="G439" s="168"/>
      <c r="AO439" s="260"/>
      <c r="AP439" s="260"/>
      <c r="AQ439" s="260"/>
      <c r="AR439" s="260"/>
      <c r="AS439" s="260"/>
      <c r="AT439" s="260"/>
      <c r="AU439" s="260"/>
      <c r="AV439" s="260"/>
      <c r="AW439" s="260"/>
      <c r="AX439" s="260"/>
      <c r="AY439" s="260"/>
      <c r="AZ439" s="260"/>
      <c r="BA439" s="260"/>
      <c r="BB439" s="260"/>
      <c r="BC439" s="260"/>
      <c r="BD439" s="260"/>
      <c r="BE439" s="260"/>
      <c r="BF439" s="260"/>
      <c r="BG439" s="210"/>
      <c r="BH439" s="210"/>
      <c r="BI439" s="210"/>
    </row>
    <row r="440" spans="1:61" x14ac:dyDescent="0.25">
      <c r="A440" s="171" t="s">
        <v>91</v>
      </c>
      <c r="B440" s="164"/>
      <c r="C440" s="299" t="s">
        <v>628</v>
      </c>
      <c r="D440" s="166"/>
      <c r="E440" s="168"/>
      <c r="F440" s="167"/>
      <c r="G440" s="168"/>
      <c r="AO440" s="260"/>
      <c r="AP440" s="260"/>
      <c r="AQ440" s="260"/>
      <c r="AR440" s="260"/>
      <c r="AS440" s="260"/>
      <c r="AT440" s="260"/>
      <c r="AU440" s="260"/>
      <c r="AV440" s="260"/>
      <c r="AW440" s="260"/>
      <c r="AX440" s="260"/>
      <c r="AY440" s="260"/>
      <c r="AZ440" s="260"/>
      <c r="BA440" s="260"/>
      <c r="BB440" s="260"/>
      <c r="BC440" s="260"/>
      <c r="BD440" s="260"/>
      <c r="BE440" s="260"/>
      <c r="BF440" s="260"/>
      <c r="BG440" s="210"/>
      <c r="BH440" s="210"/>
      <c r="BI440" s="210"/>
    </row>
    <row r="441" spans="1:61" x14ac:dyDescent="0.25">
      <c r="A441" s="171" t="s">
        <v>91</v>
      </c>
      <c r="B441" s="164"/>
      <c r="C441" s="299" t="s">
        <v>628</v>
      </c>
      <c r="D441" s="166"/>
      <c r="E441" s="168"/>
      <c r="F441" s="167"/>
      <c r="G441" s="168"/>
      <c r="AO441" s="260"/>
      <c r="AP441" s="260"/>
      <c r="AQ441" s="260"/>
      <c r="AR441" s="260"/>
      <c r="AS441" s="260"/>
      <c r="AT441" s="260"/>
      <c r="AU441" s="260"/>
      <c r="AV441" s="260"/>
      <c r="AW441" s="260"/>
      <c r="AX441" s="260"/>
      <c r="AY441" s="260"/>
      <c r="AZ441" s="260"/>
      <c r="BA441" s="260"/>
      <c r="BB441" s="260"/>
      <c r="BC441" s="260"/>
      <c r="BD441" s="260"/>
      <c r="BE441" s="260"/>
      <c r="BF441" s="260"/>
      <c r="BG441" s="210"/>
      <c r="BH441" s="210"/>
      <c r="BI441" s="210"/>
    </row>
    <row r="442" spans="1:61" x14ac:dyDescent="0.25">
      <c r="A442" s="171" t="s">
        <v>91</v>
      </c>
      <c r="B442" s="164"/>
      <c r="C442" s="299" t="s">
        <v>628</v>
      </c>
      <c r="D442" s="166"/>
      <c r="E442" s="168"/>
      <c r="F442" s="167"/>
      <c r="G442" s="168"/>
      <c r="AO442" s="260"/>
      <c r="AP442" s="260"/>
      <c r="AQ442" s="260"/>
      <c r="AR442" s="260"/>
      <c r="AS442" s="260"/>
      <c r="AT442" s="260"/>
      <c r="AU442" s="260"/>
      <c r="AV442" s="260"/>
      <c r="AW442" s="260"/>
      <c r="AX442" s="260"/>
      <c r="AY442" s="260"/>
      <c r="AZ442" s="260"/>
      <c r="BA442" s="260"/>
      <c r="BB442" s="260"/>
      <c r="BC442" s="260"/>
      <c r="BD442" s="260"/>
      <c r="BE442" s="260"/>
      <c r="BF442" s="260"/>
      <c r="BG442" s="210"/>
      <c r="BH442" s="210"/>
      <c r="BI442" s="210"/>
    </row>
    <row r="443" spans="1:61" x14ac:dyDescent="0.25">
      <c r="A443" s="171" t="s">
        <v>91</v>
      </c>
      <c r="B443" s="164"/>
      <c r="C443" s="299" t="s">
        <v>628</v>
      </c>
      <c r="D443" s="166"/>
      <c r="E443" s="168"/>
      <c r="F443" s="167"/>
      <c r="G443" s="168"/>
      <c r="AO443" s="260"/>
      <c r="AP443" s="260"/>
      <c r="AQ443" s="260"/>
      <c r="AR443" s="260"/>
      <c r="AS443" s="260"/>
      <c r="AT443" s="260"/>
      <c r="AU443" s="260"/>
      <c r="AV443" s="260"/>
      <c r="AW443" s="260"/>
      <c r="AX443" s="260"/>
      <c r="AY443" s="260"/>
      <c r="AZ443" s="260"/>
      <c r="BA443" s="260"/>
      <c r="BB443" s="260"/>
      <c r="BC443" s="260"/>
      <c r="BD443" s="260"/>
      <c r="BE443" s="260"/>
      <c r="BF443" s="260"/>
      <c r="BG443" s="210"/>
      <c r="BH443" s="210"/>
      <c r="BI443" s="210"/>
    </row>
    <row r="444" spans="1:61" x14ac:dyDescent="0.25">
      <c r="A444" s="171" t="s">
        <v>91</v>
      </c>
      <c r="B444" s="164"/>
      <c r="C444" s="299" t="s">
        <v>628</v>
      </c>
      <c r="D444" s="166"/>
      <c r="E444" s="168"/>
      <c r="F444" s="167"/>
      <c r="G444" s="168"/>
      <c r="AO444" s="260"/>
      <c r="AP444" s="260"/>
      <c r="AQ444" s="260"/>
      <c r="AR444" s="260"/>
      <c r="AS444" s="260"/>
      <c r="AT444" s="260"/>
      <c r="AU444" s="260"/>
      <c r="AV444" s="260"/>
      <c r="AW444" s="260"/>
      <c r="AX444" s="260"/>
      <c r="AY444" s="260"/>
      <c r="AZ444" s="260"/>
      <c r="BA444" s="260"/>
      <c r="BB444" s="260"/>
      <c r="BC444" s="260"/>
      <c r="BD444" s="260"/>
      <c r="BE444" s="260"/>
      <c r="BF444" s="260"/>
      <c r="BG444" s="210"/>
      <c r="BH444" s="210"/>
      <c r="BI444" s="210"/>
    </row>
    <row r="445" spans="1:61" x14ac:dyDescent="0.25">
      <c r="A445" s="171" t="s">
        <v>91</v>
      </c>
      <c r="B445" s="164"/>
      <c r="C445" s="299" t="s">
        <v>628</v>
      </c>
      <c r="D445" s="166"/>
      <c r="E445" s="168"/>
      <c r="F445" s="167"/>
      <c r="G445" s="168"/>
      <c r="AO445" s="260"/>
      <c r="AP445" s="260"/>
      <c r="AQ445" s="260"/>
      <c r="AR445" s="260"/>
      <c r="AS445" s="260"/>
      <c r="AT445" s="260"/>
      <c r="AU445" s="260"/>
      <c r="AV445" s="260"/>
      <c r="AW445" s="260"/>
      <c r="AX445" s="260"/>
      <c r="AY445" s="260"/>
      <c r="AZ445" s="260"/>
      <c r="BA445" s="260"/>
      <c r="BB445" s="260"/>
      <c r="BC445" s="260"/>
      <c r="BD445" s="260"/>
      <c r="BE445" s="260"/>
      <c r="BF445" s="260"/>
      <c r="BG445" s="210"/>
      <c r="BH445" s="210"/>
      <c r="BI445" s="210"/>
    </row>
    <row r="446" spans="1:61" x14ac:dyDescent="0.25">
      <c r="A446" s="171" t="s">
        <v>91</v>
      </c>
      <c r="B446" s="164"/>
      <c r="C446" s="299" t="s">
        <v>628</v>
      </c>
      <c r="D446" s="166"/>
      <c r="E446" s="168"/>
      <c r="F446" s="167"/>
      <c r="G446" s="168"/>
      <c r="AO446" s="260"/>
      <c r="AP446" s="260"/>
      <c r="AQ446" s="260"/>
      <c r="AR446" s="260"/>
      <c r="AS446" s="260"/>
      <c r="AT446" s="260"/>
      <c r="AU446" s="260"/>
      <c r="AV446" s="260"/>
      <c r="AW446" s="260"/>
      <c r="AX446" s="260"/>
      <c r="AY446" s="260"/>
      <c r="AZ446" s="260"/>
      <c r="BA446" s="260"/>
      <c r="BB446" s="260"/>
      <c r="BC446" s="260"/>
      <c r="BD446" s="260"/>
      <c r="BE446" s="260"/>
      <c r="BF446" s="260"/>
      <c r="BG446" s="210"/>
      <c r="BH446" s="210"/>
      <c r="BI446" s="210"/>
    </row>
    <row r="447" spans="1:61" x14ac:dyDescent="0.25">
      <c r="A447" s="171" t="s">
        <v>91</v>
      </c>
      <c r="B447" s="164"/>
      <c r="C447" s="299" t="s">
        <v>628</v>
      </c>
      <c r="D447" s="166"/>
      <c r="E447" s="168"/>
      <c r="F447" s="167"/>
      <c r="G447" s="168"/>
      <c r="AO447" s="260"/>
      <c r="AP447" s="260"/>
      <c r="AQ447" s="260"/>
      <c r="AR447" s="260"/>
      <c r="AS447" s="260"/>
      <c r="AT447" s="260"/>
      <c r="AU447" s="260"/>
      <c r="AV447" s="260"/>
      <c r="AW447" s="260"/>
      <c r="AX447" s="260"/>
      <c r="AY447" s="260"/>
      <c r="AZ447" s="260"/>
      <c r="BA447" s="260"/>
      <c r="BB447" s="260"/>
      <c r="BC447" s="260"/>
      <c r="BD447" s="260"/>
      <c r="BE447" s="260"/>
      <c r="BF447" s="260"/>
      <c r="BG447" s="210"/>
      <c r="BH447" s="210"/>
      <c r="BI447" s="210"/>
    </row>
    <row r="448" spans="1:61" x14ac:dyDescent="0.25">
      <c r="A448" s="171" t="s">
        <v>91</v>
      </c>
      <c r="B448" s="164"/>
      <c r="C448" s="299" t="s">
        <v>628</v>
      </c>
      <c r="D448" s="166"/>
      <c r="E448" s="168"/>
      <c r="F448" s="167"/>
      <c r="G448" s="168"/>
      <c r="AO448" s="260"/>
      <c r="AP448" s="260"/>
      <c r="AQ448" s="260"/>
      <c r="AR448" s="260"/>
      <c r="AS448" s="260"/>
      <c r="AT448" s="260"/>
      <c r="AU448" s="260"/>
      <c r="AV448" s="260"/>
      <c r="AW448" s="260"/>
      <c r="AX448" s="260"/>
      <c r="AY448" s="260"/>
      <c r="AZ448" s="260"/>
      <c r="BA448" s="260"/>
      <c r="BB448" s="260"/>
      <c r="BC448" s="260"/>
      <c r="BD448" s="260"/>
      <c r="BE448" s="260"/>
      <c r="BF448" s="260"/>
      <c r="BG448" s="210"/>
      <c r="BH448" s="210"/>
      <c r="BI448" s="210"/>
    </row>
    <row r="449" spans="1:61" x14ac:dyDescent="0.25">
      <c r="A449" s="171" t="s">
        <v>91</v>
      </c>
      <c r="B449" s="164"/>
      <c r="C449" s="299" t="s">
        <v>628</v>
      </c>
      <c r="D449" s="166"/>
      <c r="E449" s="168"/>
      <c r="F449" s="167"/>
      <c r="G449" s="168"/>
      <c r="AO449" s="260"/>
      <c r="AP449" s="260"/>
      <c r="AQ449" s="260"/>
      <c r="AR449" s="260"/>
      <c r="AS449" s="260"/>
      <c r="AT449" s="260"/>
      <c r="AU449" s="260"/>
      <c r="AV449" s="260"/>
      <c r="AW449" s="260"/>
      <c r="AX449" s="260"/>
      <c r="AY449" s="260"/>
      <c r="AZ449" s="260"/>
      <c r="BA449" s="260"/>
      <c r="BB449" s="260"/>
      <c r="BC449" s="260"/>
      <c r="BD449" s="260"/>
      <c r="BE449" s="260"/>
      <c r="BF449" s="260"/>
      <c r="BG449" s="210"/>
      <c r="BH449" s="210"/>
      <c r="BI449" s="210"/>
    </row>
    <row r="450" spans="1:61" x14ac:dyDescent="0.25">
      <c r="A450" s="171" t="s">
        <v>91</v>
      </c>
      <c r="B450" s="164"/>
      <c r="C450" s="299" t="s">
        <v>628</v>
      </c>
      <c r="D450" s="166"/>
      <c r="E450" s="168"/>
      <c r="F450" s="167"/>
      <c r="G450" s="168"/>
      <c r="AO450" s="260"/>
      <c r="AP450" s="260"/>
      <c r="AQ450" s="260"/>
      <c r="AR450" s="260"/>
      <c r="AS450" s="260"/>
      <c r="AT450" s="260"/>
      <c r="AU450" s="260"/>
      <c r="AV450" s="260"/>
      <c r="AW450" s="260"/>
      <c r="AX450" s="260"/>
      <c r="AY450" s="260"/>
      <c r="AZ450" s="260"/>
      <c r="BA450" s="260"/>
      <c r="BB450" s="260"/>
      <c r="BC450" s="260"/>
      <c r="BD450" s="260"/>
      <c r="BE450" s="260"/>
      <c r="BF450" s="260"/>
      <c r="BG450" s="210"/>
      <c r="BH450" s="210"/>
      <c r="BI450" s="210"/>
    </row>
    <row r="451" spans="1:61" x14ac:dyDescent="0.25">
      <c r="A451" s="171" t="s">
        <v>91</v>
      </c>
      <c r="B451" s="164"/>
      <c r="C451" s="299" t="s">
        <v>628</v>
      </c>
      <c r="D451" s="166"/>
      <c r="E451" s="168"/>
      <c r="F451" s="167"/>
      <c r="G451" s="168"/>
      <c r="AO451" s="260"/>
      <c r="AP451" s="260"/>
      <c r="AQ451" s="260"/>
      <c r="AR451" s="260"/>
      <c r="AS451" s="260"/>
      <c r="AT451" s="260"/>
      <c r="AU451" s="260"/>
      <c r="AV451" s="260"/>
      <c r="AW451" s="260"/>
      <c r="AX451" s="260"/>
      <c r="AY451" s="260"/>
      <c r="AZ451" s="260"/>
      <c r="BA451" s="260"/>
      <c r="BB451" s="260"/>
      <c r="BC451" s="260"/>
      <c r="BD451" s="260"/>
      <c r="BE451" s="260"/>
      <c r="BF451" s="260"/>
      <c r="BG451" s="210"/>
      <c r="BH451" s="210"/>
      <c r="BI451" s="210"/>
    </row>
    <row r="452" spans="1:61" x14ac:dyDescent="0.25">
      <c r="A452" s="171" t="s">
        <v>91</v>
      </c>
      <c r="B452" s="164"/>
      <c r="C452" s="299" t="s">
        <v>628</v>
      </c>
      <c r="D452" s="166"/>
      <c r="E452" s="168"/>
      <c r="F452" s="167"/>
      <c r="G452" s="168"/>
      <c r="AO452" s="260"/>
      <c r="AP452" s="260"/>
      <c r="AQ452" s="260"/>
      <c r="AR452" s="260"/>
      <c r="AS452" s="260"/>
      <c r="AT452" s="260"/>
      <c r="AU452" s="260"/>
      <c r="AV452" s="260"/>
      <c r="AW452" s="260"/>
      <c r="AX452" s="260"/>
      <c r="AY452" s="260"/>
      <c r="AZ452" s="260"/>
      <c r="BA452" s="260"/>
      <c r="BB452" s="260"/>
      <c r="BC452" s="260"/>
      <c r="BD452" s="260"/>
      <c r="BE452" s="260"/>
      <c r="BF452" s="260"/>
      <c r="BG452" s="210"/>
      <c r="BH452" s="210"/>
      <c r="BI452" s="210"/>
    </row>
    <row r="453" spans="1:61" x14ac:dyDescent="0.25">
      <c r="A453" s="171" t="s">
        <v>91</v>
      </c>
      <c r="B453" s="164"/>
      <c r="C453" s="299" t="s">
        <v>628</v>
      </c>
      <c r="D453" s="166"/>
      <c r="E453" s="168"/>
      <c r="F453" s="167"/>
      <c r="G453" s="168"/>
      <c r="AO453" s="260"/>
      <c r="AP453" s="260"/>
      <c r="AQ453" s="260"/>
      <c r="AR453" s="260"/>
      <c r="AS453" s="260"/>
      <c r="AT453" s="260"/>
      <c r="AU453" s="260"/>
      <c r="AV453" s="260"/>
      <c r="AW453" s="260"/>
      <c r="AX453" s="260"/>
      <c r="AY453" s="260"/>
      <c r="AZ453" s="260"/>
      <c r="BA453" s="260"/>
      <c r="BB453" s="260"/>
      <c r="BC453" s="260"/>
      <c r="BD453" s="260"/>
      <c r="BE453" s="260"/>
      <c r="BF453" s="260"/>
      <c r="BG453" s="210"/>
      <c r="BH453" s="210"/>
      <c r="BI453" s="210"/>
    </row>
    <row r="454" spans="1:61" x14ac:dyDescent="0.25">
      <c r="A454" s="171" t="s">
        <v>91</v>
      </c>
      <c r="B454" s="164"/>
      <c r="C454" s="299" t="s">
        <v>628</v>
      </c>
      <c r="D454" s="166"/>
      <c r="E454" s="168"/>
      <c r="F454" s="167"/>
      <c r="G454" s="168"/>
      <c r="AO454" s="260"/>
      <c r="AP454" s="260"/>
      <c r="AQ454" s="260"/>
      <c r="AR454" s="260"/>
      <c r="AS454" s="260"/>
      <c r="AT454" s="260"/>
      <c r="AU454" s="260"/>
      <c r="AV454" s="260"/>
      <c r="AW454" s="260"/>
      <c r="AX454" s="260"/>
      <c r="AY454" s="260"/>
      <c r="AZ454" s="260"/>
      <c r="BA454" s="260"/>
      <c r="BB454" s="260"/>
      <c r="BC454" s="260"/>
      <c r="BD454" s="260"/>
      <c r="BE454" s="260"/>
      <c r="BF454" s="260"/>
      <c r="BG454" s="210"/>
      <c r="BH454" s="210"/>
      <c r="BI454" s="210"/>
    </row>
    <row r="455" spans="1:61" x14ac:dyDescent="0.25">
      <c r="A455" s="171" t="s">
        <v>91</v>
      </c>
      <c r="B455" s="164"/>
      <c r="C455" s="299" t="s">
        <v>628</v>
      </c>
      <c r="D455" s="166"/>
      <c r="E455" s="168"/>
      <c r="F455" s="167"/>
      <c r="G455" s="168"/>
      <c r="AO455" s="260"/>
      <c r="AP455" s="260"/>
      <c r="AQ455" s="260"/>
      <c r="AR455" s="260"/>
      <c r="AS455" s="260"/>
      <c r="AT455" s="260"/>
      <c r="AU455" s="260"/>
      <c r="AV455" s="260"/>
      <c r="AW455" s="260"/>
      <c r="AX455" s="260"/>
      <c r="AY455" s="260"/>
      <c r="AZ455" s="260"/>
      <c r="BA455" s="260"/>
      <c r="BB455" s="260"/>
      <c r="BC455" s="260"/>
      <c r="BD455" s="260"/>
      <c r="BE455" s="260"/>
      <c r="BF455" s="260"/>
      <c r="BG455" s="210"/>
      <c r="BH455" s="210"/>
      <c r="BI455" s="210"/>
    </row>
    <row r="456" spans="1:61" x14ac:dyDescent="0.25">
      <c r="A456" s="171" t="s">
        <v>91</v>
      </c>
      <c r="B456" s="164"/>
      <c r="C456" s="299" t="s">
        <v>628</v>
      </c>
      <c r="D456" s="166"/>
      <c r="E456" s="168"/>
      <c r="F456" s="167"/>
      <c r="G456" s="168"/>
      <c r="AO456" s="260"/>
      <c r="AP456" s="260"/>
      <c r="AQ456" s="260"/>
      <c r="AR456" s="260"/>
      <c r="AS456" s="260"/>
      <c r="AT456" s="260"/>
      <c r="AU456" s="260"/>
      <c r="AV456" s="260"/>
      <c r="AW456" s="260"/>
      <c r="AX456" s="260"/>
      <c r="AY456" s="260"/>
      <c r="AZ456" s="260"/>
      <c r="BA456" s="260"/>
      <c r="BB456" s="260"/>
      <c r="BC456" s="260"/>
      <c r="BD456" s="260"/>
      <c r="BE456" s="260"/>
      <c r="BF456" s="260"/>
      <c r="BG456" s="210"/>
      <c r="BH456" s="210"/>
      <c r="BI456" s="210"/>
    </row>
    <row r="457" spans="1:61" x14ac:dyDescent="0.25">
      <c r="A457" s="171" t="s">
        <v>91</v>
      </c>
      <c r="B457" s="164"/>
      <c r="C457" s="299" t="s">
        <v>628</v>
      </c>
      <c r="D457" s="166"/>
      <c r="E457" s="168"/>
      <c r="F457" s="167"/>
      <c r="G457" s="168"/>
      <c r="AO457" s="260"/>
      <c r="AP457" s="260"/>
      <c r="AQ457" s="260"/>
      <c r="AR457" s="260"/>
      <c r="AS457" s="260"/>
      <c r="AT457" s="260"/>
      <c r="AU457" s="260"/>
      <c r="AV457" s="260"/>
      <c r="AW457" s="260"/>
      <c r="AX457" s="260"/>
      <c r="AY457" s="260"/>
      <c r="AZ457" s="260"/>
      <c r="BA457" s="260"/>
      <c r="BB457" s="260"/>
      <c r="BC457" s="260"/>
      <c r="BD457" s="260"/>
      <c r="BE457" s="260"/>
      <c r="BF457" s="260"/>
      <c r="BG457" s="210"/>
      <c r="BH457" s="210"/>
      <c r="BI457" s="210"/>
    </row>
    <row r="458" spans="1:61" x14ac:dyDescent="0.25">
      <c r="A458" s="171" t="s">
        <v>91</v>
      </c>
      <c r="B458" s="164"/>
      <c r="C458" s="299" t="s">
        <v>628</v>
      </c>
      <c r="D458" s="166"/>
      <c r="E458" s="168"/>
      <c r="F458" s="167"/>
      <c r="G458" s="168"/>
      <c r="AO458" s="260"/>
      <c r="AP458" s="260"/>
      <c r="AQ458" s="260"/>
      <c r="AR458" s="260"/>
      <c r="AS458" s="260"/>
      <c r="AT458" s="260"/>
      <c r="AU458" s="260"/>
      <c r="AV458" s="260"/>
      <c r="AW458" s="260"/>
      <c r="AX458" s="260"/>
      <c r="AY458" s="260"/>
      <c r="AZ458" s="260"/>
      <c r="BA458" s="260"/>
      <c r="BB458" s="260"/>
      <c r="BC458" s="260"/>
      <c r="BD458" s="260"/>
      <c r="BE458" s="260"/>
      <c r="BF458" s="260"/>
      <c r="BG458" s="210"/>
      <c r="BH458" s="210"/>
      <c r="BI458" s="210"/>
    </row>
    <row r="459" spans="1:61" x14ac:dyDescent="0.25">
      <c r="A459" s="171" t="s">
        <v>91</v>
      </c>
      <c r="B459" s="164"/>
      <c r="C459" s="299" t="s">
        <v>628</v>
      </c>
      <c r="D459" s="166"/>
      <c r="E459" s="168"/>
      <c r="F459" s="167"/>
      <c r="G459" s="168"/>
      <c r="AO459" s="260"/>
      <c r="AP459" s="260"/>
      <c r="AQ459" s="260"/>
      <c r="AR459" s="260"/>
      <c r="AS459" s="260"/>
      <c r="AT459" s="260"/>
      <c r="AU459" s="260"/>
      <c r="AV459" s="260"/>
      <c r="AW459" s="260"/>
      <c r="AX459" s="260"/>
      <c r="AY459" s="260"/>
      <c r="AZ459" s="260"/>
      <c r="BA459" s="260"/>
      <c r="BB459" s="260"/>
      <c r="BC459" s="260"/>
      <c r="BD459" s="260"/>
      <c r="BE459" s="260"/>
      <c r="BF459" s="260"/>
      <c r="BG459" s="210"/>
      <c r="BH459" s="210"/>
      <c r="BI459" s="210"/>
    </row>
    <row r="460" spans="1:61" x14ac:dyDescent="0.25">
      <c r="A460" s="171" t="s">
        <v>91</v>
      </c>
      <c r="B460" s="164"/>
      <c r="C460" s="299" t="s">
        <v>628</v>
      </c>
      <c r="D460" s="166"/>
      <c r="E460" s="168"/>
      <c r="F460" s="167"/>
      <c r="G460" s="168"/>
      <c r="AO460" s="260"/>
      <c r="AP460" s="260"/>
      <c r="AQ460" s="260"/>
      <c r="AR460" s="260"/>
      <c r="AS460" s="260"/>
      <c r="AT460" s="260"/>
      <c r="AU460" s="260"/>
      <c r="AV460" s="260"/>
      <c r="AW460" s="260"/>
      <c r="AX460" s="260"/>
      <c r="AY460" s="260"/>
      <c r="AZ460" s="260"/>
      <c r="BA460" s="260"/>
      <c r="BB460" s="260"/>
      <c r="BC460" s="260"/>
      <c r="BD460" s="260"/>
      <c r="BE460" s="260"/>
      <c r="BF460" s="260"/>
      <c r="BG460" s="210"/>
      <c r="BH460" s="210"/>
      <c r="BI460" s="210"/>
    </row>
    <row r="461" spans="1:61" x14ac:dyDescent="0.25">
      <c r="A461" s="171" t="s">
        <v>91</v>
      </c>
      <c r="B461" s="164"/>
      <c r="C461" s="299" t="s">
        <v>628</v>
      </c>
      <c r="D461" s="166"/>
      <c r="E461" s="168"/>
      <c r="F461" s="167"/>
      <c r="G461" s="168"/>
      <c r="AO461" s="260"/>
      <c r="AP461" s="260"/>
      <c r="AQ461" s="260"/>
      <c r="AR461" s="260"/>
      <c r="AS461" s="260"/>
      <c r="AT461" s="260"/>
      <c r="AU461" s="260"/>
      <c r="AV461" s="260"/>
      <c r="AW461" s="260"/>
      <c r="AX461" s="260"/>
      <c r="AY461" s="260"/>
      <c r="AZ461" s="260"/>
      <c r="BA461" s="260"/>
      <c r="BB461" s="260"/>
      <c r="BC461" s="260"/>
      <c r="BD461" s="260"/>
      <c r="BE461" s="260"/>
      <c r="BF461" s="260"/>
      <c r="BG461" s="210"/>
      <c r="BH461" s="210"/>
      <c r="BI461" s="210"/>
    </row>
    <row r="462" spans="1:61" x14ac:dyDescent="0.25">
      <c r="A462" s="171" t="s">
        <v>91</v>
      </c>
      <c r="B462" s="164"/>
      <c r="C462" s="299" t="s">
        <v>628</v>
      </c>
      <c r="D462" s="166"/>
      <c r="E462" s="168"/>
      <c r="F462" s="167"/>
      <c r="G462" s="168"/>
      <c r="AO462" s="260"/>
      <c r="AP462" s="260"/>
      <c r="AQ462" s="260"/>
      <c r="AR462" s="260"/>
      <c r="AS462" s="260"/>
      <c r="AT462" s="260"/>
      <c r="AU462" s="260"/>
      <c r="AV462" s="260"/>
      <c r="AW462" s="260"/>
      <c r="AX462" s="260"/>
      <c r="AY462" s="260"/>
      <c r="AZ462" s="260"/>
      <c r="BA462" s="260"/>
      <c r="BB462" s="260"/>
      <c r="BC462" s="260"/>
      <c r="BD462" s="260"/>
      <c r="BE462" s="260"/>
      <c r="BF462" s="260"/>
      <c r="BG462" s="210"/>
      <c r="BH462" s="210"/>
      <c r="BI462" s="210"/>
    </row>
    <row r="463" spans="1:61" x14ac:dyDescent="0.25">
      <c r="A463" s="171" t="s">
        <v>91</v>
      </c>
      <c r="B463" s="164"/>
      <c r="C463" s="299" t="s">
        <v>628</v>
      </c>
      <c r="D463" s="166"/>
      <c r="E463" s="168"/>
      <c r="F463" s="167"/>
      <c r="G463" s="168"/>
      <c r="AO463" s="260"/>
      <c r="AP463" s="260"/>
      <c r="AQ463" s="260"/>
      <c r="AR463" s="260"/>
      <c r="AS463" s="260"/>
      <c r="AT463" s="260"/>
      <c r="AU463" s="260"/>
      <c r="AV463" s="260"/>
      <c r="AW463" s="260"/>
      <c r="AX463" s="260"/>
      <c r="AY463" s="260"/>
      <c r="AZ463" s="260"/>
      <c r="BA463" s="260"/>
      <c r="BB463" s="260"/>
      <c r="BC463" s="260"/>
      <c r="BD463" s="260"/>
      <c r="BE463" s="260"/>
      <c r="BF463" s="260"/>
      <c r="BG463" s="210"/>
      <c r="BH463" s="210"/>
      <c r="BI463" s="210"/>
    </row>
    <row r="464" spans="1:61" x14ac:dyDescent="0.25">
      <c r="A464" s="171" t="s">
        <v>91</v>
      </c>
      <c r="B464" s="164"/>
      <c r="C464" s="299" t="s">
        <v>628</v>
      </c>
      <c r="D464" s="166"/>
      <c r="E464" s="168"/>
      <c r="F464" s="167"/>
      <c r="G464" s="168"/>
      <c r="AO464" s="260"/>
      <c r="AP464" s="260"/>
      <c r="AQ464" s="260"/>
      <c r="AR464" s="260"/>
      <c r="AS464" s="260"/>
      <c r="AT464" s="260"/>
      <c r="AU464" s="260"/>
      <c r="AV464" s="260"/>
      <c r="AW464" s="260"/>
      <c r="AX464" s="260"/>
      <c r="AY464" s="260"/>
      <c r="AZ464" s="260"/>
      <c r="BA464" s="260"/>
      <c r="BB464" s="260"/>
      <c r="BC464" s="260"/>
      <c r="BD464" s="260"/>
      <c r="BE464" s="260"/>
      <c r="BF464" s="260"/>
      <c r="BG464" s="210"/>
      <c r="BH464" s="210"/>
      <c r="BI464" s="210"/>
    </row>
    <row r="465" spans="1:61" x14ac:dyDescent="0.25">
      <c r="A465" s="171" t="s">
        <v>91</v>
      </c>
      <c r="B465" s="164"/>
      <c r="C465" s="299" t="s">
        <v>628</v>
      </c>
      <c r="D465" s="166"/>
      <c r="E465" s="168"/>
      <c r="F465" s="167"/>
      <c r="G465" s="168"/>
      <c r="AO465" s="260"/>
      <c r="AP465" s="260"/>
      <c r="AQ465" s="260"/>
      <c r="AR465" s="260"/>
      <c r="AS465" s="260"/>
      <c r="AT465" s="260"/>
      <c r="AU465" s="260"/>
      <c r="AV465" s="260"/>
      <c r="AW465" s="260"/>
      <c r="AX465" s="260"/>
      <c r="AY465" s="260"/>
      <c r="AZ465" s="260"/>
      <c r="BA465" s="260"/>
      <c r="BB465" s="260"/>
      <c r="BC465" s="260"/>
      <c r="BD465" s="260"/>
      <c r="BE465" s="260"/>
      <c r="BF465" s="260"/>
      <c r="BG465" s="210"/>
      <c r="BH465" s="210"/>
      <c r="BI465" s="210"/>
    </row>
    <row r="466" spans="1:61" x14ac:dyDescent="0.25">
      <c r="A466" s="171" t="s">
        <v>91</v>
      </c>
      <c r="B466" s="164"/>
      <c r="C466" s="299" t="s">
        <v>628</v>
      </c>
      <c r="D466" s="166"/>
      <c r="E466" s="168"/>
      <c r="F466" s="167"/>
      <c r="G466" s="168"/>
      <c r="AO466" s="260"/>
      <c r="AP466" s="260"/>
      <c r="AQ466" s="260"/>
      <c r="AR466" s="260"/>
      <c r="AS466" s="260"/>
      <c r="AT466" s="260"/>
      <c r="AU466" s="260"/>
      <c r="AV466" s="260"/>
      <c r="AW466" s="260"/>
      <c r="AX466" s="260"/>
      <c r="AY466" s="260"/>
      <c r="AZ466" s="260"/>
      <c r="BA466" s="260"/>
      <c r="BB466" s="260"/>
      <c r="BC466" s="260"/>
      <c r="BD466" s="260"/>
      <c r="BE466" s="260"/>
      <c r="BF466" s="260"/>
      <c r="BG466" s="210"/>
      <c r="BH466" s="210"/>
      <c r="BI466" s="210"/>
    </row>
    <row r="467" spans="1:61" x14ac:dyDescent="0.25">
      <c r="A467" s="171" t="s">
        <v>91</v>
      </c>
      <c r="B467" s="164"/>
      <c r="C467" s="299" t="s">
        <v>628</v>
      </c>
      <c r="D467" s="166"/>
      <c r="E467" s="168"/>
      <c r="F467" s="167"/>
      <c r="G467" s="168"/>
      <c r="AO467" s="260"/>
      <c r="AP467" s="260"/>
      <c r="AQ467" s="260"/>
      <c r="AR467" s="260"/>
      <c r="AS467" s="260"/>
      <c r="AT467" s="260"/>
      <c r="AU467" s="260"/>
      <c r="AV467" s="260"/>
      <c r="AW467" s="260"/>
      <c r="AX467" s="260"/>
      <c r="AY467" s="260"/>
      <c r="AZ467" s="260"/>
      <c r="BA467" s="260"/>
      <c r="BB467" s="260"/>
      <c r="BC467" s="260"/>
      <c r="BD467" s="260"/>
      <c r="BE467" s="260"/>
      <c r="BF467" s="260"/>
      <c r="BG467" s="210"/>
      <c r="BH467" s="210"/>
      <c r="BI467" s="210"/>
    </row>
    <row r="468" spans="1:61" x14ac:dyDescent="0.25">
      <c r="A468" s="171" t="s">
        <v>91</v>
      </c>
      <c r="B468" s="164"/>
      <c r="C468" s="299" t="s">
        <v>628</v>
      </c>
      <c r="D468" s="166"/>
      <c r="E468" s="168"/>
      <c r="F468" s="167"/>
      <c r="G468" s="168"/>
      <c r="AO468" s="260"/>
      <c r="AP468" s="260"/>
      <c r="AQ468" s="260"/>
      <c r="AR468" s="260"/>
      <c r="AS468" s="260"/>
      <c r="AT468" s="260"/>
      <c r="AU468" s="260"/>
      <c r="AV468" s="260"/>
      <c r="AW468" s="260"/>
      <c r="AX468" s="260"/>
      <c r="AY468" s="260"/>
      <c r="AZ468" s="260"/>
      <c r="BA468" s="260"/>
      <c r="BB468" s="260"/>
      <c r="BC468" s="260"/>
      <c r="BD468" s="260"/>
      <c r="BE468" s="260"/>
      <c r="BF468" s="260"/>
      <c r="BG468" s="210"/>
      <c r="BH468" s="210"/>
      <c r="BI468" s="210"/>
    </row>
    <row r="469" spans="1:61" x14ac:dyDescent="0.25">
      <c r="A469" s="171" t="s">
        <v>91</v>
      </c>
      <c r="B469" s="164"/>
      <c r="C469" s="299" t="s">
        <v>628</v>
      </c>
      <c r="D469" s="166"/>
      <c r="E469" s="168"/>
      <c r="F469" s="167"/>
      <c r="G469" s="168"/>
      <c r="AO469" s="260"/>
      <c r="AP469" s="260"/>
      <c r="AQ469" s="260"/>
      <c r="AR469" s="260"/>
      <c r="AS469" s="260"/>
      <c r="AT469" s="260"/>
      <c r="AU469" s="260"/>
      <c r="AV469" s="260"/>
      <c r="AW469" s="260"/>
      <c r="AX469" s="260"/>
      <c r="AY469" s="260"/>
      <c r="AZ469" s="260"/>
      <c r="BA469" s="260"/>
      <c r="BB469" s="260"/>
      <c r="BC469" s="260"/>
      <c r="BD469" s="260"/>
      <c r="BE469" s="260"/>
      <c r="BF469" s="260"/>
      <c r="BG469" s="210"/>
      <c r="BH469" s="210"/>
      <c r="BI469" s="210"/>
    </row>
    <row r="470" spans="1:61" x14ac:dyDescent="0.25">
      <c r="A470" s="171" t="s">
        <v>91</v>
      </c>
      <c r="B470" s="164"/>
      <c r="C470" s="299" t="s">
        <v>628</v>
      </c>
      <c r="D470" s="166"/>
      <c r="E470" s="168"/>
      <c r="F470" s="167"/>
      <c r="G470" s="168"/>
      <c r="AO470" s="260"/>
      <c r="AP470" s="260"/>
      <c r="AQ470" s="260"/>
      <c r="AR470" s="260"/>
      <c r="AS470" s="260"/>
      <c r="AT470" s="260"/>
      <c r="AU470" s="260"/>
      <c r="AV470" s="260"/>
      <c r="AW470" s="260"/>
      <c r="AX470" s="260"/>
      <c r="AY470" s="260"/>
      <c r="AZ470" s="260"/>
      <c r="BA470" s="260"/>
      <c r="BB470" s="260"/>
      <c r="BC470" s="260"/>
      <c r="BD470" s="260"/>
      <c r="BE470" s="260"/>
      <c r="BF470" s="260"/>
      <c r="BG470" s="210"/>
      <c r="BH470" s="210"/>
      <c r="BI470" s="210"/>
    </row>
    <row r="471" spans="1:61" x14ac:dyDescent="0.25">
      <c r="A471" s="171" t="s">
        <v>91</v>
      </c>
      <c r="B471" s="164"/>
      <c r="C471" s="299" t="s">
        <v>628</v>
      </c>
      <c r="D471" s="166"/>
      <c r="E471" s="168"/>
      <c r="F471" s="167"/>
      <c r="G471" s="168"/>
      <c r="AO471" s="260"/>
      <c r="AP471" s="260"/>
      <c r="AQ471" s="260"/>
      <c r="AR471" s="260"/>
      <c r="AS471" s="260"/>
      <c r="AT471" s="260"/>
      <c r="AU471" s="260"/>
      <c r="AV471" s="260"/>
      <c r="AW471" s="260"/>
      <c r="AX471" s="260"/>
      <c r="AY471" s="260"/>
      <c r="AZ471" s="260"/>
      <c r="BA471" s="260"/>
      <c r="BB471" s="260"/>
      <c r="BC471" s="260"/>
      <c r="BD471" s="260"/>
      <c r="BE471" s="260"/>
      <c r="BF471" s="260"/>
      <c r="BG471" s="210"/>
      <c r="BH471" s="210"/>
      <c r="BI471" s="210"/>
    </row>
    <row r="472" spans="1:61" x14ac:dyDescent="0.25">
      <c r="A472" s="171" t="s">
        <v>91</v>
      </c>
      <c r="B472" s="164"/>
      <c r="C472" s="299" t="s">
        <v>628</v>
      </c>
      <c r="D472" s="166"/>
      <c r="E472" s="168"/>
      <c r="F472" s="167"/>
      <c r="G472" s="168"/>
      <c r="AO472" s="260"/>
      <c r="AP472" s="260"/>
      <c r="AQ472" s="260"/>
      <c r="AR472" s="260"/>
      <c r="AS472" s="260"/>
      <c r="AT472" s="260"/>
      <c r="AU472" s="260"/>
      <c r="AV472" s="260"/>
      <c r="AW472" s="260"/>
      <c r="AX472" s="260"/>
      <c r="AY472" s="260"/>
      <c r="AZ472" s="260"/>
      <c r="BA472" s="260"/>
      <c r="BB472" s="260"/>
      <c r="BC472" s="260"/>
      <c r="BD472" s="260"/>
      <c r="BE472" s="260"/>
      <c r="BF472" s="260"/>
      <c r="BG472" s="210"/>
      <c r="BH472" s="210"/>
      <c r="BI472" s="210"/>
    </row>
    <row r="473" spans="1:61" x14ac:dyDescent="0.25">
      <c r="A473" s="171" t="s">
        <v>91</v>
      </c>
      <c r="B473" s="164"/>
      <c r="C473" s="299" t="s">
        <v>628</v>
      </c>
      <c r="D473" s="166"/>
      <c r="E473" s="168"/>
      <c r="F473" s="167"/>
      <c r="G473" s="168"/>
      <c r="AO473" s="260"/>
      <c r="AP473" s="260"/>
      <c r="AQ473" s="260"/>
      <c r="AR473" s="260"/>
      <c r="AS473" s="260"/>
      <c r="AT473" s="260"/>
      <c r="AU473" s="260"/>
      <c r="AV473" s="260"/>
      <c r="AW473" s="260"/>
      <c r="AX473" s="260"/>
      <c r="AY473" s="260"/>
      <c r="AZ473" s="260"/>
      <c r="BA473" s="260"/>
      <c r="BB473" s="260"/>
      <c r="BC473" s="260"/>
      <c r="BD473" s="260"/>
      <c r="BE473" s="260"/>
      <c r="BF473" s="260"/>
      <c r="BG473" s="210"/>
      <c r="BH473" s="210"/>
      <c r="BI473" s="210"/>
    </row>
    <row r="474" spans="1:61" x14ac:dyDescent="0.25">
      <c r="A474" s="171" t="s">
        <v>91</v>
      </c>
      <c r="B474" s="164"/>
      <c r="C474" s="299" t="s">
        <v>628</v>
      </c>
      <c r="D474" s="166"/>
      <c r="E474" s="168"/>
      <c r="F474" s="167"/>
      <c r="G474" s="168"/>
      <c r="AO474" s="260"/>
      <c r="AP474" s="260"/>
      <c r="AQ474" s="260"/>
      <c r="AR474" s="260"/>
      <c r="AS474" s="260"/>
      <c r="AT474" s="260"/>
      <c r="AU474" s="260"/>
      <c r="AV474" s="260"/>
      <c r="AW474" s="260"/>
      <c r="AX474" s="260"/>
      <c r="AY474" s="260"/>
      <c r="AZ474" s="260"/>
      <c r="BA474" s="260"/>
      <c r="BB474" s="260"/>
      <c r="BC474" s="260"/>
      <c r="BD474" s="260"/>
      <c r="BE474" s="260"/>
      <c r="BF474" s="260"/>
      <c r="BG474" s="210"/>
      <c r="BH474" s="210"/>
      <c r="BI474" s="210"/>
    </row>
    <row r="475" spans="1:61" x14ac:dyDescent="0.25">
      <c r="A475" s="171" t="s">
        <v>91</v>
      </c>
      <c r="B475" s="164"/>
      <c r="C475" s="299" t="s">
        <v>628</v>
      </c>
      <c r="D475" s="166"/>
      <c r="E475" s="168"/>
      <c r="F475" s="167"/>
      <c r="G475" s="168"/>
      <c r="AO475" s="260"/>
      <c r="AP475" s="260"/>
      <c r="AQ475" s="260"/>
      <c r="AR475" s="260"/>
      <c r="AS475" s="260"/>
      <c r="AT475" s="260"/>
      <c r="AU475" s="260"/>
      <c r="AV475" s="260"/>
      <c r="AW475" s="260"/>
      <c r="AX475" s="260"/>
      <c r="AY475" s="260"/>
      <c r="AZ475" s="260"/>
      <c r="BA475" s="260"/>
      <c r="BB475" s="260"/>
      <c r="BC475" s="260"/>
      <c r="BD475" s="260"/>
      <c r="BE475" s="260"/>
      <c r="BF475" s="260"/>
      <c r="BG475" s="210"/>
      <c r="BH475" s="210"/>
      <c r="BI475" s="210"/>
    </row>
    <row r="476" spans="1:61" x14ac:dyDescent="0.25">
      <c r="A476" s="171" t="s">
        <v>91</v>
      </c>
      <c r="B476" s="164"/>
      <c r="C476" s="299" t="s">
        <v>628</v>
      </c>
      <c r="D476" s="166"/>
      <c r="E476" s="168"/>
      <c r="F476" s="167"/>
      <c r="G476" s="168"/>
      <c r="AO476" s="260"/>
      <c r="AP476" s="260"/>
      <c r="AQ476" s="260"/>
      <c r="AR476" s="260"/>
      <c r="AS476" s="260"/>
      <c r="AT476" s="260"/>
      <c r="AU476" s="260"/>
      <c r="AV476" s="260"/>
      <c r="AW476" s="260"/>
      <c r="AX476" s="260"/>
      <c r="AY476" s="260"/>
      <c r="AZ476" s="260"/>
      <c r="BA476" s="260"/>
      <c r="BB476" s="260"/>
      <c r="BC476" s="260"/>
      <c r="BD476" s="260"/>
      <c r="BE476" s="260"/>
      <c r="BF476" s="260"/>
      <c r="BG476" s="210"/>
      <c r="BH476" s="210"/>
      <c r="BI476" s="210"/>
    </row>
    <row r="477" spans="1:61" x14ac:dyDescent="0.25">
      <c r="A477" s="171" t="s">
        <v>91</v>
      </c>
      <c r="B477" s="164"/>
      <c r="C477" s="299" t="s">
        <v>628</v>
      </c>
      <c r="D477" s="166"/>
      <c r="E477" s="168"/>
      <c r="F477" s="167"/>
      <c r="G477" s="168"/>
      <c r="AO477" s="260"/>
      <c r="AP477" s="260"/>
      <c r="AQ477" s="260"/>
      <c r="AR477" s="260"/>
      <c r="AS477" s="260"/>
      <c r="AT477" s="260"/>
      <c r="AU477" s="260"/>
      <c r="AV477" s="260"/>
      <c r="AW477" s="260"/>
      <c r="AX477" s="260"/>
      <c r="AY477" s="260"/>
      <c r="AZ477" s="260"/>
      <c r="BA477" s="260"/>
      <c r="BB477" s="260"/>
      <c r="BC477" s="260"/>
      <c r="BD477" s="260"/>
      <c r="BE477" s="260"/>
      <c r="BF477" s="260"/>
      <c r="BG477" s="210"/>
      <c r="BH477" s="210"/>
      <c r="BI477" s="210"/>
    </row>
    <row r="478" spans="1:61" x14ac:dyDescent="0.25">
      <c r="A478" s="171" t="s">
        <v>91</v>
      </c>
      <c r="B478" s="164"/>
      <c r="C478" s="299" t="s">
        <v>628</v>
      </c>
      <c r="D478" s="166"/>
      <c r="E478" s="168"/>
      <c r="F478" s="167"/>
      <c r="G478" s="168"/>
      <c r="AO478" s="260"/>
      <c r="AP478" s="260"/>
      <c r="AQ478" s="260"/>
      <c r="AR478" s="260"/>
      <c r="AS478" s="260"/>
      <c r="AT478" s="260"/>
      <c r="AU478" s="260"/>
      <c r="AV478" s="260"/>
      <c r="AW478" s="260"/>
      <c r="AX478" s="260"/>
      <c r="AY478" s="260"/>
      <c r="AZ478" s="260"/>
      <c r="BA478" s="260"/>
      <c r="BB478" s="260"/>
      <c r="BC478" s="260"/>
      <c r="BD478" s="260"/>
      <c r="BE478" s="260"/>
      <c r="BF478" s="260"/>
      <c r="BG478" s="210"/>
      <c r="BH478" s="210"/>
      <c r="BI478" s="210"/>
    </row>
    <row r="479" spans="1:61" x14ac:dyDescent="0.25">
      <c r="A479" s="171" t="s">
        <v>91</v>
      </c>
      <c r="B479" s="164"/>
      <c r="C479" s="299" t="s">
        <v>628</v>
      </c>
      <c r="D479" s="166"/>
      <c r="E479" s="168"/>
      <c r="F479" s="167"/>
      <c r="G479" s="168"/>
      <c r="AO479" s="260"/>
      <c r="AP479" s="260"/>
      <c r="AQ479" s="260"/>
      <c r="AR479" s="260"/>
      <c r="AS479" s="260"/>
      <c r="AT479" s="260"/>
      <c r="AU479" s="260"/>
      <c r="AV479" s="260"/>
      <c r="AW479" s="260"/>
      <c r="AX479" s="260"/>
      <c r="AY479" s="260"/>
      <c r="AZ479" s="260"/>
      <c r="BA479" s="260"/>
      <c r="BB479" s="260"/>
      <c r="BC479" s="260"/>
      <c r="BD479" s="260"/>
      <c r="BE479" s="260"/>
      <c r="BF479" s="260"/>
      <c r="BG479" s="210"/>
      <c r="BH479" s="210"/>
      <c r="BI479" s="210"/>
    </row>
    <row r="480" spans="1:61" x14ac:dyDescent="0.25">
      <c r="A480" s="171" t="s">
        <v>91</v>
      </c>
      <c r="B480" s="164"/>
      <c r="C480" s="299" t="s">
        <v>628</v>
      </c>
      <c r="D480" s="166"/>
      <c r="E480" s="168"/>
      <c r="F480" s="167"/>
      <c r="G480" s="168"/>
      <c r="AO480" s="260"/>
      <c r="AP480" s="260"/>
      <c r="AQ480" s="260"/>
      <c r="AR480" s="260"/>
      <c r="AS480" s="260"/>
      <c r="AT480" s="260"/>
      <c r="AU480" s="260"/>
      <c r="AV480" s="260"/>
      <c r="AW480" s="260"/>
      <c r="AX480" s="260"/>
      <c r="AY480" s="260"/>
      <c r="AZ480" s="260"/>
      <c r="BA480" s="260"/>
      <c r="BB480" s="260"/>
      <c r="BC480" s="260"/>
      <c r="BD480" s="260"/>
      <c r="BE480" s="260"/>
      <c r="BF480" s="260"/>
      <c r="BG480" s="210"/>
      <c r="BH480" s="210"/>
      <c r="BI480" s="210"/>
    </row>
    <row r="481" spans="1:61" x14ac:dyDescent="0.25">
      <c r="A481" s="171" t="s">
        <v>91</v>
      </c>
      <c r="B481" s="164"/>
      <c r="C481" s="299" t="s">
        <v>628</v>
      </c>
      <c r="D481" s="166"/>
      <c r="E481" s="168"/>
      <c r="F481" s="167"/>
      <c r="G481" s="168"/>
      <c r="AO481" s="260"/>
      <c r="AP481" s="260"/>
      <c r="AQ481" s="260"/>
      <c r="AR481" s="260"/>
      <c r="AS481" s="260"/>
      <c r="AT481" s="260"/>
      <c r="AU481" s="260"/>
      <c r="AV481" s="260"/>
      <c r="AW481" s="260"/>
      <c r="AX481" s="260"/>
      <c r="AY481" s="260"/>
      <c r="AZ481" s="260"/>
      <c r="BA481" s="260"/>
      <c r="BB481" s="260"/>
      <c r="BC481" s="260"/>
      <c r="BD481" s="260"/>
      <c r="BE481" s="260"/>
      <c r="BF481" s="260"/>
      <c r="BG481" s="210"/>
      <c r="BH481" s="210"/>
      <c r="BI481" s="210"/>
    </row>
    <row r="482" spans="1:61" x14ac:dyDescent="0.25">
      <c r="A482" s="171" t="s">
        <v>91</v>
      </c>
      <c r="B482" s="164"/>
      <c r="C482" s="299" t="s">
        <v>628</v>
      </c>
      <c r="D482" s="166"/>
      <c r="E482" s="168"/>
      <c r="F482" s="167"/>
      <c r="G482" s="168"/>
      <c r="AO482" s="260"/>
      <c r="AP482" s="260"/>
      <c r="AQ482" s="260"/>
      <c r="AR482" s="260"/>
      <c r="AS482" s="260"/>
      <c r="AT482" s="260"/>
      <c r="AU482" s="260"/>
      <c r="AV482" s="260"/>
      <c r="AW482" s="260"/>
      <c r="AX482" s="260"/>
      <c r="AY482" s="260"/>
      <c r="AZ482" s="260"/>
      <c r="BA482" s="260"/>
      <c r="BB482" s="260"/>
      <c r="BC482" s="260"/>
      <c r="BD482" s="260"/>
      <c r="BE482" s="260"/>
      <c r="BF482" s="260"/>
      <c r="BG482" s="210"/>
      <c r="BH482" s="210"/>
      <c r="BI482" s="210"/>
    </row>
    <row r="483" spans="1:61" x14ac:dyDescent="0.25">
      <c r="A483" s="171" t="s">
        <v>91</v>
      </c>
      <c r="B483" s="164"/>
      <c r="C483" s="299" t="s">
        <v>628</v>
      </c>
      <c r="D483" s="166"/>
      <c r="E483" s="168"/>
      <c r="F483" s="167"/>
      <c r="G483" s="168"/>
      <c r="AO483" s="260"/>
      <c r="AP483" s="260"/>
      <c r="AQ483" s="260"/>
      <c r="AR483" s="260"/>
      <c r="AS483" s="260"/>
      <c r="AT483" s="260"/>
      <c r="AU483" s="260"/>
      <c r="AV483" s="260"/>
      <c r="AW483" s="260"/>
      <c r="AX483" s="260"/>
      <c r="AY483" s="260"/>
      <c r="AZ483" s="260"/>
      <c r="BA483" s="260"/>
      <c r="BB483" s="260"/>
      <c r="BC483" s="260"/>
      <c r="BD483" s="260"/>
      <c r="BE483" s="260"/>
      <c r="BF483" s="260"/>
      <c r="BG483" s="210"/>
      <c r="BH483" s="210"/>
      <c r="BI483" s="210"/>
    </row>
    <row r="484" spans="1:61" x14ac:dyDescent="0.25">
      <c r="A484" s="171" t="s">
        <v>91</v>
      </c>
      <c r="B484" s="164"/>
      <c r="C484" s="299" t="s">
        <v>628</v>
      </c>
      <c r="D484" s="166"/>
      <c r="E484" s="168"/>
      <c r="F484" s="167"/>
      <c r="G484" s="168"/>
      <c r="AO484" s="260"/>
      <c r="AP484" s="260"/>
      <c r="AQ484" s="260"/>
      <c r="AR484" s="260"/>
      <c r="AS484" s="260"/>
      <c r="AT484" s="260"/>
      <c r="AU484" s="260"/>
      <c r="AV484" s="260"/>
      <c r="AW484" s="260"/>
      <c r="AX484" s="260"/>
      <c r="AY484" s="260"/>
      <c r="AZ484" s="260"/>
      <c r="BA484" s="260"/>
      <c r="BB484" s="260"/>
      <c r="BC484" s="260"/>
      <c r="BD484" s="260"/>
      <c r="BE484" s="260"/>
      <c r="BF484" s="260"/>
      <c r="BG484" s="210"/>
      <c r="BH484" s="210"/>
      <c r="BI484" s="210"/>
    </row>
    <row r="485" spans="1:61" x14ac:dyDescent="0.25">
      <c r="A485" s="171" t="s">
        <v>91</v>
      </c>
      <c r="B485" s="164"/>
      <c r="C485" s="299" t="s">
        <v>628</v>
      </c>
      <c r="D485" s="166"/>
      <c r="E485" s="168"/>
      <c r="F485" s="167"/>
      <c r="G485" s="168"/>
      <c r="AO485" s="260"/>
      <c r="AP485" s="260"/>
      <c r="AQ485" s="260"/>
      <c r="AR485" s="260"/>
      <c r="AS485" s="260"/>
      <c r="AT485" s="260"/>
      <c r="AU485" s="260"/>
      <c r="AV485" s="260"/>
      <c r="AW485" s="260"/>
      <c r="AX485" s="260"/>
      <c r="AY485" s="260"/>
      <c r="AZ485" s="260"/>
      <c r="BA485" s="260"/>
      <c r="BB485" s="260"/>
      <c r="BC485" s="260"/>
      <c r="BD485" s="260"/>
      <c r="BE485" s="260"/>
      <c r="BF485" s="260"/>
      <c r="BG485" s="210"/>
      <c r="BH485" s="210"/>
      <c r="BI485" s="210"/>
    </row>
    <row r="486" spans="1:61" x14ac:dyDescent="0.25">
      <c r="A486" s="171" t="s">
        <v>91</v>
      </c>
      <c r="B486" s="164"/>
      <c r="C486" s="299" t="s">
        <v>628</v>
      </c>
      <c r="D486" s="166"/>
      <c r="E486" s="168"/>
      <c r="F486" s="167"/>
      <c r="G486" s="168"/>
      <c r="AO486" s="260"/>
      <c r="AP486" s="260"/>
      <c r="AQ486" s="260"/>
      <c r="AR486" s="260"/>
      <c r="AS486" s="260"/>
      <c r="AT486" s="260"/>
      <c r="AU486" s="260"/>
      <c r="AV486" s="260"/>
      <c r="AW486" s="260"/>
      <c r="AX486" s="260"/>
      <c r="AY486" s="260"/>
      <c r="AZ486" s="260"/>
      <c r="BA486" s="260"/>
      <c r="BB486" s="260"/>
      <c r="BC486" s="260"/>
      <c r="BD486" s="260"/>
      <c r="BE486" s="260"/>
      <c r="BF486" s="260"/>
      <c r="BG486" s="210"/>
      <c r="BH486" s="210"/>
      <c r="BI486" s="210"/>
    </row>
    <row r="487" spans="1:61" x14ac:dyDescent="0.25">
      <c r="A487" s="171" t="s">
        <v>91</v>
      </c>
      <c r="B487" s="164"/>
      <c r="C487" s="299" t="s">
        <v>628</v>
      </c>
      <c r="D487" s="166"/>
      <c r="E487" s="168"/>
      <c r="F487" s="167"/>
      <c r="G487" s="168"/>
      <c r="AO487" s="260"/>
      <c r="AP487" s="260"/>
      <c r="AQ487" s="260"/>
      <c r="AR487" s="260"/>
      <c r="AS487" s="260"/>
      <c r="AT487" s="260"/>
      <c r="AU487" s="260"/>
      <c r="AV487" s="260"/>
      <c r="AW487" s="260"/>
      <c r="AX487" s="260"/>
      <c r="AY487" s="260"/>
      <c r="AZ487" s="260"/>
      <c r="BA487" s="260"/>
      <c r="BB487" s="260"/>
      <c r="BC487" s="260"/>
      <c r="BD487" s="260"/>
      <c r="BE487" s="260"/>
      <c r="BF487" s="260"/>
      <c r="BG487" s="210"/>
      <c r="BH487" s="210"/>
      <c r="BI487" s="210"/>
    </row>
    <row r="488" spans="1:61" x14ac:dyDescent="0.25">
      <c r="A488" s="171" t="s">
        <v>91</v>
      </c>
      <c r="B488" s="164"/>
      <c r="C488" s="299" t="s">
        <v>628</v>
      </c>
      <c r="D488" s="166"/>
      <c r="E488" s="168"/>
      <c r="F488" s="167"/>
      <c r="G488" s="168"/>
      <c r="AO488" s="260"/>
      <c r="AP488" s="260"/>
      <c r="AQ488" s="260"/>
      <c r="AR488" s="260"/>
      <c r="AS488" s="260"/>
      <c r="AT488" s="260"/>
      <c r="AU488" s="260"/>
      <c r="AV488" s="260"/>
      <c r="AW488" s="260"/>
      <c r="AX488" s="260"/>
      <c r="AY488" s="260"/>
      <c r="AZ488" s="260"/>
      <c r="BA488" s="260"/>
      <c r="BB488" s="260"/>
      <c r="BC488" s="260"/>
      <c r="BD488" s="260"/>
      <c r="BE488" s="260"/>
      <c r="BF488" s="260"/>
      <c r="BG488" s="210"/>
      <c r="BH488" s="210"/>
      <c r="BI488" s="210"/>
    </row>
    <row r="489" spans="1:61" x14ac:dyDescent="0.25">
      <c r="A489" s="171" t="s">
        <v>91</v>
      </c>
      <c r="B489" s="164"/>
      <c r="C489" s="299" t="s">
        <v>628</v>
      </c>
      <c r="D489" s="166"/>
      <c r="E489" s="168"/>
      <c r="F489" s="167"/>
      <c r="G489" s="168"/>
      <c r="AO489" s="260"/>
      <c r="AP489" s="260"/>
      <c r="AQ489" s="260"/>
      <c r="AR489" s="260"/>
      <c r="AS489" s="260"/>
      <c r="AT489" s="260"/>
      <c r="AU489" s="260"/>
      <c r="AV489" s="260"/>
      <c r="AW489" s="260"/>
      <c r="AX489" s="260"/>
      <c r="AY489" s="260"/>
      <c r="AZ489" s="260"/>
      <c r="BA489" s="260"/>
      <c r="BB489" s="260"/>
      <c r="BC489" s="260"/>
      <c r="BD489" s="260"/>
      <c r="BE489" s="260"/>
      <c r="BF489" s="260"/>
      <c r="BG489" s="210"/>
      <c r="BH489" s="210"/>
      <c r="BI489" s="210"/>
    </row>
    <row r="490" spans="1:61" x14ac:dyDescent="0.25">
      <c r="A490" s="171" t="s">
        <v>91</v>
      </c>
      <c r="B490" s="164"/>
      <c r="C490" s="299" t="s">
        <v>628</v>
      </c>
      <c r="D490" s="166"/>
      <c r="E490" s="168"/>
      <c r="F490" s="167"/>
      <c r="G490" s="168"/>
      <c r="AO490" s="260"/>
      <c r="AP490" s="260"/>
      <c r="AQ490" s="260"/>
      <c r="AR490" s="260"/>
      <c r="AS490" s="260"/>
      <c r="AT490" s="260"/>
      <c r="AU490" s="260"/>
      <c r="AV490" s="260"/>
      <c r="AW490" s="260"/>
      <c r="AX490" s="260"/>
      <c r="AY490" s="260"/>
      <c r="AZ490" s="260"/>
      <c r="BA490" s="260"/>
      <c r="BB490" s="260"/>
      <c r="BC490" s="260"/>
      <c r="BD490" s="260"/>
      <c r="BE490" s="260"/>
      <c r="BF490" s="260"/>
      <c r="BG490" s="210"/>
      <c r="BH490" s="210"/>
      <c r="BI490" s="210"/>
    </row>
    <row r="491" spans="1:61" x14ac:dyDescent="0.25">
      <c r="A491" s="171" t="s">
        <v>91</v>
      </c>
      <c r="B491" s="164"/>
      <c r="C491" s="299" t="s">
        <v>628</v>
      </c>
      <c r="D491" s="166"/>
      <c r="E491" s="168"/>
      <c r="F491" s="167"/>
      <c r="G491" s="168"/>
      <c r="AO491" s="260"/>
      <c r="AP491" s="260"/>
      <c r="AQ491" s="260"/>
      <c r="AR491" s="260"/>
      <c r="AS491" s="260"/>
      <c r="AT491" s="260"/>
      <c r="AU491" s="260"/>
      <c r="AV491" s="260"/>
      <c r="AW491" s="260"/>
      <c r="AX491" s="260"/>
      <c r="AY491" s="260"/>
      <c r="AZ491" s="260"/>
      <c r="BA491" s="260"/>
      <c r="BB491" s="260"/>
      <c r="BC491" s="260"/>
      <c r="BD491" s="260"/>
      <c r="BE491" s="260"/>
      <c r="BF491" s="260"/>
      <c r="BG491" s="210"/>
      <c r="BH491" s="210"/>
      <c r="BI491" s="210"/>
    </row>
    <row r="492" spans="1:61" x14ac:dyDescent="0.25">
      <c r="A492" s="171" t="s">
        <v>91</v>
      </c>
      <c r="B492" s="164"/>
      <c r="C492" s="299" t="s">
        <v>628</v>
      </c>
      <c r="D492" s="166"/>
      <c r="E492" s="168"/>
      <c r="F492" s="167"/>
      <c r="G492" s="168"/>
      <c r="AO492" s="260"/>
      <c r="AP492" s="260"/>
      <c r="AQ492" s="260"/>
      <c r="AR492" s="260"/>
      <c r="AS492" s="260"/>
      <c r="AT492" s="260"/>
      <c r="AU492" s="260"/>
      <c r="AV492" s="260"/>
      <c r="AW492" s="260"/>
      <c r="AX492" s="260"/>
      <c r="AY492" s="260"/>
      <c r="AZ492" s="260"/>
      <c r="BA492" s="260"/>
      <c r="BB492" s="260"/>
      <c r="BC492" s="260"/>
      <c r="BD492" s="260"/>
      <c r="BE492" s="260"/>
      <c r="BF492" s="260"/>
      <c r="BG492" s="210"/>
      <c r="BH492" s="210"/>
      <c r="BI492" s="210"/>
    </row>
    <row r="493" spans="1:61" x14ac:dyDescent="0.25">
      <c r="A493" s="171" t="s">
        <v>91</v>
      </c>
      <c r="B493" s="164"/>
      <c r="C493" s="299" t="s">
        <v>628</v>
      </c>
      <c r="D493" s="166"/>
      <c r="E493" s="168"/>
      <c r="F493" s="167"/>
      <c r="G493" s="168"/>
      <c r="AO493" s="260"/>
      <c r="AP493" s="260"/>
      <c r="AQ493" s="260"/>
      <c r="AR493" s="260"/>
      <c r="AS493" s="260"/>
      <c r="AT493" s="260"/>
      <c r="AU493" s="260"/>
      <c r="AV493" s="260"/>
      <c r="AW493" s="260"/>
      <c r="AX493" s="260"/>
      <c r="AY493" s="260"/>
      <c r="AZ493" s="260"/>
      <c r="BA493" s="260"/>
      <c r="BB493" s="260"/>
      <c r="BC493" s="260"/>
      <c r="BD493" s="260"/>
      <c r="BE493" s="260"/>
      <c r="BF493" s="260"/>
      <c r="BG493" s="210"/>
      <c r="BH493" s="210"/>
      <c r="BI493" s="210"/>
    </row>
    <row r="494" spans="1:61" x14ac:dyDescent="0.25">
      <c r="AO494" s="260"/>
      <c r="AP494" s="260"/>
      <c r="AQ494" s="260"/>
      <c r="AR494" s="260"/>
      <c r="AS494" s="260"/>
      <c r="AT494" s="260"/>
      <c r="AU494" s="260"/>
      <c r="AV494" s="260"/>
      <c r="AW494" s="260"/>
      <c r="AX494" s="260"/>
      <c r="AY494" s="260"/>
      <c r="AZ494" s="260"/>
      <c r="BA494" s="260"/>
      <c r="BB494" s="260"/>
      <c r="BC494" s="260"/>
      <c r="BD494" s="260"/>
      <c r="BE494" s="260"/>
      <c r="BF494" s="260"/>
      <c r="BG494" s="210"/>
      <c r="BH494" s="210"/>
      <c r="BI494" s="210"/>
    </row>
    <row r="495" spans="1:61" x14ac:dyDescent="0.25">
      <c r="AO495" s="260"/>
      <c r="AP495" s="260"/>
      <c r="AQ495" s="260"/>
      <c r="AR495" s="260"/>
      <c r="AS495" s="260"/>
      <c r="AT495" s="260"/>
      <c r="AU495" s="260"/>
      <c r="AV495" s="260"/>
      <c r="AW495" s="260"/>
      <c r="AX495" s="260"/>
      <c r="AY495" s="260"/>
      <c r="AZ495" s="260"/>
      <c r="BA495" s="260"/>
      <c r="BB495" s="260"/>
      <c r="BC495" s="260"/>
      <c r="BD495" s="260"/>
      <c r="BE495" s="260"/>
      <c r="BF495" s="260"/>
      <c r="BG495" s="210"/>
      <c r="BH495" s="210"/>
      <c r="BI495" s="210"/>
    </row>
    <row r="496" spans="1:61" x14ac:dyDescent="0.25">
      <c r="AO496" s="260"/>
      <c r="AP496" s="260"/>
      <c r="AQ496" s="260"/>
      <c r="AR496" s="260"/>
      <c r="AS496" s="260"/>
      <c r="AT496" s="260"/>
      <c r="AU496" s="260"/>
      <c r="AV496" s="260"/>
      <c r="AW496" s="260"/>
      <c r="AX496" s="260"/>
      <c r="AY496" s="260"/>
      <c r="AZ496" s="260"/>
      <c r="BA496" s="260"/>
      <c r="BB496" s="260"/>
      <c r="BC496" s="260"/>
      <c r="BD496" s="260"/>
      <c r="BE496" s="260"/>
      <c r="BF496" s="260"/>
      <c r="BG496" s="210"/>
      <c r="BH496" s="210"/>
      <c r="BI496" s="210"/>
    </row>
    <row r="497" spans="41:61" x14ac:dyDescent="0.25">
      <c r="AO497" s="260"/>
      <c r="AP497" s="260"/>
      <c r="AQ497" s="260"/>
      <c r="AR497" s="260"/>
      <c r="AS497" s="260"/>
      <c r="AT497" s="260"/>
      <c r="AU497" s="260"/>
      <c r="AV497" s="260"/>
      <c r="AW497" s="260"/>
      <c r="AX497" s="260"/>
      <c r="AY497" s="260"/>
      <c r="AZ497" s="260"/>
      <c r="BA497" s="260"/>
      <c r="BB497" s="260"/>
      <c r="BC497" s="260"/>
      <c r="BD497" s="260"/>
      <c r="BE497" s="260"/>
      <c r="BF497" s="260"/>
      <c r="BG497" s="210"/>
      <c r="BH497" s="210"/>
      <c r="BI497" s="210"/>
    </row>
    <row r="498" spans="41:61" x14ac:dyDescent="0.25">
      <c r="AO498" s="260"/>
      <c r="AP498" s="260"/>
      <c r="AQ498" s="260"/>
      <c r="AR498" s="260"/>
      <c r="AS498" s="260"/>
      <c r="AT498" s="260"/>
      <c r="AU498" s="260"/>
      <c r="AV498" s="260"/>
      <c r="AW498" s="260"/>
      <c r="AX498" s="260"/>
      <c r="AY498" s="260"/>
      <c r="AZ498" s="260"/>
      <c r="BA498" s="260"/>
      <c r="BB498" s="260"/>
      <c r="BC498" s="260"/>
      <c r="BD498" s="260"/>
      <c r="BE498" s="260"/>
      <c r="BF498" s="260"/>
      <c r="BG498" s="210"/>
      <c r="BH498" s="210"/>
      <c r="BI498" s="210"/>
    </row>
    <row r="499" spans="41:61" x14ac:dyDescent="0.25">
      <c r="AO499" s="260"/>
      <c r="AP499" s="260"/>
      <c r="AQ499" s="260"/>
      <c r="AR499" s="260"/>
      <c r="AS499" s="260"/>
      <c r="AT499" s="260"/>
      <c r="AU499" s="260"/>
      <c r="AV499" s="260"/>
      <c r="AW499" s="260"/>
      <c r="AX499" s="260"/>
      <c r="AY499" s="260"/>
      <c r="AZ499" s="260"/>
      <c r="BA499" s="260"/>
      <c r="BB499" s="260"/>
      <c r="BC499" s="260"/>
      <c r="BD499" s="260"/>
      <c r="BE499" s="260"/>
      <c r="BF499" s="260"/>
      <c r="BG499" s="210"/>
      <c r="BH499" s="210"/>
      <c r="BI499" s="210"/>
    </row>
    <row r="500" spans="41:61" x14ac:dyDescent="0.25">
      <c r="AO500" s="260"/>
      <c r="AP500" s="260"/>
      <c r="AQ500" s="260"/>
      <c r="AR500" s="260"/>
      <c r="AS500" s="260"/>
      <c r="AT500" s="260"/>
      <c r="AU500" s="260"/>
      <c r="AV500" s="260"/>
      <c r="AW500" s="260"/>
      <c r="AX500" s="260"/>
      <c r="AY500" s="260"/>
      <c r="AZ500" s="260"/>
      <c r="BA500" s="260"/>
      <c r="BB500" s="260"/>
      <c r="BC500" s="260"/>
      <c r="BD500" s="260"/>
      <c r="BE500" s="260"/>
      <c r="BF500" s="260"/>
      <c r="BG500" s="210"/>
      <c r="BH500" s="210"/>
      <c r="BI500" s="210"/>
    </row>
  </sheetData>
  <customSheetViews>
    <customSheetView guid="{47106A56-D167-42A8-8D68-20B81909F58E}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1"/>
    </customSheetView>
    <customSheetView guid="{4C33994B-C18C-486E-A6D8-9B7FAFC982FC}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2"/>
    </customSheetView>
  </customSheetViews>
  <mergeCells count="8">
    <mergeCell ref="AO1:BF1"/>
    <mergeCell ref="D10:F10"/>
    <mergeCell ref="A12:C12"/>
    <mergeCell ref="A1:F1"/>
    <mergeCell ref="A3:C3"/>
    <mergeCell ref="D3:F3"/>
    <mergeCell ref="A4:C4"/>
    <mergeCell ref="D4:F4"/>
  </mergeCells>
  <conditionalFormatting sqref="D9">
    <cfRule type="expression" dxfId="206" priority="5">
      <formula>D9&lt;0</formula>
    </cfRule>
    <cfRule type="expression" dxfId="205" priority="6">
      <formula>D9&lt;5%</formula>
    </cfRule>
    <cfRule type="expression" dxfId="204" priority="7">
      <formula>D9&lt;20%</formula>
    </cfRule>
  </conditionalFormatting>
  <conditionalFormatting sqref="F9">
    <cfRule type="expression" dxfId="203" priority="2">
      <formula>F9&lt;0</formula>
    </cfRule>
    <cfRule type="expression" dxfId="202" priority="3">
      <formula>F9&lt;5%</formula>
    </cfRule>
    <cfRule type="expression" dxfId="201" priority="4">
      <formula>F9&lt;20%</formula>
    </cfRule>
  </conditionalFormatting>
  <conditionalFormatting sqref="D10">
    <cfRule type="expression" dxfId="200" priority="1">
      <formula>F7&gt;D7</formula>
    </cfRule>
  </conditionalFormatting>
  <dataValidations count="2">
    <dataValidation type="list" allowBlank="1" showInputMessage="1" showErrorMessage="1" sqref="A13:A493">
      <formula1>$A$8:$A$9</formula1>
    </dataValidation>
    <dataValidation type="list" allowBlank="1" showInputMessage="1" showErrorMessage="1" sqref="C13:C493">
      <formula1>$I$1:$I$2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tabColor rgb="FFC00000"/>
  </sheetPr>
  <dimension ref="A1:BM943"/>
  <sheetViews>
    <sheetView tabSelected="1" zoomScale="120" zoomScaleNormal="120" zoomScaleSheetLayoutView="80" workbookViewId="0">
      <pane ySplit="7" topLeftCell="A8" activePane="bottomLeft" state="frozen"/>
      <selection activeCell="H18" sqref="H18:H60"/>
      <selection pane="bottomLeft" activeCell="K7" sqref="K7"/>
    </sheetView>
  </sheetViews>
  <sheetFormatPr defaultColWidth="3.140625" defaultRowHeight="12.75" x14ac:dyDescent="0.25"/>
  <cols>
    <col min="1" max="1" width="3.140625" style="74" customWidth="1"/>
    <col min="2" max="2" width="9.28515625" style="125" customWidth="1"/>
    <col min="3" max="4" width="4.7109375" style="125" customWidth="1"/>
    <col min="5" max="5" width="4.42578125" style="125" bestFit="1" customWidth="1"/>
    <col min="6" max="6" width="5.28515625" style="368" bestFit="1" customWidth="1"/>
    <col min="7" max="7" width="51.42578125" style="125" customWidth="1"/>
    <col min="8" max="8" width="7.85546875" style="458" bestFit="1" customWidth="1"/>
    <col min="9" max="9" width="9.5703125" style="458" bestFit="1" customWidth="1"/>
    <col min="10" max="10" width="8.85546875" style="126" bestFit="1" customWidth="1"/>
    <col min="11" max="11" width="8.42578125" style="126" bestFit="1" customWidth="1"/>
    <col min="12" max="12" width="14.5703125" style="494" hidden="1" customWidth="1"/>
    <col min="13" max="13" width="15.5703125" style="126" hidden="1" customWidth="1"/>
    <col min="14" max="14" width="14.7109375" style="123" hidden="1" customWidth="1"/>
    <col min="15" max="15" width="11.42578125" style="124" hidden="1" customWidth="1"/>
    <col min="16" max="16" width="16.42578125" style="125" hidden="1" customWidth="1"/>
    <col min="17" max="44" width="9.140625" style="125" customWidth="1"/>
    <col min="45" max="62" width="30.7109375" style="249" customWidth="1"/>
    <col min="63" max="259" width="9.140625" style="125" customWidth="1"/>
    <col min="260" max="16384" width="3.140625" style="125"/>
  </cols>
  <sheetData>
    <row r="1" spans="1:65" ht="15.75" x14ac:dyDescent="0.25">
      <c r="A1" s="619" t="s">
        <v>3222</v>
      </c>
      <c r="B1" s="619"/>
      <c r="C1" s="619"/>
      <c r="D1" s="619"/>
      <c r="E1" s="619"/>
      <c r="F1" s="619"/>
      <c r="G1" s="619"/>
      <c r="H1" s="619"/>
      <c r="I1" s="619"/>
      <c r="J1" s="620"/>
      <c r="K1" s="620"/>
      <c r="L1" s="491"/>
      <c r="M1" s="530"/>
      <c r="AS1" s="618" t="s">
        <v>145</v>
      </c>
      <c r="AT1" s="618"/>
      <c r="AU1" s="618"/>
      <c r="AV1" s="618"/>
      <c r="AW1" s="618"/>
      <c r="AX1" s="618"/>
      <c r="AY1" s="618"/>
      <c r="AZ1" s="618"/>
      <c r="BA1" s="618"/>
      <c r="BB1" s="618"/>
      <c r="BC1" s="618"/>
      <c r="BD1" s="618"/>
      <c r="BE1" s="618"/>
      <c r="BF1" s="618"/>
      <c r="BG1" s="618"/>
      <c r="BH1" s="618"/>
      <c r="BI1" s="618"/>
      <c r="BJ1" s="618"/>
    </row>
    <row r="2" spans="1:65" ht="18" x14ac:dyDescent="0.25">
      <c r="A2" s="630" t="s">
        <v>3667</v>
      </c>
      <c r="B2" s="630"/>
      <c r="C2" s="630"/>
      <c r="D2" s="630"/>
      <c r="E2" s="630"/>
      <c r="F2" s="630"/>
      <c r="G2" s="630"/>
      <c r="H2" s="630"/>
      <c r="I2" s="630"/>
      <c r="J2" s="630"/>
      <c r="K2" s="630"/>
      <c r="L2" s="492"/>
      <c r="M2" s="532"/>
      <c r="AS2" s="249" t="s">
        <v>144</v>
      </c>
      <c r="AT2" s="249" t="s">
        <v>146</v>
      </c>
      <c r="AU2" s="249" t="s">
        <v>147</v>
      </c>
      <c r="AV2" s="249" t="s">
        <v>148</v>
      </c>
      <c r="AW2" s="249" t="s">
        <v>148</v>
      </c>
      <c r="AX2" s="249" t="s">
        <v>149</v>
      </c>
      <c r="AY2" s="249" t="s">
        <v>150</v>
      </c>
      <c r="AZ2" s="249" t="s">
        <v>151</v>
      </c>
      <c r="BA2" s="249" t="s">
        <v>568</v>
      </c>
      <c r="BB2" s="249" t="s">
        <v>153</v>
      </c>
      <c r="BC2" s="249" t="s">
        <v>154</v>
      </c>
      <c r="BD2" s="249" t="s">
        <v>155</v>
      </c>
      <c r="BE2" s="249" t="s">
        <v>156</v>
      </c>
      <c r="BF2" s="249" t="s">
        <v>157</v>
      </c>
      <c r="BG2" s="249" t="s">
        <v>158</v>
      </c>
      <c r="BH2" s="249" t="s">
        <v>159</v>
      </c>
      <c r="BI2" s="249" t="s">
        <v>160</v>
      </c>
      <c r="BJ2" s="249" t="s">
        <v>161</v>
      </c>
    </row>
    <row r="3" spans="1:65" ht="15.75" x14ac:dyDescent="0.25">
      <c r="A3" s="621" t="s">
        <v>3605</v>
      </c>
      <c r="B3" s="621"/>
      <c r="C3" s="621"/>
      <c r="D3" s="621"/>
      <c r="E3" s="621"/>
      <c r="F3" s="621"/>
      <c r="G3" s="621"/>
      <c r="H3" s="621"/>
      <c r="I3" s="621"/>
      <c r="J3" s="621"/>
      <c r="K3" s="621"/>
      <c r="L3" s="493"/>
      <c r="M3" s="531"/>
      <c r="AS3" s="254"/>
      <c r="AT3" s="254"/>
      <c r="AU3" s="254"/>
      <c r="AV3" s="254"/>
      <c r="AW3" s="254"/>
      <c r="AX3" s="254"/>
      <c r="AY3" s="254"/>
      <c r="AZ3" s="254"/>
      <c r="BA3" s="254" t="s">
        <v>640</v>
      </c>
      <c r="BB3" s="254"/>
      <c r="BC3" s="254"/>
      <c r="BD3" s="254"/>
      <c r="BE3" s="254"/>
      <c r="BF3" s="254"/>
      <c r="BG3" s="254"/>
      <c r="BH3" s="254"/>
      <c r="BI3" s="254"/>
      <c r="BJ3" s="254"/>
    </row>
    <row r="4" spans="1:65" ht="15.75" x14ac:dyDescent="0.25">
      <c r="A4" s="73"/>
      <c r="B4" s="73"/>
      <c r="C4" s="73"/>
      <c r="D4" s="73"/>
      <c r="E4" s="73"/>
      <c r="F4" s="369"/>
      <c r="G4" s="73"/>
      <c r="H4" s="457"/>
      <c r="I4" s="457"/>
      <c r="AS4" s="254"/>
      <c r="AT4" s="254"/>
      <c r="AU4" s="254"/>
      <c r="AV4" s="254"/>
      <c r="AW4" s="254"/>
      <c r="AX4" s="254"/>
      <c r="AY4" s="254"/>
      <c r="AZ4" s="254"/>
      <c r="BA4" s="254"/>
      <c r="BB4" s="254"/>
      <c r="BC4" s="254"/>
      <c r="BD4" s="254"/>
      <c r="BE4" s="254"/>
      <c r="BF4" s="254"/>
      <c r="BG4" s="254"/>
      <c r="BH4" s="254"/>
      <c r="BI4" s="254"/>
      <c r="BJ4" s="254"/>
    </row>
    <row r="5" spans="1:65" ht="12" customHeight="1" thickBot="1" x14ac:dyDescent="0.3">
      <c r="I5" s="459"/>
      <c r="K5" s="126" t="s">
        <v>0</v>
      </c>
      <c r="L5" s="494" t="s">
        <v>1145</v>
      </c>
      <c r="M5" s="126" t="s">
        <v>1150</v>
      </c>
      <c r="N5" s="173" t="s">
        <v>97</v>
      </c>
      <c r="O5" s="174" t="s">
        <v>98</v>
      </c>
      <c r="P5" s="173" t="s">
        <v>99</v>
      </c>
      <c r="AS5" s="254"/>
      <c r="AT5" s="254"/>
      <c r="AU5" s="254"/>
      <c r="AV5" s="254"/>
      <c r="AW5" s="254"/>
      <c r="AX5" s="254"/>
      <c r="AY5" s="254"/>
      <c r="AZ5" s="254"/>
      <c r="BA5" s="254"/>
      <c r="BB5" s="254"/>
      <c r="BC5" s="254"/>
      <c r="BD5" s="254"/>
      <c r="BE5" s="254"/>
      <c r="BF5" s="254"/>
      <c r="BG5" s="254"/>
      <c r="BH5" s="254"/>
      <c r="BI5" s="254"/>
      <c r="BJ5" s="254"/>
    </row>
    <row r="6" spans="1:65" s="129" customFormat="1" ht="23.25" thickBot="1" x14ac:dyDescent="0.3">
      <c r="A6" s="25" t="s">
        <v>1</v>
      </c>
      <c r="B6" s="624" t="s">
        <v>2</v>
      </c>
      <c r="C6" s="625"/>
      <c r="D6" s="26" t="s">
        <v>3</v>
      </c>
      <c r="E6" s="121" t="s">
        <v>4</v>
      </c>
      <c r="F6" s="370" t="s">
        <v>473</v>
      </c>
      <c r="G6" s="79" t="s">
        <v>83</v>
      </c>
      <c r="H6" s="460" t="s">
        <v>641</v>
      </c>
      <c r="I6" s="535" t="s">
        <v>3678</v>
      </c>
      <c r="J6" s="535" t="s">
        <v>3668</v>
      </c>
      <c r="K6" s="693" t="s">
        <v>3679</v>
      </c>
      <c r="L6" s="495"/>
      <c r="M6" s="487"/>
      <c r="N6" s="127"/>
      <c r="O6" s="128"/>
      <c r="AS6" s="264"/>
      <c r="AT6" s="264"/>
      <c r="AU6" s="264"/>
      <c r="AV6" s="264"/>
      <c r="AW6" s="264"/>
      <c r="AX6" s="264" t="s">
        <v>642</v>
      </c>
      <c r="AY6" s="264"/>
      <c r="AZ6" s="264"/>
      <c r="BA6" s="264"/>
      <c r="BB6" s="264"/>
      <c r="BC6" s="264"/>
      <c r="BD6" s="264"/>
      <c r="BE6" s="264"/>
      <c r="BF6" s="264"/>
      <c r="BG6" s="264"/>
      <c r="BH6" s="264"/>
      <c r="BI6" s="264"/>
      <c r="BJ6" s="264"/>
    </row>
    <row r="7" spans="1:65" ht="13.5" customHeight="1" thickBot="1" x14ac:dyDescent="0.3">
      <c r="A7" s="109" t="s">
        <v>5</v>
      </c>
      <c r="B7" s="626" t="s">
        <v>6</v>
      </c>
      <c r="C7" s="627"/>
      <c r="D7" s="110" t="s">
        <v>6</v>
      </c>
      <c r="E7" s="122" t="s">
        <v>6</v>
      </c>
      <c r="F7" s="376" t="s">
        <v>6</v>
      </c>
      <c r="G7" s="111" t="s">
        <v>7</v>
      </c>
      <c r="H7" s="306">
        <f>H11+H67+H8</f>
        <v>11897</v>
      </c>
      <c r="I7" s="112">
        <f>I11+I67+I8</f>
        <v>12400.83985</v>
      </c>
      <c r="J7" s="350">
        <f>ROUNDDOWN((J8+J11+J67),5)</f>
        <v>235</v>
      </c>
      <c r="K7" s="113">
        <f>I7+J7</f>
        <v>12635.83985</v>
      </c>
      <c r="L7" s="495"/>
      <c r="M7" s="487"/>
      <c r="AS7" s="254"/>
      <c r="AT7" s="254"/>
      <c r="AU7" s="254"/>
      <c r="AV7" s="254"/>
      <c r="AW7" s="254"/>
      <c r="AX7" s="254"/>
      <c r="AY7" s="254"/>
      <c r="AZ7" s="254"/>
      <c r="BA7" s="254"/>
      <c r="BB7" s="254"/>
      <c r="BC7" s="254"/>
      <c r="BD7" s="254"/>
      <c r="BE7" s="254"/>
      <c r="BF7" s="254"/>
      <c r="BG7" s="254"/>
      <c r="BH7" s="254"/>
      <c r="BI7" s="254"/>
      <c r="BJ7" s="254"/>
    </row>
    <row r="8" spans="1:65" s="503" customFormat="1" ht="13.5" customHeight="1" x14ac:dyDescent="0.25">
      <c r="A8" s="97" t="s">
        <v>6</v>
      </c>
      <c r="B8" s="628" t="s">
        <v>6</v>
      </c>
      <c r="C8" s="629"/>
      <c r="D8" s="98" t="s">
        <v>6</v>
      </c>
      <c r="E8" s="99" t="s">
        <v>6</v>
      </c>
      <c r="F8" s="377" t="s">
        <v>6</v>
      </c>
      <c r="G8" s="100" t="s">
        <v>1495</v>
      </c>
      <c r="H8" s="307">
        <f>SUM(H9)</f>
        <v>0</v>
      </c>
      <c r="I8" s="101">
        <f>SUM(I9)</f>
        <v>9.5508500000000005</v>
      </c>
      <c r="J8" s="101">
        <f>SUM(J9)</f>
        <v>0</v>
      </c>
      <c r="K8" s="102">
        <f t="shared" ref="K8:K10" si="0">I8+J8</f>
        <v>9.5508500000000005</v>
      </c>
      <c r="L8" s="495"/>
      <c r="M8" s="487"/>
      <c r="N8" s="123"/>
      <c r="O8" s="124"/>
      <c r="AS8" s="254"/>
      <c r="AT8" s="254"/>
      <c r="AU8" s="254"/>
      <c r="AV8" s="254"/>
      <c r="AW8" s="254"/>
      <c r="AX8" s="254"/>
      <c r="AY8" s="254"/>
      <c r="AZ8" s="254"/>
      <c r="BA8" s="254"/>
      <c r="BB8" s="254"/>
      <c r="BC8" s="254"/>
      <c r="BD8" s="254"/>
      <c r="BE8" s="254"/>
      <c r="BF8" s="254"/>
      <c r="BG8" s="254"/>
      <c r="BH8" s="254"/>
      <c r="BI8" s="254"/>
      <c r="BJ8" s="254"/>
    </row>
    <row r="9" spans="1:65" s="503" customFormat="1" ht="13.5" customHeight="1" thickBot="1" x14ac:dyDescent="0.3">
      <c r="A9" s="27" t="s">
        <v>6</v>
      </c>
      <c r="B9" s="28">
        <v>14018</v>
      </c>
      <c r="C9" s="28"/>
      <c r="D9" s="29" t="s">
        <v>6</v>
      </c>
      <c r="E9" s="30" t="s">
        <v>6</v>
      </c>
      <c r="F9" s="378" t="s">
        <v>6</v>
      </c>
      <c r="G9" s="84" t="s">
        <v>1497</v>
      </c>
      <c r="H9" s="308">
        <f>SUM(H10)</f>
        <v>0</v>
      </c>
      <c r="I9" s="89">
        <f t="shared" ref="I9:J9" si="1">SUM(I10)</f>
        <v>9.5508500000000005</v>
      </c>
      <c r="J9" s="89">
        <f t="shared" si="1"/>
        <v>0</v>
      </c>
      <c r="K9" s="95">
        <f t="shared" si="0"/>
        <v>9.5508500000000005</v>
      </c>
      <c r="L9" s="495"/>
      <c r="M9" s="487"/>
      <c r="N9" s="123"/>
      <c r="O9" s="124"/>
      <c r="AS9" s="254"/>
      <c r="AT9" s="254"/>
      <c r="AU9" s="254"/>
      <c r="AV9" s="254"/>
      <c r="AW9" s="254"/>
      <c r="AX9" s="254"/>
      <c r="AY9" s="254"/>
      <c r="AZ9" s="254"/>
      <c r="BA9" s="254"/>
      <c r="BB9" s="254"/>
      <c r="BC9" s="254"/>
      <c r="BD9" s="254"/>
      <c r="BE9" s="254"/>
      <c r="BF9" s="254"/>
      <c r="BG9" s="254"/>
      <c r="BH9" s="254"/>
      <c r="BI9" s="254"/>
      <c r="BJ9" s="254"/>
    </row>
    <row r="10" spans="1:65" s="503" customFormat="1" ht="13.5" hidden="1" customHeight="1" thickBot="1" x14ac:dyDescent="0.3">
      <c r="A10" s="31"/>
      <c r="B10" s="32"/>
      <c r="C10" s="32"/>
      <c r="D10" s="33">
        <v>6402</v>
      </c>
      <c r="E10" s="34">
        <v>5364</v>
      </c>
      <c r="F10" s="379"/>
      <c r="G10" s="80" t="s">
        <v>1496</v>
      </c>
      <c r="H10" s="309">
        <v>0</v>
      </c>
      <c r="I10" s="90">
        <v>9.5508500000000005</v>
      </c>
      <c r="J10" s="416">
        <v>0</v>
      </c>
      <c r="K10" s="94">
        <f t="shared" si="0"/>
        <v>9.5508500000000005</v>
      </c>
      <c r="L10" s="497" t="str">
        <f>CONCATENATE($B$9,E10)</f>
        <v>140185364</v>
      </c>
      <c r="M10" s="490">
        <f>VLOOKUP(L10,data!K:L,2,FALSE)/1000</f>
        <v>9.5508500000000005</v>
      </c>
      <c r="N10" s="123"/>
      <c r="O10" s="124"/>
      <c r="AS10" s="254"/>
      <c r="AT10" s="254"/>
      <c r="AU10" s="254"/>
      <c r="AV10" s="254"/>
      <c r="AW10" s="254"/>
      <c r="AX10" s="254"/>
      <c r="AY10" s="254"/>
      <c r="AZ10" s="254"/>
      <c r="BA10" s="254"/>
      <c r="BB10" s="254"/>
      <c r="BC10" s="254"/>
      <c r="BD10" s="254"/>
      <c r="BE10" s="254"/>
      <c r="BF10" s="254"/>
      <c r="BG10" s="254"/>
      <c r="BH10" s="254"/>
      <c r="BI10" s="254"/>
      <c r="BJ10" s="254"/>
    </row>
    <row r="11" spans="1:65" s="132" customFormat="1" x14ac:dyDescent="0.25">
      <c r="A11" s="97" t="s">
        <v>8</v>
      </c>
      <c r="B11" s="628" t="s">
        <v>6</v>
      </c>
      <c r="C11" s="629"/>
      <c r="D11" s="98" t="s">
        <v>6</v>
      </c>
      <c r="E11" s="99" t="s">
        <v>6</v>
      </c>
      <c r="F11" s="377" t="s">
        <v>6</v>
      </c>
      <c r="G11" s="100" t="s">
        <v>16</v>
      </c>
      <c r="H11" s="307">
        <f>H12+H17+H24+H35+H41+H43+H48+H50+H52+H55+H58+H60</f>
        <v>1615</v>
      </c>
      <c r="I11" s="101">
        <f>I12+I17+I24+I35+I41+I43+I48+I50+I52+I55+I58+I60</f>
        <v>1634.289</v>
      </c>
      <c r="J11" s="101">
        <f>J12+J17+J24+J35+J41+J43+J48+J50+J52+J55+J58+J60</f>
        <v>235</v>
      </c>
      <c r="K11" s="102">
        <f t="shared" ref="K11:K86" si="2">I11+J11</f>
        <v>1869.289</v>
      </c>
      <c r="L11" s="496"/>
      <c r="M11" s="488"/>
      <c r="N11" s="130"/>
      <c r="O11" s="131"/>
      <c r="AS11" s="251"/>
      <c r="AT11" s="251"/>
      <c r="AU11" s="251"/>
      <c r="AV11" s="251"/>
      <c r="AW11" s="251"/>
      <c r="AX11" s="251"/>
      <c r="AY11" s="251"/>
      <c r="AZ11" s="251"/>
      <c r="BA11" s="251"/>
      <c r="BB11" s="251"/>
      <c r="BC11" s="251"/>
      <c r="BD11" s="251"/>
      <c r="BE11" s="251"/>
      <c r="BF11" s="251"/>
      <c r="BG11" s="251"/>
      <c r="BH11" s="251"/>
      <c r="BI11" s="251"/>
      <c r="BJ11" s="251"/>
      <c r="BK11" s="252"/>
      <c r="BL11" s="252"/>
      <c r="BM11" s="252"/>
    </row>
    <row r="12" spans="1:65" s="134" customFormat="1" hidden="1" x14ac:dyDescent="0.25">
      <c r="A12" s="27" t="s">
        <v>9</v>
      </c>
      <c r="B12" s="28" t="s">
        <v>17</v>
      </c>
      <c r="C12" s="28" t="s">
        <v>10</v>
      </c>
      <c r="D12" s="29" t="s">
        <v>6</v>
      </c>
      <c r="E12" s="30" t="s">
        <v>6</v>
      </c>
      <c r="F12" s="378" t="s">
        <v>6</v>
      </c>
      <c r="G12" s="84" t="s">
        <v>18</v>
      </c>
      <c r="H12" s="308">
        <f>SUM(H13:H16)</f>
        <v>115</v>
      </c>
      <c r="I12" s="89">
        <f t="shared" ref="I12:J12" si="3">SUM(I13:I16)</f>
        <v>98</v>
      </c>
      <c r="J12" s="89">
        <f t="shared" si="3"/>
        <v>0</v>
      </c>
      <c r="K12" s="95">
        <f t="shared" si="2"/>
        <v>98</v>
      </c>
      <c r="L12" s="497"/>
      <c r="M12" s="489"/>
      <c r="N12" s="130"/>
      <c r="O12" s="133"/>
      <c r="AS12" s="251"/>
      <c r="AT12" s="251"/>
      <c r="AU12" s="251" t="s">
        <v>1492</v>
      </c>
      <c r="AV12" s="251"/>
      <c r="AW12" s="251"/>
      <c r="AX12" s="251"/>
      <c r="AY12" s="251"/>
      <c r="AZ12" s="251"/>
      <c r="BA12" s="251"/>
      <c r="BB12" s="251"/>
      <c r="BC12" s="251"/>
      <c r="BD12" s="251"/>
      <c r="BE12" s="251"/>
      <c r="BF12" s="251"/>
      <c r="BG12" s="251"/>
      <c r="BH12" s="251"/>
      <c r="BI12" s="251"/>
      <c r="BJ12" s="251"/>
      <c r="BK12" s="253"/>
      <c r="BL12" s="253"/>
      <c r="BM12" s="253"/>
    </row>
    <row r="13" spans="1:65" s="134" customFormat="1" hidden="1" x14ac:dyDescent="0.25">
      <c r="A13" s="31"/>
      <c r="B13" s="32"/>
      <c r="C13" s="32"/>
      <c r="D13" s="33">
        <v>5273</v>
      </c>
      <c r="E13" s="34">
        <v>5137</v>
      </c>
      <c r="F13" s="379"/>
      <c r="G13" s="80" t="s">
        <v>19</v>
      </c>
      <c r="H13" s="309">
        <v>5</v>
      </c>
      <c r="I13" s="90">
        <v>0</v>
      </c>
      <c r="J13" s="416">
        <v>0</v>
      </c>
      <c r="K13" s="94">
        <f t="shared" si="2"/>
        <v>0</v>
      </c>
      <c r="L13" s="497" t="str">
        <f>CONCATENATE($B$12,D13,E13)</f>
        <v>01810052735137</v>
      </c>
      <c r="M13" s="490" t="e">
        <f>VLOOKUP(L13,data!K:L,2,FALSE)/1000</f>
        <v>#N/A</v>
      </c>
      <c r="N13" s="130"/>
      <c r="O13" s="133"/>
      <c r="AS13" s="251"/>
      <c r="AT13" s="251"/>
      <c r="AU13" s="251"/>
      <c r="AV13" s="251"/>
      <c r="AW13" s="251"/>
      <c r="AX13" s="251"/>
      <c r="AY13" s="251"/>
      <c r="AZ13" s="251"/>
      <c r="BA13" s="251"/>
      <c r="BB13" s="251"/>
      <c r="BC13" s="251"/>
      <c r="BD13" s="251"/>
      <c r="BE13" s="251"/>
      <c r="BF13" s="251"/>
      <c r="BG13" s="251"/>
      <c r="BH13" s="251"/>
      <c r="BI13" s="251"/>
      <c r="BJ13" s="251"/>
      <c r="BK13" s="253"/>
      <c r="BL13" s="253"/>
      <c r="BM13" s="253"/>
    </row>
    <row r="14" spans="1:65" s="134" customFormat="1" hidden="1" x14ac:dyDescent="0.25">
      <c r="A14" s="31"/>
      <c r="B14" s="35"/>
      <c r="C14" s="35"/>
      <c r="D14" s="33">
        <v>5273</v>
      </c>
      <c r="E14" s="36">
        <v>5139</v>
      </c>
      <c r="F14" s="40"/>
      <c r="G14" s="81" t="s">
        <v>11</v>
      </c>
      <c r="H14" s="309">
        <v>10</v>
      </c>
      <c r="I14" s="90">
        <v>5</v>
      </c>
      <c r="J14" s="416">
        <v>0</v>
      </c>
      <c r="K14" s="94">
        <f t="shared" si="2"/>
        <v>5</v>
      </c>
      <c r="L14" s="497" t="str">
        <f t="shared" ref="L14:L16" si="4">CONCATENATE($B$12,D14,E14)</f>
        <v>01810052735139</v>
      </c>
      <c r="M14" s="490">
        <f>VLOOKUP(L14,data!K:L,2,FALSE)/1000</f>
        <v>0.5</v>
      </c>
      <c r="N14" s="130"/>
      <c r="O14" s="133"/>
      <c r="AS14" s="251"/>
      <c r="AT14" s="251"/>
      <c r="AU14" s="251"/>
      <c r="AV14" s="251"/>
      <c r="AW14" s="251"/>
      <c r="AX14" s="251"/>
      <c r="AY14" s="251" t="s">
        <v>589</v>
      </c>
      <c r="AZ14" s="251" t="s">
        <v>589</v>
      </c>
      <c r="BA14" s="251"/>
      <c r="BB14" s="251"/>
      <c r="BC14" s="251"/>
      <c r="BD14" s="251"/>
      <c r="BE14" s="251"/>
      <c r="BF14" s="251"/>
      <c r="BG14" s="251"/>
      <c r="BH14" s="251"/>
      <c r="BI14" s="251"/>
      <c r="BJ14" s="251"/>
      <c r="BK14" s="253"/>
      <c r="BL14" s="253"/>
      <c r="BM14" s="253"/>
    </row>
    <row r="15" spans="1:65" s="134" customFormat="1" hidden="1" x14ac:dyDescent="0.25">
      <c r="A15" s="37"/>
      <c r="B15" s="35"/>
      <c r="C15" s="35"/>
      <c r="D15" s="33">
        <v>5273</v>
      </c>
      <c r="E15" s="371">
        <v>5169</v>
      </c>
      <c r="F15" s="33"/>
      <c r="G15" s="82" t="s">
        <v>12</v>
      </c>
      <c r="H15" s="309">
        <v>80</v>
      </c>
      <c r="I15" s="90">
        <v>73</v>
      </c>
      <c r="J15" s="416">
        <v>0</v>
      </c>
      <c r="K15" s="94">
        <f t="shared" si="2"/>
        <v>73</v>
      </c>
      <c r="L15" s="497" t="str">
        <f t="shared" si="4"/>
        <v>01810052735169</v>
      </c>
      <c r="M15" s="490">
        <f>VLOOKUP(L15,data!K:L,2,FALSE)/1000</f>
        <v>14.12</v>
      </c>
      <c r="N15" s="130"/>
      <c r="O15" s="133"/>
      <c r="AS15" s="251"/>
      <c r="AT15" s="251"/>
      <c r="AU15" s="251"/>
      <c r="AV15" s="251"/>
      <c r="AW15" s="251"/>
      <c r="AX15" s="251"/>
      <c r="AY15" s="251" t="s">
        <v>587</v>
      </c>
      <c r="AZ15" s="251" t="s">
        <v>588</v>
      </c>
      <c r="BA15" s="251"/>
      <c r="BB15" s="251"/>
      <c r="BC15" s="251"/>
      <c r="BD15" s="251"/>
      <c r="BE15" s="251"/>
      <c r="BF15" s="251"/>
      <c r="BG15" s="251"/>
      <c r="BH15" s="251"/>
      <c r="BI15" s="251"/>
      <c r="BJ15" s="251"/>
      <c r="BK15" s="253"/>
      <c r="BL15" s="253"/>
      <c r="BM15" s="253"/>
    </row>
    <row r="16" spans="1:65" s="134" customFormat="1" hidden="1" x14ac:dyDescent="0.25">
      <c r="A16" s="37"/>
      <c r="B16" s="35"/>
      <c r="C16" s="35"/>
      <c r="D16" s="33">
        <v>5273</v>
      </c>
      <c r="E16" s="371">
        <v>5175</v>
      </c>
      <c r="F16" s="33"/>
      <c r="G16" s="82" t="s">
        <v>13</v>
      </c>
      <c r="H16" s="309">
        <v>20</v>
      </c>
      <c r="I16" s="90">
        <v>20</v>
      </c>
      <c r="J16" s="416">
        <v>0</v>
      </c>
      <c r="K16" s="94">
        <f t="shared" si="2"/>
        <v>20</v>
      </c>
      <c r="L16" s="497" t="str">
        <f t="shared" si="4"/>
        <v>01810052735175</v>
      </c>
      <c r="M16" s="490">
        <f>VLOOKUP(L16,data!K:L,2,FALSE)/1000</f>
        <v>3.7349999999999999</v>
      </c>
      <c r="N16" s="130"/>
      <c r="O16" s="133"/>
      <c r="AS16" s="251"/>
      <c r="AT16" s="251"/>
      <c r="AU16" s="251"/>
      <c r="AV16" s="251"/>
      <c r="AW16" s="251"/>
      <c r="AX16" s="251"/>
      <c r="AY16" s="251"/>
      <c r="AZ16" s="251"/>
      <c r="BA16" s="251"/>
      <c r="BB16" s="251"/>
      <c r="BC16" s="251"/>
      <c r="BD16" s="251"/>
      <c r="BE16" s="251"/>
      <c r="BF16" s="251"/>
      <c r="BG16" s="251"/>
      <c r="BH16" s="251"/>
      <c r="BI16" s="251"/>
      <c r="BJ16" s="251"/>
      <c r="BK16" s="253"/>
      <c r="BL16" s="253"/>
      <c r="BM16" s="253"/>
    </row>
    <row r="17" spans="1:65" s="134" customFormat="1" hidden="1" x14ac:dyDescent="0.25">
      <c r="A17" s="27" t="s">
        <v>9</v>
      </c>
      <c r="B17" s="28" t="s">
        <v>20</v>
      </c>
      <c r="C17" s="28" t="s">
        <v>10</v>
      </c>
      <c r="D17" s="29" t="s">
        <v>6</v>
      </c>
      <c r="E17" s="30" t="s">
        <v>6</v>
      </c>
      <c r="F17" s="378" t="s">
        <v>6</v>
      </c>
      <c r="G17" s="84" t="s">
        <v>21</v>
      </c>
      <c r="H17" s="308">
        <f>SUM(H18:H23)</f>
        <v>180</v>
      </c>
      <c r="I17" s="89">
        <f>SUM(I18:I23)</f>
        <v>180</v>
      </c>
      <c r="J17" s="89">
        <f>SUM(J18:J23)</f>
        <v>0</v>
      </c>
      <c r="K17" s="95">
        <f t="shared" si="2"/>
        <v>180</v>
      </c>
      <c r="L17" s="498"/>
      <c r="M17" s="490"/>
      <c r="N17" s="130"/>
      <c r="O17" s="133"/>
      <c r="AS17" s="251"/>
      <c r="AT17" s="251"/>
      <c r="AU17" s="251"/>
      <c r="AV17" s="251"/>
      <c r="AW17" s="251"/>
      <c r="AX17" s="251"/>
      <c r="AY17" s="251"/>
      <c r="AZ17" s="251"/>
      <c r="BA17" s="251"/>
      <c r="BB17" s="251"/>
      <c r="BC17" s="251"/>
      <c r="BD17" s="251"/>
      <c r="BE17" s="251"/>
      <c r="BF17" s="251"/>
      <c r="BG17" s="251"/>
      <c r="BH17" s="251"/>
      <c r="BI17" s="251"/>
      <c r="BJ17" s="251"/>
      <c r="BK17" s="253"/>
      <c r="BL17" s="253"/>
      <c r="BM17" s="253"/>
    </row>
    <row r="18" spans="1:65" s="134" customFormat="1" hidden="1" x14ac:dyDescent="0.25">
      <c r="A18" s="31"/>
      <c r="B18" s="32"/>
      <c r="C18" s="32"/>
      <c r="D18" s="33">
        <v>5273</v>
      </c>
      <c r="E18" s="34">
        <v>5132</v>
      </c>
      <c r="F18" s="379"/>
      <c r="G18" s="80" t="s">
        <v>3338</v>
      </c>
      <c r="H18" s="309">
        <v>0</v>
      </c>
      <c r="I18" s="90">
        <v>70</v>
      </c>
      <c r="J18" s="416">
        <v>0</v>
      </c>
      <c r="K18" s="94">
        <f t="shared" si="2"/>
        <v>70</v>
      </c>
      <c r="L18" s="497" t="str">
        <f>CONCATENATE($B$17,D18,E18)</f>
        <v>01820052735132</v>
      </c>
      <c r="M18" s="490" t="e">
        <f>VLOOKUP(L18,data!K:L,2,FALSE)/1000</f>
        <v>#N/A</v>
      </c>
      <c r="N18" s="130"/>
      <c r="O18" s="133"/>
      <c r="AS18" s="251"/>
      <c r="AT18" s="251"/>
      <c r="AU18" s="251"/>
      <c r="AV18" s="251"/>
      <c r="AW18" s="251"/>
      <c r="AX18" s="251"/>
      <c r="AY18" s="251"/>
      <c r="AZ18" s="251"/>
      <c r="BA18" s="251"/>
      <c r="BB18" s="251"/>
      <c r="BC18" s="251"/>
      <c r="BD18" s="251"/>
      <c r="BE18" s="251"/>
      <c r="BF18" s="251"/>
      <c r="BG18" s="251"/>
      <c r="BH18" s="251"/>
      <c r="BI18" s="251"/>
      <c r="BJ18" s="251"/>
      <c r="BK18" s="253"/>
      <c r="BL18" s="253"/>
      <c r="BM18" s="253"/>
    </row>
    <row r="19" spans="1:65" hidden="1" x14ac:dyDescent="0.25">
      <c r="A19" s="31"/>
      <c r="B19" s="32"/>
      <c r="C19" s="32"/>
      <c r="D19" s="33">
        <v>5273</v>
      </c>
      <c r="E19" s="34">
        <v>5136</v>
      </c>
      <c r="F19" s="379"/>
      <c r="G19" s="80" t="s">
        <v>22</v>
      </c>
      <c r="H19" s="309">
        <v>5</v>
      </c>
      <c r="I19" s="90">
        <v>5</v>
      </c>
      <c r="J19" s="416">
        <v>0</v>
      </c>
      <c r="K19" s="94">
        <f t="shared" si="2"/>
        <v>5</v>
      </c>
      <c r="L19" s="497" t="str">
        <f>CONCATENATE($B$17,D19,E19)</f>
        <v>01820052735136</v>
      </c>
      <c r="M19" s="490">
        <f>VLOOKUP(L19,data!K:L,2,FALSE)/1000</f>
        <v>0.47799999999999998</v>
      </c>
      <c r="AS19" s="254"/>
      <c r="AT19" s="254"/>
      <c r="AU19" s="254"/>
      <c r="AV19" s="254"/>
      <c r="AW19" s="254"/>
      <c r="AX19" s="254"/>
      <c r="AY19" s="254"/>
      <c r="AZ19" s="254"/>
      <c r="BA19" s="254"/>
      <c r="BB19" s="254"/>
      <c r="BC19" s="254"/>
      <c r="BD19" s="254"/>
      <c r="BE19" s="254"/>
      <c r="BF19" s="254"/>
      <c r="BG19" s="254"/>
      <c r="BH19" s="254"/>
      <c r="BI19" s="254"/>
      <c r="BJ19" s="254"/>
      <c r="BK19" s="255"/>
      <c r="BL19" s="255"/>
      <c r="BM19" s="255"/>
    </row>
    <row r="20" spans="1:65" hidden="1" x14ac:dyDescent="0.25">
      <c r="A20" s="31"/>
      <c r="B20" s="3"/>
      <c r="C20" s="3"/>
      <c r="D20" s="33">
        <v>5273</v>
      </c>
      <c r="E20" s="34">
        <v>5137</v>
      </c>
      <c r="F20" s="380"/>
      <c r="G20" s="83" t="s">
        <v>19</v>
      </c>
      <c r="H20" s="309">
        <v>100</v>
      </c>
      <c r="I20" s="90">
        <v>30</v>
      </c>
      <c r="J20" s="416">
        <v>0</v>
      </c>
      <c r="K20" s="94">
        <f t="shared" si="2"/>
        <v>30</v>
      </c>
      <c r="L20" s="497" t="str">
        <f t="shared" ref="L20:L23" si="5">CONCATENATE($B$17,D20,E20)</f>
        <v>01820052735137</v>
      </c>
      <c r="M20" s="490" t="e">
        <f>VLOOKUP(L20,data!K:L,2,FALSE)/1000</f>
        <v>#N/A</v>
      </c>
      <c r="AS20" s="254"/>
      <c r="AT20" s="254"/>
      <c r="AU20" s="254"/>
      <c r="AV20" s="254"/>
      <c r="AW20" s="254"/>
      <c r="AX20" s="254"/>
      <c r="AY20" s="254"/>
      <c r="AZ20" s="254"/>
      <c r="BA20" s="254"/>
      <c r="BB20" s="254"/>
      <c r="BC20" s="254"/>
      <c r="BD20" s="254"/>
      <c r="BE20" s="254"/>
      <c r="BF20" s="254"/>
      <c r="BG20" s="254"/>
      <c r="BH20" s="254"/>
      <c r="BI20" s="254"/>
      <c r="BJ20" s="254"/>
      <c r="BK20" s="255"/>
      <c r="BL20" s="255"/>
      <c r="BM20" s="255"/>
    </row>
    <row r="21" spans="1:65" hidden="1" x14ac:dyDescent="0.25">
      <c r="A21" s="31"/>
      <c r="B21" s="32"/>
      <c r="C21" s="32"/>
      <c r="D21" s="33">
        <v>5273</v>
      </c>
      <c r="E21" s="34">
        <v>5139</v>
      </c>
      <c r="F21" s="379"/>
      <c r="G21" s="80" t="s">
        <v>11</v>
      </c>
      <c r="H21" s="309">
        <v>50</v>
      </c>
      <c r="I21" s="90">
        <v>50</v>
      </c>
      <c r="J21" s="416">
        <v>0</v>
      </c>
      <c r="K21" s="94">
        <f t="shared" si="2"/>
        <v>50</v>
      </c>
      <c r="L21" s="497" t="str">
        <f t="shared" si="5"/>
        <v>01820052735139</v>
      </c>
      <c r="M21" s="490">
        <f>VLOOKUP(L21,data!K:L,2,FALSE)/1000</f>
        <v>1.55</v>
      </c>
      <c r="N21" s="123" t="s">
        <v>610</v>
      </c>
      <c r="AS21" s="254"/>
      <c r="AT21" s="254"/>
      <c r="AU21" s="254"/>
      <c r="AV21" s="254"/>
      <c r="AW21" s="254"/>
      <c r="AX21" s="254"/>
      <c r="AY21" s="254"/>
      <c r="AZ21" s="254"/>
      <c r="BA21" s="254"/>
      <c r="BB21" s="254"/>
      <c r="BC21" s="254"/>
      <c r="BD21" s="254"/>
      <c r="BE21" s="254"/>
      <c r="BF21" s="254"/>
      <c r="BG21" s="254"/>
      <c r="BH21" s="254"/>
      <c r="BI21" s="254"/>
      <c r="BJ21" s="254"/>
      <c r="BK21" s="255"/>
      <c r="BL21" s="255"/>
      <c r="BM21" s="255"/>
    </row>
    <row r="22" spans="1:65" hidden="1" x14ac:dyDescent="0.25">
      <c r="A22" s="31"/>
      <c r="B22" s="35"/>
      <c r="C22" s="35"/>
      <c r="D22" s="33">
        <v>5273</v>
      </c>
      <c r="E22" s="36">
        <v>5169</v>
      </c>
      <c r="F22" s="40"/>
      <c r="G22" s="81" t="s">
        <v>12</v>
      </c>
      <c r="H22" s="309">
        <v>15</v>
      </c>
      <c r="I22" s="90">
        <v>15</v>
      </c>
      <c r="J22" s="416">
        <v>0</v>
      </c>
      <c r="K22" s="94">
        <f t="shared" si="2"/>
        <v>15</v>
      </c>
      <c r="L22" s="497" t="str">
        <f t="shared" si="5"/>
        <v>01820052735169</v>
      </c>
      <c r="M22" s="490">
        <f>VLOOKUP(L22,data!K:L,2,FALSE)/1000</f>
        <v>0.60499999999999998</v>
      </c>
      <c r="AS22" s="254"/>
      <c r="AT22" s="254"/>
      <c r="AU22" s="254"/>
      <c r="AV22" s="254"/>
      <c r="AW22" s="254"/>
      <c r="AX22" s="254"/>
      <c r="AY22" s="254"/>
      <c r="AZ22" s="254"/>
      <c r="BA22" s="254"/>
      <c r="BB22" s="254"/>
      <c r="BC22" s="254"/>
      <c r="BD22" s="254"/>
      <c r="BE22" s="254"/>
      <c r="BF22" s="254"/>
      <c r="BG22" s="254"/>
      <c r="BH22" s="254"/>
      <c r="BI22" s="254"/>
      <c r="BJ22" s="254"/>
      <c r="BK22" s="255"/>
      <c r="BL22" s="255"/>
      <c r="BM22" s="255"/>
    </row>
    <row r="23" spans="1:65" hidden="1" x14ac:dyDescent="0.25">
      <c r="A23" s="31"/>
      <c r="B23" s="32"/>
      <c r="C23" s="32"/>
      <c r="D23" s="33">
        <v>5273</v>
      </c>
      <c r="E23" s="38">
        <v>5171</v>
      </c>
      <c r="F23" s="33"/>
      <c r="G23" s="82" t="s">
        <v>23</v>
      </c>
      <c r="H23" s="309">
        <v>10</v>
      </c>
      <c r="I23" s="90">
        <v>10</v>
      </c>
      <c r="J23" s="416">
        <v>0</v>
      </c>
      <c r="K23" s="94">
        <f t="shared" si="2"/>
        <v>10</v>
      </c>
      <c r="L23" s="497" t="str">
        <f t="shared" si="5"/>
        <v>01820052735171</v>
      </c>
      <c r="M23" s="490" t="e">
        <f>VLOOKUP(L23,data!K:L,2,FALSE)/1000</f>
        <v>#N/A</v>
      </c>
      <c r="AS23" s="254"/>
      <c r="AT23" s="254"/>
      <c r="AU23" s="254"/>
      <c r="AV23" s="254"/>
      <c r="AW23" s="254"/>
      <c r="AX23" s="254"/>
      <c r="AY23" s="254"/>
      <c r="AZ23" s="254"/>
      <c r="BA23" s="254"/>
      <c r="BB23" s="254"/>
      <c r="BC23" s="254"/>
      <c r="BD23" s="254"/>
      <c r="BE23" s="254"/>
      <c r="BF23" s="254"/>
      <c r="BG23" s="254"/>
      <c r="BH23" s="254"/>
      <c r="BI23" s="254"/>
      <c r="BJ23" s="254"/>
      <c r="BK23" s="255"/>
      <c r="BL23" s="255"/>
      <c r="BM23" s="255"/>
    </row>
    <row r="24" spans="1:65" x14ac:dyDescent="0.25">
      <c r="A24" s="27" t="s">
        <v>9</v>
      </c>
      <c r="B24" s="39" t="s">
        <v>24</v>
      </c>
      <c r="C24" s="39" t="s">
        <v>10</v>
      </c>
      <c r="D24" s="29" t="s">
        <v>6</v>
      </c>
      <c r="E24" s="30" t="s">
        <v>6</v>
      </c>
      <c r="F24" s="378" t="s">
        <v>6</v>
      </c>
      <c r="G24" s="84" t="s">
        <v>25</v>
      </c>
      <c r="H24" s="308">
        <f>SUM(H25:H34)</f>
        <v>200</v>
      </c>
      <c r="I24" s="89">
        <f t="shared" ref="I24:J24" si="6">SUM(I25:I34)</f>
        <v>262</v>
      </c>
      <c r="J24" s="89">
        <f t="shared" si="6"/>
        <v>235</v>
      </c>
      <c r="K24" s="95">
        <f t="shared" si="2"/>
        <v>497</v>
      </c>
      <c r="L24" s="498"/>
      <c r="M24" s="490"/>
      <c r="N24" s="135"/>
      <c r="AS24" s="254"/>
      <c r="AT24" s="254"/>
      <c r="AU24" s="254"/>
      <c r="AV24" s="254"/>
      <c r="AW24" s="254"/>
      <c r="AX24" s="254"/>
      <c r="AY24" s="254"/>
      <c r="AZ24" s="254"/>
      <c r="BA24" s="254"/>
      <c r="BB24" s="254"/>
      <c r="BC24" s="254"/>
      <c r="BD24" s="254"/>
      <c r="BE24" s="254"/>
      <c r="BF24" s="254"/>
      <c r="BG24" s="254"/>
      <c r="BH24" s="254"/>
      <c r="BI24" s="254"/>
      <c r="BJ24" s="254"/>
      <c r="BK24" s="255"/>
      <c r="BL24" s="255"/>
      <c r="BM24" s="255"/>
    </row>
    <row r="25" spans="1:65" ht="12.75" customHeight="1" x14ac:dyDescent="0.25">
      <c r="A25" s="31"/>
      <c r="B25" s="32"/>
      <c r="C25" s="32"/>
      <c r="D25" s="33">
        <v>5273</v>
      </c>
      <c r="E25" s="34">
        <v>5021</v>
      </c>
      <c r="F25" s="380"/>
      <c r="G25" s="83" t="s">
        <v>14</v>
      </c>
      <c r="H25" s="309">
        <v>50</v>
      </c>
      <c r="I25" s="90">
        <v>62.5</v>
      </c>
      <c r="J25" s="416">
        <v>0</v>
      </c>
      <c r="K25" s="94">
        <f t="shared" si="2"/>
        <v>62.5</v>
      </c>
      <c r="L25" s="497" t="str">
        <f>CONCATENATE($B$24,0,0,D25,E25)</f>
        <v>0182010052735021</v>
      </c>
      <c r="M25" s="490">
        <f>VLOOKUP(L25,data!K:L,2,FALSE)/1000</f>
        <v>10.44</v>
      </c>
      <c r="N25" s="135"/>
      <c r="AS25" s="254"/>
      <c r="AT25" s="254"/>
      <c r="AU25" s="254"/>
      <c r="AV25" s="254"/>
      <c r="AW25" s="254"/>
      <c r="AX25" s="254"/>
      <c r="AY25" s="254"/>
      <c r="AZ25" s="254"/>
      <c r="BA25" s="254"/>
      <c r="BB25" s="254"/>
      <c r="BC25" s="254"/>
      <c r="BD25" s="254"/>
      <c r="BE25" s="254"/>
      <c r="BF25" s="254"/>
      <c r="BG25" s="254"/>
      <c r="BH25" s="254"/>
      <c r="BI25" s="254"/>
      <c r="BJ25" s="254"/>
      <c r="BK25" s="255"/>
      <c r="BL25" s="255"/>
      <c r="BM25" s="255"/>
    </row>
    <row r="26" spans="1:65" ht="12.75" customHeight="1" x14ac:dyDescent="0.25">
      <c r="A26" s="31"/>
      <c r="B26" s="35"/>
      <c r="C26" s="35"/>
      <c r="D26" s="33">
        <v>5273</v>
      </c>
      <c r="E26" s="36">
        <v>5031</v>
      </c>
      <c r="F26" s="500"/>
      <c r="G26" s="83" t="s">
        <v>26</v>
      </c>
      <c r="H26" s="309">
        <v>13</v>
      </c>
      <c r="I26" s="90">
        <v>16.25</v>
      </c>
      <c r="J26" s="416">
        <v>0</v>
      </c>
      <c r="K26" s="94">
        <f t="shared" si="2"/>
        <v>16.25</v>
      </c>
      <c r="L26" s="497" t="str">
        <f t="shared" ref="L26:L34" si="7">CONCATENATE($B$24,0,0,D26,E26)</f>
        <v>0182010052735031</v>
      </c>
      <c r="M26" s="490">
        <f>VLOOKUP(L26,data!K:L,2,FALSE)/1000</f>
        <v>2.61</v>
      </c>
      <c r="N26" s="135"/>
      <c r="AS26" s="254"/>
      <c r="AT26" s="254"/>
      <c r="AU26" s="254"/>
      <c r="AV26" s="254"/>
      <c r="AW26" s="254"/>
      <c r="AX26" s="254"/>
      <c r="AY26" s="254"/>
      <c r="AZ26" s="254"/>
      <c r="BA26" s="254"/>
      <c r="BB26" s="254"/>
      <c r="BC26" s="254"/>
      <c r="BD26" s="254"/>
      <c r="BE26" s="254"/>
      <c r="BF26" s="254"/>
      <c r="BG26" s="254"/>
      <c r="BH26" s="254"/>
      <c r="BI26" s="254"/>
      <c r="BJ26" s="254"/>
      <c r="BK26" s="255"/>
      <c r="BL26" s="255"/>
      <c r="BM26" s="255"/>
    </row>
    <row r="27" spans="1:65" ht="12.75" customHeight="1" x14ac:dyDescent="0.25">
      <c r="A27" s="31"/>
      <c r="B27" s="32"/>
      <c r="C27" s="32"/>
      <c r="D27" s="33">
        <v>5273</v>
      </c>
      <c r="E27" s="38">
        <v>5032</v>
      </c>
      <c r="F27" s="33"/>
      <c r="G27" s="83" t="s">
        <v>27</v>
      </c>
      <c r="H27" s="309">
        <v>5</v>
      </c>
      <c r="I27" s="90">
        <v>6.25</v>
      </c>
      <c r="J27" s="416">
        <v>0</v>
      </c>
      <c r="K27" s="94">
        <f t="shared" si="2"/>
        <v>6.25</v>
      </c>
      <c r="L27" s="497" t="str">
        <f t="shared" si="7"/>
        <v>0182010052735032</v>
      </c>
      <c r="M27" s="490">
        <f>VLOOKUP(L27,data!K:L,2,FALSE)/1000</f>
        <v>0.94</v>
      </c>
      <c r="N27" s="135"/>
      <c r="AS27" s="254"/>
      <c r="AT27" s="254"/>
      <c r="AU27" s="254"/>
      <c r="AV27" s="254"/>
      <c r="AW27" s="254"/>
      <c r="AX27" s="254"/>
      <c r="AY27" s="254"/>
      <c r="AZ27" s="254"/>
      <c r="BA27" s="254"/>
      <c r="BB27" s="254"/>
      <c r="BC27" s="254"/>
      <c r="BD27" s="254"/>
      <c r="BE27" s="254"/>
      <c r="BF27" s="254"/>
      <c r="BG27" s="254"/>
      <c r="BH27" s="254"/>
      <c r="BI27" s="254"/>
      <c r="BJ27" s="254"/>
      <c r="BK27" s="255"/>
      <c r="BL27" s="255"/>
      <c r="BM27" s="255"/>
    </row>
    <row r="28" spans="1:65" ht="12.75" customHeight="1" x14ac:dyDescent="0.25">
      <c r="A28" s="37"/>
      <c r="B28" s="3"/>
      <c r="C28" s="3"/>
      <c r="D28" s="40">
        <v>5273</v>
      </c>
      <c r="E28" s="41">
        <v>5137</v>
      </c>
      <c r="F28" s="379"/>
      <c r="G28" s="80" t="s">
        <v>19</v>
      </c>
      <c r="H28" s="309">
        <v>5</v>
      </c>
      <c r="I28" s="90">
        <v>5</v>
      </c>
      <c r="J28" s="416">
        <v>0</v>
      </c>
      <c r="K28" s="94">
        <f t="shared" si="2"/>
        <v>5</v>
      </c>
      <c r="L28" s="497" t="str">
        <f t="shared" si="7"/>
        <v>0182010052735137</v>
      </c>
      <c r="M28" s="490" t="e">
        <f>VLOOKUP(L28,data!K:L,2,FALSE)/1000</f>
        <v>#N/A</v>
      </c>
      <c r="N28" s="135"/>
      <c r="AS28" s="254"/>
      <c r="AT28" s="254"/>
      <c r="AU28" s="254"/>
      <c r="AV28" s="254"/>
      <c r="AW28" s="254"/>
      <c r="AX28" s="254"/>
      <c r="AY28" s="254"/>
      <c r="AZ28" s="254"/>
      <c r="BA28" s="254"/>
      <c r="BB28" s="254"/>
      <c r="BC28" s="254"/>
      <c r="BD28" s="254"/>
      <c r="BE28" s="254"/>
      <c r="BF28" s="254"/>
      <c r="BG28" s="254"/>
      <c r="BH28" s="254"/>
      <c r="BI28" s="254"/>
      <c r="BJ28" s="254"/>
      <c r="BK28" s="255"/>
      <c r="BL28" s="255"/>
      <c r="BM28" s="255"/>
    </row>
    <row r="29" spans="1:65" ht="12.75" customHeight="1" x14ac:dyDescent="0.25">
      <c r="A29" s="31"/>
      <c r="B29" s="32"/>
      <c r="C29" s="32"/>
      <c r="D29" s="33">
        <v>5273</v>
      </c>
      <c r="E29" s="34">
        <v>5139</v>
      </c>
      <c r="F29" s="379"/>
      <c r="G29" s="80" t="s">
        <v>11</v>
      </c>
      <c r="H29" s="309">
        <v>5</v>
      </c>
      <c r="I29" s="90">
        <v>5</v>
      </c>
      <c r="J29" s="416">
        <v>0</v>
      </c>
      <c r="K29" s="94">
        <f t="shared" si="2"/>
        <v>5</v>
      </c>
      <c r="L29" s="497" t="str">
        <f t="shared" si="7"/>
        <v>0182010052735139</v>
      </c>
      <c r="M29" s="490">
        <f>VLOOKUP(L29,data!K:L,2,FALSE)/1000</f>
        <v>0.19800000000000001</v>
      </c>
      <c r="N29" s="135"/>
      <c r="AS29" s="254"/>
      <c r="AT29" s="254"/>
      <c r="AU29" s="254"/>
      <c r="AV29" s="254"/>
      <c r="AW29" s="254"/>
      <c r="AX29" s="254"/>
      <c r="AY29" s="254"/>
      <c r="AZ29" s="254"/>
      <c r="BA29" s="254"/>
      <c r="BB29" s="254"/>
      <c r="BC29" s="254"/>
      <c r="BD29" s="254"/>
      <c r="BE29" s="254"/>
      <c r="BF29" s="254"/>
      <c r="BG29" s="254"/>
      <c r="BH29" s="254"/>
      <c r="BI29" s="254"/>
      <c r="BJ29" s="254"/>
      <c r="BK29" s="255"/>
      <c r="BL29" s="255"/>
      <c r="BM29" s="255"/>
    </row>
    <row r="30" spans="1:65" ht="12.75" customHeight="1" x14ac:dyDescent="0.25">
      <c r="A30" s="31"/>
      <c r="B30" s="3"/>
      <c r="C30" s="3"/>
      <c r="D30" s="33">
        <v>5273</v>
      </c>
      <c r="E30" s="34">
        <v>5151</v>
      </c>
      <c r="F30" s="379"/>
      <c r="G30" s="80" t="s">
        <v>28</v>
      </c>
      <c r="H30" s="309">
        <v>1</v>
      </c>
      <c r="I30" s="90">
        <v>1</v>
      </c>
      <c r="J30" s="416">
        <v>0</v>
      </c>
      <c r="K30" s="94">
        <f t="shared" si="2"/>
        <v>1</v>
      </c>
      <c r="L30" s="497" t="str">
        <f t="shared" si="7"/>
        <v>0182010052735151</v>
      </c>
      <c r="M30" s="490" t="e">
        <f>VLOOKUP(L30,data!K:L,2,FALSE)/1000</f>
        <v>#N/A</v>
      </c>
      <c r="N30" s="135"/>
      <c r="O30" s="136"/>
      <c r="AS30" s="254"/>
      <c r="AT30" s="254"/>
      <c r="AU30" s="254"/>
      <c r="AV30" s="254"/>
      <c r="AW30" s="254"/>
      <c r="AX30" s="254"/>
      <c r="AY30" s="254"/>
      <c r="AZ30" s="254"/>
      <c r="BA30" s="254"/>
      <c r="BB30" s="254"/>
      <c r="BC30" s="254"/>
      <c r="BD30" s="254"/>
      <c r="BE30" s="254"/>
      <c r="BF30" s="254"/>
      <c r="BG30" s="254"/>
      <c r="BH30" s="254"/>
      <c r="BI30" s="254"/>
      <c r="BJ30" s="254"/>
      <c r="BK30" s="255"/>
      <c r="BL30" s="255"/>
      <c r="BM30" s="255"/>
    </row>
    <row r="31" spans="1:65" ht="12.75" customHeight="1" x14ac:dyDescent="0.25">
      <c r="A31" s="31"/>
      <c r="B31" s="32"/>
      <c r="C31" s="32"/>
      <c r="D31" s="33">
        <v>5273</v>
      </c>
      <c r="E31" s="34">
        <v>5154</v>
      </c>
      <c r="F31" s="380"/>
      <c r="G31" s="83" t="s">
        <v>29</v>
      </c>
      <c r="H31" s="309">
        <v>22</v>
      </c>
      <c r="I31" s="90">
        <v>22</v>
      </c>
      <c r="J31" s="416">
        <v>0</v>
      </c>
      <c r="K31" s="94">
        <f t="shared" si="2"/>
        <v>22</v>
      </c>
      <c r="L31" s="497" t="str">
        <f t="shared" si="7"/>
        <v>0182010052735154</v>
      </c>
      <c r="M31" s="490">
        <f>VLOOKUP(L31,data!K:L,2,FALSE)/1000</f>
        <v>10.930999999999999</v>
      </c>
      <c r="N31" s="135"/>
      <c r="O31" s="133"/>
      <c r="AS31" s="254"/>
      <c r="AT31" s="254"/>
      <c r="AU31" s="254"/>
      <c r="AV31" s="254"/>
      <c r="AW31" s="254"/>
      <c r="AX31" s="254"/>
      <c r="AY31" s="254"/>
      <c r="AZ31" s="254"/>
      <c r="BA31" s="254"/>
      <c r="BB31" s="254"/>
      <c r="BC31" s="254"/>
      <c r="BD31" s="254"/>
      <c r="BE31" s="254"/>
      <c r="BF31" s="254"/>
      <c r="BG31" s="254"/>
      <c r="BH31" s="254"/>
      <c r="BI31" s="254"/>
      <c r="BJ31" s="254"/>
      <c r="BK31" s="255"/>
      <c r="BL31" s="255"/>
      <c r="BM31" s="255"/>
    </row>
    <row r="32" spans="1:65" ht="12.75" customHeight="1" x14ac:dyDescent="0.25">
      <c r="A32" s="31"/>
      <c r="B32" s="3"/>
      <c r="C32" s="3"/>
      <c r="D32" s="33">
        <v>5273</v>
      </c>
      <c r="E32" s="34">
        <v>5156</v>
      </c>
      <c r="F32" s="380"/>
      <c r="G32" s="83" t="s">
        <v>30</v>
      </c>
      <c r="H32" s="309">
        <v>4</v>
      </c>
      <c r="I32" s="90">
        <v>4</v>
      </c>
      <c r="J32" s="416">
        <v>0</v>
      </c>
      <c r="K32" s="94">
        <f t="shared" si="2"/>
        <v>4</v>
      </c>
      <c r="L32" s="497" t="str">
        <f t="shared" si="7"/>
        <v>0182010052735156</v>
      </c>
      <c r="M32" s="490" t="e">
        <f>VLOOKUP(L32,data!K:L,2,FALSE)/1000</f>
        <v>#N/A</v>
      </c>
      <c r="N32" s="135"/>
      <c r="AS32" s="254"/>
      <c r="AT32" s="254"/>
      <c r="AU32" s="254"/>
      <c r="AV32" s="254"/>
      <c r="AW32" s="254"/>
      <c r="AX32" s="254"/>
      <c r="AY32" s="254"/>
      <c r="AZ32" s="254"/>
      <c r="BA32" s="254"/>
      <c r="BB32" s="254"/>
      <c r="BC32" s="254"/>
      <c r="BD32" s="254"/>
      <c r="BE32" s="254"/>
      <c r="BF32" s="254"/>
      <c r="BG32" s="254"/>
      <c r="BH32" s="254"/>
      <c r="BI32" s="254"/>
      <c r="BJ32" s="254"/>
      <c r="BK32" s="255"/>
      <c r="BL32" s="255"/>
      <c r="BM32" s="255"/>
    </row>
    <row r="33" spans="1:65" ht="12.75" customHeight="1" x14ac:dyDescent="0.25">
      <c r="A33" s="31"/>
      <c r="B33" s="32"/>
      <c r="C33" s="32"/>
      <c r="D33" s="33">
        <v>5273</v>
      </c>
      <c r="E33" s="34">
        <v>5169</v>
      </c>
      <c r="F33" s="380"/>
      <c r="G33" s="83" t="s">
        <v>12</v>
      </c>
      <c r="H33" s="309">
        <v>5</v>
      </c>
      <c r="I33" s="90">
        <v>5</v>
      </c>
      <c r="J33" s="416">
        <v>0</v>
      </c>
      <c r="K33" s="94">
        <f t="shared" si="2"/>
        <v>5</v>
      </c>
      <c r="L33" s="497" t="str">
        <f t="shared" si="7"/>
        <v>0182010052735169</v>
      </c>
      <c r="M33" s="490">
        <f>VLOOKUP(L33,data!K:L,2,FALSE)/1000</f>
        <v>1.998</v>
      </c>
      <c r="N33" s="135"/>
      <c r="AS33" s="254"/>
      <c r="AT33" s="254"/>
      <c r="AU33" s="254"/>
      <c r="AV33" s="254"/>
      <c r="AW33" s="254"/>
      <c r="AX33" s="254"/>
      <c r="AY33" s="254"/>
      <c r="AZ33" s="254"/>
      <c r="BA33" s="254"/>
      <c r="BB33" s="254"/>
      <c r="BC33" s="254"/>
      <c r="BD33" s="254"/>
      <c r="BE33" s="254"/>
      <c r="BF33" s="254"/>
      <c r="BG33" s="254"/>
      <c r="BH33" s="254"/>
      <c r="BI33" s="254"/>
      <c r="BJ33" s="254"/>
      <c r="BK33" s="255"/>
      <c r="BL33" s="255"/>
      <c r="BM33" s="255"/>
    </row>
    <row r="34" spans="1:65" s="124" customFormat="1" ht="12.75" customHeight="1" thickBot="1" x14ac:dyDescent="0.3">
      <c r="A34" s="31"/>
      <c r="B34" s="3"/>
      <c r="C34" s="3"/>
      <c r="D34" s="33">
        <v>5273</v>
      </c>
      <c r="E34" s="34">
        <v>5171</v>
      </c>
      <c r="F34" s="380"/>
      <c r="G34" s="83" t="s">
        <v>23</v>
      </c>
      <c r="H34" s="309">
        <v>90</v>
      </c>
      <c r="I34" s="90">
        <v>135</v>
      </c>
      <c r="J34" s="416">
        <v>235</v>
      </c>
      <c r="K34" s="94">
        <f t="shared" si="2"/>
        <v>370</v>
      </c>
      <c r="L34" s="497" t="str">
        <f t="shared" si="7"/>
        <v>0182010052735171</v>
      </c>
      <c r="M34" s="490">
        <f>VLOOKUP(L34,data!K:L,2,FALSE)/1000</f>
        <v>134.19800000000001</v>
      </c>
      <c r="N34" s="135"/>
      <c r="P34" s="125"/>
      <c r="AS34" s="256"/>
      <c r="AT34" s="256"/>
      <c r="AU34" s="256"/>
      <c r="AV34" s="256"/>
      <c r="AW34" s="256"/>
      <c r="AX34" s="256"/>
      <c r="AY34" s="256"/>
      <c r="AZ34" s="256"/>
      <c r="BA34" s="256"/>
      <c r="BB34" s="256"/>
      <c r="BC34" s="256"/>
      <c r="BD34" s="256"/>
      <c r="BE34" s="256"/>
      <c r="BF34" s="256"/>
      <c r="BG34" s="256"/>
      <c r="BH34" s="256"/>
      <c r="BI34" s="256"/>
      <c r="BJ34" s="256"/>
      <c r="BK34" s="257"/>
      <c r="BL34" s="257"/>
      <c r="BM34" s="257"/>
    </row>
    <row r="35" spans="1:65" s="124" customFormat="1" hidden="1" x14ac:dyDescent="0.25">
      <c r="A35" s="42" t="s">
        <v>9</v>
      </c>
      <c r="B35" s="43" t="s">
        <v>31</v>
      </c>
      <c r="C35" s="43" t="s">
        <v>10</v>
      </c>
      <c r="D35" s="44" t="s">
        <v>6</v>
      </c>
      <c r="E35" s="45" t="s">
        <v>6</v>
      </c>
      <c r="F35" s="382" t="s">
        <v>6</v>
      </c>
      <c r="G35" s="84" t="s">
        <v>32</v>
      </c>
      <c r="H35" s="308">
        <f>SUM(H36:H40)</f>
        <v>120</v>
      </c>
      <c r="I35" s="89">
        <f>SUM(I36:I40)</f>
        <v>215</v>
      </c>
      <c r="J35" s="89">
        <f>SUM(J36:J40)</f>
        <v>0</v>
      </c>
      <c r="K35" s="95">
        <f t="shared" si="2"/>
        <v>215</v>
      </c>
      <c r="L35" s="498"/>
      <c r="M35" s="490"/>
      <c r="N35" s="135"/>
      <c r="P35" s="125"/>
      <c r="AS35" s="256"/>
      <c r="AT35" s="256"/>
      <c r="AU35" s="256"/>
      <c r="AV35" s="256"/>
      <c r="AW35" s="256"/>
      <c r="AX35" s="256"/>
      <c r="AY35" s="256"/>
      <c r="AZ35" s="256"/>
      <c r="BA35" s="256"/>
      <c r="BB35" s="256"/>
      <c r="BC35" s="256"/>
      <c r="BD35" s="256"/>
      <c r="BE35" s="256"/>
      <c r="BF35" s="256"/>
      <c r="BG35" s="256"/>
      <c r="BH35" s="256"/>
      <c r="BI35" s="256"/>
      <c r="BJ35" s="256"/>
      <c r="BK35" s="257"/>
      <c r="BL35" s="257"/>
      <c r="BM35" s="257"/>
    </row>
    <row r="36" spans="1:65" s="146" customFormat="1" hidden="1" x14ac:dyDescent="0.25">
      <c r="A36" s="31"/>
      <c r="B36" s="32"/>
      <c r="C36" s="32"/>
      <c r="D36" s="33">
        <v>5273</v>
      </c>
      <c r="E36" s="41">
        <v>5139</v>
      </c>
      <c r="F36" s="379"/>
      <c r="G36" s="426" t="s">
        <v>11</v>
      </c>
      <c r="H36" s="309">
        <v>0</v>
      </c>
      <c r="I36" s="90">
        <v>110.5</v>
      </c>
      <c r="J36" s="90">
        <v>0</v>
      </c>
      <c r="K36" s="305">
        <f t="shared" si="2"/>
        <v>110.5</v>
      </c>
      <c r="L36" s="497" t="str">
        <f>CONCATENATE($B$35,D36,E36)</f>
        <v>01830052735139</v>
      </c>
      <c r="M36" s="490">
        <f>VLOOKUP(L36,data!K:L,2,FALSE)/1000</f>
        <v>0.38900000000000001</v>
      </c>
      <c r="N36" s="135"/>
      <c r="P36" s="137"/>
      <c r="AS36" s="256"/>
      <c r="AT36" s="256"/>
      <c r="AU36" s="256"/>
      <c r="AV36" s="256"/>
      <c r="AW36" s="256"/>
      <c r="AX36" s="256"/>
      <c r="AY36" s="256"/>
      <c r="AZ36" s="256"/>
      <c r="BA36" s="256"/>
      <c r="BB36" s="256"/>
      <c r="BC36" s="256"/>
      <c r="BD36" s="256"/>
      <c r="BE36" s="256"/>
      <c r="BF36" s="256"/>
      <c r="BG36" s="256"/>
      <c r="BH36" s="256"/>
      <c r="BI36" s="256"/>
      <c r="BJ36" s="256"/>
      <c r="BK36" s="259"/>
      <c r="BL36" s="259"/>
      <c r="BM36" s="259"/>
    </row>
    <row r="37" spans="1:65" s="124" customFormat="1" ht="12.75" hidden="1" customHeight="1" x14ac:dyDescent="0.25">
      <c r="A37" s="31"/>
      <c r="B37" s="46"/>
      <c r="C37" s="1"/>
      <c r="D37" s="33">
        <v>5273</v>
      </c>
      <c r="E37" s="41">
        <v>5164</v>
      </c>
      <c r="F37" s="379"/>
      <c r="G37" s="80" t="s">
        <v>15</v>
      </c>
      <c r="H37" s="309">
        <v>10</v>
      </c>
      <c r="I37" s="90">
        <v>10</v>
      </c>
      <c r="J37" s="416">
        <v>0</v>
      </c>
      <c r="K37" s="94">
        <f t="shared" si="2"/>
        <v>10</v>
      </c>
      <c r="L37" s="497" t="str">
        <f t="shared" ref="L37:L40" si="8">CONCATENATE($B$35,D37,E37)</f>
        <v>01830052735164</v>
      </c>
      <c r="M37" s="490">
        <f>VLOOKUP(L37,data!K:L,2,FALSE)/1000</f>
        <v>2</v>
      </c>
      <c r="N37" s="135"/>
      <c r="P37" s="125"/>
      <c r="AS37" s="256"/>
      <c r="AT37" s="256"/>
      <c r="AU37" s="256"/>
      <c r="AV37" s="256"/>
      <c r="AW37" s="256"/>
      <c r="AX37" s="256"/>
      <c r="AY37" s="256"/>
      <c r="AZ37" s="256"/>
      <c r="BA37" s="256"/>
      <c r="BB37" s="256"/>
      <c r="BC37" s="256"/>
      <c r="BD37" s="256"/>
      <c r="BE37" s="256"/>
      <c r="BF37" s="256"/>
      <c r="BG37" s="256"/>
      <c r="BH37" s="256"/>
      <c r="BI37" s="256"/>
      <c r="BJ37" s="256"/>
      <c r="BK37" s="257"/>
      <c r="BL37" s="257"/>
      <c r="BM37" s="257"/>
    </row>
    <row r="38" spans="1:65" s="124" customFormat="1" ht="12.75" hidden="1" customHeight="1" x14ac:dyDescent="0.25">
      <c r="A38" s="31"/>
      <c r="B38" s="3"/>
      <c r="C38" s="3"/>
      <c r="D38" s="33">
        <v>5273</v>
      </c>
      <c r="E38" s="41">
        <v>5167</v>
      </c>
      <c r="F38" s="379"/>
      <c r="G38" s="80" t="s">
        <v>33</v>
      </c>
      <c r="H38" s="309">
        <v>30</v>
      </c>
      <c r="I38" s="90">
        <v>30</v>
      </c>
      <c r="J38" s="416">
        <v>0</v>
      </c>
      <c r="K38" s="94">
        <f t="shared" si="2"/>
        <v>30</v>
      </c>
      <c r="L38" s="497" t="str">
        <f t="shared" si="8"/>
        <v>01830052735167</v>
      </c>
      <c r="M38" s="490" t="e">
        <f>VLOOKUP(L38,data!K:L,2,FALSE)/1000</f>
        <v>#N/A</v>
      </c>
      <c r="N38" s="135"/>
      <c r="P38" s="125"/>
      <c r="AS38" s="256"/>
      <c r="AT38" s="256"/>
      <c r="AU38" s="256"/>
      <c r="AV38" s="256"/>
      <c r="AW38" s="256"/>
      <c r="AX38" s="256"/>
      <c r="AY38" s="256"/>
      <c r="AZ38" s="256"/>
      <c r="BA38" s="256"/>
      <c r="BB38" s="256"/>
      <c r="BC38" s="256"/>
      <c r="BD38" s="256"/>
      <c r="BE38" s="256"/>
      <c r="BF38" s="256"/>
      <c r="BG38" s="256"/>
      <c r="BH38" s="256"/>
      <c r="BI38" s="256"/>
      <c r="BJ38" s="256"/>
      <c r="BK38" s="257"/>
      <c r="BL38" s="257"/>
      <c r="BM38" s="257"/>
    </row>
    <row r="39" spans="1:65" s="124" customFormat="1" ht="12.75" hidden="1" customHeight="1" x14ac:dyDescent="0.25">
      <c r="A39" s="31"/>
      <c r="B39" s="32"/>
      <c r="C39" s="32"/>
      <c r="D39" s="33">
        <v>5273</v>
      </c>
      <c r="E39" s="41">
        <v>5169</v>
      </c>
      <c r="F39" s="379"/>
      <c r="G39" s="80" t="s">
        <v>12</v>
      </c>
      <c r="H39" s="309">
        <v>25</v>
      </c>
      <c r="I39" s="90">
        <v>25</v>
      </c>
      <c r="J39" s="416">
        <v>0</v>
      </c>
      <c r="K39" s="94">
        <f t="shared" si="2"/>
        <v>25</v>
      </c>
      <c r="L39" s="497" t="str">
        <f t="shared" si="8"/>
        <v>01830052735169</v>
      </c>
      <c r="M39" s="490" t="e">
        <f>VLOOKUP(L39,data!K:L,2,FALSE)/1000</f>
        <v>#N/A</v>
      </c>
      <c r="N39" s="135"/>
      <c r="P39" s="125"/>
      <c r="AS39" s="256"/>
      <c r="AT39" s="256"/>
      <c r="AU39" s="256"/>
      <c r="AV39" s="256"/>
      <c r="AW39" s="256"/>
      <c r="AX39" s="256"/>
      <c r="AY39" s="256"/>
      <c r="AZ39" s="256"/>
      <c r="BA39" s="256"/>
      <c r="BB39" s="256"/>
      <c r="BC39" s="256"/>
      <c r="BD39" s="256"/>
      <c r="BE39" s="256"/>
      <c r="BF39" s="256"/>
      <c r="BG39" s="256"/>
      <c r="BH39" s="256"/>
      <c r="BI39" s="256"/>
      <c r="BJ39" s="256"/>
      <c r="BK39" s="257"/>
      <c r="BL39" s="257"/>
      <c r="BM39" s="257"/>
    </row>
    <row r="40" spans="1:65" s="124" customFormat="1" ht="12.75" hidden="1" customHeight="1" x14ac:dyDescent="0.25">
      <c r="A40" s="31"/>
      <c r="B40" s="32"/>
      <c r="C40" s="32"/>
      <c r="D40" s="33">
        <v>5273</v>
      </c>
      <c r="E40" s="41">
        <v>5175</v>
      </c>
      <c r="F40" s="379"/>
      <c r="G40" s="80" t="s">
        <v>13</v>
      </c>
      <c r="H40" s="309">
        <v>55</v>
      </c>
      <c r="I40" s="90">
        <v>39.5</v>
      </c>
      <c r="J40" s="416">
        <v>0</v>
      </c>
      <c r="K40" s="94">
        <f t="shared" si="2"/>
        <v>39.5</v>
      </c>
      <c r="L40" s="497" t="str">
        <f t="shared" si="8"/>
        <v>01830052735175</v>
      </c>
      <c r="M40" s="490">
        <f>VLOOKUP(L40,data!K:L,2,FALSE)/1000</f>
        <v>15.257999999999999</v>
      </c>
      <c r="N40" s="135"/>
      <c r="P40" s="125"/>
      <c r="AS40" s="256"/>
      <c r="AT40" s="256"/>
      <c r="AU40" s="256"/>
      <c r="AV40" s="256"/>
      <c r="AW40" s="256"/>
      <c r="AX40" s="256"/>
      <c r="AY40" s="256"/>
      <c r="AZ40" s="256"/>
      <c r="BA40" s="256"/>
      <c r="BB40" s="256"/>
      <c r="BC40" s="256"/>
      <c r="BD40" s="256"/>
      <c r="BE40" s="256"/>
      <c r="BF40" s="256"/>
      <c r="BG40" s="256"/>
      <c r="BH40" s="256"/>
      <c r="BI40" s="256"/>
      <c r="BJ40" s="256"/>
      <c r="BK40" s="257"/>
      <c r="BL40" s="257"/>
      <c r="BM40" s="257"/>
    </row>
    <row r="41" spans="1:65" s="124" customFormat="1" hidden="1" x14ac:dyDescent="0.25">
      <c r="A41" s="27" t="s">
        <v>9</v>
      </c>
      <c r="B41" s="47" t="s">
        <v>34</v>
      </c>
      <c r="C41" s="48" t="s">
        <v>10</v>
      </c>
      <c r="D41" s="29" t="s">
        <v>6</v>
      </c>
      <c r="E41" s="49" t="s">
        <v>6</v>
      </c>
      <c r="F41" s="29" t="s">
        <v>6</v>
      </c>
      <c r="G41" s="84" t="s">
        <v>35</v>
      </c>
      <c r="H41" s="310">
        <f>SUM(H42)</f>
        <v>10</v>
      </c>
      <c r="I41" s="91">
        <f t="shared" ref="I41:J41" si="9">SUM(I42)</f>
        <v>10</v>
      </c>
      <c r="J41" s="91">
        <f t="shared" si="9"/>
        <v>0</v>
      </c>
      <c r="K41" s="95">
        <f t="shared" si="2"/>
        <v>10</v>
      </c>
      <c r="L41" s="498"/>
      <c r="M41" s="490"/>
      <c r="N41" s="135"/>
      <c r="P41" s="125"/>
      <c r="AS41" s="256"/>
      <c r="AT41" s="256"/>
      <c r="AU41" s="256"/>
      <c r="AV41" s="256"/>
      <c r="AW41" s="256"/>
      <c r="AX41" s="256"/>
      <c r="AY41" s="256"/>
      <c r="AZ41" s="256"/>
      <c r="BA41" s="256"/>
      <c r="BB41" s="256"/>
      <c r="BC41" s="256"/>
      <c r="BD41" s="256"/>
      <c r="BE41" s="256"/>
      <c r="BF41" s="256"/>
      <c r="BG41" s="256"/>
      <c r="BH41" s="256"/>
      <c r="BI41" s="256"/>
      <c r="BJ41" s="256"/>
      <c r="BK41" s="257"/>
      <c r="BL41" s="257"/>
      <c r="BM41" s="257"/>
    </row>
    <row r="42" spans="1:65" s="124" customFormat="1" ht="12.75" hidden="1" customHeight="1" x14ac:dyDescent="0.25">
      <c r="A42" s="37"/>
      <c r="B42" s="35"/>
      <c r="C42" s="35"/>
      <c r="D42" s="40">
        <v>5273</v>
      </c>
      <c r="E42" s="41">
        <v>5169</v>
      </c>
      <c r="F42" s="379"/>
      <c r="G42" s="80" t="s">
        <v>12</v>
      </c>
      <c r="H42" s="309">
        <v>10</v>
      </c>
      <c r="I42" s="90">
        <v>10</v>
      </c>
      <c r="J42" s="416">
        <v>0</v>
      </c>
      <c r="K42" s="94">
        <f t="shared" si="2"/>
        <v>10</v>
      </c>
      <c r="L42" s="497" t="str">
        <f>CONCATENATE($B$41,D42,E42)</f>
        <v>01840052735169</v>
      </c>
      <c r="M42" s="490" t="e">
        <f>VLOOKUP(L42,data!K:L,2,FALSE)/1000</f>
        <v>#N/A</v>
      </c>
      <c r="N42" s="135"/>
      <c r="P42" s="125"/>
      <c r="AS42" s="256"/>
      <c r="AT42" s="256"/>
      <c r="AU42" s="256"/>
      <c r="AV42" s="256"/>
      <c r="AW42" s="256"/>
      <c r="AX42" s="256"/>
      <c r="AY42" s="256"/>
      <c r="AZ42" s="256"/>
      <c r="BA42" s="256"/>
      <c r="BB42" s="256"/>
      <c r="BC42" s="256"/>
      <c r="BD42" s="256"/>
      <c r="BE42" s="256"/>
      <c r="BF42" s="256"/>
      <c r="BG42" s="256"/>
      <c r="BH42" s="256"/>
      <c r="BI42" s="256"/>
      <c r="BJ42" s="256"/>
      <c r="BK42" s="257"/>
      <c r="BL42" s="257"/>
      <c r="BM42" s="257"/>
    </row>
    <row r="43" spans="1:65" s="124" customFormat="1" ht="12.75" hidden="1" customHeight="1" x14ac:dyDescent="0.25">
      <c r="A43" s="27" t="s">
        <v>9</v>
      </c>
      <c r="B43" s="47" t="s">
        <v>36</v>
      </c>
      <c r="C43" s="48" t="s">
        <v>10</v>
      </c>
      <c r="D43" s="29" t="s">
        <v>6</v>
      </c>
      <c r="E43" s="49" t="s">
        <v>6</v>
      </c>
      <c r="F43" s="29" t="s">
        <v>6</v>
      </c>
      <c r="G43" s="84" t="s">
        <v>37</v>
      </c>
      <c r="H43" s="310">
        <f>SUM(H44:H47)</f>
        <v>100</v>
      </c>
      <c r="I43" s="91">
        <f t="shared" ref="I43:J43" si="10">SUM(I44:I47)</f>
        <v>60</v>
      </c>
      <c r="J43" s="91">
        <f t="shared" si="10"/>
        <v>0</v>
      </c>
      <c r="K43" s="95">
        <f t="shared" si="2"/>
        <v>60</v>
      </c>
      <c r="L43" s="498"/>
      <c r="M43" s="490"/>
      <c r="N43" s="135"/>
      <c r="P43" s="125"/>
      <c r="AS43" s="256"/>
      <c r="AT43" s="256"/>
      <c r="AU43" s="256"/>
      <c r="AV43" s="256"/>
      <c r="AW43" s="256"/>
      <c r="AX43" s="256"/>
      <c r="AY43" s="256" t="s">
        <v>468</v>
      </c>
      <c r="AZ43" s="256"/>
      <c r="BA43" s="256"/>
      <c r="BB43" s="256"/>
      <c r="BC43" s="256"/>
      <c r="BD43" s="256"/>
      <c r="BE43" s="256"/>
      <c r="BF43" s="256"/>
      <c r="BG43" s="256"/>
      <c r="BH43" s="256"/>
      <c r="BI43" s="256"/>
      <c r="BJ43" s="256"/>
      <c r="BK43" s="257"/>
      <c r="BL43" s="257"/>
      <c r="BM43" s="257"/>
    </row>
    <row r="44" spans="1:65" s="124" customFormat="1" ht="12.75" hidden="1" customHeight="1" x14ac:dyDescent="0.25">
      <c r="A44" s="31"/>
      <c r="B44" s="32"/>
      <c r="C44" s="32"/>
      <c r="D44" s="33">
        <v>4349</v>
      </c>
      <c r="E44" s="34">
        <v>5136</v>
      </c>
      <c r="F44" s="379"/>
      <c r="G44" s="80" t="s">
        <v>22</v>
      </c>
      <c r="H44" s="311">
        <v>5</v>
      </c>
      <c r="I44" s="92">
        <v>10</v>
      </c>
      <c r="J44" s="437">
        <v>0</v>
      </c>
      <c r="K44" s="94">
        <f t="shared" si="2"/>
        <v>10</v>
      </c>
      <c r="L44" s="497" t="str">
        <f>CONCATENATE($B$43,D44,E44)</f>
        <v>01870043495136</v>
      </c>
      <c r="M44" s="490">
        <f>VLOOKUP(L44,data!K:L,2,FALSE)/1000</f>
        <v>8.8330000000000002</v>
      </c>
      <c r="N44" s="135"/>
      <c r="P44" s="125"/>
      <c r="AS44" s="256"/>
      <c r="AT44" s="256"/>
      <c r="AU44" s="256"/>
      <c r="AV44" s="256"/>
      <c r="AW44" s="256"/>
      <c r="AX44" s="256"/>
      <c r="AY44" s="256"/>
      <c r="AZ44" s="256"/>
      <c r="BA44" s="256"/>
      <c r="BB44" s="256"/>
      <c r="BC44" s="256"/>
      <c r="BD44" s="256"/>
      <c r="BE44" s="256"/>
      <c r="BF44" s="256"/>
      <c r="BG44" s="256"/>
      <c r="BH44" s="256"/>
      <c r="BI44" s="256"/>
      <c r="BJ44" s="256"/>
      <c r="BK44" s="257"/>
      <c r="BL44" s="257"/>
      <c r="BM44" s="257"/>
    </row>
    <row r="45" spans="1:65" s="124" customFormat="1" ht="12.75" hidden="1" customHeight="1" x14ac:dyDescent="0.25">
      <c r="A45" s="37"/>
      <c r="B45" s="35"/>
      <c r="C45" s="35"/>
      <c r="D45" s="33">
        <v>4349</v>
      </c>
      <c r="E45" s="34">
        <v>5139</v>
      </c>
      <c r="F45" s="379"/>
      <c r="G45" s="80" t="s">
        <v>11</v>
      </c>
      <c r="H45" s="311">
        <v>30</v>
      </c>
      <c r="I45" s="92">
        <v>5</v>
      </c>
      <c r="J45" s="437">
        <v>0</v>
      </c>
      <c r="K45" s="94">
        <f t="shared" si="2"/>
        <v>5</v>
      </c>
      <c r="L45" s="497" t="str">
        <f t="shared" ref="L45:L47" si="11">CONCATENATE($B$43,D45,E45)</f>
        <v>01870043495139</v>
      </c>
      <c r="M45" s="490" t="e">
        <f>VLOOKUP(L45,data!K:L,2,FALSE)/1000</f>
        <v>#N/A</v>
      </c>
      <c r="N45" s="135"/>
      <c r="P45" s="125"/>
      <c r="AS45" s="256"/>
      <c r="AT45" s="256"/>
      <c r="AU45" s="256"/>
      <c r="AV45" s="256"/>
      <c r="AW45" s="256"/>
      <c r="AX45" s="256"/>
      <c r="AY45" s="256" t="s">
        <v>471</v>
      </c>
      <c r="AZ45" s="256"/>
      <c r="BA45" s="256"/>
      <c r="BB45" s="256"/>
      <c r="BC45" s="256"/>
      <c r="BD45" s="256"/>
      <c r="BE45" s="256"/>
      <c r="BF45" s="256"/>
      <c r="BG45" s="256"/>
      <c r="BH45" s="256"/>
      <c r="BI45" s="256"/>
      <c r="BJ45" s="256"/>
      <c r="BK45" s="257"/>
      <c r="BL45" s="257"/>
      <c r="BM45" s="257"/>
    </row>
    <row r="46" spans="1:65" s="124" customFormat="1" ht="12.75" hidden="1" customHeight="1" x14ac:dyDescent="0.25">
      <c r="A46" s="37"/>
      <c r="B46" s="35"/>
      <c r="C46" s="35"/>
      <c r="D46" s="40">
        <v>4349</v>
      </c>
      <c r="E46" s="41">
        <v>5169</v>
      </c>
      <c r="F46" s="379"/>
      <c r="G46" s="80" t="s">
        <v>12</v>
      </c>
      <c r="H46" s="311">
        <v>45</v>
      </c>
      <c r="I46" s="92">
        <v>25</v>
      </c>
      <c r="J46" s="437">
        <v>0</v>
      </c>
      <c r="K46" s="94">
        <f t="shared" si="2"/>
        <v>25</v>
      </c>
      <c r="L46" s="497" t="str">
        <f t="shared" si="11"/>
        <v>01870043495169</v>
      </c>
      <c r="M46" s="490">
        <f>VLOOKUP(L46,data!K:L,2,FALSE)/1000</f>
        <v>19.335799999999999</v>
      </c>
      <c r="N46" s="135"/>
      <c r="P46" s="125"/>
      <c r="AS46" s="256"/>
      <c r="AT46" s="256"/>
      <c r="AU46" s="256"/>
      <c r="AV46" s="256"/>
      <c r="AW46" s="256"/>
      <c r="AX46" s="256"/>
      <c r="AY46" s="256" t="s">
        <v>472</v>
      </c>
      <c r="AZ46" s="256"/>
      <c r="BA46" s="256"/>
      <c r="BB46" s="256"/>
      <c r="BC46" s="256"/>
      <c r="BD46" s="256"/>
      <c r="BE46" s="256"/>
      <c r="BF46" s="256"/>
      <c r="BG46" s="256"/>
      <c r="BH46" s="256"/>
      <c r="BI46" s="256"/>
      <c r="BJ46" s="256"/>
      <c r="BK46" s="257"/>
      <c r="BL46" s="257"/>
      <c r="BM46" s="257"/>
    </row>
    <row r="47" spans="1:65" s="124" customFormat="1" ht="12.75" hidden="1" customHeight="1" x14ac:dyDescent="0.25">
      <c r="A47" s="37"/>
      <c r="B47" s="35"/>
      <c r="C47" s="35"/>
      <c r="D47" s="40">
        <v>4349</v>
      </c>
      <c r="E47" s="41">
        <v>5175</v>
      </c>
      <c r="F47" s="379"/>
      <c r="G47" s="80" t="s">
        <v>13</v>
      </c>
      <c r="H47" s="311">
        <v>20</v>
      </c>
      <c r="I47" s="92">
        <v>20</v>
      </c>
      <c r="J47" s="437">
        <v>0</v>
      </c>
      <c r="K47" s="94">
        <f t="shared" si="2"/>
        <v>20</v>
      </c>
      <c r="L47" s="497" t="str">
        <f t="shared" si="11"/>
        <v>01870043495175</v>
      </c>
      <c r="M47" s="490">
        <f>VLOOKUP(L47,data!K:L,2,FALSE)/1000</f>
        <v>1.0840000000000001</v>
      </c>
      <c r="N47" s="135"/>
      <c r="P47" s="125"/>
      <c r="AS47" s="256"/>
      <c r="AT47" s="256"/>
      <c r="AU47" s="256"/>
      <c r="AV47" s="256"/>
      <c r="AW47" s="256"/>
      <c r="AX47" s="256"/>
      <c r="AY47" s="256"/>
      <c r="AZ47" s="256"/>
      <c r="BA47" s="256"/>
      <c r="BB47" s="256"/>
      <c r="BC47" s="256"/>
      <c r="BD47" s="256"/>
      <c r="BE47" s="256"/>
      <c r="BF47" s="256"/>
      <c r="BG47" s="256"/>
      <c r="BH47" s="256"/>
      <c r="BI47" s="256"/>
      <c r="BJ47" s="256"/>
      <c r="BK47" s="257"/>
      <c r="BL47" s="257"/>
      <c r="BM47" s="257"/>
    </row>
    <row r="48" spans="1:65" s="124" customFormat="1" hidden="1" x14ac:dyDescent="0.25">
      <c r="A48" s="27" t="s">
        <v>9</v>
      </c>
      <c r="B48" s="28" t="s">
        <v>38</v>
      </c>
      <c r="C48" s="28" t="s">
        <v>10</v>
      </c>
      <c r="D48" s="29" t="s">
        <v>6</v>
      </c>
      <c r="E48" s="30" t="s">
        <v>6</v>
      </c>
      <c r="F48" s="378" t="s">
        <v>6</v>
      </c>
      <c r="G48" s="84" t="s">
        <v>39</v>
      </c>
      <c r="H48" s="308">
        <f>SUM(H49)</f>
        <v>450</v>
      </c>
      <c r="I48" s="89">
        <f t="shared" ref="I48:J48" si="12">SUM(I49)</f>
        <v>450</v>
      </c>
      <c r="J48" s="89">
        <f t="shared" si="12"/>
        <v>0</v>
      </c>
      <c r="K48" s="95">
        <f t="shared" si="2"/>
        <v>450</v>
      </c>
      <c r="L48" s="498"/>
      <c r="M48" s="490"/>
      <c r="N48" s="135"/>
      <c r="P48" s="125"/>
      <c r="AS48" s="256"/>
      <c r="AT48" s="256"/>
      <c r="AU48" s="256"/>
      <c r="AV48" s="256"/>
      <c r="AW48" s="256"/>
      <c r="AX48" s="256"/>
      <c r="AY48" s="256"/>
      <c r="AZ48" s="256"/>
      <c r="BA48" s="256"/>
      <c r="BB48" s="256"/>
      <c r="BC48" s="256"/>
      <c r="BD48" s="256"/>
      <c r="BE48" s="256"/>
      <c r="BF48" s="256"/>
      <c r="BG48" s="256"/>
      <c r="BH48" s="256"/>
      <c r="BI48" s="256"/>
      <c r="BJ48" s="256"/>
      <c r="BK48" s="257"/>
      <c r="BL48" s="257"/>
      <c r="BM48" s="257"/>
    </row>
    <row r="49" spans="1:65" s="124" customFormat="1" ht="12.75" hidden="1" customHeight="1" x14ac:dyDescent="0.25">
      <c r="A49" s="37"/>
      <c r="B49" s="3"/>
      <c r="C49" s="3"/>
      <c r="D49" s="40">
        <v>5273</v>
      </c>
      <c r="E49" s="330">
        <v>5168</v>
      </c>
      <c r="F49" s="381"/>
      <c r="G49" s="329" t="s">
        <v>204</v>
      </c>
      <c r="H49" s="309">
        <v>450</v>
      </c>
      <c r="I49" s="90">
        <v>450</v>
      </c>
      <c r="J49" s="416">
        <v>0</v>
      </c>
      <c r="K49" s="94">
        <f t="shared" si="2"/>
        <v>450</v>
      </c>
      <c r="L49" s="497" t="str">
        <f>CONCATENATE($B$48,D49,E49)</f>
        <v>01890052735168</v>
      </c>
      <c r="M49" s="490">
        <f>VLOOKUP(L49,data!K:L,2,FALSE)/1000</f>
        <v>307.476</v>
      </c>
      <c r="N49" s="135"/>
      <c r="P49" s="322"/>
      <c r="AS49" s="256"/>
      <c r="AT49" s="256"/>
      <c r="AU49" s="256"/>
      <c r="AV49" s="256"/>
      <c r="AW49" s="256"/>
      <c r="AX49" s="256"/>
      <c r="AY49" s="256"/>
      <c r="AZ49" s="256"/>
      <c r="BA49" s="256"/>
      <c r="BB49" s="256"/>
      <c r="BC49" s="256"/>
      <c r="BD49" s="256"/>
      <c r="BE49" s="256"/>
      <c r="BF49" s="256"/>
      <c r="BG49" s="256"/>
      <c r="BH49" s="256"/>
      <c r="BI49" s="256"/>
      <c r="BJ49" s="256"/>
      <c r="BK49" s="257"/>
      <c r="BL49" s="257"/>
      <c r="BM49" s="257"/>
    </row>
    <row r="50" spans="1:65" s="124" customFormat="1" ht="12.75" hidden="1" customHeight="1" x14ac:dyDescent="0.25">
      <c r="A50" s="42" t="s">
        <v>9</v>
      </c>
      <c r="B50" s="43" t="s">
        <v>40</v>
      </c>
      <c r="C50" s="43" t="s">
        <v>10</v>
      </c>
      <c r="D50" s="44" t="s">
        <v>6</v>
      </c>
      <c r="E50" s="50" t="s">
        <v>6</v>
      </c>
      <c r="F50" s="383" t="s">
        <v>6</v>
      </c>
      <c r="G50" s="84" t="s">
        <v>41</v>
      </c>
      <c r="H50" s="308">
        <f>SUM(H51)</f>
        <v>140</v>
      </c>
      <c r="I50" s="89">
        <f t="shared" ref="I50:J50" si="13">SUM(I51)</f>
        <v>140</v>
      </c>
      <c r="J50" s="89">
        <f t="shared" si="13"/>
        <v>0</v>
      </c>
      <c r="K50" s="95">
        <f t="shared" si="2"/>
        <v>140</v>
      </c>
      <c r="L50" s="498"/>
      <c r="M50" s="490"/>
      <c r="N50" s="135"/>
      <c r="P50" s="125"/>
      <c r="AS50" s="256"/>
      <c r="AT50" s="256"/>
      <c r="AU50" s="256"/>
      <c r="AV50" s="256"/>
      <c r="AW50" s="256"/>
      <c r="AX50" s="256"/>
      <c r="AY50" s="256"/>
      <c r="AZ50" s="256"/>
      <c r="BA50" s="256"/>
      <c r="BB50" s="256"/>
      <c r="BC50" s="256"/>
      <c r="BD50" s="256"/>
      <c r="BE50" s="256"/>
      <c r="BF50" s="256"/>
      <c r="BG50" s="256"/>
      <c r="BH50" s="256"/>
      <c r="BI50" s="256"/>
      <c r="BJ50" s="256"/>
      <c r="BK50" s="257"/>
      <c r="BL50" s="257"/>
      <c r="BM50" s="257"/>
    </row>
    <row r="51" spans="1:65" s="331" customFormat="1" ht="12.75" hidden="1" customHeight="1" x14ac:dyDescent="0.25">
      <c r="A51" s="37"/>
      <c r="B51" s="35"/>
      <c r="C51" s="35"/>
      <c r="D51" s="40">
        <v>5521</v>
      </c>
      <c r="E51" s="332">
        <v>5168</v>
      </c>
      <c r="F51" s="40"/>
      <c r="G51" s="333" t="s">
        <v>204</v>
      </c>
      <c r="H51" s="309">
        <v>140</v>
      </c>
      <c r="I51" s="90">
        <v>140</v>
      </c>
      <c r="J51" s="438">
        <v>0</v>
      </c>
      <c r="K51" s="94">
        <f t="shared" si="2"/>
        <v>140</v>
      </c>
      <c r="L51" s="497" t="str">
        <f>CONCATENATE($B$50,0,0,D51,E51)</f>
        <v>0189010055215168</v>
      </c>
      <c r="M51" s="490" t="e">
        <f>VLOOKUP(L51,data!K:L,2,FALSE)/1000</f>
        <v>#N/A</v>
      </c>
      <c r="N51" s="135"/>
      <c r="O51" s="124"/>
      <c r="AS51" s="254"/>
      <c r="AT51" s="254"/>
      <c r="AU51" s="254"/>
      <c r="AV51" s="254"/>
      <c r="AW51" s="254"/>
      <c r="AX51" s="254"/>
      <c r="AY51" s="254"/>
      <c r="AZ51" s="254"/>
      <c r="BA51" s="254"/>
      <c r="BB51" s="254"/>
      <c r="BC51" s="254"/>
      <c r="BD51" s="254"/>
      <c r="BE51" s="254"/>
      <c r="BF51" s="254"/>
      <c r="BG51" s="254"/>
      <c r="BH51" s="254"/>
      <c r="BI51" s="254"/>
      <c r="BJ51" s="254"/>
      <c r="BK51" s="255"/>
      <c r="BL51" s="255"/>
      <c r="BM51" s="255"/>
    </row>
    <row r="52" spans="1:65" ht="12.75" hidden="1" customHeight="1" x14ac:dyDescent="0.25">
      <c r="A52" s="27" t="s">
        <v>9</v>
      </c>
      <c r="B52" s="51" t="s">
        <v>42</v>
      </c>
      <c r="C52" s="28" t="s">
        <v>10</v>
      </c>
      <c r="D52" s="29" t="s">
        <v>6</v>
      </c>
      <c r="E52" s="49" t="s">
        <v>6</v>
      </c>
      <c r="F52" s="29" t="s">
        <v>6</v>
      </c>
      <c r="G52" s="84" t="s">
        <v>43</v>
      </c>
      <c r="H52" s="308">
        <f>SUM(H53:H54)</f>
        <v>20</v>
      </c>
      <c r="I52" s="89">
        <f>SUM(I53:I54)</f>
        <v>20</v>
      </c>
      <c r="J52" s="89">
        <f>SUM(J53:J54)</f>
        <v>0</v>
      </c>
      <c r="K52" s="95">
        <f t="shared" si="2"/>
        <v>20</v>
      </c>
      <c r="L52" s="498"/>
      <c r="M52" s="490"/>
      <c r="N52" s="135"/>
      <c r="AS52" s="254"/>
      <c r="AT52" s="254"/>
      <c r="AU52" s="254"/>
      <c r="AV52" s="254"/>
      <c r="AW52" s="254"/>
      <c r="AX52" s="254"/>
      <c r="AY52" s="254"/>
      <c r="AZ52" s="254"/>
      <c r="BA52" s="254"/>
      <c r="BB52" s="254"/>
      <c r="BC52" s="254"/>
      <c r="BD52" s="254"/>
      <c r="BE52" s="254"/>
      <c r="BF52" s="254"/>
      <c r="BG52" s="254"/>
      <c r="BH52" s="254"/>
      <c r="BI52" s="254"/>
      <c r="BJ52" s="254"/>
      <c r="BK52" s="255"/>
      <c r="BL52" s="255"/>
      <c r="BM52" s="255"/>
    </row>
    <row r="53" spans="1:65" s="137" customFormat="1" ht="12.75" hidden="1" customHeight="1" x14ac:dyDescent="0.25">
      <c r="A53" s="37"/>
      <c r="B53" s="415"/>
      <c r="C53" s="35"/>
      <c r="D53" s="40">
        <v>5273</v>
      </c>
      <c r="E53" s="332">
        <v>5167</v>
      </c>
      <c r="F53" s="40"/>
      <c r="G53" s="81" t="s">
        <v>33</v>
      </c>
      <c r="H53" s="309">
        <v>0</v>
      </c>
      <c r="I53" s="90">
        <v>20</v>
      </c>
      <c r="J53" s="416">
        <v>0</v>
      </c>
      <c r="K53" s="305">
        <f t="shared" si="2"/>
        <v>20</v>
      </c>
      <c r="L53" s="497" t="str">
        <f>CONCATENATE($B$52,D53,E53)</f>
        <v>01910052735167</v>
      </c>
      <c r="M53" s="490">
        <f>VLOOKUP(L53,data!K:L,2,FALSE)/1000</f>
        <v>12.196999999999999</v>
      </c>
      <c r="N53" s="135"/>
      <c r="O53" s="146"/>
      <c r="AS53" s="254"/>
      <c r="AT53" s="254"/>
      <c r="AU53" s="254"/>
      <c r="AV53" s="254"/>
      <c r="AW53" s="254"/>
      <c r="AX53" s="254"/>
      <c r="AY53" s="254"/>
      <c r="AZ53" s="254"/>
      <c r="BA53" s="254"/>
      <c r="BB53" s="254"/>
      <c r="BC53" s="254"/>
      <c r="BD53" s="254"/>
      <c r="BE53" s="254"/>
      <c r="BF53" s="254"/>
      <c r="BG53" s="254"/>
      <c r="BH53" s="254"/>
      <c r="BI53" s="254"/>
      <c r="BJ53" s="254"/>
      <c r="BK53" s="258"/>
      <c r="BL53" s="258"/>
      <c r="BM53" s="258"/>
    </row>
    <row r="54" spans="1:65" s="137" customFormat="1" ht="12.75" hidden="1" customHeight="1" x14ac:dyDescent="0.25">
      <c r="A54" s="37"/>
      <c r="B54" s="415"/>
      <c r="C54" s="35"/>
      <c r="D54" s="40">
        <v>5521</v>
      </c>
      <c r="E54" s="332">
        <v>5167</v>
      </c>
      <c r="F54" s="40"/>
      <c r="G54" s="81" t="s">
        <v>33</v>
      </c>
      <c r="H54" s="309">
        <v>20</v>
      </c>
      <c r="I54" s="90">
        <v>0</v>
      </c>
      <c r="J54" s="416">
        <v>0</v>
      </c>
      <c r="K54" s="305">
        <f t="shared" si="2"/>
        <v>0</v>
      </c>
      <c r="L54" s="497"/>
      <c r="M54" s="490"/>
      <c r="N54" s="135"/>
      <c r="O54" s="146"/>
      <c r="AS54" s="254"/>
      <c r="AT54" s="254"/>
      <c r="AU54" s="254"/>
      <c r="AV54" s="254"/>
      <c r="AW54" s="254"/>
      <c r="AX54" s="254"/>
      <c r="AY54" s="254"/>
      <c r="AZ54" s="254"/>
      <c r="BA54" s="254"/>
      <c r="BB54" s="254"/>
      <c r="BC54" s="254"/>
      <c r="BD54" s="254"/>
      <c r="BE54" s="254"/>
      <c r="BF54" s="254"/>
      <c r="BG54" s="254"/>
      <c r="BH54" s="254"/>
      <c r="BI54" s="254"/>
      <c r="BJ54" s="254"/>
      <c r="BK54" s="258"/>
      <c r="BL54" s="258"/>
      <c r="BM54" s="258"/>
    </row>
    <row r="55" spans="1:65" s="433" customFormat="1" ht="12.75" hidden="1" customHeight="1" x14ac:dyDescent="0.25">
      <c r="A55" s="27" t="s">
        <v>9</v>
      </c>
      <c r="B55" s="51" t="s">
        <v>611</v>
      </c>
      <c r="C55" s="28" t="s">
        <v>10</v>
      </c>
      <c r="D55" s="29" t="s">
        <v>6</v>
      </c>
      <c r="E55" s="49" t="s">
        <v>6</v>
      </c>
      <c r="F55" s="29" t="s">
        <v>6</v>
      </c>
      <c r="G55" s="84" t="s">
        <v>612</v>
      </c>
      <c r="H55" s="308">
        <f>SUM(H56:H57)</f>
        <v>100</v>
      </c>
      <c r="I55" s="89">
        <f t="shared" ref="I55:J55" si="14">SUM(I56:I57)</f>
        <v>30</v>
      </c>
      <c r="J55" s="89">
        <f t="shared" si="14"/>
        <v>0</v>
      </c>
      <c r="K55" s="95">
        <f t="shared" ref="K55" si="15">I55+J55</f>
        <v>30</v>
      </c>
      <c r="L55" s="498"/>
      <c r="M55" s="490"/>
      <c r="N55" s="135"/>
      <c r="O55" s="124"/>
      <c r="AS55" s="254"/>
      <c r="AT55" s="254"/>
      <c r="AU55" s="254"/>
      <c r="AV55" s="254"/>
      <c r="AW55" s="254"/>
      <c r="AX55" s="254"/>
      <c r="AY55" s="254"/>
      <c r="AZ55" s="254"/>
      <c r="BA55" s="254"/>
      <c r="BB55" s="254"/>
      <c r="BC55" s="254"/>
      <c r="BD55" s="254"/>
      <c r="BE55" s="254"/>
      <c r="BF55" s="254"/>
      <c r="BG55" s="254"/>
      <c r="BH55" s="254"/>
      <c r="BI55" s="254"/>
      <c r="BJ55" s="254"/>
      <c r="BK55" s="255"/>
      <c r="BL55" s="255"/>
      <c r="BM55" s="255"/>
    </row>
    <row r="56" spans="1:65" s="304" customFormat="1" ht="12.75" hidden="1" customHeight="1" x14ac:dyDescent="0.25">
      <c r="A56" s="31"/>
      <c r="B56" s="32"/>
      <c r="C56" s="32"/>
      <c r="D56" s="33">
        <v>5521</v>
      </c>
      <c r="E56" s="38">
        <v>5169</v>
      </c>
      <c r="F56" s="33"/>
      <c r="G56" s="82" t="s">
        <v>12</v>
      </c>
      <c r="H56" s="309">
        <v>75</v>
      </c>
      <c r="I56" s="90">
        <v>0</v>
      </c>
      <c r="J56" s="416">
        <v>0</v>
      </c>
      <c r="K56" s="305">
        <f t="shared" si="2"/>
        <v>0</v>
      </c>
      <c r="L56" s="497" t="str">
        <f>CONCATENATE($B$55,D56,E56)</f>
        <v>01920055215169</v>
      </c>
      <c r="M56" s="490" t="e">
        <f>VLOOKUP(L56,data!K:L,2,FALSE)/1000</f>
        <v>#N/A</v>
      </c>
      <c r="N56" s="135"/>
      <c r="O56" s="124"/>
      <c r="AS56" s="254"/>
      <c r="AT56" s="254"/>
      <c r="AU56" s="254"/>
      <c r="AV56" s="254" t="s">
        <v>178</v>
      </c>
      <c r="AW56" s="254" t="s">
        <v>179</v>
      </c>
      <c r="AX56" s="254" t="s">
        <v>180</v>
      </c>
      <c r="AY56" s="254" t="s">
        <v>469</v>
      </c>
      <c r="AZ56" s="254" t="s">
        <v>470</v>
      </c>
      <c r="BA56" s="254"/>
      <c r="BB56" s="254"/>
      <c r="BC56" s="254"/>
      <c r="BD56" s="254"/>
      <c r="BE56" s="254"/>
      <c r="BF56" s="254"/>
      <c r="BG56" s="254"/>
      <c r="BH56" s="254"/>
      <c r="BI56" s="254"/>
      <c r="BJ56" s="254"/>
      <c r="BK56" s="255"/>
      <c r="BL56" s="255"/>
      <c r="BM56" s="255"/>
    </row>
    <row r="57" spans="1:65" s="386" customFormat="1" ht="12.75" hidden="1" customHeight="1" x14ac:dyDescent="0.25">
      <c r="A57" s="31"/>
      <c r="B57" s="32"/>
      <c r="C57" s="32"/>
      <c r="D57" s="33">
        <v>5521</v>
      </c>
      <c r="E57" s="38">
        <v>5175</v>
      </c>
      <c r="F57" s="33"/>
      <c r="G57" s="82" t="s">
        <v>13</v>
      </c>
      <c r="H57" s="309">
        <v>25</v>
      </c>
      <c r="I57" s="90">
        <v>30</v>
      </c>
      <c r="J57" s="461">
        <v>0</v>
      </c>
      <c r="K57" s="305">
        <f t="shared" si="2"/>
        <v>30</v>
      </c>
      <c r="L57" s="497" t="str">
        <f>CONCATENATE($B$55,D57,E57)</f>
        <v>01920055215175</v>
      </c>
      <c r="M57" s="490">
        <f>VLOOKUP(L57,data!K:L,2,FALSE)/1000</f>
        <v>28.797999999999998</v>
      </c>
      <c r="N57" s="135"/>
      <c r="O57" s="124"/>
      <c r="AS57" s="254"/>
      <c r="AT57" s="254"/>
      <c r="AU57" s="254"/>
      <c r="AV57" s="254"/>
      <c r="AW57" s="254"/>
      <c r="AX57" s="254"/>
      <c r="AY57" s="254"/>
      <c r="AZ57" s="254"/>
      <c r="BA57" s="254"/>
      <c r="BB57" s="254"/>
      <c r="BC57" s="254"/>
      <c r="BD57" s="254"/>
      <c r="BE57" s="254"/>
      <c r="BF57" s="254"/>
      <c r="BG57" s="254"/>
      <c r="BH57" s="254"/>
      <c r="BI57" s="254"/>
      <c r="BJ57" s="254"/>
      <c r="BK57" s="255"/>
      <c r="BL57" s="255"/>
      <c r="BM57" s="255"/>
    </row>
    <row r="58" spans="1:65" s="433" customFormat="1" ht="12.75" hidden="1" customHeight="1" x14ac:dyDescent="0.25">
      <c r="A58" s="27" t="s">
        <v>9</v>
      </c>
      <c r="B58" s="51" t="s">
        <v>613</v>
      </c>
      <c r="C58" s="28" t="s">
        <v>10</v>
      </c>
      <c r="D58" s="29" t="s">
        <v>6</v>
      </c>
      <c r="E58" s="49" t="s">
        <v>6</v>
      </c>
      <c r="F58" s="29" t="s">
        <v>6</v>
      </c>
      <c r="G58" s="84" t="s">
        <v>614</v>
      </c>
      <c r="H58" s="308">
        <f>SUM(H59)</f>
        <v>80</v>
      </c>
      <c r="I58" s="89">
        <f t="shared" ref="I58:J58" si="16">SUM(I59)</f>
        <v>80</v>
      </c>
      <c r="J58" s="89">
        <f t="shared" si="16"/>
        <v>0</v>
      </c>
      <c r="K58" s="95">
        <f t="shared" si="2"/>
        <v>80</v>
      </c>
      <c r="L58" s="498"/>
      <c r="M58" s="490"/>
      <c r="N58" s="135"/>
      <c r="O58" s="124"/>
      <c r="AS58" s="254"/>
      <c r="AT58" s="254"/>
      <c r="AU58" s="254"/>
      <c r="AV58" s="254"/>
      <c r="AW58" s="254"/>
      <c r="AX58" s="254"/>
      <c r="AY58" s="254"/>
      <c r="AZ58" s="254"/>
      <c r="BA58" s="254"/>
      <c r="BB58" s="254"/>
      <c r="BC58" s="254"/>
      <c r="BD58" s="254"/>
      <c r="BE58" s="254"/>
      <c r="BF58" s="254"/>
      <c r="BG58" s="254"/>
      <c r="BH58" s="254"/>
      <c r="BI58" s="254"/>
      <c r="BJ58" s="254"/>
      <c r="BK58" s="255"/>
      <c r="BL58" s="255"/>
      <c r="BM58" s="255"/>
    </row>
    <row r="59" spans="1:65" s="433" customFormat="1" ht="12.75" hidden="1" customHeight="1" x14ac:dyDescent="0.25">
      <c r="A59" s="31"/>
      <c r="B59" s="32"/>
      <c r="C59" s="32"/>
      <c r="D59" s="33">
        <v>5521</v>
      </c>
      <c r="E59" s="38">
        <v>5169</v>
      </c>
      <c r="F59" s="33"/>
      <c r="G59" s="82" t="s">
        <v>12</v>
      </c>
      <c r="H59" s="309">
        <v>80</v>
      </c>
      <c r="I59" s="90">
        <v>80</v>
      </c>
      <c r="J59" s="416">
        <v>0</v>
      </c>
      <c r="K59" s="305">
        <f t="shared" ref="K59:K66" si="17">I59+J59</f>
        <v>80</v>
      </c>
      <c r="L59" s="497" t="str">
        <f>CONCATENATE($B$58,D59,E59)</f>
        <v>01930055215169</v>
      </c>
      <c r="M59" s="490" t="e">
        <f>VLOOKUP(L59,data!K:L,2,FALSE)/1000</f>
        <v>#N/A</v>
      </c>
      <c r="N59" s="135"/>
      <c r="O59" s="124"/>
      <c r="AS59" s="254"/>
      <c r="AT59" s="254"/>
      <c r="AU59" s="254"/>
      <c r="AV59" s="254" t="s">
        <v>178</v>
      </c>
      <c r="AW59" s="254" t="s">
        <v>179</v>
      </c>
      <c r="AX59" s="254" t="s">
        <v>180</v>
      </c>
      <c r="AY59" s="254" t="s">
        <v>469</v>
      </c>
      <c r="AZ59" s="254" t="s">
        <v>470</v>
      </c>
      <c r="BA59" s="254"/>
      <c r="BB59" s="254"/>
      <c r="BC59" s="254"/>
      <c r="BD59" s="254"/>
      <c r="BE59" s="254"/>
      <c r="BF59" s="254"/>
      <c r="BG59" s="254"/>
      <c r="BH59" s="254"/>
      <c r="BI59" s="254"/>
      <c r="BJ59" s="254"/>
      <c r="BK59" s="255"/>
      <c r="BL59" s="255"/>
      <c r="BM59" s="255"/>
    </row>
    <row r="60" spans="1:65" s="433" customFormat="1" ht="12.75" hidden="1" customHeight="1" x14ac:dyDescent="0.25">
      <c r="A60" s="27" t="s">
        <v>9</v>
      </c>
      <c r="B60" s="51" t="s">
        <v>616</v>
      </c>
      <c r="C60" s="28" t="s">
        <v>10</v>
      </c>
      <c r="D60" s="29" t="s">
        <v>6</v>
      </c>
      <c r="E60" s="49" t="s">
        <v>6</v>
      </c>
      <c r="F60" s="29" t="s">
        <v>6</v>
      </c>
      <c r="G60" s="84" t="s">
        <v>615</v>
      </c>
      <c r="H60" s="308">
        <f>SUM(H61:H66)</f>
        <v>100</v>
      </c>
      <c r="I60" s="89">
        <f>SUM(I61:I66)</f>
        <v>89.289000000000001</v>
      </c>
      <c r="J60" s="89">
        <f>SUM(J61:J66)</f>
        <v>0</v>
      </c>
      <c r="K60" s="95">
        <f t="shared" si="17"/>
        <v>89.289000000000001</v>
      </c>
      <c r="L60" s="498"/>
      <c r="M60" s="490"/>
      <c r="N60" s="135"/>
      <c r="O60" s="124"/>
      <c r="AS60" s="254"/>
      <c r="AT60" s="254"/>
      <c r="AU60" s="254"/>
      <c r="AV60" s="254"/>
      <c r="AW60" s="254"/>
      <c r="AX60" s="254"/>
      <c r="AY60" s="254"/>
      <c r="AZ60" s="254"/>
      <c r="BA60" s="254"/>
      <c r="BB60" s="254"/>
      <c r="BC60" s="254"/>
      <c r="BD60" s="254"/>
      <c r="BE60" s="254"/>
      <c r="BF60" s="254"/>
      <c r="BG60" s="254"/>
      <c r="BH60" s="254"/>
      <c r="BI60" s="254"/>
      <c r="BJ60" s="254"/>
      <c r="BK60" s="255"/>
      <c r="BL60" s="255"/>
      <c r="BM60" s="255"/>
    </row>
    <row r="61" spans="1:65" s="433" customFormat="1" ht="12.75" hidden="1" customHeight="1" x14ac:dyDescent="0.25">
      <c r="A61" s="31"/>
      <c r="B61" s="32"/>
      <c r="C61" s="32"/>
      <c r="D61" s="33">
        <v>5273</v>
      </c>
      <c r="E61" s="38">
        <v>5156</v>
      </c>
      <c r="F61" s="33"/>
      <c r="G61" s="82" t="s">
        <v>30</v>
      </c>
      <c r="H61" s="309">
        <v>0</v>
      </c>
      <c r="I61" s="90">
        <v>20</v>
      </c>
      <c r="J61" s="462">
        <v>0</v>
      </c>
      <c r="K61" s="305">
        <f t="shared" si="17"/>
        <v>20</v>
      </c>
      <c r="L61" s="497" t="str">
        <f>CONCATENATE($B$60,D61,E61)</f>
        <v>01940052735156</v>
      </c>
      <c r="M61" s="490">
        <f>VLOOKUP(L61,data!K:L,2,FALSE)/1000</f>
        <v>2.802</v>
      </c>
      <c r="N61" s="135"/>
      <c r="O61" s="124"/>
      <c r="AS61" s="254"/>
      <c r="AT61" s="254"/>
      <c r="AU61" s="254"/>
      <c r="AV61" s="254" t="s">
        <v>178</v>
      </c>
      <c r="AW61" s="254" t="s">
        <v>179</v>
      </c>
      <c r="AX61" s="254" t="s">
        <v>180</v>
      </c>
      <c r="AY61" s="254" t="s">
        <v>469</v>
      </c>
      <c r="AZ61" s="254" t="s">
        <v>470</v>
      </c>
      <c r="BA61" s="254"/>
      <c r="BB61" s="254"/>
      <c r="BC61" s="254"/>
      <c r="BD61" s="254"/>
      <c r="BE61" s="254"/>
      <c r="BF61" s="254"/>
      <c r="BG61" s="254"/>
      <c r="BH61" s="254"/>
      <c r="BI61" s="254"/>
      <c r="BJ61" s="254"/>
      <c r="BK61" s="255"/>
      <c r="BL61" s="255"/>
      <c r="BM61" s="255"/>
    </row>
    <row r="62" spans="1:65" s="433" customFormat="1" ht="12.75" hidden="1" customHeight="1" x14ac:dyDescent="0.25">
      <c r="A62" s="31"/>
      <c r="B62" s="32"/>
      <c r="C62" s="32"/>
      <c r="D62" s="33">
        <v>5273</v>
      </c>
      <c r="E62" s="38">
        <v>5169</v>
      </c>
      <c r="F62" s="33"/>
      <c r="G62" s="82" t="s">
        <v>12</v>
      </c>
      <c r="H62" s="309">
        <v>0</v>
      </c>
      <c r="I62" s="90">
        <v>15</v>
      </c>
      <c r="J62" s="462">
        <v>0</v>
      </c>
      <c r="K62" s="305">
        <f t="shared" si="17"/>
        <v>15</v>
      </c>
      <c r="L62" s="497" t="str">
        <f>CONCATENATE($B$60,D62,E62)</f>
        <v>01940052735169</v>
      </c>
      <c r="M62" s="490">
        <f>VLOOKUP(L62,data!K:L,2,FALSE)/1000</f>
        <v>0.8</v>
      </c>
      <c r="N62" s="135"/>
      <c r="O62" s="124"/>
      <c r="AS62" s="254"/>
      <c r="AT62" s="254"/>
      <c r="AU62" s="254"/>
      <c r="AV62" s="254"/>
      <c r="AW62" s="254"/>
      <c r="AX62" s="254"/>
      <c r="AY62" s="254"/>
      <c r="AZ62" s="254"/>
      <c r="BA62" s="254"/>
      <c r="BB62" s="254"/>
      <c r="BC62" s="254"/>
      <c r="BD62" s="254"/>
      <c r="BE62" s="254"/>
      <c r="BF62" s="254"/>
      <c r="BG62" s="254"/>
      <c r="BH62" s="254"/>
      <c r="BI62" s="254"/>
      <c r="BJ62" s="254"/>
      <c r="BK62" s="255"/>
      <c r="BL62" s="255"/>
      <c r="BM62" s="255"/>
    </row>
    <row r="63" spans="1:65" s="515" customFormat="1" ht="12.75" hidden="1" customHeight="1" x14ac:dyDescent="0.25">
      <c r="A63" s="37"/>
      <c r="B63" s="35"/>
      <c r="C63" s="35"/>
      <c r="D63" s="40">
        <v>5521</v>
      </c>
      <c r="E63" s="332">
        <v>5156</v>
      </c>
      <c r="F63" s="40"/>
      <c r="G63" s="81" t="s">
        <v>30</v>
      </c>
      <c r="H63" s="516">
        <v>75</v>
      </c>
      <c r="I63" s="517">
        <v>0</v>
      </c>
      <c r="J63" s="462">
        <v>0</v>
      </c>
      <c r="K63" s="305">
        <f t="shared" si="17"/>
        <v>0</v>
      </c>
      <c r="L63" s="497"/>
      <c r="M63" s="490"/>
      <c r="N63" s="135"/>
      <c r="O63" s="124"/>
      <c r="AS63" s="254"/>
      <c r="AT63" s="254"/>
      <c r="AU63" s="254"/>
      <c r="AV63" s="254"/>
      <c r="AW63" s="254"/>
      <c r="AX63" s="254"/>
      <c r="AY63" s="254"/>
      <c r="AZ63" s="254"/>
      <c r="BA63" s="254"/>
      <c r="BB63" s="254"/>
      <c r="BC63" s="254"/>
      <c r="BD63" s="254"/>
      <c r="BE63" s="254"/>
      <c r="BF63" s="254"/>
      <c r="BG63" s="254"/>
      <c r="BH63" s="254"/>
      <c r="BI63" s="254"/>
      <c r="BJ63" s="254"/>
      <c r="BK63" s="255"/>
      <c r="BL63" s="255"/>
      <c r="BM63" s="255"/>
    </row>
    <row r="64" spans="1:65" s="515" customFormat="1" ht="12.75" hidden="1" customHeight="1" x14ac:dyDescent="0.25">
      <c r="A64" s="37"/>
      <c r="B64" s="35"/>
      <c r="C64" s="35"/>
      <c r="D64" s="40">
        <v>5521</v>
      </c>
      <c r="E64" s="332">
        <v>5169</v>
      </c>
      <c r="F64" s="40"/>
      <c r="G64" s="81" t="s">
        <v>12</v>
      </c>
      <c r="H64" s="516">
        <v>25</v>
      </c>
      <c r="I64" s="517">
        <v>0</v>
      </c>
      <c r="J64" s="462">
        <v>0</v>
      </c>
      <c r="K64" s="305">
        <f t="shared" si="17"/>
        <v>0</v>
      </c>
      <c r="L64" s="497"/>
      <c r="M64" s="490"/>
      <c r="N64" s="135"/>
      <c r="O64" s="124"/>
      <c r="AS64" s="254"/>
      <c r="AT64" s="254"/>
      <c r="AU64" s="254"/>
      <c r="AV64" s="254"/>
      <c r="AW64" s="254"/>
      <c r="AX64" s="254"/>
      <c r="AY64" s="254"/>
      <c r="AZ64" s="254"/>
      <c r="BA64" s="254"/>
      <c r="BB64" s="254"/>
      <c r="BC64" s="254"/>
      <c r="BD64" s="254"/>
      <c r="BE64" s="254"/>
      <c r="BF64" s="254"/>
      <c r="BG64" s="254"/>
      <c r="BH64" s="254"/>
      <c r="BI64" s="254"/>
      <c r="BJ64" s="254"/>
      <c r="BK64" s="255"/>
      <c r="BL64" s="255"/>
      <c r="BM64" s="255"/>
    </row>
    <row r="65" spans="1:65" s="524" customFormat="1" ht="12.75" hidden="1" customHeight="1" x14ac:dyDescent="0.25">
      <c r="A65" s="37"/>
      <c r="B65" s="35"/>
      <c r="C65" s="35"/>
      <c r="D65" s="40">
        <v>5521</v>
      </c>
      <c r="E65" s="332">
        <v>5171</v>
      </c>
      <c r="F65" s="40"/>
      <c r="G65" s="81" t="s">
        <v>23</v>
      </c>
      <c r="H65" s="516">
        <v>0</v>
      </c>
      <c r="I65" s="517">
        <f>25+19.289</f>
        <v>44.289000000000001</v>
      </c>
      <c r="J65" s="462">
        <v>0</v>
      </c>
      <c r="K65" s="525">
        <f t="shared" si="17"/>
        <v>44.289000000000001</v>
      </c>
      <c r="L65" s="497" t="str">
        <f>CONCATENATE($B$60,D65,E65)</f>
        <v>01940055215171</v>
      </c>
      <c r="M65" s="490">
        <f>VLOOKUP(L65,data!K:L,2,FALSE)/1000</f>
        <v>24.289000000000001</v>
      </c>
      <c r="N65" s="135"/>
      <c r="O65" s="124"/>
      <c r="AS65" s="254"/>
      <c r="AT65" s="254"/>
      <c r="AU65" s="254"/>
      <c r="AV65" s="254"/>
      <c r="AW65" s="254"/>
      <c r="AX65" s="254"/>
      <c r="AY65" s="254"/>
      <c r="AZ65" s="254"/>
      <c r="BA65" s="254"/>
      <c r="BB65" s="254"/>
      <c r="BC65" s="254"/>
      <c r="BD65" s="254"/>
      <c r="BE65" s="254"/>
      <c r="BF65" s="254"/>
      <c r="BG65" s="254"/>
      <c r="BH65" s="254"/>
      <c r="BI65" s="254"/>
      <c r="BJ65" s="254"/>
      <c r="BK65" s="255"/>
      <c r="BL65" s="255"/>
      <c r="BM65" s="255"/>
    </row>
    <row r="66" spans="1:65" s="524" customFormat="1" ht="12.75" hidden="1" customHeight="1" thickBot="1" x14ac:dyDescent="0.3">
      <c r="A66" s="37"/>
      <c r="B66" s="35"/>
      <c r="C66" s="35"/>
      <c r="D66" s="40">
        <v>5521</v>
      </c>
      <c r="E66" s="332">
        <v>5362</v>
      </c>
      <c r="F66" s="40"/>
      <c r="G66" s="81" t="s">
        <v>2059</v>
      </c>
      <c r="H66" s="516">
        <v>0</v>
      </c>
      <c r="I66" s="517">
        <v>10</v>
      </c>
      <c r="J66" s="518">
        <v>0</v>
      </c>
      <c r="K66" s="525">
        <f t="shared" si="17"/>
        <v>10</v>
      </c>
      <c r="L66" s="497" t="str">
        <f>CONCATENATE($B$60,D66,E66)</f>
        <v>01940055215362</v>
      </c>
      <c r="M66" s="490">
        <f>VLOOKUP(L66,data!K:L,2,FALSE)/1000</f>
        <v>1.5</v>
      </c>
      <c r="N66" s="135"/>
      <c r="O66" s="124"/>
      <c r="AS66" s="254"/>
      <c r="AT66" s="254"/>
      <c r="AU66" s="254"/>
      <c r="AV66" s="254"/>
      <c r="AW66" s="254"/>
      <c r="AX66" s="254"/>
      <c r="AY66" s="254"/>
      <c r="AZ66" s="254"/>
      <c r="BA66" s="254"/>
      <c r="BB66" s="254"/>
      <c r="BC66" s="254"/>
      <c r="BD66" s="254"/>
      <c r="BE66" s="254"/>
      <c r="BF66" s="254"/>
      <c r="BG66" s="254"/>
      <c r="BH66" s="254"/>
      <c r="BI66" s="254"/>
      <c r="BJ66" s="254"/>
      <c r="BK66" s="255"/>
      <c r="BL66" s="255"/>
      <c r="BM66" s="255"/>
    </row>
    <row r="67" spans="1:65" s="132" customFormat="1" ht="12.75" customHeight="1" x14ac:dyDescent="0.25">
      <c r="A67" s="103" t="s">
        <v>8</v>
      </c>
      <c r="B67" s="622" t="s">
        <v>6</v>
      </c>
      <c r="C67" s="623"/>
      <c r="D67" s="104" t="s">
        <v>6</v>
      </c>
      <c r="E67" s="105" t="s">
        <v>6</v>
      </c>
      <c r="F67" s="384" t="s">
        <v>6</v>
      </c>
      <c r="G67" s="106" t="s">
        <v>44</v>
      </c>
      <c r="H67" s="312">
        <f>H68+H70+H73+H75+H77+H79+H81+H84+H86+H89+H91+H99+H103+H110+H115+H117+H121+H125+H127+H131+H136+H138+H140+H146+H152+H156+H158+H161</f>
        <v>10282</v>
      </c>
      <c r="I67" s="107">
        <f>I68+I70+I73+I75+I77+I79+I81+I84+I86+I89+I91+I99+I103+I110+I115+I117+I121+I125+I127+I131+I136+I138+I140+I146+I152+I156+I158+I161</f>
        <v>10757</v>
      </c>
      <c r="J67" s="107">
        <f>J68+J70+J73+J75+J77+J79+J81+J84+J86+J89+J91+J99+J103+J110+J115+J117+J121+J125+J127+J131+J136+J138+J140+J146+J152+J156+J158+J161</f>
        <v>0</v>
      </c>
      <c r="K67" s="108">
        <f t="shared" si="2"/>
        <v>10757</v>
      </c>
      <c r="L67" s="499"/>
      <c r="M67" s="490"/>
      <c r="N67" s="454">
        <f>O67/K67</f>
        <v>0.52200459514734598</v>
      </c>
      <c r="O67" s="455">
        <f>O68+O70+O73+O75+O77+O79+O81+O84+O86+O89+O91+O99+O103+O110+O117+O121+O125+O127+O131+O136+O138+O140+O146+O152+O156+O158+O161</f>
        <v>5615.2034300000005</v>
      </c>
      <c r="P67" s="456">
        <f>('025000'!D4+'025200'!D4+'025201'!D4+'025202'!D4+'025203'!D4+'025204'!D4+'025205'!D4+'025206'!D4+'025300'!D4+'025400'!D4+'025500'!D4+'025600'!D4+'025700'!D4+'025800'!D4+'026200'!D4+'026500'!D4+'026600'!D4+'026700'!D4+'026900'!D4+'027500'!D4+'027600'!D4+'027700'!D4+'027900'!D4+'028000'!D4+'028200'!D4+'028100'!D4+'025900'!D4+'026100'!D4)/1000</f>
        <v>10757</v>
      </c>
      <c r="AS67" s="251"/>
      <c r="AT67" s="251"/>
      <c r="AU67" s="251"/>
      <c r="AV67" s="251"/>
      <c r="AW67" s="251"/>
      <c r="AX67" s="251"/>
      <c r="AY67" s="251"/>
      <c r="AZ67" s="251"/>
      <c r="BA67" s="251"/>
      <c r="BB67" s="251"/>
      <c r="BC67" s="251"/>
      <c r="BD67" s="251"/>
      <c r="BE67" s="251"/>
      <c r="BF67" s="251"/>
      <c r="BG67" s="251"/>
      <c r="BH67" s="251"/>
      <c r="BI67" s="251"/>
      <c r="BJ67" s="251"/>
      <c r="BK67" s="252"/>
      <c r="BL67" s="252"/>
      <c r="BM67" s="252"/>
    </row>
    <row r="68" spans="1:65" s="137" customFormat="1" ht="12.75" hidden="1" customHeight="1" x14ac:dyDescent="0.25">
      <c r="A68" s="4" t="s">
        <v>9</v>
      </c>
      <c r="B68" s="20" t="s">
        <v>45</v>
      </c>
      <c r="C68" s="52" t="s">
        <v>10</v>
      </c>
      <c r="D68" s="18" t="s">
        <v>6</v>
      </c>
      <c r="E68" s="6" t="s">
        <v>6</v>
      </c>
      <c r="F68" s="12" t="s">
        <v>6</v>
      </c>
      <c r="G68" s="84" t="s">
        <v>46</v>
      </c>
      <c r="H68" s="313">
        <f>SUM(H69)</f>
        <v>1440</v>
      </c>
      <c r="I68" s="70">
        <f>SUM(I69)</f>
        <v>2290</v>
      </c>
      <c r="J68" s="117">
        <f>SUM(J69)</f>
        <v>0</v>
      </c>
      <c r="K68" s="95">
        <f t="shared" si="2"/>
        <v>2290</v>
      </c>
      <c r="L68" s="498"/>
      <c r="M68" s="490"/>
      <c r="N68" s="228">
        <f>'025000'!D7/'025000'!D4</f>
        <v>0.73506549344978167</v>
      </c>
      <c r="O68" s="229">
        <f>'025000'!D7/1000</f>
        <v>1683.29998</v>
      </c>
      <c r="P68" s="230"/>
      <c r="AS68" s="254"/>
      <c r="AT68" s="254"/>
      <c r="AU68" s="254"/>
      <c r="AV68" s="254"/>
      <c r="AW68" s="254"/>
      <c r="AX68" s="254"/>
      <c r="AY68" s="254"/>
      <c r="AZ68" s="254"/>
      <c r="BA68" s="254"/>
      <c r="BB68" s="254"/>
      <c r="BC68" s="254"/>
      <c r="BD68" s="254"/>
      <c r="BE68" s="254"/>
      <c r="BF68" s="254"/>
      <c r="BG68" s="254"/>
      <c r="BH68" s="254"/>
      <c r="BI68" s="254"/>
      <c r="BJ68" s="254"/>
      <c r="BK68" s="258"/>
      <c r="BL68" s="258"/>
      <c r="BM68" s="258"/>
    </row>
    <row r="69" spans="1:65" ht="12.75" hidden="1" customHeight="1" x14ac:dyDescent="0.25">
      <c r="A69" s="53"/>
      <c r="B69" s="16"/>
      <c r="C69" s="54"/>
      <c r="D69" s="55">
        <v>6172</v>
      </c>
      <c r="E69" s="15">
        <v>5139</v>
      </c>
      <c r="F69" s="55"/>
      <c r="G69" s="85" t="s">
        <v>11</v>
      </c>
      <c r="H69" s="314">
        <v>1440</v>
      </c>
      <c r="I69" s="68">
        <f>1840+450</f>
        <v>2290</v>
      </c>
      <c r="J69" s="118">
        <v>0</v>
      </c>
      <c r="K69" s="94">
        <f t="shared" si="2"/>
        <v>2290</v>
      </c>
      <c r="L69" s="497" t="str">
        <f>CONCATENATE($B$68,D69,E69)</f>
        <v>02500061725139</v>
      </c>
      <c r="M69" s="490">
        <f>VLOOKUP(L69,data!K:L,2,FALSE)/1000</f>
        <v>1367.40077</v>
      </c>
      <c r="N69" s="231"/>
      <c r="O69" s="232"/>
      <c r="P69" s="233"/>
      <c r="AS69" s="254"/>
      <c r="AT69" s="254"/>
      <c r="AU69" s="254"/>
      <c r="AV69" s="254"/>
      <c r="AW69" s="254"/>
      <c r="AX69" s="254"/>
      <c r="AY69" s="254" t="s">
        <v>585</v>
      </c>
      <c r="AZ69" s="254" t="s">
        <v>585</v>
      </c>
      <c r="BA69" s="254"/>
      <c r="BB69" s="254"/>
      <c r="BC69" s="254"/>
      <c r="BD69" s="254"/>
      <c r="BE69" s="254"/>
      <c r="BF69" s="254"/>
      <c r="BG69" s="254"/>
      <c r="BH69" s="254"/>
      <c r="BI69" s="254"/>
      <c r="BJ69" s="254"/>
      <c r="BK69" s="255"/>
      <c r="BL69" s="255"/>
      <c r="BM69" s="255"/>
    </row>
    <row r="70" spans="1:65" ht="12.75" hidden="1" customHeight="1" x14ac:dyDescent="0.25">
      <c r="A70" s="4" t="s">
        <v>9</v>
      </c>
      <c r="B70" s="20" t="s">
        <v>47</v>
      </c>
      <c r="C70" s="52" t="s">
        <v>10</v>
      </c>
      <c r="D70" s="12" t="s">
        <v>6</v>
      </c>
      <c r="E70" s="6" t="s">
        <v>6</v>
      </c>
      <c r="F70" s="385" t="s">
        <v>6</v>
      </c>
      <c r="G70" s="86" t="s">
        <v>48</v>
      </c>
      <c r="H70" s="315">
        <f>SUM(H71:H72)</f>
        <v>300</v>
      </c>
      <c r="I70" s="7">
        <f>SUM(I71:I72)</f>
        <v>300</v>
      </c>
      <c r="J70" s="323">
        <f>SUM(J71:J72)</f>
        <v>0</v>
      </c>
      <c r="K70" s="95">
        <f t="shared" si="2"/>
        <v>300</v>
      </c>
      <c r="L70" s="498"/>
      <c r="M70" s="490"/>
      <c r="N70" s="228">
        <f>'025200'!D7/'025200'!D4</f>
        <v>8.8733333333333331E-2</v>
      </c>
      <c r="O70" s="229">
        <f>'025200'!D7/1000</f>
        <v>26.62</v>
      </c>
      <c r="P70" s="233"/>
      <c r="AS70" s="254"/>
      <c r="AT70" s="254"/>
      <c r="AU70" s="254"/>
      <c r="AV70" s="254"/>
      <c r="AW70" s="254"/>
      <c r="AX70" s="254"/>
      <c r="AY70" s="254"/>
      <c r="AZ70" s="254"/>
      <c r="BA70" s="254"/>
      <c r="BB70" s="254"/>
      <c r="BC70" s="254"/>
      <c r="BD70" s="254"/>
      <c r="BE70" s="254"/>
      <c r="BF70" s="254"/>
      <c r="BG70" s="254"/>
      <c r="BH70" s="254"/>
      <c r="BI70" s="254"/>
      <c r="BJ70" s="254"/>
      <c r="BK70" s="255"/>
      <c r="BL70" s="255"/>
      <c r="BM70" s="255"/>
    </row>
    <row r="71" spans="1:65" s="322" customFormat="1" ht="12.75" hidden="1" customHeight="1" x14ac:dyDescent="0.25">
      <c r="A71" s="8"/>
      <c r="B71" s="16"/>
      <c r="C71" s="54"/>
      <c r="D71" s="13">
        <v>6172</v>
      </c>
      <c r="E71" s="328">
        <v>5168</v>
      </c>
      <c r="F71" s="13"/>
      <c r="G71" s="82" t="s">
        <v>204</v>
      </c>
      <c r="H71" s="316">
        <v>0</v>
      </c>
      <c r="I71" s="11">
        <v>300</v>
      </c>
      <c r="J71" s="118">
        <v>0</v>
      </c>
      <c r="K71" s="94">
        <f t="shared" si="2"/>
        <v>300</v>
      </c>
      <c r="L71" s="497" t="str">
        <f>CONCATENATE($B$70,D71,E71)</f>
        <v>02520061725168</v>
      </c>
      <c r="M71" s="490">
        <f>VLOOKUP(L71,data!K:L,2,FALSE)/1000</f>
        <v>117.9145</v>
      </c>
      <c r="N71" s="231"/>
      <c r="O71" s="232"/>
      <c r="P71" s="233"/>
      <c r="AS71" s="254"/>
      <c r="AT71" s="254"/>
      <c r="AU71" s="254"/>
      <c r="AV71" s="254"/>
      <c r="AW71" s="254"/>
      <c r="AX71" s="254"/>
      <c r="AY71" s="254"/>
      <c r="AZ71" s="254"/>
      <c r="BA71" s="254"/>
      <c r="BB71" s="254"/>
      <c r="BC71" s="254"/>
      <c r="BD71" s="254"/>
      <c r="BE71" s="254"/>
      <c r="BF71" s="254"/>
      <c r="BG71" s="254"/>
      <c r="BH71" s="254"/>
      <c r="BI71" s="254"/>
      <c r="BJ71" s="254"/>
      <c r="BK71" s="255"/>
      <c r="BL71" s="255"/>
      <c r="BM71" s="255"/>
    </row>
    <row r="72" spans="1:65" s="515" customFormat="1" ht="12.75" hidden="1" customHeight="1" x14ac:dyDescent="0.25">
      <c r="A72" s="53"/>
      <c r="B72" s="521"/>
      <c r="C72" s="522"/>
      <c r="D72" s="55">
        <v>6172</v>
      </c>
      <c r="E72" s="523">
        <v>5169</v>
      </c>
      <c r="F72" s="55"/>
      <c r="G72" s="81" t="s">
        <v>204</v>
      </c>
      <c r="H72" s="513">
        <v>300</v>
      </c>
      <c r="I72" s="514">
        <v>0</v>
      </c>
      <c r="J72" s="519">
        <v>0</v>
      </c>
      <c r="K72" s="520">
        <v>0</v>
      </c>
      <c r="L72" s="497"/>
      <c r="M72" s="490"/>
      <c r="N72" s="231"/>
      <c r="O72" s="232"/>
      <c r="P72" s="233"/>
      <c r="AS72" s="254"/>
      <c r="AT72" s="254"/>
      <c r="AU72" s="254"/>
      <c r="AV72" s="254"/>
      <c r="AW72" s="254"/>
      <c r="AX72" s="254"/>
      <c r="AY72" s="254"/>
      <c r="AZ72" s="254"/>
      <c r="BA72" s="254"/>
      <c r="BB72" s="254"/>
      <c r="BC72" s="254"/>
      <c r="BD72" s="254"/>
      <c r="BE72" s="254"/>
      <c r="BF72" s="254"/>
      <c r="BG72" s="254"/>
      <c r="BH72" s="254"/>
      <c r="BI72" s="254"/>
      <c r="BJ72" s="254"/>
      <c r="BK72" s="255"/>
      <c r="BL72" s="255"/>
      <c r="BM72" s="255"/>
    </row>
    <row r="73" spans="1:65" ht="12.75" hidden="1" customHeight="1" x14ac:dyDescent="0.25">
      <c r="A73" s="56" t="s">
        <v>9</v>
      </c>
      <c r="B73" s="57" t="s">
        <v>49</v>
      </c>
      <c r="C73" s="58" t="s">
        <v>10</v>
      </c>
      <c r="D73" s="59" t="s">
        <v>6</v>
      </c>
      <c r="E73" s="60" t="s">
        <v>6</v>
      </c>
      <c r="F73" s="385" t="s">
        <v>6</v>
      </c>
      <c r="G73" s="87" t="s">
        <v>617</v>
      </c>
      <c r="H73" s="324">
        <f>SUM(H74)</f>
        <v>500</v>
      </c>
      <c r="I73" s="325">
        <f>SUM(I74:I74)</f>
        <v>450</v>
      </c>
      <c r="J73" s="326">
        <f>SUM(J74:J74)</f>
        <v>0</v>
      </c>
      <c r="K73" s="327">
        <f t="shared" si="2"/>
        <v>450</v>
      </c>
      <c r="L73" s="498"/>
      <c r="M73" s="490"/>
      <c r="N73" s="228">
        <f>'025201'!D7/'025201'!D4</f>
        <v>0.38</v>
      </c>
      <c r="O73" s="229">
        <f>'025201'!D7/1000</f>
        <v>171</v>
      </c>
      <c r="P73" s="233"/>
      <c r="AS73" s="254"/>
      <c r="AT73" s="254"/>
      <c r="AU73" s="254"/>
      <c r="AV73" s="254"/>
      <c r="AW73" s="254"/>
      <c r="AX73" s="254"/>
      <c r="AY73" s="254"/>
      <c r="AZ73" s="254"/>
      <c r="BA73" s="254"/>
      <c r="BB73" s="254"/>
      <c r="BC73" s="254"/>
      <c r="BD73" s="254"/>
      <c r="BE73" s="254"/>
      <c r="BF73" s="254"/>
      <c r="BG73" s="254"/>
      <c r="BH73" s="254"/>
      <c r="BI73" s="254"/>
      <c r="BJ73" s="254"/>
      <c r="BK73" s="255"/>
      <c r="BL73" s="255"/>
      <c r="BM73" s="255"/>
    </row>
    <row r="74" spans="1:65" ht="12.75" hidden="1" customHeight="1" x14ac:dyDescent="0.25">
      <c r="A74" s="53"/>
      <c r="B74" s="16"/>
      <c r="C74" s="54"/>
      <c r="D74" s="17" t="s">
        <v>50</v>
      </c>
      <c r="E74" s="10">
        <v>5169</v>
      </c>
      <c r="F74" s="13"/>
      <c r="G74" s="69" t="s">
        <v>12</v>
      </c>
      <c r="H74" s="317">
        <v>500</v>
      </c>
      <c r="I74" s="2">
        <v>450</v>
      </c>
      <c r="J74" s="118">
        <v>0</v>
      </c>
      <c r="K74" s="94">
        <f t="shared" si="2"/>
        <v>450</v>
      </c>
      <c r="L74" s="497" t="str">
        <f>CONCATENATE($B$73,0,0,D74,E74)</f>
        <v>0252010061725169</v>
      </c>
      <c r="M74" s="490">
        <f>VLOOKUP(L74,data!K:L,2,FALSE)/1000</f>
        <v>146</v>
      </c>
      <c r="N74" s="231"/>
      <c r="O74" s="232"/>
      <c r="P74" s="233"/>
      <c r="AS74" s="254"/>
      <c r="AT74" s="254"/>
      <c r="AU74" s="254"/>
      <c r="AV74" s="254"/>
      <c r="AW74" s="254"/>
      <c r="AX74" s="254"/>
      <c r="AY74" s="254" t="s">
        <v>202</v>
      </c>
      <c r="AZ74" s="254" t="s">
        <v>203</v>
      </c>
      <c r="BA74" s="254"/>
      <c r="BB74" s="254"/>
      <c r="BC74" s="254"/>
      <c r="BD74" s="254"/>
      <c r="BE74" s="254"/>
      <c r="BF74" s="254"/>
      <c r="BG74" s="254"/>
      <c r="BH74" s="254"/>
      <c r="BI74" s="254"/>
      <c r="BJ74" s="254"/>
      <c r="BK74" s="255"/>
      <c r="BL74" s="255"/>
      <c r="BM74" s="255"/>
    </row>
    <row r="75" spans="1:65" ht="12.75" hidden="1" customHeight="1" x14ac:dyDescent="0.25">
      <c r="A75" s="4" t="s">
        <v>9</v>
      </c>
      <c r="B75" s="20" t="s">
        <v>51</v>
      </c>
      <c r="C75" s="52" t="s">
        <v>10</v>
      </c>
      <c r="D75" s="5" t="s">
        <v>6</v>
      </c>
      <c r="E75" s="6" t="s">
        <v>6</v>
      </c>
      <c r="F75" s="12" t="s">
        <v>6</v>
      </c>
      <c r="G75" s="84" t="s">
        <v>618</v>
      </c>
      <c r="H75" s="315">
        <f>SUM(H76)</f>
        <v>250</v>
      </c>
      <c r="I75" s="7">
        <f>SUM(I76)</f>
        <v>250</v>
      </c>
      <c r="J75" s="117">
        <f>SUM(J76)</f>
        <v>0</v>
      </c>
      <c r="K75" s="95">
        <f t="shared" si="2"/>
        <v>250</v>
      </c>
      <c r="L75" s="498"/>
      <c r="M75" s="490"/>
      <c r="N75" s="228">
        <f>'025202'!D7/'025202'!D4</f>
        <v>0.29759999999999998</v>
      </c>
      <c r="O75" s="229">
        <f>'025202'!D7/1000</f>
        <v>74.400000000000006</v>
      </c>
      <c r="P75" s="233"/>
      <c r="AS75" s="254"/>
      <c r="AT75" s="254"/>
      <c r="AU75" s="254"/>
      <c r="AV75" s="254"/>
      <c r="AW75" s="254"/>
      <c r="AX75" s="254"/>
      <c r="AY75" s="254"/>
      <c r="AZ75" s="254"/>
      <c r="BA75" s="254"/>
      <c r="BB75" s="254"/>
      <c r="BC75" s="254"/>
      <c r="BD75" s="254"/>
      <c r="BE75" s="254"/>
      <c r="BF75" s="254"/>
      <c r="BG75" s="254"/>
      <c r="BH75" s="254"/>
      <c r="BI75" s="254"/>
      <c r="BJ75" s="254"/>
      <c r="BK75" s="255"/>
      <c r="BL75" s="255"/>
      <c r="BM75" s="255"/>
    </row>
    <row r="76" spans="1:65" ht="12.75" hidden="1" customHeight="1" x14ac:dyDescent="0.25">
      <c r="A76" s="76"/>
      <c r="B76" s="61"/>
      <c r="C76" s="62"/>
      <c r="D76" s="63">
        <v>6172</v>
      </c>
      <c r="E76" s="15">
        <v>5169</v>
      </c>
      <c r="F76" s="55"/>
      <c r="G76" s="85" t="s">
        <v>12</v>
      </c>
      <c r="H76" s="316">
        <v>250</v>
      </c>
      <c r="I76" s="11">
        <v>250</v>
      </c>
      <c r="J76" s="118">
        <v>0</v>
      </c>
      <c r="K76" s="94">
        <f t="shared" si="2"/>
        <v>250</v>
      </c>
      <c r="L76" s="497" t="str">
        <f>CONCATENATE($B$75,0,0,D76,E76)</f>
        <v>0252020061725169</v>
      </c>
      <c r="M76" s="490">
        <f>VLOOKUP(L76,data!K:L,2,FALSE)/1000</f>
        <v>76.8</v>
      </c>
      <c r="N76" s="231"/>
      <c r="O76" s="232"/>
      <c r="P76" s="233"/>
      <c r="AS76" s="254"/>
      <c r="AT76" s="254"/>
      <c r="AU76" s="254"/>
      <c r="AV76" s="254"/>
      <c r="AW76" s="254"/>
      <c r="AX76" s="254"/>
      <c r="AY76" s="254"/>
      <c r="AZ76" s="254"/>
      <c r="BA76" s="254"/>
      <c r="BB76" s="254"/>
      <c r="BC76" s="254"/>
      <c r="BD76" s="254"/>
      <c r="BE76" s="254"/>
      <c r="BF76" s="254"/>
      <c r="BG76" s="254"/>
      <c r="BH76" s="254"/>
      <c r="BI76" s="254"/>
      <c r="BJ76" s="254"/>
      <c r="BK76" s="255"/>
      <c r="BL76" s="255"/>
      <c r="BM76" s="255"/>
    </row>
    <row r="77" spans="1:65" ht="12.75" hidden="1" customHeight="1" x14ac:dyDescent="0.25">
      <c r="A77" s="4" t="s">
        <v>9</v>
      </c>
      <c r="B77" s="20" t="s">
        <v>52</v>
      </c>
      <c r="C77" s="52" t="s">
        <v>10</v>
      </c>
      <c r="D77" s="5" t="s">
        <v>6</v>
      </c>
      <c r="E77" s="6" t="s">
        <v>6</v>
      </c>
      <c r="F77" s="12" t="s">
        <v>6</v>
      </c>
      <c r="G77" s="84" t="s">
        <v>53</v>
      </c>
      <c r="H77" s="315">
        <f>SUM(H78)</f>
        <v>450</v>
      </c>
      <c r="I77" s="7">
        <f>SUM(I78)</f>
        <v>450</v>
      </c>
      <c r="J77" s="117">
        <f>SUM(J78)</f>
        <v>0</v>
      </c>
      <c r="K77" s="95">
        <f t="shared" si="2"/>
        <v>450</v>
      </c>
      <c r="L77" s="498"/>
      <c r="M77" s="490"/>
      <c r="N77" s="228">
        <f>'025203'!D7/'025203'!D4</f>
        <v>0.56466666666666665</v>
      </c>
      <c r="O77" s="229">
        <f>'025203'!D7/1000</f>
        <v>254.1</v>
      </c>
      <c r="P77" s="233"/>
      <c r="AS77" s="254"/>
      <c r="AT77" s="254"/>
      <c r="AU77" s="254"/>
      <c r="AV77" s="254"/>
      <c r="AW77" s="254"/>
      <c r="AX77" s="254"/>
      <c r="AY77" s="254"/>
      <c r="AZ77" s="254"/>
      <c r="BA77" s="254"/>
      <c r="BB77" s="254"/>
      <c r="BC77" s="254"/>
      <c r="BD77" s="254"/>
      <c r="BE77" s="254"/>
      <c r="BF77" s="254"/>
      <c r="BG77" s="254"/>
      <c r="BH77" s="254"/>
      <c r="BI77" s="254"/>
      <c r="BJ77" s="254"/>
      <c r="BK77" s="255"/>
      <c r="BL77" s="255"/>
      <c r="BM77" s="255"/>
    </row>
    <row r="78" spans="1:65" ht="12.75" hidden="1" customHeight="1" x14ac:dyDescent="0.25">
      <c r="A78" s="76"/>
      <c r="B78" s="61"/>
      <c r="C78" s="62"/>
      <c r="D78" s="63">
        <v>6172</v>
      </c>
      <c r="E78" s="15">
        <v>5169</v>
      </c>
      <c r="F78" s="55"/>
      <c r="G78" s="85" t="s">
        <v>12</v>
      </c>
      <c r="H78" s="316">
        <v>450</v>
      </c>
      <c r="I78" s="11">
        <v>450</v>
      </c>
      <c r="J78" s="345">
        <v>0</v>
      </c>
      <c r="K78" s="94">
        <f t="shared" si="2"/>
        <v>450</v>
      </c>
      <c r="L78" s="497" t="str">
        <f>CONCATENATE($B$77,0,0,D78,E78)</f>
        <v>0252030061725169</v>
      </c>
      <c r="M78" s="490">
        <f>VLOOKUP(L78,data!K:L,2,FALSE)/1000</f>
        <v>235.95</v>
      </c>
      <c r="N78" s="231"/>
      <c r="O78" s="232"/>
      <c r="P78" s="233"/>
      <c r="AS78" s="254"/>
      <c r="AT78" s="254"/>
      <c r="AU78" s="254"/>
      <c r="AV78" s="254"/>
      <c r="AW78" s="254"/>
      <c r="AX78" s="254"/>
      <c r="AY78" s="254"/>
      <c r="AZ78" s="254"/>
      <c r="BA78" s="254"/>
      <c r="BB78" s="254"/>
      <c r="BC78" s="254"/>
      <c r="BD78" s="254"/>
      <c r="BE78" s="254"/>
      <c r="BF78" s="254"/>
      <c r="BG78" s="254"/>
      <c r="BH78" s="254"/>
      <c r="BI78" s="254"/>
      <c r="BJ78" s="254"/>
      <c r="BK78" s="255"/>
      <c r="BL78" s="255"/>
      <c r="BM78" s="255"/>
    </row>
    <row r="79" spans="1:65" ht="12.75" hidden="1" customHeight="1" x14ac:dyDescent="0.25">
      <c r="A79" s="4" t="s">
        <v>9</v>
      </c>
      <c r="B79" s="20" t="s">
        <v>54</v>
      </c>
      <c r="C79" s="52" t="s">
        <v>10</v>
      </c>
      <c r="D79" s="5" t="s">
        <v>6</v>
      </c>
      <c r="E79" s="6" t="s">
        <v>6</v>
      </c>
      <c r="F79" s="12" t="s">
        <v>6</v>
      </c>
      <c r="G79" s="84" t="s">
        <v>619</v>
      </c>
      <c r="H79" s="315">
        <f>SUM(H80)</f>
        <v>411</v>
      </c>
      <c r="I79" s="7">
        <f>SUM(I80)</f>
        <v>411</v>
      </c>
      <c r="J79" s="323">
        <f>SUM(J80)</f>
        <v>0</v>
      </c>
      <c r="K79" s="95">
        <f t="shared" si="2"/>
        <v>411</v>
      </c>
      <c r="L79" s="498"/>
      <c r="M79" s="490"/>
      <c r="N79" s="228">
        <f>'025204'!D7/'025204'!D4</f>
        <v>0.58107469586374694</v>
      </c>
      <c r="O79" s="229">
        <f>'025204'!D7/1000</f>
        <v>238.82170000000002</v>
      </c>
      <c r="P79" s="233"/>
      <c r="AS79" s="254"/>
      <c r="AT79" s="254"/>
      <c r="AU79" s="254"/>
      <c r="AV79" s="254"/>
      <c r="AW79" s="254"/>
      <c r="AX79" s="254"/>
      <c r="AY79" s="254"/>
      <c r="AZ79" s="254"/>
      <c r="BA79" s="254"/>
      <c r="BB79" s="254"/>
      <c r="BC79" s="254"/>
      <c r="BD79" s="254"/>
      <c r="BE79" s="254"/>
      <c r="BF79" s="254"/>
      <c r="BG79" s="254"/>
      <c r="BH79" s="254"/>
      <c r="BI79" s="254"/>
      <c r="BJ79" s="254"/>
      <c r="BK79" s="255"/>
      <c r="BL79" s="255"/>
      <c r="BM79" s="255"/>
    </row>
    <row r="80" spans="1:65" ht="12.75" hidden="1" customHeight="1" x14ac:dyDescent="0.25">
      <c r="A80" s="77"/>
      <c r="B80" s="64"/>
      <c r="C80" s="62"/>
      <c r="D80" s="9">
        <v>6172</v>
      </c>
      <c r="E80" s="10">
        <v>5169</v>
      </c>
      <c r="F80" s="13"/>
      <c r="G80" s="69" t="s">
        <v>12</v>
      </c>
      <c r="H80" s="316">
        <v>411</v>
      </c>
      <c r="I80" s="11">
        <v>411</v>
      </c>
      <c r="J80" s="345">
        <v>0</v>
      </c>
      <c r="K80" s="94">
        <f t="shared" si="2"/>
        <v>411</v>
      </c>
      <c r="L80" s="497" t="str">
        <f>CONCATENATE($B$79,0,0,D80,E80)</f>
        <v>0252040061725169</v>
      </c>
      <c r="M80" s="490">
        <f>VLOOKUP(L80,data!K:L,2,FALSE)/1000</f>
        <v>251.28479999999999</v>
      </c>
      <c r="N80" s="231"/>
      <c r="O80" s="232"/>
      <c r="P80" s="233"/>
      <c r="AS80" s="254"/>
      <c r="AT80" s="254"/>
      <c r="AU80" s="254"/>
      <c r="AV80" s="254"/>
      <c r="AW80" s="254"/>
      <c r="AX80" s="254"/>
      <c r="AY80" s="254"/>
      <c r="AZ80" s="254" t="s">
        <v>595</v>
      </c>
      <c r="BA80" s="254"/>
      <c r="BB80" s="254"/>
      <c r="BC80" s="254"/>
      <c r="BD80" s="254"/>
      <c r="BE80" s="254"/>
      <c r="BF80" s="254"/>
      <c r="BG80" s="254"/>
      <c r="BH80" s="254"/>
      <c r="BI80" s="254"/>
      <c r="BJ80" s="254"/>
      <c r="BK80" s="255"/>
      <c r="BL80" s="255"/>
      <c r="BM80" s="255"/>
    </row>
    <row r="81" spans="1:65" ht="12.75" hidden="1" customHeight="1" x14ac:dyDescent="0.25">
      <c r="A81" s="4" t="s">
        <v>9</v>
      </c>
      <c r="B81" s="20" t="s">
        <v>55</v>
      </c>
      <c r="C81" s="52" t="s">
        <v>10</v>
      </c>
      <c r="D81" s="5" t="s">
        <v>6</v>
      </c>
      <c r="E81" s="6" t="s">
        <v>6</v>
      </c>
      <c r="F81" s="12" t="s">
        <v>6</v>
      </c>
      <c r="G81" s="84" t="s">
        <v>620</v>
      </c>
      <c r="H81" s="315">
        <f>SUM(H82:H83)</f>
        <v>400</v>
      </c>
      <c r="I81" s="7">
        <f>SUM(I82:I83)</f>
        <v>500</v>
      </c>
      <c r="J81" s="323">
        <f>SUM(J82:J83)</f>
        <v>0</v>
      </c>
      <c r="K81" s="95">
        <f t="shared" si="2"/>
        <v>500</v>
      </c>
      <c r="L81" s="498"/>
      <c r="M81" s="490"/>
      <c r="N81" s="228">
        <f>'025205'!D7/'025205'!D4</f>
        <v>0.63042600000000004</v>
      </c>
      <c r="O81" s="229">
        <f>'025205'!D7/1000</f>
        <v>315.21300000000002</v>
      </c>
      <c r="P81" s="233"/>
      <c r="AS81" s="254"/>
      <c r="AT81" s="254"/>
      <c r="AU81" s="254"/>
      <c r="AV81" s="254"/>
      <c r="AW81" s="254"/>
      <c r="AX81" s="254"/>
      <c r="AY81" s="254"/>
      <c r="AZ81" s="254"/>
      <c r="BA81" s="254"/>
      <c r="BB81" s="254"/>
      <c r="BC81" s="254"/>
      <c r="BD81" s="254"/>
      <c r="BE81" s="254"/>
      <c r="BF81" s="254"/>
      <c r="BG81" s="254"/>
      <c r="BH81" s="254"/>
      <c r="BI81" s="254"/>
      <c r="BJ81" s="254"/>
      <c r="BK81" s="255"/>
      <c r="BL81" s="255"/>
      <c r="BM81" s="255"/>
    </row>
    <row r="82" spans="1:65" ht="12.75" hidden="1" customHeight="1" x14ac:dyDescent="0.25">
      <c r="A82" s="77"/>
      <c r="B82" s="64"/>
      <c r="C82" s="62"/>
      <c r="D82" s="9">
        <v>6172</v>
      </c>
      <c r="E82" s="10">
        <v>5139</v>
      </c>
      <c r="F82" s="13"/>
      <c r="G82" s="69" t="s">
        <v>11</v>
      </c>
      <c r="H82" s="316">
        <v>15</v>
      </c>
      <c r="I82" s="11">
        <v>115</v>
      </c>
      <c r="J82" s="345">
        <v>0</v>
      </c>
      <c r="K82" s="94">
        <f t="shared" si="2"/>
        <v>115</v>
      </c>
      <c r="L82" s="497" t="str">
        <f>CONCATENATE($B$81,0,0,D82,E82)</f>
        <v>0252050061725139</v>
      </c>
      <c r="M82" s="490" t="e">
        <f>VLOOKUP(L82,data!K:L,2,FALSE)/1000</f>
        <v>#N/A</v>
      </c>
      <c r="N82" s="231"/>
      <c r="O82" s="232"/>
      <c r="P82" s="233"/>
      <c r="AS82" s="254"/>
      <c r="AT82" s="254"/>
      <c r="AU82" s="254"/>
      <c r="AV82" s="254"/>
      <c r="AW82" s="254"/>
      <c r="AX82" s="254"/>
      <c r="AY82" s="254"/>
      <c r="AZ82" s="254" t="s">
        <v>592</v>
      </c>
      <c r="BA82" s="254"/>
      <c r="BB82" s="254"/>
      <c r="BC82" s="254"/>
      <c r="BD82" s="254"/>
      <c r="BE82" s="254"/>
      <c r="BF82" s="254"/>
      <c r="BG82" s="254"/>
      <c r="BH82" s="254"/>
      <c r="BI82" s="254"/>
      <c r="BJ82" s="254"/>
      <c r="BK82" s="255"/>
      <c r="BL82" s="255"/>
      <c r="BM82" s="255"/>
    </row>
    <row r="83" spans="1:65" s="368" customFormat="1" ht="12.75" hidden="1" customHeight="1" x14ac:dyDescent="0.25">
      <c r="A83" s="77"/>
      <c r="B83" s="64"/>
      <c r="C83" s="62"/>
      <c r="D83" s="9">
        <v>6172</v>
      </c>
      <c r="E83" s="10">
        <v>5169</v>
      </c>
      <c r="F83" s="13"/>
      <c r="G83" s="69" t="s">
        <v>12</v>
      </c>
      <c r="H83" s="316">
        <v>385</v>
      </c>
      <c r="I83" s="11">
        <v>385</v>
      </c>
      <c r="J83" s="345">
        <v>0</v>
      </c>
      <c r="K83" s="94">
        <f t="shared" si="2"/>
        <v>385</v>
      </c>
      <c r="L83" s="497" t="str">
        <f>CONCATENATE($B$81,0,0,D83,E83)</f>
        <v>0252050061725169</v>
      </c>
      <c r="M83" s="490">
        <f>VLOOKUP(L83,data!K:L,2,FALSE)/1000</f>
        <v>260.07100000000003</v>
      </c>
      <c r="N83" s="231"/>
      <c r="O83" s="232"/>
      <c r="P83" s="233"/>
      <c r="AS83" s="254"/>
      <c r="AT83" s="254"/>
      <c r="AU83" s="254"/>
      <c r="AV83" s="254"/>
      <c r="AW83" s="254"/>
      <c r="AX83" s="254"/>
      <c r="AY83" s="254"/>
      <c r="AZ83" s="254"/>
      <c r="BA83" s="254"/>
      <c r="BB83" s="254"/>
      <c r="BC83" s="254"/>
      <c r="BD83" s="254"/>
      <c r="BE83" s="254"/>
      <c r="BF83" s="254"/>
      <c r="BG83" s="254"/>
      <c r="BH83" s="254"/>
      <c r="BI83" s="254"/>
      <c r="BJ83" s="254"/>
      <c r="BK83" s="255"/>
      <c r="BL83" s="255"/>
      <c r="BM83" s="255"/>
    </row>
    <row r="84" spans="1:65" ht="12.75" hidden="1" customHeight="1" x14ac:dyDescent="0.25">
      <c r="A84" s="4" t="s">
        <v>9</v>
      </c>
      <c r="B84" s="20" t="s">
        <v>56</v>
      </c>
      <c r="C84" s="52" t="s">
        <v>10</v>
      </c>
      <c r="D84" s="5" t="s">
        <v>6</v>
      </c>
      <c r="E84" s="6" t="s">
        <v>6</v>
      </c>
      <c r="F84" s="12" t="s">
        <v>6</v>
      </c>
      <c r="G84" s="84" t="s">
        <v>621</v>
      </c>
      <c r="H84" s="315">
        <f>SUM(H85)</f>
        <v>610</v>
      </c>
      <c r="I84" s="7">
        <f>SUM(I85)</f>
        <v>510</v>
      </c>
      <c r="J84" s="323">
        <f>SUM(J85)</f>
        <v>0</v>
      </c>
      <c r="K84" s="95">
        <f t="shared" si="2"/>
        <v>510</v>
      </c>
      <c r="L84" s="498"/>
      <c r="M84" s="490"/>
      <c r="N84" s="228">
        <f>'025206'!D7/'025206'!D4</f>
        <v>0.18221960784313726</v>
      </c>
      <c r="O84" s="229">
        <f>'025206'!D7/1000</f>
        <v>92.932000000000002</v>
      </c>
      <c r="P84" s="233"/>
      <c r="AS84" s="254"/>
      <c r="AT84" s="254"/>
      <c r="AU84" s="254"/>
      <c r="AV84" s="254"/>
      <c r="AW84" s="254"/>
      <c r="AX84" s="254"/>
      <c r="AY84" s="254"/>
      <c r="AZ84" s="254"/>
      <c r="BA84" s="254"/>
      <c r="BB84" s="254"/>
      <c r="BC84" s="254"/>
      <c r="BD84" s="254"/>
      <c r="BE84" s="254"/>
      <c r="BF84" s="254"/>
      <c r="BG84" s="254"/>
      <c r="BH84" s="254"/>
      <c r="BI84" s="254"/>
      <c r="BJ84" s="254"/>
      <c r="BK84" s="255"/>
      <c r="BL84" s="255"/>
      <c r="BM84" s="255"/>
    </row>
    <row r="85" spans="1:65" ht="12.75" hidden="1" customHeight="1" x14ac:dyDescent="0.25">
      <c r="A85" s="77"/>
      <c r="B85" s="64"/>
      <c r="C85" s="62"/>
      <c r="D85" s="9">
        <v>6172</v>
      </c>
      <c r="E85" s="10">
        <v>5169</v>
      </c>
      <c r="F85" s="13"/>
      <c r="G85" s="69" t="s">
        <v>12</v>
      </c>
      <c r="H85" s="316">
        <v>610</v>
      </c>
      <c r="I85" s="11">
        <v>510</v>
      </c>
      <c r="J85" s="345">
        <v>0</v>
      </c>
      <c r="K85" s="94">
        <f t="shared" si="2"/>
        <v>510</v>
      </c>
      <c r="L85" s="497" t="str">
        <f>CONCATENATE($B$84,0,0,D85,E85)</f>
        <v>0252060061725169</v>
      </c>
      <c r="M85" s="490">
        <f>VLOOKUP(L85,data!K:L,2,FALSE)/1000</f>
        <v>112.89700000000001</v>
      </c>
      <c r="N85" s="231"/>
      <c r="O85" s="232"/>
      <c r="P85" s="233"/>
      <c r="AS85" s="254"/>
      <c r="AT85" s="254"/>
      <c r="AU85" s="254"/>
      <c r="AV85" s="254"/>
      <c r="AW85" s="254"/>
      <c r="AX85" s="254"/>
      <c r="AY85" s="254"/>
      <c r="AZ85" s="254"/>
      <c r="BA85" s="254"/>
      <c r="BB85" s="254"/>
      <c r="BC85" s="254"/>
      <c r="BD85" s="254"/>
      <c r="BE85" s="254"/>
      <c r="BF85" s="254"/>
      <c r="BG85" s="254"/>
      <c r="BH85" s="254"/>
      <c r="BI85" s="254"/>
      <c r="BJ85" s="254"/>
      <c r="BK85" s="255"/>
      <c r="BL85" s="255"/>
      <c r="BM85" s="255"/>
    </row>
    <row r="86" spans="1:65" ht="12.75" hidden="1" customHeight="1" x14ac:dyDescent="0.25">
      <c r="A86" s="4" t="s">
        <v>9</v>
      </c>
      <c r="B86" s="20" t="s">
        <v>57</v>
      </c>
      <c r="C86" s="52" t="s">
        <v>10</v>
      </c>
      <c r="D86" s="5" t="s">
        <v>6</v>
      </c>
      <c r="E86" s="6" t="s">
        <v>6</v>
      </c>
      <c r="F86" s="12" t="s">
        <v>6</v>
      </c>
      <c r="G86" s="84" t="s">
        <v>58</v>
      </c>
      <c r="H86" s="315">
        <f>SUM(H87:H88)</f>
        <v>300</v>
      </c>
      <c r="I86" s="7">
        <f>SUM(I87:I88)</f>
        <v>300</v>
      </c>
      <c r="J86" s="323">
        <f>SUM(J87:J88)</f>
        <v>0</v>
      </c>
      <c r="K86" s="95">
        <f t="shared" si="2"/>
        <v>300</v>
      </c>
      <c r="L86" s="498"/>
      <c r="M86" s="490"/>
      <c r="N86" s="228">
        <f>'025300'!D7/'025300'!D4</f>
        <v>8.5709999999999995E-2</v>
      </c>
      <c r="O86" s="229">
        <f>'025300'!D7/1000</f>
        <v>25.713000000000001</v>
      </c>
      <c r="P86" s="233"/>
      <c r="AS86" s="254"/>
      <c r="AT86" s="254"/>
      <c r="AU86" s="254"/>
      <c r="AV86" s="254"/>
      <c r="AW86" s="254"/>
      <c r="AX86" s="254"/>
      <c r="AY86" s="254"/>
      <c r="AZ86" s="254"/>
      <c r="BA86" s="254"/>
      <c r="BB86" s="254"/>
      <c r="BC86" s="254"/>
      <c r="BD86" s="254"/>
      <c r="BE86" s="254"/>
      <c r="BF86" s="254"/>
      <c r="BG86" s="254"/>
      <c r="BH86" s="254"/>
      <c r="BI86" s="254"/>
      <c r="BJ86" s="254"/>
      <c r="BK86" s="255"/>
      <c r="BL86" s="255"/>
      <c r="BM86" s="255"/>
    </row>
    <row r="87" spans="1:65" ht="12.75" hidden="1" customHeight="1" x14ac:dyDescent="0.25">
      <c r="A87" s="77"/>
      <c r="B87" s="65"/>
      <c r="C87" s="66"/>
      <c r="D87" s="13">
        <v>6172</v>
      </c>
      <c r="E87" s="10">
        <v>5139</v>
      </c>
      <c r="F87" s="13"/>
      <c r="G87" s="69" t="s">
        <v>11</v>
      </c>
      <c r="H87" s="316">
        <v>270</v>
      </c>
      <c r="I87" s="11">
        <v>270</v>
      </c>
      <c r="J87" s="345">
        <v>0</v>
      </c>
      <c r="K87" s="94">
        <f t="shared" ref="K87:K164" si="18">I87+J87</f>
        <v>270</v>
      </c>
      <c r="L87" s="497" t="str">
        <f>CONCATENATE($B$86,D87,E87)</f>
        <v>02530061725139</v>
      </c>
      <c r="M87" s="490">
        <f>VLOOKUP(L87,data!K:L,2,FALSE)/1000</f>
        <v>25.713000000000001</v>
      </c>
      <c r="N87" s="231"/>
      <c r="O87" s="232"/>
      <c r="P87" s="233"/>
      <c r="AS87" s="254"/>
      <c r="AT87" s="254"/>
      <c r="AU87" s="254"/>
      <c r="AV87" s="254"/>
      <c r="AW87" s="254"/>
      <c r="AX87" s="254"/>
      <c r="AY87" s="254" t="s">
        <v>584</v>
      </c>
      <c r="AZ87" s="254" t="s">
        <v>584</v>
      </c>
      <c r="BA87" s="254"/>
      <c r="BB87" s="254"/>
      <c r="BC87" s="254"/>
      <c r="BD87" s="254"/>
      <c r="BE87" s="254"/>
      <c r="BF87" s="254"/>
      <c r="BG87" s="254"/>
      <c r="BH87" s="254"/>
      <c r="BI87" s="254"/>
      <c r="BJ87" s="254"/>
      <c r="BK87" s="255"/>
      <c r="BL87" s="255"/>
      <c r="BM87" s="255"/>
    </row>
    <row r="88" spans="1:65" s="425" customFormat="1" ht="12.75" hidden="1" customHeight="1" x14ac:dyDescent="0.25">
      <c r="A88" s="77"/>
      <c r="B88" s="65"/>
      <c r="C88" s="66"/>
      <c r="D88" s="13">
        <v>6172</v>
      </c>
      <c r="E88" s="10">
        <v>5169</v>
      </c>
      <c r="F88" s="55"/>
      <c r="G88" s="426" t="s">
        <v>12</v>
      </c>
      <c r="H88" s="316">
        <v>30</v>
      </c>
      <c r="I88" s="11">
        <v>30</v>
      </c>
      <c r="J88" s="345">
        <v>0</v>
      </c>
      <c r="K88" s="94">
        <f t="shared" si="18"/>
        <v>30</v>
      </c>
      <c r="L88" s="497" t="str">
        <f>CONCATENATE($B$86,D88,E88)</f>
        <v>02530061725169</v>
      </c>
      <c r="M88" s="490" t="e">
        <f>VLOOKUP(L88,data!K:L,2,FALSE)/1000</f>
        <v>#N/A</v>
      </c>
      <c r="N88" s="231"/>
      <c r="O88" s="232"/>
      <c r="P88" s="233"/>
      <c r="AS88" s="254"/>
      <c r="AT88" s="254"/>
      <c r="AU88" s="254"/>
      <c r="AV88" s="254"/>
      <c r="AW88" s="254"/>
      <c r="AX88" s="254"/>
      <c r="AY88" s="254" t="s">
        <v>582</v>
      </c>
      <c r="AZ88" s="254" t="s">
        <v>583</v>
      </c>
      <c r="BA88" s="254"/>
      <c r="BB88" s="254"/>
      <c r="BC88" s="254"/>
      <c r="BD88" s="254"/>
      <c r="BE88" s="254"/>
      <c r="BF88" s="254"/>
      <c r="BG88" s="254"/>
      <c r="BH88" s="254"/>
      <c r="BI88" s="254"/>
      <c r="BJ88" s="254"/>
      <c r="BK88" s="255"/>
      <c r="BL88" s="255"/>
      <c r="BM88" s="255"/>
    </row>
    <row r="89" spans="1:65" ht="12.75" hidden="1" customHeight="1" x14ac:dyDescent="0.25">
      <c r="A89" s="4" t="s">
        <v>9</v>
      </c>
      <c r="B89" s="20" t="s">
        <v>59</v>
      </c>
      <c r="C89" s="52" t="s">
        <v>10</v>
      </c>
      <c r="D89" s="12" t="s">
        <v>6</v>
      </c>
      <c r="E89" s="6" t="s">
        <v>6</v>
      </c>
      <c r="F89" s="24" t="s">
        <v>6</v>
      </c>
      <c r="G89" s="87" t="s">
        <v>60</v>
      </c>
      <c r="H89" s="315">
        <f>SUM(H90)</f>
        <v>50</v>
      </c>
      <c r="I89" s="7">
        <f>SUM(I90)</f>
        <v>50</v>
      </c>
      <c r="J89" s="323">
        <f>SUM(J90)</f>
        <v>0</v>
      </c>
      <c r="K89" s="95">
        <f t="shared" si="18"/>
        <v>50</v>
      </c>
      <c r="L89" s="498"/>
      <c r="M89" s="490"/>
      <c r="N89" s="228">
        <f>'025400'!D7/'025400'!D4</f>
        <v>0.16600000000000001</v>
      </c>
      <c r="O89" s="229">
        <f>'025400'!D7/1000</f>
        <v>8.3000000000000007</v>
      </c>
      <c r="P89" s="233"/>
      <c r="AS89" s="254"/>
      <c r="AT89" s="254"/>
      <c r="AU89" s="254"/>
      <c r="AV89" s="254"/>
      <c r="AW89" s="254"/>
      <c r="AX89" s="254"/>
      <c r="AY89" s="254"/>
      <c r="AZ89" s="254"/>
      <c r="BA89" s="254"/>
      <c r="BB89" s="254"/>
      <c r="BC89" s="254"/>
      <c r="BD89" s="254"/>
      <c r="BE89" s="254"/>
      <c r="BF89" s="254"/>
      <c r="BG89" s="254"/>
      <c r="BH89" s="254"/>
      <c r="BI89" s="254"/>
      <c r="BJ89" s="254"/>
      <c r="BK89" s="255"/>
      <c r="BL89" s="255"/>
      <c r="BM89" s="255"/>
    </row>
    <row r="90" spans="1:65" ht="12.75" hidden="1" customHeight="1" x14ac:dyDescent="0.25">
      <c r="A90" s="8"/>
      <c r="B90" s="16"/>
      <c r="C90" s="54"/>
      <c r="D90" s="13">
        <v>6172</v>
      </c>
      <c r="E90" s="10">
        <v>5169</v>
      </c>
      <c r="F90" s="13"/>
      <c r="G90" s="69" t="s">
        <v>12</v>
      </c>
      <c r="H90" s="316">
        <v>50</v>
      </c>
      <c r="I90" s="11">
        <v>50</v>
      </c>
      <c r="J90" s="345">
        <v>0</v>
      </c>
      <c r="K90" s="94">
        <f t="shared" si="18"/>
        <v>50</v>
      </c>
      <c r="L90" s="497" t="str">
        <f>CONCATENATE($B$89,D90,E90)</f>
        <v>02540061725169</v>
      </c>
      <c r="M90" s="490">
        <f>VLOOKUP(L90,data!K:L,2,FALSE)/1000</f>
        <v>8.3000000000000007</v>
      </c>
      <c r="N90" s="231"/>
      <c r="O90" s="232"/>
      <c r="P90" s="233"/>
      <c r="AS90" s="254"/>
      <c r="AT90" s="254"/>
      <c r="AU90" s="254"/>
      <c r="AV90" s="254"/>
      <c r="AW90" s="254"/>
      <c r="AX90" s="254"/>
      <c r="AY90" s="254"/>
      <c r="AZ90" s="254"/>
      <c r="BA90" s="254"/>
      <c r="BB90" s="254"/>
      <c r="BC90" s="254"/>
      <c r="BD90" s="254"/>
      <c r="BE90" s="254"/>
      <c r="BF90" s="254"/>
      <c r="BG90" s="254"/>
      <c r="BH90" s="254"/>
      <c r="BI90" s="254"/>
      <c r="BJ90" s="254"/>
      <c r="BK90" s="255"/>
      <c r="BL90" s="255"/>
      <c r="BM90" s="255"/>
    </row>
    <row r="91" spans="1:65" ht="12.75" hidden="1" customHeight="1" x14ac:dyDescent="0.25">
      <c r="A91" s="56" t="s">
        <v>9</v>
      </c>
      <c r="B91" s="23" t="s">
        <v>61</v>
      </c>
      <c r="C91" s="67" t="s">
        <v>10</v>
      </c>
      <c r="D91" s="24" t="s">
        <v>6</v>
      </c>
      <c r="E91" s="372" t="s">
        <v>6</v>
      </c>
      <c r="F91" s="12" t="s">
        <v>6</v>
      </c>
      <c r="G91" s="145" t="s">
        <v>62</v>
      </c>
      <c r="H91" s="315">
        <f>SUM(H92:H98)</f>
        <v>150</v>
      </c>
      <c r="I91" s="7">
        <f>SUM(I92:I98)</f>
        <v>250</v>
      </c>
      <c r="J91" s="323">
        <f>SUM(J92:J98)</f>
        <v>0</v>
      </c>
      <c r="K91" s="95">
        <f t="shared" si="18"/>
        <v>250</v>
      </c>
      <c r="L91" s="498"/>
      <c r="M91" s="490"/>
      <c r="N91" s="228">
        <f>'025500'!D7/'025500'!D4</f>
        <v>0.77525200000000005</v>
      </c>
      <c r="O91" s="229">
        <f>'025500'!D7/1000</f>
        <v>193.81299999999999</v>
      </c>
      <c r="P91" s="232"/>
      <c r="AS91" s="254"/>
      <c r="AT91" s="254"/>
      <c r="AU91" s="254"/>
      <c r="AV91" s="254"/>
      <c r="AW91" s="254"/>
      <c r="AX91" s="254"/>
      <c r="AY91" s="254"/>
      <c r="AZ91" s="254"/>
      <c r="BA91" s="254"/>
      <c r="BB91" s="254"/>
      <c r="BC91" s="254"/>
      <c r="BD91" s="254"/>
      <c r="BE91" s="254"/>
      <c r="BF91" s="254"/>
      <c r="BG91" s="254"/>
      <c r="BH91" s="254"/>
      <c r="BI91" s="254"/>
      <c r="BJ91" s="254"/>
      <c r="BK91" s="255"/>
      <c r="BL91" s="255"/>
      <c r="BM91" s="255"/>
    </row>
    <row r="92" spans="1:65" s="137" customFormat="1" ht="12.75" hidden="1" customHeight="1" x14ac:dyDescent="0.25">
      <c r="A92" s="8"/>
      <c r="B92" s="16"/>
      <c r="C92" s="54"/>
      <c r="D92" s="13">
        <v>3900</v>
      </c>
      <c r="E92" s="10">
        <v>5041</v>
      </c>
      <c r="F92" s="13"/>
      <c r="G92" s="69" t="s">
        <v>1034</v>
      </c>
      <c r="H92" s="316">
        <v>0</v>
      </c>
      <c r="I92" s="11">
        <v>30</v>
      </c>
      <c r="J92" s="345">
        <v>0</v>
      </c>
      <c r="K92" s="305">
        <f t="shared" si="18"/>
        <v>30</v>
      </c>
      <c r="L92" s="497" t="str">
        <f>CONCATENATE($B$91,D92,E92)</f>
        <v>02550039005041</v>
      </c>
      <c r="M92" s="490">
        <f>VLOOKUP(L92,data!K:L,2,FALSE)/1000</f>
        <v>30</v>
      </c>
      <c r="N92" s="228"/>
      <c r="O92" s="229"/>
      <c r="P92" s="235"/>
      <c r="AS92" s="254"/>
      <c r="AT92" s="254"/>
      <c r="AU92" s="254"/>
      <c r="AV92" s="254"/>
      <c r="AW92" s="254"/>
      <c r="AX92" s="254"/>
      <c r="AY92" s="254"/>
      <c r="AZ92" s="254"/>
      <c r="BA92" s="254"/>
      <c r="BB92" s="254"/>
      <c r="BC92" s="254"/>
      <c r="BD92" s="254"/>
      <c r="BE92" s="254"/>
      <c r="BF92" s="254"/>
      <c r="BG92" s="254"/>
      <c r="BH92" s="254"/>
      <c r="BI92" s="254"/>
      <c r="BJ92" s="254"/>
      <c r="BK92" s="258"/>
      <c r="BL92" s="258"/>
      <c r="BM92" s="258"/>
    </row>
    <row r="93" spans="1:65" s="137" customFormat="1" ht="12.75" hidden="1" customHeight="1" x14ac:dyDescent="0.25">
      <c r="A93" s="474"/>
      <c r="B93" s="475"/>
      <c r="C93" s="476"/>
      <c r="D93" s="470">
        <v>3900</v>
      </c>
      <c r="E93" s="477">
        <v>5139</v>
      </c>
      <c r="F93" s="470"/>
      <c r="G93" s="512" t="s">
        <v>11</v>
      </c>
      <c r="H93" s="513">
        <v>0</v>
      </c>
      <c r="I93" s="514">
        <v>85</v>
      </c>
      <c r="J93" s="345">
        <v>0</v>
      </c>
      <c r="K93" s="94">
        <f t="shared" si="18"/>
        <v>85</v>
      </c>
      <c r="L93" s="497" t="str">
        <f>CONCATENATE($B$91,D93,E93)</f>
        <v>02550039005139</v>
      </c>
      <c r="M93" s="490">
        <f>VLOOKUP(L93,data!K:L,2,FALSE)/1000</f>
        <v>67.970540000000014</v>
      </c>
      <c r="N93" s="228"/>
      <c r="O93" s="229"/>
      <c r="P93" s="235"/>
      <c r="AS93" s="254"/>
      <c r="AT93" s="254"/>
      <c r="AU93" s="254"/>
      <c r="AV93" s="254"/>
      <c r="AW93" s="254"/>
      <c r="AX93" s="254"/>
      <c r="AY93" s="254"/>
      <c r="AZ93" s="254"/>
      <c r="BA93" s="254"/>
      <c r="BB93" s="254"/>
      <c r="BC93" s="254"/>
      <c r="BD93" s="254"/>
      <c r="BE93" s="254"/>
      <c r="BF93" s="254"/>
      <c r="BG93" s="254"/>
      <c r="BH93" s="254"/>
      <c r="BI93" s="254"/>
      <c r="BJ93" s="254"/>
      <c r="BK93" s="258"/>
      <c r="BL93" s="258"/>
      <c r="BM93" s="258"/>
    </row>
    <row r="94" spans="1:65" ht="12.75" hidden="1" customHeight="1" x14ac:dyDescent="0.25">
      <c r="A94" s="75"/>
      <c r="B94" s="138"/>
      <c r="C94" s="139"/>
      <c r="D94" s="140">
        <v>6172</v>
      </c>
      <c r="E94" s="373">
        <v>5139</v>
      </c>
      <c r="F94" s="140"/>
      <c r="G94" s="141" t="s">
        <v>11</v>
      </c>
      <c r="H94" s="316">
        <v>45</v>
      </c>
      <c r="I94" s="11">
        <v>0</v>
      </c>
      <c r="J94" s="345">
        <v>0</v>
      </c>
      <c r="K94" s="94">
        <f t="shared" si="18"/>
        <v>0</v>
      </c>
      <c r="L94" s="497"/>
      <c r="M94" s="490"/>
      <c r="N94" s="228"/>
      <c r="O94" s="232"/>
      <c r="P94" s="232"/>
      <c r="AS94" s="254"/>
      <c r="AT94" s="254"/>
      <c r="AU94" s="254"/>
      <c r="AV94" s="254"/>
      <c r="AW94" s="254"/>
      <c r="AX94" s="254"/>
      <c r="AY94" s="254" t="s">
        <v>581</v>
      </c>
      <c r="AZ94" s="254" t="s">
        <v>581</v>
      </c>
      <c r="BA94" s="254"/>
      <c r="BB94" s="254"/>
      <c r="BC94" s="254"/>
      <c r="BD94" s="254"/>
      <c r="BE94" s="254"/>
      <c r="BF94" s="254"/>
      <c r="BG94" s="254"/>
      <c r="BH94" s="254"/>
      <c r="BI94" s="254"/>
      <c r="BJ94" s="254"/>
      <c r="BK94" s="255"/>
      <c r="BL94" s="255"/>
      <c r="BM94" s="255"/>
    </row>
    <row r="95" spans="1:65" s="469" customFormat="1" ht="12.75" hidden="1" customHeight="1" x14ac:dyDescent="0.25">
      <c r="A95" s="75"/>
      <c r="B95" s="138"/>
      <c r="C95" s="139"/>
      <c r="D95" s="140">
        <v>3900</v>
      </c>
      <c r="E95" s="373">
        <v>5164</v>
      </c>
      <c r="F95" s="140"/>
      <c r="G95" s="141" t="s">
        <v>15</v>
      </c>
      <c r="H95" s="316">
        <v>0</v>
      </c>
      <c r="I95" s="11">
        <v>5</v>
      </c>
      <c r="J95" s="345">
        <v>0</v>
      </c>
      <c r="K95" s="94">
        <f t="shared" si="18"/>
        <v>5</v>
      </c>
      <c r="L95" s="497" t="str">
        <f>CONCATENATE($B$91,D95,E95)</f>
        <v>02550039005164</v>
      </c>
      <c r="M95" s="490" t="e">
        <f>VLOOKUP(L95,data!K:L,2,FALSE)/1000</f>
        <v>#N/A</v>
      </c>
      <c r="N95" s="228"/>
      <c r="O95" s="232"/>
      <c r="P95" s="232"/>
      <c r="AS95" s="254"/>
      <c r="AT95" s="254"/>
      <c r="AU95" s="254"/>
      <c r="AV95" s="254"/>
      <c r="AW95" s="254"/>
      <c r="AX95" s="254"/>
      <c r="AY95" s="254"/>
      <c r="AZ95" s="254"/>
      <c r="BA95" s="254"/>
      <c r="BB95" s="254"/>
      <c r="BC95" s="254"/>
      <c r="BD95" s="254"/>
      <c r="BE95" s="254"/>
      <c r="BF95" s="254"/>
      <c r="BG95" s="254"/>
      <c r="BH95" s="254"/>
      <c r="BI95" s="254"/>
      <c r="BJ95" s="254"/>
      <c r="BK95" s="255"/>
      <c r="BL95" s="255"/>
      <c r="BM95" s="255"/>
    </row>
    <row r="96" spans="1:65" ht="12.75" hidden="1" customHeight="1" x14ac:dyDescent="0.25">
      <c r="A96" s="75"/>
      <c r="B96" s="138"/>
      <c r="C96" s="139"/>
      <c r="D96" s="140">
        <v>6172</v>
      </c>
      <c r="E96" s="373">
        <v>5164</v>
      </c>
      <c r="F96" s="140"/>
      <c r="G96" s="141" t="s">
        <v>15</v>
      </c>
      <c r="H96" s="316">
        <v>5</v>
      </c>
      <c r="I96" s="11">
        <v>0</v>
      </c>
      <c r="J96" s="345">
        <v>0</v>
      </c>
      <c r="K96" s="94">
        <f t="shared" si="18"/>
        <v>0</v>
      </c>
      <c r="L96" s="497"/>
      <c r="M96" s="490"/>
      <c r="N96" s="228"/>
      <c r="O96" s="232"/>
      <c r="P96" s="232"/>
      <c r="AS96" s="254"/>
      <c r="AT96" s="254"/>
      <c r="AU96" s="254"/>
      <c r="AV96" s="254"/>
      <c r="AW96" s="254"/>
      <c r="AX96" s="254"/>
      <c r="AY96" s="254"/>
      <c r="AZ96" s="254"/>
      <c r="BA96" s="254"/>
      <c r="BB96" s="254"/>
      <c r="BC96" s="254"/>
      <c r="BD96" s="254"/>
      <c r="BE96" s="254"/>
      <c r="BF96" s="254"/>
      <c r="BG96" s="254"/>
      <c r="BH96" s="254"/>
      <c r="BI96" s="254"/>
      <c r="BJ96" s="254"/>
      <c r="BK96" s="255"/>
      <c r="BL96" s="255"/>
      <c r="BM96" s="255"/>
    </row>
    <row r="97" spans="1:65" s="469" customFormat="1" ht="12.75" hidden="1" customHeight="1" x14ac:dyDescent="0.25">
      <c r="A97" s="75"/>
      <c r="B97" s="138"/>
      <c r="C97" s="139"/>
      <c r="D97" s="140">
        <v>3900</v>
      </c>
      <c r="E97" s="373">
        <v>5169</v>
      </c>
      <c r="F97" s="140"/>
      <c r="G97" s="141" t="s">
        <v>12</v>
      </c>
      <c r="H97" s="316">
        <v>0</v>
      </c>
      <c r="I97" s="11">
        <v>130</v>
      </c>
      <c r="J97" s="345">
        <v>0</v>
      </c>
      <c r="K97" s="94">
        <f t="shared" si="18"/>
        <v>130</v>
      </c>
      <c r="L97" s="497" t="str">
        <f>CONCATENATE($B$91,D97,E97)</f>
        <v>02550039005169</v>
      </c>
      <c r="M97" s="490">
        <f>VLOOKUP(L97,data!K:L,2,FALSE)/1000</f>
        <v>103.93197000000001</v>
      </c>
      <c r="N97" s="228"/>
      <c r="O97" s="232"/>
      <c r="P97" s="232"/>
      <c r="AS97" s="254"/>
      <c r="AT97" s="254"/>
      <c r="AU97" s="254"/>
      <c r="AV97" s="254"/>
      <c r="AW97" s="254"/>
      <c r="AX97" s="254"/>
      <c r="AY97" s="254"/>
      <c r="AZ97" s="254"/>
      <c r="BA97" s="254"/>
      <c r="BB97" s="254"/>
      <c r="BC97" s="254"/>
      <c r="BD97" s="254"/>
      <c r="BE97" s="254"/>
      <c r="BF97" s="254"/>
      <c r="BG97" s="254"/>
      <c r="BH97" s="254"/>
      <c r="BI97" s="254"/>
      <c r="BJ97" s="254"/>
      <c r="BK97" s="255"/>
      <c r="BL97" s="255"/>
      <c r="BM97" s="255"/>
    </row>
    <row r="98" spans="1:65" ht="12.75" hidden="1" customHeight="1" x14ac:dyDescent="0.25">
      <c r="A98" s="75"/>
      <c r="B98" s="138"/>
      <c r="C98" s="139"/>
      <c r="D98" s="140">
        <v>6172</v>
      </c>
      <c r="E98" s="373">
        <v>5169</v>
      </c>
      <c r="F98" s="140"/>
      <c r="G98" s="141" t="s">
        <v>12</v>
      </c>
      <c r="H98" s="316">
        <v>100</v>
      </c>
      <c r="I98" s="11">
        <v>0</v>
      </c>
      <c r="J98" s="345">
        <v>0</v>
      </c>
      <c r="K98" s="94">
        <f t="shared" si="18"/>
        <v>0</v>
      </c>
      <c r="L98" s="497"/>
      <c r="M98" s="490"/>
      <c r="N98" s="228"/>
      <c r="O98" s="232"/>
      <c r="P98" s="232"/>
      <c r="AS98" s="254"/>
      <c r="AT98" s="254"/>
      <c r="AU98" s="254"/>
      <c r="AV98" s="254"/>
      <c r="AW98" s="254"/>
      <c r="AX98" s="254"/>
      <c r="AY98" s="254" t="s">
        <v>580</v>
      </c>
      <c r="AZ98" s="254" t="s">
        <v>594</v>
      </c>
      <c r="BA98" s="254"/>
      <c r="BB98" s="254"/>
      <c r="BC98" s="254"/>
      <c r="BD98" s="254"/>
      <c r="BE98" s="254"/>
      <c r="BF98" s="254"/>
      <c r="BG98" s="254"/>
      <c r="BH98" s="254"/>
      <c r="BI98" s="254"/>
      <c r="BJ98" s="254"/>
      <c r="BK98" s="255"/>
      <c r="BL98" s="255"/>
      <c r="BM98" s="255"/>
    </row>
    <row r="99" spans="1:65" s="134" customFormat="1" ht="12.75" hidden="1" customHeight="1" x14ac:dyDescent="0.25">
      <c r="A99" s="78" t="s">
        <v>9</v>
      </c>
      <c r="B99" s="142" t="s">
        <v>63</v>
      </c>
      <c r="C99" s="143" t="s">
        <v>10</v>
      </c>
      <c r="D99" s="144" t="s">
        <v>6</v>
      </c>
      <c r="E99" s="374" t="s">
        <v>6</v>
      </c>
      <c r="F99" s="144" t="s">
        <v>6</v>
      </c>
      <c r="G99" s="84" t="s">
        <v>622</v>
      </c>
      <c r="H99" s="315">
        <f>SUM(H100:H102)</f>
        <v>1990</v>
      </c>
      <c r="I99" s="7">
        <f>SUM(I100:I102)</f>
        <v>1510</v>
      </c>
      <c r="J99" s="323">
        <f>SUM(J100:J102)</f>
        <v>0</v>
      </c>
      <c r="K99" s="95">
        <f t="shared" si="18"/>
        <v>1510</v>
      </c>
      <c r="L99" s="498"/>
      <c r="M99" s="490"/>
      <c r="N99" s="228">
        <f>'025600'!D7/'025600'!D4</f>
        <v>9.7614569536423834E-2</v>
      </c>
      <c r="O99" s="229">
        <f>'025600'!D7/1000</f>
        <v>147.398</v>
      </c>
      <c r="P99" s="234"/>
      <c r="AS99" s="251"/>
      <c r="AT99" s="251"/>
      <c r="AU99" s="251"/>
      <c r="AV99" s="251"/>
      <c r="AW99" s="251"/>
      <c r="AX99" s="251"/>
      <c r="AY99" s="251"/>
      <c r="AZ99" s="251"/>
      <c r="BA99" s="251"/>
      <c r="BB99" s="251"/>
      <c r="BC99" s="251"/>
      <c r="BD99" s="251"/>
      <c r="BE99" s="251"/>
      <c r="BF99" s="251"/>
      <c r="BG99" s="251"/>
      <c r="BH99" s="251"/>
      <c r="BI99" s="251"/>
      <c r="BJ99" s="251"/>
      <c r="BK99" s="253"/>
      <c r="BL99" s="253"/>
      <c r="BM99" s="253"/>
    </row>
    <row r="100" spans="1:65" s="137" customFormat="1" ht="12.75" hidden="1" customHeight="1" x14ac:dyDescent="0.25">
      <c r="A100" s="75"/>
      <c r="B100" s="138"/>
      <c r="C100" s="139"/>
      <c r="D100" s="140" t="s">
        <v>50</v>
      </c>
      <c r="E100" s="373">
        <v>5136</v>
      </c>
      <c r="F100" s="140"/>
      <c r="G100" s="141" t="s">
        <v>22</v>
      </c>
      <c r="H100" s="316">
        <v>490</v>
      </c>
      <c r="I100" s="11">
        <v>0</v>
      </c>
      <c r="J100" s="345">
        <v>0</v>
      </c>
      <c r="K100" s="94">
        <f t="shared" si="18"/>
        <v>0</v>
      </c>
      <c r="L100" s="497" t="str">
        <f>CONCATENATE($B$99,D100,E100)</f>
        <v>02560061725136</v>
      </c>
      <c r="M100" s="490" t="e">
        <f>VLOOKUP(L100,data!K:L,2,FALSE)/1000</f>
        <v>#N/A</v>
      </c>
      <c r="N100" s="231"/>
      <c r="O100" s="235"/>
      <c r="P100" s="230"/>
      <c r="AS100" s="254"/>
      <c r="AT100" s="254"/>
      <c r="AU100" s="254"/>
      <c r="AV100" s="254"/>
      <c r="AW100" s="254"/>
      <c r="AX100" s="254" t="s">
        <v>643</v>
      </c>
      <c r="AY100" s="254" t="s">
        <v>644</v>
      </c>
      <c r="AZ100" s="254" t="s">
        <v>596</v>
      </c>
      <c r="BA100" s="254"/>
      <c r="BB100" s="254"/>
      <c r="BC100" s="254"/>
      <c r="BD100" s="254"/>
      <c r="BE100" s="254"/>
      <c r="BF100" s="254"/>
      <c r="BG100" s="254"/>
      <c r="BH100" s="254"/>
      <c r="BI100" s="254"/>
      <c r="BJ100" s="254"/>
      <c r="BK100" s="258"/>
      <c r="BL100" s="258"/>
      <c r="BM100" s="258"/>
    </row>
    <row r="101" spans="1:65" s="137" customFormat="1" ht="12.75" hidden="1" customHeight="1" x14ac:dyDescent="0.25">
      <c r="A101" s="75"/>
      <c r="B101" s="138"/>
      <c r="C101" s="139"/>
      <c r="D101" s="140">
        <v>6172</v>
      </c>
      <c r="E101" s="373">
        <v>5139</v>
      </c>
      <c r="F101" s="140"/>
      <c r="G101" s="141" t="s">
        <v>11</v>
      </c>
      <c r="H101" s="316">
        <v>0</v>
      </c>
      <c r="I101" s="11">
        <v>10</v>
      </c>
      <c r="J101" s="345">
        <v>0</v>
      </c>
      <c r="K101" s="94">
        <f t="shared" si="18"/>
        <v>10</v>
      </c>
      <c r="L101" s="497" t="str">
        <f>CONCATENATE($B$99,D101,E101)</f>
        <v>02560061725139</v>
      </c>
      <c r="M101" s="490">
        <f>VLOOKUP(L101,data!K:L,2,FALSE)/1000</f>
        <v>0.51749999999999996</v>
      </c>
      <c r="N101" s="231"/>
      <c r="O101" s="235"/>
      <c r="P101" s="230"/>
      <c r="AS101" s="254"/>
      <c r="AT101" s="254"/>
      <c r="AU101" s="254"/>
      <c r="AV101" s="254"/>
      <c r="AW101" s="254"/>
      <c r="AX101" s="254"/>
      <c r="AY101" s="254"/>
      <c r="AZ101" s="254"/>
      <c r="BA101" s="254"/>
      <c r="BB101" s="254"/>
      <c r="BC101" s="254"/>
      <c r="BD101" s="254"/>
      <c r="BE101" s="254"/>
      <c r="BF101" s="254"/>
      <c r="BG101" s="254"/>
      <c r="BH101" s="254"/>
      <c r="BI101" s="254"/>
      <c r="BJ101" s="254"/>
      <c r="BK101" s="258"/>
      <c r="BL101" s="258"/>
      <c r="BM101" s="258"/>
    </row>
    <row r="102" spans="1:65" s="124" customFormat="1" ht="12.75" hidden="1" customHeight="1" x14ac:dyDescent="0.25">
      <c r="A102" s="8"/>
      <c r="B102" s="16"/>
      <c r="C102" s="54"/>
      <c r="D102" s="13">
        <v>6172</v>
      </c>
      <c r="E102" s="10">
        <v>5169</v>
      </c>
      <c r="F102" s="13"/>
      <c r="G102" s="69" t="s">
        <v>12</v>
      </c>
      <c r="H102" s="314">
        <v>1500</v>
      </c>
      <c r="I102" s="68">
        <v>1500</v>
      </c>
      <c r="J102" s="345">
        <v>0</v>
      </c>
      <c r="K102" s="94">
        <f t="shared" si="18"/>
        <v>1500</v>
      </c>
      <c r="L102" s="497" t="str">
        <f>CONCATENATE($B$99,D102,E102)</f>
        <v>02560061725169</v>
      </c>
      <c r="M102" s="490">
        <f>VLOOKUP(L102,data!K:L,2,FALSE)/1000</f>
        <v>704.50815999999975</v>
      </c>
      <c r="N102" s="231"/>
      <c r="O102" s="232"/>
      <c r="P102" s="233"/>
      <c r="AS102" s="256"/>
      <c r="AT102" s="256"/>
      <c r="AU102" s="256"/>
      <c r="AV102" s="256"/>
      <c r="AW102" s="256"/>
      <c r="AX102" s="256"/>
      <c r="AY102" s="256" t="s">
        <v>586</v>
      </c>
      <c r="AZ102" s="256" t="s">
        <v>593</v>
      </c>
      <c r="BA102" s="256"/>
      <c r="BB102" s="256"/>
      <c r="BC102" s="256"/>
      <c r="BD102" s="256"/>
      <c r="BE102" s="256"/>
      <c r="BF102" s="256"/>
      <c r="BG102" s="256"/>
      <c r="BH102" s="256"/>
      <c r="BI102" s="256"/>
      <c r="BJ102" s="256"/>
      <c r="BK102" s="257"/>
      <c r="BL102" s="257"/>
      <c r="BM102" s="257"/>
    </row>
    <row r="103" spans="1:65" ht="12.75" hidden="1" customHeight="1" x14ac:dyDescent="0.25">
      <c r="A103" s="4" t="s">
        <v>9</v>
      </c>
      <c r="B103" s="20" t="s">
        <v>64</v>
      </c>
      <c r="C103" s="52" t="s">
        <v>10</v>
      </c>
      <c r="D103" s="12" t="s">
        <v>6</v>
      </c>
      <c r="E103" s="6" t="s">
        <v>6</v>
      </c>
      <c r="F103" s="12" t="s">
        <v>6</v>
      </c>
      <c r="G103" s="84" t="s">
        <v>65</v>
      </c>
      <c r="H103" s="315">
        <f>SUM(H104:H109)</f>
        <v>50</v>
      </c>
      <c r="I103" s="7">
        <f>SUM(I104:I109)</f>
        <v>80</v>
      </c>
      <c r="J103" s="323">
        <f>SUM(J104:J109)</f>
        <v>0</v>
      </c>
      <c r="K103" s="95">
        <f t="shared" si="18"/>
        <v>80</v>
      </c>
      <c r="L103" s="498"/>
      <c r="M103" s="490"/>
      <c r="N103" s="228">
        <f>'025700'!D7/'025700'!D4</f>
        <v>0.76506249999999998</v>
      </c>
      <c r="O103" s="229">
        <f>'025700'!D7/1000</f>
        <v>61.204999999999998</v>
      </c>
      <c r="P103" s="233"/>
      <c r="AS103" s="254"/>
      <c r="AT103" s="254"/>
      <c r="AU103" s="254"/>
      <c r="AV103" s="254"/>
      <c r="AW103" s="254"/>
      <c r="AX103" s="254"/>
      <c r="AY103" s="254"/>
      <c r="AZ103" s="254"/>
      <c r="BA103" s="254"/>
      <c r="BB103" s="254"/>
      <c r="BC103" s="254"/>
      <c r="BD103" s="254"/>
      <c r="BE103" s="254"/>
      <c r="BF103" s="254"/>
      <c r="BG103" s="254"/>
      <c r="BH103" s="254"/>
      <c r="BI103" s="254"/>
      <c r="BJ103" s="254"/>
      <c r="BK103" s="255"/>
      <c r="BL103" s="255"/>
      <c r="BM103" s="255"/>
    </row>
    <row r="104" spans="1:65" s="137" customFormat="1" ht="12.75" hidden="1" customHeight="1" x14ac:dyDescent="0.25">
      <c r="A104" s="8"/>
      <c r="B104" s="16"/>
      <c r="C104" s="54"/>
      <c r="D104" s="13">
        <v>3900</v>
      </c>
      <c r="E104" s="10">
        <v>5139</v>
      </c>
      <c r="F104" s="13"/>
      <c r="G104" s="69" t="s">
        <v>11</v>
      </c>
      <c r="H104" s="316">
        <v>0</v>
      </c>
      <c r="I104" s="11">
        <v>28</v>
      </c>
      <c r="J104" s="345">
        <v>0</v>
      </c>
      <c r="K104" s="94">
        <f t="shared" si="18"/>
        <v>28</v>
      </c>
      <c r="L104" s="497" t="str">
        <f>CONCATENATE($B$103,D104,E104)</f>
        <v>02570039005139</v>
      </c>
      <c r="M104" s="490">
        <f>VLOOKUP(L104,data!K:L,2,FALSE)/1000</f>
        <v>26.716999999999999</v>
      </c>
      <c r="N104" s="228"/>
      <c r="O104" s="229"/>
      <c r="P104" s="230"/>
      <c r="AS104" s="254"/>
      <c r="AT104" s="254"/>
      <c r="AU104" s="254"/>
      <c r="AV104" s="254"/>
      <c r="AW104" s="254"/>
      <c r="AX104" s="254"/>
      <c r="AY104" s="254"/>
      <c r="AZ104" s="254"/>
      <c r="BA104" s="254"/>
      <c r="BB104" s="254"/>
      <c r="BC104" s="254"/>
      <c r="BD104" s="254"/>
      <c r="BE104" s="254"/>
      <c r="BF104" s="254"/>
      <c r="BG104" s="254"/>
      <c r="BH104" s="254"/>
      <c r="BI104" s="254"/>
      <c r="BJ104" s="254"/>
      <c r="BK104" s="258"/>
      <c r="BL104" s="258"/>
      <c r="BM104" s="258"/>
    </row>
    <row r="105" spans="1:65" ht="12.75" hidden="1" customHeight="1" x14ac:dyDescent="0.25">
      <c r="A105" s="8"/>
      <c r="B105" s="16"/>
      <c r="C105" s="54"/>
      <c r="D105" s="13">
        <v>6172</v>
      </c>
      <c r="E105" s="10">
        <v>5139</v>
      </c>
      <c r="F105" s="13"/>
      <c r="G105" s="69" t="s">
        <v>11</v>
      </c>
      <c r="H105" s="316">
        <v>40</v>
      </c>
      <c r="I105" s="11">
        <v>0</v>
      </c>
      <c r="J105" s="118">
        <v>0</v>
      </c>
      <c r="K105" s="94">
        <f t="shared" si="18"/>
        <v>0</v>
      </c>
      <c r="L105" s="497"/>
      <c r="M105" s="490"/>
      <c r="N105" s="231"/>
      <c r="O105" s="232"/>
      <c r="P105" s="233"/>
      <c r="AS105" s="254"/>
      <c r="AT105" s="254"/>
      <c r="AU105" s="254"/>
      <c r="AV105" s="254"/>
      <c r="AW105" s="254"/>
      <c r="AX105" s="254"/>
      <c r="AY105" s="254"/>
      <c r="AZ105" s="254"/>
      <c r="BA105" s="254"/>
      <c r="BB105" s="254"/>
      <c r="BC105" s="254"/>
      <c r="BD105" s="254"/>
      <c r="BE105" s="254"/>
      <c r="BF105" s="254"/>
      <c r="BG105" s="254"/>
      <c r="BH105" s="254"/>
      <c r="BI105" s="254"/>
      <c r="BJ105" s="254"/>
      <c r="BK105" s="255"/>
      <c r="BL105" s="255"/>
      <c r="BM105" s="255"/>
    </row>
    <row r="106" spans="1:65" s="469" customFormat="1" ht="12.75" hidden="1" customHeight="1" x14ac:dyDescent="0.25">
      <c r="A106" s="8"/>
      <c r="B106" s="16"/>
      <c r="C106" s="54"/>
      <c r="D106" s="13">
        <v>3900</v>
      </c>
      <c r="E106" s="10">
        <v>5169</v>
      </c>
      <c r="F106" s="13"/>
      <c r="G106" s="69" t="s">
        <v>12</v>
      </c>
      <c r="H106" s="316">
        <v>0</v>
      </c>
      <c r="I106" s="11">
        <v>32</v>
      </c>
      <c r="J106" s="345">
        <v>0</v>
      </c>
      <c r="K106" s="94">
        <f t="shared" si="18"/>
        <v>32</v>
      </c>
      <c r="L106" s="497" t="str">
        <f>CONCATENATE($B$103,D106,E106)</f>
        <v>02570039005169</v>
      </c>
      <c r="M106" s="490" t="e">
        <f>VLOOKUP(L106,data!K:L,2,FALSE)/1000</f>
        <v>#N/A</v>
      </c>
      <c r="N106" s="231"/>
      <c r="O106" s="232"/>
      <c r="P106" s="233"/>
      <c r="AS106" s="254"/>
      <c r="AT106" s="254"/>
      <c r="AU106" s="254"/>
      <c r="AV106" s="254"/>
      <c r="AW106" s="254"/>
      <c r="AX106" s="254"/>
      <c r="AY106" s="254"/>
      <c r="AZ106" s="254"/>
      <c r="BA106" s="254"/>
      <c r="BB106" s="254"/>
      <c r="BC106" s="254"/>
      <c r="BD106" s="254"/>
      <c r="BE106" s="254"/>
      <c r="BF106" s="254"/>
      <c r="BG106" s="254"/>
      <c r="BH106" s="254"/>
      <c r="BI106" s="254"/>
      <c r="BJ106" s="254"/>
      <c r="BK106" s="255"/>
      <c r="BL106" s="255"/>
      <c r="BM106" s="255"/>
    </row>
    <row r="107" spans="1:65" s="349" customFormat="1" ht="12.75" hidden="1" customHeight="1" x14ac:dyDescent="0.25">
      <c r="A107" s="8"/>
      <c r="B107" s="16"/>
      <c r="C107" s="54"/>
      <c r="D107" s="13">
        <v>6172</v>
      </c>
      <c r="E107" s="10">
        <v>5169</v>
      </c>
      <c r="F107" s="13"/>
      <c r="G107" s="69" t="s">
        <v>12</v>
      </c>
      <c r="H107" s="316">
        <v>10</v>
      </c>
      <c r="I107" s="11">
        <v>0</v>
      </c>
      <c r="J107" s="118">
        <v>0</v>
      </c>
      <c r="K107" s="94">
        <f t="shared" si="18"/>
        <v>0</v>
      </c>
      <c r="L107" s="497"/>
      <c r="M107" s="490"/>
      <c r="N107" s="231"/>
      <c r="O107" s="232"/>
      <c r="P107" s="233"/>
      <c r="AS107" s="254"/>
      <c r="AT107" s="254"/>
      <c r="AU107" s="254"/>
      <c r="AV107" s="254"/>
      <c r="AW107" s="254"/>
      <c r="AX107" s="254"/>
      <c r="AY107" s="254"/>
      <c r="AZ107" s="254"/>
      <c r="BA107" s="254"/>
      <c r="BB107" s="254"/>
      <c r="BC107" s="254"/>
      <c r="BD107" s="254"/>
      <c r="BE107" s="254"/>
      <c r="BF107" s="254"/>
      <c r="BG107" s="254"/>
      <c r="BH107" s="254"/>
      <c r="BI107" s="254"/>
      <c r="BJ107" s="254"/>
      <c r="BK107" s="255"/>
      <c r="BL107" s="255"/>
      <c r="BM107" s="255"/>
    </row>
    <row r="108" spans="1:65" s="469" customFormat="1" ht="12.75" hidden="1" customHeight="1" x14ac:dyDescent="0.25">
      <c r="A108" s="8"/>
      <c r="B108" s="16"/>
      <c r="C108" s="54"/>
      <c r="D108" s="13">
        <v>3900</v>
      </c>
      <c r="E108" s="10">
        <v>5175</v>
      </c>
      <c r="F108" s="13"/>
      <c r="G108" s="69" t="s">
        <v>13</v>
      </c>
      <c r="H108" s="316">
        <v>0</v>
      </c>
      <c r="I108" s="11">
        <v>14</v>
      </c>
      <c r="J108" s="118">
        <v>0</v>
      </c>
      <c r="K108" s="94">
        <f t="shared" si="18"/>
        <v>14</v>
      </c>
      <c r="L108" s="497" t="str">
        <f>CONCATENATE($B$103,D108,E108)</f>
        <v>02570039005175</v>
      </c>
      <c r="M108" s="490">
        <f>VLOOKUP(L108,data!K:L,2,FALSE)/1000</f>
        <v>5.7809999999999997</v>
      </c>
      <c r="N108" s="231"/>
      <c r="O108" s="232"/>
      <c r="P108" s="233"/>
      <c r="AS108" s="254"/>
      <c r="AT108" s="254"/>
      <c r="AU108" s="254"/>
      <c r="AV108" s="254"/>
      <c r="AW108" s="254"/>
      <c r="AX108" s="254"/>
      <c r="AY108" s="254"/>
      <c r="AZ108" s="254"/>
      <c r="BA108" s="254"/>
      <c r="BB108" s="254"/>
      <c r="BC108" s="254"/>
      <c r="BD108" s="254"/>
      <c r="BE108" s="254"/>
      <c r="BF108" s="254"/>
      <c r="BG108" s="254"/>
      <c r="BH108" s="254"/>
      <c r="BI108" s="254"/>
      <c r="BJ108" s="254"/>
      <c r="BK108" s="255"/>
      <c r="BL108" s="255"/>
      <c r="BM108" s="255"/>
    </row>
    <row r="109" spans="1:65" s="469" customFormat="1" ht="12.75" hidden="1" customHeight="1" x14ac:dyDescent="0.25">
      <c r="A109" s="8"/>
      <c r="B109" s="16"/>
      <c r="C109" s="54"/>
      <c r="D109" s="13">
        <v>3399</v>
      </c>
      <c r="E109" s="10">
        <v>5175</v>
      </c>
      <c r="F109" s="13"/>
      <c r="G109" s="69" t="s">
        <v>13</v>
      </c>
      <c r="H109" s="316">
        <v>0</v>
      </c>
      <c r="I109" s="11">
        <v>6</v>
      </c>
      <c r="J109" s="118">
        <v>0</v>
      </c>
      <c r="K109" s="94">
        <f t="shared" si="18"/>
        <v>6</v>
      </c>
      <c r="L109" s="497"/>
      <c r="M109" s="490"/>
      <c r="N109" s="231"/>
      <c r="O109" s="232"/>
      <c r="P109" s="233"/>
      <c r="AS109" s="254"/>
      <c r="AT109" s="254"/>
      <c r="AU109" s="254"/>
      <c r="AV109" s="254"/>
      <c r="AW109" s="254"/>
      <c r="AX109" s="254"/>
      <c r="AY109" s="254"/>
      <c r="AZ109" s="254"/>
      <c r="BA109" s="254"/>
      <c r="BB109" s="254"/>
      <c r="BC109" s="254"/>
      <c r="BD109" s="254"/>
      <c r="BE109" s="254"/>
      <c r="BF109" s="254"/>
      <c r="BG109" s="254"/>
      <c r="BH109" s="254"/>
      <c r="BI109" s="254"/>
      <c r="BJ109" s="254"/>
      <c r="BK109" s="255"/>
      <c r="BL109" s="255"/>
      <c r="BM109" s="255"/>
    </row>
    <row r="110" spans="1:65" ht="12.75" hidden="1" customHeight="1" x14ac:dyDescent="0.25">
      <c r="A110" s="4" t="s">
        <v>9</v>
      </c>
      <c r="B110" s="20" t="s">
        <v>66</v>
      </c>
      <c r="C110" s="52" t="s">
        <v>10</v>
      </c>
      <c r="D110" s="12" t="s">
        <v>6</v>
      </c>
      <c r="E110" s="6" t="s">
        <v>6</v>
      </c>
      <c r="F110" s="12" t="s">
        <v>6</v>
      </c>
      <c r="G110" s="84" t="s">
        <v>67</v>
      </c>
      <c r="H110" s="315">
        <f>SUM(H111:H114)</f>
        <v>500</v>
      </c>
      <c r="I110" s="7">
        <f>SUM(I111:I114)</f>
        <v>525</v>
      </c>
      <c r="J110" s="323">
        <f>SUM(J111:J114)</f>
        <v>0</v>
      </c>
      <c r="K110" s="95">
        <f t="shared" si="18"/>
        <v>525</v>
      </c>
      <c r="L110" s="498"/>
      <c r="M110" s="490"/>
      <c r="N110" s="228">
        <f>'025800'!D7/'025800'!D4</f>
        <v>0.45276</v>
      </c>
      <c r="O110" s="229">
        <f>'025800'!D7/1000</f>
        <v>237.69900000000001</v>
      </c>
      <c r="P110" s="233"/>
      <c r="AS110" s="254"/>
      <c r="AT110" s="254"/>
      <c r="AU110" s="254"/>
      <c r="AV110" s="254"/>
      <c r="AW110" s="254"/>
      <c r="AX110" s="254"/>
      <c r="AY110" s="254"/>
      <c r="AZ110" s="254"/>
      <c r="BA110" s="254"/>
      <c r="BB110" s="254"/>
      <c r="BC110" s="254"/>
      <c r="BD110" s="254"/>
      <c r="BE110" s="254"/>
      <c r="BF110" s="254"/>
      <c r="BG110" s="254"/>
      <c r="BH110" s="254"/>
      <c r="BI110" s="254"/>
      <c r="BJ110" s="254"/>
      <c r="BK110" s="255"/>
      <c r="BL110" s="255"/>
      <c r="BM110" s="255"/>
    </row>
    <row r="111" spans="1:65" s="137" customFormat="1" ht="12.75" hidden="1" customHeight="1" x14ac:dyDescent="0.25">
      <c r="A111" s="8"/>
      <c r="B111" s="16"/>
      <c r="C111" s="54"/>
      <c r="D111" s="13">
        <v>3399</v>
      </c>
      <c r="E111" s="10">
        <v>5041</v>
      </c>
      <c r="F111" s="13"/>
      <c r="G111" s="69" t="s">
        <v>1034</v>
      </c>
      <c r="H111" s="316">
        <v>0</v>
      </c>
      <c r="I111" s="11">
        <v>18</v>
      </c>
      <c r="J111" s="345">
        <v>0</v>
      </c>
      <c r="K111" s="305">
        <f t="shared" si="18"/>
        <v>18</v>
      </c>
      <c r="L111" s="497" t="str">
        <f>CONCATENATE($B$110,D111,E111)</f>
        <v>02580033995041</v>
      </c>
      <c r="M111" s="490">
        <f>VLOOKUP(L111,data!K:L,2,FALSE)/1000</f>
        <v>18</v>
      </c>
      <c r="N111" s="228"/>
      <c r="O111" s="229"/>
      <c r="P111" s="230"/>
      <c r="AS111" s="254"/>
      <c r="AT111" s="254"/>
      <c r="AU111" s="254"/>
      <c r="AV111" s="254"/>
      <c r="AW111" s="254"/>
      <c r="AX111" s="254"/>
      <c r="AY111" s="254"/>
      <c r="AZ111" s="254"/>
      <c r="BA111" s="254"/>
      <c r="BB111" s="254"/>
      <c r="BC111" s="254"/>
      <c r="BD111" s="254"/>
      <c r="BE111" s="254"/>
      <c r="BF111" s="254"/>
      <c r="BG111" s="254"/>
      <c r="BH111" s="254"/>
      <c r="BI111" s="254"/>
      <c r="BJ111" s="254"/>
      <c r="BK111" s="258"/>
      <c r="BL111" s="258"/>
      <c r="BM111" s="258"/>
    </row>
    <row r="112" spans="1:65" s="137" customFormat="1" ht="12.75" hidden="1" customHeight="1" x14ac:dyDescent="0.25">
      <c r="A112" s="8"/>
      <c r="B112" s="16"/>
      <c r="C112" s="54"/>
      <c r="D112" s="13">
        <v>3399</v>
      </c>
      <c r="E112" s="10">
        <v>5139</v>
      </c>
      <c r="F112" s="13"/>
      <c r="G112" s="69" t="s">
        <v>11</v>
      </c>
      <c r="H112" s="316">
        <v>0</v>
      </c>
      <c r="I112" s="11">
        <f>182+25</f>
        <v>207</v>
      </c>
      <c r="J112" s="118">
        <v>0</v>
      </c>
      <c r="K112" s="305">
        <f t="shared" si="18"/>
        <v>207</v>
      </c>
      <c r="L112" s="497" t="str">
        <f t="shared" ref="L112:L113" si="19">CONCATENATE($B$110,D112,E112)</f>
        <v>02580033995139</v>
      </c>
      <c r="M112" s="490">
        <f>VLOOKUP(L112,data!K:L,2,FALSE)/1000</f>
        <v>5.5179999999999998</v>
      </c>
      <c r="N112" s="228"/>
      <c r="O112" s="229"/>
      <c r="P112" s="230"/>
      <c r="AS112" s="254"/>
      <c r="AT112" s="254"/>
      <c r="AU112" s="254"/>
      <c r="AV112" s="254"/>
      <c r="AW112" s="254"/>
      <c r="AX112" s="254"/>
      <c r="AY112" s="254"/>
      <c r="AZ112" s="254"/>
      <c r="BA112" s="254"/>
      <c r="BB112" s="254"/>
      <c r="BC112" s="254"/>
      <c r="BD112" s="254"/>
      <c r="BE112" s="254"/>
      <c r="BF112" s="254"/>
      <c r="BG112" s="254"/>
      <c r="BH112" s="254"/>
      <c r="BI112" s="254"/>
      <c r="BJ112" s="254"/>
      <c r="BK112" s="258"/>
      <c r="BL112" s="258"/>
      <c r="BM112" s="258"/>
    </row>
    <row r="113" spans="1:65" s="137" customFormat="1" ht="12.75" hidden="1" customHeight="1" x14ac:dyDescent="0.25">
      <c r="A113" s="8"/>
      <c r="B113" s="16"/>
      <c r="C113" s="54"/>
      <c r="D113" s="13">
        <v>3399</v>
      </c>
      <c r="E113" s="10">
        <v>5169</v>
      </c>
      <c r="F113" s="13"/>
      <c r="G113" s="69" t="s">
        <v>12</v>
      </c>
      <c r="H113" s="316">
        <v>0</v>
      </c>
      <c r="I113" s="11">
        <v>300</v>
      </c>
      <c r="J113" s="118">
        <v>0</v>
      </c>
      <c r="K113" s="305">
        <f t="shared" si="18"/>
        <v>300</v>
      </c>
      <c r="L113" s="497" t="str">
        <f t="shared" si="19"/>
        <v>02580033995169</v>
      </c>
      <c r="M113" s="490">
        <f>VLOOKUP(L113,data!K:L,2,FALSE)/1000</f>
        <v>135.87613000000002</v>
      </c>
      <c r="N113" s="228"/>
      <c r="O113" s="229"/>
      <c r="P113" s="230"/>
      <c r="AS113" s="254"/>
      <c r="AT113" s="254"/>
      <c r="AU113" s="254"/>
      <c r="AV113" s="254"/>
      <c r="AW113" s="254"/>
      <c r="AX113" s="254"/>
      <c r="AY113" s="254"/>
      <c r="AZ113" s="254"/>
      <c r="BA113" s="254"/>
      <c r="BB113" s="254"/>
      <c r="BC113" s="254"/>
      <c r="BD113" s="254"/>
      <c r="BE113" s="254"/>
      <c r="BF113" s="254"/>
      <c r="BG113" s="254"/>
      <c r="BH113" s="254"/>
      <c r="BI113" s="254"/>
      <c r="BJ113" s="254"/>
      <c r="BK113" s="258"/>
      <c r="BL113" s="258"/>
      <c r="BM113" s="258"/>
    </row>
    <row r="114" spans="1:65" ht="12.75" hidden="1" customHeight="1" x14ac:dyDescent="0.25">
      <c r="A114" s="8"/>
      <c r="B114" s="16"/>
      <c r="C114" s="54"/>
      <c r="D114" s="13">
        <v>6172</v>
      </c>
      <c r="E114" s="10">
        <v>5169</v>
      </c>
      <c r="F114" s="13"/>
      <c r="G114" s="69" t="s">
        <v>12</v>
      </c>
      <c r="H114" s="316">
        <v>500</v>
      </c>
      <c r="I114" s="11">
        <v>0</v>
      </c>
      <c r="J114" s="118">
        <v>0</v>
      </c>
      <c r="K114" s="94">
        <f t="shared" si="18"/>
        <v>0</v>
      </c>
      <c r="L114" s="497"/>
      <c r="M114" s="490"/>
      <c r="N114" s="231"/>
      <c r="O114" s="232"/>
      <c r="P114" s="233"/>
      <c r="AS114" s="254"/>
      <c r="AT114" s="254"/>
      <c r="AU114" s="254"/>
      <c r="AV114" s="254"/>
      <c r="AW114" s="254"/>
      <c r="AX114" s="254"/>
      <c r="AY114" s="254"/>
      <c r="AZ114" s="254"/>
      <c r="BA114" s="254"/>
      <c r="BB114" s="254"/>
      <c r="BC114" s="254"/>
      <c r="BD114" s="254"/>
      <c r="BE114" s="254"/>
      <c r="BF114" s="254"/>
      <c r="BG114" s="254"/>
      <c r="BH114" s="254"/>
      <c r="BI114" s="254"/>
      <c r="BJ114" s="254"/>
      <c r="BK114" s="255"/>
      <c r="BL114" s="255"/>
      <c r="BM114" s="255"/>
    </row>
    <row r="115" spans="1:65" s="434" customFormat="1" ht="12.75" hidden="1" customHeight="1" x14ac:dyDescent="0.25">
      <c r="A115" s="4" t="s">
        <v>9</v>
      </c>
      <c r="B115" s="20" t="s">
        <v>637</v>
      </c>
      <c r="C115" s="52" t="s">
        <v>10</v>
      </c>
      <c r="D115" s="12" t="s">
        <v>6</v>
      </c>
      <c r="E115" s="6" t="s">
        <v>6</v>
      </c>
      <c r="F115" s="12" t="s">
        <v>6</v>
      </c>
      <c r="G115" s="84" t="s">
        <v>638</v>
      </c>
      <c r="H115" s="315">
        <f>SUM(H116)</f>
        <v>100</v>
      </c>
      <c r="I115" s="7">
        <f>SUM(I116)</f>
        <v>100</v>
      </c>
      <c r="J115" s="117">
        <f>SUM(J116)</f>
        <v>0</v>
      </c>
      <c r="K115" s="95">
        <f t="shared" ref="K115:K116" si="20">I115+J115</f>
        <v>100</v>
      </c>
      <c r="L115" s="498"/>
      <c r="M115" s="490"/>
      <c r="N115" s="228">
        <f>'025900'!D7/'025900'!D4</f>
        <v>0</v>
      </c>
      <c r="O115" s="229">
        <f>'025900'!D7/1000</f>
        <v>0</v>
      </c>
      <c r="P115" s="233"/>
      <c r="AS115" s="254"/>
      <c r="AT115" s="254"/>
      <c r="AU115" s="254"/>
      <c r="AV115" s="254"/>
      <c r="AW115" s="254"/>
      <c r="AX115" s="254"/>
      <c r="AY115" s="254"/>
      <c r="AZ115" s="254"/>
      <c r="BA115" s="254"/>
      <c r="BB115" s="254"/>
      <c r="BC115" s="254"/>
      <c r="BD115" s="254"/>
      <c r="BE115" s="254"/>
      <c r="BF115" s="254"/>
      <c r="BG115" s="254"/>
      <c r="BH115" s="254"/>
      <c r="BI115" s="254"/>
      <c r="BJ115" s="254"/>
      <c r="BK115" s="255"/>
      <c r="BL115" s="255"/>
      <c r="BM115" s="255"/>
    </row>
    <row r="116" spans="1:65" s="434" customFormat="1" ht="12.75" hidden="1" customHeight="1" x14ac:dyDescent="0.25">
      <c r="A116" s="8"/>
      <c r="B116" s="16"/>
      <c r="C116" s="54"/>
      <c r="D116" s="13">
        <v>6172</v>
      </c>
      <c r="E116" s="10">
        <v>5169</v>
      </c>
      <c r="F116" s="13"/>
      <c r="G116" s="69" t="s">
        <v>12</v>
      </c>
      <c r="H116" s="316">
        <v>100</v>
      </c>
      <c r="I116" s="11">
        <v>100</v>
      </c>
      <c r="J116" s="118">
        <v>0</v>
      </c>
      <c r="K116" s="94">
        <f t="shared" si="20"/>
        <v>100</v>
      </c>
      <c r="L116" s="497" t="str">
        <f>CONCATENATE($B$115,D116,E116)</f>
        <v>02590061725169</v>
      </c>
      <c r="M116" s="490" t="e">
        <f>VLOOKUP(L116,data!K:L,2,FALSE)/1000</f>
        <v>#N/A</v>
      </c>
      <c r="N116" s="231"/>
      <c r="O116" s="232"/>
      <c r="P116" s="233"/>
      <c r="AS116" s="254"/>
      <c r="AT116" s="254"/>
      <c r="AU116" s="254"/>
      <c r="AV116" s="254"/>
      <c r="AW116" s="254"/>
      <c r="AX116" s="254"/>
      <c r="AY116" s="254"/>
      <c r="AZ116" s="254"/>
      <c r="BA116" s="254"/>
      <c r="BB116" s="254"/>
      <c r="BC116" s="254"/>
      <c r="BD116" s="254"/>
      <c r="BE116" s="254"/>
      <c r="BF116" s="254"/>
      <c r="BG116" s="254"/>
      <c r="BH116" s="254"/>
      <c r="BI116" s="254"/>
      <c r="BJ116" s="254"/>
      <c r="BK116" s="255"/>
      <c r="BL116" s="255"/>
      <c r="BM116" s="255"/>
    </row>
    <row r="117" spans="1:65" s="134" customFormat="1" ht="12.75" hidden="1" customHeight="1" x14ac:dyDescent="0.25">
      <c r="A117" s="4" t="s">
        <v>9</v>
      </c>
      <c r="B117" s="20" t="s">
        <v>530</v>
      </c>
      <c r="C117" s="52" t="s">
        <v>10</v>
      </c>
      <c r="D117" s="12" t="s">
        <v>6</v>
      </c>
      <c r="E117" s="6" t="s">
        <v>6</v>
      </c>
      <c r="F117" s="12" t="s">
        <v>6</v>
      </c>
      <c r="G117" s="84" t="s">
        <v>623</v>
      </c>
      <c r="H117" s="315">
        <f>SUM(H118:H120)</f>
        <v>400</v>
      </c>
      <c r="I117" s="7">
        <f>SUM(I118:I120)</f>
        <v>400</v>
      </c>
      <c r="J117" s="323">
        <f>SUM(J118:J120)</f>
        <v>0</v>
      </c>
      <c r="K117" s="95">
        <f t="shared" si="18"/>
        <v>400</v>
      </c>
      <c r="L117" s="497"/>
      <c r="M117" s="490"/>
      <c r="N117" s="228">
        <f>'026100'!D7/'026100'!D4</f>
        <v>0.97953999999999997</v>
      </c>
      <c r="O117" s="229">
        <f>'026100'!D7/1000</f>
        <v>391.81599999999997</v>
      </c>
      <c r="P117" s="234"/>
      <c r="AS117" s="251"/>
      <c r="AT117" s="251"/>
      <c r="AU117" s="251"/>
      <c r="AV117" s="251"/>
      <c r="AW117" s="251"/>
      <c r="AX117" s="251"/>
      <c r="AY117" s="251"/>
      <c r="AZ117" s="251"/>
      <c r="BA117" s="251"/>
      <c r="BB117" s="251"/>
      <c r="BC117" s="251"/>
      <c r="BD117" s="251"/>
      <c r="BE117" s="251"/>
      <c r="BF117" s="251"/>
      <c r="BG117" s="251"/>
      <c r="BH117" s="251"/>
      <c r="BI117" s="251"/>
      <c r="BJ117" s="251"/>
      <c r="BK117" s="253"/>
      <c r="BL117" s="253"/>
      <c r="BM117" s="253"/>
    </row>
    <row r="118" spans="1:65" s="137" customFormat="1" ht="12.75" hidden="1" customHeight="1" x14ac:dyDescent="0.25">
      <c r="A118" s="8"/>
      <c r="B118" s="16"/>
      <c r="C118" s="54"/>
      <c r="D118" s="13">
        <v>3399</v>
      </c>
      <c r="E118" s="10">
        <v>5041</v>
      </c>
      <c r="F118" s="13"/>
      <c r="G118" s="69" t="s">
        <v>1034</v>
      </c>
      <c r="H118" s="316">
        <v>0</v>
      </c>
      <c r="I118" s="11">
        <v>190.5</v>
      </c>
      <c r="J118" s="345">
        <v>0</v>
      </c>
      <c r="K118" s="94">
        <f t="shared" si="18"/>
        <v>190.5</v>
      </c>
      <c r="L118" s="497" t="str">
        <f>CONCATENATE($B$117,D118,E118)</f>
        <v>02610033995041</v>
      </c>
      <c r="M118" s="490">
        <f>VLOOKUP(L118,data!K:L,2,FALSE)/1000</f>
        <v>190.2</v>
      </c>
      <c r="N118" s="228"/>
      <c r="O118" s="229"/>
      <c r="P118" s="230"/>
      <c r="AS118" s="254"/>
      <c r="AT118" s="254"/>
      <c r="AU118" s="254"/>
      <c r="AV118" s="254"/>
      <c r="AW118" s="254"/>
      <c r="AX118" s="254"/>
      <c r="AY118" s="254"/>
      <c r="AZ118" s="254"/>
      <c r="BA118" s="254"/>
      <c r="BB118" s="254"/>
      <c r="BC118" s="254"/>
      <c r="BD118" s="254"/>
      <c r="BE118" s="254"/>
      <c r="BF118" s="254"/>
      <c r="BG118" s="254"/>
      <c r="BH118" s="254"/>
      <c r="BI118" s="254"/>
      <c r="BJ118" s="254"/>
      <c r="BK118" s="258"/>
      <c r="BL118" s="258"/>
      <c r="BM118" s="258"/>
    </row>
    <row r="119" spans="1:65" s="425" customFormat="1" ht="12.75" hidden="1" customHeight="1" x14ac:dyDescent="0.25">
      <c r="A119" s="8"/>
      <c r="B119" s="16"/>
      <c r="C119" s="54"/>
      <c r="D119" s="13">
        <v>3399</v>
      </c>
      <c r="E119" s="10">
        <v>5139</v>
      </c>
      <c r="F119" s="13"/>
      <c r="G119" s="69" t="s">
        <v>11</v>
      </c>
      <c r="H119" s="316">
        <v>50</v>
      </c>
      <c r="I119" s="11">
        <v>40</v>
      </c>
      <c r="J119" s="118">
        <v>0</v>
      </c>
      <c r="K119" s="94">
        <f t="shared" si="18"/>
        <v>40</v>
      </c>
      <c r="L119" s="497" t="str">
        <f t="shared" ref="L119:L120" si="21">CONCATENATE($B$117,D119,E119)</f>
        <v>02610033995139</v>
      </c>
      <c r="M119" s="490">
        <f>VLOOKUP(L119,data!K:L,2,FALSE)/1000</f>
        <v>37.814500000000002</v>
      </c>
      <c r="N119" s="231"/>
      <c r="O119" s="232"/>
      <c r="P119" s="233"/>
      <c r="AS119" s="254"/>
      <c r="AT119" s="254" t="s">
        <v>646</v>
      </c>
      <c r="AU119" s="254"/>
      <c r="AV119" s="254"/>
      <c r="AW119" s="254"/>
      <c r="AX119" s="254"/>
      <c r="AY119" s="254" t="s">
        <v>578</v>
      </c>
      <c r="AZ119" s="254" t="s">
        <v>579</v>
      </c>
      <c r="BA119" s="254"/>
      <c r="BB119" s="254"/>
      <c r="BC119" s="254"/>
      <c r="BD119" s="254"/>
      <c r="BE119" s="254"/>
      <c r="BF119" s="254"/>
      <c r="BG119" s="254"/>
      <c r="BH119" s="254"/>
      <c r="BI119" s="254"/>
      <c r="BJ119" s="254"/>
      <c r="BK119" s="255"/>
      <c r="BL119" s="255"/>
      <c r="BM119" s="255"/>
    </row>
    <row r="120" spans="1:65" s="425" customFormat="1" ht="12.75" hidden="1" customHeight="1" x14ac:dyDescent="0.25">
      <c r="A120" s="8"/>
      <c r="B120" s="16"/>
      <c r="C120" s="54"/>
      <c r="D120" s="13">
        <v>3399</v>
      </c>
      <c r="E120" s="10">
        <v>5169</v>
      </c>
      <c r="F120" s="13"/>
      <c r="G120" s="69" t="s">
        <v>12</v>
      </c>
      <c r="H120" s="316">
        <v>350</v>
      </c>
      <c r="I120" s="11">
        <v>169.5</v>
      </c>
      <c r="J120" s="345">
        <v>0</v>
      </c>
      <c r="K120" s="94">
        <f t="shared" si="18"/>
        <v>169.5</v>
      </c>
      <c r="L120" s="497" t="str">
        <f t="shared" si="21"/>
        <v>02610033995169</v>
      </c>
      <c r="M120" s="490">
        <f>VLOOKUP(L120,data!K:L,2,FALSE)/1000</f>
        <v>136.84299999999999</v>
      </c>
      <c r="N120" s="231"/>
      <c r="O120" s="232"/>
      <c r="P120" s="233"/>
      <c r="AS120" s="254"/>
      <c r="AT120" s="254" t="s">
        <v>647</v>
      </c>
      <c r="AU120" s="254"/>
      <c r="AV120" s="254"/>
      <c r="AW120" s="254"/>
      <c r="AX120" s="254"/>
      <c r="AY120" s="254" t="s">
        <v>577</v>
      </c>
      <c r="AZ120" s="254" t="s">
        <v>577</v>
      </c>
      <c r="BA120" s="254"/>
      <c r="BB120" s="254"/>
      <c r="BC120" s="254"/>
      <c r="BD120" s="254"/>
      <c r="BE120" s="254"/>
      <c r="BF120" s="254"/>
      <c r="BG120" s="254"/>
      <c r="BH120" s="254"/>
      <c r="BI120" s="254"/>
      <c r="BJ120" s="254"/>
      <c r="BK120" s="255"/>
      <c r="BL120" s="255"/>
      <c r="BM120" s="255"/>
    </row>
    <row r="121" spans="1:65" s="124" customFormat="1" ht="12.75" hidden="1" customHeight="1" x14ac:dyDescent="0.25">
      <c r="A121" s="4" t="s">
        <v>9</v>
      </c>
      <c r="B121" s="20" t="s">
        <v>68</v>
      </c>
      <c r="C121" s="52" t="s">
        <v>10</v>
      </c>
      <c r="D121" s="12" t="s">
        <v>6</v>
      </c>
      <c r="E121" s="6" t="s">
        <v>6</v>
      </c>
      <c r="F121" s="12" t="s">
        <v>6</v>
      </c>
      <c r="G121" s="84" t="s">
        <v>377</v>
      </c>
      <c r="H121" s="315">
        <f>SUM(H122:H124)</f>
        <v>400</v>
      </c>
      <c r="I121" s="7">
        <f>SUM(I122:I124)</f>
        <v>600</v>
      </c>
      <c r="J121" s="323">
        <f>SUM(J122:J124)</f>
        <v>0</v>
      </c>
      <c r="K121" s="95">
        <f t="shared" si="18"/>
        <v>600</v>
      </c>
      <c r="L121" s="498"/>
      <c r="M121" s="490"/>
      <c r="N121" s="228">
        <f>'026200'!D7/'026200'!D4</f>
        <v>0.9667041666666667</v>
      </c>
      <c r="O121" s="229">
        <f>'026200'!D7/1000</f>
        <v>580.02250000000004</v>
      </c>
      <c r="P121" s="233"/>
      <c r="AS121" s="256"/>
      <c r="AT121" s="256"/>
      <c r="AU121" s="256"/>
      <c r="AV121" s="256"/>
      <c r="AW121" s="256"/>
      <c r="AX121" s="256"/>
      <c r="AY121" s="256"/>
      <c r="AZ121" s="256"/>
      <c r="BA121" s="256"/>
      <c r="BB121" s="256"/>
      <c r="BC121" s="256"/>
      <c r="BD121" s="256"/>
      <c r="BE121" s="256"/>
      <c r="BF121" s="256"/>
      <c r="BG121" s="256"/>
      <c r="BH121" s="256"/>
      <c r="BI121" s="256"/>
      <c r="BJ121" s="256"/>
      <c r="BK121" s="257"/>
      <c r="BL121" s="257"/>
      <c r="BM121" s="257"/>
    </row>
    <row r="122" spans="1:65" s="146" customFormat="1" ht="12.75" hidden="1" customHeight="1" x14ac:dyDescent="0.25">
      <c r="A122" s="8"/>
      <c r="B122" s="16"/>
      <c r="C122" s="54"/>
      <c r="D122" s="13">
        <v>3399</v>
      </c>
      <c r="E122" s="10">
        <v>5139</v>
      </c>
      <c r="F122" s="13"/>
      <c r="G122" s="69" t="s">
        <v>11</v>
      </c>
      <c r="H122" s="316">
        <v>50</v>
      </c>
      <c r="I122" s="11">
        <v>30</v>
      </c>
      <c r="J122" s="118">
        <v>0</v>
      </c>
      <c r="K122" s="94">
        <f t="shared" si="18"/>
        <v>30</v>
      </c>
      <c r="L122" s="497" t="str">
        <f>CONCATENATE($B$121,D122,E122)</f>
        <v>02620033995139</v>
      </c>
      <c r="M122" s="490">
        <f>VLOOKUP(L122,data!K:L,2,FALSE)/1000</f>
        <v>9.1925000000000008</v>
      </c>
      <c r="N122" s="231"/>
      <c r="O122" s="235"/>
      <c r="P122" s="230"/>
      <c r="AS122" s="256"/>
      <c r="AT122" s="256" t="s">
        <v>648</v>
      </c>
      <c r="AU122" s="256"/>
      <c r="AV122" s="256"/>
      <c r="AW122" s="256"/>
      <c r="AX122" s="256"/>
      <c r="AY122" s="256"/>
      <c r="AZ122" s="256"/>
      <c r="BA122" s="256"/>
      <c r="BB122" s="256"/>
      <c r="BC122" s="256"/>
      <c r="BD122" s="256"/>
      <c r="BE122" s="256"/>
      <c r="BF122" s="256"/>
      <c r="BG122" s="256"/>
      <c r="BH122" s="256"/>
      <c r="BI122" s="256"/>
      <c r="BJ122" s="256"/>
      <c r="BK122" s="259"/>
      <c r="BL122" s="259"/>
      <c r="BM122" s="259"/>
    </row>
    <row r="123" spans="1:65" s="146" customFormat="1" ht="12.75" hidden="1" customHeight="1" x14ac:dyDescent="0.25">
      <c r="A123" s="8"/>
      <c r="B123" s="16"/>
      <c r="C123" s="54"/>
      <c r="D123" s="13">
        <v>3399</v>
      </c>
      <c r="E123" s="10">
        <v>5164</v>
      </c>
      <c r="F123" s="13"/>
      <c r="G123" s="69" t="s">
        <v>15</v>
      </c>
      <c r="H123" s="316">
        <v>10</v>
      </c>
      <c r="I123" s="11">
        <v>10</v>
      </c>
      <c r="J123" s="118">
        <v>0</v>
      </c>
      <c r="K123" s="94">
        <f t="shared" si="18"/>
        <v>10</v>
      </c>
      <c r="L123" s="497" t="str">
        <f t="shared" ref="L123:L124" si="22">CONCATENATE($B$121,D123,E123)</f>
        <v>02620033995164</v>
      </c>
      <c r="M123" s="490">
        <f>VLOOKUP(L123,data!K:L,2,FALSE)/1000</f>
        <v>10</v>
      </c>
      <c r="N123" s="231"/>
      <c r="O123" s="235"/>
      <c r="P123" s="230"/>
      <c r="AS123" s="256"/>
      <c r="AT123" s="256" t="s">
        <v>649</v>
      </c>
      <c r="AU123" s="256"/>
      <c r="AV123" s="256"/>
      <c r="AW123" s="256"/>
      <c r="AX123" s="256"/>
      <c r="AY123" s="256"/>
      <c r="AZ123" s="256"/>
      <c r="BA123" s="256"/>
      <c r="BB123" s="256"/>
      <c r="BC123" s="256"/>
      <c r="BD123" s="256"/>
      <c r="BE123" s="256"/>
      <c r="BF123" s="256"/>
      <c r="BG123" s="256"/>
      <c r="BH123" s="256"/>
      <c r="BI123" s="256"/>
      <c r="BJ123" s="256"/>
      <c r="BK123" s="259"/>
      <c r="BL123" s="259"/>
      <c r="BM123" s="259"/>
    </row>
    <row r="124" spans="1:65" s="124" customFormat="1" ht="12" hidden="1" customHeight="1" x14ac:dyDescent="0.25">
      <c r="A124" s="8"/>
      <c r="B124" s="16"/>
      <c r="C124" s="54"/>
      <c r="D124" s="13">
        <v>3399</v>
      </c>
      <c r="E124" s="10">
        <v>5169</v>
      </c>
      <c r="F124" s="13"/>
      <c r="G124" s="69" t="s">
        <v>12</v>
      </c>
      <c r="H124" s="316">
        <v>340</v>
      </c>
      <c r="I124" s="11">
        <v>560</v>
      </c>
      <c r="J124" s="118">
        <v>0</v>
      </c>
      <c r="K124" s="94">
        <f t="shared" si="18"/>
        <v>560</v>
      </c>
      <c r="L124" s="497" t="str">
        <f t="shared" si="22"/>
        <v>02620033995169</v>
      </c>
      <c r="M124" s="490">
        <f>VLOOKUP(L124,data!K:L,2,FALSE)/1000</f>
        <v>548.86099999999999</v>
      </c>
      <c r="N124" s="231"/>
      <c r="O124" s="232"/>
      <c r="P124" s="233"/>
      <c r="AS124" s="256"/>
      <c r="AT124" s="256" t="s">
        <v>650</v>
      </c>
      <c r="AU124" s="256"/>
      <c r="AV124" s="256"/>
      <c r="AW124" s="256"/>
      <c r="AX124" s="256" t="s">
        <v>645</v>
      </c>
      <c r="AY124" s="256" t="s">
        <v>645</v>
      </c>
      <c r="AZ124" s="256"/>
      <c r="BA124" s="256"/>
      <c r="BB124" s="256"/>
      <c r="BC124" s="256"/>
      <c r="BD124" s="256"/>
      <c r="BE124" s="256"/>
      <c r="BF124" s="256"/>
      <c r="BG124" s="256"/>
      <c r="BH124" s="256"/>
      <c r="BI124" s="256"/>
      <c r="BJ124" s="256"/>
      <c r="BK124" s="257"/>
      <c r="BL124" s="257"/>
      <c r="BM124" s="257"/>
    </row>
    <row r="125" spans="1:65" s="124" customFormat="1" ht="12" hidden="1" customHeight="1" x14ac:dyDescent="0.25">
      <c r="A125" s="4" t="s">
        <v>9</v>
      </c>
      <c r="B125" s="20" t="s">
        <v>69</v>
      </c>
      <c r="C125" s="52" t="s">
        <v>10</v>
      </c>
      <c r="D125" s="12" t="s">
        <v>6</v>
      </c>
      <c r="E125" s="6" t="s">
        <v>6</v>
      </c>
      <c r="F125" s="24" t="s">
        <v>6</v>
      </c>
      <c r="G125" s="87" t="s">
        <v>70</v>
      </c>
      <c r="H125" s="315">
        <f>SUM(H126)</f>
        <v>50</v>
      </c>
      <c r="I125" s="7">
        <f>SUM(I126)</f>
        <v>50</v>
      </c>
      <c r="J125" s="117">
        <f>SUM(J126)</f>
        <v>0</v>
      </c>
      <c r="K125" s="95">
        <f t="shared" si="18"/>
        <v>50</v>
      </c>
      <c r="L125" s="498"/>
      <c r="M125" s="490"/>
      <c r="N125" s="228">
        <f>'026500'!D7/'026500'!D4</f>
        <v>0.67</v>
      </c>
      <c r="O125" s="229">
        <f>'026500'!D7/1000</f>
        <v>33.5</v>
      </c>
      <c r="P125" s="233"/>
      <c r="AS125" s="256"/>
      <c r="AT125" s="256"/>
      <c r="AU125" s="256"/>
      <c r="AV125" s="256"/>
      <c r="AW125" s="256"/>
      <c r="AX125" s="256"/>
      <c r="AY125" s="256"/>
      <c r="AZ125" s="256"/>
      <c r="BA125" s="256"/>
      <c r="BB125" s="256"/>
      <c r="BC125" s="256"/>
      <c r="BD125" s="256"/>
      <c r="BE125" s="256"/>
      <c r="BF125" s="256"/>
      <c r="BG125" s="256"/>
      <c r="BH125" s="256"/>
      <c r="BI125" s="256"/>
      <c r="BJ125" s="256"/>
      <c r="BK125" s="257"/>
      <c r="BL125" s="257"/>
      <c r="BM125" s="257"/>
    </row>
    <row r="126" spans="1:65" s="124" customFormat="1" ht="12" hidden="1" customHeight="1" x14ac:dyDescent="0.25">
      <c r="A126" s="8"/>
      <c r="B126" s="16"/>
      <c r="C126" s="54"/>
      <c r="D126" s="13">
        <v>6172</v>
      </c>
      <c r="E126" s="10">
        <v>5139</v>
      </c>
      <c r="F126" s="13"/>
      <c r="G126" s="69" t="s">
        <v>11</v>
      </c>
      <c r="H126" s="316">
        <v>50</v>
      </c>
      <c r="I126" s="11">
        <v>50</v>
      </c>
      <c r="J126" s="118">
        <v>0</v>
      </c>
      <c r="K126" s="94">
        <f t="shared" si="18"/>
        <v>50</v>
      </c>
      <c r="L126" s="497" t="str">
        <f>CONCATENATE($B$125,D126,E126)</f>
        <v>02650061725139</v>
      </c>
      <c r="M126" s="490">
        <f>VLOOKUP(L126,data!K:L,2,FALSE)/1000</f>
        <v>33.5</v>
      </c>
      <c r="N126" s="231"/>
      <c r="O126" s="232"/>
      <c r="P126" s="233"/>
      <c r="AS126" s="256"/>
      <c r="AT126" s="256"/>
      <c r="AU126" s="256"/>
      <c r="AV126" s="256"/>
      <c r="AW126" s="256"/>
      <c r="AX126" s="256"/>
      <c r="AY126" s="256"/>
      <c r="AZ126" s="256"/>
      <c r="BA126" s="256"/>
      <c r="BB126" s="256"/>
      <c r="BC126" s="256"/>
      <c r="BD126" s="256"/>
      <c r="BE126" s="256"/>
      <c r="BF126" s="256"/>
      <c r="BG126" s="256"/>
      <c r="BH126" s="256"/>
      <c r="BI126" s="256"/>
      <c r="BJ126" s="256"/>
      <c r="BK126" s="257"/>
      <c r="BL126" s="257"/>
      <c r="BM126" s="257"/>
    </row>
    <row r="127" spans="1:65" s="124" customFormat="1" ht="12.75" hidden="1" customHeight="1" x14ac:dyDescent="0.25">
      <c r="A127" s="4" t="s">
        <v>9</v>
      </c>
      <c r="B127" s="20" t="s">
        <v>368</v>
      </c>
      <c r="C127" s="52" t="s">
        <v>10</v>
      </c>
      <c r="D127" s="12" t="s">
        <v>6</v>
      </c>
      <c r="E127" s="6" t="s">
        <v>6</v>
      </c>
      <c r="F127" s="12" t="s">
        <v>6</v>
      </c>
      <c r="G127" s="84" t="s">
        <v>1439</v>
      </c>
      <c r="H127" s="315">
        <f>SUM(H128:H130)</f>
        <v>100</v>
      </c>
      <c r="I127" s="7">
        <f>SUM(I128:I130)</f>
        <v>100</v>
      </c>
      <c r="J127" s="323">
        <f>SUM(J128:J130)</f>
        <v>0</v>
      </c>
      <c r="K127" s="95">
        <f t="shared" ref="K127:K130" si="23">I127+J127</f>
        <v>100</v>
      </c>
      <c r="L127" s="498"/>
      <c r="M127" s="490"/>
      <c r="N127" s="228">
        <f>'026600'!D7/'026600'!D4</f>
        <v>0.87085999999999997</v>
      </c>
      <c r="O127" s="229">
        <f>'026600'!D7/1000</f>
        <v>87.085999999999999</v>
      </c>
      <c r="P127" s="233"/>
      <c r="AS127" s="256"/>
      <c r="AT127" s="256"/>
      <c r="AU127" s="256" t="s">
        <v>1440</v>
      </c>
      <c r="AV127" s="256"/>
      <c r="AW127" s="256" t="s">
        <v>378</v>
      </c>
      <c r="AX127" s="256"/>
      <c r="AY127" s="256"/>
      <c r="AZ127" s="256"/>
      <c r="BA127" s="256"/>
      <c r="BB127" s="256"/>
      <c r="BC127" s="256"/>
      <c r="BD127" s="256"/>
      <c r="BE127" s="256"/>
      <c r="BF127" s="256"/>
      <c r="BG127" s="256"/>
      <c r="BH127" s="256"/>
      <c r="BI127" s="256"/>
      <c r="BJ127" s="256"/>
      <c r="BK127" s="257"/>
      <c r="BL127" s="257"/>
      <c r="BM127" s="257"/>
    </row>
    <row r="128" spans="1:65" s="146" customFormat="1" ht="12.75" hidden="1" customHeight="1" x14ac:dyDescent="0.25">
      <c r="A128" s="8"/>
      <c r="B128" s="16"/>
      <c r="C128" s="54"/>
      <c r="D128" s="13">
        <v>3399</v>
      </c>
      <c r="E128" s="10">
        <v>5139</v>
      </c>
      <c r="F128" s="13"/>
      <c r="G128" s="69" t="s">
        <v>11</v>
      </c>
      <c r="H128" s="316">
        <v>20</v>
      </c>
      <c r="I128" s="11">
        <v>5</v>
      </c>
      <c r="J128" s="118">
        <v>0</v>
      </c>
      <c r="K128" s="94">
        <f t="shared" si="23"/>
        <v>5</v>
      </c>
      <c r="L128" s="497" t="str">
        <f>CONCATENATE($B$127,D128,E128)</f>
        <v>02660033995139</v>
      </c>
      <c r="M128" s="490" t="e">
        <f>VLOOKUP(L128,data!K:L,2,FALSE)/1000</f>
        <v>#N/A</v>
      </c>
      <c r="N128" s="231"/>
      <c r="O128" s="235"/>
      <c r="P128" s="230"/>
      <c r="AS128" s="256"/>
      <c r="AT128" s="256" t="s">
        <v>651</v>
      </c>
      <c r="AU128" s="256"/>
      <c r="AV128" s="256"/>
      <c r="AW128" s="256"/>
      <c r="AX128" s="256"/>
      <c r="AY128" s="256"/>
      <c r="AZ128" s="256"/>
      <c r="BA128" s="256"/>
      <c r="BB128" s="256"/>
      <c r="BC128" s="256"/>
      <c r="BD128" s="256"/>
      <c r="BE128" s="256"/>
      <c r="BF128" s="256"/>
      <c r="BG128" s="256"/>
      <c r="BH128" s="256"/>
      <c r="BI128" s="256"/>
      <c r="BJ128" s="256"/>
      <c r="BK128" s="259"/>
      <c r="BL128" s="259"/>
      <c r="BM128" s="259"/>
    </row>
    <row r="129" spans="1:65" s="146" customFormat="1" ht="12.75" hidden="1" customHeight="1" x14ac:dyDescent="0.25">
      <c r="A129" s="8"/>
      <c r="B129" s="16"/>
      <c r="C129" s="54"/>
      <c r="D129" s="13">
        <v>3399</v>
      </c>
      <c r="E129" s="10">
        <v>5164</v>
      </c>
      <c r="F129" s="13"/>
      <c r="G129" s="69" t="s">
        <v>15</v>
      </c>
      <c r="H129" s="316">
        <v>5</v>
      </c>
      <c r="I129" s="11">
        <v>5</v>
      </c>
      <c r="J129" s="118">
        <v>0</v>
      </c>
      <c r="K129" s="94">
        <f t="shared" si="23"/>
        <v>5</v>
      </c>
      <c r="L129" s="497" t="str">
        <f>CONCATENATE($B$127,D129,E129)</f>
        <v>02660033995164</v>
      </c>
      <c r="M129" s="490" t="e">
        <f>VLOOKUP(L129,data!K:L,2,FALSE)/1000</f>
        <v>#N/A</v>
      </c>
      <c r="N129" s="231"/>
      <c r="O129" s="235"/>
      <c r="P129" s="230"/>
      <c r="AS129" s="256"/>
      <c r="AT129" s="256" t="s">
        <v>652</v>
      </c>
      <c r="AU129" s="256"/>
      <c r="AV129" s="256"/>
      <c r="AW129" s="256"/>
      <c r="AX129" s="256"/>
      <c r="AY129" s="256"/>
      <c r="AZ129" s="256"/>
      <c r="BA129" s="256"/>
      <c r="BB129" s="256"/>
      <c r="BC129" s="256"/>
      <c r="BD129" s="256"/>
      <c r="BE129" s="256"/>
      <c r="BF129" s="256"/>
      <c r="BG129" s="256"/>
      <c r="BH129" s="256"/>
      <c r="BI129" s="256"/>
      <c r="BJ129" s="256"/>
      <c r="BK129" s="259"/>
      <c r="BL129" s="259"/>
      <c r="BM129" s="259"/>
    </row>
    <row r="130" spans="1:65" s="124" customFormat="1" ht="12" hidden="1" customHeight="1" x14ac:dyDescent="0.25">
      <c r="A130" s="8"/>
      <c r="B130" s="16"/>
      <c r="C130" s="54"/>
      <c r="D130" s="13">
        <v>3399</v>
      </c>
      <c r="E130" s="10">
        <v>5169</v>
      </c>
      <c r="F130" s="13"/>
      <c r="G130" s="69" t="s">
        <v>12</v>
      </c>
      <c r="H130" s="316">
        <v>75</v>
      </c>
      <c r="I130" s="11">
        <v>90</v>
      </c>
      <c r="J130" s="345">
        <v>0</v>
      </c>
      <c r="K130" s="94">
        <f t="shared" si="23"/>
        <v>90</v>
      </c>
      <c r="L130" s="497" t="str">
        <f>CONCATENATE($B$127,D130,E130)</f>
        <v>02660033995169</v>
      </c>
      <c r="M130" s="490">
        <f>VLOOKUP(L130,data!K:L,2,FALSE)/1000</f>
        <v>87.085999999999999</v>
      </c>
      <c r="N130" s="231"/>
      <c r="O130" s="232"/>
      <c r="P130" s="233"/>
      <c r="AS130" s="256"/>
      <c r="AT130" s="256" t="s">
        <v>653</v>
      </c>
      <c r="AU130" s="256"/>
      <c r="AV130" s="256"/>
      <c r="AW130" s="256"/>
      <c r="AX130" s="256"/>
      <c r="AY130" s="256"/>
      <c r="AZ130" s="256"/>
      <c r="BA130" s="256"/>
      <c r="BB130" s="256"/>
      <c r="BC130" s="256"/>
      <c r="BD130" s="256"/>
      <c r="BE130" s="256"/>
      <c r="BF130" s="256"/>
      <c r="BG130" s="256"/>
      <c r="BH130" s="256"/>
      <c r="BI130" s="256"/>
      <c r="BJ130" s="256"/>
      <c r="BK130" s="257"/>
      <c r="BL130" s="257"/>
      <c r="BM130" s="257"/>
    </row>
    <row r="131" spans="1:65" s="124" customFormat="1" ht="12" hidden="1" customHeight="1" x14ac:dyDescent="0.25">
      <c r="A131" s="56" t="s">
        <v>9</v>
      </c>
      <c r="B131" s="23" t="s">
        <v>71</v>
      </c>
      <c r="C131" s="67" t="s">
        <v>10</v>
      </c>
      <c r="D131" s="24" t="s">
        <v>6</v>
      </c>
      <c r="E131" s="372" t="s">
        <v>6</v>
      </c>
      <c r="F131" s="24" t="s">
        <v>6</v>
      </c>
      <c r="G131" s="84" t="s">
        <v>624</v>
      </c>
      <c r="H131" s="315">
        <f>SUM(H132:H135)</f>
        <v>300</v>
      </c>
      <c r="I131" s="7">
        <f>SUM(I132:I135)</f>
        <v>300</v>
      </c>
      <c r="J131" s="323">
        <f>SUM(J132:J135)</f>
        <v>0</v>
      </c>
      <c r="K131" s="95">
        <f t="shared" si="18"/>
        <v>300</v>
      </c>
      <c r="L131" s="498"/>
      <c r="M131" s="490"/>
      <c r="N131" s="228">
        <f>'026700'!D7/'026700'!D4</f>
        <v>0.88534666666666662</v>
      </c>
      <c r="O131" s="229">
        <f>'026700'!D7/1000</f>
        <v>265.60399999999998</v>
      </c>
      <c r="P131" s="233"/>
      <c r="AS131" s="256"/>
      <c r="AT131" s="256"/>
      <c r="AU131" s="256"/>
      <c r="AV131" s="256"/>
      <c r="AW131" s="256"/>
      <c r="AX131" s="256"/>
      <c r="AY131" s="256"/>
      <c r="AZ131" s="256"/>
      <c r="BA131" s="256"/>
      <c r="BB131" s="256"/>
      <c r="BC131" s="256"/>
      <c r="BD131" s="256"/>
      <c r="BE131" s="256"/>
      <c r="BF131" s="256"/>
      <c r="BG131" s="256"/>
      <c r="BH131" s="256"/>
      <c r="BI131" s="256"/>
      <c r="BJ131" s="256"/>
      <c r="BK131" s="257"/>
      <c r="BL131" s="257"/>
      <c r="BM131" s="257"/>
    </row>
    <row r="132" spans="1:65" s="146" customFormat="1" ht="12.75" hidden="1" customHeight="1" x14ac:dyDescent="0.25">
      <c r="A132" s="8"/>
      <c r="B132" s="16"/>
      <c r="C132" s="54"/>
      <c r="D132" s="13">
        <v>3399</v>
      </c>
      <c r="E132" s="10">
        <v>5139</v>
      </c>
      <c r="F132" s="13"/>
      <c r="G132" s="69" t="s">
        <v>11</v>
      </c>
      <c r="H132" s="316">
        <v>50</v>
      </c>
      <c r="I132" s="11">
        <v>50</v>
      </c>
      <c r="J132" s="118">
        <v>0</v>
      </c>
      <c r="K132" s="94">
        <f t="shared" si="18"/>
        <v>50</v>
      </c>
      <c r="L132" s="497" t="str">
        <f>CONCATENATE($B$131,D132,E132)</f>
        <v>02670033995139</v>
      </c>
      <c r="M132" s="490" t="e">
        <f>VLOOKUP(L132,data!K:L,2,FALSE)/1000</f>
        <v>#N/A</v>
      </c>
      <c r="N132" s="231"/>
      <c r="O132" s="235"/>
      <c r="P132" s="230"/>
      <c r="AS132" s="256"/>
      <c r="AT132" s="256" t="s">
        <v>654</v>
      </c>
      <c r="AU132" s="256"/>
      <c r="AV132" s="256"/>
      <c r="AW132" s="256"/>
      <c r="AX132" s="256"/>
      <c r="AY132" s="256"/>
      <c r="AZ132" s="256"/>
      <c r="BA132" s="256"/>
      <c r="BB132" s="256"/>
      <c r="BC132" s="256"/>
      <c r="BD132" s="256"/>
      <c r="BE132" s="256"/>
      <c r="BF132" s="256"/>
      <c r="BG132" s="256"/>
      <c r="BH132" s="256"/>
      <c r="BI132" s="256"/>
      <c r="BJ132" s="256"/>
      <c r="BK132" s="259"/>
      <c r="BL132" s="259"/>
      <c r="BM132" s="259"/>
    </row>
    <row r="133" spans="1:65" s="146" customFormat="1" ht="12.75" hidden="1" customHeight="1" x14ac:dyDescent="0.25">
      <c r="A133" s="8"/>
      <c r="B133" s="16"/>
      <c r="C133" s="54"/>
      <c r="D133" s="13">
        <v>3399</v>
      </c>
      <c r="E133" s="10">
        <v>5164</v>
      </c>
      <c r="F133" s="13"/>
      <c r="G133" s="69" t="s">
        <v>15</v>
      </c>
      <c r="H133" s="316">
        <v>200</v>
      </c>
      <c r="I133" s="11">
        <v>60</v>
      </c>
      <c r="J133" s="118">
        <v>0</v>
      </c>
      <c r="K133" s="94">
        <f t="shared" si="18"/>
        <v>60</v>
      </c>
      <c r="L133" s="497" t="str">
        <f>CONCATENATE($B$131,D133,E133)</f>
        <v>02670033995164</v>
      </c>
      <c r="M133" s="490" t="e">
        <f>VLOOKUP(L133,data!K:L,2,FALSE)/1000</f>
        <v>#N/A</v>
      </c>
      <c r="N133" s="231"/>
      <c r="O133" s="235"/>
      <c r="P133" s="230"/>
      <c r="AS133" s="256"/>
      <c r="AT133" s="256"/>
      <c r="AU133" s="256"/>
      <c r="AV133" s="256"/>
      <c r="AW133" s="256"/>
      <c r="AX133" s="256"/>
      <c r="AY133" s="256"/>
      <c r="AZ133" s="256"/>
      <c r="BA133" s="256"/>
      <c r="BB133" s="256"/>
      <c r="BC133" s="256"/>
      <c r="BD133" s="256"/>
      <c r="BE133" s="256"/>
      <c r="BF133" s="256"/>
      <c r="BG133" s="256"/>
      <c r="BH133" s="256"/>
      <c r="BI133" s="256"/>
      <c r="BJ133" s="256"/>
      <c r="BK133" s="259"/>
      <c r="BL133" s="259"/>
      <c r="BM133" s="259"/>
    </row>
    <row r="134" spans="1:65" s="124" customFormat="1" ht="12" hidden="1" customHeight="1" x14ac:dyDescent="0.25">
      <c r="A134" s="8"/>
      <c r="B134" s="16"/>
      <c r="C134" s="54"/>
      <c r="D134" s="13">
        <v>3399</v>
      </c>
      <c r="E134" s="10">
        <v>5169</v>
      </c>
      <c r="F134" s="13"/>
      <c r="G134" s="69" t="s">
        <v>12</v>
      </c>
      <c r="H134" s="316">
        <v>0</v>
      </c>
      <c r="I134" s="11">
        <v>110</v>
      </c>
      <c r="J134" s="118">
        <v>0</v>
      </c>
      <c r="K134" s="94">
        <f t="shared" si="18"/>
        <v>110</v>
      </c>
      <c r="L134" s="497" t="str">
        <f>CONCATENATE($B$131,D134,E134)</f>
        <v>02670033995169</v>
      </c>
      <c r="M134" s="490">
        <f>VLOOKUP(L134,data!K:L,2,FALSE)/1000</f>
        <v>16.670339999999999</v>
      </c>
      <c r="N134" s="231"/>
      <c r="O134" s="232"/>
      <c r="P134" s="233"/>
      <c r="AS134" s="256"/>
      <c r="AT134" s="256" t="s">
        <v>655</v>
      </c>
      <c r="AU134" s="256"/>
      <c r="AV134" s="256"/>
      <c r="AW134" s="256"/>
      <c r="AX134" s="256"/>
      <c r="AY134" s="256" t="s">
        <v>576</v>
      </c>
      <c r="AZ134" s="256" t="s">
        <v>576</v>
      </c>
      <c r="BA134" s="256"/>
      <c r="BB134" s="256"/>
      <c r="BC134" s="256"/>
      <c r="BD134" s="256"/>
      <c r="BE134" s="256"/>
      <c r="BF134" s="256"/>
      <c r="BG134" s="256"/>
      <c r="BH134" s="256"/>
      <c r="BI134" s="256"/>
      <c r="BJ134" s="256"/>
      <c r="BK134" s="257"/>
      <c r="BL134" s="257"/>
      <c r="BM134" s="257"/>
    </row>
    <row r="135" spans="1:65" s="124" customFormat="1" ht="12" hidden="1" customHeight="1" x14ac:dyDescent="0.25">
      <c r="A135" s="8"/>
      <c r="B135" s="16"/>
      <c r="C135" s="54"/>
      <c r="D135" s="13">
        <v>3399</v>
      </c>
      <c r="E135" s="10">
        <v>5175</v>
      </c>
      <c r="F135" s="55"/>
      <c r="G135" s="85" t="s">
        <v>13</v>
      </c>
      <c r="H135" s="316">
        <v>50</v>
      </c>
      <c r="I135" s="11">
        <v>80</v>
      </c>
      <c r="J135" s="118">
        <v>0</v>
      </c>
      <c r="K135" s="94">
        <f t="shared" si="18"/>
        <v>80</v>
      </c>
      <c r="L135" s="497" t="str">
        <f>CONCATENATE($B$131,D135,E135)</f>
        <v>02670033995175</v>
      </c>
      <c r="M135" s="490">
        <f>VLOOKUP(L135,data!K:L,2,FALSE)/1000</f>
        <v>0.497</v>
      </c>
      <c r="N135" s="231"/>
      <c r="O135" s="232"/>
      <c r="P135" s="233"/>
      <c r="AS135" s="256"/>
      <c r="AT135" s="256" t="s">
        <v>656</v>
      </c>
      <c r="AU135" s="256"/>
      <c r="AV135" s="256"/>
      <c r="AW135" s="256"/>
      <c r="AX135" s="256"/>
      <c r="AY135" s="256" t="s">
        <v>575</v>
      </c>
      <c r="AZ135" s="256" t="s">
        <v>575</v>
      </c>
      <c r="BA135" s="256"/>
      <c r="BB135" s="256"/>
      <c r="BC135" s="256"/>
      <c r="BD135" s="256"/>
      <c r="BE135" s="256"/>
      <c r="BF135" s="256"/>
      <c r="BG135" s="256"/>
      <c r="BH135" s="256"/>
      <c r="BI135" s="256"/>
      <c r="BJ135" s="256"/>
      <c r="BK135" s="257"/>
      <c r="BL135" s="257"/>
      <c r="BM135" s="257"/>
    </row>
    <row r="136" spans="1:65" s="124" customFormat="1" ht="12" hidden="1" customHeight="1" x14ac:dyDescent="0.25">
      <c r="A136" s="4" t="s">
        <v>9</v>
      </c>
      <c r="B136" s="20" t="s">
        <v>72</v>
      </c>
      <c r="C136" s="52" t="s">
        <v>10</v>
      </c>
      <c r="D136" s="12" t="s">
        <v>6</v>
      </c>
      <c r="E136" s="6" t="s">
        <v>6</v>
      </c>
      <c r="F136" s="24" t="s">
        <v>6</v>
      </c>
      <c r="G136" s="87" t="s">
        <v>73</v>
      </c>
      <c r="H136" s="315">
        <f>SUM(H137)</f>
        <v>170</v>
      </c>
      <c r="I136" s="7">
        <f>SUM(I137)</f>
        <v>170</v>
      </c>
      <c r="J136" s="117">
        <f>SUM(J137)</f>
        <v>0</v>
      </c>
      <c r="K136" s="95">
        <f t="shared" si="18"/>
        <v>170</v>
      </c>
      <c r="L136" s="498"/>
      <c r="M136" s="490"/>
      <c r="N136" s="228">
        <f>'026900'!D7/'026900'!D4</f>
        <v>0</v>
      </c>
      <c r="O136" s="229">
        <f>'026900'!D7/1000</f>
        <v>0</v>
      </c>
      <c r="P136" s="233"/>
      <c r="AS136" s="256"/>
      <c r="AT136" s="256"/>
      <c r="AU136" s="256"/>
      <c r="AV136" s="256"/>
      <c r="AW136" s="256"/>
      <c r="AX136" s="256"/>
      <c r="AY136" s="256"/>
      <c r="AZ136" s="256"/>
      <c r="BA136" s="256"/>
      <c r="BB136" s="256"/>
      <c r="BC136" s="256"/>
      <c r="BD136" s="256"/>
      <c r="BE136" s="256"/>
      <c r="BF136" s="256"/>
      <c r="BG136" s="256"/>
      <c r="BH136" s="256"/>
      <c r="BI136" s="256"/>
      <c r="BJ136" s="256"/>
      <c r="BK136" s="257"/>
      <c r="BL136" s="257"/>
      <c r="BM136" s="257"/>
    </row>
    <row r="137" spans="1:65" s="124" customFormat="1" ht="12" hidden="1" customHeight="1" x14ac:dyDescent="0.25">
      <c r="A137" s="8"/>
      <c r="B137" s="16"/>
      <c r="C137" s="54"/>
      <c r="D137" s="13">
        <v>6172</v>
      </c>
      <c r="E137" s="10">
        <v>5169</v>
      </c>
      <c r="F137" s="13"/>
      <c r="G137" s="69" t="s">
        <v>12</v>
      </c>
      <c r="H137" s="316">
        <v>170</v>
      </c>
      <c r="I137" s="11">
        <v>170</v>
      </c>
      <c r="J137" s="118">
        <v>0</v>
      </c>
      <c r="K137" s="94">
        <f t="shared" si="18"/>
        <v>170</v>
      </c>
      <c r="L137" s="497" t="str">
        <f>CONCATENATE($B$136,D137,E137)</f>
        <v>02690061725169</v>
      </c>
      <c r="M137" s="490" t="e">
        <f>VLOOKUP(L137,data!K:L,2,FALSE)/1000</f>
        <v>#N/A</v>
      </c>
      <c r="N137" s="231"/>
      <c r="O137" s="232"/>
      <c r="P137" s="233"/>
      <c r="AS137" s="256"/>
      <c r="AT137" s="256"/>
      <c r="AU137" s="256"/>
      <c r="AV137" s="256"/>
      <c r="AW137" s="256"/>
      <c r="AX137" s="256"/>
      <c r="AY137" s="256" t="s">
        <v>573</v>
      </c>
      <c r="AZ137" s="256" t="s">
        <v>574</v>
      </c>
      <c r="BA137" s="256"/>
      <c r="BB137" s="256"/>
      <c r="BC137" s="256"/>
      <c r="BD137" s="256"/>
      <c r="BE137" s="256"/>
      <c r="BF137" s="256"/>
      <c r="BG137" s="256"/>
      <c r="BH137" s="256"/>
      <c r="BI137" s="256"/>
      <c r="BJ137" s="256"/>
      <c r="BK137" s="257"/>
      <c r="BL137" s="257"/>
      <c r="BM137" s="257"/>
    </row>
    <row r="138" spans="1:65" s="124" customFormat="1" ht="12.75" hidden="1" customHeight="1" x14ac:dyDescent="0.25">
      <c r="A138" s="56" t="s">
        <v>9</v>
      </c>
      <c r="B138" s="23" t="s">
        <v>74</v>
      </c>
      <c r="C138" s="67" t="s">
        <v>10</v>
      </c>
      <c r="D138" s="24" t="s">
        <v>6</v>
      </c>
      <c r="E138" s="372" t="s">
        <v>6</v>
      </c>
      <c r="F138" s="24" t="s">
        <v>6</v>
      </c>
      <c r="G138" s="84" t="s">
        <v>75</v>
      </c>
      <c r="H138" s="318">
        <f>SUM(H139)</f>
        <v>726</v>
      </c>
      <c r="I138" s="93">
        <f>SUM(I139)</f>
        <v>726</v>
      </c>
      <c r="J138" s="119">
        <f>SUM(J139)</f>
        <v>0</v>
      </c>
      <c r="K138" s="95">
        <f t="shared" si="18"/>
        <v>726</v>
      </c>
      <c r="L138" s="498"/>
      <c r="M138" s="490"/>
      <c r="N138" s="228">
        <f>'027500'!D7/'027500'!D4</f>
        <v>0.75</v>
      </c>
      <c r="O138" s="229">
        <f>'027500'!D7/1000</f>
        <v>544.5</v>
      </c>
      <c r="P138" s="233"/>
      <c r="AS138" s="256"/>
      <c r="AT138" s="256"/>
      <c r="AU138" s="256"/>
      <c r="AV138" s="256"/>
      <c r="AW138" s="256"/>
      <c r="AX138" s="256"/>
      <c r="AY138" s="256"/>
      <c r="AZ138" s="256"/>
      <c r="BA138" s="256"/>
      <c r="BB138" s="256"/>
      <c r="BC138" s="256"/>
      <c r="BD138" s="256"/>
      <c r="BE138" s="256"/>
      <c r="BF138" s="256"/>
      <c r="BG138" s="256"/>
      <c r="BH138" s="256"/>
      <c r="BI138" s="256"/>
      <c r="BJ138" s="256"/>
      <c r="BK138" s="257"/>
      <c r="BL138" s="257"/>
      <c r="BM138" s="257"/>
    </row>
    <row r="139" spans="1:65" ht="12.75" hidden="1" customHeight="1" x14ac:dyDescent="0.25">
      <c r="A139" s="8"/>
      <c r="B139" s="19"/>
      <c r="C139" s="54"/>
      <c r="D139" s="13">
        <v>6172</v>
      </c>
      <c r="E139" s="10">
        <v>5169</v>
      </c>
      <c r="F139" s="13"/>
      <c r="G139" s="69" t="s">
        <v>12</v>
      </c>
      <c r="H139" s="314">
        <v>726</v>
      </c>
      <c r="I139" s="68">
        <v>726</v>
      </c>
      <c r="J139" s="118">
        <v>0</v>
      </c>
      <c r="K139" s="94">
        <f t="shared" si="18"/>
        <v>726</v>
      </c>
      <c r="L139" s="497" t="str">
        <f>CONCATENATE($B$138,D139,E139)</f>
        <v>02750061725169</v>
      </c>
      <c r="M139" s="490">
        <f>VLOOKUP(L139,data!K:L,2,FALSE)/1000</f>
        <v>544.5</v>
      </c>
      <c r="N139" s="231"/>
      <c r="O139" s="232"/>
      <c r="P139" s="233"/>
      <c r="AS139" s="254"/>
      <c r="AT139" s="254"/>
      <c r="AU139" s="254"/>
      <c r="AV139" s="254"/>
      <c r="AW139" s="254"/>
      <c r="AX139" s="254"/>
      <c r="AY139" s="254"/>
      <c r="AZ139" s="254"/>
      <c r="BA139" s="254"/>
      <c r="BB139" s="254"/>
      <c r="BC139" s="254"/>
      <c r="BD139" s="254"/>
      <c r="BE139" s="254"/>
      <c r="BF139" s="254"/>
      <c r="BG139" s="254"/>
      <c r="BH139" s="254"/>
      <c r="BI139" s="254"/>
      <c r="BJ139" s="254"/>
      <c r="BK139" s="255"/>
      <c r="BL139" s="255"/>
      <c r="BM139" s="255"/>
    </row>
    <row r="140" spans="1:65" ht="12.75" hidden="1" customHeight="1" x14ac:dyDescent="0.25">
      <c r="A140" s="4" t="s">
        <v>9</v>
      </c>
      <c r="B140" s="20" t="s">
        <v>76</v>
      </c>
      <c r="C140" s="52" t="s">
        <v>10</v>
      </c>
      <c r="D140" s="12" t="s">
        <v>6</v>
      </c>
      <c r="E140" s="6" t="s">
        <v>6</v>
      </c>
      <c r="F140" s="12" t="s">
        <v>6</v>
      </c>
      <c r="G140" s="84" t="s">
        <v>142</v>
      </c>
      <c r="H140" s="315">
        <f>SUM(H141:H145)</f>
        <v>80</v>
      </c>
      <c r="I140" s="7">
        <f>SUM(I141:I145)</f>
        <v>80</v>
      </c>
      <c r="J140" s="7">
        <f>SUM(J141:J145)</f>
        <v>0</v>
      </c>
      <c r="K140" s="95">
        <f t="shared" si="18"/>
        <v>80</v>
      </c>
      <c r="L140" s="498"/>
      <c r="M140" s="490"/>
      <c r="N140" s="228">
        <f>'027600'!D7/'027600'!D4</f>
        <v>0</v>
      </c>
      <c r="O140" s="229">
        <f>'027600'!D7/1000</f>
        <v>0</v>
      </c>
      <c r="P140" s="233"/>
      <c r="AS140" s="254"/>
      <c r="AT140" s="254"/>
      <c r="AU140" s="254"/>
      <c r="AV140" s="254"/>
      <c r="AW140" s="254"/>
      <c r="AX140" s="254"/>
      <c r="AY140" s="254"/>
      <c r="AZ140" s="254"/>
      <c r="BA140" s="254"/>
      <c r="BB140" s="254"/>
      <c r="BC140" s="254"/>
      <c r="BD140" s="254"/>
      <c r="BE140" s="254"/>
      <c r="BF140" s="254"/>
      <c r="BG140" s="254"/>
      <c r="BH140" s="254"/>
      <c r="BI140" s="254"/>
      <c r="BJ140" s="254"/>
      <c r="BK140" s="255"/>
      <c r="BL140" s="255"/>
      <c r="BM140" s="255"/>
    </row>
    <row r="141" spans="1:65" s="533" customFormat="1" ht="12.75" hidden="1" customHeight="1" x14ac:dyDescent="0.25">
      <c r="A141" s="4"/>
      <c r="B141" s="20"/>
      <c r="C141" s="52"/>
      <c r="D141" s="13">
        <v>3399</v>
      </c>
      <c r="E141" s="10">
        <v>5021</v>
      </c>
      <c r="F141" s="12"/>
      <c r="G141" s="80" t="s">
        <v>14</v>
      </c>
      <c r="H141" s="316">
        <v>0</v>
      </c>
      <c r="I141" s="11">
        <v>10</v>
      </c>
      <c r="J141" s="118">
        <v>0</v>
      </c>
      <c r="K141" s="94">
        <f t="shared" si="18"/>
        <v>10</v>
      </c>
      <c r="L141" s="498"/>
      <c r="M141" s="490"/>
      <c r="N141" s="228"/>
      <c r="O141" s="229"/>
      <c r="P141" s="233"/>
      <c r="AS141" s="254"/>
      <c r="AT141" s="254"/>
      <c r="AU141" s="254"/>
      <c r="AV141" s="254"/>
      <c r="AW141" s="254"/>
      <c r="AX141" s="254"/>
      <c r="AY141" s="254"/>
      <c r="AZ141" s="254"/>
      <c r="BA141" s="254"/>
      <c r="BB141" s="254"/>
      <c r="BC141" s="254"/>
      <c r="BD141" s="254"/>
      <c r="BE141" s="254"/>
      <c r="BF141" s="254"/>
      <c r="BG141" s="254"/>
      <c r="BH141" s="254"/>
      <c r="BI141" s="254"/>
      <c r="BJ141" s="254"/>
      <c r="BK141" s="255"/>
      <c r="BL141" s="255"/>
      <c r="BM141" s="255"/>
    </row>
    <row r="142" spans="1:65" s="425" customFormat="1" ht="12.75" hidden="1" customHeight="1" x14ac:dyDescent="0.25">
      <c r="A142" s="4"/>
      <c r="B142" s="20"/>
      <c r="C142" s="52"/>
      <c r="D142" s="13">
        <v>3399</v>
      </c>
      <c r="E142" s="10">
        <v>5137</v>
      </c>
      <c r="F142" s="12"/>
      <c r="G142" s="80" t="s">
        <v>19</v>
      </c>
      <c r="H142" s="316">
        <v>4</v>
      </c>
      <c r="I142" s="11">
        <v>4</v>
      </c>
      <c r="J142" s="118">
        <v>0</v>
      </c>
      <c r="K142" s="94">
        <f t="shared" si="18"/>
        <v>4</v>
      </c>
      <c r="L142" s="497" t="str">
        <f>CONCATENATE($B$140,D142,E142)</f>
        <v>02760033995137</v>
      </c>
      <c r="M142" s="490" t="e">
        <f>VLOOKUP(L142,data!K:L,2,FALSE)/1000</f>
        <v>#N/A</v>
      </c>
      <c r="N142" s="228"/>
      <c r="O142" s="229"/>
      <c r="P142" s="233"/>
      <c r="AS142" s="254"/>
      <c r="AT142" s="254" t="s">
        <v>657</v>
      </c>
      <c r="AU142" s="254"/>
      <c r="AV142" s="254"/>
      <c r="AW142" s="254"/>
      <c r="AX142" s="254"/>
      <c r="AY142" s="254" t="s">
        <v>571</v>
      </c>
      <c r="AZ142" s="254" t="s">
        <v>572</v>
      </c>
      <c r="BA142" s="254"/>
      <c r="BB142" s="254"/>
      <c r="BC142" s="254"/>
      <c r="BD142" s="254"/>
      <c r="BE142" s="254"/>
      <c r="BF142" s="254"/>
      <c r="BG142" s="254"/>
      <c r="BH142" s="254"/>
      <c r="BI142" s="254"/>
      <c r="BJ142" s="254"/>
      <c r="BK142" s="255"/>
      <c r="BL142" s="255"/>
      <c r="BM142" s="255"/>
    </row>
    <row r="143" spans="1:65" ht="12.75" hidden="1" customHeight="1" x14ac:dyDescent="0.25">
      <c r="A143" s="8"/>
      <c r="B143" s="69"/>
      <c r="C143" s="9"/>
      <c r="D143" s="13">
        <v>3399</v>
      </c>
      <c r="E143" s="10">
        <v>5139</v>
      </c>
      <c r="F143" s="13"/>
      <c r="G143" s="69" t="s">
        <v>11</v>
      </c>
      <c r="H143" s="316">
        <v>19</v>
      </c>
      <c r="I143" s="11">
        <v>19</v>
      </c>
      <c r="J143" s="118">
        <v>0</v>
      </c>
      <c r="K143" s="94">
        <f t="shared" si="18"/>
        <v>19</v>
      </c>
      <c r="L143" s="497" t="str">
        <f t="shared" ref="L143:L145" si="24">CONCATENATE($B$140,D143,E143)</f>
        <v>02760033995139</v>
      </c>
      <c r="M143" s="490" t="e">
        <f>VLOOKUP(L143,data!K:L,2,FALSE)/1000</f>
        <v>#N/A</v>
      </c>
      <c r="N143" s="231"/>
      <c r="O143" s="232"/>
      <c r="P143" s="233"/>
      <c r="AS143" s="254"/>
      <c r="AT143" s="254" t="s">
        <v>658</v>
      </c>
      <c r="AU143" s="254"/>
      <c r="AV143" s="254"/>
      <c r="AW143" s="254"/>
      <c r="AX143" s="254"/>
      <c r="AY143" s="254"/>
      <c r="AZ143" s="254"/>
      <c r="BA143" s="254"/>
      <c r="BB143" s="254"/>
      <c r="BC143" s="254"/>
      <c r="BD143" s="254"/>
      <c r="BE143" s="254"/>
      <c r="BF143" s="254"/>
      <c r="BG143" s="254"/>
      <c r="BH143" s="254"/>
      <c r="BI143" s="254"/>
      <c r="BJ143" s="254"/>
      <c r="BK143" s="255"/>
      <c r="BL143" s="255"/>
      <c r="BM143" s="255"/>
    </row>
    <row r="144" spans="1:65" ht="12.75" hidden="1" customHeight="1" x14ac:dyDescent="0.25">
      <c r="A144" s="8"/>
      <c r="B144" s="69"/>
      <c r="C144" s="9"/>
      <c r="D144" s="13">
        <v>3399</v>
      </c>
      <c r="E144" s="10">
        <v>5164</v>
      </c>
      <c r="F144" s="13"/>
      <c r="G144" s="69" t="s">
        <v>15</v>
      </c>
      <c r="H144" s="316">
        <v>7</v>
      </c>
      <c r="I144" s="11">
        <v>7</v>
      </c>
      <c r="J144" s="118">
        <v>0</v>
      </c>
      <c r="K144" s="94">
        <f t="shared" si="18"/>
        <v>7</v>
      </c>
      <c r="L144" s="497" t="str">
        <f t="shared" si="24"/>
        <v>02760033995164</v>
      </c>
      <c r="M144" s="490" t="e">
        <f>VLOOKUP(L144,data!K:L,2,FALSE)/1000</f>
        <v>#N/A</v>
      </c>
      <c r="N144" s="231"/>
      <c r="O144" s="232"/>
      <c r="P144" s="233"/>
      <c r="AS144" s="254"/>
      <c r="AT144" s="254" t="s">
        <v>659</v>
      </c>
      <c r="AU144" s="254"/>
      <c r="AV144" s="254"/>
      <c r="AW144" s="254"/>
      <c r="AX144" s="254"/>
      <c r="AY144" s="254"/>
      <c r="AZ144" s="254"/>
      <c r="BA144" s="254"/>
      <c r="BB144" s="254"/>
      <c r="BC144" s="254"/>
      <c r="BD144" s="254"/>
      <c r="BE144" s="254"/>
      <c r="BF144" s="254"/>
      <c r="BG144" s="254"/>
      <c r="BH144" s="254"/>
      <c r="BI144" s="254"/>
      <c r="BJ144" s="254"/>
      <c r="BK144" s="255"/>
      <c r="BL144" s="255"/>
      <c r="BM144" s="255"/>
    </row>
    <row r="145" spans="1:65" ht="12.75" hidden="1" customHeight="1" x14ac:dyDescent="0.25">
      <c r="A145" s="8"/>
      <c r="B145" s="69"/>
      <c r="C145" s="9"/>
      <c r="D145" s="13">
        <v>3399</v>
      </c>
      <c r="E145" s="10">
        <v>5169</v>
      </c>
      <c r="F145" s="13"/>
      <c r="G145" s="69" t="s">
        <v>12</v>
      </c>
      <c r="H145" s="316">
        <v>50</v>
      </c>
      <c r="I145" s="11">
        <v>40</v>
      </c>
      <c r="J145" s="118">
        <v>0</v>
      </c>
      <c r="K145" s="94">
        <f t="shared" si="18"/>
        <v>40</v>
      </c>
      <c r="L145" s="497" t="str">
        <f t="shared" si="24"/>
        <v>02760033995169</v>
      </c>
      <c r="M145" s="490" t="e">
        <f>VLOOKUP(L145,data!K:L,2,FALSE)/1000</f>
        <v>#N/A</v>
      </c>
      <c r="N145" s="231"/>
      <c r="O145" s="232"/>
      <c r="P145" s="233"/>
      <c r="AS145" s="254"/>
      <c r="AT145" s="254" t="s">
        <v>660</v>
      </c>
      <c r="AU145" s="254"/>
      <c r="AV145" s="254"/>
      <c r="AW145" s="254"/>
      <c r="AX145" s="254"/>
      <c r="AY145" s="254" t="s">
        <v>569</v>
      </c>
      <c r="AZ145" s="254" t="s">
        <v>570</v>
      </c>
      <c r="BA145" s="254"/>
      <c r="BB145" s="254"/>
      <c r="BC145" s="254"/>
      <c r="BD145" s="254"/>
      <c r="BE145" s="254"/>
      <c r="BF145" s="254"/>
      <c r="BG145" s="254"/>
      <c r="BH145" s="254"/>
      <c r="BI145" s="254"/>
      <c r="BJ145" s="254"/>
      <c r="BK145" s="255"/>
      <c r="BL145" s="255"/>
      <c r="BM145" s="255"/>
    </row>
    <row r="146" spans="1:65" ht="12.75" hidden="1" customHeight="1" x14ac:dyDescent="0.25">
      <c r="A146" s="4" t="s">
        <v>9</v>
      </c>
      <c r="B146" s="20" t="s">
        <v>77</v>
      </c>
      <c r="C146" s="52" t="s">
        <v>10</v>
      </c>
      <c r="D146" s="12" t="s">
        <v>6</v>
      </c>
      <c r="E146" s="6" t="s">
        <v>6</v>
      </c>
      <c r="F146" s="12" t="s">
        <v>6</v>
      </c>
      <c r="G146" s="84" t="s">
        <v>78</v>
      </c>
      <c r="H146" s="313">
        <f>SUM(H147:H151)</f>
        <v>75</v>
      </c>
      <c r="I146" s="70">
        <f>SUM(I147:I151)</f>
        <v>75</v>
      </c>
      <c r="J146" s="323">
        <f>SUM(J147:J151)</f>
        <v>0</v>
      </c>
      <c r="K146" s="95">
        <f t="shared" si="18"/>
        <v>75</v>
      </c>
      <c r="L146" s="498"/>
      <c r="M146" s="490"/>
      <c r="N146" s="228">
        <f>'027700'!D7/'027700'!D4</f>
        <v>0.88429333333333338</v>
      </c>
      <c r="O146" s="229">
        <f>'027700'!D7/1000</f>
        <v>66.322000000000003</v>
      </c>
      <c r="P146" s="233"/>
      <c r="AS146" s="254"/>
      <c r="AT146" s="254"/>
      <c r="AU146" s="254"/>
      <c r="AV146" s="254"/>
      <c r="AW146" s="254"/>
      <c r="AX146" s="254"/>
      <c r="AY146" s="254"/>
      <c r="AZ146" s="254"/>
      <c r="BA146" s="254"/>
      <c r="BB146" s="254"/>
      <c r="BC146" s="254"/>
      <c r="BD146" s="254"/>
      <c r="BE146" s="254"/>
      <c r="BF146" s="254"/>
      <c r="BG146" s="254"/>
      <c r="BH146" s="254"/>
      <c r="BI146" s="254"/>
      <c r="BJ146" s="254"/>
      <c r="BK146" s="255"/>
      <c r="BL146" s="255"/>
      <c r="BM146" s="255"/>
    </row>
    <row r="147" spans="1:65" s="137" customFormat="1" ht="12.75" hidden="1" customHeight="1" x14ac:dyDescent="0.25">
      <c r="A147" s="8"/>
      <c r="B147" s="16"/>
      <c r="C147" s="54"/>
      <c r="D147" s="13">
        <v>3900</v>
      </c>
      <c r="E147" s="10">
        <v>5139</v>
      </c>
      <c r="F147" s="13"/>
      <c r="G147" s="69" t="s">
        <v>11</v>
      </c>
      <c r="H147" s="317">
        <v>0</v>
      </c>
      <c r="I147" s="2">
        <v>12</v>
      </c>
      <c r="J147" s="345">
        <v>0</v>
      </c>
      <c r="K147" s="94">
        <f t="shared" si="18"/>
        <v>12</v>
      </c>
      <c r="L147" s="497" t="str">
        <f>CONCATENATE($B$146,D147,E147)</f>
        <v>02770039005139</v>
      </c>
      <c r="M147" s="490">
        <f>VLOOKUP(L147,data!K:L,2,FALSE)/1000</f>
        <v>11.779440000000001</v>
      </c>
      <c r="N147" s="228"/>
      <c r="O147" s="229"/>
      <c r="P147" s="230"/>
      <c r="AS147" s="254"/>
      <c r="AT147" s="254"/>
      <c r="AU147" s="254"/>
      <c r="AV147" s="254"/>
      <c r="AW147" s="254"/>
      <c r="AX147" s="254"/>
      <c r="AY147" s="254"/>
      <c r="AZ147" s="254"/>
      <c r="BA147" s="254"/>
      <c r="BB147" s="254"/>
      <c r="BC147" s="254"/>
      <c r="BD147" s="254"/>
      <c r="BE147" s="254"/>
      <c r="BF147" s="254"/>
      <c r="BG147" s="254"/>
      <c r="BH147" s="254"/>
      <c r="BI147" s="254"/>
      <c r="BJ147" s="254"/>
      <c r="BK147" s="258"/>
      <c r="BL147" s="258"/>
      <c r="BM147" s="258"/>
    </row>
    <row r="148" spans="1:65" s="137" customFormat="1" ht="12.75" hidden="1" customHeight="1" x14ac:dyDescent="0.25">
      <c r="A148" s="8"/>
      <c r="B148" s="16"/>
      <c r="C148" s="54"/>
      <c r="D148" s="13">
        <v>6172</v>
      </c>
      <c r="E148" s="10">
        <v>5139</v>
      </c>
      <c r="F148" s="13"/>
      <c r="G148" s="69" t="s">
        <v>11</v>
      </c>
      <c r="H148" s="317">
        <v>10</v>
      </c>
      <c r="I148" s="2">
        <v>0</v>
      </c>
      <c r="J148" s="118">
        <v>0</v>
      </c>
      <c r="K148" s="94">
        <f t="shared" si="18"/>
        <v>0</v>
      </c>
      <c r="L148" s="497"/>
      <c r="M148" s="490"/>
      <c r="N148" s="228"/>
      <c r="O148" s="229"/>
      <c r="P148" s="230"/>
      <c r="AS148" s="254"/>
      <c r="AT148" s="254"/>
      <c r="AU148" s="254"/>
      <c r="AV148" s="254"/>
      <c r="AW148" s="254"/>
      <c r="AX148" s="254"/>
      <c r="AY148" s="254"/>
      <c r="AZ148" s="254"/>
      <c r="BA148" s="254"/>
      <c r="BB148" s="254"/>
      <c r="BC148" s="254"/>
      <c r="BD148" s="254"/>
      <c r="BE148" s="254"/>
      <c r="BF148" s="254"/>
      <c r="BG148" s="254"/>
      <c r="BH148" s="254"/>
      <c r="BI148" s="254"/>
      <c r="BJ148" s="254"/>
      <c r="BK148" s="258"/>
      <c r="BL148" s="258"/>
      <c r="BM148" s="258"/>
    </row>
    <row r="149" spans="1:65" s="137" customFormat="1" ht="12.75" hidden="1" customHeight="1" x14ac:dyDescent="0.25">
      <c r="A149" s="8"/>
      <c r="B149" s="16"/>
      <c r="C149" s="54"/>
      <c r="D149" s="13">
        <v>3900</v>
      </c>
      <c r="E149" s="10">
        <v>5164</v>
      </c>
      <c r="F149" s="13"/>
      <c r="G149" s="69" t="s">
        <v>15</v>
      </c>
      <c r="H149" s="317">
        <v>0</v>
      </c>
      <c r="I149" s="2">
        <v>21</v>
      </c>
      <c r="J149" s="118">
        <v>0</v>
      </c>
      <c r="K149" s="94">
        <f t="shared" si="18"/>
        <v>21</v>
      </c>
      <c r="L149" s="497" t="str">
        <f>CONCATENATE($B$146,D149,E149)</f>
        <v>02770039005164</v>
      </c>
      <c r="M149" s="490">
        <f>VLOOKUP(L149,data!K:L,2,FALSE)/1000</f>
        <v>20.88</v>
      </c>
      <c r="N149" s="228"/>
      <c r="O149" s="229"/>
      <c r="P149" s="230"/>
      <c r="AS149" s="254"/>
      <c r="AT149" s="254"/>
      <c r="AU149" s="254"/>
      <c r="AV149" s="254"/>
      <c r="AW149" s="254"/>
      <c r="AX149" s="254"/>
      <c r="AY149" s="254"/>
      <c r="AZ149" s="254"/>
      <c r="BA149" s="254"/>
      <c r="BB149" s="254"/>
      <c r="BC149" s="254"/>
      <c r="BD149" s="254"/>
      <c r="BE149" s="254"/>
      <c r="BF149" s="254"/>
      <c r="BG149" s="254"/>
      <c r="BH149" s="254"/>
      <c r="BI149" s="254"/>
      <c r="BJ149" s="254"/>
      <c r="BK149" s="258"/>
      <c r="BL149" s="258"/>
      <c r="BM149" s="258"/>
    </row>
    <row r="150" spans="1:65" s="137" customFormat="1" ht="12.75" hidden="1" customHeight="1" x14ac:dyDescent="0.25">
      <c r="A150" s="8"/>
      <c r="B150" s="16"/>
      <c r="C150" s="54"/>
      <c r="D150" s="13">
        <v>3900</v>
      </c>
      <c r="E150" s="10">
        <v>5169</v>
      </c>
      <c r="F150" s="13"/>
      <c r="G150" s="69" t="s">
        <v>12</v>
      </c>
      <c r="H150" s="317">
        <v>0</v>
      </c>
      <c r="I150" s="2">
        <v>42</v>
      </c>
      <c r="J150" s="118">
        <v>0</v>
      </c>
      <c r="K150" s="94">
        <f t="shared" si="18"/>
        <v>42</v>
      </c>
      <c r="L150" s="497" t="str">
        <f>CONCATENATE($B$146,D150,E150)</f>
        <v>02770039005169</v>
      </c>
      <c r="M150" s="490">
        <f>VLOOKUP(L150,data!K:L,2,FALSE)/1000</f>
        <v>36.661000000000001</v>
      </c>
      <c r="N150" s="228"/>
      <c r="O150" s="229"/>
      <c r="P150" s="230"/>
      <c r="AS150" s="254"/>
      <c r="AT150" s="254"/>
      <c r="AU150" s="254"/>
      <c r="AV150" s="254"/>
      <c r="AW150" s="254"/>
      <c r="AX150" s="254"/>
      <c r="AY150" s="254"/>
      <c r="AZ150" s="254"/>
      <c r="BA150" s="254"/>
      <c r="BB150" s="254"/>
      <c r="BC150" s="254"/>
      <c r="BD150" s="254"/>
      <c r="BE150" s="254"/>
      <c r="BF150" s="254"/>
      <c r="BG150" s="254"/>
      <c r="BH150" s="254"/>
      <c r="BI150" s="254"/>
      <c r="BJ150" s="254"/>
      <c r="BK150" s="258"/>
      <c r="BL150" s="258"/>
      <c r="BM150" s="258"/>
    </row>
    <row r="151" spans="1:65" ht="12.75" hidden="1" customHeight="1" x14ac:dyDescent="0.25">
      <c r="A151" s="8"/>
      <c r="B151" s="16"/>
      <c r="C151" s="54"/>
      <c r="D151" s="13">
        <v>6172</v>
      </c>
      <c r="E151" s="10">
        <v>5169</v>
      </c>
      <c r="F151" s="13"/>
      <c r="G151" s="69" t="s">
        <v>12</v>
      </c>
      <c r="H151" s="317">
        <v>65</v>
      </c>
      <c r="I151" s="2">
        <v>0</v>
      </c>
      <c r="J151" s="118">
        <v>0</v>
      </c>
      <c r="K151" s="94">
        <f t="shared" si="18"/>
        <v>0</v>
      </c>
      <c r="L151" s="497"/>
      <c r="M151" s="490"/>
      <c r="N151" s="231"/>
      <c r="O151" s="232"/>
      <c r="P151" s="233"/>
      <c r="AS151" s="254"/>
      <c r="AT151" s="254"/>
      <c r="AU151" s="254"/>
      <c r="AV151" s="254"/>
      <c r="AW151" s="254"/>
      <c r="AX151" s="254"/>
      <c r="AY151" s="254"/>
      <c r="AZ151" s="254"/>
      <c r="BA151" s="254"/>
      <c r="BB151" s="254"/>
      <c r="BC151" s="254"/>
      <c r="BD151" s="254"/>
      <c r="BE151" s="254"/>
      <c r="BF151" s="254"/>
      <c r="BG151" s="254"/>
      <c r="BH151" s="254"/>
      <c r="BI151" s="254"/>
      <c r="BJ151" s="254"/>
      <c r="BK151" s="255"/>
      <c r="BL151" s="255"/>
      <c r="BM151" s="255"/>
    </row>
    <row r="152" spans="1:65" ht="12.75" hidden="1" customHeight="1" x14ac:dyDescent="0.25">
      <c r="A152" s="4" t="s">
        <v>9</v>
      </c>
      <c r="B152" s="20" t="s">
        <v>79</v>
      </c>
      <c r="C152" s="52" t="s">
        <v>10</v>
      </c>
      <c r="D152" s="12" t="s">
        <v>6</v>
      </c>
      <c r="E152" s="6" t="s">
        <v>6</v>
      </c>
      <c r="F152" s="12" t="s">
        <v>6</v>
      </c>
      <c r="G152" s="84" t="s">
        <v>627</v>
      </c>
      <c r="H152" s="313">
        <f>SUM(H153:H155)</f>
        <v>80</v>
      </c>
      <c r="I152" s="70">
        <f>SUM(I153:I155)</f>
        <v>80</v>
      </c>
      <c r="J152" s="117">
        <f>SUM(J153:J155)</f>
        <v>0</v>
      </c>
      <c r="K152" s="95">
        <f t="shared" si="18"/>
        <v>80</v>
      </c>
      <c r="L152" s="498"/>
      <c r="M152" s="490"/>
      <c r="N152" s="228">
        <f>'027900'!D7/'027900'!D4</f>
        <v>0.29540312499999999</v>
      </c>
      <c r="O152" s="229">
        <f>'027900'!D7/1000</f>
        <v>23.632249999999999</v>
      </c>
      <c r="P152" s="233"/>
      <c r="AS152" s="254"/>
      <c r="AT152" s="254"/>
      <c r="AU152" s="254"/>
      <c r="AV152" s="254"/>
      <c r="AW152" s="254" t="s">
        <v>184</v>
      </c>
      <c r="AX152" s="254"/>
      <c r="AY152" s="254"/>
      <c r="AZ152" s="254"/>
      <c r="BA152" s="254"/>
      <c r="BB152" s="254"/>
      <c r="BC152" s="254"/>
      <c r="BD152" s="254"/>
      <c r="BE152" s="254"/>
      <c r="BF152" s="254"/>
      <c r="BG152" s="254"/>
      <c r="BH152" s="254"/>
      <c r="BI152" s="254"/>
      <c r="BJ152" s="254"/>
      <c r="BK152" s="255"/>
      <c r="BL152" s="255"/>
      <c r="BM152" s="255"/>
    </row>
    <row r="153" spans="1:65" s="137" customFormat="1" ht="12.75" hidden="1" customHeight="1" x14ac:dyDescent="0.25">
      <c r="A153" s="8"/>
      <c r="B153" s="16"/>
      <c r="C153" s="54"/>
      <c r="D153" s="13">
        <v>6172</v>
      </c>
      <c r="E153" s="10">
        <v>5139</v>
      </c>
      <c r="F153" s="13"/>
      <c r="G153" s="69" t="s">
        <v>11</v>
      </c>
      <c r="H153" s="317">
        <v>20</v>
      </c>
      <c r="I153" s="2">
        <v>50</v>
      </c>
      <c r="J153" s="118">
        <v>0</v>
      </c>
      <c r="K153" s="94">
        <f t="shared" si="18"/>
        <v>50</v>
      </c>
      <c r="L153" s="497" t="str">
        <f>CONCATENATE($B$152,D153,E153)</f>
        <v>02790061725139</v>
      </c>
      <c r="M153" s="490">
        <f>VLOOKUP(L153,data!K:L,2,FALSE)/1000</f>
        <v>20.099300000000003</v>
      </c>
      <c r="N153" s="231"/>
      <c r="O153" s="235"/>
      <c r="P153" s="230"/>
      <c r="AS153" s="254"/>
      <c r="AT153" s="254"/>
      <c r="AU153" s="254"/>
      <c r="AV153" s="254"/>
      <c r="AW153" s="254"/>
      <c r="AX153" s="254"/>
      <c r="AY153" s="254"/>
      <c r="AZ153" s="254"/>
      <c r="BA153" s="254"/>
      <c r="BB153" s="254"/>
      <c r="BC153" s="254"/>
      <c r="BD153" s="254"/>
      <c r="BE153" s="254"/>
      <c r="BF153" s="254"/>
      <c r="BG153" s="254"/>
      <c r="BH153" s="254"/>
      <c r="BI153" s="254"/>
      <c r="BJ153" s="254"/>
      <c r="BK153" s="258"/>
      <c r="BL153" s="258"/>
      <c r="BM153" s="258"/>
    </row>
    <row r="154" spans="1:65" s="137" customFormat="1" ht="12.75" hidden="1" customHeight="1" x14ac:dyDescent="0.25">
      <c r="A154" s="8"/>
      <c r="B154" s="16"/>
      <c r="C154" s="54"/>
      <c r="D154" s="13">
        <v>6172</v>
      </c>
      <c r="E154" s="10">
        <v>5164</v>
      </c>
      <c r="F154" s="13"/>
      <c r="G154" s="69" t="s">
        <v>15</v>
      </c>
      <c r="H154" s="317">
        <v>0</v>
      </c>
      <c r="I154" s="2">
        <v>5</v>
      </c>
      <c r="J154" s="118">
        <v>0</v>
      </c>
      <c r="K154" s="94">
        <f t="shared" si="18"/>
        <v>5</v>
      </c>
      <c r="L154" s="497" t="str">
        <f t="shared" ref="L154:L155" si="25">CONCATENATE($B$152,D154,E154)</f>
        <v>02790061725164</v>
      </c>
      <c r="M154" s="490">
        <f>VLOOKUP(L154,data!K:L,2,FALSE)/1000</f>
        <v>1.9319999999999999</v>
      </c>
      <c r="N154" s="231"/>
      <c r="O154" s="235"/>
      <c r="P154" s="230"/>
      <c r="AS154" s="254"/>
      <c r="AT154" s="254"/>
      <c r="AU154" s="254"/>
      <c r="AV154" s="254"/>
      <c r="AW154" s="254"/>
      <c r="AX154" s="254"/>
      <c r="AY154" s="254"/>
      <c r="AZ154" s="254"/>
      <c r="BA154" s="254"/>
      <c r="BB154" s="254"/>
      <c r="BC154" s="254"/>
      <c r="BD154" s="254"/>
      <c r="BE154" s="254"/>
      <c r="BF154" s="254"/>
      <c r="BG154" s="254"/>
      <c r="BH154" s="254"/>
      <c r="BI154" s="254"/>
      <c r="BJ154" s="254"/>
      <c r="BK154" s="258"/>
      <c r="BL154" s="258"/>
      <c r="BM154" s="258"/>
    </row>
    <row r="155" spans="1:65" ht="12.75" hidden="1" customHeight="1" x14ac:dyDescent="0.25">
      <c r="A155" s="8"/>
      <c r="B155" s="16"/>
      <c r="C155" s="54"/>
      <c r="D155" s="13">
        <v>6172</v>
      </c>
      <c r="E155" s="10">
        <v>5169</v>
      </c>
      <c r="F155" s="13"/>
      <c r="G155" s="69" t="s">
        <v>12</v>
      </c>
      <c r="H155" s="317">
        <v>60</v>
      </c>
      <c r="I155" s="2">
        <v>25</v>
      </c>
      <c r="J155" s="118">
        <v>0</v>
      </c>
      <c r="K155" s="94">
        <f t="shared" si="18"/>
        <v>25</v>
      </c>
      <c r="L155" s="497" t="str">
        <f t="shared" si="25"/>
        <v>02790061725169</v>
      </c>
      <c r="M155" s="490">
        <f>VLOOKUP(L155,data!K:L,2,FALSE)/1000</f>
        <v>3.532</v>
      </c>
      <c r="N155" s="231"/>
      <c r="O155" s="232"/>
      <c r="P155" s="233"/>
      <c r="AS155" s="254"/>
      <c r="AT155" s="254"/>
      <c r="AU155" s="254"/>
      <c r="AV155" s="254"/>
      <c r="AW155" s="254"/>
      <c r="AX155" s="254"/>
      <c r="AY155" s="254"/>
      <c r="AZ155" s="254"/>
      <c r="BA155" s="254"/>
      <c r="BB155" s="254"/>
      <c r="BC155" s="254"/>
      <c r="BD155" s="254"/>
      <c r="BE155" s="254"/>
      <c r="BF155" s="254"/>
      <c r="BG155" s="254"/>
      <c r="BH155" s="254"/>
      <c r="BI155" s="254"/>
      <c r="BJ155" s="254"/>
      <c r="BK155" s="255"/>
      <c r="BL155" s="255"/>
      <c r="BM155" s="255"/>
    </row>
    <row r="156" spans="1:65" ht="12.75" hidden="1" customHeight="1" x14ac:dyDescent="0.25">
      <c r="A156" s="4" t="s">
        <v>9</v>
      </c>
      <c r="B156" s="20" t="s">
        <v>80</v>
      </c>
      <c r="C156" s="52" t="s">
        <v>10</v>
      </c>
      <c r="D156" s="12" t="s">
        <v>6</v>
      </c>
      <c r="E156" s="6" t="s">
        <v>6</v>
      </c>
      <c r="F156" s="12" t="s">
        <v>6</v>
      </c>
      <c r="G156" s="84" t="s">
        <v>81</v>
      </c>
      <c r="H156" s="315">
        <f>SUM(H157:H157)</f>
        <v>100</v>
      </c>
      <c r="I156" s="7">
        <f>SUM(I157:I157)</f>
        <v>100</v>
      </c>
      <c r="J156" s="323">
        <f>SUM(J157:J157)</f>
        <v>0</v>
      </c>
      <c r="K156" s="95">
        <f t="shared" si="18"/>
        <v>100</v>
      </c>
      <c r="L156" s="498"/>
      <c r="M156" s="490"/>
      <c r="N156" s="228">
        <f>'028000'!D7/'028000'!D4</f>
        <v>0.92205999999999999</v>
      </c>
      <c r="O156" s="229">
        <f>'028000'!D7/1000</f>
        <v>92.206000000000003</v>
      </c>
      <c r="P156" s="233"/>
      <c r="AS156" s="254"/>
      <c r="AT156" s="254"/>
      <c r="AU156" s="254"/>
      <c r="AV156" s="254"/>
      <c r="AW156" s="254"/>
      <c r="AX156" s="254"/>
      <c r="AY156" s="254"/>
      <c r="AZ156" s="254"/>
      <c r="BA156" s="254"/>
      <c r="BB156" s="254"/>
      <c r="BC156" s="254"/>
      <c r="BD156" s="254"/>
      <c r="BE156" s="254"/>
      <c r="BF156" s="254"/>
      <c r="BG156" s="254"/>
      <c r="BH156" s="254"/>
      <c r="BI156" s="254"/>
      <c r="BJ156" s="254"/>
      <c r="BK156" s="255"/>
      <c r="BL156" s="255"/>
      <c r="BM156" s="255"/>
    </row>
    <row r="157" spans="1:65" s="355" customFormat="1" ht="12.75" hidden="1" customHeight="1" x14ac:dyDescent="0.25">
      <c r="A157" s="8"/>
      <c r="B157" s="16"/>
      <c r="C157" s="54"/>
      <c r="D157" s="13">
        <v>6172</v>
      </c>
      <c r="E157" s="10">
        <v>5169</v>
      </c>
      <c r="F157" s="13"/>
      <c r="G157" s="69" t="s">
        <v>12</v>
      </c>
      <c r="H157" s="316">
        <v>100</v>
      </c>
      <c r="I157" s="11">
        <v>100</v>
      </c>
      <c r="J157" s="118">
        <v>0</v>
      </c>
      <c r="K157" s="94">
        <f t="shared" si="18"/>
        <v>100</v>
      </c>
      <c r="L157" s="497" t="str">
        <f>CONCATENATE($B$156,D157,E157)</f>
        <v>02800061725169</v>
      </c>
      <c r="M157" s="490">
        <f>VLOOKUP(L157,data!K:L,2,FALSE)/1000</f>
        <v>91.475999999999999</v>
      </c>
      <c r="N157" s="231"/>
      <c r="O157" s="232"/>
      <c r="P157" s="233"/>
      <c r="AS157" s="254"/>
      <c r="AT157" s="254"/>
      <c r="AU157" s="254"/>
      <c r="AV157" s="254"/>
      <c r="AW157" s="254"/>
      <c r="AX157" s="254"/>
      <c r="AY157" s="254"/>
      <c r="AZ157" s="254"/>
      <c r="BA157" s="254"/>
      <c r="BB157" s="254"/>
      <c r="BC157" s="254"/>
      <c r="BD157" s="254"/>
      <c r="BE157" s="254"/>
      <c r="BF157" s="254"/>
      <c r="BG157" s="254"/>
      <c r="BH157" s="254"/>
      <c r="BI157" s="254"/>
      <c r="BJ157" s="254"/>
      <c r="BK157" s="255"/>
      <c r="BL157" s="255"/>
      <c r="BM157" s="255"/>
    </row>
    <row r="158" spans="1:65" s="434" customFormat="1" ht="12.75" hidden="1" customHeight="1" x14ac:dyDescent="0.25">
      <c r="A158" s="4" t="s">
        <v>9</v>
      </c>
      <c r="B158" s="20" t="s">
        <v>82</v>
      </c>
      <c r="C158" s="52" t="s">
        <v>10</v>
      </c>
      <c r="D158" s="12" t="s">
        <v>6</v>
      </c>
      <c r="E158" s="6" t="s">
        <v>6</v>
      </c>
      <c r="F158" s="24" t="s">
        <v>6</v>
      </c>
      <c r="G158" s="84" t="s">
        <v>3606</v>
      </c>
      <c r="H158" s="315">
        <f>SUM(H159:H160)</f>
        <v>100</v>
      </c>
      <c r="I158" s="7">
        <f>SUM(I159:I160)</f>
        <v>100</v>
      </c>
      <c r="J158" s="323">
        <f>SUM(J159:J160)</f>
        <v>0</v>
      </c>
      <c r="K158" s="95">
        <f t="shared" ref="K158:K160" si="26">I158+J158</f>
        <v>100</v>
      </c>
      <c r="L158" s="498"/>
      <c r="M158" s="490"/>
      <c r="N158" s="228">
        <f>'028100'!D7/'028100'!D4</f>
        <v>0</v>
      </c>
      <c r="O158" s="229">
        <f>'028100'!D7/1000</f>
        <v>0</v>
      </c>
      <c r="P158" s="233"/>
      <c r="AS158" s="254"/>
      <c r="AT158" s="254"/>
      <c r="AU158" s="254"/>
      <c r="AV158" s="254"/>
      <c r="AW158" s="254"/>
      <c r="AX158" s="254"/>
      <c r="AY158" s="254"/>
      <c r="AZ158" s="254"/>
      <c r="BA158" s="254"/>
      <c r="BB158" s="254"/>
      <c r="BC158" s="254"/>
      <c r="BD158" s="254"/>
      <c r="BE158" s="254"/>
      <c r="BF158" s="254"/>
      <c r="BG158" s="254"/>
      <c r="BH158" s="254"/>
      <c r="BI158" s="254"/>
      <c r="BJ158" s="254"/>
      <c r="BK158" s="255"/>
      <c r="BL158" s="255"/>
      <c r="BM158" s="255"/>
    </row>
    <row r="159" spans="1:65" s="434" customFormat="1" ht="12.75" hidden="1" customHeight="1" x14ac:dyDescent="0.25">
      <c r="A159" s="8"/>
      <c r="B159" s="16"/>
      <c r="C159" s="54"/>
      <c r="D159" s="13">
        <v>6172</v>
      </c>
      <c r="E159" s="10">
        <v>5169</v>
      </c>
      <c r="F159" s="13"/>
      <c r="G159" s="69" t="s">
        <v>12</v>
      </c>
      <c r="H159" s="316">
        <v>100</v>
      </c>
      <c r="I159" s="11">
        <v>70</v>
      </c>
      <c r="J159" s="118">
        <v>0</v>
      </c>
      <c r="K159" s="94">
        <f t="shared" si="26"/>
        <v>70</v>
      </c>
      <c r="L159" s="497" t="str">
        <f>CONCATENATE($B$158,D159,E159)</f>
        <v>02810061725169</v>
      </c>
      <c r="M159" s="490" t="e">
        <f>VLOOKUP(L159,data!K:L,2,FALSE)/1000</f>
        <v>#N/A</v>
      </c>
      <c r="N159" s="231"/>
      <c r="O159" s="232"/>
      <c r="P159" s="233"/>
      <c r="AS159" s="254"/>
      <c r="AT159" s="254"/>
      <c r="AU159" s="254"/>
      <c r="AV159" s="254"/>
      <c r="AW159" s="254"/>
      <c r="AX159" s="254"/>
      <c r="AY159" s="254"/>
      <c r="AZ159" s="254"/>
      <c r="BA159" s="254"/>
      <c r="BB159" s="254"/>
      <c r="BC159" s="254"/>
      <c r="BD159" s="254"/>
      <c r="BE159" s="254"/>
      <c r="BF159" s="254"/>
      <c r="BG159" s="254"/>
      <c r="BH159" s="254"/>
      <c r="BI159" s="254"/>
      <c r="BJ159" s="254"/>
      <c r="BK159" s="255"/>
      <c r="BL159" s="255"/>
      <c r="BM159" s="255"/>
    </row>
    <row r="160" spans="1:65" s="511" customFormat="1" ht="12.75" hidden="1" customHeight="1" x14ac:dyDescent="0.25">
      <c r="A160" s="8"/>
      <c r="B160" s="16"/>
      <c r="C160" s="54"/>
      <c r="D160" s="13">
        <v>6172</v>
      </c>
      <c r="E160" s="10">
        <v>5175</v>
      </c>
      <c r="F160" s="55"/>
      <c r="G160" s="69" t="s">
        <v>13</v>
      </c>
      <c r="H160" s="316">
        <v>0</v>
      </c>
      <c r="I160" s="11">
        <v>30</v>
      </c>
      <c r="J160" s="118">
        <v>0</v>
      </c>
      <c r="K160" s="94">
        <f t="shared" si="26"/>
        <v>30</v>
      </c>
      <c r="L160" s="497" t="str">
        <f>CONCATENATE($B$158,D160,E160)</f>
        <v>02810061725175</v>
      </c>
      <c r="M160" s="490">
        <f>VLOOKUP(L160,data!K:L,2,FALSE)/1000</f>
        <v>0.73</v>
      </c>
      <c r="N160" s="231"/>
      <c r="O160" s="232"/>
      <c r="P160" s="233"/>
      <c r="AS160" s="254"/>
      <c r="AT160" s="254"/>
      <c r="AU160" s="254"/>
      <c r="AV160" s="254"/>
      <c r="AW160" s="254"/>
      <c r="AX160" s="254"/>
      <c r="AY160" s="254"/>
      <c r="AZ160" s="254"/>
      <c r="BA160" s="254"/>
      <c r="BB160" s="254"/>
      <c r="BC160" s="254"/>
      <c r="BD160" s="254"/>
      <c r="BE160" s="254"/>
      <c r="BF160" s="254"/>
      <c r="BG160" s="254"/>
      <c r="BH160" s="254"/>
      <c r="BI160" s="254"/>
      <c r="BJ160" s="254"/>
      <c r="BK160" s="255"/>
      <c r="BL160" s="255"/>
      <c r="BM160" s="255"/>
    </row>
    <row r="161" spans="1:65" ht="12.75" hidden="1" customHeight="1" x14ac:dyDescent="0.25">
      <c r="A161" s="4" t="s">
        <v>9</v>
      </c>
      <c r="B161" s="20" t="s">
        <v>625</v>
      </c>
      <c r="C161" s="52" t="s">
        <v>10</v>
      </c>
      <c r="D161" s="12" t="s">
        <v>6</v>
      </c>
      <c r="E161" s="6" t="s">
        <v>6</v>
      </c>
      <c r="F161" s="24" t="s">
        <v>6</v>
      </c>
      <c r="G161" s="84" t="s">
        <v>626</v>
      </c>
      <c r="H161" s="315">
        <f>SUM(H162:H164)</f>
        <v>200</v>
      </c>
      <c r="I161" s="7">
        <f>SUM(I162:I164)</f>
        <v>0</v>
      </c>
      <c r="J161" s="323">
        <f>SUM(J162:J164)</f>
        <v>0</v>
      </c>
      <c r="K161" s="95">
        <f t="shared" si="18"/>
        <v>0</v>
      </c>
      <c r="L161" s="498"/>
      <c r="M161" s="490"/>
      <c r="N161" s="228" t="e">
        <f>'028200'!D7/'028200'!D4</f>
        <v>#DIV/0!</v>
      </c>
      <c r="O161" s="229">
        <f>'028200'!D7/1000</f>
        <v>0</v>
      </c>
      <c r="P161" s="233"/>
      <c r="AS161" s="254"/>
      <c r="AT161" s="254"/>
      <c r="AU161" s="254"/>
      <c r="AV161" s="254"/>
      <c r="AW161" s="254"/>
      <c r="AX161" s="254"/>
      <c r="AY161" s="254"/>
      <c r="AZ161" s="254"/>
      <c r="BA161" s="254"/>
      <c r="BB161" s="254"/>
      <c r="BC161" s="254"/>
      <c r="BD161" s="254"/>
      <c r="BE161" s="254"/>
      <c r="BF161" s="254"/>
      <c r="BG161" s="254"/>
      <c r="BH161" s="254"/>
      <c r="BI161" s="254"/>
      <c r="BJ161" s="254"/>
      <c r="BK161" s="255"/>
      <c r="BL161" s="255"/>
      <c r="BM161" s="255"/>
    </row>
    <row r="162" spans="1:65" s="137" customFormat="1" ht="12.75" hidden="1" customHeight="1" x14ac:dyDescent="0.25">
      <c r="A162" s="75"/>
      <c r="B162" s="138"/>
      <c r="C162" s="139"/>
      <c r="D162" s="140">
        <v>3900</v>
      </c>
      <c r="E162" s="373">
        <v>5139</v>
      </c>
      <c r="F162" s="13"/>
      <c r="G162" s="141" t="s">
        <v>11</v>
      </c>
      <c r="H162" s="471">
        <v>0</v>
      </c>
      <c r="I162" s="472">
        <v>0</v>
      </c>
      <c r="J162" s="473">
        <v>0</v>
      </c>
      <c r="K162" s="94">
        <f t="shared" si="18"/>
        <v>0</v>
      </c>
      <c r="L162" s="497" t="str">
        <f>CONCATENATE($B$161,D162,E162)</f>
        <v>02820039005139</v>
      </c>
      <c r="M162" s="490" t="e">
        <f>VLOOKUP(L162,data!K:L,2,FALSE)/1000</f>
        <v>#N/A</v>
      </c>
      <c r="N162" s="228"/>
      <c r="O162" s="229"/>
      <c r="P162" s="230"/>
      <c r="AS162" s="254"/>
      <c r="AT162" s="254"/>
      <c r="AU162" s="254"/>
      <c r="AV162" s="254"/>
      <c r="AW162" s="254"/>
      <c r="AX162" s="254"/>
      <c r="AY162" s="254"/>
      <c r="AZ162" s="254"/>
      <c r="BA162" s="254"/>
      <c r="BB162" s="254"/>
      <c r="BC162" s="254"/>
      <c r="BD162" s="254"/>
      <c r="BE162" s="254"/>
      <c r="BF162" s="254"/>
      <c r="BG162" s="254"/>
      <c r="BH162" s="254"/>
      <c r="BI162" s="254"/>
      <c r="BJ162" s="254"/>
      <c r="BK162" s="258"/>
      <c r="BL162" s="258"/>
      <c r="BM162" s="258"/>
    </row>
    <row r="163" spans="1:65" s="137" customFormat="1" ht="12.75" hidden="1" customHeight="1" x14ac:dyDescent="0.25">
      <c r="A163" s="75"/>
      <c r="B163" s="138"/>
      <c r="C163" s="139"/>
      <c r="D163" s="140">
        <v>3900</v>
      </c>
      <c r="E163" s="373">
        <v>5169</v>
      </c>
      <c r="F163" s="470"/>
      <c r="G163" s="141" t="s">
        <v>12</v>
      </c>
      <c r="H163" s="471">
        <v>0</v>
      </c>
      <c r="I163" s="472">
        <v>0</v>
      </c>
      <c r="J163" s="473">
        <v>0</v>
      </c>
      <c r="K163" s="94">
        <f t="shared" si="18"/>
        <v>0</v>
      </c>
      <c r="L163" s="497" t="str">
        <f>CONCATENATE($B$161,D163,E163)</f>
        <v>02820039005169</v>
      </c>
      <c r="M163" s="490" t="e">
        <f>VLOOKUP(L163,data!K:L,2,FALSE)/1000</f>
        <v>#N/A</v>
      </c>
      <c r="N163" s="228"/>
      <c r="O163" s="229"/>
      <c r="P163" s="230"/>
      <c r="AS163" s="254"/>
      <c r="AT163" s="254"/>
      <c r="AU163" s="254"/>
      <c r="AV163" s="254"/>
      <c r="AW163" s="254"/>
      <c r="AX163" s="254"/>
      <c r="AY163" s="254"/>
      <c r="AZ163" s="254"/>
      <c r="BA163" s="254"/>
      <c r="BB163" s="254"/>
      <c r="BC163" s="254"/>
      <c r="BD163" s="254"/>
      <c r="BE163" s="254"/>
      <c r="BF163" s="254"/>
      <c r="BG163" s="254"/>
      <c r="BH163" s="254"/>
      <c r="BI163" s="254"/>
      <c r="BJ163" s="254"/>
      <c r="BK163" s="258"/>
      <c r="BL163" s="258"/>
      <c r="BM163" s="258"/>
    </row>
    <row r="164" spans="1:65" ht="12.75" hidden="1" customHeight="1" thickBot="1" x14ac:dyDescent="0.3">
      <c r="A164" s="14"/>
      <c r="B164" s="21"/>
      <c r="C164" s="71"/>
      <c r="D164" s="22">
        <v>6172</v>
      </c>
      <c r="E164" s="375">
        <v>5169</v>
      </c>
      <c r="F164" s="22"/>
      <c r="G164" s="88" t="s">
        <v>12</v>
      </c>
      <c r="H164" s="319">
        <v>200</v>
      </c>
      <c r="I164" s="72">
        <v>0</v>
      </c>
      <c r="J164" s="120">
        <v>0</v>
      </c>
      <c r="K164" s="96">
        <f t="shared" si="18"/>
        <v>0</v>
      </c>
      <c r="L164" s="497"/>
      <c r="N164" s="231"/>
      <c r="O164" s="232"/>
      <c r="P164" s="233"/>
      <c r="AS164" s="254"/>
      <c r="AT164" s="254"/>
      <c r="AU164" s="254"/>
      <c r="AV164" s="254"/>
      <c r="AW164" s="254"/>
      <c r="AX164" s="254"/>
      <c r="AY164" s="254"/>
      <c r="AZ164" s="254"/>
      <c r="BA164" s="254"/>
      <c r="BB164" s="254"/>
      <c r="BC164" s="254"/>
      <c r="BD164" s="254"/>
      <c r="BE164" s="254"/>
      <c r="BF164" s="254"/>
      <c r="BG164" s="254"/>
      <c r="BH164" s="254"/>
      <c r="BI164" s="254"/>
      <c r="BJ164" s="254"/>
      <c r="BK164" s="255"/>
      <c r="BL164" s="255"/>
      <c r="BM164" s="255"/>
    </row>
    <row r="165" spans="1:65" x14ac:dyDescent="0.25">
      <c r="AS165" s="254"/>
      <c r="AT165" s="254"/>
      <c r="AU165" s="254"/>
      <c r="AV165" s="254"/>
      <c r="AW165" s="254"/>
      <c r="AX165" s="254"/>
      <c r="AY165" s="254"/>
      <c r="AZ165" s="254"/>
      <c r="BA165" s="254"/>
      <c r="BB165" s="254"/>
      <c r="BC165" s="254"/>
      <c r="BD165" s="254"/>
      <c r="BE165" s="254"/>
      <c r="BF165" s="254"/>
      <c r="BG165" s="254"/>
      <c r="BH165" s="254"/>
      <c r="BI165" s="254"/>
      <c r="BJ165" s="254"/>
      <c r="BK165" s="255"/>
      <c r="BL165" s="255"/>
      <c r="BM165" s="255"/>
    </row>
    <row r="166" spans="1:65" x14ac:dyDescent="0.25">
      <c r="AS166" s="254"/>
      <c r="AT166" s="254"/>
      <c r="AU166" s="254"/>
      <c r="AV166" s="254"/>
      <c r="AW166" s="254"/>
      <c r="AX166" s="254"/>
      <c r="AY166" s="254"/>
      <c r="AZ166" s="254"/>
      <c r="BA166" s="254"/>
      <c r="BB166" s="254"/>
      <c r="BC166" s="254"/>
      <c r="BD166" s="254"/>
      <c r="BE166" s="254"/>
      <c r="BF166" s="254"/>
      <c r="BG166" s="254"/>
      <c r="BH166" s="254"/>
      <c r="BI166" s="254"/>
      <c r="BJ166" s="254"/>
      <c r="BK166" s="255"/>
      <c r="BL166" s="255"/>
      <c r="BM166" s="255"/>
    </row>
    <row r="167" spans="1:65" x14ac:dyDescent="0.25">
      <c r="AS167" s="254"/>
      <c r="AT167" s="254"/>
      <c r="AU167" s="254"/>
      <c r="AV167" s="254"/>
      <c r="AW167" s="254"/>
      <c r="AX167" s="254"/>
      <c r="AY167" s="254"/>
      <c r="AZ167" s="254"/>
      <c r="BA167" s="254"/>
      <c r="BB167" s="254"/>
      <c r="BC167" s="254"/>
      <c r="BD167" s="254"/>
      <c r="BE167" s="254"/>
      <c r="BF167" s="254"/>
      <c r="BG167" s="254"/>
      <c r="BH167" s="254"/>
      <c r="BI167" s="254"/>
      <c r="BJ167" s="254"/>
      <c r="BK167" s="255"/>
      <c r="BL167" s="255"/>
      <c r="BM167" s="255"/>
    </row>
    <row r="168" spans="1:65" x14ac:dyDescent="0.25">
      <c r="AS168" s="254"/>
      <c r="AT168" s="254"/>
      <c r="AU168" s="254"/>
      <c r="AV168" s="254"/>
      <c r="AW168" s="254"/>
      <c r="AX168" s="254"/>
      <c r="AY168" s="254"/>
      <c r="AZ168" s="254"/>
      <c r="BA168" s="254"/>
      <c r="BB168" s="254"/>
      <c r="BC168" s="254"/>
      <c r="BD168" s="254"/>
      <c r="BE168" s="254"/>
      <c r="BF168" s="254"/>
      <c r="BG168" s="254"/>
      <c r="BH168" s="254"/>
      <c r="BI168" s="254"/>
      <c r="BJ168" s="254"/>
      <c r="BK168" s="255"/>
      <c r="BL168" s="255"/>
      <c r="BM168" s="255"/>
    </row>
    <row r="169" spans="1:65" x14ac:dyDescent="0.25">
      <c r="AS169" s="254"/>
      <c r="AT169" s="254"/>
      <c r="AU169" s="254"/>
      <c r="AV169" s="254"/>
      <c r="AW169" s="254"/>
      <c r="AX169" s="254"/>
      <c r="AY169" s="254"/>
      <c r="AZ169" s="254"/>
      <c r="BA169" s="254"/>
      <c r="BB169" s="254"/>
      <c r="BC169" s="254"/>
      <c r="BD169" s="254"/>
      <c r="BE169" s="254"/>
      <c r="BF169" s="254"/>
      <c r="BG169" s="254"/>
      <c r="BH169" s="254"/>
      <c r="BI169" s="254"/>
      <c r="BJ169" s="254"/>
      <c r="BK169" s="255"/>
      <c r="BL169" s="255"/>
      <c r="BM169" s="255"/>
    </row>
    <row r="170" spans="1:65" x14ac:dyDescent="0.25">
      <c r="AS170" s="254"/>
      <c r="AT170" s="254"/>
      <c r="AU170" s="254"/>
      <c r="AV170" s="254"/>
      <c r="AW170" s="254"/>
      <c r="AX170" s="254"/>
      <c r="AY170" s="254"/>
      <c r="AZ170" s="254"/>
      <c r="BA170" s="254"/>
      <c r="BB170" s="254"/>
      <c r="BC170" s="254"/>
      <c r="BD170" s="254"/>
      <c r="BE170" s="254"/>
      <c r="BF170" s="254"/>
      <c r="BG170" s="254"/>
      <c r="BH170" s="254"/>
      <c r="BI170" s="254"/>
      <c r="BJ170" s="254"/>
      <c r="BK170" s="255"/>
      <c r="BL170" s="255"/>
      <c r="BM170" s="255"/>
    </row>
    <row r="171" spans="1:65" x14ac:dyDescent="0.25">
      <c r="AS171" s="254"/>
      <c r="AT171" s="254"/>
      <c r="AU171" s="254"/>
      <c r="AV171" s="254"/>
      <c r="AW171" s="254"/>
      <c r="AX171" s="254"/>
      <c r="AY171" s="254"/>
      <c r="AZ171" s="254"/>
      <c r="BA171" s="254"/>
      <c r="BB171" s="254"/>
      <c r="BC171" s="254"/>
      <c r="BD171" s="254"/>
      <c r="BE171" s="254"/>
      <c r="BF171" s="254"/>
      <c r="BG171" s="254"/>
      <c r="BH171" s="254"/>
      <c r="BI171" s="254"/>
      <c r="BJ171" s="254"/>
      <c r="BK171" s="255"/>
      <c r="BL171" s="255"/>
      <c r="BM171" s="255"/>
    </row>
    <row r="172" spans="1:65" x14ac:dyDescent="0.25">
      <c r="AS172" s="254"/>
      <c r="AT172" s="254"/>
      <c r="AU172" s="254"/>
      <c r="AV172" s="254"/>
      <c r="AW172" s="254"/>
      <c r="AX172" s="254"/>
      <c r="AY172" s="254"/>
      <c r="AZ172" s="254"/>
      <c r="BA172" s="254"/>
      <c r="BB172" s="254"/>
      <c r="BC172" s="254"/>
      <c r="BD172" s="254"/>
      <c r="BE172" s="254"/>
      <c r="BF172" s="254"/>
      <c r="BG172" s="254"/>
      <c r="BH172" s="254"/>
      <c r="BI172" s="254"/>
      <c r="BJ172" s="254"/>
      <c r="BK172" s="255"/>
      <c r="BL172" s="255"/>
      <c r="BM172" s="255"/>
    </row>
    <row r="173" spans="1:65" x14ac:dyDescent="0.25">
      <c r="AS173" s="254"/>
      <c r="AT173" s="254"/>
      <c r="AU173" s="254"/>
      <c r="AV173" s="254"/>
      <c r="AW173" s="254"/>
      <c r="AX173" s="254"/>
      <c r="AY173" s="254"/>
      <c r="AZ173" s="254"/>
      <c r="BA173" s="254"/>
      <c r="BB173" s="254"/>
      <c r="BC173" s="254"/>
      <c r="BD173" s="254"/>
      <c r="BE173" s="254"/>
      <c r="BF173" s="254"/>
      <c r="BG173" s="254"/>
      <c r="BH173" s="254"/>
      <c r="BI173" s="254"/>
      <c r="BJ173" s="254"/>
      <c r="BK173" s="255"/>
      <c r="BL173" s="255"/>
      <c r="BM173" s="255"/>
    </row>
    <row r="174" spans="1:65" x14ac:dyDescent="0.25">
      <c r="AS174" s="254"/>
      <c r="AT174" s="254"/>
      <c r="AU174" s="254"/>
      <c r="AV174" s="254"/>
      <c r="AW174" s="254"/>
      <c r="AX174" s="254"/>
      <c r="AY174" s="254"/>
      <c r="AZ174" s="254"/>
      <c r="BA174" s="254"/>
      <c r="BB174" s="254"/>
      <c r="BC174" s="254"/>
      <c r="BD174" s="254"/>
      <c r="BE174" s="254"/>
      <c r="BF174" s="254"/>
      <c r="BG174" s="254"/>
      <c r="BH174" s="254"/>
      <c r="BI174" s="254"/>
      <c r="BJ174" s="254"/>
      <c r="BK174" s="255"/>
      <c r="BL174" s="255"/>
      <c r="BM174" s="255"/>
    </row>
    <row r="175" spans="1:65" x14ac:dyDescent="0.25">
      <c r="AS175" s="254"/>
      <c r="AT175" s="254"/>
      <c r="AU175" s="254"/>
      <c r="AV175" s="254"/>
      <c r="AW175" s="254"/>
      <c r="AX175" s="254"/>
      <c r="AY175" s="254"/>
      <c r="AZ175" s="254"/>
      <c r="BA175" s="254"/>
      <c r="BB175" s="254"/>
      <c r="BC175" s="254"/>
      <c r="BD175" s="254"/>
      <c r="BE175" s="254"/>
      <c r="BF175" s="254"/>
      <c r="BG175" s="254"/>
      <c r="BH175" s="254"/>
      <c r="BI175" s="254"/>
      <c r="BJ175" s="254"/>
      <c r="BK175" s="255"/>
      <c r="BL175" s="255"/>
      <c r="BM175" s="255"/>
    </row>
    <row r="176" spans="1:65" x14ac:dyDescent="0.25">
      <c r="AS176" s="254"/>
      <c r="AT176" s="254"/>
      <c r="AU176" s="254"/>
      <c r="AV176" s="254"/>
      <c r="AW176" s="254"/>
      <c r="AX176" s="254"/>
      <c r="AY176" s="254"/>
      <c r="AZ176" s="254"/>
      <c r="BA176" s="254"/>
      <c r="BB176" s="254"/>
      <c r="BC176" s="254"/>
      <c r="BD176" s="254"/>
      <c r="BE176" s="254"/>
      <c r="BF176" s="254"/>
      <c r="BG176" s="254"/>
      <c r="BH176" s="254"/>
      <c r="BI176" s="254"/>
      <c r="BJ176" s="254"/>
      <c r="BK176" s="255"/>
      <c r="BL176" s="255"/>
      <c r="BM176" s="255"/>
    </row>
    <row r="177" spans="45:65" x14ac:dyDescent="0.25">
      <c r="AS177" s="254"/>
      <c r="AT177" s="254"/>
      <c r="AU177" s="254"/>
      <c r="AV177" s="254"/>
      <c r="AW177" s="254"/>
      <c r="AX177" s="254"/>
      <c r="AY177" s="254"/>
      <c r="AZ177" s="254"/>
      <c r="BA177" s="254"/>
      <c r="BB177" s="254"/>
      <c r="BC177" s="254"/>
      <c r="BD177" s="254"/>
      <c r="BE177" s="254"/>
      <c r="BF177" s="254"/>
      <c r="BG177" s="254"/>
      <c r="BH177" s="254"/>
      <c r="BI177" s="254"/>
      <c r="BJ177" s="254"/>
      <c r="BK177" s="255"/>
      <c r="BL177" s="255"/>
      <c r="BM177" s="255"/>
    </row>
    <row r="178" spans="45:65" x14ac:dyDescent="0.25">
      <c r="AS178" s="254"/>
      <c r="AT178" s="254"/>
      <c r="AU178" s="254"/>
      <c r="AV178" s="254"/>
      <c r="AW178" s="254"/>
      <c r="AX178" s="254"/>
      <c r="AY178" s="254"/>
      <c r="AZ178" s="254"/>
      <c r="BA178" s="254"/>
      <c r="BB178" s="254"/>
      <c r="BC178" s="254"/>
      <c r="BD178" s="254"/>
      <c r="BE178" s="254"/>
      <c r="BF178" s="254"/>
      <c r="BG178" s="254"/>
      <c r="BH178" s="254"/>
      <c r="BI178" s="254"/>
      <c r="BJ178" s="254"/>
      <c r="BK178" s="255"/>
      <c r="BL178" s="255"/>
      <c r="BM178" s="255"/>
    </row>
    <row r="179" spans="45:65" x14ac:dyDescent="0.25">
      <c r="AS179" s="254"/>
      <c r="AT179" s="254"/>
      <c r="AU179" s="254"/>
      <c r="AV179" s="254"/>
      <c r="AW179" s="254"/>
      <c r="AX179" s="254"/>
      <c r="AY179" s="254"/>
      <c r="AZ179" s="254"/>
      <c r="BA179" s="254"/>
      <c r="BB179" s="254"/>
      <c r="BC179" s="254"/>
      <c r="BD179" s="254"/>
      <c r="BE179" s="254"/>
      <c r="BF179" s="254"/>
      <c r="BG179" s="254"/>
      <c r="BH179" s="254"/>
      <c r="BI179" s="254"/>
      <c r="BJ179" s="254"/>
      <c r="BK179" s="255"/>
      <c r="BL179" s="255"/>
      <c r="BM179" s="255"/>
    </row>
    <row r="180" spans="45:65" x14ac:dyDescent="0.25">
      <c r="AS180" s="254"/>
      <c r="AT180" s="254"/>
      <c r="AU180" s="254"/>
      <c r="AV180" s="254"/>
      <c r="AW180" s="254"/>
      <c r="AX180" s="254"/>
      <c r="AY180" s="254"/>
      <c r="AZ180" s="254"/>
      <c r="BA180" s="254"/>
      <c r="BB180" s="254"/>
      <c r="BC180" s="254"/>
      <c r="BD180" s="254"/>
      <c r="BE180" s="254"/>
      <c r="BF180" s="254"/>
      <c r="BG180" s="254"/>
      <c r="BH180" s="254"/>
      <c r="BI180" s="254"/>
      <c r="BJ180" s="254"/>
      <c r="BK180" s="255"/>
      <c r="BL180" s="255"/>
      <c r="BM180" s="255"/>
    </row>
    <row r="181" spans="45:65" x14ac:dyDescent="0.25">
      <c r="AS181" s="254"/>
      <c r="AT181" s="254"/>
      <c r="AU181" s="254"/>
      <c r="AV181" s="254"/>
      <c r="AW181" s="254"/>
      <c r="AX181" s="254"/>
      <c r="AY181" s="254"/>
      <c r="AZ181" s="254"/>
      <c r="BA181" s="254"/>
      <c r="BB181" s="254"/>
      <c r="BC181" s="254"/>
      <c r="BD181" s="254"/>
      <c r="BE181" s="254"/>
      <c r="BF181" s="254"/>
      <c r="BG181" s="254"/>
      <c r="BH181" s="254"/>
      <c r="BI181" s="254"/>
      <c r="BJ181" s="254"/>
      <c r="BK181" s="255"/>
      <c r="BL181" s="255"/>
      <c r="BM181" s="255"/>
    </row>
    <row r="182" spans="45:65" x14ac:dyDescent="0.25">
      <c r="AS182" s="254"/>
      <c r="AT182" s="254"/>
      <c r="AU182" s="254"/>
      <c r="AV182" s="254"/>
      <c r="AW182" s="254"/>
      <c r="AX182" s="254"/>
      <c r="AY182" s="254"/>
      <c r="AZ182" s="254"/>
      <c r="BA182" s="254"/>
      <c r="BB182" s="254"/>
      <c r="BC182" s="254"/>
      <c r="BD182" s="254"/>
      <c r="BE182" s="254"/>
      <c r="BF182" s="254"/>
      <c r="BG182" s="254"/>
      <c r="BH182" s="254"/>
      <c r="BI182" s="254"/>
      <c r="BJ182" s="254"/>
      <c r="BK182" s="255"/>
      <c r="BL182" s="255"/>
      <c r="BM182" s="255"/>
    </row>
    <row r="183" spans="45:65" x14ac:dyDescent="0.25">
      <c r="AS183" s="254"/>
      <c r="AT183" s="254"/>
      <c r="AU183" s="254"/>
      <c r="AV183" s="254"/>
      <c r="AW183" s="254"/>
      <c r="AX183" s="254"/>
      <c r="AY183" s="254"/>
      <c r="AZ183" s="254"/>
      <c r="BA183" s="254"/>
      <c r="BB183" s="254"/>
      <c r="BC183" s="254"/>
      <c r="BD183" s="254"/>
      <c r="BE183" s="254"/>
      <c r="BF183" s="254"/>
      <c r="BG183" s="254"/>
      <c r="BH183" s="254"/>
      <c r="BI183" s="254"/>
      <c r="BJ183" s="254"/>
      <c r="BK183" s="255"/>
      <c r="BL183" s="255"/>
      <c r="BM183" s="255"/>
    </row>
    <row r="184" spans="45:65" x14ac:dyDescent="0.25">
      <c r="AS184" s="254"/>
      <c r="AT184" s="254"/>
      <c r="AU184" s="254"/>
      <c r="AV184" s="254"/>
      <c r="AW184" s="254"/>
      <c r="AX184" s="254"/>
      <c r="AY184" s="254"/>
      <c r="AZ184" s="254"/>
      <c r="BA184" s="254"/>
      <c r="BB184" s="254"/>
      <c r="BC184" s="254"/>
      <c r="BD184" s="254"/>
      <c r="BE184" s="254"/>
      <c r="BF184" s="254"/>
      <c r="BG184" s="254"/>
      <c r="BH184" s="254"/>
      <c r="BI184" s="254"/>
      <c r="BJ184" s="254"/>
      <c r="BK184" s="255"/>
      <c r="BL184" s="255"/>
      <c r="BM184" s="255"/>
    </row>
    <row r="185" spans="45:65" x14ac:dyDescent="0.25">
      <c r="AS185" s="254"/>
      <c r="AT185" s="254"/>
      <c r="AU185" s="254"/>
      <c r="AV185" s="254"/>
      <c r="AW185" s="254"/>
      <c r="AX185" s="254"/>
      <c r="AY185" s="254"/>
      <c r="AZ185" s="254"/>
      <c r="BA185" s="254"/>
      <c r="BB185" s="254"/>
      <c r="BC185" s="254"/>
      <c r="BD185" s="254"/>
      <c r="BE185" s="254"/>
      <c r="BF185" s="254"/>
      <c r="BG185" s="254"/>
      <c r="BH185" s="254"/>
      <c r="BI185" s="254"/>
      <c r="BJ185" s="254"/>
      <c r="BK185" s="255"/>
      <c r="BL185" s="255"/>
      <c r="BM185" s="255"/>
    </row>
    <row r="186" spans="45:65" x14ac:dyDescent="0.25">
      <c r="AS186" s="254"/>
      <c r="AT186" s="254"/>
      <c r="AU186" s="254"/>
      <c r="AV186" s="254"/>
      <c r="AW186" s="254"/>
      <c r="AX186" s="254"/>
      <c r="AY186" s="254"/>
      <c r="AZ186" s="254"/>
      <c r="BA186" s="254"/>
      <c r="BB186" s="254"/>
      <c r="BC186" s="254"/>
      <c r="BD186" s="254"/>
      <c r="BE186" s="254"/>
      <c r="BF186" s="254"/>
      <c r="BG186" s="254"/>
      <c r="BH186" s="254"/>
      <c r="BI186" s="254"/>
      <c r="BJ186" s="254"/>
      <c r="BK186" s="255"/>
      <c r="BL186" s="255"/>
      <c r="BM186" s="255"/>
    </row>
    <row r="187" spans="45:65" x14ac:dyDescent="0.25">
      <c r="AS187" s="254"/>
      <c r="AT187" s="254"/>
      <c r="AU187" s="254"/>
      <c r="AV187" s="254"/>
      <c r="AW187" s="254"/>
      <c r="AX187" s="254"/>
      <c r="AY187" s="254"/>
      <c r="AZ187" s="254"/>
      <c r="BA187" s="254"/>
      <c r="BB187" s="254"/>
      <c r="BC187" s="254"/>
      <c r="BD187" s="254"/>
      <c r="BE187" s="254"/>
      <c r="BF187" s="254"/>
      <c r="BG187" s="254"/>
      <c r="BH187" s="254"/>
      <c r="BI187" s="254"/>
      <c r="BJ187" s="254"/>
      <c r="BK187" s="255"/>
      <c r="BL187" s="255"/>
      <c r="BM187" s="255"/>
    </row>
    <row r="188" spans="45:65" x14ac:dyDescent="0.25">
      <c r="AS188" s="254"/>
      <c r="AT188" s="254"/>
      <c r="AU188" s="254"/>
      <c r="AV188" s="254"/>
      <c r="AW188" s="254"/>
      <c r="AX188" s="254"/>
      <c r="AY188" s="254"/>
      <c r="AZ188" s="254"/>
      <c r="BA188" s="254"/>
      <c r="BB188" s="254"/>
      <c r="BC188" s="254"/>
      <c r="BD188" s="254"/>
      <c r="BE188" s="254"/>
      <c r="BF188" s="254"/>
      <c r="BG188" s="254"/>
      <c r="BH188" s="254"/>
      <c r="BI188" s="254"/>
      <c r="BJ188" s="254"/>
      <c r="BK188" s="255"/>
      <c r="BL188" s="255"/>
      <c r="BM188" s="255"/>
    </row>
    <row r="189" spans="45:65" x14ac:dyDescent="0.25">
      <c r="AS189" s="254"/>
      <c r="AT189" s="254"/>
      <c r="AU189" s="254"/>
      <c r="AV189" s="254"/>
      <c r="AW189" s="254"/>
      <c r="AX189" s="254"/>
      <c r="AY189" s="254"/>
      <c r="AZ189" s="254"/>
      <c r="BA189" s="254"/>
      <c r="BB189" s="254"/>
      <c r="BC189" s="254"/>
      <c r="BD189" s="254"/>
      <c r="BE189" s="254"/>
      <c r="BF189" s="254"/>
      <c r="BG189" s="254"/>
      <c r="BH189" s="254"/>
      <c r="BI189" s="254"/>
      <c r="BJ189" s="254"/>
      <c r="BK189" s="255"/>
      <c r="BL189" s="255"/>
      <c r="BM189" s="255"/>
    </row>
    <row r="190" spans="45:65" x14ac:dyDescent="0.25">
      <c r="AS190" s="254"/>
      <c r="AT190" s="254"/>
      <c r="AU190" s="254"/>
      <c r="AV190" s="254"/>
      <c r="AW190" s="254"/>
      <c r="AX190" s="254"/>
      <c r="AY190" s="254"/>
      <c r="AZ190" s="254"/>
      <c r="BA190" s="254"/>
      <c r="BB190" s="254"/>
      <c r="BC190" s="254"/>
      <c r="BD190" s="254"/>
      <c r="BE190" s="254"/>
      <c r="BF190" s="254"/>
      <c r="BG190" s="254"/>
      <c r="BH190" s="254"/>
      <c r="BI190" s="254"/>
      <c r="BJ190" s="254"/>
      <c r="BK190" s="255"/>
      <c r="BL190" s="255"/>
      <c r="BM190" s="255"/>
    </row>
    <row r="191" spans="45:65" x14ac:dyDescent="0.25">
      <c r="AS191" s="254"/>
      <c r="AT191" s="254"/>
      <c r="AU191" s="254"/>
      <c r="AV191" s="254"/>
      <c r="AW191" s="254"/>
      <c r="AX191" s="254"/>
      <c r="AY191" s="254"/>
      <c r="AZ191" s="254"/>
      <c r="BA191" s="254"/>
      <c r="BB191" s="254"/>
      <c r="BC191" s="254"/>
      <c r="BD191" s="254"/>
      <c r="BE191" s="254"/>
      <c r="BF191" s="254"/>
      <c r="BG191" s="254"/>
      <c r="BH191" s="254"/>
      <c r="BI191" s="254"/>
      <c r="BJ191" s="254"/>
      <c r="BK191" s="255"/>
      <c r="BL191" s="255"/>
      <c r="BM191" s="255"/>
    </row>
    <row r="192" spans="45:65" x14ac:dyDescent="0.25">
      <c r="AS192" s="254"/>
      <c r="AT192" s="254"/>
      <c r="AU192" s="254"/>
      <c r="AV192" s="254"/>
      <c r="AW192" s="254"/>
      <c r="AX192" s="254"/>
      <c r="AY192" s="254"/>
      <c r="AZ192" s="254"/>
      <c r="BA192" s="254"/>
      <c r="BB192" s="254"/>
      <c r="BC192" s="254"/>
      <c r="BD192" s="254"/>
      <c r="BE192" s="254"/>
      <c r="BF192" s="254"/>
      <c r="BG192" s="254"/>
      <c r="BH192" s="254"/>
      <c r="BI192" s="254"/>
      <c r="BJ192" s="254"/>
      <c r="BK192" s="255"/>
      <c r="BL192" s="255"/>
      <c r="BM192" s="255"/>
    </row>
    <row r="193" spans="45:65" x14ac:dyDescent="0.25">
      <c r="AS193" s="254"/>
      <c r="AT193" s="254"/>
      <c r="AU193" s="254"/>
      <c r="AV193" s="254"/>
      <c r="AW193" s="254"/>
      <c r="AX193" s="254"/>
      <c r="AY193" s="254"/>
      <c r="AZ193" s="254"/>
      <c r="BA193" s="254"/>
      <c r="BB193" s="254"/>
      <c r="BC193" s="254"/>
      <c r="BD193" s="254"/>
      <c r="BE193" s="254"/>
      <c r="BF193" s="254"/>
      <c r="BG193" s="254"/>
      <c r="BH193" s="254"/>
      <c r="BI193" s="254"/>
      <c r="BJ193" s="254"/>
      <c r="BK193" s="255"/>
      <c r="BL193" s="255"/>
      <c r="BM193" s="255"/>
    </row>
    <row r="194" spans="45:65" x14ac:dyDescent="0.25">
      <c r="AS194" s="254"/>
      <c r="AT194" s="254"/>
      <c r="AU194" s="254"/>
      <c r="AV194" s="254"/>
      <c r="AW194" s="254"/>
      <c r="AX194" s="254"/>
      <c r="AY194" s="254"/>
      <c r="AZ194" s="254"/>
      <c r="BA194" s="254"/>
      <c r="BB194" s="254"/>
      <c r="BC194" s="254"/>
      <c r="BD194" s="254"/>
      <c r="BE194" s="254"/>
      <c r="BF194" s="254"/>
      <c r="BG194" s="254"/>
      <c r="BH194" s="254"/>
      <c r="BI194" s="254"/>
      <c r="BJ194" s="254"/>
      <c r="BK194" s="255"/>
      <c r="BL194" s="255"/>
      <c r="BM194" s="255"/>
    </row>
    <row r="195" spans="45:65" x14ac:dyDescent="0.25">
      <c r="AS195" s="254"/>
      <c r="AT195" s="254"/>
      <c r="AU195" s="254"/>
      <c r="AV195" s="254"/>
      <c r="AW195" s="254"/>
      <c r="AX195" s="254"/>
      <c r="AY195" s="254"/>
      <c r="AZ195" s="254"/>
      <c r="BA195" s="254"/>
      <c r="BB195" s="254"/>
      <c r="BC195" s="254"/>
      <c r="BD195" s="254"/>
      <c r="BE195" s="254"/>
      <c r="BF195" s="254"/>
      <c r="BG195" s="254"/>
      <c r="BH195" s="254"/>
      <c r="BI195" s="254"/>
      <c r="BJ195" s="254"/>
      <c r="BK195" s="255"/>
      <c r="BL195" s="255"/>
      <c r="BM195" s="255"/>
    </row>
    <row r="196" spans="45:65" x14ac:dyDescent="0.25">
      <c r="AS196" s="254"/>
      <c r="AT196" s="254"/>
      <c r="AU196" s="254"/>
      <c r="AV196" s="254"/>
      <c r="AW196" s="254"/>
      <c r="AX196" s="254"/>
      <c r="AY196" s="254"/>
      <c r="AZ196" s="254"/>
      <c r="BA196" s="254"/>
      <c r="BB196" s="254"/>
      <c r="BC196" s="254"/>
      <c r="BD196" s="254"/>
      <c r="BE196" s="254"/>
      <c r="BF196" s="254"/>
      <c r="BG196" s="254"/>
      <c r="BH196" s="254"/>
      <c r="BI196" s="254"/>
      <c r="BJ196" s="254"/>
      <c r="BK196" s="255"/>
      <c r="BL196" s="255"/>
      <c r="BM196" s="255"/>
    </row>
    <row r="197" spans="45:65" x14ac:dyDescent="0.25">
      <c r="AS197" s="254"/>
      <c r="AT197" s="254"/>
      <c r="AU197" s="254"/>
      <c r="AV197" s="254"/>
      <c r="AW197" s="254"/>
      <c r="AX197" s="254"/>
      <c r="AY197" s="254"/>
      <c r="AZ197" s="254"/>
      <c r="BA197" s="254"/>
      <c r="BB197" s="254"/>
      <c r="BC197" s="254"/>
      <c r="BD197" s="254"/>
      <c r="BE197" s="254"/>
      <c r="BF197" s="254"/>
      <c r="BG197" s="254"/>
      <c r="BH197" s="254"/>
      <c r="BI197" s="254"/>
      <c r="BJ197" s="254"/>
      <c r="BK197" s="255"/>
      <c r="BL197" s="255"/>
      <c r="BM197" s="255"/>
    </row>
    <row r="198" spans="45:65" x14ac:dyDescent="0.25">
      <c r="AS198" s="254"/>
      <c r="AT198" s="254"/>
      <c r="AU198" s="254"/>
      <c r="AV198" s="254"/>
      <c r="AW198" s="254"/>
      <c r="AX198" s="254"/>
      <c r="AY198" s="254"/>
      <c r="AZ198" s="254"/>
      <c r="BA198" s="254"/>
      <c r="BB198" s="254"/>
      <c r="BC198" s="254"/>
      <c r="BD198" s="254"/>
      <c r="BE198" s="254"/>
      <c r="BF198" s="254"/>
      <c r="BG198" s="254"/>
      <c r="BH198" s="254"/>
      <c r="BI198" s="254"/>
      <c r="BJ198" s="254"/>
      <c r="BK198" s="255"/>
      <c r="BL198" s="255"/>
      <c r="BM198" s="255"/>
    </row>
    <row r="199" spans="45:65" x14ac:dyDescent="0.25">
      <c r="AS199" s="254"/>
      <c r="AT199" s="254"/>
      <c r="AU199" s="254"/>
      <c r="AV199" s="254"/>
      <c r="AW199" s="254"/>
      <c r="AX199" s="254"/>
      <c r="AY199" s="254"/>
      <c r="AZ199" s="254"/>
      <c r="BA199" s="254"/>
      <c r="BB199" s="254"/>
      <c r="BC199" s="254"/>
      <c r="BD199" s="254"/>
      <c r="BE199" s="254"/>
      <c r="BF199" s="254"/>
      <c r="BG199" s="254"/>
      <c r="BH199" s="254"/>
      <c r="BI199" s="254"/>
      <c r="BJ199" s="254"/>
      <c r="BK199" s="255"/>
      <c r="BL199" s="255"/>
      <c r="BM199" s="255"/>
    </row>
    <row r="200" spans="45:65" x14ac:dyDescent="0.25">
      <c r="AS200" s="254"/>
      <c r="AT200" s="254"/>
      <c r="AU200" s="254"/>
      <c r="AV200" s="254"/>
      <c r="AW200" s="254"/>
      <c r="AX200" s="254"/>
      <c r="AY200" s="254"/>
      <c r="AZ200" s="254"/>
      <c r="BA200" s="254"/>
      <c r="BB200" s="254"/>
      <c r="BC200" s="254"/>
      <c r="BD200" s="254"/>
      <c r="BE200" s="254"/>
      <c r="BF200" s="254"/>
      <c r="BG200" s="254"/>
      <c r="BH200" s="254"/>
      <c r="BI200" s="254"/>
      <c r="BJ200" s="254"/>
      <c r="BK200" s="255"/>
      <c r="BL200" s="255"/>
      <c r="BM200" s="255"/>
    </row>
    <row r="201" spans="45:65" x14ac:dyDescent="0.25">
      <c r="AS201" s="254"/>
      <c r="AT201" s="254"/>
      <c r="AU201" s="254"/>
      <c r="AV201" s="254"/>
      <c r="AW201" s="254"/>
      <c r="AX201" s="254"/>
      <c r="AY201" s="254"/>
      <c r="AZ201" s="254"/>
      <c r="BA201" s="254"/>
      <c r="BB201" s="254"/>
      <c r="BC201" s="254"/>
      <c r="BD201" s="254"/>
      <c r="BE201" s="254"/>
      <c r="BF201" s="254"/>
      <c r="BG201" s="254"/>
      <c r="BH201" s="254"/>
      <c r="BI201" s="254"/>
      <c r="BJ201" s="254"/>
      <c r="BK201" s="255"/>
      <c r="BL201" s="255"/>
      <c r="BM201" s="255"/>
    </row>
    <row r="202" spans="45:65" x14ac:dyDescent="0.25">
      <c r="AS202" s="254"/>
      <c r="AT202" s="254"/>
      <c r="AU202" s="254"/>
      <c r="AV202" s="254"/>
      <c r="AW202" s="254"/>
      <c r="AX202" s="254"/>
      <c r="AY202" s="254"/>
      <c r="AZ202" s="254"/>
      <c r="BA202" s="254"/>
      <c r="BB202" s="254"/>
      <c r="BC202" s="254"/>
      <c r="BD202" s="254"/>
      <c r="BE202" s="254"/>
      <c r="BF202" s="254"/>
      <c r="BG202" s="254"/>
      <c r="BH202" s="254"/>
      <c r="BI202" s="254"/>
      <c r="BJ202" s="254"/>
      <c r="BK202" s="255"/>
      <c r="BL202" s="255"/>
      <c r="BM202" s="255"/>
    </row>
    <row r="203" spans="45:65" x14ac:dyDescent="0.25">
      <c r="AS203" s="254"/>
      <c r="AT203" s="254"/>
      <c r="AU203" s="254"/>
      <c r="AV203" s="254"/>
      <c r="AW203" s="254"/>
      <c r="AX203" s="254"/>
      <c r="AY203" s="254"/>
      <c r="AZ203" s="254"/>
      <c r="BA203" s="254"/>
      <c r="BB203" s="254"/>
      <c r="BC203" s="254"/>
      <c r="BD203" s="254"/>
      <c r="BE203" s="254"/>
      <c r="BF203" s="254"/>
      <c r="BG203" s="254"/>
      <c r="BH203" s="254"/>
      <c r="BI203" s="254"/>
      <c r="BJ203" s="254"/>
      <c r="BK203" s="255"/>
      <c r="BL203" s="255"/>
      <c r="BM203" s="255"/>
    </row>
    <row r="204" spans="45:65" x14ac:dyDescent="0.25">
      <c r="AS204" s="254"/>
      <c r="AT204" s="254"/>
      <c r="AU204" s="254"/>
      <c r="AV204" s="254"/>
      <c r="AW204" s="254"/>
      <c r="AX204" s="254"/>
      <c r="AY204" s="254"/>
      <c r="AZ204" s="254"/>
      <c r="BA204" s="254"/>
      <c r="BB204" s="254"/>
      <c r="BC204" s="254"/>
      <c r="BD204" s="254"/>
      <c r="BE204" s="254"/>
      <c r="BF204" s="254"/>
      <c r="BG204" s="254"/>
      <c r="BH204" s="254"/>
      <c r="BI204" s="254"/>
      <c r="BJ204" s="254"/>
      <c r="BK204" s="255"/>
      <c r="BL204" s="255"/>
      <c r="BM204" s="255"/>
    </row>
    <row r="205" spans="45:65" x14ac:dyDescent="0.25">
      <c r="AS205" s="254"/>
      <c r="AT205" s="254"/>
      <c r="AU205" s="254"/>
      <c r="AV205" s="254"/>
      <c r="AW205" s="254"/>
      <c r="AX205" s="254"/>
      <c r="AY205" s="254"/>
      <c r="AZ205" s="254"/>
      <c r="BA205" s="254"/>
      <c r="BB205" s="254"/>
      <c r="BC205" s="254"/>
      <c r="BD205" s="254"/>
      <c r="BE205" s="254"/>
      <c r="BF205" s="254"/>
      <c r="BG205" s="254"/>
      <c r="BH205" s="254"/>
      <c r="BI205" s="254"/>
      <c r="BJ205" s="254"/>
      <c r="BK205" s="255"/>
      <c r="BL205" s="255"/>
      <c r="BM205" s="255"/>
    </row>
    <row r="206" spans="45:65" x14ac:dyDescent="0.25">
      <c r="AS206" s="254"/>
      <c r="AT206" s="254"/>
      <c r="AU206" s="254"/>
      <c r="AV206" s="254"/>
      <c r="AW206" s="254"/>
      <c r="AX206" s="254"/>
      <c r="AY206" s="254"/>
      <c r="AZ206" s="254"/>
      <c r="BA206" s="254"/>
      <c r="BB206" s="254"/>
      <c r="BC206" s="254"/>
      <c r="BD206" s="254"/>
      <c r="BE206" s="254"/>
      <c r="BF206" s="254"/>
      <c r="BG206" s="254"/>
      <c r="BH206" s="254"/>
      <c r="BI206" s="254"/>
      <c r="BJ206" s="254"/>
      <c r="BK206" s="255"/>
      <c r="BL206" s="255"/>
      <c r="BM206" s="255"/>
    </row>
    <row r="207" spans="45:65" x14ac:dyDescent="0.25">
      <c r="AS207" s="254"/>
      <c r="AT207" s="254"/>
      <c r="AU207" s="254"/>
      <c r="AV207" s="254"/>
      <c r="AW207" s="254"/>
      <c r="AX207" s="254"/>
      <c r="AY207" s="254"/>
      <c r="AZ207" s="254"/>
      <c r="BA207" s="254"/>
      <c r="BB207" s="254"/>
      <c r="BC207" s="254"/>
      <c r="BD207" s="254"/>
      <c r="BE207" s="254"/>
      <c r="BF207" s="254"/>
      <c r="BG207" s="254"/>
      <c r="BH207" s="254"/>
      <c r="BI207" s="254"/>
      <c r="BJ207" s="254"/>
      <c r="BK207" s="255"/>
      <c r="BL207" s="255"/>
      <c r="BM207" s="255"/>
    </row>
    <row r="208" spans="45:65" x14ac:dyDescent="0.25">
      <c r="AS208" s="254"/>
      <c r="AT208" s="254"/>
      <c r="AU208" s="254"/>
      <c r="AV208" s="254"/>
      <c r="AW208" s="254"/>
      <c r="AX208" s="254"/>
      <c r="AY208" s="254"/>
      <c r="AZ208" s="254"/>
      <c r="BA208" s="254"/>
      <c r="BB208" s="254"/>
      <c r="BC208" s="254"/>
      <c r="BD208" s="254"/>
      <c r="BE208" s="254"/>
      <c r="BF208" s="254"/>
      <c r="BG208" s="254"/>
      <c r="BH208" s="254"/>
      <c r="BI208" s="254"/>
      <c r="BJ208" s="254"/>
      <c r="BK208" s="255"/>
      <c r="BL208" s="255"/>
      <c r="BM208" s="255"/>
    </row>
    <row r="209" spans="45:65" x14ac:dyDescent="0.25">
      <c r="AS209" s="254"/>
      <c r="AT209" s="254"/>
      <c r="AU209" s="254"/>
      <c r="AV209" s="254"/>
      <c r="AW209" s="254"/>
      <c r="AX209" s="254"/>
      <c r="AY209" s="254"/>
      <c r="AZ209" s="254"/>
      <c r="BA209" s="254"/>
      <c r="BB209" s="254"/>
      <c r="BC209" s="254"/>
      <c r="BD209" s="254"/>
      <c r="BE209" s="254"/>
      <c r="BF209" s="254"/>
      <c r="BG209" s="254"/>
      <c r="BH209" s="254"/>
      <c r="BI209" s="254"/>
      <c r="BJ209" s="254"/>
      <c r="BK209" s="255"/>
      <c r="BL209" s="255"/>
      <c r="BM209" s="255"/>
    </row>
    <row r="210" spans="45:65" x14ac:dyDescent="0.25">
      <c r="AS210" s="254"/>
      <c r="AT210" s="254"/>
      <c r="AU210" s="254"/>
      <c r="AV210" s="254"/>
      <c r="AW210" s="254"/>
      <c r="AX210" s="254"/>
      <c r="AY210" s="254"/>
      <c r="AZ210" s="254"/>
      <c r="BA210" s="254"/>
      <c r="BB210" s="254"/>
      <c r="BC210" s="254"/>
      <c r="BD210" s="254"/>
      <c r="BE210" s="254"/>
      <c r="BF210" s="254"/>
      <c r="BG210" s="254"/>
      <c r="BH210" s="254"/>
      <c r="BI210" s="254"/>
      <c r="BJ210" s="254"/>
      <c r="BK210" s="255"/>
      <c r="BL210" s="255"/>
      <c r="BM210" s="255"/>
    </row>
    <row r="211" spans="45:65" x14ac:dyDescent="0.25">
      <c r="AS211" s="254"/>
      <c r="AT211" s="254"/>
      <c r="AU211" s="254"/>
      <c r="AV211" s="254"/>
      <c r="AW211" s="254"/>
      <c r="AX211" s="254"/>
      <c r="AY211" s="254"/>
      <c r="AZ211" s="254"/>
      <c r="BA211" s="254"/>
      <c r="BB211" s="254"/>
      <c r="BC211" s="254"/>
      <c r="BD211" s="254"/>
      <c r="BE211" s="254"/>
      <c r="BF211" s="254"/>
      <c r="BG211" s="254"/>
      <c r="BH211" s="254"/>
      <c r="BI211" s="254"/>
      <c r="BJ211" s="254"/>
      <c r="BK211" s="255"/>
      <c r="BL211" s="255"/>
      <c r="BM211" s="255"/>
    </row>
    <row r="212" spans="45:65" x14ac:dyDescent="0.25">
      <c r="AS212" s="254"/>
      <c r="AT212" s="254"/>
      <c r="AU212" s="254"/>
      <c r="AV212" s="254"/>
      <c r="AW212" s="254"/>
      <c r="AX212" s="254"/>
      <c r="AY212" s="254"/>
      <c r="AZ212" s="254"/>
      <c r="BA212" s="254"/>
      <c r="BB212" s="254"/>
      <c r="BC212" s="254"/>
      <c r="BD212" s="254"/>
      <c r="BE212" s="254"/>
      <c r="BF212" s="254"/>
      <c r="BG212" s="254"/>
      <c r="BH212" s="254"/>
      <c r="BI212" s="254"/>
      <c r="BJ212" s="254"/>
      <c r="BK212" s="255"/>
      <c r="BL212" s="255"/>
      <c r="BM212" s="255"/>
    </row>
    <row r="213" spans="45:65" x14ac:dyDescent="0.25">
      <c r="AS213" s="254"/>
      <c r="AT213" s="254"/>
      <c r="AU213" s="254"/>
      <c r="AV213" s="254"/>
      <c r="AW213" s="254"/>
      <c r="AX213" s="254"/>
      <c r="AY213" s="254"/>
      <c r="AZ213" s="254"/>
      <c r="BA213" s="254"/>
      <c r="BB213" s="254"/>
      <c r="BC213" s="254"/>
      <c r="BD213" s="254"/>
      <c r="BE213" s="254"/>
      <c r="BF213" s="254"/>
      <c r="BG213" s="254"/>
      <c r="BH213" s="254"/>
      <c r="BI213" s="254"/>
      <c r="BJ213" s="254"/>
      <c r="BK213" s="255"/>
      <c r="BL213" s="255"/>
      <c r="BM213" s="255"/>
    </row>
    <row r="214" spans="45:65" x14ac:dyDescent="0.25">
      <c r="AS214" s="254"/>
      <c r="AT214" s="254"/>
      <c r="AU214" s="254"/>
      <c r="AV214" s="254"/>
      <c r="AW214" s="254"/>
      <c r="AX214" s="254"/>
      <c r="AY214" s="254"/>
      <c r="AZ214" s="254"/>
      <c r="BA214" s="254"/>
      <c r="BB214" s="254"/>
      <c r="BC214" s="254"/>
      <c r="BD214" s="254"/>
      <c r="BE214" s="254"/>
      <c r="BF214" s="254"/>
      <c r="BG214" s="254"/>
      <c r="BH214" s="254"/>
      <c r="BI214" s="254"/>
      <c r="BJ214" s="254"/>
      <c r="BK214" s="255"/>
      <c r="BL214" s="255"/>
      <c r="BM214" s="255"/>
    </row>
    <row r="215" spans="45:65" x14ac:dyDescent="0.25">
      <c r="AS215" s="254"/>
      <c r="AT215" s="254"/>
      <c r="AU215" s="254"/>
      <c r="AV215" s="254"/>
      <c r="AW215" s="254"/>
      <c r="AX215" s="254"/>
      <c r="AY215" s="254"/>
      <c r="AZ215" s="254"/>
      <c r="BA215" s="254"/>
      <c r="BB215" s="254"/>
      <c r="BC215" s="254"/>
      <c r="BD215" s="254"/>
      <c r="BE215" s="254"/>
      <c r="BF215" s="254"/>
      <c r="BG215" s="254"/>
      <c r="BH215" s="254"/>
      <c r="BI215" s="254"/>
      <c r="BJ215" s="254"/>
      <c r="BK215" s="255"/>
      <c r="BL215" s="255"/>
      <c r="BM215" s="255"/>
    </row>
    <row r="216" spans="45:65" x14ac:dyDescent="0.25">
      <c r="AS216" s="254"/>
      <c r="AT216" s="254"/>
      <c r="AU216" s="254"/>
      <c r="AV216" s="254"/>
      <c r="AW216" s="254"/>
      <c r="AX216" s="254"/>
      <c r="AY216" s="254"/>
      <c r="AZ216" s="254"/>
      <c r="BA216" s="254"/>
      <c r="BB216" s="254"/>
      <c r="BC216" s="254"/>
      <c r="BD216" s="254"/>
      <c r="BE216" s="254"/>
      <c r="BF216" s="254"/>
      <c r="BG216" s="254"/>
      <c r="BH216" s="254"/>
      <c r="BI216" s="254"/>
      <c r="BJ216" s="254"/>
      <c r="BK216" s="255"/>
      <c r="BL216" s="255"/>
      <c r="BM216" s="255"/>
    </row>
    <row r="217" spans="45:65" x14ac:dyDescent="0.25">
      <c r="AS217" s="254"/>
      <c r="AT217" s="254"/>
      <c r="AU217" s="254"/>
      <c r="AV217" s="254"/>
      <c r="AW217" s="254"/>
      <c r="AX217" s="254"/>
      <c r="AY217" s="254"/>
      <c r="AZ217" s="254"/>
      <c r="BA217" s="254"/>
      <c r="BB217" s="254"/>
      <c r="BC217" s="254"/>
      <c r="BD217" s="254"/>
      <c r="BE217" s="254"/>
      <c r="BF217" s="254"/>
      <c r="BG217" s="254"/>
      <c r="BH217" s="254"/>
      <c r="BI217" s="254"/>
      <c r="BJ217" s="254"/>
      <c r="BK217" s="255"/>
      <c r="BL217" s="255"/>
      <c r="BM217" s="255"/>
    </row>
    <row r="218" spans="45:65" x14ac:dyDescent="0.25">
      <c r="AS218" s="254"/>
      <c r="AT218" s="254"/>
      <c r="AU218" s="254"/>
      <c r="AV218" s="254"/>
      <c r="AW218" s="254"/>
      <c r="AX218" s="254"/>
      <c r="AY218" s="254"/>
      <c r="AZ218" s="254"/>
      <c r="BA218" s="254"/>
      <c r="BB218" s="254"/>
      <c r="BC218" s="254"/>
      <c r="BD218" s="254"/>
      <c r="BE218" s="254"/>
      <c r="BF218" s="254"/>
      <c r="BG218" s="254"/>
      <c r="BH218" s="254"/>
      <c r="BI218" s="254"/>
      <c r="BJ218" s="254"/>
      <c r="BK218" s="255"/>
      <c r="BL218" s="255"/>
      <c r="BM218" s="255"/>
    </row>
    <row r="219" spans="45:65" x14ac:dyDescent="0.25">
      <c r="AS219" s="254"/>
      <c r="AT219" s="254"/>
      <c r="AU219" s="254"/>
      <c r="AV219" s="254"/>
      <c r="AW219" s="254"/>
      <c r="AX219" s="254"/>
      <c r="AY219" s="254"/>
      <c r="AZ219" s="254"/>
      <c r="BA219" s="254"/>
      <c r="BB219" s="254"/>
      <c r="BC219" s="254"/>
      <c r="BD219" s="254"/>
      <c r="BE219" s="254"/>
      <c r="BF219" s="254"/>
      <c r="BG219" s="254"/>
      <c r="BH219" s="254"/>
      <c r="BI219" s="254"/>
      <c r="BJ219" s="254"/>
      <c r="BK219" s="255"/>
      <c r="BL219" s="255"/>
      <c r="BM219" s="255"/>
    </row>
    <row r="220" spans="45:65" x14ac:dyDescent="0.25">
      <c r="AS220" s="254"/>
      <c r="AT220" s="254"/>
      <c r="AU220" s="254"/>
      <c r="AV220" s="254"/>
      <c r="AW220" s="254"/>
      <c r="AX220" s="254"/>
      <c r="AY220" s="254"/>
      <c r="AZ220" s="254"/>
      <c r="BA220" s="254"/>
      <c r="BB220" s="254"/>
      <c r="BC220" s="254"/>
      <c r="BD220" s="254"/>
      <c r="BE220" s="254"/>
      <c r="BF220" s="254"/>
      <c r="BG220" s="254"/>
      <c r="BH220" s="254"/>
      <c r="BI220" s="254"/>
      <c r="BJ220" s="254"/>
      <c r="BK220" s="255"/>
      <c r="BL220" s="255"/>
      <c r="BM220" s="255"/>
    </row>
    <row r="221" spans="45:65" x14ac:dyDescent="0.25">
      <c r="AS221" s="254"/>
      <c r="AT221" s="254"/>
      <c r="AU221" s="254"/>
      <c r="AV221" s="254"/>
      <c r="AW221" s="254"/>
      <c r="AX221" s="254"/>
      <c r="AY221" s="254"/>
      <c r="AZ221" s="254"/>
      <c r="BA221" s="254"/>
      <c r="BB221" s="254"/>
      <c r="BC221" s="254"/>
      <c r="BD221" s="254"/>
      <c r="BE221" s="254"/>
      <c r="BF221" s="254"/>
      <c r="BG221" s="254"/>
      <c r="BH221" s="254"/>
      <c r="BI221" s="254"/>
      <c r="BJ221" s="254"/>
      <c r="BK221" s="255"/>
      <c r="BL221" s="255"/>
      <c r="BM221" s="255"/>
    </row>
    <row r="222" spans="45:65" x14ac:dyDescent="0.25">
      <c r="AS222" s="254"/>
      <c r="AT222" s="254"/>
      <c r="AU222" s="254"/>
      <c r="AV222" s="254"/>
      <c r="AW222" s="254"/>
      <c r="AX222" s="254"/>
      <c r="AY222" s="254"/>
      <c r="AZ222" s="254"/>
      <c r="BA222" s="254"/>
      <c r="BB222" s="254"/>
      <c r="BC222" s="254"/>
      <c r="BD222" s="254"/>
      <c r="BE222" s="254"/>
      <c r="BF222" s="254"/>
      <c r="BG222" s="254"/>
      <c r="BH222" s="254"/>
      <c r="BI222" s="254"/>
      <c r="BJ222" s="254"/>
      <c r="BK222" s="255"/>
      <c r="BL222" s="255"/>
      <c r="BM222" s="255"/>
    </row>
    <row r="223" spans="45:65" x14ac:dyDescent="0.25">
      <c r="AS223" s="254"/>
      <c r="AT223" s="254"/>
      <c r="AU223" s="254"/>
      <c r="AV223" s="254"/>
      <c r="AW223" s="254"/>
      <c r="AX223" s="254"/>
      <c r="AY223" s="254"/>
      <c r="AZ223" s="254"/>
      <c r="BA223" s="254"/>
      <c r="BB223" s="254"/>
      <c r="BC223" s="254"/>
      <c r="BD223" s="254"/>
      <c r="BE223" s="254"/>
      <c r="BF223" s="254"/>
      <c r="BG223" s="254"/>
      <c r="BH223" s="254"/>
      <c r="BI223" s="254"/>
      <c r="BJ223" s="254"/>
      <c r="BK223" s="255"/>
      <c r="BL223" s="255"/>
      <c r="BM223" s="255"/>
    </row>
    <row r="224" spans="45:65" x14ac:dyDescent="0.25">
      <c r="AS224" s="254"/>
      <c r="AT224" s="254"/>
      <c r="AU224" s="254"/>
      <c r="AV224" s="254"/>
      <c r="AW224" s="254"/>
      <c r="AX224" s="254"/>
      <c r="AY224" s="254"/>
      <c r="AZ224" s="254"/>
      <c r="BA224" s="254"/>
      <c r="BB224" s="254"/>
      <c r="BC224" s="254"/>
      <c r="BD224" s="254"/>
      <c r="BE224" s="254"/>
      <c r="BF224" s="254"/>
      <c r="BG224" s="254"/>
      <c r="BH224" s="254"/>
      <c r="BI224" s="254"/>
      <c r="BJ224" s="254"/>
      <c r="BK224" s="255"/>
      <c r="BL224" s="255"/>
      <c r="BM224" s="255"/>
    </row>
    <row r="225" spans="45:65" x14ac:dyDescent="0.25">
      <c r="AS225" s="254"/>
      <c r="AT225" s="254"/>
      <c r="AU225" s="254"/>
      <c r="AV225" s="254"/>
      <c r="AW225" s="254"/>
      <c r="AX225" s="254"/>
      <c r="AY225" s="254"/>
      <c r="AZ225" s="254"/>
      <c r="BA225" s="254"/>
      <c r="BB225" s="254"/>
      <c r="BC225" s="254"/>
      <c r="BD225" s="254"/>
      <c r="BE225" s="254"/>
      <c r="BF225" s="254"/>
      <c r="BG225" s="254"/>
      <c r="BH225" s="254"/>
      <c r="BI225" s="254"/>
      <c r="BJ225" s="254"/>
      <c r="BK225" s="255"/>
      <c r="BL225" s="255"/>
      <c r="BM225" s="255"/>
    </row>
    <row r="226" spans="45:65" x14ac:dyDescent="0.25">
      <c r="AS226" s="254"/>
      <c r="AT226" s="254"/>
      <c r="AU226" s="254"/>
      <c r="AV226" s="254"/>
      <c r="AW226" s="254"/>
      <c r="AX226" s="254"/>
      <c r="AY226" s="254"/>
      <c r="AZ226" s="254"/>
      <c r="BA226" s="254"/>
      <c r="BB226" s="254"/>
      <c r="BC226" s="254"/>
      <c r="BD226" s="254"/>
      <c r="BE226" s="254"/>
      <c r="BF226" s="254"/>
      <c r="BG226" s="254"/>
      <c r="BH226" s="254"/>
      <c r="BI226" s="254"/>
      <c r="BJ226" s="254"/>
      <c r="BK226" s="255"/>
      <c r="BL226" s="255"/>
      <c r="BM226" s="255"/>
    </row>
    <row r="227" spans="45:65" x14ac:dyDescent="0.25">
      <c r="AS227" s="254"/>
      <c r="AT227" s="254"/>
      <c r="AU227" s="254"/>
      <c r="AV227" s="254"/>
      <c r="AW227" s="254"/>
      <c r="AX227" s="254"/>
      <c r="AY227" s="254"/>
      <c r="AZ227" s="254"/>
      <c r="BA227" s="254"/>
      <c r="BB227" s="254"/>
      <c r="BC227" s="254"/>
      <c r="BD227" s="254"/>
      <c r="BE227" s="254"/>
      <c r="BF227" s="254"/>
      <c r="BG227" s="254"/>
      <c r="BH227" s="254"/>
      <c r="BI227" s="254"/>
      <c r="BJ227" s="254"/>
      <c r="BK227" s="255"/>
      <c r="BL227" s="255"/>
      <c r="BM227" s="255"/>
    </row>
    <row r="228" spans="45:65" x14ac:dyDescent="0.25">
      <c r="AS228" s="254"/>
      <c r="AT228" s="254"/>
      <c r="AU228" s="254"/>
      <c r="AV228" s="254"/>
      <c r="AW228" s="254"/>
      <c r="AX228" s="254"/>
      <c r="AY228" s="254"/>
      <c r="AZ228" s="254"/>
      <c r="BA228" s="254"/>
      <c r="BB228" s="254"/>
      <c r="BC228" s="254"/>
      <c r="BD228" s="254"/>
      <c r="BE228" s="254"/>
      <c r="BF228" s="254"/>
      <c r="BG228" s="254"/>
      <c r="BH228" s="254"/>
      <c r="BI228" s="254"/>
      <c r="BJ228" s="254"/>
      <c r="BK228" s="255"/>
      <c r="BL228" s="255"/>
      <c r="BM228" s="255"/>
    </row>
    <row r="229" spans="45:65" x14ac:dyDescent="0.25">
      <c r="AS229" s="254"/>
      <c r="AT229" s="254"/>
      <c r="AU229" s="254"/>
      <c r="AV229" s="254"/>
      <c r="AW229" s="254"/>
      <c r="AX229" s="254"/>
      <c r="AY229" s="254"/>
      <c r="AZ229" s="254"/>
      <c r="BA229" s="254"/>
      <c r="BB229" s="254"/>
      <c r="BC229" s="254"/>
      <c r="BD229" s="254"/>
      <c r="BE229" s="254"/>
      <c r="BF229" s="254"/>
      <c r="BG229" s="254"/>
      <c r="BH229" s="254"/>
      <c r="BI229" s="254"/>
      <c r="BJ229" s="254"/>
      <c r="BK229" s="255"/>
      <c r="BL229" s="255"/>
      <c r="BM229" s="255"/>
    </row>
    <row r="230" spans="45:65" x14ac:dyDescent="0.25">
      <c r="AS230" s="254"/>
      <c r="AT230" s="254"/>
      <c r="AU230" s="254"/>
      <c r="AV230" s="254"/>
      <c r="AW230" s="254"/>
      <c r="AX230" s="254"/>
      <c r="AY230" s="254"/>
      <c r="AZ230" s="254"/>
      <c r="BA230" s="254"/>
      <c r="BB230" s="254"/>
      <c r="BC230" s="254"/>
      <c r="BD230" s="254"/>
      <c r="BE230" s="254"/>
      <c r="BF230" s="254"/>
      <c r="BG230" s="254"/>
      <c r="BH230" s="254"/>
      <c r="BI230" s="254"/>
      <c r="BJ230" s="254"/>
      <c r="BK230" s="255"/>
      <c r="BL230" s="255"/>
      <c r="BM230" s="255"/>
    </row>
    <row r="231" spans="45:65" x14ac:dyDescent="0.25">
      <c r="AS231" s="254"/>
      <c r="AT231" s="254"/>
      <c r="AU231" s="254"/>
      <c r="AV231" s="254"/>
      <c r="AW231" s="254"/>
      <c r="AX231" s="254"/>
      <c r="AY231" s="254"/>
      <c r="AZ231" s="254"/>
      <c r="BA231" s="254"/>
      <c r="BB231" s="254"/>
      <c r="BC231" s="254"/>
      <c r="BD231" s="254"/>
      <c r="BE231" s="254"/>
      <c r="BF231" s="254"/>
      <c r="BG231" s="254"/>
      <c r="BH231" s="254"/>
      <c r="BI231" s="254"/>
      <c r="BJ231" s="254"/>
      <c r="BK231" s="255"/>
      <c r="BL231" s="255"/>
      <c r="BM231" s="255"/>
    </row>
    <row r="232" spans="45:65" x14ac:dyDescent="0.25">
      <c r="AS232" s="254"/>
      <c r="AT232" s="254"/>
      <c r="AU232" s="254"/>
      <c r="AV232" s="254"/>
      <c r="AW232" s="254"/>
      <c r="AX232" s="254"/>
      <c r="AY232" s="254"/>
      <c r="AZ232" s="254"/>
      <c r="BA232" s="254"/>
      <c r="BB232" s="254"/>
      <c r="BC232" s="254"/>
      <c r="BD232" s="254"/>
      <c r="BE232" s="254"/>
      <c r="BF232" s="254"/>
      <c r="BG232" s="254"/>
      <c r="BH232" s="254"/>
      <c r="BI232" s="254"/>
      <c r="BJ232" s="254"/>
      <c r="BK232" s="255"/>
      <c r="BL232" s="255"/>
      <c r="BM232" s="255"/>
    </row>
    <row r="233" spans="45:65" x14ac:dyDescent="0.25">
      <c r="AS233" s="254"/>
      <c r="AT233" s="254"/>
      <c r="AU233" s="254"/>
      <c r="AV233" s="254"/>
      <c r="AW233" s="254"/>
      <c r="AX233" s="254"/>
      <c r="AY233" s="254"/>
      <c r="AZ233" s="254"/>
      <c r="BA233" s="254"/>
      <c r="BB233" s="254"/>
      <c r="BC233" s="254"/>
      <c r="BD233" s="254"/>
      <c r="BE233" s="254"/>
      <c r="BF233" s="254"/>
      <c r="BG233" s="254"/>
      <c r="BH233" s="254"/>
      <c r="BI233" s="254"/>
      <c r="BJ233" s="254"/>
      <c r="BK233" s="255"/>
      <c r="BL233" s="255"/>
      <c r="BM233" s="255"/>
    </row>
    <row r="234" spans="45:65" x14ac:dyDescent="0.25">
      <c r="AS234" s="254"/>
      <c r="AT234" s="254"/>
      <c r="AU234" s="254"/>
      <c r="AV234" s="254"/>
      <c r="AW234" s="254"/>
      <c r="AX234" s="254"/>
      <c r="AY234" s="254"/>
      <c r="AZ234" s="254"/>
      <c r="BA234" s="254"/>
      <c r="BB234" s="254"/>
      <c r="BC234" s="254"/>
      <c r="BD234" s="254"/>
      <c r="BE234" s="254"/>
      <c r="BF234" s="254"/>
      <c r="BG234" s="254"/>
      <c r="BH234" s="254"/>
      <c r="BI234" s="254"/>
      <c r="BJ234" s="254"/>
      <c r="BK234" s="255"/>
      <c r="BL234" s="255"/>
      <c r="BM234" s="255"/>
    </row>
    <row r="235" spans="45:65" x14ac:dyDescent="0.25">
      <c r="AS235" s="254"/>
      <c r="AT235" s="254"/>
      <c r="AU235" s="254"/>
      <c r="AV235" s="254"/>
      <c r="AW235" s="254"/>
      <c r="AX235" s="254"/>
      <c r="AY235" s="254"/>
      <c r="AZ235" s="254"/>
      <c r="BA235" s="254"/>
      <c r="BB235" s="254"/>
      <c r="BC235" s="254"/>
      <c r="BD235" s="254"/>
      <c r="BE235" s="254"/>
      <c r="BF235" s="254"/>
      <c r="BG235" s="254"/>
      <c r="BH235" s="254"/>
      <c r="BI235" s="254"/>
      <c r="BJ235" s="254"/>
      <c r="BK235" s="255"/>
      <c r="BL235" s="255"/>
      <c r="BM235" s="255"/>
    </row>
    <row r="236" spans="45:65" x14ac:dyDescent="0.25">
      <c r="AS236" s="254"/>
      <c r="AT236" s="254"/>
      <c r="AU236" s="254"/>
      <c r="AV236" s="254"/>
      <c r="AW236" s="254"/>
      <c r="AX236" s="254"/>
      <c r="AY236" s="254"/>
      <c r="AZ236" s="254"/>
      <c r="BA236" s="254"/>
      <c r="BB236" s="254"/>
      <c r="BC236" s="254"/>
      <c r="BD236" s="254"/>
      <c r="BE236" s="254"/>
      <c r="BF236" s="254"/>
      <c r="BG236" s="254"/>
      <c r="BH236" s="254"/>
      <c r="BI236" s="254"/>
      <c r="BJ236" s="254"/>
      <c r="BK236" s="255"/>
      <c r="BL236" s="255"/>
      <c r="BM236" s="255"/>
    </row>
    <row r="237" spans="45:65" x14ac:dyDescent="0.25">
      <c r="AS237" s="254"/>
      <c r="AT237" s="254"/>
      <c r="AU237" s="254"/>
      <c r="AV237" s="254"/>
      <c r="AW237" s="254"/>
      <c r="AX237" s="254"/>
      <c r="AY237" s="254"/>
      <c r="AZ237" s="254"/>
      <c r="BA237" s="254"/>
      <c r="BB237" s="254"/>
      <c r="BC237" s="254"/>
      <c r="BD237" s="254"/>
      <c r="BE237" s="254"/>
      <c r="BF237" s="254"/>
      <c r="BG237" s="254"/>
      <c r="BH237" s="254"/>
      <c r="BI237" s="254"/>
      <c r="BJ237" s="254"/>
      <c r="BK237" s="255"/>
      <c r="BL237" s="255"/>
      <c r="BM237" s="255"/>
    </row>
    <row r="238" spans="45:65" x14ac:dyDescent="0.25">
      <c r="AS238" s="254"/>
      <c r="AT238" s="254"/>
      <c r="AU238" s="254"/>
      <c r="AV238" s="254"/>
      <c r="AW238" s="254"/>
      <c r="AX238" s="254"/>
      <c r="AY238" s="254"/>
      <c r="AZ238" s="254"/>
      <c r="BA238" s="254"/>
      <c r="BB238" s="254"/>
      <c r="BC238" s="254"/>
      <c r="BD238" s="254"/>
      <c r="BE238" s="254"/>
      <c r="BF238" s="254"/>
      <c r="BG238" s="254"/>
      <c r="BH238" s="254"/>
      <c r="BI238" s="254"/>
      <c r="BJ238" s="254"/>
      <c r="BK238" s="255"/>
      <c r="BL238" s="255"/>
      <c r="BM238" s="255"/>
    </row>
    <row r="239" spans="45:65" x14ac:dyDescent="0.25">
      <c r="AS239" s="254"/>
      <c r="AT239" s="254"/>
      <c r="AU239" s="254"/>
      <c r="AV239" s="254"/>
      <c r="AW239" s="254"/>
      <c r="AX239" s="254"/>
      <c r="AY239" s="254"/>
      <c r="AZ239" s="254"/>
      <c r="BA239" s="254"/>
      <c r="BB239" s="254"/>
      <c r="BC239" s="254"/>
      <c r="BD239" s="254"/>
      <c r="BE239" s="254"/>
      <c r="BF239" s="254"/>
      <c r="BG239" s="254"/>
      <c r="BH239" s="254"/>
      <c r="BI239" s="254"/>
      <c r="BJ239" s="254"/>
      <c r="BK239" s="255"/>
      <c r="BL239" s="255"/>
      <c r="BM239" s="255"/>
    </row>
    <row r="240" spans="45:65" x14ac:dyDescent="0.25">
      <c r="AS240" s="254"/>
      <c r="AT240" s="254"/>
      <c r="AU240" s="254"/>
      <c r="AV240" s="254"/>
      <c r="AW240" s="254"/>
      <c r="AX240" s="254"/>
      <c r="AY240" s="254"/>
      <c r="AZ240" s="254"/>
      <c r="BA240" s="254"/>
      <c r="BB240" s="254"/>
      <c r="BC240" s="254"/>
      <c r="BD240" s="254"/>
      <c r="BE240" s="254"/>
      <c r="BF240" s="254"/>
      <c r="BG240" s="254"/>
      <c r="BH240" s="254"/>
      <c r="BI240" s="254"/>
      <c r="BJ240" s="254"/>
      <c r="BK240" s="255"/>
      <c r="BL240" s="255"/>
      <c r="BM240" s="255"/>
    </row>
    <row r="241" spans="45:65" x14ac:dyDescent="0.25">
      <c r="AS241" s="254"/>
      <c r="AT241" s="254"/>
      <c r="AU241" s="254"/>
      <c r="AV241" s="254"/>
      <c r="AW241" s="254"/>
      <c r="AX241" s="254"/>
      <c r="AY241" s="254"/>
      <c r="AZ241" s="254"/>
      <c r="BA241" s="254"/>
      <c r="BB241" s="254"/>
      <c r="BC241" s="254"/>
      <c r="BD241" s="254"/>
      <c r="BE241" s="254"/>
      <c r="BF241" s="254"/>
      <c r="BG241" s="254"/>
      <c r="BH241" s="254"/>
      <c r="BI241" s="254"/>
      <c r="BJ241" s="254"/>
      <c r="BK241" s="255"/>
      <c r="BL241" s="255"/>
      <c r="BM241" s="255"/>
    </row>
    <row r="242" spans="45:65" x14ac:dyDescent="0.25">
      <c r="AS242" s="254"/>
      <c r="AT242" s="254"/>
      <c r="AU242" s="254"/>
      <c r="AV242" s="254"/>
      <c r="AW242" s="254"/>
      <c r="AX242" s="254"/>
      <c r="AY242" s="254"/>
      <c r="AZ242" s="254"/>
      <c r="BA242" s="254"/>
      <c r="BB242" s="254"/>
      <c r="BC242" s="254"/>
      <c r="BD242" s="254"/>
      <c r="BE242" s="254"/>
      <c r="BF242" s="254"/>
      <c r="BG242" s="254"/>
      <c r="BH242" s="254"/>
      <c r="BI242" s="254"/>
      <c r="BJ242" s="254"/>
      <c r="BK242" s="255"/>
      <c r="BL242" s="255"/>
      <c r="BM242" s="255"/>
    </row>
    <row r="243" spans="45:65" x14ac:dyDescent="0.25">
      <c r="AS243" s="254"/>
      <c r="AT243" s="254"/>
      <c r="AU243" s="254"/>
      <c r="AV243" s="254"/>
      <c r="AW243" s="254"/>
      <c r="AX243" s="254"/>
      <c r="AY243" s="254"/>
      <c r="AZ243" s="254"/>
      <c r="BA243" s="254"/>
      <c r="BB243" s="254"/>
      <c r="BC243" s="254"/>
      <c r="BD243" s="254"/>
      <c r="BE243" s="254"/>
      <c r="BF243" s="254"/>
      <c r="BG243" s="254"/>
      <c r="BH243" s="254"/>
      <c r="BI243" s="254"/>
      <c r="BJ243" s="254"/>
      <c r="BK243" s="255"/>
      <c r="BL243" s="255"/>
      <c r="BM243" s="255"/>
    </row>
    <row r="244" spans="45:65" x14ac:dyDescent="0.25">
      <c r="AS244" s="254"/>
      <c r="AT244" s="254"/>
      <c r="AU244" s="254"/>
      <c r="AV244" s="254"/>
      <c r="AW244" s="254"/>
      <c r="AX244" s="254"/>
      <c r="AY244" s="254"/>
      <c r="AZ244" s="254"/>
      <c r="BA244" s="254"/>
      <c r="BB244" s="254"/>
      <c r="BC244" s="254"/>
      <c r="BD244" s="254"/>
      <c r="BE244" s="254"/>
      <c r="BF244" s="254"/>
      <c r="BG244" s="254"/>
      <c r="BH244" s="254"/>
      <c r="BI244" s="254"/>
      <c r="BJ244" s="254"/>
      <c r="BK244" s="255"/>
      <c r="BL244" s="255"/>
      <c r="BM244" s="255"/>
    </row>
    <row r="245" spans="45:65" x14ac:dyDescent="0.25">
      <c r="AS245" s="254"/>
      <c r="AT245" s="254"/>
      <c r="AU245" s="254"/>
      <c r="AV245" s="254"/>
      <c r="AW245" s="254"/>
      <c r="AX245" s="254"/>
      <c r="AY245" s="254"/>
      <c r="AZ245" s="254"/>
      <c r="BA245" s="254"/>
      <c r="BB245" s="254"/>
      <c r="BC245" s="254"/>
      <c r="BD245" s="254"/>
      <c r="BE245" s="254"/>
      <c r="BF245" s="254"/>
      <c r="BG245" s="254"/>
      <c r="BH245" s="254"/>
      <c r="BI245" s="254"/>
      <c r="BJ245" s="254"/>
      <c r="BK245" s="255"/>
      <c r="BL245" s="255"/>
      <c r="BM245" s="255"/>
    </row>
    <row r="246" spans="45:65" x14ac:dyDescent="0.25">
      <c r="AS246" s="254"/>
      <c r="AT246" s="254"/>
      <c r="AU246" s="254"/>
      <c r="AV246" s="254"/>
      <c r="AW246" s="254"/>
      <c r="AX246" s="254"/>
      <c r="AY246" s="254"/>
      <c r="AZ246" s="254"/>
      <c r="BA246" s="254"/>
      <c r="BB246" s="254"/>
      <c r="BC246" s="254"/>
      <c r="BD246" s="254"/>
      <c r="BE246" s="254"/>
      <c r="BF246" s="254"/>
      <c r="BG246" s="254"/>
      <c r="BH246" s="254"/>
      <c r="BI246" s="254"/>
      <c r="BJ246" s="254"/>
      <c r="BK246" s="255"/>
      <c r="BL246" s="255"/>
      <c r="BM246" s="255"/>
    </row>
    <row r="247" spans="45:65" x14ac:dyDescent="0.25">
      <c r="AS247" s="254"/>
      <c r="AT247" s="254"/>
      <c r="AU247" s="254"/>
      <c r="AV247" s="254"/>
      <c r="AW247" s="254"/>
      <c r="AX247" s="254"/>
      <c r="AY247" s="254"/>
      <c r="AZ247" s="254"/>
      <c r="BA247" s="254"/>
      <c r="BB247" s="254"/>
      <c r="BC247" s="254"/>
      <c r="BD247" s="254"/>
      <c r="BE247" s="254"/>
      <c r="BF247" s="254"/>
      <c r="BG247" s="254"/>
      <c r="BH247" s="254"/>
      <c r="BI247" s="254"/>
      <c r="BJ247" s="254"/>
      <c r="BK247" s="255"/>
      <c r="BL247" s="255"/>
      <c r="BM247" s="255"/>
    </row>
    <row r="248" spans="45:65" x14ac:dyDescent="0.25">
      <c r="AS248" s="254"/>
      <c r="AT248" s="254"/>
      <c r="AU248" s="254"/>
      <c r="AV248" s="254"/>
      <c r="AW248" s="254"/>
      <c r="AX248" s="254"/>
      <c r="AY248" s="254"/>
      <c r="AZ248" s="254"/>
      <c r="BA248" s="254"/>
      <c r="BB248" s="254"/>
      <c r="BC248" s="254"/>
      <c r="BD248" s="254"/>
      <c r="BE248" s="254"/>
      <c r="BF248" s="254"/>
      <c r="BG248" s="254"/>
      <c r="BH248" s="254"/>
      <c r="BI248" s="254"/>
      <c r="BJ248" s="254"/>
      <c r="BK248" s="255"/>
      <c r="BL248" s="255"/>
      <c r="BM248" s="255"/>
    </row>
    <row r="249" spans="45:65" x14ac:dyDescent="0.25">
      <c r="AS249" s="254"/>
      <c r="AT249" s="254"/>
      <c r="AU249" s="254"/>
      <c r="AV249" s="254"/>
      <c r="AW249" s="254"/>
      <c r="AX249" s="254"/>
      <c r="AY249" s="254"/>
      <c r="AZ249" s="254"/>
      <c r="BA249" s="254"/>
      <c r="BB249" s="254"/>
      <c r="BC249" s="254"/>
      <c r="BD249" s="254"/>
      <c r="BE249" s="254"/>
      <c r="BF249" s="254"/>
      <c r="BG249" s="254"/>
      <c r="BH249" s="254"/>
      <c r="BI249" s="254"/>
      <c r="BJ249" s="254"/>
      <c r="BK249" s="255"/>
      <c r="BL249" s="255"/>
      <c r="BM249" s="255"/>
    </row>
    <row r="250" spans="45:65" x14ac:dyDescent="0.25">
      <c r="AS250" s="254"/>
      <c r="AT250" s="254"/>
      <c r="AU250" s="254"/>
      <c r="AV250" s="254"/>
      <c r="AW250" s="254"/>
      <c r="AX250" s="254"/>
      <c r="AY250" s="254"/>
      <c r="AZ250" s="254"/>
      <c r="BA250" s="254"/>
      <c r="BB250" s="254"/>
      <c r="BC250" s="254"/>
      <c r="BD250" s="254"/>
      <c r="BE250" s="254"/>
      <c r="BF250" s="254"/>
      <c r="BG250" s="254"/>
      <c r="BH250" s="254"/>
      <c r="BI250" s="254"/>
      <c r="BJ250" s="254"/>
      <c r="BK250" s="255"/>
      <c r="BL250" s="255"/>
      <c r="BM250" s="255"/>
    </row>
    <row r="251" spans="45:65" x14ac:dyDescent="0.25">
      <c r="AS251" s="254"/>
      <c r="AT251" s="254"/>
      <c r="AU251" s="254"/>
      <c r="AV251" s="254"/>
      <c r="AW251" s="254"/>
      <c r="AX251" s="254"/>
      <c r="AY251" s="254"/>
      <c r="AZ251" s="254"/>
      <c r="BA251" s="254"/>
      <c r="BB251" s="254"/>
      <c r="BC251" s="254"/>
      <c r="BD251" s="254"/>
      <c r="BE251" s="254"/>
      <c r="BF251" s="254"/>
      <c r="BG251" s="254"/>
      <c r="BH251" s="254"/>
      <c r="BI251" s="254"/>
      <c r="BJ251" s="254"/>
      <c r="BK251" s="255"/>
      <c r="BL251" s="255"/>
      <c r="BM251" s="255"/>
    </row>
    <row r="252" spans="45:65" x14ac:dyDescent="0.25">
      <c r="AS252" s="254"/>
      <c r="AT252" s="254"/>
      <c r="AU252" s="254"/>
      <c r="AV252" s="254"/>
      <c r="AW252" s="254"/>
      <c r="AX252" s="254"/>
      <c r="AY252" s="254"/>
      <c r="AZ252" s="254"/>
      <c r="BA252" s="254"/>
      <c r="BB252" s="254"/>
      <c r="BC252" s="254"/>
      <c r="BD252" s="254"/>
      <c r="BE252" s="254"/>
      <c r="BF252" s="254"/>
      <c r="BG252" s="254"/>
      <c r="BH252" s="254"/>
      <c r="BI252" s="254"/>
      <c r="BJ252" s="254"/>
      <c r="BK252" s="255"/>
      <c r="BL252" s="255"/>
      <c r="BM252" s="255"/>
    </row>
    <row r="253" spans="45:65" x14ac:dyDescent="0.25">
      <c r="AS253" s="254"/>
      <c r="AT253" s="254"/>
      <c r="AU253" s="254"/>
      <c r="AV253" s="254"/>
      <c r="AW253" s="254"/>
      <c r="AX253" s="254"/>
      <c r="AY253" s="254"/>
      <c r="AZ253" s="254"/>
      <c r="BA253" s="254"/>
      <c r="BB253" s="254"/>
      <c r="BC253" s="254"/>
      <c r="BD253" s="254"/>
      <c r="BE253" s="254"/>
      <c r="BF253" s="254"/>
      <c r="BG253" s="254"/>
      <c r="BH253" s="254"/>
      <c r="BI253" s="254"/>
      <c r="BJ253" s="254"/>
      <c r="BK253" s="255"/>
      <c r="BL253" s="255"/>
      <c r="BM253" s="255"/>
    </row>
    <row r="254" spans="45:65" x14ac:dyDescent="0.25">
      <c r="AS254" s="254"/>
      <c r="AT254" s="254"/>
      <c r="AU254" s="254"/>
      <c r="AV254" s="254"/>
      <c r="AW254" s="254"/>
      <c r="AX254" s="254"/>
      <c r="AY254" s="254"/>
      <c r="AZ254" s="254"/>
      <c r="BA254" s="254"/>
      <c r="BB254" s="254"/>
      <c r="BC254" s="254"/>
      <c r="BD254" s="254"/>
      <c r="BE254" s="254"/>
      <c r="BF254" s="254"/>
      <c r="BG254" s="254"/>
      <c r="BH254" s="254"/>
      <c r="BI254" s="254"/>
      <c r="BJ254" s="254"/>
      <c r="BK254" s="255"/>
      <c r="BL254" s="255"/>
      <c r="BM254" s="255"/>
    </row>
    <row r="255" spans="45:65" x14ac:dyDescent="0.25">
      <c r="AS255" s="254"/>
      <c r="AT255" s="254"/>
      <c r="AU255" s="254"/>
      <c r="AV255" s="254"/>
      <c r="AW255" s="254"/>
      <c r="AX255" s="254"/>
      <c r="AY255" s="254"/>
      <c r="AZ255" s="254"/>
      <c r="BA255" s="254"/>
      <c r="BB255" s="254"/>
      <c r="BC255" s="254"/>
      <c r="BD255" s="254"/>
      <c r="BE255" s="254"/>
      <c r="BF255" s="254"/>
      <c r="BG255" s="254"/>
      <c r="BH255" s="254"/>
      <c r="BI255" s="254"/>
      <c r="BJ255" s="254"/>
      <c r="BK255" s="255"/>
      <c r="BL255" s="255"/>
      <c r="BM255" s="255"/>
    </row>
    <row r="256" spans="45:65" x14ac:dyDescent="0.25">
      <c r="AS256" s="254"/>
      <c r="AT256" s="254"/>
      <c r="AU256" s="254"/>
      <c r="AV256" s="254"/>
      <c r="AW256" s="254"/>
      <c r="AX256" s="254"/>
      <c r="AY256" s="254"/>
      <c r="AZ256" s="254"/>
      <c r="BA256" s="254"/>
      <c r="BB256" s="254"/>
      <c r="BC256" s="254"/>
      <c r="BD256" s="254"/>
      <c r="BE256" s="254"/>
      <c r="BF256" s="254"/>
      <c r="BG256" s="254"/>
      <c r="BH256" s="254"/>
      <c r="BI256" s="254"/>
      <c r="BJ256" s="254"/>
      <c r="BK256" s="255"/>
      <c r="BL256" s="255"/>
      <c r="BM256" s="255"/>
    </row>
    <row r="257" spans="45:65" x14ac:dyDescent="0.25">
      <c r="AS257" s="254"/>
      <c r="AT257" s="254"/>
      <c r="AU257" s="254"/>
      <c r="AV257" s="254"/>
      <c r="AW257" s="254"/>
      <c r="AX257" s="254"/>
      <c r="AY257" s="254"/>
      <c r="AZ257" s="254"/>
      <c r="BA257" s="254"/>
      <c r="BB257" s="254"/>
      <c r="BC257" s="254"/>
      <c r="BD257" s="254"/>
      <c r="BE257" s="254"/>
      <c r="BF257" s="254"/>
      <c r="BG257" s="254"/>
      <c r="BH257" s="254"/>
      <c r="BI257" s="254"/>
      <c r="BJ257" s="254"/>
      <c r="BK257" s="255"/>
      <c r="BL257" s="255"/>
      <c r="BM257" s="255"/>
    </row>
    <row r="258" spans="45:65" x14ac:dyDescent="0.25">
      <c r="AS258" s="254"/>
      <c r="AT258" s="254"/>
      <c r="AU258" s="254"/>
      <c r="AV258" s="254"/>
      <c r="AW258" s="254"/>
      <c r="AX258" s="254"/>
      <c r="AY258" s="254"/>
      <c r="AZ258" s="254"/>
      <c r="BA258" s="254"/>
      <c r="BB258" s="254"/>
      <c r="BC258" s="254"/>
      <c r="BD258" s="254"/>
      <c r="BE258" s="254"/>
      <c r="BF258" s="254"/>
      <c r="BG258" s="254"/>
      <c r="BH258" s="254"/>
      <c r="BI258" s="254"/>
      <c r="BJ258" s="254"/>
      <c r="BK258" s="255"/>
      <c r="BL258" s="255"/>
      <c r="BM258" s="255"/>
    </row>
    <row r="259" spans="45:65" x14ac:dyDescent="0.25">
      <c r="AS259" s="254"/>
      <c r="AT259" s="254"/>
      <c r="AU259" s="254"/>
      <c r="AV259" s="254"/>
      <c r="AW259" s="254"/>
      <c r="AX259" s="254"/>
      <c r="AY259" s="254"/>
      <c r="AZ259" s="254"/>
      <c r="BA259" s="254"/>
      <c r="BB259" s="254"/>
      <c r="BC259" s="254"/>
      <c r="BD259" s="254"/>
      <c r="BE259" s="254"/>
      <c r="BF259" s="254"/>
      <c r="BG259" s="254"/>
      <c r="BH259" s="254"/>
      <c r="BI259" s="254"/>
      <c r="BJ259" s="254"/>
      <c r="BK259" s="255"/>
      <c r="BL259" s="255"/>
      <c r="BM259" s="255"/>
    </row>
    <row r="260" spans="45:65" x14ac:dyDescent="0.25">
      <c r="AS260" s="254"/>
      <c r="AT260" s="254"/>
      <c r="AU260" s="254"/>
      <c r="AV260" s="254"/>
      <c r="AW260" s="254"/>
      <c r="AX260" s="254"/>
      <c r="AY260" s="254"/>
      <c r="AZ260" s="254"/>
      <c r="BA260" s="254"/>
      <c r="BB260" s="254"/>
      <c r="BC260" s="254"/>
      <c r="BD260" s="254"/>
      <c r="BE260" s="254"/>
      <c r="BF260" s="254"/>
      <c r="BG260" s="254"/>
      <c r="BH260" s="254"/>
      <c r="BI260" s="254"/>
      <c r="BJ260" s="254"/>
      <c r="BK260" s="255"/>
      <c r="BL260" s="255"/>
      <c r="BM260" s="255"/>
    </row>
    <row r="261" spans="45:65" x14ac:dyDescent="0.25">
      <c r="AS261" s="254"/>
      <c r="AT261" s="254"/>
      <c r="AU261" s="254"/>
      <c r="AV261" s="254"/>
      <c r="AW261" s="254"/>
      <c r="AX261" s="254"/>
      <c r="AY261" s="254"/>
      <c r="AZ261" s="254"/>
      <c r="BA261" s="254"/>
      <c r="BB261" s="254"/>
      <c r="BC261" s="254"/>
      <c r="BD261" s="254"/>
      <c r="BE261" s="254"/>
      <c r="BF261" s="254"/>
      <c r="BG261" s="254"/>
      <c r="BH261" s="254"/>
      <c r="BI261" s="254"/>
      <c r="BJ261" s="254"/>
      <c r="BK261" s="255"/>
      <c r="BL261" s="255"/>
      <c r="BM261" s="255"/>
    </row>
    <row r="262" spans="45:65" x14ac:dyDescent="0.25">
      <c r="AS262" s="254"/>
      <c r="AT262" s="254"/>
      <c r="AU262" s="254"/>
      <c r="AV262" s="254"/>
      <c r="AW262" s="254"/>
      <c r="AX262" s="254"/>
      <c r="AY262" s="254"/>
      <c r="AZ262" s="254"/>
      <c r="BA262" s="254"/>
      <c r="BB262" s="254"/>
      <c r="BC262" s="254"/>
      <c r="BD262" s="254"/>
      <c r="BE262" s="254"/>
      <c r="BF262" s="254"/>
      <c r="BG262" s="254"/>
      <c r="BH262" s="254"/>
      <c r="BI262" s="254"/>
      <c r="BJ262" s="254"/>
      <c r="BK262" s="255"/>
      <c r="BL262" s="255"/>
      <c r="BM262" s="255"/>
    </row>
    <row r="263" spans="45:65" x14ac:dyDescent="0.25">
      <c r="AS263" s="254"/>
      <c r="AT263" s="254"/>
      <c r="AU263" s="254"/>
      <c r="AV263" s="254"/>
      <c r="AW263" s="254"/>
      <c r="AX263" s="254"/>
      <c r="AY263" s="254"/>
      <c r="AZ263" s="254"/>
      <c r="BA263" s="254"/>
      <c r="BB263" s="254"/>
      <c r="BC263" s="254"/>
      <c r="BD263" s="254"/>
      <c r="BE263" s="254"/>
      <c r="BF263" s="254"/>
      <c r="BG263" s="254"/>
      <c r="BH263" s="254"/>
      <c r="BI263" s="254"/>
      <c r="BJ263" s="254"/>
      <c r="BK263" s="255"/>
      <c r="BL263" s="255"/>
      <c r="BM263" s="255"/>
    </row>
    <row r="264" spans="45:65" x14ac:dyDescent="0.25">
      <c r="AS264" s="254"/>
      <c r="AT264" s="254"/>
      <c r="AU264" s="254"/>
      <c r="AV264" s="254"/>
      <c r="AW264" s="254"/>
      <c r="AX264" s="254"/>
      <c r="AY264" s="254"/>
      <c r="AZ264" s="254"/>
      <c r="BA264" s="254"/>
      <c r="BB264" s="254"/>
      <c r="BC264" s="254"/>
      <c r="BD264" s="254"/>
      <c r="BE264" s="254"/>
      <c r="BF264" s="254"/>
      <c r="BG264" s="254"/>
      <c r="BH264" s="254"/>
      <c r="BI264" s="254"/>
      <c r="BJ264" s="254"/>
      <c r="BK264" s="255"/>
      <c r="BL264" s="255"/>
      <c r="BM264" s="255"/>
    </row>
    <row r="265" spans="45:65" x14ac:dyDescent="0.25">
      <c r="AS265" s="254"/>
      <c r="AT265" s="254"/>
      <c r="AU265" s="254"/>
      <c r="AV265" s="254"/>
      <c r="AW265" s="254"/>
      <c r="AX265" s="254"/>
      <c r="AY265" s="254"/>
      <c r="AZ265" s="254"/>
      <c r="BA265" s="254"/>
      <c r="BB265" s="254"/>
      <c r="BC265" s="254"/>
      <c r="BD265" s="254"/>
      <c r="BE265" s="254"/>
      <c r="BF265" s="254"/>
      <c r="BG265" s="254"/>
      <c r="BH265" s="254"/>
      <c r="BI265" s="254"/>
      <c r="BJ265" s="254"/>
      <c r="BK265" s="255"/>
      <c r="BL265" s="255"/>
      <c r="BM265" s="255"/>
    </row>
    <row r="266" spans="45:65" x14ac:dyDescent="0.25">
      <c r="AS266" s="254"/>
      <c r="AT266" s="254"/>
      <c r="AU266" s="254"/>
      <c r="AV266" s="254"/>
      <c r="AW266" s="254"/>
      <c r="AX266" s="254"/>
      <c r="AY266" s="254"/>
      <c r="AZ266" s="254"/>
      <c r="BA266" s="254"/>
      <c r="BB266" s="254"/>
      <c r="BC266" s="254"/>
      <c r="BD266" s="254"/>
      <c r="BE266" s="254"/>
      <c r="BF266" s="254"/>
      <c r="BG266" s="254"/>
      <c r="BH266" s="254"/>
      <c r="BI266" s="254"/>
      <c r="BJ266" s="254"/>
      <c r="BK266" s="255"/>
      <c r="BL266" s="255"/>
      <c r="BM266" s="255"/>
    </row>
    <row r="267" spans="45:65" x14ac:dyDescent="0.25">
      <c r="AS267" s="254"/>
      <c r="AT267" s="254"/>
      <c r="AU267" s="254"/>
      <c r="AV267" s="254"/>
      <c r="AW267" s="254"/>
      <c r="AX267" s="254"/>
      <c r="AY267" s="254"/>
      <c r="AZ267" s="254"/>
      <c r="BA267" s="254"/>
      <c r="BB267" s="254"/>
      <c r="BC267" s="254"/>
      <c r="BD267" s="254"/>
      <c r="BE267" s="254"/>
      <c r="BF267" s="254"/>
      <c r="BG267" s="254"/>
      <c r="BH267" s="254"/>
      <c r="BI267" s="254"/>
      <c r="BJ267" s="254"/>
      <c r="BK267" s="255"/>
      <c r="BL267" s="255"/>
      <c r="BM267" s="255"/>
    </row>
    <row r="268" spans="45:65" x14ac:dyDescent="0.25">
      <c r="AS268" s="254"/>
      <c r="AT268" s="254"/>
      <c r="AU268" s="254"/>
      <c r="AV268" s="254"/>
      <c r="AW268" s="254"/>
      <c r="AX268" s="254"/>
      <c r="AY268" s="254"/>
      <c r="AZ268" s="254"/>
      <c r="BA268" s="254"/>
      <c r="BB268" s="254"/>
      <c r="BC268" s="254"/>
      <c r="BD268" s="254"/>
      <c r="BE268" s="254"/>
      <c r="BF268" s="254"/>
      <c r="BG268" s="254"/>
      <c r="BH268" s="254"/>
      <c r="BI268" s="254"/>
      <c r="BJ268" s="254"/>
      <c r="BK268" s="255"/>
      <c r="BL268" s="255"/>
      <c r="BM268" s="255"/>
    </row>
    <row r="269" spans="45:65" x14ac:dyDescent="0.25">
      <c r="AS269" s="254"/>
      <c r="AT269" s="254"/>
      <c r="AU269" s="254"/>
      <c r="AV269" s="254"/>
      <c r="AW269" s="254"/>
      <c r="AX269" s="254"/>
      <c r="AY269" s="254"/>
      <c r="AZ269" s="254"/>
      <c r="BA269" s="254"/>
      <c r="BB269" s="254"/>
      <c r="BC269" s="254"/>
      <c r="BD269" s="254"/>
      <c r="BE269" s="254"/>
      <c r="BF269" s="254"/>
      <c r="BG269" s="254"/>
      <c r="BH269" s="254"/>
      <c r="BI269" s="254"/>
      <c r="BJ269" s="254"/>
      <c r="BK269" s="255"/>
      <c r="BL269" s="255"/>
      <c r="BM269" s="255"/>
    </row>
    <row r="270" spans="45:65" x14ac:dyDescent="0.25">
      <c r="AS270" s="254"/>
      <c r="AT270" s="254"/>
      <c r="AU270" s="254"/>
      <c r="AV270" s="254"/>
      <c r="AW270" s="254"/>
      <c r="AX270" s="254"/>
      <c r="AY270" s="254"/>
      <c r="AZ270" s="254"/>
      <c r="BA270" s="254"/>
      <c r="BB270" s="254"/>
      <c r="BC270" s="254"/>
      <c r="BD270" s="254"/>
      <c r="BE270" s="254"/>
      <c r="BF270" s="254"/>
      <c r="BG270" s="254"/>
      <c r="BH270" s="254"/>
      <c r="BI270" s="254"/>
      <c r="BJ270" s="254"/>
      <c r="BK270" s="255"/>
      <c r="BL270" s="255"/>
      <c r="BM270" s="255"/>
    </row>
    <row r="271" spans="45:65" x14ac:dyDescent="0.25">
      <c r="AS271" s="254"/>
      <c r="AT271" s="254"/>
      <c r="AU271" s="254"/>
      <c r="AV271" s="254"/>
      <c r="AW271" s="254"/>
      <c r="AX271" s="254"/>
      <c r="AY271" s="254"/>
      <c r="AZ271" s="254"/>
      <c r="BA271" s="254"/>
      <c r="BB271" s="254"/>
      <c r="BC271" s="254"/>
      <c r="BD271" s="254"/>
      <c r="BE271" s="254"/>
      <c r="BF271" s="254"/>
      <c r="BG271" s="254"/>
      <c r="BH271" s="254"/>
      <c r="BI271" s="254"/>
      <c r="BJ271" s="254"/>
      <c r="BK271" s="255"/>
      <c r="BL271" s="255"/>
      <c r="BM271" s="255"/>
    </row>
    <row r="272" spans="45:65" x14ac:dyDescent="0.25">
      <c r="AS272" s="254"/>
      <c r="AT272" s="254"/>
      <c r="AU272" s="254"/>
      <c r="AV272" s="254"/>
      <c r="AW272" s="254"/>
      <c r="AX272" s="254"/>
      <c r="AY272" s="254"/>
      <c r="AZ272" s="254"/>
      <c r="BA272" s="254"/>
      <c r="BB272" s="254"/>
      <c r="BC272" s="254"/>
      <c r="BD272" s="254"/>
      <c r="BE272" s="254"/>
      <c r="BF272" s="254"/>
      <c r="BG272" s="254"/>
      <c r="BH272" s="254"/>
      <c r="BI272" s="254"/>
      <c r="BJ272" s="254"/>
      <c r="BK272" s="255"/>
      <c r="BL272" s="255"/>
      <c r="BM272" s="255"/>
    </row>
    <row r="273" spans="45:65" x14ac:dyDescent="0.25">
      <c r="AS273" s="254"/>
      <c r="AT273" s="254"/>
      <c r="AU273" s="254"/>
      <c r="AV273" s="254"/>
      <c r="AW273" s="254"/>
      <c r="AX273" s="254"/>
      <c r="AY273" s="254"/>
      <c r="AZ273" s="254"/>
      <c r="BA273" s="254"/>
      <c r="BB273" s="254"/>
      <c r="BC273" s="254"/>
      <c r="BD273" s="254"/>
      <c r="BE273" s="254"/>
      <c r="BF273" s="254"/>
      <c r="BG273" s="254"/>
      <c r="BH273" s="254"/>
      <c r="BI273" s="254"/>
      <c r="BJ273" s="254"/>
      <c r="BK273" s="255"/>
      <c r="BL273" s="255"/>
      <c r="BM273" s="255"/>
    </row>
    <row r="274" spans="45:65" x14ac:dyDescent="0.25">
      <c r="AS274" s="254"/>
      <c r="AT274" s="254"/>
      <c r="AU274" s="254"/>
      <c r="AV274" s="254"/>
      <c r="AW274" s="254"/>
      <c r="AX274" s="254"/>
      <c r="AY274" s="254"/>
      <c r="AZ274" s="254"/>
      <c r="BA274" s="254"/>
      <c r="BB274" s="254"/>
      <c r="BC274" s="254"/>
      <c r="BD274" s="254"/>
      <c r="BE274" s="254"/>
      <c r="BF274" s="254"/>
      <c r="BG274" s="254"/>
      <c r="BH274" s="254"/>
      <c r="BI274" s="254"/>
      <c r="BJ274" s="254"/>
      <c r="BK274" s="255"/>
      <c r="BL274" s="255"/>
      <c r="BM274" s="255"/>
    </row>
    <row r="275" spans="45:65" x14ac:dyDescent="0.25">
      <c r="AS275" s="254"/>
      <c r="AT275" s="254"/>
      <c r="AU275" s="254"/>
      <c r="AV275" s="254"/>
      <c r="AW275" s="254"/>
      <c r="AX275" s="254"/>
      <c r="AY275" s="254"/>
      <c r="AZ275" s="254"/>
      <c r="BA275" s="254"/>
      <c r="BB275" s="254"/>
      <c r="BC275" s="254"/>
      <c r="BD275" s="254"/>
      <c r="BE275" s="254"/>
      <c r="BF275" s="254"/>
      <c r="BG275" s="254"/>
      <c r="BH275" s="254"/>
      <c r="BI275" s="254"/>
      <c r="BJ275" s="254"/>
      <c r="BK275" s="255"/>
      <c r="BL275" s="255"/>
      <c r="BM275" s="255"/>
    </row>
    <row r="276" spans="45:65" x14ac:dyDescent="0.25">
      <c r="AS276" s="254"/>
      <c r="AT276" s="254"/>
      <c r="AU276" s="254"/>
      <c r="AV276" s="254"/>
      <c r="AW276" s="254"/>
      <c r="AX276" s="254"/>
      <c r="AY276" s="254"/>
      <c r="AZ276" s="254"/>
      <c r="BA276" s="254"/>
      <c r="BB276" s="254"/>
      <c r="BC276" s="254"/>
      <c r="BD276" s="254"/>
      <c r="BE276" s="254"/>
      <c r="BF276" s="254"/>
      <c r="BG276" s="254"/>
      <c r="BH276" s="254"/>
      <c r="BI276" s="254"/>
      <c r="BJ276" s="254"/>
      <c r="BK276" s="255"/>
      <c r="BL276" s="255"/>
      <c r="BM276" s="255"/>
    </row>
    <row r="277" spans="45:65" x14ac:dyDescent="0.25">
      <c r="AS277" s="254"/>
      <c r="AT277" s="254"/>
      <c r="AU277" s="254"/>
      <c r="AV277" s="254"/>
      <c r="AW277" s="254"/>
      <c r="AX277" s="254"/>
      <c r="AY277" s="254"/>
      <c r="AZ277" s="254"/>
      <c r="BA277" s="254"/>
      <c r="BB277" s="254"/>
      <c r="BC277" s="254"/>
      <c r="BD277" s="254"/>
      <c r="BE277" s="254"/>
      <c r="BF277" s="254"/>
      <c r="BG277" s="254"/>
      <c r="BH277" s="254"/>
      <c r="BI277" s="254"/>
      <c r="BJ277" s="254"/>
      <c r="BK277" s="255"/>
      <c r="BL277" s="255"/>
      <c r="BM277" s="255"/>
    </row>
    <row r="278" spans="45:65" x14ac:dyDescent="0.25">
      <c r="AS278" s="254"/>
      <c r="AT278" s="254"/>
      <c r="AU278" s="254"/>
      <c r="AV278" s="254"/>
      <c r="AW278" s="254"/>
      <c r="AX278" s="254"/>
      <c r="AY278" s="254"/>
      <c r="AZ278" s="254"/>
      <c r="BA278" s="254"/>
      <c r="BB278" s="254"/>
      <c r="BC278" s="254"/>
      <c r="BD278" s="254"/>
      <c r="BE278" s="254"/>
      <c r="BF278" s="254"/>
      <c r="BG278" s="254"/>
      <c r="BH278" s="254"/>
      <c r="BI278" s="254"/>
      <c r="BJ278" s="254"/>
      <c r="BK278" s="255"/>
      <c r="BL278" s="255"/>
      <c r="BM278" s="255"/>
    </row>
    <row r="279" spans="45:65" x14ac:dyDescent="0.25">
      <c r="AS279" s="254"/>
      <c r="AT279" s="254"/>
      <c r="AU279" s="254"/>
      <c r="AV279" s="254"/>
      <c r="AW279" s="254"/>
      <c r="AX279" s="254"/>
      <c r="AY279" s="254"/>
      <c r="AZ279" s="254"/>
      <c r="BA279" s="254"/>
      <c r="BB279" s="254"/>
      <c r="BC279" s="254"/>
      <c r="BD279" s="254"/>
      <c r="BE279" s="254"/>
      <c r="BF279" s="254"/>
      <c r="BG279" s="254"/>
      <c r="BH279" s="254"/>
      <c r="BI279" s="254"/>
      <c r="BJ279" s="254"/>
      <c r="BK279" s="255"/>
      <c r="BL279" s="255"/>
      <c r="BM279" s="255"/>
    </row>
    <row r="280" spans="45:65" x14ac:dyDescent="0.25">
      <c r="AS280" s="254"/>
      <c r="AT280" s="254"/>
      <c r="AU280" s="254"/>
      <c r="AV280" s="254"/>
      <c r="AW280" s="254"/>
      <c r="AX280" s="254"/>
      <c r="AY280" s="254"/>
      <c r="AZ280" s="254"/>
      <c r="BA280" s="254"/>
      <c r="BB280" s="254"/>
      <c r="BC280" s="254"/>
      <c r="BD280" s="254"/>
      <c r="BE280" s="254"/>
      <c r="BF280" s="254"/>
      <c r="BG280" s="254"/>
      <c r="BH280" s="254"/>
      <c r="BI280" s="254"/>
      <c r="BJ280" s="254"/>
      <c r="BK280" s="255"/>
      <c r="BL280" s="255"/>
      <c r="BM280" s="255"/>
    </row>
    <row r="281" spans="45:65" x14ac:dyDescent="0.25">
      <c r="AS281" s="254"/>
      <c r="AT281" s="254"/>
      <c r="AU281" s="254"/>
      <c r="AV281" s="254"/>
      <c r="AW281" s="254"/>
      <c r="AX281" s="254"/>
      <c r="AY281" s="254"/>
      <c r="AZ281" s="254"/>
      <c r="BA281" s="254"/>
      <c r="BB281" s="254"/>
      <c r="BC281" s="254"/>
      <c r="BD281" s="254"/>
      <c r="BE281" s="254"/>
      <c r="BF281" s="254"/>
      <c r="BG281" s="254"/>
      <c r="BH281" s="254"/>
      <c r="BI281" s="254"/>
      <c r="BJ281" s="254"/>
      <c r="BK281" s="255"/>
      <c r="BL281" s="255"/>
      <c r="BM281" s="255"/>
    </row>
    <row r="282" spans="45:65" x14ac:dyDescent="0.25">
      <c r="AS282" s="254"/>
      <c r="AT282" s="254"/>
      <c r="AU282" s="254"/>
      <c r="AV282" s="254"/>
      <c r="AW282" s="254"/>
      <c r="AX282" s="254"/>
      <c r="AY282" s="254"/>
      <c r="AZ282" s="254"/>
      <c r="BA282" s="254"/>
      <c r="BB282" s="254"/>
      <c r="BC282" s="254"/>
      <c r="BD282" s="254"/>
      <c r="BE282" s="254"/>
      <c r="BF282" s="254"/>
      <c r="BG282" s="254"/>
      <c r="BH282" s="254"/>
      <c r="BI282" s="254"/>
      <c r="BJ282" s="254"/>
      <c r="BK282" s="255"/>
      <c r="BL282" s="255"/>
      <c r="BM282" s="255"/>
    </row>
    <row r="283" spans="45:65" x14ac:dyDescent="0.25">
      <c r="AS283" s="254"/>
      <c r="AT283" s="254"/>
      <c r="AU283" s="254"/>
      <c r="AV283" s="254"/>
      <c r="AW283" s="254"/>
      <c r="AX283" s="254"/>
      <c r="AY283" s="254"/>
      <c r="AZ283" s="254"/>
      <c r="BA283" s="254"/>
      <c r="BB283" s="254"/>
      <c r="BC283" s="254"/>
      <c r="BD283" s="254"/>
      <c r="BE283" s="254"/>
      <c r="BF283" s="254"/>
      <c r="BG283" s="254"/>
      <c r="BH283" s="254"/>
      <c r="BI283" s="254"/>
      <c r="BJ283" s="254"/>
      <c r="BK283" s="255"/>
      <c r="BL283" s="255"/>
      <c r="BM283" s="255"/>
    </row>
    <row r="284" spans="45:65" x14ac:dyDescent="0.25">
      <c r="AS284" s="254"/>
      <c r="AT284" s="254"/>
      <c r="AU284" s="254"/>
      <c r="AV284" s="254"/>
      <c r="AW284" s="254"/>
      <c r="AX284" s="254"/>
      <c r="AY284" s="254"/>
      <c r="AZ284" s="254"/>
      <c r="BA284" s="254"/>
      <c r="BB284" s="254"/>
      <c r="BC284" s="254"/>
      <c r="BD284" s="254"/>
      <c r="BE284" s="254"/>
      <c r="BF284" s="254"/>
      <c r="BG284" s="254"/>
      <c r="BH284" s="254"/>
      <c r="BI284" s="254"/>
      <c r="BJ284" s="254"/>
      <c r="BK284" s="255"/>
      <c r="BL284" s="255"/>
      <c r="BM284" s="255"/>
    </row>
    <row r="285" spans="45:65" x14ac:dyDescent="0.25">
      <c r="AS285" s="254"/>
      <c r="AT285" s="254"/>
      <c r="AU285" s="254"/>
      <c r="AV285" s="254"/>
      <c r="AW285" s="254"/>
      <c r="AX285" s="254"/>
      <c r="AY285" s="254"/>
      <c r="AZ285" s="254"/>
      <c r="BA285" s="254"/>
      <c r="BB285" s="254"/>
      <c r="BC285" s="254"/>
      <c r="BD285" s="254"/>
      <c r="BE285" s="254"/>
      <c r="BF285" s="254"/>
      <c r="BG285" s="254"/>
      <c r="BH285" s="254"/>
      <c r="BI285" s="254"/>
      <c r="BJ285" s="254"/>
      <c r="BK285" s="255"/>
      <c r="BL285" s="255"/>
      <c r="BM285" s="255"/>
    </row>
    <row r="286" spans="45:65" x14ac:dyDescent="0.25">
      <c r="AS286" s="254"/>
      <c r="AT286" s="254"/>
      <c r="AU286" s="254"/>
      <c r="AV286" s="254"/>
      <c r="AW286" s="254"/>
      <c r="AX286" s="254"/>
      <c r="AY286" s="254"/>
      <c r="AZ286" s="254"/>
      <c r="BA286" s="254"/>
      <c r="BB286" s="254"/>
      <c r="BC286" s="254"/>
      <c r="BD286" s="254"/>
      <c r="BE286" s="254"/>
      <c r="BF286" s="254"/>
      <c r="BG286" s="254"/>
      <c r="BH286" s="254"/>
      <c r="BI286" s="254"/>
      <c r="BJ286" s="254"/>
      <c r="BK286" s="255"/>
      <c r="BL286" s="255"/>
      <c r="BM286" s="255"/>
    </row>
    <row r="287" spans="45:65" x14ac:dyDescent="0.25">
      <c r="AS287" s="254"/>
      <c r="AT287" s="254"/>
      <c r="AU287" s="254"/>
      <c r="AV287" s="254"/>
      <c r="AW287" s="254"/>
      <c r="AX287" s="254"/>
      <c r="AY287" s="254"/>
      <c r="AZ287" s="254"/>
      <c r="BA287" s="254"/>
      <c r="BB287" s="254"/>
      <c r="BC287" s="254"/>
      <c r="BD287" s="254"/>
      <c r="BE287" s="254"/>
      <c r="BF287" s="254"/>
      <c r="BG287" s="254"/>
      <c r="BH287" s="254"/>
      <c r="BI287" s="254"/>
      <c r="BJ287" s="254"/>
      <c r="BK287" s="255"/>
      <c r="BL287" s="255"/>
      <c r="BM287" s="255"/>
    </row>
    <row r="288" spans="45:65" x14ac:dyDescent="0.25">
      <c r="AS288" s="254"/>
      <c r="AT288" s="254"/>
      <c r="AU288" s="254"/>
      <c r="AV288" s="254"/>
      <c r="AW288" s="254"/>
      <c r="AX288" s="254"/>
      <c r="AY288" s="254"/>
      <c r="AZ288" s="254"/>
      <c r="BA288" s="254"/>
      <c r="BB288" s="254"/>
      <c r="BC288" s="254"/>
      <c r="BD288" s="254"/>
      <c r="BE288" s="254"/>
      <c r="BF288" s="254"/>
      <c r="BG288" s="254"/>
      <c r="BH288" s="254"/>
      <c r="BI288" s="254"/>
      <c r="BJ288" s="254"/>
      <c r="BK288" s="255"/>
      <c r="BL288" s="255"/>
      <c r="BM288" s="255"/>
    </row>
    <row r="289" spans="45:65" x14ac:dyDescent="0.25">
      <c r="AS289" s="254"/>
      <c r="AT289" s="254"/>
      <c r="AU289" s="254"/>
      <c r="AV289" s="254"/>
      <c r="AW289" s="254"/>
      <c r="AX289" s="254"/>
      <c r="AY289" s="254"/>
      <c r="AZ289" s="254"/>
      <c r="BA289" s="254"/>
      <c r="BB289" s="254"/>
      <c r="BC289" s="254"/>
      <c r="BD289" s="254"/>
      <c r="BE289" s="254"/>
      <c r="BF289" s="254"/>
      <c r="BG289" s="254"/>
      <c r="BH289" s="254"/>
      <c r="BI289" s="254"/>
      <c r="BJ289" s="254"/>
      <c r="BK289" s="255"/>
      <c r="BL289" s="255"/>
      <c r="BM289" s="255"/>
    </row>
    <row r="290" spans="45:65" x14ac:dyDescent="0.25">
      <c r="AS290" s="254"/>
      <c r="AT290" s="254"/>
      <c r="AU290" s="254"/>
      <c r="AV290" s="254"/>
      <c r="AW290" s="254"/>
      <c r="AX290" s="254"/>
      <c r="AY290" s="254"/>
      <c r="AZ290" s="254"/>
      <c r="BA290" s="254"/>
      <c r="BB290" s="254"/>
      <c r="BC290" s="254"/>
      <c r="BD290" s="254"/>
      <c r="BE290" s="254"/>
      <c r="BF290" s="254"/>
      <c r="BG290" s="254"/>
      <c r="BH290" s="254"/>
      <c r="BI290" s="254"/>
      <c r="BJ290" s="254"/>
      <c r="BK290" s="255"/>
      <c r="BL290" s="255"/>
      <c r="BM290" s="255"/>
    </row>
    <row r="291" spans="45:65" x14ac:dyDescent="0.25">
      <c r="AS291" s="254"/>
      <c r="AT291" s="254"/>
      <c r="AU291" s="254"/>
      <c r="AV291" s="254"/>
      <c r="AW291" s="254"/>
      <c r="AX291" s="254"/>
      <c r="AY291" s="254"/>
      <c r="AZ291" s="254"/>
      <c r="BA291" s="254"/>
      <c r="BB291" s="254"/>
      <c r="BC291" s="254"/>
      <c r="BD291" s="254"/>
      <c r="BE291" s="254"/>
      <c r="BF291" s="254"/>
      <c r="BG291" s="254"/>
      <c r="BH291" s="254"/>
      <c r="BI291" s="254"/>
      <c r="BJ291" s="254"/>
      <c r="BK291" s="255"/>
      <c r="BL291" s="255"/>
      <c r="BM291" s="255"/>
    </row>
    <row r="292" spans="45:65" x14ac:dyDescent="0.25">
      <c r="AS292" s="254"/>
      <c r="AT292" s="254"/>
      <c r="AU292" s="254"/>
      <c r="AV292" s="254"/>
      <c r="AW292" s="254"/>
      <c r="AX292" s="254"/>
      <c r="AY292" s="254"/>
      <c r="AZ292" s="254"/>
      <c r="BA292" s="254"/>
      <c r="BB292" s="254"/>
      <c r="BC292" s="254"/>
      <c r="BD292" s="254"/>
      <c r="BE292" s="254"/>
      <c r="BF292" s="254"/>
      <c r="BG292" s="254"/>
      <c r="BH292" s="254"/>
      <c r="BI292" s="254"/>
      <c r="BJ292" s="254"/>
      <c r="BK292" s="255"/>
      <c r="BL292" s="255"/>
      <c r="BM292" s="255"/>
    </row>
    <row r="293" spans="45:65" x14ac:dyDescent="0.25">
      <c r="AS293" s="254"/>
      <c r="AT293" s="254"/>
      <c r="AU293" s="254"/>
      <c r="AV293" s="254"/>
      <c r="AW293" s="254"/>
      <c r="AX293" s="254"/>
      <c r="AY293" s="254"/>
      <c r="AZ293" s="254"/>
      <c r="BA293" s="254"/>
      <c r="BB293" s="254"/>
      <c r="BC293" s="254"/>
      <c r="BD293" s="254"/>
      <c r="BE293" s="254"/>
      <c r="BF293" s="254"/>
      <c r="BG293" s="254"/>
      <c r="BH293" s="254"/>
      <c r="BI293" s="254"/>
      <c r="BJ293" s="254"/>
      <c r="BK293" s="255"/>
      <c r="BL293" s="255"/>
      <c r="BM293" s="255"/>
    </row>
    <row r="294" spans="45:65" x14ac:dyDescent="0.25">
      <c r="AS294" s="254"/>
      <c r="AT294" s="254"/>
      <c r="AU294" s="254"/>
      <c r="AV294" s="254"/>
      <c r="AW294" s="254"/>
      <c r="AX294" s="254"/>
      <c r="AY294" s="254"/>
      <c r="AZ294" s="254"/>
      <c r="BA294" s="254"/>
      <c r="BB294" s="254"/>
      <c r="BC294" s="254"/>
      <c r="BD294" s="254"/>
      <c r="BE294" s="254"/>
      <c r="BF294" s="254"/>
      <c r="BG294" s="254"/>
      <c r="BH294" s="254"/>
      <c r="BI294" s="254"/>
      <c r="BJ294" s="254"/>
      <c r="BK294" s="255"/>
      <c r="BL294" s="255"/>
      <c r="BM294" s="255"/>
    </row>
    <row r="295" spans="45:65" x14ac:dyDescent="0.25">
      <c r="AS295" s="254"/>
      <c r="AT295" s="254"/>
      <c r="AU295" s="254"/>
      <c r="AV295" s="254"/>
      <c r="AW295" s="254"/>
      <c r="AX295" s="254"/>
      <c r="AY295" s="254"/>
      <c r="AZ295" s="254"/>
      <c r="BA295" s="254"/>
      <c r="BB295" s="254"/>
      <c r="BC295" s="254"/>
      <c r="BD295" s="254"/>
      <c r="BE295" s="254"/>
      <c r="BF295" s="254"/>
      <c r="BG295" s="254"/>
      <c r="BH295" s="254"/>
      <c r="BI295" s="254"/>
      <c r="BJ295" s="254"/>
      <c r="BK295" s="255"/>
      <c r="BL295" s="255"/>
      <c r="BM295" s="255"/>
    </row>
    <row r="296" spans="45:65" x14ac:dyDescent="0.25">
      <c r="AS296" s="254"/>
      <c r="AT296" s="254"/>
      <c r="AU296" s="254"/>
      <c r="AV296" s="254"/>
      <c r="AW296" s="254"/>
      <c r="AX296" s="254"/>
      <c r="AY296" s="254"/>
      <c r="AZ296" s="254"/>
      <c r="BA296" s="254"/>
      <c r="BB296" s="254"/>
      <c r="BC296" s="254"/>
      <c r="BD296" s="254"/>
      <c r="BE296" s="254"/>
      <c r="BF296" s="254"/>
      <c r="BG296" s="254"/>
      <c r="BH296" s="254"/>
      <c r="BI296" s="254"/>
      <c r="BJ296" s="254"/>
      <c r="BK296" s="255"/>
      <c r="BL296" s="255"/>
      <c r="BM296" s="255"/>
    </row>
    <row r="297" spans="45:65" x14ac:dyDescent="0.25">
      <c r="AS297" s="254"/>
      <c r="AT297" s="254"/>
      <c r="AU297" s="254"/>
      <c r="AV297" s="254"/>
      <c r="AW297" s="254"/>
      <c r="AX297" s="254"/>
      <c r="AY297" s="254"/>
      <c r="AZ297" s="254"/>
      <c r="BA297" s="254"/>
      <c r="BB297" s="254"/>
      <c r="BC297" s="254"/>
      <c r="BD297" s="254"/>
      <c r="BE297" s="254"/>
      <c r="BF297" s="254"/>
      <c r="BG297" s="254"/>
      <c r="BH297" s="254"/>
      <c r="BI297" s="254"/>
      <c r="BJ297" s="254"/>
      <c r="BK297" s="255"/>
      <c r="BL297" s="255"/>
      <c r="BM297" s="255"/>
    </row>
    <row r="298" spans="45:65" x14ac:dyDescent="0.25">
      <c r="AS298" s="254"/>
      <c r="AT298" s="254"/>
      <c r="AU298" s="254"/>
      <c r="AV298" s="254"/>
      <c r="AW298" s="254"/>
      <c r="AX298" s="254"/>
      <c r="AY298" s="254"/>
      <c r="AZ298" s="254"/>
      <c r="BA298" s="254"/>
      <c r="BB298" s="254"/>
      <c r="BC298" s="254"/>
      <c r="BD298" s="254"/>
      <c r="BE298" s="254"/>
      <c r="BF298" s="254"/>
      <c r="BG298" s="254"/>
      <c r="BH298" s="254"/>
      <c r="BI298" s="254"/>
      <c r="BJ298" s="254"/>
      <c r="BK298" s="255"/>
      <c r="BL298" s="255"/>
      <c r="BM298" s="255"/>
    </row>
    <row r="299" spans="45:65" x14ac:dyDescent="0.25">
      <c r="AS299" s="254"/>
      <c r="AT299" s="254"/>
      <c r="AU299" s="254"/>
      <c r="AV299" s="254"/>
      <c r="AW299" s="254"/>
      <c r="AX299" s="254"/>
      <c r="AY299" s="254"/>
      <c r="AZ299" s="254"/>
      <c r="BA299" s="254"/>
      <c r="BB299" s="254"/>
      <c r="BC299" s="254"/>
      <c r="BD299" s="254"/>
      <c r="BE299" s="254"/>
      <c r="BF299" s="254"/>
      <c r="BG299" s="254"/>
      <c r="BH299" s="254"/>
      <c r="BI299" s="254"/>
      <c r="BJ299" s="254"/>
      <c r="BK299" s="255"/>
      <c r="BL299" s="255"/>
      <c r="BM299" s="255"/>
    </row>
    <row r="300" spans="45:65" x14ac:dyDescent="0.25">
      <c r="AS300" s="254"/>
      <c r="AT300" s="254"/>
      <c r="AU300" s="254"/>
      <c r="AV300" s="254"/>
      <c r="AW300" s="254"/>
      <c r="AX300" s="254"/>
      <c r="AY300" s="254"/>
      <c r="AZ300" s="254"/>
      <c r="BA300" s="254"/>
      <c r="BB300" s="254"/>
      <c r="BC300" s="254"/>
      <c r="BD300" s="254"/>
      <c r="BE300" s="254"/>
      <c r="BF300" s="254"/>
      <c r="BG300" s="254"/>
      <c r="BH300" s="254"/>
      <c r="BI300" s="254"/>
      <c r="BJ300" s="254"/>
      <c r="BK300" s="255"/>
      <c r="BL300" s="255"/>
      <c r="BM300" s="255"/>
    </row>
    <row r="301" spans="45:65" x14ac:dyDescent="0.25">
      <c r="AS301" s="254"/>
      <c r="AT301" s="254"/>
      <c r="AU301" s="254"/>
      <c r="AV301" s="254"/>
      <c r="AW301" s="254"/>
      <c r="AX301" s="254"/>
      <c r="AY301" s="254"/>
      <c r="AZ301" s="254"/>
      <c r="BA301" s="254"/>
      <c r="BB301" s="254"/>
      <c r="BC301" s="254"/>
      <c r="BD301" s="254"/>
      <c r="BE301" s="254"/>
      <c r="BF301" s="254"/>
      <c r="BG301" s="254"/>
      <c r="BH301" s="254"/>
      <c r="BI301" s="254"/>
      <c r="BJ301" s="254"/>
      <c r="BK301" s="255"/>
      <c r="BL301" s="255"/>
      <c r="BM301" s="255"/>
    </row>
    <row r="302" spans="45:65" x14ac:dyDescent="0.25">
      <c r="AS302" s="254"/>
      <c r="AT302" s="254"/>
      <c r="AU302" s="254"/>
      <c r="AV302" s="254"/>
      <c r="AW302" s="254"/>
      <c r="AX302" s="254"/>
      <c r="AY302" s="254"/>
      <c r="AZ302" s="254"/>
      <c r="BA302" s="254"/>
      <c r="BB302" s="254"/>
      <c r="BC302" s="254"/>
      <c r="BD302" s="254"/>
      <c r="BE302" s="254"/>
      <c r="BF302" s="254"/>
      <c r="BG302" s="254"/>
      <c r="BH302" s="254"/>
      <c r="BI302" s="254"/>
      <c r="BJ302" s="254"/>
      <c r="BK302" s="255"/>
      <c r="BL302" s="255"/>
      <c r="BM302" s="255"/>
    </row>
    <row r="303" spans="45:65" x14ac:dyDescent="0.25">
      <c r="AS303" s="254"/>
      <c r="AT303" s="254"/>
      <c r="AU303" s="254"/>
      <c r="AV303" s="254"/>
      <c r="AW303" s="254"/>
      <c r="AX303" s="254"/>
      <c r="AY303" s="254"/>
      <c r="AZ303" s="254"/>
      <c r="BA303" s="254"/>
      <c r="BB303" s="254"/>
      <c r="BC303" s="254"/>
      <c r="BD303" s="254"/>
      <c r="BE303" s="254"/>
      <c r="BF303" s="254"/>
      <c r="BG303" s="254"/>
      <c r="BH303" s="254"/>
      <c r="BI303" s="254"/>
      <c r="BJ303" s="254"/>
      <c r="BK303" s="255"/>
      <c r="BL303" s="255"/>
      <c r="BM303" s="255"/>
    </row>
    <row r="304" spans="45:65" x14ac:dyDescent="0.25">
      <c r="AS304" s="254"/>
      <c r="AT304" s="254"/>
      <c r="AU304" s="254"/>
      <c r="AV304" s="254"/>
      <c r="AW304" s="254"/>
      <c r="AX304" s="254"/>
      <c r="AY304" s="254"/>
      <c r="AZ304" s="254"/>
      <c r="BA304" s="254"/>
      <c r="BB304" s="254"/>
      <c r="BC304" s="254"/>
      <c r="BD304" s="254"/>
      <c r="BE304" s="254"/>
      <c r="BF304" s="254"/>
      <c r="BG304" s="254"/>
      <c r="BH304" s="254"/>
      <c r="BI304" s="254"/>
      <c r="BJ304" s="254"/>
      <c r="BK304" s="255"/>
      <c r="BL304" s="255"/>
      <c r="BM304" s="255"/>
    </row>
    <row r="305" spans="45:65" x14ac:dyDescent="0.25">
      <c r="AS305" s="254"/>
      <c r="AT305" s="254"/>
      <c r="AU305" s="254"/>
      <c r="AV305" s="254"/>
      <c r="AW305" s="254"/>
      <c r="AX305" s="254"/>
      <c r="AY305" s="254"/>
      <c r="AZ305" s="254"/>
      <c r="BA305" s="254"/>
      <c r="BB305" s="254"/>
      <c r="BC305" s="254"/>
      <c r="BD305" s="254"/>
      <c r="BE305" s="254"/>
      <c r="BF305" s="254"/>
      <c r="BG305" s="254"/>
      <c r="BH305" s="254"/>
      <c r="BI305" s="254"/>
      <c r="BJ305" s="254"/>
      <c r="BK305" s="255"/>
      <c r="BL305" s="255"/>
      <c r="BM305" s="255"/>
    </row>
    <row r="306" spans="45:65" x14ac:dyDescent="0.25">
      <c r="AS306" s="254"/>
      <c r="AT306" s="254"/>
      <c r="AU306" s="254"/>
      <c r="AV306" s="254"/>
      <c r="AW306" s="254"/>
      <c r="AX306" s="254"/>
      <c r="AY306" s="254"/>
      <c r="AZ306" s="254"/>
      <c r="BA306" s="254"/>
      <c r="BB306" s="254"/>
      <c r="BC306" s="254"/>
      <c r="BD306" s="254"/>
      <c r="BE306" s="254"/>
      <c r="BF306" s="254"/>
      <c r="BG306" s="254"/>
      <c r="BH306" s="254"/>
      <c r="BI306" s="254"/>
      <c r="BJ306" s="254"/>
      <c r="BK306" s="255"/>
      <c r="BL306" s="255"/>
      <c r="BM306" s="255"/>
    </row>
    <row r="307" spans="45:65" x14ac:dyDescent="0.25">
      <c r="AS307" s="254"/>
      <c r="AT307" s="254"/>
      <c r="AU307" s="254"/>
      <c r="AV307" s="254"/>
      <c r="AW307" s="254"/>
      <c r="AX307" s="254"/>
      <c r="AY307" s="254"/>
      <c r="AZ307" s="254"/>
      <c r="BA307" s="254"/>
      <c r="BB307" s="254"/>
      <c r="BC307" s="254"/>
      <c r="BD307" s="254"/>
      <c r="BE307" s="254"/>
      <c r="BF307" s="254"/>
      <c r="BG307" s="254"/>
      <c r="BH307" s="254"/>
      <c r="BI307" s="254"/>
      <c r="BJ307" s="254"/>
      <c r="BK307" s="255"/>
      <c r="BL307" s="255"/>
      <c r="BM307" s="255"/>
    </row>
    <row r="308" spans="45:65" x14ac:dyDescent="0.25">
      <c r="AS308" s="254"/>
      <c r="AT308" s="254"/>
      <c r="AU308" s="254"/>
      <c r="AV308" s="254"/>
      <c r="AW308" s="254"/>
      <c r="AX308" s="254"/>
      <c r="AY308" s="254"/>
      <c r="AZ308" s="254"/>
      <c r="BA308" s="254"/>
      <c r="BB308" s="254"/>
      <c r="BC308" s="254"/>
      <c r="BD308" s="254"/>
      <c r="BE308" s="254"/>
      <c r="BF308" s="254"/>
      <c r="BG308" s="254"/>
      <c r="BH308" s="254"/>
      <c r="BI308" s="254"/>
      <c r="BJ308" s="254"/>
      <c r="BK308" s="255"/>
      <c r="BL308" s="255"/>
      <c r="BM308" s="255"/>
    </row>
    <row r="309" spans="45:65" x14ac:dyDescent="0.25">
      <c r="AS309" s="254"/>
      <c r="AT309" s="254"/>
      <c r="AU309" s="254"/>
      <c r="AV309" s="254"/>
      <c r="AW309" s="254"/>
      <c r="AX309" s="254"/>
      <c r="AY309" s="254"/>
      <c r="AZ309" s="254"/>
      <c r="BA309" s="254"/>
      <c r="BB309" s="254"/>
      <c r="BC309" s="254"/>
      <c r="BD309" s="254"/>
      <c r="BE309" s="254"/>
      <c r="BF309" s="254"/>
      <c r="BG309" s="254"/>
      <c r="BH309" s="254"/>
      <c r="BI309" s="254"/>
      <c r="BJ309" s="254"/>
      <c r="BK309" s="255"/>
      <c r="BL309" s="255"/>
      <c r="BM309" s="255"/>
    </row>
    <row r="310" spans="45:65" x14ac:dyDescent="0.25">
      <c r="AS310" s="254"/>
      <c r="AT310" s="254"/>
      <c r="AU310" s="254"/>
      <c r="AV310" s="254"/>
      <c r="AW310" s="254"/>
      <c r="AX310" s="254"/>
      <c r="AY310" s="254"/>
      <c r="AZ310" s="254"/>
      <c r="BA310" s="254"/>
      <c r="BB310" s="254"/>
      <c r="BC310" s="254"/>
      <c r="BD310" s="254"/>
      <c r="BE310" s="254"/>
      <c r="BF310" s="254"/>
      <c r="BG310" s="254"/>
      <c r="BH310" s="254"/>
      <c r="BI310" s="254"/>
      <c r="BJ310" s="254"/>
      <c r="BK310" s="255"/>
      <c r="BL310" s="255"/>
      <c r="BM310" s="255"/>
    </row>
    <row r="311" spans="45:65" x14ac:dyDescent="0.25">
      <c r="AS311" s="254"/>
      <c r="AT311" s="254"/>
      <c r="AU311" s="254"/>
      <c r="AV311" s="254"/>
      <c r="AW311" s="254"/>
      <c r="AX311" s="254"/>
      <c r="AY311" s="254"/>
      <c r="AZ311" s="254"/>
      <c r="BA311" s="254"/>
      <c r="BB311" s="254"/>
      <c r="BC311" s="254"/>
      <c r="BD311" s="254"/>
      <c r="BE311" s="254"/>
      <c r="BF311" s="254"/>
      <c r="BG311" s="254"/>
      <c r="BH311" s="254"/>
      <c r="BI311" s="254"/>
      <c r="BJ311" s="254"/>
      <c r="BK311" s="255"/>
      <c r="BL311" s="255"/>
      <c r="BM311" s="255"/>
    </row>
    <row r="312" spans="45:65" x14ac:dyDescent="0.25">
      <c r="AS312" s="254"/>
      <c r="AT312" s="254"/>
      <c r="AU312" s="254"/>
      <c r="AV312" s="254"/>
      <c r="AW312" s="254"/>
      <c r="AX312" s="254"/>
      <c r="AY312" s="254"/>
      <c r="AZ312" s="254"/>
      <c r="BA312" s="254"/>
      <c r="BB312" s="254"/>
      <c r="BC312" s="254"/>
      <c r="BD312" s="254"/>
      <c r="BE312" s="254"/>
      <c r="BF312" s="254"/>
      <c r="BG312" s="254"/>
      <c r="BH312" s="254"/>
      <c r="BI312" s="254"/>
      <c r="BJ312" s="254"/>
      <c r="BK312" s="255"/>
      <c r="BL312" s="255"/>
      <c r="BM312" s="255"/>
    </row>
    <row r="313" spans="45:65" x14ac:dyDescent="0.25">
      <c r="AS313" s="254"/>
      <c r="AT313" s="254"/>
      <c r="AU313" s="254"/>
      <c r="AV313" s="254"/>
      <c r="AW313" s="254"/>
      <c r="AX313" s="254"/>
      <c r="AY313" s="254"/>
      <c r="AZ313" s="254"/>
      <c r="BA313" s="254"/>
      <c r="BB313" s="254"/>
      <c r="BC313" s="254"/>
      <c r="BD313" s="254"/>
      <c r="BE313" s="254"/>
      <c r="BF313" s="254"/>
      <c r="BG313" s="254"/>
      <c r="BH313" s="254"/>
      <c r="BI313" s="254"/>
      <c r="BJ313" s="254"/>
      <c r="BK313" s="255"/>
      <c r="BL313" s="255"/>
      <c r="BM313" s="255"/>
    </row>
    <row r="314" spans="45:65" x14ac:dyDescent="0.25">
      <c r="AS314" s="254"/>
      <c r="AT314" s="254"/>
      <c r="AU314" s="254"/>
      <c r="AV314" s="254"/>
      <c r="AW314" s="254"/>
      <c r="AX314" s="254"/>
      <c r="AY314" s="254"/>
      <c r="AZ314" s="254"/>
      <c r="BA314" s="254"/>
      <c r="BB314" s="254"/>
      <c r="BC314" s="254"/>
      <c r="BD314" s="254"/>
      <c r="BE314" s="254"/>
      <c r="BF314" s="254"/>
      <c r="BG314" s="254"/>
      <c r="BH314" s="254"/>
      <c r="BI314" s="254"/>
      <c r="BJ314" s="254"/>
      <c r="BK314" s="255"/>
      <c r="BL314" s="255"/>
      <c r="BM314" s="255"/>
    </row>
    <row r="315" spans="45:65" x14ac:dyDescent="0.25">
      <c r="AS315" s="254"/>
      <c r="AT315" s="254"/>
      <c r="AU315" s="254"/>
      <c r="AV315" s="254"/>
      <c r="AW315" s="254"/>
      <c r="AX315" s="254"/>
      <c r="AY315" s="254"/>
      <c r="AZ315" s="254"/>
      <c r="BA315" s="254"/>
      <c r="BB315" s="254"/>
      <c r="BC315" s="254"/>
      <c r="BD315" s="254"/>
      <c r="BE315" s="254"/>
      <c r="BF315" s="254"/>
      <c r="BG315" s="254"/>
      <c r="BH315" s="254"/>
      <c r="BI315" s="254"/>
      <c r="BJ315" s="254"/>
      <c r="BK315" s="255"/>
      <c r="BL315" s="255"/>
      <c r="BM315" s="255"/>
    </row>
    <row r="316" spans="45:65" x14ac:dyDescent="0.25">
      <c r="AS316" s="254"/>
      <c r="AT316" s="254"/>
      <c r="AU316" s="254"/>
      <c r="AV316" s="254"/>
      <c r="AW316" s="254"/>
      <c r="AX316" s="254"/>
      <c r="AY316" s="254"/>
      <c r="AZ316" s="254"/>
      <c r="BA316" s="254"/>
      <c r="BB316" s="254"/>
      <c r="BC316" s="254"/>
      <c r="BD316" s="254"/>
      <c r="BE316" s="254"/>
      <c r="BF316" s="254"/>
      <c r="BG316" s="254"/>
      <c r="BH316" s="254"/>
      <c r="BI316" s="254"/>
      <c r="BJ316" s="254"/>
      <c r="BK316" s="255"/>
      <c r="BL316" s="255"/>
      <c r="BM316" s="255"/>
    </row>
    <row r="317" spans="45:65" x14ac:dyDescent="0.25">
      <c r="AS317" s="254"/>
      <c r="AT317" s="254"/>
      <c r="AU317" s="254"/>
      <c r="AV317" s="254"/>
      <c r="AW317" s="254"/>
      <c r="AX317" s="254"/>
      <c r="AY317" s="254"/>
      <c r="AZ317" s="254"/>
      <c r="BA317" s="254"/>
      <c r="BB317" s="254"/>
      <c r="BC317" s="254"/>
      <c r="BD317" s="254"/>
      <c r="BE317" s="254"/>
      <c r="BF317" s="254"/>
      <c r="BG317" s="254"/>
      <c r="BH317" s="254"/>
      <c r="BI317" s="254"/>
      <c r="BJ317" s="254"/>
      <c r="BK317" s="255"/>
      <c r="BL317" s="255"/>
      <c r="BM317" s="255"/>
    </row>
    <row r="318" spans="45:65" x14ac:dyDescent="0.25">
      <c r="AS318" s="254"/>
      <c r="AT318" s="254"/>
      <c r="AU318" s="254"/>
      <c r="AV318" s="254"/>
      <c r="AW318" s="254"/>
      <c r="AX318" s="254"/>
      <c r="AY318" s="254"/>
      <c r="AZ318" s="254"/>
      <c r="BA318" s="254"/>
      <c r="BB318" s="254"/>
      <c r="BC318" s="254"/>
      <c r="BD318" s="254"/>
      <c r="BE318" s="254"/>
      <c r="BF318" s="254"/>
      <c r="BG318" s="254"/>
      <c r="BH318" s="254"/>
      <c r="BI318" s="254"/>
      <c r="BJ318" s="254"/>
      <c r="BK318" s="255"/>
      <c r="BL318" s="255"/>
      <c r="BM318" s="255"/>
    </row>
    <row r="319" spans="45:65" x14ac:dyDescent="0.25">
      <c r="AS319" s="254"/>
      <c r="AT319" s="254"/>
      <c r="AU319" s="254"/>
      <c r="AV319" s="254"/>
      <c r="AW319" s="254"/>
      <c r="AX319" s="254"/>
      <c r="AY319" s="254"/>
      <c r="AZ319" s="254"/>
      <c r="BA319" s="254"/>
      <c r="BB319" s="254"/>
      <c r="BC319" s="254"/>
      <c r="BD319" s="254"/>
      <c r="BE319" s="254"/>
      <c r="BF319" s="254"/>
      <c r="BG319" s="254"/>
      <c r="BH319" s="254"/>
      <c r="BI319" s="254"/>
      <c r="BJ319" s="254"/>
      <c r="BK319" s="255"/>
      <c r="BL319" s="255"/>
      <c r="BM319" s="255"/>
    </row>
    <row r="320" spans="45:65" x14ac:dyDescent="0.25">
      <c r="AS320" s="254"/>
      <c r="AT320" s="254"/>
      <c r="AU320" s="254"/>
      <c r="AV320" s="254"/>
      <c r="AW320" s="254"/>
      <c r="AX320" s="254"/>
      <c r="AY320" s="254"/>
      <c r="AZ320" s="254"/>
      <c r="BA320" s="254"/>
      <c r="BB320" s="254"/>
      <c r="BC320" s="254"/>
      <c r="BD320" s="254"/>
      <c r="BE320" s="254"/>
      <c r="BF320" s="254"/>
      <c r="BG320" s="254"/>
      <c r="BH320" s="254"/>
      <c r="BI320" s="254"/>
      <c r="BJ320" s="254"/>
      <c r="BK320" s="255"/>
      <c r="BL320" s="255"/>
      <c r="BM320" s="255"/>
    </row>
    <row r="321" spans="45:65" x14ac:dyDescent="0.25">
      <c r="AS321" s="254"/>
      <c r="AT321" s="254"/>
      <c r="AU321" s="254"/>
      <c r="AV321" s="254"/>
      <c r="AW321" s="254"/>
      <c r="AX321" s="254"/>
      <c r="AY321" s="254"/>
      <c r="AZ321" s="254"/>
      <c r="BA321" s="254"/>
      <c r="BB321" s="254"/>
      <c r="BC321" s="254"/>
      <c r="BD321" s="254"/>
      <c r="BE321" s="254"/>
      <c r="BF321" s="254"/>
      <c r="BG321" s="254"/>
      <c r="BH321" s="254"/>
      <c r="BI321" s="254"/>
      <c r="BJ321" s="254"/>
      <c r="BK321" s="255"/>
      <c r="BL321" s="255"/>
      <c r="BM321" s="255"/>
    </row>
    <row r="322" spans="45:65" x14ac:dyDescent="0.25">
      <c r="AS322" s="254"/>
      <c r="AT322" s="254"/>
      <c r="AU322" s="254"/>
      <c r="AV322" s="254"/>
      <c r="AW322" s="254"/>
      <c r="AX322" s="254"/>
      <c r="AY322" s="254"/>
      <c r="AZ322" s="254"/>
      <c r="BA322" s="254"/>
      <c r="BB322" s="254"/>
      <c r="BC322" s="254"/>
      <c r="BD322" s="254"/>
      <c r="BE322" s="254"/>
      <c r="BF322" s="254"/>
      <c r="BG322" s="254"/>
      <c r="BH322" s="254"/>
      <c r="BI322" s="254"/>
      <c r="BJ322" s="254"/>
      <c r="BK322" s="255"/>
      <c r="BL322" s="255"/>
      <c r="BM322" s="255"/>
    </row>
    <row r="323" spans="45:65" x14ac:dyDescent="0.25">
      <c r="AS323" s="254"/>
      <c r="AT323" s="254"/>
      <c r="AU323" s="254"/>
      <c r="AV323" s="254"/>
      <c r="AW323" s="254"/>
      <c r="AX323" s="254"/>
      <c r="AY323" s="254"/>
      <c r="AZ323" s="254"/>
      <c r="BA323" s="254"/>
      <c r="BB323" s="254"/>
      <c r="BC323" s="254"/>
      <c r="BD323" s="254"/>
      <c r="BE323" s="254"/>
      <c r="BF323" s="254"/>
      <c r="BG323" s="254"/>
      <c r="BH323" s="254"/>
      <c r="BI323" s="254"/>
      <c r="BJ323" s="254"/>
      <c r="BK323" s="255"/>
      <c r="BL323" s="255"/>
      <c r="BM323" s="255"/>
    </row>
    <row r="324" spans="45:65" x14ac:dyDescent="0.25">
      <c r="AS324" s="254"/>
      <c r="AT324" s="254"/>
      <c r="AU324" s="254"/>
      <c r="AV324" s="254"/>
      <c r="AW324" s="254"/>
      <c r="AX324" s="254"/>
      <c r="AY324" s="254"/>
      <c r="AZ324" s="254"/>
      <c r="BA324" s="254"/>
      <c r="BB324" s="254"/>
      <c r="BC324" s="254"/>
      <c r="BD324" s="254"/>
      <c r="BE324" s="254"/>
      <c r="BF324" s="254"/>
      <c r="BG324" s="254"/>
      <c r="BH324" s="254"/>
      <c r="BI324" s="254"/>
      <c r="BJ324" s="254"/>
      <c r="BK324" s="255"/>
      <c r="BL324" s="255"/>
      <c r="BM324" s="255"/>
    </row>
    <row r="325" spans="45:65" x14ac:dyDescent="0.25">
      <c r="AS325" s="254"/>
      <c r="AT325" s="254"/>
      <c r="AU325" s="254"/>
      <c r="AV325" s="254"/>
      <c r="AW325" s="254"/>
      <c r="AX325" s="254"/>
      <c r="AY325" s="254"/>
      <c r="AZ325" s="254"/>
      <c r="BA325" s="254"/>
      <c r="BB325" s="254"/>
      <c r="BC325" s="254"/>
      <c r="BD325" s="254"/>
      <c r="BE325" s="254"/>
      <c r="BF325" s="254"/>
      <c r="BG325" s="254"/>
      <c r="BH325" s="254"/>
      <c r="BI325" s="254"/>
      <c r="BJ325" s="254"/>
      <c r="BK325" s="255"/>
      <c r="BL325" s="255"/>
      <c r="BM325" s="255"/>
    </row>
    <row r="326" spans="45:65" x14ac:dyDescent="0.25">
      <c r="AS326" s="254"/>
      <c r="AT326" s="254"/>
      <c r="AU326" s="254"/>
      <c r="AV326" s="254"/>
      <c r="AW326" s="254"/>
      <c r="AX326" s="254"/>
      <c r="AY326" s="254"/>
      <c r="AZ326" s="254"/>
      <c r="BA326" s="254"/>
      <c r="BB326" s="254"/>
      <c r="BC326" s="254"/>
      <c r="BD326" s="254"/>
      <c r="BE326" s="254"/>
      <c r="BF326" s="254"/>
      <c r="BG326" s="254"/>
      <c r="BH326" s="254"/>
      <c r="BI326" s="254"/>
      <c r="BJ326" s="254"/>
      <c r="BK326" s="255"/>
      <c r="BL326" s="255"/>
      <c r="BM326" s="255"/>
    </row>
    <row r="327" spans="45:65" x14ac:dyDescent="0.25">
      <c r="AS327" s="254"/>
      <c r="AT327" s="254"/>
      <c r="AU327" s="254"/>
      <c r="AV327" s="254"/>
      <c r="AW327" s="254"/>
      <c r="AX327" s="254"/>
      <c r="AY327" s="254"/>
      <c r="AZ327" s="254"/>
      <c r="BA327" s="254"/>
      <c r="BB327" s="254"/>
      <c r="BC327" s="254"/>
      <c r="BD327" s="254"/>
      <c r="BE327" s="254"/>
      <c r="BF327" s="254"/>
      <c r="BG327" s="254"/>
      <c r="BH327" s="254"/>
      <c r="BI327" s="254"/>
      <c r="BJ327" s="254"/>
      <c r="BK327" s="255"/>
      <c r="BL327" s="255"/>
      <c r="BM327" s="255"/>
    </row>
    <row r="328" spans="45:65" x14ac:dyDescent="0.25">
      <c r="AS328" s="254"/>
      <c r="AT328" s="254"/>
      <c r="AU328" s="254"/>
      <c r="AV328" s="254"/>
      <c r="AW328" s="254"/>
      <c r="AX328" s="254"/>
      <c r="AY328" s="254"/>
      <c r="AZ328" s="254"/>
      <c r="BA328" s="254"/>
      <c r="BB328" s="254"/>
      <c r="BC328" s="254"/>
      <c r="BD328" s="254"/>
      <c r="BE328" s="254"/>
      <c r="BF328" s="254"/>
      <c r="BG328" s="254"/>
      <c r="BH328" s="254"/>
      <c r="BI328" s="254"/>
      <c r="BJ328" s="254"/>
      <c r="BK328" s="255"/>
      <c r="BL328" s="255"/>
      <c r="BM328" s="255"/>
    </row>
    <row r="329" spans="45:65" x14ac:dyDescent="0.25">
      <c r="AS329" s="254"/>
      <c r="AT329" s="254"/>
      <c r="AU329" s="254"/>
      <c r="AV329" s="254"/>
      <c r="AW329" s="254"/>
      <c r="AX329" s="254"/>
      <c r="AY329" s="254"/>
      <c r="AZ329" s="254"/>
      <c r="BA329" s="254"/>
      <c r="BB329" s="254"/>
      <c r="BC329" s="254"/>
      <c r="BD329" s="254"/>
      <c r="BE329" s="254"/>
      <c r="BF329" s="254"/>
      <c r="BG329" s="254"/>
      <c r="BH329" s="254"/>
      <c r="BI329" s="254"/>
      <c r="BJ329" s="254"/>
      <c r="BK329" s="255"/>
      <c r="BL329" s="255"/>
      <c r="BM329" s="255"/>
    </row>
    <row r="330" spans="45:65" x14ac:dyDescent="0.25">
      <c r="AS330" s="254"/>
      <c r="AT330" s="254"/>
      <c r="AU330" s="254"/>
      <c r="AV330" s="254"/>
      <c r="AW330" s="254"/>
      <c r="AX330" s="254"/>
      <c r="AY330" s="254"/>
      <c r="AZ330" s="254"/>
      <c r="BA330" s="254"/>
      <c r="BB330" s="254"/>
      <c r="BC330" s="254"/>
      <c r="BD330" s="254"/>
      <c r="BE330" s="254"/>
      <c r="BF330" s="254"/>
      <c r="BG330" s="254"/>
      <c r="BH330" s="254"/>
      <c r="BI330" s="254"/>
      <c r="BJ330" s="254"/>
      <c r="BK330" s="255"/>
      <c r="BL330" s="255"/>
      <c r="BM330" s="255"/>
    </row>
    <row r="331" spans="45:65" x14ac:dyDescent="0.25">
      <c r="AS331" s="254"/>
      <c r="AT331" s="254"/>
      <c r="AU331" s="254"/>
      <c r="AV331" s="254"/>
      <c r="AW331" s="254"/>
      <c r="AX331" s="254"/>
      <c r="AY331" s="254"/>
      <c r="AZ331" s="254"/>
      <c r="BA331" s="254"/>
      <c r="BB331" s="254"/>
      <c r="BC331" s="254"/>
      <c r="BD331" s="254"/>
      <c r="BE331" s="254"/>
      <c r="BF331" s="254"/>
      <c r="BG331" s="254"/>
      <c r="BH331" s="254"/>
      <c r="BI331" s="254"/>
      <c r="BJ331" s="254"/>
      <c r="BK331" s="255"/>
      <c r="BL331" s="255"/>
      <c r="BM331" s="255"/>
    </row>
    <row r="332" spans="45:65" x14ac:dyDescent="0.25">
      <c r="AS332" s="254"/>
      <c r="AT332" s="254"/>
      <c r="AU332" s="254"/>
      <c r="AV332" s="254"/>
      <c r="AW332" s="254"/>
      <c r="AX332" s="254"/>
      <c r="AY332" s="254"/>
      <c r="AZ332" s="254"/>
      <c r="BA332" s="254"/>
      <c r="BB332" s="254"/>
      <c r="BC332" s="254"/>
      <c r="BD332" s="254"/>
      <c r="BE332" s="254"/>
      <c r="BF332" s="254"/>
      <c r="BG332" s="254"/>
      <c r="BH332" s="254"/>
      <c r="BI332" s="254"/>
      <c r="BJ332" s="254"/>
      <c r="BK332" s="255"/>
      <c r="BL332" s="255"/>
      <c r="BM332" s="255"/>
    </row>
    <row r="333" spans="45:65" x14ac:dyDescent="0.25">
      <c r="AS333" s="254"/>
      <c r="AT333" s="254"/>
      <c r="AU333" s="254"/>
      <c r="AV333" s="254"/>
      <c r="AW333" s="254"/>
      <c r="AX333" s="254"/>
      <c r="AY333" s="254"/>
      <c r="AZ333" s="254"/>
      <c r="BA333" s="254"/>
      <c r="BB333" s="254"/>
      <c r="BC333" s="254"/>
      <c r="BD333" s="254"/>
      <c r="BE333" s="254"/>
      <c r="BF333" s="254"/>
      <c r="BG333" s="254"/>
      <c r="BH333" s="254"/>
      <c r="BI333" s="254"/>
      <c r="BJ333" s="254"/>
      <c r="BK333" s="255"/>
      <c r="BL333" s="255"/>
      <c r="BM333" s="255"/>
    </row>
    <row r="334" spans="45:65" x14ac:dyDescent="0.25">
      <c r="AS334" s="254"/>
      <c r="AT334" s="254"/>
      <c r="AU334" s="254"/>
      <c r="AV334" s="254"/>
      <c r="AW334" s="254"/>
      <c r="AX334" s="254"/>
      <c r="AY334" s="254"/>
      <c r="AZ334" s="254"/>
      <c r="BA334" s="254"/>
      <c r="BB334" s="254"/>
      <c r="BC334" s="254"/>
      <c r="BD334" s="254"/>
      <c r="BE334" s="254"/>
      <c r="BF334" s="254"/>
      <c r="BG334" s="254"/>
      <c r="BH334" s="254"/>
      <c r="BI334" s="254"/>
      <c r="BJ334" s="254"/>
      <c r="BK334" s="255"/>
      <c r="BL334" s="255"/>
      <c r="BM334" s="255"/>
    </row>
    <row r="335" spans="45:65" x14ac:dyDescent="0.25">
      <c r="AS335" s="254"/>
      <c r="AT335" s="254"/>
      <c r="AU335" s="254"/>
      <c r="AV335" s="254"/>
      <c r="AW335" s="254"/>
      <c r="AX335" s="254"/>
      <c r="AY335" s="254"/>
      <c r="AZ335" s="254"/>
      <c r="BA335" s="254"/>
      <c r="BB335" s="254"/>
      <c r="BC335" s="254"/>
      <c r="BD335" s="254"/>
      <c r="BE335" s="254"/>
      <c r="BF335" s="254"/>
      <c r="BG335" s="254"/>
      <c r="BH335" s="254"/>
      <c r="BI335" s="254"/>
      <c r="BJ335" s="254"/>
      <c r="BK335" s="255"/>
      <c r="BL335" s="255"/>
      <c r="BM335" s="255"/>
    </row>
    <row r="336" spans="45:65" x14ac:dyDescent="0.25">
      <c r="AS336" s="254"/>
      <c r="AT336" s="254"/>
      <c r="AU336" s="254"/>
      <c r="AV336" s="254"/>
      <c r="AW336" s="254"/>
      <c r="AX336" s="254"/>
      <c r="AY336" s="254"/>
      <c r="AZ336" s="254"/>
      <c r="BA336" s="254"/>
      <c r="BB336" s="254"/>
      <c r="BC336" s="254"/>
      <c r="BD336" s="254"/>
      <c r="BE336" s="254"/>
      <c r="BF336" s="254"/>
      <c r="BG336" s="254"/>
      <c r="BH336" s="254"/>
      <c r="BI336" s="254"/>
      <c r="BJ336" s="254"/>
      <c r="BK336" s="255"/>
      <c r="BL336" s="255"/>
      <c r="BM336" s="255"/>
    </row>
    <row r="337" spans="45:65" x14ac:dyDescent="0.25">
      <c r="AS337" s="254"/>
      <c r="AT337" s="254"/>
      <c r="AU337" s="254"/>
      <c r="AV337" s="254"/>
      <c r="AW337" s="254"/>
      <c r="AX337" s="254"/>
      <c r="AY337" s="254"/>
      <c r="AZ337" s="254"/>
      <c r="BA337" s="254"/>
      <c r="BB337" s="254"/>
      <c r="BC337" s="254"/>
      <c r="BD337" s="254"/>
      <c r="BE337" s="254"/>
      <c r="BF337" s="254"/>
      <c r="BG337" s="254"/>
      <c r="BH337" s="254"/>
      <c r="BI337" s="254"/>
      <c r="BJ337" s="254"/>
      <c r="BK337" s="255"/>
      <c r="BL337" s="255"/>
      <c r="BM337" s="255"/>
    </row>
    <row r="338" spans="45:65" x14ac:dyDescent="0.25">
      <c r="AS338" s="254"/>
      <c r="AT338" s="254"/>
      <c r="AU338" s="254"/>
      <c r="AV338" s="254"/>
      <c r="AW338" s="254"/>
      <c r="AX338" s="254"/>
      <c r="AY338" s="254"/>
      <c r="AZ338" s="254"/>
      <c r="BA338" s="254"/>
      <c r="BB338" s="254"/>
      <c r="BC338" s="254"/>
      <c r="BD338" s="254"/>
      <c r="BE338" s="254"/>
      <c r="BF338" s="254"/>
      <c r="BG338" s="254"/>
      <c r="BH338" s="254"/>
      <c r="BI338" s="254"/>
      <c r="BJ338" s="254"/>
      <c r="BK338" s="255"/>
      <c r="BL338" s="255"/>
      <c r="BM338" s="255"/>
    </row>
    <row r="339" spans="45:65" x14ac:dyDescent="0.25">
      <c r="AS339" s="254"/>
      <c r="AT339" s="254"/>
      <c r="AU339" s="254"/>
      <c r="AV339" s="254"/>
      <c r="AW339" s="254"/>
      <c r="AX339" s="254"/>
      <c r="AY339" s="254"/>
      <c r="AZ339" s="254"/>
      <c r="BA339" s="254"/>
      <c r="BB339" s="254"/>
      <c r="BC339" s="254"/>
      <c r="BD339" s="254"/>
      <c r="BE339" s="254"/>
      <c r="BF339" s="254"/>
      <c r="BG339" s="254"/>
      <c r="BH339" s="254"/>
      <c r="BI339" s="254"/>
      <c r="BJ339" s="254"/>
      <c r="BK339" s="255"/>
      <c r="BL339" s="255"/>
      <c r="BM339" s="255"/>
    </row>
    <row r="340" spans="45:65" x14ac:dyDescent="0.25">
      <c r="AS340" s="254"/>
      <c r="AT340" s="254"/>
      <c r="AU340" s="254"/>
      <c r="AV340" s="254"/>
      <c r="AW340" s="254"/>
      <c r="AX340" s="254"/>
      <c r="AY340" s="254"/>
      <c r="AZ340" s="254"/>
      <c r="BA340" s="254"/>
      <c r="BB340" s="254"/>
      <c r="BC340" s="254"/>
      <c r="BD340" s="254"/>
      <c r="BE340" s="254"/>
      <c r="BF340" s="254"/>
      <c r="BG340" s="254"/>
      <c r="BH340" s="254"/>
      <c r="BI340" s="254"/>
      <c r="BJ340" s="254"/>
      <c r="BK340" s="255"/>
      <c r="BL340" s="255"/>
      <c r="BM340" s="255"/>
    </row>
    <row r="341" spans="45:65" x14ac:dyDescent="0.25">
      <c r="AS341" s="254"/>
      <c r="AT341" s="254"/>
      <c r="AU341" s="254"/>
      <c r="AV341" s="254"/>
      <c r="AW341" s="254"/>
      <c r="AX341" s="254"/>
      <c r="AY341" s="254"/>
      <c r="AZ341" s="254"/>
      <c r="BA341" s="254"/>
      <c r="BB341" s="254"/>
      <c r="BC341" s="254"/>
      <c r="BD341" s="254"/>
      <c r="BE341" s="254"/>
      <c r="BF341" s="254"/>
      <c r="BG341" s="254"/>
      <c r="BH341" s="254"/>
      <c r="BI341" s="254"/>
      <c r="BJ341" s="254"/>
      <c r="BK341" s="255"/>
      <c r="BL341" s="255"/>
      <c r="BM341" s="255"/>
    </row>
    <row r="342" spans="45:65" x14ac:dyDescent="0.25">
      <c r="AS342" s="254"/>
      <c r="AT342" s="254"/>
      <c r="AU342" s="254"/>
      <c r="AV342" s="254"/>
      <c r="AW342" s="254"/>
      <c r="AX342" s="254"/>
      <c r="AY342" s="254"/>
      <c r="AZ342" s="254"/>
      <c r="BA342" s="254"/>
      <c r="BB342" s="254"/>
      <c r="BC342" s="254"/>
      <c r="BD342" s="254"/>
      <c r="BE342" s="254"/>
      <c r="BF342" s="254"/>
      <c r="BG342" s="254"/>
      <c r="BH342" s="254"/>
      <c r="BI342" s="254"/>
      <c r="BJ342" s="254"/>
      <c r="BK342" s="255"/>
      <c r="BL342" s="255"/>
      <c r="BM342" s="255"/>
    </row>
    <row r="343" spans="45:65" x14ac:dyDescent="0.25">
      <c r="AS343" s="254"/>
      <c r="AT343" s="254"/>
      <c r="AU343" s="254"/>
      <c r="AV343" s="254"/>
      <c r="AW343" s="254"/>
      <c r="AX343" s="254"/>
      <c r="AY343" s="254"/>
      <c r="AZ343" s="254"/>
      <c r="BA343" s="254"/>
      <c r="BB343" s="254"/>
      <c r="BC343" s="254"/>
      <c r="BD343" s="254"/>
      <c r="BE343" s="254"/>
      <c r="BF343" s="254"/>
      <c r="BG343" s="254"/>
      <c r="BH343" s="254"/>
      <c r="BI343" s="254"/>
      <c r="BJ343" s="254"/>
      <c r="BK343" s="255"/>
      <c r="BL343" s="255"/>
      <c r="BM343" s="255"/>
    </row>
    <row r="344" spans="45:65" x14ac:dyDescent="0.25">
      <c r="AS344" s="254"/>
      <c r="AT344" s="254"/>
      <c r="AU344" s="254"/>
      <c r="AV344" s="254"/>
      <c r="AW344" s="254"/>
      <c r="AX344" s="254"/>
      <c r="AY344" s="254"/>
      <c r="AZ344" s="254"/>
      <c r="BA344" s="254"/>
      <c r="BB344" s="254"/>
      <c r="BC344" s="254"/>
      <c r="BD344" s="254"/>
      <c r="BE344" s="254"/>
      <c r="BF344" s="254"/>
      <c r="BG344" s="254"/>
      <c r="BH344" s="254"/>
      <c r="BI344" s="254"/>
      <c r="BJ344" s="254"/>
      <c r="BK344" s="255"/>
      <c r="BL344" s="255"/>
      <c r="BM344" s="255"/>
    </row>
    <row r="345" spans="45:65" x14ac:dyDescent="0.25">
      <c r="AS345" s="254"/>
      <c r="AT345" s="254"/>
      <c r="AU345" s="254"/>
      <c r="AV345" s="254"/>
      <c r="AW345" s="254"/>
      <c r="AX345" s="254"/>
      <c r="AY345" s="254"/>
      <c r="AZ345" s="254"/>
      <c r="BA345" s="254"/>
      <c r="BB345" s="254"/>
      <c r="BC345" s="254"/>
      <c r="BD345" s="254"/>
      <c r="BE345" s="254"/>
      <c r="BF345" s="254"/>
      <c r="BG345" s="254"/>
      <c r="BH345" s="254"/>
      <c r="BI345" s="254"/>
      <c r="BJ345" s="254"/>
      <c r="BK345" s="255"/>
      <c r="BL345" s="255"/>
      <c r="BM345" s="255"/>
    </row>
    <row r="346" spans="45:65" x14ac:dyDescent="0.25">
      <c r="AS346" s="254"/>
      <c r="AT346" s="254"/>
      <c r="AU346" s="254"/>
      <c r="AV346" s="254"/>
      <c r="AW346" s="254"/>
      <c r="AX346" s="254"/>
      <c r="AY346" s="254"/>
      <c r="AZ346" s="254"/>
      <c r="BA346" s="254"/>
      <c r="BB346" s="254"/>
      <c r="BC346" s="254"/>
      <c r="BD346" s="254"/>
      <c r="BE346" s="254"/>
      <c r="BF346" s="254"/>
      <c r="BG346" s="254"/>
      <c r="BH346" s="254"/>
      <c r="BI346" s="254"/>
      <c r="BJ346" s="254"/>
      <c r="BK346" s="255"/>
      <c r="BL346" s="255"/>
      <c r="BM346" s="255"/>
    </row>
    <row r="347" spans="45:65" x14ac:dyDescent="0.25">
      <c r="AS347" s="254"/>
      <c r="AT347" s="254"/>
      <c r="AU347" s="254"/>
      <c r="AV347" s="254"/>
      <c r="AW347" s="254"/>
      <c r="AX347" s="254"/>
      <c r="AY347" s="254"/>
      <c r="AZ347" s="254"/>
      <c r="BA347" s="254"/>
      <c r="BB347" s="254"/>
      <c r="BC347" s="254"/>
      <c r="BD347" s="254"/>
      <c r="BE347" s="254"/>
      <c r="BF347" s="254"/>
      <c r="BG347" s="254"/>
      <c r="BH347" s="254"/>
      <c r="BI347" s="254"/>
      <c r="BJ347" s="254"/>
      <c r="BK347" s="255"/>
      <c r="BL347" s="255"/>
      <c r="BM347" s="255"/>
    </row>
    <row r="348" spans="45:65" x14ac:dyDescent="0.25">
      <c r="AS348" s="254"/>
      <c r="AT348" s="254"/>
      <c r="AU348" s="254"/>
      <c r="AV348" s="254"/>
      <c r="AW348" s="254"/>
      <c r="AX348" s="254"/>
      <c r="AY348" s="254"/>
      <c r="AZ348" s="254"/>
      <c r="BA348" s="254"/>
      <c r="BB348" s="254"/>
      <c r="BC348" s="254"/>
      <c r="BD348" s="254"/>
      <c r="BE348" s="254"/>
      <c r="BF348" s="254"/>
      <c r="BG348" s="254"/>
      <c r="BH348" s="254"/>
      <c r="BI348" s="254"/>
      <c r="BJ348" s="254"/>
      <c r="BK348" s="255"/>
      <c r="BL348" s="255"/>
      <c r="BM348" s="255"/>
    </row>
    <row r="349" spans="45:65" x14ac:dyDescent="0.25">
      <c r="AS349" s="254"/>
      <c r="AT349" s="254"/>
      <c r="AU349" s="254"/>
      <c r="AV349" s="254"/>
      <c r="AW349" s="254"/>
      <c r="AX349" s="254"/>
      <c r="AY349" s="254"/>
      <c r="AZ349" s="254"/>
      <c r="BA349" s="254"/>
      <c r="BB349" s="254"/>
      <c r="BC349" s="254"/>
      <c r="BD349" s="254"/>
      <c r="BE349" s="254"/>
      <c r="BF349" s="254"/>
      <c r="BG349" s="254"/>
      <c r="BH349" s="254"/>
      <c r="BI349" s="254"/>
      <c r="BJ349" s="254"/>
      <c r="BK349" s="255"/>
      <c r="BL349" s="255"/>
      <c r="BM349" s="255"/>
    </row>
    <row r="350" spans="45:65" x14ac:dyDescent="0.25">
      <c r="AS350" s="254"/>
      <c r="AT350" s="254"/>
      <c r="AU350" s="254"/>
      <c r="AV350" s="254"/>
      <c r="AW350" s="254"/>
      <c r="AX350" s="254"/>
      <c r="AY350" s="254"/>
      <c r="AZ350" s="254"/>
      <c r="BA350" s="254"/>
      <c r="BB350" s="254"/>
      <c r="BC350" s="254"/>
      <c r="BD350" s="254"/>
      <c r="BE350" s="254"/>
      <c r="BF350" s="254"/>
      <c r="BG350" s="254"/>
      <c r="BH350" s="254"/>
      <c r="BI350" s="254"/>
      <c r="BJ350" s="254"/>
      <c r="BK350" s="255"/>
      <c r="BL350" s="255"/>
      <c r="BM350" s="255"/>
    </row>
    <row r="351" spans="45:65" x14ac:dyDescent="0.25">
      <c r="AS351" s="254"/>
      <c r="AT351" s="254"/>
      <c r="AU351" s="254"/>
      <c r="AV351" s="254"/>
      <c r="AW351" s="254"/>
      <c r="AX351" s="254"/>
      <c r="AY351" s="254"/>
      <c r="AZ351" s="254"/>
      <c r="BA351" s="254"/>
      <c r="BB351" s="254"/>
      <c r="BC351" s="254"/>
      <c r="BD351" s="254"/>
      <c r="BE351" s="254"/>
      <c r="BF351" s="254"/>
      <c r="BG351" s="254"/>
      <c r="BH351" s="254"/>
      <c r="BI351" s="254"/>
      <c r="BJ351" s="254"/>
      <c r="BK351" s="255"/>
      <c r="BL351" s="255"/>
      <c r="BM351" s="255"/>
    </row>
    <row r="352" spans="45:65" x14ac:dyDescent="0.25">
      <c r="AS352" s="254"/>
      <c r="AT352" s="254"/>
      <c r="AU352" s="254"/>
      <c r="AV352" s="254"/>
      <c r="AW352" s="254"/>
      <c r="AX352" s="254"/>
      <c r="AY352" s="254"/>
      <c r="AZ352" s="254"/>
      <c r="BA352" s="254"/>
      <c r="BB352" s="254"/>
      <c r="BC352" s="254"/>
      <c r="BD352" s="254"/>
      <c r="BE352" s="254"/>
      <c r="BF352" s="254"/>
      <c r="BG352" s="254"/>
      <c r="BH352" s="254"/>
      <c r="BI352" s="254"/>
      <c r="BJ352" s="254"/>
      <c r="BK352" s="255"/>
      <c r="BL352" s="255"/>
      <c r="BM352" s="255"/>
    </row>
    <row r="353" spans="45:65" x14ac:dyDescent="0.25">
      <c r="AS353" s="254"/>
      <c r="AT353" s="254"/>
      <c r="AU353" s="254"/>
      <c r="AV353" s="254"/>
      <c r="AW353" s="254"/>
      <c r="AX353" s="254"/>
      <c r="AY353" s="254"/>
      <c r="AZ353" s="254"/>
      <c r="BA353" s="254"/>
      <c r="BB353" s="254"/>
      <c r="BC353" s="254"/>
      <c r="BD353" s="254"/>
      <c r="BE353" s="254"/>
      <c r="BF353" s="254"/>
      <c r="BG353" s="254"/>
      <c r="BH353" s="254"/>
      <c r="BI353" s="254"/>
      <c r="BJ353" s="254"/>
      <c r="BK353" s="255"/>
      <c r="BL353" s="255"/>
      <c r="BM353" s="255"/>
    </row>
    <row r="354" spans="45:65" x14ac:dyDescent="0.25">
      <c r="AS354" s="254"/>
      <c r="AT354" s="254"/>
      <c r="AU354" s="254"/>
      <c r="AV354" s="254"/>
      <c r="AW354" s="254"/>
      <c r="AX354" s="254"/>
      <c r="AY354" s="254"/>
      <c r="AZ354" s="254"/>
      <c r="BA354" s="254"/>
      <c r="BB354" s="254"/>
      <c r="BC354" s="254"/>
      <c r="BD354" s="254"/>
      <c r="BE354" s="254"/>
      <c r="BF354" s="254"/>
      <c r="BG354" s="254"/>
      <c r="BH354" s="254"/>
      <c r="BI354" s="254"/>
      <c r="BJ354" s="254"/>
      <c r="BK354" s="255"/>
      <c r="BL354" s="255"/>
      <c r="BM354" s="255"/>
    </row>
    <row r="355" spans="45:65" x14ac:dyDescent="0.25">
      <c r="AS355" s="254"/>
      <c r="AT355" s="254"/>
      <c r="AU355" s="254"/>
      <c r="AV355" s="254"/>
      <c r="AW355" s="254"/>
      <c r="AX355" s="254"/>
      <c r="AY355" s="254"/>
      <c r="AZ355" s="254"/>
      <c r="BA355" s="254"/>
      <c r="BB355" s="254"/>
      <c r="BC355" s="254"/>
      <c r="BD355" s="254"/>
      <c r="BE355" s="254"/>
      <c r="BF355" s="254"/>
      <c r="BG355" s="254"/>
      <c r="BH355" s="254"/>
      <c r="BI355" s="254"/>
      <c r="BJ355" s="254"/>
      <c r="BK355" s="255"/>
      <c r="BL355" s="255"/>
      <c r="BM355" s="255"/>
    </row>
    <row r="356" spans="45:65" x14ac:dyDescent="0.25">
      <c r="AS356" s="254"/>
      <c r="AT356" s="254"/>
      <c r="AU356" s="254"/>
      <c r="AV356" s="254"/>
      <c r="AW356" s="254"/>
      <c r="AX356" s="254"/>
      <c r="AY356" s="254"/>
      <c r="AZ356" s="254"/>
      <c r="BA356" s="254"/>
      <c r="BB356" s="254"/>
      <c r="BC356" s="254"/>
      <c r="BD356" s="254"/>
      <c r="BE356" s="254"/>
      <c r="BF356" s="254"/>
      <c r="BG356" s="254"/>
      <c r="BH356" s="254"/>
      <c r="BI356" s="254"/>
      <c r="BJ356" s="254"/>
      <c r="BK356" s="255"/>
      <c r="BL356" s="255"/>
      <c r="BM356" s="255"/>
    </row>
    <row r="357" spans="45:65" x14ac:dyDescent="0.25">
      <c r="AS357" s="254"/>
      <c r="AT357" s="254"/>
      <c r="AU357" s="254"/>
      <c r="AV357" s="254"/>
      <c r="AW357" s="254"/>
      <c r="AX357" s="254"/>
      <c r="AY357" s="254"/>
      <c r="AZ357" s="254"/>
      <c r="BA357" s="254"/>
      <c r="BB357" s="254"/>
      <c r="BC357" s="254"/>
      <c r="BD357" s="254"/>
      <c r="BE357" s="254"/>
      <c r="BF357" s="254"/>
      <c r="BG357" s="254"/>
      <c r="BH357" s="254"/>
      <c r="BI357" s="254"/>
      <c r="BJ357" s="254"/>
      <c r="BK357" s="255"/>
      <c r="BL357" s="255"/>
      <c r="BM357" s="255"/>
    </row>
    <row r="358" spans="45:65" x14ac:dyDescent="0.25">
      <c r="AS358" s="254"/>
      <c r="AT358" s="254"/>
      <c r="AU358" s="254"/>
      <c r="AV358" s="254"/>
      <c r="AW358" s="254"/>
      <c r="AX358" s="254"/>
      <c r="AY358" s="254"/>
      <c r="AZ358" s="254"/>
      <c r="BA358" s="254"/>
      <c r="BB358" s="254"/>
      <c r="BC358" s="254"/>
      <c r="BD358" s="254"/>
      <c r="BE358" s="254"/>
      <c r="BF358" s="254"/>
      <c r="BG358" s="254"/>
      <c r="BH358" s="254"/>
      <c r="BI358" s="254"/>
      <c r="BJ358" s="254"/>
      <c r="BK358" s="255"/>
      <c r="BL358" s="255"/>
      <c r="BM358" s="255"/>
    </row>
    <row r="359" spans="45:65" x14ac:dyDescent="0.25">
      <c r="AS359" s="254"/>
      <c r="AT359" s="254"/>
      <c r="AU359" s="254"/>
      <c r="AV359" s="254"/>
      <c r="AW359" s="254"/>
      <c r="AX359" s="254"/>
      <c r="AY359" s="254"/>
      <c r="AZ359" s="254"/>
      <c r="BA359" s="254"/>
      <c r="BB359" s="254"/>
      <c r="BC359" s="254"/>
      <c r="BD359" s="254"/>
      <c r="BE359" s="254"/>
      <c r="BF359" s="254"/>
      <c r="BG359" s="254"/>
      <c r="BH359" s="254"/>
      <c r="BI359" s="254"/>
      <c r="BJ359" s="254"/>
      <c r="BK359" s="255"/>
      <c r="BL359" s="255"/>
      <c r="BM359" s="255"/>
    </row>
    <row r="360" spans="45:65" x14ac:dyDescent="0.25">
      <c r="AS360" s="254"/>
      <c r="AT360" s="254"/>
      <c r="AU360" s="254"/>
      <c r="AV360" s="254"/>
      <c r="AW360" s="254"/>
      <c r="AX360" s="254"/>
      <c r="AY360" s="254"/>
      <c r="AZ360" s="254"/>
      <c r="BA360" s="254"/>
      <c r="BB360" s="254"/>
      <c r="BC360" s="254"/>
      <c r="BD360" s="254"/>
      <c r="BE360" s="254"/>
      <c r="BF360" s="254"/>
      <c r="BG360" s="254"/>
      <c r="BH360" s="254"/>
      <c r="BI360" s="254"/>
      <c r="BJ360" s="254"/>
      <c r="BK360" s="255"/>
      <c r="BL360" s="255"/>
      <c r="BM360" s="255"/>
    </row>
    <row r="361" spans="45:65" x14ac:dyDescent="0.25">
      <c r="AS361" s="254"/>
      <c r="AT361" s="254"/>
      <c r="AU361" s="254"/>
      <c r="AV361" s="254"/>
      <c r="AW361" s="254"/>
      <c r="AX361" s="254"/>
      <c r="AY361" s="254"/>
      <c r="AZ361" s="254"/>
      <c r="BA361" s="254"/>
      <c r="BB361" s="254"/>
      <c r="BC361" s="254"/>
      <c r="BD361" s="254"/>
      <c r="BE361" s="254"/>
      <c r="BF361" s="254"/>
      <c r="BG361" s="254"/>
      <c r="BH361" s="254"/>
      <c r="BI361" s="254"/>
      <c r="BJ361" s="254"/>
      <c r="BK361" s="255"/>
      <c r="BL361" s="255"/>
      <c r="BM361" s="255"/>
    </row>
    <row r="362" spans="45:65" x14ac:dyDescent="0.25">
      <c r="AS362" s="254"/>
      <c r="AT362" s="254"/>
      <c r="AU362" s="254"/>
      <c r="AV362" s="254"/>
      <c r="AW362" s="254"/>
      <c r="AX362" s="254"/>
      <c r="AY362" s="254"/>
      <c r="AZ362" s="254"/>
      <c r="BA362" s="254"/>
      <c r="BB362" s="254"/>
      <c r="BC362" s="254"/>
      <c r="BD362" s="254"/>
      <c r="BE362" s="254"/>
      <c r="BF362" s="254"/>
      <c r="BG362" s="254"/>
      <c r="BH362" s="254"/>
      <c r="BI362" s="254"/>
      <c r="BJ362" s="254"/>
      <c r="BK362" s="255"/>
      <c r="BL362" s="255"/>
      <c r="BM362" s="255"/>
    </row>
    <row r="363" spans="45:65" x14ac:dyDescent="0.25">
      <c r="AS363" s="254"/>
      <c r="AT363" s="254"/>
      <c r="AU363" s="254"/>
      <c r="AV363" s="254"/>
      <c r="AW363" s="254"/>
      <c r="AX363" s="254"/>
      <c r="AY363" s="254"/>
      <c r="AZ363" s="254"/>
      <c r="BA363" s="254"/>
      <c r="BB363" s="254"/>
      <c r="BC363" s="254"/>
      <c r="BD363" s="254"/>
      <c r="BE363" s="254"/>
      <c r="BF363" s="254"/>
      <c r="BG363" s="254"/>
      <c r="BH363" s="254"/>
      <c r="BI363" s="254"/>
      <c r="BJ363" s="254"/>
      <c r="BK363" s="255"/>
      <c r="BL363" s="255"/>
      <c r="BM363" s="255"/>
    </row>
    <row r="364" spans="45:65" x14ac:dyDescent="0.25">
      <c r="AS364" s="254"/>
      <c r="AT364" s="254"/>
      <c r="AU364" s="254"/>
      <c r="AV364" s="254"/>
      <c r="AW364" s="254"/>
      <c r="AX364" s="254"/>
      <c r="AY364" s="254"/>
      <c r="AZ364" s="254"/>
      <c r="BA364" s="254"/>
      <c r="BB364" s="254"/>
      <c r="BC364" s="254"/>
      <c r="BD364" s="254"/>
      <c r="BE364" s="254"/>
      <c r="BF364" s="254"/>
      <c r="BG364" s="254"/>
      <c r="BH364" s="254"/>
      <c r="BI364" s="254"/>
      <c r="BJ364" s="254"/>
      <c r="BK364" s="255"/>
      <c r="BL364" s="255"/>
      <c r="BM364" s="255"/>
    </row>
    <row r="365" spans="45:65" x14ac:dyDescent="0.25">
      <c r="AS365" s="254"/>
      <c r="AT365" s="254"/>
      <c r="AU365" s="254"/>
      <c r="AV365" s="254"/>
      <c r="AW365" s="254"/>
      <c r="AX365" s="254"/>
      <c r="AY365" s="254"/>
      <c r="AZ365" s="254"/>
      <c r="BA365" s="254"/>
      <c r="BB365" s="254"/>
      <c r="BC365" s="254"/>
      <c r="BD365" s="254"/>
      <c r="BE365" s="254"/>
      <c r="BF365" s="254"/>
      <c r="BG365" s="254"/>
      <c r="BH365" s="254"/>
      <c r="BI365" s="254"/>
      <c r="BJ365" s="254"/>
      <c r="BK365" s="255"/>
      <c r="BL365" s="255"/>
      <c r="BM365" s="255"/>
    </row>
    <row r="366" spans="45:65" x14ac:dyDescent="0.25">
      <c r="AS366" s="254"/>
      <c r="AT366" s="254"/>
      <c r="AU366" s="254"/>
      <c r="AV366" s="254"/>
      <c r="AW366" s="254"/>
      <c r="AX366" s="254"/>
      <c r="AY366" s="254"/>
      <c r="AZ366" s="254"/>
      <c r="BA366" s="254"/>
      <c r="BB366" s="254"/>
      <c r="BC366" s="254"/>
      <c r="BD366" s="254"/>
      <c r="BE366" s="254"/>
      <c r="BF366" s="254"/>
      <c r="BG366" s="254"/>
      <c r="BH366" s="254"/>
      <c r="BI366" s="254"/>
      <c r="BJ366" s="254"/>
      <c r="BK366" s="255"/>
      <c r="BL366" s="255"/>
      <c r="BM366" s="255"/>
    </row>
    <row r="367" spans="45:65" x14ac:dyDescent="0.25">
      <c r="AS367" s="254"/>
      <c r="AT367" s="254"/>
      <c r="AU367" s="254"/>
      <c r="AV367" s="254"/>
      <c r="AW367" s="254"/>
      <c r="AX367" s="254"/>
      <c r="AY367" s="254"/>
      <c r="AZ367" s="254"/>
      <c r="BA367" s="254"/>
      <c r="BB367" s="254"/>
      <c r="BC367" s="254"/>
      <c r="BD367" s="254"/>
      <c r="BE367" s="254"/>
      <c r="BF367" s="254"/>
      <c r="BG367" s="254"/>
      <c r="BH367" s="254"/>
      <c r="BI367" s="254"/>
      <c r="BJ367" s="254"/>
      <c r="BK367" s="255"/>
      <c r="BL367" s="255"/>
      <c r="BM367" s="255"/>
    </row>
    <row r="368" spans="45:65" x14ac:dyDescent="0.25">
      <c r="AS368" s="254"/>
      <c r="AT368" s="254"/>
      <c r="AU368" s="254"/>
      <c r="AV368" s="254"/>
      <c r="AW368" s="254"/>
      <c r="AX368" s="254"/>
      <c r="AY368" s="254"/>
      <c r="AZ368" s="254"/>
      <c r="BA368" s="254"/>
      <c r="BB368" s="254"/>
      <c r="BC368" s="254"/>
      <c r="BD368" s="254"/>
      <c r="BE368" s="254"/>
      <c r="BF368" s="254"/>
      <c r="BG368" s="254"/>
      <c r="BH368" s="254"/>
      <c r="BI368" s="254"/>
      <c r="BJ368" s="254"/>
      <c r="BK368" s="255"/>
      <c r="BL368" s="255"/>
      <c r="BM368" s="255"/>
    </row>
    <row r="369" spans="45:65" x14ac:dyDescent="0.25">
      <c r="AS369" s="254"/>
      <c r="AT369" s="254"/>
      <c r="AU369" s="254"/>
      <c r="AV369" s="254"/>
      <c r="AW369" s="254"/>
      <c r="AX369" s="254"/>
      <c r="AY369" s="254"/>
      <c r="AZ369" s="254"/>
      <c r="BA369" s="254"/>
      <c r="BB369" s="254"/>
      <c r="BC369" s="254"/>
      <c r="BD369" s="254"/>
      <c r="BE369" s="254"/>
      <c r="BF369" s="254"/>
      <c r="BG369" s="254"/>
      <c r="BH369" s="254"/>
      <c r="BI369" s="254"/>
      <c r="BJ369" s="254"/>
      <c r="BK369" s="255"/>
      <c r="BL369" s="255"/>
      <c r="BM369" s="255"/>
    </row>
    <row r="370" spans="45:65" x14ac:dyDescent="0.25">
      <c r="AS370" s="254"/>
      <c r="AT370" s="254"/>
      <c r="AU370" s="254"/>
      <c r="AV370" s="254"/>
      <c r="AW370" s="254"/>
      <c r="AX370" s="254"/>
      <c r="AY370" s="254"/>
      <c r="AZ370" s="254"/>
      <c r="BA370" s="254"/>
      <c r="BB370" s="254"/>
      <c r="BC370" s="254"/>
      <c r="BD370" s="254"/>
      <c r="BE370" s="254"/>
      <c r="BF370" s="254"/>
      <c r="BG370" s="254"/>
      <c r="BH370" s="254"/>
      <c r="BI370" s="254"/>
      <c r="BJ370" s="254"/>
      <c r="BK370" s="255"/>
      <c r="BL370" s="255"/>
      <c r="BM370" s="255"/>
    </row>
    <row r="371" spans="45:65" x14ac:dyDescent="0.25">
      <c r="AS371" s="254"/>
      <c r="AT371" s="254"/>
      <c r="AU371" s="254"/>
      <c r="AV371" s="254"/>
      <c r="AW371" s="254"/>
      <c r="AX371" s="254"/>
      <c r="AY371" s="254"/>
      <c r="AZ371" s="254"/>
      <c r="BA371" s="254"/>
      <c r="BB371" s="254"/>
      <c r="BC371" s="254"/>
      <c r="BD371" s="254"/>
      <c r="BE371" s="254"/>
      <c r="BF371" s="254"/>
      <c r="BG371" s="254"/>
      <c r="BH371" s="254"/>
      <c r="BI371" s="254"/>
      <c r="BJ371" s="254"/>
      <c r="BK371" s="255"/>
      <c r="BL371" s="255"/>
      <c r="BM371" s="255"/>
    </row>
    <row r="372" spans="45:65" x14ac:dyDescent="0.25">
      <c r="AS372" s="254"/>
      <c r="AT372" s="254"/>
      <c r="AU372" s="254"/>
      <c r="AV372" s="254"/>
      <c r="AW372" s="254"/>
      <c r="AX372" s="254"/>
      <c r="AY372" s="254"/>
      <c r="AZ372" s="254"/>
      <c r="BA372" s="254"/>
      <c r="BB372" s="254"/>
      <c r="BC372" s="254"/>
      <c r="BD372" s="254"/>
      <c r="BE372" s="254"/>
      <c r="BF372" s="254"/>
      <c r="BG372" s="254"/>
      <c r="BH372" s="254"/>
      <c r="BI372" s="254"/>
      <c r="BJ372" s="254"/>
      <c r="BK372" s="255"/>
      <c r="BL372" s="255"/>
      <c r="BM372" s="255"/>
    </row>
    <row r="373" spans="45:65" x14ac:dyDescent="0.25">
      <c r="AS373" s="254"/>
      <c r="AT373" s="254"/>
      <c r="AU373" s="254"/>
      <c r="AV373" s="254"/>
      <c r="AW373" s="254"/>
      <c r="AX373" s="254"/>
      <c r="AY373" s="254"/>
      <c r="AZ373" s="254"/>
      <c r="BA373" s="254"/>
      <c r="BB373" s="254"/>
      <c r="BC373" s="254"/>
      <c r="BD373" s="254"/>
      <c r="BE373" s="254"/>
      <c r="BF373" s="254"/>
      <c r="BG373" s="254"/>
      <c r="BH373" s="254"/>
      <c r="BI373" s="254"/>
      <c r="BJ373" s="254"/>
      <c r="BK373" s="255"/>
      <c r="BL373" s="255"/>
      <c r="BM373" s="255"/>
    </row>
    <row r="374" spans="45:65" x14ac:dyDescent="0.25">
      <c r="AS374" s="254"/>
      <c r="AT374" s="254"/>
      <c r="AU374" s="254"/>
      <c r="AV374" s="254"/>
      <c r="AW374" s="254"/>
      <c r="AX374" s="254"/>
      <c r="AY374" s="254"/>
      <c r="AZ374" s="254"/>
      <c r="BA374" s="254"/>
      <c r="BB374" s="254"/>
      <c r="BC374" s="254"/>
      <c r="BD374" s="254"/>
      <c r="BE374" s="254"/>
      <c r="BF374" s="254"/>
      <c r="BG374" s="254"/>
      <c r="BH374" s="254"/>
      <c r="BI374" s="254"/>
      <c r="BJ374" s="254"/>
      <c r="BK374" s="255"/>
      <c r="BL374" s="255"/>
      <c r="BM374" s="255"/>
    </row>
    <row r="375" spans="45:65" x14ac:dyDescent="0.25">
      <c r="AS375" s="254"/>
      <c r="AT375" s="254"/>
      <c r="AU375" s="254"/>
      <c r="AV375" s="254"/>
      <c r="AW375" s="254"/>
      <c r="AX375" s="254"/>
      <c r="AY375" s="254"/>
      <c r="AZ375" s="254"/>
      <c r="BA375" s="254"/>
      <c r="BB375" s="254"/>
      <c r="BC375" s="254"/>
      <c r="BD375" s="254"/>
      <c r="BE375" s="254"/>
      <c r="BF375" s="254"/>
      <c r="BG375" s="254"/>
      <c r="BH375" s="254"/>
      <c r="BI375" s="254"/>
      <c r="BJ375" s="254"/>
      <c r="BK375" s="255"/>
      <c r="BL375" s="255"/>
      <c r="BM375" s="255"/>
    </row>
    <row r="376" spans="45:65" x14ac:dyDescent="0.25">
      <c r="AS376" s="254"/>
      <c r="AT376" s="254"/>
      <c r="AU376" s="254"/>
      <c r="AV376" s="254"/>
      <c r="AW376" s="254"/>
      <c r="AX376" s="254"/>
      <c r="AY376" s="254"/>
      <c r="AZ376" s="254"/>
      <c r="BA376" s="254"/>
      <c r="BB376" s="254"/>
      <c r="BC376" s="254"/>
      <c r="BD376" s="254"/>
      <c r="BE376" s="254"/>
      <c r="BF376" s="254"/>
      <c r="BG376" s="254"/>
      <c r="BH376" s="254"/>
      <c r="BI376" s="254"/>
      <c r="BJ376" s="254"/>
      <c r="BK376" s="255"/>
      <c r="BL376" s="255"/>
      <c r="BM376" s="255"/>
    </row>
    <row r="377" spans="45:65" x14ac:dyDescent="0.25">
      <c r="AS377" s="254"/>
      <c r="AT377" s="254"/>
      <c r="AU377" s="254"/>
      <c r="AV377" s="254"/>
      <c r="AW377" s="254"/>
      <c r="AX377" s="254"/>
      <c r="AY377" s="254"/>
      <c r="AZ377" s="254"/>
      <c r="BA377" s="254"/>
      <c r="BB377" s="254"/>
      <c r="BC377" s="254"/>
      <c r="BD377" s="254"/>
      <c r="BE377" s="254"/>
      <c r="BF377" s="254"/>
      <c r="BG377" s="254"/>
      <c r="BH377" s="254"/>
      <c r="BI377" s="254"/>
      <c r="BJ377" s="254"/>
      <c r="BK377" s="255"/>
      <c r="BL377" s="255"/>
      <c r="BM377" s="255"/>
    </row>
    <row r="378" spans="45:65" x14ac:dyDescent="0.25">
      <c r="AS378" s="254"/>
      <c r="AT378" s="254"/>
      <c r="AU378" s="254"/>
      <c r="AV378" s="254"/>
      <c r="AW378" s="254"/>
      <c r="AX378" s="254"/>
      <c r="AY378" s="254"/>
      <c r="AZ378" s="254"/>
      <c r="BA378" s="254"/>
      <c r="BB378" s="254"/>
      <c r="BC378" s="254"/>
      <c r="BD378" s="254"/>
      <c r="BE378" s="254"/>
      <c r="BF378" s="254"/>
      <c r="BG378" s="254"/>
      <c r="BH378" s="254"/>
      <c r="BI378" s="254"/>
      <c r="BJ378" s="254"/>
      <c r="BK378" s="255"/>
      <c r="BL378" s="255"/>
      <c r="BM378" s="255"/>
    </row>
    <row r="379" spans="45:65" x14ac:dyDescent="0.25">
      <c r="AS379" s="254"/>
      <c r="AT379" s="254"/>
      <c r="AU379" s="254"/>
      <c r="AV379" s="254"/>
      <c r="AW379" s="254"/>
      <c r="AX379" s="254"/>
      <c r="AY379" s="254"/>
      <c r="AZ379" s="254"/>
      <c r="BA379" s="254"/>
      <c r="BB379" s="254"/>
      <c r="BC379" s="254"/>
      <c r="BD379" s="254"/>
      <c r="BE379" s="254"/>
      <c r="BF379" s="254"/>
      <c r="BG379" s="254"/>
      <c r="BH379" s="254"/>
      <c r="BI379" s="254"/>
      <c r="BJ379" s="254"/>
      <c r="BK379" s="255"/>
      <c r="BL379" s="255"/>
      <c r="BM379" s="255"/>
    </row>
    <row r="380" spans="45:65" x14ac:dyDescent="0.25">
      <c r="AS380" s="254"/>
      <c r="AT380" s="254"/>
      <c r="AU380" s="254"/>
      <c r="AV380" s="254"/>
      <c r="AW380" s="254"/>
      <c r="AX380" s="254"/>
      <c r="AY380" s="254"/>
      <c r="AZ380" s="254"/>
      <c r="BA380" s="254"/>
      <c r="BB380" s="254"/>
      <c r="BC380" s="254"/>
      <c r="BD380" s="254"/>
      <c r="BE380" s="254"/>
      <c r="BF380" s="254"/>
      <c r="BG380" s="254"/>
      <c r="BH380" s="254"/>
      <c r="BI380" s="254"/>
      <c r="BJ380" s="254"/>
      <c r="BK380" s="255"/>
      <c r="BL380" s="255"/>
      <c r="BM380" s="255"/>
    </row>
    <row r="381" spans="45:65" x14ac:dyDescent="0.25">
      <c r="AS381" s="254"/>
      <c r="AT381" s="254"/>
      <c r="AU381" s="254"/>
      <c r="AV381" s="254"/>
      <c r="AW381" s="254"/>
      <c r="AX381" s="254"/>
      <c r="AY381" s="254"/>
      <c r="AZ381" s="254"/>
      <c r="BA381" s="254"/>
      <c r="BB381" s="254"/>
      <c r="BC381" s="254"/>
      <c r="BD381" s="254"/>
      <c r="BE381" s="254"/>
      <c r="BF381" s="254"/>
      <c r="BG381" s="254"/>
      <c r="BH381" s="254"/>
      <c r="BI381" s="254"/>
      <c r="BJ381" s="254"/>
      <c r="BK381" s="255"/>
      <c r="BL381" s="255"/>
      <c r="BM381" s="255"/>
    </row>
    <row r="382" spans="45:65" x14ac:dyDescent="0.25">
      <c r="AS382" s="254"/>
      <c r="AT382" s="254"/>
      <c r="AU382" s="254"/>
      <c r="AV382" s="254"/>
      <c r="AW382" s="254"/>
      <c r="AX382" s="254"/>
      <c r="AY382" s="254"/>
      <c r="AZ382" s="254"/>
      <c r="BA382" s="254"/>
      <c r="BB382" s="254"/>
      <c r="BC382" s="254"/>
      <c r="BD382" s="254"/>
      <c r="BE382" s="254"/>
      <c r="BF382" s="254"/>
      <c r="BG382" s="254"/>
      <c r="BH382" s="254"/>
      <c r="BI382" s="254"/>
      <c r="BJ382" s="254"/>
      <c r="BK382" s="255"/>
      <c r="BL382" s="255"/>
      <c r="BM382" s="255"/>
    </row>
    <row r="383" spans="45:65" x14ac:dyDescent="0.25">
      <c r="AS383" s="254"/>
      <c r="AT383" s="254"/>
      <c r="AU383" s="254"/>
      <c r="AV383" s="254"/>
      <c r="AW383" s="254"/>
      <c r="AX383" s="254"/>
      <c r="AY383" s="254"/>
      <c r="AZ383" s="254"/>
      <c r="BA383" s="254"/>
      <c r="BB383" s="254"/>
      <c r="BC383" s="254"/>
      <c r="BD383" s="254"/>
      <c r="BE383" s="254"/>
      <c r="BF383" s="254"/>
      <c r="BG383" s="254"/>
      <c r="BH383" s="254"/>
      <c r="BI383" s="254"/>
      <c r="BJ383" s="254"/>
      <c r="BK383" s="255"/>
      <c r="BL383" s="255"/>
      <c r="BM383" s="255"/>
    </row>
    <row r="384" spans="45:65" x14ac:dyDescent="0.25">
      <c r="AS384" s="254"/>
      <c r="AT384" s="254"/>
      <c r="AU384" s="254"/>
      <c r="AV384" s="254"/>
      <c r="AW384" s="254"/>
      <c r="AX384" s="254"/>
      <c r="AY384" s="254"/>
      <c r="AZ384" s="254"/>
      <c r="BA384" s="254"/>
      <c r="BB384" s="254"/>
      <c r="BC384" s="254"/>
      <c r="BD384" s="254"/>
      <c r="BE384" s="254"/>
      <c r="BF384" s="254"/>
      <c r="BG384" s="254"/>
      <c r="BH384" s="254"/>
      <c r="BI384" s="254"/>
      <c r="BJ384" s="254"/>
      <c r="BK384" s="255"/>
      <c r="BL384" s="255"/>
      <c r="BM384" s="255"/>
    </row>
    <row r="385" spans="45:65" x14ac:dyDescent="0.25">
      <c r="AS385" s="254"/>
      <c r="AT385" s="254"/>
      <c r="AU385" s="254"/>
      <c r="AV385" s="254"/>
      <c r="AW385" s="254"/>
      <c r="AX385" s="254"/>
      <c r="AY385" s="254"/>
      <c r="AZ385" s="254"/>
      <c r="BA385" s="254"/>
      <c r="BB385" s="254"/>
      <c r="BC385" s="254"/>
      <c r="BD385" s="254"/>
      <c r="BE385" s="254"/>
      <c r="BF385" s="254"/>
      <c r="BG385" s="254"/>
      <c r="BH385" s="254"/>
      <c r="BI385" s="254"/>
      <c r="BJ385" s="254"/>
      <c r="BK385" s="255"/>
      <c r="BL385" s="255"/>
      <c r="BM385" s="255"/>
    </row>
    <row r="386" spans="45:65" x14ac:dyDescent="0.25">
      <c r="AS386" s="254"/>
      <c r="AT386" s="254"/>
      <c r="AU386" s="254"/>
      <c r="AV386" s="254"/>
      <c r="AW386" s="254"/>
      <c r="AX386" s="254"/>
      <c r="AY386" s="254"/>
      <c r="AZ386" s="254"/>
      <c r="BA386" s="254"/>
      <c r="BB386" s="254"/>
      <c r="BC386" s="254"/>
      <c r="BD386" s="254"/>
      <c r="BE386" s="254"/>
      <c r="BF386" s="254"/>
      <c r="BG386" s="254"/>
      <c r="BH386" s="254"/>
      <c r="BI386" s="254"/>
      <c r="BJ386" s="254"/>
      <c r="BK386" s="255"/>
      <c r="BL386" s="255"/>
      <c r="BM386" s="255"/>
    </row>
    <row r="387" spans="45:65" x14ac:dyDescent="0.25">
      <c r="AS387" s="254"/>
      <c r="AT387" s="254"/>
      <c r="AU387" s="254"/>
      <c r="AV387" s="254"/>
      <c r="AW387" s="254"/>
      <c r="AX387" s="254"/>
      <c r="AY387" s="254"/>
      <c r="AZ387" s="254"/>
      <c r="BA387" s="254"/>
      <c r="BB387" s="254"/>
      <c r="BC387" s="254"/>
      <c r="BD387" s="254"/>
      <c r="BE387" s="254"/>
      <c r="BF387" s="254"/>
      <c r="BG387" s="254"/>
      <c r="BH387" s="254"/>
      <c r="BI387" s="254"/>
      <c r="BJ387" s="254"/>
      <c r="BK387" s="255"/>
      <c r="BL387" s="255"/>
      <c r="BM387" s="255"/>
    </row>
    <row r="388" spans="45:65" x14ac:dyDescent="0.25">
      <c r="AS388" s="254"/>
      <c r="AT388" s="254"/>
      <c r="AU388" s="254"/>
      <c r="AV388" s="254"/>
      <c r="AW388" s="254"/>
      <c r="AX388" s="254"/>
      <c r="AY388" s="254"/>
      <c r="AZ388" s="254"/>
      <c r="BA388" s="254"/>
      <c r="BB388" s="254"/>
      <c r="BC388" s="254"/>
      <c r="BD388" s="254"/>
      <c r="BE388" s="254"/>
      <c r="BF388" s="254"/>
      <c r="BG388" s="254"/>
      <c r="BH388" s="254"/>
      <c r="BI388" s="254"/>
      <c r="BJ388" s="254"/>
      <c r="BK388" s="255"/>
      <c r="BL388" s="255"/>
      <c r="BM388" s="255"/>
    </row>
    <row r="389" spans="45:65" x14ac:dyDescent="0.25">
      <c r="AS389" s="254"/>
      <c r="AT389" s="254"/>
      <c r="AU389" s="254"/>
      <c r="AV389" s="254"/>
      <c r="AW389" s="254"/>
      <c r="AX389" s="254"/>
      <c r="AY389" s="254"/>
      <c r="AZ389" s="254"/>
      <c r="BA389" s="254"/>
      <c r="BB389" s="254"/>
      <c r="BC389" s="254"/>
      <c r="BD389" s="254"/>
      <c r="BE389" s="254"/>
      <c r="BF389" s="254"/>
      <c r="BG389" s="254"/>
      <c r="BH389" s="254"/>
      <c r="BI389" s="254"/>
      <c r="BJ389" s="254"/>
      <c r="BK389" s="255"/>
      <c r="BL389" s="255"/>
      <c r="BM389" s="255"/>
    </row>
    <row r="390" spans="45:65" x14ac:dyDescent="0.25">
      <c r="AS390" s="254"/>
      <c r="AT390" s="254"/>
      <c r="AU390" s="254"/>
      <c r="AV390" s="254"/>
      <c r="AW390" s="254"/>
      <c r="AX390" s="254"/>
      <c r="AY390" s="254"/>
      <c r="AZ390" s="254"/>
      <c r="BA390" s="254"/>
      <c r="BB390" s="254"/>
      <c r="BC390" s="254"/>
      <c r="BD390" s="254"/>
      <c r="BE390" s="254"/>
      <c r="BF390" s="254"/>
      <c r="BG390" s="254"/>
      <c r="BH390" s="254"/>
      <c r="BI390" s="254"/>
      <c r="BJ390" s="254"/>
      <c r="BK390" s="255"/>
      <c r="BL390" s="255"/>
      <c r="BM390" s="255"/>
    </row>
    <row r="391" spans="45:65" x14ac:dyDescent="0.25">
      <c r="AS391" s="254"/>
      <c r="AT391" s="254"/>
      <c r="AU391" s="254"/>
      <c r="AV391" s="254"/>
      <c r="AW391" s="254"/>
      <c r="AX391" s="254"/>
      <c r="AY391" s="254"/>
      <c r="AZ391" s="254"/>
      <c r="BA391" s="254"/>
      <c r="BB391" s="254"/>
      <c r="BC391" s="254"/>
      <c r="BD391" s="254"/>
      <c r="BE391" s="254"/>
      <c r="BF391" s="254"/>
      <c r="BG391" s="254"/>
      <c r="BH391" s="254"/>
      <c r="BI391" s="254"/>
      <c r="BJ391" s="254"/>
      <c r="BK391" s="255"/>
      <c r="BL391" s="255"/>
      <c r="BM391" s="255"/>
    </row>
    <row r="392" spans="45:65" x14ac:dyDescent="0.25">
      <c r="AS392" s="254"/>
      <c r="AT392" s="254"/>
      <c r="AU392" s="254"/>
      <c r="AV392" s="254"/>
      <c r="AW392" s="254"/>
      <c r="AX392" s="254"/>
      <c r="AY392" s="254"/>
      <c r="AZ392" s="254"/>
      <c r="BA392" s="254"/>
      <c r="BB392" s="254"/>
      <c r="BC392" s="254"/>
      <c r="BD392" s="254"/>
      <c r="BE392" s="254"/>
      <c r="BF392" s="254"/>
      <c r="BG392" s="254"/>
      <c r="BH392" s="254"/>
      <c r="BI392" s="254"/>
      <c r="BJ392" s="254"/>
      <c r="BK392" s="255"/>
      <c r="BL392" s="255"/>
      <c r="BM392" s="255"/>
    </row>
    <row r="393" spans="45:65" x14ac:dyDescent="0.25">
      <c r="AS393" s="254"/>
      <c r="AT393" s="254"/>
      <c r="AU393" s="254"/>
      <c r="AV393" s="254"/>
      <c r="AW393" s="254"/>
      <c r="AX393" s="254"/>
      <c r="AY393" s="254"/>
      <c r="AZ393" s="254"/>
      <c r="BA393" s="254"/>
      <c r="BB393" s="254"/>
      <c r="BC393" s="254"/>
      <c r="BD393" s="254"/>
      <c r="BE393" s="254"/>
      <c r="BF393" s="254"/>
      <c r="BG393" s="254"/>
      <c r="BH393" s="254"/>
      <c r="BI393" s="254"/>
      <c r="BJ393" s="254"/>
      <c r="BK393" s="255"/>
      <c r="BL393" s="255"/>
      <c r="BM393" s="255"/>
    </row>
    <row r="394" spans="45:65" x14ac:dyDescent="0.25">
      <c r="AS394" s="254"/>
      <c r="AT394" s="254"/>
      <c r="AU394" s="254"/>
      <c r="AV394" s="254"/>
      <c r="AW394" s="254"/>
      <c r="AX394" s="254"/>
      <c r="AY394" s="254"/>
      <c r="AZ394" s="254"/>
      <c r="BA394" s="254"/>
      <c r="BB394" s="254"/>
      <c r="BC394" s="254"/>
      <c r="BD394" s="254"/>
      <c r="BE394" s="254"/>
      <c r="BF394" s="254"/>
      <c r="BG394" s="254"/>
      <c r="BH394" s="254"/>
      <c r="BI394" s="254"/>
      <c r="BJ394" s="254"/>
      <c r="BK394" s="255"/>
      <c r="BL394" s="255"/>
      <c r="BM394" s="255"/>
    </row>
    <row r="395" spans="45:65" x14ac:dyDescent="0.25">
      <c r="AS395" s="254"/>
      <c r="AT395" s="254"/>
      <c r="AU395" s="254"/>
      <c r="AV395" s="254"/>
      <c r="AW395" s="254"/>
      <c r="AX395" s="254"/>
      <c r="AY395" s="254"/>
      <c r="AZ395" s="254"/>
      <c r="BA395" s="254"/>
      <c r="BB395" s="254"/>
      <c r="BC395" s="254"/>
      <c r="BD395" s="254"/>
      <c r="BE395" s="254"/>
      <c r="BF395" s="254"/>
      <c r="BG395" s="254"/>
      <c r="BH395" s="254"/>
      <c r="BI395" s="254"/>
      <c r="BJ395" s="254"/>
      <c r="BK395" s="255"/>
      <c r="BL395" s="255"/>
      <c r="BM395" s="255"/>
    </row>
    <row r="396" spans="45:65" x14ac:dyDescent="0.25">
      <c r="AS396" s="254"/>
      <c r="AT396" s="254"/>
      <c r="AU396" s="254"/>
      <c r="AV396" s="254"/>
      <c r="AW396" s="254"/>
      <c r="AX396" s="254"/>
      <c r="AY396" s="254"/>
      <c r="AZ396" s="254"/>
      <c r="BA396" s="254"/>
      <c r="BB396" s="254"/>
      <c r="BC396" s="254"/>
      <c r="BD396" s="254"/>
      <c r="BE396" s="254"/>
      <c r="BF396" s="254"/>
      <c r="BG396" s="254"/>
      <c r="BH396" s="254"/>
      <c r="BI396" s="254"/>
      <c r="BJ396" s="254"/>
      <c r="BK396" s="255"/>
      <c r="BL396" s="255"/>
      <c r="BM396" s="255"/>
    </row>
    <row r="397" spans="45:65" x14ac:dyDescent="0.25">
      <c r="AS397" s="254"/>
      <c r="AT397" s="254"/>
      <c r="AU397" s="254"/>
      <c r="AV397" s="254"/>
      <c r="AW397" s="254"/>
      <c r="AX397" s="254"/>
      <c r="AY397" s="254"/>
      <c r="AZ397" s="254"/>
      <c r="BA397" s="254"/>
      <c r="BB397" s="254"/>
      <c r="BC397" s="254"/>
      <c r="BD397" s="254"/>
      <c r="BE397" s="254"/>
      <c r="BF397" s="254"/>
      <c r="BG397" s="254"/>
      <c r="BH397" s="254"/>
      <c r="BI397" s="254"/>
      <c r="BJ397" s="254"/>
      <c r="BK397" s="255"/>
      <c r="BL397" s="255"/>
      <c r="BM397" s="255"/>
    </row>
    <row r="398" spans="45:65" x14ac:dyDescent="0.25">
      <c r="AS398" s="254"/>
      <c r="AT398" s="254"/>
      <c r="AU398" s="254"/>
      <c r="AV398" s="254"/>
      <c r="AW398" s="254"/>
      <c r="AX398" s="254"/>
      <c r="AY398" s="254"/>
      <c r="AZ398" s="254"/>
      <c r="BA398" s="254"/>
      <c r="BB398" s="254"/>
      <c r="BC398" s="254"/>
      <c r="BD398" s="254"/>
      <c r="BE398" s="254"/>
      <c r="BF398" s="254"/>
      <c r="BG398" s="254"/>
      <c r="BH398" s="254"/>
      <c r="BI398" s="254"/>
      <c r="BJ398" s="254"/>
      <c r="BK398" s="255"/>
      <c r="BL398" s="255"/>
      <c r="BM398" s="255"/>
    </row>
    <row r="399" spans="45:65" x14ac:dyDescent="0.25">
      <c r="AS399" s="254"/>
      <c r="AT399" s="254"/>
      <c r="AU399" s="254"/>
      <c r="AV399" s="254"/>
      <c r="AW399" s="254"/>
      <c r="AX399" s="254"/>
      <c r="AY399" s="254"/>
      <c r="AZ399" s="254"/>
      <c r="BA399" s="254"/>
      <c r="BB399" s="254"/>
      <c r="BC399" s="254"/>
      <c r="BD399" s="254"/>
      <c r="BE399" s="254"/>
      <c r="BF399" s="254"/>
      <c r="BG399" s="254"/>
      <c r="BH399" s="254"/>
      <c r="BI399" s="254"/>
      <c r="BJ399" s="254"/>
      <c r="BK399" s="255"/>
      <c r="BL399" s="255"/>
      <c r="BM399" s="255"/>
    </row>
    <row r="400" spans="45:65" x14ac:dyDescent="0.25">
      <c r="AS400" s="254"/>
      <c r="AT400" s="254"/>
      <c r="AU400" s="254"/>
      <c r="AV400" s="254"/>
      <c r="AW400" s="254"/>
      <c r="AX400" s="254"/>
      <c r="AY400" s="254"/>
      <c r="AZ400" s="254"/>
      <c r="BA400" s="254"/>
      <c r="BB400" s="254"/>
      <c r="BC400" s="254"/>
      <c r="BD400" s="254"/>
      <c r="BE400" s="254"/>
      <c r="BF400" s="254"/>
      <c r="BG400" s="254"/>
      <c r="BH400" s="254"/>
      <c r="BI400" s="254"/>
      <c r="BJ400" s="254"/>
      <c r="BK400" s="255"/>
      <c r="BL400" s="255"/>
      <c r="BM400" s="255"/>
    </row>
    <row r="401" spans="45:65" x14ac:dyDescent="0.25">
      <c r="AS401" s="254"/>
      <c r="AT401" s="254"/>
      <c r="AU401" s="254"/>
      <c r="AV401" s="254"/>
      <c r="AW401" s="254"/>
      <c r="AX401" s="254"/>
      <c r="AY401" s="254"/>
      <c r="AZ401" s="254"/>
      <c r="BA401" s="254"/>
      <c r="BB401" s="254"/>
      <c r="BC401" s="254"/>
      <c r="BD401" s="254"/>
      <c r="BE401" s="254"/>
      <c r="BF401" s="254"/>
      <c r="BG401" s="254"/>
      <c r="BH401" s="254"/>
      <c r="BI401" s="254"/>
      <c r="BJ401" s="254"/>
      <c r="BK401" s="255"/>
      <c r="BL401" s="255"/>
      <c r="BM401" s="255"/>
    </row>
    <row r="402" spans="45:65" x14ac:dyDescent="0.25">
      <c r="AS402" s="254"/>
      <c r="AT402" s="254"/>
      <c r="AU402" s="254"/>
      <c r="AV402" s="254"/>
      <c r="AW402" s="254"/>
      <c r="AX402" s="254"/>
      <c r="AY402" s="254"/>
      <c r="AZ402" s="254"/>
      <c r="BA402" s="254"/>
      <c r="BB402" s="254"/>
      <c r="BC402" s="254"/>
      <c r="BD402" s="254"/>
      <c r="BE402" s="254"/>
      <c r="BF402" s="254"/>
      <c r="BG402" s="254"/>
      <c r="BH402" s="254"/>
      <c r="BI402" s="254"/>
      <c r="BJ402" s="254"/>
      <c r="BK402" s="255"/>
      <c r="BL402" s="255"/>
      <c r="BM402" s="255"/>
    </row>
    <row r="403" spans="45:65" x14ac:dyDescent="0.25">
      <c r="AS403" s="254"/>
      <c r="AT403" s="254"/>
      <c r="AU403" s="254"/>
      <c r="AV403" s="254"/>
      <c r="AW403" s="254"/>
      <c r="AX403" s="254"/>
      <c r="AY403" s="254"/>
      <c r="AZ403" s="254"/>
      <c r="BA403" s="254"/>
      <c r="BB403" s="254"/>
      <c r="BC403" s="254"/>
      <c r="BD403" s="254"/>
      <c r="BE403" s="254"/>
      <c r="BF403" s="254"/>
      <c r="BG403" s="254"/>
      <c r="BH403" s="254"/>
      <c r="BI403" s="254"/>
      <c r="BJ403" s="254"/>
      <c r="BK403" s="255"/>
      <c r="BL403" s="255"/>
      <c r="BM403" s="255"/>
    </row>
    <row r="404" spans="45:65" x14ac:dyDescent="0.25">
      <c r="AS404" s="254"/>
      <c r="AT404" s="254"/>
      <c r="AU404" s="254"/>
      <c r="AV404" s="254"/>
      <c r="AW404" s="254"/>
      <c r="AX404" s="254"/>
      <c r="AY404" s="254"/>
      <c r="AZ404" s="254"/>
      <c r="BA404" s="254"/>
      <c r="BB404" s="254"/>
      <c r="BC404" s="254"/>
      <c r="BD404" s="254"/>
      <c r="BE404" s="254"/>
      <c r="BF404" s="254"/>
      <c r="BG404" s="254"/>
      <c r="BH404" s="254"/>
      <c r="BI404" s="254"/>
      <c r="BJ404" s="254"/>
      <c r="BK404" s="255"/>
      <c r="BL404" s="255"/>
      <c r="BM404" s="255"/>
    </row>
    <row r="405" spans="45:65" x14ac:dyDescent="0.25">
      <c r="AS405" s="254"/>
      <c r="AT405" s="254"/>
      <c r="AU405" s="254"/>
      <c r="AV405" s="254"/>
      <c r="AW405" s="254"/>
      <c r="AX405" s="254"/>
      <c r="AY405" s="254"/>
      <c r="AZ405" s="254"/>
      <c r="BA405" s="254"/>
      <c r="BB405" s="254"/>
      <c r="BC405" s="254"/>
      <c r="BD405" s="254"/>
      <c r="BE405" s="254"/>
      <c r="BF405" s="254"/>
      <c r="BG405" s="254"/>
      <c r="BH405" s="254"/>
      <c r="BI405" s="254"/>
      <c r="BJ405" s="254"/>
      <c r="BK405" s="255"/>
      <c r="BL405" s="255"/>
      <c r="BM405" s="255"/>
    </row>
    <row r="406" spans="45:65" x14ac:dyDescent="0.25">
      <c r="AS406" s="254"/>
      <c r="AT406" s="254"/>
      <c r="AU406" s="254"/>
      <c r="AV406" s="254"/>
      <c r="AW406" s="254"/>
      <c r="AX406" s="254"/>
      <c r="AY406" s="254"/>
      <c r="AZ406" s="254"/>
      <c r="BA406" s="254"/>
      <c r="BB406" s="254"/>
      <c r="BC406" s="254"/>
      <c r="BD406" s="254"/>
      <c r="BE406" s="254"/>
      <c r="BF406" s="254"/>
      <c r="BG406" s="254"/>
      <c r="BH406" s="254"/>
      <c r="BI406" s="254"/>
      <c r="BJ406" s="254"/>
      <c r="BK406" s="255"/>
      <c r="BL406" s="255"/>
      <c r="BM406" s="255"/>
    </row>
    <row r="407" spans="45:65" x14ac:dyDescent="0.25">
      <c r="AS407" s="254"/>
      <c r="AT407" s="254"/>
      <c r="AU407" s="254"/>
      <c r="AV407" s="254"/>
      <c r="AW407" s="254"/>
      <c r="AX407" s="254"/>
      <c r="AY407" s="254"/>
      <c r="AZ407" s="254"/>
      <c r="BA407" s="254"/>
      <c r="BB407" s="254"/>
      <c r="BC407" s="254"/>
      <c r="BD407" s="254"/>
      <c r="BE407" s="254"/>
      <c r="BF407" s="254"/>
      <c r="BG407" s="254"/>
      <c r="BH407" s="254"/>
      <c r="BI407" s="254"/>
      <c r="BJ407" s="254"/>
      <c r="BK407" s="255"/>
      <c r="BL407" s="255"/>
      <c r="BM407" s="255"/>
    </row>
    <row r="408" spans="45:65" x14ac:dyDescent="0.25">
      <c r="AS408" s="254"/>
      <c r="AT408" s="254"/>
      <c r="AU408" s="254"/>
      <c r="AV408" s="254"/>
      <c r="AW408" s="254"/>
      <c r="AX408" s="254"/>
      <c r="AY408" s="254"/>
      <c r="AZ408" s="254"/>
      <c r="BA408" s="254"/>
      <c r="BB408" s="254"/>
      <c r="BC408" s="254"/>
      <c r="BD408" s="254"/>
      <c r="BE408" s="254"/>
      <c r="BF408" s="254"/>
      <c r="BG408" s="254"/>
      <c r="BH408" s="254"/>
      <c r="BI408" s="254"/>
      <c r="BJ408" s="254"/>
      <c r="BK408" s="255"/>
      <c r="BL408" s="255"/>
      <c r="BM408" s="255"/>
    </row>
    <row r="409" spans="45:65" x14ac:dyDescent="0.25">
      <c r="AS409" s="254"/>
      <c r="AT409" s="254"/>
      <c r="AU409" s="254"/>
      <c r="AV409" s="254"/>
      <c r="AW409" s="254"/>
      <c r="AX409" s="254"/>
      <c r="AY409" s="254"/>
      <c r="AZ409" s="254"/>
      <c r="BA409" s="254"/>
      <c r="BB409" s="254"/>
      <c r="BC409" s="254"/>
      <c r="BD409" s="254"/>
      <c r="BE409" s="254"/>
      <c r="BF409" s="254"/>
      <c r="BG409" s="254"/>
      <c r="BH409" s="254"/>
      <c r="BI409" s="254"/>
      <c r="BJ409" s="254"/>
      <c r="BK409" s="255"/>
      <c r="BL409" s="255"/>
      <c r="BM409" s="255"/>
    </row>
    <row r="410" spans="45:65" x14ac:dyDescent="0.25">
      <c r="AS410" s="254"/>
      <c r="AT410" s="254"/>
      <c r="AU410" s="254"/>
      <c r="AV410" s="254"/>
      <c r="AW410" s="254"/>
      <c r="AX410" s="254"/>
      <c r="AY410" s="254"/>
      <c r="AZ410" s="254"/>
      <c r="BA410" s="254"/>
      <c r="BB410" s="254"/>
      <c r="BC410" s="254"/>
      <c r="BD410" s="254"/>
      <c r="BE410" s="254"/>
      <c r="BF410" s="254"/>
      <c r="BG410" s="254"/>
      <c r="BH410" s="254"/>
      <c r="BI410" s="254"/>
      <c r="BJ410" s="254"/>
      <c r="BK410" s="255"/>
      <c r="BL410" s="255"/>
      <c r="BM410" s="255"/>
    </row>
    <row r="411" spans="45:65" x14ac:dyDescent="0.25">
      <c r="AS411" s="254"/>
      <c r="AT411" s="254"/>
      <c r="AU411" s="254"/>
      <c r="AV411" s="254"/>
      <c r="AW411" s="254"/>
      <c r="AX411" s="254"/>
      <c r="AY411" s="254"/>
      <c r="AZ411" s="254"/>
      <c r="BA411" s="254"/>
      <c r="BB411" s="254"/>
      <c r="BC411" s="254"/>
      <c r="BD411" s="254"/>
      <c r="BE411" s="254"/>
      <c r="BF411" s="254"/>
      <c r="BG411" s="254"/>
      <c r="BH411" s="254"/>
      <c r="BI411" s="254"/>
      <c r="BJ411" s="254"/>
      <c r="BK411" s="255"/>
      <c r="BL411" s="255"/>
      <c r="BM411" s="255"/>
    </row>
    <row r="412" spans="45:65" x14ac:dyDescent="0.25">
      <c r="AS412" s="254"/>
      <c r="AT412" s="254"/>
      <c r="AU412" s="254"/>
      <c r="AV412" s="254"/>
      <c r="AW412" s="254"/>
      <c r="AX412" s="254"/>
      <c r="AY412" s="254"/>
      <c r="AZ412" s="254"/>
      <c r="BA412" s="254"/>
      <c r="BB412" s="254"/>
      <c r="BC412" s="254"/>
      <c r="BD412" s="254"/>
      <c r="BE412" s="254"/>
      <c r="BF412" s="254"/>
      <c r="BG412" s="254"/>
      <c r="BH412" s="254"/>
      <c r="BI412" s="254"/>
      <c r="BJ412" s="254"/>
      <c r="BK412" s="255"/>
      <c r="BL412" s="255"/>
      <c r="BM412" s="255"/>
    </row>
    <row r="413" spans="45:65" x14ac:dyDescent="0.25">
      <c r="AS413" s="254"/>
      <c r="AT413" s="254"/>
      <c r="AU413" s="254"/>
      <c r="AV413" s="254"/>
      <c r="AW413" s="254"/>
      <c r="AX413" s="254"/>
      <c r="AY413" s="254"/>
      <c r="AZ413" s="254"/>
      <c r="BA413" s="254"/>
      <c r="BB413" s="254"/>
      <c r="BC413" s="254"/>
      <c r="BD413" s="254"/>
      <c r="BE413" s="254"/>
      <c r="BF413" s="254"/>
      <c r="BG413" s="254"/>
      <c r="BH413" s="254"/>
      <c r="BI413" s="254"/>
      <c r="BJ413" s="254"/>
      <c r="BK413" s="255"/>
      <c r="BL413" s="255"/>
      <c r="BM413" s="255"/>
    </row>
    <row r="414" spans="45:65" x14ac:dyDescent="0.25">
      <c r="AS414" s="254"/>
      <c r="AT414" s="254"/>
      <c r="AU414" s="254"/>
      <c r="AV414" s="254"/>
      <c r="AW414" s="254"/>
      <c r="AX414" s="254"/>
      <c r="AY414" s="254"/>
      <c r="AZ414" s="254"/>
      <c r="BA414" s="254"/>
      <c r="BB414" s="254"/>
      <c r="BC414" s="254"/>
      <c r="BD414" s="254"/>
      <c r="BE414" s="254"/>
      <c r="BF414" s="254"/>
      <c r="BG414" s="254"/>
      <c r="BH414" s="254"/>
      <c r="BI414" s="254"/>
      <c r="BJ414" s="254"/>
      <c r="BK414" s="255"/>
      <c r="BL414" s="255"/>
      <c r="BM414" s="255"/>
    </row>
    <row r="415" spans="45:65" x14ac:dyDescent="0.25">
      <c r="AS415" s="254"/>
      <c r="AT415" s="254"/>
      <c r="AU415" s="254"/>
      <c r="AV415" s="254"/>
      <c r="AW415" s="254"/>
      <c r="AX415" s="254"/>
      <c r="AY415" s="254"/>
      <c r="AZ415" s="254"/>
      <c r="BA415" s="254"/>
      <c r="BB415" s="254"/>
      <c r="BC415" s="254"/>
      <c r="BD415" s="254"/>
      <c r="BE415" s="254"/>
      <c r="BF415" s="254"/>
      <c r="BG415" s="254"/>
      <c r="BH415" s="254"/>
      <c r="BI415" s="254"/>
      <c r="BJ415" s="254"/>
      <c r="BK415" s="255"/>
      <c r="BL415" s="255"/>
      <c r="BM415" s="255"/>
    </row>
    <row r="416" spans="45:65" x14ac:dyDescent="0.25">
      <c r="AS416" s="254"/>
      <c r="AT416" s="254"/>
      <c r="AU416" s="254"/>
      <c r="AV416" s="254"/>
      <c r="AW416" s="254"/>
      <c r="AX416" s="254"/>
      <c r="AY416" s="254"/>
      <c r="AZ416" s="254"/>
      <c r="BA416" s="254"/>
      <c r="BB416" s="254"/>
      <c r="BC416" s="254"/>
      <c r="BD416" s="254"/>
      <c r="BE416" s="254"/>
      <c r="BF416" s="254"/>
      <c r="BG416" s="254"/>
      <c r="BH416" s="254"/>
      <c r="BI416" s="254"/>
      <c r="BJ416" s="254"/>
      <c r="BK416" s="255"/>
      <c r="BL416" s="255"/>
      <c r="BM416" s="255"/>
    </row>
    <row r="417" spans="45:65" x14ac:dyDescent="0.25">
      <c r="AS417" s="254"/>
      <c r="AT417" s="254"/>
      <c r="AU417" s="254"/>
      <c r="AV417" s="254"/>
      <c r="AW417" s="254"/>
      <c r="AX417" s="254"/>
      <c r="AY417" s="254"/>
      <c r="AZ417" s="254"/>
      <c r="BA417" s="254"/>
      <c r="BB417" s="254"/>
      <c r="BC417" s="254"/>
      <c r="BD417" s="254"/>
      <c r="BE417" s="254"/>
      <c r="BF417" s="254"/>
      <c r="BG417" s="254"/>
      <c r="BH417" s="254"/>
      <c r="BI417" s="254"/>
      <c r="BJ417" s="254"/>
      <c r="BK417" s="255"/>
      <c r="BL417" s="255"/>
      <c r="BM417" s="255"/>
    </row>
    <row r="418" spans="45:65" x14ac:dyDescent="0.25">
      <c r="AS418" s="254"/>
      <c r="AT418" s="254"/>
      <c r="AU418" s="254"/>
      <c r="AV418" s="254"/>
      <c r="AW418" s="254"/>
      <c r="AX418" s="254"/>
      <c r="AY418" s="254"/>
      <c r="AZ418" s="254"/>
      <c r="BA418" s="254"/>
      <c r="BB418" s="254"/>
      <c r="BC418" s="254"/>
      <c r="BD418" s="254"/>
      <c r="BE418" s="254"/>
      <c r="BF418" s="254"/>
      <c r="BG418" s="254"/>
      <c r="BH418" s="254"/>
      <c r="BI418" s="254"/>
      <c r="BJ418" s="254"/>
      <c r="BK418" s="255"/>
      <c r="BL418" s="255"/>
      <c r="BM418" s="255"/>
    </row>
    <row r="419" spans="45:65" x14ac:dyDescent="0.25">
      <c r="AS419" s="254"/>
      <c r="AT419" s="254"/>
      <c r="AU419" s="254"/>
      <c r="AV419" s="254"/>
      <c r="AW419" s="254"/>
      <c r="AX419" s="254"/>
      <c r="AY419" s="254"/>
      <c r="AZ419" s="254"/>
      <c r="BA419" s="254"/>
      <c r="BB419" s="254"/>
      <c r="BC419" s="254"/>
      <c r="BD419" s="254"/>
      <c r="BE419" s="254"/>
      <c r="BF419" s="254"/>
      <c r="BG419" s="254"/>
      <c r="BH419" s="254"/>
      <c r="BI419" s="254"/>
      <c r="BJ419" s="254"/>
      <c r="BK419" s="255"/>
      <c r="BL419" s="255"/>
      <c r="BM419" s="255"/>
    </row>
    <row r="420" spans="45:65" x14ac:dyDescent="0.25">
      <c r="AS420" s="254"/>
      <c r="AT420" s="254"/>
      <c r="AU420" s="254"/>
      <c r="AV420" s="254"/>
      <c r="AW420" s="254"/>
      <c r="AX420" s="254"/>
      <c r="AY420" s="254"/>
      <c r="AZ420" s="254"/>
      <c r="BA420" s="254"/>
      <c r="BB420" s="254"/>
      <c r="BC420" s="254"/>
      <c r="BD420" s="254"/>
      <c r="BE420" s="254"/>
      <c r="BF420" s="254"/>
      <c r="BG420" s="254"/>
      <c r="BH420" s="254"/>
      <c r="BI420" s="254"/>
      <c r="BJ420" s="254"/>
      <c r="BK420" s="255"/>
      <c r="BL420" s="255"/>
      <c r="BM420" s="255"/>
    </row>
    <row r="421" spans="45:65" x14ac:dyDescent="0.25">
      <c r="AS421" s="254"/>
      <c r="AT421" s="254"/>
      <c r="AU421" s="254"/>
      <c r="AV421" s="254"/>
      <c r="AW421" s="254"/>
      <c r="AX421" s="254"/>
      <c r="AY421" s="254"/>
      <c r="AZ421" s="254"/>
      <c r="BA421" s="254"/>
      <c r="BB421" s="254"/>
      <c r="BC421" s="254"/>
      <c r="BD421" s="254"/>
      <c r="BE421" s="254"/>
      <c r="BF421" s="254"/>
      <c r="BG421" s="254"/>
      <c r="BH421" s="254"/>
      <c r="BI421" s="254"/>
      <c r="BJ421" s="254"/>
      <c r="BK421" s="255"/>
      <c r="BL421" s="255"/>
      <c r="BM421" s="255"/>
    </row>
    <row r="422" spans="45:65" x14ac:dyDescent="0.25">
      <c r="AS422" s="254"/>
      <c r="AT422" s="254"/>
      <c r="AU422" s="254"/>
      <c r="AV422" s="254"/>
      <c r="AW422" s="254"/>
      <c r="AX422" s="254"/>
      <c r="AY422" s="254"/>
      <c r="AZ422" s="254"/>
      <c r="BA422" s="254"/>
      <c r="BB422" s="254"/>
      <c r="BC422" s="254"/>
      <c r="BD422" s="254"/>
      <c r="BE422" s="254"/>
      <c r="BF422" s="254"/>
      <c r="BG422" s="254"/>
      <c r="BH422" s="254"/>
      <c r="BI422" s="254"/>
      <c r="BJ422" s="254"/>
      <c r="BK422" s="255"/>
      <c r="BL422" s="255"/>
      <c r="BM422" s="255"/>
    </row>
    <row r="423" spans="45:65" x14ac:dyDescent="0.25">
      <c r="AS423" s="254"/>
      <c r="AT423" s="254"/>
      <c r="AU423" s="254"/>
      <c r="AV423" s="254"/>
      <c r="AW423" s="254"/>
      <c r="AX423" s="254"/>
      <c r="AY423" s="254"/>
      <c r="AZ423" s="254"/>
      <c r="BA423" s="254"/>
      <c r="BB423" s="254"/>
      <c r="BC423" s="254"/>
      <c r="BD423" s="254"/>
      <c r="BE423" s="254"/>
      <c r="BF423" s="254"/>
      <c r="BG423" s="254"/>
      <c r="BH423" s="254"/>
      <c r="BI423" s="254"/>
      <c r="BJ423" s="254"/>
      <c r="BK423" s="255"/>
      <c r="BL423" s="255"/>
      <c r="BM423" s="255"/>
    </row>
    <row r="424" spans="45:65" x14ac:dyDescent="0.25">
      <c r="AS424" s="254"/>
      <c r="AT424" s="254"/>
      <c r="AU424" s="254"/>
      <c r="AV424" s="254"/>
      <c r="AW424" s="254"/>
      <c r="AX424" s="254"/>
      <c r="AY424" s="254"/>
      <c r="AZ424" s="254"/>
      <c r="BA424" s="254"/>
      <c r="BB424" s="254"/>
      <c r="BC424" s="254"/>
      <c r="BD424" s="254"/>
      <c r="BE424" s="254"/>
      <c r="BF424" s="254"/>
      <c r="BG424" s="254"/>
      <c r="BH424" s="254"/>
      <c r="BI424" s="254"/>
      <c r="BJ424" s="254"/>
      <c r="BK424" s="255"/>
      <c r="BL424" s="255"/>
      <c r="BM424" s="255"/>
    </row>
    <row r="425" spans="45:65" x14ac:dyDescent="0.25">
      <c r="AS425" s="254"/>
      <c r="AT425" s="254"/>
      <c r="AU425" s="254"/>
      <c r="AV425" s="254"/>
      <c r="AW425" s="254"/>
      <c r="AX425" s="254"/>
      <c r="AY425" s="254"/>
      <c r="AZ425" s="254"/>
      <c r="BA425" s="254"/>
      <c r="BB425" s="254"/>
      <c r="BC425" s="254"/>
      <c r="BD425" s="254"/>
      <c r="BE425" s="254"/>
      <c r="BF425" s="254"/>
      <c r="BG425" s="254"/>
      <c r="BH425" s="254"/>
      <c r="BI425" s="254"/>
      <c r="BJ425" s="254"/>
      <c r="BK425" s="255"/>
      <c r="BL425" s="255"/>
      <c r="BM425" s="255"/>
    </row>
    <row r="426" spans="45:65" x14ac:dyDescent="0.25">
      <c r="AS426" s="254"/>
      <c r="AT426" s="254"/>
      <c r="AU426" s="254"/>
      <c r="AV426" s="254"/>
      <c r="AW426" s="254"/>
      <c r="AX426" s="254"/>
      <c r="AY426" s="254"/>
      <c r="AZ426" s="254"/>
      <c r="BA426" s="254"/>
      <c r="BB426" s="254"/>
      <c r="BC426" s="254"/>
      <c r="BD426" s="254"/>
      <c r="BE426" s="254"/>
      <c r="BF426" s="254"/>
      <c r="BG426" s="254"/>
      <c r="BH426" s="254"/>
      <c r="BI426" s="254"/>
      <c r="BJ426" s="254"/>
      <c r="BK426" s="255"/>
      <c r="BL426" s="255"/>
      <c r="BM426" s="255"/>
    </row>
    <row r="427" spans="45:65" x14ac:dyDescent="0.25">
      <c r="AS427" s="254"/>
      <c r="AT427" s="254"/>
      <c r="AU427" s="254"/>
      <c r="AV427" s="254"/>
      <c r="AW427" s="254"/>
      <c r="AX427" s="254"/>
      <c r="AY427" s="254"/>
      <c r="AZ427" s="254"/>
      <c r="BA427" s="254"/>
      <c r="BB427" s="254"/>
      <c r="BC427" s="254"/>
      <c r="BD427" s="254"/>
      <c r="BE427" s="254"/>
      <c r="BF427" s="254"/>
      <c r="BG427" s="254"/>
      <c r="BH427" s="254"/>
      <c r="BI427" s="254"/>
      <c r="BJ427" s="254"/>
      <c r="BK427" s="255"/>
      <c r="BL427" s="255"/>
      <c r="BM427" s="255"/>
    </row>
    <row r="428" spans="45:65" x14ac:dyDescent="0.25">
      <c r="AS428" s="254"/>
      <c r="AT428" s="254"/>
      <c r="AU428" s="254"/>
      <c r="AV428" s="254"/>
      <c r="AW428" s="254"/>
      <c r="AX428" s="254"/>
      <c r="AY428" s="254"/>
      <c r="AZ428" s="254"/>
      <c r="BA428" s="254"/>
      <c r="BB428" s="254"/>
      <c r="BC428" s="254"/>
      <c r="BD428" s="254"/>
      <c r="BE428" s="254"/>
      <c r="BF428" s="254"/>
      <c r="BG428" s="254"/>
      <c r="BH428" s="254"/>
      <c r="BI428" s="254"/>
      <c r="BJ428" s="254"/>
      <c r="BK428" s="255"/>
      <c r="BL428" s="255"/>
      <c r="BM428" s="255"/>
    </row>
    <row r="429" spans="45:65" x14ac:dyDescent="0.25">
      <c r="AS429" s="254"/>
      <c r="AT429" s="254"/>
      <c r="AU429" s="254"/>
      <c r="AV429" s="254"/>
      <c r="AW429" s="254"/>
      <c r="AX429" s="254"/>
      <c r="AY429" s="254"/>
      <c r="AZ429" s="254"/>
      <c r="BA429" s="254"/>
      <c r="BB429" s="254"/>
      <c r="BC429" s="254"/>
      <c r="BD429" s="254"/>
      <c r="BE429" s="254"/>
      <c r="BF429" s="254"/>
      <c r="BG429" s="254"/>
      <c r="BH429" s="254"/>
      <c r="BI429" s="254"/>
      <c r="BJ429" s="254"/>
      <c r="BK429" s="255"/>
      <c r="BL429" s="255"/>
      <c r="BM429" s="255"/>
    </row>
    <row r="430" spans="45:65" x14ac:dyDescent="0.25">
      <c r="AS430" s="254"/>
      <c r="AT430" s="254"/>
      <c r="AU430" s="254"/>
      <c r="AV430" s="254"/>
      <c r="AW430" s="254"/>
      <c r="AX430" s="254"/>
      <c r="AY430" s="254"/>
      <c r="AZ430" s="254"/>
      <c r="BA430" s="254"/>
      <c r="BB430" s="254"/>
      <c r="BC430" s="254"/>
      <c r="BD430" s="254"/>
      <c r="BE430" s="254"/>
      <c r="BF430" s="254"/>
      <c r="BG430" s="254"/>
      <c r="BH430" s="254"/>
      <c r="BI430" s="254"/>
      <c r="BJ430" s="254"/>
      <c r="BK430" s="255"/>
      <c r="BL430" s="255"/>
      <c r="BM430" s="255"/>
    </row>
    <row r="431" spans="45:65" x14ac:dyDescent="0.25">
      <c r="AS431" s="254"/>
      <c r="AT431" s="254"/>
      <c r="AU431" s="254"/>
      <c r="AV431" s="254"/>
      <c r="AW431" s="254"/>
      <c r="AX431" s="254"/>
      <c r="AY431" s="254"/>
      <c r="AZ431" s="254"/>
      <c r="BA431" s="254"/>
      <c r="BB431" s="254"/>
      <c r="BC431" s="254"/>
      <c r="BD431" s="254"/>
      <c r="BE431" s="254"/>
      <c r="BF431" s="254"/>
      <c r="BG431" s="254"/>
      <c r="BH431" s="254"/>
      <c r="BI431" s="254"/>
      <c r="BJ431" s="254"/>
      <c r="BK431" s="255"/>
      <c r="BL431" s="255"/>
      <c r="BM431" s="255"/>
    </row>
    <row r="432" spans="45:65" x14ac:dyDescent="0.25">
      <c r="AS432" s="254"/>
      <c r="AT432" s="254"/>
      <c r="AU432" s="254"/>
      <c r="AV432" s="254"/>
      <c r="AW432" s="254"/>
      <c r="AX432" s="254"/>
      <c r="AY432" s="254"/>
      <c r="AZ432" s="254"/>
      <c r="BA432" s="254"/>
      <c r="BB432" s="254"/>
      <c r="BC432" s="254"/>
      <c r="BD432" s="254"/>
      <c r="BE432" s="254"/>
      <c r="BF432" s="254"/>
      <c r="BG432" s="254"/>
      <c r="BH432" s="254"/>
      <c r="BI432" s="254"/>
      <c r="BJ432" s="254"/>
      <c r="BK432" s="255"/>
      <c r="BL432" s="255"/>
      <c r="BM432" s="255"/>
    </row>
    <row r="433" spans="45:65" x14ac:dyDescent="0.25">
      <c r="AS433" s="254"/>
      <c r="AT433" s="254"/>
      <c r="AU433" s="254"/>
      <c r="AV433" s="254"/>
      <c r="AW433" s="254"/>
      <c r="AX433" s="254"/>
      <c r="AY433" s="254"/>
      <c r="AZ433" s="254"/>
      <c r="BA433" s="254"/>
      <c r="BB433" s="254"/>
      <c r="BC433" s="254"/>
      <c r="BD433" s="254"/>
      <c r="BE433" s="254"/>
      <c r="BF433" s="254"/>
      <c r="BG433" s="254"/>
      <c r="BH433" s="254"/>
      <c r="BI433" s="254"/>
      <c r="BJ433" s="254"/>
      <c r="BK433" s="255"/>
      <c r="BL433" s="255"/>
      <c r="BM433" s="255"/>
    </row>
    <row r="434" spans="45:65" x14ac:dyDescent="0.25">
      <c r="AS434" s="254"/>
      <c r="AT434" s="254"/>
      <c r="AU434" s="254"/>
      <c r="AV434" s="254"/>
      <c r="AW434" s="254"/>
      <c r="AX434" s="254"/>
      <c r="AY434" s="254"/>
      <c r="AZ434" s="254"/>
      <c r="BA434" s="254"/>
      <c r="BB434" s="254"/>
      <c r="BC434" s="254"/>
      <c r="BD434" s="254"/>
      <c r="BE434" s="254"/>
      <c r="BF434" s="254"/>
      <c r="BG434" s="254"/>
      <c r="BH434" s="254"/>
      <c r="BI434" s="254"/>
      <c r="BJ434" s="254"/>
      <c r="BK434" s="255"/>
      <c r="BL434" s="255"/>
      <c r="BM434" s="255"/>
    </row>
    <row r="435" spans="45:65" x14ac:dyDescent="0.25">
      <c r="AS435" s="254"/>
      <c r="AT435" s="254"/>
      <c r="AU435" s="254"/>
      <c r="AV435" s="254"/>
      <c r="AW435" s="254"/>
      <c r="AX435" s="254"/>
      <c r="AY435" s="254"/>
      <c r="AZ435" s="254"/>
      <c r="BA435" s="254"/>
      <c r="BB435" s="254"/>
      <c r="BC435" s="254"/>
      <c r="BD435" s="254"/>
      <c r="BE435" s="254"/>
      <c r="BF435" s="254"/>
      <c r="BG435" s="254"/>
      <c r="BH435" s="254"/>
      <c r="BI435" s="254"/>
      <c r="BJ435" s="254"/>
      <c r="BK435" s="255"/>
      <c r="BL435" s="255"/>
      <c r="BM435" s="255"/>
    </row>
    <row r="436" spans="45:65" x14ac:dyDescent="0.25">
      <c r="AS436" s="254"/>
      <c r="AT436" s="254"/>
      <c r="AU436" s="254"/>
      <c r="AV436" s="254"/>
      <c r="AW436" s="254"/>
      <c r="AX436" s="254"/>
      <c r="AY436" s="254"/>
      <c r="AZ436" s="254"/>
      <c r="BA436" s="254"/>
      <c r="BB436" s="254"/>
      <c r="BC436" s="254"/>
      <c r="BD436" s="254"/>
      <c r="BE436" s="254"/>
      <c r="BF436" s="254"/>
      <c r="BG436" s="254"/>
      <c r="BH436" s="254"/>
      <c r="BI436" s="254"/>
      <c r="BJ436" s="254"/>
      <c r="BK436" s="255"/>
      <c r="BL436" s="255"/>
      <c r="BM436" s="255"/>
    </row>
    <row r="437" spans="45:65" x14ac:dyDescent="0.25">
      <c r="AS437" s="254"/>
      <c r="AT437" s="254"/>
      <c r="AU437" s="254"/>
      <c r="AV437" s="254"/>
      <c r="AW437" s="254"/>
      <c r="AX437" s="254"/>
      <c r="AY437" s="254"/>
      <c r="AZ437" s="254"/>
      <c r="BA437" s="254"/>
      <c r="BB437" s="254"/>
      <c r="BC437" s="254"/>
      <c r="BD437" s="254"/>
      <c r="BE437" s="254"/>
      <c r="BF437" s="254"/>
      <c r="BG437" s="254"/>
      <c r="BH437" s="254"/>
      <c r="BI437" s="254"/>
      <c r="BJ437" s="254"/>
      <c r="BK437" s="255"/>
      <c r="BL437" s="255"/>
      <c r="BM437" s="255"/>
    </row>
    <row r="438" spans="45:65" x14ac:dyDescent="0.25">
      <c r="AS438" s="254"/>
      <c r="AT438" s="254"/>
      <c r="AU438" s="254"/>
      <c r="AV438" s="254"/>
      <c r="AW438" s="254"/>
      <c r="AX438" s="254"/>
      <c r="AY438" s="254"/>
      <c r="AZ438" s="254"/>
      <c r="BA438" s="254"/>
      <c r="BB438" s="254"/>
      <c r="BC438" s="254"/>
      <c r="BD438" s="254"/>
      <c r="BE438" s="254"/>
      <c r="BF438" s="254"/>
      <c r="BG438" s="254"/>
      <c r="BH438" s="254"/>
      <c r="BI438" s="254"/>
      <c r="BJ438" s="254"/>
      <c r="BK438" s="255"/>
      <c r="BL438" s="255"/>
      <c r="BM438" s="255"/>
    </row>
    <row r="439" spans="45:65" x14ac:dyDescent="0.25">
      <c r="AS439" s="254"/>
      <c r="AT439" s="254"/>
      <c r="AU439" s="254"/>
      <c r="AV439" s="254"/>
      <c r="AW439" s="254"/>
      <c r="AX439" s="254"/>
      <c r="AY439" s="254"/>
      <c r="AZ439" s="254"/>
      <c r="BA439" s="254"/>
      <c r="BB439" s="254"/>
      <c r="BC439" s="254"/>
      <c r="BD439" s="254"/>
      <c r="BE439" s="254"/>
      <c r="BF439" s="254"/>
      <c r="BG439" s="254"/>
      <c r="BH439" s="254"/>
      <c r="BI439" s="254"/>
      <c r="BJ439" s="254"/>
      <c r="BK439" s="255"/>
      <c r="BL439" s="255"/>
      <c r="BM439" s="255"/>
    </row>
    <row r="440" spans="45:65" x14ac:dyDescent="0.25">
      <c r="AS440" s="254"/>
      <c r="AT440" s="254"/>
      <c r="AU440" s="254"/>
      <c r="AV440" s="254"/>
      <c r="AW440" s="254"/>
      <c r="AX440" s="254"/>
      <c r="AY440" s="254"/>
      <c r="AZ440" s="254"/>
      <c r="BA440" s="254"/>
      <c r="BB440" s="254"/>
      <c r="BC440" s="254"/>
      <c r="BD440" s="254"/>
      <c r="BE440" s="254"/>
      <c r="BF440" s="254"/>
      <c r="BG440" s="254"/>
      <c r="BH440" s="254"/>
      <c r="BI440" s="254"/>
      <c r="BJ440" s="254"/>
      <c r="BK440" s="255"/>
      <c r="BL440" s="255"/>
      <c r="BM440" s="255"/>
    </row>
    <row r="441" spans="45:65" x14ac:dyDescent="0.25">
      <c r="AS441" s="254"/>
      <c r="AT441" s="254"/>
      <c r="AU441" s="254"/>
      <c r="AV441" s="254"/>
      <c r="AW441" s="254"/>
      <c r="AX441" s="254"/>
      <c r="AY441" s="254"/>
      <c r="AZ441" s="254"/>
      <c r="BA441" s="254"/>
      <c r="BB441" s="254"/>
      <c r="BC441" s="254"/>
      <c r="BD441" s="254"/>
      <c r="BE441" s="254"/>
      <c r="BF441" s="254"/>
      <c r="BG441" s="254"/>
      <c r="BH441" s="254"/>
      <c r="BI441" s="254"/>
      <c r="BJ441" s="254"/>
      <c r="BK441" s="255"/>
      <c r="BL441" s="255"/>
      <c r="BM441" s="255"/>
    </row>
    <row r="442" spans="45:65" x14ac:dyDescent="0.25">
      <c r="AS442" s="254"/>
      <c r="AT442" s="254"/>
      <c r="AU442" s="254"/>
      <c r="AV442" s="254"/>
      <c r="AW442" s="254"/>
      <c r="AX442" s="254"/>
      <c r="AY442" s="254"/>
      <c r="AZ442" s="254"/>
      <c r="BA442" s="254"/>
      <c r="BB442" s="254"/>
      <c r="BC442" s="254"/>
      <c r="BD442" s="254"/>
      <c r="BE442" s="254"/>
      <c r="BF442" s="254"/>
      <c r="BG442" s="254"/>
      <c r="BH442" s="254"/>
      <c r="BI442" s="254"/>
      <c r="BJ442" s="254"/>
      <c r="BK442" s="255"/>
      <c r="BL442" s="255"/>
      <c r="BM442" s="255"/>
    </row>
    <row r="443" spans="45:65" x14ac:dyDescent="0.25">
      <c r="AS443" s="254"/>
      <c r="AT443" s="254"/>
      <c r="AU443" s="254"/>
      <c r="AV443" s="254"/>
      <c r="AW443" s="254"/>
      <c r="AX443" s="254"/>
      <c r="AY443" s="254"/>
      <c r="AZ443" s="254"/>
      <c r="BA443" s="254"/>
      <c r="BB443" s="254"/>
      <c r="BC443" s="254"/>
      <c r="BD443" s="254"/>
      <c r="BE443" s="254"/>
      <c r="BF443" s="254"/>
      <c r="BG443" s="254"/>
      <c r="BH443" s="254"/>
      <c r="BI443" s="254"/>
      <c r="BJ443" s="254"/>
      <c r="BK443" s="255"/>
      <c r="BL443" s="255"/>
      <c r="BM443" s="255"/>
    </row>
    <row r="444" spans="45:65" x14ac:dyDescent="0.25">
      <c r="AS444" s="254"/>
      <c r="AT444" s="254"/>
      <c r="AU444" s="254"/>
      <c r="AV444" s="254"/>
      <c r="AW444" s="254"/>
      <c r="AX444" s="254"/>
      <c r="AY444" s="254"/>
      <c r="AZ444" s="254"/>
      <c r="BA444" s="254"/>
      <c r="BB444" s="254"/>
      <c r="BC444" s="254"/>
      <c r="BD444" s="254"/>
      <c r="BE444" s="254"/>
      <c r="BF444" s="254"/>
      <c r="BG444" s="254"/>
      <c r="BH444" s="254"/>
      <c r="BI444" s="254"/>
      <c r="BJ444" s="254"/>
      <c r="BK444" s="255"/>
      <c r="BL444" s="255"/>
      <c r="BM444" s="255"/>
    </row>
    <row r="445" spans="45:65" x14ac:dyDescent="0.25">
      <c r="AS445" s="254"/>
      <c r="AT445" s="254"/>
      <c r="AU445" s="254"/>
      <c r="AV445" s="254"/>
      <c r="AW445" s="254"/>
      <c r="AX445" s="254"/>
      <c r="AY445" s="254"/>
      <c r="AZ445" s="254"/>
      <c r="BA445" s="254"/>
      <c r="BB445" s="254"/>
      <c r="BC445" s="254"/>
      <c r="BD445" s="254"/>
      <c r="BE445" s="254"/>
      <c r="BF445" s="254"/>
      <c r="BG445" s="254"/>
      <c r="BH445" s="254"/>
      <c r="BI445" s="254"/>
      <c r="BJ445" s="254"/>
      <c r="BK445" s="255"/>
      <c r="BL445" s="255"/>
      <c r="BM445" s="255"/>
    </row>
    <row r="446" spans="45:65" x14ac:dyDescent="0.25">
      <c r="AS446" s="254"/>
      <c r="AT446" s="254"/>
      <c r="AU446" s="254"/>
      <c r="AV446" s="254"/>
      <c r="AW446" s="254"/>
      <c r="AX446" s="254"/>
      <c r="AY446" s="254"/>
      <c r="AZ446" s="254"/>
      <c r="BA446" s="254"/>
      <c r="BB446" s="254"/>
      <c r="BC446" s="254"/>
      <c r="BD446" s="254"/>
      <c r="BE446" s="254"/>
      <c r="BF446" s="254"/>
      <c r="BG446" s="254"/>
      <c r="BH446" s="254"/>
      <c r="BI446" s="254"/>
      <c r="BJ446" s="254"/>
      <c r="BK446" s="255"/>
      <c r="BL446" s="255"/>
      <c r="BM446" s="255"/>
    </row>
    <row r="447" spans="45:65" x14ac:dyDescent="0.25">
      <c r="AS447" s="254"/>
      <c r="AT447" s="254"/>
      <c r="AU447" s="254"/>
      <c r="AV447" s="254"/>
      <c r="AW447" s="254"/>
      <c r="AX447" s="254"/>
      <c r="AY447" s="254"/>
      <c r="AZ447" s="254"/>
      <c r="BA447" s="254"/>
      <c r="BB447" s="254"/>
      <c r="BC447" s="254"/>
      <c r="BD447" s="254"/>
      <c r="BE447" s="254"/>
      <c r="BF447" s="254"/>
      <c r="BG447" s="254"/>
      <c r="BH447" s="254"/>
      <c r="BI447" s="254"/>
      <c r="BJ447" s="254"/>
      <c r="BK447" s="255"/>
      <c r="BL447" s="255"/>
      <c r="BM447" s="255"/>
    </row>
    <row r="448" spans="45:65" x14ac:dyDescent="0.25">
      <c r="AS448" s="254"/>
      <c r="AT448" s="254"/>
      <c r="AU448" s="254"/>
      <c r="AV448" s="254"/>
      <c r="AW448" s="254"/>
      <c r="AX448" s="254"/>
      <c r="AY448" s="254"/>
      <c r="AZ448" s="254"/>
      <c r="BA448" s="254"/>
      <c r="BB448" s="254"/>
      <c r="BC448" s="254"/>
      <c r="BD448" s="254"/>
      <c r="BE448" s="254"/>
      <c r="BF448" s="254"/>
      <c r="BG448" s="254"/>
      <c r="BH448" s="254"/>
      <c r="BI448" s="254"/>
      <c r="BJ448" s="254"/>
      <c r="BK448" s="255"/>
      <c r="BL448" s="255"/>
      <c r="BM448" s="255"/>
    </row>
    <row r="449" spans="45:65" x14ac:dyDescent="0.25">
      <c r="AS449" s="254"/>
      <c r="AT449" s="254"/>
      <c r="AU449" s="254"/>
      <c r="AV449" s="254"/>
      <c r="AW449" s="254"/>
      <c r="AX449" s="254"/>
      <c r="AY449" s="254"/>
      <c r="AZ449" s="254"/>
      <c r="BA449" s="254"/>
      <c r="BB449" s="254"/>
      <c r="BC449" s="254"/>
      <c r="BD449" s="254"/>
      <c r="BE449" s="254"/>
      <c r="BF449" s="254"/>
      <c r="BG449" s="254"/>
      <c r="BH449" s="254"/>
      <c r="BI449" s="254"/>
      <c r="BJ449" s="254"/>
      <c r="BK449" s="255"/>
      <c r="BL449" s="255"/>
      <c r="BM449" s="255"/>
    </row>
    <row r="450" spans="45:65" x14ac:dyDescent="0.25">
      <c r="AS450" s="254"/>
      <c r="AT450" s="254"/>
      <c r="AU450" s="254"/>
      <c r="AV450" s="254"/>
      <c r="AW450" s="254"/>
      <c r="AX450" s="254"/>
      <c r="AY450" s="254"/>
      <c r="AZ450" s="254"/>
      <c r="BA450" s="254"/>
      <c r="BB450" s="254"/>
      <c r="BC450" s="254"/>
      <c r="BD450" s="254"/>
      <c r="BE450" s="254"/>
      <c r="BF450" s="254"/>
      <c r="BG450" s="254"/>
      <c r="BH450" s="254"/>
      <c r="BI450" s="254"/>
      <c r="BJ450" s="254"/>
      <c r="BK450" s="255"/>
      <c r="BL450" s="255"/>
      <c r="BM450" s="255"/>
    </row>
    <row r="451" spans="45:65" x14ac:dyDescent="0.25">
      <c r="AS451" s="254"/>
      <c r="AT451" s="254"/>
      <c r="AU451" s="254"/>
      <c r="AV451" s="254"/>
      <c r="AW451" s="254"/>
      <c r="AX451" s="254"/>
      <c r="AY451" s="254"/>
      <c r="AZ451" s="254"/>
      <c r="BA451" s="254"/>
      <c r="BB451" s="254"/>
      <c r="BC451" s="254"/>
      <c r="BD451" s="254"/>
      <c r="BE451" s="254"/>
      <c r="BF451" s="254"/>
      <c r="BG451" s="254"/>
      <c r="BH451" s="254"/>
      <c r="BI451" s="254"/>
      <c r="BJ451" s="254"/>
      <c r="BK451" s="255"/>
      <c r="BL451" s="255"/>
      <c r="BM451" s="255"/>
    </row>
    <row r="452" spans="45:65" x14ac:dyDescent="0.25">
      <c r="AS452" s="254"/>
      <c r="AT452" s="254"/>
      <c r="AU452" s="254"/>
      <c r="AV452" s="254"/>
      <c r="AW452" s="254"/>
      <c r="AX452" s="254"/>
      <c r="AY452" s="254"/>
      <c r="AZ452" s="254"/>
      <c r="BA452" s="254"/>
      <c r="BB452" s="254"/>
      <c r="BC452" s="254"/>
      <c r="BD452" s="254"/>
      <c r="BE452" s="254"/>
      <c r="BF452" s="254"/>
      <c r="BG452" s="254"/>
      <c r="BH452" s="254"/>
      <c r="BI452" s="254"/>
      <c r="BJ452" s="254"/>
      <c r="BK452" s="255"/>
      <c r="BL452" s="255"/>
      <c r="BM452" s="255"/>
    </row>
    <row r="453" spans="45:65" x14ac:dyDescent="0.25">
      <c r="AS453" s="254"/>
      <c r="AT453" s="254"/>
      <c r="AU453" s="254"/>
      <c r="AV453" s="254"/>
      <c r="AW453" s="254"/>
      <c r="AX453" s="254"/>
      <c r="AY453" s="254"/>
      <c r="AZ453" s="254"/>
      <c r="BA453" s="254"/>
      <c r="BB453" s="254"/>
      <c r="BC453" s="254"/>
      <c r="BD453" s="254"/>
      <c r="BE453" s="254"/>
      <c r="BF453" s="254"/>
      <c r="BG453" s="254"/>
      <c r="BH453" s="254"/>
      <c r="BI453" s="254"/>
      <c r="BJ453" s="254"/>
      <c r="BK453" s="255"/>
      <c r="BL453" s="255"/>
      <c r="BM453" s="255"/>
    </row>
    <row r="454" spans="45:65" x14ac:dyDescent="0.25">
      <c r="AS454" s="254"/>
      <c r="AT454" s="254"/>
      <c r="AU454" s="254"/>
      <c r="AV454" s="254"/>
      <c r="AW454" s="254"/>
      <c r="AX454" s="254"/>
      <c r="AY454" s="254"/>
      <c r="AZ454" s="254"/>
      <c r="BA454" s="254"/>
      <c r="BB454" s="254"/>
      <c r="BC454" s="254"/>
      <c r="BD454" s="254"/>
      <c r="BE454" s="254"/>
      <c r="BF454" s="254"/>
      <c r="BG454" s="254"/>
      <c r="BH454" s="254"/>
      <c r="BI454" s="254"/>
      <c r="BJ454" s="254"/>
      <c r="BK454" s="255"/>
      <c r="BL454" s="255"/>
      <c r="BM454" s="255"/>
    </row>
    <row r="455" spans="45:65" x14ac:dyDescent="0.25">
      <c r="AS455" s="254"/>
      <c r="AT455" s="254"/>
      <c r="AU455" s="254"/>
      <c r="AV455" s="254"/>
      <c r="AW455" s="254"/>
      <c r="AX455" s="254"/>
      <c r="AY455" s="254"/>
      <c r="AZ455" s="254"/>
      <c r="BA455" s="254"/>
      <c r="BB455" s="254"/>
      <c r="BC455" s="254"/>
      <c r="BD455" s="254"/>
      <c r="BE455" s="254"/>
      <c r="BF455" s="254"/>
      <c r="BG455" s="254"/>
      <c r="BH455" s="254"/>
      <c r="BI455" s="254"/>
      <c r="BJ455" s="254"/>
      <c r="BK455" s="255"/>
      <c r="BL455" s="255"/>
      <c r="BM455" s="255"/>
    </row>
    <row r="456" spans="45:65" x14ac:dyDescent="0.25">
      <c r="AS456" s="254"/>
      <c r="AT456" s="254"/>
      <c r="AU456" s="254"/>
      <c r="AV456" s="254"/>
      <c r="AW456" s="254"/>
      <c r="AX456" s="254"/>
      <c r="AY456" s="254"/>
      <c r="AZ456" s="254"/>
      <c r="BA456" s="254"/>
      <c r="BB456" s="254"/>
      <c r="BC456" s="254"/>
      <c r="BD456" s="254"/>
      <c r="BE456" s="254"/>
      <c r="BF456" s="254"/>
      <c r="BG456" s="254"/>
      <c r="BH456" s="254"/>
      <c r="BI456" s="254"/>
      <c r="BJ456" s="254"/>
      <c r="BK456" s="255"/>
      <c r="BL456" s="255"/>
      <c r="BM456" s="255"/>
    </row>
    <row r="457" spans="45:65" x14ac:dyDescent="0.25">
      <c r="AS457" s="254"/>
      <c r="AT457" s="254"/>
      <c r="AU457" s="254"/>
      <c r="AV457" s="254"/>
      <c r="AW457" s="254"/>
      <c r="AX457" s="254"/>
      <c r="AY457" s="254"/>
      <c r="AZ457" s="254"/>
      <c r="BA457" s="254"/>
      <c r="BB457" s="254"/>
      <c r="BC457" s="254"/>
      <c r="BD457" s="254"/>
      <c r="BE457" s="254"/>
      <c r="BF457" s="254"/>
      <c r="BG457" s="254"/>
      <c r="BH457" s="254"/>
      <c r="BI457" s="254"/>
      <c r="BJ457" s="254"/>
      <c r="BK457" s="255"/>
      <c r="BL457" s="255"/>
      <c r="BM457" s="255"/>
    </row>
    <row r="458" spans="45:65" x14ac:dyDescent="0.25">
      <c r="AS458" s="254"/>
      <c r="AT458" s="254"/>
      <c r="AU458" s="254"/>
      <c r="AV458" s="254"/>
      <c r="AW458" s="254"/>
      <c r="AX458" s="254"/>
      <c r="AY458" s="254"/>
      <c r="AZ458" s="254"/>
      <c r="BA458" s="254"/>
      <c r="BB458" s="254"/>
      <c r="BC458" s="254"/>
      <c r="BD458" s="254"/>
      <c r="BE458" s="254"/>
      <c r="BF458" s="254"/>
      <c r="BG458" s="254"/>
      <c r="BH458" s="254"/>
      <c r="BI458" s="254"/>
      <c r="BJ458" s="254"/>
      <c r="BK458" s="255"/>
      <c r="BL458" s="255"/>
      <c r="BM458" s="255"/>
    </row>
    <row r="459" spans="45:65" x14ac:dyDescent="0.25">
      <c r="AS459" s="254"/>
      <c r="AT459" s="254"/>
      <c r="AU459" s="254"/>
      <c r="AV459" s="254"/>
      <c r="AW459" s="254"/>
      <c r="AX459" s="254"/>
      <c r="AY459" s="254"/>
      <c r="AZ459" s="254"/>
      <c r="BA459" s="254"/>
      <c r="BB459" s="254"/>
      <c r="BC459" s="254"/>
      <c r="BD459" s="254"/>
      <c r="BE459" s="254"/>
      <c r="BF459" s="254"/>
      <c r="BG459" s="254"/>
      <c r="BH459" s="254"/>
      <c r="BI459" s="254"/>
      <c r="BJ459" s="254"/>
      <c r="BK459" s="255"/>
      <c r="BL459" s="255"/>
      <c r="BM459" s="255"/>
    </row>
    <row r="460" spans="45:65" x14ac:dyDescent="0.25">
      <c r="AS460" s="254"/>
      <c r="AT460" s="254"/>
      <c r="AU460" s="254"/>
      <c r="AV460" s="254"/>
      <c r="AW460" s="254"/>
      <c r="AX460" s="254"/>
      <c r="AY460" s="254"/>
      <c r="AZ460" s="254"/>
      <c r="BA460" s="254"/>
      <c r="BB460" s="254"/>
      <c r="BC460" s="254"/>
      <c r="BD460" s="254"/>
      <c r="BE460" s="254"/>
      <c r="BF460" s="254"/>
      <c r="BG460" s="254"/>
      <c r="BH460" s="254"/>
      <c r="BI460" s="254"/>
      <c r="BJ460" s="254"/>
      <c r="BK460" s="255"/>
      <c r="BL460" s="255"/>
      <c r="BM460" s="255"/>
    </row>
    <row r="461" spans="45:65" x14ac:dyDescent="0.25">
      <c r="AS461" s="254"/>
      <c r="AT461" s="254"/>
      <c r="AU461" s="254"/>
      <c r="AV461" s="254"/>
      <c r="AW461" s="254"/>
      <c r="AX461" s="254"/>
      <c r="AY461" s="254"/>
      <c r="AZ461" s="254"/>
      <c r="BA461" s="254"/>
      <c r="BB461" s="254"/>
      <c r="BC461" s="254"/>
      <c r="BD461" s="254"/>
      <c r="BE461" s="254"/>
      <c r="BF461" s="254"/>
      <c r="BG461" s="254"/>
      <c r="BH461" s="254"/>
      <c r="BI461" s="254"/>
      <c r="BJ461" s="254"/>
      <c r="BK461" s="255"/>
      <c r="BL461" s="255"/>
      <c r="BM461" s="255"/>
    </row>
    <row r="462" spans="45:65" x14ac:dyDescent="0.25">
      <c r="AS462" s="254"/>
      <c r="AT462" s="254"/>
      <c r="AU462" s="254"/>
      <c r="AV462" s="254"/>
      <c r="AW462" s="254"/>
      <c r="AX462" s="254"/>
      <c r="AY462" s="254"/>
      <c r="AZ462" s="254"/>
      <c r="BA462" s="254"/>
      <c r="BB462" s="254"/>
      <c r="BC462" s="254"/>
      <c r="BD462" s="254"/>
      <c r="BE462" s="254"/>
      <c r="BF462" s="254"/>
      <c r="BG462" s="254"/>
      <c r="BH462" s="254"/>
      <c r="BI462" s="254"/>
      <c r="BJ462" s="254"/>
      <c r="BK462" s="255"/>
      <c r="BL462" s="255"/>
      <c r="BM462" s="255"/>
    </row>
    <row r="463" spans="45:65" x14ac:dyDescent="0.25">
      <c r="AS463" s="254"/>
      <c r="AT463" s="254"/>
      <c r="AU463" s="254"/>
      <c r="AV463" s="254"/>
      <c r="AW463" s="254"/>
      <c r="AX463" s="254"/>
      <c r="AY463" s="254"/>
      <c r="AZ463" s="254"/>
      <c r="BA463" s="254"/>
      <c r="BB463" s="254"/>
      <c r="BC463" s="254"/>
      <c r="BD463" s="254"/>
      <c r="BE463" s="254"/>
      <c r="BF463" s="254"/>
      <c r="BG463" s="254"/>
      <c r="BH463" s="254"/>
      <c r="BI463" s="254"/>
      <c r="BJ463" s="254"/>
      <c r="BK463" s="255"/>
      <c r="BL463" s="255"/>
      <c r="BM463" s="255"/>
    </row>
    <row r="464" spans="45:65" x14ac:dyDescent="0.25">
      <c r="AS464" s="254"/>
      <c r="AT464" s="254"/>
      <c r="AU464" s="254"/>
      <c r="AV464" s="254"/>
      <c r="AW464" s="254"/>
      <c r="AX464" s="254"/>
      <c r="AY464" s="254"/>
      <c r="AZ464" s="254"/>
      <c r="BA464" s="254"/>
      <c r="BB464" s="254"/>
      <c r="BC464" s="254"/>
      <c r="BD464" s="254"/>
      <c r="BE464" s="254"/>
      <c r="BF464" s="254"/>
      <c r="BG464" s="254"/>
      <c r="BH464" s="254"/>
      <c r="BI464" s="254"/>
      <c r="BJ464" s="254"/>
      <c r="BK464" s="255"/>
      <c r="BL464" s="255"/>
      <c r="BM464" s="255"/>
    </row>
    <row r="465" spans="45:65" x14ac:dyDescent="0.25">
      <c r="AS465" s="254"/>
      <c r="AT465" s="254"/>
      <c r="AU465" s="254"/>
      <c r="AV465" s="254"/>
      <c r="AW465" s="254"/>
      <c r="AX465" s="254"/>
      <c r="AY465" s="254"/>
      <c r="AZ465" s="254"/>
      <c r="BA465" s="254"/>
      <c r="BB465" s="254"/>
      <c r="BC465" s="254"/>
      <c r="BD465" s="254"/>
      <c r="BE465" s="254"/>
      <c r="BF465" s="254"/>
      <c r="BG465" s="254"/>
      <c r="BH465" s="254"/>
      <c r="BI465" s="254"/>
      <c r="BJ465" s="254"/>
      <c r="BK465" s="255"/>
      <c r="BL465" s="255"/>
      <c r="BM465" s="255"/>
    </row>
    <row r="466" spans="45:65" x14ac:dyDescent="0.25">
      <c r="AS466" s="254"/>
      <c r="AT466" s="254"/>
      <c r="AU466" s="254"/>
      <c r="AV466" s="254"/>
      <c r="AW466" s="254"/>
      <c r="AX466" s="254"/>
      <c r="AY466" s="254"/>
      <c r="AZ466" s="254"/>
      <c r="BA466" s="254"/>
      <c r="BB466" s="254"/>
      <c r="BC466" s="254"/>
      <c r="BD466" s="254"/>
      <c r="BE466" s="254"/>
      <c r="BF466" s="254"/>
      <c r="BG466" s="254"/>
      <c r="BH466" s="254"/>
      <c r="BI466" s="254"/>
      <c r="BJ466" s="254"/>
      <c r="BK466" s="255"/>
      <c r="BL466" s="255"/>
      <c r="BM466" s="255"/>
    </row>
    <row r="467" spans="45:65" x14ac:dyDescent="0.25">
      <c r="AS467" s="254"/>
      <c r="AT467" s="254"/>
      <c r="AU467" s="254"/>
      <c r="AV467" s="254"/>
      <c r="AW467" s="254"/>
      <c r="AX467" s="254"/>
      <c r="AY467" s="254"/>
      <c r="AZ467" s="254"/>
      <c r="BA467" s="254"/>
      <c r="BB467" s="254"/>
      <c r="BC467" s="254"/>
      <c r="BD467" s="254"/>
      <c r="BE467" s="254"/>
      <c r="BF467" s="254"/>
      <c r="BG467" s="254"/>
      <c r="BH467" s="254"/>
      <c r="BI467" s="254"/>
      <c r="BJ467" s="254"/>
      <c r="BK467" s="255"/>
      <c r="BL467" s="255"/>
      <c r="BM467" s="255"/>
    </row>
    <row r="468" spans="45:65" x14ac:dyDescent="0.25">
      <c r="AS468" s="254"/>
      <c r="AT468" s="254"/>
      <c r="AU468" s="254"/>
      <c r="AV468" s="254"/>
      <c r="AW468" s="254"/>
      <c r="AX468" s="254"/>
      <c r="AY468" s="254"/>
      <c r="AZ468" s="254"/>
      <c r="BA468" s="254"/>
      <c r="BB468" s="254"/>
      <c r="BC468" s="254"/>
      <c r="BD468" s="254"/>
      <c r="BE468" s="254"/>
      <c r="BF468" s="254"/>
      <c r="BG468" s="254"/>
      <c r="BH468" s="254"/>
      <c r="BI468" s="254"/>
      <c r="BJ468" s="254"/>
      <c r="BK468" s="255"/>
      <c r="BL468" s="255"/>
      <c r="BM468" s="255"/>
    </row>
    <row r="469" spans="45:65" x14ac:dyDescent="0.25">
      <c r="AS469" s="254"/>
      <c r="AT469" s="254"/>
      <c r="AU469" s="254"/>
      <c r="AV469" s="254"/>
      <c r="AW469" s="254"/>
      <c r="AX469" s="254"/>
      <c r="AY469" s="254"/>
      <c r="AZ469" s="254"/>
      <c r="BA469" s="254"/>
      <c r="BB469" s="254"/>
      <c r="BC469" s="254"/>
      <c r="BD469" s="254"/>
      <c r="BE469" s="254"/>
      <c r="BF469" s="254"/>
      <c r="BG469" s="254"/>
      <c r="BH469" s="254"/>
      <c r="BI469" s="254"/>
      <c r="BJ469" s="254"/>
      <c r="BK469" s="255"/>
      <c r="BL469" s="255"/>
      <c r="BM469" s="255"/>
    </row>
    <row r="470" spans="45:65" x14ac:dyDescent="0.25">
      <c r="AS470" s="254"/>
      <c r="AT470" s="254"/>
      <c r="AU470" s="254"/>
      <c r="AV470" s="254"/>
      <c r="AW470" s="254"/>
      <c r="AX470" s="254"/>
      <c r="AY470" s="254"/>
      <c r="AZ470" s="254"/>
      <c r="BA470" s="254"/>
      <c r="BB470" s="254"/>
      <c r="BC470" s="254"/>
      <c r="BD470" s="254"/>
      <c r="BE470" s="254"/>
      <c r="BF470" s="254"/>
      <c r="BG470" s="254"/>
      <c r="BH470" s="254"/>
      <c r="BI470" s="254"/>
      <c r="BJ470" s="254"/>
      <c r="BK470" s="255"/>
      <c r="BL470" s="255"/>
      <c r="BM470" s="255"/>
    </row>
    <row r="471" spans="45:65" x14ac:dyDescent="0.25">
      <c r="AS471" s="254"/>
      <c r="AT471" s="254"/>
      <c r="AU471" s="254"/>
      <c r="AV471" s="254"/>
      <c r="AW471" s="254"/>
      <c r="AX471" s="254"/>
      <c r="AY471" s="254"/>
      <c r="AZ471" s="254"/>
      <c r="BA471" s="254"/>
      <c r="BB471" s="254"/>
      <c r="BC471" s="254"/>
      <c r="BD471" s="254"/>
      <c r="BE471" s="254"/>
      <c r="BF471" s="254"/>
      <c r="BG471" s="254"/>
      <c r="BH471" s="254"/>
      <c r="BI471" s="254"/>
      <c r="BJ471" s="254"/>
      <c r="BK471" s="255"/>
      <c r="BL471" s="255"/>
      <c r="BM471" s="255"/>
    </row>
    <row r="472" spans="45:65" x14ac:dyDescent="0.25">
      <c r="AS472" s="254"/>
      <c r="AT472" s="254"/>
      <c r="AU472" s="254"/>
      <c r="AV472" s="254"/>
      <c r="AW472" s="254"/>
      <c r="AX472" s="254"/>
      <c r="AY472" s="254"/>
      <c r="AZ472" s="254"/>
      <c r="BA472" s="254"/>
      <c r="BB472" s="254"/>
      <c r="BC472" s="254"/>
      <c r="BD472" s="254"/>
      <c r="BE472" s="254"/>
      <c r="BF472" s="254"/>
      <c r="BG472" s="254"/>
      <c r="BH472" s="254"/>
      <c r="BI472" s="254"/>
      <c r="BJ472" s="254"/>
      <c r="BK472" s="255"/>
      <c r="BL472" s="255"/>
      <c r="BM472" s="255"/>
    </row>
    <row r="473" spans="45:65" x14ac:dyDescent="0.25">
      <c r="AS473" s="254"/>
      <c r="AT473" s="254"/>
      <c r="AU473" s="254"/>
      <c r="AV473" s="254"/>
      <c r="AW473" s="254"/>
      <c r="AX473" s="254"/>
      <c r="AY473" s="254"/>
      <c r="AZ473" s="254"/>
      <c r="BA473" s="254"/>
      <c r="BB473" s="254"/>
      <c r="BC473" s="254"/>
      <c r="BD473" s="254"/>
      <c r="BE473" s="254"/>
      <c r="BF473" s="254"/>
      <c r="BG473" s="254"/>
      <c r="BH473" s="254"/>
      <c r="BI473" s="254"/>
      <c r="BJ473" s="254"/>
      <c r="BK473" s="255"/>
      <c r="BL473" s="255"/>
      <c r="BM473" s="255"/>
    </row>
    <row r="474" spans="45:65" x14ac:dyDescent="0.25">
      <c r="AS474" s="254"/>
      <c r="AT474" s="254"/>
      <c r="AU474" s="254"/>
      <c r="AV474" s="254"/>
      <c r="AW474" s="254"/>
      <c r="AX474" s="254"/>
      <c r="AY474" s="254"/>
      <c r="AZ474" s="254"/>
      <c r="BA474" s="254"/>
      <c r="BB474" s="254"/>
      <c r="BC474" s="254"/>
      <c r="BD474" s="254"/>
      <c r="BE474" s="254"/>
      <c r="BF474" s="254"/>
      <c r="BG474" s="254"/>
      <c r="BH474" s="254"/>
      <c r="BI474" s="254"/>
      <c r="BJ474" s="254"/>
      <c r="BK474" s="255"/>
      <c r="BL474" s="255"/>
      <c r="BM474" s="255"/>
    </row>
    <row r="475" spans="45:65" x14ac:dyDescent="0.25">
      <c r="AS475" s="254"/>
      <c r="AT475" s="254"/>
      <c r="AU475" s="254"/>
      <c r="AV475" s="254"/>
      <c r="AW475" s="254"/>
      <c r="AX475" s="254"/>
      <c r="AY475" s="254"/>
      <c r="AZ475" s="254"/>
      <c r="BA475" s="254"/>
      <c r="BB475" s="254"/>
      <c r="BC475" s="254"/>
      <c r="BD475" s="254"/>
      <c r="BE475" s="254"/>
      <c r="BF475" s="254"/>
      <c r="BG475" s="254"/>
      <c r="BH475" s="254"/>
      <c r="BI475" s="254"/>
      <c r="BJ475" s="254"/>
      <c r="BK475" s="255"/>
      <c r="BL475" s="255"/>
      <c r="BM475" s="255"/>
    </row>
    <row r="476" spans="45:65" x14ac:dyDescent="0.25">
      <c r="AS476" s="254"/>
      <c r="AT476" s="254"/>
      <c r="AU476" s="254"/>
      <c r="AV476" s="254"/>
      <c r="AW476" s="254"/>
      <c r="AX476" s="254"/>
      <c r="AY476" s="254"/>
      <c r="AZ476" s="254"/>
      <c r="BA476" s="254"/>
      <c r="BB476" s="254"/>
      <c r="BC476" s="254"/>
      <c r="BD476" s="254"/>
      <c r="BE476" s="254"/>
      <c r="BF476" s="254"/>
      <c r="BG476" s="254"/>
      <c r="BH476" s="254"/>
      <c r="BI476" s="254"/>
      <c r="BJ476" s="254"/>
      <c r="BK476" s="255"/>
      <c r="BL476" s="255"/>
      <c r="BM476" s="255"/>
    </row>
    <row r="477" spans="45:65" x14ac:dyDescent="0.25">
      <c r="AS477" s="254"/>
      <c r="AT477" s="254"/>
      <c r="AU477" s="254"/>
      <c r="AV477" s="254"/>
      <c r="AW477" s="254"/>
      <c r="AX477" s="254"/>
      <c r="AY477" s="254"/>
      <c r="AZ477" s="254"/>
      <c r="BA477" s="254"/>
      <c r="BB477" s="254"/>
      <c r="BC477" s="254"/>
      <c r="BD477" s="254"/>
      <c r="BE477" s="254"/>
      <c r="BF477" s="254"/>
      <c r="BG477" s="254"/>
      <c r="BH477" s="254"/>
      <c r="BI477" s="254"/>
      <c r="BJ477" s="254"/>
      <c r="BK477" s="255"/>
      <c r="BL477" s="255"/>
      <c r="BM477" s="255"/>
    </row>
    <row r="478" spans="45:65" x14ac:dyDescent="0.25">
      <c r="AS478" s="254"/>
      <c r="AT478" s="254"/>
      <c r="AU478" s="254"/>
      <c r="AV478" s="254"/>
      <c r="AW478" s="254"/>
      <c r="AX478" s="254"/>
      <c r="AY478" s="254"/>
      <c r="AZ478" s="254"/>
      <c r="BA478" s="254"/>
      <c r="BB478" s="254"/>
      <c r="BC478" s="254"/>
      <c r="BD478" s="254"/>
      <c r="BE478" s="254"/>
      <c r="BF478" s="254"/>
      <c r="BG478" s="254"/>
      <c r="BH478" s="254"/>
      <c r="BI478" s="254"/>
      <c r="BJ478" s="254"/>
      <c r="BK478" s="255"/>
      <c r="BL478" s="255"/>
      <c r="BM478" s="255"/>
    </row>
    <row r="479" spans="45:65" x14ac:dyDescent="0.25">
      <c r="AS479" s="254"/>
      <c r="AT479" s="254"/>
      <c r="AU479" s="254"/>
      <c r="AV479" s="254"/>
      <c r="AW479" s="254"/>
      <c r="AX479" s="254"/>
      <c r="AY479" s="254"/>
      <c r="AZ479" s="254"/>
      <c r="BA479" s="254"/>
      <c r="BB479" s="254"/>
      <c r="BC479" s="254"/>
      <c r="BD479" s="254"/>
      <c r="BE479" s="254"/>
      <c r="BF479" s="254"/>
      <c r="BG479" s="254"/>
      <c r="BH479" s="254"/>
      <c r="BI479" s="254"/>
      <c r="BJ479" s="254"/>
      <c r="BK479" s="255"/>
      <c r="BL479" s="255"/>
      <c r="BM479" s="255"/>
    </row>
    <row r="480" spans="45:65" x14ac:dyDescent="0.25">
      <c r="AS480" s="254"/>
      <c r="AT480" s="254"/>
      <c r="AU480" s="254"/>
      <c r="AV480" s="254"/>
      <c r="AW480" s="254"/>
      <c r="AX480" s="254"/>
      <c r="AY480" s="254"/>
      <c r="AZ480" s="254"/>
      <c r="BA480" s="254"/>
      <c r="BB480" s="254"/>
      <c r="BC480" s="254"/>
      <c r="BD480" s="254"/>
      <c r="BE480" s="254"/>
      <c r="BF480" s="254"/>
      <c r="BG480" s="254"/>
      <c r="BH480" s="254"/>
      <c r="BI480" s="254"/>
      <c r="BJ480" s="254"/>
      <c r="BK480" s="255"/>
      <c r="BL480" s="255"/>
      <c r="BM480" s="255"/>
    </row>
    <row r="481" spans="45:65" x14ac:dyDescent="0.25">
      <c r="AS481" s="254"/>
      <c r="AT481" s="254"/>
      <c r="AU481" s="254"/>
      <c r="AV481" s="254"/>
      <c r="AW481" s="254"/>
      <c r="AX481" s="254"/>
      <c r="AY481" s="254"/>
      <c r="AZ481" s="254"/>
      <c r="BA481" s="254"/>
      <c r="BB481" s="254"/>
      <c r="BC481" s="254"/>
      <c r="BD481" s="254"/>
      <c r="BE481" s="254"/>
      <c r="BF481" s="254"/>
      <c r="BG481" s="254"/>
      <c r="BH481" s="254"/>
      <c r="BI481" s="254"/>
      <c r="BJ481" s="254"/>
      <c r="BK481" s="255"/>
      <c r="BL481" s="255"/>
      <c r="BM481" s="255"/>
    </row>
    <row r="482" spans="45:65" x14ac:dyDescent="0.25">
      <c r="AS482" s="254"/>
      <c r="AT482" s="254"/>
      <c r="AU482" s="254"/>
      <c r="AV482" s="254"/>
      <c r="AW482" s="254"/>
      <c r="AX482" s="254"/>
      <c r="AY482" s="254"/>
      <c r="AZ482" s="254"/>
      <c r="BA482" s="254"/>
      <c r="BB482" s="254"/>
      <c r="BC482" s="254"/>
      <c r="BD482" s="254"/>
      <c r="BE482" s="254"/>
      <c r="BF482" s="254"/>
      <c r="BG482" s="254"/>
      <c r="BH482" s="254"/>
      <c r="BI482" s="254"/>
      <c r="BJ482" s="254"/>
      <c r="BK482" s="255"/>
      <c r="BL482" s="255"/>
      <c r="BM482" s="255"/>
    </row>
    <row r="483" spans="45:65" x14ac:dyDescent="0.25">
      <c r="AS483" s="254"/>
      <c r="AT483" s="254"/>
      <c r="AU483" s="254"/>
      <c r="AV483" s="254"/>
      <c r="AW483" s="254"/>
      <c r="AX483" s="254"/>
      <c r="AY483" s="254"/>
      <c r="AZ483" s="254"/>
      <c r="BA483" s="254"/>
      <c r="BB483" s="254"/>
      <c r="BC483" s="254"/>
      <c r="BD483" s="254"/>
      <c r="BE483" s="254"/>
      <c r="BF483" s="254"/>
      <c r="BG483" s="254"/>
      <c r="BH483" s="254"/>
      <c r="BI483" s="254"/>
      <c r="BJ483" s="254"/>
      <c r="BK483" s="255"/>
      <c r="BL483" s="255"/>
      <c r="BM483" s="255"/>
    </row>
    <row r="484" spans="45:65" x14ac:dyDescent="0.25">
      <c r="AS484" s="254"/>
      <c r="AT484" s="254"/>
      <c r="AU484" s="254"/>
      <c r="AV484" s="254"/>
      <c r="AW484" s="254"/>
      <c r="AX484" s="254"/>
      <c r="AY484" s="254"/>
      <c r="AZ484" s="254"/>
      <c r="BA484" s="254"/>
      <c r="BB484" s="254"/>
      <c r="BC484" s="254"/>
      <c r="BD484" s="254"/>
      <c r="BE484" s="254"/>
      <c r="BF484" s="254"/>
      <c r="BG484" s="254"/>
      <c r="BH484" s="254"/>
      <c r="BI484" s="254"/>
      <c r="BJ484" s="254"/>
      <c r="BK484" s="255"/>
      <c r="BL484" s="255"/>
      <c r="BM484" s="255"/>
    </row>
    <row r="485" spans="45:65" x14ac:dyDescent="0.25">
      <c r="AS485" s="254"/>
      <c r="AT485" s="254"/>
      <c r="AU485" s="254"/>
      <c r="AV485" s="254"/>
      <c r="AW485" s="254"/>
      <c r="AX485" s="254"/>
      <c r="AY485" s="254"/>
      <c r="AZ485" s="254"/>
      <c r="BA485" s="254"/>
      <c r="BB485" s="254"/>
      <c r="BC485" s="254"/>
      <c r="BD485" s="254"/>
      <c r="BE485" s="254"/>
      <c r="BF485" s="254"/>
      <c r="BG485" s="254"/>
      <c r="BH485" s="254"/>
      <c r="BI485" s="254"/>
      <c r="BJ485" s="254"/>
      <c r="BK485" s="255"/>
      <c r="BL485" s="255"/>
      <c r="BM485" s="255"/>
    </row>
    <row r="486" spans="45:65" x14ac:dyDescent="0.25">
      <c r="AS486" s="254"/>
      <c r="AT486" s="254"/>
      <c r="AU486" s="254"/>
      <c r="AV486" s="254"/>
      <c r="AW486" s="254"/>
      <c r="AX486" s="254"/>
      <c r="AY486" s="254"/>
      <c r="AZ486" s="254"/>
      <c r="BA486" s="254"/>
      <c r="BB486" s="254"/>
      <c r="BC486" s="254"/>
      <c r="BD486" s="254"/>
      <c r="BE486" s="254"/>
      <c r="BF486" s="254"/>
      <c r="BG486" s="254"/>
      <c r="BH486" s="254"/>
      <c r="BI486" s="254"/>
      <c r="BJ486" s="254"/>
      <c r="BK486" s="255"/>
      <c r="BL486" s="255"/>
      <c r="BM486" s="255"/>
    </row>
    <row r="487" spans="45:65" x14ac:dyDescent="0.25">
      <c r="AS487" s="254"/>
      <c r="AT487" s="254"/>
      <c r="AU487" s="254"/>
      <c r="AV487" s="254"/>
      <c r="AW487" s="254"/>
      <c r="AX487" s="254"/>
      <c r="AY487" s="254"/>
      <c r="AZ487" s="254"/>
      <c r="BA487" s="254"/>
      <c r="BB487" s="254"/>
      <c r="BC487" s="254"/>
      <c r="BD487" s="254"/>
      <c r="BE487" s="254"/>
      <c r="BF487" s="254"/>
      <c r="BG487" s="254"/>
      <c r="BH487" s="254"/>
      <c r="BI487" s="254"/>
      <c r="BJ487" s="254"/>
      <c r="BK487" s="255"/>
      <c r="BL487" s="255"/>
      <c r="BM487" s="255"/>
    </row>
    <row r="488" spans="45:65" x14ac:dyDescent="0.25">
      <c r="AS488" s="254"/>
      <c r="AT488" s="254"/>
      <c r="AU488" s="254"/>
      <c r="AV488" s="254"/>
      <c r="AW488" s="254"/>
      <c r="AX488" s="254"/>
      <c r="AY488" s="254"/>
      <c r="AZ488" s="254"/>
      <c r="BA488" s="254"/>
      <c r="BB488" s="254"/>
      <c r="BC488" s="254"/>
      <c r="BD488" s="254"/>
      <c r="BE488" s="254"/>
      <c r="BF488" s="254"/>
      <c r="BG488" s="254"/>
      <c r="BH488" s="254"/>
      <c r="BI488" s="254"/>
      <c r="BJ488" s="254"/>
      <c r="BK488" s="255"/>
      <c r="BL488" s="255"/>
      <c r="BM488" s="255"/>
    </row>
    <row r="489" spans="45:65" x14ac:dyDescent="0.25">
      <c r="AS489" s="254"/>
      <c r="AT489" s="254"/>
      <c r="AU489" s="254"/>
      <c r="AV489" s="254"/>
      <c r="AW489" s="254"/>
      <c r="AX489" s="254"/>
      <c r="AY489" s="254"/>
      <c r="AZ489" s="254"/>
      <c r="BA489" s="254"/>
      <c r="BB489" s="254"/>
      <c r="BC489" s="254"/>
      <c r="BD489" s="254"/>
      <c r="BE489" s="254"/>
      <c r="BF489" s="254"/>
      <c r="BG489" s="254"/>
      <c r="BH489" s="254"/>
      <c r="BI489" s="254"/>
      <c r="BJ489" s="254"/>
      <c r="BK489" s="255"/>
      <c r="BL489" s="255"/>
      <c r="BM489" s="255"/>
    </row>
    <row r="490" spans="45:65" x14ac:dyDescent="0.25">
      <c r="AS490" s="254"/>
      <c r="AT490" s="254"/>
      <c r="AU490" s="254"/>
      <c r="AV490" s="254"/>
      <c r="AW490" s="254"/>
      <c r="AX490" s="254"/>
      <c r="AY490" s="254"/>
      <c r="AZ490" s="254"/>
      <c r="BA490" s="254"/>
      <c r="BB490" s="254"/>
      <c r="BC490" s="254"/>
      <c r="BD490" s="254"/>
      <c r="BE490" s="254"/>
      <c r="BF490" s="254"/>
      <c r="BG490" s="254"/>
      <c r="BH490" s="254"/>
      <c r="BI490" s="254"/>
      <c r="BJ490" s="254"/>
      <c r="BK490" s="255"/>
      <c r="BL490" s="255"/>
      <c r="BM490" s="255"/>
    </row>
    <row r="491" spans="45:65" x14ac:dyDescent="0.25">
      <c r="AS491" s="254"/>
      <c r="AT491" s="254"/>
      <c r="AU491" s="254"/>
      <c r="AV491" s="254"/>
      <c r="AW491" s="254"/>
      <c r="AX491" s="254"/>
      <c r="AY491" s="254"/>
      <c r="AZ491" s="254"/>
      <c r="BA491" s="254"/>
      <c r="BB491" s="254"/>
      <c r="BC491" s="254"/>
      <c r="BD491" s="254"/>
      <c r="BE491" s="254"/>
      <c r="BF491" s="254"/>
      <c r="BG491" s="254"/>
      <c r="BH491" s="254"/>
      <c r="BI491" s="254"/>
      <c r="BJ491" s="254"/>
      <c r="BK491" s="255"/>
      <c r="BL491" s="255"/>
      <c r="BM491" s="255"/>
    </row>
    <row r="492" spans="45:65" x14ac:dyDescent="0.25">
      <c r="AS492" s="254"/>
      <c r="AT492" s="254"/>
      <c r="AU492" s="254"/>
      <c r="AV492" s="254"/>
      <c r="AW492" s="254"/>
      <c r="AX492" s="254"/>
      <c r="AY492" s="254"/>
      <c r="AZ492" s="254"/>
      <c r="BA492" s="254"/>
      <c r="BB492" s="254"/>
      <c r="BC492" s="254"/>
      <c r="BD492" s="254"/>
      <c r="BE492" s="254"/>
      <c r="BF492" s="254"/>
      <c r="BG492" s="254"/>
      <c r="BH492" s="254"/>
      <c r="BI492" s="254"/>
      <c r="BJ492" s="254"/>
      <c r="BK492" s="255"/>
      <c r="BL492" s="255"/>
      <c r="BM492" s="255"/>
    </row>
    <row r="493" spans="45:65" x14ac:dyDescent="0.25">
      <c r="AS493" s="254"/>
      <c r="AT493" s="254"/>
      <c r="AU493" s="254"/>
      <c r="AV493" s="254"/>
      <c r="AW493" s="254"/>
      <c r="AX493" s="254"/>
      <c r="AY493" s="254"/>
      <c r="AZ493" s="254"/>
      <c r="BA493" s="254"/>
      <c r="BB493" s="254"/>
      <c r="BC493" s="254"/>
      <c r="BD493" s="254"/>
      <c r="BE493" s="254"/>
      <c r="BF493" s="254"/>
      <c r="BG493" s="254"/>
      <c r="BH493" s="254"/>
      <c r="BI493" s="254"/>
      <c r="BJ493" s="254"/>
      <c r="BK493" s="255"/>
      <c r="BL493" s="255"/>
      <c r="BM493" s="255"/>
    </row>
    <row r="494" spans="45:65" x14ac:dyDescent="0.25">
      <c r="AS494" s="254"/>
      <c r="AT494" s="254"/>
      <c r="AU494" s="254"/>
      <c r="AV494" s="254"/>
      <c r="AW494" s="254"/>
      <c r="AX494" s="254"/>
      <c r="AY494" s="254"/>
      <c r="AZ494" s="254"/>
      <c r="BA494" s="254"/>
      <c r="BB494" s="254"/>
      <c r="BC494" s="254"/>
      <c r="BD494" s="254"/>
      <c r="BE494" s="254"/>
      <c r="BF494" s="254"/>
      <c r="BG494" s="254"/>
      <c r="BH494" s="254"/>
      <c r="BI494" s="254"/>
      <c r="BJ494" s="254"/>
      <c r="BK494" s="255"/>
      <c r="BL494" s="255"/>
      <c r="BM494" s="255"/>
    </row>
    <row r="495" spans="45:65" x14ac:dyDescent="0.25">
      <c r="AS495" s="254"/>
      <c r="AT495" s="254"/>
      <c r="AU495" s="254"/>
      <c r="AV495" s="254"/>
      <c r="AW495" s="254"/>
      <c r="AX495" s="254"/>
      <c r="AY495" s="254"/>
      <c r="AZ495" s="254"/>
      <c r="BA495" s="254"/>
      <c r="BB495" s="254"/>
      <c r="BC495" s="254"/>
      <c r="BD495" s="254"/>
      <c r="BE495" s="254"/>
      <c r="BF495" s="254"/>
      <c r="BG495" s="254"/>
      <c r="BH495" s="254"/>
      <c r="BI495" s="254"/>
      <c r="BJ495" s="254"/>
      <c r="BK495" s="255"/>
      <c r="BL495" s="255"/>
      <c r="BM495" s="255"/>
    </row>
    <row r="496" spans="45:65" x14ac:dyDescent="0.25">
      <c r="AS496" s="254"/>
      <c r="AT496" s="254"/>
      <c r="AU496" s="254"/>
      <c r="AV496" s="254"/>
      <c r="AW496" s="254"/>
      <c r="AX496" s="254"/>
      <c r="AY496" s="254"/>
      <c r="AZ496" s="254"/>
      <c r="BA496" s="254"/>
      <c r="BB496" s="254"/>
      <c r="BC496" s="254"/>
      <c r="BD496" s="254"/>
      <c r="BE496" s="254"/>
      <c r="BF496" s="254"/>
      <c r="BG496" s="254"/>
      <c r="BH496" s="254"/>
      <c r="BI496" s="254"/>
      <c r="BJ496" s="254"/>
      <c r="BK496" s="255"/>
      <c r="BL496" s="255"/>
      <c r="BM496" s="255"/>
    </row>
    <row r="497" spans="45:65" x14ac:dyDescent="0.25">
      <c r="AS497" s="254"/>
      <c r="AT497" s="254"/>
      <c r="AU497" s="254"/>
      <c r="AV497" s="254"/>
      <c r="AW497" s="254"/>
      <c r="AX497" s="254"/>
      <c r="AY497" s="254"/>
      <c r="AZ497" s="254"/>
      <c r="BA497" s="254"/>
      <c r="BB497" s="254"/>
      <c r="BC497" s="254"/>
      <c r="BD497" s="254"/>
      <c r="BE497" s="254"/>
      <c r="BF497" s="254"/>
      <c r="BG497" s="254"/>
      <c r="BH497" s="254"/>
      <c r="BI497" s="254"/>
      <c r="BJ497" s="254"/>
      <c r="BK497" s="255"/>
      <c r="BL497" s="255"/>
      <c r="BM497" s="255"/>
    </row>
    <row r="498" spans="45:65" x14ac:dyDescent="0.25">
      <c r="AS498" s="254"/>
      <c r="AT498" s="254"/>
      <c r="AU498" s="254"/>
      <c r="AV498" s="254"/>
      <c r="AW498" s="254"/>
      <c r="AX498" s="254"/>
      <c r="AY498" s="254"/>
      <c r="AZ498" s="254"/>
      <c r="BA498" s="254"/>
      <c r="BB498" s="254"/>
      <c r="BC498" s="254"/>
      <c r="BD498" s="254"/>
      <c r="BE498" s="254"/>
      <c r="BF498" s="254"/>
      <c r="BG498" s="254"/>
      <c r="BH498" s="254"/>
      <c r="BI498" s="254"/>
      <c r="BJ498" s="254"/>
      <c r="BK498" s="255"/>
      <c r="BL498" s="255"/>
      <c r="BM498" s="255"/>
    </row>
    <row r="499" spans="45:65" x14ac:dyDescent="0.25">
      <c r="AS499" s="254"/>
      <c r="AT499" s="254"/>
      <c r="AU499" s="254"/>
      <c r="AV499" s="254"/>
      <c r="AW499" s="254"/>
      <c r="AX499" s="254"/>
      <c r="AY499" s="254"/>
      <c r="AZ499" s="254"/>
      <c r="BA499" s="254"/>
      <c r="BB499" s="254"/>
      <c r="BC499" s="254"/>
      <c r="BD499" s="254"/>
      <c r="BE499" s="254"/>
      <c r="BF499" s="254"/>
      <c r="BG499" s="254"/>
      <c r="BH499" s="254"/>
      <c r="BI499" s="254"/>
      <c r="BJ499" s="254"/>
      <c r="BK499" s="255"/>
      <c r="BL499" s="255"/>
      <c r="BM499" s="255"/>
    </row>
    <row r="500" spans="45:65" x14ac:dyDescent="0.25">
      <c r="AS500" s="254"/>
      <c r="AT500" s="254"/>
      <c r="AU500" s="254"/>
      <c r="AV500" s="254"/>
      <c r="AW500" s="254"/>
      <c r="AX500" s="254"/>
      <c r="AY500" s="254"/>
      <c r="AZ500" s="254"/>
      <c r="BA500" s="254"/>
      <c r="BB500" s="254"/>
      <c r="BC500" s="254"/>
      <c r="BD500" s="254"/>
      <c r="BE500" s="254"/>
      <c r="BF500" s="254"/>
      <c r="BG500" s="254"/>
      <c r="BH500" s="254"/>
      <c r="BI500" s="254"/>
      <c r="BJ500" s="254"/>
      <c r="BK500" s="255"/>
      <c r="BL500" s="255"/>
      <c r="BM500" s="255"/>
    </row>
    <row r="501" spans="45:65" x14ac:dyDescent="0.25">
      <c r="AS501" s="254"/>
      <c r="AT501" s="254"/>
      <c r="AU501" s="254"/>
      <c r="AV501" s="254"/>
      <c r="AW501" s="254"/>
      <c r="AX501" s="254"/>
      <c r="AY501" s="254"/>
      <c r="AZ501" s="254"/>
      <c r="BA501" s="254"/>
      <c r="BB501" s="254"/>
      <c r="BC501" s="254"/>
      <c r="BD501" s="254"/>
      <c r="BE501" s="254"/>
      <c r="BF501" s="254"/>
      <c r="BG501" s="254"/>
      <c r="BH501" s="254"/>
      <c r="BI501" s="254"/>
      <c r="BJ501" s="254"/>
      <c r="BK501" s="255"/>
      <c r="BL501" s="255"/>
      <c r="BM501" s="255"/>
    </row>
    <row r="502" spans="45:65" x14ac:dyDescent="0.25">
      <c r="AS502" s="254"/>
      <c r="AT502" s="254"/>
      <c r="AU502" s="254"/>
      <c r="AV502" s="254"/>
      <c r="AW502" s="254"/>
      <c r="AX502" s="254"/>
      <c r="AY502" s="254"/>
      <c r="AZ502" s="254"/>
      <c r="BA502" s="254"/>
      <c r="BB502" s="254"/>
      <c r="BC502" s="254"/>
      <c r="BD502" s="254"/>
      <c r="BE502" s="254"/>
      <c r="BF502" s="254"/>
      <c r="BG502" s="254"/>
      <c r="BH502" s="254"/>
      <c r="BI502" s="254"/>
      <c r="BJ502" s="254"/>
      <c r="BK502" s="255"/>
      <c r="BL502" s="255"/>
      <c r="BM502" s="255"/>
    </row>
    <row r="503" spans="45:65" x14ac:dyDescent="0.25">
      <c r="AS503" s="254"/>
      <c r="AT503" s="254"/>
      <c r="AU503" s="254"/>
      <c r="AV503" s="254"/>
      <c r="AW503" s="254"/>
      <c r="AX503" s="254"/>
      <c r="AY503" s="254"/>
      <c r="AZ503" s="254"/>
      <c r="BA503" s="254"/>
      <c r="BB503" s="254"/>
      <c r="BC503" s="254"/>
      <c r="BD503" s="254"/>
      <c r="BE503" s="254"/>
      <c r="BF503" s="254"/>
      <c r="BG503" s="254"/>
      <c r="BH503" s="254"/>
      <c r="BI503" s="254"/>
      <c r="BJ503" s="254"/>
      <c r="BK503" s="255"/>
      <c r="BL503" s="255"/>
      <c r="BM503" s="255"/>
    </row>
    <row r="504" spans="45:65" x14ac:dyDescent="0.25">
      <c r="AS504" s="254"/>
      <c r="AT504" s="254"/>
      <c r="AU504" s="254"/>
      <c r="AV504" s="254"/>
      <c r="AW504" s="254"/>
      <c r="AX504" s="254"/>
      <c r="AY504" s="254"/>
      <c r="AZ504" s="254"/>
      <c r="BA504" s="254"/>
      <c r="BB504" s="254"/>
      <c r="BC504" s="254"/>
      <c r="BD504" s="254"/>
      <c r="BE504" s="254"/>
      <c r="BF504" s="254"/>
      <c r="BG504" s="254"/>
      <c r="BH504" s="254"/>
      <c r="BI504" s="254"/>
      <c r="BJ504" s="254"/>
      <c r="BK504" s="255"/>
      <c r="BL504" s="255"/>
      <c r="BM504" s="255"/>
    </row>
    <row r="505" spans="45:65" x14ac:dyDescent="0.25">
      <c r="AS505" s="254"/>
      <c r="AT505" s="254"/>
      <c r="AU505" s="254"/>
      <c r="AV505" s="254"/>
      <c r="AW505" s="254"/>
      <c r="AX505" s="254"/>
      <c r="AY505" s="254"/>
      <c r="AZ505" s="254"/>
      <c r="BA505" s="254"/>
      <c r="BB505" s="254"/>
      <c r="BC505" s="254"/>
      <c r="BD505" s="254"/>
      <c r="BE505" s="254"/>
      <c r="BF505" s="254"/>
      <c r="BG505" s="254"/>
      <c r="BH505" s="254"/>
      <c r="BI505" s="254"/>
      <c r="BJ505" s="254"/>
      <c r="BK505" s="255"/>
      <c r="BL505" s="255"/>
      <c r="BM505" s="255"/>
    </row>
    <row r="506" spans="45:65" x14ac:dyDescent="0.25">
      <c r="AS506" s="254"/>
      <c r="AT506" s="254"/>
      <c r="AU506" s="254"/>
      <c r="AV506" s="254"/>
      <c r="AW506" s="254"/>
      <c r="AX506" s="254"/>
      <c r="AY506" s="254"/>
      <c r="AZ506" s="254"/>
      <c r="BA506" s="254"/>
      <c r="BB506" s="254"/>
      <c r="BC506" s="254"/>
      <c r="BD506" s="254"/>
      <c r="BE506" s="254"/>
      <c r="BF506" s="254"/>
      <c r="BG506" s="254"/>
      <c r="BH506" s="254"/>
      <c r="BI506" s="254"/>
      <c r="BJ506" s="254"/>
      <c r="BK506" s="255"/>
      <c r="BL506" s="255"/>
      <c r="BM506" s="255"/>
    </row>
    <row r="507" spans="45:65" x14ac:dyDescent="0.25">
      <c r="AS507" s="254"/>
      <c r="AT507" s="254"/>
      <c r="AU507" s="254"/>
      <c r="AV507" s="254"/>
      <c r="AW507" s="254"/>
      <c r="AX507" s="254"/>
      <c r="AY507" s="254"/>
      <c r="AZ507" s="254"/>
      <c r="BA507" s="254"/>
      <c r="BB507" s="254"/>
      <c r="BC507" s="254"/>
      <c r="BD507" s="254"/>
      <c r="BE507" s="254"/>
      <c r="BF507" s="254"/>
      <c r="BG507" s="254"/>
      <c r="BH507" s="254"/>
      <c r="BI507" s="254"/>
      <c r="BJ507" s="254"/>
      <c r="BK507" s="255"/>
      <c r="BL507" s="255"/>
      <c r="BM507" s="255"/>
    </row>
    <row r="508" spans="45:65" x14ac:dyDescent="0.25">
      <c r="AS508" s="254"/>
      <c r="AT508" s="254"/>
      <c r="AU508" s="254"/>
      <c r="AV508" s="254"/>
      <c r="AW508" s="254"/>
      <c r="AX508" s="254"/>
      <c r="AY508" s="254"/>
      <c r="AZ508" s="254"/>
      <c r="BA508" s="254"/>
      <c r="BB508" s="254"/>
      <c r="BC508" s="254"/>
      <c r="BD508" s="254"/>
      <c r="BE508" s="254"/>
      <c r="BF508" s="254"/>
      <c r="BG508" s="254"/>
      <c r="BH508" s="254"/>
      <c r="BI508" s="254"/>
      <c r="BJ508" s="254"/>
      <c r="BK508" s="255"/>
      <c r="BL508" s="255"/>
      <c r="BM508" s="255"/>
    </row>
    <row r="509" spans="45:65" x14ac:dyDescent="0.25">
      <c r="AS509" s="254"/>
      <c r="AT509" s="254"/>
      <c r="AU509" s="254"/>
      <c r="AV509" s="254"/>
      <c r="AW509" s="254"/>
      <c r="AX509" s="254"/>
      <c r="AY509" s="254"/>
      <c r="AZ509" s="254"/>
      <c r="BA509" s="254"/>
      <c r="BB509" s="254"/>
      <c r="BC509" s="254"/>
      <c r="BD509" s="254"/>
      <c r="BE509" s="254"/>
      <c r="BF509" s="254"/>
      <c r="BG509" s="254"/>
      <c r="BH509" s="254"/>
      <c r="BI509" s="254"/>
      <c r="BJ509" s="254"/>
      <c r="BK509" s="255"/>
      <c r="BL509" s="255"/>
      <c r="BM509" s="255"/>
    </row>
    <row r="510" spans="45:65" x14ac:dyDescent="0.25">
      <c r="AS510" s="254"/>
      <c r="AT510" s="254"/>
      <c r="AU510" s="254"/>
      <c r="AV510" s="254"/>
      <c r="AW510" s="254"/>
      <c r="AX510" s="254"/>
      <c r="AY510" s="254"/>
      <c r="AZ510" s="254"/>
      <c r="BA510" s="254"/>
      <c r="BB510" s="254"/>
      <c r="BC510" s="254"/>
      <c r="BD510" s="254"/>
      <c r="BE510" s="254"/>
      <c r="BF510" s="254"/>
      <c r="BG510" s="254"/>
      <c r="BH510" s="254"/>
      <c r="BI510" s="254"/>
      <c r="BJ510" s="254"/>
      <c r="BK510" s="255"/>
      <c r="BL510" s="255"/>
      <c r="BM510" s="255"/>
    </row>
    <row r="511" spans="45:65" x14ac:dyDescent="0.25">
      <c r="AS511" s="254"/>
      <c r="AT511" s="254"/>
      <c r="AU511" s="254"/>
      <c r="AV511" s="254"/>
      <c r="AW511" s="254"/>
      <c r="AX511" s="254"/>
      <c r="AY511" s="254"/>
      <c r="AZ511" s="254"/>
      <c r="BA511" s="254"/>
      <c r="BB511" s="254"/>
      <c r="BC511" s="254"/>
      <c r="BD511" s="254"/>
      <c r="BE511" s="254"/>
      <c r="BF511" s="254"/>
      <c r="BG511" s="254"/>
      <c r="BH511" s="254"/>
      <c r="BI511" s="254"/>
      <c r="BJ511" s="254"/>
      <c r="BK511" s="255"/>
      <c r="BL511" s="255"/>
      <c r="BM511" s="255"/>
    </row>
    <row r="512" spans="45:65" x14ac:dyDescent="0.25">
      <c r="AS512" s="254"/>
      <c r="AT512" s="254"/>
      <c r="AU512" s="254"/>
      <c r="AV512" s="254"/>
      <c r="AW512" s="254"/>
      <c r="AX512" s="254"/>
      <c r="AY512" s="254"/>
      <c r="AZ512" s="254"/>
      <c r="BA512" s="254"/>
      <c r="BB512" s="254"/>
      <c r="BC512" s="254"/>
      <c r="BD512" s="254"/>
      <c r="BE512" s="254"/>
      <c r="BF512" s="254"/>
      <c r="BG512" s="254"/>
      <c r="BH512" s="254"/>
      <c r="BI512" s="254"/>
      <c r="BJ512" s="254"/>
      <c r="BK512" s="255"/>
      <c r="BL512" s="255"/>
      <c r="BM512" s="255"/>
    </row>
    <row r="513" spans="45:65" x14ac:dyDescent="0.25">
      <c r="AS513" s="254"/>
      <c r="AT513" s="254"/>
      <c r="AU513" s="254"/>
      <c r="AV513" s="254"/>
      <c r="AW513" s="254"/>
      <c r="AX513" s="254"/>
      <c r="AY513" s="254"/>
      <c r="AZ513" s="254"/>
      <c r="BA513" s="254"/>
      <c r="BB513" s="254"/>
      <c r="BC513" s="254"/>
      <c r="BD513" s="254"/>
      <c r="BE513" s="254"/>
      <c r="BF513" s="254"/>
      <c r="BG513" s="254"/>
      <c r="BH513" s="254"/>
      <c r="BI513" s="254"/>
      <c r="BJ513" s="254"/>
      <c r="BK513" s="255"/>
      <c r="BL513" s="255"/>
      <c r="BM513" s="255"/>
    </row>
    <row r="514" spans="45:65" x14ac:dyDescent="0.25">
      <c r="AS514" s="254"/>
      <c r="AT514" s="254"/>
      <c r="AU514" s="254"/>
      <c r="AV514" s="254"/>
      <c r="AW514" s="254"/>
      <c r="AX514" s="254"/>
      <c r="AY514" s="254"/>
      <c r="AZ514" s="254"/>
      <c r="BA514" s="254"/>
      <c r="BB514" s="254"/>
      <c r="BC514" s="254"/>
      <c r="BD514" s="254"/>
      <c r="BE514" s="254"/>
      <c r="BF514" s="254"/>
      <c r="BG514" s="254"/>
      <c r="BH514" s="254"/>
      <c r="BI514" s="254"/>
      <c r="BJ514" s="254"/>
      <c r="BK514" s="255"/>
      <c r="BL514" s="255"/>
      <c r="BM514" s="255"/>
    </row>
    <row r="515" spans="45:65" x14ac:dyDescent="0.25">
      <c r="AS515" s="254"/>
      <c r="AT515" s="254"/>
      <c r="AU515" s="254"/>
      <c r="AV515" s="254"/>
      <c r="AW515" s="254"/>
      <c r="AX515" s="254"/>
      <c r="AY515" s="254"/>
      <c r="AZ515" s="254"/>
      <c r="BA515" s="254"/>
      <c r="BB515" s="254"/>
      <c r="BC515" s="254"/>
      <c r="BD515" s="254"/>
      <c r="BE515" s="254"/>
      <c r="BF515" s="254"/>
      <c r="BG515" s="254"/>
      <c r="BH515" s="254"/>
      <c r="BI515" s="254"/>
      <c r="BJ515" s="254"/>
      <c r="BK515" s="255"/>
      <c r="BL515" s="255"/>
      <c r="BM515" s="255"/>
    </row>
    <row r="516" spans="45:65" x14ac:dyDescent="0.25">
      <c r="AS516" s="254"/>
      <c r="AT516" s="254"/>
      <c r="AU516" s="254"/>
      <c r="AV516" s="254"/>
      <c r="AW516" s="254"/>
      <c r="AX516" s="254"/>
      <c r="AY516" s="254"/>
      <c r="AZ516" s="254"/>
      <c r="BA516" s="254"/>
      <c r="BB516" s="254"/>
      <c r="BC516" s="254"/>
      <c r="BD516" s="254"/>
      <c r="BE516" s="254"/>
      <c r="BF516" s="254"/>
      <c r="BG516" s="254"/>
      <c r="BH516" s="254"/>
      <c r="BI516" s="254"/>
      <c r="BJ516" s="254"/>
      <c r="BK516" s="255"/>
      <c r="BL516" s="255"/>
      <c r="BM516" s="255"/>
    </row>
    <row r="517" spans="45:65" x14ac:dyDescent="0.25">
      <c r="AS517" s="254"/>
      <c r="AT517" s="254"/>
      <c r="AU517" s="254"/>
      <c r="AV517" s="254"/>
      <c r="AW517" s="254"/>
      <c r="AX517" s="254"/>
      <c r="AY517" s="254"/>
      <c r="AZ517" s="254"/>
      <c r="BA517" s="254"/>
      <c r="BB517" s="254"/>
      <c r="BC517" s="254"/>
      <c r="BD517" s="254"/>
      <c r="BE517" s="254"/>
      <c r="BF517" s="254"/>
      <c r="BG517" s="254"/>
      <c r="BH517" s="254"/>
      <c r="BI517" s="254"/>
      <c r="BJ517" s="254"/>
      <c r="BK517" s="255"/>
      <c r="BL517" s="255"/>
      <c r="BM517" s="255"/>
    </row>
    <row r="518" spans="45:65" x14ac:dyDescent="0.25">
      <c r="AS518" s="254"/>
      <c r="AT518" s="254"/>
      <c r="AU518" s="254"/>
      <c r="AV518" s="254"/>
      <c r="AW518" s="254"/>
      <c r="AX518" s="254"/>
      <c r="AY518" s="254"/>
      <c r="AZ518" s="254"/>
      <c r="BA518" s="254"/>
      <c r="BB518" s="254"/>
      <c r="BC518" s="254"/>
      <c r="BD518" s="254"/>
      <c r="BE518" s="254"/>
      <c r="BF518" s="254"/>
      <c r="BG518" s="254"/>
      <c r="BH518" s="254"/>
      <c r="BI518" s="254"/>
      <c r="BJ518" s="254"/>
      <c r="BK518" s="255"/>
      <c r="BL518" s="255"/>
      <c r="BM518" s="255"/>
    </row>
    <row r="519" spans="45:65" x14ac:dyDescent="0.25">
      <c r="AS519" s="254"/>
      <c r="AT519" s="254"/>
      <c r="AU519" s="254"/>
      <c r="AV519" s="254"/>
      <c r="AW519" s="254"/>
      <c r="AX519" s="254"/>
      <c r="AY519" s="254"/>
      <c r="AZ519" s="254"/>
      <c r="BA519" s="254"/>
      <c r="BB519" s="254"/>
      <c r="BC519" s="254"/>
      <c r="BD519" s="254"/>
      <c r="BE519" s="254"/>
      <c r="BF519" s="254"/>
      <c r="BG519" s="254"/>
      <c r="BH519" s="254"/>
      <c r="BI519" s="254"/>
      <c r="BJ519" s="254"/>
      <c r="BK519" s="255"/>
      <c r="BL519" s="255"/>
      <c r="BM519" s="255"/>
    </row>
    <row r="520" spans="45:65" x14ac:dyDescent="0.25">
      <c r="AS520" s="254"/>
      <c r="AT520" s="254"/>
      <c r="AU520" s="254"/>
      <c r="AV520" s="254"/>
      <c r="AW520" s="254"/>
      <c r="AX520" s="254"/>
      <c r="AY520" s="254"/>
      <c r="AZ520" s="254"/>
      <c r="BA520" s="254"/>
      <c r="BB520" s="254"/>
      <c r="BC520" s="254"/>
      <c r="BD520" s="254"/>
      <c r="BE520" s="254"/>
      <c r="BF520" s="254"/>
      <c r="BG520" s="254"/>
      <c r="BH520" s="254"/>
      <c r="BI520" s="254"/>
      <c r="BJ520" s="254"/>
      <c r="BK520" s="255"/>
      <c r="BL520" s="255"/>
      <c r="BM520" s="255"/>
    </row>
    <row r="521" spans="45:65" x14ac:dyDescent="0.25">
      <c r="AS521" s="254"/>
      <c r="AT521" s="254"/>
      <c r="AU521" s="254"/>
      <c r="AV521" s="254"/>
      <c r="AW521" s="254"/>
      <c r="AX521" s="254"/>
      <c r="AY521" s="254"/>
      <c r="AZ521" s="254"/>
      <c r="BA521" s="254"/>
      <c r="BB521" s="254"/>
      <c r="BC521" s="254"/>
      <c r="BD521" s="254"/>
      <c r="BE521" s="254"/>
      <c r="BF521" s="254"/>
      <c r="BG521" s="254"/>
      <c r="BH521" s="254"/>
      <c r="BI521" s="254"/>
      <c r="BJ521" s="254"/>
      <c r="BK521" s="255"/>
      <c r="BL521" s="255"/>
      <c r="BM521" s="255"/>
    </row>
    <row r="522" spans="45:65" x14ac:dyDescent="0.25">
      <c r="AS522" s="254"/>
      <c r="AT522" s="254"/>
      <c r="AU522" s="254"/>
      <c r="AV522" s="254"/>
      <c r="AW522" s="254"/>
      <c r="AX522" s="254"/>
      <c r="AY522" s="254"/>
      <c r="AZ522" s="254"/>
      <c r="BA522" s="254"/>
      <c r="BB522" s="254"/>
      <c r="BC522" s="254"/>
      <c r="BD522" s="254"/>
      <c r="BE522" s="254"/>
      <c r="BF522" s="254"/>
      <c r="BG522" s="254"/>
      <c r="BH522" s="254"/>
      <c r="BI522" s="254"/>
      <c r="BJ522" s="254"/>
      <c r="BK522" s="255"/>
      <c r="BL522" s="255"/>
      <c r="BM522" s="255"/>
    </row>
    <row r="523" spans="45:65" x14ac:dyDescent="0.25">
      <c r="AS523" s="254"/>
      <c r="AT523" s="254"/>
      <c r="AU523" s="254"/>
      <c r="AV523" s="254"/>
      <c r="AW523" s="254"/>
      <c r="AX523" s="254"/>
      <c r="AY523" s="254"/>
      <c r="AZ523" s="254"/>
      <c r="BA523" s="254"/>
      <c r="BB523" s="254"/>
      <c r="BC523" s="254"/>
      <c r="BD523" s="254"/>
      <c r="BE523" s="254"/>
      <c r="BF523" s="254"/>
      <c r="BG523" s="254"/>
      <c r="BH523" s="254"/>
      <c r="BI523" s="254"/>
      <c r="BJ523" s="254"/>
      <c r="BK523" s="255"/>
      <c r="BL523" s="255"/>
      <c r="BM523" s="255"/>
    </row>
    <row r="524" spans="45:65" x14ac:dyDescent="0.25">
      <c r="AS524" s="254"/>
      <c r="AT524" s="254"/>
      <c r="AU524" s="254"/>
      <c r="AV524" s="254"/>
      <c r="AW524" s="254"/>
      <c r="AX524" s="254"/>
      <c r="AY524" s="254"/>
      <c r="AZ524" s="254"/>
      <c r="BA524" s="254"/>
      <c r="BB524" s="254"/>
      <c r="BC524" s="254"/>
      <c r="BD524" s="254"/>
      <c r="BE524" s="254"/>
      <c r="BF524" s="254"/>
      <c r="BG524" s="254"/>
      <c r="BH524" s="254"/>
      <c r="BI524" s="254"/>
      <c r="BJ524" s="254"/>
      <c r="BK524" s="255"/>
      <c r="BL524" s="255"/>
      <c r="BM524" s="255"/>
    </row>
    <row r="525" spans="45:65" x14ac:dyDescent="0.25">
      <c r="AS525" s="254"/>
      <c r="AT525" s="254"/>
      <c r="AU525" s="254"/>
      <c r="AV525" s="254"/>
      <c r="AW525" s="254"/>
      <c r="AX525" s="254"/>
      <c r="AY525" s="254"/>
      <c r="AZ525" s="254"/>
      <c r="BA525" s="254"/>
      <c r="BB525" s="254"/>
      <c r="BC525" s="254"/>
      <c r="BD525" s="254"/>
      <c r="BE525" s="254"/>
      <c r="BF525" s="254"/>
      <c r="BG525" s="254"/>
      <c r="BH525" s="254"/>
      <c r="BI525" s="254"/>
      <c r="BJ525" s="254"/>
      <c r="BK525" s="255"/>
      <c r="BL525" s="255"/>
      <c r="BM525" s="255"/>
    </row>
    <row r="526" spans="45:65" x14ac:dyDescent="0.25">
      <c r="AS526" s="254"/>
      <c r="AT526" s="254"/>
      <c r="AU526" s="254"/>
      <c r="AV526" s="254"/>
      <c r="AW526" s="254"/>
      <c r="AX526" s="254"/>
      <c r="AY526" s="254"/>
      <c r="AZ526" s="254"/>
      <c r="BA526" s="254"/>
      <c r="BB526" s="254"/>
      <c r="BC526" s="254"/>
      <c r="BD526" s="254"/>
      <c r="BE526" s="254"/>
      <c r="BF526" s="254"/>
      <c r="BG526" s="254"/>
      <c r="BH526" s="254"/>
      <c r="BI526" s="254"/>
      <c r="BJ526" s="254"/>
      <c r="BK526" s="255"/>
      <c r="BL526" s="255"/>
      <c r="BM526" s="255"/>
    </row>
    <row r="527" spans="45:65" x14ac:dyDescent="0.25">
      <c r="AS527" s="254"/>
      <c r="AT527" s="254"/>
      <c r="AU527" s="254"/>
      <c r="AV527" s="254"/>
      <c r="AW527" s="254"/>
      <c r="AX527" s="254"/>
      <c r="AY527" s="254"/>
      <c r="AZ527" s="254"/>
      <c r="BA527" s="254"/>
      <c r="BB527" s="254"/>
      <c r="BC527" s="254"/>
      <c r="BD527" s="254"/>
      <c r="BE527" s="254"/>
      <c r="BF527" s="254"/>
      <c r="BG527" s="254"/>
      <c r="BH527" s="254"/>
      <c r="BI527" s="254"/>
      <c r="BJ527" s="254"/>
      <c r="BK527" s="255"/>
      <c r="BL527" s="255"/>
      <c r="BM527" s="255"/>
    </row>
    <row r="528" spans="45:65" x14ac:dyDescent="0.25">
      <c r="AS528" s="254"/>
      <c r="AT528" s="254"/>
      <c r="AU528" s="254"/>
      <c r="AV528" s="254"/>
      <c r="AW528" s="254"/>
      <c r="AX528" s="254"/>
      <c r="AY528" s="254"/>
      <c r="AZ528" s="254"/>
      <c r="BA528" s="254"/>
      <c r="BB528" s="254"/>
      <c r="BC528" s="254"/>
      <c r="BD528" s="254"/>
      <c r="BE528" s="254"/>
      <c r="BF528" s="254"/>
      <c r="BG528" s="254"/>
      <c r="BH528" s="254"/>
      <c r="BI528" s="254"/>
      <c r="BJ528" s="254"/>
      <c r="BK528" s="255"/>
      <c r="BL528" s="255"/>
      <c r="BM528" s="255"/>
    </row>
    <row r="529" spans="45:65" x14ac:dyDescent="0.25">
      <c r="AS529" s="254"/>
      <c r="AT529" s="254"/>
      <c r="AU529" s="254"/>
      <c r="AV529" s="254"/>
      <c r="AW529" s="254"/>
      <c r="AX529" s="254"/>
      <c r="AY529" s="254"/>
      <c r="AZ529" s="254"/>
      <c r="BA529" s="254"/>
      <c r="BB529" s="254"/>
      <c r="BC529" s="254"/>
      <c r="BD529" s="254"/>
      <c r="BE529" s="254"/>
      <c r="BF529" s="254"/>
      <c r="BG529" s="254"/>
      <c r="BH529" s="254"/>
      <c r="BI529" s="254"/>
      <c r="BJ529" s="254"/>
      <c r="BK529" s="255"/>
      <c r="BL529" s="255"/>
      <c r="BM529" s="255"/>
    </row>
    <row r="530" spans="45:65" x14ac:dyDescent="0.25">
      <c r="AS530" s="254"/>
      <c r="AT530" s="254"/>
      <c r="AU530" s="254"/>
      <c r="AV530" s="254"/>
      <c r="AW530" s="254"/>
      <c r="AX530" s="254"/>
      <c r="AY530" s="254"/>
      <c r="AZ530" s="254"/>
      <c r="BA530" s="254"/>
      <c r="BB530" s="254"/>
      <c r="BC530" s="254"/>
      <c r="BD530" s="254"/>
      <c r="BE530" s="254"/>
      <c r="BF530" s="254"/>
      <c r="BG530" s="254"/>
      <c r="BH530" s="254"/>
      <c r="BI530" s="254"/>
      <c r="BJ530" s="254"/>
      <c r="BK530" s="255"/>
      <c r="BL530" s="255"/>
      <c r="BM530" s="255"/>
    </row>
    <row r="531" spans="45:65" x14ac:dyDescent="0.25">
      <c r="AS531" s="254"/>
      <c r="AT531" s="254"/>
      <c r="AU531" s="254"/>
      <c r="AV531" s="254"/>
      <c r="AW531" s="254"/>
      <c r="AX531" s="254"/>
      <c r="AY531" s="254"/>
      <c r="AZ531" s="254"/>
      <c r="BA531" s="254"/>
      <c r="BB531" s="254"/>
      <c r="BC531" s="254"/>
      <c r="BD531" s="254"/>
      <c r="BE531" s="254"/>
      <c r="BF531" s="254"/>
      <c r="BG531" s="254"/>
      <c r="BH531" s="254"/>
      <c r="BI531" s="254"/>
      <c r="BJ531" s="254"/>
      <c r="BK531" s="255"/>
      <c r="BL531" s="255"/>
      <c r="BM531" s="255"/>
    </row>
    <row r="532" spans="45:65" x14ac:dyDescent="0.25">
      <c r="AS532" s="254"/>
      <c r="AT532" s="254"/>
      <c r="AU532" s="254"/>
      <c r="AV532" s="254"/>
      <c r="AW532" s="254"/>
      <c r="AX532" s="254"/>
      <c r="AY532" s="254"/>
      <c r="AZ532" s="254"/>
      <c r="BA532" s="254"/>
      <c r="BB532" s="254"/>
      <c r="BC532" s="254"/>
      <c r="BD532" s="254"/>
      <c r="BE532" s="254"/>
      <c r="BF532" s="254"/>
      <c r="BG532" s="254"/>
      <c r="BH532" s="254"/>
      <c r="BI532" s="254"/>
      <c r="BJ532" s="254"/>
      <c r="BK532" s="255"/>
      <c r="BL532" s="255"/>
      <c r="BM532" s="255"/>
    </row>
    <row r="533" spans="45:65" x14ac:dyDescent="0.25">
      <c r="AS533" s="254"/>
      <c r="AT533" s="254"/>
      <c r="AU533" s="254"/>
      <c r="AV533" s="254"/>
      <c r="AW533" s="254"/>
      <c r="AX533" s="254"/>
      <c r="AY533" s="254"/>
      <c r="AZ533" s="254"/>
      <c r="BA533" s="254"/>
      <c r="BB533" s="254"/>
      <c r="BC533" s="254"/>
      <c r="BD533" s="254"/>
      <c r="BE533" s="254"/>
      <c r="BF533" s="254"/>
      <c r="BG533" s="254"/>
      <c r="BH533" s="254"/>
      <c r="BI533" s="254"/>
      <c r="BJ533" s="254"/>
      <c r="BK533" s="255"/>
      <c r="BL533" s="255"/>
      <c r="BM533" s="255"/>
    </row>
    <row r="534" spans="45:65" x14ac:dyDescent="0.25">
      <c r="AS534" s="254"/>
      <c r="AT534" s="254"/>
      <c r="AU534" s="254"/>
      <c r="AV534" s="254"/>
      <c r="AW534" s="254"/>
      <c r="AX534" s="254"/>
      <c r="AY534" s="254"/>
      <c r="AZ534" s="254"/>
      <c r="BA534" s="254"/>
      <c r="BB534" s="254"/>
      <c r="BC534" s="254"/>
      <c r="BD534" s="254"/>
      <c r="BE534" s="254"/>
      <c r="BF534" s="254"/>
      <c r="BG534" s="254"/>
      <c r="BH534" s="254"/>
      <c r="BI534" s="254"/>
      <c r="BJ534" s="254"/>
      <c r="BK534" s="255"/>
      <c r="BL534" s="255"/>
      <c r="BM534" s="255"/>
    </row>
    <row r="535" spans="45:65" x14ac:dyDescent="0.25">
      <c r="AS535" s="254"/>
      <c r="AT535" s="254"/>
      <c r="AU535" s="254"/>
      <c r="AV535" s="254"/>
      <c r="AW535" s="254"/>
      <c r="AX535" s="254"/>
      <c r="AY535" s="254"/>
      <c r="AZ535" s="254"/>
      <c r="BA535" s="254"/>
      <c r="BB535" s="254"/>
      <c r="BC535" s="254"/>
      <c r="BD535" s="254"/>
      <c r="BE535" s="254"/>
      <c r="BF535" s="254"/>
      <c r="BG535" s="254"/>
      <c r="BH535" s="254"/>
      <c r="BI535" s="254"/>
      <c r="BJ535" s="254"/>
      <c r="BK535" s="255"/>
      <c r="BL535" s="255"/>
      <c r="BM535" s="255"/>
    </row>
    <row r="536" spans="45:65" x14ac:dyDescent="0.25">
      <c r="AS536" s="254"/>
      <c r="AT536" s="254"/>
      <c r="AU536" s="254"/>
      <c r="AV536" s="254"/>
      <c r="AW536" s="254"/>
      <c r="AX536" s="254"/>
      <c r="AY536" s="254"/>
      <c r="AZ536" s="254"/>
      <c r="BA536" s="254"/>
      <c r="BB536" s="254"/>
      <c r="BC536" s="254"/>
      <c r="BD536" s="254"/>
      <c r="BE536" s="254"/>
      <c r="BF536" s="254"/>
      <c r="BG536" s="254"/>
      <c r="BH536" s="254"/>
      <c r="BI536" s="254"/>
      <c r="BJ536" s="254"/>
      <c r="BK536" s="255"/>
      <c r="BL536" s="255"/>
      <c r="BM536" s="255"/>
    </row>
    <row r="537" spans="45:65" x14ac:dyDescent="0.25">
      <c r="AS537" s="254"/>
      <c r="AT537" s="254"/>
      <c r="AU537" s="254"/>
      <c r="AV537" s="254"/>
      <c r="AW537" s="254"/>
      <c r="AX537" s="254"/>
      <c r="AY537" s="254"/>
      <c r="AZ537" s="254"/>
      <c r="BA537" s="254"/>
      <c r="BB537" s="254"/>
      <c r="BC537" s="254"/>
      <c r="BD537" s="254"/>
      <c r="BE537" s="254"/>
      <c r="BF537" s="254"/>
      <c r="BG537" s="254"/>
      <c r="BH537" s="254"/>
      <c r="BI537" s="254"/>
      <c r="BJ537" s="254"/>
      <c r="BK537" s="255"/>
      <c r="BL537" s="255"/>
      <c r="BM537" s="255"/>
    </row>
    <row r="538" spans="45:65" x14ac:dyDescent="0.25">
      <c r="AS538" s="254"/>
      <c r="AT538" s="254"/>
      <c r="AU538" s="254"/>
      <c r="AV538" s="254"/>
      <c r="AW538" s="254"/>
      <c r="AX538" s="254"/>
      <c r="AY538" s="254"/>
      <c r="AZ538" s="254"/>
      <c r="BA538" s="254"/>
      <c r="BB538" s="254"/>
      <c r="BC538" s="254"/>
      <c r="BD538" s="254"/>
      <c r="BE538" s="254"/>
      <c r="BF538" s="254"/>
      <c r="BG538" s="254"/>
      <c r="BH538" s="254"/>
      <c r="BI538" s="254"/>
      <c r="BJ538" s="254"/>
      <c r="BK538" s="255"/>
      <c r="BL538" s="255"/>
      <c r="BM538" s="255"/>
    </row>
    <row r="539" spans="45:65" x14ac:dyDescent="0.25">
      <c r="AS539" s="254"/>
      <c r="AT539" s="254"/>
      <c r="AU539" s="254"/>
      <c r="AV539" s="254"/>
      <c r="AW539" s="254"/>
      <c r="AX539" s="254"/>
      <c r="AY539" s="254"/>
      <c r="AZ539" s="254"/>
      <c r="BA539" s="254"/>
      <c r="BB539" s="254"/>
      <c r="BC539" s="254"/>
      <c r="BD539" s="254"/>
      <c r="BE539" s="254"/>
      <c r="BF539" s="254"/>
      <c r="BG539" s="254"/>
      <c r="BH539" s="254"/>
      <c r="BI539" s="254"/>
      <c r="BJ539" s="254"/>
      <c r="BK539" s="255"/>
      <c r="BL539" s="255"/>
      <c r="BM539" s="255"/>
    </row>
    <row r="540" spans="45:65" x14ac:dyDescent="0.25">
      <c r="AS540" s="254"/>
      <c r="AT540" s="254"/>
      <c r="AU540" s="254"/>
      <c r="AV540" s="254"/>
      <c r="AW540" s="254"/>
      <c r="AX540" s="254"/>
      <c r="AY540" s="254"/>
      <c r="AZ540" s="254"/>
      <c r="BA540" s="254"/>
      <c r="BB540" s="254"/>
      <c r="BC540" s="254"/>
      <c r="BD540" s="254"/>
      <c r="BE540" s="254"/>
      <c r="BF540" s="254"/>
      <c r="BG540" s="254"/>
      <c r="BH540" s="254"/>
      <c r="BI540" s="254"/>
      <c r="BJ540" s="254"/>
      <c r="BK540" s="255"/>
      <c r="BL540" s="255"/>
      <c r="BM540" s="255"/>
    </row>
    <row r="541" spans="45:65" x14ac:dyDescent="0.25">
      <c r="AS541" s="254"/>
      <c r="AT541" s="254"/>
      <c r="AU541" s="254"/>
      <c r="AV541" s="254"/>
      <c r="AW541" s="254"/>
      <c r="AX541" s="254"/>
      <c r="AY541" s="254"/>
      <c r="AZ541" s="254"/>
      <c r="BA541" s="254"/>
      <c r="BB541" s="254"/>
      <c r="BC541" s="254"/>
      <c r="BD541" s="254"/>
      <c r="BE541" s="254"/>
      <c r="BF541" s="254"/>
      <c r="BG541" s="254"/>
      <c r="BH541" s="254"/>
      <c r="BI541" s="254"/>
      <c r="BJ541" s="254"/>
      <c r="BK541" s="255"/>
      <c r="BL541" s="255"/>
      <c r="BM541" s="255"/>
    </row>
    <row r="542" spans="45:65" x14ac:dyDescent="0.25">
      <c r="AS542" s="254"/>
      <c r="AT542" s="254"/>
      <c r="AU542" s="254"/>
      <c r="AV542" s="254"/>
      <c r="AW542" s="254"/>
      <c r="AX542" s="254"/>
      <c r="AY542" s="254"/>
      <c r="AZ542" s="254"/>
      <c r="BA542" s="254"/>
      <c r="BB542" s="254"/>
      <c r="BC542" s="254"/>
      <c r="BD542" s="254"/>
      <c r="BE542" s="254"/>
      <c r="BF542" s="254"/>
      <c r="BG542" s="254"/>
      <c r="BH542" s="254"/>
      <c r="BI542" s="254"/>
      <c r="BJ542" s="254"/>
      <c r="BK542" s="255"/>
      <c r="BL542" s="255"/>
      <c r="BM542" s="255"/>
    </row>
    <row r="543" spans="45:65" x14ac:dyDescent="0.25">
      <c r="AS543" s="254"/>
      <c r="AT543" s="254"/>
      <c r="AU543" s="254"/>
      <c r="AV543" s="254"/>
      <c r="AW543" s="254"/>
      <c r="AX543" s="254"/>
      <c r="AY543" s="254"/>
      <c r="AZ543" s="254"/>
      <c r="BA543" s="254"/>
      <c r="BB543" s="254"/>
      <c r="BC543" s="254"/>
      <c r="BD543" s="254"/>
      <c r="BE543" s="254"/>
      <c r="BF543" s="254"/>
      <c r="BG543" s="254"/>
      <c r="BH543" s="254"/>
      <c r="BI543" s="254"/>
      <c r="BJ543" s="254"/>
      <c r="BK543" s="255"/>
      <c r="BL543" s="255"/>
      <c r="BM543" s="255"/>
    </row>
    <row r="544" spans="45:65" x14ac:dyDescent="0.25">
      <c r="AS544" s="254"/>
      <c r="AT544" s="254"/>
      <c r="AU544" s="254"/>
      <c r="AV544" s="254"/>
      <c r="AW544" s="254"/>
      <c r="AX544" s="254"/>
      <c r="AY544" s="254"/>
      <c r="AZ544" s="254"/>
      <c r="BA544" s="254"/>
      <c r="BB544" s="254"/>
      <c r="BC544" s="254"/>
      <c r="BD544" s="254"/>
      <c r="BE544" s="254"/>
      <c r="BF544" s="254"/>
      <c r="BG544" s="254"/>
      <c r="BH544" s="254"/>
      <c r="BI544" s="254"/>
      <c r="BJ544" s="254"/>
      <c r="BK544" s="255"/>
      <c r="BL544" s="255"/>
      <c r="BM544" s="255"/>
    </row>
    <row r="545" spans="45:65" x14ac:dyDescent="0.25">
      <c r="AS545" s="254"/>
      <c r="AT545" s="254"/>
      <c r="AU545" s="254"/>
      <c r="AV545" s="254"/>
      <c r="AW545" s="254"/>
      <c r="AX545" s="254"/>
      <c r="AY545" s="254"/>
      <c r="AZ545" s="254"/>
      <c r="BA545" s="254"/>
      <c r="BB545" s="254"/>
      <c r="BC545" s="254"/>
      <c r="BD545" s="254"/>
      <c r="BE545" s="254"/>
      <c r="BF545" s="254"/>
      <c r="BG545" s="254"/>
      <c r="BH545" s="254"/>
      <c r="BI545" s="254"/>
      <c r="BJ545" s="254"/>
      <c r="BK545" s="255"/>
      <c r="BL545" s="255"/>
      <c r="BM545" s="255"/>
    </row>
    <row r="546" spans="45:65" x14ac:dyDescent="0.25">
      <c r="AS546" s="254"/>
      <c r="AT546" s="254"/>
      <c r="AU546" s="254"/>
      <c r="AV546" s="254"/>
      <c r="AW546" s="254"/>
      <c r="AX546" s="254"/>
      <c r="AY546" s="254"/>
      <c r="AZ546" s="254"/>
      <c r="BA546" s="254"/>
      <c r="BB546" s="254"/>
      <c r="BC546" s="254"/>
      <c r="BD546" s="254"/>
      <c r="BE546" s="254"/>
      <c r="BF546" s="254"/>
      <c r="BG546" s="254"/>
      <c r="BH546" s="254"/>
      <c r="BI546" s="254"/>
      <c r="BJ546" s="254"/>
      <c r="BK546" s="255"/>
      <c r="BL546" s="255"/>
      <c r="BM546" s="255"/>
    </row>
    <row r="547" spans="45:65" x14ac:dyDescent="0.25">
      <c r="AS547" s="254"/>
      <c r="AT547" s="254"/>
      <c r="AU547" s="254"/>
      <c r="AV547" s="254"/>
      <c r="AW547" s="254"/>
      <c r="AX547" s="254"/>
      <c r="AY547" s="254"/>
      <c r="AZ547" s="254"/>
      <c r="BA547" s="254"/>
      <c r="BB547" s="254"/>
      <c r="BC547" s="254"/>
      <c r="BD547" s="254"/>
      <c r="BE547" s="254"/>
      <c r="BF547" s="254"/>
      <c r="BG547" s="254"/>
      <c r="BH547" s="254"/>
      <c r="BI547" s="254"/>
      <c r="BJ547" s="254"/>
      <c r="BK547" s="255"/>
      <c r="BL547" s="255"/>
      <c r="BM547" s="255"/>
    </row>
    <row r="548" spans="45:65" x14ac:dyDescent="0.25">
      <c r="AS548" s="254"/>
      <c r="AT548" s="254"/>
      <c r="AU548" s="254"/>
      <c r="AV548" s="254"/>
      <c r="AW548" s="254"/>
      <c r="AX548" s="254"/>
      <c r="AY548" s="254"/>
      <c r="AZ548" s="254"/>
      <c r="BA548" s="254"/>
      <c r="BB548" s="254"/>
      <c r="BC548" s="254"/>
      <c r="BD548" s="254"/>
      <c r="BE548" s="254"/>
      <c r="BF548" s="254"/>
      <c r="BG548" s="254"/>
      <c r="BH548" s="254"/>
      <c r="BI548" s="254"/>
      <c r="BJ548" s="254"/>
      <c r="BK548" s="255"/>
      <c r="BL548" s="255"/>
      <c r="BM548" s="255"/>
    </row>
    <row r="549" spans="45:65" x14ac:dyDescent="0.25">
      <c r="AS549" s="254"/>
      <c r="AT549" s="254"/>
      <c r="AU549" s="254"/>
      <c r="AV549" s="254"/>
      <c r="AW549" s="254"/>
      <c r="AX549" s="254"/>
      <c r="AY549" s="254"/>
      <c r="AZ549" s="254"/>
      <c r="BA549" s="254"/>
      <c r="BB549" s="254"/>
      <c r="BC549" s="254"/>
      <c r="BD549" s="254"/>
      <c r="BE549" s="254"/>
      <c r="BF549" s="254"/>
      <c r="BG549" s="254"/>
      <c r="BH549" s="254"/>
      <c r="BI549" s="254"/>
      <c r="BJ549" s="254"/>
      <c r="BK549" s="255"/>
      <c r="BL549" s="255"/>
      <c r="BM549" s="255"/>
    </row>
    <row r="550" spans="45:65" x14ac:dyDescent="0.25">
      <c r="AS550" s="254"/>
      <c r="AT550" s="254"/>
      <c r="AU550" s="254"/>
      <c r="AV550" s="254"/>
      <c r="AW550" s="254"/>
      <c r="AX550" s="254"/>
      <c r="AY550" s="254"/>
      <c r="AZ550" s="254"/>
      <c r="BA550" s="254"/>
      <c r="BB550" s="254"/>
      <c r="BC550" s="254"/>
      <c r="BD550" s="254"/>
      <c r="BE550" s="254"/>
      <c r="BF550" s="254"/>
      <c r="BG550" s="254"/>
      <c r="BH550" s="254"/>
      <c r="BI550" s="254"/>
      <c r="BJ550" s="254"/>
      <c r="BK550" s="255"/>
      <c r="BL550" s="255"/>
      <c r="BM550" s="255"/>
    </row>
    <row r="551" spans="45:65" x14ac:dyDescent="0.25">
      <c r="AS551" s="254"/>
      <c r="AT551" s="254"/>
      <c r="AU551" s="254"/>
      <c r="AV551" s="254"/>
      <c r="AW551" s="254"/>
      <c r="AX551" s="254"/>
      <c r="AY551" s="254"/>
      <c r="AZ551" s="254"/>
      <c r="BA551" s="254"/>
      <c r="BB551" s="254"/>
      <c r="BC551" s="254"/>
      <c r="BD551" s="254"/>
      <c r="BE551" s="254"/>
      <c r="BF551" s="254"/>
      <c r="BG551" s="254"/>
      <c r="BH551" s="254"/>
      <c r="BI551" s="254"/>
      <c r="BJ551" s="254"/>
      <c r="BK551" s="255"/>
      <c r="BL551" s="255"/>
      <c r="BM551" s="255"/>
    </row>
    <row r="552" spans="45:65" x14ac:dyDescent="0.25">
      <c r="AS552" s="254"/>
      <c r="AT552" s="254"/>
      <c r="AU552" s="254"/>
      <c r="AV552" s="254"/>
      <c r="AW552" s="254"/>
      <c r="AX552" s="254"/>
      <c r="AY552" s="254"/>
      <c r="AZ552" s="254"/>
      <c r="BA552" s="254"/>
      <c r="BB552" s="254"/>
      <c r="BC552" s="254"/>
      <c r="BD552" s="254"/>
      <c r="BE552" s="254"/>
      <c r="BF552" s="254"/>
      <c r="BG552" s="254"/>
      <c r="BH552" s="254"/>
      <c r="BI552" s="254"/>
      <c r="BJ552" s="254"/>
      <c r="BK552" s="255"/>
      <c r="BL552" s="255"/>
      <c r="BM552" s="255"/>
    </row>
    <row r="553" spans="45:65" x14ac:dyDescent="0.25">
      <c r="AS553" s="254"/>
      <c r="AT553" s="254"/>
      <c r="AU553" s="254"/>
      <c r="AV553" s="254"/>
      <c r="AW553" s="254"/>
      <c r="AX553" s="254"/>
      <c r="AY553" s="254"/>
      <c r="AZ553" s="254"/>
      <c r="BA553" s="254"/>
      <c r="BB553" s="254"/>
      <c r="BC553" s="254"/>
      <c r="BD553" s="254"/>
      <c r="BE553" s="254"/>
      <c r="BF553" s="254"/>
      <c r="BG553" s="254"/>
      <c r="BH553" s="254"/>
      <c r="BI553" s="254"/>
      <c r="BJ553" s="254"/>
      <c r="BK553" s="255"/>
      <c r="BL553" s="255"/>
      <c r="BM553" s="255"/>
    </row>
    <row r="554" spans="45:65" x14ac:dyDescent="0.25">
      <c r="AS554" s="254"/>
      <c r="AT554" s="254"/>
      <c r="AU554" s="254"/>
      <c r="AV554" s="254"/>
      <c r="AW554" s="254"/>
      <c r="AX554" s="254"/>
      <c r="AY554" s="254"/>
      <c r="AZ554" s="254"/>
      <c r="BA554" s="254"/>
      <c r="BB554" s="254"/>
      <c r="BC554" s="254"/>
      <c r="BD554" s="254"/>
      <c r="BE554" s="254"/>
      <c r="BF554" s="254"/>
      <c r="BG554" s="254"/>
      <c r="BH554" s="254"/>
      <c r="BI554" s="254"/>
      <c r="BJ554" s="254"/>
      <c r="BK554" s="255"/>
      <c r="BL554" s="255"/>
      <c r="BM554" s="255"/>
    </row>
    <row r="555" spans="45:65" x14ac:dyDescent="0.25">
      <c r="AS555" s="254"/>
      <c r="AT555" s="254"/>
      <c r="AU555" s="254"/>
      <c r="AV555" s="254"/>
      <c r="AW555" s="254"/>
      <c r="AX555" s="254"/>
      <c r="AY555" s="254"/>
      <c r="AZ555" s="254"/>
      <c r="BA555" s="254"/>
      <c r="BB555" s="254"/>
      <c r="BC555" s="254"/>
      <c r="BD555" s="254"/>
      <c r="BE555" s="254"/>
      <c r="BF555" s="254"/>
      <c r="BG555" s="254"/>
      <c r="BH555" s="254"/>
      <c r="BI555" s="254"/>
      <c r="BJ555" s="254"/>
      <c r="BK555" s="255"/>
      <c r="BL555" s="255"/>
      <c r="BM555" s="255"/>
    </row>
    <row r="556" spans="45:65" x14ac:dyDescent="0.25">
      <c r="AS556" s="254"/>
      <c r="AT556" s="254"/>
      <c r="AU556" s="254"/>
      <c r="AV556" s="254"/>
      <c r="AW556" s="254"/>
      <c r="AX556" s="254"/>
      <c r="AY556" s="254"/>
      <c r="AZ556" s="254"/>
      <c r="BA556" s="254"/>
      <c r="BB556" s="254"/>
      <c r="BC556" s="254"/>
      <c r="BD556" s="254"/>
      <c r="BE556" s="254"/>
      <c r="BF556" s="254"/>
      <c r="BG556" s="254"/>
      <c r="BH556" s="254"/>
      <c r="BI556" s="254"/>
      <c r="BJ556" s="254"/>
      <c r="BK556" s="255"/>
      <c r="BL556" s="255"/>
      <c r="BM556" s="255"/>
    </row>
    <row r="557" spans="45:65" x14ac:dyDescent="0.25">
      <c r="AS557" s="254"/>
      <c r="AT557" s="254"/>
      <c r="AU557" s="254"/>
      <c r="AV557" s="254"/>
      <c r="AW557" s="254"/>
      <c r="AX557" s="254"/>
      <c r="AY557" s="254"/>
      <c r="AZ557" s="254"/>
      <c r="BA557" s="254"/>
      <c r="BB557" s="254"/>
      <c r="BC557" s="254"/>
      <c r="BD557" s="254"/>
      <c r="BE557" s="254"/>
      <c r="BF557" s="254"/>
      <c r="BG557" s="254"/>
      <c r="BH557" s="254"/>
      <c r="BI557" s="254"/>
      <c r="BJ557" s="254"/>
      <c r="BK557" s="255"/>
      <c r="BL557" s="255"/>
      <c r="BM557" s="255"/>
    </row>
    <row r="558" spans="45:65" x14ac:dyDescent="0.25">
      <c r="AS558" s="254"/>
      <c r="AT558" s="254"/>
      <c r="AU558" s="254"/>
      <c r="AV558" s="254"/>
      <c r="AW558" s="254"/>
      <c r="AX558" s="254"/>
      <c r="AY558" s="254"/>
      <c r="AZ558" s="254"/>
      <c r="BA558" s="254"/>
      <c r="BB558" s="254"/>
      <c r="BC558" s="254"/>
      <c r="BD558" s="254"/>
      <c r="BE558" s="254"/>
      <c r="BF558" s="254"/>
      <c r="BG558" s="254"/>
      <c r="BH558" s="254"/>
      <c r="BI558" s="254"/>
      <c r="BJ558" s="254"/>
      <c r="BK558" s="255"/>
      <c r="BL558" s="255"/>
      <c r="BM558" s="255"/>
    </row>
    <row r="559" spans="45:65" x14ac:dyDescent="0.25">
      <c r="AS559" s="254"/>
      <c r="AT559" s="254"/>
      <c r="AU559" s="254"/>
      <c r="AV559" s="254"/>
      <c r="AW559" s="254"/>
      <c r="AX559" s="254"/>
      <c r="AY559" s="254"/>
      <c r="AZ559" s="254"/>
      <c r="BA559" s="254"/>
      <c r="BB559" s="254"/>
      <c r="BC559" s="254"/>
      <c r="BD559" s="254"/>
      <c r="BE559" s="254"/>
      <c r="BF559" s="254"/>
      <c r="BG559" s="254"/>
      <c r="BH559" s="254"/>
      <c r="BI559" s="254"/>
      <c r="BJ559" s="254"/>
      <c r="BK559" s="255"/>
      <c r="BL559" s="255"/>
      <c r="BM559" s="255"/>
    </row>
    <row r="560" spans="45:65" x14ac:dyDescent="0.25">
      <c r="AS560" s="254"/>
      <c r="AT560" s="254"/>
      <c r="AU560" s="254"/>
      <c r="AV560" s="254"/>
      <c r="AW560" s="254"/>
      <c r="AX560" s="254"/>
      <c r="AY560" s="254"/>
      <c r="AZ560" s="254"/>
      <c r="BA560" s="254"/>
      <c r="BB560" s="254"/>
      <c r="BC560" s="254"/>
      <c r="BD560" s="254"/>
      <c r="BE560" s="254"/>
      <c r="BF560" s="254"/>
      <c r="BG560" s="254"/>
      <c r="BH560" s="254"/>
      <c r="BI560" s="254"/>
      <c r="BJ560" s="254"/>
      <c r="BK560" s="255"/>
      <c r="BL560" s="255"/>
      <c r="BM560" s="255"/>
    </row>
    <row r="561" spans="45:65" x14ac:dyDescent="0.25">
      <c r="AS561" s="254"/>
      <c r="AT561" s="254"/>
      <c r="AU561" s="254"/>
      <c r="AV561" s="254"/>
      <c r="AW561" s="254"/>
      <c r="AX561" s="254"/>
      <c r="AY561" s="254"/>
      <c r="AZ561" s="254"/>
      <c r="BA561" s="254"/>
      <c r="BB561" s="254"/>
      <c r="BC561" s="254"/>
      <c r="BD561" s="254"/>
      <c r="BE561" s="254"/>
      <c r="BF561" s="254"/>
      <c r="BG561" s="254"/>
      <c r="BH561" s="254"/>
      <c r="BI561" s="254"/>
      <c r="BJ561" s="254"/>
      <c r="BK561" s="255"/>
      <c r="BL561" s="255"/>
      <c r="BM561" s="255"/>
    </row>
    <row r="562" spans="45:65" x14ac:dyDescent="0.25">
      <c r="AS562" s="254"/>
      <c r="AT562" s="254"/>
      <c r="AU562" s="254"/>
      <c r="AV562" s="254"/>
      <c r="AW562" s="254"/>
      <c r="AX562" s="254"/>
      <c r="AY562" s="254"/>
      <c r="AZ562" s="254"/>
      <c r="BA562" s="254"/>
      <c r="BB562" s="254"/>
      <c r="BC562" s="254"/>
      <c r="BD562" s="254"/>
      <c r="BE562" s="254"/>
      <c r="BF562" s="254"/>
      <c r="BG562" s="254"/>
      <c r="BH562" s="254"/>
      <c r="BI562" s="254"/>
      <c r="BJ562" s="254"/>
      <c r="BK562" s="255"/>
      <c r="BL562" s="255"/>
      <c r="BM562" s="255"/>
    </row>
    <row r="563" spans="45:65" x14ac:dyDescent="0.25">
      <c r="AS563" s="254"/>
      <c r="AT563" s="254"/>
      <c r="AU563" s="254"/>
      <c r="AV563" s="254"/>
      <c r="AW563" s="254"/>
      <c r="AX563" s="254"/>
      <c r="AY563" s="254"/>
      <c r="AZ563" s="254"/>
      <c r="BA563" s="254"/>
      <c r="BB563" s="254"/>
      <c r="BC563" s="254"/>
      <c r="BD563" s="254"/>
      <c r="BE563" s="254"/>
      <c r="BF563" s="254"/>
      <c r="BG563" s="254"/>
      <c r="BH563" s="254"/>
      <c r="BI563" s="254"/>
      <c r="BJ563" s="254"/>
      <c r="BK563" s="255"/>
      <c r="BL563" s="255"/>
      <c r="BM563" s="255"/>
    </row>
    <row r="564" spans="45:65" x14ac:dyDescent="0.25">
      <c r="AS564" s="254"/>
      <c r="AT564" s="254"/>
      <c r="AU564" s="254"/>
      <c r="AV564" s="254"/>
      <c r="AW564" s="254"/>
      <c r="AX564" s="254"/>
      <c r="AY564" s="254"/>
      <c r="AZ564" s="254"/>
      <c r="BA564" s="254"/>
      <c r="BB564" s="254"/>
      <c r="BC564" s="254"/>
      <c r="BD564" s="254"/>
      <c r="BE564" s="254"/>
      <c r="BF564" s="254"/>
      <c r="BG564" s="254"/>
      <c r="BH564" s="254"/>
      <c r="BI564" s="254"/>
      <c r="BJ564" s="254"/>
      <c r="BK564" s="255"/>
      <c r="BL564" s="255"/>
      <c r="BM564" s="255"/>
    </row>
    <row r="565" spans="45:65" x14ac:dyDescent="0.25">
      <c r="AS565" s="254"/>
      <c r="AT565" s="254"/>
      <c r="AU565" s="254"/>
      <c r="AV565" s="254"/>
      <c r="AW565" s="254"/>
      <c r="AX565" s="254"/>
      <c r="AY565" s="254"/>
      <c r="AZ565" s="254"/>
      <c r="BA565" s="254"/>
      <c r="BB565" s="254"/>
      <c r="BC565" s="254"/>
      <c r="BD565" s="254"/>
      <c r="BE565" s="254"/>
      <c r="BF565" s="254"/>
      <c r="BG565" s="254"/>
      <c r="BH565" s="254"/>
      <c r="BI565" s="254"/>
      <c r="BJ565" s="254"/>
      <c r="BK565" s="255"/>
      <c r="BL565" s="255"/>
      <c r="BM565" s="255"/>
    </row>
    <row r="566" spans="45:65" x14ac:dyDescent="0.25">
      <c r="AS566" s="254"/>
      <c r="AT566" s="254"/>
      <c r="AU566" s="254"/>
      <c r="AV566" s="254"/>
      <c r="AW566" s="254"/>
      <c r="AX566" s="254"/>
      <c r="AY566" s="254"/>
      <c r="AZ566" s="254"/>
      <c r="BA566" s="254"/>
      <c r="BB566" s="254"/>
      <c r="BC566" s="254"/>
      <c r="BD566" s="254"/>
      <c r="BE566" s="254"/>
      <c r="BF566" s="254"/>
      <c r="BG566" s="254"/>
      <c r="BH566" s="254"/>
      <c r="BI566" s="254"/>
      <c r="BJ566" s="254"/>
      <c r="BK566" s="255"/>
      <c r="BL566" s="255"/>
      <c r="BM566" s="255"/>
    </row>
    <row r="567" spans="45:65" x14ac:dyDescent="0.25">
      <c r="AS567" s="254"/>
      <c r="AT567" s="254"/>
      <c r="AU567" s="254"/>
      <c r="AV567" s="254"/>
      <c r="AW567" s="254"/>
      <c r="AX567" s="254"/>
      <c r="AY567" s="254"/>
      <c r="AZ567" s="254"/>
      <c r="BA567" s="254"/>
      <c r="BB567" s="254"/>
      <c r="BC567" s="254"/>
      <c r="BD567" s="254"/>
      <c r="BE567" s="254"/>
      <c r="BF567" s="254"/>
      <c r="BG567" s="254"/>
      <c r="BH567" s="254"/>
      <c r="BI567" s="254"/>
      <c r="BJ567" s="254"/>
      <c r="BK567" s="255"/>
      <c r="BL567" s="255"/>
      <c r="BM567" s="255"/>
    </row>
    <row r="568" spans="45:65" x14ac:dyDescent="0.25">
      <c r="AS568" s="254"/>
      <c r="AT568" s="254"/>
      <c r="AU568" s="254"/>
      <c r="AV568" s="254"/>
      <c r="AW568" s="254"/>
      <c r="AX568" s="254"/>
      <c r="AY568" s="254"/>
      <c r="AZ568" s="254"/>
      <c r="BA568" s="254"/>
      <c r="BB568" s="254"/>
      <c r="BC568" s="254"/>
      <c r="BD568" s="254"/>
      <c r="BE568" s="254"/>
      <c r="BF568" s="254"/>
      <c r="BG568" s="254"/>
      <c r="BH568" s="254"/>
      <c r="BI568" s="254"/>
      <c r="BJ568" s="254"/>
      <c r="BK568" s="255"/>
      <c r="BL568" s="255"/>
      <c r="BM568" s="255"/>
    </row>
    <row r="569" spans="45:65" x14ac:dyDescent="0.25">
      <c r="AS569" s="254"/>
      <c r="AT569" s="254"/>
      <c r="AU569" s="254"/>
      <c r="AV569" s="254"/>
      <c r="AW569" s="254"/>
      <c r="AX569" s="254"/>
      <c r="AY569" s="254"/>
      <c r="AZ569" s="254"/>
      <c r="BA569" s="254"/>
      <c r="BB569" s="254"/>
      <c r="BC569" s="254"/>
      <c r="BD569" s="254"/>
      <c r="BE569" s="254"/>
      <c r="BF569" s="254"/>
      <c r="BG569" s="254"/>
      <c r="BH569" s="254"/>
      <c r="BI569" s="254"/>
      <c r="BJ569" s="254"/>
      <c r="BK569" s="255"/>
      <c r="BL569" s="255"/>
      <c r="BM569" s="255"/>
    </row>
    <row r="570" spans="45:65" x14ac:dyDescent="0.25">
      <c r="AS570" s="254"/>
      <c r="AT570" s="254"/>
      <c r="AU570" s="254"/>
      <c r="AV570" s="254"/>
      <c r="AW570" s="254"/>
      <c r="AX570" s="254"/>
      <c r="AY570" s="254"/>
      <c r="AZ570" s="254"/>
      <c r="BA570" s="254"/>
      <c r="BB570" s="254"/>
      <c r="BC570" s="254"/>
      <c r="BD570" s="254"/>
      <c r="BE570" s="254"/>
      <c r="BF570" s="254"/>
      <c r="BG570" s="254"/>
      <c r="BH570" s="254"/>
      <c r="BI570" s="254"/>
      <c r="BJ570" s="254"/>
      <c r="BK570" s="255"/>
      <c r="BL570" s="255"/>
      <c r="BM570" s="255"/>
    </row>
    <row r="571" spans="45:65" x14ac:dyDescent="0.25">
      <c r="AS571" s="254"/>
      <c r="AT571" s="254"/>
      <c r="AU571" s="254"/>
      <c r="AV571" s="254"/>
      <c r="AW571" s="254"/>
      <c r="AX571" s="254"/>
      <c r="AY571" s="254"/>
      <c r="AZ571" s="254"/>
      <c r="BA571" s="254"/>
      <c r="BB571" s="254"/>
      <c r="BC571" s="254"/>
      <c r="BD571" s="254"/>
      <c r="BE571" s="254"/>
      <c r="BF571" s="254"/>
      <c r="BG571" s="254"/>
      <c r="BH571" s="254"/>
      <c r="BI571" s="254"/>
      <c r="BJ571" s="254"/>
      <c r="BK571" s="255"/>
      <c r="BL571" s="255"/>
      <c r="BM571" s="255"/>
    </row>
    <row r="572" spans="45:65" x14ac:dyDescent="0.25">
      <c r="AS572" s="254"/>
      <c r="AT572" s="254"/>
      <c r="AU572" s="254"/>
      <c r="AV572" s="254"/>
      <c r="AW572" s="254"/>
      <c r="AX572" s="254"/>
      <c r="AY572" s="254"/>
      <c r="AZ572" s="254"/>
      <c r="BA572" s="254"/>
      <c r="BB572" s="254"/>
      <c r="BC572" s="254"/>
      <c r="BD572" s="254"/>
      <c r="BE572" s="254"/>
      <c r="BF572" s="254"/>
      <c r="BG572" s="254"/>
      <c r="BH572" s="254"/>
      <c r="BI572" s="254"/>
      <c r="BJ572" s="254"/>
      <c r="BK572" s="255"/>
      <c r="BL572" s="255"/>
      <c r="BM572" s="255"/>
    </row>
    <row r="573" spans="45:65" x14ac:dyDescent="0.25">
      <c r="AS573" s="254"/>
      <c r="AT573" s="254"/>
      <c r="AU573" s="254"/>
      <c r="AV573" s="254"/>
      <c r="AW573" s="254"/>
      <c r="AX573" s="254"/>
      <c r="AY573" s="254"/>
      <c r="AZ573" s="254"/>
      <c r="BA573" s="254"/>
      <c r="BB573" s="254"/>
      <c r="BC573" s="254"/>
      <c r="BD573" s="254"/>
      <c r="BE573" s="254"/>
      <c r="BF573" s="254"/>
      <c r="BG573" s="254"/>
      <c r="BH573" s="254"/>
      <c r="BI573" s="254"/>
      <c r="BJ573" s="254"/>
      <c r="BK573" s="255"/>
      <c r="BL573" s="255"/>
      <c r="BM573" s="255"/>
    </row>
    <row r="574" spans="45:65" x14ac:dyDescent="0.25">
      <c r="AS574" s="254"/>
      <c r="AT574" s="254"/>
      <c r="AU574" s="254"/>
      <c r="AV574" s="254"/>
      <c r="AW574" s="254"/>
      <c r="AX574" s="254"/>
      <c r="AY574" s="254"/>
      <c r="AZ574" s="254"/>
      <c r="BA574" s="254"/>
      <c r="BB574" s="254"/>
      <c r="BC574" s="254"/>
      <c r="BD574" s="254"/>
      <c r="BE574" s="254"/>
      <c r="BF574" s="254"/>
      <c r="BG574" s="254"/>
      <c r="BH574" s="254"/>
      <c r="BI574" s="254"/>
      <c r="BJ574" s="254"/>
      <c r="BK574" s="255"/>
      <c r="BL574" s="255"/>
      <c r="BM574" s="255"/>
    </row>
    <row r="575" spans="45:65" x14ac:dyDescent="0.25">
      <c r="AS575" s="254"/>
      <c r="AT575" s="254"/>
      <c r="AU575" s="254"/>
      <c r="AV575" s="254"/>
      <c r="AW575" s="254"/>
      <c r="AX575" s="254"/>
      <c r="AY575" s="254"/>
      <c r="AZ575" s="254"/>
      <c r="BA575" s="254"/>
      <c r="BB575" s="254"/>
      <c r="BC575" s="254"/>
      <c r="BD575" s="254"/>
      <c r="BE575" s="254"/>
      <c r="BF575" s="254"/>
      <c r="BG575" s="254"/>
      <c r="BH575" s="254"/>
      <c r="BI575" s="254"/>
      <c r="BJ575" s="254"/>
      <c r="BK575" s="255"/>
      <c r="BL575" s="255"/>
      <c r="BM575" s="255"/>
    </row>
    <row r="576" spans="45:65" x14ac:dyDescent="0.25">
      <c r="AS576" s="254"/>
      <c r="AT576" s="254"/>
      <c r="AU576" s="254"/>
      <c r="AV576" s="254"/>
      <c r="AW576" s="254"/>
      <c r="AX576" s="254"/>
      <c r="AY576" s="254"/>
      <c r="AZ576" s="254"/>
      <c r="BA576" s="254"/>
      <c r="BB576" s="254"/>
      <c r="BC576" s="254"/>
      <c r="BD576" s="254"/>
      <c r="BE576" s="254"/>
      <c r="BF576" s="254"/>
      <c r="BG576" s="254"/>
      <c r="BH576" s="254"/>
      <c r="BI576" s="254"/>
      <c r="BJ576" s="254"/>
      <c r="BK576" s="255"/>
      <c r="BL576" s="255"/>
      <c r="BM576" s="255"/>
    </row>
    <row r="577" spans="45:65" x14ac:dyDescent="0.25">
      <c r="AS577" s="254"/>
      <c r="AT577" s="254"/>
      <c r="AU577" s="254"/>
      <c r="AV577" s="254"/>
      <c r="AW577" s="254"/>
      <c r="AX577" s="254"/>
      <c r="AY577" s="254"/>
      <c r="AZ577" s="254"/>
      <c r="BA577" s="254"/>
      <c r="BB577" s="254"/>
      <c r="BC577" s="254"/>
      <c r="BD577" s="254"/>
      <c r="BE577" s="254"/>
      <c r="BF577" s="254"/>
      <c r="BG577" s="254"/>
      <c r="BH577" s="254"/>
      <c r="BI577" s="254"/>
      <c r="BJ577" s="254"/>
      <c r="BK577" s="255"/>
      <c r="BL577" s="255"/>
      <c r="BM577" s="255"/>
    </row>
    <row r="578" spans="45:65" x14ac:dyDescent="0.25">
      <c r="AS578" s="254"/>
      <c r="AT578" s="254"/>
      <c r="AU578" s="254"/>
      <c r="AV578" s="254"/>
      <c r="AW578" s="254"/>
      <c r="AX578" s="254"/>
      <c r="AY578" s="254"/>
      <c r="AZ578" s="254"/>
      <c r="BA578" s="254"/>
      <c r="BB578" s="254"/>
      <c r="BC578" s="254"/>
      <c r="BD578" s="254"/>
      <c r="BE578" s="254"/>
      <c r="BF578" s="254"/>
      <c r="BG578" s="254"/>
      <c r="BH578" s="254"/>
      <c r="BI578" s="254"/>
      <c r="BJ578" s="254"/>
      <c r="BK578" s="255"/>
      <c r="BL578" s="255"/>
      <c r="BM578" s="255"/>
    </row>
    <row r="579" spans="45:65" x14ac:dyDescent="0.25">
      <c r="AS579" s="254"/>
      <c r="AT579" s="254"/>
      <c r="AU579" s="254"/>
      <c r="AV579" s="254"/>
      <c r="AW579" s="254"/>
      <c r="AX579" s="254"/>
      <c r="AY579" s="254"/>
      <c r="AZ579" s="254"/>
      <c r="BA579" s="254"/>
      <c r="BB579" s="254"/>
      <c r="BC579" s="254"/>
      <c r="BD579" s="254"/>
      <c r="BE579" s="254"/>
      <c r="BF579" s="254"/>
      <c r="BG579" s="254"/>
      <c r="BH579" s="254"/>
      <c r="BI579" s="254"/>
      <c r="BJ579" s="254"/>
      <c r="BK579" s="255"/>
      <c r="BL579" s="255"/>
      <c r="BM579" s="255"/>
    </row>
    <row r="580" spans="45:65" x14ac:dyDescent="0.25">
      <c r="AS580" s="254"/>
      <c r="AT580" s="254"/>
      <c r="AU580" s="254"/>
      <c r="AV580" s="254"/>
      <c r="AW580" s="254"/>
      <c r="AX580" s="254"/>
      <c r="AY580" s="254"/>
      <c r="AZ580" s="254"/>
      <c r="BA580" s="254"/>
      <c r="BB580" s="254"/>
      <c r="BC580" s="254"/>
      <c r="BD580" s="254"/>
      <c r="BE580" s="254"/>
      <c r="BF580" s="254"/>
      <c r="BG580" s="254"/>
      <c r="BH580" s="254"/>
      <c r="BI580" s="254"/>
      <c r="BJ580" s="254"/>
      <c r="BK580" s="255"/>
      <c r="BL580" s="255"/>
      <c r="BM580" s="255"/>
    </row>
    <row r="581" spans="45:65" x14ac:dyDescent="0.25">
      <c r="AS581" s="254"/>
      <c r="AT581" s="254"/>
      <c r="AU581" s="254"/>
      <c r="AV581" s="254"/>
      <c r="AW581" s="254"/>
      <c r="AX581" s="254"/>
      <c r="AY581" s="254"/>
      <c r="AZ581" s="254"/>
      <c r="BA581" s="254"/>
      <c r="BB581" s="254"/>
      <c r="BC581" s="254"/>
      <c r="BD581" s="254"/>
      <c r="BE581" s="254"/>
      <c r="BF581" s="254"/>
      <c r="BG581" s="254"/>
      <c r="BH581" s="254"/>
      <c r="BI581" s="254"/>
      <c r="BJ581" s="254"/>
      <c r="BK581" s="255"/>
      <c r="BL581" s="255"/>
      <c r="BM581" s="255"/>
    </row>
    <row r="582" spans="45:65" x14ac:dyDescent="0.25">
      <c r="AS582" s="254"/>
      <c r="AT582" s="254"/>
      <c r="AU582" s="254"/>
      <c r="AV582" s="254"/>
      <c r="AW582" s="254"/>
      <c r="AX582" s="254"/>
      <c r="AY582" s="254"/>
      <c r="AZ582" s="254"/>
      <c r="BA582" s="254"/>
      <c r="BB582" s="254"/>
      <c r="BC582" s="254"/>
      <c r="BD582" s="254"/>
      <c r="BE582" s="254"/>
      <c r="BF582" s="254"/>
      <c r="BG582" s="254"/>
      <c r="BH582" s="254"/>
      <c r="BI582" s="254"/>
      <c r="BJ582" s="254"/>
      <c r="BK582" s="255"/>
      <c r="BL582" s="255"/>
      <c r="BM582" s="255"/>
    </row>
    <row r="583" spans="45:65" x14ac:dyDescent="0.25">
      <c r="AS583" s="254"/>
      <c r="AT583" s="254"/>
      <c r="AU583" s="254"/>
      <c r="AV583" s="254"/>
      <c r="AW583" s="254"/>
      <c r="AX583" s="254"/>
      <c r="AY583" s="254"/>
      <c r="AZ583" s="254"/>
      <c r="BA583" s="254"/>
      <c r="BB583" s="254"/>
      <c r="BC583" s="254"/>
      <c r="BD583" s="254"/>
      <c r="BE583" s="254"/>
      <c r="BF583" s="254"/>
      <c r="BG583" s="254"/>
      <c r="BH583" s="254"/>
      <c r="BI583" s="254"/>
      <c r="BJ583" s="254"/>
      <c r="BK583" s="255"/>
      <c r="BL583" s="255"/>
      <c r="BM583" s="255"/>
    </row>
    <row r="584" spans="45:65" x14ac:dyDescent="0.25">
      <c r="AS584" s="254"/>
      <c r="AT584" s="254"/>
      <c r="AU584" s="254"/>
      <c r="AV584" s="254"/>
      <c r="AW584" s="254"/>
      <c r="AX584" s="254"/>
      <c r="AY584" s="254"/>
      <c r="AZ584" s="254"/>
      <c r="BA584" s="254"/>
      <c r="BB584" s="254"/>
      <c r="BC584" s="254"/>
      <c r="BD584" s="254"/>
      <c r="BE584" s="254"/>
      <c r="BF584" s="254"/>
      <c r="BG584" s="254"/>
      <c r="BH584" s="254"/>
      <c r="BI584" s="254"/>
      <c r="BJ584" s="254"/>
      <c r="BK584" s="255"/>
      <c r="BL584" s="255"/>
      <c r="BM584" s="255"/>
    </row>
    <row r="585" spans="45:65" x14ac:dyDescent="0.25">
      <c r="AS585" s="254"/>
      <c r="AT585" s="254"/>
      <c r="AU585" s="254"/>
      <c r="AV585" s="254"/>
      <c r="AW585" s="254"/>
      <c r="AX585" s="254"/>
      <c r="AY585" s="254"/>
      <c r="AZ585" s="254"/>
      <c r="BA585" s="254"/>
      <c r="BB585" s="254"/>
      <c r="BC585" s="254"/>
      <c r="BD585" s="254"/>
      <c r="BE585" s="254"/>
      <c r="BF585" s="254"/>
      <c r="BG585" s="254"/>
      <c r="BH585" s="254"/>
      <c r="BI585" s="254"/>
      <c r="BJ585" s="254"/>
      <c r="BK585" s="255"/>
      <c r="BL585" s="255"/>
      <c r="BM585" s="255"/>
    </row>
    <row r="586" spans="45:65" x14ac:dyDescent="0.25">
      <c r="AS586" s="254"/>
      <c r="AT586" s="254"/>
      <c r="AU586" s="254"/>
      <c r="AV586" s="254"/>
      <c r="AW586" s="254"/>
      <c r="AX586" s="254"/>
      <c r="AY586" s="254"/>
      <c r="AZ586" s="254"/>
      <c r="BA586" s="254"/>
      <c r="BB586" s="254"/>
      <c r="BC586" s="254"/>
      <c r="BD586" s="254"/>
      <c r="BE586" s="254"/>
      <c r="BF586" s="254"/>
      <c r="BG586" s="254"/>
      <c r="BH586" s="254"/>
      <c r="BI586" s="254"/>
      <c r="BJ586" s="254"/>
      <c r="BK586" s="255"/>
      <c r="BL586" s="255"/>
      <c r="BM586" s="255"/>
    </row>
    <row r="587" spans="45:65" x14ac:dyDescent="0.25">
      <c r="AS587" s="254"/>
      <c r="AT587" s="254"/>
      <c r="AU587" s="254"/>
      <c r="AV587" s="254"/>
      <c r="AW587" s="254"/>
      <c r="AX587" s="254"/>
      <c r="AY587" s="254"/>
      <c r="AZ587" s="254"/>
      <c r="BA587" s="254"/>
      <c r="BB587" s="254"/>
      <c r="BC587" s="254"/>
      <c r="BD587" s="254"/>
      <c r="BE587" s="254"/>
      <c r="BF587" s="254"/>
      <c r="BG587" s="254"/>
      <c r="BH587" s="254"/>
      <c r="BI587" s="254"/>
      <c r="BJ587" s="254"/>
      <c r="BK587" s="255"/>
      <c r="BL587" s="255"/>
      <c r="BM587" s="255"/>
    </row>
    <row r="588" spans="45:65" x14ac:dyDescent="0.25">
      <c r="AS588" s="254"/>
      <c r="AT588" s="254"/>
      <c r="AU588" s="254"/>
      <c r="AV588" s="254"/>
      <c r="AW588" s="254"/>
      <c r="AX588" s="254"/>
      <c r="AY588" s="254"/>
      <c r="AZ588" s="254"/>
      <c r="BA588" s="254"/>
      <c r="BB588" s="254"/>
      <c r="BC588" s="254"/>
      <c r="BD588" s="254"/>
      <c r="BE588" s="254"/>
      <c r="BF588" s="254"/>
      <c r="BG588" s="254"/>
      <c r="BH588" s="254"/>
      <c r="BI588" s="254"/>
      <c r="BJ588" s="254"/>
      <c r="BK588" s="255"/>
      <c r="BL588" s="255"/>
      <c r="BM588" s="255"/>
    </row>
    <row r="589" spans="45:65" x14ac:dyDescent="0.25">
      <c r="AS589" s="254"/>
      <c r="AT589" s="254"/>
      <c r="AU589" s="254"/>
      <c r="AV589" s="254"/>
      <c r="AW589" s="254"/>
      <c r="AX589" s="254"/>
      <c r="AY589" s="254"/>
      <c r="AZ589" s="254"/>
      <c r="BA589" s="254"/>
      <c r="BB589" s="254"/>
      <c r="BC589" s="254"/>
      <c r="BD589" s="254"/>
      <c r="BE589" s="254"/>
      <c r="BF589" s="254"/>
      <c r="BG589" s="254"/>
      <c r="BH589" s="254"/>
      <c r="BI589" s="254"/>
      <c r="BJ589" s="254"/>
      <c r="BK589" s="255"/>
      <c r="BL589" s="255"/>
      <c r="BM589" s="255"/>
    </row>
    <row r="590" spans="45:65" x14ac:dyDescent="0.25">
      <c r="AS590" s="254"/>
      <c r="AT590" s="254"/>
      <c r="AU590" s="254"/>
      <c r="AV590" s="254"/>
      <c r="AW590" s="254"/>
      <c r="AX590" s="254"/>
      <c r="AY590" s="254"/>
      <c r="AZ590" s="254"/>
      <c r="BA590" s="254"/>
      <c r="BB590" s="254"/>
      <c r="BC590" s="254"/>
      <c r="BD590" s="254"/>
      <c r="BE590" s="254"/>
      <c r="BF590" s="254"/>
      <c r="BG590" s="254"/>
      <c r="BH590" s="254"/>
      <c r="BI590" s="254"/>
      <c r="BJ590" s="254"/>
      <c r="BK590" s="255"/>
      <c r="BL590" s="255"/>
      <c r="BM590" s="255"/>
    </row>
    <row r="591" spans="45:65" x14ac:dyDescent="0.25">
      <c r="AS591" s="254"/>
      <c r="AT591" s="254"/>
      <c r="AU591" s="254"/>
      <c r="AV591" s="254"/>
      <c r="AW591" s="254"/>
      <c r="AX591" s="254"/>
      <c r="AY591" s="254"/>
      <c r="AZ591" s="254"/>
      <c r="BA591" s="254"/>
      <c r="BB591" s="254"/>
      <c r="BC591" s="254"/>
      <c r="BD591" s="254"/>
      <c r="BE591" s="254"/>
      <c r="BF591" s="254"/>
      <c r="BG591" s="254"/>
      <c r="BH591" s="254"/>
      <c r="BI591" s="254"/>
      <c r="BJ591" s="254"/>
      <c r="BK591" s="255"/>
      <c r="BL591" s="255"/>
      <c r="BM591" s="255"/>
    </row>
    <row r="592" spans="45:65" x14ac:dyDescent="0.25">
      <c r="AS592" s="254"/>
      <c r="AT592" s="254"/>
      <c r="AU592" s="254"/>
      <c r="AV592" s="254"/>
      <c r="AW592" s="254"/>
      <c r="AX592" s="254"/>
      <c r="AY592" s="254"/>
      <c r="AZ592" s="254"/>
      <c r="BA592" s="254"/>
      <c r="BB592" s="254"/>
      <c r="BC592" s="254"/>
      <c r="BD592" s="254"/>
      <c r="BE592" s="254"/>
      <c r="BF592" s="254"/>
      <c r="BG592" s="254"/>
      <c r="BH592" s="254"/>
      <c r="BI592" s="254"/>
      <c r="BJ592" s="254"/>
      <c r="BK592" s="255"/>
      <c r="BL592" s="255"/>
      <c r="BM592" s="255"/>
    </row>
    <row r="593" spans="45:65" x14ac:dyDescent="0.25">
      <c r="AS593" s="254"/>
      <c r="AT593" s="254"/>
      <c r="AU593" s="254"/>
      <c r="AV593" s="254"/>
      <c r="AW593" s="254"/>
      <c r="AX593" s="254"/>
      <c r="AY593" s="254"/>
      <c r="AZ593" s="254"/>
      <c r="BA593" s="254"/>
      <c r="BB593" s="254"/>
      <c r="BC593" s="254"/>
      <c r="BD593" s="254"/>
      <c r="BE593" s="254"/>
      <c r="BF593" s="254"/>
      <c r="BG593" s="254"/>
      <c r="BH593" s="254"/>
      <c r="BI593" s="254"/>
      <c r="BJ593" s="254"/>
      <c r="BK593" s="255"/>
      <c r="BL593" s="255"/>
      <c r="BM593" s="255"/>
    </row>
    <row r="594" spans="45:65" x14ac:dyDescent="0.25">
      <c r="AS594" s="254"/>
      <c r="AT594" s="254"/>
      <c r="AU594" s="254"/>
      <c r="AV594" s="254"/>
      <c r="AW594" s="254"/>
      <c r="AX594" s="254"/>
      <c r="AY594" s="254"/>
      <c r="AZ594" s="254"/>
      <c r="BA594" s="254"/>
      <c r="BB594" s="254"/>
      <c r="BC594" s="254"/>
      <c r="BD594" s="254"/>
      <c r="BE594" s="254"/>
      <c r="BF594" s="254"/>
      <c r="BG594" s="254"/>
      <c r="BH594" s="254"/>
      <c r="BI594" s="254"/>
      <c r="BJ594" s="254"/>
      <c r="BK594" s="255"/>
      <c r="BL594" s="255"/>
      <c r="BM594" s="255"/>
    </row>
    <row r="595" spans="45:65" x14ac:dyDescent="0.25">
      <c r="AS595" s="254"/>
      <c r="AT595" s="254"/>
      <c r="AU595" s="254"/>
      <c r="AV595" s="254"/>
      <c r="AW595" s="254"/>
      <c r="AX595" s="254"/>
      <c r="AY595" s="254"/>
      <c r="AZ595" s="254"/>
      <c r="BA595" s="254"/>
      <c r="BB595" s="254"/>
      <c r="BC595" s="254"/>
      <c r="BD595" s="254"/>
      <c r="BE595" s="254"/>
      <c r="BF595" s="254"/>
      <c r="BG595" s="254"/>
      <c r="BH595" s="254"/>
      <c r="BI595" s="254"/>
      <c r="BJ595" s="254"/>
      <c r="BK595" s="255"/>
      <c r="BL595" s="255"/>
      <c r="BM595" s="255"/>
    </row>
    <row r="596" spans="45:65" x14ac:dyDescent="0.25">
      <c r="AS596" s="254"/>
      <c r="AT596" s="254"/>
      <c r="AU596" s="254"/>
      <c r="AV596" s="254"/>
      <c r="AW596" s="254"/>
      <c r="AX596" s="254"/>
      <c r="AY596" s="254"/>
      <c r="AZ596" s="254"/>
      <c r="BA596" s="254"/>
      <c r="BB596" s="254"/>
      <c r="BC596" s="254"/>
      <c r="BD596" s="254"/>
      <c r="BE596" s="254"/>
      <c r="BF596" s="254"/>
      <c r="BG596" s="254"/>
      <c r="BH596" s="254"/>
      <c r="BI596" s="254"/>
      <c r="BJ596" s="254"/>
      <c r="BK596" s="255"/>
      <c r="BL596" s="255"/>
      <c r="BM596" s="255"/>
    </row>
    <row r="597" spans="45:65" x14ac:dyDescent="0.25">
      <c r="AS597" s="254"/>
      <c r="AT597" s="254"/>
      <c r="AU597" s="254"/>
      <c r="AV597" s="254"/>
      <c r="AW597" s="254"/>
      <c r="AX597" s="254"/>
      <c r="AY597" s="254"/>
      <c r="AZ597" s="254"/>
      <c r="BA597" s="254"/>
      <c r="BB597" s="254"/>
      <c r="BC597" s="254"/>
      <c r="BD597" s="254"/>
      <c r="BE597" s="254"/>
      <c r="BF597" s="254"/>
      <c r="BG597" s="254"/>
      <c r="BH597" s="254"/>
      <c r="BI597" s="254"/>
      <c r="BJ597" s="254"/>
      <c r="BK597" s="255"/>
      <c r="BL597" s="255"/>
      <c r="BM597" s="255"/>
    </row>
    <row r="598" spans="45:65" x14ac:dyDescent="0.25">
      <c r="AS598" s="254"/>
      <c r="AT598" s="254"/>
      <c r="AU598" s="254"/>
      <c r="AV598" s="254"/>
      <c r="AW598" s="254"/>
      <c r="AX598" s="254"/>
      <c r="AY598" s="254"/>
      <c r="AZ598" s="254"/>
      <c r="BA598" s="254"/>
      <c r="BB598" s="254"/>
      <c r="BC598" s="254"/>
      <c r="BD598" s="254"/>
      <c r="BE598" s="254"/>
      <c r="BF598" s="254"/>
      <c r="BG598" s="254"/>
      <c r="BH598" s="254"/>
      <c r="BI598" s="254"/>
      <c r="BJ598" s="254"/>
      <c r="BK598" s="255"/>
      <c r="BL598" s="255"/>
      <c r="BM598" s="255"/>
    </row>
    <row r="599" spans="45:65" x14ac:dyDescent="0.25">
      <c r="AS599" s="254"/>
      <c r="AT599" s="254"/>
      <c r="AU599" s="254"/>
      <c r="AV599" s="254"/>
      <c r="AW599" s="254"/>
      <c r="AX599" s="254"/>
      <c r="AY599" s="254"/>
      <c r="AZ599" s="254"/>
      <c r="BA599" s="254"/>
      <c r="BB599" s="254"/>
      <c r="BC599" s="254"/>
      <c r="BD599" s="254"/>
      <c r="BE599" s="254"/>
      <c r="BF599" s="254"/>
      <c r="BG599" s="254"/>
      <c r="BH599" s="254"/>
      <c r="BI599" s="254"/>
      <c r="BJ599" s="254"/>
      <c r="BK599" s="255"/>
      <c r="BL599" s="255"/>
      <c r="BM599" s="255"/>
    </row>
    <row r="600" spans="45:65" x14ac:dyDescent="0.25">
      <c r="AS600" s="254"/>
      <c r="AT600" s="254"/>
      <c r="AU600" s="254"/>
      <c r="AV600" s="254"/>
      <c r="AW600" s="254"/>
      <c r="AX600" s="254"/>
      <c r="AY600" s="254"/>
      <c r="AZ600" s="254"/>
      <c r="BA600" s="254"/>
      <c r="BB600" s="254"/>
      <c r="BC600" s="254"/>
      <c r="BD600" s="254"/>
      <c r="BE600" s="254"/>
      <c r="BF600" s="254"/>
      <c r="BG600" s="254"/>
      <c r="BH600" s="254"/>
      <c r="BI600" s="254"/>
      <c r="BJ600" s="254"/>
      <c r="BK600" s="255"/>
      <c r="BL600" s="255"/>
      <c r="BM600" s="255"/>
    </row>
    <row r="601" spans="45:65" x14ac:dyDescent="0.25">
      <c r="AS601" s="254"/>
      <c r="AT601" s="254"/>
      <c r="AU601" s="254"/>
      <c r="AV601" s="254"/>
      <c r="AW601" s="254"/>
      <c r="AX601" s="254"/>
      <c r="AY601" s="254"/>
      <c r="AZ601" s="254"/>
      <c r="BA601" s="254"/>
      <c r="BB601" s="254"/>
      <c r="BC601" s="254"/>
      <c r="BD601" s="254"/>
      <c r="BE601" s="254"/>
      <c r="BF601" s="254"/>
      <c r="BG601" s="254"/>
      <c r="BH601" s="254"/>
      <c r="BI601" s="254"/>
      <c r="BJ601" s="254"/>
      <c r="BK601" s="255"/>
      <c r="BL601" s="255"/>
      <c r="BM601" s="255"/>
    </row>
    <row r="602" spans="45:65" x14ac:dyDescent="0.25">
      <c r="AS602" s="254"/>
      <c r="AT602" s="254"/>
      <c r="AU602" s="254"/>
      <c r="AV602" s="254"/>
      <c r="AW602" s="254"/>
      <c r="AX602" s="254"/>
      <c r="AY602" s="254"/>
      <c r="AZ602" s="254"/>
      <c r="BA602" s="254"/>
      <c r="BB602" s="254"/>
      <c r="BC602" s="254"/>
      <c r="BD602" s="254"/>
      <c r="BE602" s="254"/>
      <c r="BF602" s="254"/>
      <c r="BG602" s="254"/>
      <c r="BH602" s="254"/>
      <c r="BI602" s="254"/>
      <c r="BJ602" s="254"/>
      <c r="BK602" s="255"/>
      <c r="BL602" s="255"/>
      <c r="BM602" s="255"/>
    </row>
    <row r="603" spans="45:65" x14ac:dyDescent="0.25">
      <c r="AS603" s="254"/>
      <c r="AT603" s="254"/>
      <c r="AU603" s="254"/>
      <c r="AV603" s="254"/>
      <c r="AW603" s="254"/>
      <c r="AX603" s="254"/>
      <c r="AY603" s="254"/>
      <c r="AZ603" s="254"/>
      <c r="BA603" s="254"/>
      <c r="BB603" s="254"/>
      <c r="BC603" s="254"/>
      <c r="BD603" s="254"/>
      <c r="BE603" s="254"/>
      <c r="BF603" s="254"/>
      <c r="BG603" s="254"/>
      <c r="BH603" s="254"/>
      <c r="BI603" s="254"/>
      <c r="BJ603" s="254"/>
      <c r="BK603" s="255"/>
      <c r="BL603" s="255"/>
      <c r="BM603" s="255"/>
    </row>
    <row r="604" spans="45:65" x14ac:dyDescent="0.25">
      <c r="AS604" s="254"/>
      <c r="AT604" s="254"/>
      <c r="AU604" s="254"/>
      <c r="AV604" s="254"/>
      <c r="AW604" s="254"/>
      <c r="AX604" s="254"/>
      <c r="AY604" s="254"/>
      <c r="AZ604" s="254"/>
      <c r="BA604" s="254"/>
      <c r="BB604" s="254"/>
      <c r="BC604" s="254"/>
      <c r="BD604" s="254"/>
      <c r="BE604" s="254"/>
      <c r="BF604" s="254"/>
      <c r="BG604" s="254"/>
      <c r="BH604" s="254"/>
      <c r="BI604" s="254"/>
      <c r="BJ604" s="254"/>
      <c r="BK604" s="255"/>
      <c r="BL604" s="255"/>
      <c r="BM604" s="255"/>
    </row>
    <row r="605" spans="45:65" x14ac:dyDescent="0.25">
      <c r="AS605" s="254"/>
      <c r="AT605" s="254"/>
      <c r="AU605" s="254"/>
      <c r="AV605" s="254"/>
      <c r="AW605" s="254"/>
      <c r="AX605" s="254"/>
      <c r="AY605" s="254"/>
      <c r="AZ605" s="254"/>
      <c r="BA605" s="254"/>
      <c r="BB605" s="254"/>
      <c r="BC605" s="254"/>
      <c r="BD605" s="254"/>
      <c r="BE605" s="254"/>
      <c r="BF605" s="254"/>
      <c r="BG605" s="254"/>
      <c r="BH605" s="254"/>
      <c r="BI605" s="254"/>
      <c r="BJ605" s="254"/>
      <c r="BK605" s="255"/>
      <c r="BL605" s="255"/>
      <c r="BM605" s="255"/>
    </row>
    <row r="606" spans="45:65" x14ac:dyDescent="0.25">
      <c r="AS606" s="254"/>
      <c r="AT606" s="254"/>
      <c r="AU606" s="254"/>
      <c r="AV606" s="254"/>
      <c r="AW606" s="254"/>
      <c r="AX606" s="254"/>
      <c r="AY606" s="254"/>
      <c r="AZ606" s="254"/>
      <c r="BA606" s="254"/>
      <c r="BB606" s="254"/>
      <c r="BC606" s="254"/>
      <c r="BD606" s="254"/>
      <c r="BE606" s="254"/>
      <c r="BF606" s="254"/>
      <c r="BG606" s="254"/>
      <c r="BH606" s="254"/>
      <c r="BI606" s="254"/>
      <c r="BJ606" s="254"/>
      <c r="BK606" s="255"/>
      <c r="BL606" s="255"/>
      <c r="BM606" s="255"/>
    </row>
    <row r="607" spans="45:65" x14ac:dyDescent="0.25">
      <c r="AS607" s="254"/>
      <c r="AT607" s="254"/>
      <c r="AU607" s="254"/>
      <c r="AV607" s="254"/>
      <c r="AW607" s="254"/>
      <c r="AX607" s="254"/>
      <c r="AY607" s="254"/>
      <c r="AZ607" s="254"/>
      <c r="BA607" s="254"/>
      <c r="BB607" s="254"/>
      <c r="BC607" s="254"/>
      <c r="BD607" s="254"/>
      <c r="BE607" s="254"/>
      <c r="BF607" s="254"/>
      <c r="BG607" s="254"/>
      <c r="BH607" s="254"/>
      <c r="BI607" s="254"/>
      <c r="BJ607" s="254"/>
      <c r="BK607" s="255"/>
      <c r="BL607" s="255"/>
      <c r="BM607" s="255"/>
    </row>
    <row r="608" spans="45:65" x14ac:dyDescent="0.25">
      <c r="AS608" s="254"/>
      <c r="AT608" s="254"/>
      <c r="AU608" s="254"/>
      <c r="AV608" s="254"/>
      <c r="AW608" s="254"/>
      <c r="AX608" s="254"/>
      <c r="AY608" s="254"/>
      <c r="AZ608" s="254"/>
      <c r="BA608" s="254"/>
      <c r="BB608" s="254"/>
      <c r="BC608" s="254"/>
      <c r="BD608" s="254"/>
      <c r="BE608" s="254"/>
      <c r="BF608" s="254"/>
      <c r="BG608" s="254"/>
      <c r="BH608" s="254"/>
      <c r="BI608" s="254"/>
      <c r="BJ608" s="254"/>
      <c r="BK608" s="255"/>
      <c r="BL608" s="255"/>
      <c r="BM608" s="255"/>
    </row>
    <row r="609" spans="45:65" x14ac:dyDescent="0.25">
      <c r="AS609" s="254"/>
      <c r="AT609" s="254"/>
      <c r="AU609" s="254"/>
      <c r="AV609" s="254"/>
      <c r="AW609" s="254"/>
      <c r="AX609" s="254"/>
      <c r="AY609" s="254"/>
      <c r="AZ609" s="254"/>
      <c r="BA609" s="254"/>
      <c r="BB609" s="254"/>
      <c r="BC609" s="254"/>
      <c r="BD609" s="254"/>
      <c r="BE609" s="254"/>
      <c r="BF609" s="254"/>
      <c r="BG609" s="254"/>
      <c r="BH609" s="254"/>
      <c r="BI609" s="254"/>
      <c r="BJ609" s="254"/>
      <c r="BK609" s="255"/>
      <c r="BL609" s="255"/>
      <c r="BM609" s="255"/>
    </row>
    <row r="610" spans="45:65" x14ac:dyDescent="0.25">
      <c r="AS610" s="254"/>
      <c r="AT610" s="254"/>
      <c r="AU610" s="254"/>
      <c r="AV610" s="254"/>
      <c r="AW610" s="254"/>
      <c r="AX610" s="254"/>
      <c r="AY610" s="254"/>
      <c r="AZ610" s="254"/>
      <c r="BA610" s="254"/>
      <c r="BB610" s="254"/>
      <c r="BC610" s="254"/>
      <c r="BD610" s="254"/>
      <c r="BE610" s="254"/>
      <c r="BF610" s="254"/>
      <c r="BG610" s="254"/>
      <c r="BH610" s="254"/>
      <c r="BI610" s="254"/>
      <c r="BJ610" s="254"/>
      <c r="BK610" s="255"/>
      <c r="BL610" s="255"/>
      <c r="BM610" s="255"/>
    </row>
    <row r="611" spans="45:65" x14ac:dyDescent="0.25">
      <c r="AS611" s="254"/>
      <c r="AT611" s="254"/>
      <c r="AU611" s="254"/>
      <c r="AV611" s="254"/>
      <c r="AW611" s="254"/>
      <c r="AX611" s="254"/>
      <c r="AY611" s="254"/>
      <c r="AZ611" s="254"/>
      <c r="BA611" s="254"/>
      <c r="BB611" s="254"/>
      <c r="BC611" s="254"/>
      <c r="BD611" s="254"/>
      <c r="BE611" s="254"/>
      <c r="BF611" s="254"/>
      <c r="BG611" s="254"/>
      <c r="BH611" s="254"/>
      <c r="BI611" s="254"/>
      <c r="BJ611" s="254"/>
      <c r="BK611" s="255"/>
      <c r="BL611" s="255"/>
      <c r="BM611" s="255"/>
    </row>
    <row r="612" spans="45:65" x14ac:dyDescent="0.25">
      <c r="AS612" s="254"/>
      <c r="AT612" s="254"/>
      <c r="AU612" s="254"/>
      <c r="AV612" s="254"/>
      <c r="AW612" s="254"/>
      <c r="AX612" s="254"/>
      <c r="AY612" s="254"/>
      <c r="AZ612" s="254"/>
      <c r="BA612" s="254"/>
      <c r="BB612" s="254"/>
      <c r="BC612" s="254"/>
      <c r="BD612" s="254"/>
      <c r="BE612" s="254"/>
      <c r="BF612" s="254"/>
      <c r="BG612" s="254"/>
      <c r="BH612" s="254"/>
      <c r="BI612" s="254"/>
      <c r="BJ612" s="254"/>
      <c r="BK612" s="255"/>
      <c r="BL612" s="255"/>
      <c r="BM612" s="255"/>
    </row>
    <row r="613" spans="45:65" x14ac:dyDescent="0.25">
      <c r="AS613" s="254"/>
      <c r="AT613" s="254"/>
      <c r="AU613" s="254"/>
      <c r="AV613" s="254"/>
      <c r="AW613" s="254"/>
      <c r="AX613" s="254"/>
      <c r="AY613" s="254"/>
      <c r="AZ613" s="254"/>
      <c r="BA613" s="254"/>
      <c r="BB613" s="254"/>
      <c r="BC613" s="254"/>
      <c r="BD613" s="254"/>
      <c r="BE613" s="254"/>
      <c r="BF613" s="254"/>
      <c r="BG613" s="254"/>
      <c r="BH613" s="254"/>
      <c r="BI613" s="254"/>
      <c r="BJ613" s="254"/>
      <c r="BK613" s="255"/>
      <c r="BL613" s="255"/>
      <c r="BM613" s="255"/>
    </row>
    <row r="614" spans="45:65" x14ac:dyDescent="0.25">
      <c r="AS614" s="254"/>
      <c r="AT614" s="254"/>
      <c r="AU614" s="254"/>
      <c r="AV614" s="254"/>
      <c r="AW614" s="254"/>
      <c r="AX614" s="254"/>
      <c r="AY614" s="254"/>
      <c r="AZ614" s="254"/>
      <c r="BA614" s="254"/>
      <c r="BB614" s="254"/>
      <c r="BC614" s="254"/>
      <c r="BD614" s="254"/>
      <c r="BE614" s="254"/>
      <c r="BF614" s="254"/>
      <c r="BG614" s="254"/>
      <c r="BH614" s="254"/>
      <c r="BI614" s="254"/>
      <c r="BJ614" s="254"/>
      <c r="BK614" s="255"/>
      <c r="BL614" s="255"/>
      <c r="BM614" s="255"/>
    </row>
    <row r="615" spans="45:65" x14ac:dyDescent="0.25">
      <c r="AS615" s="254"/>
      <c r="AT615" s="254"/>
      <c r="AU615" s="254"/>
      <c r="AV615" s="254"/>
      <c r="AW615" s="254"/>
      <c r="AX615" s="254"/>
      <c r="AY615" s="254"/>
      <c r="AZ615" s="254"/>
      <c r="BA615" s="254"/>
      <c r="BB615" s="254"/>
      <c r="BC615" s="254"/>
      <c r="BD615" s="254"/>
      <c r="BE615" s="254"/>
      <c r="BF615" s="254"/>
      <c r="BG615" s="254"/>
      <c r="BH615" s="254"/>
      <c r="BI615" s="254"/>
      <c r="BJ615" s="254"/>
      <c r="BK615" s="255"/>
      <c r="BL615" s="255"/>
      <c r="BM615" s="255"/>
    </row>
    <row r="616" spans="45:65" x14ac:dyDescent="0.25">
      <c r="AS616" s="254"/>
      <c r="AT616" s="254"/>
      <c r="AU616" s="254"/>
      <c r="AV616" s="254"/>
      <c r="AW616" s="254"/>
      <c r="AX616" s="254"/>
      <c r="AY616" s="254"/>
      <c r="AZ616" s="254"/>
      <c r="BA616" s="254"/>
      <c r="BB616" s="254"/>
      <c r="BC616" s="254"/>
      <c r="BD616" s="254"/>
      <c r="BE616" s="254"/>
      <c r="BF616" s="254"/>
      <c r="BG616" s="254"/>
      <c r="BH616" s="254"/>
      <c r="BI616" s="254"/>
      <c r="BJ616" s="254"/>
      <c r="BK616" s="255"/>
      <c r="BL616" s="255"/>
      <c r="BM616" s="255"/>
    </row>
    <row r="617" spans="45:65" x14ac:dyDescent="0.25">
      <c r="AS617" s="254"/>
      <c r="AT617" s="254"/>
      <c r="AU617" s="254"/>
      <c r="AV617" s="254"/>
      <c r="AW617" s="254"/>
      <c r="AX617" s="254"/>
      <c r="AY617" s="254"/>
      <c r="AZ617" s="254"/>
      <c r="BA617" s="254"/>
      <c r="BB617" s="254"/>
      <c r="BC617" s="254"/>
      <c r="BD617" s="254"/>
      <c r="BE617" s="254"/>
      <c r="BF617" s="254"/>
      <c r="BG617" s="254"/>
      <c r="BH617" s="254"/>
      <c r="BI617" s="254"/>
      <c r="BJ617" s="254"/>
      <c r="BK617" s="255"/>
      <c r="BL617" s="255"/>
      <c r="BM617" s="255"/>
    </row>
    <row r="618" spans="45:65" x14ac:dyDescent="0.25">
      <c r="AS618" s="254"/>
      <c r="AT618" s="254"/>
      <c r="AU618" s="254"/>
      <c r="AV618" s="254"/>
      <c r="AW618" s="254"/>
      <c r="AX618" s="254"/>
      <c r="AY618" s="254"/>
      <c r="AZ618" s="254"/>
      <c r="BA618" s="254"/>
      <c r="BB618" s="254"/>
      <c r="BC618" s="254"/>
      <c r="BD618" s="254"/>
      <c r="BE618" s="254"/>
      <c r="BF618" s="254"/>
      <c r="BG618" s="254"/>
      <c r="BH618" s="254"/>
      <c r="BI618" s="254"/>
      <c r="BJ618" s="254"/>
      <c r="BK618" s="255"/>
      <c r="BL618" s="255"/>
      <c r="BM618" s="255"/>
    </row>
    <row r="619" spans="45:65" x14ac:dyDescent="0.25">
      <c r="AS619" s="254"/>
      <c r="AT619" s="254"/>
      <c r="AU619" s="254"/>
      <c r="AV619" s="254"/>
      <c r="AW619" s="254"/>
      <c r="AX619" s="254"/>
      <c r="AY619" s="254"/>
      <c r="AZ619" s="254"/>
      <c r="BA619" s="254"/>
      <c r="BB619" s="254"/>
      <c r="BC619" s="254"/>
      <c r="BD619" s="254"/>
      <c r="BE619" s="254"/>
      <c r="BF619" s="254"/>
      <c r="BG619" s="254"/>
      <c r="BH619" s="254"/>
      <c r="BI619" s="254"/>
      <c r="BJ619" s="254"/>
      <c r="BK619" s="255"/>
      <c r="BL619" s="255"/>
      <c r="BM619" s="255"/>
    </row>
    <row r="620" spans="45:65" x14ac:dyDescent="0.25">
      <c r="AS620" s="254"/>
      <c r="AT620" s="254"/>
      <c r="AU620" s="254"/>
      <c r="AV620" s="254"/>
      <c r="AW620" s="254"/>
      <c r="AX620" s="254"/>
      <c r="AY620" s="254"/>
      <c r="AZ620" s="254"/>
      <c r="BA620" s="254"/>
      <c r="BB620" s="254"/>
      <c r="BC620" s="254"/>
      <c r="BD620" s="254"/>
      <c r="BE620" s="254"/>
      <c r="BF620" s="254"/>
      <c r="BG620" s="254"/>
      <c r="BH620" s="254"/>
      <c r="BI620" s="254"/>
      <c r="BJ620" s="254"/>
      <c r="BK620" s="255"/>
      <c r="BL620" s="255"/>
      <c r="BM620" s="255"/>
    </row>
    <row r="621" spans="45:65" x14ac:dyDescent="0.25">
      <c r="AS621" s="254"/>
      <c r="AT621" s="254"/>
      <c r="AU621" s="254"/>
      <c r="AV621" s="254"/>
      <c r="AW621" s="254"/>
      <c r="AX621" s="254"/>
      <c r="AY621" s="254"/>
      <c r="AZ621" s="254"/>
      <c r="BA621" s="254"/>
      <c r="BB621" s="254"/>
      <c r="BC621" s="254"/>
      <c r="BD621" s="254"/>
      <c r="BE621" s="254"/>
      <c r="BF621" s="254"/>
      <c r="BG621" s="254"/>
      <c r="BH621" s="254"/>
      <c r="BI621" s="254"/>
      <c r="BJ621" s="254"/>
      <c r="BK621" s="255"/>
      <c r="BL621" s="255"/>
      <c r="BM621" s="255"/>
    </row>
    <row r="622" spans="45:65" x14ac:dyDescent="0.25">
      <c r="AS622" s="254"/>
      <c r="AT622" s="254"/>
      <c r="AU622" s="254"/>
      <c r="AV622" s="254"/>
      <c r="AW622" s="254"/>
      <c r="AX622" s="254"/>
      <c r="AY622" s="254"/>
      <c r="AZ622" s="254"/>
      <c r="BA622" s="254"/>
      <c r="BB622" s="254"/>
      <c r="BC622" s="254"/>
      <c r="BD622" s="254"/>
      <c r="BE622" s="254"/>
      <c r="BF622" s="254"/>
      <c r="BG622" s="254"/>
      <c r="BH622" s="254"/>
      <c r="BI622" s="254"/>
      <c r="BJ622" s="254"/>
      <c r="BK622" s="255"/>
      <c r="BL622" s="255"/>
      <c r="BM622" s="255"/>
    </row>
    <row r="623" spans="45:65" x14ac:dyDescent="0.25">
      <c r="AS623" s="254"/>
      <c r="AT623" s="254"/>
      <c r="AU623" s="254"/>
      <c r="AV623" s="254"/>
      <c r="AW623" s="254"/>
      <c r="AX623" s="254"/>
      <c r="AY623" s="254"/>
      <c r="AZ623" s="254"/>
      <c r="BA623" s="254"/>
      <c r="BB623" s="254"/>
      <c r="BC623" s="254"/>
      <c r="BD623" s="254"/>
      <c r="BE623" s="254"/>
      <c r="BF623" s="254"/>
      <c r="BG623" s="254"/>
      <c r="BH623" s="254"/>
      <c r="BI623" s="254"/>
      <c r="BJ623" s="254"/>
      <c r="BK623" s="255"/>
      <c r="BL623" s="255"/>
      <c r="BM623" s="255"/>
    </row>
    <row r="624" spans="45:65" x14ac:dyDescent="0.25">
      <c r="AS624" s="254"/>
      <c r="AT624" s="254"/>
      <c r="AU624" s="254"/>
      <c r="AV624" s="254"/>
      <c r="AW624" s="254"/>
      <c r="AX624" s="254"/>
      <c r="AY624" s="254"/>
      <c r="AZ624" s="254"/>
      <c r="BA624" s="254"/>
      <c r="BB624" s="254"/>
      <c r="BC624" s="254"/>
      <c r="BD624" s="254"/>
      <c r="BE624" s="254"/>
      <c r="BF624" s="254"/>
      <c r="BG624" s="254"/>
      <c r="BH624" s="254"/>
      <c r="BI624" s="254"/>
      <c r="BJ624" s="254"/>
      <c r="BK624" s="255"/>
      <c r="BL624" s="255"/>
      <c r="BM624" s="255"/>
    </row>
    <row r="625" spans="45:65" x14ac:dyDescent="0.25">
      <c r="AS625" s="254"/>
      <c r="AT625" s="254"/>
      <c r="AU625" s="254"/>
      <c r="AV625" s="254"/>
      <c r="AW625" s="254"/>
      <c r="AX625" s="254"/>
      <c r="AY625" s="254"/>
      <c r="AZ625" s="254"/>
      <c r="BA625" s="254"/>
      <c r="BB625" s="254"/>
      <c r="BC625" s="254"/>
      <c r="BD625" s="254"/>
      <c r="BE625" s="254"/>
      <c r="BF625" s="254"/>
      <c r="BG625" s="254"/>
      <c r="BH625" s="254"/>
      <c r="BI625" s="254"/>
      <c r="BJ625" s="254"/>
      <c r="BK625" s="255"/>
      <c r="BL625" s="255"/>
      <c r="BM625" s="255"/>
    </row>
    <row r="626" spans="45:65" x14ac:dyDescent="0.25">
      <c r="AS626" s="254"/>
      <c r="AT626" s="254"/>
      <c r="AU626" s="254"/>
      <c r="AV626" s="254"/>
      <c r="AW626" s="254"/>
      <c r="AX626" s="254"/>
      <c r="AY626" s="254"/>
      <c r="AZ626" s="254"/>
      <c r="BA626" s="254"/>
      <c r="BB626" s="254"/>
      <c r="BC626" s="254"/>
      <c r="BD626" s="254"/>
      <c r="BE626" s="254"/>
      <c r="BF626" s="254"/>
      <c r="BG626" s="254"/>
      <c r="BH626" s="254"/>
      <c r="BI626" s="254"/>
      <c r="BJ626" s="254"/>
      <c r="BK626" s="255"/>
      <c r="BL626" s="255"/>
      <c r="BM626" s="255"/>
    </row>
    <row r="627" spans="45:65" x14ac:dyDescent="0.25">
      <c r="AS627" s="254"/>
      <c r="AT627" s="254"/>
      <c r="AU627" s="254"/>
      <c r="AV627" s="254"/>
      <c r="AW627" s="254"/>
      <c r="AX627" s="254"/>
      <c r="AY627" s="254"/>
      <c r="AZ627" s="254"/>
      <c r="BA627" s="254"/>
      <c r="BB627" s="254"/>
      <c r="BC627" s="254"/>
      <c r="BD627" s="254"/>
      <c r="BE627" s="254"/>
      <c r="BF627" s="254"/>
      <c r="BG627" s="254"/>
      <c r="BH627" s="254"/>
      <c r="BI627" s="254"/>
      <c r="BJ627" s="254"/>
      <c r="BK627" s="255"/>
      <c r="BL627" s="255"/>
      <c r="BM627" s="255"/>
    </row>
    <row r="628" spans="45:65" x14ac:dyDescent="0.25">
      <c r="AS628" s="254"/>
      <c r="AT628" s="254"/>
      <c r="AU628" s="254"/>
      <c r="AV628" s="254"/>
      <c r="AW628" s="254"/>
      <c r="AX628" s="254"/>
      <c r="AY628" s="254"/>
      <c r="AZ628" s="254"/>
      <c r="BA628" s="254"/>
      <c r="BB628" s="254"/>
      <c r="BC628" s="254"/>
      <c r="BD628" s="254"/>
      <c r="BE628" s="254"/>
      <c r="BF628" s="254"/>
      <c r="BG628" s="254"/>
      <c r="BH628" s="254"/>
      <c r="BI628" s="254"/>
      <c r="BJ628" s="254"/>
      <c r="BK628" s="255"/>
      <c r="BL628" s="255"/>
      <c r="BM628" s="255"/>
    </row>
    <row r="629" spans="45:65" x14ac:dyDescent="0.25">
      <c r="AS629" s="254"/>
      <c r="AT629" s="254"/>
      <c r="AU629" s="254"/>
      <c r="AV629" s="254"/>
      <c r="AW629" s="254"/>
      <c r="AX629" s="254"/>
      <c r="AY629" s="254"/>
      <c r="AZ629" s="254"/>
      <c r="BA629" s="254"/>
      <c r="BB629" s="254"/>
      <c r="BC629" s="254"/>
      <c r="BD629" s="254"/>
      <c r="BE629" s="254"/>
      <c r="BF629" s="254"/>
      <c r="BG629" s="254"/>
      <c r="BH629" s="254"/>
      <c r="BI629" s="254"/>
      <c r="BJ629" s="254"/>
      <c r="BK629" s="255"/>
      <c r="BL629" s="255"/>
      <c r="BM629" s="255"/>
    </row>
    <row r="630" spans="45:65" x14ac:dyDescent="0.25">
      <c r="AS630" s="254"/>
      <c r="AT630" s="254"/>
      <c r="AU630" s="254"/>
      <c r="AV630" s="254"/>
      <c r="AW630" s="254"/>
      <c r="AX630" s="254"/>
      <c r="AY630" s="254"/>
      <c r="AZ630" s="254"/>
      <c r="BA630" s="254"/>
      <c r="BB630" s="254"/>
      <c r="BC630" s="254"/>
      <c r="BD630" s="254"/>
      <c r="BE630" s="254"/>
      <c r="BF630" s="254"/>
      <c r="BG630" s="254"/>
      <c r="BH630" s="254"/>
      <c r="BI630" s="254"/>
      <c r="BJ630" s="254"/>
      <c r="BK630" s="255"/>
      <c r="BL630" s="255"/>
      <c r="BM630" s="255"/>
    </row>
    <row r="631" spans="45:65" x14ac:dyDescent="0.25">
      <c r="AS631" s="254"/>
      <c r="AT631" s="254"/>
      <c r="AU631" s="254"/>
      <c r="AV631" s="254"/>
      <c r="AW631" s="254"/>
      <c r="AX631" s="254"/>
      <c r="AY631" s="254"/>
      <c r="AZ631" s="254"/>
      <c r="BA631" s="254"/>
      <c r="BB631" s="254"/>
      <c r="BC631" s="254"/>
      <c r="BD631" s="254"/>
      <c r="BE631" s="254"/>
      <c r="BF631" s="254"/>
      <c r="BG631" s="254"/>
      <c r="BH631" s="254"/>
      <c r="BI631" s="254"/>
      <c r="BJ631" s="254"/>
      <c r="BK631" s="255"/>
      <c r="BL631" s="255"/>
      <c r="BM631" s="255"/>
    </row>
    <row r="632" spans="45:65" x14ac:dyDescent="0.25">
      <c r="AS632" s="254"/>
      <c r="AT632" s="254"/>
      <c r="AU632" s="254"/>
      <c r="AV632" s="254"/>
      <c r="AW632" s="254"/>
      <c r="AX632" s="254"/>
      <c r="AY632" s="254"/>
      <c r="AZ632" s="254"/>
      <c r="BA632" s="254"/>
      <c r="BB632" s="254"/>
      <c r="BC632" s="254"/>
      <c r="BD632" s="254"/>
      <c r="BE632" s="254"/>
      <c r="BF632" s="254"/>
      <c r="BG632" s="254"/>
      <c r="BH632" s="254"/>
      <c r="BI632" s="254"/>
      <c r="BJ632" s="254"/>
      <c r="BK632" s="255"/>
      <c r="BL632" s="255"/>
      <c r="BM632" s="255"/>
    </row>
    <row r="633" spans="45:65" x14ac:dyDescent="0.25">
      <c r="AS633" s="254"/>
      <c r="AT633" s="254"/>
      <c r="AU633" s="254"/>
      <c r="AV633" s="254"/>
      <c r="AW633" s="254"/>
      <c r="AX633" s="254"/>
      <c r="AY633" s="254"/>
      <c r="AZ633" s="254"/>
      <c r="BA633" s="254"/>
      <c r="BB633" s="254"/>
      <c r="BC633" s="254"/>
      <c r="BD633" s="254"/>
      <c r="BE633" s="254"/>
      <c r="BF633" s="254"/>
      <c r="BG633" s="254"/>
      <c r="BH633" s="254"/>
      <c r="BI633" s="254"/>
      <c r="BJ633" s="254"/>
      <c r="BK633" s="255"/>
      <c r="BL633" s="255"/>
      <c r="BM633" s="255"/>
    </row>
    <row r="634" spans="45:65" x14ac:dyDescent="0.25">
      <c r="AS634" s="254"/>
      <c r="AT634" s="254"/>
      <c r="AU634" s="254"/>
      <c r="AV634" s="254"/>
      <c r="AW634" s="254"/>
      <c r="AX634" s="254"/>
      <c r="AY634" s="254"/>
      <c r="AZ634" s="254"/>
      <c r="BA634" s="254"/>
      <c r="BB634" s="254"/>
      <c r="BC634" s="254"/>
      <c r="BD634" s="254"/>
      <c r="BE634" s="254"/>
      <c r="BF634" s="254"/>
      <c r="BG634" s="254"/>
      <c r="BH634" s="254"/>
      <c r="BI634" s="254"/>
      <c r="BJ634" s="254"/>
      <c r="BK634" s="255"/>
      <c r="BL634" s="255"/>
      <c r="BM634" s="255"/>
    </row>
    <row r="635" spans="45:65" x14ac:dyDescent="0.25">
      <c r="AS635" s="254"/>
      <c r="AT635" s="254"/>
      <c r="AU635" s="254"/>
      <c r="AV635" s="254"/>
      <c r="AW635" s="254"/>
      <c r="AX635" s="254"/>
      <c r="AY635" s="254"/>
      <c r="AZ635" s="254"/>
      <c r="BA635" s="254"/>
      <c r="BB635" s="254"/>
      <c r="BC635" s="254"/>
      <c r="BD635" s="254"/>
      <c r="BE635" s="254"/>
      <c r="BF635" s="254"/>
      <c r="BG635" s="254"/>
      <c r="BH635" s="254"/>
      <c r="BI635" s="254"/>
      <c r="BJ635" s="254"/>
      <c r="BK635" s="255"/>
      <c r="BL635" s="255"/>
      <c r="BM635" s="255"/>
    </row>
    <row r="636" spans="45:65" x14ac:dyDescent="0.25">
      <c r="AS636" s="254"/>
      <c r="AT636" s="254"/>
      <c r="AU636" s="254"/>
      <c r="AV636" s="254"/>
      <c r="AW636" s="254"/>
      <c r="AX636" s="254"/>
      <c r="AY636" s="254"/>
      <c r="AZ636" s="254"/>
      <c r="BA636" s="254"/>
      <c r="BB636" s="254"/>
      <c r="BC636" s="254"/>
      <c r="BD636" s="254"/>
      <c r="BE636" s="254"/>
      <c r="BF636" s="254"/>
      <c r="BG636" s="254"/>
      <c r="BH636" s="254"/>
      <c r="BI636" s="254"/>
      <c r="BJ636" s="254"/>
      <c r="BK636" s="255"/>
      <c r="BL636" s="255"/>
      <c r="BM636" s="255"/>
    </row>
    <row r="637" spans="45:65" x14ac:dyDescent="0.25">
      <c r="AS637" s="254"/>
      <c r="AT637" s="254"/>
      <c r="AU637" s="254"/>
      <c r="AV637" s="254"/>
      <c r="AW637" s="254"/>
      <c r="AX637" s="254"/>
      <c r="AY637" s="254"/>
      <c r="AZ637" s="254"/>
      <c r="BA637" s="254"/>
      <c r="BB637" s="254"/>
      <c r="BC637" s="254"/>
      <c r="BD637" s="254"/>
      <c r="BE637" s="254"/>
      <c r="BF637" s="254"/>
      <c r="BG637" s="254"/>
      <c r="BH637" s="254"/>
      <c r="BI637" s="254"/>
      <c r="BJ637" s="254"/>
      <c r="BK637" s="255"/>
      <c r="BL637" s="255"/>
      <c r="BM637" s="255"/>
    </row>
    <row r="638" spans="45:65" x14ac:dyDescent="0.25">
      <c r="AS638" s="254"/>
      <c r="AT638" s="254"/>
      <c r="AU638" s="254"/>
      <c r="AV638" s="254"/>
      <c r="AW638" s="254"/>
      <c r="AX638" s="254"/>
      <c r="AY638" s="254"/>
      <c r="AZ638" s="254"/>
      <c r="BA638" s="254"/>
      <c r="BB638" s="254"/>
      <c r="BC638" s="254"/>
      <c r="BD638" s="254"/>
      <c r="BE638" s="254"/>
      <c r="BF638" s="254"/>
      <c r="BG638" s="254"/>
      <c r="BH638" s="254"/>
      <c r="BI638" s="254"/>
      <c r="BJ638" s="254"/>
      <c r="BK638" s="255"/>
      <c r="BL638" s="255"/>
      <c r="BM638" s="255"/>
    </row>
    <row r="639" spans="45:65" x14ac:dyDescent="0.25">
      <c r="AS639" s="254"/>
      <c r="AT639" s="254"/>
      <c r="AU639" s="254"/>
      <c r="AV639" s="254"/>
      <c r="AW639" s="254"/>
      <c r="AX639" s="254"/>
      <c r="AY639" s="254"/>
      <c r="AZ639" s="254"/>
      <c r="BA639" s="254"/>
      <c r="BB639" s="254"/>
      <c r="BC639" s="254"/>
      <c r="BD639" s="254"/>
      <c r="BE639" s="254"/>
      <c r="BF639" s="254"/>
      <c r="BG639" s="254"/>
      <c r="BH639" s="254"/>
      <c r="BI639" s="254"/>
      <c r="BJ639" s="254"/>
      <c r="BK639" s="255"/>
      <c r="BL639" s="255"/>
      <c r="BM639" s="255"/>
    </row>
    <row r="640" spans="45:65" x14ac:dyDescent="0.25">
      <c r="AS640" s="254"/>
      <c r="AT640" s="254"/>
      <c r="AU640" s="254"/>
      <c r="AV640" s="254"/>
      <c r="AW640" s="254"/>
      <c r="AX640" s="254"/>
      <c r="AY640" s="254"/>
      <c r="AZ640" s="254"/>
      <c r="BA640" s="254"/>
      <c r="BB640" s="254"/>
      <c r="BC640" s="254"/>
      <c r="BD640" s="254"/>
      <c r="BE640" s="254"/>
      <c r="BF640" s="254"/>
      <c r="BG640" s="254"/>
      <c r="BH640" s="254"/>
      <c r="BI640" s="254"/>
      <c r="BJ640" s="254"/>
      <c r="BK640" s="255"/>
      <c r="BL640" s="255"/>
      <c r="BM640" s="255"/>
    </row>
    <row r="641" spans="45:65" x14ac:dyDescent="0.25">
      <c r="AS641" s="254"/>
      <c r="AT641" s="254"/>
      <c r="AU641" s="254"/>
      <c r="AV641" s="254"/>
      <c r="AW641" s="254"/>
      <c r="AX641" s="254"/>
      <c r="AY641" s="254"/>
      <c r="AZ641" s="254"/>
      <c r="BA641" s="254"/>
      <c r="BB641" s="254"/>
      <c r="BC641" s="254"/>
      <c r="BD641" s="254"/>
      <c r="BE641" s="254"/>
      <c r="BF641" s="254"/>
      <c r="BG641" s="254"/>
      <c r="BH641" s="254"/>
      <c r="BI641" s="254"/>
      <c r="BJ641" s="254"/>
      <c r="BK641" s="255"/>
      <c r="BL641" s="255"/>
      <c r="BM641" s="255"/>
    </row>
    <row r="642" spans="45:65" x14ac:dyDescent="0.25">
      <c r="AS642" s="254"/>
      <c r="AT642" s="254"/>
      <c r="AU642" s="254"/>
      <c r="AV642" s="254"/>
      <c r="AW642" s="254"/>
      <c r="AX642" s="254"/>
      <c r="AY642" s="254"/>
      <c r="AZ642" s="254"/>
      <c r="BA642" s="254"/>
      <c r="BB642" s="254"/>
      <c r="BC642" s="254"/>
      <c r="BD642" s="254"/>
      <c r="BE642" s="254"/>
      <c r="BF642" s="254"/>
      <c r="BG642" s="254"/>
      <c r="BH642" s="254"/>
      <c r="BI642" s="254"/>
      <c r="BJ642" s="254"/>
      <c r="BK642" s="255"/>
      <c r="BL642" s="255"/>
      <c r="BM642" s="255"/>
    </row>
    <row r="643" spans="45:65" x14ac:dyDescent="0.25">
      <c r="AS643" s="254"/>
      <c r="AT643" s="254"/>
      <c r="AU643" s="254"/>
      <c r="AV643" s="254"/>
      <c r="AW643" s="254"/>
      <c r="AX643" s="254"/>
      <c r="AY643" s="254"/>
      <c r="AZ643" s="254"/>
      <c r="BA643" s="254"/>
      <c r="BB643" s="254"/>
      <c r="BC643" s="254"/>
      <c r="BD643" s="254"/>
      <c r="BE643" s="254"/>
      <c r="BF643" s="254"/>
      <c r="BG643" s="254"/>
      <c r="BH643" s="254"/>
      <c r="BI643" s="254"/>
      <c r="BJ643" s="254"/>
      <c r="BK643" s="255"/>
      <c r="BL643" s="255"/>
      <c r="BM643" s="255"/>
    </row>
    <row r="644" spans="45:65" x14ac:dyDescent="0.25">
      <c r="AS644" s="254"/>
      <c r="AT644" s="254"/>
      <c r="AU644" s="254"/>
      <c r="AV644" s="254"/>
      <c r="AW644" s="254"/>
      <c r="AX644" s="254"/>
      <c r="AY644" s="254"/>
      <c r="AZ644" s="254"/>
      <c r="BA644" s="254"/>
      <c r="BB644" s="254"/>
      <c r="BC644" s="254"/>
      <c r="BD644" s="254"/>
      <c r="BE644" s="254"/>
      <c r="BF644" s="254"/>
      <c r="BG644" s="254"/>
      <c r="BH644" s="254"/>
      <c r="BI644" s="254"/>
      <c r="BJ644" s="254"/>
      <c r="BK644" s="255"/>
      <c r="BL644" s="255"/>
      <c r="BM644" s="255"/>
    </row>
    <row r="645" spans="45:65" x14ac:dyDescent="0.25">
      <c r="AS645" s="254"/>
      <c r="AT645" s="254"/>
      <c r="AU645" s="254"/>
      <c r="AV645" s="254"/>
      <c r="AW645" s="254"/>
      <c r="AX645" s="254"/>
      <c r="AY645" s="254"/>
      <c r="AZ645" s="254"/>
      <c r="BA645" s="254"/>
      <c r="BB645" s="254"/>
      <c r="BC645" s="254"/>
      <c r="BD645" s="254"/>
      <c r="BE645" s="254"/>
      <c r="BF645" s="254"/>
      <c r="BG645" s="254"/>
      <c r="BH645" s="254"/>
      <c r="BI645" s="254"/>
      <c r="BJ645" s="254"/>
      <c r="BK645" s="255"/>
      <c r="BL645" s="255"/>
      <c r="BM645" s="255"/>
    </row>
    <row r="646" spans="45:65" x14ac:dyDescent="0.25">
      <c r="AS646" s="254"/>
      <c r="AT646" s="254"/>
      <c r="AU646" s="254"/>
      <c r="AV646" s="254"/>
      <c r="AW646" s="254"/>
      <c r="AX646" s="254"/>
      <c r="AY646" s="254"/>
      <c r="AZ646" s="254"/>
      <c r="BA646" s="254"/>
      <c r="BB646" s="254"/>
      <c r="BC646" s="254"/>
      <c r="BD646" s="254"/>
      <c r="BE646" s="254"/>
      <c r="BF646" s="254"/>
      <c r="BG646" s="254"/>
      <c r="BH646" s="254"/>
      <c r="BI646" s="254"/>
      <c r="BJ646" s="254"/>
      <c r="BK646" s="255"/>
      <c r="BL646" s="255"/>
      <c r="BM646" s="255"/>
    </row>
    <row r="647" spans="45:65" x14ac:dyDescent="0.25">
      <c r="AS647" s="254"/>
      <c r="AT647" s="254"/>
      <c r="AU647" s="254"/>
      <c r="AV647" s="254"/>
      <c r="AW647" s="254"/>
      <c r="AX647" s="254"/>
      <c r="AY647" s="254"/>
      <c r="AZ647" s="254"/>
      <c r="BA647" s="254"/>
      <c r="BB647" s="254"/>
      <c r="BC647" s="254"/>
      <c r="BD647" s="254"/>
      <c r="BE647" s="254"/>
      <c r="BF647" s="254"/>
      <c r="BG647" s="254"/>
      <c r="BH647" s="254"/>
      <c r="BI647" s="254"/>
      <c r="BJ647" s="254"/>
      <c r="BK647" s="255"/>
      <c r="BL647" s="255"/>
      <c r="BM647" s="255"/>
    </row>
    <row r="648" spans="45:65" x14ac:dyDescent="0.25">
      <c r="AS648" s="254"/>
      <c r="AT648" s="254"/>
      <c r="AU648" s="254"/>
      <c r="AV648" s="254"/>
      <c r="AW648" s="254"/>
      <c r="AX648" s="254"/>
      <c r="AY648" s="254"/>
      <c r="AZ648" s="254"/>
      <c r="BA648" s="254"/>
      <c r="BB648" s="254"/>
      <c r="BC648" s="254"/>
      <c r="BD648" s="254"/>
      <c r="BE648" s="254"/>
      <c r="BF648" s="254"/>
      <c r="BG648" s="254"/>
      <c r="BH648" s="254"/>
      <c r="BI648" s="254"/>
      <c r="BJ648" s="254"/>
      <c r="BK648" s="255"/>
      <c r="BL648" s="255"/>
      <c r="BM648" s="255"/>
    </row>
    <row r="649" spans="45:65" x14ac:dyDescent="0.25">
      <c r="AS649" s="254"/>
      <c r="AT649" s="254"/>
      <c r="AU649" s="254"/>
      <c r="AV649" s="254"/>
      <c r="AW649" s="254"/>
      <c r="AX649" s="254"/>
      <c r="AY649" s="254"/>
      <c r="AZ649" s="254"/>
      <c r="BA649" s="254"/>
      <c r="BB649" s="254"/>
      <c r="BC649" s="254"/>
      <c r="BD649" s="254"/>
      <c r="BE649" s="254"/>
      <c r="BF649" s="254"/>
      <c r="BG649" s="254"/>
      <c r="BH649" s="254"/>
      <c r="BI649" s="254"/>
      <c r="BJ649" s="254"/>
      <c r="BK649" s="255"/>
      <c r="BL649" s="255"/>
      <c r="BM649" s="255"/>
    </row>
    <row r="650" spans="45:65" x14ac:dyDescent="0.25">
      <c r="AS650" s="254"/>
      <c r="AT650" s="254"/>
      <c r="AU650" s="254"/>
      <c r="AV650" s="254"/>
      <c r="AW650" s="254"/>
      <c r="AX650" s="254"/>
      <c r="AY650" s="254"/>
      <c r="AZ650" s="254"/>
      <c r="BA650" s="254"/>
      <c r="BB650" s="254"/>
      <c r="BC650" s="254"/>
      <c r="BD650" s="254"/>
      <c r="BE650" s="254"/>
      <c r="BF650" s="254"/>
      <c r="BG650" s="254"/>
      <c r="BH650" s="254"/>
      <c r="BI650" s="254"/>
      <c r="BJ650" s="254"/>
      <c r="BK650" s="255"/>
      <c r="BL650" s="255"/>
      <c r="BM650" s="255"/>
    </row>
    <row r="651" spans="45:65" x14ac:dyDescent="0.25">
      <c r="AS651" s="254"/>
      <c r="AT651" s="254"/>
      <c r="AU651" s="254"/>
      <c r="AV651" s="254"/>
      <c r="AW651" s="254"/>
      <c r="AX651" s="254"/>
      <c r="AY651" s="254"/>
      <c r="AZ651" s="254"/>
      <c r="BA651" s="254"/>
      <c r="BB651" s="254"/>
      <c r="BC651" s="254"/>
      <c r="BD651" s="254"/>
      <c r="BE651" s="254"/>
      <c r="BF651" s="254"/>
      <c r="BG651" s="254"/>
      <c r="BH651" s="254"/>
      <c r="BI651" s="254"/>
      <c r="BJ651" s="254"/>
      <c r="BK651" s="255"/>
      <c r="BL651" s="255"/>
      <c r="BM651" s="255"/>
    </row>
    <row r="652" spans="45:65" x14ac:dyDescent="0.25">
      <c r="AS652" s="254"/>
      <c r="AT652" s="254"/>
      <c r="AU652" s="254"/>
      <c r="AV652" s="254"/>
      <c r="AW652" s="254"/>
      <c r="AX652" s="254"/>
      <c r="AY652" s="254"/>
      <c r="AZ652" s="254"/>
      <c r="BA652" s="254"/>
      <c r="BB652" s="254"/>
      <c r="BC652" s="254"/>
      <c r="BD652" s="254"/>
      <c r="BE652" s="254"/>
      <c r="BF652" s="254"/>
      <c r="BG652" s="254"/>
      <c r="BH652" s="254"/>
      <c r="BI652" s="254"/>
      <c r="BJ652" s="254"/>
      <c r="BK652" s="255"/>
      <c r="BL652" s="255"/>
      <c r="BM652" s="255"/>
    </row>
    <row r="653" spans="45:65" x14ac:dyDescent="0.25">
      <c r="AS653" s="254"/>
      <c r="AT653" s="254"/>
      <c r="AU653" s="254"/>
      <c r="AV653" s="254"/>
      <c r="AW653" s="254"/>
      <c r="AX653" s="254"/>
      <c r="AY653" s="254"/>
      <c r="AZ653" s="254"/>
      <c r="BA653" s="254"/>
      <c r="BB653" s="254"/>
      <c r="BC653" s="254"/>
      <c r="BD653" s="254"/>
      <c r="BE653" s="254"/>
      <c r="BF653" s="254"/>
      <c r="BG653" s="254"/>
      <c r="BH653" s="254"/>
      <c r="BI653" s="254"/>
      <c r="BJ653" s="254"/>
      <c r="BK653" s="255"/>
      <c r="BL653" s="255"/>
      <c r="BM653" s="255"/>
    </row>
    <row r="654" spans="45:65" x14ac:dyDescent="0.25">
      <c r="AS654" s="254"/>
      <c r="AT654" s="254"/>
      <c r="AU654" s="254"/>
      <c r="AV654" s="254"/>
      <c r="AW654" s="254"/>
      <c r="AX654" s="254"/>
      <c r="AY654" s="254"/>
      <c r="AZ654" s="254"/>
      <c r="BA654" s="254"/>
      <c r="BB654" s="254"/>
      <c r="BC654" s="254"/>
      <c r="BD654" s="254"/>
      <c r="BE654" s="254"/>
      <c r="BF654" s="254"/>
      <c r="BG654" s="254"/>
      <c r="BH654" s="254"/>
      <c r="BI654" s="254"/>
      <c r="BJ654" s="254"/>
      <c r="BK654" s="255"/>
      <c r="BL654" s="255"/>
      <c r="BM654" s="255"/>
    </row>
    <row r="655" spans="45:65" x14ac:dyDescent="0.25">
      <c r="AS655" s="254"/>
      <c r="AT655" s="254"/>
      <c r="AU655" s="254"/>
      <c r="AV655" s="254"/>
      <c r="AW655" s="254"/>
      <c r="AX655" s="254"/>
      <c r="AY655" s="254"/>
      <c r="AZ655" s="254"/>
      <c r="BA655" s="254"/>
      <c r="BB655" s="254"/>
      <c r="BC655" s="254"/>
      <c r="BD655" s="254"/>
      <c r="BE655" s="254"/>
      <c r="BF655" s="254"/>
      <c r="BG655" s="254"/>
      <c r="BH655" s="254"/>
      <c r="BI655" s="254"/>
      <c r="BJ655" s="254"/>
      <c r="BK655" s="255"/>
      <c r="BL655" s="255"/>
      <c r="BM655" s="255"/>
    </row>
    <row r="656" spans="45:65" x14ac:dyDescent="0.25">
      <c r="AS656" s="254"/>
      <c r="AT656" s="254"/>
      <c r="AU656" s="254"/>
      <c r="AV656" s="254"/>
      <c r="AW656" s="254"/>
      <c r="AX656" s="254"/>
      <c r="AY656" s="254"/>
      <c r="AZ656" s="254"/>
      <c r="BA656" s="254"/>
      <c r="BB656" s="254"/>
      <c r="BC656" s="254"/>
      <c r="BD656" s="254"/>
      <c r="BE656" s="254"/>
      <c r="BF656" s="254"/>
      <c r="BG656" s="254"/>
      <c r="BH656" s="254"/>
      <c r="BI656" s="254"/>
      <c r="BJ656" s="254"/>
      <c r="BK656" s="255"/>
      <c r="BL656" s="255"/>
      <c r="BM656" s="255"/>
    </row>
    <row r="657" spans="45:65" x14ac:dyDescent="0.25">
      <c r="AS657" s="254"/>
      <c r="AT657" s="254"/>
      <c r="AU657" s="254"/>
      <c r="AV657" s="254"/>
      <c r="AW657" s="254"/>
      <c r="AX657" s="254"/>
      <c r="AY657" s="254"/>
      <c r="AZ657" s="254"/>
      <c r="BA657" s="254"/>
      <c r="BB657" s="254"/>
      <c r="BC657" s="254"/>
      <c r="BD657" s="254"/>
      <c r="BE657" s="254"/>
      <c r="BF657" s="254"/>
      <c r="BG657" s="254"/>
      <c r="BH657" s="254"/>
      <c r="BI657" s="254"/>
      <c r="BJ657" s="254"/>
      <c r="BK657" s="255"/>
      <c r="BL657" s="255"/>
      <c r="BM657" s="255"/>
    </row>
    <row r="658" spans="45:65" x14ac:dyDescent="0.25">
      <c r="AS658" s="254"/>
      <c r="AT658" s="254"/>
      <c r="AU658" s="254"/>
      <c r="AV658" s="254"/>
      <c r="AW658" s="254"/>
      <c r="AX658" s="254"/>
      <c r="AY658" s="254"/>
      <c r="AZ658" s="254"/>
      <c r="BA658" s="254"/>
      <c r="BB658" s="254"/>
      <c r="BC658" s="254"/>
      <c r="BD658" s="254"/>
      <c r="BE658" s="254"/>
      <c r="BF658" s="254"/>
      <c r="BG658" s="254"/>
      <c r="BH658" s="254"/>
      <c r="BI658" s="254"/>
      <c r="BJ658" s="254"/>
      <c r="BK658" s="255"/>
      <c r="BL658" s="255"/>
      <c r="BM658" s="255"/>
    </row>
    <row r="659" spans="45:65" x14ac:dyDescent="0.25">
      <c r="AS659" s="254"/>
      <c r="AT659" s="254"/>
      <c r="AU659" s="254"/>
      <c r="AV659" s="254"/>
      <c r="AW659" s="254"/>
      <c r="AX659" s="254"/>
      <c r="AY659" s="254"/>
      <c r="AZ659" s="254"/>
      <c r="BA659" s="254"/>
      <c r="BB659" s="254"/>
      <c r="BC659" s="254"/>
      <c r="BD659" s="254"/>
      <c r="BE659" s="254"/>
      <c r="BF659" s="254"/>
      <c r="BG659" s="254"/>
      <c r="BH659" s="254"/>
      <c r="BI659" s="254"/>
      <c r="BJ659" s="254"/>
      <c r="BK659" s="255"/>
      <c r="BL659" s="255"/>
      <c r="BM659" s="255"/>
    </row>
    <row r="660" spans="45:65" x14ac:dyDescent="0.25">
      <c r="AS660" s="254"/>
      <c r="AT660" s="254"/>
      <c r="AU660" s="254"/>
      <c r="AV660" s="254"/>
      <c r="AW660" s="254"/>
      <c r="AX660" s="254"/>
      <c r="AY660" s="254"/>
      <c r="AZ660" s="254"/>
      <c r="BA660" s="254"/>
      <c r="BB660" s="254"/>
      <c r="BC660" s="254"/>
      <c r="BD660" s="254"/>
      <c r="BE660" s="254"/>
      <c r="BF660" s="254"/>
      <c r="BG660" s="254"/>
      <c r="BH660" s="254"/>
      <c r="BI660" s="254"/>
      <c r="BJ660" s="254"/>
      <c r="BK660" s="255"/>
      <c r="BL660" s="255"/>
      <c r="BM660" s="255"/>
    </row>
    <row r="661" spans="45:65" x14ac:dyDescent="0.25">
      <c r="AS661" s="254"/>
      <c r="AT661" s="254"/>
      <c r="AU661" s="254"/>
      <c r="AV661" s="254"/>
      <c r="AW661" s="254"/>
      <c r="AX661" s="254"/>
      <c r="AY661" s="254"/>
      <c r="AZ661" s="254"/>
      <c r="BA661" s="254"/>
      <c r="BB661" s="254"/>
      <c r="BC661" s="254"/>
      <c r="BD661" s="254"/>
      <c r="BE661" s="254"/>
      <c r="BF661" s="254"/>
      <c r="BG661" s="254"/>
      <c r="BH661" s="254"/>
      <c r="BI661" s="254"/>
      <c r="BJ661" s="254"/>
      <c r="BK661" s="255"/>
      <c r="BL661" s="255"/>
      <c r="BM661" s="255"/>
    </row>
    <row r="662" spans="45:65" x14ac:dyDescent="0.25">
      <c r="AS662" s="254"/>
      <c r="AT662" s="254"/>
      <c r="AU662" s="254"/>
      <c r="AV662" s="254"/>
      <c r="AW662" s="254"/>
      <c r="AX662" s="254"/>
      <c r="AY662" s="254"/>
      <c r="AZ662" s="254"/>
      <c r="BA662" s="254"/>
      <c r="BB662" s="254"/>
      <c r="BC662" s="254"/>
      <c r="BD662" s="254"/>
      <c r="BE662" s="254"/>
      <c r="BF662" s="254"/>
      <c r="BG662" s="254"/>
      <c r="BH662" s="254"/>
      <c r="BI662" s="254"/>
      <c r="BJ662" s="254"/>
      <c r="BK662" s="255"/>
      <c r="BL662" s="255"/>
      <c r="BM662" s="255"/>
    </row>
    <row r="663" spans="45:65" x14ac:dyDescent="0.25">
      <c r="AS663" s="254"/>
      <c r="AT663" s="254"/>
      <c r="AU663" s="254"/>
      <c r="AV663" s="254"/>
      <c r="AW663" s="254"/>
      <c r="AX663" s="254"/>
      <c r="AY663" s="254"/>
      <c r="AZ663" s="254"/>
      <c r="BA663" s="254"/>
      <c r="BB663" s="254"/>
      <c r="BC663" s="254"/>
      <c r="BD663" s="254"/>
      <c r="BE663" s="254"/>
      <c r="BF663" s="254"/>
      <c r="BG663" s="254"/>
      <c r="BH663" s="254"/>
      <c r="BI663" s="254"/>
      <c r="BJ663" s="254"/>
      <c r="BK663" s="255"/>
      <c r="BL663" s="255"/>
      <c r="BM663" s="255"/>
    </row>
    <row r="664" spans="45:65" x14ac:dyDescent="0.25">
      <c r="AS664" s="254"/>
      <c r="AT664" s="254"/>
      <c r="AU664" s="254"/>
      <c r="AV664" s="254"/>
      <c r="AW664" s="254"/>
      <c r="AX664" s="254"/>
      <c r="AY664" s="254"/>
      <c r="AZ664" s="254"/>
      <c r="BA664" s="254"/>
      <c r="BB664" s="254"/>
      <c r="BC664" s="254"/>
      <c r="BD664" s="254"/>
      <c r="BE664" s="254"/>
      <c r="BF664" s="254"/>
      <c r="BG664" s="254"/>
      <c r="BH664" s="254"/>
      <c r="BI664" s="254"/>
      <c r="BJ664" s="254"/>
      <c r="BK664" s="255"/>
      <c r="BL664" s="255"/>
      <c r="BM664" s="255"/>
    </row>
    <row r="665" spans="45:65" x14ac:dyDescent="0.25">
      <c r="AS665" s="254"/>
      <c r="AT665" s="254"/>
      <c r="AU665" s="254"/>
      <c r="AV665" s="254"/>
      <c r="AW665" s="254"/>
      <c r="AX665" s="254"/>
      <c r="AY665" s="254"/>
      <c r="AZ665" s="254"/>
      <c r="BA665" s="254"/>
      <c r="BB665" s="254"/>
      <c r="BC665" s="254"/>
      <c r="BD665" s="254"/>
      <c r="BE665" s="254"/>
      <c r="BF665" s="254"/>
      <c r="BG665" s="254"/>
      <c r="BH665" s="254"/>
      <c r="BI665" s="254"/>
      <c r="BJ665" s="254"/>
      <c r="BK665" s="255"/>
      <c r="BL665" s="255"/>
      <c r="BM665" s="255"/>
    </row>
    <row r="666" spans="45:65" x14ac:dyDescent="0.25">
      <c r="AS666" s="254"/>
      <c r="AT666" s="254"/>
      <c r="AU666" s="254"/>
      <c r="AV666" s="254"/>
      <c r="AW666" s="254"/>
      <c r="AX666" s="254"/>
      <c r="AY666" s="254"/>
      <c r="AZ666" s="254"/>
      <c r="BA666" s="254"/>
      <c r="BB666" s="254"/>
      <c r="BC666" s="254"/>
      <c r="BD666" s="254"/>
      <c r="BE666" s="254"/>
      <c r="BF666" s="254"/>
      <c r="BG666" s="254"/>
      <c r="BH666" s="254"/>
      <c r="BI666" s="254"/>
      <c r="BJ666" s="254"/>
      <c r="BK666" s="255"/>
      <c r="BL666" s="255"/>
      <c r="BM666" s="255"/>
    </row>
    <row r="667" spans="45:65" x14ac:dyDescent="0.25">
      <c r="AS667" s="254"/>
      <c r="AT667" s="254"/>
      <c r="AU667" s="254"/>
      <c r="AV667" s="254"/>
      <c r="AW667" s="254"/>
      <c r="AX667" s="254"/>
      <c r="AY667" s="254"/>
      <c r="AZ667" s="254"/>
      <c r="BA667" s="254"/>
      <c r="BB667" s="254"/>
      <c r="BC667" s="254"/>
      <c r="BD667" s="254"/>
      <c r="BE667" s="254"/>
      <c r="BF667" s="254"/>
      <c r="BG667" s="254"/>
      <c r="BH667" s="254"/>
      <c r="BI667" s="254"/>
      <c r="BJ667" s="254"/>
      <c r="BK667" s="255"/>
      <c r="BL667" s="255"/>
      <c r="BM667" s="255"/>
    </row>
    <row r="668" spans="45:65" x14ac:dyDescent="0.25">
      <c r="AS668" s="254"/>
      <c r="AT668" s="254"/>
      <c r="AU668" s="254"/>
      <c r="AV668" s="254"/>
      <c r="AW668" s="254"/>
      <c r="AX668" s="254"/>
      <c r="AY668" s="254"/>
      <c r="AZ668" s="254"/>
      <c r="BA668" s="254"/>
      <c r="BB668" s="254"/>
      <c r="BC668" s="254"/>
      <c r="BD668" s="254"/>
      <c r="BE668" s="254"/>
      <c r="BF668" s="254"/>
      <c r="BG668" s="254"/>
      <c r="BH668" s="254"/>
      <c r="BI668" s="254"/>
      <c r="BJ668" s="254"/>
      <c r="BK668" s="255"/>
      <c r="BL668" s="255"/>
      <c r="BM668" s="255"/>
    </row>
    <row r="669" spans="45:65" x14ac:dyDescent="0.25">
      <c r="AS669" s="254"/>
      <c r="AT669" s="254"/>
      <c r="AU669" s="254"/>
      <c r="AV669" s="254"/>
      <c r="AW669" s="254"/>
      <c r="AX669" s="254"/>
      <c r="AY669" s="254"/>
      <c r="AZ669" s="254"/>
      <c r="BA669" s="254"/>
      <c r="BB669" s="254"/>
      <c r="BC669" s="254"/>
      <c r="BD669" s="254"/>
      <c r="BE669" s="254"/>
      <c r="BF669" s="254"/>
      <c r="BG669" s="254"/>
      <c r="BH669" s="254"/>
      <c r="BI669" s="254"/>
      <c r="BJ669" s="254"/>
      <c r="BK669" s="255"/>
      <c r="BL669" s="255"/>
      <c r="BM669" s="255"/>
    </row>
    <row r="670" spans="45:65" x14ac:dyDescent="0.25">
      <c r="AS670" s="254"/>
      <c r="AT670" s="254"/>
      <c r="AU670" s="254"/>
      <c r="AV670" s="254"/>
      <c r="AW670" s="254"/>
      <c r="AX670" s="254"/>
      <c r="AY670" s="254"/>
      <c r="AZ670" s="254"/>
      <c r="BA670" s="254"/>
      <c r="BB670" s="254"/>
      <c r="BC670" s="254"/>
      <c r="BD670" s="254"/>
      <c r="BE670" s="254"/>
      <c r="BF670" s="254"/>
      <c r="BG670" s="254"/>
      <c r="BH670" s="254"/>
      <c r="BI670" s="254"/>
      <c r="BJ670" s="254"/>
      <c r="BK670" s="255"/>
      <c r="BL670" s="255"/>
      <c r="BM670" s="255"/>
    </row>
    <row r="671" spans="45:65" x14ac:dyDescent="0.25">
      <c r="AS671" s="254"/>
      <c r="AT671" s="254"/>
      <c r="AU671" s="254"/>
      <c r="AV671" s="254"/>
      <c r="AW671" s="254"/>
      <c r="AX671" s="254"/>
      <c r="AY671" s="254"/>
      <c r="AZ671" s="254"/>
      <c r="BA671" s="254"/>
      <c r="BB671" s="254"/>
      <c r="BC671" s="254"/>
      <c r="BD671" s="254"/>
      <c r="BE671" s="254"/>
      <c r="BF671" s="254"/>
      <c r="BG671" s="254"/>
      <c r="BH671" s="254"/>
      <c r="BI671" s="254"/>
      <c r="BJ671" s="254"/>
      <c r="BK671" s="255"/>
      <c r="BL671" s="255"/>
      <c r="BM671" s="255"/>
    </row>
    <row r="672" spans="45:65" x14ac:dyDescent="0.25">
      <c r="AS672" s="254"/>
      <c r="AT672" s="254"/>
      <c r="AU672" s="254"/>
      <c r="AV672" s="254"/>
      <c r="AW672" s="254"/>
      <c r="AX672" s="254"/>
      <c r="AY672" s="254"/>
      <c r="AZ672" s="254"/>
      <c r="BA672" s="254"/>
      <c r="BB672" s="254"/>
      <c r="BC672" s="254"/>
      <c r="BD672" s="254"/>
      <c r="BE672" s="254"/>
      <c r="BF672" s="254"/>
      <c r="BG672" s="254"/>
      <c r="BH672" s="254"/>
      <c r="BI672" s="254"/>
      <c r="BJ672" s="254"/>
      <c r="BK672" s="255"/>
      <c r="BL672" s="255"/>
      <c r="BM672" s="255"/>
    </row>
    <row r="673" spans="45:65" x14ac:dyDescent="0.25">
      <c r="AS673" s="254"/>
      <c r="AT673" s="254"/>
      <c r="AU673" s="254"/>
      <c r="AV673" s="254"/>
      <c r="AW673" s="254"/>
      <c r="AX673" s="254"/>
      <c r="AY673" s="254"/>
      <c r="AZ673" s="254"/>
      <c r="BA673" s="254"/>
      <c r="BB673" s="254"/>
      <c r="BC673" s="254"/>
      <c r="BD673" s="254"/>
      <c r="BE673" s="254"/>
      <c r="BF673" s="254"/>
      <c r="BG673" s="254"/>
      <c r="BH673" s="254"/>
      <c r="BI673" s="254"/>
      <c r="BJ673" s="254"/>
      <c r="BK673" s="255"/>
      <c r="BL673" s="255"/>
      <c r="BM673" s="255"/>
    </row>
    <row r="674" spans="45:65" x14ac:dyDescent="0.25">
      <c r="AS674" s="254"/>
      <c r="AT674" s="254"/>
      <c r="AU674" s="254"/>
      <c r="AV674" s="254"/>
      <c r="AW674" s="254"/>
      <c r="AX674" s="254"/>
      <c r="AY674" s="254"/>
      <c r="AZ674" s="254"/>
      <c r="BA674" s="254"/>
      <c r="BB674" s="254"/>
      <c r="BC674" s="254"/>
      <c r="BD674" s="254"/>
      <c r="BE674" s="254"/>
      <c r="BF674" s="254"/>
      <c r="BG674" s="254"/>
      <c r="BH674" s="254"/>
      <c r="BI674" s="254"/>
      <c r="BJ674" s="254"/>
      <c r="BK674" s="255"/>
      <c r="BL674" s="255"/>
      <c r="BM674" s="255"/>
    </row>
    <row r="675" spans="45:65" x14ac:dyDescent="0.25">
      <c r="AS675" s="254"/>
      <c r="AT675" s="254"/>
      <c r="AU675" s="254"/>
      <c r="AV675" s="254"/>
      <c r="AW675" s="254"/>
      <c r="AX675" s="254"/>
      <c r="AY675" s="254"/>
      <c r="AZ675" s="254"/>
      <c r="BA675" s="254"/>
      <c r="BB675" s="254"/>
      <c r="BC675" s="254"/>
      <c r="BD675" s="254"/>
      <c r="BE675" s="254"/>
      <c r="BF675" s="254"/>
      <c r="BG675" s="254"/>
      <c r="BH675" s="254"/>
      <c r="BI675" s="254"/>
      <c r="BJ675" s="254"/>
      <c r="BK675" s="255"/>
      <c r="BL675" s="255"/>
      <c r="BM675" s="255"/>
    </row>
    <row r="676" spans="45:65" x14ac:dyDescent="0.25">
      <c r="AS676" s="254"/>
      <c r="AT676" s="254"/>
      <c r="AU676" s="254"/>
      <c r="AV676" s="254"/>
      <c r="AW676" s="254"/>
      <c r="AX676" s="254"/>
      <c r="AY676" s="254"/>
      <c r="AZ676" s="254"/>
      <c r="BA676" s="254"/>
      <c r="BB676" s="254"/>
      <c r="BC676" s="254"/>
      <c r="BD676" s="254"/>
      <c r="BE676" s="254"/>
      <c r="BF676" s="254"/>
      <c r="BG676" s="254"/>
      <c r="BH676" s="254"/>
      <c r="BI676" s="254"/>
      <c r="BJ676" s="254"/>
      <c r="BK676" s="255"/>
      <c r="BL676" s="255"/>
      <c r="BM676" s="255"/>
    </row>
    <row r="677" spans="45:65" x14ac:dyDescent="0.25">
      <c r="AS677" s="254"/>
      <c r="AT677" s="254"/>
      <c r="AU677" s="254"/>
      <c r="AV677" s="254"/>
      <c r="AW677" s="254"/>
      <c r="AX677" s="254"/>
      <c r="AY677" s="254"/>
      <c r="AZ677" s="254"/>
      <c r="BA677" s="254"/>
      <c r="BB677" s="254"/>
      <c r="BC677" s="254"/>
      <c r="BD677" s="254"/>
      <c r="BE677" s="254"/>
      <c r="BF677" s="254"/>
      <c r="BG677" s="254"/>
      <c r="BH677" s="254"/>
      <c r="BI677" s="254"/>
      <c r="BJ677" s="254"/>
      <c r="BK677" s="255"/>
      <c r="BL677" s="255"/>
      <c r="BM677" s="255"/>
    </row>
    <row r="678" spans="45:65" x14ac:dyDescent="0.25">
      <c r="AS678" s="254"/>
      <c r="AT678" s="254"/>
      <c r="AU678" s="254"/>
      <c r="AV678" s="254"/>
      <c r="AW678" s="254"/>
      <c r="AX678" s="254"/>
      <c r="AY678" s="254"/>
      <c r="AZ678" s="254"/>
      <c r="BA678" s="254"/>
      <c r="BB678" s="254"/>
      <c r="BC678" s="254"/>
      <c r="BD678" s="254"/>
      <c r="BE678" s="254"/>
      <c r="BF678" s="254"/>
      <c r="BG678" s="254"/>
      <c r="BH678" s="254"/>
      <c r="BI678" s="254"/>
      <c r="BJ678" s="254"/>
      <c r="BK678" s="255"/>
      <c r="BL678" s="255"/>
      <c r="BM678" s="255"/>
    </row>
    <row r="679" spans="45:65" x14ac:dyDescent="0.25">
      <c r="AS679" s="254"/>
      <c r="AT679" s="254"/>
      <c r="AU679" s="254"/>
      <c r="AV679" s="254"/>
      <c r="AW679" s="254"/>
      <c r="AX679" s="254"/>
      <c r="AY679" s="254"/>
      <c r="AZ679" s="254"/>
      <c r="BA679" s="254"/>
      <c r="BB679" s="254"/>
      <c r="BC679" s="254"/>
      <c r="BD679" s="254"/>
      <c r="BE679" s="254"/>
      <c r="BF679" s="254"/>
      <c r="BG679" s="254"/>
      <c r="BH679" s="254"/>
      <c r="BI679" s="254"/>
      <c r="BJ679" s="254"/>
      <c r="BK679" s="255"/>
      <c r="BL679" s="255"/>
      <c r="BM679" s="255"/>
    </row>
    <row r="680" spans="45:65" x14ac:dyDescent="0.25">
      <c r="AS680" s="254"/>
      <c r="AT680" s="254"/>
      <c r="AU680" s="254"/>
      <c r="AV680" s="254"/>
      <c r="AW680" s="254"/>
      <c r="AX680" s="254"/>
      <c r="AY680" s="254"/>
      <c r="AZ680" s="254"/>
      <c r="BA680" s="254"/>
      <c r="BB680" s="254"/>
      <c r="BC680" s="254"/>
      <c r="BD680" s="254"/>
      <c r="BE680" s="254"/>
      <c r="BF680" s="254"/>
      <c r="BG680" s="254"/>
      <c r="BH680" s="254"/>
      <c r="BI680" s="254"/>
      <c r="BJ680" s="254"/>
      <c r="BK680" s="255"/>
      <c r="BL680" s="255"/>
      <c r="BM680" s="255"/>
    </row>
    <row r="681" spans="45:65" x14ac:dyDescent="0.25">
      <c r="AS681" s="254"/>
      <c r="AT681" s="254"/>
      <c r="AU681" s="254"/>
      <c r="AV681" s="254"/>
      <c r="AW681" s="254"/>
      <c r="AX681" s="254"/>
      <c r="AY681" s="254"/>
      <c r="AZ681" s="254"/>
      <c r="BA681" s="254"/>
      <c r="BB681" s="254"/>
      <c r="BC681" s="254"/>
      <c r="BD681" s="254"/>
      <c r="BE681" s="254"/>
      <c r="BF681" s="254"/>
      <c r="BG681" s="254"/>
      <c r="BH681" s="254"/>
      <c r="BI681" s="254"/>
      <c r="BJ681" s="254"/>
      <c r="BK681" s="255"/>
      <c r="BL681" s="255"/>
      <c r="BM681" s="255"/>
    </row>
    <row r="682" spans="45:65" x14ac:dyDescent="0.25">
      <c r="AS682" s="254"/>
      <c r="AT682" s="254"/>
      <c r="AU682" s="254"/>
      <c r="AV682" s="254"/>
      <c r="AW682" s="254"/>
      <c r="AX682" s="254"/>
      <c r="AY682" s="254"/>
      <c r="AZ682" s="254"/>
      <c r="BA682" s="254"/>
      <c r="BB682" s="254"/>
      <c r="BC682" s="254"/>
      <c r="BD682" s="254"/>
      <c r="BE682" s="254"/>
      <c r="BF682" s="254"/>
      <c r="BG682" s="254"/>
      <c r="BH682" s="254"/>
      <c r="BI682" s="254"/>
      <c r="BJ682" s="254"/>
      <c r="BK682" s="255"/>
      <c r="BL682" s="255"/>
      <c r="BM682" s="255"/>
    </row>
    <row r="683" spans="45:65" x14ac:dyDescent="0.25">
      <c r="AS683" s="254"/>
      <c r="AT683" s="254"/>
      <c r="AU683" s="254"/>
      <c r="AV683" s="254"/>
      <c r="AW683" s="254"/>
      <c r="AX683" s="254"/>
      <c r="AY683" s="254"/>
      <c r="AZ683" s="254"/>
      <c r="BA683" s="254"/>
      <c r="BB683" s="254"/>
      <c r="BC683" s="254"/>
      <c r="BD683" s="254"/>
      <c r="BE683" s="254"/>
      <c r="BF683" s="254"/>
      <c r="BG683" s="254"/>
      <c r="BH683" s="254"/>
      <c r="BI683" s="254"/>
      <c r="BJ683" s="254"/>
      <c r="BK683" s="255"/>
      <c r="BL683" s="255"/>
      <c r="BM683" s="255"/>
    </row>
    <row r="684" spans="45:65" x14ac:dyDescent="0.25">
      <c r="AS684" s="254"/>
      <c r="AT684" s="254"/>
      <c r="AU684" s="254"/>
      <c r="AV684" s="254"/>
      <c r="AW684" s="254"/>
      <c r="AX684" s="254"/>
      <c r="AY684" s="254"/>
      <c r="AZ684" s="254"/>
      <c r="BA684" s="254"/>
      <c r="BB684" s="254"/>
      <c r="BC684" s="254"/>
      <c r="BD684" s="254"/>
      <c r="BE684" s="254"/>
      <c r="BF684" s="254"/>
      <c r="BG684" s="254"/>
      <c r="BH684" s="254"/>
      <c r="BI684" s="254"/>
      <c r="BJ684" s="254"/>
      <c r="BK684" s="255"/>
      <c r="BL684" s="255"/>
      <c r="BM684" s="255"/>
    </row>
    <row r="685" spans="45:65" x14ac:dyDescent="0.25">
      <c r="AS685" s="254"/>
      <c r="AT685" s="254"/>
      <c r="AU685" s="254"/>
      <c r="AV685" s="254"/>
      <c r="AW685" s="254"/>
      <c r="AX685" s="254"/>
      <c r="AY685" s="254"/>
      <c r="AZ685" s="254"/>
      <c r="BA685" s="254"/>
      <c r="BB685" s="254"/>
      <c r="BC685" s="254"/>
      <c r="BD685" s="254"/>
      <c r="BE685" s="254"/>
      <c r="BF685" s="254"/>
      <c r="BG685" s="254"/>
      <c r="BH685" s="254"/>
      <c r="BI685" s="254"/>
      <c r="BJ685" s="254"/>
      <c r="BK685" s="255"/>
      <c r="BL685" s="255"/>
      <c r="BM685" s="255"/>
    </row>
    <row r="686" spans="45:65" x14ac:dyDescent="0.25">
      <c r="AS686" s="254"/>
      <c r="AT686" s="254"/>
      <c r="AU686" s="254"/>
      <c r="AV686" s="254"/>
      <c r="AW686" s="254"/>
      <c r="AX686" s="254"/>
      <c r="AY686" s="254"/>
      <c r="AZ686" s="254"/>
      <c r="BA686" s="254"/>
      <c r="BB686" s="254"/>
      <c r="BC686" s="254"/>
      <c r="BD686" s="254"/>
      <c r="BE686" s="254"/>
      <c r="BF686" s="254"/>
      <c r="BG686" s="254"/>
      <c r="BH686" s="254"/>
      <c r="BI686" s="254"/>
      <c r="BJ686" s="254"/>
      <c r="BK686" s="255"/>
      <c r="BL686" s="255"/>
      <c r="BM686" s="255"/>
    </row>
    <row r="687" spans="45:65" x14ac:dyDescent="0.25">
      <c r="AS687" s="254"/>
      <c r="AT687" s="254"/>
      <c r="AU687" s="254"/>
      <c r="AV687" s="254"/>
      <c r="AW687" s="254"/>
      <c r="AX687" s="254"/>
      <c r="AY687" s="254"/>
      <c r="AZ687" s="254"/>
      <c r="BA687" s="254"/>
      <c r="BB687" s="254"/>
      <c r="BC687" s="254"/>
      <c r="BD687" s="254"/>
      <c r="BE687" s="254"/>
      <c r="BF687" s="254"/>
      <c r="BG687" s="254"/>
      <c r="BH687" s="254"/>
      <c r="BI687" s="254"/>
      <c r="BJ687" s="254"/>
      <c r="BK687" s="255"/>
      <c r="BL687" s="255"/>
      <c r="BM687" s="255"/>
    </row>
    <row r="688" spans="45:65" x14ac:dyDescent="0.25">
      <c r="AS688" s="254"/>
      <c r="AT688" s="254"/>
      <c r="AU688" s="254"/>
      <c r="AV688" s="254"/>
      <c r="AW688" s="254"/>
      <c r="AX688" s="254"/>
      <c r="AY688" s="254"/>
      <c r="AZ688" s="254"/>
      <c r="BA688" s="254"/>
      <c r="BB688" s="254"/>
      <c r="BC688" s="254"/>
      <c r="BD688" s="254"/>
      <c r="BE688" s="254"/>
      <c r="BF688" s="254"/>
      <c r="BG688" s="254"/>
      <c r="BH688" s="254"/>
      <c r="BI688" s="254"/>
      <c r="BJ688" s="254"/>
      <c r="BK688" s="255"/>
      <c r="BL688" s="255"/>
      <c r="BM688" s="255"/>
    </row>
    <row r="689" spans="45:65" x14ac:dyDescent="0.25">
      <c r="AS689" s="254"/>
      <c r="AT689" s="254"/>
      <c r="AU689" s="254"/>
      <c r="AV689" s="254"/>
      <c r="AW689" s="254"/>
      <c r="AX689" s="254"/>
      <c r="AY689" s="254"/>
      <c r="AZ689" s="254"/>
      <c r="BA689" s="254"/>
      <c r="BB689" s="254"/>
      <c r="BC689" s="254"/>
      <c r="BD689" s="254"/>
      <c r="BE689" s="254"/>
      <c r="BF689" s="254"/>
      <c r="BG689" s="254"/>
      <c r="BH689" s="254"/>
      <c r="BI689" s="254"/>
      <c r="BJ689" s="254"/>
      <c r="BK689" s="255"/>
      <c r="BL689" s="255"/>
      <c r="BM689" s="255"/>
    </row>
    <row r="690" spans="45:65" x14ac:dyDescent="0.25">
      <c r="AS690" s="254"/>
      <c r="AT690" s="254"/>
      <c r="AU690" s="254"/>
      <c r="AV690" s="254"/>
      <c r="AW690" s="254"/>
      <c r="AX690" s="254"/>
      <c r="AY690" s="254"/>
      <c r="AZ690" s="254"/>
      <c r="BA690" s="254"/>
      <c r="BB690" s="254"/>
      <c r="BC690" s="254"/>
      <c r="BD690" s="254"/>
      <c r="BE690" s="254"/>
      <c r="BF690" s="254"/>
      <c r="BG690" s="254"/>
      <c r="BH690" s="254"/>
      <c r="BI690" s="254"/>
      <c r="BJ690" s="254"/>
      <c r="BK690" s="255"/>
      <c r="BL690" s="255"/>
      <c r="BM690" s="255"/>
    </row>
    <row r="691" spans="45:65" x14ac:dyDescent="0.25">
      <c r="AS691" s="254"/>
      <c r="AT691" s="254"/>
      <c r="AU691" s="254"/>
      <c r="AV691" s="254"/>
      <c r="AW691" s="254"/>
      <c r="AX691" s="254"/>
      <c r="AY691" s="254"/>
      <c r="AZ691" s="254"/>
      <c r="BA691" s="254"/>
      <c r="BB691" s="254"/>
      <c r="BC691" s="254"/>
      <c r="BD691" s="254"/>
      <c r="BE691" s="254"/>
      <c r="BF691" s="254"/>
      <c r="BG691" s="254"/>
      <c r="BH691" s="254"/>
      <c r="BI691" s="254"/>
      <c r="BJ691" s="254"/>
      <c r="BK691" s="255"/>
      <c r="BL691" s="255"/>
      <c r="BM691" s="255"/>
    </row>
    <row r="692" spans="45:65" x14ac:dyDescent="0.25">
      <c r="AS692" s="254"/>
      <c r="AT692" s="254"/>
      <c r="AU692" s="254"/>
      <c r="AV692" s="254"/>
      <c r="AW692" s="254"/>
      <c r="AX692" s="254"/>
      <c r="AY692" s="254"/>
      <c r="AZ692" s="254"/>
      <c r="BA692" s="254"/>
      <c r="BB692" s="254"/>
      <c r="BC692" s="254"/>
      <c r="BD692" s="254"/>
      <c r="BE692" s="254"/>
      <c r="BF692" s="254"/>
      <c r="BG692" s="254"/>
      <c r="BH692" s="254"/>
      <c r="BI692" s="254"/>
      <c r="BJ692" s="254"/>
      <c r="BK692" s="255"/>
      <c r="BL692" s="255"/>
      <c r="BM692" s="255"/>
    </row>
    <row r="693" spans="45:65" x14ac:dyDescent="0.25">
      <c r="AS693" s="254"/>
      <c r="AT693" s="254"/>
      <c r="AU693" s="254"/>
      <c r="AV693" s="254"/>
      <c r="AW693" s="254"/>
      <c r="AX693" s="254"/>
      <c r="AY693" s="254"/>
      <c r="AZ693" s="254"/>
      <c r="BA693" s="254"/>
      <c r="BB693" s="254"/>
      <c r="BC693" s="254"/>
      <c r="BD693" s="254"/>
      <c r="BE693" s="254"/>
      <c r="BF693" s="254"/>
      <c r="BG693" s="254"/>
      <c r="BH693" s="254"/>
      <c r="BI693" s="254"/>
      <c r="BJ693" s="254"/>
      <c r="BK693" s="255"/>
      <c r="BL693" s="255"/>
      <c r="BM693" s="255"/>
    </row>
    <row r="694" spans="45:65" x14ac:dyDescent="0.25">
      <c r="AS694" s="254"/>
      <c r="AT694" s="254"/>
      <c r="AU694" s="254"/>
      <c r="AV694" s="254"/>
      <c r="AW694" s="254"/>
      <c r="AX694" s="254"/>
      <c r="AY694" s="254"/>
      <c r="AZ694" s="254"/>
      <c r="BA694" s="254"/>
      <c r="BB694" s="254"/>
      <c r="BC694" s="254"/>
      <c r="BD694" s="254"/>
      <c r="BE694" s="254"/>
      <c r="BF694" s="254"/>
      <c r="BG694" s="254"/>
      <c r="BH694" s="254"/>
      <c r="BI694" s="254"/>
      <c r="BJ694" s="254"/>
      <c r="BK694" s="255"/>
      <c r="BL694" s="255"/>
      <c r="BM694" s="255"/>
    </row>
    <row r="695" spans="45:65" x14ac:dyDescent="0.25">
      <c r="AS695" s="254"/>
      <c r="AT695" s="254"/>
      <c r="AU695" s="254"/>
      <c r="AV695" s="254"/>
      <c r="AW695" s="254"/>
      <c r="AX695" s="254"/>
      <c r="AY695" s="254"/>
      <c r="AZ695" s="254"/>
      <c r="BA695" s="254"/>
      <c r="BB695" s="254"/>
      <c r="BC695" s="254"/>
      <c r="BD695" s="254"/>
      <c r="BE695" s="254"/>
      <c r="BF695" s="254"/>
      <c r="BG695" s="254"/>
      <c r="BH695" s="254"/>
      <c r="BI695" s="254"/>
      <c r="BJ695" s="254"/>
      <c r="BK695" s="255"/>
      <c r="BL695" s="255"/>
      <c r="BM695" s="255"/>
    </row>
    <row r="696" spans="45:65" x14ac:dyDescent="0.25">
      <c r="AS696" s="254"/>
      <c r="AT696" s="254"/>
      <c r="AU696" s="254"/>
      <c r="AV696" s="254"/>
      <c r="AW696" s="254"/>
      <c r="AX696" s="254"/>
      <c r="AY696" s="254"/>
      <c r="AZ696" s="254"/>
      <c r="BA696" s="254"/>
      <c r="BB696" s="254"/>
      <c r="BC696" s="254"/>
      <c r="BD696" s="254"/>
      <c r="BE696" s="254"/>
      <c r="BF696" s="254"/>
      <c r="BG696" s="254"/>
      <c r="BH696" s="254"/>
      <c r="BI696" s="254"/>
      <c r="BJ696" s="254"/>
      <c r="BK696" s="255"/>
      <c r="BL696" s="255"/>
      <c r="BM696" s="255"/>
    </row>
    <row r="697" spans="45:65" x14ac:dyDescent="0.25">
      <c r="AS697" s="254"/>
      <c r="AT697" s="254"/>
      <c r="AU697" s="254"/>
      <c r="AV697" s="254"/>
      <c r="AW697" s="254"/>
      <c r="AX697" s="254"/>
      <c r="AY697" s="254"/>
      <c r="AZ697" s="254"/>
      <c r="BA697" s="254"/>
      <c r="BB697" s="254"/>
      <c r="BC697" s="254"/>
      <c r="BD697" s="254"/>
      <c r="BE697" s="254"/>
      <c r="BF697" s="254"/>
      <c r="BG697" s="254"/>
      <c r="BH697" s="254"/>
      <c r="BI697" s="254"/>
      <c r="BJ697" s="254"/>
      <c r="BK697" s="255"/>
      <c r="BL697" s="255"/>
      <c r="BM697" s="255"/>
    </row>
    <row r="698" spans="45:65" x14ac:dyDescent="0.25">
      <c r="AS698" s="254"/>
      <c r="AT698" s="254"/>
      <c r="AU698" s="254"/>
      <c r="AV698" s="254"/>
      <c r="AW698" s="254"/>
      <c r="AX698" s="254"/>
      <c r="AY698" s="254"/>
      <c r="AZ698" s="254"/>
      <c r="BA698" s="254"/>
      <c r="BB698" s="254"/>
      <c r="BC698" s="254"/>
      <c r="BD698" s="254"/>
      <c r="BE698" s="254"/>
      <c r="BF698" s="254"/>
      <c r="BG698" s="254"/>
      <c r="BH698" s="254"/>
      <c r="BI698" s="254"/>
      <c r="BJ698" s="254"/>
      <c r="BK698" s="255"/>
      <c r="BL698" s="255"/>
      <c r="BM698" s="255"/>
    </row>
    <row r="699" spans="45:65" x14ac:dyDescent="0.25">
      <c r="AS699" s="254"/>
      <c r="AT699" s="254"/>
      <c r="AU699" s="254"/>
      <c r="AV699" s="254"/>
      <c r="AW699" s="254"/>
      <c r="AX699" s="254"/>
      <c r="AY699" s="254"/>
      <c r="AZ699" s="254"/>
      <c r="BA699" s="254"/>
      <c r="BB699" s="254"/>
      <c r="BC699" s="254"/>
      <c r="BD699" s="254"/>
      <c r="BE699" s="254"/>
      <c r="BF699" s="254"/>
      <c r="BG699" s="254"/>
      <c r="BH699" s="254"/>
      <c r="BI699" s="254"/>
      <c r="BJ699" s="254"/>
      <c r="BK699" s="255"/>
      <c r="BL699" s="255"/>
      <c r="BM699" s="255"/>
    </row>
    <row r="700" spans="45:65" x14ac:dyDescent="0.25">
      <c r="AS700" s="254"/>
      <c r="AT700" s="254"/>
      <c r="AU700" s="254"/>
      <c r="AV700" s="254"/>
      <c r="AW700" s="254"/>
      <c r="AX700" s="254"/>
      <c r="AY700" s="254"/>
      <c r="AZ700" s="254"/>
      <c r="BA700" s="254"/>
      <c r="BB700" s="254"/>
      <c r="BC700" s="254"/>
      <c r="BD700" s="254"/>
      <c r="BE700" s="254"/>
      <c r="BF700" s="254"/>
      <c r="BG700" s="254"/>
      <c r="BH700" s="254"/>
      <c r="BI700" s="254"/>
      <c r="BJ700" s="254"/>
      <c r="BK700" s="255"/>
      <c r="BL700" s="255"/>
      <c r="BM700" s="255"/>
    </row>
    <row r="701" spans="45:65" x14ac:dyDescent="0.25">
      <c r="AS701" s="254"/>
      <c r="AT701" s="254"/>
      <c r="AU701" s="254"/>
      <c r="AV701" s="254"/>
      <c r="AW701" s="254"/>
      <c r="AX701" s="254"/>
      <c r="AY701" s="254"/>
      <c r="AZ701" s="254"/>
      <c r="BA701" s="254"/>
      <c r="BB701" s="254"/>
      <c r="BC701" s="254"/>
      <c r="BD701" s="254"/>
      <c r="BE701" s="254"/>
      <c r="BF701" s="254"/>
      <c r="BG701" s="254"/>
      <c r="BH701" s="254"/>
      <c r="BI701" s="254"/>
      <c r="BJ701" s="254"/>
      <c r="BK701" s="255"/>
      <c r="BL701" s="255"/>
      <c r="BM701" s="255"/>
    </row>
    <row r="702" spans="45:65" x14ac:dyDescent="0.25">
      <c r="AS702" s="254"/>
      <c r="AT702" s="254"/>
      <c r="AU702" s="254"/>
      <c r="AV702" s="254"/>
      <c r="AW702" s="254"/>
      <c r="AX702" s="254"/>
      <c r="AY702" s="254"/>
      <c r="AZ702" s="254"/>
      <c r="BA702" s="254"/>
      <c r="BB702" s="254"/>
      <c r="BC702" s="254"/>
      <c r="BD702" s="254"/>
      <c r="BE702" s="254"/>
      <c r="BF702" s="254"/>
      <c r="BG702" s="254"/>
      <c r="BH702" s="254"/>
      <c r="BI702" s="254"/>
      <c r="BJ702" s="254"/>
      <c r="BK702" s="255"/>
      <c r="BL702" s="255"/>
      <c r="BM702" s="255"/>
    </row>
    <row r="703" spans="45:65" x14ac:dyDescent="0.25">
      <c r="AS703" s="254"/>
      <c r="AT703" s="254"/>
      <c r="AU703" s="254"/>
      <c r="AV703" s="254"/>
      <c r="AW703" s="254"/>
      <c r="AX703" s="254"/>
      <c r="AY703" s="254"/>
      <c r="AZ703" s="254"/>
      <c r="BA703" s="254"/>
      <c r="BB703" s="254"/>
      <c r="BC703" s="254"/>
      <c r="BD703" s="254"/>
      <c r="BE703" s="254"/>
      <c r="BF703" s="254"/>
      <c r="BG703" s="254"/>
      <c r="BH703" s="254"/>
      <c r="BI703" s="254"/>
      <c r="BJ703" s="254"/>
      <c r="BK703" s="255"/>
      <c r="BL703" s="255"/>
      <c r="BM703" s="255"/>
    </row>
    <row r="704" spans="45:65" x14ac:dyDescent="0.25">
      <c r="AS704" s="254"/>
      <c r="AT704" s="254"/>
      <c r="AU704" s="254"/>
      <c r="AV704" s="254"/>
      <c r="AW704" s="254"/>
      <c r="AX704" s="254"/>
      <c r="AY704" s="254"/>
      <c r="AZ704" s="254"/>
      <c r="BA704" s="254"/>
      <c r="BB704" s="254"/>
      <c r="BC704" s="254"/>
      <c r="BD704" s="254"/>
      <c r="BE704" s="254"/>
      <c r="BF704" s="254"/>
      <c r="BG704" s="254"/>
      <c r="BH704" s="254"/>
      <c r="BI704" s="254"/>
      <c r="BJ704" s="254"/>
      <c r="BK704" s="255"/>
      <c r="BL704" s="255"/>
      <c r="BM704" s="255"/>
    </row>
    <row r="705" spans="45:65" x14ac:dyDescent="0.25">
      <c r="AS705" s="254"/>
      <c r="AT705" s="254"/>
      <c r="AU705" s="254"/>
      <c r="AV705" s="254"/>
      <c r="AW705" s="254"/>
      <c r="AX705" s="254"/>
      <c r="AY705" s="254"/>
      <c r="AZ705" s="254"/>
      <c r="BA705" s="254"/>
      <c r="BB705" s="254"/>
      <c r="BC705" s="254"/>
      <c r="BD705" s="254"/>
      <c r="BE705" s="254"/>
      <c r="BF705" s="254"/>
      <c r="BG705" s="254"/>
      <c r="BH705" s="254"/>
      <c r="BI705" s="254"/>
      <c r="BJ705" s="254"/>
      <c r="BK705" s="255"/>
      <c r="BL705" s="255"/>
      <c r="BM705" s="255"/>
    </row>
    <row r="706" spans="45:65" x14ac:dyDescent="0.25">
      <c r="AS706" s="254"/>
      <c r="AT706" s="254"/>
      <c r="AU706" s="254"/>
      <c r="AV706" s="254"/>
      <c r="AW706" s="254"/>
      <c r="AX706" s="254"/>
      <c r="AY706" s="254"/>
      <c r="AZ706" s="254"/>
      <c r="BA706" s="254"/>
      <c r="BB706" s="254"/>
      <c r="BC706" s="254"/>
      <c r="BD706" s="254"/>
      <c r="BE706" s="254"/>
      <c r="BF706" s="254"/>
      <c r="BG706" s="254"/>
      <c r="BH706" s="254"/>
      <c r="BI706" s="254"/>
      <c r="BJ706" s="254"/>
      <c r="BK706" s="255"/>
      <c r="BL706" s="255"/>
      <c r="BM706" s="255"/>
    </row>
    <row r="707" spans="45:65" x14ac:dyDescent="0.25">
      <c r="AS707" s="254"/>
      <c r="AT707" s="254"/>
      <c r="AU707" s="254"/>
      <c r="AV707" s="254"/>
      <c r="AW707" s="254"/>
      <c r="AX707" s="254"/>
      <c r="AY707" s="254"/>
      <c r="AZ707" s="254"/>
      <c r="BA707" s="254"/>
      <c r="BB707" s="254"/>
      <c r="BC707" s="254"/>
      <c r="BD707" s="254"/>
      <c r="BE707" s="254"/>
      <c r="BF707" s="254"/>
      <c r="BG707" s="254"/>
      <c r="BH707" s="254"/>
      <c r="BI707" s="254"/>
      <c r="BJ707" s="254"/>
      <c r="BK707" s="255"/>
      <c r="BL707" s="255"/>
      <c r="BM707" s="255"/>
    </row>
    <row r="708" spans="45:65" x14ac:dyDescent="0.25">
      <c r="AS708" s="254"/>
      <c r="AT708" s="254"/>
      <c r="AU708" s="254"/>
      <c r="AV708" s="254"/>
      <c r="AW708" s="254"/>
      <c r="AX708" s="254"/>
      <c r="AY708" s="254"/>
      <c r="AZ708" s="254"/>
      <c r="BA708" s="254"/>
      <c r="BB708" s="254"/>
      <c r="BC708" s="254"/>
      <c r="BD708" s="254"/>
      <c r="BE708" s="254"/>
      <c r="BF708" s="254"/>
      <c r="BG708" s="254"/>
      <c r="BH708" s="254"/>
      <c r="BI708" s="254"/>
      <c r="BJ708" s="254"/>
      <c r="BK708" s="255"/>
      <c r="BL708" s="255"/>
      <c r="BM708" s="255"/>
    </row>
    <row r="709" spans="45:65" x14ac:dyDescent="0.25">
      <c r="AS709" s="254"/>
      <c r="AT709" s="254"/>
      <c r="AU709" s="254"/>
      <c r="AV709" s="254"/>
      <c r="AW709" s="254"/>
      <c r="AX709" s="254"/>
      <c r="AY709" s="254"/>
      <c r="AZ709" s="254"/>
      <c r="BA709" s="254"/>
      <c r="BB709" s="254"/>
      <c r="BC709" s="254"/>
      <c r="BD709" s="254"/>
      <c r="BE709" s="254"/>
      <c r="BF709" s="254"/>
      <c r="BG709" s="254"/>
      <c r="BH709" s="254"/>
      <c r="BI709" s="254"/>
      <c r="BJ709" s="254"/>
      <c r="BK709" s="255"/>
      <c r="BL709" s="255"/>
      <c r="BM709" s="255"/>
    </row>
    <row r="710" spans="45:65" x14ac:dyDescent="0.25">
      <c r="AS710" s="254"/>
      <c r="AT710" s="254"/>
      <c r="AU710" s="254"/>
      <c r="AV710" s="254"/>
      <c r="AW710" s="254"/>
      <c r="AX710" s="254"/>
      <c r="AY710" s="254"/>
      <c r="AZ710" s="254"/>
      <c r="BA710" s="254"/>
      <c r="BB710" s="254"/>
      <c r="BC710" s="254"/>
      <c r="BD710" s="254"/>
      <c r="BE710" s="254"/>
      <c r="BF710" s="254"/>
      <c r="BG710" s="254"/>
      <c r="BH710" s="254"/>
      <c r="BI710" s="254"/>
      <c r="BJ710" s="254"/>
      <c r="BK710" s="255"/>
      <c r="BL710" s="255"/>
      <c r="BM710" s="255"/>
    </row>
    <row r="711" spans="45:65" x14ac:dyDescent="0.25">
      <c r="AS711" s="254"/>
      <c r="AT711" s="254"/>
      <c r="AU711" s="254"/>
      <c r="AV711" s="254"/>
      <c r="AW711" s="254"/>
      <c r="AX711" s="254"/>
      <c r="AY711" s="254"/>
      <c r="AZ711" s="254"/>
      <c r="BA711" s="254"/>
      <c r="BB711" s="254"/>
      <c r="BC711" s="254"/>
      <c r="BD711" s="254"/>
      <c r="BE711" s="254"/>
      <c r="BF711" s="254"/>
      <c r="BG711" s="254"/>
      <c r="BH711" s="254"/>
      <c r="BI711" s="254"/>
      <c r="BJ711" s="254"/>
      <c r="BK711" s="255"/>
      <c r="BL711" s="255"/>
      <c r="BM711" s="255"/>
    </row>
    <row r="712" spans="45:65" x14ac:dyDescent="0.25">
      <c r="AS712" s="254"/>
      <c r="AT712" s="254"/>
      <c r="AU712" s="254"/>
      <c r="AV712" s="254"/>
      <c r="AW712" s="254"/>
      <c r="AX712" s="254"/>
      <c r="AY712" s="254"/>
      <c r="AZ712" s="254"/>
      <c r="BA712" s="254"/>
      <c r="BB712" s="254"/>
      <c r="BC712" s="254"/>
      <c r="BD712" s="254"/>
      <c r="BE712" s="254"/>
      <c r="BF712" s="254"/>
      <c r="BG712" s="254"/>
      <c r="BH712" s="254"/>
      <c r="BI712" s="254"/>
      <c r="BJ712" s="254"/>
      <c r="BK712" s="255"/>
      <c r="BL712" s="255"/>
      <c r="BM712" s="255"/>
    </row>
    <row r="713" spans="45:65" x14ac:dyDescent="0.25">
      <c r="AS713" s="254"/>
      <c r="AT713" s="254"/>
      <c r="AU713" s="254"/>
      <c r="AV713" s="254"/>
      <c r="AW713" s="254"/>
      <c r="AX713" s="254"/>
      <c r="AY713" s="254"/>
      <c r="AZ713" s="254"/>
      <c r="BA713" s="254"/>
      <c r="BB713" s="254"/>
      <c r="BC713" s="254"/>
      <c r="BD713" s="254"/>
      <c r="BE713" s="254"/>
      <c r="BF713" s="254"/>
      <c r="BG713" s="254"/>
      <c r="BH713" s="254"/>
      <c r="BI713" s="254"/>
      <c r="BJ713" s="254"/>
      <c r="BK713" s="255"/>
      <c r="BL713" s="255"/>
      <c r="BM713" s="255"/>
    </row>
    <row r="714" spans="45:65" x14ac:dyDescent="0.25">
      <c r="AS714" s="254"/>
      <c r="AT714" s="254"/>
      <c r="AU714" s="254"/>
      <c r="AV714" s="254"/>
      <c r="AW714" s="254"/>
      <c r="AX714" s="254"/>
      <c r="AY714" s="254"/>
      <c r="AZ714" s="254"/>
      <c r="BA714" s="254"/>
      <c r="BB714" s="254"/>
      <c r="BC714" s="254"/>
      <c r="BD714" s="254"/>
      <c r="BE714" s="254"/>
      <c r="BF714" s="254"/>
      <c r="BG714" s="254"/>
      <c r="BH714" s="254"/>
      <c r="BI714" s="254"/>
      <c r="BJ714" s="254"/>
      <c r="BK714" s="255"/>
      <c r="BL714" s="255"/>
      <c r="BM714" s="255"/>
    </row>
    <row r="715" spans="45:65" x14ac:dyDescent="0.25">
      <c r="AS715" s="254"/>
      <c r="AT715" s="254"/>
      <c r="AU715" s="254"/>
      <c r="AV715" s="254"/>
      <c r="AW715" s="254"/>
      <c r="AX715" s="254"/>
      <c r="AY715" s="254"/>
      <c r="AZ715" s="254"/>
      <c r="BA715" s="254"/>
      <c r="BB715" s="254"/>
      <c r="BC715" s="254"/>
      <c r="BD715" s="254"/>
      <c r="BE715" s="254"/>
      <c r="BF715" s="254"/>
      <c r="BG715" s="254"/>
      <c r="BH715" s="254"/>
      <c r="BI715" s="254"/>
      <c r="BJ715" s="254"/>
      <c r="BK715" s="255"/>
      <c r="BL715" s="255"/>
      <c r="BM715" s="255"/>
    </row>
    <row r="716" spans="45:65" x14ac:dyDescent="0.25">
      <c r="AS716" s="254"/>
      <c r="AT716" s="254"/>
      <c r="AU716" s="254"/>
      <c r="AV716" s="254"/>
      <c r="AW716" s="254"/>
      <c r="AX716" s="254"/>
      <c r="AY716" s="254"/>
      <c r="AZ716" s="254"/>
      <c r="BA716" s="254"/>
      <c r="BB716" s="254"/>
      <c r="BC716" s="254"/>
      <c r="BD716" s="254"/>
      <c r="BE716" s="254"/>
      <c r="BF716" s="254"/>
      <c r="BG716" s="254"/>
      <c r="BH716" s="254"/>
      <c r="BI716" s="254"/>
      <c r="BJ716" s="254"/>
      <c r="BK716" s="255"/>
      <c r="BL716" s="255"/>
      <c r="BM716" s="255"/>
    </row>
    <row r="717" spans="45:65" x14ac:dyDescent="0.25">
      <c r="AS717" s="254"/>
      <c r="AT717" s="254"/>
      <c r="AU717" s="254"/>
      <c r="AV717" s="254"/>
      <c r="AW717" s="254"/>
      <c r="AX717" s="254"/>
      <c r="AY717" s="254"/>
      <c r="AZ717" s="254"/>
      <c r="BA717" s="254"/>
      <c r="BB717" s="254"/>
      <c r="BC717" s="254"/>
      <c r="BD717" s="254"/>
      <c r="BE717" s="254"/>
      <c r="BF717" s="254"/>
      <c r="BG717" s="254"/>
      <c r="BH717" s="254"/>
      <c r="BI717" s="254"/>
      <c r="BJ717" s="254"/>
      <c r="BK717" s="255"/>
      <c r="BL717" s="255"/>
      <c r="BM717" s="255"/>
    </row>
    <row r="718" spans="45:65" x14ac:dyDescent="0.25">
      <c r="AS718" s="254"/>
      <c r="AT718" s="254"/>
      <c r="AU718" s="254"/>
      <c r="AV718" s="254"/>
      <c r="AW718" s="254"/>
      <c r="AX718" s="254"/>
      <c r="AY718" s="254"/>
      <c r="AZ718" s="254"/>
      <c r="BA718" s="254"/>
      <c r="BB718" s="254"/>
      <c r="BC718" s="254"/>
      <c r="BD718" s="254"/>
      <c r="BE718" s="254"/>
      <c r="BF718" s="254"/>
      <c r="BG718" s="254"/>
      <c r="BH718" s="254"/>
      <c r="BI718" s="254"/>
      <c r="BJ718" s="254"/>
      <c r="BK718" s="255"/>
      <c r="BL718" s="255"/>
      <c r="BM718" s="255"/>
    </row>
    <row r="719" spans="45:65" x14ac:dyDescent="0.25">
      <c r="AS719" s="254"/>
      <c r="AT719" s="254"/>
      <c r="AU719" s="254"/>
      <c r="AV719" s="254"/>
      <c r="AW719" s="254"/>
      <c r="AX719" s="254"/>
      <c r="AY719" s="254"/>
      <c r="AZ719" s="254"/>
      <c r="BA719" s="254"/>
      <c r="BB719" s="254"/>
      <c r="BC719" s="254"/>
      <c r="BD719" s="254"/>
      <c r="BE719" s="254"/>
      <c r="BF719" s="254"/>
      <c r="BG719" s="254"/>
      <c r="BH719" s="254"/>
      <c r="BI719" s="254"/>
      <c r="BJ719" s="254"/>
      <c r="BK719" s="255"/>
      <c r="BL719" s="255"/>
      <c r="BM719" s="255"/>
    </row>
    <row r="720" spans="45:65" x14ac:dyDescent="0.25">
      <c r="AS720" s="254"/>
      <c r="AT720" s="254"/>
      <c r="AU720" s="254"/>
      <c r="AV720" s="254"/>
      <c r="AW720" s="254"/>
      <c r="AX720" s="254"/>
      <c r="AY720" s="254"/>
      <c r="AZ720" s="254"/>
      <c r="BA720" s="254"/>
      <c r="BB720" s="254"/>
      <c r="BC720" s="254"/>
      <c r="BD720" s="254"/>
      <c r="BE720" s="254"/>
      <c r="BF720" s="254"/>
      <c r="BG720" s="254"/>
      <c r="BH720" s="254"/>
      <c r="BI720" s="254"/>
      <c r="BJ720" s="254"/>
      <c r="BK720" s="255"/>
      <c r="BL720" s="255"/>
      <c r="BM720" s="255"/>
    </row>
    <row r="721" spans="45:65" x14ac:dyDescent="0.25">
      <c r="AS721" s="254"/>
      <c r="AT721" s="254"/>
      <c r="AU721" s="254"/>
      <c r="AV721" s="254"/>
      <c r="AW721" s="254"/>
      <c r="AX721" s="254"/>
      <c r="AY721" s="254"/>
      <c r="AZ721" s="254"/>
      <c r="BA721" s="254"/>
      <c r="BB721" s="254"/>
      <c r="BC721" s="254"/>
      <c r="BD721" s="254"/>
      <c r="BE721" s="254"/>
      <c r="BF721" s="254"/>
      <c r="BG721" s="254"/>
      <c r="BH721" s="254"/>
      <c r="BI721" s="254"/>
      <c r="BJ721" s="254"/>
      <c r="BK721" s="255"/>
      <c r="BL721" s="255"/>
      <c r="BM721" s="255"/>
    </row>
    <row r="722" spans="45:65" x14ac:dyDescent="0.25">
      <c r="AS722" s="254"/>
      <c r="AT722" s="254"/>
      <c r="AU722" s="254"/>
      <c r="AV722" s="254"/>
      <c r="AW722" s="254"/>
      <c r="AX722" s="254"/>
      <c r="AY722" s="254"/>
      <c r="AZ722" s="254"/>
      <c r="BA722" s="254"/>
      <c r="BB722" s="254"/>
      <c r="BC722" s="254"/>
      <c r="BD722" s="254"/>
      <c r="BE722" s="254"/>
      <c r="BF722" s="254"/>
      <c r="BG722" s="254"/>
      <c r="BH722" s="254"/>
      <c r="BI722" s="254"/>
      <c r="BJ722" s="254"/>
      <c r="BK722" s="255"/>
      <c r="BL722" s="255"/>
      <c r="BM722" s="255"/>
    </row>
    <row r="723" spans="45:65" x14ac:dyDescent="0.25">
      <c r="AS723" s="254"/>
      <c r="AT723" s="254"/>
      <c r="AU723" s="254"/>
      <c r="AV723" s="254"/>
      <c r="AW723" s="254"/>
      <c r="AX723" s="254"/>
      <c r="AY723" s="254"/>
      <c r="AZ723" s="254"/>
      <c r="BA723" s="254"/>
      <c r="BB723" s="254"/>
      <c r="BC723" s="254"/>
      <c r="BD723" s="254"/>
      <c r="BE723" s="254"/>
      <c r="BF723" s="254"/>
      <c r="BG723" s="254"/>
      <c r="BH723" s="254"/>
      <c r="BI723" s="254"/>
      <c r="BJ723" s="254"/>
      <c r="BK723" s="255"/>
      <c r="BL723" s="255"/>
      <c r="BM723" s="255"/>
    </row>
    <row r="724" spans="45:65" x14ac:dyDescent="0.25">
      <c r="AS724" s="254"/>
      <c r="AT724" s="254"/>
      <c r="AU724" s="254"/>
      <c r="AV724" s="254"/>
      <c r="AW724" s="254"/>
      <c r="AX724" s="254"/>
      <c r="AY724" s="254"/>
      <c r="AZ724" s="254"/>
      <c r="BA724" s="254"/>
      <c r="BB724" s="254"/>
      <c r="BC724" s="254"/>
      <c r="BD724" s="254"/>
      <c r="BE724" s="254"/>
      <c r="BF724" s="254"/>
      <c r="BG724" s="254"/>
      <c r="BH724" s="254"/>
      <c r="BI724" s="254"/>
      <c r="BJ724" s="254"/>
      <c r="BK724" s="255"/>
      <c r="BL724" s="255"/>
      <c r="BM724" s="255"/>
    </row>
    <row r="725" spans="45:65" x14ac:dyDescent="0.25">
      <c r="AS725" s="254"/>
      <c r="AT725" s="254"/>
      <c r="AU725" s="254"/>
      <c r="AV725" s="254"/>
      <c r="AW725" s="254"/>
      <c r="AX725" s="254"/>
      <c r="AY725" s="254"/>
      <c r="AZ725" s="254"/>
      <c r="BA725" s="254"/>
      <c r="BB725" s="254"/>
      <c r="BC725" s="254"/>
      <c r="BD725" s="254"/>
      <c r="BE725" s="254"/>
      <c r="BF725" s="254"/>
      <c r="BG725" s="254"/>
      <c r="BH725" s="254"/>
      <c r="BI725" s="254"/>
      <c r="BJ725" s="254"/>
      <c r="BK725" s="255"/>
      <c r="BL725" s="255"/>
      <c r="BM725" s="255"/>
    </row>
    <row r="726" spans="45:65" x14ac:dyDescent="0.25">
      <c r="AS726" s="254"/>
      <c r="AT726" s="254"/>
      <c r="AU726" s="254"/>
      <c r="AV726" s="254"/>
      <c r="AW726" s="254"/>
      <c r="AX726" s="254"/>
      <c r="AY726" s="254"/>
      <c r="AZ726" s="254"/>
      <c r="BA726" s="254"/>
      <c r="BB726" s="254"/>
      <c r="BC726" s="254"/>
      <c r="BD726" s="254"/>
      <c r="BE726" s="254"/>
      <c r="BF726" s="254"/>
      <c r="BG726" s="254"/>
      <c r="BH726" s="254"/>
      <c r="BI726" s="254"/>
      <c r="BJ726" s="254"/>
      <c r="BK726" s="255"/>
      <c r="BL726" s="255"/>
      <c r="BM726" s="255"/>
    </row>
    <row r="727" spans="45:65" x14ac:dyDescent="0.25">
      <c r="AS727" s="254"/>
      <c r="AT727" s="254"/>
      <c r="AU727" s="254"/>
      <c r="AV727" s="254"/>
      <c r="AW727" s="254"/>
      <c r="AX727" s="254"/>
      <c r="AY727" s="254"/>
      <c r="AZ727" s="254"/>
      <c r="BA727" s="254"/>
      <c r="BB727" s="254"/>
      <c r="BC727" s="254"/>
      <c r="BD727" s="254"/>
      <c r="BE727" s="254"/>
      <c r="BF727" s="254"/>
      <c r="BG727" s="254"/>
      <c r="BH727" s="254"/>
      <c r="BI727" s="254"/>
      <c r="BJ727" s="254"/>
      <c r="BK727" s="255"/>
      <c r="BL727" s="255"/>
      <c r="BM727" s="255"/>
    </row>
    <row r="728" spans="45:65" x14ac:dyDescent="0.25">
      <c r="AS728" s="254"/>
      <c r="AT728" s="254"/>
      <c r="AU728" s="254"/>
      <c r="AV728" s="254"/>
      <c r="AW728" s="254"/>
      <c r="AX728" s="254"/>
      <c r="AY728" s="254"/>
      <c r="AZ728" s="254"/>
      <c r="BA728" s="254"/>
      <c r="BB728" s="254"/>
      <c r="BC728" s="254"/>
      <c r="BD728" s="254"/>
      <c r="BE728" s="254"/>
      <c r="BF728" s="254"/>
      <c r="BG728" s="254"/>
      <c r="BH728" s="254"/>
      <c r="BI728" s="254"/>
      <c r="BJ728" s="254"/>
      <c r="BK728" s="255"/>
      <c r="BL728" s="255"/>
      <c r="BM728" s="255"/>
    </row>
    <row r="729" spans="45:65" x14ac:dyDescent="0.25">
      <c r="AS729" s="254"/>
      <c r="AT729" s="254"/>
      <c r="AU729" s="254"/>
      <c r="AV729" s="254"/>
      <c r="AW729" s="254"/>
      <c r="AX729" s="254"/>
      <c r="AY729" s="254"/>
      <c r="AZ729" s="254"/>
      <c r="BA729" s="254"/>
      <c r="BB729" s="254"/>
      <c r="BC729" s="254"/>
      <c r="BD729" s="254"/>
      <c r="BE729" s="254"/>
      <c r="BF729" s="254"/>
      <c r="BG729" s="254"/>
      <c r="BH729" s="254"/>
      <c r="BI729" s="254"/>
      <c r="BJ729" s="254"/>
      <c r="BK729" s="255"/>
      <c r="BL729" s="255"/>
      <c r="BM729" s="255"/>
    </row>
    <row r="730" spans="45:65" x14ac:dyDescent="0.25">
      <c r="AS730" s="254"/>
      <c r="AT730" s="254"/>
      <c r="AU730" s="254"/>
      <c r="AV730" s="254"/>
      <c r="AW730" s="254"/>
      <c r="AX730" s="254"/>
      <c r="AY730" s="254"/>
      <c r="AZ730" s="254"/>
      <c r="BA730" s="254"/>
      <c r="BB730" s="254"/>
      <c r="BC730" s="254"/>
      <c r="BD730" s="254"/>
      <c r="BE730" s="254"/>
      <c r="BF730" s="254"/>
      <c r="BG730" s="254"/>
      <c r="BH730" s="254"/>
      <c r="BI730" s="254"/>
      <c r="BJ730" s="254"/>
      <c r="BK730" s="255"/>
      <c r="BL730" s="255"/>
      <c r="BM730" s="255"/>
    </row>
    <row r="731" spans="45:65" x14ac:dyDescent="0.25">
      <c r="AS731" s="254"/>
      <c r="AT731" s="254"/>
      <c r="AU731" s="254"/>
      <c r="AV731" s="254"/>
      <c r="AW731" s="254"/>
      <c r="AX731" s="254"/>
      <c r="AY731" s="254"/>
      <c r="AZ731" s="254"/>
      <c r="BA731" s="254"/>
      <c r="BB731" s="254"/>
      <c r="BC731" s="254"/>
      <c r="BD731" s="254"/>
      <c r="BE731" s="254"/>
      <c r="BF731" s="254"/>
      <c r="BG731" s="254"/>
      <c r="BH731" s="254"/>
      <c r="BI731" s="254"/>
      <c r="BJ731" s="254"/>
      <c r="BK731" s="255"/>
      <c r="BL731" s="255"/>
      <c r="BM731" s="255"/>
    </row>
    <row r="732" spans="45:65" x14ac:dyDescent="0.25">
      <c r="AS732" s="254"/>
      <c r="AT732" s="254"/>
      <c r="AU732" s="254"/>
      <c r="AV732" s="254"/>
      <c r="AW732" s="254"/>
      <c r="AX732" s="254"/>
      <c r="AY732" s="254"/>
      <c r="AZ732" s="254"/>
      <c r="BA732" s="254"/>
      <c r="BB732" s="254"/>
      <c r="BC732" s="254"/>
      <c r="BD732" s="254"/>
      <c r="BE732" s="254"/>
      <c r="BF732" s="254"/>
      <c r="BG732" s="254"/>
      <c r="BH732" s="254"/>
      <c r="BI732" s="254"/>
      <c r="BJ732" s="254"/>
      <c r="BK732" s="255"/>
      <c r="BL732" s="255"/>
      <c r="BM732" s="255"/>
    </row>
    <row r="733" spans="45:65" x14ac:dyDescent="0.25">
      <c r="AS733" s="254"/>
      <c r="AT733" s="254"/>
      <c r="AU733" s="254"/>
      <c r="AV733" s="254"/>
      <c r="AW733" s="254"/>
      <c r="AX733" s="254"/>
      <c r="AY733" s="254"/>
      <c r="AZ733" s="254"/>
      <c r="BA733" s="254"/>
      <c r="BB733" s="254"/>
      <c r="BC733" s="254"/>
      <c r="BD733" s="254"/>
      <c r="BE733" s="254"/>
      <c r="BF733" s="254"/>
      <c r="BG733" s="254"/>
      <c r="BH733" s="254"/>
      <c r="BI733" s="254"/>
      <c r="BJ733" s="254"/>
      <c r="BK733" s="255"/>
      <c r="BL733" s="255"/>
      <c r="BM733" s="255"/>
    </row>
    <row r="734" spans="45:65" x14ac:dyDescent="0.25">
      <c r="AS734" s="254"/>
      <c r="AT734" s="254"/>
      <c r="AU734" s="254"/>
      <c r="AV734" s="254"/>
      <c r="AW734" s="254"/>
      <c r="AX734" s="254"/>
      <c r="AY734" s="254"/>
      <c r="AZ734" s="254"/>
      <c r="BA734" s="254"/>
      <c r="BB734" s="254"/>
      <c r="BC734" s="254"/>
      <c r="BD734" s="254"/>
      <c r="BE734" s="254"/>
      <c r="BF734" s="254"/>
      <c r="BG734" s="254"/>
      <c r="BH734" s="254"/>
      <c r="BI734" s="254"/>
      <c r="BJ734" s="254"/>
      <c r="BK734" s="255"/>
      <c r="BL734" s="255"/>
      <c r="BM734" s="255"/>
    </row>
    <row r="735" spans="45:65" x14ac:dyDescent="0.25">
      <c r="AS735" s="254"/>
      <c r="AT735" s="254"/>
      <c r="AU735" s="254"/>
      <c r="AV735" s="254"/>
      <c r="AW735" s="254"/>
      <c r="AX735" s="254"/>
      <c r="AY735" s="254"/>
      <c r="AZ735" s="254"/>
      <c r="BA735" s="254"/>
      <c r="BB735" s="254"/>
      <c r="BC735" s="254"/>
      <c r="BD735" s="254"/>
      <c r="BE735" s="254"/>
      <c r="BF735" s="254"/>
      <c r="BG735" s="254"/>
      <c r="BH735" s="254"/>
      <c r="BI735" s="254"/>
      <c r="BJ735" s="254"/>
      <c r="BK735" s="255"/>
      <c r="BL735" s="255"/>
      <c r="BM735" s="255"/>
    </row>
    <row r="736" spans="45:65" x14ac:dyDescent="0.25">
      <c r="AS736" s="254"/>
      <c r="AT736" s="254"/>
      <c r="AU736" s="254"/>
      <c r="AV736" s="254"/>
      <c r="AW736" s="254"/>
      <c r="AX736" s="254"/>
      <c r="AY736" s="254"/>
      <c r="AZ736" s="254"/>
      <c r="BA736" s="254"/>
      <c r="BB736" s="254"/>
      <c r="BC736" s="254"/>
      <c r="BD736" s="254"/>
      <c r="BE736" s="254"/>
      <c r="BF736" s="254"/>
      <c r="BG736" s="254"/>
      <c r="BH736" s="254"/>
      <c r="BI736" s="254"/>
      <c r="BJ736" s="254"/>
      <c r="BK736" s="255"/>
      <c r="BL736" s="255"/>
      <c r="BM736" s="255"/>
    </row>
    <row r="737" spans="45:65" x14ac:dyDescent="0.25">
      <c r="AS737" s="254"/>
      <c r="AT737" s="254"/>
      <c r="AU737" s="254"/>
      <c r="AV737" s="254"/>
      <c r="AW737" s="254"/>
      <c r="AX737" s="254"/>
      <c r="AY737" s="254"/>
      <c r="AZ737" s="254"/>
      <c r="BA737" s="254"/>
      <c r="BB737" s="254"/>
      <c r="BC737" s="254"/>
      <c r="BD737" s="254"/>
      <c r="BE737" s="254"/>
      <c r="BF737" s="254"/>
      <c r="BG737" s="254"/>
      <c r="BH737" s="254"/>
      <c r="BI737" s="254"/>
      <c r="BJ737" s="254"/>
      <c r="BK737" s="255"/>
      <c r="BL737" s="255"/>
      <c r="BM737" s="255"/>
    </row>
    <row r="738" spans="45:65" x14ac:dyDescent="0.25">
      <c r="AS738" s="254"/>
      <c r="AT738" s="254"/>
      <c r="AU738" s="254"/>
      <c r="AV738" s="254"/>
      <c r="AW738" s="254"/>
      <c r="AX738" s="254"/>
      <c r="AY738" s="254"/>
      <c r="AZ738" s="254"/>
      <c r="BA738" s="254"/>
      <c r="BB738" s="254"/>
      <c r="BC738" s="254"/>
      <c r="BD738" s="254"/>
      <c r="BE738" s="254"/>
      <c r="BF738" s="254"/>
      <c r="BG738" s="254"/>
      <c r="BH738" s="254"/>
      <c r="BI738" s="254"/>
      <c r="BJ738" s="254"/>
      <c r="BK738" s="255"/>
      <c r="BL738" s="255"/>
      <c r="BM738" s="255"/>
    </row>
    <row r="739" spans="45:65" x14ac:dyDescent="0.25">
      <c r="AS739" s="254"/>
      <c r="AT739" s="254"/>
      <c r="AU739" s="254"/>
      <c r="AV739" s="254"/>
      <c r="AW739" s="254"/>
      <c r="AX739" s="254"/>
      <c r="AY739" s="254"/>
      <c r="AZ739" s="254"/>
      <c r="BA739" s="254"/>
      <c r="BB739" s="254"/>
      <c r="BC739" s="254"/>
      <c r="BD739" s="254"/>
      <c r="BE739" s="254"/>
      <c r="BF739" s="254"/>
      <c r="BG739" s="254"/>
      <c r="BH739" s="254"/>
      <c r="BI739" s="254"/>
      <c r="BJ739" s="254"/>
      <c r="BK739" s="255"/>
      <c r="BL739" s="255"/>
      <c r="BM739" s="255"/>
    </row>
    <row r="740" spans="45:65" x14ac:dyDescent="0.25">
      <c r="AS740" s="254"/>
      <c r="AT740" s="254"/>
      <c r="AU740" s="254"/>
      <c r="AV740" s="254"/>
      <c r="AW740" s="254"/>
      <c r="AX740" s="254"/>
      <c r="AY740" s="254"/>
      <c r="AZ740" s="254"/>
      <c r="BA740" s="254"/>
      <c r="BB740" s="254"/>
      <c r="BC740" s="254"/>
      <c r="BD740" s="254"/>
      <c r="BE740" s="254"/>
      <c r="BF740" s="254"/>
      <c r="BG740" s="254"/>
      <c r="BH740" s="254"/>
      <c r="BI740" s="254"/>
      <c r="BJ740" s="254"/>
      <c r="BK740" s="255"/>
      <c r="BL740" s="255"/>
      <c r="BM740" s="255"/>
    </row>
    <row r="741" spans="45:65" x14ac:dyDescent="0.25">
      <c r="AS741" s="254"/>
      <c r="AT741" s="254"/>
      <c r="AU741" s="254"/>
      <c r="AV741" s="254"/>
      <c r="AW741" s="254"/>
      <c r="AX741" s="254"/>
      <c r="AY741" s="254"/>
      <c r="AZ741" s="254"/>
      <c r="BA741" s="254"/>
      <c r="BB741" s="254"/>
      <c r="BC741" s="254"/>
      <c r="BD741" s="254"/>
      <c r="BE741" s="254"/>
      <c r="BF741" s="254"/>
      <c r="BG741" s="254"/>
      <c r="BH741" s="254"/>
      <c r="BI741" s="254"/>
      <c r="BJ741" s="254"/>
      <c r="BK741" s="255"/>
      <c r="BL741" s="255"/>
      <c r="BM741" s="255"/>
    </row>
    <row r="742" spans="45:65" x14ac:dyDescent="0.25">
      <c r="AS742" s="254"/>
      <c r="AT742" s="254"/>
      <c r="AU742" s="254"/>
      <c r="AV742" s="254"/>
      <c r="AW742" s="254"/>
      <c r="AX742" s="254"/>
      <c r="AY742" s="254"/>
      <c r="AZ742" s="254"/>
      <c r="BA742" s="254"/>
      <c r="BB742" s="254"/>
      <c r="BC742" s="254"/>
      <c r="BD742" s="254"/>
      <c r="BE742" s="254"/>
      <c r="BF742" s="254"/>
      <c r="BG742" s="254"/>
      <c r="BH742" s="254"/>
      <c r="BI742" s="254"/>
      <c r="BJ742" s="254"/>
      <c r="BK742" s="255"/>
      <c r="BL742" s="255"/>
      <c r="BM742" s="255"/>
    </row>
    <row r="743" spans="45:65" x14ac:dyDescent="0.25">
      <c r="AS743" s="254"/>
      <c r="AT743" s="254"/>
      <c r="AU743" s="254"/>
      <c r="AV743" s="254"/>
      <c r="AW743" s="254"/>
      <c r="AX743" s="254"/>
      <c r="AY743" s="254"/>
      <c r="AZ743" s="254"/>
      <c r="BA743" s="254"/>
      <c r="BB743" s="254"/>
      <c r="BC743" s="254"/>
      <c r="BD743" s="254"/>
      <c r="BE743" s="254"/>
      <c r="BF743" s="254"/>
      <c r="BG743" s="254"/>
      <c r="BH743" s="254"/>
      <c r="BI743" s="254"/>
      <c r="BJ743" s="254"/>
      <c r="BK743" s="255"/>
      <c r="BL743" s="255"/>
      <c r="BM743" s="255"/>
    </row>
    <row r="744" spans="45:65" x14ac:dyDescent="0.25">
      <c r="AS744" s="254"/>
      <c r="AT744" s="254"/>
      <c r="AU744" s="254"/>
      <c r="AV744" s="254"/>
      <c r="AW744" s="254"/>
      <c r="AX744" s="254"/>
      <c r="AY744" s="254"/>
      <c r="AZ744" s="254"/>
      <c r="BA744" s="254"/>
      <c r="BB744" s="254"/>
      <c r="BC744" s="254"/>
      <c r="BD744" s="254"/>
      <c r="BE744" s="254"/>
      <c r="BF744" s="254"/>
      <c r="BG744" s="254"/>
      <c r="BH744" s="254"/>
      <c r="BI744" s="254"/>
      <c r="BJ744" s="254"/>
      <c r="BK744" s="255"/>
      <c r="BL744" s="255"/>
      <c r="BM744" s="255"/>
    </row>
    <row r="745" spans="45:65" x14ac:dyDescent="0.25">
      <c r="AS745" s="254"/>
      <c r="AT745" s="254"/>
      <c r="AU745" s="254"/>
      <c r="AV745" s="254"/>
      <c r="AW745" s="254"/>
      <c r="AX745" s="254"/>
      <c r="AY745" s="254"/>
      <c r="AZ745" s="254"/>
      <c r="BA745" s="254"/>
      <c r="BB745" s="254"/>
      <c r="BC745" s="254"/>
      <c r="BD745" s="254"/>
      <c r="BE745" s="254"/>
      <c r="BF745" s="254"/>
      <c r="BG745" s="254"/>
      <c r="BH745" s="254"/>
      <c r="BI745" s="254"/>
      <c r="BJ745" s="254"/>
      <c r="BK745" s="255"/>
      <c r="BL745" s="255"/>
      <c r="BM745" s="255"/>
    </row>
    <row r="746" spans="45:65" x14ac:dyDescent="0.25">
      <c r="AS746" s="254"/>
      <c r="AT746" s="254"/>
      <c r="AU746" s="254"/>
      <c r="AV746" s="254"/>
      <c r="AW746" s="254"/>
      <c r="AX746" s="254"/>
      <c r="AY746" s="254"/>
      <c r="AZ746" s="254"/>
      <c r="BA746" s="254"/>
      <c r="BB746" s="254"/>
      <c r="BC746" s="254"/>
      <c r="BD746" s="254"/>
      <c r="BE746" s="254"/>
      <c r="BF746" s="254"/>
      <c r="BG746" s="254"/>
      <c r="BH746" s="254"/>
      <c r="BI746" s="254"/>
      <c r="BJ746" s="254"/>
      <c r="BK746" s="255"/>
      <c r="BL746" s="255"/>
      <c r="BM746" s="255"/>
    </row>
    <row r="747" spans="45:65" x14ac:dyDescent="0.25">
      <c r="AS747" s="254"/>
      <c r="AT747" s="254"/>
      <c r="AU747" s="254"/>
      <c r="AV747" s="254"/>
      <c r="AW747" s="254"/>
      <c r="AX747" s="254"/>
      <c r="AY747" s="254"/>
      <c r="AZ747" s="254"/>
      <c r="BA747" s="254"/>
      <c r="BB747" s="254"/>
      <c r="BC747" s="254"/>
      <c r="BD747" s="254"/>
      <c r="BE747" s="254"/>
      <c r="BF747" s="254"/>
      <c r="BG747" s="254"/>
      <c r="BH747" s="254"/>
      <c r="BI747" s="254"/>
      <c r="BJ747" s="254"/>
      <c r="BK747" s="255"/>
      <c r="BL747" s="255"/>
      <c r="BM747" s="255"/>
    </row>
    <row r="748" spans="45:65" x14ac:dyDescent="0.25">
      <c r="AS748" s="254"/>
      <c r="AT748" s="254"/>
      <c r="AU748" s="254"/>
      <c r="AV748" s="254"/>
      <c r="AW748" s="254"/>
      <c r="AX748" s="254"/>
      <c r="AY748" s="254"/>
      <c r="AZ748" s="254"/>
      <c r="BA748" s="254"/>
      <c r="BB748" s="254"/>
      <c r="BC748" s="254"/>
      <c r="BD748" s="254"/>
      <c r="BE748" s="254"/>
      <c r="BF748" s="254"/>
      <c r="BG748" s="254"/>
      <c r="BH748" s="254"/>
      <c r="BI748" s="254"/>
      <c r="BJ748" s="254"/>
      <c r="BK748" s="255"/>
      <c r="BL748" s="255"/>
      <c r="BM748" s="255"/>
    </row>
    <row r="749" spans="45:65" x14ac:dyDescent="0.25">
      <c r="AS749" s="254"/>
      <c r="AT749" s="254"/>
      <c r="AU749" s="254"/>
      <c r="AV749" s="254"/>
      <c r="AW749" s="254"/>
      <c r="AX749" s="254"/>
      <c r="AY749" s="254"/>
      <c r="AZ749" s="254"/>
      <c r="BA749" s="254"/>
      <c r="BB749" s="254"/>
      <c r="BC749" s="254"/>
      <c r="BD749" s="254"/>
      <c r="BE749" s="254"/>
      <c r="BF749" s="254"/>
      <c r="BG749" s="254"/>
      <c r="BH749" s="254"/>
      <c r="BI749" s="254"/>
      <c r="BJ749" s="254"/>
      <c r="BK749" s="255"/>
      <c r="BL749" s="255"/>
      <c r="BM749" s="255"/>
    </row>
    <row r="750" spans="45:65" x14ac:dyDescent="0.25">
      <c r="AS750" s="254"/>
      <c r="AT750" s="254"/>
      <c r="AU750" s="254"/>
      <c r="AV750" s="254"/>
      <c r="AW750" s="254"/>
      <c r="AX750" s="254"/>
      <c r="AY750" s="254"/>
      <c r="AZ750" s="254"/>
      <c r="BA750" s="254"/>
      <c r="BB750" s="254"/>
      <c r="BC750" s="254"/>
      <c r="BD750" s="254"/>
      <c r="BE750" s="254"/>
      <c r="BF750" s="254"/>
      <c r="BG750" s="254"/>
      <c r="BH750" s="254"/>
      <c r="BI750" s="254"/>
      <c r="BJ750" s="254"/>
      <c r="BK750" s="255"/>
      <c r="BL750" s="255"/>
      <c r="BM750" s="255"/>
    </row>
    <row r="751" spans="45:65" x14ac:dyDescent="0.25">
      <c r="AS751" s="254"/>
      <c r="AT751" s="254"/>
      <c r="AU751" s="254"/>
      <c r="AV751" s="254"/>
      <c r="AW751" s="254"/>
      <c r="AX751" s="254"/>
      <c r="AY751" s="254"/>
      <c r="AZ751" s="254"/>
      <c r="BA751" s="254"/>
      <c r="BB751" s="254"/>
      <c r="BC751" s="254"/>
      <c r="BD751" s="254"/>
      <c r="BE751" s="254"/>
      <c r="BF751" s="254"/>
      <c r="BG751" s="254"/>
      <c r="BH751" s="254"/>
      <c r="BI751" s="254"/>
      <c r="BJ751" s="254"/>
      <c r="BK751" s="255"/>
      <c r="BL751" s="255"/>
      <c r="BM751" s="255"/>
    </row>
    <row r="752" spans="45:65" x14ac:dyDescent="0.25">
      <c r="AS752" s="254"/>
      <c r="AT752" s="254"/>
      <c r="AU752" s="254"/>
      <c r="AV752" s="254"/>
      <c r="AW752" s="254"/>
      <c r="AX752" s="254"/>
      <c r="AY752" s="254"/>
      <c r="AZ752" s="254"/>
      <c r="BA752" s="254"/>
      <c r="BB752" s="254"/>
      <c r="BC752" s="254"/>
      <c r="BD752" s="254"/>
      <c r="BE752" s="254"/>
      <c r="BF752" s="254"/>
      <c r="BG752" s="254"/>
      <c r="BH752" s="254"/>
      <c r="BI752" s="254"/>
      <c r="BJ752" s="254"/>
      <c r="BK752" s="255"/>
      <c r="BL752" s="255"/>
      <c r="BM752" s="255"/>
    </row>
    <row r="753" spans="45:65" x14ac:dyDescent="0.25">
      <c r="AS753" s="254"/>
      <c r="AT753" s="254"/>
      <c r="AU753" s="254"/>
      <c r="AV753" s="254"/>
      <c r="AW753" s="254"/>
      <c r="AX753" s="254"/>
      <c r="AY753" s="254"/>
      <c r="AZ753" s="254"/>
      <c r="BA753" s="254"/>
      <c r="BB753" s="254"/>
      <c r="BC753" s="254"/>
      <c r="BD753" s="254"/>
      <c r="BE753" s="254"/>
      <c r="BF753" s="254"/>
      <c r="BG753" s="254"/>
      <c r="BH753" s="254"/>
      <c r="BI753" s="254"/>
      <c r="BJ753" s="254"/>
      <c r="BK753" s="255"/>
      <c r="BL753" s="255"/>
      <c r="BM753" s="255"/>
    </row>
    <row r="754" spans="45:65" x14ac:dyDescent="0.25">
      <c r="AS754" s="254"/>
      <c r="AT754" s="254"/>
      <c r="AU754" s="254"/>
      <c r="AV754" s="254"/>
      <c r="AW754" s="254"/>
      <c r="AX754" s="254"/>
      <c r="AY754" s="254"/>
      <c r="AZ754" s="254"/>
      <c r="BA754" s="254"/>
      <c r="BB754" s="254"/>
      <c r="BC754" s="254"/>
      <c r="BD754" s="254"/>
      <c r="BE754" s="254"/>
      <c r="BF754" s="254"/>
      <c r="BG754" s="254"/>
      <c r="BH754" s="254"/>
      <c r="BI754" s="254"/>
      <c r="BJ754" s="254"/>
      <c r="BK754" s="255"/>
      <c r="BL754" s="255"/>
      <c r="BM754" s="255"/>
    </row>
    <row r="755" spans="45:65" x14ac:dyDescent="0.25">
      <c r="AS755" s="254"/>
      <c r="AT755" s="254"/>
      <c r="AU755" s="254"/>
      <c r="AV755" s="254"/>
      <c r="AW755" s="254"/>
      <c r="AX755" s="254"/>
      <c r="AY755" s="254"/>
      <c r="AZ755" s="254"/>
      <c r="BA755" s="254"/>
      <c r="BB755" s="254"/>
      <c r="BC755" s="254"/>
      <c r="BD755" s="254"/>
      <c r="BE755" s="254"/>
      <c r="BF755" s="254"/>
      <c r="BG755" s="254"/>
      <c r="BH755" s="254"/>
      <c r="BI755" s="254"/>
      <c r="BJ755" s="254"/>
      <c r="BK755" s="255"/>
      <c r="BL755" s="255"/>
      <c r="BM755" s="255"/>
    </row>
    <row r="756" spans="45:65" x14ac:dyDescent="0.25">
      <c r="AS756" s="254"/>
      <c r="AT756" s="254"/>
      <c r="AU756" s="254"/>
      <c r="AV756" s="254"/>
      <c r="AW756" s="254"/>
      <c r="AX756" s="254"/>
      <c r="AY756" s="254"/>
      <c r="AZ756" s="254"/>
      <c r="BA756" s="254"/>
      <c r="BB756" s="254"/>
      <c r="BC756" s="254"/>
      <c r="BD756" s="254"/>
      <c r="BE756" s="254"/>
      <c r="BF756" s="254"/>
      <c r="BG756" s="254"/>
      <c r="BH756" s="254"/>
      <c r="BI756" s="254"/>
      <c r="BJ756" s="254"/>
      <c r="BK756" s="255"/>
      <c r="BL756" s="255"/>
      <c r="BM756" s="255"/>
    </row>
    <row r="757" spans="45:65" x14ac:dyDescent="0.25">
      <c r="AS757" s="254"/>
      <c r="AT757" s="254"/>
      <c r="AU757" s="254"/>
      <c r="AV757" s="254"/>
      <c r="AW757" s="254"/>
      <c r="AX757" s="254"/>
      <c r="AY757" s="254"/>
      <c r="AZ757" s="254"/>
      <c r="BA757" s="254"/>
      <c r="BB757" s="254"/>
      <c r="BC757" s="254"/>
      <c r="BD757" s="254"/>
      <c r="BE757" s="254"/>
      <c r="BF757" s="254"/>
      <c r="BG757" s="254"/>
      <c r="BH757" s="254"/>
      <c r="BI757" s="254"/>
      <c r="BJ757" s="254"/>
      <c r="BK757" s="255"/>
      <c r="BL757" s="255"/>
      <c r="BM757" s="255"/>
    </row>
    <row r="758" spans="45:65" x14ac:dyDescent="0.25">
      <c r="AS758" s="254"/>
      <c r="AT758" s="254"/>
      <c r="AU758" s="254"/>
      <c r="AV758" s="254"/>
      <c r="AW758" s="254"/>
      <c r="AX758" s="254"/>
      <c r="AY758" s="254"/>
      <c r="AZ758" s="254"/>
      <c r="BA758" s="254"/>
      <c r="BB758" s="254"/>
      <c r="BC758" s="254"/>
      <c r="BD758" s="254"/>
      <c r="BE758" s="254"/>
      <c r="BF758" s="254"/>
      <c r="BG758" s="254"/>
      <c r="BH758" s="254"/>
      <c r="BI758" s="254"/>
      <c r="BJ758" s="254"/>
      <c r="BK758" s="255"/>
      <c r="BL758" s="255"/>
      <c r="BM758" s="255"/>
    </row>
    <row r="759" spans="45:65" x14ac:dyDescent="0.25">
      <c r="AS759" s="254"/>
      <c r="AT759" s="254"/>
      <c r="AU759" s="254"/>
      <c r="AV759" s="254"/>
      <c r="AW759" s="254"/>
      <c r="AX759" s="254"/>
      <c r="AY759" s="254"/>
      <c r="AZ759" s="254"/>
      <c r="BA759" s="254"/>
      <c r="BB759" s="254"/>
      <c r="BC759" s="254"/>
      <c r="BD759" s="254"/>
      <c r="BE759" s="254"/>
      <c r="BF759" s="254"/>
      <c r="BG759" s="254"/>
      <c r="BH759" s="254"/>
      <c r="BI759" s="254"/>
      <c r="BJ759" s="254"/>
      <c r="BK759" s="255"/>
      <c r="BL759" s="255"/>
      <c r="BM759" s="255"/>
    </row>
    <row r="760" spans="45:65" x14ac:dyDescent="0.25">
      <c r="AS760" s="254"/>
      <c r="AT760" s="254"/>
      <c r="AU760" s="254"/>
      <c r="AV760" s="254"/>
      <c r="AW760" s="254"/>
      <c r="AX760" s="254"/>
      <c r="AY760" s="254"/>
      <c r="AZ760" s="254"/>
      <c r="BA760" s="254"/>
      <c r="BB760" s="254"/>
      <c r="BC760" s="254"/>
      <c r="BD760" s="254"/>
      <c r="BE760" s="254"/>
      <c r="BF760" s="254"/>
      <c r="BG760" s="254"/>
      <c r="BH760" s="254"/>
      <c r="BI760" s="254"/>
      <c r="BJ760" s="254"/>
      <c r="BK760" s="255"/>
      <c r="BL760" s="255"/>
      <c r="BM760" s="255"/>
    </row>
    <row r="761" spans="45:65" x14ac:dyDescent="0.25">
      <c r="AS761" s="254"/>
      <c r="AT761" s="254"/>
      <c r="AU761" s="254"/>
      <c r="AV761" s="254"/>
      <c r="AW761" s="254"/>
      <c r="AX761" s="254"/>
      <c r="AY761" s="254"/>
      <c r="AZ761" s="254"/>
      <c r="BA761" s="254"/>
      <c r="BB761" s="254"/>
      <c r="BC761" s="254"/>
      <c r="BD761" s="254"/>
      <c r="BE761" s="254"/>
      <c r="BF761" s="254"/>
      <c r="BG761" s="254"/>
      <c r="BH761" s="254"/>
      <c r="BI761" s="254"/>
      <c r="BJ761" s="254"/>
      <c r="BK761" s="255"/>
      <c r="BL761" s="255"/>
      <c r="BM761" s="255"/>
    </row>
    <row r="762" spans="45:65" x14ac:dyDescent="0.25">
      <c r="AS762" s="254"/>
      <c r="AT762" s="254"/>
      <c r="AU762" s="254"/>
      <c r="AV762" s="254"/>
      <c r="AW762" s="254"/>
      <c r="AX762" s="254"/>
      <c r="AY762" s="254"/>
      <c r="AZ762" s="254"/>
      <c r="BA762" s="254"/>
      <c r="BB762" s="254"/>
      <c r="BC762" s="254"/>
      <c r="BD762" s="254"/>
      <c r="BE762" s="254"/>
      <c r="BF762" s="254"/>
      <c r="BG762" s="254"/>
      <c r="BH762" s="254"/>
      <c r="BI762" s="254"/>
      <c r="BJ762" s="254"/>
      <c r="BK762" s="255"/>
      <c r="BL762" s="255"/>
      <c r="BM762" s="255"/>
    </row>
    <row r="763" spans="45:65" x14ac:dyDescent="0.25">
      <c r="AS763" s="254"/>
      <c r="AT763" s="254"/>
      <c r="AU763" s="254"/>
      <c r="AV763" s="254"/>
      <c r="AW763" s="254"/>
      <c r="AX763" s="254"/>
      <c r="AY763" s="254"/>
      <c r="AZ763" s="254"/>
      <c r="BA763" s="254"/>
      <c r="BB763" s="254"/>
      <c r="BC763" s="254"/>
      <c r="BD763" s="254"/>
      <c r="BE763" s="254"/>
      <c r="BF763" s="254"/>
      <c r="BG763" s="254"/>
      <c r="BH763" s="254"/>
      <c r="BI763" s="254"/>
      <c r="BJ763" s="254"/>
      <c r="BK763" s="255"/>
      <c r="BL763" s="255"/>
      <c r="BM763" s="255"/>
    </row>
    <row r="764" spans="45:65" x14ac:dyDescent="0.25">
      <c r="AS764" s="254"/>
      <c r="AT764" s="254"/>
      <c r="AU764" s="254"/>
      <c r="AV764" s="254"/>
      <c r="AW764" s="254"/>
      <c r="AX764" s="254"/>
      <c r="AY764" s="254"/>
      <c r="AZ764" s="254"/>
      <c r="BA764" s="254"/>
      <c r="BB764" s="254"/>
      <c r="BC764" s="254"/>
      <c r="BD764" s="254"/>
      <c r="BE764" s="254"/>
      <c r="BF764" s="254"/>
      <c r="BG764" s="254"/>
      <c r="BH764" s="254"/>
      <c r="BI764" s="254"/>
      <c r="BJ764" s="254"/>
      <c r="BK764" s="255"/>
      <c r="BL764" s="255"/>
      <c r="BM764" s="255"/>
    </row>
    <row r="765" spans="45:65" x14ac:dyDescent="0.25">
      <c r="AS765" s="254"/>
      <c r="AT765" s="254"/>
      <c r="AU765" s="254"/>
      <c r="AV765" s="254"/>
      <c r="AW765" s="254"/>
      <c r="AX765" s="254"/>
      <c r="AY765" s="254"/>
      <c r="AZ765" s="254"/>
      <c r="BA765" s="254"/>
      <c r="BB765" s="254"/>
      <c r="BC765" s="254"/>
      <c r="BD765" s="254"/>
      <c r="BE765" s="254"/>
      <c r="BF765" s="254"/>
      <c r="BG765" s="254"/>
      <c r="BH765" s="254"/>
      <c r="BI765" s="254"/>
      <c r="BJ765" s="254"/>
      <c r="BK765" s="255"/>
      <c r="BL765" s="255"/>
      <c r="BM765" s="255"/>
    </row>
    <row r="766" spans="45:65" x14ac:dyDescent="0.25">
      <c r="AS766" s="254"/>
      <c r="AT766" s="254"/>
      <c r="AU766" s="254"/>
      <c r="AV766" s="254"/>
      <c r="AW766" s="254"/>
      <c r="AX766" s="254"/>
      <c r="AY766" s="254"/>
      <c r="AZ766" s="254"/>
      <c r="BA766" s="254"/>
      <c r="BB766" s="254"/>
      <c r="BC766" s="254"/>
      <c r="BD766" s="254"/>
      <c r="BE766" s="254"/>
      <c r="BF766" s="254"/>
      <c r="BG766" s="254"/>
      <c r="BH766" s="254"/>
      <c r="BI766" s="254"/>
      <c r="BJ766" s="254"/>
      <c r="BK766" s="255"/>
      <c r="BL766" s="255"/>
      <c r="BM766" s="255"/>
    </row>
    <row r="767" spans="45:65" x14ac:dyDescent="0.25">
      <c r="AS767" s="254"/>
      <c r="AT767" s="254"/>
      <c r="AU767" s="254"/>
      <c r="AV767" s="254"/>
      <c r="AW767" s="254"/>
      <c r="AX767" s="254"/>
      <c r="AY767" s="254"/>
      <c r="AZ767" s="254"/>
      <c r="BA767" s="254"/>
      <c r="BB767" s="254"/>
      <c r="BC767" s="254"/>
      <c r="BD767" s="254"/>
      <c r="BE767" s="254"/>
      <c r="BF767" s="254"/>
      <c r="BG767" s="254"/>
      <c r="BH767" s="254"/>
      <c r="BI767" s="254"/>
      <c r="BJ767" s="254"/>
      <c r="BK767" s="255"/>
      <c r="BL767" s="255"/>
      <c r="BM767" s="255"/>
    </row>
    <row r="768" spans="45:65" x14ac:dyDescent="0.25">
      <c r="AS768" s="254"/>
      <c r="AT768" s="254"/>
      <c r="AU768" s="254"/>
      <c r="AV768" s="254"/>
      <c r="AW768" s="254"/>
      <c r="AX768" s="254"/>
      <c r="AY768" s="254"/>
      <c r="AZ768" s="254"/>
      <c r="BA768" s="254"/>
      <c r="BB768" s="254"/>
      <c r="BC768" s="254"/>
      <c r="BD768" s="254"/>
      <c r="BE768" s="254"/>
      <c r="BF768" s="254"/>
      <c r="BG768" s="254"/>
      <c r="BH768" s="254"/>
      <c r="BI768" s="254"/>
      <c r="BJ768" s="254"/>
      <c r="BK768" s="255"/>
      <c r="BL768" s="255"/>
      <c r="BM768" s="255"/>
    </row>
    <row r="769" spans="45:65" x14ac:dyDescent="0.25">
      <c r="AS769" s="254"/>
      <c r="AT769" s="254"/>
      <c r="AU769" s="254"/>
      <c r="AV769" s="254"/>
      <c r="AW769" s="254"/>
      <c r="AX769" s="254"/>
      <c r="AY769" s="254"/>
      <c r="AZ769" s="254"/>
      <c r="BA769" s="254"/>
      <c r="BB769" s="254"/>
      <c r="BC769" s="254"/>
      <c r="BD769" s="254"/>
      <c r="BE769" s="254"/>
      <c r="BF769" s="254"/>
      <c r="BG769" s="254"/>
      <c r="BH769" s="254"/>
      <c r="BI769" s="254"/>
      <c r="BJ769" s="254"/>
      <c r="BK769" s="255"/>
      <c r="BL769" s="255"/>
      <c r="BM769" s="255"/>
    </row>
    <row r="770" spans="45:65" x14ac:dyDescent="0.25">
      <c r="AS770" s="254"/>
      <c r="AT770" s="254"/>
      <c r="AU770" s="254"/>
      <c r="AV770" s="254"/>
      <c r="AW770" s="254"/>
      <c r="AX770" s="254"/>
      <c r="AY770" s="254"/>
      <c r="AZ770" s="254"/>
      <c r="BA770" s="254"/>
      <c r="BB770" s="254"/>
      <c r="BC770" s="254"/>
      <c r="BD770" s="254"/>
      <c r="BE770" s="254"/>
      <c r="BF770" s="254"/>
      <c r="BG770" s="254"/>
      <c r="BH770" s="254"/>
      <c r="BI770" s="254"/>
      <c r="BJ770" s="254"/>
      <c r="BK770" s="255"/>
      <c r="BL770" s="255"/>
      <c r="BM770" s="255"/>
    </row>
    <row r="771" spans="45:65" x14ac:dyDescent="0.25">
      <c r="AS771" s="254"/>
      <c r="AT771" s="254"/>
      <c r="AU771" s="254"/>
      <c r="AV771" s="254"/>
      <c r="AW771" s="254"/>
      <c r="AX771" s="254"/>
      <c r="AY771" s="254"/>
      <c r="AZ771" s="254"/>
      <c r="BA771" s="254"/>
      <c r="BB771" s="254"/>
      <c r="BC771" s="254"/>
      <c r="BD771" s="254"/>
      <c r="BE771" s="254"/>
      <c r="BF771" s="254"/>
      <c r="BG771" s="254"/>
      <c r="BH771" s="254"/>
      <c r="BI771" s="254"/>
      <c r="BJ771" s="254"/>
      <c r="BK771" s="255"/>
      <c r="BL771" s="255"/>
      <c r="BM771" s="255"/>
    </row>
    <row r="772" spans="45:65" x14ac:dyDescent="0.25">
      <c r="AS772" s="254"/>
      <c r="AT772" s="254"/>
      <c r="AU772" s="254"/>
      <c r="AV772" s="254"/>
      <c r="AW772" s="254"/>
      <c r="AX772" s="254"/>
      <c r="AY772" s="254"/>
      <c r="AZ772" s="254"/>
      <c r="BA772" s="254"/>
      <c r="BB772" s="254"/>
      <c r="BC772" s="254"/>
      <c r="BD772" s="254"/>
      <c r="BE772" s="254"/>
      <c r="BF772" s="254"/>
      <c r="BG772" s="254"/>
      <c r="BH772" s="254"/>
      <c r="BI772" s="254"/>
      <c r="BJ772" s="254"/>
      <c r="BK772" s="255"/>
      <c r="BL772" s="255"/>
      <c r="BM772" s="255"/>
    </row>
    <row r="773" spans="45:65" x14ac:dyDescent="0.25">
      <c r="AS773" s="254"/>
      <c r="AT773" s="254"/>
      <c r="AU773" s="254"/>
      <c r="AV773" s="254"/>
      <c r="AW773" s="254"/>
      <c r="AX773" s="254"/>
      <c r="AY773" s="254"/>
      <c r="AZ773" s="254"/>
      <c r="BA773" s="254"/>
      <c r="BB773" s="254"/>
      <c r="BC773" s="254"/>
      <c r="BD773" s="254"/>
      <c r="BE773" s="254"/>
      <c r="BF773" s="254"/>
      <c r="BG773" s="254"/>
      <c r="BH773" s="254"/>
      <c r="BI773" s="254"/>
      <c r="BJ773" s="254"/>
      <c r="BK773" s="255"/>
      <c r="BL773" s="255"/>
      <c r="BM773" s="255"/>
    </row>
    <row r="774" spans="45:65" x14ac:dyDescent="0.25">
      <c r="AS774" s="254"/>
      <c r="AT774" s="254"/>
      <c r="AU774" s="254"/>
      <c r="AV774" s="254"/>
      <c r="AW774" s="254"/>
      <c r="AX774" s="254"/>
      <c r="AY774" s="254"/>
      <c r="AZ774" s="254"/>
      <c r="BA774" s="254"/>
      <c r="BB774" s="254"/>
      <c r="BC774" s="254"/>
      <c r="BD774" s="254"/>
      <c r="BE774" s="254"/>
      <c r="BF774" s="254"/>
      <c r="BG774" s="254"/>
      <c r="BH774" s="254"/>
      <c r="BI774" s="254"/>
      <c r="BJ774" s="254"/>
      <c r="BK774" s="255"/>
      <c r="BL774" s="255"/>
      <c r="BM774" s="255"/>
    </row>
    <row r="775" spans="45:65" x14ac:dyDescent="0.25">
      <c r="AS775" s="254"/>
      <c r="AT775" s="254"/>
      <c r="AU775" s="254"/>
      <c r="AV775" s="254"/>
      <c r="AW775" s="254"/>
      <c r="AX775" s="254"/>
      <c r="AY775" s="254"/>
      <c r="AZ775" s="254"/>
      <c r="BA775" s="254"/>
      <c r="BB775" s="254"/>
      <c r="BC775" s="254"/>
      <c r="BD775" s="254"/>
      <c r="BE775" s="254"/>
      <c r="BF775" s="254"/>
      <c r="BG775" s="254"/>
      <c r="BH775" s="254"/>
      <c r="BI775" s="254"/>
      <c r="BJ775" s="254"/>
      <c r="BK775" s="255"/>
      <c r="BL775" s="255"/>
      <c r="BM775" s="255"/>
    </row>
    <row r="776" spans="45:65" x14ac:dyDescent="0.25">
      <c r="AS776" s="254"/>
      <c r="AT776" s="254"/>
      <c r="AU776" s="254"/>
      <c r="AV776" s="254"/>
      <c r="AW776" s="254"/>
      <c r="AX776" s="254"/>
      <c r="AY776" s="254"/>
      <c r="AZ776" s="254"/>
      <c r="BA776" s="254"/>
      <c r="BB776" s="254"/>
      <c r="BC776" s="254"/>
      <c r="BD776" s="254"/>
      <c r="BE776" s="254"/>
      <c r="BF776" s="254"/>
      <c r="BG776" s="254"/>
      <c r="BH776" s="254"/>
      <c r="BI776" s="254"/>
      <c r="BJ776" s="254"/>
      <c r="BK776" s="255"/>
      <c r="BL776" s="255"/>
      <c r="BM776" s="255"/>
    </row>
    <row r="777" spans="45:65" x14ac:dyDescent="0.25">
      <c r="AS777" s="254"/>
      <c r="AT777" s="254"/>
      <c r="AU777" s="254"/>
      <c r="AV777" s="254"/>
      <c r="AW777" s="254"/>
      <c r="AX777" s="254"/>
      <c r="AY777" s="254"/>
      <c r="AZ777" s="254"/>
      <c r="BA777" s="254"/>
      <c r="BB777" s="254"/>
      <c r="BC777" s="254"/>
      <c r="BD777" s="254"/>
      <c r="BE777" s="254"/>
      <c r="BF777" s="254"/>
      <c r="BG777" s="254"/>
      <c r="BH777" s="254"/>
      <c r="BI777" s="254"/>
      <c r="BJ777" s="254"/>
      <c r="BK777" s="255"/>
      <c r="BL777" s="255"/>
      <c r="BM777" s="255"/>
    </row>
    <row r="778" spans="45:65" x14ac:dyDescent="0.25">
      <c r="AS778" s="254"/>
      <c r="AT778" s="254"/>
      <c r="AU778" s="254"/>
      <c r="AV778" s="254"/>
      <c r="AW778" s="254"/>
      <c r="AX778" s="254"/>
      <c r="AY778" s="254"/>
      <c r="AZ778" s="254"/>
      <c r="BA778" s="254"/>
      <c r="BB778" s="254"/>
      <c r="BC778" s="254"/>
      <c r="BD778" s="254"/>
      <c r="BE778" s="254"/>
      <c r="BF778" s="254"/>
      <c r="BG778" s="254"/>
      <c r="BH778" s="254"/>
      <c r="BI778" s="254"/>
      <c r="BJ778" s="254"/>
      <c r="BK778" s="255"/>
      <c r="BL778" s="255"/>
      <c r="BM778" s="255"/>
    </row>
    <row r="779" spans="45:65" x14ac:dyDescent="0.25">
      <c r="AS779" s="254"/>
      <c r="AT779" s="254"/>
      <c r="AU779" s="254"/>
      <c r="AV779" s="254"/>
      <c r="AW779" s="254"/>
      <c r="AX779" s="254"/>
      <c r="AY779" s="254"/>
      <c r="AZ779" s="254"/>
      <c r="BA779" s="254"/>
      <c r="BB779" s="254"/>
      <c r="BC779" s="254"/>
      <c r="BD779" s="254"/>
      <c r="BE779" s="254"/>
      <c r="BF779" s="254"/>
      <c r="BG779" s="254"/>
      <c r="BH779" s="254"/>
      <c r="BI779" s="254"/>
      <c r="BJ779" s="254"/>
      <c r="BK779" s="255"/>
      <c r="BL779" s="255"/>
      <c r="BM779" s="255"/>
    </row>
    <row r="780" spans="45:65" x14ac:dyDescent="0.25">
      <c r="AS780" s="254"/>
      <c r="AT780" s="254"/>
      <c r="AU780" s="254"/>
      <c r="AV780" s="254"/>
      <c r="AW780" s="254"/>
      <c r="AX780" s="254"/>
      <c r="AY780" s="254"/>
      <c r="AZ780" s="254"/>
      <c r="BA780" s="254"/>
      <c r="BB780" s="254"/>
      <c r="BC780" s="254"/>
      <c r="BD780" s="254"/>
      <c r="BE780" s="254"/>
      <c r="BF780" s="254"/>
      <c r="BG780" s="254"/>
      <c r="BH780" s="254"/>
      <c r="BI780" s="254"/>
      <c r="BJ780" s="254"/>
      <c r="BK780" s="255"/>
      <c r="BL780" s="255"/>
      <c r="BM780" s="255"/>
    </row>
    <row r="781" spans="45:65" x14ac:dyDescent="0.25">
      <c r="AS781" s="254"/>
      <c r="AT781" s="254"/>
      <c r="AU781" s="254"/>
      <c r="AV781" s="254"/>
      <c r="AW781" s="254"/>
      <c r="AX781" s="254"/>
      <c r="AY781" s="254"/>
      <c r="AZ781" s="254"/>
      <c r="BA781" s="254"/>
      <c r="BB781" s="254"/>
      <c r="BC781" s="254"/>
      <c r="BD781" s="254"/>
      <c r="BE781" s="254"/>
      <c r="BF781" s="254"/>
      <c r="BG781" s="254"/>
      <c r="BH781" s="254"/>
      <c r="BI781" s="254"/>
      <c r="BJ781" s="254"/>
      <c r="BK781" s="255"/>
      <c r="BL781" s="255"/>
      <c r="BM781" s="255"/>
    </row>
    <row r="782" spans="45:65" x14ac:dyDescent="0.25">
      <c r="AS782" s="254"/>
      <c r="AT782" s="254"/>
      <c r="AU782" s="254"/>
      <c r="AV782" s="254"/>
      <c r="AW782" s="254"/>
      <c r="AX782" s="254"/>
      <c r="AY782" s="254"/>
      <c r="AZ782" s="254"/>
      <c r="BA782" s="254"/>
      <c r="BB782" s="254"/>
      <c r="BC782" s="254"/>
      <c r="BD782" s="254"/>
      <c r="BE782" s="254"/>
      <c r="BF782" s="254"/>
      <c r="BG782" s="254"/>
      <c r="BH782" s="254"/>
      <c r="BI782" s="254"/>
      <c r="BJ782" s="254"/>
      <c r="BK782" s="255"/>
      <c r="BL782" s="255"/>
      <c r="BM782" s="255"/>
    </row>
    <row r="783" spans="45:65" x14ac:dyDescent="0.25">
      <c r="AS783" s="254"/>
      <c r="AT783" s="254"/>
      <c r="AU783" s="254"/>
      <c r="AV783" s="254"/>
      <c r="AW783" s="254"/>
      <c r="AX783" s="254"/>
      <c r="AY783" s="254"/>
      <c r="AZ783" s="254"/>
      <c r="BA783" s="254"/>
      <c r="BB783" s="254"/>
      <c r="BC783" s="254"/>
      <c r="BD783" s="254"/>
      <c r="BE783" s="254"/>
      <c r="BF783" s="254"/>
      <c r="BG783" s="254"/>
      <c r="BH783" s="254"/>
      <c r="BI783" s="254"/>
      <c r="BJ783" s="254"/>
      <c r="BK783" s="255"/>
      <c r="BL783" s="255"/>
      <c r="BM783" s="255"/>
    </row>
    <row r="784" spans="45:65" x14ac:dyDescent="0.25">
      <c r="AS784" s="254"/>
      <c r="AT784" s="254"/>
      <c r="AU784" s="254"/>
      <c r="AV784" s="254"/>
      <c r="AW784" s="254"/>
      <c r="AX784" s="254"/>
      <c r="AY784" s="254"/>
      <c r="AZ784" s="254"/>
      <c r="BA784" s="254"/>
      <c r="BB784" s="254"/>
      <c r="BC784" s="254"/>
      <c r="BD784" s="254"/>
      <c r="BE784" s="254"/>
      <c r="BF784" s="254"/>
      <c r="BG784" s="254"/>
      <c r="BH784" s="254"/>
      <c r="BI784" s="254"/>
      <c r="BJ784" s="254"/>
      <c r="BK784" s="255"/>
      <c r="BL784" s="255"/>
      <c r="BM784" s="255"/>
    </row>
    <row r="785" spans="45:65" x14ac:dyDescent="0.25">
      <c r="AS785" s="254"/>
      <c r="AT785" s="254"/>
      <c r="AU785" s="254"/>
      <c r="AV785" s="254"/>
      <c r="AW785" s="254"/>
      <c r="AX785" s="254"/>
      <c r="AY785" s="254"/>
      <c r="AZ785" s="254"/>
      <c r="BA785" s="254"/>
      <c r="BB785" s="254"/>
      <c r="BC785" s="254"/>
      <c r="BD785" s="254"/>
      <c r="BE785" s="254"/>
      <c r="BF785" s="254"/>
      <c r="BG785" s="254"/>
      <c r="BH785" s="254"/>
      <c r="BI785" s="254"/>
      <c r="BJ785" s="254"/>
      <c r="BK785" s="255"/>
      <c r="BL785" s="255"/>
      <c r="BM785" s="255"/>
    </row>
    <row r="786" spans="45:65" x14ac:dyDescent="0.25">
      <c r="AS786" s="254"/>
      <c r="AT786" s="254"/>
      <c r="AU786" s="254"/>
      <c r="AV786" s="254"/>
      <c r="AW786" s="254"/>
      <c r="AX786" s="254"/>
      <c r="AY786" s="254"/>
      <c r="AZ786" s="254"/>
      <c r="BA786" s="254"/>
      <c r="BB786" s="254"/>
      <c r="BC786" s="254"/>
      <c r="BD786" s="254"/>
      <c r="BE786" s="254"/>
      <c r="BF786" s="254"/>
      <c r="BG786" s="254"/>
      <c r="BH786" s="254"/>
      <c r="BI786" s="254"/>
      <c r="BJ786" s="254"/>
      <c r="BK786" s="255"/>
      <c r="BL786" s="255"/>
      <c r="BM786" s="255"/>
    </row>
    <row r="787" spans="45:65" x14ac:dyDescent="0.25">
      <c r="AS787" s="254"/>
      <c r="AT787" s="254"/>
      <c r="AU787" s="254"/>
      <c r="AV787" s="254"/>
      <c r="AW787" s="254"/>
      <c r="AX787" s="254"/>
      <c r="AY787" s="254"/>
      <c r="AZ787" s="254"/>
      <c r="BA787" s="254"/>
      <c r="BB787" s="254"/>
      <c r="BC787" s="254"/>
      <c r="BD787" s="254"/>
      <c r="BE787" s="254"/>
      <c r="BF787" s="254"/>
      <c r="BG787" s="254"/>
      <c r="BH787" s="254"/>
      <c r="BI787" s="254"/>
      <c r="BJ787" s="254"/>
      <c r="BK787" s="255"/>
      <c r="BL787" s="255"/>
      <c r="BM787" s="255"/>
    </row>
    <row r="788" spans="45:65" x14ac:dyDescent="0.25">
      <c r="AS788" s="254"/>
      <c r="AT788" s="254"/>
      <c r="AU788" s="254"/>
      <c r="AV788" s="254"/>
      <c r="AW788" s="254"/>
      <c r="AX788" s="254"/>
      <c r="AY788" s="254"/>
      <c r="AZ788" s="254"/>
      <c r="BA788" s="254"/>
      <c r="BB788" s="254"/>
      <c r="BC788" s="254"/>
      <c r="BD788" s="254"/>
      <c r="BE788" s="254"/>
      <c r="BF788" s="254"/>
      <c r="BG788" s="254"/>
      <c r="BH788" s="254"/>
      <c r="BI788" s="254"/>
      <c r="BJ788" s="254"/>
      <c r="BK788" s="255"/>
      <c r="BL788" s="255"/>
      <c r="BM788" s="255"/>
    </row>
    <row r="789" spans="45:65" x14ac:dyDescent="0.25">
      <c r="AS789" s="254"/>
      <c r="AT789" s="254"/>
      <c r="AU789" s="254"/>
      <c r="AV789" s="254"/>
      <c r="AW789" s="254"/>
      <c r="AX789" s="254"/>
      <c r="AY789" s="254"/>
      <c r="AZ789" s="254"/>
      <c r="BA789" s="254"/>
      <c r="BB789" s="254"/>
      <c r="BC789" s="254"/>
      <c r="BD789" s="254"/>
      <c r="BE789" s="254"/>
      <c r="BF789" s="254"/>
      <c r="BG789" s="254"/>
      <c r="BH789" s="254"/>
      <c r="BI789" s="254"/>
      <c r="BJ789" s="254"/>
      <c r="BK789" s="255"/>
      <c r="BL789" s="255"/>
      <c r="BM789" s="255"/>
    </row>
    <row r="790" spans="45:65" x14ac:dyDescent="0.25">
      <c r="AS790" s="254"/>
      <c r="AT790" s="254"/>
      <c r="AU790" s="254"/>
      <c r="AV790" s="254"/>
      <c r="AW790" s="254"/>
      <c r="AX790" s="254"/>
      <c r="AY790" s="254"/>
      <c r="AZ790" s="254"/>
      <c r="BA790" s="254"/>
      <c r="BB790" s="254"/>
      <c r="BC790" s="254"/>
      <c r="BD790" s="254"/>
      <c r="BE790" s="254"/>
      <c r="BF790" s="254"/>
      <c r="BG790" s="254"/>
      <c r="BH790" s="254"/>
      <c r="BI790" s="254"/>
      <c r="BJ790" s="254"/>
      <c r="BK790" s="255"/>
      <c r="BL790" s="255"/>
      <c r="BM790" s="255"/>
    </row>
    <row r="791" spans="45:65" x14ac:dyDescent="0.25">
      <c r="AS791" s="254"/>
      <c r="AT791" s="254"/>
      <c r="AU791" s="254"/>
      <c r="AV791" s="254"/>
      <c r="AW791" s="254"/>
      <c r="AX791" s="254"/>
      <c r="AY791" s="254"/>
      <c r="AZ791" s="254"/>
      <c r="BA791" s="254"/>
      <c r="BB791" s="254"/>
      <c r="BC791" s="254"/>
      <c r="BD791" s="254"/>
      <c r="BE791" s="254"/>
      <c r="BF791" s="254"/>
      <c r="BG791" s="254"/>
      <c r="BH791" s="254"/>
      <c r="BI791" s="254"/>
      <c r="BJ791" s="254"/>
      <c r="BK791" s="255"/>
      <c r="BL791" s="255"/>
      <c r="BM791" s="255"/>
    </row>
    <row r="792" spans="45:65" x14ac:dyDescent="0.25">
      <c r="AS792" s="254"/>
      <c r="AT792" s="254"/>
      <c r="AU792" s="254"/>
      <c r="AV792" s="254"/>
      <c r="AW792" s="254"/>
      <c r="AX792" s="254"/>
      <c r="AY792" s="254"/>
      <c r="AZ792" s="254"/>
      <c r="BA792" s="254"/>
      <c r="BB792" s="254"/>
      <c r="BC792" s="254"/>
      <c r="BD792" s="254"/>
      <c r="BE792" s="254"/>
      <c r="BF792" s="254"/>
      <c r="BG792" s="254"/>
      <c r="BH792" s="254"/>
      <c r="BI792" s="254"/>
      <c r="BJ792" s="254"/>
      <c r="BK792" s="255"/>
      <c r="BL792" s="255"/>
      <c r="BM792" s="255"/>
    </row>
    <row r="793" spans="45:65" x14ac:dyDescent="0.25">
      <c r="AS793" s="254"/>
      <c r="AT793" s="254"/>
      <c r="AU793" s="254"/>
      <c r="AV793" s="254"/>
      <c r="AW793" s="254"/>
      <c r="AX793" s="254"/>
      <c r="AY793" s="254"/>
      <c r="AZ793" s="254"/>
      <c r="BA793" s="254"/>
      <c r="BB793" s="254"/>
      <c r="BC793" s="254"/>
      <c r="BD793" s="254"/>
      <c r="BE793" s="254"/>
      <c r="BF793" s="254"/>
      <c r="BG793" s="254"/>
      <c r="BH793" s="254"/>
      <c r="BI793" s="254"/>
      <c r="BJ793" s="254"/>
      <c r="BK793" s="255"/>
      <c r="BL793" s="255"/>
      <c r="BM793" s="255"/>
    </row>
    <row r="794" spans="45:65" x14ac:dyDescent="0.25">
      <c r="AS794" s="254"/>
      <c r="AT794" s="254"/>
      <c r="AU794" s="254"/>
      <c r="AV794" s="254"/>
      <c r="AW794" s="254"/>
      <c r="AX794" s="254"/>
      <c r="AY794" s="254"/>
      <c r="AZ794" s="254"/>
      <c r="BA794" s="254"/>
      <c r="BB794" s="254"/>
      <c r="BC794" s="254"/>
      <c r="BD794" s="254"/>
      <c r="BE794" s="254"/>
      <c r="BF794" s="254"/>
      <c r="BG794" s="254"/>
      <c r="BH794" s="254"/>
      <c r="BI794" s="254"/>
      <c r="BJ794" s="254"/>
      <c r="BK794" s="255"/>
      <c r="BL794" s="255"/>
      <c r="BM794" s="255"/>
    </row>
    <row r="795" spans="45:65" x14ac:dyDescent="0.25">
      <c r="AS795" s="254"/>
      <c r="AT795" s="254"/>
      <c r="AU795" s="254"/>
      <c r="AV795" s="254"/>
      <c r="AW795" s="254"/>
      <c r="AX795" s="254"/>
      <c r="AY795" s="254"/>
      <c r="AZ795" s="254"/>
      <c r="BA795" s="254"/>
      <c r="BB795" s="254"/>
      <c r="BC795" s="254"/>
      <c r="BD795" s="254"/>
      <c r="BE795" s="254"/>
      <c r="BF795" s="254"/>
      <c r="BG795" s="254"/>
      <c r="BH795" s="254"/>
      <c r="BI795" s="254"/>
      <c r="BJ795" s="254"/>
      <c r="BK795" s="255"/>
      <c r="BL795" s="255"/>
      <c r="BM795" s="255"/>
    </row>
    <row r="796" spans="45:65" x14ac:dyDescent="0.25">
      <c r="AS796" s="254"/>
      <c r="AT796" s="254"/>
      <c r="AU796" s="254"/>
      <c r="AV796" s="254"/>
      <c r="AW796" s="254"/>
      <c r="AX796" s="254"/>
      <c r="AY796" s="254"/>
      <c r="AZ796" s="254"/>
      <c r="BA796" s="254"/>
      <c r="BB796" s="254"/>
      <c r="BC796" s="254"/>
      <c r="BD796" s="254"/>
      <c r="BE796" s="254"/>
      <c r="BF796" s="254"/>
      <c r="BG796" s="254"/>
      <c r="BH796" s="254"/>
      <c r="BI796" s="254"/>
      <c r="BJ796" s="254"/>
      <c r="BK796" s="255"/>
      <c r="BL796" s="255"/>
      <c r="BM796" s="255"/>
    </row>
    <row r="797" spans="45:65" x14ac:dyDescent="0.25">
      <c r="AS797" s="254"/>
      <c r="AT797" s="254"/>
      <c r="AU797" s="254"/>
      <c r="AV797" s="254"/>
      <c r="AW797" s="254"/>
      <c r="AX797" s="254"/>
      <c r="AY797" s="254"/>
      <c r="AZ797" s="254"/>
      <c r="BA797" s="254"/>
      <c r="BB797" s="254"/>
      <c r="BC797" s="254"/>
      <c r="BD797" s="254"/>
      <c r="BE797" s="254"/>
      <c r="BF797" s="254"/>
      <c r="BG797" s="254"/>
      <c r="BH797" s="254"/>
      <c r="BI797" s="254"/>
      <c r="BJ797" s="254"/>
      <c r="BK797" s="255"/>
      <c r="BL797" s="255"/>
      <c r="BM797" s="255"/>
    </row>
    <row r="798" spans="45:65" x14ac:dyDescent="0.25">
      <c r="AS798" s="254"/>
      <c r="AT798" s="254"/>
      <c r="AU798" s="254"/>
      <c r="AV798" s="254"/>
      <c r="AW798" s="254"/>
      <c r="AX798" s="254"/>
      <c r="AY798" s="254"/>
      <c r="AZ798" s="254"/>
      <c r="BA798" s="254"/>
      <c r="BB798" s="254"/>
      <c r="BC798" s="254"/>
      <c r="BD798" s="254"/>
      <c r="BE798" s="254"/>
      <c r="BF798" s="254"/>
      <c r="BG798" s="254"/>
      <c r="BH798" s="254"/>
      <c r="BI798" s="254"/>
      <c r="BJ798" s="254"/>
      <c r="BK798" s="255"/>
      <c r="BL798" s="255"/>
      <c r="BM798" s="255"/>
    </row>
    <row r="799" spans="45:65" x14ac:dyDescent="0.25">
      <c r="AS799" s="254"/>
      <c r="AT799" s="254"/>
      <c r="AU799" s="254"/>
      <c r="AV799" s="254"/>
      <c r="AW799" s="254"/>
      <c r="AX799" s="254"/>
      <c r="AY799" s="254"/>
      <c r="AZ799" s="254"/>
      <c r="BA799" s="254"/>
      <c r="BB799" s="254"/>
      <c r="BC799" s="254"/>
      <c r="BD799" s="254"/>
      <c r="BE799" s="254"/>
      <c r="BF799" s="254"/>
      <c r="BG799" s="254"/>
      <c r="BH799" s="254"/>
      <c r="BI799" s="254"/>
      <c r="BJ799" s="254"/>
      <c r="BK799" s="255"/>
      <c r="BL799" s="255"/>
      <c r="BM799" s="255"/>
    </row>
    <row r="800" spans="45:65" x14ac:dyDescent="0.25">
      <c r="AS800" s="254"/>
      <c r="AT800" s="254"/>
      <c r="AU800" s="254"/>
      <c r="AV800" s="254"/>
      <c r="AW800" s="254"/>
      <c r="AX800" s="254"/>
      <c r="AY800" s="254"/>
      <c r="AZ800" s="254"/>
      <c r="BA800" s="254"/>
      <c r="BB800" s="254"/>
      <c r="BC800" s="254"/>
      <c r="BD800" s="254"/>
      <c r="BE800" s="254"/>
      <c r="BF800" s="254"/>
      <c r="BG800" s="254"/>
      <c r="BH800" s="254"/>
      <c r="BI800" s="254"/>
      <c r="BJ800" s="254"/>
      <c r="BK800" s="255"/>
      <c r="BL800" s="255"/>
      <c r="BM800" s="255"/>
    </row>
    <row r="801" spans="45:65" x14ac:dyDescent="0.25">
      <c r="AS801" s="254"/>
      <c r="AT801" s="254"/>
      <c r="AU801" s="254"/>
      <c r="AV801" s="254"/>
      <c r="AW801" s="254"/>
      <c r="AX801" s="254"/>
      <c r="AY801" s="254"/>
      <c r="AZ801" s="254"/>
      <c r="BA801" s="254"/>
      <c r="BB801" s="254"/>
      <c r="BC801" s="254"/>
      <c r="BD801" s="254"/>
      <c r="BE801" s="254"/>
      <c r="BF801" s="254"/>
      <c r="BG801" s="254"/>
      <c r="BH801" s="254"/>
      <c r="BI801" s="254"/>
      <c r="BJ801" s="254"/>
      <c r="BK801" s="255"/>
      <c r="BL801" s="255"/>
      <c r="BM801" s="255"/>
    </row>
    <row r="802" spans="45:65" x14ac:dyDescent="0.25">
      <c r="AS802" s="254"/>
      <c r="AT802" s="254"/>
      <c r="AU802" s="254"/>
      <c r="AV802" s="254"/>
      <c r="AW802" s="254"/>
      <c r="AX802" s="254"/>
      <c r="AY802" s="254"/>
      <c r="AZ802" s="254"/>
      <c r="BA802" s="254"/>
      <c r="BB802" s="254"/>
      <c r="BC802" s="254"/>
      <c r="BD802" s="254"/>
      <c r="BE802" s="254"/>
      <c r="BF802" s="254"/>
      <c r="BG802" s="254"/>
      <c r="BH802" s="254"/>
      <c r="BI802" s="254"/>
      <c r="BJ802" s="254"/>
      <c r="BK802" s="255"/>
      <c r="BL802" s="255"/>
      <c r="BM802" s="255"/>
    </row>
    <row r="803" spans="45:65" x14ac:dyDescent="0.25">
      <c r="AS803" s="254"/>
      <c r="AT803" s="254"/>
      <c r="AU803" s="254"/>
      <c r="AV803" s="254"/>
      <c r="AW803" s="254"/>
      <c r="AX803" s="254"/>
      <c r="AY803" s="254"/>
      <c r="AZ803" s="254"/>
      <c r="BA803" s="254"/>
      <c r="BB803" s="254"/>
      <c r="BC803" s="254"/>
      <c r="BD803" s="254"/>
      <c r="BE803" s="254"/>
      <c r="BF803" s="254"/>
      <c r="BG803" s="254"/>
      <c r="BH803" s="254"/>
      <c r="BI803" s="254"/>
      <c r="BJ803" s="254"/>
      <c r="BK803" s="255"/>
      <c r="BL803" s="255"/>
      <c r="BM803" s="255"/>
    </row>
    <row r="804" spans="45:65" x14ac:dyDescent="0.25">
      <c r="AS804" s="254"/>
      <c r="AT804" s="254"/>
      <c r="AU804" s="254"/>
      <c r="AV804" s="254"/>
      <c r="AW804" s="254"/>
      <c r="AX804" s="254"/>
      <c r="AY804" s="254"/>
      <c r="AZ804" s="254"/>
      <c r="BA804" s="254"/>
      <c r="BB804" s="254"/>
      <c r="BC804" s="254"/>
      <c r="BD804" s="254"/>
      <c r="BE804" s="254"/>
      <c r="BF804" s="254"/>
      <c r="BG804" s="254"/>
      <c r="BH804" s="254"/>
      <c r="BI804" s="254"/>
      <c r="BJ804" s="254"/>
      <c r="BK804" s="255"/>
      <c r="BL804" s="255"/>
      <c r="BM804" s="255"/>
    </row>
    <row r="805" spans="45:65" x14ac:dyDescent="0.25">
      <c r="AS805" s="254"/>
      <c r="AT805" s="254"/>
      <c r="AU805" s="254"/>
      <c r="AV805" s="254"/>
      <c r="AW805" s="254"/>
      <c r="AX805" s="254"/>
      <c r="AY805" s="254"/>
      <c r="AZ805" s="254"/>
      <c r="BA805" s="254"/>
      <c r="BB805" s="254"/>
      <c r="BC805" s="254"/>
      <c r="BD805" s="254"/>
      <c r="BE805" s="254"/>
      <c r="BF805" s="254"/>
      <c r="BG805" s="254"/>
      <c r="BH805" s="254"/>
      <c r="BI805" s="254"/>
      <c r="BJ805" s="254"/>
      <c r="BK805" s="255"/>
      <c r="BL805" s="255"/>
      <c r="BM805" s="255"/>
    </row>
    <row r="806" spans="45:65" x14ac:dyDescent="0.25">
      <c r="AS806" s="254"/>
      <c r="AT806" s="254"/>
      <c r="AU806" s="254"/>
      <c r="AV806" s="254"/>
      <c r="AW806" s="254"/>
      <c r="AX806" s="254"/>
      <c r="AY806" s="254"/>
      <c r="AZ806" s="254"/>
      <c r="BA806" s="254"/>
      <c r="BB806" s="254"/>
      <c r="BC806" s="254"/>
      <c r="BD806" s="254"/>
      <c r="BE806" s="254"/>
      <c r="BF806" s="254"/>
      <c r="BG806" s="254"/>
      <c r="BH806" s="254"/>
      <c r="BI806" s="254"/>
      <c r="BJ806" s="254"/>
      <c r="BK806" s="255"/>
      <c r="BL806" s="255"/>
      <c r="BM806" s="255"/>
    </row>
    <row r="807" spans="45:65" x14ac:dyDescent="0.25">
      <c r="AS807" s="254"/>
      <c r="AT807" s="254"/>
      <c r="AU807" s="254"/>
      <c r="AV807" s="254"/>
      <c r="AW807" s="254"/>
      <c r="AX807" s="254"/>
      <c r="AY807" s="254"/>
      <c r="AZ807" s="254"/>
      <c r="BA807" s="254"/>
      <c r="BB807" s="254"/>
      <c r="BC807" s="254"/>
      <c r="BD807" s="254"/>
      <c r="BE807" s="254"/>
      <c r="BF807" s="254"/>
      <c r="BG807" s="254"/>
      <c r="BH807" s="254"/>
      <c r="BI807" s="254"/>
      <c r="BJ807" s="254"/>
      <c r="BK807" s="255"/>
      <c r="BL807" s="255"/>
      <c r="BM807" s="255"/>
    </row>
    <row r="808" spans="45:65" x14ac:dyDescent="0.25">
      <c r="AS808" s="254"/>
      <c r="AT808" s="254"/>
      <c r="AU808" s="254"/>
      <c r="AV808" s="254"/>
      <c r="AW808" s="254"/>
      <c r="AX808" s="254"/>
      <c r="AY808" s="254"/>
      <c r="AZ808" s="254"/>
      <c r="BA808" s="254"/>
      <c r="BB808" s="254"/>
      <c r="BC808" s="254"/>
      <c r="BD808" s="254"/>
      <c r="BE808" s="254"/>
      <c r="BF808" s="254"/>
      <c r="BG808" s="254"/>
      <c r="BH808" s="254"/>
      <c r="BI808" s="254"/>
      <c r="BJ808" s="254"/>
      <c r="BK808" s="255"/>
      <c r="BL808" s="255"/>
      <c r="BM808" s="255"/>
    </row>
    <row r="809" spans="45:65" x14ac:dyDescent="0.25">
      <c r="AS809" s="254"/>
      <c r="AT809" s="254"/>
      <c r="AU809" s="254"/>
      <c r="AV809" s="254"/>
      <c r="AW809" s="254"/>
      <c r="AX809" s="254"/>
      <c r="AY809" s="254"/>
      <c r="AZ809" s="254"/>
      <c r="BA809" s="254"/>
      <c r="BB809" s="254"/>
      <c r="BC809" s="254"/>
      <c r="BD809" s="254"/>
      <c r="BE809" s="254"/>
      <c r="BF809" s="254"/>
      <c r="BG809" s="254"/>
      <c r="BH809" s="254"/>
      <c r="BI809" s="254"/>
      <c r="BJ809" s="254"/>
      <c r="BK809" s="255"/>
      <c r="BL809" s="255"/>
      <c r="BM809" s="255"/>
    </row>
    <row r="810" spans="45:65" x14ac:dyDescent="0.25">
      <c r="AS810" s="254"/>
      <c r="AT810" s="254"/>
      <c r="AU810" s="254"/>
      <c r="AV810" s="254"/>
      <c r="AW810" s="254"/>
      <c r="AX810" s="254"/>
      <c r="AY810" s="254"/>
      <c r="AZ810" s="254"/>
      <c r="BA810" s="254"/>
      <c r="BB810" s="254"/>
      <c r="BC810" s="254"/>
      <c r="BD810" s="254"/>
      <c r="BE810" s="254"/>
      <c r="BF810" s="254"/>
      <c r="BG810" s="254"/>
      <c r="BH810" s="254"/>
      <c r="BI810" s="254"/>
      <c r="BJ810" s="254"/>
      <c r="BK810" s="255"/>
      <c r="BL810" s="255"/>
      <c r="BM810" s="255"/>
    </row>
    <row r="811" spans="45:65" x14ac:dyDescent="0.25">
      <c r="AS811" s="254"/>
      <c r="AT811" s="254"/>
      <c r="AU811" s="254"/>
      <c r="AV811" s="254"/>
      <c r="AW811" s="254"/>
      <c r="AX811" s="254"/>
      <c r="AY811" s="254"/>
      <c r="AZ811" s="254"/>
      <c r="BA811" s="254"/>
      <c r="BB811" s="254"/>
      <c r="BC811" s="254"/>
      <c r="BD811" s="254"/>
      <c r="BE811" s="254"/>
      <c r="BF811" s="254"/>
      <c r="BG811" s="254"/>
      <c r="BH811" s="254"/>
      <c r="BI811" s="254"/>
      <c r="BJ811" s="254"/>
      <c r="BK811" s="255"/>
      <c r="BL811" s="255"/>
      <c r="BM811" s="255"/>
    </row>
    <row r="812" spans="45:65" x14ac:dyDescent="0.25">
      <c r="AS812" s="254"/>
      <c r="AT812" s="254"/>
      <c r="AU812" s="254"/>
      <c r="AV812" s="254"/>
      <c r="AW812" s="254"/>
      <c r="AX812" s="254"/>
      <c r="AY812" s="254"/>
      <c r="AZ812" s="254"/>
      <c r="BA812" s="254"/>
      <c r="BB812" s="254"/>
      <c r="BC812" s="254"/>
      <c r="BD812" s="254"/>
      <c r="BE812" s="254"/>
      <c r="BF812" s="254"/>
      <c r="BG812" s="254"/>
      <c r="BH812" s="254"/>
      <c r="BI812" s="254"/>
      <c r="BJ812" s="254"/>
      <c r="BK812" s="255"/>
      <c r="BL812" s="255"/>
      <c r="BM812" s="255"/>
    </row>
    <row r="813" spans="45:65" x14ac:dyDescent="0.25">
      <c r="AS813" s="254"/>
      <c r="AT813" s="254"/>
      <c r="AU813" s="254"/>
      <c r="AV813" s="254"/>
      <c r="AW813" s="254"/>
      <c r="AX813" s="254"/>
      <c r="AY813" s="254"/>
      <c r="AZ813" s="254"/>
      <c r="BA813" s="254"/>
      <c r="BB813" s="254"/>
      <c r="BC813" s="254"/>
      <c r="BD813" s="254"/>
      <c r="BE813" s="254"/>
      <c r="BF813" s="254"/>
      <c r="BG813" s="254"/>
      <c r="BH813" s="254"/>
      <c r="BI813" s="254"/>
      <c r="BJ813" s="254"/>
      <c r="BK813" s="255"/>
      <c r="BL813" s="255"/>
      <c r="BM813" s="255"/>
    </row>
    <row r="814" spans="45:65" x14ac:dyDescent="0.25">
      <c r="AS814" s="254"/>
      <c r="AT814" s="254"/>
      <c r="AU814" s="254"/>
      <c r="AV814" s="254"/>
      <c r="AW814" s="254"/>
      <c r="AX814" s="254"/>
      <c r="AY814" s="254"/>
      <c r="AZ814" s="254"/>
      <c r="BA814" s="254"/>
      <c r="BB814" s="254"/>
      <c r="BC814" s="254"/>
      <c r="BD814" s="254"/>
      <c r="BE814" s="254"/>
      <c r="BF814" s="254"/>
      <c r="BG814" s="254"/>
      <c r="BH814" s="254"/>
      <c r="BI814" s="254"/>
      <c r="BJ814" s="254"/>
      <c r="BK814" s="255"/>
      <c r="BL814" s="255"/>
      <c r="BM814" s="255"/>
    </row>
    <row r="815" spans="45:65" x14ac:dyDescent="0.25">
      <c r="AS815" s="254"/>
      <c r="AT815" s="254"/>
      <c r="AU815" s="254"/>
      <c r="AV815" s="254"/>
      <c r="AW815" s="254"/>
      <c r="AX815" s="254"/>
      <c r="AY815" s="254"/>
      <c r="AZ815" s="254"/>
      <c r="BA815" s="254"/>
      <c r="BB815" s="254"/>
      <c r="BC815" s="254"/>
      <c r="BD815" s="254"/>
      <c r="BE815" s="254"/>
      <c r="BF815" s="254"/>
      <c r="BG815" s="254"/>
      <c r="BH815" s="254"/>
      <c r="BI815" s="254"/>
      <c r="BJ815" s="254"/>
      <c r="BK815" s="255"/>
      <c r="BL815" s="255"/>
      <c r="BM815" s="255"/>
    </row>
    <row r="816" spans="45:65" x14ac:dyDescent="0.25">
      <c r="AS816" s="254"/>
      <c r="AT816" s="254"/>
      <c r="AU816" s="254"/>
      <c r="AV816" s="254"/>
      <c r="AW816" s="254"/>
      <c r="AX816" s="254"/>
      <c r="AY816" s="254"/>
      <c r="AZ816" s="254"/>
      <c r="BA816" s="254"/>
      <c r="BB816" s="254"/>
      <c r="BC816" s="254"/>
      <c r="BD816" s="254"/>
      <c r="BE816" s="254"/>
      <c r="BF816" s="254"/>
      <c r="BG816" s="254"/>
      <c r="BH816" s="254"/>
      <c r="BI816" s="254"/>
      <c r="BJ816" s="254"/>
      <c r="BK816" s="255"/>
      <c r="BL816" s="255"/>
      <c r="BM816" s="255"/>
    </row>
    <row r="817" spans="45:65" x14ac:dyDescent="0.25">
      <c r="AS817" s="254"/>
      <c r="AT817" s="254"/>
      <c r="AU817" s="254"/>
      <c r="AV817" s="254"/>
      <c r="AW817" s="254"/>
      <c r="AX817" s="254"/>
      <c r="AY817" s="254"/>
      <c r="AZ817" s="254"/>
      <c r="BA817" s="254"/>
      <c r="BB817" s="254"/>
      <c r="BC817" s="254"/>
      <c r="BD817" s="254"/>
      <c r="BE817" s="254"/>
      <c r="BF817" s="254"/>
      <c r="BG817" s="254"/>
      <c r="BH817" s="254"/>
      <c r="BI817" s="254"/>
      <c r="BJ817" s="254"/>
      <c r="BK817" s="255"/>
      <c r="BL817" s="255"/>
      <c r="BM817" s="255"/>
    </row>
    <row r="818" spans="45:65" x14ac:dyDescent="0.25">
      <c r="AS818" s="254"/>
      <c r="AT818" s="254"/>
      <c r="AU818" s="254"/>
      <c r="AV818" s="254"/>
      <c r="AW818" s="254"/>
      <c r="AX818" s="254"/>
      <c r="AY818" s="254"/>
      <c r="AZ818" s="254"/>
      <c r="BA818" s="254"/>
      <c r="BB818" s="254"/>
      <c r="BC818" s="254"/>
      <c r="BD818" s="254"/>
      <c r="BE818" s="254"/>
      <c r="BF818" s="254"/>
      <c r="BG818" s="254"/>
      <c r="BH818" s="254"/>
      <c r="BI818" s="254"/>
      <c r="BJ818" s="254"/>
      <c r="BK818" s="255"/>
      <c r="BL818" s="255"/>
      <c r="BM818" s="255"/>
    </row>
    <row r="819" spans="45:65" x14ac:dyDescent="0.25">
      <c r="AS819" s="254"/>
      <c r="AT819" s="254"/>
      <c r="AU819" s="254"/>
      <c r="AV819" s="254"/>
      <c r="AW819" s="254"/>
      <c r="AX819" s="254"/>
      <c r="AY819" s="254"/>
      <c r="AZ819" s="254"/>
      <c r="BA819" s="254"/>
      <c r="BB819" s="254"/>
      <c r="BC819" s="254"/>
      <c r="BD819" s="254"/>
      <c r="BE819" s="254"/>
      <c r="BF819" s="254"/>
      <c r="BG819" s="254"/>
      <c r="BH819" s="254"/>
      <c r="BI819" s="254"/>
      <c r="BJ819" s="254"/>
      <c r="BK819" s="255"/>
      <c r="BL819" s="255"/>
      <c r="BM819" s="255"/>
    </row>
    <row r="820" spans="45:65" x14ac:dyDescent="0.25">
      <c r="AS820" s="254"/>
      <c r="AT820" s="254"/>
      <c r="AU820" s="254"/>
      <c r="AV820" s="254"/>
      <c r="AW820" s="254"/>
      <c r="AX820" s="254"/>
      <c r="AY820" s="254"/>
      <c r="AZ820" s="254"/>
      <c r="BA820" s="254"/>
      <c r="BB820" s="254"/>
      <c r="BC820" s="254"/>
      <c r="BD820" s="254"/>
      <c r="BE820" s="254"/>
      <c r="BF820" s="254"/>
      <c r="BG820" s="254"/>
      <c r="BH820" s="254"/>
      <c r="BI820" s="254"/>
      <c r="BJ820" s="254"/>
      <c r="BK820" s="255"/>
      <c r="BL820" s="255"/>
      <c r="BM820" s="255"/>
    </row>
    <row r="821" spans="45:65" x14ac:dyDescent="0.25">
      <c r="AS821" s="254"/>
      <c r="AT821" s="254"/>
      <c r="AU821" s="254"/>
      <c r="AV821" s="254"/>
      <c r="AW821" s="254"/>
      <c r="AX821" s="254"/>
      <c r="AY821" s="254"/>
      <c r="AZ821" s="254"/>
      <c r="BA821" s="254"/>
      <c r="BB821" s="254"/>
      <c r="BC821" s="254"/>
      <c r="BD821" s="254"/>
      <c r="BE821" s="254"/>
      <c r="BF821" s="254"/>
      <c r="BG821" s="254"/>
      <c r="BH821" s="254"/>
      <c r="BI821" s="254"/>
      <c r="BJ821" s="254"/>
      <c r="BK821" s="255"/>
      <c r="BL821" s="255"/>
      <c r="BM821" s="255"/>
    </row>
    <row r="822" spans="45:65" x14ac:dyDescent="0.25">
      <c r="AS822" s="254"/>
      <c r="AT822" s="254"/>
      <c r="AU822" s="254"/>
      <c r="AV822" s="254"/>
      <c r="AW822" s="254"/>
      <c r="AX822" s="254"/>
      <c r="AY822" s="254"/>
      <c r="AZ822" s="254"/>
      <c r="BA822" s="254"/>
      <c r="BB822" s="254"/>
      <c r="BC822" s="254"/>
      <c r="BD822" s="254"/>
      <c r="BE822" s="254"/>
      <c r="BF822" s="254"/>
      <c r="BG822" s="254"/>
      <c r="BH822" s="254"/>
      <c r="BI822" s="254"/>
      <c r="BJ822" s="254"/>
      <c r="BK822" s="255"/>
      <c r="BL822" s="255"/>
      <c r="BM822" s="255"/>
    </row>
    <row r="823" spans="45:65" x14ac:dyDescent="0.25">
      <c r="AS823" s="254"/>
      <c r="AT823" s="254"/>
      <c r="AU823" s="254"/>
      <c r="AV823" s="254"/>
      <c r="AW823" s="254"/>
      <c r="AX823" s="254"/>
      <c r="AY823" s="254"/>
      <c r="AZ823" s="254"/>
      <c r="BA823" s="254"/>
      <c r="BB823" s="254"/>
      <c r="BC823" s="254"/>
      <c r="BD823" s="254"/>
      <c r="BE823" s="254"/>
      <c r="BF823" s="254"/>
      <c r="BG823" s="254"/>
      <c r="BH823" s="254"/>
      <c r="BI823" s="254"/>
      <c r="BJ823" s="254"/>
      <c r="BK823" s="255"/>
      <c r="BL823" s="255"/>
      <c r="BM823" s="255"/>
    </row>
    <row r="824" spans="45:65" x14ac:dyDescent="0.25">
      <c r="AS824" s="254"/>
      <c r="AT824" s="254"/>
      <c r="AU824" s="254"/>
      <c r="AV824" s="254"/>
      <c r="AW824" s="254"/>
      <c r="AX824" s="254"/>
      <c r="AY824" s="254"/>
      <c r="AZ824" s="254"/>
      <c r="BA824" s="254"/>
      <c r="BB824" s="254"/>
      <c r="BC824" s="254"/>
      <c r="BD824" s="254"/>
      <c r="BE824" s="254"/>
      <c r="BF824" s="254"/>
      <c r="BG824" s="254"/>
      <c r="BH824" s="254"/>
      <c r="BI824" s="254"/>
      <c r="BJ824" s="254"/>
      <c r="BK824" s="255"/>
      <c r="BL824" s="255"/>
      <c r="BM824" s="255"/>
    </row>
    <row r="825" spans="45:65" x14ac:dyDescent="0.25">
      <c r="AS825" s="254"/>
      <c r="AT825" s="254"/>
      <c r="AU825" s="254"/>
      <c r="AV825" s="254"/>
      <c r="AW825" s="254"/>
      <c r="AX825" s="254"/>
      <c r="AY825" s="254"/>
      <c r="AZ825" s="254"/>
      <c r="BA825" s="254"/>
      <c r="BB825" s="254"/>
      <c r="BC825" s="254"/>
      <c r="BD825" s="254"/>
      <c r="BE825" s="254"/>
      <c r="BF825" s="254"/>
      <c r="BG825" s="254"/>
      <c r="BH825" s="254"/>
      <c r="BI825" s="254"/>
      <c r="BJ825" s="254"/>
      <c r="BK825" s="255"/>
      <c r="BL825" s="255"/>
      <c r="BM825" s="255"/>
    </row>
    <row r="826" spans="45:65" x14ac:dyDescent="0.25">
      <c r="AS826" s="254"/>
      <c r="AT826" s="254"/>
      <c r="AU826" s="254"/>
      <c r="AV826" s="254"/>
      <c r="AW826" s="254"/>
      <c r="AX826" s="254"/>
      <c r="AY826" s="254"/>
      <c r="AZ826" s="254"/>
      <c r="BA826" s="254"/>
      <c r="BB826" s="254"/>
      <c r="BC826" s="254"/>
      <c r="BD826" s="254"/>
      <c r="BE826" s="254"/>
      <c r="BF826" s="254"/>
      <c r="BG826" s="254"/>
      <c r="BH826" s="254"/>
      <c r="BI826" s="254"/>
      <c r="BJ826" s="254"/>
      <c r="BK826" s="255"/>
      <c r="BL826" s="255"/>
      <c r="BM826" s="255"/>
    </row>
    <row r="827" spans="45:65" x14ac:dyDescent="0.25">
      <c r="AS827" s="254"/>
      <c r="AT827" s="254"/>
      <c r="AU827" s="254"/>
      <c r="AV827" s="254"/>
      <c r="AW827" s="254"/>
      <c r="AX827" s="254"/>
      <c r="AY827" s="254"/>
      <c r="AZ827" s="254"/>
      <c r="BA827" s="254"/>
      <c r="BB827" s="254"/>
      <c r="BC827" s="254"/>
      <c r="BD827" s="254"/>
      <c r="BE827" s="254"/>
      <c r="BF827" s="254"/>
      <c r="BG827" s="254"/>
      <c r="BH827" s="254"/>
      <c r="BI827" s="254"/>
      <c r="BJ827" s="254"/>
      <c r="BK827" s="255"/>
      <c r="BL827" s="255"/>
      <c r="BM827" s="255"/>
    </row>
    <row r="828" spans="45:65" x14ac:dyDescent="0.25">
      <c r="AS828" s="254"/>
      <c r="AT828" s="254"/>
      <c r="AU828" s="254"/>
      <c r="AV828" s="254"/>
      <c r="AW828" s="254"/>
      <c r="AX828" s="254"/>
      <c r="AY828" s="254"/>
      <c r="AZ828" s="254"/>
      <c r="BA828" s="254"/>
      <c r="BB828" s="254"/>
      <c r="BC828" s="254"/>
      <c r="BD828" s="254"/>
      <c r="BE828" s="254"/>
      <c r="BF828" s="254"/>
      <c r="BG828" s="254"/>
      <c r="BH828" s="254"/>
      <c r="BI828" s="254"/>
      <c r="BJ828" s="254"/>
      <c r="BK828" s="255"/>
      <c r="BL828" s="255"/>
      <c r="BM828" s="255"/>
    </row>
    <row r="829" spans="45:65" x14ac:dyDescent="0.25">
      <c r="AS829" s="254"/>
      <c r="AT829" s="254"/>
      <c r="AU829" s="254"/>
      <c r="AV829" s="254"/>
      <c r="AW829" s="254"/>
      <c r="AX829" s="254"/>
      <c r="AY829" s="254"/>
      <c r="AZ829" s="254"/>
      <c r="BA829" s="254"/>
      <c r="BB829" s="254"/>
      <c r="BC829" s="254"/>
      <c r="BD829" s="254"/>
      <c r="BE829" s="254"/>
      <c r="BF829" s="254"/>
      <c r="BG829" s="254"/>
      <c r="BH829" s="254"/>
      <c r="BI829" s="254"/>
      <c r="BJ829" s="254"/>
      <c r="BK829" s="255"/>
      <c r="BL829" s="255"/>
      <c r="BM829" s="255"/>
    </row>
    <row r="830" spans="45:65" x14ac:dyDescent="0.25">
      <c r="AS830" s="254"/>
      <c r="AT830" s="254"/>
      <c r="AU830" s="254"/>
      <c r="AV830" s="254"/>
      <c r="AW830" s="254"/>
      <c r="AX830" s="254"/>
      <c r="AY830" s="254"/>
      <c r="AZ830" s="254"/>
      <c r="BA830" s="254"/>
      <c r="BB830" s="254"/>
      <c r="BC830" s="254"/>
      <c r="BD830" s="254"/>
      <c r="BE830" s="254"/>
      <c r="BF830" s="254"/>
      <c r="BG830" s="254"/>
      <c r="BH830" s="254"/>
      <c r="BI830" s="254"/>
      <c r="BJ830" s="254"/>
      <c r="BK830" s="255"/>
      <c r="BL830" s="255"/>
      <c r="BM830" s="255"/>
    </row>
    <row r="831" spans="45:65" x14ac:dyDescent="0.25">
      <c r="AS831" s="254"/>
      <c r="AT831" s="254"/>
      <c r="AU831" s="254"/>
      <c r="AV831" s="254"/>
      <c r="AW831" s="254"/>
      <c r="AX831" s="254"/>
      <c r="AY831" s="254"/>
      <c r="AZ831" s="254"/>
      <c r="BA831" s="254"/>
      <c r="BB831" s="254"/>
      <c r="BC831" s="254"/>
      <c r="BD831" s="254"/>
      <c r="BE831" s="254"/>
      <c r="BF831" s="254"/>
      <c r="BG831" s="254"/>
      <c r="BH831" s="254"/>
      <c r="BI831" s="254"/>
      <c r="BJ831" s="254"/>
      <c r="BK831" s="255"/>
      <c r="BL831" s="255"/>
      <c r="BM831" s="255"/>
    </row>
    <row r="832" spans="45:65" x14ac:dyDescent="0.25">
      <c r="AS832" s="254"/>
      <c r="AT832" s="254"/>
      <c r="AU832" s="254"/>
      <c r="AV832" s="254"/>
      <c r="AW832" s="254"/>
      <c r="AX832" s="254"/>
      <c r="AY832" s="254"/>
      <c r="AZ832" s="254"/>
      <c r="BA832" s="254"/>
      <c r="BB832" s="254"/>
      <c r="BC832" s="254"/>
      <c r="BD832" s="254"/>
      <c r="BE832" s="254"/>
      <c r="BF832" s="254"/>
      <c r="BG832" s="254"/>
      <c r="BH832" s="254"/>
      <c r="BI832" s="254"/>
      <c r="BJ832" s="254"/>
      <c r="BK832" s="255"/>
      <c r="BL832" s="255"/>
      <c r="BM832" s="255"/>
    </row>
    <row r="833" spans="45:65" x14ac:dyDescent="0.25">
      <c r="AS833" s="254"/>
      <c r="AT833" s="254"/>
      <c r="AU833" s="254"/>
      <c r="AV833" s="254"/>
      <c r="AW833" s="254"/>
      <c r="AX833" s="254"/>
      <c r="AY833" s="254"/>
      <c r="AZ833" s="254"/>
      <c r="BA833" s="254"/>
      <c r="BB833" s="254"/>
      <c r="BC833" s="254"/>
      <c r="BD833" s="254"/>
      <c r="BE833" s="254"/>
      <c r="BF833" s="254"/>
      <c r="BG833" s="254"/>
      <c r="BH833" s="254"/>
      <c r="BI833" s="254"/>
      <c r="BJ833" s="254"/>
      <c r="BK833" s="255"/>
      <c r="BL833" s="255"/>
      <c r="BM833" s="255"/>
    </row>
    <row r="834" spans="45:65" x14ac:dyDescent="0.25">
      <c r="AS834" s="254"/>
      <c r="AT834" s="254"/>
      <c r="AU834" s="254"/>
      <c r="AV834" s="254"/>
      <c r="AW834" s="254"/>
      <c r="AX834" s="254"/>
      <c r="AY834" s="254"/>
      <c r="AZ834" s="254"/>
      <c r="BA834" s="254"/>
      <c r="BB834" s="254"/>
      <c r="BC834" s="254"/>
      <c r="BD834" s="254"/>
      <c r="BE834" s="254"/>
      <c r="BF834" s="254"/>
      <c r="BG834" s="254"/>
      <c r="BH834" s="254"/>
      <c r="BI834" s="254"/>
      <c r="BJ834" s="254"/>
      <c r="BK834" s="255"/>
      <c r="BL834" s="255"/>
      <c r="BM834" s="255"/>
    </row>
    <row r="835" spans="45:65" x14ac:dyDescent="0.25">
      <c r="AS835" s="254"/>
      <c r="AT835" s="254"/>
      <c r="AU835" s="254"/>
      <c r="AV835" s="254"/>
      <c r="AW835" s="254"/>
      <c r="AX835" s="254"/>
      <c r="AY835" s="254"/>
      <c r="AZ835" s="254"/>
      <c r="BA835" s="254"/>
      <c r="BB835" s="254"/>
      <c r="BC835" s="254"/>
      <c r="BD835" s="254"/>
      <c r="BE835" s="254"/>
      <c r="BF835" s="254"/>
      <c r="BG835" s="254"/>
      <c r="BH835" s="254"/>
      <c r="BI835" s="254"/>
      <c r="BJ835" s="254"/>
      <c r="BK835" s="255"/>
      <c r="BL835" s="255"/>
      <c r="BM835" s="255"/>
    </row>
    <row r="836" spans="45:65" x14ac:dyDescent="0.25">
      <c r="AS836" s="254"/>
      <c r="AT836" s="254"/>
      <c r="AU836" s="254"/>
      <c r="AV836" s="254"/>
      <c r="AW836" s="254"/>
      <c r="AX836" s="254"/>
      <c r="AY836" s="254"/>
      <c r="AZ836" s="254"/>
      <c r="BA836" s="254"/>
      <c r="BB836" s="254"/>
      <c r="BC836" s="254"/>
      <c r="BD836" s="254"/>
      <c r="BE836" s="254"/>
      <c r="BF836" s="254"/>
      <c r="BG836" s="254"/>
      <c r="BH836" s="254"/>
      <c r="BI836" s="254"/>
      <c r="BJ836" s="254"/>
      <c r="BK836" s="255"/>
      <c r="BL836" s="255"/>
      <c r="BM836" s="255"/>
    </row>
    <row r="837" spans="45:65" x14ac:dyDescent="0.25">
      <c r="AS837" s="254"/>
      <c r="AT837" s="254"/>
      <c r="AU837" s="254"/>
      <c r="AV837" s="254"/>
      <c r="AW837" s="254"/>
      <c r="AX837" s="254"/>
      <c r="AY837" s="254"/>
      <c r="AZ837" s="254"/>
      <c r="BA837" s="254"/>
      <c r="BB837" s="254"/>
      <c r="BC837" s="254"/>
      <c r="BD837" s="254"/>
      <c r="BE837" s="254"/>
      <c r="BF837" s="254"/>
      <c r="BG837" s="254"/>
      <c r="BH837" s="254"/>
      <c r="BI837" s="254"/>
      <c r="BJ837" s="254"/>
      <c r="BK837" s="255"/>
      <c r="BL837" s="255"/>
      <c r="BM837" s="255"/>
    </row>
    <row r="838" spans="45:65" x14ac:dyDescent="0.25">
      <c r="AS838" s="254"/>
      <c r="AT838" s="254"/>
      <c r="AU838" s="254"/>
      <c r="AV838" s="254"/>
      <c r="AW838" s="254"/>
      <c r="AX838" s="254"/>
      <c r="AY838" s="254"/>
      <c r="AZ838" s="254"/>
      <c r="BA838" s="254"/>
      <c r="BB838" s="254"/>
      <c r="BC838" s="254"/>
      <c r="BD838" s="254"/>
      <c r="BE838" s="254"/>
      <c r="BF838" s="254"/>
      <c r="BG838" s="254"/>
      <c r="BH838" s="254"/>
      <c r="BI838" s="254"/>
      <c r="BJ838" s="254"/>
      <c r="BK838" s="255"/>
      <c r="BL838" s="255"/>
      <c r="BM838" s="255"/>
    </row>
    <row r="839" spans="45:65" x14ac:dyDescent="0.25">
      <c r="AS839" s="254"/>
      <c r="AT839" s="254"/>
      <c r="AU839" s="254"/>
      <c r="AV839" s="254"/>
      <c r="AW839" s="254"/>
      <c r="AX839" s="254"/>
      <c r="AY839" s="254"/>
      <c r="AZ839" s="254"/>
      <c r="BA839" s="254"/>
      <c r="BB839" s="254"/>
      <c r="BC839" s="254"/>
      <c r="BD839" s="254"/>
      <c r="BE839" s="254"/>
      <c r="BF839" s="254"/>
      <c r="BG839" s="254"/>
      <c r="BH839" s="254"/>
      <c r="BI839" s="254"/>
      <c r="BJ839" s="254"/>
      <c r="BK839" s="255"/>
      <c r="BL839" s="255"/>
      <c r="BM839" s="255"/>
    </row>
    <row r="840" spans="45:65" x14ac:dyDescent="0.25">
      <c r="AS840" s="254"/>
      <c r="AT840" s="254"/>
      <c r="AU840" s="254"/>
      <c r="AV840" s="254"/>
      <c r="AW840" s="254"/>
      <c r="AX840" s="254"/>
      <c r="AY840" s="254"/>
      <c r="AZ840" s="254"/>
      <c r="BA840" s="254"/>
      <c r="BB840" s="254"/>
      <c r="BC840" s="254"/>
      <c r="BD840" s="254"/>
      <c r="BE840" s="254"/>
      <c r="BF840" s="254"/>
      <c r="BG840" s="254"/>
      <c r="BH840" s="254"/>
      <c r="BI840" s="254"/>
      <c r="BJ840" s="254"/>
      <c r="BK840" s="255"/>
      <c r="BL840" s="255"/>
      <c r="BM840" s="255"/>
    </row>
    <row r="841" spans="45:65" x14ac:dyDescent="0.25">
      <c r="AS841" s="254"/>
      <c r="AT841" s="254"/>
      <c r="AU841" s="254"/>
      <c r="AV841" s="254"/>
      <c r="AW841" s="254"/>
      <c r="AX841" s="254"/>
      <c r="AY841" s="254"/>
      <c r="AZ841" s="254"/>
      <c r="BA841" s="254"/>
      <c r="BB841" s="254"/>
      <c r="BC841" s="254"/>
      <c r="BD841" s="254"/>
      <c r="BE841" s="254"/>
      <c r="BF841" s="254"/>
      <c r="BG841" s="254"/>
      <c r="BH841" s="254"/>
      <c r="BI841" s="254"/>
      <c r="BJ841" s="254"/>
      <c r="BK841" s="255"/>
      <c r="BL841" s="255"/>
      <c r="BM841" s="255"/>
    </row>
    <row r="842" spans="45:65" x14ac:dyDescent="0.25">
      <c r="AS842" s="254"/>
      <c r="AT842" s="254"/>
      <c r="AU842" s="254"/>
      <c r="AV842" s="254"/>
      <c r="AW842" s="254"/>
      <c r="AX842" s="254"/>
      <c r="AY842" s="254"/>
      <c r="AZ842" s="254"/>
      <c r="BA842" s="254"/>
      <c r="BB842" s="254"/>
      <c r="BC842" s="254"/>
      <c r="BD842" s="254"/>
      <c r="BE842" s="254"/>
      <c r="BF842" s="254"/>
      <c r="BG842" s="254"/>
      <c r="BH842" s="254"/>
      <c r="BI842" s="254"/>
      <c r="BJ842" s="254"/>
      <c r="BK842" s="255"/>
      <c r="BL842" s="255"/>
      <c r="BM842" s="255"/>
    </row>
    <row r="843" spans="45:65" x14ac:dyDescent="0.25">
      <c r="AS843" s="254"/>
      <c r="AT843" s="254"/>
      <c r="AU843" s="254"/>
      <c r="AV843" s="254"/>
      <c r="AW843" s="254"/>
      <c r="AX843" s="254"/>
      <c r="AY843" s="254"/>
      <c r="AZ843" s="254"/>
      <c r="BA843" s="254"/>
      <c r="BB843" s="254"/>
      <c r="BC843" s="254"/>
      <c r="BD843" s="254"/>
      <c r="BE843" s="254"/>
      <c r="BF843" s="254"/>
      <c r="BG843" s="254"/>
      <c r="BH843" s="254"/>
      <c r="BI843" s="254"/>
      <c r="BJ843" s="254"/>
      <c r="BK843" s="255"/>
      <c r="BL843" s="255"/>
      <c r="BM843" s="255"/>
    </row>
    <row r="844" spans="45:65" x14ac:dyDescent="0.25">
      <c r="AS844" s="254"/>
      <c r="AT844" s="254"/>
      <c r="AU844" s="254"/>
      <c r="AV844" s="254"/>
      <c r="AW844" s="254"/>
      <c r="AX844" s="254"/>
      <c r="AY844" s="254"/>
      <c r="AZ844" s="254"/>
      <c r="BA844" s="254"/>
      <c r="BB844" s="254"/>
      <c r="BC844" s="254"/>
      <c r="BD844" s="254"/>
      <c r="BE844" s="254"/>
      <c r="BF844" s="254"/>
      <c r="BG844" s="254"/>
      <c r="BH844" s="254"/>
      <c r="BI844" s="254"/>
      <c r="BJ844" s="254"/>
      <c r="BK844" s="255"/>
      <c r="BL844" s="255"/>
      <c r="BM844" s="255"/>
    </row>
    <row r="845" spans="45:65" x14ac:dyDescent="0.25">
      <c r="AS845" s="254"/>
      <c r="AT845" s="254"/>
      <c r="AU845" s="254"/>
      <c r="AV845" s="254"/>
      <c r="AW845" s="254"/>
      <c r="AX845" s="254"/>
      <c r="AY845" s="254"/>
      <c r="AZ845" s="254"/>
      <c r="BA845" s="254"/>
      <c r="BB845" s="254"/>
      <c r="BC845" s="254"/>
      <c r="BD845" s="254"/>
      <c r="BE845" s="254"/>
      <c r="BF845" s="254"/>
      <c r="BG845" s="254"/>
      <c r="BH845" s="254"/>
      <c r="BI845" s="254"/>
      <c r="BJ845" s="254"/>
      <c r="BK845" s="255"/>
      <c r="BL845" s="255"/>
      <c r="BM845" s="255"/>
    </row>
    <row r="846" spans="45:65" x14ac:dyDescent="0.25">
      <c r="AS846" s="254"/>
      <c r="AT846" s="254"/>
      <c r="AU846" s="254"/>
      <c r="AV846" s="254"/>
      <c r="AW846" s="254"/>
      <c r="AX846" s="254"/>
      <c r="AY846" s="254"/>
      <c r="AZ846" s="254"/>
      <c r="BA846" s="254"/>
      <c r="BB846" s="254"/>
      <c r="BC846" s="254"/>
      <c r="BD846" s="254"/>
      <c r="BE846" s="254"/>
      <c r="BF846" s="254"/>
      <c r="BG846" s="254"/>
      <c r="BH846" s="254"/>
      <c r="BI846" s="254"/>
      <c r="BJ846" s="254"/>
      <c r="BK846" s="255"/>
      <c r="BL846" s="255"/>
      <c r="BM846" s="255"/>
    </row>
    <row r="847" spans="45:65" x14ac:dyDescent="0.25">
      <c r="AS847" s="254"/>
      <c r="AT847" s="254"/>
      <c r="AU847" s="254"/>
      <c r="AV847" s="254"/>
      <c r="AW847" s="254"/>
      <c r="AX847" s="254"/>
      <c r="AY847" s="254"/>
      <c r="AZ847" s="254"/>
      <c r="BA847" s="254"/>
      <c r="BB847" s="254"/>
      <c r="BC847" s="254"/>
      <c r="BD847" s="254"/>
      <c r="BE847" s="254"/>
      <c r="BF847" s="254"/>
      <c r="BG847" s="254"/>
      <c r="BH847" s="254"/>
      <c r="BI847" s="254"/>
      <c r="BJ847" s="254"/>
      <c r="BK847" s="255"/>
      <c r="BL847" s="255"/>
      <c r="BM847" s="255"/>
    </row>
    <row r="848" spans="45:65" x14ac:dyDescent="0.25">
      <c r="AS848" s="254"/>
      <c r="AT848" s="254"/>
      <c r="AU848" s="254"/>
      <c r="AV848" s="254"/>
      <c r="AW848" s="254"/>
      <c r="AX848" s="254"/>
      <c r="AY848" s="254"/>
      <c r="AZ848" s="254"/>
      <c r="BA848" s="254"/>
      <c r="BB848" s="254"/>
      <c r="BC848" s="254"/>
      <c r="BD848" s="254"/>
      <c r="BE848" s="254"/>
      <c r="BF848" s="254"/>
      <c r="BG848" s="254"/>
      <c r="BH848" s="254"/>
      <c r="BI848" s="254"/>
      <c r="BJ848" s="254"/>
      <c r="BK848" s="255"/>
      <c r="BL848" s="255"/>
      <c r="BM848" s="255"/>
    </row>
    <row r="849" spans="45:65" x14ac:dyDescent="0.25">
      <c r="AS849" s="254"/>
      <c r="AT849" s="254"/>
      <c r="AU849" s="254"/>
      <c r="AV849" s="254"/>
      <c r="AW849" s="254"/>
      <c r="AX849" s="254"/>
      <c r="AY849" s="254"/>
      <c r="AZ849" s="254"/>
      <c r="BA849" s="254"/>
      <c r="BB849" s="254"/>
      <c r="BC849" s="254"/>
      <c r="BD849" s="254"/>
      <c r="BE849" s="254"/>
      <c r="BF849" s="254"/>
      <c r="BG849" s="254"/>
      <c r="BH849" s="254"/>
      <c r="BI849" s="254"/>
      <c r="BJ849" s="254"/>
      <c r="BK849" s="255"/>
      <c r="BL849" s="255"/>
      <c r="BM849" s="255"/>
    </row>
    <row r="850" spans="45:65" x14ac:dyDescent="0.25">
      <c r="AS850" s="254"/>
      <c r="AT850" s="254"/>
      <c r="AU850" s="254"/>
      <c r="AV850" s="254"/>
      <c r="AW850" s="254"/>
      <c r="AX850" s="254"/>
      <c r="AY850" s="254"/>
      <c r="AZ850" s="254"/>
      <c r="BA850" s="254"/>
      <c r="BB850" s="254"/>
      <c r="BC850" s="254"/>
      <c r="BD850" s="254"/>
      <c r="BE850" s="254"/>
      <c r="BF850" s="254"/>
      <c r="BG850" s="254"/>
      <c r="BH850" s="254"/>
      <c r="BI850" s="254"/>
      <c r="BJ850" s="254"/>
      <c r="BK850" s="255"/>
      <c r="BL850" s="255"/>
      <c r="BM850" s="255"/>
    </row>
    <row r="851" spans="45:65" x14ac:dyDescent="0.25">
      <c r="AS851" s="254"/>
      <c r="AT851" s="254"/>
      <c r="AU851" s="254"/>
      <c r="AV851" s="254"/>
      <c r="AW851" s="254"/>
      <c r="AX851" s="254"/>
      <c r="AY851" s="254"/>
      <c r="AZ851" s="254"/>
      <c r="BA851" s="254"/>
      <c r="BB851" s="254"/>
      <c r="BC851" s="254"/>
      <c r="BD851" s="254"/>
      <c r="BE851" s="254"/>
      <c r="BF851" s="254"/>
      <c r="BG851" s="254"/>
      <c r="BH851" s="254"/>
      <c r="BI851" s="254"/>
      <c r="BJ851" s="254"/>
      <c r="BK851" s="255"/>
      <c r="BL851" s="255"/>
      <c r="BM851" s="255"/>
    </row>
    <row r="852" spans="45:65" x14ac:dyDescent="0.25">
      <c r="AS852" s="254"/>
      <c r="AT852" s="254"/>
      <c r="AU852" s="254"/>
      <c r="AV852" s="254"/>
      <c r="AW852" s="254"/>
      <c r="AX852" s="254"/>
      <c r="AY852" s="254"/>
      <c r="AZ852" s="254"/>
      <c r="BA852" s="254"/>
      <c r="BB852" s="254"/>
      <c r="BC852" s="254"/>
      <c r="BD852" s="254"/>
      <c r="BE852" s="254"/>
      <c r="BF852" s="254"/>
      <c r="BG852" s="254"/>
      <c r="BH852" s="254"/>
      <c r="BI852" s="254"/>
      <c r="BJ852" s="254"/>
      <c r="BK852" s="255"/>
      <c r="BL852" s="255"/>
      <c r="BM852" s="255"/>
    </row>
    <row r="853" spans="45:65" x14ac:dyDescent="0.25">
      <c r="AS853" s="254"/>
      <c r="AT853" s="254"/>
      <c r="AU853" s="254"/>
      <c r="AV853" s="254"/>
      <c r="AW853" s="254"/>
      <c r="AX853" s="254"/>
      <c r="AY853" s="254"/>
      <c r="AZ853" s="254"/>
      <c r="BA853" s="254"/>
      <c r="BB853" s="254"/>
      <c r="BC853" s="254"/>
      <c r="BD853" s="254"/>
      <c r="BE853" s="254"/>
      <c r="BF853" s="254"/>
      <c r="BG853" s="254"/>
      <c r="BH853" s="254"/>
      <c r="BI853" s="254"/>
      <c r="BJ853" s="254"/>
      <c r="BK853" s="255"/>
      <c r="BL853" s="255"/>
      <c r="BM853" s="255"/>
    </row>
    <row r="854" spans="45:65" x14ac:dyDescent="0.25">
      <c r="AS854" s="254"/>
      <c r="AT854" s="254"/>
      <c r="AU854" s="254"/>
      <c r="AV854" s="254"/>
      <c r="AW854" s="254"/>
      <c r="AX854" s="254"/>
      <c r="AY854" s="254"/>
      <c r="AZ854" s="254"/>
      <c r="BA854" s="254"/>
      <c r="BB854" s="254"/>
      <c r="BC854" s="254"/>
      <c r="BD854" s="254"/>
      <c r="BE854" s="254"/>
      <c r="BF854" s="254"/>
      <c r="BG854" s="254"/>
      <c r="BH854" s="254"/>
      <c r="BI854" s="254"/>
      <c r="BJ854" s="254"/>
      <c r="BK854" s="255"/>
      <c r="BL854" s="255"/>
      <c r="BM854" s="255"/>
    </row>
    <row r="855" spans="45:65" x14ac:dyDescent="0.25">
      <c r="AS855" s="254"/>
      <c r="AT855" s="254"/>
      <c r="AU855" s="254"/>
      <c r="AV855" s="254"/>
      <c r="AW855" s="254"/>
      <c r="AX855" s="254"/>
      <c r="AY855" s="254"/>
      <c r="AZ855" s="254"/>
      <c r="BA855" s="254"/>
      <c r="BB855" s="254"/>
      <c r="BC855" s="254"/>
      <c r="BD855" s="254"/>
      <c r="BE855" s="254"/>
      <c r="BF855" s="254"/>
      <c r="BG855" s="254"/>
      <c r="BH855" s="254"/>
      <c r="BI855" s="254"/>
      <c r="BJ855" s="254"/>
      <c r="BK855" s="255"/>
      <c r="BL855" s="255"/>
      <c r="BM855" s="255"/>
    </row>
    <row r="856" spans="45:65" x14ac:dyDescent="0.25">
      <c r="AS856" s="254"/>
      <c r="AT856" s="254"/>
      <c r="AU856" s="254"/>
      <c r="AV856" s="254"/>
      <c r="AW856" s="254"/>
      <c r="AX856" s="254"/>
      <c r="AY856" s="254"/>
      <c r="AZ856" s="254"/>
      <c r="BA856" s="254"/>
      <c r="BB856" s="254"/>
      <c r="BC856" s="254"/>
      <c r="BD856" s="254"/>
      <c r="BE856" s="254"/>
      <c r="BF856" s="254"/>
      <c r="BG856" s="254"/>
      <c r="BH856" s="254"/>
      <c r="BI856" s="254"/>
      <c r="BJ856" s="254"/>
      <c r="BK856" s="255"/>
      <c r="BL856" s="255"/>
      <c r="BM856" s="255"/>
    </row>
    <row r="857" spans="45:65" x14ac:dyDescent="0.25">
      <c r="AS857" s="254"/>
      <c r="AT857" s="254"/>
      <c r="AU857" s="254"/>
      <c r="AV857" s="254"/>
      <c r="AW857" s="254"/>
      <c r="AX857" s="254"/>
      <c r="AY857" s="254"/>
      <c r="AZ857" s="254"/>
      <c r="BA857" s="254"/>
      <c r="BB857" s="254"/>
      <c r="BC857" s="254"/>
      <c r="BD857" s="254"/>
      <c r="BE857" s="254"/>
      <c r="BF857" s="254"/>
      <c r="BG857" s="254"/>
      <c r="BH857" s="254"/>
      <c r="BI857" s="254"/>
      <c r="BJ857" s="254"/>
      <c r="BK857" s="255"/>
      <c r="BL857" s="255"/>
      <c r="BM857" s="255"/>
    </row>
    <row r="858" spans="45:65" x14ac:dyDescent="0.25">
      <c r="AS858" s="254"/>
      <c r="AT858" s="254"/>
      <c r="AU858" s="254"/>
      <c r="AV858" s="254"/>
      <c r="AW858" s="254"/>
      <c r="AX858" s="254"/>
      <c r="AY858" s="254"/>
      <c r="AZ858" s="254"/>
      <c r="BA858" s="254"/>
      <c r="BB858" s="254"/>
      <c r="BC858" s="254"/>
      <c r="BD858" s="254"/>
      <c r="BE858" s="254"/>
      <c r="BF858" s="254"/>
      <c r="BG858" s="254"/>
      <c r="BH858" s="254"/>
      <c r="BI858" s="254"/>
      <c r="BJ858" s="254"/>
      <c r="BK858" s="255"/>
      <c r="BL858" s="255"/>
      <c r="BM858" s="255"/>
    </row>
    <row r="859" spans="45:65" x14ac:dyDescent="0.25">
      <c r="AS859" s="254"/>
      <c r="AT859" s="254"/>
      <c r="AU859" s="254"/>
      <c r="AV859" s="254"/>
      <c r="AW859" s="254"/>
      <c r="AX859" s="254"/>
      <c r="AY859" s="254"/>
      <c r="AZ859" s="254"/>
      <c r="BA859" s="254"/>
      <c r="BB859" s="254"/>
      <c r="BC859" s="254"/>
      <c r="BD859" s="254"/>
      <c r="BE859" s="254"/>
      <c r="BF859" s="254"/>
      <c r="BG859" s="254"/>
      <c r="BH859" s="254"/>
      <c r="BI859" s="254"/>
      <c r="BJ859" s="254"/>
      <c r="BK859" s="255"/>
      <c r="BL859" s="255"/>
      <c r="BM859" s="255"/>
    </row>
    <row r="860" spans="45:65" x14ac:dyDescent="0.25">
      <c r="AS860" s="254"/>
      <c r="AT860" s="254"/>
      <c r="AU860" s="254"/>
      <c r="AV860" s="254"/>
      <c r="AW860" s="254"/>
      <c r="AX860" s="254"/>
      <c r="AY860" s="254"/>
      <c r="AZ860" s="254"/>
      <c r="BA860" s="254"/>
      <c r="BB860" s="254"/>
      <c r="BC860" s="254"/>
      <c r="BD860" s="254"/>
      <c r="BE860" s="254"/>
      <c r="BF860" s="254"/>
      <c r="BG860" s="254"/>
      <c r="BH860" s="254"/>
      <c r="BI860" s="254"/>
      <c r="BJ860" s="254"/>
      <c r="BK860" s="255"/>
      <c r="BL860" s="255"/>
      <c r="BM860" s="255"/>
    </row>
    <row r="861" spans="45:65" x14ac:dyDescent="0.25">
      <c r="AS861" s="254"/>
      <c r="AT861" s="254"/>
      <c r="AU861" s="254"/>
      <c r="AV861" s="254"/>
      <c r="AW861" s="254"/>
      <c r="AX861" s="254"/>
      <c r="AY861" s="254"/>
      <c r="AZ861" s="254"/>
      <c r="BA861" s="254"/>
      <c r="BB861" s="254"/>
      <c r="BC861" s="254"/>
      <c r="BD861" s="254"/>
      <c r="BE861" s="254"/>
      <c r="BF861" s="254"/>
      <c r="BG861" s="254"/>
      <c r="BH861" s="254"/>
      <c r="BI861" s="254"/>
      <c r="BJ861" s="254"/>
      <c r="BK861" s="255"/>
      <c r="BL861" s="255"/>
      <c r="BM861" s="255"/>
    </row>
    <row r="862" spans="45:65" x14ac:dyDescent="0.25">
      <c r="AS862" s="254"/>
      <c r="AT862" s="254"/>
      <c r="AU862" s="254"/>
      <c r="AV862" s="254"/>
      <c r="AW862" s="254"/>
      <c r="AX862" s="254"/>
      <c r="AY862" s="254"/>
      <c r="AZ862" s="254"/>
      <c r="BA862" s="254"/>
      <c r="BB862" s="254"/>
      <c r="BC862" s="254"/>
      <c r="BD862" s="254"/>
      <c r="BE862" s="254"/>
      <c r="BF862" s="254"/>
      <c r="BG862" s="254"/>
      <c r="BH862" s="254"/>
      <c r="BI862" s="254"/>
      <c r="BJ862" s="254"/>
      <c r="BK862" s="255"/>
      <c r="BL862" s="255"/>
      <c r="BM862" s="255"/>
    </row>
    <row r="863" spans="45:65" x14ac:dyDescent="0.25">
      <c r="AS863" s="254"/>
      <c r="AT863" s="254"/>
      <c r="AU863" s="254"/>
      <c r="AV863" s="254"/>
      <c r="AW863" s="254"/>
      <c r="AX863" s="254"/>
      <c r="AY863" s="254"/>
      <c r="AZ863" s="254"/>
      <c r="BA863" s="254"/>
      <c r="BB863" s="254"/>
      <c r="BC863" s="254"/>
      <c r="BD863" s="254"/>
      <c r="BE863" s="254"/>
      <c r="BF863" s="254"/>
      <c r="BG863" s="254"/>
      <c r="BH863" s="254"/>
      <c r="BI863" s="254"/>
      <c r="BJ863" s="254"/>
      <c r="BK863" s="255"/>
      <c r="BL863" s="255"/>
      <c r="BM863" s="255"/>
    </row>
    <row r="864" spans="45:65" x14ac:dyDescent="0.25">
      <c r="AS864" s="254"/>
      <c r="AT864" s="254"/>
      <c r="AU864" s="254"/>
      <c r="AV864" s="254"/>
      <c r="AW864" s="254"/>
      <c r="AX864" s="254"/>
      <c r="AY864" s="254"/>
      <c r="AZ864" s="254"/>
      <c r="BA864" s="254"/>
      <c r="BB864" s="254"/>
      <c r="BC864" s="254"/>
      <c r="BD864" s="254"/>
      <c r="BE864" s="254"/>
      <c r="BF864" s="254"/>
      <c r="BG864" s="254"/>
      <c r="BH864" s="254"/>
      <c r="BI864" s="254"/>
      <c r="BJ864" s="254"/>
      <c r="BK864" s="255"/>
      <c r="BL864" s="255"/>
      <c r="BM864" s="255"/>
    </row>
    <row r="865" spans="45:65" x14ac:dyDescent="0.25">
      <c r="AS865" s="254"/>
      <c r="AT865" s="254"/>
      <c r="AU865" s="254"/>
      <c r="AV865" s="254"/>
      <c r="AW865" s="254"/>
      <c r="AX865" s="254"/>
      <c r="AY865" s="254"/>
      <c r="AZ865" s="254"/>
      <c r="BA865" s="254"/>
      <c r="BB865" s="254"/>
      <c r="BC865" s="254"/>
      <c r="BD865" s="254"/>
      <c r="BE865" s="254"/>
      <c r="BF865" s="254"/>
      <c r="BG865" s="254"/>
      <c r="BH865" s="254"/>
      <c r="BI865" s="254"/>
      <c r="BJ865" s="254"/>
      <c r="BK865" s="255"/>
      <c r="BL865" s="255"/>
      <c r="BM865" s="255"/>
    </row>
    <row r="866" spans="45:65" x14ac:dyDescent="0.25">
      <c r="AS866" s="254"/>
      <c r="AT866" s="254"/>
      <c r="AU866" s="254"/>
      <c r="AV866" s="254"/>
      <c r="AW866" s="254"/>
      <c r="AX866" s="254"/>
      <c r="AY866" s="254"/>
      <c r="AZ866" s="254"/>
      <c r="BA866" s="254"/>
      <c r="BB866" s="254"/>
      <c r="BC866" s="254"/>
      <c r="BD866" s="254"/>
      <c r="BE866" s="254"/>
      <c r="BF866" s="254"/>
      <c r="BG866" s="254"/>
      <c r="BH866" s="254"/>
      <c r="BI866" s="254"/>
      <c r="BJ866" s="254"/>
      <c r="BK866" s="255"/>
      <c r="BL866" s="255"/>
      <c r="BM866" s="255"/>
    </row>
    <row r="867" spans="45:65" x14ac:dyDescent="0.25">
      <c r="AS867" s="254"/>
      <c r="AT867" s="254"/>
      <c r="AU867" s="254"/>
      <c r="AV867" s="254"/>
      <c r="AW867" s="254"/>
      <c r="AX867" s="254"/>
      <c r="AY867" s="254"/>
      <c r="AZ867" s="254"/>
      <c r="BA867" s="254"/>
      <c r="BB867" s="254"/>
      <c r="BC867" s="254"/>
      <c r="BD867" s="254"/>
      <c r="BE867" s="254"/>
      <c r="BF867" s="254"/>
      <c r="BG867" s="254"/>
      <c r="BH867" s="254"/>
      <c r="BI867" s="254"/>
      <c r="BJ867" s="254"/>
      <c r="BK867" s="255"/>
      <c r="BL867" s="255"/>
      <c r="BM867" s="255"/>
    </row>
    <row r="868" spans="45:65" x14ac:dyDescent="0.25">
      <c r="AS868" s="254"/>
      <c r="AT868" s="254"/>
      <c r="AU868" s="254"/>
      <c r="AV868" s="254"/>
      <c r="AW868" s="254"/>
      <c r="AX868" s="254"/>
      <c r="AY868" s="254"/>
      <c r="AZ868" s="254"/>
      <c r="BA868" s="254"/>
      <c r="BB868" s="254"/>
      <c r="BC868" s="254"/>
      <c r="BD868" s="254"/>
      <c r="BE868" s="254"/>
      <c r="BF868" s="254"/>
      <c r="BG868" s="254"/>
      <c r="BH868" s="254"/>
      <c r="BI868" s="254"/>
      <c r="BJ868" s="254"/>
      <c r="BK868" s="255"/>
      <c r="BL868" s="255"/>
      <c r="BM868" s="255"/>
    </row>
    <row r="869" spans="45:65" x14ac:dyDescent="0.25">
      <c r="AS869" s="254"/>
      <c r="AT869" s="254"/>
      <c r="AU869" s="254"/>
      <c r="AV869" s="254"/>
      <c r="AW869" s="254"/>
      <c r="AX869" s="254"/>
      <c r="AY869" s="254"/>
      <c r="AZ869" s="254"/>
      <c r="BA869" s="254"/>
      <c r="BB869" s="254"/>
      <c r="BC869" s="254"/>
      <c r="BD869" s="254"/>
      <c r="BE869" s="254"/>
      <c r="BF869" s="254"/>
      <c r="BG869" s="254"/>
      <c r="BH869" s="254"/>
      <c r="BI869" s="254"/>
      <c r="BJ869" s="254"/>
      <c r="BK869" s="255"/>
      <c r="BL869" s="255"/>
      <c r="BM869" s="255"/>
    </row>
    <row r="870" spans="45:65" x14ac:dyDescent="0.25">
      <c r="AS870" s="254"/>
      <c r="AT870" s="254"/>
      <c r="AU870" s="254"/>
      <c r="AV870" s="254"/>
      <c r="AW870" s="254"/>
      <c r="AX870" s="254"/>
      <c r="AY870" s="254"/>
      <c r="AZ870" s="254"/>
      <c r="BA870" s="254"/>
      <c r="BB870" s="254"/>
      <c r="BC870" s="254"/>
      <c r="BD870" s="254"/>
      <c r="BE870" s="254"/>
      <c r="BF870" s="254"/>
      <c r="BG870" s="254"/>
      <c r="BH870" s="254"/>
      <c r="BI870" s="254"/>
      <c r="BJ870" s="254"/>
      <c r="BK870" s="255"/>
      <c r="BL870" s="255"/>
      <c r="BM870" s="255"/>
    </row>
    <row r="871" spans="45:65" x14ac:dyDescent="0.25">
      <c r="AS871" s="254"/>
      <c r="AT871" s="254"/>
      <c r="AU871" s="254"/>
      <c r="AV871" s="254"/>
      <c r="AW871" s="254"/>
      <c r="AX871" s="254"/>
      <c r="AY871" s="254"/>
      <c r="AZ871" s="254"/>
      <c r="BA871" s="254"/>
      <c r="BB871" s="254"/>
      <c r="BC871" s="254"/>
      <c r="BD871" s="254"/>
      <c r="BE871" s="254"/>
      <c r="BF871" s="254"/>
      <c r="BG871" s="254"/>
      <c r="BH871" s="254"/>
      <c r="BI871" s="254"/>
      <c r="BJ871" s="254"/>
      <c r="BK871" s="255"/>
      <c r="BL871" s="255"/>
      <c r="BM871" s="255"/>
    </row>
    <row r="872" spans="45:65" x14ac:dyDescent="0.25">
      <c r="AS872" s="254"/>
      <c r="AT872" s="254"/>
      <c r="AU872" s="254"/>
      <c r="AV872" s="254"/>
      <c r="AW872" s="254"/>
      <c r="AX872" s="254"/>
      <c r="AY872" s="254"/>
      <c r="AZ872" s="254"/>
      <c r="BA872" s="254"/>
      <c r="BB872" s="254"/>
      <c r="BC872" s="254"/>
      <c r="BD872" s="254"/>
      <c r="BE872" s="254"/>
      <c r="BF872" s="254"/>
      <c r="BG872" s="254"/>
      <c r="BH872" s="254"/>
      <c r="BI872" s="254"/>
      <c r="BJ872" s="254"/>
      <c r="BK872" s="255"/>
      <c r="BL872" s="255"/>
      <c r="BM872" s="255"/>
    </row>
    <row r="873" spans="45:65" x14ac:dyDescent="0.25">
      <c r="AS873" s="254"/>
      <c r="AT873" s="254"/>
      <c r="AU873" s="254"/>
      <c r="AV873" s="254"/>
      <c r="AW873" s="254"/>
      <c r="AX873" s="254"/>
      <c r="AY873" s="254"/>
      <c r="AZ873" s="254"/>
      <c r="BA873" s="254"/>
      <c r="BB873" s="254"/>
      <c r="BC873" s="254"/>
      <c r="BD873" s="254"/>
      <c r="BE873" s="254"/>
      <c r="BF873" s="254"/>
      <c r="BG873" s="254"/>
      <c r="BH873" s="254"/>
      <c r="BI873" s="254"/>
      <c r="BJ873" s="254"/>
      <c r="BK873" s="255"/>
      <c r="BL873" s="255"/>
      <c r="BM873" s="255"/>
    </row>
    <row r="874" spans="45:65" x14ac:dyDescent="0.25">
      <c r="AS874" s="254"/>
      <c r="AT874" s="254"/>
      <c r="AU874" s="254"/>
      <c r="AV874" s="254"/>
      <c r="AW874" s="254"/>
      <c r="AX874" s="254"/>
      <c r="AY874" s="254"/>
      <c r="AZ874" s="254"/>
      <c r="BA874" s="254"/>
      <c r="BB874" s="254"/>
      <c r="BC874" s="254"/>
      <c r="BD874" s="254"/>
      <c r="BE874" s="254"/>
      <c r="BF874" s="254"/>
      <c r="BG874" s="254"/>
      <c r="BH874" s="254"/>
      <c r="BI874" s="254"/>
      <c r="BJ874" s="254"/>
      <c r="BK874" s="255"/>
      <c r="BL874" s="255"/>
      <c r="BM874" s="255"/>
    </row>
    <row r="875" spans="45:65" x14ac:dyDescent="0.25">
      <c r="AS875" s="254"/>
      <c r="AT875" s="254"/>
      <c r="AU875" s="254"/>
      <c r="AV875" s="254"/>
      <c r="AW875" s="254"/>
      <c r="AX875" s="254"/>
      <c r="AY875" s="254"/>
      <c r="AZ875" s="254"/>
      <c r="BA875" s="254"/>
      <c r="BB875" s="254"/>
      <c r="BC875" s="254"/>
      <c r="BD875" s="254"/>
      <c r="BE875" s="254"/>
      <c r="BF875" s="254"/>
      <c r="BG875" s="254"/>
      <c r="BH875" s="254"/>
      <c r="BI875" s="254"/>
      <c r="BJ875" s="254"/>
      <c r="BK875" s="255"/>
      <c r="BL875" s="255"/>
      <c r="BM875" s="255"/>
    </row>
    <row r="876" spans="45:65" x14ac:dyDescent="0.25">
      <c r="AS876" s="254"/>
      <c r="AT876" s="254"/>
      <c r="AU876" s="254"/>
      <c r="AV876" s="254"/>
      <c r="AW876" s="254"/>
      <c r="AX876" s="254"/>
      <c r="AY876" s="254"/>
      <c r="AZ876" s="254"/>
      <c r="BA876" s="254"/>
      <c r="BB876" s="254"/>
      <c r="BC876" s="254"/>
      <c r="BD876" s="254"/>
      <c r="BE876" s="254"/>
      <c r="BF876" s="254"/>
      <c r="BG876" s="254"/>
      <c r="BH876" s="254"/>
      <c r="BI876" s="254"/>
      <c r="BJ876" s="254"/>
      <c r="BK876" s="255"/>
      <c r="BL876" s="255"/>
      <c r="BM876" s="255"/>
    </row>
    <row r="877" spans="45:65" x14ac:dyDescent="0.25">
      <c r="AS877" s="254"/>
      <c r="AT877" s="254"/>
      <c r="AU877" s="254"/>
      <c r="AV877" s="254"/>
      <c r="AW877" s="254"/>
      <c r="AX877" s="254"/>
      <c r="AY877" s="254"/>
      <c r="AZ877" s="254"/>
      <c r="BA877" s="254"/>
      <c r="BB877" s="254"/>
      <c r="BC877" s="254"/>
      <c r="BD877" s="254"/>
      <c r="BE877" s="254"/>
      <c r="BF877" s="254"/>
      <c r="BG877" s="254"/>
      <c r="BH877" s="254"/>
      <c r="BI877" s="254"/>
      <c r="BJ877" s="254"/>
      <c r="BK877" s="255"/>
      <c r="BL877" s="255"/>
      <c r="BM877" s="255"/>
    </row>
    <row r="878" spans="45:65" x14ac:dyDescent="0.25">
      <c r="AS878" s="254"/>
      <c r="AT878" s="254"/>
      <c r="AU878" s="254"/>
      <c r="AV878" s="254"/>
      <c r="AW878" s="254"/>
      <c r="AX878" s="254"/>
      <c r="AY878" s="254"/>
      <c r="AZ878" s="254"/>
      <c r="BA878" s="254"/>
      <c r="BB878" s="254"/>
      <c r="BC878" s="254"/>
      <c r="BD878" s="254"/>
      <c r="BE878" s="254"/>
      <c r="BF878" s="254"/>
      <c r="BG878" s="254"/>
      <c r="BH878" s="254"/>
      <c r="BI878" s="254"/>
      <c r="BJ878" s="254"/>
      <c r="BK878" s="255"/>
      <c r="BL878" s="255"/>
      <c r="BM878" s="255"/>
    </row>
    <row r="879" spans="45:65" x14ac:dyDescent="0.25">
      <c r="AS879" s="254"/>
      <c r="AT879" s="254"/>
      <c r="AU879" s="254"/>
      <c r="AV879" s="254"/>
      <c r="AW879" s="254"/>
      <c r="AX879" s="254"/>
      <c r="AY879" s="254"/>
      <c r="AZ879" s="254"/>
      <c r="BA879" s="254"/>
      <c r="BB879" s="254"/>
      <c r="BC879" s="254"/>
      <c r="BD879" s="254"/>
      <c r="BE879" s="254"/>
      <c r="BF879" s="254"/>
      <c r="BG879" s="254"/>
      <c r="BH879" s="254"/>
      <c r="BI879" s="254"/>
      <c r="BJ879" s="254"/>
      <c r="BK879" s="255"/>
      <c r="BL879" s="255"/>
      <c r="BM879" s="255"/>
    </row>
    <row r="880" spans="45:65" x14ac:dyDescent="0.25">
      <c r="AS880" s="254"/>
      <c r="AT880" s="254"/>
      <c r="AU880" s="254"/>
      <c r="AV880" s="254"/>
      <c r="AW880" s="254"/>
      <c r="AX880" s="254"/>
      <c r="AY880" s="254"/>
      <c r="AZ880" s="254"/>
      <c r="BA880" s="254"/>
      <c r="BB880" s="254"/>
      <c r="BC880" s="254"/>
      <c r="BD880" s="254"/>
      <c r="BE880" s="254"/>
      <c r="BF880" s="254"/>
      <c r="BG880" s="254"/>
      <c r="BH880" s="254"/>
      <c r="BI880" s="254"/>
      <c r="BJ880" s="254"/>
      <c r="BK880" s="255"/>
      <c r="BL880" s="255"/>
      <c r="BM880" s="255"/>
    </row>
    <row r="881" spans="45:65" x14ac:dyDescent="0.25">
      <c r="AS881" s="254"/>
      <c r="AT881" s="254"/>
      <c r="AU881" s="254"/>
      <c r="AV881" s="254"/>
      <c r="AW881" s="254"/>
      <c r="AX881" s="254"/>
      <c r="AY881" s="254"/>
      <c r="AZ881" s="254"/>
      <c r="BA881" s="254"/>
      <c r="BB881" s="254"/>
      <c r="BC881" s="254"/>
      <c r="BD881" s="254"/>
      <c r="BE881" s="254"/>
      <c r="BF881" s="254"/>
      <c r="BG881" s="254"/>
      <c r="BH881" s="254"/>
      <c r="BI881" s="254"/>
      <c r="BJ881" s="254"/>
      <c r="BK881" s="255"/>
      <c r="BL881" s="255"/>
      <c r="BM881" s="255"/>
    </row>
    <row r="882" spans="45:65" x14ac:dyDescent="0.25">
      <c r="AS882" s="254"/>
      <c r="AT882" s="254"/>
      <c r="AU882" s="254"/>
      <c r="AV882" s="254"/>
      <c r="AW882" s="254"/>
      <c r="AX882" s="254"/>
      <c r="AY882" s="254"/>
      <c r="AZ882" s="254"/>
      <c r="BA882" s="254"/>
      <c r="BB882" s="254"/>
      <c r="BC882" s="254"/>
      <c r="BD882" s="254"/>
      <c r="BE882" s="254"/>
      <c r="BF882" s="254"/>
      <c r="BG882" s="254"/>
      <c r="BH882" s="254"/>
      <c r="BI882" s="254"/>
      <c r="BJ882" s="254"/>
      <c r="BK882" s="255"/>
      <c r="BL882" s="255"/>
      <c r="BM882" s="255"/>
    </row>
    <row r="883" spans="45:65" x14ac:dyDescent="0.25">
      <c r="AS883" s="254"/>
      <c r="AT883" s="254"/>
      <c r="AU883" s="254"/>
      <c r="AV883" s="254"/>
      <c r="AW883" s="254"/>
      <c r="AX883" s="254"/>
      <c r="AY883" s="254"/>
      <c r="AZ883" s="254"/>
      <c r="BA883" s="254"/>
      <c r="BB883" s="254"/>
      <c r="BC883" s="254"/>
      <c r="BD883" s="254"/>
      <c r="BE883" s="254"/>
      <c r="BF883" s="254"/>
      <c r="BG883" s="254"/>
      <c r="BH883" s="254"/>
      <c r="BI883" s="254"/>
      <c r="BJ883" s="254"/>
      <c r="BK883" s="255"/>
      <c r="BL883" s="255"/>
      <c r="BM883" s="255"/>
    </row>
    <row r="884" spans="45:65" x14ac:dyDescent="0.25">
      <c r="AS884" s="254"/>
      <c r="AT884" s="254"/>
      <c r="AU884" s="254"/>
      <c r="AV884" s="254"/>
      <c r="AW884" s="254"/>
      <c r="AX884" s="254"/>
      <c r="AY884" s="254"/>
      <c r="AZ884" s="254"/>
      <c r="BA884" s="254"/>
      <c r="BB884" s="254"/>
      <c r="BC884" s="254"/>
      <c r="BD884" s="254"/>
      <c r="BE884" s="254"/>
      <c r="BF884" s="254"/>
      <c r="BG884" s="254"/>
      <c r="BH884" s="254"/>
      <c r="BI884" s="254"/>
      <c r="BJ884" s="254"/>
      <c r="BK884" s="255"/>
      <c r="BL884" s="255"/>
      <c r="BM884" s="255"/>
    </row>
    <row r="885" spans="45:65" x14ac:dyDescent="0.25">
      <c r="AS885" s="254"/>
      <c r="AT885" s="254"/>
      <c r="AU885" s="254"/>
      <c r="AV885" s="254"/>
      <c r="AW885" s="254"/>
      <c r="AX885" s="254"/>
      <c r="AY885" s="254"/>
      <c r="AZ885" s="254"/>
      <c r="BA885" s="254"/>
      <c r="BB885" s="254"/>
      <c r="BC885" s="254"/>
      <c r="BD885" s="254"/>
      <c r="BE885" s="254"/>
      <c r="BF885" s="254"/>
      <c r="BG885" s="254"/>
      <c r="BH885" s="254"/>
      <c r="BI885" s="254"/>
      <c r="BJ885" s="254"/>
      <c r="BK885" s="255"/>
      <c r="BL885" s="255"/>
      <c r="BM885" s="255"/>
    </row>
    <row r="886" spans="45:65" x14ac:dyDescent="0.25">
      <c r="AS886" s="254"/>
      <c r="AT886" s="254"/>
      <c r="AU886" s="254"/>
      <c r="AV886" s="254"/>
      <c r="AW886" s="254"/>
      <c r="AX886" s="254"/>
      <c r="AY886" s="254"/>
      <c r="AZ886" s="254"/>
      <c r="BA886" s="254"/>
      <c r="BB886" s="254"/>
      <c r="BC886" s="254"/>
      <c r="BD886" s="254"/>
      <c r="BE886" s="254"/>
      <c r="BF886" s="254"/>
      <c r="BG886" s="254"/>
      <c r="BH886" s="254"/>
      <c r="BI886" s="254"/>
      <c r="BJ886" s="254"/>
      <c r="BK886" s="255"/>
      <c r="BL886" s="255"/>
      <c r="BM886" s="255"/>
    </row>
    <row r="887" spans="45:65" x14ac:dyDescent="0.25">
      <c r="AS887" s="254"/>
      <c r="AT887" s="254"/>
      <c r="AU887" s="254"/>
      <c r="AV887" s="254"/>
      <c r="AW887" s="254"/>
      <c r="AX887" s="254"/>
      <c r="AY887" s="254"/>
      <c r="AZ887" s="254"/>
      <c r="BA887" s="254"/>
      <c r="BB887" s="254"/>
      <c r="BC887" s="254"/>
      <c r="BD887" s="254"/>
      <c r="BE887" s="254"/>
      <c r="BF887" s="254"/>
      <c r="BG887" s="254"/>
      <c r="BH887" s="254"/>
      <c r="BI887" s="254"/>
      <c r="BJ887" s="254"/>
      <c r="BK887" s="255"/>
      <c r="BL887" s="255"/>
      <c r="BM887" s="255"/>
    </row>
    <row r="888" spans="45:65" x14ac:dyDescent="0.25">
      <c r="AS888" s="254"/>
      <c r="AT888" s="254"/>
      <c r="AU888" s="254"/>
      <c r="AV888" s="254"/>
      <c r="AW888" s="254"/>
      <c r="AX888" s="254"/>
      <c r="AY888" s="254"/>
      <c r="AZ888" s="254"/>
      <c r="BA888" s="254"/>
      <c r="BB888" s="254"/>
      <c r="BC888" s="254"/>
      <c r="BD888" s="254"/>
      <c r="BE888" s="254"/>
      <c r="BF888" s="254"/>
      <c r="BG888" s="254"/>
      <c r="BH888" s="254"/>
      <c r="BI888" s="254"/>
      <c r="BJ888" s="254"/>
      <c r="BK888" s="255"/>
      <c r="BL888" s="255"/>
      <c r="BM888" s="255"/>
    </row>
    <row r="889" spans="45:65" x14ac:dyDescent="0.25">
      <c r="AS889" s="254"/>
      <c r="AT889" s="254"/>
      <c r="AU889" s="254"/>
      <c r="AV889" s="254"/>
      <c r="AW889" s="254"/>
      <c r="AX889" s="254"/>
      <c r="AY889" s="254"/>
      <c r="AZ889" s="254"/>
      <c r="BA889" s="254"/>
      <c r="BB889" s="254"/>
      <c r="BC889" s="254"/>
      <c r="BD889" s="254"/>
      <c r="BE889" s="254"/>
      <c r="BF889" s="254"/>
      <c r="BG889" s="254"/>
      <c r="BH889" s="254"/>
      <c r="BI889" s="254"/>
      <c r="BJ889" s="254"/>
      <c r="BK889" s="255"/>
      <c r="BL889" s="255"/>
      <c r="BM889" s="255"/>
    </row>
    <row r="890" spans="45:65" x14ac:dyDescent="0.25">
      <c r="AS890" s="254"/>
      <c r="AT890" s="254"/>
      <c r="AU890" s="254"/>
      <c r="AV890" s="254"/>
      <c r="AW890" s="254"/>
      <c r="AX890" s="254"/>
      <c r="AY890" s="254"/>
      <c r="AZ890" s="254"/>
      <c r="BA890" s="254"/>
      <c r="BB890" s="254"/>
      <c r="BC890" s="254"/>
      <c r="BD890" s="254"/>
      <c r="BE890" s="254"/>
      <c r="BF890" s="254"/>
      <c r="BG890" s="254"/>
      <c r="BH890" s="254"/>
      <c r="BI890" s="254"/>
      <c r="BJ890" s="254"/>
      <c r="BK890" s="255"/>
      <c r="BL890" s="255"/>
      <c r="BM890" s="255"/>
    </row>
    <row r="891" spans="45:65" x14ac:dyDescent="0.25">
      <c r="AS891" s="254"/>
      <c r="AT891" s="254"/>
      <c r="AU891" s="254"/>
      <c r="AV891" s="254"/>
      <c r="AW891" s="254"/>
      <c r="AX891" s="254"/>
      <c r="AY891" s="254"/>
      <c r="AZ891" s="254"/>
      <c r="BA891" s="254"/>
      <c r="BB891" s="254"/>
      <c r="BC891" s="254"/>
      <c r="BD891" s="254"/>
      <c r="BE891" s="254"/>
      <c r="BF891" s="254"/>
      <c r="BG891" s="254"/>
      <c r="BH891" s="254"/>
      <c r="BI891" s="254"/>
      <c r="BJ891" s="254"/>
      <c r="BK891" s="255"/>
      <c r="BL891" s="255"/>
      <c r="BM891" s="255"/>
    </row>
    <row r="892" spans="45:65" x14ac:dyDescent="0.25">
      <c r="AS892" s="254"/>
      <c r="AT892" s="254"/>
      <c r="AU892" s="254"/>
      <c r="AV892" s="254"/>
      <c r="AW892" s="254"/>
      <c r="AX892" s="254"/>
      <c r="AY892" s="254"/>
      <c r="AZ892" s="254"/>
      <c r="BA892" s="254"/>
      <c r="BB892" s="254"/>
      <c r="BC892" s="254"/>
      <c r="BD892" s="254"/>
      <c r="BE892" s="254"/>
      <c r="BF892" s="254"/>
      <c r="BG892" s="254"/>
      <c r="BH892" s="254"/>
      <c r="BI892" s="254"/>
      <c r="BJ892" s="254"/>
      <c r="BK892" s="255"/>
      <c r="BL892" s="255"/>
      <c r="BM892" s="255"/>
    </row>
    <row r="893" spans="45:65" x14ac:dyDescent="0.25">
      <c r="AS893" s="254"/>
      <c r="AT893" s="254"/>
      <c r="AU893" s="254"/>
      <c r="AV893" s="254"/>
      <c r="AW893" s="254"/>
      <c r="AX893" s="254"/>
      <c r="AY893" s="254"/>
      <c r="AZ893" s="254"/>
      <c r="BA893" s="254"/>
      <c r="BB893" s="254"/>
      <c r="BC893" s="254"/>
      <c r="BD893" s="254"/>
      <c r="BE893" s="254"/>
      <c r="BF893" s="254"/>
      <c r="BG893" s="254"/>
      <c r="BH893" s="254"/>
      <c r="BI893" s="254"/>
      <c r="BJ893" s="254"/>
      <c r="BK893" s="255"/>
      <c r="BL893" s="255"/>
      <c r="BM893" s="255"/>
    </row>
    <row r="894" spans="45:65" x14ac:dyDescent="0.25">
      <c r="AS894" s="254"/>
      <c r="AT894" s="254"/>
      <c r="AU894" s="254"/>
      <c r="AV894" s="254"/>
      <c r="AW894" s="254"/>
      <c r="AX894" s="254"/>
      <c r="AY894" s="254"/>
      <c r="AZ894" s="254"/>
      <c r="BA894" s="254"/>
      <c r="BB894" s="254"/>
      <c r="BC894" s="254"/>
      <c r="BD894" s="254"/>
      <c r="BE894" s="254"/>
      <c r="BF894" s="254"/>
      <c r="BG894" s="254"/>
      <c r="BH894" s="254"/>
      <c r="BI894" s="254"/>
      <c r="BJ894" s="254"/>
      <c r="BK894" s="255"/>
      <c r="BL894" s="255"/>
      <c r="BM894" s="255"/>
    </row>
    <row r="895" spans="45:65" x14ac:dyDescent="0.25">
      <c r="AS895" s="254"/>
      <c r="AT895" s="254"/>
      <c r="AU895" s="254"/>
      <c r="AV895" s="254"/>
      <c r="AW895" s="254"/>
      <c r="AX895" s="254"/>
      <c r="AY895" s="254"/>
      <c r="AZ895" s="254"/>
      <c r="BA895" s="254"/>
      <c r="BB895" s="254"/>
      <c r="BC895" s="254"/>
      <c r="BD895" s="254"/>
      <c r="BE895" s="254"/>
      <c r="BF895" s="254"/>
      <c r="BG895" s="254"/>
      <c r="BH895" s="254"/>
      <c r="BI895" s="254"/>
      <c r="BJ895" s="254"/>
      <c r="BK895" s="255"/>
      <c r="BL895" s="255"/>
      <c r="BM895" s="255"/>
    </row>
    <row r="896" spans="45:65" x14ac:dyDescent="0.25">
      <c r="AS896" s="254"/>
      <c r="AT896" s="254"/>
      <c r="AU896" s="254"/>
      <c r="AV896" s="254"/>
      <c r="AW896" s="254"/>
      <c r="AX896" s="254"/>
      <c r="AY896" s="254"/>
      <c r="AZ896" s="254"/>
      <c r="BA896" s="254"/>
      <c r="BB896" s="254"/>
      <c r="BC896" s="254"/>
      <c r="BD896" s="254"/>
      <c r="BE896" s="254"/>
      <c r="BF896" s="254"/>
      <c r="BG896" s="254"/>
      <c r="BH896" s="254"/>
      <c r="BI896" s="254"/>
      <c r="BJ896" s="254"/>
      <c r="BK896" s="255"/>
      <c r="BL896" s="255"/>
      <c r="BM896" s="255"/>
    </row>
    <row r="897" spans="45:65" x14ac:dyDescent="0.25">
      <c r="AS897" s="254"/>
      <c r="AT897" s="254"/>
      <c r="AU897" s="254"/>
      <c r="AV897" s="254"/>
      <c r="AW897" s="254"/>
      <c r="AX897" s="254"/>
      <c r="AY897" s="254"/>
      <c r="AZ897" s="254"/>
      <c r="BA897" s="254"/>
      <c r="BB897" s="254"/>
      <c r="BC897" s="254"/>
      <c r="BD897" s="254"/>
      <c r="BE897" s="254"/>
      <c r="BF897" s="254"/>
      <c r="BG897" s="254"/>
      <c r="BH897" s="254"/>
      <c r="BI897" s="254"/>
      <c r="BJ897" s="254"/>
      <c r="BK897" s="255"/>
      <c r="BL897" s="255"/>
      <c r="BM897" s="255"/>
    </row>
    <row r="898" spans="45:65" x14ac:dyDescent="0.25">
      <c r="AS898" s="254"/>
      <c r="AT898" s="254"/>
      <c r="AU898" s="254"/>
      <c r="AV898" s="254"/>
      <c r="AW898" s="254"/>
      <c r="AX898" s="254"/>
      <c r="AY898" s="254"/>
      <c r="AZ898" s="254"/>
      <c r="BA898" s="254"/>
      <c r="BB898" s="254"/>
      <c r="BC898" s="254"/>
      <c r="BD898" s="254"/>
      <c r="BE898" s="254"/>
      <c r="BF898" s="254"/>
      <c r="BG898" s="254"/>
      <c r="BH898" s="254"/>
      <c r="BI898" s="254"/>
      <c r="BJ898" s="254"/>
      <c r="BK898" s="255"/>
      <c r="BL898" s="255"/>
      <c r="BM898" s="255"/>
    </row>
    <row r="899" spans="45:65" x14ac:dyDescent="0.25">
      <c r="AS899" s="254"/>
      <c r="AT899" s="254"/>
      <c r="AU899" s="254"/>
      <c r="AV899" s="254"/>
      <c r="AW899" s="254"/>
      <c r="AX899" s="254"/>
      <c r="AY899" s="254"/>
      <c r="AZ899" s="254"/>
      <c r="BA899" s="254"/>
      <c r="BB899" s="254"/>
      <c r="BC899" s="254"/>
      <c r="BD899" s="254"/>
      <c r="BE899" s="254"/>
      <c r="BF899" s="254"/>
      <c r="BG899" s="254"/>
      <c r="BH899" s="254"/>
      <c r="BI899" s="254"/>
      <c r="BJ899" s="254"/>
      <c r="BK899" s="255"/>
      <c r="BL899" s="255"/>
      <c r="BM899" s="255"/>
    </row>
    <row r="900" spans="45:65" x14ac:dyDescent="0.25">
      <c r="AS900" s="254"/>
      <c r="AT900" s="254"/>
      <c r="AU900" s="254"/>
      <c r="AV900" s="254"/>
      <c r="AW900" s="254"/>
      <c r="AX900" s="254"/>
      <c r="AY900" s="254"/>
      <c r="AZ900" s="254"/>
      <c r="BA900" s="254"/>
      <c r="BB900" s="254"/>
      <c r="BC900" s="254"/>
      <c r="BD900" s="254"/>
      <c r="BE900" s="254"/>
      <c r="BF900" s="254"/>
      <c r="BG900" s="254"/>
      <c r="BH900" s="254"/>
      <c r="BI900" s="254"/>
      <c r="BJ900" s="254"/>
      <c r="BK900" s="255"/>
      <c r="BL900" s="255"/>
      <c r="BM900" s="255"/>
    </row>
    <row r="901" spans="45:65" x14ac:dyDescent="0.25">
      <c r="AS901" s="254"/>
      <c r="AT901" s="254"/>
      <c r="AU901" s="254"/>
      <c r="AV901" s="254"/>
      <c r="AW901" s="254"/>
      <c r="AX901" s="254"/>
      <c r="AY901" s="254"/>
      <c r="AZ901" s="254"/>
      <c r="BA901" s="254"/>
      <c r="BB901" s="254"/>
      <c r="BC901" s="254"/>
      <c r="BD901" s="254"/>
      <c r="BE901" s="254"/>
      <c r="BF901" s="254"/>
      <c r="BG901" s="254"/>
      <c r="BH901" s="254"/>
      <c r="BI901" s="254"/>
      <c r="BJ901" s="254"/>
      <c r="BK901" s="255"/>
      <c r="BL901" s="255"/>
      <c r="BM901" s="255"/>
    </row>
    <row r="902" spans="45:65" x14ac:dyDescent="0.25">
      <c r="AS902" s="254"/>
      <c r="AT902" s="254"/>
      <c r="AU902" s="254"/>
      <c r="AV902" s="254"/>
      <c r="AW902" s="254"/>
      <c r="AX902" s="254"/>
      <c r="AY902" s="254"/>
      <c r="AZ902" s="254"/>
      <c r="BA902" s="254"/>
      <c r="BB902" s="254"/>
      <c r="BC902" s="254"/>
      <c r="BD902" s="254"/>
      <c r="BE902" s="254"/>
      <c r="BF902" s="254"/>
      <c r="BG902" s="254"/>
      <c r="BH902" s="254"/>
      <c r="BI902" s="254"/>
      <c r="BJ902" s="254"/>
      <c r="BK902" s="255"/>
      <c r="BL902" s="255"/>
      <c r="BM902" s="255"/>
    </row>
    <row r="903" spans="45:65" x14ac:dyDescent="0.25">
      <c r="AS903" s="254"/>
      <c r="AT903" s="254"/>
      <c r="AU903" s="254"/>
      <c r="AV903" s="254"/>
      <c r="AW903" s="254"/>
      <c r="AX903" s="254"/>
      <c r="AY903" s="254"/>
      <c r="AZ903" s="254"/>
      <c r="BA903" s="254"/>
      <c r="BB903" s="254"/>
      <c r="BC903" s="254"/>
      <c r="BD903" s="254"/>
      <c r="BE903" s="254"/>
      <c r="BF903" s="254"/>
      <c r="BG903" s="254"/>
      <c r="BH903" s="254"/>
      <c r="BI903" s="254"/>
      <c r="BJ903" s="254"/>
      <c r="BK903" s="255"/>
      <c r="BL903" s="255"/>
      <c r="BM903" s="255"/>
    </row>
    <row r="904" spans="45:65" x14ac:dyDescent="0.25">
      <c r="AS904" s="254"/>
      <c r="AT904" s="254"/>
      <c r="AU904" s="254"/>
      <c r="AV904" s="254"/>
      <c r="AW904" s="254"/>
      <c r="AX904" s="254"/>
      <c r="AY904" s="254"/>
      <c r="AZ904" s="254"/>
      <c r="BA904" s="254"/>
      <c r="BB904" s="254"/>
      <c r="BC904" s="254"/>
      <c r="BD904" s="254"/>
      <c r="BE904" s="254"/>
      <c r="BF904" s="254"/>
      <c r="BG904" s="254"/>
      <c r="BH904" s="254"/>
      <c r="BI904" s="254"/>
      <c r="BJ904" s="254"/>
      <c r="BK904" s="255"/>
      <c r="BL904" s="255"/>
      <c r="BM904" s="255"/>
    </row>
    <row r="905" spans="45:65" x14ac:dyDescent="0.25">
      <c r="AS905" s="254"/>
      <c r="AT905" s="254"/>
      <c r="AU905" s="254"/>
      <c r="AV905" s="254"/>
      <c r="AW905" s="254"/>
      <c r="AX905" s="254"/>
      <c r="AY905" s="254"/>
      <c r="AZ905" s="254"/>
      <c r="BA905" s="254"/>
      <c r="BB905" s="254"/>
      <c r="BC905" s="254"/>
      <c r="BD905" s="254"/>
      <c r="BE905" s="254"/>
      <c r="BF905" s="254"/>
      <c r="BG905" s="254"/>
      <c r="BH905" s="254"/>
      <c r="BI905" s="254"/>
      <c r="BJ905" s="254"/>
      <c r="BK905" s="255"/>
      <c r="BL905" s="255"/>
      <c r="BM905" s="255"/>
    </row>
    <row r="906" spans="45:65" x14ac:dyDescent="0.25">
      <c r="AS906" s="254"/>
      <c r="AT906" s="254"/>
      <c r="AU906" s="254"/>
      <c r="AV906" s="254"/>
      <c r="AW906" s="254"/>
      <c r="AX906" s="254"/>
      <c r="AY906" s="254"/>
      <c r="AZ906" s="254"/>
      <c r="BA906" s="254"/>
      <c r="BB906" s="254"/>
      <c r="BC906" s="254"/>
      <c r="BD906" s="254"/>
      <c r="BE906" s="254"/>
      <c r="BF906" s="254"/>
      <c r="BG906" s="254"/>
      <c r="BH906" s="254"/>
      <c r="BI906" s="254"/>
      <c r="BJ906" s="254"/>
      <c r="BK906" s="255"/>
      <c r="BL906" s="255"/>
      <c r="BM906" s="255"/>
    </row>
    <row r="907" spans="45:65" x14ac:dyDescent="0.25">
      <c r="AS907" s="254"/>
      <c r="AT907" s="254"/>
      <c r="AU907" s="254"/>
      <c r="AV907" s="254"/>
      <c r="AW907" s="254"/>
      <c r="AX907" s="254"/>
      <c r="AY907" s="254"/>
      <c r="AZ907" s="254"/>
      <c r="BA907" s="254"/>
      <c r="BB907" s="254"/>
      <c r="BC907" s="254"/>
      <c r="BD907" s="254"/>
      <c r="BE907" s="254"/>
      <c r="BF907" s="254"/>
      <c r="BG907" s="254"/>
      <c r="BH907" s="254"/>
      <c r="BI907" s="254"/>
      <c r="BJ907" s="254"/>
      <c r="BK907" s="255"/>
      <c r="BL907" s="255"/>
      <c r="BM907" s="255"/>
    </row>
    <row r="908" spans="45:65" x14ac:dyDescent="0.25">
      <c r="AS908" s="254"/>
      <c r="AT908" s="254"/>
      <c r="AU908" s="254"/>
      <c r="AV908" s="254"/>
      <c r="AW908" s="254"/>
      <c r="AX908" s="254"/>
      <c r="AY908" s="254"/>
      <c r="AZ908" s="254"/>
      <c r="BA908" s="254"/>
      <c r="BB908" s="254"/>
      <c r="BC908" s="254"/>
      <c r="BD908" s="254"/>
      <c r="BE908" s="254"/>
      <c r="BF908" s="254"/>
      <c r="BG908" s="254"/>
      <c r="BH908" s="254"/>
      <c r="BI908" s="254"/>
      <c r="BJ908" s="254"/>
      <c r="BK908" s="255"/>
      <c r="BL908" s="255"/>
      <c r="BM908" s="255"/>
    </row>
    <row r="909" spans="45:65" x14ac:dyDescent="0.25">
      <c r="AS909" s="254"/>
      <c r="AT909" s="254"/>
      <c r="AU909" s="254"/>
      <c r="AV909" s="254"/>
      <c r="AW909" s="254"/>
      <c r="AX909" s="254"/>
      <c r="AY909" s="254"/>
      <c r="AZ909" s="254"/>
      <c r="BA909" s="254"/>
      <c r="BB909" s="254"/>
      <c r="BC909" s="254"/>
      <c r="BD909" s="254"/>
      <c r="BE909" s="254"/>
      <c r="BF909" s="254"/>
      <c r="BG909" s="254"/>
      <c r="BH909" s="254"/>
      <c r="BI909" s="254"/>
      <c r="BJ909" s="254"/>
      <c r="BK909" s="255"/>
      <c r="BL909" s="255"/>
      <c r="BM909" s="255"/>
    </row>
    <row r="910" spans="45:65" x14ac:dyDescent="0.25">
      <c r="AS910" s="254"/>
      <c r="AT910" s="254"/>
      <c r="AU910" s="254"/>
      <c r="AV910" s="254"/>
      <c r="AW910" s="254"/>
      <c r="AX910" s="254"/>
      <c r="AY910" s="254"/>
      <c r="AZ910" s="254"/>
      <c r="BA910" s="254"/>
      <c r="BB910" s="254"/>
      <c r="BC910" s="254"/>
      <c r="BD910" s="254"/>
      <c r="BE910" s="254"/>
      <c r="BF910" s="254"/>
      <c r="BG910" s="254"/>
      <c r="BH910" s="254"/>
      <c r="BI910" s="254"/>
      <c r="BJ910" s="254"/>
      <c r="BK910" s="255"/>
      <c r="BL910" s="255"/>
      <c r="BM910" s="255"/>
    </row>
    <row r="911" spans="45:65" x14ac:dyDescent="0.25">
      <c r="AS911" s="254"/>
      <c r="AT911" s="254"/>
      <c r="AU911" s="254"/>
      <c r="AV911" s="254"/>
      <c r="AW911" s="254"/>
      <c r="AX911" s="254"/>
      <c r="AY911" s="254"/>
      <c r="AZ911" s="254"/>
      <c r="BA911" s="254"/>
      <c r="BB911" s="254"/>
      <c r="BC911" s="254"/>
      <c r="BD911" s="254"/>
      <c r="BE911" s="254"/>
      <c r="BF911" s="254"/>
      <c r="BG911" s="254"/>
      <c r="BH911" s="254"/>
      <c r="BI911" s="254"/>
      <c r="BJ911" s="254"/>
      <c r="BK911" s="255"/>
      <c r="BL911" s="255"/>
      <c r="BM911" s="255"/>
    </row>
    <row r="912" spans="45:65" x14ac:dyDescent="0.25">
      <c r="AS912" s="254"/>
      <c r="AT912" s="254"/>
      <c r="AU912" s="254"/>
      <c r="AV912" s="254"/>
      <c r="AW912" s="254"/>
      <c r="AX912" s="254"/>
      <c r="AY912" s="254"/>
      <c r="AZ912" s="254"/>
      <c r="BA912" s="254"/>
      <c r="BB912" s="254"/>
      <c r="BC912" s="254"/>
      <c r="BD912" s="254"/>
      <c r="BE912" s="254"/>
      <c r="BF912" s="254"/>
      <c r="BG912" s="254"/>
      <c r="BH912" s="254"/>
      <c r="BI912" s="254"/>
      <c r="BJ912" s="254"/>
      <c r="BK912" s="255"/>
      <c r="BL912" s="255"/>
      <c r="BM912" s="255"/>
    </row>
    <row r="913" spans="45:65" x14ac:dyDescent="0.25">
      <c r="AS913" s="254"/>
      <c r="AT913" s="254"/>
      <c r="AU913" s="254"/>
      <c r="AV913" s="254"/>
      <c r="AW913" s="254"/>
      <c r="AX913" s="254"/>
      <c r="AY913" s="254"/>
      <c r="AZ913" s="254"/>
      <c r="BA913" s="254"/>
      <c r="BB913" s="254"/>
      <c r="BC913" s="254"/>
      <c r="BD913" s="254"/>
      <c r="BE913" s="254"/>
      <c r="BF913" s="254"/>
      <c r="BG913" s="254"/>
      <c r="BH913" s="254"/>
      <c r="BI913" s="254"/>
      <c r="BJ913" s="254"/>
      <c r="BK913" s="255"/>
      <c r="BL913" s="255"/>
      <c r="BM913" s="255"/>
    </row>
    <row r="914" spans="45:65" x14ac:dyDescent="0.25">
      <c r="AS914" s="254"/>
      <c r="AT914" s="254"/>
      <c r="AU914" s="254"/>
      <c r="AV914" s="254"/>
      <c r="AW914" s="254"/>
      <c r="AX914" s="254"/>
      <c r="AY914" s="254"/>
      <c r="AZ914" s="254"/>
      <c r="BA914" s="254"/>
      <c r="BB914" s="254"/>
      <c r="BC914" s="254"/>
      <c r="BD914" s="254"/>
      <c r="BE914" s="254"/>
      <c r="BF914" s="254"/>
      <c r="BG914" s="254"/>
      <c r="BH914" s="254"/>
      <c r="BI914" s="254"/>
      <c r="BJ914" s="254"/>
      <c r="BK914" s="255"/>
      <c r="BL914" s="255"/>
      <c r="BM914" s="255"/>
    </row>
    <row r="915" spans="45:65" x14ac:dyDescent="0.25">
      <c r="AS915" s="254"/>
      <c r="AT915" s="254"/>
      <c r="AU915" s="254"/>
      <c r="AV915" s="254"/>
      <c r="AW915" s="254"/>
      <c r="AX915" s="254"/>
      <c r="AY915" s="254"/>
      <c r="AZ915" s="254"/>
      <c r="BA915" s="254"/>
      <c r="BB915" s="254"/>
      <c r="BC915" s="254"/>
      <c r="BD915" s="254"/>
      <c r="BE915" s="254"/>
      <c r="BF915" s="254"/>
      <c r="BG915" s="254"/>
      <c r="BH915" s="254"/>
      <c r="BI915" s="254"/>
      <c r="BJ915" s="254"/>
      <c r="BK915" s="255"/>
      <c r="BL915" s="255"/>
      <c r="BM915" s="255"/>
    </row>
    <row r="916" spans="45:65" x14ac:dyDescent="0.25">
      <c r="AS916" s="254"/>
      <c r="AT916" s="254"/>
      <c r="AU916" s="254"/>
      <c r="AV916" s="254"/>
      <c r="AW916" s="254"/>
      <c r="AX916" s="254"/>
      <c r="AY916" s="254"/>
      <c r="AZ916" s="254"/>
      <c r="BA916" s="254"/>
      <c r="BB916" s="254"/>
      <c r="BC916" s="254"/>
      <c r="BD916" s="254"/>
      <c r="BE916" s="254"/>
      <c r="BF916" s="254"/>
      <c r="BG916" s="254"/>
      <c r="BH916" s="254"/>
      <c r="BI916" s="254"/>
      <c r="BJ916" s="254"/>
      <c r="BK916" s="255"/>
      <c r="BL916" s="255"/>
      <c r="BM916" s="255"/>
    </row>
    <row r="917" spans="45:65" x14ac:dyDescent="0.25">
      <c r="AS917" s="254"/>
      <c r="AT917" s="254"/>
      <c r="AU917" s="254"/>
      <c r="AV917" s="254"/>
      <c r="AW917" s="254"/>
      <c r="AX917" s="254"/>
      <c r="AY917" s="254"/>
      <c r="AZ917" s="254"/>
      <c r="BA917" s="254"/>
      <c r="BB917" s="254"/>
      <c r="BC917" s="254"/>
      <c r="BD917" s="254"/>
      <c r="BE917" s="254"/>
      <c r="BF917" s="254"/>
      <c r="BG917" s="254"/>
      <c r="BH917" s="254"/>
      <c r="BI917" s="254"/>
      <c r="BJ917" s="254"/>
      <c r="BK917" s="255"/>
      <c r="BL917" s="255"/>
      <c r="BM917" s="255"/>
    </row>
    <row r="918" spans="45:65" x14ac:dyDescent="0.25">
      <c r="AS918" s="254"/>
      <c r="AT918" s="254"/>
      <c r="AU918" s="254"/>
      <c r="AV918" s="254"/>
      <c r="AW918" s="254"/>
      <c r="AX918" s="254"/>
      <c r="AY918" s="254"/>
      <c r="AZ918" s="254"/>
      <c r="BA918" s="254"/>
      <c r="BB918" s="254"/>
      <c r="BC918" s="254"/>
      <c r="BD918" s="254"/>
      <c r="BE918" s="254"/>
      <c r="BF918" s="254"/>
      <c r="BG918" s="254"/>
      <c r="BH918" s="254"/>
      <c r="BI918" s="254"/>
      <c r="BJ918" s="254"/>
      <c r="BK918" s="255"/>
      <c r="BL918" s="255"/>
      <c r="BM918" s="255"/>
    </row>
    <row r="919" spans="45:65" x14ac:dyDescent="0.25">
      <c r="AS919" s="254"/>
      <c r="AT919" s="254"/>
      <c r="AU919" s="254"/>
      <c r="AV919" s="254"/>
      <c r="AW919" s="254"/>
      <c r="AX919" s="254"/>
      <c r="AY919" s="254"/>
      <c r="AZ919" s="254"/>
      <c r="BA919" s="254"/>
      <c r="BB919" s="254"/>
      <c r="BC919" s="254"/>
      <c r="BD919" s="254"/>
      <c r="BE919" s="254"/>
      <c r="BF919" s="254"/>
      <c r="BG919" s="254"/>
      <c r="BH919" s="254"/>
      <c r="BI919" s="254"/>
      <c r="BJ919" s="254"/>
      <c r="BK919" s="255"/>
      <c r="BL919" s="255"/>
      <c r="BM919" s="255"/>
    </row>
    <row r="920" spans="45:65" x14ac:dyDescent="0.25">
      <c r="AS920" s="254"/>
      <c r="AT920" s="254"/>
      <c r="AU920" s="254"/>
      <c r="AV920" s="254"/>
      <c r="AW920" s="254"/>
      <c r="AX920" s="254"/>
      <c r="AY920" s="254"/>
      <c r="AZ920" s="254"/>
      <c r="BA920" s="254"/>
      <c r="BB920" s="254"/>
      <c r="BC920" s="254"/>
      <c r="BD920" s="254"/>
      <c r="BE920" s="254"/>
      <c r="BF920" s="254"/>
      <c r="BG920" s="254"/>
      <c r="BH920" s="254"/>
      <c r="BI920" s="254"/>
      <c r="BJ920" s="254"/>
      <c r="BK920" s="255"/>
      <c r="BL920" s="255"/>
      <c r="BM920" s="255"/>
    </row>
    <row r="921" spans="45:65" x14ac:dyDescent="0.25">
      <c r="AS921" s="254"/>
      <c r="AT921" s="254"/>
      <c r="AU921" s="254"/>
      <c r="AV921" s="254"/>
      <c r="AW921" s="254"/>
      <c r="AX921" s="254"/>
      <c r="AY921" s="254"/>
      <c r="AZ921" s="254"/>
      <c r="BA921" s="254"/>
      <c r="BB921" s="254"/>
      <c r="BC921" s="254"/>
      <c r="BD921" s="254"/>
      <c r="BE921" s="254"/>
      <c r="BF921" s="254"/>
      <c r="BG921" s="254"/>
      <c r="BH921" s="254"/>
      <c r="BI921" s="254"/>
      <c r="BJ921" s="254"/>
      <c r="BK921" s="255"/>
      <c r="BL921" s="255"/>
      <c r="BM921" s="255"/>
    </row>
    <row r="922" spans="45:65" x14ac:dyDescent="0.25">
      <c r="AS922" s="254"/>
      <c r="AT922" s="254"/>
      <c r="AU922" s="254"/>
      <c r="AV922" s="254"/>
      <c r="AW922" s="254"/>
      <c r="AX922" s="254"/>
      <c r="AY922" s="254"/>
      <c r="AZ922" s="254"/>
      <c r="BA922" s="254"/>
      <c r="BB922" s="254"/>
      <c r="BC922" s="254"/>
      <c r="BD922" s="254"/>
      <c r="BE922" s="254"/>
      <c r="BF922" s="254"/>
      <c r="BG922" s="254"/>
      <c r="BH922" s="254"/>
      <c r="BI922" s="254"/>
      <c r="BJ922" s="254"/>
      <c r="BK922" s="255"/>
      <c r="BL922" s="255"/>
      <c r="BM922" s="255"/>
    </row>
    <row r="923" spans="45:65" x14ac:dyDescent="0.25">
      <c r="AS923" s="254"/>
      <c r="AT923" s="254"/>
      <c r="AU923" s="254"/>
      <c r="AV923" s="254"/>
      <c r="AW923" s="254"/>
      <c r="AX923" s="254"/>
      <c r="AY923" s="254"/>
      <c r="AZ923" s="254"/>
      <c r="BA923" s="254"/>
      <c r="BB923" s="254"/>
      <c r="BC923" s="254"/>
      <c r="BD923" s="254"/>
      <c r="BE923" s="254"/>
      <c r="BF923" s="254"/>
      <c r="BG923" s="254"/>
      <c r="BH923" s="254"/>
      <c r="BI923" s="254"/>
      <c r="BJ923" s="254"/>
      <c r="BK923" s="255"/>
      <c r="BL923" s="255"/>
      <c r="BM923" s="255"/>
    </row>
    <row r="924" spans="45:65" x14ac:dyDescent="0.25">
      <c r="AS924" s="254"/>
      <c r="AT924" s="254"/>
      <c r="AU924" s="254"/>
      <c r="AV924" s="254"/>
      <c r="AW924" s="254"/>
      <c r="AX924" s="254"/>
      <c r="AY924" s="254"/>
      <c r="AZ924" s="254"/>
      <c r="BA924" s="254"/>
      <c r="BB924" s="254"/>
      <c r="BC924" s="254"/>
      <c r="BD924" s="254"/>
      <c r="BE924" s="254"/>
      <c r="BF924" s="254"/>
      <c r="BG924" s="254"/>
      <c r="BH924" s="254"/>
      <c r="BI924" s="254"/>
      <c r="BJ924" s="254"/>
      <c r="BK924" s="255"/>
      <c r="BL924" s="255"/>
      <c r="BM924" s="255"/>
    </row>
    <row r="925" spans="45:65" x14ac:dyDescent="0.25">
      <c r="AS925" s="254"/>
      <c r="AT925" s="254"/>
      <c r="AU925" s="254"/>
      <c r="AV925" s="254"/>
      <c r="AW925" s="254"/>
      <c r="AX925" s="254"/>
      <c r="AY925" s="254"/>
      <c r="AZ925" s="254"/>
      <c r="BA925" s="254"/>
      <c r="BB925" s="254"/>
      <c r="BC925" s="254"/>
      <c r="BD925" s="254"/>
      <c r="BE925" s="254"/>
      <c r="BF925" s="254"/>
      <c r="BG925" s="254"/>
      <c r="BH925" s="254"/>
      <c r="BI925" s="254"/>
      <c r="BJ925" s="254"/>
      <c r="BK925" s="255"/>
      <c r="BL925" s="255"/>
      <c r="BM925" s="255"/>
    </row>
    <row r="926" spans="45:65" x14ac:dyDescent="0.25">
      <c r="AS926" s="254"/>
      <c r="AT926" s="254"/>
      <c r="AU926" s="254"/>
      <c r="AV926" s="254"/>
      <c r="AW926" s="254"/>
      <c r="AX926" s="254"/>
      <c r="AY926" s="254"/>
      <c r="AZ926" s="254"/>
      <c r="BA926" s="254"/>
      <c r="BB926" s="254"/>
      <c r="BC926" s="254"/>
      <c r="BD926" s="254"/>
      <c r="BE926" s="254"/>
      <c r="BF926" s="254"/>
      <c r="BG926" s="254"/>
      <c r="BH926" s="254"/>
      <c r="BI926" s="254"/>
      <c r="BJ926" s="254"/>
      <c r="BK926" s="255"/>
      <c r="BL926" s="255"/>
      <c r="BM926" s="255"/>
    </row>
    <row r="927" spans="45:65" x14ac:dyDescent="0.25">
      <c r="AS927" s="254"/>
      <c r="AT927" s="254"/>
      <c r="AU927" s="254"/>
      <c r="AV927" s="254"/>
      <c r="AW927" s="254"/>
      <c r="AX927" s="254"/>
      <c r="AY927" s="254"/>
      <c r="AZ927" s="254"/>
      <c r="BA927" s="254"/>
      <c r="BB927" s="254"/>
      <c r="BC927" s="254"/>
      <c r="BD927" s="254"/>
      <c r="BE927" s="254"/>
      <c r="BF927" s="254"/>
      <c r="BG927" s="254"/>
      <c r="BH927" s="254"/>
      <c r="BI927" s="254"/>
      <c r="BJ927" s="254"/>
      <c r="BK927" s="255"/>
      <c r="BL927" s="255"/>
      <c r="BM927" s="255"/>
    </row>
    <row r="928" spans="45:65" x14ac:dyDescent="0.25">
      <c r="AS928" s="254"/>
      <c r="AT928" s="254"/>
      <c r="AU928" s="254"/>
      <c r="AV928" s="254"/>
      <c r="AW928" s="254"/>
      <c r="AX928" s="254"/>
      <c r="AY928" s="254"/>
      <c r="AZ928" s="254"/>
      <c r="BA928" s="254"/>
      <c r="BB928" s="254"/>
      <c r="BC928" s="254"/>
      <c r="BD928" s="254"/>
      <c r="BE928" s="254"/>
      <c r="BF928" s="254"/>
      <c r="BG928" s="254"/>
      <c r="BH928" s="254"/>
      <c r="BI928" s="254"/>
      <c r="BJ928" s="254"/>
      <c r="BK928" s="255"/>
      <c r="BL928" s="255"/>
      <c r="BM928" s="255"/>
    </row>
    <row r="929" spans="45:65" x14ac:dyDescent="0.25">
      <c r="AS929" s="254"/>
      <c r="AT929" s="254"/>
      <c r="AU929" s="254"/>
      <c r="AV929" s="254"/>
      <c r="AW929" s="254"/>
      <c r="AX929" s="254"/>
      <c r="AY929" s="254"/>
      <c r="AZ929" s="254"/>
      <c r="BA929" s="254"/>
      <c r="BB929" s="254"/>
      <c r="BC929" s="254"/>
      <c r="BD929" s="254"/>
      <c r="BE929" s="254"/>
      <c r="BF929" s="254"/>
      <c r="BG929" s="254"/>
      <c r="BH929" s="254"/>
      <c r="BI929" s="254"/>
      <c r="BJ929" s="254"/>
      <c r="BK929" s="255"/>
      <c r="BL929" s="255"/>
      <c r="BM929" s="255"/>
    </row>
    <row r="930" spans="45:65" x14ac:dyDescent="0.25">
      <c r="AS930" s="254"/>
      <c r="AT930" s="254"/>
      <c r="AU930" s="254"/>
      <c r="AV930" s="254"/>
      <c r="AW930" s="254"/>
      <c r="AX930" s="254"/>
      <c r="AY930" s="254"/>
      <c r="AZ930" s="254"/>
      <c r="BA930" s="254"/>
      <c r="BB930" s="254"/>
      <c r="BC930" s="254"/>
      <c r="BD930" s="254"/>
      <c r="BE930" s="254"/>
      <c r="BF930" s="254"/>
      <c r="BG930" s="254"/>
      <c r="BH930" s="254"/>
      <c r="BI930" s="254"/>
      <c r="BJ930" s="254"/>
      <c r="BK930" s="255"/>
      <c r="BL930" s="255"/>
      <c r="BM930" s="255"/>
    </row>
    <row r="931" spans="45:65" x14ac:dyDescent="0.25">
      <c r="AS931" s="254"/>
      <c r="AT931" s="254"/>
      <c r="AU931" s="254"/>
      <c r="AV931" s="254"/>
      <c r="AW931" s="254"/>
      <c r="AX931" s="254"/>
      <c r="AY931" s="254"/>
      <c r="AZ931" s="254"/>
      <c r="BA931" s="254"/>
      <c r="BB931" s="254"/>
      <c r="BC931" s="254"/>
      <c r="BD931" s="254"/>
      <c r="BE931" s="254"/>
      <c r="BF931" s="254"/>
      <c r="BG931" s="254"/>
      <c r="BH931" s="254"/>
      <c r="BI931" s="254"/>
      <c r="BJ931" s="254"/>
      <c r="BK931" s="255"/>
      <c r="BL931" s="255"/>
      <c r="BM931" s="255"/>
    </row>
    <row r="932" spans="45:65" x14ac:dyDescent="0.25">
      <c r="AS932" s="254"/>
      <c r="AT932" s="254"/>
      <c r="AU932" s="254"/>
      <c r="AV932" s="254"/>
      <c r="AW932" s="254"/>
      <c r="AX932" s="254"/>
      <c r="AY932" s="254"/>
      <c r="AZ932" s="254"/>
      <c r="BA932" s="254"/>
      <c r="BB932" s="254"/>
      <c r="BC932" s="254"/>
      <c r="BD932" s="254"/>
      <c r="BE932" s="254"/>
      <c r="BF932" s="254"/>
      <c r="BG932" s="254"/>
      <c r="BH932" s="254"/>
      <c r="BI932" s="254"/>
      <c r="BJ932" s="254"/>
      <c r="BK932" s="255"/>
      <c r="BL932" s="255"/>
      <c r="BM932" s="255"/>
    </row>
    <row r="933" spans="45:65" x14ac:dyDescent="0.25">
      <c r="AS933" s="254"/>
      <c r="AT933" s="254"/>
      <c r="AU933" s="254"/>
      <c r="AV933" s="254"/>
      <c r="AW933" s="254"/>
      <c r="AX933" s="254"/>
      <c r="AY933" s="254"/>
      <c r="AZ933" s="254"/>
      <c r="BA933" s="254"/>
      <c r="BB933" s="254"/>
      <c r="BC933" s="254"/>
      <c r="BD933" s="254"/>
      <c r="BE933" s="254"/>
      <c r="BF933" s="254"/>
      <c r="BG933" s="254"/>
      <c r="BH933" s="254"/>
      <c r="BI933" s="254"/>
      <c r="BJ933" s="254"/>
      <c r="BK933" s="255"/>
      <c r="BL933" s="255"/>
      <c r="BM933" s="255"/>
    </row>
    <row r="934" spans="45:65" x14ac:dyDescent="0.25">
      <c r="AS934" s="254"/>
      <c r="AT934" s="254"/>
      <c r="AU934" s="254"/>
      <c r="AV934" s="254"/>
      <c r="AW934" s="254"/>
      <c r="AX934" s="254"/>
      <c r="AY934" s="254"/>
      <c r="AZ934" s="254"/>
      <c r="BA934" s="254"/>
      <c r="BB934" s="254"/>
      <c r="BC934" s="254"/>
      <c r="BD934" s="254"/>
      <c r="BE934" s="254"/>
      <c r="BF934" s="254"/>
      <c r="BG934" s="254"/>
      <c r="BH934" s="254"/>
      <c r="BI934" s="254"/>
      <c r="BJ934" s="254"/>
      <c r="BK934" s="255"/>
      <c r="BL934" s="255"/>
      <c r="BM934" s="255"/>
    </row>
    <row r="935" spans="45:65" x14ac:dyDescent="0.25">
      <c r="AS935" s="254"/>
      <c r="AT935" s="254"/>
      <c r="AU935" s="254"/>
      <c r="AV935" s="254"/>
      <c r="AW935" s="254"/>
      <c r="AX935" s="254"/>
      <c r="AY935" s="254"/>
      <c r="AZ935" s="254"/>
      <c r="BA935" s="254"/>
      <c r="BB935" s="254"/>
      <c r="BC935" s="254"/>
      <c r="BD935" s="254"/>
      <c r="BE935" s="254"/>
      <c r="BF935" s="254"/>
      <c r="BG935" s="254"/>
      <c r="BH935" s="254"/>
      <c r="BI935" s="254"/>
      <c r="BJ935" s="254"/>
      <c r="BK935" s="255"/>
      <c r="BL935" s="255"/>
      <c r="BM935" s="255"/>
    </row>
    <row r="936" spans="45:65" x14ac:dyDescent="0.25">
      <c r="AS936" s="254"/>
      <c r="AT936" s="254"/>
      <c r="AU936" s="254"/>
      <c r="AV936" s="254"/>
      <c r="AW936" s="254"/>
      <c r="AX936" s="254"/>
      <c r="AY936" s="254"/>
      <c r="AZ936" s="254"/>
      <c r="BA936" s="254"/>
      <c r="BB936" s="254"/>
      <c r="BC936" s="254"/>
      <c r="BD936" s="254"/>
      <c r="BE936" s="254"/>
      <c r="BF936" s="254"/>
      <c r="BG936" s="254"/>
      <c r="BH936" s="254"/>
      <c r="BI936" s="254"/>
      <c r="BJ936" s="254"/>
      <c r="BK936" s="255"/>
      <c r="BL936" s="255"/>
      <c r="BM936" s="255"/>
    </row>
    <row r="937" spans="45:65" x14ac:dyDescent="0.25">
      <c r="AS937" s="254"/>
      <c r="AT937" s="254"/>
      <c r="AU937" s="254"/>
      <c r="AV937" s="254"/>
      <c r="AW937" s="254"/>
      <c r="AX937" s="254"/>
      <c r="AY937" s="254"/>
      <c r="AZ937" s="254"/>
      <c r="BA937" s="254"/>
      <c r="BB937" s="254"/>
      <c r="BC937" s="254"/>
      <c r="BD937" s="254"/>
      <c r="BE937" s="254"/>
      <c r="BF937" s="254"/>
      <c r="BG937" s="254"/>
      <c r="BH937" s="254"/>
      <c r="BI937" s="254"/>
      <c r="BJ937" s="254"/>
      <c r="BK937" s="255"/>
      <c r="BL937" s="255"/>
      <c r="BM937" s="255"/>
    </row>
    <row r="938" spans="45:65" x14ac:dyDescent="0.25">
      <c r="AS938" s="254"/>
      <c r="AT938" s="254"/>
      <c r="AU938" s="254"/>
      <c r="AV938" s="254"/>
      <c r="AW938" s="254"/>
      <c r="AX938" s="254"/>
      <c r="AY938" s="254"/>
      <c r="AZ938" s="254"/>
      <c r="BA938" s="254"/>
      <c r="BB938" s="254"/>
      <c r="BC938" s="254"/>
      <c r="BD938" s="254"/>
      <c r="BE938" s="254"/>
      <c r="BF938" s="254"/>
      <c r="BG938" s="254"/>
      <c r="BH938" s="254"/>
      <c r="BI938" s="254"/>
      <c r="BJ938" s="254"/>
      <c r="BK938" s="255"/>
      <c r="BL938" s="255"/>
      <c r="BM938" s="255"/>
    </row>
    <row r="939" spans="45:65" x14ac:dyDescent="0.25">
      <c r="AS939" s="254"/>
      <c r="AT939" s="254"/>
      <c r="AU939" s="254"/>
      <c r="AV939" s="254"/>
      <c r="AW939" s="254"/>
      <c r="AX939" s="254"/>
      <c r="AY939" s="254"/>
      <c r="AZ939" s="254"/>
      <c r="BA939" s="254"/>
      <c r="BB939" s="254"/>
      <c r="BC939" s="254"/>
      <c r="BD939" s="254"/>
      <c r="BE939" s="254"/>
      <c r="BF939" s="254"/>
      <c r="BG939" s="254"/>
      <c r="BH939" s="254"/>
      <c r="BI939" s="254"/>
      <c r="BJ939" s="254"/>
      <c r="BK939" s="255"/>
      <c r="BL939" s="255"/>
      <c r="BM939" s="255"/>
    </row>
    <row r="940" spans="45:65" x14ac:dyDescent="0.25">
      <c r="AS940" s="254"/>
      <c r="AT940" s="254"/>
      <c r="AU940" s="254"/>
      <c r="AV940" s="254"/>
      <c r="AW940" s="254"/>
      <c r="AX940" s="254"/>
      <c r="AY940" s="254"/>
      <c r="AZ940" s="254"/>
      <c r="BA940" s="254"/>
      <c r="BB940" s="254"/>
      <c r="BC940" s="254"/>
      <c r="BD940" s="254"/>
      <c r="BE940" s="254"/>
      <c r="BF940" s="254"/>
      <c r="BG940" s="254"/>
      <c r="BH940" s="254"/>
      <c r="BI940" s="254"/>
      <c r="BJ940" s="254"/>
      <c r="BK940" s="255"/>
      <c r="BL940" s="255"/>
      <c r="BM940" s="255"/>
    </row>
    <row r="941" spans="45:65" x14ac:dyDescent="0.25">
      <c r="AS941" s="254"/>
      <c r="AT941" s="254"/>
      <c r="AU941" s="254"/>
      <c r="AV941" s="254"/>
      <c r="AW941" s="254"/>
      <c r="AX941" s="254"/>
      <c r="AY941" s="254"/>
      <c r="AZ941" s="254"/>
      <c r="BA941" s="254"/>
      <c r="BB941" s="254"/>
      <c r="BC941" s="254"/>
      <c r="BD941" s="254"/>
      <c r="BE941" s="254"/>
      <c r="BF941" s="254"/>
      <c r="BG941" s="254"/>
      <c r="BH941" s="254"/>
      <c r="BI941" s="254"/>
      <c r="BJ941" s="254"/>
      <c r="BK941" s="255"/>
      <c r="BL941" s="255"/>
      <c r="BM941" s="255"/>
    </row>
    <row r="942" spans="45:65" x14ac:dyDescent="0.25">
      <c r="AS942" s="254"/>
      <c r="AT942" s="254"/>
      <c r="AU942" s="254"/>
      <c r="AV942" s="254"/>
      <c r="AW942" s="254"/>
      <c r="AX942" s="254"/>
      <c r="AY942" s="254"/>
      <c r="AZ942" s="254"/>
      <c r="BA942" s="254"/>
      <c r="BB942" s="254"/>
      <c r="BC942" s="254"/>
      <c r="BD942" s="254"/>
      <c r="BE942" s="254"/>
      <c r="BF942" s="254"/>
      <c r="BG942" s="254"/>
      <c r="BH942" s="254"/>
      <c r="BI942" s="254"/>
      <c r="BJ942" s="254"/>
      <c r="BK942" s="255"/>
      <c r="BL942" s="255"/>
      <c r="BM942" s="255"/>
    </row>
    <row r="943" spans="45:65" x14ac:dyDescent="0.25">
      <c r="AS943" s="254"/>
      <c r="AT943" s="254"/>
      <c r="AU943" s="254"/>
      <c r="AV943" s="254"/>
      <c r="AW943" s="254"/>
      <c r="AX943" s="254"/>
      <c r="AY943" s="254"/>
      <c r="AZ943" s="254"/>
      <c r="BA943" s="254"/>
      <c r="BB943" s="254"/>
      <c r="BC943" s="254"/>
      <c r="BD943" s="254"/>
      <c r="BE943" s="254"/>
      <c r="BF943" s="254"/>
      <c r="BG943" s="254"/>
      <c r="BH943" s="254"/>
      <c r="BI943" s="254"/>
      <c r="BJ943" s="254"/>
      <c r="BK943" s="255"/>
      <c r="BL943" s="255"/>
      <c r="BM943" s="255"/>
    </row>
  </sheetData>
  <autoFilter ref="A5:P164"/>
  <customSheetViews>
    <customSheetView guid="{47106A56-D167-42A8-8D68-20B81909F58E}" scale="124">
      <pane ySplit="7" topLeftCell="A8" activePane="bottomLeft" state="frozen"/>
      <selection pane="bottomLeft" activeCell="AP5" sqref="AP5"/>
      <rowBreaks count="1" manualBreakCount="1">
        <brk id="50" max="16383" man="1"/>
      </rowBreaks>
      <pageMargins left="0.39370078740157483" right="0.39370078740157483" top="0.59055118110236227" bottom="0.59055118110236227" header="0.51181102362204722" footer="0.51181102362204722"/>
      <printOptions horizontalCentered="1"/>
      <pageSetup scale="86" orientation="portrait" r:id="rId1"/>
      <headerFooter alignWithMargins="0"/>
    </customSheetView>
    <customSheetView guid="{4C33994B-C18C-486E-A6D8-9B7FAFC982FC}" scale="124" showPageBreaks="1" printArea="1">
      <pane ySplit="7" topLeftCell="A8" activePane="bottomLeft" state="frozen"/>
      <selection pane="bottomLeft" activeCell="AP5" sqref="AP5"/>
      <rowBreaks count="1" manualBreakCount="1">
        <brk id="50" max="16383" man="1"/>
      </rowBreaks>
      <pageMargins left="0.39370078740157483" right="0.39370078740157483" top="0.59055118110236227" bottom="0.59055118110236227" header="0.51181102362204722" footer="0.51181102362204722"/>
      <printOptions horizontalCentered="1"/>
      <pageSetup scale="86" orientation="portrait" r:id="rId2"/>
      <headerFooter alignWithMargins="0"/>
    </customSheetView>
  </customSheetViews>
  <mergeCells count="9">
    <mergeCell ref="AS1:BJ1"/>
    <mergeCell ref="A1:K1"/>
    <mergeCell ref="A3:K3"/>
    <mergeCell ref="B67:C67"/>
    <mergeCell ref="B6:C6"/>
    <mergeCell ref="B7:C7"/>
    <mergeCell ref="B11:C11"/>
    <mergeCell ref="A2:K2"/>
    <mergeCell ref="B8:C8"/>
  </mergeCells>
  <conditionalFormatting sqref="A127:F127 A128:G131 A161:F163 A59:K59 A164:K164 A7:K7 A9:J10 H127:K131 I56:K57 A67:K114 A117:K126 H161:K163 A11:K54 A134:K157">
    <cfRule type="expression" dxfId="350" priority="418">
      <formula>$J7&lt;&gt;0</formula>
    </cfRule>
  </conditionalFormatting>
  <conditionalFormatting sqref="N140:N142 N146:N150 N70 N73 N75 N77 N79 N81 N84 N86 N89 N91:N93 N99 N103:N104 N110:N113 N121 N125 N131 N136 N138 N152 N156 N161:N163 N67:N68 N127 N117:N118 N158 N115">
    <cfRule type="expression" dxfId="349" priority="414">
      <formula>N67&gt;100%</formula>
    </cfRule>
    <cfRule type="expression" dxfId="348" priority="415">
      <formula>N67=100%</formula>
    </cfRule>
    <cfRule type="expression" dxfId="347" priority="416">
      <formula>N67&gt;=95%</formula>
    </cfRule>
  </conditionalFormatting>
  <conditionalFormatting sqref="N67">
    <cfRule type="expression" dxfId="346" priority="338">
      <formula>$J67&lt;&gt;0</formula>
    </cfRule>
  </conditionalFormatting>
  <conditionalFormatting sqref="P67">
    <cfRule type="expression" dxfId="345" priority="333">
      <formula>K67&lt;&gt;P67</formula>
    </cfRule>
  </conditionalFormatting>
  <conditionalFormatting sqref="A56:G57">
    <cfRule type="expression" dxfId="344" priority="332">
      <formula>$J56&lt;&gt;0</formula>
    </cfRule>
  </conditionalFormatting>
  <conditionalFormatting sqref="H56:H57">
    <cfRule type="expression" dxfId="343" priority="323">
      <formula>$J56&lt;&gt;0</formula>
    </cfRule>
  </conditionalFormatting>
  <conditionalFormatting sqref="G127">
    <cfRule type="expression" dxfId="342" priority="307">
      <formula>$J127&lt;&gt;0</formula>
    </cfRule>
  </conditionalFormatting>
  <conditionalFormatting sqref="A55:K55">
    <cfRule type="expression" dxfId="341" priority="300">
      <formula>$J55&lt;&gt;0</formula>
    </cfRule>
  </conditionalFormatting>
  <conditionalFormatting sqref="A58:K58">
    <cfRule type="expression" dxfId="340" priority="296">
      <formula>$J58&lt;&gt;0</formula>
    </cfRule>
  </conditionalFormatting>
  <conditionalFormatting sqref="I61:K66">
    <cfRule type="expression" dxfId="339" priority="295">
      <formula>$J61&lt;&gt;0</formula>
    </cfRule>
  </conditionalFormatting>
  <conditionalFormatting sqref="A61:G66">
    <cfRule type="expression" dxfId="338" priority="294">
      <formula>$J61&lt;&gt;0</formula>
    </cfRule>
  </conditionalFormatting>
  <conditionalFormatting sqref="H61:H66">
    <cfRule type="expression" dxfId="337" priority="293">
      <formula>$J61&lt;&gt;0</formula>
    </cfRule>
  </conditionalFormatting>
  <conditionalFormatting sqref="A60:K60">
    <cfRule type="expression" dxfId="336" priority="292">
      <formula>$J60&lt;&gt;0</formula>
    </cfRule>
  </conditionalFormatting>
  <conditionalFormatting sqref="A132:K133">
    <cfRule type="expression" dxfId="335" priority="291">
      <formula>$J132&lt;&gt;0</formula>
    </cfRule>
  </conditionalFormatting>
  <conditionalFormatting sqref="A158:F158 H158:K158">
    <cfRule type="expression" dxfId="334" priority="290">
      <formula>$J158&lt;&gt;0</formula>
    </cfRule>
  </conditionalFormatting>
  <conditionalFormatting sqref="A159:K160">
    <cfRule type="expression" dxfId="333" priority="286">
      <formula>$J159&lt;&gt;0</formula>
    </cfRule>
  </conditionalFormatting>
  <conditionalFormatting sqref="G158">
    <cfRule type="expression" dxfId="332" priority="285">
      <formula>$J158&lt;&gt;0</formula>
    </cfRule>
  </conditionalFormatting>
  <conditionalFormatting sqref="G161:G163">
    <cfRule type="expression" dxfId="331" priority="284">
      <formula>$J161&lt;&gt;0</formula>
    </cfRule>
  </conditionalFormatting>
  <conditionalFormatting sqref="O67">
    <cfRule type="expression" dxfId="330" priority="283">
      <formula>$J67&lt;&gt;0</formula>
    </cfRule>
  </conditionalFormatting>
  <conditionalFormatting sqref="A115:K116">
    <cfRule type="expression" dxfId="329" priority="282">
      <formula>$J115&lt;&gt;0</formula>
    </cfRule>
  </conditionalFormatting>
  <conditionalFormatting sqref="G55">
    <cfRule type="expression" dxfId="328" priority="34">
      <formula>$J55&lt;&gt;0</formula>
    </cfRule>
  </conditionalFormatting>
  <conditionalFormatting sqref="G58">
    <cfRule type="expression" dxfId="327" priority="33">
      <formula>$J58&lt;&gt;0</formula>
    </cfRule>
  </conditionalFormatting>
  <conditionalFormatting sqref="G58">
    <cfRule type="expression" dxfId="326" priority="32">
      <formula>$J58&lt;&gt;0</formula>
    </cfRule>
  </conditionalFormatting>
  <conditionalFormatting sqref="G60">
    <cfRule type="expression" dxfId="325" priority="31">
      <formula>$J60&lt;&gt;0</formula>
    </cfRule>
  </conditionalFormatting>
  <conditionalFormatting sqref="G60">
    <cfRule type="expression" dxfId="324" priority="30">
      <formula>$J60&lt;&gt;0</formula>
    </cfRule>
  </conditionalFormatting>
  <conditionalFormatting sqref="G60">
    <cfRule type="expression" dxfId="323" priority="29">
      <formula>$J60&lt;&gt;0</formula>
    </cfRule>
  </conditionalFormatting>
  <conditionalFormatting sqref="A8:J8">
    <cfRule type="expression" dxfId="322" priority="28">
      <formula>$J8&lt;&gt;0</formula>
    </cfRule>
  </conditionalFormatting>
  <conditionalFormatting sqref="K9:K10">
    <cfRule type="expression" dxfId="321" priority="27">
      <formula>$J9&lt;&gt;0</formula>
    </cfRule>
  </conditionalFormatting>
  <conditionalFormatting sqref="K8">
    <cfRule type="expression" dxfId="320" priority="26">
      <formula>$J8&lt;&gt;0</formula>
    </cfRule>
  </conditionalFormatting>
  <conditionalFormatting sqref="M55">
    <cfRule type="expression" dxfId="319" priority="12">
      <formula>$J55&lt;&gt;0</formula>
    </cfRule>
  </conditionalFormatting>
  <conditionalFormatting sqref="M58">
    <cfRule type="expression" dxfId="318" priority="11">
      <formula>$J58&lt;&gt;0</formula>
    </cfRule>
  </conditionalFormatting>
  <conditionalFormatting sqref="M61:M66">
    <cfRule type="expression" dxfId="317" priority="10">
      <formula>$J61&lt;&gt;0</formula>
    </cfRule>
  </conditionalFormatting>
  <conditionalFormatting sqref="M60">
    <cfRule type="expression" dxfId="316" priority="9">
      <formula>$J60&lt;&gt;0</formula>
    </cfRule>
  </conditionalFormatting>
  <conditionalFormatting sqref="M132:M133">
    <cfRule type="expression" dxfId="315" priority="8">
      <formula>$J132&lt;&gt;0</formula>
    </cfRule>
  </conditionalFormatting>
  <conditionalFormatting sqref="M157">
    <cfRule type="expression" dxfId="314" priority="7">
      <formula>$J157&lt;&gt;0</formula>
    </cfRule>
  </conditionalFormatting>
  <conditionalFormatting sqref="M158:M159">
    <cfRule type="expression" dxfId="313" priority="6">
      <formula>$J158&lt;&gt;0</formula>
    </cfRule>
  </conditionalFormatting>
  <conditionalFormatting sqref="M115:M116">
    <cfRule type="expression" dxfId="312" priority="5">
      <formula>$J115&lt;&gt;0</formula>
    </cfRule>
  </conditionalFormatting>
  <conditionalFormatting sqref="M13">
    <cfRule type="expression" dxfId="311" priority="4">
      <formula>M13&gt;K13</formula>
    </cfRule>
  </conditionalFormatting>
  <conditionalFormatting sqref="M14:M163">
    <cfRule type="expression" dxfId="310" priority="3">
      <formula>M14&gt;K14</formula>
    </cfRule>
  </conditionalFormatting>
  <conditionalFormatting sqref="M10">
    <cfRule type="expression" dxfId="309" priority="2">
      <formula>$J10&lt;&gt;0</formula>
    </cfRule>
  </conditionalFormatting>
  <conditionalFormatting sqref="M10">
    <cfRule type="expression" dxfId="308" priority="1">
      <formula>M10&gt;K10</formula>
    </cfRule>
  </conditionalFormatting>
  <hyperlinks>
    <hyperlink ref="G68" location="'025000'!A1" display="Propagační předměty"/>
    <hyperlink ref="G70" location="'025200'!A1" display="Monitoring"/>
    <hyperlink ref="G73" location="'025201'!A1" display="Média, PR, infotisk"/>
    <hyperlink ref="G75" location="'025202'!A1" display="TV výstupy"/>
    <hyperlink ref="G77" location="'025203'!A1" display="Mediální prezentace LK - TV"/>
    <hyperlink ref="G79" location="'025204'!A1" display="RCL"/>
    <hyperlink ref="G81" location="'025205'!A1" display="Tištěná inzerce LK"/>
    <hyperlink ref="G84" location="'025206'!A1" display="Internetová prezentace LK"/>
    <hyperlink ref="G86" location="'025300'!A1" display="Kalendáře"/>
    <hyperlink ref="G89" location="'025400'!A1" display="Infografika"/>
    <hyperlink ref="G91" location="'025500'!A1" display="Ostatní akce"/>
    <hyperlink ref="G99" location="'025600'!A1" display="Magazín LK"/>
    <hyperlink ref="G103" location="'025700'!A1" display="Marketingová podpora regionálních výrobců"/>
    <hyperlink ref="G110" location="'025800'!A1" display="Partnerství St. Gallen"/>
    <hyperlink ref="G121" location="'026200'!A1" display="Krajské slavnosti 2014"/>
    <hyperlink ref="G125" location="'026500'!A1" display="Fotografie LK"/>
    <hyperlink ref="G131" location="'026700'!A1" display="Prezentační akce kraje v Bruselu"/>
    <hyperlink ref="G136" location="'026900'!A1" display="Grafický manuál"/>
    <hyperlink ref="G138" location="'027500'!A1" display="Zastoupení LK v Bruselu"/>
    <hyperlink ref="G140" location="'027600'!A1" display="Slavnostní večer k 28. 10. (Pocty hejtmana LK)"/>
    <hyperlink ref="G146" location="'027700'!A1" display="Den otevřených dveří LK"/>
    <hyperlink ref="G152" location="'027900'!A1" display="Dny hejtmana 2014"/>
    <hyperlink ref="G156" location="'028000'!A1" display="Výroční zpráva LK"/>
    <hyperlink ref="G161" location="'028200'!A1" display="Kreativní park u Oblastní galerie Liberec (Lázně)"/>
    <hyperlink ref="G127" location="'026600'!A1" display="Organizační zajištění návštěvy prezidenta republiky"/>
    <hyperlink ref="G158" location="'028100'!A1" display="Tripartita - pakt zaměstnanosti"/>
    <hyperlink ref="G117" location="'026100'!A1" display="Hejtmanský ples"/>
    <hyperlink ref="G115" location="'025800'!A1" display="Partnerství St. Gallen"/>
    <hyperlink ref="G12" location="'018100'!A1" display="Prevence pro krizové stavy a cvičení krizového štábu"/>
    <hyperlink ref="G17" location="'018200'!A1" display="Činnost a vybavení krizového štábu"/>
    <hyperlink ref="G24" location="'018201'!A1" display="Provozní náklady chráněného pracoviště Česká Lípa"/>
    <hyperlink ref="G35" location="'018300'!A1" display="Opatření pro krizové stavy, školení obcí, jednání BRK"/>
    <hyperlink ref="G41" location="'018400'!A1" display="Příprava hospodářských opatření pro krizové situace"/>
    <hyperlink ref="G43" location="'018700'!A1" display="Prevence kriminality v LK"/>
    <hyperlink ref="G48" location="'018900'!A1" display="Sběr dat a zpracování podkladů pro dílčí krizové plány"/>
    <hyperlink ref="G50" location="'018901'!A1" display="Datové spojení IZS - provoz"/>
    <hyperlink ref="G52" location="'019100'!A1" display="Zajištění úkolů v oblasti utajovaných informací"/>
    <hyperlink ref="G55" location="'019200'!A1" display="Krajské porady a semináře IZS pro obce"/>
    <hyperlink ref="G58" location="'019300'!A1" display="Úpravy a rozšíření SW pořízeného v rámci projektu č. 10098187"/>
    <hyperlink ref="G60" location="'019400'!A1" display="Zásahové vozidlo pro mobilní řízení krizových situací"/>
  </hyperlinks>
  <printOptions horizontalCentered="1"/>
  <pageMargins left="0.39370078740157483" right="0.39370078740157483" top="0.39370078740157483" bottom="0.39370078740157483" header="0.51181102362204722" footer="0.51181102362204722"/>
  <pageSetup paperSize="9" scale="80" fitToHeight="3" orientation="portrait" horizontalDpi="300" verticalDpi="300" r:id="rId3"/>
  <headerFooter alignWithMargins="0"/>
  <rowBreaks count="2" manualBreakCount="2">
    <brk id="78" max="10" man="1"/>
    <brk id="155" max="10" man="1"/>
  </rowBreaks>
  <ignoredErrors>
    <ignoredError sqref="B164:D164 B52:C52 B136:D140 B67:C70 B50:C50 D125:D126 B122:C127 B105:D105 B121:D121 D74:D82 B155:D156 B114:D114 B134:C134 B37:C48 B73:C82 B84:D87 B131:D131 B146:D146 B117:C117 B115:C115 B143:C145 B110:D110 B89:D91 B94:D94 B96:D96 B102:D103 B55:C60 B158:C159 B162:C162 B161:D161 B98:D100 B19:C35 B151:D153 B12:C17" numberStoredAsText="1"/>
    <ignoredError sqref="J68 J28:J33 J75 J73 J21:J23 J47 J77 J115 J136 J125:J126 K127 J143:J144 J16 J138:J139 J37:J39 J42 J152" unlockedFormula="1"/>
    <ignoredError sqref="K67" formula="1"/>
    <ignoredError sqref="J89:J90 J84 J79 J99" formula="1" unlockedFormula="1"/>
    <ignoredError sqref="M13:M16 M155 M147 M162:M163 M159 M157 M142:M145 M139 M137 M134:M135 M128:M130 M126 M122:M124 M118:M120 M116 M112:M113 M104 M102 M93 M90 M87:M88 M85 M82:M83 M80 M78 M76 M74 M71 M69 M61:M62 M59 M56:M57 M53 M51 M49 M44:M47 M42 M37:M40 M25:M34 M18:M23 M100 M95 M132 M153 M108 M106 M150 M97" evalError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A1:BI494"/>
  <sheetViews>
    <sheetView workbookViewId="0">
      <pane ySplit="12" topLeftCell="A19" activePane="bottomLeft" state="frozen"/>
      <selection activeCell="F22" sqref="F22"/>
      <selection pane="bottomLeft" activeCell="F22" sqref="F22"/>
    </sheetView>
  </sheetViews>
  <sheetFormatPr defaultRowHeight="15" x14ac:dyDescent="0.25"/>
  <cols>
    <col min="1" max="1" width="5.85546875" style="157" customWidth="1"/>
    <col min="2" max="2" width="5" style="158" bestFit="1" customWidth="1"/>
    <col min="3" max="3" width="8.140625" style="169" customWidth="1"/>
    <col min="4" max="4" width="17" style="170" customWidth="1"/>
    <col min="5" max="5" width="14.5703125" style="170" bestFit="1" customWidth="1"/>
    <col min="6" max="6" width="17.7109375" style="170" customWidth="1"/>
    <col min="7" max="7" width="13.85546875" style="148" bestFit="1" customWidth="1"/>
    <col min="8" max="8" width="9.140625" style="149"/>
    <col min="9" max="9" width="14" style="149" customWidth="1"/>
    <col min="10" max="10" width="33.28515625" style="149" bestFit="1" customWidth="1"/>
    <col min="11" max="11" width="35.140625" style="149" customWidth="1"/>
    <col min="12" max="14" width="33.28515625" style="149" bestFit="1" customWidth="1"/>
    <col min="15" max="21" width="9.140625" style="149"/>
    <col min="22" max="22" width="26.28515625" style="178" bestFit="1" customWidth="1"/>
    <col min="23" max="23" width="28.7109375" style="178" bestFit="1" customWidth="1"/>
    <col min="24" max="24" width="26.28515625" style="178" bestFit="1" customWidth="1"/>
    <col min="25" max="25" width="26.42578125" style="178" bestFit="1" customWidth="1"/>
    <col min="26" max="27" width="26.140625" style="178" bestFit="1" customWidth="1"/>
    <col min="28" max="28" width="9.140625" style="149"/>
    <col min="29" max="29" width="26.5703125" style="149" bestFit="1" customWidth="1"/>
    <col min="30" max="40" width="9.140625" style="149"/>
    <col min="41" max="58" width="30.7109375" style="250" customWidth="1"/>
    <col min="59" max="16384" width="9.140625" style="149"/>
  </cols>
  <sheetData>
    <row r="1" spans="1:61" ht="21" x14ac:dyDescent="0.25">
      <c r="A1" s="644" t="s">
        <v>85</v>
      </c>
      <c r="B1" s="644"/>
      <c r="C1" s="644"/>
      <c r="D1" s="644"/>
      <c r="E1" s="644"/>
      <c r="F1" s="644"/>
      <c r="I1" s="265" t="s">
        <v>628</v>
      </c>
      <c r="AO1" s="645" t="s">
        <v>145</v>
      </c>
      <c r="AP1" s="645"/>
      <c r="AQ1" s="645"/>
      <c r="AR1" s="645"/>
      <c r="AS1" s="645"/>
      <c r="AT1" s="645"/>
      <c r="AU1" s="645"/>
      <c r="AV1" s="645"/>
      <c r="AW1" s="645"/>
      <c r="AX1" s="645"/>
      <c r="AY1" s="645"/>
      <c r="AZ1" s="645"/>
      <c r="BA1" s="645"/>
      <c r="BB1" s="645"/>
      <c r="BC1" s="645"/>
      <c r="BD1" s="645"/>
      <c r="BE1" s="645"/>
      <c r="BF1" s="645"/>
    </row>
    <row r="2" spans="1:61" ht="21" x14ac:dyDescent="0.25">
      <c r="A2" s="212"/>
      <c r="B2" s="213"/>
      <c r="C2" s="214"/>
      <c r="D2" s="215"/>
      <c r="E2" s="215"/>
      <c r="F2" s="215"/>
      <c r="I2" s="265" t="s">
        <v>92</v>
      </c>
      <c r="AO2" s="250" t="s">
        <v>144</v>
      </c>
      <c r="AP2" s="250" t="s">
        <v>146</v>
      </c>
      <c r="AQ2" s="250" t="s">
        <v>147</v>
      </c>
      <c r="AR2" s="250" t="s">
        <v>148</v>
      </c>
      <c r="AS2" s="250" t="s">
        <v>148</v>
      </c>
      <c r="AT2" s="250" t="s">
        <v>149</v>
      </c>
      <c r="AU2" s="250" t="s">
        <v>150</v>
      </c>
      <c r="AV2" s="250" t="s">
        <v>151</v>
      </c>
      <c r="AW2" s="250" t="s">
        <v>152</v>
      </c>
      <c r="AX2" s="250" t="s">
        <v>153</v>
      </c>
      <c r="AY2" s="250" t="s">
        <v>154</v>
      </c>
      <c r="AZ2" s="250" t="s">
        <v>155</v>
      </c>
      <c r="BA2" s="250" t="s">
        <v>156</v>
      </c>
      <c r="BB2" s="250" t="s">
        <v>157</v>
      </c>
      <c r="BC2" s="250" t="s">
        <v>158</v>
      </c>
      <c r="BD2" s="250" t="s">
        <v>159</v>
      </c>
      <c r="BE2" s="250" t="s">
        <v>160</v>
      </c>
      <c r="BF2" s="250" t="s">
        <v>161</v>
      </c>
    </row>
    <row r="3" spans="1:61" ht="19.5" x14ac:dyDescent="0.25">
      <c r="A3" s="653" t="str">
        <f>'914 01'!B75</f>
        <v>025202</v>
      </c>
      <c r="B3" s="654"/>
      <c r="C3" s="654"/>
      <c r="D3" s="655" t="str">
        <f>'914 01'!G75</f>
        <v>Reportážní a informační videa</v>
      </c>
      <c r="E3" s="655"/>
      <c r="F3" s="656"/>
      <c r="AO3" s="260"/>
      <c r="AP3" s="260"/>
      <c r="AQ3" s="260"/>
      <c r="AR3" s="260"/>
      <c r="AS3" s="260"/>
      <c r="AT3" s="260"/>
      <c r="AU3" s="260"/>
      <c r="AV3" s="260"/>
      <c r="AW3" s="260"/>
      <c r="AX3" s="260"/>
      <c r="AY3" s="260"/>
      <c r="AZ3" s="260"/>
      <c r="BA3" s="260"/>
      <c r="BB3" s="260"/>
      <c r="BC3" s="260"/>
      <c r="BD3" s="260"/>
      <c r="BE3" s="260"/>
      <c r="BF3" s="260"/>
    </row>
    <row r="4" spans="1:61" ht="34.5" customHeight="1" x14ac:dyDescent="0.25">
      <c r="A4" s="648" t="s">
        <v>94</v>
      </c>
      <c r="B4" s="649"/>
      <c r="C4" s="649"/>
      <c r="D4" s="650">
        <f>'914 01'!K75*1000</f>
        <v>250000</v>
      </c>
      <c r="E4" s="650"/>
      <c r="F4" s="651"/>
      <c r="AO4" s="260"/>
      <c r="AP4" s="260"/>
      <c r="AQ4" s="260"/>
      <c r="AR4" s="260"/>
      <c r="AS4" s="260"/>
      <c r="AT4" s="260"/>
      <c r="AU4" s="260"/>
      <c r="AV4" s="260"/>
      <c r="AW4" s="260"/>
      <c r="AX4" s="260"/>
      <c r="AY4" s="260"/>
      <c r="AZ4" s="260"/>
      <c r="BA4" s="260"/>
      <c r="BB4" s="260"/>
      <c r="BC4" s="260"/>
      <c r="BD4" s="260"/>
      <c r="BE4" s="260"/>
      <c r="BF4" s="260"/>
    </row>
    <row r="5" spans="1:61" x14ac:dyDescent="0.25">
      <c r="A5" s="216"/>
      <c r="B5" s="213"/>
      <c r="C5" s="214"/>
      <c r="D5" s="215"/>
      <c r="E5" s="215"/>
      <c r="F5" s="215"/>
      <c r="AO5" s="260"/>
      <c r="AP5" s="260"/>
      <c r="AQ5" s="260"/>
      <c r="AR5" s="260"/>
      <c r="AS5" s="260"/>
      <c r="AT5" s="260"/>
      <c r="AU5" s="260"/>
      <c r="AV5" s="260"/>
      <c r="AW5" s="260"/>
      <c r="AX5" s="260"/>
      <c r="AY5" s="260"/>
      <c r="AZ5" s="260"/>
      <c r="BA5" s="260"/>
      <c r="BB5" s="260"/>
      <c r="BC5" s="260"/>
      <c r="BD5" s="260"/>
      <c r="BE5" s="260"/>
      <c r="BF5" s="260"/>
    </row>
    <row r="6" spans="1:61" x14ac:dyDescent="0.25">
      <c r="A6" s="216"/>
      <c r="B6" s="213"/>
      <c r="C6" s="214"/>
      <c r="D6" s="217" t="s">
        <v>86</v>
      </c>
      <c r="E6" s="217"/>
      <c r="F6" s="217" t="s">
        <v>87</v>
      </c>
      <c r="AO6" s="260"/>
      <c r="AP6" s="260"/>
      <c r="AQ6" s="260"/>
      <c r="AR6" s="260"/>
      <c r="AS6" s="260"/>
      <c r="AT6" s="260"/>
      <c r="AU6" s="260"/>
      <c r="AV6" s="260"/>
      <c r="AW6" s="260"/>
      <c r="AX6" s="260"/>
      <c r="AY6" s="260"/>
      <c r="AZ6" s="260"/>
      <c r="BA6" s="260"/>
      <c r="BB6" s="260"/>
      <c r="BC6" s="260"/>
      <c r="BD6" s="260"/>
      <c r="BE6" s="260"/>
      <c r="BF6" s="260"/>
    </row>
    <row r="7" spans="1:61" x14ac:dyDescent="0.25">
      <c r="A7" s="216"/>
      <c r="B7" s="213"/>
      <c r="C7" s="216" t="s">
        <v>88</v>
      </c>
      <c r="D7" s="218">
        <f>SUM(D13:D487)</f>
        <v>74400</v>
      </c>
      <c r="E7" s="148"/>
      <c r="F7" s="219">
        <f>SUM(F13:F487)</f>
        <v>86400</v>
      </c>
      <c r="AO7" s="260"/>
      <c r="AP7" s="260"/>
      <c r="AQ7" s="260"/>
      <c r="AR7" s="260"/>
      <c r="AS7" s="260"/>
      <c r="AT7" s="260"/>
      <c r="AU7" s="260"/>
      <c r="AV7" s="260"/>
      <c r="AW7" s="260"/>
      <c r="AX7" s="260"/>
      <c r="AY7" s="260"/>
      <c r="AZ7" s="260"/>
      <c r="BA7" s="260"/>
      <c r="BB7" s="260"/>
      <c r="BC7" s="260"/>
      <c r="BD7" s="260"/>
      <c r="BE7" s="260"/>
      <c r="BF7" s="260"/>
    </row>
    <row r="8" spans="1:61" x14ac:dyDescent="0.25">
      <c r="A8" s="220" t="s">
        <v>91</v>
      </c>
      <c r="B8" s="213"/>
      <c r="C8" s="221" t="s">
        <v>84</v>
      </c>
      <c r="D8" s="222">
        <f>D4-SUM(D13:D491)</f>
        <v>175600</v>
      </c>
      <c r="E8" s="222"/>
      <c r="F8" s="222">
        <f>D4-SUM(F13:F491)</f>
        <v>163600</v>
      </c>
      <c r="AO8" s="260"/>
      <c r="AP8" s="260"/>
      <c r="AQ8" s="260"/>
      <c r="AR8" s="260"/>
      <c r="AS8" s="260"/>
      <c r="AT8" s="260"/>
      <c r="AU8" s="260"/>
      <c r="AV8" s="260"/>
      <c r="AW8" s="260"/>
      <c r="AX8" s="260"/>
      <c r="AY8" s="260"/>
      <c r="AZ8" s="260"/>
      <c r="BA8" s="260"/>
      <c r="BB8" s="260"/>
      <c r="BC8" s="260"/>
      <c r="BD8" s="260"/>
      <c r="BE8" s="260"/>
      <c r="BF8" s="260"/>
      <c r="BG8" s="210"/>
      <c r="BH8" s="210"/>
      <c r="BI8" s="210"/>
    </row>
    <row r="9" spans="1:61" x14ac:dyDescent="0.25">
      <c r="A9" s="220" t="s">
        <v>96</v>
      </c>
      <c r="B9" s="213"/>
      <c r="C9" s="223" t="s">
        <v>84</v>
      </c>
      <c r="D9" s="224">
        <f>(D8/D4)</f>
        <v>0.70240000000000002</v>
      </c>
      <c r="E9"/>
      <c r="F9" s="224">
        <f>F8/D4</f>
        <v>0.65439999999999998</v>
      </c>
      <c r="AO9" s="260"/>
      <c r="AP9" s="260"/>
      <c r="AQ9" s="260"/>
      <c r="AR9" s="260"/>
      <c r="AS9" s="260"/>
      <c r="AT9" s="260"/>
      <c r="AU9" s="260"/>
      <c r="AV9" s="260"/>
      <c r="AW9" s="260"/>
      <c r="AX9" s="260"/>
      <c r="AY9" s="260"/>
      <c r="AZ9" s="260"/>
      <c r="BA9" s="260"/>
      <c r="BB9" s="260"/>
      <c r="BC9" s="260"/>
      <c r="BD9" s="260"/>
      <c r="BE9" s="260"/>
      <c r="BF9" s="260"/>
      <c r="BG9" s="210"/>
      <c r="BH9" s="210"/>
      <c r="BI9" s="210"/>
    </row>
    <row r="10" spans="1:61" x14ac:dyDescent="0.25">
      <c r="C10" s="159"/>
      <c r="D10" s="640" t="s">
        <v>95</v>
      </c>
      <c r="E10" s="640"/>
      <c r="F10" s="640"/>
      <c r="AO10" s="260"/>
      <c r="AP10" s="260"/>
      <c r="AQ10" s="260"/>
      <c r="AR10" s="260"/>
      <c r="AS10" s="260"/>
      <c r="AT10" s="260"/>
      <c r="AU10" s="260"/>
      <c r="AV10" s="260"/>
      <c r="AW10" s="260" t="s">
        <v>543</v>
      </c>
      <c r="AX10" s="260"/>
      <c r="AY10" s="260"/>
      <c r="AZ10" s="260"/>
      <c r="BA10" s="260"/>
      <c r="BB10" s="260"/>
      <c r="BC10" s="260"/>
      <c r="BD10" s="260"/>
      <c r="BE10" s="260"/>
      <c r="BF10" s="260"/>
      <c r="BG10" s="210"/>
      <c r="BH10" s="210"/>
      <c r="BI10" s="210"/>
    </row>
    <row r="11" spans="1:61" x14ac:dyDescent="0.25">
      <c r="C11" s="159"/>
      <c r="D11" s="115"/>
      <c r="E11" s="115"/>
      <c r="F11" s="115"/>
      <c r="I11" s="149" t="s">
        <v>541</v>
      </c>
      <c r="AO11" s="260"/>
      <c r="AP11" s="260"/>
      <c r="AQ11" s="260"/>
      <c r="AR11" s="260"/>
      <c r="AS11" s="260"/>
      <c r="AT11" s="260"/>
      <c r="AU11" s="260"/>
      <c r="AV11" s="260"/>
      <c r="AW11" s="260" t="s">
        <v>542</v>
      </c>
      <c r="AX11" s="260"/>
      <c r="AY11" s="260"/>
      <c r="AZ11" s="260"/>
      <c r="BA11" s="260"/>
      <c r="BB11" s="260"/>
      <c r="BC11" s="260"/>
      <c r="BD11" s="260"/>
      <c r="BE11" s="260"/>
      <c r="BF11" s="260"/>
      <c r="BG11" s="210"/>
      <c r="BH11" s="210"/>
      <c r="BI11" s="210"/>
    </row>
    <row r="12" spans="1:61" s="163" customFormat="1" x14ac:dyDescent="0.25">
      <c r="A12" s="641" t="s">
        <v>93</v>
      </c>
      <c r="B12" s="642"/>
      <c r="C12" s="643"/>
      <c r="D12" s="160" t="s">
        <v>89</v>
      </c>
      <c r="E12" s="162" t="s">
        <v>131</v>
      </c>
      <c r="F12" s="161" t="s">
        <v>90</v>
      </c>
      <c r="G12" s="162" t="s">
        <v>164</v>
      </c>
      <c r="V12" s="179"/>
      <c r="W12" s="179"/>
      <c r="X12" s="179"/>
      <c r="Y12" s="179"/>
      <c r="Z12" s="179"/>
      <c r="AA12" s="179"/>
      <c r="AO12" s="261"/>
      <c r="AP12" s="261"/>
      <c r="AQ12" s="261"/>
      <c r="AR12" s="261"/>
      <c r="AS12" s="261"/>
      <c r="AT12" s="261"/>
      <c r="AU12" s="261"/>
      <c r="AV12" s="261"/>
      <c r="AW12" s="261"/>
      <c r="AX12" s="261"/>
      <c r="AY12" s="261"/>
      <c r="AZ12" s="261"/>
      <c r="BA12" s="261"/>
      <c r="BB12" s="261"/>
      <c r="BC12" s="261"/>
      <c r="BD12" s="261"/>
      <c r="BE12" s="261"/>
      <c r="BF12" s="261"/>
      <c r="BG12" s="262"/>
      <c r="BH12" s="262"/>
      <c r="BI12" s="262"/>
    </row>
    <row r="13" spans="1:61" x14ac:dyDescent="0.25">
      <c r="A13" s="171" t="s">
        <v>96</v>
      </c>
      <c r="B13" s="164">
        <v>62</v>
      </c>
      <c r="C13" s="299" t="s">
        <v>92</v>
      </c>
      <c r="D13" s="166"/>
      <c r="E13" s="168"/>
      <c r="F13" s="358">
        <v>2400</v>
      </c>
      <c r="G13" s="168">
        <v>42034</v>
      </c>
      <c r="I13" s="149" t="s">
        <v>1165</v>
      </c>
      <c r="AO13" s="260"/>
      <c r="AP13" s="260"/>
      <c r="AQ13" s="260"/>
      <c r="AR13" s="260"/>
      <c r="AS13" s="260"/>
      <c r="AT13" s="260"/>
      <c r="AU13" s="260"/>
      <c r="AV13" s="260"/>
      <c r="AW13" s="260" t="s">
        <v>1166</v>
      </c>
      <c r="AX13" s="260"/>
      <c r="AY13" s="260"/>
      <c r="AZ13" s="260"/>
      <c r="BA13" s="260"/>
      <c r="BB13" s="260"/>
      <c r="BC13" s="260"/>
      <c r="BD13" s="260"/>
      <c r="BE13" s="260"/>
      <c r="BF13" s="260"/>
      <c r="BG13" s="210"/>
      <c r="BH13" s="210"/>
      <c r="BI13" s="210"/>
    </row>
    <row r="14" spans="1:61" x14ac:dyDescent="0.25">
      <c r="A14" s="171" t="s">
        <v>96</v>
      </c>
      <c r="B14" s="164">
        <v>62</v>
      </c>
      <c r="C14" s="299" t="s">
        <v>628</v>
      </c>
      <c r="D14" s="166"/>
      <c r="E14" s="168"/>
      <c r="F14" s="358">
        <v>9600</v>
      </c>
      <c r="G14" s="168">
        <v>42062</v>
      </c>
      <c r="I14" s="149" t="s">
        <v>801</v>
      </c>
      <c r="AO14" s="260"/>
      <c r="AP14" s="260"/>
      <c r="AQ14" s="260"/>
      <c r="AR14" s="260"/>
      <c r="AS14" s="260"/>
      <c r="AT14" s="260"/>
      <c r="AU14" s="260"/>
      <c r="AV14" s="260"/>
      <c r="AW14" s="260"/>
      <c r="AX14" s="260"/>
      <c r="AY14" s="260"/>
      <c r="AZ14" s="260"/>
      <c r="BA14" s="260"/>
      <c r="BB14" s="260"/>
      <c r="BC14" s="260"/>
      <c r="BD14" s="260"/>
      <c r="BE14" s="260"/>
      <c r="BF14" s="260"/>
      <c r="BG14" s="210"/>
      <c r="BH14" s="210"/>
      <c r="BI14" s="210"/>
    </row>
    <row r="15" spans="1:61" x14ac:dyDescent="0.25">
      <c r="A15" s="171" t="s">
        <v>91</v>
      </c>
      <c r="B15" s="164">
        <v>199</v>
      </c>
      <c r="C15" s="299" t="s">
        <v>628</v>
      </c>
      <c r="D15" s="166">
        <v>4800</v>
      </c>
      <c r="E15" s="168">
        <v>42048</v>
      </c>
      <c r="F15" s="358">
        <v>4800</v>
      </c>
      <c r="G15" s="168">
        <v>42088</v>
      </c>
      <c r="I15" s="149" t="s">
        <v>802</v>
      </c>
      <c r="AO15" s="260"/>
      <c r="AP15" s="260"/>
      <c r="AQ15" s="260"/>
      <c r="AR15" s="260"/>
      <c r="AS15" s="260"/>
      <c r="AT15" s="260"/>
      <c r="AU15" s="260" t="s">
        <v>1168</v>
      </c>
      <c r="AV15" s="260"/>
      <c r="AW15" s="260"/>
      <c r="AX15" s="260"/>
      <c r="AY15" s="260"/>
      <c r="AZ15" s="260"/>
      <c r="BA15" s="260"/>
      <c r="BB15" s="260"/>
      <c r="BC15" s="260"/>
      <c r="BD15" s="260"/>
      <c r="BE15" s="260"/>
      <c r="BF15" s="260"/>
      <c r="BG15" s="210"/>
      <c r="BH15" s="210"/>
      <c r="BI15" s="210"/>
    </row>
    <row r="16" spans="1:61" x14ac:dyDescent="0.25">
      <c r="A16" s="171" t="s">
        <v>91</v>
      </c>
      <c r="B16" s="164">
        <v>247</v>
      </c>
      <c r="C16" s="299" t="s">
        <v>628</v>
      </c>
      <c r="D16" s="166">
        <v>2400</v>
      </c>
      <c r="E16" s="168">
        <v>42058</v>
      </c>
      <c r="F16" s="358">
        <v>2400</v>
      </c>
      <c r="G16" s="168">
        <v>42088</v>
      </c>
      <c r="I16" s="149" t="s">
        <v>812</v>
      </c>
      <c r="AO16" s="260"/>
      <c r="AP16" s="260"/>
      <c r="AQ16" s="260"/>
      <c r="AR16" s="260"/>
      <c r="AS16" s="260"/>
      <c r="AT16" s="260"/>
      <c r="AU16" s="260" t="s">
        <v>1169</v>
      </c>
      <c r="AV16" s="260"/>
      <c r="AW16" s="260"/>
      <c r="AX16" s="260"/>
      <c r="AY16" s="260"/>
      <c r="AZ16" s="260"/>
      <c r="BA16" s="260"/>
      <c r="BB16" s="260"/>
      <c r="BC16" s="260"/>
      <c r="BD16" s="260"/>
      <c r="BE16" s="260"/>
      <c r="BF16" s="260"/>
      <c r="BG16" s="210"/>
      <c r="BH16" s="210"/>
      <c r="BI16" s="210"/>
    </row>
    <row r="17" spans="1:61" x14ac:dyDescent="0.25">
      <c r="A17" s="171" t="s">
        <v>91</v>
      </c>
      <c r="B17" s="164">
        <v>300</v>
      </c>
      <c r="C17" s="299" t="s">
        <v>628</v>
      </c>
      <c r="D17" s="166">
        <v>9600</v>
      </c>
      <c r="E17" s="168">
        <v>42066</v>
      </c>
      <c r="F17" s="358">
        <v>9600</v>
      </c>
      <c r="G17" s="168">
        <v>42088</v>
      </c>
      <c r="I17" s="149" t="s">
        <v>1030</v>
      </c>
      <c r="AO17" s="260"/>
      <c r="AP17" s="260"/>
      <c r="AQ17" s="260"/>
      <c r="AR17" s="260"/>
      <c r="AS17" s="260"/>
      <c r="AT17" s="260"/>
      <c r="AU17" s="260" t="s">
        <v>1167</v>
      </c>
      <c r="AV17" s="260"/>
      <c r="AW17" s="260"/>
      <c r="AX17" s="260"/>
      <c r="AY17" s="260"/>
      <c r="AZ17" s="260"/>
      <c r="BA17" s="260"/>
      <c r="BB17" s="260"/>
      <c r="BC17" s="260"/>
      <c r="BD17" s="260"/>
      <c r="BE17" s="260"/>
      <c r="BF17" s="260"/>
      <c r="BG17" s="210"/>
      <c r="BH17" s="210"/>
      <c r="BI17" s="210"/>
    </row>
    <row r="18" spans="1:61" x14ac:dyDescent="0.25">
      <c r="A18" s="171" t="s">
        <v>91</v>
      </c>
      <c r="B18" s="164">
        <v>379</v>
      </c>
      <c r="C18" s="299" t="s">
        <v>628</v>
      </c>
      <c r="D18" s="166">
        <v>2400</v>
      </c>
      <c r="E18" s="168">
        <v>42079</v>
      </c>
      <c r="F18" s="358">
        <v>2400</v>
      </c>
      <c r="G18" s="168">
        <v>42093</v>
      </c>
      <c r="I18" s="149" t="s">
        <v>1039</v>
      </c>
      <c r="AO18" s="260"/>
      <c r="AP18" s="260"/>
      <c r="AQ18" s="260"/>
      <c r="AR18" s="260"/>
      <c r="AS18" s="260"/>
      <c r="AT18" s="260"/>
      <c r="AU18" s="260"/>
      <c r="AV18" s="260"/>
      <c r="AW18" s="260"/>
      <c r="AX18" s="260"/>
      <c r="AY18" s="260"/>
      <c r="AZ18" s="260"/>
      <c r="BA18" s="260"/>
      <c r="BB18" s="260"/>
      <c r="BC18" s="260"/>
      <c r="BD18" s="260"/>
      <c r="BE18" s="260"/>
      <c r="BF18" s="260"/>
      <c r="BG18" s="210"/>
      <c r="BH18" s="210"/>
      <c r="BI18" s="210"/>
    </row>
    <row r="19" spans="1:61" x14ac:dyDescent="0.25">
      <c r="A19" s="171" t="s">
        <v>91</v>
      </c>
      <c r="B19" s="164">
        <v>474</v>
      </c>
      <c r="C19" s="299" t="s">
        <v>628</v>
      </c>
      <c r="D19" s="166">
        <v>9600</v>
      </c>
      <c r="E19" s="168">
        <v>42101</v>
      </c>
      <c r="F19" s="358">
        <v>9600</v>
      </c>
      <c r="G19" s="168">
        <v>42132</v>
      </c>
      <c r="I19" s="149" t="s">
        <v>1483</v>
      </c>
      <c r="AO19" s="260"/>
      <c r="AP19" s="260"/>
      <c r="AQ19" s="260"/>
      <c r="AR19" s="260"/>
      <c r="AS19" s="260"/>
      <c r="AT19" s="260"/>
      <c r="AU19" s="260"/>
      <c r="AV19" s="260"/>
      <c r="AW19" s="260"/>
      <c r="AX19" s="260"/>
      <c r="AY19" s="260"/>
      <c r="AZ19" s="260"/>
      <c r="BA19" s="260"/>
      <c r="BB19" s="260"/>
      <c r="BC19" s="260"/>
      <c r="BD19" s="260"/>
      <c r="BE19" s="260"/>
      <c r="BF19" s="260"/>
      <c r="BG19" s="210"/>
      <c r="BH19" s="210"/>
      <c r="BI19" s="210"/>
    </row>
    <row r="20" spans="1:61" x14ac:dyDescent="0.25">
      <c r="A20" s="171" t="s">
        <v>91</v>
      </c>
      <c r="B20" s="164">
        <v>647</v>
      </c>
      <c r="C20" s="299" t="s">
        <v>628</v>
      </c>
      <c r="D20" s="166">
        <v>9600</v>
      </c>
      <c r="E20" s="168">
        <v>42130</v>
      </c>
      <c r="F20" s="167">
        <v>9600</v>
      </c>
      <c r="G20" s="168">
        <v>42160</v>
      </c>
      <c r="I20" s="149" t="s">
        <v>1607</v>
      </c>
      <c r="AO20" s="260"/>
      <c r="AP20" s="260"/>
      <c r="AQ20" s="260"/>
      <c r="AR20" s="260"/>
      <c r="AS20" s="260"/>
      <c r="AT20" s="260"/>
      <c r="AU20" s="260"/>
      <c r="AV20" s="260"/>
      <c r="AW20" s="260"/>
      <c r="AX20" s="260"/>
      <c r="AY20" s="260"/>
      <c r="AZ20" s="260"/>
      <c r="BA20" s="260"/>
      <c r="BB20" s="260"/>
      <c r="BC20" s="260"/>
      <c r="BD20" s="260"/>
      <c r="BE20" s="260"/>
      <c r="BF20" s="260"/>
      <c r="BG20" s="210"/>
      <c r="BH20" s="210"/>
      <c r="BI20" s="210"/>
    </row>
    <row r="21" spans="1:61" x14ac:dyDescent="0.25">
      <c r="A21" s="171" t="s">
        <v>91</v>
      </c>
      <c r="B21" s="164">
        <v>805</v>
      </c>
      <c r="C21" s="299" t="s">
        <v>628</v>
      </c>
      <c r="D21" s="166">
        <v>7200</v>
      </c>
      <c r="E21" s="168">
        <v>42158</v>
      </c>
      <c r="F21" s="358">
        <v>7200</v>
      </c>
      <c r="G21" s="168">
        <v>42184</v>
      </c>
      <c r="I21" s="149" t="s">
        <v>1898</v>
      </c>
      <c r="AO21" s="260"/>
      <c r="AP21" s="260"/>
      <c r="AQ21" s="260"/>
      <c r="AR21" s="260"/>
      <c r="AS21" s="260"/>
      <c r="AT21" s="260" t="s">
        <v>2486</v>
      </c>
      <c r="AU21" s="260" t="s">
        <v>2487</v>
      </c>
      <c r="AV21" s="260"/>
      <c r="AW21" s="260"/>
      <c r="AX21" s="260"/>
      <c r="AY21" s="260"/>
      <c r="AZ21" s="260"/>
      <c r="BA21" s="260"/>
      <c r="BB21" s="260"/>
      <c r="BC21" s="260"/>
      <c r="BD21" s="260"/>
      <c r="BE21" s="260"/>
      <c r="BF21" s="260"/>
      <c r="BG21" s="210"/>
      <c r="BH21" s="210"/>
      <c r="BI21" s="210"/>
    </row>
    <row r="22" spans="1:61" x14ac:dyDescent="0.25">
      <c r="A22" s="171" t="s">
        <v>91</v>
      </c>
      <c r="B22" s="164">
        <v>475</v>
      </c>
      <c r="C22" s="299" t="s">
        <v>628</v>
      </c>
      <c r="D22" s="166">
        <v>19200</v>
      </c>
      <c r="E22" s="168">
        <v>42081</v>
      </c>
      <c r="F22" s="358">
        <v>19200</v>
      </c>
      <c r="G22" s="168">
        <v>42198</v>
      </c>
      <c r="I22" s="149" t="s">
        <v>2954</v>
      </c>
      <c r="AO22" s="260"/>
      <c r="AP22" s="260" t="s">
        <v>2949</v>
      </c>
      <c r="AQ22" s="260"/>
      <c r="AR22" s="260" t="s">
        <v>2950</v>
      </c>
      <c r="AS22" s="260" t="s">
        <v>2951</v>
      </c>
      <c r="AT22" s="260" t="s">
        <v>2952</v>
      </c>
      <c r="AU22" s="260" t="s">
        <v>2953</v>
      </c>
      <c r="AV22" s="260"/>
      <c r="AW22" s="260" t="s">
        <v>2955</v>
      </c>
      <c r="AX22" s="260"/>
      <c r="AY22" s="260"/>
      <c r="AZ22" s="260"/>
      <c r="BA22" s="260"/>
      <c r="BB22" s="260"/>
      <c r="BC22" s="260"/>
      <c r="BD22" s="260"/>
      <c r="BE22" s="260"/>
      <c r="BF22" s="260"/>
      <c r="BG22" s="210"/>
      <c r="BH22" s="210"/>
      <c r="BI22" s="210"/>
    </row>
    <row r="23" spans="1:61" x14ac:dyDescent="0.25">
      <c r="A23" s="171" t="s">
        <v>91</v>
      </c>
      <c r="B23" s="164">
        <v>1110</v>
      </c>
      <c r="C23" s="299" t="s">
        <v>628</v>
      </c>
      <c r="D23" s="166">
        <v>9600</v>
      </c>
      <c r="E23" s="168">
        <v>42198</v>
      </c>
      <c r="F23" s="167">
        <v>9600</v>
      </c>
      <c r="G23" s="168">
        <v>42261</v>
      </c>
      <c r="I23" s="149" t="s">
        <v>3433</v>
      </c>
      <c r="AO23" s="260"/>
      <c r="AP23" s="260" t="s">
        <v>3430</v>
      </c>
      <c r="AQ23" s="260"/>
      <c r="AR23" s="260" t="s">
        <v>3431</v>
      </c>
      <c r="AS23" s="260" t="s">
        <v>3432</v>
      </c>
      <c r="AT23" s="260"/>
      <c r="AU23" s="260"/>
      <c r="AV23" s="260"/>
      <c r="AW23" s="260" t="s">
        <v>3434</v>
      </c>
      <c r="AX23" s="260"/>
      <c r="AY23" s="260"/>
      <c r="AZ23" s="260"/>
      <c r="BA23" s="260"/>
      <c r="BB23" s="260"/>
      <c r="BC23" s="260"/>
      <c r="BD23" s="260"/>
      <c r="BE23" s="260"/>
      <c r="BF23" s="260"/>
      <c r="BG23" s="210"/>
      <c r="BH23" s="210"/>
      <c r="BI23" s="210"/>
    </row>
    <row r="24" spans="1:61" x14ac:dyDescent="0.25">
      <c r="A24" s="171" t="s">
        <v>91</v>
      </c>
      <c r="B24" s="164"/>
      <c r="C24" s="299" t="s">
        <v>628</v>
      </c>
      <c r="D24" s="166"/>
      <c r="E24" s="168"/>
      <c r="F24" s="167"/>
      <c r="G24" s="168"/>
      <c r="AO24" s="260"/>
      <c r="AP24" s="260"/>
      <c r="AQ24" s="260"/>
      <c r="AR24" s="260"/>
      <c r="AS24" s="260"/>
      <c r="AT24" s="260"/>
      <c r="AU24" s="260"/>
      <c r="AV24" s="260"/>
      <c r="AW24" s="260"/>
      <c r="AX24" s="260"/>
      <c r="AY24" s="260"/>
      <c r="AZ24" s="260"/>
      <c r="BA24" s="260"/>
      <c r="BB24" s="260"/>
      <c r="BC24" s="260"/>
      <c r="BD24" s="260"/>
      <c r="BE24" s="260"/>
      <c r="BF24" s="260"/>
      <c r="BG24" s="210"/>
      <c r="BH24" s="210"/>
      <c r="BI24" s="210"/>
    </row>
    <row r="25" spans="1:61" x14ac:dyDescent="0.25">
      <c r="A25" s="171" t="s">
        <v>91</v>
      </c>
      <c r="B25" s="164"/>
      <c r="C25" s="299" t="s">
        <v>628</v>
      </c>
      <c r="D25" s="166"/>
      <c r="E25" s="168"/>
      <c r="F25" s="167"/>
      <c r="G25" s="168"/>
      <c r="AO25" s="260"/>
      <c r="AP25" s="260"/>
      <c r="AQ25" s="260"/>
      <c r="AR25" s="260"/>
      <c r="AS25" s="260"/>
      <c r="AT25" s="260"/>
      <c r="AU25" s="260"/>
      <c r="AV25" s="260"/>
      <c r="AW25" s="260"/>
      <c r="AX25" s="260"/>
      <c r="AY25" s="260"/>
      <c r="AZ25" s="260"/>
      <c r="BA25" s="260"/>
      <c r="BB25" s="260"/>
      <c r="BC25" s="260"/>
      <c r="BD25" s="260"/>
      <c r="BE25" s="260"/>
      <c r="BF25" s="260"/>
      <c r="BG25" s="210"/>
      <c r="BH25" s="210"/>
      <c r="BI25" s="210"/>
    </row>
    <row r="26" spans="1:61" x14ac:dyDescent="0.25">
      <c r="A26" s="171" t="s">
        <v>91</v>
      </c>
      <c r="B26" s="164"/>
      <c r="C26" s="299" t="s">
        <v>628</v>
      </c>
      <c r="D26" s="166"/>
      <c r="E26" s="168"/>
      <c r="F26" s="167"/>
      <c r="G26" s="168"/>
      <c r="AO26" s="260"/>
      <c r="AP26" s="260"/>
      <c r="AQ26" s="260"/>
      <c r="AR26" s="260"/>
      <c r="AS26" s="260"/>
      <c r="AT26" s="260"/>
      <c r="AU26" s="260"/>
      <c r="AV26" s="260"/>
      <c r="AW26" s="260"/>
      <c r="AX26" s="260"/>
      <c r="AY26" s="260"/>
      <c r="AZ26" s="260"/>
      <c r="BA26" s="260"/>
      <c r="BB26" s="260"/>
      <c r="BC26" s="260"/>
      <c r="BD26" s="260"/>
      <c r="BE26" s="260"/>
      <c r="BF26" s="260"/>
      <c r="BG26" s="210"/>
      <c r="BH26" s="210"/>
      <c r="BI26" s="210"/>
    </row>
    <row r="27" spans="1:61" x14ac:dyDescent="0.25">
      <c r="A27" s="171" t="s">
        <v>91</v>
      </c>
      <c r="B27" s="164"/>
      <c r="C27" s="299" t="s">
        <v>628</v>
      </c>
      <c r="D27" s="166"/>
      <c r="E27" s="168"/>
      <c r="F27" s="167"/>
      <c r="G27" s="168"/>
      <c r="AO27" s="260"/>
      <c r="AP27" s="260"/>
      <c r="AQ27" s="260"/>
      <c r="AR27" s="260"/>
      <c r="AS27" s="260"/>
      <c r="AT27" s="260"/>
      <c r="AU27" s="260"/>
      <c r="AV27" s="260"/>
      <c r="AW27" s="260"/>
      <c r="AX27" s="260"/>
      <c r="AY27" s="260"/>
      <c r="AZ27" s="260"/>
      <c r="BA27" s="260"/>
      <c r="BB27" s="260"/>
      <c r="BC27" s="260"/>
      <c r="BD27" s="260"/>
      <c r="BE27" s="260"/>
      <c r="BF27" s="260"/>
      <c r="BG27" s="210"/>
      <c r="BH27" s="210"/>
      <c r="BI27" s="210"/>
    </row>
    <row r="28" spans="1:61" x14ac:dyDescent="0.25">
      <c r="A28" s="171" t="s">
        <v>91</v>
      </c>
      <c r="B28" s="164"/>
      <c r="C28" s="299" t="s">
        <v>628</v>
      </c>
      <c r="D28" s="166"/>
      <c r="E28" s="168"/>
      <c r="F28" s="167"/>
      <c r="G28" s="168"/>
      <c r="AO28" s="260"/>
      <c r="AP28" s="260"/>
      <c r="AQ28" s="260"/>
      <c r="AR28" s="260"/>
      <c r="AS28" s="260"/>
      <c r="AT28" s="260"/>
      <c r="AU28" s="260"/>
      <c r="AV28" s="260"/>
      <c r="AW28" s="260"/>
      <c r="AX28" s="260"/>
      <c r="AY28" s="260"/>
      <c r="AZ28" s="260"/>
      <c r="BA28" s="260"/>
      <c r="BB28" s="260"/>
      <c r="BC28" s="260"/>
      <c r="BD28" s="260"/>
      <c r="BE28" s="260"/>
      <c r="BF28" s="260"/>
      <c r="BG28" s="210"/>
      <c r="BH28" s="210"/>
      <c r="BI28" s="210"/>
    </row>
    <row r="29" spans="1:61" x14ac:dyDescent="0.25">
      <c r="A29" s="171" t="s">
        <v>91</v>
      </c>
      <c r="B29" s="164"/>
      <c r="C29" s="299" t="s">
        <v>628</v>
      </c>
      <c r="D29" s="166"/>
      <c r="E29" s="168"/>
      <c r="F29" s="167"/>
      <c r="G29" s="168"/>
      <c r="AO29" s="260"/>
      <c r="AP29" s="260"/>
      <c r="AQ29" s="260"/>
      <c r="AR29" s="260"/>
      <c r="AS29" s="260"/>
      <c r="AT29" s="260"/>
      <c r="AU29" s="260"/>
      <c r="AV29" s="260" t="s">
        <v>2137</v>
      </c>
      <c r="AW29" s="260"/>
      <c r="AX29" s="260"/>
      <c r="AY29" s="260"/>
      <c r="AZ29" s="260"/>
      <c r="BA29" s="260"/>
      <c r="BB29" s="260"/>
      <c r="BC29" s="260"/>
      <c r="BD29" s="260"/>
      <c r="BE29" s="260"/>
      <c r="BF29" s="260"/>
      <c r="BG29" s="210"/>
      <c r="BH29" s="210"/>
      <c r="BI29" s="210"/>
    </row>
    <row r="30" spans="1:61" x14ac:dyDescent="0.25">
      <c r="A30" s="171" t="s">
        <v>91</v>
      </c>
      <c r="B30" s="164"/>
      <c r="C30" s="299" t="s">
        <v>628</v>
      </c>
      <c r="D30" s="166"/>
      <c r="E30" s="168"/>
      <c r="F30" s="167"/>
      <c r="G30" s="168"/>
      <c r="AO30" s="260"/>
      <c r="AP30" s="260"/>
      <c r="AQ30" s="260"/>
      <c r="AR30" s="260"/>
      <c r="AS30" s="260"/>
      <c r="AT30" s="260"/>
      <c r="AU30" s="260"/>
      <c r="AV30" s="260"/>
      <c r="AW30" s="260"/>
      <c r="AX30" s="260"/>
      <c r="AY30" s="260"/>
      <c r="AZ30" s="260"/>
      <c r="BA30" s="260"/>
      <c r="BB30" s="260"/>
      <c r="BC30" s="260"/>
      <c r="BD30" s="260"/>
      <c r="BE30" s="260"/>
      <c r="BF30" s="260"/>
      <c r="BG30" s="210"/>
      <c r="BH30" s="210"/>
      <c r="BI30" s="210"/>
    </row>
    <row r="31" spans="1:61" x14ac:dyDescent="0.25">
      <c r="A31" s="171" t="s">
        <v>91</v>
      </c>
      <c r="B31" s="164"/>
      <c r="C31" s="299" t="s">
        <v>628</v>
      </c>
      <c r="D31" s="166"/>
      <c r="E31" s="168"/>
      <c r="F31" s="167"/>
      <c r="G31" s="168"/>
      <c r="AO31" s="260"/>
      <c r="AP31" s="260"/>
      <c r="AQ31" s="260"/>
      <c r="AR31" s="260"/>
      <c r="AS31" s="260"/>
      <c r="AT31" s="260"/>
      <c r="AU31" s="260"/>
      <c r="AV31" s="260"/>
      <c r="AW31" s="260"/>
      <c r="AX31" s="260"/>
      <c r="AY31" s="260"/>
      <c r="AZ31" s="260"/>
      <c r="BA31" s="260"/>
      <c r="BB31" s="260"/>
      <c r="BC31" s="260"/>
      <c r="BD31" s="260"/>
      <c r="BE31" s="260"/>
      <c r="BF31" s="260"/>
      <c r="BG31" s="210"/>
      <c r="BH31" s="210"/>
      <c r="BI31" s="210"/>
    </row>
    <row r="32" spans="1:61" x14ac:dyDescent="0.25">
      <c r="A32" s="171" t="s">
        <v>91</v>
      </c>
      <c r="B32" s="164"/>
      <c r="C32" s="299" t="s">
        <v>628</v>
      </c>
      <c r="D32" s="166"/>
      <c r="E32" s="168"/>
      <c r="F32" s="167"/>
      <c r="G32" s="168"/>
      <c r="AO32" s="260"/>
      <c r="AP32" s="260"/>
      <c r="AQ32" s="260"/>
      <c r="AR32" s="260"/>
      <c r="AS32" s="260"/>
      <c r="AT32" s="260"/>
      <c r="AU32" s="260"/>
      <c r="AV32" s="260"/>
      <c r="AW32" s="260"/>
      <c r="AX32" s="260"/>
      <c r="AY32" s="260"/>
      <c r="AZ32" s="260"/>
      <c r="BA32" s="260"/>
      <c r="BB32" s="260"/>
      <c r="BC32" s="260"/>
      <c r="BD32" s="260"/>
      <c r="BE32" s="260"/>
      <c r="BF32" s="260"/>
      <c r="BG32" s="210"/>
      <c r="BH32" s="210"/>
      <c r="BI32" s="210"/>
    </row>
    <row r="33" spans="1:61" x14ac:dyDescent="0.25">
      <c r="A33" s="171" t="s">
        <v>91</v>
      </c>
      <c r="B33" s="164"/>
      <c r="C33" s="299" t="s">
        <v>628</v>
      </c>
      <c r="D33" s="166"/>
      <c r="E33" s="168"/>
      <c r="F33" s="167"/>
      <c r="G33" s="168"/>
      <c r="AO33" s="260"/>
      <c r="AP33" s="260"/>
      <c r="AQ33" s="260"/>
      <c r="AR33" s="260"/>
      <c r="AS33" s="260"/>
      <c r="AT33" s="260"/>
      <c r="AU33" s="260"/>
      <c r="AV33" s="260"/>
      <c r="AW33" s="260"/>
      <c r="AX33" s="260"/>
      <c r="AY33" s="260"/>
      <c r="AZ33" s="260"/>
      <c r="BA33" s="260"/>
      <c r="BB33" s="260"/>
      <c r="BC33" s="260"/>
      <c r="BD33" s="260"/>
      <c r="BE33" s="260"/>
      <c r="BF33" s="260"/>
      <c r="BG33" s="210"/>
      <c r="BH33" s="210"/>
      <c r="BI33" s="210"/>
    </row>
    <row r="34" spans="1:61" x14ac:dyDescent="0.25">
      <c r="A34" s="171" t="s">
        <v>91</v>
      </c>
      <c r="B34" s="164"/>
      <c r="C34" s="299" t="s">
        <v>628</v>
      </c>
      <c r="D34" s="166"/>
      <c r="E34" s="168"/>
      <c r="F34" s="167"/>
      <c r="G34" s="168"/>
      <c r="AO34" s="260"/>
      <c r="AP34" s="260"/>
      <c r="AQ34" s="260"/>
      <c r="AR34" s="260"/>
      <c r="AS34" s="260"/>
      <c r="AT34" s="260"/>
      <c r="AU34" s="260"/>
      <c r="AV34" s="260"/>
      <c r="AW34" s="260"/>
      <c r="AX34" s="260"/>
      <c r="AY34" s="260"/>
      <c r="AZ34" s="260"/>
      <c r="BA34" s="260"/>
      <c r="BB34" s="260"/>
      <c r="BC34" s="260"/>
      <c r="BD34" s="260"/>
      <c r="BE34" s="260"/>
      <c r="BF34" s="260"/>
      <c r="BG34" s="210"/>
      <c r="BH34" s="210"/>
      <c r="BI34" s="210"/>
    </row>
    <row r="35" spans="1:61" x14ac:dyDescent="0.25">
      <c r="A35" s="171" t="s">
        <v>91</v>
      </c>
      <c r="B35" s="164"/>
      <c r="C35" s="299" t="s">
        <v>628</v>
      </c>
      <c r="D35" s="166"/>
      <c r="E35" s="168"/>
      <c r="F35" s="167"/>
      <c r="G35" s="168"/>
      <c r="AO35" s="260"/>
      <c r="AP35" s="260"/>
      <c r="AQ35" s="260"/>
      <c r="AR35" s="260"/>
      <c r="AS35" s="260"/>
      <c r="AT35" s="260"/>
      <c r="AU35" s="260"/>
      <c r="AV35" s="260"/>
      <c r="AW35" s="260"/>
      <c r="AX35" s="260"/>
      <c r="AY35" s="260"/>
      <c r="AZ35" s="260"/>
      <c r="BA35" s="260"/>
      <c r="BB35" s="260"/>
      <c r="BC35" s="260"/>
      <c r="BD35" s="260"/>
      <c r="BE35" s="260"/>
      <c r="BF35" s="260"/>
      <c r="BG35" s="210"/>
      <c r="BH35" s="210"/>
      <c r="BI35" s="210"/>
    </row>
    <row r="36" spans="1:61" x14ac:dyDescent="0.25">
      <c r="A36" s="171" t="s">
        <v>91</v>
      </c>
      <c r="B36" s="164"/>
      <c r="C36" s="299" t="s">
        <v>628</v>
      </c>
      <c r="D36" s="166"/>
      <c r="E36" s="168"/>
      <c r="F36" s="167"/>
      <c r="G36" s="168"/>
      <c r="AO36" s="260"/>
      <c r="AP36" s="260"/>
      <c r="AQ36" s="260"/>
      <c r="AR36" s="260"/>
      <c r="AS36" s="260"/>
      <c r="AT36" s="260"/>
      <c r="AU36" s="260"/>
      <c r="AV36" s="260"/>
      <c r="AW36" s="260"/>
      <c r="AX36" s="260"/>
      <c r="AY36" s="260"/>
      <c r="AZ36" s="260"/>
      <c r="BA36" s="260"/>
      <c r="BB36" s="260"/>
      <c r="BC36" s="260"/>
      <c r="BD36" s="260"/>
      <c r="BE36" s="260"/>
      <c r="BF36" s="260"/>
      <c r="BG36" s="210"/>
      <c r="BH36" s="210"/>
      <c r="BI36" s="210"/>
    </row>
    <row r="37" spans="1:61" x14ac:dyDescent="0.25">
      <c r="A37" s="171" t="s">
        <v>91</v>
      </c>
      <c r="B37" s="164"/>
      <c r="C37" s="299" t="s">
        <v>628</v>
      </c>
      <c r="D37" s="166"/>
      <c r="E37" s="168"/>
      <c r="F37" s="167"/>
      <c r="G37" s="168"/>
      <c r="AO37" s="260"/>
      <c r="AP37" s="260"/>
      <c r="AQ37" s="260"/>
      <c r="AR37" s="260"/>
      <c r="AS37" s="260"/>
      <c r="AT37" s="260"/>
      <c r="AU37" s="260"/>
      <c r="AV37" s="260"/>
      <c r="AW37" s="260"/>
      <c r="AX37" s="260"/>
      <c r="AY37" s="260"/>
      <c r="AZ37" s="260"/>
      <c r="BA37" s="260"/>
      <c r="BB37" s="260"/>
      <c r="BC37" s="260"/>
      <c r="BD37" s="260"/>
      <c r="BE37" s="260"/>
      <c r="BF37" s="260"/>
      <c r="BG37" s="210"/>
      <c r="BH37" s="210"/>
      <c r="BI37" s="210"/>
    </row>
    <row r="38" spans="1:61" x14ac:dyDescent="0.25">
      <c r="A38" s="171" t="s">
        <v>91</v>
      </c>
      <c r="B38" s="164"/>
      <c r="C38" s="299" t="s">
        <v>628</v>
      </c>
      <c r="D38" s="166"/>
      <c r="E38" s="168"/>
      <c r="F38" s="167"/>
      <c r="G38" s="168"/>
      <c r="AO38" s="260"/>
      <c r="AP38" s="260"/>
      <c r="AQ38" s="260"/>
      <c r="AR38" s="260"/>
      <c r="AS38" s="260"/>
      <c r="AT38" s="260"/>
      <c r="AU38" s="260"/>
      <c r="AV38" s="260"/>
      <c r="AW38" s="260"/>
      <c r="AX38" s="260"/>
      <c r="AY38" s="260"/>
      <c r="AZ38" s="260"/>
      <c r="BA38" s="260"/>
      <c r="BB38" s="260"/>
      <c r="BC38" s="260"/>
      <c r="BD38" s="260"/>
      <c r="BE38" s="260"/>
      <c r="BF38" s="260"/>
      <c r="BG38" s="210"/>
      <c r="BH38" s="210"/>
      <c r="BI38" s="210"/>
    </row>
    <row r="39" spans="1:61" x14ac:dyDescent="0.25">
      <c r="A39" s="171" t="s">
        <v>91</v>
      </c>
      <c r="B39" s="164"/>
      <c r="C39" s="299" t="s">
        <v>628</v>
      </c>
      <c r="D39" s="166"/>
      <c r="E39" s="168"/>
      <c r="F39" s="167"/>
      <c r="G39" s="168"/>
      <c r="AO39" s="260"/>
      <c r="AP39" s="260"/>
      <c r="AQ39" s="260"/>
      <c r="AR39" s="260"/>
      <c r="AS39" s="260"/>
      <c r="AT39" s="260"/>
      <c r="AU39" s="260"/>
      <c r="AV39" s="260"/>
      <c r="AW39" s="260"/>
      <c r="AX39" s="260"/>
      <c r="AY39" s="260"/>
      <c r="AZ39" s="260"/>
      <c r="BA39" s="260"/>
      <c r="BB39" s="260"/>
      <c r="BC39" s="260"/>
      <c r="BD39" s="260"/>
      <c r="BE39" s="260"/>
      <c r="BF39" s="260"/>
      <c r="BG39" s="210"/>
      <c r="BH39" s="210"/>
      <c r="BI39" s="210"/>
    </row>
    <row r="40" spans="1:61" x14ac:dyDescent="0.25">
      <c r="A40" s="171" t="s">
        <v>91</v>
      </c>
      <c r="B40" s="164"/>
      <c r="C40" s="299" t="s">
        <v>628</v>
      </c>
      <c r="D40" s="166"/>
      <c r="E40" s="168"/>
      <c r="F40" s="167"/>
      <c r="G40" s="168"/>
      <c r="AO40" s="260"/>
      <c r="AP40" s="260"/>
      <c r="AQ40" s="260"/>
      <c r="AR40" s="260"/>
      <c r="AS40" s="260"/>
      <c r="AT40" s="260"/>
      <c r="AU40" s="260"/>
      <c r="AV40" s="260"/>
      <c r="AW40" s="260"/>
      <c r="AX40" s="260"/>
      <c r="AY40" s="260"/>
      <c r="AZ40" s="260"/>
      <c r="BA40" s="260"/>
      <c r="BB40" s="260"/>
      <c r="BC40" s="260"/>
      <c r="BD40" s="260"/>
      <c r="BE40" s="260"/>
      <c r="BF40" s="260"/>
      <c r="BG40" s="210"/>
      <c r="BH40" s="210"/>
      <c r="BI40" s="210"/>
    </row>
    <row r="41" spans="1:61" x14ac:dyDescent="0.25">
      <c r="A41" s="171" t="s">
        <v>91</v>
      </c>
      <c r="B41" s="164"/>
      <c r="C41" s="299" t="s">
        <v>628</v>
      </c>
      <c r="D41" s="166"/>
      <c r="E41" s="168"/>
      <c r="F41" s="167"/>
      <c r="G41" s="168"/>
      <c r="AO41" s="260"/>
      <c r="AP41" s="260"/>
      <c r="AQ41" s="260"/>
      <c r="AR41" s="260"/>
      <c r="AS41" s="260"/>
      <c r="AT41" s="260"/>
      <c r="AU41" s="260"/>
      <c r="AV41" s="260"/>
      <c r="AW41" s="260"/>
      <c r="AX41" s="260"/>
      <c r="AY41" s="260"/>
      <c r="AZ41" s="260"/>
      <c r="BA41" s="260"/>
      <c r="BB41" s="260"/>
      <c r="BC41" s="260"/>
      <c r="BD41" s="260"/>
      <c r="BE41" s="260"/>
      <c r="BF41" s="260"/>
      <c r="BG41" s="210"/>
      <c r="BH41" s="210"/>
      <c r="BI41" s="210"/>
    </row>
    <row r="42" spans="1:61" x14ac:dyDescent="0.25">
      <c r="A42" s="171" t="s">
        <v>91</v>
      </c>
      <c r="B42" s="164"/>
      <c r="C42" s="299" t="s">
        <v>628</v>
      </c>
      <c r="D42" s="166"/>
      <c r="E42" s="168"/>
      <c r="F42" s="167"/>
      <c r="G42" s="168"/>
      <c r="AO42" s="260"/>
      <c r="AP42" s="260"/>
      <c r="AQ42" s="260"/>
      <c r="AR42" s="260"/>
      <c r="AS42" s="260"/>
      <c r="AT42" s="260"/>
      <c r="AU42" s="260"/>
      <c r="AV42" s="260"/>
      <c r="AW42" s="260"/>
      <c r="AX42" s="260"/>
      <c r="AY42" s="260"/>
      <c r="AZ42" s="260"/>
      <c r="BA42" s="260"/>
      <c r="BB42" s="260"/>
      <c r="BC42" s="260"/>
      <c r="BD42" s="260"/>
      <c r="BE42" s="260"/>
      <c r="BF42" s="260"/>
      <c r="BG42" s="210"/>
      <c r="BH42" s="210"/>
      <c r="BI42" s="210"/>
    </row>
    <row r="43" spans="1:61" x14ac:dyDescent="0.25">
      <c r="A43" s="171" t="s">
        <v>91</v>
      </c>
      <c r="B43" s="164"/>
      <c r="C43" s="299" t="s">
        <v>628</v>
      </c>
      <c r="D43" s="166"/>
      <c r="E43" s="168"/>
      <c r="F43" s="167"/>
      <c r="G43" s="168"/>
      <c r="AO43" s="260"/>
      <c r="AP43" s="260"/>
      <c r="AQ43" s="260"/>
      <c r="AR43" s="260"/>
      <c r="AS43" s="260"/>
      <c r="AT43" s="260"/>
      <c r="AU43" s="260"/>
      <c r="AV43" s="260"/>
      <c r="AW43" s="260"/>
      <c r="AX43" s="260"/>
      <c r="AY43" s="260"/>
      <c r="AZ43" s="260"/>
      <c r="BA43" s="260"/>
      <c r="BB43" s="260"/>
      <c r="BC43" s="260"/>
      <c r="BD43" s="260"/>
      <c r="BE43" s="260"/>
      <c r="BF43" s="260"/>
      <c r="BG43" s="210"/>
      <c r="BH43" s="210"/>
      <c r="BI43" s="210"/>
    </row>
    <row r="44" spans="1:61" x14ac:dyDescent="0.25">
      <c r="A44" s="171" t="s">
        <v>91</v>
      </c>
      <c r="B44" s="164"/>
      <c r="C44" s="299" t="s">
        <v>628</v>
      </c>
      <c r="D44" s="166"/>
      <c r="E44" s="168"/>
      <c r="F44" s="167"/>
      <c r="G44" s="168"/>
      <c r="AO44" s="260"/>
      <c r="AP44" s="260"/>
      <c r="AQ44" s="260"/>
      <c r="AR44" s="260"/>
      <c r="AS44" s="260"/>
      <c r="AT44" s="260"/>
      <c r="AU44" s="260"/>
      <c r="AV44" s="260"/>
      <c r="AW44" s="260"/>
      <c r="AX44" s="260"/>
      <c r="AY44" s="260"/>
      <c r="AZ44" s="260"/>
      <c r="BA44" s="260"/>
      <c r="BB44" s="260"/>
      <c r="BC44" s="260"/>
      <c r="BD44" s="260"/>
      <c r="BE44" s="260"/>
      <c r="BF44" s="260"/>
      <c r="BG44" s="210"/>
      <c r="BH44" s="210"/>
      <c r="BI44" s="210"/>
    </row>
    <row r="45" spans="1:61" x14ac:dyDescent="0.25">
      <c r="A45" s="171" t="s">
        <v>91</v>
      </c>
      <c r="B45" s="164"/>
      <c r="C45" s="299" t="s">
        <v>628</v>
      </c>
      <c r="D45" s="166"/>
      <c r="E45" s="168"/>
      <c r="F45" s="167"/>
      <c r="G45" s="168"/>
      <c r="AO45" s="260"/>
      <c r="AP45" s="260"/>
      <c r="AQ45" s="260"/>
      <c r="AR45" s="260"/>
      <c r="AS45" s="260"/>
      <c r="AT45" s="260"/>
      <c r="AU45" s="260"/>
      <c r="AV45" s="260"/>
      <c r="AW45" s="260"/>
      <c r="AX45" s="260"/>
      <c r="AY45" s="260"/>
      <c r="AZ45" s="260"/>
      <c r="BA45" s="260"/>
      <c r="BB45" s="260"/>
      <c r="BC45" s="260"/>
      <c r="BD45" s="260"/>
      <c r="BE45" s="260"/>
      <c r="BF45" s="260"/>
      <c r="BG45" s="210"/>
      <c r="BH45" s="210"/>
      <c r="BI45" s="210"/>
    </row>
    <row r="46" spans="1:61" x14ac:dyDescent="0.25">
      <c r="A46" s="171" t="s">
        <v>91</v>
      </c>
      <c r="B46" s="164"/>
      <c r="C46" s="299" t="s">
        <v>628</v>
      </c>
      <c r="D46" s="166"/>
      <c r="E46" s="168"/>
      <c r="F46" s="167"/>
      <c r="G46" s="168"/>
      <c r="AO46" s="260"/>
      <c r="AP46" s="260"/>
      <c r="AQ46" s="260"/>
      <c r="AR46" s="260"/>
      <c r="AS46" s="260"/>
      <c r="AT46" s="260"/>
      <c r="AU46" s="260"/>
      <c r="AV46" s="260"/>
      <c r="AW46" s="260"/>
      <c r="AX46" s="260"/>
      <c r="AY46" s="260"/>
      <c r="AZ46" s="260"/>
      <c r="BA46" s="260"/>
      <c r="BB46" s="260"/>
      <c r="BC46" s="260"/>
      <c r="BD46" s="260"/>
      <c r="BE46" s="260"/>
      <c r="BF46" s="260"/>
      <c r="BG46" s="210"/>
      <c r="BH46" s="210"/>
      <c r="BI46" s="210"/>
    </row>
    <row r="47" spans="1:61" x14ac:dyDescent="0.25">
      <c r="A47" s="171" t="s">
        <v>91</v>
      </c>
      <c r="B47" s="164"/>
      <c r="C47" s="299" t="s">
        <v>628</v>
      </c>
      <c r="D47" s="166"/>
      <c r="E47" s="168"/>
      <c r="F47" s="167"/>
      <c r="G47" s="168"/>
      <c r="AO47" s="260"/>
      <c r="AP47" s="260"/>
      <c r="AQ47" s="260"/>
      <c r="AR47" s="260"/>
      <c r="AS47" s="260"/>
      <c r="AT47" s="260"/>
      <c r="AU47" s="260"/>
      <c r="AV47" s="260"/>
      <c r="AW47" s="260"/>
      <c r="AX47" s="260"/>
      <c r="AY47" s="260"/>
      <c r="AZ47" s="260"/>
      <c r="BA47" s="260"/>
      <c r="BB47" s="260"/>
      <c r="BC47" s="260"/>
      <c r="BD47" s="260"/>
      <c r="BE47" s="260"/>
      <c r="BF47" s="260"/>
      <c r="BG47" s="210"/>
      <c r="BH47" s="210"/>
      <c r="BI47" s="210"/>
    </row>
    <row r="48" spans="1:61" x14ac:dyDescent="0.25">
      <c r="A48" s="171" t="s">
        <v>91</v>
      </c>
      <c r="B48" s="164"/>
      <c r="C48" s="299" t="s">
        <v>628</v>
      </c>
      <c r="D48" s="166"/>
      <c r="E48" s="168"/>
      <c r="F48" s="167"/>
      <c r="G48" s="168"/>
      <c r="AO48" s="260"/>
      <c r="AP48" s="260"/>
      <c r="AQ48" s="260"/>
      <c r="AR48" s="260"/>
      <c r="AS48" s="260"/>
      <c r="AT48" s="260"/>
      <c r="AU48" s="260"/>
      <c r="AV48" s="260"/>
      <c r="AW48" s="260"/>
      <c r="AX48" s="260"/>
      <c r="AY48" s="260"/>
      <c r="AZ48" s="260"/>
      <c r="BA48" s="260"/>
      <c r="BB48" s="260"/>
      <c r="BC48" s="260"/>
      <c r="BD48" s="260"/>
      <c r="BE48" s="260"/>
      <c r="BF48" s="260"/>
      <c r="BG48" s="210"/>
      <c r="BH48" s="210"/>
      <c r="BI48" s="210"/>
    </row>
    <row r="49" spans="1:61" x14ac:dyDescent="0.25">
      <c r="A49" s="171" t="s">
        <v>91</v>
      </c>
      <c r="B49" s="164"/>
      <c r="C49" s="299" t="s">
        <v>628</v>
      </c>
      <c r="D49" s="166"/>
      <c r="E49" s="168"/>
      <c r="F49" s="167"/>
      <c r="G49" s="168"/>
      <c r="AO49" s="260"/>
      <c r="AP49" s="260"/>
      <c r="AQ49" s="260"/>
      <c r="AR49" s="260"/>
      <c r="AS49" s="260"/>
      <c r="AT49" s="260"/>
      <c r="AU49" s="260"/>
      <c r="AV49" s="260"/>
      <c r="AW49" s="260"/>
      <c r="AX49" s="260"/>
      <c r="AY49" s="260"/>
      <c r="AZ49" s="260"/>
      <c r="BA49" s="260"/>
      <c r="BB49" s="260"/>
      <c r="BC49" s="260"/>
      <c r="BD49" s="260"/>
      <c r="BE49" s="260"/>
      <c r="BF49" s="260"/>
      <c r="BG49" s="210"/>
      <c r="BH49" s="210"/>
      <c r="BI49" s="210"/>
    </row>
    <row r="50" spans="1:61" x14ac:dyDescent="0.25">
      <c r="A50" s="171" t="s">
        <v>91</v>
      </c>
      <c r="B50" s="164"/>
      <c r="C50" s="299" t="s">
        <v>628</v>
      </c>
      <c r="D50" s="166"/>
      <c r="E50" s="168"/>
      <c r="F50" s="167"/>
      <c r="G50" s="168"/>
      <c r="AO50" s="260"/>
      <c r="AP50" s="260"/>
      <c r="AQ50" s="260"/>
      <c r="AR50" s="260"/>
      <c r="AS50" s="260"/>
      <c r="AT50" s="260"/>
      <c r="AU50" s="260"/>
      <c r="AV50" s="260"/>
      <c r="AW50" s="260"/>
      <c r="AX50" s="260"/>
      <c r="AY50" s="260"/>
      <c r="AZ50" s="260"/>
      <c r="BA50" s="260"/>
      <c r="BB50" s="260"/>
      <c r="BC50" s="260"/>
      <c r="BD50" s="260"/>
      <c r="BE50" s="260"/>
      <c r="BF50" s="260"/>
      <c r="BG50" s="210"/>
      <c r="BH50" s="210"/>
      <c r="BI50" s="210"/>
    </row>
    <row r="51" spans="1:61" x14ac:dyDescent="0.25">
      <c r="A51" s="171" t="s">
        <v>91</v>
      </c>
      <c r="B51" s="164"/>
      <c r="C51" s="299" t="s">
        <v>628</v>
      </c>
      <c r="D51" s="166"/>
      <c r="E51" s="168"/>
      <c r="F51" s="167"/>
      <c r="G51" s="168"/>
      <c r="AO51" s="260"/>
      <c r="AP51" s="260"/>
      <c r="AQ51" s="260"/>
      <c r="AR51" s="260"/>
      <c r="AS51" s="260"/>
      <c r="AT51" s="260"/>
      <c r="AU51" s="260"/>
      <c r="AV51" s="260"/>
      <c r="AW51" s="260"/>
      <c r="AX51" s="260"/>
      <c r="AY51" s="260"/>
      <c r="AZ51" s="260"/>
      <c r="BA51" s="260"/>
      <c r="BB51" s="260"/>
      <c r="BC51" s="260"/>
      <c r="BD51" s="260"/>
      <c r="BE51" s="260"/>
      <c r="BF51" s="260"/>
      <c r="BG51" s="210"/>
      <c r="BH51" s="210"/>
      <c r="BI51" s="210"/>
    </row>
    <row r="52" spans="1:61" x14ac:dyDescent="0.25">
      <c r="A52" s="171" t="s">
        <v>91</v>
      </c>
      <c r="B52" s="164"/>
      <c r="C52" s="299" t="s">
        <v>628</v>
      </c>
      <c r="D52" s="166"/>
      <c r="E52" s="168"/>
      <c r="F52" s="167"/>
      <c r="G52" s="168"/>
      <c r="AO52" s="260"/>
      <c r="AP52" s="260"/>
      <c r="AQ52" s="260"/>
      <c r="AR52" s="260"/>
      <c r="AS52" s="260"/>
      <c r="AT52" s="260"/>
      <c r="AU52" s="260"/>
      <c r="AV52" s="260"/>
      <c r="AW52" s="260"/>
      <c r="AX52" s="260"/>
      <c r="AY52" s="260"/>
      <c r="AZ52" s="260"/>
      <c r="BA52" s="260"/>
      <c r="BB52" s="260"/>
      <c r="BC52" s="260"/>
      <c r="BD52" s="260"/>
      <c r="BE52" s="260"/>
      <c r="BF52" s="260"/>
      <c r="BG52" s="210"/>
      <c r="BH52" s="210"/>
      <c r="BI52" s="210"/>
    </row>
    <row r="53" spans="1:61" x14ac:dyDescent="0.25">
      <c r="A53" s="171" t="s">
        <v>91</v>
      </c>
      <c r="B53" s="164"/>
      <c r="C53" s="299" t="s">
        <v>628</v>
      </c>
      <c r="D53" s="166"/>
      <c r="E53" s="168"/>
      <c r="F53" s="167"/>
      <c r="G53" s="168"/>
      <c r="AO53" s="260"/>
      <c r="AP53" s="260"/>
      <c r="AQ53" s="260"/>
      <c r="AR53" s="260"/>
      <c r="AS53" s="260"/>
      <c r="AT53" s="260"/>
      <c r="AU53" s="260"/>
      <c r="AV53" s="260"/>
      <c r="AW53" s="260"/>
      <c r="AX53" s="260"/>
      <c r="AY53" s="260"/>
      <c r="AZ53" s="260"/>
      <c r="BA53" s="260"/>
      <c r="BB53" s="260"/>
      <c r="BC53" s="260"/>
      <c r="BD53" s="260"/>
      <c r="BE53" s="260"/>
      <c r="BF53" s="260"/>
      <c r="BG53" s="210"/>
      <c r="BH53" s="210"/>
      <c r="BI53" s="210"/>
    </row>
    <row r="54" spans="1:61" x14ac:dyDescent="0.25">
      <c r="A54" s="171" t="s">
        <v>91</v>
      </c>
      <c r="B54" s="164"/>
      <c r="C54" s="299" t="s">
        <v>628</v>
      </c>
      <c r="D54" s="166"/>
      <c r="E54" s="168"/>
      <c r="F54" s="167"/>
      <c r="G54" s="168"/>
      <c r="AO54" s="260"/>
      <c r="AP54" s="260"/>
      <c r="AQ54" s="260"/>
      <c r="AR54" s="260"/>
      <c r="AS54" s="260"/>
      <c r="AT54" s="260"/>
      <c r="AU54" s="260"/>
      <c r="AV54" s="260"/>
      <c r="AW54" s="260"/>
      <c r="AX54" s="260"/>
      <c r="AY54" s="260"/>
      <c r="AZ54" s="260"/>
      <c r="BA54" s="260"/>
      <c r="BB54" s="260"/>
      <c r="BC54" s="260"/>
      <c r="BD54" s="260"/>
      <c r="BE54" s="260"/>
      <c r="BF54" s="260"/>
      <c r="BG54" s="210"/>
      <c r="BH54" s="210"/>
      <c r="BI54" s="210"/>
    </row>
    <row r="55" spans="1:61" x14ac:dyDescent="0.25">
      <c r="A55" s="171" t="s">
        <v>91</v>
      </c>
      <c r="B55" s="164"/>
      <c r="C55" s="299" t="s">
        <v>628</v>
      </c>
      <c r="D55" s="166"/>
      <c r="E55" s="168"/>
      <c r="F55" s="167"/>
      <c r="G55" s="168"/>
      <c r="AO55" s="260"/>
      <c r="AP55" s="260"/>
      <c r="AQ55" s="260"/>
      <c r="AR55" s="260"/>
      <c r="AS55" s="260"/>
      <c r="AT55" s="260"/>
      <c r="AU55" s="260"/>
      <c r="AV55" s="260"/>
      <c r="AW55" s="260"/>
      <c r="AX55" s="260"/>
      <c r="AY55" s="260"/>
      <c r="AZ55" s="260"/>
      <c r="BA55" s="260"/>
      <c r="BB55" s="260"/>
      <c r="BC55" s="260"/>
      <c r="BD55" s="260"/>
      <c r="BE55" s="260"/>
      <c r="BF55" s="260"/>
      <c r="BG55" s="210"/>
      <c r="BH55" s="210"/>
      <c r="BI55" s="210"/>
    </row>
    <row r="56" spans="1:61" x14ac:dyDescent="0.25">
      <c r="A56" s="171" t="s">
        <v>91</v>
      </c>
      <c r="B56" s="164"/>
      <c r="C56" s="299" t="s">
        <v>628</v>
      </c>
      <c r="D56" s="166"/>
      <c r="E56" s="168"/>
      <c r="F56" s="167"/>
      <c r="G56" s="168"/>
      <c r="AO56" s="260"/>
      <c r="AP56" s="260"/>
      <c r="AQ56" s="260"/>
      <c r="AR56" s="260"/>
      <c r="AS56" s="260"/>
      <c r="AT56" s="260"/>
      <c r="AU56" s="260"/>
      <c r="AV56" s="260"/>
      <c r="AW56" s="260"/>
      <c r="AX56" s="260"/>
      <c r="AY56" s="260"/>
      <c r="AZ56" s="260"/>
      <c r="BA56" s="260"/>
      <c r="BB56" s="260"/>
      <c r="BC56" s="260"/>
      <c r="BD56" s="260"/>
      <c r="BE56" s="260"/>
      <c r="BF56" s="260"/>
      <c r="BG56" s="210"/>
      <c r="BH56" s="210"/>
      <c r="BI56" s="210"/>
    </row>
    <row r="57" spans="1:61" x14ac:dyDescent="0.25">
      <c r="A57" s="171" t="s">
        <v>91</v>
      </c>
      <c r="B57" s="164"/>
      <c r="C57" s="299" t="s">
        <v>628</v>
      </c>
      <c r="D57" s="166"/>
      <c r="E57" s="168"/>
      <c r="F57" s="167"/>
      <c r="G57" s="168"/>
      <c r="AO57" s="260"/>
      <c r="AP57" s="260"/>
      <c r="AQ57" s="260"/>
      <c r="AR57" s="260"/>
      <c r="AS57" s="260"/>
      <c r="AT57" s="260"/>
      <c r="AU57" s="260"/>
      <c r="AV57" s="260"/>
      <c r="AW57" s="260"/>
      <c r="AX57" s="260"/>
      <c r="AY57" s="260"/>
      <c r="AZ57" s="260"/>
      <c r="BA57" s="260"/>
      <c r="BB57" s="260"/>
      <c r="BC57" s="260"/>
      <c r="BD57" s="260"/>
      <c r="BE57" s="260"/>
      <c r="BF57" s="260"/>
      <c r="BG57" s="210"/>
      <c r="BH57" s="210"/>
      <c r="BI57" s="210"/>
    </row>
    <row r="58" spans="1:61" x14ac:dyDescent="0.25">
      <c r="A58" s="171" t="s">
        <v>91</v>
      </c>
      <c r="B58" s="164"/>
      <c r="C58" s="299" t="s">
        <v>628</v>
      </c>
      <c r="D58" s="166"/>
      <c r="E58" s="168"/>
      <c r="F58" s="167"/>
      <c r="G58" s="168"/>
      <c r="AO58" s="260"/>
      <c r="AP58" s="260"/>
      <c r="AQ58" s="260"/>
      <c r="AR58" s="260"/>
      <c r="AS58" s="260"/>
      <c r="AT58" s="260"/>
      <c r="AU58" s="260"/>
      <c r="AV58" s="260"/>
      <c r="AW58" s="260"/>
      <c r="AX58" s="260"/>
      <c r="AY58" s="260"/>
      <c r="AZ58" s="260"/>
      <c r="BA58" s="260"/>
      <c r="BB58" s="260"/>
      <c r="BC58" s="260"/>
      <c r="BD58" s="260"/>
      <c r="BE58" s="260"/>
      <c r="BF58" s="260"/>
      <c r="BG58" s="210"/>
      <c r="BH58" s="210"/>
      <c r="BI58" s="210"/>
    </row>
    <row r="59" spans="1:61" x14ac:dyDescent="0.25">
      <c r="A59" s="171" t="s">
        <v>91</v>
      </c>
      <c r="B59" s="164"/>
      <c r="C59" s="299" t="s">
        <v>628</v>
      </c>
      <c r="D59" s="166"/>
      <c r="E59" s="168"/>
      <c r="F59" s="167"/>
      <c r="G59" s="168"/>
      <c r="AO59" s="260"/>
      <c r="AP59" s="260"/>
      <c r="AQ59" s="260"/>
      <c r="AR59" s="260"/>
      <c r="AS59" s="260"/>
      <c r="AT59" s="260"/>
      <c r="AU59" s="260"/>
      <c r="AV59" s="260"/>
      <c r="AW59" s="260"/>
      <c r="AX59" s="260"/>
      <c r="AY59" s="260"/>
      <c r="AZ59" s="260"/>
      <c r="BA59" s="260"/>
      <c r="BB59" s="260"/>
      <c r="BC59" s="260"/>
      <c r="BD59" s="260"/>
      <c r="BE59" s="260"/>
      <c r="BF59" s="260"/>
      <c r="BG59" s="210"/>
      <c r="BH59" s="210"/>
      <c r="BI59" s="210"/>
    </row>
    <row r="60" spans="1:61" x14ac:dyDescent="0.25">
      <c r="A60" s="171" t="s">
        <v>91</v>
      </c>
      <c r="B60" s="164"/>
      <c r="C60" s="299" t="s">
        <v>628</v>
      </c>
      <c r="D60" s="166"/>
      <c r="E60" s="168"/>
      <c r="F60" s="167"/>
      <c r="G60" s="168"/>
      <c r="AO60" s="260"/>
      <c r="AP60" s="260"/>
      <c r="AQ60" s="260"/>
      <c r="AR60" s="260"/>
      <c r="AS60" s="260"/>
      <c r="AT60" s="260"/>
      <c r="AU60" s="260"/>
      <c r="AV60" s="260"/>
      <c r="AW60" s="260"/>
      <c r="AX60" s="260"/>
      <c r="AY60" s="260"/>
      <c r="AZ60" s="260"/>
      <c r="BA60" s="260"/>
      <c r="BB60" s="260"/>
      <c r="BC60" s="260"/>
      <c r="BD60" s="260"/>
      <c r="BE60" s="260"/>
      <c r="BF60" s="260"/>
      <c r="BG60" s="210"/>
      <c r="BH60" s="210"/>
      <c r="BI60" s="210"/>
    </row>
    <row r="61" spans="1:61" x14ac:dyDescent="0.25">
      <c r="A61" s="171" t="s">
        <v>91</v>
      </c>
      <c r="B61" s="164"/>
      <c r="C61" s="299" t="s">
        <v>628</v>
      </c>
      <c r="D61" s="166"/>
      <c r="E61" s="168"/>
      <c r="F61" s="167"/>
      <c r="G61" s="168"/>
      <c r="AO61" s="260"/>
      <c r="AP61" s="260"/>
      <c r="AQ61" s="260"/>
      <c r="AR61" s="260"/>
      <c r="AS61" s="260"/>
      <c r="AT61" s="260"/>
      <c r="AU61" s="260"/>
      <c r="AV61" s="260"/>
      <c r="AW61" s="260"/>
      <c r="AX61" s="260"/>
      <c r="AY61" s="260"/>
      <c r="AZ61" s="260"/>
      <c r="BA61" s="260"/>
      <c r="BB61" s="260"/>
      <c r="BC61" s="260"/>
      <c r="BD61" s="260"/>
      <c r="BE61" s="260"/>
      <c r="BF61" s="260"/>
      <c r="BG61" s="210"/>
      <c r="BH61" s="210"/>
      <c r="BI61" s="210"/>
    </row>
    <row r="62" spans="1:61" x14ac:dyDescent="0.25">
      <c r="A62" s="171" t="s">
        <v>91</v>
      </c>
      <c r="B62" s="164"/>
      <c r="C62" s="299" t="s">
        <v>628</v>
      </c>
      <c r="D62" s="166"/>
      <c r="E62" s="168"/>
      <c r="F62" s="167"/>
      <c r="G62" s="168"/>
      <c r="AO62" s="260"/>
      <c r="AP62" s="260"/>
      <c r="AQ62" s="260"/>
      <c r="AR62" s="260"/>
      <c r="AS62" s="260"/>
      <c r="AT62" s="260"/>
      <c r="AU62" s="260"/>
      <c r="AV62" s="260"/>
      <c r="AW62" s="260"/>
      <c r="AX62" s="260"/>
      <c r="AY62" s="260"/>
      <c r="AZ62" s="260"/>
      <c r="BA62" s="260"/>
      <c r="BB62" s="260"/>
      <c r="BC62" s="260"/>
      <c r="BD62" s="260"/>
      <c r="BE62" s="260"/>
      <c r="BF62" s="260"/>
      <c r="BG62" s="210"/>
      <c r="BH62" s="210"/>
      <c r="BI62" s="210"/>
    </row>
    <row r="63" spans="1:61" x14ac:dyDescent="0.25">
      <c r="A63" s="171" t="s">
        <v>91</v>
      </c>
      <c r="B63" s="164"/>
      <c r="C63" s="299" t="s">
        <v>628</v>
      </c>
      <c r="D63" s="166"/>
      <c r="E63" s="168"/>
      <c r="F63" s="167"/>
      <c r="G63" s="168"/>
      <c r="AO63" s="260"/>
      <c r="AP63" s="260"/>
      <c r="AQ63" s="260"/>
      <c r="AR63" s="260"/>
      <c r="AS63" s="260"/>
      <c r="AT63" s="260"/>
      <c r="AU63" s="260"/>
      <c r="AV63" s="260"/>
      <c r="AW63" s="260"/>
      <c r="AX63" s="260"/>
      <c r="AY63" s="260"/>
      <c r="AZ63" s="260"/>
      <c r="BA63" s="260"/>
      <c r="BB63" s="260"/>
      <c r="BC63" s="260"/>
      <c r="BD63" s="260"/>
      <c r="BE63" s="260"/>
      <c r="BF63" s="260"/>
      <c r="BG63" s="210"/>
      <c r="BH63" s="210"/>
      <c r="BI63" s="210"/>
    </row>
    <row r="64" spans="1:61" x14ac:dyDescent="0.25">
      <c r="A64" s="171" t="s">
        <v>91</v>
      </c>
      <c r="B64" s="164"/>
      <c r="C64" s="299" t="s">
        <v>628</v>
      </c>
      <c r="D64" s="166"/>
      <c r="E64" s="168"/>
      <c r="F64" s="167"/>
      <c r="G64" s="168"/>
      <c r="AO64" s="260"/>
      <c r="AP64" s="260"/>
      <c r="AQ64" s="260"/>
      <c r="AR64" s="260"/>
      <c r="AS64" s="260"/>
      <c r="AT64" s="260"/>
      <c r="AU64" s="260"/>
      <c r="AV64" s="260"/>
      <c r="AW64" s="260"/>
      <c r="AX64" s="260"/>
      <c r="AY64" s="260"/>
      <c r="AZ64" s="260"/>
      <c r="BA64" s="260"/>
      <c r="BB64" s="260"/>
      <c r="BC64" s="260"/>
      <c r="BD64" s="260"/>
      <c r="BE64" s="260"/>
      <c r="BF64" s="260"/>
      <c r="BG64" s="210"/>
      <c r="BH64" s="210"/>
      <c r="BI64" s="210"/>
    </row>
    <row r="65" spans="1:61" x14ac:dyDescent="0.25">
      <c r="A65" s="171" t="s">
        <v>91</v>
      </c>
      <c r="B65" s="164"/>
      <c r="C65" s="299" t="s">
        <v>628</v>
      </c>
      <c r="D65" s="166"/>
      <c r="E65" s="168"/>
      <c r="F65" s="167"/>
      <c r="G65" s="168"/>
      <c r="AO65" s="260"/>
      <c r="AP65" s="260"/>
      <c r="AQ65" s="260"/>
      <c r="AR65" s="260"/>
      <c r="AS65" s="260"/>
      <c r="AT65" s="260"/>
      <c r="AU65" s="260"/>
      <c r="AV65" s="260"/>
      <c r="AW65" s="260"/>
      <c r="AX65" s="260"/>
      <c r="AY65" s="260"/>
      <c r="AZ65" s="260"/>
      <c r="BA65" s="260"/>
      <c r="BB65" s="260"/>
      <c r="BC65" s="260"/>
      <c r="BD65" s="260"/>
      <c r="BE65" s="260"/>
      <c r="BF65" s="260"/>
      <c r="BG65" s="210"/>
      <c r="BH65" s="210"/>
      <c r="BI65" s="210"/>
    </row>
    <row r="66" spans="1:61" x14ac:dyDescent="0.25">
      <c r="A66" s="171" t="s">
        <v>91</v>
      </c>
      <c r="B66" s="164"/>
      <c r="C66" s="299" t="s">
        <v>628</v>
      </c>
      <c r="D66" s="166"/>
      <c r="E66" s="168"/>
      <c r="F66" s="167"/>
      <c r="G66" s="168"/>
      <c r="AO66" s="260"/>
      <c r="AP66" s="260"/>
      <c r="AQ66" s="260"/>
      <c r="AR66" s="260"/>
      <c r="AS66" s="260"/>
      <c r="AT66" s="260"/>
      <c r="AU66" s="260"/>
      <c r="AV66" s="260"/>
      <c r="AW66" s="260"/>
      <c r="AX66" s="260"/>
      <c r="AY66" s="260"/>
      <c r="AZ66" s="260"/>
      <c r="BA66" s="260"/>
      <c r="BB66" s="260"/>
      <c r="BC66" s="260"/>
      <c r="BD66" s="260"/>
      <c r="BE66" s="260"/>
      <c r="BF66" s="260"/>
      <c r="BG66" s="210"/>
      <c r="BH66" s="210"/>
      <c r="BI66" s="210"/>
    </row>
    <row r="67" spans="1:61" x14ac:dyDescent="0.25">
      <c r="A67" s="171" t="s">
        <v>91</v>
      </c>
      <c r="B67" s="164"/>
      <c r="C67" s="299" t="s">
        <v>628</v>
      </c>
      <c r="D67" s="166"/>
      <c r="E67" s="168"/>
      <c r="F67" s="167"/>
      <c r="G67" s="168"/>
      <c r="AO67" s="260"/>
      <c r="AP67" s="260"/>
      <c r="AQ67" s="260"/>
      <c r="AR67" s="260"/>
      <c r="AS67" s="260"/>
      <c r="AT67" s="260"/>
      <c r="AU67" s="260"/>
      <c r="AV67" s="260"/>
      <c r="AW67" s="260"/>
      <c r="AX67" s="260"/>
      <c r="AY67" s="260"/>
      <c r="AZ67" s="260"/>
      <c r="BA67" s="260"/>
      <c r="BB67" s="260"/>
      <c r="BC67" s="260"/>
      <c r="BD67" s="260"/>
      <c r="BE67" s="260"/>
      <c r="BF67" s="260"/>
      <c r="BG67" s="210"/>
      <c r="BH67" s="210"/>
      <c r="BI67" s="210"/>
    </row>
    <row r="68" spans="1:61" x14ac:dyDescent="0.25">
      <c r="A68" s="171" t="s">
        <v>91</v>
      </c>
      <c r="B68" s="164"/>
      <c r="C68" s="299" t="s">
        <v>628</v>
      </c>
      <c r="D68" s="166"/>
      <c r="E68" s="168"/>
      <c r="F68" s="167"/>
      <c r="G68" s="168"/>
      <c r="AO68" s="260"/>
      <c r="AP68" s="260"/>
      <c r="AQ68" s="260"/>
      <c r="AR68" s="260"/>
      <c r="AS68" s="260"/>
      <c r="AT68" s="260"/>
      <c r="AU68" s="260"/>
      <c r="AV68" s="260"/>
      <c r="AW68" s="260"/>
      <c r="AX68" s="260"/>
      <c r="AY68" s="260"/>
      <c r="AZ68" s="260"/>
      <c r="BA68" s="260"/>
      <c r="BB68" s="260"/>
      <c r="BC68" s="260"/>
      <c r="BD68" s="260"/>
      <c r="BE68" s="260"/>
      <c r="BF68" s="260"/>
      <c r="BG68" s="210"/>
      <c r="BH68" s="210"/>
      <c r="BI68" s="210"/>
    </row>
    <row r="69" spans="1:61" x14ac:dyDescent="0.25">
      <c r="A69" s="171" t="s">
        <v>91</v>
      </c>
      <c r="B69" s="164"/>
      <c r="C69" s="299" t="s">
        <v>628</v>
      </c>
      <c r="D69" s="166"/>
      <c r="E69" s="168"/>
      <c r="F69" s="167"/>
      <c r="G69" s="168"/>
      <c r="AO69" s="260"/>
      <c r="AP69" s="260"/>
      <c r="AQ69" s="260"/>
      <c r="AR69" s="260"/>
      <c r="AS69" s="260"/>
      <c r="AT69" s="260"/>
      <c r="AU69" s="260"/>
      <c r="AV69" s="260"/>
      <c r="AW69" s="260"/>
      <c r="AX69" s="260"/>
      <c r="AY69" s="260"/>
      <c r="AZ69" s="260"/>
      <c r="BA69" s="260"/>
      <c r="BB69" s="260"/>
      <c r="BC69" s="260"/>
      <c r="BD69" s="260"/>
      <c r="BE69" s="260"/>
      <c r="BF69" s="260"/>
      <c r="BG69" s="210"/>
      <c r="BH69" s="210"/>
      <c r="BI69" s="210"/>
    </row>
    <row r="70" spans="1:61" x14ac:dyDescent="0.25">
      <c r="A70" s="171" t="s">
        <v>91</v>
      </c>
      <c r="B70" s="164"/>
      <c r="C70" s="299" t="s">
        <v>628</v>
      </c>
      <c r="D70" s="166"/>
      <c r="E70" s="168"/>
      <c r="F70" s="167"/>
      <c r="G70" s="168"/>
      <c r="AO70" s="260"/>
      <c r="AP70" s="260"/>
      <c r="AQ70" s="260"/>
      <c r="AR70" s="260"/>
      <c r="AS70" s="260"/>
      <c r="AT70" s="260"/>
      <c r="AU70" s="260"/>
      <c r="AV70" s="260"/>
      <c r="AW70" s="260"/>
      <c r="AX70" s="260"/>
      <c r="AY70" s="260"/>
      <c r="AZ70" s="260"/>
      <c r="BA70" s="260"/>
      <c r="BB70" s="260"/>
      <c r="BC70" s="260"/>
      <c r="BD70" s="260"/>
      <c r="BE70" s="260"/>
      <c r="BF70" s="260"/>
      <c r="BG70" s="210"/>
      <c r="BH70" s="210"/>
      <c r="BI70" s="210"/>
    </row>
    <row r="71" spans="1:61" x14ac:dyDescent="0.25">
      <c r="A71" s="171" t="s">
        <v>91</v>
      </c>
      <c r="B71" s="164"/>
      <c r="C71" s="299" t="s">
        <v>628</v>
      </c>
      <c r="D71" s="166"/>
      <c r="E71" s="168"/>
      <c r="F71" s="167"/>
      <c r="G71" s="168"/>
      <c r="AO71" s="260"/>
      <c r="AP71" s="260"/>
      <c r="AQ71" s="260"/>
      <c r="AR71" s="260"/>
      <c r="AS71" s="260"/>
      <c r="AT71" s="260"/>
      <c r="AU71" s="260"/>
      <c r="AV71" s="260"/>
      <c r="AW71" s="260"/>
      <c r="AX71" s="260"/>
      <c r="AY71" s="260"/>
      <c r="AZ71" s="260"/>
      <c r="BA71" s="260"/>
      <c r="BB71" s="260"/>
      <c r="BC71" s="260"/>
      <c r="BD71" s="260"/>
      <c r="BE71" s="260"/>
      <c r="BF71" s="260"/>
      <c r="BG71" s="210"/>
      <c r="BH71" s="210"/>
      <c r="BI71" s="210"/>
    </row>
    <row r="72" spans="1:61" x14ac:dyDescent="0.25">
      <c r="A72" s="171" t="s">
        <v>91</v>
      </c>
      <c r="B72" s="164"/>
      <c r="C72" s="299" t="s">
        <v>628</v>
      </c>
      <c r="D72" s="166"/>
      <c r="E72" s="168"/>
      <c r="F72" s="167"/>
      <c r="G72" s="168"/>
      <c r="AO72" s="260"/>
      <c r="AP72" s="260"/>
      <c r="AQ72" s="260"/>
      <c r="AR72" s="260"/>
      <c r="AS72" s="260"/>
      <c r="AT72" s="260"/>
      <c r="AU72" s="260"/>
      <c r="AV72" s="260"/>
      <c r="AW72" s="260"/>
      <c r="AX72" s="260"/>
      <c r="AY72" s="260"/>
      <c r="AZ72" s="260"/>
      <c r="BA72" s="260"/>
      <c r="BB72" s="260"/>
      <c r="BC72" s="260"/>
      <c r="BD72" s="260"/>
      <c r="BE72" s="260"/>
      <c r="BF72" s="260"/>
      <c r="BG72" s="210"/>
      <c r="BH72" s="210"/>
      <c r="BI72" s="210"/>
    </row>
    <row r="73" spans="1:61" x14ac:dyDescent="0.25">
      <c r="A73" s="171" t="s">
        <v>91</v>
      </c>
      <c r="B73" s="164"/>
      <c r="C73" s="299" t="s">
        <v>628</v>
      </c>
      <c r="D73" s="166"/>
      <c r="E73" s="168"/>
      <c r="F73" s="167"/>
      <c r="G73" s="168"/>
      <c r="AO73" s="260"/>
      <c r="AP73" s="260"/>
      <c r="AQ73" s="260"/>
      <c r="AR73" s="260"/>
      <c r="AS73" s="260"/>
      <c r="AT73" s="260"/>
      <c r="AU73" s="260"/>
      <c r="AV73" s="260"/>
      <c r="AW73" s="260"/>
      <c r="AX73" s="260"/>
      <c r="AY73" s="260"/>
      <c r="AZ73" s="260"/>
      <c r="BA73" s="260"/>
      <c r="BB73" s="260"/>
      <c r="BC73" s="260"/>
      <c r="BD73" s="260"/>
      <c r="BE73" s="260"/>
      <c r="BF73" s="260"/>
      <c r="BG73" s="210"/>
      <c r="BH73" s="210"/>
      <c r="BI73" s="210"/>
    </row>
    <row r="74" spans="1:61" x14ac:dyDescent="0.25">
      <c r="A74" s="171" t="s">
        <v>91</v>
      </c>
      <c r="B74" s="164"/>
      <c r="C74" s="299" t="s">
        <v>628</v>
      </c>
      <c r="D74" s="166"/>
      <c r="E74" s="168"/>
      <c r="F74" s="167"/>
      <c r="G74" s="168"/>
      <c r="AO74" s="260"/>
      <c r="AP74" s="260"/>
      <c r="AQ74" s="260"/>
      <c r="AR74" s="260"/>
      <c r="AS74" s="260"/>
      <c r="AT74" s="260"/>
      <c r="AU74" s="260"/>
      <c r="AV74" s="260"/>
      <c r="AW74" s="260"/>
      <c r="AX74" s="260"/>
      <c r="AY74" s="260"/>
      <c r="AZ74" s="260"/>
      <c r="BA74" s="260"/>
      <c r="BB74" s="260"/>
      <c r="BC74" s="260"/>
      <c r="BD74" s="260"/>
      <c r="BE74" s="260"/>
      <c r="BF74" s="260"/>
      <c r="BG74" s="210"/>
      <c r="BH74" s="210"/>
      <c r="BI74" s="210"/>
    </row>
    <row r="75" spans="1:61" x14ac:dyDescent="0.25">
      <c r="A75" s="171" t="s">
        <v>91</v>
      </c>
      <c r="B75" s="164"/>
      <c r="C75" s="299" t="s">
        <v>628</v>
      </c>
      <c r="D75" s="166"/>
      <c r="E75" s="168"/>
      <c r="F75" s="167"/>
      <c r="G75" s="168"/>
      <c r="AO75" s="260"/>
      <c r="AP75" s="260"/>
      <c r="AQ75" s="260"/>
      <c r="AR75" s="260"/>
      <c r="AS75" s="260"/>
      <c r="AT75" s="260"/>
      <c r="AU75" s="260"/>
      <c r="AV75" s="260"/>
      <c r="AW75" s="260"/>
      <c r="AX75" s="260"/>
      <c r="AY75" s="260"/>
      <c r="AZ75" s="260"/>
      <c r="BA75" s="260"/>
      <c r="BB75" s="260"/>
      <c r="BC75" s="260"/>
      <c r="BD75" s="260"/>
      <c r="BE75" s="260"/>
      <c r="BF75" s="260"/>
      <c r="BG75" s="210"/>
      <c r="BH75" s="210"/>
      <c r="BI75" s="210"/>
    </row>
    <row r="76" spans="1:61" x14ac:dyDescent="0.25">
      <c r="A76" s="171" t="s">
        <v>91</v>
      </c>
      <c r="B76" s="164"/>
      <c r="C76" s="299" t="s">
        <v>628</v>
      </c>
      <c r="D76" s="166"/>
      <c r="E76" s="168"/>
      <c r="F76" s="167"/>
      <c r="G76" s="168"/>
      <c r="AO76" s="260"/>
      <c r="AP76" s="260"/>
      <c r="AQ76" s="260"/>
      <c r="AR76" s="260"/>
      <c r="AS76" s="260"/>
      <c r="AT76" s="260"/>
      <c r="AU76" s="260"/>
      <c r="AV76" s="260"/>
      <c r="AW76" s="260"/>
      <c r="AX76" s="260"/>
      <c r="AY76" s="260"/>
      <c r="AZ76" s="260"/>
      <c r="BA76" s="260"/>
      <c r="BB76" s="260"/>
      <c r="BC76" s="260"/>
      <c r="BD76" s="260"/>
      <c r="BE76" s="260"/>
      <c r="BF76" s="260"/>
      <c r="BG76" s="210"/>
      <c r="BH76" s="210"/>
      <c r="BI76" s="210"/>
    </row>
    <row r="77" spans="1:61" x14ac:dyDescent="0.25">
      <c r="A77" s="171" t="s">
        <v>91</v>
      </c>
      <c r="B77" s="164"/>
      <c r="C77" s="299" t="s">
        <v>628</v>
      </c>
      <c r="D77" s="166"/>
      <c r="E77" s="168"/>
      <c r="F77" s="167"/>
      <c r="G77" s="168"/>
      <c r="AO77" s="260"/>
      <c r="AP77" s="260"/>
      <c r="AQ77" s="260"/>
      <c r="AR77" s="260"/>
      <c r="AS77" s="260"/>
      <c r="AT77" s="260"/>
      <c r="AU77" s="260"/>
      <c r="AV77" s="260"/>
      <c r="AW77" s="260"/>
      <c r="AX77" s="260"/>
      <c r="AY77" s="260"/>
      <c r="AZ77" s="260"/>
      <c r="BA77" s="260"/>
      <c r="BB77" s="260"/>
      <c r="BC77" s="260"/>
      <c r="BD77" s="260"/>
      <c r="BE77" s="260"/>
      <c r="BF77" s="260"/>
      <c r="BG77" s="210"/>
      <c r="BH77" s="210"/>
      <c r="BI77" s="210"/>
    </row>
    <row r="78" spans="1:61" x14ac:dyDescent="0.25">
      <c r="A78" s="171" t="s">
        <v>91</v>
      </c>
      <c r="B78" s="164"/>
      <c r="C78" s="299" t="s">
        <v>628</v>
      </c>
      <c r="D78" s="166"/>
      <c r="E78" s="168"/>
      <c r="F78" s="167"/>
      <c r="G78" s="168"/>
      <c r="AO78" s="260"/>
      <c r="AP78" s="260"/>
      <c r="AQ78" s="260"/>
      <c r="AR78" s="260"/>
      <c r="AS78" s="260"/>
      <c r="AT78" s="260"/>
      <c r="AU78" s="260"/>
      <c r="AV78" s="260"/>
      <c r="AW78" s="260"/>
      <c r="AX78" s="260"/>
      <c r="AY78" s="260"/>
      <c r="AZ78" s="260"/>
      <c r="BA78" s="260"/>
      <c r="BB78" s="260"/>
      <c r="BC78" s="260"/>
      <c r="BD78" s="260"/>
      <c r="BE78" s="260"/>
      <c r="BF78" s="260"/>
      <c r="BG78" s="210"/>
      <c r="BH78" s="210"/>
      <c r="BI78" s="210"/>
    </row>
    <row r="79" spans="1:61" x14ac:dyDescent="0.25">
      <c r="A79" s="171" t="s">
        <v>91</v>
      </c>
      <c r="B79" s="164"/>
      <c r="C79" s="299" t="s">
        <v>628</v>
      </c>
      <c r="D79" s="166"/>
      <c r="E79" s="168"/>
      <c r="F79" s="167"/>
      <c r="G79" s="168"/>
      <c r="AO79" s="260"/>
      <c r="AP79" s="260"/>
      <c r="AQ79" s="260"/>
      <c r="AR79" s="260"/>
      <c r="AS79" s="260"/>
      <c r="AT79" s="260"/>
      <c r="AU79" s="260"/>
      <c r="AV79" s="260"/>
      <c r="AW79" s="260"/>
      <c r="AX79" s="260"/>
      <c r="AY79" s="260"/>
      <c r="AZ79" s="260"/>
      <c r="BA79" s="260"/>
      <c r="BB79" s="260"/>
      <c r="BC79" s="260"/>
      <c r="BD79" s="260"/>
      <c r="BE79" s="260"/>
      <c r="BF79" s="260"/>
      <c r="BG79" s="210"/>
      <c r="BH79" s="210"/>
      <c r="BI79" s="210"/>
    </row>
    <row r="80" spans="1:61" x14ac:dyDescent="0.25">
      <c r="A80" s="171" t="s">
        <v>91</v>
      </c>
      <c r="B80" s="164"/>
      <c r="C80" s="299" t="s">
        <v>628</v>
      </c>
      <c r="D80" s="166"/>
      <c r="E80" s="168"/>
      <c r="F80" s="167"/>
      <c r="G80" s="168"/>
      <c r="AO80" s="260"/>
      <c r="AP80" s="260"/>
      <c r="AQ80" s="260"/>
      <c r="AR80" s="260"/>
      <c r="AS80" s="260"/>
      <c r="AT80" s="260"/>
      <c r="AU80" s="260"/>
      <c r="AV80" s="260"/>
      <c r="AW80" s="260"/>
      <c r="AX80" s="260"/>
      <c r="AY80" s="260"/>
      <c r="AZ80" s="260"/>
      <c r="BA80" s="260"/>
      <c r="BB80" s="260"/>
      <c r="BC80" s="260"/>
      <c r="BD80" s="260"/>
      <c r="BE80" s="260"/>
      <c r="BF80" s="260"/>
      <c r="BG80" s="210"/>
      <c r="BH80" s="210"/>
      <c r="BI80" s="210"/>
    </row>
    <row r="81" spans="1:61" x14ac:dyDescent="0.25">
      <c r="A81" s="171" t="s">
        <v>91</v>
      </c>
      <c r="B81" s="164"/>
      <c r="C81" s="299" t="s">
        <v>628</v>
      </c>
      <c r="D81" s="166"/>
      <c r="E81" s="168"/>
      <c r="F81" s="167"/>
      <c r="G81" s="168"/>
      <c r="AO81" s="260"/>
      <c r="AP81" s="260"/>
      <c r="AQ81" s="260"/>
      <c r="AR81" s="260"/>
      <c r="AS81" s="260"/>
      <c r="AT81" s="260"/>
      <c r="AU81" s="260"/>
      <c r="AV81" s="260"/>
      <c r="AW81" s="260"/>
      <c r="AX81" s="260"/>
      <c r="AY81" s="260"/>
      <c r="AZ81" s="260"/>
      <c r="BA81" s="260"/>
      <c r="BB81" s="260"/>
      <c r="BC81" s="260"/>
      <c r="BD81" s="260"/>
      <c r="BE81" s="260"/>
      <c r="BF81" s="260"/>
      <c r="BG81" s="210"/>
      <c r="BH81" s="210"/>
      <c r="BI81" s="210"/>
    </row>
    <row r="82" spans="1:61" x14ac:dyDescent="0.25">
      <c r="A82" s="171" t="s">
        <v>91</v>
      </c>
      <c r="B82" s="164"/>
      <c r="C82" s="299" t="s">
        <v>628</v>
      </c>
      <c r="D82" s="166"/>
      <c r="E82" s="168"/>
      <c r="F82" s="167"/>
      <c r="G82" s="168"/>
      <c r="AO82" s="260"/>
      <c r="AP82" s="260"/>
      <c r="AQ82" s="260"/>
      <c r="AR82" s="260"/>
      <c r="AS82" s="260"/>
      <c r="AT82" s="260"/>
      <c r="AU82" s="260"/>
      <c r="AV82" s="260"/>
      <c r="AW82" s="260"/>
      <c r="AX82" s="260"/>
      <c r="AY82" s="260"/>
      <c r="AZ82" s="260"/>
      <c r="BA82" s="260"/>
      <c r="BB82" s="260"/>
      <c r="BC82" s="260"/>
      <c r="BD82" s="260"/>
      <c r="BE82" s="260"/>
      <c r="BF82" s="260"/>
      <c r="BG82" s="210"/>
      <c r="BH82" s="210"/>
      <c r="BI82" s="210"/>
    </row>
    <row r="83" spans="1:61" x14ac:dyDescent="0.25">
      <c r="A83" s="171" t="s">
        <v>91</v>
      </c>
      <c r="B83" s="164"/>
      <c r="C83" s="299" t="s">
        <v>628</v>
      </c>
      <c r="D83" s="166"/>
      <c r="E83" s="168"/>
      <c r="F83" s="167"/>
      <c r="G83" s="168"/>
      <c r="AO83" s="260"/>
      <c r="AP83" s="260"/>
      <c r="AQ83" s="260"/>
      <c r="AR83" s="260"/>
      <c r="AS83" s="260"/>
      <c r="AT83" s="260"/>
      <c r="AU83" s="260"/>
      <c r="AV83" s="260"/>
      <c r="AW83" s="260"/>
      <c r="AX83" s="260"/>
      <c r="AY83" s="260"/>
      <c r="AZ83" s="260"/>
      <c r="BA83" s="260"/>
      <c r="BB83" s="260"/>
      <c r="BC83" s="260"/>
      <c r="BD83" s="260"/>
      <c r="BE83" s="260"/>
      <c r="BF83" s="260"/>
      <c r="BG83" s="210"/>
      <c r="BH83" s="210"/>
      <c r="BI83" s="210"/>
    </row>
    <row r="84" spans="1:61" x14ac:dyDescent="0.25">
      <c r="A84" s="171" t="s">
        <v>91</v>
      </c>
      <c r="B84" s="164"/>
      <c r="C84" s="299" t="s">
        <v>628</v>
      </c>
      <c r="D84" s="166"/>
      <c r="E84" s="168"/>
      <c r="F84" s="167"/>
      <c r="G84" s="168"/>
      <c r="AO84" s="260"/>
      <c r="AP84" s="260"/>
      <c r="AQ84" s="260"/>
      <c r="AR84" s="260"/>
      <c r="AS84" s="260"/>
      <c r="AT84" s="260"/>
      <c r="AU84" s="260"/>
      <c r="AV84" s="260"/>
      <c r="AW84" s="260"/>
      <c r="AX84" s="260"/>
      <c r="AY84" s="260"/>
      <c r="AZ84" s="260"/>
      <c r="BA84" s="260"/>
      <c r="BB84" s="260"/>
      <c r="BC84" s="260"/>
      <c r="BD84" s="260"/>
      <c r="BE84" s="260"/>
      <c r="BF84" s="260"/>
      <c r="BG84" s="210"/>
      <c r="BH84" s="210"/>
      <c r="BI84" s="210"/>
    </row>
    <row r="85" spans="1:61" x14ac:dyDescent="0.25">
      <c r="A85" s="171" t="s">
        <v>91</v>
      </c>
      <c r="B85" s="164"/>
      <c r="C85" s="299" t="s">
        <v>628</v>
      </c>
      <c r="D85" s="166"/>
      <c r="E85" s="168"/>
      <c r="F85" s="167"/>
      <c r="G85" s="168"/>
      <c r="AO85" s="260"/>
      <c r="AP85" s="260"/>
      <c r="AQ85" s="260"/>
      <c r="AR85" s="260"/>
      <c r="AS85" s="260"/>
      <c r="AT85" s="260"/>
      <c r="AU85" s="260"/>
      <c r="AV85" s="260"/>
      <c r="AW85" s="260"/>
      <c r="AX85" s="260"/>
      <c r="AY85" s="260"/>
      <c r="AZ85" s="260"/>
      <c r="BA85" s="260"/>
      <c r="BB85" s="260"/>
      <c r="BC85" s="260"/>
      <c r="BD85" s="260"/>
      <c r="BE85" s="260"/>
      <c r="BF85" s="260"/>
      <c r="BG85" s="210"/>
      <c r="BH85" s="210"/>
      <c r="BI85" s="210"/>
    </row>
    <row r="86" spans="1:61" x14ac:dyDescent="0.25">
      <c r="A86" s="171" t="s">
        <v>91</v>
      </c>
      <c r="B86" s="164"/>
      <c r="C86" s="299" t="s">
        <v>628</v>
      </c>
      <c r="D86" s="166"/>
      <c r="E86" s="168"/>
      <c r="F86" s="167"/>
      <c r="G86" s="168"/>
      <c r="AO86" s="260"/>
      <c r="AP86" s="260"/>
      <c r="AQ86" s="260"/>
      <c r="AR86" s="260"/>
      <c r="AS86" s="260"/>
      <c r="AT86" s="260"/>
      <c r="AU86" s="260"/>
      <c r="AV86" s="260"/>
      <c r="AW86" s="260"/>
      <c r="AX86" s="260"/>
      <c r="AY86" s="260"/>
      <c r="AZ86" s="260"/>
      <c r="BA86" s="260"/>
      <c r="BB86" s="260"/>
      <c r="BC86" s="260"/>
      <c r="BD86" s="260"/>
      <c r="BE86" s="260"/>
      <c r="BF86" s="260"/>
      <c r="BG86" s="210"/>
      <c r="BH86" s="210"/>
      <c r="BI86" s="210"/>
    </row>
    <row r="87" spans="1:61" x14ac:dyDescent="0.25">
      <c r="A87" s="171" t="s">
        <v>91</v>
      </c>
      <c r="B87" s="164"/>
      <c r="C87" s="299" t="s">
        <v>628</v>
      </c>
      <c r="D87" s="166"/>
      <c r="E87" s="168"/>
      <c r="F87" s="167"/>
      <c r="G87" s="168"/>
      <c r="AO87" s="260"/>
      <c r="AP87" s="260"/>
      <c r="AQ87" s="260"/>
      <c r="AR87" s="260"/>
      <c r="AS87" s="260"/>
      <c r="AT87" s="260"/>
      <c r="AU87" s="260"/>
      <c r="AV87" s="260"/>
      <c r="AW87" s="260"/>
      <c r="AX87" s="260"/>
      <c r="AY87" s="260"/>
      <c r="AZ87" s="260"/>
      <c r="BA87" s="260"/>
      <c r="BB87" s="260"/>
      <c r="BC87" s="260"/>
      <c r="BD87" s="260"/>
      <c r="BE87" s="260"/>
      <c r="BF87" s="260"/>
      <c r="BG87" s="210"/>
      <c r="BH87" s="210"/>
      <c r="BI87" s="210"/>
    </row>
    <row r="88" spans="1:61" x14ac:dyDescent="0.25">
      <c r="A88" s="171" t="s">
        <v>91</v>
      </c>
      <c r="B88" s="164"/>
      <c r="C88" s="299" t="s">
        <v>628</v>
      </c>
      <c r="D88" s="166"/>
      <c r="E88" s="168"/>
      <c r="F88" s="167"/>
      <c r="G88" s="168"/>
      <c r="AO88" s="260"/>
      <c r="AP88" s="260"/>
      <c r="AQ88" s="260"/>
      <c r="AR88" s="260"/>
      <c r="AS88" s="260"/>
      <c r="AT88" s="260"/>
      <c r="AU88" s="260"/>
      <c r="AV88" s="260"/>
      <c r="AW88" s="260"/>
      <c r="AX88" s="260"/>
      <c r="AY88" s="260"/>
      <c r="AZ88" s="260"/>
      <c r="BA88" s="260"/>
      <c r="BB88" s="260"/>
      <c r="BC88" s="260"/>
      <c r="BD88" s="260"/>
      <c r="BE88" s="260"/>
      <c r="BF88" s="260"/>
      <c r="BG88" s="210"/>
      <c r="BH88" s="210"/>
      <c r="BI88" s="210"/>
    </row>
    <row r="89" spans="1:61" x14ac:dyDescent="0.25">
      <c r="A89" s="171" t="s">
        <v>91</v>
      </c>
      <c r="B89" s="164"/>
      <c r="C89" s="299" t="s">
        <v>628</v>
      </c>
      <c r="D89" s="166"/>
      <c r="E89" s="168"/>
      <c r="F89" s="167"/>
      <c r="G89" s="168"/>
      <c r="AO89" s="260"/>
      <c r="AP89" s="260"/>
      <c r="AQ89" s="260"/>
      <c r="AR89" s="260"/>
      <c r="AS89" s="260"/>
      <c r="AT89" s="260"/>
      <c r="AU89" s="260"/>
      <c r="AV89" s="260"/>
      <c r="AW89" s="260"/>
      <c r="AX89" s="260"/>
      <c r="AY89" s="260"/>
      <c r="AZ89" s="260"/>
      <c r="BA89" s="260"/>
      <c r="BB89" s="260"/>
      <c r="BC89" s="260"/>
      <c r="BD89" s="260"/>
      <c r="BE89" s="260"/>
      <c r="BF89" s="260"/>
      <c r="BG89" s="210"/>
      <c r="BH89" s="210"/>
      <c r="BI89" s="210"/>
    </row>
    <row r="90" spans="1:61" x14ac:dyDescent="0.25">
      <c r="A90" s="171" t="s">
        <v>91</v>
      </c>
      <c r="B90" s="164"/>
      <c r="C90" s="299" t="s">
        <v>628</v>
      </c>
      <c r="D90" s="166"/>
      <c r="E90" s="168"/>
      <c r="F90" s="167"/>
      <c r="G90" s="168"/>
      <c r="AO90" s="260"/>
      <c r="AP90" s="260"/>
      <c r="AQ90" s="260"/>
      <c r="AR90" s="260"/>
      <c r="AS90" s="260"/>
      <c r="AT90" s="260"/>
      <c r="AU90" s="260"/>
      <c r="AV90" s="260"/>
      <c r="AW90" s="260"/>
      <c r="AX90" s="260"/>
      <c r="AY90" s="260"/>
      <c r="AZ90" s="260"/>
      <c r="BA90" s="260"/>
      <c r="BB90" s="260"/>
      <c r="BC90" s="260"/>
      <c r="BD90" s="260"/>
      <c r="BE90" s="260"/>
      <c r="BF90" s="260"/>
      <c r="BG90" s="210"/>
      <c r="BH90" s="210"/>
      <c r="BI90" s="210"/>
    </row>
    <row r="91" spans="1:61" x14ac:dyDescent="0.25">
      <c r="A91" s="171" t="s">
        <v>91</v>
      </c>
      <c r="B91" s="164"/>
      <c r="C91" s="299" t="s">
        <v>628</v>
      </c>
      <c r="D91" s="166"/>
      <c r="E91" s="168"/>
      <c r="F91" s="167"/>
      <c r="G91" s="168"/>
      <c r="AO91" s="260"/>
      <c r="AP91" s="260"/>
      <c r="AQ91" s="260"/>
      <c r="AR91" s="260"/>
      <c r="AS91" s="260"/>
      <c r="AT91" s="260"/>
      <c r="AU91" s="260"/>
      <c r="AV91" s="260"/>
      <c r="AW91" s="260"/>
      <c r="AX91" s="260"/>
      <c r="AY91" s="260"/>
      <c r="AZ91" s="260"/>
      <c r="BA91" s="260"/>
      <c r="BB91" s="260"/>
      <c r="BC91" s="260"/>
      <c r="BD91" s="260"/>
      <c r="BE91" s="260"/>
      <c r="BF91" s="260"/>
      <c r="BG91" s="210"/>
      <c r="BH91" s="210"/>
      <c r="BI91" s="210"/>
    </row>
    <row r="92" spans="1:61" x14ac:dyDescent="0.25">
      <c r="A92" s="171" t="s">
        <v>91</v>
      </c>
      <c r="B92" s="164"/>
      <c r="C92" s="299" t="s">
        <v>628</v>
      </c>
      <c r="D92" s="166"/>
      <c r="E92" s="168"/>
      <c r="F92" s="167"/>
      <c r="G92" s="168"/>
      <c r="AO92" s="260"/>
      <c r="AP92" s="260"/>
      <c r="AQ92" s="260"/>
      <c r="AR92" s="260"/>
      <c r="AS92" s="260"/>
      <c r="AT92" s="260"/>
      <c r="AU92" s="260"/>
      <c r="AV92" s="260"/>
      <c r="AW92" s="260"/>
      <c r="AX92" s="260"/>
      <c r="AY92" s="260"/>
      <c r="AZ92" s="260"/>
      <c r="BA92" s="260"/>
      <c r="BB92" s="260"/>
      <c r="BC92" s="260"/>
      <c r="BD92" s="260"/>
      <c r="BE92" s="260"/>
      <c r="BF92" s="260"/>
      <c r="BG92" s="210"/>
      <c r="BH92" s="210"/>
      <c r="BI92" s="210"/>
    </row>
    <row r="93" spans="1:61" x14ac:dyDescent="0.25">
      <c r="A93" s="171" t="s">
        <v>91</v>
      </c>
      <c r="B93" s="164"/>
      <c r="C93" s="299" t="s">
        <v>628</v>
      </c>
      <c r="D93" s="166"/>
      <c r="E93" s="168"/>
      <c r="F93" s="167"/>
      <c r="G93" s="168"/>
      <c r="AO93" s="260"/>
      <c r="AP93" s="260"/>
      <c r="AQ93" s="260"/>
      <c r="AR93" s="260"/>
      <c r="AS93" s="260"/>
      <c r="AT93" s="260"/>
      <c r="AU93" s="260"/>
      <c r="AV93" s="260"/>
      <c r="AW93" s="260"/>
      <c r="AX93" s="260"/>
      <c r="AY93" s="260"/>
      <c r="AZ93" s="260"/>
      <c r="BA93" s="260"/>
      <c r="BB93" s="260"/>
      <c r="BC93" s="260"/>
      <c r="BD93" s="260"/>
      <c r="BE93" s="260"/>
      <c r="BF93" s="260"/>
      <c r="BG93" s="210"/>
      <c r="BH93" s="210"/>
      <c r="BI93" s="210"/>
    </row>
    <row r="94" spans="1:61" x14ac:dyDescent="0.25">
      <c r="A94" s="171" t="s">
        <v>91</v>
      </c>
      <c r="B94" s="164"/>
      <c r="C94" s="299" t="s">
        <v>628</v>
      </c>
      <c r="D94" s="166"/>
      <c r="E94" s="168"/>
      <c r="F94" s="167"/>
      <c r="G94" s="168"/>
      <c r="AO94" s="260"/>
      <c r="AP94" s="260"/>
      <c r="AQ94" s="260"/>
      <c r="AR94" s="260"/>
      <c r="AS94" s="260"/>
      <c r="AT94" s="260"/>
      <c r="AU94" s="260"/>
      <c r="AV94" s="260"/>
      <c r="AW94" s="260"/>
      <c r="AX94" s="260"/>
      <c r="AY94" s="260"/>
      <c r="AZ94" s="260"/>
      <c r="BA94" s="260"/>
      <c r="BB94" s="260"/>
      <c r="BC94" s="260"/>
      <c r="BD94" s="260"/>
      <c r="BE94" s="260"/>
      <c r="BF94" s="260"/>
      <c r="BG94" s="210"/>
      <c r="BH94" s="210"/>
      <c r="BI94" s="210"/>
    </row>
    <row r="95" spans="1:61" x14ac:dyDescent="0.25">
      <c r="A95" s="171" t="s">
        <v>91</v>
      </c>
      <c r="B95" s="164"/>
      <c r="C95" s="299" t="s">
        <v>628</v>
      </c>
      <c r="D95" s="166"/>
      <c r="E95" s="168"/>
      <c r="F95" s="167"/>
      <c r="G95" s="168"/>
      <c r="AO95" s="260"/>
      <c r="AP95" s="260"/>
      <c r="AQ95" s="260"/>
      <c r="AR95" s="260"/>
      <c r="AS95" s="260"/>
      <c r="AT95" s="260"/>
      <c r="AU95" s="260"/>
      <c r="AV95" s="260"/>
      <c r="AW95" s="260"/>
      <c r="AX95" s="260"/>
      <c r="AY95" s="260"/>
      <c r="AZ95" s="260"/>
      <c r="BA95" s="260"/>
      <c r="BB95" s="260"/>
      <c r="BC95" s="260"/>
      <c r="BD95" s="260"/>
      <c r="BE95" s="260"/>
      <c r="BF95" s="260"/>
      <c r="BG95" s="210"/>
      <c r="BH95" s="210"/>
      <c r="BI95" s="210"/>
    </row>
    <row r="96" spans="1:61" x14ac:dyDescent="0.25">
      <c r="A96" s="171" t="s">
        <v>91</v>
      </c>
      <c r="B96" s="164"/>
      <c r="C96" s="299" t="s">
        <v>628</v>
      </c>
      <c r="D96" s="166"/>
      <c r="E96" s="168"/>
      <c r="F96" s="167"/>
      <c r="G96" s="168"/>
      <c r="AO96" s="260"/>
      <c r="AP96" s="260"/>
      <c r="AQ96" s="260"/>
      <c r="AR96" s="260"/>
      <c r="AS96" s="260"/>
      <c r="AT96" s="260"/>
      <c r="AU96" s="260"/>
      <c r="AV96" s="260"/>
      <c r="AW96" s="260"/>
      <c r="AX96" s="260"/>
      <c r="AY96" s="260"/>
      <c r="AZ96" s="260"/>
      <c r="BA96" s="260"/>
      <c r="BB96" s="260"/>
      <c r="BC96" s="260"/>
      <c r="BD96" s="260"/>
      <c r="BE96" s="260"/>
      <c r="BF96" s="260"/>
      <c r="BG96" s="210"/>
      <c r="BH96" s="210"/>
      <c r="BI96" s="210"/>
    </row>
    <row r="97" spans="1:61" x14ac:dyDescent="0.25">
      <c r="A97" s="171" t="s">
        <v>91</v>
      </c>
      <c r="B97" s="164"/>
      <c r="C97" s="299" t="s">
        <v>628</v>
      </c>
      <c r="D97" s="166"/>
      <c r="E97" s="168"/>
      <c r="F97" s="167"/>
      <c r="G97" s="168"/>
      <c r="AO97" s="260"/>
      <c r="AP97" s="260"/>
      <c r="AQ97" s="260"/>
      <c r="AR97" s="260"/>
      <c r="AS97" s="260"/>
      <c r="AT97" s="260"/>
      <c r="AU97" s="260"/>
      <c r="AV97" s="260"/>
      <c r="AW97" s="260"/>
      <c r="AX97" s="260"/>
      <c r="AY97" s="260"/>
      <c r="AZ97" s="260"/>
      <c r="BA97" s="260"/>
      <c r="BB97" s="260"/>
      <c r="BC97" s="260"/>
      <c r="BD97" s="260"/>
      <c r="BE97" s="260"/>
      <c r="BF97" s="260"/>
      <c r="BG97" s="210"/>
      <c r="BH97" s="210"/>
      <c r="BI97" s="210"/>
    </row>
    <row r="98" spans="1:61" x14ac:dyDescent="0.25">
      <c r="A98" s="171" t="s">
        <v>91</v>
      </c>
      <c r="B98" s="164"/>
      <c r="C98" s="299" t="s">
        <v>628</v>
      </c>
      <c r="D98" s="166"/>
      <c r="E98" s="168"/>
      <c r="F98" s="167"/>
      <c r="G98" s="168"/>
      <c r="AO98" s="260"/>
      <c r="AP98" s="260"/>
      <c r="AQ98" s="260"/>
      <c r="AR98" s="260"/>
      <c r="AS98" s="260"/>
      <c r="AT98" s="260"/>
      <c r="AU98" s="260"/>
      <c r="AV98" s="260"/>
      <c r="AW98" s="260"/>
      <c r="AX98" s="260"/>
      <c r="AY98" s="260"/>
      <c r="AZ98" s="260"/>
      <c r="BA98" s="260"/>
      <c r="BB98" s="260"/>
      <c r="BC98" s="260"/>
      <c r="BD98" s="260"/>
      <c r="BE98" s="260"/>
      <c r="BF98" s="260"/>
      <c r="BG98" s="210"/>
      <c r="BH98" s="210"/>
      <c r="BI98" s="210"/>
    </row>
    <row r="99" spans="1:61" x14ac:dyDescent="0.25">
      <c r="A99" s="171" t="s">
        <v>91</v>
      </c>
      <c r="B99" s="164"/>
      <c r="C99" s="299" t="s">
        <v>628</v>
      </c>
      <c r="D99" s="166"/>
      <c r="E99" s="168"/>
      <c r="F99" s="167"/>
      <c r="G99" s="168"/>
      <c r="AO99" s="260"/>
      <c r="AP99" s="260"/>
      <c r="AQ99" s="260"/>
      <c r="AR99" s="260"/>
      <c r="AS99" s="260"/>
      <c r="AT99" s="260"/>
      <c r="AU99" s="260"/>
      <c r="AV99" s="260"/>
      <c r="AW99" s="260"/>
      <c r="AX99" s="260"/>
      <c r="AY99" s="260"/>
      <c r="AZ99" s="260"/>
      <c r="BA99" s="260"/>
      <c r="BB99" s="260"/>
      <c r="BC99" s="260"/>
      <c r="BD99" s="260"/>
      <c r="BE99" s="260"/>
      <c r="BF99" s="260"/>
      <c r="BG99" s="210"/>
      <c r="BH99" s="210"/>
      <c r="BI99" s="210"/>
    </row>
    <row r="100" spans="1:61" x14ac:dyDescent="0.25">
      <c r="A100" s="171" t="s">
        <v>91</v>
      </c>
      <c r="B100" s="164"/>
      <c r="C100" s="299" t="s">
        <v>628</v>
      </c>
      <c r="D100" s="166"/>
      <c r="E100" s="168"/>
      <c r="F100" s="167"/>
      <c r="G100" s="168"/>
      <c r="AO100" s="260"/>
      <c r="AP100" s="260"/>
      <c r="AQ100" s="260"/>
      <c r="AR100" s="260"/>
      <c r="AS100" s="260"/>
      <c r="AT100" s="260"/>
      <c r="AU100" s="260"/>
      <c r="AV100" s="260"/>
      <c r="AW100" s="260"/>
      <c r="AX100" s="260"/>
      <c r="AY100" s="260"/>
      <c r="AZ100" s="260"/>
      <c r="BA100" s="260"/>
      <c r="BB100" s="260"/>
      <c r="BC100" s="260"/>
      <c r="BD100" s="260"/>
      <c r="BE100" s="260"/>
      <c r="BF100" s="260"/>
      <c r="BG100" s="210"/>
      <c r="BH100" s="210"/>
      <c r="BI100" s="210"/>
    </row>
    <row r="101" spans="1:61" x14ac:dyDescent="0.25">
      <c r="A101" s="171" t="s">
        <v>91</v>
      </c>
      <c r="B101" s="164"/>
      <c r="C101" s="299" t="s">
        <v>628</v>
      </c>
      <c r="D101" s="166"/>
      <c r="E101" s="168"/>
      <c r="F101" s="167"/>
      <c r="G101" s="168"/>
      <c r="AO101" s="260"/>
      <c r="AP101" s="260"/>
      <c r="AQ101" s="260"/>
      <c r="AR101" s="260"/>
      <c r="AS101" s="260"/>
      <c r="AT101" s="260"/>
      <c r="AU101" s="260"/>
      <c r="AV101" s="260"/>
      <c r="AW101" s="260"/>
      <c r="AX101" s="260"/>
      <c r="AY101" s="260"/>
      <c r="AZ101" s="260"/>
      <c r="BA101" s="260"/>
      <c r="BB101" s="260"/>
      <c r="BC101" s="260"/>
      <c r="BD101" s="260"/>
      <c r="BE101" s="260"/>
      <c r="BF101" s="260"/>
      <c r="BG101" s="210"/>
      <c r="BH101" s="210"/>
      <c r="BI101" s="210"/>
    </row>
    <row r="102" spans="1:61" x14ac:dyDescent="0.25">
      <c r="A102" s="171" t="s">
        <v>91</v>
      </c>
      <c r="B102" s="164"/>
      <c r="C102" s="299" t="s">
        <v>628</v>
      </c>
      <c r="D102" s="166"/>
      <c r="E102" s="168"/>
      <c r="F102" s="167"/>
      <c r="G102" s="168"/>
      <c r="AO102" s="260"/>
      <c r="AP102" s="260"/>
      <c r="AQ102" s="260"/>
      <c r="AR102" s="260"/>
      <c r="AS102" s="260"/>
      <c r="AT102" s="260"/>
      <c r="AU102" s="260"/>
      <c r="AV102" s="260"/>
      <c r="AW102" s="260"/>
      <c r="AX102" s="260"/>
      <c r="AY102" s="260"/>
      <c r="AZ102" s="260"/>
      <c r="BA102" s="260"/>
      <c r="BB102" s="260"/>
      <c r="BC102" s="260"/>
      <c r="BD102" s="260"/>
      <c r="BE102" s="260"/>
      <c r="BF102" s="260"/>
      <c r="BG102" s="210"/>
      <c r="BH102" s="210"/>
      <c r="BI102" s="210"/>
    </row>
    <row r="103" spans="1:61" x14ac:dyDescent="0.25">
      <c r="A103" s="171" t="s">
        <v>91</v>
      </c>
      <c r="B103" s="164"/>
      <c r="C103" s="299" t="s">
        <v>628</v>
      </c>
      <c r="D103" s="166"/>
      <c r="E103" s="168"/>
      <c r="F103" s="167"/>
      <c r="G103" s="168"/>
      <c r="AO103" s="260"/>
      <c r="AP103" s="260"/>
      <c r="AQ103" s="260"/>
      <c r="AR103" s="260"/>
      <c r="AS103" s="260"/>
      <c r="AT103" s="260"/>
      <c r="AU103" s="260"/>
      <c r="AV103" s="260"/>
      <c r="AW103" s="260"/>
      <c r="AX103" s="260"/>
      <c r="AY103" s="260"/>
      <c r="AZ103" s="260"/>
      <c r="BA103" s="260"/>
      <c r="BB103" s="260"/>
      <c r="BC103" s="260"/>
      <c r="BD103" s="260"/>
      <c r="BE103" s="260"/>
      <c r="BF103" s="260"/>
      <c r="BG103" s="210"/>
      <c r="BH103" s="210"/>
      <c r="BI103" s="210"/>
    </row>
    <row r="104" spans="1:61" x14ac:dyDescent="0.25">
      <c r="A104" s="171" t="s">
        <v>91</v>
      </c>
      <c r="B104" s="164"/>
      <c r="C104" s="299" t="s">
        <v>628</v>
      </c>
      <c r="D104" s="166"/>
      <c r="E104" s="168"/>
      <c r="F104" s="167"/>
      <c r="G104" s="168"/>
      <c r="AO104" s="260"/>
      <c r="AP104" s="260"/>
      <c r="AQ104" s="260"/>
      <c r="AR104" s="260"/>
      <c r="AS104" s="260"/>
      <c r="AT104" s="260"/>
      <c r="AU104" s="260"/>
      <c r="AV104" s="260"/>
      <c r="AW104" s="260"/>
      <c r="AX104" s="260"/>
      <c r="AY104" s="260"/>
      <c r="AZ104" s="260"/>
      <c r="BA104" s="260"/>
      <c r="BB104" s="260"/>
      <c r="BC104" s="260"/>
      <c r="BD104" s="260"/>
      <c r="BE104" s="260"/>
      <c r="BF104" s="260"/>
      <c r="BG104" s="210"/>
      <c r="BH104" s="210"/>
      <c r="BI104" s="210"/>
    </row>
    <row r="105" spans="1:61" x14ac:dyDescent="0.25">
      <c r="A105" s="171" t="s">
        <v>91</v>
      </c>
      <c r="B105" s="164"/>
      <c r="C105" s="299" t="s">
        <v>628</v>
      </c>
      <c r="D105" s="166"/>
      <c r="E105" s="168"/>
      <c r="F105" s="167"/>
      <c r="G105" s="168"/>
      <c r="AO105" s="260"/>
      <c r="AP105" s="260"/>
      <c r="AQ105" s="260"/>
      <c r="AR105" s="260"/>
      <c r="AS105" s="260"/>
      <c r="AT105" s="260"/>
      <c r="AU105" s="260"/>
      <c r="AV105" s="260"/>
      <c r="AW105" s="260"/>
      <c r="AX105" s="260"/>
      <c r="AY105" s="260"/>
      <c r="AZ105" s="260"/>
      <c r="BA105" s="260"/>
      <c r="BB105" s="260"/>
      <c r="BC105" s="260"/>
      <c r="BD105" s="260"/>
      <c r="BE105" s="260"/>
      <c r="BF105" s="260"/>
      <c r="BG105" s="210"/>
      <c r="BH105" s="210"/>
      <c r="BI105" s="210"/>
    </row>
    <row r="106" spans="1:61" x14ac:dyDescent="0.25">
      <c r="A106" s="171" t="s">
        <v>91</v>
      </c>
      <c r="B106" s="164"/>
      <c r="C106" s="299" t="s">
        <v>628</v>
      </c>
      <c r="D106" s="166"/>
      <c r="E106" s="168"/>
      <c r="F106" s="167"/>
      <c r="G106" s="168"/>
      <c r="AO106" s="260"/>
      <c r="AP106" s="260"/>
      <c r="AQ106" s="260"/>
      <c r="AR106" s="260"/>
      <c r="AS106" s="260"/>
      <c r="AT106" s="260"/>
      <c r="AU106" s="260"/>
      <c r="AV106" s="260"/>
      <c r="AW106" s="260"/>
      <c r="AX106" s="260"/>
      <c r="AY106" s="260"/>
      <c r="AZ106" s="260"/>
      <c r="BA106" s="260"/>
      <c r="BB106" s="260"/>
      <c r="BC106" s="260"/>
      <c r="BD106" s="260"/>
      <c r="BE106" s="260"/>
      <c r="BF106" s="260"/>
      <c r="BG106" s="210"/>
      <c r="BH106" s="210"/>
      <c r="BI106" s="210"/>
    </row>
    <row r="107" spans="1:61" x14ac:dyDescent="0.25">
      <c r="A107" s="171" t="s">
        <v>91</v>
      </c>
      <c r="B107" s="164"/>
      <c r="C107" s="299" t="s">
        <v>628</v>
      </c>
      <c r="D107" s="166"/>
      <c r="E107" s="168"/>
      <c r="F107" s="167"/>
      <c r="G107" s="168"/>
      <c r="AO107" s="260"/>
      <c r="AP107" s="260"/>
      <c r="AQ107" s="260"/>
      <c r="AR107" s="260"/>
      <c r="AS107" s="260"/>
      <c r="AT107" s="260"/>
      <c r="AU107" s="260"/>
      <c r="AV107" s="260"/>
      <c r="AW107" s="260"/>
      <c r="AX107" s="260"/>
      <c r="AY107" s="260"/>
      <c r="AZ107" s="260"/>
      <c r="BA107" s="260"/>
      <c r="BB107" s="260"/>
      <c r="BC107" s="260"/>
      <c r="BD107" s="260"/>
      <c r="BE107" s="260"/>
      <c r="BF107" s="260"/>
      <c r="BG107" s="210"/>
      <c r="BH107" s="210"/>
      <c r="BI107" s="210"/>
    </row>
    <row r="108" spans="1:61" x14ac:dyDescent="0.25">
      <c r="A108" s="171" t="s">
        <v>91</v>
      </c>
      <c r="B108" s="164"/>
      <c r="C108" s="299" t="s">
        <v>628</v>
      </c>
      <c r="D108" s="166"/>
      <c r="E108" s="168"/>
      <c r="F108" s="167"/>
      <c r="G108" s="168"/>
      <c r="AO108" s="260"/>
      <c r="AP108" s="260"/>
      <c r="AQ108" s="260"/>
      <c r="AR108" s="260"/>
      <c r="AS108" s="260"/>
      <c r="AT108" s="260"/>
      <c r="AU108" s="260"/>
      <c r="AV108" s="260"/>
      <c r="AW108" s="260"/>
      <c r="AX108" s="260"/>
      <c r="AY108" s="260"/>
      <c r="AZ108" s="260"/>
      <c r="BA108" s="260"/>
      <c r="BB108" s="260"/>
      <c r="BC108" s="260"/>
      <c r="BD108" s="260"/>
      <c r="BE108" s="260"/>
      <c r="BF108" s="260"/>
      <c r="BG108" s="210"/>
      <c r="BH108" s="210"/>
      <c r="BI108" s="210"/>
    </row>
    <row r="109" spans="1:61" x14ac:dyDescent="0.25">
      <c r="A109" s="171" t="s">
        <v>91</v>
      </c>
      <c r="B109" s="164"/>
      <c r="C109" s="299" t="s">
        <v>628</v>
      </c>
      <c r="D109" s="166"/>
      <c r="E109" s="168"/>
      <c r="F109" s="167"/>
      <c r="G109" s="168"/>
      <c r="AO109" s="260"/>
      <c r="AP109" s="260"/>
      <c r="AQ109" s="260"/>
      <c r="AR109" s="260"/>
      <c r="AS109" s="260"/>
      <c r="AT109" s="260"/>
      <c r="AU109" s="260"/>
      <c r="AV109" s="260"/>
      <c r="AW109" s="260"/>
      <c r="AX109" s="260"/>
      <c r="AY109" s="260"/>
      <c r="AZ109" s="260"/>
      <c r="BA109" s="260"/>
      <c r="BB109" s="260"/>
      <c r="BC109" s="260"/>
      <c r="BD109" s="260"/>
      <c r="BE109" s="260"/>
      <c r="BF109" s="260"/>
      <c r="BG109" s="210"/>
      <c r="BH109" s="210"/>
      <c r="BI109" s="210"/>
    </row>
    <row r="110" spans="1:61" x14ac:dyDescent="0.25">
      <c r="A110" s="171" t="s">
        <v>91</v>
      </c>
      <c r="B110" s="164"/>
      <c r="C110" s="299" t="s">
        <v>628</v>
      </c>
      <c r="D110" s="166"/>
      <c r="E110" s="168"/>
      <c r="F110" s="167"/>
      <c r="G110" s="168"/>
      <c r="AO110" s="260"/>
      <c r="AP110" s="260"/>
      <c r="AQ110" s="260"/>
      <c r="AR110" s="260"/>
      <c r="AS110" s="260"/>
      <c r="AT110" s="260"/>
      <c r="AU110" s="260"/>
      <c r="AV110" s="260"/>
      <c r="AW110" s="260"/>
      <c r="AX110" s="260"/>
      <c r="AY110" s="260"/>
      <c r="AZ110" s="260"/>
      <c r="BA110" s="260"/>
      <c r="BB110" s="260"/>
      <c r="BC110" s="260"/>
      <c r="BD110" s="260"/>
      <c r="BE110" s="260"/>
      <c r="BF110" s="260"/>
      <c r="BG110" s="210"/>
      <c r="BH110" s="210"/>
      <c r="BI110" s="210"/>
    </row>
    <row r="111" spans="1:61" x14ac:dyDescent="0.25">
      <c r="A111" s="171" t="s">
        <v>91</v>
      </c>
      <c r="B111" s="164"/>
      <c r="C111" s="299" t="s">
        <v>628</v>
      </c>
      <c r="D111" s="166"/>
      <c r="E111" s="168"/>
      <c r="F111" s="167"/>
      <c r="G111" s="168"/>
      <c r="AO111" s="260"/>
      <c r="AP111" s="260"/>
      <c r="AQ111" s="260"/>
      <c r="AR111" s="260"/>
      <c r="AS111" s="260"/>
      <c r="AT111" s="260"/>
      <c r="AU111" s="260"/>
      <c r="AV111" s="260"/>
      <c r="AW111" s="260"/>
      <c r="AX111" s="260"/>
      <c r="AY111" s="260"/>
      <c r="AZ111" s="260"/>
      <c r="BA111" s="260"/>
      <c r="BB111" s="260"/>
      <c r="BC111" s="260"/>
      <c r="BD111" s="260"/>
      <c r="BE111" s="260"/>
      <c r="BF111" s="260"/>
      <c r="BG111" s="210"/>
      <c r="BH111" s="210"/>
      <c r="BI111" s="210"/>
    </row>
    <row r="112" spans="1:61" x14ac:dyDescent="0.25">
      <c r="A112" s="171" t="s">
        <v>91</v>
      </c>
      <c r="B112" s="164"/>
      <c r="C112" s="299" t="s">
        <v>628</v>
      </c>
      <c r="D112" s="166"/>
      <c r="E112" s="168"/>
      <c r="F112" s="167"/>
      <c r="G112" s="168"/>
      <c r="AO112" s="260"/>
      <c r="AP112" s="260"/>
      <c r="AQ112" s="260"/>
      <c r="AR112" s="260"/>
      <c r="AS112" s="260"/>
      <c r="AT112" s="260"/>
      <c r="AU112" s="260"/>
      <c r="AV112" s="260"/>
      <c r="AW112" s="260"/>
      <c r="AX112" s="260"/>
      <c r="AY112" s="260"/>
      <c r="AZ112" s="260"/>
      <c r="BA112" s="260"/>
      <c r="BB112" s="260"/>
      <c r="BC112" s="260"/>
      <c r="BD112" s="260"/>
      <c r="BE112" s="260"/>
      <c r="BF112" s="260"/>
      <c r="BG112" s="210"/>
      <c r="BH112" s="210"/>
      <c r="BI112" s="210"/>
    </row>
    <row r="113" spans="1:61" x14ac:dyDescent="0.25">
      <c r="A113" s="171" t="s">
        <v>91</v>
      </c>
      <c r="B113" s="164"/>
      <c r="C113" s="299" t="s">
        <v>628</v>
      </c>
      <c r="D113" s="166"/>
      <c r="E113" s="168"/>
      <c r="F113" s="167"/>
      <c r="G113" s="168"/>
      <c r="AO113" s="260"/>
      <c r="AP113" s="260"/>
      <c r="AQ113" s="260"/>
      <c r="AR113" s="260"/>
      <c r="AS113" s="260"/>
      <c r="AT113" s="260"/>
      <c r="AU113" s="260"/>
      <c r="AV113" s="260"/>
      <c r="AW113" s="260"/>
      <c r="AX113" s="260"/>
      <c r="AY113" s="260"/>
      <c r="AZ113" s="260"/>
      <c r="BA113" s="260"/>
      <c r="BB113" s="260"/>
      <c r="BC113" s="260"/>
      <c r="BD113" s="260"/>
      <c r="BE113" s="260"/>
      <c r="BF113" s="260"/>
      <c r="BG113" s="210"/>
      <c r="BH113" s="210"/>
      <c r="BI113" s="210"/>
    </row>
    <row r="114" spans="1:61" x14ac:dyDescent="0.25">
      <c r="A114" s="171" t="s">
        <v>91</v>
      </c>
      <c r="B114" s="164"/>
      <c r="C114" s="299" t="s">
        <v>628</v>
      </c>
      <c r="D114" s="166"/>
      <c r="E114" s="168"/>
      <c r="F114" s="167"/>
      <c r="G114" s="168"/>
      <c r="AO114" s="260"/>
      <c r="AP114" s="260"/>
      <c r="AQ114" s="260"/>
      <c r="AR114" s="260"/>
      <c r="AS114" s="260"/>
      <c r="AT114" s="260"/>
      <c r="AU114" s="260"/>
      <c r="AV114" s="260"/>
      <c r="AW114" s="260"/>
      <c r="AX114" s="260"/>
      <c r="AY114" s="260"/>
      <c r="AZ114" s="260"/>
      <c r="BA114" s="260"/>
      <c r="BB114" s="260"/>
      <c r="BC114" s="260"/>
      <c r="BD114" s="260"/>
      <c r="BE114" s="260"/>
      <c r="BF114" s="260"/>
      <c r="BG114" s="210"/>
      <c r="BH114" s="210"/>
      <c r="BI114" s="210"/>
    </row>
    <row r="115" spans="1:61" x14ac:dyDescent="0.25">
      <c r="A115" s="171" t="s">
        <v>91</v>
      </c>
      <c r="B115" s="164"/>
      <c r="C115" s="299" t="s">
        <v>628</v>
      </c>
      <c r="D115" s="166"/>
      <c r="E115" s="168"/>
      <c r="F115" s="167"/>
      <c r="G115" s="168"/>
      <c r="AO115" s="260"/>
      <c r="AP115" s="260"/>
      <c r="AQ115" s="260"/>
      <c r="AR115" s="260"/>
      <c r="AS115" s="260"/>
      <c r="AT115" s="260"/>
      <c r="AU115" s="260"/>
      <c r="AV115" s="260"/>
      <c r="AW115" s="260"/>
      <c r="AX115" s="260"/>
      <c r="AY115" s="260"/>
      <c r="AZ115" s="260"/>
      <c r="BA115" s="260"/>
      <c r="BB115" s="260"/>
      <c r="BC115" s="260"/>
      <c r="BD115" s="260"/>
      <c r="BE115" s="260"/>
      <c r="BF115" s="260"/>
      <c r="BG115" s="210"/>
      <c r="BH115" s="210"/>
      <c r="BI115" s="210"/>
    </row>
    <row r="116" spans="1:61" x14ac:dyDescent="0.25">
      <c r="A116" s="171" t="s">
        <v>91</v>
      </c>
      <c r="B116" s="164"/>
      <c r="C116" s="299" t="s">
        <v>628</v>
      </c>
      <c r="D116" s="166"/>
      <c r="E116" s="168"/>
      <c r="F116" s="167"/>
      <c r="G116" s="168"/>
      <c r="AO116" s="260"/>
      <c r="AP116" s="260"/>
      <c r="AQ116" s="260"/>
      <c r="AR116" s="260"/>
      <c r="AS116" s="260"/>
      <c r="AT116" s="260"/>
      <c r="AU116" s="260"/>
      <c r="AV116" s="260"/>
      <c r="AW116" s="260"/>
      <c r="AX116" s="260"/>
      <c r="AY116" s="260"/>
      <c r="AZ116" s="260"/>
      <c r="BA116" s="260"/>
      <c r="BB116" s="260"/>
      <c r="BC116" s="260"/>
      <c r="BD116" s="260"/>
      <c r="BE116" s="260"/>
      <c r="BF116" s="260"/>
      <c r="BG116" s="210"/>
      <c r="BH116" s="210"/>
      <c r="BI116" s="210"/>
    </row>
    <row r="117" spans="1:61" x14ac:dyDescent="0.25">
      <c r="A117" s="171" t="s">
        <v>91</v>
      </c>
      <c r="B117" s="164"/>
      <c r="C117" s="299" t="s">
        <v>628</v>
      </c>
      <c r="D117" s="166"/>
      <c r="E117" s="168"/>
      <c r="F117" s="167"/>
      <c r="G117" s="168"/>
      <c r="AO117" s="260"/>
      <c r="AP117" s="260"/>
      <c r="AQ117" s="260"/>
      <c r="AR117" s="260"/>
      <c r="AS117" s="260"/>
      <c r="AT117" s="260"/>
      <c r="AU117" s="260"/>
      <c r="AV117" s="260"/>
      <c r="AW117" s="260"/>
      <c r="AX117" s="260"/>
      <c r="AY117" s="260"/>
      <c r="AZ117" s="260"/>
      <c r="BA117" s="260"/>
      <c r="BB117" s="260"/>
      <c r="BC117" s="260"/>
      <c r="BD117" s="260"/>
      <c r="BE117" s="260"/>
      <c r="BF117" s="260"/>
      <c r="BG117" s="210"/>
      <c r="BH117" s="210"/>
      <c r="BI117" s="210"/>
    </row>
    <row r="118" spans="1:61" x14ac:dyDescent="0.25">
      <c r="A118" s="171" t="s">
        <v>91</v>
      </c>
      <c r="B118" s="164"/>
      <c r="C118" s="299" t="s">
        <v>628</v>
      </c>
      <c r="D118" s="166"/>
      <c r="E118" s="168"/>
      <c r="F118" s="167"/>
      <c r="G118" s="168"/>
      <c r="AO118" s="260"/>
      <c r="AP118" s="260"/>
      <c r="AQ118" s="260"/>
      <c r="AR118" s="260"/>
      <c r="AS118" s="260"/>
      <c r="AT118" s="260"/>
      <c r="AU118" s="260"/>
      <c r="AV118" s="260"/>
      <c r="AW118" s="260"/>
      <c r="AX118" s="260"/>
      <c r="AY118" s="260"/>
      <c r="AZ118" s="260"/>
      <c r="BA118" s="260"/>
      <c r="BB118" s="260"/>
      <c r="BC118" s="260"/>
      <c r="BD118" s="260"/>
      <c r="BE118" s="260"/>
      <c r="BF118" s="260"/>
      <c r="BG118" s="210"/>
      <c r="BH118" s="210"/>
      <c r="BI118" s="210"/>
    </row>
    <row r="119" spans="1:61" x14ac:dyDescent="0.25">
      <c r="A119" s="171" t="s">
        <v>91</v>
      </c>
      <c r="B119" s="164"/>
      <c r="C119" s="299" t="s">
        <v>628</v>
      </c>
      <c r="D119" s="166"/>
      <c r="E119" s="168"/>
      <c r="F119" s="167"/>
      <c r="G119" s="168"/>
      <c r="AO119" s="260"/>
      <c r="AP119" s="260"/>
      <c r="AQ119" s="260"/>
      <c r="AR119" s="260"/>
      <c r="AS119" s="260"/>
      <c r="AT119" s="260"/>
      <c r="AU119" s="260"/>
      <c r="AV119" s="260"/>
      <c r="AW119" s="260"/>
      <c r="AX119" s="260"/>
      <c r="AY119" s="260"/>
      <c r="AZ119" s="260"/>
      <c r="BA119" s="260"/>
      <c r="BB119" s="260"/>
      <c r="BC119" s="260"/>
      <c r="BD119" s="260"/>
      <c r="BE119" s="260"/>
      <c r="BF119" s="260"/>
      <c r="BG119" s="210"/>
      <c r="BH119" s="210"/>
      <c r="BI119" s="210"/>
    </row>
    <row r="120" spans="1:61" x14ac:dyDescent="0.25">
      <c r="A120" s="171" t="s">
        <v>91</v>
      </c>
      <c r="B120" s="164"/>
      <c r="C120" s="299" t="s">
        <v>628</v>
      </c>
      <c r="D120" s="166"/>
      <c r="E120" s="168"/>
      <c r="F120" s="167"/>
      <c r="G120" s="168"/>
      <c r="AO120" s="260"/>
      <c r="AP120" s="260"/>
      <c r="AQ120" s="260"/>
      <c r="AR120" s="260"/>
      <c r="AS120" s="260"/>
      <c r="AT120" s="260"/>
      <c r="AU120" s="260"/>
      <c r="AV120" s="260"/>
      <c r="AW120" s="260"/>
      <c r="AX120" s="260"/>
      <c r="AY120" s="260"/>
      <c r="AZ120" s="260"/>
      <c r="BA120" s="260"/>
      <c r="BB120" s="260"/>
      <c r="BC120" s="260"/>
      <c r="BD120" s="260"/>
      <c r="BE120" s="260"/>
      <c r="BF120" s="260"/>
      <c r="BG120" s="210"/>
      <c r="BH120" s="210"/>
      <c r="BI120" s="210"/>
    </row>
    <row r="121" spans="1:61" x14ac:dyDescent="0.25">
      <c r="A121" s="171" t="s">
        <v>91</v>
      </c>
      <c r="B121" s="164"/>
      <c r="C121" s="299" t="s">
        <v>628</v>
      </c>
      <c r="D121" s="166"/>
      <c r="E121" s="168"/>
      <c r="F121" s="167"/>
      <c r="G121" s="168"/>
      <c r="AO121" s="260"/>
      <c r="AP121" s="260"/>
      <c r="AQ121" s="260"/>
      <c r="AR121" s="260"/>
      <c r="AS121" s="260"/>
      <c r="AT121" s="260"/>
      <c r="AU121" s="260"/>
      <c r="AV121" s="260"/>
      <c r="AW121" s="260"/>
      <c r="AX121" s="260"/>
      <c r="AY121" s="260"/>
      <c r="AZ121" s="260"/>
      <c r="BA121" s="260"/>
      <c r="BB121" s="260"/>
      <c r="BC121" s="260"/>
      <c r="BD121" s="260"/>
      <c r="BE121" s="260"/>
      <c r="BF121" s="260"/>
      <c r="BG121" s="210"/>
      <c r="BH121" s="210"/>
      <c r="BI121" s="210"/>
    </row>
    <row r="122" spans="1:61" x14ac:dyDescent="0.25">
      <c r="A122" s="171" t="s">
        <v>91</v>
      </c>
      <c r="B122" s="164"/>
      <c r="C122" s="299" t="s">
        <v>628</v>
      </c>
      <c r="D122" s="166"/>
      <c r="E122" s="168"/>
      <c r="F122" s="167"/>
      <c r="G122" s="168"/>
      <c r="AO122" s="260"/>
      <c r="AP122" s="260"/>
      <c r="AQ122" s="260"/>
      <c r="AR122" s="260"/>
      <c r="AS122" s="260"/>
      <c r="AT122" s="260"/>
      <c r="AU122" s="260"/>
      <c r="AV122" s="260"/>
      <c r="AW122" s="260"/>
      <c r="AX122" s="260"/>
      <c r="AY122" s="260"/>
      <c r="AZ122" s="260"/>
      <c r="BA122" s="260"/>
      <c r="BB122" s="260"/>
      <c r="BC122" s="260"/>
      <c r="BD122" s="260"/>
      <c r="BE122" s="260"/>
      <c r="BF122" s="260"/>
      <c r="BG122" s="210"/>
      <c r="BH122" s="210"/>
      <c r="BI122" s="210"/>
    </row>
    <row r="123" spans="1:61" x14ac:dyDescent="0.25">
      <c r="A123" s="171" t="s">
        <v>91</v>
      </c>
      <c r="B123" s="164"/>
      <c r="C123" s="299" t="s">
        <v>628</v>
      </c>
      <c r="D123" s="166"/>
      <c r="E123" s="168"/>
      <c r="F123" s="167"/>
      <c r="G123" s="168"/>
      <c r="AO123" s="260"/>
      <c r="AP123" s="260"/>
      <c r="AQ123" s="260"/>
      <c r="AR123" s="260"/>
      <c r="AS123" s="260"/>
      <c r="AT123" s="260"/>
      <c r="AU123" s="260"/>
      <c r="AV123" s="260"/>
      <c r="AW123" s="260"/>
      <c r="AX123" s="260"/>
      <c r="AY123" s="260"/>
      <c r="AZ123" s="260"/>
      <c r="BA123" s="260"/>
      <c r="BB123" s="260"/>
      <c r="BC123" s="260"/>
      <c r="BD123" s="260"/>
      <c r="BE123" s="260"/>
      <c r="BF123" s="260"/>
      <c r="BG123" s="210"/>
      <c r="BH123" s="210"/>
      <c r="BI123" s="210"/>
    </row>
    <row r="124" spans="1:61" x14ac:dyDescent="0.25">
      <c r="A124" s="171" t="s">
        <v>91</v>
      </c>
      <c r="B124" s="164"/>
      <c r="C124" s="299" t="s">
        <v>628</v>
      </c>
      <c r="D124" s="166"/>
      <c r="E124" s="168"/>
      <c r="F124" s="167"/>
      <c r="G124" s="168"/>
      <c r="AO124" s="260"/>
      <c r="AP124" s="260"/>
      <c r="AQ124" s="260"/>
      <c r="AR124" s="260"/>
      <c r="AS124" s="260"/>
      <c r="AT124" s="260"/>
      <c r="AU124" s="260"/>
      <c r="AV124" s="260"/>
      <c r="AW124" s="260"/>
      <c r="AX124" s="260"/>
      <c r="AY124" s="260"/>
      <c r="AZ124" s="260"/>
      <c r="BA124" s="260"/>
      <c r="BB124" s="260"/>
      <c r="BC124" s="260"/>
      <c r="BD124" s="260"/>
      <c r="BE124" s="260"/>
      <c r="BF124" s="260"/>
      <c r="BG124" s="210"/>
      <c r="BH124" s="210"/>
      <c r="BI124" s="210"/>
    </row>
    <row r="125" spans="1:61" x14ac:dyDescent="0.25">
      <c r="A125" s="171" t="s">
        <v>91</v>
      </c>
      <c r="B125" s="164"/>
      <c r="C125" s="299" t="s">
        <v>628</v>
      </c>
      <c r="D125" s="166"/>
      <c r="E125" s="168"/>
      <c r="F125" s="167"/>
      <c r="G125" s="168"/>
      <c r="AO125" s="260"/>
      <c r="AP125" s="260"/>
      <c r="AQ125" s="260"/>
      <c r="AR125" s="260"/>
      <c r="AS125" s="260"/>
      <c r="AT125" s="260"/>
      <c r="AU125" s="260"/>
      <c r="AV125" s="260"/>
      <c r="AW125" s="260"/>
      <c r="AX125" s="260"/>
      <c r="AY125" s="260"/>
      <c r="AZ125" s="260"/>
      <c r="BA125" s="260"/>
      <c r="BB125" s="260"/>
      <c r="BC125" s="260"/>
      <c r="BD125" s="260"/>
      <c r="BE125" s="260"/>
      <c r="BF125" s="260"/>
      <c r="BG125" s="210"/>
      <c r="BH125" s="210"/>
      <c r="BI125" s="210"/>
    </row>
    <row r="126" spans="1:61" x14ac:dyDescent="0.25">
      <c r="A126" s="171" t="s">
        <v>91</v>
      </c>
      <c r="B126" s="164"/>
      <c r="C126" s="299" t="s">
        <v>628</v>
      </c>
      <c r="D126" s="166"/>
      <c r="E126" s="168"/>
      <c r="F126" s="167"/>
      <c r="G126" s="168"/>
      <c r="AO126" s="260"/>
      <c r="AP126" s="260"/>
      <c r="AQ126" s="260"/>
      <c r="AR126" s="260"/>
      <c r="AS126" s="260"/>
      <c r="AT126" s="260"/>
      <c r="AU126" s="260"/>
      <c r="AV126" s="260"/>
      <c r="AW126" s="260"/>
      <c r="AX126" s="260"/>
      <c r="AY126" s="260"/>
      <c r="AZ126" s="260"/>
      <c r="BA126" s="260"/>
      <c r="BB126" s="260"/>
      <c r="BC126" s="260"/>
      <c r="BD126" s="260"/>
      <c r="BE126" s="260"/>
      <c r="BF126" s="260"/>
      <c r="BG126" s="210"/>
      <c r="BH126" s="210"/>
      <c r="BI126" s="210"/>
    </row>
    <row r="127" spans="1:61" x14ac:dyDescent="0.25">
      <c r="A127" s="171" t="s">
        <v>91</v>
      </c>
      <c r="B127" s="164"/>
      <c r="C127" s="299" t="s">
        <v>628</v>
      </c>
      <c r="D127" s="166"/>
      <c r="E127" s="168"/>
      <c r="F127" s="167"/>
      <c r="G127" s="168"/>
      <c r="AO127" s="260"/>
      <c r="AP127" s="260"/>
      <c r="AQ127" s="260"/>
      <c r="AR127" s="260"/>
      <c r="AS127" s="260"/>
      <c r="AT127" s="260"/>
      <c r="AU127" s="260"/>
      <c r="AV127" s="260"/>
      <c r="AW127" s="260"/>
      <c r="AX127" s="260"/>
      <c r="AY127" s="260"/>
      <c r="AZ127" s="260"/>
      <c r="BA127" s="260"/>
      <c r="BB127" s="260"/>
      <c r="BC127" s="260"/>
      <c r="BD127" s="260"/>
      <c r="BE127" s="260"/>
      <c r="BF127" s="260"/>
      <c r="BG127" s="210"/>
      <c r="BH127" s="210"/>
      <c r="BI127" s="210"/>
    </row>
    <row r="128" spans="1:61" x14ac:dyDescent="0.25">
      <c r="A128" s="171" t="s">
        <v>91</v>
      </c>
      <c r="B128" s="164"/>
      <c r="C128" s="299" t="s">
        <v>628</v>
      </c>
      <c r="D128" s="166"/>
      <c r="E128" s="168"/>
      <c r="F128" s="167"/>
      <c r="G128" s="168"/>
      <c r="AO128" s="260"/>
      <c r="AP128" s="260"/>
      <c r="AQ128" s="260"/>
      <c r="AR128" s="260"/>
      <c r="AS128" s="260"/>
      <c r="AT128" s="260"/>
      <c r="AU128" s="260"/>
      <c r="AV128" s="260"/>
      <c r="AW128" s="260"/>
      <c r="AX128" s="260"/>
      <c r="AY128" s="260"/>
      <c r="AZ128" s="260"/>
      <c r="BA128" s="260"/>
      <c r="BB128" s="260"/>
      <c r="BC128" s="260"/>
      <c r="BD128" s="260"/>
      <c r="BE128" s="260"/>
      <c r="BF128" s="260"/>
      <c r="BG128" s="210"/>
      <c r="BH128" s="210"/>
      <c r="BI128" s="210"/>
    </row>
    <row r="129" spans="1:61" x14ac:dyDescent="0.25">
      <c r="A129" s="171" t="s">
        <v>91</v>
      </c>
      <c r="B129" s="164"/>
      <c r="C129" s="299" t="s">
        <v>628</v>
      </c>
      <c r="D129" s="166"/>
      <c r="E129" s="168"/>
      <c r="F129" s="167"/>
      <c r="G129" s="168"/>
      <c r="AO129" s="260"/>
      <c r="AP129" s="260"/>
      <c r="AQ129" s="260"/>
      <c r="AR129" s="260"/>
      <c r="AS129" s="260"/>
      <c r="AT129" s="260"/>
      <c r="AU129" s="260"/>
      <c r="AV129" s="260"/>
      <c r="AW129" s="260"/>
      <c r="AX129" s="260"/>
      <c r="AY129" s="260"/>
      <c r="AZ129" s="260"/>
      <c r="BA129" s="260"/>
      <c r="BB129" s="260"/>
      <c r="BC129" s="260"/>
      <c r="BD129" s="260"/>
      <c r="BE129" s="260"/>
      <c r="BF129" s="260"/>
      <c r="BG129" s="210"/>
      <c r="BH129" s="210"/>
      <c r="BI129" s="210"/>
    </row>
    <row r="130" spans="1:61" x14ac:dyDescent="0.25">
      <c r="A130" s="171" t="s">
        <v>91</v>
      </c>
      <c r="B130" s="164"/>
      <c r="C130" s="299" t="s">
        <v>628</v>
      </c>
      <c r="D130" s="166"/>
      <c r="E130" s="168"/>
      <c r="F130" s="167"/>
      <c r="G130" s="168"/>
      <c r="AO130" s="260"/>
      <c r="AP130" s="260"/>
      <c r="AQ130" s="260"/>
      <c r="AR130" s="260"/>
      <c r="AS130" s="260"/>
      <c r="AT130" s="260"/>
      <c r="AU130" s="260"/>
      <c r="AV130" s="260"/>
      <c r="AW130" s="260"/>
      <c r="AX130" s="260"/>
      <c r="AY130" s="260"/>
      <c r="AZ130" s="260"/>
      <c r="BA130" s="260"/>
      <c r="BB130" s="260"/>
      <c r="BC130" s="260"/>
      <c r="BD130" s="260"/>
      <c r="BE130" s="260"/>
      <c r="BF130" s="260"/>
      <c r="BG130" s="210"/>
      <c r="BH130" s="210"/>
      <c r="BI130" s="210"/>
    </row>
    <row r="131" spans="1:61" x14ac:dyDescent="0.25">
      <c r="A131" s="171" t="s">
        <v>91</v>
      </c>
      <c r="B131" s="164"/>
      <c r="C131" s="299" t="s">
        <v>628</v>
      </c>
      <c r="D131" s="166"/>
      <c r="E131" s="168"/>
      <c r="F131" s="167"/>
      <c r="G131" s="168"/>
      <c r="AO131" s="260"/>
      <c r="AP131" s="260"/>
      <c r="AQ131" s="260"/>
      <c r="AR131" s="260"/>
      <c r="AS131" s="260"/>
      <c r="AT131" s="260"/>
      <c r="AU131" s="260"/>
      <c r="AV131" s="260"/>
      <c r="AW131" s="260"/>
      <c r="AX131" s="260"/>
      <c r="AY131" s="260"/>
      <c r="AZ131" s="260"/>
      <c r="BA131" s="260"/>
      <c r="BB131" s="260"/>
      <c r="BC131" s="260"/>
      <c r="BD131" s="260"/>
      <c r="BE131" s="260"/>
      <c r="BF131" s="260"/>
      <c r="BG131" s="210"/>
      <c r="BH131" s="210"/>
      <c r="BI131" s="210"/>
    </row>
    <row r="132" spans="1:61" x14ac:dyDescent="0.25">
      <c r="A132" s="171" t="s">
        <v>91</v>
      </c>
      <c r="B132" s="164"/>
      <c r="C132" s="299" t="s">
        <v>628</v>
      </c>
      <c r="D132" s="166"/>
      <c r="E132" s="168"/>
      <c r="F132" s="167"/>
      <c r="G132" s="168"/>
      <c r="AO132" s="260"/>
      <c r="AP132" s="260"/>
      <c r="AQ132" s="260"/>
      <c r="AR132" s="260"/>
      <c r="AS132" s="260"/>
      <c r="AT132" s="260"/>
      <c r="AU132" s="260"/>
      <c r="AV132" s="260"/>
      <c r="AW132" s="260"/>
      <c r="AX132" s="260"/>
      <c r="AY132" s="260"/>
      <c r="AZ132" s="260"/>
      <c r="BA132" s="260"/>
      <c r="BB132" s="260"/>
      <c r="BC132" s="260"/>
      <c r="BD132" s="260"/>
      <c r="BE132" s="260"/>
      <c r="BF132" s="260"/>
      <c r="BG132" s="210"/>
      <c r="BH132" s="210"/>
      <c r="BI132" s="210"/>
    </row>
    <row r="133" spans="1:61" x14ac:dyDescent="0.25">
      <c r="A133" s="171" t="s">
        <v>91</v>
      </c>
      <c r="B133" s="164"/>
      <c r="C133" s="299" t="s">
        <v>628</v>
      </c>
      <c r="D133" s="166"/>
      <c r="E133" s="168"/>
      <c r="F133" s="167"/>
      <c r="G133" s="168"/>
      <c r="AO133" s="260"/>
      <c r="AP133" s="260"/>
      <c r="AQ133" s="260"/>
      <c r="AR133" s="260"/>
      <c r="AS133" s="260"/>
      <c r="AT133" s="260"/>
      <c r="AU133" s="260"/>
      <c r="AV133" s="260"/>
      <c r="AW133" s="260"/>
      <c r="AX133" s="260"/>
      <c r="AY133" s="260"/>
      <c r="AZ133" s="260"/>
      <c r="BA133" s="260"/>
      <c r="BB133" s="260"/>
      <c r="BC133" s="260"/>
      <c r="BD133" s="260"/>
      <c r="BE133" s="260"/>
      <c r="BF133" s="260"/>
      <c r="BG133" s="210"/>
      <c r="BH133" s="210"/>
      <c r="BI133" s="210"/>
    </row>
    <row r="134" spans="1:61" x14ac:dyDescent="0.25">
      <c r="A134" s="171" t="s">
        <v>91</v>
      </c>
      <c r="B134" s="164"/>
      <c r="C134" s="299" t="s">
        <v>628</v>
      </c>
      <c r="D134" s="166"/>
      <c r="E134" s="168"/>
      <c r="F134" s="167"/>
      <c r="G134" s="168"/>
      <c r="AO134" s="260"/>
      <c r="AP134" s="260"/>
      <c r="AQ134" s="260"/>
      <c r="AR134" s="260"/>
      <c r="AS134" s="260"/>
      <c r="AT134" s="260"/>
      <c r="AU134" s="260"/>
      <c r="AV134" s="260"/>
      <c r="AW134" s="260"/>
      <c r="AX134" s="260"/>
      <c r="AY134" s="260"/>
      <c r="AZ134" s="260"/>
      <c r="BA134" s="260"/>
      <c r="BB134" s="260"/>
      <c r="BC134" s="260"/>
      <c r="BD134" s="260"/>
      <c r="BE134" s="260"/>
      <c r="BF134" s="260"/>
      <c r="BG134" s="210"/>
      <c r="BH134" s="210"/>
      <c r="BI134" s="210"/>
    </row>
    <row r="135" spans="1:61" x14ac:dyDescent="0.25">
      <c r="A135" s="171" t="s">
        <v>91</v>
      </c>
      <c r="B135" s="164"/>
      <c r="C135" s="299" t="s">
        <v>628</v>
      </c>
      <c r="D135" s="166"/>
      <c r="E135" s="168"/>
      <c r="F135" s="167"/>
      <c r="G135" s="168"/>
      <c r="AO135" s="260"/>
      <c r="AP135" s="260"/>
      <c r="AQ135" s="260"/>
      <c r="AR135" s="260"/>
      <c r="AS135" s="260"/>
      <c r="AT135" s="260"/>
      <c r="AU135" s="260"/>
      <c r="AV135" s="260"/>
      <c r="AW135" s="260"/>
      <c r="AX135" s="260"/>
      <c r="AY135" s="260"/>
      <c r="AZ135" s="260"/>
      <c r="BA135" s="260"/>
      <c r="BB135" s="260"/>
      <c r="BC135" s="260"/>
      <c r="BD135" s="260"/>
      <c r="BE135" s="260"/>
      <c r="BF135" s="260"/>
      <c r="BG135" s="210"/>
      <c r="BH135" s="210"/>
      <c r="BI135" s="210"/>
    </row>
    <row r="136" spans="1:61" x14ac:dyDescent="0.25">
      <c r="A136" s="171" t="s">
        <v>91</v>
      </c>
      <c r="B136" s="164"/>
      <c r="C136" s="299" t="s">
        <v>628</v>
      </c>
      <c r="D136" s="166"/>
      <c r="E136" s="168"/>
      <c r="F136" s="167"/>
      <c r="G136" s="168"/>
      <c r="AO136" s="260"/>
      <c r="AP136" s="260"/>
      <c r="AQ136" s="260"/>
      <c r="AR136" s="260"/>
      <c r="AS136" s="260"/>
      <c r="AT136" s="260"/>
      <c r="AU136" s="260"/>
      <c r="AV136" s="260"/>
      <c r="AW136" s="260"/>
      <c r="AX136" s="260"/>
      <c r="AY136" s="260"/>
      <c r="AZ136" s="260"/>
      <c r="BA136" s="260"/>
      <c r="BB136" s="260"/>
      <c r="BC136" s="260"/>
      <c r="BD136" s="260"/>
      <c r="BE136" s="260"/>
      <c r="BF136" s="260"/>
      <c r="BG136" s="210"/>
      <c r="BH136" s="210"/>
      <c r="BI136" s="210"/>
    </row>
    <row r="137" spans="1:61" x14ac:dyDescent="0.25">
      <c r="A137" s="171" t="s">
        <v>91</v>
      </c>
      <c r="B137" s="164"/>
      <c r="C137" s="299" t="s">
        <v>628</v>
      </c>
      <c r="D137" s="166"/>
      <c r="E137" s="168"/>
      <c r="F137" s="167"/>
      <c r="G137" s="168"/>
      <c r="AO137" s="260"/>
      <c r="AP137" s="260"/>
      <c r="AQ137" s="260"/>
      <c r="AR137" s="260"/>
      <c r="AS137" s="260"/>
      <c r="AT137" s="260"/>
      <c r="AU137" s="260"/>
      <c r="AV137" s="260"/>
      <c r="AW137" s="260"/>
      <c r="AX137" s="260"/>
      <c r="AY137" s="260"/>
      <c r="AZ137" s="260"/>
      <c r="BA137" s="260"/>
      <c r="BB137" s="260"/>
      <c r="BC137" s="260"/>
      <c r="BD137" s="260"/>
      <c r="BE137" s="260"/>
      <c r="BF137" s="260"/>
      <c r="BG137" s="210"/>
      <c r="BH137" s="210"/>
      <c r="BI137" s="210"/>
    </row>
    <row r="138" spans="1:61" x14ac:dyDescent="0.25">
      <c r="A138" s="171" t="s">
        <v>91</v>
      </c>
      <c r="B138" s="164"/>
      <c r="C138" s="299" t="s">
        <v>628</v>
      </c>
      <c r="D138" s="166"/>
      <c r="E138" s="168"/>
      <c r="F138" s="167"/>
      <c r="G138" s="168"/>
      <c r="AO138" s="260"/>
      <c r="AP138" s="260"/>
      <c r="AQ138" s="260"/>
      <c r="AR138" s="260"/>
      <c r="AS138" s="260"/>
      <c r="AT138" s="260"/>
      <c r="AU138" s="260"/>
      <c r="AV138" s="260"/>
      <c r="AW138" s="260"/>
      <c r="AX138" s="260"/>
      <c r="AY138" s="260"/>
      <c r="AZ138" s="260"/>
      <c r="BA138" s="260"/>
      <c r="BB138" s="260"/>
      <c r="BC138" s="260"/>
      <c r="BD138" s="260"/>
      <c r="BE138" s="260"/>
      <c r="BF138" s="260"/>
      <c r="BG138" s="210"/>
      <c r="BH138" s="210"/>
      <c r="BI138" s="210"/>
    </row>
    <row r="139" spans="1:61" x14ac:dyDescent="0.25">
      <c r="A139" s="171" t="s">
        <v>91</v>
      </c>
      <c r="B139" s="164"/>
      <c r="C139" s="299" t="s">
        <v>628</v>
      </c>
      <c r="D139" s="166"/>
      <c r="E139" s="168"/>
      <c r="F139" s="167"/>
      <c r="G139" s="168"/>
      <c r="AO139" s="260"/>
      <c r="AP139" s="260"/>
      <c r="AQ139" s="260"/>
      <c r="AR139" s="260"/>
      <c r="AS139" s="260"/>
      <c r="AT139" s="260"/>
      <c r="AU139" s="260"/>
      <c r="AV139" s="260"/>
      <c r="AW139" s="260"/>
      <c r="AX139" s="260"/>
      <c r="AY139" s="260"/>
      <c r="AZ139" s="260"/>
      <c r="BA139" s="260"/>
      <c r="BB139" s="260"/>
      <c r="BC139" s="260"/>
      <c r="BD139" s="260"/>
      <c r="BE139" s="260"/>
      <c r="BF139" s="260"/>
      <c r="BG139" s="210"/>
      <c r="BH139" s="210"/>
      <c r="BI139" s="210"/>
    </row>
    <row r="140" spans="1:61" x14ac:dyDescent="0.25">
      <c r="A140" s="171" t="s">
        <v>91</v>
      </c>
      <c r="B140" s="164"/>
      <c r="C140" s="299" t="s">
        <v>628</v>
      </c>
      <c r="D140" s="166"/>
      <c r="E140" s="168"/>
      <c r="F140" s="167"/>
      <c r="G140" s="168"/>
      <c r="AO140" s="260"/>
      <c r="AP140" s="260"/>
      <c r="AQ140" s="260"/>
      <c r="AR140" s="260"/>
      <c r="AS140" s="260"/>
      <c r="AT140" s="260"/>
      <c r="AU140" s="260"/>
      <c r="AV140" s="260"/>
      <c r="AW140" s="260"/>
      <c r="AX140" s="260"/>
      <c r="AY140" s="260"/>
      <c r="AZ140" s="260"/>
      <c r="BA140" s="260"/>
      <c r="BB140" s="260"/>
      <c r="BC140" s="260"/>
      <c r="BD140" s="260"/>
      <c r="BE140" s="260"/>
      <c r="BF140" s="260"/>
      <c r="BG140" s="210"/>
      <c r="BH140" s="210"/>
      <c r="BI140" s="210"/>
    </row>
    <row r="141" spans="1:61" x14ac:dyDescent="0.25">
      <c r="A141" s="171" t="s">
        <v>91</v>
      </c>
      <c r="B141" s="164"/>
      <c r="C141" s="299" t="s">
        <v>628</v>
      </c>
      <c r="D141" s="166"/>
      <c r="E141" s="168"/>
      <c r="F141" s="167"/>
      <c r="G141" s="168"/>
      <c r="AO141" s="260"/>
      <c r="AP141" s="260"/>
      <c r="AQ141" s="260"/>
      <c r="AR141" s="260"/>
      <c r="AS141" s="260"/>
      <c r="AT141" s="260"/>
      <c r="AU141" s="260"/>
      <c r="AV141" s="260"/>
      <c r="AW141" s="260"/>
      <c r="AX141" s="260"/>
      <c r="AY141" s="260"/>
      <c r="AZ141" s="260"/>
      <c r="BA141" s="260"/>
      <c r="BB141" s="260"/>
      <c r="BC141" s="260"/>
      <c r="BD141" s="260"/>
      <c r="BE141" s="260"/>
      <c r="BF141" s="260"/>
      <c r="BG141" s="210"/>
      <c r="BH141" s="210"/>
      <c r="BI141" s="210"/>
    </row>
    <row r="142" spans="1:61" x14ac:dyDescent="0.25">
      <c r="A142" s="171" t="s">
        <v>91</v>
      </c>
      <c r="B142" s="164"/>
      <c r="C142" s="299" t="s">
        <v>628</v>
      </c>
      <c r="D142" s="166"/>
      <c r="E142" s="168"/>
      <c r="F142" s="167"/>
      <c r="G142" s="168"/>
      <c r="AO142" s="260"/>
      <c r="AP142" s="260"/>
      <c r="AQ142" s="260"/>
      <c r="AR142" s="260"/>
      <c r="AS142" s="260"/>
      <c r="AT142" s="260"/>
      <c r="AU142" s="260"/>
      <c r="AV142" s="260"/>
      <c r="AW142" s="260"/>
      <c r="AX142" s="260"/>
      <c r="AY142" s="260"/>
      <c r="AZ142" s="260"/>
      <c r="BA142" s="260"/>
      <c r="BB142" s="260"/>
      <c r="BC142" s="260"/>
      <c r="BD142" s="260"/>
      <c r="BE142" s="260"/>
      <c r="BF142" s="260"/>
      <c r="BG142" s="210"/>
      <c r="BH142" s="210"/>
      <c r="BI142" s="210"/>
    </row>
    <row r="143" spans="1:61" x14ac:dyDescent="0.25">
      <c r="A143" s="171" t="s">
        <v>91</v>
      </c>
      <c r="B143" s="164"/>
      <c r="C143" s="299" t="s">
        <v>628</v>
      </c>
      <c r="D143" s="166"/>
      <c r="E143" s="168"/>
      <c r="F143" s="167"/>
      <c r="G143" s="168"/>
      <c r="AO143" s="260"/>
      <c r="AP143" s="260"/>
      <c r="AQ143" s="260"/>
      <c r="AR143" s="260"/>
      <c r="AS143" s="260"/>
      <c r="AT143" s="260"/>
      <c r="AU143" s="260"/>
      <c r="AV143" s="260"/>
      <c r="AW143" s="260"/>
      <c r="AX143" s="260"/>
      <c r="AY143" s="260"/>
      <c r="AZ143" s="260"/>
      <c r="BA143" s="260"/>
      <c r="BB143" s="260"/>
      <c r="BC143" s="260"/>
      <c r="BD143" s="260"/>
      <c r="BE143" s="260"/>
      <c r="BF143" s="260"/>
      <c r="BG143" s="210"/>
      <c r="BH143" s="210"/>
      <c r="BI143" s="210"/>
    </row>
    <row r="144" spans="1:61" x14ac:dyDescent="0.25">
      <c r="A144" s="171" t="s">
        <v>91</v>
      </c>
      <c r="B144" s="164"/>
      <c r="C144" s="299" t="s">
        <v>628</v>
      </c>
      <c r="D144" s="166"/>
      <c r="E144" s="168"/>
      <c r="F144" s="167"/>
      <c r="G144" s="168"/>
      <c r="AO144" s="260"/>
      <c r="AP144" s="260"/>
      <c r="AQ144" s="260"/>
      <c r="AR144" s="260"/>
      <c r="AS144" s="260"/>
      <c r="AT144" s="260"/>
      <c r="AU144" s="260"/>
      <c r="AV144" s="260"/>
      <c r="AW144" s="260"/>
      <c r="AX144" s="260"/>
      <c r="AY144" s="260"/>
      <c r="AZ144" s="260"/>
      <c r="BA144" s="260"/>
      <c r="BB144" s="260"/>
      <c r="BC144" s="260"/>
      <c r="BD144" s="260"/>
      <c r="BE144" s="260"/>
      <c r="BF144" s="260"/>
      <c r="BG144" s="210"/>
      <c r="BH144" s="210"/>
      <c r="BI144" s="210"/>
    </row>
    <row r="145" spans="1:61" x14ac:dyDescent="0.25">
      <c r="A145" s="171" t="s">
        <v>91</v>
      </c>
      <c r="B145" s="164"/>
      <c r="C145" s="299" t="s">
        <v>628</v>
      </c>
      <c r="D145" s="166"/>
      <c r="E145" s="168"/>
      <c r="F145" s="167"/>
      <c r="G145" s="168"/>
      <c r="AO145" s="260"/>
      <c r="AP145" s="260"/>
      <c r="AQ145" s="260"/>
      <c r="AR145" s="260"/>
      <c r="AS145" s="260"/>
      <c r="AT145" s="260"/>
      <c r="AU145" s="260"/>
      <c r="AV145" s="260"/>
      <c r="AW145" s="260"/>
      <c r="AX145" s="260"/>
      <c r="AY145" s="260"/>
      <c r="AZ145" s="260"/>
      <c r="BA145" s="260"/>
      <c r="BB145" s="260"/>
      <c r="BC145" s="260"/>
      <c r="BD145" s="260"/>
      <c r="BE145" s="260"/>
      <c r="BF145" s="260"/>
      <c r="BG145" s="210"/>
      <c r="BH145" s="210"/>
      <c r="BI145" s="210"/>
    </row>
    <row r="146" spans="1:61" x14ac:dyDescent="0.25">
      <c r="A146" s="171" t="s">
        <v>91</v>
      </c>
      <c r="B146" s="164"/>
      <c r="C146" s="299" t="s">
        <v>628</v>
      </c>
      <c r="D146" s="166"/>
      <c r="E146" s="168"/>
      <c r="F146" s="167"/>
      <c r="G146" s="168"/>
      <c r="AO146" s="260"/>
      <c r="AP146" s="260"/>
      <c r="AQ146" s="260"/>
      <c r="AR146" s="260"/>
      <c r="AS146" s="260"/>
      <c r="AT146" s="260"/>
      <c r="AU146" s="260"/>
      <c r="AV146" s="260"/>
      <c r="AW146" s="260"/>
      <c r="AX146" s="260"/>
      <c r="AY146" s="260"/>
      <c r="AZ146" s="260"/>
      <c r="BA146" s="260"/>
      <c r="BB146" s="260"/>
      <c r="BC146" s="260"/>
      <c r="BD146" s="260"/>
      <c r="BE146" s="260"/>
      <c r="BF146" s="260"/>
      <c r="BG146" s="210"/>
      <c r="BH146" s="210"/>
      <c r="BI146" s="210"/>
    </row>
    <row r="147" spans="1:61" x14ac:dyDescent="0.25">
      <c r="A147" s="171" t="s">
        <v>91</v>
      </c>
      <c r="B147" s="164"/>
      <c r="C147" s="299" t="s">
        <v>628</v>
      </c>
      <c r="D147" s="166"/>
      <c r="E147" s="168"/>
      <c r="F147" s="167"/>
      <c r="G147" s="168"/>
      <c r="AO147" s="260"/>
      <c r="AP147" s="260"/>
      <c r="AQ147" s="260"/>
      <c r="AR147" s="260"/>
      <c r="AS147" s="260"/>
      <c r="AT147" s="260"/>
      <c r="AU147" s="260"/>
      <c r="AV147" s="260"/>
      <c r="AW147" s="260"/>
      <c r="AX147" s="260"/>
      <c r="AY147" s="260"/>
      <c r="AZ147" s="260"/>
      <c r="BA147" s="260"/>
      <c r="BB147" s="260"/>
      <c r="BC147" s="260"/>
      <c r="BD147" s="260"/>
      <c r="BE147" s="260"/>
      <c r="BF147" s="260"/>
      <c r="BG147" s="210"/>
      <c r="BH147" s="210"/>
      <c r="BI147" s="210"/>
    </row>
    <row r="148" spans="1:61" x14ac:dyDescent="0.25">
      <c r="A148" s="171" t="s">
        <v>91</v>
      </c>
      <c r="B148" s="164"/>
      <c r="C148" s="299" t="s">
        <v>628</v>
      </c>
      <c r="D148" s="166"/>
      <c r="E148" s="168"/>
      <c r="F148" s="167"/>
      <c r="G148" s="168"/>
      <c r="AO148" s="260"/>
      <c r="AP148" s="260"/>
      <c r="AQ148" s="260"/>
      <c r="AR148" s="260"/>
      <c r="AS148" s="260"/>
      <c r="AT148" s="260"/>
      <c r="AU148" s="260"/>
      <c r="AV148" s="260"/>
      <c r="AW148" s="260"/>
      <c r="AX148" s="260"/>
      <c r="AY148" s="260"/>
      <c r="AZ148" s="260"/>
      <c r="BA148" s="260"/>
      <c r="BB148" s="260"/>
      <c r="BC148" s="260"/>
      <c r="BD148" s="260"/>
      <c r="BE148" s="260"/>
      <c r="BF148" s="260"/>
      <c r="BG148" s="210"/>
      <c r="BH148" s="210"/>
      <c r="BI148" s="210"/>
    </row>
    <row r="149" spans="1:61" x14ac:dyDescent="0.25">
      <c r="A149" s="171" t="s">
        <v>91</v>
      </c>
      <c r="B149" s="164"/>
      <c r="C149" s="299" t="s">
        <v>628</v>
      </c>
      <c r="D149" s="166"/>
      <c r="E149" s="168"/>
      <c r="F149" s="167"/>
      <c r="G149" s="168"/>
      <c r="AO149" s="260"/>
      <c r="AP149" s="260"/>
      <c r="AQ149" s="260"/>
      <c r="AR149" s="260"/>
      <c r="AS149" s="260"/>
      <c r="AT149" s="260"/>
      <c r="AU149" s="260"/>
      <c r="AV149" s="260"/>
      <c r="AW149" s="260"/>
      <c r="AX149" s="260"/>
      <c r="AY149" s="260"/>
      <c r="AZ149" s="260"/>
      <c r="BA149" s="260"/>
      <c r="BB149" s="260"/>
      <c r="BC149" s="260"/>
      <c r="BD149" s="260"/>
      <c r="BE149" s="260"/>
      <c r="BF149" s="260"/>
      <c r="BG149" s="210"/>
      <c r="BH149" s="210"/>
      <c r="BI149" s="210"/>
    </row>
    <row r="150" spans="1:61" x14ac:dyDescent="0.25">
      <c r="A150" s="171" t="s">
        <v>91</v>
      </c>
      <c r="B150" s="164"/>
      <c r="C150" s="299" t="s">
        <v>628</v>
      </c>
      <c r="D150" s="166"/>
      <c r="E150" s="168"/>
      <c r="F150" s="167"/>
      <c r="G150" s="168"/>
      <c r="AO150" s="260"/>
      <c r="AP150" s="260"/>
      <c r="AQ150" s="260"/>
      <c r="AR150" s="260"/>
      <c r="AS150" s="260"/>
      <c r="AT150" s="260"/>
      <c r="AU150" s="260"/>
      <c r="AV150" s="260"/>
      <c r="AW150" s="260"/>
      <c r="AX150" s="260"/>
      <c r="AY150" s="260"/>
      <c r="AZ150" s="260"/>
      <c r="BA150" s="260"/>
      <c r="BB150" s="260"/>
      <c r="BC150" s="260"/>
      <c r="BD150" s="260"/>
      <c r="BE150" s="260"/>
      <c r="BF150" s="260"/>
      <c r="BG150" s="210"/>
      <c r="BH150" s="210"/>
      <c r="BI150" s="210"/>
    </row>
    <row r="151" spans="1:61" x14ac:dyDescent="0.25">
      <c r="A151" s="171" t="s">
        <v>91</v>
      </c>
      <c r="B151" s="164"/>
      <c r="C151" s="299" t="s">
        <v>628</v>
      </c>
      <c r="D151" s="166"/>
      <c r="E151" s="168"/>
      <c r="F151" s="167"/>
      <c r="G151" s="168"/>
      <c r="AO151" s="260"/>
      <c r="AP151" s="260"/>
      <c r="AQ151" s="260"/>
      <c r="AR151" s="260"/>
      <c r="AS151" s="260"/>
      <c r="AT151" s="260"/>
      <c r="AU151" s="260"/>
      <c r="AV151" s="260"/>
      <c r="AW151" s="260"/>
      <c r="AX151" s="260"/>
      <c r="AY151" s="260"/>
      <c r="AZ151" s="260"/>
      <c r="BA151" s="260"/>
      <c r="BB151" s="260"/>
      <c r="BC151" s="260"/>
      <c r="BD151" s="260"/>
      <c r="BE151" s="260"/>
      <c r="BF151" s="260"/>
      <c r="BG151" s="210"/>
      <c r="BH151" s="210"/>
      <c r="BI151" s="210"/>
    </row>
    <row r="152" spans="1:61" x14ac:dyDescent="0.25">
      <c r="A152" s="171" t="s">
        <v>91</v>
      </c>
      <c r="B152" s="164"/>
      <c r="C152" s="299" t="s">
        <v>628</v>
      </c>
      <c r="D152" s="166"/>
      <c r="E152" s="168"/>
      <c r="F152" s="167"/>
      <c r="G152" s="168"/>
      <c r="AO152" s="260"/>
      <c r="AP152" s="260"/>
      <c r="AQ152" s="260"/>
      <c r="AR152" s="260"/>
      <c r="AS152" s="260"/>
      <c r="AT152" s="260"/>
      <c r="AU152" s="260"/>
      <c r="AV152" s="260"/>
      <c r="AW152" s="260"/>
      <c r="AX152" s="260"/>
      <c r="AY152" s="260"/>
      <c r="AZ152" s="260"/>
      <c r="BA152" s="260"/>
      <c r="BB152" s="260"/>
      <c r="BC152" s="260"/>
      <c r="BD152" s="260"/>
      <c r="BE152" s="260"/>
      <c r="BF152" s="260"/>
      <c r="BG152" s="210"/>
      <c r="BH152" s="210"/>
      <c r="BI152" s="210"/>
    </row>
    <row r="153" spans="1:61" x14ac:dyDescent="0.25">
      <c r="A153" s="171" t="s">
        <v>91</v>
      </c>
      <c r="B153" s="164"/>
      <c r="C153" s="299" t="s">
        <v>628</v>
      </c>
      <c r="D153" s="166"/>
      <c r="E153" s="168"/>
      <c r="F153" s="167"/>
      <c r="G153" s="168"/>
      <c r="AO153" s="260"/>
      <c r="AP153" s="260"/>
      <c r="AQ153" s="260"/>
      <c r="AR153" s="260"/>
      <c r="AS153" s="260"/>
      <c r="AT153" s="260"/>
      <c r="AU153" s="260"/>
      <c r="AV153" s="260"/>
      <c r="AW153" s="260"/>
      <c r="AX153" s="260"/>
      <c r="AY153" s="260"/>
      <c r="AZ153" s="260"/>
      <c r="BA153" s="260"/>
      <c r="BB153" s="260"/>
      <c r="BC153" s="260"/>
      <c r="BD153" s="260"/>
      <c r="BE153" s="260"/>
      <c r="BF153" s="260"/>
      <c r="BG153" s="210"/>
      <c r="BH153" s="210"/>
      <c r="BI153" s="210"/>
    </row>
    <row r="154" spans="1:61" x14ac:dyDescent="0.25">
      <c r="A154" s="171" t="s">
        <v>91</v>
      </c>
      <c r="B154" s="164"/>
      <c r="C154" s="299" t="s">
        <v>628</v>
      </c>
      <c r="D154" s="166"/>
      <c r="E154" s="168"/>
      <c r="F154" s="167"/>
      <c r="G154" s="168"/>
      <c r="AO154" s="260"/>
      <c r="AP154" s="260"/>
      <c r="AQ154" s="260"/>
      <c r="AR154" s="260"/>
      <c r="AS154" s="260"/>
      <c r="AT154" s="260"/>
      <c r="AU154" s="260"/>
      <c r="AV154" s="260"/>
      <c r="AW154" s="260"/>
      <c r="AX154" s="260"/>
      <c r="AY154" s="260"/>
      <c r="AZ154" s="260"/>
      <c r="BA154" s="260"/>
      <c r="BB154" s="260"/>
      <c r="BC154" s="260"/>
      <c r="BD154" s="260"/>
      <c r="BE154" s="260"/>
      <c r="BF154" s="260"/>
      <c r="BG154" s="210"/>
      <c r="BH154" s="210"/>
      <c r="BI154" s="210"/>
    </row>
    <row r="155" spans="1:61" x14ac:dyDescent="0.25">
      <c r="A155" s="171" t="s">
        <v>91</v>
      </c>
      <c r="B155" s="164"/>
      <c r="C155" s="299" t="s">
        <v>628</v>
      </c>
      <c r="D155" s="166"/>
      <c r="E155" s="168"/>
      <c r="F155" s="167"/>
      <c r="G155" s="168"/>
      <c r="AO155" s="260"/>
      <c r="AP155" s="260"/>
      <c r="AQ155" s="260"/>
      <c r="AR155" s="260"/>
      <c r="AS155" s="260"/>
      <c r="AT155" s="260"/>
      <c r="AU155" s="260"/>
      <c r="AV155" s="260"/>
      <c r="AW155" s="260"/>
      <c r="AX155" s="260"/>
      <c r="AY155" s="260"/>
      <c r="AZ155" s="260"/>
      <c r="BA155" s="260"/>
      <c r="BB155" s="260"/>
      <c r="BC155" s="260"/>
      <c r="BD155" s="260"/>
      <c r="BE155" s="260"/>
      <c r="BF155" s="260"/>
      <c r="BG155" s="210"/>
      <c r="BH155" s="210"/>
      <c r="BI155" s="210"/>
    </row>
    <row r="156" spans="1:61" x14ac:dyDescent="0.25">
      <c r="A156" s="171" t="s">
        <v>91</v>
      </c>
      <c r="B156" s="164"/>
      <c r="C156" s="299" t="s">
        <v>628</v>
      </c>
      <c r="D156" s="166"/>
      <c r="E156" s="168"/>
      <c r="F156" s="167"/>
      <c r="G156" s="168"/>
      <c r="AO156" s="260"/>
      <c r="AP156" s="260"/>
      <c r="AQ156" s="260"/>
      <c r="AR156" s="260"/>
      <c r="AS156" s="260"/>
      <c r="AT156" s="260"/>
      <c r="AU156" s="260"/>
      <c r="AV156" s="260"/>
      <c r="AW156" s="260"/>
      <c r="AX156" s="260"/>
      <c r="AY156" s="260"/>
      <c r="AZ156" s="260"/>
      <c r="BA156" s="260"/>
      <c r="BB156" s="260"/>
      <c r="BC156" s="260"/>
      <c r="BD156" s="260"/>
      <c r="BE156" s="260"/>
      <c r="BF156" s="260"/>
      <c r="BG156" s="210"/>
      <c r="BH156" s="210"/>
      <c r="BI156" s="210"/>
    </row>
    <row r="157" spans="1:61" x14ac:dyDescent="0.25">
      <c r="A157" s="171" t="s">
        <v>91</v>
      </c>
      <c r="B157" s="164"/>
      <c r="C157" s="299" t="s">
        <v>628</v>
      </c>
      <c r="D157" s="166"/>
      <c r="E157" s="168"/>
      <c r="F157" s="167"/>
      <c r="G157" s="168"/>
      <c r="AO157" s="260"/>
      <c r="AP157" s="260"/>
      <c r="AQ157" s="260"/>
      <c r="AR157" s="260"/>
      <c r="AS157" s="260"/>
      <c r="AT157" s="260"/>
      <c r="AU157" s="260"/>
      <c r="AV157" s="260"/>
      <c r="AW157" s="260"/>
      <c r="AX157" s="260"/>
      <c r="AY157" s="260"/>
      <c r="AZ157" s="260"/>
      <c r="BA157" s="260"/>
      <c r="BB157" s="260"/>
      <c r="BC157" s="260"/>
      <c r="BD157" s="260"/>
      <c r="BE157" s="260"/>
      <c r="BF157" s="260"/>
      <c r="BG157" s="210"/>
      <c r="BH157" s="210"/>
      <c r="BI157" s="210"/>
    </row>
    <row r="158" spans="1:61" x14ac:dyDescent="0.25">
      <c r="A158" s="171" t="s">
        <v>91</v>
      </c>
      <c r="B158" s="164"/>
      <c r="C158" s="299" t="s">
        <v>628</v>
      </c>
      <c r="D158" s="166"/>
      <c r="E158" s="168"/>
      <c r="F158" s="167"/>
      <c r="G158" s="168"/>
      <c r="AO158" s="260"/>
      <c r="AP158" s="260"/>
      <c r="AQ158" s="260"/>
      <c r="AR158" s="260"/>
      <c r="AS158" s="260"/>
      <c r="AT158" s="260"/>
      <c r="AU158" s="260"/>
      <c r="AV158" s="260"/>
      <c r="AW158" s="260"/>
      <c r="AX158" s="260"/>
      <c r="AY158" s="260"/>
      <c r="AZ158" s="260"/>
      <c r="BA158" s="260"/>
      <c r="BB158" s="260"/>
      <c r="BC158" s="260"/>
      <c r="BD158" s="260"/>
      <c r="BE158" s="260"/>
      <c r="BF158" s="260"/>
      <c r="BG158" s="210"/>
      <c r="BH158" s="210"/>
      <c r="BI158" s="210"/>
    </row>
    <row r="159" spans="1:61" x14ac:dyDescent="0.25">
      <c r="A159" s="171" t="s">
        <v>91</v>
      </c>
      <c r="B159" s="164"/>
      <c r="C159" s="299" t="s">
        <v>628</v>
      </c>
      <c r="D159" s="166"/>
      <c r="E159" s="168"/>
      <c r="F159" s="167"/>
      <c r="G159" s="168"/>
      <c r="AO159" s="260"/>
      <c r="AP159" s="260"/>
      <c r="AQ159" s="260"/>
      <c r="AR159" s="260"/>
      <c r="AS159" s="260"/>
      <c r="AT159" s="260"/>
      <c r="AU159" s="260"/>
      <c r="AV159" s="260"/>
      <c r="AW159" s="260"/>
      <c r="AX159" s="260"/>
      <c r="AY159" s="260"/>
      <c r="AZ159" s="260"/>
      <c r="BA159" s="260"/>
      <c r="BB159" s="260"/>
      <c r="BC159" s="260"/>
      <c r="BD159" s="260"/>
      <c r="BE159" s="260"/>
      <c r="BF159" s="260"/>
      <c r="BG159" s="210"/>
      <c r="BH159" s="210"/>
      <c r="BI159" s="210"/>
    </row>
    <row r="160" spans="1:61" x14ac:dyDescent="0.25">
      <c r="A160" s="171" t="s">
        <v>91</v>
      </c>
      <c r="B160" s="164"/>
      <c r="C160" s="299" t="s">
        <v>628</v>
      </c>
      <c r="D160" s="166"/>
      <c r="E160" s="168"/>
      <c r="F160" s="167"/>
      <c r="G160" s="168"/>
      <c r="AO160" s="260"/>
      <c r="AP160" s="260"/>
      <c r="AQ160" s="260"/>
      <c r="AR160" s="260"/>
      <c r="AS160" s="260"/>
      <c r="AT160" s="260"/>
      <c r="AU160" s="260"/>
      <c r="AV160" s="260"/>
      <c r="AW160" s="260"/>
      <c r="AX160" s="260"/>
      <c r="AY160" s="260"/>
      <c r="AZ160" s="260"/>
      <c r="BA160" s="260"/>
      <c r="BB160" s="260"/>
      <c r="BC160" s="260"/>
      <c r="BD160" s="260"/>
      <c r="BE160" s="260"/>
      <c r="BF160" s="260"/>
      <c r="BG160" s="210"/>
      <c r="BH160" s="210"/>
      <c r="BI160" s="210"/>
    </row>
    <row r="161" spans="1:61" x14ac:dyDescent="0.25">
      <c r="A161" s="171" t="s">
        <v>91</v>
      </c>
      <c r="B161" s="164"/>
      <c r="C161" s="299" t="s">
        <v>628</v>
      </c>
      <c r="D161" s="166"/>
      <c r="E161" s="168"/>
      <c r="F161" s="167"/>
      <c r="G161" s="168"/>
      <c r="AO161" s="260"/>
      <c r="AP161" s="260"/>
      <c r="AQ161" s="260"/>
      <c r="AR161" s="260"/>
      <c r="AS161" s="260"/>
      <c r="AT161" s="260"/>
      <c r="AU161" s="260"/>
      <c r="AV161" s="260"/>
      <c r="AW161" s="260"/>
      <c r="AX161" s="260"/>
      <c r="AY161" s="260"/>
      <c r="AZ161" s="260"/>
      <c r="BA161" s="260"/>
      <c r="BB161" s="260"/>
      <c r="BC161" s="260"/>
      <c r="BD161" s="260"/>
      <c r="BE161" s="260"/>
      <c r="BF161" s="260"/>
      <c r="BG161" s="210"/>
      <c r="BH161" s="210"/>
      <c r="BI161" s="210"/>
    </row>
    <row r="162" spans="1:61" x14ac:dyDescent="0.25">
      <c r="A162" s="171" t="s">
        <v>91</v>
      </c>
      <c r="B162" s="164"/>
      <c r="C162" s="299" t="s">
        <v>628</v>
      </c>
      <c r="D162" s="166"/>
      <c r="E162" s="168"/>
      <c r="F162" s="167"/>
      <c r="G162" s="168"/>
      <c r="AO162" s="260"/>
      <c r="AP162" s="260"/>
      <c r="AQ162" s="260"/>
      <c r="AR162" s="260"/>
      <c r="AS162" s="260"/>
      <c r="AT162" s="260"/>
      <c r="AU162" s="260"/>
      <c r="AV162" s="260"/>
      <c r="AW162" s="260"/>
      <c r="AX162" s="260"/>
      <c r="AY162" s="260"/>
      <c r="AZ162" s="260"/>
      <c r="BA162" s="260"/>
      <c r="BB162" s="260"/>
      <c r="BC162" s="260"/>
      <c r="BD162" s="260"/>
      <c r="BE162" s="260"/>
      <c r="BF162" s="260"/>
      <c r="BG162" s="210"/>
      <c r="BH162" s="210"/>
      <c r="BI162" s="210"/>
    </row>
    <row r="163" spans="1:61" x14ac:dyDescent="0.25">
      <c r="A163" s="171" t="s">
        <v>91</v>
      </c>
      <c r="B163" s="164"/>
      <c r="C163" s="299" t="s">
        <v>628</v>
      </c>
      <c r="D163" s="166"/>
      <c r="E163" s="168"/>
      <c r="F163" s="167"/>
      <c r="G163" s="168"/>
      <c r="AO163" s="260"/>
      <c r="AP163" s="260"/>
      <c r="AQ163" s="260"/>
      <c r="AR163" s="260"/>
      <c r="AS163" s="260"/>
      <c r="AT163" s="260"/>
      <c r="AU163" s="260"/>
      <c r="AV163" s="260"/>
      <c r="AW163" s="260"/>
      <c r="AX163" s="260"/>
      <c r="AY163" s="260"/>
      <c r="AZ163" s="260"/>
      <c r="BA163" s="260"/>
      <c r="BB163" s="260"/>
      <c r="BC163" s="260"/>
      <c r="BD163" s="260"/>
      <c r="BE163" s="260"/>
      <c r="BF163" s="260"/>
      <c r="BG163" s="210"/>
      <c r="BH163" s="210"/>
      <c r="BI163" s="210"/>
    </row>
    <row r="164" spans="1:61" x14ac:dyDescent="0.25">
      <c r="A164" s="171" t="s">
        <v>91</v>
      </c>
      <c r="B164" s="164"/>
      <c r="C164" s="299" t="s">
        <v>628</v>
      </c>
      <c r="D164" s="166"/>
      <c r="E164" s="168"/>
      <c r="F164" s="167"/>
      <c r="G164" s="168"/>
      <c r="AO164" s="260"/>
      <c r="AP164" s="260"/>
      <c r="AQ164" s="260"/>
      <c r="AR164" s="260"/>
      <c r="AS164" s="260"/>
      <c r="AT164" s="260"/>
      <c r="AU164" s="260"/>
      <c r="AV164" s="260"/>
      <c r="AW164" s="260"/>
      <c r="AX164" s="260"/>
      <c r="AY164" s="260"/>
      <c r="AZ164" s="260"/>
      <c r="BA164" s="260"/>
      <c r="BB164" s="260"/>
      <c r="BC164" s="260"/>
      <c r="BD164" s="260"/>
      <c r="BE164" s="260"/>
      <c r="BF164" s="260"/>
      <c r="BG164" s="210"/>
      <c r="BH164" s="210"/>
      <c r="BI164" s="210"/>
    </row>
    <row r="165" spans="1:61" x14ac:dyDescent="0.25">
      <c r="A165" s="171" t="s">
        <v>91</v>
      </c>
      <c r="B165" s="164"/>
      <c r="C165" s="299" t="s">
        <v>628</v>
      </c>
      <c r="D165" s="166"/>
      <c r="E165" s="168"/>
      <c r="F165" s="167"/>
      <c r="G165" s="168"/>
      <c r="AO165" s="260"/>
      <c r="AP165" s="260"/>
      <c r="AQ165" s="260"/>
      <c r="AR165" s="260"/>
      <c r="AS165" s="260"/>
      <c r="AT165" s="260"/>
      <c r="AU165" s="260"/>
      <c r="AV165" s="260"/>
      <c r="AW165" s="260"/>
      <c r="AX165" s="260"/>
      <c r="AY165" s="260"/>
      <c r="AZ165" s="260"/>
      <c r="BA165" s="260"/>
      <c r="BB165" s="260"/>
      <c r="BC165" s="260"/>
      <c r="BD165" s="260"/>
      <c r="BE165" s="260"/>
      <c r="BF165" s="260"/>
      <c r="BG165" s="210"/>
      <c r="BH165" s="210"/>
      <c r="BI165" s="210"/>
    </row>
    <row r="166" spans="1:61" x14ac:dyDescent="0.25">
      <c r="A166" s="171" t="s">
        <v>91</v>
      </c>
      <c r="B166" s="164"/>
      <c r="C166" s="299" t="s">
        <v>628</v>
      </c>
      <c r="D166" s="166"/>
      <c r="E166" s="168"/>
      <c r="F166" s="167"/>
      <c r="G166" s="168"/>
      <c r="AO166" s="260"/>
      <c r="AP166" s="260"/>
      <c r="AQ166" s="260"/>
      <c r="AR166" s="260"/>
      <c r="AS166" s="260"/>
      <c r="AT166" s="260"/>
      <c r="AU166" s="260"/>
      <c r="AV166" s="260"/>
      <c r="AW166" s="260"/>
      <c r="AX166" s="260"/>
      <c r="AY166" s="260"/>
      <c r="AZ166" s="260"/>
      <c r="BA166" s="260"/>
      <c r="BB166" s="260"/>
      <c r="BC166" s="260"/>
      <c r="BD166" s="260"/>
      <c r="BE166" s="260"/>
      <c r="BF166" s="260"/>
      <c r="BG166" s="210"/>
      <c r="BH166" s="210"/>
      <c r="BI166" s="210"/>
    </row>
    <row r="167" spans="1:61" x14ac:dyDescent="0.25">
      <c r="A167" s="171" t="s">
        <v>91</v>
      </c>
      <c r="B167" s="164"/>
      <c r="C167" s="299" t="s">
        <v>628</v>
      </c>
      <c r="D167" s="166"/>
      <c r="E167" s="168"/>
      <c r="F167" s="167"/>
      <c r="G167" s="168"/>
      <c r="AO167" s="260"/>
      <c r="AP167" s="260"/>
      <c r="AQ167" s="260"/>
      <c r="AR167" s="260"/>
      <c r="AS167" s="260"/>
      <c r="AT167" s="260"/>
      <c r="AU167" s="260"/>
      <c r="AV167" s="260"/>
      <c r="AW167" s="260"/>
      <c r="AX167" s="260"/>
      <c r="AY167" s="260"/>
      <c r="AZ167" s="260"/>
      <c r="BA167" s="260"/>
      <c r="BB167" s="260"/>
      <c r="BC167" s="260"/>
      <c r="BD167" s="260"/>
      <c r="BE167" s="260"/>
      <c r="BF167" s="260"/>
      <c r="BG167" s="210"/>
      <c r="BH167" s="210"/>
      <c r="BI167" s="210"/>
    </row>
    <row r="168" spans="1:61" x14ac:dyDescent="0.25">
      <c r="A168" s="171" t="s">
        <v>91</v>
      </c>
      <c r="B168" s="164"/>
      <c r="C168" s="299" t="s">
        <v>628</v>
      </c>
      <c r="D168" s="166"/>
      <c r="E168" s="168"/>
      <c r="F168" s="167"/>
      <c r="G168" s="168"/>
      <c r="AO168" s="260"/>
      <c r="AP168" s="260"/>
      <c r="AQ168" s="260"/>
      <c r="AR168" s="260"/>
      <c r="AS168" s="260"/>
      <c r="AT168" s="260"/>
      <c r="AU168" s="260"/>
      <c r="AV168" s="260"/>
      <c r="AW168" s="260"/>
      <c r="AX168" s="260"/>
      <c r="AY168" s="260"/>
      <c r="AZ168" s="260"/>
      <c r="BA168" s="260"/>
      <c r="BB168" s="260"/>
      <c r="BC168" s="260"/>
      <c r="BD168" s="260"/>
      <c r="BE168" s="260"/>
      <c r="BF168" s="260"/>
      <c r="BG168" s="210"/>
      <c r="BH168" s="210"/>
      <c r="BI168" s="210"/>
    </row>
    <row r="169" spans="1:61" x14ac:dyDescent="0.25">
      <c r="A169" s="171" t="s">
        <v>91</v>
      </c>
      <c r="B169" s="164"/>
      <c r="C169" s="299" t="s">
        <v>628</v>
      </c>
      <c r="D169" s="166"/>
      <c r="E169" s="168"/>
      <c r="F169" s="167"/>
      <c r="G169" s="168"/>
      <c r="AO169" s="260"/>
      <c r="AP169" s="260"/>
      <c r="AQ169" s="260"/>
      <c r="AR169" s="260"/>
      <c r="AS169" s="260"/>
      <c r="AT169" s="260"/>
      <c r="AU169" s="260"/>
      <c r="AV169" s="260"/>
      <c r="AW169" s="260"/>
      <c r="AX169" s="260"/>
      <c r="AY169" s="260"/>
      <c r="AZ169" s="260"/>
      <c r="BA169" s="260"/>
      <c r="BB169" s="260"/>
      <c r="BC169" s="260"/>
      <c r="BD169" s="260"/>
      <c r="BE169" s="260"/>
      <c r="BF169" s="260"/>
      <c r="BG169" s="210"/>
      <c r="BH169" s="210"/>
      <c r="BI169" s="210"/>
    </row>
    <row r="170" spans="1:61" x14ac:dyDescent="0.25">
      <c r="A170" s="171" t="s">
        <v>91</v>
      </c>
      <c r="B170" s="164"/>
      <c r="C170" s="299" t="s">
        <v>628</v>
      </c>
      <c r="D170" s="166"/>
      <c r="E170" s="168"/>
      <c r="F170" s="167"/>
      <c r="G170" s="168"/>
      <c r="AO170" s="260"/>
      <c r="AP170" s="260"/>
      <c r="AQ170" s="260"/>
      <c r="AR170" s="260"/>
      <c r="AS170" s="260"/>
      <c r="AT170" s="260"/>
      <c r="AU170" s="260"/>
      <c r="AV170" s="260"/>
      <c r="AW170" s="260"/>
      <c r="AX170" s="260"/>
      <c r="AY170" s="260"/>
      <c r="AZ170" s="260"/>
      <c r="BA170" s="260"/>
      <c r="BB170" s="260"/>
      <c r="BC170" s="260"/>
      <c r="BD170" s="260"/>
      <c r="BE170" s="260"/>
      <c r="BF170" s="260"/>
      <c r="BG170" s="210"/>
      <c r="BH170" s="210"/>
      <c r="BI170" s="210"/>
    </row>
    <row r="171" spans="1:61" x14ac:dyDescent="0.25">
      <c r="A171" s="171" t="s">
        <v>91</v>
      </c>
      <c r="B171" s="164"/>
      <c r="C171" s="299" t="s">
        <v>628</v>
      </c>
      <c r="D171" s="166"/>
      <c r="E171" s="168"/>
      <c r="F171" s="167"/>
      <c r="G171" s="168"/>
      <c r="AO171" s="260"/>
      <c r="AP171" s="260"/>
      <c r="AQ171" s="260"/>
      <c r="AR171" s="260"/>
      <c r="AS171" s="260"/>
      <c r="AT171" s="260"/>
      <c r="AU171" s="260"/>
      <c r="AV171" s="260"/>
      <c r="AW171" s="260"/>
      <c r="AX171" s="260"/>
      <c r="AY171" s="260"/>
      <c r="AZ171" s="260"/>
      <c r="BA171" s="260"/>
      <c r="BB171" s="260"/>
      <c r="BC171" s="260"/>
      <c r="BD171" s="260"/>
      <c r="BE171" s="260"/>
      <c r="BF171" s="260"/>
      <c r="BG171" s="210"/>
      <c r="BH171" s="210"/>
      <c r="BI171" s="210"/>
    </row>
    <row r="172" spans="1:61" x14ac:dyDescent="0.25">
      <c r="A172" s="171" t="s">
        <v>91</v>
      </c>
      <c r="B172" s="164"/>
      <c r="C172" s="299" t="s">
        <v>628</v>
      </c>
      <c r="D172" s="166"/>
      <c r="E172" s="168"/>
      <c r="F172" s="167"/>
      <c r="G172" s="168"/>
      <c r="AO172" s="260"/>
      <c r="AP172" s="260"/>
      <c r="AQ172" s="260"/>
      <c r="AR172" s="260"/>
      <c r="AS172" s="260"/>
      <c r="AT172" s="260"/>
      <c r="AU172" s="260"/>
      <c r="AV172" s="260"/>
      <c r="AW172" s="260"/>
      <c r="AX172" s="260"/>
      <c r="AY172" s="260"/>
      <c r="AZ172" s="260"/>
      <c r="BA172" s="260"/>
      <c r="BB172" s="260"/>
      <c r="BC172" s="260"/>
      <c r="BD172" s="260"/>
      <c r="BE172" s="260"/>
      <c r="BF172" s="260"/>
      <c r="BG172" s="210"/>
      <c r="BH172" s="210"/>
      <c r="BI172" s="210"/>
    </row>
    <row r="173" spans="1:61" x14ac:dyDescent="0.25">
      <c r="A173" s="171" t="s">
        <v>91</v>
      </c>
      <c r="B173" s="164"/>
      <c r="C173" s="299" t="s">
        <v>628</v>
      </c>
      <c r="D173" s="166"/>
      <c r="E173" s="168"/>
      <c r="F173" s="167"/>
      <c r="G173" s="168"/>
      <c r="AO173" s="260"/>
      <c r="AP173" s="260"/>
      <c r="AQ173" s="260"/>
      <c r="AR173" s="260"/>
      <c r="AS173" s="260"/>
      <c r="AT173" s="260"/>
      <c r="AU173" s="260"/>
      <c r="AV173" s="260"/>
      <c r="AW173" s="260"/>
      <c r="AX173" s="260"/>
      <c r="AY173" s="260"/>
      <c r="AZ173" s="260"/>
      <c r="BA173" s="260"/>
      <c r="BB173" s="260"/>
      <c r="BC173" s="260"/>
      <c r="BD173" s="260"/>
      <c r="BE173" s="260"/>
      <c r="BF173" s="260"/>
      <c r="BG173" s="210"/>
      <c r="BH173" s="210"/>
      <c r="BI173" s="210"/>
    </row>
    <row r="174" spans="1:61" x14ac:dyDescent="0.25">
      <c r="A174" s="171" t="s">
        <v>91</v>
      </c>
      <c r="B174" s="164"/>
      <c r="C174" s="299" t="s">
        <v>628</v>
      </c>
      <c r="D174" s="166"/>
      <c r="E174" s="168"/>
      <c r="F174" s="167"/>
      <c r="G174" s="168"/>
      <c r="AO174" s="260"/>
      <c r="AP174" s="260"/>
      <c r="AQ174" s="260"/>
      <c r="AR174" s="260"/>
      <c r="AS174" s="260"/>
      <c r="AT174" s="260"/>
      <c r="AU174" s="260"/>
      <c r="AV174" s="260"/>
      <c r="AW174" s="260"/>
      <c r="AX174" s="260"/>
      <c r="AY174" s="260"/>
      <c r="AZ174" s="260"/>
      <c r="BA174" s="260"/>
      <c r="BB174" s="260"/>
      <c r="BC174" s="260"/>
      <c r="BD174" s="260"/>
      <c r="BE174" s="260"/>
      <c r="BF174" s="260"/>
      <c r="BG174" s="210"/>
      <c r="BH174" s="210"/>
      <c r="BI174" s="210"/>
    </row>
    <row r="175" spans="1:61" x14ac:dyDescent="0.25">
      <c r="A175" s="171" t="s">
        <v>91</v>
      </c>
      <c r="B175" s="164"/>
      <c r="C175" s="299" t="s">
        <v>628</v>
      </c>
      <c r="D175" s="166"/>
      <c r="E175" s="168"/>
      <c r="F175" s="167"/>
      <c r="G175" s="168"/>
      <c r="AO175" s="260"/>
      <c r="AP175" s="260"/>
      <c r="AQ175" s="260"/>
      <c r="AR175" s="260"/>
      <c r="AS175" s="260"/>
      <c r="AT175" s="260"/>
      <c r="AU175" s="260"/>
      <c r="AV175" s="260"/>
      <c r="AW175" s="260"/>
      <c r="AX175" s="260"/>
      <c r="AY175" s="260"/>
      <c r="AZ175" s="260"/>
      <c r="BA175" s="260"/>
      <c r="BB175" s="260"/>
      <c r="BC175" s="260"/>
      <c r="BD175" s="260"/>
      <c r="BE175" s="260"/>
      <c r="BF175" s="260"/>
      <c r="BG175" s="210"/>
      <c r="BH175" s="210"/>
      <c r="BI175" s="210"/>
    </row>
    <row r="176" spans="1:61" x14ac:dyDescent="0.25">
      <c r="A176" s="171" t="s">
        <v>91</v>
      </c>
      <c r="B176" s="164"/>
      <c r="C176" s="299" t="s">
        <v>628</v>
      </c>
      <c r="D176" s="166"/>
      <c r="E176" s="168"/>
      <c r="F176" s="167"/>
      <c r="G176" s="168"/>
      <c r="AO176" s="260"/>
      <c r="AP176" s="260"/>
      <c r="AQ176" s="260"/>
      <c r="AR176" s="260"/>
      <c r="AS176" s="260"/>
      <c r="AT176" s="260"/>
      <c r="AU176" s="260"/>
      <c r="AV176" s="260"/>
      <c r="AW176" s="260"/>
      <c r="AX176" s="260"/>
      <c r="AY176" s="260"/>
      <c r="AZ176" s="260"/>
      <c r="BA176" s="260"/>
      <c r="BB176" s="260"/>
      <c r="BC176" s="260"/>
      <c r="BD176" s="260"/>
      <c r="BE176" s="260"/>
      <c r="BF176" s="260"/>
      <c r="BG176" s="210"/>
      <c r="BH176" s="210"/>
      <c r="BI176" s="210"/>
    </row>
    <row r="177" spans="1:61" x14ac:dyDescent="0.25">
      <c r="A177" s="171" t="s">
        <v>91</v>
      </c>
      <c r="B177" s="164"/>
      <c r="C177" s="299" t="s">
        <v>628</v>
      </c>
      <c r="D177" s="166"/>
      <c r="E177" s="168"/>
      <c r="F177" s="167"/>
      <c r="G177" s="168"/>
      <c r="AO177" s="260"/>
      <c r="AP177" s="260"/>
      <c r="AQ177" s="260"/>
      <c r="AR177" s="260"/>
      <c r="AS177" s="260"/>
      <c r="AT177" s="260"/>
      <c r="AU177" s="260"/>
      <c r="AV177" s="260"/>
      <c r="AW177" s="260"/>
      <c r="AX177" s="260"/>
      <c r="AY177" s="260"/>
      <c r="AZ177" s="260"/>
      <c r="BA177" s="260"/>
      <c r="BB177" s="260"/>
      <c r="BC177" s="260"/>
      <c r="BD177" s="260"/>
      <c r="BE177" s="260"/>
      <c r="BF177" s="260"/>
      <c r="BG177" s="210"/>
      <c r="BH177" s="210"/>
      <c r="BI177" s="210"/>
    </row>
    <row r="178" spans="1:61" x14ac:dyDescent="0.25">
      <c r="A178" s="171" t="s">
        <v>91</v>
      </c>
      <c r="B178" s="164"/>
      <c r="C178" s="299" t="s">
        <v>628</v>
      </c>
      <c r="D178" s="166"/>
      <c r="E178" s="168"/>
      <c r="F178" s="167"/>
      <c r="G178" s="168"/>
      <c r="AO178" s="260"/>
      <c r="AP178" s="260"/>
      <c r="AQ178" s="260"/>
      <c r="AR178" s="260"/>
      <c r="AS178" s="260"/>
      <c r="AT178" s="260"/>
      <c r="AU178" s="260"/>
      <c r="AV178" s="260"/>
      <c r="AW178" s="260"/>
      <c r="AX178" s="260"/>
      <c r="AY178" s="260"/>
      <c r="AZ178" s="260"/>
      <c r="BA178" s="260"/>
      <c r="BB178" s="260"/>
      <c r="BC178" s="260"/>
      <c r="BD178" s="260"/>
      <c r="BE178" s="260"/>
      <c r="BF178" s="260"/>
      <c r="BG178" s="210"/>
      <c r="BH178" s="210"/>
      <c r="BI178" s="210"/>
    </row>
    <row r="179" spans="1:61" x14ac:dyDescent="0.25">
      <c r="A179" s="171" t="s">
        <v>91</v>
      </c>
      <c r="B179" s="164"/>
      <c r="C179" s="299" t="s">
        <v>628</v>
      </c>
      <c r="D179" s="166"/>
      <c r="E179" s="168"/>
      <c r="F179" s="167"/>
      <c r="G179" s="168"/>
      <c r="AO179" s="260"/>
      <c r="AP179" s="260"/>
      <c r="AQ179" s="260"/>
      <c r="AR179" s="260"/>
      <c r="AS179" s="260"/>
      <c r="AT179" s="260"/>
      <c r="AU179" s="260"/>
      <c r="AV179" s="260"/>
      <c r="AW179" s="260"/>
      <c r="AX179" s="260"/>
      <c r="AY179" s="260"/>
      <c r="AZ179" s="260"/>
      <c r="BA179" s="260"/>
      <c r="BB179" s="260"/>
      <c r="BC179" s="260"/>
      <c r="BD179" s="260"/>
      <c r="BE179" s="260"/>
      <c r="BF179" s="260"/>
      <c r="BG179" s="210"/>
      <c r="BH179" s="210"/>
      <c r="BI179" s="210"/>
    </row>
    <row r="180" spans="1:61" x14ac:dyDescent="0.25">
      <c r="A180" s="171" t="s">
        <v>91</v>
      </c>
      <c r="B180" s="164"/>
      <c r="C180" s="299" t="s">
        <v>628</v>
      </c>
      <c r="D180" s="166"/>
      <c r="E180" s="168"/>
      <c r="F180" s="167"/>
      <c r="G180" s="168"/>
      <c r="AO180" s="260"/>
      <c r="AP180" s="260"/>
      <c r="AQ180" s="260"/>
      <c r="AR180" s="260"/>
      <c r="AS180" s="260"/>
      <c r="AT180" s="260"/>
      <c r="AU180" s="260"/>
      <c r="AV180" s="260"/>
      <c r="AW180" s="260"/>
      <c r="AX180" s="260"/>
      <c r="AY180" s="260"/>
      <c r="AZ180" s="260"/>
      <c r="BA180" s="260"/>
      <c r="BB180" s="260"/>
      <c r="BC180" s="260"/>
      <c r="BD180" s="260"/>
      <c r="BE180" s="260"/>
      <c r="BF180" s="260"/>
      <c r="BG180" s="210"/>
      <c r="BH180" s="210"/>
      <c r="BI180" s="210"/>
    </row>
    <row r="181" spans="1:61" x14ac:dyDescent="0.25">
      <c r="A181" s="171" t="s">
        <v>91</v>
      </c>
      <c r="B181" s="164"/>
      <c r="C181" s="299" t="s">
        <v>628</v>
      </c>
      <c r="D181" s="166"/>
      <c r="E181" s="168"/>
      <c r="F181" s="167"/>
      <c r="G181" s="168"/>
      <c r="AO181" s="260"/>
      <c r="AP181" s="260"/>
      <c r="AQ181" s="260"/>
      <c r="AR181" s="260"/>
      <c r="AS181" s="260"/>
      <c r="AT181" s="260"/>
      <c r="AU181" s="260"/>
      <c r="AV181" s="260"/>
      <c r="AW181" s="260"/>
      <c r="AX181" s="260"/>
      <c r="AY181" s="260"/>
      <c r="AZ181" s="260"/>
      <c r="BA181" s="260"/>
      <c r="BB181" s="260"/>
      <c r="BC181" s="260"/>
      <c r="BD181" s="260"/>
      <c r="BE181" s="260"/>
      <c r="BF181" s="260"/>
      <c r="BG181" s="210"/>
      <c r="BH181" s="210"/>
      <c r="BI181" s="210"/>
    </row>
    <row r="182" spans="1:61" x14ac:dyDescent="0.25">
      <c r="A182" s="171" t="s">
        <v>91</v>
      </c>
      <c r="B182" s="164"/>
      <c r="C182" s="299" t="s">
        <v>628</v>
      </c>
      <c r="D182" s="166"/>
      <c r="E182" s="168"/>
      <c r="F182" s="167"/>
      <c r="G182" s="168"/>
      <c r="AO182" s="260"/>
      <c r="AP182" s="260"/>
      <c r="AQ182" s="260"/>
      <c r="AR182" s="260"/>
      <c r="AS182" s="260"/>
      <c r="AT182" s="260"/>
      <c r="AU182" s="260"/>
      <c r="AV182" s="260"/>
      <c r="AW182" s="260"/>
      <c r="AX182" s="260"/>
      <c r="AY182" s="260"/>
      <c r="AZ182" s="260"/>
      <c r="BA182" s="260"/>
      <c r="BB182" s="260"/>
      <c r="BC182" s="260"/>
      <c r="BD182" s="260"/>
      <c r="BE182" s="260"/>
      <c r="BF182" s="260"/>
      <c r="BG182" s="210"/>
      <c r="BH182" s="210"/>
      <c r="BI182" s="210"/>
    </row>
    <row r="183" spans="1:61" x14ac:dyDescent="0.25">
      <c r="A183" s="171" t="s">
        <v>91</v>
      </c>
      <c r="B183" s="164"/>
      <c r="C183" s="299" t="s">
        <v>628</v>
      </c>
      <c r="D183" s="166"/>
      <c r="E183" s="168"/>
      <c r="F183" s="167"/>
      <c r="G183" s="168"/>
      <c r="AO183" s="260"/>
      <c r="AP183" s="260"/>
      <c r="AQ183" s="260"/>
      <c r="AR183" s="260"/>
      <c r="AS183" s="260"/>
      <c r="AT183" s="260"/>
      <c r="AU183" s="260"/>
      <c r="AV183" s="260"/>
      <c r="AW183" s="260"/>
      <c r="AX183" s="260"/>
      <c r="AY183" s="260"/>
      <c r="AZ183" s="260"/>
      <c r="BA183" s="260"/>
      <c r="BB183" s="260"/>
      <c r="BC183" s="260"/>
      <c r="BD183" s="260"/>
      <c r="BE183" s="260"/>
      <c r="BF183" s="260"/>
      <c r="BG183" s="210"/>
      <c r="BH183" s="210"/>
      <c r="BI183" s="210"/>
    </row>
    <row r="184" spans="1:61" x14ac:dyDescent="0.25">
      <c r="A184" s="171" t="s">
        <v>91</v>
      </c>
      <c r="B184" s="164"/>
      <c r="C184" s="299" t="s">
        <v>628</v>
      </c>
      <c r="D184" s="166"/>
      <c r="E184" s="168"/>
      <c r="F184" s="167"/>
      <c r="G184" s="168"/>
      <c r="AO184" s="260"/>
      <c r="AP184" s="260"/>
      <c r="AQ184" s="260"/>
      <c r="AR184" s="260"/>
      <c r="AS184" s="260"/>
      <c r="AT184" s="260"/>
      <c r="AU184" s="260"/>
      <c r="AV184" s="260"/>
      <c r="AW184" s="260"/>
      <c r="AX184" s="260"/>
      <c r="AY184" s="260"/>
      <c r="AZ184" s="260"/>
      <c r="BA184" s="260"/>
      <c r="BB184" s="260"/>
      <c r="BC184" s="260"/>
      <c r="BD184" s="260"/>
      <c r="BE184" s="260"/>
      <c r="BF184" s="260"/>
      <c r="BG184" s="210"/>
      <c r="BH184" s="210"/>
      <c r="BI184" s="210"/>
    </row>
    <row r="185" spans="1:61" x14ac:dyDescent="0.25">
      <c r="A185" s="171" t="s">
        <v>91</v>
      </c>
      <c r="B185" s="164"/>
      <c r="C185" s="299" t="s">
        <v>628</v>
      </c>
      <c r="D185" s="166"/>
      <c r="E185" s="168"/>
      <c r="F185" s="167"/>
      <c r="G185" s="168"/>
      <c r="AO185" s="260"/>
      <c r="AP185" s="260"/>
      <c r="AQ185" s="260"/>
      <c r="AR185" s="260"/>
      <c r="AS185" s="260"/>
      <c r="AT185" s="260"/>
      <c r="AU185" s="260"/>
      <c r="AV185" s="260"/>
      <c r="AW185" s="260"/>
      <c r="AX185" s="260"/>
      <c r="AY185" s="260"/>
      <c r="AZ185" s="260"/>
      <c r="BA185" s="260"/>
      <c r="BB185" s="260"/>
      <c r="BC185" s="260"/>
      <c r="BD185" s="260"/>
      <c r="BE185" s="260"/>
      <c r="BF185" s="260"/>
      <c r="BG185" s="210"/>
      <c r="BH185" s="210"/>
      <c r="BI185" s="210"/>
    </row>
    <row r="186" spans="1:61" x14ac:dyDescent="0.25">
      <c r="A186" s="171" t="s">
        <v>91</v>
      </c>
      <c r="B186" s="164"/>
      <c r="C186" s="299" t="s">
        <v>628</v>
      </c>
      <c r="D186" s="166"/>
      <c r="E186" s="168"/>
      <c r="F186" s="167"/>
      <c r="G186" s="168"/>
      <c r="AO186" s="260"/>
      <c r="AP186" s="260"/>
      <c r="AQ186" s="260"/>
      <c r="AR186" s="260"/>
      <c r="AS186" s="260"/>
      <c r="AT186" s="260"/>
      <c r="AU186" s="260"/>
      <c r="AV186" s="260"/>
      <c r="AW186" s="260"/>
      <c r="AX186" s="260"/>
      <c r="AY186" s="260"/>
      <c r="AZ186" s="260"/>
      <c r="BA186" s="260"/>
      <c r="BB186" s="260"/>
      <c r="BC186" s="260"/>
      <c r="BD186" s="260"/>
      <c r="BE186" s="260"/>
      <c r="BF186" s="260"/>
      <c r="BG186" s="210"/>
      <c r="BH186" s="210"/>
      <c r="BI186" s="210"/>
    </row>
    <row r="187" spans="1:61" x14ac:dyDescent="0.25">
      <c r="A187" s="171" t="s">
        <v>91</v>
      </c>
      <c r="B187" s="164"/>
      <c r="C187" s="299" t="s">
        <v>628</v>
      </c>
      <c r="D187" s="166"/>
      <c r="E187" s="168"/>
      <c r="F187" s="167"/>
      <c r="G187" s="168"/>
      <c r="AO187" s="260"/>
      <c r="AP187" s="260"/>
      <c r="AQ187" s="260"/>
      <c r="AR187" s="260"/>
      <c r="AS187" s="260"/>
      <c r="AT187" s="260"/>
      <c r="AU187" s="260"/>
      <c r="AV187" s="260"/>
      <c r="AW187" s="260"/>
      <c r="AX187" s="260"/>
      <c r="AY187" s="260"/>
      <c r="AZ187" s="260"/>
      <c r="BA187" s="260"/>
      <c r="BB187" s="260"/>
      <c r="BC187" s="260"/>
      <c r="BD187" s="260"/>
      <c r="BE187" s="260"/>
      <c r="BF187" s="260"/>
      <c r="BG187" s="210"/>
      <c r="BH187" s="210"/>
      <c r="BI187" s="210"/>
    </row>
    <row r="188" spans="1:61" x14ac:dyDescent="0.25">
      <c r="A188" s="171" t="s">
        <v>91</v>
      </c>
      <c r="B188" s="164"/>
      <c r="C188" s="299" t="s">
        <v>628</v>
      </c>
      <c r="D188" s="166"/>
      <c r="E188" s="168"/>
      <c r="F188" s="167"/>
      <c r="G188" s="168"/>
      <c r="AO188" s="260"/>
      <c r="AP188" s="260"/>
      <c r="AQ188" s="260"/>
      <c r="AR188" s="260"/>
      <c r="AS188" s="260"/>
      <c r="AT188" s="260"/>
      <c r="AU188" s="260"/>
      <c r="AV188" s="260"/>
      <c r="AW188" s="260"/>
      <c r="AX188" s="260"/>
      <c r="AY188" s="260"/>
      <c r="AZ188" s="260"/>
      <c r="BA188" s="260"/>
      <c r="BB188" s="260"/>
      <c r="BC188" s="260"/>
      <c r="BD188" s="260"/>
      <c r="BE188" s="260"/>
      <c r="BF188" s="260"/>
      <c r="BG188" s="210"/>
      <c r="BH188" s="210"/>
      <c r="BI188" s="210"/>
    </row>
    <row r="189" spans="1:61" x14ac:dyDescent="0.25">
      <c r="A189" s="171" t="s">
        <v>91</v>
      </c>
      <c r="B189" s="164"/>
      <c r="C189" s="299" t="s">
        <v>628</v>
      </c>
      <c r="D189" s="166"/>
      <c r="E189" s="168"/>
      <c r="F189" s="167"/>
      <c r="G189" s="168"/>
      <c r="AO189" s="260"/>
      <c r="AP189" s="260"/>
      <c r="AQ189" s="260"/>
      <c r="AR189" s="260"/>
      <c r="AS189" s="260"/>
      <c r="AT189" s="260"/>
      <c r="AU189" s="260"/>
      <c r="AV189" s="260"/>
      <c r="AW189" s="260"/>
      <c r="AX189" s="260"/>
      <c r="AY189" s="260"/>
      <c r="AZ189" s="260"/>
      <c r="BA189" s="260"/>
      <c r="BB189" s="260"/>
      <c r="BC189" s="260"/>
      <c r="BD189" s="260"/>
      <c r="BE189" s="260"/>
      <c r="BF189" s="260"/>
      <c r="BG189" s="210"/>
      <c r="BH189" s="210"/>
      <c r="BI189" s="210"/>
    </row>
    <row r="190" spans="1:61" x14ac:dyDescent="0.25">
      <c r="A190" s="171" t="s">
        <v>91</v>
      </c>
      <c r="B190" s="164"/>
      <c r="C190" s="299" t="s">
        <v>628</v>
      </c>
      <c r="D190" s="166"/>
      <c r="E190" s="168"/>
      <c r="F190" s="167"/>
      <c r="G190" s="168"/>
      <c r="AO190" s="260"/>
      <c r="AP190" s="260"/>
      <c r="AQ190" s="260"/>
      <c r="AR190" s="260"/>
      <c r="AS190" s="260"/>
      <c r="AT190" s="260"/>
      <c r="AU190" s="260"/>
      <c r="AV190" s="260"/>
      <c r="AW190" s="260"/>
      <c r="AX190" s="260"/>
      <c r="AY190" s="260"/>
      <c r="AZ190" s="260"/>
      <c r="BA190" s="260"/>
      <c r="BB190" s="260"/>
      <c r="BC190" s="260"/>
      <c r="BD190" s="260"/>
      <c r="BE190" s="260"/>
      <c r="BF190" s="260"/>
      <c r="BG190" s="210"/>
      <c r="BH190" s="210"/>
      <c r="BI190" s="210"/>
    </row>
    <row r="191" spans="1:61" x14ac:dyDescent="0.25">
      <c r="A191" s="171" t="s">
        <v>91</v>
      </c>
      <c r="B191" s="164"/>
      <c r="C191" s="299" t="s">
        <v>628</v>
      </c>
      <c r="D191" s="166"/>
      <c r="E191" s="168"/>
      <c r="F191" s="167"/>
      <c r="G191" s="168"/>
      <c r="AO191" s="260"/>
      <c r="AP191" s="260"/>
      <c r="AQ191" s="260"/>
      <c r="AR191" s="260"/>
      <c r="AS191" s="260"/>
      <c r="AT191" s="260"/>
      <c r="AU191" s="260"/>
      <c r="AV191" s="260"/>
      <c r="AW191" s="260"/>
      <c r="AX191" s="260"/>
      <c r="AY191" s="260"/>
      <c r="AZ191" s="260"/>
      <c r="BA191" s="260"/>
      <c r="BB191" s="260"/>
      <c r="BC191" s="260"/>
      <c r="BD191" s="260"/>
      <c r="BE191" s="260"/>
      <c r="BF191" s="260"/>
      <c r="BG191" s="210"/>
      <c r="BH191" s="210"/>
      <c r="BI191" s="210"/>
    </row>
    <row r="192" spans="1:61" x14ac:dyDescent="0.25">
      <c r="A192" s="171" t="s">
        <v>91</v>
      </c>
      <c r="B192" s="164"/>
      <c r="C192" s="299" t="s">
        <v>628</v>
      </c>
      <c r="D192" s="166"/>
      <c r="E192" s="168"/>
      <c r="F192" s="167"/>
      <c r="G192" s="168"/>
      <c r="AO192" s="260"/>
      <c r="AP192" s="260"/>
      <c r="AQ192" s="260"/>
      <c r="AR192" s="260"/>
      <c r="AS192" s="260"/>
      <c r="AT192" s="260"/>
      <c r="AU192" s="260"/>
      <c r="AV192" s="260"/>
      <c r="AW192" s="260"/>
      <c r="AX192" s="260"/>
      <c r="AY192" s="260"/>
      <c r="AZ192" s="260"/>
      <c r="BA192" s="260"/>
      <c r="BB192" s="260"/>
      <c r="BC192" s="260"/>
      <c r="BD192" s="260"/>
      <c r="BE192" s="260"/>
      <c r="BF192" s="260"/>
      <c r="BG192" s="210"/>
      <c r="BH192" s="210"/>
      <c r="BI192" s="210"/>
    </row>
    <row r="193" spans="1:61" x14ac:dyDescent="0.25">
      <c r="A193" s="171" t="s">
        <v>91</v>
      </c>
      <c r="B193" s="164"/>
      <c r="C193" s="299" t="s">
        <v>628</v>
      </c>
      <c r="D193" s="166"/>
      <c r="E193" s="168"/>
      <c r="F193" s="167"/>
      <c r="G193" s="168"/>
      <c r="AO193" s="260"/>
      <c r="AP193" s="260"/>
      <c r="AQ193" s="260"/>
      <c r="AR193" s="260"/>
      <c r="AS193" s="260"/>
      <c r="AT193" s="260"/>
      <c r="AU193" s="260"/>
      <c r="AV193" s="260"/>
      <c r="AW193" s="260"/>
      <c r="AX193" s="260"/>
      <c r="AY193" s="260"/>
      <c r="AZ193" s="260"/>
      <c r="BA193" s="260"/>
      <c r="BB193" s="260"/>
      <c r="BC193" s="260"/>
      <c r="BD193" s="260"/>
      <c r="BE193" s="260"/>
      <c r="BF193" s="260"/>
      <c r="BG193" s="210"/>
      <c r="BH193" s="210"/>
      <c r="BI193" s="210"/>
    </row>
    <row r="194" spans="1:61" x14ac:dyDescent="0.25">
      <c r="A194" s="171" t="s">
        <v>91</v>
      </c>
      <c r="B194" s="164"/>
      <c r="C194" s="299" t="s">
        <v>628</v>
      </c>
      <c r="D194" s="166"/>
      <c r="E194" s="168"/>
      <c r="F194" s="167"/>
      <c r="G194" s="168"/>
      <c r="AO194" s="260"/>
      <c r="AP194" s="260"/>
      <c r="AQ194" s="260"/>
      <c r="AR194" s="260"/>
      <c r="AS194" s="260"/>
      <c r="AT194" s="260"/>
      <c r="AU194" s="260"/>
      <c r="AV194" s="260"/>
      <c r="AW194" s="260"/>
      <c r="AX194" s="260"/>
      <c r="AY194" s="260"/>
      <c r="AZ194" s="260"/>
      <c r="BA194" s="260"/>
      <c r="BB194" s="260"/>
      <c r="BC194" s="260"/>
      <c r="BD194" s="260"/>
      <c r="BE194" s="260"/>
      <c r="BF194" s="260"/>
      <c r="BG194" s="210"/>
      <c r="BH194" s="210"/>
      <c r="BI194" s="210"/>
    </row>
    <row r="195" spans="1:61" x14ac:dyDescent="0.25">
      <c r="A195" s="171" t="s">
        <v>91</v>
      </c>
      <c r="B195" s="164"/>
      <c r="C195" s="299" t="s">
        <v>628</v>
      </c>
      <c r="D195" s="166"/>
      <c r="E195" s="168"/>
      <c r="F195" s="167"/>
      <c r="G195" s="168"/>
      <c r="AO195" s="260"/>
      <c r="AP195" s="260"/>
      <c r="AQ195" s="260"/>
      <c r="AR195" s="260"/>
      <c r="AS195" s="260"/>
      <c r="AT195" s="260"/>
      <c r="AU195" s="260"/>
      <c r="AV195" s="260"/>
      <c r="AW195" s="260"/>
      <c r="AX195" s="260"/>
      <c r="AY195" s="260"/>
      <c r="AZ195" s="260"/>
      <c r="BA195" s="260"/>
      <c r="BB195" s="260"/>
      <c r="BC195" s="260"/>
      <c r="BD195" s="260"/>
      <c r="BE195" s="260"/>
      <c r="BF195" s="260"/>
      <c r="BG195" s="210"/>
      <c r="BH195" s="210"/>
      <c r="BI195" s="210"/>
    </row>
    <row r="196" spans="1:61" x14ac:dyDescent="0.25">
      <c r="A196" s="171" t="s">
        <v>91</v>
      </c>
      <c r="B196" s="164"/>
      <c r="C196" s="299" t="s">
        <v>628</v>
      </c>
      <c r="D196" s="166"/>
      <c r="E196" s="168"/>
      <c r="F196" s="167"/>
      <c r="G196" s="168"/>
      <c r="AO196" s="260"/>
      <c r="AP196" s="260"/>
      <c r="AQ196" s="260"/>
      <c r="AR196" s="260"/>
      <c r="AS196" s="260"/>
      <c r="AT196" s="260"/>
      <c r="AU196" s="260"/>
      <c r="AV196" s="260"/>
      <c r="AW196" s="260"/>
      <c r="AX196" s="260"/>
      <c r="AY196" s="260"/>
      <c r="AZ196" s="260"/>
      <c r="BA196" s="260"/>
      <c r="BB196" s="260"/>
      <c r="BC196" s="260"/>
      <c r="BD196" s="260"/>
      <c r="BE196" s="260"/>
      <c r="BF196" s="260"/>
      <c r="BG196" s="210"/>
      <c r="BH196" s="210"/>
      <c r="BI196" s="210"/>
    </row>
    <row r="197" spans="1:61" x14ac:dyDescent="0.25">
      <c r="A197" s="171" t="s">
        <v>91</v>
      </c>
      <c r="B197" s="164"/>
      <c r="C197" s="299" t="s">
        <v>628</v>
      </c>
      <c r="D197" s="166"/>
      <c r="E197" s="168"/>
      <c r="F197" s="167"/>
      <c r="G197" s="168"/>
      <c r="AO197" s="260"/>
      <c r="AP197" s="260"/>
      <c r="AQ197" s="260"/>
      <c r="AR197" s="260"/>
      <c r="AS197" s="260"/>
      <c r="AT197" s="260"/>
      <c r="AU197" s="260"/>
      <c r="AV197" s="260"/>
      <c r="AW197" s="260"/>
      <c r="AX197" s="260"/>
      <c r="AY197" s="260"/>
      <c r="AZ197" s="260"/>
      <c r="BA197" s="260"/>
      <c r="BB197" s="260"/>
      <c r="BC197" s="260"/>
      <c r="BD197" s="260"/>
      <c r="BE197" s="260"/>
      <c r="BF197" s="260"/>
      <c r="BG197" s="210"/>
      <c r="BH197" s="210"/>
      <c r="BI197" s="210"/>
    </row>
    <row r="198" spans="1:61" x14ac:dyDescent="0.25">
      <c r="A198" s="171" t="s">
        <v>91</v>
      </c>
      <c r="B198" s="164"/>
      <c r="C198" s="299" t="s">
        <v>628</v>
      </c>
      <c r="D198" s="166"/>
      <c r="E198" s="168"/>
      <c r="F198" s="167"/>
      <c r="G198" s="168"/>
      <c r="AO198" s="260"/>
      <c r="AP198" s="260"/>
      <c r="AQ198" s="260"/>
      <c r="AR198" s="260"/>
      <c r="AS198" s="260"/>
      <c r="AT198" s="260"/>
      <c r="AU198" s="260"/>
      <c r="AV198" s="260"/>
      <c r="AW198" s="260"/>
      <c r="AX198" s="260"/>
      <c r="AY198" s="260"/>
      <c r="AZ198" s="260"/>
      <c r="BA198" s="260"/>
      <c r="BB198" s="260"/>
      <c r="BC198" s="260"/>
      <c r="BD198" s="260"/>
      <c r="BE198" s="260"/>
      <c r="BF198" s="260"/>
      <c r="BG198" s="210"/>
      <c r="BH198" s="210"/>
      <c r="BI198" s="210"/>
    </row>
    <row r="199" spans="1:61" x14ac:dyDescent="0.25">
      <c r="A199" s="171" t="s">
        <v>91</v>
      </c>
      <c r="B199" s="164"/>
      <c r="C199" s="299" t="s">
        <v>628</v>
      </c>
      <c r="D199" s="166"/>
      <c r="E199" s="168"/>
      <c r="F199" s="167"/>
      <c r="G199" s="168"/>
      <c r="AO199" s="260"/>
      <c r="AP199" s="260"/>
      <c r="AQ199" s="260"/>
      <c r="AR199" s="260"/>
      <c r="AS199" s="260"/>
      <c r="AT199" s="260"/>
      <c r="AU199" s="260"/>
      <c r="AV199" s="260"/>
      <c r="AW199" s="260"/>
      <c r="AX199" s="260"/>
      <c r="AY199" s="260"/>
      <c r="AZ199" s="260"/>
      <c r="BA199" s="260"/>
      <c r="BB199" s="260"/>
      <c r="BC199" s="260"/>
      <c r="BD199" s="260"/>
      <c r="BE199" s="260"/>
      <c r="BF199" s="260"/>
      <c r="BG199" s="210"/>
      <c r="BH199" s="210"/>
      <c r="BI199" s="210"/>
    </row>
    <row r="200" spans="1:61" x14ac:dyDescent="0.25">
      <c r="A200" s="171" t="s">
        <v>91</v>
      </c>
      <c r="B200" s="164"/>
      <c r="C200" s="299" t="s">
        <v>628</v>
      </c>
      <c r="D200" s="166"/>
      <c r="E200" s="168"/>
      <c r="F200" s="167"/>
      <c r="G200" s="168"/>
      <c r="AO200" s="260"/>
      <c r="AP200" s="260"/>
      <c r="AQ200" s="260"/>
      <c r="AR200" s="260"/>
      <c r="AS200" s="260"/>
      <c r="AT200" s="260"/>
      <c r="AU200" s="260"/>
      <c r="AV200" s="260"/>
      <c r="AW200" s="260"/>
      <c r="AX200" s="260"/>
      <c r="AY200" s="260"/>
      <c r="AZ200" s="260"/>
      <c r="BA200" s="260"/>
      <c r="BB200" s="260"/>
      <c r="BC200" s="260"/>
      <c r="BD200" s="260"/>
      <c r="BE200" s="260"/>
      <c r="BF200" s="260"/>
      <c r="BG200" s="210"/>
      <c r="BH200" s="210"/>
      <c r="BI200" s="210"/>
    </row>
    <row r="201" spans="1:61" x14ac:dyDescent="0.25">
      <c r="A201" s="171" t="s">
        <v>91</v>
      </c>
      <c r="B201" s="164"/>
      <c r="C201" s="299" t="s">
        <v>628</v>
      </c>
      <c r="D201" s="166"/>
      <c r="E201" s="168"/>
      <c r="F201" s="167"/>
      <c r="G201" s="168"/>
      <c r="AO201" s="260"/>
      <c r="AP201" s="260"/>
      <c r="AQ201" s="260"/>
      <c r="AR201" s="260"/>
      <c r="AS201" s="260"/>
      <c r="AT201" s="260"/>
      <c r="AU201" s="260"/>
      <c r="AV201" s="260"/>
      <c r="AW201" s="260"/>
      <c r="AX201" s="260"/>
      <c r="AY201" s="260"/>
      <c r="AZ201" s="260"/>
      <c r="BA201" s="260"/>
      <c r="BB201" s="260"/>
      <c r="BC201" s="260"/>
      <c r="BD201" s="260"/>
      <c r="BE201" s="260"/>
      <c r="BF201" s="260"/>
      <c r="BG201" s="210"/>
      <c r="BH201" s="210"/>
      <c r="BI201" s="210"/>
    </row>
    <row r="202" spans="1:61" x14ac:dyDescent="0.25">
      <c r="A202" s="171" t="s">
        <v>91</v>
      </c>
      <c r="B202" s="164"/>
      <c r="C202" s="299" t="s">
        <v>628</v>
      </c>
      <c r="D202" s="166"/>
      <c r="E202" s="168"/>
      <c r="F202" s="167"/>
      <c r="G202" s="168"/>
      <c r="AO202" s="260"/>
      <c r="AP202" s="260"/>
      <c r="AQ202" s="260"/>
      <c r="AR202" s="260"/>
      <c r="AS202" s="260"/>
      <c r="AT202" s="260"/>
      <c r="AU202" s="260"/>
      <c r="AV202" s="260"/>
      <c r="AW202" s="260"/>
      <c r="AX202" s="260"/>
      <c r="AY202" s="260"/>
      <c r="AZ202" s="260"/>
      <c r="BA202" s="260"/>
      <c r="BB202" s="260"/>
      <c r="BC202" s="260"/>
      <c r="BD202" s="260"/>
      <c r="BE202" s="260"/>
      <c r="BF202" s="260"/>
      <c r="BG202" s="210"/>
      <c r="BH202" s="210"/>
      <c r="BI202" s="210"/>
    </row>
    <row r="203" spans="1:61" x14ac:dyDescent="0.25">
      <c r="A203" s="171" t="s">
        <v>91</v>
      </c>
      <c r="B203" s="164"/>
      <c r="C203" s="299" t="s">
        <v>628</v>
      </c>
      <c r="D203" s="166"/>
      <c r="E203" s="168"/>
      <c r="F203" s="167"/>
      <c r="G203" s="168"/>
      <c r="AO203" s="260"/>
      <c r="AP203" s="260"/>
      <c r="AQ203" s="260"/>
      <c r="AR203" s="260"/>
      <c r="AS203" s="260"/>
      <c r="AT203" s="260"/>
      <c r="AU203" s="260"/>
      <c r="AV203" s="260"/>
      <c r="AW203" s="260"/>
      <c r="AX203" s="260"/>
      <c r="AY203" s="260"/>
      <c r="AZ203" s="260"/>
      <c r="BA203" s="260"/>
      <c r="BB203" s="260"/>
      <c r="BC203" s="260"/>
      <c r="BD203" s="260"/>
      <c r="BE203" s="260"/>
      <c r="BF203" s="260"/>
      <c r="BG203" s="210"/>
      <c r="BH203" s="210"/>
      <c r="BI203" s="210"/>
    </row>
    <row r="204" spans="1:61" x14ac:dyDescent="0.25">
      <c r="A204" s="171" t="s">
        <v>91</v>
      </c>
      <c r="B204" s="164"/>
      <c r="C204" s="299" t="s">
        <v>628</v>
      </c>
      <c r="D204" s="166"/>
      <c r="E204" s="168"/>
      <c r="F204" s="167"/>
      <c r="G204" s="168"/>
      <c r="AO204" s="260"/>
      <c r="AP204" s="260"/>
      <c r="AQ204" s="260"/>
      <c r="AR204" s="260"/>
      <c r="AS204" s="260"/>
      <c r="AT204" s="260"/>
      <c r="AU204" s="260"/>
      <c r="AV204" s="260"/>
      <c r="AW204" s="260"/>
      <c r="AX204" s="260"/>
      <c r="AY204" s="260"/>
      <c r="AZ204" s="260"/>
      <c r="BA204" s="260"/>
      <c r="BB204" s="260"/>
      <c r="BC204" s="260"/>
      <c r="BD204" s="260"/>
      <c r="BE204" s="260"/>
      <c r="BF204" s="260"/>
      <c r="BG204" s="210"/>
      <c r="BH204" s="210"/>
      <c r="BI204" s="210"/>
    </row>
    <row r="205" spans="1:61" x14ac:dyDescent="0.25">
      <c r="A205" s="171" t="s">
        <v>91</v>
      </c>
      <c r="B205" s="164"/>
      <c r="C205" s="299" t="s">
        <v>628</v>
      </c>
      <c r="D205" s="166"/>
      <c r="E205" s="168"/>
      <c r="F205" s="167"/>
      <c r="G205" s="168"/>
      <c r="AO205" s="260"/>
      <c r="AP205" s="260"/>
      <c r="AQ205" s="260"/>
      <c r="AR205" s="260"/>
      <c r="AS205" s="260"/>
      <c r="AT205" s="260"/>
      <c r="AU205" s="260"/>
      <c r="AV205" s="260"/>
      <c r="AW205" s="260"/>
      <c r="AX205" s="260"/>
      <c r="AY205" s="260"/>
      <c r="AZ205" s="260"/>
      <c r="BA205" s="260"/>
      <c r="BB205" s="260"/>
      <c r="BC205" s="260"/>
      <c r="BD205" s="260"/>
      <c r="BE205" s="260"/>
      <c r="BF205" s="260"/>
      <c r="BG205" s="210"/>
      <c r="BH205" s="210"/>
      <c r="BI205" s="210"/>
    </row>
    <row r="206" spans="1:61" x14ac:dyDescent="0.25">
      <c r="A206" s="171" t="s">
        <v>91</v>
      </c>
      <c r="B206" s="164"/>
      <c r="C206" s="299" t="s">
        <v>628</v>
      </c>
      <c r="D206" s="166"/>
      <c r="E206" s="168"/>
      <c r="F206" s="167"/>
      <c r="G206" s="168"/>
      <c r="AO206" s="260"/>
      <c r="AP206" s="260"/>
      <c r="AQ206" s="260"/>
      <c r="AR206" s="260"/>
      <c r="AS206" s="260"/>
      <c r="AT206" s="260"/>
      <c r="AU206" s="260"/>
      <c r="AV206" s="260"/>
      <c r="AW206" s="260"/>
      <c r="AX206" s="260"/>
      <c r="AY206" s="260"/>
      <c r="AZ206" s="260"/>
      <c r="BA206" s="260"/>
      <c r="BB206" s="260"/>
      <c r="BC206" s="260"/>
      <c r="BD206" s="260"/>
      <c r="BE206" s="260"/>
      <c r="BF206" s="260"/>
      <c r="BG206" s="210"/>
      <c r="BH206" s="210"/>
      <c r="BI206" s="210"/>
    </row>
    <row r="207" spans="1:61" x14ac:dyDescent="0.25">
      <c r="A207" s="171" t="s">
        <v>91</v>
      </c>
      <c r="B207" s="164"/>
      <c r="C207" s="299" t="s">
        <v>628</v>
      </c>
      <c r="D207" s="166"/>
      <c r="E207" s="168"/>
      <c r="F207" s="167"/>
      <c r="G207" s="168"/>
      <c r="AO207" s="260"/>
      <c r="AP207" s="260"/>
      <c r="AQ207" s="260"/>
      <c r="AR207" s="260"/>
      <c r="AS207" s="260"/>
      <c r="AT207" s="260"/>
      <c r="AU207" s="260"/>
      <c r="AV207" s="260"/>
      <c r="AW207" s="260"/>
      <c r="AX207" s="260"/>
      <c r="AY207" s="260"/>
      <c r="AZ207" s="260"/>
      <c r="BA207" s="260"/>
      <c r="BB207" s="260"/>
      <c r="BC207" s="260"/>
      <c r="BD207" s="260"/>
      <c r="BE207" s="260"/>
      <c r="BF207" s="260"/>
      <c r="BG207" s="210"/>
      <c r="BH207" s="210"/>
      <c r="BI207" s="210"/>
    </row>
    <row r="208" spans="1:61" x14ac:dyDescent="0.25">
      <c r="A208" s="171" t="s">
        <v>91</v>
      </c>
      <c r="B208" s="164"/>
      <c r="C208" s="299" t="s">
        <v>628</v>
      </c>
      <c r="D208" s="166"/>
      <c r="E208" s="168"/>
      <c r="F208" s="167"/>
      <c r="G208" s="168"/>
      <c r="AO208" s="260"/>
      <c r="AP208" s="260"/>
      <c r="AQ208" s="260"/>
      <c r="AR208" s="260"/>
      <c r="AS208" s="260"/>
      <c r="AT208" s="260"/>
      <c r="AU208" s="260"/>
      <c r="AV208" s="260"/>
      <c r="AW208" s="260"/>
      <c r="AX208" s="260"/>
      <c r="AY208" s="260"/>
      <c r="AZ208" s="260"/>
      <c r="BA208" s="260"/>
      <c r="BB208" s="260"/>
      <c r="BC208" s="260"/>
      <c r="BD208" s="260"/>
      <c r="BE208" s="260"/>
      <c r="BF208" s="260"/>
      <c r="BG208" s="210"/>
      <c r="BH208" s="210"/>
      <c r="BI208" s="210"/>
    </row>
    <row r="209" spans="1:61" x14ac:dyDescent="0.25">
      <c r="A209" s="171" t="s">
        <v>91</v>
      </c>
      <c r="B209" s="164"/>
      <c r="C209" s="299" t="s">
        <v>628</v>
      </c>
      <c r="D209" s="166"/>
      <c r="E209" s="168"/>
      <c r="F209" s="167"/>
      <c r="G209" s="168"/>
      <c r="AO209" s="260"/>
      <c r="AP209" s="260"/>
      <c r="AQ209" s="260"/>
      <c r="AR209" s="260"/>
      <c r="AS209" s="260"/>
      <c r="AT209" s="260"/>
      <c r="AU209" s="260"/>
      <c r="AV209" s="260"/>
      <c r="AW209" s="260"/>
      <c r="AX209" s="260"/>
      <c r="AY209" s="260"/>
      <c r="AZ209" s="260"/>
      <c r="BA209" s="260"/>
      <c r="BB209" s="260"/>
      <c r="BC209" s="260"/>
      <c r="BD209" s="260"/>
      <c r="BE209" s="260"/>
      <c r="BF209" s="260"/>
      <c r="BG209" s="210"/>
      <c r="BH209" s="210"/>
      <c r="BI209" s="210"/>
    </row>
    <row r="210" spans="1:61" x14ac:dyDescent="0.25">
      <c r="A210" s="171" t="s">
        <v>91</v>
      </c>
      <c r="B210" s="164"/>
      <c r="C210" s="299" t="s">
        <v>628</v>
      </c>
      <c r="D210" s="166"/>
      <c r="E210" s="168"/>
      <c r="F210" s="167"/>
      <c r="G210" s="168"/>
      <c r="AO210" s="260"/>
      <c r="AP210" s="260"/>
      <c r="AQ210" s="260"/>
      <c r="AR210" s="260"/>
      <c r="AS210" s="260"/>
      <c r="AT210" s="260"/>
      <c r="AU210" s="260"/>
      <c r="AV210" s="260"/>
      <c r="AW210" s="260"/>
      <c r="AX210" s="260"/>
      <c r="AY210" s="260"/>
      <c r="AZ210" s="260"/>
      <c r="BA210" s="260"/>
      <c r="BB210" s="260"/>
      <c r="BC210" s="260"/>
      <c r="BD210" s="260"/>
      <c r="BE210" s="260"/>
      <c r="BF210" s="260"/>
      <c r="BG210" s="210"/>
      <c r="BH210" s="210"/>
      <c r="BI210" s="210"/>
    </row>
    <row r="211" spans="1:61" x14ac:dyDescent="0.25">
      <c r="A211" s="171" t="s">
        <v>91</v>
      </c>
      <c r="B211" s="164"/>
      <c r="C211" s="299" t="s">
        <v>628</v>
      </c>
      <c r="D211" s="166"/>
      <c r="E211" s="168"/>
      <c r="F211" s="167"/>
      <c r="G211" s="168"/>
      <c r="AO211" s="260"/>
      <c r="AP211" s="260"/>
      <c r="AQ211" s="260"/>
      <c r="AR211" s="260"/>
      <c r="AS211" s="260"/>
      <c r="AT211" s="260"/>
      <c r="AU211" s="260"/>
      <c r="AV211" s="260"/>
      <c r="AW211" s="260"/>
      <c r="AX211" s="260"/>
      <c r="AY211" s="260"/>
      <c r="AZ211" s="260"/>
      <c r="BA211" s="260"/>
      <c r="BB211" s="260"/>
      <c r="BC211" s="260"/>
      <c r="BD211" s="260"/>
      <c r="BE211" s="260"/>
      <c r="BF211" s="260"/>
      <c r="BG211" s="210"/>
      <c r="BH211" s="210"/>
      <c r="BI211" s="210"/>
    </row>
    <row r="212" spans="1:61" x14ac:dyDescent="0.25">
      <c r="A212" s="171" t="s">
        <v>91</v>
      </c>
      <c r="B212" s="164"/>
      <c r="C212" s="299" t="s">
        <v>628</v>
      </c>
      <c r="D212" s="166"/>
      <c r="E212" s="168"/>
      <c r="F212" s="167"/>
      <c r="G212" s="168"/>
      <c r="AO212" s="260"/>
      <c r="AP212" s="260"/>
      <c r="AQ212" s="260"/>
      <c r="AR212" s="260"/>
      <c r="AS212" s="260"/>
      <c r="AT212" s="260"/>
      <c r="AU212" s="260"/>
      <c r="AV212" s="260"/>
      <c r="AW212" s="260"/>
      <c r="AX212" s="260"/>
      <c r="AY212" s="260"/>
      <c r="AZ212" s="260"/>
      <c r="BA212" s="260"/>
      <c r="BB212" s="260"/>
      <c r="BC212" s="260"/>
      <c r="BD212" s="260"/>
      <c r="BE212" s="260"/>
      <c r="BF212" s="260"/>
      <c r="BG212" s="210"/>
      <c r="BH212" s="210"/>
      <c r="BI212" s="210"/>
    </row>
    <row r="213" spans="1:61" x14ac:dyDescent="0.25">
      <c r="A213" s="171" t="s">
        <v>91</v>
      </c>
      <c r="B213" s="164"/>
      <c r="C213" s="299" t="s">
        <v>628</v>
      </c>
      <c r="D213" s="166"/>
      <c r="E213" s="168"/>
      <c r="F213" s="167"/>
      <c r="G213" s="168"/>
      <c r="AO213" s="260"/>
      <c r="AP213" s="260"/>
      <c r="AQ213" s="260"/>
      <c r="AR213" s="260"/>
      <c r="AS213" s="260"/>
      <c r="AT213" s="260"/>
      <c r="AU213" s="260"/>
      <c r="AV213" s="260"/>
      <c r="AW213" s="260"/>
      <c r="AX213" s="260"/>
      <c r="AY213" s="260"/>
      <c r="AZ213" s="260"/>
      <c r="BA213" s="260"/>
      <c r="BB213" s="260"/>
      <c r="BC213" s="260"/>
      <c r="BD213" s="260"/>
      <c r="BE213" s="260"/>
      <c r="BF213" s="260"/>
      <c r="BG213" s="210"/>
      <c r="BH213" s="210"/>
      <c r="BI213" s="210"/>
    </row>
    <row r="214" spans="1:61" x14ac:dyDescent="0.25">
      <c r="A214" s="171" t="s">
        <v>91</v>
      </c>
      <c r="B214" s="164"/>
      <c r="C214" s="299" t="s">
        <v>628</v>
      </c>
      <c r="D214" s="166"/>
      <c r="E214" s="168"/>
      <c r="F214" s="167"/>
      <c r="G214" s="168"/>
      <c r="AO214" s="260"/>
      <c r="AP214" s="260"/>
      <c r="AQ214" s="260"/>
      <c r="AR214" s="260"/>
      <c r="AS214" s="260"/>
      <c r="AT214" s="260"/>
      <c r="AU214" s="260"/>
      <c r="AV214" s="260"/>
      <c r="AW214" s="260"/>
      <c r="AX214" s="260"/>
      <c r="AY214" s="260"/>
      <c r="AZ214" s="260"/>
      <c r="BA214" s="260"/>
      <c r="BB214" s="260"/>
      <c r="BC214" s="260"/>
      <c r="BD214" s="260"/>
      <c r="BE214" s="260"/>
      <c r="BF214" s="260"/>
      <c r="BG214" s="210"/>
      <c r="BH214" s="210"/>
      <c r="BI214" s="210"/>
    </row>
    <row r="215" spans="1:61" x14ac:dyDescent="0.25">
      <c r="A215" s="171" t="s">
        <v>91</v>
      </c>
      <c r="B215" s="164"/>
      <c r="C215" s="299" t="s">
        <v>628</v>
      </c>
      <c r="D215" s="166"/>
      <c r="E215" s="168"/>
      <c r="F215" s="167"/>
      <c r="G215" s="168"/>
      <c r="AO215" s="260"/>
      <c r="AP215" s="260"/>
      <c r="AQ215" s="260"/>
      <c r="AR215" s="260"/>
      <c r="AS215" s="260"/>
      <c r="AT215" s="260"/>
      <c r="AU215" s="260"/>
      <c r="AV215" s="260"/>
      <c r="AW215" s="260"/>
      <c r="AX215" s="260"/>
      <c r="AY215" s="260"/>
      <c r="AZ215" s="260"/>
      <c r="BA215" s="260"/>
      <c r="BB215" s="260"/>
      <c r="BC215" s="260"/>
      <c r="BD215" s="260"/>
      <c r="BE215" s="260"/>
      <c r="BF215" s="260"/>
      <c r="BG215" s="210"/>
      <c r="BH215" s="210"/>
      <c r="BI215" s="210"/>
    </row>
    <row r="216" spans="1:61" x14ac:dyDescent="0.25">
      <c r="A216" s="171" t="s">
        <v>91</v>
      </c>
      <c r="B216" s="164"/>
      <c r="C216" s="299" t="s">
        <v>628</v>
      </c>
      <c r="D216" s="166"/>
      <c r="E216" s="168"/>
      <c r="F216" s="167"/>
      <c r="G216" s="168"/>
      <c r="AO216" s="260"/>
      <c r="AP216" s="260"/>
      <c r="AQ216" s="260"/>
      <c r="AR216" s="260"/>
      <c r="AS216" s="260"/>
      <c r="AT216" s="260"/>
      <c r="AU216" s="260"/>
      <c r="AV216" s="260"/>
      <c r="AW216" s="260"/>
      <c r="AX216" s="260"/>
      <c r="AY216" s="260"/>
      <c r="AZ216" s="260"/>
      <c r="BA216" s="260"/>
      <c r="BB216" s="260"/>
      <c r="BC216" s="260"/>
      <c r="BD216" s="260"/>
      <c r="BE216" s="260"/>
      <c r="BF216" s="260"/>
      <c r="BG216" s="210"/>
      <c r="BH216" s="210"/>
      <c r="BI216" s="210"/>
    </row>
    <row r="217" spans="1:61" x14ac:dyDescent="0.25">
      <c r="A217" s="171" t="s">
        <v>91</v>
      </c>
      <c r="B217" s="164"/>
      <c r="C217" s="299" t="s">
        <v>628</v>
      </c>
      <c r="D217" s="166"/>
      <c r="E217" s="168"/>
      <c r="F217" s="167"/>
      <c r="G217" s="168"/>
      <c r="AO217" s="260"/>
      <c r="AP217" s="260"/>
      <c r="AQ217" s="260"/>
      <c r="AR217" s="260"/>
      <c r="AS217" s="260"/>
      <c r="AT217" s="260"/>
      <c r="AU217" s="260"/>
      <c r="AV217" s="260"/>
      <c r="AW217" s="260"/>
      <c r="AX217" s="260"/>
      <c r="AY217" s="260"/>
      <c r="AZ217" s="260"/>
      <c r="BA217" s="260"/>
      <c r="BB217" s="260"/>
      <c r="BC217" s="260"/>
      <c r="BD217" s="260"/>
      <c r="BE217" s="260"/>
      <c r="BF217" s="260"/>
      <c r="BG217" s="210"/>
      <c r="BH217" s="210"/>
      <c r="BI217" s="210"/>
    </row>
    <row r="218" spans="1:61" x14ac:dyDescent="0.25">
      <c r="A218" s="171" t="s">
        <v>91</v>
      </c>
      <c r="B218" s="164"/>
      <c r="C218" s="299" t="s">
        <v>628</v>
      </c>
      <c r="D218" s="166"/>
      <c r="E218" s="168"/>
      <c r="F218" s="167"/>
      <c r="G218" s="168"/>
      <c r="AO218" s="260"/>
      <c r="AP218" s="260"/>
      <c r="AQ218" s="260"/>
      <c r="AR218" s="260"/>
      <c r="AS218" s="260"/>
      <c r="AT218" s="260"/>
      <c r="AU218" s="260"/>
      <c r="AV218" s="260"/>
      <c r="AW218" s="260"/>
      <c r="AX218" s="260"/>
      <c r="AY218" s="260"/>
      <c r="AZ218" s="260"/>
      <c r="BA218" s="260"/>
      <c r="BB218" s="260"/>
      <c r="BC218" s="260"/>
      <c r="BD218" s="260"/>
      <c r="BE218" s="260"/>
      <c r="BF218" s="260"/>
      <c r="BG218" s="210"/>
      <c r="BH218" s="210"/>
      <c r="BI218" s="210"/>
    </row>
    <row r="219" spans="1:61" x14ac:dyDescent="0.25">
      <c r="A219" s="171" t="s">
        <v>91</v>
      </c>
      <c r="B219" s="164"/>
      <c r="C219" s="299" t="s">
        <v>628</v>
      </c>
      <c r="D219" s="166"/>
      <c r="E219" s="168"/>
      <c r="F219" s="167"/>
      <c r="G219" s="168"/>
      <c r="AO219" s="260"/>
      <c r="AP219" s="260"/>
      <c r="AQ219" s="260"/>
      <c r="AR219" s="260"/>
      <c r="AS219" s="260"/>
      <c r="AT219" s="260"/>
      <c r="AU219" s="260"/>
      <c r="AV219" s="260"/>
      <c r="AW219" s="260"/>
      <c r="AX219" s="260"/>
      <c r="AY219" s="260"/>
      <c r="AZ219" s="260"/>
      <c r="BA219" s="260"/>
      <c r="BB219" s="260"/>
      <c r="BC219" s="260"/>
      <c r="BD219" s="260"/>
      <c r="BE219" s="260"/>
      <c r="BF219" s="260"/>
      <c r="BG219" s="210"/>
      <c r="BH219" s="210"/>
      <c r="BI219" s="210"/>
    </row>
    <row r="220" spans="1:61" x14ac:dyDescent="0.25">
      <c r="A220" s="171" t="s">
        <v>91</v>
      </c>
      <c r="B220" s="164"/>
      <c r="C220" s="299" t="s">
        <v>628</v>
      </c>
      <c r="D220" s="166"/>
      <c r="E220" s="168"/>
      <c r="F220" s="167"/>
      <c r="G220" s="168"/>
      <c r="AO220" s="260"/>
      <c r="AP220" s="260"/>
      <c r="AQ220" s="260"/>
      <c r="AR220" s="260"/>
      <c r="AS220" s="260"/>
      <c r="AT220" s="260"/>
      <c r="AU220" s="260"/>
      <c r="AV220" s="260"/>
      <c r="AW220" s="260"/>
      <c r="AX220" s="260"/>
      <c r="AY220" s="260"/>
      <c r="AZ220" s="260"/>
      <c r="BA220" s="260"/>
      <c r="BB220" s="260"/>
      <c r="BC220" s="260"/>
      <c r="BD220" s="260"/>
      <c r="BE220" s="260"/>
      <c r="BF220" s="260"/>
      <c r="BG220" s="210"/>
      <c r="BH220" s="210"/>
      <c r="BI220" s="210"/>
    </row>
    <row r="221" spans="1:61" x14ac:dyDescent="0.25">
      <c r="A221" s="171" t="s">
        <v>91</v>
      </c>
      <c r="B221" s="164"/>
      <c r="C221" s="299" t="s">
        <v>628</v>
      </c>
      <c r="D221" s="166"/>
      <c r="E221" s="168"/>
      <c r="F221" s="167"/>
      <c r="G221" s="168"/>
      <c r="AO221" s="260"/>
      <c r="AP221" s="260"/>
      <c r="AQ221" s="260"/>
      <c r="AR221" s="260"/>
      <c r="AS221" s="260"/>
      <c r="AT221" s="260"/>
      <c r="AU221" s="260"/>
      <c r="AV221" s="260"/>
      <c r="AW221" s="260"/>
      <c r="AX221" s="260"/>
      <c r="AY221" s="260"/>
      <c r="AZ221" s="260"/>
      <c r="BA221" s="260"/>
      <c r="BB221" s="260"/>
      <c r="BC221" s="260"/>
      <c r="BD221" s="260"/>
      <c r="BE221" s="260"/>
      <c r="BF221" s="260"/>
      <c r="BG221" s="210"/>
      <c r="BH221" s="210"/>
      <c r="BI221" s="210"/>
    </row>
    <row r="222" spans="1:61" x14ac:dyDescent="0.25">
      <c r="A222" s="171" t="s">
        <v>91</v>
      </c>
      <c r="B222" s="164"/>
      <c r="C222" s="299" t="s">
        <v>628</v>
      </c>
      <c r="D222" s="166"/>
      <c r="E222" s="168"/>
      <c r="F222" s="167"/>
      <c r="G222" s="168"/>
      <c r="AO222" s="260"/>
      <c r="AP222" s="260"/>
      <c r="AQ222" s="260"/>
      <c r="AR222" s="260"/>
      <c r="AS222" s="260"/>
      <c r="AT222" s="260"/>
      <c r="AU222" s="260"/>
      <c r="AV222" s="260"/>
      <c r="AW222" s="260"/>
      <c r="AX222" s="260"/>
      <c r="AY222" s="260"/>
      <c r="AZ222" s="260"/>
      <c r="BA222" s="260"/>
      <c r="BB222" s="260"/>
      <c r="BC222" s="260"/>
      <c r="BD222" s="260"/>
      <c r="BE222" s="260"/>
      <c r="BF222" s="260"/>
      <c r="BG222" s="210"/>
      <c r="BH222" s="210"/>
      <c r="BI222" s="210"/>
    </row>
    <row r="223" spans="1:61" x14ac:dyDescent="0.25">
      <c r="A223" s="171" t="s">
        <v>91</v>
      </c>
      <c r="B223" s="164"/>
      <c r="C223" s="299" t="s">
        <v>628</v>
      </c>
      <c r="D223" s="166"/>
      <c r="E223" s="168"/>
      <c r="F223" s="167"/>
      <c r="G223" s="168"/>
      <c r="AO223" s="260"/>
      <c r="AP223" s="260"/>
      <c r="AQ223" s="260"/>
      <c r="AR223" s="260"/>
      <c r="AS223" s="260"/>
      <c r="AT223" s="260"/>
      <c r="AU223" s="260"/>
      <c r="AV223" s="260"/>
      <c r="AW223" s="260"/>
      <c r="AX223" s="260"/>
      <c r="AY223" s="260"/>
      <c r="AZ223" s="260"/>
      <c r="BA223" s="260"/>
      <c r="BB223" s="260"/>
      <c r="BC223" s="260"/>
      <c r="BD223" s="260"/>
      <c r="BE223" s="260"/>
      <c r="BF223" s="260"/>
      <c r="BG223" s="210"/>
      <c r="BH223" s="210"/>
      <c r="BI223" s="210"/>
    </row>
    <row r="224" spans="1:61" x14ac:dyDescent="0.25">
      <c r="A224" s="171" t="s">
        <v>91</v>
      </c>
      <c r="B224" s="164"/>
      <c r="C224" s="299" t="s">
        <v>628</v>
      </c>
      <c r="D224" s="166"/>
      <c r="E224" s="168"/>
      <c r="F224" s="167"/>
      <c r="G224" s="168"/>
      <c r="AO224" s="260"/>
      <c r="AP224" s="260"/>
      <c r="AQ224" s="260"/>
      <c r="AR224" s="260"/>
      <c r="AS224" s="260"/>
      <c r="AT224" s="260"/>
      <c r="AU224" s="260"/>
      <c r="AV224" s="260"/>
      <c r="AW224" s="260"/>
      <c r="AX224" s="260"/>
      <c r="AY224" s="260"/>
      <c r="AZ224" s="260"/>
      <c r="BA224" s="260"/>
      <c r="BB224" s="260"/>
      <c r="BC224" s="260"/>
      <c r="BD224" s="260"/>
      <c r="BE224" s="260"/>
      <c r="BF224" s="260"/>
      <c r="BG224" s="210"/>
      <c r="BH224" s="210"/>
      <c r="BI224" s="210"/>
    </row>
    <row r="225" spans="1:61" x14ac:dyDescent="0.25">
      <c r="A225" s="171" t="s">
        <v>91</v>
      </c>
      <c r="B225" s="164"/>
      <c r="C225" s="299" t="s">
        <v>628</v>
      </c>
      <c r="D225" s="166"/>
      <c r="E225" s="168"/>
      <c r="F225" s="167"/>
      <c r="G225" s="168"/>
      <c r="AO225" s="260"/>
      <c r="AP225" s="260"/>
      <c r="AQ225" s="260"/>
      <c r="AR225" s="260"/>
      <c r="AS225" s="260"/>
      <c r="AT225" s="260"/>
      <c r="AU225" s="260"/>
      <c r="AV225" s="260"/>
      <c r="AW225" s="260"/>
      <c r="AX225" s="260"/>
      <c r="AY225" s="260"/>
      <c r="AZ225" s="260"/>
      <c r="BA225" s="260"/>
      <c r="BB225" s="260"/>
      <c r="BC225" s="260"/>
      <c r="BD225" s="260"/>
      <c r="BE225" s="260"/>
      <c r="BF225" s="260"/>
      <c r="BG225" s="210"/>
      <c r="BH225" s="210"/>
      <c r="BI225" s="210"/>
    </row>
    <row r="226" spans="1:61" x14ac:dyDescent="0.25">
      <c r="A226" s="171" t="s">
        <v>91</v>
      </c>
      <c r="B226" s="164"/>
      <c r="C226" s="299" t="s">
        <v>628</v>
      </c>
      <c r="D226" s="166"/>
      <c r="E226" s="168"/>
      <c r="F226" s="167"/>
      <c r="G226" s="168"/>
      <c r="AO226" s="260"/>
      <c r="AP226" s="260"/>
      <c r="AQ226" s="260"/>
      <c r="AR226" s="260"/>
      <c r="AS226" s="260"/>
      <c r="AT226" s="260"/>
      <c r="AU226" s="260"/>
      <c r="AV226" s="260"/>
      <c r="AW226" s="260"/>
      <c r="AX226" s="260"/>
      <c r="AY226" s="260"/>
      <c r="AZ226" s="260"/>
      <c r="BA226" s="260"/>
      <c r="BB226" s="260"/>
      <c r="BC226" s="260"/>
      <c r="BD226" s="260"/>
      <c r="BE226" s="260"/>
      <c r="BF226" s="260"/>
      <c r="BG226" s="210"/>
      <c r="BH226" s="210"/>
      <c r="BI226" s="210"/>
    </row>
    <row r="227" spans="1:61" x14ac:dyDescent="0.25">
      <c r="A227" s="171" t="s">
        <v>91</v>
      </c>
      <c r="B227" s="164"/>
      <c r="C227" s="299" t="s">
        <v>628</v>
      </c>
      <c r="D227" s="166"/>
      <c r="E227" s="168"/>
      <c r="F227" s="167"/>
      <c r="G227" s="168"/>
      <c r="AO227" s="260"/>
      <c r="AP227" s="260"/>
      <c r="AQ227" s="260"/>
      <c r="AR227" s="260"/>
      <c r="AS227" s="260"/>
      <c r="AT227" s="260"/>
      <c r="AU227" s="260"/>
      <c r="AV227" s="260"/>
      <c r="AW227" s="260"/>
      <c r="AX227" s="260"/>
      <c r="AY227" s="260"/>
      <c r="AZ227" s="260"/>
      <c r="BA227" s="260"/>
      <c r="BB227" s="260"/>
      <c r="BC227" s="260"/>
      <c r="BD227" s="260"/>
      <c r="BE227" s="260"/>
      <c r="BF227" s="260"/>
      <c r="BG227" s="210"/>
      <c r="BH227" s="210"/>
      <c r="BI227" s="210"/>
    </row>
    <row r="228" spans="1:61" x14ac:dyDescent="0.25">
      <c r="A228" s="171" t="s">
        <v>91</v>
      </c>
      <c r="B228" s="164"/>
      <c r="C228" s="299" t="s">
        <v>628</v>
      </c>
      <c r="D228" s="166"/>
      <c r="E228" s="168"/>
      <c r="F228" s="167"/>
      <c r="G228" s="168"/>
      <c r="AO228" s="260"/>
      <c r="AP228" s="260"/>
      <c r="AQ228" s="260"/>
      <c r="AR228" s="260"/>
      <c r="AS228" s="260"/>
      <c r="AT228" s="260"/>
      <c r="AU228" s="260"/>
      <c r="AV228" s="260"/>
      <c r="AW228" s="260"/>
      <c r="AX228" s="260"/>
      <c r="AY228" s="260"/>
      <c r="AZ228" s="260"/>
      <c r="BA228" s="260"/>
      <c r="BB228" s="260"/>
      <c r="BC228" s="260"/>
      <c r="BD228" s="260"/>
      <c r="BE228" s="260"/>
      <c r="BF228" s="260"/>
      <c r="BG228" s="210"/>
      <c r="BH228" s="210"/>
      <c r="BI228" s="210"/>
    </row>
    <row r="229" spans="1:61" x14ac:dyDescent="0.25">
      <c r="A229" s="171" t="s">
        <v>91</v>
      </c>
      <c r="B229" s="164"/>
      <c r="C229" s="299" t="s">
        <v>628</v>
      </c>
      <c r="D229" s="166"/>
      <c r="E229" s="168"/>
      <c r="F229" s="167"/>
      <c r="G229" s="168"/>
      <c r="AO229" s="260"/>
      <c r="AP229" s="260"/>
      <c r="AQ229" s="260"/>
      <c r="AR229" s="260"/>
      <c r="AS229" s="260"/>
      <c r="AT229" s="260"/>
      <c r="AU229" s="260"/>
      <c r="AV229" s="260"/>
      <c r="AW229" s="260"/>
      <c r="AX229" s="260"/>
      <c r="AY229" s="260"/>
      <c r="AZ229" s="260"/>
      <c r="BA229" s="260"/>
      <c r="BB229" s="260"/>
      <c r="BC229" s="260"/>
      <c r="BD229" s="260"/>
      <c r="BE229" s="260"/>
      <c r="BF229" s="260"/>
      <c r="BG229" s="210"/>
      <c r="BH229" s="210"/>
      <c r="BI229" s="210"/>
    </row>
    <row r="230" spans="1:61" x14ac:dyDescent="0.25">
      <c r="A230" s="171" t="s">
        <v>91</v>
      </c>
      <c r="B230" s="164"/>
      <c r="C230" s="299" t="s">
        <v>628</v>
      </c>
      <c r="D230" s="166"/>
      <c r="E230" s="168"/>
      <c r="F230" s="167"/>
      <c r="G230" s="168"/>
      <c r="AO230" s="260"/>
      <c r="AP230" s="260"/>
      <c r="AQ230" s="260"/>
      <c r="AR230" s="260"/>
      <c r="AS230" s="260"/>
      <c r="AT230" s="260"/>
      <c r="AU230" s="260"/>
      <c r="AV230" s="260"/>
      <c r="AW230" s="260"/>
      <c r="AX230" s="260"/>
      <c r="AY230" s="260"/>
      <c r="AZ230" s="260"/>
      <c r="BA230" s="260"/>
      <c r="BB230" s="260"/>
      <c r="BC230" s="260"/>
      <c r="BD230" s="260"/>
      <c r="BE230" s="260"/>
      <c r="BF230" s="260"/>
      <c r="BG230" s="210"/>
      <c r="BH230" s="210"/>
      <c r="BI230" s="210"/>
    </row>
    <row r="231" spans="1:61" x14ac:dyDescent="0.25">
      <c r="A231" s="171" t="s">
        <v>91</v>
      </c>
      <c r="B231" s="164"/>
      <c r="C231" s="299" t="s">
        <v>628</v>
      </c>
      <c r="D231" s="166"/>
      <c r="E231" s="168"/>
      <c r="F231" s="167"/>
      <c r="G231" s="168"/>
      <c r="AO231" s="260"/>
      <c r="AP231" s="260"/>
      <c r="AQ231" s="260"/>
      <c r="AR231" s="260"/>
      <c r="AS231" s="260"/>
      <c r="AT231" s="260"/>
      <c r="AU231" s="260"/>
      <c r="AV231" s="260"/>
      <c r="AW231" s="260"/>
      <c r="AX231" s="260"/>
      <c r="AY231" s="260"/>
      <c r="AZ231" s="260"/>
      <c r="BA231" s="260"/>
      <c r="BB231" s="260"/>
      <c r="BC231" s="260"/>
      <c r="BD231" s="260"/>
      <c r="BE231" s="260"/>
      <c r="BF231" s="260"/>
      <c r="BG231" s="210"/>
      <c r="BH231" s="210"/>
      <c r="BI231" s="210"/>
    </row>
    <row r="232" spans="1:61" x14ac:dyDescent="0.25">
      <c r="A232" s="171" t="s">
        <v>91</v>
      </c>
      <c r="B232" s="164"/>
      <c r="C232" s="299" t="s">
        <v>628</v>
      </c>
      <c r="D232" s="166"/>
      <c r="E232" s="168"/>
      <c r="F232" s="167"/>
      <c r="G232" s="168"/>
      <c r="AO232" s="260"/>
      <c r="AP232" s="260"/>
      <c r="AQ232" s="260"/>
      <c r="AR232" s="260"/>
      <c r="AS232" s="260"/>
      <c r="AT232" s="260"/>
      <c r="AU232" s="260"/>
      <c r="AV232" s="260"/>
      <c r="AW232" s="260"/>
      <c r="AX232" s="260"/>
      <c r="AY232" s="260"/>
      <c r="AZ232" s="260"/>
      <c r="BA232" s="260"/>
      <c r="BB232" s="260"/>
      <c r="BC232" s="260"/>
      <c r="BD232" s="260"/>
      <c r="BE232" s="260"/>
      <c r="BF232" s="260"/>
      <c r="BG232" s="210"/>
      <c r="BH232" s="210"/>
      <c r="BI232" s="210"/>
    </row>
    <row r="233" spans="1:61" x14ac:dyDescent="0.25">
      <c r="A233" s="171" t="s">
        <v>91</v>
      </c>
      <c r="B233" s="164"/>
      <c r="C233" s="299" t="s">
        <v>628</v>
      </c>
      <c r="D233" s="166"/>
      <c r="E233" s="168"/>
      <c r="F233" s="167"/>
      <c r="G233" s="168"/>
      <c r="AO233" s="260"/>
      <c r="AP233" s="260"/>
      <c r="AQ233" s="260"/>
      <c r="AR233" s="260"/>
      <c r="AS233" s="260"/>
      <c r="AT233" s="260"/>
      <c r="AU233" s="260"/>
      <c r="AV233" s="260"/>
      <c r="AW233" s="260"/>
      <c r="AX233" s="260"/>
      <c r="AY233" s="260"/>
      <c r="AZ233" s="260"/>
      <c r="BA233" s="260"/>
      <c r="BB233" s="260"/>
      <c r="BC233" s="260"/>
      <c r="BD233" s="260"/>
      <c r="BE233" s="260"/>
      <c r="BF233" s="260"/>
      <c r="BG233" s="210"/>
      <c r="BH233" s="210"/>
      <c r="BI233" s="210"/>
    </row>
    <row r="234" spans="1:61" x14ac:dyDescent="0.25">
      <c r="A234" s="171" t="s">
        <v>91</v>
      </c>
      <c r="B234" s="164"/>
      <c r="C234" s="299" t="s">
        <v>628</v>
      </c>
      <c r="D234" s="166"/>
      <c r="E234" s="168"/>
      <c r="F234" s="167"/>
      <c r="G234" s="168"/>
      <c r="AO234" s="260"/>
      <c r="AP234" s="260"/>
      <c r="AQ234" s="260"/>
      <c r="AR234" s="260"/>
      <c r="AS234" s="260"/>
      <c r="AT234" s="260"/>
      <c r="AU234" s="260"/>
      <c r="AV234" s="260"/>
      <c r="AW234" s="260"/>
      <c r="AX234" s="260"/>
      <c r="AY234" s="260"/>
      <c r="AZ234" s="260"/>
      <c r="BA234" s="260"/>
      <c r="BB234" s="260"/>
      <c r="BC234" s="260"/>
      <c r="BD234" s="260"/>
      <c r="BE234" s="260"/>
      <c r="BF234" s="260"/>
      <c r="BG234" s="210"/>
      <c r="BH234" s="210"/>
      <c r="BI234" s="210"/>
    </row>
    <row r="235" spans="1:61" x14ac:dyDescent="0.25">
      <c r="A235" s="171" t="s">
        <v>91</v>
      </c>
      <c r="B235" s="164"/>
      <c r="C235" s="299" t="s">
        <v>628</v>
      </c>
      <c r="D235" s="166"/>
      <c r="E235" s="168"/>
      <c r="F235" s="167"/>
      <c r="G235" s="168"/>
      <c r="AO235" s="260"/>
      <c r="AP235" s="260"/>
      <c r="AQ235" s="260"/>
      <c r="AR235" s="260"/>
      <c r="AS235" s="260"/>
      <c r="AT235" s="260"/>
      <c r="AU235" s="260"/>
      <c r="AV235" s="260"/>
      <c r="AW235" s="260"/>
      <c r="AX235" s="260"/>
      <c r="AY235" s="260"/>
      <c r="AZ235" s="260"/>
      <c r="BA235" s="260"/>
      <c r="BB235" s="260"/>
      <c r="BC235" s="260"/>
      <c r="BD235" s="260"/>
      <c r="BE235" s="260"/>
      <c r="BF235" s="260"/>
      <c r="BG235" s="210"/>
      <c r="BH235" s="210"/>
      <c r="BI235" s="210"/>
    </row>
    <row r="236" spans="1:61" x14ac:dyDescent="0.25">
      <c r="A236" s="171" t="s">
        <v>91</v>
      </c>
      <c r="B236" s="164"/>
      <c r="C236" s="299" t="s">
        <v>628</v>
      </c>
      <c r="D236" s="166"/>
      <c r="E236" s="168"/>
      <c r="F236" s="167"/>
      <c r="G236" s="168"/>
      <c r="AO236" s="260"/>
      <c r="AP236" s="260"/>
      <c r="AQ236" s="260"/>
      <c r="AR236" s="260"/>
      <c r="AS236" s="260"/>
      <c r="AT236" s="260"/>
      <c r="AU236" s="260"/>
      <c r="AV236" s="260"/>
      <c r="AW236" s="260"/>
      <c r="AX236" s="260"/>
      <c r="AY236" s="260"/>
      <c r="AZ236" s="260"/>
      <c r="BA236" s="260"/>
      <c r="BB236" s="260"/>
      <c r="BC236" s="260"/>
      <c r="BD236" s="260"/>
      <c r="BE236" s="260"/>
      <c r="BF236" s="260"/>
      <c r="BG236" s="210"/>
      <c r="BH236" s="210"/>
      <c r="BI236" s="210"/>
    </row>
    <row r="237" spans="1:61" x14ac:dyDescent="0.25">
      <c r="A237" s="171" t="s">
        <v>91</v>
      </c>
      <c r="B237" s="164"/>
      <c r="C237" s="299" t="s">
        <v>628</v>
      </c>
      <c r="D237" s="166"/>
      <c r="E237" s="168"/>
      <c r="F237" s="167"/>
      <c r="G237" s="168"/>
      <c r="AO237" s="260"/>
      <c r="AP237" s="260"/>
      <c r="AQ237" s="260"/>
      <c r="AR237" s="260"/>
      <c r="AS237" s="260"/>
      <c r="AT237" s="260"/>
      <c r="AU237" s="260"/>
      <c r="AV237" s="260"/>
      <c r="AW237" s="260"/>
      <c r="AX237" s="260"/>
      <c r="AY237" s="260"/>
      <c r="AZ237" s="260"/>
      <c r="BA237" s="260"/>
      <c r="BB237" s="260"/>
      <c r="BC237" s="260"/>
      <c r="BD237" s="260"/>
      <c r="BE237" s="260"/>
      <c r="BF237" s="260"/>
      <c r="BG237" s="210"/>
      <c r="BH237" s="210"/>
      <c r="BI237" s="210"/>
    </row>
    <row r="238" spans="1:61" x14ac:dyDescent="0.25">
      <c r="A238" s="171" t="s">
        <v>91</v>
      </c>
      <c r="B238" s="164"/>
      <c r="C238" s="299" t="s">
        <v>628</v>
      </c>
      <c r="D238" s="166"/>
      <c r="E238" s="168"/>
      <c r="F238" s="167"/>
      <c r="G238" s="168"/>
      <c r="AO238" s="260"/>
      <c r="AP238" s="260"/>
      <c r="AQ238" s="260"/>
      <c r="AR238" s="260"/>
      <c r="AS238" s="260"/>
      <c r="AT238" s="260"/>
      <c r="AU238" s="260"/>
      <c r="AV238" s="260"/>
      <c r="AW238" s="260"/>
      <c r="AX238" s="260"/>
      <c r="AY238" s="260"/>
      <c r="AZ238" s="260"/>
      <c r="BA238" s="260"/>
      <c r="BB238" s="260"/>
      <c r="BC238" s="260"/>
      <c r="BD238" s="260"/>
      <c r="BE238" s="260"/>
      <c r="BF238" s="260"/>
      <c r="BG238" s="210"/>
      <c r="BH238" s="210"/>
      <c r="BI238" s="210"/>
    </row>
    <row r="239" spans="1:61" x14ac:dyDescent="0.25">
      <c r="A239" s="171" t="s">
        <v>91</v>
      </c>
      <c r="B239" s="164"/>
      <c r="C239" s="299" t="s">
        <v>628</v>
      </c>
      <c r="D239" s="166"/>
      <c r="E239" s="168"/>
      <c r="F239" s="167"/>
      <c r="G239" s="168"/>
      <c r="AO239" s="260"/>
      <c r="AP239" s="260"/>
      <c r="AQ239" s="260"/>
      <c r="AR239" s="260"/>
      <c r="AS239" s="260"/>
      <c r="AT239" s="260"/>
      <c r="AU239" s="260"/>
      <c r="AV239" s="260"/>
      <c r="AW239" s="260"/>
      <c r="AX239" s="260"/>
      <c r="AY239" s="260"/>
      <c r="AZ239" s="260"/>
      <c r="BA239" s="260"/>
      <c r="BB239" s="260"/>
      <c r="BC239" s="260"/>
      <c r="BD239" s="260"/>
      <c r="BE239" s="260"/>
      <c r="BF239" s="260"/>
      <c r="BG239" s="210"/>
      <c r="BH239" s="210"/>
      <c r="BI239" s="210"/>
    </row>
    <row r="240" spans="1:61" x14ac:dyDescent="0.25">
      <c r="A240" s="171" t="s">
        <v>91</v>
      </c>
      <c r="B240" s="164"/>
      <c r="C240" s="299" t="s">
        <v>628</v>
      </c>
      <c r="D240" s="166"/>
      <c r="E240" s="168"/>
      <c r="F240" s="167"/>
      <c r="G240" s="168"/>
      <c r="AO240" s="260"/>
      <c r="AP240" s="260"/>
      <c r="AQ240" s="260"/>
      <c r="AR240" s="260"/>
      <c r="AS240" s="260"/>
      <c r="AT240" s="260"/>
      <c r="AU240" s="260"/>
      <c r="AV240" s="260"/>
      <c r="AW240" s="260"/>
      <c r="AX240" s="260"/>
      <c r="AY240" s="260"/>
      <c r="AZ240" s="260"/>
      <c r="BA240" s="260"/>
      <c r="BB240" s="260"/>
      <c r="BC240" s="260"/>
      <c r="BD240" s="260"/>
      <c r="BE240" s="260"/>
      <c r="BF240" s="260"/>
      <c r="BG240" s="210"/>
      <c r="BH240" s="210"/>
      <c r="BI240" s="210"/>
    </row>
    <row r="241" spans="1:61" x14ac:dyDescent="0.25">
      <c r="A241" s="171" t="s">
        <v>91</v>
      </c>
      <c r="B241" s="164"/>
      <c r="C241" s="299" t="s">
        <v>628</v>
      </c>
      <c r="D241" s="166"/>
      <c r="E241" s="168"/>
      <c r="F241" s="167"/>
      <c r="G241" s="168"/>
      <c r="AO241" s="260"/>
      <c r="AP241" s="260"/>
      <c r="AQ241" s="260"/>
      <c r="AR241" s="260"/>
      <c r="AS241" s="260"/>
      <c r="AT241" s="260"/>
      <c r="AU241" s="260"/>
      <c r="AV241" s="260"/>
      <c r="AW241" s="260"/>
      <c r="AX241" s="260"/>
      <c r="AY241" s="260"/>
      <c r="AZ241" s="260"/>
      <c r="BA241" s="260"/>
      <c r="BB241" s="260"/>
      <c r="BC241" s="260"/>
      <c r="BD241" s="260"/>
      <c r="BE241" s="260"/>
      <c r="BF241" s="260"/>
      <c r="BG241" s="210"/>
      <c r="BH241" s="210"/>
      <c r="BI241" s="210"/>
    </row>
    <row r="242" spans="1:61" x14ac:dyDescent="0.25">
      <c r="A242" s="171" t="s">
        <v>91</v>
      </c>
      <c r="B242" s="164"/>
      <c r="C242" s="299" t="s">
        <v>628</v>
      </c>
      <c r="D242" s="166"/>
      <c r="E242" s="168"/>
      <c r="F242" s="167"/>
      <c r="G242" s="168"/>
      <c r="AO242" s="260"/>
      <c r="AP242" s="260"/>
      <c r="AQ242" s="260"/>
      <c r="AR242" s="260"/>
      <c r="AS242" s="260"/>
      <c r="AT242" s="260"/>
      <c r="AU242" s="260"/>
      <c r="AV242" s="260"/>
      <c r="AW242" s="260"/>
      <c r="AX242" s="260"/>
      <c r="AY242" s="260"/>
      <c r="AZ242" s="260"/>
      <c r="BA242" s="260"/>
      <c r="BB242" s="260"/>
      <c r="BC242" s="260"/>
      <c r="BD242" s="260"/>
      <c r="BE242" s="260"/>
      <c r="BF242" s="260"/>
      <c r="BG242" s="210"/>
      <c r="BH242" s="210"/>
      <c r="BI242" s="210"/>
    </row>
    <row r="243" spans="1:61" x14ac:dyDescent="0.25">
      <c r="A243" s="171" t="s">
        <v>91</v>
      </c>
      <c r="B243" s="164"/>
      <c r="C243" s="299" t="s">
        <v>628</v>
      </c>
      <c r="D243" s="166"/>
      <c r="E243" s="168"/>
      <c r="F243" s="167"/>
      <c r="G243" s="168"/>
      <c r="AO243" s="260"/>
      <c r="AP243" s="260"/>
      <c r="AQ243" s="260"/>
      <c r="AR243" s="260"/>
      <c r="AS243" s="260"/>
      <c r="AT243" s="260"/>
      <c r="AU243" s="260"/>
      <c r="AV243" s="260"/>
      <c r="AW243" s="260"/>
      <c r="AX243" s="260"/>
      <c r="AY243" s="260"/>
      <c r="AZ243" s="260"/>
      <c r="BA243" s="260"/>
      <c r="BB243" s="260"/>
      <c r="BC243" s="260"/>
      <c r="BD243" s="260"/>
      <c r="BE243" s="260"/>
      <c r="BF243" s="260"/>
      <c r="BG243" s="210"/>
      <c r="BH243" s="210"/>
      <c r="BI243" s="210"/>
    </row>
    <row r="244" spans="1:61" x14ac:dyDescent="0.25">
      <c r="A244" s="171" t="s">
        <v>91</v>
      </c>
      <c r="B244" s="164"/>
      <c r="C244" s="299" t="s">
        <v>628</v>
      </c>
      <c r="D244" s="166"/>
      <c r="E244" s="168"/>
      <c r="F244" s="167"/>
      <c r="G244" s="168"/>
      <c r="AO244" s="260"/>
      <c r="AP244" s="260"/>
      <c r="AQ244" s="260"/>
      <c r="AR244" s="260"/>
      <c r="AS244" s="260"/>
      <c r="AT244" s="260"/>
      <c r="AU244" s="260"/>
      <c r="AV244" s="260"/>
      <c r="AW244" s="260"/>
      <c r="AX244" s="260"/>
      <c r="AY244" s="260"/>
      <c r="AZ244" s="260"/>
      <c r="BA244" s="260"/>
      <c r="BB244" s="260"/>
      <c r="BC244" s="260"/>
      <c r="BD244" s="260"/>
      <c r="BE244" s="260"/>
      <c r="BF244" s="260"/>
      <c r="BG244" s="210"/>
      <c r="BH244" s="210"/>
      <c r="BI244" s="210"/>
    </row>
    <row r="245" spans="1:61" x14ac:dyDescent="0.25">
      <c r="A245" s="171" t="s">
        <v>91</v>
      </c>
      <c r="B245" s="164"/>
      <c r="C245" s="299" t="s">
        <v>628</v>
      </c>
      <c r="D245" s="166"/>
      <c r="E245" s="168"/>
      <c r="F245" s="167"/>
      <c r="G245" s="168"/>
      <c r="AO245" s="260"/>
      <c r="AP245" s="260"/>
      <c r="AQ245" s="260"/>
      <c r="AR245" s="260"/>
      <c r="AS245" s="260"/>
      <c r="AT245" s="260"/>
      <c r="AU245" s="260"/>
      <c r="AV245" s="260"/>
      <c r="AW245" s="260"/>
      <c r="AX245" s="260"/>
      <c r="AY245" s="260"/>
      <c r="AZ245" s="260"/>
      <c r="BA245" s="260"/>
      <c r="BB245" s="260"/>
      <c r="BC245" s="260"/>
      <c r="BD245" s="260"/>
      <c r="BE245" s="260"/>
      <c r="BF245" s="260"/>
      <c r="BG245" s="210"/>
      <c r="BH245" s="210"/>
      <c r="BI245" s="210"/>
    </row>
    <row r="246" spans="1:61" x14ac:dyDescent="0.25">
      <c r="A246" s="171" t="s">
        <v>91</v>
      </c>
      <c r="B246" s="164"/>
      <c r="C246" s="299" t="s">
        <v>628</v>
      </c>
      <c r="D246" s="166"/>
      <c r="E246" s="168"/>
      <c r="F246" s="167"/>
      <c r="G246" s="168"/>
      <c r="AO246" s="260"/>
      <c r="AP246" s="260"/>
      <c r="AQ246" s="260"/>
      <c r="AR246" s="260"/>
      <c r="AS246" s="260"/>
      <c r="AT246" s="260"/>
      <c r="AU246" s="260"/>
      <c r="AV246" s="260"/>
      <c r="AW246" s="260"/>
      <c r="AX246" s="260"/>
      <c r="AY246" s="260"/>
      <c r="AZ246" s="260"/>
      <c r="BA246" s="260"/>
      <c r="BB246" s="260"/>
      <c r="BC246" s="260"/>
      <c r="BD246" s="260"/>
      <c r="BE246" s="260"/>
      <c r="BF246" s="260"/>
      <c r="BG246" s="210"/>
      <c r="BH246" s="210"/>
      <c r="BI246" s="210"/>
    </row>
    <row r="247" spans="1:61" x14ac:dyDescent="0.25">
      <c r="A247" s="171" t="s">
        <v>91</v>
      </c>
      <c r="B247" s="164"/>
      <c r="C247" s="299" t="s">
        <v>628</v>
      </c>
      <c r="D247" s="166"/>
      <c r="E247" s="168"/>
      <c r="F247" s="167"/>
      <c r="G247" s="168"/>
      <c r="AO247" s="260"/>
      <c r="AP247" s="260"/>
      <c r="AQ247" s="260"/>
      <c r="AR247" s="260"/>
      <c r="AS247" s="260"/>
      <c r="AT247" s="260"/>
      <c r="AU247" s="260"/>
      <c r="AV247" s="260"/>
      <c r="AW247" s="260"/>
      <c r="AX247" s="260"/>
      <c r="AY247" s="260"/>
      <c r="AZ247" s="260"/>
      <c r="BA247" s="260"/>
      <c r="BB247" s="260"/>
      <c r="BC247" s="260"/>
      <c r="BD247" s="260"/>
      <c r="BE247" s="260"/>
      <c r="BF247" s="260"/>
      <c r="BG247" s="210"/>
      <c r="BH247" s="210"/>
      <c r="BI247" s="210"/>
    </row>
    <row r="248" spans="1:61" x14ac:dyDescent="0.25">
      <c r="A248" s="171" t="s">
        <v>91</v>
      </c>
      <c r="B248" s="164"/>
      <c r="C248" s="299" t="s">
        <v>628</v>
      </c>
      <c r="D248" s="166"/>
      <c r="E248" s="168"/>
      <c r="F248" s="167"/>
      <c r="G248" s="168"/>
      <c r="AO248" s="260"/>
      <c r="AP248" s="260"/>
      <c r="AQ248" s="260"/>
      <c r="AR248" s="260"/>
      <c r="AS248" s="260"/>
      <c r="AT248" s="260"/>
      <c r="AU248" s="260"/>
      <c r="AV248" s="260"/>
      <c r="AW248" s="260"/>
      <c r="AX248" s="260"/>
      <c r="AY248" s="260"/>
      <c r="AZ248" s="260"/>
      <c r="BA248" s="260"/>
      <c r="BB248" s="260"/>
      <c r="BC248" s="260"/>
      <c r="BD248" s="260"/>
      <c r="BE248" s="260"/>
      <c r="BF248" s="260"/>
      <c r="BG248" s="210"/>
      <c r="BH248" s="210"/>
      <c r="BI248" s="210"/>
    </row>
    <row r="249" spans="1:61" x14ac:dyDescent="0.25">
      <c r="A249" s="171" t="s">
        <v>91</v>
      </c>
      <c r="B249" s="164"/>
      <c r="C249" s="299" t="s">
        <v>628</v>
      </c>
      <c r="D249" s="166"/>
      <c r="E249" s="168"/>
      <c r="F249" s="167"/>
      <c r="G249" s="168"/>
      <c r="AO249" s="260"/>
      <c r="AP249" s="260"/>
      <c r="AQ249" s="260"/>
      <c r="AR249" s="260"/>
      <c r="AS249" s="260"/>
      <c r="AT249" s="260"/>
      <c r="AU249" s="260"/>
      <c r="AV249" s="260"/>
      <c r="AW249" s="260"/>
      <c r="AX249" s="260"/>
      <c r="AY249" s="260"/>
      <c r="AZ249" s="260"/>
      <c r="BA249" s="260"/>
      <c r="BB249" s="260"/>
      <c r="BC249" s="260"/>
      <c r="BD249" s="260"/>
      <c r="BE249" s="260"/>
      <c r="BF249" s="260"/>
      <c r="BG249" s="210"/>
      <c r="BH249" s="210"/>
      <c r="BI249" s="210"/>
    </row>
    <row r="250" spans="1:61" x14ac:dyDescent="0.25">
      <c r="A250" s="171" t="s">
        <v>91</v>
      </c>
      <c r="B250" s="164"/>
      <c r="C250" s="299" t="s">
        <v>628</v>
      </c>
      <c r="D250" s="166"/>
      <c r="E250" s="168"/>
      <c r="F250" s="167"/>
      <c r="G250" s="168"/>
      <c r="AO250" s="260"/>
      <c r="AP250" s="260"/>
      <c r="AQ250" s="260"/>
      <c r="AR250" s="260"/>
      <c r="AS250" s="260"/>
      <c r="AT250" s="260"/>
      <c r="AU250" s="260"/>
      <c r="AV250" s="260"/>
      <c r="AW250" s="260"/>
      <c r="AX250" s="260"/>
      <c r="AY250" s="260"/>
      <c r="AZ250" s="260"/>
      <c r="BA250" s="260"/>
      <c r="BB250" s="260"/>
      <c r="BC250" s="260"/>
      <c r="BD250" s="260"/>
      <c r="BE250" s="260"/>
      <c r="BF250" s="260"/>
      <c r="BG250" s="210"/>
      <c r="BH250" s="210"/>
      <c r="BI250" s="210"/>
    </row>
    <row r="251" spans="1:61" x14ac:dyDescent="0.25">
      <c r="A251" s="171" t="s">
        <v>91</v>
      </c>
      <c r="B251" s="164"/>
      <c r="C251" s="299" t="s">
        <v>628</v>
      </c>
      <c r="D251" s="166"/>
      <c r="E251" s="168"/>
      <c r="F251" s="167"/>
      <c r="G251" s="168"/>
      <c r="AO251" s="260"/>
      <c r="AP251" s="260"/>
      <c r="AQ251" s="260"/>
      <c r="AR251" s="260"/>
      <c r="AS251" s="260"/>
      <c r="AT251" s="260"/>
      <c r="AU251" s="260"/>
      <c r="AV251" s="260"/>
      <c r="AW251" s="260"/>
      <c r="AX251" s="260"/>
      <c r="AY251" s="260"/>
      <c r="AZ251" s="260"/>
      <c r="BA251" s="260"/>
      <c r="BB251" s="260"/>
      <c r="BC251" s="260"/>
      <c r="BD251" s="260"/>
      <c r="BE251" s="260"/>
      <c r="BF251" s="260"/>
      <c r="BG251" s="210"/>
      <c r="BH251" s="210"/>
      <c r="BI251" s="210"/>
    </row>
    <row r="252" spans="1:61" x14ac:dyDescent="0.25">
      <c r="A252" s="171" t="s">
        <v>91</v>
      </c>
      <c r="B252" s="164"/>
      <c r="C252" s="299" t="s">
        <v>628</v>
      </c>
      <c r="D252" s="166"/>
      <c r="E252" s="168"/>
      <c r="F252" s="167"/>
      <c r="G252" s="168"/>
      <c r="AO252" s="260"/>
      <c r="AP252" s="260"/>
      <c r="AQ252" s="260"/>
      <c r="AR252" s="260"/>
      <c r="AS252" s="260"/>
      <c r="AT252" s="260"/>
      <c r="AU252" s="260"/>
      <c r="AV252" s="260"/>
      <c r="AW252" s="260"/>
      <c r="AX252" s="260"/>
      <c r="AY252" s="260"/>
      <c r="AZ252" s="260"/>
      <c r="BA252" s="260"/>
      <c r="BB252" s="260"/>
      <c r="BC252" s="260"/>
      <c r="BD252" s="260"/>
      <c r="BE252" s="260"/>
      <c r="BF252" s="260"/>
      <c r="BG252" s="210"/>
      <c r="BH252" s="210"/>
      <c r="BI252" s="210"/>
    </row>
    <row r="253" spans="1:61" x14ac:dyDescent="0.25">
      <c r="A253" s="171" t="s">
        <v>91</v>
      </c>
      <c r="B253" s="164"/>
      <c r="C253" s="299" t="s">
        <v>628</v>
      </c>
      <c r="D253" s="166"/>
      <c r="E253" s="168"/>
      <c r="F253" s="167"/>
      <c r="G253" s="168"/>
      <c r="AO253" s="260"/>
      <c r="AP253" s="260"/>
      <c r="AQ253" s="260"/>
      <c r="AR253" s="260"/>
      <c r="AS253" s="260"/>
      <c r="AT253" s="260"/>
      <c r="AU253" s="260"/>
      <c r="AV253" s="260"/>
      <c r="AW253" s="260"/>
      <c r="AX253" s="260"/>
      <c r="AY253" s="260"/>
      <c r="AZ253" s="260"/>
      <c r="BA253" s="260"/>
      <c r="BB253" s="260"/>
      <c r="BC253" s="260"/>
      <c r="BD253" s="260"/>
      <c r="BE253" s="260"/>
      <c r="BF253" s="260"/>
      <c r="BG253" s="210"/>
      <c r="BH253" s="210"/>
      <c r="BI253" s="210"/>
    </row>
    <row r="254" spans="1:61" x14ac:dyDescent="0.25">
      <c r="A254" s="171" t="s">
        <v>91</v>
      </c>
      <c r="B254" s="164"/>
      <c r="C254" s="299" t="s">
        <v>628</v>
      </c>
      <c r="D254" s="166"/>
      <c r="E254" s="168"/>
      <c r="F254" s="167"/>
      <c r="G254" s="168"/>
      <c r="AO254" s="260"/>
      <c r="AP254" s="260"/>
      <c r="AQ254" s="260"/>
      <c r="AR254" s="260"/>
      <c r="AS254" s="260"/>
      <c r="AT254" s="260"/>
      <c r="AU254" s="260"/>
      <c r="AV254" s="260"/>
      <c r="AW254" s="260"/>
      <c r="AX254" s="260"/>
      <c r="AY254" s="260"/>
      <c r="AZ254" s="260"/>
      <c r="BA254" s="260"/>
      <c r="BB254" s="260"/>
      <c r="BC254" s="260"/>
      <c r="BD254" s="260"/>
      <c r="BE254" s="260"/>
      <c r="BF254" s="260"/>
      <c r="BG254" s="210"/>
      <c r="BH254" s="210"/>
      <c r="BI254" s="210"/>
    </row>
    <row r="255" spans="1:61" x14ac:dyDescent="0.25">
      <c r="A255" s="171" t="s">
        <v>91</v>
      </c>
      <c r="B255" s="164"/>
      <c r="C255" s="299" t="s">
        <v>628</v>
      </c>
      <c r="D255" s="166"/>
      <c r="E255" s="168"/>
      <c r="F255" s="167"/>
      <c r="G255" s="168"/>
      <c r="AO255" s="260"/>
      <c r="AP255" s="260"/>
      <c r="AQ255" s="260"/>
      <c r="AR255" s="260"/>
      <c r="AS255" s="260"/>
      <c r="AT255" s="260"/>
      <c r="AU255" s="260"/>
      <c r="AV255" s="260"/>
      <c r="AW255" s="260"/>
      <c r="AX255" s="260"/>
      <c r="AY255" s="260"/>
      <c r="AZ255" s="260"/>
      <c r="BA255" s="260"/>
      <c r="BB255" s="260"/>
      <c r="BC255" s="260"/>
      <c r="BD255" s="260"/>
      <c r="BE255" s="260"/>
      <c r="BF255" s="260"/>
      <c r="BG255" s="210"/>
      <c r="BH255" s="210"/>
      <c r="BI255" s="210"/>
    </row>
    <row r="256" spans="1:61" x14ac:dyDescent="0.25">
      <c r="A256" s="171" t="s">
        <v>91</v>
      </c>
      <c r="B256" s="164"/>
      <c r="C256" s="299" t="s">
        <v>628</v>
      </c>
      <c r="D256" s="166"/>
      <c r="E256" s="168"/>
      <c r="F256" s="167"/>
      <c r="G256" s="168"/>
      <c r="AO256" s="260"/>
      <c r="AP256" s="260"/>
      <c r="AQ256" s="260"/>
      <c r="AR256" s="260"/>
      <c r="AS256" s="260"/>
      <c r="AT256" s="260"/>
      <c r="AU256" s="260"/>
      <c r="AV256" s="260"/>
      <c r="AW256" s="260"/>
      <c r="AX256" s="260"/>
      <c r="AY256" s="260"/>
      <c r="AZ256" s="260"/>
      <c r="BA256" s="260"/>
      <c r="BB256" s="260"/>
      <c r="BC256" s="260"/>
      <c r="BD256" s="260"/>
      <c r="BE256" s="260"/>
      <c r="BF256" s="260"/>
      <c r="BG256" s="210"/>
      <c r="BH256" s="210"/>
      <c r="BI256" s="210"/>
    </row>
    <row r="257" spans="1:61" x14ac:dyDescent="0.25">
      <c r="A257" s="171" t="s">
        <v>91</v>
      </c>
      <c r="B257" s="164"/>
      <c r="C257" s="299" t="s">
        <v>628</v>
      </c>
      <c r="D257" s="166"/>
      <c r="E257" s="168"/>
      <c r="F257" s="167"/>
      <c r="G257" s="168"/>
      <c r="AO257" s="260"/>
      <c r="AP257" s="260"/>
      <c r="AQ257" s="260"/>
      <c r="AR257" s="260"/>
      <c r="AS257" s="260"/>
      <c r="AT257" s="260"/>
      <c r="AU257" s="260"/>
      <c r="AV257" s="260"/>
      <c r="AW257" s="260"/>
      <c r="AX257" s="260"/>
      <c r="AY257" s="260"/>
      <c r="AZ257" s="260"/>
      <c r="BA257" s="260"/>
      <c r="BB257" s="260"/>
      <c r="BC257" s="260"/>
      <c r="BD257" s="260"/>
      <c r="BE257" s="260"/>
      <c r="BF257" s="260"/>
      <c r="BG257" s="210"/>
      <c r="BH257" s="210"/>
      <c r="BI257" s="210"/>
    </row>
    <row r="258" spans="1:61" x14ac:dyDescent="0.25">
      <c r="A258" s="171" t="s">
        <v>91</v>
      </c>
      <c r="B258" s="164"/>
      <c r="C258" s="299" t="s">
        <v>628</v>
      </c>
      <c r="D258" s="166"/>
      <c r="E258" s="168"/>
      <c r="F258" s="167"/>
      <c r="G258" s="168"/>
      <c r="AO258" s="260"/>
      <c r="AP258" s="260"/>
      <c r="AQ258" s="260"/>
      <c r="AR258" s="260"/>
      <c r="AS258" s="260"/>
      <c r="AT258" s="260"/>
      <c r="AU258" s="260"/>
      <c r="AV258" s="260"/>
      <c r="AW258" s="260"/>
      <c r="AX258" s="260"/>
      <c r="AY258" s="260"/>
      <c r="AZ258" s="260"/>
      <c r="BA258" s="260"/>
      <c r="BB258" s="260"/>
      <c r="BC258" s="260"/>
      <c r="BD258" s="260"/>
      <c r="BE258" s="260"/>
      <c r="BF258" s="260"/>
      <c r="BG258" s="210"/>
      <c r="BH258" s="210"/>
      <c r="BI258" s="210"/>
    </row>
    <row r="259" spans="1:61" x14ac:dyDescent="0.25">
      <c r="A259" s="171" t="s">
        <v>91</v>
      </c>
      <c r="B259" s="164"/>
      <c r="C259" s="299" t="s">
        <v>628</v>
      </c>
      <c r="D259" s="166"/>
      <c r="E259" s="168"/>
      <c r="F259" s="167"/>
      <c r="G259" s="168"/>
      <c r="AO259" s="260"/>
      <c r="AP259" s="260"/>
      <c r="AQ259" s="260"/>
      <c r="AR259" s="260"/>
      <c r="AS259" s="260"/>
      <c r="AT259" s="260"/>
      <c r="AU259" s="260"/>
      <c r="AV259" s="260"/>
      <c r="AW259" s="260"/>
      <c r="AX259" s="260"/>
      <c r="AY259" s="260"/>
      <c r="AZ259" s="260"/>
      <c r="BA259" s="260"/>
      <c r="BB259" s="260"/>
      <c r="BC259" s="260"/>
      <c r="BD259" s="260"/>
      <c r="BE259" s="260"/>
      <c r="BF259" s="260"/>
      <c r="BG259" s="210"/>
      <c r="BH259" s="210"/>
      <c r="BI259" s="210"/>
    </row>
    <row r="260" spans="1:61" x14ac:dyDescent="0.25">
      <c r="A260" s="171" t="s">
        <v>91</v>
      </c>
      <c r="B260" s="164"/>
      <c r="C260" s="299" t="s">
        <v>628</v>
      </c>
      <c r="D260" s="166"/>
      <c r="E260" s="168"/>
      <c r="F260" s="167"/>
      <c r="G260" s="168"/>
      <c r="AO260" s="260"/>
      <c r="AP260" s="260"/>
      <c r="AQ260" s="260"/>
      <c r="AR260" s="260"/>
      <c r="AS260" s="260"/>
      <c r="AT260" s="260"/>
      <c r="AU260" s="260"/>
      <c r="AV260" s="260"/>
      <c r="AW260" s="260"/>
      <c r="AX260" s="260"/>
      <c r="AY260" s="260"/>
      <c r="AZ260" s="260"/>
      <c r="BA260" s="260"/>
      <c r="BB260" s="260"/>
      <c r="BC260" s="260"/>
      <c r="BD260" s="260"/>
      <c r="BE260" s="260"/>
      <c r="BF260" s="260"/>
      <c r="BG260" s="210"/>
      <c r="BH260" s="210"/>
      <c r="BI260" s="210"/>
    </row>
    <row r="261" spans="1:61" x14ac:dyDescent="0.25">
      <c r="A261" s="171" t="s">
        <v>91</v>
      </c>
      <c r="B261" s="164"/>
      <c r="C261" s="299" t="s">
        <v>628</v>
      </c>
      <c r="D261" s="166"/>
      <c r="E261" s="168"/>
      <c r="F261" s="167"/>
      <c r="G261" s="168"/>
      <c r="AO261" s="260"/>
      <c r="AP261" s="260"/>
      <c r="AQ261" s="260"/>
      <c r="AR261" s="260"/>
      <c r="AS261" s="260"/>
      <c r="AT261" s="260"/>
      <c r="AU261" s="260"/>
      <c r="AV261" s="260"/>
      <c r="AW261" s="260"/>
      <c r="AX261" s="260"/>
      <c r="AY261" s="260"/>
      <c r="AZ261" s="260"/>
      <c r="BA261" s="260"/>
      <c r="BB261" s="260"/>
      <c r="BC261" s="260"/>
      <c r="BD261" s="260"/>
      <c r="BE261" s="260"/>
      <c r="BF261" s="260"/>
      <c r="BG261" s="210"/>
      <c r="BH261" s="210"/>
      <c r="BI261" s="210"/>
    </row>
    <row r="262" spans="1:61" x14ac:dyDescent="0.25">
      <c r="A262" s="171" t="s">
        <v>91</v>
      </c>
      <c r="B262" s="164"/>
      <c r="C262" s="299" t="s">
        <v>628</v>
      </c>
      <c r="D262" s="166"/>
      <c r="E262" s="168"/>
      <c r="F262" s="167"/>
      <c r="G262" s="168"/>
      <c r="AO262" s="260"/>
      <c r="AP262" s="260"/>
      <c r="AQ262" s="260"/>
      <c r="AR262" s="260"/>
      <c r="AS262" s="260"/>
      <c r="AT262" s="260"/>
      <c r="AU262" s="260"/>
      <c r="AV262" s="260"/>
      <c r="AW262" s="260"/>
      <c r="AX262" s="260"/>
      <c r="AY262" s="260"/>
      <c r="AZ262" s="260"/>
      <c r="BA262" s="260"/>
      <c r="BB262" s="260"/>
      <c r="BC262" s="260"/>
      <c r="BD262" s="260"/>
      <c r="BE262" s="260"/>
      <c r="BF262" s="260"/>
      <c r="BG262" s="210"/>
      <c r="BH262" s="210"/>
      <c r="BI262" s="210"/>
    </row>
    <row r="263" spans="1:61" x14ac:dyDescent="0.25">
      <c r="A263" s="171" t="s">
        <v>91</v>
      </c>
      <c r="B263" s="164"/>
      <c r="C263" s="299" t="s">
        <v>628</v>
      </c>
      <c r="D263" s="166"/>
      <c r="E263" s="168"/>
      <c r="F263" s="167"/>
      <c r="G263" s="168"/>
      <c r="AO263" s="260"/>
      <c r="AP263" s="260"/>
      <c r="AQ263" s="260"/>
      <c r="AR263" s="260"/>
      <c r="AS263" s="260"/>
      <c r="AT263" s="260"/>
      <c r="AU263" s="260"/>
      <c r="AV263" s="260"/>
      <c r="AW263" s="260"/>
      <c r="AX263" s="260"/>
      <c r="AY263" s="260"/>
      <c r="AZ263" s="260"/>
      <c r="BA263" s="260"/>
      <c r="BB263" s="260"/>
      <c r="BC263" s="260"/>
      <c r="BD263" s="260"/>
      <c r="BE263" s="260"/>
      <c r="BF263" s="260"/>
      <c r="BG263" s="210"/>
      <c r="BH263" s="210"/>
      <c r="BI263" s="210"/>
    </row>
    <row r="264" spans="1:61" x14ac:dyDescent="0.25">
      <c r="A264" s="171" t="s">
        <v>91</v>
      </c>
      <c r="B264" s="164"/>
      <c r="C264" s="299" t="s">
        <v>628</v>
      </c>
      <c r="D264" s="166"/>
      <c r="E264" s="168"/>
      <c r="F264" s="167"/>
      <c r="G264" s="168"/>
      <c r="AO264" s="260"/>
      <c r="AP264" s="260"/>
      <c r="AQ264" s="260"/>
      <c r="AR264" s="260"/>
      <c r="AS264" s="260"/>
      <c r="AT264" s="260"/>
      <c r="AU264" s="260"/>
      <c r="AV264" s="260"/>
      <c r="AW264" s="260"/>
      <c r="AX264" s="260"/>
      <c r="AY264" s="260"/>
      <c r="AZ264" s="260"/>
      <c r="BA264" s="260"/>
      <c r="BB264" s="260"/>
      <c r="BC264" s="260"/>
      <c r="BD264" s="260"/>
      <c r="BE264" s="260"/>
      <c r="BF264" s="260"/>
      <c r="BG264" s="210"/>
      <c r="BH264" s="210"/>
      <c r="BI264" s="210"/>
    </row>
    <row r="265" spans="1:61" x14ac:dyDescent="0.25">
      <c r="A265" s="171" t="s">
        <v>91</v>
      </c>
      <c r="B265" s="164"/>
      <c r="C265" s="299" t="s">
        <v>628</v>
      </c>
      <c r="D265" s="166"/>
      <c r="E265" s="168"/>
      <c r="F265" s="167"/>
      <c r="G265" s="168"/>
      <c r="AO265" s="260"/>
      <c r="AP265" s="260"/>
      <c r="AQ265" s="260"/>
      <c r="AR265" s="260"/>
      <c r="AS265" s="260"/>
      <c r="AT265" s="260"/>
      <c r="AU265" s="260"/>
      <c r="AV265" s="260"/>
      <c r="AW265" s="260"/>
      <c r="AX265" s="260"/>
      <c r="AY265" s="260"/>
      <c r="AZ265" s="260"/>
      <c r="BA265" s="260"/>
      <c r="BB265" s="260"/>
      <c r="BC265" s="260"/>
      <c r="BD265" s="260"/>
      <c r="BE265" s="260"/>
      <c r="BF265" s="260"/>
      <c r="BG265" s="210"/>
      <c r="BH265" s="210"/>
      <c r="BI265" s="210"/>
    </row>
    <row r="266" spans="1:61" x14ac:dyDescent="0.25">
      <c r="A266" s="171" t="s">
        <v>91</v>
      </c>
      <c r="B266" s="164"/>
      <c r="C266" s="299" t="s">
        <v>628</v>
      </c>
      <c r="D266" s="166"/>
      <c r="E266" s="168"/>
      <c r="F266" s="167"/>
      <c r="G266" s="168"/>
      <c r="AO266" s="260"/>
      <c r="AP266" s="260"/>
      <c r="AQ266" s="260"/>
      <c r="AR266" s="260"/>
      <c r="AS266" s="260"/>
      <c r="AT266" s="260"/>
      <c r="AU266" s="260"/>
      <c r="AV266" s="260"/>
      <c r="AW266" s="260"/>
      <c r="AX266" s="260"/>
      <c r="AY266" s="260"/>
      <c r="AZ266" s="260"/>
      <c r="BA266" s="260"/>
      <c r="BB266" s="260"/>
      <c r="BC266" s="260"/>
      <c r="BD266" s="260"/>
      <c r="BE266" s="260"/>
      <c r="BF266" s="260"/>
      <c r="BG266" s="210"/>
      <c r="BH266" s="210"/>
      <c r="BI266" s="210"/>
    </row>
    <row r="267" spans="1:61" x14ac:dyDescent="0.25">
      <c r="A267" s="171" t="s">
        <v>91</v>
      </c>
      <c r="B267" s="164"/>
      <c r="C267" s="299" t="s">
        <v>628</v>
      </c>
      <c r="D267" s="166"/>
      <c r="E267" s="168"/>
      <c r="F267" s="167"/>
      <c r="G267" s="168"/>
      <c r="AO267" s="260"/>
      <c r="AP267" s="260"/>
      <c r="AQ267" s="260"/>
      <c r="AR267" s="260"/>
      <c r="AS267" s="260"/>
      <c r="AT267" s="260"/>
      <c r="AU267" s="260"/>
      <c r="AV267" s="260"/>
      <c r="AW267" s="260"/>
      <c r="AX267" s="260"/>
      <c r="AY267" s="260"/>
      <c r="AZ267" s="260"/>
      <c r="BA267" s="260"/>
      <c r="BB267" s="260"/>
      <c r="BC267" s="260"/>
      <c r="BD267" s="260"/>
      <c r="BE267" s="260"/>
      <c r="BF267" s="260"/>
      <c r="BG267" s="210"/>
      <c r="BH267" s="210"/>
      <c r="BI267" s="210"/>
    </row>
    <row r="268" spans="1:61" x14ac:dyDescent="0.25">
      <c r="A268" s="171" t="s">
        <v>91</v>
      </c>
      <c r="B268" s="164"/>
      <c r="C268" s="299" t="s">
        <v>628</v>
      </c>
      <c r="D268" s="166"/>
      <c r="E268" s="168"/>
      <c r="F268" s="167"/>
      <c r="G268" s="168"/>
      <c r="AO268" s="260"/>
      <c r="AP268" s="260"/>
      <c r="AQ268" s="260"/>
      <c r="AR268" s="260"/>
      <c r="AS268" s="260"/>
      <c r="AT268" s="260"/>
      <c r="AU268" s="260"/>
      <c r="AV268" s="260"/>
      <c r="AW268" s="260"/>
      <c r="AX268" s="260"/>
      <c r="AY268" s="260"/>
      <c r="AZ268" s="260"/>
      <c r="BA268" s="260"/>
      <c r="BB268" s="260"/>
      <c r="BC268" s="260"/>
      <c r="BD268" s="260"/>
      <c r="BE268" s="260"/>
      <c r="BF268" s="260"/>
      <c r="BG268" s="210"/>
      <c r="BH268" s="210"/>
      <c r="BI268" s="210"/>
    </row>
    <row r="269" spans="1:61" x14ac:dyDescent="0.25">
      <c r="A269" s="171" t="s">
        <v>91</v>
      </c>
      <c r="B269" s="164"/>
      <c r="C269" s="299" t="s">
        <v>628</v>
      </c>
      <c r="D269" s="166"/>
      <c r="E269" s="168"/>
      <c r="F269" s="167"/>
      <c r="G269" s="168"/>
      <c r="AO269" s="260"/>
      <c r="AP269" s="260"/>
      <c r="AQ269" s="260"/>
      <c r="AR269" s="260"/>
      <c r="AS269" s="260"/>
      <c r="AT269" s="260"/>
      <c r="AU269" s="260"/>
      <c r="AV269" s="260"/>
      <c r="AW269" s="260"/>
      <c r="AX269" s="260"/>
      <c r="AY269" s="260"/>
      <c r="AZ269" s="260"/>
      <c r="BA269" s="260"/>
      <c r="BB269" s="260"/>
      <c r="BC269" s="260"/>
      <c r="BD269" s="260"/>
      <c r="BE269" s="260"/>
      <c r="BF269" s="260"/>
      <c r="BG269" s="210"/>
      <c r="BH269" s="210"/>
      <c r="BI269" s="210"/>
    </row>
    <row r="270" spans="1:61" x14ac:dyDescent="0.25">
      <c r="A270" s="171" t="s">
        <v>91</v>
      </c>
      <c r="B270" s="164"/>
      <c r="C270" s="299" t="s">
        <v>628</v>
      </c>
      <c r="D270" s="166"/>
      <c r="E270" s="168"/>
      <c r="F270" s="167"/>
      <c r="G270" s="168"/>
      <c r="AO270" s="260"/>
      <c r="AP270" s="260"/>
      <c r="AQ270" s="260"/>
      <c r="AR270" s="260"/>
      <c r="AS270" s="260"/>
      <c r="AT270" s="260"/>
      <c r="AU270" s="260"/>
      <c r="AV270" s="260"/>
      <c r="AW270" s="260"/>
      <c r="AX270" s="260"/>
      <c r="AY270" s="260"/>
      <c r="AZ270" s="260"/>
      <c r="BA270" s="260"/>
      <c r="BB270" s="260"/>
      <c r="BC270" s="260"/>
      <c r="BD270" s="260"/>
      <c r="BE270" s="260"/>
      <c r="BF270" s="260"/>
      <c r="BG270" s="210"/>
      <c r="BH270" s="210"/>
      <c r="BI270" s="210"/>
    </row>
    <row r="271" spans="1:61" x14ac:dyDescent="0.25">
      <c r="A271" s="171" t="s">
        <v>91</v>
      </c>
      <c r="B271" s="164"/>
      <c r="C271" s="299" t="s">
        <v>628</v>
      </c>
      <c r="D271" s="166"/>
      <c r="E271" s="168"/>
      <c r="F271" s="167"/>
      <c r="G271" s="168"/>
      <c r="AO271" s="260"/>
      <c r="AP271" s="260"/>
      <c r="AQ271" s="260"/>
      <c r="AR271" s="260"/>
      <c r="AS271" s="260"/>
      <c r="AT271" s="260"/>
      <c r="AU271" s="260"/>
      <c r="AV271" s="260"/>
      <c r="AW271" s="260"/>
      <c r="AX271" s="260"/>
      <c r="AY271" s="260"/>
      <c r="AZ271" s="260"/>
      <c r="BA271" s="260"/>
      <c r="BB271" s="260"/>
      <c r="BC271" s="260"/>
      <c r="BD271" s="260"/>
      <c r="BE271" s="260"/>
      <c r="BF271" s="260"/>
      <c r="BG271" s="210"/>
      <c r="BH271" s="210"/>
      <c r="BI271" s="210"/>
    </row>
    <row r="272" spans="1:61" x14ac:dyDescent="0.25">
      <c r="A272" s="171" t="s">
        <v>91</v>
      </c>
      <c r="B272" s="164"/>
      <c r="C272" s="299" t="s">
        <v>628</v>
      </c>
      <c r="D272" s="166"/>
      <c r="E272" s="168"/>
      <c r="F272" s="167"/>
      <c r="G272" s="168"/>
      <c r="AO272" s="260"/>
      <c r="AP272" s="260"/>
      <c r="AQ272" s="260"/>
      <c r="AR272" s="260"/>
      <c r="AS272" s="260"/>
      <c r="AT272" s="260"/>
      <c r="AU272" s="260"/>
      <c r="AV272" s="260"/>
      <c r="AW272" s="260"/>
      <c r="AX272" s="260"/>
      <c r="AY272" s="260"/>
      <c r="AZ272" s="260"/>
      <c r="BA272" s="260"/>
      <c r="BB272" s="260"/>
      <c r="BC272" s="260"/>
      <c r="BD272" s="260"/>
      <c r="BE272" s="260"/>
      <c r="BF272" s="260"/>
      <c r="BG272" s="210"/>
      <c r="BH272" s="210"/>
      <c r="BI272" s="210"/>
    </row>
    <row r="273" spans="1:61" x14ac:dyDescent="0.25">
      <c r="A273" s="171" t="s">
        <v>91</v>
      </c>
      <c r="B273" s="164"/>
      <c r="C273" s="299" t="s">
        <v>628</v>
      </c>
      <c r="D273" s="166"/>
      <c r="E273" s="168"/>
      <c r="F273" s="167"/>
      <c r="G273" s="168"/>
      <c r="AO273" s="260"/>
      <c r="AP273" s="260"/>
      <c r="AQ273" s="260"/>
      <c r="AR273" s="260"/>
      <c r="AS273" s="260"/>
      <c r="AT273" s="260"/>
      <c r="AU273" s="260"/>
      <c r="AV273" s="260"/>
      <c r="AW273" s="260"/>
      <c r="AX273" s="260"/>
      <c r="AY273" s="260"/>
      <c r="AZ273" s="260"/>
      <c r="BA273" s="260"/>
      <c r="BB273" s="260"/>
      <c r="BC273" s="260"/>
      <c r="BD273" s="260"/>
      <c r="BE273" s="260"/>
      <c r="BF273" s="260"/>
      <c r="BG273" s="210"/>
      <c r="BH273" s="210"/>
      <c r="BI273" s="210"/>
    </row>
    <row r="274" spans="1:61" x14ac:dyDescent="0.25">
      <c r="A274" s="171" t="s">
        <v>91</v>
      </c>
      <c r="B274" s="164"/>
      <c r="C274" s="299" t="s">
        <v>628</v>
      </c>
      <c r="D274" s="166"/>
      <c r="E274" s="168"/>
      <c r="F274" s="167"/>
      <c r="G274" s="168"/>
      <c r="AO274" s="260"/>
      <c r="AP274" s="260"/>
      <c r="AQ274" s="260"/>
      <c r="AR274" s="260"/>
      <c r="AS274" s="260"/>
      <c r="AT274" s="260"/>
      <c r="AU274" s="260"/>
      <c r="AV274" s="260"/>
      <c r="AW274" s="260"/>
      <c r="AX274" s="260"/>
      <c r="AY274" s="260"/>
      <c r="AZ274" s="260"/>
      <c r="BA274" s="260"/>
      <c r="BB274" s="260"/>
      <c r="BC274" s="260"/>
      <c r="BD274" s="260"/>
      <c r="BE274" s="260"/>
      <c r="BF274" s="260"/>
      <c r="BG274" s="210"/>
      <c r="BH274" s="210"/>
      <c r="BI274" s="210"/>
    </row>
    <row r="275" spans="1:61" x14ac:dyDescent="0.25">
      <c r="A275" s="171" t="s">
        <v>91</v>
      </c>
      <c r="B275" s="164"/>
      <c r="C275" s="299" t="s">
        <v>628</v>
      </c>
      <c r="D275" s="166"/>
      <c r="E275" s="168"/>
      <c r="F275" s="167"/>
      <c r="G275" s="168"/>
      <c r="AO275" s="260"/>
      <c r="AP275" s="260"/>
      <c r="AQ275" s="260"/>
      <c r="AR275" s="260"/>
      <c r="AS275" s="260"/>
      <c r="AT275" s="260"/>
      <c r="AU275" s="260"/>
      <c r="AV275" s="260"/>
      <c r="AW275" s="260"/>
      <c r="AX275" s="260"/>
      <c r="AY275" s="260"/>
      <c r="AZ275" s="260"/>
      <c r="BA275" s="260"/>
      <c r="BB275" s="260"/>
      <c r="BC275" s="260"/>
      <c r="BD275" s="260"/>
      <c r="BE275" s="260"/>
      <c r="BF275" s="260"/>
      <c r="BG275" s="210"/>
      <c r="BH275" s="210"/>
      <c r="BI275" s="210"/>
    </row>
    <row r="276" spans="1:61" x14ac:dyDescent="0.25">
      <c r="A276" s="171" t="s">
        <v>91</v>
      </c>
      <c r="B276" s="164"/>
      <c r="C276" s="299" t="s">
        <v>628</v>
      </c>
      <c r="D276" s="166"/>
      <c r="E276" s="168"/>
      <c r="F276" s="167"/>
      <c r="G276" s="168"/>
      <c r="AO276" s="260"/>
      <c r="AP276" s="260"/>
      <c r="AQ276" s="260"/>
      <c r="AR276" s="260"/>
      <c r="AS276" s="260"/>
      <c r="AT276" s="260"/>
      <c r="AU276" s="260"/>
      <c r="AV276" s="260"/>
      <c r="AW276" s="260"/>
      <c r="AX276" s="260"/>
      <c r="AY276" s="260"/>
      <c r="AZ276" s="260"/>
      <c r="BA276" s="260"/>
      <c r="BB276" s="260"/>
      <c r="BC276" s="260"/>
      <c r="BD276" s="260"/>
      <c r="BE276" s="260"/>
      <c r="BF276" s="260"/>
      <c r="BG276" s="210"/>
      <c r="BH276" s="210"/>
      <c r="BI276" s="210"/>
    </row>
    <row r="277" spans="1:61" x14ac:dyDescent="0.25">
      <c r="A277" s="171" t="s">
        <v>91</v>
      </c>
      <c r="B277" s="164"/>
      <c r="C277" s="299" t="s">
        <v>628</v>
      </c>
      <c r="D277" s="166"/>
      <c r="E277" s="168"/>
      <c r="F277" s="167"/>
      <c r="G277" s="168"/>
      <c r="AO277" s="260"/>
      <c r="AP277" s="260"/>
      <c r="AQ277" s="260"/>
      <c r="AR277" s="260"/>
      <c r="AS277" s="260"/>
      <c r="AT277" s="260"/>
      <c r="AU277" s="260"/>
      <c r="AV277" s="260"/>
      <c r="AW277" s="260"/>
      <c r="AX277" s="260"/>
      <c r="AY277" s="260"/>
      <c r="AZ277" s="260"/>
      <c r="BA277" s="260"/>
      <c r="BB277" s="260"/>
      <c r="BC277" s="260"/>
      <c r="BD277" s="260"/>
      <c r="BE277" s="260"/>
      <c r="BF277" s="260"/>
      <c r="BG277" s="210"/>
      <c r="BH277" s="210"/>
      <c r="BI277" s="210"/>
    </row>
    <row r="278" spans="1:61" x14ac:dyDescent="0.25">
      <c r="A278" s="171" t="s">
        <v>91</v>
      </c>
      <c r="B278" s="164"/>
      <c r="C278" s="299" t="s">
        <v>628</v>
      </c>
      <c r="D278" s="166"/>
      <c r="E278" s="168"/>
      <c r="F278" s="167"/>
      <c r="G278" s="168"/>
      <c r="AO278" s="260"/>
      <c r="AP278" s="260"/>
      <c r="AQ278" s="260"/>
      <c r="AR278" s="260"/>
      <c r="AS278" s="260"/>
      <c r="AT278" s="260"/>
      <c r="AU278" s="260"/>
      <c r="AV278" s="260"/>
      <c r="AW278" s="260"/>
      <c r="AX278" s="260"/>
      <c r="AY278" s="260"/>
      <c r="AZ278" s="260"/>
      <c r="BA278" s="260"/>
      <c r="BB278" s="260"/>
      <c r="BC278" s="260"/>
      <c r="BD278" s="260"/>
      <c r="BE278" s="260"/>
      <c r="BF278" s="260"/>
      <c r="BG278" s="210"/>
      <c r="BH278" s="210"/>
      <c r="BI278" s="210"/>
    </row>
    <row r="279" spans="1:61" x14ac:dyDescent="0.25">
      <c r="A279" s="171" t="s">
        <v>91</v>
      </c>
      <c r="B279" s="164"/>
      <c r="C279" s="299" t="s">
        <v>628</v>
      </c>
      <c r="D279" s="166"/>
      <c r="E279" s="168"/>
      <c r="F279" s="167"/>
      <c r="G279" s="168"/>
      <c r="AO279" s="260"/>
      <c r="AP279" s="260"/>
      <c r="AQ279" s="260"/>
      <c r="AR279" s="260"/>
      <c r="AS279" s="260"/>
      <c r="AT279" s="260"/>
      <c r="AU279" s="260"/>
      <c r="AV279" s="260"/>
      <c r="AW279" s="260"/>
      <c r="AX279" s="260"/>
      <c r="AY279" s="260"/>
      <c r="AZ279" s="260"/>
      <c r="BA279" s="260"/>
      <c r="BB279" s="260"/>
      <c r="BC279" s="260"/>
      <c r="BD279" s="260"/>
      <c r="BE279" s="260"/>
      <c r="BF279" s="260"/>
      <c r="BG279" s="210"/>
      <c r="BH279" s="210"/>
      <c r="BI279" s="210"/>
    </row>
    <row r="280" spans="1:61" x14ac:dyDescent="0.25">
      <c r="A280" s="171" t="s">
        <v>91</v>
      </c>
      <c r="B280" s="164"/>
      <c r="C280" s="299" t="s">
        <v>628</v>
      </c>
      <c r="D280" s="166"/>
      <c r="E280" s="168"/>
      <c r="F280" s="167"/>
      <c r="G280" s="168"/>
      <c r="AO280" s="260"/>
      <c r="AP280" s="260"/>
      <c r="AQ280" s="260"/>
      <c r="AR280" s="260"/>
      <c r="AS280" s="260"/>
      <c r="AT280" s="260"/>
      <c r="AU280" s="260"/>
      <c r="AV280" s="260"/>
      <c r="AW280" s="260"/>
      <c r="AX280" s="260"/>
      <c r="AY280" s="260"/>
      <c r="AZ280" s="260"/>
      <c r="BA280" s="260"/>
      <c r="BB280" s="260"/>
      <c r="BC280" s="260"/>
      <c r="BD280" s="260"/>
      <c r="BE280" s="260"/>
      <c r="BF280" s="260"/>
      <c r="BG280" s="210"/>
      <c r="BH280" s="210"/>
      <c r="BI280" s="210"/>
    </row>
    <row r="281" spans="1:61" x14ac:dyDescent="0.25">
      <c r="A281" s="171" t="s">
        <v>91</v>
      </c>
      <c r="B281" s="164"/>
      <c r="C281" s="299" t="s">
        <v>628</v>
      </c>
      <c r="D281" s="166"/>
      <c r="E281" s="168"/>
      <c r="F281" s="167"/>
      <c r="G281" s="168"/>
      <c r="AO281" s="260"/>
      <c r="AP281" s="260"/>
      <c r="AQ281" s="260"/>
      <c r="AR281" s="260"/>
      <c r="AS281" s="260"/>
      <c r="AT281" s="260"/>
      <c r="AU281" s="260"/>
      <c r="AV281" s="260"/>
      <c r="AW281" s="260"/>
      <c r="AX281" s="260"/>
      <c r="AY281" s="260"/>
      <c r="AZ281" s="260"/>
      <c r="BA281" s="260"/>
      <c r="BB281" s="260"/>
      <c r="BC281" s="260"/>
      <c r="BD281" s="260"/>
      <c r="BE281" s="260"/>
      <c r="BF281" s="260"/>
      <c r="BG281" s="210"/>
      <c r="BH281" s="210"/>
      <c r="BI281" s="210"/>
    </row>
    <row r="282" spans="1:61" x14ac:dyDescent="0.25">
      <c r="A282" s="171" t="s">
        <v>91</v>
      </c>
      <c r="B282" s="164"/>
      <c r="C282" s="299" t="s">
        <v>628</v>
      </c>
      <c r="D282" s="166"/>
      <c r="E282" s="168"/>
      <c r="F282" s="167"/>
      <c r="G282" s="168"/>
      <c r="AO282" s="260"/>
      <c r="AP282" s="260"/>
      <c r="AQ282" s="260"/>
      <c r="AR282" s="260"/>
      <c r="AS282" s="260"/>
      <c r="AT282" s="260"/>
      <c r="AU282" s="260"/>
      <c r="AV282" s="260"/>
      <c r="AW282" s="260"/>
      <c r="AX282" s="260"/>
      <c r="AY282" s="260"/>
      <c r="AZ282" s="260"/>
      <c r="BA282" s="260"/>
      <c r="BB282" s="260"/>
      <c r="BC282" s="260"/>
      <c r="BD282" s="260"/>
      <c r="BE282" s="260"/>
      <c r="BF282" s="260"/>
      <c r="BG282" s="210"/>
      <c r="BH282" s="210"/>
      <c r="BI282" s="210"/>
    </row>
    <row r="283" spans="1:61" x14ac:dyDescent="0.25">
      <c r="A283" s="171" t="s">
        <v>91</v>
      </c>
      <c r="B283" s="164"/>
      <c r="C283" s="299" t="s">
        <v>628</v>
      </c>
      <c r="D283" s="166"/>
      <c r="E283" s="168"/>
      <c r="F283" s="167"/>
      <c r="G283" s="168"/>
      <c r="AO283" s="260"/>
      <c r="AP283" s="260"/>
      <c r="AQ283" s="260"/>
      <c r="AR283" s="260"/>
      <c r="AS283" s="260"/>
      <c r="AT283" s="260"/>
      <c r="AU283" s="260"/>
      <c r="AV283" s="260"/>
      <c r="AW283" s="260"/>
      <c r="AX283" s="260"/>
      <c r="AY283" s="260"/>
      <c r="AZ283" s="260"/>
      <c r="BA283" s="260"/>
      <c r="BB283" s="260"/>
      <c r="BC283" s="260"/>
      <c r="BD283" s="260"/>
      <c r="BE283" s="260"/>
      <c r="BF283" s="260"/>
      <c r="BG283" s="210"/>
      <c r="BH283" s="210"/>
      <c r="BI283" s="210"/>
    </row>
    <row r="284" spans="1:61" x14ac:dyDescent="0.25">
      <c r="A284" s="171" t="s">
        <v>91</v>
      </c>
      <c r="B284" s="164"/>
      <c r="C284" s="299" t="s">
        <v>628</v>
      </c>
      <c r="D284" s="166"/>
      <c r="E284" s="168"/>
      <c r="F284" s="167"/>
      <c r="G284" s="168"/>
      <c r="AO284" s="260"/>
      <c r="AP284" s="260"/>
      <c r="AQ284" s="260"/>
      <c r="AR284" s="260"/>
      <c r="AS284" s="260"/>
      <c r="AT284" s="260"/>
      <c r="AU284" s="260"/>
      <c r="AV284" s="260"/>
      <c r="AW284" s="260"/>
      <c r="AX284" s="260"/>
      <c r="AY284" s="260"/>
      <c r="AZ284" s="260"/>
      <c r="BA284" s="260"/>
      <c r="BB284" s="260"/>
      <c r="BC284" s="260"/>
      <c r="BD284" s="260"/>
      <c r="BE284" s="260"/>
      <c r="BF284" s="260"/>
      <c r="BG284" s="210"/>
      <c r="BH284" s="210"/>
      <c r="BI284" s="210"/>
    </row>
    <row r="285" spans="1:61" x14ac:dyDescent="0.25">
      <c r="A285" s="171" t="s">
        <v>91</v>
      </c>
      <c r="B285" s="164"/>
      <c r="C285" s="299" t="s">
        <v>628</v>
      </c>
      <c r="D285" s="166"/>
      <c r="E285" s="168"/>
      <c r="F285" s="167"/>
      <c r="G285" s="168"/>
      <c r="AO285" s="260"/>
      <c r="AP285" s="260"/>
      <c r="AQ285" s="260"/>
      <c r="AR285" s="260"/>
      <c r="AS285" s="260"/>
      <c r="AT285" s="260"/>
      <c r="AU285" s="260"/>
      <c r="AV285" s="260"/>
      <c r="AW285" s="260"/>
      <c r="AX285" s="260"/>
      <c r="AY285" s="260"/>
      <c r="AZ285" s="260"/>
      <c r="BA285" s="260"/>
      <c r="BB285" s="260"/>
      <c r="BC285" s="260"/>
      <c r="BD285" s="260"/>
      <c r="BE285" s="260"/>
      <c r="BF285" s="260"/>
      <c r="BG285" s="210"/>
      <c r="BH285" s="210"/>
      <c r="BI285" s="210"/>
    </row>
    <row r="286" spans="1:61" x14ac:dyDescent="0.25">
      <c r="A286" s="171" t="s">
        <v>91</v>
      </c>
      <c r="B286" s="164"/>
      <c r="C286" s="299" t="s">
        <v>628</v>
      </c>
      <c r="D286" s="166"/>
      <c r="E286" s="168"/>
      <c r="F286" s="167"/>
      <c r="G286" s="168"/>
      <c r="AO286" s="260"/>
      <c r="AP286" s="260"/>
      <c r="AQ286" s="260"/>
      <c r="AR286" s="260"/>
      <c r="AS286" s="260"/>
      <c r="AT286" s="260"/>
      <c r="AU286" s="260"/>
      <c r="AV286" s="260"/>
      <c r="AW286" s="260"/>
      <c r="AX286" s="260"/>
      <c r="AY286" s="260"/>
      <c r="AZ286" s="260"/>
      <c r="BA286" s="260"/>
      <c r="BB286" s="260"/>
      <c r="BC286" s="260"/>
      <c r="BD286" s="260"/>
      <c r="BE286" s="260"/>
      <c r="BF286" s="260"/>
      <c r="BG286" s="210"/>
      <c r="BH286" s="210"/>
      <c r="BI286" s="210"/>
    </row>
    <row r="287" spans="1:61" x14ac:dyDescent="0.25">
      <c r="A287" s="171" t="s">
        <v>91</v>
      </c>
      <c r="B287" s="164"/>
      <c r="C287" s="299" t="s">
        <v>628</v>
      </c>
      <c r="D287" s="166"/>
      <c r="E287" s="168"/>
      <c r="F287" s="167"/>
      <c r="G287" s="168"/>
      <c r="AO287" s="260"/>
      <c r="AP287" s="260"/>
      <c r="AQ287" s="260"/>
      <c r="AR287" s="260"/>
      <c r="AS287" s="260"/>
      <c r="AT287" s="260"/>
      <c r="AU287" s="260"/>
      <c r="AV287" s="260"/>
      <c r="AW287" s="260"/>
      <c r="AX287" s="260"/>
      <c r="AY287" s="260"/>
      <c r="AZ287" s="260"/>
      <c r="BA287" s="260"/>
      <c r="BB287" s="260"/>
      <c r="BC287" s="260"/>
      <c r="BD287" s="260"/>
      <c r="BE287" s="260"/>
      <c r="BF287" s="260"/>
      <c r="BG287" s="210"/>
      <c r="BH287" s="210"/>
      <c r="BI287" s="210"/>
    </row>
    <row r="288" spans="1:61" x14ac:dyDescent="0.25">
      <c r="A288" s="171" t="s">
        <v>91</v>
      </c>
      <c r="B288" s="164"/>
      <c r="C288" s="299" t="s">
        <v>628</v>
      </c>
      <c r="D288" s="166"/>
      <c r="E288" s="168"/>
      <c r="F288" s="167"/>
      <c r="G288" s="168"/>
      <c r="AO288" s="260"/>
      <c r="AP288" s="260"/>
      <c r="AQ288" s="260"/>
      <c r="AR288" s="260"/>
      <c r="AS288" s="260"/>
      <c r="AT288" s="260"/>
      <c r="AU288" s="260"/>
      <c r="AV288" s="260"/>
      <c r="AW288" s="260"/>
      <c r="AX288" s="260"/>
      <c r="AY288" s="260"/>
      <c r="AZ288" s="260"/>
      <c r="BA288" s="260"/>
      <c r="BB288" s="260"/>
      <c r="BC288" s="260"/>
      <c r="BD288" s="260"/>
      <c r="BE288" s="260"/>
      <c r="BF288" s="260"/>
      <c r="BG288" s="210"/>
      <c r="BH288" s="210"/>
      <c r="BI288" s="210"/>
    </row>
    <row r="289" spans="1:61" x14ac:dyDescent="0.25">
      <c r="A289" s="171" t="s">
        <v>91</v>
      </c>
      <c r="B289" s="164"/>
      <c r="C289" s="299" t="s">
        <v>628</v>
      </c>
      <c r="D289" s="166"/>
      <c r="E289" s="168"/>
      <c r="F289" s="167"/>
      <c r="G289" s="168"/>
      <c r="AO289" s="260"/>
      <c r="AP289" s="260"/>
      <c r="AQ289" s="260"/>
      <c r="AR289" s="260"/>
      <c r="AS289" s="260"/>
      <c r="AT289" s="260"/>
      <c r="AU289" s="260"/>
      <c r="AV289" s="260"/>
      <c r="AW289" s="260"/>
      <c r="AX289" s="260"/>
      <c r="AY289" s="260"/>
      <c r="AZ289" s="260"/>
      <c r="BA289" s="260"/>
      <c r="BB289" s="260"/>
      <c r="BC289" s="260"/>
      <c r="BD289" s="260"/>
      <c r="BE289" s="260"/>
      <c r="BF289" s="260"/>
      <c r="BG289" s="210"/>
      <c r="BH289" s="210"/>
      <c r="BI289" s="210"/>
    </row>
    <row r="290" spans="1:61" x14ac:dyDescent="0.25">
      <c r="A290" s="171" t="s">
        <v>91</v>
      </c>
      <c r="B290" s="164"/>
      <c r="C290" s="299" t="s">
        <v>628</v>
      </c>
      <c r="D290" s="166"/>
      <c r="E290" s="168"/>
      <c r="F290" s="167"/>
      <c r="G290" s="168"/>
      <c r="AO290" s="260"/>
      <c r="AP290" s="260"/>
      <c r="AQ290" s="260"/>
      <c r="AR290" s="260"/>
      <c r="AS290" s="260"/>
      <c r="AT290" s="260"/>
      <c r="AU290" s="260"/>
      <c r="AV290" s="260"/>
      <c r="AW290" s="260"/>
      <c r="AX290" s="260"/>
      <c r="AY290" s="260"/>
      <c r="AZ290" s="260"/>
      <c r="BA290" s="260"/>
      <c r="BB290" s="260"/>
      <c r="BC290" s="260"/>
      <c r="BD290" s="260"/>
      <c r="BE290" s="260"/>
      <c r="BF290" s="260"/>
      <c r="BG290" s="210"/>
      <c r="BH290" s="210"/>
      <c r="BI290" s="210"/>
    </row>
    <row r="291" spans="1:61" x14ac:dyDescent="0.25">
      <c r="A291" s="171" t="s">
        <v>91</v>
      </c>
      <c r="B291" s="164"/>
      <c r="C291" s="299" t="s">
        <v>628</v>
      </c>
      <c r="D291" s="166"/>
      <c r="E291" s="168"/>
      <c r="F291" s="167"/>
      <c r="G291" s="168"/>
      <c r="AO291" s="260"/>
      <c r="AP291" s="260"/>
      <c r="AQ291" s="260"/>
      <c r="AR291" s="260"/>
      <c r="AS291" s="260"/>
      <c r="AT291" s="260"/>
      <c r="AU291" s="260"/>
      <c r="AV291" s="260"/>
      <c r="AW291" s="260"/>
      <c r="AX291" s="260"/>
      <c r="AY291" s="260"/>
      <c r="AZ291" s="260"/>
      <c r="BA291" s="260"/>
      <c r="BB291" s="260"/>
      <c r="BC291" s="260"/>
      <c r="BD291" s="260"/>
      <c r="BE291" s="260"/>
      <c r="BF291" s="260"/>
      <c r="BG291" s="210"/>
      <c r="BH291" s="210"/>
      <c r="BI291" s="210"/>
    </row>
    <row r="292" spans="1:61" x14ac:dyDescent="0.25">
      <c r="A292" s="171" t="s">
        <v>91</v>
      </c>
      <c r="B292" s="164"/>
      <c r="C292" s="299" t="s">
        <v>628</v>
      </c>
      <c r="D292" s="166"/>
      <c r="E292" s="168"/>
      <c r="F292" s="167"/>
      <c r="G292" s="168"/>
      <c r="AO292" s="260"/>
      <c r="AP292" s="260"/>
      <c r="AQ292" s="260"/>
      <c r="AR292" s="260"/>
      <c r="AS292" s="260"/>
      <c r="AT292" s="260"/>
      <c r="AU292" s="260"/>
      <c r="AV292" s="260"/>
      <c r="AW292" s="260"/>
      <c r="AX292" s="260"/>
      <c r="AY292" s="260"/>
      <c r="AZ292" s="260"/>
      <c r="BA292" s="260"/>
      <c r="BB292" s="260"/>
      <c r="BC292" s="260"/>
      <c r="BD292" s="260"/>
      <c r="BE292" s="260"/>
      <c r="BF292" s="260"/>
      <c r="BG292" s="210"/>
      <c r="BH292" s="210"/>
      <c r="BI292" s="210"/>
    </row>
    <row r="293" spans="1:61" x14ac:dyDescent="0.25">
      <c r="A293" s="171" t="s">
        <v>91</v>
      </c>
      <c r="B293" s="164"/>
      <c r="C293" s="299" t="s">
        <v>628</v>
      </c>
      <c r="D293" s="166"/>
      <c r="E293" s="168"/>
      <c r="F293" s="167"/>
      <c r="G293" s="168"/>
      <c r="AO293" s="260"/>
      <c r="AP293" s="260"/>
      <c r="AQ293" s="260"/>
      <c r="AR293" s="260"/>
      <c r="AS293" s="260"/>
      <c r="AT293" s="260"/>
      <c r="AU293" s="260"/>
      <c r="AV293" s="260"/>
      <c r="AW293" s="260"/>
      <c r="AX293" s="260"/>
      <c r="AY293" s="260"/>
      <c r="AZ293" s="260"/>
      <c r="BA293" s="260"/>
      <c r="BB293" s="260"/>
      <c r="BC293" s="260"/>
      <c r="BD293" s="260"/>
      <c r="BE293" s="260"/>
      <c r="BF293" s="260"/>
      <c r="BG293" s="210"/>
      <c r="BH293" s="210"/>
      <c r="BI293" s="210"/>
    </row>
    <row r="294" spans="1:61" x14ac:dyDescent="0.25">
      <c r="A294" s="171" t="s">
        <v>91</v>
      </c>
      <c r="B294" s="164"/>
      <c r="C294" s="299" t="s">
        <v>628</v>
      </c>
      <c r="D294" s="166"/>
      <c r="E294" s="168"/>
      <c r="F294" s="167"/>
      <c r="G294" s="168"/>
      <c r="AO294" s="260"/>
      <c r="AP294" s="260"/>
      <c r="AQ294" s="260"/>
      <c r="AR294" s="260"/>
      <c r="AS294" s="260"/>
      <c r="AT294" s="260"/>
      <c r="AU294" s="260"/>
      <c r="AV294" s="260"/>
      <c r="AW294" s="260"/>
      <c r="AX294" s="260"/>
      <c r="AY294" s="260"/>
      <c r="AZ294" s="260"/>
      <c r="BA294" s="260"/>
      <c r="BB294" s="260"/>
      <c r="BC294" s="260"/>
      <c r="BD294" s="260"/>
      <c r="BE294" s="260"/>
      <c r="BF294" s="260"/>
      <c r="BG294" s="210"/>
      <c r="BH294" s="210"/>
      <c r="BI294" s="210"/>
    </row>
    <row r="295" spans="1:61" x14ac:dyDescent="0.25">
      <c r="A295" s="171" t="s">
        <v>91</v>
      </c>
      <c r="B295" s="164"/>
      <c r="C295" s="299" t="s">
        <v>628</v>
      </c>
      <c r="D295" s="166"/>
      <c r="E295" s="168"/>
      <c r="F295" s="167"/>
      <c r="G295" s="168"/>
      <c r="AO295" s="260"/>
      <c r="AP295" s="260"/>
      <c r="AQ295" s="260"/>
      <c r="AR295" s="260"/>
      <c r="AS295" s="260"/>
      <c r="AT295" s="260"/>
      <c r="AU295" s="260"/>
      <c r="AV295" s="260"/>
      <c r="AW295" s="260"/>
      <c r="AX295" s="260"/>
      <c r="AY295" s="260"/>
      <c r="AZ295" s="260"/>
      <c r="BA295" s="260"/>
      <c r="BB295" s="260"/>
      <c r="BC295" s="260"/>
      <c r="BD295" s="260"/>
      <c r="BE295" s="260"/>
      <c r="BF295" s="260"/>
      <c r="BG295" s="210"/>
      <c r="BH295" s="210"/>
      <c r="BI295" s="210"/>
    </row>
    <row r="296" spans="1:61" x14ac:dyDescent="0.25">
      <c r="A296" s="171" t="s">
        <v>91</v>
      </c>
      <c r="B296" s="164"/>
      <c r="C296" s="299" t="s">
        <v>628</v>
      </c>
      <c r="D296" s="166"/>
      <c r="E296" s="168"/>
      <c r="F296" s="167"/>
      <c r="G296" s="168"/>
      <c r="AO296" s="260"/>
      <c r="AP296" s="260"/>
      <c r="AQ296" s="260"/>
      <c r="AR296" s="260"/>
      <c r="AS296" s="260"/>
      <c r="AT296" s="260"/>
      <c r="AU296" s="260"/>
      <c r="AV296" s="260"/>
      <c r="AW296" s="260"/>
      <c r="AX296" s="260"/>
      <c r="AY296" s="260"/>
      <c r="AZ296" s="260"/>
      <c r="BA296" s="260"/>
      <c r="BB296" s="260"/>
      <c r="BC296" s="260"/>
      <c r="BD296" s="260"/>
      <c r="BE296" s="260"/>
      <c r="BF296" s="260"/>
      <c r="BG296" s="210"/>
      <c r="BH296" s="210"/>
      <c r="BI296" s="210"/>
    </row>
    <row r="297" spans="1:61" x14ac:dyDescent="0.25">
      <c r="A297" s="171" t="s">
        <v>91</v>
      </c>
      <c r="B297" s="164"/>
      <c r="C297" s="299" t="s">
        <v>628</v>
      </c>
      <c r="D297" s="166"/>
      <c r="E297" s="168"/>
      <c r="F297" s="167"/>
      <c r="G297" s="168"/>
      <c r="AO297" s="260"/>
      <c r="AP297" s="260"/>
      <c r="AQ297" s="260"/>
      <c r="AR297" s="260"/>
      <c r="AS297" s="260"/>
      <c r="AT297" s="260"/>
      <c r="AU297" s="260"/>
      <c r="AV297" s="260"/>
      <c r="AW297" s="260"/>
      <c r="AX297" s="260"/>
      <c r="AY297" s="260"/>
      <c r="AZ297" s="260"/>
      <c r="BA297" s="260"/>
      <c r="BB297" s="260"/>
      <c r="BC297" s="260"/>
      <c r="BD297" s="260"/>
      <c r="BE297" s="260"/>
      <c r="BF297" s="260"/>
      <c r="BG297" s="210"/>
      <c r="BH297" s="210"/>
      <c r="BI297" s="210"/>
    </row>
    <row r="298" spans="1:61" x14ac:dyDescent="0.25">
      <c r="A298" s="171" t="s">
        <v>91</v>
      </c>
      <c r="B298" s="164"/>
      <c r="C298" s="299" t="s">
        <v>628</v>
      </c>
      <c r="D298" s="166"/>
      <c r="E298" s="168"/>
      <c r="F298" s="167"/>
      <c r="G298" s="168"/>
      <c r="AO298" s="260"/>
      <c r="AP298" s="260"/>
      <c r="AQ298" s="260"/>
      <c r="AR298" s="260"/>
      <c r="AS298" s="260"/>
      <c r="AT298" s="260"/>
      <c r="AU298" s="260"/>
      <c r="AV298" s="260"/>
      <c r="AW298" s="260"/>
      <c r="AX298" s="260"/>
      <c r="AY298" s="260"/>
      <c r="AZ298" s="260"/>
      <c r="BA298" s="260"/>
      <c r="BB298" s="260"/>
      <c r="BC298" s="260"/>
      <c r="BD298" s="260"/>
      <c r="BE298" s="260"/>
      <c r="BF298" s="260"/>
      <c r="BG298" s="210"/>
      <c r="BH298" s="210"/>
      <c r="BI298" s="210"/>
    </row>
    <row r="299" spans="1:61" x14ac:dyDescent="0.25">
      <c r="A299" s="171" t="s">
        <v>91</v>
      </c>
      <c r="B299" s="164"/>
      <c r="C299" s="299" t="s">
        <v>628</v>
      </c>
      <c r="D299" s="166"/>
      <c r="E299" s="168"/>
      <c r="F299" s="167"/>
      <c r="G299" s="168"/>
      <c r="AO299" s="260"/>
      <c r="AP299" s="260"/>
      <c r="AQ299" s="260"/>
      <c r="AR299" s="260"/>
      <c r="AS299" s="260"/>
      <c r="AT299" s="260"/>
      <c r="AU299" s="260"/>
      <c r="AV299" s="260"/>
      <c r="AW299" s="260"/>
      <c r="AX299" s="260"/>
      <c r="AY299" s="260"/>
      <c r="AZ299" s="260"/>
      <c r="BA299" s="260"/>
      <c r="BB299" s="260"/>
      <c r="BC299" s="260"/>
      <c r="BD299" s="260"/>
      <c r="BE299" s="260"/>
      <c r="BF299" s="260"/>
      <c r="BG299" s="210"/>
      <c r="BH299" s="210"/>
      <c r="BI299" s="210"/>
    </row>
    <row r="300" spans="1:61" x14ac:dyDescent="0.25">
      <c r="A300" s="171" t="s">
        <v>91</v>
      </c>
      <c r="B300" s="164"/>
      <c r="C300" s="299" t="s">
        <v>628</v>
      </c>
      <c r="D300" s="166"/>
      <c r="E300" s="168"/>
      <c r="F300" s="167"/>
      <c r="G300" s="168"/>
      <c r="AO300" s="260"/>
      <c r="AP300" s="260"/>
      <c r="AQ300" s="260"/>
      <c r="AR300" s="260"/>
      <c r="AS300" s="260"/>
      <c r="AT300" s="260"/>
      <c r="AU300" s="260"/>
      <c r="AV300" s="260"/>
      <c r="AW300" s="260"/>
      <c r="AX300" s="260"/>
      <c r="AY300" s="260"/>
      <c r="AZ300" s="260"/>
      <c r="BA300" s="260"/>
      <c r="BB300" s="260"/>
      <c r="BC300" s="260"/>
      <c r="BD300" s="260"/>
      <c r="BE300" s="260"/>
      <c r="BF300" s="260"/>
      <c r="BG300" s="210"/>
      <c r="BH300" s="210"/>
      <c r="BI300" s="210"/>
    </row>
    <row r="301" spans="1:61" x14ac:dyDescent="0.25">
      <c r="A301" s="171" t="s">
        <v>91</v>
      </c>
      <c r="B301" s="164"/>
      <c r="C301" s="299" t="s">
        <v>628</v>
      </c>
      <c r="D301" s="166"/>
      <c r="E301" s="168"/>
      <c r="F301" s="167"/>
      <c r="G301" s="168"/>
      <c r="AO301" s="260"/>
      <c r="AP301" s="260"/>
      <c r="AQ301" s="260"/>
      <c r="AR301" s="260"/>
      <c r="AS301" s="260"/>
      <c r="AT301" s="260"/>
      <c r="AU301" s="260"/>
      <c r="AV301" s="260"/>
      <c r="AW301" s="260"/>
      <c r="AX301" s="260"/>
      <c r="AY301" s="260"/>
      <c r="AZ301" s="260"/>
      <c r="BA301" s="260"/>
      <c r="BB301" s="260"/>
      <c r="BC301" s="260"/>
      <c r="BD301" s="260"/>
      <c r="BE301" s="260"/>
      <c r="BF301" s="260"/>
      <c r="BG301" s="210"/>
      <c r="BH301" s="210"/>
      <c r="BI301" s="210"/>
    </row>
    <row r="302" spans="1:61" x14ac:dyDescent="0.25">
      <c r="A302" s="171" t="s">
        <v>91</v>
      </c>
      <c r="B302" s="164"/>
      <c r="C302" s="299" t="s">
        <v>628</v>
      </c>
      <c r="D302" s="166"/>
      <c r="E302" s="168"/>
      <c r="F302" s="167"/>
      <c r="G302" s="168"/>
      <c r="AO302" s="260"/>
      <c r="AP302" s="260"/>
      <c r="AQ302" s="260"/>
      <c r="AR302" s="260"/>
      <c r="AS302" s="260"/>
      <c r="AT302" s="260"/>
      <c r="AU302" s="260"/>
      <c r="AV302" s="260"/>
      <c r="AW302" s="260"/>
      <c r="AX302" s="260"/>
      <c r="AY302" s="260"/>
      <c r="AZ302" s="260"/>
      <c r="BA302" s="260"/>
      <c r="BB302" s="260"/>
      <c r="BC302" s="260"/>
      <c r="BD302" s="260"/>
      <c r="BE302" s="260"/>
      <c r="BF302" s="260"/>
      <c r="BG302" s="210"/>
      <c r="BH302" s="210"/>
      <c r="BI302" s="210"/>
    </row>
    <row r="303" spans="1:61" x14ac:dyDescent="0.25">
      <c r="A303" s="171" t="s">
        <v>91</v>
      </c>
      <c r="B303" s="164"/>
      <c r="C303" s="299" t="s">
        <v>628</v>
      </c>
      <c r="D303" s="166"/>
      <c r="E303" s="168"/>
      <c r="F303" s="167"/>
      <c r="G303" s="168"/>
      <c r="AO303" s="260"/>
      <c r="AP303" s="260"/>
      <c r="AQ303" s="260"/>
      <c r="AR303" s="260"/>
      <c r="AS303" s="260"/>
      <c r="AT303" s="260"/>
      <c r="AU303" s="260"/>
      <c r="AV303" s="260"/>
      <c r="AW303" s="260"/>
      <c r="AX303" s="260"/>
      <c r="AY303" s="260"/>
      <c r="AZ303" s="260"/>
      <c r="BA303" s="260"/>
      <c r="BB303" s="260"/>
      <c r="BC303" s="260"/>
      <c r="BD303" s="260"/>
      <c r="BE303" s="260"/>
      <c r="BF303" s="260"/>
      <c r="BG303" s="210"/>
      <c r="BH303" s="210"/>
      <c r="BI303" s="210"/>
    </row>
    <row r="304" spans="1:61" x14ac:dyDescent="0.25">
      <c r="A304" s="171" t="s">
        <v>91</v>
      </c>
      <c r="B304" s="164"/>
      <c r="C304" s="299" t="s">
        <v>628</v>
      </c>
      <c r="D304" s="166"/>
      <c r="E304" s="168"/>
      <c r="F304" s="167"/>
      <c r="G304" s="168"/>
      <c r="AO304" s="260"/>
      <c r="AP304" s="260"/>
      <c r="AQ304" s="260"/>
      <c r="AR304" s="260"/>
      <c r="AS304" s="260"/>
      <c r="AT304" s="260"/>
      <c r="AU304" s="260"/>
      <c r="AV304" s="260"/>
      <c r="AW304" s="260"/>
      <c r="AX304" s="260"/>
      <c r="AY304" s="260"/>
      <c r="AZ304" s="260"/>
      <c r="BA304" s="260"/>
      <c r="BB304" s="260"/>
      <c r="BC304" s="260"/>
      <c r="BD304" s="260"/>
      <c r="BE304" s="260"/>
      <c r="BF304" s="260"/>
      <c r="BG304" s="210"/>
      <c r="BH304" s="210"/>
      <c r="BI304" s="210"/>
    </row>
    <row r="305" spans="1:61" x14ac:dyDescent="0.25">
      <c r="A305" s="171" t="s">
        <v>91</v>
      </c>
      <c r="B305" s="164"/>
      <c r="C305" s="299" t="s">
        <v>628</v>
      </c>
      <c r="D305" s="166"/>
      <c r="E305" s="168"/>
      <c r="F305" s="167"/>
      <c r="G305" s="168"/>
      <c r="AO305" s="260"/>
      <c r="AP305" s="260"/>
      <c r="AQ305" s="260"/>
      <c r="AR305" s="260"/>
      <c r="AS305" s="260"/>
      <c r="AT305" s="260"/>
      <c r="AU305" s="260"/>
      <c r="AV305" s="260"/>
      <c r="AW305" s="260"/>
      <c r="AX305" s="260"/>
      <c r="AY305" s="260"/>
      <c r="AZ305" s="260"/>
      <c r="BA305" s="260"/>
      <c r="BB305" s="260"/>
      <c r="BC305" s="260"/>
      <c r="BD305" s="260"/>
      <c r="BE305" s="260"/>
      <c r="BF305" s="260"/>
      <c r="BG305" s="210"/>
      <c r="BH305" s="210"/>
      <c r="BI305" s="210"/>
    </row>
    <row r="306" spans="1:61" x14ac:dyDescent="0.25">
      <c r="A306" s="171" t="s">
        <v>91</v>
      </c>
      <c r="B306" s="164"/>
      <c r="C306" s="299" t="s">
        <v>628</v>
      </c>
      <c r="D306" s="166"/>
      <c r="E306" s="168"/>
      <c r="F306" s="167"/>
      <c r="G306" s="168"/>
      <c r="AO306" s="260"/>
      <c r="AP306" s="260"/>
      <c r="AQ306" s="260"/>
      <c r="AR306" s="260"/>
      <c r="AS306" s="260"/>
      <c r="AT306" s="260"/>
      <c r="AU306" s="260"/>
      <c r="AV306" s="260"/>
      <c r="AW306" s="260"/>
      <c r="AX306" s="260"/>
      <c r="AY306" s="260"/>
      <c r="AZ306" s="260"/>
      <c r="BA306" s="260"/>
      <c r="BB306" s="260"/>
      <c r="BC306" s="260"/>
      <c r="BD306" s="260"/>
      <c r="BE306" s="260"/>
      <c r="BF306" s="260"/>
      <c r="BG306" s="210"/>
      <c r="BH306" s="210"/>
      <c r="BI306" s="210"/>
    </row>
    <row r="307" spans="1:61" x14ac:dyDescent="0.25">
      <c r="A307" s="171" t="s">
        <v>91</v>
      </c>
      <c r="B307" s="164"/>
      <c r="C307" s="299" t="s">
        <v>628</v>
      </c>
      <c r="D307" s="166"/>
      <c r="E307" s="168"/>
      <c r="F307" s="167"/>
      <c r="G307" s="168"/>
      <c r="AO307" s="260"/>
      <c r="AP307" s="260"/>
      <c r="AQ307" s="260"/>
      <c r="AR307" s="260"/>
      <c r="AS307" s="260"/>
      <c r="AT307" s="260"/>
      <c r="AU307" s="260"/>
      <c r="AV307" s="260"/>
      <c r="AW307" s="260"/>
      <c r="AX307" s="260"/>
      <c r="AY307" s="260"/>
      <c r="AZ307" s="260"/>
      <c r="BA307" s="260"/>
      <c r="BB307" s="260"/>
      <c r="BC307" s="260"/>
      <c r="BD307" s="260"/>
      <c r="BE307" s="260"/>
      <c r="BF307" s="260"/>
      <c r="BG307" s="210"/>
      <c r="BH307" s="210"/>
      <c r="BI307" s="210"/>
    </row>
    <row r="308" spans="1:61" x14ac:dyDescent="0.25">
      <c r="A308" s="171" t="s">
        <v>91</v>
      </c>
      <c r="B308" s="164"/>
      <c r="C308" s="299" t="s">
        <v>628</v>
      </c>
      <c r="D308" s="166"/>
      <c r="E308" s="168"/>
      <c r="F308" s="167"/>
      <c r="G308" s="168"/>
      <c r="AO308" s="260"/>
      <c r="AP308" s="260"/>
      <c r="AQ308" s="260"/>
      <c r="AR308" s="260"/>
      <c r="AS308" s="260"/>
      <c r="AT308" s="260"/>
      <c r="AU308" s="260"/>
      <c r="AV308" s="260"/>
      <c r="AW308" s="260"/>
      <c r="AX308" s="260"/>
      <c r="AY308" s="260"/>
      <c r="AZ308" s="260"/>
      <c r="BA308" s="260"/>
      <c r="BB308" s="260"/>
      <c r="BC308" s="260"/>
      <c r="BD308" s="260"/>
      <c r="BE308" s="260"/>
      <c r="BF308" s="260"/>
      <c r="BG308" s="210"/>
      <c r="BH308" s="210"/>
      <c r="BI308" s="210"/>
    </row>
    <row r="309" spans="1:61" x14ac:dyDescent="0.25">
      <c r="A309" s="171" t="s">
        <v>91</v>
      </c>
      <c r="B309" s="164"/>
      <c r="C309" s="299" t="s">
        <v>628</v>
      </c>
      <c r="D309" s="166"/>
      <c r="E309" s="168"/>
      <c r="F309" s="167"/>
      <c r="G309" s="168"/>
      <c r="AO309" s="260"/>
      <c r="AP309" s="260"/>
      <c r="AQ309" s="260"/>
      <c r="AR309" s="260"/>
      <c r="AS309" s="260"/>
      <c r="AT309" s="260"/>
      <c r="AU309" s="260"/>
      <c r="AV309" s="260"/>
      <c r="AW309" s="260"/>
      <c r="AX309" s="260"/>
      <c r="AY309" s="260"/>
      <c r="AZ309" s="260"/>
      <c r="BA309" s="260"/>
      <c r="BB309" s="260"/>
      <c r="BC309" s="260"/>
      <c r="BD309" s="260"/>
      <c r="BE309" s="260"/>
      <c r="BF309" s="260"/>
      <c r="BG309" s="210"/>
      <c r="BH309" s="210"/>
      <c r="BI309" s="210"/>
    </row>
    <row r="310" spans="1:61" x14ac:dyDescent="0.25">
      <c r="A310" s="171" t="s">
        <v>91</v>
      </c>
      <c r="B310" s="164"/>
      <c r="C310" s="299" t="s">
        <v>628</v>
      </c>
      <c r="D310" s="166"/>
      <c r="E310" s="168"/>
      <c r="F310" s="167"/>
      <c r="G310" s="168"/>
      <c r="AO310" s="260"/>
      <c r="AP310" s="260"/>
      <c r="AQ310" s="260"/>
      <c r="AR310" s="260"/>
      <c r="AS310" s="260"/>
      <c r="AT310" s="260"/>
      <c r="AU310" s="260"/>
      <c r="AV310" s="260"/>
      <c r="AW310" s="260"/>
      <c r="AX310" s="260"/>
      <c r="AY310" s="260"/>
      <c r="AZ310" s="260"/>
      <c r="BA310" s="260"/>
      <c r="BB310" s="260"/>
      <c r="BC310" s="260"/>
      <c r="BD310" s="260"/>
      <c r="BE310" s="260"/>
      <c r="BF310" s="260"/>
      <c r="BG310" s="210"/>
      <c r="BH310" s="210"/>
      <c r="BI310" s="210"/>
    </row>
    <row r="311" spans="1:61" x14ac:dyDescent="0.25">
      <c r="A311" s="171" t="s">
        <v>91</v>
      </c>
      <c r="B311" s="164"/>
      <c r="C311" s="299" t="s">
        <v>628</v>
      </c>
      <c r="D311" s="166"/>
      <c r="E311" s="168"/>
      <c r="F311" s="167"/>
      <c r="G311" s="168"/>
      <c r="AO311" s="260"/>
      <c r="AP311" s="260"/>
      <c r="AQ311" s="260"/>
      <c r="AR311" s="260"/>
      <c r="AS311" s="260"/>
      <c r="AT311" s="260"/>
      <c r="AU311" s="260"/>
      <c r="AV311" s="260"/>
      <c r="AW311" s="260"/>
      <c r="AX311" s="260"/>
      <c r="AY311" s="260"/>
      <c r="AZ311" s="260"/>
      <c r="BA311" s="260"/>
      <c r="BB311" s="260"/>
      <c r="BC311" s="260"/>
      <c r="BD311" s="260"/>
      <c r="BE311" s="260"/>
      <c r="BF311" s="260"/>
      <c r="BG311" s="210"/>
      <c r="BH311" s="210"/>
      <c r="BI311" s="210"/>
    </row>
    <row r="312" spans="1:61" x14ac:dyDescent="0.25">
      <c r="A312" s="171" t="s">
        <v>91</v>
      </c>
      <c r="B312" s="164"/>
      <c r="C312" s="299" t="s">
        <v>628</v>
      </c>
      <c r="D312" s="166"/>
      <c r="E312" s="168"/>
      <c r="F312" s="167"/>
      <c r="G312" s="168"/>
      <c r="AO312" s="260"/>
      <c r="AP312" s="260"/>
      <c r="AQ312" s="260"/>
      <c r="AR312" s="260"/>
      <c r="AS312" s="260"/>
      <c r="AT312" s="260"/>
      <c r="AU312" s="260"/>
      <c r="AV312" s="260"/>
      <c r="AW312" s="260"/>
      <c r="AX312" s="260"/>
      <c r="AY312" s="260"/>
      <c r="AZ312" s="260"/>
      <c r="BA312" s="260"/>
      <c r="BB312" s="260"/>
      <c r="BC312" s="260"/>
      <c r="BD312" s="260"/>
      <c r="BE312" s="260"/>
      <c r="BF312" s="260"/>
      <c r="BG312" s="210"/>
      <c r="BH312" s="210"/>
      <c r="BI312" s="210"/>
    </row>
    <row r="313" spans="1:61" x14ac:dyDescent="0.25">
      <c r="A313" s="171" t="s">
        <v>91</v>
      </c>
      <c r="B313" s="164"/>
      <c r="C313" s="299" t="s">
        <v>628</v>
      </c>
      <c r="D313" s="166"/>
      <c r="E313" s="168"/>
      <c r="F313" s="167"/>
      <c r="G313" s="168"/>
      <c r="AO313" s="260"/>
      <c r="AP313" s="260"/>
      <c r="AQ313" s="260"/>
      <c r="AR313" s="260"/>
      <c r="AS313" s="260"/>
      <c r="AT313" s="260"/>
      <c r="AU313" s="260"/>
      <c r="AV313" s="260"/>
      <c r="AW313" s="260"/>
      <c r="AX313" s="260"/>
      <c r="AY313" s="260"/>
      <c r="AZ313" s="260"/>
      <c r="BA313" s="260"/>
      <c r="BB313" s="260"/>
      <c r="BC313" s="260"/>
      <c r="BD313" s="260"/>
      <c r="BE313" s="260"/>
      <c r="BF313" s="260"/>
      <c r="BG313" s="210"/>
      <c r="BH313" s="210"/>
      <c r="BI313" s="210"/>
    </row>
    <row r="314" spans="1:61" x14ac:dyDescent="0.25">
      <c r="A314" s="171" t="s">
        <v>91</v>
      </c>
      <c r="B314" s="164"/>
      <c r="C314" s="299" t="s">
        <v>628</v>
      </c>
      <c r="D314" s="166"/>
      <c r="E314" s="168"/>
      <c r="F314" s="167"/>
      <c r="G314" s="168"/>
      <c r="AO314" s="260"/>
      <c r="AP314" s="260"/>
      <c r="AQ314" s="260"/>
      <c r="AR314" s="260"/>
      <c r="AS314" s="260"/>
      <c r="AT314" s="260"/>
      <c r="AU314" s="260"/>
      <c r="AV314" s="260"/>
      <c r="AW314" s="260"/>
      <c r="AX314" s="260"/>
      <c r="AY314" s="260"/>
      <c r="AZ314" s="260"/>
      <c r="BA314" s="260"/>
      <c r="BB314" s="260"/>
      <c r="BC314" s="260"/>
      <c r="BD314" s="260"/>
      <c r="BE314" s="260"/>
      <c r="BF314" s="260"/>
      <c r="BG314" s="210"/>
      <c r="BH314" s="210"/>
      <c r="BI314" s="210"/>
    </row>
    <row r="315" spans="1:61" x14ac:dyDescent="0.25">
      <c r="A315" s="171" t="s">
        <v>91</v>
      </c>
      <c r="B315" s="164"/>
      <c r="C315" s="299" t="s">
        <v>628</v>
      </c>
      <c r="D315" s="166"/>
      <c r="E315" s="168"/>
      <c r="F315" s="167"/>
      <c r="G315" s="168"/>
      <c r="AO315" s="260"/>
      <c r="AP315" s="260"/>
      <c r="AQ315" s="260"/>
      <c r="AR315" s="260"/>
      <c r="AS315" s="260"/>
      <c r="AT315" s="260"/>
      <c r="AU315" s="260"/>
      <c r="AV315" s="260"/>
      <c r="AW315" s="260"/>
      <c r="AX315" s="260"/>
      <c r="AY315" s="260"/>
      <c r="AZ315" s="260"/>
      <c r="BA315" s="260"/>
      <c r="BB315" s="260"/>
      <c r="BC315" s="260"/>
      <c r="BD315" s="260"/>
      <c r="BE315" s="260"/>
      <c r="BF315" s="260"/>
      <c r="BG315" s="210"/>
      <c r="BH315" s="210"/>
      <c r="BI315" s="210"/>
    </row>
    <row r="316" spans="1:61" x14ac:dyDescent="0.25">
      <c r="A316" s="171" t="s">
        <v>91</v>
      </c>
      <c r="B316" s="164"/>
      <c r="C316" s="299" t="s">
        <v>628</v>
      </c>
      <c r="D316" s="166"/>
      <c r="E316" s="168"/>
      <c r="F316" s="167"/>
      <c r="G316" s="168"/>
      <c r="AO316" s="260"/>
      <c r="AP316" s="260"/>
      <c r="AQ316" s="260"/>
      <c r="AR316" s="260"/>
      <c r="AS316" s="260"/>
      <c r="AT316" s="260"/>
      <c r="AU316" s="260"/>
      <c r="AV316" s="260"/>
      <c r="AW316" s="260"/>
      <c r="AX316" s="260"/>
      <c r="AY316" s="260"/>
      <c r="AZ316" s="260"/>
      <c r="BA316" s="260"/>
      <c r="BB316" s="260"/>
      <c r="BC316" s="260"/>
      <c r="BD316" s="260"/>
      <c r="BE316" s="260"/>
      <c r="BF316" s="260"/>
      <c r="BG316" s="210"/>
      <c r="BH316" s="210"/>
      <c r="BI316" s="210"/>
    </row>
    <row r="317" spans="1:61" x14ac:dyDescent="0.25">
      <c r="A317" s="171" t="s">
        <v>91</v>
      </c>
      <c r="B317" s="164"/>
      <c r="C317" s="299" t="s">
        <v>628</v>
      </c>
      <c r="D317" s="166"/>
      <c r="E317" s="168"/>
      <c r="F317" s="167"/>
      <c r="G317" s="168"/>
      <c r="AO317" s="260"/>
      <c r="AP317" s="260"/>
      <c r="AQ317" s="260"/>
      <c r="AR317" s="260"/>
      <c r="AS317" s="260"/>
      <c r="AT317" s="260"/>
      <c r="AU317" s="260"/>
      <c r="AV317" s="260"/>
      <c r="AW317" s="260"/>
      <c r="AX317" s="260"/>
      <c r="AY317" s="260"/>
      <c r="AZ317" s="260"/>
      <c r="BA317" s="260"/>
      <c r="BB317" s="260"/>
      <c r="BC317" s="260"/>
      <c r="BD317" s="260"/>
      <c r="BE317" s="260"/>
      <c r="BF317" s="260"/>
      <c r="BG317" s="210"/>
      <c r="BH317" s="210"/>
      <c r="BI317" s="210"/>
    </row>
    <row r="318" spans="1:61" x14ac:dyDescent="0.25">
      <c r="A318" s="171" t="s">
        <v>91</v>
      </c>
      <c r="B318" s="164"/>
      <c r="C318" s="299" t="s">
        <v>628</v>
      </c>
      <c r="D318" s="166"/>
      <c r="E318" s="168"/>
      <c r="F318" s="167"/>
      <c r="G318" s="168"/>
      <c r="AO318" s="260"/>
      <c r="AP318" s="260"/>
      <c r="AQ318" s="260"/>
      <c r="AR318" s="260"/>
      <c r="AS318" s="260"/>
      <c r="AT318" s="260"/>
      <c r="AU318" s="260"/>
      <c r="AV318" s="260"/>
      <c r="AW318" s="260"/>
      <c r="AX318" s="260"/>
      <c r="AY318" s="260"/>
      <c r="AZ318" s="260"/>
      <c r="BA318" s="260"/>
      <c r="BB318" s="260"/>
      <c r="BC318" s="260"/>
      <c r="BD318" s="260"/>
      <c r="BE318" s="260"/>
      <c r="BF318" s="260"/>
      <c r="BG318" s="210"/>
      <c r="BH318" s="210"/>
      <c r="BI318" s="210"/>
    </row>
    <row r="319" spans="1:61" x14ac:dyDescent="0.25">
      <c r="A319" s="171" t="s">
        <v>91</v>
      </c>
      <c r="B319" s="164"/>
      <c r="C319" s="299" t="s">
        <v>628</v>
      </c>
      <c r="D319" s="166"/>
      <c r="E319" s="168"/>
      <c r="F319" s="167"/>
      <c r="G319" s="168"/>
      <c r="AO319" s="260"/>
      <c r="AP319" s="260"/>
      <c r="AQ319" s="260"/>
      <c r="AR319" s="260"/>
      <c r="AS319" s="260"/>
      <c r="AT319" s="260"/>
      <c r="AU319" s="260"/>
      <c r="AV319" s="260"/>
      <c r="AW319" s="260"/>
      <c r="AX319" s="260"/>
      <c r="AY319" s="260"/>
      <c r="AZ319" s="260"/>
      <c r="BA319" s="260"/>
      <c r="BB319" s="260"/>
      <c r="BC319" s="260"/>
      <c r="BD319" s="260"/>
      <c r="BE319" s="260"/>
      <c r="BF319" s="260"/>
      <c r="BG319" s="210"/>
      <c r="BH319" s="210"/>
      <c r="BI319" s="210"/>
    </row>
    <row r="320" spans="1:61" x14ac:dyDescent="0.25">
      <c r="A320" s="171" t="s">
        <v>91</v>
      </c>
      <c r="B320" s="164"/>
      <c r="C320" s="299" t="s">
        <v>628</v>
      </c>
      <c r="D320" s="166"/>
      <c r="E320" s="168"/>
      <c r="F320" s="167"/>
      <c r="G320" s="168"/>
      <c r="AO320" s="260"/>
      <c r="AP320" s="260"/>
      <c r="AQ320" s="260"/>
      <c r="AR320" s="260"/>
      <c r="AS320" s="260"/>
      <c r="AT320" s="260"/>
      <c r="AU320" s="260"/>
      <c r="AV320" s="260"/>
      <c r="AW320" s="260"/>
      <c r="AX320" s="260"/>
      <c r="AY320" s="260"/>
      <c r="AZ320" s="260"/>
      <c r="BA320" s="260"/>
      <c r="BB320" s="260"/>
      <c r="BC320" s="260"/>
      <c r="BD320" s="260"/>
      <c r="BE320" s="260"/>
      <c r="BF320" s="260"/>
      <c r="BG320" s="210"/>
      <c r="BH320" s="210"/>
      <c r="BI320" s="210"/>
    </row>
    <row r="321" spans="1:61" x14ac:dyDescent="0.25">
      <c r="A321" s="171" t="s">
        <v>91</v>
      </c>
      <c r="B321" s="164"/>
      <c r="C321" s="299" t="s">
        <v>628</v>
      </c>
      <c r="D321" s="166"/>
      <c r="E321" s="168"/>
      <c r="F321" s="167"/>
      <c r="G321" s="168"/>
      <c r="AO321" s="260"/>
      <c r="AP321" s="260"/>
      <c r="AQ321" s="260"/>
      <c r="AR321" s="260"/>
      <c r="AS321" s="260"/>
      <c r="AT321" s="260"/>
      <c r="AU321" s="260"/>
      <c r="AV321" s="260"/>
      <c r="AW321" s="260"/>
      <c r="AX321" s="260"/>
      <c r="AY321" s="260"/>
      <c r="AZ321" s="260"/>
      <c r="BA321" s="260"/>
      <c r="BB321" s="260"/>
      <c r="BC321" s="260"/>
      <c r="BD321" s="260"/>
      <c r="BE321" s="260"/>
      <c r="BF321" s="260"/>
      <c r="BG321" s="210"/>
      <c r="BH321" s="210"/>
      <c r="BI321" s="210"/>
    </row>
    <row r="322" spans="1:61" x14ac:dyDescent="0.25">
      <c r="A322" s="171" t="s">
        <v>91</v>
      </c>
      <c r="B322" s="164"/>
      <c r="C322" s="299" t="s">
        <v>628</v>
      </c>
      <c r="D322" s="166"/>
      <c r="E322" s="168"/>
      <c r="F322" s="167"/>
      <c r="G322" s="168"/>
      <c r="AO322" s="260"/>
      <c r="AP322" s="260"/>
      <c r="AQ322" s="260"/>
      <c r="AR322" s="260"/>
      <c r="AS322" s="260"/>
      <c r="AT322" s="260"/>
      <c r="AU322" s="260"/>
      <c r="AV322" s="260"/>
      <c r="AW322" s="260"/>
      <c r="AX322" s="260"/>
      <c r="AY322" s="260"/>
      <c r="AZ322" s="260"/>
      <c r="BA322" s="260"/>
      <c r="BB322" s="260"/>
      <c r="BC322" s="260"/>
      <c r="BD322" s="260"/>
      <c r="BE322" s="260"/>
      <c r="BF322" s="260"/>
      <c r="BG322" s="210"/>
      <c r="BH322" s="210"/>
      <c r="BI322" s="210"/>
    </row>
    <row r="323" spans="1:61" x14ac:dyDescent="0.25">
      <c r="A323" s="171" t="s">
        <v>91</v>
      </c>
      <c r="B323" s="164"/>
      <c r="C323" s="299" t="s">
        <v>628</v>
      </c>
      <c r="D323" s="166"/>
      <c r="E323" s="168"/>
      <c r="F323" s="167"/>
      <c r="G323" s="168"/>
      <c r="AO323" s="260"/>
      <c r="AP323" s="260"/>
      <c r="AQ323" s="260"/>
      <c r="AR323" s="260"/>
      <c r="AS323" s="260"/>
      <c r="AT323" s="260"/>
      <c r="AU323" s="260"/>
      <c r="AV323" s="260"/>
      <c r="AW323" s="260"/>
      <c r="AX323" s="260"/>
      <c r="AY323" s="260"/>
      <c r="AZ323" s="260"/>
      <c r="BA323" s="260"/>
      <c r="BB323" s="260"/>
      <c r="BC323" s="260"/>
      <c r="BD323" s="260"/>
      <c r="BE323" s="260"/>
      <c r="BF323" s="260"/>
      <c r="BG323" s="210"/>
      <c r="BH323" s="210"/>
      <c r="BI323" s="210"/>
    </row>
    <row r="324" spans="1:61" x14ac:dyDescent="0.25">
      <c r="A324" s="171" t="s">
        <v>91</v>
      </c>
      <c r="B324" s="164"/>
      <c r="C324" s="299" t="s">
        <v>628</v>
      </c>
      <c r="D324" s="166"/>
      <c r="E324" s="168"/>
      <c r="F324" s="167"/>
      <c r="G324" s="168"/>
      <c r="AO324" s="260"/>
      <c r="AP324" s="260"/>
      <c r="AQ324" s="260"/>
      <c r="AR324" s="260"/>
      <c r="AS324" s="260"/>
      <c r="AT324" s="260"/>
      <c r="AU324" s="260"/>
      <c r="AV324" s="260"/>
      <c r="AW324" s="260"/>
      <c r="AX324" s="260"/>
      <c r="AY324" s="260"/>
      <c r="AZ324" s="260"/>
      <c r="BA324" s="260"/>
      <c r="BB324" s="260"/>
      <c r="BC324" s="260"/>
      <c r="BD324" s="260"/>
      <c r="BE324" s="260"/>
      <c r="BF324" s="260"/>
      <c r="BG324" s="210"/>
      <c r="BH324" s="210"/>
      <c r="BI324" s="210"/>
    </row>
    <row r="325" spans="1:61" x14ac:dyDescent="0.25">
      <c r="A325" s="171" t="s">
        <v>91</v>
      </c>
      <c r="B325" s="164"/>
      <c r="C325" s="299" t="s">
        <v>628</v>
      </c>
      <c r="D325" s="166"/>
      <c r="E325" s="168"/>
      <c r="F325" s="167"/>
      <c r="G325" s="168"/>
      <c r="AO325" s="260"/>
      <c r="AP325" s="260"/>
      <c r="AQ325" s="260"/>
      <c r="AR325" s="260"/>
      <c r="AS325" s="260"/>
      <c r="AT325" s="260"/>
      <c r="AU325" s="260"/>
      <c r="AV325" s="260"/>
      <c r="AW325" s="260"/>
      <c r="AX325" s="260"/>
      <c r="AY325" s="260"/>
      <c r="AZ325" s="260"/>
      <c r="BA325" s="260"/>
      <c r="BB325" s="260"/>
      <c r="BC325" s="260"/>
      <c r="BD325" s="260"/>
      <c r="BE325" s="260"/>
      <c r="BF325" s="260"/>
      <c r="BG325" s="210"/>
      <c r="BH325" s="210"/>
      <c r="BI325" s="210"/>
    </row>
    <row r="326" spans="1:61" x14ac:dyDescent="0.25">
      <c r="A326" s="171" t="s">
        <v>91</v>
      </c>
      <c r="B326" s="164"/>
      <c r="C326" s="299" t="s">
        <v>628</v>
      </c>
      <c r="D326" s="166"/>
      <c r="E326" s="168"/>
      <c r="F326" s="167"/>
      <c r="G326" s="168"/>
      <c r="AO326" s="260"/>
      <c r="AP326" s="260"/>
      <c r="AQ326" s="260"/>
      <c r="AR326" s="260"/>
      <c r="AS326" s="260"/>
      <c r="AT326" s="260"/>
      <c r="AU326" s="260"/>
      <c r="AV326" s="260"/>
      <c r="AW326" s="260"/>
      <c r="AX326" s="260"/>
      <c r="AY326" s="260"/>
      <c r="AZ326" s="260"/>
      <c r="BA326" s="260"/>
      <c r="BB326" s="260"/>
      <c r="BC326" s="260"/>
      <c r="BD326" s="260"/>
      <c r="BE326" s="260"/>
      <c r="BF326" s="260"/>
      <c r="BG326" s="210"/>
      <c r="BH326" s="210"/>
      <c r="BI326" s="210"/>
    </row>
    <row r="327" spans="1:61" x14ac:dyDescent="0.25">
      <c r="A327" s="171" t="s">
        <v>91</v>
      </c>
      <c r="B327" s="164"/>
      <c r="C327" s="299" t="s">
        <v>628</v>
      </c>
      <c r="D327" s="166"/>
      <c r="E327" s="168"/>
      <c r="F327" s="167"/>
      <c r="G327" s="168"/>
      <c r="AO327" s="260"/>
      <c r="AP327" s="260"/>
      <c r="AQ327" s="260"/>
      <c r="AR327" s="260"/>
      <c r="AS327" s="260"/>
      <c r="AT327" s="260"/>
      <c r="AU327" s="260"/>
      <c r="AV327" s="260"/>
      <c r="AW327" s="260"/>
      <c r="AX327" s="260"/>
      <c r="AY327" s="260"/>
      <c r="AZ327" s="260"/>
      <c r="BA327" s="260"/>
      <c r="BB327" s="260"/>
      <c r="BC327" s="260"/>
      <c r="BD327" s="260"/>
      <c r="BE327" s="260"/>
      <c r="BF327" s="260"/>
      <c r="BG327" s="210"/>
      <c r="BH327" s="210"/>
      <c r="BI327" s="210"/>
    </row>
    <row r="328" spans="1:61" x14ac:dyDescent="0.25">
      <c r="A328" s="171" t="s">
        <v>91</v>
      </c>
      <c r="B328" s="164"/>
      <c r="C328" s="299" t="s">
        <v>628</v>
      </c>
      <c r="D328" s="166"/>
      <c r="E328" s="168"/>
      <c r="F328" s="167"/>
      <c r="G328" s="168"/>
      <c r="AO328" s="260"/>
      <c r="AP328" s="260"/>
      <c r="AQ328" s="260"/>
      <c r="AR328" s="260"/>
      <c r="AS328" s="260"/>
      <c r="AT328" s="260"/>
      <c r="AU328" s="260"/>
      <c r="AV328" s="260"/>
      <c r="AW328" s="260"/>
      <c r="AX328" s="260"/>
      <c r="AY328" s="260"/>
      <c r="AZ328" s="260"/>
      <c r="BA328" s="260"/>
      <c r="BB328" s="260"/>
      <c r="BC328" s="260"/>
      <c r="BD328" s="260"/>
      <c r="BE328" s="260"/>
      <c r="BF328" s="260"/>
      <c r="BG328" s="210"/>
      <c r="BH328" s="210"/>
      <c r="BI328" s="210"/>
    </row>
    <row r="329" spans="1:61" x14ac:dyDescent="0.25">
      <c r="A329" s="171" t="s">
        <v>91</v>
      </c>
      <c r="B329" s="164"/>
      <c r="C329" s="299" t="s">
        <v>628</v>
      </c>
      <c r="D329" s="166"/>
      <c r="E329" s="168"/>
      <c r="F329" s="167"/>
      <c r="G329" s="168"/>
      <c r="AO329" s="260"/>
      <c r="AP329" s="260"/>
      <c r="AQ329" s="260"/>
      <c r="AR329" s="260"/>
      <c r="AS329" s="260"/>
      <c r="AT329" s="260"/>
      <c r="AU329" s="260"/>
      <c r="AV329" s="260"/>
      <c r="AW329" s="260"/>
      <c r="AX329" s="260"/>
      <c r="AY329" s="260"/>
      <c r="AZ329" s="260"/>
      <c r="BA329" s="260"/>
      <c r="BB329" s="260"/>
      <c r="BC329" s="260"/>
      <c r="BD329" s="260"/>
      <c r="BE329" s="260"/>
      <c r="BF329" s="260"/>
      <c r="BG329" s="210"/>
      <c r="BH329" s="210"/>
      <c r="BI329" s="210"/>
    </row>
    <row r="330" spans="1:61" x14ac:dyDescent="0.25">
      <c r="A330" s="171" t="s">
        <v>91</v>
      </c>
      <c r="B330" s="164"/>
      <c r="C330" s="299" t="s">
        <v>628</v>
      </c>
      <c r="D330" s="166"/>
      <c r="E330" s="168"/>
      <c r="F330" s="167"/>
      <c r="G330" s="168"/>
      <c r="AO330" s="260"/>
      <c r="AP330" s="260"/>
      <c r="AQ330" s="260"/>
      <c r="AR330" s="260"/>
      <c r="AS330" s="260"/>
      <c r="AT330" s="260"/>
      <c r="AU330" s="260"/>
      <c r="AV330" s="260"/>
      <c r="AW330" s="260"/>
      <c r="AX330" s="260"/>
      <c r="AY330" s="260"/>
      <c r="AZ330" s="260"/>
      <c r="BA330" s="260"/>
      <c r="BB330" s="260"/>
      <c r="BC330" s="260"/>
      <c r="BD330" s="260"/>
      <c r="BE330" s="260"/>
      <c r="BF330" s="260"/>
      <c r="BG330" s="210"/>
      <c r="BH330" s="210"/>
      <c r="BI330" s="210"/>
    </row>
    <row r="331" spans="1:61" x14ac:dyDescent="0.25">
      <c r="A331" s="171" t="s">
        <v>91</v>
      </c>
      <c r="B331" s="164"/>
      <c r="C331" s="299" t="s">
        <v>628</v>
      </c>
      <c r="D331" s="166"/>
      <c r="E331" s="168"/>
      <c r="F331" s="167"/>
      <c r="G331" s="168"/>
      <c r="AO331" s="260"/>
      <c r="AP331" s="260"/>
      <c r="AQ331" s="260"/>
      <c r="AR331" s="260"/>
      <c r="AS331" s="260"/>
      <c r="AT331" s="260"/>
      <c r="AU331" s="260"/>
      <c r="AV331" s="260"/>
      <c r="AW331" s="260"/>
      <c r="AX331" s="260"/>
      <c r="AY331" s="260"/>
      <c r="AZ331" s="260"/>
      <c r="BA331" s="260"/>
      <c r="BB331" s="260"/>
      <c r="BC331" s="260"/>
      <c r="BD331" s="260"/>
      <c r="BE331" s="260"/>
      <c r="BF331" s="260"/>
      <c r="BG331" s="210"/>
      <c r="BH331" s="210"/>
      <c r="BI331" s="210"/>
    </row>
    <row r="332" spans="1:61" x14ac:dyDescent="0.25">
      <c r="A332" s="171" t="s">
        <v>91</v>
      </c>
      <c r="B332" s="164"/>
      <c r="C332" s="299" t="s">
        <v>628</v>
      </c>
      <c r="D332" s="166"/>
      <c r="E332" s="168"/>
      <c r="F332" s="167"/>
      <c r="G332" s="168"/>
      <c r="AO332" s="260"/>
      <c r="AP332" s="260"/>
      <c r="AQ332" s="260"/>
      <c r="AR332" s="260"/>
      <c r="AS332" s="260"/>
      <c r="AT332" s="260"/>
      <c r="AU332" s="260"/>
      <c r="AV332" s="260"/>
      <c r="AW332" s="260"/>
      <c r="AX332" s="260"/>
      <c r="AY332" s="260"/>
      <c r="AZ332" s="260"/>
      <c r="BA332" s="260"/>
      <c r="BB332" s="260"/>
      <c r="BC332" s="260"/>
      <c r="BD332" s="260"/>
      <c r="BE332" s="260"/>
      <c r="BF332" s="260"/>
      <c r="BG332" s="210"/>
      <c r="BH332" s="210"/>
      <c r="BI332" s="210"/>
    </row>
    <row r="333" spans="1:61" x14ac:dyDescent="0.25">
      <c r="A333" s="171" t="s">
        <v>91</v>
      </c>
      <c r="B333" s="164"/>
      <c r="C333" s="299" t="s">
        <v>628</v>
      </c>
      <c r="D333" s="166"/>
      <c r="E333" s="168"/>
      <c r="F333" s="167"/>
      <c r="G333" s="168"/>
      <c r="AO333" s="260"/>
      <c r="AP333" s="260"/>
      <c r="AQ333" s="260"/>
      <c r="AR333" s="260"/>
      <c r="AS333" s="260"/>
      <c r="AT333" s="260"/>
      <c r="AU333" s="260"/>
      <c r="AV333" s="260"/>
      <c r="AW333" s="260"/>
      <c r="AX333" s="260"/>
      <c r="AY333" s="260"/>
      <c r="AZ333" s="260"/>
      <c r="BA333" s="260"/>
      <c r="BB333" s="260"/>
      <c r="BC333" s="260"/>
      <c r="BD333" s="260"/>
      <c r="BE333" s="260"/>
      <c r="BF333" s="260"/>
      <c r="BG333" s="210"/>
      <c r="BH333" s="210"/>
      <c r="BI333" s="210"/>
    </row>
    <row r="334" spans="1:61" x14ac:dyDescent="0.25">
      <c r="A334" s="171" t="s">
        <v>91</v>
      </c>
      <c r="B334" s="164"/>
      <c r="C334" s="299" t="s">
        <v>628</v>
      </c>
      <c r="D334" s="166"/>
      <c r="E334" s="168"/>
      <c r="F334" s="167"/>
      <c r="G334" s="168"/>
      <c r="AO334" s="260"/>
      <c r="AP334" s="260"/>
      <c r="AQ334" s="260"/>
      <c r="AR334" s="260"/>
      <c r="AS334" s="260"/>
      <c r="AT334" s="260"/>
      <c r="AU334" s="260"/>
      <c r="AV334" s="260"/>
      <c r="AW334" s="260"/>
      <c r="AX334" s="260"/>
      <c r="AY334" s="260"/>
      <c r="AZ334" s="260"/>
      <c r="BA334" s="260"/>
      <c r="BB334" s="260"/>
      <c r="BC334" s="260"/>
      <c r="BD334" s="260"/>
      <c r="BE334" s="260"/>
      <c r="BF334" s="260"/>
      <c r="BG334" s="210"/>
      <c r="BH334" s="210"/>
      <c r="BI334" s="210"/>
    </row>
    <row r="335" spans="1:61" x14ac:dyDescent="0.25">
      <c r="A335" s="171" t="s">
        <v>91</v>
      </c>
      <c r="B335" s="164"/>
      <c r="C335" s="299" t="s">
        <v>628</v>
      </c>
      <c r="D335" s="166"/>
      <c r="E335" s="168"/>
      <c r="F335" s="167"/>
      <c r="G335" s="168"/>
      <c r="AO335" s="260"/>
      <c r="AP335" s="260"/>
      <c r="AQ335" s="260"/>
      <c r="AR335" s="260"/>
      <c r="AS335" s="260"/>
      <c r="AT335" s="260"/>
      <c r="AU335" s="260"/>
      <c r="AV335" s="260"/>
      <c r="AW335" s="260"/>
      <c r="AX335" s="260"/>
      <c r="AY335" s="260"/>
      <c r="AZ335" s="260"/>
      <c r="BA335" s="260"/>
      <c r="BB335" s="260"/>
      <c r="BC335" s="260"/>
      <c r="BD335" s="260"/>
      <c r="BE335" s="260"/>
      <c r="BF335" s="260"/>
      <c r="BG335" s="210"/>
      <c r="BH335" s="210"/>
      <c r="BI335" s="210"/>
    </row>
    <row r="336" spans="1:61" x14ac:dyDescent="0.25">
      <c r="A336" s="171" t="s">
        <v>91</v>
      </c>
      <c r="B336" s="164"/>
      <c r="C336" s="299" t="s">
        <v>628</v>
      </c>
      <c r="D336" s="166"/>
      <c r="E336" s="168"/>
      <c r="F336" s="167"/>
      <c r="G336" s="168"/>
      <c r="AO336" s="260"/>
      <c r="AP336" s="260"/>
      <c r="AQ336" s="260"/>
      <c r="AR336" s="260"/>
      <c r="AS336" s="260"/>
      <c r="AT336" s="260"/>
      <c r="AU336" s="260"/>
      <c r="AV336" s="260"/>
      <c r="AW336" s="260"/>
      <c r="AX336" s="260"/>
      <c r="AY336" s="260"/>
      <c r="AZ336" s="260"/>
      <c r="BA336" s="260"/>
      <c r="BB336" s="260"/>
      <c r="BC336" s="260"/>
      <c r="BD336" s="260"/>
      <c r="BE336" s="260"/>
      <c r="BF336" s="260"/>
      <c r="BG336" s="210"/>
      <c r="BH336" s="210"/>
      <c r="BI336" s="210"/>
    </row>
    <row r="337" spans="1:61" x14ac:dyDescent="0.25">
      <c r="A337" s="171" t="s">
        <v>91</v>
      </c>
      <c r="B337" s="164"/>
      <c r="C337" s="299" t="s">
        <v>628</v>
      </c>
      <c r="D337" s="166"/>
      <c r="E337" s="168"/>
      <c r="F337" s="167"/>
      <c r="G337" s="168"/>
      <c r="AO337" s="260"/>
      <c r="AP337" s="260"/>
      <c r="AQ337" s="260"/>
      <c r="AR337" s="260"/>
      <c r="AS337" s="260"/>
      <c r="AT337" s="260"/>
      <c r="AU337" s="260"/>
      <c r="AV337" s="260"/>
      <c r="AW337" s="260"/>
      <c r="AX337" s="260"/>
      <c r="AY337" s="260"/>
      <c r="AZ337" s="260"/>
      <c r="BA337" s="260"/>
      <c r="BB337" s="260"/>
      <c r="BC337" s="260"/>
      <c r="BD337" s="260"/>
      <c r="BE337" s="260"/>
      <c r="BF337" s="260"/>
      <c r="BG337" s="210"/>
      <c r="BH337" s="210"/>
      <c r="BI337" s="210"/>
    </row>
    <row r="338" spans="1:61" x14ac:dyDescent="0.25">
      <c r="A338" s="171" t="s">
        <v>91</v>
      </c>
      <c r="B338" s="164"/>
      <c r="C338" s="299" t="s">
        <v>628</v>
      </c>
      <c r="D338" s="166"/>
      <c r="E338" s="168"/>
      <c r="F338" s="167"/>
      <c r="G338" s="168"/>
      <c r="AO338" s="260"/>
      <c r="AP338" s="260"/>
      <c r="AQ338" s="260"/>
      <c r="AR338" s="260"/>
      <c r="AS338" s="260"/>
      <c r="AT338" s="260"/>
      <c r="AU338" s="260"/>
      <c r="AV338" s="260"/>
      <c r="AW338" s="260"/>
      <c r="AX338" s="260"/>
      <c r="AY338" s="260"/>
      <c r="AZ338" s="260"/>
      <c r="BA338" s="260"/>
      <c r="BB338" s="260"/>
      <c r="BC338" s="260"/>
      <c r="BD338" s="260"/>
      <c r="BE338" s="260"/>
      <c r="BF338" s="260"/>
      <c r="BG338" s="210"/>
      <c r="BH338" s="210"/>
      <c r="BI338" s="210"/>
    </row>
    <row r="339" spans="1:61" x14ac:dyDescent="0.25">
      <c r="A339" s="171" t="s">
        <v>91</v>
      </c>
      <c r="B339" s="164"/>
      <c r="C339" s="299" t="s">
        <v>628</v>
      </c>
      <c r="D339" s="166"/>
      <c r="E339" s="168"/>
      <c r="F339" s="167"/>
      <c r="G339" s="168"/>
      <c r="AO339" s="260"/>
      <c r="AP339" s="260"/>
      <c r="AQ339" s="260"/>
      <c r="AR339" s="260"/>
      <c r="AS339" s="260"/>
      <c r="AT339" s="260"/>
      <c r="AU339" s="260"/>
      <c r="AV339" s="260"/>
      <c r="AW339" s="260"/>
      <c r="AX339" s="260"/>
      <c r="AY339" s="260"/>
      <c r="AZ339" s="260"/>
      <c r="BA339" s="260"/>
      <c r="BB339" s="260"/>
      <c r="BC339" s="260"/>
      <c r="BD339" s="260"/>
      <c r="BE339" s="260"/>
      <c r="BF339" s="260"/>
      <c r="BG339" s="210"/>
      <c r="BH339" s="210"/>
      <c r="BI339" s="210"/>
    </row>
    <row r="340" spans="1:61" x14ac:dyDescent="0.25">
      <c r="A340" s="171" t="s">
        <v>91</v>
      </c>
      <c r="B340" s="164"/>
      <c r="C340" s="299" t="s">
        <v>628</v>
      </c>
      <c r="D340" s="166"/>
      <c r="E340" s="168"/>
      <c r="F340" s="167"/>
      <c r="G340" s="168"/>
      <c r="AO340" s="260"/>
      <c r="AP340" s="260"/>
      <c r="AQ340" s="260"/>
      <c r="AR340" s="260"/>
      <c r="AS340" s="260"/>
      <c r="AT340" s="260"/>
      <c r="AU340" s="260"/>
      <c r="AV340" s="260"/>
      <c r="AW340" s="260"/>
      <c r="AX340" s="260"/>
      <c r="AY340" s="260"/>
      <c r="AZ340" s="260"/>
      <c r="BA340" s="260"/>
      <c r="BB340" s="260"/>
      <c r="BC340" s="260"/>
      <c r="BD340" s="260"/>
      <c r="BE340" s="260"/>
      <c r="BF340" s="260"/>
      <c r="BG340" s="210"/>
      <c r="BH340" s="210"/>
      <c r="BI340" s="210"/>
    </row>
    <row r="341" spans="1:61" x14ac:dyDescent="0.25">
      <c r="A341" s="171" t="s">
        <v>91</v>
      </c>
      <c r="B341" s="164"/>
      <c r="C341" s="299" t="s">
        <v>628</v>
      </c>
      <c r="D341" s="166"/>
      <c r="E341" s="168"/>
      <c r="F341" s="167"/>
      <c r="G341" s="168"/>
      <c r="AO341" s="260"/>
      <c r="AP341" s="260"/>
      <c r="AQ341" s="260"/>
      <c r="AR341" s="260"/>
      <c r="AS341" s="260"/>
      <c r="AT341" s="260"/>
      <c r="AU341" s="260"/>
      <c r="AV341" s="260"/>
      <c r="AW341" s="260"/>
      <c r="AX341" s="260"/>
      <c r="AY341" s="260"/>
      <c r="AZ341" s="260"/>
      <c r="BA341" s="260"/>
      <c r="BB341" s="260"/>
      <c r="BC341" s="260"/>
      <c r="BD341" s="260"/>
      <c r="BE341" s="260"/>
      <c r="BF341" s="260"/>
      <c r="BG341" s="210"/>
      <c r="BH341" s="210"/>
      <c r="BI341" s="210"/>
    </row>
    <row r="342" spans="1:61" x14ac:dyDescent="0.25">
      <c r="A342" s="171" t="s">
        <v>91</v>
      </c>
      <c r="B342" s="164"/>
      <c r="C342" s="299" t="s">
        <v>628</v>
      </c>
      <c r="D342" s="166"/>
      <c r="E342" s="168"/>
      <c r="F342" s="167"/>
      <c r="G342" s="168"/>
      <c r="AO342" s="260"/>
      <c r="AP342" s="260"/>
      <c r="AQ342" s="260"/>
      <c r="AR342" s="260"/>
      <c r="AS342" s="260"/>
      <c r="AT342" s="260"/>
      <c r="AU342" s="260"/>
      <c r="AV342" s="260"/>
      <c r="AW342" s="260"/>
      <c r="AX342" s="260"/>
      <c r="AY342" s="260"/>
      <c r="AZ342" s="260"/>
      <c r="BA342" s="260"/>
      <c r="BB342" s="260"/>
      <c r="BC342" s="260"/>
      <c r="BD342" s="260"/>
      <c r="BE342" s="260"/>
      <c r="BF342" s="260"/>
      <c r="BG342" s="210"/>
      <c r="BH342" s="210"/>
      <c r="BI342" s="210"/>
    </row>
    <row r="343" spans="1:61" x14ac:dyDescent="0.25">
      <c r="A343" s="171" t="s">
        <v>91</v>
      </c>
      <c r="B343" s="164"/>
      <c r="C343" s="299" t="s">
        <v>628</v>
      </c>
      <c r="D343" s="166"/>
      <c r="E343" s="168"/>
      <c r="F343" s="167"/>
      <c r="G343" s="168"/>
      <c r="AO343" s="260"/>
      <c r="AP343" s="260"/>
      <c r="AQ343" s="260"/>
      <c r="AR343" s="260"/>
      <c r="AS343" s="260"/>
      <c r="AT343" s="260"/>
      <c r="AU343" s="260"/>
      <c r="AV343" s="260"/>
      <c r="AW343" s="260"/>
      <c r="AX343" s="260"/>
      <c r="AY343" s="260"/>
      <c r="AZ343" s="260"/>
      <c r="BA343" s="260"/>
      <c r="BB343" s="260"/>
      <c r="BC343" s="260"/>
      <c r="BD343" s="260"/>
      <c r="BE343" s="260"/>
      <c r="BF343" s="260"/>
      <c r="BG343" s="210"/>
      <c r="BH343" s="210"/>
      <c r="BI343" s="210"/>
    </row>
    <row r="344" spans="1:61" x14ac:dyDescent="0.25">
      <c r="A344" s="171" t="s">
        <v>91</v>
      </c>
      <c r="B344" s="164"/>
      <c r="C344" s="299" t="s">
        <v>628</v>
      </c>
      <c r="D344" s="166"/>
      <c r="E344" s="168"/>
      <c r="F344" s="167"/>
      <c r="G344" s="168"/>
      <c r="AO344" s="260"/>
      <c r="AP344" s="260"/>
      <c r="AQ344" s="260"/>
      <c r="AR344" s="260"/>
      <c r="AS344" s="260"/>
      <c r="AT344" s="260"/>
      <c r="AU344" s="260"/>
      <c r="AV344" s="260"/>
      <c r="AW344" s="260"/>
      <c r="AX344" s="260"/>
      <c r="AY344" s="260"/>
      <c r="AZ344" s="260"/>
      <c r="BA344" s="260"/>
      <c r="BB344" s="260"/>
      <c r="BC344" s="260"/>
      <c r="BD344" s="260"/>
      <c r="BE344" s="260"/>
      <c r="BF344" s="260"/>
      <c r="BG344" s="210"/>
      <c r="BH344" s="210"/>
      <c r="BI344" s="210"/>
    </row>
    <row r="345" spans="1:61" x14ac:dyDescent="0.25">
      <c r="A345" s="171" t="s">
        <v>91</v>
      </c>
      <c r="B345" s="164"/>
      <c r="C345" s="299" t="s">
        <v>628</v>
      </c>
      <c r="D345" s="166"/>
      <c r="E345" s="168"/>
      <c r="F345" s="167"/>
      <c r="G345" s="168"/>
      <c r="AO345" s="260"/>
      <c r="AP345" s="260"/>
      <c r="AQ345" s="260"/>
      <c r="AR345" s="260"/>
      <c r="AS345" s="260"/>
      <c r="AT345" s="260"/>
      <c r="AU345" s="260"/>
      <c r="AV345" s="260"/>
      <c r="AW345" s="260"/>
      <c r="AX345" s="260"/>
      <c r="AY345" s="260"/>
      <c r="AZ345" s="260"/>
      <c r="BA345" s="260"/>
      <c r="BB345" s="260"/>
      <c r="BC345" s="260"/>
      <c r="BD345" s="260"/>
      <c r="BE345" s="260"/>
      <c r="BF345" s="260"/>
      <c r="BG345" s="210"/>
      <c r="BH345" s="210"/>
      <c r="BI345" s="210"/>
    </row>
    <row r="346" spans="1:61" x14ac:dyDescent="0.25">
      <c r="A346" s="171" t="s">
        <v>91</v>
      </c>
      <c r="B346" s="164"/>
      <c r="C346" s="299" t="s">
        <v>628</v>
      </c>
      <c r="D346" s="166"/>
      <c r="E346" s="168"/>
      <c r="F346" s="167"/>
      <c r="G346" s="168"/>
      <c r="AO346" s="260"/>
      <c r="AP346" s="260"/>
      <c r="AQ346" s="260"/>
      <c r="AR346" s="260"/>
      <c r="AS346" s="260"/>
      <c r="AT346" s="260"/>
      <c r="AU346" s="260"/>
      <c r="AV346" s="260"/>
      <c r="AW346" s="260"/>
      <c r="AX346" s="260"/>
      <c r="AY346" s="260"/>
      <c r="AZ346" s="260"/>
      <c r="BA346" s="260"/>
      <c r="BB346" s="260"/>
      <c r="BC346" s="260"/>
      <c r="BD346" s="260"/>
      <c r="BE346" s="260"/>
      <c r="BF346" s="260"/>
      <c r="BG346" s="210"/>
      <c r="BH346" s="210"/>
      <c r="BI346" s="210"/>
    </row>
    <row r="347" spans="1:61" x14ac:dyDescent="0.25">
      <c r="A347" s="171" t="s">
        <v>91</v>
      </c>
      <c r="B347" s="164"/>
      <c r="C347" s="299" t="s">
        <v>628</v>
      </c>
      <c r="D347" s="166"/>
      <c r="E347" s="168"/>
      <c r="F347" s="167"/>
      <c r="G347" s="168"/>
      <c r="AO347" s="260"/>
      <c r="AP347" s="260"/>
      <c r="AQ347" s="260"/>
      <c r="AR347" s="260"/>
      <c r="AS347" s="260"/>
      <c r="AT347" s="260"/>
      <c r="AU347" s="260"/>
      <c r="AV347" s="260"/>
      <c r="AW347" s="260"/>
      <c r="AX347" s="260"/>
      <c r="AY347" s="260"/>
      <c r="AZ347" s="260"/>
      <c r="BA347" s="260"/>
      <c r="BB347" s="260"/>
      <c r="BC347" s="260"/>
      <c r="BD347" s="260"/>
      <c r="BE347" s="260"/>
      <c r="BF347" s="260"/>
      <c r="BG347" s="210"/>
      <c r="BH347" s="210"/>
      <c r="BI347" s="210"/>
    </row>
    <row r="348" spans="1:61" x14ac:dyDescent="0.25">
      <c r="A348" s="171" t="s">
        <v>91</v>
      </c>
      <c r="B348" s="164"/>
      <c r="C348" s="299" t="s">
        <v>628</v>
      </c>
      <c r="D348" s="166"/>
      <c r="E348" s="168"/>
      <c r="F348" s="167"/>
      <c r="G348" s="168"/>
      <c r="AO348" s="260"/>
      <c r="AP348" s="260"/>
      <c r="AQ348" s="260"/>
      <c r="AR348" s="260"/>
      <c r="AS348" s="260"/>
      <c r="AT348" s="260"/>
      <c r="AU348" s="260"/>
      <c r="AV348" s="260"/>
      <c r="AW348" s="260"/>
      <c r="AX348" s="260"/>
      <c r="AY348" s="260"/>
      <c r="AZ348" s="260"/>
      <c r="BA348" s="260"/>
      <c r="BB348" s="260"/>
      <c r="BC348" s="260"/>
      <c r="BD348" s="260"/>
      <c r="BE348" s="260"/>
      <c r="BF348" s="260"/>
      <c r="BG348" s="210"/>
      <c r="BH348" s="210"/>
      <c r="BI348" s="210"/>
    </row>
    <row r="349" spans="1:61" x14ac:dyDescent="0.25">
      <c r="A349" s="171" t="s">
        <v>91</v>
      </c>
      <c r="B349" s="164"/>
      <c r="C349" s="299" t="s">
        <v>628</v>
      </c>
      <c r="D349" s="166"/>
      <c r="E349" s="168"/>
      <c r="F349" s="167"/>
      <c r="G349" s="168"/>
      <c r="AO349" s="260"/>
      <c r="AP349" s="260"/>
      <c r="AQ349" s="260"/>
      <c r="AR349" s="260"/>
      <c r="AS349" s="260"/>
      <c r="AT349" s="260"/>
      <c r="AU349" s="260"/>
      <c r="AV349" s="260"/>
      <c r="AW349" s="260"/>
      <c r="AX349" s="260"/>
      <c r="AY349" s="260"/>
      <c r="AZ349" s="260"/>
      <c r="BA349" s="260"/>
      <c r="BB349" s="260"/>
      <c r="BC349" s="260"/>
      <c r="BD349" s="260"/>
      <c r="BE349" s="260"/>
      <c r="BF349" s="260"/>
      <c r="BG349" s="210"/>
      <c r="BH349" s="210"/>
      <c r="BI349" s="210"/>
    </row>
    <row r="350" spans="1:61" x14ac:dyDescent="0.25">
      <c r="A350" s="171" t="s">
        <v>91</v>
      </c>
      <c r="B350" s="164"/>
      <c r="C350" s="299" t="s">
        <v>628</v>
      </c>
      <c r="D350" s="166"/>
      <c r="E350" s="168"/>
      <c r="F350" s="167"/>
      <c r="G350" s="168"/>
      <c r="AO350" s="260"/>
      <c r="AP350" s="260"/>
      <c r="AQ350" s="260"/>
      <c r="AR350" s="260"/>
      <c r="AS350" s="260"/>
      <c r="AT350" s="260"/>
      <c r="AU350" s="260"/>
      <c r="AV350" s="260"/>
      <c r="AW350" s="260"/>
      <c r="AX350" s="260"/>
      <c r="AY350" s="260"/>
      <c r="AZ350" s="260"/>
      <c r="BA350" s="260"/>
      <c r="BB350" s="260"/>
      <c r="BC350" s="260"/>
      <c r="BD350" s="260"/>
      <c r="BE350" s="260"/>
      <c r="BF350" s="260"/>
      <c r="BG350" s="210"/>
      <c r="BH350" s="210"/>
      <c r="BI350" s="210"/>
    </row>
    <row r="351" spans="1:61" x14ac:dyDescent="0.25">
      <c r="A351" s="171" t="s">
        <v>91</v>
      </c>
      <c r="B351" s="164"/>
      <c r="C351" s="299" t="s">
        <v>628</v>
      </c>
      <c r="D351" s="166"/>
      <c r="E351" s="168"/>
      <c r="F351" s="167"/>
      <c r="G351" s="168"/>
      <c r="AO351" s="260"/>
      <c r="AP351" s="260"/>
      <c r="AQ351" s="260"/>
      <c r="AR351" s="260"/>
      <c r="AS351" s="260"/>
      <c r="AT351" s="260"/>
      <c r="AU351" s="260"/>
      <c r="AV351" s="260"/>
      <c r="AW351" s="260"/>
      <c r="AX351" s="260"/>
      <c r="AY351" s="260"/>
      <c r="AZ351" s="260"/>
      <c r="BA351" s="260"/>
      <c r="BB351" s="260"/>
      <c r="BC351" s="260"/>
      <c r="BD351" s="260"/>
      <c r="BE351" s="260"/>
      <c r="BF351" s="260"/>
      <c r="BG351" s="210"/>
      <c r="BH351" s="210"/>
      <c r="BI351" s="210"/>
    </row>
    <row r="352" spans="1:61" x14ac:dyDescent="0.25">
      <c r="A352" s="171" t="s">
        <v>91</v>
      </c>
      <c r="B352" s="164"/>
      <c r="C352" s="299" t="s">
        <v>628</v>
      </c>
      <c r="D352" s="166"/>
      <c r="E352" s="168"/>
      <c r="F352" s="167"/>
      <c r="G352" s="168"/>
      <c r="AO352" s="260"/>
      <c r="AP352" s="260"/>
      <c r="AQ352" s="260"/>
      <c r="AR352" s="260"/>
      <c r="AS352" s="260"/>
      <c r="AT352" s="260"/>
      <c r="AU352" s="260"/>
      <c r="AV352" s="260"/>
      <c r="AW352" s="260"/>
      <c r="AX352" s="260"/>
      <c r="AY352" s="260"/>
      <c r="AZ352" s="260"/>
      <c r="BA352" s="260"/>
      <c r="BB352" s="260"/>
      <c r="BC352" s="260"/>
      <c r="BD352" s="260"/>
      <c r="BE352" s="260"/>
      <c r="BF352" s="260"/>
      <c r="BG352" s="210"/>
      <c r="BH352" s="210"/>
      <c r="BI352" s="210"/>
    </row>
    <row r="353" spans="1:61" x14ac:dyDescent="0.25">
      <c r="A353" s="171" t="s">
        <v>91</v>
      </c>
      <c r="B353" s="164"/>
      <c r="C353" s="299" t="s">
        <v>628</v>
      </c>
      <c r="D353" s="166"/>
      <c r="E353" s="168"/>
      <c r="F353" s="167"/>
      <c r="G353" s="168"/>
      <c r="AO353" s="260"/>
      <c r="AP353" s="260"/>
      <c r="AQ353" s="260"/>
      <c r="AR353" s="260"/>
      <c r="AS353" s="260"/>
      <c r="AT353" s="260"/>
      <c r="AU353" s="260"/>
      <c r="AV353" s="260"/>
      <c r="AW353" s="260"/>
      <c r="AX353" s="260"/>
      <c r="AY353" s="260"/>
      <c r="AZ353" s="260"/>
      <c r="BA353" s="260"/>
      <c r="BB353" s="260"/>
      <c r="BC353" s="260"/>
      <c r="BD353" s="260"/>
      <c r="BE353" s="260"/>
      <c r="BF353" s="260"/>
      <c r="BG353" s="210"/>
      <c r="BH353" s="210"/>
      <c r="BI353" s="210"/>
    </row>
    <row r="354" spans="1:61" x14ac:dyDescent="0.25">
      <c r="A354" s="171" t="s">
        <v>91</v>
      </c>
      <c r="B354" s="164"/>
      <c r="C354" s="299" t="s">
        <v>628</v>
      </c>
      <c r="D354" s="166"/>
      <c r="E354" s="168"/>
      <c r="F354" s="167"/>
      <c r="G354" s="168"/>
      <c r="AO354" s="260"/>
      <c r="AP354" s="260"/>
      <c r="AQ354" s="260"/>
      <c r="AR354" s="260"/>
      <c r="AS354" s="260"/>
      <c r="AT354" s="260"/>
      <c r="AU354" s="260"/>
      <c r="AV354" s="260"/>
      <c r="AW354" s="260"/>
      <c r="AX354" s="260"/>
      <c r="AY354" s="260"/>
      <c r="AZ354" s="260"/>
      <c r="BA354" s="260"/>
      <c r="BB354" s="260"/>
      <c r="BC354" s="260"/>
      <c r="BD354" s="260"/>
      <c r="BE354" s="260"/>
      <c r="BF354" s="260"/>
      <c r="BG354" s="210"/>
      <c r="BH354" s="210"/>
      <c r="BI354" s="210"/>
    </row>
    <row r="355" spans="1:61" x14ac:dyDescent="0.25">
      <c r="A355" s="171" t="s">
        <v>91</v>
      </c>
      <c r="B355" s="164"/>
      <c r="C355" s="299" t="s">
        <v>628</v>
      </c>
      <c r="D355" s="166"/>
      <c r="E355" s="168"/>
      <c r="F355" s="167"/>
      <c r="G355" s="168"/>
      <c r="AO355" s="260"/>
      <c r="AP355" s="260"/>
      <c r="AQ355" s="260"/>
      <c r="AR355" s="260"/>
      <c r="AS355" s="260"/>
      <c r="AT355" s="260"/>
      <c r="AU355" s="260"/>
      <c r="AV355" s="260"/>
      <c r="AW355" s="260"/>
      <c r="AX355" s="260"/>
      <c r="AY355" s="260"/>
      <c r="AZ355" s="260"/>
      <c r="BA355" s="260"/>
      <c r="BB355" s="260"/>
      <c r="BC355" s="260"/>
      <c r="BD355" s="260"/>
      <c r="BE355" s="260"/>
      <c r="BF355" s="260"/>
      <c r="BG355" s="210"/>
      <c r="BH355" s="210"/>
      <c r="BI355" s="210"/>
    </row>
    <row r="356" spans="1:61" x14ac:dyDescent="0.25">
      <c r="A356" s="171" t="s">
        <v>91</v>
      </c>
      <c r="B356" s="164"/>
      <c r="C356" s="299" t="s">
        <v>628</v>
      </c>
      <c r="D356" s="166"/>
      <c r="E356" s="168"/>
      <c r="F356" s="167"/>
      <c r="G356" s="168"/>
      <c r="AO356" s="260"/>
      <c r="AP356" s="260"/>
      <c r="AQ356" s="260"/>
      <c r="AR356" s="260"/>
      <c r="AS356" s="260"/>
      <c r="AT356" s="260"/>
      <c r="AU356" s="260"/>
      <c r="AV356" s="260"/>
      <c r="AW356" s="260"/>
      <c r="AX356" s="260"/>
      <c r="AY356" s="260"/>
      <c r="AZ356" s="260"/>
      <c r="BA356" s="260"/>
      <c r="BB356" s="260"/>
      <c r="BC356" s="260"/>
      <c r="BD356" s="260"/>
      <c r="BE356" s="260"/>
      <c r="BF356" s="260"/>
      <c r="BG356" s="210"/>
      <c r="BH356" s="210"/>
      <c r="BI356" s="210"/>
    </row>
    <row r="357" spans="1:61" x14ac:dyDescent="0.25">
      <c r="A357" s="171" t="s">
        <v>91</v>
      </c>
      <c r="B357" s="164"/>
      <c r="C357" s="299" t="s">
        <v>628</v>
      </c>
      <c r="D357" s="166"/>
      <c r="E357" s="168"/>
      <c r="F357" s="167"/>
      <c r="G357" s="168"/>
      <c r="AO357" s="260"/>
      <c r="AP357" s="260"/>
      <c r="AQ357" s="260"/>
      <c r="AR357" s="260"/>
      <c r="AS357" s="260"/>
      <c r="AT357" s="260"/>
      <c r="AU357" s="260"/>
      <c r="AV357" s="260"/>
      <c r="AW357" s="260"/>
      <c r="AX357" s="260"/>
      <c r="AY357" s="260"/>
      <c r="AZ357" s="260"/>
      <c r="BA357" s="260"/>
      <c r="BB357" s="260"/>
      <c r="BC357" s="260"/>
      <c r="BD357" s="260"/>
      <c r="BE357" s="260"/>
      <c r="BF357" s="260"/>
      <c r="BG357" s="210"/>
      <c r="BH357" s="210"/>
      <c r="BI357" s="210"/>
    </row>
    <row r="358" spans="1:61" x14ac:dyDescent="0.25">
      <c r="A358" s="171" t="s">
        <v>91</v>
      </c>
      <c r="B358" s="164"/>
      <c r="C358" s="299" t="s">
        <v>628</v>
      </c>
      <c r="D358" s="166"/>
      <c r="E358" s="168"/>
      <c r="F358" s="167"/>
      <c r="G358" s="168"/>
      <c r="AO358" s="260"/>
      <c r="AP358" s="260"/>
      <c r="AQ358" s="260"/>
      <c r="AR358" s="260"/>
      <c r="AS358" s="260"/>
      <c r="AT358" s="260"/>
      <c r="AU358" s="260"/>
      <c r="AV358" s="260"/>
      <c r="AW358" s="260"/>
      <c r="AX358" s="260"/>
      <c r="AY358" s="260"/>
      <c r="AZ358" s="260"/>
      <c r="BA358" s="260"/>
      <c r="BB358" s="260"/>
      <c r="BC358" s="260"/>
      <c r="BD358" s="260"/>
      <c r="BE358" s="260"/>
      <c r="BF358" s="260"/>
      <c r="BG358" s="210"/>
      <c r="BH358" s="210"/>
      <c r="BI358" s="210"/>
    </row>
    <row r="359" spans="1:61" x14ac:dyDescent="0.25">
      <c r="A359" s="171" t="s">
        <v>91</v>
      </c>
      <c r="B359" s="164"/>
      <c r="C359" s="299" t="s">
        <v>628</v>
      </c>
      <c r="D359" s="166"/>
      <c r="E359" s="168"/>
      <c r="F359" s="167"/>
      <c r="G359" s="168"/>
      <c r="AO359" s="260"/>
      <c r="AP359" s="260"/>
      <c r="AQ359" s="260"/>
      <c r="AR359" s="260"/>
      <c r="AS359" s="260"/>
      <c r="AT359" s="260"/>
      <c r="AU359" s="260"/>
      <c r="AV359" s="260"/>
      <c r="AW359" s="260"/>
      <c r="AX359" s="260"/>
      <c r="AY359" s="260"/>
      <c r="AZ359" s="260"/>
      <c r="BA359" s="260"/>
      <c r="BB359" s="260"/>
      <c r="BC359" s="260"/>
      <c r="BD359" s="260"/>
      <c r="BE359" s="260"/>
      <c r="BF359" s="260"/>
      <c r="BG359" s="210"/>
      <c r="BH359" s="210"/>
      <c r="BI359" s="210"/>
    </row>
    <row r="360" spans="1:61" x14ac:dyDescent="0.25">
      <c r="A360" s="171" t="s">
        <v>91</v>
      </c>
      <c r="B360" s="164"/>
      <c r="C360" s="299" t="s">
        <v>628</v>
      </c>
      <c r="D360" s="166"/>
      <c r="E360" s="168"/>
      <c r="F360" s="167"/>
      <c r="G360" s="168"/>
      <c r="AO360" s="260"/>
      <c r="AP360" s="260"/>
      <c r="AQ360" s="260"/>
      <c r="AR360" s="260"/>
      <c r="AS360" s="260"/>
      <c r="AT360" s="260"/>
      <c r="AU360" s="260"/>
      <c r="AV360" s="260"/>
      <c r="AW360" s="260"/>
      <c r="AX360" s="260"/>
      <c r="AY360" s="260"/>
      <c r="AZ360" s="260"/>
      <c r="BA360" s="260"/>
      <c r="BB360" s="260"/>
      <c r="BC360" s="260"/>
      <c r="BD360" s="260"/>
      <c r="BE360" s="260"/>
      <c r="BF360" s="260"/>
      <c r="BG360" s="210"/>
      <c r="BH360" s="210"/>
      <c r="BI360" s="210"/>
    </row>
    <row r="361" spans="1:61" x14ac:dyDescent="0.25">
      <c r="A361" s="171" t="s">
        <v>91</v>
      </c>
      <c r="B361" s="164"/>
      <c r="C361" s="299" t="s">
        <v>628</v>
      </c>
      <c r="D361" s="166"/>
      <c r="E361" s="168"/>
      <c r="F361" s="167"/>
      <c r="G361" s="168"/>
      <c r="AO361" s="260"/>
      <c r="AP361" s="260"/>
      <c r="AQ361" s="260"/>
      <c r="AR361" s="260"/>
      <c r="AS361" s="260"/>
      <c r="AT361" s="260"/>
      <c r="AU361" s="260"/>
      <c r="AV361" s="260"/>
      <c r="AW361" s="260"/>
      <c r="AX361" s="260"/>
      <c r="AY361" s="260"/>
      <c r="AZ361" s="260"/>
      <c r="BA361" s="260"/>
      <c r="BB361" s="260"/>
      <c r="BC361" s="260"/>
      <c r="BD361" s="260"/>
      <c r="BE361" s="260"/>
      <c r="BF361" s="260"/>
      <c r="BG361" s="210"/>
      <c r="BH361" s="210"/>
      <c r="BI361" s="210"/>
    </row>
    <row r="362" spans="1:61" x14ac:dyDescent="0.25">
      <c r="A362" s="171" t="s">
        <v>91</v>
      </c>
      <c r="B362" s="164"/>
      <c r="C362" s="299" t="s">
        <v>628</v>
      </c>
      <c r="D362" s="166"/>
      <c r="E362" s="168"/>
      <c r="F362" s="167"/>
      <c r="G362" s="168"/>
      <c r="AO362" s="260"/>
      <c r="AP362" s="260"/>
      <c r="AQ362" s="260"/>
      <c r="AR362" s="260"/>
      <c r="AS362" s="260"/>
      <c r="AT362" s="260"/>
      <c r="AU362" s="260"/>
      <c r="AV362" s="260"/>
      <c r="AW362" s="260"/>
      <c r="AX362" s="260"/>
      <c r="AY362" s="260"/>
      <c r="AZ362" s="260"/>
      <c r="BA362" s="260"/>
      <c r="BB362" s="260"/>
      <c r="BC362" s="260"/>
      <c r="BD362" s="260"/>
      <c r="BE362" s="260"/>
      <c r="BF362" s="260"/>
      <c r="BG362" s="210"/>
      <c r="BH362" s="210"/>
      <c r="BI362" s="210"/>
    </row>
    <row r="363" spans="1:61" x14ac:dyDescent="0.25">
      <c r="A363" s="171" t="s">
        <v>91</v>
      </c>
      <c r="B363" s="164"/>
      <c r="C363" s="299" t="s">
        <v>628</v>
      </c>
      <c r="D363" s="166"/>
      <c r="E363" s="168"/>
      <c r="F363" s="167"/>
      <c r="G363" s="168"/>
      <c r="AO363" s="260"/>
      <c r="AP363" s="260"/>
      <c r="AQ363" s="260"/>
      <c r="AR363" s="260"/>
      <c r="AS363" s="260"/>
      <c r="AT363" s="260"/>
      <c r="AU363" s="260"/>
      <c r="AV363" s="260"/>
      <c r="AW363" s="260"/>
      <c r="AX363" s="260"/>
      <c r="AY363" s="260"/>
      <c r="AZ363" s="260"/>
      <c r="BA363" s="260"/>
      <c r="BB363" s="260"/>
      <c r="BC363" s="260"/>
      <c r="BD363" s="260"/>
      <c r="BE363" s="260"/>
      <c r="BF363" s="260"/>
      <c r="BG363" s="210"/>
      <c r="BH363" s="210"/>
      <c r="BI363" s="210"/>
    </row>
    <row r="364" spans="1:61" x14ac:dyDescent="0.25">
      <c r="A364" s="171" t="s">
        <v>91</v>
      </c>
      <c r="B364" s="164"/>
      <c r="C364" s="299" t="s">
        <v>628</v>
      </c>
      <c r="D364" s="166"/>
      <c r="E364" s="168"/>
      <c r="F364" s="167"/>
      <c r="G364" s="168"/>
      <c r="AO364" s="260"/>
      <c r="AP364" s="260"/>
      <c r="AQ364" s="260"/>
      <c r="AR364" s="260"/>
      <c r="AS364" s="260"/>
      <c r="AT364" s="260"/>
      <c r="AU364" s="260"/>
      <c r="AV364" s="260"/>
      <c r="AW364" s="260"/>
      <c r="AX364" s="260"/>
      <c r="AY364" s="260"/>
      <c r="AZ364" s="260"/>
      <c r="BA364" s="260"/>
      <c r="BB364" s="260"/>
      <c r="BC364" s="260"/>
      <c r="BD364" s="260"/>
      <c r="BE364" s="260"/>
      <c r="BF364" s="260"/>
      <c r="BG364" s="210"/>
      <c r="BH364" s="210"/>
      <c r="BI364" s="210"/>
    </row>
    <row r="365" spans="1:61" x14ac:dyDescent="0.25">
      <c r="A365" s="171" t="s">
        <v>91</v>
      </c>
      <c r="B365" s="164"/>
      <c r="C365" s="299" t="s">
        <v>628</v>
      </c>
      <c r="D365" s="166"/>
      <c r="E365" s="168"/>
      <c r="F365" s="167"/>
      <c r="G365" s="168"/>
      <c r="AO365" s="260"/>
      <c r="AP365" s="260"/>
      <c r="AQ365" s="260"/>
      <c r="AR365" s="260"/>
      <c r="AS365" s="260"/>
      <c r="AT365" s="260"/>
      <c r="AU365" s="260"/>
      <c r="AV365" s="260"/>
      <c r="AW365" s="260"/>
      <c r="AX365" s="260"/>
      <c r="AY365" s="260"/>
      <c r="AZ365" s="260"/>
      <c r="BA365" s="260"/>
      <c r="BB365" s="260"/>
      <c r="BC365" s="260"/>
      <c r="BD365" s="260"/>
      <c r="BE365" s="260"/>
      <c r="BF365" s="260"/>
      <c r="BG365" s="210"/>
      <c r="BH365" s="210"/>
      <c r="BI365" s="210"/>
    </row>
    <row r="366" spans="1:61" x14ac:dyDescent="0.25">
      <c r="A366" s="171" t="s">
        <v>91</v>
      </c>
      <c r="B366" s="164"/>
      <c r="C366" s="299" t="s">
        <v>628</v>
      </c>
      <c r="D366" s="166"/>
      <c r="E366" s="168"/>
      <c r="F366" s="167"/>
      <c r="G366" s="168"/>
      <c r="AO366" s="260"/>
      <c r="AP366" s="260"/>
      <c r="AQ366" s="260"/>
      <c r="AR366" s="260"/>
      <c r="AS366" s="260"/>
      <c r="AT366" s="260"/>
      <c r="AU366" s="260"/>
      <c r="AV366" s="260"/>
      <c r="AW366" s="260"/>
      <c r="AX366" s="260"/>
      <c r="AY366" s="260"/>
      <c r="AZ366" s="260"/>
      <c r="BA366" s="260"/>
      <c r="BB366" s="260"/>
      <c r="BC366" s="260"/>
      <c r="BD366" s="260"/>
      <c r="BE366" s="260"/>
      <c r="BF366" s="260"/>
      <c r="BG366" s="210"/>
      <c r="BH366" s="210"/>
      <c r="BI366" s="210"/>
    </row>
    <row r="367" spans="1:61" x14ac:dyDescent="0.25">
      <c r="A367" s="171" t="s">
        <v>91</v>
      </c>
      <c r="B367" s="164"/>
      <c r="C367" s="299" t="s">
        <v>628</v>
      </c>
      <c r="D367" s="166"/>
      <c r="E367" s="168"/>
      <c r="F367" s="167"/>
      <c r="G367" s="168"/>
      <c r="AO367" s="260"/>
      <c r="AP367" s="260"/>
      <c r="AQ367" s="260"/>
      <c r="AR367" s="260"/>
      <c r="AS367" s="260"/>
      <c r="AT367" s="260"/>
      <c r="AU367" s="260"/>
      <c r="AV367" s="260"/>
      <c r="AW367" s="260"/>
      <c r="AX367" s="260"/>
      <c r="AY367" s="260"/>
      <c r="AZ367" s="260"/>
      <c r="BA367" s="260"/>
      <c r="BB367" s="260"/>
      <c r="BC367" s="260"/>
      <c r="BD367" s="260"/>
      <c r="BE367" s="260"/>
      <c r="BF367" s="260"/>
      <c r="BG367" s="210"/>
      <c r="BH367" s="210"/>
      <c r="BI367" s="210"/>
    </row>
    <row r="368" spans="1:61" x14ac:dyDescent="0.25">
      <c r="A368" s="171" t="s">
        <v>91</v>
      </c>
      <c r="B368" s="164"/>
      <c r="C368" s="299" t="s">
        <v>628</v>
      </c>
      <c r="D368" s="166"/>
      <c r="E368" s="168"/>
      <c r="F368" s="167"/>
      <c r="G368" s="168"/>
      <c r="AO368" s="260"/>
      <c r="AP368" s="260"/>
      <c r="AQ368" s="260"/>
      <c r="AR368" s="260"/>
      <c r="AS368" s="260"/>
      <c r="AT368" s="260"/>
      <c r="AU368" s="260"/>
      <c r="AV368" s="260"/>
      <c r="AW368" s="260"/>
      <c r="AX368" s="260"/>
      <c r="AY368" s="260"/>
      <c r="AZ368" s="260"/>
      <c r="BA368" s="260"/>
      <c r="BB368" s="260"/>
      <c r="BC368" s="260"/>
      <c r="BD368" s="260"/>
      <c r="BE368" s="260"/>
      <c r="BF368" s="260"/>
      <c r="BG368" s="210"/>
      <c r="BH368" s="210"/>
      <c r="BI368" s="210"/>
    </row>
    <row r="369" spans="1:61" x14ac:dyDescent="0.25">
      <c r="A369" s="171" t="s">
        <v>91</v>
      </c>
      <c r="B369" s="164"/>
      <c r="C369" s="299" t="s">
        <v>628</v>
      </c>
      <c r="D369" s="166"/>
      <c r="E369" s="168"/>
      <c r="F369" s="167"/>
      <c r="G369" s="168"/>
      <c r="AO369" s="260"/>
      <c r="AP369" s="260"/>
      <c r="AQ369" s="260"/>
      <c r="AR369" s="260"/>
      <c r="AS369" s="260"/>
      <c r="AT369" s="260"/>
      <c r="AU369" s="260"/>
      <c r="AV369" s="260"/>
      <c r="AW369" s="260"/>
      <c r="AX369" s="260"/>
      <c r="AY369" s="260"/>
      <c r="AZ369" s="260"/>
      <c r="BA369" s="260"/>
      <c r="BB369" s="260"/>
      <c r="BC369" s="260"/>
      <c r="BD369" s="260"/>
      <c r="BE369" s="260"/>
      <c r="BF369" s="260"/>
      <c r="BG369" s="210"/>
      <c r="BH369" s="210"/>
      <c r="BI369" s="210"/>
    </row>
    <row r="370" spans="1:61" x14ac:dyDescent="0.25">
      <c r="A370" s="171" t="s">
        <v>91</v>
      </c>
      <c r="B370" s="164"/>
      <c r="C370" s="299" t="s">
        <v>628</v>
      </c>
      <c r="D370" s="166"/>
      <c r="E370" s="168"/>
      <c r="F370" s="167"/>
      <c r="G370" s="168"/>
      <c r="AO370" s="260"/>
      <c r="AP370" s="260"/>
      <c r="AQ370" s="260"/>
      <c r="AR370" s="260"/>
      <c r="AS370" s="260"/>
      <c r="AT370" s="260"/>
      <c r="AU370" s="260"/>
      <c r="AV370" s="260"/>
      <c r="AW370" s="260"/>
      <c r="AX370" s="260"/>
      <c r="AY370" s="260"/>
      <c r="AZ370" s="260"/>
      <c r="BA370" s="260"/>
      <c r="BB370" s="260"/>
      <c r="BC370" s="260"/>
      <c r="BD370" s="260"/>
      <c r="BE370" s="260"/>
      <c r="BF370" s="260"/>
      <c r="BG370" s="210"/>
      <c r="BH370" s="210"/>
      <c r="BI370" s="210"/>
    </row>
    <row r="371" spans="1:61" x14ac:dyDescent="0.25">
      <c r="A371" s="171" t="s">
        <v>91</v>
      </c>
      <c r="B371" s="164"/>
      <c r="C371" s="299" t="s">
        <v>628</v>
      </c>
      <c r="D371" s="166"/>
      <c r="E371" s="168"/>
      <c r="F371" s="167"/>
      <c r="G371" s="168"/>
      <c r="AO371" s="260"/>
      <c r="AP371" s="260"/>
      <c r="AQ371" s="260"/>
      <c r="AR371" s="260"/>
      <c r="AS371" s="260"/>
      <c r="AT371" s="260"/>
      <c r="AU371" s="260"/>
      <c r="AV371" s="260"/>
      <c r="AW371" s="260"/>
      <c r="AX371" s="260"/>
      <c r="AY371" s="260"/>
      <c r="AZ371" s="260"/>
      <c r="BA371" s="260"/>
      <c r="BB371" s="260"/>
      <c r="BC371" s="260"/>
      <c r="BD371" s="260"/>
      <c r="BE371" s="260"/>
      <c r="BF371" s="260"/>
      <c r="BG371" s="210"/>
      <c r="BH371" s="210"/>
      <c r="BI371" s="210"/>
    </row>
    <row r="372" spans="1:61" x14ac:dyDescent="0.25">
      <c r="A372" s="171" t="s">
        <v>91</v>
      </c>
      <c r="B372" s="164"/>
      <c r="C372" s="299" t="s">
        <v>628</v>
      </c>
      <c r="D372" s="166"/>
      <c r="E372" s="168"/>
      <c r="F372" s="167"/>
      <c r="G372" s="168"/>
      <c r="AO372" s="260"/>
      <c r="AP372" s="260"/>
      <c r="AQ372" s="260"/>
      <c r="AR372" s="260"/>
      <c r="AS372" s="260"/>
      <c r="AT372" s="260"/>
      <c r="AU372" s="260"/>
      <c r="AV372" s="260"/>
      <c r="AW372" s="260"/>
      <c r="AX372" s="260"/>
      <c r="AY372" s="260"/>
      <c r="AZ372" s="260"/>
      <c r="BA372" s="260"/>
      <c r="BB372" s="260"/>
      <c r="BC372" s="260"/>
      <c r="BD372" s="260"/>
      <c r="BE372" s="260"/>
      <c r="BF372" s="260"/>
      <c r="BG372" s="210"/>
      <c r="BH372" s="210"/>
      <c r="BI372" s="210"/>
    </row>
    <row r="373" spans="1:61" x14ac:dyDescent="0.25">
      <c r="A373" s="171" t="s">
        <v>91</v>
      </c>
      <c r="B373" s="164"/>
      <c r="C373" s="299" t="s">
        <v>628</v>
      </c>
      <c r="D373" s="166"/>
      <c r="E373" s="168"/>
      <c r="F373" s="167"/>
      <c r="G373" s="168"/>
      <c r="AO373" s="260"/>
      <c r="AP373" s="260"/>
      <c r="AQ373" s="260"/>
      <c r="AR373" s="260"/>
      <c r="AS373" s="260"/>
      <c r="AT373" s="260"/>
      <c r="AU373" s="260"/>
      <c r="AV373" s="260"/>
      <c r="AW373" s="260"/>
      <c r="AX373" s="260"/>
      <c r="AY373" s="260"/>
      <c r="AZ373" s="260"/>
      <c r="BA373" s="260"/>
      <c r="BB373" s="260"/>
      <c r="BC373" s="260"/>
      <c r="BD373" s="260"/>
      <c r="BE373" s="260"/>
      <c r="BF373" s="260"/>
      <c r="BG373" s="210"/>
      <c r="BH373" s="210"/>
      <c r="BI373" s="210"/>
    </row>
    <row r="374" spans="1:61" x14ac:dyDescent="0.25">
      <c r="A374" s="171" t="s">
        <v>91</v>
      </c>
      <c r="B374" s="164"/>
      <c r="C374" s="299" t="s">
        <v>628</v>
      </c>
      <c r="D374" s="166"/>
      <c r="E374" s="168"/>
      <c r="F374" s="167"/>
      <c r="G374" s="168"/>
      <c r="AO374" s="260"/>
      <c r="AP374" s="260"/>
      <c r="AQ374" s="260"/>
      <c r="AR374" s="260"/>
      <c r="AS374" s="260"/>
      <c r="AT374" s="260"/>
      <c r="AU374" s="260"/>
      <c r="AV374" s="260"/>
      <c r="AW374" s="260"/>
      <c r="AX374" s="260"/>
      <c r="AY374" s="260"/>
      <c r="AZ374" s="260"/>
      <c r="BA374" s="260"/>
      <c r="BB374" s="260"/>
      <c r="BC374" s="260"/>
      <c r="BD374" s="260"/>
      <c r="BE374" s="260"/>
      <c r="BF374" s="260"/>
      <c r="BG374" s="210"/>
      <c r="BH374" s="210"/>
      <c r="BI374" s="210"/>
    </row>
    <row r="375" spans="1:61" x14ac:dyDescent="0.25">
      <c r="A375" s="171" t="s">
        <v>91</v>
      </c>
      <c r="B375" s="164"/>
      <c r="C375" s="299" t="s">
        <v>628</v>
      </c>
      <c r="D375" s="166"/>
      <c r="E375" s="168"/>
      <c r="F375" s="167"/>
      <c r="G375" s="168"/>
      <c r="AO375" s="260"/>
      <c r="AP375" s="260"/>
      <c r="AQ375" s="260"/>
      <c r="AR375" s="260"/>
      <c r="AS375" s="260"/>
      <c r="AT375" s="260"/>
      <c r="AU375" s="260"/>
      <c r="AV375" s="260"/>
      <c r="AW375" s="260"/>
      <c r="AX375" s="260"/>
      <c r="AY375" s="260"/>
      <c r="AZ375" s="260"/>
      <c r="BA375" s="260"/>
      <c r="BB375" s="260"/>
      <c r="BC375" s="260"/>
      <c r="BD375" s="260"/>
      <c r="BE375" s="260"/>
      <c r="BF375" s="260"/>
      <c r="BG375" s="210"/>
      <c r="BH375" s="210"/>
      <c r="BI375" s="210"/>
    </row>
    <row r="376" spans="1:61" x14ac:dyDescent="0.25">
      <c r="A376" s="171" t="s">
        <v>91</v>
      </c>
      <c r="B376" s="164"/>
      <c r="C376" s="299" t="s">
        <v>628</v>
      </c>
      <c r="D376" s="166"/>
      <c r="E376" s="168"/>
      <c r="F376" s="167"/>
      <c r="G376" s="168"/>
      <c r="AO376" s="260"/>
      <c r="AP376" s="260"/>
      <c r="AQ376" s="260"/>
      <c r="AR376" s="260"/>
      <c r="AS376" s="260"/>
      <c r="AT376" s="260"/>
      <c r="AU376" s="260"/>
      <c r="AV376" s="260"/>
      <c r="AW376" s="260"/>
      <c r="AX376" s="260"/>
      <c r="AY376" s="260"/>
      <c r="AZ376" s="260"/>
      <c r="BA376" s="260"/>
      <c r="BB376" s="260"/>
      <c r="BC376" s="260"/>
      <c r="BD376" s="260"/>
      <c r="BE376" s="260"/>
      <c r="BF376" s="260"/>
      <c r="BG376" s="210"/>
      <c r="BH376" s="210"/>
      <c r="BI376" s="210"/>
    </row>
    <row r="377" spans="1:61" x14ac:dyDescent="0.25">
      <c r="A377" s="171" t="s">
        <v>91</v>
      </c>
      <c r="B377" s="164"/>
      <c r="C377" s="299" t="s">
        <v>628</v>
      </c>
      <c r="D377" s="166"/>
      <c r="E377" s="168"/>
      <c r="F377" s="167"/>
      <c r="G377" s="168"/>
      <c r="AO377" s="260"/>
      <c r="AP377" s="260"/>
      <c r="AQ377" s="260"/>
      <c r="AR377" s="260"/>
      <c r="AS377" s="260"/>
      <c r="AT377" s="260"/>
      <c r="AU377" s="260"/>
      <c r="AV377" s="260"/>
      <c r="AW377" s="260"/>
      <c r="AX377" s="260"/>
      <c r="AY377" s="260"/>
      <c r="AZ377" s="260"/>
      <c r="BA377" s="260"/>
      <c r="BB377" s="260"/>
      <c r="BC377" s="260"/>
      <c r="BD377" s="260"/>
      <c r="BE377" s="260"/>
      <c r="BF377" s="260"/>
      <c r="BG377" s="210"/>
      <c r="BH377" s="210"/>
      <c r="BI377" s="210"/>
    </row>
    <row r="378" spans="1:61" x14ac:dyDescent="0.25">
      <c r="A378" s="171" t="s">
        <v>91</v>
      </c>
      <c r="B378" s="164"/>
      <c r="C378" s="299" t="s">
        <v>628</v>
      </c>
      <c r="D378" s="166"/>
      <c r="E378" s="168"/>
      <c r="F378" s="167"/>
      <c r="G378" s="168"/>
      <c r="AO378" s="260"/>
      <c r="AP378" s="260"/>
      <c r="AQ378" s="260"/>
      <c r="AR378" s="260"/>
      <c r="AS378" s="260"/>
      <c r="AT378" s="260"/>
      <c r="AU378" s="260"/>
      <c r="AV378" s="260"/>
      <c r="AW378" s="260"/>
      <c r="AX378" s="260"/>
      <c r="AY378" s="260"/>
      <c r="AZ378" s="260"/>
      <c r="BA378" s="260"/>
      <c r="BB378" s="260"/>
      <c r="BC378" s="260"/>
      <c r="BD378" s="260"/>
      <c r="BE378" s="260"/>
      <c r="BF378" s="260"/>
      <c r="BG378" s="210"/>
      <c r="BH378" s="210"/>
      <c r="BI378" s="210"/>
    </row>
    <row r="379" spans="1:61" x14ac:dyDescent="0.25">
      <c r="A379" s="171" t="s">
        <v>91</v>
      </c>
      <c r="B379" s="164"/>
      <c r="C379" s="299" t="s">
        <v>628</v>
      </c>
      <c r="D379" s="166"/>
      <c r="E379" s="168"/>
      <c r="F379" s="167"/>
      <c r="G379" s="168"/>
      <c r="AO379" s="260"/>
      <c r="AP379" s="260"/>
      <c r="AQ379" s="260"/>
      <c r="AR379" s="260"/>
      <c r="AS379" s="260"/>
      <c r="AT379" s="260"/>
      <c r="AU379" s="260"/>
      <c r="AV379" s="260"/>
      <c r="AW379" s="260"/>
      <c r="AX379" s="260"/>
      <c r="AY379" s="260"/>
      <c r="AZ379" s="260"/>
      <c r="BA379" s="260"/>
      <c r="BB379" s="260"/>
      <c r="BC379" s="260"/>
      <c r="BD379" s="260"/>
      <c r="BE379" s="260"/>
      <c r="BF379" s="260"/>
      <c r="BG379" s="210"/>
      <c r="BH379" s="210"/>
      <c r="BI379" s="210"/>
    </row>
    <row r="380" spans="1:61" x14ac:dyDescent="0.25">
      <c r="A380" s="171" t="s">
        <v>91</v>
      </c>
      <c r="B380" s="164"/>
      <c r="C380" s="299" t="s">
        <v>628</v>
      </c>
      <c r="D380" s="166"/>
      <c r="E380" s="168"/>
      <c r="F380" s="167"/>
      <c r="G380" s="168"/>
      <c r="AO380" s="260"/>
      <c r="AP380" s="260"/>
      <c r="AQ380" s="260"/>
      <c r="AR380" s="260"/>
      <c r="AS380" s="260"/>
      <c r="AT380" s="260"/>
      <c r="AU380" s="260"/>
      <c r="AV380" s="260"/>
      <c r="AW380" s="260"/>
      <c r="AX380" s="260"/>
      <c r="AY380" s="260"/>
      <c r="AZ380" s="260"/>
      <c r="BA380" s="260"/>
      <c r="BB380" s="260"/>
      <c r="BC380" s="260"/>
      <c r="BD380" s="260"/>
      <c r="BE380" s="260"/>
      <c r="BF380" s="260"/>
      <c r="BG380" s="210"/>
      <c r="BH380" s="210"/>
      <c r="BI380" s="210"/>
    </row>
    <row r="381" spans="1:61" x14ac:dyDescent="0.25">
      <c r="A381" s="171" t="s">
        <v>91</v>
      </c>
      <c r="B381" s="164"/>
      <c r="C381" s="299" t="s">
        <v>628</v>
      </c>
      <c r="D381" s="166"/>
      <c r="E381" s="168"/>
      <c r="F381" s="167"/>
      <c r="G381" s="168"/>
      <c r="AO381" s="260"/>
      <c r="AP381" s="260"/>
      <c r="AQ381" s="260"/>
      <c r="AR381" s="260"/>
      <c r="AS381" s="260"/>
      <c r="AT381" s="260"/>
      <c r="AU381" s="260"/>
      <c r="AV381" s="260"/>
      <c r="AW381" s="260"/>
      <c r="AX381" s="260"/>
      <c r="AY381" s="260"/>
      <c r="AZ381" s="260"/>
      <c r="BA381" s="260"/>
      <c r="BB381" s="260"/>
      <c r="BC381" s="260"/>
      <c r="BD381" s="260"/>
      <c r="BE381" s="260"/>
      <c r="BF381" s="260"/>
      <c r="BG381" s="210"/>
      <c r="BH381" s="210"/>
      <c r="BI381" s="210"/>
    </row>
    <row r="382" spans="1:61" x14ac:dyDescent="0.25">
      <c r="A382" s="171" t="s">
        <v>91</v>
      </c>
      <c r="B382" s="164"/>
      <c r="C382" s="299" t="s">
        <v>628</v>
      </c>
      <c r="D382" s="166"/>
      <c r="E382" s="168"/>
      <c r="F382" s="167"/>
      <c r="G382" s="168"/>
      <c r="AO382" s="260"/>
      <c r="AP382" s="260"/>
      <c r="AQ382" s="260"/>
      <c r="AR382" s="260"/>
      <c r="AS382" s="260"/>
      <c r="AT382" s="260"/>
      <c r="AU382" s="260"/>
      <c r="AV382" s="260"/>
      <c r="AW382" s="260"/>
      <c r="AX382" s="260"/>
      <c r="AY382" s="260"/>
      <c r="AZ382" s="260"/>
      <c r="BA382" s="260"/>
      <c r="BB382" s="260"/>
      <c r="BC382" s="260"/>
      <c r="BD382" s="260"/>
      <c r="BE382" s="260"/>
      <c r="BF382" s="260"/>
      <c r="BG382" s="210"/>
      <c r="BH382" s="210"/>
      <c r="BI382" s="210"/>
    </row>
    <row r="383" spans="1:61" x14ac:dyDescent="0.25">
      <c r="A383" s="171" t="s">
        <v>91</v>
      </c>
      <c r="B383" s="164"/>
      <c r="C383" s="299" t="s">
        <v>628</v>
      </c>
      <c r="D383" s="166"/>
      <c r="E383" s="168"/>
      <c r="F383" s="167"/>
      <c r="G383" s="168"/>
      <c r="AO383" s="260"/>
      <c r="AP383" s="260"/>
      <c r="AQ383" s="260"/>
      <c r="AR383" s="260"/>
      <c r="AS383" s="260"/>
      <c r="AT383" s="260"/>
      <c r="AU383" s="260"/>
      <c r="AV383" s="260"/>
      <c r="AW383" s="260"/>
      <c r="AX383" s="260"/>
      <c r="AY383" s="260"/>
      <c r="AZ383" s="260"/>
      <c r="BA383" s="260"/>
      <c r="BB383" s="260"/>
      <c r="BC383" s="260"/>
      <c r="BD383" s="260"/>
      <c r="BE383" s="260"/>
      <c r="BF383" s="260"/>
      <c r="BG383" s="210"/>
      <c r="BH383" s="210"/>
      <c r="BI383" s="210"/>
    </row>
    <row r="384" spans="1:61" x14ac:dyDescent="0.25">
      <c r="A384" s="171" t="s">
        <v>91</v>
      </c>
      <c r="B384" s="164"/>
      <c r="C384" s="299" t="s">
        <v>628</v>
      </c>
      <c r="D384" s="166"/>
      <c r="E384" s="168"/>
      <c r="F384" s="167"/>
      <c r="G384" s="168"/>
      <c r="AO384" s="260"/>
      <c r="AP384" s="260"/>
      <c r="AQ384" s="260"/>
      <c r="AR384" s="260"/>
      <c r="AS384" s="260"/>
      <c r="AT384" s="260"/>
      <c r="AU384" s="260"/>
      <c r="AV384" s="260"/>
      <c r="AW384" s="260"/>
      <c r="AX384" s="260"/>
      <c r="AY384" s="260"/>
      <c r="AZ384" s="260"/>
      <c r="BA384" s="260"/>
      <c r="BB384" s="260"/>
      <c r="BC384" s="260"/>
      <c r="BD384" s="260"/>
      <c r="BE384" s="260"/>
      <c r="BF384" s="260"/>
      <c r="BG384" s="210"/>
      <c r="BH384" s="210"/>
      <c r="BI384" s="210"/>
    </row>
    <row r="385" spans="1:61" x14ac:dyDescent="0.25">
      <c r="A385" s="171" t="s">
        <v>91</v>
      </c>
      <c r="B385" s="164"/>
      <c r="C385" s="299" t="s">
        <v>628</v>
      </c>
      <c r="D385" s="166"/>
      <c r="E385" s="168"/>
      <c r="F385" s="167"/>
      <c r="G385" s="168"/>
      <c r="AO385" s="260"/>
      <c r="AP385" s="260"/>
      <c r="AQ385" s="260"/>
      <c r="AR385" s="260"/>
      <c r="AS385" s="260"/>
      <c r="AT385" s="260"/>
      <c r="AU385" s="260"/>
      <c r="AV385" s="260"/>
      <c r="AW385" s="260"/>
      <c r="AX385" s="260"/>
      <c r="AY385" s="260"/>
      <c r="AZ385" s="260"/>
      <c r="BA385" s="260"/>
      <c r="BB385" s="260"/>
      <c r="BC385" s="260"/>
      <c r="BD385" s="260"/>
      <c r="BE385" s="260"/>
      <c r="BF385" s="260"/>
      <c r="BG385" s="210"/>
      <c r="BH385" s="210"/>
      <c r="BI385" s="210"/>
    </row>
    <row r="386" spans="1:61" x14ac:dyDescent="0.25">
      <c r="A386" s="171" t="s">
        <v>91</v>
      </c>
      <c r="B386" s="164"/>
      <c r="C386" s="299" t="s">
        <v>628</v>
      </c>
      <c r="D386" s="166"/>
      <c r="E386" s="168"/>
      <c r="F386" s="167"/>
      <c r="G386" s="168"/>
      <c r="AO386" s="260"/>
      <c r="AP386" s="260"/>
      <c r="AQ386" s="260"/>
      <c r="AR386" s="260"/>
      <c r="AS386" s="260"/>
      <c r="AT386" s="260"/>
      <c r="AU386" s="260"/>
      <c r="AV386" s="260"/>
      <c r="AW386" s="260"/>
      <c r="AX386" s="260"/>
      <c r="AY386" s="260"/>
      <c r="AZ386" s="260"/>
      <c r="BA386" s="260"/>
      <c r="BB386" s="260"/>
      <c r="BC386" s="260"/>
      <c r="BD386" s="260"/>
      <c r="BE386" s="260"/>
      <c r="BF386" s="260"/>
      <c r="BG386" s="210"/>
      <c r="BH386" s="210"/>
      <c r="BI386" s="210"/>
    </row>
    <row r="387" spans="1:61" x14ac:dyDescent="0.25">
      <c r="A387" s="171" t="s">
        <v>91</v>
      </c>
      <c r="B387" s="164"/>
      <c r="C387" s="299" t="s">
        <v>628</v>
      </c>
      <c r="D387" s="166"/>
      <c r="E387" s="168"/>
      <c r="F387" s="167"/>
      <c r="G387" s="168"/>
      <c r="AO387" s="260"/>
      <c r="AP387" s="260"/>
      <c r="AQ387" s="260"/>
      <c r="AR387" s="260"/>
      <c r="AS387" s="260"/>
      <c r="AT387" s="260"/>
      <c r="AU387" s="260"/>
      <c r="AV387" s="260"/>
      <c r="AW387" s="260"/>
      <c r="AX387" s="260"/>
      <c r="AY387" s="260"/>
      <c r="AZ387" s="260"/>
      <c r="BA387" s="260"/>
      <c r="BB387" s="260"/>
      <c r="BC387" s="260"/>
      <c r="BD387" s="260"/>
      <c r="BE387" s="260"/>
      <c r="BF387" s="260"/>
      <c r="BG387" s="210"/>
      <c r="BH387" s="210"/>
      <c r="BI387" s="210"/>
    </row>
    <row r="388" spans="1:61" x14ac:dyDescent="0.25">
      <c r="A388" s="171" t="s">
        <v>91</v>
      </c>
      <c r="B388" s="164"/>
      <c r="C388" s="299" t="s">
        <v>628</v>
      </c>
      <c r="D388" s="166"/>
      <c r="E388" s="168"/>
      <c r="F388" s="167"/>
      <c r="G388" s="168"/>
      <c r="AO388" s="260"/>
      <c r="AP388" s="260"/>
      <c r="AQ388" s="260"/>
      <c r="AR388" s="260"/>
      <c r="AS388" s="260"/>
      <c r="AT388" s="260"/>
      <c r="AU388" s="260"/>
      <c r="AV388" s="260"/>
      <c r="AW388" s="260"/>
      <c r="AX388" s="260"/>
      <c r="AY388" s="260"/>
      <c r="AZ388" s="260"/>
      <c r="BA388" s="260"/>
      <c r="BB388" s="260"/>
      <c r="BC388" s="260"/>
      <c r="BD388" s="260"/>
      <c r="BE388" s="260"/>
      <c r="BF388" s="260"/>
      <c r="BG388" s="210"/>
      <c r="BH388" s="210"/>
      <c r="BI388" s="210"/>
    </row>
    <row r="389" spans="1:61" x14ac:dyDescent="0.25">
      <c r="A389" s="171" t="s">
        <v>91</v>
      </c>
      <c r="B389" s="164"/>
      <c r="C389" s="299" t="s">
        <v>628</v>
      </c>
      <c r="D389" s="166"/>
      <c r="E389" s="168"/>
      <c r="F389" s="167"/>
      <c r="G389" s="168"/>
      <c r="AO389" s="260"/>
      <c r="AP389" s="260"/>
      <c r="AQ389" s="260"/>
      <c r="AR389" s="260"/>
      <c r="AS389" s="260"/>
      <c r="AT389" s="260"/>
      <c r="AU389" s="260"/>
      <c r="AV389" s="260"/>
      <c r="AW389" s="260"/>
      <c r="AX389" s="260"/>
      <c r="AY389" s="260"/>
      <c r="AZ389" s="260"/>
      <c r="BA389" s="260"/>
      <c r="BB389" s="260"/>
      <c r="BC389" s="260"/>
      <c r="BD389" s="260"/>
      <c r="BE389" s="260"/>
      <c r="BF389" s="260"/>
      <c r="BG389" s="210"/>
      <c r="BH389" s="210"/>
      <c r="BI389" s="210"/>
    </row>
    <row r="390" spans="1:61" x14ac:dyDescent="0.25">
      <c r="A390" s="171" t="s">
        <v>91</v>
      </c>
      <c r="B390" s="164"/>
      <c r="C390" s="299" t="s">
        <v>628</v>
      </c>
      <c r="D390" s="166"/>
      <c r="E390" s="168"/>
      <c r="F390" s="167"/>
      <c r="G390" s="168"/>
      <c r="AO390" s="260"/>
      <c r="AP390" s="260"/>
      <c r="AQ390" s="260"/>
      <c r="AR390" s="260"/>
      <c r="AS390" s="260"/>
      <c r="AT390" s="260"/>
      <c r="AU390" s="260"/>
      <c r="AV390" s="260"/>
      <c r="AW390" s="260"/>
      <c r="AX390" s="260"/>
      <c r="AY390" s="260"/>
      <c r="AZ390" s="260"/>
      <c r="BA390" s="260"/>
      <c r="BB390" s="260"/>
      <c r="BC390" s="260"/>
      <c r="BD390" s="260"/>
      <c r="BE390" s="260"/>
      <c r="BF390" s="260"/>
      <c r="BG390" s="210"/>
      <c r="BH390" s="210"/>
      <c r="BI390" s="210"/>
    </row>
    <row r="391" spans="1:61" x14ac:dyDescent="0.25">
      <c r="A391" s="171" t="s">
        <v>91</v>
      </c>
      <c r="B391" s="164"/>
      <c r="C391" s="299" t="s">
        <v>628</v>
      </c>
      <c r="D391" s="166"/>
      <c r="E391" s="168"/>
      <c r="F391" s="167"/>
      <c r="G391" s="168"/>
      <c r="AO391" s="260"/>
      <c r="AP391" s="260"/>
      <c r="AQ391" s="260"/>
      <c r="AR391" s="260"/>
      <c r="AS391" s="260"/>
      <c r="AT391" s="260"/>
      <c r="AU391" s="260"/>
      <c r="AV391" s="260"/>
      <c r="AW391" s="260"/>
      <c r="AX391" s="260"/>
      <c r="AY391" s="260"/>
      <c r="AZ391" s="260"/>
      <c r="BA391" s="260"/>
      <c r="BB391" s="260"/>
      <c r="BC391" s="260"/>
      <c r="BD391" s="260"/>
      <c r="BE391" s="260"/>
      <c r="BF391" s="260"/>
      <c r="BG391" s="210"/>
      <c r="BH391" s="210"/>
      <c r="BI391" s="210"/>
    </row>
    <row r="392" spans="1:61" x14ac:dyDescent="0.25">
      <c r="A392" s="171" t="s">
        <v>91</v>
      </c>
      <c r="B392" s="164"/>
      <c r="C392" s="299" t="s">
        <v>628</v>
      </c>
      <c r="D392" s="166"/>
      <c r="E392" s="168"/>
      <c r="F392" s="167"/>
      <c r="G392" s="168"/>
      <c r="AO392" s="260"/>
      <c r="AP392" s="260"/>
      <c r="AQ392" s="260"/>
      <c r="AR392" s="260"/>
      <c r="AS392" s="260"/>
      <c r="AT392" s="260"/>
      <c r="AU392" s="260"/>
      <c r="AV392" s="260"/>
      <c r="AW392" s="260"/>
      <c r="AX392" s="260"/>
      <c r="AY392" s="260"/>
      <c r="AZ392" s="260"/>
      <c r="BA392" s="260"/>
      <c r="BB392" s="260"/>
      <c r="BC392" s="260"/>
      <c r="BD392" s="260"/>
      <c r="BE392" s="260"/>
      <c r="BF392" s="260"/>
      <c r="BG392" s="210"/>
      <c r="BH392" s="210"/>
      <c r="BI392" s="210"/>
    </row>
    <row r="393" spans="1:61" x14ac:dyDescent="0.25">
      <c r="A393" s="171" t="s">
        <v>91</v>
      </c>
      <c r="B393" s="164"/>
      <c r="C393" s="299" t="s">
        <v>628</v>
      </c>
      <c r="D393" s="166"/>
      <c r="E393" s="168"/>
      <c r="F393" s="167"/>
      <c r="G393" s="168"/>
      <c r="AO393" s="260"/>
      <c r="AP393" s="260"/>
      <c r="AQ393" s="260"/>
      <c r="AR393" s="260"/>
      <c r="AS393" s="260"/>
      <c r="AT393" s="260"/>
      <c r="AU393" s="260"/>
      <c r="AV393" s="260"/>
      <c r="AW393" s="260"/>
      <c r="AX393" s="260"/>
      <c r="AY393" s="260"/>
      <c r="AZ393" s="260"/>
      <c r="BA393" s="260"/>
      <c r="BB393" s="260"/>
      <c r="BC393" s="260"/>
      <c r="BD393" s="260"/>
      <c r="BE393" s="260"/>
      <c r="BF393" s="260"/>
      <c r="BG393" s="210"/>
      <c r="BH393" s="210"/>
      <c r="BI393" s="210"/>
    </row>
    <row r="394" spans="1:61" x14ac:dyDescent="0.25">
      <c r="A394" s="171" t="s">
        <v>91</v>
      </c>
      <c r="B394" s="164"/>
      <c r="C394" s="299" t="s">
        <v>628</v>
      </c>
      <c r="D394" s="166"/>
      <c r="E394" s="168"/>
      <c r="F394" s="167"/>
      <c r="G394" s="168"/>
      <c r="AO394" s="260"/>
      <c r="AP394" s="260"/>
      <c r="AQ394" s="260"/>
      <c r="AR394" s="260"/>
      <c r="AS394" s="260"/>
      <c r="AT394" s="260"/>
      <c r="AU394" s="260"/>
      <c r="AV394" s="260"/>
      <c r="AW394" s="260"/>
      <c r="AX394" s="260"/>
      <c r="AY394" s="260"/>
      <c r="AZ394" s="260"/>
      <c r="BA394" s="260"/>
      <c r="BB394" s="260"/>
      <c r="BC394" s="260"/>
      <c r="BD394" s="260"/>
      <c r="BE394" s="260"/>
      <c r="BF394" s="260"/>
      <c r="BG394" s="210"/>
      <c r="BH394" s="210"/>
      <c r="BI394" s="210"/>
    </row>
    <row r="395" spans="1:61" x14ac:dyDescent="0.25">
      <c r="A395" s="171" t="s">
        <v>91</v>
      </c>
      <c r="B395" s="164"/>
      <c r="C395" s="299" t="s">
        <v>628</v>
      </c>
      <c r="D395" s="166"/>
      <c r="E395" s="168"/>
      <c r="F395" s="167"/>
      <c r="G395" s="168"/>
      <c r="AO395" s="260"/>
      <c r="AP395" s="260"/>
      <c r="AQ395" s="260"/>
      <c r="AR395" s="260"/>
      <c r="AS395" s="260"/>
      <c r="AT395" s="260"/>
      <c r="AU395" s="260"/>
      <c r="AV395" s="260"/>
      <c r="AW395" s="260"/>
      <c r="AX395" s="260"/>
      <c r="AY395" s="260"/>
      <c r="AZ395" s="260"/>
      <c r="BA395" s="260"/>
      <c r="BB395" s="260"/>
      <c r="BC395" s="260"/>
      <c r="BD395" s="260"/>
      <c r="BE395" s="260"/>
      <c r="BF395" s="260"/>
      <c r="BG395" s="210"/>
      <c r="BH395" s="210"/>
      <c r="BI395" s="210"/>
    </row>
    <row r="396" spans="1:61" x14ac:dyDescent="0.25">
      <c r="A396" s="171" t="s">
        <v>91</v>
      </c>
      <c r="B396" s="164"/>
      <c r="C396" s="299" t="s">
        <v>628</v>
      </c>
      <c r="D396" s="166"/>
      <c r="E396" s="168"/>
      <c r="F396" s="167"/>
      <c r="G396" s="168"/>
      <c r="AO396" s="260"/>
      <c r="AP396" s="260"/>
      <c r="AQ396" s="260"/>
      <c r="AR396" s="260"/>
      <c r="AS396" s="260"/>
      <c r="AT396" s="260"/>
      <c r="AU396" s="260"/>
      <c r="AV396" s="260"/>
      <c r="AW396" s="260"/>
      <c r="AX396" s="260"/>
      <c r="AY396" s="260"/>
      <c r="AZ396" s="260"/>
      <c r="BA396" s="260"/>
      <c r="BB396" s="260"/>
      <c r="BC396" s="260"/>
      <c r="BD396" s="260"/>
      <c r="BE396" s="260"/>
      <c r="BF396" s="260"/>
      <c r="BG396" s="210"/>
      <c r="BH396" s="210"/>
      <c r="BI396" s="210"/>
    </row>
    <row r="397" spans="1:61" x14ac:dyDescent="0.25">
      <c r="A397" s="171" t="s">
        <v>91</v>
      </c>
      <c r="B397" s="164"/>
      <c r="C397" s="299" t="s">
        <v>628</v>
      </c>
      <c r="D397" s="166"/>
      <c r="E397" s="168"/>
      <c r="F397" s="167"/>
      <c r="G397" s="168"/>
      <c r="AO397" s="260"/>
      <c r="AP397" s="260"/>
      <c r="AQ397" s="260"/>
      <c r="AR397" s="260"/>
      <c r="AS397" s="260"/>
      <c r="AT397" s="260"/>
      <c r="AU397" s="260"/>
      <c r="AV397" s="260"/>
      <c r="AW397" s="260"/>
      <c r="AX397" s="260"/>
      <c r="AY397" s="260"/>
      <c r="AZ397" s="260"/>
      <c r="BA397" s="260"/>
      <c r="BB397" s="260"/>
      <c r="BC397" s="260"/>
      <c r="BD397" s="260"/>
      <c r="BE397" s="260"/>
      <c r="BF397" s="260"/>
      <c r="BG397" s="210"/>
      <c r="BH397" s="210"/>
      <c r="BI397" s="210"/>
    </row>
    <row r="398" spans="1:61" x14ac:dyDescent="0.25">
      <c r="A398" s="171" t="s">
        <v>91</v>
      </c>
      <c r="B398" s="164"/>
      <c r="C398" s="299" t="s">
        <v>628</v>
      </c>
      <c r="D398" s="166"/>
      <c r="E398" s="168"/>
      <c r="F398" s="167"/>
      <c r="G398" s="168"/>
      <c r="AO398" s="260"/>
      <c r="AP398" s="260"/>
      <c r="AQ398" s="260"/>
      <c r="AR398" s="260"/>
      <c r="AS398" s="260"/>
      <c r="AT398" s="260"/>
      <c r="AU398" s="260"/>
      <c r="AV398" s="260"/>
      <c r="AW398" s="260"/>
      <c r="AX398" s="260"/>
      <c r="AY398" s="260"/>
      <c r="AZ398" s="260"/>
      <c r="BA398" s="260"/>
      <c r="BB398" s="260"/>
      <c r="BC398" s="260"/>
      <c r="BD398" s="260"/>
      <c r="BE398" s="260"/>
      <c r="BF398" s="260"/>
      <c r="BG398" s="210"/>
      <c r="BH398" s="210"/>
      <c r="BI398" s="210"/>
    </row>
    <row r="399" spans="1:61" x14ac:dyDescent="0.25">
      <c r="A399" s="171" t="s">
        <v>91</v>
      </c>
      <c r="B399" s="164"/>
      <c r="C399" s="299" t="s">
        <v>628</v>
      </c>
      <c r="D399" s="166"/>
      <c r="E399" s="168"/>
      <c r="F399" s="167"/>
      <c r="G399" s="168"/>
      <c r="AO399" s="260"/>
      <c r="AP399" s="260"/>
      <c r="AQ399" s="260"/>
      <c r="AR399" s="260"/>
      <c r="AS399" s="260"/>
      <c r="AT399" s="260"/>
      <c r="AU399" s="260"/>
      <c r="AV399" s="260"/>
      <c r="AW399" s="260"/>
      <c r="AX399" s="260"/>
      <c r="AY399" s="260"/>
      <c r="AZ399" s="260"/>
      <c r="BA399" s="260"/>
      <c r="BB399" s="260"/>
      <c r="BC399" s="260"/>
      <c r="BD399" s="260"/>
      <c r="BE399" s="260"/>
      <c r="BF399" s="260"/>
      <c r="BG399" s="210"/>
      <c r="BH399" s="210"/>
      <c r="BI399" s="210"/>
    </row>
    <row r="400" spans="1:61" x14ac:dyDescent="0.25">
      <c r="A400" s="171" t="s">
        <v>91</v>
      </c>
      <c r="B400" s="164"/>
      <c r="C400" s="299" t="s">
        <v>628</v>
      </c>
      <c r="D400" s="166"/>
      <c r="E400" s="168"/>
      <c r="F400" s="167"/>
      <c r="G400" s="168"/>
      <c r="AO400" s="260"/>
      <c r="AP400" s="260"/>
      <c r="AQ400" s="260"/>
      <c r="AR400" s="260"/>
      <c r="AS400" s="260"/>
      <c r="AT400" s="260"/>
      <c r="AU400" s="260"/>
      <c r="AV400" s="260"/>
      <c r="AW400" s="260"/>
      <c r="AX400" s="260"/>
      <c r="AY400" s="260"/>
      <c r="AZ400" s="260"/>
      <c r="BA400" s="260"/>
      <c r="BB400" s="260"/>
      <c r="BC400" s="260"/>
      <c r="BD400" s="260"/>
      <c r="BE400" s="260"/>
      <c r="BF400" s="260"/>
      <c r="BG400" s="210"/>
      <c r="BH400" s="210"/>
      <c r="BI400" s="210"/>
    </row>
    <row r="401" spans="1:61" x14ac:dyDescent="0.25">
      <c r="A401" s="171" t="s">
        <v>91</v>
      </c>
      <c r="B401" s="164"/>
      <c r="C401" s="299" t="s">
        <v>628</v>
      </c>
      <c r="D401" s="166"/>
      <c r="E401" s="168"/>
      <c r="F401" s="167"/>
      <c r="G401" s="168"/>
      <c r="AO401" s="260"/>
      <c r="AP401" s="260"/>
      <c r="AQ401" s="260"/>
      <c r="AR401" s="260"/>
      <c r="AS401" s="260"/>
      <c r="AT401" s="260"/>
      <c r="AU401" s="260"/>
      <c r="AV401" s="260"/>
      <c r="AW401" s="260"/>
      <c r="AX401" s="260"/>
      <c r="AY401" s="260"/>
      <c r="AZ401" s="260"/>
      <c r="BA401" s="260"/>
      <c r="BB401" s="260"/>
      <c r="BC401" s="260"/>
      <c r="BD401" s="260"/>
      <c r="BE401" s="260"/>
      <c r="BF401" s="260"/>
      <c r="BG401" s="210"/>
      <c r="BH401" s="210"/>
      <c r="BI401" s="210"/>
    </row>
    <row r="402" spans="1:61" x14ac:dyDescent="0.25">
      <c r="A402" s="171" t="s">
        <v>91</v>
      </c>
      <c r="B402" s="164"/>
      <c r="C402" s="299" t="s">
        <v>628</v>
      </c>
      <c r="D402" s="166"/>
      <c r="E402" s="168"/>
      <c r="F402" s="167"/>
      <c r="G402" s="168"/>
      <c r="AO402" s="260"/>
      <c r="AP402" s="260"/>
      <c r="AQ402" s="260"/>
      <c r="AR402" s="260"/>
      <c r="AS402" s="260"/>
      <c r="AT402" s="260"/>
      <c r="AU402" s="260"/>
      <c r="AV402" s="260"/>
      <c r="AW402" s="260"/>
      <c r="AX402" s="260"/>
      <c r="AY402" s="260"/>
      <c r="AZ402" s="260"/>
      <c r="BA402" s="260"/>
      <c r="BB402" s="260"/>
      <c r="BC402" s="260"/>
      <c r="BD402" s="260"/>
      <c r="BE402" s="260"/>
      <c r="BF402" s="260"/>
      <c r="BG402" s="210"/>
      <c r="BH402" s="210"/>
      <c r="BI402" s="210"/>
    </row>
    <row r="403" spans="1:61" x14ac:dyDescent="0.25">
      <c r="A403" s="171" t="s">
        <v>91</v>
      </c>
      <c r="B403" s="164"/>
      <c r="C403" s="299" t="s">
        <v>628</v>
      </c>
      <c r="D403" s="166"/>
      <c r="E403" s="168"/>
      <c r="F403" s="167"/>
      <c r="G403" s="168"/>
      <c r="AO403" s="260"/>
      <c r="AP403" s="260"/>
      <c r="AQ403" s="260"/>
      <c r="AR403" s="260"/>
      <c r="AS403" s="260"/>
      <c r="AT403" s="260"/>
      <c r="AU403" s="260"/>
      <c r="AV403" s="260"/>
      <c r="AW403" s="260"/>
      <c r="AX403" s="260"/>
      <c r="AY403" s="260"/>
      <c r="AZ403" s="260"/>
      <c r="BA403" s="260"/>
      <c r="BB403" s="260"/>
      <c r="BC403" s="260"/>
      <c r="BD403" s="260"/>
      <c r="BE403" s="260"/>
      <c r="BF403" s="260"/>
      <c r="BG403" s="210"/>
      <c r="BH403" s="210"/>
      <c r="BI403" s="210"/>
    </row>
    <row r="404" spans="1:61" x14ac:dyDescent="0.25">
      <c r="A404" s="171" t="s">
        <v>91</v>
      </c>
      <c r="B404" s="164"/>
      <c r="C404" s="299" t="s">
        <v>628</v>
      </c>
      <c r="D404" s="166"/>
      <c r="E404" s="168"/>
      <c r="F404" s="167"/>
      <c r="G404" s="168"/>
      <c r="AO404" s="260"/>
      <c r="AP404" s="260"/>
      <c r="AQ404" s="260"/>
      <c r="AR404" s="260"/>
      <c r="AS404" s="260"/>
      <c r="AT404" s="260"/>
      <c r="AU404" s="260"/>
      <c r="AV404" s="260"/>
      <c r="AW404" s="260"/>
      <c r="AX404" s="260"/>
      <c r="AY404" s="260"/>
      <c r="AZ404" s="260"/>
      <c r="BA404" s="260"/>
      <c r="BB404" s="260"/>
      <c r="BC404" s="260"/>
      <c r="BD404" s="260"/>
      <c r="BE404" s="260"/>
      <c r="BF404" s="260"/>
      <c r="BG404" s="210"/>
      <c r="BH404" s="210"/>
      <c r="BI404" s="210"/>
    </row>
    <row r="405" spans="1:61" x14ac:dyDescent="0.25">
      <c r="A405" s="171" t="s">
        <v>91</v>
      </c>
      <c r="B405" s="164"/>
      <c r="C405" s="299" t="s">
        <v>628</v>
      </c>
      <c r="D405" s="166"/>
      <c r="E405" s="168"/>
      <c r="F405" s="167"/>
      <c r="G405" s="168"/>
      <c r="AO405" s="260"/>
      <c r="AP405" s="260"/>
      <c r="AQ405" s="260"/>
      <c r="AR405" s="260"/>
      <c r="AS405" s="260"/>
      <c r="AT405" s="260"/>
      <c r="AU405" s="260"/>
      <c r="AV405" s="260"/>
      <c r="AW405" s="260"/>
      <c r="AX405" s="260"/>
      <c r="AY405" s="260"/>
      <c r="AZ405" s="260"/>
      <c r="BA405" s="260"/>
      <c r="BB405" s="260"/>
      <c r="BC405" s="260"/>
      <c r="BD405" s="260"/>
      <c r="BE405" s="260"/>
      <c r="BF405" s="260"/>
      <c r="BG405" s="210"/>
      <c r="BH405" s="210"/>
      <c r="BI405" s="210"/>
    </row>
    <row r="406" spans="1:61" x14ac:dyDescent="0.25">
      <c r="A406" s="171" t="s">
        <v>91</v>
      </c>
      <c r="B406" s="164"/>
      <c r="C406" s="299" t="s">
        <v>628</v>
      </c>
      <c r="D406" s="166"/>
      <c r="E406" s="168"/>
      <c r="F406" s="167"/>
      <c r="G406" s="168"/>
      <c r="AO406" s="260"/>
      <c r="AP406" s="260"/>
      <c r="AQ406" s="260"/>
      <c r="AR406" s="260"/>
      <c r="AS406" s="260"/>
      <c r="AT406" s="260"/>
      <c r="AU406" s="260"/>
      <c r="AV406" s="260"/>
      <c r="AW406" s="260"/>
      <c r="AX406" s="260"/>
      <c r="AY406" s="260"/>
      <c r="AZ406" s="260"/>
      <c r="BA406" s="260"/>
      <c r="BB406" s="260"/>
      <c r="BC406" s="260"/>
      <c r="BD406" s="260"/>
      <c r="BE406" s="260"/>
      <c r="BF406" s="260"/>
      <c r="BG406" s="210"/>
      <c r="BH406" s="210"/>
      <c r="BI406" s="210"/>
    </row>
    <row r="407" spans="1:61" x14ac:dyDescent="0.25">
      <c r="A407" s="171" t="s">
        <v>91</v>
      </c>
      <c r="B407" s="164"/>
      <c r="C407" s="299" t="s">
        <v>628</v>
      </c>
      <c r="D407" s="166"/>
      <c r="E407" s="168"/>
      <c r="F407" s="167"/>
      <c r="G407" s="168"/>
      <c r="AO407" s="260"/>
      <c r="AP407" s="260"/>
      <c r="AQ407" s="260"/>
      <c r="AR407" s="260"/>
      <c r="AS407" s="260"/>
      <c r="AT407" s="260"/>
      <c r="AU407" s="260"/>
      <c r="AV407" s="260"/>
      <c r="AW407" s="260"/>
      <c r="AX407" s="260"/>
      <c r="AY407" s="260"/>
      <c r="AZ407" s="260"/>
      <c r="BA407" s="260"/>
      <c r="BB407" s="260"/>
      <c r="BC407" s="260"/>
      <c r="BD407" s="260"/>
      <c r="BE407" s="260"/>
      <c r="BF407" s="260"/>
      <c r="BG407" s="210"/>
      <c r="BH407" s="210"/>
      <c r="BI407" s="210"/>
    </row>
    <row r="408" spans="1:61" x14ac:dyDescent="0.25">
      <c r="A408" s="171" t="s">
        <v>91</v>
      </c>
      <c r="B408" s="164"/>
      <c r="C408" s="299" t="s">
        <v>628</v>
      </c>
      <c r="D408" s="166"/>
      <c r="E408" s="168"/>
      <c r="F408" s="167"/>
      <c r="G408" s="168"/>
      <c r="AO408" s="260"/>
      <c r="AP408" s="260"/>
      <c r="AQ408" s="260"/>
      <c r="AR408" s="260"/>
      <c r="AS408" s="260"/>
      <c r="AT408" s="260"/>
      <c r="AU408" s="260"/>
      <c r="AV408" s="260"/>
      <c r="AW408" s="260"/>
      <c r="AX408" s="260"/>
      <c r="AY408" s="260"/>
      <c r="AZ408" s="260"/>
      <c r="BA408" s="260"/>
      <c r="BB408" s="260"/>
      <c r="BC408" s="260"/>
      <c r="BD408" s="260"/>
      <c r="BE408" s="260"/>
      <c r="BF408" s="260"/>
      <c r="BG408" s="210"/>
      <c r="BH408" s="210"/>
      <c r="BI408" s="210"/>
    </row>
    <row r="409" spans="1:61" x14ac:dyDescent="0.25">
      <c r="A409" s="171" t="s">
        <v>91</v>
      </c>
      <c r="B409" s="164"/>
      <c r="C409" s="299" t="s">
        <v>628</v>
      </c>
      <c r="D409" s="166"/>
      <c r="E409" s="168"/>
      <c r="F409" s="167"/>
      <c r="G409" s="168"/>
      <c r="AO409" s="260"/>
      <c r="AP409" s="260"/>
      <c r="AQ409" s="260"/>
      <c r="AR409" s="260"/>
      <c r="AS409" s="260"/>
      <c r="AT409" s="260"/>
      <c r="AU409" s="260"/>
      <c r="AV409" s="260"/>
      <c r="AW409" s="260"/>
      <c r="AX409" s="260"/>
      <c r="AY409" s="260"/>
      <c r="AZ409" s="260"/>
      <c r="BA409" s="260"/>
      <c r="BB409" s="260"/>
      <c r="BC409" s="260"/>
      <c r="BD409" s="260"/>
      <c r="BE409" s="260"/>
      <c r="BF409" s="260"/>
      <c r="BG409" s="210"/>
      <c r="BH409" s="210"/>
      <c r="BI409" s="210"/>
    </row>
    <row r="410" spans="1:61" x14ac:dyDescent="0.25">
      <c r="A410" s="171" t="s">
        <v>91</v>
      </c>
      <c r="B410" s="164"/>
      <c r="C410" s="299" t="s">
        <v>628</v>
      </c>
      <c r="D410" s="166"/>
      <c r="E410" s="168"/>
      <c r="F410" s="167"/>
      <c r="G410" s="168"/>
      <c r="AO410" s="260"/>
      <c r="AP410" s="260"/>
      <c r="AQ410" s="260"/>
      <c r="AR410" s="260"/>
      <c r="AS410" s="260"/>
      <c r="AT410" s="260"/>
      <c r="AU410" s="260"/>
      <c r="AV410" s="260"/>
      <c r="AW410" s="260"/>
      <c r="AX410" s="260"/>
      <c r="AY410" s="260"/>
      <c r="AZ410" s="260"/>
      <c r="BA410" s="260"/>
      <c r="BB410" s="260"/>
      <c r="BC410" s="260"/>
      <c r="BD410" s="260"/>
      <c r="BE410" s="260"/>
      <c r="BF410" s="260"/>
      <c r="BG410" s="210"/>
      <c r="BH410" s="210"/>
      <c r="BI410" s="210"/>
    </row>
    <row r="411" spans="1:61" x14ac:dyDescent="0.25">
      <c r="A411" s="171" t="s">
        <v>91</v>
      </c>
      <c r="B411" s="164"/>
      <c r="C411" s="299" t="s">
        <v>628</v>
      </c>
      <c r="D411" s="166"/>
      <c r="E411" s="168"/>
      <c r="F411" s="167"/>
      <c r="G411" s="168"/>
      <c r="AO411" s="260"/>
      <c r="AP411" s="260"/>
      <c r="AQ411" s="260"/>
      <c r="AR411" s="260"/>
      <c r="AS411" s="260"/>
      <c r="AT411" s="260"/>
      <c r="AU411" s="260"/>
      <c r="AV411" s="260"/>
      <c r="AW411" s="260"/>
      <c r="AX411" s="260"/>
      <c r="AY411" s="260"/>
      <c r="AZ411" s="260"/>
      <c r="BA411" s="260"/>
      <c r="BB411" s="260"/>
      <c r="BC411" s="260"/>
      <c r="BD411" s="260"/>
      <c r="BE411" s="260"/>
      <c r="BF411" s="260"/>
      <c r="BG411" s="210"/>
      <c r="BH411" s="210"/>
      <c r="BI411" s="210"/>
    </row>
    <row r="412" spans="1:61" x14ac:dyDescent="0.25">
      <c r="A412" s="171" t="s">
        <v>91</v>
      </c>
      <c r="B412" s="164"/>
      <c r="C412" s="299" t="s">
        <v>628</v>
      </c>
      <c r="D412" s="166"/>
      <c r="E412" s="168"/>
      <c r="F412" s="167"/>
      <c r="G412" s="168"/>
      <c r="AO412" s="260"/>
      <c r="AP412" s="260"/>
      <c r="AQ412" s="260"/>
      <c r="AR412" s="260"/>
      <c r="AS412" s="260"/>
      <c r="AT412" s="260"/>
      <c r="AU412" s="260"/>
      <c r="AV412" s="260"/>
      <c r="AW412" s="260"/>
      <c r="AX412" s="260"/>
      <c r="AY412" s="260"/>
      <c r="AZ412" s="260"/>
      <c r="BA412" s="260"/>
      <c r="BB412" s="260"/>
      <c r="BC412" s="260"/>
      <c r="BD412" s="260"/>
      <c r="BE412" s="260"/>
      <c r="BF412" s="260"/>
      <c r="BG412" s="210"/>
      <c r="BH412" s="210"/>
      <c r="BI412" s="210"/>
    </row>
    <row r="413" spans="1:61" x14ac:dyDescent="0.25">
      <c r="A413" s="171" t="s">
        <v>91</v>
      </c>
      <c r="B413" s="164"/>
      <c r="C413" s="299" t="s">
        <v>628</v>
      </c>
      <c r="D413" s="166"/>
      <c r="E413" s="168"/>
      <c r="F413" s="167"/>
      <c r="G413" s="168"/>
      <c r="AO413" s="260"/>
      <c r="AP413" s="260"/>
      <c r="AQ413" s="260"/>
      <c r="AR413" s="260"/>
      <c r="AS413" s="260"/>
      <c r="AT413" s="260"/>
      <c r="AU413" s="260"/>
      <c r="AV413" s="260"/>
      <c r="AW413" s="260"/>
      <c r="AX413" s="260"/>
      <c r="AY413" s="260"/>
      <c r="AZ413" s="260"/>
      <c r="BA413" s="260"/>
      <c r="BB413" s="260"/>
      <c r="BC413" s="260"/>
      <c r="BD413" s="260"/>
      <c r="BE413" s="260"/>
      <c r="BF413" s="260"/>
      <c r="BG413" s="210"/>
      <c r="BH413" s="210"/>
      <c r="BI413" s="210"/>
    </row>
    <row r="414" spans="1:61" x14ac:dyDescent="0.25">
      <c r="A414" s="171" t="s">
        <v>91</v>
      </c>
      <c r="B414" s="164"/>
      <c r="C414" s="299" t="s">
        <v>628</v>
      </c>
      <c r="D414" s="166"/>
      <c r="E414" s="168"/>
      <c r="F414" s="167"/>
      <c r="G414" s="168"/>
      <c r="AO414" s="260"/>
      <c r="AP414" s="260"/>
      <c r="AQ414" s="260"/>
      <c r="AR414" s="260"/>
      <c r="AS414" s="260"/>
      <c r="AT414" s="260"/>
      <c r="AU414" s="260"/>
      <c r="AV414" s="260"/>
      <c r="AW414" s="260"/>
      <c r="AX414" s="260"/>
      <c r="AY414" s="260"/>
      <c r="AZ414" s="260"/>
      <c r="BA414" s="260"/>
      <c r="BB414" s="260"/>
      <c r="BC414" s="260"/>
      <c r="BD414" s="260"/>
      <c r="BE414" s="260"/>
      <c r="BF414" s="260"/>
      <c r="BG414" s="210"/>
      <c r="BH414" s="210"/>
      <c r="BI414" s="210"/>
    </row>
    <row r="415" spans="1:61" x14ac:dyDescent="0.25">
      <c r="A415" s="171" t="s">
        <v>91</v>
      </c>
      <c r="B415" s="164"/>
      <c r="C415" s="299" t="s">
        <v>628</v>
      </c>
      <c r="D415" s="166"/>
      <c r="E415" s="168"/>
      <c r="F415" s="167"/>
      <c r="G415" s="168"/>
      <c r="AO415" s="260"/>
      <c r="AP415" s="260"/>
      <c r="AQ415" s="260"/>
      <c r="AR415" s="260"/>
      <c r="AS415" s="260"/>
      <c r="AT415" s="260"/>
      <c r="AU415" s="260"/>
      <c r="AV415" s="260"/>
      <c r="AW415" s="260"/>
      <c r="AX415" s="260"/>
      <c r="AY415" s="260"/>
      <c r="AZ415" s="260"/>
      <c r="BA415" s="260"/>
      <c r="BB415" s="260"/>
      <c r="BC415" s="260"/>
      <c r="BD415" s="260"/>
      <c r="BE415" s="260"/>
      <c r="BF415" s="260"/>
      <c r="BG415" s="210"/>
      <c r="BH415" s="210"/>
      <c r="BI415" s="210"/>
    </row>
    <row r="416" spans="1:61" x14ac:dyDescent="0.25">
      <c r="A416" s="171" t="s">
        <v>91</v>
      </c>
      <c r="B416" s="164"/>
      <c r="C416" s="299" t="s">
        <v>628</v>
      </c>
      <c r="D416" s="166"/>
      <c r="E416" s="168"/>
      <c r="F416" s="167"/>
      <c r="G416" s="168"/>
      <c r="AO416" s="260"/>
      <c r="AP416" s="260"/>
      <c r="AQ416" s="260"/>
      <c r="AR416" s="260"/>
      <c r="AS416" s="260"/>
      <c r="AT416" s="260"/>
      <c r="AU416" s="260"/>
      <c r="AV416" s="260"/>
      <c r="AW416" s="260"/>
      <c r="AX416" s="260"/>
      <c r="AY416" s="260"/>
      <c r="AZ416" s="260"/>
      <c r="BA416" s="260"/>
      <c r="BB416" s="260"/>
      <c r="BC416" s="260"/>
      <c r="BD416" s="260"/>
      <c r="BE416" s="260"/>
      <c r="BF416" s="260"/>
      <c r="BG416" s="210"/>
      <c r="BH416" s="210"/>
      <c r="BI416" s="210"/>
    </row>
    <row r="417" spans="1:61" x14ac:dyDescent="0.25">
      <c r="A417" s="171" t="s">
        <v>91</v>
      </c>
      <c r="B417" s="164"/>
      <c r="C417" s="299" t="s">
        <v>628</v>
      </c>
      <c r="D417" s="166"/>
      <c r="E417" s="168"/>
      <c r="F417" s="167"/>
      <c r="G417" s="168"/>
      <c r="AO417" s="260"/>
      <c r="AP417" s="260"/>
      <c r="AQ417" s="260"/>
      <c r="AR417" s="260"/>
      <c r="AS417" s="260"/>
      <c r="AT417" s="260"/>
      <c r="AU417" s="260"/>
      <c r="AV417" s="260"/>
      <c r="AW417" s="260"/>
      <c r="AX417" s="260"/>
      <c r="AY417" s="260"/>
      <c r="AZ417" s="260"/>
      <c r="BA417" s="260"/>
      <c r="BB417" s="260"/>
      <c r="BC417" s="260"/>
      <c r="BD417" s="260"/>
      <c r="BE417" s="260"/>
      <c r="BF417" s="260"/>
      <c r="BG417" s="210"/>
      <c r="BH417" s="210"/>
      <c r="BI417" s="210"/>
    </row>
    <row r="418" spans="1:61" x14ac:dyDescent="0.25">
      <c r="A418" s="171" t="s">
        <v>91</v>
      </c>
      <c r="B418" s="164"/>
      <c r="C418" s="299" t="s">
        <v>628</v>
      </c>
      <c r="D418" s="166"/>
      <c r="E418" s="168"/>
      <c r="F418" s="167"/>
      <c r="G418" s="168"/>
      <c r="AO418" s="260"/>
      <c r="AP418" s="260"/>
      <c r="AQ418" s="260"/>
      <c r="AR418" s="260"/>
      <c r="AS418" s="260"/>
      <c r="AT418" s="260"/>
      <c r="AU418" s="260"/>
      <c r="AV418" s="260"/>
      <c r="AW418" s="260"/>
      <c r="AX418" s="260"/>
      <c r="AY418" s="260"/>
      <c r="AZ418" s="260"/>
      <c r="BA418" s="260"/>
      <c r="BB418" s="260"/>
      <c r="BC418" s="260"/>
      <c r="BD418" s="260"/>
      <c r="BE418" s="260"/>
      <c r="BF418" s="260"/>
      <c r="BG418" s="210"/>
      <c r="BH418" s="210"/>
      <c r="BI418" s="210"/>
    </row>
    <row r="419" spans="1:61" x14ac:dyDescent="0.25">
      <c r="A419" s="171" t="s">
        <v>91</v>
      </c>
      <c r="B419" s="164"/>
      <c r="C419" s="299" t="s">
        <v>628</v>
      </c>
      <c r="D419" s="166"/>
      <c r="E419" s="168"/>
      <c r="F419" s="167"/>
      <c r="G419" s="168"/>
      <c r="AO419" s="260"/>
      <c r="AP419" s="260"/>
      <c r="AQ419" s="260"/>
      <c r="AR419" s="260"/>
      <c r="AS419" s="260"/>
      <c r="AT419" s="260"/>
      <c r="AU419" s="260"/>
      <c r="AV419" s="260"/>
      <c r="AW419" s="260"/>
      <c r="AX419" s="260"/>
      <c r="AY419" s="260"/>
      <c r="AZ419" s="260"/>
      <c r="BA419" s="260"/>
      <c r="BB419" s="260"/>
      <c r="BC419" s="260"/>
      <c r="BD419" s="260"/>
      <c r="BE419" s="260"/>
      <c r="BF419" s="260"/>
      <c r="BG419" s="210"/>
      <c r="BH419" s="210"/>
      <c r="BI419" s="210"/>
    </row>
    <row r="420" spans="1:61" x14ac:dyDescent="0.25">
      <c r="A420" s="171" t="s">
        <v>91</v>
      </c>
      <c r="B420" s="164"/>
      <c r="C420" s="299" t="s">
        <v>628</v>
      </c>
      <c r="D420" s="166"/>
      <c r="E420" s="168"/>
      <c r="F420" s="167"/>
      <c r="G420" s="168"/>
      <c r="AO420" s="260"/>
      <c r="AP420" s="260"/>
      <c r="AQ420" s="260"/>
      <c r="AR420" s="260"/>
      <c r="AS420" s="260"/>
      <c r="AT420" s="260"/>
      <c r="AU420" s="260"/>
      <c r="AV420" s="260"/>
      <c r="AW420" s="260"/>
      <c r="AX420" s="260"/>
      <c r="AY420" s="260"/>
      <c r="AZ420" s="260"/>
      <c r="BA420" s="260"/>
      <c r="BB420" s="260"/>
      <c r="BC420" s="260"/>
      <c r="BD420" s="260"/>
      <c r="BE420" s="260"/>
      <c r="BF420" s="260"/>
      <c r="BG420" s="210"/>
      <c r="BH420" s="210"/>
      <c r="BI420" s="210"/>
    </row>
    <row r="421" spans="1:61" x14ac:dyDescent="0.25">
      <c r="A421" s="171" t="s">
        <v>91</v>
      </c>
      <c r="B421" s="164"/>
      <c r="C421" s="299" t="s">
        <v>628</v>
      </c>
      <c r="D421" s="166"/>
      <c r="E421" s="168"/>
      <c r="F421" s="167"/>
      <c r="G421" s="168"/>
      <c r="AO421" s="260"/>
      <c r="AP421" s="260"/>
      <c r="AQ421" s="260"/>
      <c r="AR421" s="260"/>
      <c r="AS421" s="260"/>
      <c r="AT421" s="260"/>
      <c r="AU421" s="260"/>
      <c r="AV421" s="260"/>
      <c r="AW421" s="260"/>
      <c r="AX421" s="260"/>
      <c r="AY421" s="260"/>
      <c r="AZ421" s="260"/>
      <c r="BA421" s="260"/>
      <c r="BB421" s="260"/>
      <c r="BC421" s="260"/>
      <c r="BD421" s="260"/>
      <c r="BE421" s="260"/>
      <c r="BF421" s="260"/>
      <c r="BG421" s="210"/>
      <c r="BH421" s="210"/>
      <c r="BI421" s="210"/>
    </row>
    <row r="422" spans="1:61" x14ac:dyDescent="0.25">
      <c r="A422" s="171" t="s">
        <v>91</v>
      </c>
      <c r="B422" s="164"/>
      <c r="C422" s="299" t="s">
        <v>628</v>
      </c>
      <c r="D422" s="166"/>
      <c r="E422" s="168"/>
      <c r="F422" s="167"/>
      <c r="G422" s="168"/>
      <c r="AO422" s="260"/>
      <c r="AP422" s="260"/>
      <c r="AQ422" s="260"/>
      <c r="AR422" s="260"/>
      <c r="AS422" s="260"/>
      <c r="AT422" s="260"/>
      <c r="AU422" s="260"/>
      <c r="AV422" s="260"/>
      <c r="AW422" s="260"/>
      <c r="AX422" s="260"/>
      <c r="AY422" s="260"/>
      <c r="AZ422" s="260"/>
      <c r="BA422" s="260"/>
      <c r="BB422" s="260"/>
      <c r="BC422" s="260"/>
      <c r="BD422" s="260"/>
      <c r="BE422" s="260"/>
      <c r="BF422" s="260"/>
      <c r="BG422" s="210"/>
      <c r="BH422" s="210"/>
      <c r="BI422" s="210"/>
    </row>
    <row r="423" spans="1:61" x14ac:dyDescent="0.25">
      <c r="A423" s="171" t="s">
        <v>91</v>
      </c>
      <c r="B423" s="164"/>
      <c r="C423" s="299" t="s">
        <v>628</v>
      </c>
      <c r="D423" s="166"/>
      <c r="E423" s="168"/>
      <c r="F423" s="167"/>
      <c r="G423" s="168"/>
      <c r="AO423" s="260"/>
      <c r="AP423" s="260"/>
      <c r="AQ423" s="260"/>
      <c r="AR423" s="260"/>
      <c r="AS423" s="260"/>
      <c r="AT423" s="260"/>
      <c r="AU423" s="260"/>
      <c r="AV423" s="260"/>
      <c r="AW423" s="260"/>
      <c r="AX423" s="260"/>
      <c r="AY423" s="260"/>
      <c r="AZ423" s="260"/>
      <c r="BA423" s="260"/>
      <c r="BB423" s="260"/>
      <c r="BC423" s="260"/>
      <c r="BD423" s="260"/>
      <c r="BE423" s="260"/>
      <c r="BF423" s="260"/>
      <c r="BG423" s="210"/>
      <c r="BH423" s="210"/>
      <c r="BI423" s="210"/>
    </row>
    <row r="424" spans="1:61" x14ac:dyDescent="0.25">
      <c r="A424" s="171" t="s">
        <v>91</v>
      </c>
      <c r="B424" s="164"/>
      <c r="C424" s="299" t="s">
        <v>628</v>
      </c>
      <c r="D424" s="166"/>
      <c r="E424" s="168"/>
      <c r="F424" s="167"/>
      <c r="G424" s="168"/>
      <c r="AO424" s="260"/>
      <c r="AP424" s="260"/>
      <c r="AQ424" s="260"/>
      <c r="AR424" s="260"/>
      <c r="AS424" s="260"/>
      <c r="AT424" s="260"/>
      <c r="AU424" s="260"/>
      <c r="AV424" s="260"/>
      <c r="AW424" s="260"/>
      <c r="AX424" s="260"/>
      <c r="AY424" s="260"/>
      <c r="AZ424" s="260"/>
      <c r="BA424" s="260"/>
      <c r="BB424" s="260"/>
      <c r="BC424" s="260"/>
      <c r="BD424" s="260"/>
      <c r="BE424" s="260"/>
      <c r="BF424" s="260"/>
      <c r="BG424" s="210"/>
      <c r="BH424" s="210"/>
      <c r="BI424" s="210"/>
    </row>
    <row r="425" spans="1:61" x14ac:dyDescent="0.25">
      <c r="A425" s="171" t="s">
        <v>91</v>
      </c>
      <c r="B425" s="164"/>
      <c r="C425" s="299" t="s">
        <v>628</v>
      </c>
      <c r="D425" s="166"/>
      <c r="E425" s="168"/>
      <c r="F425" s="167"/>
      <c r="G425" s="168"/>
      <c r="AO425" s="260"/>
      <c r="AP425" s="260"/>
      <c r="AQ425" s="260"/>
      <c r="AR425" s="260"/>
      <c r="AS425" s="260"/>
      <c r="AT425" s="260"/>
      <c r="AU425" s="260"/>
      <c r="AV425" s="260"/>
      <c r="AW425" s="260"/>
      <c r="AX425" s="260"/>
      <c r="AY425" s="260"/>
      <c r="AZ425" s="260"/>
      <c r="BA425" s="260"/>
      <c r="BB425" s="260"/>
      <c r="BC425" s="260"/>
      <c r="BD425" s="260"/>
      <c r="BE425" s="260"/>
      <c r="BF425" s="260"/>
      <c r="BG425" s="210"/>
      <c r="BH425" s="210"/>
      <c r="BI425" s="210"/>
    </row>
    <row r="426" spans="1:61" x14ac:dyDescent="0.25">
      <c r="A426" s="171" t="s">
        <v>91</v>
      </c>
      <c r="B426" s="164"/>
      <c r="C426" s="299" t="s">
        <v>628</v>
      </c>
      <c r="D426" s="166"/>
      <c r="E426" s="168"/>
      <c r="F426" s="167"/>
      <c r="G426" s="168"/>
      <c r="AO426" s="260"/>
      <c r="AP426" s="260"/>
      <c r="AQ426" s="260"/>
      <c r="AR426" s="260"/>
      <c r="AS426" s="260"/>
      <c r="AT426" s="260"/>
      <c r="AU426" s="260"/>
      <c r="AV426" s="260"/>
      <c r="AW426" s="260"/>
      <c r="AX426" s="260"/>
      <c r="AY426" s="260"/>
      <c r="AZ426" s="260"/>
      <c r="BA426" s="260"/>
      <c r="BB426" s="260"/>
      <c r="BC426" s="260"/>
      <c r="BD426" s="260"/>
      <c r="BE426" s="260"/>
      <c r="BF426" s="260"/>
      <c r="BG426" s="210"/>
      <c r="BH426" s="210"/>
      <c r="BI426" s="210"/>
    </row>
    <row r="427" spans="1:61" x14ac:dyDescent="0.25">
      <c r="A427" s="171" t="s">
        <v>91</v>
      </c>
      <c r="B427" s="164"/>
      <c r="C427" s="299" t="s">
        <v>628</v>
      </c>
      <c r="D427" s="166"/>
      <c r="E427" s="168"/>
      <c r="F427" s="167"/>
      <c r="G427" s="168"/>
      <c r="AO427" s="260"/>
      <c r="AP427" s="260"/>
      <c r="AQ427" s="260"/>
      <c r="AR427" s="260"/>
      <c r="AS427" s="260"/>
      <c r="AT427" s="260"/>
      <c r="AU427" s="260"/>
      <c r="AV427" s="260"/>
      <c r="AW427" s="260"/>
      <c r="AX427" s="260"/>
      <c r="AY427" s="260"/>
      <c r="AZ427" s="260"/>
      <c r="BA427" s="260"/>
      <c r="BB427" s="260"/>
      <c r="BC427" s="260"/>
      <c r="BD427" s="260"/>
      <c r="BE427" s="260"/>
      <c r="BF427" s="260"/>
      <c r="BG427" s="210"/>
      <c r="BH427" s="210"/>
      <c r="BI427" s="210"/>
    </row>
    <row r="428" spans="1:61" x14ac:dyDescent="0.25">
      <c r="A428" s="171" t="s">
        <v>91</v>
      </c>
      <c r="B428" s="164"/>
      <c r="C428" s="299" t="s">
        <v>628</v>
      </c>
      <c r="D428" s="166"/>
      <c r="E428" s="168"/>
      <c r="F428" s="167"/>
      <c r="G428" s="168"/>
      <c r="AO428" s="260"/>
      <c r="AP428" s="260"/>
      <c r="AQ428" s="260"/>
      <c r="AR428" s="260"/>
      <c r="AS428" s="260"/>
      <c r="AT428" s="260"/>
      <c r="AU428" s="260"/>
      <c r="AV428" s="260"/>
      <c r="AW428" s="260"/>
      <c r="AX428" s="260"/>
      <c r="AY428" s="260"/>
      <c r="AZ428" s="260"/>
      <c r="BA428" s="260"/>
      <c r="BB428" s="260"/>
      <c r="BC428" s="260"/>
      <c r="BD428" s="260"/>
      <c r="BE428" s="260"/>
      <c r="BF428" s="260"/>
      <c r="BG428" s="210"/>
      <c r="BH428" s="210"/>
      <c r="BI428" s="210"/>
    </row>
    <row r="429" spans="1:61" x14ac:dyDescent="0.25">
      <c r="A429" s="171" t="s">
        <v>91</v>
      </c>
      <c r="B429" s="164"/>
      <c r="C429" s="299" t="s">
        <v>628</v>
      </c>
      <c r="D429" s="166"/>
      <c r="E429" s="168"/>
      <c r="F429" s="167"/>
      <c r="G429" s="168"/>
      <c r="AO429" s="260"/>
      <c r="AP429" s="260"/>
      <c r="AQ429" s="260"/>
      <c r="AR429" s="260"/>
      <c r="AS429" s="260"/>
      <c r="AT429" s="260"/>
      <c r="AU429" s="260"/>
      <c r="AV429" s="260"/>
      <c r="AW429" s="260"/>
      <c r="AX429" s="260"/>
      <c r="AY429" s="260"/>
      <c r="AZ429" s="260"/>
      <c r="BA429" s="260"/>
      <c r="BB429" s="260"/>
      <c r="BC429" s="260"/>
      <c r="BD429" s="260"/>
      <c r="BE429" s="260"/>
      <c r="BF429" s="260"/>
      <c r="BG429" s="210"/>
      <c r="BH429" s="210"/>
      <c r="BI429" s="210"/>
    </row>
    <row r="430" spans="1:61" x14ac:dyDescent="0.25">
      <c r="A430" s="171" t="s">
        <v>91</v>
      </c>
      <c r="B430" s="164"/>
      <c r="C430" s="299" t="s">
        <v>628</v>
      </c>
      <c r="D430" s="166"/>
      <c r="E430" s="168"/>
      <c r="F430" s="167"/>
      <c r="G430" s="168"/>
      <c r="AO430" s="260"/>
      <c r="AP430" s="260"/>
      <c r="AQ430" s="260"/>
      <c r="AR430" s="260"/>
      <c r="AS430" s="260"/>
      <c r="AT430" s="260"/>
      <c r="AU430" s="260"/>
      <c r="AV430" s="260"/>
      <c r="AW430" s="260"/>
      <c r="AX430" s="260"/>
      <c r="AY430" s="260"/>
      <c r="AZ430" s="260"/>
      <c r="BA430" s="260"/>
      <c r="BB430" s="260"/>
      <c r="BC430" s="260"/>
      <c r="BD430" s="260"/>
      <c r="BE430" s="260"/>
      <c r="BF430" s="260"/>
      <c r="BG430" s="210"/>
      <c r="BH430" s="210"/>
      <c r="BI430" s="210"/>
    </row>
    <row r="431" spans="1:61" x14ac:dyDescent="0.25">
      <c r="A431" s="171" t="s">
        <v>91</v>
      </c>
      <c r="B431" s="164"/>
      <c r="C431" s="299" t="s">
        <v>628</v>
      </c>
      <c r="D431" s="166"/>
      <c r="E431" s="168"/>
      <c r="F431" s="167"/>
      <c r="G431" s="168"/>
      <c r="AO431" s="260"/>
      <c r="AP431" s="260"/>
      <c r="AQ431" s="260"/>
      <c r="AR431" s="260"/>
      <c r="AS431" s="260"/>
      <c r="AT431" s="260"/>
      <c r="AU431" s="260"/>
      <c r="AV431" s="260"/>
      <c r="AW431" s="260"/>
      <c r="AX431" s="260"/>
      <c r="AY431" s="260"/>
      <c r="AZ431" s="260"/>
      <c r="BA431" s="260"/>
      <c r="BB431" s="260"/>
      <c r="BC431" s="260"/>
      <c r="BD431" s="260"/>
      <c r="BE431" s="260"/>
      <c r="BF431" s="260"/>
      <c r="BG431" s="210"/>
      <c r="BH431" s="210"/>
      <c r="BI431" s="210"/>
    </row>
    <row r="432" spans="1:61" x14ac:dyDescent="0.25">
      <c r="A432" s="171" t="s">
        <v>91</v>
      </c>
      <c r="B432" s="164"/>
      <c r="C432" s="299" t="s">
        <v>628</v>
      </c>
      <c r="D432" s="166"/>
      <c r="E432" s="168"/>
      <c r="F432" s="167"/>
      <c r="G432" s="168"/>
      <c r="AO432" s="260"/>
      <c r="AP432" s="260"/>
      <c r="AQ432" s="260"/>
      <c r="AR432" s="260"/>
      <c r="AS432" s="260"/>
      <c r="AT432" s="260"/>
      <c r="AU432" s="260"/>
      <c r="AV432" s="260"/>
      <c r="AW432" s="260"/>
      <c r="AX432" s="260"/>
      <c r="AY432" s="260"/>
      <c r="AZ432" s="260"/>
      <c r="BA432" s="260"/>
      <c r="BB432" s="260"/>
      <c r="BC432" s="260"/>
      <c r="BD432" s="260"/>
      <c r="BE432" s="260"/>
      <c r="BF432" s="260"/>
      <c r="BG432" s="210"/>
      <c r="BH432" s="210"/>
      <c r="BI432" s="210"/>
    </row>
    <row r="433" spans="1:61" x14ac:dyDescent="0.25">
      <c r="A433" s="171" t="s">
        <v>91</v>
      </c>
      <c r="B433" s="164"/>
      <c r="C433" s="299" t="s">
        <v>628</v>
      </c>
      <c r="D433" s="166"/>
      <c r="E433" s="168"/>
      <c r="F433" s="167"/>
      <c r="G433" s="168"/>
      <c r="AO433" s="260"/>
      <c r="AP433" s="260"/>
      <c r="AQ433" s="260"/>
      <c r="AR433" s="260"/>
      <c r="AS433" s="260"/>
      <c r="AT433" s="260"/>
      <c r="AU433" s="260"/>
      <c r="AV433" s="260"/>
      <c r="AW433" s="260"/>
      <c r="AX433" s="260"/>
      <c r="AY433" s="260"/>
      <c r="AZ433" s="260"/>
      <c r="BA433" s="260"/>
      <c r="BB433" s="260"/>
      <c r="BC433" s="260"/>
      <c r="BD433" s="260"/>
      <c r="BE433" s="260"/>
      <c r="BF433" s="260"/>
      <c r="BG433" s="210"/>
      <c r="BH433" s="210"/>
      <c r="BI433" s="210"/>
    </row>
    <row r="434" spans="1:61" x14ac:dyDescent="0.25">
      <c r="A434" s="171" t="s">
        <v>91</v>
      </c>
      <c r="B434" s="164"/>
      <c r="C434" s="299" t="s">
        <v>628</v>
      </c>
      <c r="D434" s="166"/>
      <c r="E434" s="168"/>
      <c r="F434" s="167"/>
      <c r="G434" s="168"/>
      <c r="AO434" s="260"/>
      <c r="AP434" s="260"/>
      <c r="AQ434" s="260"/>
      <c r="AR434" s="260"/>
      <c r="AS434" s="260"/>
      <c r="AT434" s="260"/>
      <c r="AU434" s="260"/>
      <c r="AV434" s="260"/>
      <c r="AW434" s="260"/>
      <c r="AX434" s="260"/>
      <c r="AY434" s="260"/>
      <c r="AZ434" s="260"/>
      <c r="BA434" s="260"/>
      <c r="BB434" s="260"/>
      <c r="BC434" s="260"/>
      <c r="BD434" s="260"/>
      <c r="BE434" s="260"/>
      <c r="BF434" s="260"/>
      <c r="BG434" s="210"/>
      <c r="BH434" s="210"/>
      <c r="BI434" s="210"/>
    </row>
    <row r="435" spans="1:61" x14ac:dyDescent="0.25">
      <c r="A435" s="171" t="s">
        <v>91</v>
      </c>
      <c r="B435" s="164"/>
      <c r="C435" s="299" t="s">
        <v>628</v>
      </c>
      <c r="D435" s="166"/>
      <c r="E435" s="168"/>
      <c r="F435" s="167"/>
      <c r="G435" s="168"/>
      <c r="AO435" s="260"/>
      <c r="AP435" s="260"/>
      <c r="AQ435" s="260"/>
      <c r="AR435" s="260"/>
      <c r="AS435" s="260"/>
      <c r="AT435" s="260"/>
      <c r="AU435" s="260"/>
      <c r="AV435" s="260"/>
      <c r="AW435" s="260"/>
      <c r="AX435" s="260"/>
      <c r="AY435" s="260"/>
      <c r="AZ435" s="260"/>
      <c r="BA435" s="260"/>
      <c r="BB435" s="260"/>
      <c r="BC435" s="260"/>
      <c r="BD435" s="260"/>
      <c r="BE435" s="260"/>
      <c r="BF435" s="260"/>
      <c r="BG435" s="210"/>
      <c r="BH435" s="210"/>
      <c r="BI435" s="210"/>
    </row>
    <row r="436" spans="1:61" x14ac:dyDescent="0.25">
      <c r="A436" s="171" t="s">
        <v>91</v>
      </c>
      <c r="B436" s="164"/>
      <c r="C436" s="299" t="s">
        <v>628</v>
      </c>
      <c r="D436" s="166"/>
      <c r="E436" s="168"/>
      <c r="F436" s="167"/>
      <c r="G436" s="168"/>
      <c r="AO436" s="260"/>
      <c r="AP436" s="260"/>
      <c r="AQ436" s="260"/>
      <c r="AR436" s="260"/>
      <c r="AS436" s="260"/>
      <c r="AT436" s="260"/>
      <c r="AU436" s="260"/>
      <c r="AV436" s="260"/>
      <c r="AW436" s="260"/>
      <c r="AX436" s="260"/>
      <c r="AY436" s="260"/>
      <c r="AZ436" s="260"/>
      <c r="BA436" s="260"/>
      <c r="BB436" s="260"/>
      <c r="BC436" s="260"/>
      <c r="BD436" s="260"/>
      <c r="BE436" s="260"/>
      <c r="BF436" s="260"/>
      <c r="BG436" s="210"/>
      <c r="BH436" s="210"/>
      <c r="BI436" s="210"/>
    </row>
    <row r="437" spans="1:61" x14ac:dyDescent="0.25">
      <c r="A437" s="171" t="s">
        <v>91</v>
      </c>
      <c r="B437" s="164"/>
      <c r="C437" s="299" t="s">
        <v>628</v>
      </c>
      <c r="D437" s="166"/>
      <c r="E437" s="168"/>
      <c r="F437" s="167"/>
      <c r="G437" s="168"/>
      <c r="AO437" s="260"/>
      <c r="AP437" s="260"/>
      <c r="AQ437" s="260"/>
      <c r="AR437" s="260"/>
      <c r="AS437" s="260"/>
      <c r="AT437" s="260"/>
      <c r="AU437" s="260"/>
      <c r="AV437" s="260"/>
      <c r="AW437" s="260"/>
      <c r="AX437" s="260"/>
      <c r="AY437" s="260"/>
      <c r="AZ437" s="260"/>
      <c r="BA437" s="260"/>
      <c r="BB437" s="260"/>
      <c r="BC437" s="260"/>
      <c r="BD437" s="260"/>
      <c r="BE437" s="260"/>
      <c r="BF437" s="260"/>
      <c r="BG437" s="210"/>
      <c r="BH437" s="210"/>
      <c r="BI437" s="210"/>
    </row>
    <row r="438" spans="1:61" x14ac:dyDescent="0.25">
      <c r="A438" s="171" t="s">
        <v>91</v>
      </c>
      <c r="B438" s="164"/>
      <c r="C438" s="299" t="s">
        <v>628</v>
      </c>
      <c r="D438" s="166"/>
      <c r="E438" s="168"/>
      <c r="F438" s="167"/>
      <c r="G438" s="168"/>
      <c r="AO438" s="260"/>
      <c r="AP438" s="260"/>
      <c r="AQ438" s="260"/>
      <c r="AR438" s="260"/>
      <c r="AS438" s="260"/>
      <c r="AT438" s="260"/>
      <c r="AU438" s="260"/>
      <c r="AV438" s="260"/>
      <c r="AW438" s="260"/>
      <c r="AX438" s="260"/>
      <c r="AY438" s="260"/>
      <c r="AZ438" s="260"/>
      <c r="BA438" s="260"/>
      <c r="BB438" s="260"/>
      <c r="BC438" s="260"/>
      <c r="BD438" s="260"/>
      <c r="BE438" s="260"/>
      <c r="BF438" s="260"/>
      <c r="BG438" s="210"/>
      <c r="BH438" s="210"/>
      <c r="BI438" s="210"/>
    </row>
    <row r="439" spans="1:61" x14ac:dyDescent="0.25">
      <c r="A439" s="171" t="s">
        <v>91</v>
      </c>
      <c r="B439" s="164"/>
      <c r="C439" s="299" t="s">
        <v>628</v>
      </c>
      <c r="D439" s="166"/>
      <c r="E439" s="168"/>
      <c r="F439" s="167"/>
      <c r="G439" s="168"/>
      <c r="AO439" s="260"/>
      <c r="AP439" s="260"/>
      <c r="AQ439" s="260"/>
      <c r="AR439" s="260"/>
      <c r="AS439" s="260"/>
      <c r="AT439" s="260"/>
      <c r="AU439" s="260"/>
      <c r="AV439" s="260"/>
      <c r="AW439" s="260"/>
      <c r="AX439" s="260"/>
      <c r="AY439" s="260"/>
      <c r="AZ439" s="260"/>
      <c r="BA439" s="260"/>
      <c r="BB439" s="260"/>
      <c r="BC439" s="260"/>
      <c r="BD439" s="260"/>
      <c r="BE439" s="260"/>
      <c r="BF439" s="260"/>
      <c r="BG439" s="210"/>
      <c r="BH439" s="210"/>
      <c r="BI439" s="210"/>
    </row>
    <row r="440" spans="1:61" x14ac:dyDescent="0.25">
      <c r="A440" s="171" t="s">
        <v>91</v>
      </c>
      <c r="B440" s="164"/>
      <c r="C440" s="299" t="s">
        <v>628</v>
      </c>
      <c r="D440" s="166"/>
      <c r="E440" s="168"/>
      <c r="F440" s="167"/>
      <c r="G440" s="168"/>
      <c r="AO440" s="260"/>
      <c r="AP440" s="260"/>
      <c r="AQ440" s="260"/>
      <c r="AR440" s="260"/>
      <c r="AS440" s="260"/>
      <c r="AT440" s="260"/>
      <c r="AU440" s="260"/>
      <c r="AV440" s="260"/>
      <c r="AW440" s="260"/>
      <c r="AX440" s="260"/>
      <c r="AY440" s="260"/>
      <c r="AZ440" s="260"/>
      <c r="BA440" s="260"/>
      <c r="BB440" s="260"/>
      <c r="BC440" s="260"/>
      <c r="BD440" s="260"/>
      <c r="BE440" s="260"/>
      <c r="BF440" s="260"/>
      <c r="BG440" s="210"/>
      <c r="BH440" s="210"/>
      <c r="BI440" s="210"/>
    </row>
    <row r="441" spans="1:61" x14ac:dyDescent="0.25">
      <c r="A441" s="171" t="s">
        <v>91</v>
      </c>
      <c r="B441" s="164"/>
      <c r="C441" s="299" t="s">
        <v>628</v>
      </c>
      <c r="D441" s="166"/>
      <c r="E441" s="168"/>
      <c r="F441" s="167"/>
      <c r="G441" s="168"/>
      <c r="AO441" s="260"/>
      <c r="AP441" s="260"/>
      <c r="AQ441" s="260"/>
      <c r="AR441" s="260"/>
      <c r="AS441" s="260"/>
      <c r="AT441" s="260"/>
      <c r="AU441" s="260"/>
      <c r="AV441" s="260"/>
      <c r="AW441" s="260"/>
      <c r="AX441" s="260"/>
      <c r="AY441" s="260"/>
      <c r="AZ441" s="260"/>
      <c r="BA441" s="260"/>
      <c r="BB441" s="260"/>
      <c r="BC441" s="260"/>
      <c r="BD441" s="260"/>
      <c r="BE441" s="260"/>
      <c r="BF441" s="260"/>
      <c r="BG441" s="210"/>
      <c r="BH441" s="210"/>
      <c r="BI441" s="210"/>
    </row>
    <row r="442" spans="1:61" x14ac:dyDescent="0.25">
      <c r="A442" s="171" t="s">
        <v>91</v>
      </c>
      <c r="B442" s="164"/>
      <c r="C442" s="299" t="s">
        <v>628</v>
      </c>
      <c r="D442" s="166"/>
      <c r="E442" s="168"/>
      <c r="F442" s="167"/>
      <c r="G442" s="168"/>
      <c r="AO442" s="260"/>
      <c r="AP442" s="260"/>
      <c r="AQ442" s="260"/>
      <c r="AR442" s="260"/>
      <c r="AS442" s="260"/>
      <c r="AT442" s="260"/>
      <c r="AU442" s="260"/>
      <c r="AV442" s="260"/>
      <c r="AW442" s="260"/>
      <c r="AX442" s="260"/>
      <c r="AY442" s="260"/>
      <c r="AZ442" s="260"/>
      <c r="BA442" s="260"/>
      <c r="BB442" s="260"/>
      <c r="BC442" s="260"/>
      <c r="BD442" s="260"/>
      <c r="BE442" s="260"/>
      <c r="BF442" s="260"/>
      <c r="BG442" s="210"/>
      <c r="BH442" s="210"/>
      <c r="BI442" s="210"/>
    </row>
    <row r="443" spans="1:61" x14ac:dyDescent="0.25">
      <c r="A443" s="171" t="s">
        <v>91</v>
      </c>
      <c r="B443" s="164"/>
      <c r="C443" s="299" t="s">
        <v>628</v>
      </c>
      <c r="D443" s="166"/>
      <c r="E443" s="168"/>
      <c r="F443" s="167"/>
      <c r="G443" s="168"/>
      <c r="AO443" s="260"/>
      <c r="AP443" s="260"/>
      <c r="AQ443" s="260"/>
      <c r="AR443" s="260"/>
      <c r="AS443" s="260"/>
      <c r="AT443" s="260"/>
      <c r="AU443" s="260"/>
      <c r="AV443" s="260"/>
      <c r="AW443" s="260"/>
      <c r="AX443" s="260"/>
      <c r="AY443" s="260"/>
      <c r="AZ443" s="260"/>
      <c r="BA443" s="260"/>
      <c r="BB443" s="260"/>
      <c r="BC443" s="260"/>
      <c r="BD443" s="260"/>
      <c r="BE443" s="260"/>
      <c r="BF443" s="260"/>
      <c r="BG443" s="210"/>
      <c r="BH443" s="210"/>
      <c r="BI443" s="210"/>
    </row>
    <row r="444" spans="1:61" x14ac:dyDescent="0.25">
      <c r="A444" s="171" t="s">
        <v>91</v>
      </c>
      <c r="B444" s="164"/>
      <c r="C444" s="299" t="s">
        <v>628</v>
      </c>
      <c r="D444" s="166"/>
      <c r="E444" s="168"/>
      <c r="F444" s="167"/>
      <c r="G444" s="168"/>
      <c r="AO444" s="260"/>
      <c r="AP444" s="260"/>
      <c r="AQ444" s="260"/>
      <c r="AR444" s="260"/>
      <c r="AS444" s="260"/>
      <c r="AT444" s="260"/>
      <c r="AU444" s="260"/>
      <c r="AV444" s="260"/>
      <c r="AW444" s="260"/>
      <c r="AX444" s="260"/>
      <c r="AY444" s="260"/>
      <c r="AZ444" s="260"/>
      <c r="BA444" s="260"/>
      <c r="BB444" s="260"/>
      <c r="BC444" s="260"/>
      <c r="BD444" s="260"/>
      <c r="BE444" s="260"/>
      <c r="BF444" s="260"/>
      <c r="BG444" s="210"/>
      <c r="BH444" s="210"/>
      <c r="BI444" s="210"/>
    </row>
    <row r="445" spans="1:61" x14ac:dyDescent="0.25">
      <c r="A445" s="171" t="s">
        <v>91</v>
      </c>
      <c r="B445" s="164"/>
      <c r="C445" s="299" t="s">
        <v>628</v>
      </c>
      <c r="D445" s="166"/>
      <c r="E445" s="168"/>
      <c r="F445" s="167"/>
      <c r="G445" s="168"/>
      <c r="AO445" s="260"/>
      <c r="AP445" s="260"/>
      <c r="AQ445" s="260"/>
      <c r="AR445" s="260"/>
      <c r="AS445" s="260"/>
      <c r="AT445" s="260"/>
      <c r="AU445" s="260"/>
      <c r="AV445" s="260"/>
      <c r="AW445" s="260"/>
      <c r="AX445" s="260"/>
      <c r="AY445" s="260"/>
      <c r="AZ445" s="260"/>
      <c r="BA445" s="260"/>
      <c r="BB445" s="260"/>
      <c r="BC445" s="260"/>
      <c r="BD445" s="260"/>
      <c r="BE445" s="260"/>
      <c r="BF445" s="260"/>
      <c r="BG445" s="210"/>
      <c r="BH445" s="210"/>
      <c r="BI445" s="210"/>
    </row>
    <row r="446" spans="1:61" x14ac:dyDescent="0.25">
      <c r="A446" s="171" t="s">
        <v>91</v>
      </c>
      <c r="B446" s="164"/>
      <c r="C446" s="299" t="s">
        <v>628</v>
      </c>
      <c r="D446" s="166"/>
      <c r="E446" s="168"/>
      <c r="F446" s="167"/>
      <c r="G446" s="168"/>
      <c r="AO446" s="260"/>
      <c r="AP446" s="260"/>
      <c r="AQ446" s="260"/>
      <c r="AR446" s="260"/>
      <c r="AS446" s="260"/>
      <c r="AT446" s="260"/>
      <c r="AU446" s="260"/>
      <c r="AV446" s="260"/>
      <c r="AW446" s="260"/>
      <c r="AX446" s="260"/>
      <c r="AY446" s="260"/>
      <c r="AZ446" s="260"/>
      <c r="BA446" s="260"/>
      <c r="BB446" s="260"/>
      <c r="BC446" s="260"/>
      <c r="BD446" s="260"/>
      <c r="BE446" s="260"/>
      <c r="BF446" s="260"/>
      <c r="BG446" s="210"/>
      <c r="BH446" s="210"/>
      <c r="BI446" s="210"/>
    </row>
    <row r="447" spans="1:61" x14ac:dyDescent="0.25">
      <c r="A447" s="171" t="s">
        <v>91</v>
      </c>
      <c r="B447" s="164"/>
      <c r="C447" s="299" t="s">
        <v>628</v>
      </c>
      <c r="D447" s="166"/>
      <c r="E447" s="168"/>
      <c r="F447" s="167"/>
      <c r="G447" s="168"/>
      <c r="AO447" s="260"/>
      <c r="AP447" s="260"/>
      <c r="AQ447" s="260"/>
      <c r="AR447" s="260"/>
      <c r="AS447" s="260"/>
      <c r="AT447" s="260"/>
      <c r="AU447" s="260"/>
      <c r="AV447" s="260"/>
      <c r="AW447" s="260"/>
      <c r="AX447" s="260"/>
      <c r="AY447" s="260"/>
      <c r="AZ447" s="260"/>
      <c r="BA447" s="260"/>
      <c r="BB447" s="260"/>
      <c r="BC447" s="260"/>
      <c r="BD447" s="260"/>
      <c r="BE447" s="260"/>
      <c r="BF447" s="260"/>
      <c r="BG447" s="210"/>
      <c r="BH447" s="210"/>
      <c r="BI447" s="210"/>
    </row>
    <row r="448" spans="1:61" x14ac:dyDescent="0.25">
      <c r="A448" s="171" t="s">
        <v>91</v>
      </c>
      <c r="B448" s="164"/>
      <c r="C448" s="299" t="s">
        <v>628</v>
      </c>
      <c r="D448" s="166"/>
      <c r="E448" s="168"/>
      <c r="F448" s="167"/>
      <c r="G448" s="168"/>
      <c r="AO448" s="260"/>
      <c r="AP448" s="260"/>
      <c r="AQ448" s="260"/>
      <c r="AR448" s="260"/>
      <c r="AS448" s="260"/>
      <c r="AT448" s="260"/>
      <c r="AU448" s="260"/>
      <c r="AV448" s="260"/>
      <c r="AW448" s="260"/>
      <c r="AX448" s="260"/>
      <c r="AY448" s="260"/>
      <c r="AZ448" s="260"/>
      <c r="BA448" s="260"/>
      <c r="BB448" s="260"/>
      <c r="BC448" s="260"/>
      <c r="BD448" s="260"/>
      <c r="BE448" s="260"/>
      <c r="BF448" s="260"/>
      <c r="BG448" s="210"/>
      <c r="BH448" s="210"/>
      <c r="BI448" s="210"/>
    </row>
    <row r="449" spans="1:61" x14ac:dyDescent="0.25">
      <c r="A449" s="171" t="s">
        <v>91</v>
      </c>
      <c r="B449" s="164"/>
      <c r="C449" s="299" t="s">
        <v>628</v>
      </c>
      <c r="D449" s="166"/>
      <c r="E449" s="168"/>
      <c r="F449" s="167"/>
      <c r="G449" s="168"/>
      <c r="AO449" s="260"/>
      <c r="AP449" s="260"/>
      <c r="AQ449" s="260"/>
      <c r="AR449" s="260"/>
      <c r="AS449" s="260"/>
      <c r="AT449" s="260"/>
      <c r="AU449" s="260"/>
      <c r="AV449" s="260"/>
      <c r="AW449" s="260"/>
      <c r="AX449" s="260"/>
      <c r="AY449" s="260"/>
      <c r="AZ449" s="260"/>
      <c r="BA449" s="260"/>
      <c r="BB449" s="260"/>
      <c r="BC449" s="260"/>
      <c r="BD449" s="260"/>
      <c r="BE449" s="260"/>
      <c r="BF449" s="260"/>
      <c r="BG449" s="210"/>
      <c r="BH449" s="210"/>
      <c r="BI449" s="210"/>
    </row>
    <row r="450" spans="1:61" x14ac:dyDescent="0.25">
      <c r="A450" s="171" t="s">
        <v>91</v>
      </c>
      <c r="B450" s="164"/>
      <c r="C450" s="299" t="s">
        <v>628</v>
      </c>
      <c r="D450" s="166"/>
      <c r="E450" s="168"/>
      <c r="F450" s="167"/>
      <c r="G450" s="168"/>
      <c r="AO450" s="260"/>
      <c r="AP450" s="260"/>
      <c r="AQ450" s="260"/>
      <c r="AR450" s="260"/>
      <c r="AS450" s="260"/>
      <c r="AT450" s="260"/>
      <c r="AU450" s="260"/>
      <c r="AV450" s="260"/>
      <c r="AW450" s="260"/>
      <c r="AX450" s="260"/>
      <c r="AY450" s="260"/>
      <c r="AZ450" s="260"/>
      <c r="BA450" s="260"/>
      <c r="BB450" s="260"/>
      <c r="BC450" s="260"/>
      <c r="BD450" s="260"/>
      <c r="BE450" s="260"/>
      <c r="BF450" s="260"/>
      <c r="BG450" s="210"/>
      <c r="BH450" s="210"/>
      <c r="BI450" s="210"/>
    </row>
    <row r="451" spans="1:61" x14ac:dyDescent="0.25">
      <c r="A451" s="171" t="s">
        <v>91</v>
      </c>
      <c r="B451" s="164"/>
      <c r="C451" s="299" t="s">
        <v>628</v>
      </c>
      <c r="D451" s="166"/>
      <c r="E451" s="168"/>
      <c r="F451" s="167"/>
      <c r="G451" s="168"/>
      <c r="AO451" s="260"/>
      <c r="AP451" s="260"/>
      <c r="AQ451" s="260"/>
      <c r="AR451" s="260"/>
      <c r="AS451" s="260"/>
      <c r="AT451" s="260"/>
      <c r="AU451" s="260"/>
      <c r="AV451" s="260"/>
      <c r="AW451" s="260"/>
      <c r="AX451" s="260"/>
      <c r="AY451" s="260"/>
      <c r="AZ451" s="260"/>
      <c r="BA451" s="260"/>
      <c r="BB451" s="260"/>
      <c r="BC451" s="260"/>
      <c r="BD451" s="260"/>
      <c r="BE451" s="260"/>
      <c r="BF451" s="260"/>
      <c r="BG451" s="210"/>
      <c r="BH451" s="210"/>
      <c r="BI451" s="210"/>
    </row>
    <row r="452" spans="1:61" x14ac:dyDescent="0.25">
      <c r="A452" s="171" t="s">
        <v>91</v>
      </c>
      <c r="B452" s="164"/>
      <c r="C452" s="299" t="s">
        <v>628</v>
      </c>
      <c r="D452" s="166"/>
      <c r="E452" s="168"/>
      <c r="F452" s="167"/>
      <c r="G452" s="168"/>
      <c r="AO452" s="260"/>
      <c r="AP452" s="260"/>
      <c r="AQ452" s="260"/>
      <c r="AR452" s="260"/>
      <c r="AS452" s="260"/>
      <c r="AT452" s="260"/>
      <c r="AU452" s="260"/>
      <c r="AV452" s="260"/>
      <c r="AW452" s="260"/>
      <c r="AX452" s="260"/>
      <c r="AY452" s="260"/>
      <c r="AZ452" s="260"/>
      <c r="BA452" s="260"/>
      <c r="BB452" s="260"/>
      <c r="BC452" s="260"/>
      <c r="BD452" s="260"/>
      <c r="BE452" s="260"/>
      <c r="BF452" s="260"/>
      <c r="BG452" s="210"/>
      <c r="BH452" s="210"/>
      <c r="BI452" s="210"/>
    </row>
    <row r="453" spans="1:61" x14ac:dyDescent="0.25">
      <c r="A453" s="171" t="s">
        <v>91</v>
      </c>
      <c r="B453" s="164"/>
      <c r="C453" s="299" t="s">
        <v>628</v>
      </c>
      <c r="D453" s="166"/>
      <c r="E453" s="168"/>
      <c r="F453" s="167"/>
      <c r="G453" s="168"/>
      <c r="AO453" s="260"/>
      <c r="AP453" s="260"/>
      <c r="AQ453" s="260"/>
      <c r="AR453" s="260"/>
      <c r="AS453" s="260"/>
      <c r="AT453" s="260"/>
      <c r="AU453" s="260"/>
      <c r="AV453" s="260"/>
      <c r="AW453" s="260"/>
      <c r="AX453" s="260"/>
      <c r="AY453" s="260"/>
      <c r="AZ453" s="260"/>
      <c r="BA453" s="260"/>
      <c r="BB453" s="260"/>
      <c r="BC453" s="260"/>
      <c r="BD453" s="260"/>
      <c r="BE453" s="260"/>
      <c r="BF453" s="260"/>
      <c r="BG453" s="210"/>
      <c r="BH453" s="210"/>
      <c r="BI453" s="210"/>
    </row>
    <row r="454" spans="1:61" x14ac:dyDescent="0.25">
      <c r="A454" s="171" t="s">
        <v>91</v>
      </c>
      <c r="B454" s="164"/>
      <c r="C454" s="299" t="s">
        <v>628</v>
      </c>
      <c r="D454" s="166"/>
      <c r="E454" s="168"/>
      <c r="F454" s="167"/>
      <c r="G454" s="168"/>
      <c r="AO454" s="260"/>
      <c r="AP454" s="260"/>
      <c r="AQ454" s="260"/>
      <c r="AR454" s="260"/>
      <c r="AS454" s="260"/>
      <c r="AT454" s="260"/>
      <c r="AU454" s="260"/>
      <c r="AV454" s="260"/>
      <c r="AW454" s="260"/>
      <c r="AX454" s="260"/>
      <c r="AY454" s="260"/>
      <c r="AZ454" s="260"/>
      <c r="BA454" s="260"/>
      <c r="BB454" s="260"/>
      <c r="BC454" s="260"/>
      <c r="BD454" s="260"/>
      <c r="BE454" s="260"/>
      <c r="BF454" s="260"/>
      <c r="BG454" s="210"/>
      <c r="BH454" s="210"/>
      <c r="BI454" s="210"/>
    </row>
    <row r="455" spans="1:61" x14ac:dyDescent="0.25">
      <c r="A455" s="171" t="s">
        <v>91</v>
      </c>
      <c r="B455" s="164"/>
      <c r="C455" s="299" t="s">
        <v>628</v>
      </c>
      <c r="D455" s="166"/>
      <c r="E455" s="168"/>
      <c r="F455" s="167"/>
      <c r="G455" s="168"/>
      <c r="AO455" s="260"/>
      <c r="AP455" s="260"/>
      <c r="AQ455" s="260"/>
      <c r="AR455" s="260"/>
      <c r="AS455" s="260"/>
      <c r="AT455" s="260"/>
      <c r="AU455" s="260"/>
      <c r="AV455" s="260"/>
      <c r="AW455" s="260"/>
      <c r="AX455" s="260"/>
      <c r="AY455" s="260"/>
      <c r="AZ455" s="260"/>
      <c r="BA455" s="260"/>
      <c r="BB455" s="260"/>
      <c r="BC455" s="260"/>
      <c r="BD455" s="260"/>
      <c r="BE455" s="260"/>
      <c r="BF455" s="260"/>
      <c r="BG455" s="210"/>
      <c r="BH455" s="210"/>
      <c r="BI455" s="210"/>
    </row>
    <row r="456" spans="1:61" x14ac:dyDescent="0.25">
      <c r="A456" s="171" t="s">
        <v>91</v>
      </c>
      <c r="B456" s="164"/>
      <c r="C456" s="299" t="s">
        <v>628</v>
      </c>
      <c r="D456" s="166"/>
      <c r="E456" s="168"/>
      <c r="F456" s="167"/>
      <c r="G456" s="168"/>
      <c r="AO456" s="260"/>
      <c r="AP456" s="260"/>
      <c r="AQ456" s="260"/>
      <c r="AR456" s="260"/>
      <c r="AS456" s="260"/>
      <c r="AT456" s="260"/>
      <c r="AU456" s="260"/>
      <c r="AV456" s="260"/>
      <c r="AW456" s="260"/>
      <c r="AX456" s="260"/>
      <c r="AY456" s="260"/>
      <c r="AZ456" s="260"/>
      <c r="BA456" s="260"/>
      <c r="BB456" s="260"/>
      <c r="BC456" s="260"/>
      <c r="BD456" s="260"/>
      <c r="BE456" s="260"/>
      <c r="BF456" s="260"/>
      <c r="BG456" s="210"/>
      <c r="BH456" s="210"/>
      <c r="BI456" s="210"/>
    </row>
    <row r="457" spans="1:61" x14ac:dyDescent="0.25">
      <c r="A457" s="171" t="s">
        <v>91</v>
      </c>
      <c r="B457" s="164"/>
      <c r="C457" s="299" t="s">
        <v>628</v>
      </c>
      <c r="D457" s="166"/>
      <c r="E457" s="168"/>
      <c r="F457" s="167"/>
      <c r="G457" s="168"/>
      <c r="AO457" s="260"/>
      <c r="AP457" s="260"/>
      <c r="AQ457" s="260"/>
      <c r="AR457" s="260"/>
      <c r="AS457" s="260"/>
      <c r="AT457" s="260"/>
      <c r="AU457" s="260"/>
      <c r="AV457" s="260"/>
      <c r="AW457" s="260"/>
      <c r="AX457" s="260"/>
      <c r="AY457" s="260"/>
      <c r="AZ457" s="260"/>
      <c r="BA457" s="260"/>
      <c r="BB457" s="260"/>
      <c r="BC457" s="260"/>
      <c r="BD457" s="260"/>
      <c r="BE457" s="260"/>
      <c r="BF457" s="260"/>
      <c r="BG457" s="210"/>
      <c r="BH457" s="210"/>
      <c r="BI457" s="210"/>
    </row>
    <row r="458" spans="1:61" x14ac:dyDescent="0.25">
      <c r="A458" s="171" t="s">
        <v>91</v>
      </c>
      <c r="B458" s="164"/>
      <c r="C458" s="299" t="s">
        <v>628</v>
      </c>
      <c r="D458" s="166"/>
      <c r="E458" s="168"/>
      <c r="F458" s="167"/>
      <c r="G458" s="168"/>
      <c r="AO458" s="260"/>
      <c r="AP458" s="260"/>
      <c r="AQ458" s="260"/>
      <c r="AR458" s="260"/>
      <c r="AS458" s="260"/>
      <c r="AT458" s="260"/>
      <c r="AU458" s="260"/>
      <c r="AV458" s="260"/>
      <c r="AW458" s="260"/>
      <c r="AX458" s="260"/>
      <c r="AY458" s="260"/>
      <c r="AZ458" s="260"/>
      <c r="BA458" s="260"/>
      <c r="BB458" s="260"/>
      <c r="BC458" s="260"/>
      <c r="BD458" s="260"/>
      <c r="BE458" s="260"/>
      <c r="BF458" s="260"/>
      <c r="BG458" s="210"/>
      <c r="BH458" s="210"/>
      <c r="BI458" s="210"/>
    </row>
    <row r="459" spans="1:61" x14ac:dyDescent="0.25">
      <c r="A459" s="171" t="s">
        <v>91</v>
      </c>
      <c r="B459" s="164"/>
      <c r="C459" s="299" t="s">
        <v>628</v>
      </c>
      <c r="D459" s="166"/>
      <c r="E459" s="168"/>
      <c r="F459" s="167"/>
      <c r="G459" s="168"/>
      <c r="AO459" s="260"/>
      <c r="AP459" s="260"/>
      <c r="AQ459" s="260"/>
      <c r="AR459" s="260"/>
      <c r="AS459" s="260"/>
      <c r="AT459" s="260"/>
      <c r="AU459" s="260"/>
      <c r="AV459" s="260"/>
      <c r="AW459" s="260"/>
      <c r="AX459" s="260"/>
      <c r="AY459" s="260"/>
      <c r="AZ459" s="260"/>
      <c r="BA459" s="260"/>
      <c r="BB459" s="260"/>
      <c r="BC459" s="260"/>
      <c r="BD459" s="260"/>
      <c r="BE459" s="260"/>
      <c r="BF459" s="260"/>
      <c r="BG459" s="210"/>
      <c r="BH459" s="210"/>
      <c r="BI459" s="210"/>
    </row>
    <row r="460" spans="1:61" x14ac:dyDescent="0.25">
      <c r="A460" s="171" t="s">
        <v>91</v>
      </c>
      <c r="B460" s="164"/>
      <c r="C460" s="299" t="s">
        <v>628</v>
      </c>
      <c r="D460" s="166"/>
      <c r="E460" s="168"/>
      <c r="F460" s="167"/>
      <c r="G460" s="168"/>
      <c r="AO460" s="260"/>
      <c r="AP460" s="260"/>
      <c r="AQ460" s="260"/>
      <c r="AR460" s="260"/>
      <c r="AS460" s="260"/>
      <c r="AT460" s="260"/>
      <c r="AU460" s="260"/>
      <c r="AV460" s="260"/>
      <c r="AW460" s="260"/>
      <c r="AX460" s="260"/>
      <c r="AY460" s="260"/>
      <c r="AZ460" s="260"/>
      <c r="BA460" s="260"/>
      <c r="BB460" s="260"/>
      <c r="BC460" s="260"/>
      <c r="BD460" s="260"/>
      <c r="BE460" s="260"/>
      <c r="BF460" s="260"/>
      <c r="BG460" s="210"/>
      <c r="BH460" s="210"/>
      <c r="BI460" s="210"/>
    </row>
    <row r="461" spans="1:61" x14ac:dyDescent="0.25">
      <c r="A461" s="171" t="s">
        <v>91</v>
      </c>
      <c r="B461" s="164"/>
      <c r="C461" s="299" t="s">
        <v>628</v>
      </c>
      <c r="D461" s="166"/>
      <c r="E461" s="168"/>
      <c r="F461" s="167"/>
      <c r="G461" s="168"/>
      <c r="AO461" s="260"/>
      <c r="AP461" s="260"/>
      <c r="AQ461" s="260"/>
      <c r="AR461" s="260"/>
      <c r="AS461" s="260"/>
      <c r="AT461" s="260"/>
      <c r="AU461" s="260"/>
      <c r="AV461" s="260"/>
      <c r="AW461" s="260"/>
      <c r="AX461" s="260"/>
      <c r="AY461" s="260"/>
      <c r="AZ461" s="260"/>
      <c r="BA461" s="260"/>
      <c r="BB461" s="260"/>
      <c r="BC461" s="260"/>
      <c r="BD461" s="260"/>
      <c r="BE461" s="260"/>
      <c r="BF461" s="260"/>
      <c r="BG461" s="210"/>
      <c r="BH461" s="210"/>
      <c r="BI461" s="210"/>
    </row>
    <row r="462" spans="1:61" x14ac:dyDescent="0.25">
      <c r="A462" s="171" t="s">
        <v>91</v>
      </c>
      <c r="B462" s="164"/>
      <c r="C462" s="299" t="s">
        <v>628</v>
      </c>
      <c r="D462" s="166"/>
      <c r="E462" s="168"/>
      <c r="F462" s="167"/>
      <c r="G462" s="168"/>
      <c r="AO462" s="260"/>
      <c r="AP462" s="260"/>
      <c r="AQ462" s="260"/>
      <c r="AR462" s="260"/>
      <c r="AS462" s="260"/>
      <c r="AT462" s="260"/>
      <c r="AU462" s="260"/>
      <c r="AV462" s="260"/>
      <c r="AW462" s="260"/>
      <c r="AX462" s="260"/>
      <c r="AY462" s="260"/>
      <c r="AZ462" s="260"/>
      <c r="BA462" s="260"/>
      <c r="BB462" s="260"/>
      <c r="BC462" s="260"/>
      <c r="BD462" s="260"/>
      <c r="BE462" s="260"/>
      <c r="BF462" s="260"/>
      <c r="BG462" s="210"/>
      <c r="BH462" s="210"/>
      <c r="BI462" s="210"/>
    </row>
    <row r="463" spans="1:61" x14ac:dyDescent="0.25">
      <c r="A463" s="171" t="s">
        <v>91</v>
      </c>
      <c r="B463" s="164"/>
      <c r="C463" s="299" t="s">
        <v>628</v>
      </c>
      <c r="D463" s="166"/>
      <c r="E463" s="168"/>
      <c r="F463" s="167"/>
      <c r="G463" s="168"/>
      <c r="AO463" s="260"/>
      <c r="AP463" s="260"/>
      <c r="AQ463" s="260"/>
      <c r="AR463" s="260"/>
      <c r="AS463" s="260"/>
      <c r="AT463" s="260"/>
      <c r="AU463" s="260"/>
      <c r="AV463" s="260"/>
      <c r="AW463" s="260"/>
      <c r="AX463" s="260"/>
      <c r="AY463" s="260"/>
      <c r="AZ463" s="260"/>
      <c r="BA463" s="260"/>
      <c r="BB463" s="260"/>
      <c r="BC463" s="260"/>
      <c r="BD463" s="260"/>
      <c r="BE463" s="260"/>
      <c r="BF463" s="260"/>
      <c r="BG463" s="210"/>
      <c r="BH463" s="210"/>
      <c r="BI463" s="210"/>
    </row>
    <row r="464" spans="1:61" x14ac:dyDescent="0.25">
      <c r="A464" s="171" t="s">
        <v>91</v>
      </c>
      <c r="B464" s="164"/>
      <c r="C464" s="299" t="s">
        <v>628</v>
      </c>
      <c r="D464" s="166"/>
      <c r="E464" s="168"/>
      <c r="F464" s="167"/>
      <c r="G464" s="168"/>
      <c r="AO464" s="260"/>
      <c r="AP464" s="260"/>
      <c r="AQ464" s="260"/>
      <c r="AR464" s="260"/>
      <c r="AS464" s="260"/>
      <c r="AT464" s="260"/>
      <c r="AU464" s="260"/>
      <c r="AV464" s="260"/>
      <c r="AW464" s="260"/>
      <c r="AX464" s="260"/>
      <c r="AY464" s="260"/>
      <c r="AZ464" s="260"/>
      <c r="BA464" s="260"/>
      <c r="BB464" s="260"/>
      <c r="BC464" s="260"/>
      <c r="BD464" s="260"/>
      <c r="BE464" s="260"/>
      <c r="BF464" s="260"/>
      <c r="BG464" s="210"/>
      <c r="BH464" s="210"/>
      <c r="BI464" s="210"/>
    </row>
    <row r="465" spans="1:61" x14ac:dyDescent="0.25">
      <c r="A465" s="171" t="s">
        <v>91</v>
      </c>
      <c r="B465" s="164"/>
      <c r="C465" s="299" t="s">
        <v>628</v>
      </c>
      <c r="D465" s="166"/>
      <c r="E465" s="168"/>
      <c r="F465" s="167"/>
      <c r="G465" s="168"/>
      <c r="AO465" s="260"/>
      <c r="AP465" s="260"/>
      <c r="AQ465" s="260"/>
      <c r="AR465" s="260"/>
      <c r="AS465" s="260"/>
      <c r="AT465" s="260"/>
      <c r="AU465" s="260"/>
      <c r="AV465" s="260"/>
      <c r="AW465" s="260"/>
      <c r="AX465" s="260"/>
      <c r="AY465" s="260"/>
      <c r="AZ465" s="260"/>
      <c r="BA465" s="260"/>
      <c r="BB465" s="260"/>
      <c r="BC465" s="260"/>
      <c r="BD465" s="260"/>
      <c r="BE465" s="260"/>
      <c r="BF465" s="260"/>
      <c r="BG465" s="210"/>
      <c r="BH465" s="210"/>
      <c r="BI465" s="210"/>
    </row>
    <row r="466" spans="1:61" x14ac:dyDescent="0.25">
      <c r="A466" s="171" t="s">
        <v>91</v>
      </c>
      <c r="B466" s="164"/>
      <c r="C466" s="299" t="s">
        <v>628</v>
      </c>
      <c r="D466" s="166"/>
      <c r="E466" s="168"/>
      <c r="F466" s="167"/>
      <c r="G466" s="168"/>
      <c r="AO466" s="260"/>
      <c r="AP466" s="260"/>
      <c r="AQ466" s="260"/>
      <c r="AR466" s="260"/>
      <c r="AS466" s="260"/>
      <c r="AT466" s="260"/>
      <c r="AU466" s="260"/>
      <c r="AV466" s="260"/>
      <c r="AW466" s="260"/>
      <c r="AX466" s="260"/>
      <c r="AY466" s="260"/>
      <c r="AZ466" s="260"/>
      <c r="BA466" s="260"/>
      <c r="BB466" s="260"/>
      <c r="BC466" s="260"/>
      <c r="BD466" s="260"/>
      <c r="BE466" s="260"/>
      <c r="BF466" s="260"/>
      <c r="BG466" s="210"/>
      <c r="BH466" s="210"/>
      <c r="BI466" s="210"/>
    </row>
    <row r="467" spans="1:61" x14ac:dyDescent="0.25">
      <c r="A467" s="171" t="s">
        <v>91</v>
      </c>
      <c r="B467" s="164"/>
      <c r="C467" s="299" t="s">
        <v>628</v>
      </c>
      <c r="D467" s="166"/>
      <c r="E467" s="168"/>
      <c r="F467" s="167"/>
      <c r="G467" s="168"/>
      <c r="AO467" s="260"/>
      <c r="AP467" s="260"/>
      <c r="AQ467" s="260"/>
      <c r="AR467" s="260"/>
      <c r="AS467" s="260"/>
      <c r="AT467" s="260"/>
      <c r="AU467" s="260"/>
      <c r="AV467" s="260"/>
      <c r="AW467" s="260"/>
      <c r="AX467" s="260"/>
      <c r="AY467" s="260"/>
      <c r="AZ467" s="260"/>
      <c r="BA467" s="260"/>
      <c r="BB467" s="260"/>
      <c r="BC467" s="260"/>
      <c r="BD467" s="260"/>
      <c r="BE467" s="260"/>
      <c r="BF467" s="260"/>
      <c r="BG467" s="210"/>
      <c r="BH467" s="210"/>
      <c r="BI467" s="210"/>
    </row>
    <row r="468" spans="1:61" x14ac:dyDescent="0.25">
      <c r="A468" s="171" t="s">
        <v>91</v>
      </c>
      <c r="B468" s="164"/>
      <c r="C468" s="299" t="s">
        <v>628</v>
      </c>
      <c r="D468" s="166"/>
      <c r="E468" s="168"/>
      <c r="F468" s="167"/>
      <c r="G468" s="168"/>
      <c r="AO468" s="260"/>
      <c r="AP468" s="260"/>
      <c r="AQ468" s="260"/>
      <c r="AR468" s="260"/>
      <c r="AS468" s="260"/>
      <c r="AT468" s="260"/>
      <c r="AU468" s="260"/>
      <c r="AV468" s="260"/>
      <c r="AW468" s="260"/>
      <c r="AX468" s="260"/>
      <c r="AY468" s="260"/>
      <c r="AZ468" s="260"/>
      <c r="BA468" s="260"/>
      <c r="BB468" s="260"/>
      <c r="BC468" s="260"/>
      <c r="BD468" s="260"/>
      <c r="BE468" s="260"/>
      <c r="BF468" s="260"/>
      <c r="BG468" s="210"/>
      <c r="BH468" s="210"/>
      <c r="BI468" s="210"/>
    </row>
    <row r="469" spans="1:61" x14ac:dyDescent="0.25">
      <c r="A469" s="171" t="s">
        <v>91</v>
      </c>
      <c r="B469" s="164"/>
      <c r="C469" s="299" t="s">
        <v>628</v>
      </c>
      <c r="D469" s="166"/>
      <c r="E469" s="168"/>
      <c r="F469" s="167"/>
      <c r="G469" s="168"/>
      <c r="AO469" s="260"/>
      <c r="AP469" s="260"/>
      <c r="AQ469" s="260"/>
      <c r="AR469" s="260"/>
      <c r="AS469" s="260"/>
      <c r="AT469" s="260"/>
      <c r="AU469" s="260"/>
      <c r="AV469" s="260"/>
      <c r="AW469" s="260"/>
      <c r="AX469" s="260"/>
      <c r="AY469" s="260"/>
      <c r="AZ469" s="260"/>
      <c r="BA469" s="260"/>
      <c r="BB469" s="260"/>
      <c r="BC469" s="260"/>
      <c r="BD469" s="260"/>
      <c r="BE469" s="260"/>
      <c r="BF469" s="260"/>
      <c r="BG469" s="210"/>
      <c r="BH469" s="210"/>
      <c r="BI469" s="210"/>
    </row>
    <row r="470" spans="1:61" x14ac:dyDescent="0.25">
      <c r="A470" s="171" t="s">
        <v>91</v>
      </c>
      <c r="B470" s="164"/>
      <c r="C470" s="299" t="s">
        <v>628</v>
      </c>
      <c r="D470" s="166"/>
      <c r="E470" s="168"/>
      <c r="F470" s="167"/>
      <c r="G470" s="168"/>
      <c r="AO470" s="260"/>
      <c r="AP470" s="260"/>
      <c r="AQ470" s="260"/>
      <c r="AR470" s="260"/>
      <c r="AS470" s="260"/>
      <c r="AT470" s="260"/>
      <c r="AU470" s="260"/>
      <c r="AV470" s="260"/>
      <c r="AW470" s="260"/>
      <c r="AX470" s="260"/>
      <c r="AY470" s="260"/>
      <c r="AZ470" s="260"/>
      <c r="BA470" s="260"/>
      <c r="BB470" s="260"/>
      <c r="BC470" s="260"/>
      <c r="BD470" s="260"/>
      <c r="BE470" s="260"/>
      <c r="BF470" s="260"/>
      <c r="BG470" s="210"/>
      <c r="BH470" s="210"/>
      <c r="BI470" s="210"/>
    </row>
    <row r="471" spans="1:61" x14ac:dyDescent="0.25">
      <c r="A471" s="171" t="s">
        <v>91</v>
      </c>
      <c r="B471" s="164"/>
      <c r="C471" s="299" t="s">
        <v>628</v>
      </c>
      <c r="D471" s="166"/>
      <c r="E471" s="168"/>
      <c r="F471" s="167"/>
      <c r="G471" s="168"/>
      <c r="AO471" s="260"/>
      <c r="AP471" s="260"/>
      <c r="AQ471" s="260"/>
      <c r="AR471" s="260"/>
      <c r="AS471" s="260"/>
      <c r="AT471" s="260"/>
      <c r="AU471" s="260"/>
      <c r="AV471" s="260"/>
      <c r="AW471" s="260"/>
      <c r="AX471" s="260"/>
      <c r="AY471" s="260"/>
      <c r="AZ471" s="260"/>
      <c r="BA471" s="260"/>
      <c r="BB471" s="260"/>
      <c r="BC471" s="260"/>
      <c r="BD471" s="260"/>
      <c r="BE471" s="260"/>
      <c r="BF471" s="260"/>
      <c r="BG471" s="210"/>
      <c r="BH471" s="210"/>
      <c r="BI471" s="210"/>
    </row>
    <row r="472" spans="1:61" x14ac:dyDescent="0.25">
      <c r="A472" s="171" t="s">
        <v>91</v>
      </c>
      <c r="B472" s="164"/>
      <c r="C472" s="299" t="s">
        <v>628</v>
      </c>
      <c r="D472" s="166"/>
      <c r="E472" s="168"/>
      <c r="F472" s="167"/>
      <c r="G472" s="168"/>
      <c r="AO472" s="260"/>
      <c r="AP472" s="260"/>
      <c r="AQ472" s="260"/>
      <c r="AR472" s="260"/>
      <c r="AS472" s="260"/>
      <c r="AT472" s="260"/>
      <c r="AU472" s="260"/>
      <c r="AV472" s="260"/>
      <c r="AW472" s="260"/>
      <c r="AX472" s="260"/>
      <c r="AY472" s="260"/>
      <c r="AZ472" s="260"/>
      <c r="BA472" s="260"/>
      <c r="BB472" s="260"/>
      <c r="BC472" s="260"/>
      <c r="BD472" s="260"/>
      <c r="BE472" s="260"/>
      <c r="BF472" s="260"/>
      <c r="BG472" s="210"/>
      <c r="BH472" s="210"/>
      <c r="BI472" s="210"/>
    </row>
    <row r="473" spans="1:61" x14ac:dyDescent="0.25">
      <c r="A473" s="171" t="s">
        <v>91</v>
      </c>
      <c r="B473" s="164"/>
      <c r="C473" s="299" t="s">
        <v>628</v>
      </c>
      <c r="D473" s="166"/>
      <c r="E473" s="168"/>
      <c r="F473" s="167"/>
      <c r="G473" s="168"/>
      <c r="AO473" s="260"/>
      <c r="AP473" s="260"/>
      <c r="AQ473" s="260"/>
      <c r="AR473" s="260"/>
      <c r="AS473" s="260"/>
      <c r="AT473" s="260"/>
      <c r="AU473" s="260"/>
      <c r="AV473" s="260"/>
      <c r="AW473" s="260"/>
      <c r="AX473" s="260"/>
      <c r="AY473" s="260"/>
      <c r="AZ473" s="260"/>
      <c r="BA473" s="260"/>
      <c r="BB473" s="260"/>
      <c r="BC473" s="260"/>
      <c r="BD473" s="260"/>
      <c r="BE473" s="260"/>
      <c r="BF473" s="260"/>
      <c r="BG473" s="210"/>
      <c r="BH473" s="210"/>
      <c r="BI473" s="210"/>
    </row>
    <row r="474" spans="1:61" x14ac:dyDescent="0.25">
      <c r="A474" s="171" t="s">
        <v>91</v>
      </c>
      <c r="B474" s="164"/>
      <c r="C474" s="299" t="s">
        <v>628</v>
      </c>
      <c r="D474" s="166"/>
      <c r="E474" s="168"/>
      <c r="F474" s="167"/>
      <c r="G474" s="168"/>
      <c r="AO474" s="260"/>
      <c r="AP474" s="260"/>
      <c r="AQ474" s="260"/>
      <c r="AR474" s="260"/>
      <c r="AS474" s="260"/>
      <c r="AT474" s="260"/>
      <c r="AU474" s="260"/>
      <c r="AV474" s="260"/>
      <c r="AW474" s="260"/>
      <c r="AX474" s="260"/>
      <c r="AY474" s="260"/>
      <c r="AZ474" s="260"/>
      <c r="BA474" s="260"/>
      <c r="BB474" s="260"/>
      <c r="BC474" s="260"/>
      <c r="BD474" s="260"/>
      <c r="BE474" s="260"/>
      <c r="BF474" s="260"/>
      <c r="BG474" s="210"/>
      <c r="BH474" s="210"/>
      <c r="BI474" s="210"/>
    </row>
    <row r="475" spans="1:61" x14ac:dyDescent="0.25">
      <c r="A475" s="171" t="s">
        <v>91</v>
      </c>
      <c r="B475" s="164"/>
      <c r="C475" s="299" t="s">
        <v>628</v>
      </c>
      <c r="D475" s="166"/>
      <c r="E475" s="168"/>
      <c r="F475" s="167"/>
      <c r="G475" s="168"/>
      <c r="AO475" s="260"/>
      <c r="AP475" s="260"/>
      <c r="AQ475" s="260"/>
      <c r="AR475" s="260"/>
      <c r="AS475" s="260"/>
      <c r="AT475" s="260"/>
      <c r="AU475" s="260"/>
      <c r="AV475" s="260"/>
      <c r="AW475" s="260"/>
      <c r="AX475" s="260"/>
      <c r="AY475" s="260"/>
      <c r="AZ475" s="260"/>
      <c r="BA475" s="260"/>
      <c r="BB475" s="260"/>
      <c r="BC475" s="260"/>
      <c r="BD475" s="260"/>
      <c r="BE475" s="260"/>
      <c r="BF475" s="260"/>
      <c r="BG475" s="210"/>
      <c r="BH475" s="210"/>
      <c r="BI475" s="210"/>
    </row>
    <row r="476" spans="1:61" x14ac:dyDescent="0.25">
      <c r="A476" s="171" t="s">
        <v>91</v>
      </c>
      <c r="B476" s="164"/>
      <c r="C476" s="299" t="s">
        <v>628</v>
      </c>
      <c r="D476" s="166"/>
      <c r="E476" s="168"/>
      <c r="F476" s="167"/>
      <c r="G476" s="168"/>
      <c r="AO476" s="260"/>
      <c r="AP476" s="260"/>
      <c r="AQ476" s="260"/>
      <c r="AR476" s="260"/>
      <c r="AS476" s="260"/>
      <c r="AT476" s="260"/>
      <c r="AU476" s="260"/>
      <c r="AV476" s="260"/>
      <c r="AW476" s="260"/>
      <c r="AX476" s="260"/>
      <c r="AY476" s="260"/>
      <c r="AZ476" s="260"/>
      <c r="BA476" s="260"/>
      <c r="BB476" s="260"/>
      <c r="BC476" s="260"/>
      <c r="BD476" s="260"/>
      <c r="BE476" s="260"/>
      <c r="BF476" s="260"/>
      <c r="BG476" s="210"/>
      <c r="BH476" s="210"/>
      <c r="BI476" s="210"/>
    </row>
    <row r="477" spans="1:61" x14ac:dyDescent="0.25">
      <c r="A477" s="171" t="s">
        <v>91</v>
      </c>
      <c r="B477" s="164"/>
      <c r="C477" s="299" t="s">
        <v>628</v>
      </c>
      <c r="D477" s="166"/>
      <c r="E477" s="168"/>
      <c r="F477" s="167"/>
      <c r="G477" s="168"/>
      <c r="AO477" s="260"/>
      <c r="AP477" s="260"/>
      <c r="AQ477" s="260"/>
      <c r="AR477" s="260"/>
      <c r="AS477" s="260"/>
      <c r="AT477" s="260"/>
      <c r="AU477" s="260"/>
      <c r="AV477" s="260"/>
      <c r="AW477" s="260"/>
      <c r="AX477" s="260"/>
      <c r="AY477" s="260"/>
      <c r="AZ477" s="260"/>
      <c r="BA477" s="260"/>
      <c r="BB477" s="260"/>
      <c r="BC477" s="260"/>
      <c r="BD477" s="260"/>
      <c r="BE477" s="260"/>
      <c r="BF477" s="260"/>
      <c r="BG477" s="210"/>
      <c r="BH477" s="210"/>
      <c r="BI477" s="210"/>
    </row>
    <row r="478" spans="1:61" x14ac:dyDescent="0.25">
      <c r="A478" s="171" t="s">
        <v>91</v>
      </c>
      <c r="B478" s="164"/>
      <c r="C478" s="299" t="s">
        <v>628</v>
      </c>
      <c r="D478" s="166"/>
      <c r="E478" s="168"/>
      <c r="F478" s="167"/>
      <c r="G478" s="168"/>
      <c r="AO478" s="260"/>
      <c r="AP478" s="260"/>
      <c r="AQ478" s="260"/>
      <c r="AR478" s="260"/>
      <c r="AS478" s="260"/>
      <c r="AT478" s="260"/>
      <c r="AU478" s="260"/>
      <c r="AV478" s="260"/>
      <c r="AW478" s="260"/>
      <c r="AX478" s="260"/>
      <c r="AY478" s="260"/>
      <c r="AZ478" s="260"/>
      <c r="BA478" s="260"/>
      <c r="BB478" s="260"/>
      <c r="BC478" s="260"/>
      <c r="BD478" s="260"/>
      <c r="BE478" s="260"/>
      <c r="BF478" s="260"/>
      <c r="BG478" s="210"/>
      <c r="BH478" s="210"/>
      <c r="BI478" s="210"/>
    </row>
    <row r="479" spans="1:61" x14ac:dyDescent="0.25">
      <c r="A479" s="171" t="s">
        <v>91</v>
      </c>
      <c r="B479" s="164"/>
      <c r="C479" s="299" t="s">
        <v>628</v>
      </c>
      <c r="D479" s="166"/>
      <c r="E479" s="168"/>
      <c r="F479" s="167"/>
      <c r="G479" s="168"/>
      <c r="AO479" s="260"/>
      <c r="AP479" s="260"/>
      <c r="AQ479" s="260"/>
      <c r="AR479" s="260"/>
      <c r="AS479" s="260"/>
      <c r="AT479" s="260"/>
      <c r="AU479" s="260"/>
      <c r="AV479" s="260"/>
      <c r="AW479" s="260"/>
      <c r="AX479" s="260"/>
      <c r="AY479" s="260"/>
      <c r="AZ479" s="260"/>
      <c r="BA479" s="260"/>
      <c r="BB479" s="260"/>
      <c r="BC479" s="260"/>
      <c r="BD479" s="260"/>
      <c r="BE479" s="260"/>
      <c r="BF479" s="260"/>
      <c r="BG479" s="210"/>
      <c r="BH479" s="210"/>
      <c r="BI479" s="210"/>
    </row>
    <row r="480" spans="1:61" x14ac:dyDescent="0.25">
      <c r="A480" s="171" t="s">
        <v>91</v>
      </c>
      <c r="B480" s="164"/>
      <c r="C480" s="299" t="s">
        <v>628</v>
      </c>
      <c r="D480" s="166"/>
      <c r="E480" s="168"/>
      <c r="F480" s="167"/>
      <c r="G480" s="168"/>
      <c r="AO480" s="260"/>
      <c r="AP480" s="260"/>
      <c r="AQ480" s="260"/>
      <c r="AR480" s="260"/>
      <c r="AS480" s="260"/>
      <c r="AT480" s="260"/>
      <c r="AU480" s="260"/>
      <c r="AV480" s="260"/>
      <c r="AW480" s="260"/>
      <c r="AX480" s="260"/>
      <c r="AY480" s="260"/>
      <c r="AZ480" s="260"/>
      <c r="BA480" s="260"/>
      <c r="BB480" s="260"/>
      <c r="BC480" s="260"/>
      <c r="BD480" s="260"/>
      <c r="BE480" s="260"/>
      <c r="BF480" s="260"/>
      <c r="BG480" s="210"/>
      <c r="BH480" s="210"/>
      <c r="BI480" s="210"/>
    </row>
    <row r="481" spans="1:61" x14ac:dyDescent="0.25">
      <c r="A481" s="171" t="s">
        <v>91</v>
      </c>
      <c r="B481" s="164"/>
      <c r="C481" s="299" t="s">
        <v>628</v>
      </c>
      <c r="D481" s="166"/>
      <c r="E481" s="168"/>
      <c r="F481" s="167"/>
      <c r="G481" s="168"/>
      <c r="AO481" s="260"/>
      <c r="AP481" s="260"/>
      <c r="AQ481" s="260"/>
      <c r="AR481" s="260"/>
      <c r="AS481" s="260"/>
      <c r="AT481" s="260"/>
      <c r="AU481" s="260"/>
      <c r="AV481" s="260"/>
      <c r="AW481" s="260"/>
      <c r="AX481" s="260"/>
      <c r="AY481" s="260"/>
      <c r="AZ481" s="260"/>
      <c r="BA481" s="260"/>
      <c r="BB481" s="260"/>
      <c r="BC481" s="260"/>
      <c r="BD481" s="260"/>
      <c r="BE481" s="260"/>
      <c r="BF481" s="260"/>
      <c r="BG481" s="210"/>
      <c r="BH481" s="210"/>
      <c r="BI481" s="210"/>
    </row>
    <row r="482" spans="1:61" x14ac:dyDescent="0.25">
      <c r="A482" s="171" t="s">
        <v>91</v>
      </c>
      <c r="B482" s="164"/>
      <c r="C482" s="299" t="s">
        <v>628</v>
      </c>
      <c r="D482" s="166"/>
      <c r="E482" s="168"/>
      <c r="F482" s="167"/>
      <c r="G482" s="168"/>
      <c r="AO482" s="260"/>
      <c r="AP482" s="260"/>
      <c r="AQ482" s="260"/>
      <c r="AR482" s="260"/>
      <c r="AS482" s="260"/>
      <c r="AT482" s="260"/>
      <c r="AU482" s="260"/>
      <c r="AV482" s="260"/>
      <c r="AW482" s="260"/>
      <c r="AX482" s="260"/>
      <c r="AY482" s="260"/>
      <c r="AZ482" s="260"/>
      <c r="BA482" s="260"/>
      <c r="BB482" s="260"/>
      <c r="BC482" s="260"/>
      <c r="BD482" s="260"/>
      <c r="BE482" s="260"/>
      <c r="BF482" s="260"/>
      <c r="BG482" s="210"/>
      <c r="BH482" s="210"/>
      <c r="BI482" s="210"/>
    </row>
    <row r="483" spans="1:61" x14ac:dyDescent="0.25">
      <c r="A483" s="171" t="s">
        <v>91</v>
      </c>
      <c r="B483" s="164"/>
      <c r="C483" s="299" t="s">
        <v>628</v>
      </c>
      <c r="D483" s="166"/>
      <c r="E483" s="168"/>
      <c r="F483" s="167"/>
      <c r="G483" s="168"/>
      <c r="AO483" s="260"/>
      <c r="AP483" s="260"/>
      <c r="AQ483" s="260"/>
      <c r="AR483" s="260"/>
      <c r="AS483" s="260"/>
      <c r="AT483" s="260"/>
      <c r="AU483" s="260"/>
      <c r="AV483" s="260"/>
      <c r="AW483" s="260"/>
      <c r="AX483" s="260"/>
      <c r="AY483" s="260"/>
      <c r="AZ483" s="260"/>
      <c r="BA483" s="260"/>
      <c r="BB483" s="260"/>
      <c r="BC483" s="260"/>
      <c r="BD483" s="260"/>
      <c r="BE483" s="260"/>
      <c r="BF483" s="260"/>
      <c r="BG483" s="210"/>
      <c r="BH483" s="210"/>
      <c r="BI483" s="210"/>
    </row>
    <row r="484" spans="1:61" x14ac:dyDescent="0.25">
      <c r="A484" s="171" t="s">
        <v>91</v>
      </c>
      <c r="B484" s="164"/>
      <c r="C484" s="299" t="s">
        <v>628</v>
      </c>
      <c r="D484" s="166"/>
      <c r="E484" s="168"/>
      <c r="F484" s="167"/>
      <c r="G484" s="168"/>
      <c r="AO484" s="260"/>
      <c r="AP484" s="260"/>
      <c r="AQ484" s="260"/>
      <c r="AR484" s="260"/>
      <c r="AS484" s="260"/>
      <c r="AT484" s="260"/>
      <c r="AU484" s="260"/>
      <c r="AV484" s="260"/>
      <c r="AW484" s="260"/>
      <c r="AX484" s="260"/>
      <c r="AY484" s="260"/>
      <c r="AZ484" s="260"/>
      <c r="BA484" s="260"/>
      <c r="BB484" s="260"/>
      <c r="BC484" s="260"/>
      <c r="BD484" s="260"/>
      <c r="BE484" s="260"/>
      <c r="BF484" s="260"/>
      <c r="BG484" s="210"/>
      <c r="BH484" s="210"/>
      <c r="BI484" s="210"/>
    </row>
    <row r="485" spans="1:61" x14ac:dyDescent="0.25">
      <c r="A485" s="171" t="s">
        <v>91</v>
      </c>
      <c r="B485" s="164"/>
      <c r="C485" s="299" t="s">
        <v>628</v>
      </c>
      <c r="D485" s="166"/>
      <c r="E485" s="168"/>
      <c r="F485" s="167"/>
      <c r="G485" s="168"/>
      <c r="AO485" s="260"/>
      <c r="AP485" s="260"/>
      <c r="AQ485" s="260"/>
      <c r="AR485" s="260"/>
      <c r="AS485" s="260"/>
      <c r="AT485" s="260"/>
      <c r="AU485" s="260"/>
      <c r="AV485" s="260"/>
      <c r="AW485" s="260"/>
      <c r="AX485" s="260"/>
      <c r="AY485" s="260"/>
      <c r="AZ485" s="260"/>
      <c r="BA485" s="260"/>
      <c r="BB485" s="260"/>
      <c r="BC485" s="260"/>
      <c r="BD485" s="260"/>
      <c r="BE485" s="260"/>
      <c r="BF485" s="260"/>
      <c r="BG485" s="210"/>
      <c r="BH485" s="210"/>
      <c r="BI485" s="210"/>
    </row>
    <row r="486" spans="1:61" x14ac:dyDescent="0.25">
      <c r="A486" s="171" t="s">
        <v>91</v>
      </c>
      <c r="B486" s="164"/>
      <c r="C486" s="299" t="s">
        <v>628</v>
      </c>
      <c r="D486" s="166"/>
      <c r="E486" s="168"/>
      <c r="F486" s="167"/>
      <c r="G486" s="168"/>
      <c r="AO486" s="260"/>
      <c r="AP486" s="260"/>
      <c r="AQ486" s="260"/>
      <c r="AR486" s="260"/>
      <c r="AS486" s="260"/>
      <c r="AT486" s="260"/>
      <c r="AU486" s="260"/>
      <c r="AV486" s="260"/>
      <c r="AW486" s="260"/>
      <c r="AX486" s="260"/>
      <c r="AY486" s="260"/>
      <c r="AZ486" s="260"/>
      <c r="BA486" s="260"/>
      <c r="BB486" s="260"/>
      <c r="BC486" s="260"/>
      <c r="BD486" s="260"/>
      <c r="BE486" s="260"/>
      <c r="BF486" s="260"/>
      <c r="BG486" s="210"/>
      <c r="BH486" s="210"/>
      <c r="BI486" s="210"/>
    </row>
    <row r="487" spans="1:61" x14ac:dyDescent="0.25">
      <c r="A487" s="171" t="s">
        <v>91</v>
      </c>
      <c r="B487" s="164"/>
      <c r="C487" s="299" t="s">
        <v>628</v>
      </c>
      <c r="D487" s="166"/>
      <c r="E487" s="168"/>
      <c r="F487" s="167"/>
      <c r="G487" s="168"/>
      <c r="AO487" s="260"/>
      <c r="AP487" s="260"/>
      <c r="AQ487" s="260"/>
      <c r="AR487" s="260"/>
      <c r="AS487" s="260"/>
      <c r="AT487" s="260"/>
      <c r="AU487" s="260"/>
      <c r="AV487" s="260"/>
      <c r="AW487" s="260"/>
      <c r="AX487" s="260"/>
      <c r="AY487" s="260"/>
      <c r="AZ487" s="260"/>
      <c r="BA487" s="260"/>
      <c r="BB487" s="260"/>
      <c r="BC487" s="260"/>
      <c r="BD487" s="260"/>
      <c r="BE487" s="260"/>
      <c r="BF487" s="260"/>
      <c r="BG487" s="210"/>
      <c r="BH487" s="210"/>
      <c r="BI487" s="210"/>
    </row>
    <row r="488" spans="1:61" x14ac:dyDescent="0.25">
      <c r="AO488" s="260"/>
      <c r="AP488" s="260"/>
      <c r="AQ488" s="260"/>
      <c r="AR488" s="260"/>
      <c r="AS488" s="260"/>
      <c r="AT488" s="260"/>
      <c r="AU488" s="260"/>
      <c r="AV488" s="260"/>
      <c r="AW488" s="260"/>
      <c r="AX488" s="260"/>
      <c r="AY488" s="260"/>
      <c r="AZ488" s="260"/>
      <c r="BA488" s="260"/>
      <c r="BB488" s="260"/>
      <c r="BC488" s="260"/>
      <c r="BD488" s="260"/>
      <c r="BE488" s="260"/>
      <c r="BF488" s="260"/>
      <c r="BG488" s="210"/>
      <c r="BH488" s="210"/>
      <c r="BI488" s="210"/>
    </row>
    <row r="489" spans="1:61" x14ac:dyDescent="0.25">
      <c r="AO489" s="260"/>
      <c r="AP489" s="260"/>
      <c r="AQ489" s="260"/>
      <c r="AR489" s="260"/>
      <c r="AS489" s="260"/>
      <c r="AT489" s="260"/>
      <c r="AU489" s="260"/>
      <c r="AV489" s="260"/>
      <c r="AW489" s="260"/>
      <c r="AX489" s="260"/>
      <c r="AY489" s="260"/>
      <c r="AZ489" s="260"/>
      <c r="BA489" s="260"/>
      <c r="BB489" s="260"/>
      <c r="BC489" s="260"/>
      <c r="BD489" s="260"/>
      <c r="BE489" s="260"/>
      <c r="BF489" s="260"/>
      <c r="BG489" s="210"/>
      <c r="BH489" s="210"/>
      <c r="BI489" s="210"/>
    </row>
    <row r="490" spans="1:61" x14ac:dyDescent="0.25">
      <c r="AO490" s="260"/>
      <c r="AP490" s="260"/>
      <c r="AQ490" s="260"/>
      <c r="AR490" s="260"/>
      <c r="AS490" s="260"/>
      <c r="AT490" s="260"/>
      <c r="AU490" s="260"/>
      <c r="AV490" s="260"/>
      <c r="AW490" s="260"/>
      <c r="AX490" s="260"/>
      <c r="AY490" s="260"/>
      <c r="AZ490" s="260"/>
      <c r="BA490" s="260"/>
      <c r="BB490" s="260"/>
      <c r="BC490" s="260"/>
      <c r="BD490" s="260"/>
      <c r="BE490" s="260"/>
      <c r="BF490" s="260"/>
      <c r="BG490" s="210"/>
      <c r="BH490" s="210"/>
      <c r="BI490" s="210"/>
    </row>
    <row r="491" spans="1:61" x14ac:dyDescent="0.25">
      <c r="AO491" s="260"/>
      <c r="AP491" s="260"/>
      <c r="AQ491" s="260"/>
      <c r="AR491" s="260"/>
      <c r="AS491" s="260"/>
      <c r="AT491" s="260"/>
      <c r="AU491" s="260"/>
      <c r="AV491" s="260"/>
      <c r="AW491" s="260"/>
      <c r="AX491" s="260"/>
      <c r="AY491" s="260"/>
      <c r="AZ491" s="260"/>
      <c r="BA491" s="260"/>
      <c r="BB491" s="260"/>
      <c r="BC491" s="260"/>
      <c r="BD491" s="260"/>
      <c r="BE491" s="260"/>
      <c r="BF491" s="260"/>
      <c r="BG491" s="210"/>
      <c r="BH491" s="210"/>
      <c r="BI491" s="210"/>
    </row>
    <row r="492" spans="1:61" x14ac:dyDescent="0.25">
      <c r="AO492" s="260"/>
      <c r="AP492" s="260"/>
      <c r="AQ492" s="260"/>
      <c r="AR492" s="260"/>
      <c r="AS492" s="260"/>
      <c r="AT492" s="260"/>
      <c r="AU492" s="260"/>
      <c r="AV492" s="260"/>
      <c r="AW492" s="260"/>
      <c r="AX492" s="260"/>
      <c r="AY492" s="260"/>
      <c r="AZ492" s="260"/>
      <c r="BA492" s="260"/>
      <c r="BB492" s="260"/>
      <c r="BC492" s="260"/>
      <c r="BD492" s="260"/>
      <c r="BE492" s="260"/>
      <c r="BF492" s="260"/>
      <c r="BG492" s="210"/>
      <c r="BH492" s="210"/>
      <c r="BI492" s="210"/>
    </row>
    <row r="493" spans="1:61" x14ac:dyDescent="0.25">
      <c r="AO493" s="260"/>
      <c r="AP493" s="260"/>
      <c r="AQ493" s="260"/>
      <c r="AR493" s="260"/>
      <c r="AS493" s="260"/>
      <c r="AT493" s="260"/>
      <c r="AU493" s="260"/>
      <c r="AV493" s="260"/>
      <c r="AW493" s="260"/>
      <c r="AX493" s="260"/>
      <c r="AY493" s="260"/>
      <c r="AZ493" s="260"/>
      <c r="BA493" s="260"/>
      <c r="BB493" s="260"/>
      <c r="BC493" s="260"/>
      <c r="BD493" s="260"/>
      <c r="BE493" s="260"/>
      <c r="BF493" s="260"/>
      <c r="BG493" s="210"/>
      <c r="BH493" s="210"/>
      <c r="BI493" s="210"/>
    </row>
    <row r="494" spans="1:61" x14ac:dyDescent="0.25">
      <c r="AO494" s="260"/>
      <c r="AP494" s="260"/>
      <c r="AQ494" s="260"/>
      <c r="AR494" s="260"/>
      <c r="AS494" s="260"/>
      <c r="AT494" s="260"/>
      <c r="AU494" s="260"/>
      <c r="AV494" s="260"/>
      <c r="AW494" s="260"/>
      <c r="AX494" s="260"/>
      <c r="AY494" s="260"/>
      <c r="AZ494" s="260"/>
      <c r="BA494" s="260"/>
      <c r="BB494" s="260"/>
      <c r="BC494" s="260"/>
      <c r="BD494" s="260"/>
      <c r="BE494" s="260"/>
      <c r="BF494" s="260"/>
      <c r="BG494" s="210"/>
      <c r="BH494" s="210"/>
      <c r="BI494" s="210"/>
    </row>
  </sheetData>
  <customSheetViews>
    <customSheetView guid="{47106A56-D167-42A8-8D68-20B81909F58E}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1"/>
    </customSheetView>
    <customSheetView guid="{4C33994B-C18C-486E-A6D8-9B7FAFC982FC}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2"/>
    </customSheetView>
  </customSheetViews>
  <mergeCells count="8">
    <mergeCell ref="AO1:BF1"/>
    <mergeCell ref="D10:F10"/>
    <mergeCell ref="A12:C12"/>
    <mergeCell ref="A1:F1"/>
    <mergeCell ref="A3:C3"/>
    <mergeCell ref="D3:F3"/>
    <mergeCell ref="A4:C4"/>
    <mergeCell ref="D4:F4"/>
  </mergeCells>
  <conditionalFormatting sqref="D9">
    <cfRule type="expression" dxfId="199" priority="5">
      <formula>D9&lt;0</formula>
    </cfRule>
    <cfRule type="expression" dxfId="198" priority="6">
      <formula>D9&lt;5%</formula>
    </cfRule>
    <cfRule type="expression" dxfId="197" priority="7">
      <formula>D9&lt;20%</formula>
    </cfRule>
  </conditionalFormatting>
  <conditionalFormatting sqref="F9">
    <cfRule type="expression" dxfId="196" priority="2">
      <formula>F9&lt;0</formula>
    </cfRule>
    <cfRule type="expression" dxfId="195" priority="3">
      <formula>F9&lt;5%</formula>
    </cfRule>
    <cfRule type="expression" dxfId="194" priority="4">
      <formula>F9&lt;20%</formula>
    </cfRule>
  </conditionalFormatting>
  <conditionalFormatting sqref="D10">
    <cfRule type="expression" dxfId="193" priority="1">
      <formula>F7&gt;D7</formula>
    </cfRule>
  </conditionalFormatting>
  <dataValidations count="2">
    <dataValidation type="list" allowBlank="1" showInputMessage="1" showErrorMessage="1" sqref="A13:A487">
      <formula1>$A$8:$A$9</formula1>
    </dataValidation>
    <dataValidation type="list" allowBlank="1" showInputMessage="1" showErrorMessage="1" sqref="C13:C487">
      <formula1>$I$1:$I$2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orientation="portrait"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A1:BI487"/>
  <sheetViews>
    <sheetView workbookViewId="0">
      <pane ySplit="12" topLeftCell="A13" activePane="bottomLeft" state="frozen"/>
      <selection activeCell="F22" sqref="F22"/>
      <selection pane="bottomLeft" activeCell="F22" sqref="F22"/>
    </sheetView>
  </sheetViews>
  <sheetFormatPr defaultRowHeight="15" x14ac:dyDescent="0.25"/>
  <cols>
    <col min="1" max="1" width="5.85546875" style="157" customWidth="1"/>
    <col min="2" max="2" width="5" style="158" bestFit="1" customWidth="1"/>
    <col min="3" max="3" width="8.140625" style="169" customWidth="1"/>
    <col min="4" max="4" width="17" style="170" customWidth="1"/>
    <col min="5" max="5" width="14.5703125" style="170" bestFit="1" customWidth="1"/>
    <col min="6" max="6" width="17.7109375" style="170" customWidth="1"/>
    <col min="7" max="7" width="13.85546875" style="148" bestFit="1" customWidth="1"/>
    <col min="8" max="8" width="9.140625" style="149"/>
    <col min="9" max="9" width="14" style="149" customWidth="1"/>
    <col min="10" max="10" width="33.28515625" style="149" bestFit="1" customWidth="1"/>
    <col min="11" max="11" width="35.140625" style="149" customWidth="1"/>
    <col min="12" max="14" width="33.28515625" style="149" bestFit="1" customWidth="1"/>
    <col min="15" max="21" width="9.140625" style="149"/>
    <col min="22" max="22" width="26.28515625" style="178" bestFit="1" customWidth="1"/>
    <col min="23" max="23" width="28.7109375" style="178" bestFit="1" customWidth="1"/>
    <col min="24" max="24" width="26.28515625" style="178" bestFit="1" customWidth="1"/>
    <col min="25" max="25" width="26.42578125" style="178" bestFit="1" customWidth="1"/>
    <col min="26" max="27" width="26.140625" style="178" bestFit="1" customWidth="1"/>
    <col min="28" max="28" width="9.140625" style="149"/>
    <col min="29" max="29" width="26.5703125" style="149" bestFit="1" customWidth="1"/>
    <col min="30" max="40" width="9.140625" style="149"/>
    <col min="41" max="58" width="30.7109375" style="250" customWidth="1"/>
    <col min="59" max="16384" width="9.140625" style="149"/>
  </cols>
  <sheetData>
    <row r="1" spans="1:61" ht="21" x14ac:dyDescent="0.25">
      <c r="A1" s="644" t="s">
        <v>85</v>
      </c>
      <c r="B1" s="644"/>
      <c r="C1" s="644"/>
      <c r="D1" s="644"/>
      <c r="E1" s="644"/>
      <c r="F1" s="644"/>
      <c r="I1" s="265" t="s">
        <v>628</v>
      </c>
      <c r="AO1" s="645" t="s">
        <v>145</v>
      </c>
      <c r="AP1" s="645"/>
      <c r="AQ1" s="645"/>
      <c r="AR1" s="645"/>
      <c r="AS1" s="645"/>
      <c r="AT1" s="645"/>
      <c r="AU1" s="645"/>
      <c r="AV1" s="645"/>
      <c r="AW1" s="645"/>
      <c r="AX1" s="645"/>
      <c r="AY1" s="645"/>
      <c r="AZ1" s="645"/>
      <c r="BA1" s="645"/>
      <c r="BB1" s="645"/>
      <c r="BC1" s="645"/>
      <c r="BD1" s="645"/>
      <c r="BE1" s="645"/>
      <c r="BF1" s="645"/>
    </row>
    <row r="2" spans="1:61" ht="21" x14ac:dyDescent="0.25">
      <c r="A2" s="212"/>
      <c r="B2" s="213"/>
      <c r="C2" s="214"/>
      <c r="D2" s="215"/>
      <c r="E2" s="215"/>
      <c r="F2" s="215"/>
      <c r="I2" s="265" t="s">
        <v>92</v>
      </c>
      <c r="AO2" s="250" t="s">
        <v>144</v>
      </c>
      <c r="AP2" s="250" t="s">
        <v>146</v>
      </c>
      <c r="AQ2" s="250" t="s">
        <v>147</v>
      </c>
      <c r="AR2" s="250" t="s">
        <v>148</v>
      </c>
      <c r="AS2" s="250" t="s">
        <v>148</v>
      </c>
      <c r="AT2" s="250" t="s">
        <v>149</v>
      </c>
      <c r="AU2" s="250" t="s">
        <v>150</v>
      </c>
      <c r="AV2" s="250" t="s">
        <v>151</v>
      </c>
      <c r="AW2" s="250" t="s">
        <v>152</v>
      </c>
      <c r="AX2" s="250" t="s">
        <v>153</v>
      </c>
      <c r="AY2" s="250" t="s">
        <v>154</v>
      </c>
      <c r="AZ2" s="250" t="s">
        <v>155</v>
      </c>
      <c r="BA2" s="250" t="s">
        <v>156</v>
      </c>
      <c r="BB2" s="250" t="s">
        <v>157</v>
      </c>
      <c r="BC2" s="250" t="s">
        <v>158</v>
      </c>
      <c r="BD2" s="250" t="s">
        <v>159</v>
      </c>
      <c r="BE2" s="250" t="s">
        <v>160</v>
      </c>
      <c r="BF2" s="250" t="s">
        <v>161</v>
      </c>
    </row>
    <row r="3" spans="1:61" ht="19.5" x14ac:dyDescent="0.25">
      <c r="A3" s="653" t="str">
        <f>'914 01'!B77</f>
        <v>025203</v>
      </c>
      <c r="B3" s="654"/>
      <c r="C3" s="654"/>
      <c r="D3" s="655" t="str">
        <f>'914 01'!G77</f>
        <v>Mediální prezentace LK - TV</v>
      </c>
      <c r="E3" s="655"/>
      <c r="F3" s="657"/>
      <c r="AO3" s="260"/>
      <c r="AP3" s="260"/>
      <c r="AQ3" s="260"/>
      <c r="AR3" s="260"/>
      <c r="AS3" s="260"/>
      <c r="AT3" s="260"/>
      <c r="AU3" s="260"/>
      <c r="AV3" s="260"/>
      <c r="AW3" s="260"/>
      <c r="AX3" s="260"/>
      <c r="AY3" s="260"/>
      <c r="AZ3" s="260"/>
      <c r="BA3" s="260"/>
      <c r="BB3" s="260"/>
      <c r="BC3" s="260"/>
      <c r="BD3" s="260"/>
      <c r="BE3" s="260"/>
      <c r="BF3" s="260"/>
    </row>
    <row r="4" spans="1:61" ht="34.5" customHeight="1" x14ac:dyDescent="0.25">
      <c r="A4" s="648" t="s">
        <v>94</v>
      </c>
      <c r="B4" s="649"/>
      <c r="C4" s="649"/>
      <c r="D4" s="650">
        <f>'914 01'!K77*1000</f>
        <v>450000</v>
      </c>
      <c r="E4" s="650"/>
      <c r="F4" s="651"/>
      <c r="AO4" s="260"/>
      <c r="AP4" s="260"/>
      <c r="AQ4" s="260"/>
      <c r="AR4" s="260"/>
      <c r="AS4" s="260"/>
      <c r="AT4" s="260"/>
      <c r="AU4" s="260"/>
      <c r="AV4" s="260"/>
      <c r="AW4" s="260"/>
      <c r="AX4" s="260"/>
      <c r="AY4" s="260"/>
      <c r="AZ4" s="260"/>
      <c r="BA4" s="260"/>
      <c r="BB4" s="260"/>
      <c r="BC4" s="260"/>
      <c r="BD4" s="260"/>
      <c r="BE4" s="260"/>
      <c r="BF4" s="260"/>
    </row>
    <row r="5" spans="1:61" x14ac:dyDescent="0.25">
      <c r="A5" s="216"/>
      <c r="B5" s="213"/>
      <c r="C5" s="214"/>
      <c r="D5" s="215"/>
      <c r="E5" s="215"/>
      <c r="F5" s="215"/>
      <c r="AO5" s="260"/>
      <c r="AP5" s="260"/>
      <c r="AQ5" s="260"/>
      <c r="AR5" s="260"/>
      <c r="AS5" s="260"/>
      <c r="AT5" s="260"/>
      <c r="AU5" s="260"/>
      <c r="AV5" s="260"/>
      <c r="AW5" s="260"/>
      <c r="AX5" s="260"/>
      <c r="AY5" s="260"/>
      <c r="AZ5" s="260"/>
      <c r="BA5" s="260"/>
      <c r="BB5" s="260"/>
      <c r="BC5" s="260"/>
      <c r="BD5" s="260"/>
      <c r="BE5" s="260"/>
      <c r="BF5" s="260"/>
    </row>
    <row r="6" spans="1:61" x14ac:dyDescent="0.25">
      <c r="A6" s="216"/>
      <c r="B6" s="213"/>
      <c r="C6" s="214"/>
      <c r="D6" s="217" t="s">
        <v>86</v>
      </c>
      <c r="E6" s="217"/>
      <c r="F6" s="217" t="s">
        <v>87</v>
      </c>
      <c r="AO6" s="260"/>
      <c r="AP6" s="260"/>
      <c r="AQ6" s="260"/>
      <c r="AR6" s="260"/>
      <c r="AS6" s="260"/>
      <c r="AT6" s="260"/>
      <c r="AU6" s="260"/>
      <c r="AV6" s="260"/>
      <c r="AW6" s="260"/>
      <c r="AX6" s="260"/>
      <c r="AY6" s="260"/>
      <c r="AZ6" s="260"/>
      <c r="BA6" s="260"/>
      <c r="BB6" s="260"/>
      <c r="BC6" s="260"/>
      <c r="BD6" s="260"/>
      <c r="BE6" s="260"/>
      <c r="BF6" s="260"/>
    </row>
    <row r="7" spans="1:61" x14ac:dyDescent="0.25">
      <c r="A7" s="216"/>
      <c r="B7" s="213"/>
      <c r="C7" s="216" t="s">
        <v>88</v>
      </c>
      <c r="D7" s="218">
        <f>SUM(D13:D480)</f>
        <v>254100</v>
      </c>
      <c r="E7" s="148"/>
      <c r="F7" s="219">
        <f>SUM(F13:F480)</f>
        <v>254100</v>
      </c>
      <c r="AO7" s="260"/>
      <c r="AP7" s="260"/>
      <c r="AQ7" s="260"/>
      <c r="AR7" s="260"/>
      <c r="AS7" s="260"/>
      <c r="AT7" s="260"/>
      <c r="AU7" s="260"/>
      <c r="AV7" s="260"/>
      <c r="AW7" s="260"/>
      <c r="AX7" s="260"/>
      <c r="AY7" s="260"/>
      <c r="AZ7" s="260"/>
      <c r="BA7" s="260"/>
      <c r="BB7" s="260"/>
      <c r="BC7" s="260"/>
      <c r="BD7" s="260"/>
      <c r="BE7" s="260"/>
      <c r="BF7" s="260"/>
    </row>
    <row r="8" spans="1:61" x14ac:dyDescent="0.25">
      <c r="A8" s="220" t="s">
        <v>91</v>
      </c>
      <c r="B8" s="213"/>
      <c r="C8" s="221" t="s">
        <v>84</v>
      </c>
      <c r="D8" s="222">
        <f>D4-SUM(D13:D484)</f>
        <v>195900</v>
      </c>
      <c r="E8" s="222"/>
      <c r="F8" s="222">
        <f>D4-SUM(F13:F484)</f>
        <v>195900</v>
      </c>
      <c r="AO8" s="260"/>
      <c r="AP8" s="260"/>
      <c r="AQ8" s="260"/>
      <c r="AR8" s="260"/>
      <c r="AS8" s="260"/>
      <c r="AT8" s="260"/>
      <c r="AU8" s="260"/>
      <c r="AV8" s="260"/>
      <c r="AW8" s="260"/>
      <c r="AX8" s="260"/>
      <c r="AY8" s="260"/>
      <c r="AZ8" s="260"/>
      <c r="BA8" s="260"/>
      <c r="BB8" s="260"/>
      <c r="BC8" s="260"/>
      <c r="BD8" s="260"/>
      <c r="BE8" s="260"/>
      <c r="BF8" s="260"/>
      <c r="BG8" s="210"/>
      <c r="BH8" s="210"/>
      <c r="BI8" s="210"/>
    </row>
    <row r="9" spans="1:61" x14ac:dyDescent="0.25">
      <c r="A9" s="220" t="s">
        <v>96</v>
      </c>
      <c r="B9" s="213"/>
      <c r="C9" s="223" t="s">
        <v>84</v>
      </c>
      <c r="D9" s="224">
        <f>(D8/D4)</f>
        <v>0.43533333333333335</v>
      </c>
      <c r="E9"/>
      <c r="F9" s="224">
        <f>F8/D4</f>
        <v>0.43533333333333335</v>
      </c>
      <c r="AO9" s="260"/>
      <c r="AP9" s="260"/>
      <c r="AQ9" s="260"/>
      <c r="AR9" s="260"/>
      <c r="AS9" s="260"/>
      <c r="AT9" s="260"/>
      <c r="AU9" s="260"/>
      <c r="AV9" s="260"/>
      <c r="AW9" s="260"/>
      <c r="AX9" s="260"/>
      <c r="AY9" s="260"/>
      <c r="AZ9" s="260"/>
      <c r="BA9" s="260"/>
      <c r="BB9" s="260"/>
      <c r="BC9" s="260"/>
      <c r="BD9" s="260"/>
      <c r="BE9" s="260"/>
      <c r="BF9" s="260"/>
      <c r="BG9" s="210"/>
      <c r="BH9" s="210"/>
      <c r="BI9" s="210"/>
    </row>
    <row r="10" spans="1:61" x14ac:dyDescent="0.25">
      <c r="C10" s="159"/>
      <c r="D10" s="640" t="s">
        <v>95</v>
      </c>
      <c r="E10" s="640"/>
      <c r="F10" s="640"/>
      <c r="I10" s="149" t="s">
        <v>457</v>
      </c>
      <c r="AO10" s="260"/>
      <c r="AP10" s="260"/>
      <c r="AQ10" s="260"/>
      <c r="AR10" s="260"/>
      <c r="AS10" s="260"/>
      <c r="AT10" s="260"/>
      <c r="AU10" s="260"/>
      <c r="AV10" s="260"/>
      <c r="AW10" s="260" t="s">
        <v>458</v>
      </c>
      <c r="AX10" s="260"/>
      <c r="AY10" s="260"/>
      <c r="AZ10" s="260"/>
      <c r="BA10" s="260"/>
      <c r="BB10" s="260"/>
      <c r="BC10" s="260"/>
      <c r="BD10" s="260"/>
      <c r="BE10" s="260"/>
      <c r="BF10" s="260"/>
      <c r="BG10" s="210"/>
      <c r="BH10" s="210"/>
      <c r="BI10" s="210"/>
    </row>
    <row r="11" spans="1:61" x14ac:dyDescent="0.25">
      <c r="C11" s="159"/>
      <c r="D11" s="115"/>
      <c r="E11" s="115"/>
      <c r="F11" s="115"/>
      <c r="I11" s="149" t="s">
        <v>421</v>
      </c>
      <c r="AO11" s="260"/>
      <c r="AP11" s="260"/>
      <c r="AQ11" s="260"/>
      <c r="AR11" s="260"/>
      <c r="AS11" s="260"/>
      <c r="AT11" s="260"/>
      <c r="AU11" s="260"/>
      <c r="AV11" s="260"/>
      <c r="AW11" s="260" t="s">
        <v>422</v>
      </c>
      <c r="AX11" s="260"/>
      <c r="AY11" s="260"/>
      <c r="AZ11" s="260"/>
      <c r="BA11" s="260"/>
      <c r="BB11" s="260"/>
      <c r="BC11" s="260"/>
      <c r="BD11" s="260"/>
      <c r="BE11" s="260"/>
      <c r="BF11" s="260"/>
      <c r="BG11" s="210"/>
      <c r="BH11" s="210"/>
      <c r="BI11" s="210"/>
    </row>
    <row r="12" spans="1:61" s="163" customFormat="1" x14ac:dyDescent="0.25">
      <c r="A12" s="641" t="s">
        <v>93</v>
      </c>
      <c r="B12" s="642"/>
      <c r="C12" s="643"/>
      <c r="D12" s="160" t="s">
        <v>89</v>
      </c>
      <c r="E12" s="162" t="s">
        <v>131</v>
      </c>
      <c r="F12" s="161" t="s">
        <v>90</v>
      </c>
      <c r="G12" s="162" t="s">
        <v>164</v>
      </c>
      <c r="V12" s="179"/>
      <c r="W12" s="179"/>
      <c r="X12" s="179"/>
      <c r="Y12" s="179"/>
      <c r="Z12" s="179"/>
      <c r="AA12" s="179"/>
      <c r="AO12" s="261"/>
      <c r="AP12" s="261"/>
      <c r="AQ12" s="261"/>
      <c r="AR12" s="261"/>
      <c r="AS12" s="261"/>
      <c r="AT12" s="261"/>
      <c r="AU12" s="261"/>
      <c r="AV12" s="261"/>
      <c r="AW12" s="261"/>
      <c r="AX12" s="261"/>
      <c r="AY12" s="261"/>
      <c r="AZ12" s="261"/>
      <c r="BA12" s="261"/>
      <c r="BB12" s="261"/>
      <c r="BC12" s="261"/>
      <c r="BD12" s="261"/>
      <c r="BE12" s="261"/>
      <c r="BF12" s="261"/>
      <c r="BG12" s="262"/>
      <c r="BH12" s="262"/>
      <c r="BI12" s="262"/>
    </row>
    <row r="13" spans="1:61" x14ac:dyDescent="0.25">
      <c r="A13" s="171" t="s">
        <v>96</v>
      </c>
      <c r="B13" s="164">
        <v>63</v>
      </c>
      <c r="C13" s="299" t="s">
        <v>92</v>
      </c>
      <c r="D13" s="166">
        <v>18150</v>
      </c>
      <c r="E13" s="168"/>
      <c r="F13" s="358">
        <v>18150</v>
      </c>
      <c r="G13" s="168">
        <v>42013</v>
      </c>
      <c r="AO13" s="260"/>
      <c r="AP13" s="260"/>
      <c r="AQ13" s="260"/>
      <c r="AR13" s="260"/>
      <c r="AS13" s="260"/>
      <c r="AT13" s="260"/>
      <c r="AU13" s="260"/>
      <c r="AV13" s="260"/>
      <c r="AW13" s="260"/>
      <c r="AX13" s="260"/>
      <c r="AY13" s="260"/>
      <c r="AZ13" s="260"/>
      <c r="BA13" s="260"/>
      <c r="BB13" s="260"/>
      <c r="BC13" s="260"/>
      <c r="BD13" s="260"/>
      <c r="BE13" s="260"/>
      <c r="BF13" s="260"/>
      <c r="BG13" s="210"/>
      <c r="BH13" s="210"/>
      <c r="BI13" s="210"/>
    </row>
    <row r="14" spans="1:61" x14ac:dyDescent="0.25">
      <c r="A14" s="171" t="s">
        <v>96</v>
      </c>
      <c r="B14" s="164">
        <v>63</v>
      </c>
      <c r="C14" s="299" t="s">
        <v>92</v>
      </c>
      <c r="D14" s="166">
        <v>18150</v>
      </c>
      <c r="E14" s="168"/>
      <c r="F14" s="358">
        <v>18150</v>
      </c>
      <c r="G14" s="168">
        <v>42018</v>
      </c>
      <c r="AO14" s="260"/>
      <c r="AP14" s="260"/>
      <c r="AQ14" s="260"/>
      <c r="AR14" s="260"/>
      <c r="AS14" s="260"/>
      <c r="AT14" s="260"/>
      <c r="AU14" s="260"/>
      <c r="AV14" s="260"/>
      <c r="AW14" s="260"/>
      <c r="AX14" s="260"/>
      <c r="AY14" s="260"/>
      <c r="AZ14" s="260"/>
      <c r="BA14" s="260"/>
      <c r="BB14" s="260"/>
      <c r="BC14" s="260"/>
      <c r="BD14" s="260"/>
      <c r="BE14" s="260"/>
      <c r="BF14" s="260"/>
      <c r="BG14" s="210"/>
      <c r="BH14" s="210"/>
      <c r="BI14" s="210"/>
    </row>
    <row r="15" spans="1:61" x14ac:dyDescent="0.25">
      <c r="A15" s="171" t="s">
        <v>96</v>
      </c>
      <c r="B15" s="164">
        <v>63</v>
      </c>
      <c r="C15" s="299" t="s">
        <v>628</v>
      </c>
      <c r="D15" s="166">
        <v>18150</v>
      </c>
      <c r="E15" s="168"/>
      <c r="F15" s="358">
        <v>18150</v>
      </c>
      <c r="G15" s="168">
        <v>42047</v>
      </c>
      <c r="AO15" s="260"/>
      <c r="AP15" s="260"/>
      <c r="AQ15" s="260"/>
      <c r="AR15" s="260"/>
      <c r="AS15" s="260"/>
      <c r="AT15" s="260"/>
      <c r="AU15" s="260"/>
      <c r="AV15" s="260"/>
      <c r="AW15" s="260"/>
      <c r="AX15" s="260"/>
      <c r="AY15" s="260"/>
      <c r="AZ15" s="260"/>
      <c r="BA15" s="260"/>
      <c r="BB15" s="260"/>
      <c r="BC15" s="260"/>
      <c r="BD15" s="260"/>
      <c r="BE15" s="260"/>
      <c r="BF15" s="260"/>
      <c r="BG15" s="210"/>
      <c r="BH15" s="210"/>
      <c r="BI15" s="210"/>
    </row>
    <row r="16" spans="1:61" x14ac:dyDescent="0.25">
      <c r="A16" s="171" t="s">
        <v>96</v>
      </c>
      <c r="B16" s="164">
        <v>63</v>
      </c>
      <c r="C16" s="299" t="s">
        <v>628</v>
      </c>
      <c r="D16" s="166">
        <v>18150</v>
      </c>
      <c r="E16" s="168"/>
      <c r="F16" s="358">
        <v>18150</v>
      </c>
      <c r="G16" s="168">
        <v>42061</v>
      </c>
      <c r="AO16" s="260"/>
      <c r="AP16" s="260"/>
      <c r="AQ16" s="260"/>
      <c r="AR16" s="260"/>
      <c r="AS16" s="260"/>
      <c r="AT16" s="260"/>
      <c r="AU16" s="260"/>
      <c r="AV16" s="260"/>
      <c r="AW16" s="260"/>
      <c r="AX16" s="260"/>
      <c r="AY16" s="260"/>
      <c r="AZ16" s="260"/>
      <c r="BA16" s="260"/>
      <c r="BB16" s="260"/>
      <c r="BC16" s="260"/>
      <c r="BD16" s="260"/>
      <c r="BE16" s="260"/>
      <c r="BF16" s="260"/>
      <c r="BG16" s="210"/>
      <c r="BH16" s="210"/>
      <c r="BI16" s="210"/>
    </row>
    <row r="17" spans="1:61" x14ac:dyDescent="0.25">
      <c r="A17" s="171" t="s">
        <v>91</v>
      </c>
      <c r="B17" s="164">
        <v>206</v>
      </c>
      <c r="C17" s="299" t="s">
        <v>628</v>
      </c>
      <c r="D17" s="166">
        <v>18150</v>
      </c>
      <c r="E17" s="168">
        <v>42051</v>
      </c>
      <c r="F17" s="358">
        <v>18150</v>
      </c>
      <c r="G17" s="168">
        <v>42086</v>
      </c>
      <c r="I17" s="149" t="s">
        <v>714</v>
      </c>
      <c r="AO17" s="260"/>
      <c r="AP17" s="260"/>
      <c r="AQ17" s="260"/>
      <c r="AR17" s="260"/>
      <c r="AS17" s="260"/>
      <c r="AT17" s="260"/>
      <c r="AU17" s="260"/>
      <c r="AV17" s="260"/>
      <c r="AW17" s="260"/>
      <c r="AX17" s="260"/>
      <c r="AY17" s="260"/>
      <c r="AZ17" s="260"/>
      <c r="BA17" s="260"/>
      <c r="BB17" s="260"/>
      <c r="BC17" s="260"/>
      <c r="BD17" s="260"/>
      <c r="BE17" s="260"/>
      <c r="BF17" s="260"/>
      <c r="BG17" s="210"/>
      <c r="BH17" s="210"/>
      <c r="BI17" s="210"/>
    </row>
    <row r="18" spans="1:61" x14ac:dyDescent="0.25">
      <c r="A18" s="171" t="s">
        <v>91</v>
      </c>
      <c r="B18" s="164">
        <v>327</v>
      </c>
      <c r="C18" s="299" t="s">
        <v>628</v>
      </c>
      <c r="D18" s="166">
        <v>18150</v>
      </c>
      <c r="E18" s="168">
        <v>42072</v>
      </c>
      <c r="F18" s="358">
        <v>18150</v>
      </c>
      <c r="G18" s="168">
        <v>42088</v>
      </c>
      <c r="I18" s="149" t="s">
        <v>714</v>
      </c>
      <c r="AO18" s="260"/>
      <c r="AP18" s="260"/>
      <c r="AQ18" s="260"/>
      <c r="AR18" s="260"/>
      <c r="AS18" s="260"/>
      <c r="AT18" s="260"/>
      <c r="AU18" s="260"/>
      <c r="AV18" s="260"/>
      <c r="AW18" s="260"/>
      <c r="AX18" s="260"/>
      <c r="AY18" s="260"/>
      <c r="AZ18" s="260"/>
      <c r="BA18" s="260"/>
      <c r="BB18" s="260"/>
      <c r="BC18" s="260"/>
      <c r="BD18" s="260"/>
      <c r="BE18" s="260"/>
      <c r="BF18" s="260"/>
      <c r="BG18" s="210"/>
      <c r="BH18" s="210"/>
      <c r="BI18" s="210"/>
    </row>
    <row r="19" spans="1:61" x14ac:dyDescent="0.25">
      <c r="A19" s="171" t="s">
        <v>91</v>
      </c>
      <c r="B19" s="164">
        <v>382</v>
      </c>
      <c r="C19" s="299" t="s">
        <v>628</v>
      </c>
      <c r="D19" s="166">
        <v>18150</v>
      </c>
      <c r="E19" s="168">
        <v>42080</v>
      </c>
      <c r="F19" s="358">
        <v>18150</v>
      </c>
      <c r="G19" s="168">
        <v>42101</v>
      </c>
      <c r="I19" s="149" t="s">
        <v>714</v>
      </c>
      <c r="AO19" s="260"/>
      <c r="AP19" s="260"/>
      <c r="AQ19" s="260"/>
      <c r="AR19" s="260"/>
      <c r="AS19" s="260"/>
      <c r="AT19" s="260"/>
      <c r="AU19" s="260"/>
      <c r="AV19" s="260"/>
      <c r="AW19" s="260"/>
      <c r="AX19" s="260"/>
      <c r="AY19" s="260"/>
      <c r="AZ19" s="260"/>
      <c r="BA19" s="260"/>
      <c r="BB19" s="260"/>
      <c r="BC19" s="260"/>
      <c r="BD19" s="260"/>
      <c r="BE19" s="260"/>
      <c r="BF19" s="260"/>
      <c r="BG19" s="210"/>
      <c r="BH19" s="210"/>
      <c r="BI19" s="210"/>
    </row>
    <row r="20" spans="1:61" x14ac:dyDescent="0.25">
      <c r="A20" s="171" t="s">
        <v>91</v>
      </c>
      <c r="B20" s="164">
        <v>443</v>
      </c>
      <c r="C20" s="299" t="s">
        <v>628</v>
      </c>
      <c r="D20" s="166">
        <v>18150</v>
      </c>
      <c r="E20" s="168">
        <v>42095</v>
      </c>
      <c r="F20" s="358">
        <v>18150</v>
      </c>
      <c r="G20" s="168">
        <v>42108</v>
      </c>
      <c r="I20" s="149" t="s">
        <v>714</v>
      </c>
      <c r="AO20" s="260"/>
      <c r="AP20" s="260"/>
      <c r="AQ20" s="260"/>
      <c r="AR20" s="260"/>
      <c r="AS20" s="260"/>
      <c r="AT20" s="260"/>
      <c r="AU20" s="260"/>
      <c r="AV20" s="260"/>
      <c r="AW20" s="260"/>
      <c r="AX20" s="260"/>
      <c r="AY20" s="260"/>
      <c r="AZ20" s="260"/>
      <c r="BA20" s="260"/>
      <c r="BB20" s="260"/>
      <c r="BC20" s="260"/>
      <c r="BD20" s="260"/>
      <c r="BE20" s="260"/>
      <c r="BF20" s="260"/>
      <c r="BG20" s="210"/>
      <c r="BH20" s="210"/>
      <c r="BI20" s="210"/>
    </row>
    <row r="21" spans="1:61" x14ac:dyDescent="0.25">
      <c r="A21" s="171" t="s">
        <v>91</v>
      </c>
      <c r="B21" s="164">
        <v>491</v>
      </c>
      <c r="C21" s="299" t="s">
        <v>628</v>
      </c>
      <c r="D21" s="166">
        <v>18150</v>
      </c>
      <c r="E21" s="168">
        <v>42104</v>
      </c>
      <c r="F21" s="358">
        <v>18150</v>
      </c>
      <c r="G21" s="168">
        <v>42123</v>
      </c>
      <c r="I21" s="149" t="s">
        <v>714</v>
      </c>
      <c r="AO21" s="260"/>
      <c r="AP21" s="260"/>
      <c r="AQ21" s="260"/>
      <c r="AR21" s="260"/>
      <c r="AS21" s="260"/>
      <c r="AT21" s="260"/>
      <c r="AU21" s="260"/>
      <c r="AV21" s="260"/>
      <c r="AW21" s="260"/>
      <c r="AX21" s="260"/>
      <c r="AY21" s="260"/>
      <c r="AZ21" s="260"/>
      <c r="BA21" s="260"/>
      <c r="BB21" s="260"/>
      <c r="BC21" s="260"/>
      <c r="BD21" s="260"/>
      <c r="BE21" s="260"/>
      <c r="BF21" s="260"/>
      <c r="BG21" s="210"/>
      <c r="BH21" s="210"/>
      <c r="BI21" s="210"/>
    </row>
    <row r="22" spans="1:61" x14ac:dyDescent="0.25">
      <c r="A22" s="171" t="s">
        <v>91</v>
      </c>
      <c r="B22" s="164">
        <v>639</v>
      </c>
      <c r="C22" s="299" t="s">
        <v>628</v>
      </c>
      <c r="D22" s="166">
        <v>18150</v>
      </c>
      <c r="E22" s="168">
        <v>42130</v>
      </c>
      <c r="F22" s="358">
        <v>18150</v>
      </c>
      <c r="G22" s="168">
        <v>42144</v>
      </c>
      <c r="I22" s="149" t="s">
        <v>714</v>
      </c>
      <c r="AO22" s="260"/>
      <c r="AP22" s="260"/>
      <c r="AQ22" s="260"/>
      <c r="AR22" s="260"/>
      <c r="AS22" s="260"/>
      <c r="AT22" s="260"/>
      <c r="AU22" s="260"/>
      <c r="AV22" s="260"/>
      <c r="AW22" s="260"/>
      <c r="AX22" s="260"/>
      <c r="AY22" s="260"/>
      <c r="AZ22" s="260"/>
      <c r="BA22" s="260"/>
      <c r="BB22" s="260"/>
      <c r="BC22" s="260"/>
      <c r="BD22" s="260"/>
      <c r="BE22" s="260"/>
      <c r="BF22" s="260"/>
      <c r="BG22" s="210"/>
      <c r="BH22" s="210"/>
      <c r="BI22" s="210"/>
    </row>
    <row r="23" spans="1:61" x14ac:dyDescent="0.25">
      <c r="A23" s="171" t="s">
        <v>91</v>
      </c>
      <c r="B23" s="164">
        <v>715</v>
      </c>
      <c r="C23" s="299" t="s">
        <v>628</v>
      </c>
      <c r="D23" s="166">
        <v>18150</v>
      </c>
      <c r="E23" s="168">
        <v>42139</v>
      </c>
      <c r="F23" s="358">
        <v>18150</v>
      </c>
      <c r="G23" s="168">
        <v>42153</v>
      </c>
      <c r="I23" s="149" t="s">
        <v>714</v>
      </c>
      <c r="AO23" s="260"/>
      <c r="AP23" s="260"/>
      <c r="AQ23" s="260"/>
      <c r="AR23" s="260"/>
      <c r="AS23" s="260"/>
      <c r="AT23" s="260"/>
      <c r="AU23" s="260"/>
      <c r="AV23" s="260"/>
      <c r="AW23" s="260"/>
      <c r="AX23" s="260"/>
      <c r="AY23" s="260"/>
      <c r="AZ23" s="260"/>
      <c r="BA23" s="260"/>
      <c r="BB23" s="260"/>
      <c r="BC23" s="260"/>
      <c r="BD23" s="260"/>
      <c r="BE23" s="260"/>
      <c r="BF23" s="260"/>
      <c r="BG23" s="210"/>
      <c r="BH23" s="210"/>
      <c r="BI23" s="210"/>
    </row>
    <row r="24" spans="1:61" x14ac:dyDescent="0.25">
      <c r="A24" s="171" t="s">
        <v>91</v>
      </c>
      <c r="B24" s="164">
        <v>766</v>
      </c>
      <c r="C24" s="299" t="s">
        <v>628</v>
      </c>
      <c r="D24" s="166">
        <v>18150</v>
      </c>
      <c r="E24" s="168">
        <v>42150</v>
      </c>
      <c r="F24" s="505">
        <v>18150</v>
      </c>
      <c r="G24" s="168">
        <v>42166</v>
      </c>
      <c r="I24" s="149" t="s">
        <v>714</v>
      </c>
      <c r="AO24" s="260"/>
      <c r="AP24" s="260"/>
      <c r="AQ24" s="260"/>
      <c r="AR24" s="260"/>
      <c r="AS24" s="260"/>
      <c r="AT24" s="260"/>
      <c r="AU24" s="260"/>
      <c r="AV24" s="260"/>
      <c r="AW24" s="260"/>
      <c r="AX24" s="260"/>
      <c r="AY24" s="260"/>
      <c r="AZ24" s="260"/>
      <c r="BA24" s="260"/>
      <c r="BB24" s="260"/>
      <c r="BC24" s="260"/>
      <c r="BD24" s="260"/>
      <c r="BE24" s="260"/>
      <c r="BF24" s="260"/>
      <c r="BG24" s="210"/>
      <c r="BH24" s="210"/>
      <c r="BI24" s="210"/>
    </row>
    <row r="25" spans="1:61" x14ac:dyDescent="0.25">
      <c r="A25" s="171" t="s">
        <v>91</v>
      </c>
      <c r="B25" s="164">
        <v>858</v>
      </c>
      <c r="C25" s="299" t="s">
        <v>628</v>
      </c>
      <c r="D25" s="166">
        <v>18150</v>
      </c>
      <c r="E25" s="168">
        <v>42165</v>
      </c>
      <c r="F25" s="358">
        <v>18150</v>
      </c>
      <c r="G25" s="168">
        <v>42180</v>
      </c>
      <c r="I25" s="149" t="s">
        <v>714</v>
      </c>
      <c r="AO25" s="260"/>
      <c r="AP25" s="260"/>
      <c r="AQ25" s="260"/>
      <c r="AR25" s="260"/>
      <c r="AS25" s="260"/>
      <c r="AT25" s="260"/>
      <c r="AU25" s="260"/>
      <c r="AV25" s="260"/>
      <c r="AW25" s="260"/>
      <c r="AX25" s="260"/>
      <c r="AY25" s="260"/>
      <c r="AZ25" s="260"/>
      <c r="BA25" s="260"/>
      <c r="BB25" s="260"/>
      <c r="BC25" s="260"/>
      <c r="BD25" s="260"/>
      <c r="BE25" s="260"/>
      <c r="BF25" s="260"/>
      <c r="BG25" s="210"/>
      <c r="BH25" s="210"/>
      <c r="BI25" s="210"/>
    </row>
    <row r="26" spans="1:61" x14ac:dyDescent="0.25">
      <c r="A26" s="171" t="s">
        <v>91</v>
      </c>
      <c r="B26" s="164">
        <v>947</v>
      </c>
      <c r="C26" s="299" t="s">
        <v>628</v>
      </c>
      <c r="D26" s="166">
        <v>18150</v>
      </c>
      <c r="E26" s="168">
        <v>42179</v>
      </c>
      <c r="F26" s="358">
        <v>18150</v>
      </c>
      <c r="G26" s="168">
        <v>42198</v>
      </c>
      <c r="I26" s="149" t="s">
        <v>714</v>
      </c>
      <c r="AO26" s="260"/>
      <c r="AP26" s="260"/>
      <c r="AQ26" s="260"/>
      <c r="AR26" s="260"/>
      <c r="AS26" s="260"/>
      <c r="AT26" s="260" t="s">
        <v>2947</v>
      </c>
      <c r="AU26" s="260" t="s">
        <v>2948</v>
      </c>
      <c r="AV26" s="260"/>
      <c r="AW26" s="260"/>
      <c r="AX26" s="260"/>
      <c r="AY26" s="260"/>
      <c r="AZ26" s="260"/>
      <c r="BA26" s="260"/>
      <c r="BB26" s="260"/>
      <c r="BC26" s="260"/>
      <c r="BD26" s="260"/>
      <c r="BE26" s="260"/>
      <c r="BF26" s="260"/>
      <c r="BG26" s="210"/>
      <c r="BH26" s="210"/>
      <c r="BI26" s="210"/>
    </row>
    <row r="27" spans="1:61" x14ac:dyDescent="0.25">
      <c r="A27" s="171" t="s">
        <v>91</v>
      </c>
      <c r="B27" s="164"/>
      <c r="C27" s="299" t="s">
        <v>628</v>
      </c>
      <c r="D27" s="166"/>
      <c r="E27" s="168"/>
      <c r="F27" s="167"/>
      <c r="G27" s="168"/>
      <c r="AO27" s="260"/>
      <c r="AP27" s="260"/>
      <c r="AQ27" s="260"/>
      <c r="AR27" s="260"/>
      <c r="AS27" s="260"/>
      <c r="AT27" s="260"/>
      <c r="AU27" s="260"/>
      <c r="AV27" s="260"/>
      <c r="AW27" s="260"/>
      <c r="AX27" s="260"/>
      <c r="AY27" s="260"/>
      <c r="AZ27" s="260"/>
      <c r="BA27" s="260"/>
      <c r="BB27" s="260"/>
      <c r="BC27" s="260"/>
      <c r="BD27" s="260"/>
      <c r="BE27" s="260"/>
      <c r="BF27" s="260"/>
      <c r="BG27" s="210"/>
      <c r="BH27" s="210"/>
      <c r="BI27" s="210"/>
    </row>
    <row r="28" spans="1:61" x14ac:dyDescent="0.25">
      <c r="A28" s="171" t="s">
        <v>91</v>
      </c>
      <c r="B28" s="164"/>
      <c r="C28" s="299" t="s">
        <v>628</v>
      </c>
      <c r="D28" s="166"/>
      <c r="E28" s="168"/>
      <c r="F28" s="167"/>
      <c r="G28" s="168"/>
      <c r="AO28" s="260"/>
      <c r="AP28" s="260"/>
      <c r="AQ28" s="260"/>
      <c r="AR28" s="260"/>
      <c r="AS28" s="260"/>
      <c r="AT28" s="260"/>
      <c r="AU28" s="260"/>
      <c r="AV28" s="260"/>
      <c r="AW28" s="260"/>
      <c r="AX28" s="260"/>
      <c r="AY28" s="260"/>
      <c r="AZ28" s="260"/>
      <c r="BA28" s="260"/>
      <c r="BB28" s="260"/>
      <c r="BC28" s="260"/>
      <c r="BD28" s="260"/>
      <c r="BE28" s="260"/>
      <c r="BF28" s="260"/>
      <c r="BG28" s="210"/>
      <c r="BH28" s="210"/>
      <c r="BI28" s="210"/>
    </row>
    <row r="29" spans="1:61" x14ac:dyDescent="0.25">
      <c r="A29" s="171" t="s">
        <v>91</v>
      </c>
      <c r="B29" s="164"/>
      <c r="C29" s="299" t="s">
        <v>628</v>
      </c>
      <c r="D29" s="166"/>
      <c r="E29" s="168"/>
      <c r="F29" s="167"/>
      <c r="G29" s="168"/>
      <c r="AO29" s="260"/>
      <c r="AP29" s="260"/>
      <c r="AQ29" s="260"/>
      <c r="AR29" s="260"/>
      <c r="AS29" s="260"/>
      <c r="AT29" s="260"/>
      <c r="AU29" s="260"/>
      <c r="AV29" s="260" t="s">
        <v>2138</v>
      </c>
      <c r="AW29" s="260"/>
      <c r="AX29" s="260"/>
      <c r="AY29" s="260"/>
      <c r="AZ29" s="260"/>
      <c r="BA29" s="260"/>
      <c r="BB29" s="260"/>
      <c r="BC29" s="260"/>
      <c r="BD29" s="260"/>
      <c r="BE29" s="260"/>
      <c r="BF29" s="260"/>
      <c r="BG29" s="210"/>
      <c r="BH29" s="210"/>
      <c r="BI29" s="210"/>
    </row>
    <row r="30" spans="1:61" x14ac:dyDescent="0.25">
      <c r="A30" s="171" t="s">
        <v>91</v>
      </c>
      <c r="B30" s="164"/>
      <c r="C30" s="299" t="s">
        <v>628</v>
      </c>
      <c r="D30" s="166"/>
      <c r="E30" s="168"/>
      <c r="F30" s="167"/>
      <c r="G30" s="168"/>
      <c r="AO30" s="260"/>
      <c r="AP30" s="260"/>
      <c r="AQ30" s="260"/>
      <c r="AR30" s="260"/>
      <c r="AS30" s="260"/>
      <c r="AT30" s="260"/>
      <c r="AU30" s="260"/>
      <c r="AV30" s="260"/>
      <c r="AW30" s="260"/>
      <c r="AX30" s="260"/>
      <c r="AY30" s="260"/>
      <c r="AZ30" s="260"/>
      <c r="BA30" s="260"/>
      <c r="BB30" s="260"/>
      <c r="BC30" s="260"/>
      <c r="BD30" s="260"/>
      <c r="BE30" s="260"/>
      <c r="BF30" s="260"/>
      <c r="BG30" s="210"/>
      <c r="BH30" s="210"/>
      <c r="BI30" s="210"/>
    </row>
    <row r="31" spans="1:61" x14ac:dyDescent="0.25">
      <c r="A31" s="171" t="s">
        <v>91</v>
      </c>
      <c r="B31" s="164"/>
      <c r="C31" s="299" t="s">
        <v>628</v>
      </c>
      <c r="D31" s="166"/>
      <c r="E31" s="168"/>
      <c r="F31" s="167"/>
      <c r="G31" s="168"/>
      <c r="AO31" s="260"/>
      <c r="AP31" s="260"/>
      <c r="AQ31" s="260"/>
      <c r="AR31" s="260"/>
      <c r="AS31" s="260"/>
      <c r="AT31" s="260"/>
      <c r="AU31" s="260"/>
      <c r="AV31" s="260"/>
      <c r="AW31" s="260"/>
      <c r="AX31" s="260"/>
      <c r="AY31" s="260"/>
      <c r="AZ31" s="260"/>
      <c r="BA31" s="260"/>
      <c r="BB31" s="260"/>
      <c r="BC31" s="260"/>
      <c r="BD31" s="260"/>
      <c r="BE31" s="260"/>
      <c r="BF31" s="260"/>
      <c r="BG31" s="210"/>
      <c r="BH31" s="210"/>
      <c r="BI31" s="210"/>
    </row>
    <row r="32" spans="1:61" x14ac:dyDescent="0.25">
      <c r="A32" s="171" t="s">
        <v>91</v>
      </c>
      <c r="B32" s="164"/>
      <c r="C32" s="299" t="s">
        <v>628</v>
      </c>
      <c r="D32" s="166"/>
      <c r="E32" s="168"/>
      <c r="F32" s="167"/>
      <c r="G32" s="168"/>
      <c r="AO32" s="260"/>
      <c r="AP32" s="260"/>
      <c r="AQ32" s="260"/>
      <c r="AR32" s="260"/>
      <c r="AS32" s="260"/>
      <c r="AT32" s="260"/>
      <c r="AU32" s="260"/>
      <c r="AV32" s="260"/>
      <c r="AW32" s="260"/>
      <c r="AX32" s="260"/>
      <c r="AY32" s="260"/>
      <c r="AZ32" s="260"/>
      <c r="BA32" s="260"/>
      <c r="BB32" s="260"/>
      <c r="BC32" s="260"/>
      <c r="BD32" s="260"/>
      <c r="BE32" s="260"/>
      <c r="BF32" s="260"/>
      <c r="BG32" s="210"/>
      <c r="BH32" s="210"/>
      <c r="BI32" s="210"/>
    </row>
    <row r="33" spans="1:61" x14ac:dyDescent="0.25">
      <c r="A33" s="171" t="s">
        <v>91</v>
      </c>
      <c r="B33" s="164"/>
      <c r="C33" s="299" t="s">
        <v>628</v>
      </c>
      <c r="D33" s="166"/>
      <c r="E33" s="168"/>
      <c r="F33" s="167"/>
      <c r="G33" s="168"/>
      <c r="AO33" s="260"/>
      <c r="AP33" s="260"/>
      <c r="AQ33" s="260"/>
      <c r="AR33" s="260"/>
      <c r="AS33" s="260"/>
      <c r="AT33" s="260"/>
      <c r="AU33" s="260"/>
      <c r="AV33" s="260"/>
      <c r="AW33" s="260"/>
      <c r="AX33" s="260"/>
      <c r="AY33" s="260"/>
      <c r="AZ33" s="260"/>
      <c r="BA33" s="260"/>
      <c r="BB33" s="260"/>
      <c r="BC33" s="260"/>
      <c r="BD33" s="260"/>
      <c r="BE33" s="260"/>
      <c r="BF33" s="260"/>
      <c r="BG33" s="210"/>
      <c r="BH33" s="210"/>
      <c r="BI33" s="210"/>
    </row>
    <row r="34" spans="1:61" x14ac:dyDescent="0.25">
      <c r="A34" s="171" t="s">
        <v>91</v>
      </c>
      <c r="B34" s="164"/>
      <c r="C34" s="299" t="s">
        <v>628</v>
      </c>
      <c r="D34" s="166"/>
      <c r="E34" s="168"/>
      <c r="F34" s="167"/>
      <c r="G34" s="168"/>
      <c r="AO34" s="260"/>
      <c r="AP34" s="260"/>
      <c r="AQ34" s="260"/>
      <c r="AR34" s="260"/>
      <c r="AS34" s="260"/>
      <c r="AT34" s="260"/>
      <c r="AU34" s="260"/>
      <c r="AV34" s="260"/>
      <c r="AW34" s="260"/>
      <c r="AX34" s="260"/>
      <c r="AY34" s="260"/>
      <c r="AZ34" s="260"/>
      <c r="BA34" s="260"/>
      <c r="BB34" s="260"/>
      <c r="BC34" s="260"/>
      <c r="BD34" s="260"/>
      <c r="BE34" s="260"/>
      <c r="BF34" s="260"/>
      <c r="BG34" s="210"/>
      <c r="BH34" s="210"/>
      <c r="BI34" s="210"/>
    </row>
    <row r="35" spans="1:61" x14ac:dyDescent="0.25">
      <c r="A35" s="171" t="s">
        <v>91</v>
      </c>
      <c r="B35" s="164"/>
      <c r="C35" s="299" t="s">
        <v>628</v>
      </c>
      <c r="D35" s="166"/>
      <c r="E35" s="168"/>
      <c r="F35" s="167"/>
      <c r="G35" s="168"/>
      <c r="AO35" s="260"/>
      <c r="AP35" s="260"/>
      <c r="AQ35" s="260"/>
      <c r="AR35" s="260"/>
      <c r="AS35" s="260"/>
      <c r="AT35" s="260"/>
      <c r="AU35" s="260"/>
      <c r="AV35" s="260"/>
      <c r="AW35" s="260"/>
      <c r="AX35" s="260"/>
      <c r="AY35" s="260"/>
      <c r="AZ35" s="260"/>
      <c r="BA35" s="260"/>
      <c r="BB35" s="260"/>
      <c r="BC35" s="260"/>
      <c r="BD35" s="260"/>
      <c r="BE35" s="260"/>
      <c r="BF35" s="260"/>
      <c r="BG35" s="210"/>
      <c r="BH35" s="210"/>
      <c r="BI35" s="210"/>
    </row>
    <row r="36" spans="1:61" x14ac:dyDescent="0.25">
      <c r="A36" s="171" t="s">
        <v>91</v>
      </c>
      <c r="B36" s="164"/>
      <c r="C36" s="299" t="s">
        <v>628</v>
      </c>
      <c r="D36" s="166"/>
      <c r="E36" s="168"/>
      <c r="F36" s="167"/>
      <c r="G36" s="168"/>
      <c r="AO36" s="260"/>
      <c r="AP36" s="260"/>
      <c r="AQ36" s="260"/>
      <c r="AR36" s="260"/>
      <c r="AS36" s="260"/>
      <c r="AT36" s="260"/>
      <c r="AU36" s="260"/>
      <c r="AV36" s="260"/>
      <c r="AW36" s="260"/>
      <c r="AX36" s="260"/>
      <c r="AY36" s="260"/>
      <c r="AZ36" s="260"/>
      <c r="BA36" s="260"/>
      <c r="BB36" s="260"/>
      <c r="BC36" s="260"/>
      <c r="BD36" s="260"/>
      <c r="BE36" s="260"/>
      <c r="BF36" s="260"/>
      <c r="BG36" s="210"/>
      <c r="BH36" s="210"/>
      <c r="BI36" s="210"/>
    </row>
    <row r="37" spans="1:61" x14ac:dyDescent="0.25">
      <c r="A37" s="171" t="s">
        <v>91</v>
      </c>
      <c r="B37" s="164"/>
      <c r="C37" s="299" t="s">
        <v>628</v>
      </c>
      <c r="D37" s="166"/>
      <c r="E37" s="168"/>
      <c r="F37" s="167"/>
      <c r="G37" s="168"/>
      <c r="AO37" s="260"/>
      <c r="AP37" s="260"/>
      <c r="AQ37" s="260"/>
      <c r="AR37" s="260"/>
      <c r="AS37" s="260"/>
      <c r="AT37" s="260"/>
      <c r="AU37" s="260"/>
      <c r="AV37" s="260"/>
      <c r="AW37" s="260"/>
      <c r="AX37" s="260"/>
      <c r="AY37" s="260"/>
      <c r="AZ37" s="260"/>
      <c r="BA37" s="260"/>
      <c r="BB37" s="260"/>
      <c r="BC37" s="260"/>
      <c r="BD37" s="260"/>
      <c r="BE37" s="260"/>
      <c r="BF37" s="260"/>
      <c r="BG37" s="210"/>
      <c r="BH37" s="210"/>
      <c r="BI37" s="210"/>
    </row>
    <row r="38" spans="1:61" x14ac:dyDescent="0.25">
      <c r="A38" s="171" t="s">
        <v>91</v>
      </c>
      <c r="B38" s="164"/>
      <c r="C38" s="299" t="s">
        <v>628</v>
      </c>
      <c r="D38" s="166"/>
      <c r="E38" s="168"/>
      <c r="F38" s="167"/>
      <c r="G38" s="168"/>
      <c r="AO38" s="260"/>
      <c r="AP38" s="260"/>
      <c r="AQ38" s="260"/>
      <c r="AR38" s="260"/>
      <c r="AS38" s="260"/>
      <c r="AT38" s="260"/>
      <c r="AU38" s="260"/>
      <c r="AV38" s="260"/>
      <c r="AW38" s="260"/>
      <c r="AX38" s="260"/>
      <c r="AY38" s="260"/>
      <c r="AZ38" s="260"/>
      <c r="BA38" s="260"/>
      <c r="BB38" s="260"/>
      <c r="BC38" s="260"/>
      <c r="BD38" s="260"/>
      <c r="BE38" s="260"/>
      <c r="BF38" s="260"/>
      <c r="BG38" s="210"/>
      <c r="BH38" s="210"/>
      <c r="BI38" s="210"/>
    </row>
    <row r="39" spans="1:61" x14ac:dyDescent="0.25">
      <c r="A39" s="171" t="s">
        <v>91</v>
      </c>
      <c r="B39" s="164"/>
      <c r="C39" s="299" t="s">
        <v>628</v>
      </c>
      <c r="D39" s="166"/>
      <c r="E39" s="168"/>
      <c r="F39" s="167"/>
      <c r="G39" s="168"/>
      <c r="AO39" s="260"/>
      <c r="AP39" s="260"/>
      <c r="AQ39" s="260"/>
      <c r="AR39" s="260"/>
      <c r="AS39" s="260"/>
      <c r="AT39" s="260"/>
      <c r="AU39" s="260"/>
      <c r="AV39" s="260"/>
      <c r="AW39" s="260"/>
      <c r="AX39" s="260"/>
      <c r="AY39" s="260"/>
      <c r="AZ39" s="260"/>
      <c r="BA39" s="260"/>
      <c r="BB39" s="260"/>
      <c r="BC39" s="260"/>
      <c r="BD39" s="260"/>
      <c r="BE39" s="260"/>
      <c r="BF39" s="260"/>
      <c r="BG39" s="210"/>
      <c r="BH39" s="210"/>
      <c r="BI39" s="210"/>
    </row>
    <row r="40" spans="1:61" x14ac:dyDescent="0.25">
      <c r="A40" s="171" t="s">
        <v>91</v>
      </c>
      <c r="B40" s="164"/>
      <c r="C40" s="299" t="s">
        <v>628</v>
      </c>
      <c r="D40" s="166"/>
      <c r="E40" s="168"/>
      <c r="F40" s="167"/>
      <c r="G40" s="168"/>
      <c r="AO40" s="260"/>
      <c r="AP40" s="260"/>
      <c r="AQ40" s="260"/>
      <c r="AR40" s="260"/>
      <c r="AS40" s="260"/>
      <c r="AT40" s="260"/>
      <c r="AU40" s="260"/>
      <c r="AV40" s="260"/>
      <c r="AW40" s="260"/>
      <c r="AX40" s="260"/>
      <c r="AY40" s="260"/>
      <c r="AZ40" s="260"/>
      <c r="BA40" s="260"/>
      <c r="BB40" s="260"/>
      <c r="BC40" s="260"/>
      <c r="BD40" s="260"/>
      <c r="BE40" s="260"/>
      <c r="BF40" s="260"/>
      <c r="BG40" s="210"/>
      <c r="BH40" s="210"/>
      <c r="BI40" s="210"/>
    </row>
    <row r="41" spans="1:61" x14ac:dyDescent="0.25">
      <c r="A41" s="171" t="s">
        <v>91</v>
      </c>
      <c r="B41" s="164"/>
      <c r="C41" s="299" t="s">
        <v>628</v>
      </c>
      <c r="D41" s="166"/>
      <c r="E41" s="168"/>
      <c r="F41" s="167"/>
      <c r="G41" s="168"/>
      <c r="AO41" s="260"/>
      <c r="AP41" s="260"/>
      <c r="AQ41" s="260"/>
      <c r="AR41" s="260"/>
      <c r="AS41" s="260"/>
      <c r="AT41" s="260"/>
      <c r="AU41" s="260"/>
      <c r="AV41" s="260"/>
      <c r="AW41" s="260"/>
      <c r="AX41" s="260"/>
      <c r="AY41" s="260"/>
      <c r="AZ41" s="260"/>
      <c r="BA41" s="260"/>
      <c r="BB41" s="260"/>
      <c r="BC41" s="260"/>
      <c r="BD41" s="260"/>
      <c r="BE41" s="260"/>
      <c r="BF41" s="260"/>
      <c r="BG41" s="210"/>
      <c r="BH41" s="210"/>
      <c r="BI41" s="210"/>
    </row>
    <row r="42" spans="1:61" x14ac:dyDescent="0.25">
      <c r="A42" s="171" t="s">
        <v>91</v>
      </c>
      <c r="B42" s="164"/>
      <c r="C42" s="299" t="s">
        <v>628</v>
      </c>
      <c r="D42" s="166"/>
      <c r="E42" s="168"/>
      <c r="F42" s="167"/>
      <c r="G42" s="168"/>
      <c r="AO42" s="260"/>
      <c r="AP42" s="260"/>
      <c r="AQ42" s="260"/>
      <c r="AR42" s="260"/>
      <c r="AS42" s="260"/>
      <c r="AT42" s="260"/>
      <c r="AU42" s="260"/>
      <c r="AV42" s="260"/>
      <c r="AW42" s="260"/>
      <c r="AX42" s="260"/>
      <c r="AY42" s="260"/>
      <c r="AZ42" s="260"/>
      <c r="BA42" s="260"/>
      <c r="BB42" s="260"/>
      <c r="BC42" s="260"/>
      <c r="BD42" s="260"/>
      <c r="BE42" s="260"/>
      <c r="BF42" s="260"/>
      <c r="BG42" s="210"/>
      <c r="BH42" s="210"/>
      <c r="BI42" s="210"/>
    </row>
    <row r="43" spans="1:61" x14ac:dyDescent="0.25">
      <c r="A43" s="171" t="s">
        <v>91</v>
      </c>
      <c r="B43" s="164"/>
      <c r="C43" s="299" t="s">
        <v>628</v>
      </c>
      <c r="D43" s="166"/>
      <c r="E43" s="168"/>
      <c r="F43" s="167"/>
      <c r="G43" s="168"/>
      <c r="AO43" s="260"/>
      <c r="AP43" s="260"/>
      <c r="AQ43" s="260"/>
      <c r="AR43" s="260"/>
      <c r="AS43" s="260"/>
      <c r="AT43" s="260"/>
      <c r="AU43" s="260"/>
      <c r="AV43" s="260"/>
      <c r="AW43" s="260"/>
      <c r="AX43" s="260"/>
      <c r="AY43" s="260"/>
      <c r="AZ43" s="260"/>
      <c r="BA43" s="260"/>
      <c r="BB43" s="260"/>
      <c r="BC43" s="260"/>
      <c r="BD43" s="260"/>
      <c r="BE43" s="260"/>
      <c r="BF43" s="260"/>
      <c r="BG43" s="210"/>
      <c r="BH43" s="210"/>
      <c r="BI43" s="210"/>
    </row>
    <row r="44" spans="1:61" x14ac:dyDescent="0.25">
      <c r="A44" s="171" t="s">
        <v>91</v>
      </c>
      <c r="B44" s="164"/>
      <c r="C44" s="299" t="s">
        <v>628</v>
      </c>
      <c r="D44" s="166"/>
      <c r="E44" s="168"/>
      <c r="F44" s="167"/>
      <c r="G44" s="168"/>
      <c r="AO44" s="260"/>
      <c r="AP44" s="260"/>
      <c r="AQ44" s="260"/>
      <c r="AR44" s="260"/>
      <c r="AS44" s="260"/>
      <c r="AT44" s="260"/>
      <c r="AU44" s="260"/>
      <c r="AV44" s="260"/>
      <c r="AW44" s="260"/>
      <c r="AX44" s="260"/>
      <c r="AY44" s="260"/>
      <c r="AZ44" s="260"/>
      <c r="BA44" s="260"/>
      <c r="BB44" s="260"/>
      <c r="BC44" s="260"/>
      <c r="BD44" s="260"/>
      <c r="BE44" s="260"/>
      <c r="BF44" s="260"/>
      <c r="BG44" s="210"/>
      <c r="BH44" s="210"/>
      <c r="BI44" s="210"/>
    </row>
    <row r="45" spans="1:61" x14ac:dyDescent="0.25">
      <c r="A45" s="171" t="s">
        <v>91</v>
      </c>
      <c r="B45" s="164"/>
      <c r="C45" s="299" t="s">
        <v>628</v>
      </c>
      <c r="D45" s="166"/>
      <c r="E45" s="168"/>
      <c r="F45" s="167"/>
      <c r="G45" s="168"/>
      <c r="AO45" s="260"/>
      <c r="AP45" s="260"/>
      <c r="AQ45" s="260"/>
      <c r="AR45" s="260"/>
      <c r="AS45" s="260"/>
      <c r="AT45" s="260"/>
      <c r="AU45" s="260"/>
      <c r="AV45" s="260"/>
      <c r="AW45" s="260"/>
      <c r="AX45" s="260"/>
      <c r="AY45" s="260"/>
      <c r="AZ45" s="260"/>
      <c r="BA45" s="260"/>
      <c r="BB45" s="260"/>
      <c r="BC45" s="260"/>
      <c r="BD45" s="260"/>
      <c r="BE45" s="260"/>
      <c r="BF45" s="260"/>
      <c r="BG45" s="210"/>
      <c r="BH45" s="210"/>
      <c r="BI45" s="210"/>
    </row>
    <row r="46" spans="1:61" x14ac:dyDescent="0.25">
      <c r="A46" s="171" t="s">
        <v>91</v>
      </c>
      <c r="B46" s="164"/>
      <c r="C46" s="299" t="s">
        <v>628</v>
      </c>
      <c r="D46" s="166"/>
      <c r="E46" s="168"/>
      <c r="F46" s="167"/>
      <c r="G46" s="168"/>
      <c r="AO46" s="260"/>
      <c r="AP46" s="260"/>
      <c r="AQ46" s="260"/>
      <c r="AR46" s="260"/>
      <c r="AS46" s="260"/>
      <c r="AT46" s="260"/>
      <c r="AU46" s="260"/>
      <c r="AV46" s="260"/>
      <c r="AW46" s="260"/>
      <c r="AX46" s="260"/>
      <c r="AY46" s="260"/>
      <c r="AZ46" s="260"/>
      <c r="BA46" s="260"/>
      <c r="BB46" s="260"/>
      <c r="BC46" s="260"/>
      <c r="BD46" s="260"/>
      <c r="BE46" s="260"/>
      <c r="BF46" s="260"/>
      <c r="BG46" s="210"/>
      <c r="BH46" s="210"/>
      <c r="BI46" s="210"/>
    </row>
    <row r="47" spans="1:61" x14ac:dyDescent="0.25">
      <c r="A47" s="171" t="s">
        <v>91</v>
      </c>
      <c r="B47" s="164"/>
      <c r="C47" s="299" t="s">
        <v>628</v>
      </c>
      <c r="D47" s="166"/>
      <c r="E47" s="168"/>
      <c r="F47" s="167"/>
      <c r="G47" s="168"/>
      <c r="AO47" s="260"/>
      <c r="AP47" s="260"/>
      <c r="AQ47" s="260"/>
      <c r="AR47" s="260"/>
      <c r="AS47" s="260"/>
      <c r="AT47" s="260"/>
      <c r="AU47" s="260"/>
      <c r="AV47" s="260"/>
      <c r="AW47" s="260"/>
      <c r="AX47" s="260"/>
      <c r="AY47" s="260"/>
      <c r="AZ47" s="260"/>
      <c r="BA47" s="260"/>
      <c r="BB47" s="260"/>
      <c r="BC47" s="260"/>
      <c r="BD47" s="260"/>
      <c r="BE47" s="260"/>
      <c r="BF47" s="260"/>
      <c r="BG47" s="210"/>
      <c r="BH47" s="210"/>
      <c r="BI47" s="210"/>
    </row>
    <row r="48" spans="1:61" x14ac:dyDescent="0.25">
      <c r="A48" s="171" t="s">
        <v>91</v>
      </c>
      <c r="B48" s="164"/>
      <c r="C48" s="299" t="s">
        <v>628</v>
      </c>
      <c r="D48" s="166"/>
      <c r="E48" s="168"/>
      <c r="F48" s="167"/>
      <c r="G48" s="168"/>
      <c r="AO48" s="260"/>
      <c r="AP48" s="260"/>
      <c r="AQ48" s="260"/>
      <c r="AR48" s="260"/>
      <c r="AS48" s="260"/>
      <c r="AT48" s="260"/>
      <c r="AU48" s="260"/>
      <c r="AV48" s="260"/>
      <c r="AW48" s="260"/>
      <c r="AX48" s="260"/>
      <c r="AY48" s="260"/>
      <c r="AZ48" s="260"/>
      <c r="BA48" s="260"/>
      <c r="BB48" s="260"/>
      <c r="BC48" s="260"/>
      <c r="BD48" s="260"/>
      <c r="BE48" s="260"/>
      <c r="BF48" s="260"/>
      <c r="BG48" s="210"/>
      <c r="BH48" s="210"/>
      <c r="BI48" s="210"/>
    </row>
    <row r="49" spans="1:61" x14ac:dyDescent="0.25">
      <c r="A49" s="171" t="s">
        <v>91</v>
      </c>
      <c r="B49" s="164"/>
      <c r="C49" s="299" t="s">
        <v>628</v>
      </c>
      <c r="D49" s="166"/>
      <c r="E49" s="168"/>
      <c r="F49" s="167"/>
      <c r="G49" s="168"/>
      <c r="AO49" s="260"/>
      <c r="AP49" s="260"/>
      <c r="AQ49" s="260"/>
      <c r="AR49" s="260"/>
      <c r="AS49" s="260"/>
      <c r="AT49" s="260"/>
      <c r="AU49" s="260"/>
      <c r="AV49" s="260"/>
      <c r="AW49" s="260"/>
      <c r="AX49" s="260"/>
      <c r="AY49" s="260"/>
      <c r="AZ49" s="260"/>
      <c r="BA49" s="260"/>
      <c r="BB49" s="260"/>
      <c r="BC49" s="260"/>
      <c r="BD49" s="260"/>
      <c r="BE49" s="260"/>
      <c r="BF49" s="260"/>
      <c r="BG49" s="210"/>
      <c r="BH49" s="210"/>
      <c r="BI49" s="210"/>
    </row>
    <row r="50" spans="1:61" x14ac:dyDescent="0.25">
      <c r="A50" s="171" t="s">
        <v>91</v>
      </c>
      <c r="B50" s="164"/>
      <c r="C50" s="299" t="s">
        <v>628</v>
      </c>
      <c r="D50" s="166"/>
      <c r="E50" s="168"/>
      <c r="F50" s="167"/>
      <c r="G50" s="168"/>
      <c r="AO50" s="260"/>
      <c r="AP50" s="260"/>
      <c r="AQ50" s="260"/>
      <c r="AR50" s="260"/>
      <c r="AS50" s="260"/>
      <c r="AT50" s="260"/>
      <c r="AU50" s="260"/>
      <c r="AV50" s="260"/>
      <c r="AW50" s="260"/>
      <c r="AX50" s="260"/>
      <c r="AY50" s="260"/>
      <c r="AZ50" s="260"/>
      <c r="BA50" s="260"/>
      <c r="BB50" s="260"/>
      <c r="BC50" s="260"/>
      <c r="BD50" s="260"/>
      <c r="BE50" s="260"/>
      <c r="BF50" s="260"/>
      <c r="BG50" s="210"/>
      <c r="BH50" s="210"/>
      <c r="BI50" s="210"/>
    </row>
    <row r="51" spans="1:61" x14ac:dyDescent="0.25">
      <c r="A51" s="171" t="s">
        <v>91</v>
      </c>
      <c r="B51" s="164"/>
      <c r="C51" s="299" t="s">
        <v>628</v>
      </c>
      <c r="D51" s="166"/>
      <c r="E51" s="168"/>
      <c r="F51" s="167"/>
      <c r="G51" s="168"/>
      <c r="AO51" s="260"/>
      <c r="AP51" s="260"/>
      <c r="AQ51" s="260"/>
      <c r="AR51" s="260"/>
      <c r="AS51" s="260"/>
      <c r="AT51" s="260"/>
      <c r="AU51" s="260"/>
      <c r="AV51" s="260"/>
      <c r="AW51" s="260"/>
      <c r="AX51" s="260"/>
      <c r="AY51" s="260"/>
      <c r="AZ51" s="260"/>
      <c r="BA51" s="260"/>
      <c r="BB51" s="260"/>
      <c r="BC51" s="260"/>
      <c r="BD51" s="260"/>
      <c r="BE51" s="260"/>
      <c r="BF51" s="260"/>
      <c r="BG51" s="210"/>
      <c r="BH51" s="210"/>
      <c r="BI51" s="210"/>
    </row>
    <row r="52" spans="1:61" x14ac:dyDescent="0.25">
      <c r="A52" s="171" t="s">
        <v>91</v>
      </c>
      <c r="B52" s="164"/>
      <c r="C52" s="299" t="s">
        <v>628</v>
      </c>
      <c r="D52" s="166"/>
      <c r="E52" s="168"/>
      <c r="F52" s="167"/>
      <c r="G52" s="168"/>
      <c r="AO52" s="260"/>
      <c r="AP52" s="260"/>
      <c r="AQ52" s="260"/>
      <c r="AR52" s="260"/>
      <c r="AS52" s="260"/>
      <c r="AT52" s="260"/>
      <c r="AU52" s="260"/>
      <c r="AV52" s="260"/>
      <c r="AW52" s="260"/>
      <c r="AX52" s="260"/>
      <c r="AY52" s="260"/>
      <c r="AZ52" s="260"/>
      <c r="BA52" s="260"/>
      <c r="BB52" s="260"/>
      <c r="BC52" s="260"/>
      <c r="BD52" s="260"/>
      <c r="BE52" s="260"/>
      <c r="BF52" s="260"/>
      <c r="BG52" s="210"/>
      <c r="BH52" s="210"/>
      <c r="BI52" s="210"/>
    </row>
    <row r="53" spans="1:61" x14ac:dyDescent="0.25">
      <c r="A53" s="171" t="s">
        <v>91</v>
      </c>
      <c r="B53" s="164"/>
      <c r="C53" s="299" t="s">
        <v>628</v>
      </c>
      <c r="D53" s="166"/>
      <c r="E53" s="168"/>
      <c r="F53" s="167"/>
      <c r="G53" s="168"/>
      <c r="AO53" s="260"/>
      <c r="AP53" s="260"/>
      <c r="AQ53" s="260"/>
      <c r="AR53" s="260"/>
      <c r="AS53" s="260"/>
      <c r="AT53" s="260"/>
      <c r="AU53" s="260"/>
      <c r="AV53" s="260"/>
      <c r="AW53" s="260"/>
      <c r="AX53" s="260"/>
      <c r="AY53" s="260"/>
      <c r="AZ53" s="260"/>
      <c r="BA53" s="260"/>
      <c r="BB53" s="260"/>
      <c r="BC53" s="260"/>
      <c r="BD53" s="260"/>
      <c r="BE53" s="260"/>
      <c r="BF53" s="260"/>
      <c r="BG53" s="210"/>
      <c r="BH53" s="210"/>
      <c r="BI53" s="210"/>
    </row>
    <row r="54" spans="1:61" x14ac:dyDescent="0.25">
      <c r="A54" s="171" t="s">
        <v>91</v>
      </c>
      <c r="B54" s="164"/>
      <c r="C54" s="299" t="s">
        <v>628</v>
      </c>
      <c r="D54" s="166"/>
      <c r="E54" s="168"/>
      <c r="F54" s="167"/>
      <c r="G54" s="168"/>
      <c r="AO54" s="260"/>
      <c r="AP54" s="260"/>
      <c r="AQ54" s="260"/>
      <c r="AR54" s="260"/>
      <c r="AS54" s="260"/>
      <c r="AT54" s="260"/>
      <c r="AU54" s="260"/>
      <c r="AV54" s="260"/>
      <c r="AW54" s="260"/>
      <c r="AX54" s="260"/>
      <c r="AY54" s="260"/>
      <c r="AZ54" s="260"/>
      <c r="BA54" s="260"/>
      <c r="BB54" s="260"/>
      <c r="BC54" s="260"/>
      <c r="BD54" s="260"/>
      <c r="BE54" s="260"/>
      <c r="BF54" s="260"/>
      <c r="BG54" s="210"/>
      <c r="BH54" s="210"/>
      <c r="BI54" s="210"/>
    </row>
    <row r="55" spans="1:61" x14ac:dyDescent="0.25">
      <c r="A55" s="171" t="s">
        <v>91</v>
      </c>
      <c r="B55" s="164"/>
      <c r="C55" s="299" t="s">
        <v>628</v>
      </c>
      <c r="D55" s="166"/>
      <c r="E55" s="168"/>
      <c r="F55" s="167"/>
      <c r="G55" s="168"/>
      <c r="AO55" s="260"/>
      <c r="AP55" s="260"/>
      <c r="AQ55" s="260"/>
      <c r="AR55" s="260"/>
      <c r="AS55" s="260"/>
      <c r="AT55" s="260"/>
      <c r="AU55" s="260"/>
      <c r="AV55" s="260"/>
      <c r="AW55" s="260"/>
      <c r="AX55" s="260"/>
      <c r="AY55" s="260"/>
      <c r="AZ55" s="260"/>
      <c r="BA55" s="260"/>
      <c r="BB55" s="260"/>
      <c r="BC55" s="260"/>
      <c r="BD55" s="260"/>
      <c r="BE55" s="260"/>
      <c r="BF55" s="260"/>
      <c r="BG55" s="210"/>
      <c r="BH55" s="210"/>
      <c r="BI55" s="210"/>
    </row>
    <row r="56" spans="1:61" x14ac:dyDescent="0.25">
      <c r="A56" s="171" t="s">
        <v>91</v>
      </c>
      <c r="B56" s="164"/>
      <c r="C56" s="299" t="s">
        <v>628</v>
      </c>
      <c r="D56" s="166"/>
      <c r="E56" s="168"/>
      <c r="F56" s="167"/>
      <c r="G56" s="168"/>
      <c r="AO56" s="260"/>
      <c r="AP56" s="260"/>
      <c r="AQ56" s="260"/>
      <c r="AR56" s="260"/>
      <c r="AS56" s="260"/>
      <c r="AT56" s="260"/>
      <c r="AU56" s="260"/>
      <c r="AV56" s="260"/>
      <c r="AW56" s="260"/>
      <c r="AX56" s="260"/>
      <c r="AY56" s="260"/>
      <c r="AZ56" s="260"/>
      <c r="BA56" s="260"/>
      <c r="BB56" s="260"/>
      <c r="BC56" s="260"/>
      <c r="BD56" s="260"/>
      <c r="BE56" s="260"/>
      <c r="BF56" s="260"/>
      <c r="BG56" s="210"/>
      <c r="BH56" s="210"/>
      <c r="BI56" s="210"/>
    </row>
    <row r="57" spans="1:61" x14ac:dyDescent="0.25">
      <c r="A57" s="171" t="s">
        <v>91</v>
      </c>
      <c r="B57" s="164"/>
      <c r="C57" s="299" t="s">
        <v>628</v>
      </c>
      <c r="D57" s="166"/>
      <c r="E57" s="168"/>
      <c r="F57" s="167"/>
      <c r="G57" s="168"/>
      <c r="AO57" s="260"/>
      <c r="AP57" s="260"/>
      <c r="AQ57" s="260"/>
      <c r="AR57" s="260"/>
      <c r="AS57" s="260"/>
      <c r="AT57" s="260"/>
      <c r="AU57" s="260"/>
      <c r="AV57" s="260"/>
      <c r="AW57" s="260"/>
      <c r="AX57" s="260"/>
      <c r="AY57" s="260"/>
      <c r="AZ57" s="260"/>
      <c r="BA57" s="260"/>
      <c r="BB57" s="260"/>
      <c r="BC57" s="260"/>
      <c r="BD57" s="260"/>
      <c r="BE57" s="260"/>
      <c r="BF57" s="260"/>
      <c r="BG57" s="210"/>
      <c r="BH57" s="210"/>
      <c r="BI57" s="210"/>
    </row>
    <row r="58" spans="1:61" x14ac:dyDescent="0.25">
      <c r="A58" s="171" t="s">
        <v>91</v>
      </c>
      <c r="B58" s="164"/>
      <c r="C58" s="299" t="s">
        <v>628</v>
      </c>
      <c r="D58" s="166"/>
      <c r="E58" s="168"/>
      <c r="F58" s="167"/>
      <c r="G58" s="168"/>
      <c r="AO58" s="260"/>
      <c r="AP58" s="260"/>
      <c r="AQ58" s="260"/>
      <c r="AR58" s="260"/>
      <c r="AS58" s="260"/>
      <c r="AT58" s="260"/>
      <c r="AU58" s="260"/>
      <c r="AV58" s="260"/>
      <c r="AW58" s="260"/>
      <c r="AX58" s="260"/>
      <c r="AY58" s="260"/>
      <c r="AZ58" s="260"/>
      <c r="BA58" s="260"/>
      <c r="BB58" s="260"/>
      <c r="BC58" s="260"/>
      <c r="BD58" s="260"/>
      <c r="BE58" s="260"/>
      <c r="BF58" s="260"/>
      <c r="BG58" s="210"/>
      <c r="BH58" s="210"/>
      <c r="BI58" s="210"/>
    </row>
    <row r="59" spans="1:61" x14ac:dyDescent="0.25">
      <c r="A59" s="171" t="s">
        <v>91</v>
      </c>
      <c r="B59" s="164"/>
      <c r="C59" s="299" t="s">
        <v>628</v>
      </c>
      <c r="D59" s="166"/>
      <c r="E59" s="168"/>
      <c r="F59" s="167"/>
      <c r="G59" s="168"/>
      <c r="AO59" s="260"/>
      <c r="AP59" s="260"/>
      <c r="AQ59" s="260"/>
      <c r="AR59" s="260"/>
      <c r="AS59" s="260"/>
      <c r="AT59" s="260"/>
      <c r="AU59" s="260"/>
      <c r="AV59" s="260"/>
      <c r="AW59" s="260"/>
      <c r="AX59" s="260"/>
      <c r="AY59" s="260"/>
      <c r="AZ59" s="260"/>
      <c r="BA59" s="260"/>
      <c r="BB59" s="260"/>
      <c r="BC59" s="260"/>
      <c r="BD59" s="260"/>
      <c r="BE59" s="260"/>
      <c r="BF59" s="260"/>
      <c r="BG59" s="210"/>
      <c r="BH59" s="210"/>
      <c r="BI59" s="210"/>
    </row>
    <row r="60" spans="1:61" x14ac:dyDescent="0.25">
      <c r="A60" s="171" t="s">
        <v>91</v>
      </c>
      <c r="B60" s="164"/>
      <c r="C60" s="299" t="s">
        <v>628</v>
      </c>
      <c r="D60" s="166"/>
      <c r="E60" s="168"/>
      <c r="F60" s="167"/>
      <c r="G60" s="168"/>
      <c r="AO60" s="260"/>
      <c r="AP60" s="260"/>
      <c r="AQ60" s="260"/>
      <c r="AR60" s="260"/>
      <c r="AS60" s="260"/>
      <c r="AT60" s="260"/>
      <c r="AU60" s="260"/>
      <c r="AV60" s="260"/>
      <c r="AW60" s="260"/>
      <c r="AX60" s="260"/>
      <c r="AY60" s="260"/>
      <c r="AZ60" s="260"/>
      <c r="BA60" s="260"/>
      <c r="BB60" s="260"/>
      <c r="BC60" s="260"/>
      <c r="BD60" s="260"/>
      <c r="BE60" s="260"/>
      <c r="BF60" s="260"/>
      <c r="BG60" s="210"/>
      <c r="BH60" s="210"/>
      <c r="BI60" s="210"/>
    </row>
    <row r="61" spans="1:61" x14ac:dyDescent="0.25">
      <c r="A61" s="171" t="s">
        <v>91</v>
      </c>
      <c r="B61" s="164"/>
      <c r="C61" s="299" t="s">
        <v>628</v>
      </c>
      <c r="D61" s="166"/>
      <c r="E61" s="168"/>
      <c r="F61" s="167"/>
      <c r="G61" s="168"/>
      <c r="AO61" s="260"/>
      <c r="AP61" s="260"/>
      <c r="AQ61" s="260"/>
      <c r="AR61" s="260"/>
      <c r="AS61" s="260"/>
      <c r="AT61" s="260"/>
      <c r="AU61" s="260"/>
      <c r="AV61" s="260"/>
      <c r="AW61" s="260"/>
      <c r="AX61" s="260"/>
      <c r="AY61" s="260"/>
      <c r="AZ61" s="260"/>
      <c r="BA61" s="260"/>
      <c r="BB61" s="260"/>
      <c r="BC61" s="260"/>
      <c r="BD61" s="260"/>
      <c r="BE61" s="260"/>
      <c r="BF61" s="260"/>
      <c r="BG61" s="210"/>
      <c r="BH61" s="210"/>
      <c r="BI61" s="210"/>
    </row>
    <row r="62" spans="1:61" x14ac:dyDescent="0.25">
      <c r="A62" s="171" t="s">
        <v>91</v>
      </c>
      <c r="B62" s="164"/>
      <c r="C62" s="299" t="s">
        <v>628</v>
      </c>
      <c r="D62" s="166"/>
      <c r="E62" s="168"/>
      <c r="F62" s="167"/>
      <c r="G62" s="168"/>
      <c r="AO62" s="260"/>
      <c r="AP62" s="260"/>
      <c r="AQ62" s="260"/>
      <c r="AR62" s="260"/>
      <c r="AS62" s="260"/>
      <c r="AT62" s="260"/>
      <c r="AU62" s="260"/>
      <c r="AV62" s="260"/>
      <c r="AW62" s="260"/>
      <c r="AX62" s="260"/>
      <c r="AY62" s="260"/>
      <c r="AZ62" s="260"/>
      <c r="BA62" s="260"/>
      <c r="BB62" s="260"/>
      <c r="BC62" s="260"/>
      <c r="BD62" s="260"/>
      <c r="BE62" s="260"/>
      <c r="BF62" s="260"/>
      <c r="BG62" s="210"/>
      <c r="BH62" s="210"/>
      <c r="BI62" s="210"/>
    </row>
    <row r="63" spans="1:61" x14ac:dyDescent="0.25">
      <c r="A63" s="171" t="s">
        <v>91</v>
      </c>
      <c r="B63" s="164"/>
      <c r="C63" s="299" t="s">
        <v>628</v>
      </c>
      <c r="D63" s="166"/>
      <c r="E63" s="168"/>
      <c r="F63" s="167"/>
      <c r="G63" s="168"/>
      <c r="AO63" s="260"/>
      <c r="AP63" s="260"/>
      <c r="AQ63" s="260"/>
      <c r="AR63" s="260"/>
      <c r="AS63" s="260"/>
      <c r="AT63" s="260"/>
      <c r="AU63" s="260"/>
      <c r="AV63" s="260"/>
      <c r="AW63" s="260"/>
      <c r="AX63" s="260"/>
      <c r="AY63" s="260"/>
      <c r="AZ63" s="260"/>
      <c r="BA63" s="260"/>
      <c r="BB63" s="260"/>
      <c r="BC63" s="260"/>
      <c r="BD63" s="260"/>
      <c r="BE63" s="260"/>
      <c r="BF63" s="260"/>
      <c r="BG63" s="210"/>
      <c r="BH63" s="210"/>
      <c r="BI63" s="210"/>
    </row>
    <row r="64" spans="1:61" x14ac:dyDescent="0.25">
      <c r="A64" s="171" t="s">
        <v>91</v>
      </c>
      <c r="B64" s="164"/>
      <c r="C64" s="299" t="s">
        <v>628</v>
      </c>
      <c r="D64" s="166"/>
      <c r="E64" s="168"/>
      <c r="F64" s="167"/>
      <c r="G64" s="168"/>
      <c r="AO64" s="260"/>
      <c r="AP64" s="260"/>
      <c r="AQ64" s="260"/>
      <c r="AR64" s="260"/>
      <c r="AS64" s="260"/>
      <c r="AT64" s="260"/>
      <c r="AU64" s="260"/>
      <c r="AV64" s="260"/>
      <c r="AW64" s="260"/>
      <c r="AX64" s="260"/>
      <c r="AY64" s="260"/>
      <c r="AZ64" s="260"/>
      <c r="BA64" s="260"/>
      <c r="BB64" s="260"/>
      <c r="BC64" s="260"/>
      <c r="BD64" s="260"/>
      <c r="BE64" s="260"/>
      <c r="BF64" s="260"/>
      <c r="BG64" s="210"/>
      <c r="BH64" s="210"/>
      <c r="BI64" s="210"/>
    </row>
    <row r="65" spans="1:61" x14ac:dyDescent="0.25">
      <c r="A65" s="171" t="s">
        <v>91</v>
      </c>
      <c r="B65" s="164"/>
      <c r="C65" s="299" t="s">
        <v>628</v>
      </c>
      <c r="D65" s="166"/>
      <c r="E65" s="168"/>
      <c r="F65" s="167"/>
      <c r="G65" s="168"/>
      <c r="AO65" s="260"/>
      <c r="AP65" s="260"/>
      <c r="AQ65" s="260"/>
      <c r="AR65" s="260"/>
      <c r="AS65" s="260"/>
      <c r="AT65" s="260"/>
      <c r="AU65" s="260"/>
      <c r="AV65" s="260"/>
      <c r="AW65" s="260"/>
      <c r="AX65" s="260"/>
      <c r="AY65" s="260"/>
      <c r="AZ65" s="260"/>
      <c r="BA65" s="260"/>
      <c r="BB65" s="260"/>
      <c r="BC65" s="260"/>
      <c r="BD65" s="260"/>
      <c r="BE65" s="260"/>
      <c r="BF65" s="260"/>
      <c r="BG65" s="210"/>
      <c r="BH65" s="210"/>
      <c r="BI65" s="210"/>
    </row>
    <row r="66" spans="1:61" x14ac:dyDescent="0.25">
      <c r="A66" s="171" t="s">
        <v>91</v>
      </c>
      <c r="B66" s="164"/>
      <c r="C66" s="299" t="s">
        <v>628</v>
      </c>
      <c r="D66" s="166"/>
      <c r="E66" s="168"/>
      <c r="F66" s="167"/>
      <c r="G66" s="168"/>
      <c r="AO66" s="260"/>
      <c r="AP66" s="260"/>
      <c r="AQ66" s="260"/>
      <c r="AR66" s="260"/>
      <c r="AS66" s="260"/>
      <c r="AT66" s="260"/>
      <c r="AU66" s="260"/>
      <c r="AV66" s="260"/>
      <c r="AW66" s="260"/>
      <c r="AX66" s="260"/>
      <c r="AY66" s="260"/>
      <c r="AZ66" s="260"/>
      <c r="BA66" s="260"/>
      <c r="BB66" s="260"/>
      <c r="BC66" s="260"/>
      <c r="BD66" s="260"/>
      <c r="BE66" s="260"/>
      <c r="BF66" s="260"/>
      <c r="BG66" s="210"/>
      <c r="BH66" s="210"/>
      <c r="BI66" s="210"/>
    </row>
    <row r="67" spans="1:61" x14ac:dyDescent="0.25">
      <c r="A67" s="171" t="s">
        <v>91</v>
      </c>
      <c r="B67" s="164"/>
      <c r="C67" s="299" t="s">
        <v>628</v>
      </c>
      <c r="D67" s="166"/>
      <c r="E67" s="168"/>
      <c r="F67" s="167"/>
      <c r="G67" s="168"/>
      <c r="AO67" s="260"/>
      <c r="AP67" s="260"/>
      <c r="AQ67" s="260"/>
      <c r="AR67" s="260"/>
      <c r="AS67" s="260"/>
      <c r="AT67" s="260"/>
      <c r="AU67" s="260"/>
      <c r="AV67" s="260"/>
      <c r="AW67" s="260"/>
      <c r="AX67" s="260"/>
      <c r="AY67" s="260"/>
      <c r="AZ67" s="260"/>
      <c r="BA67" s="260"/>
      <c r="BB67" s="260"/>
      <c r="BC67" s="260"/>
      <c r="BD67" s="260"/>
      <c r="BE67" s="260"/>
      <c r="BF67" s="260"/>
      <c r="BG67" s="210"/>
      <c r="BH67" s="210"/>
      <c r="BI67" s="210"/>
    </row>
    <row r="68" spans="1:61" x14ac:dyDescent="0.25">
      <c r="A68" s="171" t="s">
        <v>91</v>
      </c>
      <c r="B68" s="164"/>
      <c r="C68" s="299" t="s">
        <v>628</v>
      </c>
      <c r="D68" s="166"/>
      <c r="E68" s="168"/>
      <c r="F68" s="167"/>
      <c r="G68" s="168"/>
      <c r="AO68" s="260"/>
      <c r="AP68" s="260"/>
      <c r="AQ68" s="260"/>
      <c r="AR68" s="260"/>
      <c r="AS68" s="260"/>
      <c r="AT68" s="260"/>
      <c r="AU68" s="260"/>
      <c r="AV68" s="260"/>
      <c r="AW68" s="260"/>
      <c r="AX68" s="260"/>
      <c r="AY68" s="260"/>
      <c r="AZ68" s="260"/>
      <c r="BA68" s="260"/>
      <c r="BB68" s="260"/>
      <c r="BC68" s="260"/>
      <c r="BD68" s="260"/>
      <c r="BE68" s="260"/>
      <c r="BF68" s="260"/>
      <c r="BG68" s="210"/>
      <c r="BH68" s="210"/>
      <c r="BI68" s="210"/>
    </row>
    <row r="69" spans="1:61" x14ac:dyDescent="0.25">
      <c r="A69" s="171" t="s">
        <v>91</v>
      </c>
      <c r="B69" s="164"/>
      <c r="C69" s="299" t="s">
        <v>628</v>
      </c>
      <c r="D69" s="166"/>
      <c r="E69" s="168"/>
      <c r="F69" s="167"/>
      <c r="G69" s="168"/>
      <c r="AO69" s="260"/>
      <c r="AP69" s="260"/>
      <c r="AQ69" s="260"/>
      <c r="AR69" s="260"/>
      <c r="AS69" s="260"/>
      <c r="AT69" s="260"/>
      <c r="AU69" s="260"/>
      <c r="AV69" s="260"/>
      <c r="AW69" s="260"/>
      <c r="AX69" s="260"/>
      <c r="AY69" s="260"/>
      <c r="AZ69" s="260"/>
      <c r="BA69" s="260"/>
      <c r="BB69" s="260"/>
      <c r="BC69" s="260"/>
      <c r="BD69" s="260"/>
      <c r="BE69" s="260"/>
      <c r="BF69" s="260"/>
      <c r="BG69" s="210"/>
      <c r="BH69" s="210"/>
      <c r="BI69" s="210"/>
    </row>
    <row r="70" spans="1:61" x14ac:dyDescent="0.25">
      <c r="A70" s="171" t="s">
        <v>91</v>
      </c>
      <c r="B70" s="164"/>
      <c r="C70" s="299" t="s">
        <v>628</v>
      </c>
      <c r="D70" s="166"/>
      <c r="E70" s="168"/>
      <c r="F70" s="167"/>
      <c r="G70" s="168"/>
      <c r="AO70" s="260"/>
      <c r="AP70" s="260"/>
      <c r="AQ70" s="260"/>
      <c r="AR70" s="260"/>
      <c r="AS70" s="260"/>
      <c r="AT70" s="260"/>
      <c r="AU70" s="260"/>
      <c r="AV70" s="260"/>
      <c r="AW70" s="260"/>
      <c r="AX70" s="260"/>
      <c r="AY70" s="260"/>
      <c r="AZ70" s="260"/>
      <c r="BA70" s="260"/>
      <c r="BB70" s="260"/>
      <c r="BC70" s="260"/>
      <c r="BD70" s="260"/>
      <c r="BE70" s="260"/>
      <c r="BF70" s="260"/>
      <c r="BG70" s="210"/>
      <c r="BH70" s="210"/>
      <c r="BI70" s="210"/>
    </row>
    <row r="71" spans="1:61" x14ac:dyDescent="0.25">
      <c r="A71" s="171" t="s">
        <v>91</v>
      </c>
      <c r="B71" s="164"/>
      <c r="C71" s="299" t="s">
        <v>628</v>
      </c>
      <c r="D71" s="166"/>
      <c r="E71" s="168"/>
      <c r="F71" s="167"/>
      <c r="G71" s="168"/>
      <c r="AO71" s="260"/>
      <c r="AP71" s="260"/>
      <c r="AQ71" s="260"/>
      <c r="AR71" s="260"/>
      <c r="AS71" s="260"/>
      <c r="AT71" s="260"/>
      <c r="AU71" s="260"/>
      <c r="AV71" s="260"/>
      <c r="AW71" s="260"/>
      <c r="AX71" s="260"/>
      <c r="AY71" s="260"/>
      <c r="AZ71" s="260"/>
      <c r="BA71" s="260"/>
      <c r="BB71" s="260"/>
      <c r="BC71" s="260"/>
      <c r="BD71" s="260"/>
      <c r="BE71" s="260"/>
      <c r="BF71" s="260"/>
      <c r="BG71" s="210"/>
      <c r="BH71" s="210"/>
      <c r="BI71" s="210"/>
    </row>
    <row r="72" spans="1:61" x14ac:dyDescent="0.25">
      <c r="A72" s="171" t="s">
        <v>91</v>
      </c>
      <c r="B72" s="164"/>
      <c r="C72" s="299" t="s">
        <v>628</v>
      </c>
      <c r="D72" s="166"/>
      <c r="E72" s="168"/>
      <c r="F72" s="167"/>
      <c r="G72" s="168"/>
      <c r="AO72" s="260"/>
      <c r="AP72" s="260"/>
      <c r="AQ72" s="260"/>
      <c r="AR72" s="260"/>
      <c r="AS72" s="260"/>
      <c r="AT72" s="260"/>
      <c r="AU72" s="260"/>
      <c r="AV72" s="260"/>
      <c r="AW72" s="260"/>
      <c r="AX72" s="260"/>
      <c r="AY72" s="260"/>
      <c r="AZ72" s="260"/>
      <c r="BA72" s="260"/>
      <c r="BB72" s="260"/>
      <c r="BC72" s="260"/>
      <c r="BD72" s="260"/>
      <c r="BE72" s="260"/>
      <c r="BF72" s="260"/>
      <c r="BG72" s="210"/>
      <c r="BH72" s="210"/>
      <c r="BI72" s="210"/>
    </row>
    <row r="73" spans="1:61" x14ac:dyDescent="0.25">
      <c r="A73" s="171" t="s">
        <v>91</v>
      </c>
      <c r="B73" s="164"/>
      <c r="C73" s="299" t="s">
        <v>628</v>
      </c>
      <c r="D73" s="166"/>
      <c r="E73" s="168"/>
      <c r="F73" s="167"/>
      <c r="G73" s="168"/>
      <c r="AO73" s="260"/>
      <c r="AP73" s="260"/>
      <c r="AQ73" s="260"/>
      <c r="AR73" s="260"/>
      <c r="AS73" s="260"/>
      <c r="AT73" s="260"/>
      <c r="AU73" s="260"/>
      <c r="AV73" s="260"/>
      <c r="AW73" s="260"/>
      <c r="AX73" s="260"/>
      <c r="AY73" s="260"/>
      <c r="AZ73" s="260"/>
      <c r="BA73" s="260"/>
      <c r="BB73" s="260"/>
      <c r="BC73" s="260"/>
      <c r="BD73" s="260"/>
      <c r="BE73" s="260"/>
      <c r="BF73" s="260"/>
      <c r="BG73" s="210"/>
      <c r="BH73" s="210"/>
      <c r="BI73" s="210"/>
    </row>
    <row r="74" spans="1:61" x14ac:dyDescent="0.25">
      <c r="A74" s="171" t="s">
        <v>91</v>
      </c>
      <c r="B74" s="164"/>
      <c r="C74" s="299" t="s">
        <v>628</v>
      </c>
      <c r="D74" s="166"/>
      <c r="E74" s="168"/>
      <c r="F74" s="167"/>
      <c r="G74" s="168"/>
      <c r="AO74" s="260"/>
      <c r="AP74" s="260"/>
      <c r="AQ74" s="260"/>
      <c r="AR74" s="260"/>
      <c r="AS74" s="260"/>
      <c r="AT74" s="260"/>
      <c r="AU74" s="260"/>
      <c r="AV74" s="260"/>
      <c r="AW74" s="260"/>
      <c r="AX74" s="260"/>
      <c r="AY74" s="260"/>
      <c r="AZ74" s="260"/>
      <c r="BA74" s="260"/>
      <c r="BB74" s="260"/>
      <c r="BC74" s="260"/>
      <c r="BD74" s="260"/>
      <c r="BE74" s="260"/>
      <c r="BF74" s="260"/>
      <c r="BG74" s="210"/>
      <c r="BH74" s="210"/>
      <c r="BI74" s="210"/>
    </row>
    <row r="75" spans="1:61" x14ac:dyDescent="0.25">
      <c r="A75" s="171" t="s">
        <v>91</v>
      </c>
      <c r="B75" s="164"/>
      <c r="C75" s="299" t="s">
        <v>628</v>
      </c>
      <c r="D75" s="166"/>
      <c r="E75" s="168"/>
      <c r="F75" s="167"/>
      <c r="G75" s="168"/>
      <c r="AO75" s="260"/>
      <c r="AP75" s="260"/>
      <c r="AQ75" s="260"/>
      <c r="AR75" s="260"/>
      <c r="AS75" s="260"/>
      <c r="AT75" s="260"/>
      <c r="AU75" s="260"/>
      <c r="AV75" s="260"/>
      <c r="AW75" s="260"/>
      <c r="AX75" s="260"/>
      <c r="AY75" s="260"/>
      <c r="AZ75" s="260"/>
      <c r="BA75" s="260"/>
      <c r="BB75" s="260"/>
      <c r="BC75" s="260"/>
      <c r="BD75" s="260"/>
      <c r="BE75" s="260"/>
      <c r="BF75" s="260"/>
      <c r="BG75" s="210"/>
      <c r="BH75" s="210"/>
      <c r="BI75" s="210"/>
    </row>
    <row r="76" spans="1:61" x14ac:dyDescent="0.25">
      <c r="A76" s="171" t="s">
        <v>91</v>
      </c>
      <c r="B76" s="164"/>
      <c r="C76" s="299" t="s">
        <v>628</v>
      </c>
      <c r="D76" s="166"/>
      <c r="E76" s="168"/>
      <c r="F76" s="167"/>
      <c r="G76" s="168"/>
      <c r="AO76" s="260"/>
      <c r="AP76" s="260"/>
      <c r="AQ76" s="260"/>
      <c r="AR76" s="260"/>
      <c r="AS76" s="260"/>
      <c r="AT76" s="260"/>
      <c r="AU76" s="260"/>
      <c r="AV76" s="260"/>
      <c r="AW76" s="260"/>
      <c r="AX76" s="260"/>
      <c r="AY76" s="260"/>
      <c r="AZ76" s="260"/>
      <c r="BA76" s="260"/>
      <c r="BB76" s="260"/>
      <c r="BC76" s="260"/>
      <c r="BD76" s="260"/>
      <c r="BE76" s="260"/>
      <c r="BF76" s="260"/>
      <c r="BG76" s="210"/>
      <c r="BH76" s="210"/>
      <c r="BI76" s="210"/>
    </row>
    <row r="77" spans="1:61" x14ac:dyDescent="0.25">
      <c r="A77" s="171" t="s">
        <v>91</v>
      </c>
      <c r="B77" s="164"/>
      <c r="C77" s="299" t="s">
        <v>628</v>
      </c>
      <c r="D77" s="166"/>
      <c r="E77" s="168"/>
      <c r="F77" s="167"/>
      <c r="G77" s="168"/>
      <c r="AO77" s="260"/>
      <c r="AP77" s="260"/>
      <c r="AQ77" s="260"/>
      <c r="AR77" s="260"/>
      <c r="AS77" s="260"/>
      <c r="AT77" s="260"/>
      <c r="AU77" s="260"/>
      <c r="AV77" s="260"/>
      <c r="AW77" s="260"/>
      <c r="AX77" s="260"/>
      <c r="AY77" s="260"/>
      <c r="AZ77" s="260"/>
      <c r="BA77" s="260"/>
      <c r="BB77" s="260"/>
      <c r="BC77" s="260"/>
      <c r="BD77" s="260"/>
      <c r="BE77" s="260"/>
      <c r="BF77" s="260"/>
      <c r="BG77" s="210"/>
      <c r="BH77" s="210"/>
      <c r="BI77" s="210"/>
    </row>
    <row r="78" spans="1:61" x14ac:dyDescent="0.25">
      <c r="A78" s="171" t="s">
        <v>91</v>
      </c>
      <c r="B78" s="164"/>
      <c r="C78" s="299" t="s">
        <v>628</v>
      </c>
      <c r="D78" s="166"/>
      <c r="E78" s="168"/>
      <c r="F78" s="167"/>
      <c r="G78" s="168"/>
      <c r="AO78" s="260"/>
      <c r="AP78" s="260"/>
      <c r="AQ78" s="260"/>
      <c r="AR78" s="260"/>
      <c r="AS78" s="260"/>
      <c r="AT78" s="260"/>
      <c r="AU78" s="260"/>
      <c r="AV78" s="260"/>
      <c r="AW78" s="260"/>
      <c r="AX78" s="260"/>
      <c r="AY78" s="260"/>
      <c r="AZ78" s="260"/>
      <c r="BA78" s="260"/>
      <c r="BB78" s="260"/>
      <c r="BC78" s="260"/>
      <c r="BD78" s="260"/>
      <c r="BE78" s="260"/>
      <c r="BF78" s="260"/>
      <c r="BG78" s="210"/>
      <c r="BH78" s="210"/>
      <c r="BI78" s="210"/>
    </row>
    <row r="79" spans="1:61" x14ac:dyDescent="0.25">
      <c r="A79" s="171" t="s">
        <v>91</v>
      </c>
      <c r="B79" s="164"/>
      <c r="C79" s="299" t="s">
        <v>628</v>
      </c>
      <c r="D79" s="166"/>
      <c r="E79" s="168"/>
      <c r="F79" s="167"/>
      <c r="G79" s="168"/>
      <c r="AO79" s="260"/>
      <c r="AP79" s="260"/>
      <c r="AQ79" s="260"/>
      <c r="AR79" s="260"/>
      <c r="AS79" s="260"/>
      <c r="AT79" s="260"/>
      <c r="AU79" s="260"/>
      <c r="AV79" s="260"/>
      <c r="AW79" s="260"/>
      <c r="AX79" s="260"/>
      <c r="AY79" s="260"/>
      <c r="AZ79" s="260"/>
      <c r="BA79" s="260"/>
      <c r="BB79" s="260"/>
      <c r="BC79" s="260"/>
      <c r="BD79" s="260"/>
      <c r="BE79" s="260"/>
      <c r="BF79" s="260"/>
      <c r="BG79" s="210"/>
      <c r="BH79" s="210"/>
      <c r="BI79" s="210"/>
    </row>
    <row r="80" spans="1:61" x14ac:dyDescent="0.25">
      <c r="A80" s="171" t="s">
        <v>91</v>
      </c>
      <c r="B80" s="164"/>
      <c r="C80" s="299" t="s">
        <v>628</v>
      </c>
      <c r="D80" s="166"/>
      <c r="E80" s="168"/>
      <c r="F80" s="167"/>
      <c r="G80" s="168"/>
      <c r="AO80" s="260"/>
      <c r="AP80" s="260"/>
      <c r="AQ80" s="260"/>
      <c r="AR80" s="260"/>
      <c r="AS80" s="260"/>
      <c r="AT80" s="260"/>
      <c r="AU80" s="260"/>
      <c r="AV80" s="260"/>
      <c r="AW80" s="260"/>
      <c r="AX80" s="260"/>
      <c r="AY80" s="260"/>
      <c r="AZ80" s="260"/>
      <c r="BA80" s="260"/>
      <c r="BB80" s="260"/>
      <c r="BC80" s="260"/>
      <c r="BD80" s="260"/>
      <c r="BE80" s="260"/>
      <c r="BF80" s="260"/>
      <c r="BG80" s="210"/>
      <c r="BH80" s="210"/>
      <c r="BI80" s="210"/>
    </row>
    <row r="81" spans="1:61" x14ac:dyDescent="0.25">
      <c r="A81" s="171" t="s">
        <v>91</v>
      </c>
      <c r="B81" s="164"/>
      <c r="C81" s="299" t="s">
        <v>628</v>
      </c>
      <c r="D81" s="166"/>
      <c r="E81" s="168"/>
      <c r="F81" s="167"/>
      <c r="G81" s="168"/>
      <c r="AO81" s="260"/>
      <c r="AP81" s="260"/>
      <c r="AQ81" s="260"/>
      <c r="AR81" s="260"/>
      <c r="AS81" s="260"/>
      <c r="AT81" s="260"/>
      <c r="AU81" s="260"/>
      <c r="AV81" s="260"/>
      <c r="AW81" s="260"/>
      <c r="AX81" s="260"/>
      <c r="AY81" s="260"/>
      <c r="AZ81" s="260"/>
      <c r="BA81" s="260"/>
      <c r="BB81" s="260"/>
      <c r="BC81" s="260"/>
      <c r="BD81" s="260"/>
      <c r="BE81" s="260"/>
      <c r="BF81" s="260"/>
      <c r="BG81" s="210"/>
      <c r="BH81" s="210"/>
      <c r="BI81" s="210"/>
    </row>
    <row r="82" spans="1:61" x14ac:dyDescent="0.25">
      <c r="A82" s="171" t="s">
        <v>91</v>
      </c>
      <c r="B82" s="164"/>
      <c r="C82" s="299" t="s">
        <v>628</v>
      </c>
      <c r="D82" s="166"/>
      <c r="E82" s="168"/>
      <c r="F82" s="167"/>
      <c r="G82" s="168"/>
      <c r="AO82" s="260"/>
      <c r="AP82" s="260"/>
      <c r="AQ82" s="260"/>
      <c r="AR82" s="260"/>
      <c r="AS82" s="260"/>
      <c r="AT82" s="260"/>
      <c r="AU82" s="260"/>
      <c r="AV82" s="260"/>
      <c r="AW82" s="260"/>
      <c r="AX82" s="260"/>
      <c r="AY82" s="260"/>
      <c r="AZ82" s="260"/>
      <c r="BA82" s="260"/>
      <c r="BB82" s="260"/>
      <c r="BC82" s="260"/>
      <c r="BD82" s="260"/>
      <c r="BE82" s="260"/>
      <c r="BF82" s="260"/>
      <c r="BG82" s="210"/>
      <c r="BH82" s="210"/>
      <c r="BI82" s="210"/>
    </row>
    <row r="83" spans="1:61" x14ac:dyDescent="0.25">
      <c r="A83" s="171" t="s">
        <v>91</v>
      </c>
      <c r="B83" s="164"/>
      <c r="C83" s="299" t="s">
        <v>628</v>
      </c>
      <c r="D83" s="166"/>
      <c r="E83" s="168"/>
      <c r="F83" s="167"/>
      <c r="G83" s="168"/>
      <c r="AO83" s="260"/>
      <c r="AP83" s="260"/>
      <c r="AQ83" s="260"/>
      <c r="AR83" s="260"/>
      <c r="AS83" s="260"/>
      <c r="AT83" s="260"/>
      <c r="AU83" s="260"/>
      <c r="AV83" s="260"/>
      <c r="AW83" s="260"/>
      <c r="AX83" s="260"/>
      <c r="AY83" s="260"/>
      <c r="AZ83" s="260"/>
      <c r="BA83" s="260"/>
      <c r="BB83" s="260"/>
      <c r="BC83" s="260"/>
      <c r="BD83" s="260"/>
      <c r="BE83" s="260"/>
      <c r="BF83" s="260"/>
      <c r="BG83" s="210"/>
      <c r="BH83" s="210"/>
      <c r="BI83" s="210"/>
    </row>
    <row r="84" spans="1:61" x14ac:dyDescent="0.25">
      <c r="A84" s="171" t="s">
        <v>91</v>
      </c>
      <c r="B84" s="164"/>
      <c r="C84" s="299" t="s">
        <v>628</v>
      </c>
      <c r="D84" s="166"/>
      <c r="E84" s="168"/>
      <c r="F84" s="167"/>
      <c r="G84" s="168"/>
      <c r="AO84" s="260"/>
      <c r="AP84" s="260"/>
      <c r="AQ84" s="260"/>
      <c r="AR84" s="260"/>
      <c r="AS84" s="260"/>
      <c r="AT84" s="260"/>
      <c r="AU84" s="260"/>
      <c r="AV84" s="260"/>
      <c r="AW84" s="260"/>
      <c r="AX84" s="260"/>
      <c r="AY84" s="260"/>
      <c r="AZ84" s="260"/>
      <c r="BA84" s="260"/>
      <c r="BB84" s="260"/>
      <c r="BC84" s="260"/>
      <c r="BD84" s="260"/>
      <c r="BE84" s="260"/>
      <c r="BF84" s="260"/>
      <c r="BG84" s="210"/>
      <c r="BH84" s="210"/>
      <c r="BI84" s="210"/>
    </row>
    <row r="85" spans="1:61" x14ac:dyDescent="0.25">
      <c r="A85" s="171" t="s">
        <v>91</v>
      </c>
      <c r="B85" s="164"/>
      <c r="C85" s="299" t="s">
        <v>628</v>
      </c>
      <c r="D85" s="166"/>
      <c r="E85" s="168"/>
      <c r="F85" s="167"/>
      <c r="G85" s="168"/>
      <c r="AO85" s="260"/>
      <c r="AP85" s="260"/>
      <c r="AQ85" s="260"/>
      <c r="AR85" s="260"/>
      <c r="AS85" s="260"/>
      <c r="AT85" s="260"/>
      <c r="AU85" s="260"/>
      <c r="AV85" s="260"/>
      <c r="AW85" s="260"/>
      <c r="AX85" s="260"/>
      <c r="AY85" s="260"/>
      <c r="AZ85" s="260"/>
      <c r="BA85" s="260"/>
      <c r="BB85" s="260"/>
      <c r="BC85" s="260"/>
      <c r="BD85" s="260"/>
      <c r="BE85" s="260"/>
      <c r="BF85" s="260"/>
      <c r="BG85" s="210"/>
      <c r="BH85" s="210"/>
      <c r="BI85" s="210"/>
    </row>
    <row r="86" spans="1:61" x14ac:dyDescent="0.25">
      <c r="A86" s="171" t="s">
        <v>91</v>
      </c>
      <c r="B86" s="164"/>
      <c r="C86" s="299" t="s">
        <v>628</v>
      </c>
      <c r="D86" s="166"/>
      <c r="E86" s="168"/>
      <c r="F86" s="167"/>
      <c r="G86" s="168"/>
      <c r="AO86" s="260"/>
      <c r="AP86" s="260"/>
      <c r="AQ86" s="260"/>
      <c r="AR86" s="260"/>
      <c r="AS86" s="260"/>
      <c r="AT86" s="260"/>
      <c r="AU86" s="260"/>
      <c r="AV86" s="260"/>
      <c r="AW86" s="260"/>
      <c r="AX86" s="260"/>
      <c r="AY86" s="260"/>
      <c r="AZ86" s="260"/>
      <c r="BA86" s="260"/>
      <c r="BB86" s="260"/>
      <c r="BC86" s="260"/>
      <c r="BD86" s="260"/>
      <c r="BE86" s="260"/>
      <c r="BF86" s="260"/>
      <c r="BG86" s="210"/>
      <c r="BH86" s="210"/>
      <c r="BI86" s="210"/>
    </row>
    <row r="87" spans="1:61" x14ac:dyDescent="0.25">
      <c r="A87" s="171" t="s">
        <v>91</v>
      </c>
      <c r="B87" s="164"/>
      <c r="C87" s="299" t="s">
        <v>628</v>
      </c>
      <c r="D87" s="166"/>
      <c r="E87" s="168"/>
      <c r="F87" s="167"/>
      <c r="G87" s="168"/>
      <c r="AO87" s="260"/>
      <c r="AP87" s="260"/>
      <c r="AQ87" s="260"/>
      <c r="AR87" s="260"/>
      <c r="AS87" s="260"/>
      <c r="AT87" s="260"/>
      <c r="AU87" s="260"/>
      <c r="AV87" s="260"/>
      <c r="AW87" s="260"/>
      <c r="AX87" s="260"/>
      <c r="AY87" s="260"/>
      <c r="AZ87" s="260"/>
      <c r="BA87" s="260"/>
      <c r="BB87" s="260"/>
      <c r="BC87" s="260"/>
      <c r="BD87" s="260"/>
      <c r="BE87" s="260"/>
      <c r="BF87" s="260"/>
      <c r="BG87" s="210"/>
      <c r="BH87" s="210"/>
      <c r="BI87" s="210"/>
    </row>
    <row r="88" spans="1:61" x14ac:dyDescent="0.25">
      <c r="A88" s="171" t="s">
        <v>91</v>
      </c>
      <c r="B88" s="164"/>
      <c r="C88" s="299" t="s">
        <v>628</v>
      </c>
      <c r="D88" s="166"/>
      <c r="E88" s="168"/>
      <c r="F88" s="167"/>
      <c r="G88" s="168"/>
      <c r="AO88" s="260"/>
      <c r="AP88" s="260"/>
      <c r="AQ88" s="260"/>
      <c r="AR88" s="260"/>
      <c r="AS88" s="260"/>
      <c r="AT88" s="260"/>
      <c r="AU88" s="260"/>
      <c r="AV88" s="260"/>
      <c r="AW88" s="260"/>
      <c r="AX88" s="260"/>
      <c r="AY88" s="260"/>
      <c r="AZ88" s="260"/>
      <c r="BA88" s="260"/>
      <c r="BB88" s="260"/>
      <c r="BC88" s="260"/>
      <c r="BD88" s="260"/>
      <c r="BE88" s="260"/>
      <c r="BF88" s="260"/>
      <c r="BG88" s="210"/>
      <c r="BH88" s="210"/>
      <c r="BI88" s="210"/>
    </row>
    <row r="89" spans="1:61" x14ac:dyDescent="0.25">
      <c r="A89" s="171" t="s">
        <v>91</v>
      </c>
      <c r="B89" s="164"/>
      <c r="C89" s="299" t="s">
        <v>628</v>
      </c>
      <c r="D89" s="166"/>
      <c r="E89" s="168"/>
      <c r="F89" s="167"/>
      <c r="G89" s="168"/>
      <c r="AO89" s="260"/>
      <c r="AP89" s="260"/>
      <c r="AQ89" s="260"/>
      <c r="AR89" s="260"/>
      <c r="AS89" s="260"/>
      <c r="AT89" s="260"/>
      <c r="AU89" s="260"/>
      <c r="AV89" s="260"/>
      <c r="AW89" s="260"/>
      <c r="AX89" s="260"/>
      <c r="AY89" s="260"/>
      <c r="AZ89" s="260"/>
      <c r="BA89" s="260"/>
      <c r="BB89" s="260"/>
      <c r="BC89" s="260"/>
      <c r="BD89" s="260"/>
      <c r="BE89" s="260"/>
      <c r="BF89" s="260"/>
      <c r="BG89" s="210"/>
      <c r="BH89" s="210"/>
      <c r="BI89" s="210"/>
    </row>
    <row r="90" spans="1:61" x14ac:dyDescent="0.25">
      <c r="A90" s="171" t="s">
        <v>91</v>
      </c>
      <c r="B90" s="164"/>
      <c r="C90" s="299" t="s">
        <v>628</v>
      </c>
      <c r="D90" s="166"/>
      <c r="E90" s="168"/>
      <c r="F90" s="167"/>
      <c r="G90" s="168"/>
      <c r="AO90" s="260"/>
      <c r="AP90" s="260"/>
      <c r="AQ90" s="260"/>
      <c r="AR90" s="260"/>
      <c r="AS90" s="260"/>
      <c r="AT90" s="260"/>
      <c r="AU90" s="260"/>
      <c r="AV90" s="260"/>
      <c r="AW90" s="260"/>
      <c r="AX90" s="260"/>
      <c r="AY90" s="260"/>
      <c r="AZ90" s="260"/>
      <c r="BA90" s="260"/>
      <c r="BB90" s="260"/>
      <c r="BC90" s="260"/>
      <c r="BD90" s="260"/>
      <c r="BE90" s="260"/>
      <c r="BF90" s="260"/>
      <c r="BG90" s="210"/>
      <c r="BH90" s="210"/>
      <c r="BI90" s="210"/>
    </row>
    <row r="91" spans="1:61" x14ac:dyDescent="0.25">
      <c r="A91" s="171" t="s">
        <v>91</v>
      </c>
      <c r="B91" s="164"/>
      <c r="C91" s="299" t="s">
        <v>628</v>
      </c>
      <c r="D91" s="166"/>
      <c r="E91" s="168"/>
      <c r="F91" s="167"/>
      <c r="G91" s="168"/>
      <c r="AO91" s="260"/>
      <c r="AP91" s="260"/>
      <c r="AQ91" s="260"/>
      <c r="AR91" s="260"/>
      <c r="AS91" s="260"/>
      <c r="AT91" s="260"/>
      <c r="AU91" s="260"/>
      <c r="AV91" s="260"/>
      <c r="AW91" s="260"/>
      <c r="AX91" s="260"/>
      <c r="AY91" s="260"/>
      <c r="AZ91" s="260"/>
      <c r="BA91" s="260"/>
      <c r="BB91" s="260"/>
      <c r="BC91" s="260"/>
      <c r="BD91" s="260"/>
      <c r="BE91" s="260"/>
      <c r="BF91" s="260"/>
      <c r="BG91" s="210"/>
      <c r="BH91" s="210"/>
      <c r="BI91" s="210"/>
    </row>
    <row r="92" spans="1:61" x14ac:dyDescent="0.25">
      <c r="A92" s="171" t="s">
        <v>91</v>
      </c>
      <c r="B92" s="164"/>
      <c r="C92" s="299" t="s">
        <v>628</v>
      </c>
      <c r="D92" s="166"/>
      <c r="E92" s="168"/>
      <c r="F92" s="167"/>
      <c r="G92" s="168"/>
      <c r="AO92" s="260"/>
      <c r="AP92" s="260"/>
      <c r="AQ92" s="260"/>
      <c r="AR92" s="260"/>
      <c r="AS92" s="260"/>
      <c r="AT92" s="260"/>
      <c r="AU92" s="260"/>
      <c r="AV92" s="260"/>
      <c r="AW92" s="260"/>
      <c r="AX92" s="260"/>
      <c r="AY92" s="260"/>
      <c r="AZ92" s="260"/>
      <c r="BA92" s="260"/>
      <c r="BB92" s="260"/>
      <c r="BC92" s="260"/>
      <c r="BD92" s="260"/>
      <c r="BE92" s="260"/>
      <c r="BF92" s="260"/>
      <c r="BG92" s="210"/>
      <c r="BH92" s="210"/>
      <c r="BI92" s="210"/>
    </row>
    <row r="93" spans="1:61" x14ac:dyDescent="0.25">
      <c r="A93" s="171" t="s">
        <v>91</v>
      </c>
      <c r="B93" s="164"/>
      <c r="C93" s="299" t="s">
        <v>628</v>
      </c>
      <c r="D93" s="166"/>
      <c r="E93" s="168"/>
      <c r="F93" s="167"/>
      <c r="G93" s="168"/>
      <c r="AO93" s="260"/>
      <c r="AP93" s="260"/>
      <c r="AQ93" s="260"/>
      <c r="AR93" s="260"/>
      <c r="AS93" s="260"/>
      <c r="AT93" s="260"/>
      <c r="AU93" s="260"/>
      <c r="AV93" s="260"/>
      <c r="AW93" s="260"/>
      <c r="AX93" s="260"/>
      <c r="AY93" s="260"/>
      <c r="AZ93" s="260"/>
      <c r="BA93" s="260"/>
      <c r="BB93" s="260"/>
      <c r="BC93" s="260"/>
      <c r="BD93" s="260"/>
      <c r="BE93" s="260"/>
      <c r="BF93" s="260"/>
      <c r="BG93" s="210"/>
      <c r="BH93" s="210"/>
      <c r="BI93" s="210"/>
    </row>
    <row r="94" spans="1:61" x14ac:dyDescent="0.25">
      <c r="A94" s="171" t="s">
        <v>91</v>
      </c>
      <c r="B94" s="164"/>
      <c r="C94" s="299" t="s">
        <v>628</v>
      </c>
      <c r="D94" s="166"/>
      <c r="E94" s="168"/>
      <c r="F94" s="167"/>
      <c r="G94" s="168"/>
      <c r="AO94" s="260"/>
      <c r="AP94" s="260"/>
      <c r="AQ94" s="260"/>
      <c r="AR94" s="260"/>
      <c r="AS94" s="260"/>
      <c r="AT94" s="260"/>
      <c r="AU94" s="260"/>
      <c r="AV94" s="260"/>
      <c r="AW94" s="260"/>
      <c r="AX94" s="260"/>
      <c r="AY94" s="260"/>
      <c r="AZ94" s="260"/>
      <c r="BA94" s="260"/>
      <c r="BB94" s="260"/>
      <c r="BC94" s="260"/>
      <c r="BD94" s="260"/>
      <c r="BE94" s="260"/>
      <c r="BF94" s="260"/>
      <c r="BG94" s="210"/>
      <c r="BH94" s="210"/>
      <c r="BI94" s="210"/>
    </row>
    <row r="95" spans="1:61" x14ac:dyDescent="0.25">
      <c r="A95" s="171" t="s">
        <v>91</v>
      </c>
      <c r="B95" s="164"/>
      <c r="C95" s="299" t="s">
        <v>628</v>
      </c>
      <c r="D95" s="166"/>
      <c r="E95" s="168"/>
      <c r="F95" s="167"/>
      <c r="G95" s="168"/>
      <c r="AO95" s="260"/>
      <c r="AP95" s="260"/>
      <c r="AQ95" s="260"/>
      <c r="AR95" s="260"/>
      <c r="AS95" s="260"/>
      <c r="AT95" s="260"/>
      <c r="AU95" s="260"/>
      <c r="AV95" s="260"/>
      <c r="AW95" s="260"/>
      <c r="AX95" s="260"/>
      <c r="AY95" s="260"/>
      <c r="AZ95" s="260"/>
      <c r="BA95" s="260"/>
      <c r="BB95" s="260"/>
      <c r="BC95" s="260"/>
      <c r="BD95" s="260"/>
      <c r="BE95" s="260"/>
      <c r="BF95" s="260"/>
      <c r="BG95" s="210"/>
      <c r="BH95" s="210"/>
      <c r="BI95" s="210"/>
    </row>
    <row r="96" spans="1:61" x14ac:dyDescent="0.25">
      <c r="A96" s="171" t="s">
        <v>91</v>
      </c>
      <c r="B96" s="164"/>
      <c r="C96" s="299" t="s">
        <v>628</v>
      </c>
      <c r="D96" s="166"/>
      <c r="E96" s="168"/>
      <c r="F96" s="167"/>
      <c r="G96" s="168"/>
      <c r="AO96" s="260"/>
      <c r="AP96" s="260"/>
      <c r="AQ96" s="260"/>
      <c r="AR96" s="260"/>
      <c r="AS96" s="260"/>
      <c r="AT96" s="260"/>
      <c r="AU96" s="260"/>
      <c r="AV96" s="260"/>
      <c r="AW96" s="260"/>
      <c r="AX96" s="260"/>
      <c r="AY96" s="260"/>
      <c r="AZ96" s="260"/>
      <c r="BA96" s="260"/>
      <c r="BB96" s="260"/>
      <c r="BC96" s="260"/>
      <c r="BD96" s="260"/>
      <c r="BE96" s="260"/>
      <c r="BF96" s="260"/>
      <c r="BG96" s="210"/>
      <c r="BH96" s="210"/>
      <c r="BI96" s="210"/>
    </row>
    <row r="97" spans="1:61" x14ac:dyDescent="0.25">
      <c r="A97" s="171" t="s">
        <v>91</v>
      </c>
      <c r="B97" s="164"/>
      <c r="C97" s="299" t="s">
        <v>628</v>
      </c>
      <c r="D97" s="166"/>
      <c r="E97" s="168"/>
      <c r="F97" s="167"/>
      <c r="G97" s="168"/>
      <c r="AO97" s="260"/>
      <c r="AP97" s="260"/>
      <c r="AQ97" s="260"/>
      <c r="AR97" s="260"/>
      <c r="AS97" s="260"/>
      <c r="AT97" s="260"/>
      <c r="AU97" s="260"/>
      <c r="AV97" s="260"/>
      <c r="AW97" s="260"/>
      <c r="AX97" s="260"/>
      <c r="AY97" s="260"/>
      <c r="AZ97" s="260"/>
      <c r="BA97" s="260"/>
      <c r="BB97" s="260"/>
      <c r="BC97" s="260"/>
      <c r="BD97" s="260"/>
      <c r="BE97" s="260"/>
      <c r="BF97" s="260"/>
      <c r="BG97" s="210"/>
      <c r="BH97" s="210"/>
      <c r="BI97" s="210"/>
    </row>
    <row r="98" spans="1:61" x14ac:dyDescent="0.25">
      <c r="A98" s="171" t="s">
        <v>91</v>
      </c>
      <c r="B98" s="164"/>
      <c r="C98" s="299" t="s">
        <v>628</v>
      </c>
      <c r="D98" s="166"/>
      <c r="E98" s="168"/>
      <c r="F98" s="167"/>
      <c r="G98" s="168"/>
      <c r="AO98" s="260"/>
      <c r="AP98" s="260"/>
      <c r="AQ98" s="260"/>
      <c r="AR98" s="260"/>
      <c r="AS98" s="260"/>
      <c r="AT98" s="260"/>
      <c r="AU98" s="260"/>
      <c r="AV98" s="260"/>
      <c r="AW98" s="260"/>
      <c r="AX98" s="260"/>
      <c r="AY98" s="260"/>
      <c r="AZ98" s="260"/>
      <c r="BA98" s="260"/>
      <c r="BB98" s="260"/>
      <c r="BC98" s="260"/>
      <c r="BD98" s="260"/>
      <c r="BE98" s="260"/>
      <c r="BF98" s="260"/>
      <c r="BG98" s="210"/>
      <c r="BH98" s="210"/>
      <c r="BI98" s="210"/>
    </row>
    <row r="99" spans="1:61" x14ac:dyDescent="0.25">
      <c r="A99" s="171" t="s">
        <v>91</v>
      </c>
      <c r="B99" s="164"/>
      <c r="C99" s="299" t="s">
        <v>628</v>
      </c>
      <c r="D99" s="166"/>
      <c r="E99" s="168"/>
      <c r="F99" s="167"/>
      <c r="G99" s="168"/>
      <c r="AO99" s="260"/>
      <c r="AP99" s="260"/>
      <c r="AQ99" s="260"/>
      <c r="AR99" s="260"/>
      <c r="AS99" s="260"/>
      <c r="AT99" s="260"/>
      <c r="AU99" s="260"/>
      <c r="AV99" s="260"/>
      <c r="AW99" s="260"/>
      <c r="AX99" s="260"/>
      <c r="AY99" s="260"/>
      <c r="AZ99" s="260"/>
      <c r="BA99" s="260"/>
      <c r="BB99" s="260"/>
      <c r="BC99" s="260"/>
      <c r="BD99" s="260"/>
      <c r="BE99" s="260"/>
      <c r="BF99" s="260"/>
      <c r="BG99" s="210"/>
      <c r="BH99" s="210"/>
      <c r="BI99" s="210"/>
    </row>
    <row r="100" spans="1:61" x14ac:dyDescent="0.25">
      <c r="A100" s="171" t="s">
        <v>91</v>
      </c>
      <c r="B100" s="164"/>
      <c r="C100" s="299" t="s">
        <v>628</v>
      </c>
      <c r="D100" s="166"/>
      <c r="E100" s="168"/>
      <c r="F100" s="167"/>
      <c r="G100" s="168"/>
      <c r="AO100" s="260"/>
      <c r="AP100" s="260"/>
      <c r="AQ100" s="260"/>
      <c r="AR100" s="260"/>
      <c r="AS100" s="260"/>
      <c r="AT100" s="260"/>
      <c r="AU100" s="260"/>
      <c r="AV100" s="260"/>
      <c r="AW100" s="260"/>
      <c r="AX100" s="260"/>
      <c r="AY100" s="260"/>
      <c r="AZ100" s="260"/>
      <c r="BA100" s="260"/>
      <c r="BB100" s="260"/>
      <c r="BC100" s="260"/>
      <c r="BD100" s="260"/>
      <c r="BE100" s="260"/>
      <c r="BF100" s="260"/>
      <c r="BG100" s="210"/>
      <c r="BH100" s="210"/>
      <c r="BI100" s="210"/>
    </row>
    <row r="101" spans="1:61" x14ac:dyDescent="0.25">
      <c r="A101" s="171" t="s">
        <v>91</v>
      </c>
      <c r="B101" s="164"/>
      <c r="C101" s="299" t="s">
        <v>628</v>
      </c>
      <c r="D101" s="166"/>
      <c r="E101" s="168"/>
      <c r="F101" s="167"/>
      <c r="G101" s="168"/>
      <c r="AO101" s="260"/>
      <c r="AP101" s="260"/>
      <c r="AQ101" s="260"/>
      <c r="AR101" s="260"/>
      <c r="AS101" s="260"/>
      <c r="AT101" s="260"/>
      <c r="AU101" s="260"/>
      <c r="AV101" s="260"/>
      <c r="AW101" s="260"/>
      <c r="AX101" s="260"/>
      <c r="AY101" s="260"/>
      <c r="AZ101" s="260"/>
      <c r="BA101" s="260"/>
      <c r="BB101" s="260"/>
      <c r="BC101" s="260"/>
      <c r="BD101" s="260"/>
      <c r="BE101" s="260"/>
      <c r="BF101" s="260"/>
      <c r="BG101" s="210"/>
      <c r="BH101" s="210"/>
      <c r="BI101" s="210"/>
    </row>
    <row r="102" spans="1:61" x14ac:dyDescent="0.25">
      <c r="A102" s="171" t="s">
        <v>91</v>
      </c>
      <c r="B102" s="164"/>
      <c r="C102" s="299" t="s">
        <v>628</v>
      </c>
      <c r="D102" s="166"/>
      <c r="E102" s="168"/>
      <c r="F102" s="167"/>
      <c r="G102" s="168"/>
      <c r="AO102" s="260"/>
      <c r="AP102" s="260"/>
      <c r="AQ102" s="260"/>
      <c r="AR102" s="260"/>
      <c r="AS102" s="260"/>
      <c r="AT102" s="260"/>
      <c r="AU102" s="260"/>
      <c r="AV102" s="260"/>
      <c r="AW102" s="260"/>
      <c r="AX102" s="260"/>
      <c r="AY102" s="260"/>
      <c r="AZ102" s="260"/>
      <c r="BA102" s="260"/>
      <c r="BB102" s="260"/>
      <c r="BC102" s="260"/>
      <c r="BD102" s="260"/>
      <c r="BE102" s="260"/>
      <c r="BF102" s="260"/>
      <c r="BG102" s="210"/>
      <c r="BH102" s="210"/>
      <c r="BI102" s="210"/>
    </row>
    <row r="103" spans="1:61" x14ac:dyDescent="0.25">
      <c r="A103" s="171" t="s">
        <v>91</v>
      </c>
      <c r="B103" s="164"/>
      <c r="C103" s="299" t="s">
        <v>628</v>
      </c>
      <c r="D103" s="166"/>
      <c r="E103" s="168"/>
      <c r="F103" s="167"/>
      <c r="G103" s="168"/>
      <c r="AO103" s="260"/>
      <c r="AP103" s="260"/>
      <c r="AQ103" s="260"/>
      <c r="AR103" s="260"/>
      <c r="AS103" s="260"/>
      <c r="AT103" s="260"/>
      <c r="AU103" s="260"/>
      <c r="AV103" s="260"/>
      <c r="AW103" s="260"/>
      <c r="AX103" s="260"/>
      <c r="AY103" s="260"/>
      <c r="AZ103" s="260"/>
      <c r="BA103" s="260"/>
      <c r="BB103" s="260"/>
      <c r="BC103" s="260"/>
      <c r="BD103" s="260"/>
      <c r="BE103" s="260"/>
      <c r="BF103" s="260"/>
      <c r="BG103" s="210"/>
      <c r="BH103" s="210"/>
      <c r="BI103" s="210"/>
    </row>
    <row r="104" spans="1:61" x14ac:dyDescent="0.25">
      <c r="A104" s="171" t="s">
        <v>91</v>
      </c>
      <c r="B104" s="164"/>
      <c r="C104" s="299" t="s">
        <v>628</v>
      </c>
      <c r="D104" s="166"/>
      <c r="E104" s="168"/>
      <c r="F104" s="167"/>
      <c r="G104" s="168"/>
      <c r="AO104" s="260"/>
      <c r="AP104" s="260"/>
      <c r="AQ104" s="260"/>
      <c r="AR104" s="260"/>
      <c r="AS104" s="260"/>
      <c r="AT104" s="260"/>
      <c r="AU104" s="260"/>
      <c r="AV104" s="260"/>
      <c r="AW104" s="260"/>
      <c r="AX104" s="260"/>
      <c r="AY104" s="260"/>
      <c r="AZ104" s="260"/>
      <c r="BA104" s="260"/>
      <c r="BB104" s="260"/>
      <c r="BC104" s="260"/>
      <c r="BD104" s="260"/>
      <c r="BE104" s="260"/>
      <c r="BF104" s="260"/>
      <c r="BG104" s="210"/>
      <c r="BH104" s="210"/>
      <c r="BI104" s="210"/>
    </row>
    <row r="105" spans="1:61" x14ac:dyDescent="0.25">
      <c r="A105" s="171" t="s">
        <v>91</v>
      </c>
      <c r="B105" s="164"/>
      <c r="C105" s="299" t="s">
        <v>628</v>
      </c>
      <c r="D105" s="166"/>
      <c r="E105" s="168"/>
      <c r="F105" s="167"/>
      <c r="G105" s="168"/>
      <c r="AO105" s="260"/>
      <c r="AP105" s="260"/>
      <c r="AQ105" s="260"/>
      <c r="AR105" s="260"/>
      <c r="AS105" s="260"/>
      <c r="AT105" s="260"/>
      <c r="AU105" s="260"/>
      <c r="AV105" s="260"/>
      <c r="AW105" s="260"/>
      <c r="AX105" s="260"/>
      <c r="AY105" s="260"/>
      <c r="AZ105" s="260"/>
      <c r="BA105" s="260"/>
      <c r="BB105" s="260"/>
      <c r="BC105" s="260"/>
      <c r="BD105" s="260"/>
      <c r="BE105" s="260"/>
      <c r="BF105" s="260"/>
      <c r="BG105" s="210"/>
      <c r="BH105" s="210"/>
      <c r="BI105" s="210"/>
    </row>
    <row r="106" spans="1:61" x14ac:dyDescent="0.25">
      <c r="A106" s="171" t="s">
        <v>91</v>
      </c>
      <c r="B106" s="164"/>
      <c r="C106" s="299" t="s">
        <v>628</v>
      </c>
      <c r="D106" s="166"/>
      <c r="E106" s="168"/>
      <c r="F106" s="167"/>
      <c r="G106" s="168"/>
      <c r="AO106" s="260"/>
      <c r="AP106" s="260"/>
      <c r="AQ106" s="260"/>
      <c r="AR106" s="260"/>
      <c r="AS106" s="260"/>
      <c r="AT106" s="260"/>
      <c r="AU106" s="260"/>
      <c r="AV106" s="260"/>
      <c r="AW106" s="260"/>
      <c r="AX106" s="260"/>
      <c r="AY106" s="260"/>
      <c r="AZ106" s="260"/>
      <c r="BA106" s="260"/>
      <c r="BB106" s="260"/>
      <c r="BC106" s="260"/>
      <c r="BD106" s="260"/>
      <c r="BE106" s="260"/>
      <c r="BF106" s="260"/>
      <c r="BG106" s="210"/>
      <c r="BH106" s="210"/>
      <c r="BI106" s="210"/>
    </row>
    <row r="107" spans="1:61" x14ac:dyDescent="0.25">
      <c r="A107" s="171" t="s">
        <v>91</v>
      </c>
      <c r="B107" s="164"/>
      <c r="C107" s="299" t="s">
        <v>628</v>
      </c>
      <c r="D107" s="166"/>
      <c r="E107" s="168"/>
      <c r="F107" s="167"/>
      <c r="G107" s="168"/>
      <c r="AO107" s="260"/>
      <c r="AP107" s="260"/>
      <c r="AQ107" s="260"/>
      <c r="AR107" s="260"/>
      <c r="AS107" s="260"/>
      <c r="AT107" s="260"/>
      <c r="AU107" s="260"/>
      <c r="AV107" s="260"/>
      <c r="AW107" s="260"/>
      <c r="AX107" s="260"/>
      <c r="AY107" s="260"/>
      <c r="AZ107" s="260"/>
      <c r="BA107" s="260"/>
      <c r="BB107" s="260"/>
      <c r="BC107" s="260"/>
      <c r="BD107" s="260"/>
      <c r="BE107" s="260"/>
      <c r="BF107" s="260"/>
      <c r="BG107" s="210"/>
      <c r="BH107" s="210"/>
      <c r="BI107" s="210"/>
    </row>
    <row r="108" spans="1:61" x14ac:dyDescent="0.25">
      <c r="A108" s="171" t="s">
        <v>91</v>
      </c>
      <c r="B108" s="164"/>
      <c r="C108" s="299" t="s">
        <v>628</v>
      </c>
      <c r="D108" s="166"/>
      <c r="E108" s="168"/>
      <c r="F108" s="167"/>
      <c r="G108" s="168"/>
      <c r="AO108" s="260"/>
      <c r="AP108" s="260"/>
      <c r="AQ108" s="260"/>
      <c r="AR108" s="260"/>
      <c r="AS108" s="260"/>
      <c r="AT108" s="260"/>
      <c r="AU108" s="260"/>
      <c r="AV108" s="260"/>
      <c r="AW108" s="260"/>
      <c r="AX108" s="260"/>
      <c r="AY108" s="260"/>
      <c r="AZ108" s="260"/>
      <c r="BA108" s="260"/>
      <c r="BB108" s="260"/>
      <c r="BC108" s="260"/>
      <c r="BD108" s="260"/>
      <c r="BE108" s="260"/>
      <c r="BF108" s="260"/>
      <c r="BG108" s="210"/>
      <c r="BH108" s="210"/>
      <c r="BI108" s="210"/>
    </row>
    <row r="109" spans="1:61" x14ac:dyDescent="0.25">
      <c r="A109" s="171" t="s">
        <v>91</v>
      </c>
      <c r="B109" s="164"/>
      <c r="C109" s="299" t="s">
        <v>628</v>
      </c>
      <c r="D109" s="166"/>
      <c r="E109" s="168"/>
      <c r="F109" s="167"/>
      <c r="G109" s="168"/>
      <c r="AO109" s="260"/>
      <c r="AP109" s="260"/>
      <c r="AQ109" s="260"/>
      <c r="AR109" s="260"/>
      <c r="AS109" s="260"/>
      <c r="AT109" s="260"/>
      <c r="AU109" s="260"/>
      <c r="AV109" s="260"/>
      <c r="AW109" s="260"/>
      <c r="AX109" s="260"/>
      <c r="AY109" s="260"/>
      <c r="AZ109" s="260"/>
      <c r="BA109" s="260"/>
      <c r="BB109" s="260"/>
      <c r="BC109" s="260"/>
      <c r="BD109" s="260"/>
      <c r="BE109" s="260"/>
      <c r="BF109" s="260"/>
      <c r="BG109" s="210"/>
      <c r="BH109" s="210"/>
      <c r="BI109" s="210"/>
    </row>
    <row r="110" spans="1:61" x14ac:dyDescent="0.25">
      <c r="A110" s="171" t="s">
        <v>91</v>
      </c>
      <c r="B110" s="164"/>
      <c r="C110" s="299" t="s">
        <v>628</v>
      </c>
      <c r="D110" s="166"/>
      <c r="E110" s="168"/>
      <c r="F110" s="167"/>
      <c r="G110" s="168"/>
      <c r="AO110" s="260"/>
      <c r="AP110" s="260"/>
      <c r="AQ110" s="260"/>
      <c r="AR110" s="260"/>
      <c r="AS110" s="260"/>
      <c r="AT110" s="260"/>
      <c r="AU110" s="260"/>
      <c r="AV110" s="260"/>
      <c r="AW110" s="260"/>
      <c r="AX110" s="260"/>
      <c r="AY110" s="260"/>
      <c r="AZ110" s="260"/>
      <c r="BA110" s="260"/>
      <c r="BB110" s="260"/>
      <c r="BC110" s="260"/>
      <c r="BD110" s="260"/>
      <c r="BE110" s="260"/>
      <c r="BF110" s="260"/>
      <c r="BG110" s="210"/>
      <c r="BH110" s="210"/>
      <c r="BI110" s="210"/>
    </row>
    <row r="111" spans="1:61" x14ac:dyDescent="0.25">
      <c r="A111" s="171" t="s">
        <v>91</v>
      </c>
      <c r="B111" s="164"/>
      <c r="C111" s="299" t="s">
        <v>628</v>
      </c>
      <c r="D111" s="166"/>
      <c r="E111" s="168"/>
      <c r="F111" s="167"/>
      <c r="G111" s="168"/>
      <c r="AO111" s="260"/>
      <c r="AP111" s="260"/>
      <c r="AQ111" s="260"/>
      <c r="AR111" s="260"/>
      <c r="AS111" s="260"/>
      <c r="AT111" s="260"/>
      <c r="AU111" s="260"/>
      <c r="AV111" s="260"/>
      <c r="AW111" s="260"/>
      <c r="AX111" s="260"/>
      <c r="AY111" s="260"/>
      <c r="AZ111" s="260"/>
      <c r="BA111" s="260"/>
      <c r="BB111" s="260"/>
      <c r="BC111" s="260"/>
      <c r="BD111" s="260"/>
      <c r="BE111" s="260"/>
      <c r="BF111" s="260"/>
      <c r="BG111" s="210"/>
      <c r="BH111" s="210"/>
      <c r="BI111" s="210"/>
    </row>
    <row r="112" spans="1:61" x14ac:dyDescent="0.25">
      <c r="A112" s="171" t="s">
        <v>91</v>
      </c>
      <c r="B112" s="164"/>
      <c r="C112" s="299" t="s">
        <v>628</v>
      </c>
      <c r="D112" s="166"/>
      <c r="E112" s="168"/>
      <c r="F112" s="167"/>
      <c r="G112" s="168"/>
      <c r="AO112" s="260"/>
      <c r="AP112" s="260"/>
      <c r="AQ112" s="260"/>
      <c r="AR112" s="260"/>
      <c r="AS112" s="260"/>
      <c r="AT112" s="260"/>
      <c r="AU112" s="260"/>
      <c r="AV112" s="260"/>
      <c r="AW112" s="260"/>
      <c r="AX112" s="260"/>
      <c r="AY112" s="260"/>
      <c r="AZ112" s="260"/>
      <c r="BA112" s="260"/>
      <c r="BB112" s="260"/>
      <c r="BC112" s="260"/>
      <c r="BD112" s="260"/>
      <c r="BE112" s="260"/>
      <c r="BF112" s="260"/>
      <c r="BG112" s="210"/>
      <c r="BH112" s="210"/>
      <c r="BI112" s="210"/>
    </row>
    <row r="113" spans="1:61" x14ac:dyDescent="0.25">
      <c r="A113" s="171" t="s">
        <v>91</v>
      </c>
      <c r="B113" s="164"/>
      <c r="C113" s="299" t="s">
        <v>628</v>
      </c>
      <c r="D113" s="166"/>
      <c r="E113" s="168"/>
      <c r="F113" s="167"/>
      <c r="G113" s="168"/>
      <c r="AO113" s="260"/>
      <c r="AP113" s="260"/>
      <c r="AQ113" s="260"/>
      <c r="AR113" s="260"/>
      <c r="AS113" s="260"/>
      <c r="AT113" s="260"/>
      <c r="AU113" s="260"/>
      <c r="AV113" s="260"/>
      <c r="AW113" s="260"/>
      <c r="AX113" s="260"/>
      <c r="AY113" s="260"/>
      <c r="AZ113" s="260"/>
      <c r="BA113" s="260"/>
      <c r="BB113" s="260"/>
      <c r="BC113" s="260"/>
      <c r="BD113" s="260"/>
      <c r="BE113" s="260"/>
      <c r="BF113" s="260"/>
      <c r="BG113" s="210"/>
      <c r="BH113" s="210"/>
      <c r="BI113" s="210"/>
    </row>
    <row r="114" spans="1:61" x14ac:dyDescent="0.25">
      <c r="A114" s="171" t="s">
        <v>91</v>
      </c>
      <c r="B114" s="164"/>
      <c r="C114" s="299" t="s">
        <v>628</v>
      </c>
      <c r="D114" s="166"/>
      <c r="E114" s="168"/>
      <c r="F114" s="167"/>
      <c r="G114" s="168"/>
      <c r="AO114" s="260"/>
      <c r="AP114" s="260"/>
      <c r="AQ114" s="260"/>
      <c r="AR114" s="260"/>
      <c r="AS114" s="260"/>
      <c r="AT114" s="260"/>
      <c r="AU114" s="260"/>
      <c r="AV114" s="260"/>
      <c r="AW114" s="260"/>
      <c r="AX114" s="260"/>
      <c r="AY114" s="260"/>
      <c r="AZ114" s="260"/>
      <c r="BA114" s="260"/>
      <c r="BB114" s="260"/>
      <c r="BC114" s="260"/>
      <c r="BD114" s="260"/>
      <c r="BE114" s="260"/>
      <c r="BF114" s="260"/>
      <c r="BG114" s="210"/>
      <c r="BH114" s="210"/>
      <c r="BI114" s="210"/>
    </row>
    <row r="115" spans="1:61" x14ac:dyDescent="0.25">
      <c r="A115" s="171" t="s">
        <v>91</v>
      </c>
      <c r="B115" s="164"/>
      <c r="C115" s="299" t="s">
        <v>628</v>
      </c>
      <c r="D115" s="166"/>
      <c r="E115" s="168"/>
      <c r="F115" s="167"/>
      <c r="G115" s="168"/>
      <c r="AO115" s="260"/>
      <c r="AP115" s="260"/>
      <c r="AQ115" s="260"/>
      <c r="AR115" s="260"/>
      <c r="AS115" s="260"/>
      <c r="AT115" s="260"/>
      <c r="AU115" s="260"/>
      <c r="AV115" s="260"/>
      <c r="AW115" s="260"/>
      <c r="AX115" s="260"/>
      <c r="AY115" s="260"/>
      <c r="AZ115" s="260"/>
      <c r="BA115" s="260"/>
      <c r="BB115" s="260"/>
      <c r="BC115" s="260"/>
      <c r="BD115" s="260"/>
      <c r="BE115" s="260"/>
      <c r="BF115" s="260"/>
      <c r="BG115" s="210"/>
      <c r="BH115" s="210"/>
      <c r="BI115" s="210"/>
    </row>
    <row r="116" spans="1:61" x14ac:dyDescent="0.25">
      <c r="A116" s="171" t="s">
        <v>91</v>
      </c>
      <c r="B116" s="164"/>
      <c r="C116" s="299" t="s">
        <v>628</v>
      </c>
      <c r="D116" s="166"/>
      <c r="E116" s="168"/>
      <c r="F116" s="167"/>
      <c r="G116" s="168"/>
      <c r="AO116" s="260"/>
      <c r="AP116" s="260"/>
      <c r="AQ116" s="260"/>
      <c r="AR116" s="260"/>
      <c r="AS116" s="260"/>
      <c r="AT116" s="260"/>
      <c r="AU116" s="260"/>
      <c r="AV116" s="260"/>
      <c r="AW116" s="260"/>
      <c r="AX116" s="260"/>
      <c r="AY116" s="260"/>
      <c r="AZ116" s="260"/>
      <c r="BA116" s="260"/>
      <c r="BB116" s="260"/>
      <c r="BC116" s="260"/>
      <c r="BD116" s="260"/>
      <c r="BE116" s="260"/>
      <c r="BF116" s="260"/>
      <c r="BG116" s="210"/>
      <c r="BH116" s="210"/>
      <c r="BI116" s="210"/>
    </row>
    <row r="117" spans="1:61" x14ac:dyDescent="0.25">
      <c r="A117" s="171" t="s">
        <v>91</v>
      </c>
      <c r="B117" s="164"/>
      <c r="C117" s="299" t="s">
        <v>628</v>
      </c>
      <c r="D117" s="166"/>
      <c r="E117" s="168"/>
      <c r="F117" s="167"/>
      <c r="G117" s="168"/>
      <c r="AO117" s="260"/>
      <c r="AP117" s="260"/>
      <c r="AQ117" s="260"/>
      <c r="AR117" s="260"/>
      <c r="AS117" s="260"/>
      <c r="AT117" s="260"/>
      <c r="AU117" s="260"/>
      <c r="AV117" s="260"/>
      <c r="AW117" s="260"/>
      <c r="AX117" s="260"/>
      <c r="AY117" s="260"/>
      <c r="AZ117" s="260"/>
      <c r="BA117" s="260"/>
      <c r="BB117" s="260"/>
      <c r="BC117" s="260"/>
      <c r="BD117" s="260"/>
      <c r="BE117" s="260"/>
      <c r="BF117" s="260"/>
      <c r="BG117" s="210"/>
      <c r="BH117" s="210"/>
      <c r="BI117" s="210"/>
    </row>
    <row r="118" spans="1:61" x14ac:dyDescent="0.25">
      <c r="A118" s="171" t="s">
        <v>91</v>
      </c>
      <c r="B118" s="164"/>
      <c r="C118" s="299" t="s">
        <v>628</v>
      </c>
      <c r="D118" s="166"/>
      <c r="E118" s="168"/>
      <c r="F118" s="167"/>
      <c r="G118" s="168"/>
      <c r="AO118" s="260"/>
      <c r="AP118" s="260"/>
      <c r="AQ118" s="260"/>
      <c r="AR118" s="260"/>
      <c r="AS118" s="260"/>
      <c r="AT118" s="260"/>
      <c r="AU118" s="260"/>
      <c r="AV118" s="260"/>
      <c r="AW118" s="260"/>
      <c r="AX118" s="260"/>
      <c r="AY118" s="260"/>
      <c r="AZ118" s="260"/>
      <c r="BA118" s="260"/>
      <c r="BB118" s="260"/>
      <c r="BC118" s="260"/>
      <c r="BD118" s="260"/>
      <c r="BE118" s="260"/>
      <c r="BF118" s="260"/>
      <c r="BG118" s="210"/>
      <c r="BH118" s="210"/>
      <c r="BI118" s="210"/>
    </row>
    <row r="119" spans="1:61" x14ac:dyDescent="0.25">
      <c r="A119" s="171" t="s">
        <v>91</v>
      </c>
      <c r="B119" s="164"/>
      <c r="C119" s="299" t="s">
        <v>628</v>
      </c>
      <c r="D119" s="166"/>
      <c r="E119" s="168"/>
      <c r="F119" s="167"/>
      <c r="G119" s="168"/>
      <c r="AO119" s="260"/>
      <c r="AP119" s="260"/>
      <c r="AQ119" s="260"/>
      <c r="AR119" s="260"/>
      <c r="AS119" s="260"/>
      <c r="AT119" s="260"/>
      <c r="AU119" s="260"/>
      <c r="AV119" s="260"/>
      <c r="AW119" s="260"/>
      <c r="AX119" s="260"/>
      <c r="AY119" s="260"/>
      <c r="AZ119" s="260"/>
      <c r="BA119" s="260"/>
      <c r="BB119" s="260"/>
      <c r="BC119" s="260"/>
      <c r="BD119" s="260"/>
      <c r="BE119" s="260"/>
      <c r="BF119" s="260"/>
      <c r="BG119" s="210"/>
      <c r="BH119" s="210"/>
      <c r="BI119" s="210"/>
    </row>
    <row r="120" spans="1:61" x14ac:dyDescent="0.25">
      <c r="A120" s="171" t="s">
        <v>91</v>
      </c>
      <c r="B120" s="164"/>
      <c r="C120" s="299" t="s">
        <v>628</v>
      </c>
      <c r="D120" s="166"/>
      <c r="E120" s="168"/>
      <c r="F120" s="167"/>
      <c r="G120" s="168"/>
      <c r="AO120" s="260"/>
      <c r="AP120" s="260"/>
      <c r="AQ120" s="260"/>
      <c r="AR120" s="260"/>
      <c r="AS120" s="260"/>
      <c r="AT120" s="260"/>
      <c r="AU120" s="260"/>
      <c r="AV120" s="260"/>
      <c r="AW120" s="260"/>
      <c r="AX120" s="260"/>
      <c r="AY120" s="260"/>
      <c r="AZ120" s="260"/>
      <c r="BA120" s="260"/>
      <c r="BB120" s="260"/>
      <c r="BC120" s="260"/>
      <c r="BD120" s="260"/>
      <c r="BE120" s="260"/>
      <c r="BF120" s="260"/>
      <c r="BG120" s="210"/>
      <c r="BH120" s="210"/>
      <c r="BI120" s="210"/>
    </row>
    <row r="121" spans="1:61" x14ac:dyDescent="0.25">
      <c r="A121" s="171" t="s">
        <v>91</v>
      </c>
      <c r="B121" s="164"/>
      <c r="C121" s="299" t="s">
        <v>628</v>
      </c>
      <c r="D121" s="166"/>
      <c r="E121" s="168"/>
      <c r="F121" s="167"/>
      <c r="G121" s="168"/>
      <c r="AO121" s="260"/>
      <c r="AP121" s="260"/>
      <c r="AQ121" s="260"/>
      <c r="AR121" s="260"/>
      <c r="AS121" s="260"/>
      <c r="AT121" s="260"/>
      <c r="AU121" s="260"/>
      <c r="AV121" s="260"/>
      <c r="AW121" s="260"/>
      <c r="AX121" s="260"/>
      <c r="AY121" s="260"/>
      <c r="AZ121" s="260"/>
      <c r="BA121" s="260"/>
      <c r="BB121" s="260"/>
      <c r="BC121" s="260"/>
      <c r="BD121" s="260"/>
      <c r="BE121" s="260"/>
      <c r="BF121" s="260"/>
      <c r="BG121" s="210"/>
      <c r="BH121" s="210"/>
      <c r="BI121" s="210"/>
    </row>
    <row r="122" spans="1:61" x14ac:dyDescent="0.25">
      <c r="A122" s="171" t="s">
        <v>91</v>
      </c>
      <c r="B122" s="164"/>
      <c r="C122" s="299" t="s">
        <v>628</v>
      </c>
      <c r="D122" s="166"/>
      <c r="E122" s="168"/>
      <c r="F122" s="167"/>
      <c r="G122" s="168"/>
      <c r="AO122" s="260"/>
      <c r="AP122" s="260"/>
      <c r="AQ122" s="260"/>
      <c r="AR122" s="260"/>
      <c r="AS122" s="260"/>
      <c r="AT122" s="260"/>
      <c r="AU122" s="260"/>
      <c r="AV122" s="260"/>
      <c r="AW122" s="260"/>
      <c r="AX122" s="260"/>
      <c r="AY122" s="260"/>
      <c r="AZ122" s="260"/>
      <c r="BA122" s="260"/>
      <c r="BB122" s="260"/>
      <c r="BC122" s="260"/>
      <c r="BD122" s="260"/>
      <c r="BE122" s="260"/>
      <c r="BF122" s="260"/>
      <c r="BG122" s="210"/>
      <c r="BH122" s="210"/>
      <c r="BI122" s="210"/>
    </row>
    <row r="123" spans="1:61" x14ac:dyDescent="0.25">
      <c r="A123" s="171" t="s">
        <v>91</v>
      </c>
      <c r="B123" s="164"/>
      <c r="C123" s="299" t="s">
        <v>628</v>
      </c>
      <c r="D123" s="166"/>
      <c r="E123" s="168"/>
      <c r="F123" s="167"/>
      <c r="G123" s="168"/>
      <c r="AO123" s="260"/>
      <c r="AP123" s="260"/>
      <c r="AQ123" s="260"/>
      <c r="AR123" s="260"/>
      <c r="AS123" s="260"/>
      <c r="AT123" s="260"/>
      <c r="AU123" s="260"/>
      <c r="AV123" s="260"/>
      <c r="AW123" s="260"/>
      <c r="AX123" s="260"/>
      <c r="AY123" s="260"/>
      <c r="AZ123" s="260"/>
      <c r="BA123" s="260"/>
      <c r="BB123" s="260"/>
      <c r="BC123" s="260"/>
      <c r="BD123" s="260"/>
      <c r="BE123" s="260"/>
      <c r="BF123" s="260"/>
      <c r="BG123" s="210"/>
      <c r="BH123" s="210"/>
      <c r="BI123" s="210"/>
    </row>
    <row r="124" spans="1:61" x14ac:dyDescent="0.25">
      <c r="A124" s="171" t="s">
        <v>91</v>
      </c>
      <c r="B124" s="164"/>
      <c r="C124" s="299" t="s">
        <v>628</v>
      </c>
      <c r="D124" s="166"/>
      <c r="E124" s="168"/>
      <c r="F124" s="167"/>
      <c r="G124" s="168"/>
      <c r="AO124" s="260"/>
      <c r="AP124" s="260"/>
      <c r="AQ124" s="260"/>
      <c r="AR124" s="260"/>
      <c r="AS124" s="260"/>
      <c r="AT124" s="260"/>
      <c r="AU124" s="260"/>
      <c r="AV124" s="260"/>
      <c r="AW124" s="260"/>
      <c r="AX124" s="260"/>
      <c r="AY124" s="260"/>
      <c r="AZ124" s="260"/>
      <c r="BA124" s="260"/>
      <c r="BB124" s="260"/>
      <c r="BC124" s="260"/>
      <c r="BD124" s="260"/>
      <c r="BE124" s="260"/>
      <c r="BF124" s="260"/>
      <c r="BG124" s="210"/>
      <c r="BH124" s="210"/>
      <c r="BI124" s="210"/>
    </row>
    <row r="125" spans="1:61" x14ac:dyDescent="0.25">
      <c r="A125" s="171" t="s">
        <v>91</v>
      </c>
      <c r="B125" s="164"/>
      <c r="C125" s="299" t="s">
        <v>628</v>
      </c>
      <c r="D125" s="166"/>
      <c r="E125" s="168"/>
      <c r="F125" s="167"/>
      <c r="G125" s="168"/>
      <c r="AO125" s="260"/>
      <c r="AP125" s="260"/>
      <c r="AQ125" s="260"/>
      <c r="AR125" s="260"/>
      <c r="AS125" s="260"/>
      <c r="AT125" s="260"/>
      <c r="AU125" s="260"/>
      <c r="AV125" s="260"/>
      <c r="AW125" s="260"/>
      <c r="AX125" s="260"/>
      <c r="AY125" s="260"/>
      <c r="AZ125" s="260"/>
      <c r="BA125" s="260"/>
      <c r="BB125" s="260"/>
      <c r="BC125" s="260"/>
      <c r="BD125" s="260"/>
      <c r="BE125" s="260"/>
      <c r="BF125" s="260"/>
      <c r="BG125" s="210"/>
      <c r="BH125" s="210"/>
      <c r="BI125" s="210"/>
    </row>
    <row r="126" spans="1:61" x14ac:dyDescent="0.25">
      <c r="A126" s="171" t="s">
        <v>91</v>
      </c>
      <c r="B126" s="164"/>
      <c r="C126" s="299" t="s">
        <v>628</v>
      </c>
      <c r="D126" s="166"/>
      <c r="E126" s="168"/>
      <c r="F126" s="167"/>
      <c r="G126" s="168"/>
      <c r="AO126" s="260"/>
      <c r="AP126" s="260"/>
      <c r="AQ126" s="260"/>
      <c r="AR126" s="260"/>
      <c r="AS126" s="260"/>
      <c r="AT126" s="260"/>
      <c r="AU126" s="260"/>
      <c r="AV126" s="260"/>
      <c r="AW126" s="260"/>
      <c r="AX126" s="260"/>
      <c r="AY126" s="260"/>
      <c r="AZ126" s="260"/>
      <c r="BA126" s="260"/>
      <c r="BB126" s="260"/>
      <c r="BC126" s="260"/>
      <c r="BD126" s="260"/>
      <c r="BE126" s="260"/>
      <c r="BF126" s="260"/>
      <c r="BG126" s="210"/>
      <c r="BH126" s="210"/>
      <c r="BI126" s="210"/>
    </row>
    <row r="127" spans="1:61" x14ac:dyDescent="0.25">
      <c r="A127" s="171" t="s">
        <v>91</v>
      </c>
      <c r="B127" s="164"/>
      <c r="C127" s="299" t="s">
        <v>628</v>
      </c>
      <c r="D127" s="166"/>
      <c r="E127" s="168"/>
      <c r="F127" s="167"/>
      <c r="G127" s="168"/>
      <c r="AO127" s="260"/>
      <c r="AP127" s="260"/>
      <c r="AQ127" s="260"/>
      <c r="AR127" s="260"/>
      <c r="AS127" s="260"/>
      <c r="AT127" s="260"/>
      <c r="AU127" s="260"/>
      <c r="AV127" s="260"/>
      <c r="AW127" s="260"/>
      <c r="AX127" s="260"/>
      <c r="AY127" s="260"/>
      <c r="AZ127" s="260"/>
      <c r="BA127" s="260"/>
      <c r="BB127" s="260"/>
      <c r="BC127" s="260"/>
      <c r="BD127" s="260"/>
      <c r="BE127" s="260"/>
      <c r="BF127" s="260"/>
      <c r="BG127" s="210"/>
      <c r="BH127" s="210"/>
      <c r="BI127" s="210"/>
    </row>
    <row r="128" spans="1:61" x14ac:dyDescent="0.25">
      <c r="A128" s="171" t="s">
        <v>91</v>
      </c>
      <c r="B128" s="164"/>
      <c r="C128" s="299" t="s">
        <v>628</v>
      </c>
      <c r="D128" s="166"/>
      <c r="E128" s="168"/>
      <c r="F128" s="167"/>
      <c r="G128" s="168"/>
      <c r="AO128" s="260"/>
      <c r="AP128" s="260"/>
      <c r="AQ128" s="260"/>
      <c r="AR128" s="260"/>
      <c r="AS128" s="260"/>
      <c r="AT128" s="260"/>
      <c r="AU128" s="260"/>
      <c r="AV128" s="260"/>
      <c r="AW128" s="260"/>
      <c r="AX128" s="260"/>
      <c r="AY128" s="260"/>
      <c r="AZ128" s="260"/>
      <c r="BA128" s="260"/>
      <c r="BB128" s="260"/>
      <c r="BC128" s="260"/>
      <c r="BD128" s="260"/>
      <c r="BE128" s="260"/>
      <c r="BF128" s="260"/>
      <c r="BG128" s="210"/>
      <c r="BH128" s="210"/>
      <c r="BI128" s="210"/>
    </row>
    <row r="129" spans="1:61" x14ac:dyDescent="0.25">
      <c r="A129" s="171" t="s">
        <v>91</v>
      </c>
      <c r="B129" s="164"/>
      <c r="C129" s="299" t="s">
        <v>628</v>
      </c>
      <c r="D129" s="166"/>
      <c r="E129" s="168"/>
      <c r="F129" s="167"/>
      <c r="G129" s="168"/>
      <c r="AO129" s="260"/>
      <c r="AP129" s="260"/>
      <c r="AQ129" s="260"/>
      <c r="AR129" s="260"/>
      <c r="AS129" s="260"/>
      <c r="AT129" s="260"/>
      <c r="AU129" s="260"/>
      <c r="AV129" s="260"/>
      <c r="AW129" s="260"/>
      <c r="AX129" s="260"/>
      <c r="AY129" s="260"/>
      <c r="AZ129" s="260"/>
      <c r="BA129" s="260"/>
      <c r="BB129" s="260"/>
      <c r="BC129" s="260"/>
      <c r="BD129" s="260"/>
      <c r="BE129" s="260"/>
      <c r="BF129" s="260"/>
      <c r="BG129" s="210"/>
      <c r="BH129" s="210"/>
      <c r="BI129" s="210"/>
    </row>
    <row r="130" spans="1:61" x14ac:dyDescent="0.25">
      <c r="A130" s="171" t="s">
        <v>91</v>
      </c>
      <c r="B130" s="164"/>
      <c r="C130" s="299" t="s">
        <v>628</v>
      </c>
      <c r="D130" s="166"/>
      <c r="E130" s="168"/>
      <c r="F130" s="167"/>
      <c r="G130" s="168"/>
      <c r="AO130" s="260"/>
      <c r="AP130" s="260"/>
      <c r="AQ130" s="260"/>
      <c r="AR130" s="260"/>
      <c r="AS130" s="260"/>
      <c r="AT130" s="260"/>
      <c r="AU130" s="260"/>
      <c r="AV130" s="260"/>
      <c r="AW130" s="260"/>
      <c r="AX130" s="260"/>
      <c r="AY130" s="260"/>
      <c r="AZ130" s="260"/>
      <c r="BA130" s="260"/>
      <c r="BB130" s="260"/>
      <c r="BC130" s="260"/>
      <c r="BD130" s="260"/>
      <c r="BE130" s="260"/>
      <c r="BF130" s="260"/>
      <c r="BG130" s="210"/>
      <c r="BH130" s="210"/>
      <c r="BI130" s="210"/>
    </row>
    <row r="131" spans="1:61" x14ac:dyDescent="0.25">
      <c r="A131" s="171" t="s">
        <v>91</v>
      </c>
      <c r="B131" s="164"/>
      <c r="C131" s="299" t="s">
        <v>628</v>
      </c>
      <c r="D131" s="166"/>
      <c r="E131" s="168"/>
      <c r="F131" s="167"/>
      <c r="G131" s="168"/>
      <c r="AO131" s="260"/>
      <c r="AP131" s="260"/>
      <c r="AQ131" s="260"/>
      <c r="AR131" s="260"/>
      <c r="AS131" s="260"/>
      <c r="AT131" s="260"/>
      <c r="AU131" s="260"/>
      <c r="AV131" s="260"/>
      <c r="AW131" s="260"/>
      <c r="AX131" s="260"/>
      <c r="AY131" s="260"/>
      <c r="AZ131" s="260"/>
      <c r="BA131" s="260"/>
      <c r="BB131" s="260"/>
      <c r="BC131" s="260"/>
      <c r="BD131" s="260"/>
      <c r="BE131" s="260"/>
      <c r="BF131" s="260"/>
      <c r="BG131" s="210"/>
      <c r="BH131" s="210"/>
      <c r="BI131" s="210"/>
    </row>
    <row r="132" spans="1:61" x14ac:dyDescent="0.25">
      <c r="A132" s="171" t="s">
        <v>91</v>
      </c>
      <c r="B132" s="164"/>
      <c r="C132" s="299" t="s">
        <v>628</v>
      </c>
      <c r="D132" s="166"/>
      <c r="E132" s="168"/>
      <c r="F132" s="167"/>
      <c r="G132" s="168"/>
      <c r="AO132" s="260"/>
      <c r="AP132" s="260"/>
      <c r="AQ132" s="260"/>
      <c r="AR132" s="260"/>
      <c r="AS132" s="260"/>
      <c r="AT132" s="260"/>
      <c r="AU132" s="260"/>
      <c r="AV132" s="260"/>
      <c r="AW132" s="260"/>
      <c r="AX132" s="260"/>
      <c r="AY132" s="260"/>
      <c r="AZ132" s="260"/>
      <c r="BA132" s="260"/>
      <c r="BB132" s="260"/>
      <c r="BC132" s="260"/>
      <c r="BD132" s="260"/>
      <c r="BE132" s="260"/>
      <c r="BF132" s="260"/>
      <c r="BG132" s="210"/>
      <c r="BH132" s="210"/>
      <c r="BI132" s="210"/>
    </row>
    <row r="133" spans="1:61" x14ac:dyDescent="0.25">
      <c r="A133" s="171" t="s">
        <v>91</v>
      </c>
      <c r="B133" s="164"/>
      <c r="C133" s="299" t="s">
        <v>628</v>
      </c>
      <c r="D133" s="166"/>
      <c r="E133" s="168"/>
      <c r="F133" s="167"/>
      <c r="G133" s="168"/>
      <c r="AO133" s="260"/>
      <c r="AP133" s="260"/>
      <c r="AQ133" s="260"/>
      <c r="AR133" s="260"/>
      <c r="AS133" s="260"/>
      <c r="AT133" s="260"/>
      <c r="AU133" s="260"/>
      <c r="AV133" s="260"/>
      <c r="AW133" s="260"/>
      <c r="AX133" s="260"/>
      <c r="AY133" s="260"/>
      <c r="AZ133" s="260"/>
      <c r="BA133" s="260"/>
      <c r="BB133" s="260"/>
      <c r="BC133" s="260"/>
      <c r="BD133" s="260"/>
      <c r="BE133" s="260"/>
      <c r="BF133" s="260"/>
      <c r="BG133" s="210"/>
      <c r="BH133" s="210"/>
      <c r="BI133" s="210"/>
    </row>
    <row r="134" spans="1:61" x14ac:dyDescent="0.25">
      <c r="A134" s="171" t="s">
        <v>91</v>
      </c>
      <c r="B134" s="164"/>
      <c r="C134" s="299" t="s">
        <v>628</v>
      </c>
      <c r="D134" s="166"/>
      <c r="E134" s="168"/>
      <c r="F134" s="167"/>
      <c r="G134" s="168"/>
      <c r="AO134" s="260"/>
      <c r="AP134" s="260"/>
      <c r="AQ134" s="260"/>
      <c r="AR134" s="260"/>
      <c r="AS134" s="260"/>
      <c r="AT134" s="260"/>
      <c r="AU134" s="260"/>
      <c r="AV134" s="260"/>
      <c r="AW134" s="260"/>
      <c r="AX134" s="260"/>
      <c r="AY134" s="260"/>
      <c r="AZ134" s="260"/>
      <c r="BA134" s="260"/>
      <c r="BB134" s="260"/>
      <c r="BC134" s="260"/>
      <c r="BD134" s="260"/>
      <c r="BE134" s="260"/>
      <c r="BF134" s="260"/>
      <c r="BG134" s="210"/>
      <c r="BH134" s="210"/>
      <c r="BI134" s="210"/>
    </row>
    <row r="135" spans="1:61" x14ac:dyDescent="0.25">
      <c r="A135" s="171" t="s">
        <v>91</v>
      </c>
      <c r="B135" s="164"/>
      <c r="C135" s="299" t="s">
        <v>628</v>
      </c>
      <c r="D135" s="166"/>
      <c r="E135" s="168"/>
      <c r="F135" s="167"/>
      <c r="G135" s="168"/>
      <c r="AO135" s="260"/>
      <c r="AP135" s="260"/>
      <c r="AQ135" s="260"/>
      <c r="AR135" s="260"/>
      <c r="AS135" s="260"/>
      <c r="AT135" s="260"/>
      <c r="AU135" s="260"/>
      <c r="AV135" s="260"/>
      <c r="AW135" s="260"/>
      <c r="AX135" s="260"/>
      <c r="AY135" s="260"/>
      <c r="AZ135" s="260"/>
      <c r="BA135" s="260"/>
      <c r="BB135" s="260"/>
      <c r="BC135" s="260"/>
      <c r="BD135" s="260"/>
      <c r="BE135" s="260"/>
      <c r="BF135" s="260"/>
      <c r="BG135" s="210"/>
      <c r="BH135" s="210"/>
      <c r="BI135" s="210"/>
    </row>
    <row r="136" spans="1:61" x14ac:dyDescent="0.25">
      <c r="A136" s="171" t="s">
        <v>91</v>
      </c>
      <c r="B136" s="164"/>
      <c r="C136" s="299" t="s">
        <v>628</v>
      </c>
      <c r="D136" s="166"/>
      <c r="E136" s="168"/>
      <c r="F136" s="167"/>
      <c r="G136" s="168"/>
      <c r="AO136" s="260"/>
      <c r="AP136" s="260"/>
      <c r="AQ136" s="260"/>
      <c r="AR136" s="260"/>
      <c r="AS136" s="260"/>
      <c r="AT136" s="260"/>
      <c r="AU136" s="260"/>
      <c r="AV136" s="260"/>
      <c r="AW136" s="260"/>
      <c r="AX136" s="260"/>
      <c r="AY136" s="260"/>
      <c r="AZ136" s="260"/>
      <c r="BA136" s="260"/>
      <c r="BB136" s="260"/>
      <c r="BC136" s="260"/>
      <c r="BD136" s="260"/>
      <c r="BE136" s="260"/>
      <c r="BF136" s="260"/>
      <c r="BG136" s="210"/>
      <c r="BH136" s="210"/>
      <c r="BI136" s="210"/>
    </row>
    <row r="137" spans="1:61" x14ac:dyDescent="0.25">
      <c r="A137" s="171" t="s">
        <v>91</v>
      </c>
      <c r="B137" s="164"/>
      <c r="C137" s="299" t="s">
        <v>628</v>
      </c>
      <c r="D137" s="166"/>
      <c r="E137" s="168"/>
      <c r="F137" s="167"/>
      <c r="G137" s="168"/>
      <c r="AO137" s="260"/>
      <c r="AP137" s="260"/>
      <c r="AQ137" s="260"/>
      <c r="AR137" s="260"/>
      <c r="AS137" s="260"/>
      <c r="AT137" s="260"/>
      <c r="AU137" s="260"/>
      <c r="AV137" s="260"/>
      <c r="AW137" s="260"/>
      <c r="AX137" s="260"/>
      <c r="AY137" s="260"/>
      <c r="AZ137" s="260"/>
      <c r="BA137" s="260"/>
      <c r="BB137" s="260"/>
      <c r="BC137" s="260"/>
      <c r="BD137" s="260"/>
      <c r="BE137" s="260"/>
      <c r="BF137" s="260"/>
      <c r="BG137" s="210"/>
      <c r="BH137" s="210"/>
      <c r="BI137" s="210"/>
    </row>
    <row r="138" spans="1:61" x14ac:dyDescent="0.25">
      <c r="A138" s="171" t="s">
        <v>91</v>
      </c>
      <c r="B138" s="164"/>
      <c r="C138" s="299" t="s">
        <v>628</v>
      </c>
      <c r="D138" s="166"/>
      <c r="E138" s="168"/>
      <c r="F138" s="167"/>
      <c r="G138" s="168"/>
      <c r="AO138" s="260"/>
      <c r="AP138" s="260"/>
      <c r="AQ138" s="260"/>
      <c r="AR138" s="260"/>
      <c r="AS138" s="260"/>
      <c r="AT138" s="260"/>
      <c r="AU138" s="260"/>
      <c r="AV138" s="260"/>
      <c r="AW138" s="260"/>
      <c r="AX138" s="260"/>
      <c r="AY138" s="260"/>
      <c r="AZ138" s="260"/>
      <c r="BA138" s="260"/>
      <c r="BB138" s="260"/>
      <c r="BC138" s="260"/>
      <c r="BD138" s="260"/>
      <c r="BE138" s="260"/>
      <c r="BF138" s="260"/>
      <c r="BG138" s="210"/>
      <c r="BH138" s="210"/>
      <c r="BI138" s="210"/>
    </row>
    <row r="139" spans="1:61" x14ac:dyDescent="0.25">
      <c r="A139" s="171" t="s">
        <v>91</v>
      </c>
      <c r="B139" s="164"/>
      <c r="C139" s="299" t="s">
        <v>628</v>
      </c>
      <c r="D139" s="166"/>
      <c r="E139" s="168"/>
      <c r="F139" s="167"/>
      <c r="G139" s="168"/>
      <c r="AO139" s="260"/>
      <c r="AP139" s="260"/>
      <c r="AQ139" s="260"/>
      <c r="AR139" s="260"/>
      <c r="AS139" s="260"/>
      <c r="AT139" s="260"/>
      <c r="AU139" s="260"/>
      <c r="AV139" s="260"/>
      <c r="AW139" s="260"/>
      <c r="AX139" s="260"/>
      <c r="AY139" s="260"/>
      <c r="AZ139" s="260"/>
      <c r="BA139" s="260"/>
      <c r="BB139" s="260"/>
      <c r="BC139" s="260"/>
      <c r="BD139" s="260"/>
      <c r="BE139" s="260"/>
      <c r="BF139" s="260"/>
      <c r="BG139" s="210"/>
      <c r="BH139" s="210"/>
      <c r="BI139" s="210"/>
    </row>
    <row r="140" spans="1:61" x14ac:dyDescent="0.25">
      <c r="A140" s="171" t="s">
        <v>91</v>
      </c>
      <c r="B140" s="164"/>
      <c r="C140" s="299" t="s">
        <v>628</v>
      </c>
      <c r="D140" s="166"/>
      <c r="E140" s="168"/>
      <c r="F140" s="167"/>
      <c r="G140" s="168"/>
      <c r="AO140" s="260"/>
      <c r="AP140" s="260"/>
      <c r="AQ140" s="260"/>
      <c r="AR140" s="260"/>
      <c r="AS140" s="260"/>
      <c r="AT140" s="260"/>
      <c r="AU140" s="260"/>
      <c r="AV140" s="260"/>
      <c r="AW140" s="260"/>
      <c r="AX140" s="260"/>
      <c r="AY140" s="260"/>
      <c r="AZ140" s="260"/>
      <c r="BA140" s="260"/>
      <c r="BB140" s="260"/>
      <c r="BC140" s="260"/>
      <c r="BD140" s="260"/>
      <c r="BE140" s="260"/>
      <c r="BF140" s="260"/>
      <c r="BG140" s="210"/>
      <c r="BH140" s="210"/>
      <c r="BI140" s="210"/>
    </row>
    <row r="141" spans="1:61" x14ac:dyDescent="0.25">
      <c r="A141" s="171" t="s">
        <v>91</v>
      </c>
      <c r="B141" s="164"/>
      <c r="C141" s="299" t="s">
        <v>628</v>
      </c>
      <c r="D141" s="166"/>
      <c r="E141" s="168"/>
      <c r="F141" s="167"/>
      <c r="G141" s="168"/>
      <c r="AO141" s="260"/>
      <c r="AP141" s="260"/>
      <c r="AQ141" s="260"/>
      <c r="AR141" s="260"/>
      <c r="AS141" s="260"/>
      <c r="AT141" s="260"/>
      <c r="AU141" s="260"/>
      <c r="AV141" s="260"/>
      <c r="AW141" s="260"/>
      <c r="AX141" s="260"/>
      <c r="AY141" s="260"/>
      <c r="AZ141" s="260"/>
      <c r="BA141" s="260"/>
      <c r="BB141" s="260"/>
      <c r="BC141" s="260"/>
      <c r="BD141" s="260"/>
      <c r="BE141" s="260"/>
      <c r="BF141" s="260"/>
      <c r="BG141" s="210"/>
      <c r="BH141" s="210"/>
      <c r="BI141" s="210"/>
    </row>
    <row r="142" spans="1:61" x14ac:dyDescent="0.25">
      <c r="A142" s="171" t="s">
        <v>91</v>
      </c>
      <c r="B142" s="164"/>
      <c r="C142" s="299" t="s">
        <v>628</v>
      </c>
      <c r="D142" s="166"/>
      <c r="E142" s="168"/>
      <c r="F142" s="167"/>
      <c r="G142" s="168"/>
      <c r="AO142" s="260"/>
      <c r="AP142" s="260"/>
      <c r="AQ142" s="260"/>
      <c r="AR142" s="260"/>
      <c r="AS142" s="260"/>
      <c r="AT142" s="260"/>
      <c r="AU142" s="260"/>
      <c r="AV142" s="260"/>
      <c r="AW142" s="260"/>
      <c r="AX142" s="260"/>
      <c r="AY142" s="260"/>
      <c r="AZ142" s="260"/>
      <c r="BA142" s="260"/>
      <c r="BB142" s="260"/>
      <c r="BC142" s="260"/>
      <c r="BD142" s="260"/>
      <c r="BE142" s="260"/>
      <c r="BF142" s="260"/>
      <c r="BG142" s="210"/>
      <c r="BH142" s="210"/>
      <c r="BI142" s="210"/>
    </row>
    <row r="143" spans="1:61" x14ac:dyDescent="0.25">
      <c r="A143" s="171" t="s">
        <v>91</v>
      </c>
      <c r="B143" s="164"/>
      <c r="C143" s="299" t="s">
        <v>628</v>
      </c>
      <c r="D143" s="166"/>
      <c r="E143" s="168"/>
      <c r="F143" s="167"/>
      <c r="G143" s="168"/>
      <c r="AO143" s="260"/>
      <c r="AP143" s="260"/>
      <c r="AQ143" s="260"/>
      <c r="AR143" s="260"/>
      <c r="AS143" s="260"/>
      <c r="AT143" s="260"/>
      <c r="AU143" s="260"/>
      <c r="AV143" s="260"/>
      <c r="AW143" s="260"/>
      <c r="AX143" s="260"/>
      <c r="AY143" s="260"/>
      <c r="AZ143" s="260"/>
      <c r="BA143" s="260"/>
      <c r="BB143" s="260"/>
      <c r="BC143" s="260"/>
      <c r="BD143" s="260"/>
      <c r="BE143" s="260"/>
      <c r="BF143" s="260"/>
      <c r="BG143" s="210"/>
      <c r="BH143" s="210"/>
      <c r="BI143" s="210"/>
    </row>
    <row r="144" spans="1:61" x14ac:dyDescent="0.25">
      <c r="A144" s="171" t="s">
        <v>91</v>
      </c>
      <c r="B144" s="164"/>
      <c r="C144" s="299" t="s">
        <v>628</v>
      </c>
      <c r="D144" s="166"/>
      <c r="E144" s="168"/>
      <c r="F144" s="167"/>
      <c r="G144" s="168"/>
      <c r="AO144" s="260"/>
      <c r="AP144" s="260"/>
      <c r="AQ144" s="260"/>
      <c r="AR144" s="260"/>
      <c r="AS144" s="260"/>
      <c r="AT144" s="260"/>
      <c r="AU144" s="260"/>
      <c r="AV144" s="260"/>
      <c r="AW144" s="260"/>
      <c r="AX144" s="260"/>
      <c r="AY144" s="260"/>
      <c r="AZ144" s="260"/>
      <c r="BA144" s="260"/>
      <c r="BB144" s="260"/>
      <c r="BC144" s="260"/>
      <c r="BD144" s="260"/>
      <c r="BE144" s="260"/>
      <c r="BF144" s="260"/>
      <c r="BG144" s="210"/>
      <c r="BH144" s="210"/>
      <c r="BI144" s="210"/>
    </row>
    <row r="145" spans="1:61" x14ac:dyDescent="0.25">
      <c r="A145" s="171" t="s">
        <v>91</v>
      </c>
      <c r="B145" s="164"/>
      <c r="C145" s="299" t="s">
        <v>628</v>
      </c>
      <c r="D145" s="166"/>
      <c r="E145" s="168"/>
      <c r="F145" s="167"/>
      <c r="G145" s="168"/>
      <c r="AO145" s="260"/>
      <c r="AP145" s="260"/>
      <c r="AQ145" s="260"/>
      <c r="AR145" s="260"/>
      <c r="AS145" s="260"/>
      <c r="AT145" s="260"/>
      <c r="AU145" s="260"/>
      <c r="AV145" s="260"/>
      <c r="AW145" s="260"/>
      <c r="AX145" s="260"/>
      <c r="AY145" s="260"/>
      <c r="AZ145" s="260"/>
      <c r="BA145" s="260"/>
      <c r="BB145" s="260"/>
      <c r="BC145" s="260"/>
      <c r="BD145" s="260"/>
      <c r="BE145" s="260"/>
      <c r="BF145" s="260"/>
      <c r="BG145" s="210"/>
      <c r="BH145" s="210"/>
      <c r="BI145" s="210"/>
    </row>
    <row r="146" spans="1:61" x14ac:dyDescent="0.25">
      <c r="A146" s="171" t="s">
        <v>91</v>
      </c>
      <c r="B146" s="164"/>
      <c r="C146" s="299" t="s">
        <v>628</v>
      </c>
      <c r="D146" s="166"/>
      <c r="E146" s="168"/>
      <c r="F146" s="167"/>
      <c r="G146" s="168"/>
      <c r="AO146" s="260"/>
      <c r="AP146" s="260"/>
      <c r="AQ146" s="260"/>
      <c r="AR146" s="260"/>
      <c r="AS146" s="260"/>
      <c r="AT146" s="260"/>
      <c r="AU146" s="260"/>
      <c r="AV146" s="260"/>
      <c r="AW146" s="260"/>
      <c r="AX146" s="260"/>
      <c r="AY146" s="260"/>
      <c r="AZ146" s="260"/>
      <c r="BA146" s="260"/>
      <c r="BB146" s="260"/>
      <c r="BC146" s="260"/>
      <c r="BD146" s="260"/>
      <c r="BE146" s="260"/>
      <c r="BF146" s="260"/>
      <c r="BG146" s="210"/>
      <c r="BH146" s="210"/>
      <c r="BI146" s="210"/>
    </row>
    <row r="147" spans="1:61" x14ac:dyDescent="0.25">
      <c r="A147" s="171" t="s">
        <v>91</v>
      </c>
      <c r="B147" s="164"/>
      <c r="C147" s="299" t="s">
        <v>628</v>
      </c>
      <c r="D147" s="166"/>
      <c r="E147" s="168"/>
      <c r="F147" s="167"/>
      <c r="G147" s="168"/>
      <c r="AO147" s="260"/>
      <c r="AP147" s="260"/>
      <c r="AQ147" s="260"/>
      <c r="AR147" s="260"/>
      <c r="AS147" s="260"/>
      <c r="AT147" s="260"/>
      <c r="AU147" s="260"/>
      <c r="AV147" s="260"/>
      <c r="AW147" s="260"/>
      <c r="AX147" s="260"/>
      <c r="AY147" s="260"/>
      <c r="AZ147" s="260"/>
      <c r="BA147" s="260"/>
      <c r="BB147" s="260"/>
      <c r="BC147" s="260"/>
      <c r="BD147" s="260"/>
      <c r="BE147" s="260"/>
      <c r="BF147" s="260"/>
      <c r="BG147" s="210"/>
      <c r="BH147" s="210"/>
      <c r="BI147" s="210"/>
    </row>
    <row r="148" spans="1:61" x14ac:dyDescent="0.25">
      <c r="A148" s="171" t="s">
        <v>91</v>
      </c>
      <c r="B148" s="164"/>
      <c r="C148" s="299" t="s">
        <v>628</v>
      </c>
      <c r="D148" s="166"/>
      <c r="E148" s="168"/>
      <c r="F148" s="167"/>
      <c r="G148" s="168"/>
      <c r="AO148" s="260"/>
      <c r="AP148" s="260"/>
      <c r="AQ148" s="260"/>
      <c r="AR148" s="260"/>
      <c r="AS148" s="260"/>
      <c r="AT148" s="260"/>
      <c r="AU148" s="260"/>
      <c r="AV148" s="260"/>
      <c r="AW148" s="260"/>
      <c r="AX148" s="260"/>
      <c r="AY148" s="260"/>
      <c r="AZ148" s="260"/>
      <c r="BA148" s="260"/>
      <c r="BB148" s="260"/>
      <c r="BC148" s="260"/>
      <c r="BD148" s="260"/>
      <c r="BE148" s="260"/>
      <c r="BF148" s="260"/>
      <c r="BG148" s="210"/>
      <c r="BH148" s="210"/>
      <c r="BI148" s="210"/>
    </row>
    <row r="149" spans="1:61" x14ac:dyDescent="0.25">
      <c r="A149" s="171" t="s">
        <v>91</v>
      </c>
      <c r="B149" s="164"/>
      <c r="C149" s="299" t="s">
        <v>628</v>
      </c>
      <c r="D149" s="166"/>
      <c r="E149" s="168"/>
      <c r="F149" s="167"/>
      <c r="G149" s="168"/>
      <c r="AO149" s="260"/>
      <c r="AP149" s="260"/>
      <c r="AQ149" s="260"/>
      <c r="AR149" s="260"/>
      <c r="AS149" s="260"/>
      <c r="AT149" s="260"/>
      <c r="AU149" s="260"/>
      <c r="AV149" s="260"/>
      <c r="AW149" s="260"/>
      <c r="AX149" s="260"/>
      <c r="AY149" s="260"/>
      <c r="AZ149" s="260"/>
      <c r="BA149" s="260"/>
      <c r="BB149" s="260"/>
      <c r="BC149" s="260"/>
      <c r="BD149" s="260"/>
      <c r="BE149" s="260"/>
      <c r="BF149" s="260"/>
      <c r="BG149" s="210"/>
      <c r="BH149" s="210"/>
      <c r="BI149" s="210"/>
    </row>
    <row r="150" spans="1:61" x14ac:dyDescent="0.25">
      <c r="A150" s="171" t="s">
        <v>91</v>
      </c>
      <c r="B150" s="164"/>
      <c r="C150" s="299" t="s">
        <v>628</v>
      </c>
      <c r="D150" s="166"/>
      <c r="E150" s="168"/>
      <c r="F150" s="167"/>
      <c r="G150" s="168"/>
      <c r="AO150" s="260"/>
      <c r="AP150" s="260"/>
      <c r="AQ150" s="260"/>
      <c r="AR150" s="260"/>
      <c r="AS150" s="260"/>
      <c r="AT150" s="260"/>
      <c r="AU150" s="260"/>
      <c r="AV150" s="260"/>
      <c r="AW150" s="260"/>
      <c r="AX150" s="260"/>
      <c r="AY150" s="260"/>
      <c r="AZ150" s="260"/>
      <c r="BA150" s="260"/>
      <c r="BB150" s="260"/>
      <c r="BC150" s="260"/>
      <c r="BD150" s="260"/>
      <c r="BE150" s="260"/>
      <c r="BF150" s="260"/>
      <c r="BG150" s="210"/>
      <c r="BH150" s="210"/>
      <c r="BI150" s="210"/>
    </row>
    <row r="151" spans="1:61" x14ac:dyDescent="0.25">
      <c r="A151" s="171" t="s">
        <v>91</v>
      </c>
      <c r="B151" s="164"/>
      <c r="C151" s="299" t="s">
        <v>628</v>
      </c>
      <c r="D151" s="166"/>
      <c r="E151" s="168"/>
      <c r="F151" s="167"/>
      <c r="G151" s="168"/>
      <c r="AO151" s="260"/>
      <c r="AP151" s="260"/>
      <c r="AQ151" s="260"/>
      <c r="AR151" s="260"/>
      <c r="AS151" s="260"/>
      <c r="AT151" s="260"/>
      <c r="AU151" s="260"/>
      <c r="AV151" s="260"/>
      <c r="AW151" s="260"/>
      <c r="AX151" s="260"/>
      <c r="AY151" s="260"/>
      <c r="AZ151" s="260"/>
      <c r="BA151" s="260"/>
      <c r="BB151" s="260"/>
      <c r="BC151" s="260"/>
      <c r="BD151" s="260"/>
      <c r="BE151" s="260"/>
      <c r="BF151" s="260"/>
      <c r="BG151" s="210"/>
      <c r="BH151" s="210"/>
      <c r="BI151" s="210"/>
    </row>
    <row r="152" spans="1:61" x14ac:dyDescent="0.25">
      <c r="A152" s="171" t="s">
        <v>91</v>
      </c>
      <c r="B152" s="164"/>
      <c r="C152" s="299" t="s">
        <v>628</v>
      </c>
      <c r="D152" s="166"/>
      <c r="E152" s="168"/>
      <c r="F152" s="167"/>
      <c r="G152" s="168"/>
      <c r="AO152" s="260"/>
      <c r="AP152" s="260"/>
      <c r="AQ152" s="260"/>
      <c r="AR152" s="260"/>
      <c r="AS152" s="260"/>
      <c r="AT152" s="260"/>
      <c r="AU152" s="260"/>
      <c r="AV152" s="260"/>
      <c r="AW152" s="260"/>
      <c r="AX152" s="260"/>
      <c r="AY152" s="260"/>
      <c r="AZ152" s="260"/>
      <c r="BA152" s="260"/>
      <c r="BB152" s="260"/>
      <c r="BC152" s="260"/>
      <c r="BD152" s="260"/>
      <c r="BE152" s="260"/>
      <c r="BF152" s="260"/>
      <c r="BG152" s="210"/>
      <c r="BH152" s="210"/>
      <c r="BI152" s="210"/>
    </row>
    <row r="153" spans="1:61" x14ac:dyDescent="0.25">
      <c r="A153" s="171" t="s">
        <v>91</v>
      </c>
      <c r="B153" s="164"/>
      <c r="C153" s="299" t="s">
        <v>628</v>
      </c>
      <c r="D153" s="166"/>
      <c r="E153" s="168"/>
      <c r="F153" s="167"/>
      <c r="G153" s="168"/>
      <c r="AO153" s="260"/>
      <c r="AP153" s="260"/>
      <c r="AQ153" s="260"/>
      <c r="AR153" s="260"/>
      <c r="AS153" s="260"/>
      <c r="AT153" s="260"/>
      <c r="AU153" s="260"/>
      <c r="AV153" s="260"/>
      <c r="AW153" s="260"/>
      <c r="AX153" s="260"/>
      <c r="AY153" s="260"/>
      <c r="AZ153" s="260"/>
      <c r="BA153" s="260"/>
      <c r="BB153" s="260"/>
      <c r="BC153" s="260"/>
      <c r="BD153" s="260"/>
      <c r="BE153" s="260"/>
      <c r="BF153" s="260"/>
      <c r="BG153" s="210"/>
      <c r="BH153" s="210"/>
      <c r="BI153" s="210"/>
    </row>
    <row r="154" spans="1:61" x14ac:dyDescent="0.25">
      <c r="A154" s="171" t="s">
        <v>91</v>
      </c>
      <c r="B154" s="164"/>
      <c r="C154" s="299" t="s">
        <v>628</v>
      </c>
      <c r="D154" s="166"/>
      <c r="E154" s="168"/>
      <c r="F154" s="167"/>
      <c r="G154" s="168"/>
      <c r="AO154" s="260"/>
      <c r="AP154" s="260"/>
      <c r="AQ154" s="260"/>
      <c r="AR154" s="260"/>
      <c r="AS154" s="260"/>
      <c r="AT154" s="260"/>
      <c r="AU154" s="260"/>
      <c r="AV154" s="260"/>
      <c r="AW154" s="260"/>
      <c r="AX154" s="260"/>
      <c r="AY154" s="260"/>
      <c r="AZ154" s="260"/>
      <c r="BA154" s="260"/>
      <c r="BB154" s="260"/>
      <c r="BC154" s="260"/>
      <c r="BD154" s="260"/>
      <c r="BE154" s="260"/>
      <c r="BF154" s="260"/>
      <c r="BG154" s="210"/>
      <c r="BH154" s="210"/>
      <c r="BI154" s="210"/>
    </row>
    <row r="155" spans="1:61" x14ac:dyDescent="0.25">
      <c r="A155" s="171" t="s">
        <v>91</v>
      </c>
      <c r="B155" s="164"/>
      <c r="C155" s="299" t="s">
        <v>628</v>
      </c>
      <c r="D155" s="166"/>
      <c r="E155" s="168"/>
      <c r="F155" s="167"/>
      <c r="G155" s="168"/>
      <c r="AO155" s="260"/>
      <c r="AP155" s="260"/>
      <c r="AQ155" s="260"/>
      <c r="AR155" s="260"/>
      <c r="AS155" s="260"/>
      <c r="AT155" s="260"/>
      <c r="AU155" s="260"/>
      <c r="AV155" s="260"/>
      <c r="AW155" s="260"/>
      <c r="AX155" s="260"/>
      <c r="AY155" s="260"/>
      <c r="AZ155" s="260"/>
      <c r="BA155" s="260"/>
      <c r="BB155" s="260"/>
      <c r="BC155" s="260"/>
      <c r="BD155" s="260"/>
      <c r="BE155" s="260"/>
      <c r="BF155" s="260"/>
      <c r="BG155" s="210"/>
      <c r="BH155" s="210"/>
      <c r="BI155" s="210"/>
    </row>
    <row r="156" spans="1:61" x14ac:dyDescent="0.25">
      <c r="A156" s="171" t="s">
        <v>91</v>
      </c>
      <c r="B156" s="164"/>
      <c r="C156" s="299" t="s">
        <v>628</v>
      </c>
      <c r="D156" s="166"/>
      <c r="E156" s="168"/>
      <c r="F156" s="167"/>
      <c r="G156" s="168"/>
      <c r="AO156" s="260"/>
      <c r="AP156" s="260"/>
      <c r="AQ156" s="260"/>
      <c r="AR156" s="260"/>
      <c r="AS156" s="260"/>
      <c r="AT156" s="260"/>
      <c r="AU156" s="260"/>
      <c r="AV156" s="260"/>
      <c r="AW156" s="260"/>
      <c r="AX156" s="260"/>
      <c r="AY156" s="260"/>
      <c r="AZ156" s="260"/>
      <c r="BA156" s="260"/>
      <c r="BB156" s="260"/>
      <c r="BC156" s="260"/>
      <c r="BD156" s="260"/>
      <c r="BE156" s="260"/>
      <c r="BF156" s="260"/>
      <c r="BG156" s="210"/>
      <c r="BH156" s="210"/>
      <c r="BI156" s="210"/>
    </row>
    <row r="157" spans="1:61" x14ac:dyDescent="0.25">
      <c r="A157" s="171" t="s">
        <v>91</v>
      </c>
      <c r="B157" s="164"/>
      <c r="C157" s="299" t="s">
        <v>628</v>
      </c>
      <c r="D157" s="166"/>
      <c r="E157" s="168"/>
      <c r="F157" s="167"/>
      <c r="G157" s="168"/>
      <c r="AO157" s="260"/>
      <c r="AP157" s="260"/>
      <c r="AQ157" s="260"/>
      <c r="AR157" s="260"/>
      <c r="AS157" s="260"/>
      <c r="AT157" s="260"/>
      <c r="AU157" s="260"/>
      <c r="AV157" s="260"/>
      <c r="AW157" s="260"/>
      <c r="AX157" s="260"/>
      <c r="AY157" s="260"/>
      <c r="AZ157" s="260"/>
      <c r="BA157" s="260"/>
      <c r="BB157" s="260"/>
      <c r="BC157" s="260"/>
      <c r="BD157" s="260"/>
      <c r="BE157" s="260"/>
      <c r="BF157" s="260"/>
      <c r="BG157" s="210"/>
      <c r="BH157" s="210"/>
      <c r="BI157" s="210"/>
    </row>
    <row r="158" spans="1:61" x14ac:dyDescent="0.25">
      <c r="A158" s="171" t="s">
        <v>91</v>
      </c>
      <c r="B158" s="164"/>
      <c r="C158" s="299" t="s">
        <v>628</v>
      </c>
      <c r="D158" s="166"/>
      <c r="E158" s="168"/>
      <c r="F158" s="167"/>
      <c r="G158" s="168"/>
      <c r="AO158" s="260"/>
      <c r="AP158" s="260"/>
      <c r="AQ158" s="260"/>
      <c r="AR158" s="260"/>
      <c r="AS158" s="260"/>
      <c r="AT158" s="260"/>
      <c r="AU158" s="260"/>
      <c r="AV158" s="260"/>
      <c r="AW158" s="260"/>
      <c r="AX158" s="260"/>
      <c r="AY158" s="260"/>
      <c r="AZ158" s="260"/>
      <c r="BA158" s="260"/>
      <c r="BB158" s="260"/>
      <c r="BC158" s="260"/>
      <c r="BD158" s="260"/>
      <c r="BE158" s="260"/>
      <c r="BF158" s="260"/>
      <c r="BG158" s="210"/>
      <c r="BH158" s="210"/>
      <c r="BI158" s="210"/>
    </row>
    <row r="159" spans="1:61" x14ac:dyDescent="0.25">
      <c r="A159" s="171" t="s">
        <v>91</v>
      </c>
      <c r="B159" s="164"/>
      <c r="C159" s="299" t="s">
        <v>628</v>
      </c>
      <c r="D159" s="166"/>
      <c r="E159" s="168"/>
      <c r="F159" s="167"/>
      <c r="G159" s="168"/>
      <c r="AO159" s="260"/>
      <c r="AP159" s="260"/>
      <c r="AQ159" s="260"/>
      <c r="AR159" s="260"/>
      <c r="AS159" s="260"/>
      <c r="AT159" s="260"/>
      <c r="AU159" s="260"/>
      <c r="AV159" s="260"/>
      <c r="AW159" s="260"/>
      <c r="AX159" s="260"/>
      <c r="AY159" s="260"/>
      <c r="AZ159" s="260"/>
      <c r="BA159" s="260"/>
      <c r="BB159" s="260"/>
      <c r="BC159" s="260"/>
      <c r="BD159" s="260"/>
      <c r="BE159" s="260"/>
      <c r="BF159" s="260"/>
      <c r="BG159" s="210"/>
      <c r="BH159" s="210"/>
      <c r="BI159" s="210"/>
    </row>
    <row r="160" spans="1:61" x14ac:dyDescent="0.25">
      <c r="A160" s="171" t="s">
        <v>91</v>
      </c>
      <c r="B160" s="164"/>
      <c r="C160" s="299" t="s">
        <v>628</v>
      </c>
      <c r="D160" s="166"/>
      <c r="E160" s="168"/>
      <c r="F160" s="167"/>
      <c r="G160" s="168"/>
      <c r="AO160" s="260"/>
      <c r="AP160" s="260"/>
      <c r="AQ160" s="260"/>
      <c r="AR160" s="260"/>
      <c r="AS160" s="260"/>
      <c r="AT160" s="260"/>
      <c r="AU160" s="260"/>
      <c r="AV160" s="260"/>
      <c r="AW160" s="260"/>
      <c r="AX160" s="260"/>
      <c r="AY160" s="260"/>
      <c r="AZ160" s="260"/>
      <c r="BA160" s="260"/>
      <c r="BB160" s="260"/>
      <c r="BC160" s="260"/>
      <c r="BD160" s="260"/>
      <c r="BE160" s="260"/>
      <c r="BF160" s="260"/>
      <c r="BG160" s="210"/>
      <c r="BH160" s="210"/>
      <c r="BI160" s="210"/>
    </row>
    <row r="161" spans="1:61" x14ac:dyDescent="0.25">
      <c r="A161" s="171" t="s">
        <v>91</v>
      </c>
      <c r="B161" s="164"/>
      <c r="C161" s="299" t="s">
        <v>628</v>
      </c>
      <c r="D161" s="166"/>
      <c r="E161" s="168"/>
      <c r="F161" s="167"/>
      <c r="G161" s="168"/>
      <c r="AO161" s="260"/>
      <c r="AP161" s="260"/>
      <c r="AQ161" s="260"/>
      <c r="AR161" s="260"/>
      <c r="AS161" s="260"/>
      <c r="AT161" s="260"/>
      <c r="AU161" s="260"/>
      <c r="AV161" s="260"/>
      <c r="AW161" s="260"/>
      <c r="AX161" s="260"/>
      <c r="AY161" s="260"/>
      <c r="AZ161" s="260"/>
      <c r="BA161" s="260"/>
      <c r="BB161" s="260"/>
      <c r="BC161" s="260"/>
      <c r="BD161" s="260"/>
      <c r="BE161" s="260"/>
      <c r="BF161" s="260"/>
      <c r="BG161" s="210"/>
      <c r="BH161" s="210"/>
      <c r="BI161" s="210"/>
    </row>
    <row r="162" spans="1:61" x14ac:dyDescent="0.25">
      <c r="A162" s="171" t="s">
        <v>91</v>
      </c>
      <c r="B162" s="164"/>
      <c r="C162" s="299" t="s">
        <v>628</v>
      </c>
      <c r="D162" s="166"/>
      <c r="E162" s="168"/>
      <c r="F162" s="167"/>
      <c r="G162" s="168"/>
      <c r="AO162" s="260"/>
      <c r="AP162" s="260"/>
      <c r="AQ162" s="260"/>
      <c r="AR162" s="260"/>
      <c r="AS162" s="260"/>
      <c r="AT162" s="260"/>
      <c r="AU162" s="260"/>
      <c r="AV162" s="260"/>
      <c r="AW162" s="260"/>
      <c r="AX162" s="260"/>
      <c r="AY162" s="260"/>
      <c r="AZ162" s="260"/>
      <c r="BA162" s="260"/>
      <c r="BB162" s="260"/>
      <c r="BC162" s="260"/>
      <c r="BD162" s="260"/>
      <c r="BE162" s="260"/>
      <c r="BF162" s="260"/>
      <c r="BG162" s="210"/>
      <c r="BH162" s="210"/>
      <c r="BI162" s="210"/>
    </row>
    <row r="163" spans="1:61" x14ac:dyDescent="0.25">
      <c r="A163" s="171" t="s">
        <v>91</v>
      </c>
      <c r="B163" s="164"/>
      <c r="C163" s="299" t="s">
        <v>628</v>
      </c>
      <c r="D163" s="166"/>
      <c r="E163" s="168"/>
      <c r="F163" s="167"/>
      <c r="G163" s="168"/>
      <c r="AO163" s="260"/>
      <c r="AP163" s="260"/>
      <c r="AQ163" s="260"/>
      <c r="AR163" s="260"/>
      <c r="AS163" s="260"/>
      <c r="AT163" s="260"/>
      <c r="AU163" s="260"/>
      <c r="AV163" s="260"/>
      <c r="AW163" s="260"/>
      <c r="AX163" s="260"/>
      <c r="AY163" s="260"/>
      <c r="AZ163" s="260"/>
      <c r="BA163" s="260"/>
      <c r="BB163" s="260"/>
      <c r="BC163" s="260"/>
      <c r="BD163" s="260"/>
      <c r="BE163" s="260"/>
      <c r="BF163" s="260"/>
      <c r="BG163" s="210"/>
      <c r="BH163" s="210"/>
      <c r="BI163" s="210"/>
    </row>
    <row r="164" spans="1:61" x14ac:dyDescent="0.25">
      <c r="A164" s="171" t="s">
        <v>91</v>
      </c>
      <c r="B164" s="164"/>
      <c r="C164" s="299" t="s">
        <v>628</v>
      </c>
      <c r="D164" s="166"/>
      <c r="E164" s="168"/>
      <c r="F164" s="167"/>
      <c r="G164" s="168"/>
      <c r="AO164" s="260"/>
      <c r="AP164" s="260"/>
      <c r="AQ164" s="260"/>
      <c r="AR164" s="260"/>
      <c r="AS164" s="260"/>
      <c r="AT164" s="260"/>
      <c r="AU164" s="260"/>
      <c r="AV164" s="260"/>
      <c r="AW164" s="260"/>
      <c r="AX164" s="260"/>
      <c r="AY164" s="260"/>
      <c r="AZ164" s="260"/>
      <c r="BA164" s="260"/>
      <c r="BB164" s="260"/>
      <c r="BC164" s="260"/>
      <c r="BD164" s="260"/>
      <c r="BE164" s="260"/>
      <c r="BF164" s="260"/>
      <c r="BG164" s="210"/>
      <c r="BH164" s="210"/>
      <c r="BI164" s="210"/>
    </row>
    <row r="165" spans="1:61" x14ac:dyDescent="0.25">
      <c r="A165" s="171" t="s">
        <v>91</v>
      </c>
      <c r="B165" s="164"/>
      <c r="C165" s="299" t="s">
        <v>628</v>
      </c>
      <c r="D165" s="166"/>
      <c r="E165" s="168"/>
      <c r="F165" s="167"/>
      <c r="G165" s="168"/>
      <c r="AO165" s="260"/>
      <c r="AP165" s="260"/>
      <c r="AQ165" s="260"/>
      <c r="AR165" s="260"/>
      <c r="AS165" s="260"/>
      <c r="AT165" s="260"/>
      <c r="AU165" s="260"/>
      <c r="AV165" s="260"/>
      <c r="AW165" s="260"/>
      <c r="AX165" s="260"/>
      <c r="AY165" s="260"/>
      <c r="AZ165" s="260"/>
      <c r="BA165" s="260"/>
      <c r="BB165" s="260"/>
      <c r="BC165" s="260"/>
      <c r="BD165" s="260"/>
      <c r="BE165" s="260"/>
      <c r="BF165" s="260"/>
      <c r="BG165" s="210"/>
      <c r="BH165" s="210"/>
      <c r="BI165" s="210"/>
    </row>
    <row r="166" spans="1:61" x14ac:dyDescent="0.25">
      <c r="A166" s="171" t="s">
        <v>91</v>
      </c>
      <c r="B166" s="164"/>
      <c r="C166" s="299" t="s">
        <v>628</v>
      </c>
      <c r="D166" s="166"/>
      <c r="E166" s="168"/>
      <c r="F166" s="167"/>
      <c r="G166" s="168"/>
      <c r="AO166" s="260"/>
      <c r="AP166" s="260"/>
      <c r="AQ166" s="260"/>
      <c r="AR166" s="260"/>
      <c r="AS166" s="260"/>
      <c r="AT166" s="260"/>
      <c r="AU166" s="260"/>
      <c r="AV166" s="260"/>
      <c r="AW166" s="260"/>
      <c r="AX166" s="260"/>
      <c r="AY166" s="260"/>
      <c r="AZ166" s="260"/>
      <c r="BA166" s="260"/>
      <c r="BB166" s="260"/>
      <c r="BC166" s="260"/>
      <c r="BD166" s="260"/>
      <c r="BE166" s="260"/>
      <c r="BF166" s="260"/>
      <c r="BG166" s="210"/>
      <c r="BH166" s="210"/>
      <c r="BI166" s="210"/>
    </row>
    <row r="167" spans="1:61" x14ac:dyDescent="0.25">
      <c r="A167" s="171" t="s">
        <v>91</v>
      </c>
      <c r="B167" s="164"/>
      <c r="C167" s="299" t="s">
        <v>628</v>
      </c>
      <c r="D167" s="166"/>
      <c r="E167" s="168"/>
      <c r="F167" s="167"/>
      <c r="G167" s="168"/>
      <c r="AO167" s="260"/>
      <c r="AP167" s="260"/>
      <c r="AQ167" s="260"/>
      <c r="AR167" s="260"/>
      <c r="AS167" s="260"/>
      <c r="AT167" s="260"/>
      <c r="AU167" s="260"/>
      <c r="AV167" s="260"/>
      <c r="AW167" s="260"/>
      <c r="AX167" s="260"/>
      <c r="AY167" s="260"/>
      <c r="AZ167" s="260"/>
      <c r="BA167" s="260"/>
      <c r="BB167" s="260"/>
      <c r="BC167" s="260"/>
      <c r="BD167" s="260"/>
      <c r="BE167" s="260"/>
      <c r="BF167" s="260"/>
      <c r="BG167" s="210"/>
      <c r="BH167" s="210"/>
      <c r="BI167" s="210"/>
    </row>
    <row r="168" spans="1:61" x14ac:dyDescent="0.25">
      <c r="A168" s="171" t="s">
        <v>91</v>
      </c>
      <c r="B168" s="164"/>
      <c r="C168" s="299" t="s">
        <v>628</v>
      </c>
      <c r="D168" s="166"/>
      <c r="E168" s="168"/>
      <c r="F168" s="167"/>
      <c r="G168" s="168"/>
      <c r="AO168" s="260"/>
      <c r="AP168" s="260"/>
      <c r="AQ168" s="260"/>
      <c r="AR168" s="260"/>
      <c r="AS168" s="260"/>
      <c r="AT168" s="260"/>
      <c r="AU168" s="260"/>
      <c r="AV168" s="260"/>
      <c r="AW168" s="260"/>
      <c r="AX168" s="260"/>
      <c r="AY168" s="260"/>
      <c r="AZ168" s="260"/>
      <c r="BA168" s="260"/>
      <c r="BB168" s="260"/>
      <c r="BC168" s="260"/>
      <c r="BD168" s="260"/>
      <c r="BE168" s="260"/>
      <c r="BF168" s="260"/>
      <c r="BG168" s="210"/>
      <c r="BH168" s="210"/>
      <c r="BI168" s="210"/>
    </row>
    <row r="169" spans="1:61" x14ac:dyDescent="0.25">
      <c r="A169" s="171" t="s">
        <v>91</v>
      </c>
      <c r="B169" s="164"/>
      <c r="C169" s="299" t="s">
        <v>628</v>
      </c>
      <c r="D169" s="166"/>
      <c r="E169" s="168"/>
      <c r="F169" s="167"/>
      <c r="G169" s="168"/>
      <c r="AO169" s="260"/>
      <c r="AP169" s="260"/>
      <c r="AQ169" s="260"/>
      <c r="AR169" s="260"/>
      <c r="AS169" s="260"/>
      <c r="AT169" s="260"/>
      <c r="AU169" s="260"/>
      <c r="AV169" s="260"/>
      <c r="AW169" s="260"/>
      <c r="AX169" s="260"/>
      <c r="AY169" s="260"/>
      <c r="AZ169" s="260"/>
      <c r="BA169" s="260"/>
      <c r="BB169" s="260"/>
      <c r="BC169" s="260"/>
      <c r="BD169" s="260"/>
      <c r="BE169" s="260"/>
      <c r="BF169" s="260"/>
      <c r="BG169" s="210"/>
      <c r="BH169" s="210"/>
      <c r="BI169" s="210"/>
    </row>
    <row r="170" spans="1:61" x14ac:dyDescent="0.25">
      <c r="A170" s="171" t="s">
        <v>91</v>
      </c>
      <c r="B170" s="164"/>
      <c r="C170" s="299" t="s">
        <v>628</v>
      </c>
      <c r="D170" s="166"/>
      <c r="E170" s="168"/>
      <c r="F170" s="167"/>
      <c r="G170" s="168"/>
      <c r="AO170" s="260"/>
      <c r="AP170" s="260"/>
      <c r="AQ170" s="260"/>
      <c r="AR170" s="260"/>
      <c r="AS170" s="260"/>
      <c r="AT170" s="260"/>
      <c r="AU170" s="260"/>
      <c r="AV170" s="260"/>
      <c r="AW170" s="260"/>
      <c r="AX170" s="260"/>
      <c r="AY170" s="260"/>
      <c r="AZ170" s="260"/>
      <c r="BA170" s="260"/>
      <c r="BB170" s="260"/>
      <c r="BC170" s="260"/>
      <c r="BD170" s="260"/>
      <c r="BE170" s="260"/>
      <c r="BF170" s="260"/>
      <c r="BG170" s="210"/>
      <c r="BH170" s="210"/>
      <c r="BI170" s="210"/>
    </row>
    <row r="171" spans="1:61" x14ac:dyDescent="0.25">
      <c r="A171" s="171" t="s">
        <v>91</v>
      </c>
      <c r="B171" s="164"/>
      <c r="C171" s="299" t="s">
        <v>628</v>
      </c>
      <c r="D171" s="166"/>
      <c r="E171" s="168"/>
      <c r="F171" s="167"/>
      <c r="G171" s="168"/>
      <c r="AO171" s="260"/>
      <c r="AP171" s="260"/>
      <c r="AQ171" s="260"/>
      <c r="AR171" s="260"/>
      <c r="AS171" s="260"/>
      <c r="AT171" s="260"/>
      <c r="AU171" s="260"/>
      <c r="AV171" s="260"/>
      <c r="AW171" s="260"/>
      <c r="AX171" s="260"/>
      <c r="AY171" s="260"/>
      <c r="AZ171" s="260"/>
      <c r="BA171" s="260"/>
      <c r="BB171" s="260"/>
      <c r="BC171" s="260"/>
      <c r="BD171" s="260"/>
      <c r="BE171" s="260"/>
      <c r="BF171" s="260"/>
      <c r="BG171" s="210"/>
      <c r="BH171" s="210"/>
      <c r="BI171" s="210"/>
    </row>
    <row r="172" spans="1:61" x14ac:dyDescent="0.25">
      <c r="A172" s="171" t="s">
        <v>91</v>
      </c>
      <c r="B172" s="164"/>
      <c r="C172" s="299" t="s">
        <v>628</v>
      </c>
      <c r="D172" s="166"/>
      <c r="E172" s="168"/>
      <c r="F172" s="167"/>
      <c r="G172" s="168"/>
      <c r="AO172" s="260"/>
      <c r="AP172" s="260"/>
      <c r="AQ172" s="260"/>
      <c r="AR172" s="260"/>
      <c r="AS172" s="260"/>
      <c r="AT172" s="260"/>
      <c r="AU172" s="260"/>
      <c r="AV172" s="260"/>
      <c r="AW172" s="260"/>
      <c r="AX172" s="260"/>
      <c r="AY172" s="260"/>
      <c r="AZ172" s="260"/>
      <c r="BA172" s="260"/>
      <c r="BB172" s="260"/>
      <c r="BC172" s="260"/>
      <c r="BD172" s="260"/>
      <c r="BE172" s="260"/>
      <c r="BF172" s="260"/>
      <c r="BG172" s="210"/>
      <c r="BH172" s="210"/>
      <c r="BI172" s="210"/>
    </row>
    <row r="173" spans="1:61" x14ac:dyDescent="0.25">
      <c r="A173" s="171" t="s">
        <v>91</v>
      </c>
      <c r="B173" s="164"/>
      <c r="C173" s="299" t="s">
        <v>628</v>
      </c>
      <c r="D173" s="166"/>
      <c r="E173" s="168"/>
      <c r="F173" s="167"/>
      <c r="G173" s="168"/>
      <c r="AO173" s="260"/>
      <c r="AP173" s="260"/>
      <c r="AQ173" s="260"/>
      <c r="AR173" s="260"/>
      <c r="AS173" s="260"/>
      <c r="AT173" s="260"/>
      <c r="AU173" s="260"/>
      <c r="AV173" s="260"/>
      <c r="AW173" s="260"/>
      <c r="AX173" s="260"/>
      <c r="AY173" s="260"/>
      <c r="AZ173" s="260"/>
      <c r="BA173" s="260"/>
      <c r="BB173" s="260"/>
      <c r="BC173" s="260"/>
      <c r="BD173" s="260"/>
      <c r="BE173" s="260"/>
      <c r="BF173" s="260"/>
      <c r="BG173" s="210"/>
      <c r="BH173" s="210"/>
      <c r="BI173" s="210"/>
    </row>
    <row r="174" spans="1:61" x14ac:dyDescent="0.25">
      <c r="A174" s="171" t="s">
        <v>91</v>
      </c>
      <c r="B174" s="164"/>
      <c r="C174" s="299" t="s">
        <v>628</v>
      </c>
      <c r="D174" s="166"/>
      <c r="E174" s="168"/>
      <c r="F174" s="167"/>
      <c r="G174" s="168"/>
      <c r="AO174" s="260"/>
      <c r="AP174" s="260"/>
      <c r="AQ174" s="260"/>
      <c r="AR174" s="260"/>
      <c r="AS174" s="260"/>
      <c r="AT174" s="260"/>
      <c r="AU174" s="260"/>
      <c r="AV174" s="260"/>
      <c r="AW174" s="260"/>
      <c r="AX174" s="260"/>
      <c r="AY174" s="260"/>
      <c r="AZ174" s="260"/>
      <c r="BA174" s="260"/>
      <c r="BB174" s="260"/>
      <c r="BC174" s="260"/>
      <c r="BD174" s="260"/>
      <c r="BE174" s="260"/>
      <c r="BF174" s="260"/>
      <c r="BG174" s="210"/>
      <c r="BH174" s="210"/>
      <c r="BI174" s="210"/>
    </row>
    <row r="175" spans="1:61" x14ac:dyDescent="0.25">
      <c r="A175" s="171" t="s">
        <v>91</v>
      </c>
      <c r="B175" s="164"/>
      <c r="C175" s="299" t="s">
        <v>628</v>
      </c>
      <c r="D175" s="166"/>
      <c r="E175" s="168"/>
      <c r="F175" s="167"/>
      <c r="G175" s="168"/>
      <c r="AO175" s="260"/>
      <c r="AP175" s="260"/>
      <c r="AQ175" s="260"/>
      <c r="AR175" s="260"/>
      <c r="AS175" s="260"/>
      <c r="AT175" s="260"/>
      <c r="AU175" s="260"/>
      <c r="AV175" s="260"/>
      <c r="AW175" s="260"/>
      <c r="AX175" s="260"/>
      <c r="AY175" s="260"/>
      <c r="AZ175" s="260"/>
      <c r="BA175" s="260"/>
      <c r="BB175" s="260"/>
      <c r="BC175" s="260"/>
      <c r="BD175" s="260"/>
      <c r="BE175" s="260"/>
      <c r="BF175" s="260"/>
      <c r="BG175" s="210"/>
      <c r="BH175" s="210"/>
      <c r="BI175" s="210"/>
    </row>
    <row r="176" spans="1:61" x14ac:dyDescent="0.25">
      <c r="A176" s="171" t="s">
        <v>91</v>
      </c>
      <c r="B176" s="164"/>
      <c r="C176" s="299" t="s">
        <v>628</v>
      </c>
      <c r="D176" s="166"/>
      <c r="E176" s="168"/>
      <c r="F176" s="167"/>
      <c r="G176" s="168"/>
      <c r="AO176" s="260"/>
      <c r="AP176" s="260"/>
      <c r="AQ176" s="260"/>
      <c r="AR176" s="260"/>
      <c r="AS176" s="260"/>
      <c r="AT176" s="260"/>
      <c r="AU176" s="260"/>
      <c r="AV176" s="260"/>
      <c r="AW176" s="260"/>
      <c r="AX176" s="260"/>
      <c r="AY176" s="260"/>
      <c r="AZ176" s="260"/>
      <c r="BA176" s="260"/>
      <c r="BB176" s="260"/>
      <c r="BC176" s="260"/>
      <c r="BD176" s="260"/>
      <c r="BE176" s="260"/>
      <c r="BF176" s="260"/>
      <c r="BG176" s="210"/>
      <c r="BH176" s="210"/>
      <c r="BI176" s="210"/>
    </row>
    <row r="177" spans="1:61" x14ac:dyDescent="0.25">
      <c r="A177" s="171" t="s">
        <v>91</v>
      </c>
      <c r="B177" s="164"/>
      <c r="C177" s="299" t="s">
        <v>628</v>
      </c>
      <c r="D177" s="166"/>
      <c r="E177" s="168"/>
      <c r="F177" s="167"/>
      <c r="G177" s="168"/>
      <c r="AO177" s="260"/>
      <c r="AP177" s="260"/>
      <c r="AQ177" s="260"/>
      <c r="AR177" s="260"/>
      <c r="AS177" s="260"/>
      <c r="AT177" s="260"/>
      <c r="AU177" s="260"/>
      <c r="AV177" s="260"/>
      <c r="AW177" s="260"/>
      <c r="AX177" s="260"/>
      <c r="AY177" s="260"/>
      <c r="AZ177" s="260"/>
      <c r="BA177" s="260"/>
      <c r="BB177" s="260"/>
      <c r="BC177" s="260"/>
      <c r="BD177" s="260"/>
      <c r="BE177" s="260"/>
      <c r="BF177" s="260"/>
      <c r="BG177" s="210"/>
      <c r="BH177" s="210"/>
      <c r="BI177" s="210"/>
    </row>
    <row r="178" spans="1:61" x14ac:dyDescent="0.25">
      <c r="A178" s="171" t="s">
        <v>91</v>
      </c>
      <c r="B178" s="164"/>
      <c r="C178" s="299" t="s">
        <v>628</v>
      </c>
      <c r="D178" s="166"/>
      <c r="E178" s="168"/>
      <c r="F178" s="167"/>
      <c r="G178" s="168"/>
      <c r="AO178" s="260"/>
      <c r="AP178" s="260"/>
      <c r="AQ178" s="260"/>
      <c r="AR178" s="260"/>
      <c r="AS178" s="260"/>
      <c r="AT178" s="260"/>
      <c r="AU178" s="260"/>
      <c r="AV178" s="260"/>
      <c r="AW178" s="260"/>
      <c r="AX178" s="260"/>
      <c r="AY178" s="260"/>
      <c r="AZ178" s="260"/>
      <c r="BA178" s="260"/>
      <c r="BB178" s="260"/>
      <c r="BC178" s="260"/>
      <c r="BD178" s="260"/>
      <c r="BE178" s="260"/>
      <c r="BF178" s="260"/>
      <c r="BG178" s="210"/>
      <c r="BH178" s="210"/>
      <c r="BI178" s="210"/>
    </row>
    <row r="179" spans="1:61" x14ac:dyDescent="0.25">
      <c r="A179" s="171" t="s">
        <v>91</v>
      </c>
      <c r="B179" s="164"/>
      <c r="C179" s="299" t="s">
        <v>628</v>
      </c>
      <c r="D179" s="166"/>
      <c r="E179" s="168"/>
      <c r="F179" s="167"/>
      <c r="G179" s="168"/>
      <c r="AO179" s="260"/>
      <c r="AP179" s="260"/>
      <c r="AQ179" s="260"/>
      <c r="AR179" s="260"/>
      <c r="AS179" s="260"/>
      <c r="AT179" s="260"/>
      <c r="AU179" s="260"/>
      <c r="AV179" s="260"/>
      <c r="AW179" s="260"/>
      <c r="AX179" s="260"/>
      <c r="AY179" s="260"/>
      <c r="AZ179" s="260"/>
      <c r="BA179" s="260"/>
      <c r="BB179" s="260"/>
      <c r="BC179" s="260"/>
      <c r="BD179" s="260"/>
      <c r="BE179" s="260"/>
      <c r="BF179" s="260"/>
      <c r="BG179" s="210"/>
      <c r="BH179" s="210"/>
      <c r="BI179" s="210"/>
    </row>
    <row r="180" spans="1:61" x14ac:dyDescent="0.25">
      <c r="A180" s="171" t="s">
        <v>91</v>
      </c>
      <c r="B180" s="164"/>
      <c r="C180" s="299" t="s">
        <v>628</v>
      </c>
      <c r="D180" s="166"/>
      <c r="E180" s="168"/>
      <c r="F180" s="167"/>
      <c r="G180" s="168"/>
      <c r="AO180" s="260"/>
      <c r="AP180" s="260"/>
      <c r="AQ180" s="260"/>
      <c r="AR180" s="260"/>
      <c r="AS180" s="260"/>
      <c r="AT180" s="260"/>
      <c r="AU180" s="260"/>
      <c r="AV180" s="260"/>
      <c r="AW180" s="260"/>
      <c r="AX180" s="260"/>
      <c r="AY180" s="260"/>
      <c r="AZ180" s="260"/>
      <c r="BA180" s="260"/>
      <c r="BB180" s="260"/>
      <c r="BC180" s="260"/>
      <c r="BD180" s="260"/>
      <c r="BE180" s="260"/>
      <c r="BF180" s="260"/>
      <c r="BG180" s="210"/>
      <c r="BH180" s="210"/>
      <c r="BI180" s="210"/>
    </row>
    <row r="181" spans="1:61" x14ac:dyDescent="0.25">
      <c r="A181" s="171" t="s">
        <v>91</v>
      </c>
      <c r="B181" s="164"/>
      <c r="C181" s="299" t="s">
        <v>628</v>
      </c>
      <c r="D181" s="166"/>
      <c r="E181" s="168"/>
      <c r="F181" s="167"/>
      <c r="G181" s="168"/>
      <c r="AO181" s="260"/>
      <c r="AP181" s="260"/>
      <c r="AQ181" s="260"/>
      <c r="AR181" s="260"/>
      <c r="AS181" s="260"/>
      <c r="AT181" s="260"/>
      <c r="AU181" s="260"/>
      <c r="AV181" s="260"/>
      <c r="AW181" s="260"/>
      <c r="AX181" s="260"/>
      <c r="AY181" s="260"/>
      <c r="AZ181" s="260"/>
      <c r="BA181" s="260"/>
      <c r="BB181" s="260"/>
      <c r="BC181" s="260"/>
      <c r="BD181" s="260"/>
      <c r="BE181" s="260"/>
      <c r="BF181" s="260"/>
      <c r="BG181" s="210"/>
      <c r="BH181" s="210"/>
      <c r="BI181" s="210"/>
    </row>
    <row r="182" spans="1:61" x14ac:dyDescent="0.25">
      <c r="A182" s="171" t="s">
        <v>91</v>
      </c>
      <c r="B182" s="164"/>
      <c r="C182" s="299" t="s">
        <v>628</v>
      </c>
      <c r="D182" s="166"/>
      <c r="E182" s="168"/>
      <c r="F182" s="167"/>
      <c r="G182" s="168"/>
      <c r="AO182" s="260"/>
      <c r="AP182" s="260"/>
      <c r="AQ182" s="260"/>
      <c r="AR182" s="260"/>
      <c r="AS182" s="260"/>
      <c r="AT182" s="260"/>
      <c r="AU182" s="260"/>
      <c r="AV182" s="260"/>
      <c r="AW182" s="260"/>
      <c r="AX182" s="260"/>
      <c r="AY182" s="260"/>
      <c r="AZ182" s="260"/>
      <c r="BA182" s="260"/>
      <c r="BB182" s="260"/>
      <c r="BC182" s="260"/>
      <c r="BD182" s="260"/>
      <c r="BE182" s="260"/>
      <c r="BF182" s="260"/>
      <c r="BG182" s="210"/>
      <c r="BH182" s="210"/>
      <c r="BI182" s="210"/>
    </row>
    <row r="183" spans="1:61" x14ac:dyDescent="0.25">
      <c r="A183" s="171" t="s">
        <v>91</v>
      </c>
      <c r="B183" s="164"/>
      <c r="C183" s="299" t="s">
        <v>628</v>
      </c>
      <c r="D183" s="166"/>
      <c r="E183" s="168"/>
      <c r="F183" s="167"/>
      <c r="G183" s="168"/>
      <c r="AO183" s="260"/>
      <c r="AP183" s="260"/>
      <c r="AQ183" s="260"/>
      <c r="AR183" s="260"/>
      <c r="AS183" s="260"/>
      <c r="AT183" s="260"/>
      <c r="AU183" s="260"/>
      <c r="AV183" s="260"/>
      <c r="AW183" s="260"/>
      <c r="AX183" s="260"/>
      <c r="AY183" s="260"/>
      <c r="AZ183" s="260"/>
      <c r="BA183" s="260"/>
      <c r="BB183" s="260"/>
      <c r="BC183" s="260"/>
      <c r="BD183" s="260"/>
      <c r="BE183" s="260"/>
      <c r="BF183" s="260"/>
      <c r="BG183" s="210"/>
      <c r="BH183" s="210"/>
      <c r="BI183" s="210"/>
    </row>
    <row r="184" spans="1:61" x14ac:dyDescent="0.25">
      <c r="A184" s="171" t="s">
        <v>91</v>
      </c>
      <c r="B184" s="164"/>
      <c r="C184" s="299" t="s">
        <v>628</v>
      </c>
      <c r="D184" s="166"/>
      <c r="E184" s="168"/>
      <c r="F184" s="167"/>
      <c r="G184" s="168"/>
      <c r="AO184" s="260"/>
      <c r="AP184" s="260"/>
      <c r="AQ184" s="260"/>
      <c r="AR184" s="260"/>
      <c r="AS184" s="260"/>
      <c r="AT184" s="260"/>
      <c r="AU184" s="260"/>
      <c r="AV184" s="260"/>
      <c r="AW184" s="260"/>
      <c r="AX184" s="260"/>
      <c r="AY184" s="260"/>
      <c r="AZ184" s="260"/>
      <c r="BA184" s="260"/>
      <c r="BB184" s="260"/>
      <c r="BC184" s="260"/>
      <c r="BD184" s="260"/>
      <c r="BE184" s="260"/>
      <c r="BF184" s="260"/>
      <c r="BG184" s="210"/>
      <c r="BH184" s="210"/>
      <c r="BI184" s="210"/>
    </row>
    <row r="185" spans="1:61" x14ac:dyDescent="0.25">
      <c r="A185" s="171" t="s">
        <v>91</v>
      </c>
      <c r="B185" s="164"/>
      <c r="C185" s="299" t="s">
        <v>628</v>
      </c>
      <c r="D185" s="166"/>
      <c r="E185" s="168"/>
      <c r="F185" s="167"/>
      <c r="G185" s="168"/>
      <c r="AO185" s="260"/>
      <c r="AP185" s="260"/>
      <c r="AQ185" s="260"/>
      <c r="AR185" s="260"/>
      <c r="AS185" s="260"/>
      <c r="AT185" s="260"/>
      <c r="AU185" s="260"/>
      <c r="AV185" s="260"/>
      <c r="AW185" s="260"/>
      <c r="AX185" s="260"/>
      <c r="AY185" s="260"/>
      <c r="AZ185" s="260"/>
      <c r="BA185" s="260"/>
      <c r="BB185" s="260"/>
      <c r="BC185" s="260"/>
      <c r="BD185" s="260"/>
      <c r="BE185" s="260"/>
      <c r="BF185" s="260"/>
      <c r="BG185" s="210"/>
      <c r="BH185" s="210"/>
      <c r="BI185" s="210"/>
    </row>
    <row r="186" spans="1:61" x14ac:dyDescent="0.25">
      <c r="A186" s="171" t="s">
        <v>91</v>
      </c>
      <c r="B186" s="164"/>
      <c r="C186" s="299" t="s">
        <v>628</v>
      </c>
      <c r="D186" s="166"/>
      <c r="E186" s="168"/>
      <c r="F186" s="167"/>
      <c r="G186" s="168"/>
      <c r="AO186" s="260"/>
      <c r="AP186" s="260"/>
      <c r="AQ186" s="260"/>
      <c r="AR186" s="260"/>
      <c r="AS186" s="260"/>
      <c r="AT186" s="260"/>
      <c r="AU186" s="260"/>
      <c r="AV186" s="260"/>
      <c r="AW186" s="260"/>
      <c r="AX186" s="260"/>
      <c r="AY186" s="260"/>
      <c r="AZ186" s="260"/>
      <c r="BA186" s="260"/>
      <c r="BB186" s="260"/>
      <c r="BC186" s="260"/>
      <c r="BD186" s="260"/>
      <c r="BE186" s="260"/>
      <c r="BF186" s="260"/>
      <c r="BG186" s="210"/>
      <c r="BH186" s="210"/>
      <c r="BI186" s="210"/>
    </row>
    <row r="187" spans="1:61" x14ac:dyDescent="0.25">
      <c r="A187" s="171" t="s">
        <v>91</v>
      </c>
      <c r="B187" s="164"/>
      <c r="C187" s="299" t="s">
        <v>628</v>
      </c>
      <c r="D187" s="166"/>
      <c r="E187" s="168"/>
      <c r="F187" s="167"/>
      <c r="G187" s="168"/>
      <c r="AO187" s="260"/>
      <c r="AP187" s="260"/>
      <c r="AQ187" s="260"/>
      <c r="AR187" s="260"/>
      <c r="AS187" s="260"/>
      <c r="AT187" s="260"/>
      <c r="AU187" s="260"/>
      <c r="AV187" s="260"/>
      <c r="AW187" s="260"/>
      <c r="AX187" s="260"/>
      <c r="AY187" s="260"/>
      <c r="AZ187" s="260"/>
      <c r="BA187" s="260"/>
      <c r="BB187" s="260"/>
      <c r="BC187" s="260"/>
      <c r="BD187" s="260"/>
      <c r="BE187" s="260"/>
      <c r="BF187" s="260"/>
      <c r="BG187" s="210"/>
      <c r="BH187" s="210"/>
      <c r="BI187" s="210"/>
    </row>
    <row r="188" spans="1:61" x14ac:dyDescent="0.25">
      <c r="A188" s="171" t="s">
        <v>91</v>
      </c>
      <c r="B188" s="164"/>
      <c r="C188" s="299" t="s">
        <v>628</v>
      </c>
      <c r="D188" s="166"/>
      <c r="E188" s="168"/>
      <c r="F188" s="167"/>
      <c r="G188" s="168"/>
      <c r="AO188" s="260"/>
      <c r="AP188" s="260"/>
      <c r="AQ188" s="260"/>
      <c r="AR188" s="260"/>
      <c r="AS188" s="260"/>
      <c r="AT188" s="260"/>
      <c r="AU188" s="260"/>
      <c r="AV188" s="260"/>
      <c r="AW188" s="260"/>
      <c r="AX188" s="260"/>
      <c r="AY188" s="260"/>
      <c r="AZ188" s="260"/>
      <c r="BA188" s="260"/>
      <c r="BB188" s="260"/>
      <c r="BC188" s="260"/>
      <c r="BD188" s="260"/>
      <c r="BE188" s="260"/>
      <c r="BF188" s="260"/>
      <c r="BG188" s="210"/>
      <c r="BH188" s="210"/>
      <c r="BI188" s="210"/>
    </row>
    <row r="189" spans="1:61" x14ac:dyDescent="0.25">
      <c r="A189" s="171" t="s">
        <v>91</v>
      </c>
      <c r="B189" s="164"/>
      <c r="C189" s="299" t="s">
        <v>628</v>
      </c>
      <c r="D189" s="166"/>
      <c r="E189" s="168"/>
      <c r="F189" s="167"/>
      <c r="G189" s="168"/>
      <c r="AO189" s="260"/>
      <c r="AP189" s="260"/>
      <c r="AQ189" s="260"/>
      <c r="AR189" s="260"/>
      <c r="AS189" s="260"/>
      <c r="AT189" s="260"/>
      <c r="AU189" s="260"/>
      <c r="AV189" s="260"/>
      <c r="AW189" s="260"/>
      <c r="AX189" s="260"/>
      <c r="AY189" s="260"/>
      <c r="AZ189" s="260"/>
      <c r="BA189" s="260"/>
      <c r="BB189" s="260"/>
      <c r="BC189" s="260"/>
      <c r="BD189" s="260"/>
      <c r="BE189" s="260"/>
      <c r="BF189" s="260"/>
      <c r="BG189" s="210"/>
      <c r="BH189" s="210"/>
      <c r="BI189" s="210"/>
    </row>
    <row r="190" spans="1:61" x14ac:dyDescent="0.25">
      <c r="A190" s="171" t="s">
        <v>91</v>
      </c>
      <c r="B190" s="164"/>
      <c r="C190" s="299" t="s">
        <v>628</v>
      </c>
      <c r="D190" s="166"/>
      <c r="E190" s="168"/>
      <c r="F190" s="167"/>
      <c r="G190" s="168"/>
      <c r="AO190" s="260"/>
      <c r="AP190" s="260"/>
      <c r="AQ190" s="260"/>
      <c r="AR190" s="260"/>
      <c r="AS190" s="260"/>
      <c r="AT190" s="260"/>
      <c r="AU190" s="260"/>
      <c r="AV190" s="260"/>
      <c r="AW190" s="260"/>
      <c r="AX190" s="260"/>
      <c r="AY190" s="260"/>
      <c r="AZ190" s="260"/>
      <c r="BA190" s="260"/>
      <c r="BB190" s="260"/>
      <c r="BC190" s="260"/>
      <c r="BD190" s="260"/>
      <c r="BE190" s="260"/>
      <c r="BF190" s="260"/>
      <c r="BG190" s="210"/>
      <c r="BH190" s="210"/>
      <c r="BI190" s="210"/>
    </row>
    <row r="191" spans="1:61" x14ac:dyDescent="0.25">
      <c r="A191" s="171" t="s">
        <v>91</v>
      </c>
      <c r="B191" s="164"/>
      <c r="C191" s="299" t="s">
        <v>628</v>
      </c>
      <c r="D191" s="166"/>
      <c r="E191" s="168"/>
      <c r="F191" s="167"/>
      <c r="G191" s="168"/>
      <c r="AO191" s="260"/>
      <c r="AP191" s="260"/>
      <c r="AQ191" s="260"/>
      <c r="AR191" s="260"/>
      <c r="AS191" s="260"/>
      <c r="AT191" s="260"/>
      <c r="AU191" s="260"/>
      <c r="AV191" s="260"/>
      <c r="AW191" s="260"/>
      <c r="AX191" s="260"/>
      <c r="AY191" s="260"/>
      <c r="AZ191" s="260"/>
      <c r="BA191" s="260"/>
      <c r="BB191" s="260"/>
      <c r="BC191" s="260"/>
      <c r="BD191" s="260"/>
      <c r="BE191" s="260"/>
      <c r="BF191" s="260"/>
      <c r="BG191" s="210"/>
      <c r="BH191" s="210"/>
      <c r="BI191" s="210"/>
    </row>
    <row r="192" spans="1:61" x14ac:dyDescent="0.25">
      <c r="A192" s="171" t="s">
        <v>91</v>
      </c>
      <c r="B192" s="164"/>
      <c r="C192" s="299" t="s">
        <v>628</v>
      </c>
      <c r="D192" s="166"/>
      <c r="E192" s="168"/>
      <c r="F192" s="167"/>
      <c r="G192" s="168"/>
      <c r="AO192" s="260"/>
      <c r="AP192" s="260"/>
      <c r="AQ192" s="260"/>
      <c r="AR192" s="260"/>
      <c r="AS192" s="260"/>
      <c r="AT192" s="260"/>
      <c r="AU192" s="260"/>
      <c r="AV192" s="260"/>
      <c r="AW192" s="260"/>
      <c r="AX192" s="260"/>
      <c r="AY192" s="260"/>
      <c r="AZ192" s="260"/>
      <c r="BA192" s="260"/>
      <c r="BB192" s="260"/>
      <c r="BC192" s="260"/>
      <c r="BD192" s="260"/>
      <c r="BE192" s="260"/>
      <c r="BF192" s="260"/>
      <c r="BG192" s="210"/>
      <c r="BH192" s="210"/>
      <c r="BI192" s="210"/>
    </row>
    <row r="193" spans="1:61" x14ac:dyDescent="0.25">
      <c r="A193" s="171" t="s">
        <v>91</v>
      </c>
      <c r="B193" s="164"/>
      <c r="C193" s="299" t="s">
        <v>628</v>
      </c>
      <c r="D193" s="166"/>
      <c r="E193" s="168"/>
      <c r="F193" s="167"/>
      <c r="G193" s="168"/>
      <c r="AO193" s="260"/>
      <c r="AP193" s="260"/>
      <c r="AQ193" s="260"/>
      <c r="AR193" s="260"/>
      <c r="AS193" s="260"/>
      <c r="AT193" s="260"/>
      <c r="AU193" s="260"/>
      <c r="AV193" s="260"/>
      <c r="AW193" s="260"/>
      <c r="AX193" s="260"/>
      <c r="AY193" s="260"/>
      <c r="AZ193" s="260"/>
      <c r="BA193" s="260"/>
      <c r="BB193" s="260"/>
      <c r="BC193" s="260"/>
      <c r="BD193" s="260"/>
      <c r="BE193" s="260"/>
      <c r="BF193" s="260"/>
      <c r="BG193" s="210"/>
      <c r="BH193" s="210"/>
      <c r="BI193" s="210"/>
    </row>
    <row r="194" spans="1:61" x14ac:dyDescent="0.25">
      <c r="A194" s="171" t="s">
        <v>91</v>
      </c>
      <c r="B194" s="164"/>
      <c r="C194" s="299" t="s">
        <v>628</v>
      </c>
      <c r="D194" s="166"/>
      <c r="E194" s="168"/>
      <c r="F194" s="167"/>
      <c r="G194" s="168"/>
      <c r="AO194" s="260"/>
      <c r="AP194" s="260"/>
      <c r="AQ194" s="260"/>
      <c r="AR194" s="260"/>
      <c r="AS194" s="260"/>
      <c r="AT194" s="260"/>
      <c r="AU194" s="260"/>
      <c r="AV194" s="260"/>
      <c r="AW194" s="260"/>
      <c r="AX194" s="260"/>
      <c r="AY194" s="260"/>
      <c r="AZ194" s="260"/>
      <c r="BA194" s="260"/>
      <c r="BB194" s="260"/>
      <c r="BC194" s="260"/>
      <c r="BD194" s="260"/>
      <c r="BE194" s="260"/>
      <c r="BF194" s="260"/>
      <c r="BG194" s="210"/>
      <c r="BH194" s="210"/>
      <c r="BI194" s="210"/>
    </row>
    <row r="195" spans="1:61" x14ac:dyDescent="0.25">
      <c r="A195" s="171" t="s">
        <v>91</v>
      </c>
      <c r="B195" s="164"/>
      <c r="C195" s="299" t="s">
        <v>628</v>
      </c>
      <c r="D195" s="166"/>
      <c r="E195" s="168"/>
      <c r="F195" s="167"/>
      <c r="G195" s="168"/>
      <c r="AO195" s="260"/>
      <c r="AP195" s="260"/>
      <c r="AQ195" s="260"/>
      <c r="AR195" s="260"/>
      <c r="AS195" s="260"/>
      <c r="AT195" s="260"/>
      <c r="AU195" s="260"/>
      <c r="AV195" s="260"/>
      <c r="AW195" s="260"/>
      <c r="AX195" s="260"/>
      <c r="AY195" s="260"/>
      <c r="AZ195" s="260"/>
      <c r="BA195" s="260"/>
      <c r="BB195" s="260"/>
      <c r="BC195" s="260"/>
      <c r="BD195" s="260"/>
      <c r="BE195" s="260"/>
      <c r="BF195" s="260"/>
      <c r="BG195" s="210"/>
      <c r="BH195" s="210"/>
      <c r="BI195" s="210"/>
    </row>
    <row r="196" spans="1:61" x14ac:dyDescent="0.25">
      <c r="A196" s="171" t="s">
        <v>91</v>
      </c>
      <c r="B196" s="164"/>
      <c r="C196" s="299" t="s">
        <v>628</v>
      </c>
      <c r="D196" s="166"/>
      <c r="E196" s="168"/>
      <c r="F196" s="167"/>
      <c r="G196" s="168"/>
      <c r="AO196" s="260"/>
      <c r="AP196" s="260"/>
      <c r="AQ196" s="260"/>
      <c r="AR196" s="260"/>
      <c r="AS196" s="260"/>
      <c r="AT196" s="260"/>
      <c r="AU196" s="260"/>
      <c r="AV196" s="260"/>
      <c r="AW196" s="260"/>
      <c r="AX196" s="260"/>
      <c r="AY196" s="260"/>
      <c r="AZ196" s="260"/>
      <c r="BA196" s="260"/>
      <c r="BB196" s="260"/>
      <c r="BC196" s="260"/>
      <c r="BD196" s="260"/>
      <c r="BE196" s="260"/>
      <c r="BF196" s="260"/>
      <c r="BG196" s="210"/>
      <c r="BH196" s="210"/>
      <c r="BI196" s="210"/>
    </row>
    <row r="197" spans="1:61" x14ac:dyDescent="0.25">
      <c r="A197" s="171" t="s">
        <v>91</v>
      </c>
      <c r="B197" s="164"/>
      <c r="C197" s="299" t="s">
        <v>628</v>
      </c>
      <c r="D197" s="166"/>
      <c r="E197" s="168"/>
      <c r="F197" s="167"/>
      <c r="G197" s="168"/>
      <c r="AO197" s="260"/>
      <c r="AP197" s="260"/>
      <c r="AQ197" s="260"/>
      <c r="AR197" s="260"/>
      <c r="AS197" s="260"/>
      <c r="AT197" s="260"/>
      <c r="AU197" s="260"/>
      <c r="AV197" s="260"/>
      <c r="AW197" s="260"/>
      <c r="AX197" s="260"/>
      <c r="AY197" s="260"/>
      <c r="AZ197" s="260"/>
      <c r="BA197" s="260"/>
      <c r="BB197" s="260"/>
      <c r="BC197" s="260"/>
      <c r="BD197" s="260"/>
      <c r="BE197" s="260"/>
      <c r="BF197" s="260"/>
      <c r="BG197" s="210"/>
      <c r="BH197" s="210"/>
      <c r="BI197" s="210"/>
    </row>
    <row r="198" spans="1:61" x14ac:dyDescent="0.25">
      <c r="A198" s="171" t="s">
        <v>91</v>
      </c>
      <c r="B198" s="164"/>
      <c r="C198" s="299" t="s">
        <v>628</v>
      </c>
      <c r="D198" s="166"/>
      <c r="E198" s="168"/>
      <c r="F198" s="167"/>
      <c r="G198" s="168"/>
      <c r="AO198" s="260"/>
      <c r="AP198" s="260"/>
      <c r="AQ198" s="260"/>
      <c r="AR198" s="260"/>
      <c r="AS198" s="260"/>
      <c r="AT198" s="260"/>
      <c r="AU198" s="260"/>
      <c r="AV198" s="260"/>
      <c r="AW198" s="260"/>
      <c r="AX198" s="260"/>
      <c r="AY198" s="260"/>
      <c r="AZ198" s="260"/>
      <c r="BA198" s="260"/>
      <c r="BB198" s="260"/>
      <c r="BC198" s="260"/>
      <c r="BD198" s="260"/>
      <c r="BE198" s="260"/>
      <c r="BF198" s="260"/>
      <c r="BG198" s="210"/>
      <c r="BH198" s="210"/>
      <c r="BI198" s="210"/>
    </row>
    <row r="199" spans="1:61" x14ac:dyDescent="0.25">
      <c r="A199" s="171" t="s">
        <v>91</v>
      </c>
      <c r="B199" s="164"/>
      <c r="C199" s="299" t="s">
        <v>628</v>
      </c>
      <c r="D199" s="166"/>
      <c r="E199" s="168"/>
      <c r="F199" s="167"/>
      <c r="G199" s="168"/>
      <c r="AO199" s="260"/>
      <c r="AP199" s="260"/>
      <c r="AQ199" s="260"/>
      <c r="AR199" s="260"/>
      <c r="AS199" s="260"/>
      <c r="AT199" s="260"/>
      <c r="AU199" s="260"/>
      <c r="AV199" s="260"/>
      <c r="AW199" s="260"/>
      <c r="AX199" s="260"/>
      <c r="AY199" s="260"/>
      <c r="AZ199" s="260"/>
      <c r="BA199" s="260"/>
      <c r="BB199" s="260"/>
      <c r="BC199" s="260"/>
      <c r="BD199" s="260"/>
      <c r="BE199" s="260"/>
      <c r="BF199" s="260"/>
      <c r="BG199" s="210"/>
      <c r="BH199" s="210"/>
      <c r="BI199" s="210"/>
    </row>
    <row r="200" spans="1:61" x14ac:dyDescent="0.25">
      <c r="A200" s="171" t="s">
        <v>91</v>
      </c>
      <c r="B200" s="164"/>
      <c r="C200" s="299" t="s">
        <v>628</v>
      </c>
      <c r="D200" s="166"/>
      <c r="E200" s="168"/>
      <c r="F200" s="167"/>
      <c r="G200" s="168"/>
      <c r="AO200" s="260"/>
      <c r="AP200" s="260"/>
      <c r="AQ200" s="260"/>
      <c r="AR200" s="260"/>
      <c r="AS200" s="260"/>
      <c r="AT200" s="260"/>
      <c r="AU200" s="260"/>
      <c r="AV200" s="260"/>
      <c r="AW200" s="260"/>
      <c r="AX200" s="260"/>
      <c r="AY200" s="260"/>
      <c r="AZ200" s="260"/>
      <c r="BA200" s="260"/>
      <c r="BB200" s="260"/>
      <c r="BC200" s="260"/>
      <c r="BD200" s="260"/>
      <c r="BE200" s="260"/>
      <c r="BF200" s="260"/>
      <c r="BG200" s="210"/>
      <c r="BH200" s="210"/>
      <c r="BI200" s="210"/>
    </row>
    <row r="201" spans="1:61" x14ac:dyDescent="0.25">
      <c r="A201" s="171" t="s">
        <v>91</v>
      </c>
      <c r="B201" s="164"/>
      <c r="C201" s="299" t="s">
        <v>628</v>
      </c>
      <c r="D201" s="166"/>
      <c r="E201" s="168"/>
      <c r="F201" s="167"/>
      <c r="G201" s="168"/>
      <c r="AO201" s="260"/>
      <c r="AP201" s="260"/>
      <c r="AQ201" s="260"/>
      <c r="AR201" s="260"/>
      <c r="AS201" s="260"/>
      <c r="AT201" s="260"/>
      <c r="AU201" s="260"/>
      <c r="AV201" s="260"/>
      <c r="AW201" s="260"/>
      <c r="AX201" s="260"/>
      <c r="AY201" s="260"/>
      <c r="AZ201" s="260"/>
      <c r="BA201" s="260"/>
      <c r="BB201" s="260"/>
      <c r="BC201" s="260"/>
      <c r="BD201" s="260"/>
      <c r="BE201" s="260"/>
      <c r="BF201" s="260"/>
      <c r="BG201" s="210"/>
      <c r="BH201" s="210"/>
      <c r="BI201" s="210"/>
    </row>
    <row r="202" spans="1:61" x14ac:dyDescent="0.25">
      <c r="A202" s="171" t="s">
        <v>91</v>
      </c>
      <c r="B202" s="164"/>
      <c r="C202" s="299" t="s">
        <v>628</v>
      </c>
      <c r="D202" s="166"/>
      <c r="E202" s="168"/>
      <c r="F202" s="167"/>
      <c r="G202" s="168"/>
      <c r="AO202" s="260"/>
      <c r="AP202" s="260"/>
      <c r="AQ202" s="260"/>
      <c r="AR202" s="260"/>
      <c r="AS202" s="260"/>
      <c r="AT202" s="260"/>
      <c r="AU202" s="260"/>
      <c r="AV202" s="260"/>
      <c r="AW202" s="260"/>
      <c r="AX202" s="260"/>
      <c r="AY202" s="260"/>
      <c r="AZ202" s="260"/>
      <c r="BA202" s="260"/>
      <c r="BB202" s="260"/>
      <c r="BC202" s="260"/>
      <c r="BD202" s="260"/>
      <c r="BE202" s="260"/>
      <c r="BF202" s="260"/>
      <c r="BG202" s="210"/>
      <c r="BH202" s="210"/>
      <c r="BI202" s="210"/>
    </row>
    <row r="203" spans="1:61" x14ac:dyDescent="0.25">
      <c r="A203" s="171" t="s">
        <v>91</v>
      </c>
      <c r="B203" s="164"/>
      <c r="C203" s="299" t="s">
        <v>628</v>
      </c>
      <c r="D203" s="166"/>
      <c r="E203" s="168"/>
      <c r="F203" s="167"/>
      <c r="G203" s="168"/>
      <c r="AO203" s="260"/>
      <c r="AP203" s="260"/>
      <c r="AQ203" s="260"/>
      <c r="AR203" s="260"/>
      <c r="AS203" s="260"/>
      <c r="AT203" s="260"/>
      <c r="AU203" s="260"/>
      <c r="AV203" s="260"/>
      <c r="AW203" s="260"/>
      <c r="AX203" s="260"/>
      <c r="AY203" s="260"/>
      <c r="AZ203" s="260"/>
      <c r="BA203" s="260"/>
      <c r="BB203" s="260"/>
      <c r="BC203" s="260"/>
      <c r="BD203" s="260"/>
      <c r="BE203" s="260"/>
      <c r="BF203" s="260"/>
      <c r="BG203" s="210"/>
      <c r="BH203" s="210"/>
      <c r="BI203" s="210"/>
    </row>
    <row r="204" spans="1:61" x14ac:dyDescent="0.25">
      <c r="A204" s="171" t="s">
        <v>91</v>
      </c>
      <c r="B204" s="164"/>
      <c r="C204" s="299" t="s">
        <v>628</v>
      </c>
      <c r="D204" s="166"/>
      <c r="E204" s="168"/>
      <c r="F204" s="167"/>
      <c r="G204" s="168"/>
      <c r="AO204" s="260"/>
      <c r="AP204" s="260"/>
      <c r="AQ204" s="260"/>
      <c r="AR204" s="260"/>
      <c r="AS204" s="260"/>
      <c r="AT204" s="260"/>
      <c r="AU204" s="260"/>
      <c r="AV204" s="260"/>
      <c r="AW204" s="260"/>
      <c r="AX204" s="260"/>
      <c r="AY204" s="260"/>
      <c r="AZ204" s="260"/>
      <c r="BA204" s="260"/>
      <c r="BB204" s="260"/>
      <c r="BC204" s="260"/>
      <c r="BD204" s="260"/>
      <c r="BE204" s="260"/>
      <c r="BF204" s="260"/>
      <c r="BG204" s="210"/>
      <c r="BH204" s="210"/>
      <c r="BI204" s="210"/>
    </row>
    <row r="205" spans="1:61" x14ac:dyDescent="0.25">
      <c r="A205" s="171" t="s">
        <v>91</v>
      </c>
      <c r="B205" s="164"/>
      <c r="C205" s="299" t="s">
        <v>628</v>
      </c>
      <c r="D205" s="166"/>
      <c r="E205" s="168"/>
      <c r="F205" s="167"/>
      <c r="G205" s="168"/>
      <c r="AO205" s="260"/>
      <c r="AP205" s="260"/>
      <c r="AQ205" s="260"/>
      <c r="AR205" s="260"/>
      <c r="AS205" s="260"/>
      <c r="AT205" s="260"/>
      <c r="AU205" s="260"/>
      <c r="AV205" s="260"/>
      <c r="AW205" s="260"/>
      <c r="AX205" s="260"/>
      <c r="AY205" s="260"/>
      <c r="AZ205" s="260"/>
      <c r="BA205" s="260"/>
      <c r="BB205" s="260"/>
      <c r="BC205" s="260"/>
      <c r="BD205" s="260"/>
      <c r="BE205" s="260"/>
      <c r="BF205" s="260"/>
      <c r="BG205" s="210"/>
      <c r="BH205" s="210"/>
      <c r="BI205" s="210"/>
    </row>
    <row r="206" spans="1:61" x14ac:dyDescent="0.25">
      <c r="A206" s="171" t="s">
        <v>91</v>
      </c>
      <c r="B206" s="164"/>
      <c r="C206" s="299" t="s">
        <v>628</v>
      </c>
      <c r="D206" s="166"/>
      <c r="E206" s="168"/>
      <c r="F206" s="167"/>
      <c r="G206" s="168"/>
      <c r="AO206" s="260"/>
      <c r="AP206" s="260"/>
      <c r="AQ206" s="260"/>
      <c r="AR206" s="260"/>
      <c r="AS206" s="260"/>
      <c r="AT206" s="260"/>
      <c r="AU206" s="260"/>
      <c r="AV206" s="260"/>
      <c r="AW206" s="260"/>
      <c r="AX206" s="260"/>
      <c r="AY206" s="260"/>
      <c r="AZ206" s="260"/>
      <c r="BA206" s="260"/>
      <c r="BB206" s="260"/>
      <c r="BC206" s="260"/>
      <c r="BD206" s="260"/>
      <c r="BE206" s="260"/>
      <c r="BF206" s="260"/>
      <c r="BG206" s="210"/>
      <c r="BH206" s="210"/>
      <c r="BI206" s="210"/>
    </row>
    <row r="207" spans="1:61" x14ac:dyDescent="0.25">
      <c r="A207" s="171" t="s">
        <v>91</v>
      </c>
      <c r="B207" s="164"/>
      <c r="C207" s="299" t="s">
        <v>628</v>
      </c>
      <c r="D207" s="166"/>
      <c r="E207" s="168"/>
      <c r="F207" s="167"/>
      <c r="G207" s="168"/>
      <c r="AO207" s="260"/>
      <c r="AP207" s="260"/>
      <c r="AQ207" s="260"/>
      <c r="AR207" s="260"/>
      <c r="AS207" s="260"/>
      <c r="AT207" s="260"/>
      <c r="AU207" s="260"/>
      <c r="AV207" s="260"/>
      <c r="AW207" s="260"/>
      <c r="AX207" s="260"/>
      <c r="AY207" s="260"/>
      <c r="AZ207" s="260"/>
      <c r="BA207" s="260"/>
      <c r="BB207" s="260"/>
      <c r="BC207" s="260"/>
      <c r="BD207" s="260"/>
      <c r="BE207" s="260"/>
      <c r="BF207" s="260"/>
      <c r="BG207" s="210"/>
      <c r="BH207" s="210"/>
      <c r="BI207" s="210"/>
    </row>
    <row r="208" spans="1:61" x14ac:dyDescent="0.25">
      <c r="A208" s="171" t="s">
        <v>91</v>
      </c>
      <c r="B208" s="164"/>
      <c r="C208" s="299" t="s">
        <v>628</v>
      </c>
      <c r="D208" s="166"/>
      <c r="E208" s="168"/>
      <c r="F208" s="167"/>
      <c r="G208" s="168"/>
      <c r="AO208" s="260"/>
      <c r="AP208" s="260"/>
      <c r="AQ208" s="260"/>
      <c r="AR208" s="260"/>
      <c r="AS208" s="260"/>
      <c r="AT208" s="260"/>
      <c r="AU208" s="260"/>
      <c r="AV208" s="260"/>
      <c r="AW208" s="260"/>
      <c r="AX208" s="260"/>
      <c r="AY208" s="260"/>
      <c r="AZ208" s="260"/>
      <c r="BA208" s="260"/>
      <c r="BB208" s="260"/>
      <c r="BC208" s="260"/>
      <c r="BD208" s="260"/>
      <c r="BE208" s="260"/>
      <c r="BF208" s="260"/>
      <c r="BG208" s="210"/>
      <c r="BH208" s="210"/>
      <c r="BI208" s="210"/>
    </row>
    <row r="209" spans="1:61" x14ac:dyDescent="0.25">
      <c r="A209" s="171" t="s">
        <v>91</v>
      </c>
      <c r="B209" s="164"/>
      <c r="C209" s="299" t="s">
        <v>628</v>
      </c>
      <c r="D209" s="166"/>
      <c r="E209" s="168"/>
      <c r="F209" s="167"/>
      <c r="G209" s="168"/>
      <c r="AO209" s="260"/>
      <c r="AP209" s="260"/>
      <c r="AQ209" s="260"/>
      <c r="AR209" s="260"/>
      <c r="AS209" s="260"/>
      <c r="AT209" s="260"/>
      <c r="AU209" s="260"/>
      <c r="AV209" s="260"/>
      <c r="AW209" s="260"/>
      <c r="AX209" s="260"/>
      <c r="AY209" s="260"/>
      <c r="AZ209" s="260"/>
      <c r="BA209" s="260"/>
      <c r="BB209" s="260"/>
      <c r="BC209" s="260"/>
      <c r="BD209" s="260"/>
      <c r="BE209" s="260"/>
      <c r="BF209" s="260"/>
      <c r="BG209" s="210"/>
      <c r="BH209" s="210"/>
      <c r="BI209" s="210"/>
    </row>
    <row r="210" spans="1:61" x14ac:dyDescent="0.25">
      <c r="A210" s="171" t="s">
        <v>91</v>
      </c>
      <c r="B210" s="164"/>
      <c r="C210" s="299" t="s">
        <v>628</v>
      </c>
      <c r="D210" s="166"/>
      <c r="E210" s="168"/>
      <c r="F210" s="167"/>
      <c r="G210" s="168"/>
      <c r="AO210" s="260"/>
      <c r="AP210" s="260"/>
      <c r="AQ210" s="260"/>
      <c r="AR210" s="260"/>
      <c r="AS210" s="260"/>
      <c r="AT210" s="260"/>
      <c r="AU210" s="260"/>
      <c r="AV210" s="260"/>
      <c r="AW210" s="260"/>
      <c r="AX210" s="260"/>
      <c r="AY210" s="260"/>
      <c r="AZ210" s="260"/>
      <c r="BA210" s="260"/>
      <c r="BB210" s="260"/>
      <c r="BC210" s="260"/>
      <c r="BD210" s="260"/>
      <c r="BE210" s="260"/>
      <c r="BF210" s="260"/>
      <c r="BG210" s="210"/>
      <c r="BH210" s="210"/>
      <c r="BI210" s="210"/>
    </row>
    <row r="211" spans="1:61" x14ac:dyDescent="0.25">
      <c r="A211" s="171" t="s">
        <v>91</v>
      </c>
      <c r="B211" s="164"/>
      <c r="C211" s="299" t="s">
        <v>628</v>
      </c>
      <c r="D211" s="166"/>
      <c r="E211" s="168"/>
      <c r="F211" s="167"/>
      <c r="G211" s="168"/>
      <c r="AO211" s="260"/>
      <c r="AP211" s="260"/>
      <c r="AQ211" s="260"/>
      <c r="AR211" s="260"/>
      <c r="AS211" s="260"/>
      <c r="AT211" s="260"/>
      <c r="AU211" s="260"/>
      <c r="AV211" s="260"/>
      <c r="AW211" s="260"/>
      <c r="AX211" s="260"/>
      <c r="AY211" s="260"/>
      <c r="AZ211" s="260"/>
      <c r="BA211" s="260"/>
      <c r="BB211" s="260"/>
      <c r="BC211" s="260"/>
      <c r="BD211" s="260"/>
      <c r="BE211" s="260"/>
      <c r="BF211" s="260"/>
      <c r="BG211" s="210"/>
      <c r="BH211" s="210"/>
      <c r="BI211" s="210"/>
    </row>
    <row r="212" spans="1:61" x14ac:dyDescent="0.25">
      <c r="A212" s="171" t="s">
        <v>91</v>
      </c>
      <c r="B212" s="164"/>
      <c r="C212" s="299" t="s">
        <v>628</v>
      </c>
      <c r="D212" s="166"/>
      <c r="E212" s="168"/>
      <c r="F212" s="167"/>
      <c r="G212" s="168"/>
      <c r="AO212" s="260"/>
      <c r="AP212" s="260"/>
      <c r="AQ212" s="260"/>
      <c r="AR212" s="260"/>
      <c r="AS212" s="260"/>
      <c r="AT212" s="260"/>
      <c r="AU212" s="260"/>
      <c r="AV212" s="260"/>
      <c r="AW212" s="260"/>
      <c r="AX212" s="260"/>
      <c r="AY212" s="260"/>
      <c r="AZ212" s="260"/>
      <c r="BA212" s="260"/>
      <c r="BB212" s="260"/>
      <c r="BC212" s="260"/>
      <c r="BD212" s="260"/>
      <c r="BE212" s="260"/>
      <c r="BF212" s="260"/>
      <c r="BG212" s="210"/>
      <c r="BH212" s="210"/>
      <c r="BI212" s="210"/>
    </row>
    <row r="213" spans="1:61" x14ac:dyDescent="0.25">
      <c r="A213" s="171" t="s">
        <v>91</v>
      </c>
      <c r="B213" s="164"/>
      <c r="C213" s="299" t="s">
        <v>628</v>
      </c>
      <c r="D213" s="166"/>
      <c r="E213" s="168"/>
      <c r="F213" s="167"/>
      <c r="G213" s="168"/>
      <c r="AO213" s="260"/>
      <c r="AP213" s="260"/>
      <c r="AQ213" s="260"/>
      <c r="AR213" s="260"/>
      <c r="AS213" s="260"/>
      <c r="AT213" s="260"/>
      <c r="AU213" s="260"/>
      <c r="AV213" s="260"/>
      <c r="AW213" s="260"/>
      <c r="AX213" s="260"/>
      <c r="AY213" s="260"/>
      <c r="AZ213" s="260"/>
      <c r="BA213" s="260"/>
      <c r="BB213" s="260"/>
      <c r="BC213" s="260"/>
      <c r="BD213" s="260"/>
      <c r="BE213" s="260"/>
      <c r="BF213" s="260"/>
      <c r="BG213" s="210"/>
      <c r="BH213" s="210"/>
      <c r="BI213" s="210"/>
    </row>
    <row r="214" spans="1:61" x14ac:dyDescent="0.25">
      <c r="A214" s="171" t="s">
        <v>91</v>
      </c>
      <c r="B214" s="164"/>
      <c r="C214" s="299" t="s">
        <v>628</v>
      </c>
      <c r="D214" s="166"/>
      <c r="E214" s="168"/>
      <c r="F214" s="167"/>
      <c r="G214" s="168"/>
      <c r="AO214" s="260"/>
      <c r="AP214" s="260"/>
      <c r="AQ214" s="260"/>
      <c r="AR214" s="260"/>
      <c r="AS214" s="260"/>
      <c r="AT214" s="260"/>
      <c r="AU214" s="260"/>
      <c r="AV214" s="260"/>
      <c r="AW214" s="260"/>
      <c r="AX214" s="260"/>
      <c r="AY214" s="260"/>
      <c r="AZ214" s="260"/>
      <c r="BA214" s="260"/>
      <c r="BB214" s="260"/>
      <c r="BC214" s="260"/>
      <c r="BD214" s="260"/>
      <c r="BE214" s="260"/>
      <c r="BF214" s="260"/>
      <c r="BG214" s="210"/>
      <c r="BH214" s="210"/>
      <c r="BI214" s="210"/>
    </row>
    <row r="215" spans="1:61" x14ac:dyDescent="0.25">
      <c r="A215" s="171" t="s">
        <v>91</v>
      </c>
      <c r="B215" s="164"/>
      <c r="C215" s="299" t="s">
        <v>628</v>
      </c>
      <c r="D215" s="166"/>
      <c r="E215" s="168"/>
      <c r="F215" s="167"/>
      <c r="G215" s="168"/>
      <c r="AO215" s="260"/>
      <c r="AP215" s="260"/>
      <c r="AQ215" s="260"/>
      <c r="AR215" s="260"/>
      <c r="AS215" s="260"/>
      <c r="AT215" s="260"/>
      <c r="AU215" s="260"/>
      <c r="AV215" s="260"/>
      <c r="AW215" s="260"/>
      <c r="AX215" s="260"/>
      <c r="AY215" s="260"/>
      <c r="AZ215" s="260"/>
      <c r="BA215" s="260"/>
      <c r="BB215" s="260"/>
      <c r="BC215" s="260"/>
      <c r="BD215" s="260"/>
      <c r="BE215" s="260"/>
      <c r="BF215" s="260"/>
      <c r="BG215" s="210"/>
      <c r="BH215" s="210"/>
      <c r="BI215" s="210"/>
    </row>
    <row r="216" spans="1:61" x14ac:dyDescent="0.25">
      <c r="A216" s="171" t="s">
        <v>91</v>
      </c>
      <c r="B216" s="164"/>
      <c r="C216" s="299" t="s">
        <v>628</v>
      </c>
      <c r="D216" s="166"/>
      <c r="E216" s="168"/>
      <c r="F216" s="167"/>
      <c r="G216" s="168"/>
      <c r="AO216" s="260"/>
      <c r="AP216" s="260"/>
      <c r="AQ216" s="260"/>
      <c r="AR216" s="260"/>
      <c r="AS216" s="260"/>
      <c r="AT216" s="260"/>
      <c r="AU216" s="260"/>
      <c r="AV216" s="260"/>
      <c r="AW216" s="260"/>
      <c r="AX216" s="260"/>
      <c r="AY216" s="260"/>
      <c r="AZ216" s="260"/>
      <c r="BA216" s="260"/>
      <c r="BB216" s="260"/>
      <c r="BC216" s="260"/>
      <c r="BD216" s="260"/>
      <c r="BE216" s="260"/>
      <c r="BF216" s="260"/>
      <c r="BG216" s="210"/>
      <c r="BH216" s="210"/>
      <c r="BI216" s="210"/>
    </row>
    <row r="217" spans="1:61" x14ac:dyDescent="0.25">
      <c r="A217" s="171" t="s">
        <v>91</v>
      </c>
      <c r="B217" s="164"/>
      <c r="C217" s="299" t="s">
        <v>628</v>
      </c>
      <c r="D217" s="166"/>
      <c r="E217" s="168"/>
      <c r="F217" s="167"/>
      <c r="G217" s="168"/>
      <c r="AO217" s="260"/>
      <c r="AP217" s="260"/>
      <c r="AQ217" s="260"/>
      <c r="AR217" s="260"/>
      <c r="AS217" s="260"/>
      <c r="AT217" s="260"/>
      <c r="AU217" s="260"/>
      <c r="AV217" s="260"/>
      <c r="AW217" s="260"/>
      <c r="AX217" s="260"/>
      <c r="AY217" s="260"/>
      <c r="AZ217" s="260"/>
      <c r="BA217" s="260"/>
      <c r="BB217" s="260"/>
      <c r="BC217" s="260"/>
      <c r="BD217" s="260"/>
      <c r="BE217" s="260"/>
      <c r="BF217" s="260"/>
      <c r="BG217" s="210"/>
      <c r="BH217" s="210"/>
      <c r="BI217" s="210"/>
    </row>
    <row r="218" spans="1:61" x14ac:dyDescent="0.25">
      <c r="A218" s="171" t="s">
        <v>91</v>
      </c>
      <c r="B218" s="164"/>
      <c r="C218" s="299" t="s">
        <v>628</v>
      </c>
      <c r="D218" s="166"/>
      <c r="E218" s="168"/>
      <c r="F218" s="167"/>
      <c r="G218" s="168"/>
      <c r="AO218" s="260"/>
      <c r="AP218" s="260"/>
      <c r="AQ218" s="260"/>
      <c r="AR218" s="260"/>
      <c r="AS218" s="260"/>
      <c r="AT218" s="260"/>
      <c r="AU218" s="260"/>
      <c r="AV218" s="260"/>
      <c r="AW218" s="260"/>
      <c r="AX218" s="260"/>
      <c r="AY218" s="260"/>
      <c r="AZ218" s="260"/>
      <c r="BA218" s="260"/>
      <c r="BB218" s="260"/>
      <c r="BC218" s="260"/>
      <c r="BD218" s="260"/>
      <c r="BE218" s="260"/>
      <c r="BF218" s="260"/>
      <c r="BG218" s="210"/>
      <c r="BH218" s="210"/>
      <c r="BI218" s="210"/>
    </row>
    <row r="219" spans="1:61" x14ac:dyDescent="0.25">
      <c r="A219" s="171" t="s">
        <v>91</v>
      </c>
      <c r="B219" s="164"/>
      <c r="C219" s="299" t="s">
        <v>628</v>
      </c>
      <c r="D219" s="166"/>
      <c r="E219" s="168"/>
      <c r="F219" s="167"/>
      <c r="G219" s="168"/>
      <c r="AO219" s="260"/>
      <c r="AP219" s="260"/>
      <c r="AQ219" s="260"/>
      <c r="AR219" s="260"/>
      <c r="AS219" s="260"/>
      <c r="AT219" s="260"/>
      <c r="AU219" s="260"/>
      <c r="AV219" s="260"/>
      <c r="AW219" s="260"/>
      <c r="AX219" s="260"/>
      <c r="AY219" s="260"/>
      <c r="AZ219" s="260"/>
      <c r="BA219" s="260"/>
      <c r="BB219" s="260"/>
      <c r="BC219" s="260"/>
      <c r="BD219" s="260"/>
      <c r="BE219" s="260"/>
      <c r="BF219" s="260"/>
      <c r="BG219" s="210"/>
      <c r="BH219" s="210"/>
      <c r="BI219" s="210"/>
    </row>
    <row r="220" spans="1:61" x14ac:dyDescent="0.25">
      <c r="A220" s="171" t="s">
        <v>91</v>
      </c>
      <c r="B220" s="164"/>
      <c r="C220" s="299" t="s">
        <v>628</v>
      </c>
      <c r="D220" s="166"/>
      <c r="E220" s="168"/>
      <c r="F220" s="167"/>
      <c r="G220" s="168"/>
      <c r="AO220" s="260"/>
      <c r="AP220" s="260"/>
      <c r="AQ220" s="260"/>
      <c r="AR220" s="260"/>
      <c r="AS220" s="260"/>
      <c r="AT220" s="260"/>
      <c r="AU220" s="260"/>
      <c r="AV220" s="260"/>
      <c r="AW220" s="260"/>
      <c r="AX220" s="260"/>
      <c r="AY220" s="260"/>
      <c r="AZ220" s="260"/>
      <c r="BA220" s="260"/>
      <c r="BB220" s="260"/>
      <c r="BC220" s="260"/>
      <c r="BD220" s="260"/>
      <c r="BE220" s="260"/>
      <c r="BF220" s="260"/>
      <c r="BG220" s="210"/>
      <c r="BH220" s="210"/>
      <c r="BI220" s="210"/>
    </row>
    <row r="221" spans="1:61" x14ac:dyDescent="0.25">
      <c r="A221" s="171" t="s">
        <v>91</v>
      </c>
      <c r="B221" s="164"/>
      <c r="C221" s="299" t="s">
        <v>628</v>
      </c>
      <c r="D221" s="166"/>
      <c r="E221" s="168"/>
      <c r="F221" s="167"/>
      <c r="G221" s="168"/>
      <c r="AO221" s="260"/>
      <c r="AP221" s="260"/>
      <c r="AQ221" s="260"/>
      <c r="AR221" s="260"/>
      <c r="AS221" s="260"/>
      <c r="AT221" s="260"/>
      <c r="AU221" s="260"/>
      <c r="AV221" s="260"/>
      <c r="AW221" s="260"/>
      <c r="AX221" s="260"/>
      <c r="AY221" s="260"/>
      <c r="AZ221" s="260"/>
      <c r="BA221" s="260"/>
      <c r="BB221" s="260"/>
      <c r="BC221" s="260"/>
      <c r="BD221" s="260"/>
      <c r="BE221" s="260"/>
      <c r="BF221" s="260"/>
      <c r="BG221" s="210"/>
      <c r="BH221" s="210"/>
      <c r="BI221" s="210"/>
    </row>
    <row r="222" spans="1:61" x14ac:dyDescent="0.25">
      <c r="A222" s="171" t="s">
        <v>91</v>
      </c>
      <c r="B222" s="164"/>
      <c r="C222" s="299" t="s">
        <v>628</v>
      </c>
      <c r="D222" s="166"/>
      <c r="E222" s="168"/>
      <c r="F222" s="167"/>
      <c r="G222" s="168"/>
      <c r="AO222" s="260"/>
      <c r="AP222" s="260"/>
      <c r="AQ222" s="260"/>
      <c r="AR222" s="260"/>
      <c r="AS222" s="260"/>
      <c r="AT222" s="260"/>
      <c r="AU222" s="260"/>
      <c r="AV222" s="260"/>
      <c r="AW222" s="260"/>
      <c r="AX222" s="260"/>
      <c r="AY222" s="260"/>
      <c r="AZ222" s="260"/>
      <c r="BA222" s="260"/>
      <c r="BB222" s="260"/>
      <c r="BC222" s="260"/>
      <c r="BD222" s="260"/>
      <c r="BE222" s="260"/>
      <c r="BF222" s="260"/>
      <c r="BG222" s="210"/>
      <c r="BH222" s="210"/>
      <c r="BI222" s="210"/>
    </row>
    <row r="223" spans="1:61" x14ac:dyDescent="0.25">
      <c r="A223" s="171" t="s">
        <v>91</v>
      </c>
      <c r="B223" s="164"/>
      <c r="C223" s="299" t="s">
        <v>628</v>
      </c>
      <c r="D223" s="166"/>
      <c r="E223" s="168"/>
      <c r="F223" s="167"/>
      <c r="G223" s="168"/>
      <c r="AO223" s="260"/>
      <c r="AP223" s="260"/>
      <c r="AQ223" s="260"/>
      <c r="AR223" s="260"/>
      <c r="AS223" s="260"/>
      <c r="AT223" s="260"/>
      <c r="AU223" s="260"/>
      <c r="AV223" s="260"/>
      <c r="AW223" s="260"/>
      <c r="AX223" s="260"/>
      <c r="AY223" s="260"/>
      <c r="AZ223" s="260"/>
      <c r="BA223" s="260"/>
      <c r="BB223" s="260"/>
      <c r="BC223" s="260"/>
      <c r="BD223" s="260"/>
      <c r="BE223" s="260"/>
      <c r="BF223" s="260"/>
      <c r="BG223" s="210"/>
      <c r="BH223" s="210"/>
      <c r="BI223" s="210"/>
    </row>
    <row r="224" spans="1:61" x14ac:dyDescent="0.25">
      <c r="A224" s="171" t="s">
        <v>91</v>
      </c>
      <c r="B224" s="164"/>
      <c r="C224" s="299" t="s">
        <v>628</v>
      </c>
      <c r="D224" s="166"/>
      <c r="E224" s="168"/>
      <c r="F224" s="167"/>
      <c r="G224" s="168"/>
      <c r="AO224" s="260"/>
      <c r="AP224" s="260"/>
      <c r="AQ224" s="260"/>
      <c r="AR224" s="260"/>
      <c r="AS224" s="260"/>
      <c r="AT224" s="260"/>
      <c r="AU224" s="260"/>
      <c r="AV224" s="260"/>
      <c r="AW224" s="260"/>
      <c r="AX224" s="260"/>
      <c r="AY224" s="260"/>
      <c r="AZ224" s="260"/>
      <c r="BA224" s="260"/>
      <c r="BB224" s="260"/>
      <c r="BC224" s="260"/>
      <c r="BD224" s="260"/>
      <c r="BE224" s="260"/>
      <c r="BF224" s="260"/>
      <c r="BG224" s="210"/>
      <c r="BH224" s="210"/>
      <c r="BI224" s="210"/>
    </row>
    <row r="225" spans="1:61" x14ac:dyDescent="0.25">
      <c r="A225" s="171" t="s">
        <v>91</v>
      </c>
      <c r="B225" s="164"/>
      <c r="C225" s="299" t="s">
        <v>628</v>
      </c>
      <c r="D225" s="166"/>
      <c r="E225" s="168"/>
      <c r="F225" s="167"/>
      <c r="G225" s="168"/>
      <c r="AO225" s="260"/>
      <c r="AP225" s="260"/>
      <c r="AQ225" s="260"/>
      <c r="AR225" s="260"/>
      <c r="AS225" s="260"/>
      <c r="AT225" s="260"/>
      <c r="AU225" s="260"/>
      <c r="AV225" s="260"/>
      <c r="AW225" s="260"/>
      <c r="AX225" s="260"/>
      <c r="AY225" s="260"/>
      <c r="AZ225" s="260"/>
      <c r="BA225" s="260"/>
      <c r="BB225" s="260"/>
      <c r="BC225" s="260"/>
      <c r="BD225" s="260"/>
      <c r="BE225" s="260"/>
      <c r="BF225" s="260"/>
      <c r="BG225" s="210"/>
      <c r="BH225" s="210"/>
      <c r="BI225" s="210"/>
    </row>
    <row r="226" spans="1:61" x14ac:dyDescent="0.25">
      <c r="A226" s="171" t="s">
        <v>91</v>
      </c>
      <c r="B226" s="164"/>
      <c r="C226" s="299" t="s">
        <v>628</v>
      </c>
      <c r="D226" s="166"/>
      <c r="E226" s="168"/>
      <c r="F226" s="167"/>
      <c r="G226" s="168"/>
      <c r="AO226" s="260"/>
      <c r="AP226" s="260"/>
      <c r="AQ226" s="260"/>
      <c r="AR226" s="260"/>
      <c r="AS226" s="260"/>
      <c r="AT226" s="260"/>
      <c r="AU226" s="260"/>
      <c r="AV226" s="260"/>
      <c r="AW226" s="260"/>
      <c r="AX226" s="260"/>
      <c r="AY226" s="260"/>
      <c r="AZ226" s="260"/>
      <c r="BA226" s="260"/>
      <c r="BB226" s="260"/>
      <c r="BC226" s="260"/>
      <c r="BD226" s="260"/>
      <c r="BE226" s="260"/>
      <c r="BF226" s="260"/>
      <c r="BG226" s="210"/>
      <c r="BH226" s="210"/>
      <c r="BI226" s="210"/>
    </row>
    <row r="227" spans="1:61" x14ac:dyDescent="0.25">
      <c r="A227" s="171" t="s">
        <v>91</v>
      </c>
      <c r="B227" s="164"/>
      <c r="C227" s="299" t="s">
        <v>628</v>
      </c>
      <c r="D227" s="166"/>
      <c r="E227" s="168"/>
      <c r="F227" s="167"/>
      <c r="G227" s="168"/>
      <c r="AO227" s="260"/>
      <c r="AP227" s="260"/>
      <c r="AQ227" s="260"/>
      <c r="AR227" s="260"/>
      <c r="AS227" s="260"/>
      <c r="AT227" s="260"/>
      <c r="AU227" s="260"/>
      <c r="AV227" s="260"/>
      <c r="AW227" s="260"/>
      <c r="AX227" s="260"/>
      <c r="AY227" s="260"/>
      <c r="AZ227" s="260"/>
      <c r="BA227" s="260"/>
      <c r="BB227" s="260"/>
      <c r="BC227" s="260"/>
      <c r="BD227" s="260"/>
      <c r="BE227" s="260"/>
      <c r="BF227" s="260"/>
      <c r="BG227" s="210"/>
      <c r="BH227" s="210"/>
      <c r="BI227" s="210"/>
    </row>
    <row r="228" spans="1:61" x14ac:dyDescent="0.25">
      <c r="A228" s="171" t="s">
        <v>91</v>
      </c>
      <c r="B228" s="164"/>
      <c r="C228" s="299" t="s">
        <v>628</v>
      </c>
      <c r="D228" s="166"/>
      <c r="E228" s="168"/>
      <c r="F228" s="167"/>
      <c r="G228" s="168"/>
      <c r="AO228" s="260"/>
      <c r="AP228" s="260"/>
      <c r="AQ228" s="260"/>
      <c r="AR228" s="260"/>
      <c r="AS228" s="260"/>
      <c r="AT228" s="260"/>
      <c r="AU228" s="260"/>
      <c r="AV228" s="260"/>
      <c r="AW228" s="260"/>
      <c r="AX228" s="260"/>
      <c r="AY228" s="260"/>
      <c r="AZ228" s="260"/>
      <c r="BA228" s="260"/>
      <c r="BB228" s="260"/>
      <c r="BC228" s="260"/>
      <c r="BD228" s="260"/>
      <c r="BE228" s="260"/>
      <c r="BF228" s="260"/>
      <c r="BG228" s="210"/>
      <c r="BH228" s="210"/>
      <c r="BI228" s="210"/>
    </row>
    <row r="229" spans="1:61" x14ac:dyDescent="0.25">
      <c r="A229" s="171" t="s">
        <v>91</v>
      </c>
      <c r="B229" s="164"/>
      <c r="C229" s="299" t="s">
        <v>628</v>
      </c>
      <c r="D229" s="166"/>
      <c r="E229" s="168"/>
      <c r="F229" s="167"/>
      <c r="G229" s="168"/>
      <c r="AO229" s="260"/>
      <c r="AP229" s="260"/>
      <c r="AQ229" s="260"/>
      <c r="AR229" s="260"/>
      <c r="AS229" s="260"/>
      <c r="AT229" s="260"/>
      <c r="AU229" s="260"/>
      <c r="AV229" s="260"/>
      <c r="AW229" s="260"/>
      <c r="AX229" s="260"/>
      <c r="AY229" s="260"/>
      <c r="AZ229" s="260"/>
      <c r="BA229" s="260"/>
      <c r="BB229" s="260"/>
      <c r="BC229" s="260"/>
      <c r="BD229" s="260"/>
      <c r="BE229" s="260"/>
      <c r="BF229" s="260"/>
      <c r="BG229" s="210"/>
      <c r="BH229" s="210"/>
      <c r="BI229" s="210"/>
    </row>
    <row r="230" spans="1:61" x14ac:dyDescent="0.25">
      <c r="A230" s="171" t="s">
        <v>91</v>
      </c>
      <c r="B230" s="164"/>
      <c r="C230" s="299" t="s">
        <v>628</v>
      </c>
      <c r="D230" s="166"/>
      <c r="E230" s="168"/>
      <c r="F230" s="167"/>
      <c r="G230" s="168"/>
      <c r="AO230" s="260"/>
      <c r="AP230" s="260"/>
      <c r="AQ230" s="260"/>
      <c r="AR230" s="260"/>
      <c r="AS230" s="260"/>
      <c r="AT230" s="260"/>
      <c r="AU230" s="260"/>
      <c r="AV230" s="260"/>
      <c r="AW230" s="260"/>
      <c r="AX230" s="260"/>
      <c r="AY230" s="260"/>
      <c r="AZ230" s="260"/>
      <c r="BA230" s="260"/>
      <c r="BB230" s="260"/>
      <c r="BC230" s="260"/>
      <c r="BD230" s="260"/>
      <c r="BE230" s="260"/>
      <c r="BF230" s="260"/>
      <c r="BG230" s="210"/>
      <c r="BH230" s="210"/>
      <c r="BI230" s="210"/>
    </row>
    <row r="231" spans="1:61" x14ac:dyDescent="0.25">
      <c r="A231" s="171" t="s">
        <v>91</v>
      </c>
      <c r="B231" s="164"/>
      <c r="C231" s="299" t="s">
        <v>628</v>
      </c>
      <c r="D231" s="166"/>
      <c r="E231" s="168"/>
      <c r="F231" s="167"/>
      <c r="G231" s="168"/>
      <c r="AO231" s="260"/>
      <c r="AP231" s="260"/>
      <c r="AQ231" s="260"/>
      <c r="AR231" s="260"/>
      <c r="AS231" s="260"/>
      <c r="AT231" s="260"/>
      <c r="AU231" s="260"/>
      <c r="AV231" s="260"/>
      <c r="AW231" s="260"/>
      <c r="AX231" s="260"/>
      <c r="AY231" s="260"/>
      <c r="AZ231" s="260"/>
      <c r="BA231" s="260"/>
      <c r="BB231" s="260"/>
      <c r="BC231" s="260"/>
      <c r="BD231" s="260"/>
      <c r="BE231" s="260"/>
      <c r="BF231" s="260"/>
      <c r="BG231" s="210"/>
      <c r="BH231" s="210"/>
      <c r="BI231" s="210"/>
    </row>
    <row r="232" spans="1:61" x14ac:dyDescent="0.25">
      <c r="A232" s="171" t="s">
        <v>91</v>
      </c>
      <c r="B232" s="164"/>
      <c r="C232" s="299" t="s">
        <v>628</v>
      </c>
      <c r="D232" s="166"/>
      <c r="E232" s="168"/>
      <c r="F232" s="167"/>
      <c r="G232" s="168"/>
      <c r="AO232" s="260"/>
      <c r="AP232" s="260"/>
      <c r="AQ232" s="260"/>
      <c r="AR232" s="260"/>
      <c r="AS232" s="260"/>
      <c r="AT232" s="260"/>
      <c r="AU232" s="260"/>
      <c r="AV232" s="260"/>
      <c r="AW232" s="260"/>
      <c r="AX232" s="260"/>
      <c r="AY232" s="260"/>
      <c r="AZ232" s="260"/>
      <c r="BA232" s="260"/>
      <c r="BB232" s="260"/>
      <c r="BC232" s="260"/>
      <c r="BD232" s="260"/>
      <c r="BE232" s="260"/>
      <c r="BF232" s="260"/>
      <c r="BG232" s="210"/>
      <c r="BH232" s="210"/>
      <c r="BI232" s="210"/>
    </row>
    <row r="233" spans="1:61" x14ac:dyDescent="0.25">
      <c r="A233" s="171" t="s">
        <v>91</v>
      </c>
      <c r="B233" s="164"/>
      <c r="C233" s="299" t="s">
        <v>628</v>
      </c>
      <c r="D233" s="166"/>
      <c r="E233" s="168"/>
      <c r="F233" s="167"/>
      <c r="G233" s="168"/>
      <c r="AO233" s="260"/>
      <c r="AP233" s="260"/>
      <c r="AQ233" s="260"/>
      <c r="AR233" s="260"/>
      <c r="AS233" s="260"/>
      <c r="AT233" s="260"/>
      <c r="AU233" s="260"/>
      <c r="AV233" s="260"/>
      <c r="AW233" s="260"/>
      <c r="AX233" s="260"/>
      <c r="AY233" s="260"/>
      <c r="AZ233" s="260"/>
      <c r="BA233" s="260"/>
      <c r="BB233" s="260"/>
      <c r="BC233" s="260"/>
      <c r="BD233" s="260"/>
      <c r="BE233" s="260"/>
      <c r="BF233" s="260"/>
      <c r="BG233" s="210"/>
      <c r="BH233" s="210"/>
      <c r="BI233" s="210"/>
    </row>
    <row r="234" spans="1:61" x14ac:dyDescent="0.25">
      <c r="A234" s="171" t="s">
        <v>91</v>
      </c>
      <c r="B234" s="164"/>
      <c r="C234" s="299" t="s">
        <v>628</v>
      </c>
      <c r="D234" s="166"/>
      <c r="E234" s="168"/>
      <c r="F234" s="167"/>
      <c r="G234" s="168"/>
      <c r="AO234" s="260"/>
      <c r="AP234" s="260"/>
      <c r="AQ234" s="260"/>
      <c r="AR234" s="260"/>
      <c r="AS234" s="260"/>
      <c r="AT234" s="260"/>
      <c r="AU234" s="260"/>
      <c r="AV234" s="260"/>
      <c r="AW234" s="260"/>
      <c r="AX234" s="260"/>
      <c r="AY234" s="260"/>
      <c r="AZ234" s="260"/>
      <c r="BA234" s="260"/>
      <c r="BB234" s="260"/>
      <c r="BC234" s="260"/>
      <c r="BD234" s="260"/>
      <c r="BE234" s="260"/>
      <c r="BF234" s="260"/>
      <c r="BG234" s="210"/>
      <c r="BH234" s="210"/>
      <c r="BI234" s="210"/>
    </row>
    <row r="235" spans="1:61" x14ac:dyDescent="0.25">
      <c r="A235" s="171" t="s">
        <v>91</v>
      </c>
      <c r="B235" s="164"/>
      <c r="C235" s="299" t="s">
        <v>628</v>
      </c>
      <c r="D235" s="166"/>
      <c r="E235" s="168"/>
      <c r="F235" s="167"/>
      <c r="G235" s="168"/>
      <c r="AO235" s="260"/>
      <c r="AP235" s="260"/>
      <c r="AQ235" s="260"/>
      <c r="AR235" s="260"/>
      <c r="AS235" s="260"/>
      <c r="AT235" s="260"/>
      <c r="AU235" s="260"/>
      <c r="AV235" s="260"/>
      <c r="AW235" s="260"/>
      <c r="AX235" s="260"/>
      <c r="AY235" s="260"/>
      <c r="AZ235" s="260"/>
      <c r="BA235" s="260"/>
      <c r="BB235" s="260"/>
      <c r="BC235" s="260"/>
      <c r="BD235" s="260"/>
      <c r="BE235" s="260"/>
      <c r="BF235" s="260"/>
      <c r="BG235" s="210"/>
      <c r="BH235" s="210"/>
      <c r="BI235" s="210"/>
    </row>
    <row r="236" spans="1:61" x14ac:dyDescent="0.25">
      <c r="A236" s="171" t="s">
        <v>91</v>
      </c>
      <c r="B236" s="164"/>
      <c r="C236" s="299" t="s">
        <v>628</v>
      </c>
      <c r="D236" s="166"/>
      <c r="E236" s="168"/>
      <c r="F236" s="167"/>
      <c r="G236" s="168"/>
      <c r="AO236" s="260"/>
      <c r="AP236" s="260"/>
      <c r="AQ236" s="260"/>
      <c r="AR236" s="260"/>
      <c r="AS236" s="260"/>
      <c r="AT236" s="260"/>
      <c r="AU236" s="260"/>
      <c r="AV236" s="260"/>
      <c r="AW236" s="260"/>
      <c r="AX236" s="260"/>
      <c r="AY236" s="260"/>
      <c r="AZ236" s="260"/>
      <c r="BA236" s="260"/>
      <c r="BB236" s="260"/>
      <c r="BC236" s="260"/>
      <c r="BD236" s="260"/>
      <c r="BE236" s="260"/>
      <c r="BF236" s="260"/>
      <c r="BG236" s="210"/>
      <c r="BH236" s="210"/>
      <c r="BI236" s="210"/>
    </row>
    <row r="237" spans="1:61" x14ac:dyDescent="0.25">
      <c r="A237" s="171" t="s">
        <v>91</v>
      </c>
      <c r="B237" s="164"/>
      <c r="C237" s="299" t="s">
        <v>628</v>
      </c>
      <c r="D237" s="166"/>
      <c r="E237" s="168"/>
      <c r="F237" s="167"/>
      <c r="G237" s="168"/>
      <c r="AO237" s="260"/>
      <c r="AP237" s="260"/>
      <c r="AQ237" s="260"/>
      <c r="AR237" s="260"/>
      <c r="AS237" s="260"/>
      <c r="AT237" s="260"/>
      <c r="AU237" s="260"/>
      <c r="AV237" s="260"/>
      <c r="AW237" s="260"/>
      <c r="AX237" s="260"/>
      <c r="AY237" s="260"/>
      <c r="AZ237" s="260"/>
      <c r="BA237" s="260"/>
      <c r="BB237" s="260"/>
      <c r="BC237" s="260"/>
      <c r="BD237" s="260"/>
      <c r="BE237" s="260"/>
      <c r="BF237" s="260"/>
      <c r="BG237" s="210"/>
      <c r="BH237" s="210"/>
      <c r="BI237" s="210"/>
    </row>
    <row r="238" spans="1:61" x14ac:dyDescent="0.25">
      <c r="A238" s="171" t="s">
        <v>91</v>
      </c>
      <c r="B238" s="164"/>
      <c r="C238" s="299" t="s">
        <v>628</v>
      </c>
      <c r="D238" s="166"/>
      <c r="E238" s="168"/>
      <c r="F238" s="167"/>
      <c r="G238" s="168"/>
      <c r="AO238" s="260"/>
      <c r="AP238" s="260"/>
      <c r="AQ238" s="260"/>
      <c r="AR238" s="260"/>
      <c r="AS238" s="260"/>
      <c r="AT238" s="260"/>
      <c r="AU238" s="260"/>
      <c r="AV238" s="260"/>
      <c r="AW238" s="260"/>
      <c r="AX238" s="260"/>
      <c r="AY238" s="260"/>
      <c r="AZ238" s="260"/>
      <c r="BA238" s="260"/>
      <c r="BB238" s="260"/>
      <c r="BC238" s="260"/>
      <c r="BD238" s="260"/>
      <c r="BE238" s="260"/>
      <c r="BF238" s="260"/>
      <c r="BG238" s="210"/>
      <c r="BH238" s="210"/>
      <c r="BI238" s="210"/>
    </row>
    <row r="239" spans="1:61" x14ac:dyDescent="0.25">
      <c r="A239" s="171" t="s">
        <v>91</v>
      </c>
      <c r="B239" s="164"/>
      <c r="C239" s="299" t="s">
        <v>628</v>
      </c>
      <c r="D239" s="166"/>
      <c r="E239" s="168"/>
      <c r="F239" s="167"/>
      <c r="G239" s="168"/>
      <c r="AO239" s="260"/>
      <c r="AP239" s="260"/>
      <c r="AQ239" s="260"/>
      <c r="AR239" s="260"/>
      <c r="AS239" s="260"/>
      <c r="AT239" s="260"/>
      <c r="AU239" s="260"/>
      <c r="AV239" s="260"/>
      <c r="AW239" s="260"/>
      <c r="AX239" s="260"/>
      <c r="AY239" s="260"/>
      <c r="AZ239" s="260"/>
      <c r="BA239" s="260"/>
      <c r="BB239" s="260"/>
      <c r="BC239" s="260"/>
      <c r="BD239" s="260"/>
      <c r="BE239" s="260"/>
      <c r="BF239" s="260"/>
      <c r="BG239" s="210"/>
      <c r="BH239" s="210"/>
      <c r="BI239" s="210"/>
    </row>
    <row r="240" spans="1:61" x14ac:dyDescent="0.25">
      <c r="A240" s="171" t="s">
        <v>91</v>
      </c>
      <c r="B240" s="164"/>
      <c r="C240" s="299" t="s">
        <v>628</v>
      </c>
      <c r="D240" s="166"/>
      <c r="E240" s="168"/>
      <c r="F240" s="167"/>
      <c r="G240" s="168"/>
      <c r="AO240" s="260"/>
      <c r="AP240" s="260"/>
      <c r="AQ240" s="260"/>
      <c r="AR240" s="260"/>
      <c r="AS240" s="260"/>
      <c r="AT240" s="260"/>
      <c r="AU240" s="260"/>
      <c r="AV240" s="260"/>
      <c r="AW240" s="260"/>
      <c r="AX240" s="260"/>
      <c r="AY240" s="260"/>
      <c r="AZ240" s="260"/>
      <c r="BA240" s="260"/>
      <c r="BB240" s="260"/>
      <c r="BC240" s="260"/>
      <c r="BD240" s="260"/>
      <c r="BE240" s="260"/>
      <c r="BF240" s="260"/>
      <c r="BG240" s="210"/>
      <c r="BH240" s="210"/>
      <c r="BI240" s="210"/>
    </row>
    <row r="241" spans="1:61" x14ac:dyDescent="0.25">
      <c r="A241" s="171" t="s">
        <v>91</v>
      </c>
      <c r="B241" s="164"/>
      <c r="C241" s="299" t="s">
        <v>628</v>
      </c>
      <c r="D241" s="166"/>
      <c r="E241" s="168"/>
      <c r="F241" s="167"/>
      <c r="G241" s="168"/>
      <c r="AO241" s="260"/>
      <c r="AP241" s="260"/>
      <c r="AQ241" s="260"/>
      <c r="AR241" s="260"/>
      <c r="AS241" s="260"/>
      <c r="AT241" s="260"/>
      <c r="AU241" s="260"/>
      <c r="AV241" s="260"/>
      <c r="AW241" s="260"/>
      <c r="AX241" s="260"/>
      <c r="AY241" s="260"/>
      <c r="AZ241" s="260"/>
      <c r="BA241" s="260"/>
      <c r="BB241" s="260"/>
      <c r="BC241" s="260"/>
      <c r="BD241" s="260"/>
      <c r="BE241" s="260"/>
      <c r="BF241" s="260"/>
      <c r="BG241" s="210"/>
      <c r="BH241" s="210"/>
      <c r="BI241" s="210"/>
    </row>
    <row r="242" spans="1:61" x14ac:dyDescent="0.25">
      <c r="A242" s="171" t="s">
        <v>91</v>
      </c>
      <c r="B242" s="164"/>
      <c r="C242" s="299" t="s">
        <v>628</v>
      </c>
      <c r="D242" s="166"/>
      <c r="E242" s="168"/>
      <c r="F242" s="167"/>
      <c r="G242" s="168"/>
      <c r="AO242" s="260"/>
      <c r="AP242" s="260"/>
      <c r="AQ242" s="260"/>
      <c r="AR242" s="260"/>
      <c r="AS242" s="260"/>
      <c r="AT242" s="260"/>
      <c r="AU242" s="260"/>
      <c r="AV242" s="260"/>
      <c r="AW242" s="260"/>
      <c r="AX242" s="260"/>
      <c r="AY242" s="260"/>
      <c r="AZ242" s="260"/>
      <c r="BA242" s="260"/>
      <c r="BB242" s="260"/>
      <c r="BC242" s="260"/>
      <c r="BD242" s="260"/>
      <c r="BE242" s="260"/>
      <c r="BF242" s="260"/>
      <c r="BG242" s="210"/>
      <c r="BH242" s="210"/>
      <c r="BI242" s="210"/>
    </row>
    <row r="243" spans="1:61" x14ac:dyDescent="0.25">
      <c r="A243" s="171" t="s">
        <v>91</v>
      </c>
      <c r="B243" s="164"/>
      <c r="C243" s="299" t="s">
        <v>628</v>
      </c>
      <c r="D243" s="166"/>
      <c r="E243" s="168"/>
      <c r="F243" s="167"/>
      <c r="G243" s="168"/>
      <c r="AO243" s="260"/>
      <c r="AP243" s="260"/>
      <c r="AQ243" s="260"/>
      <c r="AR243" s="260"/>
      <c r="AS243" s="260"/>
      <c r="AT243" s="260"/>
      <c r="AU243" s="260"/>
      <c r="AV243" s="260"/>
      <c r="AW243" s="260"/>
      <c r="AX243" s="260"/>
      <c r="AY243" s="260"/>
      <c r="AZ243" s="260"/>
      <c r="BA243" s="260"/>
      <c r="BB243" s="260"/>
      <c r="BC243" s="260"/>
      <c r="BD243" s="260"/>
      <c r="BE243" s="260"/>
      <c r="BF243" s="260"/>
      <c r="BG243" s="210"/>
      <c r="BH243" s="210"/>
      <c r="BI243" s="210"/>
    </row>
    <row r="244" spans="1:61" x14ac:dyDescent="0.25">
      <c r="A244" s="171" t="s">
        <v>91</v>
      </c>
      <c r="B244" s="164"/>
      <c r="C244" s="299" t="s">
        <v>628</v>
      </c>
      <c r="D244" s="166"/>
      <c r="E244" s="168"/>
      <c r="F244" s="167"/>
      <c r="G244" s="168"/>
      <c r="AO244" s="260"/>
      <c r="AP244" s="260"/>
      <c r="AQ244" s="260"/>
      <c r="AR244" s="260"/>
      <c r="AS244" s="260"/>
      <c r="AT244" s="260"/>
      <c r="AU244" s="260"/>
      <c r="AV244" s="260"/>
      <c r="AW244" s="260"/>
      <c r="AX244" s="260"/>
      <c r="AY244" s="260"/>
      <c r="AZ244" s="260"/>
      <c r="BA244" s="260"/>
      <c r="BB244" s="260"/>
      <c r="BC244" s="260"/>
      <c r="BD244" s="260"/>
      <c r="BE244" s="260"/>
      <c r="BF244" s="260"/>
      <c r="BG244" s="210"/>
      <c r="BH244" s="210"/>
      <c r="BI244" s="210"/>
    </row>
    <row r="245" spans="1:61" x14ac:dyDescent="0.25">
      <c r="A245" s="171" t="s">
        <v>91</v>
      </c>
      <c r="B245" s="164"/>
      <c r="C245" s="299" t="s">
        <v>628</v>
      </c>
      <c r="D245" s="166"/>
      <c r="E245" s="168"/>
      <c r="F245" s="167"/>
      <c r="G245" s="168"/>
      <c r="AO245" s="260"/>
      <c r="AP245" s="260"/>
      <c r="AQ245" s="260"/>
      <c r="AR245" s="260"/>
      <c r="AS245" s="260"/>
      <c r="AT245" s="260"/>
      <c r="AU245" s="260"/>
      <c r="AV245" s="260"/>
      <c r="AW245" s="260"/>
      <c r="AX245" s="260"/>
      <c r="AY245" s="260"/>
      <c r="AZ245" s="260"/>
      <c r="BA245" s="260"/>
      <c r="BB245" s="260"/>
      <c r="BC245" s="260"/>
      <c r="BD245" s="260"/>
      <c r="BE245" s="260"/>
      <c r="BF245" s="260"/>
      <c r="BG245" s="210"/>
      <c r="BH245" s="210"/>
      <c r="BI245" s="210"/>
    </row>
    <row r="246" spans="1:61" x14ac:dyDescent="0.25">
      <c r="A246" s="171" t="s">
        <v>91</v>
      </c>
      <c r="B246" s="164"/>
      <c r="C246" s="299" t="s">
        <v>628</v>
      </c>
      <c r="D246" s="166"/>
      <c r="E246" s="168"/>
      <c r="F246" s="167"/>
      <c r="G246" s="168"/>
      <c r="AO246" s="260"/>
      <c r="AP246" s="260"/>
      <c r="AQ246" s="260"/>
      <c r="AR246" s="260"/>
      <c r="AS246" s="260"/>
      <c r="AT246" s="260"/>
      <c r="AU246" s="260"/>
      <c r="AV246" s="260"/>
      <c r="AW246" s="260"/>
      <c r="AX246" s="260"/>
      <c r="AY246" s="260"/>
      <c r="AZ246" s="260"/>
      <c r="BA246" s="260"/>
      <c r="BB246" s="260"/>
      <c r="BC246" s="260"/>
      <c r="BD246" s="260"/>
      <c r="BE246" s="260"/>
      <c r="BF246" s="260"/>
      <c r="BG246" s="210"/>
      <c r="BH246" s="210"/>
      <c r="BI246" s="210"/>
    </row>
    <row r="247" spans="1:61" x14ac:dyDescent="0.25">
      <c r="A247" s="171" t="s">
        <v>91</v>
      </c>
      <c r="B247" s="164"/>
      <c r="C247" s="299" t="s">
        <v>628</v>
      </c>
      <c r="D247" s="166"/>
      <c r="E247" s="168"/>
      <c r="F247" s="167"/>
      <c r="G247" s="168"/>
      <c r="AO247" s="260"/>
      <c r="AP247" s="260"/>
      <c r="AQ247" s="260"/>
      <c r="AR247" s="260"/>
      <c r="AS247" s="260"/>
      <c r="AT247" s="260"/>
      <c r="AU247" s="260"/>
      <c r="AV247" s="260"/>
      <c r="AW247" s="260"/>
      <c r="AX247" s="260"/>
      <c r="AY247" s="260"/>
      <c r="AZ247" s="260"/>
      <c r="BA247" s="260"/>
      <c r="BB247" s="260"/>
      <c r="BC247" s="260"/>
      <c r="BD247" s="260"/>
      <c r="BE247" s="260"/>
      <c r="BF247" s="260"/>
      <c r="BG247" s="210"/>
      <c r="BH247" s="210"/>
      <c r="BI247" s="210"/>
    </row>
    <row r="248" spans="1:61" x14ac:dyDescent="0.25">
      <c r="A248" s="171" t="s">
        <v>91</v>
      </c>
      <c r="B248" s="164"/>
      <c r="C248" s="299" t="s">
        <v>628</v>
      </c>
      <c r="D248" s="166"/>
      <c r="E248" s="168"/>
      <c r="F248" s="167"/>
      <c r="G248" s="168"/>
      <c r="AO248" s="260"/>
      <c r="AP248" s="260"/>
      <c r="AQ248" s="260"/>
      <c r="AR248" s="260"/>
      <c r="AS248" s="260"/>
      <c r="AT248" s="260"/>
      <c r="AU248" s="260"/>
      <c r="AV248" s="260"/>
      <c r="AW248" s="260"/>
      <c r="AX248" s="260"/>
      <c r="AY248" s="260"/>
      <c r="AZ248" s="260"/>
      <c r="BA248" s="260"/>
      <c r="BB248" s="260"/>
      <c r="BC248" s="260"/>
      <c r="BD248" s="260"/>
      <c r="BE248" s="260"/>
      <c r="BF248" s="260"/>
      <c r="BG248" s="210"/>
      <c r="BH248" s="210"/>
      <c r="BI248" s="210"/>
    </row>
    <row r="249" spans="1:61" x14ac:dyDescent="0.25">
      <c r="A249" s="171" t="s">
        <v>91</v>
      </c>
      <c r="B249" s="164"/>
      <c r="C249" s="299" t="s">
        <v>628</v>
      </c>
      <c r="D249" s="166"/>
      <c r="E249" s="168"/>
      <c r="F249" s="167"/>
      <c r="G249" s="168"/>
      <c r="AO249" s="260"/>
      <c r="AP249" s="260"/>
      <c r="AQ249" s="260"/>
      <c r="AR249" s="260"/>
      <c r="AS249" s="260"/>
      <c r="AT249" s="260"/>
      <c r="AU249" s="260"/>
      <c r="AV249" s="260"/>
      <c r="AW249" s="260"/>
      <c r="AX249" s="260"/>
      <c r="AY249" s="260"/>
      <c r="AZ249" s="260"/>
      <c r="BA249" s="260"/>
      <c r="BB249" s="260"/>
      <c r="BC249" s="260"/>
      <c r="BD249" s="260"/>
      <c r="BE249" s="260"/>
      <c r="BF249" s="260"/>
      <c r="BG249" s="210"/>
      <c r="BH249" s="210"/>
      <c r="BI249" s="210"/>
    </row>
    <row r="250" spans="1:61" x14ac:dyDescent="0.25">
      <c r="A250" s="171" t="s">
        <v>91</v>
      </c>
      <c r="B250" s="164"/>
      <c r="C250" s="299" t="s">
        <v>628</v>
      </c>
      <c r="D250" s="166"/>
      <c r="E250" s="168"/>
      <c r="F250" s="167"/>
      <c r="G250" s="168"/>
      <c r="AO250" s="260"/>
      <c r="AP250" s="260"/>
      <c r="AQ250" s="260"/>
      <c r="AR250" s="260"/>
      <c r="AS250" s="260"/>
      <c r="AT250" s="260"/>
      <c r="AU250" s="260"/>
      <c r="AV250" s="260"/>
      <c r="AW250" s="260"/>
      <c r="AX250" s="260"/>
      <c r="AY250" s="260"/>
      <c r="AZ250" s="260"/>
      <c r="BA250" s="260"/>
      <c r="BB250" s="260"/>
      <c r="BC250" s="260"/>
      <c r="BD250" s="260"/>
      <c r="BE250" s="260"/>
      <c r="BF250" s="260"/>
      <c r="BG250" s="210"/>
      <c r="BH250" s="210"/>
      <c r="BI250" s="210"/>
    </row>
    <row r="251" spans="1:61" x14ac:dyDescent="0.25">
      <c r="A251" s="171" t="s">
        <v>91</v>
      </c>
      <c r="B251" s="164"/>
      <c r="C251" s="299" t="s">
        <v>628</v>
      </c>
      <c r="D251" s="166"/>
      <c r="E251" s="168"/>
      <c r="F251" s="167"/>
      <c r="G251" s="168"/>
      <c r="AO251" s="260"/>
      <c r="AP251" s="260"/>
      <c r="AQ251" s="260"/>
      <c r="AR251" s="260"/>
      <c r="AS251" s="260"/>
      <c r="AT251" s="260"/>
      <c r="AU251" s="260"/>
      <c r="AV251" s="260"/>
      <c r="AW251" s="260"/>
      <c r="AX251" s="260"/>
      <c r="AY251" s="260"/>
      <c r="AZ251" s="260"/>
      <c r="BA251" s="260"/>
      <c r="BB251" s="260"/>
      <c r="BC251" s="260"/>
      <c r="BD251" s="260"/>
      <c r="BE251" s="260"/>
      <c r="BF251" s="260"/>
      <c r="BG251" s="210"/>
      <c r="BH251" s="210"/>
      <c r="BI251" s="210"/>
    </row>
    <row r="252" spans="1:61" x14ac:dyDescent="0.25">
      <c r="A252" s="171" t="s">
        <v>91</v>
      </c>
      <c r="B252" s="164"/>
      <c r="C252" s="299" t="s">
        <v>628</v>
      </c>
      <c r="D252" s="166"/>
      <c r="E252" s="168"/>
      <c r="F252" s="167"/>
      <c r="G252" s="168"/>
      <c r="AO252" s="260"/>
      <c r="AP252" s="260"/>
      <c r="AQ252" s="260"/>
      <c r="AR252" s="260"/>
      <c r="AS252" s="260"/>
      <c r="AT252" s="260"/>
      <c r="AU252" s="260"/>
      <c r="AV252" s="260"/>
      <c r="AW252" s="260"/>
      <c r="AX252" s="260"/>
      <c r="AY252" s="260"/>
      <c r="AZ252" s="260"/>
      <c r="BA252" s="260"/>
      <c r="BB252" s="260"/>
      <c r="BC252" s="260"/>
      <c r="BD252" s="260"/>
      <c r="BE252" s="260"/>
      <c r="BF252" s="260"/>
      <c r="BG252" s="210"/>
      <c r="BH252" s="210"/>
      <c r="BI252" s="210"/>
    </row>
    <row r="253" spans="1:61" x14ac:dyDescent="0.25">
      <c r="A253" s="171" t="s">
        <v>91</v>
      </c>
      <c r="B253" s="164"/>
      <c r="C253" s="299" t="s">
        <v>628</v>
      </c>
      <c r="D253" s="166"/>
      <c r="E253" s="168"/>
      <c r="F253" s="167"/>
      <c r="G253" s="168"/>
      <c r="AO253" s="260"/>
      <c r="AP253" s="260"/>
      <c r="AQ253" s="260"/>
      <c r="AR253" s="260"/>
      <c r="AS253" s="260"/>
      <c r="AT253" s="260"/>
      <c r="AU253" s="260"/>
      <c r="AV253" s="260"/>
      <c r="AW253" s="260"/>
      <c r="AX253" s="260"/>
      <c r="AY253" s="260"/>
      <c r="AZ253" s="260"/>
      <c r="BA253" s="260"/>
      <c r="BB253" s="260"/>
      <c r="BC253" s="260"/>
      <c r="BD253" s="260"/>
      <c r="BE253" s="260"/>
      <c r="BF253" s="260"/>
      <c r="BG253" s="210"/>
      <c r="BH253" s="210"/>
      <c r="BI253" s="210"/>
    </row>
    <row r="254" spans="1:61" x14ac:dyDescent="0.25">
      <c r="A254" s="171" t="s">
        <v>91</v>
      </c>
      <c r="B254" s="164"/>
      <c r="C254" s="299" t="s">
        <v>628</v>
      </c>
      <c r="D254" s="166"/>
      <c r="E254" s="168"/>
      <c r="F254" s="167"/>
      <c r="G254" s="168"/>
      <c r="AO254" s="260"/>
      <c r="AP254" s="260"/>
      <c r="AQ254" s="260"/>
      <c r="AR254" s="260"/>
      <c r="AS254" s="260"/>
      <c r="AT254" s="260"/>
      <c r="AU254" s="260"/>
      <c r="AV254" s="260"/>
      <c r="AW254" s="260"/>
      <c r="AX254" s="260"/>
      <c r="AY254" s="260"/>
      <c r="AZ254" s="260"/>
      <c r="BA254" s="260"/>
      <c r="BB254" s="260"/>
      <c r="BC254" s="260"/>
      <c r="BD254" s="260"/>
      <c r="BE254" s="260"/>
      <c r="BF254" s="260"/>
      <c r="BG254" s="210"/>
      <c r="BH254" s="210"/>
      <c r="BI254" s="210"/>
    </row>
    <row r="255" spans="1:61" x14ac:dyDescent="0.25">
      <c r="A255" s="171" t="s">
        <v>91</v>
      </c>
      <c r="B255" s="164"/>
      <c r="C255" s="299" t="s">
        <v>628</v>
      </c>
      <c r="D255" s="166"/>
      <c r="E255" s="168"/>
      <c r="F255" s="167"/>
      <c r="G255" s="168"/>
      <c r="AO255" s="260"/>
      <c r="AP255" s="260"/>
      <c r="AQ255" s="260"/>
      <c r="AR255" s="260"/>
      <c r="AS255" s="260"/>
      <c r="AT255" s="260"/>
      <c r="AU255" s="260"/>
      <c r="AV255" s="260"/>
      <c r="AW255" s="260"/>
      <c r="AX255" s="260"/>
      <c r="AY255" s="260"/>
      <c r="AZ255" s="260"/>
      <c r="BA255" s="260"/>
      <c r="BB255" s="260"/>
      <c r="BC255" s="260"/>
      <c r="BD255" s="260"/>
      <c r="BE255" s="260"/>
      <c r="BF255" s="260"/>
      <c r="BG255" s="210"/>
      <c r="BH255" s="210"/>
      <c r="BI255" s="210"/>
    </row>
    <row r="256" spans="1:61" x14ac:dyDescent="0.25">
      <c r="A256" s="171" t="s">
        <v>91</v>
      </c>
      <c r="B256" s="164"/>
      <c r="C256" s="299" t="s">
        <v>628</v>
      </c>
      <c r="D256" s="166"/>
      <c r="E256" s="168"/>
      <c r="F256" s="167"/>
      <c r="G256" s="168"/>
      <c r="AO256" s="260"/>
      <c r="AP256" s="260"/>
      <c r="AQ256" s="260"/>
      <c r="AR256" s="260"/>
      <c r="AS256" s="260"/>
      <c r="AT256" s="260"/>
      <c r="AU256" s="260"/>
      <c r="AV256" s="260"/>
      <c r="AW256" s="260"/>
      <c r="AX256" s="260"/>
      <c r="AY256" s="260"/>
      <c r="AZ256" s="260"/>
      <c r="BA256" s="260"/>
      <c r="BB256" s="260"/>
      <c r="BC256" s="260"/>
      <c r="BD256" s="260"/>
      <c r="BE256" s="260"/>
      <c r="BF256" s="260"/>
      <c r="BG256" s="210"/>
      <c r="BH256" s="210"/>
      <c r="BI256" s="210"/>
    </row>
    <row r="257" spans="1:61" x14ac:dyDescent="0.25">
      <c r="A257" s="171" t="s">
        <v>91</v>
      </c>
      <c r="B257" s="164"/>
      <c r="C257" s="299" t="s">
        <v>628</v>
      </c>
      <c r="D257" s="166"/>
      <c r="E257" s="168"/>
      <c r="F257" s="167"/>
      <c r="G257" s="168"/>
      <c r="AO257" s="260"/>
      <c r="AP257" s="260"/>
      <c r="AQ257" s="260"/>
      <c r="AR257" s="260"/>
      <c r="AS257" s="260"/>
      <c r="AT257" s="260"/>
      <c r="AU257" s="260"/>
      <c r="AV257" s="260"/>
      <c r="AW257" s="260"/>
      <c r="AX257" s="260"/>
      <c r="AY257" s="260"/>
      <c r="AZ257" s="260"/>
      <c r="BA257" s="260"/>
      <c r="BB257" s="260"/>
      <c r="BC257" s="260"/>
      <c r="BD257" s="260"/>
      <c r="BE257" s="260"/>
      <c r="BF257" s="260"/>
      <c r="BG257" s="210"/>
      <c r="BH257" s="210"/>
      <c r="BI257" s="210"/>
    </row>
    <row r="258" spans="1:61" x14ac:dyDescent="0.25">
      <c r="A258" s="171" t="s">
        <v>91</v>
      </c>
      <c r="B258" s="164"/>
      <c r="C258" s="299" t="s">
        <v>628</v>
      </c>
      <c r="D258" s="166"/>
      <c r="E258" s="168"/>
      <c r="F258" s="167"/>
      <c r="G258" s="168"/>
      <c r="AO258" s="260"/>
      <c r="AP258" s="260"/>
      <c r="AQ258" s="260"/>
      <c r="AR258" s="260"/>
      <c r="AS258" s="260"/>
      <c r="AT258" s="260"/>
      <c r="AU258" s="260"/>
      <c r="AV258" s="260"/>
      <c r="AW258" s="260"/>
      <c r="AX258" s="260"/>
      <c r="AY258" s="260"/>
      <c r="AZ258" s="260"/>
      <c r="BA258" s="260"/>
      <c r="BB258" s="260"/>
      <c r="BC258" s="260"/>
      <c r="BD258" s="260"/>
      <c r="BE258" s="260"/>
      <c r="BF258" s="260"/>
      <c r="BG258" s="210"/>
      <c r="BH258" s="210"/>
      <c r="BI258" s="210"/>
    </row>
    <row r="259" spans="1:61" x14ac:dyDescent="0.25">
      <c r="A259" s="171" t="s">
        <v>91</v>
      </c>
      <c r="B259" s="164"/>
      <c r="C259" s="299" t="s">
        <v>628</v>
      </c>
      <c r="D259" s="166"/>
      <c r="E259" s="168"/>
      <c r="F259" s="167"/>
      <c r="G259" s="168"/>
      <c r="AO259" s="260"/>
      <c r="AP259" s="260"/>
      <c r="AQ259" s="260"/>
      <c r="AR259" s="260"/>
      <c r="AS259" s="260"/>
      <c r="AT259" s="260"/>
      <c r="AU259" s="260"/>
      <c r="AV259" s="260"/>
      <c r="AW259" s="260"/>
      <c r="AX259" s="260"/>
      <c r="AY259" s="260"/>
      <c r="AZ259" s="260"/>
      <c r="BA259" s="260"/>
      <c r="BB259" s="260"/>
      <c r="BC259" s="260"/>
      <c r="BD259" s="260"/>
      <c r="BE259" s="260"/>
      <c r="BF259" s="260"/>
      <c r="BG259" s="210"/>
      <c r="BH259" s="210"/>
      <c r="BI259" s="210"/>
    </row>
    <row r="260" spans="1:61" x14ac:dyDescent="0.25">
      <c r="A260" s="171" t="s">
        <v>91</v>
      </c>
      <c r="B260" s="164"/>
      <c r="C260" s="299" t="s">
        <v>628</v>
      </c>
      <c r="D260" s="166"/>
      <c r="E260" s="168"/>
      <c r="F260" s="167"/>
      <c r="G260" s="168"/>
      <c r="AO260" s="260"/>
      <c r="AP260" s="260"/>
      <c r="AQ260" s="260"/>
      <c r="AR260" s="260"/>
      <c r="AS260" s="260"/>
      <c r="AT260" s="260"/>
      <c r="AU260" s="260"/>
      <c r="AV260" s="260"/>
      <c r="AW260" s="260"/>
      <c r="AX260" s="260"/>
      <c r="AY260" s="260"/>
      <c r="AZ260" s="260"/>
      <c r="BA260" s="260"/>
      <c r="BB260" s="260"/>
      <c r="BC260" s="260"/>
      <c r="BD260" s="260"/>
      <c r="BE260" s="260"/>
      <c r="BF260" s="260"/>
      <c r="BG260" s="210"/>
      <c r="BH260" s="210"/>
      <c r="BI260" s="210"/>
    </row>
    <row r="261" spans="1:61" x14ac:dyDescent="0.25">
      <c r="A261" s="171" t="s">
        <v>91</v>
      </c>
      <c r="B261" s="164"/>
      <c r="C261" s="299" t="s">
        <v>628</v>
      </c>
      <c r="D261" s="166"/>
      <c r="E261" s="168"/>
      <c r="F261" s="167"/>
      <c r="G261" s="168"/>
      <c r="AO261" s="260"/>
      <c r="AP261" s="260"/>
      <c r="AQ261" s="260"/>
      <c r="AR261" s="260"/>
      <c r="AS261" s="260"/>
      <c r="AT261" s="260"/>
      <c r="AU261" s="260"/>
      <c r="AV261" s="260"/>
      <c r="AW261" s="260"/>
      <c r="AX261" s="260"/>
      <c r="AY261" s="260"/>
      <c r="AZ261" s="260"/>
      <c r="BA261" s="260"/>
      <c r="BB261" s="260"/>
      <c r="BC261" s="260"/>
      <c r="BD261" s="260"/>
      <c r="BE261" s="260"/>
      <c r="BF261" s="260"/>
      <c r="BG261" s="210"/>
      <c r="BH261" s="210"/>
      <c r="BI261" s="210"/>
    </row>
    <row r="262" spans="1:61" x14ac:dyDescent="0.25">
      <c r="A262" s="171" t="s">
        <v>91</v>
      </c>
      <c r="B262" s="164"/>
      <c r="C262" s="299" t="s">
        <v>628</v>
      </c>
      <c r="D262" s="166"/>
      <c r="E262" s="168"/>
      <c r="F262" s="167"/>
      <c r="G262" s="168"/>
      <c r="AO262" s="260"/>
      <c r="AP262" s="260"/>
      <c r="AQ262" s="260"/>
      <c r="AR262" s="260"/>
      <c r="AS262" s="260"/>
      <c r="AT262" s="260"/>
      <c r="AU262" s="260"/>
      <c r="AV262" s="260"/>
      <c r="AW262" s="260"/>
      <c r="AX262" s="260"/>
      <c r="AY262" s="260"/>
      <c r="AZ262" s="260"/>
      <c r="BA262" s="260"/>
      <c r="BB262" s="260"/>
      <c r="BC262" s="260"/>
      <c r="BD262" s="260"/>
      <c r="BE262" s="260"/>
      <c r="BF262" s="260"/>
      <c r="BG262" s="210"/>
      <c r="BH262" s="210"/>
      <c r="BI262" s="210"/>
    </row>
    <row r="263" spans="1:61" x14ac:dyDescent="0.25">
      <c r="A263" s="171" t="s">
        <v>91</v>
      </c>
      <c r="B263" s="164"/>
      <c r="C263" s="299" t="s">
        <v>628</v>
      </c>
      <c r="D263" s="166"/>
      <c r="E263" s="168"/>
      <c r="F263" s="167"/>
      <c r="G263" s="168"/>
      <c r="AO263" s="260"/>
      <c r="AP263" s="260"/>
      <c r="AQ263" s="260"/>
      <c r="AR263" s="260"/>
      <c r="AS263" s="260"/>
      <c r="AT263" s="260"/>
      <c r="AU263" s="260"/>
      <c r="AV263" s="260"/>
      <c r="AW263" s="260"/>
      <c r="AX263" s="260"/>
      <c r="AY263" s="260"/>
      <c r="AZ263" s="260"/>
      <c r="BA263" s="260"/>
      <c r="BB263" s="260"/>
      <c r="BC263" s="260"/>
      <c r="BD263" s="260"/>
      <c r="BE263" s="260"/>
      <c r="BF263" s="260"/>
      <c r="BG263" s="210"/>
      <c r="BH263" s="210"/>
      <c r="BI263" s="210"/>
    </row>
    <row r="264" spans="1:61" x14ac:dyDescent="0.25">
      <c r="A264" s="171" t="s">
        <v>91</v>
      </c>
      <c r="B264" s="164"/>
      <c r="C264" s="299" t="s">
        <v>628</v>
      </c>
      <c r="D264" s="166"/>
      <c r="E264" s="168"/>
      <c r="F264" s="167"/>
      <c r="G264" s="168"/>
      <c r="AO264" s="260"/>
      <c r="AP264" s="260"/>
      <c r="AQ264" s="260"/>
      <c r="AR264" s="260"/>
      <c r="AS264" s="260"/>
      <c r="AT264" s="260"/>
      <c r="AU264" s="260"/>
      <c r="AV264" s="260"/>
      <c r="AW264" s="260"/>
      <c r="AX264" s="260"/>
      <c r="AY264" s="260"/>
      <c r="AZ264" s="260"/>
      <c r="BA264" s="260"/>
      <c r="BB264" s="260"/>
      <c r="BC264" s="260"/>
      <c r="BD264" s="260"/>
      <c r="BE264" s="260"/>
      <c r="BF264" s="260"/>
      <c r="BG264" s="210"/>
      <c r="BH264" s="210"/>
      <c r="BI264" s="210"/>
    </row>
    <row r="265" spans="1:61" x14ac:dyDescent="0.25">
      <c r="A265" s="171" t="s">
        <v>91</v>
      </c>
      <c r="B265" s="164"/>
      <c r="C265" s="299" t="s">
        <v>628</v>
      </c>
      <c r="D265" s="166"/>
      <c r="E265" s="168"/>
      <c r="F265" s="167"/>
      <c r="G265" s="168"/>
      <c r="AO265" s="260"/>
      <c r="AP265" s="260"/>
      <c r="AQ265" s="260"/>
      <c r="AR265" s="260"/>
      <c r="AS265" s="260"/>
      <c r="AT265" s="260"/>
      <c r="AU265" s="260"/>
      <c r="AV265" s="260"/>
      <c r="AW265" s="260"/>
      <c r="AX265" s="260"/>
      <c r="AY265" s="260"/>
      <c r="AZ265" s="260"/>
      <c r="BA265" s="260"/>
      <c r="BB265" s="260"/>
      <c r="BC265" s="260"/>
      <c r="BD265" s="260"/>
      <c r="BE265" s="260"/>
      <c r="BF265" s="260"/>
      <c r="BG265" s="210"/>
      <c r="BH265" s="210"/>
      <c r="BI265" s="210"/>
    </row>
    <row r="266" spans="1:61" x14ac:dyDescent="0.25">
      <c r="A266" s="171" t="s">
        <v>91</v>
      </c>
      <c r="B266" s="164"/>
      <c r="C266" s="299" t="s">
        <v>628</v>
      </c>
      <c r="D266" s="166"/>
      <c r="E266" s="168"/>
      <c r="F266" s="167"/>
      <c r="G266" s="168"/>
      <c r="AO266" s="260"/>
      <c r="AP266" s="260"/>
      <c r="AQ266" s="260"/>
      <c r="AR266" s="260"/>
      <c r="AS266" s="260"/>
      <c r="AT266" s="260"/>
      <c r="AU266" s="260"/>
      <c r="AV266" s="260"/>
      <c r="AW266" s="260"/>
      <c r="AX266" s="260"/>
      <c r="AY266" s="260"/>
      <c r="AZ266" s="260"/>
      <c r="BA266" s="260"/>
      <c r="BB266" s="260"/>
      <c r="BC266" s="260"/>
      <c r="BD266" s="260"/>
      <c r="BE266" s="260"/>
      <c r="BF266" s="260"/>
      <c r="BG266" s="210"/>
      <c r="BH266" s="210"/>
      <c r="BI266" s="210"/>
    </row>
    <row r="267" spans="1:61" x14ac:dyDescent="0.25">
      <c r="A267" s="171" t="s">
        <v>91</v>
      </c>
      <c r="B267" s="164"/>
      <c r="C267" s="299" t="s">
        <v>628</v>
      </c>
      <c r="D267" s="166"/>
      <c r="E267" s="168"/>
      <c r="F267" s="167"/>
      <c r="G267" s="168"/>
      <c r="AO267" s="260"/>
      <c r="AP267" s="260"/>
      <c r="AQ267" s="260"/>
      <c r="AR267" s="260"/>
      <c r="AS267" s="260"/>
      <c r="AT267" s="260"/>
      <c r="AU267" s="260"/>
      <c r="AV267" s="260"/>
      <c r="AW267" s="260"/>
      <c r="AX267" s="260"/>
      <c r="AY267" s="260"/>
      <c r="AZ267" s="260"/>
      <c r="BA267" s="260"/>
      <c r="BB267" s="260"/>
      <c r="BC267" s="260"/>
      <c r="BD267" s="260"/>
      <c r="BE267" s="260"/>
      <c r="BF267" s="260"/>
      <c r="BG267" s="210"/>
      <c r="BH267" s="210"/>
      <c r="BI267" s="210"/>
    </row>
    <row r="268" spans="1:61" x14ac:dyDescent="0.25">
      <c r="A268" s="171" t="s">
        <v>91</v>
      </c>
      <c r="B268" s="164"/>
      <c r="C268" s="299" t="s">
        <v>628</v>
      </c>
      <c r="D268" s="166"/>
      <c r="E268" s="168"/>
      <c r="F268" s="167"/>
      <c r="G268" s="168"/>
      <c r="AO268" s="260"/>
      <c r="AP268" s="260"/>
      <c r="AQ268" s="260"/>
      <c r="AR268" s="260"/>
      <c r="AS268" s="260"/>
      <c r="AT268" s="260"/>
      <c r="AU268" s="260"/>
      <c r="AV268" s="260"/>
      <c r="AW268" s="260"/>
      <c r="AX268" s="260"/>
      <c r="AY268" s="260"/>
      <c r="AZ268" s="260"/>
      <c r="BA268" s="260"/>
      <c r="BB268" s="260"/>
      <c r="BC268" s="260"/>
      <c r="BD268" s="260"/>
      <c r="BE268" s="260"/>
      <c r="BF268" s="260"/>
      <c r="BG268" s="210"/>
      <c r="BH268" s="210"/>
      <c r="BI268" s="210"/>
    </row>
    <row r="269" spans="1:61" x14ac:dyDescent="0.25">
      <c r="A269" s="171" t="s">
        <v>91</v>
      </c>
      <c r="B269" s="164"/>
      <c r="C269" s="299" t="s">
        <v>628</v>
      </c>
      <c r="D269" s="166"/>
      <c r="E269" s="168"/>
      <c r="F269" s="167"/>
      <c r="G269" s="168"/>
      <c r="AO269" s="260"/>
      <c r="AP269" s="260"/>
      <c r="AQ269" s="260"/>
      <c r="AR269" s="260"/>
      <c r="AS269" s="260"/>
      <c r="AT269" s="260"/>
      <c r="AU269" s="260"/>
      <c r="AV269" s="260"/>
      <c r="AW269" s="260"/>
      <c r="AX269" s="260"/>
      <c r="AY269" s="260"/>
      <c r="AZ269" s="260"/>
      <c r="BA269" s="260"/>
      <c r="BB269" s="260"/>
      <c r="BC269" s="260"/>
      <c r="BD269" s="260"/>
      <c r="BE269" s="260"/>
      <c r="BF269" s="260"/>
      <c r="BG269" s="210"/>
      <c r="BH269" s="210"/>
      <c r="BI269" s="210"/>
    </row>
    <row r="270" spans="1:61" x14ac:dyDescent="0.25">
      <c r="A270" s="171" t="s">
        <v>91</v>
      </c>
      <c r="B270" s="164"/>
      <c r="C270" s="299" t="s">
        <v>628</v>
      </c>
      <c r="D270" s="166"/>
      <c r="E270" s="168"/>
      <c r="F270" s="167"/>
      <c r="G270" s="168"/>
      <c r="AO270" s="260"/>
      <c r="AP270" s="260"/>
      <c r="AQ270" s="260"/>
      <c r="AR270" s="260"/>
      <c r="AS270" s="260"/>
      <c r="AT270" s="260"/>
      <c r="AU270" s="260"/>
      <c r="AV270" s="260"/>
      <c r="AW270" s="260"/>
      <c r="AX270" s="260"/>
      <c r="AY270" s="260"/>
      <c r="AZ270" s="260"/>
      <c r="BA270" s="260"/>
      <c r="BB270" s="260"/>
      <c r="BC270" s="260"/>
      <c r="BD270" s="260"/>
      <c r="BE270" s="260"/>
      <c r="BF270" s="260"/>
      <c r="BG270" s="210"/>
      <c r="BH270" s="210"/>
      <c r="BI270" s="210"/>
    </row>
    <row r="271" spans="1:61" x14ac:dyDescent="0.25">
      <c r="A271" s="171" t="s">
        <v>91</v>
      </c>
      <c r="B271" s="164"/>
      <c r="C271" s="299" t="s">
        <v>628</v>
      </c>
      <c r="D271" s="166"/>
      <c r="E271" s="168"/>
      <c r="F271" s="167"/>
      <c r="G271" s="168"/>
      <c r="AO271" s="260"/>
      <c r="AP271" s="260"/>
      <c r="AQ271" s="260"/>
      <c r="AR271" s="260"/>
      <c r="AS271" s="260"/>
      <c r="AT271" s="260"/>
      <c r="AU271" s="260"/>
      <c r="AV271" s="260"/>
      <c r="AW271" s="260"/>
      <c r="AX271" s="260"/>
      <c r="AY271" s="260"/>
      <c r="AZ271" s="260"/>
      <c r="BA271" s="260"/>
      <c r="BB271" s="260"/>
      <c r="BC271" s="260"/>
      <c r="BD271" s="260"/>
      <c r="BE271" s="260"/>
      <c r="BF271" s="260"/>
      <c r="BG271" s="210"/>
      <c r="BH271" s="210"/>
      <c r="BI271" s="210"/>
    </row>
    <row r="272" spans="1:61" x14ac:dyDescent="0.25">
      <c r="A272" s="171" t="s">
        <v>91</v>
      </c>
      <c r="B272" s="164"/>
      <c r="C272" s="299" t="s">
        <v>628</v>
      </c>
      <c r="D272" s="166"/>
      <c r="E272" s="168"/>
      <c r="F272" s="167"/>
      <c r="G272" s="168"/>
      <c r="AO272" s="260"/>
      <c r="AP272" s="260"/>
      <c r="AQ272" s="260"/>
      <c r="AR272" s="260"/>
      <c r="AS272" s="260"/>
      <c r="AT272" s="260"/>
      <c r="AU272" s="260"/>
      <c r="AV272" s="260"/>
      <c r="AW272" s="260"/>
      <c r="AX272" s="260"/>
      <c r="AY272" s="260"/>
      <c r="AZ272" s="260"/>
      <c r="BA272" s="260"/>
      <c r="BB272" s="260"/>
      <c r="BC272" s="260"/>
      <c r="BD272" s="260"/>
      <c r="BE272" s="260"/>
      <c r="BF272" s="260"/>
      <c r="BG272" s="210"/>
      <c r="BH272" s="210"/>
      <c r="BI272" s="210"/>
    </row>
    <row r="273" spans="1:61" x14ac:dyDescent="0.25">
      <c r="A273" s="171" t="s">
        <v>91</v>
      </c>
      <c r="B273" s="164"/>
      <c r="C273" s="299" t="s">
        <v>628</v>
      </c>
      <c r="D273" s="166"/>
      <c r="E273" s="168"/>
      <c r="F273" s="167"/>
      <c r="G273" s="168"/>
      <c r="AO273" s="260"/>
      <c r="AP273" s="260"/>
      <c r="AQ273" s="260"/>
      <c r="AR273" s="260"/>
      <c r="AS273" s="260"/>
      <c r="AT273" s="260"/>
      <c r="AU273" s="260"/>
      <c r="AV273" s="260"/>
      <c r="AW273" s="260"/>
      <c r="AX273" s="260"/>
      <c r="AY273" s="260"/>
      <c r="AZ273" s="260"/>
      <c r="BA273" s="260"/>
      <c r="BB273" s="260"/>
      <c r="BC273" s="260"/>
      <c r="BD273" s="260"/>
      <c r="BE273" s="260"/>
      <c r="BF273" s="260"/>
      <c r="BG273" s="210"/>
      <c r="BH273" s="210"/>
      <c r="BI273" s="210"/>
    </row>
    <row r="274" spans="1:61" x14ac:dyDescent="0.25">
      <c r="A274" s="171" t="s">
        <v>91</v>
      </c>
      <c r="B274" s="164"/>
      <c r="C274" s="299" t="s">
        <v>628</v>
      </c>
      <c r="D274" s="166"/>
      <c r="E274" s="168"/>
      <c r="F274" s="167"/>
      <c r="G274" s="168"/>
      <c r="AO274" s="260"/>
      <c r="AP274" s="260"/>
      <c r="AQ274" s="260"/>
      <c r="AR274" s="260"/>
      <c r="AS274" s="260"/>
      <c r="AT274" s="260"/>
      <c r="AU274" s="260"/>
      <c r="AV274" s="260"/>
      <c r="AW274" s="260"/>
      <c r="AX274" s="260"/>
      <c r="AY274" s="260"/>
      <c r="AZ274" s="260"/>
      <c r="BA274" s="260"/>
      <c r="BB274" s="260"/>
      <c r="BC274" s="260"/>
      <c r="BD274" s="260"/>
      <c r="BE274" s="260"/>
      <c r="BF274" s="260"/>
      <c r="BG274" s="210"/>
      <c r="BH274" s="210"/>
      <c r="BI274" s="210"/>
    </row>
    <row r="275" spans="1:61" x14ac:dyDescent="0.25">
      <c r="A275" s="171" t="s">
        <v>91</v>
      </c>
      <c r="B275" s="164"/>
      <c r="C275" s="299" t="s">
        <v>628</v>
      </c>
      <c r="D275" s="166"/>
      <c r="E275" s="168"/>
      <c r="F275" s="167"/>
      <c r="G275" s="168"/>
      <c r="AO275" s="260"/>
      <c r="AP275" s="260"/>
      <c r="AQ275" s="260"/>
      <c r="AR275" s="260"/>
      <c r="AS275" s="260"/>
      <c r="AT275" s="260"/>
      <c r="AU275" s="260"/>
      <c r="AV275" s="260"/>
      <c r="AW275" s="260"/>
      <c r="AX275" s="260"/>
      <c r="AY275" s="260"/>
      <c r="AZ275" s="260"/>
      <c r="BA275" s="260"/>
      <c r="BB275" s="260"/>
      <c r="BC275" s="260"/>
      <c r="BD275" s="260"/>
      <c r="BE275" s="260"/>
      <c r="BF275" s="260"/>
      <c r="BG275" s="210"/>
      <c r="BH275" s="210"/>
      <c r="BI275" s="210"/>
    </row>
    <row r="276" spans="1:61" x14ac:dyDescent="0.25">
      <c r="A276" s="171" t="s">
        <v>91</v>
      </c>
      <c r="B276" s="164"/>
      <c r="C276" s="299" t="s">
        <v>628</v>
      </c>
      <c r="D276" s="166"/>
      <c r="E276" s="168"/>
      <c r="F276" s="167"/>
      <c r="G276" s="168"/>
      <c r="AO276" s="260"/>
      <c r="AP276" s="260"/>
      <c r="AQ276" s="260"/>
      <c r="AR276" s="260"/>
      <c r="AS276" s="260"/>
      <c r="AT276" s="260"/>
      <c r="AU276" s="260"/>
      <c r="AV276" s="260"/>
      <c r="AW276" s="260"/>
      <c r="AX276" s="260"/>
      <c r="AY276" s="260"/>
      <c r="AZ276" s="260"/>
      <c r="BA276" s="260"/>
      <c r="BB276" s="260"/>
      <c r="BC276" s="260"/>
      <c r="BD276" s="260"/>
      <c r="BE276" s="260"/>
      <c r="BF276" s="260"/>
      <c r="BG276" s="210"/>
      <c r="BH276" s="210"/>
      <c r="BI276" s="210"/>
    </row>
    <row r="277" spans="1:61" x14ac:dyDescent="0.25">
      <c r="A277" s="171" t="s">
        <v>91</v>
      </c>
      <c r="B277" s="164"/>
      <c r="C277" s="299" t="s">
        <v>628</v>
      </c>
      <c r="D277" s="166"/>
      <c r="E277" s="168"/>
      <c r="F277" s="167"/>
      <c r="G277" s="168"/>
      <c r="AO277" s="260"/>
      <c r="AP277" s="260"/>
      <c r="AQ277" s="260"/>
      <c r="AR277" s="260"/>
      <c r="AS277" s="260"/>
      <c r="AT277" s="260"/>
      <c r="AU277" s="260"/>
      <c r="AV277" s="260"/>
      <c r="AW277" s="260"/>
      <c r="AX277" s="260"/>
      <c r="AY277" s="260"/>
      <c r="AZ277" s="260"/>
      <c r="BA277" s="260"/>
      <c r="BB277" s="260"/>
      <c r="BC277" s="260"/>
      <c r="BD277" s="260"/>
      <c r="BE277" s="260"/>
      <c r="BF277" s="260"/>
      <c r="BG277" s="210"/>
      <c r="BH277" s="210"/>
      <c r="BI277" s="210"/>
    </row>
    <row r="278" spans="1:61" x14ac:dyDescent="0.25">
      <c r="A278" s="171" t="s">
        <v>91</v>
      </c>
      <c r="B278" s="164"/>
      <c r="C278" s="299" t="s">
        <v>628</v>
      </c>
      <c r="D278" s="166"/>
      <c r="E278" s="168"/>
      <c r="F278" s="167"/>
      <c r="G278" s="168"/>
      <c r="AO278" s="260"/>
      <c r="AP278" s="260"/>
      <c r="AQ278" s="260"/>
      <c r="AR278" s="260"/>
      <c r="AS278" s="260"/>
      <c r="AT278" s="260"/>
      <c r="AU278" s="260"/>
      <c r="AV278" s="260"/>
      <c r="AW278" s="260"/>
      <c r="AX278" s="260"/>
      <c r="AY278" s="260"/>
      <c r="AZ278" s="260"/>
      <c r="BA278" s="260"/>
      <c r="BB278" s="260"/>
      <c r="BC278" s="260"/>
      <c r="BD278" s="260"/>
      <c r="BE278" s="260"/>
      <c r="BF278" s="260"/>
      <c r="BG278" s="210"/>
      <c r="BH278" s="210"/>
      <c r="BI278" s="210"/>
    </row>
    <row r="279" spans="1:61" x14ac:dyDescent="0.25">
      <c r="A279" s="171" t="s">
        <v>91</v>
      </c>
      <c r="B279" s="164"/>
      <c r="C279" s="299" t="s">
        <v>628</v>
      </c>
      <c r="D279" s="166"/>
      <c r="E279" s="168"/>
      <c r="F279" s="167"/>
      <c r="G279" s="168"/>
      <c r="AO279" s="260"/>
      <c r="AP279" s="260"/>
      <c r="AQ279" s="260"/>
      <c r="AR279" s="260"/>
      <c r="AS279" s="260"/>
      <c r="AT279" s="260"/>
      <c r="AU279" s="260"/>
      <c r="AV279" s="260"/>
      <c r="AW279" s="260"/>
      <c r="AX279" s="260"/>
      <c r="AY279" s="260"/>
      <c r="AZ279" s="260"/>
      <c r="BA279" s="260"/>
      <c r="BB279" s="260"/>
      <c r="BC279" s="260"/>
      <c r="BD279" s="260"/>
      <c r="BE279" s="260"/>
      <c r="BF279" s="260"/>
      <c r="BG279" s="210"/>
      <c r="BH279" s="210"/>
      <c r="BI279" s="210"/>
    </row>
    <row r="280" spans="1:61" x14ac:dyDescent="0.25">
      <c r="A280" s="171" t="s">
        <v>91</v>
      </c>
      <c r="B280" s="164"/>
      <c r="C280" s="299" t="s">
        <v>628</v>
      </c>
      <c r="D280" s="166"/>
      <c r="E280" s="168"/>
      <c r="F280" s="167"/>
      <c r="G280" s="168"/>
      <c r="AO280" s="260"/>
      <c r="AP280" s="260"/>
      <c r="AQ280" s="260"/>
      <c r="AR280" s="260"/>
      <c r="AS280" s="260"/>
      <c r="AT280" s="260"/>
      <c r="AU280" s="260"/>
      <c r="AV280" s="260"/>
      <c r="AW280" s="260"/>
      <c r="AX280" s="260"/>
      <c r="AY280" s="260"/>
      <c r="AZ280" s="260"/>
      <c r="BA280" s="260"/>
      <c r="BB280" s="260"/>
      <c r="BC280" s="260"/>
      <c r="BD280" s="260"/>
      <c r="BE280" s="260"/>
      <c r="BF280" s="260"/>
      <c r="BG280" s="210"/>
      <c r="BH280" s="210"/>
      <c r="BI280" s="210"/>
    </row>
    <row r="281" spans="1:61" x14ac:dyDescent="0.25">
      <c r="A281" s="171" t="s">
        <v>91</v>
      </c>
      <c r="B281" s="164"/>
      <c r="C281" s="299" t="s">
        <v>628</v>
      </c>
      <c r="D281" s="166"/>
      <c r="E281" s="168"/>
      <c r="F281" s="167"/>
      <c r="G281" s="168"/>
      <c r="AO281" s="260"/>
      <c r="AP281" s="260"/>
      <c r="AQ281" s="260"/>
      <c r="AR281" s="260"/>
      <c r="AS281" s="260"/>
      <c r="AT281" s="260"/>
      <c r="AU281" s="260"/>
      <c r="AV281" s="260"/>
      <c r="AW281" s="260"/>
      <c r="AX281" s="260"/>
      <c r="AY281" s="260"/>
      <c r="AZ281" s="260"/>
      <c r="BA281" s="260"/>
      <c r="BB281" s="260"/>
      <c r="BC281" s="260"/>
      <c r="BD281" s="260"/>
      <c r="BE281" s="260"/>
      <c r="BF281" s="260"/>
      <c r="BG281" s="210"/>
      <c r="BH281" s="210"/>
      <c r="BI281" s="210"/>
    </row>
    <row r="282" spans="1:61" x14ac:dyDescent="0.25">
      <c r="A282" s="171" t="s">
        <v>91</v>
      </c>
      <c r="B282" s="164"/>
      <c r="C282" s="299" t="s">
        <v>628</v>
      </c>
      <c r="D282" s="166"/>
      <c r="E282" s="168"/>
      <c r="F282" s="167"/>
      <c r="G282" s="168"/>
      <c r="AO282" s="260"/>
      <c r="AP282" s="260"/>
      <c r="AQ282" s="260"/>
      <c r="AR282" s="260"/>
      <c r="AS282" s="260"/>
      <c r="AT282" s="260"/>
      <c r="AU282" s="260"/>
      <c r="AV282" s="260"/>
      <c r="AW282" s="260"/>
      <c r="AX282" s="260"/>
      <c r="AY282" s="260"/>
      <c r="AZ282" s="260"/>
      <c r="BA282" s="260"/>
      <c r="BB282" s="260"/>
      <c r="BC282" s="260"/>
      <c r="BD282" s="260"/>
      <c r="BE282" s="260"/>
      <c r="BF282" s="260"/>
      <c r="BG282" s="210"/>
      <c r="BH282" s="210"/>
      <c r="BI282" s="210"/>
    </row>
    <row r="283" spans="1:61" x14ac:dyDescent="0.25">
      <c r="A283" s="171" t="s">
        <v>91</v>
      </c>
      <c r="B283" s="164"/>
      <c r="C283" s="299" t="s">
        <v>628</v>
      </c>
      <c r="D283" s="166"/>
      <c r="E283" s="168"/>
      <c r="F283" s="167"/>
      <c r="G283" s="168"/>
      <c r="AO283" s="260"/>
      <c r="AP283" s="260"/>
      <c r="AQ283" s="260"/>
      <c r="AR283" s="260"/>
      <c r="AS283" s="260"/>
      <c r="AT283" s="260"/>
      <c r="AU283" s="260"/>
      <c r="AV283" s="260"/>
      <c r="AW283" s="260"/>
      <c r="AX283" s="260"/>
      <c r="AY283" s="260"/>
      <c r="AZ283" s="260"/>
      <c r="BA283" s="260"/>
      <c r="BB283" s="260"/>
      <c r="BC283" s="260"/>
      <c r="BD283" s="260"/>
      <c r="BE283" s="260"/>
      <c r="BF283" s="260"/>
      <c r="BG283" s="210"/>
      <c r="BH283" s="210"/>
      <c r="BI283" s="210"/>
    </row>
    <row r="284" spans="1:61" x14ac:dyDescent="0.25">
      <c r="A284" s="171" t="s">
        <v>91</v>
      </c>
      <c r="B284" s="164"/>
      <c r="C284" s="299" t="s">
        <v>628</v>
      </c>
      <c r="D284" s="166"/>
      <c r="E284" s="168"/>
      <c r="F284" s="167"/>
      <c r="G284" s="168"/>
      <c r="AO284" s="260"/>
      <c r="AP284" s="260"/>
      <c r="AQ284" s="260"/>
      <c r="AR284" s="260"/>
      <c r="AS284" s="260"/>
      <c r="AT284" s="260"/>
      <c r="AU284" s="260"/>
      <c r="AV284" s="260"/>
      <c r="AW284" s="260"/>
      <c r="AX284" s="260"/>
      <c r="AY284" s="260"/>
      <c r="AZ284" s="260"/>
      <c r="BA284" s="260"/>
      <c r="BB284" s="260"/>
      <c r="BC284" s="260"/>
      <c r="BD284" s="260"/>
      <c r="BE284" s="260"/>
      <c r="BF284" s="260"/>
      <c r="BG284" s="210"/>
      <c r="BH284" s="210"/>
      <c r="BI284" s="210"/>
    </row>
    <row r="285" spans="1:61" x14ac:dyDescent="0.25">
      <c r="A285" s="171" t="s">
        <v>91</v>
      </c>
      <c r="B285" s="164"/>
      <c r="C285" s="299" t="s">
        <v>628</v>
      </c>
      <c r="D285" s="166"/>
      <c r="E285" s="168"/>
      <c r="F285" s="167"/>
      <c r="G285" s="168"/>
      <c r="AO285" s="260"/>
      <c r="AP285" s="260"/>
      <c r="AQ285" s="260"/>
      <c r="AR285" s="260"/>
      <c r="AS285" s="260"/>
      <c r="AT285" s="260"/>
      <c r="AU285" s="260"/>
      <c r="AV285" s="260"/>
      <c r="AW285" s="260"/>
      <c r="AX285" s="260"/>
      <c r="AY285" s="260"/>
      <c r="AZ285" s="260"/>
      <c r="BA285" s="260"/>
      <c r="BB285" s="260"/>
      <c r="BC285" s="260"/>
      <c r="BD285" s="260"/>
      <c r="BE285" s="260"/>
      <c r="BF285" s="260"/>
      <c r="BG285" s="210"/>
      <c r="BH285" s="210"/>
      <c r="BI285" s="210"/>
    </row>
    <row r="286" spans="1:61" x14ac:dyDescent="0.25">
      <c r="A286" s="171" t="s">
        <v>91</v>
      </c>
      <c r="B286" s="164"/>
      <c r="C286" s="299" t="s">
        <v>628</v>
      </c>
      <c r="D286" s="166"/>
      <c r="E286" s="168"/>
      <c r="F286" s="167"/>
      <c r="G286" s="168"/>
      <c r="AO286" s="260"/>
      <c r="AP286" s="260"/>
      <c r="AQ286" s="260"/>
      <c r="AR286" s="260"/>
      <c r="AS286" s="260"/>
      <c r="AT286" s="260"/>
      <c r="AU286" s="260"/>
      <c r="AV286" s="260"/>
      <c r="AW286" s="260"/>
      <c r="AX286" s="260"/>
      <c r="AY286" s="260"/>
      <c r="AZ286" s="260"/>
      <c r="BA286" s="260"/>
      <c r="BB286" s="260"/>
      <c r="BC286" s="260"/>
      <c r="BD286" s="260"/>
      <c r="BE286" s="260"/>
      <c r="BF286" s="260"/>
      <c r="BG286" s="210"/>
      <c r="BH286" s="210"/>
      <c r="BI286" s="210"/>
    </row>
    <row r="287" spans="1:61" x14ac:dyDescent="0.25">
      <c r="A287" s="171" t="s">
        <v>91</v>
      </c>
      <c r="B287" s="164"/>
      <c r="C287" s="299" t="s">
        <v>628</v>
      </c>
      <c r="D287" s="166"/>
      <c r="E287" s="168"/>
      <c r="F287" s="167"/>
      <c r="G287" s="168"/>
      <c r="AO287" s="260"/>
      <c r="AP287" s="260"/>
      <c r="AQ287" s="260"/>
      <c r="AR287" s="260"/>
      <c r="AS287" s="260"/>
      <c r="AT287" s="260"/>
      <c r="AU287" s="260"/>
      <c r="AV287" s="260"/>
      <c r="AW287" s="260"/>
      <c r="AX287" s="260"/>
      <c r="AY287" s="260"/>
      <c r="AZ287" s="260"/>
      <c r="BA287" s="260"/>
      <c r="BB287" s="260"/>
      <c r="BC287" s="260"/>
      <c r="BD287" s="260"/>
      <c r="BE287" s="260"/>
      <c r="BF287" s="260"/>
      <c r="BG287" s="210"/>
      <c r="BH287" s="210"/>
      <c r="BI287" s="210"/>
    </row>
    <row r="288" spans="1:61" x14ac:dyDescent="0.25">
      <c r="A288" s="171" t="s">
        <v>91</v>
      </c>
      <c r="B288" s="164"/>
      <c r="C288" s="299" t="s">
        <v>628</v>
      </c>
      <c r="D288" s="166"/>
      <c r="E288" s="168"/>
      <c r="F288" s="167"/>
      <c r="G288" s="168"/>
      <c r="AO288" s="260"/>
      <c r="AP288" s="260"/>
      <c r="AQ288" s="260"/>
      <c r="AR288" s="260"/>
      <c r="AS288" s="260"/>
      <c r="AT288" s="260"/>
      <c r="AU288" s="260"/>
      <c r="AV288" s="260"/>
      <c r="AW288" s="260"/>
      <c r="AX288" s="260"/>
      <c r="AY288" s="260"/>
      <c r="AZ288" s="260"/>
      <c r="BA288" s="260"/>
      <c r="BB288" s="260"/>
      <c r="BC288" s="260"/>
      <c r="BD288" s="260"/>
      <c r="BE288" s="260"/>
      <c r="BF288" s="260"/>
      <c r="BG288" s="210"/>
      <c r="BH288" s="210"/>
      <c r="BI288" s="210"/>
    </row>
    <row r="289" spans="1:61" x14ac:dyDescent="0.25">
      <c r="A289" s="171" t="s">
        <v>91</v>
      </c>
      <c r="B289" s="164"/>
      <c r="C289" s="299" t="s">
        <v>628</v>
      </c>
      <c r="D289" s="166"/>
      <c r="E289" s="168"/>
      <c r="F289" s="167"/>
      <c r="G289" s="168"/>
      <c r="AO289" s="260"/>
      <c r="AP289" s="260"/>
      <c r="AQ289" s="260"/>
      <c r="AR289" s="260"/>
      <c r="AS289" s="260"/>
      <c r="AT289" s="260"/>
      <c r="AU289" s="260"/>
      <c r="AV289" s="260"/>
      <c r="AW289" s="260"/>
      <c r="AX289" s="260"/>
      <c r="AY289" s="260"/>
      <c r="AZ289" s="260"/>
      <c r="BA289" s="260"/>
      <c r="BB289" s="260"/>
      <c r="BC289" s="260"/>
      <c r="BD289" s="260"/>
      <c r="BE289" s="260"/>
      <c r="BF289" s="260"/>
      <c r="BG289" s="210"/>
      <c r="BH289" s="210"/>
      <c r="BI289" s="210"/>
    </row>
    <row r="290" spans="1:61" x14ac:dyDescent="0.25">
      <c r="A290" s="171" t="s">
        <v>91</v>
      </c>
      <c r="B290" s="164"/>
      <c r="C290" s="299" t="s">
        <v>628</v>
      </c>
      <c r="D290" s="166"/>
      <c r="E290" s="168"/>
      <c r="F290" s="167"/>
      <c r="G290" s="168"/>
      <c r="AO290" s="260"/>
      <c r="AP290" s="260"/>
      <c r="AQ290" s="260"/>
      <c r="AR290" s="260"/>
      <c r="AS290" s="260"/>
      <c r="AT290" s="260"/>
      <c r="AU290" s="260"/>
      <c r="AV290" s="260"/>
      <c r="AW290" s="260"/>
      <c r="AX290" s="260"/>
      <c r="AY290" s="260"/>
      <c r="AZ290" s="260"/>
      <c r="BA290" s="260"/>
      <c r="BB290" s="260"/>
      <c r="BC290" s="260"/>
      <c r="BD290" s="260"/>
      <c r="BE290" s="260"/>
      <c r="BF290" s="260"/>
      <c r="BG290" s="210"/>
      <c r="BH290" s="210"/>
      <c r="BI290" s="210"/>
    </row>
    <row r="291" spans="1:61" x14ac:dyDescent="0.25">
      <c r="A291" s="171" t="s">
        <v>91</v>
      </c>
      <c r="B291" s="164"/>
      <c r="C291" s="299" t="s">
        <v>628</v>
      </c>
      <c r="D291" s="166"/>
      <c r="E291" s="168"/>
      <c r="F291" s="167"/>
      <c r="G291" s="168"/>
      <c r="AO291" s="260"/>
      <c r="AP291" s="260"/>
      <c r="AQ291" s="260"/>
      <c r="AR291" s="260"/>
      <c r="AS291" s="260"/>
      <c r="AT291" s="260"/>
      <c r="AU291" s="260"/>
      <c r="AV291" s="260"/>
      <c r="AW291" s="260"/>
      <c r="AX291" s="260"/>
      <c r="AY291" s="260"/>
      <c r="AZ291" s="260"/>
      <c r="BA291" s="260"/>
      <c r="BB291" s="260"/>
      <c r="BC291" s="260"/>
      <c r="BD291" s="260"/>
      <c r="BE291" s="260"/>
      <c r="BF291" s="260"/>
      <c r="BG291" s="210"/>
      <c r="BH291" s="210"/>
      <c r="BI291" s="210"/>
    </row>
    <row r="292" spans="1:61" x14ac:dyDescent="0.25">
      <c r="A292" s="171" t="s">
        <v>91</v>
      </c>
      <c r="B292" s="164"/>
      <c r="C292" s="299" t="s">
        <v>628</v>
      </c>
      <c r="D292" s="166"/>
      <c r="E292" s="168"/>
      <c r="F292" s="167"/>
      <c r="G292" s="168"/>
      <c r="AO292" s="260"/>
      <c r="AP292" s="260"/>
      <c r="AQ292" s="260"/>
      <c r="AR292" s="260"/>
      <c r="AS292" s="260"/>
      <c r="AT292" s="260"/>
      <c r="AU292" s="260"/>
      <c r="AV292" s="260"/>
      <c r="AW292" s="260"/>
      <c r="AX292" s="260"/>
      <c r="AY292" s="260"/>
      <c r="AZ292" s="260"/>
      <c r="BA292" s="260"/>
      <c r="BB292" s="260"/>
      <c r="BC292" s="260"/>
      <c r="BD292" s="260"/>
      <c r="BE292" s="260"/>
      <c r="BF292" s="260"/>
      <c r="BG292" s="210"/>
      <c r="BH292" s="210"/>
      <c r="BI292" s="210"/>
    </row>
    <row r="293" spans="1:61" x14ac:dyDescent="0.25">
      <c r="A293" s="171" t="s">
        <v>91</v>
      </c>
      <c r="B293" s="164"/>
      <c r="C293" s="299" t="s">
        <v>628</v>
      </c>
      <c r="D293" s="166"/>
      <c r="E293" s="168"/>
      <c r="F293" s="167"/>
      <c r="G293" s="168"/>
      <c r="AO293" s="260"/>
      <c r="AP293" s="260"/>
      <c r="AQ293" s="260"/>
      <c r="AR293" s="260"/>
      <c r="AS293" s="260"/>
      <c r="AT293" s="260"/>
      <c r="AU293" s="260"/>
      <c r="AV293" s="260"/>
      <c r="AW293" s="260"/>
      <c r="AX293" s="260"/>
      <c r="AY293" s="260"/>
      <c r="AZ293" s="260"/>
      <c r="BA293" s="260"/>
      <c r="BB293" s="260"/>
      <c r="BC293" s="260"/>
      <c r="BD293" s="260"/>
      <c r="BE293" s="260"/>
      <c r="BF293" s="260"/>
      <c r="BG293" s="210"/>
      <c r="BH293" s="210"/>
      <c r="BI293" s="210"/>
    </row>
    <row r="294" spans="1:61" x14ac:dyDescent="0.25">
      <c r="A294" s="171" t="s">
        <v>91</v>
      </c>
      <c r="B294" s="164"/>
      <c r="C294" s="299" t="s">
        <v>628</v>
      </c>
      <c r="D294" s="166"/>
      <c r="E294" s="168"/>
      <c r="F294" s="167"/>
      <c r="G294" s="168"/>
      <c r="AO294" s="260"/>
      <c r="AP294" s="260"/>
      <c r="AQ294" s="260"/>
      <c r="AR294" s="260"/>
      <c r="AS294" s="260"/>
      <c r="AT294" s="260"/>
      <c r="AU294" s="260"/>
      <c r="AV294" s="260"/>
      <c r="AW294" s="260"/>
      <c r="AX294" s="260"/>
      <c r="AY294" s="260"/>
      <c r="AZ294" s="260"/>
      <c r="BA294" s="260"/>
      <c r="BB294" s="260"/>
      <c r="BC294" s="260"/>
      <c r="BD294" s="260"/>
      <c r="BE294" s="260"/>
      <c r="BF294" s="260"/>
      <c r="BG294" s="210"/>
      <c r="BH294" s="210"/>
      <c r="BI294" s="210"/>
    </row>
    <row r="295" spans="1:61" x14ac:dyDescent="0.25">
      <c r="A295" s="171" t="s">
        <v>91</v>
      </c>
      <c r="B295" s="164"/>
      <c r="C295" s="299" t="s">
        <v>628</v>
      </c>
      <c r="D295" s="166"/>
      <c r="E295" s="168"/>
      <c r="F295" s="167"/>
      <c r="G295" s="168"/>
      <c r="AO295" s="260"/>
      <c r="AP295" s="260"/>
      <c r="AQ295" s="260"/>
      <c r="AR295" s="260"/>
      <c r="AS295" s="260"/>
      <c r="AT295" s="260"/>
      <c r="AU295" s="260"/>
      <c r="AV295" s="260"/>
      <c r="AW295" s="260"/>
      <c r="AX295" s="260"/>
      <c r="AY295" s="260"/>
      <c r="AZ295" s="260"/>
      <c r="BA295" s="260"/>
      <c r="BB295" s="260"/>
      <c r="BC295" s="260"/>
      <c r="BD295" s="260"/>
      <c r="BE295" s="260"/>
      <c r="BF295" s="260"/>
      <c r="BG295" s="210"/>
      <c r="BH295" s="210"/>
      <c r="BI295" s="210"/>
    </row>
    <row r="296" spans="1:61" x14ac:dyDescent="0.25">
      <c r="A296" s="171" t="s">
        <v>91</v>
      </c>
      <c r="B296" s="164"/>
      <c r="C296" s="299" t="s">
        <v>628</v>
      </c>
      <c r="D296" s="166"/>
      <c r="E296" s="168"/>
      <c r="F296" s="167"/>
      <c r="G296" s="168"/>
      <c r="AO296" s="260"/>
      <c r="AP296" s="260"/>
      <c r="AQ296" s="260"/>
      <c r="AR296" s="260"/>
      <c r="AS296" s="260"/>
      <c r="AT296" s="260"/>
      <c r="AU296" s="260"/>
      <c r="AV296" s="260"/>
      <c r="AW296" s="260"/>
      <c r="AX296" s="260"/>
      <c r="AY296" s="260"/>
      <c r="AZ296" s="260"/>
      <c r="BA296" s="260"/>
      <c r="BB296" s="260"/>
      <c r="BC296" s="260"/>
      <c r="BD296" s="260"/>
      <c r="BE296" s="260"/>
      <c r="BF296" s="260"/>
      <c r="BG296" s="210"/>
      <c r="BH296" s="210"/>
      <c r="BI296" s="210"/>
    </row>
    <row r="297" spans="1:61" x14ac:dyDescent="0.25">
      <c r="A297" s="171" t="s">
        <v>91</v>
      </c>
      <c r="B297" s="164"/>
      <c r="C297" s="299" t="s">
        <v>628</v>
      </c>
      <c r="D297" s="166"/>
      <c r="E297" s="168"/>
      <c r="F297" s="167"/>
      <c r="G297" s="168"/>
      <c r="AO297" s="260"/>
      <c r="AP297" s="260"/>
      <c r="AQ297" s="260"/>
      <c r="AR297" s="260"/>
      <c r="AS297" s="260"/>
      <c r="AT297" s="260"/>
      <c r="AU297" s="260"/>
      <c r="AV297" s="260"/>
      <c r="AW297" s="260"/>
      <c r="AX297" s="260"/>
      <c r="AY297" s="260"/>
      <c r="AZ297" s="260"/>
      <c r="BA297" s="260"/>
      <c r="BB297" s="260"/>
      <c r="BC297" s="260"/>
      <c r="BD297" s="260"/>
      <c r="BE297" s="260"/>
      <c r="BF297" s="260"/>
      <c r="BG297" s="210"/>
      <c r="BH297" s="210"/>
      <c r="BI297" s="210"/>
    </row>
    <row r="298" spans="1:61" x14ac:dyDescent="0.25">
      <c r="A298" s="171" t="s">
        <v>91</v>
      </c>
      <c r="B298" s="164"/>
      <c r="C298" s="299" t="s">
        <v>628</v>
      </c>
      <c r="D298" s="166"/>
      <c r="E298" s="168"/>
      <c r="F298" s="167"/>
      <c r="G298" s="168"/>
      <c r="AO298" s="260"/>
      <c r="AP298" s="260"/>
      <c r="AQ298" s="260"/>
      <c r="AR298" s="260"/>
      <c r="AS298" s="260"/>
      <c r="AT298" s="260"/>
      <c r="AU298" s="260"/>
      <c r="AV298" s="260"/>
      <c r="AW298" s="260"/>
      <c r="AX298" s="260"/>
      <c r="AY298" s="260"/>
      <c r="AZ298" s="260"/>
      <c r="BA298" s="260"/>
      <c r="BB298" s="260"/>
      <c r="BC298" s="260"/>
      <c r="BD298" s="260"/>
      <c r="BE298" s="260"/>
      <c r="BF298" s="260"/>
      <c r="BG298" s="210"/>
      <c r="BH298" s="210"/>
      <c r="BI298" s="210"/>
    </row>
    <row r="299" spans="1:61" x14ac:dyDescent="0.25">
      <c r="A299" s="171" t="s">
        <v>91</v>
      </c>
      <c r="B299" s="164"/>
      <c r="C299" s="299" t="s">
        <v>628</v>
      </c>
      <c r="D299" s="166"/>
      <c r="E299" s="168"/>
      <c r="F299" s="167"/>
      <c r="G299" s="168"/>
      <c r="AO299" s="260"/>
      <c r="AP299" s="260"/>
      <c r="AQ299" s="260"/>
      <c r="AR299" s="260"/>
      <c r="AS299" s="260"/>
      <c r="AT299" s="260"/>
      <c r="AU299" s="260"/>
      <c r="AV299" s="260"/>
      <c r="AW299" s="260"/>
      <c r="AX299" s="260"/>
      <c r="AY299" s="260"/>
      <c r="AZ299" s="260"/>
      <c r="BA299" s="260"/>
      <c r="BB299" s="260"/>
      <c r="BC299" s="260"/>
      <c r="BD299" s="260"/>
      <c r="BE299" s="260"/>
      <c r="BF299" s="260"/>
      <c r="BG299" s="210"/>
      <c r="BH299" s="210"/>
      <c r="BI299" s="210"/>
    </row>
    <row r="300" spans="1:61" x14ac:dyDescent="0.25">
      <c r="A300" s="171" t="s">
        <v>91</v>
      </c>
      <c r="B300" s="164"/>
      <c r="C300" s="299" t="s">
        <v>628</v>
      </c>
      <c r="D300" s="166"/>
      <c r="E300" s="168"/>
      <c r="F300" s="167"/>
      <c r="G300" s="168"/>
      <c r="AO300" s="260"/>
      <c r="AP300" s="260"/>
      <c r="AQ300" s="260"/>
      <c r="AR300" s="260"/>
      <c r="AS300" s="260"/>
      <c r="AT300" s="260"/>
      <c r="AU300" s="260"/>
      <c r="AV300" s="260"/>
      <c r="AW300" s="260"/>
      <c r="AX300" s="260"/>
      <c r="AY300" s="260"/>
      <c r="AZ300" s="260"/>
      <c r="BA300" s="260"/>
      <c r="BB300" s="260"/>
      <c r="BC300" s="260"/>
      <c r="BD300" s="260"/>
      <c r="BE300" s="260"/>
      <c r="BF300" s="260"/>
      <c r="BG300" s="210"/>
      <c r="BH300" s="210"/>
      <c r="BI300" s="210"/>
    </row>
    <row r="301" spans="1:61" x14ac:dyDescent="0.25">
      <c r="A301" s="171" t="s">
        <v>91</v>
      </c>
      <c r="B301" s="164"/>
      <c r="C301" s="299" t="s">
        <v>628</v>
      </c>
      <c r="D301" s="166"/>
      <c r="E301" s="168"/>
      <c r="F301" s="167"/>
      <c r="G301" s="168"/>
      <c r="AO301" s="260"/>
      <c r="AP301" s="260"/>
      <c r="AQ301" s="260"/>
      <c r="AR301" s="260"/>
      <c r="AS301" s="260"/>
      <c r="AT301" s="260"/>
      <c r="AU301" s="260"/>
      <c r="AV301" s="260"/>
      <c r="AW301" s="260"/>
      <c r="AX301" s="260"/>
      <c r="AY301" s="260"/>
      <c r="AZ301" s="260"/>
      <c r="BA301" s="260"/>
      <c r="BB301" s="260"/>
      <c r="BC301" s="260"/>
      <c r="BD301" s="260"/>
      <c r="BE301" s="260"/>
      <c r="BF301" s="260"/>
      <c r="BG301" s="210"/>
      <c r="BH301" s="210"/>
      <c r="BI301" s="210"/>
    </row>
    <row r="302" spans="1:61" x14ac:dyDescent="0.25">
      <c r="A302" s="171" t="s">
        <v>91</v>
      </c>
      <c r="B302" s="164"/>
      <c r="C302" s="299" t="s">
        <v>628</v>
      </c>
      <c r="D302" s="166"/>
      <c r="E302" s="168"/>
      <c r="F302" s="167"/>
      <c r="G302" s="168"/>
      <c r="AO302" s="260"/>
      <c r="AP302" s="260"/>
      <c r="AQ302" s="260"/>
      <c r="AR302" s="260"/>
      <c r="AS302" s="260"/>
      <c r="AT302" s="260"/>
      <c r="AU302" s="260"/>
      <c r="AV302" s="260"/>
      <c r="AW302" s="260"/>
      <c r="AX302" s="260"/>
      <c r="AY302" s="260"/>
      <c r="AZ302" s="260"/>
      <c r="BA302" s="260"/>
      <c r="BB302" s="260"/>
      <c r="BC302" s="260"/>
      <c r="BD302" s="260"/>
      <c r="BE302" s="260"/>
      <c r="BF302" s="260"/>
      <c r="BG302" s="210"/>
      <c r="BH302" s="210"/>
      <c r="BI302" s="210"/>
    </row>
    <row r="303" spans="1:61" x14ac:dyDescent="0.25">
      <c r="A303" s="171" t="s">
        <v>91</v>
      </c>
      <c r="B303" s="164"/>
      <c r="C303" s="299" t="s">
        <v>628</v>
      </c>
      <c r="D303" s="166"/>
      <c r="E303" s="168"/>
      <c r="F303" s="167"/>
      <c r="G303" s="168"/>
      <c r="AO303" s="260"/>
      <c r="AP303" s="260"/>
      <c r="AQ303" s="260"/>
      <c r="AR303" s="260"/>
      <c r="AS303" s="260"/>
      <c r="AT303" s="260"/>
      <c r="AU303" s="260"/>
      <c r="AV303" s="260"/>
      <c r="AW303" s="260"/>
      <c r="AX303" s="260"/>
      <c r="AY303" s="260"/>
      <c r="AZ303" s="260"/>
      <c r="BA303" s="260"/>
      <c r="BB303" s="260"/>
      <c r="BC303" s="260"/>
      <c r="BD303" s="260"/>
      <c r="BE303" s="260"/>
      <c r="BF303" s="260"/>
      <c r="BG303" s="210"/>
      <c r="BH303" s="210"/>
      <c r="BI303" s="210"/>
    </row>
    <row r="304" spans="1:61" x14ac:dyDescent="0.25">
      <c r="A304" s="171" t="s">
        <v>91</v>
      </c>
      <c r="B304" s="164"/>
      <c r="C304" s="299" t="s">
        <v>628</v>
      </c>
      <c r="D304" s="166"/>
      <c r="E304" s="168"/>
      <c r="F304" s="167"/>
      <c r="G304" s="168"/>
      <c r="AO304" s="260"/>
      <c r="AP304" s="260"/>
      <c r="AQ304" s="260"/>
      <c r="AR304" s="260"/>
      <c r="AS304" s="260"/>
      <c r="AT304" s="260"/>
      <c r="AU304" s="260"/>
      <c r="AV304" s="260"/>
      <c r="AW304" s="260"/>
      <c r="AX304" s="260"/>
      <c r="AY304" s="260"/>
      <c r="AZ304" s="260"/>
      <c r="BA304" s="260"/>
      <c r="BB304" s="260"/>
      <c r="BC304" s="260"/>
      <c r="BD304" s="260"/>
      <c r="BE304" s="260"/>
      <c r="BF304" s="260"/>
      <c r="BG304" s="210"/>
      <c r="BH304" s="210"/>
      <c r="BI304" s="210"/>
    </row>
    <row r="305" spans="1:61" x14ac:dyDescent="0.25">
      <c r="A305" s="171" t="s">
        <v>91</v>
      </c>
      <c r="B305" s="164"/>
      <c r="C305" s="299" t="s">
        <v>628</v>
      </c>
      <c r="D305" s="166"/>
      <c r="E305" s="168"/>
      <c r="F305" s="167"/>
      <c r="G305" s="168"/>
      <c r="AO305" s="260"/>
      <c r="AP305" s="260"/>
      <c r="AQ305" s="260"/>
      <c r="AR305" s="260"/>
      <c r="AS305" s="260"/>
      <c r="AT305" s="260"/>
      <c r="AU305" s="260"/>
      <c r="AV305" s="260"/>
      <c r="AW305" s="260"/>
      <c r="AX305" s="260"/>
      <c r="AY305" s="260"/>
      <c r="AZ305" s="260"/>
      <c r="BA305" s="260"/>
      <c r="BB305" s="260"/>
      <c r="BC305" s="260"/>
      <c r="BD305" s="260"/>
      <c r="BE305" s="260"/>
      <c r="BF305" s="260"/>
      <c r="BG305" s="210"/>
      <c r="BH305" s="210"/>
      <c r="BI305" s="210"/>
    </row>
    <row r="306" spans="1:61" x14ac:dyDescent="0.25">
      <c r="A306" s="171" t="s">
        <v>91</v>
      </c>
      <c r="B306" s="164"/>
      <c r="C306" s="299" t="s">
        <v>628</v>
      </c>
      <c r="D306" s="166"/>
      <c r="E306" s="168"/>
      <c r="F306" s="167"/>
      <c r="G306" s="168"/>
      <c r="AO306" s="260"/>
      <c r="AP306" s="260"/>
      <c r="AQ306" s="260"/>
      <c r="AR306" s="260"/>
      <c r="AS306" s="260"/>
      <c r="AT306" s="260"/>
      <c r="AU306" s="260"/>
      <c r="AV306" s="260"/>
      <c r="AW306" s="260"/>
      <c r="AX306" s="260"/>
      <c r="AY306" s="260"/>
      <c r="AZ306" s="260"/>
      <c r="BA306" s="260"/>
      <c r="BB306" s="260"/>
      <c r="BC306" s="260"/>
      <c r="BD306" s="260"/>
      <c r="BE306" s="260"/>
      <c r="BF306" s="260"/>
      <c r="BG306" s="210"/>
      <c r="BH306" s="210"/>
      <c r="BI306" s="210"/>
    </row>
    <row r="307" spans="1:61" x14ac:dyDescent="0.25">
      <c r="A307" s="171" t="s">
        <v>91</v>
      </c>
      <c r="B307" s="164"/>
      <c r="C307" s="299" t="s">
        <v>628</v>
      </c>
      <c r="D307" s="166"/>
      <c r="E307" s="168"/>
      <c r="F307" s="167"/>
      <c r="G307" s="168"/>
      <c r="AO307" s="260"/>
      <c r="AP307" s="260"/>
      <c r="AQ307" s="260"/>
      <c r="AR307" s="260"/>
      <c r="AS307" s="260"/>
      <c r="AT307" s="260"/>
      <c r="AU307" s="260"/>
      <c r="AV307" s="260"/>
      <c r="AW307" s="260"/>
      <c r="AX307" s="260"/>
      <c r="AY307" s="260"/>
      <c r="AZ307" s="260"/>
      <c r="BA307" s="260"/>
      <c r="BB307" s="260"/>
      <c r="BC307" s="260"/>
      <c r="BD307" s="260"/>
      <c r="BE307" s="260"/>
      <c r="BF307" s="260"/>
      <c r="BG307" s="210"/>
      <c r="BH307" s="210"/>
      <c r="BI307" s="210"/>
    </row>
    <row r="308" spans="1:61" x14ac:dyDescent="0.25">
      <c r="A308" s="171" t="s">
        <v>91</v>
      </c>
      <c r="B308" s="164"/>
      <c r="C308" s="299" t="s">
        <v>628</v>
      </c>
      <c r="D308" s="166"/>
      <c r="E308" s="168"/>
      <c r="F308" s="167"/>
      <c r="G308" s="168"/>
      <c r="AO308" s="260"/>
      <c r="AP308" s="260"/>
      <c r="AQ308" s="260"/>
      <c r="AR308" s="260"/>
      <c r="AS308" s="260"/>
      <c r="AT308" s="260"/>
      <c r="AU308" s="260"/>
      <c r="AV308" s="260"/>
      <c r="AW308" s="260"/>
      <c r="AX308" s="260"/>
      <c r="AY308" s="260"/>
      <c r="AZ308" s="260"/>
      <c r="BA308" s="260"/>
      <c r="BB308" s="260"/>
      <c r="BC308" s="260"/>
      <c r="BD308" s="260"/>
      <c r="BE308" s="260"/>
      <c r="BF308" s="260"/>
      <c r="BG308" s="210"/>
      <c r="BH308" s="210"/>
      <c r="BI308" s="210"/>
    </row>
    <row r="309" spans="1:61" x14ac:dyDescent="0.25">
      <c r="A309" s="171" t="s">
        <v>91</v>
      </c>
      <c r="B309" s="164"/>
      <c r="C309" s="299" t="s">
        <v>628</v>
      </c>
      <c r="D309" s="166"/>
      <c r="E309" s="168"/>
      <c r="F309" s="167"/>
      <c r="G309" s="168"/>
      <c r="AO309" s="260"/>
      <c r="AP309" s="260"/>
      <c r="AQ309" s="260"/>
      <c r="AR309" s="260"/>
      <c r="AS309" s="260"/>
      <c r="AT309" s="260"/>
      <c r="AU309" s="260"/>
      <c r="AV309" s="260"/>
      <c r="AW309" s="260"/>
      <c r="AX309" s="260"/>
      <c r="AY309" s="260"/>
      <c r="AZ309" s="260"/>
      <c r="BA309" s="260"/>
      <c r="BB309" s="260"/>
      <c r="BC309" s="260"/>
      <c r="BD309" s="260"/>
      <c r="BE309" s="260"/>
      <c r="BF309" s="260"/>
      <c r="BG309" s="210"/>
      <c r="BH309" s="210"/>
      <c r="BI309" s="210"/>
    </row>
    <row r="310" spans="1:61" x14ac:dyDescent="0.25">
      <c r="A310" s="171" t="s">
        <v>91</v>
      </c>
      <c r="B310" s="164"/>
      <c r="C310" s="299" t="s">
        <v>628</v>
      </c>
      <c r="D310" s="166"/>
      <c r="E310" s="168"/>
      <c r="F310" s="167"/>
      <c r="G310" s="168"/>
      <c r="AO310" s="260"/>
      <c r="AP310" s="260"/>
      <c r="AQ310" s="260"/>
      <c r="AR310" s="260"/>
      <c r="AS310" s="260"/>
      <c r="AT310" s="260"/>
      <c r="AU310" s="260"/>
      <c r="AV310" s="260"/>
      <c r="AW310" s="260"/>
      <c r="AX310" s="260"/>
      <c r="AY310" s="260"/>
      <c r="AZ310" s="260"/>
      <c r="BA310" s="260"/>
      <c r="BB310" s="260"/>
      <c r="BC310" s="260"/>
      <c r="BD310" s="260"/>
      <c r="BE310" s="260"/>
      <c r="BF310" s="260"/>
      <c r="BG310" s="210"/>
      <c r="BH310" s="210"/>
      <c r="BI310" s="210"/>
    </row>
    <row r="311" spans="1:61" x14ac:dyDescent="0.25">
      <c r="A311" s="171" t="s">
        <v>91</v>
      </c>
      <c r="B311" s="164"/>
      <c r="C311" s="299" t="s">
        <v>628</v>
      </c>
      <c r="D311" s="166"/>
      <c r="E311" s="168"/>
      <c r="F311" s="167"/>
      <c r="G311" s="168"/>
      <c r="AO311" s="260"/>
      <c r="AP311" s="260"/>
      <c r="AQ311" s="260"/>
      <c r="AR311" s="260"/>
      <c r="AS311" s="260"/>
      <c r="AT311" s="260"/>
      <c r="AU311" s="260"/>
      <c r="AV311" s="260"/>
      <c r="AW311" s="260"/>
      <c r="AX311" s="260"/>
      <c r="AY311" s="260"/>
      <c r="AZ311" s="260"/>
      <c r="BA311" s="260"/>
      <c r="BB311" s="260"/>
      <c r="BC311" s="260"/>
      <c r="BD311" s="260"/>
      <c r="BE311" s="260"/>
      <c r="BF311" s="260"/>
      <c r="BG311" s="210"/>
      <c r="BH311" s="210"/>
      <c r="BI311" s="210"/>
    </row>
    <row r="312" spans="1:61" x14ac:dyDescent="0.25">
      <c r="A312" s="171" t="s">
        <v>91</v>
      </c>
      <c r="B312" s="164"/>
      <c r="C312" s="299" t="s">
        <v>628</v>
      </c>
      <c r="D312" s="166"/>
      <c r="E312" s="168"/>
      <c r="F312" s="167"/>
      <c r="G312" s="168"/>
      <c r="AO312" s="260"/>
      <c r="AP312" s="260"/>
      <c r="AQ312" s="260"/>
      <c r="AR312" s="260"/>
      <c r="AS312" s="260"/>
      <c r="AT312" s="260"/>
      <c r="AU312" s="260"/>
      <c r="AV312" s="260"/>
      <c r="AW312" s="260"/>
      <c r="AX312" s="260"/>
      <c r="AY312" s="260"/>
      <c r="AZ312" s="260"/>
      <c r="BA312" s="260"/>
      <c r="BB312" s="260"/>
      <c r="BC312" s="260"/>
      <c r="BD312" s="260"/>
      <c r="BE312" s="260"/>
      <c r="BF312" s="260"/>
      <c r="BG312" s="210"/>
      <c r="BH312" s="210"/>
      <c r="BI312" s="210"/>
    </row>
    <row r="313" spans="1:61" x14ac:dyDescent="0.25">
      <c r="A313" s="171" t="s">
        <v>91</v>
      </c>
      <c r="B313" s="164"/>
      <c r="C313" s="299" t="s">
        <v>628</v>
      </c>
      <c r="D313" s="166"/>
      <c r="E313" s="168"/>
      <c r="F313" s="167"/>
      <c r="G313" s="168"/>
      <c r="AO313" s="260"/>
      <c r="AP313" s="260"/>
      <c r="AQ313" s="260"/>
      <c r="AR313" s="260"/>
      <c r="AS313" s="260"/>
      <c r="AT313" s="260"/>
      <c r="AU313" s="260"/>
      <c r="AV313" s="260"/>
      <c r="AW313" s="260"/>
      <c r="AX313" s="260"/>
      <c r="AY313" s="260"/>
      <c r="AZ313" s="260"/>
      <c r="BA313" s="260"/>
      <c r="BB313" s="260"/>
      <c r="BC313" s="260"/>
      <c r="BD313" s="260"/>
      <c r="BE313" s="260"/>
      <c r="BF313" s="260"/>
      <c r="BG313" s="210"/>
      <c r="BH313" s="210"/>
      <c r="BI313" s="210"/>
    </row>
    <row r="314" spans="1:61" x14ac:dyDescent="0.25">
      <c r="A314" s="171" t="s">
        <v>91</v>
      </c>
      <c r="B314" s="164"/>
      <c r="C314" s="299" t="s">
        <v>628</v>
      </c>
      <c r="D314" s="166"/>
      <c r="E314" s="168"/>
      <c r="F314" s="167"/>
      <c r="G314" s="168"/>
      <c r="AO314" s="260"/>
      <c r="AP314" s="260"/>
      <c r="AQ314" s="260"/>
      <c r="AR314" s="260"/>
      <c r="AS314" s="260"/>
      <c r="AT314" s="260"/>
      <c r="AU314" s="260"/>
      <c r="AV314" s="260"/>
      <c r="AW314" s="260"/>
      <c r="AX314" s="260"/>
      <c r="AY314" s="260"/>
      <c r="AZ314" s="260"/>
      <c r="BA314" s="260"/>
      <c r="BB314" s="260"/>
      <c r="BC314" s="260"/>
      <c r="BD314" s="260"/>
      <c r="BE314" s="260"/>
      <c r="BF314" s="260"/>
      <c r="BG314" s="210"/>
      <c r="BH314" s="210"/>
      <c r="BI314" s="210"/>
    </row>
    <row r="315" spans="1:61" x14ac:dyDescent="0.25">
      <c r="A315" s="171" t="s">
        <v>91</v>
      </c>
      <c r="B315" s="164"/>
      <c r="C315" s="299" t="s">
        <v>628</v>
      </c>
      <c r="D315" s="166"/>
      <c r="E315" s="168"/>
      <c r="F315" s="167"/>
      <c r="G315" s="168"/>
      <c r="AO315" s="260"/>
      <c r="AP315" s="260"/>
      <c r="AQ315" s="260"/>
      <c r="AR315" s="260"/>
      <c r="AS315" s="260"/>
      <c r="AT315" s="260"/>
      <c r="AU315" s="260"/>
      <c r="AV315" s="260"/>
      <c r="AW315" s="260"/>
      <c r="AX315" s="260"/>
      <c r="AY315" s="260"/>
      <c r="AZ315" s="260"/>
      <c r="BA315" s="260"/>
      <c r="BB315" s="260"/>
      <c r="BC315" s="260"/>
      <c r="BD315" s="260"/>
      <c r="BE315" s="260"/>
      <c r="BF315" s="260"/>
      <c r="BG315" s="210"/>
      <c r="BH315" s="210"/>
      <c r="BI315" s="210"/>
    </row>
    <row r="316" spans="1:61" x14ac:dyDescent="0.25">
      <c r="A316" s="171" t="s">
        <v>91</v>
      </c>
      <c r="B316" s="164"/>
      <c r="C316" s="299" t="s">
        <v>628</v>
      </c>
      <c r="D316" s="166"/>
      <c r="E316" s="168"/>
      <c r="F316" s="167"/>
      <c r="G316" s="168"/>
      <c r="AO316" s="260"/>
      <c r="AP316" s="260"/>
      <c r="AQ316" s="260"/>
      <c r="AR316" s="260"/>
      <c r="AS316" s="260"/>
      <c r="AT316" s="260"/>
      <c r="AU316" s="260"/>
      <c r="AV316" s="260"/>
      <c r="AW316" s="260"/>
      <c r="AX316" s="260"/>
      <c r="AY316" s="260"/>
      <c r="AZ316" s="260"/>
      <c r="BA316" s="260"/>
      <c r="BB316" s="260"/>
      <c r="BC316" s="260"/>
      <c r="BD316" s="260"/>
      <c r="BE316" s="260"/>
      <c r="BF316" s="260"/>
      <c r="BG316" s="210"/>
      <c r="BH316" s="210"/>
      <c r="BI316" s="210"/>
    </row>
    <row r="317" spans="1:61" x14ac:dyDescent="0.25">
      <c r="A317" s="171" t="s">
        <v>91</v>
      </c>
      <c r="B317" s="164"/>
      <c r="C317" s="299" t="s">
        <v>628</v>
      </c>
      <c r="D317" s="166"/>
      <c r="E317" s="168"/>
      <c r="F317" s="167"/>
      <c r="G317" s="168"/>
      <c r="AO317" s="260"/>
      <c r="AP317" s="260"/>
      <c r="AQ317" s="260"/>
      <c r="AR317" s="260"/>
      <c r="AS317" s="260"/>
      <c r="AT317" s="260"/>
      <c r="AU317" s="260"/>
      <c r="AV317" s="260"/>
      <c r="AW317" s="260"/>
      <c r="AX317" s="260"/>
      <c r="AY317" s="260"/>
      <c r="AZ317" s="260"/>
      <c r="BA317" s="260"/>
      <c r="BB317" s="260"/>
      <c r="BC317" s="260"/>
      <c r="BD317" s="260"/>
      <c r="BE317" s="260"/>
      <c r="BF317" s="260"/>
      <c r="BG317" s="210"/>
      <c r="BH317" s="210"/>
      <c r="BI317" s="210"/>
    </row>
    <row r="318" spans="1:61" x14ac:dyDescent="0.25">
      <c r="A318" s="171" t="s">
        <v>91</v>
      </c>
      <c r="B318" s="164"/>
      <c r="C318" s="299" t="s">
        <v>628</v>
      </c>
      <c r="D318" s="166"/>
      <c r="E318" s="168"/>
      <c r="F318" s="167"/>
      <c r="G318" s="168"/>
      <c r="AO318" s="260"/>
      <c r="AP318" s="260"/>
      <c r="AQ318" s="260"/>
      <c r="AR318" s="260"/>
      <c r="AS318" s="260"/>
      <c r="AT318" s="260"/>
      <c r="AU318" s="260"/>
      <c r="AV318" s="260"/>
      <c r="AW318" s="260"/>
      <c r="AX318" s="260"/>
      <c r="AY318" s="260"/>
      <c r="AZ318" s="260"/>
      <c r="BA318" s="260"/>
      <c r="BB318" s="260"/>
      <c r="BC318" s="260"/>
      <c r="BD318" s="260"/>
      <c r="BE318" s="260"/>
      <c r="BF318" s="260"/>
      <c r="BG318" s="210"/>
      <c r="BH318" s="210"/>
      <c r="BI318" s="210"/>
    </row>
    <row r="319" spans="1:61" x14ac:dyDescent="0.25">
      <c r="A319" s="171" t="s">
        <v>91</v>
      </c>
      <c r="B319" s="164"/>
      <c r="C319" s="299" t="s">
        <v>628</v>
      </c>
      <c r="D319" s="166"/>
      <c r="E319" s="168"/>
      <c r="F319" s="167"/>
      <c r="G319" s="168"/>
      <c r="AO319" s="260"/>
      <c r="AP319" s="260"/>
      <c r="AQ319" s="260"/>
      <c r="AR319" s="260"/>
      <c r="AS319" s="260"/>
      <c r="AT319" s="260"/>
      <c r="AU319" s="260"/>
      <c r="AV319" s="260"/>
      <c r="AW319" s="260"/>
      <c r="AX319" s="260"/>
      <c r="AY319" s="260"/>
      <c r="AZ319" s="260"/>
      <c r="BA319" s="260"/>
      <c r="BB319" s="260"/>
      <c r="BC319" s="260"/>
      <c r="BD319" s="260"/>
      <c r="BE319" s="260"/>
      <c r="BF319" s="260"/>
      <c r="BG319" s="210"/>
      <c r="BH319" s="210"/>
      <c r="BI319" s="210"/>
    </row>
    <row r="320" spans="1:61" x14ac:dyDescent="0.25">
      <c r="A320" s="171" t="s">
        <v>91</v>
      </c>
      <c r="B320" s="164"/>
      <c r="C320" s="299" t="s">
        <v>628</v>
      </c>
      <c r="D320" s="166"/>
      <c r="E320" s="168"/>
      <c r="F320" s="167"/>
      <c r="G320" s="168"/>
      <c r="AO320" s="260"/>
      <c r="AP320" s="260"/>
      <c r="AQ320" s="260"/>
      <c r="AR320" s="260"/>
      <c r="AS320" s="260"/>
      <c r="AT320" s="260"/>
      <c r="AU320" s="260"/>
      <c r="AV320" s="260"/>
      <c r="AW320" s="260"/>
      <c r="AX320" s="260"/>
      <c r="AY320" s="260"/>
      <c r="AZ320" s="260"/>
      <c r="BA320" s="260"/>
      <c r="BB320" s="260"/>
      <c r="BC320" s="260"/>
      <c r="BD320" s="260"/>
      <c r="BE320" s="260"/>
      <c r="BF320" s="260"/>
      <c r="BG320" s="210"/>
      <c r="BH320" s="210"/>
      <c r="BI320" s="210"/>
    </row>
    <row r="321" spans="1:61" x14ac:dyDescent="0.25">
      <c r="A321" s="171" t="s">
        <v>91</v>
      </c>
      <c r="B321" s="164"/>
      <c r="C321" s="299" t="s">
        <v>628</v>
      </c>
      <c r="D321" s="166"/>
      <c r="E321" s="168"/>
      <c r="F321" s="167"/>
      <c r="G321" s="168"/>
      <c r="AO321" s="260"/>
      <c r="AP321" s="260"/>
      <c r="AQ321" s="260"/>
      <c r="AR321" s="260"/>
      <c r="AS321" s="260"/>
      <c r="AT321" s="260"/>
      <c r="AU321" s="260"/>
      <c r="AV321" s="260"/>
      <c r="AW321" s="260"/>
      <c r="AX321" s="260"/>
      <c r="AY321" s="260"/>
      <c r="AZ321" s="260"/>
      <c r="BA321" s="260"/>
      <c r="BB321" s="260"/>
      <c r="BC321" s="260"/>
      <c r="BD321" s="260"/>
      <c r="BE321" s="260"/>
      <c r="BF321" s="260"/>
      <c r="BG321" s="210"/>
      <c r="BH321" s="210"/>
      <c r="BI321" s="210"/>
    </row>
    <row r="322" spans="1:61" x14ac:dyDescent="0.25">
      <c r="A322" s="171" t="s">
        <v>91</v>
      </c>
      <c r="B322" s="164"/>
      <c r="C322" s="299" t="s">
        <v>628</v>
      </c>
      <c r="D322" s="166"/>
      <c r="E322" s="168"/>
      <c r="F322" s="167"/>
      <c r="G322" s="168"/>
      <c r="AO322" s="260"/>
      <c r="AP322" s="260"/>
      <c r="AQ322" s="260"/>
      <c r="AR322" s="260"/>
      <c r="AS322" s="260"/>
      <c r="AT322" s="260"/>
      <c r="AU322" s="260"/>
      <c r="AV322" s="260"/>
      <c r="AW322" s="260"/>
      <c r="AX322" s="260"/>
      <c r="AY322" s="260"/>
      <c r="AZ322" s="260"/>
      <c r="BA322" s="260"/>
      <c r="BB322" s="260"/>
      <c r="BC322" s="260"/>
      <c r="BD322" s="260"/>
      <c r="BE322" s="260"/>
      <c r="BF322" s="260"/>
      <c r="BG322" s="210"/>
      <c r="BH322" s="210"/>
      <c r="BI322" s="210"/>
    </row>
    <row r="323" spans="1:61" x14ac:dyDescent="0.25">
      <c r="A323" s="171" t="s">
        <v>91</v>
      </c>
      <c r="B323" s="164"/>
      <c r="C323" s="299" t="s">
        <v>628</v>
      </c>
      <c r="D323" s="166"/>
      <c r="E323" s="168"/>
      <c r="F323" s="167"/>
      <c r="G323" s="168"/>
      <c r="AO323" s="260"/>
      <c r="AP323" s="260"/>
      <c r="AQ323" s="260"/>
      <c r="AR323" s="260"/>
      <c r="AS323" s="260"/>
      <c r="AT323" s="260"/>
      <c r="AU323" s="260"/>
      <c r="AV323" s="260"/>
      <c r="AW323" s="260"/>
      <c r="AX323" s="260"/>
      <c r="AY323" s="260"/>
      <c r="AZ323" s="260"/>
      <c r="BA323" s="260"/>
      <c r="BB323" s="260"/>
      <c r="BC323" s="260"/>
      <c r="BD323" s="260"/>
      <c r="BE323" s="260"/>
      <c r="BF323" s="260"/>
      <c r="BG323" s="210"/>
      <c r="BH323" s="210"/>
      <c r="BI323" s="210"/>
    </row>
    <row r="324" spans="1:61" x14ac:dyDescent="0.25">
      <c r="A324" s="171" t="s">
        <v>91</v>
      </c>
      <c r="B324" s="164"/>
      <c r="C324" s="299" t="s">
        <v>628</v>
      </c>
      <c r="D324" s="166"/>
      <c r="E324" s="168"/>
      <c r="F324" s="167"/>
      <c r="G324" s="168"/>
      <c r="AO324" s="260"/>
      <c r="AP324" s="260"/>
      <c r="AQ324" s="260"/>
      <c r="AR324" s="260"/>
      <c r="AS324" s="260"/>
      <c r="AT324" s="260"/>
      <c r="AU324" s="260"/>
      <c r="AV324" s="260"/>
      <c r="AW324" s="260"/>
      <c r="AX324" s="260"/>
      <c r="AY324" s="260"/>
      <c r="AZ324" s="260"/>
      <c r="BA324" s="260"/>
      <c r="BB324" s="260"/>
      <c r="BC324" s="260"/>
      <c r="BD324" s="260"/>
      <c r="BE324" s="260"/>
      <c r="BF324" s="260"/>
      <c r="BG324" s="210"/>
      <c r="BH324" s="210"/>
      <c r="BI324" s="210"/>
    </row>
    <row r="325" spans="1:61" x14ac:dyDescent="0.25">
      <c r="A325" s="171" t="s">
        <v>91</v>
      </c>
      <c r="B325" s="164"/>
      <c r="C325" s="299" t="s">
        <v>628</v>
      </c>
      <c r="D325" s="166"/>
      <c r="E325" s="168"/>
      <c r="F325" s="167"/>
      <c r="G325" s="168"/>
      <c r="AO325" s="260"/>
      <c r="AP325" s="260"/>
      <c r="AQ325" s="260"/>
      <c r="AR325" s="260"/>
      <c r="AS325" s="260"/>
      <c r="AT325" s="260"/>
      <c r="AU325" s="260"/>
      <c r="AV325" s="260"/>
      <c r="AW325" s="260"/>
      <c r="AX325" s="260"/>
      <c r="AY325" s="260"/>
      <c r="AZ325" s="260"/>
      <c r="BA325" s="260"/>
      <c r="BB325" s="260"/>
      <c r="BC325" s="260"/>
      <c r="BD325" s="260"/>
      <c r="BE325" s="260"/>
      <c r="BF325" s="260"/>
      <c r="BG325" s="210"/>
      <c r="BH325" s="210"/>
      <c r="BI325" s="210"/>
    </row>
    <row r="326" spans="1:61" x14ac:dyDescent="0.25">
      <c r="A326" s="171" t="s">
        <v>91</v>
      </c>
      <c r="B326" s="164"/>
      <c r="C326" s="299" t="s">
        <v>628</v>
      </c>
      <c r="D326" s="166"/>
      <c r="E326" s="168"/>
      <c r="F326" s="167"/>
      <c r="G326" s="168"/>
      <c r="AO326" s="260"/>
      <c r="AP326" s="260"/>
      <c r="AQ326" s="260"/>
      <c r="AR326" s="260"/>
      <c r="AS326" s="260"/>
      <c r="AT326" s="260"/>
      <c r="AU326" s="260"/>
      <c r="AV326" s="260"/>
      <c r="AW326" s="260"/>
      <c r="AX326" s="260"/>
      <c r="AY326" s="260"/>
      <c r="AZ326" s="260"/>
      <c r="BA326" s="260"/>
      <c r="BB326" s="260"/>
      <c r="BC326" s="260"/>
      <c r="BD326" s="260"/>
      <c r="BE326" s="260"/>
      <c r="BF326" s="260"/>
      <c r="BG326" s="210"/>
      <c r="BH326" s="210"/>
      <c r="BI326" s="210"/>
    </row>
    <row r="327" spans="1:61" x14ac:dyDescent="0.25">
      <c r="A327" s="171" t="s">
        <v>91</v>
      </c>
      <c r="B327" s="164"/>
      <c r="C327" s="299" t="s">
        <v>628</v>
      </c>
      <c r="D327" s="166"/>
      <c r="E327" s="168"/>
      <c r="F327" s="167"/>
      <c r="G327" s="168"/>
      <c r="AO327" s="260"/>
      <c r="AP327" s="260"/>
      <c r="AQ327" s="260"/>
      <c r="AR327" s="260"/>
      <c r="AS327" s="260"/>
      <c r="AT327" s="260"/>
      <c r="AU327" s="260"/>
      <c r="AV327" s="260"/>
      <c r="AW327" s="260"/>
      <c r="AX327" s="260"/>
      <c r="AY327" s="260"/>
      <c r="AZ327" s="260"/>
      <c r="BA327" s="260"/>
      <c r="BB327" s="260"/>
      <c r="BC327" s="260"/>
      <c r="BD327" s="260"/>
      <c r="BE327" s="260"/>
      <c r="BF327" s="260"/>
      <c r="BG327" s="210"/>
      <c r="BH327" s="210"/>
      <c r="BI327" s="210"/>
    </row>
    <row r="328" spans="1:61" x14ac:dyDescent="0.25">
      <c r="A328" s="171" t="s">
        <v>91</v>
      </c>
      <c r="B328" s="164"/>
      <c r="C328" s="299" t="s">
        <v>628</v>
      </c>
      <c r="D328" s="166"/>
      <c r="E328" s="168"/>
      <c r="F328" s="167"/>
      <c r="G328" s="168"/>
      <c r="AO328" s="260"/>
      <c r="AP328" s="260"/>
      <c r="AQ328" s="260"/>
      <c r="AR328" s="260"/>
      <c r="AS328" s="260"/>
      <c r="AT328" s="260"/>
      <c r="AU328" s="260"/>
      <c r="AV328" s="260"/>
      <c r="AW328" s="260"/>
      <c r="AX328" s="260"/>
      <c r="AY328" s="260"/>
      <c r="AZ328" s="260"/>
      <c r="BA328" s="260"/>
      <c r="BB328" s="260"/>
      <c r="BC328" s="260"/>
      <c r="BD328" s="260"/>
      <c r="BE328" s="260"/>
      <c r="BF328" s="260"/>
      <c r="BG328" s="210"/>
      <c r="BH328" s="210"/>
      <c r="BI328" s="210"/>
    </row>
    <row r="329" spans="1:61" x14ac:dyDescent="0.25">
      <c r="A329" s="171" t="s">
        <v>91</v>
      </c>
      <c r="B329" s="164"/>
      <c r="C329" s="299" t="s">
        <v>628</v>
      </c>
      <c r="D329" s="166"/>
      <c r="E329" s="168"/>
      <c r="F329" s="167"/>
      <c r="G329" s="168"/>
      <c r="AO329" s="260"/>
      <c r="AP329" s="260"/>
      <c r="AQ329" s="260"/>
      <c r="AR329" s="260"/>
      <c r="AS329" s="260"/>
      <c r="AT329" s="260"/>
      <c r="AU329" s="260"/>
      <c r="AV329" s="260"/>
      <c r="AW329" s="260"/>
      <c r="AX329" s="260"/>
      <c r="AY329" s="260"/>
      <c r="AZ329" s="260"/>
      <c r="BA329" s="260"/>
      <c r="BB329" s="260"/>
      <c r="BC329" s="260"/>
      <c r="BD329" s="260"/>
      <c r="BE329" s="260"/>
      <c r="BF329" s="260"/>
      <c r="BG329" s="210"/>
      <c r="BH329" s="210"/>
      <c r="BI329" s="210"/>
    </row>
    <row r="330" spans="1:61" x14ac:dyDescent="0.25">
      <c r="A330" s="171" t="s">
        <v>91</v>
      </c>
      <c r="B330" s="164"/>
      <c r="C330" s="299" t="s">
        <v>628</v>
      </c>
      <c r="D330" s="166"/>
      <c r="E330" s="168"/>
      <c r="F330" s="167"/>
      <c r="G330" s="168"/>
      <c r="AO330" s="260"/>
      <c r="AP330" s="260"/>
      <c r="AQ330" s="260"/>
      <c r="AR330" s="260"/>
      <c r="AS330" s="260"/>
      <c r="AT330" s="260"/>
      <c r="AU330" s="260"/>
      <c r="AV330" s="260"/>
      <c r="AW330" s="260"/>
      <c r="AX330" s="260"/>
      <c r="AY330" s="260"/>
      <c r="AZ330" s="260"/>
      <c r="BA330" s="260"/>
      <c r="BB330" s="260"/>
      <c r="BC330" s="260"/>
      <c r="BD330" s="260"/>
      <c r="BE330" s="260"/>
      <c r="BF330" s="260"/>
      <c r="BG330" s="210"/>
      <c r="BH330" s="210"/>
      <c r="BI330" s="210"/>
    </row>
    <row r="331" spans="1:61" x14ac:dyDescent="0.25">
      <c r="A331" s="171" t="s">
        <v>91</v>
      </c>
      <c r="B331" s="164"/>
      <c r="C331" s="299" t="s">
        <v>628</v>
      </c>
      <c r="D331" s="166"/>
      <c r="E331" s="168"/>
      <c r="F331" s="167"/>
      <c r="G331" s="168"/>
      <c r="AO331" s="260"/>
      <c r="AP331" s="260"/>
      <c r="AQ331" s="260"/>
      <c r="AR331" s="260"/>
      <c r="AS331" s="260"/>
      <c r="AT331" s="260"/>
      <c r="AU331" s="260"/>
      <c r="AV331" s="260"/>
      <c r="AW331" s="260"/>
      <c r="AX331" s="260"/>
      <c r="AY331" s="260"/>
      <c r="AZ331" s="260"/>
      <c r="BA331" s="260"/>
      <c r="BB331" s="260"/>
      <c r="BC331" s="260"/>
      <c r="BD331" s="260"/>
      <c r="BE331" s="260"/>
      <c r="BF331" s="260"/>
      <c r="BG331" s="210"/>
      <c r="BH331" s="210"/>
      <c r="BI331" s="210"/>
    </row>
    <row r="332" spans="1:61" x14ac:dyDescent="0.25">
      <c r="A332" s="171" t="s">
        <v>91</v>
      </c>
      <c r="B332" s="164"/>
      <c r="C332" s="299" t="s">
        <v>628</v>
      </c>
      <c r="D332" s="166"/>
      <c r="E332" s="168"/>
      <c r="F332" s="167"/>
      <c r="G332" s="168"/>
      <c r="AO332" s="260"/>
      <c r="AP332" s="260"/>
      <c r="AQ332" s="260"/>
      <c r="AR332" s="260"/>
      <c r="AS332" s="260"/>
      <c r="AT332" s="260"/>
      <c r="AU332" s="260"/>
      <c r="AV332" s="260"/>
      <c r="AW332" s="260"/>
      <c r="AX332" s="260"/>
      <c r="AY332" s="260"/>
      <c r="AZ332" s="260"/>
      <c r="BA332" s="260"/>
      <c r="BB332" s="260"/>
      <c r="BC332" s="260"/>
      <c r="BD332" s="260"/>
      <c r="BE332" s="260"/>
      <c r="BF332" s="260"/>
      <c r="BG332" s="210"/>
      <c r="BH332" s="210"/>
      <c r="BI332" s="210"/>
    </row>
    <row r="333" spans="1:61" x14ac:dyDescent="0.25">
      <c r="A333" s="171" t="s">
        <v>91</v>
      </c>
      <c r="B333" s="164"/>
      <c r="C333" s="299" t="s">
        <v>628</v>
      </c>
      <c r="D333" s="166"/>
      <c r="E333" s="168"/>
      <c r="F333" s="167"/>
      <c r="G333" s="168"/>
      <c r="AO333" s="260"/>
      <c r="AP333" s="260"/>
      <c r="AQ333" s="260"/>
      <c r="AR333" s="260"/>
      <c r="AS333" s="260"/>
      <c r="AT333" s="260"/>
      <c r="AU333" s="260"/>
      <c r="AV333" s="260"/>
      <c r="AW333" s="260"/>
      <c r="AX333" s="260"/>
      <c r="AY333" s="260"/>
      <c r="AZ333" s="260"/>
      <c r="BA333" s="260"/>
      <c r="BB333" s="260"/>
      <c r="BC333" s="260"/>
      <c r="BD333" s="260"/>
      <c r="BE333" s="260"/>
      <c r="BF333" s="260"/>
      <c r="BG333" s="210"/>
      <c r="BH333" s="210"/>
      <c r="BI333" s="210"/>
    </row>
    <row r="334" spans="1:61" x14ac:dyDescent="0.25">
      <c r="A334" s="171" t="s">
        <v>91</v>
      </c>
      <c r="B334" s="164"/>
      <c r="C334" s="299" t="s">
        <v>628</v>
      </c>
      <c r="D334" s="166"/>
      <c r="E334" s="168"/>
      <c r="F334" s="167"/>
      <c r="G334" s="168"/>
      <c r="AO334" s="260"/>
      <c r="AP334" s="260"/>
      <c r="AQ334" s="260"/>
      <c r="AR334" s="260"/>
      <c r="AS334" s="260"/>
      <c r="AT334" s="260"/>
      <c r="AU334" s="260"/>
      <c r="AV334" s="260"/>
      <c r="AW334" s="260"/>
      <c r="AX334" s="260"/>
      <c r="AY334" s="260"/>
      <c r="AZ334" s="260"/>
      <c r="BA334" s="260"/>
      <c r="BB334" s="260"/>
      <c r="BC334" s="260"/>
      <c r="BD334" s="260"/>
      <c r="BE334" s="260"/>
      <c r="BF334" s="260"/>
      <c r="BG334" s="210"/>
      <c r="BH334" s="210"/>
      <c r="BI334" s="210"/>
    </row>
    <row r="335" spans="1:61" x14ac:dyDescent="0.25">
      <c r="A335" s="171" t="s">
        <v>91</v>
      </c>
      <c r="B335" s="164"/>
      <c r="C335" s="299" t="s">
        <v>628</v>
      </c>
      <c r="D335" s="166"/>
      <c r="E335" s="168"/>
      <c r="F335" s="167"/>
      <c r="G335" s="168"/>
      <c r="AO335" s="260"/>
      <c r="AP335" s="260"/>
      <c r="AQ335" s="260"/>
      <c r="AR335" s="260"/>
      <c r="AS335" s="260"/>
      <c r="AT335" s="260"/>
      <c r="AU335" s="260"/>
      <c r="AV335" s="260"/>
      <c r="AW335" s="260"/>
      <c r="AX335" s="260"/>
      <c r="AY335" s="260"/>
      <c r="AZ335" s="260"/>
      <c r="BA335" s="260"/>
      <c r="BB335" s="260"/>
      <c r="BC335" s="260"/>
      <c r="BD335" s="260"/>
      <c r="BE335" s="260"/>
      <c r="BF335" s="260"/>
      <c r="BG335" s="210"/>
      <c r="BH335" s="210"/>
      <c r="BI335" s="210"/>
    </row>
    <row r="336" spans="1:61" x14ac:dyDescent="0.25">
      <c r="A336" s="171" t="s">
        <v>91</v>
      </c>
      <c r="B336" s="164"/>
      <c r="C336" s="299" t="s">
        <v>628</v>
      </c>
      <c r="D336" s="166"/>
      <c r="E336" s="168"/>
      <c r="F336" s="167"/>
      <c r="G336" s="168"/>
      <c r="AO336" s="260"/>
      <c r="AP336" s="260"/>
      <c r="AQ336" s="260"/>
      <c r="AR336" s="260"/>
      <c r="AS336" s="260"/>
      <c r="AT336" s="260"/>
      <c r="AU336" s="260"/>
      <c r="AV336" s="260"/>
      <c r="AW336" s="260"/>
      <c r="AX336" s="260"/>
      <c r="AY336" s="260"/>
      <c r="AZ336" s="260"/>
      <c r="BA336" s="260"/>
      <c r="BB336" s="260"/>
      <c r="BC336" s="260"/>
      <c r="BD336" s="260"/>
      <c r="BE336" s="260"/>
      <c r="BF336" s="260"/>
      <c r="BG336" s="210"/>
      <c r="BH336" s="210"/>
      <c r="BI336" s="210"/>
    </row>
    <row r="337" spans="1:61" x14ac:dyDescent="0.25">
      <c r="A337" s="171" t="s">
        <v>91</v>
      </c>
      <c r="B337" s="164"/>
      <c r="C337" s="299" t="s">
        <v>628</v>
      </c>
      <c r="D337" s="166"/>
      <c r="E337" s="168"/>
      <c r="F337" s="167"/>
      <c r="G337" s="168"/>
      <c r="AO337" s="260"/>
      <c r="AP337" s="260"/>
      <c r="AQ337" s="260"/>
      <c r="AR337" s="260"/>
      <c r="AS337" s="260"/>
      <c r="AT337" s="260"/>
      <c r="AU337" s="260"/>
      <c r="AV337" s="260"/>
      <c r="AW337" s="260"/>
      <c r="AX337" s="260"/>
      <c r="AY337" s="260"/>
      <c r="AZ337" s="260"/>
      <c r="BA337" s="260"/>
      <c r="BB337" s="260"/>
      <c r="BC337" s="260"/>
      <c r="BD337" s="260"/>
      <c r="BE337" s="260"/>
      <c r="BF337" s="260"/>
      <c r="BG337" s="210"/>
      <c r="BH337" s="210"/>
      <c r="BI337" s="210"/>
    </row>
    <row r="338" spans="1:61" x14ac:dyDescent="0.25">
      <c r="A338" s="171" t="s">
        <v>91</v>
      </c>
      <c r="B338" s="164"/>
      <c r="C338" s="299" t="s">
        <v>628</v>
      </c>
      <c r="D338" s="166"/>
      <c r="E338" s="168"/>
      <c r="F338" s="167"/>
      <c r="G338" s="168"/>
      <c r="AO338" s="260"/>
      <c r="AP338" s="260"/>
      <c r="AQ338" s="260"/>
      <c r="AR338" s="260"/>
      <c r="AS338" s="260"/>
      <c r="AT338" s="260"/>
      <c r="AU338" s="260"/>
      <c r="AV338" s="260"/>
      <c r="AW338" s="260"/>
      <c r="AX338" s="260"/>
      <c r="AY338" s="260"/>
      <c r="AZ338" s="260"/>
      <c r="BA338" s="260"/>
      <c r="BB338" s="260"/>
      <c r="BC338" s="260"/>
      <c r="BD338" s="260"/>
      <c r="BE338" s="260"/>
      <c r="BF338" s="260"/>
      <c r="BG338" s="210"/>
      <c r="BH338" s="210"/>
      <c r="BI338" s="210"/>
    </row>
    <row r="339" spans="1:61" x14ac:dyDescent="0.25">
      <c r="A339" s="171" t="s">
        <v>91</v>
      </c>
      <c r="B339" s="164"/>
      <c r="C339" s="299" t="s">
        <v>628</v>
      </c>
      <c r="D339" s="166"/>
      <c r="E339" s="168"/>
      <c r="F339" s="167"/>
      <c r="G339" s="168"/>
      <c r="AO339" s="260"/>
      <c r="AP339" s="260"/>
      <c r="AQ339" s="260"/>
      <c r="AR339" s="260"/>
      <c r="AS339" s="260"/>
      <c r="AT339" s="260"/>
      <c r="AU339" s="260"/>
      <c r="AV339" s="260"/>
      <c r="AW339" s="260"/>
      <c r="AX339" s="260"/>
      <c r="AY339" s="260"/>
      <c r="AZ339" s="260"/>
      <c r="BA339" s="260"/>
      <c r="BB339" s="260"/>
      <c r="BC339" s="260"/>
      <c r="BD339" s="260"/>
      <c r="BE339" s="260"/>
      <c r="BF339" s="260"/>
      <c r="BG339" s="210"/>
      <c r="BH339" s="210"/>
      <c r="BI339" s="210"/>
    </row>
    <row r="340" spans="1:61" x14ac:dyDescent="0.25">
      <c r="A340" s="171" t="s">
        <v>91</v>
      </c>
      <c r="B340" s="164"/>
      <c r="C340" s="299" t="s">
        <v>628</v>
      </c>
      <c r="D340" s="166"/>
      <c r="E340" s="168"/>
      <c r="F340" s="167"/>
      <c r="G340" s="168"/>
      <c r="AO340" s="260"/>
      <c r="AP340" s="260"/>
      <c r="AQ340" s="260"/>
      <c r="AR340" s="260"/>
      <c r="AS340" s="260"/>
      <c r="AT340" s="260"/>
      <c r="AU340" s="260"/>
      <c r="AV340" s="260"/>
      <c r="AW340" s="260"/>
      <c r="AX340" s="260"/>
      <c r="AY340" s="260"/>
      <c r="AZ340" s="260"/>
      <c r="BA340" s="260"/>
      <c r="BB340" s="260"/>
      <c r="BC340" s="260"/>
      <c r="BD340" s="260"/>
      <c r="BE340" s="260"/>
      <c r="BF340" s="260"/>
      <c r="BG340" s="210"/>
      <c r="BH340" s="210"/>
      <c r="BI340" s="210"/>
    </row>
    <row r="341" spans="1:61" x14ac:dyDescent="0.25">
      <c r="A341" s="171" t="s">
        <v>91</v>
      </c>
      <c r="B341" s="164"/>
      <c r="C341" s="299" t="s">
        <v>628</v>
      </c>
      <c r="D341" s="166"/>
      <c r="E341" s="168"/>
      <c r="F341" s="167"/>
      <c r="G341" s="168"/>
      <c r="AO341" s="260"/>
      <c r="AP341" s="260"/>
      <c r="AQ341" s="260"/>
      <c r="AR341" s="260"/>
      <c r="AS341" s="260"/>
      <c r="AT341" s="260"/>
      <c r="AU341" s="260"/>
      <c r="AV341" s="260"/>
      <c r="AW341" s="260"/>
      <c r="AX341" s="260"/>
      <c r="AY341" s="260"/>
      <c r="AZ341" s="260"/>
      <c r="BA341" s="260"/>
      <c r="BB341" s="260"/>
      <c r="BC341" s="260"/>
      <c r="BD341" s="260"/>
      <c r="BE341" s="260"/>
      <c r="BF341" s="260"/>
      <c r="BG341" s="210"/>
      <c r="BH341" s="210"/>
      <c r="BI341" s="210"/>
    </row>
    <row r="342" spans="1:61" x14ac:dyDescent="0.25">
      <c r="A342" s="171" t="s">
        <v>91</v>
      </c>
      <c r="B342" s="164"/>
      <c r="C342" s="299" t="s">
        <v>628</v>
      </c>
      <c r="D342" s="166"/>
      <c r="E342" s="168"/>
      <c r="F342" s="167"/>
      <c r="G342" s="168"/>
      <c r="AO342" s="260"/>
      <c r="AP342" s="260"/>
      <c r="AQ342" s="260"/>
      <c r="AR342" s="260"/>
      <c r="AS342" s="260"/>
      <c r="AT342" s="260"/>
      <c r="AU342" s="260"/>
      <c r="AV342" s="260"/>
      <c r="AW342" s="260"/>
      <c r="AX342" s="260"/>
      <c r="AY342" s="260"/>
      <c r="AZ342" s="260"/>
      <c r="BA342" s="260"/>
      <c r="BB342" s="260"/>
      <c r="BC342" s="260"/>
      <c r="BD342" s="260"/>
      <c r="BE342" s="260"/>
      <c r="BF342" s="260"/>
      <c r="BG342" s="210"/>
      <c r="BH342" s="210"/>
      <c r="BI342" s="210"/>
    </row>
    <row r="343" spans="1:61" x14ac:dyDescent="0.25">
      <c r="A343" s="171" t="s">
        <v>91</v>
      </c>
      <c r="B343" s="164"/>
      <c r="C343" s="299" t="s">
        <v>628</v>
      </c>
      <c r="D343" s="166"/>
      <c r="E343" s="168"/>
      <c r="F343" s="167"/>
      <c r="G343" s="168"/>
      <c r="AO343" s="260"/>
      <c r="AP343" s="260"/>
      <c r="AQ343" s="260"/>
      <c r="AR343" s="260"/>
      <c r="AS343" s="260"/>
      <c r="AT343" s="260"/>
      <c r="AU343" s="260"/>
      <c r="AV343" s="260"/>
      <c r="AW343" s="260"/>
      <c r="AX343" s="260"/>
      <c r="AY343" s="260"/>
      <c r="AZ343" s="260"/>
      <c r="BA343" s="260"/>
      <c r="BB343" s="260"/>
      <c r="BC343" s="260"/>
      <c r="BD343" s="260"/>
      <c r="BE343" s="260"/>
      <c r="BF343" s="260"/>
      <c r="BG343" s="210"/>
      <c r="BH343" s="210"/>
      <c r="BI343" s="210"/>
    </row>
    <row r="344" spans="1:61" x14ac:dyDescent="0.25">
      <c r="A344" s="171" t="s">
        <v>91</v>
      </c>
      <c r="B344" s="164"/>
      <c r="C344" s="299" t="s">
        <v>628</v>
      </c>
      <c r="D344" s="166"/>
      <c r="E344" s="168"/>
      <c r="F344" s="167"/>
      <c r="G344" s="168"/>
      <c r="AO344" s="260"/>
      <c r="AP344" s="260"/>
      <c r="AQ344" s="260"/>
      <c r="AR344" s="260"/>
      <c r="AS344" s="260"/>
      <c r="AT344" s="260"/>
      <c r="AU344" s="260"/>
      <c r="AV344" s="260"/>
      <c r="AW344" s="260"/>
      <c r="AX344" s="260"/>
      <c r="AY344" s="260"/>
      <c r="AZ344" s="260"/>
      <c r="BA344" s="260"/>
      <c r="BB344" s="260"/>
      <c r="BC344" s="260"/>
      <c r="BD344" s="260"/>
      <c r="BE344" s="260"/>
      <c r="BF344" s="260"/>
      <c r="BG344" s="210"/>
      <c r="BH344" s="210"/>
      <c r="BI344" s="210"/>
    </row>
    <row r="345" spans="1:61" x14ac:dyDescent="0.25">
      <c r="A345" s="171" t="s">
        <v>91</v>
      </c>
      <c r="B345" s="164"/>
      <c r="C345" s="299" t="s">
        <v>628</v>
      </c>
      <c r="D345" s="166"/>
      <c r="E345" s="168"/>
      <c r="F345" s="167"/>
      <c r="G345" s="168"/>
      <c r="AO345" s="260"/>
      <c r="AP345" s="260"/>
      <c r="AQ345" s="260"/>
      <c r="AR345" s="260"/>
      <c r="AS345" s="260"/>
      <c r="AT345" s="260"/>
      <c r="AU345" s="260"/>
      <c r="AV345" s="260"/>
      <c r="AW345" s="260"/>
      <c r="AX345" s="260"/>
      <c r="AY345" s="260"/>
      <c r="AZ345" s="260"/>
      <c r="BA345" s="260"/>
      <c r="BB345" s="260"/>
      <c r="BC345" s="260"/>
      <c r="BD345" s="260"/>
      <c r="BE345" s="260"/>
      <c r="BF345" s="260"/>
      <c r="BG345" s="210"/>
      <c r="BH345" s="210"/>
      <c r="BI345" s="210"/>
    </row>
    <row r="346" spans="1:61" x14ac:dyDescent="0.25">
      <c r="A346" s="171" t="s">
        <v>91</v>
      </c>
      <c r="B346" s="164"/>
      <c r="C346" s="299" t="s">
        <v>628</v>
      </c>
      <c r="D346" s="166"/>
      <c r="E346" s="168"/>
      <c r="F346" s="167"/>
      <c r="G346" s="168"/>
      <c r="AO346" s="260"/>
      <c r="AP346" s="260"/>
      <c r="AQ346" s="260"/>
      <c r="AR346" s="260"/>
      <c r="AS346" s="260"/>
      <c r="AT346" s="260"/>
      <c r="AU346" s="260"/>
      <c r="AV346" s="260"/>
      <c r="AW346" s="260"/>
      <c r="AX346" s="260"/>
      <c r="AY346" s="260"/>
      <c r="AZ346" s="260"/>
      <c r="BA346" s="260"/>
      <c r="BB346" s="260"/>
      <c r="BC346" s="260"/>
      <c r="BD346" s="260"/>
      <c r="BE346" s="260"/>
      <c r="BF346" s="260"/>
      <c r="BG346" s="210"/>
      <c r="BH346" s="210"/>
      <c r="BI346" s="210"/>
    </row>
    <row r="347" spans="1:61" x14ac:dyDescent="0.25">
      <c r="A347" s="171" t="s">
        <v>91</v>
      </c>
      <c r="B347" s="164"/>
      <c r="C347" s="299" t="s">
        <v>628</v>
      </c>
      <c r="D347" s="166"/>
      <c r="E347" s="168"/>
      <c r="F347" s="167"/>
      <c r="G347" s="168"/>
      <c r="AO347" s="260"/>
      <c r="AP347" s="260"/>
      <c r="AQ347" s="260"/>
      <c r="AR347" s="260"/>
      <c r="AS347" s="260"/>
      <c r="AT347" s="260"/>
      <c r="AU347" s="260"/>
      <c r="AV347" s="260"/>
      <c r="AW347" s="260"/>
      <c r="AX347" s="260"/>
      <c r="AY347" s="260"/>
      <c r="AZ347" s="260"/>
      <c r="BA347" s="260"/>
      <c r="BB347" s="260"/>
      <c r="BC347" s="260"/>
      <c r="BD347" s="260"/>
      <c r="BE347" s="260"/>
      <c r="BF347" s="260"/>
      <c r="BG347" s="210"/>
      <c r="BH347" s="210"/>
      <c r="BI347" s="210"/>
    </row>
    <row r="348" spans="1:61" x14ac:dyDescent="0.25">
      <c r="A348" s="171" t="s">
        <v>91</v>
      </c>
      <c r="B348" s="164"/>
      <c r="C348" s="299" t="s">
        <v>628</v>
      </c>
      <c r="D348" s="166"/>
      <c r="E348" s="168"/>
      <c r="F348" s="167"/>
      <c r="G348" s="168"/>
      <c r="AO348" s="260"/>
      <c r="AP348" s="260"/>
      <c r="AQ348" s="260"/>
      <c r="AR348" s="260"/>
      <c r="AS348" s="260"/>
      <c r="AT348" s="260"/>
      <c r="AU348" s="260"/>
      <c r="AV348" s="260"/>
      <c r="AW348" s="260"/>
      <c r="AX348" s="260"/>
      <c r="AY348" s="260"/>
      <c r="AZ348" s="260"/>
      <c r="BA348" s="260"/>
      <c r="BB348" s="260"/>
      <c r="BC348" s="260"/>
      <c r="BD348" s="260"/>
      <c r="BE348" s="260"/>
      <c r="BF348" s="260"/>
      <c r="BG348" s="210"/>
      <c r="BH348" s="210"/>
      <c r="BI348" s="210"/>
    </row>
    <row r="349" spans="1:61" x14ac:dyDescent="0.25">
      <c r="A349" s="171" t="s">
        <v>91</v>
      </c>
      <c r="B349" s="164"/>
      <c r="C349" s="299" t="s">
        <v>628</v>
      </c>
      <c r="D349" s="166"/>
      <c r="E349" s="168"/>
      <c r="F349" s="167"/>
      <c r="G349" s="168"/>
      <c r="AO349" s="260"/>
      <c r="AP349" s="260"/>
      <c r="AQ349" s="260"/>
      <c r="AR349" s="260"/>
      <c r="AS349" s="260"/>
      <c r="AT349" s="260"/>
      <c r="AU349" s="260"/>
      <c r="AV349" s="260"/>
      <c r="AW349" s="260"/>
      <c r="AX349" s="260"/>
      <c r="AY349" s="260"/>
      <c r="AZ349" s="260"/>
      <c r="BA349" s="260"/>
      <c r="BB349" s="260"/>
      <c r="BC349" s="260"/>
      <c r="BD349" s="260"/>
      <c r="BE349" s="260"/>
      <c r="BF349" s="260"/>
      <c r="BG349" s="210"/>
      <c r="BH349" s="210"/>
      <c r="BI349" s="210"/>
    </row>
    <row r="350" spans="1:61" x14ac:dyDescent="0.25">
      <c r="A350" s="171" t="s">
        <v>91</v>
      </c>
      <c r="B350" s="164"/>
      <c r="C350" s="299" t="s">
        <v>628</v>
      </c>
      <c r="D350" s="166"/>
      <c r="E350" s="168"/>
      <c r="F350" s="167"/>
      <c r="G350" s="168"/>
      <c r="AO350" s="260"/>
      <c r="AP350" s="260"/>
      <c r="AQ350" s="260"/>
      <c r="AR350" s="260"/>
      <c r="AS350" s="260"/>
      <c r="AT350" s="260"/>
      <c r="AU350" s="260"/>
      <c r="AV350" s="260"/>
      <c r="AW350" s="260"/>
      <c r="AX350" s="260"/>
      <c r="AY350" s="260"/>
      <c r="AZ350" s="260"/>
      <c r="BA350" s="260"/>
      <c r="BB350" s="260"/>
      <c r="BC350" s="260"/>
      <c r="BD350" s="260"/>
      <c r="BE350" s="260"/>
      <c r="BF350" s="260"/>
      <c r="BG350" s="210"/>
      <c r="BH350" s="210"/>
      <c r="BI350" s="210"/>
    </row>
    <row r="351" spans="1:61" x14ac:dyDescent="0.25">
      <c r="A351" s="171" t="s">
        <v>91</v>
      </c>
      <c r="B351" s="164"/>
      <c r="C351" s="299" t="s">
        <v>628</v>
      </c>
      <c r="D351" s="166"/>
      <c r="E351" s="168"/>
      <c r="F351" s="167"/>
      <c r="G351" s="168"/>
      <c r="AO351" s="260"/>
      <c r="AP351" s="260"/>
      <c r="AQ351" s="260"/>
      <c r="AR351" s="260"/>
      <c r="AS351" s="260"/>
      <c r="AT351" s="260"/>
      <c r="AU351" s="260"/>
      <c r="AV351" s="260"/>
      <c r="AW351" s="260"/>
      <c r="AX351" s="260"/>
      <c r="AY351" s="260"/>
      <c r="AZ351" s="260"/>
      <c r="BA351" s="260"/>
      <c r="BB351" s="260"/>
      <c r="BC351" s="260"/>
      <c r="BD351" s="260"/>
      <c r="BE351" s="260"/>
      <c r="BF351" s="260"/>
      <c r="BG351" s="210"/>
      <c r="BH351" s="210"/>
      <c r="BI351" s="210"/>
    </row>
    <row r="352" spans="1:61" x14ac:dyDescent="0.25">
      <c r="A352" s="171" t="s">
        <v>91</v>
      </c>
      <c r="B352" s="164"/>
      <c r="C352" s="299" t="s">
        <v>628</v>
      </c>
      <c r="D352" s="166"/>
      <c r="E352" s="168"/>
      <c r="F352" s="167"/>
      <c r="G352" s="168"/>
      <c r="AO352" s="260"/>
      <c r="AP352" s="260"/>
      <c r="AQ352" s="260"/>
      <c r="AR352" s="260"/>
      <c r="AS352" s="260"/>
      <c r="AT352" s="260"/>
      <c r="AU352" s="260"/>
      <c r="AV352" s="260"/>
      <c r="AW352" s="260"/>
      <c r="AX352" s="260"/>
      <c r="AY352" s="260"/>
      <c r="AZ352" s="260"/>
      <c r="BA352" s="260"/>
      <c r="BB352" s="260"/>
      <c r="BC352" s="260"/>
      <c r="BD352" s="260"/>
      <c r="BE352" s="260"/>
      <c r="BF352" s="260"/>
      <c r="BG352" s="210"/>
      <c r="BH352" s="210"/>
      <c r="BI352" s="210"/>
    </row>
    <row r="353" spans="1:61" x14ac:dyDescent="0.25">
      <c r="A353" s="171" t="s">
        <v>91</v>
      </c>
      <c r="B353" s="164"/>
      <c r="C353" s="299" t="s">
        <v>628</v>
      </c>
      <c r="D353" s="166"/>
      <c r="E353" s="168"/>
      <c r="F353" s="167"/>
      <c r="G353" s="168"/>
      <c r="AO353" s="260"/>
      <c r="AP353" s="260"/>
      <c r="AQ353" s="260"/>
      <c r="AR353" s="260"/>
      <c r="AS353" s="260"/>
      <c r="AT353" s="260"/>
      <c r="AU353" s="260"/>
      <c r="AV353" s="260"/>
      <c r="AW353" s="260"/>
      <c r="AX353" s="260"/>
      <c r="AY353" s="260"/>
      <c r="AZ353" s="260"/>
      <c r="BA353" s="260"/>
      <c r="BB353" s="260"/>
      <c r="BC353" s="260"/>
      <c r="BD353" s="260"/>
      <c r="BE353" s="260"/>
      <c r="BF353" s="260"/>
      <c r="BG353" s="210"/>
      <c r="BH353" s="210"/>
      <c r="BI353" s="210"/>
    </row>
    <row r="354" spans="1:61" x14ac:dyDescent="0.25">
      <c r="A354" s="171" t="s">
        <v>91</v>
      </c>
      <c r="B354" s="164"/>
      <c r="C354" s="299" t="s">
        <v>628</v>
      </c>
      <c r="D354" s="166"/>
      <c r="E354" s="168"/>
      <c r="F354" s="167"/>
      <c r="G354" s="168"/>
      <c r="AO354" s="260"/>
      <c r="AP354" s="260"/>
      <c r="AQ354" s="260"/>
      <c r="AR354" s="260"/>
      <c r="AS354" s="260"/>
      <c r="AT354" s="260"/>
      <c r="AU354" s="260"/>
      <c r="AV354" s="260"/>
      <c r="AW354" s="260"/>
      <c r="AX354" s="260"/>
      <c r="AY354" s="260"/>
      <c r="AZ354" s="260"/>
      <c r="BA354" s="260"/>
      <c r="BB354" s="260"/>
      <c r="BC354" s="260"/>
      <c r="BD354" s="260"/>
      <c r="BE354" s="260"/>
      <c r="BF354" s="260"/>
      <c r="BG354" s="210"/>
      <c r="BH354" s="210"/>
      <c r="BI354" s="210"/>
    </row>
    <row r="355" spans="1:61" x14ac:dyDescent="0.25">
      <c r="A355" s="171" t="s">
        <v>91</v>
      </c>
      <c r="B355" s="164"/>
      <c r="C355" s="299" t="s">
        <v>628</v>
      </c>
      <c r="D355" s="166"/>
      <c r="E355" s="168"/>
      <c r="F355" s="167"/>
      <c r="G355" s="168"/>
      <c r="AO355" s="260"/>
      <c r="AP355" s="260"/>
      <c r="AQ355" s="260"/>
      <c r="AR355" s="260"/>
      <c r="AS355" s="260"/>
      <c r="AT355" s="260"/>
      <c r="AU355" s="260"/>
      <c r="AV355" s="260"/>
      <c r="AW355" s="260"/>
      <c r="AX355" s="260"/>
      <c r="AY355" s="260"/>
      <c r="AZ355" s="260"/>
      <c r="BA355" s="260"/>
      <c r="BB355" s="260"/>
      <c r="BC355" s="260"/>
      <c r="BD355" s="260"/>
      <c r="BE355" s="260"/>
      <c r="BF355" s="260"/>
      <c r="BG355" s="210"/>
      <c r="BH355" s="210"/>
      <c r="BI355" s="210"/>
    </row>
    <row r="356" spans="1:61" x14ac:dyDescent="0.25">
      <c r="A356" s="171" t="s">
        <v>91</v>
      </c>
      <c r="B356" s="164"/>
      <c r="C356" s="299" t="s">
        <v>628</v>
      </c>
      <c r="D356" s="166"/>
      <c r="E356" s="168"/>
      <c r="F356" s="167"/>
      <c r="G356" s="168"/>
      <c r="AO356" s="260"/>
      <c r="AP356" s="260"/>
      <c r="AQ356" s="260"/>
      <c r="AR356" s="260"/>
      <c r="AS356" s="260"/>
      <c r="AT356" s="260"/>
      <c r="AU356" s="260"/>
      <c r="AV356" s="260"/>
      <c r="AW356" s="260"/>
      <c r="AX356" s="260"/>
      <c r="AY356" s="260"/>
      <c r="AZ356" s="260"/>
      <c r="BA356" s="260"/>
      <c r="BB356" s="260"/>
      <c r="BC356" s="260"/>
      <c r="BD356" s="260"/>
      <c r="BE356" s="260"/>
      <c r="BF356" s="260"/>
      <c r="BG356" s="210"/>
      <c r="BH356" s="210"/>
      <c r="BI356" s="210"/>
    </row>
    <row r="357" spans="1:61" x14ac:dyDescent="0.25">
      <c r="A357" s="171" t="s">
        <v>91</v>
      </c>
      <c r="B357" s="164"/>
      <c r="C357" s="299" t="s">
        <v>628</v>
      </c>
      <c r="D357" s="166"/>
      <c r="E357" s="168"/>
      <c r="F357" s="167"/>
      <c r="G357" s="168"/>
      <c r="AO357" s="260"/>
      <c r="AP357" s="260"/>
      <c r="AQ357" s="260"/>
      <c r="AR357" s="260"/>
      <c r="AS357" s="260"/>
      <c r="AT357" s="260"/>
      <c r="AU357" s="260"/>
      <c r="AV357" s="260"/>
      <c r="AW357" s="260"/>
      <c r="AX357" s="260"/>
      <c r="AY357" s="260"/>
      <c r="AZ357" s="260"/>
      <c r="BA357" s="260"/>
      <c r="BB357" s="260"/>
      <c r="BC357" s="260"/>
      <c r="BD357" s="260"/>
      <c r="BE357" s="260"/>
      <c r="BF357" s="260"/>
      <c r="BG357" s="210"/>
      <c r="BH357" s="210"/>
      <c r="BI357" s="210"/>
    </row>
    <row r="358" spans="1:61" x14ac:dyDescent="0.25">
      <c r="A358" s="171" t="s">
        <v>91</v>
      </c>
      <c r="B358" s="164"/>
      <c r="C358" s="299" t="s">
        <v>628</v>
      </c>
      <c r="D358" s="166"/>
      <c r="E358" s="168"/>
      <c r="F358" s="167"/>
      <c r="G358" s="168"/>
      <c r="AO358" s="260"/>
      <c r="AP358" s="260"/>
      <c r="AQ358" s="260"/>
      <c r="AR358" s="260"/>
      <c r="AS358" s="260"/>
      <c r="AT358" s="260"/>
      <c r="AU358" s="260"/>
      <c r="AV358" s="260"/>
      <c r="AW358" s="260"/>
      <c r="AX358" s="260"/>
      <c r="AY358" s="260"/>
      <c r="AZ358" s="260"/>
      <c r="BA358" s="260"/>
      <c r="BB358" s="260"/>
      <c r="BC358" s="260"/>
      <c r="BD358" s="260"/>
      <c r="BE358" s="260"/>
      <c r="BF358" s="260"/>
      <c r="BG358" s="210"/>
      <c r="BH358" s="210"/>
      <c r="BI358" s="210"/>
    </row>
    <row r="359" spans="1:61" x14ac:dyDescent="0.25">
      <c r="A359" s="171" t="s">
        <v>91</v>
      </c>
      <c r="B359" s="164"/>
      <c r="C359" s="299" t="s">
        <v>628</v>
      </c>
      <c r="D359" s="166"/>
      <c r="E359" s="168"/>
      <c r="F359" s="167"/>
      <c r="G359" s="168"/>
      <c r="AO359" s="260"/>
      <c r="AP359" s="260"/>
      <c r="AQ359" s="260"/>
      <c r="AR359" s="260"/>
      <c r="AS359" s="260"/>
      <c r="AT359" s="260"/>
      <c r="AU359" s="260"/>
      <c r="AV359" s="260"/>
      <c r="AW359" s="260"/>
      <c r="AX359" s="260"/>
      <c r="AY359" s="260"/>
      <c r="AZ359" s="260"/>
      <c r="BA359" s="260"/>
      <c r="BB359" s="260"/>
      <c r="BC359" s="260"/>
      <c r="BD359" s="260"/>
      <c r="BE359" s="260"/>
      <c r="BF359" s="260"/>
      <c r="BG359" s="210"/>
      <c r="BH359" s="210"/>
      <c r="BI359" s="210"/>
    </row>
    <row r="360" spans="1:61" x14ac:dyDescent="0.25">
      <c r="A360" s="171" t="s">
        <v>91</v>
      </c>
      <c r="B360" s="164"/>
      <c r="C360" s="299" t="s">
        <v>628</v>
      </c>
      <c r="D360" s="166"/>
      <c r="E360" s="168"/>
      <c r="F360" s="167"/>
      <c r="G360" s="168"/>
      <c r="AO360" s="260"/>
      <c r="AP360" s="260"/>
      <c r="AQ360" s="260"/>
      <c r="AR360" s="260"/>
      <c r="AS360" s="260"/>
      <c r="AT360" s="260"/>
      <c r="AU360" s="260"/>
      <c r="AV360" s="260"/>
      <c r="AW360" s="260"/>
      <c r="AX360" s="260"/>
      <c r="AY360" s="260"/>
      <c r="AZ360" s="260"/>
      <c r="BA360" s="260"/>
      <c r="BB360" s="260"/>
      <c r="BC360" s="260"/>
      <c r="BD360" s="260"/>
      <c r="BE360" s="260"/>
      <c r="BF360" s="260"/>
      <c r="BG360" s="210"/>
      <c r="BH360" s="210"/>
      <c r="BI360" s="210"/>
    </row>
    <row r="361" spans="1:61" x14ac:dyDescent="0.25">
      <c r="A361" s="171" t="s">
        <v>91</v>
      </c>
      <c r="B361" s="164"/>
      <c r="C361" s="299" t="s">
        <v>628</v>
      </c>
      <c r="D361" s="166"/>
      <c r="E361" s="168"/>
      <c r="F361" s="167"/>
      <c r="G361" s="168"/>
      <c r="AO361" s="260"/>
      <c r="AP361" s="260"/>
      <c r="AQ361" s="260"/>
      <c r="AR361" s="260"/>
      <c r="AS361" s="260"/>
      <c r="AT361" s="260"/>
      <c r="AU361" s="260"/>
      <c r="AV361" s="260"/>
      <c r="AW361" s="260"/>
      <c r="AX361" s="260"/>
      <c r="AY361" s="260"/>
      <c r="AZ361" s="260"/>
      <c r="BA361" s="260"/>
      <c r="BB361" s="260"/>
      <c r="BC361" s="260"/>
      <c r="BD361" s="260"/>
      <c r="BE361" s="260"/>
      <c r="BF361" s="260"/>
      <c r="BG361" s="210"/>
      <c r="BH361" s="210"/>
      <c r="BI361" s="210"/>
    </row>
    <row r="362" spans="1:61" x14ac:dyDescent="0.25">
      <c r="A362" s="171" t="s">
        <v>91</v>
      </c>
      <c r="B362" s="164"/>
      <c r="C362" s="299" t="s">
        <v>628</v>
      </c>
      <c r="D362" s="166"/>
      <c r="E362" s="168"/>
      <c r="F362" s="167"/>
      <c r="G362" s="168"/>
      <c r="AO362" s="260"/>
      <c r="AP362" s="260"/>
      <c r="AQ362" s="260"/>
      <c r="AR362" s="260"/>
      <c r="AS362" s="260"/>
      <c r="AT362" s="260"/>
      <c r="AU362" s="260"/>
      <c r="AV362" s="260"/>
      <c r="AW362" s="260"/>
      <c r="AX362" s="260"/>
      <c r="AY362" s="260"/>
      <c r="AZ362" s="260"/>
      <c r="BA362" s="260"/>
      <c r="BB362" s="260"/>
      <c r="BC362" s="260"/>
      <c r="BD362" s="260"/>
      <c r="BE362" s="260"/>
      <c r="BF362" s="260"/>
      <c r="BG362" s="210"/>
      <c r="BH362" s="210"/>
      <c r="BI362" s="210"/>
    </row>
    <row r="363" spans="1:61" x14ac:dyDescent="0.25">
      <c r="A363" s="171" t="s">
        <v>91</v>
      </c>
      <c r="B363" s="164"/>
      <c r="C363" s="299" t="s">
        <v>628</v>
      </c>
      <c r="D363" s="166"/>
      <c r="E363" s="168"/>
      <c r="F363" s="167"/>
      <c r="G363" s="168"/>
      <c r="AO363" s="260"/>
      <c r="AP363" s="260"/>
      <c r="AQ363" s="260"/>
      <c r="AR363" s="260"/>
      <c r="AS363" s="260"/>
      <c r="AT363" s="260"/>
      <c r="AU363" s="260"/>
      <c r="AV363" s="260"/>
      <c r="AW363" s="260"/>
      <c r="AX363" s="260"/>
      <c r="AY363" s="260"/>
      <c r="AZ363" s="260"/>
      <c r="BA363" s="260"/>
      <c r="BB363" s="260"/>
      <c r="BC363" s="260"/>
      <c r="BD363" s="260"/>
      <c r="BE363" s="260"/>
      <c r="BF363" s="260"/>
      <c r="BG363" s="210"/>
      <c r="BH363" s="210"/>
      <c r="BI363" s="210"/>
    </row>
    <row r="364" spans="1:61" x14ac:dyDescent="0.25">
      <c r="A364" s="171" t="s">
        <v>91</v>
      </c>
      <c r="B364" s="164"/>
      <c r="C364" s="299" t="s">
        <v>628</v>
      </c>
      <c r="D364" s="166"/>
      <c r="E364" s="168"/>
      <c r="F364" s="167"/>
      <c r="G364" s="168"/>
      <c r="AO364" s="260"/>
      <c r="AP364" s="260"/>
      <c r="AQ364" s="260"/>
      <c r="AR364" s="260"/>
      <c r="AS364" s="260"/>
      <c r="AT364" s="260"/>
      <c r="AU364" s="260"/>
      <c r="AV364" s="260"/>
      <c r="AW364" s="260"/>
      <c r="AX364" s="260"/>
      <c r="AY364" s="260"/>
      <c r="AZ364" s="260"/>
      <c r="BA364" s="260"/>
      <c r="BB364" s="260"/>
      <c r="BC364" s="260"/>
      <c r="BD364" s="260"/>
      <c r="BE364" s="260"/>
      <c r="BF364" s="260"/>
      <c r="BG364" s="210"/>
      <c r="BH364" s="210"/>
      <c r="BI364" s="210"/>
    </row>
    <row r="365" spans="1:61" x14ac:dyDescent="0.25">
      <c r="A365" s="171" t="s">
        <v>91</v>
      </c>
      <c r="B365" s="164"/>
      <c r="C365" s="299" t="s">
        <v>628</v>
      </c>
      <c r="D365" s="166"/>
      <c r="E365" s="168"/>
      <c r="F365" s="167"/>
      <c r="G365" s="168"/>
      <c r="AO365" s="260"/>
      <c r="AP365" s="260"/>
      <c r="AQ365" s="260"/>
      <c r="AR365" s="260"/>
      <c r="AS365" s="260"/>
      <c r="AT365" s="260"/>
      <c r="AU365" s="260"/>
      <c r="AV365" s="260"/>
      <c r="AW365" s="260"/>
      <c r="AX365" s="260"/>
      <c r="AY365" s="260"/>
      <c r="AZ365" s="260"/>
      <c r="BA365" s="260"/>
      <c r="BB365" s="260"/>
      <c r="BC365" s="260"/>
      <c r="BD365" s="260"/>
      <c r="BE365" s="260"/>
      <c r="BF365" s="260"/>
      <c r="BG365" s="210"/>
      <c r="BH365" s="210"/>
      <c r="BI365" s="210"/>
    </row>
    <row r="366" spans="1:61" x14ac:dyDescent="0.25">
      <c r="A366" s="171" t="s">
        <v>91</v>
      </c>
      <c r="B366" s="164"/>
      <c r="C366" s="299" t="s">
        <v>628</v>
      </c>
      <c r="D366" s="166"/>
      <c r="E366" s="168"/>
      <c r="F366" s="167"/>
      <c r="G366" s="168"/>
      <c r="AO366" s="260"/>
      <c r="AP366" s="260"/>
      <c r="AQ366" s="260"/>
      <c r="AR366" s="260"/>
      <c r="AS366" s="260"/>
      <c r="AT366" s="260"/>
      <c r="AU366" s="260"/>
      <c r="AV366" s="260"/>
      <c r="AW366" s="260"/>
      <c r="AX366" s="260"/>
      <c r="AY366" s="260"/>
      <c r="AZ366" s="260"/>
      <c r="BA366" s="260"/>
      <c r="BB366" s="260"/>
      <c r="BC366" s="260"/>
      <c r="BD366" s="260"/>
      <c r="BE366" s="260"/>
      <c r="BF366" s="260"/>
      <c r="BG366" s="210"/>
      <c r="BH366" s="210"/>
      <c r="BI366" s="210"/>
    </row>
    <row r="367" spans="1:61" x14ac:dyDescent="0.25">
      <c r="A367" s="171" t="s">
        <v>91</v>
      </c>
      <c r="B367" s="164"/>
      <c r="C367" s="299" t="s">
        <v>628</v>
      </c>
      <c r="D367" s="166"/>
      <c r="E367" s="168"/>
      <c r="F367" s="167"/>
      <c r="G367" s="168"/>
      <c r="AO367" s="260"/>
      <c r="AP367" s="260"/>
      <c r="AQ367" s="260"/>
      <c r="AR367" s="260"/>
      <c r="AS367" s="260"/>
      <c r="AT367" s="260"/>
      <c r="AU367" s="260"/>
      <c r="AV367" s="260"/>
      <c r="AW367" s="260"/>
      <c r="AX367" s="260"/>
      <c r="AY367" s="260"/>
      <c r="AZ367" s="260"/>
      <c r="BA367" s="260"/>
      <c r="BB367" s="260"/>
      <c r="BC367" s="260"/>
      <c r="BD367" s="260"/>
      <c r="BE367" s="260"/>
      <c r="BF367" s="260"/>
      <c r="BG367" s="210"/>
      <c r="BH367" s="210"/>
      <c r="BI367" s="210"/>
    </row>
    <row r="368" spans="1:61" x14ac:dyDescent="0.25">
      <c r="A368" s="171" t="s">
        <v>91</v>
      </c>
      <c r="B368" s="164"/>
      <c r="C368" s="299" t="s">
        <v>628</v>
      </c>
      <c r="D368" s="166"/>
      <c r="E368" s="168"/>
      <c r="F368" s="167"/>
      <c r="G368" s="168"/>
      <c r="AO368" s="260"/>
      <c r="AP368" s="260"/>
      <c r="AQ368" s="260"/>
      <c r="AR368" s="260"/>
      <c r="AS368" s="260"/>
      <c r="AT368" s="260"/>
      <c r="AU368" s="260"/>
      <c r="AV368" s="260"/>
      <c r="AW368" s="260"/>
      <c r="AX368" s="260"/>
      <c r="AY368" s="260"/>
      <c r="AZ368" s="260"/>
      <c r="BA368" s="260"/>
      <c r="BB368" s="260"/>
      <c r="BC368" s="260"/>
      <c r="BD368" s="260"/>
      <c r="BE368" s="260"/>
      <c r="BF368" s="260"/>
      <c r="BG368" s="210"/>
      <c r="BH368" s="210"/>
      <c r="BI368" s="210"/>
    </row>
    <row r="369" spans="1:61" x14ac:dyDescent="0.25">
      <c r="A369" s="171" t="s">
        <v>91</v>
      </c>
      <c r="B369" s="164"/>
      <c r="C369" s="299" t="s">
        <v>628</v>
      </c>
      <c r="D369" s="166"/>
      <c r="E369" s="168"/>
      <c r="F369" s="167"/>
      <c r="G369" s="168"/>
      <c r="AO369" s="260"/>
      <c r="AP369" s="260"/>
      <c r="AQ369" s="260"/>
      <c r="AR369" s="260"/>
      <c r="AS369" s="260"/>
      <c r="AT369" s="260"/>
      <c r="AU369" s="260"/>
      <c r="AV369" s="260"/>
      <c r="AW369" s="260"/>
      <c r="AX369" s="260"/>
      <c r="AY369" s="260"/>
      <c r="AZ369" s="260"/>
      <c r="BA369" s="260"/>
      <c r="BB369" s="260"/>
      <c r="BC369" s="260"/>
      <c r="BD369" s="260"/>
      <c r="BE369" s="260"/>
      <c r="BF369" s="260"/>
      <c r="BG369" s="210"/>
      <c r="BH369" s="210"/>
      <c r="BI369" s="210"/>
    </row>
    <row r="370" spans="1:61" x14ac:dyDescent="0.25">
      <c r="A370" s="171" t="s">
        <v>91</v>
      </c>
      <c r="B370" s="164"/>
      <c r="C370" s="299" t="s">
        <v>628</v>
      </c>
      <c r="D370" s="166"/>
      <c r="E370" s="168"/>
      <c r="F370" s="167"/>
      <c r="G370" s="168"/>
      <c r="AO370" s="260"/>
      <c r="AP370" s="260"/>
      <c r="AQ370" s="260"/>
      <c r="AR370" s="260"/>
      <c r="AS370" s="260"/>
      <c r="AT370" s="260"/>
      <c r="AU370" s="260"/>
      <c r="AV370" s="260"/>
      <c r="AW370" s="260"/>
      <c r="AX370" s="260"/>
      <c r="AY370" s="260"/>
      <c r="AZ370" s="260"/>
      <c r="BA370" s="260"/>
      <c r="BB370" s="260"/>
      <c r="BC370" s="260"/>
      <c r="BD370" s="260"/>
      <c r="BE370" s="260"/>
      <c r="BF370" s="260"/>
      <c r="BG370" s="210"/>
      <c r="BH370" s="210"/>
      <c r="BI370" s="210"/>
    </row>
    <row r="371" spans="1:61" x14ac:dyDescent="0.25">
      <c r="A371" s="171" t="s">
        <v>91</v>
      </c>
      <c r="B371" s="164"/>
      <c r="C371" s="299" t="s">
        <v>628</v>
      </c>
      <c r="D371" s="166"/>
      <c r="E371" s="168"/>
      <c r="F371" s="167"/>
      <c r="G371" s="168"/>
      <c r="AO371" s="260"/>
      <c r="AP371" s="260"/>
      <c r="AQ371" s="260"/>
      <c r="AR371" s="260"/>
      <c r="AS371" s="260"/>
      <c r="AT371" s="260"/>
      <c r="AU371" s="260"/>
      <c r="AV371" s="260"/>
      <c r="AW371" s="260"/>
      <c r="AX371" s="260"/>
      <c r="AY371" s="260"/>
      <c r="AZ371" s="260"/>
      <c r="BA371" s="260"/>
      <c r="BB371" s="260"/>
      <c r="BC371" s="260"/>
      <c r="BD371" s="260"/>
      <c r="BE371" s="260"/>
      <c r="BF371" s="260"/>
      <c r="BG371" s="210"/>
      <c r="BH371" s="210"/>
      <c r="BI371" s="210"/>
    </row>
    <row r="372" spans="1:61" x14ac:dyDescent="0.25">
      <c r="A372" s="171" t="s">
        <v>91</v>
      </c>
      <c r="B372" s="164"/>
      <c r="C372" s="299" t="s">
        <v>628</v>
      </c>
      <c r="D372" s="166"/>
      <c r="E372" s="168"/>
      <c r="F372" s="167"/>
      <c r="G372" s="168"/>
      <c r="AO372" s="260"/>
      <c r="AP372" s="260"/>
      <c r="AQ372" s="260"/>
      <c r="AR372" s="260"/>
      <c r="AS372" s="260"/>
      <c r="AT372" s="260"/>
      <c r="AU372" s="260"/>
      <c r="AV372" s="260"/>
      <c r="AW372" s="260"/>
      <c r="AX372" s="260"/>
      <c r="AY372" s="260"/>
      <c r="AZ372" s="260"/>
      <c r="BA372" s="260"/>
      <c r="BB372" s="260"/>
      <c r="BC372" s="260"/>
      <c r="BD372" s="260"/>
      <c r="BE372" s="260"/>
      <c r="BF372" s="260"/>
      <c r="BG372" s="210"/>
      <c r="BH372" s="210"/>
      <c r="BI372" s="210"/>
    </row>
    <row r="373" spans="1:61" x14ac:dyDescent="0.25">
      <c r="A373" s="171" t="s">
        <v>91</v>
      </c>
      <c r="B373" s="164"/>
      <c r="C373" s="299" t="s">
        <v>628</v>
      </c>
      <c r="D373" s="166"/>
      <c r="E373" s="168"/>
      <c r="F373" s="167"/>
      <c r="G373" s="168"/>
      <c r="AO373" s="260"/>
      <c r="AP373" s="260"/>
      <c r="AQ373" s="260"/>
      <c r="AR373" s="260"/>
      <c r="AS373" s="260"/>
      <c r="AT373" s="260"/>
      <c r="AU373" s="260"/>
      <c r="AV373" s="260"/>
      <c r="AW373" s="260"/>
      <c r="AX373" s="260"/>
      <c r="AY373" s="260"/>
      <c r="AZ373" s="260"/>
      <c r="BA373" s="260"/>
      <c r="BB373" s="260"/>
      <c r="BC373" s="260"/>
      <c r="BD373" s="260"/>
      <c r="BE373" s="260"/>
      <c r="BF373" s="260"/>
      <c r="BG373" s="210"/>
      <c r="BH373" s="210"/>
      <c r="BI373" s="210"/>
    </row>
    <row r="374" spans="1:61" x14ac:dyDescent="0.25">
      <c r="A374" s="171" t="s">
        <v>91</v>
      </c>
      <c r="B374" s="164"/>
      <c r="C374" s="299" t="s">
        <v>628</v>
      </c>
      <c r="D374" s="166"/>
      <c r="E374" s="168"/>
      <c r="F374" s="167"/>
      <c r="G374" s="168"/>
      <c r="AO374" s="260"/>
      <c r="AP374" s="260"/>
      <c r="AQ374" s="260"/>
      <c r="AR374" s="260"/>
      <c r="AS374" s="260"/>
      <c r="AT374" s="260"/>
      <c r="AU374" s="260"/>
      <c r="AV374" s="260"/>
      <c r="AW374" s="260"/>
      <c r="AX374" s="260"/>
      <c r="AY374" s="260"/>
      <c r="AZ374" s="260"/>
      <c r="BA374" s="260"/>
      <c r="BB374" s="260"/>
      <c r="BC374" s="260"/>
      <c r="BD374" s="260"/>
      <c r="BE374" s="260"/>
      <c r="BF374" s="260"/>
      <c r="BG374" s="210"/>
      <c r="BH374" s="210"/>
      <c r="BI374" s="210"/>
    </row>
    <row r="375" spans="1:61" x14ac:dyDescent="0.25">
      <c r="A375" s="171" t="s">
        <v>91</v>
      </c>
      <c r="B375" s="164"/>
      <c r="C375" s="299" t="s">
        <v>628</v>
      </c>
      <c r="D375" s="166"/>
      <c r="E375" s="168"/>
      <c r="F375" s="167"/>
      <c r="G375" s="168"/>
      <c r="AO375" s="260"/>
      <c r="AP375" s="260"/>
      <c r="AQ375" s="260"/>
      <c r="AR375" s="260"/>
      <c r="AS375" s="260"/>
      <c r="AT375" s="260"/>
      <c r="AU375" s="260"/>
      <c r="AV375" s="260"/>
      <c r="AW375" s="260"/>
      <c r="AX375" s="260"/>
      <c r="AY375" s="260"/>
      <c r="AZ375" s="260"/>
      <c r="BA375" s="260"/>
      <c r="BB375" s="260"/>
      <c r="BC375" s="260"/>
      <c r="BD375" s="260"/>
      <c r="BE375" s="260"/>
      <c r="BF375" s="260"/>
      <c r="BG375" s="210"/>
      <c r="BH375" s="210"/>
      <c r="BI375" s="210"/>
    </row>
    <row r="376" spans="1:61" x14ac:dyDescent="0.25">
      <c r="A376" s="171" t="s">
        <v>91</v>
      </c>
      <c r="B376" s="164"/>
      <c r="C376" s="299" t="s">
        <v>628</v>
      </c>
      <c r="D376" s="166"/>
      <c r="E376" s="168"/>
      <c r="F376" s="167"/>
      <c r="G376" s="168"/>
      <c r="AO376" s="260"/>
      <c r="AP376" s="260"/>
      <c r="AQ376" s="260"/>
      <c r="AR376" s="260"/>
      <c r="AS376" s="260"/>
      <c r="AT376" s="260"/>
      <c r="AU376" s="260"/>
      <c r="AV376" s="260"/>
      <c r="AW376" s="260"/>
      <c r="AX376" s="260"/>
      <c r="AY376" s="260"/>
      <c r="AZ376" s="260"/>
      <c r="BA376" s="260"/>
      <c r="BB376" s="260"/>
      <c r="BC376" s="260"/>
      <c r="BD376" s="260"/>
      <c r="BE376" s="260"/>
      <c r="BF376" s="260"/>
      <c r="BG376" s="210"/>
      <c r="BH376" s="210"/>
      <c r="BI376" s="210"/>
    </row>
    <row r="377" spans="1:61" x14ac:dyDescent="0.25">
      <c r="A377" s="171" t="s">
        <v>91</v>
      </c>
      <c r="B377" s="164"/>
      <c r="C377" s="299" t="s">
        <v>628</v>
      </c>
      <c r="D377" s="166"/>
      <c r="E377" s="168"/>
      <c r="F377" s="167"/>
      <c r="G377" s="168"/>
      <c r="AO377" s="260"/>
      <c r="AP377" s="260"/>
      <c r="AQ377" s="260"/>
      <c r="AR377" s="260"/>
      <c r="AS377" s="260"/>
      <c r="AT377" s="260"/>
      <c r="AU377" s="260"/>
      <c r="AV377" s="260"/>
      <c r="AW377" s="260"/>
      <c r="AX377" s="260"/>
      <c r="AY377" s="260"/>
      <c r="AZ377" s="260"/>
      <c r="BA377" s="260"/>
      <c r="BB377" s="260"/>
      <c r="BC377" s="260"/>
      <c r="BD377" s="260"/>
      <c r="BE377" s="260"/>
      <c r="BF377" s="260"/>
      <c r="BG377" s="210"/>
      <c r="BH377" s="210"/>
      <c r="BI377" s="210"/>
    </row>
    <row r="378" spans="1:61" x14ac:dyDescent="0.25">
      <c r="A378" s="171" t="s">
        <v>91</v>
      </c>
      <c r="B378" s="164"/>
      <c r="C378" s="299" t="s">
        <v>628</v>
      </c>
      <c r="D378" s="166"/>
      <c r="E378" s="168"/>
      <c r="F378" s="167"/>
      <c r="G378" s="168"/>
      <c r="AO378" s="260"/>
      <c r="AP378" s="260"/>
      <c r="AQ378" s="260"/>
      <c r="AR378" s="260"/>
      <c r="AS378" s="260"/>
      <c r="AT378" s="260"/>
      <c r="AU378" s="260"/>
      <c r="AV378" s="260"/>
      <c r="AW378" s="260"/>
      <c r="AX378" s="260"/>
      <c r="AY378" s="260"/>
      <c r="AZ378" s="260"/>
      <c r="BA378" s="260"/>
      <c r="BB378" s="260"/>
      <c r="BC378" s="260"/>
      <c r="BD378" s="260"/>
      <c r="BE378" s="260"/>
      <c r="BF378" s="260"/>
      <c r="BG378" s="210"/>
      <c r="BH378" s="210"/>
      <c r="BI378" s="210"/>
    </row>
    <row r="379" spans="1:61" x14ac:dyDescent="0.25">
      <c r="A379" s="171" t="s">
        <v>91</v>
      </c>
      <c r="B379" s="164"/>
      <c r="C379" s="299" t="s">
        <v>628</v>
      </c>
      <c r="D379" s="166"/>
      <c r="E379" s="168"/>
      <c r="F379" s="167"/>
      <c r="G379" s="168"/>
      <c r="AO379" s="260"/>
      <c r="AP379" s="260"/>
      <c r="AQ379" s="260"/>
      <c r="AR379" s="260"/>
      <c r="AS379" s="260"/>
      <c r="AT379" s="260"/>
      <c r="AU379" s="260"/>
      <c r="AV379" s="260"/>
      <c r="AW379" s="260"/>
      <c r="AX379" s="260"/>
      <c r="AY379" s="260"/>
      <c r="AZ379" s="260"/>
      <c r="BA379" s="260"/>
      <c r="BB379" s="260"/>
      <c r="BC379" s="260"/>
      <c r="BD379" s="260"/>
      <c r="BE379" s="260"/>
      <c r="BF379" s="260"/>
      <c r="BG379" s="210"/>
      <c r="BH379" s="210"/>
      <c r="BI379" s="210"/>
    </row>
    <row r="380" spans="1:61" x14ac:dyDescent="0.25">
      <c r="A380" s="171" t="s">
        <v>91</v>
      </c>
      <c r="B380" s="164"/>
      <c r="C380" s="299" t="s">
        <v>628</v>
      </c>
      <c r="D380" s="166"/>
      <c r="E380" s="168"/>
      <c r="F380" s="167"/>
      <c r="G380" s="168"/>
      <c r="AO380" s="260"/>
      <c r="AP380" s="260"/>
      <c r="AQ380" s="260"/>
      <c r="AR380" s="260"/>
      <c r="AS380" s="260"/>
      <c r="AT380" s="260"/>
      <c r="AU380" s="260"/>
      <c r="AV380" s="260"/>
      <c r="AW380" s="260"/>
      <c r="AX380" s="260"/>
      <c r="AY380" s="260"/>
      <c r="AZ380" s="260"/>
      <c r="BA380" s="260"/>
      <c r="BB380" s="260"/>
      <c r="BC380" s="260"/>
      <c r="BD380" s="260"/>
      <c r="BE380" s="260"/>
      <c r="BF380" s="260"/>
      <c r="BG380" s="210"/>
      <c r="BH380" s="210"/>
      <c r="BI380" s="210"/>
    </row>
    <row r="381" spans="1:61" x14ac:dyDescent="0.25">
      <c r="A381" s="171" t="s">
        <v>91</v>
      </c>
      <c r="B381" s="164"/>
      <c r="C381" s="299" t="s">
        <v>628</v>
      </c>
      <c r="D381" s="166"/>
      <c r="E381" s="168"/>
      <c r="F381" s="167"/>
      <c r="G381" s="168"/>
      <c r="AO381" s="260"/>
      <c r="AP381" s="260"/>
      <c r="AQ381" s="260"/>
      <c r="AR381" s="260"/>
      <c r="AS381" s="260"/>
      <c r="AT381" s="260"/>
      <c r="AU381" s="260"/>
      <c r="AV381" s="260"/>
      <c r="AW381" s="260"/>
      <c r="AX381" s="260"/>
      <c r="AY381" s="260"/>
      <c r="AZ381" s="260"/>
      <c r="BA381" s="260"/>
      <c r="BB381" s="260"/>
      <c r="BC381" s="260"/>
      <c r="BD381" s="260"/>
      <c r="BE381" s="260"/>
      <c r="BF381" s="260"/>
      <c r="BG381" s="210"/>
      <c r="BH381" s="210"/>
      <c r="BI381" s="210"/>
    </row>
    <row r="382" spans="1:61" x14ac:dyDescent="0.25">
      <c r="A382" s="171" t="s">
        <v>91</v>
      </c>
      <c r="B382" s="164"/>
      <c r="C382" s="299" t="s">
        <v>628</v>
      </c>
      <c r="D382" s="166"/>
      <c r="E382" s="168"/>
      <c r="F382" s="167"/>
      <c r="G382" s="168"/>
      <c r="AO382" s="260"/>
      <c r="AP382" s="260"/>
      <c r="AQ382" s="260"/>
      <c r="AR382" s="260"/>
      <c r="AS382" s="260"/>
      <c r="AT382" s="260"/>
      <c r="AU382" s="260"/>
      <c r="AV382" s="260"/>
      <c r="AW382" s="260"/>
      <c r="AX382" s="260"/>
      <c r="AY382" s="260"/>
      <c r="AZ382" s="260"/>
      <c r="BA382" s="260"/>
      <c r="BB382" s="260"/>
      <c r="BC382" s="260"/>
      <c r="BD382" s="260"/>
      <c r="BE382" s="260"/>
      <c r="BF382" s="260"/>
      <c r="BG382" s="210"/>
      <c r="BH382" s="210"/>
      <c r="BI382" s="210"/>
    </row>
    <row r="383" spans="1:61" x14ac:dyDescent="0.25">
      <c r="A383" s="171" t="s">
        <v>91</v>
      </c>
      <c r="B383" s="164"/>
      <c r="C383" s="299" t="s">
        <v>628</v>
      </c>
      <c r="D383" s="166"/>
      <c r="E383" s="168"/>
      <c r="F383" s="167"/>
      <c r="G383" s="168"/>
      <c r="AO383" s="260"/>
      <c r="AP383" s="260"/>
      <c r="AQ383" s="260"/>
      <c r="AR383" s="260"/>
      <c r="AS383" s="260"/>
      <c r="AT383" s="260"/>
      <c r="AU383" s="260"/>
      <c r="AV383" s="260"/>
      <c r="AW383" s="260"/>
      <c r="AX383" s="260"/>
      <c r="AY383" s="260"/>
      <c r="AZ383" s="260"/>
      <c r="BA383" s="260"/>
      <c r="BB383" s="260"/>
      <c r="BC383" s="260"/>
      <c r="BD383" s="260"/>
      <c r="BE383" s="260"/>
      <c r="BF383" s="260"/>
      <c r="BG383" s="210"/>
      <c r="BH383" s="210"/>
      <c r="BI383" s="210"/>
    </row>
    <row r="384" spans="1:61" x14ac:dyDescent="0.25">
      <c r="A384" s="171" t="s">
        <v>91</v>
      </c>
      <c r="B384" s="164"/>
      <c r="C384" s="299" t="s">
        <v>628</v>
      </c>
      <c r="D384" s="166"/>
      <c r="E384" s="168"/>
      <c r="F384" s="167"/>
      <c r="G384" s="168"/>
      <c r="AO384" s="260"/>
      <c r="AP384" s="260"/>
      <c r="AQ384" s="260"/>
      <c r="AR384" s="260"/>
      <c r="AS384" s="260"/>
      <c r="AT384" s="260"/>
      <c r="AU384" s="260"/>
      <c r="AV384" s="260"/>
      <c r="AW384" s="260"/>
      <c r="AX384" s="260"/>
      <c r="AY384" s="260"/>
      <c r="AZ384" s="260"/>
      <c r="BA384" s="260"/>
      <c r="BB384" s="260"/>
      <c r="BC384" s="260"/>
      <c r="BD384" s="260"/>
      <c r="BE384" s="260"/>
      <c r="BF384" s="260"/>
      <c r="BG384" s="210"/>
      <c r="BH384" s="210"/>
      <c r="BI384" s="210"/>
    </row>
    <row r="385" spans="1:61" x14ac:dyDescent="0.25">
      <c r="A385" s="171" t="s">
        <v>91</v>
      </c>
      <c r="B385" s="164"/>
      <c r="C385" s="299" t="s">
        <v>628</v>
      </c>
      <c r="D385" s="166"/>
      <c r="E385" s="168"/>
      <c r="F385" s="167"/>
      <c r="G385" s="168"/>
      <c r="AO385" s="260"/>
      <c r="AP385" s="260"/>
      <c r="AQ385" s="260"/>
      <c r="AR385" s="260"/>
      <c r="AS385" s="260"/>
      <c r="AT385" s="260"/>
      <c r="AU385" s="260"/>
      <c r="AV385" s="260"/>
      <c r="AW385" s="260"/>
      <c r="AX385" s="260"/>
      <c r="AY385" s="260"/>
      <c r="AZ385" s="260"/>
      <c r="BA385" s="260"/>
      <c r="BB385" s="260"/>
      <c r="BC385" s="260"/>
      <c r="BD385" s="260"/>
      <c r="BE385" s="260"/>
      <c r="BF385" s="260"/>
      <c r="BG385" s="210"/>
      <c r="BH385" s="210"/>
      <c r="BI385" s="210"/>
    </row>
    <row r="386" spans="1:61" x14ac:dyDescent="0.25">
      <c r="A386" s="171" t="s">
        <v>91</v>
      </c>
      <c r="B386" s="164"/>
      <c r="C386" s="299" t="s">
        <v>628</v>
      </c>
      <c r="D386" s="166"/>
      <c r="E386" s="168"/>
      <c r="F386" s="167"/>
      <c r="G386" s="168"/>
      <c r="AO386" s="260"/>
      <c r="AP386" s="260"/>
      <c r="AQ386" s="260"/>
      <c r="AR386" s="260"/>
      <c r="AS386" s="260"/>
      <c r="AT386" s="260"/>
      <c r="AU386" s="260"/>
      <c r="AV386" s="260"/>
      <c r="AW386" s="260"/>
      <c r="AX386" s="260"/>
      <c r="AY386" s="260"/>
      <c r="AZ386" s="260"/>
      <c r="BA386" s="260"/>
      <c r="BB386" s="260"/>
      <c r="BC386" s="260"/>
      <c r="BD386" s="260"/>
      <c r="BE386" s="260"/>
      <c r="BF386" s="260"/>
      <c r="BG386" s="210"/>
      <c r="BH386" s="210"/>
      <c r="BI386" s="210"/>
    </row>
    <row r="387" spans="1:61" x14ac:dyDescent="0.25">
      <c r="A387" s="171" t="s">
        <v>91</v>
      </c>
      <c r="B387" s="164"/>
      <c r="C387" s="299" t="s">
        <v>628</v>
      </c>
      <c r="D387" s="166"/>
      <c r="E387" s="168"/>
      <c r="F387" s="167"/>
      <c r="G387" s="168"/>
      <c r="AO387" s="260"/>
      <c r="AP387" s="260"/>
      <c r="AQ387" s="260"/>
      <c r="AR387" s="260"/>
      <c r="AS387" s="260"/>
      <c r="AT387" s="260"/>
      <c r="AU387" s="260"/>
      <c r="AV387" s="260"/>
      <c r="AW387" s="260"/>
      <c r="AX387" s="260"/>
      <c r="AY387" s="260"/>
      <c r="AZ387" s="260"/>
      <c r="BA387" s="260"/>
      <c r="BB387" s="260"/>
      <c r="BC387" s="260"/>
      <c r="BD387" s="260"/>
      <c r="BE387" s="260"/>
      <c r="BF387" s="260"/>
      <c r="BG387" s="210"/>
      <c r="BH387" s="210"/>
      <c r="BI387" s="210"/>
    </row>
    <row r="388" spans="1:61" x14ac:dyDescent="0.25">
      <c r="A388" s="171" t="s">
        <v>91</v>
      </c>
      <c r="B388" s="164"/>
      <c r="C388" s="299" t="s">
        <v>628</v>
      </c>
      <c r="D388" s="166"/>
      <c r="E388" s="168"/>
      <c r="F388" s="167"/>
      <c r="G388" s="168"/>
      <c r="AO388" s="260"/>
      <c r="AP388" s="260"/>
      <c r="AQ388" s="260"/>
      <c r="AR388" s="260"/>
      <c r="AS388" s="260"/>
      <c r="AT388" s="260"/>
      <c r="AU388" s="260"/>
      <c r="AV388" s="260"/>
      <c r="AW388" s="260"/>
      <c r="AX388" s="260"/>
      <c r="AY388" s="260"/>
      <c r="AZ388" s="260"/>
      <c r="BA388" s="260"/>
      <c r="BB388" s="260"/>
      <c r="BC388" s="260"/>
      <c r="BD388" s="260"/>
      <c r="BE388" s="260"/>
      <c r="BF388" s="260"/>
      <c r="BG388" s="210"/>
      <c r="BH388" s="210"/>
      <c r="BI388" s="210"/>
    </row>
    <row r="389" spans="1:61" x14ac:dyDescent="0.25">
      <c r="A389" s="171" t="s">
        <v>91</v>
      </c>
      <c r="B389" s="164"/>
      <c r="C389" s="299" t="s">
        <v>628</v>
      </c>
      <c r="D389" s="166"/>
      <c r="E389" s="168"/>
      <c r="F389" s="167"/>
      <c r="G389" s="168"/>
      <c r="AO389" s="260"/>
      <c r="AP389" s="260"/>
      <c r="AQ389" s="260"/>
      <c r="AR389" s="260"/>
      <c r="AS389" s="260"/>
      <c r="AT389" s="260"/>
      <c r="AU389" s="260"/>
      <c r="AV389" s="260"/>
      <c r="AW389" s="260"/>
      <c r="AX389" s="260"/>
      <c r="AY389" s="260"/>
      <c r="AZ389" s="260"/>
      <c r="BA389" s="260"/>
      <c r="BB389" s="260"/>
      <c r="BC389" s="260"/>
      <c r="BD389" s="260"/>
      <c r="BE389" s="260"/>
      <c r="BF389" s="260"/>
      <c r="BG389" s="210"/>
      <c r="BH389" s="210"/>
      <c r="BI389" s="210"/>
    </row>
    <row r="390" spans="1:61" x14ac:dyDescent="0.25">
      <c r="A390" s="171" t="s">
        <v>91</v>
      </c>
      <c r="B390" s="164"/>
      <c r="C390" s="299" t="s">
        <v>628</v>
      </c>
      <c r="D390" s="166"/>
      <c r="E390" s="168"/>
      <c r="F390" s="167"/>
      <c r="G390" s="168"/>
      <c r="AO390" s="260"/>
      <c r="AP390" s="260"/>
      <c r="AQ390" s="260"/>
      <c r="AR390" s="260"/>
      <c r="AS390" s="260"/>
      <c r="AT390" s="260"/>
      <c r="AU390" s="260"/>
      <c r="AV390" s="260"/>
      <c r="AW390" s="260"/>
      <c r="AX390" s="260"/>
      <c r="AY390" s="260"/>
      <c r="AZ390" s="260"/>
      <c r="BA390" s="260"/>
      <c r="BB390" s="260"/>
      <c r="BC390" s="260"/>
      <c r="BD390" s="260"/>
      <c r="BE390" s="260"/>
      <c r="BF390" s="260"/>
      <c r="BG390" s="210"/>
      <c r="BH390" s="210"/>
      <c r="BI390" s="210"/>
    </row>
    <row r="391" spans="1:61" x14ac:dyDescent="0.25">
      <c r="A391" s="171" t="s">
        <v>91</v>
      </c>
      <c r="B391" s="164"/>
      <c r="C391" s="299" t="s">
        <v>628</v>
      </c>
      <c r="D391" s="166"/>
      <c r="E391" s="168"/>
      <c r="F391" s="167"/>
      <c r="G391" s="168"/>
      <c r="AO391" s="260"/>
      <c r="AP391" s="260"/>
      <c r="AQ391" s="260"/>
      <c r="AR391" s="260"/>
      <c r="AS391" s="260"/>
      <c r="AT391" s="260"/>
      <c r="AU391" s="260"/>
      <c r="AV391" s="260"/>
      <c r="AW391" s="260"/>
      <c r="AX391" s="260"/>
      <c r="AY391" s="260"/>
      <c r="AZ391" s="260"/>
      <c r="BA391" s="260"/>
      <c r="BB391" s="260"/>
      <c r="BC391" s="260"/>
      <c r="BD391" s="260"/>
      <c r="BE391" s="260"/>
      <c r="BF391" s="260"/>
      <c r="BG391" s="210"/>
      <c r="BH391" s="210"/>
      <c r="BI391" s="210"/>
    </row>
    <row r="392" spans="1:61" x14ac:dyDescent="0.25">
      <c r="A392" s="171" t="s">
        <v>91</v>
      </c>
      <c r="B392" s="164"/>
      <c r="C392" s="299" t="s">
        <v>628</v>
      </c>
      <c r="D392" s="166"/>
      <c r="E392" s="168"/>
      <c r="F392" s="167"/>
      <c r="G392" s="168"/>
      <c r="AO392" s="260"/>
      <c r="AP392" s="260"/>
      <c r="AQ392" s="260"/>
      <c r="AR392" s="260"/>
      <c r="AS392" s="260"/>
      <c r="AT392" s="260"/>
      <c r="AU392" s="260"/>
      <c r="AV392" s="260"/>
      <c r="AW392" s="260"/>
      <c r="AX392" s="260"/>
      <c r="AY392" s="260"/>
      <c r="AZ392" s="260"/>
      <c r="BA392" s="260"/>
      <c r="BB392" s="260"/>
      <c r="BC392" s="260"/>
      <c r="BD392" s="260"/>
      <c r="BE392" s="260"/>
      <c r="BF392" s="260"/>
      <c r="BG392" s="210"/>
      <c r="BH392" s="210"/>
      <c r="BI392" s="210"/>
    </row>
    <row r="393" spans="1:61" x14ac:dyDescent="0.25">
      <c r="A393" s="171" t="s">
        <v>91</v>
      </c>
      <c r="B393" s="164"/>
      <c r="C393" s="299" t="s">
        <v>628</v>
      </c>
      <c r="D393" s="166"/>
      <c r="E393" s="168"/>
      <c r="F393" s="167"/>
      <c r="G393" s="168"/>
      <c r="AO393" s="260"/>
      <c r="AP393" s="260"/>
      <c r="AQ393" s="260"/>
      <c r="AR393" s="260"/>
      <c r="AS393" s="260"/>
      <c r="AT393" s="260"/>
      <c r="AU393" s="260"/>
      <c r="AV393" s="260"/>
      <c r="AW393" s="260"/>
      <c r="AX393" s="260"/>
      <c r="AY393" s="260"/>
      <c r="AZ393" s="260"/>
      <c r="BA393" s="260"/>
      <c r="BB393" s="260"/>
      <c r="BC393" s="260"/>
      <c r="BD393" s="260"/>
      <c r="BE393" s="260"/>
      <c r="BF393" s="260"/>
      <c r="BG393" s="210"/>
      <c r="BH393" s="210"/>
      <c r="BI393" s="210"/>
    </row>
    <row r="394" spans="1:61" x14ac:dyDescent="0.25">
      <c r="A394" s="171" t="s">
        <v>91</v>
      </c>
      <c r="B394" s="164"/>
      <c r="C394" s="299" t="s">
        <v>628</v>
      </c>
      <c r="D394" s="166"/>
      <c r="E394" s="168"/>
      <c r="F394" s="167"/>
      <c r="G394" s="168"/>
      <c r="AO394" s="260"/>
      <c r="AP394" s="260"/>
      <c r="AQ394" s="260"/>
      <c r="AR394" s="260"/>
      <c r="AS394" s="260"/>
      <c r="AT394" s="260"/>
      <c r="AU394" s="260"/>
      <c r="AV394" s="260"/>
      <c r="AW394" s="260"/>
      <c r="AX394" s="260"/>
      <c r="AY394" s="260"/>
      <c r="AZ394" s="260"/>
      <c r="BA394" s="260"/>
      <c r="BB394" s="260"/>
      <c r="BC394" s="260"/>
      <c r="BD394" s="260"/>
      <c r="BE394" s="260"/>
      <c r="BF394" s="260"/>
      <c r="BG394" s="210"/>
      <c r="BH394" s="210"/>
      <c r="BI394" s="210"/>
    </row>
    <row r="395" spans="1:61" x14ac:dyDescent="0.25">
      <c r="A395" s="171" t="s">
        <v>91</v>
      </c>
      <c r="B395" s="164"/>
      <c r="C395" s="299" t="s">
        <v>628</v>
      </c>
      <c r="D395" s="166"/>
      <c r="E395" s="168"/>
      <c r="F395" s="167"/>
      <c r="G395" s="168"/>
      <c r="AO395" s="260"/>
      <c r="AP395" s="260"/>
      <c r="AQ395" s="260"/>
      <c r="AR395" s="260"/>
      <c r="AS395" s="260"/>
      <c r="AT395" s="260"/>
      <c r="AU395" s="260"/>
      <c r="AV395" s="260"/>
      <c r="AW395" s="260"/>
      <c r="AX395" s="260"/>
      <c r="AY395" s="260"/>
      <c r="AZ395" s="260"/>
      <c r="BA395" s="260"/>
      <c r="BB395" s="260"/>
      <c r="BC395" s="260"/>
      <c r="BD395" s="260"/>
      <c r="BE395" s="260"/>
      <c r="BF395" s="260"/>
      <c r="BG395" s="210"/>
      <c r="BH395" s="210"/>
      <c r="BI395" s="210"/>
    </row>
    <row r="396" spans="1:61" x14ac:dyDescent="0.25">
      <c r="A396" s="171" t="s">
        <v>91</v>
      </c>
      <c r="B396" s="164"/>
      <c r="C396" s="299" t="s">
        <v>628</v>
      </c>
      <c r="D396" s="166"/>
      <c r="E396" s="168"/>
      <c r="F396" s="167"/>
      <c r="G396" s="168"/>
      <c r="AO396" s="260"/>
      <c r="AP396" s="260"/>
      <c r="AQ396" s="260"/>
      <c r="AR396" s="260"/>
      <c r="AS396" s="260"/>
      <c r="AT396" s="260"/>
      <c r="AU396" s="260"/>
      <c r="AV396" s="260"/>
      <c r="AW396" s="260"/>
      <c r="AX396" s="260"/>
      <c r="AY396" s="260"/>
      <c r="AZ396" s="260"/>
      <c r="BA396" s="260"/>
      <c r="BB396" s="260"/>
      <c r="BC396" s="260"/>
      <c r="BD396" s="260"/>
      <c r="BE396" s="260"/>
      <c r="BF396" s="260"/>
      <c r="BG396" s="210"/>
      <c r="BH396" s="210"/>
      <c r="BI396" s="210"/>
    </row>
    <row r="397" spans="1:61" x14ac:dyDescent="0.25">
      <c r="A397" s="171" t="s">
        <v>91</v>
      </c>
      <c r="B397" s="164"/>
      <c r="C397" s="299" t="s">
        <v>628</v>
      </c>
      <c r="D397" s="166"/>
      <c r="E397" s="168"/>
      <c r="F397" s="167"/>
      <c r="G397" s="168"/>
      <c r="AO397" s="260"/>
      <c r="AP397" s="260"/>
      <c r="AQ397" s="260"/>
      <c r="AR397" s="260"/>
      <c r="AS397" s="260"/>
      <c r="AT397" s="260"/>
      <c r="AU397" s="260"/>
      <c r="AV397" s="260"/>
      <c r="AW397" s="260"/>
      <c r="AX397" s="260"/>
      <c r="AY397" s="260"/>
      <c r="AZ397" s="260"/>
      <c r="BA397" s="260"/>
      <c r="BB397" s="260"/>
      <c r="BC397" s="260"/>
      <c r="BD397" s="260"/>
      <c r="BE397" s="260"/>
      <c r="BF397" s="260"/>
      <c r="BG397" s="210"/>
      <c r="BH397" s="210"/>
      <c r="BI397" s="210"/>
    </row>
    <row r="398" spans="1:61" x14ac:dyDescent="0.25">
      <c r="A398" s="171" t="s">
        <v>91</v>
      </c>
      <c r="B398" s="164"/>
      <c r="C398" s="299" t="s">
        <v>628</v>
      </c>
      <c r="D398" s="166"/>
      <c r="E398" s="168"/>
      <c r="F398" s="167"/>
      <c r="G398" s="168"/>
      <c r="AO398" s="260"/>
      <c r="AP398" s="260"/>
      <c r="AQ398" s="260"/>
      <c r="AR398" s="260"/>
      <c r="AS398" s="260"/>
      <c r="AT398" s="260"/>
      <c r="AU398" s="260"/>
      <c r="AV398" s="260"/>
      <c r="AW398" s="260"/>
      <c r="AX398" s="260"/>
      <c r="AY398" s="260"/>
      <c r="AZ398" s="260"/>
      <c r="BA398" s="260"/>
      <c r="BB398" s="260"/>
      <c r="BC398" s="260"/>
      <c r="BD398" s="260"/>
      <c r="BE398" s="260"/>
      <c r="BF398" s="260"/>
      <c r="BG398" s="210"/>
      <c r="BH398" s="210"/>
      <c r="BI398" s="210"/>
    </row>
    <row r="399" spans="1:61" x14ac:dyDescent="0.25">
      <c r="A399" s="171" t="s">
        <v>91</v>
      </c>
      <c r="B399" s="164"/>
      <c r="C399" s="299" t="s">
        <v>628</v>
      </c>
      <c r="D399" s="166"/>
      <c r="E399" s="168"/>
      <c r="F399" s="167"/>
      <c r="G399" s="168"/>
      <c r="AO399" s="260"/>
      <c r="AP399" s="260"/>
      <c r="AQ399" s="260"/>
      <c r="AR399" s="260"/>
      <c r="AS399" s="260"/>
      <c r="AT399" s="260"/>
      <c r="AU399" s="260"/>
      <c r="AV399" s="260"/>
      <c r="AW399" s="260"/>
      <c r="AX399" s="260"/>
      <c r="AY399" s="260"/>
      <c r="AZ399" s="260"/>
      <c r="BA399" s="260"/>
      <c r="BB399" s="260"/>
      <c r="BC399" s="260"/>
      <c r="BD399" s="260"/>
      <c r="BE399" s="260"/>
      <c r="BF399" s="260"/>
      <c r="BG399" s="210"/>
      <c r="BH399" s="210"/>
      <c r="BI399" s="210"/>
    </row>
    <row r="400" spans="1:61" x14ac:dyDescent="0.25">
      <c r="A400" s="171" t="s">
        <v>91</v>
      </c>
      <c r="B400" s="164"/>
      <c r="C400" s="299" t="s">
        <v>628</v>
      </c>
      <c r="D400" s="166"/>
      <c r="E400" s="168"/>
      <c r="F400" s="167"/>
      <c r="G400" s="168"/>
      <c r="AO400" s="260"/>
      <c r="AP400" s="260"/>
      <c r="AQ400" s="260"/>
      <c r="AR400" s="260"/>
      <c r="AS400" s="260"/>
      <c r="AT400" s="260"/>
      <c r="AU400" s="260"/>
      <c r="AV400" s="260"/>
      <c r="AW400" s="260"/>
      <c r="AX400" s="260"/>
      <c r="AY400" s="260"/>
      <c r="AZ400" s="260"/>
      <c r="BA400" s="260"/>
      <c r="BB400" s="260"/>
      <c r="BC400" s="260"/>
      <c r="BD400" s="260"/>
      <c r="BE400" s="260"/>
      <c r="BF400" s="260"/>
      <c r="BG400" s="210"/>
      <c r="BH400" s="210"/>
      <c r="BI400" s="210"/>
    </row>
    <row r="401" spans="1:61" x14ac:dyDescent="0.25">
      <c r="A401" s="171" t="s">
        <v>91</v>
      </c>
      <c r="B401" s="164"/>
      <c r="C401" s="299" t="s">
        <v>628</v>
      </c>
      <c r="D401" s="166"/>
      <c r="E401" s="168"/>
      <c r="F401" s="167"/>
      <c r="G401" s="168"/>
      <c r="AO401" s="260"/>
      <c r="AP401" s="260"/>
      <c r="AQ401" s="260"/>
      <c r="AR401" s="260"/>
      <c r="AS401" s="260"/>
      <c r="AT401" s="260"/>
      <c r="AU401" s="260"/>
      <c r="AV401" s="260"/>
      <c r="AW401" s="260"/>
      <c r="AX401" s="260"/>
      <c r="AY401" s="260"/>
      <c r="AZ401" s="260"/>
      <c r="BA401" s="260"/>
      <c r="BB401" s="260"/>
      <c r="BC401" s="260"/>
      <c r="BD401" s="260"/>
      <c r="BE401" s="260"/>
      <c r="BF401" s="260"/>
      <c r="BG401" s="210"/>
      <c r="BH401" s="210"/>
      <c r="BI401" s="210"/>
    </row>
    <row r="402" spans="1:61" x14ac:dyDescent="0.25">
      <c r="A402" s="171" t="s">
        <v>91</v>
      </c>
      <c r="B402" s="164"/>
      <c r="C402" s="299" t="s">
        <v>628</v>
      </c>
      <c r="D402" s="166"/>
      <c r="E402" s="168"/>
      <c r="F402" s="167"/>
      <c r="G402" s="168"/>
      <c r="AO402" s="260"/>
      <c r="AP402" s="260"/>
      <c r="AQ402" s="260"/>
      <c r="AR402" s="260"/>
      <c r="AS402" s="260"/>
      <c r="AT402" s="260"/>
      <c r="AU402" s="260"/>
      <c r="AV402" s="260"/>
      <c r="AW402" s="260"/>
      <c r="AX402" s="260"/>
      <c r="AY402" s="260"/>
      <c r="AZ402" s="260"/>
      <c r="BA402" s="260"/>
      <c r="BB402" s="260"/>
      <c r="BC402" s="260"/>
      <c r="BD402" s="260"/>
      <c r="BE402" s="260"/>
      <c r="BF402" s="260"/>
      <c r="BG402" s="210"/>
      <c r="BH402" s="210"/>
      <c r="BI402" s="210"/>
    </row>
    <row r="403" spans="1:61" x14ac:dyDescent="0.25">
      <c r="A403" s="171" t="s">
        <v>91</v>
      </c>
      <c r="B403" s="164"/>
      <c r="C403" s="299" t="s">
        <v>628</v>
      </c>
      <c r="D403" s="166"/>
      <c r="E403" s="168"/>
      <c r="F403" s="167"/>
      <c r="G403" s="168"/>
      <c r="AO403" s="260"/>
      <c r="AP403" s="260"/>
      <c r="AQ403" s="260"/>
      <c r="AR403" s="260"/>
      <c r="AS403" s="260"/>
      <c r="AT403" s="260"/>
      <c r="AU403" s="260"/>
      <c r="AV403" s="260"/>
      <c r="AW403" s="260"/>
      <c r="AX403" s="260"/>
      <c r="AY403" s="260"/>
      <c r="AZ403" s="260"/>
      <c r="BA403" s="260"/>
      <c r="BB403" s="260"/>
      <c r="BC403" s="260"/>
      <c r="BD403" s="260"/>
      <c r="BE403" s="260"/>
      <c r="BF403" s="260"/>
      <c r="BG403" s="210"/>
      <c r="BH403" s="210"/>
      <c r="BI403" s="210"/>
    </row>
    <row r="404" spans="1:61" x14ac:dyDescent="0.25">
      <c r="A404" s="171" t="s">
        <v>91</v>
      </c>
      <c r="B404" s="164"/>
      <c r="C404" s="299" t="s">
        <v>628</v>
      </c>
      <c r="D404" s="166"/>
      <c r="E404" s="168"/>
      <c r="F404" s="167"/>
      <c r="G404" s="168"/>
      <c r="AO404" s="260"/>
      <c r="AP404" s="260"/>
      <c r="AQ404" s="260"/>
      <c r="AR404" s="260"/>
      <c r="AS404" s="260"/>
      <c r="AT404" s="260"/>
      <c r="AU404" s="260"/>
      <c r="AV404" s="260"/>
      <c r="AW404" s="260"/>
      <c r="AX404" s="260"/>
      <c r="AY404" s="260"/>
      <c r="AZ404" s="260"/>
      <c r="BA404" s="260"/>
      <c r="BB404" s="260"/>
      <c r="BC404" s="260"/>
      <c r="BD404" s="260"/>
      <c r="BE404" s="260"/>
      <c r="BF404" s="260"/>
      <c r="BG404" s="210"/>
      <c r="BH404" s="210"/>
      <c r="BI404" s="210"/>
    </row>
    <row r="405" spans="1:61" x14ac:dyDescent="0.25">
      <c r="A405" s="171" t="s">
        <v>91</v>
      </c>
      <c r="B405" s="164"/>
      <c r="C405" s="299" t="s">
        <v>628</v>
      </c>
      <c r="D405" s="166"/>
      <c r="E405" s="168"/>
      <c r="F405" s="167"/>
      <c r="G405" s="168"/>
      <c r="AO405" s="260"/>
      <c r="AP405" s="260"/>
      <c r="AQ405" s="260"/>
      <c r="AR405" s="260"/>
      <c r="AS405" s="260"/>
      <c r="AT405" s="260"/>
      <c r="AU405" s="260"/>
      <c r="AV405" s="260"/>
      <c r="AW405" s="260"/>
      <c r="AX405" s="260"/>
      <c r="AY405" s="260"/>
      <c r="AZ405" s="260"/>
      <c r="BA405" s="260"/>
      <c r="BB405" s="260"/>
      <c r="BC405" s="260"/>
      <c r="BD405" s="260"/>
      <c r="BE405" s="260"/>
      <c r="BF405" s="260"/>
      <c r="BG405" s="210"/>
      <c r="BH405" s="210"/>
      <c r="BI405" s="210"/>
    </row>
    <row r="406" spans="1:61" x14ac:dyDescent="0.25">
      <c r="A406" s="171" t="s">
        <v>91</v>
      </c>
      <c r="B406" s="164"/>
      <c r="C406" s="299" t="s">
        <v>628</v>
      </c>
      <c r="D406" s="166"/>
      <c r="E406" s="168"/>
      <c r="F406" s="167"/>
      <c r="G406" s="168"/>
      <c r="AO406" s="260"/>
      <c r="AP406" s="260"/>
      <c r="AQ406" s="260"/>
      <c r="AR406" s="260"/>
      <c r="AS406" s="260"/>
      <c r="AT406" s="260"/>
      <c r="AU406" s="260"/>
      <c r="AV406" s="260"/>
      <c r="AW406" s="260"/>
      <c r="AX406" s="260"/>
      <c r="AY406" s="260"/>
      <c r="AZ406" s="260"/>
      <c r="BA406" s="260"/>
      <c r="BB406" s="260"/>
      <c r="BC406" s="260"/>
      <c r="BD406" s="260"/>
      <c r="BE406" s="260"/>
      <c r="BF406" s="260"/>
      <c r="BG406" s="210"/>
      <c r="BH406" s="210"/>
      <c r="BI406" s="210"/>
    </row>
    <row r="407" spans="1:61" x14ac:dyDescent="0.25">
      <c r="A407" s="171" t="s">
        <v>91</v>
      </c>
      <c r="B407" s="164"/>
      <c r="C407" s="299" t="s">
        <v>628</v>
      </c>
      <c r="D407" s="166"/>
      <c r="E407" s="168"/>
      <c r="F407" s="167"/>
      <c r="G407" s="168"/>
      <c r="AO407" s="260"/>
      <c r="AP407" s="260"/>
      <c r="AQ407" s="260"/>
      <c r="AR407" s="260"/>
      <c r="AS407" s="260"/>
      <c r="AT407" s="260"/>
      <c r="AU407" s="260"/>
      <c r="AV407" s="260"/>
      <c r="AW407" s="260"/>
      <c r="AX407" s="260"/>
      <c r="AY407" s="260"/>
      <c r="AZ407" s="260"/>
      <c r="BA407" s="260"/>
      <c r="BB407" s="260"/>
      <c r="BC407" s="260"/>
      <c r="BD407" s="260"/>
      <c r="BE407" s="260"/>
      <c r="BF407" s="260"/>
      <c r="BG407" s="210"/>
      <c r="BH407" s="210"/>
      <c r="BI407" s="210"/>
    </row>
    <row r="408" spans="1:61" x14ac:dyDescent="0.25">
      <c r="A408" s="171" t="s">
        <v>91</v>
      </c>
      <c r="B408" s="164"/>
      <c r="C408" s="299" t="s">
        <v>628</v>
      </c>
      <c r="D408" s="166"/>
      <c r="E408" s="168"/>
      <c r="F408" s="167"/>
      <c r="G408" s="168"/>
      <c r="AO408" s="260"/>
      <c r="AP408" s="260"/>
      <c r="AQ408" s="260"/>
      <c r="AR408" s="260"/>
      <c r="AS408" s="260"/>
      <c r="AT408" s="260"/>
      <c r="AU408" s="260"/>
      <c r="AV408" s="260"/>
      <c r="AW408" s="260"/>
      <c r="AX408" s="260"/>
      <c r="AY408" s="260"/>
      <c r="AZ408" s="260"/>
      <c r="BA408" s="260"/>
      <c r="BB408" s="260"/>
      <c r="BC408" s="260"/>
      <c r="BD408" s="260"/>
      <c r="BE408" s="260"/>
      <c r="BF408" s="260"/>
      <c r="BG408" s="210"/>
      <c r="BH408" s="210"/>
      <c r="BI408" s="210"/>
    </row>
    <row r="409" spans="1:61" x14ac:dyDescent="0.25">
      <c r="A409" s="171" t="s">
        <v>91</v>
      </c>
      <c r="B409" s="164"/>
      <c r="C409" s="299" t="s">
        <v>628</v>
      </c>
      <c r="D409" s="166"/>
      <c r="E409" s="168"/>
      <c r="F409" s="167"/>
      <c r="G409" s="168"/>
      <c r="AO409" s="260"/>
      <c r="AP409" s="260"/>
      <c r="AQ409" s="260"/>
      <c r="AR409" s="260"/>
      <c r="AS409" s="260"/>
      <c r="AT409" s="260"/>
      <c r="AU409" s="260"/>
      <c r="AV409" s="260"/>
      <c r="AW409" s="260"/>
      <c r="AX409" s="260"/>
      <c r="AY409" s="260"/>
      <c r="AZ409" s="260"/>
      <c r="BA409" s="260"/>
      <c r="BB409" s="260"/>
      <c r="BC409" s="260"/>
      <c r="BD409" s="260"/>
      <c r="BE409" s="260"/>
      <c r="BF409" s="260"/>
      <c r="BG409" s="210"/>
      <c r="BH409" s="210"/>
      <c r="BI409" s="210"/>
    </row>
    <row r="410" spans="1:61" x14ac:dyDescent="0.25">
      <c r="A410" s="171" t="s">
        <v>91</v>
      </c>
      <c r="B410" s="164"/>
      <c r="C410" s="299" t="s">
        <v>628</v>
      </c>
      <c r="D410" s="166"/>
      <c r="E410" s="168"/>
      <c r="F410" s="167"/>
      <c r="G410" s="168"/>
      <c r="AO410" s="260"/>
      <c r="AP410" s="260"/>
      <c r="AQ410" s="260"/>
      <c r="AR410" s="260"/>
      <c r="AS410" s="260"/>
      <c r="AT410" s="260"/>
      <c r="AU410" s="260"/>
      <c r="AV410" s="260"/>
      <c r="AW410" s="260"/>
      <c r="AX410" s="260"/>
      <c r="AY410" s="260"/>
      <c r="AZ410" s="260"/>
      <c r="BA410" s="260"/>
      <c r="BB410" s="260"/>
      <c r="BC410" s="260"/>
      <c r="BD410" s="260"/>
      <c r="BE410" s="260"/>
      <c r="BF410" s="260"/>
      <c r="BG410" s="210"/>
      <c r="BH410" s="210"/>
      <c r="BI410" s="210"/>
    </row>
    <row r="411" spans="1:61" x14ac:dyDescent="0.25">
      <c r="A411" s="171" t="s">
        <v>91</v>
      </c>
      <c r="B411" s="164"/>
      <c r="C411" s="299" t="s">
        <v>628</v>
      </c>
      <c r="D411" s="166"/>
      <c r="E411" s="168"/>
      <c r="F411" s="167"/>
      <c r="G411" s="168"/>
      <c r="AO411" s="260"/>
      <c r="AP411" s="260"/>
      <c r="AQ411" s="260"/>
      <c r="AR411" s="260"/>
      <c r="AS411" s="260"/>
      <c r="AT411" s="260"/>
      <c r="AU411" s="260"/>
      <c r="AV411" s="260"/>
      <c r="AW411" s="260"/>
      <c r="AX411" s="260"/>
      <c r="AY411" s="260"/>
      <c r="AZ411" s="260"/>
      <c r="BA411" s="260"/>
      <c r="BB411" s="260"/>
      <c r="BC411" s="260"/>
      <c r="BD411" s="260"/>
      <c r="BE411" s="260"/>
      <c r="BF411" s="260"/>
      <c r="BG411" s="210"/>
      <c r="BH411" s="210"/>
      <c r="BI411" s="210"/>
    </row>
    <row r="412" spans="1:61" x14ac:dyDescent="0.25">
      <c r="A412" s="171" t="s">
        <v>91</v>
      </c>
      <c r="B412" s="164"/>
      <c r="C412" s="299" t="s">
        <v>628</v>
      </c>
      <c r="D412" s="166"/>
      <c r="E412" s="168"/>
      <c r="F412" s="167"/>
      <c r="G412" s="168"/>
      <c r="AO412" s="260"/>
      <c r="AP412" s="260"/>
      <c r="AQ412" s="260"/>
      <c r="AR412" s="260"/>
      <c r="AS412" s="260"/>
      <c r="AT412" s="260"/>
      <c r="AU412" s="260"/>
      <c r="AV412" s="260"/>
      <c r="AW412" s="260"/>
      <c r="AX412" s="260"/>
      <c r="AY412" s="260"/>
      <c r="AZ412" s="260"/>
      <c r="BA412" s="260"/>
      <c r="BB412" s="260"/>
      <c r="BC412" s="260"/>
      <c r="BD412" s="260"/>
      <c r="BE412" s="260"/>
      <c r="BF412" s="260"/>
      <c r="BG412" s="210"/>
      <c r="BH412" s="210"/>
      <c r="BI412" s="210"/>
    </row>
    <row r="413" spans="1:61" x14ac:dyDescent="0.25">
      <c r="A413" s="171" t="s">
        <v>91</v>
      </c>
      <c r="B413" s="164"/>
      <c r="C413" s="299" t="s">
        <v>628</v>
      </c>
      <c r="D413" s="166"/>
      <c r="E413" s="168"/>
      <c r="F413" s="167"/>
      <c r="G413" s="168"/>
      <c r="AO413" s="260"/>
      <c r="AP413" s="260"/>
      <c r="AQ413" s="260"/>
      <c r="AR413" s="260"/>
      <c r="AS413" s="260"/>
      <c r="AT413" s="260"/>
      <c r="AU413" s="260"/>
      <c r="AV413" s="260"/>
      <c r="AW413" s="260"/>
      <c r="AX413" s="260"/>
      <c r="AY413" s="260"/>
      <c r="AZ413" s="260"/>
      <c r="BA413" s="260"/>
      <c r="BB413" s="260"/>
      <c r="BC413" s="260"/>
      <c r="BD413" s="260"/>
      <c r="BE413" s="260"/>
      <c r="BF413" s="260"/>
      <c r="BG413" s="210"/>
      <c r="BH413" s="210"/>
      <c r="BI413" s="210"/>
    </row>
    <row r="414" spans="1:61" x14ac:dyDescent="0.25">
      <c r="A414" s="171" t="s">
        <v>91</v>
      </c>
      <c r="B414" s="164"/>
      <c r="C414" s="299" t="s">
        <v>628</v>
      </c>
      <c r="D414" s="166"/>
      <c r="E414" s="168"/>
      <c r="F414" s="167"/>
      <c r="G414" s="168"/>
      <c r="AO414" s="260"/>
      <c r="AP414" s="260"/>
      <c r="AQ414" s="260"/>
      <c r="AR414" s="260"/>
      <c r="AS414" s="260"/>
      <c r="AT414" s="260"/>
      <c r="AU414" s="260"/>
      <c r="AV414" s="260"/>
      <c r="AW414" s="260"/>
      <c r="AX414" s="260"/>
      <c r="AY414" s="260"/>
      <c r="AZ414" s="260"/>
      <c r="BA414" s="260"/>
      <c r="BB414" s="260"/>
      <c r="BC414" s="260"/>
      <c r="BD414" s="260"/>
      <c r="BE414" s="260"/>
      <c r="BF414" s="260"/>
      <c r="BG414" s="210"/>
      <c r="BH414" s="210"/>
      <c r="BI414" s="210"/>
    </row>
    <row r="415" spans="1:61" x14ac:dyDescent="0.25">
      <c r="A415" s="171" t="s">
        <v>91</v>
      </c>
      <c r="B415" s="164"/>
      <c r="C415" s="299" t="s">
        <v>628</v>
      </c>
      <c r="D415" s="166"/>
      <c r="E415" s="168"/>
      <c r="F415" s="167"/>
      <c r="G415" s="168"/>
      <c r="AO415" s="260"/>
      <c r="AP415" s="260"/>
      <c r="AQ415" s="260"/>
      <c r="AR415" s="260"/>
      <c r="AS415" s="260"/>
      <c r="AT415" s="260"/>
      <c r="AU415" s="260"/>
      <c r="AV415" s="260"/>
      <c r="AW415" s="260"/>
      <c r="AX415" s="260"/>
      <c r="AY415" s="260"/>
      <c r="AZ415" s="260"/>
      <c r="BA415" s="260"/>
      <c r="BB415" s="260"/>
      <c r="BC415" s="260"/>
      <c r="BD415" s="260"/>
      <c r="BE415" s="260"/>
      <c r="BF415" s="260"/>
      <c r="BG415" s="210"/>
      <c r="BH415" s="210"/>
      <c r="BI415" s="210"/>
    </row>
    <row r="416" spans="1:61" x14ac:dyDescent="0.25">
      <c r="A416" s="171" t="s">
        <v>91</v>
      </c>
      <c r="B416" s="164"/>
      <c r="C416" s="299" t="s">
        <v>628</v>
      </c>
      <c r="D416" s="166"/>
      <c r="E416" s="168"/>
      <c r="F416" s="167"/>
      <c r="G416" s="168"/>
      <c r="AO416" s="260"/>
      <c r="AP416" s="260"/>
      <c r="AQ416" s="260"/>
      <c r="AR416" s="260"/>
      <c r="AS416" s="260"/>
      <c r="AT416" s="260"/>
      <c r="AU416" s="260"/>
      <c r="AV416" s="260"/>
      <c r="AW416" s="260"/>
      <c r="AX416" s="260"/>
      <c r="AY416" s="260"/>
      <c r="AZ416" s="260"/>
      <c r="BA416" s="260"/>
      <c r="BB416" s="260"/>
      <c r="BC416" s="260"/>
      <c r="BD416" s="260"/>
      <c r="BE416" s="260"/>
      <c r="BF416" s="260"/>
      <c r="BG416" s="210"/>
      <c r="BH416" s="210"/>
      <c r="BI416" s="210"/>
    </row>
    <row r="417" spans="1:61" x14ac:dyDescent="0.25">
      <c r="A417" s="171" t="s">
        <v>91</v>
      </c>
      <c r="B417" s="164"/>
      <c r="C417" s="299" t="s">
        <v>628</v>
      </c>
      <c r="D417" s="166"/>
      <c r="E417" s="168"/>
      <c r="F417" s="167"/>
      <c r="G417" s="168"/>
      <c r="AO417" s="260"/>
      <c r="AP417" s="260"/>
      <c r="AQ417" s="260"/>
      <c r="AR417" s="260"/>
      <c r="AS417" s="260"/>
      <c r="AT417" s="260"/>
      <c r="AU417" s="260"/>
      <c r="AV417" s="260"/>
      <c r="AW417" s="260"/>
      <c r="AX417" s="260"/>
      <c r="AY417" s="260"/>
      <c r="AZ417" s="260"/>
      <c r="BA417" s="260"/>
      <c r="BB417" s="260"/>
      <c r="BC417" s="260"/>
      <c r="BD417" s="260"/>
      <c r="BE417" s="260"/>
      <c r="BF417" s="260"/>
      <c r="BG417" s="210"/>
      <c r="BH417" s="210"/>
      <c r="BI417" s="210"/>
    </row>
    <row r="418" spans="1:61" x14ac:dyDescent="0.25">
      <c r="A418" s="171" t="s">
        <v>91</v>
      </c>
      <c r="B418" s="164"/>
      <c r="C418" s="299" t="s">
        <v>628</v>
      </c>
      <c r="D418" s="166"/>
      <c r="E418" s="168"/>
      <c r="F418" s="167"/>
      <c r="G418" s="168"/>
      <c r="AO418" s="260"/>
      <c r="AP418" s="260"/>
      <c r="AQ418" s="260"/>
      <c r="AR418" s="260"/>
      <c r="AS418" s="260"/>
      <c r="AT418" s="260"/>
      <c r="AU418" s="260"/>
      <c r="AV418" s="260"/>
      <c r="AW418" s="260"/>
      <c r="AX418" s="260"/>
      <c r="AY418" s="260"/>
      <c r="AZ418" s="260"/>
      <c r="BA418" s="260"/>
      <c r="BB418" s="260"/>
      <c r="BC418" s="260"/>
      <c r="BD418" s="260"/>
      <c r="BE418" s="260"/>
      <c r="BF418" s="260"/>
      <c r="BG418" s="210"/>
      <c r="BH418" s="210"/>
      <c r="BI418" s="210"/>
    </row>
    <row r="419" spans="1:61" x14ac:dyDescent="0.25">
      <c r="A419" s="171" t="s">
        <v>91</v>
      </c>
      <c r="B419" s="164"/>
      <c r="C419" s="299" t="s">
        <v>628</v>
      </c>
      <c r="D419" s="166"/>
      <c r="E419" s="168"/>
      <c r="F419" s="167"/>
      <c r="G419" s="168"/>
      <c r="AO419" s="260"/>
      <c r="AP419" s="260"/>
      <c r="AQ419" s="260"/>
      <c r="AR419" s="260"/>
      <c r="AS419" s="260"/>
      <c r="AT419" s="260"/>
      <c r="AU419" s="260"/>
      <c r="AV419" s="260"/>
      <c r="AW419" s="260"/>
      <c r="AX419" s="260"/>
      <c r="AY419" s="260"/>
      <c r="AZ419" s="260"/>
      <c r="BA419" s="260"/>
      <c r="BB419" s="260"/>
      <c r="BC419" s="260"/>
      <c r="BD419" s="260"/>
      <c r="BE419" s="260"/>
      <c r="BF419" s="260"/>
      <c r="BG419" s="210"/>
      <c r="BH419" s="210"/>
      <c r="BI419" s="210"/>
    </row>
    <row r="420" spans="1:61" x14ac:dyDescent="0.25">
      <c r="A420" s="171" t="s">
        <v>91</v>
      </c>
      <c r="B420" s="164"/>
      <c r="C420" s="299" t="s">
        <v>628</v>
      </c>
      <c r="D420" s="166"/>
      <c r="E420" s="168"/>
      <c r="F420" s="167"/>
      <c r="G420" s="168"/>
      <c r="AO420" s="260"/>
      <c r="AP420" s="260"/>
      <c r="AQ420" s="260"/>
      <c r="AR420" s="260"/>
      <c r="AS420" s="260"/>
      <c r="AT420" s="260"/>
      <c r="AU420" s="260"/>
      <c r="AV420" s="260"/>
      <c r="AW420" s="260"/>
      <c r="AX420" s="260"/>
      <c r="AY420" s="260"/>
      <c r="AZ420" s="260"/>
      <c r="BA420" s="260"/>
      <c r="BB420" s="260"/>
      <c r="BC420" s="260"/>
      <c r="BD420" s="260"/>
      <c r="BE420" s="260"/>
      <c r="BF420" s="260"/>
      <c r="BG420" s="210"/>
      <c r="BH420" s="210"/>
      <c r="BI420" s="210"/>
    </row>
    <row r="421" spans="1:61" x14ac:dyDescent="0.25">
      <c r="A421" s="171" t="s">
        <v>91</v>
      </c>
      <c r="B421" s="164"/>
      <c r="C421" s="299" t="s">
        <v>628</v>
      </c>
      <c r="D421" s="166"/>
      <c r="E421" s="168"/>
      <c r="F421" s="167"/>
      <c r="G421" s="168"/>
      <c r="AO421" s="260"/>
      <c r="AP421" s="260"/>
      <c r="AQ421" s="260"/>
      <c r="AR421" s="260"/>
      <c r="AS421" s="260"/>
      <c r="AT421" s="260"/>
      <c r="AU421" s="260"/>
      <c r="AV421" s="260"/>
      <c r="AW421" s="260"/>
      <c r="AX421" s="260"/>
      <c r="AY421" s="260"/>
      <c r="AZ421" s="260"/>
      <c r="BA421" s="260"/>
      <c r="BB421" s="260"/>
      <c r="BC421" s="260"/>
      <c r="BD421" s="260"/>
      <c r="BE421" s="260"/>
      <c r="BF421" s="260"/>
      <c r="BG421" s="210"/>
      <c r="BH421" s="210"/>
      <c r="BI421" s="210"/>
    </row>
    <row r="422" spans="1:61" x14ac:dyDescent="0.25">
      <c r="A422" s="171" t="s">
        <v>91</v>
      </c>
      <c r="B422" s="164"/>
      <c r="C422" s="299" t="s">
        <v>628</v>
      </c>
      <c r="D422" s="166"/>
      <c r="E422" s="168"/>
      <c r="F422" s="167"/>
      <c r="G422" s="168"/>
      <c r="AO422" s="260"/>
      <c r="AP422" s="260"/>
      <c r="AQ422" s="260"/>
      <c r="AR422" s="260"/>
      <c r="AS422" s="260"/>
      <c r="AT422" s="260"/>
      <c r="AU422" s="260"/>
      <c r="AV422" s="260"/>
      <c r="AW422" s="260"/>
      <c r="AX422" s="260"/>
      <c r="AY422" s="260"/>
      <c r="AZ422" s="260"/>
      <c r="BA422" s="260"/>
      <c r="BB422" s="260"/>
      <c r="BC422" s="260"/>
      <c r="BD422" s="260"/>
      <c r="BE422" s="260"/>
      <c r="BF422" s="260"/>
      <c r="BG422" s="210"/>
      <c r="BH422" s="210"/>
      <c r="BI422" s="210"/>
    </row>
    <row r="423" spans="1:61" x14ac:dyDescent="0.25">
      <c r="A423" s="171" t="s">
        <v>91</v>
      </c>
      <c r="B423" s="164"/>
      <c r="C423" s="299" t="s">
        <v>628</v>
      </c>
      <c r="D423" s="166"/>
      <c r="E423" s="168"/>
      <c r="F423" s="167"/>
      <c r="G423" s="168"/>
      <c r="AO423" s="260"/>
      <c r="AP423" s="260"/>
      <c r="AQ423" s="260"/>
      <c r="AR423" s="260"/>
      <c r="AS423" s="260"/>
      <c r="AT423" s="260"/>
      <c r="AU423" s="260"/>
      <c r="AV423" s="260"/>
      <c r="AW423" s="260"/>
      <c r="AX423" s="260"/>
      <c r="AY423" s="260"/>
      <c r="AZ423" s="260"/>
      <c r="BA423" s="260"/>
      <c r="BB423" s="260"/>
      <c r="BC423" s="260"/>
      <c r="BD423" s="260"/>
      <c r="BE423" s="260"/>
      <c r="BF423" s="260"/>
      <c r="BG423" s="210"/>
      <c r="BH423" s="210"/>
      <c r="BI423" s="210"/>
    </row>
    <row r="424" spans="1:61" x14ac:dyDescent="0.25">
      <c r="A424" s="171" t="s">
        <v>91</v>
      </c>
      <c r="B424" s="164"/>
      <c r="C424" s="299" t="s">
        <v>628</v>
      </c>
      <c r="D424" s="166"/>
      <c r="E424" s="168"/>
      <c r="F424" s="167"/>
      <c r="G424" s="168"/>
      <c r="AO424" s="260"/>
      <c r="AP424" s="260"/>
      <c r="AQ424" s="260"/>
      <c r="AR424" s="260"/>
      <c r="AS424" s="260"/>
      <c r="AT424" s="260"/>
      <c r="AU424" s="260"/>
      <c r="AV424" s="260"/>
      <c r="AW424" s="260"/>
      <c r="AX424" s="260"/>
      <c r="AY424" s="260"/>
      <c r="AZ424" s="260"/>
      <c r="BA424" s="260"/>
      <c r="BB424" s="260"/>
      <c r="BC424" s="260"/>
      <c r="BD424" s="260"/>
      <c r="BE424" s="260"/>
      <c r="BF424" s="260"/>
      <c r="BG424" s="210"/>
      <c r="BH424" s="210"/>
      <c r="BI424" s="210"/>
    </row>
    <row r="425" spans="1:61" x14ac:dyDescent="0.25">
      <c r="A425" s="171" t="s">
        <v>91</v>
      </c>
      <c r="B425" s="164"/>
      <c r="C425" s="299" t="s">
        <v>628</v>
      </c>
      <c r="D425" s="166"/>
      <c r="E425" s="168"/>
      <c r="F425" s="167"/>
      <c r="G425" s="168"/>
      <c r="AO425" s="260"/>
      <c r="AP425" s="260"/>
      <c r="AQ425" s="260"/>
      <c r="AR425" s="260"/>
      <c r="AS425" s="260"/>
      <c r="AT425" s="260"/>
      <c r="AU425" s="260"/>
      <c r="AV425" s="260"/>
      <c r="AW425" s="260"/>
      <c r="AX425" s="260"/>
      <c r="AY425" s="260"/>
      <c r="AZ425" s="260"/>
      <c r="BA425" s="260"/>
      <c r="BB425" s="260"/>
      <c r="BC425" s="260"/>
      <c r="BD425" s="260"/>
      <c r="BE425" s="260"/>
      <c r="BF425" s="260"/>
      <c r="BG425" s="210"/>
      <c r="BH425" s="210"/>
      <c r="BI425" s="210"/>
    </row>
    <row r="426" spans="1:61" x14ac:dyDescent="0.25">
      <c r="A426" s="171" t="s">
        <v>91</v>
      </c>
      <c r="B426" s="164"/>
      <c r="C426" s="299" t="s">
        <v>628</v>
      </c>
      <c r="D426" s="166"/>
      <c r="E426" s="168"/>
      <c r="F426" s="167"/>
      <c r="G426" s="168"/>
      <c r="AO426" s="260"/>
      <c r="AP426" s="260"/>
      <c r="AQ426" s="260"/>
      <c r="AR426" s="260"/>
      <c r="AS426" s="260"/>
      <c r="AT426" s="260"/>
      <c r="AU426" s="260"/>
      <c r="AV426" s="260"/>
      <c r="AW426" s="260"/>
      <c r="AX426" s="260"/>
      <c r="AY426" s="260"/>
      <c r="AZ426" s="260"/>
      <c r="BA426" s="260"/>
      <c r="BB426" s="260"/>
      <c r="BC426" s="260"/>
      <c r="BD426" s="260"/>
      <c r="BE426" s="260"/>
      <c r="BF426" s="260"/>
      <c r="BG426" s="210"/>
      <c r="BH426" s="210"/>
      <c r="BI426" s="210"/>
    </row>
    <row r="427" spans="1:61" x14ac:dyDescent="0.25">
      <c r="A427" s="171" t="s">
        <v>91</v>
      </c>
      <c r="B427" s="164"/>
      <c r="C427" s="299" t="s">
        <v>628</v>
      </c>
      <c r="D427" s="166"/>
      <c r="E427" s="168"/>
      <c r="F427" s="167"/>
      <c r="G427" s="168"/>
      <c r="AO427" s="260"/>
      <c r="AP427" s="260"/>
      <c r="AQ427" s="260"/>
      <c r="AR427" s="260"/>
      <c r="AS427" s="260"/>
      <c r="AT427" s="260"/>
      <c r="AU427" s="260"/>
      <c r="AV427" s="260"/>
      <c r="AW427" s="260"/>
      <c r="AX427" s="260"/>
      <c r="AY427" s="260"/>
      <c r="AZ427" s="260"/>
      <c r="BA427" s="260"/>
      <c r="BB427" s="260"/>
      <c r="BC427" s="260"/>
      <c r="BD427" s="260"/>
      <c r="BE427" s="260"/>
      <c r="BF427" s="260"/>
      <c r="BG427" s="210"/>
      <c r="BH427" s="210"/>
      <c r="BI427" s="210"/>
    </row>
    <row r="428" spans="1:61" x14ac:dyDescent="0.25">
      <c r="A428" s="171" t="s">
        <v>91</v>
      </c>
      <c r="B428" s="164"/>
      <c r="C428" s="299" t="s">
        <v>628</v>
      </c>
      <c r="D428" s="166"/>
      <c r="E428" s="168"/>
      <c r="F428" s="167"/>
      <c r="G428" s="168"/>
      <c r="AO428" s="260"/>
      <c r="AP428" s="260"/>
      <c r="AQ428" s="260"/>
      <c r="AR428" s="260"/>
      <c r="AS428" s="260"/>
      <c r="AT428" s="260"/>
      <c r="AU428" s="260"/>
      <c r="AV428" s="260"/>
      <c r="AW428" s="260"/>
      <c r="AX428" s="260"/>
      <c r="AY428" s="260"/>
      <c r="AZ428" s="260"/>
      <c r="BA428" s="260"/>
      <c r="BB428" s="260"/>
      <c r="BC428" s="260"/>
      <c r="BD428" s="260"/>
      <c r="BE428" s="260"/>
      <c r="BF428" s="260"/>
      <c r="BG428" s="210"/>
      <c r="BH428" s="210"/>
      <c r="BI428" s="210"/>
    </row>
    <row r="429" spans="1:61" x14ac:dyDescent="0.25">
      <c r="A429" s="171" t="s">
        <v>91</v>
      </c>
      <c r="B429" s="164"/>
      <c r="C429" s="299" t="s">
        <v>628</v>
      </c>
      <c r="D429" s="166"/>
      <c r="E429" s="168"/>
      <c r="F429" s="167"/>
      <c r="G429" s="168"/>
      <c r="AO429" s="260"/>
      <c r="AP429" s="260"/>
      <c r="AQ429" s="260"/>
      <c r="AR429" s="260"/>
      <c r="AS429" s="260"/>
      <c r="AT429" s="260"/>
      <c r="AU429" s="260"/>
      <c r="AV429" s="260"/>
      <c r="AW429" s="260"/>
      <c r="AX429" s="260"/>
      <c r="AY429" s="260"/>
      <c r="AZ429" s="260"/>
      <c r="BA429" s="260"/>
      <c r="BB429" s="260"/>
      <c r="BC429" s="260"/>
      <c r="BD429" s="260"/>
      <c r="BE429" s="260"/>
      <c r="BF429" s="260"/>
      <c r="BG429" s="210"/>
      <c r="BH429" s="210"/>
      <c r="BI429" s="210"/>
    </row>
    <row r="430" spans="1:61" x14ac:dyDescent="0.25">
      <c r="A430" s="171" t="s">
        <v>91</v>
      </c>
      <c r="B430" s="164"/>
      <c r="C430" s="299" t="s">
        <v>628</v>
      </c>
      <c r="D430" s="166"/>
      <c r="E430" s="168"/>
      <c r="F430" s="167"/>
      <c r="G430" s="168"/>
      <c r="AO430" s="260"/>
      <c r="AP430" s="260"/>
      <c r="AQ430" s="260"/>
      <c r="AR430" s="260"/>
      <c r="AS430" s="260"/>
      <c r="AT430" s="260"/>
      <c r="AU430" s="260"/>
      <c r="AV430" s="260"/>
      <c r="AW430" s="260"/>
      <c r="AX430" s="260"/>
      <c r="AY430" s="260"/>
      <c r="AZ430" s="260"/>
      <c r="BA430" s="260"/>
      <c r="BB430" s="260"/>
      <c r="BC430" s="260"/>
      <c r="BD430" s="260"/>
      <c r="BE430" s="260"/>
      <c r="BF430" s="260"/>
      <c r="BG430" s="210"/>
      <c r="BH430" s="210"/>
      <c r="BI430" s="210"/>
    </row>
    <row r="431" spans="1:61" x14ac:dyDescent="0.25">
      <c r="A431" s="171" t="s">
        <v>91</v>
      </c>
      <c r="B431" s="164"/>
      <c r="C431" s="299" t="s">
        <v>628</v>
      </c>
      <c r="D431" s="166"/>
      <c r="E431" s="168"/>
      <c r="F431" s="167"/>
      <c r="G431" s="168"/>
      <c r="AO431" s="260"/>
      <c r="AP431" s="260"/>
      <c r="AQ431" s="260"/>
      <c r="AR431" s="260"/>
      <c r="AS431" s="260"/>
      <c r="AT431" s="260"/>
      <c r="AU431" s="260"/>
      <c r="AV431" s="260"/>
      <c r="AW431" s="260"/>
      <c r="AX431" s="260"/>
      <c r="AY431" s="260"/>
      <c r="AZ431" s="260"/>
      <c r="BA431" s="260"/>
      <c r="BB431" s="260"/>
      <c r="BC431" s="260"/>
      <c r="BD431" s="260"/>
      <c r="BE431" s="260"/>
      <c r="BF431" s="260"/>
      <c r="BG431" s="210"/>
      <c r="BH431" s="210"/>
      <c r="BI431" s="210"/>
    </row>
    <row r="432" spans="1:61" x14ac:dyDescent="0.25">
      <c r="A432" s="171" t="s">
        <v>91</v>
      </c>
      <c r="B432" s="164"/>
      <c r="C432" s="299" t="s">
        <v>628</v>
      </c>
      <c r="D432" s="166"/>
      <c r="E432" s="168"/>
      <c r="F432" s="167"/>
      <c r="G432" s="168"/>
      <c r="AO432" s="260"/>
      <c r="AP432" s="260"/>
      <c r="AQ432" s="260"/>
      <c r="AR432" s="260"/>
      <c r="AS432" s="260"/>
      <c r="AT432" s="260"/>
      <c r="AU432" s="260"/>
      <c r="AV432" s="260"/>
      <c r="AW432" s="260"/>
      <c r="AX432" s="260"/>
      <c r="AY432" s="260"/>
      <c r="AZ432" s="260"/>
      <c r="BA432" s="260"/>
      <c r="BB432" s="260"/>
      <c r="BC432" s="260"/>
      <c r="BD432" s="260"/>
      <c r="BE432" s="260"/>
      <c r="BF432" s="260"/>
      <c r="BG432" s="210"/>
      <c r="BH432" s="210"/>
      <c r="BI432" s="210"/>
    </row>
    <row r="433" spans="1:61" x14ac:dyDescent="0.25">
      <c r="A433" s="171" t="s">
        <v>91</v>
      </c>
      <c r="B433" s="164"/>
      <c r="C433" s="299" t="s">
        <v>628</v>
      </c>
      <c r="D433" s="166"/>
      <c r="E433" s="168"/>
      <c r="F433" s="167"/>
      <c r="G433" s="168"/>
      <c r="AO433" s="260"/>
      <c r="AP433" s="260"/>
      <c r="AQ433" s="260"/>
      <c r="AR433" s="260"/>
      <c r="AS433" s="260"/>
      <c r="AT433" s="260"/>
      <c r="AU433" s="260"/>
      <c r="AV433" s="260"/>
      <c r="AW433" s="260"/>
      <c r="AX433" s="260"/>
      <c r="AY433" s="260"/>
      <c r="AZ433" s="260"/>
      <c r="BA433" s="260"/>
      <c r="BB433" s="260"/>
      <c r="BC433" s="260"/>
      <c r="BD433" s="260"/>
      <c r="BE433" s="260"/>
      <c r="BF433" s="260"/>
      <c r="BG433" s="210"/>
      <c r="BH433" s="210"/>
      <c r="BI433" s="210"/>
    </row>
    <row r="434" spans="1:61" x14ac:dyDescent="0.25">
      <c r="A434" s="171" t="s">
        <v>91</v>
      </c>
      <c r="B434" s="164"/>
      <c r="C434" s="299" t="s">
        <v>628</v>
      </c>
      <c r="D434" s="166"/>
      <c r="E434" s="168"/>
      <c r="F434" s="167"/>
      <c r="G434" s="168"/>
      <c r="AO434" s="260"/>
      <c r="AP434" s="260"/>
      <c r="AQ434" s="260"/>
      <c r="AR434" s="260"/>
      <c r="AS434" s="260"/>
      <c r="AT434" s="260"/>
      <c r="AU434" s="260"/>
      <c r="AV434" s="260"/>
      <c r="AW434" s="260"/>
      <c r="AX434" s="260"/>
      <c r="AY434" s="260"/>
      <c r="AZ434" s="260"/>
      <c r="BA434" s="260"/>
      <c r="BB434" s="260"/>
      <c r="BC434" s="260"/>
      <c r="BD434" s="260"/>
      <c r="BE434" s="260"/>
      <c r="BF434" s="260"/>
      <c r="BG434" s="210"/>
      <c r="BH434" s="210"/>
      <c r="BI434" s="210"/>
    </row>
    <row r="435" spans="1:61" x14ac:dyDescent="0.25">
      <c r="A435" s="171" t="s">
        <v>91</v>
      </c>
      <c r="B435" s="164"/>
      <c r="C435" s="299" t="s">
        <v>628</v>
      </c>
      <c r="D435" s="166"/>
      <c r="E435" s="168"/>
      <c r="F435" s="167"/>
      <c r="G435" s="168"/>
      <c r="AO435" s="260"/>
      <c r="AP435" s="260"/>
      <c r="AQ435" s="260"/>
      <c r="AR435" s="260"/>
      <c r="AS435" s="260"/>
      <c r="AT435" s="260"/>
      <c r="AU435" s="260"/>
      <c r="AV435" s="260"/>
      <c r="AW435" s="260"/>
      <c r="AX435" s="260"/>
      <c r="AY435" s="260"/>
      <c r="AZ435" s="260"/>
      <c r="BA435" s="260"/>
      <c r="BB435" s="260"/>
      <c r="BC435" s="260"/>
      <c r="BD435" s="260"/>
      <c r="BE435" s="260"/>
      <c r="BF435" s="260"/>
      <c r="BG435" s="210"/>
      <c r="BH435" s="210"/>
      <c r="BI435" s="210"/>
    </row>
    <row r="436" spans="1:61" x14ac:dyDescent="0.25">
      <c r="A436" s="171" t="s">
        <v>91</v>
      </c>
      <c r="B436" s="164"/>
      <c r="C436" s="299" t="s">
        <v>628</v>
      </c>
      <c r="D436" s="166"/>
      <c r="E436" s="168"/>
      <c r="F436" s="167"/>
      <c r="G436" s="168"/>
      <c r="AO436" s="260"/>
      <c r="AP436" s="260"/>
      <c r="AQ436" s="260"/>
      <c r="AR436" s="260"/>
      <c r="AS436" s="260"/>
      <c r="AT436" s="260"/>
      <c r="AU436" s="260"/>
      <c r="AV436" s="260"/>
      <c r="AW436" s="260"/>
      <c r="AX436" s="260"/>
      <c r="AY436" s="260"/>
      <c r="AZ436" s="260"/>
      <c r="BA436" s="260"/>
      <c r="BB436" s="260"/>
      <c r="BC436" s="260"/>
      <c r="BD436" s="260"/>
      <c r="BE436" s="260"/>
      <c r="BF436" s="260"/>
      <c r="BG436" s="210"/>
      <c r="BH436" s="210"/>
      <c r="BI436" s="210"/>
    </row>
    <row r="437" spans="1:61" x14ac:dyDescent="0.25">
      <c r="A437" s="171" t="s">
        <v>91</v>
      </c>
      <c r="B437" s="164"/>
      <c r="C437" s="299" t="s">
        <v>628</v>
      </c>
      <c r="D437" s="166"/>
      <c r="E437" s="168"/>
      <c r="F437" s="167"/>
      <c r="G437" s="168"/>
      <c r="AO437" s="260"/>
      <c r="AP437" s="260"/>
      <c r="AQ437" s="260"/>
      <c r="AR437" s="260"/>
      <c r="AS437" s="260"/>
      <c r="AT437" s="260"/>
      <c r="AU437" s="260"/>
      <c r="AV437" s="260"/>
      <c r="AW437" s="260"/>
      <c r="AX437" s="260"/>
      <c r="AY437" s="260"/>
      <c r="AZ437" s="260"/>
      <c r="BA437" s="260"/>
      <c r="BB437" s="260"/>
      <c r="BC437" s="260"/>
      <c r="BD437" s="260"/>
      <c r="BE437" s="260"/>
      <c r="BF437" s="260"/>
      <c r="BG437" s="210"/>
      <c r="BH437" s="210"/>
      <c r="BI437" s="210"/>
    </row>
    <row r="438" spans="1:61" x14ac:dyDescent="0.25">
      <c r="A438" s="171" t="s">
        <v>91</v>
      </c>
      <c r="B438" s="164"/>
      <c r="C438" s="299" t="s">
        <v>628</v>
      </c>
      <c r="D438" s="166"/>
      <c r="E438" s="168"/>
      <c r="F438" s="167"/>
      <c r="G438" s="168"/>
      <c r="AO438" s="260"/>
      <c r="AP438" s="260"/>
      <c r="AQ438" s="260"/>
      <c r="AR438" s="260"/>
      <c r="AS438" s="260"/>
      <c r="AT438" s="260"/>
      <c r="AU438" s="260"/>
      <c r="AV438" s="260"/>
      <c r="AW438" s="260"/>
      <c r="AX438" s="260"/>
      <c r="AY438" s="260"/>
      <c r="AZ438" s="260"/>
      <c r="BA438" s="260"/>
      <c r="BB438" s="260"/>
      <c r="BC438" s="260"/>
      <c r="BD438" s="260"/>
      <c r="BE438" s="260"/>
      <c r="BF438" s="260"/>
      <c r="BG438" s="210"/>
      <c r="BH438" s="210"/>
      <c r="BI438" s="210"/>
    </row>
    <row r="439" spans="1:61" x14ac:dyDescent="0.25">
      <c r="A439" s="171" t="s">
        <v>91</v>
      </c>
      <c r="B439" s="164"/>
      <c r="C439" s="299" t="s">
        <v>628</v>
      </c>
      <c r="D439" s="166"/>
      <c r="E439" s="168"/>
      <c r="F439" s="167"/>
      <c r="G439" s="168"/>
      <c r="AO439" s="260"/>
      <c r="AP439" s="260"/>
      <c r="AQ439" s="260"/>
      <c r="AR439" s="260"/>
      <c r="AS439" s="260"/>
      <c r="AT439" s="260"/>
      <c r="AU439" s="260"/>
      <c r="AV439" s="260"/>
      <c r="AW439" s="260"/>
      <c r="AX439" s="260"/>
      <c r="AY439" s="260"/>
      <c r="AZ439" s="260"/>
      <c r="BA439" s="260"/>
      <c r="BB439" s="260"/>
      <c r="BC439" s="260"/>
      <c r="BD439" s="260"/>
      <c r="BE439" s="260"/>
      <c r="BF439" s="260"/>
      <c r="BG439" s="210"/>
      <c r="BH439" s="210"/>
      <c r="BI439" s="210"/>
    </row>
    <row r="440" spans="1:61" x14ac:dyDescent="0.25">
      <c r="A440" s="171" t="s">
        <v>91</v>
      </c>
      <c r="B440" s="164"/>
      <c r="C440" s="299" t="s">
        <v>628</v>
      </c>
      <c r="D440" s="166"/>
      <c r="E440" s="168"/>
      <c r="F440" s="167"/>
      <c r="G440" s="168"/>
      <c r="AO440" s="260"/>
      <c r="AP440" s="260"/>
      <c r="AQ440" s="260"/>
      <c r="AR440" s="260"/>
      <c r="AS440" s="260"/>
      <c r="AT440" s="260"/>
      <c r="AU440" s="260"/>
      <c r="AV440" s="260"/>
      <c r="AW440" s="260"/>
      <c r="AX440" s="260"/>
      <c r="AY440" s="260"/>
      <c r="AZ440" s="260"/>
      <c r="BA440" s="260"/>
      <c r="BB440" s="260"/>
      <c r="BC440" s="260"/>
      <c r="BD440" s="260"/>
      <c r="BE440" s="260"/>
      <c r="BF440" s="260"/>
      <c r="BG440" s="210"/>
      <c r="BH440" s="210"/>
      <c r="BI440" s="210"/>
    </row>
    <row r="441" spans="1:61" x14ac:dyDescent="0.25">
      <c r="A441" s="171" t="s">
        <v>91</v>
      </c>
      <c r="B441" s="164"/>
      <c r="C441" s="299" t="s">
        <v>628</v>
      </c>
      <c r="D441" s="166"/>
      <c r="E441" s="168"/>
      <c r="F441" s="167"/>
      <c r="G441" s="168"/>
      <c r="AO441" s="260"/>
      <c r="AP441" s="260"/>
      <c r="AQ441" s="260"/>
      <c r="AR441" s="260"/>
      <c r="AS441" s="260"/>
      <c r="AT441" s="260"/>
      <c r="AU441" s="260"/>
      <c r="AV441" s="260"/>
      <c r="AW441" s="260"/>
      <c r="AX441" s="260"/>
      <c r="AY441" s="260"/>
      <c r="AZ441" s="260"/>
      <c r="BA441" s="260"/>
      <c r="BB441" s="260"/>
      <c r="BC441" s="260"/>
      <c r="BD441" s="260"/>
      <c r="BE441" s="260"/>
      <c r="BF441" s="260"/>
      <c r="BG441" s="210"/>
      <c r="BH441" s="210"/>
      <c r="BI441" s="210"/>
    </row>
    <row r="442" spans="1:61" x14ac:dyDescent="0.25">
      <c r="A442" s="171" t="s">
        <v>91</v>
      </c>
      <c r="B442" s="164"/>
      <c r="C442" s="299" t="s">
        <v>628</v>
      </c>
      <c r="D442" s="166"/>
      <c r="E442" s="168"/>
      <c r="F442" s="167"/>
      <c r="G442" s="168"/>
      <c r="AO442" s="260"/>
      <c r="AP442" s="260"/>
      <c r="AQ442" s="260"/>
      <c r="AR442" s="260"/>
      <c r="AS442" s="260"/>
      <c r="AT442" s="260"/>
      <c r="AU442" s="260"/>
      <c r="AV442" s="260"/>
      <c r="AW442" s="260"/>
      <c r="AX442" s="260"/>
      <c r="AY442" s="260"/>
      <c r="AZ442" s="260"/>
      <c r="BA442" s="260"/>
      <c r="BB442" s="260"/>
      <c r="BC442" s="260"/>
      <c r="BD442" s="260"/>
      <c r="BE442" s="260"/>
      <c r="BF442" s="260"/>
      <c r="BG442" s="210"/>
      <c r="BH442" s="210"/>
      <c r="BI442" s="210"/>
    </row>
    <row r="443" spans="1:61" x14ac:dyDescent="0.25">
      <c r="A443" s="171" t="s">
        <v>91</v>
      </c>
      <c r="B443" s="164"/>
      <c r="C443" s="299" t="s">
        <v>628</v>
      </c>
      <c r="D443" s="166"/>
      <c r="E443" s="168"/>
      <c r="F443" s="167"/>
      <c r="G443" s="168"/>
      <c r="AO443" s="260"/>
      <c r="AP443" s="260"/>
      <c r="AQ443" s="260"/>
      <c r="AR443" s="260"/>
      <c r="AS443" s="260"/>
      <c r="AT443" s="260"/>
      <c r="AU443" s="260"/>
      <c r="AV443" s="260"/>
      <c r="AW443" s="260"/>
      <c r="AX443" s="260"/>
      <c r="AY443" s="260"/>
      <c r="AZ443" s="260"/>
      <c r="BA443" s="260"/>
      <c r="BB443" s="260"/>
      <c r="BC443" s="260"/>
      <c r="BD443" s="260"/>
      <c r="BE443" s="260"/>
      <c r="BF443" s="260"/>
      <c r="BG443" s="210"/>
      <c r="BH443" s="210"/>
      <c r="BI443" s="210"/>
    </row>
    <row r="444" spans="1:61" x14ac:dyDescent="0.25">
      <c r="A444" s="171" t="s">
        <v>91</v>
      </c>
      <c r="B444" s="164"/>
      <c r="C444" s="299" t="s">
        <v>628</v>
      </c>
      <c r="D444" s="166"/>
      <c r="E444" s="168"/>
      <c r="F444" s="167"/>
      <c r="G444" s="168"/>
      <c r="AO444" s="260"/>
      <c r="AP444" s="260"/>
      <c r="AQ444" s="260"/>
      <c r="AR444" s="260"/>
      <c r="AS444" s="260"/>
      <c r="AT444" s="260"/>
      <c r="AU444" s="260"/>
      <c r="AV444" s="260"/>
      <c r="AW444" s="260"/>
      <c r="AX444" s="260"/>
      <c r="AY444" s="260"/>
      <c r="AZ444" s="260"/>
      <c r="BA444" s="260"/>
      <c r="BB444" s="260"/>
      <c r="BC444" s="260"/>
      <c r="BD444" s="260"/>
      <c r="BE444" s="260"/>
      <c r="BF444" s="260"/>
      <c r="BG444" s="210"/>
      <c r="BH444" s="210"/>
      <c r="BI444" s="210"/>
    </row>
    <row r="445" spans="1:61" x14ac:dyDescent="0.25">
      <c r="A445" s="171" t="s">
        <v>91</v>
      </c>
      <c r="B445" s="164"/>
      <c r="C445" s="299" t="s">
        <v>628</v>
      </c>
      <c r="D445" s="166"/>
      <c r="E445" s="168"/>
      <c r="F445" s="167"/>
      <c r="G445" s="168"/>
      <c r="AO445" s="260"/>
      <c r="AP445" s="260"/>
      <c r="AQ445" s="260"/>
      <c r="AR445" s="260"/>
      <c r="AS445" s="260"/>
      <c r="AT445" s="260"/>
      <c r="AU445" s="260"/>
      <c r="AV445" s="260"/>
      <c r="AW445" s="260"/>
      <c r="AX445" s="260"/>
      <c r="AY445" s="260"/>
      <c r="AZ445" s="260"/>
      <c r="BA445" s="260"/>
      <c r="BB445" s="260"/>
      <c r="BC445" s="260"/>
      <c r="BD445" s="260"/>
      <c r="BE445" s="260"/>
      <c r="BF445" s="260"/>
      <c r="BG445" s="210"/>
      <c r="BH445" s="210"/>
      <c r="BI445" s="210"/>
    </row>
    <row r="446" spans="1:61" x14ac:dyDescent="0.25">
      <c r="A446" s="171" t="s">
        <v>91</v>
      </c>
      <c r="B446" s="164"/>
      <c r="C446" s="299" t="s">
        <v>628</v>
      </c>
      <c r="D446" s="166"/>
      <c r="E446" s="168"/>
      <c r="F446" s="167"/>
      <c r="G446" s="168"/>
      <c r="AO446" s="260"/>
      <c r="AP446" s="260"/>
      <c r="AQ446" s="260"/>
      <c r="AR446" s="260"/>
      <c r="AS446" s="260"/>
      <c r="AT446" s="260"/>
      <c r="AU446" s="260"/>
      <c r="AV446" s="260"/>
      <c r="AW446" s="260"/>
      <c r="AX446" s="260"/>
      <c r="AY446" s="260"/>
      <c r="AZ446" s="260"/>
      <c r="BA446" s="260"/>
      <c r="BB446" s="260"/>
      <c r="BC446" s="260"/>
      <c r="BD446" s="260"/>
      <c r="BE446" s="260"/>
      <c r="BF446" s="260"/>
      <c r="BG446" s="210"/>
      <c r="BH446" s="210"/>
      <c r="BI446" s="210"/>
    </row>
    <row r="447" spans="1:61" x14ac:dyDescent="0.25">
      <c r="A447" s="171" t="s">
        <v>91</v>
      </c>
      <c r="B447" s="164"/>
      <c r="C447" s="299" t="s">
        <v>628</v>
      </c>
      <c r="D447" s="166"/>
      <c r="E447" s="168"/>
      <c r="F447" s="167"/>
      <c r="G447" s="168"/>
      <c r="AO447" s="260"/>
      <c r="AP447" s="260"/>
      <c r="AQ447" s="260"/>
      <c r="AR447" s="260"/>
      <c r="AS447" s="260"/>
      <c r="AT447" s="260"/>
      <c r="AU447" s="260"/>
      <c r="AV447" s="260"/>
      <c r="AW447" s="260"/>
      <c r="AX447" s="260"/>
      <c r="AY447" s="260"/>
      <c r="AZ447" s="260"/>
      <c r="BA447" s="260"/>
      <c r="BB447" s="260"/>
      <c r="BC447" s="260"/>
      <c r="BD447" s="260"/>
      <c r="BE447" s="260"/>
      <c r="BF447" s="260"/>
      <c r="BG447" s="210"/>
      <c r="BH447" s="210"/>
      <c r="BI447" s="210"/>
    </row>
    <row r="448" spans="1:61" x14ac:dyDescent="0.25">
      <c r="A448" s="171" t="s">
        <v>91</v>
      </c>
      <c r="B448" s="164"/>
      <c r="C448" s="299" t="s">
        <v>628</v>
      </c>
      <c r="D448" s="166"/>
      <c r="E448" s="168"/>
      <c r="F448" s="167"/>
      <c r="G448" s="168"/>
      <c r="AO448" s="260"/>
      <c r="AP448" s="260"/>
      <c r="AQ448" s="260"/>
      <c r="AR448" s="260"/>
      <c r="AS448" s="260"/>
      <c r="AT448" s="260"/>
      <c r="AU448" s="260"/>
      <c r="AV448" s="260"/>
      <c r="AW448" s="260"/>
      <c r="AX448" s="260"/>
      <c r="AY448" s="260"/>
      <c r="AZ448" s="260"/>
      <c r="BA448" s="260"/>
      <c r="BB448" s="260"/>
      <c r="BC448" s="260"/>
      <c r="BD448" s="260"/>
      <c r="BE448" s="260"/>
      <c r="BF448" s="260"/>
      <c r="BG448" s="210"/>
      <c r="BH448" s="210"/>
      <c r="BI448" s="210"/>
    </row>
    <row r="449" spans="1:61" x14ac:dyDescent="0.25">
      <c r="A449" s="171" t="s">
        <v>91</v>
      </c>
      <c r="B449" s="164"/>
      <c r="C449" s="299" t="s">
        <v>628</v>
      </c>
      <c r="D449" s="166"/>
      <c r="E449" s="168"/>
      <c r="F449" s="167"/>
      <c r="G449" s="168"/>
      <c r="AO449" s="260"/>
      <c r="AP449" s="260"/>
      <c r="AQ449" s="260"/>
      <c r="AR449" s="260"/>
      <c r="AS449" s="260"/>
      <c r="AT449" s="260"/>
      <c r="AU449" s="260"/>
      <c r="AV449" s="260"/>
      <c r="AW449" s="260"/>
      <c r="AX449" s="260"/>
      <c r="AY449" s="260"/>
      <c r="AZ449" s="260"/>
      <c r="BA449" s="260"/>
      <c r="BB449" s="260"/>
      <c r="BC449" s="260"/>
      <c r="BD449" s="260"/>
      <c r="BE449" s="260"/>
      <c r="BF449" s="260"/>
      <c r="BG449" s="210"/>
      <c r="BH449" s="210"/>
      <c r="BI449" s="210"/>
    </row>
    <row r="450" spans="1:61" x14ac:dyDescent="0.25">
      <c r="A450" s="171" t="s">
        <v>91</v>
      </c>
      <c r="B450" s="164"/>
      <c r="C450" s="299" t="s">
        <v>628</v>
      </c>
      <c r="D450" s="166"/>
      <c r="E450" s="168"/>
      <c r="F450" s="167"/>
      <c r="G450" s="168"/>
      <c r="AO450" s="260"/>
      <c r="AP450" s="260"/>
      <c r="AQ450" s="260"/>
      <c r="AR450" s="260"/>
      <c r="AS450" s="260"/>
      <c r="AT450" s="260"/>
      <c r="AU450" s="260"/>
      <c r="AV450" s="260"/>
      <c r="AW450" s="260"/>
      <c r="AX450" s="260"/>
      <c r="AY450" s="260"/>
      <c r="AZ450" s="260"/>
      <c r="BA450" s="260"/>
      <c r="BB450" s="260"/>
      <c r="BC450" s="260"/>
      <c r="BD450" s="260"/>
      <c r="BE450" s="260"/>
      <c r="BF450" s="260"/>
      <c r="BG450" s="210"/>
      <c r="BH450" s="210"/>
      <c r="BI450" s="210"/>
    </row>
    <row r="451" spans="1:61" x14ac:dyDescent="0.25">
      <c r="A451" s="171" t="s">
        <v>91</v>
      </c>
      <c r="B451" s="164"/>
      <c r="C451" s="299" t="s">
        <v>628</v>
      </c>
      <c r="D451" s="166"/>
      <c r="E451" s="168"/>
      <c r="F451" s="167"/>
      <c r="G451" s="168"/>
      <c r="AO451" s="260"/>
      <c r="AP451" s="260"/>
      <c r="AQ451" s="260"/>
      <c r="AR451" s="260"/>
      <c r="AS451" s="260"/>
      <c r="AT451" s="260"/>
      <c r="AU451" s="260"/>
      <c r="AV451" s="260"/>
      <c r="AW451" s="260"/>
      <c r="AX451" s="260"/>
      <c r="AY451" s="260"/>
      <c r="AZ451" s="260"/>
      <c r="BA451" s="260"/>
      <c r="BB451" s="260"/>
      <c r="BC451" s="260"/>
      <c r="BD451" s="260"/>
      <c r="BE451" s="260"/>
      <c r="BF451" s="260"/>
      <c r="BG451" s="210"/>
      <c r="BH451" s="210"/>
      <c r="BI451" s="210"/>
    </row>
    <row r="452" spans="1:61" x14ac:dyDescent="0.25">
      <c r="A452" s="171" t="s">
        <v>91</v>
      </c>
      <c r="B452" s="164"/>
      <c r="C452" s="299" t="s">
        <v>628</v>
      </c>
      <c r="D452" s="166"/>
      <c r="E452" s="168"/>
      <c r="F452" s="167"/>
      <c r="G452" s="168"/>
      <c r="AO452" s="260"/>
      <c r="AP452" s="260"/>
      <c r="AQ452" s="260"/>
      <c r="AR452" s="260"/>
      <c r="AS452" s="260"/>
      <c r="AT452" s="260"/>
      <c r="AU452" s="260"/>
      <c r="AV452" s="260"/>
      <c r="AW452" s="260"/>
      <c r="AX452" s="260"/>
      <c r="AY452" s="260"/>
      <c r="AZ452" s="260"/>
      <c r="BA452" s="260"/>
      <c r="BB452" s="260"/>
      <c r="BC452" s="260"/>
      <c r="BD452" s="260"/>
      <c r="BE452" s="260"/>
      <c r="BF452" s="260"/>
      <c r="BG452" s="210"/>
      <c r="BH452" s="210"/>
      <c r="BI452" s="210"/>
    </row>
    <row r="453" spans="1:61" x14ac:dyDescent="0.25">
      <c r="A453" s="171" t="s">
        <v>91</v>
      </c>
      <c r="B453" s="164"/>
      <c r="C453" s="299" t="s">
        <v>628</v>
      </c>
      <c r="D453" s="166"/>
      <c r="E453" s="168"/>
      <c r="F453" s="167"/>
      <c r="G453" s="168"/>
      <c r="AO453" s="260"/>
      <c r="AP453" s="260"/>
      <c r="AQ453" s="260"/>
      <c r="AR453" s="260"/>
      <c r="AS453" s="260"/>
      <c r="AT453" s="260"/>
      <c r="AU453" s="260"/>
      <c r="AV453" s="260"/>
      <c r="AW453" s="260"/>
      <c r="AX453" s="260"/>
      <c r="AY453" s="260"/>
      <c r="AZ453" s="260"/>
      <c r="BA453" s="260"/>
      <c r="BB453" s="260"/>
      <c r="BC453" s="260"/>
      <c r="BD453" s="260"/>
      <c r="BE453" s="260"/>
      <c r="BF453" s="260"/>
      <c r="BG453" s="210"/>
      <c r="BH453" s="210"/>
      <c r="BI453" s="210"/>
    </row>
    <row r="454" spans="1:61" x14ac:dyDescent="0.25">
      <c r="A454" s="171" t="s">
        <v>91</v>
      </c>
      <c r="B454" s="164"/>
      <c r="C454" s="299" t="s">
        <v>628</v>
      </c>
      <c r="D454" s="166"/>
      <c r="E454" s="168"/>
      <c r="F454" s="167"/>
      <c r="G454" s="168"/>
      <c r="AO454" s="260"/>
      <c r="AP454" s="260"/>
      <c r="AQ454" s="260"/>
      <c r="AR454" s="260"/>
      <c r="AS454" s="260"/>
      <c r="AT454" s="260"/>
      <c r="AU454" s="260"/>
      <c r="AV454" s="260"/>
      <c r="AW454" s="260"/>
      <c r="AX454" s="260"/>
      <c r="AY454" s="260"/>
      <c r="AZ454" s="260"/>
      <c r="BA454" s="260"/>
      <c r="BB454" s="260"/>
      <c r="BC454" s="260"/>
      <c r="BD454" s="260"/>
      <c r="BE454" s="260"/>
      <c r="BF454" s="260"/>
      <c r="BG454" s="210"/>
      <c r="BH454" s="210"/>
      <c r="BI454" s="210"/>
    </row>
    <row r="455" spans="1:61" x14ac:dyDescent="0.25">
      <c r="A455" s="171" t="s">
        <v>91</v>
      </c>
      <c r="B455" s="164"/>
      <c r="C455" s="299" t="s">
        <v>628</v>
      </c>
      <c r="D455" s="166"/>
      <c r="E455" s="168"/>
      <c r="F455" s="167"/>
      <c r="G455" s="168"/>
      <c r="AO455" s="260"/>
      <c r="AP455" s="260"/>
      <c r="AQ455" s="260"/>
      <c r="AR455" s="260"/>
      <c r="AS455" s="260"/>
      <c r="AT455" s="260"/>
      <c r="AU455" s="260"/>
      <c r="AV455" s="260"/>
      <c r="AW455" s="260"/>
      <c r="AX455" s="260"/>
      <c r="AY455" s="260"/>
      <c r="AZ455" s="260"/>
      <c r="BA455" s="260"/>
      <c r="BB455" s="260"/>
      <c r="BC455" s="260"/>
      <c r="BD455" s="260"/>
      <c r="BE455" s="260"/>
      <c r="BF455" s="260"/>
      <c r="BG455" s="210"/>
      <c r="BH455" s="210"/>
      <c r="BI455" s="210"/>
    </row>
    <row r="456" spans="1:61" x14ac:dyDescent="0.25">
      <c r="A456" s="171" t="s">
        <v>91</v>
      </c>
      <c r="B456" s="164"/>
      <c r="C456" s="299" t="s">
        <v>628</v>
      </c>
      <c r="D456" s="166"/>
      <c r="E456" s="168"/>
      <c r="F456" s="167"/>
      <c r="G456" s="168"/>
      <c r="AO456" s="260"/>
      <c r="AP456" s="260"/>
      <c r="AQ456" s="260"/>
      <c r="AR456" s="260"/>
      <c r="AS456" s="260"/>
      <c r="AT456" s="260"/>
      <c r="AU456" s="260"/>
      <c r="AV456" s="260"/>
      <c r="AW456" s="260"/>
      <c r="AX456" s="260"/>
      <c r="AY456" s="260"/>
      <c r="AZ456" s="260"/>
      <c r="BA456" s="260"/>
      <c r="BB456" s="260"/>
      <c r="BC456" s="260"/>
      <c r="BD456" s="260"/>
      <c r="BE456" s="260"/>
      <c r="BF456" s="260"/>
      <c r="BG456" s="210"/>
      <c r="BH456" s="210"/>
      <c r="BI456" s="210"/>
    </row>
    <row r="457" spans="1:61" x14ac:dyDescent="0.25">
      <c r="A457" s="171" t="s">
        <v>91</v>
      </c>
      <c r="B457" s="164"/>
      <c r="C457" s="299" t="s">
        <v>628</v>
      </c>
      <c r="D457" s="166"/>
      <c r="E457" s="168"/>
      <c r="F457" s="167"/>
      <c r="G457" s="168"/>
      <c r="AO457" s="260"/>
      <c r="AP457" s="260"/>
      <c r="AQ457" s="260"/>
      <c r="AR457" s="260"/>
      <c r="AS457" s="260"/>
      <c r="AT457" s="260"/>
      <c r="AU457" s="260"/>
      <c r="AV457" s="260"/>
      <c r="AW457" s="260"/>
      <c r="AX457" s="260"/>
      <c r="AY457" s="260"/>
      <c r="AZ457" s="260"/>
      <c r="BA457" s="260"/>
      <c r="BB457" s="260"/>
      <c r="BC457" s="260"/>
      <c r="BD457" s="260"/>
      <c r="BE457" s="260"/>
      <c r="BF457" s="260"/>
      <c r="BG457" s="210"/>
      <c r="BH457" s="210"/>
      <c r="BI457" s="210"/>
    </row>
    <row r="458" spans="1:61" x14ac:dyDescent="0.25">
      <c r="A458" s="171" t="s">
        <v>91</v>
      </c>
      <c r="B458" s="164"/>
      <c r="C458" s="299" t="s">
        <v>628</v>
      </c>
      <c r="D458" s="166"/>
      <c r="E458" s="168"/>
      <c r="F458" s="167"/>
      <c r="G458" s="168"/>
      <c r="AO458" s="260"/>
      <c r="AP458" s="260"/>
      <c r="AQ458" s="260"/>
      <c r="AR458" s="260"/>
      <c r="AS458" s="260"/>
      <c r="AT458" s="260"/>
      <c r="AU458" s="260"/>
      <c r="AV458" s="260"/>
      <c r="AW458" s="260"/>
      <c r="AX458" s="260"/>
      <c r="AY458" s="260"/>
      <c r="AZ458" s="260"/>
      <c r="BA458" s="260"/>
      <c r="BB458" s="260"/>
      <c r="BC458" s="260"/>
      <c r="BD458" s="260"/>
      <c r="BE458" s="260"/>
      <c r="BF458" s="260"/>
      <c r="BG458" s="210"/>
      <c r="BH458" s="210"/>
      <c r="BI458" s="210"/>
    </row>
    <row r="459" spans="1:61" x14ac:dyDescent="0.25">
      <c r="A459" s="171" t="s">
        <v>91</v>
      </c>
      <c r="B459" s="164"/>
      <c r="C459" s="299" t="s">
        <v>628</v>
      </c>
      <c r="D459" s="166"/>
      <c r="E459" s="168"/>
      <c r="F459" s="167"/>
      <c r="G459" s="168"/>
      <c r="AO459" s="260"/>
      <c r="AP459" s="260"/>
      <c r="AQ459" s="260"/>
      <c r="AR459" s="260"/>
      <c r="AS459" s="260"/>
      <c r="AT459" s="260"/>
      <c r="AU459" s="260"/>
      <c r="AV459" s="260"/>
      <c r="AW459" s="260"/>
      <c r="AX459" s="260"/>
      <c r="AY459" s="260"/>
      <c r="AZ459" s="260"/>
      <c r="BA459" s="260"/>
      <c r="BB459" s="260"/>
      <c r="BC459" s="260"/>
      <c r="BD459" s="260"/>
      <c r="BE459" s="260"/>
      <c r="BF459" s="260"/>
      <c r="BG459" s="210"/>
      <c r="BH459" s="210"/>
      <c r="BI459" s="210"/>
    </row>
    <row r="460" spans="1:61" x14ac:dyDescent="0.25">
      <c r="A460" s="171" t="s">
        <v>91</v>
      </c>
      <c r="B460" s="164"/>
      <c r="C460" s="299" t="s">
        <v>628</v>
      </c>
      <c r="D460" s="166"/>
      <c r="E460" s="168"/>
      <c r="F460" s="167"/>
      <c r="G460" s="168"/>
      <c r="AO460" s="260"/>
      <c r="AP460" s="260"/>
      <c r="AQ460" s="260"/>
      <c r="AR460" s="260"/>
      <c r="AS460" s="260"/>
      <c r="AT460" s="260"/>
      <c r="AU460" s="260"/>
      <c r="AV460" s="260"/>
      <c r="AW460" s="260"/>
      <c r="AX460" s="260"/>
      <c r="AY460" s="260"/>
      <c r="AZ460" s="260"/>
      <c r="BA460" s="260"/>
      <c r="BB460" s="260"/>
      <c r="BC460" s="260"/>
      <c r="BD460" s="260"/>
      <c r="BE460" s="260"/>
      <c r="BF460" s="260"/>
      <c r="BG460" s="210"/>
      <c r="BH460" s="210"/>
      <c r="BI460" s="210"/>
    </row>
    <row r="461" spans="1:61" x14ac:dyDescent="0.25">
      <c r="A461" s="171" t="s">
        <v>91</v>
      </c>
      <c r="B461" s="164"/>
      <c r="C461" s="299" t="s">
        <v>628</v>
      </c>
      <c r="D461" s="166"/>
      <c r="E461" s="168"/>
      <c r="F461" s="167"/>
      <c r="G461" s="168"/>
      <c r="AO461" s="260"/>
      <c r="AP461" s="260"/>
      <c r="AQ461" s="260"/>
      <c r="AR461" s="260"/>
      <c r="AS461" s="260"/>
      <c r="AT461" s="260"/>
      <c r="AU461" s="260"/>
      <c r="AV461" s="260"/>
      <c r="AW461" s="260"/>
      <c r="AX461" s="260"/>
      <c r="AY461" s="260"/>
      <c r="AZ461" s="260"/>
      <c r="BA461" s="260"/>
      <c r="BB461" s="260"/>
      <c r="BC461" s="260"/>
      <c r="BD461" s="260"/>
      <c r="BE461" s="260"/>
      <c r="BF461" s="260"/>
      <c r="BG461" s="210"/>
      <c r="BH461" s="210"/>
      <c r="BI461" s="210"/>
    </row>
    <row r="462" spans="1:61" x14ac:dyDescent="0.25">
      <c r="A462" s="171" t="s">
        <v>91</v>
      </c>
      <c r="B462" s="164"/>
      <c r="C462" s="299" t="s">
        <v>628</v>
      </c>
      <c r="D462" s="166"/>
      <c r="E462" s="168"/>
      <c r="F462" s="167"/>
      <c r="G462" s="168"/>
      <c r="AO462" s="260"/>
      <c r="AP462" s="260"/>
      <c r="AQ462" s="260"/>
      <c r="AR462" s="260"/>
      <c r="AS462" s="260"/>
      <c r="AT462" s="260"/>
      <c r="AU462" s="260"/>
      <c r="AV462" s="260"/>
      <c r="AW462" s="260"/>
      <c r="AX462" s="260"/>
      <c r="AY462" s="260"/>
      <c r="AZ462" s="260"/>
      <c r="BA462" s="260"/>
      <c r="BB462" s="260"/>
      <c r="BC462" s="260"/>
      <c r="BD462" s="260"/>
      <c r="BE462" s="260"/>
      <c r="BF462" s="260"/>
      <c r="BG462" s="210"/>
      <c r="BH462" s="210"/>
      <c r="BI462" s="210"/>
    </row>
    <row r="463" spans="1:61" x14ac:dyDescent="0.25">
      <c r="A463" s="171" t="s">
        <v>91</v>
      </c>
      <c r="B463" s="164"/>
      <c r="C463" s="299" t="s">
        <v>628</v>
      </c>
      <c r="D463" s="166"/>
      <c r="E463" s="168"/>
      <c r="F463" s="167"/>
      <c r="G463" s="168"/>
      <c r="AO463" s="260"/>
      <c r="AP463" s="260"/>
      <c r="AQ463" s="260"/>
      <c r="AR463" s="260"/>
      <c r="AS463" s="260"/>
      <c r="AT463" s="260"/>
      <c r="AU463" s="260"/>
      <c r="AV463" s="260"/>
      <c r="AW463" s="260"/>
      <c r="AX463" s="260"/>
      <c r="AY463" s="260"/>
      <c r="AZ463" s="260"/>
      <c r="BA463" s="260"/>
      <c r="BB463" s="260"/>
      <c r="BC463" s="260"/>
      <c r="BD463" s="260"/>
      <c r="BE463" s="260"/>
      <c r="BF463" s="260"/>
      <c r="BG463" s="210"/>
      <c r="BH463" s="210"/>
      <c r="BI463" s="210"/>
    </row>
    <row r="464" spans="1:61" x14ac:dyDescent="0.25">
      <c r="A464" s="171" t="s">
        <v>91</v>
      </c>
      <c r="B464" s="164"/>
      <c r="C464" s="299" t="s">
        <v>628</v>
      </c>
      <c r="D464" s="166"/>
      <c r="E464" s="168"/>
      <c r="F464" s="167"/>
      <c r="G464" s="168"/>
      <c r="AO464" s="260"/>
      <c r="AP464" s="260"/>
      <c r="AQ464" s="260"/>
      <c r="AR464" s="260"/>
      <c r="AS464" s="260"/>
      <c r="AT464" s="260"/>
      <c r="AU464" s="260"/>
      <c r="AV464" s="260"/>
      <c r="AW464" s="260"/>
      <c r="AX464" s="260"/>
      <c r="AY464" s="260"/>
      <c r="AZ464" s="260"/>
      <c r="BA464" s="260"/>
      <c r="BB464" s="260"/>
      <c r="BC464" s="260"/>
      <c r="BD464" s="260"/>
      <c r="BE464" s="260"/>
      <c r="BF464" s="260"/>
      <c r="BG464" s="210"/>
      <c r="BH464" s="210"/>
      <c r="BI464" s="210"/>
    </row>
    <row r="465" spans="1:61" x14ac:dyDescent="0.25">
      <c r="A465" s="171" t="s">
        <v>91</v>
      </c>
      <c r="B465" s="164"/>
      <c r="C465" s="299" t="s">
        <v>628</v>
      </c>
      <c r="D465" s="166"/>
      <c r="E465" s="168"/>
      <c r="F465" s="167"/>
      <c r="G465" s="168"/>
      <c r="AO465" s="260"/>
      <c r="AP465" s="260"/>
      <c r="AQ465" s="260"/>
      <c r="AR465" s="260"/>
      <c r="AS465" s="260"/>
      <c r="AT465" s="260"/>
      <c r="AU465" s="260"/>
      <c r="AV465" s="260"/>
      <c r="AW465" s="260"/>
      <c r="AX465" s="260"/>
      <c r="AY465" s="260"/>
      <c r="AZ465" s="260"/>
      <c r="BA465" s="260"/>
      <c r="BB465" s="260"/>
      <c r="BC465" s="260"/>
      <c r="BD465" s="260"/>
      <c r="BE465" s="260"/>
      <c r="BF465" s="260"/>
      <c r="BG465" s="210"/>
      <c r="BH465" s="210"/>
      <c r="BI465" s="210"/>
    </row>
    <row r="466" spans="1:61" x14ac:dyDescent="0.25">
      <c r="A466" s="171" t="s">
        <v>91</v>
      </c>
      <c r="B466" s="164"/>
      <c r="C466" s="299" t="s">
        <v>628</v>
      </c>
      <c r="D466" s="166"/>
      <c r="E466" s="168"/>
      <c r="F466" s="167"/>
      <c r="G466" s="168"/>
      <c r="AO466" s="260"/>
      <c r="AP466" s="260"/>
      <c r="AQ466" s="260"/>
      <c r="AR466" s="260"/>
      <c r="AS466" s="260"/>
      <c r="AT466" s="260"/>
      <c r="AU466" s="260"/>
      <c r="AV466" s="260"/>
      <c r="AW466" s="260"/>
      <c r="AX466" s="260"/>
      <c r="AY466" s="260"/>
      <c r="AZ466" s="260"/>
      <c r="BA466" s="260"/>
      <c r="BB466" s="260"/>
      <c r="BC466" s="260"/>
      <c r="BD466" s="260"/>
      <c r="BE466" s="260"/>
      <c r="BF466" s="260"/>
      <c r="BG466" s="210"/>
      <c r="BH466" s="210"/>
      <c r="BI466" s="210"/>
    </row>
    <row r="467" spans="1:61" x14ac:dyDescent="0.25">
      <c r="A467" s="171" t="s">
        <v>91</v>
      </c>
      <c r="B467" s="164"/>
      <c r="C467" s="299" t="s">
        <v>628</v>
      </c>
      <c r="D467" s="166"/>
      <c r="E467" s="168"/>
      <c r="F467" s="167"/>
      <c r="G467" s="168"/>
      <c r="AO467" s="260"/>
      <c r="AP467" s="260"/>
      <c r="AQ467" s="260"/>
      <c r="AR467" s="260"/>
      <c r="AS467" s="260"/>
      <c r="AT467" s="260"/>
      <c r="AU467" s="260"/>
      <c r="AV467" s="260"/>
      <c r="AW467" s="260"/>
      <c r="AX467" s="260"/>
      <c r="AY467" s="260"/>
      <c r="AZ467" s="260"/>
      <c r="BA467" s="260"/>
      <c r="BB467" s="260"/>
      <c r="BC467" s="260"/>
      <c r="BD467" s="260"/>
      <c r="BE467" s="260"/>
      <c r="BF467" s="260"/>
      <c r="BG467" s="210"/>
      <c r="BH467" s="210"/>
      <c r="BI467" s="210"/>
    </row>
    <row r="468" spans="1:61" x14ac:dyDescent="0.25">
      <c r="A468" s="171" t="s">
        <v>91</v>
      </c>
      <c r="B468" s="164"/>
      <c r="C468" s="299" t="s">
        <v>628</v>
      </c>
      <c r="D468" s="166"/>
      <c r="E468" s="168"/>
      <c r="F468" s="167"/>
      <c r="G468" s="168"/>
      <c r="AO468" s="260"/>
      <c r="AP468" s="260"/>
      <c r="AQ468" s="260"/>
      <c r="AR468" s="260"/>
      <c r="AS468" s="260"/>
      <c r="AT468" s="260"/>
      <c r="AU468" s="260"/>
      <c r="AV468" s="260"/>
      <c r="AW468" s="260"/>
      <c r="AX468" s="260"/>
      <c r="AY468" s="260"/>
      <c r="AZ468" s="260"/>
      <c r="BA468" s="260"/>
      <c r="BB468" s="260"/>
      <c r="BC468" s="260"/>
      <c r="BD468" s="260"/>
      <c r="BE468" s="260"/>
      <c r="BF468" s="260"/>
      <c r="BG468" s="210"/>
      <c r="BH468" s="210"/>
      <c r="BI468" s="210"/>
    </row>
    <row r="469" spans="1:61" x14ac:dyDescent="0.25">
      <c r="A469" s="171" t="s">
        <v>91</v>
      </c>
      <c r="B469" s="164"/>
      <c r="C469" s="299" t="s">
        <v>628</v>
      </c>
      <c r="D469" s="166"/>
      <c r="E469" s="168"/>
      <c r="F469" s="167"/>
      <c r="G469" s="168"/>
      <c r="AO469" s="260"/>
      <c r="AP469" s="260"/>
      <c r="AQ469" s="260"/>
      <c r="AR469" s="260"/>
      <c r="AS469" s="260"/>
      <c r="AT469" s="260"/>
      <c r="AU469" s="260"/>
      <c r="AV469" s="260"/>
      <c r="AW469" s="260"/>
      <c r="AX469" s="260"/>
      <c r="AY469" s="260"/>
      <c r="AZ469" s="260"/>
      <c r="BA469" s="260"/>
      <c r="BB469" s="260"/>
      <c r="BC469" s="260"/>
      <c r="BD469" s="260"/>
      <c r="BE469" s="260"/>
      <c r="BF469" s="260"/>
      <c r="BG469" s="210"/>
      <c r="BH469" s="210"/>
      <c r="BI469" s="210"/>
    </row>
    <row r="470" spans="1:61" x14ac:dyDescent="0.25">
      <c r="A470" s="171" t="s">
        <v>91</v>
      </c>
      <c r="B470" s="164"/>
      <c r="C470" s="299" t="s">
        <v>628</v>
      </c>
      <c r="D470" s="166"/>
      <c r="E470" s="168"/>
      <c r="F470" s="167"/>
      <c r="G470" s="168"/>
      <c r="AO470" s="260"/>
      <c r="AP470" s="260"/>
      <c r="AQ470" s="260"/>
      <c r="AR470" s="260"/>
      <c r="AS470" s="260"/>
      <c r="AT470" s="260"/>
      <c r="AU470" s="260"/>
      <c r="AV470" s="260"/>
      <c r="AW470" s="260"/>
      <c r="AX470" s="260"/>
      <c r="AY470" s="260"/>
      <c r="AZ470" s="260"/>
      <c r="BA470" s="260"/>
      <c r="BB470" s="260"/>
      <c r="BC470" s="260"/>
      <c r="BD470" s="260"/>
      <c r="BE470" s="260"/>
      <c r="BF470" s="260"/>
      <c r="BG470" s="210"/>
      <c r="BH470" s="210"/>
      <c r="BI470" s="210"/>
    </row>
    <row r="471" spans="1:61" x14ac:dyDescent="0.25">
      <c r="A471" s="171" t="s">
        <v>91</v>
      </c>
      <c r="B471" s="164"/>
      <c r="C471" s="299" t="s">
        <v>628</v>
      </c>
      <c r="D471" s="166"/>
      <c r="E471" s="168"/>
      <c r="F471" s="167"/>
      <c r="G471" s="168"/>
      <c r="AO471" s="260"/>
      <c r="AP471" s="260"/>
      <c r="AQ471" s="260"/>
      <c r="AR471" s="260"/>
      <c r="AS471" s="260"/>
      <c r="AT471" s="260"/>
      <c r="AU471" s="260"/>
      <c r="AV471" s="260"/>
      <c r="AW471" s="260"/>
      <c r="AX471" s="260"/>
      <c r="AY471" s="260"/>
      <c r="AZ471" s="260"/>
      <c r="BA471" s="260"/>
      <c r="BB471" s="260"/>
      <c r="BC471" s="260"/>
      <c r="BD471" s="260"/>
      <c r="BE471" s="260"/>
      <c r="BF471" s="260"/>
      <c r="BG471" s="210"/>
      <c r="BH471" s="210"/>
      <c r="BI471" s="210"/>
    </row>
    <row r="472" spans="1:61" x14ac:dyDescent="0.25">
      <c r="A472" s="171" t="s">
        <v>91</v>
      </c>
      <c r="B472" s="164"/>
      <c r="C472" s="299" t="s">
        <v>628</v>
      </c>
      <c r="D472" s="166"/>
      <c r="E472" s="168"/>
      <c r="F472" s="167"/>
      <c r="G472" s="168"/>
      <c r="AO472" s="260"/>
      <c r="AP472" s="260"/>
      <c r="AQ472" s="260"/>
      <c r="AR472" s="260"/>
      <c r="AS472" s="260"/>
      <c r="AT472" s="260"/>
      <c r="AU472" s="260"/>
      <c r="AV472" s="260"/>
      <c r="AW472" s="260"/>
      <c r="AX472" s="260"/>
      <c r="AY472" s="260"/>
      <c r="AZ472" s="260"/>
      <c r="BA472" s="260"/>
      <c r="BB472" s="260"/>
      <c r="BC472" s="260"/>
      <c r="BD472" s="260"/>
      <c r="BE472" s="260"/>
      <c r="BF472" s="260"/>
      <c r="BG472" s="210"/>
      <c r="BH472" s="210"/>
      <c r="BI472" s="210"/>
    </row>
    <row r="473" spans="1:61" x14ac:dyDescent="0.25">
      <c r="A473" s="171" t="s">
        <v>91</v>
      </c>
      <c r="B473" s="164"/>
      <c r="C473" s="299" t="s">
        <v>628</v>
      </c>
      <c r="D473" s="166"/>
      <c r="E473" s="168"/>
      <c r="F473" s="167"/>
      <c r="G473" s="168"/>
      <c r="AO473" s="260"/>
      <c r="AP473" s="260"/>
      <c r="AQ473" s="260"/>
      <c r="AR473" s="260"/>
      <c r="AS473" s="260"/>
      <c r="AT473" s="260"/>
      <c r="AU473" s="260"/>
      <c r="AV473" s="260"/>
      <c r="AW473" s="260"/>
      <c r="AX473" s="260"/>
      <c r="AY473" s="260"/>
      <c r="AZ473" s="260"/>
      <c r="BA473" s="260"/>
      <c r="BB473" s="260"/>
      <c r="BC473" s="260"/>
      <c r="BD473" s="260"/>
      <c r="BE473" s="260"/>
      <c r="BF473" s="260"/>
      <c r="BG473" s="210"/>
      <c r="BH473" s="210"/>
      <c r="BI473" s="210"/>
    </row>
    <row r="474" spans="1:61" x14ac:dyDescent="0.25">
      <c r="A474" s="171" t="s">
        <v>91</v>
      </c>
      <c r="B474" s="164"/>
      <c r="C474" s="299" t="s">
        <v>628</v>
      </c>
      <c r="D474" s="166"/>
      <c r="E474" s="168"/>
      <c r="F474" s="167"/>
      <c r="G474" s="168"/>
      <c r="AO474" s="260"/>
      <c r="AP474" s="260"/>
      <c r="AQ474" s="260"/>
      <c r="AR474" s="260"/>
      <c r="AS474" s="260"/>
      <c r="AT474" s="260"/>
      <c r="AU474" s="260"/>
      <c r="AV474" s="260"/>
      <c r="AW474" s="260"/>
      <c r="AX474" s="260"/>
      <c r="AY474" s="260"/>
      <c r="AZ474" s="260"/>
      <c r="BA474" s="260"/>
      <c r="BB474" s="260"/>
      <c r="BC474" s="260"/>
      <c r="BD474" s="260"/>
      <c r="BE474" s="260"/>
      <c r="BF474" s="260"/>
      <c r="BG474" s="210"/>
      <c r="BH474" s="210"/>
      <c r="BI474" s="210"/>
    </row>
    <row r="475" spans="1:61" x14ac:dyDescent="0.25">
      <c r="A475" s="171" t="s">
        <v>91</v>
      </c>
      <c r="B475" s="164"/>
      <c r="C475" s="299" t="s">
        <v>628</v>
      </c>
      <c r="D475" s="166"/>
      <c r="E475" s="168"/>
      <c r="F475" s="167"/>
      <c r="G475" s="168"/>
      <c r="AO475" s="260"/>
      <c r="AP475" s="260"/>
      <c r="AQ475" s="260"/>
      <c r="AR475" s="260"/>
      <c r="AS475" s="260"/>
      <c r="AT475" s="260"/>
      <c r="AU475" s="260"/>
      <c r="AV475" s="260"/>
      <c r="AW475" s="260"/>
      <c r="AX475" s="260"/>
      <c r="AY475" s="260"/>
      <c r="AZ475" s="260"/>
      <c r="BA475" s="260"/>
      <c r="BB475" s="260"/>
      <c r="BC475" s="260"/>
      <c r="BD475" s="260"/>
      <c r="BE475" s="260"/>
      <c r="BF475" s="260"/>
      <c r="BG475" s="210"/>
      <c r="BH475" s="210"/>
      <c r="BI475" s="210"/>
    </row>
    <row r="476" spans="1:61" x14ac:dyDescent="0.25">
      <c r="A476" s="171" t="s">
        <v>91</v>
      </c>
      <c r="B476" s="164"/>
      <c r="C476" s="299" t="s">
        <v>628</v>
      </c>
      <c r="D476" s="166"/>
      <c r="E476" s="168"/>
      <c r="F476" s="167"/>
      <c r="G476" s="168"/>
      <c r="AO476" s="260"/>
      <c r="AP476" s="260"/>
      <c r="AQ476" s="260"/>
      <c r="AR476" s="260"/>
      <c r="AS476" s="260"/>
      <c r="AT476" s="260"/>
      <c r="AU476" s="260"/>
      <c r="AV476" s="260"/>
      <c r="AW476" s="260"/>
      <c r="AX476" s="260"/>
      <c r="AY476" s="260"/>
      <c r="AZ476" s="260"/>
      <c r="BA476" s="260"/>
      <c r="BB476" s="260"/>
      <c r="BC476" s="260"/>
      <c r="BD476" s="260"/>
      <c r="BE476" s="260"/>
      <c r="BF476" s="260"/>
      <c r="BG476" s="210"/>
      <c r="BH476" s="210"/>
      <c r="BI476" s="210"/>
    </row>
    <row r="477" spans="1:61" x14ac:dyDescent="0.25">
      <c r="A477" s="171" t="s">
        <v>91</v>
      </c>
      <c r="B477" s="164"/>
      <c r="C477" s="299" t="s">
        <v>628</v>
      </c>
      <c r="D477" s="166"/>
      <c r="E477" s="168"/>
      <c r="F477" s="167"/>
      <c r="G477" s="168"/>
      <c r="AO477" s="260"/>
      <c r="AP477" s="260"/>
      <c r="AQ477" s="260"/>
      <c r="AR477" s="260"/>
      <c r="AS477" s="260"/>
      <c r="AT477" s="260"/>
      <c r="AU477" s="260"/>
      <c r="AV477" s="260"/>
      <c r="AW477" s="260"/>
      <c r="AX477" s="260"/>
      <c r="AY477" s="260"/>
      <c r="AZ477" s="260"/>
      <c r="BA477" s="260"/>
      <c r="BB477" s="260"/>
      <c r="BC477" s="260"/>
      <c r="BD477" s="260"/>
      <c r="BE477" s="260"/>
      <c r="BF477" s="260"/>
      <c r="BG477" s="210"/>
      <c r="BH477" s="210"/>
      <c r="BI477" s="210"/>
    </row>
    <row r="478" spans="1:61" x14ac:dyDescent="0.25">
      <c r="A478" s="171" t="s">
        <v>91</v>
      </c>
      <c r="B478" s="164"/>
      <c r="C478" s="299" t="s">
        <v>628</v>
      </c>
      <c r="D478" s="166"/>
      <c r="E478" s="168"/>
      <c r="F478" s="167"/>
      <c r="G478" s="168"/>
      <c r="AO478" s="260"/>
      <c r="AP478" s="260"/>
      <c r="AQ478" s="260"/>
      <c r="AR478" s="260"/>
      <c r="AS478" s="260"/>
      <c r="AT478" s="260"/>
      <c r="AU478" s="260"/>
      <c r="AV478" s="260"/>
      <c r="AW478" s="260"/>
      <c r="AX478" s="260"/>
      <c r="AY478" s="260"/>
      <c r="AZ478" s="260"/>
      <c r="BA478" s="260"/>
      <c r="BB478" s="260"/>
      <c r="BC478" s="260"/>
      <c r="BD478" s="260"/>
      <c r="BE478" s="260"/>
      <c r="BF478" s="260"/>
      <c r="BG478" s="210"/>
      <c r="BH478" s="210"/>
      <c r="BI478" s="210"/>
    </row>
    <row r="479" spans="1:61" x14ac:dyDescent="0.25">
      <c r="A479" s="171" t="s">
        <v>91</v>
      </c>
      <c r="B479" s="164"/>
      <c r="C479" s="299" t="s">
        <v>628</v>
      </c>
      <c r="D479" s="166"/>
      <c r="E479" s="168"/>
      <c r="F479" s="167"/>
      <c r="G479" s="168"/>
      <c r="AO479" s="260"/>
      <c r="AP479" s="260"/>
      <c r="AQ479" s="260"/>
      <c r="AR479" s="260"/>
      <c r="AS479" s="260"/>
      <c r="AT479" s="260"/>
      <c r="AU479" s="260"/>
      <c r="AV479" s="260"/>
      <c r="AW479" s="260"/>
      <c r="AX479" s="260"/>
      <c r="AY479" s="260"/>
      <c r="AZ479" s="260"/>
      <c r="BA479" s="260"/>
      <c r="BB479" s="260"/>
      <c r="BC479" s="260"/>
      <c r="BD479" s="260"/>
      <c r="BE479" s="260"/>
      <c r="BF479" s="260"/>
      <c r="BG479" s="210"/>
      <c r="BH479" s="210"/>
      <c r="BI479" s="210"/>
    </row>
    <row r="480" spans="1:61" x14ac:dyDescent="0.25">
      <c r="A480" s="171" t="s">
        <v>91</v>
      </c>
      <c r="B480" s="164"/>
      <c r="C480" s="299" t="s">
        <v>628</v>
      </c>
      <c r="D480" s="166"/>
      <c r="E480" s="168"/>
      <c r="F480" s="167"/>
      <c r="G480" s="168"/>
      <c r="AO480" s="260"/>
      <c r="AP480" s="260"/>
      <c r="AQ480" s="260"/>
      <c r="AR480" s="260"/>
      <c r="AS480" s="260"/>
      <c r="AT480" s="260"/>
      <c r="AU480" s="260"/>
      <c r="AV480" s="260"/>
      <c r="AW480" s="260"/>
      <c r="AX480" s="260"/>
      <c r="AY480" s="260"/>
      <c r="AZ480" s="260"/>
      <c r="BA480" s="260"/>
      <c r="BB480" s="260"/>
      <c r="BC480" s="260"/>
      <c r="BD480" s="260"/>
      <c r="BE480" s="260"/>
      <c r="BF480" s="260"/>
      <c r="BG480" s="210"/>
      <c r="BH480" s="210"/>
      <c r="BI480" s="210"/>
    </row>
    <row r="481" spans="41:61" x14ac:dyDescent="0.25">
      <c r="AO481" s="260"/>
      <c r="AP481" s="260"/>
      <c r="AQ481" s="260"/>
      <c r="AR481" s="260"/>
      <c r="AS481" s="260"/>
      <c r="AT481" s="260"/>
      <c r="AU481" s="260"/>
      <c r="AV481" s="260"/>
      <c r="AW481" s="260"/>
      <c r="AX481" s="260"/>
      <c r="AY481" s="260"/>
      <c r="AZ481" s="260"/>
      <c r="BA481" s="260"/>
      <c r="BB481" s="260"/>
      <c r="BC481" s="260"/>
      <c r="BD481" s="260"/>
      <c r="BE481" s="260"/>
      <c r="BF481" s="260"/>
      <c r="BG481" s="210"/>
      <c r="BH481" s="210"/>
      <c r="BI481" s="210"/>
    </row>
    <row r="482" spans="41:61" x14ac:dyDescent="0.25">
      <c r="AO482" s="260"/>
      <c r="AP482" s="260"/>
      <c r="AQ482" s="260"/>
      <c r="AR482" s="260"/>
      <c r="AS482" s="260"/>
      <c r="AT482" s="260"/>
      <c r="AU482" s="260"/>
      <c r="AV482" s="260"/>
      <c r="AW482" s="260"/>
      <c r="AX482" s="260"/>
      <c r="AY482" s="260"/>
      <c r="AZ482" s="260"/>
      <c r="BA482" s="260"/>
      <c r="BB482" s="260"/>
      <c r="BC482" s="260"/>
      <c r="BD482" s="260"/>
      <c r="BE482" s="260"/>
      <c r="BF482" s="260"/>
      <c r="BG482" s="210"/>
      <c r="BH482" s="210"/>
      <c r="BI482" s="210"/>
    </row>
    <row r="483" spans="41:61" x14ac:dyDescent="0.25">
      <c r="AO483" s="260"/>
      <c r="AP483" s="260"/>
      <c r="AQ483" s="260"/>
      <c r="AR483" s="260"/>
      <c r="AS483" s="260"/>
      <c r="AT483" s="260"/>
      <c r="AU483" s="260"/>
      <c r="AV483" s="260"/>
      <c r="AW483" s="260"/>
      <c r="AX483" s="260"/>
      <c r="AY483" s="260"/>
      <c r="AZ483" s="260"/>
      <c r="BA483" s="260"/>
      <c r="BB483" s="260"/>
      <c r="BC483" s="260"/>
      <c r="BD483" s="260"/>
      <c r="BE483" s="260"/>
      <c r="BF483" s="260"/>
      <c r="BG483" s="210"/>
      <c r="BH483" s="210"/>
      <c r="BI483" s="210"/>
    </row>
    <row r="484" spans="41:61" x14ac:dyDescent="0.25">
      <c r="AO484" s="260"/>
      <c r="AP484" s="260"/>
      <c r="AQ484" s="260"/>
      <c r="AR484" s="260"/>
      <c r="AS484" s="260"/>
      <c r="AT484" s="260"/>
      <c r="AU484" s="260"/>
      <c r="AV484" s="260"/>
      <c r="AW484" s="260"/>
      <c r="AX484" s="260"/>
      <c r="AY484" s="260"/>
      <c r="AZ484" s="260"/>
      <c r="BA484" s="260"/>
      <c r="BB484" s="260"/>
      <c r="BC484" s="260"/>
      <c r="BD484" s="260"/>
      <c r="BE484" s="260"/>
      <c r="BF484" s="260"/>
      <c r="BG484" s="210"/>
      <c r="BH484" s="210"/>
      <c r="BI484" s="210"/>
    </row>
    <row r="485" spans="41:61" x14ac:dyDescent="0.25">
      <c r="AO485" s="260"/>
      <c r="AP485" s="260"/>
      <c r="AQ485" s="260"/>
      <c r="AR485" s="260"/>
      <c r="AS485" s="260"/>
      <c r="AT485" s="260"/>
      <c r="AU485" s="260"/>
      <c r="AV485" s="260"/>
      <c r="AW485" s="260"/>
      <c r="AX485" s="260"/>
      <c r="AY485" s="260"/>
      <c r="AZ485" s="260"/>
      <c r="BA485" s="260"/>
      <c r="BB485" s="260"/>
      <c r="BC485" s="260"/>
      <c r="BD485" s="260"/>
      <c r="BE485" s="260"/>
      <c r="BF485" s="260"/>
      <c r="BG485" s="210"/>
      <c r="BH485" s="210"/>
      <c r="BI485" s="210"/>
    </row>
    <row r="486" spans="41:61" x14ac:dyDescent="0.25">
      <c r="AO486" s="260"/>
      <c r="AP486" s="260"/>
      <c r="AQ486" s="260"/>
      <c r="AR486" s="260"/>
      <c r="AS486" s="260"/>
      <c r="AT486" s="260"/>
      <c r="AU486" s="260"/>
      <c r="AV486" s="260"/>
      <c r="AW486" s="260"/>
      <c r="AX486" s="260"/>
      <c r="AY486" s="260"/>
      <c r="AZ486" s="260"/>
      <c r="BA486" s="260"/>
      <c r="BB486" s="260"/>
      <c r="BC486" s="260"/>
      <c r="BD486" s="260"/>
      <c r="BE486" s="260"/>
      <c r="BF486" s="260"/>
      <c r="BG486" s="210"/>
      <c r="BH486" s="210"/>
      <c r="BI486" s="210"/>
    </row>
    <row r="487" spans="41:61" x14ac:dyDescent="0.25">
      <c r="AO487" s="260"/>
      <c r="AP487" s="260"/>
      <c r="AQ487" s="260"/>
      <c r="AR487" s="260"/>
      <c r="AS487" s="260"/>
      <c r="AT487" s="260"/>
      <c r="AU487" s="260"/>
      <c r="AV487" s="260"/>
      <c r="AW487" s="260"/>
      <c r="AX487" s="260"/>
      <c r="AY487" s="260"/>
      <c r="AZ487" s="260"/>
      <c r="BA487" s="260"/>
      <c r="BB487" s="260"/>
      <c r="BC487" s="260"/>
      <c r="BD487" s="260"/>
      <c r="BE487" s="260"/>
      <c r="BF487" s="260"/>
      <c r="BG487" s="210"/>
      <c r="BH487" s="210"/>
      <c r="BI487" s="210"/>
    </row>
  </sheetData>
  <customSheetViews>
    <customSheetView guid="{47106A56-D167-42A8-8D68-20B81909F58E}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1"/>
    </customSheetView>
    <customSheetView guid="{4C33994B-C18C-486E-A6D8-9B7FAFC982FC}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2"/>
    </customSheetView>
  </customSheetViews>
  <mergeCells count="8">
    <mergeCell ref="AO1:BF1"/>
    <mergeCell ref="D10:F10"/>
    <mergeCell ref="A12:C12"/>
    <mergeCell ref="A1:F1"/>
    <mergeCell ref="A3:C3"/>
    <mergeCell ref="D3:F3"/>
    <mergeCell ref="A4:C4"/>
    <mergeCell ref="D4:F4"/>
  </mergeCells>
  <conditionalFormatting sqref="D9">
    <cfRule type="expression" dxfId="192" priority="5">
      <formula>D9&lt;0</formula>
    </cfRule>
    <cfRule type="expression" dxfId="191" priority="6">
      <formula>D9&lt;5%</formula>
    </cfRule>
    <cfRule type="expression" dxfId="190" priority="7">
      <formula>D9&lt;20%</formula>
    </cfRule>
  </conditionalFormatting>
  <conditionalFormatting sqref="F9">
    <cfRule type="expression" dxfId="189" priority="2">
      <formula>F9&lt;0</formula>
    </cfRule>
    <cfRule type="expression" dxfId="188" priority="3">
      <formula>F9&lt;5%</formula>
    </cfRule>
    <cfRule type="expression" dxfId="187" priority="4">
      <formula>F9&lt;20%</formula>
    </cfRule>
  </conditionalFormatting>
  <conditionalFormatting sqref="D10">
    <cfRule type="expression" dxfId="186" priority="1">
      <formula>F7&gt;D7</formula>
    </cfRule>
  </conditionalFormatting>
  <dataValidations count="2">
    <dataValidation type="list" allowBlank="1" showInputMessage="1" showErrorMessage="1" sqref="A13:A480">
      <formula1>$A$8:$A$9</formula1>
    </dataValidation>
    <dataValidation type="list" allowBlank="1" showInputMessage="1" showErrorMessage="1" sqref="C13:C480">
      <formula1>$I$1:$I$2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orientation="portrait"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A1:BI498"/>
  <sheetViews>
    <sheetView workbookViewId="0">
      <pane ySplit="12" topLeftCell="A22" activePane="bottomLeft" state="frozen"/>
      <selection activeCell="F22" sqref="F22"/>
      <selection pane="bottomLeft" activeCell="F22" sqref="F22"/>
    </sheetView>
  </sheetViews>
  <sheetFormatPr defaultRowHeight="15" x14ac:dyDescent="0.25"/>
  <cols>
    <col min="1" max="1" width="5.85546875" style="157" customWidth="1"/>
    <col min="2" max="2" width="5" style="158" bestFit="1" customWidth="1"/>
    <col min="3" max="3" width="8.140625" style="169" customWidth="1"/>
    <col min="4" max="4" width="17" style="170" customWidth="1"/>
    <col min="5" max="5" width="15" style="170" customWidth="1"/>
    <col min="6" max="6" width="17.7109375" style="170" customWidth="1"/>
    <col min="7" max="7" width="13.85546875" style="148" bestFit="1" customWidth="1"/>
    <col min="8" max="8" width="3.5703125" style="149" customWidth="1"/>
    <col min="9" max="9" width="31.85546875" style="268" customWidth="1"/>
    <col min="10" max="10" width="19.85546875" style="268" customWidth="1"/>
    <col min="11" max="11" width="19.7109375" style="268" bestFit="1" customWidth="1"/>
    <col min="12" max="12" width="19.28515625" style="268" bestFit="1" customWidth="1"/>
    <col min="13" max="14" width="33.28515625" style="149" bestFit="1" customWidth="1"/>
    <col min="15" max="21" width="9.140625" style="149"/>
    <col min="22" max="22" width="26.28515625" style="178" bestFit="1" customWidth="1"/>
    <col min="23" max="23" width="28.7109375" style="178" bestFit="1" customWidth="1"/>
    <col min="24" max="24" width="26.28515625" style="178" bestFit="1" customWidth="1"/>
    <col min="25" max="25" width="26.42578125" style="178" bestFit="1" customWidth="1"/>
    <col min="26" max="27" width="26.140625" style="178" bestFit="1" customWidth="1"/>
    <col min="28" max="28" width="9.140625" style="149"/>
    <col min="29" max="29" width="26.5703125" style="149" bestFit="1" customWidth="1"/>
    <col min="30" max="40" width="9.140625" style="149"/>
    <col min="41" max="58" width="30.7109375" style="250" customWidth="1"/>
    <col min="59" max="16384" width="9.140625" style="149"/>
  </cols>
  <sheetData>
    <row r="1" spans="1:61" ht="21" x14ac:dyDescent="0.25">
      <c r="A1" s="644" t="s">
        <v>85</v>
      </c>
      <c r="B1" s="644"/>
      <c r="C1" s="644"/>
      <c r="D1" s="644"/>
      <c r="E1" s="644"/>
      <c r="F1" s="644"/>
      <c r="I1" s="272" t="s">
        <v>628</v>
      </c>
      <c r="AO1" s="645" t="s">
        <v>145</v>
      </c>
      <c r="AP1" s="645"/>
      <c r="AQ1" s="645"/>
      <c r="AR1" s="645"/>
      <c r="AS1" s="645"/>
      <c r="AT1" s="645"/>
      <c r="AU1" s="645"/>
      <c r="AV1" s="645"/>
      <c r="AW1" s="645"/>
      <c r="AX1" s="645"/>
      <c r="AY1" s="645"/>
      <c r="AZ1" s="645"/>
      <c r="BA1" s="645"/>
      <c r="BB1" s="645"/>
      <c r="BC1" s="645"/>
      <c r="BD1" s="645"/>
      <c r="BE1" s="645"/>
      <c r="BF1" s="645"/>
    </row>
    <row r="2" spans="1:61" ht="21" x14ac:dyDescent="0.25">
      <c r="A2" s="212"/>
      <c r="B2" s="213"/>
      <c r="C2" s="214"/>
      <c r="D2" s="215"/>
      <c r="E2" s="215"/>
      <c r="F2" s="215"/>
      <c r="I2" s="272" t="s">
        <v>92</v>
      </c>
      <c r="AO2" s="250" t="s">
        <v>144</v>
      </c>
      <c r="AP2" s="250" t="s">
        <v>146</v>
      </c>
      <c r="AQ2" s="250" t="s">
        <v>147</v>
      </c>
      <c r="AR2" s="250" t="s">
        <v>148</v>
      </c>
      <c r="AS2" s="250" t="s">
        <v>148</v>
      </c>
      <c r="AT2" s="250" t="s">
        <v>149</v>
      </c>
      <c r="AU2" s="250" t="s">
        <v>150</v>
      </c>
      <c r="AV2" s="250" t="s">
        <v>151</v>
      </c>
      <c r="AW2" s="250" t="s">
        <v>152</v>
      </c>
      <c r="AX2" s="250" t="s">
        <v>153</v>
      </c>
      <c r="AY2" s="250" t="s">
        <v>154</v>
      </c>
      <c r="AZ2" s="250" t="s">
        <v>155</v>
      </c>
      <c r="BA2" s="250" t="s">
        <v>156</v>
      </c>
      <c r="BB2" s="250" t="s">
        <v>157</v>
      </c>
      <c r="BC2" s="250" t="s">
        <v>158</v>
      </c>
      <c r="BD2" s="250" t="s">
        <v>159</v>
      </c>
      <c r="BE2" s="250" t="s">
        <v>160</v>
      </c>
      <c r="BF2" s="250" t="s">
        <v>161</v>
      </c>
    </row>
    <row r="3" spans="1:61" ht="19.5" x14ac:dyDescent="0.25">
      <c r="A3" s="653" t="str">
        <f>'914 01'!B79</f>
        <v>025204</v>
      </c>
      <c r="B3" s="654"/>
      <c r="C3" s="654"/>
      <c r="D3" s="655" t="str">
        <f>'914 01'!G79</f>
        <v>Mediální prezentace LK - rádia</v>
      </c>
      <c r="E3" s="655"/>
      <c r="F3" s="656"/>
      <c r="AO3" s="260"/>
      <c r="AP3" s="260"/>
      <c r="AQ3" s="260"/>
      <c r="AR3" s="260"/>
      <c r="AS3" s="260"/>
      <c r="AT3" s="260"/>
      <c r="AU3" s="260"/>
      <c r="AV3" s="260"/>
      <c r="AW3" s="260"/>
      <c r="AX3" s="260"/>
      <c r="AY3" s="260"/>
      <c r="AZ3" s="260"/>
      <c r="BA3" s="260"/>
      <c r="BB3" s="260"/>
      <c r="BC3" s="260"/>
      <c r="BD3" s="260"/>
      <c r="BE3" s="260"/>
      <c r="BF3" s="260"/>
    </row>
    <row r="4" spans="1:61" ht="34.5" customHeight="1" x14ac:dyDescent="0.25">
      <c r="A4" s="648" t="s">
        <v>94</v>
      </c>
      <c r="B4" s="649"/>
      <c r="C4" s="649"/>
      <c r="D4" s="650">
        <f>'914 01'!K79*1000</f>
        <v>411000</v>
      </c>
      <c r="E4" s="650"/>
      <c r="F4" s="651"/>
      <c r="AO4" s="260"/>
      <c r="AP4" s="260"/>
      <c r="AQ4" s="260"/>
      <c r="AR4" s="260"/>
      <c r="AS4" s="260"/>
      <c r="AT4" s="260"/>
      <c r="AU4" s="260"/>
      <c r="AV4" s="260"/>
      <c r="AW4" s="260"/>
      <c r="AX4" s="260"/>
      <c r="AY4" s="260"/>
      <c r="AZ4" s="260"/>
      <c r="BA4" s="260"/>
      <c r="BB4" s="260"/>
      <c r="BC4" s="260"/>
      <c r="BD4" s="260"/>
      <c r="BE4" s="260"/>
      <c r="BF4" s="260"/>
    </row>
    <row r="5" spans="1:61" x14ac:dyDescent="0.25">
      <c r="A5" s="216"/>
      <c r="B5" s="213"/>
      <c r="C5" s="214"/>
      <c r="D5" s="215"/>
      <c r="E5" s="215"/>
      <c r="F5" s="215"/>
      <c r="I5" s="149"/>
      <c r="AO5" s="260"/>
      <c r="AP5" s="260"/>
      <c r="AQ5" s="260"/>
      <c r="AR5" s="260"/>
      <c r="AS5" s="260"/>
      <c r="AT5" s="260"/>
      <c r="AU5" s="260"/>
      <c r="AV5" s="260"/>
      <c r="AW5" s="260" t="s">
        <v>1524</v>
      </c>
      <c r="AX5" s="260"/>
      <c r="AY5" s="260"/>
      <c r="AZ5" s="260"/>
      <c r="BA5" s="260"/>
      <c r="BB5" s="260"/>
      <c r="BC5" s="260"/>
      <c r="BD5" s="260"/>
      <c r="BE5" s="260"/>
      <c r="BF5" s="260"/>
    </row>
    <row r="6" spans="1:61" x14ac:dyDescent="0.25">
      <c r="A6" s="216"/>
      <c r="B6" s="213"/>
      <c r="C6" s="214"/>
      <c r="D6" s="217" t="s">
        <v>86</v>
      </c>
      <c r="E6" s="217"/>
      <c r="F6" s="217" t="s">
        <v>87</v>
      </c>
      <c r="I6" s="289" t="s">
        <v>111</v>
      </c>
      <c r="J6" s="290" t="s">
        <v>113</v>
      </c>
      <c r="K6" s="290" t="s">
        <v>114</v>
      </c>
      <c r="L6" s="290" t="s">
        <v>112</v>
      </c>
      <c r="AO6" s="260"/>
      <c r="AP6" s="260"/>
      <c r="AQ6" s="260"/>
      <c r="AR6" s="260"/>
      <c r="AS6" s="260"/>
      <c r="AT6" s="260"/>
      <c r="AU6" s="260"/>
      <c r="AV6" s="260"/>
      <c r="AW6" s="260"/>
      <c r="AX6" s="260"/>
      <c r="AY6" s="260"/>
      <c r="AZ6" s="260"/>
      <c r="BA6" s="260"/>
      <c r="BB6" s="260"/>
      <c r="BC6" s="260"/>
      <c r="BD6" s="260"/>
      <c r="BE6" s="260"/>
      <c r="BF6" s="260"/>
    </row>
    <row r="7" spans="1:61" ht="45" x14ac:dyDescent="0.25">
      <c r="A7" s="216"/>
      <c r="B7" s="213"/>
      <c r="C7" s="216" t="s">
        <v>88</v>
      </c>
      <c r="D7" s="218">
        <f>SUM(D13:D491)</f>
        <v>238821.7</v>
      </c>
      <c r="E7" s="149"/>
      <c r="F7" s="219">
        <f>SUM(F13:F491)</f>
        <v>263747.8</v>
      </c>
      <c r="I7" s="298" t="s">
        <v>1522</v>
      </c>
      <c r="J7" s="413">
        <v>62315</v>
      </c>
      <c r="K7" s="293">
        <f>F14+F17+F18+F19+F24</f>
        <v>62315</v>
      </c>
      <c r="L7" s="293"/>
      <c r="AO7" s="260"/>
      <c r="AP7" s="260"/>
      <c r="AQ7" s="260"/>
      <c r="AR7" s="260"/>
      <c r="AS7" s="260"/>
      <c r="AT7" s="260"/>
      <c r="AU7" s="260"/>
      <c r="AV7" s="260"/>
      <c r="AW7" s="260" t="s">
        <v>1523</v>
      </c>
      <c r="AX7" s="260" t="s">
        <v>1521</v>
      </c>
      <c r="AY7" s="260" t="s">
        <v>2457</v>
      </c>
      <c r="AZ7" s="260" t="s">
        <v>2458</v>
      </c>
      <c r="BA7" s="260"/>
      <c r="BB7" s="260"/>
      <c r="BC7" s="260"/>
      <c r="BD7" s="260"/>
      <c r="BE7" s="260"/>
      <c r="BF7" s="260"/>
    </row>
    <row r="8" spans="1:61" ht="45" x14ac:dyDescent="0.25">
      <c r="A8" s="220" t="s">
        <v>91</v>
      </c>
      <c r="B8" s="213"/>
      <c r="C8" s="221" t="s">
        <v>84</v>
      </c>
      <c r="D8" s="222">
        <f>D4-SUM(D13:D495)</f>
        <v>172178.3</v>
      </c>
      <c r="E8" s="222"/>
      <c r="F8" s="222">
        <f>D4-SUM(F13:F495)</f>
        <v>147252.20000000001</v>
      </c>
      <c r="I8" s="294" t="s">
        <v>2461</v>
      </c>
      <c r="K8" s="526">
        <f>D26+D20</f>
        <v>76417.7</v>
      </c>
      <c r="L8" s="526">
        <f>F26+F20</f>
        <v>76417.7</v>
      </c>
      <c r="AO8" s="260"/>
      <c r="AP8" s="260"/>
      <c r="AQ8" s="260"/>
      <c r="AR8" s="260"/>
      <c r="AS8" s="260"/>
      <c r="AT8" s="260"/>
      <c r="AU8" s="260"/>
      <c r="AV8" s="260"/>
      <c r="AW8" s="260" t="s">
        <v>2462</v>
      </c>
      <c r="AX8" s="260"/>
      <c r="AY8" s="260" t="s">
        <v>2941</v>
      </c>
      <c r="AZ8" s="260" t="s">
        <v>2942</v>
      </c>
      <c r="BA8" s="260"/>
      <c r="BB8" s="260"/>
      <c r="BC8" s="260"/>
      <c r="BD8" s="260"/>
      <c r="BE8" s="260"/>
      <c r="BF8" s="260"/>
      <c r="BG8" s="210"/>
      <c r="BH8" s="210"/>
      <c r="BI8" s="210"/>
    </row>
    <row r="9" spans="1:61" x14ac:dyDescent="0.25">
      <c r="A9" s="220" t="s">
        <v>96</v>
      </c>
      <c r="B9" s="213"/>
      <c r="C9" s="223" t="s">
        <v>84</v>
      </c>
      <c r="D9" s="224">
        <f>(D8/D4)</f>
        <v>0.41892530413625301</v>
      </c>
      <c r="E9"/>
      <c r="F9" s="224">
        <f>F8/D4</f>
        <v>0.35827785888077862</v>
      </c>
      <c r="AO9" s="260"/>
      <c r="AP9" s="260"/>
      <c r="AQ9" s="260"/>
      <c r="AR9" s="260"/>
      <c r="AS9" s="260"/>
      <c r="AT9" s="260"/>
      <c r="AU9" s="260"/>
      <c r="AV9" s="260"/>
      <c r="AW9" s="260"/>
      <c r="AX9" s="260"/>
      <c r="AY9" s="260"/>
      <c r="AZ9" s="260"/>
      <c r="BA9" s="260"/>
      <c r="BB9" s="260"/>
      <c r="BC9" s="260"/>
      <c r="BD9" s="260"/>
      <c r="BE9" s="260"/>
      <c r="BF9" s="260"/>
      <c r="BG9" s="210"/>
      <c r="BH9" s="210"/>
      <c r="BI9" s="210"/>
    </row>
    <row r="10" spans="1:61" x14ac:dyDescent="0.25">
      <c r="C10" s="159"/>
      <c r="D10" s="640" t="s">
        <v>95</v>
      </c>
      <c r="E10" s="640"/>
      <c r="F10" s="640"/>
      <c r="AO10" s="260"/>
      <c r="AP10" s="260"/>
      <c r="AQ10" s="260"/>
      <c r="AR10" s="260"/>
      <c r="AS10" s="260"/>
      <c r="AT10" s="260"/>
      <c r="AU10" s="260"/>
      <c r="AV10" s="260"/>
      <c r="AW10" s="260"/>
      <c r="AX10" s="260"/>
      <c r="AY10" s="260"/>
      <c r="AZ10" s="260"/>
      <c r="BA10" s="260"/>
      <c r="BB10" s="260"/>
      <c r="BC10" s="260"/>
      <c r="BD10" s="260"/>
      <c r="BE10" s="260"/>
      <c r="BF10" s="260"/>
      <c r="BG10" s="210"/>
      <c r="BH10" s="210"/>
      <c r="BI10" s="210"/>
    </row>
    <row r="11" spans="1:61" x14ac:dyDescent="0.25">
      <c r="C11" s="159"/>
      <c r="D11" s="115"/>
      <c r="E11" s="115"/>
      <c r="F11" s="115"/>
      <c r="AO11" s="260"/>
      <c r="AP11" s="260"/>
      <c r="AQ11" s="260"/>
      <c r="AR11" s="260"/>
      <c r="AS11" s="260"/>
      <c r="AT11" s="260"/>
      <c r="AU11" s="260"/>
      <c r="AV11" s="260"/>
      <c r="AW11" s="260"/>
      <c r="AX11" s="260"/>
      <c r="AY11" s="260"/>
      <c r="AZ11" s="260"/>
      <c r="BA11" s="260"/>
      <c r="BB11" s="260"/>
      <c r="BC11" s="260"/>
      <c r="BD11" s="260"/>
      <c r="BE11" s="260"/>
      <c r="BF11" s="260"/>
      <c r="BG11" s="210"/>
      <c r="BH11" s="210"/>
      <c r="BI11" s="210"/>
    </row>
    <row r="12" spans="1:61" s="163" customFormat="1" x14ac:dyDescent="0.25">
      <c r="A12" s="641" t="s">
        <v>93</v>
      </c>
      <c r="B12" s="642"/>
      <c r="C12" s="643"/>
      <c r="D12" s="160" t="s">
        <v>89</v>
      </c>
      <c r="E12" s="162" t="s">
        <v>131</v>
      </c>
      <c r="F12" s="161" t="s">
        <v>90</v>
      </c>
      <c r="G12" s="162" t="s">
        <v>164</v>
      </c>
      <c r="I12" s="273" t="s">
        <v>100</v>
      </c>
      <c r="J12" s="273" t="s">
        <v>101</v>
      </c>
      <c r="K12" s="296" t="s">
        <v>102</v>
      </c>
      <c r="L12" s="273"/>
      <c r="V12" s="179"/>
      <c r="W12" s="179"/>
      <c r="X12" s="179"/>
      <c r="Y12" s="179"/>
      <c r="Z12" s="179"/>
      <c r="AA12" s="179"/>
      <c r="AO12" s="261"/>
      <c r="AP12" s="261"/>
      <c r="AQ12" s="261"/>
      <c r="AR12" s="261"/>
      <c r="AS12" s="261"/>
      <c r="AT12" s="261"/>
      <c r="AU12" s="261"/>
      <c r="AV12" s="261"/>
      <c r="AW12" s="261"/>
      <c r="AX12" s="261"/>
      <c r="AY12" s="261"/>
      <c r="AZ12" s="261"/>
      <c r="BA12" s="261"/>
      <c r="BB12" s="261"/>
      <c r="BC12" s="261"/>
      <c r="BD12" s="261"/>
      <c r="BE12" s="261"/>
      <c r="BF12" s="261"/>
      <c r="BG12" s="262"/>
      <c r="BH12" s="262"/>
      <c r="BI12" s="262"/>
    </row>
    <row r="13" spans="1:61" ht="45" x14ac:dyDescent="0.25">
      <c r="A13" s="171" t="s">
        <v>91</v>
      </c>
      <c r="B13" s="164">
        <v>151</v>
      </c>
      <c r="C13" s="299" t="s">
        <v>628</v>
      </c>
      <c r="D13" s="166">
        <v>15691</v>
      </c>
      <c r="E13" s="168">
        <v>42037</v>
      </c>
      <c r="F13" s="358">
        <v>15691.3</v>
      </c>
      <c r="G13" s="168">
        <v>42076</v>
      </c>
      <c r="I13" s="267" t="s">
        <v>722</v>
      </c>
      <c r="J13" s="267"/>
      <c r="K13" s="267"/>
      <c r="L13" s="267"/>
      <c r="AO13" s="260"/>
      <c r="AP13" s="260"/>
      <c r="AQ13" s="260"/>
      <c r="AR13" s="260"/>
      <c r="AS13" s="260"/>
      <c r="AT13" s="260"/>
      <c r="AU13" s="260"/>
      <c r="AV13" s="260"/>
      <c r="AW13" s="260"/>
      <c r="AX13" s="260"/>
      <c r="AY13" s="260"/>
      <c r="AZ13" s="260"/>
      <c r="BA13" s="260"/>
      <c r="BB13" s="260"/>
      <c r="BC13" s="260"/>
      <c r="BD13" s="260"/>
      <c r="BE13" s="260"/>
      <c r="BF13" s="260"/>
      <c r="BG13" s="210"/>
      <c r="BH13" s="210"/>
      <c r="BI13" s="210"/>
    </row>
    <row r="14" spans="1:61" ht="30" x14ac:dyDescent="0.25">
      <c r="A14" s="171" t="s">
        <v>96</v>
      </c>
      <c r="B14" s="164">
        <v>1005</v>
      </c>
      <c r="C14" s="299" t="s">
        <v>92</v>
      </c>
      <c r="D14" s="166">
        <v>12463</v>
      </c>
      <c r="E14" s="168"/>
      <c r="F14" s="358">
        <v>12463</v>
      </c>
      <c r="G14" s="168">
        <v>42018</v>
      </c>
      <c r="I14" s="267" t="s">
        <v>1180</v>
      </c>
      <c r="J14" s="267"/>
      <c r="K14" s="267"/>
      <c r="L14" s="267"/>
      <c r="AO14" s="260"/>
      <c r="AP14" s="260"/>
      <c r="AQ14" s="260" t="s">
        <v>1173</v>
      </c>
      <c r="AR14" s="260"/>
      <c r="AS14" s="260"/>
      <c r="AT14" s="260"/>
      <c r="AU14" s="260" t="s">
        <v>1170</v>
      </c>
      <c r="AV14" s="260"/>
      <c r="AW14" s="260" t="s">
        <v>1181</v>
      </c>
      <c r="AX14" s="260"/>
      <c r="AY14" s="260"/>
      <c r="AZ14" s="260"/>
      <c r="BA14" s="260"/>
      <c r="BB14" s="260"/>
      <c r="BC14" s="260"/>
      <c r="BD14" s="260"/>
      <c r="BE14" s="260"/>
      <c r="BF14" s="260"/>
      <c r="BG14" s="210"/>
      <c r="BH14" s="210"/>
      <c r="BI14" s="210"/>
    </row>
    <row r="15" spans="1:61" ht="30" x14ac:dyDescent="0.25">
      <c r="A15" s="171" t="s">
        <v>91</v>
      </c>
      <c r="B15" s="164">
        <v>184</v>
      </c>
      <c r="C15" s="299" t="s">
        <v>628</v>
      </c>
      <c r="D15" s="166">
        <v>18344</v>
      </c>
      <c r="E15" s="168">
        <v>42045</v>
      </c>
      <c r="F15" s="358">
        <v>18343.599999999999</v>
      </c>
      <c r="G15" s="168">
        <v>42073</v>
      </c>
      <c r="I15" s="267" t="s">
        <v>771</v>
      </c>
      <c r="J15" s="267"/>
      <c r="K15" s="267"/>
      <c r="L15" s="267"/>
      <c r="AO15" s="260"/>
      <c r="AP15" s="260"/>
      <c r="AQ15" s="260"/>
      <c r="AR15" s="260"/>
      <c r="AS15" s="260"/>
      <c r="AT15" s="260"/>
      <c r="AU15" s="260"/>
      <c r="AV15" s="260"/>
      <c r="AW15" s="260"/>
      <c r="AX15" s="260"/>
      <c r="AY15" s="260"/>
      <c r="AZ15" s="260"/>
      <c r="BA15" s="260"/>
      <c r="BB15" s="260"/>
      <c r="BC15" s="260"/>
      <c r="BD15" s="260"/>
      <c r="BE15" s="260"/>
      <c r="BF15" s="260"/>
      <c r="BG15" s="210"/>
      <c r="BH15" s="210"/>
      <c r="BI15" s="210"/>
    </row>
    <row r="16" spans="1:61" ht="45" x14ac:dyDescent="0.25">
      <c r="A16" s="171" t="s">
        <v>91</v>
      </c>
      <c r="B16" s="164">
        <v>328</v>
      </c>
      <c r="C16" s="299" t="s">
        <v>628</v>
      </c>
      <c r="D16" s="166">
        <v>9842</v>
      </c>
      <c r="E16" s="168">
        <v>42068</v>
      </c>
      <c r="F16" s="358">
        <v>9842.2000000000007</v>
      </c>
      <c r="G16" s="168" t="s">
        <v>1481</v>
      </c>
      <c r="I16" s="267" t="s">
        <v>1035</v>
      </c>
      <c r="J16" s="267"/>
      <c r="K16" s="267"/>
      <c r="L16" s="267"/>
      <c r="AO16" s="260"/>
      <c r="AP16" s="260"/>
      <c r="AQ16" s="260"/>
      <c r="AR16" s="260"/>
      <c r="AS16" s="260"/>
      <c r="AT16" s="260"/>
      <c r="AU16" s="260"/>
      <c r="AV16" s="260"/>
      <c r="AW16" s="260"/>
      <c r="AX16" s="260"/>
      <c r="AY16" s="260"/>
      <c r="AZ16" s="260"/>
      <c r="BA16" s="260"/>
      <c r="BB16" s="260"/>
      <c r="BC16" s="260"/>
      <c r="BD16" s="260"/>
      <c r="BE16" s="260"/>
      <c r="BF16" s="260"/>
      <c r="BG16" s="210"/>
      <c r="BH16" s="210"/>
      <c r="BI16" s="210"/>
    </row>
    <row r="17" spans="1:61" ht="30" x14ac:dyDescent="0.25">
      <c r="A17" s="171" t="s">
        <v>96</v>
      </c>
      <c r="B17" s="164">
        <v>1005</v>
      </c>
      <c r="C17" s="299" t="s">
        <v>92</v>
      </c>
      <c r="D17" s="166">
        <v>12463</v>
      </c>
      <c r="E17" s="168"/>
      <c r="F17" s="358">
        <v>12463</v>
      </c>
      <c r="G17" s="168">
        <v>42077</v>
      </c>
      <c r="I17" s="267" t="s">
        <v>1037</v>
      </c>
      <c r="J17" s="267"/>
      <c r="K17" s="267"/>
      <c r="L17" s="267"/>
      <c r="AO17" s="260"/>
      <c r="AP17" s="260"/>
      <c r="AQ17" s="260" t="s">
        <v>1174</v>
      </c>
      <c r="AR17" s="260"/>
      <c r="AS17" s="260"/>
      <c r="AT17" s="260"/>
      <c r="AU17" s="260"/>
      <c r="AV17" s="260"/>
      <c r="AW17" s="260"/>
      <c r="AX17" s="260"/>
      <c r="AY17" s="260"/>
      <c r="AZ17" s="260"/>
      <c r="BA17" s="260"/>
      <c r="BB17" s="260"/>
      <c r="BC17" s="260"/>
      <c r="BD17" s="260"/>
      <c r="BE17" s="260"/>
      <c r="BF17" s="260"/>
      <c r="BG17" s="210"/>
      <c r="BH17" s="210"/>
      <c r="BI17" s="210"/>
    </row>
    <row r="18" spans="1:61" ht="30" x14ac:dyDescent="0.25">
      <c r="A18" s="171" t="s">
        <v>96</v>
      </c>
      <c r="B18" s="164">
        <v>1005</v>
      </c>
      <c r="C18" s="299" t="s">
        <v>92</v>
      </c>
      <c r="D18" s="166">
        <v>12463</v>
      </c>
      <c r="E18" s="168"/>
      <c r="F18" s="358">
        <v>12463</v>
      </c>
      <c r="G18" s="168">
        <v>42038</v>
      </c>
      <c r="I18" s="267" t="s">
        <v>1178</v>
      </c>
      <c r="J18" s="267"/>
      <c r="K18" s="267"/>
      <c r="L18" s="267"/>
      <c r="AO18" s="260"/>
      <c r="AP18" s="260" t="s">
        <v>1171</v>
      </c>
      <c r="AQ18" s="260" t="s">
        <v>1175</v>
      </c>
      <c r="AR18" s="260" t="s">
        <v>1172</v>
      </c>
      <c r="AS18" s="260"/>
      <c r="AT18" s="260" t="s">
        <v>1176</v>
      </c>
      <c r="AU18" s="260" t="s">
        <v>1177</v>
      </c>
      <c r="AV18" s="260"/>
      <c r="AW18" s="260" t="s">
        <v>1179</v>
      </c>
      <c r="AX18" s="260"/>
      <c r="AY18" s="260"/>
      <c r="AZ18" s="260"/>
      <c r="BA18" s="260"/>
      <c r="BB18" s="260"/>
      <c r="BC18" s="260"/>
      <c r="BD18" s="260"/>
      <c r="BE18" s="260"/>
      <c r="BF18" s="260"/>
      <c r="BG18" s="210"/>
      <c r="BH18" s="210"/>
      <c r="BI18" s="210"/>
    </row>
    <row r="19" spans="1:61" ht="30" x14ac:dyDescent="0.25">
      <c r="A19" s="171" t="s">
        <v>96</v>
      </c>
      <c r="B19" s="164">
        <v>1005</v>
      </c>
      <c r="C19" s="299" t="s">
        <v>92</v>
      </c>
      <c r="D19" s="166">
        <v>12463</v>
      </c>
      <c r="E19" s="168"/>
      <c r="F19" s="358">
        <v>12463</v>
      </c>
      <c r="G19" s="168">
        <v>42108</v>
      </c>
      <c r="I19" s="267" t="s">
        <v>1441</v>
      </c>
      <c r="J19" s="267"/>
      <c r="K19" s="267"/>
      <c r="L19" s="267"/>
      <c r="AO19" s="260"/>
      <c r="AP19" s="260"/>
      <c r="AQ19" s="260"/>
      <c r="AR19" s="260"/>
      <c r="AS19" s="260"/>
      <c r="AT19" s="260"/>
      <c r="AU19" s="260"/>
      <c r="AV19" s="260"/>
      <c r="AW19" s="260"/>
      <c r="AX19" s="260"/>
      <c r="AY19" s="260"/>
      <c r="AZ19" s="260"/>
      <c r="BA19" s="260"/>
      <c r="BB19" s="260"/>
      <c r="BC19" s="260"/>
      <c r="BD19" s="260"/>
      <c r="BE19" s="260"/>
      <c r="BF19" s="260"/>
      <c r="BG19" s="210"/>
      <c r="BH19" s="210"/>
      <c r="BI19" s="210"/>
    </row>
    <row r="20" spans="1:61" x14ac:dyDescent="0.25">
      <c r="A20" s="171" t="s">
        <v>96</v>
      </c>
      <c r="B20" s="164">
        <v>981</v>
      </c>
      <c r="C20" s="299" t="s">
        <v>628</v>
      </c>
      <c r="D20" s="166">
        <v>5849.2</v>
      </c>
      <c r="E20" s="168"/>
      <c r="F20" s="358">
        <v>5849.2</v>
      </c>
      <c r="G20" s="168">
        <v>42108</v>
      </c>
      <c r="I20" s="267" t="s">
        <v>1442</v>
      </c>
      <c r="J20" s="267"/>
      <c r="K20" s="267"/>
      <c r="L20" s="267"/>
      <c r="AO20" s="260"/>
      <c r="AP20" s="260"/>
      <c r="AQ20" s="260"/>
      <c r="AR20" s="260"/>
      <c r="AS20" s="260"/>
      <c r="AT20" s="260"/>
      <c r="AU20" s="260"/>
      <c r="AV20" s="260"/>
      <c r="AW20" s="260"/>
      <c r="AX20" s="260"/>
      <c r="AY20" s="260"/>
      <c r="AZ20" s="260"/>
      <c r="BA20" s="260"/>
      <c r="BB20" s="260"/>
      <c r="BC20" s="260"/>
      <c r="BD20" s="260"/>
      <c r="BE20" s="260"/>
      <c r="BF20" s="260"/>
      <c r="BG20" s="210"/>
      <c r="BH20" s="210"/>
      <c r="BI20" s="210"/>
    </row>
    <row r="21" spans="1:61" ht="30" x14ac:dyDescent="0.25">
      <c r="A21" s="171" t="s">
        <v>96</v>
      </c>
      <c r="B21" s="164">
        <v>1005</v>
      </c>
      <c r="C21" s="299" t="s">
        <v>628</v>
      </c>
      <c r="D21" s="166">
        <v>12463</v>
      </c>
      <c r="E21" s="168"/>
      <c r="F21" s="358">
        <v>12463</v>
      </c>
      <c r="G21" s="168">
        <v>42138</v>
      </c>
      <c r="I21" s="267" t="s">
        <v>1668</v>
      </c>
      <c r="J21" s="267"/>
      <c r="K21" s="267"/>
      <c r="L21" s="267"/>
      <c r="AO21" s="260" t="s">
        <v>1664</v>
      </c>
      <c r="AP21" s="260" t="s">
        <v>1663</v>
      </c>
      <c r="AQ21" s="260"/>
      <c r="AR21" s="260" t="s">
        <v>1665</v>
      </c>
      <c r="AS21" s="260"/>
      <c r="AT21" s="260" t="s">
        <v>1666</v>
      </c>
      <c r="AU21" s="260" t="s">
        <v>1667</v>
      </c>
      <c r="AV21" s="260"/>
      <c r="AW21" s="260" t="s">
        <v>1669</v>
      </c>
      <c r="AX21" s="260"/>
      <c r="AY21" s="260"/>
      <c r="AZ21" s="260"/>
      <c r="BA21" s="260"/>
      <c r="BB21" s="260"/>
      <c r="BC21" s="260"/>
      <c r="BD21" s="260"/>
      <c r="BE21" s="260"/>
      <c r="BF21" s="260"/>
      <c r="BG21" s="210"/>
      <c r="BH21" s="210"/>
      <c r="BI21" s="210"/>
    </row>
    <row r="22" spans="1:61" x14ac:dyDescent="0.25">
      <c r="A22" s="171" t="s">
        <v>91</v>
      </c>
      <c r="B22" s="164">
        <v>822</v>
      </c>
      <c r="C22" s="299" t="s">
        <v>628</v>
      </c>
      <c r="D22" s="166">
        <v>19784</v>
      </c>
      <c r="E22" s="168">
        <v>42159</v>
      </c>
      <c r="F22" s="358">
        <v>19784</v>
      </c>
      <c r="G22" s="168">
        <v>42199</v>
      </c>
      <c r="I22" s="267" t="s">
        <v>1926</v>
      </c>
      <c r="J22" s="267"/>
      <c r="K22" s="267"/>
      <c r="L22" s="267"/>
      <c r="AO22" s="260"/>
      <c r="AP22" s="260"/>
      <c r="AQ22" s="260"/>
      <c r="AR22" s="260"/>
      <c r="AS22" s="260"/>
      <c r="AT22" s="260" t="s">
        <v>2943</v>
      </c>
      <c r="AU22" s="260" t="s">
        <v>2944</v>
      </c>
      <c r="AV22" s="260"/>
      <c r="AW22" s="260"/>
      <c r="AX22" s="260"/>
      <c r="AY22" s="260"/>
      <c r="AZ22" s="260"/>
      <c r="BA22" s="260"/>
      <c r="BB22" s="260"/>
      <c r="BC22" s="260"/>
      <c r="BD22" s="260"/>
      <c r="BE22" s="260"/>
      <c r="BF22" s="260"/>
      <c r="BG22" s="210"/>
      <c r="BH22" s="210"/>
      <c r="BI22" s="210"/>
    </row>
    <row r="23" spans="1:61" ht="30" x14ac:dyDescent="0.25">
      <c r="A23" s="171" t="s">
        <v>91</v>
      </c>
      <c r="B23" s="164">
        <v>853</v>
      </c>
      <c r="C23" s="299" t="s">
        <v>628</v>
      </c>
      <c r="D23" s="166">
        <v>4000</v>
      </c>
      <c r="E23" s="168">
        <v>42164</v>
      </c>
      <c r="F23" s="358">
        <v>4000</v>
      </c>
      <c r="G23" s="168">
        <v>42179</v>
      </c>
      <c r="I23" s="267" t="s">
        <v>1998</v>
      </c>
      <c r="J23" s="267"/>
      <c r="K23" s="267"/>
      <c r="L23" s="267"/>
      <c r="AO23" s="260"/>
      <c r="AP23" s="260" t="s">
        <v>1995</v>
      </c>
      <c r="AQ23" s="260"/>
      <c r="AR23" s="260" t="s">
        <v>1996</v>
      </c>
      <c r="AS23" s="260" t="s">
        <v>1997</v>
      </c>
      <c r="AT23" s="260"/>
      <c r="AU23" s="260"/>
      <c r="AV23" s="260"/>
      <c r="AW23" s="260" t="s">
        <v>1999</v>
      </c>
      <c r="AX23" s="260"/>
      <c r="AY23" s="260"/>
      <c r="AZ23" s="260"/>
      <c r="BA23" s="260"/>
      <c r="BB23" s="260"/>
      <c r="BC23" s="260"/>
      <c r="BD23" s="260"/>
      <c r="BE23" s="260"/>
      <c r="BF23" s="260"/>
      <c r="BG23" s="210"/>
      <c r="BH23" s="210"/>
      <c r="BI23" s="210"/>
    </row>
    <row r="24" spans="1:61" ht="30" x14ac:dyDescent="0.25">
      <c r="A24" s="171" t="s">
        <v>91</v>
      </c>
      <c r="B24" s="164">
        <v>865</v>
      </c>
      <c r="C24" s="299" t="s">
        <v>628</v>
      </c>
      <c r="D24" s="166">
        <v>12463</v>
      </c>
      <c r="E24" s="168">
        <v>42135</v>
      </c>
      <c r="F24" s="358">
        <v>12463</v>
      </c>
      <c r="G24" s="168" t="s">
        <v>2128</v>
      </c>
      <c r="I24" s="267" t="s">
        <v>2129</v>
      </c>
      <c r="J24" s="267"/>
      <c r="K24" s="267"/>
      <c r="L24" s="267"/>
      <c r="AO24" s="260"/>
      <c r="AP24" s="260"/>
      <c r="AQ24" s="260"/>
      <c r="AR24" s="260"/>
      <c r="AS24" s="260"/>
      <c r="AT24" s="260"/>
      <c r="AU24" s="260"/>
      <c r="AV24" s="260"/>
      <c r="AW24" s="260"/>
      <c r="AX24" s="260"/>
      <c r="AY24" s="260"/>
      <c r="AZ24" s="260"/>
      <c r="BA24" s="260"/>
      <c r="BB24" s="260"/>
      <c r="BC24" s="260"/>
      <c r="BD24" s="260"/>
      <c r="BE24" s="260"/>
      <c r="BF24" s="260"/>
      <c r="BG24" s="210"/>
      <c r="BH24" s="210"/>
      <c r="BI24" s="210"/>
    </row>
    <row r="25" spans="1:61" ht="30" x14ac:dyDescent="0.25">
      <c r="A25" s="171" t="s">
        <v>91</v>
      </c>
      <c r="B25" s="164">
        <v>557</v>
      </c>
      <c r="C25" s="299" t="s">
        <v>628</v>
      </c>
      <c r="D25" s="166">
        <v>19965</v>
      </c>
      <c r="E25" s="168">
        <v>42117</v>
      </c>
      <c r="F25" s="358">
        <v>19965</v>
      </c>
      <c r="G25" s="168">
        <v>42184</v>
      </c>
      <c r="I25" s="267" t="s">
        <v>2459</v>
      </c>
      <c r="J25" s="267"/>
      <c r="K25" s="267"/>
      <c r="L25" s="267"/>
      <c r="AO25" s="260"/>
      <c r="AP25" s="260" t="s">
        <v>2220</v>
      </c>
      <c r="AQ25" s="260"/>
      <c r="AR25" s="260" t="s">
        <v>2221</v>
      </c>
      <c r="AS25" s="260" t="s">
        <v>2222</v>
      </c>
      <c r="AT25" s="260" t="s">
        <v>2945</v>
      </c>
      <c r="AU25" s="260" t="s">
        <v>2946</v>
      </c>
      <c r="AV25" s="260"/>
      <c r="AW25" s="260" t="s">
        <v>2460</v>
      </c>
      <c r="AX25" s="260"/>
      <c r="AY25" s="260"/>
      <c r="AZ25" s="260"/>
      <c r="BA25" s="260"/>
      <c r="BB25" s="260"/>
      <c r="BC25" s="260"/>
      <c r="BD25" s="260"/>
      <c r="BE25" s="260"/>
      <c r="BF25" s="260"/>
      <c r="BG25" s="210"/>
      <c r="BH25" s="210"/>
      <c r="BI25" s="210"/>
    </row>
    <row r="26" spans="1:61" ht="30" x14ac:dyDescent="0.25">
      <c r="A26" s="171" t="s">
        <v>96</v>
      </c>
      <c r="B26" s="164">
        <v>981</v>
      </c>
      <c r="C26" s="299" t="s">
        <v>628</v>
      </c>
      <c r="D26" s="166">
        <v>70568.5</v>
      </c>
      <c r="E26" s="168"/>
      <c r="F26" s="358">
        <v>70568.5</v>
      </c>
      <c r="G26" s="168">
        <v>42199</v>
      </c>
      <c r="I26" s="267" t="s">
        <v>2466</v>
      </c>
      <c r="J26" s="267" t="s">
        <v>2468</v>
      </c>
      <c r="K26" s="267" t="s">
        <v>2470</v>
      </c>
      <c r="L26" s="267"/>
      <c r="AO26" s="260" t="s">
        <v>2463</v>
      </c>
      <c r="AP26" s="260" t="s">
        <v>2464</v>
      </c>
      <c r="AQ26" s="260"/>
      <c r="AR26" s="260" t="s">
        <v>2472</v>
      </c>
      <c r="AS26" s="260"/>
      <c r="AT26" s="260" t="s">
        <v>2473</v>
      </c>
      <c r="AU26" s="260" t="s">
        <v>2465</v>
      </c>
      <c r="AV26" s="260"/>
      <c r="AW26" s="260" t="s">
        <v>2467</v>
      </c>
      <c r="AX26" s="260" t="s">
        <v>2469</v>
      </c>
      <c r="AY26" s="260" t="s">
        <v>2471</v>
      </c>
      <c r="AZ26" s="260"/>
      <c r="BA26" s="260"/>
      <c r="BB26" s="260"/>
      <c r="BC26" s="260"/>
      <c r="BD26" s="260"/>
      <c r="BE26" s="260"/>
      <c r="BF26" s="260"/>
      <c r="BG26" s="210"/>
      <c r="BH26" s="210"/>
      <c r="BI26" s="210"/>
    </row>
    <row r="27" spans="1:61" ht="30" x14ac:dyDescent="0.25">
      <c r="A27" s="171" t="s">
        <v>96</v>
      </c>
      <c r="B27" s="164">
        <v>1863</v>
      </c>
      <c r="C27" s="299" t="s">
        <v>628</v>
      </c>
      <c r="D27" s="166"/>
      <c r="E27" s="168"/>
      <c r="F27" s="167">
        <v>12463</v>
      </c>
      <c r="G27" s="168">
        <v>42230</v>
      </c>
      <c r="I27" s="267" t="s">
        <v>3400</v>
      </c>
      <c r="J27" s="267"/>
      <c r="K27" s="267"/>
      <c r="L27" s="267"/>
      <c r="AO27" s="260"/>
      <c r="AP27" s="260"/>
      <c r="AQ27" s="260"/>
      <c r="AR27" s="260"/>
      <c r="AS27" s="260"/>
      <c r="AT27" s="260"/>
      <c r="AU27" s="260"/>
      <c r="AV27" s="260"/>
      <c r="AW27" s="260"/>
      <c r="AX27" s="260"/>
      <c r="AY27" s="260"/>
      <c r="AZ27" s="260"/>
      <c r="BA27" s="260"/>
      <c r="BB27" s="260"/>
      <c r="BC27" s="260"/>
      <c r="BD27" s="260"/>
      <c r="BE27" s="260"/>
      <c r="BF27" s="260"/>
      <c r="BG27" s="210"/>
      <c r="BH27" s="210"/>
      <c r="BI27" s="210"/>
    </row>
    <row r="28" spans="1:61" ht="30" x14ac:dyDescent="0.25">
      <c r="A28" s="171" t="s">
        <v>96</v>
      </c>
      <c r="B28" s="164">
        <v>1863</v>
      </c>
      <c r="C28" s="299" t="s">
        <v>628</v>
      </c>
      <c r="D28" s="166"/>
      <c r="E28" s="168"/>
      <c r="F28" s="167">
        <v>12463</v>
      </c>
      <c r="G28" s="168">
        <v>42261</v>
      </c>
      <c r="I28" s="267" t="s">
        <v>3511</v>
      </c>
      <c r="J28" s="267"/>
      <c r="K28" s="267"/>
      <c r="L28" s="267"/>
      <c r="AO28" s="260"/>
      <c r="AP28" s="260"/>
      <c r="AQ28" s="260"/>
      <c r="AR28" s="260"/>
      <c r="AS28" s="260"/>
      <c r="AT28" s="260"/>
      <c r="AU28" s="260"/>
      <c r="AV28" s="260"/>
      <c r="AW28" s="260"/>
      <c r="AX28" s="260"/>
      <c r="AY28" s="260"/>
      <c r="AZ28" s="260"/>
      <c r="BA28" s="260"/>
      <c r="BB28" s="260"/>
      <c r="BC28" s="260"/>
      <c r="BD28" s="260"/>
      <c r="BE28" s="260"/>
      <c r="BF28" s="260"/>
      <c r="BG28" s="210"/>
      <c r="BH28" s="210"/>
      <c r="BI28" s="210"/>
    </row>
    <row r="29" spans="1:61" x14ac:dyDescent="0.25">
      <c r="A29" s="171" t="s">
        <v>91</v>
      </c>
      <c r="B29" s="164"/>
      <c r="C29" s="299" t="s">
        <v>628</v>
      </c>
      <c r="D29" s="166"/>
      <c r="E29" s="168"/>
      <c r="F29" s="167"/>
      <c r="G29" s="168"/>
      <c r="I29" s="267"/>
      <c r="J29" s="267"/>
      <c r="K29" s="267"/>
      <c r="L29" s="267"/>
      <c r="AO29" s="260"/>
      <c r="AP29" s="260"/>
      <c r="AQ29" s="260"/>
      <c r="AR29" s="260"/>
      <c r="AS29" s="260"/>
      <c r="AT29" s="260"/>
      <c r="AU29" s="260"/>
      <c r="AV29" s="260" t="s">
        <v>2139</v>
      </c>
      <c r="AW29" s="260"/>
      <c r="AX29" s="260"/>
      <c r="AY29" s="260"/>
      <c r="AZ29" s="260"/>
      <c r="BA29" s="260"/>
      <c r="BB29" s="260"/>
      <c r="BC29" s="260"/>
      <c r="BD29" s="260"/>
      <c r="BE29" s="260"/>
      <c r="BF29" s="260"/>
      <c r="BG29" s="210"/>
      <c r="BH29" s="210"/>
      <c r="BI29" s="210"/>
    </row>
    <row r="30" spans="1:61" x14ac:dyDescent="0.25">
      <c r="A30" s="171" t="s">
        <v>91</v>
      </c>
      <c r="B30" s="164"/>
      <c r="C30" s="299" t="s">
        <v>628</v>
      </c>
      <c r="D30" s="166"/>
      <c r="E30" s="168"/>
      <c r="F30" s="167"/>
      <c r="G30" s="168"/>
      <c r="I30" s="267"/>
      <c r="J30" s="267"/>
      <c r="K30" s="267"/>
      <c r="L30" s="267"/>
      <c r="AO30" s="260"/>
      <c r="AP30" s="260"/>
      <c r="AQ30" s="260"/>
      <c r="AR30" s="260"/>
      <c r="AS30" s="260"/>
      <c r="AT30" s="260"/>
      <c r="AU30" s="260"/>
      <c r="AV30" s="260"/>
      <c r="AW30" s="260"/>
      <c r="AX30" s="260"/>
      <c r="AY30" s="260"/>
      <c r="AZ30" s="260"/>
      <c r="BA30" s="260"/>
      <c r="BB30" s="260"/>
      <c r="BC30" s="260"/>
      <c r="BD30" s="260"/>
      <c r="BE30" s="260"/>
      <c r="BF30" s="260"/>
      <c r="BG30" s="210"/>
      <c r="BH30" s="210"/>
      <c r="BI30" s="210"/>
    </row>
    <row r="31" spans="1:61" x14ac:dyDescent="0.25">
      <c r="A31" s="171" t="s">
        <v>91</v>
      </c>
      <c r="B31" s="164"/>
      <c r="C31" s="299" t="s">
        <v>628</v>
      </c>
      <c r="D31" s="166"/>
      <c r="E31" s="168"/>
      <c r="F31" s="167"/>
      <c r="G31" s="168"/>
      <c r="I31" s="267"/>
      <c r="J31" s="267"/>
      <c r="K31" s="267"/>
      <c r="L31" s="267"/>
      <c r="AO31" s="260"/>
      <c r="AP31" s="260"/>
      <c r="AQ31" s="260"/>
      <c r="AR31" s="260"/>
      <c r="AS31" s="260"/>
      <c r="AT31" s="260"/>
      <c r="AU31" s="260"/>
      <c r="AV31" s="260"/>
      <c r="AW31" s="260"/>
      <c r="AX31" s="260"/>
      <c r="AY31" s="260"/>
      <c r="AZ31" s="260"/>
      <c r="BA31" s="260"/>
      <c r="BB31" s="260"/>
      <c r="BC31" s="260"/>
      <c r="BD31" s="260"/>
      <c r="BE31" s="260"/>
      <c r="BF31" s="260"/>
      <c r="BG31" s="210"/>
      <c r="BH31" s="210"/>
      <c r="BI31" s="210"/>
    </row>
    <row r="32" spans="1:61" x14ac:dyDescent="0.25">
      <c r="A32" s="171" t="s">
        <v>91</v>
      </c>
      <c r="B32" s="164"/>
      <c r="C32" s="299" t="s">
        <v>628</v>
      </c>
      <c r="D32" s="166"/>
      <c r="E32" s="168"/>
      <c r="F32" s="167"/>
      <c r="G32" s="168"/>
      <c r="I32" s="267"/>
      <c r="J32" s="267"/>
      <c r="K32" s="267"/>
      <c r="L32" s="267"/>
      <c r="AO32" s="260"/>
      <c r="AP32" s="260"/>
      <c r="AQ32" s="260"/>
      <c r="AR32" s="260"/>
      <c r="AS32" s="260"/>
      <c r="AT32" s="260"/>
      <c r="AU32" s="260"/>
      <c r="AV32" s="260"/>
      <c r="AW32" s="260"/>
      <c r="AX32" s="260"/>
      <c r="AY32" s="260"/>
      <c r="AZ32" s="260"/>
      <c r="BA32" s="260"/>
      <c r="BB32" s="260"/>
      <c r="BC32" s="260"/>
      <c r="BD32" s="260"/>
      <c r="BE32" s="260"/>
      <c r="BF32" s="260"/>
      <c r="BG32" s="210"/>
      <c r="BH32" s="210"/>
      <c r="BI32" s="210"/>
    </row>
    <row r="33" spans="1:61" x14ac:dyDescent="0.25">
      <c r="A33" s="171" t="s">
        <v>91</v>
      </c>
      <c r="B33" s="164"/>
      <c r="C33" s="299" t="s">
        <v>628</v>
      </c>
      <c r="D33" s="166"/>
      <c r="E33" s="168"/>
      <c r="F33" s="167"/>
      <c r="G33" s="168"/>
      <c r="I33" s="267"/>
      <c r="J33" s="267"/>
      <c r="K33" s="267"/>
      <c r="L33" s="267"/>
      <c r="AO33" s="260"/>
      <c r="AP33" s="260"/>
      <c r="AQ33" s="260"/>
      <c r="AR33" s="260"/>
      <c r="AS33" s="260"/>
      <c r="AT33" s="260"/>
      <c r="AU33" s="260"/>
      <c r="AV33" s="260"/>
      <c r="AW33" s="260"/>
      <c r="AX33" s="260"/>
      <c r="AY33" s="260"/>
      <c r="AZ33" s="260"/>
      <c r="BA33" s="260"/>
      <c r="BB33" s="260"/>
      <c r="BC33" s="260"/>
      <c r="BD33" s="260"/>
      <c r="BE33" s="260"/>
      <c r="BF33" s="260"/>
      <c r="BG33" s="210"/>
      <c r="BH33" s="210"/>
      <c r="BI33" s="210"/>
    </row>
    <row r="34" spans="1:61" x14ac:dyDescent="0.25">
      <c r="A34" s="171" t="s">
        <v>91</v>
      </c>
      <c r="B34" s="164"/>
      <c r="C34" s="299" t="s">
        <v>628</v>
      </c>
      <c r="D34" s="166"/>
      <c r="E34" s="168"/>
      <c r="F34" s="167"/>
      <c r="G34" s="168"/>
      <c r="I34" s="267"/>
      <c r="J34" s="267"/>
      <c r="K34" s="267"/>
      <c r="L34" s="267"/>
      <c r="AO34" s="260"/>
      <c r="AP34" s="260"/>
      <c r="AQ34" s="260"/>
      <c r="AR34" s="260"/>
      <c r="AS34" s="260"/>
      <c r="AT34" s="260"/>
      <c r="AU34" s="260"/>
      <c r="AV34" s="260"/>
      <c r="AW34" s="260"/>
      <c r="AX34" s="260"/>
      <c r="AY34" s="260"/>
      <c r="AZ34" s="260"/>
      <c r="BA34" s="260"/>
      <c r="BB34" s="260"/>
      <c r="BC34" s="260"/>
      <c r="BD34" s="260"/>
      <c r="BE34" s="260"/>
      <c r="BF34" s="260"/>
      <c r="BG34" s="210"/>
      <c r="BH34" s="210"/>
      <c r="BI34" s="210"/>
    </row>
    <row r="35" spans="1:61" x14ac:dyDescent="0.25">
      <c r="A35" s="171" t="s">
        <v>91</v>
      </c>
      <c r="B35" s="164"/>
      <c r="C35" s="299" t="s">
        <v>628</v>
      </c>
      <c r="D35" s="166"/>
      <c r="E35" s="168"/>
      <c r="F35" s="167"/>
      <c r="G35" s="168"/>
      <c r="I35" s="267"/>
      <c r="J35" s="267"/>
      <c r="K35" s="267"/>
      <c r="L35" s="267"/>
      <c r="AO35" s="260"/>
      <c r="AP35" s="260"/>
      <c r="AQ35" s="260"/>
      <c r="AR35" s="260"/>
      <c r="AS35" s="260"/>
      <c r="AT35" s="260"/>
      <c r="AU35" s="260"/>
      <c r="AV35" s="260"/>
      <c r="AW35" s="260"/>
      <c r="AX35" s="260"/>
      <c r="AY35" s="260"/>
      <c r="AZ35" s="260"/>
      <c r="BA35" s="260"/>
      <c r="BB35" s="260"/>
      <c r="BC35" s="260"/>
      <c r="BD35" s="260"/>
      <c r="BE35" s="260"/>
      <c r="BF35" s="260"/>
      <c r="BG35" s="210"/>
      <c r="BH35" s="210"/>
      <c r="BI35" s="210"/>
    </row>
    <row r="36" spans="1:61" x14ac:dyDescent="0.25">
      <c r="A36" s="171" t="s">
        <v>91</v>
      </c>
      <c r="B36" s="164"/>
      <c r="C36" s="299" t="s">
        <v>628</v>
      </c>
      <c r="D36" s="166"/>
      <c r="E36" s="168"/>
      <c r="F36" s="167"/>
      <c r="G36" s="168"/>
      <c r="I36" s="267"/>
      <c r="J36" s="267"/>
      <c r="K36" s="267"/>
      <c r="L36" s="267"/>
      <c r="AO36" s="260"/>
      <c r="AP36" s="260"/>
      <c r="AQ36" s="260"/>
      <c r="AR36" s="260"/>
      <c r="AS36" s="260"/>
      <c r="AT36" s="260"/>
      <c r="AU36" s="260"/>
      <c r="AV36" s="260"/>
      <c r="AW36" s="260"/>
      <c r="AX36" s="260"/>
      <c r="AY36" s="260"/>
      <c r="AZ36" s="260"/>
      <c r="BA36" s="260"/>
      <c r="BB36" s="260"/>
      <c r="BC36" s="260"/>
      <c r="BD36" s="260"/>
      <c r="BE36" s="260"/>
      <c r="BF36" s="260"/>
      <c r="BG36" s="210"/>
      <c r="BH36" s="210"/>
      <c r="BI36" s="210"/>
    </row>
    <row r="37" spans="1:61" x14ac:dyDescent="0.25">
      <c r="A37" s="171" t="s">
        <v>91</v>
      </c>
      <c r="B37" s="164"/>
      <c r="C37" s="299" t="s">
        <v>628</v>
      </c>
      <c r="D37" s="166"/>
      <c r="E37" s="168"/>
      <c r="F37" s="167"/>
      <c r="G37" s="168"/>
      <c r="I37" s="267"/>
      <c r="J37" s="267"/>
      <c r="K37" s="267"/>
      <c r="L37" s="267"/>
      <c r="AO37" s="260"/>
      <c r="AP37" s="260"/>
      <c r="AQ37" s="260"/>
      <c r="AR37" s="260"/>
      <c r="AS37" s="260"/>
      <c r="AT37" s="260"/>
      <c r="AU37" s="260"/>
      <c r="AV37" s="260"/>
      <c r="AW37" s="260"/>
      <c r="AX37" s="260"/>
      <c r="AY37" s="260"/>
      <c r="AZ37" s="260"/>
      <c r="BA37" s="260"/>
      <c r="BB37" s="260"/>
      <c r="BC37" s="260"/>
      <c r="BD37" s="260"/>
      <c r="BE37" s="260"/>
      <c r="BF37" s="260"/>
      <c r="BG37" s="210"/>
      <c r="BH37" s="210"/>
      <c r="BI37" s="210"/>
    </row>
    <row r="38" spans="1:61" x14ac:dyDescent="0.25">
      <c r="A38" s="171" t="s">
        <v>91</v>
      </c>
      <c r="B38" s="164"/>
      <c r="C38" s="299" t="s">
        <v>628</v>
      </c>
      <c r="D38" s="166"/>
      <c r="E38" s="168"/>
      <c r="F38" s="167"/>
      <c r="G38" s="168"/>
      <c r="I38" s="267"/>
      <c r="J38" s="267"/>
      <c r="K38" s="267"/>
      <c r="L38" s="267"/>
      <c r="AO38" s="260"/>
      <c r="AP38" s="260"/>
      <c r="AQ38" s="260"/>
      <c r="AR38" s="260"/>
      <c r="AS38" s="260"/>
      <c r="AT38" s="260"/>
      <c r="AU38" s="260"/>
      <c r="AV38" s="260"/>
      <c r="AW38" s="260"/>
      <c r="AX38" s="260"/>
      <c r="AY38" s="260"/>
      <c r="AZ38" s="260"/>
      <c r="BA38" s="260"/>
      <c r="BB38" s="260"/>
      <c r="BC38" s="260"/>
      <c r="BD38" s="260"/>
      <c r="BE38" s="260"/>
      <c r="BF38" s="260"/>
      <c r="BG38" s="210"/>
      <c r="BH38" s="210"/>
      <c r="BI38" s="210"/>
    </row>
    <row r="39" spans="1:61" x14ac:dyDescent="0.25">
      <c r="A39" s="171" t="s">
        <v>91</v>
      </c>
      <c r="B39" s="164"/>
      <c r="C39" s="299" t="s">
        <v>628</v>
      </c>
      <c r="D39" s="166"/>
      <c r="E39" s="168"/>
      <c r="F39" s="167"/>
      <c r="G39" s="168"/>
      <c r="I39" s="267"/>
      <c r="J39" s="267"/>
      <c r="K39" s="267"/>
      <c r="L39" s="267"/>
      <c r="AO39" s="260"/>
      <c r="AP39" s="260"/>
      <c r="AQ39" s="260"/>
      <c r="AR39" s="260"/>
      <c r="AS39" s="260"/>
      <c r="AT39" s="260"/>
      <c r="AU39" s="260"/>
      <c r="AV39" s="260"/>
      <c r="AW39" s="260"/>
      <c r="AX39" s="260"/>
      <c r="AY39" s="260"/>
      <c r="AZ39" s="260"/>
      <c r="BA39" s="260"/>
      <c r="BB39" s="260"/>
      <c r="BC39" s="260"/>
      <c r="BD39" s="260"/>
      <c r="BE39" s="260"/>
      <c r="BF39" s="260"/>
      <c r="BG39" s="210"/>
      <c r="BH39" s="210"/>
      <c r="BI39" s="210"/>
    </row>
    <row r="40" spans="1:61" x14ac:dyDescent="0.25">
      <c r="A40" s="171" t="s">
        <v>91</v>
      </c>
      <c r="B40" s="164"/>
      <c r="C40" s="299" t="s">
        <v>628</v>
      </c>
      <c r="D40" s="166"/>
      <c r="E40" s="168"/>
      <c r="F40" s="167"/>
      <c r="G40" s="168"/>
      <c r="I40" s="267"/>
      <c r="J40" s="267"/>
      <c r="K40" s="267"/>
      <c r="L40" s="267"/>
      <c r="AO40" s="260"/>
      <c r="AP40" s="260"/>
      <c r="AQ40" s="260"/>
      <c r="AR40" s="260"/>
      <c r="AS40" s="260"/>
      <c r="AT40" s="260"/>
      <c r="AU40" s="260"/>
      <c r="AV40" s="260"/>
      <c r="AW40" s="260"/>
      <c r="AX40" s="260"/>
      <c r="AY40" s="260"/>
      <c r="AZ40" s="260"/>
      <c r="BA40" s="260"/>
      <c r="BB40" s="260"/>
      <c r="BC40" s="260"/>
      <c r="BD40" s="260"/>
      <c r="BE40" s="260"/>
      <c r="BF40" s="260"/>
      <c r="BG40" s="210"/>
      <c r="BH40" s="210"/>
      <c r="BI40" s="210"/>
    </row>
    <row r="41" spans="1:61" x14ac:dyDescent="0.25">
      <c r="A41" s="171" t="s">
        <v>91</v>
      </c>
      <c r="B41" s="164"/>
      <c r="C41" s="299" t="s">
        <v>628</v>
      </c>
      <c r="D41" s="166"/>
      <c r="E41" s="168"/>
      <c r="F41" s="167"/>
      <c r="G41" s="168"/>
      <c r="I41" s="267"/>
      <c r="J41" s="267"/>
      <c r="K41" s="267"/>
      <c r="L41" s="267"/>
      <c r="AO41" s="260"/>
      <c r="AP41" s="260"/>
      <c r="AQ41" s="260"/>
      <c r="AR41" s="260"/>
      <c r="AS41" s="260"/>
      <c r="AT41" s="260"/>
      <c r="AU41" s="260"/>
      <c r="AV41" s="260"/>
      <c r="AW41" s="260"/>
      <c r="AX41" s="260"/>
      <c r="AY41" s="260"/>
      <c r="AZ41" s="260"/>
      <c r="BA41" s="260"/>
      <c r="BB41" s="260"/>
      <c r="BC41" s="260"/>
      <c r="BD41" s="260"/>
      <c r="BE41" s="260"/>
      <c r="BF41" s="260"/>
      <c r="BG41" s="210"/>
      <c r="BH41" s="210"/>
      <c r="BI41" s="210"/>
    </row>
    <row r="42" spans="1:61" x14ac:dyDescent="0.25">
      <c r="A42" s="171" t="s">
        <v>91</v>
      </c>
      <c r="B42" s="164"/>
      <c r="C42" s="299" t="s">
        <v>628</v>
      </c>
      <c r="D42" s="166"/>
      <c r="E42" s="168"/>
      <c r="F42" s="167"/>
      <c r="G42" s="168"/>
      <c r="I42" s="267"/>
      <c r="J42" s="267"/>
      <c r="K42" s="267"/>
      <c r="L42" s="267"/>
      <c r="AO42" s="260"/>
      <c r="AP42" s="260"/>
      <c r="AQ42" s="260"/>
      <c r="AR42" s="260"/>
      <c r="AS42" s="260"/>
      <c r="AT42" s="260"/>
      <c r="AU42" s="260"/>
      <c r="AV42" s="260"/>
      <c r="AW42" s="260"/>
      <c r="AX42" s="260"/>
      <c r="AY42" s="260"/>
      <c r="AZ42" s="260"/>
      <c r="BA42" s="260"/>
      <c r="BB42" s="260"/>
      <c r="BC42" s="260"/>
      <c r="BD42" s="260"/>
      <c r="BE42" s="260"/>
      <c r="BF42" s="260"/>
      <c r="BG42" s="210"/>
      <c r="BH42" s="210"/>
      <c r="BI42" s="210"/>
    </row>
    <row r="43" spans="1:61" x14ac:dyDescent="0.25">
      <c r="A43" s="171" t="s">
        <v>91</v>
      </c>
      <c r="B43" s="164"/>
      <c r="C43" s="299" t="s">
        <v>628</v>
      </c>
      <c r="D43" s="166"/>
      <c r="E43" s="168"/>
      <c r="F43" s="167"/>
      <c r="G43" s="168"/>
      <c r="I43" s="267"/>
      <c r="J43" s="267"/>
      <c r="K43" s="267"/>
      <c r="L43" s="267"/>
      <c r="AO43" s="260"/>
      <c r="AP43" s="260"/>
      <c r="AQ43" s="260"/>
      <c r="AR43" s="260"/>
      <c r="AS43" s="260"/>
      <c r="AT43" s="260"/>
      <c r="AU43" s="260"/>
      <c r="AV43" s="260"/>
      <c r="AW43" s="260"/>
      <c r="AX43" s="260"/>
      <c r="AY43" s="260"/>
      <c r="AZ43" s="260"/>
      <c r="BA43" s="260"/>
      <c r="BB43" s="260"/>
      <c r="BC43" s="260"/>
      <c r="BD43" s="260"/>
      <c r="BE43" s="260"/>
      <c r="BF43" s="260"/>
      <c r="BG43" s="210"/>
      <c r="BH43" s="210"/>
      <c r="BI43" s="210"/>
    </row>
    <row r="44" spans="1:61" x14ac:dyDescent="0.25">
      <c r="A44" s="171" t="s">
        <v>91</v>
      </c>
      <c r="B44" s="164"/>
      <c r="C44" s="299" t="s">
        <v>628</v>
      </c>
      <c r="D44" s="166"/>
      <c r="E44" s="168"/>
      <c r="F44" s="167"/>
      <c r="G44" s="168"/>
      <c r="I44" s="267"/>
      <c r="J44" s="267"/>
      <c r="K44" s="267"/>
      <c r="L44" s="267"/>
      <c r="AO44" s="260"/>
      <c r="AP44" s="260"/>
      <c r="AQ44" s="260"/>
      <c r="AR44" s="260"/>
      <c r="AS44" s="260"/>
      <c r="AT44" s="260"/>
      <c r="AU44" s="260"/>
      <c r="AV44" s="260"/>
      <c r="AW44" s="260"/>
      <c r="AX44" s="260"/>
      <c r="AY44" s="260"/>
      <c r="AZ44" s="260"/>
      <c r="BA44" s="260"/>
      <c r="BB44" s="260"/>
      <c r="BC44" s="260"/>
      <c r="BD44" s="260"/>
      <c r="BE44" s="260"/>
      <c r="BF44" s="260"/>
      <c r="BG44" s="210"/>
      <c r="BH44" s="210"/>
      <c r="BI44" s="210"/>
    </row>
    <row r="45" spans="1:61" x14ac:dyDescent="0.25">
      <c r="A45" s="171" t="s">
        <v>91</v>
      </c>
      <c r="B45" s="164"/>
      <c r="C45" s="299" t="s">
        <v>628</v>
      </c>
      <c r="D45" s="166"/>
      <c r="E45" s="168"/>
      <c r="F45" s="167"/>
      <c r="G45" s="168"/>
      <c r="I45" s="267"/>
      <c r="J45" s="267"/>
      <c r="K45" s="267"/>
      <c r="L45" s="267"/>
      <c r="AO45" s="260"/>
      <c r="AP45" s="260"/>
      <c r="AQ45" s="260"/>
      <c r="AR45" s="260"/>
      <c r="AS45" s="260"/>
      <c r="AT45" s="260"/>
      <c r="AU45" s="260"/>
      <c r="AV45" s="260"/>
      <c r="AW45" s="260"/>
      <c r="AX45" s="260"/>
      <c r="AY45" s="260"/>
      <c r="AZ45" s="260"/>
      <c r="BA45" s="260"/>
      <c r="BB45" s="260"/>
      <c r="BC45" s="260"/>
      <c r="BD45" s="260"/>
      <c r="BE45" s="260"/>
      <c r="BF45" s="260"/>
      <c r="BG45" s="210"/>
      <c r="BH45" s="210"/>
      <c r="BI45" s="210"/>
    </row>
    <row r="46" spans="1:61" x14ac:dyDescent="0.25">
      <c r="A46" s="171" t="s">
        <v>91</v>
      </c>
      <c r="B46" s="164"/>
      <c r="C46" s="299" t="s">
        <v>628</v>
      </c>
      <c r="D46" s="166"/>
      <c r="E46" s="168"/>
      <c r="F46" s="167"/>
      <c r="G46" s="168"/>
      <c r="I46" s="267"/>
      <c r="J46" s="267"/>
      <c r="K46" s="267"/>
      <c r="L46" s="267"/>
      <c r="AO46" s="260"/>
      <c r="AP46" s="260"/>
      <c r="AQ46" s="260"/>
      <c r="AR46" s="260"/>
      <c r="AS46" s="260"/>
      <c r="AT46" s="260"/>
      <c r="AU46" s="260"/>
      <c r="AV46" s="260"/>
      <c r="AW46" s="260"/>
      <c r="AX46" s="260"/>
      <c r="AY46" s="260"/>
      <c r="AZ46" s="260"/>
      <c r="BA46" s="260"/>
      <c r="BB46" s="260"/>
      <c r="BC46" s="260"/>
      <c r="BD46" s="260"/>
      <c r="BE46" s="260"/>
      <c r="BF46" s="260"/>
      <c r="BG46" s="210"/>
      <c r="BH46" s="210"/>
      <c r="BI46" s="210"/>
    </row>
    <row r="47" spans="1:61" x14ac:dyDescent="0.25">
      <c r="A47" s="171" t="s">
        <v>91</v>
      </c>
      <c r="B47" s="164"/>
      <c r="C47" s="299" t="s">
        <v>628</v>
      </c>
      <c r="D47" s="166"/>
      <c r="E47" s="168"/>
      <c r="F47" s="167"/>
      <c r="G47" s="168"/>
      <c r="I47" s="267"/>
      <c r="J47" s="267"/>
      <c r="K47" s="267"/>
      <c r="L47" s="267"/>
      <c r="AO47" s="260"/>
      <c r="AP47" s="260"/>
      <c r="AQ47" s="260"/>
      <c r="AR47" s="260"/>
      <c r="AS47" s="260"/>
      <c r="AT47" s="260"/>
      <c r="AU47" s="260"/>
      <c r="AV47" s="260"/>
      <c r="AW47" s="260"/>
      <c r="AX47" s="260"/>
      <c r="AY47" s="260"/>
      <c r="AZ47" s="260"/>
      <c r="BA47" s="260"/>
      <c r="BB47" s="260"/>
      <c r="BC47" s="260"/>
      <c r="BD47" s="260"/>
      <c r="BE47" s="260"/>
      <c r="BF47" s="260"/>
      <c r="BG47" s="210"/>
      <c r="BH47" s="210"/>
      <c r="BI47" s="210"/>
    </row>
    <row r="48" spans="1:61" x14ac:dyDescent="0.25">
      <c r="A48" s="171" t="s">
        <v>91</v>
      </c>
      <c r="B48" s="164"/>
      <c r="C48" s="299" t="s">
        <v>628</v>
      </c>
      <c r="D48" s="166"/>
      <c r="E48" s="168"/>
      <c r="F48" s="167"/>
      <c r="G48" s="168"/>
      <c r="I48" s="267"/>
      <c r="J48" s="267"/>
      <c r="K48" s="267"/>
      <c r="L48" s="267"/>
      <c r="AO48" s="260"/>
      <c r="AP48" s="260"/>
      <c r="AQ48" s="260"/>
      <c r="AR48" s="260"/>
      <c r="AS48" s="260"/>
      <c r="AT48" s="260"/>
      <c r="AU48" s="260"/>
      <c r="AV48" s="260"/>
      <c r="AW48" s="260"/>
      <c r="AX48" s="260"/>
      <c r="AY48" s="260"/>
      <c r="AZ48" s="260"/>
      <c r="BA48" s="260"/>
      <c r="BB48" s="260"/>
      <c r="BC48" s="260"/>
      <c r="BD48" s="260"/>
      <c r="BE48" s="260"/>
      <c r="BF48" s="260"/>
      <c r="BG48" s="210"/>
      <c r="BH48" s="210"/>
      <c r="BI48" s="210"/>
    </row>
    <row r="49" spans="1:61" x14ac:dyDescent="0.25">
      <c r="A49" s="171" t="s">
        <v>91</v>
      </c>
      <c r="B49" s="164"/>
      <c r="C49" s="299" t="s">
        <v>628</v>
      </c>
      <c r="D49" s="166"/>
      <c r="E49" s="168"/>
      <c r="F49" s="167"/>
      <c r="G49" s="168"/>
      <c r="I49" s="267"/>
      <c r="J49" s="267"/>
      <c r="K49" s="267"/>
      <c r="L49" s="267"/>
      <c r="AO49" s="260"/>
      <c r="AP49" s="260"/>
      <c r="AQ49" s="260"/>
      <c r="AR49" s="260"/>
      <c r="AS49" s="260"/>
      <c r="AT49" s="260"/>
      <c r="AU49" s="260"/>
      <c r="AV49" s="260"/>
      <c r="AW49" s="260"/>
      <c r="AX49" s="260"/>
      <c r="AY49" s="260"/>
      <c r="AZ49" s="260"/>
      <c r="BA49" s="260"/>
      <c r="BB49" s="260"/>
      <c r="BC49" s="260"/>
      <c r="BD49" s="260"/>
      <c r="BE49" s="260"/>
      <c r="BF49" s="260"/>
      <c r="BG49" s="210"/>
      <c r="BH49" s="210"/>
      <c r="BI49" s="210"/>
    </row>
    <row r="50" spans="1:61" x14ac:dyDescent="0.25">
      <c r="A50" s="171" t="s">
        <v>91</v>
      </c>
      <c r="B50" s="164"/>
      <c r="C50" s="299" t="s">
        <v>628</v>
      </c>
      <c r="D50" s="166"/>
      <c r="E50" s="168"/>
      <c r="F50" s="167"/>
      <c r="G50" s="168"/>
      <c r="I50" s="267"/>
      <c r="J50" s="267"/>
      <c r="K50" s="267"/>
      <c r="L50" s="267"/>
      <c r="AO50" s="260"/>
      <c r="AP50" s="260"/>
      <c r="AQ50" s="260"/>
      <c r="AR50" s="260"/>
      <c r="AS50" s="260"/>
      <c r="AT50" s="260"/>
      <c r="AU50" s="260"/>
      <c r="AV50" s="260"/>
      <c r="AW50" s="260"/>
      <c r="AX50" s="260"/>
      <c r="AY50" s="260"/>
      <c r="AZ50" s="260"/>
      <c r="BA50" s="260"/>
      <c r="BB50" s="260"/>
      <c r="BC50" s="260"/>
      <c r="BD50" s="260"/>
      <c r="BE50" s="260"/>
      <c r="BF50" s="260"/>
      <c r="BG50" s="210"/>
      <c r="BH50" s="210"/>
      <c r="BI50" s="210"/>
    </row>
    <row r="51" spans="1:61" x14ac:dyDescent="0.25">
      <c r="A51" s="171" t="s">
        <v>91</v>
      </c>
      <c r="B51" s="164"/>
      <c r="C51" s="299" t="s">
        <v>628</v>
      </c>
      <c r="D51" s="166"/>
      <c r="E51" s="168"/>
      <c r="F51" s="167"/>
      <c r="G51" s="168"/>
      <c r="I51" s="267"/>
      <c r="J51" s="267"/>
      <c r="K51" s="267"/>
      <c r="L51" s="267"/>
      <c r="AO51" s="260"/>
      <c r="AP51" s="260"/>
      <c r="AQ51" s="260"/>
      <c r="AR51" s="260"/>
      <c r="AS51" s="260"/>
      <c r="AT51" s="260"/>
      <c r="AU51" s="260"/>
      <c r="AV51" s="260"/>
      <c r="AW51" s="260"/>
      <c r="AX51" s="260"/>
      <c r="AY51" s="260"/>
      <c r="AZ51" s="260"/>
      <c r="BA51" s="260"/>
      <c r="BB51" s="260"/>
      <c r="BC51" s="260"/>
      <c r="BD51" s="260"/>
      <c r="BE51" s="260"/>
      <c r="BF51" s="260"/>
      <c r="BG51" s="210"/>
      <c r="BH51" s="210"/>
      <c r="BI51" s="210"/>
    </row>
    <row r="52" spans="1:61" x14ac:dyDescent="0.25">
      <c r="A52" s="171" t="s">
        <v>91</v>
      </c>
      <c r="B52" s="164"/>
      <c r="C52" s="299" t="s">
        <v>628</v>
      </c>
      <c r="D52" s="166"/>
      <c r="E52" s="168"/>
      <c r="F52" s="167"/>
      <c r="G52" s="168"/>
      <c r="I52" s="267"/>
      <c r="J52" s="267"/>
      <c r="K52" s="267"/>
      <c r="L52" s="267"/>
      <c r="AO52" s="260"/>
      <c r="AP52" s="260"/>
      <c r="AQ52" s="260"/>
      <c r="AR52" s="260"/>
      <c r="AS52" s="260"/>
      <c r="AT52" s="260"/>
      <c r="AU52" s="260"/>
      <c r="AV52" s="260"/>
      <c r="AW52" s="260"/>
      <c r="AX52" s="260"/>
      <c r="AY52" s="260"/>
      <c r="AZ52" s="260"/>
      <c r="BA52" s="260"/>
      <c r="BB52" s="260"/>
      <c r="BC52" s="260"/>
      <c r="BD52" s="260"/>
      <c r="BE52" s="260"/>
      <c r="BF52" s="260"/>
      <c r="BG52" s="210"/>
      <c r="BH52" s="210"/>
      <c r="BI52" s="210"/>
    </row>
    <row r="53" spans="1:61" x14ac:dyDescent="0.25">
      <c r="A53" s="171" t="s">
        <v>91</v>
      </c>
      <c r="B53" s="164"/>
      <c r="C53" s="299" t="s">
        <v>628</v>
      </c>
      <c r="D53" s="166"/>
      <c r="E53" s="168"/>
      <c r="F53" s="167"/>
      <c r="G53" s="168"/>
      <c r="I53" s="267"/>
      <c r="J53" s="267"/>
      <c r="K53" s="267"/>
      <c r="L53" s="267"/>
      <c r="AO53" s="260"/>
      <c r="AP53" s="260"/>
      <c r="AQ53" s="260"/>
      <c r="AR53" s="260"/>
      <c r="AS53" s="260"/>
      <c r="AT53" s="260"/>
      <c r="AU53" s="260"/>
      <c r="AV53" s="260"/>
      <c r="AW53" s="260"/>
      <c r="AX53" s="260"/>
      <c r="AY53" s="260"/>
      <c r="AZ53" s="260"/>
      <c r="BA53" s="260"/>
      <c r="BB53" s="260"/>
      <c r="BC53" s="260"/>
      <c r="BD53" s="260"/>
      <c r="BE53" s="260"/>
      <c r="BF53" s="260"/>
      <c r="BG53" s="210"/>
      <c r="BH53" s="210"/>
      <c r="BI53" s="210"/>
    </row>
    <row r="54" spans="1:61" x14ac:dyDescent="0.25">
      <c r="A54" s="171" t="s">
        <v>91</v>
      </c>
      <c r="B54" s="164"/>
      <c r="C54" s="299" t="s">
        <v>628</v>
      </c>
      <c r="D54" s="166"/>
      <c r="E54" s="168"/>
      <c r="F54" s="167"/>
      <c r="G54" s="168"/>
      <c r="I54" s="267"/>
      <c r="J54" s="267"/>
      <c r="K54" s="267"/>
      <c r="L54" s="267"/>
      <c r="AO54" s="260"/>
      <c r="AP54" s="260"/>
      <c r="AQ54" s="260"/>
      <c r="AR54" s="260"/>
      <c r="AS54" s="260"/>
      <c r="AT54" s="260"/>
      <c r="AU54" s="260"/>
      <c r="AV54" s="260"/>
      <c r="AW54" s="260"/>
      <c r="AX54" s="260"/>
      <c r="AY54" s="260"/>
      <c r="AZ54" s="260"/>
      <c r="BA54" s="260"/>
      <c r="BB54" s="260"/>
      <c r="BC54" s="260"/>
      <c r="BD54" s="260"/>
      <c r="BE54" s="260"/>
      <c r="BF54" s="260"/>
      <c r="BG54" s="210"/>
      <c r="BH54" s="210"/>
      <c r="BI54" s="210"/>
    </row>
    <row r="55" spans="1:61" x14ac:dyDescent="0.25">
      <c r="A55" s="171" t="s">
        <v>91</v>
      </c>
      <c r="B55" s="164"/>
      <c r="C55" s="299" t="s">
        <v>628</v>
      </c>
      <c r="D55" s="166"/>
      <c r="E55" s="168"/>
      <c r="F55" s="167"/>
      <c r="G55" s="168"/>
      <c r="I55" s="267"/>
      <c r="J55" s="267"/>
      <c r="K55" s="267"/>
      <c r="L55" s="267"/>
      <c r="AO55" s="260"/>
      <c r="AP55" s="260"/>
      <c r="AQ55" s="260"/>
      <c r="AR55" s="260"/>
      <c r="AS55" s="260"/>
      <c r="AT55" s="260"/>
      <c r="AU55" s="260"/>
      <c r="AV55" s="260"/>
      <c r="AW55" s="260"/>
      <c r="AX55" s="260"/>
      <c r="AY55" s="260"/>
      <c r="AZ55" s="260"/>
      <c r="BA55" s="260"/>
      <c r="BB55" s="260"/>
      <c r="BC55" s="260"/>
      <c r="BD55" s="260"/>
      <c r="BE55" s="260"/>
      <c r="BF55" s="260"/>
      <c r="BG55" s="210"/>
      <c r="BH55" s="210"/>
      <c r="BI55" s="210"/>
    </row>
    <row r="56" spans="1:61" x14ac:dyDescent="0.25">
      <c r="A56" s="171" t="s">
        <v>91</v>
      </c>
      <c r="B56" s="164"/>
      <c r="C56" s="299" t="s">
        <v>628</v>
      </c>
      <c r="D56" s="166"/>
      <c r="E56" s="168"/>
      <c r="F56" s="167"/>
      <c r="G56" s="168"/>
      <c r="I56" s="267"/>
      <c r="J56" s="267"/>
      <c r="K56" s="267"/>
      <c r="L56" s="267"/>
      <c r="AO56" s="260"/>
      <c r="AP56" s="260"/>
      <c r="AQ56" s="260"/>
      <c r="AR56" s="260"/>
      <c r="AS56" s="260"/>
      <c r="AT56" s="260"/>
      <c r="AU56" s="260"/>
      <c r="AV56" s="260"/>
      <c r="AW56" s="260"/>
      <c r="AX56" s="260"/>
      <c r="AY56" s="260"/>
      <c r="AZ56" s="260"/>
      <c r="BA56" s="260"/>
      <c r="BB56" s="260"/>
      <c r="BC56" s="260"/>
      <c r="BD56" s="260"/>
      <c r="BE56" s="260"/>
      <c r="BF56" s="260"/>
      <c r="BG56" s="210"/>
      <c r="BH56" s="210"/>
      <c r="BI56" s="210"/>
    </row>
    <row r="57" spans="1:61" x14ac:dyDescent="0.25">
      <c r="A57" s="171" t="s">
        <v>91</v>
      </c>
      <c r="B57" s="164"/>
      <c r="C57" s="299" t="s">
        <v>628</v>
      </c>
      <c r="D57" s="166"/>
      <c r="E57" s="168"/>
      <c r="F57" s="167"/>
      <c r="G57" s="168"/>
      <c r="I57" s="267"/>
      <c r="J57" s="267"/>
      <c r="K57" s="267"/>
      <c r="L57" s="267"/>
      <c r="AO57" s="260"/>
      <c r="AP57" s="260"/>
      <c r="AQ57" s="260"/>
      <c r="AR57" s="260"/>
      <c r="AS57" s="260"/>
      <c r="AT57" s="260"/>
      <c r="AU57" s="260"/>
      <c r="AV57" s="260"/>
      <c r="AW57" s="260"/>
      <c r="AX57" s="260"/>
      <c r="AY57" s="260"/>
      <c r="AZ57" s="260"/>
      <c r="BA57" s="260"/>
      <c r="BB57" s="260"/>
      <c r="BC57" s="260"/>
      <c r="BD57" s="260"/>
      <c r="BE57" s="260"/>
      <c r="BF57" s="260"/>
      <c r="BG57" s="210"/>
      <c r="BH57" s="210"/>
      <c r="BI57" s="210"/>
    </row>
    <row r="58" spans="1:61" x14ac:dyDescent="0.25">
      <c r="A58" s="171" t="s">
        <v>91</v>
      </c>
      <c r="B58" s="164"/>
      <c r="C58" s="299" t="s">
        <v>628</v>
      </c>
      <c r="D58" s="166"/>
      <c r="E58" s="168"/>
      <c r="F58" s="167"/>
      <c r="G58" s="168"/>
      <c r="I58" s="267"/>
      <c r="J58" s="267"/>
      <c r="K58" s="267"/>
      <c r="L58" s="267"/>
      <c r="AO58" s="260"/>
      <c r="AP58" s="260"/>
      <c r="AQ58" s="260"/>
      <c r="AR58" s="260"/>
      <c r="AS58" s="260"/>
      <c r="AT58" s="260"/>
      <c r="AU58" s="260"/>
      <c r="AV58" s="260"/>
      <c r="AW58" s="260"/>
      <c r="AX58" s="260"/>
      <c r="AY58" s="260"/>
      <c r="AZ58" s="260"/>
      <c r="BA58" s="260"/>
      <c r="BB58" s="260"/>
      <c r="BC58" s="260"/>
      <c r="BD58" s="260"/>
      <c r="BE58" s="260"/>
      <c r="BF58" s="260"/>
      <c r="BG58" s="210"/>
      <c r="BH58" s="210"/>
      <c r="BI58" s="210"/>
    </row>
    <row r="59" spans="1:61" x14ac:dyDescent="0.25">
      <c r="A59" s="171" t="s">
        <v>91</v>
      </c>
      <c r="B59" s="164"/>
      <c r="C59" s="299" t="s">
        <v>628</v>
      </c>
      <c r="D59" s="166"/>
      <c r="E59" s="168"/>
      <c r="F59" s="167"/>
      <c r="G59" s="168"/>
      <c r="I59" s="267"/>
      <c r="J59" s="267"/>
      <c r="K59" s="267"/>
      <c r="L59" s="267"/>
      <c r="AO59" s="260"/>
      <c r="AP59" s="260"/>
      <c r="AQ59" s="260"/>
      <c r="AR59" s="260"/>
      <c r="AS59" s="260"/>
      <c r="AT59" s="260"/>
      <c r="AU59" s="260"/>
      <c r="AV59" s="260"/>
      <c r="AW59" s="260"/>
      <c r="AX59" s="260"/>
      <c r="AY59" s="260"/>
      <c r="AZ59" s="260"/>
      <c r="BA59" s="260"/>
      <c r="BB59" s="260"/>
      <c r="BC59" s="260"/>
      <c r="BD59" s="260"/>
      <c r="BE59" s="260"/>
      <c r="BF59" s="260"/>
      <c r="BG59" s="210"/>
      <c r="BH59" s="210"/>
      <c r="BI59" s="210"/>
    </row>
    <row r="60" spans="1:61" x14ac:dyDescent="0.25">
      <c r="A60" s="171" t="s">
        <v>91</v>
      </c>
      <c r="B60" s="164"/>
      <c r="C60" s="299" t="s">
        <v>628</v>
      </c>
      <c r="D60" s="166"/>
      <c r="E60" s="168"/>
      <c r="F60" s="167"/>
      <c r="G60" s="168"/>
      <c r="I60" s="267"/>
      <c r="J60" s="267"/>
      <c r="K60" s="267"/>
      <c r="L60" s="267"/>
      <c r="AO60" s="260"/>
      <c r="AP60" s="260"/>
      <c r="AQ60" s="260"/>
      <c r="AR60" s="260"/>
      <c r="AS60" s="260"/>
      <c r="AT60" s="260"/>
      <c r="AU60" s="260"/>
      <c r="AV60" s="260"/>
      <c r="AW60" s="260"/>
      <c r="AX60" s="260"/>
      <c r="AY60" s="260"/>
      <c r="AZ60" s="260"/>
      <c r="BA60" s="260"/>
      <c r="BB60" s="260"/>
      <c r="BC60" s="260"/>
      <c r="BD60" s="260"/>
      <c r="BE60" s="260"/>
      <c r="BF60" s="260"/>
      <c r="BG60" s="210"/>
      <c r="BH60" s="210"/>
      <c r="BI60" s="210"/>
    </row>
    <row r="61" spans="1:61" x14ac:dyDescent="0.25">
      <c r="A61" s="171" t="s">
        <v>91</v>
      </c>
      <c r="B61" s="164"/>
      <c r="C61" s="299" t="s">
        <v>628</v>
      </c>
      <c r="D61" s="166"/>
      <c r="E61" s="168"/>
      <c r="F61" s="167"/>
      <c r="G61" s="168"/>
      <c r="I61" s="267"/>
      <c r="J61" s="267"/>
      <c r="K61" s="267"/>
      <c r="L61" s="267"/>
      <c r="AO61" s="260"/>
      <c r="AP61" s="260"/>
      <c r="AQ61" s="260"/>
      <c r="AR61" s="260"/>
      <c r="AS61" s="260"/>
      <c r="AT61" s="260"/>
      <c r="AU61" s="260"/>
      <c r="AV61" s="260"/>
      <c r="AW61" s="260"/>
      <c r="AX61" s="260"/>
      <c r="AY61" s="260"/>
      <c r="AZ61" s="260"/>
      <c r="BA61" s="260"/>
      <c r="BB61" s="260"/>
      <c r="BC61" s="260"/>
      <c r="BD61" s="260"/>
      <c r="BE61" s="260"/>
      <c r="BF61" s="260"/>
      <c r="BG61" s="210"/>
      <c r="BH61" s="210"/>
      <c r="BI61" s="210"/>
    </row>
    <row r="62" spans="1:61" x14ac:dyDescent="0.25">
      <c r="A62" s="171" t="s">
        <v>91</v>
      </c>
      <c r="B62" s="164"/>
      <c r="C62" s="299" t="s">
        <v>628</v>
      </c>
      <c r="D62" s="166"/>
      <c r="E62" s="168"/>
      <c r="F62" s="167"/>
      <c r="G62" s="168"/>
      <c r="I62" s="267"/>
      <c r="J62" s="267"/>
      <c r="K62" s="267"/>
      <c r="L62" s="267"/>
      <c r="AO62" s="260"/>
      <c r="AP62" s="260"/>
      <c r="AQ62" s="260"/>
      <c r="AR62" s="260"/>
      <c r="AS62" s="260"/>
      <c r="AT62" s="260"/>
      <c r="AU62" s="260"/>
      <c r="AV62" s="260"/>
      <c r="AW62" s="260"/>
      <c r="AX62" s="260"/>
      <c r="AY62" s="260"/>
      <c r="AZ62" s="260"/>
      <c r="BA62" s="260"/>
      <c r="BB62" s="260"/>
      <c r="BC62" s="260"/>
      <c r="BD62" s="260"/>
      <c r="BE62" s="260"/>
      <c r="BF62" s="260"/>
      <c r="BG62" s="210"/>
      <c r="BH62" s="210"/>
      <c r="BI62" s="210"/>
    </row>
    <row r="63" spans="1:61" x14ac:dyDescent="0.25">
      <c r="A63" s="171" t="s">
        <v>91</v>
      </c>
      <c r="B63" s="164"/>
      <c r="C63" s="299" t="s">
        <v>628</v>
      </c>
      <c r="D63" s="166"/>
      <c r="E63" s="168"/>
      <c r="F63" s="167"/>
      <c r="G63" s="168"/>
      <c r="I63" s="267"/>
      <c r="J63" s="267"/>
      <c r="K63" s="267"/>
      <c r="L63" s="267"/>
      <c r="AO63" s="260"/>
      <c r="AP63" s="260"/>
      <c r="AQ63" s="260"/>
      <c r="AR63" s="260"/>
      <c r="AS63" s="260"/>
      <c r="AT63" s="260"/>
      <c r="AU63" s="260"/>
      <c r="AV63" s="260"/>
      <c r="AW63" s="260"/>
      <c r="AX63" s="260"/>
      <c r="AY63" s="260"/>
      <c r="AZ63" s="260"/>
      <c r="BA63" s="260"/>
      <c r="BB63" s="260"/>
      <c r="BC63" s="260"/>
      <c r="BD63" s="260"/>
      <c r="BE63" s="260"/>
      <c r="BF63" s="260"/>
      <c r="BG63" s="210"/>
      <c r="BH63" s="210"/>
      <c r="BI63" s="210"/>
    </row>
    <row r="64" spans="1:61" x14ac:dyDescent="0.25">
      <c r="A64" s="171" t="s">
        <v>91</v>
      </c>
      <c r="B64" s="164"/>
      <c r="C64" s="299" t="s">
        <v>628</v>
      </c>
      <c r="D64" s="166"/>
      <c r="E64" s="168"/>
      <c r="F64" s="167"/>
      <c r="G64" s="168"/>
      <c r="I64" s="267"/>
      <c r="J64" s="267"/>
      <c r="K64" s="267"/>
      <c r="L64" s="267"/>
      <c r="AO64" s="260"/>
      <c r="AP64" s="260"/>
      <c r="AQ64" s="260"/>
      <c r="AR64" s="260"/>
      <c r="AS64" s="260"/>
      <c r="AT64" s="260"/>
      <c r="AU64" s="260"/>
      <c r="AV64" s="260"/>
      <c r="AW64" s="260"/>
      <c r="AX64" s="260"/>
      <c r="AY64" s="260"/>
      <c r="AZ64" s="260"/>
      <c r="BA64" s="260"/>
      <c r="BB64" s="260"/>
      <c r="BC64" s="260"/>
      <c r="BD64" s="260"/>
      <c r="BE64" s="260"/>
      <c r="BF64" s="260"/>
      <c r="BG64" s="210"/>
      <c r="BH64" s="210"/>
      <c r="BI64" s="210"/>
    </row>
    <row r="65" spans="1:61" x14ac:dyDescent="0.25">
      <c r="A65" s="171" t="s">
        <v>91</v>
      </c>
      <c r="B65" s="164"/>
      <c r="C65" s="299" t="s">
        <v>628</v>
      </c>
      <c r="D65" s="166"/>
      <c r="E65" s="168"/>
      <c r="F65" s="167"/>
      <c r="G65" s="168"/>
      <c r="I65" s="267"/>
      <c r="J65" s="267"/>
      <c r="K65" s="267"/>
      <c r="L65" s="267"/>
      <c r="AO65" s="260"/>
      <c r="AP65" s="260"/>
      <c r="AQ65" s="260"/>
      <c r="AR65" s="260"/>
      <c r="AS65" s="260"/>
      <c r="AT65" s="260"/>
      <c r="AU65" s="260"/>
      <c r="AV65" s="260"/>
      <c r="AW65" s="260"/>
      <c r="AX65" s="260"/>
      <c r="AY65" s="260"/>
      <c r="AZ65" s="260"/>
      <c r="BA65" s="260"/>
      <c r="BB65" s="260"/>
      <c r="BC65" s="260"/>
      <c r="BD65" s="260"/>
      <c r="BE65" s="260"/>
      <c r="BF65" s="260"/>
      <c r="BG65" s="210"/>
      <c r="BH65" s="210"/>
      <c r="BI65" s="210"/>
    </row>
    <row r="66" spans="1:61" x14ac:dyDescent="0.25">
      <c r="A66" s="171" t="s">
        <v>91</v>
      </c>
      <c r="B66" s="164"/>
      <c r="C66" s="299" t="s">
        <v>628</v>
      </c>
      <c r="D66" s="166"/>
      <c r="E66" s="168"/>
      <c r="F66" s="167"/>
      <c r="G66" s="168"/>
      <c r="I66" s="267"/>
      <c r="J66" s="267"/>
      <c r="K66" s="267"/>
      <c r="L66" s="267"/>
      <c r="AO66" s="260"/>
      <c r="AP66" s="260"/>
      <c r="AQ66" s="260"/>
      <c r="AR66" s="260"/>
      <c r="AS66" s="260"/>
      <c r="AT66" s="260"/>
      <c r="AU66" s="260"/>
      <c r="AV66" s="260"/>
      <c r="AW66" s="260"/>
      <c r="AX66" s="260"/>
      <c r="AY66" s="260"/>
      <c r="AZ66" s="260"/>
      <c r="BA66" s="260"/>
      <c r="BB66" s="260"/>
      <c r="BC66" s="260"/>
      <c r="BD66" s="260"/>
      <c r="BE66" s="260"/>
      <c r="BF66" s="260"/>
      <c r="BG66" s="210"/>
      <c r="BH66" s="210"/>
      <c r="BI66" s="210"/>
    </row>
    <row r="67" spans="1:61" x14ac:dyDescent="0.25">
      <c r="A67" s="171" t="s">
        <v>91</v>
      </c>
      <c r="B67" s="164"/>
      <c r="C67" s="299" t="s">
        <v>628</v>
      </c>
      <c r="D67" s="166"/>
      <c r="E67" s="168"/>
      <c r="F67" s="167"/>
      <c r="G67" s="168"/>
      <c r="I67" s="267"/>
      <c r="J67" s="267"/>
      <c r="K67" s="267"/>
      <c r="L67" s="267"/>
      <c r="AO67" s="260"/>
      <c r="AP67" s="260"/>
      <c r="AQ67" s="260"/>
      <c r="AR67" s="260"/>
      <c r="AS67" s="260"/>
      <c r="AT67" s="260"/>
      <c r="AU67" s="260"/>
      <c r="AV67" s="260"/>
      <c r="AW67" s="260"/>
      <c r="AX67" s="260"/>
      <c r="AY67" s="260"/>
      <c r="AZ67" s="260"/>
      <c r="BA67" s="260"/>
      <c r="BB67" s="260"/>
      <c r="BC67" s="260"/>
      <c r="BD67" s="260"/>
      <c r="BE67" s="260"/>
      <c r="BF67" s="260"/>
      <c r="BG67" s="210"/>
      <c r="BH67" s="210"/>
      <c r="BI67" s="210"/>
    </row>
    <row r="68" spans="1:61" x14ac:dyDescent="0.25">
      <c r="A68" s="171" t="s">
        <v>91</v>
      </c>
      <c r="B68" s="164"/>
      <c r="C68" s="299" t="s">
        <v>628</v>
      </c>
      <c r="D68" s="166"/>
      <c r="E68" s="168"/>
      <c r="F68" s="167"/>
      <c r="G68" s="168"/>
      <c r="I68" s="267"/>
      <c r="J68" s="267"/>
      <c r="K68" s="267"/>
      <c r="L68" s="267"/>
      <c r="AO68" s="260"/>
      <c r="AP68" s="260"/>
      <c r="AQ68" s="260"/>
      <c r="AR68" s="260"/>
      <c r="AS68" s="260"/>
      <c r="AT68" s="260"/>
      <c r="AU68" s="260"/>
      <c r="AV68" s="260"/>
      <c r="AW68" s="260"/>
      <c r="AX68" s="260"/>
      <c r="AY68" s="260"/>
      <c r="AZ68" s="260"/>
      <c r="BA68" s="260"/>
      <c r="BB68" s="260"/>
      <c r="BC68" s="260"/>
      <c r="BD68" s="260"/>
      <c r="BE68" s="260"/>
      <c r="BF68" s="260"/>
      <c r="BG68" s="210"/>
      <c r="BH68" s="210"/>
      <c r="BI68" s="210"/>
    </row>
    <row r="69" spans="1:61" x14ac:dyDescent="0.25">
      <c r="A69" s="171" t="s">
        <v>91</v>
      </c>
      <c r="B69" s="164"/>
      <c r="C69" s="299" t="s">
        <v>628</v>
      </c>
      <c r="D69" s="166"/>
      <c r="E69" s="168"/>
      <c r="F69" s="167"/>
      <c r="G69" s="168"/>
      <c r="I69" s="267"/>
      <c r="J69" s="267"/>
      <c r="K69" s="267"/>
      <c r="L69" s="267"/>
      <c r="AO69" s="260"/>
      <c r="AP69" s="260"/>
      <c r="AQ69" s="260"/>
      <c r="AR69" s="260"/>
      <c r="AS69" s="260"/>
      <c r="AT69" s="260"/>
      <c r="AU69" s="260"/>
      <c r="AV69" s="260"/>
      <c r="AW69" s="260"/>
      <c r="AX69" s="260"/>
      <c r="AY69" s="260"/>
      <c r="AZ69" s="260"/>
      <c r="BA69" s="260"/>
      <c r="BB69" s="260"/>
      <c r="BC69" s="260"/>
      <c r="BD69" s="260"/>
      <c r="BE69" s="260"/>
      <c r="BF69" s="260"/>
      <c r="BG69" s="210"/>
      <c r="BH69" s="210"/>
      <c r="BI69" s="210"/>
    </row>
    <row r="70" spans="1:61" x14ac:dyDescent="0.25">
      <c r="A70" s="171" t="s">
        <v>91</v>
      </c>
      <c r="B70" s="164"/>
      <c r="C70" s="299" t="s">
        <v>628</v>
      </c>
      <c r="D70" s="166"/>
      <c r="E70" s="168"/>
      <c r="F70" s="167"/>
      <c r="G70" s="168"/>
      <c r="I70" s="267"/>
      <c r="J70" s="267"/>
      <c r="K70" s="267"/>
      <c r="L70" s="267"/>
      <c r="AO70" s="260"/>
      <c r="AP70" s="260"/>
      <c r="AQ70" s="260"/>
      <c r="AR70" s="260"/>
      <c r="AS70" s="260"/>
      <c r="AT70" s="260"/>
      <c r="AU70" s="260"/>
      <c r="AV70" s="260"/>
      <c r="AW70" s="260"/>
      <c r="AX70" s="260"/>
      <c r="AY70" s="260"/>
      <c r="AZ70" s="260"/>
      <c r="BA70" s="260"/>
      <c r="BB70" s="260"/>
      <c r="BC70" s="260"/>
      <c r="BD70" s="260"/>
      <c r="BE70" s="260"/>
      <c r="BF70" s="260"/>
      <c r="BG70" s="210"/>
      <c r="BH70" s="210"/>
      <c r="BI70" s="210"/>
    </row>
    <row r="71" spans="1:61" x14ac:dyDescent="0.25">
      <c r="A71" s="171" t="s">
        <v>91</v>
      </c>
      <c r="B71" s="164"/>
      <c r="C71" s="299" t="s">
        <v>628</v>
      </c>
      <c r="D71" s="166"/>
      <c r="E71" s="168"/>
      <c r="F71" s="167"/>
      <c r="G71" s="168"/>
      <c r="I71" s="267"/>
      <c r="J71" s="267"/>
      <c r="K71" s="267"/>
      <c r="L71" s="267"/>
      <c r="AO71" s="260"/>
      <c r="AP71" s="260"/>
      <c r="AQ71" s="260"/>
      <c r="AR71" s="260"/>
      <c r="AS71" s="260"/>
      <c r="AT71" s="260"/>
      <c r="AU71" s="260"/>
      <c r="AV71" s="260"/>
      <c r="AW71" s="260"/>
      <c r="AX71" s="260"/>
      <c r="AY71" s="260"/>
      <c r="AZ71" s="260"/>
      <c r="BA71" s="260"/>
      <c r="BB71" s="260"/>
      <c r="BC71" s="260"/>
      <c r="BD71" s="260"/>
      <c r="BE71" s="260"/>
      <c r="BF71" s="260"/>
      <c r="BG71" s="210"/>
      <c r="BH71" s="210"/>
      <c r="BI71" s="210"/>
    </row>
    <row r="72" spans="1:61" x14ac:dyDescent="0.25">
      <c r="A72" s="171" t="s">
        <v>91</v>
      </c>
      <c r="B72" s="164"/>
      <c r="C72" s="299" t="s">
        <v>628</v>
      </c>
      <c r="D72" s="166"/>
      <c r="E72" s="168"/>
      <c r="F72" s="167"/>
      <c r="G72" s="168"/>
      <c r="I72" s="267"/>
      <c r="J72" s="267"/>
      <c r="K72" s="267"/>
      <c r="L72" s="267"/>
      <c r="AO72" s="260"/>
      <c r="AP72" s="260"/>
      <c r="AQ72" s="260"/>
      <c r="AR72" s="260"/>
      <c r="AS72" s="260"/>
      <c r="AT72" s="260"/>
      <c r="AU72" s="260"/>
      <c r="AV72" s="260"/>
      <c r="AW72" s="260"/>
      <c r="AX72" s="260"/>
      <c r="AY72" s="260"/>
      <c r="AZ72" s="260"/>
      <c r="BA72" s="260"/>
      <c r="BB72" s="260"/>
      <c r="BC72" s="260"/>
      <c r="BD72" s="260"/>
      <c r="BE72" s="260"/>
      <c r="BF72" s="260"/>
      <c r="BG72" s="210"/>
      <c r="BH72" s="210"/>
      <c r="BI72" s="210"/>
    </row>
    <row r="73" spans="1:61" x14ac:dyDescent="0.25">
      <c r="A73" s="171" t="s">
        <v>91</v>
      </c>
      <c r="B73" s="164"/>
      <c r="C73" s="299" t="s">
        <v>628</v>
      </c>
      <c r="D73" s="166"/>
      <c r="E73" s="168"/>
      <c r="F73" s="167"/>
      <c r="G73" s="168"/>
      <c r="I73" s="267"/>
      <c r="J73" s="267"/>
      <c r="K73" s="267"/>
      <c r="L73" s="267"/>
      <c r="AO73" s="260"/>
      <c r="AP73" s="260"/>
      <c r="AQ73" s="260"/>
      <c r="AR73" s="260"/>
      <c r="AS73" s="260"/>
      <c r="AT73" s="260"/>
      <c r="AU73" s="260"/>
      <c r="AV73" s="260"/>
      <c r="AW73" s="260"/>
      <c r="AX73" s="260"/>
      <c r="AY73" s="260"/>
      <c r="AZ73" s="260"/>
      <c r="BA73" s="260"/>
      <c r="BB73" s="260"/>
      <c r="BC73" s="260"/>
      <c r="BD73" s="260"/>
      <c r="BE73" s="260"/>
      <c r="BF73" s="260"/>
      <c r="BG73" s="210"/>
      <c r="BH73" s="210"/>
      <c r="BI73" s="210"/>
    </row>
    <row r="74" spans="1:61" x14ac:dyDescent="0.25">
      <c r="A74" s="171" t="s">
        <v>91</v>
      </c>
      <c r="B74" s="164"/>
      <c r="C74" s="299" t="s">
        <v>628</v>
      </c>
      <c r="D74" s="166"/>
      <c r="E74" s="168"/>
      <c r="F74" s="167"/>
      <c r="G74" s="168"/>
      <c r="I74" s="267"/>
      <c r="J74" s="267"/>
      <c r="K74" s="267"/>
      <c r="L74" s="267"/>
      <c r="AO74" s="260"/>
      <c r="AP74" s="260"/>
      <c r="AQ74" s="260"/>
      <c r="AR74" s="260"/>
      <c r="AS74" s="260"/>
      <c r="AT74" s="260"/>
      <c r="AU74" s="260"/>
      <c r="AV74" s="260"/>
      <c r="AW74" s="260"/>
      <c r="AX74" s="260"/>
      <c r="AY74" s="260"/>
      <c r="AZ74" s="260"/>
      <c r="BA74" s="260"/>
      <c r="BB74" s="260"/>
      <c r="BC74" s="260"/>
      <c r="BD74" s="260"/>
      <c r="BE74" s="260"/>
      <c r="BF74" s="260"/>
      <c r="BG74" s="210"/>
      <c r="BH74" s="210"/>
      <c r="BI74" s="210"/>
    </row>
    <row r="75" spans="1:61" x14ac:dyDescent="0.25">
      <c r="A75" s="171" t="s">
        <v>91</v>
      </c>
      <c r="B75" s="164"/>
      <c r="C75" s="299" t="s">
        <v>628</v>
      </c>
      <c r="D75" s="166"/>
      <c r="E75" s="168"/>
      <c r="F75" s="167"/>
      <c r="G75" s="168"/>
      <c r="I75" s="267"/>
      <c r="J75" s="267"/>
      <c r="K75" s="267"/>
      <c r="L75" s="267"/>
      <c r="AO75" s="260"/>
      <c r="AP75" s="260"/>
      <c r="AQ75" s="260"/>
      <c r="AR75" s="260"/>
      <c r="AS75" s="260"/>
      <c r="AT75" s="260"/>
      <c r="AU75" s="260"/>
      <c r="AV75" s="260"/>
      <c r="AW75" s="260"/>
      <c r="AX75" s="260"/>
      <c r="AY75" s="260"/>
      <c r="AZ75" s="260"/>
      <c r="BA75" s="260"/>
      <c r="BB75" s="260"/>
      <c r="BC75" s="260"/>
      <c r="BD75" s="260"/>
      <c r="BE75" s="260"/>
      <c r="BF75" s="260"/>
      <c r="BG75" s="210"/>
      <c r="BH75" s="210"/>
      <c r="BI75" s="210"/>
    </row>
    <row r="76" spans="1:61" x14ac:dyDescent="0.25">
      <c r="A76" s="171" t="s">
        <v>91</v>
      </c>
      <c r="B76" s="164"/>
      <c r="C76" s="299" t="s">
        <v>628</v>
      </c>
      <c r="D76" s="166"/>
      <c r="E76" s="168"/>
      <c r="F76" s="167"/>
      <c r="G76" s="168"/>
      <c r="I76" s="267"/>
      <c r="J76" s="267"/>
      <c r="K76" s="267"/>
      <c r="L76" s="267"/>
      <c r="AO76" s="260"/>
      <c r="AP76" s="260"/>
      <c r="AQ76" s="260"/>
      <c r="AR76" s="260"/>
      <c r="AS76" s="260"/>
      <c r="AT76" s="260"/>
      <c r="AU76" s="260"/>
      <c r="AV76" s="260"/>
      <c r="AW76" s="260"/>
      <c r="AX76" s="260"/>
      <c r="AY76" s="260"/>
      <c r="AZ76" s="260"/>
      <c r="BA76" s="260"/>
      <c r="BB76" s="260"/>
      <c r="BC76" s="260"/>
      <c r="BD76" s="260"/>
      <c r="BE76" s="260"/>
      <c r="BF76" s="260"/>
      <c r="BG76" s="210"/>
      <c r="BH76" s="210"/>
      <c r="BI76" s="210"/>
    </row>
    <row r="77" spans="1:61" x14ac:dyDescent="0.25">
      <c r="A77" s="171" t="s">
        <v>91</v>
      </c>
      <c r="B77" s="164"/>
      <c r="C77" s="299" t="s">
        <v>628</v>
      </c>
      <c r="D77" s="166"/>
      <c r="E77" s="168"/>
      <c r="F77" s="167"/>
      <c r="G77" s="168"/>
      <c r="I77" s="267"/>
      <c r="J77" s="267"/>
      <c r="K77" s="267"/>
      <c r="L77" s="267"/>
      <c r="AO77" s="260"/>
      <c r="AP77" s="260"/>
      <c r="AQ77" s="260"/>
      <c r="AR77" s="260"/>
      <c r="AS77" s="260"/>
      <c r="AT77" s="260"/>
      <c r="AU77" s="260"/>
      <c r="AV77" s="260"/>
      <c r="AW77" s="260"/>
      <c r="AX77" s="260"/>
      <c r="AY77" s="260"/>
      <c r="AZ77" s="260"/>
      <c r="BA77" s="260"/>
      <c r="BB77" s="260"/>
      <c r="BC77" s="260"/>
      <c r="BD77" s="260"/>
      <c r="BE77" s="260"/>
      <c r="BF77" s="260"/>
      <c r="BG77" s="210"/>
      <c r="BH77" s="210"/>
      <c r="BI77" s="210"/>
    </row>
    <row r="78" spans="1:61" x14ac:dyDescent="0.25">
      <c r="A78" s="171" t="s">
        <v>91</v>
      </c>
      <c r="B78" s="164"/>
      <c r="C78" s="299" t="s">
        <v>628</v>
      </c>
      <c r="D78" s="166"/>
      <c r="E78" s="168"/>
      <c r="F78" s="167"/>
      <c r="G78" s="168"/>
      <c r="I78" s="267"/>
      <c r="J78" s="267"/>
      <c r="K78" s="267"/>
      <c r="L78" s="267"/>
      <c r="AO78" s="260"/>
      <c r="AP78" s="260"/>
      <c r="AQ78" s="260"/>
      <c r="AR78" s="260"/>
      <c r="AS78" s="260"/>
      <c r="AT78" s="260"/>
      <c r="AU78" s="260"/>
      <c r="AV78" s="260"/>
      <c r="AW78" s="260"/>
      <c r="AX78" s="260"/>
      <c r="AY78" s="260"/>
      <c r="AZ78" s="260"/>
      <c r="BA78" s="260"/>
      <c r="BB78" s="260"/>
      <c r="BC78" s="260"/>
      <c r="BD78" s="260"/>
      <c r="BE78" s="260"/>
      <c r="BF78" s="260"/>
      <c r="BG78" s="210"/>
      <c r="BH78" s="210"/>
      <c r="BI78" s="210"/>
    </row>
    <row r="79" spans="1:61" x14ac:dyDescent="0.25">
      <c r="A79" s="171" t="s">
        <v>91</v>
      </c>
      <c r="B79" s="164"/>
      <c r="C79" s="299" t="s">
        <v>628</v>
      </c>
      <c r="D79" s="166"/>
      <c r="E79" s="168"/>
      <c r="F79" s="167"/>
      <c r="G79" s="168"/>
      <c r="I79" s="267"/>
      <c r="J79" s="267"/>
      <c r="K79" s="267"/>
      <c r="L79" s="267"/>
      <c r="AO79" s="260"/>
      <c r="AP79" s="260"/>
      <c r="AQ79" s="260"/>
      <c r="AR79" s="260"/>
      <c r="AS79" s="260"/>
      <c r="AT79" s="260"/>
      <c r="AU79" s="260"/>
      <c r="AV79" s="260"/>
      <c r="AW79" s="260"/>
      <c r="AX79" s="260"/>
      <c r="AY79" s="260"/>
      <c r="AZ79" s="260"/>
      <c r="BA79" s="260"/>
      <c r="BB79" s="260"/>
      <c r="BC79" s="260"/>
      <c r="BD79" s="260"/>
      <c r="BE79" s="260"/>
      <c r="BF79" s="260"/>
      <c r="BG79" s="210"/>
      <c r="BH79" s="210"/>
      <c r="BI79" s="210"/>
    </row>
    <row r="80" spans="1:61" x14ac:dyDescent="0.25">
      <c r="A80" s="171" t="s">
        <v>91</v>
      </c>
      <c r="B80" s="164"/>
      <c r="C80" s="299" t="s">
        <v>628</v>
      </c>
      <c r="D80" s="166"/>
      <c r="E80" s="168"/>
      <c r="F80" s="167"/>
      <c r="G80" s="168"/>
      <c r="I80" s="267"/>
      <c r="J80" s="267"/>
      <c r="K80" s="267"/>
      <c r="L80" s="267"/>
      <c r="AO80" s="260"/>
      <c r="AP80" s="260"/>
      <c r="AQ80" s="260"/>
      <c r="AR80" s="260"/>
      <c r="AS80" s="260"/>
      <c r="AT80" s="260"/>
      <c r="AU80" s="260"/>
      <c r="AV80" s="260"/>
      <c r="AW80" s="260"/>
      <c r="AX80" s="260"/>
      <c r="AY80" s="260"/>
      <c r="AZ80" s="260"/>
      <c r="BA80" s="260"/>
      <c r="BB80" s="260"/>
      <c r="BC80" s="260"/>
      <c r="BD80" s="260"/>
      <c r="BE80" s="260"/>
      <c r="BF80" s="260"/>
      <c r="BG80" s="210"/>
      <c r="BH80" s="210"/>
      <c r="BI80" s="210"/>
    </row>
    <row r="81" spans="1:61" x14ac:dyDescent="0.25">
      <c r="A81" s="171" t="s">
        <v>91</v>
      </c>
      <c r="B81" s="164"/>
      <c r="C81" s="299" t="s">
        <v>628</v>
      </c>
      <c r="D81" s="166"/>
      <c r="E81" s="168"/>
      <c r="F81" s="167"/>
      <c r="G81" s="168"/>
      <c r="I81" s="267"/>
      <c r="J81" s="267"/>
      <c r="K81" s="267"/>
      <c r="L81" s="267"/>
      <c r="AO81" s="260"/>
      <c r="AP81" s="260"/>
      <c r="AQ81" s="260"/>
      <c r="AR81" s="260"/>
      <c r="AS81" s="260"/>
      <c r="AT81" s="260"/>
      <c r="AU81" s="260"/>
      <c r="AV81" s="260"/>
      <c r="AW81" s="260"/>
      <c r="AX81" s="260"/>
      <c r="AY81" s="260"/>
      <c r="AZ81" s="260"/>
      <c r="BA81" s="260"/>
      <c r="BB81" s="260"/>
      <c r="BC81" s="260"/>
      <c r="BD81" s="260"/>
      <c r="BE81" s="260"/>
      <c r="BF81" s="260"/>
      <c r="BG81" s="210"/>
      <c r="BH81" s="210"/>
      <c r="BI81" s="210"/>
    </row>
    <row r="82" spans="1:61" x14ac:dyDescent="0.25">
      <c r="A82" s="171" t="s">
        <v>91</v>
      </c>
      <c r="B82" s="164"/>
      <c r="C82" s="299" t="s">
        <v>628</v>
      </c>
      <c r="D82" s="166"/>
      <c r="E82" s="168"/>
      <c r="F82" s="167"/>
      <c r="G82" s="168"/>
      <c r="I82" s="267"/>
      <c r="J82" s="267"/>
      <c r="K82" s="267"/>
      <c r="L82" s="267"/>
      <c r="AO82" s="260"/>
      <c r="AP82" s="260"/>
      <c r="AQ82" s="260"/>
      <c r="AR82" s="260"/>
      <c r="AS82" s="260"/>
      <c r="AT82" s="260"/>
      <c r="AU82" s="260"/>
      <c r="AV82" s="260"/>
      <c r="AW82" s="260"/>
      <c r="AX82" s="260"/>
      <c r="AY82" s="260"/>
      <c r="AZ82" s="260"/>
      <c r="BA82" s="260"/>
      <c r="BB82" s="260"/>
      <c r="BC82" s="260"/>
      <c r="BD82" s="260"/>
      <c r="BE82" s="260"/>
      <c r="BF82" s="260"/>
      <c r="BG82" s="210"/>
      <c r="BH82" s="210"/>
      <c r="BI82" s="210"/>
    </row>
    <row r="83" spans="1:61" x14ac:dyDescent="0.25">
      <c r="A83" s="171" t="s">
        <v>91</v>
      </c>
      <c r="B83" s="164"/>
      <c r="C83" s="299" t="s">
        <v>628</v>
      </c>
      <c r="D83" s="166"/>
      <c r="E83" s="168"/>
      <c r="F83" s="167"/>
      <c r="G83" s="168"/>
      <c r="I83" s="267"/>
      <c r="J83" s="267"/>
      <c r="K83" s="267"/>
      <c r="L83" s="267"/>
      <c r="AO83" s="260"/>
      <c r="AP83" s="260"/>
      <c r="AQ83" s="260"/>
      <c r="AR83" s="260"/>
      <c r="AS83" s="260"/>
      <c r="AT83" s="260"/>
      <c r="AU83" s="260"/>
      <c r="AV83" s="260"/>
      <c r="AW83" s="260"/>
      <c r="AX83" s="260"/>
      <c r="AY83" s="260"/>
      <c r="AZ83" s="260"/>
      <c r="BA83" s="260"/>
      <c r="BB83" s="260"/>
      <c r="BC83" s="260"/>
      <c r="BD83" s="260"/>
      <c r="BE83" s="260"/>
      <c r="BF83" s="260"/>
      <c r="BG83" s="210"/>
      <c r="BH83" s="210"/>
      <c r="BI83" s="210"/>
    </row>
    <row r="84" spans="1:61" x14ac:dyDescent="0.25">
      <c r="A84" s="171" t="s">
        <v>91</v>
      </c>
      <c r="B84" s="164"/>
      <c r="C84" s="299" t="s">
        <v>628</v>
      </c>
      <c r="D84" s="166"/>
      <c r="E84" s="168"/>
      <c r="F84" s="167"/>
      <c r="G84" s="168"/>
      <c r="I84" s="267"/>
      <c r="J84" s="267"/>
      <c r="K84" s="267"/>
      <c r="L84" s="267"/>
      <c r="AO84" s="260"/>
      <c r="AP84" s="260"/>
      <c r="AQ84" s="260"/>
      <c r="AR84" s="260"/>
      <c r="AS84" s="260"/>
      <c r="AT84" s="260"/>
      <c r="AU84" s="260"/>
      <c r="AV84" s="260"/>
      <c r="AW84" s="260"/>
      <c r="AX84" s="260"/>
      <c r="AY84" s="260"/>
      <c r="AZ84" s="260"/>
      <c r="BA84" s="260"/>
      <c r="BB84" s="260"/>
      <c r="BC84" s="260"/>
      <c r="BD84" s="260"/>
      <c r="BE84" s="260"/>
      <c r="BF84" s="260"/>
      <c r="BG84" s="210"/>
      <c r="BH84" s="210"/>
      <c r="BI84" s="210"/>
    </row>
    <row r="85" spans="1:61" x14ac:dyDescent="0.25">
      <c r="A85" s="171" t="s">
        <v>91</v>
      </c>
      <c r="B85" s="164"/>
      <c r="C85" s="299" t="s">
        <v>628</v>
      </c>
      <c r="D85" s="166"/>
      <c r="E85" s="168"/>
      <c r="F85" s="167"/>
      <c r="G85" s="168"/>
      <c r="I85" s="267"/>
      <c r="J85" s="267"/>
      <c r="K85" s="267"/>
      <c r="L85" s="267"/>
      <c r="AO85" s="260"/>
      <c r="AP85" s="260"/>
      <c r="AQ85" s="260"/>
      <c r="AR85" s="260"/>
      <c r="AS85" s="260"/>
      <c r="AT85" s="260"/>
      <c r="AU85" s="260"/>
      <c r="AV85" s="260"/>
      <c r="AW85" s="260"/>
      <c r="AX85" s="260"/>
      <c r="AY85" s="260"/>
      <c r="AZ85" s="260"/>
      <c r="BA85" s="260"/>
      <c r="BB85" s="260"/>
      <c r="BC85" s="260"/>
      <c r="BD85" s="260"/>
      <c r="BE85" s="260"/>
      <c r="BF85" s="260"/>
      <c r="BG85" s="210"/>
      <c r="BH85" s="210"/>
      <c r="BI85" s="210"/>
    </row>
    <row r="86" spans="1:61" x14ac:dyDescent="0.25">
      <c r="A86" s="171" t="s">
        <v>91</v>
      </c>
      <c r="B86" s="164"/>
      <c r="C86" s="299" t="s">
        <v>628</v>
      </c>
      <c r="D86" s="166"/>
      <c r="E86" s="168"/>
      <c r="F86" s="167"/>
      <c r="G86" s="168"/>
      <c r="I86" s="267"/>
      <c r="J86" s="267"/>
      <c r="K86" s="267"/>
      <c r="L86" s="267"/>
      <c r="AO86" s="260"/>
      <c r="AP86" s="260"/>
      <c r="AQ86" s="260"/>
      <c r="AR86" s="260"/>
      <c r="AS86" s="260"/>
      <c r="AT86" s="260"/>
      <c r="AU86" s="260"/>
      <c r="AV86" s="260"/>
      <c r="AW86" s="260"/>
      <c r="AX86" s="260"/>
      <c r="AY86" s="260"/>
      <c r="AZ86" s="260"/>
      <c r="BA86" s="260"/>
      <c r="BB86" s="260"/>
      <c r="BC86" s="260"/>
      <c r="BD86" s="260"/>
      <c r="BE86" s="260"/>
      <c r="BF86" s="260"/>
      <c r="BG86" s="210"/>
      <c r="BH86" s="210"/>
      <c r="BI86" s="210"/>
    </row>
    <row r="87" spans="1:61" x14ac:dyDescent="0.25">
      <c r="A87" s="171" t="s">
        <v>91</v>
      </c>
      <c r="B87" s="164"/>
      <c r="C87" s="299" t="s">
        <v>628</v>
      </c>
      <c r="D87" s="166"/>
      <c r="E87" s="168"/>
      <c r="F87" s="167"/>
      <c r="G87" s="168"/>
      <c r="I87" s="267"/>
      <c r="J87" s="267"/>
      <c r="K87" s="267"/>
      <c r="L87" s="267"/>
      <c r="AO87" s="260"/>
      <c r="AP87" s="260"/>
      <c r="AQ87" s="260"/>
      <c r="AR87" s="260"/>
      <c r="AS87" s="260"/>
      <c r="AT87" s="260"/>
      <c r="AU87" s="260"/>
      <c r="AV87" s="260"/>
      <c r="AW87" s="260"/>
      <c r="AX87" s="260"/>
      <c r="AY87" s="260"/>
      <c r="AZ87" s="260"/>
      <c r="BA87" s="260"/>
      <c r="BB87" s="260"/>
      <c r="BC87" s="260"/>
      <c r="BD87" s="260"/>
      <c r="BE87" s="260"/>
      <c r="BF87" s="260"/>
      <c r="BG87" s="210"/>
      <c r="BH87" s="210"/>
      <c r="BI87" s="210"/>
    </row>
    <row r="88" spans="1:61" x14ac:dyDescent="0.25">
      <c r="A88" s="171" t="s">
        <v>91</v>
      </c>
      <c r="B88" s="164"/>
      <c r="C88" s="299" t="s">
        <v>628</v>
      </c>
      <c r="D88" s="166"/>
      <c r="E88" s="168"/>
      <c r="F88" s="167"/>
      <c r="G88" s="168"/>
      <c r="I88" s="267"/>
      <c r="J88" s="267"/>
      <c r="K88" s="267"/>
      <c r="L88" s="267"/>
      <c r="AO88" s="260"/>
      <c r="AP88" s="260"/>
      <c r="AQ88" s="260"/>
      <c r="AR88" s="260"/>
      <c r="AS88" s="260"/>
      <c r="AT88" s="260"/>
      <c r="AU88" s="260"/>
      <c r="AV88" s="260"/>
      <c r="AW88" s="260"/>
      <c r="AX88" s="260"/>
      <c r="AY88" s="260"/>
      <c r="AZ88" s="260"/>
      <c r="BA88" s="260"/>
      <c r="BB88" s="260"/>
      <c r="BC88" s="260"/>
      <c r="BD88" s="260"/>
      <c r="BE88" s="260"/>
      <c r="BF88" s="260"/>
      <c r="BG88" s="210"/>
      <c r="BH88" s="210"/>
      <c r="BI88" s="210"/>
    </row>
    <row r="89" spans="1:61" x14ac:dyDescent="0.25">
      <c r="A89" s="171" t="s">
        <v>91</v>
      </c>
      <c r="B89" s="164"/>
      <c r="C89" s="299" t="s">
        <v>628</v>
      </c>
      <c r="D89" s="166"/>
      <c r="E89" s="168"/>
      <c r="F89" s="167"/>
      <c r="G89" s="168"/>
      <c r="I89" s="267"/>
      <c r="J89" s="267"/>
      <c r="K89" s="267"/>
      <c r="L89" s="267"/>
      <c r="AO89" s="260"/>
      <c r="AP89" s="260"/>
      <c r="AQ89" s="260"/>
      <c r="AR89" s="260"/>
      <c r="AS89" s="260"/>
      <c r="AT89" s="260"/>
      <c r="AU89" s="260"/>
      <c r="AV89" s="260"/>
      <c r="AW89" s="260"/>
      <c r="AX89" s="260"/>
      <c r="AY89" s="260"/>
      <c r="AZ89" s="260"/>
      <c r="BA89" s="260"/>
      <c r="BB89" s="260"/>
      <c r="BC89" s="260"/>
      <c r="BD89" s="260"/>
      <c r="BE89" s="260"/>
      <c r="BF89" s="260"/>
      <c r="BG89" s="210"/>
      <c r="BH89" s="210"/>
      <c r="BI89" s="210"/>
    </row>
    <row r="90" spans="1:61" x14ac:dyDescent="0.25">
      <c r="A90" s="171" t="s">
        <v>91</v>
      </c>
      <c r="B90" s="164"/>
      <c r="C90" s="299" t="s">
        <v>628</v>
      </c>
      <c r="D90" s="166"/>
      <c r="E90" s="168"/>
      <c r="F90" s="167"/>
      <c r="G90" s="168"/>
      <c r="I90" s="267"/>
      <c r="J90" s="267"/>
      <c r="K90" s="267"/>
      <c r="L90" s="267"/>
      <c r="AO90" s="260"/>
      <c r="AP90" s="260"/>
      <c r="AQ90" s="260"/>
      <c r="AR90" s="260"/>
      <c r="AS90" s="260"/>
      <c r="AT90" s="260"/>
      <c r="AU90" s="260"/>
      <c r="AV90" s="260"/>
      <c r="AW90" s="260"/>
      <c r="AX90" s="260"/>
      <c r="AY90" s="260"/>
      <c r="AZ90" s="260"/>
      <c r="BA90" s="260"/>
      <c r="BB90" s="260"/>
      <c r="BC90" s="260"/>
      <c r="BD90" s="260"/>
      <c r="BE90" s="260"/>
      <c r="BF90" s="260"/>
      <c r="BG90" s="210"/>
      <c r="BH90" s="210"/>
      <c r="BI90" s="210"/>
    </row>
    <row r="91" spans="1:61" x14ac:dyDescent="0.25">
      <c r="A91" s="171" t="s">
        <v>91</v>
      </c>
      <c r="B91" s="164"/>
      <c r="C91" s="299" t="s">
        <v>628</v>
      </c>
      <c r="D91" s="166"/>
      <c r="E91" s="168"/>
      <c r="F91" s="167"/>
      <c r="G91" s="168"/>
      <c r="I91" s="267"/>
      <c r="J91" s="267"/>
      <c r="K91" s="267"/>
      <c r="L91" s="267"/>
      <c r="AO91" s="260"/>
      <c r="AP91" s="260"/>
      <c r="AQ91" s="260"/>
      <c r="AR91" s="260"/>
      <c r="AS91" s="260"/>
      <c r="AT91" s="260"/>
      <c r="AU91" s="260"/>
      <c r="AV91" s="260"/>
      <c r="AW91" s="260"/>
      <c r="AX91" s="260"/>
      <c r="AY91" s="260"/>
      <c r="AZ91" s="260"/>
      <c r="BA91" s="260"/>
      <c r="BB91" s="260"/>
      <c r="BC91" s="260"/>
      <c r="BD91" s="260"/>
      <c r="BE91" s="260"/>
      <c r="BF91" s="260"/>
      <c r="BG91" s="210"/>
      <c r="BH91" s="210"/>
      <c r="BI91" s="210"/>
    </row>
    <row r="92" spans="1:61" x14ac:dyDescent="0.25">
      <c r="A92" s="171" t="s">
        <v>91</v>
      </c>
      <c r="B92" s="164"/>
      <c r="C92" s="299" t="s">
        <v>628</v>
      </c>
      <c r="D92" s="166"/>
      <c r="E92" s="168"/>
      <c r="F92" s="167"/>
      <c r="G92" s="168"/>
      <c r="I92" s="267"/>
      <c r="J92" s="267"/>
      <c r="K92" s="267"/>
      <c r="L92" s="267"/>
      <c r="AO92" s="260"/>
      <c r="AP92" s="260"/>
      <c r="AQ92" s="260"/>
      <c r="AR92" s="260"/>
      <c r="AS92" s="260"/>
      <c r="AT92" s="260"/>
      <c r="AU92" s="260"/>
      <c r="AV92" s="260"/>
      <c r="AW92" s="260"/>
      <c r="AX92" s="260"/>
      <c r="AY92" s="260"/>
      <c r="AZ92" s="260"/>
      <c r="BA92" s="260"/>
      <c r="BB92" s="260"/>
      <c r="BC92" s="260"/>
      <c r="BD92" s="260"/>
      <c r="BE92" s="260"/>
      <c r="BF92" s="260"/>
      <c r="BG92" s="210"/>
      <c r="BH92" s="210"/>
      <c r="BI92" s="210"/>
    </row>
    <row r="93" spans="1:61" x14ac:dyDescent="0.25">
      <c r="A93" s="171" t="s">
        <v>91</v>
      </c>
      <c r="B93" s="164"/>
      <c r="C93" s="299" t="s">
        <v>628</v>
      </c>
      <c r="D93" s="166"/>
      <c r="E93" s="168"/>
      <c r="F93" s="167"/>
      <c r="G93" s="168"/>
      <c r="I93" s="267"/>
      <c r="J93" s="267"/>
      <c r="K93" s="267"/>
      <c r="L93" s="267"/>
      <c r="AO93" s="260"/>
      <c r="AP93" s="260"/>
      <c r="AQ93" s="260"/>
      <c r="AR93" s="260"/>
      <c r="AS93" s="260"/>
      <c r="AT93" s="260"/>
      <c r="AU93" s="260"/>
      <c r="AV93" s="260"/>
      <c r="AW93" s="260"/>
      <c r="AX93" s="260"/>
      <c r="AY93" s="260"/>
      <c r="AZ93" s="260"/>
      <c r="BA93" s="260"/>
      <c r="BB93" s="260"/>
      <c r="BC93" s="260"/>
      <c r="BD93" s="260"/>
      <c r="BE93" s="260"/>
      <c r="BF93" s="260"/>
      <c r="BG93" s="210"/>
      <c r="BH93" s="210"/>
      <c r="BI93" s="210"/>
    </row>
    <row r="94" spans="1:61" x14ac:dyDescent="0.25">
      <c r="A94" s="171" t="s">
        <v>91</v>
      </c>
      <c r="B94" s="164"/>
      <c r="C94" s="299" t="s">
        <v>628</v>
      </c>
      <c r="D94" s="166"/>
      <c r="E94" s="168"/>
      <c r="F94" s="167"/>
      <c r="G94" s="168"/>
      <c r="I94" s="267"/>
      <c r="J94" s="267"/>
      <c r="K94" s="267"/>
      <c r="L94" s="267"/>
      <c r="AO94" s="260"/>
      <c r="AP94" s="260"/>
      <c r="AQ94" s="260"/>
      <c r="AR94" s="260"/>
      <c r="AS94" s="260"/>
      <c r="AT94" s="260"/>
      <c r="AU94" s="260"/>
      <c r="AV94" s="260"/>
      <c r="AW94" s="260"/>
      <c r="AX94" s="260"/>
      <c r="AY94" s="260"/>
      <c r="AZ94" s="260"/>
      <c r="BA94" s="260"/>
      <c r="BB94" s="260"/>
      <c r="BC94" s="260"/>
      <c r="BD94" s="260"/>
      <c r="BE94" s="260"/>
      <c r="BF94" s="260"/>
      <c r="BG94" s="210"/>
      <c r="BH94" s="210"/>
      <c r="BI94" s="210"/>
    </row>
    <row r="95" spans="1:61" x14ac:dyDescent="0.25">
      <c r="A95" s="171" t="s">
        <v>91</v>
      </c>
      <c r="B95" s="164"/>
      <c r="C95" s="299" t="s">
        <v>628</v>
      </c>
      <c r="D95" s="166"/>
      <c r="E95" s="168"/>
      <c r="F95" s="167"/>
      <c r="G95" s="168"/>
      <c r="I95" s="267"/>
      <c r="J95" s="267"/>
      <c r="K95" s="267"/>
      <c r="L95" s="267"/>
      <c r="AO95" s="260"/>
      <c r="AP95" s="260"/>
      <c r="AQ95" s="260"/>
      <c r="AR95" s="260"/>
      <c r="AS95" s="260"/>
      <c r="AT95" s="260"/>
      <c r="AU95" s="260"/>
      <c r="AV95" s="260"/>
      <c r="AW95" s="260"/>
      <c r="AX95" s="260"/>
      <c r="AY95" s="260"/>
      <c r="AZ95" s="260"/>
      <c r="BA95" s="260"/>
      <c r="BB95" s="260"/>
      <c r="BC95" s="260"/>
      <c r="BD95" s="260"/>
      <c r="BE95" s="260"/>
      <c r="BF95" s="260"/>
      <c r="BG95" s="210"/>
      <c r="BH95" s="210"/>
      <c r="BI95" s="210"/>
    </row>
    <row r="96" spans="1:61" x14ac:dyDescent="0.25">
      <c r="A96" s="171" t="s">
        <v>91</v>
      </c>
      <c r="B96" s="164"/>
      <c r="C96" s="299" t="s">
        <v>628</v>
      </c>
      <c r="D96" s="166"/>
      <c r="E96" s="168"/>
      <c r="F96" s="167"/>
      <c r="G96" s="168"/>
      <c r="I96" s="267"/>
      <c r="J96" s="267"/>
      <c r="K96" s="267"/>
      <c r="L96" s="267"/>
      <c r="AO96" s="260"/>
      <c r="AP96" s="260"/>
      <c r="AQ96" s="260"/>
      <c r="AR96" s="260"/>
      <c r="AS96" s="260"/>
      <c r="AT96" s="260"/>
      <c r="AU96" s="260"/>
      <c r="AV96" s="260"/>
      <c r="AW96" s="260"/>
      <c r="AX96" s="260"/>
      <c r="AY96" s="260"/>
      <c r="AZ96" s="260"/>
      <c r="BA96" s="260"/>
      <c r="BB96" s="260"/>
      <c r="BC96" s="260"/>
      <c r="BD96" s="260"/>
      <c r="BE96" s="260"/>
      <c r="BF96" s="260"/>
      <c r="BG96" s="210"/>
      <c r="BH96" s="210"/>
      <c r="BI96" s="210"/>
    </row>
    <row r="97" spans="1:61" x14ac:dyDescent="0.25">
      <c r="A97" s="171" t="s">
        <v>91</v>
      </c>
      <c r="B97" s="164"/>
      <c r="C97" s="299" t="s">
        <v>628</v>
      </c>
      <c r="D97" s="166"/>
      <c r="E97" s="168"/>
      <c r="F97" s="167"/>
      <c r="G97" s="168"/>
      <c r="I97" s="267"/>
      <c r="J97" s="267"/>
      <c r="K97" s="267"/>
      <c r="L97" s="267"/>
      <c r="AO97" s="260"/>
      <c r="AP97" s="260"/>
      <c r="AQ97" s="260"/>
      <c r="AR97" s="260"/>
      <c r="AS97" s="260"/>
      <c r="AT97" s="260"/>
      <c r="AU97" s="260"/>
      <c r="AV97" s="260"/>
      <c r="AW97" s="260"/>
      <c r="AX97" s="260"/>
      <c r="AY97" s="260"/>
      <c r="AZ97" s="260"/>
      <c r="BA97" s="260"/>
      <c r="BB97" s="260"/>
      <c r="BC97" s="260"/>
      <c r="BD97" s="260"/>
      <c r="BE97" s="260"/>
      <c r="BF97" s="260"/>
      <c r="BG97" s="210"/>
      <c r="BH97" s="210"/>
      <c r="BI97" s="210"/>
    </row>
    <row r="98" spans="1:61" x14ac:dyDescent="0.25">
      <c r="A98" s="171" t="s">
        <v>91</v>
      </c>
      <c r="B98" s="164"/>
      <c r="C98" s="299" t="s">
        <v>628</v>
      </c>
      <c r="D98" s="166"/>
      <c r="E98" s="168"/>
      <c r="F98" s="167"/>
      <c r="G98" s="168"/>
      <c r="I98" s="267"/>
      <c r="J98" s="267"/>
      <c r="K98" s="267"/>
      <c r="L98" s="267"/>
      <c r="AO98" s="260"/>
      <c r="AP98" s="260"/>
      <c r="AQ98" s="260"/>
      <c r="AR98" s="260"/>
      <c r="AS98" s="260"/>
      <c r="AT98" s="260"/>
      <c r="AU98" s="260"/>
      <c r="AV98" s="260"/>
      <c r="AW98" s="260"/>
      <c r="AX98" s="260"/>
      <c r="AY98" s="260"/>
      <c r="AZ98" s="260"/>
      <c r="BA98" s="260"/>
      <c r="BB98" s="260"/>
      <c r="BC98" s="260"/>
      <c r="BD98" s="260"/>
      <c r="BE98" s="260"/>
      <c r="BF98" s="260"/>
      <c r="BG98" s="210"/>
      <c r="BH98" s="210"/>
      <c r="BI98" s="210"/>
    </row>
    <row r="99" spans="1:61" x14ac:dyDescent="0.25">
      <c r="A99" s="171" t="s">
        <v>91</v>
      </c>
      <c r="B99" s="164"/>
      <c r="C99" s="299" t="s">
        <v>628</v>
      </c>
      <c r="D99" s="166"/>
      <c r="E99" s="168"/>
      <c r="F99" s="167"/>
      <c r="G99" s="168"/>
      <c r="I99" s="267"/>
      <c r="J99" s="267"/>
      <c r="K99" s="267"/>
      <c r="L99" s="267"/>
      <c r="AO99" s="260"/>
      <c r="AP99" s="260"/>
      <c r="AQ99" s="260"/>
      <c r="AR99" s="260"/>
      <c r="AS99" s="260"/>
      <c r="AT99" s="260"/>
      <c r="AU99" s="260"/>
      <c r="AV99" s="260"/>
      <c r="AW99" s="260"/>
      <c r="AX99" s="260"/>
      <c r="AY99" s="260"/>
      <c r="AZ99" s="260"/>
      <c r="BA99" s="260"/>
      <c r="BB99" s="260"/>
      <c r="BC99" s="260"/>
      <c r="BD99" s="260"/>
      <c r="BE99" s="260"/>
      <c r="BF99" s="260"/>
      <c r="BG99" s="210"/>
      <c r="BH99" s="210"/>
      <c r="BI99" s="210"/>
    </row>
    <row r="100" spans="1:61" x14ac:dyDescent="0.25">
      <c r="A100" s="171" t="s">
        <v>91</v>
      </c>
      <c r="B100" s="164"/>
      <c r="C100" s="299" t="s">
        <v>628</v>
      </c>
      <c r="D100" s="166"/>
      <c r="E100" s="168"/>
      <c r="F100" s="167"/>
      <c r="G100" s="168"/>
      <c r="I100" s="267"/>
      <c r="J100" s="267"/>
      <c r="K100" s="267"/>
      <c r="L100" s="267"/>
      <c r="AO100" s="260"/>
      <c r="AP100" s="260"/>
      <c r="AQ100" s="260"/>
      <c r="AR100" s="260"/>
      <c r="AS100" s="260"/>
      <c r="AT100" s="260"/>
      <c r="AU100" s="260"/>
      <c r="AV100" s="260"/>
      <c r="AW100" s="260"/>
      <c r="AX100" s="260"/>
      <c r="AY100" s="260"/>
      <c r="AZ100" s="260"/>
      <c r="BA100" s="260"/>
      <c r="BB100" s="260"/>
      <c r="BC100" s="260"/>
      <c r="BD100" s="260"/>
      <c r="BE100" s="260"/>
      <c r="BF100" s="260"/>
      <c r="BG100" s="210"/>
      <c r="BH100" s="210"/>
      <c r="BI100" s="210"/>
    </row>
    <row r="101" spans="1:61" x14ac:dyDescent="0.25">
      <c r="A101" s="171" t="s">
        <v>91</v>
      </c>
      <c r="B101" s="164"/>
      <c r="C101" s="299" t="s">
        <v>628</v>
      </c>
      <c r="D101" s="166"/>
      <c r="E101" s="168"/>
      <c r="F101" s="167"/>
      <c r="G101" s="168"/>
      <c r="I101" s="267"/>
      <c r="J101" s="267"/>
      <c r="K101" s="267"/>
      <c r="L101" s="267"/>
      <c r="AO101" s="260"/>
      <c r="AP101" s="260"/>
      <c r="AQ101" s="260"/>
      <c r="AR101" s="260"/>
      <c r="AS101" s="260"/>
      <c r="AT101" s="260"/>
      <c r="AU101" s="260"/>
      <c r="AV101" s="260"/>
      <c r="AW101" s="260"/>
      <c r="AX101" s="260"/>
      <c r="AY101" s="260"/>
      <c r="AZ101" s="260"/>
      <c r="BA101" s="260"/>
      <c r="BB101" s="260"/>
      <c r="BC101" s="260"/>
      <c r="BD101" s="260"/>
      <c r="BE101" s="260"/>
      <c r="BF101" s="260"/>
      <c r="BG101" s="210"/>
      <c r="BH101" s="210"/>
      <c r="BI101" s="210"/>
    </row>
    <row r="102" spans="1:61" x14ac:dyDescent="0.25">
      <c r="A102" s="171" t="s">
        <v>91</v>
      </c>
      <c r="B102" s="164"/>
      <c r="C102" s="299" t="s">
        <v>628</v>
      </c>
      <c r="D102" s="166"/>
      <c r="E102" s="168"/>
      <c r="F102" s="167"/>
      <c r="G102" s="168"/>
      <c r="I102" s="267"/>
      <c r="J102" s="267"/>
      <c r="K102" s="267"/>
      <c r="L102" s="267"/>
      <c r="AO102" s="260"/>
      <c r="AP102" s="260"/>
      <c r="AQ102" s="260"/>
      <c r="AR102" s="260"/>
      <c r="AS102" s="260"/>
      <c r="AT102" s="260"/>
      <c r="AU102" s="260"/>
      <c r="AV102" s="260"/>
      <c r="AW102" s="260"/>
      <c r="AX102" s="260"/>
      <c r="AY102" s="260"/>
      <c r="AZ102" s="260"/>
      <c r="BA102" s="260"/>
      <c r="BB102" s="260"/>
      <c r="BC102" s="260"/>
      <c r="BD102" s="260"/>
      <c r="BE102" s="260"/>
      <c r="BF102" s="260"/>
      <c r="BG102" s="210"/>
      <c r="BH102" s="210"/>
      <c r="BI102" s="210"/>
    </row>
    <row r="103" spans="1:61" x14ac:dyDescent="0.25">
      <c r="A103" s="171" t="s">
        <v>91</v>
      </c>
      <c r="B103" s="164"/>
      <c r="C103" s="299" t="s">
        <v>628</v>
      </c>
      <c r="D103" s="166"/>
      <c r="E103" s="168"/>
      <c r="F103" s="167"/>
      <c r="G103" s="168"/>
      <c r="I103" s="267"/>
      <c r="J103" s="267"/>
      <c r="K103" s="267"/>
      <c r="L103" s="267"/>
      <c r="AO103" s="260"/>
      <c r="AP103" s="260"/>
      <c r="AQ103" s="260"/>
      <c r="AR103" s="260"/>
      <c r="AS103" s="260"/>
      <c r="AT103" s="260"/>
      <c r="AU103" s="260"/>
      <c r="AV103" s="260"/>
      <c r="AW103" s="260"/>
      <c r="AX103" s="260"/>
      <c r="AY103" s="260"/>
      <c r="AZ103" s="260"/>
      <c r="BA103" s="260"/>
      <c r="BB103" s="260"/>
      <c r="BC103" s="260"/>
      <c r="BD103" s="260"/>
      <c r="BE103" s="260"/>
      <c r="BF103" s="260"/>
      <c r="BG103" s="210"/>
      <c r="BH103" s="210"/>
      <c r="BI103" s="210"/>
    </row>
    <row r="104" spans="1:61" x14ac:dyDescent="0.25">
      <c r="A104" s="171" t="s">
        <v>91</v>
      </c>
      <c r="B104" s="164"/>
      <c r="C104" s="299" t="s">
        <v>628</v>
      </c>
      <c r="D104" s="166"/>
      <c r="E104" s="168"/>
      <c r="F104" s="167"/>
      <c r="G104" s="168"/>
      <c r="I104" s="267"/>
      <c r="J104" s="267"/>
      <c r="K104" s="267"/>
      <c r="L104" s="267"/>
      <c r="AO104" s="260"/>
      <c r="AP104" s="260"/>
      <c r="AQ104" s="260"/>
      <c r="AR104" s="260"/>
      <c r="AS104" s="260"/>
      <c r="AT104" s="260"/>
      <c r="AU104" s="260"/>
      <c r="AV104" s="260"/>
      <c r="AW104" s="260"/>
      <c r="AX104" s="260"/>
      <c r="AY104" s="260"/>
      <c r="AZ104" s="260"/>
      <c r="BA104" s="260"/>
      <c r="BB104" s="260"/>
      <c r="BC104" s="260"/>
      <c r="BD104" s="260"/>
      <c r="BE104" s="260"/>
      <c r="BF104" s="260"/>
      <c r="BG104" s="210"/>
      <c r="BH104" s="210"/>
      <c r="BI104" s="210"/>
    </row>
    <row r="105" spans="1:61" x14ac:dyDescent="0.25">
      <c r="A105" s="171" t="s">
        <v>91</v>
      </c>
      <c r="B105" s="164"/>
      <c r="C105" s="299" t="s">
        <v>628</v>
      </c>
      <c r="D105" s="166"/>
      <c r="E105" s="168"/>
      <c r="F105" s="167"/>
      <c r="G105" s="168"/>
      <c r="I105" s="267"/>
      <c r="J105" s="267"/>
      <c r="K105" s="267"/>
      <c r="L105" s="267"/>
      <c r="AO105" s="260"/>
      <c r="AP105" s="260"/>
      <c r="AQ105" s="260"/>
      <c r="AR105" s="260"/>
      <c r="AS105" s="260"/>
      <c r="AT105" s="260"/>
      <c r="AU105" s="260"/>
      <c r="AV105" s="260"/>
      <c r="AW105" s="260"/>
      <c r="AX105" s="260"/>
      <c r="AY105" s="260"/>
      <c r="AZ105" s="260"/>
      <c r="BA105" s="260"/>
      <c r="BB105" s="260"/>
      <c r="BC105" s="260"/>
      <c r="BD105" s="260"/>
      <c r="BE105" s="260"/>
      <c r="BF105" s="260"/>
      <c r="BG105" s="210"/>
      <c r="BH105" s="210"/>
      <c r="BI105" s="210"/>
    </row>
    <row r="106" spans="1:61" x14ac:dyDescent="0.25">
      <c r="A106" s="171" t="s">
        <v>91</v>
      </c>
      <c r="B106" s="164"/>
      <c r="C106" s="299" t="s">
        <v>628</v>
      </c>
      <c r="D106" s="166"/>
      <c r="E106" s="168"/>
      <c r="F106" s="167"/>
      <c r="G106" s="168"/>
      <c r="I106" s="267"/>
      <c r="J106" s="267"/>
      <c r="K106" s="267"/>
      <c r="L106" s="267"/>
      <c r="AO106" s="260"/>
      <c r="AP106" s="260"/>
      <c r="AQ106" s="260"/>
      <c r="AR106" s="260"/>
      <c r="AS106" s="260"/>
      <c r="AT106" s="260"/>
      <c r="AU106" s="260"/>
      <c r="AV106" s="260"/>
      <c r="AW106" s="260"/>
      <c r="AX106" s="260"/>
      <c r="AY106" s="260"/>
      <c r="AZ106" s="260"/>
      <c r="BA106" s="260"/>
      <c r="BB106" s="260"/>
      <c r="BC106" s="260"/>
      <c r="BD106" s="260"/>
      <c r="BE106" s="260"/>
      <c r="BF106" s="260"/>
      <c r="BG106" s="210"/>
      <c r="BH106" s="210"/>
      <c r="BI106" s="210"/>
    </row>
    <row r="107" spans="1:61" x14ac:dyDescent="0.25">
      <c r="A107" s="171" t="s">
        <v>91</v>
      </c>
      <c r="B107" s="164"/>
      <c r="C107" s="299" t="s">
        <v>628</v>
      </c>
      <c r="D107" s="166"/>
      <c r="E107" s="168"/>
      <c r="F107" s="167"/>
      <c r="G107" s="168"/>
      <c r="I107" s="267"/>
      <c r="J107" s="267"/>
      <c r="K107" s="267"/>
      <c r="L107" s="267"/>
      <c r="AO107" s="260"/>
      <c r="AP107" s="260"/>
      <c r="AQ107" s="260"/>
      <c r="AR107" s="260"/>
      <c r="AS107" s="260"/>
      <c r="AT107" s="260"/>
      <c r="AU107" s="260"/>
      <c r="AV107" s="260"/>
      <c r="AW107" s="260"/>
      <c r="AX107" s="260"/>
      <c r="AY107" s="260"/>
      <c r="AZ107" s="260"/>
      <c r="BA107" s="260"/>
      <c r="BB107" s="260"/>
      <c r="BC107" s="260"/>
      <c r="BD107" s="260"/>
      <c r="BE107" s="260"/>
      <c r="BF107" s="260"/>
      <c r="BG107" s="210"/>
      <c r="BH107" s="210"/>
      <c r="BI107" s="210"/>
    </row>
    <row r="108" spans="1:61" x14ac:dyDescent="0.25">
      <c r="A108" s="171" t="s">
        <v>91</v>
      </c>
      <c r="B108" s="164"/>
      <c r="C108" s="299" t="s">
        <v>628</v>
      </c>
      <c r="D108" s="166"/>
      <c r="E108" s="168"/>
      <c r="F108" s="167"/>
      <c r="G108" s="168"/>
      <c r="I108" s="267"/>
      <c r="J108" s="267"/>
      <c r="K108" s="267"/>
      <c r="L108" s="267"/>
      <c r="AO108" s="260"/>
      <c r="AP108" s="260"/>
      <c r="AQ108" s="260"/>
      <c r="AR108" s="260"/>
      <c r="AS108" s="260"/>
      <c r="AT108" s="260"/>
      <c r="AU108" s="260"/>
      <c r="AV108" s="260"/>
      <c r="AW108" s="260"/>
      <c r="AX108" s="260"/>
      <c r="AY108" s="260"/>
      <c r="AZ108" s="260"/>
      <c r="BA108" s="260"/>
      <c r="BB108" s="260"/>
      <c r="BC108" s="260"/>
      <c r="BD108" s="260"/>
      <c r="BE108" s="260"/>
      <c r="BF108" s="260"/>
      <c r="BG108" s="210"/>
      <c r="BH108" s="210"/>
      <c r="BI108" s="210"/>
    </row>
    <row r="109" spans="1:61" x14ac:dyDescent="0.25">
      <c r="A109" s="171" t="s">
        <v>91</v>
      </c>
      <c r="B109" s="164"/>
      <c r="C109" s="299" t="s">
        <v>628</v>
      </c>
      <c r="D109" s="166"/>
      <c r="E109" s="168"/>
      <c r="F109" s="167"/>
      <c r="G109" s="168"/>
      <c r="I109" s="267"/>
      <c r="J109" s="267"/>
      <c r="K109" s="267"/>
      <c r="L109" s="267"/>
      <c r="AO109" s="260"/>
      <c r="AP109" s="260"/>
      <c r="AQ109" s="260"/>
      <c r="AR109" s="260"/>
      <c r="AS109" s="260"/>
      <c r="AT109" s="260"/>
      <c r="AU109" s="260"/>
      <c r="AV109" s="260"/>
      <c r="AW109" s="260"/>
      <c r="AX109" s="260"/>
      <c r="AY109" s="260"/>
      <c r="AZ109" s="260"/>
      <c r="BA109" s="260"/>
      <c r="BB109" s="260"/>
      <c r="BC109" s="260"/>
      <c r="BD109" s="260"/>
      <c r="BE109" s="260"/>
      <c r="BF109" s="260"/>
      <c r="BG109" s="210"/>
      <c r="BH109" s="210"/>
      <c r="BI109" s="210"/>
    </row>
    <row r="110" spans="1:61" x14ac:dyDescent="0.25">
      <c r="A110" s="171" t="s">
        <v>91</v>
      </c>
      <c r="B110" s="164"/>
      <c r="C110" s="299" t="s">
        <v>628</v>
      </c>
      <c r="D110" s="166"/>
      <c r="E110" s="168"/>
      <c r="F110" s="167"/>
      <c r="G110" s="168"/>
      <c r="I110" s="267"/>
      <c r="J110" s="267"/>
      <c r="K110" s="267"/>
      <c r="L110" s="267"/>
      <c r="AO110" s="260"/>
      <c r="AP110" s="260"/>
      <c r="AQ110" s="260"/>
      <c r="AR110" s="260"/>
      <c r="AS110" s="260"/>
      <c r="AT110" s="260"/>
      <c r="AU110" s="260"/>
      <c r="AV110" s="260"/>
      <c r="AW110" s="260"/>
      <c r="AX110" s="260"/>
      <c r="AY110" s="260"/>
      <c r="AZ110" s="260"/>
      <c r="BA110" s="260"/>
      <c r="BB110" s="260"/>
      <c r="BC110" s="260"/>
      <c r="BD110" s="260"/>
      <c r="BE110" s="260"/>
      <c r="BF110" s="260"/>
      <c r="BG110" s="210"/>
      <c r="BH110" s="210"/>
      <c r="BI110" s="210"/>
    </row>
    <row r="111" spans="1:61" x14ac:dyDescent="0.25">
      <c r="A111" s="171" t="s">
        <v>91</v>
      </c>
      <c r="B111" s="164"/>
      <c r="C111" s="299" t="s">
        <v>628</v>
      </c>
      <c r="D111" s="166"/>
      <c r="E111" s="168"/>
      <c r="F111" s="167"/>
      <c r="G111" s="168"/>
      <c r="I111" s="267"/>
      <c r="J111" s="267"/>
      <c r="K111" s="267"/>
      <c r="L111" s="267"/>
      <c r="AO111" s="260"/>
      <c r="AP111" s="260"/>
      <c r="AQ111" s="260"/>
      <c r="AR111" s="260"/>
      <c r="AS111" s="260"/>
      <c r="AT111" s="260"/>
      <c r="AU111" s="260"/>
      <c r="AV111" s="260"/>
      <c r="AW111" s="260"/>
      <c r="AX111" s="260"/>
      <c r="AY111" s="260"/>
      <c r="AZ111" s="260"/>
      <c r="BA111" s="260"/>
      <c r="BB111" s="260"/>
      <c r="BC111" s="260"/>
      <c r="BD111" s="260"/>
      <c r="BE111" s="260"/>
      <c r="BF111" s="260"/>
      <c r="BG111" s="210"/>
      <c r="BH111" s="210"/>
      <c r="BI111" s="210"/>
    </row>
    <row r="112" spans="1:61" x14ac:dyDescent="0.25">
      <c r="A112" s="171" t="s">
        <v>91</v>
      </c>
      <c r="B112" s="164"/>
      <c r="C112" s="299" t="s">
        <v>628</v>
      </c>
      <c r="D112" s="166"/>
      <c r="E112" s="168"/>
      <c r="F112" s="167"/>
      <c r="G112" s="168"/>
      <c r="I112" s="267"/>
      <c r="J112" s="267"/>
      <c r="K112" s="267"/>
      <c r="L112" s="267"/>
      <c r="AO112" s="260"/>
      <c r="AP112" s="260"/>
      <c r="AQ112" s="260"/>
      <c r="AR112" s="260"/>
      <c r="AS112" s="260"/>
      <c r="AT112" s="260"/>
      <c r="AU112" s="260"/>
      <c r="AV112" s="260"/>
      <c r="AW112" s="260"/>
      <c r="AX112" s="260"/>
      <c r="AY112" s="260"/>
      <c r="AZ112" s="260"/>
      <c r="BA112" s="260"/>
      <c r="BB112" s="260"/>
      <c r="BC112" s="260"/>
      <c r="BD112" s="260"/>
      <c r="BE112" s="260"/>
      <c r="BF112" s="260"/>
      <c r="BG112" s="210"/>
      <c r="BH112" s="210"/>
      <c r="BI112" s="210"/>
    </row>
    <row r="113" spans="1:61" x14ac:dyDescent="0.25">
      <c r="A113" s="171" t="s">
        <v>91</v>
      </c>
      <c r="B113" s="164"/>
      <c r="C113" s="299" t="s">
        <v>628</v>
      </c>
      <c r="D113" s="166"/>
      <c r="E113" s="168"/>
      <c r="F113" s="167"/>
      <c r="G113" s="168"/>
      <c r="I113" s="267"/>
      <c r="J113" s="267"/>
      <c r="K113" s="267"/>
      <c r="L113" s="267"/>
      <c r="AO113" s="260"/>
      <c r="AP113" s="260"/>
      <c r="AQ113" s="260"/>
      <c r="AR113" s="260"/>
      <c r="AS113" s="260"/>
      <c r="AT113" s="260"/>
      <c r="AU113" s="260"/>
      <c r="AV113" s="260"/>
      <c r="AW113" s="260"/>
      <c r="AX113" s="260"/>
      <c r="AY113" s="260"/>
      <c r="AZ113" s="260"/>
      <c r="BA113" s="260"/>
      <c r="BB113" s="260"/>
      <c r="BC113" s="260"/>
      <c r="BD113" s="260"/>
      <c r="BE113" s="260"/>
      <c r="BF113" s="260"/>
      <c r="BG113" s="210"/>
      <c r="BH113" s="210"/>
      <c r="BI113" s="210"/>
    </row>
    <row r="114" spans="1:61" x14ac:dyDescent="0.25">
      <c r="A114" s="171" t="s">
        <v>91</v>
      </c>
      <c r="B114" s="164"/>
      <c r="C114" s="299" t="s">
        <v>628</v>
      </c>
      <c r="D114" s="166"/>
      <c r="E114" s="168"/>
      <c r="F114" s="167"/>
      <c r="G114" s="168"/>
      <c r="I114" s="267"/>
      <c r="J114" s="267"/>
      <c r="K114" s="267"/>
      <c r="L114" s="267"/>
      <c r="AO114" s="260"/>
      <c r="AP114" s="260"/>
      <c r="AQ114" s="260"/>
      <c r="AR114" s="260"/>
      <c r="AS114" s="260"/>
      <c r="AT114" s="260"/>
      <c r="AU114" s="260"/>
      <c r="AV114" s="260"/>
      <c r="AW114" s="260"/>
      <c r="AX114" s="260"/>
      <c r="AY114" s="260"/>
      <c r="AZ114" s="260"/>
      <c r="BA114" s="260"/>
      <c r="BB114" s="260"/>
      <c r="BC114" s="260"/>
      <c r="BD114" s="260"/>
      <c r="BE114" s="260"/>
      <c r="BF114" s="260"/>
      <c r="BG114" s="210"/>
      <c r="BH114" s="210"/>
      <c r="BI114" s="210"/>
    </row>
    <row r="115" spans="1:61" x14ac:dyDescent="0.25">
      <c r="A115" s="171" t="s">
        <v>91</v>
      </c>
      <c r="B115" s="164"/>
      <c r="C115" s="299" t="s">
        <v>628</v>
      </c>
      <c r="D115" s="166"/>
      <c r="E115" s="168"/>
      <c r="F115" s="167"/>
      <c r="G115" s="168"/>
      <c r="I115" s="267"/>
      <c r="J115" s="267"/>
      <c r="K115" s="267"/>
      <c r="L115" s="267"/>
      <c r="AO115" s="260"/>
      <c r="AP115" s="260"/>
      <c r="AQ115" s="260"/>
      <c r="AR115" s="260"/>
      <c r="AS115" s="260"/>
      <c r="AT115" s="260"/>
      <c r="AU115" s="260"/>
      <c r="AV115" s="260"/>
      <c r="AW115" s="260"/>
      <c r="AX115" s="260"/>
      <c r="AY115" s="260"/>
      <c r="AZ115" s="260"/>
      <c r="BA115" s="260"/>
      <c r="BB115" s="260"/>
      <c r="BC115" s="260"/>
      <c r="BD115" s="260"/>
      <c r="BE115" s="260"/>
      <c r="BF115" s="260"/>
      <c r="BG115" s="210"/>
      <c r="BH115" s="210"/>
      <c r="BI115" s="210"/>
    </row>
    <row r="116" spans="1:61" x14ac:dyDescent="0.25">
      <c r="A116" s="171" t="s">
        <v>91</v>
      </c>
      <c r="B116" s="164"/>
      <c r="C116" s="299" t="s">
        <v>628</v>
      </c>
      <c r="D116" s="166"/>
      <c r="E116" s="168"/>
      <c r="F116" s="167"/>
      <c r="G116" s="168"/>
      <c r="I116" s="267"/>
      <c r="J116" s="267"/>
      <c r="K116" s="267"/>
      <c r="L116" s="267"/>
      <c r="AO116" s="260"/>
      <c r="AP116" s="260"/>
      <c r="AQ116" s="260"/>
      <c r="AR116" s="260"/>
      <c r="AS116" s="260"/>
      <c r="AT116" s="260"/>
      <c r="AU116" s="260"/>
      <c r="AV116" s="260"/>
      <c r="AW116" s="260"/>
      <c r="AX116" s="260"/>
      <c r="AY116" s="260"/>
      <c r="AZ116" s="260"/>
      <c r="BA116" s="260"/>
      <c r="BB116" s="260"/>
      <c r="BC116" s="260"/>
      <c r="BD116" s="260"/>
      <c r="BE116" s="260"/>
      <c r="BF116" s="260"/>
      <c r="BG116" s="210"/>
      <c r="BH116" s="210"/>
      <c r="BI116" s="210"/>
    </row>
    <row r="117" spans="1:61" x14ac:dyDescent="0.25">
      <c r="A117" s="171" t="s">
        <v>91</v>
      </c>
      <c r="B117" s="164"/>
      <c r="C117" s="299" t="s">
        <v>628</v>
      </c>
      <c r="D117" s="166"/>
      <c r="E117" s="168"/>
      <c r="F117" s="167"/>
      <c r="G117" s="168"/>
      <c r="I117" s="267"/>
      <c r="J117" s="267"/>
      <c r="K117" s="267"/>
      <c r="L117" s="267"/>
      <c r="AO117" s="260"/>
      <c r="AP117" s="260"/>
      <c r="AQ117" s="260"/>
      <c r="AR117" s="260"/>
      <c r="AS117" s="260"/>
      <c r="AT117" s="260"/>
      <c r="AU117" s="260"/>
      <c r="AV117" s="260"/>
      <c r="AW117" s="260"/>
      <c r="AX117" s="260"/>
      <c r="AY117" s="260"/>
      <c r="AZ117" s="260"/>
      <c r="BA117" s="260"/>
      <c r="BB117" s="260"/>
      <c r="BC117" s="260"/>
      <c r="BD117" s="260"/>
      <c r="BE117" s="260"/>
      <c r="BF117" s="260"/>
      <c r="BG117" s="210"/>
      <c r="BH117" s="210"/>
      <c r="BI117" s="210"/>
    </row>
    <row r="118" spans="1:61" x14ac:dyDescent="0.25">
      <c r="A118" s="171" t="s">
        <v>91</v>
      </c>
      <c r="B118" s="164"/>
      <c r="C118" s="299" t="s">
        <v>628</v>
      </c>
      <c r="D118" s="166"/>
      <c r="E118" s="168"/>
      <c r="F118" s="167"/>
      <c r="G118" s="168"/>
      <c r="I118" s="267"/>
      <c r="J118" s="267"/>
      <c r="K118" s="267"/>
      <c r="L118" s="267"/>
      <c r="AO118" s="260"/>
      <c r="AP118" s="260"/>
      <c r="AQ118" s="260"/>
      <c r="AR118" s="260"/>
      <c r="AS118" s="260"/>
      <c r="AT118" s="260"/>
      <c r="AU118" s="260"/>
      <c r="AV118" s="260"/>
      <c r="AW118" s="260"/>
      <c r="AX118" s="260"/>
      <c r="AY118" s="260"/>
      <c r="AZ118" s="260"/>
      <c r="BA118" s="260"/>
      <c r="BB118" s="260"/>
      <c r="BC118" s="260"/>
      <c r="BD118" s="260"/>
      <c r="BE118" s="260"/>
      <c r="BF118" s="260"/>
      <c r="BG118" s="210"/>
      <c r="BH118" s="210"/>
      <c r="BI118" s="210"/>
    </row>
    <row r="119" spans="1:61" x14ac:dyDescent="0.25">
      <c r="A119" s="171" t="s">
        <v>91</v>
      </c>
      <c r="B119" s="164"/>
      <c r="C119" s="299" t="s">
        <v>628</v>
      </c>
      <c r="D119" s="166"/>
      <c r="E119" s="168"/>
      <c r="F119" s="167"/>
      <c r="G119" s="168"/>
      <c r="I119" s="267"/>
      <c r="J119" s="267"/>
      <c r="K119" s="267"/>
      <c r="L119" s="267"/>
      <c r="AO119" s="260"/>
      <c r="AP119" s="260"/>
      <c r="AQ119" s="260"/>
      <c r="AR119" s="260"/>
      <c r="AS119" s="260"/>
      <c r="AT119" s="260"/>
      <c r="AU119" s="260"/>
      <c r="AV119" s="260"/>
      <c r="AW119" s="260"/>
      <c r="AX119" s="260"/>
      <c r="AY119" s="260"/>
      <c r="AZ119" s="260"/>
      <c r="BA119" s="260"/>
      <c r="BB119" s="260"/>
      <c r="BC119" s="260"/>
      <c r="BD119" s="260"/>
      <c r="BE119" s="260"/>
      <c r="BF119" s="260"/>
      <c r="BG119" s="210"/>
      <c r="BH119" s="210"/>
      <c r="BI119" s="210"/>
    </row>
    <row r="120" spans="1:61" x14ac:dyDescent="0.25">
      <c r="A120" s="171" t="s">
        <v>91</v>
      </c>
      <c r="B120" s="164"/>
      <c r="C120" s="299" t="s">
        <v>628</v>
      </c>
      <c r="D120" s="166"/>
      <c r="E120" s="168"/>
      <c r="F120" s="167"/>
      <c r="G120" s="168"/>
      <c r="I120" s="267"/>
      <c r="J120" s="267"/>
      <c r="K120" s="267"/>
      <c r="L120" s="267"/>
      <c r="AO120" s="260"/>
      <c r="AP120" s="260"/>
      <c r="AQ120" s="260"/>
      <c r="AR120" s="260"/>
      <c r="AS120" s="260"/>
      <c r="AT120" s="260"/>
      <c r="AU120" s="260"/>
      <c r="AV120" s="260"/>
      <c r="AW120" s="260"/>
      <c r="AX120" s="260"/>
      <c r="AY120" s="260"/>
      <c r="AZ120" s="260"/>
      <c r="BA120" s="260"/>
      <c r="BB120" s="260"/>
      <c r="BC120" s="260"/>
      <c r="BD120" s="260"/>
      <c r="BE120" s="260"/>
      <c r="BF120" s="260"/>
      <c r="BG120" s="210"/>
      <c r="BH120" s="210"/>
      <c r="BI120" s="210"/>
    </row>
    <row r="121" spans="1:61" x14ac:dyDescent="0.25">
      <c r="A121" s="171" t="s">
        <v>91</v>
      </c>
      <c r="B121" s="164"/>
      <c r="C121" s="299" t="s">
        <v>628</v>
      </c>
      <c r="D121" s="166"/>
      <c r="E121" s="168"/>
      <c r="F121" s="167"/>
      <c r="G121" s="168"/>
      <c r="I121" s="267"/>
      <c r="J121" s="267"/>
      <c r="K121" s="267"/>
      <c r="L121" s="267"/>
      <c r="AO121" s="260"/>
      <c r="AP121" s="260"/>
      <c r="AQ121" s="260"/>
      <c r="AR121" s="260"/>
      <c r="AS121" s="260"/>
      <c r="AT121" s="260"/>
      <c r="AU121" s="260"/>
      <c r="AV121" s="260"/>
      <c r="AW121" s="260"/>
      <c r="AX121" s="260"/>
      <c r="AY121" s="260"/>
      <c r="AZ121" s="260"/>
      <c r="BA121" s="260"/>
      <c r="BB121" s="260"/>
      <c r="BC121" s="260"/>
      <c r="BD121" s="260"/>
      <c r="BE121" s="260"/>
      <c r="BF121" s="260"/>
      <c r="BG121" s="210"/>
      <c r="BH121" s="210"/>
      <c r="BI121" s="210"/>
    </row>
    <row r="122" spans="1:61" x14ac:dyDescent="0.25">
      <c r="A122" s="171" t="s">
        <v>91</v>
      </c>
      <c r="B122" s="164"/>
      <c r="C122" s="299" t="s">
        <v>628</v>
      </c>
      <c r="D122" s="166"/>
      <c r="E122" s="168"/>
      <c r="F122" s="167"/>
      <c r="G122" s="168"/>
      <c r="I122" s="267"/>
      <c r="J122" s="267"/>
      <c r="K122" s="267"/>
      <c r="L122" s="267"/>
      <c r="AO122" s="260"/>
      <c r="AP122" s="260"/>
      <c r="AQ122" s="260"/>
      <c r="AR122" s="260"/>
      <c r="AS122" s="260"/>
      <c r="AT122" s="260"/>
      <c r="AU122" s="260"/>
      <c r="AV122" s="260"/>
      <c r="AW122" s="260"/>
      <c r="AX122" s="260"/>
      <c r="AY122" s="260"/>
      <c r="AZ122" s="260"/>
      <c r="BA122" s="260"/>
      <c r="BB122" s="260"/>
      <c r="BC122" s="260"/>
      <c r="BD122" s="260"/>
      <c r="BE122" s="260"/>
      <c r="BF122" s="260"/>
      <c r="BG122" s="210"/>
      <c r="BH122" s="210"/>
      <c r="BI122" s="210"/>
    </row>
    <row r="123" spans="1:61" x14ac:dyDescent="0.25">
      <c r="A123" s="171" t="s">
        <v>91</v>
      </c>
      <c r="B123" s="164"/>
      <c r="C123" s="299" t="s">
        <v>628</v>
      </c>
      <c r="D123" s="166"/>
      <c r="E123" s="168"/>
      <c r="F123" s="167"/>
      <c r="G123" s="168"/>
      <c r="I123" s="267"/>
      <c r="J123" s="267"/>
      <c r="K123" s="267"/>
      <c r="L123" s="267"/>
      <c r="AO123" s="260"/>
      <c r="AP123" s="260"/>
      <c r="AQ123" s="260"/>
      <c r="AR123" s="260"/>
      <c r="AS123" s="260"/>
      <c r="AT123" s="260"/>
      <c r="AU123" s="260"/>
      <c r="AV123" s="260"/>
      <c r="AW123" s="260"/>
      <c r="AX123" s="260"/>
      <c r="AY123" s="260"/>
      <c r="AZ123" s="260"/>
      <c r="BA123" s="260"/>
      <c r="BB123" s="260"/>
      <c r="BC123" s="260"/>
      <c r="BD123" s="260"/>
      <c r="BE123" s="260"/>
      <c r="BF123" s="260"/>
      <c r="BG123" s="210"/>
      <c r="BH123" s="210"/>
      <c r="BI123" s="210"/>
    </row>
    <row r="124" spans="1:61" x14ac:dyDescent="0.25">
      <c r="A124" s="171" t="s">
        <v>91</v>
      </c>
      <c r="B124" s="164"/>
      <c r="C124" s="299" t="s">
        <v>628</v>
      </c>
      <c r="D124" s="166"/>
      <c r="E124" s="168"/>
      <c r="F124" s="167"/>
      <c r="G124" s="168"/>
      <c r="I124" s="267"/>
      <c r="J124" s="267"/>
      <c r="K124" s="267"/>
      <c r="L124" s="267"/>
      <c r="AO124" s="260"/>
      <c r="AP124" s="260"/>
      <c r="AQ124" s="260"/>
      <c r="AR124" s="260"/>
      <c r="AS124" s="260"/>
      <c r="AT124" s="260"/>
      <c r="AU124" s="260"/>
      <c r="AV124" s="260"/>
      <c r="AW124" s="260"/>
      <c r="AX124" s="260"/>
      <c r="AY124" s="260"/>
      <c r="AZ124" s="260"/>
      <c r="BA124" s="260"/>
      <c r="BB124" s="260"/>
      <c r="BC124" s="260"/>
      <c r="BD124" s="260"/>
      <c r="BE124" s="260"/>
      <c r="BF124" s="260"/>
      <c r="BG124" s="210"/>
      <c r="BH124" s="210"/>
      <c r="BI124" s="210"/>
    </row>
    <row r="125" spans="1:61" x14ac:dyDescent="0.25">
      <c r="A125" s="171" t="s">
        <v>91</v>
      </c>
      <c r="B125" s="164"/>
      <c r="C125" s="299" t="s">
        <v>628</v>
      </c>
      <c r="D125" s="166"/>
      <c r="E125" s="168"/>
      <c r="F125" s="167"/>
      <c r="G125" s="168"/>
      <c r="I125" s="267"/>
      <c r="J125" s="267"/>
      <c r="K125" s="267"/>
      <c r="L125" s="267"/>
      <c r="AO125" s="260"/>
      <c r="AP125" s="260"/>
      <c r="AQ125" s="260"/>
      <c r="AR125" s="260"/>
      <c r="AS125" s="260"/>
      <c r="AT125" s="260"/>
      <c r="AU125" s="260"/>
      <c r="AV125" s="260"/>
      <c r="AW125" s="260"/>
      <c r="AX125" s="260"/>
      <c r="AY125" s="260"/>
      <c r="AZ125" s="260"/>
      <c r="BA125" s="260"/>
      <c r="BB125" s="260"/>
      <c r="BC125" s="260"/>
      <c r="BD125" s="260"/>
      <c r="BE125" s="260"/>
      <c r="BF125" s="260"/>
      <c r="BG125" s="210"/>
      <c r="BH125" s="210"/>
      <c r="BI125" s="210"/>
    </row>
    <row r="126" spans="1:61" x14ac:dyDescent="0.25">
      <c r="A126" s="171" t="s">
        <v>91</v>
      </c>
      <c r="B126" s="164"/>
      <c r="C126" s="299" t="s">
        <v>628</v>
      </c>
      <c r="D126" s="166"/>
      <c r="E126" s="168"/>
      <c r="F126" s="167"/>
      <c r="G126" s="168"/>
      <c r="I126" s="267"/>
      <c r="J126" s="267"/>
      <c r="K126" s="267"/>
      <c r="L126" s="267"/>
      <c r="AO126" s="260"/>
      <c r="AP126" s="260"/>
      <c r="AQ126" s="260"/>
      <c r="AR126" s="260"/>
      <c r="AS126" s="260"/>
      <c r="AT126" s="260"/>
      <c r="AU126" s="260"/>
      <c r="AV126" s="260"/>
      <c r="AW126" s="260"/>
      <c r="AX126" s="260"/>
      <c r="AY126" s="260"/>
      <c r="AZ126" s="260"/>
      <c r="BA126" s="260"/>
      <c r="BB126" s="260"/>
      <c r="BC126" s="260"/>
      <c r="BD126" s="260"/>
      <c r="BE126" s="260"/>
      <c r="BF126" s="260"/>
      <c r="BG126" s="210"/>
      <c r="BH126" s="210"/>
      <c r="BI126" s="210"/>
    </row>
    <row r="127" spans="1:61" x14ac:dyDescent="0.25">
      <c r="A127" s="171" t="s">
        <v>91</v>
      </c>
      <c r="B127" s="164"/>
      <c r="C127" s="299" t="s">
        <v>628</v>
      </c>
      <c r="D127" s="166"/>
      <c r="E127" s="168"/>
      <c r="F127" s="167"/>
      <c r="G127" s="168"/>
      <c r="I127" s="267"/>
      <c r="J127" s="267"/>
      <c r="K127" s="267"/>
      <c r="L127" s="267"/>
      <c r="AO127" s="260"/>
      <c r="AP127" s="260"/>
      <c r="AQ127" s="260"/>
      <c r="AR127" s="260"/>
      <c r="AS127" s="260"/>
      <c r="AT127" s="260"/>
      <c r="AU127" s="260"/>
      <c r="AV127" s="260"/>
      <c r="AW127" s="260"/>
      <c r="AX127" s="260"/>
      <c r="AY127" s="260"/>
      <c r="AZ127" s="260"/>
      <c r="BA127" s="260"/>
      <c r="BB127" s="260"/>
      <c r="BC127" s="260"/>
      <c r="BD127" s="260"/>
      <c r="BE127" s="260"/>
      <c r="BF127" s="260"/>
      <c r="BG127" s="210"/>
      <c r="BH127" s="210"/>
      <c r="BI127" s="210"/>
    </row>
    <row r="128" spans="1:61" x14ac:dyDescent="0.25">
      <c r="A128" s="171" t="s">
        <v>91</v>
      </c>
      <c r="B128" s="164"/>
      <c r="C128" s="299" t="s">
        <v>628</v>
      </c>
      <c r="D128" s="166"/>
      <c r="E128" s="168"/>
      <c r="F128" s="167"/>
      <c r="G128" s="168"/>
      <c r="I128" s="267"/>
      <c r="J128" s="267"/>
      <c r="K128" s="267"/>
      <c r="L128" s="267"/>
      <c r="AO128" s="260"/>
      <c r="AP128" s="260"/>
      <c r="AQ128" s="260"/>
      <c r="AR128" s="260"/>
      <c r="AS128" s="260"/>
      <c r="AT128" s="260"/>
      <c r="AU128" s="260"/>
      <c r="AV128" s="260"/>
      <c r="AW128" s="260"/>
      <c r="AX128" s="260"/>
      <c r="AY128" s="260"/>
      <c r="AZ128" s="260"/>
      <c r="BA128" s="260"/>
      <c r="BB128" s="260"/>
      <c r="BC128" s="260"/>
      <c r="BD128" s="260"/>
      <c r="BE128" s="260"/>
      <c r="BF128" s="260"/>
      <c r="BG128" s="210"/>
      <c r="BH128" s="210"/>
      <c r="BI128" s="210"/>
    </row>
    <row r="129" spans="1:61" x14ac:dyDescent="0.25">
      <c r="A129" s="171" t="s">
        <v>91</v>
      </c>
      <c r="B129" s="164"/>
      <c r="C129" s="299" t="s">
        <v>628</v>
      </c>
      <c r="D129" s="166"/>
      <c r="E129" s="168"/>
      <c r="F129" s="167"/>
      <c r="G129" s="168"/>
      <c r="I129" s="267"/>
      <c r="J129" s="267"/>
      <c r="K129" s="267"/>
      <c r="L129" s="267"/>
      <c r="AO129" s="260"/>
      <c r="AP129" s="260"/>
      <c r="AQ129" s="260"/>
      <c r="AR129" s="260"/>
      <c r="AS129" s="260"/>
      <c r="AT129" s="260"/>
      <c r="AU129" s="260"/>
      <c r="AV129" s="260"/>
      <c r="AW129" s="260"/>
      <c r="AX129" s="260"/>
      <c r="AY129" s="260"/>
      <c r="AZ129" s="260"/>
      <c r="BA129" s="260"/>
      <c r="BB129" s="260"/>
      <c r="BC129" s="260"/>
      <c r="BD129" s="260"/>
      <c r="BE129" s="260"/>
      <c r="BF129" s="260"/>
      <c r="BG129" s="210"/>
      <c r="BH129" s="210"/>
      <c r="BI129" s="210"/>
    </row>
    <row r="130" spans="1:61" x14ac:dyDescent="0.25">
      <c r="A130" s="171" t="s">
        <v>91</v>
      </c>
      <c r="B130" s="164"/>
      <c r="C130" s="299" t="s">
        <v>628</v>
      </c>
      <c r="D130" s="166"/>
      <c r="E130" s="168"/>
      <c r="F130" s="167"/>
      <c r="G130" s="168"/>
      <c r="I130" s="267"/>
      <c r="J130" s="267"/>
      <c r="K130" s="267"/>
      <c r="L130" s="267"/>
      <c r="AO130" s="260"/>
      <c r="AP130" s="260"/>
      <c r="AQ130" s="260"/>
      <c r="AR130" s="260"/>
      <c r="AS130" s="260"/>
      <c r="AT130" s="260"/>
      <c r="AU130" s="260"/>
      <c r="AV130" s="260"/>
      <c r="AW130" s="260"/>
      <c r="AX130" s="260"/>
      <c r="AY130" s="260"/>
      <c r="AZ130" s="260"/>
      <c r="BA130" s="260"/>
      <c r="BB130" s="260"/>
      <c r="BC130" s="260"/>
      <c r="BD130" s="260"/>
      <c r="BE130" s="260"/>
      <c r="BF130" s="260"/>
      <c r="BG130" s="210"/>
      <c r="BH130" s="210"/>
      <c r="BI130" s="210"/>
    </row>
    <row r="131" spans="1:61" x14ac:dyDescent="0.25">
      <c r="A131" s="171" t="s">
        <v>91</v>
      </c>
      <c r="B131" s="164"/>
      <c r="C131" s="299" t="s">
        <v>628</v>
      </c>
      <c r="D131" s="166"/>
      <c r="E131" s="168"/>
      <c r="F131" s="167"/>
      <c r="G131" s="168"/>
      <c r="I131" s="267"/>
      <c r="J131" s="267"/>
      <c r="K131" s="267"/>
      <c r="L131" s="267"/>
      <c r="AO131" s="260"/>
      <c r="AP131" s="260"/>
      <c r="AQ131" s="260"/>
      <c r="AR131" s="260"/>
      <c r="AS131" s="260"/>
      <c r="AT131" s="260"/>
      <c r="AU131" s="260"/>
      <c r="AV131" s="260"/>
      <c r="AW131" s="260"/>
      <c r="AX131" s="260"/>
      <c r="AY131" s="260"/>
      <c r="AZ131" s="260"/>
      <c r="BA131" s="260"/>
      <c r="BB131" s="260"/>
      <c r="BC131" s="260"/>
      <c r="BD131" s="260"/>
      <c r="BE131" s="260"/>
      <c r="BF131" s="260"/>
      <c r="BG131" s="210"/>
      <c r="BH131" s="210"/>
      <c r="BI131" s="210"/>
    </row>
    <row r="132" spans="1:61" x14ac:dyDescent="0.25">
      <c r="A132" s="171" t="s">
        <v>91</v>
      </c>
      <c r="B132" s="164"/>
      <c r="C132" s="299" t="s">
        <v>628</v>
      </c>
      <c r="D132" s="166"/>
      <c r="E132" s="168"/>
      <c r="F132" s="167"/>
      <c r="G132" s="168"/>
      <c r="I132" s="267"/>
      <c r="J132" s="267"/>
      <c r="K132" s="267"/>
      <c r="L132" s="267"/>
      <c r="AO132" s="260"/>
      <c r="AP132" s="260"/>
      <c r="AQ132" s="260"/>
      <c r="AR132" s="260"/>
      <c r="AS132" s="260"/>
      <c r="AT132" s="260"/>
      <c r="AU132" s="260"/>
      <c r="AV132" s="260"/>
      <c r="AW132" s="260"/>
      <c r="AX132" s="260"/>
      <c r="AY132" s="260"/>
      <c r="AZ132" s="260"/>
      <c r="BA132" s="260"/>
      <c r="BB132" s="260"/>
      <c r="BC132" s="260"/>
      <c r="BD132" s="260"/>
      <c r="BE132" s="260"/>
      <c r="BF132" s="260"/>
      <c r="BG132" s="210"/>
      <c r="BH132" s="210"/>
      <c r="BI132" s="210"/>
    </row>
    <row r="133" spans="1:61" x14ac:dyDescent="0.25">
      <c r="A133" s="171" t="s">
        <v>91</v>
      </c>
      <c r="B133" s="164"/>
      <c r="C133" s="299" t="s">
        <v>628</v>
      </c>
      <c r="D133" s="166"/>
      <c r="E133" s="168"/>
      <c r="F133" s="167"/>
      <c r="G133" s="168"/>
      <c r="I133" s="267"/>
      <c r="J133" s="267"/>
      <c r="K133" s="267"/>
      <c r="L133" s="267"/>
      <c r="AO133" s="260"/>
      <c r="AP133" s="260"/>
      <c r="AQ133" s="260"/>
      <c r="AR133" s="260"/>
      <c r="AS133" s="260"/>
      <c r="AT133" s="260"/>
      <c r="AU133" s="260"/>
      <c r="AV133" s="260"/>
      <c r="AW133" s="260"/>
      <c r="AX133" s="260"/>
      <c r="AY133" s="260"/>
      <c r="AZ133" s="260"/>
      <c r="BA133" s="260"/>
      <c r="BB133" s="260"/>
      <c r="BC133" s="260"/>
      <c r="BD133" s="260"/>
      <c r="BE133" s="260"/>
      <c r="BF133" s="260"/>
      <c r="BG133" s="210"/>
      <c r="BH133" s="210"/>
      <c r="BI133" s="210"/>
    </row>
    <row r="134" spans="1:61" x14ac:dyDescent="0.25">
      <c r="A134" s="171" t="s">
        <v>91</v>
      </c>
      <c r="B134" s="164"/>
      <c r="C134" s="299" t="s">
        <v>628</v>
      </c>
      <c r="D134" s="166"/>
      <c r="E134" s="168"/>
      <c r="F134" s="167"/>
      <c r="G134" s="168"/>
      <c r="I134" s="267"/>
      <c r="J134" s="267"/>
      <c r="K134" s="267"/>
      <c r="L134" s="267"/>
      <c r="AO134" s="260"/>
      <c r="AP134" s="260"/>
      <c r="AQ134" s="260"/>
      <c r="AR134" s="260"/>
      <c r="AS134" s="260"/>
      <c r="AT134" s="260"/>
      <c r="AU134" s="260"/>
      <c r="AV134" s="260"/>
      <c r="AW134" s="260"/>
      <c r="AX134" s="260"/>
      <c r="AY134" s="260"/>
      <c r="AZ134" s="260"/>
      <c r="BA134" s="260"/>
      <c r="BB134" s="260"/>
      <c r="BC134" s="260"/>
      <c r="BD134" s="260"/>
      <c r="BE134" s="260"/>
      <c r="BF134" s="260"/>
      <c r="BG134" s="210"/>
      <c r="BH134" s="210"/>
      <c r="BI134" s="210"/>
    </row>
    <row r="135" spans="1:61" x14ac:dyDescent="0.25">
      <c r="A135" s="171" t="s">
        <v>91</v>
      </c>
      <c r="B135" s="164"/>
      <c r="C135" s="299" t="s">
        <v>628</v>
      </c>
      <c r="D135" s="166"/>
      <c r="E135" s="168"/>
      <c r="F135" s="167"/>
      <c r="G135" s="168"/>
      <c r="I135" s="267"/>
      <c r="J135" s="267"/>
      <c r="K135" s="267"/>
      <c r="L135" s="267"/>
      <c r="AO135" s="260"/>
      <c r="AP135" s="260"/>
      <c r="AQ135" s="260"/>
      <c r="AR135" s="260"/>
      <c r="AS135" s="260"/>
      <c r="AT135" s="260"/>
      <c r="AU135" s="260"/>
      <c r="AV135" s="260"/>
      <c r="AW135" s="260"/>
      <c r="AX135" s="260"/>
      <c r="AY135" s="260"/>
      <c r="AZ135" s="260"/>
      <c r="BA135" s="260"/>
      <c r="BB135" s="260"/>
      <c r="BC135" s="260"/>
      <c r="BD135" s="260"/>
      <c r="BE135" s="260"/>
      <c r="BF135" s="260"/>
      <c r="BG135" s="210"/>
      <c r="BH135" s="210"/>
      <c r="BI135" s="210"/>
    </row>
    <row r="136" spans="1:61" x14ac:dyDescent="0.25">
      <c r="A136" s="171" t="s">
        <v>91</v>
      </c>
      <c r="B136" s="164"/>
      <c r="C136" s="299" t="s">
        <v>628</v>
      </c>
      <c r="D136" s="166"/>
      <c r="E136" s="168"/>
      <c r="F136" s="167"/>
      <c r="G136" s="168"/>
      <c r="I136" s="267"/>
      <c r="J136" s="267"/>
      <c r="K136" s="267"/>
      <c r="L136" s="267"/>
      <c r="AO136" s="260"/>
      <c r="AP136" s="260"/>
      <c r="AQ136" s="260"/>
      <c r="AR136" s="260"/>
      <c r="AS136" s="260"/>
      <c r="AT136" s="260"/>
      <c r="AU136" s="260"/>
      <c r="AV136" s="260"/>
      <c r="AW136" s="260"/>
      <c r="AX136" s="260"/>
      <c r="AY136" s="260"/>
      <c r="AZ136" s="260"/>
      <c r="BA136" s="260"/>
      <c r="BB136" s="260"/>
      <c r="BC136" s="260"/>
      <c r="BD136" s="260"/>
      <c r="BE136" s="260"/>
      <c r="BF136" s="260"/>
      <c r="BG136" s="210"/>
      <c r="BH136" s="210"/>
      <c r="BI136" s="210"/>
    </row>
    <row r="137" spans="1:61" x14ac:dyDescent="0.25">
      <c r="A137" s="171" t="s">
        <v>91</v>
      </c>
      <c r="B137" s="164"/>
      <c r="C137" s="299" t="s">
        <v>628</v>
      </c>
      <c r="D137" s="166"/>
      <c r="E137" s="168"/>
      <c r="F137" s="167"/>
      <c r="G137" s="168"/>
      <c r="I137" s="267"/>
      <c r="J137" s="267"/>
      <c r="K137" s="267"/>
      <c r="L137" s="267"/>
      <c r="AO137" s="260"/>
      <c r="AP137" s="260"/>
      <c r="AQ137" s="260"/>
      <c r="AR137" s="260"/>
      <c r="AS137" s="260"/>
      <c r="AT137" s="260"/>
      <c r="AU137" s="260"/>
      <c r="AV137" s="260"/>
      <c r="AW137" s="260"/>
      <c r="AX137" s="260"/>
      <c r="AY137" s="260"/>
      <c r="AZ137" s="260"/>
      <c r="BA137" s="260"/>
      <c r="BB137" s="260"/>
      <c r="BC137" s="260"/>
      <c r="BD137" s="260"/>
      <c r="BE137" s="260"/>
      <c r="BF137" s="260"/>
      <c r="BG137" s="210"/>
      <c r="BH137" s="210"/>
      <c r="BI137" s="210"/>
    </row>
    <row r="138" spans="1:61" x14ac:dyDescent="0.25">
      <c r="A138" s="171" t="s">
        <v>91</v>
      </c>
      <c r="B138" s="164"/>
      <c r="C138" s="299" t="s">
        <v>628</v>
      </c>
      <c r="D138" s="166"/>
      <c r="E138" s="168"/>
      <c r="F138" s="167"/>
      <c r="G138" s="168"/>
      <c r="I138" s="267"/>
      <c r="J138" s="267"/>
      <c r="K138" s="267"/>
      <c r="L138" s="267"/>
      <c r="AO138" s="260"/>
      <c r="AP138" s="260"/>
      <c r="AQ138" s="260"/>
      <c r="AR138" s="260"/>
      <c r="AS138" s="260"/>
      <c r="AT138" s="260"/>
      <c r="AU138" s="260"/>
      <c r="AV138" s="260"/>
      <c r="AW138" s="260"/>
      <c r="AX138" s="260"/>
      <c r="AY138" s="260"/>
      <c r="AZ138" s="260"/>
      <c r="BA138" s="260"/>
      <c r="BB138" s="260"/>
      <c r="BC138" s="260"/>
      <c r="BD138" s="260"/>
      <c r="BE138" s="260"/>
      <c r="BF138" s="260"/>
      <c r="BG138" s="210"/>
      <c r="BH138" s="210"/>
      <c r="BI138" s="210"/>
    </row>
    <row r="139" spans="1:61" x14ac:dyDescent="0.25">
      <c r="A139" s="171" t="s">
        <v>91</v>
      </c>
      <c r="B139" s="164"/>
      <c r="C139" s="299" t="s">
        <v>628</v>
      </c>
      <c r="D139" s="166"/>
      <c r="E139" s="168"/>
      <c r="F139" s="167"/>
      <c r="G139" s="168"/>
      <c r="I139" s="267"/>
      <c r="J139" s="267"/>
      <c r="K139" s="267"/>
      <c r="L139" s="267"/>
      <c r="AO139" s="260"/>
      <c r="AP139" s="260"/>
      <c r="AQ139" s="260"/>
      <c r="AR139" s="260"/>
      <c r="AS139" s="260"/>
      <c r="AT139" s="260"/>
      <c r="AU139" s="260"/>
      <c r="AV139" s="260"/>
      <c r="AW139" s="260"/>
      <c r="AX139" s="260"/>
      <c r="AY139" s="260"/>
      <c r="AZ139" s="260"/>
      <c r="BA139" s="260"/>
      <c r="BB139" s="260"/>
      <c r="BC139" s="260"/>
      <c r="BD139" s="260"/>
      <c r="BE139" s="260"/>
      <c r="BF139" s="260"/>
      <c r="BG139" s="210"/>
      <c r="BH139" s="210"/>
      <c r="BI139" s="210"/>
    </row>
    <row r="140" spans="1:61" x14ac:dyDescent="0.25">
      <c r="A140" s="171" t="s">
        <v>91</v>
      </c>
      <c r="B140" s="164"/>
      <c r="C140" s="299" t="s">
        <v>628</v>
      </c>
      <c r="D140" s="166"/>
      <c r="E140" s="168"/>
      <c r="F140" s="167"/>
      <c r="G140" s="168"/>
      <c r="I140" s="267"/>
      <c r="J140" s="267"/>
      <c r="K140" s="267"/>
      <c r="L140" s="267"/>
      <c r="AO140" s="260"/>
      <c r="AP140" s="260"/>
      <c r="AQ140" s="260"/>
      <c r="AR140" s="260"/>
      <c r="AS140" s="260"/>
      <c r="AT140" s="260"/>
      <c r="AU140" s="260"/>
      <c r="AV140" s="260"/>
      <c r="AW140" s="260"/>
      <c r="AX140" s="260"/>
      <c r="AY140" s="260"/>
      <c r="AZ140" s="260"/>
      <c r="BA140" s="260"/>
      <c r="BB140" s="260"/>
      <c r="BC140" s="260"/>
      <c r="BD140" s="260"/>
      <c r="BE140" s="260"/>
      <c r="BF140" s="260"/>
      <c r="BG140" s="210"/>
      <c r="BH140" s="210"/>
      <c r="BI140" s="210"/>
    </row>
    <row r="141" spans="1:61" x14ac:dyDescent="0.25">
      <c r="A141" s="171" t="s">
        <v>91</v>
      </c>
      <c r="B141" s="164"/>
      <c r="C141" s="299" t="s">
        <v>628</v>
      </c>
      <c r="D141" s="166"/>
      <c r="E141" s="168"/>
      <c r="F141" s="167"/>
      <c r="G141" s="168"/>
      <c r="I141" s="267"/>
      <c r="J141" s="267"/>
      <c r="K141" s="267"/>
      <c r="L141" s="267"/>
      <c r="AO141" s="260"/>
      <c r="AP141" s="260"/>
      <c r="AQ141" s="260"/>
      <c r="AR141" s="260"/>
      <c r="AS141" s="260"/>
      <c r="AT141" s="260"/>
      <c r="AU141" s="260"/>
      <c r="AV141" s="260"/>
      <c r="AW141" s="260"/>
      <c r="AX141" s="260"/>
      <c r="AY141" s="260"/>
      <c r="AZ141" s="260"/>
      <c r="BA141" s="260"/>
      <c r="BB141" s="260"/>
      <c r="BC141" s="260"/>
      <c r="BD141" s="260"/>
      <c r="BE141" s="260"/>
      <c r="BF141" s="260"/>
      <c r="BG141" s="210"/>
      <c r="BH141" s="210"/>
      <c r="BI141" s="210"/>
    </row>
    <row r="142" spans="1:61" x14ac:dyDescent="0.25">
      <c r="A142" s="171" t="s">
        <v>91</v>
      </c>
      <c r="B142" s="164"/>
      <c r="C142" s="299" t="s">
        <v>628</v>
      </c>
      <c r="D142" s="166"/>
      <c r="E142" s="168"/>
      <c r="F142" s="167"/>
      <c r="G142" s="168"/>
      <c r="I142" s="267"/>
      <c r="J142" s="267"/>
      <c r="K142" s="267"/>
      <c r="L142" s="267"/>
      <c r="AO142" s="260"/>
      <c r="AP142" s="260"/>
      <c r="AQ142" s="260"/>
      <c r="AR142" s="260"/>
      <c r="AS142" s="260"/>
      <c r="AT142" s="260"/>
      <c r="AU142" s="260"/>
      <c r="AV142" s="260"/>
      <c r="AW142" s="260"/>
      <c r="AX142" s="260"/>
      <c r="AY142" s="260"/>
      <c r="AZ142" s="260"/>
      <c r="BA142" s="260"/>
      <c r="BB142" s="260"/>
      <c r="BC142" s="260"/>
      <c r="BD142" s="260"/>
      <c r="BE142" s="260"/>
      <c r="BF142" s="260"/>
      <c r="BG142" s="210"/>
      <c r="BH142" s="210"/>
      <c r="BI142" s="210"/>
    </row>
    <row r="143" spans="1:61" x14ac:dyDescent="0.25">
      <c r="A143" s="171" t="s">
        <v>91</v>
      </c>
      <c r="B143" s="164"/>
      <c r="C143" s="299" t="s">
        <v>628</v>
      </c>
      <c r="D143" s="166"/>
      <c r="E143" s="168"/>
      <c r="F143" s="167"/>
      <c r="G143" s="168"/>
      <c r="I143" s="267"/>
      <c r="J143" s="267"/>
      <c r="K143" s="267"/>
      <c r="L143" s="267"/>
      <c r="AO143" s="260"/>
      <c r="AP143" s="260"/>
      <c r="AQ143" s="260"/>
      <c r="AR143" s="260"/>
      <c r="AS143" s="260"/>
      <c r="AT143" s="260"/>
      <c r="AU143" s="260"/>
      <c r="AV143" s="260"/>
      <c r="AW143" s="260"/>
      <c r="AX143" s="260"/>
      <c r="AY143" s="260"/>
      <c r="AZ143" s="260"/>
      <c r="BA143" s="260"/>
      <c r="BB143" s="260"/>
      <c r="BC143" s="260"/>
      <c r="BD143" s="260"/>
      <c r="BE143" s="260"/>
      <c r="BF143" s="260"/>
      <c r="BG143" s="210"/>
      <c r="BH143" s="210"/>
      <c r="BI143" s="210"/>
    </row>
    <row r="144" spans="1:61" x14ac:dyDescent="0.25">
      <c r="A144" s="171" t="s">
        <v>91</v>
      </c>
      <c r="B144" s="164"/>
      <c r="C144" s="299" t="s">
        <v>628</v>
      </c>
      <c r="D144" s="166"/>
      <c r="E144" s="168"/>
      <c r="F144" s="167"/>
      <c r="G144" s="168"/>
      <c r="I144" s="267"/>
      <c r="J144" s="267"/>
      <c r="K144" s="267"/>
      <c r="L144" s="267"/>
      <c r="AO144" s="260"/>
      <c r="AP144" s="260"/>
      <c r="AQ144" s="260"/>
      <c r="AR144" s="260"/>
      <c r="AS144" s="260"/>
      <c r="AT144" s="260"/>
      <c r="AU144" s="260"/>
      <c r="AV144" s="260"/>
      <c r="AW144" s="260"/>
      <c r="AX144" s="260"/>
      <c r="AY144" s="260"/>
      <c r="AZ144" s="260"/>
      <c r="BA144" s="260"/>
      <c r="BB144" s="260"/>
      <c r="BC144" s="260"/>
      <c r="BD144" s="260"/>
      <c r="BE144" s="260"/>
      <c r="BF144" s="260"/>
      <c r="BG144" s="210"/>
      <c r="BH144" s="210"/>
      <c r="BI144" s="210"/>
    </row>
    <row r="145" spans="1:61" x14ac:dyDescent="0.25">
      <c r="A145" s="171" t="s">
        <v>91</v>
      </c>
      <c r="B145" s="164"/>
      <c r="C145" s="299" t="s">
        <v>628</v>
      </c>
      <c r="D145" s="166"/>
      <c r="E145" s="168"/>
      <c r="F145" s="167"/>
      <c r="G145" s="168"/>
      <c r="I145" s="267"/>
      <c r="J145" s="267"/>
      <c r="K145" s="267"/>
      <c r="L145" s="267"/>
      <c r="AO145" s="260"/>
      <c r="AP145" s="260"/>
      <c r="AQ145" s="260"/>
      <c r="AR145" s="260"/>
      <c r="AS145" s="260"/>
      <c r="AT145" s="260"/>
      <c r="AU145" s="260"/>
      <c r="AV145" s="260"/>
      <c r="AW145" s="260"/>
      <c r="AX145" s="260"/>
      <c r="AY145" s="260"/>
      <c r="AZ145" s="260"/>
      <c r="BA145" s="260"/>
      <c r="BB145" s="260"/>
      <c r="BC145" s="260"/>
      <c r="BD145" s="260"/>
      <c r="BE145" s="260"/>
      <c r="BF145" s="260"/>
      <c r="BG145" s="210"/>
      <c r="BH145" s="210"/>
      <c r="BI145" s="210"/>
    </row>
    <row r="146" spans="1:61" x14ac:dyDescent="0.25">
      <c r="A146" s="171" t="s">
        <v>91</v>
      </c>
      <c r="B146" s="164"/>
      <c r="C146" s="299" t="s">
        <v>628</v>
      </c>
      <c r="D146" s="166"/>
      <c r="E146" s="168"/>
      <c r="F146" s="167"/>
      <c r="G146" s="168"/>
      <c r="I146" s="267"/>
      <c r="J146" s="267"/>
      <c r="K146" s="267"/>
      <c r="L146" s="267"/>
      <c r="AO146" s="260"/>
      <c r="AP146" s="260"/>
      <c r="AQ146" s="260"/>
      <c r="AR146" s="260"/>
      <c r="AS146" s="260"/>
      <c r="AT146" s="260"/>
      <c r="AU146" s="260"/>
      <c r="AV146" s="260"/>
      <c r="AW146" s="260"/>
      <c r="AX146" s="260"/>
      <c r="AY146" s="260"/>
      <c r="AZ146" s="260"/>
      <c r="BA146" s="260"/>
      <c r="BB146" s="260"/>
      <c r="BC146" s="260"/>
      <c r="BD146" s="260"/>
      <c r="BE146" s="260"/>
      <c r="BF146" s="260"/>
      <c r="BG146" s="210"/>
      <c r="BH146" s="210"/>
      <c r="BI146" s="210"/>
    </row>
    <row r="147" spans="1:61" x14ac:dyDescent="0.25">
      <c r="A147" s="171" t="s">
        <v>91</v>
      </c>
      <c r="B147" s="164"/>
      <c r="C147" s="299" t="s">
        <v>628</v>
      </c>
      <c r="D147" s="166"/>
      <c r="E147" s="168"/>
      <c r="F147" s="167"/>
      <c r="G147" s="168"/>
      <c r="I147" s="267"/>
      <c r="J147" s="267"/>
      <c r="K147" s="267"/>
      <c r="L147" s="267"/>
      <c r="AO147" s="260"/>
      <c r="AP147" s="260"/>
      <c r="AQ147" s="260"/>
      <c r="AR147" s="260"/>
      <c r="AS147" s="260"/>
      <c r="AT147" s="260"/>
      <c r="AU147" s="260"/>
      <c r="AV147" s="260"/>
      <c r="AW147" s="260"/>
      <c r="AX147" s="260"/>
      <c r="AY147" s="260"/>
      <c r="AZ147" s="260"/>
      <c r="BA147" s="260"/>
      <c r="BB147" s="260"/>
      <c r="BC147" s="260"/>
      <c r="BD147" s="260"/>
      <c r="BE147" s="260"/>
      <c r="BF147" s="260"/>
      <c r="BG147" s="210"/>
      <c r="BH147" s="210"/>
      <c r="BI147" s="210"/>
    </row>
    <row r="148" spans="1:61" x14ac:dyDescent="0.25">
      <c r="A148" s="171" t="s">
        <v>91</v>
      </c>
      <c r="B148" s="164"/>
      <c r="C148" s="299" t="s">
        <v>628</v>
      </c>
      <c r="D148" s="166"/>
      <c r="E148" s="168"/>
      <c r="F148" s="167"/>
      <c r="G148" s="168"/>
      <c r="I148" s="267"/>
      <c r="J148" s="267"/>
      <c r="K148" s="267"/>
      <c r="L148" s="267"/>
      <c r="AO148" s="260"/>
      <c r="AP148" s="260"/>
      <c r="AQ148" s="260"/>
      <c r="AR148" s="260"/>
      <c r="AS148" s="260"/>
      <c r="AT148" s="260"/>
      <c r="AU148" s="260"/>
      <c r="AV148" s="260"/>
      <c r="AW148" s="260"/>
      <c r="AX148" s="260"/>
      <c r="AY148" s="260"/>
      <c r="AZ148" s="260"/>
      <c r="BA148" s="260"/>
      <c r="BB148" s="260"/>
      <c r="BC148" s="260"/>
      <c r="BD148" s="260"/>
      <c r="BE148" s="260"/>
      <c r="BF148" s="260"/>
      <c r="BG148" s="210"/>
      <c r="BH148" s="210"/>
      <c r="BI148" s="210"/>
    </row>
    <row r="149" spans="1:61" x14ac:dyDescent="0.25">
      <c r="A149" s="171" t="s">
        <v>91</v>
      </c>
      <c r="B149" s="164"/>
      <c r="C149" s="299" t="s">
        <v>628</v>
      </c>
      <c r="D149" s="166"/>
      <c r="E149" s="168"/>
      <c r="F149" s="167"/>
      <c r="G149" s="168"/>
      <c r="I149" s="267"/>
      <c r="J149" s="267"/>
      <c r="K149" s="267"/>
      <c r="L149" s="267"/>
      <c r="AO149" s="260"/>
      <c r="AP149" s="260"/>
      <c r="AQ149" s="260"/>
      <c r="AR149" s="260"/>
      <c r="AS149" s="260"/>
      <c r="AT149" s="260"/>
      <c r="AU149" s="260"/>
      <c r="AV149" s="260"/>
      <c r="AW149" s="260"/>
      <c r="AX149" s="260"/>
      <c r="AY149" s="260"/>
      <c r="AZ149" s="260"/>
      <c r="BA149" s="260"/>
      <c r="BB149" s="260"/>
      <c r="BC149" s="260"/>
      <c r="BD149" s="260"/>
      <c r="BE149" s="260"/>
      <c r="BF149" s="260"/>
      <c r="BG149" s="210"/>
      <c r="BH149" s="210"/>
      <c r="BI149" s="210"/>
    </row>
    <row r="150" spans="1:61" x14ac:dyDescent="0.25">
      <c r="A150" s="171" t="s">
        <v>91</v>
      </c>
      <c r="B150" s="164"/>
      <c r="C150" s="299" t="s">
        <v>628</v>
      </c>
      <c r="D150" s="166"/>
      <c r="E150" s="168"/>
      <c r="F150" s="167"/>
      <c r="G150" s="168"/>
      <c r="I150" s="267"/>
      <c r="J150" s="267"/>
      <c r="K150" s="267"/>
      <c r="L150" s="267"/>
      <c r="AO150" s="260"/>
      <c r="AP150" s="260"/>
      <c r="AQ150" s="260"/>
      <c r="AR150" s="260"/>
      <c r="AS150" s="260"/>
      <c r="AT150" s="260"/>
      <c r="AU150" s="260"/>
      <c r="AV150" s="260"/>
      <c r="AW150" s="260"/>
      <c r="AX150" s="260"/>
      <c r="AY150" s="260"/>
      <c r="AZ150" s="260"/>
      <c r="BA150" s="260"/>
      <c r="BB150" s="260"/>
      <c r="BC150" s="260"/>
      <c r="BD150" s="260"/>
      <c r="BE150" s="260"/>
      <c r="BF150" s="260"/>
      <c r="BG150" s="210"/>
      <c r="BH150" s="210"/>
      <c r="BI150" s="210"/>
    </row>
    <row r="151" spans="1:61" x14ac:dyDescent="0.25">
      <c r="A151" s="171" t="s">
        <v>91</v>
      </c>
      <c r="B151" s="164"/>
      <c r="C151" s="299" t="s">
        <v>628</v>
      </c>
      <c r="D151" s="166"/>
      <c r="E151" s="168"/>
      <c r="F151" s="167"/>
      <c r="G151" s="168"/>
      <c r="I151" s="267"/>
      <c r="J151" s="267"/>
      <c r="K151" s="267"/>
      <c r="L151" s="267"/>
      <c r="AO151" s="260"/>
      <c r="AP151" s="260"/>
      <c r="AQ151" s="260"/>
      <c r="AR151" s="260"/>
      <c r="AS151" s="260"/>
      <c r="AT151" s="260"/>
      <c r="AU151" s="260"/>
      <c r="AV151" s="260"/>
      <c r="AW151" s="260"/>
      <c r="AX151" s="260"/>
      <c r="AY151" s="260"/>
      <c r="AZ151" s="260"/>
      <c r="BA151" s="260"/>
      <c r="BB151" s="260"/>
      <c r="BC151" s="260"/>
      <c r="BD151" s="260"/>
      <c r="BE151" s="260"/>
      <c r="BF151" s="260"/>
      <c r="BG151" s="210"/>
      <c r="BH151" s="210"/>
      <c r="BI151" s="210"/>
    </row>
    <row r="152" spans="1:61" x14ac:dyDescent="0.25">
      <c r="A152" s="171" t="s">
        <v>91</v>
      </c>
      <c r="B152" s="164"/>
      <c r="C152" s="299" t="s">
        <v>628</v>
      </c>
      <c r="D152" s="166"/>
      <c r="E152" s="168"/>
      <c r="F152" s="167"/>
      <c r="G152" s="168"/>
      <c r="I152" s="267"/>
      <c r="J152" s="267"/>
      <c r="K152" s="267"/>
      <c r="L152" s="267"/>
      <c r="AO152" s="260"/>
      <c r="AP152" s="260"/>
      <c r="AQ152" s="260"/>
      <c r="AR152" s="260"/>
      <c r="AS152" s="260"/>
      <c r="AT152" s="260"/>
      <c r="AU152" s="260"/>
      <c r="AV152" s="260"/>
      <c r="AW152" s="260"/>
      <c r="AX152" s="260"/>
      <c r="AY152" s="260"/>
      <c r="AZ152" s="260"/>
      <c r="BA152" s="260"/>
      <c r="BB152" s="260"/>
      <c r="BC152" s="260"/>
      <c r="BD152" s="260"/>
      <c r="BE152" s="260"/>
      <c r="BF152" s="260"/>
      <c r="BG152" s="210"/>
      <c r="BH152" s="210"/>
      <c r="BI152" s="210"/>
    </row>
    <row r="153" spans="1:61" x14ac:dyDescent="0.25">
      <c r="A153" s="171" t="s">
        <v>91</v>
      </c>
      <c r="B153" s="164"/>
      <c r="C153" s="299" t="s">
        <v>628</v>
      </c>
      <c r="D153" s="166"/>
      <c r="E153" s="168"/>
      <c r="F153" s="167"/>
      <c r="G153" s="168"/>
      <c r="I153" s="267"/>
      <c r="J153" s="267"/>
      <c r="K153" s="267"/>
      <c r="L153" s="267"/>
      <c r="AO153" s="260"/>
      <c r="AP153" s="260"/>
      <c r="AQ153" s="260"/>
      <c r="AR153" s="260"/>
      <c r="AS153" s="260"/>
      <c r="AT153" s="260"/>
      <c r="AU153" s="260"/>
      <c r="AV153" s="260"/>
      <c r="AW153" s="260"/>
      <c r="AX153" s="260"/>
      <c r="AY153" s="260"/>
      <c r="AZ153" s="260"/>
      <c r="BA153" s="260"/>
      <c r="BB153" s="260"/>
      <c r="BC153" s="260"/>
      <c r="BD153" s="260"/>
      <c r="BE153" s="260"/>
      <c r="BF153" s="260"/>
      <c r="BG153" s="210"/>
      <c r="BH153" s="210"/>
      <c r="BI153" s="210"/>
    </row>
    <row r="154" spans="1:61" x14ac:dyDescent="0.25">
      <c r="A154" s="171" t="s">
        <v>91</v>
      </c>
      <c r="B154" s="164"/>
      <c r="C154" s="299" t="s">
        <v>628</v>
      </c>
      <c r="D154" s="166"/>
      <c r="E154" s="168"/>
      <c r="F154" s="167"/>
      <c r="G154" s="168"/>
      <c r="I154" s="267"/>
      <c r="J154" s="267"/>
      <c r="K154" s="267"/>
      <c r="L154" s="267"/>
      <c r="AO154" s="260"/>
      <c r="AP154" s="260"/>
      <c r="AQ154" s="260"/>
      <c r="AR154" s="260"/>
      <c r="AS154" s="260"/>
      <c r="AT154" s="260"/>
      <c r="AU154" s="260"/>
      <c r="AV154" s="260"/>
      <c r="AW154" s="260"/>
      <c r="AX154" s="260"/>
      <c r="AY154" s="260"/>
      <c r="AZ154" s="260"/>
      <c r="BA154" s="260"/>
      <c r="BB154" s="260"/>
      <c r="BC154" s="260"/>
      <c r="BD154" s="260"/>
      <c r="BE154" s="260"/>
      <c r="BF154" s="260"/>
      <c r="BG154" s="210"/>
      <c r="BH154" s="210"/>
      <c r="BI154" s="210"/>
    </row>
    <row r="155" spans="1:61" x14ac:dyDescent="0.25">
      <c r="A155" s="171" t="s">
        <v>91</v>
      </c>
      <c r="B155" s="164"/>
      <c r="C155" s="299" t="s">
        <v>628</v>
      </c>
      <c r="D155" s="166"/>
      <c r="E155" s="168"/>
      <c r="F155" s="167"/>
      <c r="G155" s="168"/>
      <c r="I155" s="267"/>
      <c r="J155" s="267"/>
      <c r="K155" s="267"/>
      <c r="L155" s="267"/>
      <c r="AO155" s="260"/>
      <c r="AP155" s="260"/>
      <c r="AQ155" s="260"/>
      <c r="AR155" s="260"/>
      <c r="AS155" s="260"/>
      <c r="AT155" s="260"/>
      <c r="AU155" s="260"/>
      <c r="AV155" s="260"/>
      <c r="AW155" s="260"/>
      <c r="AX155" s="260"/>
      <c r="AY155" s="260"/>
      <c r="AZ155" s="260"/>
      <c r="BA155" s="260"/>
      <c r="BB155" s="260"/>
      <c r="BC155" s="260"/>
      <c r="BD155" s="260"/>
      <c r="BE155" s="260"/>
      <c r="BF155" s="260"/>
      <c r="BG155" s="210"/>
      <c r="BH155" s="210"/>
      <c r="BI155" s="210"/>
    </row>
    <row r="156" spans="1:61" x14ac:dyDescent="0.25">
      <c r="A156" s="171" t="s">
        <v>91</v>
      </c>
      <c r="B156" s="164"/>
      <c r="C156" s="299" t="s">
        <v>628</v>
      </c>
      <c r="D156" s="166"/>
      <c r="E156" s="168"/>
      <c r="F156" s="167"/>
      <c r="G156" s="168"/>
      <c r="I156" s="267"/>
      <c r="J156" s="267"/>
      <c r="K156" s="267"/>
      <c r="L156" s="267"/>
      <c r="AO156" s="260"/>
      <c r="AP156" s="260"/>
      <c r="AQ156" s="260"/>
      <c r="AR156" s="260"/>
      <c r="AS156" s="260"/>
      <c r="AT156" s="260"/>
      <c r="AU156" s="260"/>
      <c r="AV156" s="260"/>
      <c r="AW156" s="260"/>
      <c r="AX156" s="260"/>
      <c r="AY156" s="260"/>
      <c r="AZ156" s="260"/>
      <c r="BA156" s="260"/>
      <c r="BB156" s="260"/>
      <c r="BC156" s="260"/>
      <c r="BD156" s="260"/>
      <c r="BE156" s="260"/>
      <c r="BF156" s="260"/>
      <c r="BG156" s="210"/>
      <c r="BH156" s="210"/>
      <c r="BI156" s="210"/>
    </row>
    <row r="157" spans="1:61" x14ac:dyDescent="0.25">
      <c r="A157" s="171" t="s">
        <v>91</v>
      </c>
      <c r="B157" s="164"/>
      <c r="C157" s="299" t="s">
        <v>628</v>
      </c>
      <c r="D157" s="166"/>
      <c r="E157" s="168"/>
      <c r="F157" s="167"/>
      <c r="G157" s="168"/>
      <c r="I157" s="267"/>
      <c r="J157" s="267"/>
      <c r="K157" s="267"/>
      <c r="L157" s="267"/>
      <c r="AO157" s="260"/>
      <c r="AP157" s="260"/>
      <c r="AQ157" s="260"/>
      <c r="AR157" s="260"/>
      <c r="AS157" s="260"/>
      <c r="AT157" s="260"/>
      <c r="AU157" s="260"/>
      <c r="AV157" s="260"/>
      <c r="AW157" s="260"/>
      <c r="AX157" s="260"/>
      <c r="AY157" s="260"/>
      <c r="AZ157" s="260"/>
      <c r="BA157" s="260"/>
      <c r="BB157" s="260"/>
      <c r="BC157" s="260"/>
      <c r="BD157" s="260"/>
      <c r="BE157" s="260"/>
      <c r="BF157" s="260"/>
      <c r="BG157" s="210"/>
      <c r="BH157" s="210"/>
      <c r="BI157" s="210"/>
    </row>
    <row r="158" spans="1:61" x14ac:dyDescent="0.25">
      <c r="A158" s="171" t="s">
        <v>91</v>
      </c>
      <c r="B158" s="164"/>
      <c r="C158" s="299" t="s">
        <v>628</v>
      </c>
      <c r="D158" s="166"/>
      <c r="E158" s="168"/>
      <c r="F158" s="167"/>
      <c r="G158" s="168"/>
      <c r="I158" s="267"/>
      <c r="J158" s="267"/>
      <c r="K158" s="267"/>
      <c r="L158" s="267"/>
      <c r="AO158" s="260"/>
      <c r="AP158" s="260"/>
      <c r="AQ158" s="260"/>
      <c r="AR158" s="260"/>
      <c r="AS158" s="260"/>
      <c r="AT158" s="260"/>
      <c r="AU158" s="260"/>
      <c r="AV158" s="260"/>
      <c r="AW158" s="260"/>
      <c r="AX158" s="260"/>
      <c r="AY158" s="260"/>
      <c r="AZ158" s="260"/>
      <c r="BA158" s="260"/>
      <c r="BB158" s="260"/>
      <c r="BC158" s="260"/>
      <c r="BD158" s="260"/>
      <c r="BE158" s="260"/>
      <c r="BF158" s="260"/>
      <c r="BG158" s="210"/>
      <c r="BH158" s="210"/>
      <c r="BI158" s="210"/>
    </row>
    <row r="159" spans="1:61" x14ac:dyDescent="0.25">
      <c r="A159" s="171" t="s">
        <v>91</v>
      </c>
      <c r="B159" s="164"/>
      <c r="C159" s="299" t="s">
        <v>628</v>
      </c>
      <c r="D159" s="166"/>
      <c r="E159" s="168"/>
      <c r="F159" s="167"/>
      <c r="G159" s="168"/>
      <c r="I159" s="267"/>
      <c r="J159" s="267"/>
      <c r="K159" s="267"/>
      <c r="L159" s="267"/>
      <c r="AO159" s="260"/>
      <c r="AP159" s="260"/>
      <c r="AQ159" s="260"/>
      <c r="AR159" s="260"/>
      <c r="AS159" s="260"/>
      <c r="AT159" s="260"/>
      <c r="AU159" s="260"/>
      <c r="AV159" s="260"/>
      <c r="AW159" s="260"/>
      <c r="AX159" s="260"/>
      <c r="AY159" s="260"/>
      <c r="AZ159" s="260"/>
      <c r="BA159" s="260"/>
      <c r="BB159" s="260"/>
      <c r="BC159" s="260"/>
      <c r="BD159" s="260"/>
      <c r="BE159" s="260"/>
      <c r="BF159" s="260"/>
      <c r="BG159" s="210"/>
      <c r="BH159" s="210"/>
      <c r="BI159" s="210"/>
    </row>
    <row r="160" spans="1:61" x14ac:dyDescent="0.25">
      <c r="A160" s="171" t="s">
        <v>91</v>
      </c>
      <c r="B160" s="164"/>
      <c r="C160" s="299" t="s">
        <v>628</v>
      </c>
      <c r="D160" s="166"/>
      <c r="E160" s="168"/>
      <c r="F160" s="167"/>
      <c r="G160" s="168"/>
      <c r="I160" s="267"/>
      <c r="J160" s="267"/>
      <c r="K160" s="267"/>
      <c r="L160" s="267"/>
      <c r="AO160" s="260"/>
      <c r="AP160" s="260"/>
      <c r="AQ160" s="260"/>
      <c r="AR160" s="260"/>
      <c r="AS160" s="260"/>
      <c r="AT160" s="260"/>
      <c r="AU160" s="260"/>
      <c r="AV160" s="260"/>
      <c r="AW160" s="260"/>
      <c r="AX160" s="260"/>
      <c r="AY160" s="260"/>
      <c r="AZ160" s="260"/>
      <c r="BA160" s="260"/>
      <c r="BB160" s="260"/>
      <c r="BC160" s="260"/>
      <c r="BD160" s="260"/>
      <c r="BE160" s="260"/>
      <c r="BF160" s="260"/>
      <c r="BG160" s="210"/>
      <c r="BH160" s="210"/>
      <c r="BI160" s="210"/>
    </row>
    <row r="161" spans="1:61" x14ac:dyDescent="0.25">
      <c r="A161" s="171" t="s">
        <v>91</v>
      </c>
      <c r="B161" s="164"/>
      <c r="C161" s="299" t="s">
        <v>628</v>
      </c>
      <c r="D161" s="166"/>
      <c r="E161" s="168"/>
      <c r="F161" s="167"/>
      <c r="G161" s="168"/>
      <c r="I161" s="267"/>
      <c r="J161" s="267"/>
      <c r="K161" s="267"/>
      <c r="L161" s="267"/>
      <c r="AO161" s="260"/>
      <c r="AP161" s="260"/>
      <c r="AQ161" s="260"/>
      <c r="AR161" s="260"/>
      <c r="AS161" s="260"/>
      <c r="AT161" s="260"/>
      <c r="AU161" s="260"/>
      <c r="AV161" s="260"/>
      <c r="AW161" s="260"/>
      <c r="AX161" s="260"/>
      <c r="AY161" s="260"/>
      <c r="AZ161" s="260"/>
      <c r="BA161" s="260"/>
      <c r="BB161" s="260"/>
      <c r="BC161" s="260"/>
      <c r="BD161" s="260"/>
      <c r="BE161" s="260"/>
      <c r="BF161" s="260"/>
      <c r="BG161" s="210"/>
      <c r="BH161" s="210"/>
      <c r="BI161" s="210"/>
    </row>
    <row r="162" spans="1:61" x14ac:dyDescent="0.25">
      <c r="A162" s="171" t="s">
        <v>91</v>
      </c>
      <c r="B162" s="164"/>
      <c r="C162" s="299" t="s">
        <v>628</v>
      </c>
      <c r="D162" s="166"/>
      <c r="E162" s="168"/>
      <c r="F162" s="167"/>
      <c r="G162" s="168"/>
      <c r="I162" s="267"/>
      <c r="J162" s="267"/>
      <c r="K162" s="267"/>
      <c r="L162" s="267"/>
      <c r="AO162" s="260"/>
      <c r="AP162" s="260"/>
      <c r="AQ162" s="260"/>
      <c r="AR162" s="260"/>
      <c r="AS162" s="260"/>
      <c r="AT162" s="260"/>
      <c r="AU162" s="260"/>
      <c r="AV162" s="260"/>
      <c r="AW162" s="260"/>
      <c r="AX162" s="260"/>
      <c r="AY162" s="260"/>
      <c r="AZ162" s="260"/>
      <c r="BA162" s="260"/>
      <c r="BB162" s="260"/>
      <c r="BC162" s="260"/>
      <c r="BD162" s="260"/>
      <c r="BE162" s="260"/>
      <c r="BF162" s="260"/>
      <c r="BG162" s="210"/>
      <c r="BH162" s="210"/>
      <c r="BI162" s="210"/>
    </row>
    <row r="163" spans="1:61" x14ac:dyDescent="0.25">
      <c r="A163" s="171" t="s">
        <v>91</v>
      </c>
      <c r="B163" s="164"/>
      <c r="C163" s="299" t="s">
        <v>628</v>
      </c>
      <c r="D163" s="166"/>
      <c r="E163" s="168"/>
      <c r="F163" s="167"/>
      <c r="G163" s="168"/>
      <c r="I163" s="267"/>
      <c r="J163" s="267"/>
      <c r="K163" s="267"/>
      <c r="L163" s="267"/>
      <c r="AO163" s="260"/>
      <c r="AP163" s="260"/>
      <c r="AQ163" s="260"/>
      <c r="AR163" s="260"/>
      <c r="AS163" s="260"/>
      <c r="AT163" s="260"/>
      <c r="AU163" s="260"/>
      <c r="AV163" s="260"/>
      <c r="AW163" s="260"/>
      <c r="AX163" s="260"/>
      <c r="AY163" s="260"/>
      <c r="AZ163" s="260"/>
      <c r="BA163" s="260"/>
      <c r="BB163" s="260"/>
      <c r="BC163" s="260"/>
      <c r="BD163" s="260"/>
      <c r="BE163" s="260"/>
      <c r="BF163" s="260"/>
      <c r="BG163" s="210"/>
      <c r="BH163" s="210"/>
      <c r="BI163" s="210"/>
    </row>
    <row r="164" spans="1:61" x14ac:dyDescent="0.25">
      <c r="A164" s="171" t="s">
        <v>91</v>
      </c>
      <c r="B164" s="164"/>
      <c r="C164" s="299" t="s">
        <v>628</v>
      </c>
      <c r="D164" s="166"/>
      <c r="E164" s="168"/>
      <c r="F164" s="167"/>
      <c r="G164" s="168"/>
      <c r="I164" s="267"/>
      <c r="J164" s="267"/>
      <c r="K164" s="267"/>
      <c r="L164" s="267"/>
      <c r="AO164" s="260"/>
      <c r="AP164" s="260"/>
      <c r="AQ164" s="260"/>
      <c r="AR164" s="260"/>
      <c r="AS164" s="260"/>
      <c r="AT164" s="260"/>
      <c r="AU164" s="260"/>
      <c r="AV164" s="260"/>
      <c r="AW164" s="260"/>
      <c r="AX164" s="260"/>
      <c r="AY164" s="260"/>
      <c r="AZ164" s="260"/>
      <c r="BA164" s="260"/>
      <c r="BB164" s="260"/>
      <c r="BC164" s="260"/>
      <c r="BD164" s="260"/>
      <c r="BE164" s="260"/>
      <c r="BF164" s="260"/>
      <c r="BG164" s="210"/>
      <c r="BH164" s="210"/>
      <c r="BI164" s="210"/>
    </row>
    <row r="165" spans="1:61" x14ac:dyDescent="0.25">
      <c r="A165" s="171" t="s">
        <v>91</v>
      </c>
      <c r="B165" s="164"/>
      <c r="C165" s="299" t="s">
        <v>628</v>
      </c>
      <c r="D165" s="166"/>
      <c r="E165" s="168"/>
      <c r="F165" s="167"/>
      <c r="G165" s="168"/>
      <c r="I165" s="267"/>
      <c r="J165" s="267"/>
      <c r="K165" s="267"/>
      <c r="L165" s="267"/>
      <c r="AO165" s="260"/>
      <c r="AP165" s="260"/>
      <c r="AQ165" s="260"/>
      <c r="AR165" s="260"/>
      <c r="AS165" s="260"/>
      <c r="AT165" s="260"/>
      <c r="AU165" s="260"/>
      <c r="AV165" s="260"/>
      <c r="AW165" s="260"/>
      <c r="AX165" s="260"/>
      <c r="AY165" s="260"/>
      <c r="AZ165" s="260"/>
      <c r="BA165" s="260"/>
      <c r="BB165" s="260"/>
      <c r="BC165" s="260"/>
      <c r="BD165" s="260"/>
      <c r="BE165" s="260"/>
      <c r="BF165" s="260"/>
      <c r="BG165" s="210"/>
      <c r="BH165" s="210"/>
      <c r="BI165" s="210"/>
    </row>
    <row r="166" spans="1:61" x14ac:dyDescent="0.25">
      <c r="A166" s="171" t="s">
        <v>91</v>
      </c>
      <c r="B166" s="164"/>
      <c r="C166" s="299" t="s">
        <v>628</v>
      </c>
      <c r="D166" s="166"/>
      <c r="E166" s="168"/>
      <c r="F166" s="167"/>
      <c r="G166" s="168"/>
      <c r="I166" s="267"/>
      <c r="J166" s="267"/>
      <c r="K166" s="267"/>
      <c r="L166" s="267"/>
      <c r="AO166" s="260"/>
      <c r="AP166" s="260"/>
      <c r="AQ166" s="260"/>
      <c r="AR166" s="260"/>
      <c r="AS166" s="260"/>
      <c r="AT166" s="260"/>
      <c r="AU166" s="260"/>
      <c r="AV166" s="260"/>
      <c r="AW166" s="260"/>
      <c r="AX166" s="260"/>
      <c r="AY166" s="260"/>
      <c r="AZ166" s="260"/>
      <c r="BA166" s="260"/>
      <c r="BB166" s="260"/>
      <c r="BC166" s="260"/>
      <c r="BD166" s="260"/>
      <c r="BE166" s="260"/>
      <c r="BF166" s="260"/>
      <c r="BG166" s="210"/>
      <c r="BH166" s="210"/>
      <c r="BI166" s="210"/>
    </row>
    <row r="167" spans="1:61" x14ac:dyDescent="0.25">
      <c r="A167" s="171" t="s">
        <v>91</v>
      </c>
      <c r="B167" s="164"/>
      <c r="C167" s="299" t="s">
        <v>628</v>
      </c>
      <c r="D167" s="166"/>
      <c r="E167" s="168"/>
      <c r="F167" s="167"/>
      <c r="G167" s="168"/>
      <c r="I167" s="267"/>
      <c r="J167" s="267"/>
      <c r="K167" s="267"/>
      <c r="L167" s="267"/>
      <c r="AO167" s="260"/>
      <c r="AP167" s="260"/>
      <c r="AQ167" s="260"/>
      <c r="AR167" s="260"/>
      <c r="AS167" s="260"/>
      <c r="AT167" s="260"/>
      <c r="AU167" s="260"/>
      <c r="AV167" s="260"/>
      <c r="AW167" s="260"/>
      <c r="AX167" s="260"/>
      <c r="AY167" s="260"/>
      <c r="AZ167" s="260"/>
      <c r="BA167" s="260"/>
      <c r="BB167" s="260"/>
      <c r="BC167" s="260"/>
      <c r="BD167" s="260"/>
      <c r="BE167" s="260"/>
      <c r="BF167" s="260"/>
      <c r="BG167" s="210"/>
      <c r="BH167" s="210"/>
      <c r="BI167" s="210"/>
    </row>
    <row r="168" spans="1:61" x14ac:dyDescent="0.25">
      <c r="A168" s="171" t="s">
        <v>91</v>
      </c>
      <c r="B168" s="164"/>
      <c r="C168" s="299" t="s">
        <v>628</v>
      </c>
      <c r="D168" s="166"/>
      <c r="E168" s="168"/>
      <c r="F168" s="167"/>
      <c r="G168" s="168"/>
      <c r="I168" s="267"/>
      <c r="J168" s="267"/>
      <c r="K168" s="267"/>
      <c r="L168" s="267"/>
      <c r="AO168" s="260"/>
      <c r="AP168" s="260"/>
      <c r="AQ168" s="260"/>
      <c r="AR168" s="260"/>
      <c r="AS168" s="260"/>
      <c r="AT168" s="260"/>
      <c r="AU168" s="260"/>
      <c r="AV168" s="260"/>
      <c r="AW168" s="260"/>
      <c r="AX168" s="260"/>
      <c r="AY168" s="260"/>
      <c r="AZ168" s="260"/>
      <c r="BA168" s="260"/>
      <c r="BB168" s="260"/>
      <c r="BC168" s="260"/>
      <c r="BD168" s="260"/>
      <c r="BE168" s="260"/>
      <c r="BF168" s="260"/>
      <c r="BG168" s="210"/>
      <c r="BH168" s="210"/>
      <c r="BI168" s="210"/>
    </row>
    <row r="169" spans="1:61" x14ac:dyDescent="0.25">
      <c r="A169" s="171" t="s">
        <v>91</v>
      </c>
      <c r="B169" s="164"/>
      <c r="C169" s="299" t="s">
        <v>628</v>
      </c>
      <c r="D169" s="166"/>
      <c r="E169" s="168"/>
      <c r="F169" s="167"/>
      <c r="G169" s="168"/>
      <c r="I169" s="267"/>
      <c r="J169" s="267"/>
      <c r="K169" s="267"/>
      <c r="L169" s="267"/>
      <c r="AO169" s="260"/>
      <c r="AP169" s="260"/>
      <c r="AQ169" s="260"/>
      <c r="AR169" s="260"/>
      <c r="AS169" s="260"/>
      <c r="AT169" s="260"/>
      <c r="AU169" s="260"/>
      <c r="AV169" s="260"/>
      <c r="AW169" s="260"/>
      <c r="AX169" s="260"/>
      <c r="AY169" s="260"/>
      <c r="AZ169" s="260"/>
      <c r="BA169" s="260"/>
      <c r="BB169" s="260"/>
      <c r="BC169" s="260"/>
      <c r="BD169" s="260"/>
      <c r="BE169" s="260"/>
      <c r="BF169" s="260"/>
      <c r="BG169" s="210"/>
      <c r="BH169" s="210"/>
      <c r="BI169" s="210"/>
    </row>
    <row r="170" spans="1:61" x14ac:dyDescent="0.25">
      <c r="A170" s="171" t="s">
        <v>91</v>
      </c>
      <c r="B170" s="164"/>
      <c r="C170" s="299" t="s">
        <v>628</v>
      </c>
      <c r="D170" s="166"/>
      <c r="E170" s="168"/>
      <c r="F170" s="167"/>
      <c r="G170" s="168"/>
      <c r="I170" s="267"/>
      <c r="J170" s="267"/>
      <c r="K170" s="267"/>
      <c r="L170" s="267"/>
      <c r="AO170" s="260"/>
      <c r="AP170" s="260"/>
      <c r="AQ170" s="260"/>
      <c r="AR170" s="260"/>
      <c r="AS170" s="260"/>
      <c r="AT170" s="260"/>
      <c r="AU170" s="260"/>
      <c r="AV170" s="260"/>
      <c r="AW170" s="260"/>
      <c r="AX170" s="260"/>
      <c r="AY170" s="260"/>
      <c r="AZ170" s="260"/>
      <c r="BA170" s="260"/>
      <c r="BB170" s="260"/>
      <c r="BC170" s="260"/>
      <c r="BD170" s="260"/>
      <c r="BE170" s="260"/>
      <c r="BF170" s="260"/>
      <c r="BG170" s="210"/>
      <c r="BH170" s="210"/>
      <c r="BI170" s="210"/>
    </row>
    <row r="171" spans="1:61" x14ac:dyDescent="0.25">
      <c r="A171" s="171" t="s">
        <v>91</v>
      </c>
      <c r="B171" s="164"/>
      <c r="C171" s="299" t="s">
        <v>628</v>
      </c>
      <c r="D171" s="166"/>
      <c r="E171" s="168"/>
      <c r="F171" s="167"/>
      <c r="G171" s="168"/>
      <c r="I171" s="267"/>
      <c r="J171" s="267"/>
      <c r="K171" s="267"/>
      <c r="L171" s="267"/>
      <c r="AO171" s="260"/>
      <c r="AP171" s="260"/>
      <c r="AQ171" s="260"/>
      <c r="AR171" s="260"/>
      <c r="AS171" s="260"/>
      <c r="AT171" s="260"/>
      <c r="AU171" s="260"/>
      <c r="AV171" s="260"/>
      <c r="AW171" s="260"/>
      <c r="AX171" s="260"/>
      <c r="AY171" s="260"/>
      <c r="AZ171" s="260"/>
      <c r="BA171" s="260"/>
      <c r="BB171" s="260"/>
      <c r="BC171" s="260"/>
      <c r="BD171" s="260"/>
      <c r="BE171" s="260"/>
      <c r="BF171" s="260"/>
      <c r="BG171" s="210"/>
      <c r="BH171" s="210"/>
      <c r="BI171" s="210"/>
    </row>
    <row r="172" spans="1:61" x14ac:dyDescent="0.25">
      <c r="A172" s="171" t="s">
        <v>91</v>
      </c>
      <c r="B172" s="164"/>
      <c r="C172" s="299" t="s">
        <v>628</v>
      </c>
      <c r="D172" s="166"/>
      <c r="E172" s="168"/>
      <c r="F172" s="167"/>
      <c r="G172" s="168"/>
      <c r="I172" s="267"/>
      <c r="J172" s="267"/>
      <c r="K172" s="267"/>
      <c r="L172" s="267"/>
      <c r="AO172" s="260"/>
      <c r="AP172" s="260"/>
      <c r="AQ172" s="260"/>
      <c r="AR172" s="260"/>
      <c r="AS172" s="260"/>
      <c r="AT172" s="260"/>
      <c r="AU172" s="260"/>
      <c r="AV172" s="260"/>
      <c r="AW172" s="260"/>
      <c r="AX172" s="260"/>
      <c r="AY172" s="260"/>
      <c r="AZ172" s="260"/>
      <c r="BA172" s="260"/>
      <c r="BB172" s="260"/>
      <c r="BC172" s="260"/>
      <c r="BD172" s="260"/>
      <c r="BE172" s="260"/>
      <c r="BF172" s="260"/>
      <c r="BG172" s="210"/>
      <c r="BH172" s="210"/>
      <c r="BI172" s="210"/>
    </row>
    <row r="173" spans="1:61" x14ac:dyDescent="0.25">
      <c r="A173" s="171" t="s">
        <v>91</v>
      </c>
      <c r="B173" s="164"/>
      <c r="C173" s="299" t="s">
        <v>628</v>
      </c>
      <c r="D173" s="166"/>
      <c r="E173" s="168"/>
      <c r="F173" s="167"/>
      <c r="G173" s="168"/>
      <c r="I173" s="267"/>
      <c r="J173" s="267"/>
      <c r="K173" s="267"/>
      <c r="L173" s="267"/>
      <c r="AO173" s="260"/>
      <c r="AP173" s="260"/>
      <c r="AQ173" s="260"/>
      <c r="AR173" s="260"/>
      <c r="AS173" s="260"/>
      <c r="AT173" s="260"/>
      <c r="AU173" s="260"/>
      <c r="AV173" s="260"/>
      <c r="AW173" s="260"/>
      <c r="AX173" s="260"/>
      <c r="AY173" s="260"/>
      <c r="AZ173" s="260"/>
      <c r="BA173" s="260"/>
      <c r="BB173" s="260"/>
      <c r="BC173" s="260"/>
      <c r="BD173" s="260"/>
      <c r="BE173" s="260"/>
      <c r="BF173" s="260"/>
      <c r="BG173" s="210"/>
      <c r="BH173" s="210"/>
      <c r="BI173" s="210"/>
    </row>
    <row r="174" spans="1:61" x14ac:dyDescent="0.25">
      <c r="A174" s="171" t="s">
        <v>91</v>
      </c>
      <c r="B174" s="164"/>
      <c r="C174" s="299" t="s">
        <v>628</v>
      </c>
      <c r="D174" s="166"/>
      <c r="E174" s="168"/>
      <c r="F174" s="167"/>
      <c r="G174" s="168"/>
      <c r="I174" s="267"/>
      <c r="J174" s="267"/>
      <c r="K174" s="267"/>
      <c r="L174" s="267"/>
      <c r="AO174" s="260"/>
      <c r="AP174" s="260"/>
      <c r="AQ174" s="260"/>
      <c r="AR174" s="260"/>
      <c r="AS174" s="260"/>
      <c r="AT174" s="260"/>
      <c r="AU174" s="260"/>
      <c r="AV174" s="260"/>
      <c r="AW174" s="260"/>
      <c r="AX174" s="260"/>
      <c r="AY174" s="260"/>
      <c r="AZ174" s="260"/>
      <c r="BA174" s="260"/>
      <c r="BB174" s="260"/>
      <c r="BC174" s="260"/>
      <c r="BD174" s="260"/>
      <c r="BE174" s="260"/>
      <c r="BF174" s="260"/>
      <c r="BG174" s="210"/>
      <c r="BH174" s="210"/>
      <c r="BI174" s="210"/>
    </row>
    <row r="175" spans="1:61" x14ac:dyDescent="0.25">
      <c r="A175" s="171" t="s">
        <v>91</v>
      </c>
      <c r="B175" s="164"/>
      <c r="C175" s="299" t="s">
        <v>628</v>
      </c>
      <c r="D175" s="166"/>
      <c r="E175" s="168"/>
      <c r="F175" s="167"/>
      <c r="G175" s="168"/>
      <c r="I175" s="267"/>
      <c r="J175" s="267"/>
      <c r="K175" s="267"/>
      <c r="L175" s="267"/>
      <c r="AO175" s="260"/>
      <c r="AP175" s="260"/>
      <c r="AQ175" s="260"/>
      <c r="AR175" s="260"/>
      <c r="AS175" s="260"/>
      <c r="AT175" s="260"/>
      <c r="AU175" s="260"/>
      <c r="AV175" s="260"/>
      <c r="AW175" s="260"/>
      <c r="AX175" s="260"/>
      <c r="AY175" s="260"/>
      <c r="AZ175" s="260"/>
      <c r="BA175" s="260"/>
      <c r="BB175" s="260"/>
      <c r="BC175" s="260"/>
      <c r="BD175" s="260"/>
      <c r="BE175" s="260"/>
      <c r="BF175" s="260"/>
      <c r="BG175" s="210"/>
      <c r="BH175" s="210"/>
      <c r="BI175" s="210"/>
    </row>
    <row r="176" spans="1:61" x14ac:dyDescent="0.25">
      <c r="A176" s="171" t="s">
        <v>91</v>
      </c>
      <c r="B176" s="164"/>
      <c r="C176" s="299" t="s">
        <v>628</v>
      </c>
      <c r="D176" s="166"/>
      <c r="E176" s="168"/>
      <c r="F176" s="167"/>
      <c r="G176" s="168"/>
      <c r="I176" s="267"/>
      <c r="J176" s="267"/>
      <c r="K176" s="267"/>
      <c r="L176" s="267"/>
      <c r="AO176" s="260"/>
      <c r="AP176" s="260"/>
      <c r="AQ176" s="260"/>
      <c r="AR176" s="260"/>
      <c r="AS176" s="260"/>
      <c r="AT176" s="260"/>
      <c r="AU176" s="260"/>
      <c r="AV176" s="260"/>
      <c r="AW176" s="260"/>
      <c r="AX176" s="260"/>
      <c r="AY176" s="260"/>
      <c r="AZ176" s="260"/>
      <c r="BA176" s="260"/>
      <c r="BB176" s="260"/>
      <c r="BC176" s="260"/>
      <c r="BD176" s="260"/>
      <c r="BE176" s="260"/>
      <c r="BF176" s="260"/>
      <c r="BG176" s="210"/>
      <c r="BH176" s="210"/>
      <c r="BI176" s="210"/>
    </row>
    <row r="177" spans="1:61" x14ac:dyDescent="0.25">
      <c r="A177" s="171" t="s">
        <v>91</v>
      </c>
      <c r="B177" s="164"/>
      <c r="C177" s="299" t="s">
        <v>628</v>
      </c>
      <c r="D177" s="166"/>
      <c r="E177" s="168"/>
      <c r="F177" s="167"/>
      <c r="G177" s="168"/>
      <c r="I177" s="267"/>
      <c r="J177" s="267"/>
      <c r="K177" s="267"/>
      <c r="L177" s="267"/>
      <c r="AO177" s="260"/>
      <c r="AP177" s="260"/>
      <c r="AQ177" s="260"/>
      <c r="AR177" s="260"/>
      <c r="AS177" s="260"/>
      <c r="AT177" s="260"/>
      <c r="AU177" s="260"/>
      <c r="AV177" s="260"/>
      <c r="AW177" s="260"/>
      <c r="AX177" s="260"/>
      <c r="AY177" s="260"/>
      <c r="AZ177" s="260"/>
      <c r="BA177" s="260"/>
      <c r="BB177" s="260"/>
      <c r="BC177" s="260"/>
      <c r="BD177" s="260"/>
      <c r="BE177" s="260"/>
      <c r="BF177" s="260"/>
      <c r="BG177" s="210"/>
      <c r="BH177" s="210"/>
      <c r="BI177" s="210"/>
    </row>
    <row r="178" spans="1:61" x14ac:dyDescent="0.25">
      <c r="A178" s="171" t="s">
        <v>91</v>
      </c>
      <c r="B178" s="164"/>
      <c r="C178" s="299" t="s">
        <v>628</v>
      </c>
      <c r="D178" s="166"/>
      <c r="E178" s="168"/>
      <c r="F178" s="167"/>
      <c r="G178" s="168"/>
      <c r="I178" s="267"/>
      <c r="J178" s="267"/>
      <c r="K178" s="267"/>
      <c r="L178" s="267"/>
      <c r="AO178" s="260"/>
      <c r="AP178" s="260"/>
      <c r="AQ178" s="260"/>
      <c r="AR178" s="260"/>
      <c r="AS178" s="260"/>
      <c r="AT178" s="260"/>
      <c r="AU178" s="260"/>
      <c r="AV178" s="260"/>
      <c r="AW178" s="260"/>
      <c r="AX178" s="260"/>
      <c r="AY178" s="260"/>
      <c r="AZ178" s="260"/>
      <c r="BA178" s="260"/>
      <c r="BB178" s="260"/>
      <c r="BC178" s="260"/>
      <c r="BD178" s="260"/>
      <c r="BE178" s="260"/>
      <c r="BF178" s="260"/>
      <c r="BG178" s="210"/>
      <c r="BH178" s="210"/>
      <c r="BI178" s="210"/>
    </row>
    <row r="179" spans="1:61" x14ac:dyDescent="0.25">
      <c r="A179" s="171" t="s">
        <v>91</v>
      </c>
      <c r="B179" s="164"/>
      <c r="C179" s="299" t="s">
        <v>628</v>
      </c>
      <c r="D179" s="166"/>
      <c r="E179" s="168"/>
      <c r="F179" s="167"/>
      <c r="G179" s="168"/>
      <c r="I179" s="267"/>
      <c r="J179" s="267"/>
      <c r="K179" s="267"/>
      <c r="L179" s="267"/>
      <c r="AO179" s="260"/>
      <c r="AP179" s="260"/>
      <c r="AQ179" s="260"/>
      <c r="AR179" s="260"/>
      <c r="AS179" s="260"/>
      <c r="AT179" s="260"/>
      <c r="AU179" s="260"/>
      <c r="AV179" s="260"/>
      <c r="AW179" s="260"/>
      <c r="AX179" s="260"/>
      <c r="AY179" s="260"/>
      <c r="AZ179" s="260"/>
      <c r="BA179" s="260"/>
      <c r="BB179" s="260"/>
      <c r="BC179" s="260"/>
      <c r="BD179" s="260"/>
      <c r="BE179" s="260"/>
      <c r="BF179" s="260"/>
      <c r="BG179" s="210"/>
      <c r="BH179" s="210"/>
      <c r="BI179" s="210"/>
    </row>
    <row r="180" spans="1:61" x14ac:dyDescent="0.25">
      <c r="A180" s="171" t="s">
        <v>91</v>
      </c>
      <c r="B180" s="164"/>
      <c r="C180" s="299" t="s">
        <v>628</v>
      </c>
      <c r="D180" s="166"/>
      <c r="E180" s="168"/>
      <c r="F180" s="167"/>
      <c r="G180" s="168"/>
      <c r="I180" s="267"/>
      <c r="J180" s="267"/>
      <c r="K180" s="267"/>
      <c r="L180" s="267"/>
      <c r="AO180" s="260"/>
      <c r="AP180" s="260"/>
      <c r="AQ180" s="260"/>
      <c r="AR180" s="260"/>
      <c r="AS180" s="260"/>
      <c r="AT180" s="260"/>
      <c r="AU180" s="260"/>
      <c r="AV180" s="260"/>
      <c r="AW180" s="260"/>
      <c r="AX180" s="260"/>
      <c r="AY180" s="260"/>
      <c r="AZ180" s="260"/>
      <c r="BA180" s="260"/>
      <c r="BB180" s="260"/>
      <c r="BC180" s="260"/>
      <c r="BD180" s="260"/>
      <c r="BE180" s="260"/>
      <c r="BF180" s="260"/>
      <c r="BG180" s="210"/>
      <c r="BH180" s="210"/>
      <c r="BI180" s="210"/>
    </row>
    <row r="181" spans="1:61" x14ac:dyDescent="0.25">
      <c r="A181" s="171" t="s">
        <v>91</v>
      </c>
      <c r="B181" s="164"/>
      <c r="C181" s="299" t="s">
        <v>628</v>
      </c>
      <c r="D181" s="166"/>
      <c r="E181" s="168"/>
      <c r="F181" s="167"/>
      <c r="G181" s="168"/>
      <c r="I181" s="267"/>
      <c r="J181" s="267"/>
      <c r="K181" s="267"/>
      <c r="L181" s="267"/>
      <c r="AO181" s="260"/>
      <c r="AP181" s="260"/>
      <c r="AQ181" s="260"/>
      <c r="AR181" s="260"/>
      <c r="AS181" s="260"/>
      <c r="AT181" s="260"/>
      <c r="AU181" s="260"/>
      <c r="AV181" s="260"/>
      <c r="AW181" s="260"/>
      <c r="AX181" s="260"/>
      <c r="AY181" s="260"/>
      <c r="AZ181" s="260"/>
      <c r="BA181" s="260"/>
      <c r="BB181" s="260"/>
      <c r="BC181" s="260"/>
      <c r="BD181" s="260"/>
      <c r="BE181" s="260"/>
      <c r="BF181" s="260"/>
      <c r="BG181" s="210"/>
      <c r="BH181" s="210"/>
      <c r="BI181" s="210"/>
    </row>
    <row r="182" spans="1:61" x14ac:dyDescent="0.25">
      <c r="A182" s="171" t="s">
        <v>91</v>
      </c>
      <c r="B182" s="164"/>
      <c r="C182" s="299" t="s">
        <v>628</v>
      </c>
      <c r="D182" s="166"/>
      <c r="E182" s="168"/>
      <c r="F182" s="167"/>
      <c r="G182" s="168"/>
      <c r="I182" s="267"/>
      <c r="J182" s="267"/>
      <c r="K182" s="267"/>
      <c r="L182" s="267"/>
      <c r="AO182" s="260"/>
      <c r="AP182" s="260"/>
      <c r="AQ182" s="260"/>
      <c r="AR182" s="260"/>
      <c r="AS182" s="260"/>
      <c r="AT182" s="260"/>
      <c r="AU182" s="260"/>
      <c r="AV182" s="260"/>
      <c r="AW182" s="260"/>
      <c r="AX182" s="260"/>
      <c r="AY182" s="260"/>
      <c r="AZ182" s="260"/>
      <c r="BA182" s="260"/>
      <c r="BB182" s="260"/>
      <c r="BC182" s="260"/>
      <c r="BD182" s="260"/>
      <c r="BE182" s="260"/>
      <c r="BF182" s="260"/>
      <c r="BG182" s="210"/>
      <c r="BH182" s="210"/>
      <c r="BI182" s="210"/>
    </row>
    <row r="183" spans="1:61" x14ac:dyDescent="0.25">
      <c r="A183" s="171" t="s">
        <v>91</v>
      </c>
      <c r="B183" s="164"/>
      <c r="C183" s="299" t="s">
        <v>628</v>
      </c>
      <c r="D183" s="166"/>
      <c r="E183" s="168"/>
      <c r="F183" s="167"/>
      <c r="G183" s="168"/>
      <c r="I183" s="267"/>
      <c r="J183" s="267"/>
      <c r="K183" s="267"/>
      <c r="L183" s="267"/>
      <c r="AO183" s="260"/>
      <c r="AP183" s="260"/>
      <c r="AQ183" s="260"/>
      <c r="AR183" s="260"/>
      <c r="AS183" s="260"/>
      <c r="AT183" s="260"/>
      <c r="AU183" s="260"/>
      <c r="AV183" s="260"/>
      <c r="AW183" s="260"/>
      <c r="AX183" s="260"/>
      <c r="AY183" s="260"/>
      <c r="AZ183" s="260"/>
      <c r="BA183" s="260"/>
      <c r="BB183" s="260"/>
      <c r="BC183" s="260"/>
      <c r="BD183" s="260"/>
      <c r="BE183" s="260"/>
      <c r="BF183" s="260"/>
      <c r="BG183" s="210"/>
      <c r="BH183" s="210"/>
      <c r="BI183" s="210"/>
    </row>
    <row r="184" spans="1:61" x14ac:dyDescent="0.25">
      <c r="A184" s="171" t="s">
        <v>91</v>
      </c>
      <c r="B184" s="164"/>
      <c r="C184" s="299" t="s">
        <v>628</v>
      </c>
      <c r="D184" s="166"/>
      <c r="E184" s="168"/>
      <c r="F184" s="167"/>
      <c r="G184" s="168"/>
      <c r="I184" s="267"/>
      <c r="J184" s="267"/>
      <c r="K184" s="267"/>
      <c r="L184" s="267"/>
      <c r="AO184" s="260"/>
      <c r="AP184" s="260"/>
      <c r="AQ184" s="260"/>
      <c r="AR184" s="260"/>
      <c r="AS184" s="260"/>
      <c r="AT184" s="260"/>
      <c r="AU184" s="260"/>
      <c r="AV184" s="260"/>
      <c r="AW184" s="260"/>
      <c r="AX184" s="260"/>
      <c r="AY184" s="260"/>
      <c r="AZ184" s="260"/>
      <c r="BA184" s="260"/>
      <c r="BB184" s="260"/>
      <c r="BC184" s="260"/>
      <c r="BD184" s="260"/>
      <c r="BE184" s="260"/>
      <c r="BF184" s="260"/>
      <c r="BG184" s="210"/>
      <c r="BH184" s="210"/>
      <c r="BI184" s="210"/>
    </row>
    <row r="185" spans="1:61" x14ac:dyDescent="0.25">
      <c r="A185" s="171" t="s">
        <v>91</v>
      </c>
      <c r="B185" s="164"/>
      <c r="C185" s="299" t="s">
        <v>628</v>
      </c>
      <c r="D185" s="166"/>
      <c r="E185" s="168"/>
      <c r="F185" s="167"/>
      <c r="G185" s="168"/>
      <c r="I185" s="267"/>
      <c r="J185" s="267"/>
      <c r="K185" s="267"/>
      <c r="L185" s="267"/>
      <c r="AO185" s="260"/>
      <c r="AP185" s="260"/>
      <c r="AQ185" s="260"/>
      <c r="AR185" s="260"/>
      <c r="AS185" s="260"/>
      <c r="AT185" s="260"/>
      <c r="AU185" s="260"/>
      <c r="AV185" s="260"/>
      <c r="AW185" s="260"/>
      <c r="AX185" s="260"/>
      <c r="AY185" s="260"/>
      <c r="AZ185" s="260"/>
      <c r="BA185" s="260"/>
      <c r="BB185" s="260"/>
      <c r="BC185" s="260"/>
      <c r="BD185" s="260"/>
      <c r="BE185" s="260"/>
      <c r="BF185" s="260"/>
      <c r="BG185" s="210"/>
      <c r="BH185" s="210"/>
      <c r="BI185" s="210"/>
    </row>
    <row r="186" spans="1:61" x14ac:dyDescent="0.25">
      <c r="A186" s="171" t="s">
        <v>91</v>
      </c>
      <c r="B186" s="164"/>
      <c r="C186" s="299" t="s">
        <v>628</v>
      </c>
      <c r="D186" s="166"/>
      <c r="E186" s="168"/>
      <c r="F186" s="167"/>
      <c r="G186" s="168"/>
      <c r="I186" s="267"/>
      <c r="J186" s="267"/>
      <c r="K186" s="267"/>
      <c r="L186" s="267"/>
      <c r="AO186" s="260"/>
      <c r="AP186" s="260"/>
      <c r="AQ186" s="260"/>
      <c r="AR186" s="260"/>
      <c r="AS186" s="260"/>
      <c r="AT186" s="260"/>
      <c r="AU186" s="260"/>
      <c r="AV186" s="260"/>
      <c r="AW186" s="260"/>
      <c r="AX186" s="260"/>
      <c r="AY186" s="260"/>
      <c r="AZ186" s="260"/>
      <c r="BA186" s="260"/>
      <c r="BB186" s="260"/>
      <c r="BC186" s="260"/>
      <c r="BD186" s="260"/>
      <c r="BE186" s="260"/>
      <c r="BF186" s="260"/>
      <c r="BG186" s="210"/>
      <c r="BH186" s="210"/>
      <c r="BI186" s="210"/>
    </row>
    <row r="187" spans="1:61" x14ac:dyDescent="0.25">
      <c r="A187" s="171" t="s">
        <v>91</v>
      </c>
      <c r="B187" s="164"/>
      <c r="C187" s="299" t="s">
        <v>628</v>
      </c>
      <c r="D187" s="166"/>
      <c r="E187" s="168"/>
      <c r="F187" s="167"/>
      <c r="G187" s="168"/>
      <c r="I187" s="267"/>
      <c r="J187" s="267"/>
      <c r="K187" s="267"/>
      <c r="L187" s="267"/>
      <c r="AO187" s="260"/>
      <c r="AP187" s="260"/>
      <c r="AQ187" s="260"/>
      <c r="AR187" s="260"/>
      <c r="AS187" s="260"/>
      <c r="AT187" s="260"/>
      <c r="AU187" s="260"/>
      <c r="AV187" s="260"/>
      <c r="AW187" s="260"/>
      <c r="AX187" s="260"/>
      <c r="AY187" s="260"/>
      <c r="AZ187" s="260"/>
      <c r="BA187" s="260"/>
      <c r="BB187" s="260"/>
      <c r="BC187" s="260"/>
      <c r="BD187" s="260"/>
      <c r="BE187" s="260"/>
      <c r="BF187" s="260"/>
      <c r="BG187" s="210"/>
      <c r="BH187" s="210"/>
      <c r="BI187" s="210"/>
    </row>
    <row r="188" spans="1:61" x14ac:dyDescent="0.25">
      <c r="A188" s="171" t="s">
        <v>91</v>
      </c>
      <c r="B188" s="164"/>
      <c r="C188" s="299" t="s">
        <v>628</v>
      </c>
      <c r="D188" s="166"/>
      <c r="E188" s="168"/>
      <c r="F188" s="167"/>
      <c r="G188" s="168"/>
      <c r="I188" s="267"/>
      <c r="J188" s="267"/>
      <c r="K188" s="267"/>
      <c r="L188" s="267"/>
      <c r="AO188" s="260"/>
      <c r="AP188" s="260"/>
      <c r="AQ188" s="260"/>
      <c r="AR188" s="260"/>
      <c r="AS188" s="260"/>
      <c r="AT188" s="260"/>
      <c r="AU188" s="260"/>
      <c r="AV188" s="260"/>
      <c r="AW188" s="260"/>
      <c r="AX188" s="260"/>
      <c r="AY188" s="260"/>
      <c r="AZ188" s="260"/>
      <c r="BA188" s="260"/>
      <c r="BB188" s="260"/>
      <c r="BC188" s="260"/>
      <c r="BD188" s="260"/>
      <c r="BE188" s="260"/>
      <c r="BF188" s="260"/>
      <c r="BG188" s="210"/>
      <c r="BH188" s="210"/>
      <c r="BI188" s="210"/>
    </row>
    <row r="189" spans="1:61" x14ac:dyDescent="0.25">
      <c r="A189" s="171" t="s">
        <v>91</v>
      </c>
      <c r="B189" s="164"/>
      <c r="C189" s="299" t="s">
        <v>628</v>
      </c>
      <c r="D189" s="166"/>
      <c r="E189" s="168"/>
      <c r="F189" s="167"/>
      <c r="G189" s="168"/>
      <c r="I189" s="267"/>
      <c r="J189" s="267"/>
      <c r="K189" s="267"/>
      <c r="L189" s="267"/>
      <c r="AO189" s="260"/>
      <c r="AP189" s="260"/>
      <c r="AQ189" s="260"/>
      <c r="AR189" s="260"/>
      <c r="AS189" s="260"/>
      <c r="AT189" s="260"/>
      <c r="AU189" s="260"/>
      <c r="AV189" s="260"/>
      <c r="AW189" s="260"/>
      <c r="AX189" s="260"/>
      <c r="AY189" s="260"/>
      <c r="AZ189" s="260"/>
      <c r="BA189" s="260"/>
      <c r="BB189" s="260"/>
      <c r="BC189" s="260"/>
      <c r="BD189" s="260"/>
      <c r="BE189" s="260"/>
      <c r="BF189" s="260"/>
      <c r="BG189" s="210"/>
      <c r="BH189" s="210"/>
      <c r="BI189" s="210"/>
    </row>
    <row r="190" spans="1:61" x14ac:dyDescent="0.25">
      <c r="A190" s="171" t="s">
        <v>91</v>
      </c>
      <c r="B190" s="164"/>
      <c r="C190" s="299" t="s">
        <v>628</v>
      </c>
      <c r="D190" s="166"/>
      <c r="E190" s="168"/>
      <c r="F190" s="167"/>
      <c r="G190" s="168"/>
      <c r="I190" s="267"/>
      <c r="J190" s="267"/>
      <c r="K190" s="267"/>
      <c r="L190" s="267"/>
      <c r="AO190" s="260"/>
      <c r="AP190" s="260"/>
      <c r="AQ190" s="260"/>
      <c r="AR190" s="260"/>
      <c r="AS190" s="260"/>
      <c r="AT190" s="260"/>
      <c r="AU190" s="260"/>
      <c r="AV190" s="260"/>
      <c r="AW190" s="260"/>
      <c r="AX190" s="260"/>
      <c r="AY190" s="260"/>
      <c r="AZ190" s="260"/>
      <c r="BA190" s="260"/>
      <c r="BB190" s="260"/>
      <c r="BC190" s="260"/>
      <c r="BD190" s="260"/>
      <c r="BE190" s="260"/>
      <c r="BF190" s="260"/>
      <c r="BG190" s="210"/>
      <c r="BH190" s="210"/>
      <c r="BI190" s="210"/>
    </row>
    <row r="191" spans="1:61" x14ac:dyDescent="0.25">
      <c r="A191" s="171" t="s">
        <v>91</v>
      </c>
      <c r="B191" s="164"/>
      <c r="C191" s="299" t="s">
        <v>628</v>
      </c>
      <c r="D191" s="166"/>
      <c r="E191" s="168"/>
      <c r="F191" s="167"/>
      <c r="G191" s="168"/>
      <c r="I191" s="267"/>
      <c r="J191" s="267"/>
      <c r="K191" s="267"/>
      <c r="L191" s="267"/>
      <c r="AO191" s="260"/>
      <c r="AP191" s="260"/>
      <c r="AQ191" s="260"/>
      <c r="AR191" s="260"/>
      <c r="AS191" s="260"/>
      <c r="AT191" s="260"/>
      <c r="AU191" s="260"/>
      <c r="AV191" s="260"/>
      <c r="AW191" s="260"/>
      <c r="AX191" s="260"/>
      <c r="AY191" s="260"/>
      <c r="AZ191" s="260"/>
      <c r="BA191" s="260"/>
      <c r="BB191" s="260"/>
      <c r="BC191" s="260"/>
      <c r="BD191" s="260"/>
      <c r="BE191" s="260"/>
      <c r="BF191" s="260"/>
      <c r="BG191" s="210"/>
      <c r="BH191" s="210"/>
      <c r="BI191" s="210"/>
    </row>
    <row r="192" spans="1:61" x14ac:dyDescent="0.25">
      <c r="A192" s="171" t="s">
        <v>91</v>
      </c>
      <c r="B192" s="164"/>
      <c r="C192" s="299" t="s">
        <v>628</v>
      </c>
      <c r="D192" s="166"/>
      <c r="E192" s="168"/>
      <c r="F192" s="167"/>
      <c r="G192" s="168"/>
      <c r="I192" s="267"/>
      <c r="J192" s="267"/>
      <c r="K192" s="267"/>
      <c r="L192" s="267"/>
      <c r="AO192" s="260"/>
      <c r="AP192" s="260"/>
      <c r="AQ192" s="260"/>
      <c r="AR192" s="260"/>
      <c r="AS192" s="260"/>
      <c r="AT192" s="260"/>
      <c r="AU192" s="260"/>
      <c r="AV192" s="260"/>
      <c r="AW192" s="260"/>
      <c r="AX192" s="260"/>
      <c r="AY192" s="260"/>
      <c r="AZ192" s="260"/>
      <c r="BA192" s="260"/>
      <c r="BB192" s="260"/>
      <c r="BC192" s="260"/>
      <c r="BD192" s="260"/>
      <c r="BE192" s="260"/>
      <c r="BF192" s="260"/>
      <c r="BG192" s="210"/>
      <c r="BH192" s="210"/>
      <c r="BI192" s="210"/>
    </row>
    <row r="193" spans="1:61" x14ac:dyDescent="0.25">
      <c r="A193" s="171" t="s">
        <v>91</v>
      </c>
      <c r="B193" s="164"/>
      <c r="C193" s="299" t="s">
        <v>628</v>
      </c>
      <c r="D193" s="166"/>
      <c r="E193" s="168"/>
      <c r="F193" s="167"/>
      <c r="G193" s="168"/>
      <c r="I193" s="267"/>
      <c r="J193" s="267"/>
      <c r="K193" s="267"/>
      <c r="L193" s="267"/>
      <c r="AO193" s="260"/>
      <c r="AP193" s="260"/>
      <c r="AQ193" s="260"/>
      <c r="AR193" s="260"/>
      <c r="AS193" s="260"/>
      <c r="AT193" s="260"/>
      <c r="AU193" s="260"/>
      <c r="AV193" s="260"/>
      <c r="AW193" s="260"/>
      <c r="AX193" s="260"/>
      <c r="AY193" s="260"/>
      <c r="AZ193" s="260"/>
      <c r="BA193" s="260"/>
      <c r="BB193" s="260"/>
      <c r="BC193" s="260"/>
      <c r="BD193" s="260"/>
      <c r="BE193" s="260"/>
      <c r="BF193" s="260"/>
      <c r="BG193" s="210"/>
      <c r="BH193" s="210"/>
      <c r="BI193" s="210"/>
    </row>
    <row r="194" spans="1:61" x14ac:dyDescent="0.25">
      <c r="A194" s="171" t="s">
        <v>91</v>
      </c>
      <c r="B194" s="164"/>
      <c r="C194" s="299" t="s">
        <v>628</v>
      </c>
      <c r="D194" s="166"/>
      <c r="E194" s="168"/>
      <c r="F194" s="167"/>
      <c r="G194" s="168"/>
      <c r="I194" s="267"/>
      <c r="J194" s="267"/>
      <c r="K194" s="267"/>
      <c r="L194" s="267"/>
      <c r="AO194" s="260"/>
      <c r="AP194" s="260"/>
      <c r="AQ194" s="260"/>
      <c r="AR194" s="260"/>
      <c r="AS194" s="260"/>
      <c r="AT194" s="260"/>
      <c r="AU194" s="260"/>
      <c r="AV194" s="260"/>
      <c r="AW194" s="260"/>
      <c r="AX194" s="260"/>
      <c r="AY194" s="260"/>
      <c r="AZ194" s="260"/>
      <c r="BA194" s="260"/>
      <c r="BB194" s="260"/>
      <c r="BC194" s="260"/>
      <c r="BD194" s="260"/>
      <c r="BE194" s="260"/>
      <c r="BF194" s="260"/>
      <c r="BG194" s="210"/>
      <c r="BH194" s="210"/>
      <c r="BI194" s="210"/>
    </row>
    <row r="195" spans="1:61" x14ac:dyDescent="0.25">
      <c r="A195" s="171" t="s">
        <v>91</v>
      </c>
      <c r="B195" s="164"/>
      <c r="C195" s="299" t="s">
        <v>628</v>
      </c>
      <c r="D195" s="166"/>
      <c r="E195" s="168"/>
      <c r="F195" s="167"/>
      <c r="G195" s="168"/>
      <c r="I195" s="267"/>
      <c r="J195" s="267"/>
      <c r="K195" s="267"/>
      <c r="L195" s="267"/>
      <c r="AO195" s="260"/>
      <c r="AP195" s="260"/>
      <c r="AQ195" s="260"/>
      <c r="AR195" s="260"/>
      <c r="AS195" s="260"/>
      <c r="AT195" s="260"/>
      <c r="AU195" s="260"/>
      <c r="AV195" s="260"/>
      <c r="AW195" s="260"/>
      <c r="AX195" s="260"/>
      <c r="AY195" s="260"/>
      <c r="AZ195" s="260"/>
      <c r="BA195" s="260"/>
      <c r="BB195" s="260"/>
      <c r="BC195" s="260"/>
      <c r="BD195" s="260"/>
      <c r="BE195" s="260"/>
      <c r="BF195" s="260"/>
      <c r="BG195" s="210"/>
      <c r="BH195" s="210"/>
      <c r="BI195" s="210"/>
    </row>
    <row r="196" spans="1:61" x14ac:dyDescent="0.25">
      <c r="A196" s="171" t="s">
        <v>91</v>
      </c>
      <c r="B196" s="164"/>
      <c r="C196" s="299" t="s">
        <v>628</v>
      </c>
      <c r="D196" s="166"/>
      <c r="E196" s="168"/>
      <c r="F196" s="167"/>
      <c r="G196" s="168"/>
      <c r="I196" s="267"/>
      <c r="J196" s="267"/>
      <c r="K196" s="267"/>
      <c r="L196" s="267"/>
      <c r="AO196" s="260"/>
      <c r="AP196" s="260"/>
      <c r="AQ196" s="260"/>
      <c r="AR196" s="260"/>
      <c r="AS196" s="260"/>
      <c r="AT196" s="260"/>
      <c r="AU196" s="260"/>
      <c r="AV196" s="260"/>
      <c r="AW196" s="260"/>
      <c r="AX196" s="260"/>
      <c r="AY196" s="260"/>
      <c r="AZ196" s="260"/>
      <c r="BA196" s="260"/>
      <c r="BB196" s="260"/>
      <c r="BC196" s="260"/>
      <c r="BD196" s="260"/>
      <c r="BE196" s="260"/>
      <c r="BF196" s="260"/>
      <c r="BG196" s="210"/>
      <c r="BH196" s="210"/>
      <c r="BI196" s="210"/>
    </row>
    <row r="197" spans="1:61" x14ac:dyDescent="0.25">
      <c r="A197" s="171" t="s">
        <v>91</v>
      </c>
      <c r="B197" s="164"/>
      <c r="C197" s="299" t="s">
        <v>628</v>
      </c>
      <c r="D197" s="166"/>
      <c r="E197" s="168"/>
      <c r="F197" s="167"/>
      <c r="G197" s="168"/>
      <c r="I197" s="267"/>
      <c r="J197" s="267"/>
      <c r="K197" s="267"/>
      <c r="L197" s="267"/>
      <c r="AO197" s="260"/>
      <c r="AP197" s="260"/>
      <c r="AQ197" s="260"/>
      <c r="AR197" s="260"/>
      <c r="AS197" s="260"/>
      <c r="AT197" s="260"/>
      <c r="AU197" s="260"/>
      <c r="AV197" s="260"/>
      <c r="AW197" s="260"/>
      <c r="AX197" s="260"/>
      <c r="AY197" s="260"/>
      <c r="AZ197" s="260"/>
      <c r="BA197" s="260"/>
      <c r="BB197" s="260"/>
      <c r="BC197" s="260"/>
      <c r="BD197" s="260"/>
      <c r="BE197" s="260"/>
      <c r="BF197" s="260"/>
      <c r="BG197" s="210"/>
      <c r="BH197" s="210"/>
      <c r="BI197" s="210"/>
    </row>
    <row r="198" spans="1:61" x14ac:dyDescent="0.25">
      <c r="A198" s="171" t="s">
        <v>91</v>
      </c>
      <c r="B198" s="164"/>
      <c r="C198" s="299" t="s">
        <v>628</v>
      </c>
      <c r="D198" s="166"/>
      <c r="E198" s="168"/>
      <c r="F198" s="167"/>
      <c r="G198" s="168"/>
      <c r="I198" s="267"/>
      <c r="J198" s="267"/>
      <c r="K198" s="267"/>
      <c r="L198" s="267"/>
      <c r="AO198" s="260"/>
      <c r="AP198" s="260"/>
      <c r="AQ198" s="260"/>
      <c r="AR198" s="260"/>
      <c r="AS198" s="260"/>
      <c r="AT198" s="260"/>
      <c r="AU198" s="260"/>
      <c r="AV198" s="260"/>
      <c r="AW198" s="260"/>
      <c r="AX198" s="260"/>
      <c r="AY198" s="260"/>
      <c r="AZ198" s="260"/>
      <c r="BA198" s="260"/>
      <c r="BB198" s="260"/>
      <c r="BC198" s="260"/>
      <c r="BD198" s="260"/>
      <c r="BE198" s="260"/>
      <c r="BF198" s="260"/>
      <c r="BG198" s="210"/>
      <c r="BH198" s="210"/>
      <c r="BI198" s="210"/>
    </row>
    <row r="199" spans="1:61" x14ac:dyDescent="0.25">
      <c r="A199" s="171" t="s">
        <v>91</v>
      </c>
      <c r="B199" s="164"/>
      <c r="C199" s="299" t="s">
        <v>628</v>
      </c>
      <c r="D199" s="166"/>
      <c r="E199" s="168"/>
      <c r="F199" s="167"/>
      <c r="G199" s="168"/>
      <c r="I199" s="267"/>
      <c r="J199" s="267"/>
      <c r="K199" s="267"/>
      <c r="L199" s="267"/>
      <c r="AO199" s="260"/>
      <c r="AP199" s="260"/>
      <c r="AQ199" s="260"/>
      <c r="AR199" s="260"/>
      <c r="AS199" s="260"/>
      <c r="AT199" s="260"/>
      <c r="AU199" s="260"/>
      <c r="AV199" s="260"/>
      <c r="AW199" s="260"/>
      <c r="AX199" s="260"/>
      <c r="AY199" s="260"/>
      <c r="AZ199" s="260"/>
      <c r="BA199" s="260"/>
      <c r="BB199" s="260"/>
      <c r="BC199" s="260"/>
      <c r="BD199" s="260"/>
      <c r="BE199" s="260"/>
      <c r="BF199" s="260"/>
      <c r="BG199" s="210"/>
      <c r="BH199" s="210"/>
      <c r="BI199" s="210"/>
    </row>
    <row r="200" spans="1:61" x14ac:dyDescent="0.25">
      <c r="A200" s="171" t="s">
        <v>91</v>
      </c>
      <c r="B200" s="164"/>
      <c r="C200" s="299" t="s">
        <v>628</v>
      </c>
      <c r="D200" s="166"/>
      <c r="E200" s="168"/>
      <c r="F200" s="167"/>
      <c r="G200" s="168"/>
      <c r="I200" s="267"/>
      <c r="J200" s="267"/>
      <c r="K200" s="267"/>
      <c r="L200" s="267"/>
      <c r="AO200" s="260"/>
      <c r="AP200" s="260"/>
      <c r="AQ200" s="260"/>
      <c r="AR200" s="260"/>
      <c r="AS200" s="260"/>
      <c r="AT200" s="260"/>
      <c r="AU200" s="260"/>
      <c r="AV200" s="260"/>
      <c r="AW200" s="260"/>
      <c r="AX200" s="260"/>
      <c r="AY200" s="260"/>
      <c r="AZ200" s="260"/>
      <c r="BA200" s="260"/>
      <c r="BB200" s="260"/>
      <c r="BC200" s="260"/>
      <c r="BD200" s="260"/>
      <c r="BE200" s="260"/>
      <c r="BF200" s="260"/>
      <c r="BG200" s="210"/>
      <c r="BH200" s="210"/>
      <c r="BI200" s="210"/>
    </row>
    <row r="201" spans="1:61" x14ac:dyDescent="0.25">
      <c r="A201" s="171" t="s">
        <v>91</v>
      </c>
      <c r="B201" s="164"/>
      <c r="C201" s="299" t="s">
        <v>628</v>
      </c>
      <c r="D201" s="166"/>
      <c r="E201" s="168"/>
      <c r="F201" s="167"/>
      <c r="G201" s="168"/>
      <c r="I201" s="267"/>
      <c r="J201" s="267"/>
      <c r="K201" s="267"/>
      <c r="L201" s="267"/>
      <c r="AO201" s="260"/>
      <c r="AP201" s="260"/>
      <c r="AQ201" s="260"/>
      <c r="AR201" s="260"/>
      <c r="AS201" s="260"/>
      <c r="AT201" s="260"/>
      <c r="AU201" s="260"/>
      <c r="AV201" s="260"/>
      <c r="AW201" s="260"/>
      <c r="AX201" s="260"/>
      <c r="AY201" s="260"/>
      <c r="AZ201" s="260"/>
      <c r="BA201" s="260"/>
      <c r="BB201" s="260"/>
      <c r="BC201" s="260"/>
      <c r="BD201" s="260"/>
      <c r="BE201" s="260"/>
      <c r="BF201" s="260"/>
      <c r="BG201" s="210"/>
      <c r="BH201" s="210"/>
      <c r="BI201" s="210"/>
    </row>
    <row r="202" spans="1:61" x14ac:dyDescent="0.25">
      <c r="A202" s="171" t="s">
        <v>91</v>
      </c>
      <c r="B202" s="164"/>
      <c r="C202" s="299" t="s">
        <v>628</v>
      </c>
      <c r="D202" s="166"/>
      <c r="E202" s="168"/>
      <c r="F202" s="167"/>
      <c r="G202" s="168"/>
      <c r="I202" s="267"/>
      <c r="J202" s="267"/>
      <c r="K202" s="267"/>
      <c r="L202" s="267"/>
      <c r="AO202" s="260"/>
      <c r="AP202" s="260"/>
      <c r="AQ202" s="260"/>
      <c r="AR202" s="260"/>
      <c r="AS202" s="260"/>
      <c r="AT202" s="260"/>
      <c r="AU202" s="260"/>
      <c r="AV202" s="260"/>
      <c r="AW202" s="260"/>
      <c r="AX202" s="260"/>
      <c r="AY202" s="260"/>
      <c r="AZ202" s="260"/>
      <c r="BA202" s="260"/>
      <c r="BB202" s="260"/>
      <c r="BC202" s="260"/>
      <c r="BD202" s="260"/>
      <c r="BE202" s="260"/>
      <c r="BF202" s="260"/>
      <c r="BG202" s="210"/>
      <c r="BH202" s="210"/>
      <c r="BI202" s="210"/>
    </row>
    <row r="203" spans="1:61" x14ac:dyDescent="0.25">
      <c r="A203" s="171" t="s">
        <v>91</v>
      </c>
      <c r="B203" s="164"/>
      <c r="C203" s="299" t="s">
        <v>628</v>
      </c>
      <c r="D203" s="166"/>
      <c r="E203" s="168"/>
      <c r="F203" s="167"/>
      <c r="G203" s="168"/>
      <c r="I203" s="267"/>
      <c r="J203" s="267"/>
      <c r="K203" s="267"/>
      <c r="L203" s="267"/>
      <c r="AO203" s="260"/>
      <c r="AP203" s="260"/>
      <c r="AQ203" s="260"/>
      <c r="AR203" s="260"/>
      <c r="AS203" s="260"/>
      <c r="AT203" s="260"/>
      <c r="AU203" s="260"/>
      <c r="AV203" s="260"/>
      <c r="AW203" s="260"/>
      <c r="AX203" s="260"/>
      <c r="AY203" s="260"/>
      <c r="AZ203" s="260"/>
      <c r="BA203" s="260"/>
      <c r="BB203" s="260"/>
      <c r="BC203" s="260"/>
      <c r="BD203" s="260"/>
      <c r="BE203" s="260"/>
      <c r="BF203" s="260"/>
      <c r="BG203" s="210"/>
      <c r="BH203" s="210"/>
      <c r="BI203" s="210"/>
    </row>
    <row r="204" spans="1:61" x14ac:dyDescent="0.25">
      <c r="A204" s="171" t="s">
        <v>91</v>
      </c>
      <c r="B204" s="164"/>
      <c r="C204" s="299" t="s">
        <v>628</v>
      </c>
      <c r="D204" s="166"/>
      <c r="E204" s="168"/>
      <c r="F204" s="167"/>
      <c r="G204" s="168"/>
      <c r="I204" s="267"/>
      <c r="J204" s="267"/>
      <c r="K204" s="267"/>
      <c r="L204" s="267"/>
      <c r="AO204" s="260"/>
      <c r="AP204" s="260"/>
      <c r="AQ204" s="260"/>
      <c r="AR204" s="260"/>
      <c r="AS204" s="260"/>
      <c r="AT204" s="260"/>
      <c r="AU204" s="260"/>
      <c r="AV204" s="260"/>
      <c r="AW204" s="260"/>
      <c r="AX204" s="260"/>
      <c r="AY204" s="260"/>
      <c r="AZ204" s="260"/>
      <c r="BA204" s="260"/>
      <c r="BB204" s="260"/>
      <c r="BC204" s="260"/>
      <c r="BD204" s="260"/>
      <c r="BE204" s="260"/>
      <c r="BF204" s="260"/>
      <c r="BG204" s="210"/>
      <c r="BH204" s="210"/>
      <c r="BI204" s="210"/>
    </row>
    <row r="205" spans="1:61" x14ac:dyDescent="0.25">
      <c r="A205" s="171" t="s">
        <v>91</v>
      </c>
      <c r="B205" s="164"/>
      <c r="C205" s="299" t="s">
        <v>628</v>
      </c>
      <c r="D205" s="166"/>
      <c r="E205" s="168"/>
      <c r="F205" s="167"/>
      <c r="G205" s="168"/>
      <c r="I205" s="267"/>
      <c r="J205" s="267"/>
      <c r="K205" s="267"/>
      <c r="L205" s="267"/>
      <c r="AO205" s="260"/>
      <c r="AP205" s="260"/>
      <c r="AQ205" s="260"/>
      <c r="AR205" s="260"/>
      <c r="AS205" s="260"/>
      <c r="AT205" s="260"/>
      <c r="AU205" s="260"/>
      <c r="AV205" s="260"/>
      <c r="AW205" s="260"/>
      <c r="AX205" s="260"/>
      <c r="AY205" s="260"/>
      <c r="AZ205" s="260"/>
      <c r="BA205" s="260"/>
      <c r="BB205" s="260"/>
      <c r="BC205" s="260"/>
      <c r="BD205" s="260"/>
      <c r="BE205" s="260"/>
      <c r="BF205" s="260"/>
      <c r="BG205" s="210"/>
      <c r="BH205" s="210"/>
      <c r="BI205" s="210"/>
    </row>
    <row r="206" spans="1:61" x14ac:dyDescent="0.25">
      <c r="A206" s="171" t="s">
        <v>91</v>
      </c>
      <c r="B206" s="164"/>
      <c r="C206" s="299" t="s">
        <v>628</v>
      </c>
      <c r="D206" s="166"/>
      <c r="E206" s="168"/>
      <c r="F206" s="167"/>
      <c r="G206" s="168"/>
      <c r="I206" s="267"/>
      <c r="J206" s="267"/>
      <c r="K206" s="267"/>
      <c r="L206" s="267"/>
      <c r="AO206" s="260"/>
      <c r="AP206" s="260"/>
      <c r="AQ206" s="260"/>
      <c r="AR206" s="260"/>
      <c r="AS206" s="260"/>
      <c r="AT206" s="260"/>
      <c r="AU206" s="260"/>
      <c r="AV206" s="260"/>
      <c r="AW206" s="260"/>
      <c r="AX206" s="260"/>
      <c r="AY206" s="260"/>
      <c r="AZ206" s="260"/>
      <c r="BA206" s="260"/>
      <c r="BB206" s="260"/>
      <c r="BC206" s="260"/>
      <c r="BD206" s="260"/>
      <c r="BE206" s="260"/>
      <c r="BF206" s="260"/>
      <c r="BG206" s="210"/>
      <c r="BH206" s="210"/>
      <c r="BI206" s="210"/>
    </row>
    <row r="207" spans="1:61" x14ac:dyDescent="0.25">
      <c r="A207" s="171" t="s">
        <v>91</v>
      </c>
      <c r="B207" s="164"/>
      <c r="C207" s="299" t="s">
        <v>628</v>
      </c>
      <c r="D207" s="166"/>
      <c r="E207" s="168"/>
      <c r="F207" s="167"/>
      <c r="G207" s="168"/>
      <c r="I207" s="267"/>
      <c r="J207" s="267"/>
      <c r="K207" s="267"/>
      <c r="L207" s="267"/>
      <c r="AO207" s="260"/>
      <c r="AP207" s="260"/>
      <c r="AQ207" s="260"/>
      <c r="AR207" s="260"/>
      <c r="AS207" s="260"/>
      <c r="AT207" s="260"/>
      <c r="AU207" s="260"/>
      <c r="AV207" s="260"/>
      <c r="AW207" s="260"/>
      <c r="AX207" s="260"/>
      <c r="AY207" s="260"/>
      <c r="AZ207" s="260"/>
      <c r="BA207" s="260"/>
      <c r="BB207" s="260"/>
      <c r="BC207" s="260"/>
      <c r="BD207" s="260"/>
      <c r="BE207" s="260"/>
      <c r="BF207" s="260"/>
      <c r="BG207" s="210"/>
      <c r="BH207" s="210"/>
      <c r="BI207" s="210"/>
    </row>
    <row r="208" spans="1:61" x14ac:dyDescent="0.25">
      <c r="A208" s="171" t="s">
        <v>91</v>
      </c>
      <c r="B208" s="164"/>
      <c r="C208" s="299" t="s">
        <v>628</v>
      </c>
      <c r="D208" s="166"/>
      <c r="E208" s="168"/>
      <c r="F208" s="167"/>
      <c r="G208" s="168"/>
      <c r="I208" s="267"/>
      <c r="J208" s="267"/>
      <c r="K208" s="267"/>
      <c r="L208" s="267"/>
      <c r="AO208" s="260"/>
      <c r="AP208" s="260"/>
      <c r="AQ208" s="260"/>
      <c r="AR208" s="260"/>
      <c r="AS208" s="260"/>
      <c r="AT208" s="260"/>
      <c r="AU208" s="260"/>
      <c r="AV208" s="260"/>
      <c r="AW208" s="260"/>
      <c r="AX208" s="260"/>
      <c r="AY208" s="260"/>
      <c r="AZ208" s="260"/>
      <c r="BA208" s="260"/>
      <c r="BB208" s="260"/>
      <c r="BC208" s="260"/>
      <c r="BD208" s="260"/>
      <c r="BE208" s="260"/>
      <c r="BF208" s="260"/>
      <c r="BG208" s="210"/>
      <c r="BH208" s="210"/>
      <c r="BI208" s="210"/>
    </row>
    <row r="209" spans="1:61" x14ac:dyDescent="0.25">
      <c r="A209" s="171" t="s">
        <v>91</v>
      </c>
      <c r="B209" s="164"/>
      <c r="C209" s="299" t="s">
        <v>628</v>
      </c>
      <c r="D209" s="166"/>
      <c r="E209" s="168"/>
      <c r="F209" s="167"/>
      <c r="G209" s="168"/>
      <c r="I209" s="267"/>
      <c r="J209" s="267"/>
      <c r="K209" s="267"/>
      <c r="L209" s="267"/>
      <c r="AO209" s="260"/>
      <c r="AP209" s="260"/>
      <c r="AQ209" s="260"/>
      <c r="AR209" s="260"/>
      <c r="AS209" s="260"/>
      <c r="AT209" s="260"/>
      <c r="AU209" s="260"/>
      <c r="AV209" s="260"/>
      <c r="AW209" s="260"/>
      <c r="AX209" s="260"/>
      <c r="AY209" s="260"/>
      <c r="AZ209" s="260"/>
      <c r="BA209" s="260"/>
      <c r="BB209" s="260"/>
      <c r="BC209" s="260"/>
      <c r="BD209" s="260"/>
      <c r="BE209" s="260"/>
      <c r="BF209" s="260"/>
      <c r="BG209" s="210"/>
      <c r="BH209" s="210"/>
      <c r="BI209" s="210"/>
    </row>
    <row r="210" spans="1:61" x14ac:dyDescent="0.25">
      <c r="A210" s="171" t="s">
        <v>91</v>
      </c>
      <c r="B210" s="164"/>
      <c r="C210" s="299" t="s">
        <v>628</v>
      </c>
      <c r="D210" s="166"/>
      <c r="E210" s="168"/>
      <c r="F210" s="167"/>
      <c r="G210" s="168"/>
      <c r="I210" s="267"/>
      <c r="J210" s="267"/>
      <c r="K210" s="267"/>
      <c r="L210" s="267"/>
      <c r="AO210" s="260"/>
      <c r="AP210" s="260"/>
      <c r="AQ210" s="260"/>
      <c r="AR210" s="260"/>
      <c r="AS210" s="260"/>
      <c r="AT210" s="260"/>
      <c r="AU210" s="260"/>
      <c r="AV210" s="260"/>
      <c r="AW210" s="260"/>
      <c r="AX210" s="260"/>
      <c r="AY210" s="260"/>
      <c r="AZ210" s="260"/>
      <c r="BA210" s="260"/>
      <c r="BB210" s="260"/>
      <c r="BC210" s="260"/>
      <c r="BD210" s="260"/>
      <c r="BE210" s="260"/>
      <c r="BF210" s="260"/>
      <c r="BG210" s="210"/>
      <c r="BH210" s="210"/>
      <c r="BI210" s="210"/>
    </row>
    <row r="211" spans="1:61" x14ac:dyDescent="0.25">
      <c r="A211" s="171" t="s">
        <v>91</v>
      </c>
      <c r="B211" s="164"/>
      <c r="C211" s="299" t="s">
        <v>628</v>
      </c>
      <c r="D211" s="166"/>
      <c r="E211" s="168"/>
      <c r="F211" s="167"/>
      <c r="G211" s="168"/>
      <c r="I211" s="267"/>
      <c r="J211" s="267"/>
      <c r="K211" s="267"/>
      <c r="L211" s="267"/>
      <c r="AO211" s="260"/>
      <c r="AP211" s="260"/>
      <c r="AQ211" s="260"/>
      <c r="AR211" s="260"/>
      <c r="AS211" s="260"/>
      <c r="AT211" s="260"/>
      <c r="AU211" s="260"/>
      <c r="AV211" s="260"/>
      <c r="AW211" s="260"/>
      <c r="AX211" s="260"/>
      <c r="AY211" s="260"/>
      <c r="AZ211" s="260"/>
      <c r="BA211" s="260"/>
      <c r="BB211" s="260"/>
      <c r="BC211" s="260"/>
      <c r="BD211" s="260"/>
      <c r="BE211" s="260"/>
      <c r="BF211" s="260"/>
      <c r="BG211" s="210"/>
      <c r="BH211" s="210"/>
      <c r="BI211" s="210"/>
    </row>
    <row r="212" spans="1:61" x14ac:dyDescent="0.25">
      <c r="A212" s="171" t="s">
        <v>91</v>
      </c>
      <c r="B212" s="164"/>
      <c r="C212" s="299" t="s">
        <v>628</v>
      </c>
      <c r="D212" s="166"/>
      <c r="E212" s="168"/>
      <c r="F212" s="167"/>
      <c r="G212" s="168"/>
      <c r="I212" s="267"/>
      <c r="J212" s="267"/>
      <c r="K212" s="267"/>
      <c r="L212" s="267"/>
      <c r="AO212" s="260"/>
      <c r="AP212" s="260"/>
      <c r="AQ212" s="260"/>
      <c r="AR212" s="260"/>
      <c r="AS212" s="260"/>
      <c r="AT212" s="260"/>
      <c r="AU212" s="260"/>
      <c r="AV212" s="260"/>
      <c r="AW212" s="260"/>
      <c r="AX212" s="260"/>
      <c r="AY212" s="260"/>
      <c r="AZ212" s="260"/>
      <c r="BA212" s="260"/>
      <c r="BB212" s="260"/>
      <c r="BC212" s="260"/>
      <c r="BD212" s="260"/>
      <c r="BE212" s="260"/>
      <c r="BF212" s="260"/>
      <c r="BG212" s="210"/>
      <c r="BH212" s="210"/>
      <c r="BI212" s="210"/>
    </row>
    <row r="213" spans="1:61" x14ac:dyDescent="0.25">
      <c r="A213" s="171" t="s">
        <v>91</v>
      </c>
      <c r="B213" s="164"/>
      <c r="C213" s="299" t="s">
        <v>628</v>
      </c>
      <c r="D213" s="166"/>
      <c r="E213" s="168"/>
      <c r="F213" s="167"/>
      <c r="G213" s="168"/>
      <c r="I213" s="267"/>
      <c r="J213" s="267"/>
      <c r="K213" s="267"/>
      <c r="L213" s="267"/>
      <c r="AO213" s="260"/>
      <c r="AP213" s="260"/>
      <c r="AQ213" s="260"/>
      <c r="AR213" s="260"/>
      <c r="AS213" s="260"/>
      <c r="AT213" s="260"/>
      <c r="AU213" s="260"/>
      <c r="AV213" s="260"/>
      <c r="AW213" s="260"/>
      <c r="AX213" s="260"/>
      <c r="AY213" s="260"/>
      <c r="AZ213" s="260"/>
      <c r="BA213" s="260"/>
      <c r="BB213" s="260"/>
      <c r="BC213" s="260"/>
      <c r="BD213" s="260"/>
      <c r="BE213" s="260"/>
      <c r="BF213" s="260"/>
      <c r="BG213" s="210"/>
      <c r="BH213" s="210"/>
      <c r="BI213" s="210"/>
    </row>
    <row r="214" spans="1:61" x14ac:dyDescent="0.25">
      <c r="A214" s="171" t="s">
        <v>91</v>
      </c>
      <c r="B214" s="164"/>
      <c r="C214" s="299" t="s">
        <v>628</v>
      </c>
      <c r="D214" s="166"/>
      <c r="E214" s="168"/>
      <c r="F214" s="167"/>
      <c r="G214" s="168"/>
      <c r="I214" s="267"/>
      <c r="J214" s="267"/>
      <c r="K214" s="267"/>
      <c r="L214" s="267"/>
      <c r="AO214" s="260"/>
      <c r="AP214" s="260"/>
      <c r="AQ214" s="260"/>
      <c r="AR214" s="260"/>
      <c r="AS214" s="260"/>
      <c r="AT214" s="260"/>
      <c r="AU214" s="260"/>
      <c r="AV214" s="260"/>
      <c r="AW214" s="260"/>
      <c r="AX214" s="260"/>
      <c r="AY214" s="260"/>
      <c r="AZ214" s="260"/>
      <c r="BA214" s="260"/>
      <c r="BB214" s="260"/>
      <c r="BC214" s="260"/>
      <c r="BD214" s="260"/>
      <c r="BE214" s="260"/>
      <c r="BF214" s="260"/>
      <c r="BG214" s="210"/>
      <c r="BH214" s="210"/>
      <c r="BI214" s="210"/>
    </row>
    <row r="215" spans="1:61" x14ac:dyDescent="0.25">
      <c r="A215" s="171" t="s">
        <v>91</v>
      </c>
      <c r="B215" s="164"/>
      <c r="C215" s="299" t="s">
        <v>628</v>
      </c>
      <c r="D215" s="166"/>
      <c r="E215" s="168"/>
      <c r="F215" s="167"/>
      <c r="G215" s="168"/>
      <c r="I215" s="267"/>
      <c r="J215" s="267"/>
      <c r="K215" s="267"/>
      <c r="L215" s="267"/>
      <c r="AO215" s="260"/>
      <c r="AP215" s="260"/>
      <c r="AQ215" s="260"/>
      <c r="AR215" s="260"/>
      <c r="AS215" s="260"/>
      <c r="AT215" s="260"/>
      <c r="AU215" s="260"/>
      <c r="AV215" s="260"/>
      <c r="AW215" s="260"/>
      <c r="AX215" s="260"/>
      <c r="AY215" s="260"/>
      <c r="AZ215" s="260"/>
      <c r="BA215" s="260"/>
      <c r="BB215" s="260"/>
      <c r="BC215" s="260"/>
      <c r="BD215" s="260"/>
      <c r="BE215" s="260"/>
      <c r="BF215" s="260"/>
      <c r="BG215" s="210"/>
      <c r="BH215" s="210"/>
      <c r="BI215" s="210"/>
    </row>
    <row r="216" spans="1:61" x14ac:dyDescent="0.25">
      <c r="A216" s="171" t="s">
        <v>91</v>
      </c>
      <c r="B216" s="164"/>
      <c r="C216" s="299" t="s">
        <v>628</v>
      </c>
      <c r="D216" s="166"/>
      <c r="E216" s="168"/>
      <c r="F216" s="167"/>
      <c r="G216" s="168"/>
      <c r="I216" s="267"/>
      <c r="J216" s="267"/>
      <c r="K216" s="267"/>
      <c r="L216" s="267"/>
      <c r="AO216" s="260"/>
      <c r="AP216" s="260"/>
      <c r="AQ216" s="260"/>
      <c r="AR216" s="260"/>
      <c r="AS216" s="260"/>
      <c r="AT216" s="260"/>
      <c r="AU216" s="260"/>
      <c r="AV216" s="260"/>
      <c r="AW216" s="260"/>
      <c r="AX216" s="260"/>
      <c r="AY216" s="260"/>
      <c r="AZ216" s="260"/>
      <c r="BA216" s="260"/>
      <c r="BB216" s="260"/>
      <c r="BC216" s="260"/>
      <c r="BD216" s="260"/>
      <c r="BE216" s="260"/>
      <c r="BF216" s="260"/>
      <c r="BG216" s="210"/>
      <c r="BH216" s="210"/>
      <c r="BI216" s="210"/>
    </row>
    <row r="217" spans="1:61" x14ac:dyDescent="0.25">
      <c r="A217" s="171" t="s">
        <v>91</v>
      </c>
      <c r="B217" s="164"/>
      <c r="C217" s="299" t="s">
        <v>628</v>
      </c>
      <c r="D217" s="166"/>
      <c r="E217" s="168"/>
      <c r="F217" s="167"/>
      <c r="G217" s="168"/>
      <c r="I217" s="267"/>
      <c r="J217" s="267"/>
      <c r="K217" s="267"/>
      <c r="L217" s="267"/>
      <c r="AO217" s="260"/>
      <c r="AP217" s="260"/>
      <c r="AQ217" s="260"/>
      <c r="AR217" s="260"/>
      <c r="AS217" s="260"/>
      <c r="AT217" s="260"/>
      <c r="AU217" s="260"/>
      <c r="AV217" s="260"/>
      <c r="AW217" s="260"/>
      <c r="AX217" s="260"/>
      <c r="AY217" s="260"/>
      <c r="AZ217" s="260"/>
      <c r="BA217" s="260"/>
      <c r="BB217" s="260"/>
      <c r="BC217" s="260"/>
      <c r="BD217" s="260"/>
      <c r="BE217" s="260"/>
      <c r="BF217" s="260"/>
      <c r="BG217" s="210"/>
      <c r="BH217" s="210"/>
      <c r="BI217" s="210"/>
    </row>
    <row r="218" spans="1:61" x14ac:dyDescent="0.25">
      <c r="A218" s="171" t="s">
        <v>91</v>
      </c>
      <c r="B218" s="164"/>
      <c r="C218" s="299" t="s">
        <v>628</v>
      </c>
      <c r="D218" s="166"/>
      <c r="E218" s="168"/>
      <c r="F218" s="167"/>
      <c r="G218" s="168"/>
      <c r="I218" s="267"/>
      <c r="J218" s="267"/>
      <c r="K218" s="267"/>
      <c r="L218" s="267"/>
      <c r="AO218" s="260"/>
      <c r="AP218" s="260"/>
      <c r="AQ218" s="260"/>
      <c r="AR218" s="260"/>
      <c r="AS218" s="260"/>
      <c r="AT218" s="260"/>
      <c r="AU218" s="260"/>
      <c r="AV218" s="260"/>
      <c r="AW218" s="260"/>
      <c r="AX218" s="260"/>
      <c r="AY218" s="260"/>
      <c r="AZ218" s="260"/>
      <c r="BA218" s="260"/>
      <c r="BB218" s="260"/>
      <c r="BC218" s="260"/>
      <c r="BD218" s="260"/>
      <c r="BE218" s="260"/>
      <c r="BF218" s="260"/>
      <c r="BG218" s="210"/>
      <c r="BH218" s="210"/>
      <c r="BI218" s="210"/>
    </row>
    <row r="219" spans="1:61" x14ac:dyDescent="0.25">
      <c r="A219" s="171" t="s">
        <v>91</v>
      </c>
      <c r="B219" s="164"/>
      <c r="C219" s="299" t="s">
        <v>628</v>
      </c>
      <c r="D219" s="166"/>
      <c r="E219" s="168"/>
      <c r="F219" s="167"/>
      <c r="G219" s="168"/>
      <c r="I219" s="267"/>
      <c r="J219" s="267"/>
      <c r="K219" s="267"/>
      <c r="L219" s="267"/>
      <c r="AO219" s="260"/>
      <c r="AP219" s="260"/>
      <c r="AQ219" s="260"/>
      <c r="AR219" s="260"/>
      <c r="AS219" s="260"/>
      <c r="AT219" s="260"/>
      <c r="AU219" s="260"/>
      <c r="AV219" s="260"/>
      <c r="AW219" s="260"/>
      <c r="AX219" s="260"/>
      <c r="AY219" s="260"/>
      <c r="AZ219" s="260"/>
      <c r="BA219" s="260"/>
      <c r="BB219" s="260"/>
      <c r="BC219" s="260"/>
      <c r="BD219" s="260"/>
      <c r="BE219" s="260"/>
      <c r="BF219" s="260"/>
      <c r="BG219" s="210"/>
      <c r="BH219" s="210"/>
      <c r="BI219" s="210"/>
    </row>
    <row r="220" spans="1:61" x14ac:dyDescent="0.25">
      <c r="A220" s="171" t="s">
        <v>91</v>
      </c>
      <c r="B220" s="164"/>
      <c r="C220" s="299" t="s">
        <v>628</v>
      </c>
      <c r="D220" s="166"/>
      <c r="E220" s="168"/>
      <c r="F220" s="167"/>
      <c r="G220" s="168"/>
      <c r="I220" s="267"/>
      <c r="J220" s="267"/>
      <c r="K220" s="267"/>
      <c r="L220" s="267"/>
      <c r="AO220" s="260"/>
      <c r="AP220" s="260"/>
      <c r="AQ220" s="260"/>
      <c r="AR220" s="260"/>
      <c r="AS220" s="260"/>
      <c r="AT220" s="260"/>
      <c r="AU220" s="260"/>
      <c r="AV220" s="260"/>
      <c r="AW220" s="260"/>
      <c r="AX220" s="260"/>
      <c r="AY220" s="260"/>
      <c r="AZ220" s="260"/>
      <c r="BA220" s="260"/>
      <c r="BB220" s="260"/>
      <c r="BC220" s="260"/>
      <c r="BD220" s="260"/>
      <c r="BE220" s="260"/>
      <c r="BF220" s="260"/>
      <c r="BG220" s="210"/>
      <c r="BH220" s="210"/>
      <c r="BI220" s="210"/>
    </row>
    <row r="221" spans="1:61" x14ac:dyDescent="0.25">
      <c r="A221" s="171" t="s">
        <v>91</v>
      </c>
      <c r="B221" s="164"/>
      <c r="C221" s="299" t="s">
        <v>628</v>
      </c>
      <c r="D221" s="166"/>
      <c r="E221" s="168"/>
      <c r="F221" s="167"/>
      <c r="G221" s="168"/>
      <c r="I221" s="267"/>
      <c r="J221" s="267"/>
      <c r="K221" s="267"/>
      <c r="L221" s="267"/>
      <c r="AO221" s="260"/>
      <c r="AP221" s="260"/>
      <c r="AQ221" s="260"/>
      <c r="AR221" s="260"/>
      <c r="AS221" s="260"/>
      <c r="AT221" s="260"/>
      <c r="AU221" s="260"/>
      <c r="AV221" s="260"/>
      <c r="AW221" s="260"/>
      <c r="AX221" s="260"/>
      <c r="AY221" s="260"/>
      <c r="AZ221" s="260"/>
      <c r="BA221" s="260"/>
      <c r="BB221" s="260"/>
      <c r="BC221" s="260"/>
      <c r="BD221" s="260"/>
      <c r="BE221" s="260"/>
      <c r="BF221" s="260"/>
      <c r="BG221" s="210"/>
      <c r="BH221" s="210"/>
      <c r="BI221" s="210"/>
    </row>
    <row r="222" spans="1:61" x14ac:dyDescent="0.25">
      <c r="A222" s="171" t="s">
        <v>91</v>
      </c>
      <c r="B222" s="164"/>
      <c r="C222" s="299" t="s">
        <v>628</v>
      </c>
      <c r="D222" s="166"/>
      <c r="E222" s="168"/>
      <c r="F222" s="167"/>
      <c r="G222" s="168"/>
      <c r="I222" s="267"/>
      <c r="J222" s="267"/>
      <c r="K222" s="267"/>
      <c r="L222" s="267"/>
      <c r="AO222" s="260"/>
      <c r="AP222" s="260"/>
      <c r="AQ222" s="260"/>
      <c r="AR222" s="260"/>
      <c r="AS222" s="260"/>
      <c r="AT222" s="260"/>
      <c r="AU222" s="260"/>
      <c r="AV222" s="260"/>
      <c r="AW222" s="260"/>
      <c r="AX222" s="260"/>
      <c r="AY222" s="260"/>
      <c r="AZ222" s="260"/>
      <c r="BA222" s="260"/>
      <c r="BB222" s="260"/>
      <c r="BC222" s="260"/>
      <c r="BD222" s="260"/>
      <c r="BE222" s="260"/>
      <c r="BF222" s="260"/>
      <c r="BG222" s="210"/>
      <c r="BH222" s="210"/>
      <c r="BI222" s="210"/>
    </row>
    <row r="223" spans="1:61" x14ac:dyDescent="0.25">
      <c r="A223" s="171" t="s">
        <v>91</v>
      </c>
      <c r="B223" s="164"/>
      <c r="C223" s="299" t="s">
        <v>628</v>
      </c>
      <c r="D223" s="166"/>
      <c r="E223" s="168"/>
      <c r="F223" s="167"/>
      <c r="G223" s="168"/>
      <c r="I223" s="267"/>
      <c r="J223" s="267"/>
      <c r="K223" s="267"/>
      <c r="L223" s="267"/>
      <c r="AO223" s="260"/>
      <c r="AP223" s="260"/>
      <c r="AQ223" s="260"/>
      <c r="AR223" s="260"/>
      <c r="AS223" s="260"/>
      <c r="AT223" s="260"/>
      <c r="AU223" s="260"/>
      <c r="AV223" s="260"/>
      <c r="AW223" s="260"/>
      <c r="AX223" s="260"/>
      <c r="AY223" s="260"/>
      <c r="AZ223" s="260"/>
      <c r="BA223" s="260"/>
      <c r="BB223" s="260"/>
      <c r="BC223" s="260"/>
      <c r="BD223" s="260"/>
      <c r="BE223" s="260"/>
      <c r="BF223" s="260"/>
      <c r="BG223" s="210"/>
      <c r="BH223" s="210"/>
      <c r="BI223" s="210"/>
    </row>
    <row r="224" spans="1:61" x14ac:dyDescent="0.25">
      <c r="A224" s="171" t="s">
        <v>91</v>
      </c>
      <c r="B224" s="164"/>
      <c r="C224" s="299" t="s">
        <v>628</v>
      </c>
      <c r="D224" s="166"/>
      <c r="E224" s="168"/>
      <c r="F224" s="167"/>
      <c r="G224" s="168"/>
      <c r="I224" s="267"/>
      <c r="J224" s="267"/>
      <c r="K224" s="267"/>
      <c r="L224" s="267"/>
      <c r="AO224" s="260"/>
      <c r="AP224" s="260"/>
      <c r="AQ224" s="260"/>
      <c r="AR224" s="260"/>
      <c r="AS224" s="260"/>
      <c r="AT224" s="260"/>
      <c r="AU224" s="260"/>
      <c r="AV224" s="260"/>
      <c r="AW224" s="260"/>
      <c r="AX224" s="260"/>
      <c r="AY224" s="260"/>
      <c r="AZ224" s="260"/>
      <c r="BA224" s="260"/>
      <c r="BB224" s="260"/>
      <c r="BC224" s="260"/>
      <c r="BD224" s="260"/>
      <c r="BE224" s="260"/>
      <c r="BF224" s="260"/>
      <c r="BG224" s="210"/>
      <c r="BH224" s="210"/>
      <c r="BI224" s="210"/>
    </row>
    <row r="225" spans="1:61" x14ac:dyDescent="0.25">
      <c r="A225" s="171" t="s">
        <v>91</v>
      </c>
      <c r="B225" s="164"/>
      <c r="C225" s="299" t="s">
        <v>628</v>
      </c>
      <c r="D225" s="166"/>
      <c r="E225" s="168"/>
      <c r="F225" s="167"/>
      <c r="G225" s="168"/>
      <c r="I225" s="267"/>
      <c r="J225" s="267"/>
      <c r="K225" s="267"/>
      <c r="L225" s="267"/>
      <c r="AO225" s="260"/>
      <c r="AP225" s="260"/>
      <c r="AQ225" s="260"/>
      <c r="AR225" s="260"/>
      <c r="AS225" s="260"/>
      <c r="AT225" s="260"/>
      <c r="AU225" s="260"/>
      <c r="AV225" s="260"/>
      <c r="AW225" s="260"/>
      <c r="AX225" s="260"/>
      <c r="AY225" s="260"/>
      <c r="AZ225" s="260"/>
      <c r="BA225" s="260"/>
      <c r="BB225" s="260"/>
      <c r="BC225" s="260"/>
      <c r="BD225" s="260"/>
      <c r="BE225" s="260"/>
      <c r="BF225" s="260"/>
      <c r="BG225" s="210"/>
      <c r="BH225" s="210"/>
      <c r="BI225" s="210"/>
    </row>
    <row r="226" spans="1:61" x14ac:dyDescent="0.25">
      <c r="A226" s="171" t="s">
        <v>91</v>
      </c>
      <c r="B226" s="164"/>
      <c r="C226" s="299" t="s">
        <v>628</v>
      </c>
      <c r="D226" s="166"/>
      <c r="E226" s="168"/>
      <c r="F226" s="167"/>
      <c r="G226" s="168"/>
      <c r="I226" s="267"/>
      <c r="J226" s="267"/>
      <c r="K226" s="267"/>
      <c r="L226" s="267"/>
      <c r="AO226" s="260"/>
      <c r="AP226" s="260"/>
      <c r="AQ226" s="260"/>
      <c r="AR226" s="260"/>
      <c r="AS226" s="260"/>
      <c r="AT226" s="260"/>
      <c r="AU226" s="260"/>
      <c r="AV226" s="260"/>
      <c r="AW226" s="260"/>
      <c r="AX226" s="260"/>
      <c r="AY226" s="260"/>
      <c r="AZ226" s="260"/>
      <c r="BA226" s="260"/>
      <c r="BB226" s="260"/>
      <c r="BC226" s="260"/>
      <c r="BD226" s="260"/>
      <c r="BE226" s="260"/>
      <c r="BF226" s="260"/>
      <c r="BG226" s="210"/>
      <c r="BH226" s="210"/>
      <c r="BI226" s="210"/>
    </row>
    <row r="227" spans="1:61" x14ac:dyDescent="0.25">
      <c r="A227" s="171" t="s">
        <v>91</v>
      </c>
      <c r="B227" s="164"/>
      <c r="C227" s="299" t="s">
        <v>628</v>
      </c>
      <c r="D227" s="166"/>
      <c r="E227" s="168"/>
      <c r="F227" s="167"/>
      <c r="G227" s="168"/>
      <c r="I227" s="267"/>
      <c r="J227" s="267"/>
      <c r="K227" s="267"/>
      <c r="L227" s="267"/>
      <c r="AO227" s="260"/>
      <c r="AP227" s="260"/>
      <c r="AQ227" s="260"/>
      <c r="AR227" s="260"/>
      <c r="AS227" s="260"/>
      <c r="AT227" s="260"/>
      <c r="AU227" s="260"/>
      <c r="AV227" s="260"/>
      <c r="AW227" s="260"/>
      <c r="AX227" s="260"/>
      <c r="AY227" s="260"/>
      <c r="AZ227" s="260"/>
      <c r="BA227" s="260"/>
      <c r="BB227" s="260"/>
      <c r="BC227" s="260"/>
      <c r="BD227" s="260"/>
      <c r="BE227" s="260"/>
      <c r="BF227" s="260"/>
      <c r="BG227" s="210"/>
      <c r="BH227" s="210"/>
      <c r="BI227" s="210"/>
    </row>
    <row r="228" spans="1:61" x14ac:dyDescent="0.25">
      <c r="A228" s="171" t="s">
        <v>91</v>
      </c>
      <c r="B228" s="164"/>
      <c r="C228" s="299" t="s">
        <v>628</v>
      </c>
      <c r="D228" s="166"/>
      <c r="E228" s="168"/>
      <c r="F228" s="167"/>
      <c r="G228" s="168"/>
      <c r="I228" s="267"/>
      <c r="J228" s="267"/>
      <c r="K228" s="267"/>
      <c r="L228" s="267"/>
      <c r="AO228" s="260"/>
      <c r="AP228" s="260"/>
      <c r="AQ228" s="260"/>
      <c r="AR228" s="260"/>
      <c r="AS228" s="260"/>
      <c r="AT228" s="260"/>
      <c r="AU228" s="260"/>
      <c r="AV228" s="260"/>
      <c r="AW228" s="260"/>
      <c r="AX228" s="260"/>
      <c r="AY228" s="260"/>
      <c r="AZ228" s="260"/>
      <c r="BA228" s="260"/>
      <c r="BB228" s="260"/>
      <c r="BC228" s="260"/>
      <c r="BD228" s="260"/>
      <c r="BE228" s="260"/>
      <c r="BF228" s="260"/>
      <c r="BG228" s="210"/>
      <c r="BH228" s="210"/>
      <c r="BI228" s="210"/>
    </row>
    <row r="229" spans="1:61" x14ac:dyDescent="0.25">
      <c r="A229" s="171" t="s">
        <v>91</v>
      </c>
      <c r="B229" s="164"/>
      <c r="C229" s="299" t="s">
        <v>628</v>
      </c>
      <c r="D229" s="166"/>
      <c r="E229" s="168"/>
      <c r="F229" s="167"/>
      <c r="G229" s="168"/>
      <c r="I229" s="267"/>
      <c r="J229" s="267"/>
      <c r="K229" s="267"/>
      <c r="L229" s="267"/>
      <c r="AO229" s="260"/>
      <c r="AP229" s="260"/>
      <c r="AQ229" s="260"/>
      <c r="AR229" s="260"/>
      <c r="AS229" s="260"/>
      <c r="AT229" s="260"/>
      <c r="AU229" s="260"/>
      <c r="AV229" s="260"/>
      <c r="AW229" s="260"/>
      <c r="AX229" s="260"/>
      <c r="AY229" s="260"/>
      <c r="AZ229" s="260"/>
      <c r="BA229" s="260"/>
      <c r="BB229" s="260"/>
      <c r="BC229" s="260"/>
      <c r="BD229" s="260"/>
      <c r="BE229" s="260"/>
      <c r="BF229" s="260"/>
      <c r="BG229" s="210"/>
      <c r="BH229" s="210"/>
      <c r="BI229" s="210"/>
    </row>
    <row r="230" spans="1:61" x14ac:dyDescent="0.25">
      <c r="A230" s="171" t="s">
        <v>91</v>
      </c>
      <c r="B230" s="164"/>
      <c r="C230" s="299" t="s">
        <v>628</v>
      </c>
      <c r="D230" s="166"/>
      <c r="E230" s="168"/>
      <c r="F230" s="167"/>
      <c r="G230" s="168"/>
      <c r="I230" s="267"/>
      <c r="J230" s="267"/>
      <c r="K230" s="267"/>
      <c r="L230" s="267"/>
      <c r="AO230" s="260"/>
      <c r="AP230" s="260"/>
      <c r="AQ230" s="260"/>
      <c r="AR230" s="260"/>
      <c r="AS230" s="260"/>
      <c r="AT230" s="260"/>
      <c r="AU230" s="260"/>
      <c r="AV230" s="260"/>
      <c r="AW230" s="260"/>
      <c r="AX230" s="260"/>
      <c r="AY230" s="260"/>
      <c r="AZ230" s="260"/>
      <c r="BA230" s="260"/>
      <c r="BB230" s="260"/>
      <c r="BC230" s="260"/>
      <c r="BD230" s="260"/>
      <c r="BE230" s="260"/>
      <c r="BF230" s="260"/>
      <c r="BG230" s="210"/>
      <c r="BH230" s="210"/>
      <c r="BI230" s="210"/>
    </row>
    <row r="231" spans="1:61" x14ac:dyDescent="0.25">
      <c r="A231" s="171" t="s">
        <v>91</v>
      </c>
      <c r="B231" s="164"/>
      <c r="C231" s="299" t="s">
        <v>628</v>
      </c>
      <c r="D231" s="166"/>
      <c r="E231" s="168"/>
      <c r="F231" s="167"/>
      <c r="G231" s="168"/>
      <c r="I231" s="267"/>
      <c r="J231" s="267"/>
      <c r="K231" s="267"/>
      <c r="L231" s="267"/>
      <c r="AO231" s="260"/>
      <c r="AP231" s="260"/>
      <c r="AQ231" s="260"/>
      <c r="AR231" s="260"/>
      <c r="AS231" s="260"/>
      <c r="AT231" s="260"/>
      <c r="AU231" s="260"/>
      <c r="AV231" s="260"/>
      <c r="AW231" s="260"/>
      <c r="AX231" s="260"/>
      <c r="AY231" s="260"/>
      <c r="AZ231" s="260"/>
      <c r="BA231" s="260"/>
      <c r="BB231" s="260"/>
      <c r="BC231" s="260"/>
      <c r="BD231" s="260"/>
      <c r="BE231" s="260"/>
      <c r="BF231" s="260"/>
      <c r="BG231" s="210"/>
      <c r="BH231" s="210"/>
      <c r="BI231" s="210"/>
    </row>
    <row r="232" spans="1:61" x14ac:dyDescent="0.25">
      <c r="A232" s="171" t="s">
        <v>91</v>
      </c>
      <c r="B232" s="164"/>
      <c r="C232" s="299" t="s">
        <v>628</v>
      </c>
      <c r="D232" s="166"/>
      <c r="E232" s="168"/>
      <c r="F232" s="167"/>
      <c r="G232" s="168"/>
      <c r="I232" s="267"/>
      <c r="J232" s="267"/>
      <c r="K232" s="267"/>
      <c r="L232" s="267"/>
      <c r="AO232" s="260"/>
      <c r="AP232" s="260"/>
      <c r="AQ232" s="260"/>
      <c r="AR232" s="260"/>
      <c r="AS232" s="260"/>
      <c r="AT232" s="260"/>
      <c r="AU232" s="260"/>
      <c r="AV232" s="260"/>
      <c r="AW232" s="260"/>
      <c r="AX232" s="260"/>
      <c r="AY232" s="260"/>
      <c r="AZ232" s="260"/>
      <c r="BA232" s="260"/>
      <c r="BB232" s="260"/>
      <c r="BC232" s="260"/>
      <c r="BD232" s="260"/>
      <c r="BE232" s="260"/>
      <c r="BF232" s="260"/>
      <c r="BG232" s="210"/>
      <c r="BH232" s="210"/>
      <c r="BI232" s="210"/>
    </row>
    <row r="233" spans="1:61" x14ac:dyDescent="0.25">
      <c r="A233" s="171" t="s">
        <v>91</v>
      </c>
      <c r="B233" s="164"/>
      <c r="C233" s="299" t="s">
        <v>628</v>
      </c>
      <c r="D233" s="166"/>
      <c r="E233" s="168"/>
      <c r="F233" s="167"/>
      <c r="G233" s="168"/>
      <c r="I233" s="267"/>
      <c r="J233" s="267"/>
      <c r="K233" s="267"/>
      <c r="L233" s="267"/>
      <c r="AO233" s="260"/>
      <c r="AP233" s="260"/>
      <c r="AQ233" s="260"/>
      <c r="AR233" s="260"/>
      <c r="AS233" s="260"/>
      <c r="AT233" s="260"/>
      <c r="AU233" s="260"/>
      <c r="AV233" s="260"/>
      <c r="AW233" s="260"/>
      <c r="AX233" s="260"/>
      <c r="AY233" s="260"/>
      <c r="AZ233" s="260"/>
      <c r="BA233" s="260"/>
      <c r="BB233" s="260"/>
      <c r="BC233" s="260"/>
      <c r="BD233" s="260"/>
      <c r="BE233" s="260"/>
      <c r="BF233" s="260"/>
      <c r="BG233" s="210"/>
      <c r="BH233" s="210"/>
      <c r="BI233" s="210"/>
    </row>
    <row r="234" spans="1:61" x14ac:dyDescent="0.25">
      <c r="A234" s="171" t="s">
        <v>91</v>
      </c>
      <c r="B234" s="164"/>
      <c r="C234" s="299" t="s">
        <v>628</v>
      </c>
      <c r="D234" s="166"/>
      <c r="E234" s="168"/>
      <c r="F234" s="167"/>
      <c r="G234" s="168"/>
      <c r="I234" s="267"/>
      <c r="J234" s="267"/>
      <c r="K234" s="267"/>
      <c r="L234" s="267"/>
      <c r="AO234" s="260"/>
      <c r="AP234" s="260"/>
      <c r="AQ234" s="260"/>
      <c r="AR234" s="260"/>
      <c r="AS234" s="260"/>
      <c r="AT234" s="260"/>
      <c r="AU234" s="260"/>
      <c r="AV234" s="260"/>
      <c r="AW234" s="260"/>
      <c r="AX234" s="260"/>
      <c r="AY234" s="260"/>
      <c r="AZ234" s="260"/>
      <c r="BA234" s="260"/>
      <c r="BB234" s="260"/>
      <c r="BC234" s="260"/>
      <c r="BD234" s="260"/>
      <c r="BE234" s="260"/>
      <c r="BF234" s="260"/>
      <c r="BG234" s="210"/>
      <c r="BH234" s="210"/>
      <c r="BI234" s="210"/>
    </row>
    <row r="235" spans="1:61" x14ac:dyDescent="0.25">
      <c r="A235" s="171" t="s">
        <v>91</v>
      </c>
      <c r="B235" s="164"/>
      <c r="C235" s="299" t="s">
        <v>628</v>
      </c>
      <c r="D235" s="166"/>
      <c r="E235" s="168"/>
      <c r="F235" s="167"/>
      <c r="G235" s="168"/>
      <c r="I235" s="267"/>
      <c r="J235" s="267"/>
      <c r="K235" s="267"/>
      <c r="L235" s="267"/>
      <c r="AO235" s="260"/>
      <c r="AP235" s="260"/>
      <c r="AQ235" s="260"/>
      <c r="AR235" s="260"/>
      <c r="AS235" s="260"/>
      <c r="AT235" s="260"/>
      <c r="AU235" s="260"/>
      <c r="AV235" s="260"/>
      <c r="AW235" s="260"/>
      <c r="AX235" s="260"/>
      <c r="AY235" s="260"/>
      <c r="AZ235" s="260"/>
      <c r="BA235" s="260"/>
      <c r="BB235" s="260"/>
      <c r="BC235" s="260"/>
      <c r="BD235" s="260"/>
      <c r="BE235" s="260"/>
      <c r="BF235" s="260"/>
      <c r="BG235" s="210"/>
      <c r="BH235" s="210"/>
      <c r="BI235" s="210"/>
    </row>
    <row r="236" spans="1:61" x14ac:dyDescent="0.25">
      <c r="A236" s="171" t="s">
        <v>91</v>
      </c>
      <c r="B236" s="164"/>
      <c r="C236" s="299" t="s">
        <v>628</v>
      </c>
      <c r="D236" s="166"/>
      <c r="E236" s="168"/>
      <c r="F236" s="167"/>
      <c r="G236" s="168"/>
      <c r="I236" s="267"/>
      <c r="J236" s="267"/>
      <c r="K236" s="267"/>
      <c r="L236" s="267"/>
      <c r="AO236" s="260"/>
      <c r="AP236" s="260"/>
      <c r="AQ236" s="260"/>
      <c r="AR236" s="260"/>
      <c r="AS236" s="260"/>
      <c r="AT236" s="260"/>
      <c r="AU236" s="260"/>
      <c r="AV236" s="260"/>
      <c r="AW236" s="260"/>
      <c r="AX236" s="260"/>
      <c r="AY236" s="260"/>
      <c r="AZ236" s="260"/>
      <c r="BA236" s="260"/>
      <c r="BB236" s="260"/>
      <c r="BC236" s="260"/>
      <c r="BD236" s="260"/>
      <c r="BE236" s="260"/>
      <c r="BF236" s="260"/>
      <c r="BG236" s="210"/>
      <c r="BH236" s="210"/>
      <c r="BI236" s="210"/>
    </row>
    <row r="237" spans="1:61" x14ac:dyDescent="0.25">
      <c r="A237" s="171" t="s">
        <v>91</v>
      </c>
      <c r="B237" s="164"/>
      <c r="C237" s="299" t="s">
        <v>628</v>
      </c>
      <c r="D237" s="166"/>
      <c r="E237" s="168"/>
      <c r="F237" s="167"/>
      <c r="G237" s="168"/>
      <c r="I237" s="267"/>
      <c r="J237" s="267"/>
      <c r="K237" s="267"/>
      <c r="L237" s="267"/>
      <c r="AO237" s="260"/>
      <c r="AP237" s="260"/>
      <c r="AQ237" s="260"/>
      <c r="AR237" s="260"/>
      <c r="AS237" s="260"/>
      <c r="AT237" s="260"/>
      <c r="AU237" s="260"/>
      <c r="AV237" s="260"/>
      <c r="AW237" s="260"/>
      <c r="AX237" s="260"/>
      <c r="AY237" s="260"/>
      <c r="AZ237" s="260"/>
      <c r="BA237" s="260"/>
      <c r="BB237" s="260"/>
      <c r="BC237" s="260"/>
      <c r="BD237" s="260"/>
      <c r="BE237" s="260"/>
      <c r="BF237" s="260"/>
      <c r="BG237" s="210"/>
      <c r="BH237" s="210"/>
      <c r="BI237" s="210"/>
    </row>
    <row r="238" spans="1:61" x14ac:dyDescent="0.25">
      <c r="A238" s="171" t="s">
        <v>91</v>
      </c>
      <c r="B238" s="164"/>
      <c r="C238" s="299" t="s">
        <v>628</v>
      </c>
      <c r="D238" s="166"/>
      <c r="E238" s="168"/>
      <c r="F238" s="167"/>
      <c r="G238" s="168"/>
      <c r="I238" s="267"/>
      <c r="J238" s="267"/>
      <c r="K238" s="267"/>
      <c r="L238" s="267"/>
      <c r="AO238" s="260"/>
      <c r="AP238" s="260"/>
      <c r="AQ238" s="260"/>
      <c r="AR238" s="260"/>
      <c r="AS238" s="260"/>
      <c r="AT238" s="260"/>
      <c r="AU238" s="260"/>
      <c r="AV238" s="260"/>
      <c r="AW238" s="260"/>
      <c r="AX238" s="260"/>
      <c r="AY238" s="260"/>
      <c r="AZ238" s="260"/>
      <c r="BA238" s="260"/>
      <c r="BB238" s="260"/>
      <c r="BC238" s="260"/>
      <c r="BD238" s="260"/>
      <c r="BE238" s="260"/>
      <c r="BF238" s="260"/>
      <c r="BG238" s="210"/>
      <c r="BH238" s="210"/>
      <c r="BI238" s="210"/>
    </row>
    <row r="239" spans="1:61" x14ac:dyDescent="0.25">
      <c r="A239" s="171" t="s">
        <v>91</v>
      </c>
      <c r="B239" s="164"/>
      <c r="C239" s="299" t="s">
        <v>628</v>
      </c>
      <c r="D239" s="166"/>
      <c r="E239" s="168"/>
      <c r="F239" s="167"/>
      <c r="G239" s="168"/>
      <c r="I239" s="267"/>
      <c r="J239" s="267"/>
      <c r="K239" s="267"/>
      <c r="L239" s="267"/>
      <c r="AO239" s="260"/>
      <c r="AP239" s="260"/>
      <c r="AQ239" s="260"/>
      <c r="AR239" s="260"/>
      <c r="AS239" s="260"/>
      <c r="AT239" s="260"/>
      <c r="AU239" s="260"/>
      <c r="AV239" s="260"/>
      <c r="AW239" s="260"/>
      <c r="AX239" s="260"/>
      <c r="AY239" s="260"/>
      <c r="AZ239" s="260"/>
      <c r="BA239" s="260"/>
      <c r="BB239" s="260"/>
      <c r="BC239" s="260"/>
      <c r="BD239" s="260"/>
      <c r="BE239" s="260"/>
      <c r="BF239" s="260"/>
      <c r="BG239" s="210"/>
      <c r="BH239" s="210"/>
      <c r="BI239" s="210"/>
    </row>
    <row r="240" spans="1:61" x14ac:dyDescent="0.25">
      <c r="A240" s="171" t="s">
        <v>91</v>
      </c>
      <c r="B240" s="164"/>
      <c r="C240" s="299" t="s">
        <v>628</v>
      </c>
      <c r="D240" s="166"/>
      <c r="E240" s="168"/>
      <c r="F240" s="167"/>
      <c r="G240" s="168"/>
      <c r="I240" s="267"/>
      <c r="J240" s="267"/>
      <c r="K240" s="267"/>
      <c r="L240" s="267"/>
      <c r="AO240" s="260"/>
      <c r="AP240" s="260"/>
      <c r="AQ240" s="260"/>
      <c r="AR240" s="260"/>
      <c r="AS240" s="260"/>
      <c r="AT240" s="260"/>
      <c r="AU240" s="260"/>
      <c r="AV240" s="260"/>
      <c r="AW240" s="260"/>
      <c r="AX240" s="260"/>
      <c r="AY240" s="260"/>
      <c r="AZ240" s="260"/>
      <c r="BA240" s="260"/>
      <c r="BB240" s="260"/>
      <c r="BC240" s="260"/>
      <c r="BD240" s="260"/>
      <c r="BE240" s="260"/>
      <c r="BF240" s="260"/>
      <c r="BG240" s="210"/>
      <c r="BH240" s="210"/>
      <c r="BI240" s="210"/>
    </row>
    <row r="241" spans="1:61" x14ac:dyDescent="0.25">
      <c r="A241" s="171" t="s">
        <v>91</v>
      </c>
      <c r="B241" s="164"/>
      <c r="C241" s="299" t="s">
        <v>628</v>
      </c>
      <c r="D241" s="166"/>
      <c r="E241" s="168"/>
      <c r="F241" s="167"/>
      <c r="G241" s="168"/>
      <c r="I241" s="267"/>
      <c r="J241" s="267"/>
      <c r="K241" s="267"/>
      <c r="L241" s="267"/>
      <c r="AO241" s="260"/>
      <c r="AP241" s="260"/>
      <c r="AQ241" s="260"/>
      <c r="AR241" s="260"/>
      <c r="AS241" s="260"/>
      <c r="AT241" s="260"/>
      <c r="AU241" s="260"/>
      <c r="AV241" s="260"/>
      <c r="AW241" s="260"/>
      <c r="AX241" s="260"/>
      <c r="AY241" s="260"/>
      <c r="AZ241" s="260"/>
      <c r="BA241" s="260"/>
      <c r="BB241" s="260"/>
      <c r="BC241" s="260"/>
      <c r="BD241" s="260"/>
      <c r="BE241" s="260"/>
      <c r="BF241" s="260"/>
      <c r="BG241" s="210"/>
      <c r="BH241" s="210"/>
      <c r="BI241" s="210"/>
    </row>
    <row r="242" spans="1:61" x14ac:dyDescent="0.25">
      <c r="A242" s="171" t="s">
        <v>91</v>
      </c>
      <c r="B242" s="164"/>
      <c r="C242" s="299" t="s">
        <v>628</v>
      </c>
      <c r="D242" s="166"/>
      <c r="E242" s="168"/>
      <c r="F242" s="167"/>
      <c r="G242" s="168"/>
      <c r="I242" s="267"/>
      <c r="J242" s="267"/>
      <c r="K242" s="267"/>
      <c r="L242" s="267"/>
      <c r="AO242" s="260"/>
      <c r="AP242" s="260"/>
      <c r="AQ242" s="260"/>
      <c r="AR242" s="260"/>
      <c r="AS242" s="260"/>
      <c r="AT242" s="260"/>
      <c r="AU242" s="260"/>
      <c r="AV242" s="260"/>
      <c r="AW242" s="260"/>
      <c r="AX242" s="260"/>
      <c r="AY242" s="260"/>
      <c r="AZ242" s="260"/>
      <c r="BA242" s="260"/>
      <c r="BB242" s="260"/>
      <c r="BC242" s="260"/>
      <c r="BD242" s="260"/>
      <c r="BE242" s="260"/>
      <c r="BF242" s="260"/>
      <c r="BG242" s="210"/>
      <c r="BH242" s="210"/>
      <c r="BI242" s="210"/>
    </row>
    <row r="243" spans="1:61" x14ac:dyDescent="0.25">
      <c r="A243" s="171" t="s">
        <v>91</v>
      </c>
      <c r="B243" s="164"/>
      <c r="C243" s="299" t="s">
        <v>628</v>
      </c>
      <c r="D243" s="166"/>
      <c r="E243" s="168"/>
      <c r="F243" s="167"/>
      <c r="G243" s="168"/>
      <c r="I243" s="267"/>
      <c r="J243" s="267"/>
      <c r="K243" s="267"/>
      <c r="L243" s="267"/>
      <c r="AO243" s="260"/>
      <c r="AP243" s="260"/>
      <c r="AQ243" s="260"/>
      <c r="AR243" s="260"/>
      <c r="AS243" s="260"/>
      <c r="AT243" s="260"/>
      <c r="AU243" s="260"/>
      <c r="AV243" s="260"/>
      <c r="AW243" s="260"/>
      <c r="AX243" s="260"/>
      <c r="AY243" s="260"/>
      <c r="AZ243" s="260"/>
      <c r="BA243" s="260"/>
      <c r="BB243" s="260"/>
      <c r="BC243" s="260"/>
      <c r="BD243" s="260"/>
      <c r="BE243" s="260"/>
      <c r="BF243" s="260"/>
      <c r="BG243" s="210"/>
      <c r="BH243" s="210"/>
      <c r="BI243" s="210"/>
    </row>
    <row r="244" spans="1:61" x14ac:dyDescent="0.25">
      <c r="A244" s="171" t="s">
        <v>91</v>
      </c>
      <c r="B244" s="164"/>
      <c r="C244" s="299" t="s">
        <v>628</v>
      </c>
      <c r="D244" s="166"/>
      <c r="E244" s="168"/>
      <c r="F244" s="167"/>
      <c r="G244" s="168"/>
      <c r="I244" s="267"/>
      <c r="J244" s="267"/>
      <c r="K244" s="267"/>
      <c r="L244" s="267"/>
      <c r="AO244" s="260"/>
      <c r="AP244" s="260"/>
      <c r="AQ244" s="260"/>
      <c r="AR244" s="260"/>
      <c r="AS244" s="260"/>
      <c r="AT244" s="260"/>
      <c r="AU244" s="260"/>
      <c r="AV244" s="260"/>
      <c r="AW244" s="260"/>
      <c r="AX244" s="260"/>
      <c r="AY244" s="260"/>
      <c r="AZ244" s="260"/>
      <c r="BA244" s="260"/>
      <c r="BB244" s="260"/>
      <c r="BC244" s="260"/>
      <c r="BD244" s="260"/>
      <c r="BE244" s="260"/>
      <c r="BF244" s="260"/>
      <c r="BG244" s="210"/>
      <c r="BH244" s="210"/>
      <c r="BI244" s="210"/>
    </row>
    <row r="245" spans="1:61" x14ac:dyDescent="0.25">
      <c r="A245" s="171" t="s">
        <v>91</v>
      </c>
      <c r="B245" s="164"/>
      <c r="C245" s="299" t="s">
        <v>628</v>
      </c>
      <c r="D245" s="166"/>
      <c r="E245" s="168"/>
      <c r="F245" s="167"/>
      <c r="G245" s="168"/>
      <c r="I245" s="267"/>
      <c r="J245" s="267"/>
      <c r="K245" s="267"/>
      <c r="L245" s="267"/>
      <c r="AO245" s="260"/>
      <c r="AP245" s="260"/>
      <c r="AQ245" s="260"/>
      <c r="AR245" s="260"/>
      <c r="AS245" s="260"/>
      <c r="AT245" s="260"/>
      <c r="AU245" s="260"/>
      <c r="AV245" s="260"/>
      <c r="AW245" s="260"/>
      <c r="AX245" s="260"/>
      <c r="AY245" s="260"/>
      <c r="AZ245" s="260"/>
      <c r="BA245" s="260"/>
      <c r="BB245" s="260"/>
      <c r="BC245" s="260"/>
      <c r="BD245" s="260"/>
      <c r="BE245" s="260"/>
      <c r="BF245" s="260"/>
      <c r="BG245" s="210"/>
      <c r="BH245" s="210"/>
      <c r="BI245" s="210"/>
    </row>
    <row r="246" spans="1:61" x14ac:dyDescent="0.25">
      <c r="A246" s="171" t="s">
        <v>91</v>
      </c>
      <c r="B246" s="164"/>
      <c r="C246" s="299" t="s">
        <v>628</v>
      </c>
      <c r="D246" s="166"/>
      <c r="E246" s="168"/>
      <c r="F246" s="167"/>
      <c r="G246" s="168"/>
      <c r="I246" s="267"/>
      <c r="J246" s="267"/>
      <c r="K246" s="267"/>
      <c r="L246" s="267"/>
      <c r="AO246" s="260"/>
      <c r="AP246" s="260"/>
      <c r="AQ246" s="260"/>
      <c r="AR246" s="260"/>
      <c r="AS246" s="260"/>
      <c r="AT246" s="260"/>
      <c r="AU246" s="260"/>
      <c r="AV246" s="260"/>
      <c r="AW246" s="260"/>
      <c r="AX246" s="260"/>
      <c r="AY246" s="260"/>
      <c r="AZ246" s="260"/>
      <c r="BA246" s="260"/>
      <c r="BB246" s="260"/>
      <c r="BC246" s="260"/>
      <c r="BD246" s="260"/>
      <c r="BE246" s="260"/>
      <c r="BF246" s="260"/>
      <c r="BG246" s="210"/>
      <c r="BH246" s="210"/>
      <c r="BI246" s="210"/>
    </row>
    <row r="247" spans="1:61" x14ac:dyDescent="0.25">
      <c r="A247" s="171" t="s">
        <v>91</v>
      </c>
      <c r="B247" s="164"/>
      <c r="C247" s="299" t="s">
        <v>628</v>
      </c>
      <c r="D247" s="166"/>
      <c r="E247" s="168"/>
      <c r="F247" s="167"/>
      <c r="G247" s="168"/>
      <c r="I247" s="267"/>
      <c r="J247" s="267"/>
      <c r="K247" s="267"/>
      <c r="L247" s="267"/>
      <c r="AO247" s="260"/>
      <c r="AP247" s="260"/>
      <c r="AQ247" s="260"/>
      <c r="AR247" s="260"/>
      <c r="AS247" s="260"/>
      <c r="AT247" s="260"/>
      <c r="AU247" s="260"/>
      <c r="AV247" s="260"/>
      <c r="AW247" s="260"/>
      <c r="AX247" s="260"/>
      <c r="AY247" s="260"/>
      <c r="AZ247" s="260"/>
      <c r="BA247" s="260"/>
      <c r="BB247" s="260"/>
      <c r="BC247" s="260"/>
      <c r="BD247" s="260"/>
      <c r="BE247" s="260"/>
      <c r="BF247" s="260"/>
      <c r="BG247" s="210"/>
      <c r="BH247" s="210"/>
      <c r="BI247" s="210"/>
    </row>
    <row r="248" spans="1:61" x14ac:dyDescent="0.25">
      <c r="A248" s="171" t="s">
        <v>91</v>
      </c>
      <c r="B248" s="164"/>
      <c r="C248" s="299" t="s">
        <v>628</v>
      </c>
      <c r="D248" s="166"/>
      <c r="E248" s="168"/>
      <c r="F248" s="167"/>
      <c r="G248" s="168"/>
      <c r="I248" s="267"/>
      <c r="J248" s="267"/>
      <c r="K248" s="267"/>
      <c r="L248" s="267"/>
      <c r="AO248" s="260"/>
      <c r="AP248" s="260"/>
      <c r="AQ248" s="260"/>
      <c r="AR248" s="260"/>
      <c r="AS248" s="260"/>
      <c r="AT248" s="260"/>
      <c r="AU248" s="260"/>
      <c r="AV248" s="260"/>
      <c r="AW248" s="260"/>
      <c r="AX248" s="260"/>
      <c r="AY248" s="260"/>
      <c r="AZ248" s="260"/>
      <c r="BA248" s="260"/>
      <c r="BB248" s="260"/>
      <c r="BC248" s="260"/>
      <c r="BD248" s="260"/>
      <c r="BE248" s="260"/>
      <c r="BF248" s="260"/>
      <c r="BG248" s="210"/>
      <c r="BH248" s="210"/>
      <c r="BI248" s="210"/>
    </row>
    <row r="249" spans="1:61" x14ac:dyDescent="0.25">
      <c r="A249" s="171" t="s">
        <v>91</v>
      </c>
      <c r="B249" s="164"/>
      <c r="C249" s="299" t="s">
        <v>628</v>
      </c>
      <c r="D249" s="166"/>
      <c r="E249" s="168"/>
      <c r="F249" s="167"/>
      <c r="G249" s="168"/>
      <c r="I249" s="267"/>
      <c r="J249" s="267"/>
      <c r="K249" s="267"/>
      <c r="L249" s="267"/>
      <c r="AO249" s="260"/>
      <c r="AP249" s="260"/>
      <c r="AQ249" s="260"/>
      <c r="AR249" s="260"/>
      <c r="AS249" s="260"/>
      <c r="AT249" s="260"/>
      <c r="AU249" s="260"/>
      <c r="AV249" s="260"/>
      <c r="AW249" s="260"/>
      <c r="AX249" s="260"/>
      <c r="AY249" s="260"/>
      <c r="AZ249" s="260"/>
      <c r="BA249" s="260"/>
      <c r="BB249" s="260"/>
      <c r="BC249" s="260"/>
      <c r="BD249" s="260"/>
      <c r="BE249" s="260"/>
      <c r="BF249" s="260"/>
      <c r="BG249" s="210"/>
      <c r="BH249" s="210"/>
      <c r="BI249" s="210"/>
    </row>
    <row r="250" spans="1:61" x14ac:dyDescent="0.25">
      <c r="A250" s="171" t="s">
        <v>91</v>
      </c>
      <c r="B250" s="164"/>
      <c r="C250" s="299" t="s">
        <v>628</v>
      </c>
      <c r="D250" s="166"/>
      <c r="E250" s="168"/>
      <c r="F250" s="167"/>
      <c r="G250" s="168"/>
      <c r="I250" s="267"/>
      <c r="J250" s="267"/>
      <c r="K250" s="267"/>
      <c r="L250" s="267"/>
      <c r="AO250" s="260"/>
      <c r="AP250" s="260"/>
      <c r="AQ250" s="260"/>
      <c r="AR250" s="260"/>
      <c r="AS250" s="260"/>
      <c r="AT250" s="260"/>
      <c r="AU250" s="260"/>
      <c r="AV250" s="260"/>
      <c r="AW250" s="260"/>
      <c r="AX250" s="260"/>
      <c r="AY250" s="260"/>
      <c r="AZ250" s="260"/>
      <c r="BA250" s="260"/>
      <c r="BB250" s="260"/>
      <c r="BC250" s="260"/>
      <c r="BD250" s="260"/>
      <c r="BE250" s="260"/>
      <c r="BF250" s="260"/>
      <c r="BG250" s="210"/>
      <c r="BH250" s="210"/>
      <c r="BI250" s="210"/>
    </row>
    <row r="251" spans="1:61" x14ac:dyDescent="0.25">
      <c r="A251" s="171" t="s">
        <v>91</v>
      </c>
      <c r="B251" s="164"/>
      <c r="C251" s="299" t="s">
        <v>628</v>
      </c>
      <c r="D251" s="166"/>
      <c r="E251" s="168"/>
      <c r="F251" s="167"/>
      <c r="G251" s="168"/>
      <c r="I251" s="267"/>
      <c r="J251" s="267"/>
      <c r="K251" s="267"/>
      <c r="L251" s="267"/>
      <c r="AO251" s="260"/>
      <c r="AP251" s="260"/>
      <c r="AQ251" s="260"/>
      <c r="AR251" s="260"/>
      <c r="AS251" s="260"/>
      <c r="AT251" s="260"/>
      <c r="AU251" s="260"/>
      <c r="AV251" s="260"/>
      <c r="AW251" s="260"/>
      <c r="AX251" s="260"/>
      <c r="AY251" s="260"/>
      <c r="AZ251" s="260"/>
      <c r="BA251" s="260"/>
      <c r="BB251" s="260"/>
      <c r="BC251" s="260"/>
      <c r="BD251" s="260"/>
      <c r="BE251" s="260"/>
      <c r="BF251" s="260"/>
      <c r="BG251" s="210"/>
      <c r="BH251" s="210"/>
      <c r="BI251" s="210"/>
    </row>
    <row r="252" spans="1:61" x14ac:dyDescent="0.25">
      <c r="A252" s="171" t="s">
        <v>91</v>
      </c>
      <c r="B252" s="164"/>
      <c r="C252" s="299" t="s">
        <v>628</v>
      </c>
      <c r="D252" s="166"/>
      <c r="E252" s="168"/>
      <c r="F252" s="167"/>
      <c r="G252" s="168"/>
      <c r="I252" s="267"/>
      <c r="J252" s="267"/>
      <c r="K252" s="267"/>
      <c r="L252" s="267"/>
      <c r="AO252" s="260"/>
      <c r="AP252" s="260"/>
      <c r="AQ252" s="260"/>
      <c r="AR252" s="260"/>
      <c r="AS252" s="260"/>
      <c r="AT252" s="260"/>
      <c r="AU252" s="260"/>
      <c r="AV252" s="260"/>
      <c r="AW252" s="260"/>
      <c r="AX252" s="260"/>
      <c r="AY252" s="260"/>
      <c r="AZ252" s="260"/>
      <c r="BA252" s="260"/>
      <c r="BB252" s="260"/>
      <c r="BC252" s="260"/>
      <c r="BD252" s="260"/>
      <c r="BE252" s="260"/>
      <c r="BF252" s="260"/>
      <c r="BG252" s="210"/>
      <c r="BH252" s="210"/>
      <c r="BI252" s="210"/>
    </row>
    <row r="253" spans="1:61" x14ac:dyDescent="0.25">
      <c r="A253" s="171" t="s">
        <v>91</v>
      </c>
      <c r="B253" s="164"/>
      <c r="C253" s="299" t="s">
        <v>628</v>
      </c>
      <c r="D253" s="166"/>
      <c r="E253" s="168"/>
      <c r="F253" s="167"/>
      <c r="G253" s="168"/>
      <c r="I253" s="267"/>
      <c r="J253" s="267"/>
      <c r="K253" s="267"/>
      <c r="L253" s="267"/>
      <c r="AO253" s="260"/>
      <c r="AP253" s="260"/>
      <c r="AQ253" s="260"/>
      <c r="AR253" s="260"/>
      <c r="AS253" s="260"/>
      <c r="AT253" s="260"/>
      <c r="AU253" s="260"/>
      <c r="AV253" s="260"/>
      <c r="AW253" s="260"/>
      <c r="AX253" s="260"/>
      <c r="AY253" s="260"/>
      <c r="AZ253" s="260"/>
      <c r="BA253" s="260"/>
      <c r="BB253" s="260"/>
      <c r="BC253" s="260"/>
      <c r="BD253" s="260"/>
      <c r="BE253" s="260"/>
      <c r="BF253" s="260"/>
      <c r="BG253" s="210"/>
      <c r="BH253" s="210"/>
      <c r="BI253" s="210"/>
    </row>
    <row r="254" spans="1:61" x14ac:dyDescent="0.25">
      <c r="A254" s="171" t="s">
        <v>91</v>
      </c>
      <c r="B254" s="164"/>
      <c r="C254" s="299" t="s">
        <v>628</v>
      </c>
      <c r="D254" s="166"/>
      <c r="E254" s="168"/>
      <c r="F254" s="167"/>
      <c r="G254" s="168"/>
      <c r="I254" s="267"/>
      <c r="J254" s="267"/>
      <c r="K254" s="267"/>
      <c r="L254" s="267"/>
      <c r="AO254" s="260"/>
      <c r="AP254" s="260"/>
      <c r="AQ254" s="260"/>
      <c r="AR254" s="260"/>
      <c r="AS254" s="260"/>
      <c r="AT254" s="260"/>
      <c r="AU254" s="260"/>
      <c r="AV254" s="260"/>
      <c r="AW254" s="260"/>
      <c r="AX254" s="260"/>
      <c r="AY254" s="260"/>
      <c r="AZ254" s="260"/>
      <c r="BA254" s="260"/>
      <c r="BB254" s="260"/>
      <c r="BC254" s="260"/>
      <c r="BD254" s="260"/>
      <c r="BE254" s="260"/>
      <c r="BF254" s="260"/>
      <c r="BG254" s="210"/>
      <c r="BH254" s="210"/>
      <c r="BI254" s="210"/>
    </row>
    <row r="255" spans="1:61" x14ac:dyDescent="0.25">
      <c r="A255" s="171" t="s">
        <v>91</v>
      </c>
      <c r="B255" s="164"/>
      <c r="C255" s="299" t="s">
        <v>628</v>
      </c>
      <c r="D255" s="166"/>
      <c r="E255" s="168"/>
      <c r="F255" s="167"/>
      <c r="G255" s="168"/>
      <c r="I255" s="267"/>
      <c r="J255" s="267"/>
      <c r="K255" s="267"/>
      <c r="L255" s="267"/>
      <c r="AO255" s="260"/>
      <c r="AP255" s="260"/>
      <c r="AQ255" s="260"/>
      <c r="AR255" s="260"/>
      <c r="AS255" s="260"/>
      <c r="AT255" s="260"/>
      <c r="AU255" s="260"/>
      <c r="AV255" s="260"/>
      <c r="AW255" s="260"/>
      <c r="AX255" s="260"/>
      <c r="AY255" s="260"/>
      <c r="AZ255" s="260"/>
      <c r="BA255" s="260"/>
      <c r="BB255" s="260"/>
      <c r="BC255" s="260"/>
      <c r="BD255" s="260"/>
      <c r="BE255" s="260"/>
      <c r="BF255" s="260"/>
      <c r="BG255" s="210"/>
      <c r="BH255" s="210"/>
      <c r="BI255" s="210"/>
    </row>
    <row r="256" spans="1:61" x14ac:dyDescent="0.25">
      <c r="A256" s="171" t="s">
        <v>91</v>
      </c>
      <c r="B256" s="164"/>
      <c r="C256" s="299" t="s">
        <v>628</v>
      </c>
      <c r="D256" s="166"/>
      <c r="E256" s="168"/>
      <c r="F256" s="167"/>
      <c r="G256" s="168"/>
      <c r="I256" s="267"/>
      <c r="J256" s="267"/>
      <c r="K256" s="267"/>
      <c r="L256" s="267"/>
      <c r="AO256" s="260"/>
      <c r="AP256" s="260"/>
      <c r="AQ256" s="260"/>
      <c r="AR256" s="260"/>
      <c r="AS256" s="260"/>
      <c r="AT256" s="260"/>
      <c r="AU256" s="260"/>
      <c r="AV256" s="260"/>
      <c r="AW256" s="260"/>
      <c r="AX256" s="260"/>
      <c r="AY256" s="260"/>
      <c r="AZ256" s="260"/>
      <c r="BA256" s="260"/>
      <c r="BB256" s="260"/>
      <c r="BC256" s="260"/>
      <c r="BD256" s="260"/>
      <c r="BE256" s="260"/>
      <c r="BF256" s="260"/>
      <c r="BG256" s="210"/>
      <c r="BH256" s="210"/>
      <c r="BI256" s="210"/>
    </row>
    <row r="257" spans="1:61" x14ac:dyDescent="0.25">
      <c r="A257" s="171" t="s">
        <v>91</v>
      </c>
      <c r="B257" s="164"/>
      <c r="C257" s="299" t="s">
        <v>628</v>
      </c>
      <c r="D257" s="166"/>
      <c r="E257" s="168"/>
      <c r="F257" s="167"/>
      <c r="G257" s="168"/>
      <c r="I257" s="267"/>
      <c r="J257" s="267"/>
      <c r="K257" s="267"/>
      <c r="L257" s="267"/>
      <c r="AO257" s="260"/>
      <c r="AP257" s="260"/>
      <c r="AQ257" s="260"/>
      <c r="AR257" s="260"/>
      <c r="AS257" s="260"/>
      <c r="AT257" s="260"/>
      <c r="AU257" s="260"/>
      <c r="AV257" s="260"/>
      <c r="AW257" s="260"/>
      <c r="AX257" s="260"/>
      <c r="AY257" s="260"/>
      <c r="AZ257" s="260"/>
      <c r="BA257" s="260"/>
      <c r="BB257" s="260"/>
      <c r="BC257" s="260"/>
      <c r="BD257" s="260"/>
      <c r="BE257" s="260"/>
      <c r="BF257" s="260"/>
      <c r="BG257" s="210"/>
      <c r="BH257" s="210"/>
      <c r="BI257" s="210"/>
    </row>
    <row r="258" spans="1:61" x14ac:dyDescent="0.25">
      <c r="A258" s="171" t="s">
        <v>91</v>
      </c>
      <c r="B258" s="164"/>
      <c r="C258" s="299" t="s">
        <v>628</v>
      </c>
      <c r="D258" s="166"/>
      <c r="E258" s="168"/>
      <c r="F258" s="167"/>
      <c r="G258" s="168"/>
      <c r="I258" s="267"/>
      <c r="J258" s="267"/>
      <c r="K258" s="267"/>
      <c r="L258" s="267"/>
      <c r="AO258" s="260"/>
      <c r="AP258" s="260"/>
      <c r="AQ258" s="260"/>
      <c r="AR258" s="260"/>
      <c r="AS258" s="260"/>
      <c r="AT258" s="260"/>
      <c r="AU258" s="260"/>
      <c r="AV258" s="260"/>
      <c r="AW258" s="260"/>
      <c r="AX258" s="260"/>
      <c r="AY258" s="260"/>
      <c r="AZ258" s="260"/>
      <c r="BA258" s="260"/>
      <c r="BB258" s="260"/>
      <c r="BC258" s="260"/>
      <c r="BD258" s="260"/>
      <c r="BE258" s="260"/>
      <c r="BF258" s="260"/>
      <c r="BG258" s="210"/>
      <c r="BH258" s="210"/>
      <c r="BI258" s="210"/>
    </row>
    <row r="259" spans="1:61" x14ac:dyDescent="0.25">
      <c r="A259" s="171" t="s">
        <v>91</v>
      </c>
      <c r="B259" s="164"/>
      <c r="C259" s="299" t="s">
        <v>628</v>
      </c>
      <c r="D259" s="166"/>
      <c r="E259" s="168"/>
      <c r="F259" s="167"/>
      <c r="G259" s="168"/>
      <c r="I259" s="267"/>
      <c r="J259" s="267"/>
      <c r="K259" s="267"/>
      <c r="L259" s="267"/>
      <c r="AO259" s="260"/>
      <c r="AP259" s="260"/>
      <c r="AQ259" s="260"/>
      <c r="AR259" s="260"/>
      <c r="AS259" s="260"/>
      <c r="AT259" s="260"/>
      <c r="AU259" s="260"/>
      <c r="AV259" s="260"/>
      <c r="AW259" s="260"/>
      <c r="AX259" s="260"/>
      <c r="AY259" s="260"/>
      <c r="AZ259" s="260"/>
      <c r="BA259" s="260"/>
      <c r="BB259" s="260"/>
      <c r="BC259" s="260"/>
      <c r="BD259" s="260"/>
      <c r="BE259" s="260"/>
      <c r="BF259" s="260"/>
      <c r="BG259" s="210"/>
      <c r="BH259" s="210"/>
      <c r="BI259" s="210"/>
    </row>
    <row r="260" spans="1:61" x14ac:dyDescent="0.25">
      <c r="A260" s="171" t="s">
        <v>91</v>
      </c>
      <c r="B260" s="164"/>
      <c r="C260" s="299" t="s">
        <v>628</v>
      </c>
      <c r="D260" s="166"/>
      <c r="E260" s="168"/>
      <c r="F260" s="167"/>
      <c r="G260" s="168"/>
      <c r="I260" s="267"/>
      <c r="J260" s="267"/>
      <c r="K260" s="267"/>
      <c r="L260" s="267"/>
      <c r="AO260" s="260"/>
      <c r="AP260" s="260"/>
      <c r="AQ260" s="260"/>
      <c r="AR260" s="260"/>
      <c r="AS260" s="260"/>
      <c r="AT260" s="260"/>
      <c r="AU260" s="260"/>
      <c r="AV260" s="260"/>
      <c r="AW260" s="260"/>
      <c r="AX260" s="260"/>
      <c r="AY260" s="260"/>
      <c r="AZ260" s="260"/>
      <c r="BA260" s="260"/>
      <c r="BB260" s="260"/>
      <c r="BC260" s="260"/>
      <c r="BD260" s="260"/>
      <c r="BE260" s="260"/>
      <c r="BF260" s="260"/>
      <c r="BG260" s="210"/>
      <c r="BH260" s="210"/>
      <c r="BI260" s="210"/>
    </row>
    <row r="261" spans="1:61" x14ac:dyDescent="0.25">
      <c r="A261" s="171" t="s">
        <v>91</v>
      </c>
      <c r="B261" s="164"/>
      <c r="C261" s="299" t="s">
        <v>628</v>
      </c>
      <c r="D261" s="166"/>
      <c r="E261" s="168"/>
      <c r="F261" s="167"/>
      <c r="G261" s="168"/>
      <c r="I261" s="267"/>
      <c r="J261" s="267"/>
      <c r="K261" s="267"/>
      <c r="L261" s="267"/>
      <c r="AO261" s="260"/>
      <c r="AP261" s="260"/>
      <c r="AQ261" s="260"/>
      <c r="AR261" s="260"/>
      <c r="AS261" s="260"/>
      <c r="AT261" s="260"/>
      <c r="AU261" s="260"/>
      <c r="AV261" s="260"/>
      <c r="AW261" s="260"/>
      <c r="AX261" s="260"/>
      <c r="AY261" s="260"/>
      <c r="AZ261" s="260"/>
      <c r="BA261" s="260"/>
      <c r="BB261" s="260"/>
      <c r="BC261" s="260"/>
      <c r="BD261" s="260"/>
      <c r="BE261" s="260"/>
      <c r="BF261" s="260"/>
      <c r="BG261" s="210"/>
      <c r="BH261" s="210"/>
      <c r="BI261" s="210"/>
    </row>
    <row r="262" spans="1:61" x14ac:dyDescent="0.25">
      <c r="A262" s="171" t="s">
        <v>91</v>
      </c>
      <c r="B262" s="164"/>
      <c r="C262" s="299" t="s">
        <v>628</v>
      </c>
      <c r="D262" s="166"/>
      <c r="E262" s="168"/>
      <c r="F262" s="167"/>
      <c r="G262" s="168"/>
      <c r="I262" s="267"/>
      <c r="J262" s="267"/>
      <c r="K262" s="267"/>
      <c r="L262" s="267"/>
      <c r="AO262" s="260"/>
      <c r="AP262" s="260"/>
      <c r="AQ262" s="260"/>
      <c r="AR262" s="260"/>
      <c r="AS262" s="260"/>
      <c r="AT262" s="260"/>
      <c r="AU262" s="260"/>
      <c r="AV262" s="260"/>
      <c r="AW262" s="260"/>
      <c r="AX262" s="260"/>
      <c r="AY262" s="260"/>
      <c r="AZ262" s="260"/>
      <c r="BA262" s="260"/>
      <c r="BB262" s="260"/>
      <c r="BC262" s="260"/>
      <c r="BD262" s="260"/>
      <c r="BE262" s="260"/>
      <c r="BF262" s="260"/>
      <c r="BG262" s="210"/>
      <c r="BH262" s="210"/>
      <c r="BI262" s="210"/>
    </row>
    <row r="263" spans="1:61" x14ac:dyDescent="0.25">
      <c r="A263" s="171" t="s">
        <v>91</v>
      </c>
      <c r="B263" s="164"/>
      <c r="C263" s="299" t="s">
        <v>628</v>
      </c>
      <c r="D263" s="166"/>
      <c r="E263" s="168"/>
      <c r="F263" s="167"/>
      <c r="G263" s="168"/>
      <c r="I263" s="267"/>
      <c r="J263" s="267"/>
      <c r="K263" s="267"/>
      <c r="L263" s="267"/>
      <c r="AO263" s="260"/>
      <c r="AP263" s="260"/>
      <c r="AQ263" s="260"/>
      <c r="AR263" s="260"/>
      <c r="AS263" s="260"/>
      <c r="AT263" s="260"/>
      <c r="AU263" s="260"/>
      <c r="AV263" s="260"/>
      <c r="AW263" s="260"/>
      <c r="AX263" s="260"/>
      <c r="AY263" s="260"/>
      <c r="AZ263" s="260"/>
      <c r="BA263" s="260"/>
      <c r="BB263" s="260"/>
      <c r="BC263" s="260"/>
      <c r="BD263" s="260"/>
      <c r="BE263" s="260"/>
      <c r="BF263" s="260"/>
      <c r="BG263" s="210"/>
      <c r="BH263" s="210"/>
      <c r="BI263" s="210"/>
    </row>
    <row r="264" spans="1:61" x14ac:dyDescent="0.25">
      <c r="A264" s="171" t="s">
        <v>91</v>
      </c>
      <c r="B264" s="164"/>
      <c r="C264" s="299" t="s">
        <v>628</v>
      </c>
      <c r="D264" s="166"/>
      <c r="E264" s="168"/>
      <c r="F264" s="167"/>
      <c r="G264" s="168"/>
      <c r="I264" s="267"/>
      <c r="J264" s="267"/>
      <c r="K264" s="267"/>
      <c r="L264" s="267"/>
      <c r="AO264" s="260"/>
      <c r="AP264" s="260"/>
      <c r="AQ264" s="260"/>
      <c r="AR264" s="260"/>
      <c r="AS264" s="260"/>
      <c r="AT264" s="260"/>
      <c r="AU264" s="260"/>
      <c r="AV264" s="260"/>
      <c r="AW264" s="260"/>
      <c r="AX264" s="260"/>
      <c r="AY264" s="260"/>
      <c r="AZ264" s="260"/>
      <c r="BA264" s="260"/>
      <c r="BB264" s="260"/>
      <c r="BC264" s="260"/>
      <c r="BD264" s="260"/>
      <c r="BE264" s="260"/>
      <c r="BF264" s="260"/>
      <c r="BG264" s="210"/>
      <c r="BH264" s="210"/>
      <c r="BI264" s="210"/>
    </row>
    <row r="265" spans="1:61" x14ac:dyDescent="0.25">
      <c r="A265" s="171" t="s">
        <v>91</v>
      </c>
      <c r="B265" s="164"/>
      <c r="C265" s="299" t="s">
        <v>628</v>
      </c>
      <c r="D265" s="166"/>
      <c r="E265" s="168"/>
      <c r="F265" s="167"/>
      <c r="G265" s="168"/>
      <c r="I265" s="267"/>
      <c r="J265" s="267"/>
      <c r="K265" s="267"/>
      <c r="L265" s="267"/>
      <c r="AO265" s="260"/>
      <c r="AP265" s="260"/>
      <c r="AQ265" s="260"/>
      <c r="AR265" s="260"/>
      <c r="AS265" s="260"/>
      <c r="AT265" s="260"/>
      <c r="AU265" s="260"/>
      <c r="AV265" s="260"/>
      <c r="AW265" s="260"/>
      <c r="AX265" s="260"/>
      <c r="AY265" s="260"/>
      <c r="AZ265" s="260"/>
      <c r="BA265" s="260"/>
      <c r="BB265" s="260"/>
      <c r="BC265" s="260"/>
      <c r="BD265" s="260"/>
      <c r="BE265" s="260"/>
      <c r="BF265" s="260"/>
      <c r="BG265" s="210"/>
      <c r="BH265" s="210"/>
      <c r="BI265" s="210"/>
    </row>
    <row r="266" spans="1:61" x14ac:dyDescent="0.25">
      <c r="A266" s="171" t="s">
        <v>91</v>
      </c>
      <c r="B266" s="164"/>
      <c r="C266" s="299" t="s">
        <v>628</v>
      </c>
      <c r="D266" s="166"/>
      <c r="E266" s="168"/>
      <c r="F266" s="167"/>
      <c r="G266" s="168"/>
      <c r="I266" s="267"/>
      <c r="J266" s="267"/>
      <c r="K266" s="267"/>
      <c r="L266" s="267"/>
      <c r="AO266" s="260"/>
      <c r="AP266" s="260"/>
      <c r="AQ266" s="260"/>
      <c r="AR266" s="260"/>
      <c r="AS266" s="260"/>
      <c r="AT266" s="260"/>
      <c r="AU266" s="260"/>
      <c r="AV266" s="260"/>
      <c r="AW266" s="260"/>
      <c r="AX266" s="260"/>
      <c r="AY266" s="260"/>
      <c r="AZ266" s="260"/>
      <c r="BA266" s="260"/>
      <c r="BB266" s="260"/>
      <c r="BC266" s="260"/>
      <c r="BD266" s="260"/>
      <c r="BE266" s="260"/>
      <c r="BF266" s="260"/>
      <c r="BG266" s="210"/>
      <c r="BH266" s="210"/>
      <c r="BI266" s="210"/>
    </row>
    <row r="267" spans="1:61" x14ac:dyDescent="0.25">
      <c r="A267" s="171" t="s">
        <v>91</v>
      </c>
      <c r="B267" s="164"/>
      <c r="C267" s="299" t="s">
        <v>628</v>
      </c>
      <c r="D267" s="166"/>
      <c r="E267" s="168"/>
      <c r="F267" s="167"/>
      <c r="G267" s="168"/>
      <c r="I267" s="267"/>
      <c r="J267" s="267"/>
      <c r="K267" s="267"/>
      <c r="L267" s="267"/>
      <c r="AO267" s="260"/>
      <c r="AP267" s="260"/>
      <c r="AQ267" s="260"/>
      <c r="AR267" s="260"/>
      <c r="AS267" s="260"/>
      <c r="AT267" s="260"/>
      <c r="AU267" s="260"/>
      <c r="AV267" s="260"/>
      <c r="AW267" s="260"/>
      <c r="AX267" s="260"/>
      <c r="AY267" s="260"/>
      <c r="AZ267" s="260"/>
      <c r="BA267" s="260"/>
      <c r="BB267" s="260"/>
      <c r="BC267" s="260"/>
      <c r="BD267" s="260"/>
      <c r="BE267" s="260"/>
      <c r="BF267" s="260"/>
      <c r="BG267" s="210"/>
      <c r="BH267" s="210"/>
      <c r="BI267" s="210"/>
    </row>
    <row r="268" spans="1:61" x14ac:dyDescent="0.25">
      <c r="A268" s="171" t="s">
        <v>91</v>
      </c>
      <c r="B268" s="164"/>
      <c r="C268" s="299" t="s">
        <v>628</v>
      </c>
      <c r="D268" s="166"/>
      <c r="E268" s="168"/>
      <c r="F268" s="167"/>
      <c r="G268" s="168"/>
      <c r="I268" s="267"/>
      <c r="J268" s="267"/>
      <c r="K268" s="267"/>
      <c r="L268" s="267"/>
      <c r="AO268" s="260"/>
      <c r="AP268" s="260"/>
      <c r="AQ268" s="260"/>
      <c r="AR268" s="260"/>
      <c r="AS268" s="260"/>
      <c r="AT268" s="260"/>
      <c r="AU268" s="260"/>
      <c r="AV268" s="260"/>
      <c r="AW268" s="260"/>
      <c r="AX268" s="260"/>
      <c r="AY268" s="260"/>
      <c r="AZ268" s="260"/>
      <c r="BA268" s="260"/>
      <c r="BB268" s="260"/>
      <c r="BC268" s="260"/>
      <c r="BD268" s="260"/>
      <c r="BE268" s="260"/>
      <c r="BF268" s="260"/>
      <c r="BG268" s="210"/>
      <c r="BH268" s="210"/>
      <c r="BI268" s="210"/>
    </row>
    <row r="269" spans="1:61" x14ac:dyDescent="0.25">
      <c r="A269" s="171" t="s">
        <v>91</v>
      </c>
      <c r="B269" s="164"/>
      <c r="C269" s="299" t="s">
        <v>628</v>
      </c>
      <c r="D269" s="166"/>
      <c r="E269" s="168"/>
      <c r="F269" s="167"/>
      <c r="G269" s="168"/>
      <c r="I269" s="267"/>
      <c r="J269" s="267"/>
      <c r="K269" s="267"/>
      <c r="L269" s="267"/>
      <c r="AO269" s="260"/>
      <c r="AP269" s="260"/>
      <c r="AQ269" s="260"/>
      <c r="AR269" s="260"/>
      <c r="AS269" s="260"/>
      <c r="AT269" s="260"/>
      <c r="AU269" s="260"/>
      <c r="AV269" s="260"/>
      <c r="AW269" s="260"/>
      <c r="AX269" s="260"/>
      <c r="AY269" s="260"/>
      <c r="AZ269" s="260"/>
      <c r="BA269" s="260"/>
      <c r="BB269" s="260"/>
      <c r="BC269" s="260"/>
      <c r="BD269" s="260"/>
      <c r="BE269" s="260"/>
      <c r="BF269" s="260"/>
      <c r="BG269" s="210"/>
      <c r="BH269" s="210"/>
      <c r="BI269" s="210"/>
    </row>
    <row r="270" spans="1:61" x14ac:dyDescent="0.25">
      <c r="A270" s="171" t="s">
        <v>91</v>
      </c>
      <c r="B270" s="164"/>
      <c r="C270" s="299" t="s">
        <v>628</v>
      </c>
      <c r="D270" s="166"/>
      <c r="E270" s="168"/>
      <c r="F270" s="167"/>
      <c r="G270" s="168"/>
      <c r="I270" s="267"/>
      <c r="J270" s="267"/>
      <c r="K270" s="267"/>
      <c r="L270" s="267"/>
      <c r="AO270" s="260"/>
      <c r="AP270" s="260"/>
      <c r="AQ270" s="260"/>
      <c r="AR270" s="260"/>
      <c r="AS270" s="260"/>
      <c r="AT270" s="260"/>
      <c r="AU270" s="260"/>
      <c r="AV270" s="260"/>
      <c r="AW270" s="260"/>
      <c r="AX270" s="260"/>
      <c r="AY270" s="260"/>
      <c r="AZ270" s="260"/>
      <c r="BA270" s="260"/>
      <c r="BB270" s="260"/>
      <c r="BC270" s="260"/>
      <c r="BD270" s="260"/>
      <c r="BE270" s="260"/>
      <c r="BF270" s="260"/>
      <c r="BG270" s="210"/>
      <c r="BH270" s="210"/>
      <c r="BI270" s="210"/>
    </row>
    <row r="271" spans="1:61" x14ac:dyDescent="0.25">
      <c r="A271" s="171" t="s">
        <v>91</v>
      </c>
      <c r="B271" s="164"/>
      <c r="C271" s="299" t="s">
        <v>628</v>
      </c>
      <c r="D271" s="166"/>
      <c r="E271" s="168"/>
      <c r="F271" s="167"/>
      <c r="G271" s="168"/>
      <c r="I271" s="267"/>
      <c r="J271" s="267"/>
      <c r="K271" s="267"/>
      <c r="L271" s="267"/>
      <c r="AO271" s="260"/>
      <c r="AP271" s="260"/>
      <c r="AQ271" s="260"/>
      <c r="AR271" s="260"/>
      <c r="AS271" s="260"/>
      <c r="AT271" s="260"/>
      <c r="AU271" s="260"/>
      <c r="AV271" s="260"/>
      <c r="AW271" s="260"/>
      <c r="AX271" s="260"/>
      <c r="AY271" s="260"/>
      <c r="AZ271" s="260"/>
      <c r="BA271" s="260"/>
      <c r="BB271" s="260"/>
      <c r="BC271" s="260"/>
      <c r="BD271" s="260"/>
      <c r="BE271" s="260"/>
      <c r="BF271" s="260"/>
      <c r="BG271" s="210"/>
      <c r="BH271" s="210"/>
      <c r="BI271" s="210"/>
    </row>
    <row r="272" spans="1:61" x14ac:dyDescent="0.25">
      <c r="A272" s="171" t="s">
        <v>91</v>
      </c>
      <c r="B272" s="164"/>
      <c r="C272" s="299" t="s">
        <v>628</v>
      </c>
      <c r="D272" s="166"/>
      <c r="E272" s="168"/>
      <c r="F272" s="167"/>
      <c r="G272" s="168"/>
      <c r="I272" s="267"/>
      <c r="J272" s="267"/>
      <c r="K272" s="267"/>
      <c r="L272" s="267"/>
      <c r="AO272" s="260"/>
      <c r="AP272" s="260"/>
      <c r="AQ272" s="260"/>
      <c r="AR272" s="260"/>
      <c r="AS272" s="260"/>
      <c r="AT272" s="260"/>
      <c r="AU272" s="260"/>
      <c r="AV272" s="260"/>
      <c r="AW272" s="260"/>
      <c r="AX272" s="260"/>
      <c r="AY272" s="260"/>
      <c r="AZ272" s="260"/>
      <c r="BA272" s="260"/>
      <c r="BB272" s="260"/>
      <c r="BC272" s="260"/>
      <c r="BD272" s="260"/>
      <c r="BE272" s="260"/>
      <c r="BF272" s="260"/>
      <c r="BG272" s="210"/>
      <c r="BH272" s="210"/>
      <c r="BI272" s="210"/>
    </row>
    <row r="273" spans="1:61" x14ac:dyDescent="0.25">
      <c r="A273" s="171" t="s">
        <v>91</v>
      </c>
      <c r="B273" s="164"/>
      <c r="C273" s="299" t="s">
        <v>628</v>
      </c>
      <c r="D273" s="166"/>
      <c r="E273" s="168"/>
      <c r="F273" s="167"/>
      <c r="G273" s="168"/>
      <c r="I273" s="267"/>
      <c r="J273" s="267"/>
      <c r="K273" s="267"/>
      <c r="L273" s="267"/>
      <c r="AO273" s="260"/>
      <c r="AP273" s="260"/>
      <c r="AQ273" s="260"/>
      <c r="AR273" s="260"/>
      <c r="AS273" s="260"/>
      <c r="AT273" s="260"/>
      <c r="AU273" s="260"/>
      <c r="AV273" s="260"/>
      <c r="AW273" s="260"/>
      <c r="AX273" s="260"/>
      <c r="AY273" s="260"/>
      <c r="AZ273" s="260"/>
      <c r="BA273" s="260"/>
      <c r="BB273" s="260"/>
      <c r="BC273" s="260"/>
      <c r="BD273" s="260"/>
      <c r="BE273" s="260"/>
      <c r="BF273" s="260"/>
      <c r="BG273" s="210"/>
      <c r="BH273" s="210"/>
      <c r="BI273" s="210"/>
    </row>
    <row r="274" spans="1:61" x14ac:dyDescent="0.25">
      <c r="A274" s="171" t="s">
        <v>91</v>
      </c>
      <c r="B274" s="164"/>
      <c r="C274" s="299" t="s">
        <v>628</v>
      </c>
      <c r="D274" s="166"/>
      <c r="E274" s="168"/>
      <c r="F274" s="167"/>
      <c r="G274" s="168"/>
      <c r="I274" s="267"/>
      <c r="J274" s="267"/>
      <c r="K274" s="267"/>
      <c r="L274" s="267"/>
      <c r="AO274" s="260"/>
      <c r="AP274" s="260"/>
      <c r="AQ274" s="260"/>
      <c r="AR274" s="260"/>
      <c r="AS274" s="260"/>
      <c r="AT274" s="260"/>
      <c r="AU274" s="260"/>
      <c r="AV274" s="260"/>
      <c r="AW274" s="260"/>
      <c r="AX274" s="260"/>
      <c r="AY274" s="260"/>
      <c r="AZ274" s="260"/>
      <c r="BA274" s="260"/>
      <c r="BB274" s="260"/>
      <c r="BC274" s="260"/>
      <c r="BD274" s="260"/>
      <c r="BE274" s="260"/>
      <c r="BF274" s="260"/>
      <c r="BG274" s="210"/>
      <c r="BH274" s="210"/>
      <c r="BI274" s="210"/>
    </row>
    <row r="275" spans="1:61" x14ac:dyDescent="0.25">
      <c r="A275" s="171" t="s">
        <v>91</v>
      </c>
      <c r="B275" s="164"/>
      <c r="C275" s="299" t="s">
        <v>628</v>
      </c>
      <c r="D275" s="166"/>
      <c r="E275" s="168"/>
      <c r="F275" s="167"/>
      <c r="G275" s="168"/>
      <c r="I275" s="267"/>
      <c r="J275" s="267"/>
      <c r="K275" s="267"/>
      <c r="L275" s="267"/>
      <c r="AO275" s="260"/>
      <c r="AP275" s="260"/>
      <c r="AQ275" s="260"/>
      <c r="AR275" s="260"/>
      <c r="AS275" s="260"/>
      <c r="AT275" s="260"/>
      <c r="AU275" s="260"/>
      <c r="AV275" s="260"/>
      <c r="AW275" s="260"/>
      <c r="AX275" s="260"/>
      <c r="AY275" s="260"/>
      <c r="AZ275" s="260"/>
      <c r="BA275" s="260"/>
      <c r="BB275" s="260"/>
      <c r="BC275" s="260"/>
      <c r="BD275" s="260"/>
      <c r="BE275" s="260"/>
      <c r="BF275" s="260"/>
      <c r="BG275" s="210"/>
      <c r="BH275" s="210"/>
      <c r="BI275" s="210"/>
    </row>
    <row r="276" spans="1:61" x14ac:dyDescent="0.25">
      <c r="A276" s="171" t="s">
        <v>91</v>
      </c>
      <c r="B276" s="164"/>
      <c r="C276" s="299" t="s">
        <v>628</v>
      </c>
      <c r="D276" s="166"/>
      <c r="E276" s="168"/>
      <c r="F276" s="167"/>
      <c r="G276" s="168"/>
      <c r="I276" s="267"/>
      <c r="J276" s="267"/>
      <c r="K276" s="267"/>
      <c r="L276" s="267"/>
      <c r="AO276" s="260"/>
      <c r="AP276" s="260"/>
      <c r="AQ276" s="260"/>
      <c r="AR276" s="260"/>
      <c r="AS276" s="260"/>
      <c r="AT276" s="260"/>
      <c r="AU276" s="260"/>
      <c r="AV276" s="260"/>
      <c r="AW276" s="260"/>
      <c r="AX276" s="260"/>
      <c r="AY276" s="260"/>
      <c r="AZ276" s="260"/>
      <c r="BA276" s="260"/>
      <c r="BB276" s="260"/>
      <c r="BC276" s="260"/>
      <c r="BD276" s="260"/>
      <c r="BE276" s="260"/>
      <c r="BF276" s="260"/>
      <c r="BG276" s="210"/>
      <c r="BH276" s="210"/>
      <c r="BI276" s="210"/>
    </row>
    <row r="277" spans="1:61" x14ac:dyDescent="0.25">
      <c r="A277" s="171" t="s">
        <v>91</v>
      </c>
      <c r="B277" s="164"/>
      <c r="C277" s="299" t="s">
        <v>628</v>
      </c>
      <c r="D277" s="166"/>
      <c r="E277" s="168"/>
      <c r="F277" s="167"/>
      <c r="G277" s="168"/>
      <c r="I277" s="267"/>
      <c r="J277" s="267"/>
      <c r="K277" s="267"/>
      <c r="L277" s="267"/>
      <c r="AO277" s="260"/>
      <c r="AP277" s="260"/>
      <c r="AQ277" s="260"/>
      <c r="AR277" s="260"/>
      <c r="AS277" s="260"/>
      <c r="AT277" s="260"/>
      <c r="AU277" s="260"/>
      <c r="AV277" s="260"/>
      <c r="AW277" s="260"/>
      <c r="AX277" s="260"/>
      <c r="AY277" s="260"/>
      <c r="AZ277" s="260"/>
      <c r="BA277" s="260"/>
      <c r="BB277" s="260"/>
      <c r="BC277" s="260"/>
      <c r="BD277" s="260"/>
      <c r="BE277" s="260"/>
      <c r="BF277" s="260"/>
      <c r="BG277" s="210"/>
      <c r="BH277" s="210"/>
      <c r="BI277" s="210"/>
    </row>
    <row r="278" spans="1:61" x14ac:dyDescent="0.25">
      <c r="A278" s="171" t="s">
        <v>91</v>
      </c>
      <c r="B278" s="164"/>
      <c r="C278" s="299" t="s">
        <v>628</v>
      </c>
      <c r="D278" s="166"/>
      <c r="E278" s="168"/>
      <c r="F278" s="167"/>
      <c r="G278" s="168"/>
      <c r="I278" s="267"/>
      <c r="J278" s="267"/>
      <c r="K278" s="267"/>
      <c r="L278" s="267"/>
      <c r="AO278" s="260"/>
      <c r="AP278" s="260"/>
      <c r="AQ278" s="260"/>
      <c r="AR278" s="260"/>
      <c r="AS278" s="260"/>
      <c r="AT278" s="260"/>
      <c r="AU278" s="260"/>
      <c r="AV278" s="260"/>
      <c r="AW278" s="260"/>
      <c r="AX278" s="260"/>
      <c r="AY278" s="260"/>
      <c r="AZ278" s="260"/>
      <c r="BA278" s="260"/>
      <c r="BB278" s="260"/>
      <c r="BC278" s="260"/>
      <c r="BD278" s="260"/>
      <c r="BE278" s="260"/>
      <c r="BF278" s="260"/>
      <c r="BG278" s="210"/>
      <c r="BH278" s="210"/>
      <c r="BI278" s="210"/>
    </row>
    <row r="279" spans="1:61" x14ac:dyDescent="0.25">
      <c r="A279" s="171" t="s">
        <v>91</v>
      </c>
      <c r="B279" s="164"/>
      <c r="C279" s="299" t="s">
        <v>628</v>
      </c>
      <c r="D279" s="166"/>
      <c r="E279" s="168"/>
      <c r="F279" s="167"/>
      <c r="G279" s="168"/>
      <c r="I279" s="267"/>
      <c r="J279" s="267"/>
      <c r="K279" s="267"/>
      <c r="L279" s="267"/>
      <c r="AO279" s="260"/>
      <c r="AP279" s="260"/>
      <c r="AQ279" s="260"/>
      <c r="AR279" s="260"/>
      <c r="AS279" s="260"/>
      <c r="AT279" s="260"/>
      <c r="AU279" s="260"/>
      <c r="AV279" s="260"/>
      <c r="AW279" s="260"/>
      <c r="AX279" s="260"/>
      <c r="AY279" s="260"/>
      <c r="AZ279" s="260"/>
      <c r="BA279" s="260"/>
      <c r="BB279" s="260"/>
      <c r="BC279" s="260"/>
      <c r="BD279" s="260"/>
      <c r="BE279" s="260"/>
      <c r="BF279" s="260"/>
      <c r="BG279" s="210"/>
      <c r="BH279" s="210"/>
      <c r="BI279" s="210"/>
    </row>
    <row r="280" spans="1:61" x14ac:dyDescent="0.25">
      <c r="A280" s="171" t="s">
        <v>91</v>
      </c>
      <c r="B280" s="164"/>
      <c r="C280" s="299" t="s">
        <v>628</v>
      </c>
      <c r="D280" s="166"/>
      <c r="E280" s="168"/>
      <c r="F280" s="167"/>
      <c r="G280" s="168"/>
      <c r="I280" s="267"/>
      <c r="J280" s="267"/>
      <c r="K280" s="267"/>
      <c r="L280" s="267"/>
      <c r="AO280" s="260"/>
      <c r="AP280" s="260"/>
      <c r="AQ280" s="260"/>
      <c r="AR280" s="260"/>
      <c r="AS280" s="260"/>
      <c r="AT280" s="260"/>
      <c r="AU280" s="260"/>
      <c r="AV280" s="260"/>
      <c r="AW280" s="260"/>
      <c r="AX280" s="260"/>
      <c r="AY280" s="260"/>
      <c r="AZ280" s="260"/>
      <c r="BA280" s="260"/>
      <c r="BB280" s="260"/>
      <c r="BC280" s="260"/>
      <c r="BD280" s="260"/>
      <c r="BE280" s="260"/>
      <c r="BF280" s="260"/>
      <c r="BG280" s="210"/>
      <c r="BH280" s="210"/>
      <c r="BI280" s="210"/>
    </row>
    <row r="281" spans="1:61" x14ac:dyDescent="0.25">
      <c r="A281" s="171" t="s">
        <v>91</v>
      </c>
      <c r="B281" s="164"/>
      <c r="C281" s="299" t="s">
        <v>628</v>
      </c>
      <c r="D281" s="166"/>
      <c r="E281" s="168"/>
      <c r="F281" s="167"/>
      <c r="G281" s="168"/>
      <c r="I281" s="267"/>
      <c r="J281" s="267"/>
      <c r="K281" s="267"/>
      <c r="L281" s="267"/>
      <c r="AO281" s="260"/>
      <c r="AP281" s="260"/>
      <c r="AQ281" s="260"/>
      <c r="AR281" s="260"/>
      <c r="AS281" s="260"/>
      <c r="AT281" s="260"/>
      <c r="AU281" s="260"/>
      <c r="AV281" s="260"/>
      <c r="AW281" s="260"/>
      <c r="AX281" s="260"/>
      <c r="AY281" s="260"/>
      <c r="AZ281" s="260"/>
      <c r="BA281" s="260"/>
      <c r="BB281" s="260"/>
      <c r="BC281" s="260"/>
      <c r="BD281" s="260"/>
      <c r="BE281" s="260"/>
      <c r="BF281" s="260"/>
      <c r="BG281" s="210"/>
      <c r="BH281" s="210"/>
      <c r="BI281" s="210"/>
    </row>
    <row r="282" spans="1:61" x14ac:dyDescent="0.25">
      <c r="A282" s="171" t="s">
        <v>91</v>
      </c>
      <c r="B282" s="164"/>
      <c r="C282" s="299" t="s">
        <v>628</v>
      </c>
      <c r="D282" s="166"/>
      <c r="E282" s="168"/>
      <c r="F282" s="167"/>
      <c r="G282" s="168"/>
      <c r="I282" s="267"/>
      <c r="J282" s="267"/>
      <c r="K282" s="267"/>
      <c r="L282" s="267"/>
      <c r="AO282" s="260"/>
      <c r="AP282" s="260"/>
      <c r="AQ282" s="260"/>
      <c r="AR282" s="260"/>
      <c r="AS282" s="260"/>
      <c r="AT282" s="260"/>
      <c r="AU282" s="260"/>
      <c r="AV282" s="260"/>
      <c r="AW282" s="260"/>
      <c r="AX282" s="260"/>
      <c r="AY282" s="260"/>
      <c r="AZ282" s="260"/>
      <c r="BA282" s="260"/>
      <c r="BB282" s="260"/>
      <c r="BC282" s="260"/>
      <c r="BD282" s="260"/>
      <c r="BE282" s="260"/>
      <c r="BF282" s="260"/>
      <c r="BG282" s="210"/>
      <c r="BH282" s="210"/>
      <c r="BI282" s="210"/>
    </row>
    <row r="283" spans="1:61" x14ac:dyDescent="0.25">
      <c r="A283" s="171" t="s">
        <v>91</v>
      </c>
      <c r="B283" s="164"/>
      <c r="C283" s="299" t="s">
        <v>628</v>
      </c>
      <c r="D283" s="166"/>
      <c r="E283" s="168"/>
      <c r="F283" s="167"/>
      <c r="G283" s="168"/>
      <c r="I283" s="267"/>
      <c r="J283" s="267"/>
      <c r="K283" s="267"/>
      <c r="L283" s="267"/>
      <c r="AO283" s="260"/>
      <c r="AP283" s="260"/>
      <c r="AQ283" s="260"/>
      <c r="AR283" s="260"/>
      <c r="AS283" s="260"/>
      <c r="AT283" s="260"/>
      <c r="AU283" s="260"/>
      <c r="AV283" s="260"/>
      <c r="AW283" s="260"/>
      <c r="AX283" s="260"/>
      <c r="AY283" s="260"/>
      <c r="AZ283" s="260"/>
      <c r="BA283" s="260"/>
      <c r="BB283" s="260"/>
      <c r="BC283" s="260"/>
      <c r="BD283" s="260"/>
      <c r="BE283" s="260"/>
      <c r="BF283" s="260"/>
      <c r="BG283" s="210"/>
      <c r="BH283" s="210"/>
      <c r="BI283" s="210"/>
    </row>
    <row r="284" spans="1:61" x14ac:dyDescent="0.25">
      <c r="A284" s="171" t="s">
        <v>91</v>
      </c>
      <c r="B284" s="164"/>
      <c r="C284" s="299" t="s">
        <v>628</v>
      </c>
      <c r="D284" s="166"/>
      <c r="E284" s="168"/>
      <c r="F284" s="167"/>
      <c r="G284" s="168"/>
      <c r="I284" s="267"/>
      <c r="J284" s="267"/>
      <c r="K284" s="267"/>
      <c r="L284" s="267"/>
      <c r="AO284" s="260"/>
      <c r="AP284" s="260"/>
      <c r="AQ284" s="260"/>
      <c r="AR284" s="260"/>
      <c r="AS284" s="260"/>
      <c r="AT284" s="260"/>
      <c r="AU284" s="260"/>
      <c r="AV284" s="260"/>
      <c r="AW284" s="260"/>
      <c r="AX284" s="260"/>
      <c r="AY284" s="260"/>
      <c r="AZ284" s="260"/>
      <c r="BA284" s="260"/>
      <c r="BB284" s="260"/>
      <c r="BC284" s="260"/>
      <c r="BD284" s="260"/>
      <c r="BE284" s="260"/>
      <c r="BF284" s="260"/>
      <c r="BG284" s="210"/>
      <c r="BH284" s="210"/>
      <c r="BI284" s="210"/>
    </row>
    <row r="285" spans="1:61" x14ac:dyDescent="0.25">
      <c r="A285" s="171" t="s">
        <v>91</v>
      </c>
      <c r="B285" s="164"/>
      <c r="C285" s="299" t="s">
        <v>628</v>
      </c>
      <c r="D285" s="166"/>
      <c r="E285" s="168"/>
      <c r="F285" s="167"/>
      <c r="G285" s="168"/>
      <c r="I285" s="267"/>
      <c r="J285" s="267"/>
      <c r="K285" s="267"/>
      <c r="L285" s="267"/>
      <c r="AO285" s="260"/>
      <c r="AP285" s="260"/>
      <c r="AQ285" s="260"/>
      <c r="AR285" s="260"/>
      <c r="AS285" s="260"/>
      <c r="AT285" s="260"/>
      <c r="AU285" s="260"/>
      <c r="AV285" s="260"/>
      <c r="AW285" s="260"/>
      <c r="AX285" s="260"/>
      <c r="AY285" s="260"/>
      <c r="AZ285" s="260"/>
      <c r="BA285" s="260"/>
      <c r="BB285" s="260"/>
      <c r="BC285" s="260"/>
      <c r="BD285" s="260"/>
      <c r="BE285" s="260"/>
      <c r="BF285" s="260"/>
      <c r="BG285" s="210"/>
      <c r="BH285" s="210"/>
      <c r="BI285" s="210"/>
    </row>
    <row r="286" spans="1:61" x14ac:dyDescent="0.25">
      <c r="A286" s="171" t="s">
        <v>91</v>
      </c>
      <c r="B286" s="164"/>
      <c r="C286" s="299" t="s">
        <v>628</v>
      </c>
      <c r="D286" s="166"/>
      <c r="E286" s="168"/>
      <c r="F286" s="167"/>
      <c r="G286" s="168"/>
      <c r="I286" s="267"/>
      <c r="J286" s="267"/>
      <c r="K286" s="267"/>
      <c r="L286" s="267"/>
      <c r="AO286" s="260"/>
      <c r="AP286" s="260"/>
      <c r="AQ286" s="260"/>
      <c r="AR286" s="260"/>
      <c r="AS286" s="260"/>
      <c r="AT286" s="260"/>
      <c r="AU286" s="260"/>
      <c r="AV286" s="260"/>
      <c r="AW286" s="260"/>
      <c r="AX286" s="260"/>
      <c r="AY286" s="260"/>
      <c r="AZ286" s="260"/>
      <c r="BA286" s="260"/>
      <c r="BB286" s="260"/>
      <c r="BC286" s="260"/>
      <c r="BD286" s="260"/>
      <c r="BE286" s="260"/>
      <c r="BF286" s="260"/>
      <c r="BG286" s="210"/>
      <c r="BH286" s="210"/>
      <c r="BI286" s="210"/>
    </row>
    <row r="287" spans="1:61" x14ac:dyDescent="0.25">
      <c r="A287" s="171" t="s">
        <v>91</v>
      </c>
      <c r="B287" s="164"/>
      <c r="C287" s="299" t="s">
        <v>628</v>
      </c>
      <c r="D287" s="166"/>
      <c r="E287" s="168"/>
      <c r="F287" s="167"/>
      <c r="G287" s="168"/>
      <c r="I287" s="267"/>
      <c r="J287" s="267"/>
      <c r="K287" s="267"/>
      <c r="L287" s="267"/>
      <c r="AO287" s="260"/>
      <c r="AP287" s="260"/>
      <c r="AQ287" s="260"/>
      <c r="AR287" s="260"/>
      <c r="AS287" s="260"/>
      <c r="AT287" s="260"/>
      <c r="AU287" s="260"/>
      <c r="AV287" s="260"/>
      <c r="AW287" s="260"/>
      <c r="AX287" s="260"/>
      <c r="AY287" s="260"/>
      <c r="AZ287" s="260"/>
      <c r="BA287" s="260"/>
      <c r="BB287" s="260"/>
      <c r="BC287" s="260"/>
      <c r="BD287" s="260"/>
      <c r="BE287" s="260"/>
      <c r="BF287" s="260"/>
      <c r="BG287" s="210"/>
      <c r="BH287" s="210"/>
      <c r="BI287" s="210"/>
    </row>
    <row r="288" spans="1:61" x14ac:dyDescent="0.25">
      <c r="A288" s="171" t="s">
        <v>91</v>
      </c>
      <c r="B288" s="164"/>
      <c r="C288" s="299" t="s">
        <v>628</v>
      </c>
      <c r="D288" s="166"/>
      <c r="E288" s="168"/>
      <c r="F288" s="167"/>
      <c r="G288" s="168"/>
      <c r="I288" s="267"/>
      <c r="J288" s="267"/>
      <c r="K288" s="267"/>
      <c r="L288" s="267"/>
      <c r="AO288" s="260"/>
      <c r="AP288" s="260"/>
      <c r="AQ288" s="260"/>
      <c r="AR288" s="260"/>
      <c r="AS288" s="260"/>
      <c r="AT288" s="260"/>
      <c r="AU288" s="260"/>
      <c r="AV288" s="260"/>
      <c r="AW288" s="260"/>
      <c r="AX288" s="260"/>
      <c r="AY288" s="260"/>
      <c r="AZ288" s="260"/>
      <c r="BA288" s="260"/>
      <c r="BB288" s="260"/>
      <c r="BC288" s="260"/>
      <c r="BD288" s="260"/>
      <c r="BE288" s="260"/>
      <c r="BF288" s="260"/>
      <c r="BG288" s="210"/>
      <c r="BH288" s="210"/>
      <c r="BI288" s="210"/>
    </row>
    <row r="289" spans="1:61" x14ac:dyDescent="0.25">
      <c r="A289" s="171" t="s">
        <v>91</v>
      </c>
      <c r="B289" s="164"/>
      <c r="C289" s="299" t="s">
        <v>628</v>
      </c>
      <c r="D289" s="166"/>
      <c r="E289" s="168"/>
      <c r="F289" s="167"/>
      <c r="G289" s="168"/>
      <c r="I289" s="267"/>
      <c r="J289" s="267"/>
      <c r="K289" s="267"/>
      <c r="L289" s="267"/>
      <c r="AO289" s="260"/>
      <c r="AP289" s="260"/>
      <c r="AQ289" s="260"/>
      <c r="AR289" s="260"/>
      <c r="AS289" s="260"/>
      <c r="AT289" s="260"/>
      <c r="AU289" s="260"/>
      <c r="AV289" s="260"/>
      <c r="AW289" s="260"/>
      <c r="AX289" s="260"/>
      <c r="AY289" s="260"/>
      <c r="AZ289" s="260"/>
      <c r="BA289" s="260"/>
      <c r="BB289" s="260"/>
      <c r="BC289" s="260"/>
      <c r="BD289" s="260"/>
      <c r="BE289" s="260"/>
      <c r="BF289" s="260"/>
      <c r="BG289" s="210"/>
      <c r="BH289" s="210"/>
      <c r="BI289" s="210"/>
    </row>
    <row r="290" spans="1:61" x14ac:dyDescent="0.25">
      <c r="A290" s="171" t="s">
        <v>91</v>
      </c>
      <c r="B290" s="164"/>
      <c r="C290" s="299" t="s">
        <v>628</v>
      </c>
      <c r="D290" s="166"/>
      <c r="E290" s="168"/>
      <c r="F290" s="167"/>
      <c r="G290" s="168"/>
      <c r="I290" s="267"/>
      <c r="J290" s="267"/>
      <c r="K290" s="267"/>
      <c r="L290" s="267"/>
      <c r="AO290" s="260"/>
      <c r="AP290" s="260"/>
      <c r="AQ290" s="260"/>
      <c r="AR290" s="260"/>
      <c r="AS290" s="260"/>
      <c r="AT290" s="260"/>
      <c r="AU290" s="260"/>
      <c r="AV290" s="260"/>
      <c r="AW290" s="260"/>
      <c r="AX290" s="260"/>
      <c r="AY290" s="260"/>
      <c r="AZ290" s="260"/>
      <c r="BA290" s="260"/>
      <c r="BB290" s="260"/>
      <c r="BC290" s="260"/>
      <c r="BD290" s="260"/>
      <c r="BE290" s="260"/>
      <c r="BF290" s="260"/>
      <c r="BG290" s="210"/>
      <c r="BH290" s="210"/>
      <c r="BI290" s="210"/>
    </row>
    <row r="291" spans="1:61" x14ac:dyDescent="0.25">
      <c r="A291" s="171" t="s">
        <v>91</v>
      </c>
      <c r="B291" s="164"/>
      <c r="C291" s="299" t="s">
        <v>628</v>
      </c>
      <c r="D291" s="166"/>
      <c r="E291" s="168"/>
      <c r="F291" s="167"/>
      <c r="G291" s="168"/>
      <c r="I291" s="267"/>
      <c r="J291" s="267"/>
      <c r="K291" s="267"/>
      <c r="L291" s="267"/>
      <c r="AO291" s="260"/>
      <c r="AP291" s="260"/>
      <c r="AQ291" s="260"/>
      <c r="AR291" s="260"/>
      <c r="AS291" s="260"/>
      <c r="AT291" s="260"/>
      <c r="AU291" s="260"/>
      <c r="AV291" s="260"/>
      <c r="AW291" s="260"/>
      <c r="AX291" s="260"/>
      <c r="AY291" s="260"/>
      <c r="AZ291" s="260"/>
      <c r="BA291" s="260"/>
      <c r="BB291" s="260"/>
      <c r="BC291" s="260"/>
      <c r="BD291" s="260"/>
      <c r="BE291" s="260"/>
      <c r="BF291" s="260"/>
      <c r="BG291" s="210"/>
      <c r="BH291" s="210"/>
      <c r="BI291" s="210"/>
    </row>
    <row r="292" spans="1:61" x14ac:dyDescent="0.25">
      <c r="A292" s="171" t="s">
        <v>91</v>
      </c>
      <c r="B292" s="164"/>
      <c r="C292" s="299" t="s">
        <v>628</v>
      </c>
      <c r="D292" s="166"/>
      <c r="E292" s="168"/>
      <c r="F292" s="167"/>
      <c r="G292" s="168"/>
      <c r="I292" s="267"/>
      <c r="J292" s="267"/>
      <c r="K292" s="267"/>
      <c r="L292" s="267"/>
      <c r="AO292" s="260"/>
      <c r="AP292" s="260"/>
      <c r="AQ292" s="260"/>
      <c r="AR292" s="260"/>
      <c r="AS292" s="260"/>
      <c r="AT292" s="260"/>
      <c r="AU292" s="260"/>
      <c r="AV292" s="260"/>
      <c r="AW292" s="260"/>
      <c r="AX292" s="260"/>
      <c r="AY292" s="260"/>
      <c r="AZ292" s="260"/>
      <c r="BA292" s="260"/>
      <c r="BB292" s="260"/>
      <c r="BC292" s="260"/>
      <c r="BD292" s="260"/>
      <c r="BE292" s="260"/>
      <c r="BF292" s="260"/>
      <c r="BG292" s="210"/>
      <c r="BH292" s="210"/>
      <c r="BI292" s="210"/>
    </row>
    <row r="293" spans="1:61" x14ac:dyDescent="0.25">
      <c r="A293" s="171" t="s">
        <v>91</v>
      </c>
      <c r="B293" s="164"/>
      <c r="C293" s="299" t="s">
        <v>628</v>
      </c>
      <c r="D293" s="166"/>
      <c r="E293" s="168"/>
      <c r="F293" s="167"/>
      <c r="G293" s="168"/>
      <c r="I293" s="267"/>
      <c r="J293" s="267"/>
      <c r="K293" s="267"/>
      <c r="L293" s="267"/>
      <c r="AO293" s="260"/>
      <c r="AP293" s="260"/>
      <c r="AQ293" s="260"/>
      <c r="AR293" s="260"/>
      <c r="AS293" s="260"/>
      <c r="AT293" s="260"/>
      <c r="AU293" s="260"/>
      <c r="AV293" s="260"/>
      <c r="AW293" s="260"/>
      <c r="AX293" s="260"/>
      <c r="AY293" s="260"/>
      <c r="AZ293" s="260"/>
      <c r="BA293" s="260"/>
      <c r="BB293" s="260"/>
      <c r="BC293" s="260"/>
      <c r="BD293" s="260"/>
      <c r="BE293" s="260"/>
      <c r="BF293" s="260"/>
      <c r="BG293" s="210"/>
      <c r="BH293" s="210"/>
      <c r="BI293" s="210"/>
    </row>
    <row r="294" spans="1:61" x14ac:dyDescent="0.25">
      <c r="A294" s="171" t="s">
        <v>91</v>
      </c>
      <c r="B294" s="164"/>
      <c r="C294" s="299" t="s">
        <v>628</v>
      </c>
      <c r="D294" s="166"/>
      <c r="E294" s="168"/>
      <c r="F294" s="167"/>
      <c r="G294" s="168"/>
      <c r="I294" s="267"/>
      <c r="J294" s="267"/>
      <c r="K294" s="267"/>
      <c r="L294" s="267"/>
      <c r="AO294" s="260"/>
      <c r="AP294" s="260"/>
      <c r="AQ294" s="260"/>
      <c r="AR294" s="260"/>
      <c r="AS294" s="260"/>
      <c r="AT294" s="260"/>
      <c r="AU294" s="260"/>
      <c r="AV294" s="260"/>
      <c r="AW294" s="260"/>
      <c r="AX294" s="260"/>
      <c r="AY294" s="260"/>
      <c r="AZ294" s="260"/>
      <c r="BA294" s="260"/>
      <c r="BB294" s="260"/>
      <c r="BC294" s="260"/>
      <c r="BD294" s="260"/>
      <c r="BE294" s="260"/>
      <c r="BF294" s="260"/>
      <c r="BG294" s="210"/>
      <c r="BH294" s="210"/>
      <c r="BI294" s="210"/>
    </row>
    <row r="295" spans="1:61" x14ac:dyDescent="0.25">
      <c r="A295" s="171" t="s">
        <v>91</v>
      </c>
      <c r="B295" s="164"/>
      <c r="C295" s="299" t="s">
        <v>628</v>
      </c>
      <c r="D295" s="166"/>
      <c r="E295" s="168"/>
      <c r="F295" s="167"/>
      <c r="G295" s="168"/>
      <c r="I295" s="267"/>
      <c r="J295" s="267"/>
      <c r="K295" s="267"/>
      <c r="L295" s="267"/>
      <c r="AO295" s="260"/>
      <c r="AP295" s="260"/>
      <c r="AQ295" s="260"/>
      <c r="AR295" s="260"/>
      <c r="AS295" s="260"/>
      <c r="AT295" s="260"/>
      <c r="AU295" s="260"/>
      <c r="AV295" s="260"/>
      <c r="AW295" s="260"/>
      <c r="AX295" s="260"/>
      <c r="AY295" s="260"/>
      <c r="AZ295" s="260"/>
      <c r="BA295" s="260"/>
      <c r="BB295" s="260"/>
      <c r="BC295" s="260"/>
      <c r="BD295" s="260"/>
      <c r="BE295" s="260"/>
      <c r="BF295" s="260"/>
      <c r="BG295" s="210"/>
      <c r="BH295" s="210"/>
      <c r="BI295" s="210"/>
    </row>
    <row r="296" spans="1:61" x14ac:dyDescent="0.25">
      <c r="A296" s="171" t="s">
        <v>91</v>
      </c>
      <c r="B296" s="164"/>
      <c r="C296" s="299" t="s">
        <v>628</v>
      </c>
      <c r="D296" s="166"/>
      <c r="E296" s="168"/>
      <c r="F296" s="167"/>
      <c r="G296" s="168"/>
      <c r="I296" s="267"/>
      <c r="J296" s="267"/>
      <c r="K296" s="267"/>
      <c r="L296" s="267"/>
      <c r="AO296" s="260"/>
      <c r="AP296" s="260"/>
      <c r="AQ296" s="260"/>
      <c r="AR296" s="260"/>
      <c r="AS296" s="260"/>
      <c r="AT296" s="260"/>
      <c r="AU296" s="260"/>
      <c r="AV296" s="260"/>
      <c r="AW296" s="260"/>
      <c r="AX296" s="260"/>
      <c r="AY296" s="260"/>
      <c r="AZ296" s="260"/>
      <c r="BA296" s="260"/>
      <c r="BB296" s="260"/>
      <c r="BC296" s="260"/>
      <c r="BD296" s="260"/>
      <c r="BE296" s="260"/>
      <c r="BF296" s="260"/>
      <c r="BG296" s="210"/>
      <c r="BH296" s="210"/>
      <c r="BI296" s="210"/>
    </row>
    <row r="297" spans="1:61" x14ac:dyDescent="0.25">
      <c r="A297" s="171" t="s">
        <v>91</v>
      </c>
      <c r="B297" s="164"/>
      <c r="C297" s="299" t="s">
        <v>628</v>
      </c>
      <c r="D297" s="166"/>
      <c r="E297" s="168"/>
      <c r="F297" s="167"/>
      <c r="G297" s="168"/>
      <c r="I297" s="267"/>
      <c r="J297" s="267"/>
      <c r="K297" s="267"/>
      <c r="L297" s="267"/>
      <c r="AO297" s="260"/>
      <c r="AP297" s="260"/>
      <c r="AQ297" s="260"/>
      <c r="AR297" s="260"/>
      <c r="AS297" s="260"/>
      <c r="AT297" s="260"/>
      <c r="AU297" s="260"/>
      <c r="AV297" s="260"/>
      <c r="AW297" s="260"/>
      <c r="AX297" s="260"/>
      <c r="AY297" s="260"/>
      <c r="AZ297" s="260"/>
      <c r="BA297" s="260"/>
      <c r="BB297" s="260"/>
      <c r="BC297" s="260"/>
      <c r="BD297" s="260"/>
      <c r="BE297" s="260"/>
      <c r="BF297" s="260"/>
      <c r="BG297" s="210"/>
      <c r="BH297" s="210"/>
      <c r="BI297" s="210"/>
    </row>
    <row r="298" spans="1:61" x14ac:dyDescent="0.25">
      <c r="A298" s="171" t="s">
        <v>91</v>
      </c>
      <c r="B298" s="164"/>
      <c r="C298" s="299" t="s">
        <v>628</v>
      </c>
      <c r="D298" s="166"/>
      <c r="E298" s="168"/>
      <c r="F298" s="167"/>
      <c r="G298" s="168"/>
      <c r="I298" s="267"/>
      <c r="J298" s="267"/>
      <c r="K298" s="267"/>
      <c r="L298" s="267"/>
      <c r="AO298" s="260"/>
      <c r="AP298" s="260"/>
      <c r="AQ298" s="260"/>
      <c r="AR298" s="260"/>
      <c r="AS298" s="260"/>
      <c r="AT298" s="260"/>
      <c r="AU298" s="260"/>
      <c r="AV298" s="260"/>
      <c r="AW298" s="260"/>
      <c r="AX298" s="260"/>
      <c r="AY298" s="260"/>
      <c r="AZ298" s="260"/>
      <c r="BA298" s="260"/>
      <c r="BB298" s="260"/>
      <c r="BC298" s="260"/>
      <c r="BD298" s="260"/>
      <c r="BE298" s="260"/>
      <c r="BF298" s="260"/>
      <c r="BG298" s="210"/>
      <c r="BH298" s="210"/>
      <c r="BI298" s="210"/>
    </row>
    <row r="299" spans="1:61" x14ac:dyDescent="0.25">
      <c r="A299" s="171" t="s">
        <v>91</v>
      </c>
      <c r="B299" s="164"/>
      <c r="C299" s="299" t="s">
        <v>628</v>
      </c>
      <c r="D299" s="166"/>
      <c r="E299" s="168"/>
      <c r="F299" s="167"/>
      <c r="G299" s="168"/>
      <c r="I299" s="267"/>
      <c r="J299" s="267"/>
      <c r="K299" s="267"/>
      <c r="L299" s="267"/>
      <c r="AO299" s="260"/>
      <c r="AP299" s="260"/>
      <c r="AQ299" s="260"/>
      <c r="AR299" s="260"/>
      <c r="AS299" s="260"/>
      <c r="AT299" s="260"/>
      <c r="AU299" s="260"/>
      <c r="AV299" s="260"/>
      <c r="AW299" s="260"/>
      <c r="AX299" s="260"/>
      <c r="AY299" s="260"/>
      <c r="AZ299" s="260"/>
      <c r="BA299" s="260"/>
      <c r="BB299" s="260"/>
      <c r="BC299" s="260"/>
      <c r="BD299" s="260"/>
      <c r="BE299" s="260"/>
      <c r="BF299" s="260"/>
      <c r="BG299" s="210"/>
      <c r="BH299" s="210"/>
      <c r="BI299" s="210"/>
    </row>
    <row r="300" spans="1:61" x14ac:dyDescent="0.25">
      <c r="A300" s="171" t="s">
        <v>91</v>
      </c>
      <c r="B300" s="164"/>
      <c r="C300" s="299" t="s">
        <v>628</v>
      </c>
      <c r="D300" s="166"/>
      <c r="E300" s="168"/>
      <c r="F300" s="167"/>
      <c r="G300" s="168"/>
      <c r="I300" s="267"/>
      <c r="J300" s="267"/>
      <c r="K300" s="267"/>
      <c r="L300" s="267"/>
      <c r="AO300" s="260"/>
      <c r="AP300" s="260"/>
      <c r="AQ300" s="260"/>
      <c r="AR300" s="260"/>
      <c r="AS300" s="260"/>
      <c r="AT300" s="260"/>
      <c r="AU300" s="260"/>
      <c r="AV300" s="260"/>
      <c r="AW300" s="260"/>
      <c r="AX300" s="260"/>
      <c r="AY300" s="260"/>
      <c r="AZ300" s="260"/>
      <c r="BA300" s="260"/>
      <c r="BB300" s="260"/>
      <c r="BC300" s="260"/>
      <c r="BD300" s="260"/>
      <c r="BE300" s="260"/>
      <c r="BF300" s="260"/>
      <c r="BG300" s="210"/>
      <c r="BH300" s="210"/>
      <c r="BI300" s="210"/>
    </row>
    <row r="301" spans="1:61" x14ac:dyDescent="0.25">
      <c r="A301" s="171" t="s">
        <v>91</v>
      </c>
      <c r="B301" s="164"/>
      <c r="C301" s="299" t="s">
        <v>628</v>
      </c>
      <c r="D301" s="166"/>
      <c r="E301" s="168"/>
      <c r="F301" s="167"/>
      <c r="G301" s="168"/>
      <c r="I301" s="267"/>
      <c r="J301" s="267"/>
      <c r="K301" s="267"/>
      <c r="L301" s="267"/>
      <c r="AO301" s="260"/>
      <c r="AP301" s="260"/>
      <c r="AQ301" s="260"/>
      <c r="AR301" s="260"/>
      <c r="AS301" s="260"/>
      <c r="AT301" s="260"/>
      <c r="AU301" s="260"/>
      <c r="AV301" s="260"/>
      <c r="AW301" s="260"/>
      <c r="AX301" s="260"/>
      <c r="AY301" s="260"/>
      <c r="AZ301" s="260"/>
      <c r="BA301" s="260"/>
      <c r="BB301" s="260"/>
      <c r="BC301" s="260"/>
      <c r="BD301" s="260"/>
      <c r="BE301" s="260"/>
      <c r="BF301" s="260"/>
      <c r="BG301" s="210"/>
      <c r="BH301" s="210"/>
      <c r="BI301" s="210"/>
    </row>
    <row r="302" spans="1:61" x14ac:dyDescent="0.25">
      <c r="A302" s="171" t="s">
        <v>91</v>
      </c>
      <c r="B302" s="164"/>
      <c r="C302" s="299" t="s">
        <v>628</v>
      </c>
      <c r="D302" s="166"/>
      <c r="E302" s="168"/>
      <c r="F302" s="167"/>
      <c r="G302" s="168"/>
      <c r="I302" s="267"/>
      <c r="J302" s="267"/>
      <c r="K302" s="267"/>
      <c r="L302" s="267"/>
      <c r="AO302" s="260"/>
      <c r="AP302" s="260"/>
      <c r="AQ302" s="260"/>
      <c r="AR302" s="260"/>
      <c r="AS302" s="260"/>
      <c r="AT302" s="260"/>
      <c r="AU302" s="260"/>
      <c r="AV302" s="260"/>
      <c r="AW302" s="260"/>
      <c r="AX302" s="260"/>
      <c r="AY302" s="260"/>
      <c r="AZ302" s="260"/>
      <c r="BA302" s="260"/>
      <c r="BB302" s="260"/>
      <c r="BC302" s="260"/>
      <c r="BD302" s="260"/>
      <c r="BE302" s="260"/>
      <c r="BF302" s="260"/>
      <c r="BG302" s="210"/>
      <c r="BH302" s="210"/>
      <c r="BI302" s="210"/>
    </row>
    <row r="303" spans="1:61" x14ac:dyDescent="0.25">
      <c r="A303" s="171" t="s">
        <v>91</v>
      </c>
      <c r="B303" s="164"/>
      <c r="C303" s="299" t="s">
        <v>628</v>
      </c>
      <c r="D303" s="166"/>
      <c r="E303" s="168"/>
      <c r="F303" s="167"/>
      <c r="G303" s="168"/>
      <c r="I303" s="267"/>
      <c r="J303" s="267"/>
      <c r="K303" s="267"/>
      <c r="L303" s="267"/>
      <c r="AO303" s="260"/>
      <c r="AP303" s="260"/>
      <c r="AQ303" s="260"/>
      <c r="AR303" s="260"/>
      <c r="AS303" s="260"/>
      <c r="AT303" s="260"/>
      <c r="AU303" s="260"/>
      <c r="AV303" s="260"/>
      <c r="AW303" s="260"/>
      <c r="AX303" s="260"/>
      <c r="AY303" s="260"/>
      <c r="AZ303" s="260"/>
      <c r="BA303" s="260"/>
      <c r="BB303" s="260"/>
      <c r="BC303" s="260"/>
      <c r="BD303" s="260"/>
      <c r="BE303" s="260"/>
      <c r="BF303" s="260"/>
      <c r="BG303" s="210"/>
      <c r="BH303" s="210"/>
      <c r="BI303" s="210"/>
    </row>
    <row r="304" spans="1:61" x14ac:dyDescent="0.25">
      <c r="A304" s="171" t="s">
        <v>91</v>
      </c>
      <c r="B304" s="164"/>
      <c r="C304" s="299" t="s">
        <v>628</v>
      </c>
      <c r="D304" s="166"/>
      <c r="E304" s="168"/>
      <c r="F304" s="167"/>
      <c r="G304" s="168"/>
      <c r="I304" s="267"/>
      <c r="J304" s="267"/>
      <c r="K304" s="267"/>
      <c r="L304" s="267"/>
      <c r="AO304" s="260"/>
      <c r="AP304" s="260"/>
      <c r="AQ304" s="260"/>
      <c r="AR304" s="260"/>
      <c r="AS304" s="260"/>
      <c r="AT304" s="260"/>
      <c r="AU304" s="260"/>
      <c r="AV304" s="260"/>
      <c r="AW304" s="260"/>
      <c r="AX304" s="260"/>
      <c r="AY304" s="260"/>
      <c r="AZ304" s="260"/>
      <c r="BA304" s="260"/>
      <c r="BB304" s="260"/>
      <c r="BC304" s="260"/>
      <c r="BD304" s="260"/>
      <c r="BE304" s="260"/>
      <c r="BF304" s="260"/>
      <c r="BG304" s="210"/>
      <c r="BH304" s="210"/>
      <c r="BI304" s="210"/>
    </row>
    <row r="305" spans="1:61" x14ac:dyDescent="0.25">
      <c r="A305" s="171" t="s">
        <v>91</v>
      </c>
      <c r="B305" s="164"/>
      <c r="C305" s="299" t="s">
        <v>628</v>
      </c>
      <c r="D305" s="166"/>
      <c r="E305" s="168"/>
      <c r="F305" s="167"/>
      <c r="G305" s="168"/>
      <c r="I305" s="267"/>
      <c r="J305" s="267"/>
      <c r="K305" s="267"/>
      <c r="L305" s="267"/>
      <c r="AO305" s="260"/>
      <c r="AP305" s="260"/>
      <c r="AQ305" s="260"/>
      <c r="AR305" s="260"/>
      <c r="AS305" s="260"/>
      <c r="AT305" s="260"/>
      <c r="AU305" s="260"/>
      <c r="AV305" s="260"/>
      <c r="AW305" s="260"/>
      <c r="AX305" s="260"/>
      <c r="AY305" s="260"/>
      <c r="AZ305" s="260"/>
      <c r="BA305" s="260"/>
      <c r="BB305" s="260"/>
      <c r="BC305" s="260"/>
      <c r="BD305" s="260"/>
      <c r="BE305" s="260"/>
      <c r="BF305" s="260"/>
      <c r="BG305" s="210"/>
      <c r="BH305" s="210"/>
      <c r="BI305" s="210"/>
    </row>
    <row r="306" spans="1:61" x14ac:dyDescent="0.25">
      <c r="A306" s="171" t="s">
        <v>91</v>
      </c>
      <c r="B306" s="164"/>
      <c r="C306" s="299" t="s">
        <v>628</v>
      </c>
      <c r="D306" s="166"/>
      <c r="E306" s="168"/>
      <c r="F306" s="167"/>
      <c r="G306" s="168"/>
      <c r="I306" s="267"/>
      <c r="J306" s="267"/>
      <c r="K306" s="267"/>
      <c r="L306" s="267"/>
      <c r="AO306" s="260"/>
      <c r="AP306" s="260"/>
      <c r="AQ306" s="260"/>
      <c r="AR306" s="260"/>
      <c r="AS306" s="260"/>
      <c r="AT306" s="260"/>
      <c r="AU306" s="260"/>
      <c r="AV306" s="260"/>
      <c r="AW306" s="260"/>
      <c r="AX306" s="260"/>
      <c r="AY306" s="260"/>
      <c r="AZ306" s="260"/>
      <c r="BA306" s="260"/>
      <c r="BB306" s="260"/>
      <c r="BC306" s="260"/>
      <c r="BD306" s="260"/>
      <c r="BE306" s="260"/>
      <c r="BF306" s="260"/>
      <c r="BG306" s="210"/>
      <c r="BH306" s="210"/>
      <c r="BI306" s="210"/>
    </row>
    <row r="307" spans="1:61" x14ac:dyDescent="0.25">
      <c r="A307" s="171" t="s">
        <v>91</v>
      </c>
      <c r="B307" s="164"/>
      <c r="C307" s="299" t="s">
        <v>628</v>
      </c>
      <c r="D307" s="166"/>
      <c r="E307" s="168"/>
      <c r="F307" s="167"/>
      <c r="G307" s="168"/>
      <c r="I307" s="267"/>
      <c r="J307" s="267"/>
      <c r="K307" s="267"/>
      <c r="L307" s="267"/>
      <c r="AO307" s="260"/>
      <c r="AP307" s="260"/>
      <c r="AQ307" s="260"/>
      <c r="AR307" s="260"/>
      <c r="AS307" s="260"/>
      <c r="AT307" s="260"/>
      <c r="AU307" s="260"/>
      <c r="AV307" s="260"/>
      <c r="AW307" s="260"/>
      <c r="AX307" s="260"/>
      <c r="AY307" s="260"/>
      <c r="AZ307" s="260"/>
      <c r="BA307" s="260"/>
      <c r="BB307" s="260"/>
      <c r="BC307" s="260"/>
      <c r="BD307" s="260"/>
      <c r="BE307" s="260"/>
      <c r="BF307" s="260"/>
      <c r="BG307" s="210"/>
      <c r="BH307" s="210"/>
      <c r="BI307" s="210"/>
    </row>
    <row r="308" spans="1:61" x14ac:dyDescent="0.25">
      <c r="A308" s="171" t="s">
        <v>91</v>
      </c>
      <c r="B308" s="164"/>
      <c r="C308" s="299" t="s">
        <v>628</v>
      </c>
      <c r="D308" s="166"/>
      <c r="E308" s="168"/>
      <c r="F308" s="167"/>
      <c r="G308" s="168"/>
      <c r="I308" s="267"/>
      <c r="J308" s="267"/>
      <c r="K308" s="267"/>
      <c r="L308" s="267"/>
      <c r="AO308" s="260"/>
      <c r="AP308" s="260"/>
      <c r="AQ308" s="260"/>
      <c r="AR308" s="260"/>
      <c r="AS308" s="260"/>
      <c r="AT308" s="260"/>
      <c r="AU308" s="260"/>
      <c r="AV308" s="260"/>
      <c r="AW308" s="260"/>
      <c r="AX308" s="260"/>
      <c r="AY308" s="260"/>
      <c r="AZ308" s="260"/>
      <c r="BA308" s="260"/>
      <c r="BB308" s="260"/>
      <c r="BC308" s="260"/>
      <c r="BD308" s="260"/>
      <c r="BE308" s="260"/>
      <c r="BF308" s="260"/>
      <c r="BG308" s="210"/>
      <c r="BH308" s="210"/>
      <c r="BI308" s="210"/>
    </row>
    <row r="309" spans="1:61" x14ac:dyDescent="0.25">
      <c r="A309" s="171" t="s">
        <v>91</v>
      </c>
      <c r="B309" s="164"/>
      <c r="C309" s="299" t="s">
        <v>628</v>
      </c>
      <c r="D309" s="166"/>
      <c r="E309" s="168"/>
      <c r="F309" s="167"/>
      <c r="G309" s="168"/>
      <c r="I309" s="267"/>
      <c r="J309" s="267"/>
      <c r="K309" s="267"/>
      <c r="L309" s="267"/>
      <c r="AO309" s="260"/>
      <c r="AP309" s="260"/>
      <c r="AQ309" s="260"/>
      <c r="AR309" s="260"/>
      <c r="AS309" s="260"/>
      <c r="AT309" s="260"/>
      <c r="AU309" s="260"/>
      <c r="AV309" s="260"/>
      <c r="AW309" s="260"/>
      <c r="AX309" s="260"/>
      <c r="AY309" s="260"/>
      <c r="AZ309" s="260"/>
      <c r="BA309" s="260"/>
      <c r="BB309" s="260"/>
      <c r="BC309" s="260"/>
      <c r="BD309" s="260"/>
      <c r="BE309" s="260"/>
      <c r="BF309" s="260"/>
      <c r="BG309" s="210"/>
      <c r="BH309" s="210"/>
      <c r="BI309" s="210"/>
    </row>
    <row r="310" spans="1:61" x14ac:dyDescent="0.25">
      <c r="A310" s="171" t="s">
        <v>91</v>
      </c>
      <c r="B310" s="164"/>
      <c r="C310" s="299" t="s">
        <v>628</v>
      </c>
      <c r="D310" s="166"/>
      <c r="E310" s="168"/>
      <c r="F310" s="167"/>
      <c r="G310" s="168"/>
      <c r="I310" s="267"/>
      <c r="J310" s="267"/>
      <c r="K310" s="267"/>
      <c r="L310" s="267"/>
      <c r="AO310" s="260"/>
      <c r="AP310" s="260"/>
      <c r="AQ310" s="260"/>
      <c r="AR310" s="260"/>
      <c r="AS310" s="260"/>
      <c r="AT310" s="260"/>
      <c r="AU310" s="260"/>
      <c r="AV310" s="260"/>
      <c r="AW310" s="260"/>
      <c r="AX310" s="260"/>
      <c r="AY310" s="260"/>
      <c r="AZ310" s="260"/>
      <c r="BA310" s="260"/>
      <c r="BB310" s="260"/>
      <c r="BC310" s="260"/>
      <c r="BD310" s="260"/>
      <c r="BE310" s="260"/>
      <c r="BF310" s="260"/>
      <c r="BG310" s="210"/>
      <c r="BH310" s="210"/>
      <c r="BI310" s="210"/>
    </row>
    <row r="311" spans="1:61" x14ac:dyDescent="0.25">
      <c r="A311" s="171" t="s">
        <v>91</v>
      </c>
      <c r="B311" s="164"/>
      <c r="C311" s="299" t="s">
        <v>628</v>
      </c>
      <c r="D311" s="166"/>
      <c r="E311" s="168"/>
      <c r="F311" s="167"/>
      <c r="G311" s="168"/>
      <c r="I311" s="267"/>
      <c r="J311" s="267"/>
      <c r="K311" s="267"/>
      <c r="L311" s="267"/>
      <c r="AO311" s="260"/>
      <c r="AP311" s="260"/>
      <c r="AQ311" s="260"/>
      <c r="AR311" s="260"/>
      <c r="AS311" s="260"/>
      <c r="AT311" s="260"/>
      <c r="AU311" s="260"/>
      <c r="AV311" s="260"/>
      <c r="AW311" s="260"/>
      <c r="AX311" s="260"/>
      <c r="AY311" s="260"/>
      <c r="AZ311" s="260"/>
      <c r="BA311" s="260"/>
      <c r="BB311" s="260"/>
      <c r="BC311" s="260"/>
      <c r="BD311" s="260"/>
      <c r="BE311" s="260"/>
      <c r="BF311" s="260"/>
      <c r="BG311" s="210"/>
      <c r="BH311" s="210"/>
      <c r="BI311" s="210"/>
    </row>
    <row r="312" spans="1:61" x14ac:dyDescent="0.25">
      <c r="A312" s="171" t="s">
        <v>91</v>
      </c>
      <c r="B312" s="164"/>
      <c r="C312" s="299" t="s">
        <v>628</v>
      </c>
      <c r="D312" s="166"/>
      <c r="E312" s="168"/>
      <c r="F312" s="167"/>
      <c r="G312" s="168"/>
      <c r="I312" s="267"/>
      <c r="J312" s="267"/>
      <c r="K312" s="267"/>
      <c r="L312" s="267"/>
      <c r="AO312" s="260"/>
      <c r="AP312" s="260"/>
      <c r="AQ312" s="260"/>
      <c r="AR312" s="260"/>
      <c r="AS312" s="260"/>
      <c r="AT312" s="260"/>
      <c r="AU312" s="260"/>
      <c r="AV312" s="260"/>
      <c r="AW312" s="260"/>
      <c r="AX312" s="260"/>
      <c r="AY312" s="260"/>
      <c r="AZ312" s="260"/>
      <c r="BA312" s="260"/>
      <c r="BB312" s="260"/>
      <c r="BC312" s="260"/>
      <c r="BD312" s="260"/>
      <c r="BE312" s="260"/>
      <c r="BF312" s="260"/>
      <c r="BG312" s="210"/>
      <c r="BH312" s="210"/>
      <c r="BI312" s="210"/>
    </row>
    <row r="313" spans="1:61" x14ac:dyDescent="0.25">
      <c r="A313" s="171" t="s">
        <v>91</v>
      </c>
      <c r="B313" s="164"/>
      <c r="C313" s="299" t="s">
        <v>628</v>
      </c>
      <c r="D313" s="166"/>
      <c r="E313" s="168"/>
      <c r="F313" s="167"/>
      <c r="G313" s="168"/>
      <c r="I313" s="267"/>
      <c r="J313" s="267"/>
      <c r="K313" s="267"/>
      <c r="L313" s="267"/>
      <c r="AO313" s="260"/>
      <c r="AP313" s="260"/>
      <c r="AQ313" s="260"/>
      <c r="AR313" s="260"/>
      <c r="AS313" s="260"/>
      <c r="AT313" s="260"/>
      <c r="AU313" s="260"/>
      <c r="AV313" s="260"/>
      <c r="AW313" s="260"/>
      <c r="AX313" s="260"/>
      <c r="AY313" s="260"/>
      <c r="AZ313" s="260"/>
      <c r="BA313" s="260"/>
      <c r="BB313" s="260"/>
      <c r="BC313" s="260"/>
      <c r="BD313" s="260"/>
      <c r="BE313" s="260"/>
      <c r="BF313" s="260"/>
      <c r="BG313" s="210"/>
      <c r="BH313" s="210"/>
      <c r="BI313" s="210"/>
    </row>
    <row r="314" spans="1:61" x14ac:dyDescent="0.25">
      <c r="A314" s="171" t="s">
        <v>91</v>
      </c>
      <c r="B314" s="164"/>
      <c r="C314" s="299" t="s">
        <v>628</v>
      </c>
      <c r="D314" s="166"/>
      <c r="E314" s="168"/>
      <c r="F314" s="167"/>
      <c r="G314" s="168"/>
      <c r="I314" s="267"/>
      <c r="J314" s="267"/>
      <c r="K314" s="267"/>
      <c r="L314" s="267"/>
      <c r="AO314" s="260"/>
      <c r="AP314" s="260"/>
      <c r="AQ314" s="260"/>
      <c r="AR314" s="260"/>
      <c r="AS314" s="260"/>
      <c r="AT314" s="260"/>
      <c r="AU314" s="260"/>
      <c r="AV314" s="260"/>
      <c r="AW314" s="260"/>
      <c r="AX314" s="260"/>
      <c r="AY314" s="260"/>
      <c r="AZ314" s="260"/>
      <c r="BA314" s="260"/>
      <c r="BB314" s="260"/>
      <c r="BC314" s="260"/>
      <c r="BD314" s="260"/>
      <c r="BE314" s="260"/>
      <c r="BF314" s="260"/>
      <c r="BG314" s="210"/>
      <c r="BH314" s="210"/>
      <c r="BI314" s="210"/>
    </row>
    <row r="315" spans="1:61" x14ac:dyDescent="0.25">
      <c r="A315" s="171" t="s">
        <v>91</v>
      </c>
      <c r="B315" s="164"/>
      <c r="C315" s="299" t="s">
        <v>628</v>
      </c>
      <c r="D315" s="166"/>
      <c r="E315" s="168"/>
      <c r="F315" s="167"/>
      <c r="G315" s="168"/>
      <c r="I315" s="267"/>
      <c r="J315" s="267"/>
      <c r="K315" s="267"/>
      <c r="L315" s="267"/>
      <c r="AO315" s="260"/>
      <c r="AP315" s="260"/>
      <c r="AQ315" s="260"/>
      <c r="AR315" s="260"/>
      <c r="AS315" s="260"/>
      <c r="AT315" s="260"/>
      <c r="AU315" s="260"/>
      <c r="AV315" s="260"/>
      <c r="AW315" s="260"/>
      <c r="AX315" s="260"/>
      <c r="AY315" s="260"/>
      <c r="AZ315" s="260"/>
      <c r="BA315" s="260"/>
      <c r="BB315" s="260"/>
      <c r="BC315" s="260"/>
      <c r="BD315" s="260"/>
      <c r="BE315" s="260"/>
      <c r="BF315" s="260"/>
      <c r="BG315" s="210"/>
      <c r="BH315" s="210"/>
      <c r="BI315" s="210"/>
    </row>
    <row r="316" spans="1:61" x14ac:dyDescent="0.25">
      <c r="A316" s="171" t="s">
        <v>91</v>
      </c>
      <c r="B316" s="164"/>
      <c r="C316" s="299" t="s">
        <v>628</v>
      </c>
      <c r="D316" s="166"/>
      <c r="E316" s="168"/>
      <c r="F316" s="167"/>
      <c r="G316" s="168"/>
      <c r="I316" s="267"/>
      <c r="J316" s="267"/>
      <c r="K316" s="267"/>
      <c r="L316" s="267"/>
      <c r="AO316" s="260"/>
      <c r="AP316" s="260"/>
      <c r="AQ316" s="260"/>
      <c r="AR316" s="260"/>
      <c r="AS316" s="260"/>
      <c r="AT316" s="260"/>
      <c r="AU316" s="260"/>
      <c r="AV316" s="260"/>
      <c r="AW316" s="260"/>
      <c r="AX316" s="260"/>
      <c r="AY316" s="260"/>
      <c r="AZ316" s="260"/>
      <c r="BA316" s="260"/>
      <c r="BB316" s="260"/>
      <c r="BC316" s="260"/>
      <c r="BD316" s="260"/>
      <c r="BE316" s="260"/>
      <c r="BF316" s="260"/>
      <c r="BG316" s="210"/>
      <c r="BH316" s="210"/>
      <c r="BI316" s="210"/>
    </row>
    <row r="317" spans="1:61" x14ac:dyDescent="0.25">
      <c r="A317" s="171" t="s">
        <v>91</v>
      </c>
      <c r="B317" s="164"/>
      <c r="C317" s="299" t="s">
        <v>628</v>
      </c>
      <c r="D317" s="166"/>
      <c r="E317" s="168"/>
      <c r="F317" s="167"/>
      <c r="G317" s="168"/>
      <c r="I317" s="267"/>
      <c r="J317" s="267"/>
      <c r="K317" s="267"/>
      <c r="L317" s="267"/>
      <c r="AO317" s="260"/>
      <c r="AP317" s="260"/>
      <c r="AQ317" s="260"/>
      <c r="AR317" s="260"/>
      <c r="AS317" s="260"/>
      <c r="AT317" s="260"/>
      <c r="AU317" s="260"/>
      <c r="AV317" s="260"/>
      <c r="AW317" s="260"/>
      <c r="AX317" s="260"/>
      <c r="AY317" s="260"/>
      <c r="AZ317" s="260"/>
      <c r="BA317" s="260"/>
      <c r="BB317" s="260"/>
      <c r="BC317" s="260"/>
      <c r="BD317" s="260"/>
      <c r="BE317" s="260"/>
      <c r="BF317" s="260"/>
      <c r="BG317" s="210"/>
      <c r="BH317" s="210"/>
      <c r="BI317" s="210"/>
    </row>
    <row r="318" spans="1:61" x14ac:dyDescent="0.25">
      <c r="A318" s="171" t="s">
        <v>91</v>
      </c>
      <c r="B318" s="164"/>
      <c r="C318" s="299" t="s">
        <v>628</v>
      </c>
      <c r="D318" s="166"/>
      <c r="E318" s="168"/>
      <c r="F318" s="167"/>
      <c r="G318" s="168"/>
      <c r="I318" s="267"/>
      <c r="J318" s="267"/>
      <c r="K318" s="267"/>
      <c r="L318" s="267"/>
      <c r="AO318" s="260"/>
      <c r="AP318" s="260"/>
      <c r="AQ318" s="260"/>
      <c r="AR318" s="260"/>
      <c r="AS318" s="260"/>
      <c r="AT318" s="260"/>
      <c r="AU318" s="260"/>
      <c r="AV318" s="260"/>
      <c r="AW318" s="260"/>
      <c r="AX318" s="260"/>
      <c r="AY318" s="260"/>
      <c r="AZ318" s="260"/>
      <c r="BA318" s="260"/>
      <c r="BB318" s="260"/>
      <c r="BC318" s="260"/>
      <c r="BD318" s="260"/>
      <c r="BE318" s="260"/>
      <c r="BF318" s="260"/>
      <c r="BG318" s="210"/>
      <c r="BH318" s="210"/>
      <c r="BI318" s="210"/>
    </row>
    <row r="319" spans="1:61" x14ac:dyDescent="0.25">
      <c r="A319" s="171" t="s">
        <v>91</v>
      </c>
      <c r="B319" s="164"/>
      <c r="C319" s="299" t="s">
        <v>628</v>
      </c>
      <c r="D319" s="166"/>
      <c r="E319" s="168"/>
      <c r="F319" s="167"/>
      <c r="G319" s="168"/>
      <c r="I319" s="267"/>
      <c r="J319" s="267"/>
      <c r="K319" s="267"/>
      <c r="L319" s="267"/>
      <c r="AO319" s="260"/>
      <c r="AP319" s="260"/>
      <c r="AQ319" s="260"/>
      <c r="AR319" s="260"/>
      <c r="AS319" s="260"/>
      <c r="AT319" s="260"/>
      <c r="AU319" s="260"/>
      <c r="AV319" s="260"/>
      <c r="AW319" s="260"/>
      <c r="AX319" s="260"/>
      <c r="AY319" s="260"/>
      <c r="AZ319" s="260"/>
      <c r="BA319" s="260"/>
      <c r="BB319" s="260"/>
      <c r="BC319" s="260"/>
      <c r="BD319" s="260"/>
      <c r="BE319" s="260"/>
      <c r="BF319" s="260"/>
      <c r="BG319" s="210"/>
      <c r="BH319" s="210"/>
      <c r="BI319" s="210"/>
    </row>
    <row r="320" spans="1:61" x14ac:dyDescent="0.25">
      <c r="A320" s="171" t="s">
        <v>91</v>
      </c>
      <c r="B320" s="164"/>
      <c r="C320" s="299" t="s">
        <v>628</v>
      </c>
      <c r="D320" s="166"/>
      <c r="E320" s="168"/>
      <c r="F320" s="167"/>
      <c r="G320" s="168"/>
      <c r="I320" s="267"/>
      <c r="J320" s="267"/>
      <c r="K320" s="267"/>
      <c r="L320" s="267"/>
      <c r="AO320" s="260"/>
      <c r="AP320" s="260"/>
      <c r="AQ320" s="260"/>
      <c r="AR320" s="260"/>
      <c r="AS320" s="260"/>
      <c r="AT320" s="260"/>
      <c r="AU320" s="260"/>
      <c r="AV320" s="260"/>
      <c r="AW320" s="260"/>
      <c r="AX320" s="260"/>
      <c r="AY320" s="260"/>
      <c r="AZ320" s="260"/>
      <c r="BA320" s="260"/>
      <c r="BB320" s="260"/>
      <c r="BC320" s="260"/>
      <c r="BD320" s="260"/>
      <c r="BE320" s="260"/>
      <c r="BF320" s="260"/>
      <c r="BG320" s="210"/>
      <c r="BH320" s="210"/>
      <c r="BI320" s="210"/>
    </row>
    <row r="321" spans="1:61" x14ac:dyDescent="0.25">
      <c r="A321" s="171" t="s">
        <v>91</v>
      </c>
      <c r="B321" s="164"/>
      <c r="C321" s="299" t="s">
        <v>628</v>
      </c>
      <c r="D321" s="166"/>
      <c r="E321" s="168"/>
      <c r="F321" s="167"/>
      <c r="G321" s="168"/>
      <c r="I321" s="267"/>
      <c r="J321" s="267"/>
      <c r="K321" s="267"/>
      <c r="L321" s="267"/>
      <c r="AO321" s="260"/>
      <c r="AP321" s="260"/>
      <c r="AQ321" s="260"/>
      <c r="AR321" s="260"/>
      <c r="AS321" s="260"/>
      <c r="AT321" s="260"/>
      <c r="AU321" s="260"/>
      <c r="AV321" s="260"/>
      <c r="AW321" s="260"/>
      <c r="AX321" s="260"/>
      <c r="AY321" s="260"/>
      <c r="AZ321" s="260"/>
      <c r="BA321" s="260"/>
      <c r="BB321" s="260"/>
      <c r="BC321" s="260"/>
      <c r="BD321" s="260"/>
      <c r="BE321" s="260"/>
      <c r="BF321" s="260"/>
      <c r="BG321" s="210"/>
      <c r="BH321" s="210"/>
      <c r="BI321" s="210"/>
    </row>
    <row r="322" spans="1:61" x14ac:dyDescent="0.25">
      <c r="A322" s="171" t="s">
        <v>91</v>
      </c>
      <c r="B322" s="164"/>
      <c r="C322" s="299" t="s">
        <v>628</v>
      </c>
      <c r="D322" s="166"/>
      <c r="E322" s="168"/>
      <c r="F322" s="167"/>
      <c r="G322" s="168"/>
      <c r="I322" s="267"/>
      <c r="J322" s="267"/>
      <c r="K322" s="267"/>
      <c r="L322" s="267"/>
      <c r="AO322" s="260"/>
      <c r="AP322" s="260"/>
      <c r="AQ322" s="260"/>
      <c r="AR322" s="260"/>
      <c r="AS322" s="260"/>
      <c r="AT322" s="260"/>
      <c r="AU322" s="260"/>
      <c r="AV322" s="260"/>
      <c r="AW322" s="260"/>
      <c r="AX322" s="260"/>
      <c r="AY322" s="260"/>
      <c r="AZ322" s="260"/>
      <c r="BA322" s="260"/>
      <c r="BB322" s="260"/>
      <c r="BC322" s="260"/>
      <c r="BD322" s="260"/>
      <c r="BE322" s="260"/>
      <c r="BF322" s="260"/>
      <c r="BG322" s="210"/>
      <c r="BH322" s="210"/>
      <c r="BI322" s="210"/>
    </row>
    <row r="323" spans="1:61" x14ac:dyDescent="0.25">
      <c r="A323" s="171" t="s">
        <v>91</v>
      </c>
      <c r="B323" s="164"/>
      <c r="C323" s="299" t="s">
        <v>628</v>
      </c>
      <c r="D323" s="166"/>
      <c r="E323" s="168"/>
      <c r="F323" s="167"/>
      <c r="G323" s="168"/>
      <c r="I323" s="267"/>
      <c r="J323" s="267"/>
      <c r="K323" s="267"/>
      <c r="L323" s="267"/>
      <c r="AO323" s="260"/>
      <c r="AP323" s="260"/>
      <c r="AQ323" s="260"/>
      <c r="AR323" s="260"/>
      <c r="AS323" s="260"/>
      <c r="AT323" s="260"/>
      <c r="AU323" s="260"/>
      <c r="AV323" s="260"/>
      <c r="AW323" s="260"/>
      <c r="AX323" s="260"/>
      <c r="AY323" s="260"/>
      <c r="AZ323" s="260"/>
      <c r="BA323" s="260"/>
      <c r="BB323" s="260"/>
      <c r="BC323" s="260"/>
      <c r="BD323" s="260"/>
      <c r="BE323" s="260"/>
      <c r="BF323" s="260"/>
      <c r="BG323" s="210"/>
      <c r="BH323" s="210"/>
      <c r="BI323" s="210"/>
    </row>
    <row r="324" spans="1:61" x14ac:dyDescent="0.25">
      <c r="A324" s="171" t="s">
        <v>91</v>
      </c>
      <c r="B324" s="164"/>
      <c r="C324" s="299" t="s">
        <v>628</v>
      </c>
      <c r="D324" s="166"/>
      <c r="E324" s="168"/>
      <c r="F324" s="167"/>
      <c r="G324" s="168"/>
      <c r="I324" s="267"/>
      <c r="J324" s="267"/>
      <c r="K324" s="267"/>
      <c r="L324" s="267"/>
      <c r="AO324" s="260"/>
      <c r="AP324" s="260"/>
      <c r="AQ324" s="260"/>
      <c r="AR324" s="260"/>
      <c r="AS324" s="260"/>
      <c r="AT324" s="260"/>
      <c r="AU324" s="260"/>
      <c r="AV324" s="260"/>
      <c r="AW324" s="260"/>
      <c r="AX324" s="260"/>
      <c r="AY324" s="260"/>
      <c r="AZ324" s="260"/>
      <c r="BA324" s="260"/>
      <c r="BB324" s="260"/>
      <c r="BC324" s="260"/>
      <c r="BD324" s="260"/>
      <c r="BE324" s="260"/>
      <c r="BF324" s="260"/>
      <c r="BG324" s="210"/>
      <c r="BH324" s="210"/>
      <c r="BI324" s="210"/>
    </row>
    <row r="325" spans="1:61" x14ac:dyDescent="0.25">
      <c r="A325" s="171" t="s">
        <v>91</v>
      </c>
      <c r="B325" s="164"/>
      <c r="C325" s="299" t="s">
        <v>628</v>
      </c>
      <c r="D325" s="166"/>
      <c r="E325" s="168"/>
      <c r="F325" s="167"/>
      <c r="G325" s="168"/>
      <c r="I325" s="267"/>
      <c r="J325" s="267"/>
      <c r="K325" s="267"/>
      <c r="L325" s="267"/>
      <c r="AO325" s="260"/>
      <c r="AP325" s="260"/>
      <c r="AQ325" s="260"/>
      <c r="AR325" s="260"/>
      <c r="AS325" s="260"/>
      <c r="AT325" s="260"/>
      <c r="AU325" s="260"/>
      <c r="AV325" s="260"/>
      <c r="AW325" s="260"/>
      <c r="AX325" s="260"/>
      <c r="AY325" s="260"/>
      <c r="AZ325" s="260"/>
      <c r="BA325" s="260"/>
      <c r="BB325" s="260"/>
      <c r="BC325" s="260"/>
      <c r="BD325" s="260"/>
      <c r="BE325" s="260"/>
      <c r="BF325" s="260"/>
      <c r="BG325" s="210"/>
      <c r="BH325" s="210"/>
      <c r="BI325" s="210"/>
    </row>
    <row r="326" spans="1:61" x14ac:dyDescent="0.25">
      <c r="A326" s="171" t="s">
        <v>91</v>
      </c>
      <c r="B326" s="164"/>
      <c r="C326" s="299" t="s">
        <v>628</v>
      </c>
      <c r="D326" s="166"/>
      <c r="E326" s="168"/>
      <c r="F326" s="167"/>
      <c r="G326" s="168"/>
      <c r="I326" s="267"/>
      <c r="J326" s="267"/>
      <c r="K326" s="267"/>
      <c r="L326" s="267"/>
      <c r="AO326" s="260"/>
      <c r="AP326" s="260"/>
      <c r="AQ326" s="260"/>
      <c r="AR326" s="260"/>
      <c r="AS326" s="260"/>
      <c r="AT326" s="260"/>
      <c r="AU326" s="260"/>
      <c r="AV326" s="260"/>
      <c r="AW326" s="260"/>
      <c r="AX326" s="260"/>
      <c r="AY326" s="260"/>
      <c r="AZ326" s="260"/>
      <c r="BA326" s="260"/>
      <c r="BB326" s="260"/>
      <c r="BC326" s="260"/>
      <c r="BD326" s="260"/>
      <c r="BE326" s="260"/>
      <c r="BF326" s="260"/>
      <c r="BG326" s="210"/>
      <c r="BH326" s="210"/>
      <c r="BI326" s="210"/>
    </row>
    <row r="327" spans="1:61" x14ac:dyDescent="0.25">
      <c r="A327" s="171" t="s">
        <v>91</v>
      </c>
      <c r="B327" s="164"/>
      <c r="C327" s="299" t="s">
        <v>628</v>
      </c>
      <c r="D327" s="166"/>
      <c r="E327" s="168"/>
      <c r="F327" s="167"/>
      <c r="G327" s="168"/>
      <c r="I327" s="267"/>
      <c r="J327" s="267"/>
      <c r="K327" s="267"/>
      <c r="L327" s="267"/>
      <c r="AO327" s="260"/>
      <c r="AP327" s="260"/>
      <c r="AQ327" s="260"/>
      <c r="AR327" s="260"/>
      <c r="AS327" s="260"/>
      <c r="AT327" s="260"/>
      <c r="AU327" s="260"/>
      <c r="AV327" s="260"/>
      <c r="AW327" s="260"/>
      <c r="AX327" s="260"/>
      <c r="AY327" s="260"/>
      <c r="AZ327" s="260"/>
      <c r="BA327" s="260"/>
      <c r="BB327" s="260"/>
      <c r="BC327" s="260"/>
      <c r="BD327" s="260"/>
      <c r="BE327" s="260"/>
      <c r="BF327" s="260"/>
      <c r="BG327" s="210"/>
      <c r="BH327" s="210"/>
      <c r="BI327" s="210"/>
    </row>
    <row r="328" spans="1:61" x14ac:dyDescent="0.25">
      <c r="A328" s="171" t="s">
        <v>91</v>
      </c>
      <c r="B328" s="164"/>
      <c r="C328" s="299" t="s">
        <v>628</v>
      </c>
      <c r="D328" s="166"/>
      <c r="E328" s="168"/>
      <c r="F328" s="167"/>
      <c r="G328" s="168"/>
      <c r="I328" s="267"/>
      <c r="J328" s="267"/>
      <c r="K328" s="267"/>
      <c r="L328" s="267"/>
      <c r="AO328" s="260"/>
      <c r="AP328" s="260"/>
      <c r="AQ328" s="260"/>
      <c r="AR328" s="260"/>
      <c r="AS328" s="260"/>
      <c r="AT328" s="260"/>
      <c r="AU328" s="260"/>
      <c r="AV328" s="260"/>
      <c r="AW328" s="260"/>
      <c r="AX328" s="260"/>
      <c r="AY328" s="260"/>
      <c r="AZ328" s="260"/>
      <c r="BA328" s="260"/>
      <c r="BB328" s="260"/>
      <c r="BC328" s="260"/>
      <c r="BD328" s="260"/>
      <c r="BE328" s="260"/>
      <c r="BF328" s="260"/>
      <c r="BG328" s="210"/>
      <c r="BH328" s="210"/>
      <c r="BI328" s="210"/>
    </row>
    <row r="329" spans="1:61" x14ac:dyDescent="0.25">
      <c r="A329" s="171" t="s">
        <v>91</v>
      </c>
      <c r="B329" s="164"/>
      <c r="C329" s="299" t="s">
        <v>628</v>
      </c>
      <c r="D329" s="166"/>
      <c r="E329" s="168"/>
      <c r="F329" s="167"/>
      <c r="G329" s="168"/>
      <c r="I329" s="267"/>
      <c r="J329" s="267"/>
      <c r="K329" s="267"/>
      <c r="L329" s="267"/>
      <c r="AO329" s="260"/>
      <c r="AP329" s="260"/>
      <c r="AQ329" s="260"/>
      <c r="AR329" s="260"/>
      <c r="AS329" s="260"/>
      <c r="AT329" s="260"/>
      <c r="AU329" s="260"/>
      <c r="AV329" s="260"/>
      <c r="AW329" s="260"/>
      <c r="AX329" s="260"/>
      <c r="AY329" s="260"/>
      <c r="AZ329" s="260"/>
      <c r="BA329" s="260"/>
      <c r="BB329" s="260"/>
      <c r="BC329" s="260"/>
      <c r="BD329" s="260"/>
      <c r="BE329" s="260"/>
      <c r="BF329" s="260"/>
      <c r="BG329" s="210"/>
      <c r="BH329" s="210"/>
      <c r="BI329" s="210"/>
    </row>
    <row r="330" spans="1:61" x14ac:dyDescent="0.25">
      <c r="A330" s="171" t="s">
        <v>91</v>
      </c>
      <c r="B330" s="164"/>
      <c r="C330" s="299" t="s">
        <v>628</v>
      </c>
      <c r="D330" s="166"/>
      <c r="E330" s="168"/>
      <c r="F330" s="167"/>
      <c r="G330" s="168"/>
      <c r="I330" s="267"/>
      <c r="J330" s="267"/>
      <c r="K330" s="267"/>
      <c r="L330" s="267"/>
      <c r="AO330" s="260"/>
      <c r="AP330" s="260"/>
      <c r="AQ330" s="260"/>
      <c r="AR330" s="260"/>
      <c r="AS330" s="260"/>
      <c r="AT330" s="260"/>
      <c r="AU330" s="260"/>
      <c r="AV330" s="260"/>
      <c r="AW330" s="260"/>
      <c r="AX330" s="260"/>
      <c r="AY330" s="260"/>
      <c r="AZ330" s="260"/>
      <c r="BA330" s="260"/>
      <c r="BB330" s="260"/>
      <c r="BC330" s="260"/>
      <c r="BD330" s="260"/>
      <c r="BE330" s="260"/>
      <c r="BF330" s="260"/>
      <c r="BG330" s="210"/>
      <c r="BH330" s="210"/>
      <c r="BI330" s="210"/>
    </row>
    <row r="331" spans="1:61" x14ac:dyDescent="0.25">
      <c r="A331" s="171" t="s">
        <v>91</v>
      </c>
      <c r="B331" s="164"/>
      <c r="C331" s="299" t="s">
        <v>628</v>
      </c>
      <c r="D331" s="166"/>
      <c r="E331" s="168"/>
      <c r="F331" s="167"/>
      <c r="G331" s="168"/>
      <c r="I331" s="267"/>
      <c r="J331" s="267"/>
      <c r="K331" s="267"/>
      <c r="L331" s="267"/>
      <c r="AO331" s="260"/>
      <c r="AP331" s="260"/>
      <c r="AQ331" s="260"/>
      <c r="AR331" s="260"/>
      <c r="AS331" s="260"/>
      <c r="AT331" s="260"/>
      <c r="AU331" s="260"/>
      <c r="AV331" s="260"/>
      <c r="AW331" s="260"/>
      <c r="AX331" s="260"/>
      <c r="AY331" s="260"/>
      <c r="AZ331" s="260"/>
      <c r="BA331" s="260"/>
      <c r="BB331" s="260"/>
      <c r="BC331" s="260"/>
      <c r="BD331" s="260"/>
      <c r="BE331" s="260"/>
      <c r="BF331" s="260"/>
      <c r="BG331" s="210"/>
      <c r="BH331" s="210"/>
      <c r="BI331" s="210"/>
    </row>
    <row r="332" spans="1:61" x14ac:dyDescent="0.25">
      <c r="A332" s="171" t="s">
        <v>91</v>
      </c>
      <c r="B332" s="164"/>
      <c r="C332" s="299" t="s">
        <v>628</v>
      </c>
      <c r="D332" s="166"/>
      <c r="E332" s="168"/>
      <c r="F332" s="167"/>
      <c r="G332" s="168"/>
      <c r="I332" s="267"/>
      <c r="J332" s="267"/>
      <c r="K332" s="267"/>
      <c r="L332" s="267"/>
      <c r="AO332" s="260"/>
      <c r="AP332" s="260"/>
      <c r="AQ332" s="260"/>
      <c r="AR332" s="260"/>
      <c r="AS332" s="260"/>
      <c r="AT332" s="260"/>
      <c r="AU332" s="260"/>
      <c r="AV332" s="260"/>
      <c r="AW332" s="260"/>
      <c r="AX332" s="260"/>
      <c r="AY332" s="260"/>
      <c r="AZ332" s="260"/>
      <c r="BA332" s="260"/>
      <c r="BB332" s="260"/>
      <c r="BC332" s="260"/>
      <c r="BD332" s="260"/>
      <c r="BE332" s="260"/>
      <c r="BF332" s="260"/>
      <c r="BG332" s="210"/>
      <c r="BH332" s="210"/>
      <c r="BI332" s="210"/>
    </row>
    <row r="333" spans="1:61" x14ac:dyDescent="0.25">
      <c r="A333" s="171" t="s">
        <v>91</v>
      </c>
      <c r="B333" s="164"/>
      <c r="C333" s="299" t="s">
        <v>628</v>
      </c>
      <c r="D333" s="166"/>
      <c r="E333" s="168"/>
      <c r="F333" s="167"/>
      <c r="G333" s="168"/>
      <c r="I333" s="267"/>
      <c r="J333" s="267"/>
      <c r="K333" s="267"/>
      <c r="L333" s="267"/>
      <c r="AO333" s="260"/>
      <c r="AP333" s="260"/>
      <c r="AQ333" s="260"/>
      <c r="AR333" s="260"/>
      <c r="AS333" s="260"/>
      <c r="AT333" s="260"/>
      <c r="AU333" s="260"/>
      <c r="AV333" s="260"/>
      <c r="AW333" s="260"/>
      <c r="AX333" s="260"/>
      <c r="AY333" s="260"/>
      <c r="AZ333" s="260"/>
      <c r="BA333" s="260"/>
      <c r="BB333" s="260"/>
      <c r="BC333" s="260"/>
      <c r="BD333" s="260"/>
      <c r="BE333" s="260"/>
      <c r="BF333" s="260"/>
      <c r="BG333" s="210"/>
      <c r="BH333" s="210"/>
      <c r="BI333" s="210"/>
    </row>
    <row r="334" spans="1:61" x14ac:dyDescent="0.25">
      <c r="A334" s="171" t="s">
        <v>91</v>
      </c>
      <c r="B334" s="164"/>
      <c r="C334" s="299" t="s">
        <v>628</v>
      </c>
      <c r="D334" s="166"/>
      <c r="E334" s="168"/>
      <c r="F334" s="167"/>
      <c r="G334" s="168"/>
      <c r="I334" s="267"/>
      <c r="J334" s="267"/>
      <c r="K334" s="267"/>
      <c r="L334" s="267"/>
      <c r="AO334" s="260"/>
      <c r="AP334" s="260"/>
      <c r="AQ334" s="260"/>
      <c r="AR334" s="260"/>
      <c r="AS334" s="260"/>
      <c r="AT334" s="260"/>
      <c r="AU334" s="260"/>
      <c r="AV334" s="260"/>
      <c r="AW334" s="260"/>
      <c r="AX334" s="260"/>
      <c r="AY334" s="260"/>
      <c r="AZ334" s="260"/>
      <c r="BA334" s="260"/>
      <c r="BB334" s="260"/>
      <c r="BC334" s="260"/>
      <c r="BD334" s="260"/>
      <c r="BE334" s="260"/>
      <c r="BF334" s="260"/>
      <c r="BG334" s="210"/>
      <c r="BH334" s="210"/>
      <c r="BI334" s="210"/>
    </row>
    <row r="335" spans="1:61" x14ac:dyDescent="0.25">
      <c r="A335" s="171" t="s">
        <v>91</v>
      </c>
      <c r="B335" s="164"/>
      <c r="C335" s="299" t="s">
        <v>628</v>
      </c>
      <c r="D335" s="166"/>
      <c r="E335" s="168"/>
      <c r="F335" s="167"/>
      <c r="G335" s="168"/>
      <c r="I335" s="267"/>
      <c r="J335" s="267"/>
      <c r="K335" s="267"/>
      <c r="L335" s="267"/>
      <c r="AO335" s="260"/>
      <c r="AP335" s="260"/>
      <c r="AQ335" s="260"/>
      <c r="AR335" s="260"/>
      <c r="AS335" s="260"/>
      <c r="AT335" s="260"/>
      <c r="AU335" s="260"/>
      <c r="AV335" s="260"/>
      <c r="AW335" s="260"/>
      <c r="AX335" s="260"/>
      <c r="AY335" s="260"/>
      <c r="AZ335" s="260"/>
      <c r="BA335" s="260"/>
      <c r="BB335" s="260"/>
      <c r="BC335" s="260"/>
      <c r="BD335" s="260"/>
      <c r="BE335" s="260"/>
      <c r="BF335" s="260"/>
      <c r="BG335" s="210"/>
      <c r="BH335" s="210"/>
      <c r="BI335" s="210"/>
    </row>
    <row r="336" spans="1:61" x14ac:dyDescent="0.25">
      <c r="A336" s="171" t="s">
        <v>91</v>
      </c>
      <c r="B336" s="164"/>
      <c r="C336" s="299" t="s">
        <v>628</v>
      </c>
      <c r="D336" s="166"/>
      <c r="E336" s="168"/>
      <c r="F336" s="167"/>
      <c r="G336" s="168"/>
      <c r="I336" s="267"/>
      <c r="J336" s="267"/>
      <c r="K336" s="267"/>
      <c r="L336" s="267"/>
      <c r="AO336" s="260"/>
      <c r="AP336" s="260"/>
      <c r="AQ336" s="260"/>
      <c r="AR336" s="260"/>
      <c r="AS336" s="260"/>
      <c r="AT336" s="260"/>
      <c r="AU336" s="260"/>
      <c r="AV336" s="260"/>
      <c r="AW336" s="260"/>
      <c r="AX336" s="260"/>
      <c r="AY336" s="260"/>
      <c r="AZ336" s="260"/>
      <c r="BA336" s="260"/>
      <c r="BB336" s="260"/>
      <c r="BC336" s="260"/>
      <c r="BD336" s="260"/>
      <c r="BE336" s="260"/>
      <c r="BF336" s="260"/>
      <c r="BG336" s="210"/>
      <c r="BH336" s="210"/>
      <c r="BI336" s="210"/>
    </row>
    <row r="337" spans="1:61" x14ac:dyDescent="0.25">
      <c r="A337" s="171" t="s">
        <v>91</v>
      </c>
      <c r="B337" s="164"/>
      <c r="C337" s="299" t="s">
        <v>628</v>
      </c>
      <c r="D337" s="166"/>
      <c r="E337" s="168"/>
      <c r="F337" s="167"/>
      <c r="G337" s="168"/>
      <c r="I337" s="267"/>
      <c r="J337" s="267"/>
      <c r="K337" s="267"/>
      <c r="L337" s="267"/>
      <c r="AO337" s="260"/>
      <c r="AP337" s="260"/>
      <c r="AQ337" s="260"/>
      <c r="AR337" s="260"/>
      <c r="AS337" s="260"/>
      <c r="AT337" s="260"/>
      <c r="AU337" s="260"/>
      <c r="AV337" s="260"/>
      <c r="AW337" s="260"/>
      <c r="AX337" s="260"/>
      <c r="AY337" s="260"/>
      <c r="AZ337" s="260"/>
      <c r="BA337" s="260"/>
      <c r="BB337" s="260"/>
      <c r="BC337" s="260"/>
      <c r="BD337" s="260"/>
      <c r="BE337" s="260"/>
      <c r="BF337" s="260"/>
      <c r="BG337" s="210"/>
      <c r="BH337" s="210"/>
      <c r="BI337" s="210"/>
    </row>
    <row r="338" spans="1:61" x14ac:dyDescent="0.25">
      <c r="A338" s="171" t="s">
        <v>91</v>
      </c>
      <c r="B338" s="164"/>
      <c r="C338" s="299" t="s">
        <v>628</v>
      </c>
      <c r="D338" s="166"/>
      <c r="E338" s="168"/>
      <c r="F338" s="167"/>
      <c r="G338" s="168"/>
      <c r="I338" s="267"/>
      <c r="J338" s="267"/>
      <c r="K338" s="267"/>
      <c r="L338" s="267"/>
      <c r="AO338" s="260"/>
      <c r="AP338" s="260"/>
      <c r="AQ338" s="260"/>
      <c r="AR338" s="260"/>
      <c r="AS338" s="260"/>
      <c r="AT338" s="260"/>
      <c r="AU338" s="260"/>
      <c r="AV338" s="260"/>
      <c r="AW338" s="260"/>
      <c r="AX338" s="260"/>
      <c r="AY338" s="260"/>
      <c r="AZ338" s="260"/>
      <c r="BA338" s="260"/>
      <c r="BB338" s="260"/>
      <c r="BC338" s="260"/>
      <c r="BD338" s="260"/>
      <c r="BE338" s="260"/>
      <c r="BF338" s="260"/>
      <c r="BG338" s="210"/>
      <c r="BH338" s="210"/>
      <c r="BI338" s="210"/>
    </row>
    <row r="339" spans="1:61" x14ac:dyDescent="0.25">
      <c r="A339" s="171" t="s">
        <v>91</v>
      </c>
      <c r="B339" s="164"/>
      <c r="C339" s="299" t="s">
        <v>628</v>
      </c>
      <c r="D339" s="166"/>
      <c r="E339" s="168"/>
      <c r="F339" s="167"/>
      <c r="G339" s="168"/>
      <c r="I339" s="267"/>
      <c r="J339" s="267"/>
      <c r="K339" s="267"/>
      <c r="L339" s="267"/>
      <c r="AO339" s="260"/>
      <c r="AP339" s="260"/>
      <c r="AQ339" s="260"/>
      <c r="AR339" s="260"/>
      <c r="AS339" s="260"/>
      <c r="AT339" s="260"/>
      <c r="AU339" s="260"/>
      <c r="AV339" s="260"/>
      <c r="AW339" s="260"/>
      <c r="AX339" s="260"/>
      <c r="AY339" s="260"/>
      <c r="AZ339" s="260"/>
      <c r="BA339" s="260"/>
      <c r="BB339" s="260"/>
      <c r="BC339" s="260"/>
      <c r="BD339" s="260"/>
      <c r="BE339" s="260"/>
      <c r="BF339" s="260"/>
      <c r="BG339" s="210"/>
      <c r="BH339" s="210"/>
      <c r="BI339" s="210"/>
    </row>
    <row r="340" spans="1:61" x14ac:dyDescent="0.25">
      <c r="A340" s="171" t="s">
        <v>91</v>
      </c>
      <c r="B340" s="164"/>
      <c r="C340" s="299" t="s">
        <v>628</v>
      </c>
      <c r="D340" s="166"/>
      <c r="E340" s="168"/>
      <c r="F340" s="167"/>
      <c r="G340" s="168"/>
      <c r="I340" s="267"/>
      <c r="J340" s="267"/>
      <c r="K340" s="267"/>
      <c r="L340" s="267"/>
      <c r="AO340" s="260"/>
      <c r="AP340" s="260"/>
      <c r="AQ340" s="260"/>
      <c r="AR340" s="260"/>
      <c r="AS340" s="260"/>
      <c r="AT340" s="260"/>
      <c r="AU340" s="260"/>
      <c r="AV340" s="260"/>
      <c r="AW340" s="260"/>
      <c r="AX340" s="260"/>
      <c r="AY340" s="260"/>
      <c r="AZ340" s="260"/>
      <c r="BA340" s="260"/>
      <c r="BB340" s="260"/>
      <c r="BC340" s="260"/>
      <c r="BD340" s="260"/>
      <c r="BE340" s="260"/>
      <c r="BF340" s="260"/>
      <c r="BG340" s="210"/>
      <c r="BH340" s="210"/>
      <c r="BI340" s="210"/>
    </row>
    <row r="341" spans="1:61" x14ac:dyDescent="0.25">
      <c r="A341" s="171" t="s">
        <v>91</v>
      </c>
      <c r="B341" s="164"/>
      <c r="C341" s="299" t="s">
        <v>628</v>
      </c>
      <c r="D341" s="166"/>
      <c r="E341" s="168"/>
      <c r="F341" s="167"/>
      <c r="G341" s="168"/>
      <c r="I341" s="267"/>
      <c r="J341" s="267"/>
      <c r="K341" s="267"/>
      <c r="L341" s="267"/>
      <c r="AO341" s="260"/>
      <c r="AP341" s="260"/>
      <c r="AQ341" s="260"/>
      <c r="AR341" s="260"/>
      <c r="AS341" s="260"/>
      <c r="AT341" s="260"/>
      <c r="AU341" s="260"/>
      <c r="AV341" s="260"/>
      <c r="AW341" s="260"/>
      <c r="AX341" s="260"/>
      <c r="AY341" s="260"/>
      <c r="AZ341" s="260"/>
      <c r="BA341" s="260"/>
      <c r="BB341" s="260"/>
      <c r="BC341" s="260"/>
      <c r="BD341" s="260"/>
      <c r="BE341" s="260"/>
      <c r="BF341" s="260"/>
      <c r="BG341" s="210"/>
      <c r="BH341" s="210"/>
      <c r="BI341" s="210"/>
    </row>
    <row r="342" spans="1:61" x14ac:dyDescent="0.25">
      <c r="A342" s="171" t="s">
        <v>91</v>
      </c>
      <c r="B342" s="164"/>
      <c r="C342" s="299" t="s">
        <v>628</v>
      </c>
      <c r="D342" s="166"/>
      <c r="E342" s="168"/>
      <c r="F342" s="167"/>
      <c r="G342" s="168"/>
      <c r="I342" s="267"/>
      <c r="J342" s="267"/>
      <c r="K342" s="267"/>
      <c r="L342" s="267"/>
      <c r="AO342" s="260"/>
      <c r="AP342" s="260"/>
      <c r="AQ342" s="260"/>
      <c r="AR342" s="260"/>
      <c r="AS342" s="260"/>
      <c r="AT342" s="260"/>
      <c r="AU342" s="260"/>
      <c r="AV342" s="260"/>
      <c r="AW342" s="260"/>
      <c r="AX342" s="260"/>
      <c r="AY342" s="260"/>
      <c r="AZ342" s="260"/>
      <c r="BA342" s="260"/>
      <c r="BB342" s="260"/>
      <c r="BC342" s="260"/>
      <c r="BD342" s="260"/>
      <c r="BE342" s="260"/>
      <c r="BF342" s="260"/>
      <c r="BG342" s="210"/>
      <c r="BH342" s="210"/>
      <c r="BI342" s="210"/>
    </row>
    <row r="343" spans="1:61" x14ac:dyDescent="0.25">
      <c r="A343" s="171" t="s">
        <v>91</v>
      </c>
      <c r="B343" s="164"/>
      <c r="C343" s="299" t="s">
        <v>628</v>
      </c>
      <c r="D343" s="166"/>
      <c r="E343" s="168"/>
      <c r="F343" s="167"/>
      <c r="G343" s="168"/>
      <c r="I343" s="267"/>
      <c r="J343" s="267"/>
      <c r="K343" s="267"/>
      <c r="L343" s="267"/>
      <c r="AO343" s="260"/>
      <c r="AP343" s="260"/>
      <c r="AQ343" s="260"/>
      <c r="AR343" s="260"/>
      <c r="AS343" s="260"/>
      <c r="AT343" s="260"/>
      <c r="AU343" s="260"/>
      <c r="AV343" s="260"/>
      <c r="AW343" s="260"/>
      <c r="AX343" s="260"/>
      <c r="AY343" s="260"/>
      <c r="AZ343" s="260"/>
      <c r="BA343" s="260"/>
      <c r="BB343" s="260"/>
      <c r="BC343" s="260"/>
      <c r="BD343" s="260"/>
      <c r="BE343" s="260"/>
      <c r="BF343" s="260"/>
      <c r="BG343" s="210"/>
      <c r="BH343" s="210"/>
      <c r="BI343" s="210"/>
    </row>
    <row r="344" spans="1:61" x14ac:dyDescent="0.25">
      <c r="A344" s="171" t="s">
        <v>91</v>
      </c>
      <c r="B344" s="164"/>
      <c r="C344" s="299" t="s">
        <v>628</v>
      </c>
      <c r="D344" s="166"/>
      <c r="E344" s="168"/>
      <c r="F344" s="167"/>
      <c r="G344" s="168"/>
      <c r="I344" s="267"/>
      <c r="J344" s="267"/>
      <c r="K344" s="267"/>
      <c r="L344" s="267"/>
      <c r="AO344" s="260"/>
      <c r="AP344" s="260"/>
      <c r="AQ344" s="260"/>
      <c r="AR344" s="260"/>
      <c r="AS344" s="260"/>
      <c r="AT344" s="260"/>
      <c r="AU344" s="260"/>
      <c r="AV344" s="260"/>
      <c r="AW344" s="260"/>
      <c r="AX344" s="260"/>
      <c r="AY344" s="260"/>
      <c r="AZ344" s="260"/>
      <c r="BA344" s="260"/>
      <c r="BB344" s="260"/>
      <c r="BC344" s="260"/>
      <c r="BD344" s="260"/>
      <c r="BE344" s="260"/>
      <c r="BF344" s="260"/>
      <c r="BG344" s="210"/>
      <c r="BH344" s="210"/>
      <c r="BI344" s="210"/>
    </row>
    <row r="345" spans="1:61" x14ac:dyDescent="0.25">
      <c r="A345" s="171" t="s">
        <v>91</v>
      </c>
      <c r="B345" s="164"/>
      <c r="C345" s="299" t="s">
        <v>628</v>
      </c>
      <c r="D345" s="166"/>
      <c r="E345" s="168"/>
      <c r="F345" s="167"/>
      <c r="G345" s="168"/>
      <c r="I345" s="267"/>
      <c r="J345" s="267"/>
      <c r="K345" s="267"/>
      <c r="L345" s="267"/>
      <c r="AO345" s="260"/>
      <c r="AP345" s="260"/>
      <c r="AQ345" s="260"/>
      <c r="AR345" s="260"/>
      <c r="AS345" s="260"/>
      <c r="AT345" s="260"/>
      <c r="AU345" s="260"/>
      <c r="AV345" s="260"/>
      <c r="AW345" s="260"/>
      <c r="AX345" s="260"/>
      <c r="AY345" s="260"/>
      <c r="AZ345" s="260"/>
      <c r="BA345" s="260"/>
      <c r="BB345" s="260"/>
      <c r="BC345" s="260"/>
      <c r="BD345" s="260"/>
      <c r="BE345" s="260"/>
      <c r="BF345" s="260"/>
      <c r="BG345" s="210"/>
      <c r="BH345" s="210"/>
      <c r="BI345" s="210"/>
    </row>
    <row r="346" spans="1:61" x14ac:dyDescent="0.25">
      <c r="A346" s="171" t="s">
        <v>91</v>
      </c>
      <c r="B346" s="164"/>
      <c r="C346" s="299" t="s">
        <v>628</v>
      </c>
      <c r="D346" s="166"/>
      <c r="E346" s="168"/>
      <c r="F346" s="167"/>
      <c r="G346" s="168"/>
      <c r="I346" s="267"/>
      <c r="J346" s="267"/>
      <c r="K346" s="267"/>
      <c r="L346" s="267"/>
      <c r="AO346" s="260"/>
      <c r="AP346" s="260"/>
      <c r="AQ346" s="260"/>
      <c r="AR346" s="260"/>
      <c r="AS346" s="260"/>
      <c r="AT346" s="260"/>
      <c r="AU346" s="260"/>
      <c r="AV346" s="260"/>
      <c r="AW346" s="260"/>
      <c r="AX346" s="260"/>
      <c r="AY346" s="260"/>
      <c r="AZ346" s="260"/>
      <c r="BA346" s="260"/>
      <c r="BB346" s="260"/>
      <c r="BC346" s="260"/>
      <c r="BD346" s="260"/>
      <c r="BE346" s="260"/>
      <c r="BF346" s="260"/>
      <c r="BG346" s="210"/>
      <c r="BH346" s="210"/>
      <c r="BI346" s="210"/>
    </row>
    <row r="347" spans="1:61" x14ac:dyDescent="0.25">
      <c r="A347" s="171" t="s">
        <v>91</v>
      </c>
      <c r="B347" s="164"/>
      <c r="C347" s="299" t="s">
        <v>628</v>
      </c>
      <c r="D347" s="166"/>
      <c r="E347" s="168"/>
      <c r="F347" s="167"/>
      <c r="G347" s="168"/>
      <c r="I347" s="267"/>
      <c r="J347" s="267"/>
      <c r="K347" s="267"/>
      <c r="L347" s="267"/>
      <c r="AO347" s="260"/>
      <c r="AP347" s="260"/>
      <c r="AQ347" s="260"/>
      <c r="AR347" s="260"/>
      <c r="AS347" s="260"/>
      <c r="AT347" s="260"/>
      <c r="AU347" s="260"/>
      <c r="AV347" s="260"/>
      <c r="AW347" s="260"/>
      <c r="AX347" s="260"/>
      <c r="AY347" s="260"/>
      <c r="AZ347" s="260"/>
      <c r="BA347" s="260"/>
      <c r="BB347" s="260"/>
      <c r="BC347" s="260"/>
      <c r="BD347" s="260"/>
      <c r="BE347" s="260"/>
      <c r="BF347" s="260"/>
      <c r="BG347" s="210"/>
      <c r="BH347" s="210"/>
      <c r="BI347" s="210"/>
    </row>
    <row r="348" spans="1:61" x14ac:dyDescent="0.25">
      <c r="A348" s="171" t="s">
        <v>91</v>
      </c>
      <c r="B348" s="164"/>
      <c r="C348" s="299" t="s">
        <v>628</v>
      </c>
      <c r="D348" s="166"/>
      <c r="E348" s="168"/>
      <c r="F348" s="167"/>
      <c r="G348" s="168"/>
      <c r="I348" s="267"/>
      <c r="J348" s="267"/>
      <c r="K348" s="267"/>
      <c r="L348" s="267"/>
      <c r="AO348" s="260"/>
      <c r="AP348" s="260"/>
      <c r="AQ348" s="260"/>
      <c r="AR348" s="260"/>
      <c r="AS348" s="260"/>
      <c r="AT348" s="260"/>
      <c r="AU348" s="260"/>
      <c r="AV348" s="260"/>
      <c r="AW348" s="260"/>
      <c r="AX348" s="260"/>
      <c r="AY348" s="260"/>
      <c r="AZ348" s="260"/>
      <c r="BA348" s="260"/>
      <c r="BB348" s="260"/>
      <c r="BC348" s="260"/>
      <c r="BD348" s="260"/>
      <c r="BE348" s="260"/>
      <c r="BF348" s="260"/>
      <c r="BG348" s="210"/>
      <c r="BH348" s="210"/>
      <c r="BI348" s="210"/>
    </row>
    <row r="349" spans="1:61" x14ac:dyDescent="0.25">
      <c r="A349" s="171" t="s">
        <v>91</v>
      </c>
      <c r="B349" s="164"/>
      <c r="C349" s="299" t="s">
        <v>628</v>
      </c>
      <c r="D349" s="166"/>
      <c r="E349" s="168"/>
      <c r="F349" s="167"/>
      <c r="G349" s="168"/>
      <c r="I349" s="267"/>
      <c r="J349" s="267"/>
      <c r="K349" s="267"/>
      <c r="L349" s="267"/>
      <c r="AO349" s="260"/>
      <c r="AP349" s="260"/>
      <c r="AQ349" s="260"/>
      <c r="AR349" s="260"/>
      <c r="AS349" s="260"/>
      <c r="AT349" s="260"/>
      <c r="AU349" s="260"/>
      <c r="AV349" s="260"/>
      <c r="AW349" s="260"/>
      <c r="AX349" s="260"/>
      <c r="AY349" s="260"/>
      <c r="AZ349" s="260"/>
      <c r="BA349" s="260"/>
      <c r="BB349" s="260"/>
      <c r="BC349" s="260"/>
      <c r="BD349" s="260"/>
      <c r="BE349" s="260"/>
      <c r="BF349" s="260"/>
      <c r="BG349" s="210"/>
      <c r="BH349" s="210"/>
      <c r="BI349" s="210"/>
    </row>
    <row r="350" spans="1:61" x14ac:dyDescent="0.25">
      <c r="A350" s="171" t="s">
        <v>91</v>
      </c>
      <c r="B350" s="164"/>
      <c r="C350" s="299" t="s">
        <v>628</v>
      </c>
      <c r="D350" s="166"/>
      <c r="E350" s="168"/>
      <c r="F350" s="167"/>
      <c r="G350" s="168"/>
      <c r="I350" s="267"/>
      <c r="J350" s="267"/>
      <c r="K350" s="267"/>
      <c r="L350" s="267"/>
      <c r="AO350" s="260"/>
      <c r="AP350" s="260"/>
      <c r="AQ350" s="260"/>
      <c r="AR350" s="260"/>
      <c r="AS350" s="260"/>
      <c r="AT350" s="260"/>
      <c r="AU350" s="260"/>
      <c r="AV350" s="260"/>
      <c r="AW350" s="260"/>
      <c r="AX350" s="260"/>
      <c r="AY350" s="260"/>
      <c r="AZ350" s="260"/>
      <c r="BA350" s="260"/>
      <c r="BB350" s="260"/>
      <c r="BC350" s="260"/>
      <c r="BD350" s="260"/>
      <c r="BE350" s="260"/>
      <c r="BF350" s="260"/>
      <c r="BG350" s="210"/>
      <c r="BH350" s="210"/>
      <c r="BI350" s="210"/>
    </row>
    <row r="351" spans="1:61" x14ac:dyDescent="0.25">
      <c r="A351" s="171" t="s">
        <v>91</v>
      </c>
      <c r="B351" s="164"/>
      <c r="C351" s="299" t="s">
        <v>628</v>
      </c>
      <c r="D351" s="166"/>
      <c r="E351" s="168"/>
      <c r="F351" s="167"/>
      <c r="G351" s="168"/>
      <c r="I351" s="267"/>
      <c r="J351" s="267"/>
      <c r="K351" s="267"/>
      <c r="L351" s="267"/>
      <c r="AO351" s="260"/>
      <c r="AP351" s="260"/>
      <c r="AQ351" s="260"/>
      <c r="AR351" s="260"/>
      <c r="AS351" s="260"/>
      <c r="AT351" s="260"/>
      <c r="AU351" s="260"/>
      <c r="AV351" s="260"/>
      <c r="AW351" s="260"/>
      <c r="AX351" s="260"/>
      <c r="AY351" s="260"/>
      <c r="AZ351" s="260"/>
      <c r="BA351" s="260"/>
      <c r="BB351" s="260"/>
      <c r="BC351" s="260"/>
      <c r="BD351" s="260"/>
      <c r="BE351" s="260"/>
      <c r="BF351" s="260"/>
      <c r="BG351" s="210"/>
      <c r="BH351" s="210"/>
      <c r="BI351" s="210"/>
    </row>
    <row r="352" spans="1:61" x14ac:dyDescent="0.25">
      <c r="A352" s="171" t="s">
        <v>91</v>
      </c>
      <c r="B352" s="164"/>
      <c r="C352" s="299" t="s">
        <v>628</v>
      </c>
      <c r="D352" s="166"/>
      <c r="E352" s="168"/>
      <c r="F352" s="167"/>
      <c r="G352" s="168"/>
      <c r="I352" s="267"/>
      <c r="J352" s="267"/>
      <c r="K352" s="267"/>
      <c r="L352" s="267"/>
      <c r="AO352" s="260"/>
      <c r="AP352" s="260"/>
      <c r="AQ352" s="260"/>
      <c r="AR352" s="260"/>
      <c r="AS352" s="260"/>
      <c r="AT352" s="260"/>
      <c r="AU352" s="260"/>
      <c r="AV352" s="260"/>
      <c r="AW352" s="260"/>
      <c r="AX352" s="260"/>
      <c r="AY352" s="260"/>
      <c r="AZ352" s="260"/>
      <c r="BA352" s="260"/>
      <c r="BB352" s="260"/>
      <c r="BC352" s="260"/>
      <c r="BD352" s="260"/>
      <c r="BE352" s="260"/>
      <c r="BF352" s="260"/>
      <c r="BG352" s="210"/>
      <c r="BH352" s="210"/>
      <c r="BI352" s="210"/>
    </row>
    <row r="353" spans="1:61" x14ac:dyDescent="0.25">
      <c r="A353" s="171" t="s">
        <v>91</v>
      </c>
      <c r="B353" s="164"/>
      <c r="C353" s="299" t="s">
        <v>628</v>
      </c>
      <c r="D353" s="166"/>
      <c r="E353" s="168"/>
      <c r="F353" s="167"/>
      <c r="G353" s="168"/>
      <c r="I353" s="267"/>
      <c r="J353" s="267"/>
      <c r="K353" s="267"/>
      <c r="L353" s="267"/>
      <c r="AO353" s="260"/>
      <c r="AP353" s="260"/>
      <c r="AQ353" s="260"/>
      <c r="AR353" s="260"/>
      <c r="AS353" s="260"/>
      <c r="AT353" s="260"/>
      <c r="AU353" s="260"/>
      <c r="AV353" s="260"/>
      <c r="AW353" s="260"/>
      <c r="AX353" s="260"/>
      <c r="AY353" s="260"/>
      <c r="AZ353" s="260"/>
      <c r="BA353" s="260"/>
      <c r="BB353" s="260"/>
      <c r="BC353" s="260"/>
      <c r="BD353" s="260"/>
      <c r="BE353" s="260"/>
      <c r="BF353" s="260"/>
      <c r="BG353" s="210"/>
      <c r="BH353" s="210"/>
      <c r="BI353" s="210"/>
    </row>
    <row r="354" spans="1:61" x14ac:dyDescent="0.25">
      <c r="A354" s="171" t="s">
        <v>91</v>
      </c>
      <c r="B354" s="164"/>
      <c r="C354" s="299" t="s">
        <v>628</v>
      </c>
      <c r="D354" s="166"/>
      <c r="E354" s="168"/>
      <c r="F354" s="167"/>
      <c r="G354" s="168"/>
      <c r="I354" s="267"/>
      <c r="J354" s="267"/>
      <c r="K354" s="267"/>
      <c r="L354" s="267"/>
      <c r="AO354" s="260"/>
      <c r="AP354" s="260"/>
      <c r="AQ354" s="260"/>
      <c r="AR354" s="260"/>
      <c r="AS354" s="260"/>
      <c r="AT354" s="260"/>
      <c r="AU354" s="260"/>
      <c r="AV354" s="260"/>
      <c r="AW354" s="260"/>
      <c r="AX354" s="260"/>
      <c r="AY354" s="260"/>
      <c r="AZ354" s="260"/>
      <c r="BA354" s="260"/>
      <c r="BB354" s="260"/>
      <c r="BC354" s="260"/>
      <c r="BD354" s="260"/>
      <c r="BE354" s="260"/>
      <c r="BF354" s="260"/>
      <c r="BG354" s="210"/>
      <c r="BH354" s="210"/>
      <c r="BI354" s="210"/>
    </row>
    <row r="355" spans="1:61" x14ac:dyDescent="0.25">
      <c r="A355" s="171" t="s">
        <v>91</v>
      </c>
      <c r="B355" s="164"/>
      <c r="C355" s="299" t="s">
        <v>628</v>
      </c>
      <c r="D355" s="166"/>
      <c r="E355" s="168"/>
      <c r="F355" s="167"/>
      <c r="G355" s="168"/>
      <c r="I355" s="267"/>
      <c r="J355" s="267"/>
      <c r="K355" s="267"/>
      <c r="L355" s="267"/>
      <c r="AO355" s="260"/>
      <c r="AP355" s="260"/>
      <c r="AQ355" s="260"/>
      <c r="AR355" s="260"/>
      <c r="AS355" s="260"/>
      <c r="AT355" s="260"/>
      <c r="AU355" s="260"/>
      <c r="AV355" s="260"/>
      <c r="AW355" s="260"/>
      <c r="AX355" s="260"/>
      <c r="AY355" s="260"/>
      <c r="AZ355" s="260"/>
      <c r="BA355" s="260"/>
      <c r="BB355" s="260"/>
      <c r="BC355" s="260"/>
      <c r="BD355" s="260"/>
      <c r="BE355" s="260"/>
      <c r="BF355" s="260"/>
      <c r="BG355" s="210"/>
      <c r="BH355" s="210"/>
      <c r="BI355" s="210"/>
    </row>
    <row r="356" spans="1:61" x14ac:dyDescent="0.25">
      <c r="A356" s="171" t="s">
        <v>91</v>
      </c>
      <c r="B356" s="164"/>
      <c r="C356" s="299" t="s">
        <v>628</v>
      </c>
      <c r="D356" s="166"/>
      <c r="E356" s="168"/>
      <c r="F356" s="167"/>
      <c r="G356" s="168"/>
      <c r="I356" s="267"/>
      <c r="J356" s="267"/>
      <c r="K356" s="267"/>
      <c r="L356" s="267"/>
      <c r="AO356" s="260"/>
      <c r="AP356" s="260"/>
      <c r="AQ356" s="260"/>
      <c r="AR356" s="260"/>
      <c r="AS356" s="260"/>
      <c r="AT356" s="260"/>
      <c r="AU356" s="260"/>
      <c r="AV356" s="260"/>
      <c r="AW356" s="260"/>
      <c r="AX356" s="260"/>
      <c r="AY356" s="260"/>
      <c r="AZ356" s="260"/>
      <c r="BA356" s="260"/>
      <c r="BB356" s="260"/>
      <c r="BC356" s="260"/>
      <c r="BD356" s="260"/>
      <c r="BE356" s="260"/>
      <c r="BF356" s="260"/>
      <c r="BG356" s="210"/>
      <c r="BH356" s="210"/>
      <c r="BI356" s="210"/>
    </row>
    <row r="357" spans="1:61" x14ac:dyDescent="0.25">
      <c r="A357" s="171" t="s">
        <v>91</v>
      </c>
      <c r="B357" s="164"/>
      <c r="C357" s="299" t="s">
        <v>628</v>
      </c>
      <c r="D357" s="166"/>
      <c r="E357" s="168"/>
      <c r="F357" s="167"/>
      <c r="G357" s="168"/>
      <c r="I357" s="267"/>
      <c r="J357" s="267"/>
      <c r="K357" s="267"/>
      <c r="L357" s="267"/>
      <c r="AO357" s="260"/>
      <c r="AP357" s="260"/>
      <c r="AQ357" s="260"/>
      <c r="AR357" s="260"/>
      <c r="AS357" s="260"/>
      <c r="AT357" s="260"/>
      <c r="AU357" s="260"/>
      <c r="AV357" s="260"/>
      <c r="AW357" s="260"/>
      <c r="AX357" s="260"/>
      <c r="AY357" s="260"/>
      <c r="AZ357" s="260"/>
      <c r="BA357" s="260"/>
      <c r="BB357" s="260"/>
      <c r="BC357" s="260"/>
      <c r="BD357" s="260"/>
      <c r="BE357" s="260"/>
      <c r="BF357" s="260"/>
      <c r="BG357" s="210"/>
      <c r="BH357" s="210"/>
      <c r="BI357" s="210"/>
    </row>
    <row r="358" spans="1:61" x14ac:dyDescent="0.25">
      <c r="A358" s="171" t="s">
        <v>91</v>
      </c>
      <c r="B358" s="164"/>
      <c r="C358" s="299" t="s">
        <v>628</v>
      </c>
      <c r="D358" s="166"/>
      <c r="E358" s="168"/>
      <c r="F358" s="167"/>
      <c r="G358" s="168"/>
      <c r="I358" s="267"/>
      <c r="J358" s="267"/>
      <c r="K358" s="267"/>
      <c r="L358" s="267"/>
      <c r="AO358" s="260"/>
      <c r="AP358" s="260"/>
      <c r="AQ358" s="260"/>
      <c r="AR358" s="260"/>
      <c r="AS358" s="260"/>
      <c r="AT358" s="260"/>
      <c r="AU358" s="260"/>
      <c r="AV358" s="260"/>
      <c r="AW358" s="260"/>
      <c r="AX358" s="260"/>
      <c r="AY358" s="260"/>
      <c r="AZ358" s="260"/>
      <c r="BA358" s="260"/>
      <c r="BB358" s="260"/>
      <c r="BC358" s="260"/>
      <c r="BD358" s="260"/>
      <c r="BE358" s="260"/>
      <c r="BF358" s="260"/>
      <c r="BG358" s="210"/>
      <c r="BH358" s="210"/>
      <c r="BI358" s="210"/>
    </row>
    <row r="359" spans="1:61" x14ac:dyDescent="0.25">
      <c r="A359" s="171" t="s">
        <v>91</v>
      </c>
      <c r="B359" s="164"/>
      <c r="C359" s="299" t="s">
        <v>628</v>
      </c>
      <c r="D359" s="166"/>
      <c r="E359" s="168"/>
      <c r="F359" s="167"/>
      <c r="G359" s="168"/>
      <c r="I359" s="267"/>
      <c r="J359" s="267"/>
      <c r="K359" s="267"/>
      <c r="L359" s="267"/>
      <c r="AO359" s="260"/>
      <c r="AP359" s="260"/>
      <c r="AQ359" s="260"/>
      <c r="AR359" s="260"/>
      <c r="AS359" s="260"/>
      <c r="AT359" s="260"/>
      <c r="AU359" s="260"/>
      <c r="AV359" s="260"/>
      <c r="AW359" s="260"/>
      <c r="AX359" s="260"/>
      <c r="AY359" s="260"/>
      <c r="AZ359" s="260"/>
      <c r="BA359" s="260"/>
      <c r="BB359" s="260"/>
      <c r="BC359" s="260"/>
      <c r="BD359" s="260"/>
      <c r="BE359" s="260"/>
      <c r="BF359" s="260"/>
      <c r="BG359" s="210"/>
      <c r="BH359" s="210"/>
      <c r="BI359" s="210"/>
    </row>
    <row r="360" spans="1:61" x14ac:dyDescent="0.25">
      <c r="A360" s="171" t="s">
        <v>91</v>
      </c>
      <c r="B360" s="164"/>
      <c r="C360" s="299" t="s">
        <v>628</v>
      </c>
      <c r="D360" s="166"/>
      <c r="E360" s="168"/>
      <c r="F360" s="167"/>
      <c r="G360" s="168"/>
      <c r="I360" s="267"/>
      <c r="J360" s="267"/>
      <c r="K360" s="267"/>
      <c r="L360" s="267"/>
      <c r="AO360" s="260"/>
      <c r="AP360" s="260"/>
      <c r="AQ360" s="260"/>
      <c r="AR360" s="260"/>
      <c r="AS360" s="260"/>
      <c r="AT360" s="260"/>
      <c r="AU360" s="260"/>
      <c r="AV360" s="260"/>
      <c r="AW360" s="260"/>
      <c r="AX360" s="260"/>
      <c r="AY360" s="260"/>
      <c r="AZ360" s="260"/>
      <c r="BA360" s="260"/>
      <c r="BB360" s="260"/>
      <c r="BC360" s="260"/>
      <c r="BD360" s="260"/>
      <c r="BE360" s="260"/>
      <c r="BF360" s="260"/>
      <c r="BG360" s="210"/>
      <c r="BH360" s="210"/>
      <c r="BI360" s="210"/>
    </row>
    <row r="361" spans="1:61" x14ac:dyDescent="0.25">
      <c r="A361" s="171" t="s">
        <v>91</v>
      </c>
      <c r="B361" s="164"/>
      <c r="C361" s="299" t="s">
        <v>628</v>
      </c>
      <c r="D361" s="166"/>
      <c r="E361" s="168"/>
      <c r="F361" s="167"/>
      <c r="G361" s="168"/>
      <c r="I361" s="267"/>
      <c r="J361" s="267"/>
      <c r="K361" s="267"/>
      <c r="L361" s="267"/>
      <c r="AO361" s="260"/>
      <c r="AP361" s="260"/>
      <c r="AQ361" s="260"/>
      <c r="AR361" s="260"/>
      <c r="AS361" s="260"/>
      <c r="AT361" s="260"/>
      <c r="AU361" s="260"/>
      <c r="AV361" s="260"/>
      <c r="AW361" s="260"/>
      <c r="AX361" s="260"/>
      <c r="AY361" s="260"/>
      <c r="AZ361" s="260"/>
      <c r="BA361" s="260"/>
      <c r="BB361" s="260"/>
      <c r="BC361" s="260"/>
      <c r="BD361" s="260"/>
      <c r="BE361" s="260"/>
      <c r="BF361" s="260"/>
      <c r="BG361" s="210"/>
      <c r="BH361" s="210"/>
      <c r="BI361" s="210"/>
    </row>
    <row r="362" spans="1:61" x14ac:dyDescent="0.25">
      <c r="A362" s="171" t="s">
        <v>91</v>
      </c>
      <c r="B362" s="164"/>
      <c r="C362" s="299" t="s">
        <v>628</v>
      </c>
      <c r="D362" s="166"/>
      <c r="E362" s="168"/>
      <c r="F362" s="167"/>
      <c r="G362" s="168"/>
      <c r="I362" s="267"/>
      <c r="J362" s="267"/>
      <c r="K362" s="267"/>
      <c r="L362" s="267"/>
      <c r="AO362" s="260"/>
      <c r="AP362" s="260"/>
      <c r="AQ362" s="260"/>
      <c r="AR362" s="260"/>
      <c r="AS362" s="260"/>
      <c r="AT362" s="260"/>
      <c r="AU362" s="260"/>
      <c r="AV362" s="260"/>
      <c r="AW362" s="260"/>
      <c r="AX362" s="260"/>
      <c r="AY362" s="260"/>
      <c r="AZ362" s="260"/>
      <c r="BA362" s="260"/>
      <c r="BB362" s="260"/>
      <c r="BC362" s="260"/>
      <c r="BD362" s="260"/>
      <c r="BE362" s="260"/>
      <c r="BF362" s="260"/>
      <c r="BG362" s="210"/>
      <c r="BH362" s="210"/>
      <c r="BI362" s="210"/>
    </row>
    <row r="363" spans="1:61" x14ac:dyDescent="0.25">
      <c r="A363" s="171" t="s">
        <v>91</v>
      </c>
      <c r="B363" s="164"/>
      <c r="C363" s="299" t="s">
        <v>628</v>
      </c>
      <c r="D363" s="166"/>
      <c r="E363" s="168"/>
      <c r="F363" s="167"/>
      <c r="G363" s="168"/>
      <c r="I363" s="267"/>
      <c r="J363" s="267"/>
      <c r="K363" s="267"/>
      <c r="L363" s="267"/>
      <c r="AO363" s="260"/>
      <c r="AP363" s="260"/>
      <c r="AQ363" s="260"/>
      <c r="AR363" s="260"/>
      <c r="AS363" s="260"/>
      <c r="AT363" s="260"/>
      <c r="AU363" s="260"/>
      <c r="AV363" s="260"/>
      <c r="AW363" s="260"/>
      <c r="AX363" s="260"/>
      <c r="AY363" s="260"/>
      <c r="AZ363" s="260"/>
      <c r="BA363" s="260"/>
      <c r="BB363" s="260"/>
      <c r="BC363" s="260"/>
      <c r="BD363" s="260"/>
      <c r="BE363" s="260"/>
      <c r="BF363" s="260"/>
      <c r="BG363" s="210"/>
      <c r="BH363" s="210"/>
      <c r="BI363" s="210"/>
    </row>
    <row r="364" spans="1:61" x14ac:dyDescent="0.25">
      <c r="A364" s="171" t="s">
        <v>91</v>
      </c>
      <c r="B364" s="164"/>
      <c r="C364" s="299" t="s">
        <v>628</v>
      </c>
      <c r="D364" s="166"/>
      <c r="E364" s="168"/>
      <c r="F364" s="167"/>
      <c r="G364" s="168"/>
      <c r="I364" s="267"/>
      <c r="J364" s="267"/>
      <c r="K364" s="267"/>
      <c r="L364" s="267"/>
      <c r="AO364" s="260"/>
      <c r="AP364" s="260"/>
      <c r="AQ364" s="260"/>
      <c r="AR364" s="260"/>
      <c r="AS364" s="260"/>
      <c r="AT364" s="260"/>
      <c r="AU364" s="260"/>
      <c r="AV364" s="260"/>
      <c r="AW364" s="260"/>
      <c r="AX364" s="260"/>
      <c r="AY364" s="260"/>
      <c r="AZ364" s="260"/>
      <c r="BA364" s="260"/>
      <c r="BB364" s="260"/>
      <c r="BC364" s="260"/>
      <c r="BD364" s="260"/>
      <c r="BE364" s="260"/>
      <c r="BF364" s="260"/>
      <c r="BG364" s="210"/>
      <c r="BH364" s="210"/>
      <c r="BI364" s="210"/>
    </row>
    <row r="365" spans="1:61" x14ac:dyDescent="0.25">
      <c r="A365" s="171" t="s">
        <v>91</v>
      </c>
      <c r="B365" s="164"/>
      <c r="C365" s="299" t="s">
        <v>628</v>
      </c>
      <c r="D365" s="166"/>
      <c r="E365" s="168"/>
      <c r="F365" s="167"/>
      <c r="G365" s="168"/>
      <c r="I365" s="267"/>
      <c r="J365" s="267"/>
      <c r="K365" s="267"/>
      <c r="L365" s="267"/>
      <c r="AO365" s="260"/>
      <c r="AP365" s="260"/>
      <c r="AQ365" s="260"/>
      <c r="AR365" s="260"/>
      <c r="AS365" s="260"/>
      <c r="AT365" s="260"/>
      <c r="AU365" s="260"/>
      <c r="AV365" s="260"/>
      <c r="AW365" s="260"/>
      <c r="AX365" s="260"/>
      <c r="AY365" s="260"/>
      <c r="AZ365" s="260"/>
      <c r="BA365" s="260"/>
      <c r="BB365" s="260"/>
      <c r="BC365" s="260"/>
      <c r="BD365" s="260"/>
      <c r="BE365" s="260"/>
      <c r="BF365" s="260"/>
      <c r="BG365" s="210"/>
      <c r="BH365" s="210"/>
      <c r="BI365" s="210"/>
    </row>
    <row r="366" spans="1:61" x14ac:dyDescent="0.25">
      <c r="A366" s="171" t="s">
        <v>91</v>
      </c>
      <c r="B366" s="164"/>
      <c r="C366" s="299" t="s">
        <v>628</v>
      </c>
      <c r="D366" s="166"/>
      <c r="E366" s="168"/>
      <c r="F366" s="167"/>
      <c r="G366" s="168"/>
      <c r="I366" s="267"/>
      <c r="J366" s="267"/>
      <c r="K366" s="267"/>
      <c r="L366" s="267"/>
      <c r="AO366" s="260"/>
      <c r="AP366" s="260"/>
      <c r="AQ366" s="260"/>
      <c r="AR366" s="260"/>
      <c r="AS366" s="260"/>
      <c r="AT366" s="260"/>
      <c r="AU366" s="260"/>
      <c r="AV366" s="260"/>
      <c r="AW366" s="260"/>
      <c r="AX366" s="260"/>
      <c r="AY366" s="260"/>
      <c r="AZ366" s="260"/>
      <c r="BA366" s="260"/>
      <c r="BB366" s="260"/>
      <c r="BC366" s="260"/>
      <c r="BD366" s="260"/>
      <c r="BE366" s="260"/>
      <c r="BF366" s="260"/>
      <c r="BG366" s="210"/>
      <c r="BH366" s="210"/>
      <c r="BI366" s="210"/>
    </row>
    <row r="367" spans="1:61" x14ac:dyDescent="0.25">
      <c r="A367" s="171" t="s">
        <v>91</v>
      </c>
      <c r="B367" s="164"/>
      <c r="C367" s="299" t="s">
        <v>628</v>
      </c>
      <c r="D367" s="166"/>
      <c r="E367" s="168"/>
      <c r="F367" s="167"/>
      <c r="G367" s="168"/>
      <c r="I367" s="267"/>
      <c r="J367" s="267"/>
      <c r="K367" s="267"/>
      <c r="L367" s="267"/>
      <c r="AO367" s="260"/>
      <c r="AP367" s="260"/>
      <c r="AQ367" s="260"/>
      <c r="AR367" s="260"/>
      <c r="AS367" s="260"/>
      <c r="AT367" s="260"/>
      <c r="AU367" s="260"/>
      <c r="AV367" s="260"/>
      <c r="AW367" s="260"/>
      <c r="AX367" s="260"/>
      <c r="AY367" s="260"/>
      <c r="AZ367" s="260"/>
      <c r="BA367" s="260"/>
      <c r="BB367" s="260"/>
      <c r="BC367" s="260"/>
      <c r="BD367" s="260"/>
      <c r="BE367" s="260"/>
      <c r="BF367" s="260"/>
      <c r="BG367" s="210"/>
      <c r="BH367" s="210"/>
      <c r="BI367" s="210"/>
    </row>
    <row r="368" spans="1:61" x14ac:dyDescent="0.25">
      <c r="A368" s="171" t="s">
        <v>91</v>
      </c>
      <c r="B368" s="164"/>
      <c r="C368" s="299" t="s">
        <v>628</v>
      </c>
      <c r="D368" s="166"/>
      <c r="E368" s="168"/>
      <c r="F368" s="167"/>
      <c r="G368" s="168"/>
      <c r="I368" s="267"/>
      <c r="J368" s="267"/>
      <c r="K368" s="267"/>
      <c r="L368" s="267"/>
      <c r="AO368" s="260"/>
      <c r="AP368" s="260"/>
      <c r="AQ368" s="260"/>
      <c r="AR368" s="260"/>
      <c r="AS368" s="260"/>
      <c r="AT368" s="260"/>
      <c r="AU368" s="260"/>
      <c r="AV368" s="260"/>
      <c r="AW368" s="260"/>
      <c r="AX368" s="260"/>
      <c r="AY368" s="260"/>
      <c r="AZ368" s="260"/>
      <c r="BA368" s="260"/>
      <c r="BB368" s="260"/>
      <c r="BC368" s="260"/>
      <c r="BD368" s="260"/>
      <c r="BE368" s="260"/>
      <c r="BF368" s="260"/>
      <c r="BG368" s="210"/>
      <c r="BH368" s="210"/>
      <c r="BI368" s="210"/>
    </row>
    <row r="369" spans="1:61" x14ac:dyDescent="0.25">
      <c r="A369" s="171" t="s">
        <v>91</v>
      </c>
      <c r="B369" s="164"/>
      <c r="C369" s="299" t="s">
        <v>628</v>
      </c>
      <c r="D369" s="166"/>
      <c r="E369" s="168"/>
      <c r="F369" s="167"/>
      <c r="G369" s="168"/>
      <c r="I369" s="267"/>
      <c r="J369" s="267"/>
      <c r="K369" s="267"/>
      <c r="L369" s="267"/>
      <c r="AO369" s="260"/>
      <c r="AP369" s="260"/>
      <c r="AQ369" s="260"/>
      <c r="AR369" s="260"/>
      <c r="AS369" s="260"/>
      <c r="AT369" s="260"/>
      <c r="AU369" s="260"/>
      <c r="AV369" s="260"/>
      <c r="AW369" s="260"/>
      <c r="AX369" s="260"/>
      <c r="AY369" s="260"/>
      <c r="AZ369" s="260"/>
      <c r="BA369" s="260"/>
      <c r="BB369" s="260"/>
      <c r="BC369" s="260"/>
      <c r="BD369" s="260"/>
      <c r="BE369" s="260"/>
      <c r="BF369" s="260"/>
      <c r="BG369" s="210"/>
      <c r="BH369" s="210"/>
      <c r="BI369" s="210"/>
    </row>
    <row r="370" spans="1:61" x14ac:dyDescent="0.25">
      <c r="A370" s="171" t="s">
        <v>91</v>
      </c>
      <c r="B370" s="164"/>
      <c r="C370" s="299" t="s">
        <v>628</v>
      </c>
      <c r="D370" s="166"/>
      <c r="E370" s="168"/>
      <c r="F370" s="167"/>
      <c r="G370" s="168"/>
      <c r="I370" s="267"/>
      <c r="J370" s="267"/>
      <c r="K370" s="267"/>
      <c r="L370" s="267"/>
      <c r="AO370" s="260"/>
      <c r="AP370" s="260"/>
      <c r="AQ370" s="260"/>
      <c r="AR370" s="260"/>
      <c r="AS370" s="260"/>
      <c r="AT370" s="260"/>
      <c r="AU370" s="260"/>
      <c r="AV370" s="260"/>
      <c r="AW370" s="260"/>
      <c r="AX370" s="260"/>
      <c r="AY370" s="260"/>
      <c r="AZ370" s="260"/>
      <c r="BA370" s="260"/>
      <c r="BB370" s="260"/>
      <c r="BC370" s="260"/>
      <c r="BD370" s="260"/>
      <c r="BE370" s="260"/>
      <c r="BF370" s="260"/>
      <c r="BG370" s="210"/>
      <c r="BH370" s="210"/>
      <c r="BI370" s="210"/>
    </row>
    <row r="371" spans="1:61" x14ac:dyDescent="0.25">
      <c r="A371" s="171" t="s">
        <v>91</v>
      </c>
      <c r="B371" s="164"/>
      <c r="C371" s="299" t="s">
        <v>628</v>
      </c>
      <c r="D371" s="166"/>
      <c r="E371" s="168"/>
      <c r="F371" s="167"/>
      <c r="G371" s="168"/>
      <c r="I371" s="267"/>
      <c r="J371" s="267"/>
      <c r="K371" s="267"/>
      <c r="L371" s="267"/>
      <c r="AO371" s="260"/>
      <c r="AP371" s="260"/>
      <c r="AQ371" s="260"/>
      <c r="AR371" s="260"/>
      <c r="AS371" s="260"/>
      <c r="AT371" s="260"/>
      <c r="AU371" s="260"/>
      <c r="AV371" s="260"/>
      <c r="AW371" s="260"/>
      <c r="AX371" s="260"/>
      <c r="AY371" s="260"/>
      <c r="AZ371" s="260"/>
      <c r="BA371" s="260"/>
      <c r="BB371" s="260"/>
      <c r="BC371" s="260"/>
      <c r="BD371" s="260"/>
      <c r="BE371" s="260"/>
      <c r="BF371" s="260"/>
      <c r="BG371" s="210"/>
      <c r="BH371" s="210"/>
      <c r="BI371" s="210"/>
    </row>
    <row r="372" spans="1:61" x14ac:dyDescent="0.25">
      <c r="A372" s="171" t="s">
        <v>91</v>
      </c>
      <c r="B372" s="164"/>
      <c r="C372" s="299" t="s">
        <v>628</v>
      </c>
      <c r="D372" s="166"/>
      <c r="E372" s="168"/>
      <c r="F372" s="167"/>
      <c r="G372" s="168"/>
      <c r="I372" s="267"/>
      <c r="J372" s="267"/>
      <c r="K372" s="267"/>
      <c r="L372" s="267"/>
      <c r="AO372" s="260"/>
      <c r="AP372" s="260"/>
      <c r="AQ372" s="260"/>
      <c r="AR372" s="260"/>
      <c r="AS372" s="260"/>
      <c r="AT372" s="260"/>
      <c r="AU372" s="260"/>
      <c r="AV372" s="260"/>
      <c r="AW372" s="260"/>
      <c r="AX372" s="260"/>
      <c r="AY372" s="260"/>
      <c r="AZ372" s="260"/>
      <c r="BA372" s="260"/>
      <c r="BB372" s="260"/>
      <c r="BC372" s="260"/>
      <c r="BD372" s="260"/>
      <c r="BE372" s="260"/>
      <c r="BF372" s="260"/>
      <c r="BG372" s="210"/>
      <c r="BH372" s="210"/>
      <c r="BI372" s="210"/>
    </row>
    <row r="373" spans="1:61" x14ac:dyDescent="0.25">
      <c r="A373" s="171" t="s">
        <v>91</v>
      </c>
      <c r="B373" s="164"/>
      <c r="C373" s="299" t="s">
        <v>628</v>
      </c>
      <c r="D373" s="166"/>
      <c r="E373" s="168"/>
      <c r="F373" s="167"/>
      <c r="G373" s="168"/>
      <c r="I373" s="267"/>
      <c r="J373" s="267"/>
      <c r="K373" s="267"/>
      <c r="L373" s="267"/>
      <c r="AO373" s="260"/>
      <c r="AP373" s="260"/>
      <c r="AQ373" s="260"/>
      <c r="AR373" s="260"/>
      <c r="AS373" s="260"/>
      <c r="AT373" s="260"/>
      <c r="AU373" s="260"/>
      <c r="AV373" s="260"/>
      <c r="AW373" s="260"/>
      <c r="AX373" s="260"/>
      <c r="AY373" s="260"/>
      <c r="AZ373" s="260"/>
      <c r="BA373" s="260"/>
      <c r="BB373" s="260"/>
      <c r="BC373" s="260"/>
      <c r="BD373" s="260"/>
      <c r="BE373" s="260"/>
      <c r="BF373" s="260"/>
      <c r="BG373" s="210"/>
      <c r="BH373" s="210"/>
      <c r="BI373" s="210"/>
    </row>
    <row r="374" spans="1:61" x14ac:dyDescent="0.25">
      <c r="A374" s="171" t="s">
        <v>91</v>
      </c>
      <c r="B374" s="164"/>
      <c r="C374" s="299" t="s">
        <v>628</v>
      </c>
      <c r="D374" s="166"/>
      <c r="E374" s="168"/>
      <c r="F374" s="167"/>
      <c r="G374" s="168"/>
      <c r="I374" s="267"/>
      <c r="J374" s="267"/>
      <c r="K374" s="267"/>
      <c r="L374" s="267"/>
      <c r="AO374" s="260"/>
      <c r="AP374" s="260"/>
      <c r="AQ374" s="260"/>
      <c r="AR374" s="260"/>
      <c r="AS374" s="260"/>
      <c r="AT374" s="260"/>
      <c r="AU374" s="260"/>
      <c r="AV374" s="260"/>
      <c r="AW374" s="260"/>
      <c r="AX374" s="260"/>
      <c r="AY374" s="260"/>
      <c r="AZ374" s="260"/>
      <c r="BA374" s="260"/>
      <c r="BB374" s="260"/>
      <c r="BC374" s="260"/>
      <c r="BD374" s="260"/>
      <c r="BE374" s="260"/>
      <c r="BF374" s="260"/>
      <c r="BG374" s="210"/>
      <c r="BH374" s="210"/>
      <c r="BI374" s="210"/>
    </row>
    <row r="375" spans="1:61" x14ac:dyDescent="0.25">
      <c r="A375" s="171" t="s">
        <v>91</v>
      </c>
      <c r="B375" s="164"/>
      <c r="C375" s="299" t="s">
        <v>628</v>
      </c>
      <c r="D375" s="166"/>
      <c r="E375" s="168"/>
      <c r="F375" s="167"/>
      <c r="G375" s="168"/>
      <c r="I375" s="267"/>
      <c r="J375" s="267"/>
      <c r="K375" s="267"/>
      <c r="L375" s="267"/>
      <c r="AO375" s="260"/>
      <c r="AP375" s="260"/>
      <c r="AQ375" s="260"/>
      <c r="AR375" s="260"/>
      <c r="AS375" s="260"/>
      <c r="AT375" s="260"/>
      <c r="AU375" s="260"/>
      <c r="AV375" s="260"/>
      <c r="AW375" s="260"/>
      <c r="AX375" s="260"/>
      <c r="AY375" s="260"/>
      <c r="AZ375" s="260"/>
      <c r="BA375" s="260"/>
      <c r="BB375" s="260"/>
      <c r="BC375" s="260"/>
      <c r="BD375" s="260"/>
      <c r="BE375" s="260"/>
      <c r="BF375" s="260"/>
      <c r="BG375" s="210"/>
      <c r="BH375" s="210"/>
      <c r="BI375" s="210"/>
    </row>
    <row r="376" spans="1:61" x14ac:dyDescent="0.25">
      <c r="A376" s="171" t="s">
        <v>91</v>
      </c>
      <c r="B376" s="164"/>
      <c r="C376" s="299" t="s">
        <v>628</v>
      </c>
      <c r="D376" s="166"/>
      <c r="E376" s="168"/>
      <c r="F376" s="167"/>
      <c r="G376" s="168"/>
      <c r="I376" s="267"/>
      <c r="J376" s="267"/>
      <c r="K376" s="267"/>
      <c r="L376" s="267"/>
      <c r="AO376" s="260"/>
      <c r="AP376" s="260"/>
      <c r="AQ376" s="260"/>
      <c r="AR376" s="260"/>
      <c r="AS376" s="260"/>
      <c r="AT376" s="260"/>
      <c r="AU376" s="260"/>
      <c r="AV376" s="260"/>
      <c r="AW376" s="260"/>
      <c r="AX376" s="260"/>
      <c r="AY376" s="260"/>
      <c r="AZ376" s="260"/>
      <c r="BA376" s="260"/>
      <c r="BB376" s="260"/>
      <c r="BC376" s="260"/>
      <c r="BD376" s="260"/>
      <c r="BE376" s="260"/>
      <c r="BF376" s="260"/>
      <c r="BG376" s="210"/>
      <c r="BH376" s="210"/>
      <c r="BI376" s="210"/>
    </row>
    <row r="377" spans="1:61" x14ac:dyDescent="0.25">
      <c r="A377" s="171" t="s">
        <v>91</v>
      </c>
      <c r="B377" s="164"/>
      <c r="C377" s="299" t="s">
        <v>628</v>
      </c>
      <c r="D377" s="166"/>
      <c r="E377" s="168"/>
      <c r="F377" s="167"/>
      <c r="G377" s="168"/>
      <c r="I377" s="267"/>
      <c r="J377" s="267"/>
      <c r="K377" s="267"/>
      <c r="L377" s="267"/>
      <c r="AO377" s="260"/>
      <c r="AP377" s="260"/>
      <c r="AQ377" s="260"/>
      <c r="AR377" s="260"/>
      <c r="AS377" s="260"/>
      <c r="AT377" s="260"/>
      <c r="AU377" s="260"/>
      <c r="AV377" s="260"/>
      <c r="AW377" s="260"/>
      <c r="AX377" s="260"/>
      <c r="AY377" s="260"/>
      <c r="AZ377" s="260"/>
      <c r="BA377" s="260"/>
      <c r="BB377" s="260"/>
      <c r="BC377" s="260"/>
      <c r="BD377" s="260"/>
      <c r="BE377" s="260"/>
      <c r="BF377" s="260"/>
      <c r="BG377" s="210"/>
      <c r="BH377" s="210"/>
      <c r="BI377" s="210"/>
    </row>
    <row r="378" spans="1:61" x14ac:dyDescent="0.25">
      <c r="A378" s="171" t="s">
        <v>91</v>
      </c>
      <c r="B378" s="164"/>
      <c r="C378" s="299" t="s">
        <v>628</v>
      </c>
      <c r="D378" s="166"/>
      <c r="E378" s="168"/>
      <c r="F378" s="167"/>
      <c r="G378" s="168"/>
      <c r="I378" s="267"/>
      <c r="J378" s="267"/>
      <c r="K378" s="267"/>
      <c r="L378" s="267"/>
      <c r="AO378" s="260"/>
      <c r="AP378" s="260"/>
      <c r="AQ378" s="260"/>
      <c r="AR378" s="260"/>
      <c r="AS378" s="260"/>
      <c r="AT378" s="260"/>
      <c r="AU378" s="260"/>
      <c r="AV378" s="260"/>
      <c r="AW378" s="260"/>
      <c r="AX378" s="260"/>
      <c r="AY378" s="260"/>
      <c r="AZ378" s="260"/>
      <c r="BA378" s="260"/>
      <c r="BB378" s="260"/>
      <c r="BC378" s="260"/>
      <c r="BD378" s="260"/>
      <c r="BE378" s="260"/>
      <c r="BF378" s="260"/>
      <c r="BG378" s="210"/>
      <c r="BH378" s="210"/>
      <c r="BI378" s="210"/>
    </row>
    <row r="379" spans="1:61" x14ac:dyDescent="0.25">
      <c r="A379" s="171" t="s">
        <v>91</v>
      </c>
      <c r="B379" s="164"/>
      <c r="C379" s="299" t="s">
        <v>628</v>
      </c>
      <c r="D379" s="166"/>
      <c r="E379" s="168"/>
      <c r="F379" s="167"/>
      <c r="G379" s="168"/>
      <c r="I379" s="267"/>
      <c r="J379" s="267"/>
      <c r="K379" s="267"/>
      <c r="L379" s="267"/>
      <c r="AO379" s="260"/>
      <c r="AP379" s="260"/>
      <c r="AQ379" s="260"/>
      <c r="AR379" s="260"/>
      <c r="AS379" s="260"/>
      <c r="AT379" s="260"/>
      <c r="AU379" s="260"/>
      <c r="AV379" s="260"/>
      <c r="AW379" s="260"/>
      <c r="AX379" s="260"/>
      <c r="AY379" s="260"/>
      <c r="AZ379" s="260"/>
      <c r="BA379" s="260"/>
      <c r="BB379" s="260"/>
      <c r="BC379" s="260"/>
      <c r="BD379" s="260"/>
      <c r="BE379" s="260"/>
      <c r="BF379" s="260"/>
      <c r="BG379" s="210"/>
      <c r="BH379" s="210"/>
      <c r="BI379" s="210"/>
    </row>
    <row r="380" spans="1:61" x14ac:dyDescent="0.25">
      <c r="A380" s="171" t="s">
        <v>91</v>
      </c>
      <c r="B380" s="164"/>
      <c r="C380" s="299" t="s">
        <v>628</v>
      </c>
      <c r="D380" s="166"/>
      <c r="E380" s="168"/>
      <c r="F380" s="167"/>
      <c r="G380" s="168"/>
      <c r="I380" s="267"/>
      <c r="J380" s="267"/>
      <c r="K380" s="267"/>
      <c r="L380" s="267"/>
      <c r="AO380" s="260"/>
      <c r="AP380" s="260"/>
      <c r="AQ380" s="260"/>
      <c r="AR380" s="260"/>
      <c r="AS380" s="260"/>
      <c r="AT380" s="260"/>
      <c r="AU380" s="260"/>
      <c r="AV380" s="260"/>
      <c r="AW380" s="260"/>
      <c r="AX380" s="260"/>
      <c r="AY380" s="260"/>
      <c r="AZ380" s="260"/>
      <c r="BA380" s="260"/>
      <c r="BB380" s="260"/>
      <c r="BC380" s="260"/>
      <c r="BD380" s="260"/>
      <c r="BE380" s="260"/>
      <c r="BF380" s="260"/>
      <c r="BG380" s="210"/>
      <c r="BH380" s="210"/>
      <c r="BI380" s="210"/>
    </row>
    <row r="381" spans="1:61" x14ac:dyDescent="0.25">
      <c r="A381" s="171" t="s">
        <v>91</v>
      </c>
      <c r="B381" s="164"/>
      <c r="C381" s="299" t="s">
        <v>628</v>
      </c>
      <c r="D381" s="166"/>
      <c r="E381" s="168"/>
      <c r="F381" s="167"/>
      <c r="G381" s="168"/>
      <c r="I381" s="267"/>
      <c r="J381" s="267"/>
      <c r="K381" s="267"/>
      <c r="L381" s="267"/>
      <c r="AO381" s="260"/>
      <c r="AP381" s="260"/>
      <c r="AQ381" s="260"/>
      <c r="AR381" s="260"/>
      <c r="AS381" s="260"/>
      <c r="AT381" s="260"/>
      <c r="AU381" s="260"/>
      <c r="AV381" s="260"/>
      <c r="AW381" s="260"/>
      <c r="AX381" s="260"/>
      <c r="AY381" s="260"/>
      <c r="AZ381" s="260"/>
      <c r="BA381" s="260"/>
      <c r="BB381" s="260"/>
      <c r="BC381" s="260"/>
      <c r="BD381" s="260"/>
      <c r="BE381" s="260"/>
      <c r="BF381" s="260"/>
      <c r="BG381" s="210"/>
      <c r="BH381" s="210"/>
      <c r="BI381" s="210"/>
    </row>
    <row r="382" spans="1:61" x14ac:dyDescent="0.25">
      <c r="A382" s="171" t="s">
        <v>91</v>
      </c>
      <c r="B382" s="164"/>
      <c r="C382" s="299" t="s">
        <v>628</v>
      </c>
      <c r="D382" s="166"/>
      <c r="E382" s="168"/>
      <c r="F382" s="167"/>
      <c r="G382" s="168"/>
      <c r="I382" s="267"/>
      <c r="J382" s="267"/>
      <c r="K382" s="267"/>
      <c r="L382" s="267"/>
      <c r="AO382" s="260"/>
      <c r="AP382" s="260"/>
      <c r="AQ382" s="260"/>
      <c r="AR382" s="260"/>
      <c r="AS382" s="260"/>
      <c r="AT382" s="260"/>
      <c r="AU382" s="260"/>
      <c r="AV382" s="260"/>
      <c r="AW382" s="260"/>
      <c r="AX382" s="260"/>
      <c r="AY382" s="260"/>
      <c r="AZ382" s="260"/>
      <c r="BA382" s="260"/>
      <c r="BB382" s="260"/>
      <c r="BC382" s="260"/>
      <c r="BD382" s="260"/>
      <c r="BE382" s="260"/>
      <c r="BF382" s="260"/>
      <c r="BG382" s="210"/>
      <c r="BH382" s="210"/>
      <c r="BI382" s="210"/>
    </row>
    <row r="383" spans="1:61" x14ac:dyDescent="0.25">
      <c r="A383" s="171" t="s">
        <v>91</v>
      </c>
      <c r="B383" s="164"/>
      <c r="C383" s="299" t="s">
        <v>628</v>
      </c>
      <c r="D383" s="166"/>
      <c r="E383" s="168"/>
      <c r="F383" s="167"/>
      <c r="G383" s="168"/>
      <c r="I383" s="267"/>
      <c r="J383" s="267"/>
      <c r="K383" s="267"/>
      <c r="L383" s="267"/>
      <c r="AO383" s="260"/>
      <c r="AP383" s="260"/>
      <c r="AQ383" s="260"/>
      <c r="AR383" s="260"/>
      <c r="AS383" s="260"/>
      <c r="AT383" s="260"/>
      <c r="AU383" s="260"/>
      <c r="AV383" s="260"/>
      <c r="AW383" s="260"/>
      <c r="AX383" s="260"/>
      <c r="AY383" s="260"/>
      <c r="AZ383" s="260"/>
      <c r="BA383" s="260"/>
      <c r="BB383" s="260"/>
      <c r="BC383" s="260"/>
      <c r="BD383" s="260"/>
      <c r="BE383" s="260"/>
      <c r="BF383" s="260"/>
      <c r="BG383" s="210"/>
      <c r="BH383" s="210"/>
      <c r="BI383" s="210"/>
    </row>
    <row r="384" spans="1:61" x14ac:dyDescent="0.25">
      <c r="A384" s="171" t="s">
        <v>91</v>
      </c>
      <c r="B384" s="164"/>
      <c r="C384" s="299" t="s">
        <v>628</v>
      </c>
      <c r="D384" s="166"/>
      <c r="E384" s="168"/>
      <c r="F384" s="167"/>
      <c r="G384" s="168"/>
      <c r="I384" s="267"/>
      <c r="J384" s="267"/>
      <c r="K384" s="267"/>
      <c r="L384" s="267"/>
      <c r="AO384" s="260"/>
      <c r="AP384" s="260"/>
      <c r="AQ384" s="260"/>
      <c r="AR384" s="260"/>
      <c r="AS384" s="260"/>
      <c r="AT384" s="260"/>
      <c r="AU384" s="260"/>
      <c r="AV384" s="260"/>
      <c r="AW384" s="260"/>
      <c r="AX384" s="260"/>
      <c r="AY384" s="260"/>
      <c r="AZ384" s="260"/>
      <c r="BA384" s="260"/>
      <c r="BB384" s="260"/>
      <c r="BC384" s="260"/>
      <c r="BD384" s="260"/>
      <c r="BE384" s="260"/>
      <c r="BF384" s="260"/>
      <c r="BG384" s="210"/>
      <c r="BH384" s="210"/>
      <c r="BI384" s="210"/>
    </row>
    <row r="385" spans="1:61" x14ac:dyDescent="0.25">
      <c r="A385" s="171" t="s">
        <v>91</v>
      </c>
      <c r="B385" s="164"/>
      <c r="C385" s="299" t="s">
        <v>628</v>
      </c>
      <c r="D385" s="166"/>
      <c r="E385" s="168"/>
      <c r="F385" s="167"/>
      <c r="G385" s="168"/>
      <c r="I385" s="267"/>
      <c r="J385" s="267"/>
      <c r="K385" s="267"/>
      <c r="L385" s="267"/>
      <c r="AO385" s="260"/>
      <c r="AP385" s="260"/>
      <c r="AQ385" s="260"/>
      <c r="AR385" s="260"/>
      <c r="AS385" s="260"/>
      <c r="AT385" s="260"/>
      <c r="AU385" s="260"/>
      <c r="AV385" s="260"/>
      <c r="AW385" s="260"/>
      <c r="AX385" s="260"/>
      <c r="AY385" s="260"/>
      <c r="AZ385" s="260"/>
      <c r="BA385" s="260"/>
      <c r="BB385" s="260"/>
      <c r="BC385" s="260"/>
      <c r="BD385" s="260"/>
      <c r="BE385" s="260"/>
      <c r="BF385" s="260"/>
      <c r="BG385" s="210"/>
      <c r="BH385" s="210"/>
      <c r="BI385" s="210"/>
    </row>
    <row r="386" spans="1:61" x14ac:dyDescent="0.25">
      <c r="A386" s="171" t="s">
        <v>91</v>
      </c>
      <c r="B386" s="164"/>
      <c r="C386" s="299" t="s">
        <v>628</v>
      </c>
      <c r="D386" s="166"/>
      <c r="E386" s="168"/>
      <c r="F386" s="167"/>
      <c r="G386" s="168"/>
      <c r="I386" s="267"/>
      <c r="J386" s="267"/>
      <c r="K386" s="267"/>
      <c r="L386" s="267"/>
      <c r="AO386" s="260"/>
      <c r="AP386" s="260"/>
      <c r="AQ386" s="260"/>
      <c r="AR386" s="260"/>
      <c r="AS386" s="260"/>
      <c r="AT386" s="260"/>
      <c r="AU386" s="260"/>
      <c r="AV386" s="260"/>
      <c r="AW386" s="260"/>
      <c r="AX386" s="260"/>
      <c r="AY386" s="260"/>
      <c r="AZ386" s="260"/>
      <c r="BA386" s="260"/>
      <c r="BB386" s="260"/>
      <c r="BC386" s="260"/>
      <c r="BD386" s="260"/>
      <c r="BE386" s="260"/>
      <c r="BF386" s="260"/>
      <c r="BG386" s="210"/>
      <c r="BH386" s="210"/>
      <c r="BI386" s="210"/>
    </row>
    <row r="387" spans="1:61" x14ac:dyDescent="0.25">
      <c r="A387" s="171" t="s">
        <v>91</v>
      </c>
      <c r="B387" s="164"/>
      <c r="C387" s="299" t="s">
        <v>628</v>
      </c>
      <c r="D387" s="166"/>
      <c r="E387" s="168"/>
      <c r="F387" s="167"/>
      <c r="G387" s="168"/>
      <c r="I387" s="267"/>
      <c r="J387" s="267"/>
      <c r="K387" s="267"/>
      <c r="L387" s="267"/>
      <c r="AO387" s="260"/>
      <c r="AP387" s="260"/>
      <c r="AQ387" s="260"/>
      <c r="AR387" s="260"/>
      <c r="AS387" s="260"/>
      <c r="AT387" s="260"/>
      <c r="AU387" s="260"/>
      <c r="AV387" s="260"/>
      <c r="AW387" s="260"/>
      <c r="AX387" s="260"/>
      <c r="AY387" s="260"/>
      <c r="AZ387" s="260"/>
      <c r="BA387" s="260"/>
      <c r="BB387" s="260"/>
      <c r="BC387" s="260"/>
      <c r="BD387" s="260"/>
      <c r="BE387" s="260"/>
      <c r="BF387" s="260"/>
      <c r="BG387" s="210"/>
      <c r="BH387" s="210"/>
      <c r="BI387" s="210"/>
    </row>
    <row r="388" spans="1:61" x14ac:dyDescent="0.25">
      <c r="A388" s="171" t="s">
        <v>91</v>
      </c>
      <c r="B388" s="164"/>
      <c r="C388" s="299" t="s">
        <v>628</v>
      </c>
      <c r="D388" s="166"/>
      <c r="E388" s="168"/>
      <c r="F388" s="167"/>
      <c r="G388" s="168"/>
      <c r="I388" s="267"/>
      <c r="J388" s="267"/>
      <c r="K388" s="267"/>
      <c r="L388" s="267"/>
      <c r="AO388" s="260"/>
      <c r="AP388" s="260"/>
      <c r="AQ388" s="260"/>
      <c r="AR388" s="260"/>
      <c r="AS388" s="260"/>
      <c r="AT388" s="260"/>
      <c r="AU388" s="260"/>
      <c r="AV388" s="260"/>
      <c r="AW388" s="260"/>
      <c r="AX388" s="260"/>
      <c r="AY388" s="260"/>
      <c r="AZ388" s="260"/>
      <c r="BA388" s="260"/>
      <c r="BB388" s="260"/>
      <c r="BC388" s="260"/>
      <c r="BD388" s="260"/>
      <c r="BE388" s="260"/>
      <c r="BF388" s="260"/>
      <c r="BG388" s="210"/>
      <c r="BH388" s="210"/>
      <c r="BI388" s="210"/>
    </row>
    <row r="389" spans="1:61" x14ac:dyDescent="0.25">
      <c r="A389" s="171" t="s">
        <v>91</v>
      </c>
      <c r="B389" s="164"/>
      <c r="C389" s="299" t="s">
        <v>628</v>
      </c>
      <c r="D389" s="166"/>
      <c r="E389" s="168"/>
      <c r="F389" s="167"/>
      <c r="G389" s="168"/>
      <c r="I389" s="267"/>
      <c r="J389" s="267"/>
      <c r="K389" s="267"/>
      <c r="L389" s="267"/>
      <c r="AO389" s="260"/>
      <c r="AP389" s="260"/>
      <c r="AQ389" s="260"/>
      <c r="AR389" s="260"/>
      <c r="AS389" s="260"/>
      <c r="AT389" s="260"/>
      <c r="AU389" s="260"/>
      <c r="AV389" s="260"/>
      <c r="AW389" s="260"/>
      <c r="AX389" s="260"/>
      <c r="AY389" s="260"/>
      <c r="AZ389" s="260"/>
      <c r="BA389" s="260"/>
      <c r="BB389" s="260"/>
      <c r="BC389" s="260"/>
      <c r="BD389" s="260"/>
      <c r="BE389" s="260"/>
      <c r="BF389" s="260"/>
      <c r="BG389" s="210"/>
      <c r="BH389" s="210"/>
      <c r="BI389" s="210"/>
    </row>
    <row r="390" spans="1:61" x14ac:dyDescent="0.25">
      <c r="A390" s="171" t="s">
        <v>91</v>
      </c>
      <c r="B390" s="164"/>
      <c r="C390" s="299" t="s">
        <v>628</v>
      </c>
      <c r="D390" s="166"/>
      <c r="E390" s="168"/>
      <c r="F390" s="167"/>
      <c r="G390" s="168"/>
      <c r="I390" s="267"/>
      <c r="J390" s="267"/>
      <c r="K390" s="267"/>
      <c r="L390" s="267"/>
      <c r="AO390" s="260"/>
      <c r="AP390" s="260"/>
      <c r="AQ390" s="260"/>
      <c r="AR390" s="260"/>
      <c r="AS390" s="260"/>
      <c r="AT390" s="260"/>
      <c r="AU390" s="260"/>
      <c r="AV390" s="260"/>
      <c r="AW390" s="260"/>
      <c r="AX390" s="260"/>
      <c r="AY390" s="260"/>
      <c r="AZ390" s="260"/>
      <c r="BA390" s="260"/>
      <c r="BB390" s="260"/>
      <c r="BC390" s="260"/>
      <c r="BD390" s="260"/>
      <c r="BE390" s="260"/>
      <c r="BF390" s="260"/>
      <c r="BG390" s="210"/>
      <c r="BH390" s="210"/>
      <c r="BI390" s="210"/>
    </row>
    <row r="391" spans="1:61" x14ac:dyDescent="0.25">
      <c r="A391" s="171" t="s">
        <v>91</v>
      </c>
      <c r="B391" s="164"/>
      <c r="C391" s="299" t="s">
        <v>628</v>
      </c>
      <c r="D391" s="166"/>
      <c r="E391" s="168"/>
      <c r="F391" s="167"/>
      <c r="G391" s="168"/>
      <c r="I391" s="267"/>
      <c r="J391" s="267"/>
      <c r="K391" s="267"/>
      <c r="L391" s="267"/>
      <c r="AO391" s="260"/>
      <c r="AP391" s="260"/>
      <c r="AQ391" s="260"/>
      <c r="AR391" s="260"/>
      <c r="AS391" s="260"/>
      <c r="AT391" s="260"/>
      <c r="AU391" s="260"/>
      <c r="AV391" s="260"/>
      <c r="AW391" s="260"/>
      <c r="AX391" s="260"/>
      <c r="AY391" s="260"/>
      <c r="AZ391" s="260"/>
      <c r="BA391" s="260"/>
      <c r="BB391" s="260"/>
      <c r="BC391" s="260"/>
      <c r="BD391" s="260"/>
      <c r="BE391" s="260"/>
      <c r="BF391" s="260"/>
      <c r="BG391" s="210"/>
      <c r="BH391" s="210"/>
      <c r="BI391" s="210"/>
    </row>
    <row r="392" spans="1:61" x14ac:dyDescent="0.25">
      <c r="A392" s="171" t="s">
        <v>91</v>
      </c>
      <c r="B392" s="164"/>
      <c r="C392" s="299" t="s">
        <v>628</v>
      </c>
      <c r="D392" s="166"/>
      <c r="E392" s="168"/>
      <c r="F392" s="167"/>
      <c r="G392" s="168"/>
      <c r="I392" s="267"/>
      <c r="J392" s="267"/>
      <c r="K392" s="267"/>
      <c r="L392" s="267"/>
      <c r="AO392" s="260"/>
      <c r="AP392" s="260"/>
      <c r="AQ392" s="260"/>
      <c r="AR392" s="260"/>
      <c r="AS392" s="260"/>
      <c r="AT392" s="260"/>
      <c r="AU392" s="260"/>
      <c r="AV392" s="260"/>
      <c r="AW392" s="260"/>
      <c r="AX392" s="260"/>
      <c r="AY392" s="260"/>
      <c r="AZ392" s="260"/>
      <c r="BA392" s="260"/>
      <c r="BB392" s="260"/>
      <c r="BC392" s="260"/>
      <c r="BD392" s="260"/>
      <c r="BE392" s="260"/>
      <c r="BF392" s="260"/>
      <c r="BG392" s="210"/>
      <c r="BH392" s="210"/>
      <c r="BI392" s="210"/>
    </row>
    <row r="393" spans="1:61" x14ac:dyDescent="0.25">
      <c r="A393" s="171" t="s">
        <v>91</v>
      </c>
      <c r="B393" s="164"/>
      <c r="C393" s="299" t="s">
        <v>628</v>
      </c>
      <c r="D393" s="166"/>
      <c r="E393" s="168"/>
      <c r="F393" s="167"/>
      <c r="G393" s="168"/>
      <c r="I393" s="267"/>
      <c r="J393" s="267"/>
      <c r="K393" s="267"/>
      <c r="L393" s="267"/>
      <c r="AO393" s="260"/>
      <c r="AP393" s="260"/>
      <c r="AQ393" s="260"/>
      <c r="AR393" s="260"/>
      <c r="AS393" s="260"/>
      <c r="AT393" s="260"/>
      <c r="AU393" s="260"/>
      <c r="AV393" s="260"/>
      <c r="AW393" s="260"/>
      <c r="AX393" s="260"/>
      <c r="AY393" s="260"/>
      <c r="AZ393" s="260"/>
      <c r="BA393" s="260"/>
      <c r="BB393" s="260"/>
      <c r="BC393" s="260"/>
      <c r="BD393" s="260"/>
      <c r="BE393" s="260"/>
      <c r="BF393" s="260"/>
      <c r="BG393" s="210"/>
      <c r="BH393" s="210"/>
      <c r="BI393" s="210"/>
    </row>
    <row r="394" spans="1:61" x14ac:dyDescent="0.25">
      <c r="A394" s="171" t="s">
        <v>91</v>
      </c>
      <c r="B394" s="164"/>
      <c r="C394" s="299" t="s">
        <v>628</v>
      </c>
      <c r="D394" s="166"/>
      <c r="E394" s="168"/>
      <c r="F394" s="167"/>
      <c r="G394" s="168"/>
      <c r="I394" s="267"/>
      <c r="J394" s="267"/>
      <c r="K394" s="267"/>
      <c r="L394" s="267"/>
      <c r="AO394" s="260"/>
      <c r="AP394" s="260"/>
      <c r="AQ394" s="260"/>
      <c r="AR394" s="260"/>
      <c r="AS394" s="260"/>
      <c r="AT394" s="260"/>
      <c r="AU394" s="260"/>
      <c r="AV394" s="260"/>
      <c r="AW394" s="260"/>
      <c r="AX394" s="260"/>
      <c r="AY394" s="260"/>
      <c r="AZ394" s="260"/>
      <c r="BA394" s="260"/>
      <c r="BB394" s="260"/>
      <c r="BC394" s="260"/>
      <c r="BD394" s="260"/>
      <c r="BE394" s="260"/>
      <c r="BF394" s="260"/>
      <c r="BG394" s="210"/>
      <c r="BH394" s="210"/>
      <c r="BI394" s="210"/>
    </row>
    <row r="395" spans="1:61" x14ac:dyDescent="0.25">
      <c r="A395" s="171" t="s">
        <v>91</v>
      </c>
      <c r="B395" s="164"/>
      <c r="C395" s="299" t="s">
        <v>628</v>
      </c>
      <c r="D395" s="166"/>
      <c r="E395" s="168"/>
      <c r="F395" s="167"/>
      <c r="G395" s="168"/>
      <c r="I395" s="267"/>
      <c r="J395" s="267"/>
      <c r="K395" s="267"/>
      <c r="L395" s="267"/>
      <c r="AO395" s="260"/>
      <c r="AP395" s="260"/>
      <c r="AQ395" s="260"/>
      <c r="AR395" s="260"/>
      <c r="AS395" s="260"/>
      <c r="AT395" s="260"/>
      <c r="AU395" s="260"/>
      <c r="AV395" s="260"/>
      <c r="AW395" s="260"/>
      <c r="AX395" s="260"/>
      <c r="AY395" s="260"/>
      <c r="AZ395" s="260"/>
      <c r="BA395" s="260"/>
      <c r="BB395" s="260"/>
      <c r="BC395" s="260"/>
      <c r="BD395" s="260"/>
      <c r="BE395" s="260"/>
      <c r="BF395" s="260"/>
      <c r="BG395" s="210"/>
      <c r="BH395" s="210"/>
      <c r="BI395" s="210"/>
    </row>
    <row r="396" spans="1:61" x14ac:dyDescent="0.25">
      <c r="A396" s="171" t="s">
        <v>91</v>
      </c>
      <c r="B396" s="164"/>
      <c r="C396" s="299" t="s">
        <v>628</v>
      </c>
      <c r="D396" s="166"/>
      <c r="E396" s="168"/>
      <c r="F396" s="167"/>
      <c r="G396" s="168"/>
      <c r="I396" s="267"/>
      <c r="J396" s="267"/>
      <c r="K396" s="267"/>
      <c r="L396" s="267"/>
      <c r="AO396" s="260"/>
      <c r="AP396" s="260"/>
      <c r="AQ396" s="260"/>
      <c r="AR396" s="260"/>
      <c r="AS396" s="260"/>
      <c r="AT396" s="260"/>
      <c r="AU396" s="260"/>
      <c r="AV396" s="260"/>
      <c r="AW396" s="260"/>
      <c r="AX396" s="260"/>
      <c r="AY396" s="260"/>
      <c r="AZ396" s="260"/>
      <c r="BA396" s="260"/>
      <c r="BB396" s="260"/>
      <c r="BC396" s="260"/>
      <c r="BD396" s="260"/>
      <c r="BE396" s="260"/>
      <c r="BF396" s="260"/>
      <c r="BG396" s="210"/>
      <c r="BH396" s="210"/>
      <c r="BI396" s="210"/>
    </row>
    <row r="397" spans="1:61" x14ac:dyDescent="0.25">
      <c r="A397" s="171" t="s">
        <v>91</v>
      </c>
      <c r="B397" s="164"/>
      <c r="C397" s="299" t="s">
        <v>628</v>
      </c>
      <c r="D397" s="166"/>
      <c r="E397" s="168"/>
      <c r="F397" s="167"/>
      <c r="G397" s="168"/>
      <c r="I397" s="267"/>
      <c r="J397" s="267"/>
      <c r="K397" s="267"/>
      <c r="L397" s="267"/>
      <c r="AO397" s="260"/>
      <c r="AP397" s="260"/>
      <c r="AQ397" s="260"/>
      <c r="AR397" s="260"/>
      <c r="AS397" s="260"/>
      <c r="AT397" s="260"/>
      <c r="AU397" s="260"/>
      <c r="AV397" s="260"/>
      <c r="AW397" s="260"/>
      <c r="AX397" s="260"/>
      <c r="AY397" s="260"/>
      <c r="AZ397" s="260"/>
      <c r="BA397" s="260"/>
      <c r="BB397" s="260"/>
      <c r="BC397" s="260"/>
      <c r="BD397" s="260"/>
      <c r="BE397" s="260"/>
      <c r="BF397" s="260"/>
      <c r="BG397" s="210"/>
      <c r="BH397" s="210"/>
      <c r="BI397" s="210"/>
    </row>
    <row r="398" spans="1:61" x14ac:dyDescent="0.25">
      <c r="A398" s="171" t="s">
        <v>91</v>
      </c>
      <c r="B398" s="164"/>
      <c r="C398" s="299" t="s">
        <v>628</v>
      </c>
      <c r="D398" s="166"/>
      <c r="E398" s="168"/>
      <c r="F398" s="167"/>
      <c r="G398" s="168"/>
      <c r="I398" s="267"/>
      <c r="J398" s="267"/>
      <c r="K398" s="267"/>
      <c r="L398" s="267"/>
      <c r="AO398" s="260"/>
      <c r="AP398" s="260"/>
      <c r="AQ398" s="260"/>
      <c r="AR398" s="260"/>
      <c r="AS398" s="260"/>
      <c r="AT398" s="260"/>
      <c r="AU398" s="260"/>
      <c r="AV398" s="260"/>
      <c r="AW398" s="260"/>
      <c r="AX398" s="260"/>
      <c r="AY398" s="260"/>
      <c r="AZ398" s="260"/>
      <c r="BA398" s="260"/>
      <c r="BB398" s="260"/>
      <c r="BC398" s="260"/>
      <c r="BD398" s="260"/>
      <c r="BE398" s="260"/>
      <c r="BF398" s="260"/>
      <c r="BG398" s="210"/>
      <c r="BH398" s="210"/>
      <c r="BI398" s="210"/>
    </row>
    <row r="399" spans="1:61" x14ac:dyDescent="0.25">
      <c r="A399" s="171" t="s">
        <v>91</v>
      </c>
      <c r="B399" s="164"/>
      <c r="C399" s="299" t="s">
        <v>628</v>
      </c>
      <c r="D399" s="166"/>
      <c r="E399" s="168"/>
      <c r="F399" s="167"/>
      <c r="G399" s="168"/>
      <c r="I399" s="267"/>
      <c r="J399" s="267"/>
      <c r="K399" s="267"/>
      <c r="L399" s="267"/>
      <c r="AO399" s="260"/>
      <c r="AP399" s="260"/>
      <c r="AQ399" s="260"/>
      <c r="AR399" s="260"/>
      <c r="AS399" s="260"/>
      <c r="AT399" s="260"/>
      <c r="AU399" s="260"/>
      <c r="AV399" s="260"/>
      <c r="AW399" s="260"/>
      <c r="AX399" s="260"/>
      <c r="AY399" s="260"/>
      <c r="AZ399" s="260"/>
      <c r="BA399" s="260"/>
      <c r="BB399" s="260"/>
      <c r="BC399" s="260"/>
      <c r="BD399" s="260"/>
      <c r="BE399" s="260"/>
      <c r="BF399" s="260"/>
      <c r="BG399" s="210"/>
      <c r="BH399" s="210"/>
      <c r="BI399" s="210"/>
    </row>
    <row r="400" spans="1:61" x14ac:dyDescent="0.25">
      <c r="A400" s="171" t="s">
        <v>91</v>
      </c>
      <c r="B400" s="164"/>
      <c r="C400" s="299" t="s">
        <v>628</v>
      </c>
      <c r="D400" s="166"/>
      <c r="E400" s="168"/>
      <c r="F400" s="167"/>
      <c r="G400" s="168"/>
      <c r="I400" s="267"/>
      <c r="J400" s="267"/>
      <c r="K400" s="267"/>
      <c r="L400" s="267"/>
      <c r="AO400" s="260"/>
      <c r="AP400" s="260"/>
      <c r="AQ400" s="260"/>
      <c r="AR400" s="260"/>
      <c r="AS400" s="260"/>
      <c r="AT400" s="260"/>
      <c r="AU400" s="260"/>
      <c r="AV400" s="260"/>
      <c r="AW400" s="260"/>
      <c r="AX400" s="260"/>
      <c r="AY400" s="260"/>
      <c r="AZ400" s="260"/>
      <c r="BA400" s="260"/>
      <c r="BB400" s="260"/>
      <c r="BC400" s="260"/>
      <c r="BD400" s="260"/>
      <c r="BE400" s="260"/>
      <c r="BF400" s="260"/>
      <c r="BG400" s="210"/>
      <c r="BH400" s="210"/>
      <c r="BI400" s="210"/>
    </row>
    <row r="401" spans="1:61" x14ac:dyDescent="0.25">
      <c r="A401" s="171" t="s">
        <v>91</v>
      </c>
      <c r="B401" s="164"/>
      <c r="C401" s="299" t="s">
        <v>628</v>
      </c>
      <c r="D401" s="166"/>
      <c r="E401" s="168"/>
      <c r="F401" s="167"/>
      <c r="G401" s="168"/>
      <c r="I401" s="267"/>
      <c r="J401" s="267"/>
      <c r="K401" s="267"/>
      <c r="L401" s="267"/>
      <c r="AO401" s="260"/>
      <c r="AP401" s="260"/>
      <c r="AQ401" s="260"/>
      <c r="AR401" s="260"/>
      <c r="AS401" s="260"/>
      <c r="AT401" s="260"/>
      <c r="AU401" s="260"/>
      <c r="AV401" s="260"/>
      <c r="AW401" s="260"/>
      <c r="AX401" s="260"/>
      <c r="AY401" s="260"/>
      <c r="AZ401" s="260"/>
      <c r="BA401" s="260"/>
      <c r="BB401" s="260"/>
      <c r="BC401" s="260"/>
      <c r="BD401" s="260"/>
      <c r="BE401" s="260"/>
      <c r="BF401" s="260"/>
      <c r="BG401" s="210"/>
      <c r="BH401" s="210"/>
      <c r="BI401" s="210"/>
    </row>
    <row r="402" spans="1:61" x14ac:dyDescent="0.25">
      <c r="A402" s="171" t="s">
        <v>91</v>
      </c>
      <c r="B402" s="164"/>
      <c r="C402" s="299" t="s">
        <v>628</v>
      </c>
      <c r="D402" s="166"/>
      <c r="E402" s="168"/>
      <c r="F402" s="167"/>
      <c r="G402" s="168"/>
      <c r="I402" s="267"/>
      <c r="J402" s="267"/>
      <c r="K402" s="267"/>
      <c r="L402" s="267"/>
      <c r="AO402" s="260"/>
      <c r="AP402" s="260"/>
      <c r="AQ402" s="260"/>
      <c r="AR402" s="260"/>
      <c r="AS402" s="260"/>
      <c r="AT402" s="260"/>
      <c r="AU402" s="260"/>
      <c r="AV402" s="260"/>
      <c r="AW402" s="260"/>
      <c r="AX402" s="260"/>
      <c r="AY402" s="260"/>
      <c r="AZ402" s="260"/>
      <c r="BA402" s="260"/>
      <c r="BB402" s="260"/>
      <c r="BC402" s="260"/>
      <c r="BD402" s="260"/>
      <c r="BE402" s="260"/>
      <c r="BF402" s="260"/>
      <c r="BG402" s="210"/>
      <c r="BH402" s="210"/>
      <c r="BI402" s="210"/>
    </row>
    <row r="403" spans="1:61" x14ac:dyDescent="0.25">
      <c r="A403" s="171" t="s">
        <v>91</v>
      </c>
      <c r="B403" s="164"/>
      <c r="C403" s="299" t="s">
        <v>628</v>
      </c>
      <c r="D403" s="166"/>
      <c r="E403" s="168"/>
      <c r="F403" s="167"/>
      <c r="G403" s="168"/>
      <c r="I403" s="267"/>
      <c r="J403" s="267"/>
      <c r="K403" s="267"/>
      <c r="L403" s="267"/>
      <c r="AO403" s="260"/>
      <c r="AP403" s="260"/>
      <c r="AQ403" s="260"/>
      <c r="AR403" s="260"/>
      <c r="AS403" s="260"/>
      <c r="AT403" s="260"/>
      <c r="AU403" s="260"/>
      <c r="AV403" s="260"/>
      <c r="AW403" s="260"/>
      <c r="AX403" s="260"/>
      <c r="AY403" s="260"/>
      <c r="AZ403" s="260"/>
      <c r="BA403" s="260"/>
      <c r="BB403" s="260"/>
      <c r="BC403" s="260"/>
      <c r="BD403" s="260"/>
      <c r="BE403" s="260"/>
      <c r="BF403" s="260"/>
      <c r="BG403" s="210"/>
      <c r="BH403" s="210"/>
      <c r="BI403" s="210"/>
    </row>
    <row r="404" spans="1:61" x14ac:dyDescent="0.25">
      <c r="A404" s="171" t="s">
        <v>91</v>
      </c>
      <c r="B404" s="164"/>
      <c r="C404" s="299" t="s">
        <v>628</v>
      </c>
      <c r="D404" s="166"/>
      <c r="E404" s="168"/>
      <c r="F404" s="167"/>
      <c r="G404" s="168"/>
      <c r="I404" s="267"/>
      <c r="J404" s="267"/>
      <c r="K404" s="267"/>
      <c r="L404" s="267"/>
      <c r="AO404" s="260"/>
      <c r="AP404" s="260"/>
      <c r="AQ404" s="260"/>
      <c r="AR404" s="260"/>
      <c r="AS404" s="260"/>
      <c r="AT404" s="260"/>
      <c r="AU404" s="260"/>
      <c r="AV404" s="260"/>
      <c r="AW404" s="260"/>
      <c r="AX404" s="260"/>
      <c r="AY404" s="260"/>
      <c r="AZ404" s="260"/>
      <c r="BA404" s="260"/>
      <c r="BB404" s="260"/>
      <c r="BC404" s="260"/>
      <c r="BD404" s="260"/>
      <c r="BE404" s="260"/>
      <c r="BF404" s="260"/>
      <c r="BG404" s="210"/>
      <c r="BH404" s="210"/>
      <c r="BI404" s="210"/>
    </row>
    <row r="405" spans="1:61" x14ac:dyDescent="0.25">
      <c r="A405" s="171" t="s">
        <v>91</v>
      </c>
      <c r="B405" s="164"/>
      <c r="C405" s="299" t="s">
        <v>628</v>
      </c>
      <c r="D405" s="166"/>
      <c r="E405" s="168"/>
      <c r="F405" s="167"/>
      <c r="G405" s="168"/>
      <c r="I405" s="267"/>
      <c r="J405" s="267"/>
      <c r="K405" s="267"/>
      <c r="L405" s="267"/>
      <c r="AO405" s="260"/>
      <c r="AP405" s="260"/>
      <c r="AQ405" s="260"/>
      <c r="AR405" s="260"/>
      <c r="AS405" s="260"/>
      <c r="AT405" s="260"/>
      <c r="AU405" s="260"/>
      <c r="AV405" s="260"/>
      <c r="AW405" s="260"/>
      <c r="AX405" s="260"/>
      <c r="AY405" s="260"/>
      <c r="AZ405" s="260"/>
      <c r="BA405" s="260"/>
      <c r="BB405" s="260"/>
      <c r="BC405" s="260"/>
      <c r="BD405" s="260"/>
      <c r="BE405" s="260"/>
      <c r="BF405" s="260"/>
      <c r="BG405" s="210"/>
      <c r="BH405" s="210"/>
      <c r="BI405" s="210"/>
    </row>
    <row r="406" spans="1:61" x14ac:dyDescent="0.25">
      <c r="A406" s="171" t="s">
        <v>91</v>
      </c>
      <c r="B406" s="164"/>
      <c r="C406" s="299" t="s">
        <v>628</v>
      </c>
      <c r="D406" s="166"/>
      <c r="E406" s="168"/>
      <c r="F406" s="167"/>
      <c r="G406" s="168"/>
      <c r="I406" s="267"/>
      <c r="J406" s="267"/>
      <c r="K406" s="267"/>
      <c r="L406" s="267"/>
      <c r="AO406" s="260"/>
      <c r="AP406" s="260"/>
      <c r="AQ406" s="260"/>
      <c r="AR406" s="260"/>
      <c r="AS406" s="260"/>
      <c r="AT406" s="260"/>
      <c r="AU406" s="260"/>
      <c r="AV406" s="260"/>
      <c r="AW406" s="260"/>
      <c r="AX406" s="260"/>
      <c r="AY406" s="260"/>
      <c r="AZ406" s="260"/>
      <c r="BA406" s="260"/>
      <c r="BB406" s="260"/>
      <c r="BC406" s="260"/>
      <c r="BD406" s="260"/>
      <c r="BE406" s="260"/>
      <c r="BF406" s="260"/>
      <c r="BG406" s="210"/>
      <c r="BH406" s="210"/>
      <c r="BI406" s="210"/>
    </row>
    <row r="407" spans="1:61" x14ac:dyDescent="0.25">
      <c r="A407" s="171" t="s">
        <v>91</v>
      </c>
      <c r="B407" s="164"/>
      <c r="C407" s="299" t="s">
        <v>628</v>
      </c>
      <c r="D407" s="166"/>
      <c r="E407" s="168"/>
      <c r="F407" s="167"/>
      <c r="G407" s="168"/>
      <c r="I407" s="267"/>
      <c r="J407" s="267"/>
      <c r="K407" s="267"/>
      <c r="L407" s="267"/>
      <c r="AO407" s="260"/>
      <c r="AP407" s="260"/>
      <c r="AQ407" s="260"/>
      <c r="AR407" s="260"/>
      <c r="AS407" s="260"/>
      <c r="AT407" s="260"/>
      <c r="AU407" s="260"/>
      <c r="AV407" s="260"/>
      <c r="AW407" s="260"/>
      <c r="AX407" s="260"/>
      <c r="AY407" s="260"/>
      <c r="AZ407" s="260"/>
      <c r="BA407" s="260"/>
      <c r="BB407" s="260"/>
      <c r="BC407" s="260"/>
      <c r="BD407" s="260"/>
      <c r="BE407" s="260"/>
      <c r="BF407" s="260"/>
      <c r="BG407" s="210"/>
      <c r="BH407" s="210"/>
      <c r="BI407" s="210"/>
    </row>
    <row r="408" spans="1:61" x14ac:dyDescent="0.25">
      <c r="A408" s="171" t="s">
        <v>91</v>
      </c>
      <c r="B408" s="164"/>
      <c r="C408" s="299" t="s">
        <v>628</v>
      </c>
      <c r="D408" s="166"/>
      <c r="E408" s="168"/>
      <c r="F408" s="167"/>
      <c r="G408" s="168"/>
      <c r="I408" s="267"/>
      <c r="J408" s="267"/>
      <c r="K408" s="267"/>
      <c r="L408" s="267"/>
      <c r="AO408" s="260"/>
      <c r="AP408" s="260"/>
      <c r="AQ408" s="260"/>
      <c r="AR408" s="260"/>
      <c r="AS408" s="260"/>
      <c r="AT408" s="260"/>
      <c r="AU408" s="260"/>
      <c r="AV408" s="260"/>
      <c r="AW408" s="260"/>
      <c r="AX408" s="260"/>
      <c r="AY408" s="260"/>
      <c r="AZ408" s="260"/>
      <c r="BA408" s="260"/>
      <c r="BB408" s="260"/>
      <c r="BC408" s="260"/>
      <c r="BD408" s="260"/>
      <c r="BE408" s="260"/>
      <c r="BF408" s="260"/>
      <c r="BG408" s="210"/>
      <c r="BH408" s="210"/>
      <c r="BI408" s="210"/>
    </row>
    <row r="409" spans="1:61" x14ac:dyDescent="0.25">
      <c r="A409" s="171" t="s">
        <v>91</v>
      </c>
      <c r="B409" s="164"/>
      <c r="C409" s="299" t="s">
        <v>628</v>
      </c>
      <c r="D409" s="166"/>
      <c r="E409" s="168"/>
      <c r="F409" s="167"/>
      <c r="G409" s="168"/>
      <c r="I409" s="267"/>
      <c r="J409" s="267"/>
      <c r="K409" s="267"/>
      <c r="L409" s="267"/>
      <c r="AO409" s="260"/>
      <c r="AP409" s="260"/>
      <c r="AQ409" s="260"/>
      <c r="AR409" s="260"/>
      <c r="AS409" s="260"/>
      <c r="AT409" s="260"/>
      <c r="AU409" s="260"/>
      <c r="AV409" s="260"/>
      <c r="AW409" s="260"/>
      <c r="AX409" s="260"/>
      <c r="AY409" s="260"/>
      <c r="AZ409" s="260"/>
      <c r="BA409" s="260"/>
      <c r="BB409" s="260"/>
      <c r="BC409" s="260"/>
      <c r="BD409" s="260"/>
      <c r="BE409" s="260"/>
      <c r="BF409" s="260"/>
      <c r="BG409" s="210"/>
      <c r="BH409" s="210"/>
      <c r="BI409" s="210"/>
    </row>
    <row r="410" spans="1:61" x14ac:dyDescent="0.25">
      <c r="A410" s="171" t="s">
        <v>91</v>
      </c>
      <c r="B410" s="164"/>
      <c r="C410" s="299" t="s">
        <v>628</v>
      </c>
      <c r="D410" s="166"/>
      <c r="E410" s="168"/>
      <c r="F410" s="167"/>
      <c r="G410" s="168"/>
      <c r="I410" s="267"/>
      <c r="J410" s="267"/>
      <c r="K410" s="267"/>
      <c r="L410" s="267"/>
      <c r="AO410" s="260"/>
      <c r="AP410" s="260"/>
      <c r="AQ410" s="260"/>
      <c r="AR410" s="260"/>
      <c r="AS410" s="260"/>
      <c r="AT410" s="260"/>
      <c r="AU410" s="260"/>
      <c r="AV410" s="260"/>
      <c r="AW410" s="260"/>
      <c r="AX410" s="260"/>
      <c r="AY410" s="260"/>
      <c r="AZ410" s="260"/>
      <c r="BA410" s="260"/>
      <c r="BB410" s="260"/>
      <c r="BC410" s="260"/>
      <c r="BD410" s="260"/>
      <c r="BE410" s="260"/>
      <c r="BF410" s="260"/>
      <c r="BG410" s="210"/>
      <c r="BH410" s="210"/>
      <c r="BI410" s="210"/>
    </row>
    <row r="411" spans="1:61" x14ac:dyDescent="0.25">
      <c r="A411" s="171" t="s">
        <v>91</v>
      </c>
      <c r="B411" s="164"/>
      <c r="C411" s="299" t="s">
        <v>628</v>
      </c>
      <c r="D411" s="166"/>
      <c r="E411" s="168"/>
      <c r="F411" s="167"/>
      <c r="G411" s="168"/>
      <c r="I411" s="267"/>
      <c r="J411" s="267"/>
      <c r="K411" s="267"/>
      <c r="L411" s="267"/>
      <c r="AO411" s="260"/>
      <c r="AP411" s="260"/>
      <c r="AQ411" s="260"/>
      <c r="AR411" s="260"/>
      <c r="AS411" s="260"/>
      <c r="AT411" s="260"/>
      <c r="AU411" s="260"/>
      <c r="AV411" s="260"/>
      <c r="AW411" s="260"/>
      <c r="AX411" s="260"/>
      <c r="AY411" s="260"/>
      <c r="AZ411" s="260"/>
      <c r="BA411" s="260"/>
      <c r="BB411" s="260"/>
      <c r="BC411" s="260"/>
      <c r="BD411" s="260"/>
      <c r="BE411" s="260"/>
      <c r="BF411" s="260"/>
      <c r="BG411" s="210"/>
      <c r="BH411" s="210"/>
      <c r="BI411" s="210"/>
    </row>
    <row r="412" spans="1:61" x14ac:dyDescent="0.25">
      <c r="A412" s="171" t="s">
        <v>91</v>
      </c>
      <c r="B412" s="164"/>
      <c r="C412" s="299" t="s">
        <v>628</v>
      </c>
      <c r="D412" s="166"/>
      <c r="E412" s="168"/>
      <c r="F412" s="167"/>
      <c r="G412" s="168"/>
      <c r="I412" s="267"/>
      <c r="J412" s="267"/>
      <c r="K412" s="267"/>
      <c r="L412" s="267"/>
      <c r="AO412" s="260"/>
      <c r="AP412" s="260"/>
      <c r="AQ412" s="260"/>
      <c r="AR412" s="260"/>
      <c r="AS412" s="260"/>
      <c r="AT412" s="260"/>
      <c r="AU412" s="260"/>
      <c r="AV412" s="260"/>
      <c r="AW412" s="260"/>
      <c r="AX412" s="260"/>
      <c r="AY412" s="260"/>
      <c r="AZ412" s="260"/>
      <c r="BA412" s="260"/>
      <c r="BB412" s="260"/>
      <c r="BC412" s="260"/>
      <c r="BD412" s="260"/>
      <c r="BE412" s="260"/>
      <c r="BF412" s="260"/>
      <c r="BG412" s="210"/>
      <c r="BH412" s="210"/>
      <c r="BI412" s="210"/>
    </row>
    <row r="413" spans="1:61" x14ac:dyDescent="0.25">
      <c r="A413" s="171" t="s">
        <v>91</v>
      </c>
      <c r="B413" s="164"/>
      <c r="C413" s="299" t="s">
        <v>628</v>
      </c>
      <c r="D413" s="166"/>
      <c r="E413" s="168"/>
      <c r="F413" s="167"/>
      <c r="G413" s="168"/>
      <c r="I413" s="267"/>
      <c r="J413" s="267"/>
      <c r="K413" s="267"/>
      <c r="L413" s="267"/>
      <c r="AO413" s="260"/>
      <c r="AP413" s="260"/>
      <c r="AQ413" s="260"/>
      <c r="AR413" s="260"/>
      <c r="AS413" s="260"/>
      <c r="AT413" s="260"/>
      <c r="AU413" s="260"/>
      <c r="AV413" s="260"/>
      <c r="AW413" s="260"/>
      <c r="AX413" s="260"/>
      <c r="AY413" s="260"/>
      <c r="AZ413" s="260"/>
      <c r="BA413" s="260"/>
      <c r="BB413" s="260"/>
      <c r="BC413" s="260"/>
      <c r="BD413" s="260"/>
      <c r="BE413" s="260"/>
      <c r="BF413" s="260"/>
      <c r="BG413" s="210"/>
      <c r="BH413" s="210"/>
      <c r="BI413" s="210"/>
    </row>
    <row r="414" spans="1:61" x14ac:dyDescent="0.25">
      <c r="A414" s="171" t="s">
        <v>91</v>
      </c>
      <c r="B414" s="164"/>
      <c r="C414" s="299" t="s">
        <v>628</v>
      </c>
      <c r="D414" s="166"/>
      <c r="E414" s="168"/>
      <c r="F414" s="167"/>
      <c r="G414" s="168"/>
      <c r="I414" s="267"/>
      <c r="J414" s="267"/>
      <c r="K414" s="267"/>
      <c r="L414" s="267"/>
      <c r="AO414" s="260"/>
      <c r="AP414" s="260"/>
      <c r="AQ414" s="260"/>
      <c r="AR414" s="260"/>
      <c r="AS414" s="260"/>
      <c r="AT414" s="260"/>
      <c r="AU414" s="260"/>
      <c r="AV414" s="260"/>
      <c r="AW414" s="260"/>
      <c r="AX414" s="260"/>
      <c r="AY414" s="260"/>
      <c r="AZ414" s="260"/>
      <c r="BA414" s="260"/>
      <c r="BB414" s="260"/>
      <c r="BC414" s="260"/>
      <c r="BD414" s="260"/>
      <c r="BE414" s="260"/>
      <c r="BF414" s="260"/>
      <c r="BG414" s="210"/>
      <c r="BH414" s="210"/>
      <c r="BI414" s="210"/>
    </row>
    <row r="415" spans="1:61" x14ac:dyDescent="0.25">
      <c r="A415" s="171" t="s">
        <v>91</v>
      </c>
      <c r="B415" s="164"/>
      <c r="C415" s="299" t="s">
        <v>628</v>
      </c>
      <c r="D415" s="166"/>
      <c r="E415" s="168"/>
      <c r="F415" s="167"/>
      <c r="G415" s="168"/>
      <c r="I415" s="267"/>
      <c r="J415" s="267"/>
      <c r="K415" s="267"/>
      <c r="L415" s="267"/>
      <c r="AO415" s="260"/>
      <c r="AP415" s="260"/>
      <c r="AQ415" s="260"/>
      <c r="AR415" s="260"/>
      <c r="AS415" s="260"/>
      <c r="AT415" s="260"/>
      <c r="AU415" s="260"/>
      <c r="AV415" s="260"/>
      <c r="AW415" s="260"/>
      <c r="AX415" s="260"/>
      <c r="AY415" s="260"/>
      <c r="AZ415" s="260"/>
      <c r="BA415" s="260"/>
      <c r="BB415" s="260"/>
      <c r="BC415" s="260"/>
      <c r="BD415" s="260"/>
      <c r="BE415" s="260"/>
      <c r="BF415" s="260"/>
      <c r="BG415" s="210"/>
      <c r="BH415" s="210"/>
      <c r="BI415" s="210"/>
    </row>
    <row r="416" spans="1:61" x14ac:dyDescent="0.25">
      <c r="A416" s="171" t="s">
        <v>91</v>
      </c>
      <c r="B416" s="164"/>
      <c r="C416" s="299" t="s">
        <v>628</v>
      </c>
      <c r="D416" s="166"/>
      <c r="E416" s="168"/>
      <c r="F416" s="167"/>
      <c r="G416" s="168"/>
      <c r="I416" s="267"/>
      <c r="J416" s="267"/>
      <c r="K416" s="267"/>
      <c r="L416" s="267"/>
      <c r="AO416" s="260"/>
      <c r="AP416" s="260"/>
      <c r="AQ416" s="260"/>
      <c r="AR416" s="260"/>
      <c r="AS416" s="260"/>
      <c r="AT416" s="260"/>
      <c r="AU416" s="260"/>
      <c r="AV416" s="260"/>
      <c r="AW416" s="260"/>
      <c r="AX416" s="260"/>
      <c r="AY416" s="260"/>
      <c r="AZ416" s="260"/>
      <c r="BA416" s="260"/>
      <c r="BB416" s="260"/>
      <c r="BC416" s="260"/>
      <c r="BD416" s="260"/>
      <c r="BE416" s="260"/>
      <c r="BF416" s="260"/>
      <c r="BG416" s="210"/>
      <c r="BH416" s="210"/>
      <c r="BI416" s="210"/>
    </row>
    <row r="417" spans="1:61" x14ac:dyDescent="0.25">
      <c r="A417" s="171" t="s">
        <v>91</v>
      </c>
      <c r="B417" s="164"/>
      <c r="C417" s="299" t="s">
        <v>628</v>
      </c>
      <c r="D417" s="166"/>
      <c r="E417" s="168"/>
      <c r="F417" s="167"/>
      <c r="G417" s="168"/>
      <c r="I417" s="267"/>
      <c r="J417" s="267"/>
      <c r="K417" s="267"/>
      <c r="L417" s="267"/>
      <c r="AO417" s="260"/>
      <c r="AP417" s="260"/>
      <c r="AQ417" s="260"/>
      <c r="AR417" s="260"/>
      <c r="AS417" s="260"/>
      <c r="AT417" s="260"/>
      <c r="AU417" s="260"/>
      <c r="AV417" s="260"/>
      <c r="AW417" s="260"/>
      <c r="AX417" s="260"/>
      <c r="AY417" s="260"/>
      <c r="AZ417" s="260"/>
      <c r="BA417" s="260"/>
      <c r="BB417" s="260"/>
      <c r="BC417" s="260"/>
      <c r="BD417" s="260"/>
      <c r="BE417" s="260"/>
      <c r="BF417" s="260"/>
      <c r="BG417" s="210"/>
      <c r="BH417" s="210"/>
      <c r="BI417" s="210"/>
    </row>
    <row r="418" spans="1:61" x14ac:dyDescent="0.25">
      <c r="A418" s="171" t="s">
        <v>91</v>
      </c>
      <c r="B418" s="164"/>
      <c r="C418" s="299" t="s">
        <v>628</v>
      </c>
      <c r="D418" s="166"/>
      <c r="E418" s="168"/>
      <c r="F418" s="167"/>
      <c r="G418" s="168"/>
      <c r="I418" s="267"/>
      <c r="J418" s="267"/>
      <c r="K418" s="267"/>
      <c r="L418" s="267"/>
      <c r="AO418" s="260"/>
      <c r="AP418" s="260"/>
      <c r="AQ418" s="260"/>
      <c r="AR418" s="260"/>
      <c r="AS418" s="260"/>
      <c r="AT418" s="260"/>
      <c r="AU418" s="260"/>
      <c r="AV418" s="260"/>
      <c r="AW418" s="260"/>
      <c r="AX418" s="260"/>
      <c r="AY418" s="260"/>
      <c r="AZ418" s="260"/>
      <c r="BA418" s="260"/>
      <c r="BB418" s="260"/>
      <c r="BC418" s="260"/>
      <c r="BD418" s="260"/>
      <c r="BE418" s="260"/>
      <c r="BF418" s="260"/>
      <c r="BG418" s="210"/>
      <c r="BH418" s="210"/>
      <c r="BI418" s="210"/>
    </row>
    <row r="419" spans="1:61" x14ac:dyDescent="0.25">
      <c r="A419" s="171" t="s">
        <v>91</v>
      </c>
      <c r="B419" s="164"/>
      <c r="C419" s="299" t="s">
        <v>628</v>
      </c>
      <c r="D419" s="166"/>
      <c r="E419" s="168"/>
      <c r="F419" s="167"/>
      <c r="G419" s="168"/>
      <c r="I419" s="267"/>
      <c r="J419" s="267"/>
      <c r="K419" s="267"/>
      <c r="L419" s="267"/>
      <c r="AO419" s="260"/>
      <c r="AP419" s="260"/>
      <c r="AQ419" s="260"/>
      <c r="AR419" s="260"/>
      <c r="AS419" s="260"/>
      <c r="AT419" s="260"/>
      <c r="AU419" s="260"/>
      <c r="AV419" s="260"/>
      <c r="AW419" s="260"/>
      <c r="AX419" s="260"/>
      <c r="AY419" s="260"/>
      <c r="AZ419" s="260"/>
      <c r="BA419" s="260"/>
      <c r="BB419" s="260"/>
      <c r="BC419" s="260"/>
      <c r="BD419" s="260"/>
      <c r="BE419" s="260"/>
      <c r="BF419" s="260"/>
      <c r="BG419" s="210"/>
      <c r="BH419" s="210"/>
      <c r="BI419" s="210"/>
    </row>
    <row r="420" spans="1:61" x14ac:dyDescent="0.25">
      <c r="A420" s="171" t="s">
        <v>91</v>
      </c>
      <c r="B420" s="164"/>
      <c r="C420" s="299" t="s">
        <v>628</v>
      </c>
      <c r="D420" s="166"/>
      <c r="E420" s="168"/>
      <c r="F420" s="167"/>
      <c r="G420" s="168"/>
      <c r="I420" s="267"/>
      <c r="J420" s="267"/>
      <c r="K420" s="267"/>
      <c r="L420" s="267"/>
      <c r="AO420" s="260"/>
      <c r="AP420" s="260"/>
      <c r="AQ420" s="260"/>
      <c r="AR420" s="260"/>
      <c r="AS420" s="260"/>
      <c r="AT420" s="260"/>
      <c r="AU420" s="260"/>
      <c r="AV420" s="260"/>
      <c r="AW420" s="260"/>
      <c r="AX420" s="260"/>
      <c r="AY420" s="260"/>
      <c r="AZ420" s="260"/>
      <c r="BA420" s="260"/>
      <c r="BB420" s="260"/>
      <c r="BC420" s="260"/>
      <c r="BD420" s="260"/>
      <c r="BE420" s="260"/>
      <c r="BF420" s="260"/>
      <c r="BG420" s="210"/>
      <c r="BH420" s="210"/>
      <c r="BI420" s="210"/>
    </row>
    <row r="421" spans="1:61" x14ac:dyDescent="0.25">
      <c r="A421" s="171" t="s">
        <v>91</v>
      </c>
      <c r="B421" s="164"/>
      <c r="C421" s="299" t="s">
        <v>628</v>
      </c>
      <c r="D421" s="166"/>
      <c r="E421" s="168"/>
      <c r="F421" s="167"/>
      <c r="G421" s="168"/>
      <c r="I421" s="267"/>
      <c r="J421" s="267"/>
      <c r="K421" s="267"/>
      <c r="L421" s="267"/>
      <c r="AO421" s="260"/>
      <c r="AP421" s="260"/>
      <c r="AQ421" s="260"/>
      <c r="AR421" s="260"/>
      <c r="AS421" s="260"/>
      <c r="AT421" s="260"/>
      <c r="AU421" s="260"/>
      <c r="AV421" s="260"/>
      <c r="AW421" s="260"/>
      <c r="AX421" s="260"/>
      <c r="AY421" s="260"/>
      <c r="AZ421" s="260"/>
      <c r="BA421" s="260"/>
      <c r="BB421" s="260"/>
      <c r="BC421" s="260"/>
      <c r="BD421" s="260"/>
      <c r="BE421" s="260"/>
      <c r="BF421" s="260"/>
      <c r="BG421" s="210"/>
      <c r="BH421" s="210"/>
      <c r="BI421" s="210"/>
    </row>
    <row r="422" spans="1:61" x14ac:dyDescent="0.25">
      <c r="A422" s="171" t="s">
        <v>91</v>
      </c>
      <c r="B422" s="164"/>
      <c r="C422" s="299" t="s">
        <v>628</v>
      </c>
      <c r="D422" s="166"/>
      <c r="E422" s="168"/>
      <c r="F422" s="167"/>
      <c r="G422" s="168"/>
      <c r="I422" s="267"/>
      <c r="J422" s="267"/>
      <c r="K422" s="267"/>
      <c r="L422" s="267"/>
      <c r="AO422" s="260"/>
      <c r="AP422" s="260"/>
      <c r="AQ422" s="260"/>
      <c r="AR422" s="260"/>
      <c r="AS422" s="260"/>
      <c r="AT422" s="260"/>
      <c r="AU422" s="260"/>
      <c r="AV422" s="260"/>
      <c r="AW422" s="260"/>
      <c r="AX422" s="260"/>
      <c r="AY422" s="260"/>
      <c r="AZ422" s="260"/>
      <c r="BA422" s="260"/>
      <c r="BB422" s="260"/>
      <c r="BC422" s="260"/>
      <c r="BD422" s="260"/>
      <c r="BE422" s="260"/>
      <c r="BF422" s="260"/>
      <c r="BG422" s="210"/>
      <c r="BH422" s="210"/>
      <c r="BI422" s="210"/>
    </row>
    <row r="423" spans="1:61" x14ac:dyDescent="0.25">
      <c r="A423" s="171" t="s">
        <v>91</v>
      </c>
      <c r="B423" s="164"/>
      <c r="C423" s="299" t="s">
        <v>628</v>
      </c>
      <c r="D423" s="166"/>
      <c r="E423" s="168"/>
      <c r="F423" s="167"/>
      <c r="G423" s="168"/>
      <c r="I423" s="267"/>
      <c r="J423" s="267"/>
      <c r="K423" s="267"/>
      <c r="L423" s="267"/>
      <c r="AO423" s="260"/>
      <c r="AP423" s="260"/>
      <c r="AQ423" s="260"/>
      <c r="AR423" s="260"/>
      <c r="AS423" s="260"/>
      <c r="AT423" s="260"/>
      <c r="AU423" s="260"/>
      <c r="AV423" s="260"/>
      <c r="AW423" s="260"/>
      <c r="AX423" s="260"/>
      <c r="AY423" s="260"/>
      <c r="AZ423" s="260"/>
      <c r="BA423" s="260"/>
      <c r="BB423" s="260"/>
      <c r="BC423" s="260"/>
      <c r="BD423" s="260"/>
      <c r="BE423" s="260"/>
      <c r="BF423" s="260"/>
      <c r="BG423" s="210"/>
      <c r="BH423" s="210"/>
      <c r="BI423" s="210"/>
    </row>
    <row r="424" spans="1:61" x14ac:dyDescent="0.25">
      <c r="A424" s="171" t="s">
        <v>91</v>
      </c>
      <c r="B424" s="164"/>
      <c r="C424" s="299" t="s">
        <v>628</v>
      </c>
      <c r="D424" s="166"/>
      <c r="E424" s="168"/>
      <c r="F424" s="167"/>
      <c r="G424" s="168"/>
      <c r="I424" s="267"/>
      <c r="J424" s="267"/>
      <c r="K424" s="267"/>
      <c r="L424" s="267"/>
      <c r="AO424" s="260"/>
      <c r="AP424" s="260"/>
      <c r="AQ424" s="260"/>
      <c r="AR424" s="260"/>
      <c r="AS424" s="260"/>
      <c r="AT424" s="260"/>
      <c r="AU424" s="260"/>
      <c r="AV424" s="260"/>
      <c r="AW424" s="260"/>
      <c r="AX424" s="260"/>
      <c r="AY424" s="260"/>
      <c r="AZ424" s="260"/>
      <c r="BA424" s="260"/>
      <c r="BB424" s="260"/>
      <c r="BC424" s="260"/>
      <c r="BD424" s="260"/>
      <c r="BE424" s="260"/>
      <c r="BF424" s="260"/>
      <c r="BG424" s="210"/>
      <c r="BH424" s="210"/>
      <c r="BI424" s="210"/>
    </row>
    <row r="425" spans="1:61" x14ac:dyDescent="0.25">
      <c r="A425" s="171" t="s">
        <v>91</v>
      </c>
      <c r="B425" s="164"/>
      <c r="C425" s="299" t="s">
        <v>628</v>
      </c>
      <c r="D425" s="166"/>
      <c r="E425" s="168"/>
      <c r="F425" s="167"/>
      <c r="G425" s="168"/>
      <c r="I425" s="267"/>
      <c r="J425" s="267"/>
      <c r="K425" s="267"/>
      <c r="L425" s="267"/>
      <c r="AO425" s="260"/>
      <c r="AP425" s="260"/>
      <c r="AQ425" s="260"/>
      <c r="AR425" s="260"/>
      <c r="AS425" s="260"/>
      <c r="AT425" s="260"/>
      <c r="AU425" s="260"/>
      <c r="AV425" s="260"/>
      <c r="AW425" s="260"/>
      <c r="AX425" s="260"/>
      <c r="AY425" s="260"/>
      <c r="AZ425" s="260"/>
      <c r="BA425" s="260"/>
      <c r="BB425" s="260"/>
      <c r="BC425" s="260"/>
      <c r="BD425" s="260"/>
      <c r="BE425" s="260"/>
      <c r="BF425" s="260"/>
      <c r="BG425" s="210"/>
      <c r="BH425" s="210"/>
      <c r="BI425" s="210"/>
    </row>
    <row r="426" spans="1:61" x14ac:dyDescent="0.25">
      <c r="A426" s="171" t="s">
        <v>91</v>
      </c>
      <c r="B426" s="164"/>
      <c r="C426" s="299" t="s">
        <v>628</v>
      </c>
      <c r="D426" s="166"/>
      <c r="E426" s="168"/>
      <c r="F426" s="167"/>
      <c r="G426" s="168"/>
      <c r="I426" s="267"/>
      <c r="J426" s="267"/>
      <c r="K426" s="267"/>
      <c r="L426" s="267"/>
      <c r="AO426" s="260"/>
      <c r="AP426" s="260"/>
      <c r="AQ426" s="260"/>
      <c r="AR426" s="260"/>
      <c r="AS426" s="260"/>
      <c r="AT426" s="260"/>
      <c r="AU426" s="260"/>
      <c r="AV426" s="260"/>
      <c r="AW426" s="260"/>
      <c r="AX426" s="260"/>
      <c r="AY426" s="260"/>
      <c r="AZ426" s="260"/>
      <c r="BA426" s="260"/>
      <c r="BB426" s="260"/>
      <c r="BC426" s="260"/>
      <c r="BD426" s="260"/>
      <c r="BE426" s="260"/>
      <c r="BF426" s="260"/>
      <c r="BG426" s="210"/>
      <c r="BH426" s="210"/>
      <c r="BI426" s="210"/>
    </row>
    <row r="427" spans="1:61" x14ac:dyDescent="0.25">
      <c r="A427" s="171" t="s">
        <v>91</v>
      </c>
      <c r="B427" s="164"/>
      <c r="C427" s="299" t="s">
        <v>628</v>
      </c>
      <c r="D427" s="166"/>
      <c r="E427" s="168"/>
      <c r="F427" s="167"/>
      <c r="G427" s="168"/>
      <c r="I427" s="267"/>
      <c r="J427" s="267"/>
      <c r="K427" s="267"/>
      <c r="L427" s="267"/>
      <c r="AO427" s="260"/>
      <c r="AP427" s="260"/>
      <c r="AQ427" s="260"/>
      <c r="AR427" s="260"/>
      <c r="AS427" s="260"/>
      <c r="AT427" s="260"/>
      <c r="AU427" s="260"/>
      <c r="AV427" s="260"/>
      <c r="AW427" s="260"/>
      <c r="AX427" s="260"/>
      <c r="AY427" s="260"/>
      <c r="AZ427" s="260"/>
      <c r="BA427" s="260"/>
      <c r="BB427" s="260"/>
      <c r="BC427" s="260"/>
      <c r="BD427" s="260"/>
      <c r="BE427" s="260"/>
      <c r="BF427" s="260"/>
      <c r="BG427" s="210"/>
      <c r="BH427" s="210"/>
      <c r="BI427" s="210"/>
    </row>
    <row r="428" spans="1:61" x14ac:dyDescent="0.25">
      <c r="A428" s="171" t="s">
        <v>91</v>
      </c>
      <c r="B428" s="164"/>
      <c r="C428" s="299" t="s">
        <v>628</v>
      </c>
      <c r="D428" s="166"/>
      <c r="E428" s="168"/>
      <c r="F428" s="167"/>
      <c r="G428" s="168"/>
      <c r="I428" s="267"/>
      <c r="J428" s="267"/>
      <c r="K428" s="267"/>
      <c r="L428" s="267"/>
      <c r="AO428" s="260"/>
      <c r="AP428" s="260"/>
      <c r="AQ428" s="260"/>
      <c r="AR428" s="260"/>
      <c r="AS428" s="260"/>
      <c r="AT428" s="260"/>
      <c r="AU428" s="260"/>
      <c r="AV428" s="260"/>
      <c r="AW428" s="260"/>
      <c r="AX428" s="260"/>
      <c r="AY428" s="260"/>
      <c r="AZ428" s="260"/>
      <c r="BA428" s="260"/>
      <c r="BB428" s="260"/>
      <c r="BC428" s="260"/>
      <c r="BD428" s="260"/>
      <c r="BE428" s="260"/>
      <c r="BF428" s="260"/>
      <c r="BG428" s="210"/>
      <c r="BH428" s="210"/>
      <c r="BI428" s="210"/>
    </row>
    <row r="429" spans="1:61" x14ac:dyDescent="0.25">
      <c r="A429" s="171" t="s">
        <v>91</v>
      </c>
      <c r="B429" s="164"/>
      <c r="C429" s="299" t="s">
        <v>628</v>
      </c>
      <c r="D429" s="166"/>
      <c r="E429" s="168"/>
      <c r="F429" s="167"/>
      <c r="G429" s="168"/>
      <c r="I429" s="267"/>
      <c r="J429" s="267"/>
      <c r="K429" s="267"/>
      <c r="L429" s="267"/>
      <c r="AO429" s="260"/>
      <c r="AP429" s="260"/>
      <c r="AQ429" s="260"/>
      <c r="AR429" s="260"/>
      <c r="AS429" s="260"/>
      <c r="AT429" s="260"/>
      <c r="AU429" s="260"/>
      <c r="AV429" s="260"/>
      <c r="AW429" s="260"/>
      <c r="AX429" s="260"/>
      <c r="AY429" s="260"/>
      <c r="AZ429" s="260"/>
      <c r="BA429" s="260"/>
      <c r="BB429" s="260"/>
      <c r="BC429" s="260"/>
      <c r="BD429" s="260"/>
      <c r="BE429" s="260"/>
      <c r="BF429" s="260"/>
      <c r="BG429" s="210"/>
      <c r="BH429" s="210"/>
      <c r="BI429" s="210"/>
    </row>
    <row r="430" spans="1:61" x14ac:dyDescent="0.25">
      <c r="A430" s="171" t="s">
        <v>91</v>
      </c>
      <c r="B430" s="164"/>
      <c r="C430" s="299" t="s">
        <v>628</v>
      </c>
      <c r="D430" s="166"/>
      <c r="E430" s="168"/>
      <c r="F430" s="167"/>
      <c r="G430" s="168"/>
      <c r="I430" s="267"/>
      <c r="J430" s="267"/>
      <c r="K430" s="267"/>
      <c r="L430" s="267"/>
      <c r="AO430" s="260"/>
      <c r="AP430" s="260"/>
      <c r="AQ430" s="260"/>
      <c r="AR430" s="260"/>
      <c r="AS430" s="260"/>
      <c r="AT430" s="260"/>
      <c r="AU430" s="260"/>
      <c r="AV430" s="260"/>
      <c r="AW430" s="260"/>
      <c r="AX430" s="260"/>
      <c r="AY430" s="260"/>
      <c r="AZ430" s="260"/>
      <c r="BA430" s="260"/>
      <c r="BB430" s="260"/>
      <c r="BC430" s="260"/>
      <c r="BD430" s="260"/>
      <c r="BE430" s="260"/>
      <c r="BF430" s="260"/>
      <c r="BG430" s="210"/>
      <c r="BH430" s="210"/>
      <c r="BI430" s="210"/>
    </row>
    <row r="431" spans="1:61" x14ac:dyDescent="0.25">
      <c r="A431" s="171" t="s">
        <v>91</v>
      </c>
      <c r="B431" s="164"/>
      <c r="C431" s="299" t="s">
        <v>628</v>
      </c>
      <c r="D431" s="166"/>
      <c r="E431" s="168"/>
      <c r="F431" s="167"/>
      <c r="G431" s="168"/>
      <c r="I431" s="267"/>
      <c r="J431" s="267"/>
      <c r="K431" s="267"/>
      <c r="L431" s="267"/>
      <c r="AO431" s="260"/>
      <c r="AP431" s="260"/>
      <c r="AQ431" s="260"/>
      <c r="AR431" s="260"/>
      <c r="AS431" s="260"/>
      <c r="AT431" s="260"/>
      <c r="AU431" s="260"/>
      <c r="AV431" s="260"/>
      <c r="AW431" s="260"/>
      <c r="AX431" s="260"/>
      <c r="AY431" s="260"/>
      <c r="AZ431" s="260"/>
      <c r="BA431" s="260"/>
      <c r="BB431" s="260"/>
      <c r="BC431" s="260"/>
      <c r="BD431" s="260"/>
      <c r="BE431" s="260"/>
      <c r="BF431" s="260"/>
      <c r="BG431" s="210"/>
      <c r="BH431" s="210"/>
      <c r="BI431" s="210"/>
    </row>
    <row r="432" spans="1:61" x14ac:dyDescent="0.25">
      <c r="A432" s="171" t="s">
        <v>91</v>
      </c>
      <c r="B432" s="164"/>
      <c r="C432" s="299" t="s">
        <v>628</v>
      </c>
      <c r="D432" s="166"/>
      <c r="E432" s="168"/>
      <c r="F432" s="167"/>
      <c r="G432" s="168"/>
      <c r="I432" s="267"/>
      <c r="J432" s="267"/>
      <c r="K432" s="267"/>
      <c r="L432" s="267"/>
      <c r="AO432" s="260"/>
      <c r="AP432" s="260"/>
      <c r="AQ432" s="260"/>
      <c r="AR432" s="260"/>
      <c r="AS432" s="260"/>
      <c r="AT432" s="260"/>
      <c r="AU432" s="260"/>
      <c r="AV432" s="260"/>
      <c r="AW432" s="260"/>
      <c r="AX432" s="260"/>
      <c r="AY432" s="260"/>
      <c r="AZ432" s="260"/>
      <c r="BA432" s="260"/>
      <c r="BB432" s="260"/>
      <c r="BC432" s="260"/>
      <c r="BD432" s="260"/>
      <c r="BE432" s="260"/>
      <c r="BF432" s="260"/>
      <c r="BG432" s="210"/>
      <c r="BH432" s="210"/>
      <c r="BI432" s="210"/>
    </row>
    <row r="433" spans="1:61" x14ac:dyDescent="0.25">
      <c r="A433" s="171" t="s">
        <v>91</v>
      </c>
      <c r="B433" s="164"/>
      <c r="C433" s="299" t="s">
        <v>628</v>
      </c>
      <c r="D433" s="166"/>
      <c r="E433" s="168"/>
      <c r="F433" s="167"/>
      <c r="G433" s="168"/>
      <c r="I433" s="267"/>
      <c r="J433" s="267"/>
      <c r="K433" s="267"/>
      <c r="L433" s="267"/>
      <c r="AO433" s="260"/>
      <c r="AP433" s="260"/>
      <c r="AQ433" s="260"/>
      <c r="AR433" s="260"/>
      <c r="AS433" s="260"/>
      <c r="AT433" s="260"/>
      <c r="AU433" s="260"/>
      <c r="AV433" s="260"/>
      <c r="AW433" s="260"/>
      <c r="AX433" s="260"/>
      <c r="AY433" s="260"/>
      <c r="AZ433" s="260"/>
      <c r="BA433" s="260"/>
      <c r="BB433" s="260"/>
      <c r="BC433" s="260"/>
      <c r="BD433" s="260"/>
      <c r="BE433" s="260"/>
      <c r="BF433" s="260"/>
      <c r="BG433" s="210"/>
      <c r="BH433" s="210"/>
      <c r="BI433" s="210"/>
    </row>
    <row r="434" spans="1:61" x14ac:dyDescent="0.25">
      <c r="A434" s="171" t="s">
        <v>91</v>
      </c>
      <c r="B434" s="164"/>
      <c r="C434" s="299" t="s">
        <v>628</v>
      </c>
      <c r="D434" s="166"/>
      <c r="E434" s="168"/>
      <c r="F434" s="167"/>
      <c r="G434" s="168"/>
      <c r="I434" s="267"/>
      <c r="J434" s="267"/>
      <c r="K434" s="267"/>
      <c r="L434" s="267"/>
      <c r="AO434" s="260"/>
      <c r="AP434" s="260"/>
      <c r="AQ434" s="260"/>
      <c r="AR434" s="260"/>
      <c r="AS434" s="260"/>
      <c r="AT434" s="260"/>
      <c r="AU434" s="260"/>
      <c r="AV434" s="260"/>
      <c r="AW434" s="260"/>
      <c r="AX434" s="260"/>
      <c r="AY434" s="260"/>
      <c r="AZ434" s="260"/>
      <c r="BA434" s="260"/>
      <c r="BB434" s="260"/>
      <c r="BC434" s="260"/>
      <c r="BD434" s="260"/>
      <c r="BE434" s="260"/>
      <c r="BF434" s="260"/>
      <c r="BG434" s="210"/>
      <c r="BH434" s="210"/>
      <c r="BI434" s="210"/>
    </row>
    <row r="435" spans="1:61" x14ac:dyDescent="0.25">
      <c r="A435" s="171" t="s">
        <v>91</v>
      </c>
      <c r="B435" s="164"/>
      <c r="C435" s="299" t="s">
        <v>628</v>
      </c>
      <c r="D435" s="166"/>
      <c r="E435" s="168"/>
      <c r="F435" s="167"/>
      <c r="G435" s="168"/>
      <c r="I435" s="267"/>
      <c r="J435" s="267"/>
      <c r="K435" s="267"/>
      <c r="L435" s="267"/>
      <c r="AO435" s="260"/>
      <c r="AP435" s="260"/>
      <c r="AQ435" s="260"/>
      <c r="AR435" s="260"/>
      <c r="AS435" s="260"/>
      <c r="AT435" s="260"/>
      <c r="AU435" s="260"/>
      <c r="AV435" s="260"/>
      <c r="AW435" s="260"/>
      <c r="AX435" s="260"/>
      <c r="AY435" s="260"/>
      <c r="AZ435" s="260"/>
      <c r="BA435" s="260"/>
      <c r="BB435" s="260"/>
      <c r="BC435" s="260"/>
      <c r="BD435" s="260"/>
      <c r="BE435" s="260"/>
      <c r="BF435" s="260"/>
      <c r="BG435" s="210"/>
      <c r="BH435" s="210"/>
      <c r="BI435" s="210"/>
    </row>
    <row r="436" spans="1:61" x14ac:dyDescent="0.25">
      <c r="A436" s="171" t="s">
        <v>91</v>
      </c>
      <c r="B436" s="164"/>
      <c r="C436" s="299" t="s">
        <v>628</v>
      </c>
      <c r="D436" s="166"/>
      <c r="E436" s="168"/>
      <c r="F436" s="167"/>
      <c r="G436" s="168"/>
      <c r="I436" s="267"/>
      <c r="J436" s="267"/>
      <c r="K436" s="267"/>
      <c r="L436" s="267"/>
      <c r="AO436" s="260"/>
      <c r="AP436" s="260"/>
      <c r="AQ436" s="260"/>
      <c r="AR436" s="260"/>
      <c r="AS436" s="260"/>
      <c r="AT436" s="260"/>
      <c r="AU436" s="260"/>
      <c r="AV436" s="260"/>
      <c r="AW436" s="260"/>
      <c r="AX436" s="260"/>
      <c r="AY436" s="260"/>
      <c r="AZ436" s="260"/>
      <c r="BA436" s="260"/>
      <c r="BB436" s="260"/>
      <c r="BC436" s="260"/>
      <c r="BD436" s="260"/>
      <c r="BE436" s="260"/>
      <c r="BF436" s="260"/>
      <c r="BG436" s="210"/>
      <c r="BH436" s="210"/>
      <c r="BI436" s="210"/>
    </row>
    <row r="437" spans="1:61" x14ac:dyDescent="0.25">
      <c r="A437" s="171" t="s">
        <v>91</v>
      </c>
      <c r="B437" s="164"/>
      <c r="C437" s="299" t="s">
        <v>628</v>
      </c>
      <c r="D437" s="166"/>
      <c r="E437" s="168"/>
      <c r="F437" s="167"/>
      <c r="G437" s="168"/>
      <c r="I437" s="267"/>
      <c r="J437" s="267"/>
      <c r="K437" s="267"/>
      <c r="L437" s="267"/>
      <c r="AO437" s="260"/>
      <c r="AP437" s="260"/>
      <c r="AQ437" s="260"/>
      <c r="AR437" s="260"/>
      <c r="AS437" s="260"/>
      <c r="AT437" s="260"/>
      <c r="AU437" s="260"/>
      <c r="AV437" s="260"/>
      <c r="AW437" s="260"/>
      <c r="AX437" s="260"/>
      <c r="AY437" s="260"/>
      <c r="AZ437" s="260"/>
      <c r="BA437" s="260"/>
      <c r="BB437" s="260"/>
      <c r="BC437" s="260"/>
      <c r="BD437" s="260"/>
      <c r="BE437" s="260"/>
      <c r="BF437" s="260"/>
      <c r="BG437" s="210"/>
      <c r="BH437" s="210"/>
      <c r="BI437" s="210"/>
    </row>
    <row r="438" spans="1:61" x14ac:dyDescent="0.25">
      <c r="A438" s="171" t="s">
        <v>91</v>
      </c>
      <c r="B438" s="164"/>
      <c r="C438" s="299" t="s">
        <v>628</v>
      </c>
      <c r="D438" s="166"/>
      <c r="E438" s="168"/>
      <c r="F438" s="167"/>
      <c r="G438" s="168"/>
      <c r="I438" s="267"/>
      <c r="J438" s="267"/>
      <c r="K438" s="267"/>
      <c r="L438" s="267"/>
      <c r="AO438" s="260"/>
      <c r="AP438" s="260"/>
      <c r="AQ438" s="260"/>
      <c r="AR438" s="260"/>
      <c r="AS438" s="260"/>
      <c r="AT438" s="260"/>
      <c r="AU438" s="260"/>
      <c r="AV438" s="260"/>
      <c r="AW438" s="260"/>
      <c r="AX438" s="260"/>
      <c r="AY438" s="260"/>
      <c r="AZ438" s="260"/>
      <c r="BA438" s="260"/>
      <c r="BB438" s="260"/>
      <c r="BC438" s="260"/>
      <c r="BD438" s="260"/>
      <c r="BE438" s="260"/>
      <c r="BF438" s="260"/>
      <c r="BG438" s="210"/>
      <c r="BH438" s="210"/>
      <c r="BI438" s="210"/>
    </row>
    <row r="439" spans="1:61" x14ac:dyDescent="0.25">
      <c r="A439" s="171" t="s">
        <v>91</v>
      </c>
      <c r="B439" s="164"/>
      <c r="C439" s="299" t="s">
        <v>628</v>
      </c>
      <c r="D439" s="166"/>
      <c r="E439" s="168"/>
      <c r="F439" s="167"/>
      <c r="G439" s="168"/>
      <c r="I439" s="267"/>
      <c r="J439" s="267"/>
      <c r="K439" s="267"/>
      <c r="L439" s="267"/>
      <c r="AO439" s="260"/>
      <c r="AP439" s="260"/>
      <c r="AQ439" s="260"/>
      <c r="AR439" s="260"/>
      <c r="AS439" s="260"/>
      <c r="AT439" s="260"/>
      <c r="AU439" s="260"/>
      <c r="AV439" s="260"/>
      <c r="AW439" s="260"/>
      <c r="AX439" s="260"/>
      <c r="AY439" s="260"/>
      <c r="AZ439" s="260"/>
      <c r="BA439" s="260"/>
      <c r="BB439" s="260"/>
      <c r="BC439" s="260"/>
      <c r="BD439" s="260"/>
      <c r="BE439" s="260"/>
      <c r="BF439" s="260"/>
      <c r="BG439" s="210"/>
      <c r="BH439" s="210"/>
      <c r="BI439" s="210"/>
    </row>
    <row r="440" spans="1:61" x14ac:dyDescent="0.25">
      <c r="A440" s="171" t="s">
        <v>91</v>
      </c>
      <c r="B440" s="164"/>
      <c r="C440" s="299" t="s">
        <v>628</v>
      </c>
      <c r="D440" s="166"/>
      <c r="E440" s="168"/>
      <c r="F440" s="167"/>
      <c r="G440" s="168"/>
      <c r="I440" s="267"/>
      <c r="J440" s="267"/>
      <c r="K440" s="267"/>
      <c r="L440" s="267"/>
      <c r="AO440" s="260"/>
      <c r="AP440" s="260"/>
      <c r="AQ440" s="260"/>
      <c r="AR440" s="260"/>
      <c r="AS440" s="260"/>
      <c r="AT440" s="260"/>
      <c r="AU440" s="260"/>
      <c r="AV440" s="260"/>
      <c r="AW440" s="260"/>
      <c r="AX440" s="260"/>
      <c r="AY440" s="260"/>
      <c r="AZ440" s="260"/>
      <c r="BA440" s="260"/>
      <c r="BB440" s="260"/>
      <c r="BC440" s="260"/>
      <c r="BD440" s="260"/>
      <c r="BE440" s="260"/>
      <c r="BF440" s="260"/>
      <c r="BG440" s="210"/>
      <c r="BH440" s="210"/>
      <c r="BI440" s="210"/>
    </row>
    <row r="441" spans="1:61" x14ac:dyDescent="0.25">
      <c r="A441" s="171" t="s">
        <v>91</v>
      </c>
      <c r="B441" s="164"/>
      <c r="C441" s="299" t="s">
        <v>628</v>
      </c>
      <c r="D441" s="166"/>
      <c r="E441" s="168"/>
      <c r="F441" s="167"/>
      <c r="G441" s="168"/>
      <c r="I441" s="267"/>
      <c r="J441" s="267"/>
      <c r="K441" s="267"/>
      <c r="L441" s="267"/>
      <c r="AO441" s="260"/>
      <c r="AP441" s="260"/>
      <c r="AQ441" s="260"/>
      <c r="AR441" s="260"/>
      <c r="AS441" s="260"/>
      <c r="AT441" s="260"/>
      <c r="AU441" s="260"/>
      <c r="AV441" s="260"/>
      <c r="AW441" s="260"/>
      <c r="AX441" s="260"/>
      <c r="AY441" s="260"/>
      <c r="AZ441" s="260"/>
      <c r="BA441" s="260"/>
      <c r="BB441" s="260"/>
      <c r="BC441" s="260"/>
      <c r="BD441" s="260"/>
      <c r="BE441" s="260"/>
      <c r="BF441" s="260"/>
      <c r="BG441" s="210"/>
      <c r="BH441" s="210"/>
      <c r="BI441" s="210"/>
    </row>
    <row r="442" spans="1:61" x14ac:dyDescent="0.25">
      <c r="A442" s="171" t="s">
        <v>91</v>
      </c>
      <c r="B442" s="164"/>
      <c r="C442" s="299" t="s">
        <v>628</v>
      </c>
      <c r="D442" s="166"/>
      <c r="E442" s="168"/>
      <c r="F442" s="167"/>
      <c r="G442" s="168"/>
      <c r="I442" s="267"/>
      <c r="J442" s="267"/>
      <c r="K442" s="267"/>
      <c r="L442" s="267"/>
      <c r="AO442" s="260"/>
      <c r="AP442" s="260"/>
      <c r="AQ442" s="260"/>
      <c r="AR442" s="260"/>
      <c r="AS442" s="260"/>
      <c r="AT442" s="260"/>
      <c r="AU442" s="260"/>
      <c r="AV442" s="260"/>
      <c r="AW442" s="260"/>
      <c r="AX442" s="260"/>
      <c r="AY442" s="260"/>
      <c r="AZ442" s="260"/>
      <c r="BA442" s="260"/>
      <c r="BB442" s="260"/>
      <c r="BC442" s="260"/>
      <c r="BD442" s="260"/>
      <c r="BE442" s="260"/>
      <c r="BF442" s="260"/>
      <c r="BG442" s="210"/>
      <c r="BH442" s="210"/>
      <c r="BI442" s="210"/>
    </row>
    <row r="443" spans="1:61" x14ac:dyDescent="0.25">
      <c r="A443" s="171" t="s">
        <v>91</v>
      </c>
      <c r="B443" s="164"/>
      <c r="C443" s="299" t="s">
        <v>628</v>
      </c>
      <c r="D443" s="166"/>
      <c r="E443" s="168"/>
      <c r="F443" s="167"/>
      <c r="G443" s="168"/>
      <c r="I443" s="267"/>
      <c r="J443" s="267"/>
      <c r="K443" s="267"/>
      <c r="L443" s="267"/>
      <c r="AO443" s="260"/>
      <c r="AP443" s="260"/>
      <c r="AQ443" s="260"/>
      <c r="AR443" s="260"/>
      <c r="AS443" s="260"/>
      <c r="AT443" s="260"/>
      <c r="AU443" s="260"/>
      <c r="AV443" s="260"/>
      <c r="AW443" s="260"/>
      <c r="AX443" s="260"/>
      <c r="AY443" s="260"/>
      <c r="AZ443" s="260"/>
      <c r="BA443" s="260"/>
      <c r="BB443" s="260"/>
      <c r="BC443" s="260"/>
      <c r="BD443" s="260"/>
      <c r="BE443" s="260"/>
      <c r="BF443" s="260"/>
      <c r="BG443" s="210"/>
      <c r="BH443" s="210"/>
      <c r="BI443" s="210"/>
    </row>
    <row r="444" spans="1:61" x14ac:dyDescent="0.25">
      <c r="A444" s="171" t="s">
        <v>91</v>
      </c>
      <c r="B444" s="164"/>
      <c r="C444" s="299" t="s">
        <v>628</v>
      </c>
      <c r="D444" s="166"/>
      <c r="E444" s="168"/>
      <c r="F444" s="167"/>
      <c r="G444" s="168"/>
      <c r="I444" s="267"/>
      <c r="J444" s="267"/>
      <c r="K444" s="267"/>
      <c r="L444" s="267"/>
      <c r="AO444" s="260"/>
      <c r="AP444" s="260"/>
      <c r="AQ444" s="260"/>
      <c r="AR444" s="260"/>
      <c r="AS444" s="260"/>
      <c r="AT444" s="260"/>
      <c r="AU444" s="260"/>
      <c r="AV444" s="260"/>
      <c r="AW444" s="260"/>
      <c r="AX444" s="260"/>
      <c r="AY444" s="260"/>
      <c r="AZ444" s="260"/>
      <c r="BA444" s="260"/>
      <c r="BB444" s="260"/>
      <c r="BC444" s="260"/>
      <c r="BD444" s="260"/>
      <c r="BE444" s="260"/>
      <c r="BF444" s="260"/>
      <c r="BG444" s="210"/>
      <c r="BH444" s="210"/>
      <c r="BI444" s="210"/>
    </row>
    <row r="445" spans="1:61" x14ac:dyDescent="0.25">
      <c r="A445" s="171" t="s">
        <v>91</v>
      </c>
      <c r="B445" s="164"/>
      <c r="C445" s="299" t="s">
        <v>628</v>
      </c>
      <c r="D445" s="166"/>
      <c r="E445" s="168"/>
      <c r="F445" s="167"/>
      <c r="G445" s="168"/>
      <c r="I445" s="267"/>
      <c r="J445" s="267"/>
      <c r="K445" s="267"/>
      <c r="L445" s="267"/>
      <c r="AO445" s="260"/>
      <c r="AP445" s="260"/>
      <c r="AQ445" s="260"/>
      <c r="AR445" s="260"/>
      <c r="AS445" s="260"/>
      <c r="AT445" s="260"/>
      <c r="AU445" s="260"/>
      <c r="AV445" s="260"/>
      <c r="AW445" s="260"/>
      <c r="AX445" s="260"/>
      <c r="AY445" s="260"/>
      <c r="AZ445" s="260"/>
      <c r="BA445" s="260"/>
      <c r="BB445" s="260"/>
      <c r="BC445" s="260"/>
      <c r="BD445" s="260"/>
      <c r="BE445" s="260"/>
      <c r="BF445" s="260"/>
      <c r="BG445" s="210"/>
      <c r="BH445" s="210"/>
      <c r="BI445" s="210"/>
    </row>
    <row r="446" spans="1:61" x14ac:dyDescent="0.25">
      <c r="A446" s="171" t="s">
        <v>91</v>
      </c>
      <c r="B446" s="164"/>
      <c r="C446" s="299" t="s">
        <v>628</v>
      </c>
      <c r="D446" s="166"/>
      <c r="E446" s="168"/>
      <c r="F446" s="167"/>
      <c r="G446" s="168"/>
      <c r="I446" s="267"/>
      <c r="J446" s="267"/>
      <c r="K446" s="267"/>
      <c r="L446" s="267"/>
      <c r="AO446" s="260"/>
      <c r="AP446" s="260"/>
      <c r="AQ446" s="260"/>
      <c r="AR446" s="260"/>
      <c r="AS446" s="260"/>
      <c r="AT446" s="260"/>
      <c r="AU446" s="260"/>
      <c r="AV446" s="260"/>
      <c r="AW446" s="260"/>
      <c r="AX446" s="260"/>
      <c r="AY446" s="260"/>
      <c r="AZ446" s="260"/>
      <c r="BA446" s="260"/>
      <c r="BB446" s="260"/>
      <c r="BC446" s="260"/>
      <c r="BD446" s="260"/>
      <c r="BE446" s="260"/>
      <c r="BF446" s="260"/>
      <c r="BG446" s="210"/>
      <c r="BH446" s="210"/>
      <c r="BI446" s="210"/>
    </row>
    <row r="447" spans="1:61" x14ac:dyDescent="0.25">
      <c r="A447" s="171" t="s">
        <v>91</v>
      </c>
      <c r="B447" s="164"/>
      <c r="C447" s="299" t="s">
        <v>628</v>
      </c>
      <c r="D447" s="166"/>
      <c r="E447" s="168"/>
      <c r="F447" s="167"/>
      <c r="G447" s="168"/>
      <c r="I447" s="267"/>
      <c r="J447" s="267"/>
      <c r="K447" s="267"/>
      <c r="L447" s="267"/>
      <c r="AO447" s="260"/>
      <c r="AP447" s="260"/>
      <c r="AQ447" s="260"/>
      <c r="AR447" s="260"/>
      <c r="AS447" s="260"/>
      <c r="AT447" s="260"/>
      <c r="AU447" s="260"/>
      <c r="AV447" s="260"/>
      <c r="AW447" s="260"/>
      <c r="AX447" s="260"/>
      <c r="AY447" s="260"/>
      <c r="AZ447" s="260"/>
      <c r="BA447" s="260"/>
      <c r="BB447" s="260"/>
      <c r="BC447" s="260"/>
      <c r="BD447" s="260"/>
      <c r="BE447" s="260"/>
      <c r="BF447" s="260"/>
      <c r="BG447" s="210"/>
      <c r="BH447" s="210"/>
      <c r="BI447" s="210"/>
    </row>
    <row r="448" spans="1:61" x14ac:dyDescent="0.25">
      <c r="A448" s="171" t="s">
        <v>91</v>
      </c>
      <c r="B448" s="164"/>
      <c r="C448" s="299" t="s">
        <v>628</v>
      </c>
      <c r="D448" s="166"/>
      <c r="E448" s="168"/>
      <c r="F448" s="167"/>
      <c r="G448" s="168"/>
      <c r="I448" s="267"/>
      <c r="J448" s="267"/>
      <c r="K448" s="267"/>
      <c r="L448" s="267"/>
      <c r="AO448" s="260"/>
      <c r="AP448" s="260"/>
      <c r="AQ448" s="260"/>
      <c r="AR448" s="260"/>
      <c r="AS448" s="260"/>
      <c r="AT448" s="260"/>
      <c r="AU448" s="260"/>
      <c r="AV448" s="260"/>
      <c r="AW448" s="260"/>
      <c r="AX448" s="260"/>
      <c r="AY448" s="260"/>
      <c r="AZ448" s="260"/>
      <c r="BA448" s="260"/>
      <c r="BB448" s="260"/>
      <c r="BC448" s="260"/>
      <c r="BD448" s="260"/>
      <c r="BE448" s="260"/>
      <c r="BF448" s="260"/>
      <c r="BG448" s="210"/>
      <c r="BH448" s="210"/>
      <c r="BI448" s="210"/>
    </row>
    <row r="449" spans="1:61" x14ac:dyDescent="0.25">
      <c r="A449" s="171" t="s">
        <v>91</v>
      </c>
      <c r="B449" s="164"/>
      <c r="C449" s="299" t="s">
        <v>628</v>
      </c>
      <c r="D449" s="166"/>
      <c r="E449" s="168"/>
      <c r="F449" s="167"/>
      <c r="G449" s="168"/>
      <c r="I449" s="267"/>
      <c r="J449" s="267"/>
      <c r="K449" s="267"/>
      <c r="L449" s="267"/>
      <c r="AO449" s="260"/>
      <c r="AP449" s="260"/>
      <c r="AQ449" s="260"/>
      <c r="AR449" s="260"/>
      <c r="AS449" s="260"/>
      <c r="AT449" s="260"/>
      <c r="AU449" s="260"/>
      <c r="AV449" s="260"/>
      <c r="AW449" s="260"/>
      <c r="AX449" s="260"/>
      <c r="AY449" s="260"/>
      <c r="AZ449" s="260"/>
      <c r="BA449" s="260"/>
      <c r="BB449" s="260"/>
      <c r="BC449" s="260"/>
      <c r="BD449" s="260"/>
      <c r="BE449" s="260"/>
      <c r="BF449" s="260"/>
      <c r="BG449" s="210"/>
      <c r="BH449" s="210"/>
      <c r="BI449" s="210"/>
    </row>
    <row r="450" spans="1:61" x14ac:dyDescent="0.25">
      <c r="A450" s="171" t="s">
        <v>91</v>
      </c>
      <c r="B450" s="164"/>
      <c r="C450" s="299" t="s">
        <v>628</v>
      </c>
      <c r="D450" s="166"/>
      <c r="E450" s="168"/>
      <c r="F450" s="167"/>
      <c r="G450" s="168"/>
      <c r="I450" s="267"/>
      <c r="J450" s="267"/>
      <c r="K450" s="267"/>
      <c r="L450" s="267"/>
      <c r="AO450" s="260"/>
      <c r="AP450" s="260"/>
      <c r="AQ450" s="260"/>
      <c r="AR450" s="260"/>
      <c r="AS450" s="260"/>
      <c r="AT450" s="260"/>
      <c r="AU450" s="260"/>
      <c r="AV450" s="260"/>
      <c r="AW450" s="260"/>
      <c r="AX450" s="260"/>
      <c r="AY450" s="260"/>
      <c r="AZ450" s="260"/>
      <c r="BA450" s="260"/>
      <c r="BB450" s="260"/>
      <c r="BC450" s="260"/>
      <c r="BD450" s="260"/>
      <c r="BE450" s="260"/>
      <c r="BF450" s="260"/>
      <c r="BG450" s="210"/>
      <c r="BH450" s="210"/>
      <c r="BI450" s="210"/>
    </row>
    <row r="451" spans="1:61" x14ac:dyDescent="0.25">
      <c r="A451" s="171" t="s">
        <v>91</v>
      </c>
      <c r="B451" s="164"/>
      <c r="C451" s="299" t="s">
        <v>628</v>
      </c>
      <c r="D451" s="166"/>
      <c r="E451" s="168"/>
      <c r="F451" s="167"/>
      <c r="G451" s="168"/>
      <c r="I451" s="267"/>
      <c r="J451" s="267"/>
      <c r="K451" s="267"/>
      <c r="L451" s="267"/>
      <c r="AO451" s="260"/>
      <c r="AP451" s="260"/>
      <c r="AQ451" s="260"/>
      <c r="AR451" s="260"/>
      <c r="AS451" s="260"/>
      <c r="AT451" s="260"/>
      <c r="AU451" s="260"/>
      <c r="AV451" s="260"/>
      <c r="AW451" s="260"/>
      <c r="AX451" s="260"/>
      <c r="AY451" s="260"/>
      <c r="AZ451" s="260"/>
      <c r="BA451" s="260"/>
      <c r="BB451" s="260"/>
      <c r="BC451" s="260"/>
      <c r="BD451" s="260"/>
      <c r="BE451" s="260"/>
      <c r="BF451" s="260"/>
      <c r="BG451" s="210"/>
      <c r="BH451" s="210"/>
      <c r="BI451" s="210"/>
    </row>
    <row r="452" spans="1:61" x14ac:dyDescent="0.25">
      <c r="A452" s="171" t="s">
        <v>91</v>
      </c>
      <c r="B452" s="164"/>
      <c r="C452" s="299" t="s">
        <v>628</v>
      </c>
      <c r="D452" s="166"/>
      <c r="E452" s="168"/>
      <c r="F452" s="167"/>
      <c r="G452" s="168"/>
      <c r="I452" s="267"/>
      <c r="J452" s="267"/>
      <c r="K452" s="267"/>
      <c r="L452" s="267"/>
      <c r="AO452" s="260"/>
      <c r="AP452" s="260"/>
      <c r="AQ452" s="260"/>
      <c r="AR452" s="260"/>
      <c r="AS452" s="260"/>
      <c r="AT452" s="260"/>
      <c r="AU452" s="260"/>
      <c r="AV452" s="260"/>
      <c r="AW452" s="260"/>
      <c r="AX452" s="260"/>
      <c r="AY452" s="260"/>
      <c r="AZ452" s="260"/>
      <c r="BA452" s="260"/>
      <c r="BB452" s="260"/>
      <c r="BC452" s="260"/>
      <c r="BD452" s="260"/>
      <c r="BE452" s="260"/>
      <c r="BF452" s="260"/>
      <c r="BG452" s="210"/>
      <c r="BH452" s="210"/>
      <c r="BI452" s="210"/>
    </row>
    <row r="453" spans="1:61" x14ac:dyDescent="0.25">
      <c r="A453" s="171" t="s">
        <v>91</v>
      </c>
      <c r="B453" s="164"/>
      <c r="C453" s="299" t="s">
        <v>628</v>
      </c>
      <c r="D453" s="166"/>
      <c r="E453" s="168"/>
      <c r="F453" s="167"/>
      <c r="G453" s="168"/>
      <c r="I453" s="267"/>
      <c r="J453" s="267"/>
      <c r="K453" s="267"/>
      <c r="L453" s="267"/>
      <c r="AO453" s="260"/>
      <c r="AP453" s="260"/>
      <c r="AQ453" s="260"/>
      <c r="AR453" s="260"/>
      <c r="AS453" s="260"/>
      <c r="AT453" s="260"/>
      <c r="AU453" s="260"/>
      <c r="AV453" s="260"/>
      <c r="AW453" s="260"/>
      <c r="AX453" s="260"/>
      <c r="AY453" s="260"/>
      <c r="AZ453" s="260"/>
      <c r="BA453" s="260"/>
      <c r="BB453" s="260"/>
      <c r="BC453" s="260"/>
      <c r="BD453" s="260"/>
      <c r="BE453" s="260"/>
      <c r="BF453" s="260"/>
      <c r="BG453" s="210"/>
      <c r="BH453" s="210"/>
      <c r="BI453" s="210"/>
    </row>
    <row r="454" spans="1:61" x14ac:dyDescent="0.25">
      <c r="A454" s="171" t="s">
        <v>91</v>
      </c>
      <c r="B454" s="164"/>
      <c r="C454" s="299" t="s">
        <v>628</v>
      </c>
      <c r="D454" s="166"/>
      <c r="E454" s="168"/>
      <c r="F454" s="167"/>
      <c r="G454" s="168"/>
      <c r="I454" s="267"/>
      <c r="J454" s="267"/>
      <c r="K454" s="267"/>
      <c r="L454" s="267"/>
      <c r="AO454" s="260"/>
      <c r="AP454" s="260"/>
      <c r="AQ454" s="260"/>
      <c r="AR454" s="260"/>
      <c r="AS454" s="260"/>
      <c r="AT454" s="260"/>
      <c r="AU454" s="260"/>
      <c r="AV454" s="260"/>
      <c r="AW454" s="260"/>
      <c r="AX454" s="260"/>
      <c r="AY454" s="260"/>
      <c r="AZ454" s="260"/>
      <c r="BA454" s="260"/>
      <c r="BB454" s="260"/>
      <c r="BC454" s="260"/>
      <c r="BD454" s="260"/>
      <c r="BE454" s="260"/>
      <c r="BF454" s="260"/>
      <c r="BG454" s="210"/>
      <c r="BH454" s="210"/>
      <c r="BI454" s="210"/>
    </row>
    <row r="455" spans="1:61" x14ac:dyDescent="0.25">
      <c r="A455" s="171" t="s">
        <v>91</v>
      </c>
      <c r="B455" s="164"/>
      <c r="C455" s="299" t="s">
        <v>628</v>
      </c>
      <c r="D455" s="166"/>
      <c r="E455" s="168"/>
      <c r="F455" s="167"/>
      <c r="G455" s="168"/>
      <c r="I455" s="267"/>
      <c r="J455" s="267"/>
      <c r="K455" s="267"/>
      <c r="L455" s="267"/>
      <c r="AO455" s="260"/>
      <c r="AP455" s="260"/>
      <c r="AQ455" s="260"/>
      <c r="AR455" s="260"/>
      <c r="AS455" s="260"/>
      <c r="AT455" s="260"/>
      <c r="AU455" s="260"/>
      <c r="AV455" s="260"/>
      <c r="AW455" s="260"/>
      <c r="AX455" s="260"/>
      <c r="AY455" s="260"/>
      <c r="AZ455" s="260"/>
      <c r="BA455" s="260"/>
      <c r="BB455" s="260"/>
      <c r="BC455" s="260"/>
      <c r="BD455" s="260"/>
      <c r="BE455" s="260"/>
      <c r="BF455" s="260"/>
      <c r="BG455" s="210"/>
      <c r="BH455" s="210"/>
      <c r="BI455" s="210"/>
    </row>
    <row r="456" spans="1:61" x14ac:dyDescent="0.25">
      <c r="A456" s="171" t="s">
        <v>91</v>
      </c>
      <c r="B456" s="164"/>
      <c r="C456" s="299" t="s">
        <v>628</v>
      </c>
      <c r="D456" s="166"/>
      <c r="E456" s="168"/>
      <c r="F456" s="167"/>
      <c r="G456" s="168"/>
      <c r="I456" s="267"/>
      <c r="J456" s="267"/>
      <c r="K456" s="267"/>
      <c r="L456" s="267"/>
      <c r="AO456" s="260"/>
      <c r="AP456" s="260"/>
      <c r="AQ456" s="260"/>
      <c r="AR456" s="260"/>
      <c r="AS456" s="260"/>
      <c r="AT456" s="260"/>
      <c r="AU456" s="260"/>
      <c r="AV456" s="260"/>
      <c r="AW456" s="260"/>
      <c r="AX456" s="260"/>
      <c r="AY456" s="260"/>
      <c r="AZ456" s="260"/>
      <c r="BA456" s="260"/>
      <c r="BB456" s="260"/>
      <c r="BC456" s="260"/>
      <c r="BD456" s="260"/>
      <c r="BE456" s="260"/>
      <c r="BF456" s="260"/>
      <c r="BG456" s="210"/>
      <c r="BH456" s="210"/>
      <c r="BI456" s="210"/>
    </row>
    <row r="457" spans="1:61" x14ac:dyDescent="0.25">
      <c r="A457" s="171" t="s">
        <v>91</v>
      </c>
      <c r="B457" s="164"/>
      <c r="C457" s="299" t="s">
        <v>628</v>
      </c>
      <c r="D457" s="166"/>
      <c r="E457" s="168"/>
      <c r="F457" s="167"/>
      <c r="G457" s="168"/>
      <c r="I457" s="267"/>
      <c r="J457" s="267"/>
      <c r="K457" s="267"/>
      <c r="L457" s="267"/>
      <c r="AO457" s="260"/>
      <c r="AP457" s="260"/>
      <c r="AQ457" s="260"/>
      <c r="AR457" s="260"/>
      <c r="AS457" s="260"/>
      <c r="AT457" s="260"/>
      <c r="AU457" s="260"/>
      <c r="AV457" s="260"/>
      <c r="AW457" s="260"/>
      <c r="AX457" s="260"/>
      <c r="AY457" s="260"/>
      <c r="AZ457" s="260"/>
      <c r="BA457" s="260"/>
      <c r="BB457" s="260"/>
      <c r="BC457" s="260"/>
      <c r="BD457" s="260"/>
      <c r="BE457" s="260"/>
      <c r="BF457" s="260"/>
      <c r="BG457" s="210"/>
      <c r="BH457" s="210"/>
      <c r="BI457" s="210"/>
    </row>
    <row r="458" spans="1:61" x14ac:dyDescent="0.25">
      <c r="A458" s="171" t="s">
        <v>91</v>
      </c>
      <c r="B458" s="164"/>
      <c r="C458" s="299" t="s">
        <v>628</v>
      </c>
      <c r="D458" s="166"/>
      <c r="E458" s="168"/>
      <c r="F458" s="167"/>
      <c r="G458" s="168"/>
      <c r="I458" s="267"/>
      <c r="J458" s="267"/>
      <c r="K458" s="267"/>
      <c r="L458" s="267"/>
      <c r="AO458" s="260"/>
      <c r="AP458" s="260"/>
      <c r="AQ458" s="260"/>
      <c r="AR458" s="260"/>
      <c r="AS458" s="260"/>
      <c r="AT458" s="260"/>
      <c r="AU458" s="260"/>
      <c r="AV458" s="260"/>
      <c r="AW458" s="260"/>
      <c r="AX458" s="260"/>
      <c r="AY458" s="260"/>
      <c r="AZ458" s="260"/>
      <c r="BA458" s="260"/>
      <c r="BB458" s="260"/>
      <c r="BC458" s="260"/>
      <c r="BD458" s="260"/>
      <c r="BE458" s="260"/>
      <c r="BF458" s="260"/>
      <c r="BG458" s="210"/>
      <c r="BH458" s="210"/>
      <c r="BI458" s="210"/>
    </row>
    <row r="459" spans="1:61" x14ac:dyDescent="0.25">
      <c r="A459" s="171" t="s">
        <v>91</v>
      </c>
      <c r="B459" s="164"/>
      <c r="C459" s="299" t="s">
        <v>628</v>
      </c>
      <c r="D459" s="166"/>
      <c r="E459" s="168"/>
      <c r="F459" s="167"/>
      <c r="G459" s="168"/>
      <c r="I459" s="267"/>
      <c r="J459" s="267"/>
      <c r="K459" s="267"/>
      <c r="L459" s="267"/>
      <c r="AO459" s="260"/>
      <c r="AP459" s="260"/>
      <c r="AQ459" s="260"/>
      <c r="AR459" s="260"/>
      <c r="AS459" s="260"/>
      <c r="AT459" s="260"/>
      <c r="AU459" s="260"/>
      <c r="AV459" s="260"/>
      <c r="AW459" s="260"/>
      <c r="AX459" s="260"/>
      <c r="AY459" s="260"/>
      <c r="AZ459" s="260"/>
      <c r="BA459" s="260"/>
      <c r="BB459" s="260"/>
      <c r="BC459" s="260"/>
      <c r="BD459" s="260"/>
      <c r="BE459" s="260"/>
      <c r="BF459" s="260"/>
      <c r="BG459" s="210"/>
      <c r="BH459" s="210"/>
      <c r="BI459" s="210"/>
    </row>
    <row r="460" spans="1:61" x14ac:dyDescent="0.25">
      <c r="A460" s="171" t="s">
        <v>91</v>
      </c>
      <c r="B460" s="164"/>
      <c r="C460" s="299" t="s">
        <v>628</v>
      </c>
      <c r="D460" s="166"/>
      <c r="E460" s="168"/>
      <c r="F460" s="167"/>
      <c r="G460" s="168"/>
      <c r="I460" s="267"/>
      <c r="J460" s="267"/>
      <c r="K460" s="267"/>
      <c r="L460" s="267"/>
      <c r="AO460" s="260"/>
      <c r="AP460" s="260"/>
      <c r="AQ460" s="260"/>
      <c r="AR460" s="260"/>
      <c r="AS460" s="260"/>
      <c r="AT460" s="260"/>
      <c r="AU460" s="260"/>
      <c r="AV460" s="260"/>
      <c r="AW460" s="260"/>
      <c r="AX460" s="260"/>
      <c r="AY460" s="260"/>
      <c r="AZ460" s="260"/>
      <c r="BA460" s="260"/>
      <c r="BB460" s="260"/>
      <c r="BC460" s="260"/>
      <c r="BD460" s="260"/>
      <c r="BE460" s="260"/>
      <c r="BF460" s="260"/>
      <c r="BG460" s="210"/>
      <c r="BH460" s="210"/>
      <c r="BI460" s="210"/>
    </row>
    <row r="461" spans="1:61" x14ac:dyDescent="0.25">
      <c r="A461" s="171" t="s">
        <v>91</v>
      </c>
      <c r="B461" s="164"/>
      <c r="C461" s="299" t="s">
        <v>628</v>
      </c>
      <c r="D461" s="166"/>
      <c r="E461" s="168"/>
      <c r="F461" s="167"/>
      <c r="G461" s="168"/>
      <c r="I461" s="267"/>
      <c r="J461" s="267"/>
      <c r="K461" s="267"/>
      <c r="L461" s="267"/>
      <c r="AO461" s="260"/>
      <c r="AP461" s="260"/>
      <c r="AQ461" s="260"/>
      <c r="AR461" s="260"/>
      <c r="AS461" s="260"/>
      <c r="AT461" s="260"/>
      <c r="AU461" s="260"/>
      <c r="AV461" s="260"/>
      <c r="AW461" s="260"/>
      <c r="AX461" s="260"/>
      <c r="AY461" s="260"/>
      <c r="AZ461" s="260"/>
      <c r="BA461" s="260"/>
      <c r="BB461" s="260"/>
      <c r="BC461" s="260"/>
      <c r="BD461" s="260"/>
      <c r="BE461" s="260"/>
      <c r="BF461" s="260"/>
      <c r="BG461" s="210"/>
      <c r="BH461" s="210"/>
      <c r="BI461" s="210"/>
    </row>
    <row r="462" spans="1:61" x14ac:dyDescent="0.25">
      <c r="A462" s="171" t="s">
        <v>91</v>
      </c>
      <c r="B462" s="164"/>
      <c r="C462" s="299" t="s">
        <v>628</v>
      </c>
      <c r="D462" s="166"/>
      <c r="E462" s="168"/>
      <c r="F462" s="167"/>
      <c r="G462" s="168"/>
      <c r="I462" s="267"/>
      <c r="J462" s="267"/>
      <c r="K462" s="267"/>
      <c r="L462" s="267"/>
      <c r="AO462" s="260"/>
      <c r="AP462" s="260"/>
      <c r="AQ462" s="260"/>
      <c r="AR462" s="260"/>
      <c r="AS462" s="260"/>
      <c r="AT462" s="260"/>
      <c r="AU462" s="260"/>
      <c r="AV462" s="260"/>
      <c r="AW462" s="260"/>
      <c r="AX462" s="260"/>
      <c r="AY462" s="260"/>
      <c r="AZ462" s="260"/>
      <c r="BA462" s="260"/>
      <c r="BB462" s="260"/>
      <c r="BC462" s="260"/>
      <c r="BD462" s="260"/>
      <c r="BE462" s="260"/>
      <c r="BF462" s="260"/>
      <c r="BG462" s="210"/>
      <c r="BH462" s="210"/>
      <c r="BI462" s="210"/>
    </row>
    <row r="463" spans="1:61" x14ac:dyDescent="0.25">
      <c r="A463" s="171" t="s">
        <v>91</v>
      </c>
      <c r="B463" s="164"/>
      <c r="C463" s="299" t="s">
        <v>628</v>
      </c>
      <c r="D463" s="166"/>
      <c r="E463" s="168"/>
      <c r="F463" s="167"/>
      <c r="G463" s="168"/>
      <c r="I463" s="267"/>
      <c r="J463" s="267"/>
      <c r="K463" s="267"/>
      <c r="L463" s="267"/>
      <c r="AO463" s="260"/>
      <c r="AP463" s="260"/>
      <c r="AQ463" s="260"/>
      <c r="AR463" s="260"/>
      <c r="AS463" s="260"/>
      <c r="AT463" s="260"/>
      <c r="AU463" s="260"/>
      <c r="AV463" s="260"/>
      <c r="AW463" s="260"/>
      <c r="AX463" s="260"/>
      <c r="AY463" s="260"/>
      <c r="AZ463" s="260"/>
      <c r="BA463" s="260"/>
      <c r="BB463" s="260"/>
      <c r="BC463" s="260"/>
      <c r="BD463" s="260"/>
      <c r="BE463" s="260"/>
      <c r="BF463" s="260"/>
      <c r="BG463" s="210"/>
      <c r="BH463" s="210"/>
      <c r="BI463" s="210"/>
    </row>
    <row r="464" spans="1:61" x14ac:dyDescent="0.25">
      <c r="A464" s="171" t="s">
        <v>91</v>
      </c>
      <c r="B464" s="164"/>
      <c r="C464" s="299" t="s">
        <v>628</v>
      </c>
      <c r="D464" s="166"/>
      <c r="E464" s="168"/>
      <c r="F464" s="167"/>
      <c r="G464" s="168"/>
      <c r="I464" s="267"/>
      <c r="J464" s="267"/>
      <c r="K464" s="267"/>
      <c r="L464" s="267"/>
      <c r="AO464" s="260"/>
      <c r="AP464" s="260"/>
      <c r="AQ464" s="260"/>
      <c r="AR464" s="260"/>
      <c r="AS464" s="260"/>
      <c r="AT464" s="260"/>
      <c r="AU464" s="260"/>
      <c r="AV464" s="260"/>
      <c r="AW464" s="260"/>
      <c r="AX464" s="260"/>
      <c r="AY464" s="260"/>
      <c r="AZ464" s="260"/>
      <c r="BA464" s="260"/>
      <c r="BB464" s="260"/>
      <c r="BC464" s="260"/>
      <c r="BD464" s="260"/>
      <c r="BE464" s="260"/>
      <c r="BF464" s="260"/>
      <c r="BG464" s="210"/>
      <c r="BH464" s="210"/>
      <c r="BI464" s="210"/>
    </row>
    <row r="465" spans="1:61" x14ac:dyDescent="0.25">
      <c r="A465" s="171" t="s">
        <v>91</v>
      </c>
      <c r="B465" s="164"/>
      <c r="C465" s="299" t="s">
        <v>628</v>
      </c>
      <c r="D465" s="166"/>
      <c r="E465" s="168"/>
      <c r="F465" s="167"/>
      <c r="G465" s="168"/>
      <c r="I465" s="267"/>
      <c r="J465" s="267"/>
      <c r="K465" s="267"/>
      <c r="L465" s="267"/>
      <c r="AO465" s="260"/>
      <c r="AP465" s="260"/>
      <c r="AQ465" s="260"/>
      <c r="AR465" s="260"/>
      <c r="AS465" s="260"/>
      <c r="AT465" s="260"/>
      <c r="AU465" s="260"/>
      <c r="AV465" s="260"/>
      <c r="AW465" s="260"/>
      <c r="AX465" s="260"/>
      <c r="AY465" s="260"/>
      <c r="AZ465" s="260"/>
      <c r="BA465" s="260"/>
      <c r="BB465" s="260"/>
      <c r="BC465" s="260"/>
      <c r="BD465" s="260"/>
      <c r="BE465" s="260"/>
      <c r="BF465" s="260"/>
      <c r="BG465" s="210"/>
      <c r="BH465" s="210"/>
      <c r="BI465" s="210"/>
    </row>
    <row r="466" spans="1:61" x14ac:dyDescent="0.25">
      <c r="A466" s="171" t="s">
        <v>91</v>
      </c>
      <c r="B466" s="164"/>
      <c r="C466" s="299" t="s">
        <v>628</v>
      </c>
      <c r="D466" s="166"/>
      <c r="E466" s="168"/>
      <c r="F466" s="167"/>
      <c r="G466" s="168"/>
      <c r="I466" s="267"/>
      <c r="J466" s="267"/>
      <c r="K466" s="267"/>
      <c r="L466" s="267"/>
      <c r="AO466" s="260"/>
      <c r="AP466" s="260"/>
      <c r="AQ466" s="260"/>
      <c r="AR466" s="260"/>
      <c r="AS466" s="260"/>
      <c r="AT466" s="260"/>
      <c r="AU466" s="260"/>
      <c r="AV466" s="260"/>
      <c r="AW466" s="260"/>
      <c r="AX466" s="260"/>
      <c r="AY466" s="260"/>
      <c r="AZ466" s="260"/>
      <c r="BA466" s="260"/>
      <c r="BB466" s="260"/>
      <c r="BC466" s="260"/>
      <c r="BD466" s="260"/>
      <c r="BE466" s="260"/>
      <c r="BF466" s="260"/>
      <c r="BG466" s="210"/>
      <c r="BH466" s="210"/>
      <c r="BI466" s="210"/>
    </row>
    <row r="467" spans="1:61" x14ac:dyDescent="0.25">
      <c r="A467" s="171" t="s">
        <v>91</v>
      </c>
      <c r="B467" s="164"/>
      <c r="C467" s="299" t="s">
        <v>628</v>
      </c>
      <c r="D467" s="166"/>
      <c r="E467" s="168"/>
      <c r="F467" s="167"/>
      <c r="G467" s="168"/>
      <c r="I467" s="267"/>
      <c r="J467" s="267"/>
      <c r="K467" s="267"/>
      <c r="L467" s="267"/>
      <c r="AO467" s="260"/>
      <c r="AP467" s="260"/>
      <c r="AQ467" s="260"/>
      <c r="AR467" s="260"/>
      <c r="AS467" s="260"/>
      <c r="AT467" s="260"/>
      <c r="AU467" s="260"/>
      <c r="AV467" s="260"/>
      <c r="AW467" s="260"/>
      <c r="AX467" s="260"/>
      <c r="AY467" s="260"/>
      <c r="AZ467" s="260"/>
      <c r="BA467" s="260"/>
      <c r="BB467" s="260"/>
      <c r="BC467" s="260"/>
      <c r="BD467" s="260"/>
      <c r="BE467" s="260"/>
      <c r="BF467" s="260"/>
      <c r="BG467" s="210"/>
      <c r="BH467" s="210"/>
      <c r="BI467" s="210"/>
    </row>
    <row r="468" spans="1:61" x14ac:dyDescent="0.25">
      <c r="A468" s="171" t="s">
        <v>91</v>
      </c>
      <c r="B468" s="164"/>
      <c r="C468" s="299" t="s">
        <v>628</v>
      </c>
      <c r="D468" s="166"/>
      <c r="E468" s="168"/>
      <c r="F468" s="167"/>
      <c r="G468" s="168"/>
      <c r="I468" s="267"/>
      <c r="J468" s="267"/>
      <c r="K468" s="267"/>
      <c r="L468" s="267"/>
      <c r="AO468" s="260"/>
      <c r="AP468" s="260"/>
      <c r="AQ468" s="260"/>
      <c r="AR468" s="260"/>
      <c r="AS468" s="260"/>
      <c r="AT468" s="260"/>
      <c r="AU468" s="260"/>
      <c r="AV468" s="260"/>
      <c r="AW468" s="260"/>
      <c r="AX468" s="260"/>
      <c r="AY468" s="260"/>
      <c r="AZ468" s="260"/>
      <c r="BA468" s="260"/>
      <c r="BB468" s="260"/>
      <c r="BC468" s="260"/>
      <c r="BD468" s="260"/>
      <c r="BE468" s="260"/>
      <c r="BF468" s="260"/>
      <c r="BG468" s="210"/>
      <c r="BH468" s="210"/>
      <c r="BI468" s="210"/>
    </row>
    <row r="469" spans="1:61" x14ac:dyDescent="0.25">
      <c r="A469" s="171" t="s">
        <v>91</v>
      </c>
      <c r="B469" s="164"/>
      <c r="C469" s="299" t="s">
        <v>628</v>
      </c>
      <c r="D469" s="166"/>
      <c r="E469" s="168"/>
      <c r="F469" s="167"/>
      <c r="G469" s="168"/>
      <c r="I469" s="267"/>
      <c r="J469" s="267"/>
      <c r="K469" s="267"/>
      <c r="L469" s="267"/>
      <c r="AO469" s="260"/>
      <c r="AP469" s="260"/>
      <c r="AQ469" s="260"/>
      <c r="AR469" s="260"/>
      <c r="AS469" s="260"/>
      <c r="AT469" s="260"/>
      <c r="AU469" s="260"/>
      <c r="AV469" s="260"/>
      <c r="AW469" s="260"/>
      <c r="AX469" s="260"/>
      <c r="AY469" s="260"/>
      <c r="AZ469" s="260"/>
      <c r="BA469" s="260"/>
      <c r="BB469" s="260"/>
      <c r="BC469" s="260"/>
      <c r="BD469" s="260"/>
      <c r="BE469" s="260"/>
      <c r="BF469" s="260"/>
      <c r="BG469" s="210"/>
      <c r="BH469" s="210"/>
      <c r="BI469" s="210"/>
    </row>
    <row r="470" spans="1:61" x14ac:dyDescent="0.25">
      <c r="A470" s="171" t="s">
        <v>91</v>
      </c>
      <c r="B470" s="164"/>
      <c r="C470" s="299" t="s">
        <v>628</v>
      </c>
      <c r="D470" s="166"/>
      <c r="E470" s="168"/>
      <c r="F470" s="167"/>
      <c r="G470" s="168"/>
      <c r="I470" s="267"/>
      <c r="J470" s="267"/>
      <c r="K470" s="267"/>
      <c r="L470" s="267"/>
      <c r="AO470" s="260"/>
      <c r="AP470" s="260"/>
      <c r="AQ470" s="260"/>
      <c r="AR470" s="260"/>
      <c r="AS470" s="260"/>
      <c r="AT470" s="260"/>
      <c r="AU470" s="260"/>
      <c r="AV470" s="260"/>
      <c r="AW470" s="260"/>
      <c r="AX470" s="260"/>
      <c r="AY470" s="260"/>
      <c r="AZ470" s="260"/>
      <c r="BA470" s="260"/>
      <c r="BB470" s="260"/>
      <c r="BC470" s="260"/>
      <c r="BD470" s="260"/>
      <c r="BE470" s="260"/>
      <c r="BF470" s="260"/>
      <c r="BG470" s="210"/>
      <c r="BH470" s="210"/>
      <c r="BI470" s="210"/>
    </row>
    <row r="471" spans="1:61" x14ac:dyDescent="0.25">
      <c r="A471" s="171" t="s">
        <v>91</v>
      </c>
      <c r="B471" s="164"/>
      <c r="C471" s="299" t="s">
        <v>628</v>
      </c>
      <c r="D471" s="166"/>
      <c r="E471" s="168"/>
      <c r="F471" s="167"/>
      <c r="G471" s="168"/>
      <c r="I471" s="267"/>
      <c r="J471" s="267"/>
      <c r="K471" s="267"/>
      <c r="L471" s="267"/>
      <c r="AO471" s="260"/>
      <c r="AP471" s="260"/>
      <c r="AQ471" s="260"/>
      <c r="AR471" s="260"/>
      <c r="AS471" s="260"/>
      <c r="AT471" s="260"/>
      <c r="AU471" s="260"/>
      <c r="AV471" s="260"/>
      <c r="AW471" s="260"/>
      <c r="AX471" s="260"/>
      <c r="AY471" s="260"/>
      <c r="AZ471" s="260"/>
      <c r="BA471" s="260"/>
      <c r="BB471" s="260"/>
      <c r="BC471" s="260"/>
      <c r="BD471" s="260"/>
      <c r="BE471" s="260"/>
      <c r="BF471" s="260"/>
      <c r="BG471" s="210"/>
      <c r="BH471" s="210"/>
      <c r="BI471" s="210"/>
    </row>
    <row r="472" spans="1:61" x14ac:dyDescent="0.25">
      <c r="A472" s="171" t="s">
        <v>91</v>
      </c>
      <c r="B472" s="164"/>
      <c r="C472" s="299" t="s">
        <v>628</v>
      </c>
      <c r="D472" s="166"/>
      <c r="E472" s="168"/>
      <c r="F472" s="167"/>
      <c r="G472" s="168"/>
      <c r="I472" s="267"/>
      <c r="J472" s="267"/>
      <c r="K472" s="267"/>
      <c r="L472" s="267"/>
      <c r="AO472" s="260"/>
      <c r="AP472" s="260"/>
      <c r="AQ472" s="260"/>
      <c r="AR472" s="260"/>
      <c r="AS472" s="260"/>
      <c r="AT472" s="260"/>
      <c r="AU472" s="260"/>
      <c r="AV472" s="260"/>
      <c r="AW472" s="260"/>
      <c r="AX472" s="260"/>
      <c r="AY472" s="260"/>
      <c r="AZ472" s="260"/>
      <c r="BA472" s="260"/>
      <c r="BB472" s="260"/>
      <c r="BC472" s="260"/>
      <c r="BD472" s="260"/>
      <c r="BE472" s="260"/>
      <c r="BF472" s="260"/>
      <c r="BG472" s="210"/>
      <c r="BH472" s="210"/>
      <c r="BI472" s="210"/>
    </row>
    <row r="473" spans="1:61" x14ac:dyDescent="0.25">
      <c r="A473" s="171" t="s">
        <v>91</v>
      </c>
      <c r="B473" s="164"/>
      <c r="C473" s="299" t="s">
        <v>628</v>
      </c>
      <c r="D473" s="166"/>
      <c r="E473" s="168"/>
      <c r="F473" s="167"/>
      <c r="G473" s="168"/>
      <c r="I473" s="267"/>
      <c r="J473" s="267"/>
      <c r="K473" s="267"/>
      <c r="L473" s="267"/>
      <c r="AO473" s="260"/>
      <c r="AP473" s="260"/>
      <c r="AQ473" s="260"/>
      <c r="AR473" s="260"/>
      <c r="AS473" s="260"/>
      <c r="AT473" s="260"/>
      <c r="AU473" s="260"/>
      <c r="AV473" s="260"/>
      <c r="AW473" s="260"/>
      <c r="AX473" s="260"/>
      <c r="AY473" s="260"/>
      <c r="AZ473" s="260"/>
      <c r="BA473" s="260"/>
      <c r="BB473" s="260"/>
      <c r="BC473" s="260"/>
      <c r="BD473" s="260"/>
      <c r="BE473" s="260"/>
      <c r="BF473" s="260"/>
      <c r="BG473" s="210"/>
      <c r="BH473" s="210"/>
      <c r="BI473" s="210"/>
    </row>
    <row r="474" spans="1:61" x14ac:dyDescent="0.25">
      <c r="A474" s="171" t="s">
        <v>91</v>
      </c>
      <c r="B474" s="164"/>
      <c r="C474" s="299" t="s">
        <v>628</v>
      </c>
      <c r="D474" s="166"/>
      <c r="E474" s="168"/>
      <c r="F474" s="167"/>
      <c r="G474" s="168"/>
      <c r="I474" s="267"/>
      <c r="J474" s="267"/>
      <c r="K474" s="267"/>
      <c r="L474" s="267"/>
      <c r="AO474" s="260"/>
      <c r="AP474" s="260"/>
      <c r="AQ474" s="260"/>
      <c r="AR474" s="260"/>
      <c r="AS474" s="260"/>
      <c r="AT474" s="260"/>
      <c r="AU474" s="260"/>
      <c r="AV474" s="260"/>
      <c r="AW474" s="260"/>
      <c r="AX474" s="260"/>
      <c r="AY474" s="260"/>
      <c r="AZ474" s="260"/>
      <c r="BA474" s="260"/>
      <c r="BB474" s="260"/>
      <c r="BC474" s="260"/>
      <c r="BD474" s="260"/>
      <c r="BE474" s="260"/>
      <c r="BF474" s="260"/>
      <c r="BG474" s="210"/>
      <c r="BH474" s="210"/>
      <c r="BI474" s="210"/>
    </row>
    <row r="475" spans="1:61" x14ac:dyDescent="0.25">
      <c r="A475" s="171" t="s">
        <v>91</v>
      </c>
      <c r="B475" s="164"/>
      <c r="C475" s="299" t="s">
        <v>628</v>
      </c>
      <c r="D475" s="166"/>
      <c r="E475" s="168"/>
      <c r="F475" s="167"/>
      <c r="G475" s="168"/>
      <c r="I475" s="267"/>
      <c r="J475" s="267"/>
      <c r="K475" s="267"/>
      <c r="L475" s="267"/>
      <c r="AO475" s="260"/>
      <c r="AP475" s="260"/>
      <c r="AQ475" s="260"/>
      <c r="AR475" s="260"/>
      <c r="AS475" s="260"/>
      <c r="AT475" s="260"/>
      <c r="AU475" s="260"/>
      <c r="AV475" s="260"/>
      <c r="AW475" s="260"/>
      <c r="AX475" s="260"/>
      <c r="AY475" s="260"/>
      <c r="AZ475" s="260"/>
      <c r="BA475" s="260"/>
      <c r="BB475" s="260"/>
      <c r="BC475" s="260"/>
      <c r="BD475" s="260"/>
      <c r="BE475" s="260"/>
      <c r="BF475" s="260"/>
      <c r="BG475" s="210"/>
      <c r="BH475" s="210"/>
      <c r="BI475" s="210"/>
    </row>
    <row r="476" spans="1:61" x14ac:dyDescent="0.25">
      <c r="A476" s="171" t="s">
        <v>91</v>
      </c>
      <c r="B476" s="164"/>
      <c r="C476" s="299" t="s">
        <v>628</v>
      </c>
      <c r="D476" s="166"/>
      <c r="E476" s="168"/>
      <c r="F476" s="167"/>
      <c r="G476" s="168"/>
      <c r="I476" s="267"/>
      <c r="J476" s="267"/>
      <c r="K476" s="267"/>
      <c r="L476" s="267"/>
      <c r="AO476" s="260"/>
      <c r="AP476" s="260"/>
      <c r="AQ476" s="260"/>
      <c r="AR476" s="260"/>
      <c r="AS476" s="260"/>
      <c r="AT476" s="260"/>
      <c r="AU476" s="260"/>
      <c r="AV476" s="260"/>
      <c r="AW476" s="260"/>
      <c r="AX476" s="260"/>
      <c r="AY476" s="260"/>
      <c r="AZ476" s="260"/>
      <c r="BA476" s="260"/>
      <c r="BB476" s="260"/>
      <c r="BC476" s="260"/>
      <c r="BD476" s="260"/>
      <c r="BE476" s="260"/>
      <c r="BF476" s="260"/>
      <c r="BG476" s="210"/>
      <c r="BH476" s="210"/>
      <c r="BI476" s="210"/>
    </row>
    <row r="477" spans="1:61" x14ac:dyDescent="0.25">
      <c r="A477" s="171" t="s">
        <v>91</v>
      </c>
      <c r="B477" s="164"/>
      <c r="C477" s="299" t="s">
        <v>628</v>
      </c>
      <c r="D477" s="166"/>
      <c r="E477" s="168"/>
      <c r="F477" s="167"/>
      <c r="G477" s="168"/>
      <c r="I477" s="267"/>
      <c r="J477" s="267"/>
      <c r="K477" s="267"/>
      <c r="L477" s="267"/>
      <c r="AO477" s="260"/>
      <c r="AP477" s="260"/>
      <c r="AQ477" s="260"/>
      <c r="AR477" s="260"/>
      <c r="AS477" s="260"/>
      <c r="AT477" s="260"/>
      <c r="AU477" s="260"/>
      <c r="AV477" s="260"/>
      <c r="AW477" s="260"/>
      <c r="AX477" s="260"/>
      <c r="AY477" s="260"/>
      <c r="AZ477" s="260"/>
      <c r="BA477" s="260"/>
      <c r="BB477" s="260"/>
      <c r="BC477" s="260"/>
      <c r="BD477" s="260"/>
      <c r="BE477" s="260"/>
      <c r="BF477" s="260"/>
      <c r="BG477" s="210"/>
      <c r="BH477" s="210"/>
      <c r="BI477" s="210"/>
    </row>
    <row r="478" spans="1:61" x14ac:dyDescent="0.25">
      <c r="A478" s="171" t="s">
        <v>91</v>
      </c>
      <c r="B478" s="164"/>
      <c r="C478" s="299" t="s">
        <v>628</v>
      </c>
      <c r="D478" s="166"/>
      <c r="E478" s="168"/>
      <c r="F478" s="167"/>
      <c r="G478" s="168"/>
      <c r="I478" s="267"/>
      <c r="J478" s="267"/>
      <c r="K478" s="267"/>
      <c r="L478" s="267"/>
      <c r="AO478" s="260"/>
      <c r="AP478" s="260"/>
      <c r="AQ478" s="260"/>
      <c r="AR478" s="260"/>
      <c r="AS478" s="260"/>
      <c r="AT478" s="260"/>
      <c r="AU478" s="260"/>
      <c r="AV478" s="260"/>
      <c r="AW478" s="260"/>
      <c r="AX478" s="260"/>
      <c r="AY478" s="260"/>
      <c r="AZ478" s="260"/>
      <c r="BA478" s="260"/>
      <c r="BB478" s="260"/>
      <c r="BC478" s="260"/>
      <c r="BD478" s="260"/>
      <c r="BE478" s="260"/>
      <c r="BF478" s="260"/>
      <c r="BG478" s="210"/>
      <c r="BH478" s="210"/>
      <c r="BI478" s="210"/>
    </row>
    <row r="479" spans="1:61" x14ac:dyDescent="0.25">
      <c r="A479" s="171" t="s">
        <v>91</v>
      </c>
      <c r="B479" s="164"/>
      <c r="C479" s="299" t="s">
        <v>628</v>
      </c>
      <c r="D479" s="166"/>
      <c r="E479" s="168"/>
      <c r="F479" s="167"/>
      <c r="G479" s="168"/>
      <c r="I479" s="267"/>
      <c r="J479" s="267"/>
      <c r="K479" s="267"/>
      <c r="L479" s="267"/>
      <c r="AO479" s="260"/>
      <c r="AP479" s="260"/>
      <c r="AQ479" s="260"/>
      <c r="AR479" s="260"/>
      <c r="AS479" s="260"/>
      <c r="AT479" s="260"/>
      <c r="AU479" s="260"/>
      <c r="AV479" s="260"/>
      <c r="AW479" s="260"/>
      <c r="AX479" s="260"/>
      <c r="AY479" s="260"/>
      <c r="AZ479" s="260"/>
      <c r="BA479" s="260"/>
      <c r="BB479" s="260"/>
      <c r="BC479" s="260"/>
      <c r="BD479" s="260"/>
      <c r="BE479" s="260"/>
      <c r="BF479" s="260"/>
      <c r="BG479" s="210"/>
      <c r="BH479" s="210"/>
      <c r="BI479" s="210"/>
    </row>
    <row r="480" spans="1:61" x14ac:dyDescent="0.25">
      <c r="A480" s="171" t="s">
        <v>91</v>
      </c>
      <c r="B480" s="164"/>
      <c r="C480" s="299" t="s">
        <v>628</v>
      </c>
      <c r="D480" s="166"/>
      <c r="E480" s="168"/>
      <c r="F480" s="167"/>
      <c r="G480" s="168"/>
      <c r="I480" s="267"/>
      <c r="J480" s="267"/>
      <c r="K480" s="267"/>
      <c r="L480" s="267"/>
      <c r="AO480" s="260"/>
      <c r="AP480" s="260"/>
      <c r="AQ480" s="260"/>
      <c r="AR480" s="260"/>
      <c r="AS480" s="260"/>
      <c r="AT480" s="260"/>
      <c r="AU480" s="260"/>
      <c r="AV480" s="260"/>
      <c r="AW480" s="260"/>
      <c r="AX480" s="260"/>
      <c r="AY480" s="260"/>
      <c r="AZ480" s="260"/>
      <c r="BA480" s="260"/>
      <c r="BB480" s="260"/>
      <c r="BC480" s="260"/>
      <c r="BD480" s="260"/>
      <c r="BE480" s="260"/>
      <c r="BF480" s="260"/>
      <c r="BG480" s="210"/>
      <c r="BH480" s="210"/>
      <c r="BI480" s="210"/>
    </row>
    <row r="481" spans="1:61" x14ac:dyDescent="0.25">
      <c r="A481" s="171" t="s">
        <v>91</v>
      </c>
      <c r="B481" s="164"/>
      <c r="C481" s="299" t="s">
        <v>628</v>
      </c>
      <c r="D481" s="166"/>
      <c r="E481" s="168"/>
      <c r="F481" s="167"/>
      <c r="G481" s="168"/>
      <c r="I481" s="267"/>
      <c r="J481" s="267"/>
      <c r="K481" s="267"/>
      <c r="L481" s="267"/>
      <c r="AO481" s="260"/>
      <c r="AP481" s="260"/>
      <c r="AQ481" s="260"/>
      <c r="AR481" s="260"/>
      <c r="AS481" s="260"/>
      <c r="AT481" s="260"/>
      <c r="AU481" s="260"/>
      <c r="AV481" s="260"/>
      <c r="AW481" s="260"/>
      <c r="AX481" s="260"/>
      <c r="AY481" s="260"/>
      <c r="AZ481" s="260"/>
      <c r="BA481" s="260"/>
      <c r="BB481" s="260"/>
      <c r="BC481" s="260"/>
      <c r="BD481" s="260"/>
      <c r="BE481" s="260"/>
      <c r="BF481" s="260"/>
      <c r="BG481" s="210"/>
      <c r="BH481" s="210"/>
      <c r="BI481" s="210"/>
    </row>
    <row r="482" spans="1:61" x14ac:dyDescent="0.25">
      <c r="A482" s="171" t="s">
        <v>91</v>
      </c>
      <c r="B482" s="164"/>
      <c r="C482" s="299" t="s">
        <v>628</v>
      </c>
      <c r="D482" s="166"/>
      <c r="E482" s="168"/>
      <c r="F482" s="167"/>
      <c r="G482" s="168"/>
      <c r="I482" s="267"/>
      <c r="J482" s="267"/>
      <c r="K482" s="267"/>
      <c r="L482" s="267"/>
      <c r="AO482" s="260"/>
      <c r="AP482" s="260"/>
      <c r="AQ482" s="260"/>
      <c r="AR482" s="260"/>
      <c r="AS482" s="260"/>
      <c r="AT482" s="260"/>
      <c r="AU482" s="260"/>
      <c r="AV482" s="260"/>
      <c r="AW482" s="260"/>
      <c r="AX482" s="260"/>
      <c r="AY482" s="260"/>
      <c r="AZ482" s="260"/>
      <c r="BA482" s="260"/>
      <c r="BB482" s="260"/>
      <c r="BC482" s="260"/>
      <c r="BD482" s="260"/>
      <c r="BE482" s="260"/>
      <c r="BF482" s="260"/>
      <c r="BG482" s="210"/>
      <c r="BH482" s="210"/>
      <c r="BI482" s="210"/>
    </row>
    <row r="483" spans="1:61" x14ac:dyDescent="0.25">
      <c r="A483" s="171" t="s">
        <v>91</v>
      </c>
      <c r="B483" s="164"/>
      <c r="C483" s="299" t="s">
        <v>628</v>
      </c>
      <c r="D483" s="166"/>
      <c r="E483" s="168"/>
      <c r="F483" s="167"/>
      <c r="G483" s="168"/>
      <c r="I483" s="267"/>
      <c r="J483" s="267"/>
      <c r="K483" s="267"/>
      <c r="L483" s="267"/>
      <c r="AO483" s="260"/>
      <c r="AP483" s="260"/>
      <c r="AQ483" s="260"/>
      <c r="AR483" s="260"/>
      <c r="AS483" s="260"/>
      <c r="AT483" s="260"/>
      <c r="AU483" s="260"/>
      <c r="AV483" s="260"/>
      <c r="AW483" s="260"/>
      <c r="AX483" s="260"/>
      <c r="AY483" s="260"/>
      <c r="AZ483" s="260"/>
      <c r="BA483" s="260"/>
      <c r="BB483" s="260"/>
      <c r="BC483" s="260"/>
      <c r="BD483" s="260"/>
      <c r="BE483" s="260"/>
      <c r="BF483" s="260"/>
      <c r="BG483" s="210"/>
      <c r="BH483" s="210"/>
      <c r="BI483" s="210"/>
    </row>
    <row r="484" spans="1:61" x14ac:dyDescent="0.25">
      <c r="A484" s="171" t="s">
        <v>91</v>
      </c>
      <c r="B484" s="164"/>
      <c r="C484" s="299" t="s">
        <v>628</v>
      </c>
      <c r="D484" s="166"/>
      <c r="E484" s="168"/>
      <c r="F484" s="167"/>
      <c r="G484" s="168"/>
      <c r="I484" s="267"/>
      <c r="J484" s="267"/>
      <c r="K484" s="267"/>
      <c r="L484" s="267"/>
      <c r="AO484" s="260"/>
      <c r="AP484" s="260"/>
      <c r="AQ484" s="260"/>
      <c r="AR484" s="260"/>
      <c r="AS484" s="260"/>
      <c r="AT484" s="260"/>
      <c r="AU484" s="260"/>
      <c r="AV484" s="260"/>
      <c r="AW484" s="260"/>
      <c r="AX484" s="260"/>
      <c r="AY484" s="260"/>
      <c r="AZ484" s="260"/>
      <c r="BA484" s="260"/>
      <c r="BB484" s="260"/>
      <c r="BC484" s="260"/>
      <c r="BD484" s="260"/>
      <c r="BE484" s="260"/>
      <c r="BF484" s="260"/>
      <c r="BG484" s="210"/>
      <c r="BH484" s="210"/>
      <c r="BI484" s="210"/>
    </row>
    <row r="485" spans="1:61" x14ac:dyDescent="0.25">
      <c r="A485" s="171" t="s">
        <v>91</v>
      </c>
      <c r="B485" s="164"/>
      <c r="C485" s="299" t="s">
        <v>628</v>
      </c>
      <c r="D485" s="166"/>
      <c r="E485" s="168"/>
      <c r="F485" s="167"/>
      <c r="G485" s="168"/>
      <c r="I485" s="267"/>
      <c r="J485" s="267"/>
      <c r="K485" s="267"/>
      <c r="L485" s="267"/>
      <c r="AO485" s="260"/>
      <c r="AP485" s="260"/>
      <c r="AQ485" s="260"/>
      <c r="AR485" s="260"/>
      <c r="AS485" s="260"/>
      <c r="AT485" s="260"/>
      <c r="AU485" s="260"/>
      <c r="AV485" s="260"/>
      <c r="AW485" s="260"/>
      <c r="AX485" s="260"/>
      <c r="AY485" s="260"/>
      <c r="AZ485" s="260"/>
      <c r="BA485" s="260"/>
      <c r="BB485" s="260"/>
      <c r="BC485" s="260"/>
      <c r="BD485" s="260"/>
      <c r="BE485" s="260"/>
      <c r="BF485" s="260"/>
      <c r="BG485" s="210"/>
      <c r="BH485" s="210"/>
      <c r="BI485" s="210"/>
    </row>
    <row r="486" spans="1:61" x14ac:dyDescent="0.25">
      <c r="A486" s="171" t="s">
        <v>91</v>
      </c>
      <c r="B486" s="164"/>
      <c r="C486" s="299" t="s">
        <v>628</v>
      </c>
      <c r="D486" s="166"/>
      <c r="E486" s="168"/>
      <c r="F486" s="167"/>
      <c r="G486" s="168"/>
      <c r="I486" s="267"/>
      <c r="J486" s="267"/>
      <c r="K486" s="267"/>
      <c r="L486" s="267"/>
      <c r="AO486" s="260"/>
      <c r="AP486" s="260"/>
      <c r="AQ486" s="260"/>
      <c r="AR486" s="260"/>
      <c r="AS486" s="260"/>
      <c r="AT486" s="260"/>
      <c r="AU486" s="260"/>
      <c r="AV486" s="260"/>
      <c r="AW486" s="260"/>
      <c r="AX486" s="260"/>
      <c r="AY486" s="260"/>
      <c r="AZ486" s="260"/>
      <c r="BA486" s="260"/>
      <c r="BB486" s="260"/>
      <c r="BC486" s="260"/>
      <c r="BD486" s="260"/>
      <c r="BE486" s="260"/>
      <c r="BF486" s="260"/>
      <c r="BG486" s="210"/>
      <c r="BH486" s="210"/>
      <c r="BI486" s="210"/>
    </row>
    <row r="487" spans="1:61" x14ac:dyDescent="0.25">
      <c r="A487" s="171" t="s">
        <v>91</v>
      </c>
      <c r="B487" s="164"/>
      <c r="C487" s="299" t="s">
        <v>628</v>
      </c>
      <c r="D487" s="166"/>
      <c r="E487" s="168"/>
      <c r="F487" s="167"/>
      <c r="G487" s="168"/>
      <c r="I487" s="267"/>
      <c r="J487" s="267"/>
      <c r="K487" s="267"/>
      <c r="L487" s="267"/>
      <c r="AO487" s="260"/>
      <c r="AP487" s="260"/>
      <c r="AQ487" s="260"/>
      <c r="AR487" s="260"/>
      <c r="AS487" s="260"/>
      <c r="AT487" s="260"/>
      <c r="AU487" s="260"/>
      <c r="AV487" s="260"/>
      <c r="AW487" s="260"/>
      <c r="AX487" s="260"/>
      <c r="AY487" s="260"/>
      <c r="AZ487" s="260"/>
      <c r="BA487" s="260"/>
      <c r="BB487" s="260"/>
      <c r="BC487" s="260"/>
      <c r="BD487" s="260"/>
      <c r="BE487" s="260"/>
      <c r="BF487" s="260"/>
      <c r="BG487" s="210"/>
      <c r="BH487" s="210"/>
      <c r="BI487" s="210"/>
    </row>
    <row r="488" spans="1:61" x14ac:dyDescent="0.25">
      <c r="A488" s="171" t="s">
        <v>91</v>
      </c>
      <c r="B488" s="164"/>
      <c r="C488" s="299" t="s">
        <v>628</v>
      </c>
      <c r="D488" s="166"/>
      <c r="E488" s="168"/>
      <c r="F488" s="167"/>
      <c r="G488" s="168"/>
      <c r="I488" s="267"/>
      <c r="J488" s="267"/>
      <c r="K488" s="267"/>
      <c r="L488" s="267"/>
      <c r="AO488" s="260"/>
      <c r="AP488" s="260"/>
      <c r="AQ488" s="260"/>
      <c r="AR488" s="260"/>
      <c r="AS488" s="260"/>
      <c r="AT488" s="260"/>
      <c r="AU488" s="260"/>
      <c r="AV488" s="260"/>
      <c r="AW488" s="260"/>
      <c r="AX488" s="260"/>
      <c r="AY488" s="260"/>
      <c r="AZ488" s="260"/>
      <c r="BA488" s="260"/>
      <c r="BB488" s="260"/>
      <c r="BC488" s="260"/>
      <c r="BD488" s="260"/>
      <c r="BE488" s="260"/>
      <c r="BF488" s="260"/>
      <c r="BG488" s="210"/>
      <c r="BH488" s="210"/>
      <c r="BI488" s="210"/>
    </row>
    <row r="489" spans="1:61" x14ac:dyDescent="0.25">
      <c r="A489" s="171" t="s">
        <v>91</v>
      </c>
      <c r="B489" s="164"/>
      <c r="C489" s="299" t="s">
        <v>628</v>
      </c>
      <c r="D489" s="166"/>
      <c r="E489" s="168"/>
      <c r="F489" s="167"/>
      <c r="G489" s="168"/>
      <c r="I489" s="267"/>
      <c r="J489" s="267"/>
      <c r="K489" s="267"/>
      <c r="L489" s="267"/>
      <c r="AO489" s="260"/>
      <c r="AP489" s="260"/>
      <c r="AQ489" s="260"/>
      <c r="AR489" s="260"/>
      <c r="AS489" s="260"/>
      <c r="AT489" s="260"/>
      <c r="AU489" s="260"/>
      <c r="AV489" s="260"/>
      <c r="AW489" s="260"/>
      <c r="AX489" s="260"/>
      <c r="AY489" s="260"/>
      <c r="AZ489" s="260"/>
      <c r="BA489" s="260"/>
      <c r="BB489" s="260"/>
      <c r="BC489" s="260"/>
      <c r="BD489" s="260"/>
      <c r="BE489" s="260"/>
      <c r="BF489" s="260"/>
      <c r="BG489" s="210"/>
      <c r="BH489" s="210"/>
      <c r="BI489" s="210"/>
    </row>
    <row r="490" spans="1:61" x14ac:dyDescent="0.25">
      <c r="A490" s="171" t="s">
        <v>91</v>
      </c>
      <c r="B490" s="164"/>
      <c r="C490" s="299" t="s">
        <v>628</v>
      </c>
      <c r="D490" s="166"/>
      <c r="E490" s="168"/>
      <c r="F490" s="167"/>
      <c r="G490" s="168"/>
      <c r="I490" s="267"/>
      <c r="J490" s="267"/>
      <c r="K490" s="267"/>
      <c r="L490" s="267"/>
      <c r="AO490" s="260"/>
      <c r="AP490" s="260"/>
      <c r="AQ490" s="260"/>
      <c r="AR490" s="260"/>
      <c r="AS490" s="260"/>
      <c r="AT490" s="260"/>
      <c r="AU490" s="260"/>
      <c r="AV490" s="260"/>
      <c r="AW490" s="260"/>
      <c r="AX490" s="260"/>
      <c r="AY490" s="260"/>
      <c r="AZ490" s="260"/>
      <c r="BA490" s="260"/>
      <c r="BB490" s="260"/>
      <c r="BC490" s="260"/>
      <c r="BD490" s="260"/>
      <c r="BE490" s="260"/>
      <c r="BF490" s="260"/>
      <c r="BG490" s="210"/>
      <c r="BH490" s="210"/>
      <c r="BI490" s="210"/>
    </row>
    <row r="491" spans="1:61" x14ac:dyDescent="0.25">
      <c r="A491" s="171" t="s">
        <v>91</v>
      </c>
      <c r="B491" s="164"/>
      <c r="C491" s="299" t="s">
        <v>628</v>
      </c>
      <c r="D491" s="166"/>
      <c r="E491" s="168"/>
      <c r="F491" s="167"/>
      <c r="G491" s="168"/>
      <c r="I491" s="267"/>
      <c r="J491" s="267"/>
      <c r="K491" s="267"/>
      <c r="L491" s="267"/>
      <c r="AO491" s="260"/>
      <c r="AP491" s="260"/>
      <c r="AQ491" s="260"/>
      <c r="AR491" s="260"/>
      <c r="AS491" s="260"/>
      <c r="AT491" s="260"/>
      <c r="AU491" s="260"/>
      <c r="AV491" s="260"/>
      <c r="AW491" s="260"/>
      <c r="AX491" s="260"/>
      <c r="AY491" s="260"/>
      <c r="AZ491" s="260"/>
      <c r="BA491" s="260"/>
      <c r="BB491" s="260"/>
      <c r="BC491" s="260"/>
      <c r="BD491" s="260"/>
      <c r="BE491" s="260"/>
      <c r="BF491" s="260"/>
      <c r="BG491" s="210"/>
      <c r="BH491" s="210"/>
      <c r="BI491" s="210"/>
    </row>
    <row r="492" spans="1:61" x14ac:dyDescent="0.25">
      <c r="AO492" s="260"/>
      <c r="AP492" s="260"/>
      <c r="AQ492" s="260"/>
      <c r="AR492" s="260"/>
      <c r="AS492" s="260"/>
      <c r="AT492" s="260"/>
      <c r="AU492" s="260"/>
      <c r="AV492" s="260"/>
      <c r="AW492" s="260"/>
      <c r="AX492" s="260"/>
      <c r="AY492" s="260"/>
      <c r="AZ492" s="260"/>
      <c r="BA492" s="260"/>
      <c r="BB492" s="260"/>
      <c r="BC492" s="260"/>
      <c r="BD492" s="260"/>
      <c r="BE492" s="260"/>
      <c r="BF492" s="260"/>
      <c r="BG492" s="210"/>
      <c r="BH492" s="210"/>
      <c r="BI492" s="210"/>
    </row>
    <row r="493" spans="1:61" x14ac:dyDescent="0.25">
      <c r="AO493" s="260"/>
      <c r="AP493" s="260"/>
      <c r="AQ493" s="260"/>
      <c r="AR493" s="260"/>
      <c r="AS493" s="260"/>
      <c r="AT493" s="260"/>
      <c r="AU493" s="260"/>
      <c r="AV493" s="260"/>
      <c r="AW493" s="260"/>
      <c r="AX493" s="260"/>
      <c r="AY493" s="260"/>
      <c r="AZ493" s="260"/>
      <c r="BA493" s="260"/>
      <c r="BB493" s="260"/>
      <c r="BC493" s="260"/>
      <c r="BD493" s="260"/>
      <c r="BE493" s="260"/>
      <c r="BF493" s="260"/>
      <c r="BG493" s="210"/>
      <c r="BH493" s="210"/>
      <c r="BI493" s="210"/>
    </row>
    <row r="494" spans="1:61" x14ac:dyDescent="0.25">
      <c r="AO494" s="260"/>
      <c r="AP494" s="260"/>
      <c r="AQ494" s="260"/>
      <c r="AR494" s="260"/>
      <c r="AS494" s="260"/>
      <c r="AT494" s="260"/>
      <c r="AU494" s="260"/>
      <c r="AV494" s="260"/>
      <c r="AW494" s="260"/>
      <c r="AX494" s="260"/>
      <c r="AY494" s="260"/>
      <c r="AZ494" s="260"/>
      <c r="BA494" s="260"/>
      <c r="BB494" s="260"/>
      <c r="BC494" s="260"/>
      <c r="BD494" s="260"/>
      <c r="BE494" s="260"/>
      <c r="BF494" s="260"/>
      <c r="BG494" s="210"/>
      <c r="BH494" s="210"/>
      <c r="BI494" s="210"/>
    </row>
    <row r="495" spans="1:61" x14ac:dyDescent="0.25">
      <c r="AO495" s="260"/>
      <c r="AP495" s="260"/>
      <c r="AQ495" s="260"/>
      <c r="AR495" s="260"/>
      <c r="AS495" s="260"/>
      <c r="AT495" s="260"/>
      <c r="AU495" s="260"/>
      <c r="AV495" s="260"/>
      <c r="AW495" s="260"/>
      <c r="AX495" s="260"/>
      <c r="AY495" s="260"/>
      <c r="AZ495" s="260"/>
      <c r="BA495" s="260"/>
      <c r="BB495" s="260"/>
      <c r="BC495" s="260"/>
      <c r="BD495" s="260"/>
      <c r="BE495" s="260"/>
      <c r="BF495" s="260"/>
      <c r="BG495" s="210"/>
      <c r="BH495" s="210"/>
      <c r="BI495" s="210"/>
    </row>
    <row r="496" spans="1:61" x14ac:dyDescent="0.25">
      <c r="AO496" s="260"/>
      <c r="AP496" s="260"/>
      <c r="AQ496" s="260"/>
      <c r="AR496" s="260"/>
      <c r="AS496" s="260"/>
      <c r="AT496" s="260"/>
      <c r="AU496" s="260"/>
      <c r="AV496" s="260"/>
      <c r="AW496" s="260"/>
      <c r="AX496" s="260"/>
      <c r="AY496" s="260"/>
      <c r="AZ496" s="260"/>
      <c r="BA496" s="260"/>
      <c r="BB496" s="260"/>
      <c r="BC496" s="260"/>
      <c r="BD496" s="260"/>
      <c r="BE496" s="260"/>
      <c r="BF496" s="260"/>
      <c r="BG496" s="210"/>
      <c r="BH496" s="210"/>
      <c r="BI496" s="210"/>
    </row>
    <row r="497" spans="41:61" x14ac:dyDescent="0.25">
      <c r="AO497" s="260"/>
      <c r="AP497" s="260"/>
      <c r="AQ497" s="260"/>
      <c r="AR497" s="260"/>
      <c r="AS497" s="260"/>
      <c r="AT497" s="260"/>
      <c r="AU497" s="260"/>
      <c r="AV497" s="260"/>
      <c r="AW497" s="260"/>
      <c r="AX497" s="260"/>
      <c r="AY497" s="260"/>
      <c r="AZ497" s="260"/>
      <c r="BA497" s="260"/>
      <c r="BB497" s="260"/>
      <c r="BC497" s="260"/>
      <c r="BD497" s="260"/>
      <c r="BE497" s="260"/>
      <c r="BF497" s="260"/>
      <c r="BG497" s="210"/>
      <c r="BH497" s="210"/>
      <c r="BI497" s="210"/>
    </row>
    <row r="498" spans="41:61" x14ac:dyDescent="0.25">
      <c r="AO498" s="260"/>
      <c r="AP498" s="260"/>
      <c r="AQ498" s="260"/>
      <c r="AR498" s="260"/>
      <c r="AS498" s="260"/>
      <c r="AT498" s="260"/>
      <c r="AU498" s="260"/>
      <c r="AV498" s="260"/>
      <c r="AW498" s="260"/>
      <c r="AX498" s="260"/>
      <c r="AY498" s="260"/>
      <c r="AZ498" s="260"/>
      <c r="BA498" s="260"/>
      <c r="BB498" s="260"/>
      <c r="BC498" s="260"/>
      <c r="BD498" s="260"/>
      <c r="BE498" s="260"/>
      <c r="BF498" s="260"/>
      <c r="BG498" s="210"/>
      <c r="BH498" s="210"/>
      <c r="BI498" s="210"/>
    </row>
  </sheetData>
  <customSheetViews>
    <customSheetView guid="{47106A56-D167-42A8-8D68-20B81909F58E}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1"/>
    </customSheetView>
    <customSheetView guid="{4C33994B-C18C-486E-A6D8-9B7FAFC982FC}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2"/>
    </customSheetView>
  </customSheetViews>
  <mergeCells count="8">
    <mergeCell ref="AO1:BF1"/>
    <mergeCell ref="D10:F10"/>
    <mergeCell ref="A12:C12"/>
    <mergeCell ref="A1:F1"/>
    <mergeCell ref="A3:C3"/>
    <mergeCell ref="D3:F3"/>
    <mergeCell ref="A4:C4"/>
    <mergeCell ref="D4:F4"/>
  </mergeCells>
  <conditionalFormatting sqref="D9">
    <cfRule type="expression" dxfId="185" priority="8">
      <formula>D9&lt;0</formula>
    </cfRule>
    <cfRule type="expression" dxfId="184" priority="9">
      <formula>D9&lt;5%</formula>
    </cfRule>
    <cfRule type="expression" dxfId="183" priority="10">
      <formula>D9&lt;20%</formula>
    </cfRule>
  </conditionalFormatting>
  <conditionalFormatting sqref="F9">
    <cfRule type="expression" dxfId="182" priority="5">
      <formula>F9&lt;0</formula>
    </cfRule>
    <cfRule type="expression" dxfId="181" priority="6">
      <formula>F9&lt;5%</formula>
    </cfRule>
    <cfRule type="expression" dxfId="180" priority="7">
      <formula>F9&lt;20%</formula>
    </cfRule>
  </conditionalFormatting>
  <conditionalFormatting sqref="D10">
    <cfRule type="expression" dxfId="179" priority="4">
      <formula>F7&gt;D7</formula>
    </cfRule>
  </conditionalFormatting>
  <conditionalFormatting sqref="J6">
    <cfRule type="expression" dxfId="178" priority="1">
      <formula>SUM(J7)&gt;B4</formula>
    </cfRule>
  </conditionalFormatting>
  <conditionalFormatting sqref="K7:L7">
    <cfRule type="expression" dxfId="177" priority="134">
      <formula>SUM(B13:B491)&gt;J7</formula>
    </cfRule>
  </conditionalFormatting>
  <dataValidations count="2">
    <dataValidation type="list" allowBlank="1" showInputMessage="1" showErrorMessage="1" sqref="A13:A491">
      <formula1>$A$8:$A$9</formula1>
    </dataValidation>
    <dataValidation type="list" allowBlank="1" showInputMessage="1" showErrorMessage="1" sqref="C13:C491">
      <formula1>$I$1:$I$2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orientation="portrait"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"/>
  <dimension ref="A1:BI511"/>
  <sheetViews>
    <sheetView workbookViewId="0">
      <pane ySplit="16" topLeftCell="A44" activePane="bottomLeft" state="frozen"/>
      <selection activeCell="F22" sqref="F22"/>
      <selection pane="bottomLeft" activeCell="F22" sqref="F22"/>
    </sheetView>
  </sheetViews>
  <sheetFormatPr defaultRowHeight="15" x14ac:dyDescent="0.25"/>
  <cols>
    <col min="1" max="1" width="5.85546875" style="157" customWidth="1"/>
    <col min="2" max="2" width="5" style="158" bestFit="1" customWidth="1"/>
    <col min="3" max="3" width="8.140625" style="169" customWidth="1"/>
    <col min="4" max="4" width="17" style="170" customWidth="1"/>
    <col min="5" max="5" width="14.5703125" style="170" bestFit="1" customWidth="1"/>
    <col min="6" max="6" width="17.7109375" style="170" customWidth="1"/>
    <col min="7" max="7" width="13.85546875" style="148" bestFit="1" customWidth="1"/>
    <col min="8" max="8" width="3.7109375" style="204" bestFit="1" customWidth="1"/>
    <col min="9" max="9" width="37.28515625" style="268" customWidth="1"/>
    <col min="10" max="10" width="25.140625" style="268" customWidth="1"/>
    <col min="11" max="11" width="19.5703125" style="274" customWidth="1"/>
    <col min="12" max="14" width="19.5703125" style="283" customWidth="1"/>
    <col min="15" max="21" width="9.140625" style="149"/>
    <col min="22" max="22" width="26.28515625" style="178" bestFit="1" customWidth="1"/>
    <col min="23" max="23" width="28.7109375" style="178" bestFit="1" customWidth="1"/>
    <col min="24" max="24" width="26.28515625" style="178" bestFit="1" customWidth="1"/>
    <col min="25" max="25" width="26.42578125" style="178" bestFit="1" customWidth="1"/>
    <col min="26" max="27" width="26.140625" style="178" bestFit="1" customWidth="1"/>
    <col min="28" max="28" width="9.140625" style="149"/>
    <col min="29" max="29" width="26.5703125" style="149" bestFit="1" customWidth="1"/>
    <col min="30" max="40" width="9.140625" style="149"/>
    <col min="41" max="58" width="30.7109375" style="250" customWidth="1"/>
    <col min="59" max="16384" width="9.140625" style="149"/>
  </cols>
  <sheetData>
    <row r="1" spans="1:61" ht="21" x14ac:dyDescent="0.25">
      <c r="A1" s="644" t="s">
        <v>85</v>
      </c>
      <c r="B1" s="644"/>
      <c r="C1" s="644"/>
      <c r="D1" s="644"/>
      <c r="E1" s="644"/>
      <c r="F1" s="644"/>
      <c r="I1" s="272" t="s">
        <v>628</v>
      </c>
      <c r="AO1" s="661" t="s">
        <v>145</v>
      </c>
      <c r="AP1" s="661"/>
      <c r="AQ1" s="661"/>
      <c r="AR1" s="661"/>
      <c r="AS1" s="661"/>
      <c r="AT1" s="661"/>
      <c r="AU1" s="661"/>
      <c r="AV1" s="661"/>
      <c r="AW1" s="661"/>
      <c r="AX1" s="661"/>
      <c r="AY1" s="661"/>
      <c r="AZ1" s="661"/>
      <c r="BA1" s="661"/>
      <c r="BB1" s="661"/>
      <c r="BC1" s="661"/>
      <c r="BD1" s="661"/>
      <c r="BE1" s="661"/>
      <c r="BF1" s="661"/>
    </row>
    <row r="2" spans="1:61" ht="21" x14ac:dyDescent="0.25">
      <c r="A2" s="212"/>
      <c r="B2" s="213"/>
      <c r="C2" s="214"/>
      <c r="D2" s="215"/>
      <c r="E2" s="215"/>
      <c r="F2" s="215"/>
      <c r="I2" s="272" t="s">
        <v>92</v>
      </c>
      <c r="AO2" s="250" t="s">
        <v>144</v>
      </c>
      <c r="AP2" s="250" t="s">
        <v>146</v>
      </c>
      <c r="AQ2" s="250" t="s">
        <v>147</v>
      </c>
      <c r="AR2" s="250" t="s">
        <v>148</v>
      </c>
      <c r="AS2" s="250" t="s">
        <v>148</v>
      </c>
      <c r="AT2" s="250" t="s">
        <v>149</v>
      </c>
      <c r="AU2" s="250" t="s">
        <v>150</v>
      </c>
      <c r="AV2" s="250" t="s">
        <v>151</v>
      </c>
      <c r="AW2" s="250" t="s">
        <v>152</v>
      </c>
      <c r="AX2" s="250" t="s">
        <v>153</v>
      </c>
      <c r="AY2" s="250" t="s">
        <v>154</v>
      </c>
      <c r="AZ2" s="250" t="s">
        <v>155</v>
      </c>
      <c r="BA2" s="250" t="s">
        <v>156</v>
      </c>
      <c r="BB2" s="250" t="s">
        <v>157</v>
      </c>
      <c r="BC2" s="250" t="s">
        <v>158</v>
      </c>
      <c r="BD2" s="250" t="s">
        <v>159</v>
      </c>
      <c r="BE2" s="250" t="s">
        <v>160</v>
      </c>
      <c r="BF2" s="250" t="s">
        <v>161</v>
      </c>
    </row>
    <row r="3" spans="1:61" ht="19.5" x14ac:dyDescent="0.25">
      <c r="A3" s="653" t="str">
        <f>'914 01'!B81</f>
        <v>025205</v>
      </c>
      <c r="B3" s="654"/>
      <c r="C3" s="654"/>
      <c r="D3" s="655" t="str">
        <f>'914 01'!G81</f>
        <v>Mediální prezentace LK - tisk</v>
      </c>
      <c r="E3" s="655"/>
      <c r="F3" s="656"/>
      <c r="AO3" s="260"/>
      <c r="AP3" s="260"/>
      <c r="AQ3" s="260"/>
      <c r="AR3" s="260"/>
      <c r="AS3" s="260"/>
      <c r="AT3" s="260"/>
      <c r="AU3" s="260"/>
      <c r="AV3" s="260"/>
      <c r="AW3" s="260"/>
      <c r="AX3" s="260"/>
      <c r="AY3" s="260"/>
      <c r="AZ3" s="260"/>
      <c r="BA3" s="260"/>
      <c r="BB3" s="260"/>
      <c r="BC3" s="260"/>
      <c r="BD3" s="260"/>
      <c r="BE3" s="260"/>
      <c r="BF3" s="260"/>
    </row>
    <row r="4" spans="1:61" ht="34.5" customHeight="1" x14ac:dyDescent="0.25">
      <c r="A4" s="648" t="s">
        <v>94</v>
      </c>
      <c r="B4" s="649"/>
      <c r="C4" s="649"/>
      <c r="D4" s="650">
        <f>'914 01'!K81*1000</f>
        <v>500000</v>
      </c>
      <c r="E4" s="650"/>
      <c r="F4" s="651"/>
      <c r="G4" s="195"/>
      <c r="L4" s="283">
        <f>SUM(L7:L10)</f>
        <v>0</v>
      </c>
      <c r="AO4" s="260"/>
      <c r="AP4" s="260"/>
      <c r="AQ4" s="260"/>
      <c r="AR4" s="260"/>
      <c r="AS4" s="260"/>
      <c r="AT4" s="260"/>
      <c r="AU4" s="260"/>
      <c r="AV4" s="260"/>
      <c r="AW4" s="260"/>
      <c r="AX4" s="260"/>
      <c r="AY4" s="260"/>
      <c r="AZ4" s="260" t="s">
        <v>464</v>
      </c>
      <c r="BA4" s="260"/>
      <c r="BB4" s="260"/>
      <c r="BC4" s="260"/>
      <c r="BD4" s="260"/>
      <c r="BE4" s="260"/>
      <c r="BF4" s="260"/>
    </row>
    <row r="5" spans="1:61" x14ac:dyDescent="0.25">
      <c r="A5" s="216"/>
      <c r="B5" s="213"/>
      <c r="C5" s="214"/>
      <c r="D5" s="215"/>
      <c r="E5" s="215"/>
      <c r="F5" s="215"/>
      <c r="AO5" s="260"/>
      <c r="AP5" s="260"/>
      <c r="AQ5" s="260"/>
      <c r="AR5" s="260"/>
      <c r="AS5" s="260"/>
      <c r="AT5" s="260"/>
      <c r="AU5" s="260"/>
      <c r="AV5" s="260"/>
      <c r="AW5" s="260"/>
      <c r="AX5" s="260"/>
      <c r="AY5" s="260"/>
      <c r="AZ5" s="260"/>
      <c r="BA5" s="260"/>
      <c r="BB5" s="260"/>
      <c r="BC5" s="260"/>
      <c r="BD5" s="260"/>
      <c r="BE5" s="260"/>
      <c r="BF5" s="260"/>
    </row>
    <row r="6" spans="1:61" s="163" customFormat="1" x14ac:dyDescent="0.25">
      <c r="A6" s="225"/>
      <c r="B6" s="226"/>
      <c r="C6" s="227"/>
      <c r="D6" s="217" t="s">
        <v>86</v>
      </c>
      <c r="E6" s="217"/>
      <c r="F6" s="217" t="s">
        <v>87</v>
      </c>
      <c r="G6" s="180"/>
      <c r="H6" s="205"/>
      <c r="I6" s="439" t="s">
        <v>109</v>
      </c>
      <c r="J6" s="275" t="s">
        <v>110</v>
      </c>
      <c r="K6" s="289" t="s">
        <v>111</v>
      </c>
      <c r="L6" s="290" t="s">
        <v>113</v>
      </c>
      <c r="M6" s="290" t="s">
        <v>114</v>
      </c>
      <c r="N6" s="284" t="s">
        <v>112</v>
      </c>
      <c r="V6" s="179"/>
      <c r="W6" s="179"/>
      <c r="X6" s="179"/>
      <c r="Y6" s="179"/>
      <c r="Z6" s="179"/>
      <c r="AA6" s="179"/>
      <c r="AO6" s="262"/>
      <c r="AP6" s="262"/>
      <c r="AQ6" s="262"/>
      <c r="AR6" s="262"/>
      <c r="AS6" s="262"/>
      <c r="AT6" s="262"/>
      <c r="AU6" s="262"/>
      <c r="AV6" s="262"/>
      <c r="AW6" s="262"/>
      <c r="AX6" s="262"/>
      <c r="AY6" s="262"/>
      <c r="AZ6" s="262"/>
      <c r="BA6" s="262"/>
      <c r="BB6" s="262"/>
      <c r="BC6" s="262"/>
      <c r="BD6" s="262"/>
      <c r="BE6" s="262"/>
      <c r="BF6" s="262"/>
    </row>
    <row r="7" spans="1:61" x14ac:dyDescent="0.25">
      <c r="A7" s="216"/>
      <c r="B7" s="213"/>
      <c r="C7" s="216" t="s">
        <v>88</v>
      </c>
      <c r="D7" s="218">
        <f>SUM(D17:D504)</f>
        <v>315213</v>
      </c>
      <c r="E7" s="148"/>
      <c r="F7" s="219">
        <f>SUM(F17:F504)</f>
        <v>257785</v>
      </c>
      <c r="H7" s="206"/>
      <c r="I7" s="280" t="s">
        <v>104</v>
      </c>
      <c r="J7" s="291" t="s">
        <v>103</v>
      </c>
      <c r="K7" s="292"/>
      <c r="L7" s="408"/>
      <c r="M7" s="409">
        <f>SUM(D17:D26)</f>
        <v>26011</v>
      </c>
      <c r="N7" s="424">
        <f>SUM(F17:F26)</f>
        <v>73673</v>
      </c>
      <c r="AO7" s="260"/>
      <c r="AP7" s="260"/>
      <c r="AQ7" s="260"/>
      <c r="AR7" s="260"/>
      <c r="AS7" s="260"/>
      <c r="AT7" s="260"/>
      <c r="AU7" s="260"/>
      <c r="AV7" s="260"/>
      <c r="AW7" s="260" t="s">
        <v>2921</v>
      </c>
      <c r="AX7" s="260"/>
      <c r="AY7" s="260" t="s">
        <v>607</v>
      </c>
      <c r="AZ7" s="260" t="s">
        <v>608</v>
      </c>
      <c r="BA7" s="260"/>
      <c r="BB7" s="260"/>
      <c r="BC7" s="260"/>
      <c r="BD7" s="260"/>
      <c r="BE7" s="260"/>
      <c r="BF7" s="260"/>
    </row>
    <row r="8" spans="1:61" x14ac:dyDescent="0.25">
      <c r="A8" s="220" t="s">
        <v>91</v>
      </c>
      <c r="B8" s="213"/>
      <c r="C8" s="221" t="s">
        <v>84</v>
      </c>
      <c r="D8" s="222">
        <f>D4-SUM(D17:D508)</f>
        <v>184787</v>
      </c>
      <c r="E8" s="222"/>
      <c r="F8" s="222">
        <f>D4-SUM(F17:F508)</f>
        <v>242215</v>
      </c>
      <c r="H8" s="207"/>
      <c r="I8" s="280" t="s">
        <v>106</v>
      </c>
      <c r="J8" s="294" t="s">
        <v>105</v>
      </c>
      <c r="K8" s="295"/>
      <c r="L8" s="408"/>
      <c r="M8" s="409">
        <f>SUM(D27:D36)</f>
        <v>113843</v>
      </c>
      <c r="N8" s="410">
        <f>SUM(F27:F36)</f>
        <v>48865</v>
      </c>
      <c r="AO8" s="260"/>
      <c r="AP8" s="260"/>
      <c r="AQ8" s="260"/>
      <c r="AR8" s="260"/>
      <c r="AS8" s="260"/>
      <c r="AT8" s="260"/>
      <c r="AU8" s="260"/>
      <c r="AV8" s="260"/>
      <c r="AW8" s="260" t="s">
        <v>2921</v>
      </c>
      <c r="AX8" s="260"/>
      <c r="AY8" s="260" t="s">
        <v>207</v>
      </c>
      <c r="AZ8" s="260" t="s">
        <v>491</v>
      </c>
      <c r="BA8" s="260"/>
      <c r="BB8" s="260"/>
      <c r="BC8" s="260"/>
      <c r="BD8" s="260"/>
      <c r="BE8" s="260"/>
      <c r="BF8" s="260"/>
      <c r="BG8" s="210"/>
      <c r="BH8" s="210"/>
      <c r="BI8" s="210"/>
    </row>
    <row r="9" spans="1:61" x14ac:dyDescent="0.25">
      <c r="A9" s="220" t="s">
        <v>96</v>
      </c>
      <c r="B9" s="213"/>
      <c r="C9" s="223" t="s">
        <v>84</v>
      </c>
      <c r="D9" s="224">
        <f>(D8/D4)</f>
        <v>0.36957400000000001</v>
      </c>
      <c r="E9"/>
      <c r="F9" s="224">
        <f>F8/D4</f>
        <v>0.48443000000000003</v>
      </c>
      <c r="H9" s="208"/>
      <c r="I9" s="280" t="s">
        <v>108</v>
      </c>
      <c r="J9" s="294" t="s">
        <v>107</v>
      </c>
      <c r="K9" s="295"/>
      <c r="L9" s="408"/>
      <c r="M9" s="409">
        <f>SUM(D37:D46)</f>
        <v>10769</v>
      </c>
      <c r="N9" s="410">
        <f>SUM(F37:F46)</f>
        <v>10769</v>
      </c>
      <c r="AO9" s="260"/>
      <c r="AP9" s="260"/>
      <c r="AQ9" s="260"/>
      <c r="AR9" s="260"/>
      <c r="AS9" s="260"/>
      <c r="AT9" s="260"/>
      <c r="AU9" s="260"/>
      <c r="AV9" s="260"/>
      <c r="AW9" s="260" t="s">
        <v>2921</v>
      </c>
      <c r="AX9" s="260"/>
      <c r="AY9" s="260" t="s">
        <v>208</v>
      </c>
      <c r="AZ9" s="260" t="s">
        <v>490</v>
      </c>
      <c r="BA9" s="260"/>
      <c r="BB9" s="260"/>
      <c r="BC9" s="260"/>
      <c r="BD9" s="260"/>
      <c r="BE9" s="260"/>
      <c r="BF9" s="260"/>
      <c r="BG9" s="210"/>
      <c r="BH9" s="210"/>
      <c r="BI9" s="210"/>
    </row>
    <row r="10" spans="1:61" x14ac:dyDescent="0.25">
      <c r="C10" s="159"/>
      <c r="D10" s="640" t="s">
        <v>95</v>
      </c>
      <c r="E10" s="640"/>
      <c r="F10" s="640"/>
      <c r="H10" s="320"/>
      <c r="I10" s="280" t="s">
        <v>1673</v>
      </c>
      <c r="J10" s="294" t="s">
        <v>193</v>
      </c>
      <c r="K10" s="335"/>
      <c r="L10" s="408"/>
      <c r="M10" s="409">
        <f>SUM(D47:D56)</f>
        <v>127050</v>
      </c>
      <c r="N10" s="410">
        <f>SUM(F47:F56)</f>
        <v>90750</v>
      </c>
      <c r="AO10" s="260"/>
      <c r="AP10" s="260"/>
      <c r="AQ10" s="260"/>
      <c r="AR10" s="260"/>
      <c r="AS10" s="260"/>
      <c r="AT10" s="260" t="s">
        <v>497</v>
      </c>
      <c r="AU10" s="260"/>
      <c r="AV10" s="260"/>
      <c r="AW10" s="260" t="s">
        <v>2921</v>
      </c>
      <c r="AX10" s="260" t="s">
        <v>195</v>
      </c>
      <c r="AY10" s="260" t="s">
        <v>516</v>
      </c>
      <c r="AZ10" s="260" t="s">
        <v>515</v>
      </c>
      <c r="BA10" s="260" t="s">
        <v>201</v>
      </c>
      <c r="BB10" s="260" t="s">
        <v>201</v>
      </c>
      <c r="BC10" s="260"/>
      <c r="BD10" s="260"/>
      <c r="BE10" s="260"/>
      <c r="BF10" s="260"/>
      <c r="BG10" s="210"/>
      <c r="BH10" s="210"/>
      <c r="BI10" s="210"/>
    </row>
    <row r="11" spans="1:61" x14ac:dyDescent="0.25">
      <c r="C11" s="159"/>
      <c r="D11" s="213"/>
      <c r="E11" s="411"/>
      <c r="F11" s="412"/>
      <c r="H11" s="390"/>
      <c r="I11" s="280" t="s">
        <v>474</v>
      </c>
      <c r="J11" s="294" t="s">
        <v>475</v>
      </c>
      <c r="K11" s="335"/>
      <c r="L11" s="408"/>
      <c r="M11" s="409">
        <f>SUM(D57:D66)</f>
        <v>17541</v>
      </c>
      <c r="N11" s="410">
        <f>SUM(F57:F59)</f>
        <v>13729</v>
      </c>
      <c r="AO11" s="260"/>
      <c r="AP11" s="260"/>
      <c r="AQ11" s="260"/>
      <c r="AR11" s="260" t="s">
        <v>494</v>
      </c>
      <c r="AS11" s="260"/>
      <c r="AT11" s="260"/>
      <c r="AU11" s="260"/>
      <c r="AV11" s="260"/>
      <c r="AW11" s="260" t="s">
        <v>2921</v>
      </c>
      <c r="AX11" s="260"/>
      <c r="AY11" s="260" t="s">
        <v>484</v>
      </c>
      <c r="AZ11" s="260" t="s">
        <v>492</v>
      </c>
      <c r="BA11" s="260" t="s">
        <v>488</v>
      </c>
      <c r="BB11" s="260"/>
      <c r="BC11" s="260"/>
      <c r="BD11" s="260"/>
      <c r="BE11" s="260"/>
      <c r="BF11" s="260"/>
      <c r="BG11" s="210"/>
      <c r="BH11" s="210"/>
      <c r="BI11" s="210"/>
    </row>
    <row r="12" spans="1:61" x14ac:dyDescent="0.25">
      <c r="C12" s="159"/>
      <c r="D12" s="213"/>
      <c r="E12" s="411"/>
      <c r="F12" s="412"/>
      <c r="H12" s="417"/>
      <c r="I12" s="280" t="s">
        <v>476</v>
      </c>
      <c r="J12" s="294"/>
      <c r="K12" s="335"/>
      <c r="L12" s="408"/>
      <c r="M12" s="409">
        <f>SUM(D67:D76)</f>
        <v>0</v>
      </c>
      <c r="N12" s="410">
        <f>SUM(F67:F76)</f>
        <v>0</v>
      </c>
      <c r="AO12" s="260"/>
      <c r="AP12" s="260"/>
      <c r="AQ12" s="260"/>
      <c r="AR12" s="260"/>
      <c r="AS12" s="260"/>
      <c r="AT12" s="260"/>
      <c r="AU12" s="260"/>
      <c r="AV12" s="260"/>
      <c r="AW12" s="260" t="s">
        <v>2921</v>
      </c>
      <c r="AX12" s="260"/>
      <c r="AY12" s="260"/>
      <c r="AZ12" s="260"/>
      <c r="BA12" s="260"/>
      <c r="BB12" s="260"/>
      <c r="BC12" s="260"/>
      <c r="BD12" s="260"/>
      <c r="BE12" s="260"/>
      <c r="BF12" s="260"/>
      <c r="BG12" s="210"/>
      <c r="BH12" s="210"/>
      <c r="BI12" s="210"/>
    </row>
    <row r="13" spans="1:61" x14ac:dyDescent="0.25">
      <c r="C13" s="159"/>
      <c r="D13" s="213"/>
      <c r="E13" s="411"/>
      <c r="F13" s="412"/>
      <c r="H13" s="464"/>
      <c r="I13" s="280" t="s">
        <v>765</v>
      </c>
      <c r="J13" s="294" t="s">
        <v>766</v>
      </c>
      <c r="K13" s="335"/>
      <c r="L13" s="408"/>
      <c r="M13" s="409">
        <f>SUM(D77:D86)</f>
        <v>4999</v>
      </c>
      <c r="N13" s="410">
        <f>SUM(F77:F86)</f>
        <v>4999</v>
      </c>
      <c r="AO13" s="260"/>
      <c r="AP13" s="260"/>
      <c r="AQ13" s="260"/>
      <c r="AR13" s="260"/>
      <c r="AS13" s="260"/>
      <c r="AT13" s="260"/>
      <c r="AU13" s="260"/>
      <c r="AV13" s="260"/>
      <c r="AW13" s="260" t="s">
        <v>2921</v>
      </c>
      <c r="AX13" s="260"/>
      <c r="AY13" s="260"/>
      <c r="AZ13" s="260"/>
      <c r="BA13" s="260"/>
      <c r="BB13" s="260"/>
      <c r="BC13" s="260"/>
      <c r="BD13" s="260"/>
      <c r="BE13" s="260"/>
      <c r="BF13" s="260"/>
      <c r="BG13" s="210"/>
      <c r="BH13" s="210"/>
      <c r="BI13" s="210"/>
    </row>
    <row r="14" spans="1:61" x14ac:dyDescent="0.25">
      <c r="C14" s="159"/>
      <c r="D14" s="213"/>
      <c r="E14" s="411"/>
      <c r="F14" s="412"/>
      <c r="H14" s="510"/>
      <c r="I14" s="280" t="s">
        <v>1701</v>
      </c>
      <c r="J14" s="294" t="s">
        <v>1702</v>
      </c>
      <c r="K14" s="335"/>
      <c r="L14" s="408"/>
      <c r="M14" s="409">
        <f>SUM(D87:D96)</f>
        <v>15000</v>
      </c>
      <c r="N14" s="410">
        <f>SUM(F87:F96)</f>
        <v>15000</v>
      </c>
      <c r="AO14" s="260"/>
      <c r="AP14" s="260"/>
      <c r="AQ14" s="260"/>
      <c r="AR14" s="260"/>
      <c r="AS14" s="260"/>
      <c r="AT14" s="260"/>
      <c r="AU14" s="260"/>
      <c r="AV14" s="260"/>
      <c r="AW14" s="260" t="s">
        <v>2921</v>
      </c>
      <c r="AX14" s="260"/>
      <c r="AY14" s="260"/>
      <c r="AZ14" s="260"/>
      <c r="BA14" s="260"/>
      <c r="BB14" s="260"/>
      <c r="BC14" s="260"/>
      <c r="BD14" s="260"/>
      <c r="BE14" s="260"/>
      <c r="BF14" s="260"/>
      <c r="BG14" s="210"/>
      <c r="BH14" s="210"/>
      <c r="BI14" s="210"/>
    </row>
    <row r="15" spans="1:61" x14ac:dyDescent="0.25">
      <c r="C15" s="159"/>
      <c r="D15" s="115"/>
      <c r="E15" s="115"/>
      <c r="F15" s="115"/>
      <c r="AO15" s="260"/>
      <c r="AP15" s="260"/>
      <c r="AQ15" s="260"/>
      <c r="AR15" s="260"/>
      <c r="AS15" s="260"/>
      <c r="AT15" s="260"/>
      <c r="AU15" s="260"/>
      <c r="AV15" s="260"/>
      <c r="AW15" s="260"/>
      <c r="AX15" s="260"/>
      <c r="AY15" s="260"/>
      <c r="AZ15" s="260"/>
      <c r="BA15" s="260"/>
      <c r="BB15" s="260"/>
      <c r="BC15" s="260"/>
      <c r="BD15" s="260"/>
      <c r="BE15" s="260"/>
      <c r="BF15" s="260"/>
      <c r="BG15" s="210"/>
      <c r="BH15" s="210"/>
      <c r="BI15" s="210"/>
    </row>
    <row r="16" spans="1:61" s="163" customFormat="1" x14ac:dyDescent="0.25">
      <c r="A16" s="668" t="s">
        <v>93</v>
      </c>
      <c r="B16" s="669"/>
      <c r="C16" s="670"/>
      <c r="D16" s="181" t="s">
        <v>89</v>
      </c>
      <c r="E16" s="162" t="s">
        <v>131</v>
      </c>
      <c r="F16" s="182" t="s">
        <v>90</v>
      </c>
      <c r="G16" s="191" t="s">
        <v>164</v>
      </c>
      <c r="H16" s="205"/>
      <c r="I16" s="273" t="s">
        <v>100</v>
      </c>
      <c r="J16" s="273" t="s">
        <v>101</v>
      </c>
      <c r="K16" s="296" t="s">
        <v>102</v>
      </c>
      <c r="L16" s="287"/>
      <c r="M16" s="287"/>
      <c r="N16" s="287"/>
      <c r="V16" s="179"/>
      <c r="W16" s="179"/>
      <c r="X16" s="179"/>
      <c r="Y16" s="179"/>
      <c r="Z16" s="179"/>
      <c r="AA16" s="179"/>
      <c r="AO16" s="261"/>
      <c r="AP16" s="261"/>
      <c r="AQ16" s="261"/>
      <c r="AR16" s="261"/>
      <c r="AS16" s="261"/>
      <c r="AT16" s="261"/>
      <c r="AU16" s="261"/>
      <c r="AV16" s="261"/>
      <c r="AW16" s="261"/>
      <c r="AX16" s="261"/>
      <c r="AY16" s="261"/>
      <c r="AZ16" s="261"/>
      <c r="BA16" s="261"/>
      <c r="BB16" s="261"/>
      <c r="BC16" s="261"/>
      <c r="BD16" s="261"/>
      <c r="BE16" s="261"/>
      <c r="BF16" s="261"/>
      <c r="BG16" s="262"/>
      <c r="BH16" s="262"/>
      <c r="BI16" s="262"/>
    </row>
    <row r="17" spans="1:61" ht="30" x14ac:dyDescent="0.25">
      <c r="A17" s="185" t="s">
        <v>91</v>
      </c>
      <c r="B17" s="186">
        <v>1661</v>
      </c>
      <c r="C17" s="299" t="s">
        <v>92</v>
      </c>
      <c r="D17" s="187"/>
      <c r="E17" s="168"/>
      <c r="F17" s="362">
        <v>47662</v>
      </c>
      <c r="G17" s="192">
        <v>42023</v>
      </c>
      <c r="H17" s="662" t="str">
        <f>I7</f>
        <v>Deník Liberecka</v>
      </c>
      <c r="I17" s="277" t="s">
        <v>1187</v>
      </c>
      <c r="J17" s="281" t="s">
        <v>779</v>
      </c>
      <c r="K17" s="297">
        <v>41993</v>
      </c>
      <c r="L17" s="288"/>
      <c r="M17" s="288"/>
      <c r="N17" s="288"/>
      <c r="AO17" s="260" t="s">
        <v>1182</v>
      </c>
      <c r="AP17" s="260" t="s">
        <v>1183</v>
      </c>
      <c r="AQ17" s="260" t="s">
        <v>1184</v>
      </c>
      <c r="AR17" s="260" t="s">
        <v>209</v>
      </c>
      <c r="AS17" s="260" t="s">
        <v>210</v>
      </c>
      <c r="AT17" s="260" t="s">
        <v>1185</v>
      </c>
      <c r="AU17" s="260" t="s">
        <v>1186</v>
      </c>
      <c r="AV17" s="260"/>
      <c r="AW17" s="260" t="s">
        <v>1188</v>
      </c>
      <c r="AX17" s="260" t="s">
        <v>1189</v>
      </c>
      <c r="AY17" s="260" t="s">
        <v>1190</v>
      </c>
      <c r="AZ17" s="260"/>
      <c r="BA17" s="260"/>
      <c r="BB17" s="260"/>
      <c r="BC17" s="260"/>
      <c r="BD17" s="260"/>
      <c r="BE17" s="260"/>
      <c r="BF17" s="260"/>
      <c r="BG17" s="210"/>
      <c r="BH17" s="210"/>
      <c r="BI17" s="210"/>
    </row>
    <row r="18" spans="1:61" ht="30" x14ac:dyDescent="0.25">
      <c r="A18" s="188" t="s">
        <v>91</v>
      </c>
      <c r="B18" s="164">
        <v>870</v>
      </c>
      <c r="C18" s="299" t="s">
        <v>628</v>
      </c>
      <c r="D18" s="166">
        <v>26011</v>
      </c>
      <c r="E18" s="168">
        <v>42166</v>
      </c>
      <c r="F18" s="358">
        <v>26011</v>
      </c>
      <c r="G18" s="193">
        <v>42200</v>
      </c>
      <c r="H18" s="662"/>
      <c r="I18" s="278" t="s">
        <v>2025</v>
      </c>
      <c r="J18" s="282" t="s">
        <v>779</v>
      </c>
      <c r="K18" s="297">
        <v>42167</v>
      </c>
      <c r="L18" s="288"/>
      <c r="M18" s="288"/>
      <c r="N18" s="288"/>
      <c r="AO18" s="260"/>
      <c r="AP18" s="260"/>
      <c r="AQ18" s="260"/>
      <c r="AR18" s="260"/>
      <c r="AS18" s="260"/>
      <c r="AT18" s="260"/>
      <c r="AU18" s="260"/>
      <c r="AV18" s="260"/>
      <c r="AW18" s="260"/>
      <c r="AX18" s="260"/>
      <c r="AY18" s="260"/>
      <c r="AZ18" s="260"/>
      <c r="BA18" s="260"/>
      <c r="BB18" s="260"/>
      <c r="BC18" s="260"/>
      <c r="BD18" s="260"/>
      <c r="BE18" s="260"/>
      <c r="BF18" s="260"/>
      <c r="BG18" s="210"/>
      <c r="BH18" s="210"/>
      <c r="BI18" s="210"/>
    </row>
    <row r="19" spans="1:61" x14ac:dyDescent="0.25">
      <c r="A19" s="188" t="s">
        <v>91</v>
      </c>
      <c r="B19" s="164"/>
      <c r="C19" s="299" t="s">
        <v>628</v>
      </c>
      <c r="D19" s="166"/>
      <c r="E19" s="168"/>
      <c r="F19" s="505"/>
      <c r="G19" s="193"/>
      <c r="H19" s="662"/>
      <c r="I19" s="278"/>
      <c r="J19" s="282"/>
      <c r="K19" s="297"/>
      <c r="L19" s="288"/>
      <c r="M19" s="288"/>
      <c r="N19" s="288"/>
      <c r="AO19" s="260"/>
      <c r="AP19" s="260"/>
      <c r="AQ19" s="260"/>
      <c r="AR19" s="260"/>
      <c r="AS19" s="260"/>
      <c r="AT19" s="260"/>
      <c r="AU19" s="260"/>
      <c r="AV19" s="260"/>
      <c r="AW19" s="260"/>
      <c r="AX19" s="260"/>
      <c r="AY19" s="260"/>
      <c r="AZ19" s="260"/>
      <c r="BA19" s="260"/>
      <c r="BB19" s="260"/>
      <c r="BC19" s="260"/>
      <c r="BD19" s="260"/>
      <c r="BE19" s="260"/>
      <c r="BF19" s="260"/>
      <c r="BG19" s="210"/>
      <c r="BH19" s="210"/>
      <c r="BI19" s="210"/>
    </row>
    <row r="20" spans="1:61" x14ac:dyDescent="0.25">
      <c r="A20" s="188" t="s">
        <v>91</v>
      </c>
      <c r="B20" s="164"/>
      <c r="C20" s="299" t="s">
        <v>628</v>
      </c>
      <c r="D20" s="166"/>
      <c r="E20" s="168"/>
      <c r="F20" s="505"/>
      <c r="G20" s="193"/>
      <c r="H20" s="662"/>
      <c r="I20" s="278"/>
      <c r="J20" s="282"/>
      <c r="K20" s="297"/>
      <c r="L20" s="288"/>
      <c r="M20" s="288"/>
      <c r="N20" s="288"/>
      <c r="AO20" s="260"/>
      <c r="AP20" s="260" t="s">
        <v>601</v>
      </c>
      <c r="AQ20" s="260"/>
      <c r="AR20" s="260" t="s">
        <v>602</v>
      </c>
      <c r="AS20" s="260" t="s">
        <v>603</v>
      </c>
      <c r="AT20" s="260"/>
      <c r="AU20" s="260"/>
      <c r="AV20" s="260"/>
      <c r="AW20" s="260" t="s">
        <v>604</v>
      </c>
      <c r="AX20" s="260" t="s">
        <v>605</v>
      </c>
      <c r="AY20" s="260" t="s">
        <v>606</v>
      </c>
      <c r="AZ20" s="260"/>
      <c r="BA20" s="260"/>
      <c r="BB20" s="260"/>
      <c r="BC20" s="260"/>
      <c r="BD20" s="260"/>
      <c r="BE20" s="260"/>
      <c r="BF20" s="260"/>
      <c r="BG20" s="210"/>
      <c r="BH20" s="210"/>
      <c r="BI20" s="210"/>
    </row>
    <row r="21" spans="1:61" x14ac:dyDescent="0.25">
      <c r="A21" s="188" t="s">
        <v>91</v>
      </c>
      <c r="B21" s="164"/>
      <c r="C21" s="299" t="s">
        <v>628</v>
      </c>
      <c r="D21" s="166"/>
      <c r="E21" s="168"/>
      <c r="F21" s="505"/>
      <c r="G21" s="193"/>
      <c r="H21" s="662"/>
      <c r="I21" s="278"/>
      <c r="J21" s="282"/>
      <c r="K21" s="297"/>
      <c r="L21" s="288"/>
      <c r="M21" s="288"/>
      <c r="N21" s="288"/>
      <c r="AO21" s="260"/>
      <c r="AP21" s="260"/>
      <c r="AQ21" s="260"/>
      <c r="AR21" s="260"/>
      <c r="AS21" s="260"/>
      <c r="AT21" s="260"/>
      <c r="AU21" s="260"/>
      <c r="AV21" s="260"/>
      <c r="AW21" s="260"/>
      <c r="AX21" s="260"/>
      <c r="AY21" s="260"/>
      <c r="AZ21" s="260"/>
      <c r="BA21" s="260"/>
      <c r="BB21" s="260"/>
      <c r="BC21" s="260"/>
      <c r="BD21" s="260"/>
      <c r="BE21" s="260"/>
      <c r="BF21" s="260"/>
      <c r="BG21" s="210"/>
      <c r="BH21" s="210"/>
      <c r="BI21" s="210"/>
    </row>
    <row r="22" spans="1:61" x14ac:dyDescent="0.25">
      <c r="A22" s="188" t="s">
        <v>91</v>
      </c>
      <c r="B22" s="164"/>
      <c r="C22" s="299" t="s">
        <v>628</v>
      </c>
      <c r="D22" s="166"/>
      <c r="E22" s="168"/>
      <c r="F22" s="505"/>
      <c r="G22" s="193"/>
      <c r="H22" s="662"/>
      <c r="I22" s="278"/>
      <c r="J22" s="282"/>
      <c r="K22" s="297"/>
      <c r="L22" s="288"/>
      <c r="M22" s="288"/>
      <c r="N22" s="288"/>
      <c r="AO22" s="260"/>
      <c r="AP22" s="260"/>
      <c r="AQ22" s="260"/>
      <c r="AR22" s="260"/>
      <c r="AS22" s="260"/>
      <c r="AT22" s="260"/>
      <c r="AU22" s="260"/>
      <c r="AV22" s="260"/>
      <c r="AW22" s="260"/>
      <c r="AX22" s="260"/>
      <c r="AY22" s="260"/>
      <c r="AZ22" s="260"/>
      <c r="BA22" s="260"/>
      <c r="BB22" s="260"/>
      <c r="BC22" s="260"/>
      <c r="BD22" s="260"/>
      <c r="BE22" s="260"/>
      <c r="BF22" s="260"/>
      <c r="BG22" s="210"/>
      <c r="BH22" s="210"/>
      <c r="BI22" s="210"/>
    </row>
    <row r="23" spans="1:61" x14ac:dyDescent="0.25">
      <c r="A23" s="188" t="s">
        <v>91</v>
      </c>
      <c r="B23" s="164"/>
      <c r="C23" s="299" t="s">
        <v>628</v>
      </c>
      <c r="D23" s="166"/>
      <c r="E23" s="168"/>
      <c r="F23" s="505"/>
      <c r="G23" s="193"/>
      <c r="H23" s="662"/>
      <c r="I23" s="278"/>
      <c r="J23" s="282"/>
      <c r="K23" s="297"/>
      <c r="L23" s="288"/>
      <c r="M23" s="288"/>
      <c r="N23" s="288"/>
      <c r="AO23" s="260"/>
      <c r="AP23" s="260" t="s">
        <v>205</v>
      </c>
      <c r="AQ23" s="260"/>
      <c r="AR23" s="260"/>
      <c r="AS23" s="260"/>
      <c r="AT23" s="260"/>
      <c r="AU23" s="260"/>
      <c r="AV23" s="260"/>
      <c r="AW23" s="260"/>
      <c r="AX23" s="260"/>
      <c r="AY23" s="260"/>
      <c r="AZ23" s="260"/>
      <c r="BA23" s="260"/>
      <c r="BB23" s="260"/>
      <c r="BC23" s="260"/>
      <c r="BD23" s="260"/>
      <c r="BE23" s="260"/>
      <c r="BF23" s="260"/>
      <c r="BG23" s="210"/>
      <c r="BH23" s="210"/>
      <c r="BI23" s="210"/>
    </row>
    <row r="24" spans="1:61" x14ac:dyDescent="0.25">
      <c r="A24" s="188" t="s">
        <v>91</v>
      </c>
      <c r="B24" s="164"/>
      <c r="C24" s="299" t="s">
        <v>628</v>
      </c>
      <c r="D24" s="166"/>
      <c r="E24" s="168"/>
      <c r="F24" s="505"/>
      <c r="G24" s="193"/>
      <c r="H24" s="662"/>
      <c r="I24" s="278"/>
      <c r="J24" s="282"/>
      <c r="K24" s="297"/>
      <c r="L24" s="288"/>
      <c r="M24" s="288"/>
      <c r="N24" s="288"/>
      <c r="AO24" s="260"/>
      <c r="AP24" s="260"/>
      <c r="AQ24" s="260"/>
      <c r="AR24" s="260"/>
      <c r="AS24" s="260"/>
      <c r="AT24" s="260"/>
      <c r="AU24" s="260"/>
      <c r="AV24" s="260"/>
      <c r="AW24" s="260"/>
      <c r="AX24" s="260"/>
      <c r="AY24" s="260"/>
      <c r="AZ24" s="260"/>
      <c r="BA24" s="260"/>
      <c r="BB24" s="260"/>
      <c r="BC24" s="260"/>
      <c r="BD24" s="260"/>
      <c r="BE24" s="260"/>
      <c r="BF24" s="260"/>
      <c r="BG24" s="210"/>
      <c r="BH24" s="210"/>
      <c r="BI24" s="210"/>
    </row>
    <row r="25" spans="1:61" x14ac:dyDescent="0.25">
      <c r="A25" s="188" t="s">
        <v>91</v>
      </c>
      <c r="B25" s="164"/>
      <c r="C25" s="299" t="s">
        <v>628</v>
      </c>
      <c r="D25" s="166"/>
      <c r="E25" s="168"/>
      <c r="F25" s="505"/>
      <c r="G25" s="193"/>
      <c r="H25" s="662"/>
      <c r="I25" s="278"/>
      <c r="J25" s="282"/>
      <c r="K25" s="297"/>
      <c r="L25" s="340"/>
      <c r="M25" s="340"/>
      <c r="N25" s="340"/>
      <c r="AO25" s="260"/>
      <c r="AP25" s="260"/>
      <c r="AQ25" s="260"/>
      <c r="AR25" s="260"/>
      <c r="AS25" s="260"/>
      <c r="AT25" s="260"/>
      <c r="AU25" s="260"/>
      <c r="AV25" s="260"/>
      <c r="AW25" s="260"/>
      <c r="AX25" s="260"/>
      <c r="AY25" s="260"/>
      <c r="AZ25" s="260"/>
      <c r="BA25" s="260"/>
      <c r="BB25" s="260"/>
      <c r="BC25" s="260"/>
      <c r="BD25" s="260"/>
      <c r="BE25" s="260"/>
      <c r="BF25" s="260"/>
      <c r="BG25" s="210"/>
      <c r="BH25" s="210"/>
      <c r="BI25" s="210"/>
    </row>
    <row r="26" spans="1:61" s="342" customFormat="1" x14ac:dyDescent="0.25">
      <c r="A26" s="391" t="s">
        <v>91</v>
      </c>
      <c r="B26" s="387"/>
      <c r="C26" s="392" t="s">
        <v>628</v>
      </c>
      <c r="D26" s="393"/>
      <c r="E26" s="394"/>
      <c r="F26" s="528"/>
      <c r="G26" s="394"/>
      <c r="H26" s="662"/>
      <c r="I26" s="278"/>
      <c r="J26" s="282"/>
      <c r="K26" s="297"/>
      <c r="L26" s="340"/>
      <c r="M26" s="340"/>
      <c r="N26" s="340"/>
      <c r="V26" s="343"/>
      <c r="W26" s="343"/>
      <c r="X26" s="343"/>
      <c r="Y26" s="343"/>
      <c r="Z26" s="343"/>
      <c r="AA26" s="343"/>
      <c r="AO26" s="396"/>
      <c r="AP26" s="396"/>
      <c r="AQ26" s="396"/>
      <c r="AR26" s="396"/>
      <c r="AS26" s="396"/>
      <c r="AT26" s="396"/>
      <c r="AU26" s="396"/>
      <c r="AV26" s="396"/>
      <c r="AW26" s="396"/>
      <c r="AX26" s="396"/>
      <c r="AY26" s="396"/>
      <c r="AZ26" s="396"/>
      <c r="BA26" s="396"/>
      <c r="BB26" s="396"/>
      <c r="BC26" s="396"/>
      <c r="BD26" s="396"/>
      <c r="BE26" s="396"/>
      <c r="BF26" s="396"/>
      <c r="BG26" s="341"/>
      <c r="BH26" s="341"/>
      <c r="BI26" s="341"/>
    </row>
    <row r="27" spans="1:61" s="342" customFormat="1" x14ac:dyDescent="0.25">
      <c r="A27" s="188" t="s">
        <v>91</v>
      </c>
      <c r="B27" s="164">
        <v>188</v>
      </c>
      <c r="C27" s="299" t="s">
        <v>163</v>
      </c>
      <c r="D27" s="166">
        <v>11616</v>
      </c>
      <c r="E27" s="168">
        <v>42046</v>
      </c>
      <c r="F27" s="358">
        <v>5808</v>
      </c>
      <c r="G27" s="193">
        <v>42065</v>
      </c>
      <c r="H27" s="663" t="str">
        <f>I8</f>
        <v>MF Dnes</v>
      </c>
      <c r="I27" s="277" t="s">
        <v>1036</v>
      </c>
      <c r="J27" s="281" t="s">
        <v>779</v>
      </c>
      <c r="K27" s="397">
        <v>42051</v>
      </c>
      <c r="L27" s="398"/>
      <c r="M27" s="398"/>
      <c r="N27" s="398"/>
      <c r="V27" s="343"/>
      <c r="W27" s="343"/>
      <c r="X27" s="343"/>
      <c r="Y27" s="343"/>
      <c r="Z27" s="343"/>
      <c r="AA27" s="343"/>
      <c r="AO27" s="396"/>
      <c r="AP27" s="396" t="s">
        <v>185</v>
      </c>
      <c r="AQ27" s="396" t="s">
        <v>186</v>
      </c>
      <c r="AR27" s="396" t="s">
        <v>187</v>
      </c>
      <c r="AS27" s="396" t="s">
        <v>189</v>
      </c>
      <c r="AT27" s="396" t="s">
        <v>997</v>
      </c>
      <c r="AU27" s="396" t="s">
        <v>1001</v>
      </c>
      <c r="AV27" s="396"/>
      <c r="AW27" s="396" t="s">
        <v>188</v>
      </c>
      <c r="AX27" s="396"/>
      <c r="AY27" s="396"/>
      <c r="AZ27" s="396"/>
      <c r="BA27" s="396"/>
      <c r="BB27" s="396"/>
      <c r="BC27" s="396"/>
      <c r="BD27" s="396"/>
      <c r="BE27" s="396"/>
      <c r="BF27" s="396"/>
      <c r="BG27" s="341"/>
      <c r="BH27" s="341"/>
      <c r="BI27" s="341"/>
    </row>
    <row r="28" spans="1:61" x14ac:dyDescent="0.25">
      <c r="A28" s="189" t="s">
        <v>91</v>
      </c>
      <c r="B28" s="388">
        <v>188</v>
      </c>
      <c r="C28" s="321" t="s">
        <v>628</v>
      </c>
      <c r="D28" s="183">
        <v>0</v>
      </c>
      <c r="E28" s="184">
        <v>42046</v>
      </c>
      <c r="F28" s="363">
        <v>5808</v>
      </c>
      <c r="G28" s="194">
        <v>42072</v>
      </c>
      <c r="H28" s="663"/>
      <c r="I28" s="278" t="s">
        <v>1036</v>
      </c>
      <c r="J28" s="282" t="s">
        <v>779</v>
      </c>
      <c r="K28" s="297">
        <v>42056</v>
      </c>
      <c r="L28" s="340"/>
      <c r="M28" s="340"/>
      <c r="N28" s="340"/>
      <c r="AO28" s="260"/>
      <c r="AP28" s="260" t="s">
        <v>998</v>
      </c>
      <c r="AQ28" s="260"/>
      <c r="AR28" s="260" t="s">
        <v>999</v>
      </c>
      <c r="AS28" s="260" t="s">
        <v>1000</v>
      </c>
      <c r="AT28" s="260" t="s">
        <v>409</v>
      </c>
      <c r="AU28" s="260" t="s">
        <v>410</v>
      </c>
      <c r="AV28" s="260"/>
      <c r="AW28" s="260"/>
      <c r="AX28" s="260"/>
      <c r="AY28" s="260" t="s">
        <v>408</v>
      </c>
      <c r="AZ28" s="260"/>
      <c r="BA28" s="260"/>
      <c r="BB28" s="260"/>
      <c r="BC28" s="260"/>
      <c r="BD28" s="260"/>
      <c r="BE28" s="260"/>
      <c r="BF28" s="260"/>
      <c r="BG28" s="210"/>
      <c r="BH28" s="210"/>
      <c r="BI28" s="210"/>
    </row>
    <row r="29" spans="1:61" x14ac:dyDescent="0.25">
      <c r="A29" s="171" t="s">
        <v>91</v>
      </c>
      <c r="B29" s="164">
        <v>658</v>
      </c>
      <c r="C29" s="299" t="s">
        <v>628</v>
      </c>
      <c r="D29" s="166">
        <v>30250</v>
      </c>
      <c r="E29" s="168">
        <v>42136</v>
      </c>
      <c r="F29" s="358">
        <v>30250</v>
      </c>
      <c r="G29" s="168">
        <v>42152</v>
      </c>
      <c r="H29" s="663"/>
      <c r="I29" s="278" t="s">
        <v>1629</v>
      </c>
      <c r="J29" s="282" t="s">
        <v>779</v>
      </c>
      <c r="K29" s="297">
        <v>42138</v>
      </c>
      <c r="L29" s="288"/>
      <c r="M29" s="288"/>
      <c r="N29" s="288"/>
      <c r="AO29" s="260"/>
      <c r="AP29" s="260" t="s">
        <v>1626</v>
      </c>
      <c r="AQ29" s="260"/>
      <c r="AR29" s="260" t="s">
        <v>1627</v>
      </c>
      <c r="AS29" s="260" t="s">
        <v>1628</v>
      </c>
      <c r="AT29" s="260" t="s">
        <v>2939</v>
      </c>
      <c r="AU29" s="260" t="s">
        <v>2940</v>
      </c>
      <c r="AV29" s="260" t="s">
        <v>2052</v>
      </c>
      <c r="AW29" s="260" t="s">
        <v>1630</v>
      </c>
      <c r="AX29" s="260" t="s">
        <v>1631</v>
      </c>
      <c r="AY29" s="260" t="s">
        <v>1632</v>
      </c>
      <c r="AZ29" s="260"/>
      <c r="BA29" s="260"/>
      <c r="BB29" s="260"/>
      <c r="BC29" s="260"/>
      <c r="BD29" s="260"/>
      <c r="BE29" s="260"/>
      <c r="BF29" s="260"/>
      <c r="BG29" s="210"/>
      <c r="BH29" s="210"/>
      <c r="BI29" s="210"/>
    </row>
    <row r="30" spans="1:61" ht="30" x14ac:dyDescent="0.25">
      <c r="A30" s="188" t="s">
        <v>91</v>
      </c>
      <c r="B30" s="164">
        <v>733</v>
      </c>
      <c r="C30" s="299" t="s">
        <v>628</v>
      </c>
      <c r="D30" s="166">
        <v>7000</v>
      </c>
      <c r="E30" s="168">
        <v>42145</v>
      </c>
      <c r="F30" s="358">
        <v>6999</v>
      </c>
      <c r="G30" s="193">
        <v>42181</v>
      </c>
      <c r="H30" s="663"/>
      <c r="I30" s="278" t="s">
        <v>1776</v>
      </c>
      <c r="J30" s="282" t="s">
        <v>779</v>
      </c>
      <c r="K30" s="297">
        <v>42167</v>
      </c>
      <c r="L30" s="288"/>
      <c r="M30" s="288"/>
      <c r="N30" s="288"/>
      <c r="AO30" s="260"/>
      <c r="AP30" s="260" t="s">
        <v>1773</v>
      </c>
      <c r="AQ30" s="260"/>
      <c r="AR30" s="260" t="s">
        <v>1774</v>
      </c>
      <c r="AS30" s="260" t="s">
        <v>1775</v>
      </c>
      <c r="AT30" s="260" t="s">
        <v>3038</v>
      </c>
      <c r="AU30" s="260" t="s">
        <v>3039</v>
      </c>
      <c r="AV30" s="260"/>
      <c r="AW30" s="260" t="s">
        <v>1777</v>
      </c>
      <c r="AX30" s="260" t="s">
        <v>1778</v>
      </c>
      <c r="AY30" s="260" t="s">
        <v>1779</v>
      </c>
      <c r="AZ30" s="260"/>
      <c r="BA30" s="260"/>
      <c r="BB30" s="260"/>
      <c r="BC30" s="260"/>
      <c r="BD30" s="260"/>
      <c r="BE30" s="260"/>
      <c r="BF30" s="260"/>
      <c r="BG30" s="210"/>
      <c r="BH30" s="210"/>
      <c r="BI30" s="210"/>
    </row>
    <row r="31" spans="1:61" x14ac:dyDescent="0.25">
      <c r="A31" s="188" t="s">
        <v>91</v>
      </c>
      <c r="B31" s="164">
        <v>1093</v>
      </c>
      <c r="C31" s="299" t="s">
        <v>628</v>
      </c>
      <c r="D31" s="166">
        <v>64977</v>
      </c>
      <c r="E31" s="168">
        <v>42240</v>
      </c>
      <c r="F31" s="505"/>
      <c r="G31" s="193"/>
      <c r="H31" s="663"/>
      <c r="I31" s="278" t="s">
        <v>3442</v>
      </c>
      <c r="J31" s="282" t="s">
        <v>779</v>
      </c>
      <c r="K31" s="297">
        <v>42251</v>
      </c>
      <c r="L31" s="288"/>
      <c r="M31" s="288"/>
      <c r="N31" s="288"/>
      <c r="AO31" s="260"/>
      <c r="AP31" s="260" t="s">
        <v>3439</v>
      </c>
      <c r="AQ31" s="260"/>
      <c r="AR31" s="260" t="s">
        <v>3440</v>
      </c>
      <c r="AS31" s="260" t="s">
        <v>3441</v>
      </c>
      <c r="AT31" s="260" t="s">
        <v>2917</v>
      </c>
      <c r="AU31" s="260" t="s">
        <v>2918</v>
      </c>
      <c r="AV31" s="260"/>
      <c r="AW31" s="260" t="s">
        <v>3443</v>
      </c>
      <c r="AX31" s="260" t="s">
        <v>3444</v>
      </c>
      <c r="AY31" s="260" t="s">
        <v>3445</v>
      </c>
      <c r="AZ31" s="260"/>
      <c r="BA31" s="260"/>
      <c r="BB31" s="260"/>
      <c r="BC31" s="260"/>
      <c r="BD31" s="260"/>
      <c r="BE31" s="260"/>
      <c r="BF31" s="260"/>
      <c r="BG31" s="210"/>
      <c r="BH31" s="210"/>
      <c r="BI31" s="210"/>
    </row>
    <row r="32" spans="1:61" x14ac:dyDescent="0.25">
      <c r="A32" s="188" t="s">
        <v>91</v>
      </c>
      <c r="B32" s="164"/>
      <c r="C32" s="299" t="s">
        <v>628</v>
      </c>
      <c r="D32" s="166"/>
      <c r="E32" s="168"/>
      <c r="F32" s="505"/>
      <c r="G32" s="193"/>
      <c r="H32" s="663"/>
      <c r="I32" s="278"/>
      <c r="J32" s="282"/>
      <c r="K32" s="297"/>
      <c r="L32" s="288"/>
      <c r="M32" s="288"/>
      <c r="N32" s="288"/>
      <c r="AO32" s="260"/>
      <c r="AP32" s="260"/>
      <c r="AQ32" s="260"/>
      <c r="AR32" s="260"/>
      <c r="AS32" s="260"/>
      <c r="AT32" s="260"/>
      <c r="AU32" s="260"/>
      <c r="AV32" s="260"/>
      <c r="AW32" s="260"/>
      <c r="AX32" s="260"/>
      <c r="AY32" s="260"/>
      <c r="AZ32" s="260"/>
      <c r="BA32" s="260"/>
      <c r="BB32" s="260"/>
      <c r="BC32" s="260"/>
      <c r="BD32" s="260"/>
      <c r="BE32" s="260"/>
      <c r="BF32" s="260"/>
      <c r="BG32" s="210"/>
      <c r="BH32" s="210"/>
      <c r="BI32" s="210"/>
    </row>
    <row r="33" spans="1:61" x14ac:dyDescent="0.25">
      <c r="A33" s="188" t="s">
        <v>91</v>
      </c>
      <c r="B33" s="164"/>
      <c r="C33" s="299" t="s">
        <v>628</v>
      </c>
      <c r="D33" s="166"/>
      <c r="E33" s="168"/>
      <c r="F33" s="505"/>
      <c r="G33" s="193"/>
      <c r="H33" s="663"/>
      <c r="I33" s="278"/>
      <c r="J33" s="282"/>
      <c r="K33" s="297"/>
      <c r="L33" s="288"/>
      <c r="M33" s="288"/>
      <c r="N33" s="288"/>
      <c r="AO33" s="260"/>
      <c r="AP33" s="260"/>
      <c r="AQ33" s="260"/>
      <c r="AR33" s="260"/>
      <c r="AS33" s="260"/>
      <c r="AT33" s="260"/>
      <c r="AU33" s="260"/>
      <c r="AV33" s="260"/>
      <c r="AW33" s="260"/>
      <c r="AX33" s="260"/>
      <c r="AY33" s="260"/>
      <c r="AZ33" s="260"/>
      <c r="BA33" s="260"/>
      <c r="BB33" s="260"/>
      <c r="BC33" s="260"/>
      <c r="BD33" s="260"/>
      <c r="BE33" s="260"/>
      <c r="BF33" s="260"/>
      <c r="BG33" s="210"/>
      <c r="BH33" s="210"/>
      <c r="BI33" s="210"/>
    </row>
    <row r="34" spans="1:61" x14ac:dyDescent="0.25">
      <c r="A34" s="188" t="s">
        <v>91</v>
      </c>
      <c r="B34" s="164"/>
      <c r="C34" s="299" t="s">
        <v>628</v>
      </c>
      <c r="D34" s="166"/>
      <c r="E34" s="168"/>
      <c r="F34" s="505"/>
      <c r="G34" s="193"/>
      <c r="H34" s="663"/>
      <c r="I34" s="278"/>
      <c r="J34" s="282"/>
      <c r="K34" s="297"/>
      <c r="L34" s="288"/>
      <c r="M34" s="288"/>
      <c r="N34" s="288"/>
      <c r="AO34" s="260"/>
      <c r="AP34" s="260"/>
      <c r="AQ34" s="260"/>
      <c r="AR34" s="260"/>
      <c r="AS34" s="260"/>
      <c r="AT34" s="260"/>
      <c r="AU34" s="260"/>
      <c r="AV34" s="260"/>
      <c r="AW34" s="260"/>
      <c r="AX34" s="260"/>
      <c r="AY34" s="260"/>
      <c r="AZ34" s="260"/>
      <c r="BA34" s="260"/>
      <c r="BB34" s="260"/>
      <c r="BC34" s="260"/>
      <c r="BD34" s="260"/>
      <c r="BE34" s="260"/>
      <c r="BF34" s="260"/>
      <c r="BG34" s="210"/>
      <c r="BH34" s="210"/>
      <c r="BI34" s="210"/>
    </row>
    <row r="35" spans="1:61" x14ac:dyDescent="0.25">
      <c r="A35" s="188" t="s">
        <v>91</v>
      </c>
      <c r="B35" s="164"/>
      <c r="C35" s="299" t="s">
        <v>628</v>
      </c>
      <c r="D35" s="166"/>
      <c r="E35" s="168"/>
      <c r="F35" s="505"/>
      <c r="G35" s="193"/>
      <c r="H35" s="663"/>
      <c r="I35" s="278"/>
      <c r="J35" s="282"/>
      <c r="K35" s="297"/>
      <c r="L35" s="288"/>
      <c r="M35" s="288"/>
      <c r="N35" s="288"/>
      <c r="AO35" s="260"/>
      <c r="AP35" s="260"/>
      <c r="AQ35" s="260"/>
      <c r="AR35" s="260"/>
      <c r="AS35" s="260"/>
      <c r="AT35" s="260"/>
      <c r="AU35" s="260"/>
      <c r="AV35" s="260"/>
      <c r="AW35" s="260"/>
      <c r="AX35" s="260"/>
      <c r="AY35" s="260"/>
      <c r="AZ35" s="260"/>
      <c r="BA35" s="260"/>
      <c r="BB35" s="260"/>
      <c r="BC35" s="260"/>
      <c r="BD35" s="260"/>
      <c r="BE35" s="260"/>
      <c r="BF35" s="260"/>
      <c r="BG35" s="210"/>
      <c r="BH35" s="210"/>
      <c r="BI35" s="210"/>
    </row>
    <row r="36" spans="1:61" s="342" customFormat="1" x14ac:dyDescent="0.25">
      <c r="A36" s="391" t="s">
        <v>91</v>
      </c>
      <c r="B36" s="387"/>
      <c r="C36" s="392" t="s">
        <v>628</v>
      </c>
      <c r="D36" s="393"/>
      <c r="E36" s="394"/>
      <c r="F36" s="528"/>
      <c r="G36" s="394"/>
      <c r="H36" s="663"/>
      <c r="I36" s="278"/>
      <c r="J36" s="282"/>
      <c r="K36" s="297"/>
      <c r="L36" s="340"/>
      <c r="M36" s="340"/>
      <c r="N36" s="340"/>
      <c r="V36" s="343"/>
      <c r="W36" s="343"/>
      <c r="X36" s="343"/>
      <c r="Y36" s="343"/>
      <c r="Z36" s="343"/>
      <c r="AA36" s="343"/>
      <c r="AO36" s="396"/>
      <c r="AP36" s="396"/>
      <c r="AQ36" s="396"/>
      <c r="AR36" s="396"/>
      <c r="AS36" s="396"/>
      <c r="AT36" s="396"/>
      <c r="AU36" s="396"/>
      <c r="AV36" s="396"/>
      <c r="AW36" s="396"/>
      <c r="AX36" s="396"/>
      <c r="AY36" s="396"/>
      <c r="AZ36" s="396"/>
      <c r="BA36" s="396"/>
      <c r="BB36" s="396"/>
      <c r="BC36" s="396"/>
      <c r="BD36" s="396"/>
      <c r="BE36" s="396"/>
      <c r="BF36" s="396"/>
      <c r="BG36" s="341"/>
      <c r="BH36" s="341"/>
      <c r="BI36" s="341"/>
    </row>
    <row r="37" spans="1:61" s="342" customFormat="1" x14ac:dyDescent="0.25">
      <c r="A37" s="188" t="s">
        <v>91</v>
      </c>
      <c r="B37" s="164">
        <v>202</v>
      </c>
      <c r="C37" s="299" t="s">
        <v>628</v>
      </c>
      <c r="D37" s="166">
        <v>10769</v>
      </c>
      <c r="E37" s="168">
        <v>42051</v>
      </c>
      <c r="F37" s="358">
        <v>10769</v>
      </c>
      <c r="G37" s="193">
        <v>42087</v>
      </c>
      <c r="H37" s="664" t="str">
        <f>I9</f>
        <v>5+2</v>
      </c>
      <c r="I37" s="277" t="s">
        <v>805</v>
      </c>
      <c r="J37" s="281" t="s">
        <v>779</v>
      </c>
      <c r="K37" s="397">
        <v>42062</v>
      </c>
      <c r="L37" s="398"/>
      <c r="M37" s="398"/>
      <c r="N37" s="398"/>
      <c r="V37" s="343"/>
      <c r="W37" s="343"/>
      <c r="X37" s="343"/>
      <c r="Y37" s="343"/>
      <c r="Z37" s="343"/>
      <c r="AA37" s="343"/>
      <c r="AO37" s="396"/>
      <c r="AP37" s="396"/>
      <c r="AQ37" s="396"/>
      <c r="AR37" s="396"/>
      <c r="AS37" s="396"/>
      <c r="AT37" s="396"/>
      <c r="AU37" s="396"/>
      <c r="AV37" s="396"/>
      <c r="AW37" s="396"/>
      <c r="AX37" s="396"/>
      <c r="AY37" s="396"/>
      <c r="AZ37" s="396"/>
      <c r="BA37" s="396"/>
      <c r="BB37" s="396"/>
      <c r="BC37" s="396"/>
      <c r="BD37" s="396"/>
      <c r="BE37" s="396"/>
      <c r="BF37" s="396"/>
      <c r="BG37" s="341"/>
      <c r="BH37" s="341"/>
      <c r="BI37" s="341"/>
    </row>
    <row r="38" spans="1:61" x14ac:dyDescent="0.25">
      <c r="A38" s="188" t="s">
        <v>91</v>
      </c>
      <c r="B38" s="164"/>
      <c r="C38" s="299" t="s">
        <v>628</v>
      </c>
      <c r="D38" s="166"/>
      <c r="E38" s="168"/>
      <c r="F38" s="505"/>
      <c r="G38" s="193"/>
      <c r="H38" s="664"/>
      <c r="I38" s="278"/>
      <c r="J38" s="282"/>
      <c r="K38" s="297"/>
      <c r="L38" s="288"/>
      <c r="M38" s="288"/>
      <c r="N38" s="288"/>
      <c r="AO38" s="260"/>
      <c r="AP38" s="260"/>
      <c r="AQ38" s="260"/>
      <c r="AR38" s="260"/>
      <c r="AS38" s="260"/>
      <c r="AT38" s="260"/>
      <c r="AU38" s="260"/>
      <c r="AV38" s="260"/>
      <c r="AW38" s="260"/>
      <c r="AX38" s="260"/>
      <c r="AY38" s="260"/>
      <c r="AZ38" s="260"/>
      <c r="BA38" s="260"/>
      <c r="BB38" s="260"/>
      <c r="BC38" s="260"/>
      <c r="BD38" s="260"/>
      <c r="BE38" s="260"/>
      <c r="BF38" s="260"/>
      <c r="BG38" s="210"/>
      <c r="BH38" s="210"/>
      <c r="BI38" s="210"/>
    </row>
    <row r="39" spans="1:61" x14ac:dyDescent="0.25">
      <c r="A39" s="188" t="s">
        <v>91</v>
      </c>
      <c r="B39" s="164"/>
      <c r="C39" s="299" t="s">
        <v>628</v>
      </c>
      <c r="D39" s="166"/>
      <c r="E39" s="168"/>
      <c r="F39" s="505"/>
      <c r="G39" s="193"/>
      <c r="H39" s="664"/>
      <c r="I39" s="278"/>
      <c r="J39" s="282"/>
      <c r="K39" s="297"/>
      <c r="L39" s="288"/>
      <c r="M39" s="288"/>
      <c r="N39" s="288"/>
      <c r="AO39" s="260"/>
      <c r="AP39" s="260"/>
      <c r="AQ39" s="260"/>
      <c r="AR39" s="260"/>
      <c r="AS39" s="260"/>
      <c r="AT39" s="260"/>
      <c r="AU39" s="260"/>
      <c r="AV39" s="260"/>
      <c r="AW39" s="260"/>
      <c r="AX39" s="260"/>
      <c r="AY39" s="260"/>
      <c r="AZ39" s="260"/>
      <c r="BA39" s="260"/>
      <c r="BB39" s="260"/>
      <c r="BC39" s="260"/>
      <c r="BD39" s="260"/>
      <c r="BE39" s="260"/>
      <c r="BF39" s="260"/>
      <c r="BG39" s="210"/>
      <c r="BH39" s="210"/>
      <c r="BI39" s="210"/>
    </row>
    <row r="40" spans="1:61" x14ac:dyDescent="0.25">
      <c r="A40" s="188" t="s">
        <v>91</v>
      </c>
      <c r="B40" s="164"/>
      <c r="C40" s="299"/>
      <c r="D40" s="166"/>
      <c r="E40" s="168"/>
      <c r="F40" s="505"/>
      <c r="G40" s="193"/>
      <c r="H40" s="664"/>
      <c r="I40" s="278"/>
      <c r="J40" s="282"/>
      <c r="K40" s="297"/>
      <c r="L40" s="288"/>
      <c r="M40" s="288"/>
      <c r="N40" s="288"/>
      <c r="AO40" s="260"/>
      <c r="AP40" s="260"/>
      <c r="AQ40" s="260"/>
      <c r="AR40" s="260"/>
      <c r="AS40" s="260"/>
      <c r="AT40" s="260"/>
      <c r="AU40" s="260"/>
      <c r="AV40" s="260"/>
      <c r="AW40" s="260"/>
      <c r="AX40" s="260"/>
      <c r="AY40" s="260"/>
      <c r="AZ40" s="260"/>
      <c r="BA40" s="260"/>
      <c r="BB40" s="260"/>
      <c r="BC40" s="260"/>
      <c r="BD40" s="260"/>
      <c r="BE40" s="260"/>
      <c r="BF40" s="260"/>
      <c r="BG40" s="210"/>
      <c r="BH40" s="210"/>
      <c r="BI40" s="210"/>
    </row>
    <row r="41" spans="1:61" x14ac:dyDescent="0.25">
      <c r="A41" s="188" t="s">
        <v>91</v>
      </c>
      <c r="B41" s="164"/>
      <c r="C41" s="299" t="s">
        <v>628</v>
      </c>
      <c r="D41" s="166"/>
      <c r="E41" s="168"/>
      <c r="F41" s="505"/>
      <c r="G41" s="193"/>
      <c r="H41" s="664"/>
      <c r="I41" s="278"/>
      <c r="J41" s="282"/>
      <c r="K41" s="297"/>
      <c r="L41" s="288"/>
      <c r="M41" s="288"/>
      <c r="N41" s="288"/>
      <c r="AO41" s="260"/>
      <c r="AP41" s="260"/>
      <c r="AQ41" s="260"/>
      <c r="AR41" s="260"/>
      <c r="AS41" s="260"/>
      <c r="AT41" s="260"/>
      <c r="AU41" s="260"/>
      <c r="AV41" s="260"/>
      <c r="AW41" s="260"/>
      <c r="AX41" s="260"/>
      <c r="AY41" s="260"/>
      <c r="AZ41" s="260"/>
      <c r="BA41" s="260"/>
      <c r="BB41" s="260"/>
      <c r="BC41" s="260"/>
      <c r="BD41" s="260"/>
      <c r="BE41" s="260"/>
      <c r="BF41" s="260"/>
      <c r="BG41" s="210"/>
      <c r="BH41" s="210"/>
      <c r="BI41" s="210"/>
    </row>
    <row r="42" spans="1:61" x14ac:dyDescent="0.25">
      <c r="A42" s="188" t="s">
        <v>91</v>
      </c>
      <c r="B42" s="164"/>
      <c r="C42" s="299" t="s">
        <v>628</v>
      </c>
      <c r="D42" s="166"/>
      <c r="E42" s="168"/>
      <c r="F42" s="505"/>
      <c r="G42" s="193"/>
      <c r="H42" s="664"/>
      <c r="I42" s="278"/>
      <c r="J42" s="282"/>
      <c r="K42" s="297"/>
      <c r="L42" s="288"/>
      <c r="M42" s="288"/>
      <c r="N42" s="288"/>
      <c r="AO42" s="260"/>
      <c r="AP42" s="260"/>
      <c r="AQ42" s="260"/>
      <c r="AR42" s="260"/>
      <c r="AS42" s="260"/>
      <c r="AT42" s="260"/>
      <c r="AU42" s="260"/>
      <c r="AV42" s="260"/>
      <c r="AW42" s="260"/>
      <c r="AX42" s="260"/>
      <c r="AY42" s="260"/>
      <c r="AZ42" s="260"/>
      <c r="BA42" s="260"/>
      <c r="BB42" s="260"/>
      <c r="BC42" s="260"/>
      <c r="BD42" s="260"/>
      <c r="BE42" s="260"/>
      <c r="BF42" s="260"/>
      <c r="BG42" s="210"/>
      <c r="BH42" s="210"/>
      <c r="BI42" s="210"/>
    </row>
    <row r="43" spans="1:61" x14ac:dyDescent="0.25">
      <c r="A43" s="188" t="s">
        <v>91</v>
      </c>
      <c r="B43" s="164"/>
      <c r="C43" s="299" t="s">
        <v>628</v>
      </c>
      <c r="D43" s="166"/>
      <c r="E43" s="168"/>
      <c r="F43" s="505"/>
      <c r="G43" s="193"/>
      <c r="H43" s="664"/>
      <c r="I43" s="278"/>
      <c r="J43" s="282"/>
      <c r="K43" s="297"/>
      <c r="L43" s="288"/>
      <c r="M43" s="288"/>
      <c r="N43" s="288"/>
      <c r="AO43" s="260"/>
      <c r="AP43" s="260"/>
      <c r="AQ43" s="260"/>
      <c r="AR43" s="260"/>
      <c r="AS43" s="260"/>
      <c r="AT43" s="260"/>
      <c r="AU43" s="260"/>
      <c r="AV43" s="260"/>
      <c r="AW43" s="260"/>
      <c r="AX43" s="260"/>
      <c r="AY43" s="260"/>
      <c r="AZ43" s="260"/>
      <c r="BA43" s="260"/>
      <c r="BB43" s="260"/>
      <c r="BC43" s="260"/>
      <c r="BD43" s="260"/>
      <c r="BE43" s="260"/>
      <c r="BF43" s="260"/>
      <c r="BG43" s="210"/>
      <c r="BH43" s="210"/>
      <c r="BI43" s="210"/>
    </row>
    <row r="44" spans="1:61" x14ac:dyDescent="0.25">
      <c r="A44" s="188" t="s">
        <v>91</v>
      </c>
      <c r="B44" s="164"/>
      <c r="C44" s="299" t="s">
        <v>628</v>
      </c>
      <c r="D44" s="166"/>
      <c r="E44" s="168"/>
      <c r="F44" s="505"/>
      <c r="G44" s="193"/>
      <c r="H44" s="664"/>
      <c r="I44" s="278"/>
      <c r="J44" s="282"/>
      <c r="K44" s="297"/>
      <c r="L44" s="288"/>
      <c r="M44" s="288"/>
      <c r="N44" s="288"/>
      <c r="AO44" s="260"/>
      <c r="AP44" s="260"/>
      <c r="AQ44" s="260"/>
      <c r="AR44" s="260"/>
      <c r="AS44" s="260"/>
      <c r="AT44" s="260"/>
      <c r="AU44" s="260"/>
      <c r="AV44" s="260"/>
      <c r="AW44" s="260"/>
      <c r="AX44" s="260"/>
      <c r="AY44" s="260"/>
      <c r="AZ44" s="260"/>
      <c r="BA44" s="260"/>
      <c r="BB44" s="260"/>
      <c r="BC44" s="260"/>
      <c r="BD44" s="260"/>
      <c r="BE44" s="260"/>
      <c r="BF44" s="260"/>
      <c r="BG44" s="210"/>
      <c r="BH44" s="210"/>
      <c r="BI44" s="210"/>
    </row>
    <row r="45" spans="1:61" x14ac:dyDescent="0.25">
      <c r="A45" s="188" t="s">
        <v>91</v>
      </c>
      <c r="B45" s="164"/>
      <c r="C45" s="299" t="s">
        <v>628</v>
      </c>
      <c r="D45" s="166"/>
      <c r="E45" s="168"/>
      <c r="F45" s="505"/>
      <c r="G45" s="193"/>
      <c r="H45" s="664"/>
      <c r="I45" s="278"/>
      <c r="J45" s="282"/>
      <c r="K45" s="297"/>
      <c r="L45" s="288"/>
      <c r="M45" s="288"/>
      <c r="N45" s="288"/>
      <c r="AO45" s="260"/>
      <c r="AP45" s="260"/>
      <c r="AQ45" s="260"/>
      <c r="AR45" s="260"/>
      <c r="AS45" s="260"/>
      <c r="AT45" s="260"/>
      <c r="AU45" s="260"/>
      <c r="AV45" s="260"/>
      <c r="AW45" s="260"/>
      <c r="AX45" s="260"/>
      <c r="AY45" s="260"/>
      <c r="AZ45" s="260"/>
      <c r="BA45" s="260"/>
      <c r="BB45" s="260"/>
      <c r="BC45" s="260"/>
      <c r="BD45" s="260"/>
      <c r="BE45" s="260"/>
      <c r="BF45" s="260"/>
      <c r="BG45" s="210"/>
      <c r="BH45" s="210"/>
      <c r="BI45" s="210"/>
    </row>
    <row r="46" spans="1:61" s="342" customFormat="1" x14ac:dyDescent="0.25">
      <c r="A46" s="391" t="s">
        <v>91</v>
      </c>
      <c r="B46" s="387"/>
      <c r="C46" s="392" t="s">
        <v>628</v>
      </c>
      <c r="D46" s="393"/>
      <c r="E46" s="394"/>
      <c r="F46" s="528"/>
      <c r="G46" s="394"/>
      <c r="H46" s="664"/>
      <c r="I46" s="278"/>
      <c r="J46" s="282"/>
      <c r="K46" s="297"/>
      <c r="L46" s="340"/>
      <c r="M46" s="340"/>
      <c r="N46" s="340"/>
      <c r="V46" s="343"/>
      <c r="W46" s="343"/>
      <c r="X46" s="343"/>
      <c r="Y46" s="343"/>
      <c r="Z46" s="343"/>
      <c r="AA46" s="343"/>
      <c r="AO46" s="396"/>
      <c r="AP46" s="396"/>
      <c r="AQ46" s="396"/>
      <c r="AR46" s="396"/>
      <c r="AS46" s="396"/>
      <c r="AT46" s="396"/>
      <c r="AU46" s="396"/>
      <c r="AV46" s="396"/>
      <c r="AW46" s="396"/>
      <c r="AX46" s="396"/>
      <c r="AY46" s="396"/>
      <c r="AZ46" s="396"/>
      <c r="BA46" s="396"/>
      <c r="BB46" s="396"/>
      <c r="BC46" s="396"/>
      <c r="BD46" s="396"/>
      <c r="BE46" s="396"/>
      <c r="BF46" s="396"/>
      <c r="BG46" s="341"/>
      <c r="BH46" s="341"/>
      <c r="BI46" s="341"/>
    </row>
    <row r="47" spans="1:61" s="342" customFormat="1" ht="45" x14ac:dyDescent="0.25">
      <c r="A47" s="188" t="s">
        <v>91</v>
      </c>
      <c r="B47" s="164">
        <v>148</v>
      </c>
      <c r="C47" s="299" t="s">
        <v>628</v>
      </c>
      <c r="D47" s="166">
        <v>36300</v>
      </c>
      <c r="E47" s="168">
        <v>42034</v>
      </c>
      <c r="F47" s="358">
        <v>36300</v>
      </c>
      <c r="G47" s="193">
        <v>42099</v>
      </c>
      <c r="H47" s="667" t="str">
        <f>I10</f>
        <v>Véčko + Kalendář Liberecka</v>
      </c>
      <c r="I47" s="404" t="s">
        <v>721</v>
      </c>
      <c r="J47" s="405"/>
      <c r="K47" s="406"/>
      <c r="L47" s="407"/>
      <c r="M47" s="407"/>
      <c r="N47" s="407"/>
      <c r="V47" s="343"/>
      <c r="W47" s="343"/>
      <c r="X47" s="343"/>
      <c r="Y47" s="343"/>
      <c r="Z47" s="343"/>
      <c r="AA47" s="343"/>
      <c r="AO47" s="396"/>
      <c r="AP47" s="396" t="s">
        <v>197</v>
      </c>
      <c r="AQ47" s="396"/>
      <c r="AR47" s="396" t="s">
        <v>198</v>
      </c>
      <c r="AS47" s="396" t="s">
        <v>199</v>
      </c>
      <c r="AT47" s="396" t="s">
        <v>358</v>
      </c>
      <c r="AU47" s="396" t="s">
        <v>359</v>
      </c>
      <c r="AV47" s="396" t="s">
        <v>196</v>
      </c>
      <c r="AW47" s="396" t="s">
        <v>200</v>
      </c>
      <c r="AX47" s="396"/>
      <c r="AY47" s="396"/>
      <c r="AZ47" s="396"/>
      <c r="BA47" s="396"/>
      <c r="BB47" s="396"/>
      <c r="BC47" s="396"/>
      <c r="BD47" s="396"/>
      <c r="BE47" s="396"/>
      <c r="BF47" s="396"/>
      <c r="BG47" s="341"/>
      <c r="BH47" s="341"/>
      <c r="BI47" s="341"/>
    </row>
    <row r="48" spans="1:61" ht="30" x14ac:dyDescent="0.25">
      <c r="A48" s="171" t="s">
        <v>91</v>
      </c>
      <c r="B48" s="164">
        <v>698</v>
      </c>
      <c r="C48" s="299" t="s">
        <v>628</v>
      </c>
      <c r="D48" s="166">
        <v>6050</v>
      </c>
      <c r="E48" s="168">
        <v>42138</v>
      </c>
      <c r="F48" s="358">
        <v>6050</v>
      </c>
      <c r="G48" s="168">
        <v>42169</v>
      </c>
      <c r="H48" s="667"/>
      <c r="I48" s="403" t="s">
        <v>1677</v>
      </c>
      <c r="J48" s="268" t="s">
        <v>779</v>
      </c>
      <c r="K48" s="509" t="s">
        <v>1680</v>
      </c>
      <c r="AO48" s="260"/>
      <c r="AP48" s="260" t="s">
        <v>1674</v>
      </c>
      <c r="AQ48" s="260"/>
      <c r="AR48" s="260" t="s">
        <v>1675</v>
      </c>
      <c r="AS48" s="260" t="s">
        <v>1676</v>
      </c>
      <c r="AT48" s="260" t="s">
        <v>2935</v>
      </c>
      <c r="AU48" s="260" t="s">
        <v>2936</v>
      </c>
      <c r="AV48" s="260"/>
      <c r="AW48" s="260" t="s">
        <v>1678</v>
      </c>
      <c r="AX48" s="260" t="s">
        <v>1679</v>
      </c>
      <c r="AY48" s="260" t="s">
        <v>1681</v>
      </c>
      <c r="AZ48" s="260"/>
      <c r="BA48" s="260"/>
      <c r="BB48" s="260"/>
      <c r="BC48" s="260"/>
      <c r="BD48" s="260"/>
      <c r="BE48" s="260"/>
      <c r="BF48" s="260"/>
      <c r="BG48" s="210"/>
      <c r="BH48" s="210"/>
      <c r="BI48" s="210"/>
    </row>
    <row r="49" spans="1:61" x14ac:dyDescent="0.25">
      <c r="A49" s="171" t="s">
        <v>91</v>
      </c>
      <c r="B49" s="164">
        <v>817</v>
      </c>
      <c r="C49" s="299" t="s">
        <v>628</v>
      </c>
      <c r="D49" s="166">
        <v>48400</v>
      </c>
      <c r="E49" s="168">
        <v>42159</v>
      </c>
      <c r="F49" s="358">
        <v>48400</v>
      </c>
      <c r="G49" s="193">
        <v>42195</v>
      </c>
      <c r="H49" s="667"/>
      <c r="I49" s="403" t="s">
        <v>1914</v>
      </c>
      <c r="J49" s="268" t="s">
        <v>779</v>
      </c>
      <c r="K49" s="509" t="s">
        <v>1680</v>
      </c>
      <c r="AO49" s="260"/>
      <c r="AP49" s="260" t="s">
        <v>1911</v>
      </c>
      <c r="AQ49" s="260"/>
      <c r="AR49" s="260" t="s">
        <v>1912</v>
      </c>
      <c r="AS49" s="260" t="s">
        <v>1913</v>
      </c>
      <c r="AT49" s="260" t="s">
        <v>2919</v>
      </c>
      <c r="AU49" s="260" t="s">
        <v>2920</v>
      </c>
      <c r="AV49" s="260"/>
      <c r="AW49" s="260" t="s">
        <v>1915</v>
      </c>
      <c r="AX49" s="260" t="s">
        <v>1916</v>
      </c>
      <c r="AY49" s="260" t="s">
        <v>1917</v>
      </c>
      <c r="AZ49" s="260"/>
      <c r="BA49" s="260"/>
      <c r="BB49" s="260"/>
      <c r="BC49" s="260"/>
      <c r="BD49" s="260"/>
      <c r="BE49" s="260"/>
      <c r="BF49" s="260"/>
      <c r="BG49" s="210"/>
      <c r="BH49" s="210"/>
      <c r="BI49" s="210"/>
    </row>
    <row r="50" spans="1:61" x14ac:dyDescent="0.25">
      <c r="A50" s="171" t="s">
        <v>91</v>
      </c>
      <c r="B50" s="164">
        <v>1200</v>
      </c>
      <c r="C50" s="299" t="s">
        <v>628</v>
      </c>
      <c r="D50" s="166">
        <v>36300</v>
      </c>
      <c r="E50" s="168">
        <v>42262</v>
      </c>
      <c r="F50" s="505"/>
      <c r="G50" s="193"/>
      <c r="H50" s="667"/>
      <c r="I50" s="403" t="s">
        <v>3573</v>
      </c>
      <c r="J50" s="268" t="s">
        <v>779</v>
      </c>
      <c r="K50" s="509" t="s">
        <v>3576</v>
      </c>
      <c r="AO50" s="260"/>
      <c r="AP50" s="260" t="s">
        <v>3570</v>
      </c>
      <c r="AQ50" s="260"/>
      <c r="AR50" s="260" t="s">
        <v>3571</v>
      </c>
      <c r="AS50" s="260" t="s">
        <v>3572</v>
      </c>
      <c r="AT50" s="260" t="s">
        <v>590</v>
      </c>
      <c r="AU50" s="260" t="s">
        <v>591</v>
      </c>
      <c r="AV50" s="260"/>
      <c r="AW50" s="260" t="s">
        <v>3574</v>
      </c>
      <c r="AX50" s="260" t="s">
        <v>3575</v>
      </c>
      <c r="AY50" s="260" t="s">
        <v>3577</v>
      </c>
      <c r="AZ50" s="260"/>
      <c r="BA50" s="260"/>
      <c r="BB50" s="260"/>
      <c r="BC50" s="260"/>
      <c r="BD50" s="260"/>
      <c r="BE50" s="260"/>
      <c r="BF50" s="260"/>
      <c r="BG50" s="210"/>
      <c r="BH50" s="210"/>
      <c r="BI50" s="210"/>
    </row>
    <row r="51" spans="1:61" x14ac:dyDescent="0.25">
      <c r="A51" s="171" t="s">
        <v>91</v>
      </c>
      <c r="B51" s="164"/>
      <c r="C51" s="299" t="s">
        <v>628</v>
      </c>
      <c r="D51" s="166"/>
      <c r="E51" s="168"/>
      <c r="F51" s="505"/>
      <c r="G51" s="193"/>
      <c r="H51" s="667"/>
      <c r="I51" s="403"/>
      <c r="AO51" s="260"/>
      <c r="AP51" s="260"/>
      <c r="AQ51" s="260"/>
      <c r="AR51" s="260"/>
      <c r="AS51" s="260"/>
      <c r="AT51" s="260"/>
      <c r="AU51" s="260"/>
      <c r="AV51" s="260"/>
      <c r="AW51" s="260"/>
      <c r="AX51" s="260"/>
      <c r="AY51" s="260"/>
      <c r="AZ51" s="260"/>
      <c r="BA51" s="260"/>
      <c r="BB51" s="260"/>
      <c r="BC51" s="260"/>
      <c r="BD51" s="260"/>
      <c r="BE51" s="260"/>
      <c r="BF51" s="260"/>
      <c r="BG51" s="210"/>
      <c r="BH51" s="210"/>
      <c r="BI51" s="210"/>
    </row>
    <row r="52" spans="1:61" x14ac:dyDescent="0.25">
      <c r="A52" s="171" t="s">
        <v>91</v>
      </c>
      <c r="B52" s="164"/>
      <c r="C52" s="299" t="s">
        <v>628</v>
      </c>
      <c r="D52" s="166"/>
      <c r="E52" s="168"/>
      <c r="F52" s="505"/>
      <c r="G52" s="193"/>
      <c r="H52" s="667"/>
      <c r="I52" s="403"/>
      <c r="AO52" s="260"/>
      <c r="AP52" s="260"/>
      <c r="AQ52" s="260"/>
      <c r="AR52" s="260"/>
      <c r="AS52" s="260"/>
      <c r="AT52" s="260"/>
      <c r="AU52" s="260"/>
      <c r="AV52" s="260"/>
      <c r="AW52" s="260"/>
      <c r="AX52" s="260"/>
      <c r="AY52" s="260"/>
      <c r="AZ52" s="260"/>
      <c r="BA52" s="260"/>
      <c r="BB52" s="260"/>
      <c r="BC52" s="260"/>
      <c r="BD52" s="260"/>
      <c r="BE52" s="260"/>
      <c r="BF52" s="260"/>
      <c r="BG52" s="210"/>
      <c r="BH52" s="210"/>
      <c r="BI52" s="210"/>
    </row>
    <row r="53" spans="1:61" x14ac:dyDescent="0.25">
      <c r="A53" s="171" t="s">
        <v>91</v>
      </c>
      <c r="B53" s="164"/>
      <c r="C53" s="299" t="s">
        <v>628</v>
      </c>
      <c r="D53" s="166"/>
      <c r="E53" s="168"/>
      <c r="F53" s="505"/>
      <c r="G53" s="193"/>
      <c r="H53" s="667"/>
      <c r="I53" s="403"/>
      <c r="AO53" s="260"/>
      <c r="AP53" s="260"/>
      <c r="AQ53" s="260"/>
      <c r="AR53" s="260"/>
      <c r="AS53" s="260"/>
      <c r="AT53" s="260"/>
      <c r="AU53" s="260"/>
      <c r="AV53" s="260"/>
      <c r="AW53" s="260"/>
      <c r="AX53" s="260"/>
      <c r="AY53" s="260"/>
      <c r="AZ53" s="260"/>
      <c r="BA53" s="260"/>
      <c r="BB53" s="260"/>
      <c r="BC53" s="260"/>
      <c r="BD53" s="260"/>
      <c r="BE53" s="260"/>
      <c r="BF53" s="260"/>
      <c r="BG53" s="210"/>
      <c r="BH53" s="210"/>
      <c r="BI53" s="210"/>
    </row>
    <row r="54" spans="1:61" x14ac:dyDescent="0.25">
      <c r="A54" s="171" t="s">
        <v>91</v>
      </c>
      <c r="B54" s="164"/>
      <c r="C54" s="299" t="s">
        <v>628</v>
      </c>
      <c r="D54" s="166"/>
      <c r="E54" s="168"/>
      <c r="F54" s="505"/>
      <c r="G54" s="193"/>
      <c r="H54" s="667"/>
      <c r="I54" s="403"/>
      <c r="AO54" s="260"/>
      <c r="AP54" s="260"/>
      <c r="AQ54" s="260"/>
      <c r="AR54" s="260"/>
      <c r="AS54" s="260"/>
      <c r="AT54" s="260"/>
      <c r="AU54" s="260"/>
      <c r="AV54" s="260"/>
      <c r="AW54" s="260"/>
      <c r="AX54" s="260"/>
      <c r="AY54" s="260"/>
      <c r="AZ54" s="260"/>
      <c r="BA54" s="260"/>
      <c r="BB54" s="260"/>
      <c r="BC54" s="260"/>
      <c r="BD54" s="260"/>
      <c r="BE54" s="260"/>
      <c r="BF54" s="260"/>
      <c r="BG54" s="210"/>
      <c r="BH54" s="210"/>
      <c r="BI54" s="210"/>
    </row>
    <row r="55" spans="1:61" x14ac:dyDescent="0.25">
      <c r="A55" s="171" t="s">
        <v>91</v>
      </c>
      <c r="B55" s="164"/>
      <c r="C55" s="299" t="s">
        <v>628</v>
      </c>
      <c r="D55" s="166"/>
      <c r="E55" s="168"/>
      <c r="F55" s="505"/>
      <c r="G55" s="193"/>
      <c r="H55" s="667"/>
      <c r="I55" s="403"/>
      <c r="AO55" s="260"/>
      <c r="AP55" s="260"/>
      <c r="AQ55" s="260"/>
      <c r="AR55" s="260"/>
      <c r="AS55" s="260"/>
      <c r="AT55" s="260"/>
      <c r="AU55" s="260"/>
      <c r="AV55" s="260"/>
      <c r="AW55" s="260"/>
      <c r="AX55" s="260"/>
      <c r="AY55" s="260"/>
      <c r="AZ55" s="260"/>
      <c r="BA55" s="260"/>
      <c r="BB55" s="260"/>
      <c r="BC55" s="260"/>
      <c r="BD55" s="260"/>
      <c r="BE55" s="260"/>
      <c r="BF55" s="260"/>
      <c r="BG55" s="210"/>
      <c r="BH55" s="210"/>
      <c r="BI55" s="210"/>
    </row>
    <row r="56" spans="1:61" s="342" customFormat="1" x14ac:dyDescent="0.25">
      <c r="A56" s="389" t="s">
        <v>91</v>
      </c>
      <c r="B56" s="387"/>
      <c r="C56" s="392" t="s">
        <v>628</v>
      </c>
      <c r="D56" s="393"/>
      <c r="E56" s="402"/>
      <c r="F56" s="528"/>
      <c r="G56" s="394"/>
      <c r="H56" s="667"/>
      <c r="I56" s="403"/>
      <c r="J56" s="399"/>
      <c r="K56" s="400"/>
      <c r="L56" s="401"/>
      <c r="M56" s="401"/>
      <c r="N56" s="401"/>
      <c r="V56" s="343"/>
      <c r="W56" s="343"/>
      <c r="X56" s="343"/>
      <c r="Y56" s="343"/>
      <c r="Z56" s="343"/>
      <c r="AA56" s="343"/>
      <c r="AO56" s="396"/>
      <c r="AP56" s="396"/>
      <c r="AQ56" s="396"/>
      <c r="AR56" s="396"/>
      <c r="AS56" s="396"/>
      <c r="AT56" s="396"/>
      <c r="AU56" s="396"/>
      <c r="AV56" s="396"/>
      <c r="AW56" s="396"/>
      <c r="AX56" s="396"/>
      <c r="AY56" s="396"/>
      <c r="AZ56" s="396"/>
      <c r="BA56" s="396"/>
      <c r="BB56" s="396"/>
      <c r="BC56" s="396"/>
      <c r="BD56" s="396"/>
      <c r="BE56" s="396"/>
      <c r="BF56" s="396"/>
      <c r="BG56" s="341"/>
      <c r="BH56" s="341"/>
      <c r="BI56" s="341"/>
    </row>
    <row r="57" spans="1:61" s="342" customFormat="1" ht="15" customHeight="1" x14ac:dyDescent="0.25">
      <c r="A57" s="436" t="s">
        <v>91</v>
      </c>
      <c r="B57" s="435">
        <v>700</v>
      </c>
      <c r="C57" s="392" t="s">
        <v>628</v>
      </c>
      <c r="D57" s="166">
        <v>9841</v>
      </c>
      <c r="E57" s="168">
        <v>42139</v>
      </c>
      <c r="F57" s="358">
        <v>9841</v>
      </c>
      <c r="G57" s="168">
        <v>42197</v>
      </c>
      <c r="H57" s="665" t="s">
        <v>474</v>
      </c>
      <c r="I57" s="404" t="s">
        <v>1696</v>
      </c>
      <c r="J57" s="405" t="s">
        <v>779</v>
      </c>
      <c r="K57" s="406" t="s">
        <v>1699</v>
      </c>
      <c r="L57" s="407"/>
      <c r="M57" s="407"/>
      <c r="N57" s="407"/>
      <c r="V57" s="343"/>
      <c r="W57" s="343"/>
      <c r="X57" s="343"/>
      <c r="Y57" s="343"/>
      <c r="Z57" s="343"/>
      <c r="AA57" s="343"/>
      <c r="AO57" s="396"/>
      <c r="AP57" s="396" t="s">
        <v>1694</v>
      </c>
      <c r="AQ57" s="396"/>
      <c r="AR57" s="396" t="s">
        <v>2928</v>
      </c>
      <c r="AS57" s="396" t="s">
        <v>1695</v>
      </c>
      <c r="AT57" s="396" t="s">
        <v>2932</v>
      </c>
      <c r="AU57" s="396" t="s">
        <v>2922</v>
      </c>
      <c r="AV57" s="396"/>
      <c r="AW57" s="396" t="s">
        <v>1697</v>
      </c>
      <c r="AX57" s="396" t="s">
        <v>1698</v>
      </c>
      <c r="AY57" s="396" t="s">
        <v>1700</v>
      </c>
      <c r="AZ57" s="396"/>
      <c r="BA57" s="396"/>
      <c r="BB57" s="396"/>
      <c r="BC57" s="396"/>
      <c r="BD57" s="396"/>
      <c r="BE57" s="396"/>
      <c r="BF57" s="396"/>
      <c r="BG57" s="341"/>
      <c r="BH57" s="341"/>
      <c r="BI57" s="341"/>
    </row>
    <row r="58" spans="1:61" x14ac:dyDescent="0.25">
      <c r="A58" s="436" t="s">
        <v>91</v>
      </c>
      <c r="B58" s="435">
        <v>747</v>
      </c>
      <c r="C58" s="392" t="s">
        <v>628</v>
      </c>
      <c r="D58" s="166">
        <v>773</v>
      </c>
      <c r="E58" s="168">
        <v>42149</v>
      </c>
      <c r="F58" s="358">
        <v>773</v>
      </c>
      <c r="G58" s="168">
        <v>42180</v>
      </c>
      <c r="H58" s="665"/>
      <c r="I58" s="399" t="s">
        <v>1813</v>
      </c>
      <c r="J58" s="399" t="s">
        <v>779</v>
      </c>
      <c r="K58" s="400">
        <v>42150</v>
      </c>
      <c r="AO58" s="260"/>
      <c r="AP58" s="260"/>
      <c r="AQ58" s="260"/>
      <c r="AR58" s="260"/>
      <c r="AS58" s="260"/>
      <c r="AT58" s="260" t="s">
        <v>2933</v>
      </c>
      <c r="AU58" s="260" t="s">
        <v>2934</v>
      </c>
      <c r="AV58" s="260"/>
      <c r="AW58" s="260"/>
      <c r="AX58" s="260"/>
      <c r="AY58" s="260"/>
      <c r="AZ58" s="260"/>
      <c r="BA58" s="260"/>
      <c r="BB58" s="260"/>
      <c r="BC58" s="260"/>
      <c r="BD58" s="260"/>
      <c r="BE58" s="260"/>
      <c r="BF58" s="260"/>
      <c r="BG58" s="210"/>
      <c r="BH58" s="210"/>
      <c r="BI58" s="210"/>
    </row>
    <row r="59" spans="1:61" x14ac:dyDescent="0.25">
      <c r="A59" s="436" t="s">
        <v>91</v>
      </c>
      <c r="B59" s="435">
        <v>700</v>
      </c>
      <c r="C59" s="392" t="s">
        <v>628</v>
      </c>
      <c r="D59" s="393">
        <v>3115</v>
      </c>
      <c r="E59" s="402">
        <v>42139</v>
      </c>
      <c r="F59" s="505">
        <v>3115</v>
      </c>
      <c r="G59" s="168">
        <v>42183</v>
      </c>
      <c r="H59" s="665"/>
      <c r="I59" s="403" t="s">
        <v>1696</v>
      </c>
      <c r="J59" s="399" t="s">
        <v>779</v>
      </c>
      <c r="K59" s="400" t="s">
        <v>2930</v>
      </c>
      <c r="AO59" s="260"/>
      <c r="AP59" s="260" t="s">
        <v>2923</v>
      </c>
      <c r="AQ59" s="260"/>
      <c r="AR59" s="260" t="s">
        <v>2924</v>
      </c>
      <c r="AS59" s="260" t="s">
        <v>2925</v>
      </c>
      <c r="AT59" s="260" t="s">
        <v>2926</v>
      </c>
      <c r="AU59" s="260" t="s">
        <v>2927</v>
      </c>
      <c r="AV59" s="260"/>
      <c r="AW59" s="260" t="s">
        <v>2929</v>
      </c>
      <c r="AX59" s="260" t="s">
        <v>2929</v>
      </c>
      <c r="AY59" s="260" t="s">
        <v>2931</v>
      </c>
      <c r="AZ59" s="260"/>
      <c r="BA59" s="260"/>
      <c r="BB59" s="260"/>
      <c r="BC59" s="260"/>
      <c r="BD59" s="260"/>
      <c r="BE59" s="260"/>
      <c r="BF59" s="260"/>
      <c r="BG59" s="210"/>
      <c r="BH59" s="210"/>
      <c r="BI59" s="210"/>
    </row>
    <row r="60" spans="1:61" ht="30" x14ac:dyDescent="0.25">
      <c r="A60" s="171" t="s">
        <v>91</v>
      </c>
      <c r="B60" s="164">
        <v>1081</v>
      </c>
      <c r="C60" s="299" t="s">
        <v>628</v>
      </c>
      <c r="D60" s="166">
        <v>3812</v>
      </c>
      <c r="E60" s="168">
        <v>42234</v>
      </c>
      <c r="F60" s="358" t="s">
        <v>3569</v>
      </c>
      <c r="G60" s="193"/>
      <c r="H60" s="665"/>
      <c r="I60" s="403" t="s">
        <v>3399</v>
      </c>
      <c r="J60" s="268" t="s">
        <v>779</v>
      </c>
      <c r="K60" s="274" t="s">
        <v>3398</v>
      </c>
      <c r="AO60" s="260"/>
      <c r="AP60" s="260" t="s">
        <v>485</v>
      </c>
      <c r="AQ60" s="260"/>
      <c r="AR60" s="260" t="s">
        <v>489</v>
      </c>
      <c r="AS60" s="260" t="s">
        <v>486</v>
      </c>
      <c r="AT60" s="260"/>
      <c r="AU60" s="260"/>
      <c r="AV60" s="260"/>
      <c r="AW60" s="260" t="s">
        <v>487</v>
      </c>
      <c r="AX60" s="260"/>
      <c r="AY60" s="260"/>
      <c r="AZ60" s="260"/>
      <c r="BA60" s="260"/>
      <c r="BB60" s="260"/>
      <c r="BC60" s="260"/>
      <c r="BD60" s="260"/>
      <c r="BE60" s="260"/>
      <c r="BF60" s="260"/>
      <c r="BG60" s="210"/>
      <c r="BH60" s="210"/>
      <c r="BI60" s="210"/>
    </row>
    <row r="61" spans="1:61" x14ac:dyDescent="0.25">
      <c r="A61" s="171" t="s">
        <v>91</v>
      </c>
      <c r="B61" s="164"/>
      <c r="C61" s="299" t="s">
        <v>628</v>
      </c>
      <c r="D61" s="166"/>
      <c r="E61" s="168"/>
      <c r="F61" s="505"/>
      <c r="G61" s="193"/>
      <c r="H61" s="665"/>
      <c r="I61" s="403"/>
      <c r="AO61" s="260"/>
      <c r="AP61" s="260"/>
      <c r="AQ61" s="260"/>
      <c r="AR61" s="260"/>
      <c r="AS61" s="260"/>
      <c r="AT61" s="260"/>
      <c r="AU61" s="260"/>
      <c r="AV61" s="260"/>
      <c r="AW61" s="260"/>
      <c r="AX61" s="260"/>
      <c r="AY61" s="260"/>
      <c r="AZ61" s="260"/>
      <c r="BA61" s="260"/>
      <c r="BB61" s="260"/>
      <c r="BC61" s="260"/>
      <c r="BD61" s="260"/>
      <c r="BE61" s="260"/>
      <c r="BF61" s="260"/>
      <c r="BG61" s="210"/>
      <c r="BH61" s="210"/>
      <c r="BI61" s="210"/>
    </row>
    <row r="62" spans="1:61" x14ac:dyDescent="0.25">
      <c r="A62" s="171" t="s">
        <v>91</v>
      </c>
      <c r="B62" s="164"/>
      <c r="C62" s="299" t="s">
        <v>628</v>
      </c>
      <c r="D62" s="166"/>
      <c r="E62" s="168"/>
      <c r="F62" s="505"/>
      <c r="G62" s="193"/>
      <c r="H62" s="665"/>
      <c r="I62" s="403"/>
      <c r="AO62" s="260"/>
      <c r="AP62" s="260"/>
      <c r="AQ62" s="260"/>
      <c r="AR62" s="260"/>
      <c r="AS62" s="260"/>
      <c r="AT62" s="260"/>
      <c r="AU62" s="260"/>
      <c r="AV62" s="260"/>
      <c r="AW62" s="260"/>
      <c r="AX62" s="260"/>
      <c r="AY62" s="260"/>
      <c r="AZ62" s="260"/>
      <c r="BA62" s="260"/>
      <c r="BB62" s="260"/>
      <c r="BC62" s="260"/>
      <c r="BD62" s="260"/>
      <c r="BE62" s="260"/>
      <c r="BF62" s="260"/>
      <c r="BG62" s="210"/>
      <c r="BH62" s="210"/>
      <c r="BI62" s="210"/>
    </row>
    <row r="63" spans="1:61" x14ac:dyDescent="0.25">
      <c r="A63" s="171" t="s">
        <v>91</v>
      </c>
      <c r="B63" s="164"/>
      <c r="C63" s="299" t="s">
        <v>628</v>
      </c>
      <c r="D63" s="166"/>
      <c r="E63" s="168"/>
      <c r="F63" s="505"/>
      <c r="G63" s="193"/>
      <c r="H63" s="665"/>
      <c r="I63" s="403"/>
      <c r="AO63" s="260"/>
      <c r="AP63" s="260"/>
      <c r="AQ63" s="260"/>
      <c r="AR63" s="260"/>
      <c r="AS63" s="260"/>
      <c r="AT63" s="260"/>
      <c r="AU63" s="260"/>
      <c r="AV63" s="260"/>
      <c r="AW63" s="260"/>
      <c r="AX63" s="260"/>
      <c r="AY63" s="260"/>
      <c r="AZ63" s="260"/>
      <c r="BA63" s="260"/>
      <c r="BB63" s="260"/>
      <c r="BC63" s="260"/>
      <c r="BD63" s="260"/>
      <c r="BE63" s="260"/>
      <c r="BF63" s="260"/>
      <c r="BG63" s="210"/>
      <c r="BH63" s="210"/>
      <c r="BI63" s="210"/>
    </row>
    <row r="64" spans="1:61" x14ac:dyDescent="0.25">
      <c r="A64" s="171" t="s">
        <v>91</v>
      </c>
      <c r="B64" s="164"/>
      <c r="C64" s="299" t="s">
        <v>628</v>
      </c>
      <c r="D64" s="166"/>
      <c r="E64" s="168"/>
      <c r="F64" s="505"/>
      <c r="G64" s="193"/>
      <c r="H64" s="665"/>
      <c r="I64" s="403"/>
      <c r="AO64" s="260"/>
      <c r="AP64" s="260"/>
      <c r="AQ64" s="260"/>
      <c r="AR64" s="260"/>
      <c r="AS64" s="260"/>
      <c r="AT64" s="260"/>
      <c r="AU64" s="260"/>
      <c r="AV64" s="260"/>
      <c r="AW64" s="260"/>
      <c r="AX64" s="260"/>
      <c r="AY64" s="260"/>
      <c r="AZ64" s="260"/>
      <c r="BA64" s="260"/>
      <c r="BB64" s="260"/>
      <c r="BC64" s="260"/>
      <c r="BD64" s="260"/>
      <c r="BE64" s="260"/>
      <c r="BF64" s="260"/>
      <c r="BG64" s="210"/>
      <c r="BH64" s="210"/>
      <c r="BI64" s="210"/>
    </row>
    <row r="65" spans="1:61" x14ac:dyDescent="0.25">
      <c r="A65" s="171" t="s">
        <v>91</v>
      </c>
      <c r="B65" s="164"/>
      <c r="C65" s="299" t="s">
        <v>628</v>
      </c>
      <c r="D65" s="166"/>
      <c r="E65" s="168"/>
      <c r="F65" s="505"/>
      <c r="G65" s="193"/>
      <c r="H65" s="665"/>
      <c r="I65" s="403"/>
      <c r="AO65" s="260"/>
      <c r="AP65" s="260"/>
      <c r="AQ65" s="260"/>
      <c r="AR65" s="260"/>
      <c r="AS65" s="260"/>
      <c r="AT65" s="260"/>
      <c r="AU65" s="260"/>
      <c r="AV65" s="260"/>
      <c r="AW65" s="260"/>
      <c r="AX65" s="260"/>
      <c r="AY65" s="260"/>
      <c r="AZ65" s="260"/>
      <c r="BA65" s="260"/>
      <c r="BB65" s="260"/>
      <c r="BC65" s="260"/>
      <c r="BD65" s="260"/>
      <c r="BE65" s="260"/>
      <c r="BF65" s="260"/>
      <c r="BG65" s="210"/>
      <c r="BH65" s="210"/>
      <c r="BI65" s="210"/>
    </row>
    <row r="66" spans="1:61" x14ac:dyDescent="0.25">
      <c r="A66" s="171" t="s">
        <v>91</v>
      </c>
      <c r="B66" s="164"/>
      <c r="C66" s="299" t="s">
        <v>628</v>
      </c>
      <c r="D66" s="166"/>
      <c r="E66" s="168"/>
      <c r="F66" s="505"/>
      <c r="G66" s="193"/>
      <c r="H66" s="665"/>
      <c r="I66" s="418"/>
      <c r="J66" s="419"/>
      <c r="K66" s="420"/>
      <c r="L66" s="421"/>
      <c r="M66" s="421"/>
      <c r="N66" s="421"/>
      <c r="AO66" s="260"/>
      <c r="AP66" s="260"/>
      <c r="AQ66" s="260"/>
      <c r="AR66" s="260"/>
      <c r="AS66" s="260"/>
      <c r="AT66" s="260"/>
      <c r="AU66" s="260"/>
      <c r="AV66" s="260"/>
      <c r="AW66" s="260"/>
      <c r="AX66" s="260"/>
      <c r="AY66" s="260"/>
      <c r="AZ66" s="260"/>
      <c r="BA66" s="260"/>
      <c r="BB66" s="260"/>
      <c r="BC66" s="260"/>
      <c r="BD66" s="260"/>
      <c r="BE66" s="260"/>
      <c r="BF66" s="260"/>
      <c r="BG66" s="210"/>
      <c r="BH66" s="210"/>
      <c r="BI66" s="210"/>
    </row>
    <row r="67" spans="1:61" x14ac:dyDescent="0.25">
      <c r="A67" s="171" t="s">
        <v>91</v>
      </c>
      <c r="B67" s="164"/>
      <c r="C67" s="299" t="s">
        <v>628</v>
      </c>
      <c r="D67" s="166"/>
      <c r="E67" s="168"/>
      <c r="F67" s="505"/>
      <c r="G67" s="168"/>
      <c r="H67" s="666" t="s">
        <v>476</v>
      </c>
      <c r="I67" s="282"/>
      <c r="AO67" s="260"/>
      <c r="AP67" s="260"/>
      <c r="AQ67" s="260"/>
      <c r="AR67" s="260"/>
      <c r="AS67" s="260"/>
      <c r="AT67" s="260"/>
      <c r="AU67" s="260"/>
      <c r="AV67" s="260"/>
      <c r="AW67" s="260"/>
      <c r="AX67" s="260"/>
      <c r="AY67" s="260"/>
      <c r="AZ67" s="260"/>
      <c r="BA67" s="260"/>
      <c r="BB67" s="260"/>
      <c r="BC67" s="260"/>
      <c r="BD67" s="260"/>
      <c r="BE67" s="260"/>
      <c r="BF67" s="260"/>
      <c r="BG67" s="210"/>
      <c r="BH67" s="210"/>
      <c r="BI67" s="210"/>
    </row>
    <row r="68" spans="1:61" x14ac:dyDescent="0.25">
      <c r="A68" s="171" t="s">
        <v>91</v>
      </c>
      <c r="B68" s="164"/>
      <c r="C68" s="299" t="s">
        <v>628</v>
      </c>
      <c r="D68" s="166"/>
      <c r="E68" s="168"/>
      <c r="F68" s="505"/>
      <c r="G68" s="193"/>
      <c r="H68" s="666"/>
      <c r="AO68" s="260"/>
      <c r="AP68" s="260"/>
      <c r="AQ68" s="260"/>
      <c r="AR68" s="260"/>
      <c r="AS68" s="260"/>
      <c r="AT68" s="260"/>
      <c r="AU68" s="260"/>
      <c r="AV68" s="260"/>
      <c r="AW68" s="260"/>
      <c r="AX68" s="260"/>
      <c r="AY68" s="260"/>
      <c r="AZ68" s="260"/>
      <c r="BA68" s="260"/>
      <c r="BB68" s="260"/>
      <c r="BC68" s="260"/>
      <c r="BD68" s="260"/>
      <c r="BE68" s="260"/>
      <c r="BF68" s="260"/>
      <c r="BG68" s="210"/>
      <c r="BH68" s="210"/>
      <c r="BI68" s="210"/>
    </row>
    <row r="69" spans="1:61" x14ac:dyDescent="0.25">
      <c r="A69" s="171" t="s">
        <v>91</v>
      </c>
      <c r="B69" s="164"/>
      <c r="C69" s="299" t="s">
        <v>628</v>
      </c>
      <c r="D69" s="166"/>
      <c r="E69" s="168"/>
      <c r="F69" s="505"/>
      <c r="G69" s="193"/>
      <c r="H69" s="666"/>
      <c r="AO69" s="260"/>
      <c r="AP69" s="260"/>
      <c r="AQ69" s="260"/>
      <c r="AR69" s="260"/>
      <c r="AS69" s="260"/>
      <c r="AT69" s="260"/>
      <c r="AU69" s="260"/>
      <c r="AV69" s="260"/>
      <c r="AW69" s="260"/>
      <c r="AX69" s="260"/>
      <c r="AY69" s="260"/>
      <c r="AZ69" s="260"/>
      <c r="BA69" s="260"/>
      <c r="BB69" s="260"/>
      <c r="BC69" s="260"/>
      <c r="BD69" s="260"/>
      <c r="BE69" s="260"/>
      <c r="BF69" s="260"/>
      <c r="BG69" s="210"/>
      <c r="BH69" s="210"/>
      <c r="BI69" s="210"/>
    </row>
    <row r="70" spans="1:61" x14ac:dyDescent="0.25">
      <c r="A70" s="171" t="s">
        <v>91</v>
      </c>
      <c r="B70" s="164"/>
      <c r="C70" s="299" t="s">
        <v>628</v>
      </c>
      <c r="D70" s="166"/>
      <c r="E70" s="168"/>
      <c r="F70" s="505"/>
      <c r="G70" s="193"/>
      <c r="H70" s="666"/>
      <c r="AO70" s="260"/>
      <c r="AP70" s="260"/>
      <c r="AQ70" s="260"/>
      <c r="AR70" s="260"/>
      <c r="AS70" s="260"/>
      <c r="AT70" s="260"/>
      <c r="AU70" s="260"/>
      <c r="AV70" s="260"/>
      <c r="AW70" s="260"/>
      <c r="AX70" s="260"/>
      <c r="AY70" s="260"/>
      <c r="AZ70" s="260"/>
      <c r="BA70" s="260"/>
      <c r="BB70" s="260"/>
      <c r="BC70" s="260"/>
      <c r="BD70" s="260"/>
      <c r="BE70" s="260"/>
      <c r="BF70" s="260"/>
      <c r="BG70" s="210"/>
      <c r="BH70" s="210"/>
      <c r="BI70" s="210"/>
    </row>
    <row r="71" spans="1:61" x14ac:dyDescent="0.25">
      <c r="A71" s="171" t="s">
        <v>91</v>
      </c>
      <c r="B71" s="164"/>
      <c r="C71" s="299" t="s">
        <v>628</v>
      </c>
      <c r="D71" s="166"/>
      <c r="E71" s="168"/>
      <c r="F71" s="505"/>
      <c r="G71" s="193"/>
      <c r="H71" s="666"/>
      <c r="AO71" s="260"/>
      <c r="AP71" s="260"/>
      <c r="AQ71" s="260"/>
      <c r="AR71" s="260"/>
      <c r="AS71" s="260"/>
      <c r="AT71" s="260"/>
      <c r="AU71" s="260"/>
      <c r="AV71" s="260"/>
      <c r="AW71" s="260"/>
      <c r="AX71" s="260"/>
      <c r="AY71" s="260"/>
      <c r="AZ71" s="260"/>
      <c r="BA71" s="260"/>
      <c r="BB71" s="260"/>
      <c r="BC71" s="260"/>
      <c r="BD71" s="260"/>
      <c r="BE71" s="260"/>
      <c r="BF71" s="260"/>
      <c r="BG71" s="210"/>
      <c r="BH71" s="210"/>
      <c r="BI71" s="210"/>
    </row>
    <row r="72" spans="1:61" x14ac:dyDescent="0.25">
      <c r="A72" s="171" t="s">
        <v>91</v>
      </c>
      <c r="B72" s="164"/>
      <c r="C72" s="299" t="s">
        <v>628</v>
      </c>
      <c r="D72" s="166"/>
      <c r="E72" s="168"/>
      <c r="F72" s="505"/>
      <c r="G72" s="193"/>
      <c r="H72" s="666"/>
      <c r="AO72" s="260"/>
      <c r="AP72" s="260"/>
      <c r="AQ72" s="260"/>
      <c r="AR72" s="260"/>
      <c r="AS72" s="260"/>
      <c r="AT72" s="260"/>
      <c r="AU72" s="260"/>
      <c r="AV72" s="260"/>
      <c r="AW72" s="260"/>
      <c r="AX72" s="260"/>
      <c r="AY72" s="260"/>
      <c r="AZ72" s="260"/>
      <c r="BA72" s="260"/>
      <c r="BB72" s="260"/>
      <c r="BC72" s="260"/>
      <c r="BD72" s="260"/>
      <c r="BE72" s="260"/>
      <c r="BF72" s="260"/>
      <c r="BG72" s="210"/>
      <c r="BH72" s="210"/>
      <c r="BI72" s="210"/>
    </row>
    <row r="73" spans="1:61" x14ac:dyDescent="0.25">
      <c r="A73" s="171" t="s">
        <v>91</v>
      </c>
      <c r="B73" s="164"/>
      <c r="C73" s="299" t="s">
        <v>628</v>
      </c>
      <c r="D73" s="166"/>
      <c r="E73" s="168"/>
      <c r="F73" s="505"/>
      <c r="G73" s="193"/>
      <c r="H73" s="666"/>
      <c r="AO73" s="260"/>
      <c r="AP73" s="260"/>
      <c r="AQ73" s="260"/>
      <c r="AR73" s="260"/>
      <c r="AS73" s="260"/>
      <c r="AT73" s="260"/>
      <c r="AU73" s="260"/>
      <c r="AV73" s="260"/>
      <c r="AW73" s="260"/>
      <c r="AX73" s="260"/>
      <c r="AY73" s="260"/>
      <c r="AZ73" s="260"/>
      <c r="BA73" s="260"/>
      <c r="BB73" s="260"/>
      <c r="BC73" s="260"/>
      <c r="BD73" s="260"/>
      <c r="BE73" s="260"/>
      <c r="BF73" s="260"/>
      <c r="BG73" s="210"/>
      <c r="BH73" s="210"/>
      <c r="BI73" s="210"/>
    </row>
    <row r="74" spans="1:61" x14ac:dyDescent="0.25">
      <c r="A74" s="171" t="s">
        <v>91</v>
      </c>
      <c r="B74" s="164"/>
      <c r="C74" s="299" t="s">
        <v>628</v>
      </c>
      <c r="D74" s="166"/>
      <c r="E74" s="168"/>
      <c r="F74" s="505"/>
      <c r="G74" s="193"/>
      <c r="H74" s="666"/>
      <c r="AO74" s="260"/>
      <c r="AP74" s="260"/>
      <c r="AQ74" s="260"/>
      <c r="AR74" s="260"/>
      <c r="AS74" s="260"/>
      <c r="AT74" s="260"/>
      <c r="AU74" s="260"/>
      <c r="AV74" s="260"/>
      <c r="AW74" s="260"/>
      <c r="AX74" s="260"/>
      <c r="AY74" s="260"/>
      <c r="AZ74" s="260"/>
      <c r="BA74" s="260"/>
      <c r="BB74" s="260"/>
      <c r="BC74" s="260"/>
      <c r="BD74" s="260"/>
      <c r="BE74" s="260"/>
      <c r="BF74" s="260"/>
      <c r="BG74" s="210"/>
      <c r="BH74" s="210"/>
      <c r="BI74" s="210"/>
    </row>
    <row r="75" spans="1:61" x14ac:dyDescent="0.25">
      <c r="A75" s="171" t="s">
        <v>91</v>
      </c>
      <c r="B75" s="164"/>
      <c r="C75" s="299" t="s">
        <v>628</v>
      </c>
      <c r="D75" s="166"/>
      <c r="E75" s="168"/>
      <c r="F75" s="505"/>
      <c r="G75" s="193"/>
      <c r="H75" s="666"/>
      <c r="AO75" s="260"/>
      <c r="AP75" s="260"/>
      <c r="AQ75" s="260"/>
      <c r="AR75" s="260"/>
      <c r="AS75" s="260"/>
      <c r="AT75" s="260"/>
      <c r="AU75" s="260"/>
      <c r="AV75" s="260"/>
      <c r="AW75" s="260"/>
      <c r="AX75" s="260"/>
      <c r="AY75" s="260"/>
      <c r="AZ75" s="260"/>
      <c r="BA75" s="260"/>
      <c r="BB75" s="260"/>
      <c r="BC75" s="260"/>
      <c r="BD75" s="260"/>
      <c r="BE75" s="260"/>
      <c r="BF75" s="260"/>
      <c r="BG75" s="210"/>
      <c r="BH75" s="210"/>
      <c r="BI75" s="210"/>
    </row>
    <row r="76" spans="1:61" x14ac:dyDescent="0.25">
      <c r="A76" s="171" t="s">
        <v>91</v>
      </c>
      <c r="B76" s="164"/>
      <c r="C76" s="299" t="s">
        <v>628</v>
      </c>
      <c r="D76" s="166"/>
      <c r="E76" s="168"/>
      <c r="F76" s="505"/>
      <c r="G76" s="193"/>
      <c r="H76" s="666"/>
      <c r="I76" s="418"/>
      <c r="J76" s="419"/>
      <c r="K76" s="420"/>
      <c r="L76" s="421"/>
      <c r="M76" s="421"/>
      <c r="N76" s="421"/>
      <c r="AO76" s="260"/>
      <c r="AP76" s="260"/>
      <c r="AQ76" s="260"/>
      <c r="AR76" s="260"/>
      <c r="AS76" s="260"/>
      <c r="AT76" s="260"/>
      <c r="AU76" s="260"/>
      <c r="AV76" s="260"/>
      <c r="AW76" s="260"/>
      <c r="AX76" s="260"/>
      <c r="AY76" s="260"/>
      <c r="AZ76" s="260"/>
      <c r="BA76" s="260"/>
      <c r="BB76" s="260"/>
      <c r="BC76" s="260"/>
      <c r="BD76" s="260"/>
      <c r="BE76" s="260"/>
      <c r="BF76" s="260"/>
      <c r="BG76" s="210"/>
      <c r="BH76" s="210"/>
      <c r="BI76" s="210"/>
    </row>
    <row r="77" spans="1:61" ht="30" x14ac:dyDescent="0.25">
      <c r="A77" s="171" t="s">
        <v>91</v>
      </c>
      <c r="B77" s="164">
        <v>171</v>
      </c>
      <c r="C77" s="299" t="s">
        <v>628</v>
      </c>
      <c r="D77" s="166">
        <v>4999</v>
      </c>
      <c r="E77" s="168">
        <v>42041</v>
      </c>
      <c r="F77" s="358">
        <v>4999</v>
      </c>
      <c r="G77" s="193">
        <v>42064</v>
      </c>
      <c r="H77" s="660" t="s">
        <v>765</v>
      </c>
      <c r="I77" s="268" t="s">
        <v>768</v>
      </c>
      <c r="J77" s="268" t="s">
        <v>769</v>
      </c>
      <c r="K77" s="274" t="s">
        <v>770</v>
      </c>
      <c r="AO77" s="260"/>
      <c r="AP77" s="260"/>
      <c r="AQ77" s="260"/>
      <c r="AR77" s="260"/>
      <c r="AS77" s="260"/>
      <c r="AT77" s="260"/>
      <c r="AU77" s="260"/>
      <c r="AV77" s="260"/>
      <c r="AW77" s="260"/>
      <c r="AX77" s="260"/>
      <c r="AY77" s="260"/>
      <c r="AZ77" s="260"/>
      <c r="BA77" s="260"/>
      <c r="BB77" s="260"/>
      <c r="BC77" s="260"/>
      <c r="BD77" s="260"/>
      <c r="BE77" s="260"/>
      <c r="BF77" s="260"/>
      <c r="BG77" s="210"/>
      <c r="BH77" s="210"/>
      <c r="BI77" s="210"/>
    </row>
    <row r="78" spans="1:61" x14ac:dyDescent="0.25">
      <c r="A78" s="171" t="s">
        <v>91</v>
      </c>
      <c r="B78" s="164"/>
      <c r="C78" s="299" t="s">
        <v>628</v>
      </c>
      <c r="D78" s="166"/>
      <c r="E78" s="168"/>
      <c r="F78" s="505"/>
      <c r="G78" s="193"/>
      <c r="H78" s="660"/>
      <c r="AO78" s="260"/>
      <c r="AP78" s="260"/>
      <c r="AQ78" s="260"/>
      <c r="AR78" s="260"/>
      <c r="AS78" s="260"/>
      <c r="AT78" s="260"/>
      <c r="AU78" s="260"/>
      <c r="AV78" s="260"/>
      <c r="AW78" s="260"/>
      <c r="AX78" s="260"/>
      <c r="AY78" s="260"/>
      <c r="AZ78" s="260"/>
      <c r="BA78" s="260"/>
      <c r="BB78" s="260"/>
      <c r="BC78" s="260"/>
      <c r="BD78" s="260"/>
      <c r="BE78" s="260"/>
      <c r="BF78" s="260"/>
      <c r="BG78" s="210"/>
      <c r="BH78" s="210"/>
      <c r="BI78" s="210"/>
    </row>
    <row r="79" spans="1:61" x14ac:dyDescent="0.25">
      <c r="A79" s="171" t="s">
        <v>91</v>
      </c>
      <c r="B79" s="164"/>
      <c r="C79" s="299" t="s">
        <v>628</v>
      </c>
      <c r="D79" s="166"/>
      <c r="E79" s="168"/>
      <c r="F79" s="505"/>
      <c r="G79" s="193"/>
      <c r="H79" s="660"/>
      <c r="AO79" s="260"/>
      <c r="AP79" s="260"/>
      <c r="AQ79" s="260"/>
      <c r="AR79" s="260"/>
      <c r="AS79" s="260"/>
      <c r="AT79" s="260"/>
      <c r="AU79" s="260"/>
      <c r="AV79" s="260"/>
      <c r="AW79" s="260"/>
      <c r="AX79" s="260"/>
      <c r="AY79" s="260"/>
      <c r="AZ79" s="260"/>
      <c r="BA79" s="260"/>
      <c r="BB79" s="260"/>
      <c r="BC79" s="260"/>
      <c r="BD79" s="260"/>
      <c r="BE79" s="260"/>
      <c r="BF79" s="260"/>
      <c r="BG79" s="210"/>
      <c r="BH79" s="210"/>
      <c r="BI79" s="210"/>
    </row>
    <row r="80" spans="1:61" x14ac:dyDescent="0.25">
      <c r="A80" s="171" t="s">
        <v>91</v>
      </c>
      <c r="B80" s="164"/>
      <c r="C80" s="299" t="s">
        <v>628</v>
      </c>
      <c r="D80" s="166"/>
      <c r="E80" s="168"/>
      <c r="F80" s="505"/>
      <c r="G80" s="193"/>
      <c r="H80" s="660"/>
      <c r="AO80" s="260"/>
      <c r="AP80" s="260"/>
      <c r="AQ80" s="260"/>
      <c r="AR80" s="260"/>
      <c r="AS80" s="260"/>
      <c r="AT80" s="260"/>
      <c r="AU80" s="260"/>
      <c r="AV80" s="260"/>
      <c r="AW80" s="260" t="s">
        <v>767</v>
      </c>
      <c r="AX80" s="260"/>
      <c r="AY80" s="260"/>
      <c r="AZ80" s="260"/>
      <c r="BA80" s="260"/>
      <c r="BB80" s="260"/>
      <c r="BC80" s="260"/>
      <c r="BD80" s="260"/>
      <c r="BE80" s="260"/>
      <c r="BF80" s="260"/>
      <c r="BG80" s="210"/>
      <c r="BH80" s="210"/>
      <c r="BI80" s="210"/>
    </row>
    <row r="81" spans="1:61" x14ac:dyDescent="0.25">
      <c r="A81" s="171" t="s">
        <v>91</v>
      </c>
      <c r="B81" s="164"/>
      <c r="C81" s="299" t="s">
        <v>628</v>
      </c>
      <c r="D81" s="166"/>
      <c r="E81" s="168"/>
      <c r="F81" s="505"/>
      <c r="G81" s="193"/>
      <c r="H81" s="660"/>
      <c r="AO81" s="260"/>
      <c r="AP81" s="260"/>
      <c r="AQ81" s="260"/>
      <c r="AR81" s="260"/>
      <c r="AS81" s="260"/>
      <c r="AT81" s="260"/>
      <c r="AU81" s="260"/>
      <c r="AV81" s="260"/>
      <c r="AW81" s="260"/>
      <c r="AX81" s="260"/>
      <c r="AY81" s="260"/>
      <c r="AZ81" s="260"/>
      <c r="BA81" s="260"/>
      <c r="BB81" s="260"/>
      <c r="BC81" s="260"/>
      <c r="BD81" s="260"/>
      <c r="BE81" s="260"/>
      <c r="BF81" s="260"/>
      <c r="BG81" s="210"/>
      <c r="BH81" s="210"/>
      <c r="BI81" s="210"/>
    </row>
    <row r="82" spans="1:61" x14ac:dyDescent="0.25">
      <c r="A82" s="171" t="s">
        <v>91</v>
      </c>
      <c r="B82" s="164"/>
      <c r="C82" s="299" t="s">
        <v>628</v>
      </c>
      <c r="D82" s="166"/>
      <c r="E82" s="168"/>
      <c r="F82" s="505"/>
      <c r="G82" s="193"/>
      <c r="H82" s="660"/>
      <c r="AO82" s="260"/>
      <c r="AP82" s="260"/>
      <c r="AQ82" s="260"/>
      <c r="AR82" s="260"/>
      <c r="AS82" s="260"/>
      <c r="AT82" s="260"/>
      <c r="AU82" s="260"/>
      <c r="AV82" s="260"/>
      <c r="AW82" s="260"/>
      <c r="AX82" s="260"/>
      <c r="AY82" s="260"/>
      <c r="AZ82" s="260"/>
      <c r="BA82" s="260"/>
      <c r="BB82" s="260"/>
      <c r="BC82" s="260"/>
      <c r="BD82" s="260"/>
      <c r="BE82" s="260"/>
      <c r="BF82" s="260"/>
      <c r="BG82" s="210"/>
      <c r="BH82" s="210"/>
      <c r="BI82" s="210"/>
    </row>
    <row r="83" spans="1:61" x14ac:dyDescent="0.25">
      <c r="A83" s="171" t="s">
        <v>91</v>
      </c>
      <c r="B83" s="164"/>
      <c r="C83" s="299" t="s">
        <v>628</v>
      </c>
      <c r="D83" s="166"/>
      <c r="E83" s="168"/>
      <c r="F83" s="505"/>
      <c r="G83" s="193"/>
      <c r="H83" s="660"/>
      <c r="AO83" s="260"/>
      <c r="AP83" s="260"/>
      <c r="AQ83" s="260"/>
      <c r="AR83" s="260"/>
      <c r="AS83" s="260"/>
      <c r="AT83" s="260"/>
      <c r="AU83" s="260"/>
      <c r="AV83" s="260"/>
      <c r="AW83" s="260"/>
      <c r="AX83" s="260"/>
      <c r="AY83" s="260"/>
      <c r="AZ83" s="260"/>
      <c r="BA83" s="260"/>
      <c r="BB83" s="260"/>
      <c r="BC83" s="260"/>
      <c r="BD83" s="260"/>
      <c r="BE83" s="260"/>
      <c r="BF83" s="260"/>
      <c r="BG83" s="210"/>
      <c r="BH83" s="210"/>
      <c r="BI83" s="210"/>
    </row>
    <row r="84" spans="1:61" x14ac:dyDescent="0.25">
      <c r="A84" s="171" t="s">
        <v>91</v>
      </c>
      <c r="B84" s="164"/>
      <c r="C84" s="299" t="s">
        <v>628</v>
      </c>
      <c r="D84" s="166"/>
      <c r="E84" s="168"/>
      <c r="F84" s="505"/>
      <c r="G84" s="193"/>
      <c r="H84" s="660"/>
      <c r="AO84" s="260"/>
      <c r="AP84" s="260"/>
      <c r="AQ84" s="260"/>
      <c r="AR84" s="260"/>
      <c r="AS84" s="260"/>
      <c r="AT84" s="260"/>
      <c r="AU84" s="260"/>
      <c r="AV84" s="260"/>
      <c r="AW84" s="260"/>
      <c r="AX84" s="260"/>
      <c r="AY84" s="260"/>
      <c r="AZ84" s="260"/>
      <c r="BA84" s="260"/>
      <c r="BB84" s="260"/>
      <c r="BC84" s="260"/>
      <c r="BD84" s="260"/>
      <c r="BE84" s="260"/>
      <c r="BF84" s="260"/>
      <c r="BG84" s="210"/>
      <c r="BH84" s="210"/>
      <c r="BI84" s="210"/>
    </row>
    <row r="85" spans="1:61" x14ac:dyDescent="0.25">
      <c r="A85" s="171" t="s">
        <v>91</v>
      </c>
      <c r="B85" s="164"/>
      <c r="C85" s="299" t="s">
        <v>628</v>
      </c>
      <c r="D85" s="166"/>
      <c r="E85" s="168"/>
      <c r="F85" s="505"/>
      <c r="G85" s="193"/>
      <c r="H85" s="660"/>
      <c r="AO85" s="260"/>
      <c r="AP85" s="260"/>
      <c r="AQ85" s="260"/>
      <c r="AR85" s="260"/>
      <c r="AS85" s="260"/>
      <c r="AT85" s="260"/>
      <c r="AU85" s="260"/>
      <c r="AV85" s="260"/>
      <c r="AW85" s="260"/>
      <c r="AX85" s="260"/>
      <c r="AY85" s="260"/>
      <c r="AZ85" s="260"/>
      <c r="BA85" s="260"/>
      <c r="BB85" s="260"/>
      <c r="BC85" s="260"/>
      <c r="BD85" s="260"/>
      <c r="BE85" s="260"/>
      <c r="BF85" s="260"/>
      <c r="BG85" s="210"/>
      <c r="BH85" s="210"/>
      <c r="BI85" s="210"/>
    </row>
    <row r="86" spans="1:61" x14ac:dyDescent="0.25">
      <c r="A86" s="436" t="s">
        <v>91</v>
      </c>
      <c r="B86" s="435"/>
      <c r="C86" s="392" t="s">
        <v>628</v>
      </c>
      <c r="D86" s="393"/>
      <c r="E86" s="402"/>
      <c r="F86" s="528"/>
      <c r="G86" s="394"/>
      <c r="H86" s="660"/>
      <c r="AO86" s="260"/>
      <c r="AP86" s="260"/>
      <c r="AQ86" s="260"/>
      <c r="AR86" s="260"/>
      <c r="AS86" s="260"/>
      <c r="AT86" s="260"/>
      <c r="AU86" s="260"/>
      <c r="AV86" s="260"/>
      <c r="AW86" s="260"/>
      <c r="AX86" s="260"/>
      <c r="AY86" s="260"/>
      <c r="AZ86" s="260"/>
      <c r="BA86" s="260"/>
      <c r="BB86" s="260"/>
      <c r="BC86" s="260"/>
      <c r="BD86" s="260"/>
      <c r="BE86" s="260"/>
      <c r="BF86" s="260"/>
      <c r="BG86" s="210"/>
      <c r="BH86" s="210"/>
      <c r="BI86" s="210"/>
    </row>
    <row r="87" spans="1:61" x14ac:dyDescent="0.25">
      <c r="A87" s="444" t="s">
        <v>91</v>
      </c>
      <c r="B87" s="186">
        <v>703</v>
      </c>
      <c r="C87" s="445" t="s">
        <v>628</v>
      </c>
      <c r="D87" s="187">
        <v>15000</v>
      </c>
      <c r="E87" s="446">
        <v>42139</v>
      </c>
      <c r="F87" s="362">
        <v>15000</v>
      </c>
      <c r="G87" s="192">
        <v>42160</v>
      </c>
      <c r="H87" s="658" t="s">
        <v>1701</v>
      </c>
      <c r="I87" s="405" t="s">
        <v>1703</v>
      </c>
      <c r="J87" s="405" t="s">
        <v>779</v>
      </c>
      <c r="K87" s="406" t="s">
        <v>1704</v>
      </c>
      <c r="L87" s="407"/>
      <c r="M87" s="407"/>
      <c r="N87" s="407"/>
      <c r="AO87" s="260"/>
      <c r="AP87" s="260"/>
      <c r="AQ87" s="260"/>
      <c r="AR87" s="260"/>
      <c r="AS87" s="260"/>
      <c r="AT87" s="260" t="s">
        <v>2937</v>
      </c>
      <c r="AU87" s="260" t="s">
        <v>2938</v>
      </c>
      <c r="AV87" s="260"/>
      <c r="AW87" s="260"/>
      <c r="AX87" s="260"/>
      <c r="AY87" s="260"/>
      <c r="AZ87" s="260"/>
      <c r="BA87" s="260"/>
      <c r="BB87" s="260"/>
      <c r="BC87" s="260"/>
      <c r="BD87" s="260"/>
      <c r="BE87" s="260"/>
      <c r="BF87" s="260"/>
      <c r="BG87" s="210"/>
      <c r="BH87" s="210"/>
      <c r="BI87" s="210"/>
    </row>
    <row r="88" spans="1:61" x14ac:dyDescent="0.25">
      <c r="A88" s="171" t="s">
        <v>91</v>
      </c>
      <c r="B88" s="164"/>
      <c r="C88" s="299" t="s">
        <v>628</v>
      </c>
      <c r="D88" s="166"/>
      <c r="E88" s="168"/>
      <c r="F88" s="505"/>
      <c r="G88" s="193"/>
      <c r="H88" s="659"/>
      <c r="I88" s="399"/>
      <c r="J88" s="399"/>
      <c r="K88" s="400"/>
      <c r="L88" s="401"/>
      <c r="M88" s="401"/>
      <c r="N88" s="401"/>
      <c r="AO88" s="260"/>
      <c r="AP88" s="260"/>
      <c r="AQ88" s="260"/>
      <c r="AR88" s="260"/>
      <c r="AS88" s="260"/>
      <c r="AT88" s="260"/>
      <c r="AU88" s="260"/>
      <c r="AV88" s="260"/>
      <c r="AW88" s="260"/>
      <c r="AX88" s="260"/>
      <c r="AY88" s="260"/>
      <c r="AZ88" s="260"/>
      <c r="BA88" s="260"/>
      <c r="BB88" s="260"/>
      <c r="BC88" s="260"/>
      <c r="BD88" s="260"/>
      <c r="BE88" s="260"/>
      <c r="BF88" s="260"/>
      <c r="BG88" s="210"/>
      <c r="BH88" s="210"/>
      <c r="BI88" s="210"/>
    </row>
    <row r="89" spans="1:61" x14ac:dyDescent="0.25">
      <c r="A89" s="171" t="s">
        <v>91</v>
      </c>
      <c r="B89" s="164"/>
      <c r="C89" s="299" t="s">
        <v>628</v>
      </c>
      <c r="D89" s="166"/>
      <c r="E89" s="168"/>
      <c r="F89" s="505"/>
      <c r="G89" s="193"/>
      <c r="H89" s="659"/>
      <c r="I89" s="399"/>
      <c r="J89" s="399"/>
      <c r="K89" s="400"/>
      <c r="L89" s="401"/>
      <c r="M89" s="401"/>
      <c r="N89" s="401"/>
      <c r="AO89" s="260"/>
      <c r="AP89" s="260"/>
      <c r="AQ89" s="260"/>
      <c r="AR89" s="260"/>
      <c r="AS89" s="260"/>
      <c r="AT89" s="260"/>
      <c r="AU89" s="260"/>
      <c r="AV89" s="260"/>
      <c r="AW89" s="260"/>
      <c r="AX89" s="260"/>
      <c r="AY89" s="260"/>
      <c r="AZ89" s="260"/>
      <c r="BA89" s="260"/>
      <c r="BB89" s="260"/>
      <c r="BC89" s="260"/>
      <c r="BD89" s="260"/>
      <c r="BE89" s="260"/>
      <c r="BF89" s="260"/>
      <c r="BG89" s="210"/>
      <c r="BH89" s="210"/>
      <c r="BI89" s="210"/>
    </row>
    <row r="90" spans="1:61" x14ac:dyDescent="0.25">
      <c r="A90" s="171" t="s">
        <v>91</v>
      </c>
      <c r="B90" s="164"/>
      <c r="C90" s="299" t="s">
        <v>628</v>
      </c>
      <c r="D90" s="166"/>
      <c r="E90" s="168"/>
      <c r="F90" s="505"/>
      <c r="G90" s="193"/>
      <c r="H90" s="659"/>
      <c r="I90" s="399"/>
      <c r="J90" s="399"/>
      <c r="K90" s="400"/>
      <c r="L90" s="401"/>
      <c r="M90" s="401"/>
      <c r="N90" s="401"/>
      <c r="AO90" s="260"/>
      <c r="AP90" s="260"/>
      <c r="AQ90" s="260"/>
      <c r="AR90" s="260"/>
      <c r="AS90" s="260"/>
      <c r="AT90" s="260"/>
      <c r="AU90" s="260"/>
      <c r="AV90" s="260"/>
      <c r="AW90" s="260" t="s">
        <v>767</v>
      </c>
      <c r="AX90" s="260"/>
      <c r="AY90" s="260"/>
      <c r="AZ90" s="260"/>
      <c r="BA90" s="260"/>
      <c r="BB90" s="260"/>
      <c r="BC90" s="260"/>
      <c r="BD90" s="260"/>
      <c r="BE90" s="260"/>
      <c r="BF90" s="260"/>
      <c r="BG90" s="210"/>
      <c r="BH90" s="210"/>
      <c r="BI90" s="210"/>
    </row>
    <row r="91" spans="1:61" x14ac:dyDescent="0.25">
      <c r="A91" s="171" t="s">
        <v>91</v>
      </c>
      <c r="B91" s="164"/>
      <c r="C91" s="299" t="s">
        <v>628</v>
      </c>
      <c r="D91" s="166"/>
      <c r="E91" s="168"/>
      <c r="F91" s="505"/>
      <c r="G91" s="193"/>
      <c r="H91" s="659"/>
      <c r="I91" s="399"/>
      <c r="J91" s="399"/>
      <c r="K91" s="400"/>
      <c r="L91" s="401"/>
      <c r="M91" s="401"/>
      <c r="N91" s="401"/>
      <c r="AO91" s="260"/>
      <c r="AP91" s="260"/>
      <c r="AQ91" s="260"/>
      <c r="AR91" s="260"/>
      <c r="AS91" s="260"/>
      <c r="AT91" s="260"/>
      <c r="AU91" s="260"/>
      <c r="AV91" s="260"/>
      <c r="AW91" s="260"/>
      <c r="AX91" s="260"/>
      <c r="AY91" s="260"/>
      <c r="AZ91" s="260"/>
      <c r="BA91" s="260"/>
      <c r="BB91" s="260"/>
      <c r="BC91" s="260"/>
      <c r="BD91" s="260"/>
      <c r="BE91" s="260"/>
      <c r="BF91" s="260"/>
      <c r="BG91" s="210"/>
      <c r="BH91" s="210"/>
      <c r="BI91" s="210"/>
    </row>
    <row r="92" spans="1:61" x14ac:dyDescent="0.25">
      <c r="A92" s="171" t="s">
        <v>91</v>
      </c>
      <c r="B92" s="164"/>
      <c r="C92" s="299" t="s">
        <v>628</v>
      </c>
      <c r="D92" s="166"/>
      <c r="E92" s="168"/>
      <c r="F92" s="505"/>
      <c r="G92" s="193"/>
      <c r="H92" s="659"/>
      <c r="I92" s="399"/>
      <c r="J92" s="399"/>
      <c r="K92" s="400"/>
      <c r="L92" s="401"/>
      <c r="M92" s="401"/>
      <c r="N92" s="401"/>
      <c r="AO92" s="260"/>
      <c r="AP92" s="260"/>
      <c r="AQ92" s="260"/>
      <c r="AR92" s="260"/>
      <c r="AS92" s="260"/>
      <c r="AT92" s="260"/>
      <c r="AU92" s="260"/>
      <c r="AV92" s="260"/>
      <c r="AW92" s="260"/>
      <c r="AX92" s="260"/>
      <c r="AY92" s="260"/>
      <c r="AZ92" s="260"/>
      <c r="BA92" s="260"/>
      <c r="BB92" s="260"/>
      <c r="BC92" s="260"/>
      <c r="BD92" s="260"/>
      <c r="BE92" s="260"/>
      <c r="BF92" s="260"/>
      <c r="BG92" s="210"/>
      <c r="BH92" s="210"/>
      <c r="BI92" s="210"/>
    </row>
    <row r="93" spans="1:61" x14ac:dyDescent="0.25">
      <c r="A93" s="171" t="s">
        <v>91</v>
      </c>
      <c r="B93" s="164"/>
      <c r="C93" s="299" t="s">
        <v>628</v>
      </c>
      <c r="D93" s="166"/>
      <c r="E93" s="168"/>
      <c r="F93" s="505"/>
      <c r="G93" s="193"/>
      <c r="H93" s="659"/>
      <c r="I93" s="399"/>
      <c r="J93" s="399"/>
      <c r="K93" s="400"/>
      <c r="L93" s="401"/>
      <c r="M93" s="401"/>
      <c r="N93" s="401"/>
      <c r="AO93" s="260"/>
      <c r="AP93" s="260"/>
      <c r="AQ93" s="260"/>
      <c r="AR93" s="260"/>
      <c r="AS93" s="260"/>
      <c r="AT93" s="260"/>
      <c r="AU93" s="260"/>
      <c r="AV93" s="260"/>
      <c r="AW93" s="260"/>
      <c r="AX93" s="260"/>
      <c r="AY93" s="260"/>
      <c r="AZ93" s="260"/>
      <c r="BA93" s="260"/>
      <c r="BB93" s="260"/>
      <c r="BC93" s="260"/>
      <c r="BD93" s="260"/>
      <c r="BE93" s="260"/>
      <c r="BF93" s="260"/>
      <c r="BG93" s="210"/>
      <c r="BH93" s="210"/>
      <c r="BI93" s="210"/>
    </row>
    <row r="94" spans="1:61" x14ac:dyDescent="0.25">
      <c r="A94" s="171" t="s">
        <v>91</v>
      </c>
      <c r="B94" s="164"/>
      <c r="C94" s="299" t="s">
        <v>628</v>
      </c>
      <c r="D94" s="166"/>
      <c r="E94" s="168"/>
      <c r="F94" s="505"/>
      <c r="G94" s="193"/>
      <c r="H94" s="659"/>
      <c r="I94" s="399"/>
      <c r="J94" s="399"/>
      <c r="K94" s="400"/>
      <c r="L94" s="401"/>
      <c r="M94" s="401"/>
      <c r="N94" s="401"/>
      <c r="AO94" s="260"/>
      <c r="AP94" s="260"/>
      <c r="AQ94" s="260"/>
      <c r="AR94" s="260"/>
      <c r="AS94" s="260"/>
      <c r="AT94" s="260"/>
      <c r="AU94" s="260"/>
      <c r="AV94" s="260"/>
      <c r="AW94" s="260"/>
      <c r="AX94" s="260"/>
      <c r="AY94" s="260"/>
      <c r="AZ94" s="260"/>
      <c r="BA94" s="260"/>
      <c r="BB94" s="260"/>
      <c r="BC94" s="260"/>
      <c r="BD94" s="260"/>
      <c r="BE94" s="260"/>
      <c r="BF94" s="260"/>
      <c r="BG94" s="210"/>
      <c r="BH94" s="210"/>
      <c r="BI94" s="210"/>
    </row>
    <row r="95" spans="1:61" x14ac:dyDescent="0.25">
      <c r="A95" s="171" t="s">
        <v>91</v>
      </c>
      <c r="B95" s="164"/>
      <c r="C95" s="299" t="s">
        <v>628</v>
      </c>
      <c r="D95" s="166"/>
      <c r="E95" s="168"/>
      <c r="F95" s="505"/>
      <c r="G95" s="193"/>
      <c r="H95" s="659"/>
      <c r="I95" s="399"/>
      <c r="J95" s="399"/>
      <c r="K95" s="400"/>
      <c r="L95" s="401"/>
      <c r="M95" s="401"/>
      <c r="N95" s="401"/>
      <c r="AO95" s="260"/>
      <c r="AP95" s="260"/>
      <c r="AQ95" s="260"/>
      <c r="AR95" s="260"/>
      <c r="AS95" s="260"/>
      <c r="AT95" s="260"/>
      <c r="AU95" s="260"/>
      <c r="AV95" s="260"/>
      <c r="AW95" s="260"/>
      <c r="AX95" s="260"/>
      <c r="AY95" s="260"/>
      <c r="AZ95" s="260"/>
      <c r="BA95" s="260"/>
      <c r="BB95" s="260"/>
      <c r="BC95" s="260"/>
      <c r="BD95" s="260"/>
      <c r="BE95" s="260"/>
      <c r="BF95" s="260"/>
      <c r="BG95" s="210"/>
      <c r="BH95" s="210"/>
      <c r="BI95" s="210"/>
    </row>
    <row r="96" spans="1:61" x14ac:dyDescent="0.25">
      <c r="A96" s="171" t="s">
        <v>91</v>
      </c>
      <c r="B96" s="164"/>
      <c r="C96" s="299" t="s">
        <v>628</v>
      </c>
      <c r="D96" s="166"/>
      <c r="E96" s="168"/>
      <c r="F96" s="505"/>
      <c r="G96" s="193"/>
      <c r="H96" s="659"/>
      <c r="I96" s="399"/>
      <c r="J96" s="399"/>
      <c r="K96" s="400"/>
      <c r="L96" s="401"/>
      <c r="M96" s="401"/>
      <c r="N96" s="401"/>
      <c r="AO96" s="260"/>
      <c r="AP96" s="260"/>
      <c r="AQ96" s="260"/>
      <c r="AR96" s="260"/>
      <c r="AS96" s="260"/>
      <c r="AT96" s="260"/>
      <c r="AU96" s="260"/>
      <c r="AV96" s="260"/>
      <c r="AW96" s="260"/>
      <c r="AX96" s="260"/>
      <c r="AY96" s="260"/>
      <c r="AZ96" s="260"/>
      <c r="BA96" s="260"/>
      <c r="BB96" s="260"/>
      <c r="BC96" s="260"/>
      <c r="BD96" s="260"/>
      <c r="BE96" s="260"/>
      <c r="BF96" s="260"/>
      <c r="BG96" s="210"/>
      <c r="BH96" s="210"/>
      <c r="BI96" s="210"/>
    </row>
    <row r="97" spans="1:61" x14ac:dyDescent="0.25">
      <c r="A97" s="171" t="s">
        <v>91</v>
      </c>
      <c r="B97" s="164"/>
      <c r="C97" s="299" t="s">
        <v>628</v>
      </c>
      <c r="D97" s="166"/>
      <c r="E97" s="168"/>
      <c r="F97" s="505"/>
      <c r="G97" s="193"/>
      <c r="AO97" s="260"/>
      <c r="AP97" s="260"/>
      <c r="AQ97" s="260"/>
      <c r="AR97" s="260"/>
      <c r="AS97" s="260"/>
      <c r="AT97" s="260"/>
      <c r="AU97" s="260"/>
      <c r="AV97" s="260"/>
      <c r="AW97" s="260"/>
      <c r="AX97" s="260"/>
      <c r="AY97" s="260"/>
      <c r="AZ97" s="260"/>
      <c r="BA97" s="260"/>
      <c r="BB97" s="260"/>
      <c r="BC97" s="260"/>
      <c r="BD97" s="260"/>
      <c r="BE97" s="260"/>
      <c r="BF97" s="260"/>
      <c r="BG97" s="210"/>
      <c r="BH97" s="210"/>
      <c r="BI97" s="210"/>
    </row>
    <row r="98" spans="1:61" x14ac:dyDescent="0.25">
      <c r="A98" s="171" t="s">
        <v>91</v>
      </c>
      <c r="B98" s="164"/>
      <c r="C98" s="299" t="s">
        <v>628</v>
      </c>
      <c r="D98" s="166"/>
      <c r="E98" s="168"/>
      <c r="F98" s="505"/>
      <c r="G98" s="193"/>
      <c r="AO98" s="260"/>
      <c r="AP98" s="260"/>
      <c r="AQ98" s="260"/>
      <c r="AR98" s="260"/>
      <c r="AS98" s="260"/>
      <c r="AT98" s="260"/>
      <c r="AU98" s="260"/>
      <c r="AV98" s="260"/>
      <c r="AW98" s="260"/>
      <c r="AX98" s="260"/>
      <c r="AY98" s="260"/>
      <c r="AZ98" s="260"/>
      <c r="BA98" s="260"/>
      <c r="BB98" s="260"/>
      <c r="BC98" s="260"/>
      <c r="BD98" s="260"/>
      <c r="BE98" s="260"/>
      <c r="BF98" s="260"/>
      <c r="BG98" s="210"/>
      <c r="BH98" s="210"/>
      <c r="BI98" s="210"/>
    </row>
    <row r="99" spans="1:61" x14ac:dyDescent="0.25">
      <c r="A99" s="171" t="s">
        <v>91</v>
      </c>
      <c r="B99" s="164"/>
      <c r="C99" s="299" t="s">
        <v>628</v>
      </c>
      <c r="D99" s="166"/>
      <c r="E99" s="168"/>
      <c r="F99" s="505"/>
      <c r="G99" s="193"/>
      <c r="AO99" s="260"/>
      <c r="AP99" s="260"/>
      <c r="AQ99" s="260"/>
      <c r="AR99" s="260"/>
      <c r="AS99" s="260"/>
      <c r="AT99" s="260"/>
      <c r="AU99" s="260"/>
      <c r="AV99" s="260"/>
      <c r="AW99" s="260"/>
      <c r="AX99" s="260"/>
      <c r="AY99" s="260"/>
      <c r="AZ99" s="260"/>
      <c r="BA99" s="260"/>
      <c r="BB99" s="260"/>
      <c r="BC99" s="260"/>
      <c r="BD99" s="260"/>
      <c r="BE99" s="260"/>
      <c r="BF99" s="260"/>
      <c r="BG99" s="210"/>
      <c r="BH99" s="210"/>
      <c r="BI99" s="210"/>
    </row>
    <row r="100" spans="1:61" x14ac:dyDescent="0.25">
      <c r="A100" s="171" t="s">
        <v>91</v>
      </c>
      <c r="B100" s="164"/>
      <c r="C100" s="299" t="s">
        <v>628</v>
      </c>
      <c r="D100" s="166"/>
      <c r="E100" s="168"/>
      <c r="F100" s="505"/>
      <c r="G100" s="193"/>
      <c r="AO100" s="260"/>
      <c r="AP100" s="260"/>
      <c r="AQ100" s="260"/>
      <c r="AR100" s="260"/>
      <c r="AS100" s="260"/>
      <c r="AT100" s="260"/>
      <c r="AU100" s="260"/>
      <c r="AV100" s="260"/>
      <c r="AW100" s="260"/>
      <c r="AX100" s="260"/>
      <c r="AY100" s="260"/>
      <c r="AZ100" s="260"/>
      <c r="BA100" s="260"/>
      <c r="BB100" s="260"/>
      <c r="BC100" s="260"/>
      <c r="BD100" s="260"/>
      <c r="BE100" s="260"/>
      <c r="BF100" s="260"/>
      <c r="BG100" s="210"/>
      <c r="BH100" s="210"/>
      <c r="BI100" s="210"/>
    </row>
    <row r="101" spans="1:61" x14ac:dyDescent="0.25">
      <c r="A101" s="171" t="s">
        <v>91</v>
      </c>
      <c r="B101" s="164"/>
      <c r="C101" s="299" t="s">
        <v>628</v>
      </c>
      <c r="D101" s="166"/>
      <c r="E101" s="168"/>
      <c r="F101" s="505"/>
      <c r="G101" s="193"/>
      <c r="AO101" s="260"/>
      <c r="AP101" s="260"/>
      <c r="AQ101" s="260"/>
      <c r="AR101" s="260"/>
      <c r="AS101" s="260"/>
      <c r="AT101" s="260"/>
      <c r="AU101" s="260"/>
      <c r="AV101" s="260"/>
      <c r="AW101" s="260"/>
      <c r="AX101" s="260"/>
      <c r="AY101" s="260"/>
      <c r="AZ101" s="260"/>
      <c r="BA101" s="260"/>
      <c r="BB101" s="260"/>
      <c r="BC101" s="260"/>
      <c r="BD101" s="260"/>
      <c r="BE101" s="260"/>
      <c r="BF101" s="260"/>
      <c r="BG101" s="210"/>
      <c r="BH101" s="210"/>
      <c r="BI101" s="210"/>
    </row>
    <row r="102" spans="1:61" x14ac:dyDescent="0.25">
      <c r="A102" s="171" t="s">
        <v>91</v>
      </c>
      <c r="B102" s="164"/>
      <c r="C102" s="299" t="s">
        <v>628</v>
      </c>
      <c r="D102" s="166"/>
      <c r="E102" s="168"/>
      <c r="F102" s="505"/>
      <c r="G102" s="193"/>
      <c r="AO102" s="260"/>
      <c r="AP102" s="260"/>
      <c r="AQ102" s="260"/>
      <c r="AR102" s="260"/>
      <c r="AS102" s="260"/>
      <c r="AT102" s="260"/>
      <c r="AU102" s="260"/>
      <c r="AV102" s="260"/>
      <c r="AW102" s="260"/>
      <c r="AX102" s="260"/>
      <c r="AY102" s="260"/>
      <c r="AZ102" s="260"/>
      <c r="BA102" s="260"/>
      <c r="BB102" s="260"/>
      <c r="BC102" s="260"/>
      <c r="BD102" s="260"/>
      <c r="BE102" s="260"/>
      <c r="BF102" s="260"/>
      <c r="BG102" s="210"/>
      <c r="BH102" s="210"/>
      <c r="BI102" s="210"/>
    </row>
    <row r="103" spans="1:61" x14ac:dyDescent="0.25">
      <c r="A103" s="171" t="s">
        <v>91</v>
      </c>
      <c r="B103" s="164"/>
      <c r="C103" s="299" t="s">
        <v>628</v>
      </c>
      <c r="D103" s="166"/>
      <c r="E103" s="168"/>
      <c r="F103" s="505"/>
      <c r="G103" s="193"/>
      <c r="AO103" s="260"/>
      <c r="AP103" s="260"/>
      <c r="AQ103" s="260"/>
      <c r="AR103" s="260"/>
      <c r="AS103" s="260"/>
      <c r="AT103" s="260"/>
      <c r="AU103" s="260"/>
      <c r="AV103" s="260"/>
      <c r="AW103" s="260"/>
      <c r="AX103" s="260"/>
      <c r="AY103" s="260"/>
      <c r="AZ103" s="260"/>
      <c r="BA103" s="260"/>
      <c r="BB103" s="260"/>
      <c r="BC103" s="260"/>
      <c r="BD103" s="260"/>
      <c r="BE103" s="260"/>
      <c r="BF103" s="260"/>
      <c r="BG103" s="210"/>
      <c r="BH103" s="210"/>
      <c r="BI103" s="210"/>
    </row>
    <row r="104" spans="1:61" x14ac:dyDescent="0.25">
      <c r="A104" s="171" t="s">
        <v>91</v>
      </c>
      <c r="B104" s="164"/>
      <c r="C104" s="299" t="s">
        <v>628</v>
      </c>
      <c r="D104" s="166"/>
      <c r="E104" s="168"/>
      <c r="F104" s="505"/>
      <c r="G104" s="193"/>
      <c r="AO104" s="260"/>
      <c r="AP104" s="260"/>
      <c r="AQ104" s="260"/>
      <c r="AR104" s="260"/>
      <c r="AS104" s="260"/>
      <c r="AT104" s="260"/>
      <c r="AU104" s="260"/>
      <c r="AV104" s="260"/>
      <c r="AW104" s="260"/>
      <c r="AX104" s="260"/>
      <c r="AY104" s="260"/>
      <c r="AZ104" s="260"/>
      <c r="BA104" s="260"/>
      <c r="BB104" s="260"/>
      <c r="BC104" s="260"/>
      <c r="BD104" s="260"/>
      <c r="BE104" s="260"/>
      <c r="BF104" s="260"/>
      <c r="BG104" s="210"/>
      <c r="BH104" s="210"/>
      <c r="BI104" s="210"/>
    </row>
    <row r="105" spans="1:61" x14ac:dyDescent="0.25">
      <c r="A105" s="171" t="s">
        <v>91</v>
      </c>
      <c r="B105" s="164"/>
      <c r="C105" s="299" t="s">
        <v>628</v>
      </c>
      <c r="D105" s="166"/>
      <c r="E105" s="168"/>
      <c r="F105" s="505"/>
      <c r="G105" s="193"/>
      <c r="AO105" s="260"/>
      <c r="AP105" s="260"/>
      <c r="AQ105" s="260"/>
      <c r="AR105" s="260"/>
      <c r="AS105" s="260"/>
      <c r="AT105" s="260"/>
      <c r="AU105" s="260"/>
      <c r="AV105" s="260"/>
      <c r="AW105" s="260"/>
      <c r="AX105" s="260"/>
      <c r="AY105" s="260"/>
      <c r="AZ105" s="260"/>
      <c r="BA105" s="260"/>
      <c r="BB105" s="260"/>
      <c r="BC105" s="260"/>
      <c r="BD105" s="260"/>
      <c r="BE105" s="260"/>
      <c r="BF105" s="260"/>
      <c r="BG105" s="210"/>
      <c r="BH105" s="210"/>
      <c r="BI105" s="210"/>
    </row>
    <row r="106" spans="1:61" x14ac:dyDescent="0.25">
      <c r="A106" s="171" t="s">
        <v>91</v>
      </c>
      <c r="B106" s="164"/>
      <c r="C106" s="299" t="s">
        <v>628</v>
      </c>
      <c r="D106" s="166"/>
      <c r="E106" s="168"/>
      <c r="F106" s="505"/>
      <c r="G106" s="193"/>
      <c r="AO106" s="260"/>
      <c r="AP106" s="260"/>
      <c r="AQ106" s="260"/>
      <c r="AR106" s="260"/>
      <c r="AS106" s="260"/>
      <c r="AT106" s="260"/>
      <c r="AU106" s="260"/>
      <c r="AV106" s="260"/>
      <c r="AW106" s="260"/>
      <c r="AX106" s="260"/>
      <c r="AY106" s="260"/>
      <c r="AZ106" s="260"/>
      <c r="BA106" s="260"/>
      <c r="BB106" s="260"/>
      <c r="BC106" s="260"/>
      <c r="BD106" s="260"/>
      <c r="BE106" s="260"/>
      <c r="BF106" s="260"/>
      <c r="BG106" s="210"/>
      <c r="BH106" s="210"/>
      <c r="BI106" s="210"/>
    </row>
    <row r="107" spans="1:61" x14ac:dyDescent="0.25">
      <c r="A107" s="171" t="s">
        <v>91</v>
      </c>
      <c r="B107" s="164"/>
      <c r="C107" s="299" t="s">
        <v>628</v>
      </c>
      <c r="D107" s="166"/>
      <c r="E107" s="168"/>
      <c r="F107" s="505"/>
      <c r="G107" s="193"/>
      <c r="AO107" s="260"/>
      <c r="AP107" s="260"/>
      <c r="AQ107" s="260"/>
      <c r="AR107" s="260"/>
      <c r="AS107" s="260"/>
      <c r="AT107" s="260"/>
      <c r="AU107" s="260"/>
      <c r="AV107" s="260"/>
      <c r="AW107" s="260"/>
      <c r="AX107" s="260"/>
      <c r="AY107" s="260"/>
      <c r="AZ107" s="260"/>
      <c r="BA107" s="260"/>
      <c r="BB107" s="260"/>
      <c r="BC107" s="260"/>
      <c r="BD107" s="260"/>
      <c r="BE107" s="260"/>
      <c r="BF107" s="260"/>
      <c r="BG107" s="210"/>
      <c r="BH107" s="210"/>
      <c r="BI107" s="210"/>
    </row>
    <row r="108" spans="1:61" x14ac:dyDescent="0.25">
      <c r="A108" s="171" t="s">
        <v>91</v>
      </c>
      <c r="B108" s="164"/>
      <c r="C108" s="299" t="s">
        <v>628</v>
      </c>
      <c r="D108" s="166"/>
      <c r="E108" s="168"/>
      <c r="F108" s="505"/>
      <c r="G108" s="193"/>
      <c r="AO108" s="260"/>
      <c r="AP108" s="260"/>
      <c r="AQ108" s="260"/>
      <c r="AR108" s="260"/>
      <c r="AS108" s="260"/>
      <c r="AT108" s="260"/>
      <c r="AU108" s="260"/>
      <c r="AV108" s="260"/>
      <c r="AW108" s="260"/>
      <c r="AX108" s="260"/>
      <c r="AY108" s="260"/>
      <c r="AZ108" s="260"/>
      <c r="BA108" s="260"/>
      <c r="BB108" s="260"/>
      <c r="BC108" s="260"/>
      <c r="BD108" s="260"/>
      <c r="BE108" s="260"/>
      <c r="BF108" s="260"/>
      <c r="BG108" s="210"/>
      <c r="BH108" s="210"/>
      <c r="BI108" s="210"/>
    </row>
    <row r="109" spans="1:61" x14ac:dyDescent="0.25">
      <c r="A109" s="171" t="s">
        <v>91</v>
      </c>
      <c r="B109" s="164"/>
      <c r="C109" s="299" t="s">
        <v>628</v>
      </c>
      <c r="D109" s="166"/>
      <c r="E109" s="168"/>
      <c r="F109" s="505"/>
      <c r="G109" s="193"/>
      <c r="AO109" s="260"/>
      <c r="AP109" s="260"/>
      <c r="AQ109" s="260"/>
      <c r="AR109" s="260"/>
      <c r="AS109" s="260"/>
      <c r="AT109" s="260"/>
      <c r="AU109" s="260"/>
      <c r="AV109" s="260"/>
      <c r="AW109" s="260"/>
      <c r="AX109" s="260"/>
      <c r="AY109" s="260"/>
      <c r="AZ109" s="260"/>
      <c r="BA109" s="260"/>
      <c r="BB109" s="260"/>
      <c r="BC109" s="260"/>
      <c r="BD109" s="260"/>
      <c r="BE109" s="260"/>
      <c r="BF109" s="260"/>
      <c r="BG109" s="210"/>
      <c r="BH109" s="210"/>
      <c r="BI109" s="210"/>
    </row>
    <row r="110" spans="1:61" x14ac:dyDescent="0.25">
      <c r="A110" s="171" t="s">
        <v>91</v>
      </c>
      <c r="B110" s="164"/>
      <c r="C110" s="299" t="s">
        <v>628</v>
      </c>
      <c r="D110" s="166"/>
      <c r="E110" s="168"/>
      <c r="F110" s="505"/>
      <c r="G110" s="193"/>
      <c r="AO110" s="260"/>
      <c r="AP110" s="260"/>
      <c r="AQ110" s="260"/>
      <c r="AR110" s="260"/>
      <c r="AS110" s="260"/>
      <c r="AT110" s="260"/>
      <c r="AU110" s="260"/>
      <c r="AV110" s="260"/>
      <c r="AW110" s="260"/>
      <c r="AX110" s="260"/>
      <c r="AY110" s="260"/>
      <c r="AZ110" s="260"/>
      <c r="BA110" s="260"/>
      <c r="BB110" s="260"/>
      <c r="BC110" s="260"/>
      <c r="BD110" s="260"/>
      <c r="BE110" s="260"/>
      <c r="BF110" s="260"/>
      <c r="BG110" s="210"/>
      <c r="BH110" s="210"/>
      <c r="BI110" s="210"/>
    </row>
    <row r="111" spans="1:61" x14ac:dyDescent="0.25">
      <c r="A111" s="171" t="s">
        <v>91</v>
      </c>
      <c r="B111" s="164"/>
      <c r="C111" s="299" t="s">
        <v>628</v>
      </c>
      <c r="D111" s="166"/>
      <c r="E111" s="168"/>
      <c r="F111" s="505"/>
      <c r="G111" s="193"/>
      <c r="AO111" s="260"/>
      <c r="AP111" s="260"/>
      <c r="AQ111" s="260"/>
      <c r="AR111" s="260"/>
      <c r="AS111" s="260"/>
      <c r="AT111" s="260"/>
      <c r="AU111" s="260"/>
      <c r="AV111" s="260"/>
      <c r="AW111" s="260"/>
      <c r="AX111" s="260"/>
      <c r="AY111" s="260"/>
      <c r="AZ111" s="260"/>
      <c r="BA111" s="260"/>
      <c r="BB111" s="260"/>
      <c r="BC111" s="260"/>
      <c r="BD111" s="260"/>
      <c r="BE111" s="260"/>
      <c r="BF111" s="260"/>
      <c r="BG111" s="210"/>
      <c r="BH111" s="210"/>
      <c r="BI111" s="210"/>
    </row>
    <row r="112" spans="1:61" x14ac:dyDescent="0.25">
      <c r="A112" s="171" t="s">
        <v>91</v>
      </c>
      <c r="B112" s="164"/>
      <c r="C112" s="299" t="s">
        <v>628</v>
      </c>
      <c r="D112" s="166"/>
      <c r="E112" s="168"/>
      <c r="F112" s="505"/>
      <c r="G112" s="193"/>
      <c r="AO112" s="260"/>
      <c r="AP112" s="260"/>
      <c r="AQ112" s="260"/>
      <c r="AR112" s="260"/>
      <c r="AS112" s="260"/>
      <c r="AT112" s="260"/>
      <c r="AU112" s="260"/>
      <c r="AV112" s="260"/>
      <c r="AW112" s="260"/>
      <c r="AX112" s="260"/>
      <c r="AY112" s="260"/>
      <c r="AZ112" s="260"/>
      <c r="BA112" s="260"/>
      <c r="BB112" s="260"/>
      <c r="BC112" s="260"/>
      <c r="BD112" s="260"/>
      <c r="BE112" s="260"/>
      <c r="BF112" s="260"/>
      <c r="BG112" s="210"/>
      <c r="BH112" s="210"/>
      <c r="BI112" s="210"/>
    </row>
    <row r="113" spans="1:61" x14ac:dyDescent="0.25">
      <c r="A113" s="171" t="s">
        <v>91</v>
      </c>
      <c r="B113" s="164"/>
      <c r="C113" s="299" t="s">
        <v>628</v>
      </c>
      <c r="D113" s="166"/>
      <c r="E113" s="168"/>
      <c r="F113" s="505"/>
      <c r="G113" s="193"/>
      <c r="AO113" s="260"/>
      <c r="AP113" s="260"/>
      <c r="AQ113" s="260"/>
      <c r="AR113" s="260"/>
      <c r="AS113" s="260"/>
      <c r="AT113" s="260"/>
      <c r="AU113" s="260"/>
      <c r="AV113" s="260"/>
      <c r="AW113" s="260"/>
      <c r="AX113" s="260"/>
      <c r="AY113" s="260"/>
      <c r="AZ113" s="260"/>
      <c r="BA113" s="260"/>
      <c r="BB113" s="260"/>
      <c r="BC113" s="260"/>
      <c r="BD113" s="260"/>
      <c r="BE113" s="260"/>
      <c r="BF113" s="260"/>
      <c r="BG113" s="210"/>
      <c r="BH113" s="210"/>
      <c r="BI113" s="210"/>
    </row>
    <row r="114" spans="1:61" x14ac:dyDescent="0.25">
      <c r="A114" s="171" t="s">
        <v>91</v>
      </c>
      <c r="B114" s="164"/>
      <c r="C114" s="299" t="s">
        <v>628</v>
      </c>
      <c r="D114" s="166"/>
      <c r="E114" s="168"/>
      <c r="F114" s="505"/>
      <c r="G114" s="193"/>
      <c r="AO114" s="260"/>
      <c r="AP114" s="260"/>
      <c r="AQ114" s="260"/>
      <c r="AR114" s="260"/>
      <c r="AS114" s="260"/>
      <c r="AT114" s="260"/>
      <c r="AU114" s="260"/>
      <c r="AV114" s="260"/>
      <c r="AW114" s="260"/>
      <c r="AX114" s="260"/>
      <c r="AY114" s="260"/>
      <c r="AZ114" s="260"/>
      <c r="BA114" s="260"/>
      <c r="BB114" s="260"/>
      <c r="BC114" s="260"/>
      <c r="BD114" s="260"/>
      <c r="BE114" s="260"/>
      <c r="BF114" s="260"/>
      <c r="BG114" s="210"/>
      <c r="BH114" s="210"/>
      <c r="BI114" s="210"/>
    </row>
    <row r="115" spans="1:61" x14ac:dyDescent="0.25">
      <c r="A115" s="171" t="s">
        <v>91</v>
      </c>
      <c r="B115" s="164"/>
      <c r="C115" s="299" t="s">
        <v>628</v>
      </c>
      <c r="D115" s="166"/>
      <c r="E115" s="168"/>
      <c r="F115" s="505"/>
      <c r="G115" s="193"/>
      <c r="AO115" s="260"/>
      <c r="AP115" s="260"/>
      <c r="AQ115" s="260"/>
      <c r="AR115" s="260"/>
      <c r="AS115" s="260"/>
      <c r="AT115" s="260"/>
      <c r="AU115" s="260"/>
      <c r="AV115" s="260"/>
      <c r="AW115" s="260"/>
      <c r="AX115" s="260"/>
      <c r="AY115" s="260"/>
      <c r="AZ115" s="260"/>
      <c r="BA115" s="260"/>
      <c r="BB115" s="260"/>
      <c r="BC115" s="260"/>
      <c r="BD115" s="260"/>
      <c r="BE115" s="260"/>
      <c r="BF115" s="260"/>
      <c r="BG115" s="210"/>
      <c r="BH115" s="210"/>
      <c r="BI115" s="210"/>
    </row>
    <row r="116" spans="1:61" x14ac:dyDescent="0.25">
      <c r="A116" s="171" t="s">
        <v>91</v>
      </c>
      <c r="B116" s="164"/>
      <c r="C116" s="299" t="s">
        <v>628</v>
      </c>
      <c r="D116" s="166"/>
      <c r="E116" s="168"/>
      <c r="F116" s="505"/>
      <c r="G116" s="193"/>
      <c r="AO116" s="260"/>
      <c r="AP116" s="260"/>
      <c r="AQ116" s="260"/>
      <c r="AR116" s="260"/>
      <c r="AS116" s="260"/>
      <c r="AT116" s="260"/>
      <c r="AU116" s="260"/>
      <c r="AV116" s="260"/>
      <c r="AW116" s="260"/>
      <c r="AX116" s="260"/>
      <c r="AY116" s="260"/>
      <c r="AZ116" s="260"/>
      <c r="BA116" s="260"/>
      <c r="BB116" s="260"/>
      <c r="BC116" s="260"/>
      <c r="BD116" s="260"/>
      <c r="BE116" s="260"/>
      <c r="BF116" s="260"/>
      <c r="BG116" s="210"/>
      <c r="BH116" s="210"/>
      <c r="BI116" s="210"/>
    </row>
    <row r="117" spans="1:61" x14ac:dyDescent="0.25">
      <c r="A117" s="171" t="s">
        <v>91</v>
      </c>
      <c r="B117" s="164"/>
      <c r="C117" s="299" t="s">
        <v>628</v>
      </c>
      <c r="D117" s="166"/>
      <c r="E117" s="168"/>
      <c r="F117" s="505"/>
      <c r="G117" s="193"/>
      <c r="AO117" s="260"/>
      <c r="AP117" s="260"/>
      <c r="AQ117" s="260"/>
      <c r="AR117" s="260"/>
      <c r="AS117" s="260"/>
      <c r="AT117" s="260"/>
      <c r="AU117" s="260"/>
      <c r="AV117" s="260"/>
      <c r="AW117" s="260"/>
      <c r="AX117" s="260"/>
      <c r="AY117" s="260"/>
      <c r="AZ117" s="260"/>
      <c r="BA117" s="260"/>
      <c r="BB117" s="260"/>
      <c r="BC117" s="260"/>
      <c r="BD117" s="260"/>
      <c r="BE117" s="260"/>
      <c r="BF117" s="260"/>
      <c r="BG117" s="210"/>
      <c r="BH117" s="210"/>
      <c r="BI117" s="210"/>
    </row>
    <row r="118" spans="1:61" x14ac:dyDescent="0.25">
      <c r="A118" s="171" t="s">
        <v>91</v>
      </c>
      <c r="B118" s="164"/>
      <c r="C118" s="299" t="s">
        <v>628</v>
      </c>
      <c r="D118" s="166"/>
      <c r="E118" s="168"/>
      <c r="F118" s="505"/>
      <c r="G118" s="193"/>
      <c r="AO118" s="260"/>
      <c r="AP118" s="260"/>
      <c r="AQ118" s="260"/>
      <c r="AR118" s="260"/>
      <c r="AS118" s="260"/>
      <c r="AT118" s="260"/>
      <c r="AU118" s="260"/>
      <c r="AV118" s="260"/>
      <c r="AW118" s="260"/>
      <c r="AX118" s="260"/>
      <c r="AY118" s="260"/>
      <c r="AZ118" s="260"/>
      <c r="BA118" s="260"/>
      <c r="BB118" s="260"/>
      <c r="BC118" s="260"/>
      <c r="BD118" s="260"/>
      <c r="BE118" s="260"/>
      <c r="BF118" s="260"/>
      <c r="BG118" s="210"/>
      <c r="BH118" s="210"/>
      <c r="BI118" s="210"/>
    </row>
    <row r="119" spans="1:61" x14ac:dyDescent="0.25">
      <c r="A119" s="171" t="s">
        <v>91</v>
      </c>
      <c r="B119" s="164"/>
      <c r="C119" s="299" t="s">
        <v>628</v>
      </c>
      <c r="D119" s="166"/>
      <c r="E119" s="168"/>
      <c r="F119" s="505"/>
      <c r="G119" s="193"/>
      <c r="AO119" s="260"/>
      <c r="AP119" s="260"/>
      <c r="AQ119" s="260"/>
      <c r="AR119" s="260"/>
      <c r="AS119" s="260"/>
      <c r="AT119" s="260"/>
      <c r="AU119" s="260"/>
      <c r="AV119" s="260"/>
      <c r="AW119" s="260"/>
      <c r="AX119" s="260"/>
      <c r="AY119" s="260"/>
      <c r="AZ119" s="260"/>
      <c r="BA119" s="260"/>
      <c r="BB119" s="260"/>
      <c r="BC119" s="260"/>
      <c r="BD119" s="260"/>
      <c r="BE119" s="260"/>
      <c r="BF119" s="260"/>
      <c r="BG119" s="210"/>
      <c r="BH119" s="210"/>
      <c r="BI119" s="210"/>
    </row>
    <row r="120" spans="1:61" x14ac:dyDescent="0.25">
      <c r="A120" s="171" t="s">
        <v>91</v>
      </c>
      <c r="B120" s="164"/>
      <c r="C120" s="299" t="s">
        <v>628</v>
      </c>
      <c r="D120" s="166"/>
      <c r="E120" s="168"/>
      <c r="F120" s="505"/>
      <c r="G120" s="193"/>
      <c r="AO120" s="260"/>
      <c r="AP120" s="260"/>
      <c r="AQ120" s="260"/>
      <c r="AR120" s="260"/>
      <c r="AS120" s="260"/>
      <c r="AT120" s="260"/>
      <c r="AU120" s="260"/>
      <c r="AV120" s="260"/>
      <c r="AW120" s="260"/>
      <c r="AX120" s="260"/>
      <c r="AY120" s="260"/>
      <c r="AZ120" s="260"/>
      <c r="BA120" s="260"/>
      <c r="BB120" s="260"/>
      <c r="BC120" s="260"/>
      <c r="BD120" s="260"/>
      <c r="BE120" s="260"/>
      <c r="BF120" s="260"/>
      <c r="BG120" s="210"/>
      <c r="BH120" s="210"/>
      <c r="BI120" s="210"/>
    </row>
    <row r="121" spans="1:61" x14ac:dyDescent="0.25">
      <c r="A121" s="171" t="s">
        <v>91</v>
      </c>
      <c r="B121" s="164"/>
      <c r="C121" s="299" t="s">
        <v>628</v>
      </c>
      <c r="D121" s="166"/>
      <c r="E121" s="168"/>
      <c r="F121" s="505"/>
      <c r="G121" s="193"/>
      <c r="AO121" s="260"/>
      <c r="AP121" s="260"/>
      <c r="AQ121" s="260"/>
      <c r="AR121" s="260"/>
      <c r="AS121" s="260"/>
      <c r="AT121" s="260"/>
      <c r="AU121" s="260"/>
      <c r="AV121" s="260"/>
      <c r="AW121" s="260"/>
      <c r="AX121" s="260"/>
      <c r="AY121" s="260"/>
      <c r="AZ121" s="260"/>
      <c r="BA121" s="260"/>
      <c r="BB121" s="260"/>
      <c r="BC121" s="260"/>
      <c r="BD121" s="260"/>
      <c r="BE121" s="260"/>
      <c r="BF121" s="260"/>
      <c r="BG121" s="210"/>
      <c r="BH121" s="210"/>
      <c r="BI121" s="210"/>
    </row>
    <row r="122" spans="1:61" x14ac:dyDescent="0.25">
      <c r="A122" s="171" t="s">
        <v>91</v>
      </c>
      <c r="B122" s="164"/>
      <c r="C122" s="299" t="s">
        <v>628</v>
      </c>
      <c r="D122" s="166"/>
      <c r="E122" s="168"/>
      <c r="F122" s="505"/>
      <c r="G122" s="193"/>
      <c r="AO122" s="260"/>
      <c r="AP122" s="260"/>
      <c r="AQ122" s="260"/>
      <c r="AR122" s="260"/>
      <c r="AS122" s="260"/>
      <c r="AT122" s="260"/>
      <c r="AU122" s="260"/>
      <c r="AV122" s="260"/>
      <c r="AW122" s="260"/>
      <c r="AX122" s="260"/>
      <c r="AY122" s="260"/>
      <c r="AZ122" s="260"/>
      <c r="BA122" s="260"/>
      <c r="BB122" s="260"/>
      <c r="BC122" s="260"/>
      <c r="BD122" s="260"/>
      <c r="BE122" s="260"/>
      <c r="BF122" s="260"/>
      <c r="BG122" s="210"/>
      <c r="BH122" s="210"/>
      <c r="BI122" s="210"/>
    </row>
    <row r="123" spans="1:61" x14ac:dyDescent="0.25">
      <c r="A123" s="171" t="s">
        <v>91</v>
      </c>
      <c r="B123" s="164"/>
      <c r="C123" s="299" t="s">
        <v>628</v>
      </c>
      <c r="D123" s="166"/>
      <c r="E123" s="168"/>
      <c r="F123" s="505"/>
      <c r="G123" s="193"/>
      <c r="AO123" s="260"/>
      <c r="AP123" s="260"/>
      <c r="AQ123" s="260"/>
      <c r="AR123" s="260"/>
      <c r="AS123" s="260"/>
      <c r="AT123" s="260"/>
      <c r="AU123" s="260"/>
      <c r="AV123" s="260"/>
      <c r="AW123" s="260"/>
      <c r="AX123" s="260"/>
      <c r="AY123" s="260"/>
      <c r="AZ123" s="260"/>
      <c r="BA123" s="260"/>
      <c r="BB123" s="260"/>
      <c r="BC123" s="260"/>
      <c r="BD123" s="260"/>
      <c r="BE123" s="260"/>
      <c r="BF123" s="260"/>
      <c r="BG123" s="210"/>
      <c r="BH123" s="210"/>
      <c r="BI123" s="210"/>
    </row>
    <row r="124" spans="1:61" x14ac:dyDescent="0.25">
      <c r="A124" s="171" t="s">
        <v>91</v>
      </c>
      <c r="B124" s="164"/>
      <c r="C124" s="299" t="s">
        <v>628</v>
      </c>
      <c r="D124" s="166"/>
      <c r="E124" s="168"/>
      <c r="F124" s="505"/>
      <c r="G124" s="193"/>
      <c r="AO124" s="260"/>
      <c r="AP124" s="260"/>
      <c r="AQ124" s="260"/>
      <c r="AR124" s="260"/>
      <c r="AS124" s="260"/>
      <c r="AT124" s="260"/>
      <c r="AU124" s="260"/>
      <c r="AV124" s="260"/>
      <c r="AW124" s="260"/>
      <c r="AX124" s="260"/>
      <c r="AY124" s="260"/>
      <c r="AZ124" s="260"/>
      <c r="BA124" s="260"/>
      <c r="BB124" s="260"/>
      <c r="BC124" s="260"/>
      <c r="BD124" s="260"/>
      <c r="BE124" s="260"/>
      <c r="BF124" s="260"/>
      <c r="BG124" s="210"/>
      <c r="BH124" s="210"/>
      <c r="BI124" s="210"/>
    </row>
    <row r="125" spans="1:61" x14ac:dyDescent="0.25">
      <c r="A125" s="171" t="s">
        <v>91</v>
      </c>
      <c r="B125" s="164"/>
      <c r="C125" s="299" t="s">
        <v>628</v>
      </c>
      <c r="D125" s="166"/>
      <c r="E125" s="168"/>
      <c r="F125" s="505"/>
      <c r="G125" s="193"/>
      <c r="AO125" s="260"/>
      <c r="AP125" s="260"/>
      <c r="AQ125" s="260"/>
      <c r="AR125" s="260"/>
      <c r="AS125" s="260"/>
      <c r="AT125" s="260"/>
      <c r="AU125" s="260"/>
      <c r="AV125" s="260"/>
      <c r="AW125" s="260"/>
      <c r="AX125" s="260"/>
      <c r="AY125" s="260"/>
      <c r="AZ125" s="260"/>
      <c r="BA125" s="260"/>
      <c r="BB125" s="260"/>
      <c r="BC125" s="260"/>
      <c r="BD125" s="260"/>
      <c r="BE125" s="260"/>
      <c r="BF125" s="260"/>
      <c r="BG125" s="210"/>
      <c r="BH125" s="210"/>
      <c r="BI125" s="210"/>
    </row>
    <row r="126" spans="1:61" x14ac:dyDescent="0.25">
      <c r="A126" s="171" t="s">
        <v>91</v>
      </c>
      <c r="B126" s="164"/>
      <c r="C126" s="299" t="s">
        <v>628</v>
      </c>
      <c r="D126" s="166"/>
      <c r="E126" s="168"/>
      <c r="F126" s="505"/>
      <c r="G126" s="193"/>
      <c r="AO126" s="260"/>
      <c r="AP126" s="260"/>
      <c r="AQ126" s="260"/>
      <c r="AR126" s="260"/>
      <c r="AS126" s="260"/>
      <c r="AT126" s="260"/>
      <c r="AU126" s="260"/>
      <c r="AV126" s="260"/>
      <c r="AW126" s="260"/>
      <c r="AX126" s="260"/>
      <c r="AY126" s="260"/>
      <c r="AZ126" s="260"/>
      <c r="BA126" s="260"/>
      <c r="BB126" s="260"/>
      <c r="BC126" s="260"/>
      <c r="BD126" s="260"/>
      <c r="BE126" s="260"/>
      <c r="BF126" s="260"/>
      <c r="BG126" s="210"/>
      <c r="BH126" s="210"/>
      <c r="BI126" s="210"/>
    </row>
    <row r="127" spans="1:61" x14ac:dyDescent="0.25">
      <c r="A127" s="171" t="s">
        <v>91</v>
      </c>
      <c r="B127" s="164"/>
      <c r="C127" s="299" t="s">
        <v>628</v>
      </c>
      <c r="D127" s="166"/>
      <c r="E127" s="168"/>
      <c r="F127" s="505"/>
      <c r="G127" s="193"/>
      <c r="AO127" s="260"/>
      <c r="AP127" s="260"/>
      <c r="AQ127" s="260"/>
      <c r="AR127" s="260"/>
      <c r="AS127" s="260"/>
      <c r="AT127" s="260"/>
      <c r="AU127" s="260"/>
      <c r="AV127" s="260"/>
      <c r="AW127" s="260"/>
      <c r="AX127" s="260"/>
      <c r="AY127" s="260"/>
      <c r="AZ127" s="260"/>
      <c r="BA127" s="260"/>
      <c r="BB127" s="260"/>
      <c r="BC127" s="260"/>
      <c r="BD127" s="260"/>
      <c r="BE127" s="260"/>
      <c r="BF127" s="260"/>
      <c r="BG127" s="210"/>
      <c r="BH127" s="210"/>
      <c r="BI127" s="210"/>
    </row>
    <row r="128" spans="1:61" x14ac:dyDescent="0.25">
      <c r="A128" s="171" t="s">
        <v>91</v>
      </c>
      <c r="B128" s="164"/>
      <c r="C128" s="299" t="s">
        <v>628</v>
      </c>
      <c r="D128" s="166"/>
      <c r="E128" s="168"/>
      <c r="F128" s="505"/>
      <c r="G128" s="193"/>
      <c r="AO128" s="260"/>
      <c r="AP128" s="260"/>
      <c r="AQ128" s="260"/>
      <c r="AR128" s="260"/>
      <c r="AS128" s="260"/>
      <c r="AT128" s="260"/>
      <c r="AU128" s="260"/>
      <c r="AV128" s="260"/>
      <c r="AW128" s="260"/>
      <c r="AX128" s="260"/>
      <c r="AY128" s="260"/>
      <c r="AZ128" s="260"/>
      <c r="BA128" s="260"/>
      <c r="BB128" s="260"/>
      <c r="BC128" s="260"/>
      <c r="BD128" s="260"/>
      <c r="BE128" s="260"/>
      <c r="BF128" s="260"/>
      <c r="BG128" s="210"/>
      <c r="BH128" s="210"/>
      <c r="BI128" s="210"/>
    </row>
    <row r="129" spans="1:61" x14ac:dyDescent="0.25">
      <c r="A129" s="171" t="s">
        <v>91</v>
      </c>
      <c r="B129" s="164"/>
      <c r="C129" s="299" t="s">
        <v>628</v>
      </c>
      <c r="D129" s="166"/>
      <c r="E129" s="168"/>
      <c r="F129" s="505"/>
      <c r="G129" s="193"/>
      <c r="AO129" s="260"/>
      <c r="AP129" s="260"/>
      <c r="AQ129" s="260"/>
      <c r="AR129" s="260"/>
      <c r="AS129" s="260"/>
      <c r="AT129" s="260"/>
      <c r="AU129" s="260"/>
      <c r="AV129" s="260"/>
      <c r="AW129" s="260"/>
      <c r="AX129" s="260"/>
      <c r="AY129" s="260"/>
      <c r="AZ129" s="260"/>
      <c r="BA129" s="260"/>
      <c r="BB129" s="260"/>
      <c r="BC129" s="260"/>
      <c r="BD129" s="260"/>
      <c r="BE129" s="260"/>
      <c r="BF129" s="260"/>
      <c r="BG129" s="210"/>
      <c r="BH129" s="210"/>
      <c r="BI129" s="210"/>
    </row>
    <row r="130" spans="1:61" x14ac:dyDescent="0.25">
      <c r="A130" s="171" t="s">
        <v>91</v>
      </c>
      <c r="B130" s="164"/>
      <c r="C130" s="299" t="s">
        <v>628</v>
      </c>
      <c r="D130" s="166"/>
      <c r="E130" s="168"/>
      <c r="F130" s="505"/>
      <c r="G130" s="193"/>
      <c r="AO130" s="260"/>
      <c r="AP130" s="260"/>
      <c r="AQ130" s="260"/>
      <c r="AR130" s="260"/>
      <c r="AS130" s="260"/>
      <c r="AT130" s="260"/>
      <c r="AU130" s="260"/>
      <c r="AV130" s="260"/>
      <c r="AW130" s="260"/>
      <c r="AX130" s="260"/>
      <c r="AY130" s="260"/>
      <c r="AZ130" s="260"/>
      <c r="BA130" s="260"/>
      <c r="BB130" s="260"/>
      <c r="BC130" s="260"/>
      <c r="BD130" s="260"/>
      <c r="BE130" s="260"/>
      <c r="BF130" s="260"/>
      <c r="BG130" s="210"/>
      <c r="BH130" s="210"/>
      <c r="BI130" s="210"/>
    </row>
    <row r="131" spans="1:61" x14ac:dyDescent="0.25">
      <c r="A131" s="171" t="s">
        <v>91</v>
      </c>
      <c r="B131" s="164"/>
      <c r="C131" s="299" t="s">
        <v>628</v>
      </c>
      <c r="D131" s="166"/>
      <c r="E131" s="168"/>
      <c r="F131" s="505"/>
      <c r="G131" s="193"/>
      <c r="AO131" s="260"/>
      <c r="AP131" s="260"/>
      <c r="AQ131" s="260"/>
      <c r="AR131" s="260"/>
      <c r="AS131" s="260"/>
      <c r="AT131" s="260"/>
      <c r="AU131" s="260"/>
      <c r="AV131" s="260"/>
      <c r="AW131" s="260"/>
      <c r="AX131" s="260"/>
      <c r="AY131" s="260"/>
      <c r="AZ131" s="260"/>
      <c r="BA131" s="260"/>
      <c r="BB131" s="260"/>
      <c r="BC131" s="260"/>
      <c r="BD131" s="260"/>
      <c r="BE131" s="260"/>
      <c r="BF131" s="260"/>
      <c r="BG131" s="210"/>
      <c r="BH131" s="210"/>
      <c r="BI131" s="210"/>
    </row>
    <row r="132" spans="1:61" x14ac:dyDescent="0.25">
      <c r="A132" s="171" t="s">
        <v>91</v>
      </c>
      <c r="B132" s="164"/>
      <c r="C132" s="299" t="s">
        <v>628</v>
      </c>
      <c r="D132" s="166"/>
      <c r="E132" s="168"/>
      <c r="F132" s="505"/>
      <c r="G132" s="193"/>
      <c r="AO132" s="260"/>
      <c r="AP132" s="260"/>
      <c r="AQ132" s="260"/>
      <c r="AR132" s="260"/>
      <c r="AS132" s="260"/>
      <c r="AT132" s="260"/>
      <c r="AU132" s="260"/>
      <c r="AV132" s="260"/>
      <c r="AW132" s="260"/>
      <c r="AX132" s="260"/>
      <c r="AY132" s="260"/>
      <c r="AZ132" s="260"/>
      <c r="BA132" s="260"/>
      <c r="BB132" s="260"/>
      <c r="BC132" s="260"/>
      <c r="BD132" s="260"/>
      <c r="BE132" s="260"/>
      <c r="BF132" s="260"/>
      <c r="BG132" s="210"/>
      <c r="BH132" s="210"/>
      <c r="BI132" s="210"/>
    </row>
    <row r="133" spans="1:61" x14ac:dyDescent="0.25">
      <c r="A133" s="171" t="s">
        <v>91</v>
      </c>
      <c r="B133" s="164"/>
      <c r="C133" s="299" t="s">
        <v>628</v>
      </c>
      <c r="D133" s="166"/>
      <c r="E133" s="168"/>
      <c r="F133" s="505"/>
      <c r="G133" s="193"/>
      <c r="AO133" s="260"/>
      <c r="AP133" s="260"/>
      <c r="AQ133" s="260"/>
      <c r="AR133" s="260"/>
      <c r="AS133" s="260"/>
      <c r="AT133" s="260"/>
      <c r="AU133" s="260"/>
      <c r="AV133" s="260"/>
      <c r="AW133" s="260"/>
      <c r="AX133" s="260"/>
      <c r="AY133" s="260"/>
      <c r="AZ133" s="260"/>
      <c r="BA133" s="260"/>
      <c r="BB133" s="260"/>
      <c r="BC133" s="260"/>
      <c r="BD133" s="260"/>
      <c r="BE133" s="260"/>
      <c r="BF133" s="260"/>
      <c r="BG133" s="210"/>
      <c r="BH133" s="210"/>
      <c r="BI133" s="210"/>
    </row>
    <row r="134" spans="1:61" x14ac:dyDescent="0.25">
      <c r="A134" s="171" t="s">
        <v>91</v>
      </c>
      <c r="B134" s="164"/>
      <c r="C134" s="299" t="s">
        <v>628</v>
      </c>
      <c r="D134" s="166"/>
      <c r="E134" s="168"/>
      <c r="F134" s="505"/>
      <c r="G134" s="193"/>
      <c r="AO134" s="260"/>
      <c r="AP134" s="260"/>
      <c r="AQ134" s="260"/>
      <c r="AR134" s="260"/>
      <c r="AS134" s="260"/>
      <c r="AT134" s="260"/>
      <c r="AU134" s="260"/>
      <c r="AV134" s="260"/>
      <c r="AW134" s="260"/>
      <c r="AX134" s="260"/>
      <c r="AY134" s="260"/>
      <c r="AZ134" s="260"/>
      <c r="BA134" s="260"/>
      <c r="BB134" s="260"/>
      <c r="BC134" s="260"/>
      <c r="BD134" s="260"/>
      <c r="BE134" s="260"/>
      <c r="BF134" s="260"/>
      <c r="BG134" s="210"/>
      <c r="BH134" s="210"/>
      <c r="BI134" s="210"/>
    </row>
    <row r="135" spans="1:61" x14ac:dyDescent="0.25">
      <c r="A135" s="171" t="s">
        <v>91</v>
      </c>
      <c r="B135" s="164"/>
      <c r="C135" s="299" t="s">
        <v>628</v>
      </c>
      <c r="D135" s="166"/>
      <c r="E135" s="168"/>
      <c r="F135" s="505"/>
      <c r="G135" s="193"/>
      <c r="AO135" s="260"/>
      <c r="AP135" s="260"/>
      <c r="AQ135" s="260"/>
      <c r="AR135" s="260"/>
      <c r="AS135" s="260"/>
      <c r="AT135" s="260"/>
      <c r="AU135" s="260"/>
      <c r="AV135" s="260"/>
      <c r="AW135" s="260"/>
      <c r="AX135" s="260"/>
      <c r="AY135" s="260"/>
      <c r="AZ135" s="260"/>
      <c r="BA135" s="260"/>
      <c r="BB135" s="260"/>
      <c r="BC135" s="260"/>
      <c r="BD135" s="260"/>
      <c r="BE135" s="260"/>
      <c r="BF135" s="260"/>
      <c r="BG135" s="210"/>
      <c r="BH135" s="210"/>
      <c r="BI135" s="210"/>
    </row>
    <row r="136" spans="1:61" x14ac:dyDescent="0.25">
      <c r="A136" s="171" t="s">
        <v>91</v>
      </c>
      <c r="B136" s="164"/>
      <c r="C136" s="299" t="s">
        <v>628</v>
      </c>
      <c r="D136" s="166"/>
      <c r="E136" s="168"/>
      <c r="F136" s="505"/>
      <c r="G136" s="193"/>
      <c r="AO136" s="260"/>
      <c r="AP136" s="260"/>
      <c r="AQ136" s="260"/>
      <c r="AR136" s="260"/>
      <c r="AS136" s="260"/>
      <c r="AT136" s="260"/>
      <c r="AU136" s="260"/>
      <c r="AV136" s="260"/>
      <c r="AW136" s="260"/>
      <c r="AX136" s="260"/>
      <c r="AY136" s="260"/>
      <c r="AZ136" s="260"/>
      <c r="BA136" s="260"/>
      <c r="BB136" s="260"/>
      <c r="BC136" s="260"/>
      <c r="BD136" s="260"/>
      <c r="BE136" s="260"/>
      <c r="BF136" s="260"/>
      <c r="BG136" s="210"/>
      <c r="BH136" s="210"/>
      <c r="BI136" s="210"/>
    </row>
    <row r="137" spans="1:61" x14ac:dyDescent="0.25">
      <c r="A137" s="171" t="s">
        <v>91</v>
      </c>
      <c r="B137" s="164"/>
      <c r="C137" s="299" t="s">
        <v>628</v>
      </c>
      <c r="D137" s="166"/>
      <c r="E137" s="168"/>
      <c r="F137" s="505"/>
      <c r="G137" s="193"/>
      <c r="AO137" s="260"/>
      <c r="AP137" s="260"/>
      <c r="AQ137" s="260"/>
      <c r="AR137" s="260"/>
      <c r="AS137" s="260"/>
      <c r="AT137" s="260"/>
      <c r="AU137" s="260"/>
      <c r="AV137" s="260"/>
      <c r="AW137" s="260"/>
      <c r="AX137" s="260"/>
      <c r="AY137" s="260"/>
      <c r="AZ137" s="260"/>
      <c r="BA137" s="260"/>
      <c r="BB137" s="260"/>
      <c r="BC137" s="260"/>
      <c r="BD137" s="260"/>
      <c r="BE137" s="260"/>
      <c r="BF137" s="260"/>
      <c r="BG137" s="210"/>
      <c r="BH137" s="210"/>
      <c r="BI137" s="210"/>
    </row>
    <row r="138" spans="1:61" x14ac:dyDescent="0.25">
      <c r="A138" s="171" t="s">
        <v>91</v>
      </c>
      <c r="B138" s="164"/>
      <c r="C138" s="299" t="s">
        <v>628</v>
      </c>
      <c r="D138" s="166"/>
      <c r="E138" s="168"/>
      <c r="F138" s="505"/>
      <c r="G138" s="193"/>
      <c r="AO138" s="260"/>
      <c r="AP138" s="260"/>
      <c r="AQ138" s="260"/>
      <c r="AR138" s="260"/>
      <c r="AS138" s="260"/>
      <c r="AT138" s="260"/>
      <c r="AU138" s="260"/>
      <c r="AV138" s="260"/>
      <c r="AW138" s="260"/>
      <c r="AX138" s="260"/>
      <c r="AY138" s="260"/>
      <c r="AZ138" s="260"/>
      <c r="BA138" s="260"/>
      <c r="BB138" s="260"/>
      <c r="BC138" s="260"/>
      <c r="BD138" s="260"/>
      <c r="BE138" s="260"/>
      <c r="BF138" s="260"/>
      <c r="BG138" s="210"/>
      <c r="BH138" s="210"/>
      <c r="BI138" s="210"/>
    </row>
    <row r="139" spans="1:61" x14ac:dyDescent="0.25">
      <c r="A139" s="171" t="s">
        <v>91</v>
      </c>
      <c r="B139" s="164"/>
      <c r="C139" s="299" t="s">
        <v>628</v>
      </c>
      <c r="D139" s="166"/>
      <c r="E139" s="168"/>
      <c r="F139" s="505"/>
      <c r="G139" s="193"/>
      <c r="AO139" s="260"/>
      <c r="AP139" s="260"/>
      <c r="AQ139" s="260"/>
      <c r="AR139" s="260"/>
      <c r="AS139" s="260"/>
      <c r="AT139" s="260"/>
      <c r="AU139" s="260"/>
      <c r="AV139" s="260"/>
      <c r="AW139" s="260"/>
      <c r="AX139" s="260"/>
      <c r="AY139" s="260"/>
      <c r="AZ139" s="260"/>
      <c r="BA139" s="260"/>
      <c r="BB139" s="260"/>
      <c r="BC139" s="260"/>
      <c r="BD139" s="260"/>
      <c r="BE139" s="260"/>
      <c r="BF139" s="260"/>
      <c r="BG139" s="210"/>
      <c r="BH139" s="210"/>
      <c r="BI139" s="210"/>
    </row>
    <row r="140" spans="1:61" x14ac:dyDescent="0.25">
      <c r="A140" s="171" t="s">
        <v>91</v>
      </c>
      <c r="B140" s="164"/>
      <c r="C140" s="299" t="s">
        <v>628</v>
      </c>
      <c r="D140" s="166"/>
      <c r="E140" s="168"/>
      <c r="F140" s="505"/>
      <c r="G140" s="193"/>
      <c r="AO140" s="260"/>
      <c r="AP140" s="260"/>
      <c r="AQ140" s="260"/>
      <c r="AR140" s="260"/>
      <c r="AS140" s="260"/>
      <c r="AT140" s="260"/>
      <c r="AU140" s="260"/>
      <c r="AV140" s="260"/>
      <c r="AW140" s="260"/>
      <c r="AX140" s="260"/>
      <c r="AY140" s="260"/>
      <c r="AZ140" s="260"/>
      <c r="BA140" s="260"/>
      <c r="BB140" s="260"/>
      <c r="BC140" s="260"/>
      <c r="BD140" s="260"/>
      <c r="BE140" s="260"/>
      <c r="BF140" s="260"/>
      <c r="BG140" s="210"/>
      <c r="BH140" s="210"/>
      <c r="BI140" s="210"/>
    </row>
    <row r="141" spans="1:61" x14ac:dyDescent="0.25">
      <c r="A141" s="171" t="s">
        <v>91</v>
      </c>
      <c r="B141" s="164"/>
      <c r="C141" s="299" t="s">
        <v>628</v>
      </c>
      <c r="D141" s="166"/>
      <c r="E141" s="168"/>
      <c r="F141" s="505"/>
      <c r="G141" s="193"/>
      <c r="AO141" s="260"/>
      <c r="AP141" s="260"/>
      <c r="AQ141" s="260"/>
      <c r="AR141" s="260"/>
      <c r="AS141" s="260"/>
      <c r="AT141" s="260"/>
      <c r="AU141" s="260"/>
      <c r="AV141" s="260"/>
      <c r="AW141" s="260"/>
      <c r="AX141" s="260"/>
      <c r="AY141" s="260"/>
      <c r="AZ141" s="260"/>
      <c r="BA141" s="260"/>
      <c r="BB141" s="260"/>
      <c r="BC141" s="260"/>
      <c r="BD141" s="260"/>
      <c r="BE141" s="260"/>
      <c r="BF141" s="260"/>
      <c r="BG141" s="210"/>
      <c r="BH141" s="210"/>
      <c r="BI141" s="210"/>
    </row>
    <row r="142" spans="1:61" x14ac:dyDescent="0.25">
      <c r="A142" s="171" t="s">
        <v>91</v>
      </c>
      <c r="B142" s="164"/>
      <c r="C142" s="299" t="s">
        <v>628</v>
      </c>
      <c r="D142" s="166"/>
      <c r="E142" s="168"/>
      <c r="F142" s="505"/>
      <c r="G142" s="193"/>
      <c r="AO142" s="260"/>
      <c r="AP142" s="260"/>
      <c r="AQ142" s="260"/>
      <c r="AR142" s="260"/>
      <c r="AS142" s="260"/>
      <c r="AT142" s="260"/>
      <c r="AU142" s="260"/>
      <c r="AV142" s="260"/>
      <c r="AW142" s="260"/>
      <c r="AX142" s="260"/>
      <c r="AY142" s="260"/>
      <c r="AZ142" s="260"/>
      <c r="BA142" s="260"/>
      <c r="BB142" s="260"/>
      <c r="BC142" s="260"/>
      <c r="BD142" s="260"/>
      <c r="BE142" s="260"/>
      <c r="BF142" s="260"/>
      <c r="BG142" s="210"/>
      <c r="BH142" s="210"/>
      <c r="BI142" s="210"/>
    </row>
    <row r="143" spans="1:61" x14ac:dyDescent="0.25">
      <c r="A143" s="171" t="s">
        <v>91</v>
      </c>
      <c r="B143" s="164"/>
      <c r="C143" s="299" t="s">
        <v>628</v>
      </c>
      <c r="D143" s="166"/>
      <c r="E143" s="168"/>
      <c r="F143" s="505"/>
      <c r="G143" s="193"/>
      <c r="AO143" s="260"/>
      <c r="AP143" s="260"/>
      <c r="AQ143" s="260"/>
      <c r="AR143" s="260"/>
      <c r="AS143" s="260"/>
      <c r="AT143" s="260"/>
      <c r="AU143" s="260"/>
      <c r="AV143" s="260"/>
      <c r="AW143" s="260"/>
      <c r="AX143" s="260"/>
      <c r="AY143" s="260"/>
      <c r="AZ143" s="260"/>
      <c r="BA143" s="260"/>
      <c r="BB143" s="260"/>
      <c r="BC143" s="260"/>
      <c r="BD143" s="260"/>
      <c r="BE143" s="260"/>
      <c r="BF143" s="260"/>
      <c r="BG143" s="210"/>
      <c r="BH143" s="210"/>
      <c r="BI143" s="210"/>
    </row>
    <row r="144" spans="1:61" x14ac:dyDescent="0.25">
      <c r="A144" s="171" t="s">
        <v>91</v>
      </c>
      <c r="B144" s="164"/>
      <c r="C144" s="299" t="s">
        <v>628</v>
      </c>
      <c r="D144" s="166"/>
      <c r="E144" s="168"/>
      <c r="F144" s="505"/>
      <c r="G144" s="193"/>
      <c r="AO144" s="260"/>
      <c r="AP144" s="260"/>
      <c r="AQ144" s="260"/>
      <c r="AR144" s="260"/>
      <c r="AS144" s="260"/>
      <c r="AT144" s="260"/>
      <c r="AU144" s="260"/>
      <c r="AV144" s="260"/>
      <c r="AW144" s="260"/>
      <c r="AX144" s="260"/>
      <c r="AY144" s="260"/>
      <c r="AZ144" s="260"/>
      <c r="BA144" s="260"/>
      <c r="BB144" s="260"/>
      <c r="BC144" s="260"/>
      <c r="BD144" s="260"/>
      <c r="BE144" s="260"/>
      <c r="BF144" s="260"/>
      <c r="BG144" s="210"/>
      <c r="BH144" s="210"/>
      <c r="BI144" s="210"/>
    </row>
    <row r="145" spans="1:61" x14ac:dyDescent="0.25">
      <c r="A145" s="171" t="s">
        <v>91</v>
      </c>
      <c r="B145" s="164"/>
      <c r="C145" s="299" t="s">
        <v>628</v>
      </c>
      <c r="D145" s="166"/>
      <c r="E145" s="168"/>
      <c r="F145" s="505"/>
      <c r="G145" s="193"/>
      <c r="AO145" s="260"/>
      <c r="AP145" s="260"/>
      <c r="AQ145" s="260"/>
      <c r="AR145" s="260"/>
      <c r="AS145" s="260"/>
      <c r="AT145" s="260"/>
      <c r="AU145" s="260"/>
      <c r="AV145" s="260"/>
      <c r="AW145" s="260"/>
      <c r="AX145" s="260"/>
      <c r="AY145" s="260"/>
      <c r="AZ145" s="260"/>
      <c r="BA145" s="260"/>
      <c r="BB145" s="260"/>
      <c r="BC145" s="260"/>
      <c r="BD145" s="260"/>
      <c r="BE145" s="260"/>
      <c r="BF145" s="260"/>
      <c r="BG145" s="210"/>
      <c r="BH145" s="210"/>
      <c r="BI145" s="210"/>
    </row>
    <row r="146" spans="1:61" x14ac:dyDescent="0.25">
      <c r="A146" s="171" t="s">
        <v>91</v>
      </c>
      <c r="B146" s="164"/>
      <c r="C146" s="299" t="s">
        <v>628</v>
      </c>
      <c r="D146" s="166"/>
      <c r="E146" s="168"/>
      <c r="F146" s="505"/>
      <c r="G146" s="193"/>
      <c r="AO146" s="260"/>
      <c r="AP146" s="260"/>
      <c r="AQ146" s="260"/>
      <c r="AR146" s="260"/>
      <c r="AS146" s="260"/>
      <c r="AT146" s="260"/>
      <c r="AU146" s="260"/>
      <c r="AV146" s="260"/>
      <c r="AW146" s="260"/>
      <c r="AX146" s="260"/>
      <c r="AY146" s="260"/>
      <c r="AZ146" s="260"/>
      <c r="BA146" s="260"/>
      <c r="BB146" s="260"/>
      <c r="BC146" s="260"/>
      <c r="BD146" s="260"/>
      <c r="BE146" s="260"/>
      <c r="BF146" s="260"/>
      <c r="BG146" s="210"/>
      <c r="BH146" s="210"/>
      <c r="BI146" s="210"/>
    </row>
    <row r="147" spans="1:61" x14ac:dyDescent="0.25">
      <c r="A147" s="171" t="s">
        <v>91</v>
      </c>
      <c r="B147" s="164"/>
      <c r="C147" s="299" t="s">
        <v>628</v>
      </c>
      <c r="D147" s="166"/>
      <c r="E147" s="168"/>
      <c r="F147" s="505"/>
      <c r="G147" s="193"/>
      <c r="AO147" s="260"/>
      <c r="AP147" s="260"/>
      <c r="AQ147" s="260"/>
      <c r="AR147" s="260"/>
      <c r="AS147" s="260"/>
      <c r="AT147" s="260"/>
      <c r="AU147" s="260"/>
      <c r="AV147" s="260"/>
      <c r="AW147" s="260"/>
      <c r="AX147" s="260"/>
      <c r="AY147" s="260"/>
      <c r="AZ147" s="260"/>
      <c r="BA147" s="260"/>
      <c r="BB147" s="260"/>
      <c r="BC147" s="260"/>
      <c r="BD147" s="260"/>
      <c r="BE147" s="260"/>
      <c r="BF147" s="260"/>
      <c r="BG147" s="210"/>
      <c r="BH147" s="210"/>
      <c r="BI147" s="210"/>
    </row>
    <row r="148" spans="1:61" x14ac:dyDescent="0.25">
      <c r="A148" s="171" t="s">
        <v>91</v>
      </c>
      <c r="B148" s="164"/>
      <c r="C148" s="299" t="s">
        <v>628</v>
      </c>
      <c r="D148" s="166"/>
      <c r="E148" s="168"/>
      <c r="F148" s="505"/>
      <c r="G148" s="193"/>
      <c r="AO148" s="260"/>
      <c r="AP148" s="260"/>
      <c r="AQ148" s="260"/>
      <c r="AR148" s="260"/>
      <c r="AS148" s="260"/>
      <c r="AT148" s="260"/>
      <c r="AU148" s="260"/>
      <c r="AV148" s="260"/>
      <c r="AW148" s="260"/>
      <c r="AX148" s="260"/>
      <c r="AY148" s="260"/>
      <c r="AZ148" s="260"/>
      <c r="BA148" s="260"/>
      <c r="BB148" s="260"/>
      <c r="BC148" s="260"/>
      <c r="BD148" s="260"/>
      <c r="BE148" s="260"/>
      <c r="BF148" s="260"/>
      <c r="BG148" s="210"/>
      <c r="BH148" s="210"/>
      <c r="BI148" s="210"/>
    </row>
    <row r="149" spans="1:61" x14ac:dyDescent="0.25">
      <c r="A149" s="171" t="s">
        <v>91</v>
      </c>
      <c r="B149" s="164"/>
      <c r="C149" s="299" t="s">
        <v>628</v>
      </c>
      <c r="D149" s="166"/>
      <c r="E149" s="168"/>
      <c r="F149" s="505"/>
      <c r="G149" s="193"/>
      <c r="AO149" s="260"/>
      <c r="AP149" s="260"/>
      <c r="AQ149" s="260"/>
      <c r="AR149" s="260"/>
      <c r="AS149" s="260"/>
      <c r="AT149" s="260"/>
      <c r="AU149" s="260"/>
      <c r="AV149" s="260"/>
      <c r="AW149" s="260"/>
      <c r="AX149" s="260"/>
      <c r="AY149" s="260"/>
      <c r="AZ149" s="260"/>
      <c r="BA149" s="260"/>
      <c r="BB149" s="260"/>
      <c r="BC149" s="260"/>
      <c r="BD149" s="260"/>
      <c r="BE149" s="260"/>
      <c r="BF149" s="260"/>
      <c r="BG149" s="210"/>
      <c r="BH149" s="210"/>
      <c r="BI149" s="210"/>
    </row>
    <row r="150" spans="1:61" x14ac:dyDescent="0.25">
      <c r="A150" s="171" t="s">
        <v>91</v>
      </c>
      <c r="B150" s="164"/>
      <c r="C150" s="299" t="s">
        <v>628</v>
      </c>
      <c r="D150" s="166"/>
      <c r="E150" s="168"/>
      <c r="F150" s="505"/>
      <c r="G150" s="193"/>
      <c r="AO150" s="260"/>
      <c r="AP150" s="260"/>
      <c r="AQ150" s="260"/>
      <c r="AR150" s="260"/>
      <c r="AS150" s="260"/>
      <c r="AT150" s="260"/>
      <c r="AU150" s="260"/>
      <c r="AV150" s="260"/>
      <c r="AW150" s="260"/>
      <c r="AX150" s="260"/>
      <c r="AY150" s="260"/>
      <c r="AZ150" s="260"/>
      <c r="BA150" s="260"/>
      <c r="BB150" s="260"/>
      <c r="BC150" s="260"/>
      <c r="BD150" s="260"/>
      <c r="BE150" s="260"/>
      <c r="BF150" s="260"/>
      <c r="BG150" s="210"/>
      <c r="BH150" s="210"/>
      <c r="BI150" s="210"/>
    </row>
    <row r="151" spans="1:61" x14ac:dyDescent="0.25">
      <c r="A151" s="171" t="s">
        <v>91</v>
      </c>
      <c r="B151" s="164"/>
      <c r="C151" s="299" t="s">
        <v>628</v>
      </c>
      <c r="D151" s="166"/>
      <c r="E151" s="168"/>
      <c r="F151" s="505"/>
      <c r="G151" s="193"/>
      <c r="AO151" s="260"/>
      <c r="AP151" s="260"/>
      <c r="AQ151" s="260"/>
      <c r="AR151" s="260"/>
      <c r="AS151" s="260"/>
      <c r="AT151" s="260"/>
      <c r="AU151" s="260"/>
      <c r="AV151" s="260"/>
      <c r="AW151" s="260"/>
      <c r="AX151" s="260"/>
      <c r="AY151" s="260"/>
      <c r="AZ151" s="260"/>
      <c r="BA151" s="260"/>
      <c r="BB151" s="260"/>
      <c r="BC151" s="260"/>
      <c r="BD151" s="260"/>
      <c r="BE151" s="260"/>
      <c r="BF151" s="260"/>
      <c r="BG151" s="210"/>
      <c r="BH151" s="210"/>
      <c r="BI151" s="210"/>
    </row>
    <row r="152" spans="1:61" x14ac:dyDescent="0.25">
      <c r="A152" s="171" t="s">
        <v>91</v>
      </c>
      <c r="B152" s="164"/>
      <c r="C152" s="299" t="s">
        <v>628</v>
      </c>
      <c r="D152" s="166"/>
      <c r="E152" s="168"/>
      <c r="F152" s="505"/>
      <c r="G152" s="193"/>
      <c r="AO152" s="260"/>
      <c r="AP152" s="260"/>
      <c r="AQ152" s="260"/>
      <c r="AR152" s="260"/>
      <c r="AS152" s="260"/>
      <c r="AT152" s="260"/>
      <c r="AU152" s="260"/>
      <c r="AV152" s="260"/>
      <c r="AW152" s="260"/>
      <c r="AX152" s="260"/>
      <c r="AY152" s="260"/>
      <c r="AZ152" s="260"/>
      <c r="BA152" s="260"/>
      <c r="BB152" s="260"/>
      <c r="BC152" s="260"/>
      <c r="BD152" s="260"/>
      <c r="BE152" s="260"/>
      <c r="BF152" s="260"/>
      <c r="BG152" s="210"/>
      <c r="BH152" s="210"/>
      <c r="BI152" s="210"/>
    </row>
    <row r="153" spans="1:61" x14ac:dyDescent="0.25">
      <c r="A153" s="171" t="s">
        <v>91</v>
      </c>
      <c r="B153" s="164"/>
      <c r="C153" s="299" t="s">
        <v>628</v>
      </c>
      <c r="D153" s="166"/>
      <c r="E153" s="168"/>
      <c r="F153" s="505"/>
      <c r="G153" s="193"/>
      <c r="AO153" s="260"/>
      <c r="AP153" s="260"/>
      <c r="AQ153" s="260"/>
      <c r="AR153" s="260"/>
      <c r="AS153" s="260"/>
      <c r="AT153" s="260"/>
      <c r="AU153" s="260"/>
      <c r="AV153" s="260"/>
      <c r="AW153" s="260"/>
      <c r="AX153" s="260"/>
      <c r="AY153" s="260"/>
      <c r="AZ153" s="260"/>
      <c r="BA153" s="260"/>
      <c r="BB153" s="260"/>
      <c r="BC153" s="260"/>
      <c r="BD153" s="260"/>
      <c r="BE153" s="260"/>
      <c r="BF153" s="260"/>
      <c r="BG153" s="210"/>
      <c r="BH153" s="210"/>
      <c r="BI153" s="210"/>
    </row>
    <row r="154" spans="1:61" x14ac:dyDescent="0.25">
      <c r="A154" s="171" t="s">
        <v>91</v>
      </c>
      <c r="B154" s="164"/>
      <c r="C154" s="299" t="s">
        <v>628</v>
      </c>
      <c r="D154" s="166"/>
      <c r="E154" s="168"/>
      <c r="F154" s="505"/>
      <c r="G154" s="193"/>
      <c r="AO154" s="260"/>
      <c r="AP154" s="260"/>
      <c r="AQ154" s="260"/>
      <c r="AR154" s="260"/>
      <c r="AS154" s="260"/>
      <c r="AT154" s="260"/>
      <c r="AU154" s="260"/>
      <c r="AV154" s="260"/>
      <c r="AW154" s="260"/>
      <c r="AX154" s="260"/>
      <c r="AY154" s="260"/>
      <c r="AZ154" s="260"/>
      <c r="BA154" s="260"/>
      <c r="BB154" s="260"/>
      <c r="BC154" s="260"/>
      <c r="BD154" s="260"/>
      <c r="BE154" s="260"/>
      <c r="BF154" s="260"/>
      <c r="BG154" s="210"/>
      <c r="BH154" s="210"/>
      <c r="BI154" s="210"/>
    </row>
    <row r="155" spans="1:61" x14ac:dyDescent="0.25">
      <c r="A155" s="171" t="s">
        <v>91</v>
      </c>
      <c r="B155" s="164"/>
      <c r="C155" s="299" t="s">
        <v>628</v>
      </c>
      <c r="D155" s="166"/>
      <c r="E155" s="168"/>
      <c r="F155" s="505"/>
      <c r="G155" s="193"/>
      <c r="AO155" s="260"/>
      <c r="AP155" s="260"/>
      <c r="AQ155" s="260"/>
      <c r="AR155" s="260"/>
      <c r="AS155" s="260"/>
      <c r="AT155" s="260"/>
      <c r="AU155" s="260"/>
      <c r="AV155" s="260"/>
      <c r="AW155" s="260"/>
      <c r="AX155" s="260"/>
      <c r="AY155" s="260"/>
      <c r="AZ155" s="260"/>
      <c r="BA155" s="260"/>
      <c r="BB155" s="260"/>
      <c r="BC155" s="260"/>
      <c r="BD155" s="260"/>
      <c r="BE155" s="260"/>
      <c r="BF155" s="260"/>
      <c r="BG155" s="210"/>
      <c r="BH155" s="210"/>
      <c r="BI155" s="210"/>
    </row>
    <row r="156" spans="1:61" x14ac:dyDescent="0.25">
      <c r="A156" s="171" t="s">
        <v>91</v>
      </c>
      <c r="B156" s="164"/>
      <c r="C156" s="299" t="s">
        <v>628</v>
      </c>
      <c r="D156" s="166"/>
      <c r="E156" s="168"/>
      <c r="F156" s="505"/>
      <c r="G156" s="193"/>
      <c r="AO156" s="260"/>
      <c r="AP156" s="260"/>
      <c r="AQ156" s="260"/>
      <c r="AR156" s="260"/>
      <c r="AS156" s="260"/>
      <c r="AT156" s="260"/>
      <c r="AU156" s="260"/>
      <c r="AV156" s="260"/>
      <c r="AW156" s="260"/>
      <c r="AX156" s="260"/>
      <c r="AY156" s="260"/>
      <c r="AZ156" s="260"/>
      <c r="BA156" s="260"/>
      <c r="BB156" s="260"/>
      <c r="BC156" s="260"/>
      <c r="BD156" s="260"/>
      <c r="BE156" s="260"/>
      <c r="BF156" s="260"/>
      <c r="BG156" s="210"/>
      <c r="BH156" s="210"/>
      <c r="BI156" s="210"/>
    </row>
    <row r="157" spans="1:61" x14ac:dyDescent="0.25">
      <c r="A157" s="171" t="s">
        <v>91</v>
      </c>
      <c r="B157" s="164"/>
      <c r="C157" s="299" t="s">
        <v>628</v>
      </c>
      <c r="D157" s="166"/>
      <c r="E157" s="168"/>
      <c r="F157" s="505"/>
      <c r="G157" s="193"/>
      <c r="AO157" s="260"/>
      <c r="AP157" s="260"/>
      <c r="AQ157" s="260"/>
      <c r="AR157" s="260"/>
      <c r="AS157" s="260"/>
      <c r="AT157" s="260"/>
      <c r="AU157" s="260"/>
      <c r="AV157" s="260"/>
      <c r="AW157" s="260"/>
      <c r="AX157" s="260"/>
      <c r="AY157" s="260"/>
      <c r="AZ157" s="260"/>
      <c r="BA157" s="260"/>
      <c r="BB157" s="260"/>
      <c r="BC157" s="260"/>
      <c r="BD157" s="260"/>
      <c r="BE157" s="260"/>
      <c r="BF157" s="260"/>
      <c r="BG157" s="210"/>
      <c r="BH157" s="210"/>
      <c r="BI157" s="210"/>
    </row>
    <row r="158" spans="1:61" x14ac:dyDescent="0.25">
      <c r="A158" s="171" t="s">
        <v>91</v>
      </c>
      <c r="B158" s="164"/>
      <c r="C158" s="299" t="s">
        <v>628</v>
      </c>
      <c r="D158" s="166"/>
      <c r="E158" s="168"/>
      <c r="F158" s="505"/>
      <c r="G158" s="193"/>
      <c r="AO158" s="260"/>
      <c r="AP158" s="260"/>
      <c r="AQ158" s="260"/>
      <c r="AR158" s="260"/>
      <c r="AS158" s="260"/>
      <c r="AT158" s="260"/>
      <c r="AU158" s="260"/>
      <c r="AV158" s="260"/>
      <c r="AW158" s="260"/>
      <c r="AX158" s="260"/>
      <c r="AY158" s="260"/>
      <c r="AZ158" s="260"/>
      <c r="BA158" s="260"/>
      <c r="BB158" s="260"/>
      <c r="BC158" s="260"/>
      <c r="BD158" s="260"/>
      <c r="BE158" s="260"/>
      <c r="BF158" s="260"/>
      <c r="BG158" s="210"/>
      <c r="BH158" s="210"/>
      <c r="BI158" s="210"/>
    </row>
    <row r="159" spans="1:61" x14ac:dyDescent="0.25">
      <c r="A159" s="171" t="s">
        <v>91</v>
      </c>
      <c r="B159" s="164"/>
      <c r="C159" s="299" t="s">
        <v>628</v>
      </c>
      <c r="D159" s="166"/>
      <c r="E159" s="168"/>
      <c r="F159" s="505"/>
      <c r="G159" s="193"/>
      <c r="AO159" s="260"/>
      <c r="AP159" s="260"/>
      <c r="AQ159" s="260"/>
      <c r="AR159" s="260"/>
      <c r="AS159" s="260"/>
      <c r="AT159" s="260"/>
      <c r="AU159" s="260"/>
      <c r="AV159" s="260"/>
      <c r="AW159" s="260"/>
      <c r="AX159" s="260"/>
      <c r="AY159" s="260"/>
      <c r="AZ159" s="260"/>
      <c r="BA159" s="260"/>
      <c r="BB159" s="260"/>
      <c r="BC159" s="260"/>
      <c r="BD159" s="260"/>
      <c r="BE159" s="260"/>
      <c r="BF159" s="260"/>
      <c r="BG159" s="210"/>
      <c r="BH159" s="210"/>
      <c r="BI159" s="210"/>
    </row>
    <row r="160" spans="1:61" x14ac:dyDescent="0.25">
      <c r="A160" s="171" t="s">
        <v>91</v>
      </c>
      <c r="B160" s="164"/>
      <c r="C160" s="299" t="s">
        <v>628</v>
      </c>
      <c r="D160" s="166"/>
      <c r="E160" s="168"/>
      <c r="F160" s="505"/>
      <c r="G160" s="193"/>
      <c r="AO160" s="260"/>
      <c r="AP160" s="260"/>
      <c r="AQ160" s="260"/>
      <c r="AR160" s="260"/>
      <c r="AS160" s="260"/>
      <c r="AT160" s="260"/>
      <c r="AU160" s="260"/>
      <c r="AV160" s="260"/>
      <c r="AW160" s="260"/>
      <c r="AX160" s="260"/>
      <c r="AY160" s="260"/>
      <c r="AZ160" s="260"/>
      <c r="BA160" s="260"/>
      <c r="BB160" s="260"/>
      <c r="BC160" s="260"/>
      <c r="BD160" s="260"/>
      <c r="BE160" s="260"/>
      <c r="BF160" s="260"/>
      <c r="BG160" s="210"/>
      <c r="BH160" s="210"/>
      <c r="BI160" s="210"/>
    </row>
    <row r="161" spans="1:61" x14ac:dyDescent="0.25">
      <c r="A161" s="171" t="s">
        <v>91</v>
      </c>
      <c r="B161" s="164"/>
      <c r="C161" s="299" t="s">
        <v>628</v>
      </c>
      <c r="D161" s="166"/>
      <c r="E161" s="168"/>
      <c r="F161" s="505"/>
      <c r="G161" s="193"/>
      <c r="AO161" s="260"/>
      <c r="AP161" s="260"/>
      <c r="AQ161" s="260"/>
      <c r="AR161" s="260"/>
      <c r="AS161" s="260"/>
      <c r="AT161" s="260"/>
      <c r="AU161" s="260"/>
      <c r="AV161" s="260"/>
      <c r="AW161" s="260"/>
      <c r="AX161" s="260"/>
      <c r="AY161" s="260"/>
      <c r="AZ161" s="260"/>
      <c r="BA161" s="260"/>
      <c r="BB161" s="260"/>
      <c r="BC161" s="260"/>
      <c r="BD161" s="260"/>
      <c r="BE161" s="260"/>
      <c r="BF161" s="260"/>
      <c r="BG161" s="210"/>
      <c r="BH161" s="210"/>
      <c r="BI161" s="210"/>
    </row>
    <row r="162" spans="1:61" x14ac:dyDescent="0.25">
      <c r="A162" s="171" t="s">
        <v>91</v>
      </c>
      <c r="B162" s="164"/>
      <c r="C162" s="299" t="s">
        <v>628</v>
      </c>
      <c r="D162" s="166"/>
      <c r="E162" s="168"/>
      <c r="F162" s="505"/>
      <c r="G162" s="193"/>
      <c r="AO162" s="260"/>
      <c r="AP162" s="260"/>
      <c r="AQ162" s="260"/>
      <c r="AR162" s="260"/>
      <c r="AS162" s="260"/>
      <c r="AT162" s="260"/>
      <c r="AU162" s="260"/>
      <c r="AV162" s="260"/>
      <c r="AW162" s="260"/>
      <c r="AX162" s="260"/>
      <c r="AY162" s="260"/>
      <c r="AZ162" s="260"/>
      <c r="BA162" s="260"/>
      <c r="BB162" s="260"/>
      <c r="BC162" s="260"/>
      <c r="BD162" s="260"/>
      <c r="BE162" s="260"/>
      <c r="BF162" s="260"/>
      <c r="BG162" s="210"/>
      <c r="BH162" s="210"/>
      <c r="BI162" s="210"/>
    </row>
    <row r="163" spans="1:61" x14ac:dyDescent="0.25">
      <c r="A163" s="171" t="s">
        <v>91</v>
      </c>
      <c r="B163" s="164"/>
      <c r="C163" s="299" t="s">
        <v>628</v>
      </c>
      <c r="D163" s="166"/>
      <c r="E163" s="168"/>
      <c r="F163" s="505"/>
      <c r="G163" s="193"/>
      <c r="AO163" s="260"/>
      <c r="AP163" s="260"/>
      <c r="AQ163" s="260"/>
      <c r="AR163" s="260"/>
      <c r="AS163" s="260"/>
      <c r="AT163" s="260"/>
      <c r="AU163" s="260"/>
      <c r="AV163" s="260"/>
      <c r="AW163" s="260"/>
      <c r="AX163" s="260"/>
      <c r="AY163" s="260"/>
      <c r="AZ163" s="260"/>
      <c r="BA163" s="260"/>
      <c r="BB163" s="260"/>
      <c r="BC163" s="260"/>
      <c r="BD163" s="260"/>
      <c r="BE163" s="260"/>
      <c r="BF163" s="260"/>
      <c r="BG163" s="210"/>
      <c r="BH163" s="210"/>
      <c r="BI163" s="210"/>
    </row>
    <row r="164" spans="1:61" x14ac:dyDescent="0.25">
      <c r="A164" s="171" t="s">
        <v>91</v>
      </c>
      <c r="B164" s="164"/>
      <c r="C164" s="299" t="s">
        <v>628</v>
      </c>
      <c r="D164" s="166"/>
      <c r="E164" s="168"/>
      <c r="F164" s="505"/>
      <c r="G164" s="193"/>
      <c r="AO164" s="260"/>
      <c r="AP164" s="260"/>
      <c r="AQ164" s="260"/>
      <c r="AR164" s="260"/>
      <c r="AS164" s="260"/>
      <c r="AT164" s="260"/>
      <c r="AU164" s="260"/>
      <c r="AV164" s="260"/>
      <c r="AW164" s="260"/>
      <c r="AX164" s="260"/>
      <c r="AY164" s="260"/>
      <c r="AZ164" s="260"/>
      <c r="BA164" s="260"/>
      <c r="BB164" s="260"/>
      <c r="BC164" s="260"/>
      <c r="BD164" s="260"/>
      <c r="BE164" s="260"/>
      <c r="BF164" s="260"/>
      <c r="BG164" s="210"/>
      <c r="BH164" s="210"/>
      <c r="BI164" s="210"/>
    </row>
    <row r="165" spans="1:61" x14ac:dyDescent="0.25">
      <c r="A165" s="171" t="s">
        <v>91</v>
      </c>
      <c r="B165" s="164"/>
      <c r="C165" s="299" t="s">
        <v>628</v>
      </c>
      <c r="D165" s="166"/>
      <c r="E165" s="168"/>
      <c r="F165" s="505"/>
      <c r="G165" s="193"/>
      <c r="AO165" s="260"/>
      <c r="AP165" s="260"/>
      <c r="AQ165" s="260"/>
      <c r="AR165" s="260"/>
      <c r="AS165" s="260"/>
      <c r="AT165" s="260"/>
      <c r="AU165" s="260"/>
      <c r="AV165" s="260"/>
      <c r="AW165" s="260"/>
      <c r="AX165" s="260"/>
      <c r="AY165" s="260"/>
      <c r="AZ165" s="260"/>
      <c r="BA165" s="260"/>
      <c r="BB165" s="260"/>
      <c r="BC165" s="260"/>
      <c r="BD165" s="260"/>
      <c r="BE165" s="260"/>
      <c r="BF165" s="260"/>
      <c r="BG165" s="210"/>
      <c r="BH165" s="210"/>
      <c r="BI165" s="210"/>
    </row>
    <row r="166" spans="1:61" x14ac:dyDescent="0.25">
      <c r="A166" s="171" t="s">
        <v>91</v>
      </c>
      <c r="B166" s="164"/>
      <c r="C166" s="299" t="s">
        <v>628</v>
      </c>
      <c r="D166" s="166"/>
      <c r="E166" s="168"/>
      <c r="F166" s="505"/>
      <c r="G166" s="193"/>
      <c r="AO166" s="260"/>
      <c r="AP166" s="260"/>
      <c r="AQ166" s="260"/>
      <c r="AR166" s="260"/>
      <c r="AS166" s="260"/>
      <c r="AT166" s="260"/>
      <c r="AU166" s="260"/>
      <c r="AV166" s="260"/>
      <c r="AW166" s="260"/>
      <c r="AX166" s="260"/>
      <c r="AY166" s="260"/>
      <c r="AZ166" s="260"/>
      <c r="BA166" s="260"/>
      <c r="BB166" s="260"/>
      <c r="BC166" s="260"/>
      <c r="BD166" s="260"/>
      <c r="BE166" s="260"/>
      <c r="BF166" s="260"/>
      <c r="BG166" s="210"/>
      <c r="BH166" s="210"/>
      <c r="BI166" s="210"/>
    </row>
    <row r="167" spans="1:61" x14ac:dyDescent="0.25">
      <c r="A167" s="171" t="s">
        <v>91</v>
      </c>
      <c r="B167" s="164"/>
      <c r="C167" s="299" t="s">
        <v>628</v>
      </c>
      <c r="D167" s="166"/>
      <c r="E167" s="168"/>
      <c r="F167" s="505"/>
      <c r="G167" s="193"/>
      <c r="AO167" s="260"/>
      <c r="AP167" s="260"/>
      <c r="AQ167" s="260"/>
      <c r="AR167" s="260"/>
      <c r="AS167" s="260"/>
      <c r="AT167" s="260"/>
      <c r="AU167" s="260"/>
      <c r="AV167" s="260"/>
      <c r="AW167" s="260"/>
      <c r="AX167" s="260"/>
      <c r="AY167" s="260"/>
      <c r="AZ167" s="260"/>
      <c r="BA167" s="260"/>
      <c r="BB167" s="260"/>
      <c r="BC167" s="260"/>
      <c r="BD167" s="260"/>
      <c r="BE167" s="260"/>
      <c r="BF167" s="260"/>
      <c r="BG167" s="210"/>
      <c r="BH167" s="210"/>
      <c r="BI167" s="210"/>
    </row>
    <row r="168" spans="1:61" x14ac:dyDescent="0.25">
      <c r="A168" s="171" t="s">
        <v>91</v>
      </c>
      <c r="B168" s="164"/>
      <c r="C168" s="299" t="s">
        <v>628</v>
      </c>
      <c r="D168" s="166"/>
      <c r="E168" s="168"/>
      <c r="F168" s="505"/>
      <c r="G168" s="193"/>
      <c r="AO168" s="260"/>
      <c r="AP168" s="260"/>
      <c r="AQ168" s="260"/>
      <c r="AR168" s="260"/>
      <c r="AS168" s="260"/>
      <c r="AT168" s="260"/>
      <c r="AU168" s="260"/>
      <c r="AV168" s="260"/>
      <c r="AW168" s="260"/>
      <c r="AX168" s="260"/>
      <c r="AY168" s="260"/>
      <c r="AZ168" s="260"/>
      <c r="BA168" s="260"/>
      <c r="BB168" s="260"/>
      <c r="BC168" s="260"/>
      <c r="BD168" s="260"/>
      <c r="BE168" s="260"/>
      <c r="BF168" s="260"/>
      <c r="BG168" s="210"/>
      <c r="BH168" s="210"/>
      <c r="BI168" s="210"/>
    </row>
    <row r="169" spans="1:61" x14ac:dyDescent="0.25">
      <c r="A169" s="171" t="s">
        <v>91</v>
      </c>
      <c r="B169" s="164"/>
      <c r="C169" s="299" t="s">
        <v>628</v>
      </c>
      <c r="D169" s="166"/>
      <c r="E169" s="168"/>
      <c r="F169" s="505"/>
      <c r="G169" s="193"/>
      <c r="AO169" s="260"/>
      <c r="AP169" s="260"/>
      <c r="AQ169" s="260"/>
      <c r="AR169" s="260"/>
      <c r="AS169" s="260"/>
      <c r="AT169" s="260"/>
      <c r="AU169" s="260"/>
      <c r="AV169" s="260"/>
      <c r="AW169" s="260"/>
      <c r="AX169" s="260"/>
      <c r="AY169" s="260"/>
      <c r="AZ169" s="260"/>
      <c r="BA169" s="260"/>
      <c r="BB169" s="260"/>
      <c r="BC169" s="260"/>
      <c r="BD169" s="260"/>
      <c r="BE169" s="260"/>
      <c r="BF169" s="260"/>
      <c r="BG169" s="210"/>
      <c r="BH169" s="210"/>
      <c r="BI169" s="210"/>
    </row>
    <row r="170" spans="1:61" x14ac:dyDescent="0.25">
      <c r="A170" s="171" t="s">
        <v>91</v>
      </c>
      <c r="B170" s="164"/>
      <c r="C170" s="299" t="s">
        <v>628</v>
      </c>
      <c r="D170" s="166"/>
      <c r="E170" s="168"/>
      <c r="F170" s="505"/>
      <c r="G170" s="193"/>
      <c r="AO170" s="260"/>
      <c r="AP170" s="260"/>
      <c r="AQ170" s="260"/>
      <c r="AR170" s="260"/>
      <c r="AS170" s="260"/>
      <c r="AT170" s="260"/>
      <c r="AU170" s="260"/>
      <c r="AV170" s="260"/>
      <c r="AW170" s="260"/>
      <c r="AX170" s="260"/>
      <c r="AY170" s="260"/>
      <c r="AZ170" s="260"/>
      <c r="BA170" s="260"/>
      <c r="BB170" s="260"/>
      <c r="BC170" s="260"/>
      <c r="BD170" s="260"/>
      <c r="BE170" s="260"/>
      <c r="BF170" s="260"/>
      <c r="BG170" s="210"/>
      <c r="BH170" s="210"/>
      <c r="BI170" s="210"/>
    </row>
    <row r="171" spans="1:61" x14ac:dyDescent="0.25">
      <c r="A171" s="171" t="s">
        <v>91</v>
      </c>
      <c r="B171" s="164"/>
      <c r="C171" s="299" t="s">
        <v>628</v>
      </c>
      <c r="D171" s="166"/>
      <c r="E171" s="168"/>
      <c r="F171" s="505"/>
      <c r="G171" s="193"/>
      <c r="AO171" s="260"/>
      <c r="AP171" s="260"/>
      <c r="AQ171" s="260"/>
      <c r="AR171" s="260"/>
      <c r="AS171" s="260"/>
      <c r="AT171" s="260"/>
      <c r="AU171" s="260"/>
      <c r="AV171" s="260"/>
      <c r="AW171" s="260"/>
      <c r="AX171" s="260"/>
      <c r="AY171" s="260"/>
      <c r="AZ171" s="260"/>
      <c r="BA171" s="260"/>
      <c r="BB171" s="260"/>
      <c r="BC171" s="260"/>
      <c r="BD171" s="260"/>
      <c r="BE171" s="260"/>
      <c r="BF171" s="260"/>
      <c r="BG171" s="210"/>
      <c r="BH171" s="210"/>
      <c r="BI171" s="210"/>
    </row>
    <row r="172" spans="1:61" x14ac:dyDescent="0.25">
      <c r="A172" s="171" t="s">
        <v>91</v>
      </c>
      <c r="B172" s="164"/>
      <c r="C172" s="299" t="s">
        <v>628</v>
      </c>
      <c r="D172" s="166"/>
      <c r="E172" s="168"/>
      <c r="F172" s="505"/>
      <c r="G172" s="193"/>
      <c r="AO172" s="260"/>
      <c r="AP172" s="260"/>
      <c r="AQ172" s="260"/>
      <c r="AR172" s="260"/>
      <c r="AS172" s="260"/>
      <c r="AT172" s="260"/>
      <c r="AU172" s="260"/>
      <c r="AV172" s="260"/>
      <c r="AW172" s="260"/>
      <c r="AX172" s="260"/>
      <c r="AY172" s="260"/>
      <c r="AZ172" s="260"/>
      <c r="BA172" s="260"/>
      <c r="BB172" s="260"/>
      <c r="BC172" s="260"/>
      <c r="BD172" s="260"/>
      <c r="BE172" s="260"/>
      <c r="BF172" s="260"/>
      <c r="BG172" s="210"/>
      <c r="BH172" s="210"/>
      <c r="BI172" s="210"/>
    </row>
    <row r="173" spans="1:61" x14ac:dyDescent="0.25">
      <c r="A173" s="171" t="s">
        <v>91</v>
      </c>
      <c r="B173" s="164"/>
      <c r="C173" s="299" t="s">
        <v>628</v>
      </c>
      <c r="D173" s="166"/>
      <c r="E173" s="168"/>
      <c r="F173" s="505"/>
      <c r="G173" s="193"/>
      <c r="AO173" s="260"/>
      <c r="AP173" s="260"/>
      <c r="AQ173" s="260"/>
      <c r="AR173" s="260"/>
      <c r="AS173" s="260"/>
      <c r="AT173" s="260"/>
      <c r="AU173" s="260"/>
      <c r="AV173" s="260"/>
      <c r="AW173" s="260"/>
      <c r="AX173" s="260"/>
      <c r="AY173" s="260"/>
      <c r="AZ173" s="260"/>
      <c r="BA173" s="260"/>
      <c r="BB173" s="260"/>
      <c r="BC173" s="260"/>
      <c r="BD173" s="260"/>
      <c r="BE173" s="260"/>
      <c r="BF173" s="260"/>
      <c r="BG173" s="210"/>
      <c r="BH173" s="210"/>
      <c r="BI173" s="210"/>
    </row>
    <row r="174" spans="1:61" x14ac:dyDescent="0.25">
      <c r="A174" s="171" t="s">
        <v>91</v>
      </c>
      <c r="B174" s="164"/>
      <c r="C174" s="299" t="s">
        <v>628</v>
      </c>
      <c r="D174" s="166"/>
      <c r="E174" s="168"/>
      <c r="F174" s="505"/>
      <c r="G174" s="193"/>
      <c r="AO174" s="260"/>
      <c r="AP174" s="260"/>
      <c r="AQ174" s="260"/>
      <c r="AR174" s="260"/>
      <c r="AS174" s="260"/>
      <c r="AT174" s="260"/>
      <c r="AU174" s="260"/>
      <c r="AV174" s="260"/>
      <c r="AW174" s="260"/>
      <c r="AX174" s="260"/>
      <c r="AY174" s="260"/>
      <c r="AZ174" s="260"/>
      <c r="BA174" s="260"/>
      <c r="BB174" s="260"/>
      <c r="BC174" s="260"/>
      <c r="BD174" s="260"/>
      <c r="BE174" s="260"/>
      <c r="BF174" s="260"/>
      <c r="BG174" s="210"/>
      <c r="BH174" s="210"/>
      <c r="BI174" s="210"/>
    </row>
    <row r="175" spans="1:61" x14ac:dyDescent="0.25">
      <c r="A175" s="171" t="s">
        <v>91</v>
      </c>
      <c r="B175" s="164"/>
      <c r="C175" s="299" t="s">
        <v>628</v>
      </c>
      <c r="D175" s="166"/>
      <c r="E175" s="168"/>
      <c r="F175" s="505"/>
      <c r="G175" s="193"/>
      <c r="AO175" s="260"/>
      <c r="AP175" s="260"/>
      <c r="AQ175" s="260"/>
      <c r="AR175" s="260"/>
      <c r="AS175" s="260"/>
      <c r="AT175" s="260"/>
      <c r="AU175" s="260"/>
      <c r="AV175" s="260"/>
      <c r="AW175" s="260"/>
      <c r="AX175" s="260"/>
      <c r="AY175" s="260"/>
      <c r="AZ175" s="260"/>
      <c r="BA175" s="260"/>
      <c r="BB175" s="260"/>
      <c r="BC175" s="260"/>
      <c r="BD175" s="260"/>
      <c r="BE175" s="260"/>
      <c r="BF175" s="260"/>
      <c r="BG175" s="210"/>
      <c r="BH175" s="210"/>
      <c r="BI175" s="210"/>
    </row>
    <row r="176" spans="1:61" x14ac:dyDescent="0.25">
      <c r="A176" s="171" t="s">
        <v>91</v>
      </c>
      <c r="B176" s="164"/>
      <c r="C176" s="299" t="s">
        <v>628</v>
      </c>
      <c r="D176" s="166"/>
      <c r="E176" s="168"/>
      <c r="F176" s="505"/>
      <c r="G176" s="193"/>
      <c r="AO176" s="260"/>
      <c r="AP176" s="260"/>
      <c r="AQ176" s="260"/>
      <c r="AR176" s="260"/>
      <c r="AS176" s="260"/>
      <c r="AT176" s="260"/>
      <c r="AU176" s="260"/>
      <c r="AV176" s="260"/>
      <c r="AW176" s="260"/>
      <c r="AX176" s="260"/>
      <c r="AY176" s="260"/>
      <c r="AZ176" s="260"/>
      <c r="BA176" s="260"/>
      <c r="BB176" s="260"/>
      <c r="BC176" s="260"/>
      <c r="BD176" s="260"/>
      <c r="BE176" s="260"/>
      <c r="BF176" s="260"/>
      <c r="BG176" s="210"/>
      <c r="BH176" s="210"/>
      <c r="BI176" s="210"/>
    </row>
    <row r="177" spans="1:61" x14ac:dyDescent="0.25">
      <c r="A177" s="171" t="s">
        <v>91</v>
      </c>
      <c r="B177" s="164"/>
      <c r="C177" s="299" t="s">
        <v>628</v>
      </c>
      <c r="D177" s="166"/>
      <c r="E177" s="168"/>
      <c r="F177" s="505"/>
      <c r="G177" s="193"/>
      <c r="AO177" s="260"/>
      <c r="AP177" s="260"/>
      <c r="AQ177" s="260"/>
      <c r="AR177" s="260"/>
      <c r="AS177" s="260"/>
      <c r="AT177" s="260"/>
      <c r="AU177" s="260"/>
      <c r="AV177" s="260"/>
      <c r="AW177" s="260"/>
      <c r="AX177" s="260"/>
      <c r="AY177" s="260"/>
      <c r="AZ177" s="260"/>
      <c r="BA177" s="260"/>
      <c r="BB177" s="260"/>
      <c r="BC177" s="260"/>
      <c r="BD177" s="260"/>
      <c r="BE177" s="260"/>
      <c r="BF177" s="260"/>
      <c r="BG177" s="210"/>
      <c r="BH177" s="210"/>
      <c r="BI177" s="210"/>
    </row>
    <row r="178" spans="1:61" x14ac:dyDescent="0.25">
      <c r="A178" s="171" t="s">
        <v>91</v>
      </c>
      <c r="B178" s="164"/>
      <c r="C178" s="299" t="s">
        <v>628</v>
      </c>
      <c r="D178" s="166"/>
      <c r="E178" s="168"/>
      <c r="F178" s="505"/>
      <c r="G178" s="193"/>
      <c r="AO178" s="260"/>
      <c r="AP178" s="260"/>
      <c r="AQ178" s="260"/>
      <c r="AR178" s="260"/>
      <c r="AS178" s="260"/>
      <c r="AT178" s="260"/>
      <c r="AU178" s="260"/>
      <c r="AV178" s="260"/>
      <c r="AW178" s="260"/>
      <c r="AX178" s="260"/>
      <c r="AY178" s="260"/>
      <c r="AZ178" s="260"/>
      <c r="BA178" s="260"/>
      <c r="BB178" s="260"/>
      <c r="BC178" s="260"/>
      <c r="BD178" s="260"/>
      <c r="BE178" s="260"/>
      <c r="BF178" s="260"/>
      <c r="BG178" s="210"/>
      <c r="BH178" s="210"/>
      <c r="BI178" s="210"/>
    </row>
    <row r="179" spans="1:61" x14ac:dyDescent="0.25">
      <c r="A179" s="171" t="s">
        <v>91</v>
      </c>
      <c r="B179" s="164"/>
      <c r="C179" s="299" t="s">
        <v>628</v>
      </c>
      <c r="D179" s="166"/>
      <c r="E179" s="168"/>
      <c r="F179" s="505"/>
      <c r="G179" s="193"/>
      <c r="AO179" s="260"/>
      <c r="AP179" s="260"/>
      <c r="AQ179" s="260"/>
      <c r="AR179" s="260"/>
      <c r="AS179" s="260"/>
      <c r="AT179" s="260"/>
      <c r="AU179" s="260"/>
      <c r="AV179" s="260"/>
      <c r="AW179" s="260"/>
      <c r="AX179" s="260"/>
      <c r="AY179" s="260"/>
      <c r="AZ179" s="260"/>
      <c r="BA179" s="260"/>
      <c r="BB179" s="260"/>
      <c r="BC179" s="260"/>
      <c r="BD179" s="260"/>
      <c r="BE179" s="260"/>
      <c r="BF179" s="260"/>
      <c r="BG179" s="210"/>
      <c r="BH179" s="210"/>
      <c r="BI179" s="210"/>
    </row>
    <row r="180" spans="1:61" x14ac:dyDescent="0.25">
      <c r="A180" s="171" t="s">
        <v>91</v>
      </c>
      <c r="B180" s="164"/>
      <c r="C180" s="299" t="s">
        <v>628</v>
      </c>
      <c r="D180" s="166"/>
      <c r="E180" s="168"/>
      <c r="F180" s="505"/>
      <c r="G180" s="193"/>
      <c r="AO180" s="260"/>
      <c r="AP180" s="260"/>
      <c r="AQ180" s="260"/>
      <c r="AR180" s="260"/>
      <c r="AS180" s="260"/>
      <c r="AT180" s="260"/>
      <c r="AU180" s="260"/>
      <c r="AV180" s="260"/>
      <c r="AW180" s="260"/>
      <c r="AX180" s="260"/>
      <c r="AY180" s="260"/>
      <c r="AZ180" s="260"/>
      <c r="BA180" s="260"/>
      <c r="BB180" s="260"/>
      <c r="BC180" s="260"/>
      <c r="BD180" s="260"/>
      <c r="BE180" s="260"/>
      <c r="BF180" s="260"/>
      <c r="BG180" s="210"/>
      <c r="BH180" s="210"/>
      <c r="BI180" s="210"/>
    </row>
    <row r="181" spans="1:61" x14ac:dyDescent="0.25">
      <c r="A181" s="171" t="s">
        <v>91</v>
      </c>
      <c r="B181" s="164"/>
      <c r="C181" s="299" t="s">
        <v>628</v>
      </c>
      <c r="D181" s="166"/>
      <c r="E181" s="168"/>
      <c r="F181" s="505"/>
      <c r="G181" s="193"/>
      <c r="AO181" s="260"/>
      <c r="AP181" s="260"/>
      <c r="AQ181" s="260"/>
      <c r="AR181" s="260"/>
      <c r="AS181" s="260"/>
      <c r="AT181" s="260"/>
      <c r="AU181" s="260"/>
      <c r="AV181" s="260"/>
      <c r="AW181" s="260"/>
      <c r="AX181" s="260"/>
      <c r="AY181" s="260"/>
      <c r="AZ181" s="260"/>
      <c r="BA181" s="260"/>
      <c r="BB181" s="260"/>
      <c r="BC181" s="260"/>
      <c r="BD181" s="260"/>
      <c r="BE181" s="260"/>
      <c r="BF181" s="260"/>
      <c r="BG181" s="210"/>
      <c r="BH181" s="210"/>
      <c r="BI181" s="210"/>
    </row>
    <row r="182" spans="1:61" x14ac:dyDescent="0.25">
      <c r="A182" s="171" t="s">
        <v>91</v>
      </c>
      <c r="B182" s="164"/>
      <c r="C182" s="299" t="s">
        <v>628</v>
      </c>
      <c r="D182" s="166"/>
      <c r="E182" s="168"/>
      <c r="F182" s="505"/>
      <c r="G182" s="193"/>
      <c r="AO182" s="260"/>
      <c r="AP182" s="260"/>
      <c r="AQ182" s="260"/>
      <c r="AR182" s="260"/>
      <c r="AS182" s="260"/>
      <c r="AT182" s="260"/>
      <c r="AU182" s="260"/>
      <c r="AV182" s="260"/>
      <c r="AW182" s="260"/>
      <c r="AX182" s="260"/>
      <c r="AY182" s="260"/>
      <c r="AZ182" s="260"/>
      <c r="BA182" s="260"/>
      <c r="BB182" s="260"/>
      <c r="BC182" s="260"/>
      <c r="BD182" s="260"/>
      <c r="BE182" s="260"/>
      <c r="BF182" s="260"/>
      <c r="BG182" s="210"/>
      <c r="BH182" s="210"/>
      <c r="BI182" s="210"/>
    </row>
    <row r="183" spans="1:61" x14ac:dyDescent="0.25">
      <c r="A183" s="171" t="s">
        <v>91</v>
      </c>
      <c r="B183" s="164"/>
      <c r="C183" s="299" t="s">
        <v>628</v>
      </c>
      <c r="D183" s="166"/>
      <c r="E183" s="168"/>
      <c r="F183" s="505"/>
      <c r="G183" s="193"/>
      <c r="AO183" s="260"/>
      <c r="AP183" s="260"/>
      <c r="AQ183" s="260"/>
      <c r="AR183" s="260"/>
      <c r="AS183" s="260"/>
      <c r="AT183" s="260"/>
      <c r="AU183" s="260"/>
      <c r="AV183" s="260"/>
      <c r="AW183" s="260"/>
      <c r="AX183" s="260"/>
      <c r="AY183" s="260"/>
      <c r="AZ183" s="260"/>
      <c r="BA183" s="260"/>
      <c r="BB183" s="260"/>
      <c r="BC183" s="260"/>
      <c r="BD183" s="260"/>
      <c r="BE183" s="260"/>
      <c r="BF183" s="260"/>
      <c r="BG183" s="210"/>
      <c r="BH183" s="210"/>
      <c r="BI183" s="210"/>
    </row>
    <row r="184" spans="1:61" x14ac:dyDescent="0.25">
      <c r="A184" s="171" t="s">
        <v>91</v>
      </c>
      <c r="B184" s="164"/>
      <c r="C184" s="299" t="s">
        <v>628</v>
      </c>
      <c r="D184" s="166"/>
      <c r="E184" s="168"/>
      <c r="F184" s="505"/>
      <c r="G184" s="193"/>
      <c r="AO184" s="260"/>
      <c r="AP184" s="260"/>
      <c r="AQ184" s="260"/>
      <c r="AR184" s="260"/>
      <c r="AS184" s="260"/>
      <c r="AT184" s="260"/>
      <c r="AU184" s="260"/>
      <c r="AV184" s="260"/>
      <c r="AW184" s="260"/>
      <c r="AX184" s="260"/>
      <c r="AY184" s="260"/>
      <c r="AZ184" s="260"/>
      <c r="BA184" s="260"/>
      <c r="BB184" s="260"/>
      <c r="BC184" s="260"/>
      <c r="BD184" s="260"/>
      <c r="BE184" s="260"/>
      <c r="BF184" s="260"/>
      <c r="BG184" s="210"/>
      <c r="BH184" s="210"/>
      <c r="BI184" s="210"/>
    </row>
    <row r="185" spans="1:61" x14ac:dyDescent="0.25">
      <c r="A185" s="171" t="s">
        <v>91</v>
      </c>
      <c r="B185" s="164"/>
      <c r="C185" s="299" t="s">
        <v>628</v>
      </c>
      <c r="D185" s="166"/>
      <c r="E185" s="168"/>
      <c r="F185" s="505"/>
      <c r="G185" s="193"/>
      <c r="AO185" s="260"/>
      <c r="AP185" s="260"/>
      <c r="AQ185" s="260"/>
      <c r="AR185" s="260"/>
      <c r="AS185" s="260"/>
      <c r="AT185" s="260"/>
      <c r="AU185" s="260"/>
      <c r="AV185" s="260"/>
      <c r="AW185" s="260"/>
      <c r="AX185" s="260"/>
      <c r="AY185" s="260"/>
      <c r="AZ185" s="260"/>
      <c r="BA185" s="260"/>
      <c r="BB185" s="260"/>
      <c r="BC185" s="260"/>
      <c r="BD185" s="260"/>
      <c r="BE185" s="260"/>
      <c r="BF185" s="260"/>
      <c r="BG185" s="210"/>
      <c r="BH185" s="210"/>
      <c r="BI185" s="210"/>
    </row>
    <row r="186" spans="1:61" x14ac:dyDescent="0.25">
      <c r="A186" s="171" t="s">
        <v>91</v>
      </c>
      <c r="B186" s="164"/>
      <c r="C186" s="299" t="s">
        <v>628</v>
      </c>
      <c r="D186" s="166"/>
      <c r="E186" s="168"/>
      <c r="F186" s="505"/>
      <c r="G186" s="193"/>
      <c r="AO186" s="260"/>
      <c r="AP186" s="260"/>
      <c r="AQ186" s="260"/>
      <c r="AR186" s="260"/>
      <c r="AS186" s="260"/>
      <c r="AT186" s="260"/>
      <c r="AU186" s="260"/>
      <c r="AV186" s="260"/>
      <c r="AW186" s="260"/>
      <c r="AX186" s="260"/>
      <c r="AY186" s="260"/>
      <c r="AZ186" s="260"/>
      <c r="BA186" s="260"/>
      <c r="BB186" s="260"/>
      <c r="BC186" s="260"/>
      <c r="BD186" s="260"/>
      <c r="BE186" s="260"/>
      <c r="BF186" s="260"/>
      <c r="BG186" s="210"/>
      <c r="BH186" s="210"/>
      <c r="BI186" s="210"/>
    </row>
    <row r="187" spans="1:61" x14ac:dyDescent="0.25">
      <c r="A187" s="171" t="s">
        <v>91</v>
      </c>
      <c r="B187" s="164"/>
      <c r="C187" s="299" t="s">
        <v>628</v>
      </c>
      <c r="D187" s="166"/>
      <c r="E187" s="168"/>
      <c r="F187" s="505"/>
      <c r="G187" s="193"/>
      <c r="AO187" s="260"/>
      <c r="AP187" s="260"/>
      <c r="AQ187" s="260"/>
      <c r="AR187" s="260"/>
      <c r="AS187" s="260"/>
      <c r="AT187" s="260"/>
      <c r="AU187" s="260"/>
      <c r="AV187" s="260"/>
      <c r="AW187" s="260"/>
      <c r="AX187" s="260"/>
      <c r="AY187" s="260"/>
      <c r="AZ187" s="260"/>
      <c r="BA187" s="260"/>
      <c r="BB187" s="260"/>
      <c r="BC187" s="260"/>
      <c r="BD187" s="260"/>
      <c r="BE187" s="260"/>
      <c r="BF187" s="260"/>
      <c r="BG187" s="210"/>
      <c r="BH187" s="210"/>
      <c r="BI187" s="210"/>
    </row>
    <row r="188" spans="1:61" x14ac:dyDescent="0.25">
      <c r="A188" s="171" t="s">
        <v>91</v>
      </c>
      <c r="B188" s="164"/>
      <c r="C188" s="299" t="s">
        <v>628</v>
      </c>
      <c r="D188" s="166"/>
      <c r="E188" s="168"/>
      <c r="F188" s="505"/>
      <c r="G188" s="193"/>
      <c r="AO188" s="260"/>
      <c r="AP188" s="260"/>
      <c r="AQ188" s="260"/>
      <c r="AR188" s="260"/>
      <c r="AS188" s="260"/>
      <c r="AT188" s="260"/>
      <c r="AU188" s="260"/>
      <c r="AV188" s="260"/>
      <c r="AW188" s="260"/>
      <c r="AX188" s="260"/>
      <c r="AY188" s="260"/>
      <c r="AZ188" s="260"/>
      <c r="BA188" s="260"/>
      <c r="BB188" s="260"/>
      <c r="BC188" s="260"/>
      <c r="BD188" s="260"/>
      <c r="BE188" s="260"/>
      <c r="BF188" s="260"/>
      <c r="BG188" s="210"/>
      <c r="BH188" s="210"/>
      <c r="BI188" s="210"/>
    </row>
    <row r="189" spans="1:61" x14ac:dyDescent="0.25">
      <c r="A189" s="171" t="s">
        <v>91</v>
      </c>
      <c r="B189" s="164"/>
      <c r="C189" s="299" t="s">
        <v>628</v>
      </c>
      <c r="D189" s="166"/>
      <c r="E189" s="168"/>
      <c r="F189" s="505"/>
      <c r="G189" s="193"/>
      <c r="AO189" s="260"/>
      <c r="AP189" s="260"/>
      <c r="AQ189" s="260"/>
      <c r="AR189" s="260"/>
      <c r="AS189" s="260"/>
      <c r="AT189" s="260"/>
      <c r="AU189" s="260"/>
      <c r="AV189" s="260"/>
      <c r="AW189" s="260"/>
      <c r="AX189" s="260"/>
      <c r="AY189" s="260"/>
      <c r="AZ189" s="260"/>
      <c r="BA189" s="260"/>
      <c r="BB189" s="260"/>
      <c r="BC189" s="260"/>
      <c r="BD189" s="260"/>
      <c r="BE189" s="260"/>
      <c r="BF189" s="260"/>
      <c r="BG189" s="210"/>
      <c r="BH189" s="210"/>
      <c r="BI189" s="210"/>
    </row>
    <row r="190" spans="1:61" x14ac:dyDescent="0.25">
      <c r="A190" s="171" t="s">
        <v>91</v>
      </c>
      <c r="B190" s="164"/>
      <c r="C190" s="299" t="s">
        <v>628</v>
      </c>
      <c r="D190" s="166"/>
      <c r="E190" s="168"/>
      <c r="F190" s="505"/>
      <c r="G190" s="193"/>
      <c r="AO190" s="260"/>
      <c r="AP190" s="260"/>
      <c r="AQ190" s="260"/>
      <c r="AR190" s="260"/>
      <c r="AS190" s="260"/>
      <c r="AT190" s="260"/>
      <c r="AU190" s="260"/>
      <c r="AV190" s="260"/>
      <c r="AW190" s="260"/>
      <c r="AX190" s="260"/>
      <c r="AY190" s="260"/>
      <c r="AZ190" s="260"/>
      <c r="BA190" s="260"/>
      <c r="BB190" s="260"/>
      <c r="BC190" s="260"/>
      <c r="BD190" s="260"/>
      <c r="BE190" s="260"/>
      <c r="BF190" s="260"/>
      <c r="BG190" s="210"/>
      <c r="BH190" s="210"/>
      <c r="BI190" s="210"/>
    </row>
    <row r="191" spans="1:61" x14ac:dyDescent="0.25">
      <c r="A191" s="171" t="s">
        <v>91</v>
      </c>
      <c r="B191" s="164"/>
      <c r="C191" s="299" t="s">
        <v>628</v>
      </c>
      <c r="D191" s="166"/>
      <c r="E191" s="168"/>
      <c r="F191" s="505"/>
      <c r="G191" s="193"/>
      <c r="AO191" s="260"/>
      <c r="AP191" s="260"/>
      <c r="AQ191" s="260"/>
      <c r="AR191" s="260"/>
      <c r="AS191" s="260"/>
      <c r="AT191" s="260"/>
      <c r="AU191" s="260"/>
      <c r="AV191" s="260"/>
      <c r="AW191" s="260"/>
      <c r="AX191" s="260"/>
      <c r="AY191" s="260"/>
      <c r="AZ191" s="260"/>
      <c r="BA191" s="260"/>
      <c r="BB191" s="260"/>
      <c r="BC191" s="260"/>
      <c r="BD191" s="260"/>
      <c r="BE191" s="260"/>
      <c r="BF191" s="260"/>
      <c r="BG191" s="210"/>
      <c r="BH191" s="210"/>
      <c r="BI191" s="210"/>
    </row>
    <row r="192" spans="1:61" x14ac:dyDescent="0.25">
      <c r="A192" s="171" t="s">
        <v>91</v>
      </c>
      <c r="B192" s="164"/>
      <c r="C192" s="299" t="s">
        <v>628</v>
      </c>
      <c r="D192" s="166"/>
      <c r="E192" s="168"/>
      <c r="F192" s="505"/>
      <c r="G192" s="193"/>
      <c r="AO192" s="260"/>
      <c r="AP192" s="260"/>
      <c r="AQ192" s="260"/>
      <c r="AR192" s="260"/>
      <c r="AS192" s="260"/>
      <c r="AT192" s="260"/>
      <c r="AU192" s="260"/>
      <c r="AV192" s="260"/>
      <c r="AW192" s="260"/>
      <c r="AX192" s="260"/>
      <c r="AY192" s="260"/>
      <c r="AZ192" s="260"/>
      <c r="BA192" s="260"/>
      <c r="BB192" s="260"/>
      <c r="BC192" s="260"/>
      <c r="BD192" s="260"/>
      <c r="BE192" s="260"/>
      <c r="BF192" s="260"/>
      <c r="BG192" s="210"/>
      <c r="BH192" s="210"/>
      <c r="BI192" s="210"/>
    </row>
    <row r="193" spans="1:61" x14ac:dyDescent="0.25">
      <c r="A193" s="171" t="s">
        <v>91</v>
      </c>
      <c r="B193" s="164"/>
      <c r="C193" s="299" t="s">
        <v>628</v>
      </c>
      <c r="D193" s="166"/>
      <c r="E193" s="168"/>
      <c r="F193" s="505"/>
      <c r="G193" s="193"/>
      <c r="AO193" s="260"/>
      <c r="AP193" s="260"/>
      <c r="AQ193" s="260"/>
      <c r="AR193" s="260"/>
      <c r="AS193" s="260"/>
      <c r="AT193" s="260"/>
      <c r="AU193" s="260"/>
      <c r="AV193" s="260"/>
      <c r="AW193" s="260"/>
      <c r="AX193" s="260"/>
      <c r="AY193" s="260"/>
      <c r="AZ193" s="260"/>
      <c r="BA193" s="260"/>
      <c r="BB193" s="260"/>
      <c r="BC193" s="260"/>
      <c r="BD193" s="260"/>
      <c r="BE193" s="260"/>
      <c r="BF193" s="260"/>
      <c r="BG193" s="210"/>
      <c r="BH193" s="210"/>
      <c r="BI193" s="210"/>
    </row>
    <row r="194" spans="1:61" x14ac:dyDescent="0.25">
      <c r="A194" s="171" t="s">
        <v>91</v>
      </c>
      <c r="B194" s="164"/>
      <c r="C194" s="299" t="s">
        <v>628</v>
      </c>
      <c r="D194" s="166"/>
      <c r="E194" s="168"/>
      <c r="F194" s="505"/>
      <c r="G194" s="193"/>
      <c r="AO194" s="260"/>
      <c r="AP194" s="260"/>
      <c r="AQ194" s="260"/>
      <c r="AR194" s="260"/>
      <c r="AS194" s="260"/>
      <c r="AT194" s="260"/>
      <c r="AU194" s="260"/>
      <c r="AV194" s="260"/>
      <c r="AW194" s="260"/>
      <c r="AX194" s="260"/>
      <c r="AY194" s="260"/>
      <c r="AZ194" s="260"/>
      <c r="BA194" s="260"/>
      <c r="BB194" s="260"/>
      <c r="BC194" s="260"/>
      <c r="BD194" s="260"/>
      <c r="BE194" s="260"/>
      <c r="BF194" s="260"/>
      <c r="BG194" s="210"/>
      <c r="BH194" s="210"/>
      <c r="BI194" s="210"/>
    </row>
    <row r="195" spans="1:61" x14ac:dyDescent="0.25">
      <c r="A195" s="171" t="s">
        <v>91</v>
      </c>
      <c r="B195" s="164"/>
      <c r="C195" s="299" t="s">
        <v>628</v>
      </c>
      <c r="D195" s="166"/>
      <c r="E195" s="168"/>
      <c r="F195" s="505"/>
      <c r="G195" s="193"/>
      <c r="AO195" s="260"/>
      <c r="AP195" s="260"/>
      <c r="AQ195" s="260"/>
      <c r="AR195" s="260"/>
      <c r="AS195" s="260"/>
      <c r="AT195" s="260"/>
      <c r="AU195" s="260"/>
      <c r="AV195" s="260"/>
      <c r="AW195" s="260"/>
      <c r="AX195" s="260"/>
      <c r="AY195" s="260"/>
      <c r="AZ195" s="260"/>
      <c r="BA195" s="260"/>
      <c r="BB195" s="260"/>
      <c r="BC195" s="260"/>
      <c r="BD195" s="260"/>
      <c r="BE195" s="260"/>
      <c r="BF195" s="260"/>
      <c r="BG195" s="210"/>
      <c r="BH195" s="210"/>
      <c r="BI195" s="210"/>
    </row>
    <row r="196" spans="1:61" x14ac:dyDescent="0.25">
      <c r="A196" s="171" t="s">
        <v>91</v>
      </c>
      <c r="B196" s="164"/>
      <c r="C196" s="299" t="s">
        <v>628</v>
      </c>
      <c r="D196" s="166"/>
      <c r="E196" s="168"/>
      <c r="F196" s="505"/>
      <c r="G196" s="193"/>
      <c r="AO196" s="260"/>
      <c r="AP196" s="260"/>
      <c r="AQ196" s="260"/>
      <c r="AR196" s="260"/>
      <c r="AS196" s="260"/>
      <c r="AT196" s="260"/>
      <c r="AU196" s="260"/>
      <c r="AV196" s="260"/>
      <c r="AW196" s="260"/>
      <c r="AX196" s="260"/>
      <c r="AY196" s="260"/>
      <c r="AZ196" s="260"/>
      <c r="BA196" s="260"/>
      <c r="BB196" s="260"/>
      <c r="BC196" s="260"/>
      <c r="BD196" s="260"/>
      <c r="BE196" s="260"/>
      <c r="BF196" s="260"/>
      <c r="BG196" s="210"/>
      <c r="BH196" s="210"/>
      <c r="BI196" s="210"/>
    </row>
    <row r="197" spans="1:61" x14ac:dyDescent="0.25">
      <c r="A197" s="171" t="s">
        <v>91</v>
      </c>
      <c r="B197" s="164"/>
      <c r="C197" s="299" t="s">
        <v>628</v>
      </c>
      <c r="D197" s="166"/>
      <c r="E197" s="168"/>
      <c r="F197" s="505"/>
      <c r="G197" s="193"/>
      <c r="AO197" s="260"/>
      <c r="AP197" s="260"/>
      <c r="AQ197" s="260"/>
      <c r="AR197" s="260"/>
      <c r="AS197" s="260"/>
      <c r="AT197" s="260"/>
      <c r="AU197" s="260"/>
      <c r="AV197" s="260"/>
      <c r="AW197" s="260"/>
      <c r="AX197" s="260"/>
      <c r="AY197" s="260"/>
      <c r="AZ197" s="260"/>
      <c r="BA197" s="260"/>
      <c r="BB197" s="260"/>
      <c r="BC197" s="260"/>
      <c r="BD197" s="260"/>
      <c r="BE197" s="260"/>
      <c r="BF197" s="260"/>
      <c r="BG197" s="210"/>
      <c r="BH197" s="210"/>
      <c r="BI197" s="210"/>
    </row>
    <row r="198" spans="1:61" x14ac:dyDescent="0.25">
      <c r="A198" s="171" t="s">
        <v>91</v>
      </c>
      <c r="B198" s="164"/>
      <c r="C198" s="299" t="s">
        <v>628</v>
      </c>
      <c r="D198" s="166"/>
      <c r="E198" s="168"/>
      <c r="F198" s="505"/>
      <c r="G198" s="193"/>
      <c r="AO198" s="260"/>
      <c r="AP198" s="260"/>
      <c r="AQ198" s="260"/>
      <c r="AR198" s="260"/>
      <c r="AS198" s="260"/>
      <c r="AT198" s="260"/>
      <c r="AU198" s="260"/>
      <c r="AV198" s="260"/>
      <c r="AW198" s="260"/>
      <c r="AX198" s="260"/>
      <c r="AY198" s="260"/>
      <c r="AZ198" s="260"/>
      <c r="BA198" s="260"/>
      <c r="BB198" s="260"/>
      <c r="BC198" s="260"/>
      <c r="BD198" s="260"/>
      <c r="BE198" s="260"/>
      <c r="BF198" s="260"/>
      <c r="BG198" s="210"/>
      <c r="BH198" s="210"/>
      <c r="BI198" s="210"/>
    </row>
    <row r="199" spans="1:61" x14ac:dyDescent="0.25">
      <c r="A199" s="171" t="s">
        <v>91</v>
      </c>
      <c r="B199" s="164"/>
      <c r="C199" s="299" t="s">
        <v>628</v>
      </c>
      <c r="D199" s="166"/>
      <c r="E199" s="168"/>
      <c r="F199" s="505"/>
      <c r="G199" s="193"/>
      <c r="AO199" s="260"/>
      <c r="AP199" s="260"/>
      <c r="AQ199" s="260"/>
      <c r="AR199" s="260"/>
      <c r="AS199" s="260"/>
      <c r="AT199" s="260"/>
      <c r="AU199" s="260"/>
      <c r="AV199" s="260"/>
      <c r="AW199" s="260"/>
      <c r="AX199" s="260"/>
      <c r="AY199" s="260"/>
      <c r="AZ199" s="260"/>
      <c r="BA199" s="260"/>
      <c r="BB199" s="260"/>
      <c r="BC199" s="260"/>
      <c r="BD199" s="260"/>
      <c r="BE199" s="260"/>
      <c r="BF199" s="260"/>
      <c r="BG199" s="210"/>
      <c r="BH199" s="210"/>
      <c r="BI199" s="210"/>
    </row>
    <row r="200" spans="1:61" x14ac:dyDescent="0.25">
      <c r="A200" s="171" t="s">
        <v>91</v>
      </c>
      <c r="B200" s="164"/>
      <c r="C200" s="299" t="s">
        <v>628</v>
      </c>
      <c r="D200" s="166"/>
      <c r="E200" s="168"/>
      <c r="F200" s="505"/>
      <c r="G200" s="193"/>
      <c r="AO200" s="260"/>
      <c r="AP200" s="260"/>
      <c r="AQ200" s="260"/>
      <c r="AR200" s="260"/>
      <c r="AS200" s="260"/>
      <c r="AT200" s="260"/>
      <c r="AU200" s="260"/>
      <c r="AV200" s="260"/>
      <c r="AW200" s="260"/>
      <c r="AX200" s="260"/>
      <c r="AY200" s="260"/>
      <c r="AZ200" s="260"/>
      <c r="BA200" s="260"/>
      <c r="BB200" s="260"/>
      <c r="BC200" s="260"/>
      <c r="BD200" s="260"/>
      <c r="BE200" s="260"/>
      <c r="BF200" s="260"/>
      <c r="BG200" s="210"/>
      <c r="BH200" s="210"/>
      <c r="BI200" s="210"/>
    </row>
    <row r="201" spans="1:61" x14ac:dyDescent="0.25">
      <c r="A201" s="171" t="s">
        <v>91</v>
      </c>
      <c r="B201" s="164"/>
      <c r="C201" s="299" t="s">
        <v>628</v>
      </c>
      <c r="D201" s="166"/>
      <c r="E201" s="168"/>
      <c r="F201" s="505"/>
      <c r="G201" s="193"/>
      <c r="AO201" s="260"/>
      <c r="AP201" s="260"/>
      <c r="AQ201" s="260"/>
      <c r="AR201" s="260"/>
      <c r="AS201" s="260"/>
      <c r="AT201" s="260"/>
      <c r="AU201" s="260"/>
      <c r="AV201" s="260"/>
      <c r="AW201" s="260"/>
      <c r="AX201" s="260"/>
      <c r="AY201" s="260"/>
      <c r="AZ201" s="260"/>
      <c r="BA201" s="260"/>
      <c r="BB201" s="260"/>
      <c r="BC201" s="260"/>
      <c r="BD201" s="260"/>
      <c r="BE201" s="260"/>
      <c r="BF201" s="260"/>
      <c r="BG201" s="210"/>
      <c r="BH201" s="210"/>
      <c r="BI201" s="210"/>
    </row>
    <row r="202" spans="1:61" x14ac:dyDescent="0.25">
      <c r="A202" s="171" t="s">
        <v>91</v>
      </c>
      <c r="B202" s="164"/>
      <c r="C202" s="299" t="s">
        <v>628</v>
      </c>
      <c r="D202" s="166"/>
      <c r="E202" s="168"/>
      <c r="F202" s="505"/>
      <c r="G202" s="193"/>
      <c r="AO202" s="260"/>
      <c r="AP202" s="260"/>
      <c r="AQ202" s="260"/>
      <c r="AR202" s="260"/>
      <c r="AS202" s="260"/>
      <c r="AT202" s="260"/>
      <c r="AU202" s="260"/>
      <c r="AV202" s="260"/>
      <c r="AW202" s="260"/>
      <c r="AX202" s="260"/>
      <c r="AY202" s="260"/>
      <c r="AZ202" s="260"/>
      <c r="BA202" s="260"/>
      <c r="BB202" s="260"/>
      <c r="BC202" s="260"/>
      <c r="BD202" s="260"/>
      <c r="BE202" s="260"/>
      <c r="BF202" s="260"/>
      <c r="BG202" s="210"/>
      <c r="BH202" s="210"/>
      <c r="BI202" s="210"/>
    </row>
    <row r="203" spans="1:61" x14ac:dyDescent="0.25">
      <c r="A203" s="171" t="s">
        <v>91</v>
      </c>
      <c r="B203" s="164"/>
      <c r="C203" s="299" t="s">
        <v>628</v>
      </c>
      <c r="D203" s="166"/>
      <c r="E203" s="168"/>
      <c r="F203" s="505"/>
      <c r="G203" s="193"/>
      <c r="AO203" s="260"/>
      <c r="AP203" s="260"/>
      <c r="AQ203" s="260"/>
      <c r="AR203" s="260"/>
      <c r="AS203" s="260"/>
      <c r="AT203" s="260"/>
      <c r="AU203" s="260"/>
      <c r="AV203" s="260"/>
      <c r="AW203" s="260"/>
      <c r="AX203" s="260"/>
      <c r="AY203" s="260"/>
      <c r="AZ203" s="260"/>
      <c r="BA203" s="260"/>
      <c r="BB203" s="260"/>
      <c r="BC203" s="260"/>
      <c r="BD203" s="260"/>
      <c r="BE203" s="260"/>
      <c r="BF203" s="260"/>
      <c r="BG203" s="210"/>
      <c r="BH203" s="210"/>
      <c r="BI203" s="210"/>
    </row>
    <row r="204" spans="1:61" x14ac:dyDescent="0.25">
      <c r="A204" s="171" t="s">
        <v>91</v>
      </c>
      <c r="B204" s="164"/>
      <c r="C204" s="299" t="s">
        <v>628</v>
      </c>
      <c r="D204" s="166"/>
      <c r="E204" s="168"/>
      <c r="F204" s="505"/>
      <c r="G204" s="193"/>
      <c r="AO204" s="260"/>
      <c r="AP204" s="260"/>
      <c r="AQ204" s="260"/>
      <c r="AR204" s="260"/>
      <c r="AS204" s="260"/>
      <c r="AT204" s="260"/>
      <c r="AU204" s="260"/>
      <c r="AV204" s="260"/>
      <c r="AW204" s="260"/>
      <c r="AX204" s="260"/>
      <c r="AY204" s="260"/>
      <c r="AZ204" s="260"/>
      <c r="BA204" s="260"/>
      <c r="BB204" s="260"/>
      <c r="BC204" s="260"/>
      <c r="BD204" s="260"/>
      <c r="BE204" s="260"/>
      <c r="BF204" s="260"/>
      <c r="BG204" s="210"/>
      <c r="BH204" s="210"/>
      <c r="BI204" s="210"/>
    </row>
    <row r="205" spans="1:61" x14ac:dyDescent="0.25">
      <c r="A205" s="171" t="s">
        <v>91</v>
      </c>
      <c r="B205" s="164"/>
      <c r="C205" s="299" t="s">
        <v>628</v>
      </c>
      <c r="D205" s="166"/>
      <c r="E205" s="168"/>
      <c r="F205" s="505"/>
      <c r="G205" s="193"/>
      <c r="AO205" s="260"/>
      <c r="AP205" s="260"/>
      <c r="AQ205" s="260"/>
      <c r="AR205" s="260"/>
      <c r="AS205" s="260"/>
      <c r="AT205" s="260"/>
      <c r="AU205" s="260"/>
      <c r="AV205" s="260"/>
      <c r="AW205" s="260"/>
      <c r="AX205" s="260"/>
      <c r="AY205" s="260"/>
      <c r="AZ205" s="260"/>
      <c r="BA205" s="260"/>
      <c r="BB205" s="260"/>
      <c r="BC205" s="260"/>
      <c r="BD205" s="260"/>
      <c r="BE205" s="260"/>
      <c r="BF205" s="260"/>
      <c r="BG205" s="210"/>
      <c r="BH205" s="210"/>
      <c r="BI205" s="210"/>
    </row>
    <row r="206" spans="1:61" x14ac:dyDescent="0.25">
      <c r="A206" s="171" t="s">
        <v>91</v>
      </c>
      <c r="B206" s="164"/>
      <c r="C206" s="299" t="s">
        <v>628</v>
      </c>
      <c r="D206" s="166"/>
      <c r="E206" s="168"/>
      <c r="F206" s="505"/>
      <c r="G206" s="193"/>
      <c r="AO206" s="260"/>
      <c r="AP206" s="260"/>
      <c r="AQ206" s="260"/>
      <c r="AR206" s="260"/>
      <c r="AS206" s="260"/>
      <c r="AT206" s="260"/>
      <c r="AU206" s="260"/>
      <c r="AV206" s="260"/>
      <c r="AW206" s="260"/>
      <c r="AX206" s="260"/>
      <c r="AY206" s="260"/>
      <c r="AZ206" s="260"/>
      <c r="BA206" s="260"/>
      <c r="BB206" s="260"/>
      <c r="BC206" s="260"/>
      <c r="BD206" s="260"/>
      <c r="BE206" s="260"/>
      <c r="BF206" s="260"/>
      <c r="BG206" s="210"/>
      <c r="BH206" s="210"/>
      <c r="BI206" s="210"/>
    </row>
    <row r="207" spans="1:61" x14ac:dyDescent="0.25">
      <c r="A207" s="171" t="s">
        <v>91</v>
      </c>
      <c r="B207" s="164"/>
      <c r="C207" s="299" t="s">
        <v>628</v>
      </c>
      <c r="D207" s="166"/>
      <c r="E207" s="168"/>
      <c r="F207" s="505"/>
      <c r="G207" s="193"/>
      <c r="AO207" s="260"/>
      <c r="AP207" s="260"/>
      <c r="AQ207" s="260"/>
      <c r="AR207" s="260"/>
      <c r="AS207" s="260"/>
      <c r="AT207" s="260"/>
      <c r="AU207" s="260"/>
      <c r="AV207" s="260"/>
      <c r="AW207" s="260"/>
      <c r="AX207" s="260"/>
      <c r="AY207" s="260"/>
      <c r="AZ207" s="260"/>
      <c r="BA207" s="260"/>
      <c r="BB207" s="260"/>
      <c r="BC207" s="260"/>
      <c r="BD207" s="260"/>
      <c r="BE207" s="260"/>
      <c r="BF207" s="260"/>
      <c r="BG207" s="210"/>
      <c r="BH207" s="210"/>
      <c r="BI207" s="210"/>
    </row>
    <row r="208" spans="1:61" x14ac:dyDescent="0.25">
      <c r="A208" s="171" t="s">
        <v>91</v>
      </c>
      <c r="B208" s="164"/>
      <c r="C208" s="299" t="s">
        <v>628</v>
      </c>
      <c r="D208" s="166"/>
      <c r="E208" s="168"/>
      <c r="F208" s="505"/>
      <c r="G208" s="193"/>
      <c r="AO208" s="260"/>
      <c r="AP208" s="260"/>
      <c r="AQ208" s="260"/>
      <c r="AR208" s="260"/>
      <c r="AS208" s="260"/>
      <c r="AT208" s="260"/>
      <c r="AU208" s="260"/>
      <c r="AV208" s="260"/>
      <c r="AW208" s="260"/>
      <c r="AX208" s="260"/>
      <c r="AY208" s="260"/>
      <c r="AZ208" s="260"/>
      <c r="BA208" s="260"/>
      <c r="BB208" s="260"/>
      <c r="BC208" s="260"/>
      <c r="BD208" s="260"/>
      <c r="BE208" s="260"/>
      <c r="BF208" s="260"/>
      <c r="BG208" s="210"/>
      <c r="BH208" s="210"/>
      <c r="BI208" s="210"/>
    </row>
    <row r="209" spans="1:61" x14ac:dyDescent="0.25">
      <c r="A209" s="171" t="s">
        <v>91</v>
      </c>
      <c r="B209" s="164"/>
      <c r="C209" s="299" t="s">
        <v>628</v>
      </c>
      <c r="D209" s="166"/>
      <c r="E209" s="168"/>
      <c r="F209" s="505"/>
      <c r="G209" s="193"/>
      <c r="AO209" s="260"/>
      <c r="AP209" s="260"/>
      <c r="AQ209" s="260"/>
      <c r="AR209" s="260"/>
      <c r="AS209" s="260"/>
      <c r="AT209" s="260"/>
      <c r="AU209" s="260"/>
      <c r="AV209" s="260"/>
      <c r="AW209" s="260"/>
      <c r="AX209" s="260"/>
      <c r="AY209" s="260"/>
      <c r="AZ209" s="260"/>
      <c r="BA209" s="260"/>
      <c r="BB209" s="260"/>
      <c r="BC209" s="260"/>
      <c r="BD209" s="260"/>
      <c r="BE209" s="260"/>
      <c r="BF209" s="260"/>
      <c r="BG209" s="210"/>
      <c r="BH209" s="210"/>
      <c r="BI209" s="210"/>
    </row>
    <row r="210" spans="1:61" x14ac:dyDescent="0.25">
      <c r="A210" s="171" t="s">
        <v>91</v>
      </c>
      <c r="B210" s="164"/>
      <c r="C210" s="299" t="s">
        <v>628</v>
      </c>
      <c r="D210" s="166"/>
      <c r="E210" s="168"/>
      <c r="F210" s="505"/>
      <c r="G210" s="193"/>
      <c r="AO210" s="260"/>
      <c r="AP210" s="260"/>
      <c r="AQ210" s="260"/>
      <c r="AR210" s="260"/>
      <c r="AS210" s="260"/>
      <c r="AT210" s="260"/>
      <c r="AU210" s="260"/>
      <c r="AV210" s="260"/>
      <c r="AW210" s="260"/>
      <c r="AX210" s="260"/>
      <c r="AY210" s="260"/>
      <c r="AZ210" s="260"/>
      <c r="BA210" s="260"/>
      <c r="BB210" s="260"/>
      <c r="BC210" s="260"/>
      <c r="BD210" s="260"/>
      <c r="BE210" s="260"/>
      <c r="BF210" s="260"/>
      <c r="BG210" s="210"/>
      <c r="BH210" s="210"/>
      <c r="BI210" s="210"/>
    </row>
    <row r="211" spans="1:61" x14ac:dyDescent="0.25">
      <c r="A211" s="171" t="s">
        <v>91</v>
      </c>
      <c r="B211" s="164"/>
      <c r="C211" s="299" t="s">
        <v>628</v>
      </c>
      <c r="D211" s="166"/>
      <c r="E211" s="168"/>
      <c r="F211" s="505"/>
      <c r="G211" s="193"/>
      <c r="AO211" s="260"/>
      <c r="AP211" s="260"/>
      <c r="AQ211" s="260"/>
      <c r="AR211" s="260"/>
      <c r="AS211" s="260"/>
      <c r="AT211" s="260"/>
      <c r="AU211" s="260"/>
      <c r="AV211" s="260"/>
      <c r="AW211" s="260"/>
      <c r="AX211" s="260"/>
      <c r="AY211" s="260"/>
      <c r="AZ211" s="260"/>
      <c r="BA211" s="260"/>
      <c r="BB211" s="260"/>
      <c r="BC211" s="260"/>
      <c r="BD211" s="260"/>
      <c r="BE211" s="260"/>
      <c r="BF211" s="260"/>
      <c r="BG211" s="210"/>
      <c r="BH211" s="210"/>
      <c r="BI211" s="210"/>
    </row>
    <row r="212" spans="1:61" x14ac:dyDescent="0.25">
      <c r="A212" s="171" t="s">
        <v>91</v>
      </c>
      <c r="B212" s="164"/>
      <c r="C212" s="299" t="s">
        <v>628</v>
      </c>
      <c r="D212" s="166"/>
      <c r="E212" s="168"/>
      <c r="F212" s="505"/>
      <c r="G212" s="193"/>
      <c r="AO212" s="260"/>
      <c r="AP212" s="260"/>
      <c r="AQ212" s="260"/>
      <c r="AR212" s="260"/>
      <c r="AS212" s="260"/>
      <c r="AT212" s="260"/>
      <c r="AU212" s="260"/>
      <c r="AV212" s="260"/>
      <c r="AW212" s="260"/>
      <c r="AX212" s="260"/>
      <c r="AY212" s="260"/>
      <c r="AZ212" s="260"/>
      <c r="BA212" s="260"/>
      <c r="BB212" s="260"/>
      <c r="BC212" s="260"/>
      <c r="BD212" s="260"/>
      <c r="BE212" s="260"/>
      <c r="BF212" s="260"/>
      <c r="BG212" s="210"/>
      <c r="BH212" s="210"/>
      <c r="BI212" s="210"/>
    </row>
    <row r="213" spans="1:61" x14ac:dyDescent="0.25">
      <c r="A213" s="171" t="s">
        <v>91</v>
      </c>
      <c r="B213" s="164"/>
      <c r="C213" s="299" t="s">
        <v>628</v>
      </c>
      <c r="D213" s="166"/>
      <c r="E213" s="168"/>
      <c r="F213" s="505"/>
      <c r="G213" s="193"/>
      <c r="AO213" s="260"/>
      <c r="AP213" s="260"/>
      <c r="AQ213" s="260"/>
      <c r="AR213" s="260"/>
      <c r="AS213" s="260"/>
      <c r="AT213" s="260"/>
      <c r="AU213" s="260"/>
      <c r="AV213" s="260"/>
      <c r="AW213" s="260"/>
      <c r="AX213" s="260"/>
      <c r="AY213" s="260"/>
      <c r="AZ213" s="260"/>
      <c r="BA213" s="260"/>
      <c r="BB213" s="260"/>
      <c r="BC213" s="260"/>
      <c r="BD213" s="260"/>
      <c r="BE213" s="260"/>
      <c r="BF213" s="260"/>
      <c r="BG213" s="210"/>
      <c r="BH213" s="210"/>
      <c r="BI213" s="210"/>
    </row>
    <row r="214" spans="1:61" x14ac:dyDescent="0.25">
      <c r="A214" s="171" t="s">
        <v>91</v>
      </c>
      <c r="B214" s="164"/>
      <c r="C214" s="299" t="s">
        <v>628</v>
      </c>
      <c r="D214" s="166"/>
      <c r="E214" s="168"/>
      <c r="F214" s="505"/>
      <c r="G214" s="193"/>
      <c r="AO214" s="260"/>
      <c r="AP214" s="260"/>
      <c r="AQ214" s="260"/>
      <c r="AR214" s="260"/>
      <c r="AS214" s="260"/>
      <c r="AT214" s="260"/>
      <c r="AU214" s="260"/>
      <c r="AV214" s="260"/>
      <c r="AW214" s="260"/>
      <c r="AX214" s="260"/>
      <c r="AY214" s="260"/>
      <c r="AZ214" s="260"/>
      <c r="BA214" s="260"/>
      <c r="BB214" s="260"/>
      <c r="BC214" s="260"/>
      <c r="BD214" s="260"/>
      <c r="BE214" s="260"/>
      <c r="BF214" s="260"/>
      <c r="BG214" s="210"/>
      <c r="BH214" s="210"/>
      <c r="BI214" s="210"/>
    </row>
    <row r="215" spans="1:61" x14ac:dyDescent="0.25">
      <c r="A215" s="171" t="s">
        <v>91</v>
      </c>
      <c r="B215" s="164"/>
      <c r="C215" s="299" t="s">
        <v>628</v>
      </c>
      <c r="D215" s="166"/>
      <c r="E215" s="168"/>
      <c r="F215" s="505"/>
      <c r="G215" s="193"/>
      <c r="AO215" s="260"/>
      <c r="AP215" s="260"/>
      <c r="AQ215" s="260"/>
      <c r="AR215" s="260"/>
      <c r="AS215" s="260"/>
      <c r="AT215" s="260"/>
      <c r="AU215" s="260"/>
      <c r="AV215" s="260"/>
      <c r="AW215" s="260"/>
      <c r="AX215" s="260"/>
      <c r="AY215" s="260"/>
      <c r="AZ215" s="260"/>
      <c r="BA215" s="260"/>
      <c r="BB215" s="260"/>
      <c r="BC215" s="260"/>
      <c r="BD215" s="260"/>
      <c r="BE215" s="260"/>
      <c r="BF215" s="260"/>
      <c r="BG215" s="210"/>
      <c r="BH215" s="210"/>
      <c r="BI215" s="210"/>
    </row>
    <row r="216" spans="1:61" x14ac:dyDescent="0.25">
      <c r="A216" s="171" t="s">
        <v>91</v>
      </c>
      <c r="B216" s="164"/>
      <c r="C216" s="299" t="s">
        <v>628</v>
      </c>
      <c r="D216" s="166"/>
      <c r="E216" s="168"/>
      <c r="F216" s="505"/>
      <c r="G216" s="193"/>
      <c r="AO216" s="260"/>
      <c r="AP216" s="260"/>
      <c r="AQ216" s="260"/>
      <c r="AR216" s="260"/>
      <c r="AS216" s="260"/>
      <c r="AT216" s="260"/>
      <c r="AU216" s="260"/>
      <c r="AV216" s="260"/>
      <c r="AW216" s="260"/>
      <c r="AX216" s="260"/>
      <c r="AY216" s="260"/>
      <c r="AZ216" s="260"/>
      <c r="BA216" s="260"/>
      <c r="BB216" s="260"/>
      <c r="BC216" s="260"/>
      <c r="BD216" s="260"/>
      <c r="BE216" s="260"/>
      <c r="BF216" s="260"/>
      <c r="BG216" s="210"/>
      <c r="BH216" s="210"/>
      <c r="BI216" s="210"/>
    </row>
    <row r="217" spans="1:61" x14ac:dyDescent="0.25">
      <c r="A217" s="171" t="s">
        <v>91</v>
      </c>
      <c r="B217" s="164"/>
      <c r="C217" s="299" t="s">
        <v>628</v>
      </c>
      <c r="D217" s="166"/>
      <c r="E217" s="168"/>
      <c r="F217" s="505"/>
      <c r="G217" s="193"/>
      <c r="AO217" s="260"/>
      <c r="AP217" s="260"/>
      <c r="AQ217" s="260"/>
      <c r="AR217" s="260"/>
      <c r="AS217" s="260"/>
      <c r="AT217" s="260"/>
      <c r="AU217" s="260"/>
      <c r="AV217" s="260"/>
      <c r="AW217" s="260"/>
      <c r="AX217" s="260"/>
      <c r="AY217" s="260"/>
      <c r="AZ217" s="260"/>
      <c r="BA217" s="260"/>
      <c r="BB217" s="260"/>
      <c r="BC217" s="260"/>
      <c r="BD217" s="260"/>
      <c r="BE217" s="260"/>
      <c r="BF217" s="260"/>
      <c r="BG217" s="210"/>
      <c r="BH217" s="210"/>
      <c r="BI217" s="210"/>
    </row>
    <row r="218" spans="1:61" x14ac:dyDescent="0.25">
      <c r="A218" s="171" t="s">
        <v>91</v>
      </c>
      <c r="B218" s="164"/>
      <c r="C218" s="299" t="s">
        <v>628</v>
      </c>
      <c r="D218" s="166"/>
      <c r="E218" s="168"/>
      <c r="F218" s="505"/>
      <c r="G218" s="193"/>
      <c r="AO218" s="260"/>
      <c r="AP218" s="260"/>
      <c r="AQ218" s="260"/>
      <c r="AR218" s="260"/>
      <c r="AS218" s="260"/>
      <c r="AT218" s="260"/>
      <c r="AU218" s="260"/>
      <c r="AV218" s="260"/>
      <c r="AW218" s="260"/>
      <c r="AX218" s="260"/>
      <c r="AY218" s="260"/>
      <c r="AZ218" s="260"/>
      <c r="BA218" s="260"/>
      <c r="BB218" s="260"/>
      <c r="BC218" s="260"/>
      <c r="BD218" s="260"/>
      <c r="BE218" s="260"/>
      <c r="BF218" s="260"/>
      <c r="BG218" s="210"/>
      <c r="BH218" s="210"/>
      <c r="BI218" s="210"/>
    </row>
    <row r="219" spans="1:61" x14ac:dyDescent="0.25">
      <c r="A219" s="171" t="s">
        <v>91</v>
      </c>
      <c r="B219" s="164"/>
      <c r="C219" s="299" t="s">
        <v>628</v>
      </c>
      <c r="D219" s="166"/>
      <c r="E219" s="168"/>
      <c r="F219" s="505"/>
      <c r="G219" s="193"/>
      <c r="AO219" s="260"/>
      <c r="AP219" s="260"/>
      <c r="AQ219" s="260"/>
      <c r="AR219" s="260"/>
      <c r="AS219" s="260"/>
      <c r="AT219" s="260"/>
      <c r="AU219" s="260"/>
      <c r="AV219" s="260"/>
      <c r="AW219" s="260"/>
      <c r="AX219" s="260"/>
      <c r="AY219" s="260"/>
      <c r="AZ219" s="260"/>
      <c r="BA219" s="260"/>
      <c r="BB219" s="260"/>
      <c r="BC219" s="260"/>
      <c r="BD219" s="260"/>
      <c r="BE219" s="260"/>
      <c r="BF219" s="260"/>
      <c r="BG219" s="210"/>
      <c r="BH219" s="210"/>
      <c r="BI219" s="210"/>
    </row>
    <row r="220" spans="1:61" x14ac:dyDescent="0.25">
      <c r="A220" s="171" t="s">
        <v>91</v>
      </c>
      <c r="B220" s="164"/>
      <c r="C220" s="299" t="s">
        <v>628</v>
      </c>
      <c r="D220" s="166"/>
      <c r="E220" s="168"/>
      <c r="F220" s="505"/>
      <c r="G220" s="193"/>
      <c r="AO220" s="260"/>
      <c r="AP220" s="260"/>
      <c r="AQ220" s="260"/>
      <c r="AR220" s="260"/>
      <c r="AS220" s="260"/>
      <c r="AT220" s="260"/>
      <c r="AU220" s="260"/>
      <c r="AV220" s="260"/>
      <c r="AW220" s="260"/>
      <c r="AX220" s="260"/>
      <c r="AY220" s="260"/>
      <c r="AZ220" s="260"/>
      <c r="BA220" s="260"/>
      <c r="BB220" s="260"/>
      <c r="BC220" s="260"/>
      <c r="BD220" s="260"/>
      <c r="BE220" s="260"/>
      <c r="BF220" s="260"/>
      <c r="BG220" s="210"/>
      <c r="BH220" s="210"/>
      <c r="BI220" s="210"/>
    </row>
    <row r="221" spans="1:61" x14ac:dyDescent="0.25">
      <c r="A221" s="171" t="s">
        <v>91</v>
      </c>
      <c r="B221" s="164"/>
      <c r="C221" s="299" t="s">
        <v>628</v>
      </c>
      <c r="D221" s="166"/>
      <c r="E221" s="168"/>
      <c r="F221" s="505"/>
      <c r="G221" s="193"/>
      <c r="AO221" s="260"/>
      <c r="AP221" s="260"/>
      <c r="AQ221" s="260"/>
      <c r="AR221" s="260"/>
      <c r="AS221" s="260"/>
      <c r="AT221" s="260"/>
      <c r="AU221" s="260"/>
      <c r="AV221" s="260"/>
      <c r="AW221" s="260"/>
      <c r="AX221" s="260"/>
      <c r="AY221" s="260"/>
      <c r="AZ221" s="260"/>
      <c r="BA221" s="260"/>
      <c r="BB221" s="260"/>
      <c r="BC221" s="260"/>
      <c r="BD221" s="260"/>
      <c r="BE221" s="260"/>
      <c r="BF221" s="260"/>
      <c r="BG221" s="210"/>
      <c r="BH221" s="210"/>
      <c r="BI221" s="210"/>
    </row>
    <row r="222" spans="1:61" x14ac:dyDescent="0.25">
      <c r="A222" s="171" t="s">
        <v>91</v>
      </c>
      <c r="B222" s="164"/>
      <c r="C222" s="299" t="s">
        <v>628</v>
      </c>
      <c r="D222" s="166"/>
      <c r="E222" s="168"/>
      <c r="F222" s="505"/>
      <c r="G222" s="193"/>
      <c r="AO222" s="260"/>
      <c r="AP222" s="260"/>
      <c r="AQ222" s="260"/>
      <c r="AR222" s="260"/>
      <c r="AS222" s="260"/>
      <c r="AT222" s="260"/>
      <c r="AU222" s="260"/>
      <c r="AV222" s="260"/>
      <c r="AW222" s="260"/>
      <c r="AX222" s="260"/>
      <c r="AY222" s="260"/>
      <c r="AZ222" s="260"/>
      <c r="BA222" s="260"/>
      <c r="BB222" s="260"/>
      <c r="BC222" s="260"/>
      <c r="BD222" s="260"/>
      <c r="BE222" s="260"/>
      <c r="BF222" s="260"/>
      <c r="BG222" s="210"/>
      <c r="BH222" s="210"/>
      <c r="BI222" s="210"/>
    </row>
    <row r="223" spans="1:61" x14ac:dyDescent="0.25">
      <c r="A223" s="171" t="s">
        <v>91</v>
      </c>
      <c r="B223" s="164"/>
      <c r="C223" s="299" t="s">
        <v>628</v>
      </c>
      <c r="D223" s="166"/>
      <c r="E223" s="168"/>
      <c r="F223" s="505"/>
      <c r="G223" s="193"/>
      <c r="AO223" s="260"/>
      <c r="AP223" s="260"/>
      <c r="AQ223" s="260"/>
      <c r="AR223" s="260"/>
      <c r="AS223" s="260"/>
      <c r="AT223" s="260"/>
      <c r="AU223" s="260"/>
      <c r="AV223" s="260"/>
      <c r="AW223" s="260"/>
      <c r="AX223" s="260"/>
      <c r="AY223" s="260"/>
      <c r="AZ223" s="260"/>
      <c r="BA223" s="260"/>
      <c r="BB223" s="260"/>
      <c r="BC223" s="260"/>
      <c r="BD223" s="260"/>
      <c r="BE223" s="260"/>
      <c r="BF223" s="260"/>
      <c r="BG223" s="210"/>
      <c r="BH223" s="210"/>
      <c r="BI223" s="210"/>
    </row>
    <row r="224" spans="1:61" x14ac:dyDescent="0.25">
      <c r="A224" s="171" t="s">
        <v>91</v>
      </c>
      <c r="B224" s="164"/>
      <c r="C224" s="299" t="s">
        <v>628</v>
      </c>
      <c r="D224" s="166"/>
      <c r="E224" s="168"/>
      <c r="F224" s="505"/>
      <c r="G224" s="193"/>
      <c r="AO224" s="260"/>
      <c r="AP224" s="260"/>
      <c r="AQ224" s="260"/>
      <c r="AR224" s="260"/>
      <c r="AS224" s="260"/>
      <c r="AT224" s="260"/>
      <c r="AU224" s="260"/>
      <c r="AV224" s="260"/>
      <c r="AW224" s="260"/>
      <c r="AX224" s="260"/>
      <c r="AY224" s="260"/>
      <c r="AZ224" s="260"/>
      <c r="BA224" s="260"/>
      <c r="BB224" s="260"/>
      <c r="BC224" s="260"/>
      <c r="BD224" s="260"/>
      <c r="BE224" s="260"/>
      <c r="BF224" s="260"/>
      <c r="BG224" s="210"/>
      <c r="BH224" s="210"/>
      <c r="BI224" s="210"/>
    </row>
    <row r="225" spans="1:61" x14ac:dyDescent="0.25">
      <c r="A225" s="171" t="s">
        <v>91</v>
      </c>
      <c r="B225" s="164"/>
      <c r="C225" s="299" t="s">
        <v>628</v>
      </c>
      <c r="D225" s="166"/>
      <c r="E225" s="168"/>
      <c r="F225" s="505"/>
      <c r="G225" s="193"/>
      <c r="AO225" s="260"/>
      <c r="AP225" s="260"/>
      <c r="AQ225" s="260"/>
      <c r="AR225" s="260"/>
      <c r="AS225" s="260"/>
      <c r="AT225" s="260"/>
      <c r="AU225" s="260"/>
      <c r="AV225" s="260"/>
      <c r="AW225" s="260"/>
      <c r="AX225" s="260"/>
      <c r="AY225" s="260"/>
      <c r="AZ225" s="260"/>
      <c r="BA225" s="260"/>
      <c r="BB225" s="260"/>
      <c r="BC225" s="260"/>
      <c r="BD225" s="260"/>
      <c r="BE225" s="260"/>
      <c r="BF225" s="260"/>
      <c r="BG225" s="210"/>
      <c r="BH225" s="210"/>
      <c r="BI225" s="210"/>
    </row>
    <row r="226" spans="1:61" x14ac:dyDescent="0.25">
      <c r="A226" s="171" t="s">
        <v>91</v>
      </c>
      <c r="B226" s="164"/>
      <c r="C226" s="299" t="s">
        <v>628</v>
      </c>
      <c r="D226" s="166"/>
      <c r="E226" s="168"/>
      <c r="F226" s="505"/>
      <c r="G226" s="193"/>
      <c r="AO226" s="260"/>
      <c r="AP226" s="260"/>
      <c r="AQ226" s="260"/>
      <c r="AR226" s="260"/>
      <c r="AS226" s="260"/>
      <c r="AT226" s="260"/>
      <c r="AU226" s="260"/>
      <c r="AV226" s="260"/>
      <c r="AW226" s="260"/>
      <c r="AX226" s="260"/>
      <c r="AY226" s="260"/>
      <c r="AZ226" s="260"/>
      <c r="BA226" s="260"/>
      <c r="BB226" s="260"/>
      <c r="BC226" s="260"/>
      <c r="BD226" s="260"/>
      <c r="BE226" s="260"/>
      <c r="BF226" s="260"/>
      <c r="BG226" s="210"/>
      <c r="BH226" s="210"/>
      <c r="BI226" s="210"/>
    </row>
    <row r="227" spans="1:61" x14ac:dyDescent="0.25">
      <c r="A227" s="171" t="s">
        <v>91</v>
      </c>
      <c r="B227" s="164"/>
      <c r="C227" s="299" t="s">
        <v>628</v>
      </c>
      <c r="D227" s="166"/>
      <c r="E227" s="168"/>
      <c r="F227" s="505"/>
      <c r="G227" s="193"/>
      <c r="AO227" s="260"/>
      <c r="AP227" s="260"/>
      <c r="AQ227" s="260"/>
      <c r="AR227" s="260"/>
      <c r="AS227" s="260"/>
      <c r="AT227" s="260"/>
      <c r="AU227" s="260"/>
      <c r="AV227" s="260"/>
      <c r="AW227" s="260"/>
      <c r="AX227" s="260"/>
      <c r="AY227" s="260"/>
      <c r="AZ227" s="260"/>
      <c r="BA227" s="260"/>
      <c r="BB227" s="260"/>
      <c r="BC227" s="260"/>
      <c r="BD227" s="260"/>
      <c r="BE227" s="260"/>
      <c r="BF227" s="260"/>
      <c r="BG227" s="210"/>
      <c r="BH227" s="210"/>
      <c r="BI227" s="210"/>
    </row>
    <row r="228" spans="1:61" x14ac:dyDescent="0.25">
      <c r="A228" s="171" t="s">
        <v>91</v>
      </c>
      <c r="B228" s="164"/>
      <c r="C228" s="299" t="s">
        <v>628</v>
      </c>
      <c r="D228" s="166"/>
      <c r="E228" s="168"/>
      <c r="F228" s="505"/>
      <c r="G228" s="193"/>
      <c r="AO228" s="260"/>
      <c r="AP228" s="260"/>
      <c r="AQ228" s="260"/>
      <c r="AR228" s="260"/>
      <c r="AS228" s="260"/>
      <c r="AT228" s="260"/>
      <c r="AU228" s="260"/>
      <c r="AV228" s="260"/>
      <c r="AW228" s="260"/>
      <c r="AX228" s="260"/>
      <c r="AY228" s="260"/>
      <c r="AZ228" s="260"/>
      <c r="BA228" s="260"/>
      <c r="BB228" s="260"/>
      <c r="BC228" s="260"/>
      <c r="BD228" s="260"/>
      <c r="BE228" s="260"/>
      <c r="BF228" s="260"/>
      <c r="BG228" s="210"/>
      <c r="BH228" s="210"/>
      <c r="BI228" s="210"/>
    </row>
    <row r="229" spans="1:61" x14ac:dyDescent="0.25">
      <c r="A229" s="171" t="s">
        <v>91</v>
      </c>
      <c r="B229" s="164"/>
      <c r="C229" s="299" t="s">
        <v>628</v>
      </c>
      <c r="D229" s="166"/>
      <c r="E229" s="168"/>
      <c r="F229" s="505"/>
      <c r="G229" s="193"/>
      <c r="AO229" s="260"/>
      <c r="AP229" s="260"/>
      <c r="AQ229" s="260"/>
      <c r="AR229" s="260"/>
      <c r="AS229" s="260"/>
      <c r="AT229" s="260"/>
      <c r="AU229" s="260"/>
      <c r="AV229" s="260"/>
      <c r="AW229" s="260"/>
      <c r="AX229" s="260"/>
      <c r="AY229" s="260"/>
      <c r="AZ229" s="260"/>
      <c r="BA229" s="260"/>
      <c r="BB229" s="260"/>
      <c r="BC229" s="260"/>
      <c r="BD229" s="260"/>
      <c r="BE229" s="260"/>
      <c r="BF229" s="260"/>
      <c r="BG229" s="210"/>
      <c r="BH229" s="210"/>
      <c r="BI229" s="210"/>
    </row>
    <row r="230" spans="1:61" x14ac:dyDescent="0.25">
      <c r="A230" s="171" t="s">
        <v>91</v>
      </c>
      <c r="B230" s="164"/>
      <c r="C230" s="299" t="s">
        <v>628</v>
      </c>
      <c r="D230" s="166"/>
      <c r="E230" s="168"/>
      <c r="F230" s="505"/>
      <c r="G230" s="193"/>
      <c r="AO230" s="260"/>
      <c r="AP230" s="260"/>
      <c r="AQ230" s="260"/>
      <c r="AR230" s="260"/>
      <c r="AS230" s="260"/>
      <c r="AT230" s="260"/>
      <c r="AU230" s="260"/>
      <c r="AV230" s="260"/>
      <c r="AW230" s="260"/>
      <c r="AX230" s="260"/>
      <c r="AY230" s="260"/>
      <c r="AZ230" s="260"/>
      <c r="BA230" s="260"/>
      <c r="BB230" s="260"/>
      <c r="BC230" s="260"/>
      <c r="BD230" s="260"/>
      <c r="BE230" s="260"/>
      <c r="BF230" s="260"/>
      <c r="BG230" s="210"/>
      <c r="BH230" s="210"/>
      <c r="BI230" s="210"/>
    </row>
    <row r="231" spans="1:61" x14ac:dyDescent="0.25">
      <c r="A231" s="171" t="s">
        <v>91</v>
      </c>
      <c r="B231" s="164"/>
      <c r="C231" s="299" t="s">
        <v>628</v>
      </c>
      <c r="D231" s="166"/>
      <c r="E231" s="168"/>
      <c r="F231" s="505"/>
      <c r="G231" s="193"/>
      <c r="AO231" s="260"/>
      <c r="AP231" s="260"/>
      <c r="AQ231" s="260"/>
      <c r="AR231" s="260"/>
      <c r="AS231" s="260"/>
      <c r="AT231" s="260"/>
      <c r="AU231" s="260"/>
      <c r="AV231" s="260"/>
      <c r="AW231" s="260"/>
      <c r="AX231" s="260"/>
      <c r="AY231" s="260"/>
      <c r="AZ231" s="260"/>
      <c r="BA231" s="260"/>
      <c r="BB231" s="260"/>
      <c r="BC231" s="260"/>
      <c r="BD231" s="260"/>
      <c r="BE231" s="260"/>
      <c r="BF231" s="260"/>
      <c r="BG231" s="210"/>
      <c r="BH231" s="210"/>
      <c r="BI231" s="210"/>
    </row>
    <row r="232" spans="1:61" x14ac:dyDescent="0.25">
      <c r="A232" s="171" t="s">
        <v>91</v>
      </c>
      <c r="B232" s="164"/>
      <c r="C232" s="299" t="s">
        <v>628</v>
      </c>
      <c r="D232" s="166"/>
      <c r="E232" s="168"/>
      <c r="F232" s="505"/>
      <c r="G232" s="193"/>
      <c r="AO232" s="260"/>
      <c r="AP232" s="260"/>
      <c r="AQ232" s="260"/>
      <c r="AR232" s="260"/>
      <c r="AS232" s="260"/>
      <c r="AT232" s="260"/>
      <c r="AU232" s="260"/>
      <c r="AV232" s="260"/>
      <c r="AW232" s="260"/>
      <c r="AX232" s="260"/>
      <c r="AY232" s="260"/>
      <c r="AZ232" s="260"/>
      <c r="BA232" s="260"/>
      <c r="BB232" s="260"/>
      <c r="BC232" s="260"/>
      <c r="BD232" s="260"/>
      <c r="BE232" s="260"/>
      <c r="BF232" s="260"/>
      <c r="BG232" s="210"/>
      <c r="BH232" s="210"/>
      <c r="BI232" s="210"/>
    </row>
    <row r="233" spans="1:61" x14ac:dyDescent="0.25">
      <c r="A233" s="171" t="s">
        <v>91</v>
      </c>
      <c r="B233" s="164"/>
      <c r="C233" s="299" t="s">
        <v>628</v>
      </c>
      <c r="D233" s="166"/>
      <c r="E233" s="168"/>
      <c r="F233" s="505"/>
      <c r="G233" s="193"/>
      <c r="AO233" s="260"/>
      <c r="AP233" s="260"/>
      <c r="AQ233" s="260"/>
      <c r="AR233" s="260"/>
      <c r="AS233" s="260"/>
      <c r="AT233" s="260"/>
      <c r="AU233" s="260"/>
      <c r="AV233" s="260"/>
      <c r="AW233" s="260"/>
      <c r="AX233" s="260"/>
      <c r="AY233" s="260"/>
      <c r="AZ233" s="260"/>
      <c r="BA233" s="260"/>
      <c r="BB233" s="260"/>
      <c r="BC233" s="260"/>
      <c r="BD233" s="260"/>
      <c r="BE233" s="260"/>
      <c r="BF233" s="260"/>
      <c r="BG233" s="210"/>
      <c r="BH233" s="210"/>
      <c r="BI233" s="210"/>
    </row>
    <row r="234" spans="1:61" x14ac:dyDescent="0.25">
      <c r="A234" s="171" t="s">
        <v>91</v>
      </c>
      <c r="B234" s="164"/>
      <c r="C234" s="299" t="s">
        <v>628</v>
      </c>
      <c r="D234" s="166"/>
      <c r="E234" s="168"/>
      <c r="F234" s="505"/>
      <c r="G234" s="193"/>
      <c r="AO234" s="260"/>
      <c r="AP234" s="260"/>
      <c r="AQ234" s="260"/>
      <c r="AR234" s="260"/>
      <c r="AS234" s="260"/>
      <c r="AT234" s="260"/>
      <c r="AU234" s="260"/>
      <c r="AV234" s="260"/>
      <c r="AW234" s="260"/>
      <c r="AX234" s="260"/>
      <c r="AY234" s="260"/>
      <c r="AZ234" s="260"/>
      <c r="BA234" s="260"/>
      <c r="BB234" s="260"/>
      <c r="BC234" s="260"/>
      <c r="BD234" s="260"/>
      <c r="BE234" s="260"/>
      <c r="BF234" s="260"/>
      <c r="BG234" s="210"/>
      <c r="BH234" s="210"/>
      <c r="BI234" s="210"/>
    </row>
    <row r="235" spans="1:61" x14ac:dyDescent="0.25">
      <c r="A235" s="171" t="s">
        <v>91</v>
      </c>
      <c r="B235" s="164"/>
      <c r="C235" s="299" t="s">
        <v>628</v>
      </c>
      <c r="D235" s="166"/>
      <c r="E235" s="168"/>
      <c r="F235" s="505"/>
      <c r="G235" s="193"/>
      <c r="AO235" s="260"/>
      <c r="AP235" s="260"/>
      <c r="AQ235" s="260"/>
      <c r="AR235" s="260"/>
      <c r="AS235" s="260"/>
      <c r="AT235" s="260"/>
      <c r="AU235" s="260"/>
      <c r="AV235" s="260"/>
      <c r="AW235" s="260"/>
      <c r="AX235" s="260"/>
      <c r="AY235" s="260"/>
      <c r="AZ235" s="260"/>
      <c r="BA235" s="260"/>
      <c r="BB235" s="260"/>
      <c r="BC235" s="260"/>
      <c r="BD235" s="260"/>
      <c r="BE235" s="260"/>
      <c r="BF235" s="260"/>
      <c r="BG235" s="210"/>
      <c r="BH235" s="210"/>
      <c r="BI235" s="210"/>
    </row>
    <row r="236" spans="1:61" x14ac:dyDescent="0.25">
      <c r="A236" s="171" t="s">
        <v>91</v>
      </c>
      <c r="B236" s="164"/>
      <c r="C236" s="299" t="s">
        <v>628</v>
      </c>
      <c r="D236" s="166"/>
      <c r="E236" s="168"/>
      <c r="F236" s="505"/>
      <c r="G236" s="193"/>
      <c r="AO236" s="260"/>
      <c r="AP236" s="260"/>
      <c r="AQ236" s="260"/>
      <c r="AR236" s="260"/>
      <c r="AS236" s="260"/>
      <c r="AT236" s="260"/>
      <c r="AU236" s="260"/>
      <c r="AV236" s="260"/>
      <c r="AW236" s="260"/>
      <c r="AX236" s="260"/>
      <c r="AY236" s="260"/>
      <c r="AZ236" s="260"/>
      <c r="BA236" s="260"/>
      <c r="BB236" s="260"/>
      <c r="BC236" s="260"/>
      <c r="BD236" s="260"/>
      <c r="BE236" s="260"/>
      <c r="BF236" s="260"/>
      <c r="BG236" s="210"/>
      <c r="BH236" s="210"/>
      <c r="BI236" s="210"/>
    </row>
    <row r="237" spans="1:61" x14ac:dyDescent="0.25">
      <c r="A237" s="171" t="s">
        <v>91</v>
      </c>
      <c r="B237" s="164"/>
      <c r="C237" s="299" t="s">
        <v>628</v>
      </c>
      <c r="D237" s="166"/>
      <c r="E237" s="168"/>
      <c r="F237" s="505"/>
      <c r="G237" s="193"/>
      <c r="AO237" s="260"/>
      <c r="AP237" s="260"/>
      <c r="AQ237" s="260"/>
      <c r="AR237" s="260"/>
      <c r="AS237" s="260"/>
      <c r="AT237" s="260"/>
      <c r="AU237" s="260"/>
      <c r="AV237" s="260"/>
      <c r="AW237" s="260"/>
      <c r="AX237" s="260"/>
      <c r="AY237" s="260"/>
      <c r="AZ237" s="260"/>
      <c r="BA237" s="260"/>
      <c r="BB237" s="260"/>
      <c r="BC237" s="260"/>
      <c r="BD237" s="260"/>
      <c r="BE237" s="260"/>
      <c r="BF237" s="260"/>
      <c r="BG237" s="210"/>
      <c r="BH237" s="210"/>
      <c r="BI237" s="210"/>
    </row>
    <row r="238" spans="1:61" x14ac:dyDescent="0.25">
      <c r="A238" s="171" t="s">
        <v>91</v>
      </c>
      <c r="B238" s="164"/>
      <c r="C238" s="299" t="s">
        <v>628</v>
      </c>
      <c r="D238" s="166"/>
      <c r="E238" s="168"/>
      <c r="F238" s="505"/>
      <c r="G238" s="193"/>
      <c r="AO238" s="260"/>
      <c r="AP238" s="260"/>
      <c r="AQ238" s="260"/>
      <c r="AR238" s="260"/>
      <c r="AS238" s="260"/>
      <c r="AT238" s="260"/>
      <c r="AU238" s="260"/>
      <c r="AV238" s="260"/>
      <c r="AW238" s="260"/>
      <c r="AX238" s="260"/>
      <c r="AY238" s="260"/>
      <c r="AZ238" s="260"/>
      <c r="BA238" s="260"/>
      <c r="BB238" s="260"/>
      <c r="BC238" s="260"/>
      <c r="BD238" s="260"/>
      <c r="BE238" s="260"/>
      <c r="BF238" s="260"/>
      <c r="BG238" s="210"/>
      <c r="BH238" s="210"/>
      <c r="BI238" s="210"/>
    </row>
    <row r="239" spans="1:61" x14ac:dyDescent="0.25">
      <c r="A239" s="171" t="s">
        <v>91</v>
      </c>
      <c r="B239" s="164"/>
      <c r="C239" s="299" t="s">
        <v>628</v>
      </c>
      <c r="D239" s="166"/>
      <c r="E239" s="168"/>
      <c r="F239" s="505"/>
      <c r="G239" s="193"/>
      <c r="AO239" s="260"/>
      <c r="AP239" s="260"/>
      <c r="AQ239" s="260"/>
      <c r="AR239" s="260"/>
      <c r="AS239" s="260"/>
      <c r="AT239" s="260"/>
      <c r="AU239" s="260"/>
      <c r="AV239" s="260"/>
      <c r="AW239" s="260"/>
      <c r="AX239" s="260"/>
      <c r="AY239" s="260"/>
      <c r="AZ239" s="260"/>
      <c r="BA239" s="260"/>
      <c r="BB239" s="260"/>
      <c r="BC239" s="260"/>
      <c r="BD239" s="260"/>
      <c r="BE239" s="260"/>
      <c r="BF239" s="260"/>
      <c r="BG239" s="210"/>
      <c r="BH239" s="210"/>
      <c r="BI239" s="210"/>
    </row>
    <row r="240" spans="1:61" x14ac:dyDescent="0.25">
      <c r="A240" s="171" t="s">
        <v>91</v>
      </c>
      <c r="B240" s="164"/>
      <c r="C240" s="299" t="s">
        <v>628</v>
      </c>
      <c r="D240" s="166"/>
      <c r="E240" s="168"/>
      <c r="F240" s="505"/>
      <c r="G240" s="193"/>
      <c r="AO240" s="260"/>
      <c r="AP240" s="260"/>
      <c r="AQ240" s="260"/>
      <c r="AR240" s="260"/>
      <c r="AS240" s="260"/>
      <c r="AT240" s="260"/>
      <c r="AU240" s="260"/>
      <c r="AV240" s="260"/>
      <c r="AW240" s="260"/>
      <c r="AX240" s="260"/>
      <c r="AY240" s="260"/>
      <c r="AZ240" s="260"/>
      <c r="BA240" s="260"/>
      <c r="BB240" s="260"/>
      <c r="BC240" s="260"/>
      <c r="BD240" s="260"/>
      <c r="BE240" s="260"/>
      <c r="BF240" s="260"/>
      <c r="BG240" s="210"/>
      <c r="BH240" s="210"/>
      <c r="BI240" s="210"/>
    </row>
    <row r="241" spans="1:61" x14ac:dyDescent="0.25">
      <c r="A241" s="171" t="s">
        <v>91</v>
      </c>
      <c r="B241" s="164"/>
      <c r="C241" s="299" t="s">
        <v>628</v>
      </c>
      <c r="D241" s="166"/>
      <c r="E241" s="168"/>
      <c r="F241" s="505"/>
      <c r="G241" s="193"/>
      <c r="AO241" s="260"/>
      <c r="AP241" s="260"/>
      <c r="AQ241" s="260"/>
      <c r="AR241" s="260"/>
      <c r="AS241" s="260"/>
      <c r="AT241" s="260"/>
      <c r="AU241" s="260"/>
      <c r="AV241" s="260"/>
      <c r="AW241" s="260"/>
      <c r="AX241" s="260"/>
      <c r="AY241" s="260"/>
      <c r="AZ241" s="260"/>
      <c r="BA241" s="260"/>
      <c r="BB241" s="260"/>
      <c r="BC241" s="260"/>
      <c r="BD241" s="260"/>
      <c r="BE241" s="260"/>
      <c r="BF241" s="260"/>
      <c r="BG241" s="210"/>
      <c r="BH241" s="210"/>
      <c r="BI241" s="210"/>
    </row>
    <row r="242" spans="1:61" x14ac:dyDescent="0.25">
      <c r="A242" s="171" t="s">
        <v>91</v>
      </c>
      <c r="B242" s="164"/>
      <c r="C242" s="299" t="s">
        <v>628</v>
      </c>
      <c r="D242" s="166"/>
      <c r="E242" s="168"/>
      <c r="F242" s="505"/>
      <c r="G242" s="193"/>
      <c r="AO242" s="260"/>
      <c r="AP242" s="260"/>
      <c r="AQ242" s="260"/>
      <c r="AR242" s="260"/>
      <c r="AS242" s="260"/>
      <c r="AT242" s="260"/>
      <c r="AU242" s="260"/>
      <c r="AV242" s="260"/>
      <c r="AW242" s="260"/>
      <c r="AX242" s="260"/>
      <c r="AY242" s="260"/>
      <c r="AZ242" s="260"/>
      <c r="BA242" s="260"/>
      <c r="BB242" s="260"/>
      <c r="BC242" s="260"/>
      <c r="BD242" s="260"/>
      <c r="BE242" s="260"/>
      <c r="BF242" s="260"/>
      <c r="BG242" s="210"/>
      <c r="BH242" s="210"/>
      <c r="BI242" s="210"/>
    </row>
    <row r="243" spans="1:61" x14ac:dyDescent="0.25">
      <c r="A243" s="171" t="s">
        <v>91</v>
      </c>
      <c r="B243" s="164"/>
      <c r="C243" s="299" t="s">
        <v>628</v>
      </c>
      <c r="D243" s="166"/>
      <c r="E243" s="168"/>
      <c r="F243" s="505"/>
      <c r="G243" s="193"/>
      <c r="AO243" s="260"/>
      <c r="AP243" s="260"/>
      <c r="AQ243" s="260"/>
      <c r="AR243" s="260"/>
      <c r="AS243" s="260"/>
      <c r="AT243" s="260"/>
      <c r="AU243" s="260"/>
      <c r="AV243" s="260"/>
      <c r="AW243" s="260"/>
      <c r="AX243" s="260"/>
      <c r="AY243" s="260"/>
      <c r="AZ243" s="260"/>
      <c r="BA243" s="260"/>
      <c r="BB243" s="260"/>
      <c r="BC243" s="260"/>
      <c r="BD243" s="260"/>
      <c r="BE243" s="260"/>
      <c r="BF243" s="260"/>
      <c r="BG243" s="210"/>
      <c r="BH243" s="210"/>
      <c r="BI243" s="210"/>
    </row>
    <row r="244" spans="1:61" x14ac:dyDescent="0.25">
      <c r="A244" s="171" t="s">
        <v>91</v>
      </c>
      <c r="B244" s="164"/>
      <c r="C244" s="299" t="s">
        <v>628</v>
      </c>
      <c r="D244" s="166"/>
      <c r="E244" s="168"/>
      <c r="F244" s="505"/>
      <c r="G244" s="193"/>
      <c r="AO244" s="260"/>
      <c r="AP244" s="260"/>
      <c r="AQ244" s="260"/>
      <c r="AR244" s="260"/>
      <c r="AS244" s="260"/>
      <c r="AT244" s="260"/>
      <c r="AU244" s="260"/>
      <c r="AV244" s="260"/>
      <c r="AW244" s="260"/>
      <c r="AX244" s="260"/>
      <c r="AY244" s="260"/>
      <c r="AZ244" s="260"/>
      <c r="BA244" s="260"/>
      <c r="BB244" s="260"/>
      <c r="BC244" s="260"/>
      <c r="BD244" s="260"/>
      <c r="BE244" s="260"/>
      <c r="BF244" s="260"/>
      <c r="BG244" s="210"/>
      <c r="BH244" s="210"/>
      <c r="BI244" s="210"/>
    </row>
    <row r="245" spans="1:61" x14ac:dyDescent="0.25">
      <c r="A245" s="171" t="s">
        <v>91</v>
      </c>
      <c r="B245" s="164"/>
      <c r="C245" s="299" t="s">
        <v>628</v>
      </c>
      <c r="D245" s="166"/>
      <c r="E245" s="168"/>
      <c r="F245" s="505"/>
      <c r="G245" s="193"/>
      <c r="AO245" s="260"/>
      <c r="AP245" s="260"/>
      <c r="AQ245" s="260"/>
      <c r="AR245" s="260"/>
      <c r="AS245" s="260"/>
      <c r="AT245" s="260"/>
      <c r="AU245" s="260"/>
      <c r="AV245" s="260"/>
      <c r="AW245" s="260"/>
      <c r="AX245" s="260"/>
      <c r="AY245" s="260"/>
      <c r="AZ245" s="260"/>
      <c r="BA245" s="260"/>
      <c r="BB245" s="260"/>
      <c r="BC245" s="260"/>
      <c r="BD245" s="260"/>
      <c r="BE245" s="260"/>
      <c r="BF245" s="260"/>
      <c r="BG245" s="210"/>
      <c r="BH245" s="210"/>
      <c r="BI245" s="210"/>
    </row>
    <row r="246" spans="1:61" x14ac:dyDescent="0.25">
      <c r="A246" s="171" t="s">
        <v>91</v>
      </c>
      <c r="B246" s="164"/>
      <c r="C246" s="299" t="s">
        <v>628</v>
      </c>
      <c r="D246" s="166"/>
      <c r="E246" s="168"/>
      <c r="F246" s="505"/>
      <c r="G246" s="193"/>
      <c r="AO246" s="260"/>
      <c r="AP246" s="260"/>
      <c r="AQ246" s="260"/>
      <c r="AR246" s="260"/>
      <c r="AS246" s="260"/>
      <c r="AT246" s="260"/>
      <c r="AU246" s="260"/>
      <c r="AV246" s="260"/>
      <c r="AW246" s="260"/>
      <c r="AX246" s="260"/>
      <c r="AY246" s="260"/>
      <c r="AZ246" s="260"/>
      <c r="BA246" s="260"/>
      <c r="BB246" s="260"/>
      <c r="BC246" s="260"/>
      <c r="BD246" s="260"/>
      <c r="BE246" s="260"/>
      <c r="BF246" s="260"/>
      <c r="BG246" s="210"/>
      <c r="BH246" s="210"/>
      <c r="BI246" s="210"/>
    </row>
    <row r="247" spans="1:61" x14ac:dyDescent="0.25">
      <c r="A247" s="171" t="s">
        <v>91</v>
      </c>
      <c r="B247" s="164"/>
      <c r="C247" s="299" t="s">
        <v>628</v>
      </c>
      <c r="D247" s="166"/>
      <c r="E247" s="168"/>
      <c r="F247" s="505"/>
      <c r="G247" s="193"/>
      <c r="AO247" s="260"/>
      <c r="AP247" s="260"/>
      <c r="AQ247" s="260"/>
      <c r="AR247" s="260"/>
      <c r="AS247" s="260"/>
      <c r="AT247" s="260"/>
      <c r="AU247" s="260"/>
      <c r="AV247" s="260"/>
      <c r="AW247" s="260"/>
      <c r="AX247" s="260"/>
      <c r="AY247" s="260"/>
      <c r="AZ247" s="260"/>
      <c r="BA247" s="260"/>
      <c r="BB247" s="260"/>
      <c r="BC247" s="260"/>
      <c r="BD247" s="260"/>
      <c r="BE247" s="260"/>
      <c r="BF247" s="260"/>
      <c r="BG247" s="210"/>
      <c r="BH247" s="210"/>
      <c r="BI247" s="210"/>
    </row>
    <row r="248" spans="1:61" x14ac:dyDescent="0.25">
      <c r="A248" s="171" t="s">
        <v>91</v>
      </c>
      <c r="B248" s="164"/>
      <c r="C248" s="299" t="s">
        <v>628</v>
      </c>
      <c r="D248" s="166"/>
      <c r="E248" s="168"/>
      <c r="F248" s="505"/>
      <c r="G248" s="193"/>
      <c r="AO248" s="260"/>
      <c r="AP248" s="260"/>
      <c r="AQ248" s="260"/>
      <c r="AR248" s="260"/>
      <c r="AS248" s="260"/>
      <c r="AT248" s="260"/>
      <c r="AU248" s="260"/>
      <c r="AV248" s="260"/>
      <c r="AW248" s="260"/>
      <c r="AX248" s="260"/>
      <c r="AY248" s="260"/>
      <c r="AZ248" s="260"/>
      <c r="BA248" s="260"/>
      <c r="BB248" s="260"/>
      <c r="BC248" s="260"/>
      <c r="BD248" s="260"/>
      <c r="BE248" s="260"/>
      <c r="BF248" s="260"/>
      <c r="BG248" s="210"/>
      <c r="BH248" s="210"/>
      <c r="BI248" s="210"/>
    </row>
    <row r="249" spans="1:61" x14ac:dyDescent="0.25">
      <c r="A249" s="171" t="s">
        <v>91</v>
      </c>
      <c r="B249" s="164"/>
      <c r="C249" s="299" t="s">
        <v>628</v>
      </c>
      <c r="D249" s="166"/>
      <c r="E249" s="168"/>
      <c r="F249" s="505"/>
      <c r="G249" s="193"/>
      <c r="AO249" s="260"/>
      <c r="AP249" s="260"/>
      <c r="AQ249" s="260"/>
      <c r="AR249" s="260"/>
      <c r="AS249" s="260"/>
      <c r="AT249" s="260"/>
      <c r="AU249" s="260"/>
      <c r="AV249" s="260"/>
      <c r="AW249" s="260"/>
      <c r="AX249" s="260"/>
      <c r="AY249" s="260"/>
      <c r="AZ249" s="260"/>
      <c r="BA249" s="260"/>
      <c r="BB249" s="260"/>
      <c r="BC249" s="260"/>
      <c r="BD249" s="260"/>
      <c r="BE249" s="260"/>
      <c r="BF249" s="260"/>
      <c r="BG249" s="210"/>
      <c r="BH249" s="210"/>
      <c r="BI249" s="210"/>
    </row>
    <row r="250" spans="1:61" x14ac:dyDescent="0.25">
      <c r="A250" s="171" t="s">
        <v>91</v>
      </c>
      <c r="B250" s="164"/>
      <c r="C250" s="299" t="s">
        <v>628</v>
      </c>
      <c r="D250" s="166"/>
      <c r="E250" s="168"/>
      <c r="F250" s="505"/>
      <c r="G250" s="193"/>
      <c r="AO250" s="260"/>
      <c r="AP250" s="260"/>
      <c r="AQ250" s="260"/>
      <c r="AR250" s="260"/>
      <c r="AS250" s="260"/>
      <c r="AT250" s="260"/>
      <c r="AU250" s="260"/>
      <c r="AV250" s="260"/>
      <c r="AW250" s="260"/>
      <c r="AX250" s="260"/>
      <c r="AY250" s="260"/>
      <c r="AZ250" s="260"/>
      <c r="BA250" s="260"/>
      <c r="BB250" s="260"/>
      <c r="BC250" s="260"/>
      <c r="BD250" s="260"/>
      <c r="BE250" s="260"/>
      <c r="BF250" s="260"/>
      <c r="BG250" s="210"/>
      <c r="BH250" s="210"/>
      <c r="BI250" s="210"/>
    </row>
    <row r="251" spans="1:61" x14ac:dyDescent="0.25">
      <c r="A251" s="171" t="s">
        <v>91</v>
      </c>
      <c r="B251" s="164"/>
      <c r="C251" s="299" t="s">
        <v>628</v>
      </c>
      <c r="D251" s="166"/>
      <c r="E251" s="168"/>
      <c r="F251" s="505"/>
      <c r="G251" s="193"/>
      <c r="AO251" s="260"/>
      <c r="AP251" s="260"/>
      <c r="AQ251" s="260"/>
      <c r="AR251" s="260"/>
      <c r="AS251" s="260"/>
      <c r="AT251" s="260"/>
      <c r="AU251" s="260"/>
      <c r="AV251" s="260"/>
      <c r="AW251" s="260"/>
      <c r="AX251" s="260"/>
      <c r="AY251" s="260"/>
      <c r="AZ251" s="260"/>
      <c r="BA251" s="260"/>
      <c r="BB251" s="260"/>
      <c r="BC251" s="260"/>
      <c r="BD251" s="260"/>
      <c r="BE251" s="260"/>
      <c r="BF251" s="260"/>
      <c r="BG251" s="210"/>
      <c r="BH251" s="210"/>
      <c r="BI251" s="210"/>
    </row>
    <row r="252" spans="1:61" x14ac:dyDescent="0.25">
      <c r="A252" s="171" t="s">
        <v>91</v>
      </c>
      <c r="B252" s="164"/>
      <c r="C252" s="299" t="s">
        <v>628</v>
      </c>
      <c r="D252" s="166"/>
      <c r="E252" s="168"/>
      <c r="F252" s="505"/>
      <c r="G252" s="193"/>
      <c r="AO252" s="260"/>
      <c r="AP252" s="260"/>
      <c r="AQ252" s="260"/>
      <c r="AR252" s="260"/>
      <c r="AS252" s="260"/>
      <c r="AT252" s="260"/>
      <c r="AU252" s="260"/>
      <c r="AV252" s="260"/>
      <c r="AW252" s="260"/>
      <c r="AX252" s="260"/>
      <c r="AY252" s="260"/>
      <c r="AZ252" s="260"/>
      <c r="BA252" s="260"/>
      <c r="BB252" s="260"/>
      <c r="BC252" s="260"/>
      <c r="BD252" s="260"/>
      <c r="BE252" s="260"/>
      <c r="BF252" s="260"/>
      <c r="BG252" s="210"/>
      <c r="BH252" s="210"/>
      <c r="BI252" s="210"/>
    </row>
    <row r="253" spans="1:61" x14ac:dyDescent="0.25">
      <c r="A253" s="171" t="s">
        <v>91</v>
      </c>
      <c r="B253" s="164"/>
      <c r="C253" s="299" t="s">
        <v>628</v>
      </c>
      <c r="D253" s="166"/>
      <c r="E253" s="168"/>
      <c r="F253" s="505"/>
      <c r="G253" s="193"/>
      <c r="AO253" s="260"/>
      <c r="AP253" s="260"/>
      <c r="AQ253" s="260"/>
      <c r="AR253" s="260"/>
      <c r="AS253" s="260"/>
      <c r="AT253" s="260"/>
      <c r="AU253" s="260"/>
      <c r="AV253" s="260"/>
      <c r="AW253" s="260"/>
      <c r="AX253" s="260"/>
      <c r="AY253" s="260"/>
      <c r="AZ253" s="260"/>
      <c r="BA253" s="260"/>
      <c r="BB253" s="260"/>
      <c r="BC253" s="260"/>
      <c r="BD253" s="260"/>
      <c r="BE253" s="260"/>
      <c r="BF253" s="260"/>
      <c r="BG253" s="210"/>
      <c r="BH253" s="210"/>
      <c r="BI253" s="210"/>
    </row>
    <row r="254" spans="1:61" x14ac:dyDescent="0.25">
      <c r="A254" s="171" t="s">
        <v>91</v>
      </c>
      <c r="B254" s="164"/>
      <c r="C254" s="299" t="s">
        <v>628</v>
      </c>
      <c r="D254" s="166"/>
      <c r="E254" s="168"/>
      <c r="F254" s="505"/>
      <c r="G254" s="193"/>
      <c r="AO254" s="260"/>
      <c r="AP254" s="260"/>
      <c r="AQ254" s="260"/>
      <c r="AR254" s="260"/>
      <c r="AS254" s="260"/>
      <c r="AT254" s="260"/>
      <c r="AU254" s="260"/>
      <c r="AV254" s="260"/>
      <c r="AW254" s="260"/>
      <c r="AX254" s="260"/>
      <c r="AY254" s="260"/>
      <c r="AZ254" s="260"/>
      <c r="BA254" s="260"/>
      <c r="BB254" s="260"/>
      <c r="BC254" s="260"/>
      <c r="BD254" s="260"/>
      <c r="BE254" s="260"/>
      <c r="BF254" s="260"/>
      <c r="BG254" s="210"/>
      <c r="BH254" s="210"/>
      <c r="BI254" s="210"/>
    </row>
    <row r="255" spans="1:61" x14ac:dyDescent="0.25">
      <c r="A255" s="171" t="s">
        <v>91</v>
      </c>
      <c r="B255" s="164"/>
      <c r="C255" s="299" t="s">
        <v>628</v>
      </c>
      <c r="D255" s="166"/>
      <c r="E255" s="168"/>
      <c r="F255" s="505"/>
      <c r="G255" s="193"/>
      <c r="AO255" s="260"/>
      <c r="AP255" s="260"/>
      <c r="AQ255" s="260"/>
      <c r="AR255" s="260"/>
      <c r="AS255" s="260"/>
      <c r="AT255" s="260"/>
      <c r="AU255" s="260"/>
      <c r="AV255" s="260"/>
      <c r="AW255" s="260"/>
      <c r="AX255" s="260"/>
      <c r="AY255" s="260"/>
      <c r="AZ255" s="260"/>
      <c r="BA255" s="260"/>
      <c r="BB255" s="260"/>
      <c r="BC255" s="260"/>
      <c r="BD255" s="260"/>
      <c r="BE255" s="260"/>
      <c r="BF255" s="260"/>
      <c r="BG255" s="210"/>
      <c r="BH255" s="210"/>
      <c r="BI255" s="210"/>
    </row>
    <row r="256" spans="1:61" x14ac:dyDescent="0.25">
      <c r="A256" s="171" t="s">
        <v>91</v>
      </c>
      <c r="B256" s="164"/>
      <c r="C256" s="299" t="s">
        <v>628</v>
      </c>
      <c r="D256" s="166"/>
      <c r="E256" s="168"/>
      <c r="F256" s="505"/>
      <c r="G256" s="193"/>
      <c r="AO256" s="260"/>
      <c r="AP256" s="260"/>
      <c r="AQ256" s="260"/>
      <c r="AR256" s="260"/>
      <c r="AS256" s="260"/>
      <c r="AT256" s="260"/>
      <c r="AU256" s="260"/>
      <c r="AV256" s="260"/>
      <c r="AW256" s="260"/>
      <c r="AX256" s="260"/>
      <c r="AY256" s="260"/>
      <c r="AZ256" s="260"/>
      <c r="BA256" s="260"/>
      <c r="BB256" s="260"/>
      <c r="BC256" s="260"/>
      <c r="BD256" s="260"/>
      <c r="BE256" s="260"/>
      <c r="BF256" s="260"/>
      <c r="BG256" s="210"/>
      <c r="BH256" s="210"/>
      <c r="BI256" s="210"/>
    </row>
    <row r="257" spans="1:61" x14ac:dyDescent="0.25">
      <c r="A257" s="171" t="s">
        <v>91</v>
      </c>
      <c r="B257" s="164"/>
      <c r="C257" s="299" t="s">
        <v>628</v>
      </c>
      <c r="D257" s="166"/>
      <c r="E257" s="168"/>
      <c r="F257" s="505"/>
      <c r="G257" s="193"/>
      <c r="AO257" s="260"/>
      <c r="AP257" s="260"/>
      <c r="AQ257" s="260"/>
      <c r="AR257" s="260"/>
      <c r="AS257" s="260"/>
      <c r="AT257" s="260"/>
      <c r="AU257" s="260"/>
      <c r="AV257" s="260"/>
      <c r="AW257" s="260"/>
      <c r="AX257" s="260"/>
      <c r="AY257" s="260"/>
      <c r="AZ257" s="260"/>
      <c r="BA257" s="260"/>
      <c r="BB257" s="260"/>
      <c r="BC257" s="260"/>
      <c r="BD257" s="260"/>
      <c r="BE257" s="260"/>
      <c r="BF257" s="260"/>
      <c r="BG257" s="210"/>
      <c r="BH257" s="210"/>
      <c r="BI257" s="210"/>
    </row>
    <row r="258" spans="1:61" x14ac:dyDescent="0.25">
      <c r="A258" s="171" t="s">
        <v>91</v>
      </c>
      <c r="B258" s="164"/>
      <c r="C258" s="299" t="s">
        <v>628</v>
      </c>
      <c r="D258" s="166"/>
      <c r="E258" s="168"/>
      <c r="F258" s="505"/>
      <c r="G258" s="193"/>
      <c r="AO258" s="260"/>
      <c r="AP258" s="260"/>
      <c r="AQ258" s="260"/>
      <c r="AR258" s="260"/>
      <c r="AS258" s="260"/>
      <c r="AT258" s="260"/>
      <c r="AU258" s="260"/>
      <c r="AV258" s="260"/>
      <c r="AW258" s="260"/>
      <c r="AX258" s="260"/>
      <c r="AY258" s="260"/>
      <c r="AZ258" s="260"/>
      <c r="BA258" s="260"/>
      <c r="BB258" s="260"/>
      <c r="BC258" s="260"/>
      <c r="BD258" s="260"/>
      <c r="BE258" s="260"/>
      <c r="BF258" s="260"/>
      <c r="BG258" s="210"/>
      <c r="BH258" s="210"/>
      <c r="BI258" s="210"/>
    </row>
    <row r="259" spans="1:61" x14ac:dyDescent="0.25">
      <c r="A259" s="171" t="s">
        <v>91</v>
      </c>
      <c r="B259" s="164"/>
      <c r="C259" s="299" t="s">
        <v>628</v>
      </c>
      <c r="D259" s="166"/>
      <c r="E259" s="168"/>
      <c r="F259" s="505"/>
      <c r="G259" s="193"/>
      <c r="AO259" s="260"/>
      <c r="AP259" s="260"/>
      <c r="AQ259" s="260"/>
      <c r="AR259" s="260"/>
      <c r="AS259" s="260"/>
      <c r="AT259" s="260"/>
      <c r="AU259" s="260"/>
      <c r="AV259" s="260"/>
      <c r="AW259" s="260"/>
      <c r="AX259" s="260"/>
      <c r="AY259" s="260"/>
      <c r="AZ259" s="260"/>
      <c r="BA259" s="260"/>
      <c r="BB259" s="260"/>
      <c r="BC259" s="260"/>
      <c r="BD259" s="260"/>
      <c r="BE259" s="260"/>
      <c r="BF259" s="260"/>
      <c r="BG259" s="210"/>
      <c r="BH259" s="210"/>
      <c r="BI259" s="210"/>
    </row>
    <row r="260" spans="1:61" x14ac:dyDescent="0.25">
      <c r="A260" s="171" t="s">
        <v>91</v>
      </c>
      <c r="B260" s="164"/>
      <c r="C260" s="299" t="s">
        <v>628</v>
      </c>
      <c r="D260" s="166"/>
      <c r="E260" s="168"/>
      <c r="F260" s="505"/>
      <c r="G260" s="193"/>
      <c r="AO260" s="260"/>
      <c r="AP260" s="260"/>
      <c r="AQ260" s="260"/>
      <c r="AR260" s="260"/>
      <c r="AS260" s="260"/>
      <c r="AT260" s="260"/>
      <c r="AU260" s="260"/>
      <c r="AV260" s="260"/>
      <c r="AW260" s="260"/>
      <c r="AX260" s="260"/>
      <c r="AY260" s="260"/>
      <c r="AZ260" s="260"/>
      <c r="BA260" s="260"/>
      <c r="BB260" s="260"/>
      <c r="BC260" s="260"/>
      <c r="BD260" s="260"/>
      <c r="BE260" s="260"/>
      <c r="BF260" s="260"/>
      <c r="BG260" s="210"/>
      <c r="BH260" s="210"/>
      <c r="BI260" s="210"/>
    </row>
    <row r="261" spans="1:61" x14ac:dyDescent="0.25">
      <c r="A261" s="171" t="s">
        <v>91</v>
      </c>
      <c r="B261" s="164"/>
      <c r="C261" s="299" t="s">
        <v>628</v>
      </c>
      <c r="D261" s="166"/>
      <c r="E261" s="168"/>
      <c r="F261" s="505"/>
      <c r="G261" s="193"/>
      <c r="AO261" s="260"/>
      <c r="AP261" s="260"/>
      <c r="AQ261" s="260"/>
      <c r="AR261" s="260"/>
      <c r="AS261" s="260"/>
      <c r="AT261" s="260"/>
      <c r="AU261" s="260"/>
      <c r="AV261" s="260"/>
      <c r="AW261" s="260"/>
      <c r="AX261" s="260"/>
      <c r="AY261" s="260"/>
      <c r="AZ261" s="260"/>
      <c r="BA261" s="260"/>
      <c r="BB261" s="260"/>
      <c r="BC261" s="260"/>
      <c r="BD261" s="260"/>
      <c r="BE261" s="260"/>
      <c r="BF261" s="260"/>
      <c r="BG261" s="210"/>
      <c r="BH261" s="210"/>
      <c r="BI261" s="210"/>
    </row>
    <row r="262" spans="1:61" x14ac:dyDescent="0.25">
      <c r="A262" s="171" t="s">
        <v>91</v>
      </c>
      <c r="B262" s="164"/>
      <c r="C262" s="299" t="s">
        <v>628</v>
      </c>
      <c r="D262" s="166"/>
      <c r="E262" s="168"/>
      <c r="F262" s="505"/>
      <c r="G262" s="193"/>
      <c r="AO262" s="260"/>
      <c r="AP262" s="260"/>
      <c r="AQ262" s="260"/>
      <c r="AR262" s="260"/>
      <c r="AS262" s="260"/>
      <c r="AT262" s="260"/>
      <c r="AU262" s="260"/>
      <c r="AV262" s="260"/>
      <c r="AW262" s="260"/>
      <c r="AX262" s="260"/>
      <c r="AY262" s="260"/>
      <c r="AZ262" s="260"/>
      <c r="BA262" s="260"/>
      <c r="BB262" s="260"/>
      <c r="BC262" s="260"/>
      <c r="BD262" s="260"/>
      <c r="BE262" s="260"/>
      <c r="BF262" s="260"/>
      <c r="BG262" s="210"/>
      <c r="BH262" s="210"/>
      <c r="BI262" s="210"/>
    </row>
    <row r="263" spans="1:61" x14ac:dyDescent="0.25">
      <c r="A263" s="171" t="s">
        <v>91</v>
      </c>
      <c r="B263" s="164"/>
      <c r="C263" s="299" t="s">
        <v>628</v>
      </c>
      <c r="D263" s="166"/>
      <c r="E263" s="168"/>
      <c r="F263" s="505"/>
      <c r="G263" s="193"/>
      <c r="AO263" s="260"/>
      <c r="AP263" s="260"/>
      <c r="AQ263" s="260"/>
      <c r="AR263" s="260"/>
      <c r="AS263" s="260"/>
      <c r="AT263" s="260"/>
      <c r="AU263" s="260"/>
      <c r="AV263" s="260"/>
      <c r="AW263" s="260"/>
      <c r="AX263" s="260"/>
      <c r="AY263" s="260"/>
      <c r="AZ263" s="260"/>
      <c r="BA263" s="260"/>
      <c r="BB263" s="260"/>
      <c r="BC263" s="260"/>
      <c r="BD263" s="260"/>
      <c r="BE263" s="260"/>
      <c r="BF263" s="260"/>
      <c r="BG263" s="210"/>
      <c r="BH263" s="210"/>
      <c r="BI263" s="210"/>
    </row>
    <row r="264" spans="1:61" x14ac:dyDescent="0.25">
      <c r="A264" s="171" t="s">
        <v>91</v>
      </c>
      <c r="B264" s="164"/>
      <c r="C264" s="299" t="s">
        <v>628</v>
      </c>
      <c r="D264" s="166"/>
      <c r="E264" s="168"/>
      <c r="F264" s="505"/>
      <c r="G264" s="193"/>
      <c r="AO264" s="260"/>
      <c r="AP264" s="260"/>
      <c r="AQ264" s="260"/>
      <c r="AR264" s="260"/>
      <c r="AS264" s="260"/>
      <c r="AT264" s="260"/>
      <c r="AU264" s="260"/>
      <c r="AV264" s="260"/>
      <c r="AW264" s="260"/>
      <c r="AX264" s="260"/>
      <c r="AY264" s="260"/>
      <c r="AZ264" s="260"/>
      <c r="BA264" s="260"/>
      <c r="BB264" s="260"/>
      <c r="BC264" s="260"/>
      <c r="BD264" s="260"/>
      <c r="BE264" s="260"/>
      <c r="BF264" s="260"/>
      <c r="BG264" s="210"/>
      <c r="BH264" s="210"/>
      <c r="BI264" s="210"/>
    </row>
    <row r="265" spans="1:61" x14ac:dyDescent="0.25">
      <c r="A265" s="171" t="s">
        <v>91</v>
      </c>
      <c r="B265" s="164"/>
      <c r="C265" s="299" t="s">
        <v>628</v>
      </c>
      <c r="D265" s="166"/>
      <c r="E265" s="168"/>
      <c r="F265" s="505"/>
      <c r="G265" s="193"/>
      <c r="AO265" s="260"/>
      <c r="AP265" s="260"/>
      <c r="AQ265" s="260"/>
      <c r="AR265" s="260"/>
      <c r="AS265" s="260"/>
      <c r="AT265" s="260"/>
      <c r="AU265" s="260"/>
      <c r="AV265" s="260"/>
      <c r="AW265" s="260"/>
      <c r="AX265" s="260"/>
      <c r="AY265" s="260"/>
      <c r="AZ265" s="260"/>
      <c r="BA265" s="260"/>
      <c r="BB265" s="260"/>
      <c r="BC265" s="260"/>
      <c r="BD265" s="260"/>
      <c r="BE265" s="260"/>
      <c r="BF265" s="260"/>
      <c r="BG265" s="210"/>
      <c r="BH265" s="210"/>
      <c r="BI265" s="210"/>
    </row>
    <row r="266" spans="1:61" x14ac:dyDescent="0.25">
      <c r="A266" s="171" t="s">
        <v>91</v>
      </c>
      <c r="B266" s="164"/>
      <c r="C266" s="299" t="s">
        <v>628</v>
      </c>
      <c r="D266" s="166"/>
      <c r="E266" s="168"/>
      <c r="F266" s="505"/>
      <c r="G266" s="193"/>
      <c r="AO266" s="260"/>
      <c r="AP266" s="260"/>
      <c r="AQ266" s="260"/>
      <c r="AR266" s="260"/>
      <c r="AS266" s="260"/>
      <c r="AT266" s="260"/>
      <c r="AU266" s="260"/>
      <c r="AV266" s="260"/>
      <c r="AW266" s="260"/>
      <c r="AX266" s="260"/>
      <c r="AY266" s="260"/>
      <c r="AZ266" s="260"/>
      <c r="BA266" s="260"/>
      <c r="BB266" s="260"/>
      <c r="BC266" s="260"/>
      <c r="BD266" s="260"/>
      <c r="BE266" s="260"/>
      <c r="BF266" s="260"/>
      <c r="BG266" s="210"/>
      <c r="BH266" s="210"/>
      <c r="BI266" s="210"/>
    </row>
    <row r="267" spans="1:61" x14ac:dyDescent="0.25">
      <c r="A267" s="171" t="s">
        <v>91</v>
      </c>
      <c r="B267" s="164"/>
      <c r="C267" s="299" t="s">
        <v>628</v>
      </c>
      <c r="D267" s="166"/>
      <c r="E267" s="168"/>
      <c r="F267" s="505"/>
      <c r="G267" s="193"/>
      <c r="AO267" s="260"/>
      <c r="AP267" s="260"/>
      <c r="AQ267" s="260"/>
      <c r="AR267" s="260"/>
      <c r="AS267" s="260"/>
      <c r="AT267" s="260"/>
      <c r="AU267" s="260"/>
      <c r="AV267" s="260"/>
      <c r="AW267" s="260"/>
      <c r="AX267" s="260"/>
      <c r="AY267" s="260"/>
      <c r="AZ267" s="260"/>
      <c r="BA267" s="260"/>
      <c r="BB267" s="260"/>
      <c r="BC267" s="260"/>
      <c r="BD267" s="260"/>
      <c r="BE267" s="260"/>
      <c r="BF267" s="260"/>
      <c r="BG267" s="210"/>
      <c r="BH267" s="210"/>
      <c r="BI267" s="210"/>
    </row>
    <row r="268" spans="1:61" x14ac:dyDescent="0.25">
      <c r="A268" s="171" t="s">
        <v>91</v>
      </c>
      <c r="B268" s="164"/>
      <c r="C268" s="299" t="s">
        <v>628</v>
      </c>
      <c r="D268" s="166"/>
      <c r="E268" s="168"/>
      <c r="F268" s="505"/>
      <c r="G268" s="193"/>
      <c r="AO268" s="260"/>
      <c r="AP268" s="260"/>
      <c r="AQ268" s="260"/>
      <c r="AR268" s="260"/>
      <c r="AS268" s="260"/>
      <c r="AT268" s="260"/>
      <c r="AU268" s="260"/>
      <c r="AV268" s="260"/>
      <c r="AW268" s="260"/>
      <c r="AX268" s="260"/>
      <c r="AY268" s="260"/>
      <c r="AZ268" s="260"/>
      <c r="BA268" s="260"/>
      <c r="BB268" s="260"/>
      <c r="BC268" s="260"/>
      <c r="BD268" s="260"/>
      <c r="BE268" s="260"/>
      <c r="BF268" s="260"/>
      <c r="BG268" s="210"/>
      <c r="BH268" s="210"/>
      <c r="BI268" s="210"/>
    </row>
    <row r="269" spans="1:61" x14ac:dyDescent="0.25">
      <c r="A269" s="171" t="s">
        <v>91</v>
      </c>
      <c r="B269" s="164"/>
      <c r="C269" s="299" t="s">
        <v>628</v>
      </c>
      <c r="D269" s="166"/>
      <c r="E269" s="168"/>
      <c r="F269" s="505"/>
      <c r="G269" s="193"/>
      <c r="AO269" s="260"/>
      <c r="AP269" s="260"/>
      <c r="AQ269" s="260"/>
      <c r="AR269" s="260"/>
      <c r="AS269" s="260"/>
      <c r="AT269" s="260"/>
      <c r="AU269" s="260"/>
      <c r="AV269" s="260"/>
      <c r="AW269" s="260"/>
      <c r="AX269" s="260"/>
      <c r="AY269" s="260"/>
      <c r="AZ269" s="260"/>
      <c r="BA269" s="260"/>
      <c r="BB269" s="260"/>
      <c r="BC269" s="260"/>
      <c r="BD269" s="260"/>
      <c r="BE269" s="260"/>
      <c r="BF269" s="260"/>
      <c r="BG269" s="210"/>
      <c r="BH269" s="210"/>
      <c r="BI269" s="210"/>
    </row>
    <row r="270" spans="1:61" x14ac:dyDescent="0.25">
      <c r="A270" s="171" t="s">
        <v>91</v>
      </c>
      <c r="B270" s="164"/>
      <c r="C270" s="299" t="s">
        <v>628</v>
      </c>
      <c r="D270" s="166"/>
      <c r="E270" s="168"/>
      <c r="F270" s="505"/>
      <c r="G270" s="193"/>
      <c r="AO270" s="260"/>
      <c r="AP270" s="260"/>
      <c r="AQ270" s="260"/>
      <c r="AR270" s="260"/>
      <c r="AS270" s="260"/>
      <c r="AT270" s="260"/>
      <c r="AU270" s="260"/>
      <c r="AV270" s="260"/>
      <c r="AW270" s="260"/>
      <c r="AX270" s="260"/>
      <c r="AY270" s="260"/>
      <c r="AZ270" s="260"/>
      <c r="BA270" s="260"/>
      <c r="BB270" s="260"/>
      <c r="BC270" s="260"/>
      <c r="BD270" s="260"/>
      <c r="BE270" s="260"/>
      <c r="BF270" s="260"/>
      <c r="BG270" s="210"/>
      <c r="BH270" s="210"/>
      <c r="BI270" s="210"/>
    </row>
    <row r="271" spans="1:61" x14ac:dyDescent="0.25">
      <c r="A271" s="171" t="s">
        <v>91</v>
      </c>
      <c r="B271" s="164"/>
      <c r="C271" s="299" t="s">
        <v>628</v>
      </c>
      <c r="D271" s="166"/>
      <c r="E271" s="168"/>
      <c r="F271" s="505"/>
      <c r="G271" s="193"/>
      <c r="AO271" s="260"/>
      <c r="AP271" s="260"/>
      <c r="AQ271" s="260"/>
      <c r="AR271" s="260"/>
      <c r="AS271" s="260"/>
      <c r="AT271" s="260"/>
      <c r="AU271" s="260"/>
      <c r="AV271" s="260"/>
      <c r="AW271" s="260"/>
      <c r="AX271" s="260"/>
      <c r="AY271" s="260"/>
      <c r="AZ271" s="260"/>
      <c r="BA271" s="260"/>
      <c r="BB271" s="260"/>
      <c r="BC271" s="260"/>
      <c r="BD271" s="260"/>
      <c r="BE271" s="260"/>
      <c r="BF271" s="260"/>
      <c r="BG271" s="210"/>
      <c r="BH271" s="210"/>
      <c r="BI271" s="210"/>
    </row>
    <row r="272" spans="1:61" x14ac:dyDescent="0.25">
      <c r="A272" s="171" t="s">
        <v>91</v>
      </c>
      <c r="B272" s="164"/>
      <c r="C272" s="299" t="s">
        <v>628</v>
      </c>
      <c r="D272" s="166"/>
      <c r="E272" s="168"/>
      <c r="F272" s="505"/>
      <c r="G272" s="193"/>
      <c r="AO272" s="260"/>
      <c r="AP272" s="260"/>
      <c r="AQ272" s="260"/>
      <c r="AR272" s="260"/>
      <c r="AS272" s="260"/>
      <c r="AT272" s="260"/>
      <c r="AU272" s="260"/>
      <c r="AV272" s="260"/>
      <c r="AW272" s="260"/>
      <c r="AX272" s="260"/>
      <c r="AY272" s="260"/>
      <c r="AZ272" s="260"/>
      <c r="BA272" s="260"/>
      <c r="BB272" s="260"/>
      <c r="BC272" s="260"/>
      <c r="BD272" s="260"/>
      <c r="BE272" s="260"/>
      <c r="BF272" s="260"/>
      <c r="BG272" s="210"/>
      <c r="BH272" s="210"/>
      <c r="BI272" s="210"/>
    </row>
    <row r="273" spans="1:61" x14ac:dyDescent="0.25">
      <c r="A273" s="171" t="s">
        <v>91</v>
      </c>
      <c r="B273" s="164"/>
      <c r="C273" s="299" t="s">
        <v>628</v>
      </c>
      <c r="D273" s="166"/>
      <c r="E273" s="168"/>
      <c r="F273" s="505"/>
      <c r="G273" s="193"/>
      <c r="AO273" s="260"/>
      <c r="AP273" s="260"/>
      <c r="AQ273" s="260"/>
      <c r="AR273" s="260"/>
      <c r="AS273" s="260"/>
      <c r="AT273" s="260"/>
      <c r="AU273" s="260"/>
      <c r="AV273" s="260"/>
      <c r="AW273" s="260"/>
      <c r="AX273" s="260"/>
      <c r="AY273" s="260"/>
      <c r="AZ273" s="260"/>
      <c r="BA273" s="260"/>
      <c r="BB273" s="260"/>
      <c r="BC273" s="260"/>
      <c r="BD273" s="260"/>
      <c r="BE273" s="260"/>
      <c r="BF273" s="260"/>
      <c r="BG273" s="210"/>
      <c r="BH273" s="210"/>
      <c r="BI273" s="210"/>
    </row>
    <row r="274" spans="1:61" x14ac:dyDescent="0.25">
      <c r="A274" s="171" t="s">
        <v>91</v>
      </c>
      <c r="B274" s="164"/>
      <c r="C274" s="299" t="s">
        <v>628</v>
      </c>
      <c r="D274" s="166"/>
      <c r="E274" s="168"/>
      <c r="F274" s="505"/>
      <c r="G274" s="193"/>
      <c r="AO274" s="260"/>
      <c r="AP274" s="260"/>
      <c r="AQ274" s="260"/>
      <c r="AR274" s="260"/>
      <c r="AS274" s="260"/>
      <c r="AT274" s="260"/>
      <c r="AU274" s="260"/>
      <c r="AV274" s="260"/>
      <c r="AW274" s="260"/>
      <c r="AX274" s="260"/>
      <c r="AY274" s="260"/>
      <c r="AZ274" s="260"/>
      <c r="BA274" s="260"/>
      <c r="BB274" s="260"/>
      <c r="BC274" s="260"/>
      <c r="BD274" s="260"/>
      <c r="BE274" s="260"/>
      <c r="BF274" s="260"/>
      <c r="BG274" s="210"/>
      <c r="BH274" s="210"/>
      <c r="BI274" s="210"/>
    </row>
    <row r="275" spans="1:61" x14ac:dyDescent="0.25">
      <c r="A275" s="171" t="s">
        <v>91</v>
      </c>
      <c r="B275" s="164"/>
      <c r="C275" s="299" t="s">
        <v>628</v>
      </c>
      <c r="D275" s="166"/>
      <c r="E275" s="168"/>
      <c r="F275" s="505"/>
      <c r="G275" s="193"/>
      <c r="AO275" s="260"/>
      <c r="AP275" s="260"/>
      <c r="AQ275" s="260"/>
      <c r="AR275" s="260"/>
      <c r="AS275" s="260"/>
      <c r="AT275" s="260"/>
      <c r="AU275" s="260"/>
      <c r="AV275" s="260"/>
      <c r="AW275" s="260"/>
      <c r="AX275" s="260"/>
      <c r="AY275" s="260"/>
      <c r="AZ275" s="260"/>
      <c r="BA275" s="260"/>
      <c r="BB275" s="260"/>
      <c r="BC275" s="260"/>
      <c r="BD275" s="260"/>
      <c r="BE275" s="260"/>
      <c r="BF275" s="260"/>
      <c r="BG275" s="210"/>
      <c r="BH275" s="210"/>
      <c r="BI275" s="210"/>
    </row>
    <row r="276" spans="1:61" x14ac:dyDescent="0.25">
      <c r="A276" s="171" t="s">
        <v>91</v>
      </c>
      <c r="B276" s="164"/>
      <c r="C276" s="299" t="s">
        <v>628</v>
      </c>
      <c r="D276" s="166"/>
      <c r="E276" s="168"/>
      <c r="F276" s="505"/>
      <c r="G276" s="193"/>
      <c r="AO276" s="260"/>
      <c r="AP276" s="260"/>
      <c r="AQ276" s="260"/>
      <c r="AR276" s="260"/>
      <c r="AS276" s="260"/>
      <c r="AT276" s="260"/>
      <c r="AU276" s="260"/>
      <c r="AV276" s="260"/>
      <c r="AW276" s="260"/>
      <c r="AX276" s="260"/>
      <c r="AY276" s="260"/>
      <c r="AZ276" s="260"/>
      <c r="BA276" s="260"/>
      <c r="BB276" s="260"/>
      <c r="BC276" s="260"/>
      <c r="BD276" s="260"/>
      <c r="BE276" s="260"/>
      <c r="BF276" s="260"/>
      <c r="BG276" s="210"/>
      <c r="BH276" s="210"/>
      <c r="BI276" s="210"/>
    </row>
    <row r="277" spans="1:61" x14ac:dyDescent="0.25">
      <c r="A277" s="171" t="s">
        <v>91</v>
      </c>
      <c r="B277" s="164"/>
      <c r="C277" s="299" t="s">
        <v>628</v>
      </c>
      <c r="D277" s="166"/>
      <c r="E277" s="168"/>
      <c r="F277" s="505"/>
      <c r="G277" s="193"/>
      <c r="AO277" s="260"/>
      <c r="AP277" s="260"/>
      <c r="AQ277" s="260"/>
      <c r="AR277" s="260"/>
      <c r="AS277" s="260"/>
      <c r="AT277" s="260"/>
      <c r="AU277" s="260"/>
      <c r="AV277" s="260"/>
      <c r="AW277" s="260"/>
      <c r="AX277" s="260"/>
      <c r="AY277" s="260"/>
      <c r="AZ277" s="260"/>
      <c r="BA277" s="260"/>
      <c r="BB277" s="260"/>
      <c r="BC277" s="260"/>
      <c r="BD277" s="260"/>
      <c r="BE277" s="260"/>
      <c r="BF277" s="260"/>
      <c r="BG277" s="210"/>
      <c r="BH277" s="210"/>
      <c r="BI277" s="210"/>
    </row>
    <row r="278" spans="1:61" x14ac:dyDescent="0.25">
      <c r="A278" s="171" t="s">
        <v>91</v>
      </c>
      <c r="B278" s="164"/>
      <c r="C278" s="299" t="s">
        <v>628</v>
      </c>
      <c r="D278" s="166"/>
      <c r="E278" s="168"/>
      <c r="F278" s="505"/>
      <c r="G278" s="193"/>
      <c r="AO278" s="260"/>
      <c r="AP278" s="260"/>
      <c r="AQ278" s="260"/>
      <c r="AR278" s="260"/>
      <c r="AS278" s="260"/>
      <c r="AT278" s="260"/>
      <c r="AU278" s="260"/>
      <c r="AV278" s="260"/>
      <c r="AW278" s="260"/>
      <c r="AX278" s="260"/>
      <c r="AY278" s="260"/>
      <c r="AZ278" s="260"/>
      <c r="BA278" s="260"/>
      <c r="BB278" s="260"/>
      <c r="BC278" s="260"/>
      <c r="BD278" s="260"/>
      <c r="BE278" s="260"/>
      <c r="BF278" s="260"/>
      <c r="BG278" s="210"/>
      <c r="BH278" s="210"/>
      <c r="BI278" s="210"/>
    </row>
    <row r="279" spans="1:61" x14ac:dyDescent="0.25">
      <c r="A279" s="171" t="s">
        <v>91</v>
      </c>
      <c r="B279" s="164"/>
      <c r="C279" s="299" t="s">
        <v>628</v>
      </c>
      <c r="D279" s="166"/>
      <c r="E279" s="168"/>
      <c r="F279" s="505"/>
      <c r="G279" s="193"/>
      <c r="AO279" s="260"/>
      <c r="AP279" s="260"/>
      <c r="AQ279" s="260"/>
      <c r="AR279" s="260"/>
      <c r="AS279" s="260"/>
      <c r="AT279" s="260"/>
      <c r="AU279" s="260"/>
      <c r="AV279" s="260"/>
      <c r="AW279" s="260"/>
      <c r="AX279" s="260"/>
      <c r="AY279" s="260"/>
      <c r="AZ279" s="260"/>
      <c r="BA279" s="260"/>
      <c r="BB279" s="260"/>
      <c r="BC279" s="260"/>
      <c r="BD279" s="260"/>
      <c r="BE279" s="260"/>
      <c r="BF279" s="260"/>
      <c r="BG279" s="210"/>
      <c r="BH279" s="210"/>
      <c r="BI279" s="210"/>
    </row>
    <row r="280" spans="1:61" x14ac:dyDescent="0.25">
      <c r="A280" s="171" t="s">
        <v>91</v>
      </c>
      <c r="B280" s="164"/>
      <c r="C280" s="299" t="s">
        <v>628</v>
      </c>
      <c r="D280" s="166"/>
      <c r="E280" s="168"/>
      <c r="F280" s="505"/>
      <c r="G280" s="193"/>
      <c r="AO280" s="260"/>
      <c r="AP280" s="260"/>
      <c r="AQ280" s="260"/>
      <c r="AR280" s="260"/>
      <c r="AS280" s="260"/>
      <c r="AT280" s="260"/>
      <c r="AU280" s="260"/>
      <c r="AV280" s="260"/>
      <c r="AW280" s="260"/>
      <c r="AX280" s="260"/>
      <c r="AY280" s="260"/>
      <c r="AZ280" s="260"/>
      <c r="BA280" s="260"/>
      <c r="BB280" s="260"/>
      <c r="BC280" s="260"/>
      <c r="BD280" s="260"/>
      <c r="BE280" s="260"/>
      <c r="BF280" s="260"/>
      <c r="BG280" s="210"/>
      <c r="BH280" s="210"/>
      <c r="BI280" s="210"/>
    </row>
    <row r="281" spans="1:61" x14ac:dyDescent="0.25">
      <c r="A281" s="171" t="s">
        <v>91</v>
      </c>
      <c r="B281" s="164"/>
      <c r="C281" s="299" t="s">
        <v>628</v>
      </c>
      <c r="D281" s="166"/>
      <c r="E281" s="168"/>
      <c r="F281" s="505"/>
      <c r="G281" s="193"/>
      <c r="AO281" s="260"/>
      <c r="AP281" s="260"/>
      <c r="AQ281" s="260"/>
      <c r="AR281" s="260"/>
      <c r="AS281" s="260"/>
      <c r="AT281" s="260"/>
      <c r="AU281" s="260"/>
      <c r="AV281" s="260"/>
      <c r="AW281" s="260"/>
      <c r="AX281" s="260"/>
      <c r="AY281" s="260"/>
      <c r="AZ281" s="260"/>
      <c r="BA281" s="260"/>
      <c r="BB281" s="260"/>
      <c r="BC281" s="260"/>
      <c r="BD281" s="260"/>
      <c r="BE281" s="260"/>
      <c r="BF281" s="260"/>
      <c r="BG281" s="210"/>
      <c r="BH281" s="210"/>
      <c r="BI281" s="210"/>
    </row>
    <row r="282" spans="1:61" x14ac:dyDescent="0.25">
      <c r="A282" s="171" t="s">
        <v>91</v>
      </c>
      <c r="B282" s="164"/>
      <c r="C282" s="299" t="s">
        <v>628</v>
      </c>
      <c r="D282" s="166"/>
      <c r="E282" s="168"/>
      <c r="F282" s="505"/>
      <c r="G282" s="193"/>
      <c r="AO282" s="260"/>
      <c r="AP282" s="260"/>
      <c r="AQ282" s="260"/>
      <c r="AR282" s="260"/>
      <c r="AS282" s="260"/>
      <c r="AT282" s="260"/>
      <c r="AU282" s="260"/>
      <c r="AV282" s="260"/>
      <c r="AW282" s="260"/>
      <c r="AX282" s="260"/>
      <c r="AY282" s="260"/>
      <c r="AZ282" s="260"/>
      <c r="BA282" s="260"/>
      <c r="BB282" s="260"/>
      <c r="BC282" s="260"/>
      <c r="BD282" s="260"/>
      <c r="BE282" s="260"/>
      <c r="BF282" s="260"/>
      <c r="BG282" s="210"/>
      <c r="BH282" s="210"/>
      <c r="BI282" s="210"/>
    </row>
    <row r="283" spans="1:61" x14ac:dyDescent="0.25">
      <c r="A283" s="171" t="s">
        <v>91</v>
      </c>
      <c r="B283" s="164"/>
      <c r="C283" s="299" t="s">
        <v>628</v>
      </c>
      <c r="D283" s="166"/>
      <c r="E283" s="168"/>
      <c r="F283" s="505"/>
      <c r="G283" s="193"/>
      <c r="AO283" s="260"/>
      <c r="AP283" s="260"/>
      <c r="AQ283" s="260"/>
      <c r="AR283" s="260"/>
      <c r="AS283" s="260"/>
      <c r="AT283" s="260"/>
      <c r="AU283" s="260"/>
      <c r="AV283" s="260"/>
      <c r="AW283" s="260"/>
      <c r="AX283" s="260"/>
      <c r="AY283" s="260"/>
      <c r="AZ283" s="260"/>
      <c r="BA283" s="260"/>
      <c r="BB283" s="260"/>
      <c r="BC283" s="260"/>
      <c r="BD283" s="260"/>
      <c r="BE283" s="260"/>
      <c r="BF283" s="260"/>
      <c r="BG283" s="210"/>
      <c r="BH283" s="210"/>
      <c r="BI283" s="210"/>
    </row>
    <row r="284" spans="1:61" x14ac:dyDescent="0.25">
      <c r="A284" s="171" t="s">
        <v>91</v>
      </c>
      <c r="B284" s="164"/>
      <c r="C284" s="299" t="s">
        <v>628</v>
      </c>
      <c r="D284" s="166"/>
      <c r="E284" s="168"/>
      <c r="F284" s="505"/>
      <c r="G284" s="193"/>
      <c r="AO284" s="260"/>
      <c r="AP284" s="260"/>
      <c r="AQ284" s="260"/>
      <c r="AR284" s="260"/>
      <c r="AS284" s="260"/>
      <c r="AT284" s="260"/>
      <c r="AU284" s="260"/>
      <c r="AV284" s="260"/>
      <c r="AW284" s="260"/>
      <c r="AX284" s="260"/>
      <c r="AY284" s="260"/>
      <c r="AZ284" s="260"/>
      <c r="BA284" s="260"/>
      <c r="BB284" s="260"/>
      <c r="BC284" s="260"/>
      <c r="BD284" s="260"/>
      <c r="BE284" s="260"/>
      <c r="BF284" s="260"/>
      <c r="BG284" s="210"/>
      <c r="BH284" s="210"/>
      <c r="BI284" s="210"/>
    </row>
    <row r="285" spans="1:61" x14ac:dyDescent="0.25">
      <c r="A285" s="171" t="s">
        <v>91</v>
      </c>
      <c r="B285" s="164"/>
      <c r="C285" s="299" t="s">
        <v>628</v>
      </c>
      <c r="D285" s="166"/>
      <c r="E285" s="168"/>
      <c r="F285" s="505"/>
      <c r="G285" s="193"/>
      <c r="AO285" s="260"/>
      <c r="AP285" s="260"/>
      <c r="AQ285" s="260"/>
      <c r="AR285" s="260"/>
      <c r="AS285" s="260"/>
      <c r="AT285" s="260"/>
      <c r="AU285" s="260"/>
      <c r="AV285" s="260"/>
      <c r="AW285" s="260"/>
      <c r="AX285" s="260"/>
      <c r="AY285" s="260"/>
      <c r="AZ285" s="260"/>
      <c r="BA285" s="260"/>
      <c r="BB285" s="260"/>
      <c r="BC285" s="260"/>
      <c r="BD285" s="260"/>
      <c r="BE285" s="260"/>
      <c r="BF285" s="260"/>
      <c r="BG285" s="210"/>
      <c r="BH285" s="210"/>
      <c r="BI285" s="210"/>
    </row>
    <row r="286" spans="1:61" x14ac:dyDescent="0.25">
      <c r="A286" s="171" t="s">
        <v>91</v>
      </c>
      <c r="B286" s="164"/>
      <c r="C286" s="299" t="s">
        <v>628</v>
      </c>
      <c r="D286" s="166"/>
      <c r="E286" s="168"/>
      <c r="F286" s="505"/>
      <c r="G286" s="193"/>
      <c r="AO286" s="260"/>
      <c r="AP286" s="260"/>
      <c r="AQ286" s="260"/>
      <c r="AR286" s="260"/>
      <c r="AS286" s="260"/>
      <c r="AT286" s="260"/>
      <c r="AU286" s="260"/>
      <c r="AV286" s="260"/>
      <c r="AW286" s="260"/>
      <c r="AX286" s="260"/>
      <c r="AY286" s="260"/>
      <c r="AZ286" s="260"/>
      <c r="BA286" s="260"/>
      <c r="BB286" s="260"/>
      <c r="BC286" s="260"/>
      <c r="BD286" s="260"/>
      <c r="BE286" s="260"/>
      <c r="BF286" s="260"/>
      <c r="BG286" s="210"/>
      <c r="BH286" s="210"/>
      <c r="BI286" s="210"/>
    </row>
    <row r="287" spans="1:61" x14ac:dyDescent="0.25">
      <c r="A287" s="171" t="s">
        <v>91</v>
      </c>
      <c r="B287" s="164"/>
      <c r="C287" s="299" t="s">
        <v>628</v>
      </c>
      <c r="D287" s="166"/>
      <c r="E287" s="168"/>
      <c r="F287" s="505"/>
      <c r="G287" s="193"/>
      <c r="AO287" s="260"/>
      <c r="AP287" s="260"/>
      <c r="AQ287" s="260"/>
      <c r="AR287" s="260"/>
      <c r="AS287" s="260"/>
      <c r="AT287" s="260"/>
      <c r="AU287" s="260"/>
      <c r="AV287" s="260"/>
      <c r="AW287" s="260"/>
      <c r="AX287" s="260"/>
      <c r="AY287" s="260"/>
      <c r="AZ287" s="260"/>
      <c r="BA287" s="260"/>
      <c r="BB287" s="260"/>
      <c r="BC287" s="260"/>
      <c r="BD287" s="260"/>
      <c r="BE287" s="260"/>
      <c r="BF287" s="260"/>
      <c r="BG287" s="210"/>
      <c r="BH287" s="210"/>
      <c r="BI287" s="210"/>
    </row>
    <row r="288" spans="1:61" x14ac:dyDescent="0.25">
      <c r="A288" s="171" t="s">
        <v>91</v>
      </c>
      <c r="B288" s="164"/>
      <c r="C288" s="299" t="s">
        <v>628</v>
      </c>
      <c r="D288" s="166"/>
      <c r="E288" s="168"/>
      <c r="F288" s="505"/>
      <c r="G288" s="193"/>
      <c r="AO288" s="260"/>
      <c r="AP288" s="260"/>
      <c r="AQ288" s="260"/>
      <c r="AR288" s="260"/>
      <c r="AS288" s="260"/>
      <c r="AT288" s="260"/>
      <c r="AU288" s="260"/>
      <c r="AV288" s="260"/>
      <c r="AW288" s="260"/>
      <c r="AX288" s="260"/>
      <c r="AY288" s="260"/>
      <c r="AZ288" s="260"/>
      <c r="BA288" s="260"/>
      <c r="BB288" s="260"/>
      <c r="BC288" s="260"/>
      <c r="BD288" s="260"/>
      <c r="BE288" s="260"/>
      <c r="BF288" s="260"/>
      <c r="BG288" s="210"/>
      <c r="BH288" s="210"/>
      <c r="BI288" s="210"/>
    </row>
    <row r="289" spans="1:61" x14ac:dyDescent="0.25">
      <c r="A289" s="171" t="s">
        <v>91</v>
      </c>
      <c r="B289" s="164"/>
      <c r="C289" s="299" t="s">
        <v>628</v>
      </c>
      <c r="D289" s="166"/>
      <c r="E289" s="168"/>
      <c r="F289" s="505"/>
      <c r="G289" s="193"/>
      <c r="AO289" s="260"/>
      <c r="AP289" s="260"/>
      <c r="AQ289" s="260"/>
      <c r="AR289" s="260"/>
      <c r="AS289" s="260"/>
      <c r="AT289" s="260"/>
      <c r="AU289" s="260"/>
      <c r="AV289" s="260"/>
      <c r="AW289" s="260"/>
      <c r="AX289" s="260"/>
      <c r="AY289" s="260"/>
      <c r="AZ289" s="260"/>
      <c r="BA289" s="260"/>
      <c r="BB289" s="260"/>
      <c r="BC289" s="260"/>
      <c r="BD289" s="260"/>
      <c r="BE289" s="260"/>
      <c r="BF289" s="260"/>
      <c r="BG289" s="210"/>
      <c r="BH289" s="210"/>
      <c r="BI289" s="210"/>
    </row>
    <row r="290" spans="1:61" x14ac:dyDescent="0.25">
      <c r="A290" s="171" t="s">
        <v>91</v>
      </c>
      <c r="B290" s="164"/>
      <c r="C290" s="299" t="s">
        <v>628</v>
      </c>
      <c r="D290" s="166"/>
      <c r="E290" s="168"/>
      <c r="F290" s="505"/>
      <c r="G290" s="193"/>
      <c r="AO290" s="260"/>
      <c r="AP290" s="260"/>
      <c r="AQ290" s="260"/>
      <c r="AR290" s="260"/>
      <c r="AS290" s="260"/>
      <c r="AT290" s="260"/>
      <c r="AU290" s="260"/>
      <c r="AV290" s="260"/>
      <c r="AW290" s="260"/>
      <c r="AX290" s="260"/>
      <c r="AY290" s="260"/>
      <c r="AZ290" s="260"/>
      <c r="BA290" s="260"/>
      <c r="BB290" s="260"/>
      <c r="BC290" s="260"/>
      <c r="BD290" s="260"/>
      <c r="BE290" s="260"/>
      <c r="BF290" s="260"/>
      <c r="BG290" s="210"/>
      <c r="BH290" s="210"/>
      <c r="BI290" s="210"/>
    </row>
    <row r="291" spans="1:61" x14ac:dyDescent="0.25">
      <c r="A291" s="171" t="s">
        <v>91</v>
      </c>
      <c r="B291" s="164"/>
      <c r="C291" s="299" t="s">
        <v>628</v>
      </c>
      <c r="D291" s="166"/>
      <c r="E291" s="168"/>
      <c r="F291" s="505"/>
      <c r="G291" s="193"/>
      <c r="AO291" s="260"/>
      <c r="AP291" s="260"/>
      <c r="AQ291" s="260"/>
      <c r="AR291" s="260"/>
      <c r="AS291" s="260"/>
      <c r="AT291" s="260"/>
      <c r="AU291" s="260"/>
      <c r="AV291" s="260"/>
      <c r="AW291" s="260"/>
      <c r="AX291" s="260"/>
      <c r="AY291" s="260"/>
      <c r="AZ291" s="260"/>
      <c r="BA291" s="260"/>
      <c r="BB291" s="260"/>
      <c r="BC291" s="260"/>
      <c r="BD291" s="260"/>
      <c r="BE291" s="260"/>
      <c r="BF291" s="260"/>
      <c r="BG291" s="210"/>
      <c r="BH291" s="210"/>
      <c r="BI291" s="210"/>
    </row>
    <row r="292" spans="1:61" x14ac:dyDescent="0.25">
      <c r="A292" s="171" t="s">
        <v>91</v>
      </c>
      <c r="B292" s="164"/>
      <c r="C292" s="299" t="s">
        <v>628</v>
      </c>
      <c r="D292" s="166"/>
      <c r="E292" s="168"/>
      <c r="F292" s="505"/>
      <c r="G292" s="193"/>
      <c r="AO292" s="260"/>
      <c r="AP292" s="260"/>
      <c r="AQ292" s="260"/>
      <c r="AR292" s="260"/>
      <c r="AS292" s="260"/>
      <c r="AT292" s="260"/>
      <c r="AU292" s="260"/>
      <c r="AV292" s="260"/>
      <c r="AW292" s="260"/>
      <c r="AX292" s="260"/>
      <c r="AY292" s="260"/>
      <c r="AZ292" s="260"/>
      <c r="BA292" s="260"/>
      <c r="BB292" s="260"/>
      <c r="BC292" s="260"/>
      <c r="BD292" s="260"/>
      <c r="BE292" s="260"/>
      <c r="BF292" s="260"/>
      <c r="BG292" s="210"/>
      <c r="BH292" s="210"/>
      <c r="BI292" s="210"/>
    </row>
    <row r="293" spans="1:61" x14ac:dyDescent="0.25">
      <c r="A293" s="171" t="s">
        <v>91</v>
      </c>
      <c r="B293" s="164"/>
      <c r="C293" s="299" t="s">
        <v>628</v>
      </c>
      <c r="D293" s="166"/>
      <c r="E293" s="168"/>
      <c r="F293" s="505"/>
      <c r="G293" s="193"/>
      <c r="AO293" s="260"/>
      <c r="AP293" s="260"/>
      <c r="AQ293" s="260"/>
      <c r="AR293" s="260"/>
      <c r="AS293" s="260"/>
      <c r="AT293" s="260"/>
      <c r="AU293" s="260"/>
      <c r="AV293" s="260"/>
      <c r="AW293" s="260"/>
      <c r="AX293" s="260"/>
      <c r="AY293" s="260"/>
      <c r="AZ293" s="260"/>
      <c r="BA293" s="260"/>
      <c r="BB293" s="260"/>
      <c r="BC293" s="260"/>
      <c r="BD293" s="260"/>
      <c r="BE293" s="260"/>
      <c r="BF293" s="260"/>
      <c r="BG293" s="210"/>
      <c r="BH293" s="210"/>
      <c r="BI293" s="210"/>
    </row>
    <row r="294" spans="1:61" x14ac:dyDescent="0.25">
      <c r="A294" s="171" t="s">
        <v>91</v>
      </c>
      <c r="B294" s="164"/>
      <c r="C294" s="299" t="s">
        <v>628</v>
      </c>
      <c r="D294" s="166"/>
      <c r="E294" s="168"/>
      <c r="F294" s="505"/>
      <c r="G294" s="193"/>
      <c r="AO294" s="260"/>
      <c r="AP294" s="260"/>
      <c r="AQ294" s="260"/>
      <c r="AR294" s="260"/>
      <c r="AS294" s="260"/>
      <c r="AT294" s="260"/>
      <c r="AU294" s="260"/>
      <c r="AV294" s="260"/>
      <c r="AW294" s="260"/>
      <c r="AX294" s="260"/>
      <c r="AY294" s="260"/>
      <c r="AZ294" s="260"/>
      <c r="BA294" s="260"/>
      <c r="BB294" s="260"/>
      <c r="BC294" s="260"/>
      <c r="BD294" s="260"/>
      <c r="BE294" s="260"/>
      <c r="BF294" s="260"/>
      <c r="BG294" s="210"/>
      <c r="BH294" s="210"/>
      <c r="BI294" s="210"/>
    </row>
    <row r="295" spans="1:61" x14ac:dyDescent="0.25">
      <c r="A295" s="171" t="s">
        <v>91</v>
      </c>
      <c r="B295" s="164"/>
      <c r="C295" s="299" t="s">
        <v>628</v>
      </c>
      <c r="D295" s="166"/>
      <c r="E295" s="168"/>
      <c r="F295" s="505"/>
      <c r="G295" s="193"/>
      <c r="AO295" s="260"/>
      <c r="AP295" s="260"/>
      <c r="AQ295" s="260"/>
      <c r="AR295" s="260"/>
      <c r="AS295" s="260"/>
      <c r="AT295" s="260"/>
      <c r="AU295" s="260"/>
      <c r="AV295" s="260"/>
      <c r="AW295" s="260"/>
      <c r="AX295" s="260"/>
      <c r="AY295" s="260"/>
      <c r="AZ295" s="260"/>
      <c r="BA295" s="260"/>
      <c r="BB295" s="260"/>
      <c r="BC295" s="260"/>
      <c r="BD295" s="260"/>
      <c r="BE295" s="260"/>
      <c r="BF295" s="260"/>
      <c r="BG295" s="210"/>
      <c r="BH295" s="210"/>
      <c r="BI295" s="210"/>
    </row>
    <row r="296" spans="1:61" x14ac:dyDescent="0.25">
      <c r="A296" s="171" t="s">
        <v>91</v>
      </c>
      <c r="B296" s="164"/>
      <c r="C296" s="299" t="s">
        <v>628</v>
      </c>
      <c r="D296" s="166"/>
      <c r="E296" s="168"/>
      <c r="F296" s="505"/>
      <c r="G296" s="193"/>
      <c r="AO296" s="260"/>
      <c r="AP296" s="260"/>
      <c r="AQ296" s="260"/>
      <c r="AR296" s="260"/>
      <c r="AS296" s="260"/>
      <c r="AT296" s="260"/>
      <c r="AU296" s="260"/>
      <c r="AV296" s="260"/>
      <c r="AW296" s="260"/>
      <c r="AX296" s="260"/>
      <c r="AY296" s="260"/>
      <c r="AZ296" s="260"/>
      <c r="BA296" s="260"/>
      <c r="BB296" s="260"/>
      <c r="BC296" s="260"/>
      <c r="BD296" s="260"/>
      <c r="BE296" s="260"/>
      <c r="BF296" s="260"/>
      <c r="BG296" s="210"/>
      <c r="BH296" s="210"/>
      <c r="BI296" s="210"/>
    </row>
    <row r="297" spans="1:61" x14ac:dyDescent="0.25">
      <c r="A297" s="171" t="s">
        <v>91</v>
      </c>
      <c r="B297" s="164"/>
      <c r="C297" s="299" t="s">
        <v>628</v>
      </c>
      <c r="D297" s="166"/>
      <c r="E297" s="168"/>
      <c r="F297" s="505"/>
      <c r="G297" s="193"/>
      <c r="AO297" s="260"/>
      <c r="AP297" s="260"/>
      <c r="AQ297" s="260"/>
      <c r="AR297" s="260"/>
      <c r="AS297" s="260"/>
      <c r="AT297" s="260"/>
      <c r="AU297" s="260"/>
      <c r="AV297" s="260"/>
      <c r="AW297" s="260"/>
      <c r="AX297" s="260"/>
      <c r="AY297" s="260"/>
      <c r="AZ297" s="260"/>
      <c r="BA297" s="260"/>
      <c r="BB297" s="260"/>
      <c r="BC297" s="260"/>
      <c r="BD297" s="260"/>
      <c r="BE297" s="260"/>
      <c r="BF297" s="260"/>
      <c r="BG297" s="210"/>
      <c r="BH297" s="210"/>
      <c r="BI297" s="210"/>
    </row>
    <row r="298" spans="1:61" x14ac:dyDescent="0.25">
      <c r="A298" s="171" t="s">
        <v>91</v>
      </c>
      <c r="B298" s="164"/>
      <c r="C298" s="299" t="s">
        <v>628</v>
      </c>
      <c r="D298" s="166"/>
      <c r="E298" s="168"/>
      <c r="F298" s="505"/>
      <c r="G298" s="193"/>
      <c r="AO298" s="260"/>
      <c r="AP298" s="260"/>
      <c r="AQ298" s="260"/>
      <c r="AR298" s="260"/>
      <c r="AS298" s="260"/>
      <c r="AT298" s="260"/>
      <c r="AU298" s="260"/>
      <c r="AV298" s="260"/>
      <c r="AW298" s="260"/>
      <c r="AX298" s="260"/>
      <c r="AY298" s="260"/>
      <c r="AZ298" s="260"/>
      <c r="BA298" s="260"/>
      <c r="BB298" s="260"/>
      <c r="BC298" s="260"/>
      <c r="BD298" s="260"/>
      <c r="BE298" s="260"/>
      <c r="BF298" s="260"/>
      <c r="BG298" s="210"/>
      <c r="BH298" s="210"/>
      <c r="BI298" s="210"/>
    </row>
    <row r="299" spans="1:61" x14ac:dyDescent="0.25">
      <c r="A299" s="171" t="s">
        <v>91</v>
      </c>
      <c r="B299" s="164"/>
      <c r="C299" s="299" t="s">
        <v>628</v>
      </c>
      <c r="D299" s="166"/>
      <c r="E299" s="168"/>
      <c r="F299" s="505"/>
      <c r="G299" s="193"/>
      <c r="AO299" s="260"/>
      <c r="AP299" s="260"/>
      <c r="AQ299" s="260"/>
      <c r="AR299" s="260"/>
      <c r="AS299" s="260"/>
      <c r="AT299" s="260"/>
      <c r="AU299" s="260"/>
      <c r="AV299" s="260"/>
      <c r="AW299" s="260"/>
      <c r="AX299" s="260"/>
      <c r="AY299" s="260"/>
      <c r="AZ299" s="260"/>
      <c r="BA299" s="260"/>
      <c r="BB299" s="260"/>
      <c r="BC299" s="260"/>
      <c r="BD299" s="260"/>
      <c r="BE299" s="260"/>
      <c r="BF299" s="260"/>
      <c r="BG299" s="210"/>
      <c r="BH299" s="210"/>
      <c r="BI299" s="210"/>
    </row>
    <row r="300" spans="1:61" x14ac:dyDescent="0.25">
      <c r="A300" s="171" t="s">
        <v>91</v>
      </c>
      <c r="B300" s="164"/>
      <c r="C300" s="299" t="s">
        <v>628</v>
      </c>
      <c r="D300" s="166"/>
      <c r="E300" s="168"/>
      <c r="F300" s="505"/>
      <c r="G300" s="193"/>
      <c r="AO300" s="260"/>
      <c r="AP300" s="260"/>
      <c r="AQ300" s="260"/>
      <c r="AR300" s="260"/>
      <c r="AS300" s="260"/>
      <c r="AT300" s="260"/>
      <c r="AU300" s="260"/>
      <c r="AV300" s="260"/>
      <c r="AW300" s="260"/>
      <c r="AX300" s="260"/>
      <c r="AY300" s="260"/>
      <c r="AZ300" s="260"/>
      <c r="BA300" s="260"/>
      <c r="BB300" s="260"/>
      <c r="BC300" s="260"/>
      <c r="BD300" s="260"/>
      <c r="BE300" s="260"/>
      <c r="BF300" s="260"/>
      <c r="BG300" s="210"/>
      <c r="BH300" s="210"/>
      <c r="BI300" s="210"/>
    </row>
    <row r="301" spans="1:61" x14ac:dyDescent="0.25">
      <c r="A301" s="171" t="s">
        <v>91</v>
      </c>
      <c r="B301" s="164"/>
      <c r="C301" s="299" t="s">
        <v>628</v>
      </c>
      <c r="D301" s="166"/>
      <c r="E301" s="168"/>
      <c r="F301" s="505"/>
      <c r="G301" s="193"/>
      <c r="AO301" s="260"/>
      <c r="AP301" s="260"/>
      <c r="AQ301" s="260"/>
      <c r="AR301" s="260"/>
      <c r="AS301" s="260"/>
      <c r="AT301" s="260"/>
      <c r="AU301" s="260"/>
      <c r="AV301" s="260"/>
      <c r="AW301" s="260"/>
      <c r="AX301" s="260"/>
      <c r="AY301" s="260"/>
      <c r="AZ301" s="260"/>
      <c r="BA301" s="260"/>
      <c r="BB301" s="260"/>
      <c r="BC301" s="260"/>
      <c r="BD301" s="260"/>
      <c r="BE301" s="260"/>
      <c r="BF301" s="260"/>
      <c r="BG301" s="210"/>
      <c r="BH301" s="210"/>
      <c r="BI301" s="210"/>
    </row>
    <row r="302" spans="1:61" x14ac:dyDescent="0.25">
      <c r="A302" s="171" t="s">
        <v>91</v>
      </c>
      <c r="B302" s="164"/>
      <c r="C302" s="299" t="s">
        <v>628</v>
      </c>
      <c r="D302" s="166"/>
      <c r="E302" s="168"/>
      <c r="F302" s="505"/>
      <c r="G302" s="193"/>
      <c r="AO302" s="260"/>
      <c r="AP302" s="260"/>
      <c r="AQ302" s="260"/>
      <c r="AR302" s="260"/>
      <c r="AS302" s="260"/>
      <c r="AT302" s="260"/>
      <c r="AU302" s="260"/>
      <c r="AV302" s="260"/>
      <c r="AW302" s="260"/>
      <c r="AX302" s="260"/>
      <c r="AY302" s="260"/>
      <c r="AZ302" s="260"/>
      <c r="BA302" s="260"/>
      <c r="BB302" s="260"/>
      <c r="BC302" s="260"/>
      <c r="BD302" s="260"/>
      <c r="BE302" s="260"/>
      <c r="BF302" s="260"/>
      <c r="BG302" s="210"/>
      <c r="BH302" s="210"/>
      <c r="BI302" s="210"/>
    </row>
    <row r="303" spans="1:61" x14ac:dyDescent="0.25">
      <c r="A303" s="171" t="s">
        <v>91</v>
      </c>
      <c r="B303" s="164"/>
      <c r="C303" s="299" t="s">
        <v>628</v>
      </c>
      <c r="D303" s="166"/>
      <c r="E303" s="168"/>
      <c r="F303" s="505"/>
      <c r="G303" s="193"/>
      <c r="AO303" s="260"/>
      <c r="AP303" s="260"/>
      <c r="AQ303" s="260"/>
      <c r="AR303" s="260"/>
      <c r="AS303" s="260"/>
      <c r="AT303" s="260"/>
      <c r="AU303" s="260"/>
      <c r="AV303" s="260"/>
      <c r="AW303" s="260"/>
      <c r="AX303" s="260"/>
      <c r="AY303" s="260"/>
      <c r="AZ303" s="260"/>
      <c r="BA303" s="260"/>
      <c r="BB303" s="260"/>
      <c r="BC303" s="260"/>
      <c r="BD303" s="260"/>
      <c r="BE303" s="260"/>
      <c r="BF303" s="260"/>
      <c r="BG303" s="210"/>
      <c r="BH303" s="210"/>
      <c r="BI303" s="210"/>
    </row>
    <row r="304" spans="1:61" x14ac:dyDescent="0.25">
      <c r="A304" s="171" t="s">
        <v>91</v>
      </c>
      <c r="B304" s="164"/>
      <c r="C304" s="299" t="s">
        <v>628</v>
      </c>
      <c r="D304" s="166"/>
      <c r="E304" s="168"/>
      <c r="F304" s="505"/>
      <c r="G304" s="193"/>
      <c r="AO304" s="260"/>
      <c r="AP304" s="260"/>
      <c r="AQ304" s="260"/>
      <c r="AR304" s="260"/>
      <c r="AS304" s="260"/>
      <c r="AT304" s="260"/>
      <c r="AU304" s="260"/>
      <c r="AV304" s="260"/>
      <c r="AW304" s="260"/>
      <c r="AX304" s="260"/>
      <c r="AY304" s="260"/>
      <c r="AZ304" s="260"/>
      <c r="BA304" s="260"/>
      <c r="BB304" s="260"/>
      <c r="BC304" s="260"/>
      <c r="BD304" s="260"/>
      <c r="BE304" s="260"/>
      <c r="BF304" s="260"/>
      <c r="BG304" s="210"/>
      <c r="BH304" s="210"/>
      <c r="BI304" s="210"/>
    </row>
    <row r="305" spans="1:61" x14ac:dyDescent="0.25">
      <c r="A305" s="171" t="s">
        <v>91</v>
      </c>
      <c r="B305" s="164"/>
      <c r="C305" s="299" t="s">
        <v>628</v>
      </c>
      <c r="D305" s="166"/>
      <c r="E305" s="168"/>
      <c r="F305" s="505"/>
      <c r="G305" s="193"/>
      <c r="AO305" s="260"/>
      <c r="AP305" s="260"/>
      <c r="AQ305" s="260"/>
      <c r="AR305" s="260"/>
      <c r="AS305" s="260"/>
      <c r="AT305" s="260"/>
      <c r="AU305" s="260"/>
      <c r="AV305" s="260"/>
      <c r="AW305" s="260"/>
      <c r="AX305" s="260"/>
      <c r="AY305" s="260"/>
      <c r="AZ305" s="260"/>
      <c r="BA305" s="260"/>
      <c r="BB305" s="260"/>
      <c r="BC305" s="260"/>
      <c r="BD305" s="260"/>
      <c r="BE305" s="260"/>
      <c r="BF305" s="260"/>
      <c r="BG305" s="210"/>
      <c r="BH305" s="210"/>
      <c r="BI305" s="210"/>
    </row>
    <row r="306" spans="1:61" x14ac:dyDescent="0.25">
      <c r="A306" s="171" t="s">
        <v>91</v>
      </c>
      <c r="B306" s="164"/>
      <c r="C306" s="299" t="s">
        <v>628</v>
      </c>
      <c r="D306" s="166"/>
      <c r="E306" s="168"/>
      <c r="F306" s="505"/>
      <c r="G306" s="193"/>
      <c r="AO306" s="260"/>
      <c r="AP306" s="260"/>
      <c r="AQ306" s="260"/>
      <c r="AR306" s="260"/>
      <c r="AS306" s="260"/>
      <c r="AT306" s="260"/>
      <c r="AU306" s="260"/>
      <c r="AV306" s="260"/>
      <c r="AW306" s="260"/>
      <c r="AX306" s="260"/>
      <c r="AY306" s="260"/>
      <c r="AZ306" s="260"/>
      <c r="BA306" s="260"/>
      <c r="BB306" s="260"/>
      <c r="BC306" s="260"/>
      <c r="BD306" s="260"/>
      <c r="BE306" s="260"/>
      <c r="BF306" s="260"/>
      <c r="BG306" s="210"/>
      <c r="BH306" s="210"/>
      <c r="BI306" s="210"/>
    </row>
    <row r="307" spans="1:61" x14ac:dyDescent="0.25">
      <c r="A307" s="171" t="s">
        <v>91</v>
      </c>
      <c r="B307" s="164"/>
      <c r="C307" s="299" t="s">
        <v>628</v>
      </c>
      <c r="D307" s="166"/>
      <c r="E307" s="168"/>
      <c r="F307" s="505"/>
      <c r="G307" s="193"/>
      <c r="AO307" s="260"/>
      <c r="AP307" s="260"/>
      <c r="AQ307" s="260"/>
      <c r="AR307" s="260"/>
      <c r="AS307" s="260"/>
      <c r="AT307" s="260"/>
      <c r="AU307" s="260"/>
      <c r="AV307" s="260"/>
      <c r="AW307" s="260"/>
      <c r="AX307" s="260"/>
      <c r="AY307" s="260"/>
      <c r="AZ307" s="260"/>
      <c r="BA307" s="260"/>
      <c r="BB307" s="260"/>
      <c r="BC307" s="260"/>
      <c r="BD307" s="260"/>
      <c r="BE307" s="260"/>
      <c r="BF307" s="260"/>
      <c r="BG307" s="210"/>
      <c r="BH307" s="210"/>
      <c r="BI307" s="210"/>
    </row>
    <row r="308" spans="1:61" x14ac:dyDescent="0.25">
      <c r="A308" s="171" t="s">
        <v>91</v>
      </c>
      <c r="B308" s="164"/>
      <c r="C308" s="299" t="s">
        <v>628</v>
      </c>
      <c r="D308" s="166"/>
      <c r="E308" s="168"/>
      <c r="F308" s="505"/>
      <c r="G308" s="193"/>
      <c r="AO308" s="260"/>
      <c r="AP308" s="260"/>
      <c r="AQ308" s="260"/>
      <c r="AR308" s="260"/>
      <c r="AS308" s="260"/>
      <c r="AT308" s="260"/>
      <c r="AU308" s="260"/>
      <c r="AV308" s="260"/>
      <c r="AW308" s="260"/>
      <c r="AX308" s="260"/>
      <c r="AY308" s="260"/>
      <c r="AZ308" s="260"/>
      <c r="BA308" s="260"/>
      <c r="BB308" s="260"/>
      <c r="BC308" s="260"/>
      <c r="BD308" s="260"/>
      <c r="BE308" s="260"/>
      <c r="BF308" s="260"/>
      <c r="BG308" s="210"/>
      <c r="BH308" s="210"/>
      <c r="BI308" s="210"/>
    </row>
    <row r="309" spans="1:61" x14ac:dyDescent="0.25">
      <c r="A309" s="171" t="s">
        <v>91</v>
      </c>
      <c r="B309" s="164"/>
      <c r="C309" s="299" t="s">
        <v>628</v>
      </c>
      <c r="D309" s="166"/>
      <c r="E309" s="168"/>
      <c r="F309" s="505"/>
      <c r="G309" s="193"/>
      <c r="AO309" s="260"/>
      <c r="AP309" s="260"/>
      <c r="AQ309" s="260"/>
      <c r="AR309" s="260"/>
      <c r="AS309" s="260"/>
      <c r="AT309" s="260"/>
      <c r="AU309" s="260"/>
      <c r="AV309" s="260"/>
      <c r="AW309" s="260"/>
      <c r="AX309" s="260"/>
      <c r="AY309" s="260"/>
      <c r="AZ309" s="260"/>
      <c r="BA309" s="260"/>
      <c r="BB309" s="260"/>
      <c r="BC309" s="260"/>
      <c r="BD309" s="260"/>
      <c r="BE309" s="260"/>
      <c r="BF309" s="260"/>
      <c r="BG309" s="210"/>
      <c r="BH309" s="210"/>
      <c r="BI309" s="210"/>
    </row>
    <row r="310" spans="1:61" x14ac:dyDescent="0.25">
      <c r="A310" s="171" t="s">
        <v>91</v>
      </c>
      <c r="B310" s="164"/>
      <c r="C310" s="299" t="s">
        <v>628</v>
      </c>
      <c r="D310" s="166"/>
      <c r="E310" s="168"/>
      <c r="F310" s="505"/>
      <c r="G310" s="193"/>
      <c r="AO310" s="260"/>
      <c r="AP310" s="260"/>
      <c r="AQ310" s="260"/>
      <c r="AR310" s="260"/>
      <c r="AS310" s="260"/>
      <c r="AT310" s="260"/>
      <c r="AU310" s="260"/>
      <c r="AV310" s="260"/>
      <c r="AW310" s="260"/>
      <c r="AX310" s="260"/>
      <c r="AY310" s="260"/>
      <c r="AZ310" s="260"/>
      <c r="BA310" s="260"/>
      <c r="BB310" s="260"/>
      <c r="BC310" s="260"/>
      <c r="BD310" s="260"/>
      <c r="BE310" s="260"/>
      <c r="BF310" s="260"/>
      <c r="BG310" s="210"/>
      <c r="BH310" s="210"/>
      <c r="BI310" s="210"/>
    </row>
    <row r="311" spans="1:61" x14ac:dyDescent="0.25">
      <c r="A311" s="171" t="s">
        <v>91</v>
      </c>
      <c r="B311" s="164"/>
      <c r="C311" s="299" t="s">
        <v>628</v>
      </c>
      <c r="D311" s="166"/>
      <c r="E311" s="168"/>
      <c r="F311" s="505"/>
      <c r="G311" s="193"/>
      <c r="AO311" s="260"/>
      <c r="AP311" s="260"/>
      <c r="AQ311" s="260"/>
      <c r="AR311" s="260"/>
      <c r="AS311" s="260"/>
      <c r="AT311" s="260"/>
      <c r="AU311" s="260"/>
      <c r="AV311" s="260"/>
      <c r="AW311" s="260"/>
      <c r="AX311" s="260"/>
      <c r="AY311" s="260"/>
      <c r="AZ311" s="260"/>
      <c r="BA311" s="260"/>
      <c r="BB311" s="260"/>
      <c r="BC311" s="260"/>
      <c r="BD311" s="260"/>
      <c r="BE311" s="260"/>
      <c r="BF311" s="260"/>
      <c r="BG311" s="210"/>
      <c r="BH311" s="210"/>
      <c r="BI311" s="210"/>
    </row>
    <row r="312" spans="1:61" x14ac:dyDescent="0.25">
      <c r="A312" s="171" t="s">
        <v>91</v>
      </c>
      <c r="B312" s="164"/>
      <c r="C312" s="299" t="s">
        <v>628</v>
      </c>
      <c r="D312" s="166"/>
      <c r="E312" s="168"/>
      <c r="F312" s="505"/>
      <c r="G312" s="193"/>
      <c r="AO312" s="260"/>
      <c r="AP312" s="260"/>
      <c r="AQ312" s="260"/>
      <c r="AR312" s="260"/>
      <c r="AS312" s="260"/>
      <c r="AT312" s="260"/>
      <c r="AU312" s="260"/>
      <c r="AV312" s="260"/>
      <c r="AW312" s="260"/>
      <c r="AX312" s="260"/>
      <c r="AY312" s="260"/>
      <c r="AZ312" s="260"/>
      <c r="BA312" s="260"/>
      <c r="BB312" s="260"/>
      <c r="BC312" s="260"/>
      <c r="BD312" s="260"/>
      <c r="BE312" s="260"/>
      <c r="BF312" s="260"/>
      <c r="BG312" s="210"/>
      <c r="BH312" s="210"/>
      <c r="BI312" s="210"/>
    </row>
    <row r="313" spans="1:61" x14ac:dyDescent="0.25">
      <c r="A313" s="171" t="s">
        <v>91</v>
      </c>
      <c r="B313" s="164"/>
      <c r="C313" s="299" t="s">
        <v>628</v>
      </c>
      <c r="D313" s="166"/>
      <c r="E313" s="168"/>
      <c r="F313" s="505"/>
      <c r="G313" s="193"/>
      <c r="AO313" s="260"/>
      <c r="AP313" s="260"/>
      <c r="AQ313" s="260"/>
      <c r="AR313" s="260"/>
      <c r="AS313" s="260"/>
      <c r="AT313" s="260"/>
      <c r="AU313" s="260"/>
      <c r="AV313" s="260"/>
      <c r="AW313" s="260"/>
      <c r="AX313" s="260"/>
      <c r="AY313" s="260"/>
      <c r="AZ313" s="260"/>
      <c r="BA313" s="260"/>
      <c r="BB313" s="260"/>
      <c r="BC313" s="260"/>
      <c r="BD313" s="260"/>
      <c r="BE313" s="260"/>
      <c r="BF313" s="260"/>
      <c r="BG313" s="210"/>
      <c r="BH313" s="210"/>
      <c r="BI313" s="210"/>
    </row>
    <row r="314" spans="1:61" x14ac:dyDescent="0.25">
      <c r="A314" s="171" t="s">
        <v>91</v>
      </c>
      <c r="B314" s="164"/>
      <c r="C314" s="299" t="s">
        <v>628</v>
      </c>
      <c r="D314" s="166"/>
      <c r="E314" s="168"/>
      <c r="F314" s="505"/>
      <c r="G314" s="193"/>
      <c r="AO314" s="260"/>
      <c r="AP314" s="260"/>
      <c r="AQ314" s="260"/>
      <c r="AR314" s="260"/>
      <c r="AS314" s="260"/>
      <c r="AT314" s="260"/>
      <c r="AU314" s="260"/>
      <c r="AV314" s="260"/>
      <c r="AW314" s="260"/>
      <c r="AX314" s="260"/>
      <c r="AY314" s="260"/>
      <c r="AZ314" s="260"/>
      <c r="BA314" s="260"/>
      <c r="BB314" s="260"/>
      <c r="BC314" s="260"/>
      <c r="BD314" s="260"/>
      <c r="BE314" s="260"/>
      <c r="BF314" s="260"/>
      <c r="BG314" s="210"/>
      <c r="BH314" s="210"/>
      <c r="BI314" s="210"/>
    </row>
    <row r="315" spans="1:61" x14ac:dyDescent="0.25">
      <c r="A315" s="171" t="s">
        <v>91</v>
      </c>
      <c r="B315" s="164"/>
      <c r="C315" s="299" t="s">
        <v>628</v>
      </c>
      <c r="D315" s="166"/>
      <c r="E315" s="168"/>
      <c r="F315" s="505"/>
      <c r="G315" s="193"/>
      <c r="AO315" s="260"/>
      <c r="AP315" s="260"/>
      <c r="AQ315" s="260"/>
      <c r="AR315" s="260"/>
      <c r="AS315" s="260"/>
      <c r="AT315" s="260"/>
      <c r="AU315" s="260"/>
      <c r="AV315" s="260"/>
      <c r="AW315" s="260"/>
      <c r="AX315" s="260"/>
      <c r="AY315" s="260"/>
      <c r="AZ315" s="260"/>
      <c r="BA315" s="260"/>
      <c r="BB315" s="260"/>
      <c r="BC315" s="260"/>
      <c r="BD315" s="260"/>
      <c r="BE315" s="260"/>
      <c r="BF315" s="260"/>
      <c r="BG315" s="210"/>
      <c r="BH315" s="210"/>
      <c r="BI315" s="210"/>
    </row>
    <row r="316" spans="1:61" x14ac:dyDescent="0.25">
      <c r="A316" s="171" t="s">
        <v>91</v>
      </c>
      <c r="B316" s="164"/>
      <c r="C316" s="299" t="s">
        <v>628</v>
      </c>
      <c r="D316" s="166"/>
      <c r="E316" s="168"/>
      <c r="F316" s="505"/>
      <c r="G316" s="193"/>
      <c r="AO316" s="260"/>
      <c r="AP316" s="260"/>
      <c r="AQ316" s="260"/>
      <c r="AR316" s="260"/>
      <c r="AS316" s="260"/>
      <c r="AT316" s="260"/>
      <c r="AU316" s="260"/>
      <c r="AV316" s="260"/>
      <c r="AW316" s="260"/>
      <c r="AX316" s="260"/>
      <c r="AY316" s="260"/>
      <c r="AZ316" s="260"/>
      <c r="BA316" s="260"/>
      <c r="BB316" s="260"/>
      <c r="BC316" s="260"/>
      <c r="BD316" s="260"/>
      <c r="BE316" s="260"/>
      <c r="BF316" s="260"/>
      <c r="BG316" s="210"/>
      <c r="BH316" s="210"/>
      <c r="BI316" s="210"/>
    </row>
    <row r="317" spans="1:61" x14ac:dyDescent="0.25">
      <c r="A317" s="171" t="s">
        <v>91</v>
      </c>
      <c r="B317" s="164"/>
      <c r="C317" s="299" t="s">
        <v>628</v>
      </c>
      <c r="D317" s="166"/>
      <c r="E317" s="168"/>
      <c r="F317" s="505"/>
      <c r="G317" s="193"/>
      <c r="AO317" s="260"/>
      <c r="AP317" s="260"/>
      <c r="AQ317" s="260"/>
      <c r="AR317" s="260"/>
      <c r="AS317" s="260"/>
      <c r="AT317" s="260"/>
      <c r="AU317" s="260"/>
      <c r="AV317" s="260"/>
      <c r="AW317" s="260"/>
      <c r="AX317" s="260"/>
      <c r="AY317" s="260"/>
      <c r="AZ317" s="260"/>
      <c r="BA317" s="260"/>
      <c r="BB317" s="260"/>
      <c r="BC317" s="260"/>
      <c r="BD317" s="260"/>
      <c r="BE317" s="260"/>
      <c r="BF317" s="260"/>
      <c r="BG317" s="210"/>
      <c r="BH317" s="210"/>
      <c r="BI317" s="210"/>
    </row>
    <row r="318" spans="1:61" x14ac:dyDescent="0.25">
      <c r="A318" s="171" t="s">
        <v>91</v>
      </c>
      <c r="B318" s="164"/>
      <c r="C318" s="299" t="s">
        <v>628</v>
      </c>
      <c r="D318" s="166"/>
      <c r="E318" s="168"/>
      <c r="F318" s="505"/>
      <c r="G318" s="193"/>
      <c r="AO318" s="260"/>
      <c r="AP318" s="260"/>
      <c r="AQ318" s="260"/>
      <c r="AR318" s="260"/>
      <c r="AS318" s="260"/>
      <c r="AT318" s="260"/>
      <c r="AU318" s="260"/>
      <c r="AV318" s="260"/>
      <c r="AW318" s="260"/>
      <c r="AX318" s="260"/>
      <c r="AY318" s="260"/>
      <c r="AZ318" s="260"/>
      <c r="BA318" s="260"/>
      <c r="BB318" s="260"/>
      <c r="BC318" s="260"/>
      <c r="BD318" s="260"/>
      <c r="BE318" s="260"/>
      <c r="BF318" s="260"/>
      <c r="BG318" s="210"/>
      <c r="BH318" s="210"/>
      <c r="BI318" s="210"/>
    </row>
    <row r="319" spans="1:61" x14ac:dyDescent="0.25">
      <c r="A319" s="171" t="s">
        <v>91</v>
      </c>
      <c r="B319" s="164"/>
      <c r="C319" s="299" t="s">
        <v>628</v>
      </c>
      <c r="D319" s="166"/>
      <c r="E319" s="168"/>
      <c r="F319" s="505"/>
      <c r="G319" s="193"/>
      <c r="AO319" s="260"/>
      <c r="AP319" s="260"/>
      <c r="AQ319" s="260"/>
      <c r="AR319" s="260"/>
      <c r="AS319" s="260"/>
      <c r="AT319" s="260"/>
      <c r="AU319" s="260"/>
      <c r="AV319" s="260"/>
      <c r="AW319" s="260"/>
      <c r="AX319" s="260"/>
      <c r="AY319" s="260"/>
      <c r="AZ319" s="260"/>
      <c r="BA319" s="260"/>
      <c r="BB319" s="260"/>
      <c r="BC319" s="260"/>
      <c r="BD319" s="260"/>
      <c r="BE319" s="260"/>
      <c r="BF319" s="260"/>
      <c r="BG319" s="210"/>
      <c r="BH319" s="210"/>
      <c r="BI319" s="210"/>
    </row>
    <row r="320" spans="1:61" x14ac:dyDescent="0.25">
      <c r="A320" s="171" t="s">
        <v>91</v>
      </c>
      <c r="B320" s="164"/>
      <c r="C320" s="299" t="s">
        <v>628</v>
      </c>
      <c r="D320" s="166"/>
      <c r="E320" s="168"/>
      <c r="F320" s="505"/>
      <c r="G320" s="193"/>
      <c r="AO320" s="260"/>
      <c r="AP320" s="260"/>
      <c r="AQ320" s="260"/>
      <c r="AR320" s="260"/>
      <c r="AS320" s="260"/>
      <c r="AT320" s="260"/>
      <c r="AU320" s="260"/>
      <c r="AV320" s="260"/>
      <c r="AW320" s="260"/>
      <c r="AX320" s="260"/>
      <c r="AY320" s="260"/>
      <c r="AZ320" s="260"/>
      <c r="BA320" s="260"/>
      <c r="BB320" s="260"/>
      <c r="BC320" s="260"/>
      <c r="BD320" s="260"/>
      <c r="BE320" s="260"/>
      <c r="BF320" s="260"/>
      <c r="BG320" s="210"/>
      <c r="BH320" s="210"/>
      <c r="BI320" s="210"/>
    </row>
    <row r="321" spans="1:61" x14ac:dyDescent="0.25">
      <c r="A321" s="171" t="s">
        <v>91</v>
      </c>
      <c r="B321" s="164"/>
      <c r="C321" s="299" t="s">
        <v>628</v>
      </c>
      <c r="D321" s="166"/>
      <c r="E321" s="168"/>
      <c r="F321" s="505"/>
      <c r="G321" s="193"/>
      <c r="AO321" s="260"/>
      <c r="AP321" s="260"/>
      <c r="AQ321" s="260"/>
      <c r="AR321" s="260"/>
      <c r="AS321" s="260"/>
      <c r="AT321" s="260"/>
      <c r="AU321" s="260"/>
      <c r="AV321" s="260"/>
      <c r="AW321" s="260"/>
      <c r="AX321" s="260"/>
      <c r="AY321" s="260"/>
      <c r="AZ321" s="260"/>
      <c r="BA321" s="260"/>
      <c r="BB321" s="260"/>
      <c r="BC321" s="260"/>
      <c r="BD321" s="260"/>
      <c r="BE321" s="260"/>
      <c r="BF321" s="260"/>
      <c r="BG321" s="210"/>
      <c r="BH321" s="210"/>
      <c r="BI321" s="210"/>
    </row>
    <row r="322" spans="1:61" x14ac:dyDescent="0.25">
      <c r="A322" s="171" t="s">
        <v>91</v>
      </c>
      <c r="B322" s="164"/>
      <c r="C322" s="299" t="s">
        <v>628</v>
      </c>
      <c r="D322" s="166"/>
      <c r="E322" s="168"/>
      <c r="F322" s="505"/>
      <c r="G322" s="193"/>
      <c r="AO322" s="260"/>
      <c r="AP322" s="260"/>
      <c r="AQ322" s="260"/>
      <c r="AR322" s="260"/>
      <c r="AS322" s="260"/>
      <c r="AT322" s="260"/>
      <c r="AU322" s="260"/>
      <c r="AV322" s="260"/>
      <c r="AW322" s="260"/>
      <c r="AX322" s="260"/>
      <c r="AY322" s="260"/>
      <c r="AZ322" s="260"/>
      <c r="BA322" s="260"/>
      <c r="BB322" s="260"/>
      <c r="BC322" s="260"/>
      <c r="BD322" s="260"/>
      <c r="BE322" s="260"/>
      <c r="BF322" s="260"/>
      <c r="BG322" s="210"/>
      <c r="BH322" s="210"/>
      <c r="BI322" s="210"/>
    </row>
    <row r="323" spans="1:61" x14ac:dyDescent="0.25">
      <c r="A323" s="171" t="s">
        <v>91</v>
      </c>
      <c r="B323" s="164"/>
      <c r="C323" s="299" t="s">
        <v>628</v>
      </c>
      <c r="D323" s="166"/>
      <c r="E323" s="168"/>
      <c r="F323" s="505"/>
      <c r="G323" s="193"/>
      <c r="AO323" s="260"/>
      <c r="AP323" s="260"/>
      <c r="AQ323" s="260"/>
      <c r="AR323" s="260"/>
      <c r="AS323" s="260"/>
      <c r="AT323" s="260"/>
      <c r="AU323" s="260"/>
      <c r="AV323" s="260"/>
      <c r="AW323" s="260"/>
      <c r="AX323" s="260"/>
      <c r="AY323" s="260"/>
      <c r="AZ323" s="260"/>
      <c r="BA323" s="260"/>
      <c r="BB323" s="260"/>
      <c r="BC323" s="260"/>
      <c r="BD323" s="260"/>
      <c r="BE323" s="260"/>
      <c r="BF323" s="260"/>
      <c r="BG323" s="210"/>
      <c r="BH323" s="210"/>
      <c r="BI323" s="210"/>
    </row>
    <row r="324" spans="1:61" x14ac:dyDescent="0.25">
      <c r="A324" s="171" t="s">
        <v>91</v>
      </c>
      <c r="B324" s="164"/>
      <c r="C324" s="299" t="s">
        <v>628</v>
      </c>
      <c r="D324" s="166"/>
      <c r="E324" s="168"/>
      <c r="F324" s="505"/>
      <c r="G324" s="193"/>
      <c r="AO324" s="260"/>
      <c r="AP324" s="260"/>
      <c r="AQ324" s="260"/>
      <c r="AR324" s="260"/>
      <c r="AS324" s="260"/>
      <c r="AT324" s="260"/>
      <c r="AU324" s="260"/>
      <c r="AV324" s="260"/>
      <c r="AW324" s="260"/>
      <c r="AX324" s="260"/>
      <c r="AY324" s="260"/>
      <c r="AZ324" s="260"/>
      <c r="BA324" s="260"/>
      <c r="BB324" s="260"/>
      <c r="BC324" s="260"/>
      <c r="BD324" s="260"/>
      <c r="BE324" s="260"/>
      <c r="BF324" s="260"/>
      <c r="BG324" s="210"/>
      <c r="BH324" s="210"/>
      <c r="BI324" s="210"/>
    </row>
    <row r="325" spans="1:61" x14ac:dyDescent="0.25">
      <c r="A325" s="171" t="s">
        <v>91</v>
      </c>
      <c r="B325" s="164"/>
      <c r="C325" s="299" t="s">
        <v>628</v>
      </c>
      <c r="D325" s="166"/>
      <c r="E325" s="168"/>
      <c r="F325" s="505"/>
      <c r="G325" s="193"/>
      <c r="AO325" s="260"/>
      <c r="AP325" s="260"/>
      <c r="AQ325" s="260"/>
      <c r="AR325" s="260"/>
      <c r="AS325" s="260"/>
      <c r="AT325" s="260"/>
      <c r="AU325" s="260"/>
      <c r="AV325" s="260"/>
      <c r="AW325" s="260"/>
      <c r="AX325" s="260"/>
      <c r="AY325" s="260"/>
      <c r="AZ325" s="260"/>
      <c r="BA325" s="260"/>
      <c r="BB325" s="260"/>
      <c r="BC325" s="260"/>
      <c r="BD325" s="260"/>
      <c r="BE325" s="260"/>
      <c r="BF325" s="260"/>
      <c r="BG325" s="210"/>
      <c r="BH325" s="210"/>
      <c r="BI325" s="210"/>
    </row>
    <row r="326" spans="1:61" x14ac:dyDescent="0.25">
      <c r="A326" s="171" t="s">
        <v>91</v>
      </c>
      <c r="B326" s="164"/>
      <c r="C326" s="299" t="s">
        <v>628</v>
      </c>
      <c r="D326" s="166"/>
      <c r="E326" s="168"/>
      <c r="F326" s="505"/>
      <c r="G326" s="193"/>
      <c r="AO326" s="260"/>
      <c r="AP326" s="260"/>
      <c r="AQ326" s="260"/>
      <c r="AR326" s="260"/>
      <c r="AS326" s="260"/>
      <c r="AT326" s="260"/>
      <c r="AU326" s="260"/>
      <c r="AV326" s="260"/>
      <c r="AW326" s="260"/>
      <c r="AX326" s="260"/>
      <c r="AY326" s="260"/>
      <c r="AZ326" s="260"/>
      <c r="BA326" s="260"/>
      <c r="BB326" s="260"/>
      <c r="BC326" s="260"/>
      <c r="BD326" s="260"/>
      <c r="BE326" s="260"/>
      <c r="BF326" s="260"/>
      <c r="BG326" s="210"/>
      <c r="BH326" s="210"/>
      <c r="BI326" s="210"/>
    </row>
    <row r="327" spans="1:61" x14ac:dyDescent="0.25">
      <c r="A327" s="171" t="s">
        <v>91</v>
      </c>
      <c r="B327" s="164"/>
      <c r="C327" s="299" t="s">
        <v>628</v>
      </c>
      <c r="D327" s="166"/>
      <c r="E327" s="168"/>
      <c r="F327" s="505"/>
      <c r="G327" s="193"/>
      <c r="AO327" s="260"/>
      <c r="AP327" s="260"/>
      <c r="AQ327" s="260"/>
      <c r="AR327" s="260"/>
      <c r="AS327" s="260"/>
      <c r="AT327" s="260"/>
      <c r="AU327" s="260"/>
      <c r="AV327" s="260"/>
      <c r="AW327" s="260"/>
      <c r="AX327" s="260"/>
      <c r="AY327" s="260"/>
      <c r="AZ327" s="260"/>
      <c r="BA327" s="260"/>
      <c r="BB327" s="260"/>
      <c r="BC327" s="260"/>
      <c r="BD327" s="260"/>
      <c r="BE327" s="260"/>
      <c r="BF327" s="260"/>
      <c r="BG327" s="210"/>
      <c r="BH327" s="210"/>
      <c r="BI327" s="210"/>
    </row>
    <row r="328" spans="1:61" x14ac:dyDescent="0.25">
      <c r="A328" s="171" t="s">
        <v>91</v>
      </c>
      <c r="B328" s="164"/>
      <c r="C328" s="299" t="s">
        <v>628</v>
      </c>
      <c r="D328" s="166"/>
      <c r="E328" s="168"/>
      <c r="F328" s="505"/>
      <c r="G328" s="193"/>
      <c r="AO328" s="260"/>
      <c r="AP328" s="260"/>
      <c r="AQ328" s="260"/>
      <c r="AR328" s="260"/>
      <c r="AS328" s="260"/>
      <c r="AT328" s="260"/>
      <c r="AU328" s="260"/>
      <c r="AV328" s="260"/>
      <c r="AW328" s="260"/>
      <c r="AX328" s="260"/>
      <c r="AY328" s="260"/>
      <c r="AZ328" s="260"/>
      <c r="BA328" s="260"/>
      <c r="BB328" s="260"/>
      <c r="BC328" s="260"/>
      <c r="BD328" s="260"/>
      <c r="BE328" s="260"/>
      <c r="BF328" s="260"/>
      <c r="BG328" s="210"/>
      <c r="BH328" s="210"/>
      <c r="BI328" s="210"/>
    </row>
    <row r="329" spans="1:61" x14ac:dyDescent="0.25">
      <c r="A329" s="171" t="s">
        <v>91</v>
      </c>
      <c r="B329" s="164"/>
      <c r="C329" s="299" t="s">
        <v>628</v>
      </c>
      <c r="D329" s="166"/>
      <c r="E329" s="168"/>
      <c r="F329" s="505"/>
      <c r="G329" s="193"/>
      <c r="AO329" s="260"/>
      <c r="AP329" s="260"/>
      <c r="AQ329" s="260"/>
      <c r="AR329" s="260"/>
      <c r="AS329" s="260"/>
      <c r="AT329" s="260"/>
      <c r="AU329" s="260"/>
      <c r="AV329" s="260"/>
      <c r="AW329" s="260"/>
      <c r="AX329" s="260"/>
      <c r="AY329" s="260"/>
      <c r="AZ329" s="260"/>
      <c r="BA329" s="260"/>
      <c r="BB329" s="260"/>
      <c r="BC329" s="260"/>
      <c r="BD329" s="260"/>
      <c r="BE329" s="260"/>
      <c r="BF329" s="260"/>
      <c r="BG329" s="210"/>
      <c r="BH329" s="210"/>
      <c r="BI329" s="210"/>
    </row>
    <row r="330" spans="1:61" x14ac:dyDescent="0.25">
      <c r="A330" s="171" t="s">
        <v>91</v>
      </c>
      <c r="B330" s="164"/>
      <c r="C330" s="299" t="s">
        <v>628</v>
      </c>
      <c r="D330" s="166"/>
      <c r="E330" s="168"/>
      <c r="F330" s="505"/>
      <c r="G330" s="193"/>
      <c r="AO330" s="260"/>
      <c r="AP330" s="260"/>
      <c r="AQ330" s="260"/>
      <c r="AR330" s="260"/>
      <c r="AS330" s="260"/>
      <c r="AT330" s="260"/>
      <c r="AU330" s="260"/>
      <c r="AV330" s="260"/>
      <c r="AW330" s="260"/>
      <c r="AX330" s="260"/>
      <c r="AY330" s="260"/>
      <c r="AZ330" s="260"/>
      <c r="BA330" s="260"/>
      <c r="BB330" s="260"/>
      <c r="BC330" s="260"/>
      <c r="BD330" s="260"/>
      <c r="BE330" s="260"/>
      <c r="BF330" s="260"/>
      <c r="BG330" s="210"/>
      <c r="BH330" s="210"/>
      <c r="BI330" s="210"/>
    </row>
    <row r="331" spans="1:61" x14ac:dyDescent="0.25">
      <c r="A331" s="171" t="s">
        <v>91</v>
      </c>
      <c r="B331" s="164"/>
      <c r="C331" s="299" t="s">
        <v>628</v>
      </c>
      <c r="D331" s="166"/>
      <c r="E331" s="168"/>
      <c r="F331" s="505"/>
      <c r="G331" s="193"/>
      <c r="AO331" s="260"/>
      <c r="AP331" s="260"/>
      <c r="AQ331" s="260"/>
      <c r="AR331" s="260"/>
      <c r="AS331" s="260"/>
      <c r="AT331" s="260"/>
      <c r="AU331" s="260"/>
      <c r="AV331" s="260"/>
      <c r="AW331" s="260"/>
      <c r="AX331" s="260"/>
      <c r="AY331" s="260"/>
      <c r="AZ331" s="260"/>
      <c r="BA331" s="260"/>
      <c r="BB331" s="260"/>
      <c r="BC331" s="260"/>
      <c r="BD331" s="260"/>
      <c r="BE331" s="260"/>
      <c r="BF331" s="260"/>
      <c r="BG331" s="210"/>
      <c r="BH331" s="210"/>
      <c r="BI331" s="210"/>
    </row>
    <row r="332" spans="1:61" x14ac:dyDescent="0.25">
      <c r="A332" s="171" t="s">
        <v>91</v>
      </c>
      <c r="B332" s="164"/>
      <c r="C332" s="299" t="s">
        <v>628</v>
      </c>
      <c r="D332" s="166"/>
      <c r="E332" s="168"/>
      <c r="F332" s="505"/>
      <c r="G332" s="193"/>
      <c r="AO332" s="260"/>
      <c r="AP332" s="260"/>
      <c r="AQ332" s="260"/>
      <c r="AR332" s="260"/>
      <c r="AS332" s="260"/>
      <c r="AT332" s="260"/>
      <c r="AU332" s="260"/>
      <c r="AV332" s="260"/>
      <c r="AW332" s="260"/>
      <c r="AX332" s="260"/>
      <c r="AY332" s="260"/>
      <c r="AZ332" s="260"/>
      <c r="BA332" s="260"/>
      <c r="BB332" s="260"/>
      <c r="BC332" s="260"/>
      <c r="BD332" s="260"/>
      <c r="BE332" s="260"/>
      <c r="BF332" s="260"/>
      <c r="BG332" s="210"/>
      <c r="BH332" s="210"/>
      <c r="BI332" s="210"/>
    </row>
    <row r="333" spans="1:61" x14ac:dyDescent="0.25">
      <c r="A333" s="171" t="s">
        <v>91</v>
      </c>
      <c r="B333" s="164"/>
      <c r="C333" s="299" t="s">
        <v>628</v>
      </c>
      <c r="D333" s="166"/>
      <c r="E333" s="168"/>
      <c r="F333" s="505"/>
      <c r="G333" s="193"/>
      <c r="AO333" s="260"/>
      <c r="AP333" s="260"/>
      <c r="AQ333" s="260"/>
      <c r="AR333" s="260"/>
      <c r="AS333" s="260"/>
      <c r="AT333" s="260"/>
      <c r="AU333" s="260"/>
      <c r="AV333" s="260"/>
      <c r="AW333" s="260"/>
      <c r="AX333" s="260"/>
      <c r="AY333" s="260"/>
      <c r="AZ333" s="260"/>
      <c r="BA333" s="260"/>
      <c r="BB333" s="260"/>
      <c r="BC333" s="260"/>
      <c r="BD333" s="260"/>
      <c r="BE333" s="260"/>
      <c r="BF333" s="260"/>
      <c r="BG333" s="210"/>
      <c r="BH333" s="210"/>
      <c r="BI333" s="210"/>
    </row>
    <row r="334" spans="1:61" x14ac:dyDescent="0.25">
      <c r="A334" s="171" t="s">
        <v>91</v>
      </c>
      <c r="B334" s="164"/>
      <c r="C334" s="299" t="s">
        <v>628</v>
      </c>
      <c r="D334" s="166"/>
      <c r="E334" s="168"/>
      <c r="F334" s="505"/>
      <c r="G334" s="193"/>
      <c r="AO334" s="260"/>
      <c r="AP334" s="260"/>
      <c r="AQ334" s="260"/>
      <c r="AR334" s="260"/>
      <c r="AS334" s="260"/>
      <c r="AT334" s="260"/>
      <c r="AU334" s="260"/>
      <c r="AV334" s="260"/>
      <c r="AW334" s="260"/>
      <c r="AX334" s="260"/>
      <c r="AY334" s="260"/>
      <c r="AZ334" s="260"/>
      <c r="BA334" s="260"/>
      <c r="BB334" s="260"/>
      <c r="BC334" s="260"/>
      <c r="BD334" s="260"/>
      <c r="BE334" s="260"/>
      <c r="BF334" s="260"/>
      <c r="BG334" s="210"/>
      <c r="BH334" s="210"/>
      <c r="BI334" s="210"/>
    </row>
    <row r="335" spans="1:61" x14ac:dyDescent="0.25">
      <c r="A335" s="171" t="s">
        <v>91</v>
      </c>
      <c r="B335" s="164"/>
      <c r="C335" s="299" t="s">
        <v>628</v>
      </c>
      <c r="D335" s="166"/>
      <c r="E335" s="168"/>
      <c r="F335" s="505"/>
      <c r="G335" s="193"/>
      <c r="AO335" s="260"/>
      <c r="AP335" s="260"/>
      <c r="AQ335" s="260"/>
      <c r="AR335" s="260"/>
      <c r="AS335" s="260"/>
      <c r="AT335" s="260"/>
      <c r="AU335" s="260"/>
      <c r="AV335" s="260"/>
      <c r="AW335" s="260"/>
      <c r="AX335" s="260"/>
      <c r="AY335" s="260"/>
      <c r="AZ335" s="260"/>
      <c r="BA335" s="260"/>
      <c r="BB335" s="260"/>
      <c r="BC335" s="260"/>
      <c r="BD335" s="260"/>
      <c r="BE335" s="260"/>
      <c r="BF335" s="260"/>
      <c r="BG335" s="210"/>
      <c r="BH335" s="210"/>
      <c r="BI335" s="210"/>
    </row>
    <row r="336" spans="1:61" x14ac:dyDescent="0.25">
      <c r="A336" s="171" t="s">
        <v>91</v>
      </c>
      <c r="B336" s="164"/>
      <c r="C336" s="299" t="s">
        <v>628</v>
      </c>
      <c r="D336" s="166"/>
      <c r="E336" s="168"/>
      <c r="F336" s="505"/>
      <c r="G336" s="193"/>
      <c r="AO336" s="260"/>
      <c r="AP336" s="260"/>
      <c r="AQ336" s="260"/>
      <c r="AR336" s="260"/>
      <c r="AS336" s="260"/>
      <c r="AT336" s="260"/>
      <c r="AU336" s="260"/>
      <c r="AV336" s="260"/>
      <c r="AW336" s="260"/>
      <c r="AX336" s="260"/>
      <c r="AY336" s="260"/>
      <c r="AZ336" s="260"/>
      <c r="BA336" s="260"/>
      <c r="BB336" s="260"/>
      <c r="BC336" s="260"/>
      <c r="BD336" s="260"/>
      <c r="BE336" s="260"/>
      <c r="BF336" s="260"/>
      <c r="BG336" s="210"/>
      <c r="BH336" s="210"/>
      <c r="BI336" s="210"/>
    </row>
    <row r="337" spans="1:61" x14ac:dyDescent="0.25">
      <c r="A337" s="171" t="s">
        <v>91</v>
      </c>
      <c r="B337" s="164"/>
      <c r="C337" s="299" t="s">
        <v>628</v>
      </c>
      <c r="D337" s="166"/>
      <c r="E337" s="168"/>
      <c r="F337" s="505"/>
      <c r="G337" s="193"/>
      <c r="AO337" s="260"/>
      <c r="AP337" s="260"/>
      <c r="AQ337" s="260"/>
      <c r="AR337" s="260"/>
      <c r="AS337" s="260"/>
      <c r="AT337" s="260"/>
      <c r="AU337" s="260"/>
      <c r="AV337" s="260"/>
      <c r="AW337" s="260"/>
      <c r="AX337" s="260"/>
      <c r="AY337" s="260"/>
      <c r="AZ337" s="260"/>
      <c r="BA337" s="260"/>
      <c r="BB337" s="260"/>
      <c r="BC337" s="260"/>
      <c r="BD337" s="260"/>
      <c r="BE337" s="260"/>
      <c r="BF337" s="260"/>
      <c r="BG337" s="210"/>
      <c r="BH337" s="210"/>
      <c r="BI337" s="210"/>
    </row>
    <row r="338" spans="1:61" x14ac:dyDescent="0.25">
      <c r="A338" s="171" t="s">
        <v>91</v>
      </c>
      <c r="B338" s="164"/>
      <c r="C338" s="299" t="s">
        <v>628</v>
      </c>
      <c r="D338" s="166"/>
      <c r="E338" s="168"/>
      <c r="F338" s="505"/>
      <c r="G338" s="193"/>
      <c r="AO338" s="260"/>
      <c r="AP338" s="260"/>
      <c r="AQ338" s="260"/>
      <c r="AR338" s="260"/>
      <c r="AS338" s="260"/>
      <c r="AT338" s="260"/>
      <c r="AU338" s="260"/>
      <c r="AV338" s="260"/>
      <c r="AW338" s="260"/>
      <c r="AX338" s="260"/>
      <c r="AY338" s="260"/>
      <c r="AZ338" s="260"/>
      <c r="BA338" s="260"/>
      <c r="BB338" s="260"/>
      <c r="BC338" s="260"/>
      <c r="BD338" s="260"/>
      <c r="BE338" s="260"/>
      <c r="BF338" s="260"/>
      <c r="BG338" s="210"/>
      <c r="BH338" s="210"/>
      <c r="BI338" s="210"/>
    </row>
    <row r="339" spans="1:61" x14ac:dyDescent="0.25">
      <c r="A339" s="171" t="s">
        <v>91</v>
      </c>
      <c r="B339" s="164"/>
      <c r="C339" s="299" t="s">
        <v>628</v>
      </c>
      <c r="D339" s="166"/>
      <c r="E339" s="168"/>
      <c r="F339" s="505"/>
      <c r="G339" s="193"/>
      <c r="AO339" s="260"/>
      <c r="AP339" s="260"/>
      <c r="AQ339" s="260"/>
      <c r="AR339" s="260"/>
      <c r="AS339" s="260"/>
      <c r="AT339" s="260"/>
      <c r="AU339" s="260"/>
      <c r="AV339" s="260"/>
      <c r="AW339" s="260"/>
      <c r="AX339" s="260"/>
      <c r="AY339" s="260"/>
      <c r="AZ339" s="260"/>
      <c r="BA339" s="260"/>
      <c r="BB339" s="260"/>
      <c r="BC339" s="260"/>
      <c r="BD339" s="260"/>
      <c r="BE339" s="260"/>
      <c r="BF339" s="260"/>
      <c r="BG339" s="210"/>
      <c r="BH339" s="210"/>
      <c r="BI339" s="210"/>
    </row>
    <row r="340" spans="1:61" x14ac:dyDescent="0.25">
      <c r="A340" s="171" t="s">
        <v>91</v>
      </c>
      <c r="B340" s="164"/>
      <c r="C340" s="299" t="s">
        <v>628</v>
      </c>
      <c r="D340" s="166"/>
      <c r="E340" s="168"/>
      <c r="F340" s="505"/>
      <c r="G340" s="193"/>
      <c r="AO340" s="260"/>
      <c r="AP340" s="260"/>
      <c r="AQ340" s="260"/>
      <c r="AR340" s="260"/>
      <c r="AS340" s="260"/>
      <c r="AT340" s="260"/>
      <c r="AU340" s="260"/>
      <c r="AV340" s="260"/>
      <c r="AW340" s="260"/>
      <c r="AX340" s="260"/>
      <c r="AY340" s="260"/>
      <c r="AZ340" s="260"/>
      <c r="BA340" s="260"/>
      <c r="BB340" s="260"/>
      <c r="BC340" s="260"/>
      <c r="BD340" s="260"/>
      <c r="BE340" s="260"/>
      <c r="BF340" s="260"/>
      <c r="BG340" s="210"/>
      <c r="BH340" s="210"/>
      <c r="BI340" s="210"/>
    </row>
    <row r="341" spans="1:61" x14ac:dyDescent="0.25">
      <c r="A341" s="171" t="s">
        <v>91</v>
      </c>
      <c r="B341" s="164"/>
      <c r="C341" s="299" t="s">
        <v>628</v>
      </c>
      <c r="D341" s="166"/>
      <c r="E341" s="168"/>
      <c r="F341" s="505"/>
      <c r="G341" s="193"/>
      <c r="AO341" s="260"/>
      <c r="AP341" s="260"/>
      <c r="AQ341" s="260"/>
      <c r="AR341" s="260"/>
      <c r="AS341" s="260"/>
      <c r="AT341" s="260"/>
      <c r="AU341" s="260"/>
      <c r="AV341" s="260"/>
      <c r="AW341" s="260"/>
      <c r="AX341" s="260"/>
      <c r="AY341" s="260"/>
      <c r="AZ341" s="260"/>
      <c r="BA341" s="260"/>
      <c r="BB341" s="260"/>
      <c r="BC341" s="260"/>
      <c r="BD341" s="260"/>
      <c r="BE341" s="260"/>
      <c r="BF341" s="260"/>
      <c r="BG341" s="210"/>
      <c r="BH341" s="210"/>
      <c r="BI341" s="210"/>
    </row>
    <row r="342" spans="1:61" x14ac:dyDescent="0.25">
      <c r="A342" s="171" t="s">
        <v>91</v>
      </c>
      <c r="B342" s="164"/>
      <c r="C342" s="299" t="s">
        <v>628</v>
      </c>
      <c r="D342" s="166"/>
      <c r="E342" s="168"/>
      <c r="F342" s="505"/>
      <c r="G342" s="193"/>
      <c r="AO342" s="260"/>
      <c r="AP342" s="260"/>
      <c r="AQ342" s="260"/>
      <c r="AR342" s="260"/>
      <c r="AS342" s="260"/>
      <c r="AT342" s="260"/>
      <c r="AU342" s="260"/>
      <c r="AV342" s="260"/>
      <c r="AW342" s="260"/>
      <c r="AX342" s="260"/>
      <c r="AY342" s="260"/>
      <c r="AZ342" s="260"/>
      <c r="BA342" s="260"/>
      <c r="BB342" s="260"/>
      <c r="BC342" s="260"/>
      <c r="BD342" s="260"/>
      <c r="BE342" s="260"/>
      <c r="BF342" s="260"/>
      <c r="BG342" s="210"/>
      <c r="BH342" s="210"/>
      <c r="BI342" s="210"/>
    </row>
    <row r="343" spans="1:61" x14ac:dyDescent="0.25">
      <c r="A343" s="171" t="s">
        <v>91</v>
      </c>
      <c r="B343" s="164"/>
      <c r="C343" s="299" t="s">
        <v>628</v>
      </c>
      <c r="D343" s="166"/>
      <c r="E343" s="168"/>
      <c r="F343" s="505"/>
      <c r="G343" s="193"/>
      <c r="AO343" s="260"/>
      <c r="AP343" s="260"/>
      <c r="AQ343" s="260"/>
      <c r="AR343" s="260"/>
      <c r="AS343" s="260"/>
      <c r="AT343" s="260"/>
      <c r="AU343" s="260"/>
      <c r="AV343" s="260"/>
      <c r="AW343" s="260"/>
      <c r="AX343" s="260"/>
      <c r="AY343" s="260"/>
      <c r="AZ343" s="260"/>
      <c r="BA343" s="260"/>
      <c r="BB343" s="260"/>
      <c r="BC343" s="260"/>
      <c r="BD343" s="260"/>
      <c r="BE343" s="260"/>
      <c r="BF343" s="260"/>
      <c r="BG343" s="210"/>
      <c r="BH343" s="210"/>
      <c r="BI343" s="210"/>
    </row>
    <row r="344" spans="1:61" x14ac:dyDescent="0.25">
      <c r="A344" s="171" t="s">
        <v>91</v>
      </c>
      <c r="B344" s="164"/>
      <c r="C344" s="299" t="s">
        <v>628</v>
      </c>
      <c r="D344" s="166"/>
      <c r="E344" s="168"/>
      <c r="F344" s="505"/>
      <c r="G344" s="193"/>
      <c r="AO344" s="260"/>
      <c r="AP344" s="260"/>
      <c r="AQ344" s="260"/>
      <c r="AR344" s="260"/>
      <c r="AS344" s="260"/>
      <c r="AT344" s="260"/>
      <c r="AU344" s="260"/>
      <c r="AV344" s="260"/>
      <c r="AW344" s="260"/>
      <c r="AX344" s="260"/>
      <c r="AY344" s="260"/>
      <c r="AZ344" s="260"/>
      <c r="BA344" s="260"/>
      <c r="BB344" s="260"/>
      <c r="BC344" s="260"/>
      <c r="BD344" s="260"/>
      <c r="BE344" s="260"/>
      <c r="BF344" s="260"/>
      <c r="BG344" s="210"/>
      <c r="BH344" s="210"/>
      <c r="BI344" s="210"/>
    </row>
    <row r="345" spans="1:61" x14ac:dyDescent="0.25">
      <c r="A345" s="171" t="s">
        <v>91</v>
      </c>
      <c r="B345" s="164"/>
      <c r="C345" s="299" t="s">
        <v>628</v>
      </c>
      <c r="D345" s="166"/>
      <c r="E345" s="168"/>
      <c r="F345" s="505"/>
      <c r="G345" s="193"/>
      <c r="AO345" s="260"/>
      <c r="AP345" s="260"/>
      <c r="AQ345" s="260"/>
      <c r="AR345" s="260"/>
      <c r="AS345" s="260"/>
      <c r="AT345" s="260"/>
      <c r="AU345" s="260"/>
      <c r="AV345" s="260"/>
      <c r="AW345" s="260"/>
      <c r="AX345" s="260"/>
      <c r="AY345" s="260"/>
      <c r="AZ345" s="260"/>
      <c r="BA345" s="260"/>
      <c r="BB345" s="260"/>
      <c r="BC345" s="260"/>
      <c r="BD345" s="260"/>
      <c r="BE345" s="260"/>
      <c r="BF345" s="260"/>
      <c r="BG345" s="210"/>
      <c r="BH345" s="210"/>
      <c r="BI345" s="210"/>
    </row>
    <row r="346" spans="1:61" x14ac:dyDescent="0.25">
      <c r="A346" s="171" t="s">
        <v>91</v>
      </c>
      <c r="B346" s="164"/>
      <c r="C346" s="299" t="s">
        <v>628</v>
      </c>
      <c r="D346" s="166"/>
      <c r="E346" s="168"/>
      <c r="F346" s="505"/>
      <c r="G346" s="193"/>
      <c r="AO346" s="260"/>
      <c r="AP346" s="260"/>
      <c r="AQ346" s="260"/>
      <c r="AR346" s="260"/>
      <c r="AS346" s="260"/>
      <c r="AT346" s="260"/>
      <c r="AU346" s="260"/>
      <c r="AV346" s="260"/>
      <c r="AW346" s="260"/>
      <c r="AX346" s="260"/>
      <c r="AY346" s="260"/>
      <c r="AZ346" s="260"/>
      <c r="BA346" s="260"/>
      <c r="BB346" s="260"/>
      <c r="BC346" s="260"/>
      <c r="BD346" s="260"/>
      <c r="BE346" s="260"/>
      <c r="BF346" s="260"/>
      <c r="BG346" s="210"/>
      <c r="BH346" s="210"/>
      <c r="BI346" s="210"/>
    </row>
    <row r="347" spans="1:61" x14ac:dyDescent="0.25">
      <c r="A347" s="171" t="s">
        <v>91</v>
      </c>
      <c r="B347" s="164"/>
      <c r="C347" s="299" t="s">
        <v>628</v>
      </c>
      <c r="D347" s="166"/>
      <c r="E347" s="168"/>
      <c r="F347" s="505"/>
      <c r="G347" s="193"/>
      <c r="AO347" s="260"/>
      <c r="AP347" s="260"/>
      <c r="AQ347" s="260"/>
      <c r="AR347" s="260"/>
      <c r="AS347" s="260"/>
      <c r="AT347" s="260"/>
      <c r="AU347" s="260"/>
      <c r="AV347" s="260"/>
      <c r="AW347" s="260"/>
      <c r="AX347" s="260"/>
      <c r="AY347" s="260"/>
      <c r="AZ347" s="260"/>
      <c r="BA347" s="260"/>
      <c r="BB347" s="260"/>
      <c r="BC347" s="260"/>
      <c r="BD347" s="260"/>
      <c r="BE347" s="260"/>
      <c r="BF347" s="260"/>
      <c r="BG347" s="210"/>
      <c r="BH347" s="210"/>
      <c r="BI347" s="210"/>
    </row>
    <row r="348" spans="1:61" x14ac:dyDescent="0.25">
      <c r="A348" s="171" t="s">
        <v>91</v>
      </c>
      <c r="B348" s="164"/>
      <c r="C348" s="299" t="s">
        <v>628</v>
      </c>
      <c r="D348" s="166"/>
      <c r="E348" s="168"/>
      <c r="F348" s="505"/>
      <c r="G348" s="193"/>
      <c r="AO348" s="260"/>
      <c r="AP348" s="260"/>
      <c r="AQ348" s="260"/>
      <c r="AR348" s="260"/>
      <c r="AS348" s="260"/>
      <c r="AT348" s="260"/>
      <c r="AU348" s="260"/>
      <c r="AV348" s="260"/>
      <c r="AW348" s="260"/>
      <c r="AX348" s="260"/>
      <c r="AY348" s="260"/>
      <c r="AZ348" s="260"/>
      <c r="BA348" s="260"/>
      <c r="BB348" s="260"/>
      <c r="BC348" s="260"/>
      <c r="BD348" s="260"/>
      <c r="BE348" s="260"/>
      <c r="BF348" s="260"/>
      <c r="BG348" s="210"/>
      <c r="BH348" s="210"/>
      <c r="BI348" s="210"/>
    </row>
    <row r="349" spans="1:61" x14ac:dyDescent="0.25">
      <c r="A349" s="171" t="s">
        <v>91</v>
      </c>
      <c r="B349" s="164"/>
      <c r="C349" s="299" t="s">
        <v>628</v>
      </c>
      <c r="D349" s="166"/>
      <c r="E349" s="168"/>
      <c r="F349" s="505"/>
      <c r="G349" s="193"/>
      <c r="AO349" s="260"/>
      <c r="AP349" s="260"/>
      <c r="AQ349" s="260"/>
      <c r="AR349" s="260"/>
      <c r="AS349" s="260"/>
      <c r="AT349" s="260"/>
      <c r="AU349" s="260"/>
      <c r="AV349" s="260"/>
      <c r="AW349" s="260"/>
      <c r="AX349" s="260"/>
      <c r="AY349" s="260"/>
      <c r="AZ349" s="260"/>
      <c r="BA349" s="260"/>
      <c r="BB349" s="260"/>
      <c r="BC349" s="260"/>
      <c r="BD349" s="260"/>
      <c r="BE349" s="260"/>
      <c r="BF349" s="260"/>
      <c r="BG349" s="210"/>
      <c r="BH349" s="210"/>
      <c r="BI349" s="210"/>
    </row>
    <row r="350" spans="1:61" x14ac:dyDescent="0.25">
      <c r="A350" s="171" t="s">
        <v>91</v>
      </c>
      <c r="B350" s="164"/>
      <c r="C350" s="299" t="s">
        <v>628</v>
      </c>
      <c r="D350" s="166"/>
      <c r="E350" s="168"/>
      <c r="F350" s="505"/>
      <c r="G350" s="193"/>
      <c r="AO350" s="260"/>
      <c r="AP350" s="260"/>
      <c r="AQ350" s="260"/>
      <c r="AR350" s="260"/>
      <c r="AS350" s="260"/>
      <c r="AT350" s="260"/>
      <c r="AU350" s="260"/>
      <c r="AV350" s="260"/>
      <c r="AW350" s="260"/>
      <c r="AX350" s="260"/>
      <c r="AY350" s="260"/>
      <c r="AZ350" s="260"/>
      <c r="BA350" s="260"/>
      <c r="BB350" s="260"/>
      <c r="BC350" s="260"/>
      <c r="BD350" s="260"/>
      <c r="BE350" s="260"/>
      <c r="BF350" s="260"/>
      <c r="BG350" s="210"/>
      <c r="BH350" s="210"/>
      <c r="BI350" s="210"/>
    </row>
    <row r="351" spans="1:61" x14ac:dyDescent="0.25">
      <c r="A351" s="171" t="s">
        <v>91</v>
      </c>
      <c r="B351" s="164"/>
      <c r="C351" s="299" t="s">
        <v>628</v>
      </c>
      <c r="D351" s="166"/>
      <c r="E351" s="168"/>
      <c r="F351" s="505"/>
      <c r="G351" s="193"/>
      <c r="AO351" s="260"/>
      <c r="AP351" s="260"/>
      <c r="AQ351" s="260"/>
      <c r="AR351" s="260"/>
      <c r="AS351" s="260"/>
      <c r="AT351" s="260"/>
      <c r="AU351" s="260"/>
      <c r="AV351" s="260"/>
      <c r="AW351" s="260"/>
      <c r="AX351" s="260"/>
      <c r="AY351" s="260"/>
      <c r="AZ351" s="260"/>
      <c r="BA351" s="260"/>
      <c r="BB351" s="260"/>
      <c r="BC351" s="260"/>
      <c r="BD351" s="260"/>
      <c r="BE351" s="260"/>
      <c r="BF351" s="260"/>
      <c r="BG351" s="210"/>
      <c r="BH351" s="210"/>
      <c r="BI351" s="210"/>
    </row>
    <row r="352" spans="1:61" x14ac:dyDescent="0.25">
      <c r="A352" s="171" t="s">
        <v>91</v>
      </c>
      <c r="B352" s="164"/>
      <c r="C352" s="299" t="s">
        <v>628</v>
      </c>
      <c r="D352" s="166"/>
      <c r="E352" s="168"/>
      <c r="F352" s="505"/>
      <c r="G352" s="193"/>
      <c r="AO352" s="260"/>
      <c r="AP352" s="260"/>
      <c r="AQ352" s="260"/>
      <c r="AR352" s="260"/>
      <c r="AS352" s="260"/>
      <c r="AT352" s="260"/>
      <c r="AU352" s="260"/>
      <c r="AV352" s="260"/>
      <c r="AW352" s="260"/>
      <c r="AX352" s="260"/>
      <c r="AY352" s="260"/>
      <c r="AZ352" s="260"/>
      <c r="BA352" s="260"/>
      <c r="BB352" s="260"/>
      <c r="BC352" s="260"/>
      <c r="BD352" s="260"/>
      <c r="BE352" s="260"/>
      <c r="BF352" s="260"/>
      <c r="BG352" s="210"/>
      <c r="BH352" s="210"/>
      <c r="BI352" s="210"/>
    </row>
    <row r="353" spans="1:61" x14ac:dyDescent="0.25">
      <c r="A353" s="171" t="s">
        <v>91</v>
      </c>
      <c r="B353" s="164"/>
      <c r="C353" s="299" t="s">
        <v>628</v>
      </c>
      <c r="D353" s="166"/>
      <c r="E353" s="168"/>
      <c r="F353" s="505"/>
      <c r="G353" s="193"/>
      <c r="AO353" s="260"/>
      <c r="AP353" s="260"/>
      <c r="AQ353" s="260"/>
      <c r="AR353" s="260"/>
      <c r="AS353" s="260"/>
      <c r="AT353" s="260"/>
      <c r="AU353" s="260"/>
      <c r="AV353" s="260"/>
      <c r="AW353" s="260"/>
      <c r="AX353" s="260"/>
      <c r="AY353" s="260"/>
      <c r="AZ353" s="260"/>
      <c r="BA353" s="260"/>
      <c r="BB353" s="260"/>
      <c r="BC353" s="260"/>
      <c r="BD353" s="260"/>
      <c r="BE353" s="260"/>
      <c r="BF353" s="260"/>
      <c r="BG353" s="210"/>
      <c r="BH353" s="210"/>
      <c r="BI353" s="210"/>
    </row>
    <row r="354" spans="1:61" x14ac:dyDescent="0.25">
      <c r="A354" s="171" t="s">
        <v>91</v>
      </c>
      <c r="B354" s="164"/>
      <c r="C354" s="299" t="s">
        <v>628</v>
      </c>
      <c r="D354" s="166"/>
      <c r="E354" s="168"/>
      <c r="F354" s="505"/>
      <c r="G354" s="193"/>
      <c r="AO354" s="260"/>
      <c r="AP354" s="260"/>
      <c r="AQ354" s="260"/>
      <c r="AR354" s="260"/>
      <c r="AS354" s="260"/>
      <c r="AT354" s="260"/>
      <c r="AU354" s="260"/>
      <c r="AV354" s="260"/>
      <c r="AW354" s="260"/>
      <c r="AX354" s="260"/>
      <c r="AY354" s="260"/>
      <c r="AZ354" s="260"/>
      <c r="BA354" s="260"/>
      <c r="BB354" s="260"/>
      <c r="BC354" s="260"/>
      <c r="BD354" s="260"/>
      <c r="BE354" s="260"/>
      <c r="BF354" s="260"/>
      <c r="BG354" s="210"/>
      <c r="BH354" s="210"/>
      <c r="BI354" s="210"/>
    </row>
    <row r="355" spans="1:61" x14ac:dyDescent="0.25">
      <c r="A355" s="171" t="s">
        <v>91</v>
      </c>
      <c r="B355" s="164"/>
      <c r="C355" s="299" t="s">
        <v>628</v>
      </c>
      <c r="D355" s="166"/>
      <c r="E355" s="168"/>
      <c r="F355" s="505"/>
      <c r="G355" s="193"/>
      <c r="AO355" s="260"/>
      <c r="AP355" s="260"/>
      <c r="AQ355" s="260"/>
      <c r="AR355" s="260"/>
      <c r="AS355" s="260"/>
      <c r="AT355" s="260"/>
      <c r="AU355" s="260"/>
      <c r="AV355" s="260"/>
      <c r="AW355" s="260"/>
      <c r="AX355" s="260"/>
      <c r="AY355" s="260"/>
      <c r="AZ355" s="260"/>
      <c r="BA355" s="260"/>
      <c r="BB355" s="260"/>
      <c r="BC355" s="260"/>
      <c r="BD355" s="260"/>
      <c r="BE355" s="260"/>
      <c r="BF355" s="260"/>
      <c r="BG355" s="210"/>
      <c r="BH355" s="210"/>
      <c r="BI355" s="210"/>
    </row>
    <row r="356" spans="1:61" x14ac:dyDescent="0.25">
      <c r="A356" s="171" t="s">
        <v>91</v>
      </c>
      <c r="B356" s="164"/>
      <c r="C356" s="299" t="s">
        <v>628</v>
      </c>
      <c r="D356" s="166"/>
      <c r="E356" s="168"/>
      <c r="F356" s="505"/>
      <c r="G356" s="193"/>
      <c r="AO356" s="260"/>
      <c r="AP356" s="260"/>
      <c r="AQ356" s="260"/>
      <c r="AR356" s="260"/>
      <c r="AS356" s="260"/>
      <c r="AT356" s="260"/>
      <c r="AU356" s="260"/>
      <c r="AV356" s="260"/>
      <c r="AW356" s="260"/>
      <c r="AX356" s="260"/>
      <c r="AY356" s="260"/>
      <c r="AZ356" s="260"/>
      <c r="BA356" s="260"/>
      <c r="BB356" s="260"/>
      <c r="BC356" s="260"/>
      <c r="BD356" s="260"/>
      <c r="BE356" s="260"/>
      <c r="BF356" s="260"/>
      <c r="BG356" s="210"/>
      <c r="BH356" s="210"/>
      <c r="BI356" s="210"/>
    </row>
    <row r="357" spans="1:61" x14ac:dyDescent="0.25">
      <c r="A357" s="171" t="s">
        <v>91</v>
      </c>
      <c r="B357" s="164"/>
      <c r="C357" s="299" t="s">
        <v>628</v>
      </c>
      <c r="D357" s="166"/>
      <c r="E357" s="168"/>
      <c r="F357" s="505"/>
      <c r="G357" s="193"/>
      <c r="AO357" s="260"/>
      <c r="AP357" s="260"/>
      <c r="AQ357" s="260"/>
      <c r="AR357" s="260"/>
      <c r="AS357" s="260"/>
      <c r="AT357" s="260"/>
      <c r="AU357" s="260"/>
      <c r="AV357" s="260"/>
      <c r="AW357" s="260"/>
      <c r="AX357" s="260"/>
      <c r="AY357" s="260"/>
      <c r="AZ357" s="260"/>
      <c r="BA357" s="260"/>
      <c r="BB357" s="260"/>
      <c r="BC357" s="260"/>
      <c r="BD357" s="260"/>
      <c r="BE357" s="260"/>
      <c r="BF357" s="260"/>
      <c r="BG357" s="210"/>
      <c r="BH357" s="210"/>
      <c r="BI357" s="210"/>
    </row>
    <row r="358" spans="1:61" x14ac:dyDescent="0.25">
      <c r="A358" s="171" t="s">
        <v>91</v>
      </c>
      <c r="B358" s="164"/>
      <c r="C358" s="299" t="s">
        <v>628</v>
      </c>
      <c r="D358" s="166"/>
      <c r="E358" s="168"/>
      <c r="F358" s="505"/>
      <c r="G358" s="193"/>
      <c r="AO358" s="260"/>
      <c r="AP358" s="260"/>
      <c r="AQ358" s="260"/>
      <c r="AR358" s="260"/>
      <c r="AS358" s="260"/>
      <c r="AT358" s="260"/>
      <c r="AU358" s="260"/>
      <c r="AV358" s="260"/>
      <c r="AW358" s="260"/>
      <c r="AX358" s="260"/>
      <c r="AY358" s="260"/>
      <c r="AZ358" s="260"/>
      <c r="BA358" s="260"/>
      <c r="BB358" s="260"/>
      <c r="BC358" s="260"/>
      <c r="BD358" s="260"/>
      <c r="BE358" s="260"/>
      <c r="BF358" s="260"/>
      <c r="BG358" s="210"/>
      <c r="BH358" s="210"/>
      <c r="BI358" s="210"/>
    </row>
    <row r="359" spans="1:61" x14ac:dyDescent="0.25">
      <c r="A359" s="171" t="s">
        <v>91</v>
      </c>
      <c r="B359" s="164"/>
      <c r="C359" s="299" t="s">
        <v>628</v>
      </c>
      <c r="D359" s="166"/>
      <c r="E359" s="168"/>
      <c r="F359" s="505"/>
      <c r="G359" s="193"/>
      <c r="AO359" s="260"/>
      <c r="AP359" s="260"/>
      <c r="AQ359" s="260"/>
      <c r="AR359" s="260"/>
      <c r="AS359" s="260"/>
      <c r="AT359" s="260"/>
      <c r="AU359" s="260"/>
      <c r="AV359" s="260"/>
      <c r="AW359" s="260"/>
      <c r="AX359" s="260"/>
      <c r="AY359" s="260"/>
      <c r="AZ359" s="260"/>
      <c r="BA359" s="260"/>
      <c r="BB359" s="260"/>
      <c r="BC359" s="260"/>
      <c r="BD359" s="260"/>
      <c r="BE359" s="260"/>
      <c r="BF359" s="260"/>
      <c r="BG359" s="210"/>
      <c r="BH359" s="210"/>
      <c r="BI359" s="210"/>
    </row>
    <row r="360" spans="1:61" x14ac:dyDescent="0.25">
      <c r="A360" s="171" t="s">
        <v>91</v>
      </c>
      <c r="B360" s="164"/>
      <c r="C360" s="299" t="s">
        <v>628</v>
      </c>
      <c r="D360" s="166"/>
      <c r="E360" s="168"/>
      <c r="F360" s="505"/>
      <c r="G360" s="193"/>
      <c r="AO360" s="260"/>
      <c r="AP360" s="260"/>
      <c r="AQ360" s="260"/>
      <c r="AR360" s="260"/>
      <c r="AS360" s="260"/>
      <c r="AT360" s="260"/>
      <c r="AU360" s="260"/>
      <c r="AV360" s="260"/>
      <c r="AW360" s="260"/>
      <c r="AX360" s="260"/>
      <c r="AY360" s="260"/>
      <c r="AZ360" s="260"/>
      <c r="BA360" s="260"/>
      <c r="BB360" s="260"/>
      <c r="BC360" s="260"/>
      <c r="BD360" s="260"/>
      <c r="BE360" s="260"/>
      <c r="BF360" s="260"/>
      <c r="BG360" s="210"/>
      <c r="BH360" s="210"/>
      <c r="BI360" s="210"/>
    </row>
    <row r="361" spans="1:61" x14ac:dyDescent="0.25">
      <c r="A361" s="171" t="s">
        <v>91</v>
      </c>
      <c r="B361" s="164"/>
      <c r="C361" s="299" t="s">
        <v>628</v>
      </c>
      <c r="D361" s="166"/>
      <c r="E361" s="168"/>
      <c r="F361" s="505"/>
      <c r="G361" s="193"/>
      <c r="AO361" s="260"/>
      <c r="AP361" s="260"/>
      <c r="AQ361" s="260"/>
      <c r="AR361" s="260"/>
      <c r="AS361" s="260"/>
      <c r="AT361" s="260"/>
      <c r="AU361" s="260"/>
      <c r="AV361" s="260"/>
      <c r="AW361" s="260"/>
      <c r="AX361" s="260"/>
      <c r="AY361" s="260"/>
      <c r="AZ361" s="260"/>
      <c r="BA361" s="260"/>
      <c r="BB361" s="260"/>
      <c r="BC361" s="260"/>
      <c r="BD361" s="260"/>
      <c r="BE361" s="260"/>
      <c r="BF361" s="260"/>
      <c r="BG361" s="210"/>
      <c r="BH361" s="210"/>
      <c r="BI361" s="210"/>
    </row>
    <row r="362" spans="1:61" x14ac:dyDescent="0.25">
      <c r="A362" s="171" t="s">
        <v>91</v>
      </c>
      <c r="B362" s="164"/>
      <c r="C362" s="299" t="s">
        <v>628</v>
      </c>
      <c r="D362" s="166"/>
      <c r="E362" s="168"/>
      <c r="F362" s="505"/>
      <c r="G362" s="193"/>
      <c r="AO362" s="260"/>
      <c r="AP362" s="260"/>
      <c r="AQ362" s="260"/>
      <c r="AR362" s="260"/>
      <c r="AS362" s="260"/>
      <c r="AT362" s="260"/>
      <c r="AU362" s="260"/>
      <c r="AV362" s="260"/>
      <c r="AW362" s="260"/>
      <c r="AX362" s="260"/>
      <c r="AY362" s="260"/>
      <c r="AZ362" s="260"/>
      <c r="BA362" s="260"/>
      <c r="BB362" s="260"/>
      <c r="BC362" s="260"/>
      <c r="BD362" s="260"/>
      <c r="BE362" s="260"/>
      <c r="BF362" s="260"/>
      <c r="BG362" s="210"/>
      <c r="BH362" s="210"/>
      <c r="BI362" s="210"/>
    </row>
    <row r="363" spans="1:61" x14ac:dyDescent="0.25">
      <c r="A363" s="171" t="s">
        <v>91</v>
      </c>
      <c r="B363" s="164"/>
      <c r="C363" s="299" t="s">
        <v>628</v>
      </c>
      <c r="D363" s="166"/>
      <c r="E363" s="168"/>
      <c r="F363" s="505"/>
      <c r="G363" s="193"/>
      <c r="AO363" s="260"/>
      <c r="AP363" s="260"/>
      <c r="AQ363" s="260"/>
      <c r="AR363" s="260"/>
      <c r="AS363" s="260"/>
      <c r="AT363" s="260"/>
      <c r="AU363" s="260"/>
      <c r="AV363" s="260"/>
      <c r="AW363" s="260"/>
      <c r="AX363" s="260"/>
      <c r="AY363" s="260"/>
      <c r="AZ363" s="260"/>
      <c r="BA363" s="260"/>
      <c r="BB363" s="260"/>
      <c r="BC363" s="260"/>
      <c r="BD363" s="260"/>
      <c r="BE363" s="260"/>
      <c r="BF363" s="260"/>
      <c r="BG363" s="210"/>
      <c r="BH363" s="210"/>
      <c r="BI363" s="210"/>
    </row>
    <row r="364" spans="1:61" x14ac:dyDescent="0.25">
      <c r="A364" s="171" t="s">
        <v>91</v>
      </c>
      <c r="B364" s="164"/>
      <c r="C364" s="299" t="s">
        <v>628</v>
      </c>
      <c r="D364" s="166"/>
      <c r="E364" s="168"/>
      <c r="F364" s="505"/>
      <c r="G364" s="193"/>
      <c r="AO364" s="260"/>
      <c r="AP364" s="260"/>
      <c r="AQ364" s="260"/>
      <c r="AR364" s="260"/>
      <c r="AS364" s="260"/>
      <c r="AT364" s="260"/>
      <c r="AU364" s="260"/>
      <c r="AV364" s="260"/>
      <c r="AW364" s="260"/>
      <c r="AX364" s="260"/>
      <c r="AY364" s="260"/>
      <c r="AZ364" s="260"/>
      <c r="BA364" s="260"/>
      <c r="BB364" s="260"/>
      <c r="BC364" s="260"/>
      <c r="BD364" s="260"/>
      <c r="BE364" s="260"/>
      <c r="BF364" s="260"/>
      <c r="BG364" s="210"/>
      <c r="BH364" s="210"/>
      <c r="BI364" s="210"/>
    </row>
    <row r="365" spans="1:61" x14ac:dyDescent="0.25">
      <c r="A365" s="171" t="s">
        <v>91</v>
      </c>
      <c r="B365" s="164"/>
      <c r="C365" s="299" t="s">
        <v>628</v>
      </c>
      <c r="D365" s="166"/>
      <c r="E365" s="168"/>
      <c r="F365" s="505"/>
      <c r="G365" s="193"/>
      <c r="AO365" s="260"/>
      <c r="AP365" s="260"/>
      <c r="AQ365" s="260"/>
      <c r="AR365" s="260"/>
      <c r="AS365" s="260"/>
      <c r="AT365" s="260"/>
      <c r="AU365" s="260"/>
      <c r="AV365" s="260"/>
      <c r="AW365" s="260"/>
      <c r="AX365" s="260"/>
      <c r="AY365" s="260"/>
      <c r="AZ365" s="260"/>
      <c r="BA365" s="260"/>
      <c r="BB365" s="260"/>
      <c r="BC365" s="260"/>
      <c r="BD365" s="260"/>
      <c r="BE365" s="260"/>
      <c r="BF365" s="260"/>
      <c r="BG365" s="210"/>
      <c r="BH365" s="210"/>
      <c r="BI365" s="210"/>
    </row>
    <row r="366" spans="1:61" x14ac:dyDescent="0.25">
      <c r="A366" s="171" t="s">
        <v>91</v>
      </c>
      <c r="B366" s="164"/>
      <c r="C366" s="299" t="s">
        <v>628</v>
      </c>
      <c r="D366" s="166"/>
      <c r="E366" s="168"/>
      <c r="F366" s="505"/>
      <c r="G366" s="193"/>
      <c r="AO366" s="260"/>
      <c r="AP366" s="260"/>
      <c r="AQ366" s="260"/>
      <c r="AR366" s="260"/>
      <c r="AS366" s="260"/>
      <c r="AT366" s="260"/>
      <c r="AU366" s="260"/>
      <c r="AV366" s="260"/>
      <c r="AW366" s="260"/>
      <c r="AX366" s="260"/>
      <c r="AY366" s="260"/>
      <c r="AZ366" s="260"/>
      <c r="BA366" s="260"/>
      <c r="BB366" s="260"/>
      <c r="BC366" s="260"/>
      <c r="BD366" s="260"/>
      <c r="BE366" s="260"/>
      <c r="BF366" s="260"/>
      <c r="BG366" s="210"/>
      <c r="BH366" s="210"/>
      <c r="BI366" s="210"/>
    </row>
    <row r="367" spans="1:61" x14ac:dyDescent="0.25">
      <c r="A367" s="171" t="s">
        <v>91</v>
      </c>
      <c r="B367" s="164"/>
      <c r="C367" s="299" t="s">
        <v>628</v>
      </c>
      <c r="D367" s="166"/>
      <c r="E367" s="168"/>
      <c r="F367" s="505"/>
      <c r="G367" s="193"/>
      <c r="AO367" s="260"/>
      <c r="AP367" s="260"/>
      <c r="AQ367" s="260"/>
      <c r="AR367" s="260"/>
      <c r="AS367" s="260"/>
      <c r="AT367" s="260"/>
      <c r="AU367" s="260"/>
      <c r="AV367" s="260"/>
      <c r="AW367" s="260"/>
      <c r="AX367" s="260"/>
      <c r="AY367" s="260"/>
      <c r="AZ367" s="260"/>
      <c r="BA367" s="260"/>
      <c r="BB367" s="260"/>
      <c r="BC367" s="260"/>
      <c r="BD367" s="260"/>
      <c r="BE367" s="260"/>
      <c r="BF367" s="260"/>
      <c r="BG367" s="210"/>
      <c r="BH367" s="210"/>
      <c r="BI367" s="210"/>
    </row>
    <row r="368" spans="1:61" x14ac:dyDescent="0.25">
      <c r="A368" s="171" t="s">
        <v>91</v>
      </c>
      <c r="B368" s="164"/>
      <c r="C368" s="299" t="s">
        <v>628</v>
      </c>
      <c r="D368" s="166"/>
      <c r="E368" s="168"/>
      <c r="F368" s="505"/>
      <c r="G368" s="193"/>
      <c r="AO368" s="260"/>
      <c r="AP368" s="260"/>
      <c r="AQ368" s="260"/>
      <c r="AR368" s="260"/>
      <c r="AS368" s="260"/>
      <c r="AT368" s="260"/>
      <c r="AU368" s="260"/>
      <c r="AV368" s="260"/>
      <c r="AW368" s="260"/>
      <c r="AX368" s="260"/>
      <c r="AY368" s="260"/>
      <c r="AZ368" s="260"/>
      <c r="BA368" s="260"/>
      <c r="BB368" s="260"/>
      <c r="BC368" s="260"/>
      <c r="BD368" s="260"/>
      <c r="BE368" s="260"/>
      <c r="BF368" s="260"/>
      <c r="BG368" s="210"/>
      <c r="BH368" s="210"/>
      <c r="BI368" s="210"/>
    </row>
    <row r="369" spans="1:61" x14ac:dyDescent="0.25">
      <c r="A369" s="171" t="s">
        <v>91</v>
      </c>
      <c r="B369" s="164"/>
      <c r="C369" s="299" t="s">
        <v>628</v>
      </c>
      <c r="D369" s="166"/>
      <c r="E369" s="168"/>
      <c r="F369" s="505"/>
      <c r="G369" s="193"/>
      <c r="AO369" s="260"/>
      <c r="AP369" s="260"/>
      <c r="AQ369" s="260"/>
      <c r="AR369" s="260"/>
      <c r="AS369" s="260"/>
      <c r="AT369" s="260"/>
      <c r="AU369" s="260"/>
      <c r="AV369" s="260"/>
      <c r="AW369" s="260"/>
      <c r="AX369" s="260"/>
      <c r="AY369" s="260"/>
      <c r="AZ369" s="260"/>
      <c r="BA369" s="260"/>
      <c r="BB369" s="260"/>
      <c r="BC369" s="260"/>
      <c r="BD369" s="260"/>
      <c r="BE369" s="260"/>
      <c r="BF369" s="260"/>
      <c r="BG369" s="210"/>
      <c r="BH369" s="210"/>
      <c r="BI369" s="210"/>
    </row>
    <row r="370" spans="1:61" x14ac:dyDescent="0.25">
      <c r="A370" s="171" t="s">
        <v>91</v>
      </c>
      <c r="B370" s="164"/>
      <c r="C370" s="299" t="s">
        <v>628</v>
      </c>
      <c r="D370" s="166"/>
      <c r="E370" s="168"/>
      <c r="F370" s="505"/>
      <c r="G370" s="193"/>
      <c r="AO370" s="260"/>
      <c r="AP370" s="260"/>
      <c r="AQ370" s="260"/>
      <c r="AR370" s="260"/>
      <c r="AS370" s="260"/>
      <c r="AT370" s="260"/>
      <c r="AU370" s="260"/>
      <c r="AV370" s="260"/>
      <c r="AW370" s="260"/>
      <c r="AX370" s="260"/>
      <c r="AY370" s="260"/>
      <c r="AZ370" s="260"/>
      <c r="BA370" s="260"/>
      <c r="BB370" s="260"/>
      <c r="BC370" s="260"/>
      <c r="BD370" s="260"/>
      <c r="BE370" s="260"/>
      <c r="BF370" s="260"/>
      <c r="BG370" s="210"/>
      <c r="BH370" s="210"/>
      <c r="BI370" s="210"/>
    </row>
    <row r="371" spans="1:61" x14ac:dyDescent="0.25">
      <c r="A371" s="171" t="s">
        <v>91</v>
      </c>
      <c r="B371" s="164"/>
      <c r="C371" s="299" t="s">
        <v>628</v>
      </c>
      <c r="D371" s="166"/>
      <c r="E371" s="168"/>
      <c r="F371" s="505"/>
      <c r="G371" s="193"/>
      <c r="AO371" s="260"/>
      <c r="AP371" s="260"/>
      <c r="AQ371" s="260"/>
      <c r="AR371" s="260"/>
      <c r="AS371" s="260"/>
      <c r="AT371" s="260"/>
      <c r="AU371" s="260"/>
      <c r="AV371" s="260"/>
      <c r="AW371" s="260"/>
      <c r="AX371" s="260"/>
      <c r="AY371" s="260"/>
      <c r="AZ371" s="260"/>
      <c r="BA371" s="260"/>
      <c r="BB371" s="260"/>
      <c r="BC371" s="260"/>
      <c r="BD371" s="260"/>
      <c r="BE371" s="260"/>
      <c r="BF371" s="260"/>
      <c r="BG371" s="210"/>
      <c r="BH371" s="210"/>
      <c r="BI371" s="210"/>
    </row>
    <row r="372" spans="1:61" x14ac:dyDescent="0.25">
      <c r="A372" s="171" t="s">
        <v>91</v>
      </c>
      <c r="B372" s="164"/>
      <c r="C372" s="299" t="s">
        <v>628</v>
      </c>
      <c r="D372" s="166"/>
      <c r="E372" s="168"/>
      <c r="F372" s="505"/>
      <c r="G372" s="193"/>
      <c r="AO372" s="260"/>
      <c r="AP372" s="260"/>
      <c r="AQ372" s="260"/>
      <c r="AR372" s="260"/>
      <c r="AS372" s="260"/>
      <c r="AT372" s="260"/>
      <c r="AU372" s="260"/>
      <c r="AV372" s="260"/>
      <c r="AW372" s="260"/>
      <c r="AX372" s="260"/>
      <c r="AY372" s="260"/>
      <c r="AZ372" s="260"/>
      <c r="BA372" s="260"/>
      <c r="BB372" s="260"/>
      <c r="BC372" s="260"/>
      <c r="BD372" s="260"/>
      <c r="BE372" s="260"/>
      <c r="BF372" s="260"/>
      <c r="BG372" s="210"/>
      <c r="BH372" s="210"/>
      <c r="BI372" s="210"/>
    </row>
    <row r="373" spans="1:61" x14ac:dyDescent="0.25">
      <c r="A373" s="171" t="s">
        <v>91</v>
      </c>
      <c r="B373" s="164"/>
      <c r="C373" s="299" t="s">
        <v>628</v>
      </c>
      <c r="D373" s="166"/>
      <c r="E373" s="168"/>
      <c r="F373" s="505"/>
      <c r="G373" s="193"/>
      <c r="AO373" s="260"/>
      <c r="AP373" s="260"/>
      <c r="AQ373" s="260"/>
      <c r="AR373" s="260"/>
      <c r="AS373" s="260"/>
      <c r="AT373" s="260"/>
      <c r="AU373" s="260"/>
      <c r="AV373" s="260"/>
      <c r="AW373" s="260"/>
      <c r="AX373" s="260"/>
      <c r="AY373" s="260"/>
      <c r="AZ373" s="260"/>
      <c r="BA373" s="260"/>
      <c r="BB373" s="260"/>
      <c r="BC373" s="260"/>
      <c r="BD373" s="260"/>
      <c r="BE373" s="260"/>
      <c r="BF373" s="260"/>
      <c r="BG373" s="210"/>
      <c r="BH373" s="210"/>
      <c r="BI373" s="210"/>
    </row>
    <row r="374" spans="1:61" x14ac:dyDescent="0.25">
      <c r="A374" s="171" t="s">
        <v>91</v>
      </c>
      <c r="B374" s="164"/>
      <c r="C374" s="299" t="s">
        <v>628</v>
      </c>
      <c r="D374" s="166"/>
      <c r="E374" s="168"/>
      <c r="F374" s="505"/>
      <c r="G374" s="193"/>
      <c r="AO374" s="260"/>
      <c r="AP374" s="260"/>
      <c r="AQ374" s="260"/>
      <c r="AR374" s="260"/>
      <c r="AS374" s="260"/>
      <c r="AT374" s="260"/>
      <c r="AU374" s="260"/>
      <c r="AV374" s="260"/>
      <c r="AW374" s="260"/>
      <c r="AX374" s="260"/>
      <c r="AY374" s="260"/>
      <c r="AZ374" s="260"/>
      <c r="BA374" s="260"/>
      <c r="BB374" s="260"/>
      <c r="BC374" s="260"/>
      <c r="BD374" s="260"/>
      <c r="BE374" s="260"/>
      <c r="BF374" s="260"/>
      <c r="BG374" s="210"/>
      <c r="BH374" s="210"/>
      <c r="BI374" s="210"/>
    </row>
    <row r="375" spans="1:61" x14ac:dyDescent="0.25">
      <c r="A375" s="171" t="s">
        <v>91</v>
      </c>
      <c r="B375" s="164"/>
      <c r="C375" s="299" t="s">
        <v>628</v>
      </c>
      <c r="D375" s="166"/>
      <c r="E375" s="168"/>
      <c r="F375" s="505"/>
      <c r="G375" s="193"/>
      <c r="AO375" s="260"/>
      <c r="AP375" s="260"/>
      <c r="AQ375" s="260"/>
      <c r="AR375" s="260"/>
      <c r="AS375" s="260"/>
      <c r="AT375" s="260"/>
      <c r="AU375" s="260"/>
      <c r="AV375" s="260"/>
      <c r="AW375" s="260"/>
      <c r="AX375" s="260"/>
      <c r="AY375" s="260"/>
      <c r="AZ375" s="260"/>
      <c r="BA375" s="260"/>
      <c r="BB375" s="260"/>
      <c r="BC375" s="260"/>
      <c r="BD375" s="260"/>
      <c r="BE375" s="260"/>
      <c r="BF375" s="260"/>
      <c r="BG375" s="210"/>
      <c r="BH375" s="210"/>
      <c r="BI375" s="210"/>
    </row>
    <row r="376" spans="1:61" x14ac:dyDescent="0.25">
      <c r="A376" s="171" t="s">
        <v>91</v>
      </c>
      <c r="B376" s="164"/>
      <c r="C376" s="299" t="s">
        <v>628</v>
      </c>
      <c r="D376" s="166"/>
      <c r="E376" s="168"/>
      <c r="F376" s="505"/>
      <c r="G376" s="193"/>
      <c r="AO376" s="260"/>
      <c r="AP376" s="260"/>
      <c r="AQ376" s="260"/>
      <c r="AR376" s="260"/>
      <c r="AS376" s="260"/>
      <c r="AT376" s="260"/>
      <c r="AU376" s="260"/>
      <c r="AV376" s="260"/>
      <c r="AW376" s="260"/>
      <c r="AX376" s="260"/>
      <c r="AY376" s="260"/>
      <c r="AZ376" s="260"/>
      <c r="BA376" s="260"/>
      <c r="BB376" s="260"/>
      <c r="BC376" s="260"/>
      <c r="BD376" s="260"/>
      <c r="BE376" s="260"/>
      <c r="BF376" s="260"/>
      <c r="BG376" s="210"/>
      <c r="BH376" s="210"/>
      <c r="BI376" s="210"/>
    </row>
    <row r="377" spans="1:61" x14ac:dyDescent="0.25">
      <c r="A377" s="171" t="s">
        <v>91</v>
      </c>
      <c r="B377" s="164"/>
      <c r="C377" s="299" t="s">
        <v>628</v>
      </c>
      <c r="D377" s="166"/>
      <c r="E377" s="168"/>
      <c r="F377" s="505"/>
      <c r="G377" s="193"/>
      <c r="AO377" s="260"/>
      <c r="AP377" s="260"/>
      <c r="AQ377" s="260"/>
      <c r="AR377" s="260"/>
      <c r="AS377" s="260"/>
      <c r="AT377" s="260"/>
      <c r="AU377" s="260"/>
      <c r="AV377" s="260"/>
      <c r="AW377" s="260"/>
      <c r="AX377" s="260"/>
      <c r="AY377" s="260"/>
      <c r="AZ377" s="260"/>
      <c r="BA377" s="260"/>
      <c r="BB377" s="260"/>
      <c r="BC377" s="260"/>
      <c r="BD377" s="260"/>
      <c r="BE377" s="260"/>
      <c r="BF377" s="260"/>
      <c r="BG377" s="210"/>
      <c r="BH377" s="210"/>
      <c r="BI377" s="210"/>
    </row>
    <row r="378" spans="1:61" x14ac:dyDescent="0.25">
      <c r="A378" s="171" t="s">
        <v>91</v>
      </c>
      <c r="B378" s="164"/>
      <c r="C378" s="299" t="s">
        <v>628</v>
      </c>
      <c r="D378" s="166"/>
      <c r="E378" s="168"/>
      <c r="F378" s="505"/>
      <c r="G378" s="193"/>
      <c r="AO378" s="260"/>
      <c r="AP378" s="260"/>
      <c r="AQ378" s="260"/>
      <c r="AR378" s="260"/>
      <c r="AS378" s="260"/>
      <c r="AT378" s="260"/>
      <c r="AU378" s="260"/>
      <c r="AV378" s="260"/>
      <c r="AW378" s="260"/>
      <c r="AX378" s="260"/>
      <c r="AY378" s="260"/>
      <c r="AZ378" s="260"/>
      <c r="BA378" s="260"/>
      <c r="BB378" s="260"/>
      <c r="BC378" s="260"/>
      <c r="BD378" s="260"/>
      <c r="BE378" s="260"/>
      <c r="BF378" s="260"/>
      <c r="BG378" s="210"/>
      <c r="BH378" s="210"/>
      <c r="BI378" s="210"/>
    </row>
    <row r="379" spans="1:61" x14ac:dyDescent="0.25">
      <c r="A379" s="171" t="s">
        <v>91</v>
      </c>
      <c r="B379" s="164"/>
      <c r="C379" s="299" t="s">
        <v>628</v>
      </c>
      <c r="D379" s="166"/>
      <c r="E379" s="168"/>
      <c r="F379" s="505"/>
      <c r="G379" s="193"/>
      <c r="AO379" s="260"/>
      <c r="AP379" s="260"/>
      <c r="AQ379" s="260"/>
      <c r="AR379" s="260"/>
      <c r="AS379" s="260"/>
      <c r="AT379" s="260"/>
      <c r="AU379" s="260"/>
      <c r="AV379" s="260"/>
      <c r="AW379" s="260"/>
      <c r="AX379" s="260"/>
      <c r="AY379" s="260"/>
      <c r="AZ379" s="260"/>
      <c r="BA379" s="260"/>
      <c r="BB379" s="260"/>
      <c r="BC379" s="260"/>
      <c r="BD379" s="260"/>
      <c r="BE379" s="260"/>
      <c r="BF379" s="260"/>
      <c r="BG379" s="210"/>
      <c r="BH379" s="210"/>
      <c r="BI379" s="210"/>
    </row>
    <row r="380" spans="1:61" x14ac:dyDescent="0.25">
      <c r="A380" s="171" t="s">
        <v>91</v>
      </c>
      <c r="B380" s="164"/>
      <c r="C380" s="299" t="s">
        <v>628</v>
      </c>
      <c r="D380" s="166"/>
      <c r="E380" s="168"/>
      <c r="F380" s="505"/>
      <c r="G380" s="193"/>
      <c r="AO380" s="260"/>
      <c r="AP380" s="260"/>
      <c r="AQ380" s="260"/>
      <c r="AR380" s="260"/>
      <c r="AS380" s="260"/>
      <c r="AT380" s="260"/>
      <c r="AU380" s="260"/>
      <c r="AV380" s="260"/>
      <c r="AW380" s="260"/>
      <c r="AX380" s="260"/>
      <c r="AY380" s="260"/>
      <c r="AZ380" s="260"/>
      <c r="BA380" s="260"/>
      <c r="BB380" s="260"/>
      <c r="BC380" s="260"/>
      <c r="BD380" s="260"/>
      <c r="BE380" s="260"/>
      <c r="BF380" s="260"/>
      <c r="BG380" s="210"/>
      <c r="BH380" s="210"/>
      <c r="BI380" s="210"/>
    </row>
    <row r="381" spans="1:61" x14ac:dyDescent="0.25">
      <c r="A381" s="171" t="s">
        <v>91</v>
      </c>
      <c r="B381" s="164"/>
      <c r="C381" s="299" t="s">
        <v>628</v>
      </c>
      <c r="D381" s="166"/>
      <c r="E381" s="168"/>
      <c r="F381" s="505"/>
      <c r="G381" s="193"/>
      <c r="AO381" s="260"/>
      <c r="AP381" s="260"/>
      <c r="AQ381" s="260"/>
      <c r="AR381" s="260"/>
      <c r="AS381" s="260"/>
      <c r="AT381" s="260"/>
      <c r="AU381" s="260"/>
      <c r="AV381" s="260"/>
      <c r="AW381" s="260"/>
      <c r="AX381" s="260"/>
      <c r="AY381" s="260"/>
      <c r="AZ381" s="260"/>
      <c r="BA381" s="260"/>
      <c r="BB381" s="260"/>
      <c r="BC381" s="260"/>
      <c r="BD381" s="260"/>
      <c r="BE381" s="260"/>
      <c r="BF381" s="260"/>
      <c r="BG381" s="210"/>
      <c r="BH381" s="210"/>
      <c r="BI381" s="210"/>
    </row>
    <row r="382" spans="1:61" x14ac:dyDescent="0.25">
      <c r="A382" s="171" t="s">
        <v>91</v>
      </c>
      <c r="B382" s="164"/>
      <c r="C382" s="299" t="s">
        <v>628</v>
      </c>
      <c r="D382" s="166"/>
      <c r="E382" s="168"/>
      <c r="F382" s="505"/>
      <c r="G382" s="193"/>
      <c r="AO382" s="260"/>
      <c r="AP382" s="260"/>
      <c r="AQ382" s="260"/>
      <c r="AR382" s="260"/>
      <c r="AS382" s="260"/>
      <c r="AT382" s="260"/>
      <c r="AU382" s="260"/>
      <c r="AV382" s="260"/>
      <c r="AW382" s="260"/>
      <c r="AX382" s="260"/>
      <c r="AY382" s="260"/>
      <c r="AZ382" s="260"/>
      <c r="BA382" s="260"/>
      <c r="BB382" s="260"/>
      <c r="BC382" s="260"/>
      <c r="BD382" s="260"/>
      <c r="BE382" s="260"/>
      <c r="BF382" s="260"/>
      <c r="BG382" s="210"/>
      <c r="BH382" s="210"/>
      <c r="BI382" s="210"/>
    </row>
    <row r="383" spans="1:61" x14ac:dyDescent="0.25">
      <c r="A383" s="171" t="s">
        <v>91</v>
      </c>
      <c r="B383" s="164"/>
      <c r="C383" s="299" t="s">
        <v>628</v>
      </c>
      <c r="D383" s="166"/>
      <c r="E383" s="168"/>
      <c r="F383" s="505"/>
      <c r="G383" s="193"/>
      <c r="AO383" s="260"/>
      <c r="AP383" s="260"/>
      <c r="AQ383" s="260"/>
      <c r="AR383" s="260"/>
      <c r="AS383" s="260"/>
      <c r="AT383" s="260"/>
      <c r="AU383" s="260"/>
      <c r="AV383" s="260"/>
      <c r="AW383" s="260"/>
      <c r="AX383" s="260"/>
      <c r="AY383" s="260"/>
      <c r="AZ383" s="260"/>
      <c r="BA383" s="260"/>
      <c r="BB383" s="260"/>
      <c r="BC383" s="260"/>
      <c r="BD383" s="260"/>
      <c r="BE383" s="260"/>
      <c r="BF383" s="260"/>
      <c r="BG383" s="210"/>
      <c r="BH383" s="210"/>
      <c r="BI383" s="210"/>
    </row>
    <row r="384" spans="1:61" x14ac:dyDescent="0.25">
      <c r="A384" s="171" t="s">
        <v>91</v>
      </c>
      <c r="B384" s="164"/>
      <c r="C384" s="299" t="s">
        <v>628</v>
      </c>
      <c r="D384" s="166"/>
      <c r="E384" s="168"/>
      <c r="F384" s="505"/>
      <c r="G384" s="193"/>
      <c r="AO384" s="260"/>
      <c r="AP384" s="260"/>
      <c r="AQ384" s="260"/>
      <c r="AR384" s="260"/>
      <c r="AS384" s="260"/>
      <c r="AT384" s="260"/>
      <c r="AU384" s="260"/>
      <c r="AV384" s="260"/>
      <c r="AW384" s="260"/>
      <c r="AX384" s="260"/>
      <c r="AY384" s="260"/>
      <c r="AZ384" s="260"/>
      <c r="BA384" s="260"/>
      <c r="BB384" s="260"/>
      <c r="BC384" s="260"/>
      <c r="BD384" s="260"/>
      <c r="BE384" s="260"/>
      <c r="BF384" s="260"/>
      <c r="BG384" s="210"/>
      <c r="BH384" s="210"/>
      <c r="BI384" s="210"/>
    </row>
    <row r="385" spans="1:61" x14ac:dyDescent="0.25">
      <c r="A385" s="171" t="s">
        <v>91</v>
      </c>
      <c r="B385" s="164"/>
      <c r="C385" s="299" t="s">
        <v>628</v>
      </c>
      <c r="D385" s="166"/>
      <c r="E385" s="168"/>
      <c r="F385" s="505"/>
      <c r="G385" s="193"/>
      <c r="AO385" s="260"/>
      <c r="AP385" s="260"/>
      <c r="AQ385" s="260"/>
      <c r="AR385" s="260"/>
      <c r="AS385" s="260"/>
      <c r="AT385" s="260"/>
      <c r="AU385" s="260"/>
      <c r="AV385" s="260"/>
      <c r="AW385" s="260"/>
      <c r="AX385" s="260"/>
      <c r="AY385" s="260"/>
      <c r="AZ385" s="260"/>
      <c r="BA385" s="260"/>
      <c r="BB385" s="260"/>
      <c r="BC385" s="260"/>
      <c r="BD385" s="260"/>
      <c r="BE385" s="260"/>
      <c r="BF385" s="260"/>
      <c r="BG385" s="210"/>
      <c r="BH385" s="210"/>
      <c r="BI385" s="210"/>
    </row>
    <row r="386" spans="1:61" x14ac:dyDescent="0.25">
      <c r="A386" s="171" t="s">
        <v>91</v>
      </c>
      <c r="B386" s="164"/>
      <c r="C386" s="299" t="s">
        <v>628</v>
      </c>
      <c r="D386" s="166"/>
      <c r="E386" s="168"/>
      <c r="F386" s="505"/>
      <c r="G386" s="193"/>
      <c r="AO386" s="260"/>
      <c r="AP386" s="260"/>
      <c r="AQ386" s="260"/>
      <c r="AR386" s="260"/>
      <c r="AS386" s="260"/>
      <c r="AT386" s="260"/>
      <c r="AU386" s="260"/>
      <c r="AV386" s="260"/>
      <c r="AW386" s="260"/>
      <c r="AX386" s="260"/>
      <c r="AY386" s="260"/>
      <c r="AZ386" s="260"/>
      <c r="BA386" s="260"/>
      <c r="BB386" s="260"/>
      <c r="BC386" s="260"/>
      <c r="BD386" s="260"/>
      <c r="BE386" s="260"/>
      <c r="BF386" s="260"/>
      <c r="BG386" s="210"/>
      <c r="BH386" s="210"/>
      <c r="BI386" s="210"/>
    </row>
    <row r="387" spans="1:61" x14ac:dyDescent="0.25">
      <c r="A387" s="171" t="s">
        <v>91</v>
      </c>
      <c r="B387" s="164"/>
      <c r="C387" s="299" t="s">
        <v>628</v>
      </c>
      <c r="D387" s="166"/>
      <c r="E387" s="168"/>
      <c r="F387" s="505"/>
      <c r="G387" s="193"/>
      <c r="AO387" s="260"/>
      <c r="AP387" s="260"/>
      <c r="AQ387" s="260"/>
      <c r="AR387" s="260"/>
      <c r="AS387" s="260"/>
      <c r="AT387" s="260"/>
      <c r="AU387" s="260"/>
      <c r="AV387" s="260"/>
      <c r="AW387" s="260"/>
      <c r="AX387" s="260"/>
      <c r="AY387" s="260"/>
      <c r="AZ387" s="260"/>
      <c r="BA387" s="260"/>
      <c r="BB387" s="260"/>
      <c r="BC387" s="260"/>
      <c r="BD387" s="260"/>
      <c r="BE387" s="260"/>
      <c r="BF387" s="260"/>
      <c r="BG387" s="210"/>
      <c r="BH387" s="210"/>
      <c r="BI387" s="210"/>
    </row>
    <row r="388" spans="1:61" x14ac:dyDescent="0.25">
      <c r="A388" s="171" t="s">
        <v>91</v>
      </c>
      <c r="B388" s="164"/>
      <c r="C388" s="299" t="s">
        <v>628</v>
      </c>
      <c r="D388" s="166"/>
      <c r="E388" s="168"/>
      <c r="F388" s="505"/>
      <c r="G388" s="193"/>
      <c r="AO388" s="260"/>
      <c r="AP388" s="260"/>
      <c r="AQ388" s="260"/>
      <c r="AR388" s="260"/>
      <c r="AS388" s="260"/>
      <c r="AT388" s="260"/>
      <c r="AU388" s="260"/>
      <c r="AV388" s="260"/>
      <c r="AW388" s="260"/>
      <c r="AX388" s="260"/>
      <c r="AY388" s="260"/>
      <c r="AZ388" s="260"/>
      <c r="BA388" s="260"/>
      <c r="BB388" s="260"/>
      <c r="BC388" s="260"/>
      <c r="BD388" s="260"/>
      <c r="BE388" s="260"/>
      <c r="BF388" s="260"/>
      <c r="BG388" s="210"/>
      <c r="BH388" s="210"/>
      <c r="BI388" s="210"/>
    </row>
    <row r="389" spans="1:61" x14ac:dyDescent="0.25">
      <c r="A389" s="171" t="s">
        <v>91</v>
      </c>
      <c r="B389" s="164"/>
      <c r="C389" s="299" t="s">
        <v>628</v>
      </c>
      <c r="D389" s="166"/>
      <c r="E389" s="168"/>
      <c r="F389" s="505"/>
      <c r="G389" s="193"/>
      <c r="AO389" s="260"/>
      <c r="AP389" s="260"/>
      <c r="AQ389" s="260"/>
      <c r="AR389" s="260"/>
      <c r="AS389" s="260"/>
      <c r="AT389" s="260"/>
      <c r="AU389" s="260"/>
      <c r="AV389" s="260"/>
      <c r="AW389" s="260"/>
      <c r="AX389" s="260"/>
      <c r="AY389" s="260"/>
      <c r="AZ389" s="260"/>
      <c r="BA389" s="260"/>
      <c r="BB389" s="260"/>
      <c r="BC389" s="260"/>
      <c r="BD389" s="260"/>
      <c r="BE389" s="260"/>
      <c r="BF389" s="260"/>
      <c r="BG389" s="210"/>
      <c r="BH389" s="210"/>
      <c r="BI389" s="210"/>
    </row>
    <row r="390" spans="1:61" x14ac:dyDescent="0.25">
      <c r="A390" s="171" t="s">
        <v>91</v>
      </c>
      <c r="B390" s="164"/>
      <c r="C390" s="299" t="s">
        <v>628</v>
      </c>
      <c r="D390" s="166"/>
      <c r="E390" s="168"/>
      <c r="F390" s="505"/>
      <c r="G390" s="193"/>
      <c r="AO390" s="260"/>
      <c r="AP390" s="260"/>
      <c r="AQ390" s="260"/>
      <c r="AR390" s="260"/>
      <c r="AS390" s="260"/>
      <c r="AT390" s="260"/>
      <c r="AU390" s="260"/>
      <c r="AV390" s="260"/>
      <c r="AW390" s="260"/>
      <c r="AX390" s="260"/>
      <c r="AY390" s="260"/>
      <c r="AZ390" s="260"/>
      <c r="BA390" s="260"/>
      <c r="BB390" s="260"/>
      <c r="BC390" s="260"/>
      <c r="BD390" s="260"/>
      <c r="BE390" s="260"/>
      <c r="BF390" s="260"/>
      <c r="BG390" s="210"/>
      <c r="BH390" s="210"/>
      <c r="BI390" s="210"/>
    </row>
    <row r="391" spans="1:61" x14ac:dyDescent="0.25">
      <c r="A391" s="171" t="s">
        <v>91</v>
      </c>
      <c r="B391" s="164"/>
      <c r="C391" s="299" t="s">
        <v>628</v>
      </c>
      <c r="D391" s="166"/>
      <c r="E391" s="168"/>
      <c r="F391" s="505"/>
      <c r="G391" s="193"/>
      <c r="AO391" s="260"/>
      <c r="AP391" s="260"/>
      <c r="AQ391" s="260"/>
      <c r="AR391" s="260"/>
      <c r="AS391" s="260"/>
      <c r="AT391" s="260"/>
      <c r="AU391" s="260"/>
      <c r="AV391" s="260"/>
      <c r="AW391" s="260"/>
      <c r="AX391" s="260"/>
      <c r="AY391" s="260"/>
      <c r="AZ391" s="260"/>
      <c r="BA391" s="260"/>
      <c r="BB391" s="260"/>
      <c r="BC391" s="260"/>
      <c r="BD391" s="260"/>
      <c r="BE391" s="260"/>
      <c r="BF391" s="260"/>
      <c r="BG391" s="210"/>
      <c r="BH391" s="210"/>
      <c r="BI391" s="210"/>
    </row>
    <row r="392" spans="1:61" x14ac:dyDescent="0.25">
      <c r="A392" s="171" t="s">
        <v>91</v>
      </c>
      <c r="B392" s="164"/>
      <c r="C392" s="299" t="s">
        <v>628</v>
      </c>
      <c r="D392" s="166"/>
      <c r="E392" s="168"/>
      <c r="F392" s="505"/>
      <c r="G392" s="193"/>
      <c r="AO392" s="260"/>
      <c r="AP392" s="260"/>
      <c r="AQ392" s="260"/>
      <c r="AR392" s="260"/>
      <c r="AS392" s="260"/>
      <c r="AT392" s="260"/>
      <c r="AU392" s="260"/>
      <c r="AV392" s="260"/>
      <c r="AW392" s="260"/>
      <c r="AX392" s="260"/>
      <c r="AY392" s="260"/>
      <c r="AZ392" s="260"/>
      <c r="BA392" s="260"/>
      <c r="BB392" s="260"/>
      <c r="BC392" s="260"/>
      <c r="BD392" s="260"/>
      <c r="BE392" s="260"/>
      <c r="BF392" s="260"/>
      <c r="BG392" s="210"/>
      <c r="BH392" s="210"/>
      <c r="BI392" s="210"/>
    </row>
    <row r="393" spans="1:61" x14ac:dyDescent="0.25">
      <c r="A393" s="171" t="s">
        <v>91</v>
      </c>
      <c r="B393" s="164"/>
      <c r="C393" s="299" t="s">
        <v>628</v>
      </c>
      <c r="D393" s="166"/>
      <c r="E393" s="168"/>
      <c r="F393" s="505"/>
      <c r="G393" s="193"/>
      <c r="AO393" s="260"/>
      <c r="AP393" s="260"/>
      <c r="AQ393" s="260"/>
      <c r="AR393" s="260"/>
      <c r="AS393" s="260"/>
      <c r="AT393" s="260"/>
      <c r="AU393" s="260"/>
      <c r="AV393" s="260"/>
      <c r="AW393" s="260"/>
      <c r="AX393" s="260"/>
      <c r="AY393" s="260"/>
      <c r="AZ393" s="260"/>
      <c r="BA393" s="260"/>
      <c r="BB393" s="260"/>
      <c r="BC393" s="260"/>
      <c r="BD393" s="260"/>
      <c r="BE393" s="260"/>
      <c r="BF393" s="260"/>
      <c r="BG393" s="210"/>
      <c r="BH393" s="210"/>
      <c r="BI393" s="210"/>
    </row>
    <row r="394" spans="1:61" x14ac:dyDescent="0.25">
      <c r="A394" s="171" t="s">
        <v>91</v>
      </c>
      <c r="B394" s="164"/>
      <c r="C394" s="299" t="s">
        <v>628</v>
      </c>
      <c r="D394" s="166"/>
      <c r="E394" s="168"/>
      <c r="F394" s="505"/>
      <c r="G394" s="193"/>
      <c r="AO394" s="260"/>
      <c r="AP394" s="260"/>
      <c r="AQ394" s="260"/>
      <c r="AR394" s="260"/>
      <c r="AS394" s="260"/>
      <c r="AT394" s="260"/>
      <c r="AU394" s="260"/>
      <c r="AV394" s="260"/>
      <c r="AW394" s="260"/>
      <c r="AX394" s="260"/>
      <c r="AY394" s="260"/>
      <c r="AZ394" s="260"/>
      <c r="BA394" s="260"/>
      <c r="BB394" s="260"/>
      <c r="BC394" s="260"/>
      <c r="BD394" s="260"/>
      <c r="BE394" s="260"/>
      <c r="BF394" s="260"/>
      <c r="BG394" s="210"/>
      <c r="BH394" s="210"/>
      <c r="BI394" s="210"/>
    </row>
    <row r="395" spans="1:61" x14ac:dyDescent="0.25">
      <c r="A395" s="171" t="s">
        <v>91</v>
      </c>
      <c r="B395" s="164"/>
      <c r="C395" s="299" t="s">
        <v>628</v>
      </c>
      <c r="D395" s="166"/>
      <c r="E395" s="168"/>
      <c r="F395" s="505"/>
      <c r="G395" s="193"/>
      <c r="AO395" s="260"/>
      <c r="AP395" s="260"/>
      <c r="AQ395" s="260"/>
      <c r="AR395" s="260"/>
      <c r="AS395" s="260"/>
      <c r="AT395" s="260"/>
      <c r="AU395" s="260"/>
      <c r="AV395" s="260"/>
      <c r="AW395" s="260"/>
      <c r="AX395" s="260"/>
      <c r="AY395" s="260"/>
      <c r="AZ395" s="260"/>
      <c r="BA395" s="260"/>
      <c r="BB395" s="260"/>
      <c r="BC395" s="260"/>
      <c r="BD395" s="260"/>
      <c r="BE395" s="260"/>
      <c r="BF395" s="260"/>
      <c r="BG395" s="210"/>
      <c r="BH395" s="210"/>
      <c r="BI395" s="210"/>
    </row>
    <row r="396" spans="1:61" x14ac:dyDescent="0.25">
      <c r="A396" s="171" t="s">
        <v>91</v>
      </c>
      <c r="B396" s="164"/>
      <c r="C396" s="299" t="s">
        <v>628</v>
      </c>
      <c r="D396" s="166"/>
      <c r="E396" s="168"/>
      <c r="F396" s="505"/>
      <c r="G396" s="193"/>
      <c r="AO396" s="260"/>
      <c r="AP396" s="260"/>
      <c r="AQ396" s="260"/>
      <c r="AR396" s="260"/>
      <c r="AS396" s="260"/>
      <c r="AT396" s="260"/>
      <c r="AU396" s="260"/>
      <c r="AV396" s="260"/>
      <c r="AW396" s="260"/>
      <c r="AX396" s="260"/>
      <c r="AY396" s="260"/>
      <c r="AZ396" s="260"/>
      <c r="BA396" s="260"/>
      <c r="BB396" s="260"/>
      <c r="BC396" s="260"/>
      <c r="BD396" s="260"/>
      <c r="BE396" s="260"/>
      <c r="BF396" s="260"/>
      <c r="BG396" s="210"/>
      <c r="BH396" s="210"/>
      <c r="BI396" s="210"/>
    </row>
    <row r="397" spans="1:61" x14ac:dyDescent="0.25">
      <c r="A397" s="171" t="s">
        <v>91</v>
      </c>
      <c r="B397" s="164"/>
      <c r="C397" s="299" t="s">
        <v>628</v>
      </c>
      <c r="D397" s="166"/>
      <c r="E397" s="168"/>
      <c r="F397" s="505"/>
      <c r="G397" s="193"/>
      <c r="AO397" s="260"/>
      <c r="AP397" s="260"/>
      <c r="AQ397" s="260"/>
      <c r="AR397" s="260"/>
      <c r="AS397" s="260"/>
      <c r="AT397" s="260"/>
      <c r="AU397" s="260"/>
      <c r="AV397" s="260"/>
      <c r="AW397" s="260"/>
      <c r="AX397" s="260"/>
      <c r="AY397" s="260"/>
      <c r="AZ397" s="260"/>
      <c r="BA397" s="260"/>
      <c r="BB397" s="260"/>
      <c r="BC397" s="260"/>
      <c r="BD397" s="260"/>
      <c r="BE397" s="260"/>
      <c r="BF397" s="260"/>
      <c r="BG397" s="210"/>
      <c r="BH397" s="210"/>
      <c r="BI397" s="210"/>
    </row>
    <row r="398" spans="1:61" x14ac:dyDescent="0.25">
      <c r="A398" s="171" t="s">
        <v>91</v>
      </c>
      <c r="B398" s="164"/>
      <c r="C398" s="299" t="s">
        <v>628</v>
      </c>
      <c r="D398" s="166"/>
      <c r="E398" s="168"/>
      <c r="F398" s="505"/>
      <c r="G398" s="193"/>
      <c r="AO398" s="260"/>
      <c r="AP398" s="260"/>
      <c r="AQ398" s="260"/>
      <c r="AR398" s="260"/>
      <c r="AS398" s="260"/>
      <c r="AT398" s="260"/>
      <c r="AU398" s="260"/>
      <c r="AV398" s="260"/>
      <c r="AW398" s="260"/>
      <c r="AX398" s="260"/>
      <c r="AY398" s="260"/>
      <c r="AZ398" s="260"/>
      <c r="BA398" s="260"/>
      <c r="BB398" s="260"/>
      <c r="BC398" s="260"/>
      <c r="BD398" s="260"/>
      <c r="BE398" s="260"/>
      <c r="BF398" s="260"/>
      <c r="BG398" s="210"/>
      <c r="BH398" s="210"/>
      <c r="BI398" s="210"/>
    </row>
    <row r="399" spans="1:61" x14ac:dyDescent="0.25">
      <c r="A399" s="171" t="s">
        <v>91</v>
      </c>
      <c r="B399" s="164"/>
      <c r="C399" s="299" t="s">
        <v>628</v>
      </c>
      <c r="D399" s="166"/>
      <c r="E399" s="168"/>
      <c r="F399" s="505"/>
      <c r="G399" s="193"/>
      <c r="AO399" s="260"/>
      <c r="AP399" s="260"/>
      <c r="AQ399" s="260"/>
      <c r="AR399" s="260"/>
      <c r="AS399" s="260"/>
      <c r="AT399" s="260"/>
      <c r="AU399" s="260"/>
      <c r="AV399" s="260"/>
      <c r="AW399" s="260"/>
      <c r="AX399" s="260"/>
      <c r="AY399" s="260"/>
      <c r="AZ399" s="260"/>
      <c r="BA399" s="260"/>
      <c r="BB399" s="260"/>
      <c r="BC399" s="260"/>
      <c r="BD399" s="260"/>
      <c r="BE399" s="260"/>
      <c r="BF399" s="260"/>
      <c r="BG399" s="210"/>
      <c r="BH399" s="210"/>
      <c r="BI399" s="210"/>
    </row>
    <row r="400" spans="1:61" x14ac:dyDescent="0.25">
      <c r="A400" s="171" t="s">
        <v>91</v>
      </c>
      <c r="B400" s="164"/>
      <c r="C400" s="299" t="s">
        <v>628</v>
      </c>
      <c r="D400" s="166"/>
      <c r="E400" s="168"/>
      <c r="F400" s="505"/>
      <c r="G400" s="193"/>
      <c r="AO400" s="260"/>
      <c r="AP400" s="260"/>
      <c r="AQ400" s="260"/>
      <c r="AR400" s="260"/>
      <c r="AS400" s="260"/>
      <c r="AT400" s="260"/>
      <c r="AU400" s="260"/>
      <c r="AV400" s="260"/>
      <c r="AW400" s="260"/>
      <c r="AX400" s="260"/>
      <c r="AY400" s="260"/>
      <c r="AZ400" s="260"/>
      <c r="BA400" s="260"/>
      <c r="BB400" s="260"/>
      <c r="BC400" s="260"/>
      <c r="BD400" s="260"/>
      <c r="BE400" s="260"/>
      <c r="BF400" s="260"/>
      <c r="BG400" s="210"/>
      <c r="BH400" s="210"/>
      <c r="BI400" s="210"/>
    </row>
    <row r="401" spans="1:61" x14ac:dyDescent="0.25">
      <c r="A401" s="171" t="s">
        <v>91</v>
      </c>
      <c r="B401" s="164"/>
      <c r="C401" s="299" t="s">
        <v>628</v>
      </c>
      <c r="D401" s="166"/>
      <c r="E401" s="168"/>
      <c r="F401" s="505"/>
      <c r="G401" s="193"/>
      <c r="AO401" s="260"/>
      <c r="AP401" s="260"/>
      <c r="AQ401" s="260"/>
      <c r="AR401" s="260"/>
      <c r="AS401" s="260"/>
      <c r="AT401" s="260"/>
      <c r="AU401" s="260"/>
      <c r="AV401" s="260"/>
      <c r="AW401" s="260"/>
      <c r="AX401" s="260"/>
      <c r="AY401" s="260"/>
      <c r="AZ401" s="260"/>
      <c r="BA401" s="260"/>
      <c r="BB401" s="260"/>
      <c r="BC401" s="260"/>
      <c r="BD401" s="260"/>
      <c r="BE401" s="260"/>
      <c r="BF401" s="260"/>
      <c r="BG401" s="210"/>
      <c r="BH401" s="210"/>
      <c r="BI401" s="210"/>
    </row>
    <row r="402" spans="1:61" x14ac:dyDescent="0.25">
      <c r="A402" s="171" t="s">
        <v>91</v>
      </c>
      <c r="B402" s="164"/>
      <c r="C402" s="299" t="s">
        <v>628</v>
      </c>
      <c r="D402" s="166"/>
      <c r="E402" s="168"/>
      <c r="F402" s="505"/>
      <c r="G402" s="193"/>
      <c r="AO402" s="260"/>
      <c r="AP402" s="260"/>
      <c r="AQ402" s="260"/>
      <c r="AR402" s="260"/>
      <c r="AS402" s="260"/>
      <c r="AT402" s="260"/>
      <c r="AU402" s="260"/>
      <c r="AV402" s="260"/>
      <c r="AW402" s="260"/>
      <c r="AX402" s="260"/>
      <c r="AY402" s="260"/>
      <c r="AZ402" s="260"/>
      <c r="BA402" s="260"/>
      <c r="BB402" s="260"/>
      <c r="BC402" s="260"/>
      <c r="BD402" s="260"/>
      <c r="BE402" s="260"/>
      <c r="BF402" s="260"/>
      <c r="BG402" s="210"/>
      <c r="BH402" s="210"/>
      <c r="BI402" s="210"/>
    </row>
    <row r="403" spans="1:61" x14ac:dyDescent="0.25">
      <c r="A403" s="171" t="s">
        <v>91</v>
      </c>
      <c r="B403" s="164"/>
      <c r="C403" s="299" t="s">
        <v>628</v>
      </c>
      <c r="D403" s="166"/>
      <c r="E403" s="168"/>
      <c r="F403" s="505"/>
      <c r="G403" s="193"/>
      <c r="AO403" s="260"/>
      <c r="AP403" s="260"/>
      <c r="AQ403" s="260"/>
      <c r="AR403" s="260"/>
      <c r="AS403" s="260"/>
      <c r="AT403" s="260"/>
      <c r="AU403" s="260"/>
      <c r="AV403" s="260"/>
      <c r="AW403" s="260"/>
      <c r="AX403" s="260"/>
      <c r="AY403" s="260"/>
      <c r="AZ403" s="260"/>
      <c r="BA403" s="260"/>
      <c r="BB403" s="260"/>
      <c r="BC403" s="260"/>
      <c r="BD403" s="260"/>
      <c r="BE403" s="260"/>
      <c r="BF403" s="260"/>
      <c r="BG403" s="210"/>
      <c r="BH403" s="210"/>
      <c r="BI403" s="210"/>
    </row>
    <row r="404" spans="1:61" x14ac:dyDescent="0.25">
      <c r="A404" s="171" t="s">
        <v>91</v>
      </c>
      <c r="B404" s="164"/>
      <c r="C404" s="299" t="s">
        <v>628</v>
      </c>
      <c r="D404" s="166"/>
      <c r="E404" s="168"/>
      <c r="F404" s="505"/>
      <c r="G404" s="193"/>
      <c r="AO404" s="260"/>
      <c r="AP404" s="260"/>
      <c r="AQ404" s="260"/>
      <c r="AR404" s="260"/>
      <c r="AS404" s="260"/>
      <c r="AT404" s="260"/>
      <c r="AU404" s="260"/>
      <c r="AV404" s="260"/>
      <c r="AW404" s="260"/>
      <c r="AX404" s="260"/>
      <c r="AY404" s="260"/>
      <c r="AZ404" s="260"/>
      <c r="BA404" s="260"/>
      <c r="BB404" s="260"/>
      <c r="BC404" s="260"/>
      <c r="BD404" s="260"/>
      <c r="BE404" s="260"/>
      <c r="BF404" s="260"/>
      <c r="BG404" s="210"/>
      <c r="BH404" s="210"/>
      <c r="BI404" s="210"/>
    </row>
    <row r="405" spans="1:61" x14ac:dyDescent="0.25">
      <c r="A405" s="171" t="s">
        <v>91</v>
      </c>
      <c r="B405" s="164"/>
      <c r="C405" s="299" t="s">
        <v>628</v>
      </c>
      <c r="D405" s="166"/>
      <c r="E405" s="168"/>
      <c r="F405" s="505"/>
      <c r="G405" s="193"/>
      <c r="AO405" s="260"/>
      <c r="AP405" s="260"/>
      <c r="AQ405" s="260"/>
      <c r="AR405" s="260"/>
      <c r="AS405" s="260"/>
      <c r="AT405" s="260"/>
      <c r="AU405" s="260"/>
      <c r="AV405" s="260"/>
      <c r="AW405" s="260"/>
      <c r="AX405" s="260"/>
      <c r="AY405" s="260"/>
      <c r="AZ405" s="260"/>
      <c r="BA405" s="260"/>
      <c r="BB405" s="260"/>
      <c r="BC405" s="260"/>
      <c r="BD405" s="260"/>
      <c r="BE405" s="260"/>
      <c r="BF405" s="260"/>
      <c r="BG405" s="210"/>
      <c r="BH405" s="210"/>
      <c r="BI405" s="210"/>
    </row>
    <row r="406" spans="1:61" x14ac:dyDescent="0.25">
      <c r="A406" s="171" t="s">
        <v>91</v>
      </c>
      <c r="B406" s="164"/>
      <c r="C406" s="299" t="s">
        <v>628</v>
      </c>
      <c r="D406" s="166"/>
      <c r="E406" s="168"/>
      <c r="F406" s="505"/>
      <c r="G406" s="193"/>
      <c r="AO406" s="260"/>
      <c r="AP406" s="260"/>
      <c r="AQ406" s="260"/>
      <c r="AR406" s="260"/>
      <c r="AS406" s="260"/>
      <c r="AT406" s="260"/>
      <c r="AU406" s="260"/>
      <c r="AV406" s="260"/>
      <c r="AW406" s="260"/>
      <c r="AX406" s="260"/>
      <c r="AY406" s="260"/>
      <c r="AZ406" s="260"/>
      <c r="BA406" s="260"/>
      <c r="BB406" s="260"/>
      <c r="BC406" s="260"/>
      <c r="BD406" s="260"/>
      <c r="BE406" s="260"/>
      <c r="BF406" s="260"/>
      <c r="BG406" s="210"/>
      <c r="BH406" s="210"/>
      <c r="BI406" s="210"/>
    </row>
    <row r="407" spans="1:61" x14ac:dyDescent="0.25">
      <c r="A407" s="171" t="s">
        <v>91</v>
      </c>
      <c r="B407" s="164"/>
      <c r="C407" s="299" t="s">
        <v>628</v>
      </c>
      <c r="D407" s="166"/>
      <c r="E407" s="168"/>
      <c r="F407" s="505"/>
      <c r="G407" s="193"/>
      <c r="AO407" s="260"/>
      <c r="AP407" s="260"/>
      <c r="AQ407" s="260"/>
      <c r="AR407" s="260"/>
      <c r="AS407" s="260"/>
      <c r="AT407" s="260"/>
      <c r="AU407" s="260"/>
      <c r="AV407" s="260"/>
      <c r="AW407" s="260"/>
      <c r="AX407" s="260"/>
      <c r="AY407" s="260"/>
      <c r="AZ407" s="260"/>
      <c r="BA407" s="260"/>
      <c r="BB407" s="260"/>
      <c r="BC407" s="260"/>
      <c r="BD407" s="260"/>
      <c r="BE407" s="260"/>
      <c r="BF407" s="260"/>
      <c r="BG407" s="210"/>
      <c r="BH407" s="210"/>
      <c r="BI407" s="210"/>
    </row>
    <row r="408" spans="1:61" x14ac:dyDescent="0.25">
      <c r="A408" s="171" t="s">
        <v>91</v>
      </c>
      <c r="B408" s="164"/>
      <c r="C408" s="299" t="s">
        <v>628</v>
      </c>
      <c r="D408" s="166"/>
      <c r="E408" s="168"/>
      <c r="F408" s="505"/>
      <c r="G408" s="193"/>
      <c r="AO408" s="260"/>
      <c r="AP408" s="260"/>
      <c r="AQ408" s="260"/>
      <c r="AR408" s="260"/>
      <c r="AS408" s="260"/>
      <c r="AT408" s="260"/>
      <c r="AU408" s="260"/>
      <c r="AV408" s="260"/>
      <c r="AW408" s="260"/>
      <c r="AX408" s="260"/>
      <c r="AY408" s="260"/>
      <c r="AZ408" s="260"/>
      <c r="BA408" s="260"/>
      <c r="BB408" s="260"/>
      <c r="BC408" s="260"/>
      <c r="BD408" s="260"/>
      <c r="BE408" s="260"/>
      <c r="BF408" s="260"/>
      <c r="BG408" s="210"/>
      <c r="BH408" s="210"/>
      <c r="BI408" s="210"/>
    </row>
    <row r="409" spans="1:61" x14ac:dyDescent="0.25">
      <c r="A409" s="171" t="s">
        <v>91</v>
      </c>
      <c r="B409" s="164"/>
      <c r="C409" s="299" t="s">
        <v>628</v>
      </c>
      <c r="D409" s="166"/>
      <c r="E409" s="168"/>
      <c r="F409" s="505"/>
      <c r="G409" s="193"/>
      <c r="AO409" s="260"/>
      <c r="AP409" s="260"/>
      <c r="AQ409" s="260"/>
      <c r="AR409" s="260"/>
      <c r="AS409" s="260"/>
      <c r="AT409" s="260"/>
      <c r="AU409" s="260"/>
      <c r="AV409" s="260"/>
      <c r="AW409" s="260"/>
      <c r="AX409" s="260"/>
      <c r="AY409" s="260"/>
      <c r="AZ409" s="260"/>
      <c r="BA409" s="260"/>
      <c r="BB409" s="260"/>
      <c r="BC409" s="260"/>
      <c r="BD409" s="260"/>
      <c r="BE409" s="260"/>
      <c r="BF409" s="260"/>
      <c r="BG409" s="210"/>
      <c r="BH409" s="210"/>
      <c r="BI409" s="210"/>
    </row>
    <row r="410" spans="1:61" x14ac:dyDescent="0.25">
      <c r="A410" s="171" t="s">
        <v>91</v>
      </c>
      <c r="B410" s="164"/>
      <c r="C410" s="299" t="s">
        <v>628</v>
      </c>
      <c r="D410" s="166"/>
      <c r="E410" s="168"/>
      <c r="F410" s="505"/>
      <c r="G410" s="193"/>
      <c r="AO410" s="260"/>
      <c r="AP410" s="260"/>
      <c r="AQ410" s="260"/>
      <c r="AR410" s="260"/>
      <c r="AS410" s="260"/>
      <c r="AT410" s="260"/>
      <c r="AU410" s="260"/>
      <c r="AV410" s="260"/>
      <c r="AW410" s="260"/>
      <c r="AX410" s="260"/>
      <c r="AY410" s="260"/>
      <c r="AZ410" s="260"/>
      <c r="BA410" s="260"/>
      <c r="BB410" s="260"/>
      <c r="BC410" s="260"/>
      <c r="BD410" s="260"/>
      <c r="BE410" s="260"/>
      <c r="BF410" s="260"/>
      <c r="BG410" s="210"/>
      <c r="BH410" s="210"/>
      <c r="BI410" s="210"/>
    </row>
    <row r="411" spans="1:61" x14ac:dyDescent="0.25">
      <c r="A411" s="171" t="s">
        <v>91</v>
      </c>
      <c r="B411" s="164"/>
      <c r="C411" s="299" t="s">
        <v>628</v>
      </c>
      <c r="D411" s="166"/>
      <c r="E411" s="168"/>
      <c r="F411" s="505"/>
      <c r="G411" s="193"/>
      <c r="AO411" s="260"/>
      <c r="AP411" s="260"/>
      <c r="AQ411" s="260"/>
      <c r="AR411" s="260"/>
      <c r="AS411" s="260"/>
      <c r="AT411" s="260"/>
      <c r="AU411" s="260"/>
      <c r="AV411" s="260"/>
      <c r="AW411" s="260"/>
      <c r="AX411" s="260"/>
      <c r="AY411" s="260"/>
      <c r="AZ411" s="260"/>
      <c r="BA411" s="260"/>
      <c r="BB411" s="260"/>
      <c r="BC411" s="260"/>
      <c r="BD411" s="260"/>
      <c r="BE411" s="260"/>
      <c r="BF411" s="260"/>
      <c r="BG411" s="210"/>
      <c r="BH411" s="210"/>
      <c r="BI411" s="210"/>
    </row>
    <row r="412" spans="1:61" x14ac:dyDescent="0.25">
      <c r="A412" s="171" t="s">
        <v>91</v>
      </c>
      <c r="B412" s="164"/>
      <c r="C412" s="299" t="s">
        <v>628</v>
      </c>
      <c r="D412" s="166"/>
      <c r="E412" s="168"/>
      <c r="F412" s="505"/>
      <c r="G412" s="193"/>
      <c r="AO412" s="260"/>
      <c r="AP412" s="260"/>
      <c r="AQ412" s="260"/>
      <c r="AR412" s="260"/>
      <c r="AS412" s="260"/>
      <c r="AT412" s="260"/>
      <c r="AU412" s="260"/>
      <c r="AV412" s="260"/>
      <c r="AW412" s="260"/>
      <c r="AX412" s="260"/>
      <c r="AY412" s="260"/>
      <c r="AZ412" s="260"/>
      <c r="BA412" s="260"/>
      <c r="BB412" s="260"/>
      <c r="BC412" s="260"/>
      <c r="BD412" s="260"/>
      <c r="BE412" s="260"/>
      <c r="BF412" s="260"/>
      <c r="BG412" s="210"/>
      <c r="BH412" s="210"/>
      <c r="BI412" s="210"/>
    </row>
    <row r="413" spans="1:61" x14ac:dyDescent="0.25">
      <c r="A413" s="171" t="s">
        <v>91</v>
      </c>
      <c r="B413" s="164"/>
      <c r="C413" s="299" t="s">
        <v>628</v>
      </c>
      <c r="D413" s="166"/>
      <c r="E413" s="168"/>
      <c r="F413" s="505"/>
      <c r="G413" s="193"/>
      <c r="AO413" s="260"/>
      <c r="AP413" s="260"/>
      <c r="AQ413" s="260"/>
      <c r="AR413" s="260"/>
      <c r="AS413" s="260"/>
      <c r="AT413" s="260"/>
      <c r="AU413" s="260"/>
      <c r="AV413" s="260"/>
      <c r="AW413" s="260"/>
      <c r="AX413" s="260"/>
      <c r="AY413" s="260"/>
      <c r="AZ413" s="260"/>
      <c r="BA413" s="260"/>
      <c r="BB413" s="260"/>
      <c r="BC413" s="260"/>
      <c r="BD413" s="260"/>
      <c r="BE413" s="260"/>
      <c r="BF413" s="260"/>
      <c r="BG413" s="210"/>
      <c r="BH413" s="210"/>
      <c r="BI413" s="210"/>
    </row>
    <row r="414" spans="1:61" x14ac:dyDescent="0.25">
      <c r="A414" s="171" t="s">
        <v>91</v>
      </c>
      <c r="B414" s="164"/>
      <c r="C414" s="299" t="s">
        <v>628</v>
      </c>
      <c r="D414" s="166"/>
      <c r="E414" s="168"/>
      <c r="F414" s="505"/>
      <c r="G414" s="193"/>
      <c r="AO414" s="260"/>
      <c r="AP414" s="260"/>
      <c r="AQ414" s="260"/>
      <c r="AR414" s="260"/>
      <c r="AS414" s="260"/>
      <c r="AT414" s="260"/>
      <c r="AU414" s="260"/>
      <c r="AV414" s="260"/>
      <c r="AW414" s="260"/>
      <c r="AX414" s="260"/>
      <c r="AY414" s="260"/>
      <c r="AZ414" s="260"/>
      <c r="BA414" s="260"/>
      <c r="BB414" s="260"/>
      <c r="BC414" s="260"/>
      <c r="BD414" s="260"/>
      <c r="BE414" s="260"/>
      <c r="BF414" s="260"/>
      <c r="BG414" s="210"/>
      <c r="BH414" s="210"/>
      <c r="BI414" s="210"/>
    </row>
    <row r="415" spans="1:61" x14ac:dyDescent="0.25">
      <c r="A415" s="171" t="s">
        <v>91</v>
      </c>
      <c r="B415" s="164"/>
      <c r="C415" s="299" t="s">
        <v>628</v>
      </c>
      <c r="D415" s="166"/>
      <c r="E415" s="168"/>
      <c r="F415" s="505"/>
      <c r="G415" s="193"/>
      <c r="AO415" s="260"/>
      <c r="AP415" s="260"/>
      <c r="AQ415" s="260"/>
      <c r="AR415" s="260"/>
      <c r="AS415" s="260"/>
      <c r="AT415" s="260"/>
      <c r="AU415" s="260"/>
      <c r="AV415" s="260"/>
      <c r="AW415" s="260"/>
      <c r="AX415" s="260"/>
      <c r="AY415" s="260"/>
      <c r="AZ415" s="260"/>
      <c r="BA415" s="260"/>
      <c r="BB415" s="260"/>
      <c r="BC415" s="260"/>
      <c r="BD415" s="260"/>
      <c r="BE415" s="260"/>
      <c r="BF415" s="260"/>
      <c r="BG415" s="210"/>
      <c r="BH415" s="210"/>
      <c r="BI415" s="210"/>
    </row>
    <row r="416" spans="1:61" x14ac:dyDescent="0.25">
      <c r="A416" s="171" t="s">
        <v>91</v>
      </c>
      <c r="B416" s="164"/>
      <c r="C416" s="299" t="s">
        <v>628</v>
      </c>
      <c r="D416" s="166"/>
      <c r="E416" s="168"/>
      <c r="F416" s="505"/>
      <c r="G416" s="193"/>
      <c r="AO416" s="260"/>
      <c r="AP416" s="260"/>
      <c r="AQ416" s="260"/>
      <c r="AR416" s="260"/>
      <c r="AS416" s="260"/>
      <c r="AT416" s="260"/>
      <c r="AU416" s="260"/>
      <c r="AV416" s="260"/>
      <c r="AW416" s="260"/>
      <c r="AX416" s="260"/>
      <c r="AY416" s="260"/>
      <c r="AZ416" s="260"/>
      <c r="BA416" s="260"/>
      <c r="BB416" s="260"/>
      <c r="BC416" s="260"/>
      <c r="BD416" s="260"/>
      <c r="BE416" s="260"/>
      <c r="BF416" s="260"/>
      <c r="BG416" s="210"/>
      <c r="BH416" s="210"/>
      <c r="BI416" s="210"/>
    </row>
    <row r="417" spans="1:61" x14ac:dyDescent="0.25">
      <c r="A417" s="171" t="s">
        <v>91</v>
      </c>
      <c r="B417" s="164"/>
      <c r="C417" s="299" t="s">
        <v>628</v>
      </c>
      <c r="D417" s="166"/>
      <c r="E417" s="168"/>
      <c r="F417" s="505"/>
      <c r="G417" s="193"/>
      <c r="AO417" s="260"/>
      <c r="AP417" s="260"/>
      <c r="AQ417" s="260"/>
      <c r="AR417" s="260"/>
      <c r="AS417" s="260"/>
      <c r="AT417" s="260"/>
      <c r="AU417" s="260"/>
      <c r="AV417" s="260"/>
      <c r="AW417" s="260"/>
      <c r="AX417" s="260"/>
      <c r="AY417" s="260"/>
      <c r="AZ417" s="260"/>
      <c r="BA417" s="260"/>
      <c r="BB417" s="260"/>
      <c r="BC417" s="260"/>
      <c r="BD417" s="260"/>
      <c r="BE417" s="260"/>
      <c r="BF417" s="260"/>
      <c r="BG417" s="210"/>
      <c r="BH417" s="210"/>
      <c r="BI417" s="210"/>
    </row>
    <row r="418" spans="1:61" x14ac:dyDescent="0.25">
      <c r="A418" s="171" t="s">
        <v>91</v>
      </c>
      <c r="B418" s="164"/>
      <c r="C418" s="299" t="s">
        <v>628</v>
      </c>
      <c r="D418" s="166"/>
      <c r="E418" s="168"/>
      <c r="F418" s="505"/>
      <c r="G418" s="193"/>
      <c r="AO418" s="260"/>
      <c r="AP418" s="260"/>
      <c r="AQ418" s="260"/>
      <c r="AR418" s="260"/>
      <c r="AS418" s="260"/>
      <c r="AT418" s="260"/>
      <c r="AU418" s="260"/>
      <c r="AV418" s="260"/>
      <c r="AW418" s="260"/>
      <c r="AX418" s="260"/>
      <c r="AY418" s="260"/>
      <c r="AZ418" s="260"/>
      <c r="BA418" s="260"/>
      <c r="BB418" s="260"/>
      <c r="BC418" s="260"/>
      <c r="BD418" s="260"/>
      <c r="BE418" s="260"/>
      <c r="BF418" s="260"/>
      <c r="BG418" s="210"/>
      <c r="BH418" s="210"/>
      <c r="BI418" s="210"/>
    </row>
    <row r="419" spans="1:61" x14ac:dyDescent="0.25">
      <c r="A419" s="171" t="s">
        <v>91</v>
      </c>
      <c r="B419" s="164"/>
      <c r="C419" s="299" t="s">
        <v>628</v>
      </c>
      <c r="D419" s="166"/>
      <c r="E419" s="168"/>
      <c r="F419" s="505"/>
      <c r="G419" s="193"/>
      <c r="AO419" s="260"/>
      <c r="AP419" s="260"/>
      <c r="AQ419" s="260"/>
      <c r="AR419" s="260"/>
      <c r="AS419" s="260"/>
      <c r="AT419" s="260"/>
      <c r="AU419" s="260"/>
      <c r="AV419" s="260"/>
      <c r="AW419" s="260"/>
      <c r="AX419" s="260"/>
      <c r="AY419" s="260"/>
      <c r="AZ419" s="260"/>
      <c r="BA419" s="260"/>
      <c r="BB419" s="260"/>
      <c r="BC419" s="260"/>
      <c r="BD419" s="260"/>
      <c r="BE419" s="260"/>
      <c r="BF419" s="260"/>
      <c r="BG419" s="210"/>
      <c r="BH419" s="210"/>
      <c r="BI419" s="210"/>
    </row>
    <row r="420" spans="1:61" x14ac:dyDescent="0.25">
      <c r="A420" s="171" t="s">
        <v>91</v>
      </c>
      <c r="B420" s="164"/>
      <c r="C420" s="299" t="s">
        <v>628</v>
      </c>
      <c r="D420" s="166"/>
      <c r="E420" s="168"/>
      <c r="F420" s="505"/>
      <c r="G420" s="193"/>
      <c r="AO420" s="260"/>
      <c r="AP420" s="260"/>
      <c r="AQ420" s="260"/>
      <c r="AR420" s="260"/>
      <c r="AS420" s="260"/>
      <c r="AT420" s="260"/>
      <c r="AU420" s="260"/>
      <c r="AV420" s="260"/>
      <c r="AW420" s="260"/>
      <c r="AX420" s="260"/>
      <c r="AY420" s="260"/>
      <c r="AZ420" s="260"/>
      <c r="BA420" s="260"/>
      <c r="BB420" s="260"/>
      <c r="BC420" s="260"/>
      <c r="BD420" s="260"/>
      <c r="BE420" s="260"/>
      <c r="BF420" s="260"/>
      <c r="BG420" s="210"/>
      <c r="BH420" s="210"/>
      <c r="BI420" s="210"/>
    </row>
    <row r="421" spans="1:61" x14ac:dyDescent="0.25">
      <c r="A421" s="171" t="s">
        <v>91</v>
      </c>
      <c r="B421" s="164"/>
      <c r="C421" s="299" t="s">
        <v>628</v>
      </c>
      <c r="D421" s="166"/>
      <c r="E421" s="168"/>
      <c r="F421" s="505"/>
      <c r="G421" s="193"/>
      <c r="AO421" s="260"/>
      <c r="AP421" s="260"/>
      <c r="AQ421" s="260"/>
      <c r="AR421" s="260"/>
      <c r="AS421" s="260"/>
      <c r="AT421" s="260"/>
      <c r="AU421" s="260"/>
      <c r="AV421" s="260"/>
      <c r="AW421" s="260"/>
      <c r="AX421" s="260"/>
      <c r="AY421" s="260"/>
      <c r="AZ421" s="260"/>
      <c r="BA421" s="260"/>
      <c r="BB421" s="260"/>
      <c r="BC421" s="260"/>
      <c r="BD421" s="260"/>
      <c r="BE421" s="260"/>
      <c r="BF421" s="260"/>
      <c r="BG421" s="210"/>
      <c r="BH421" s="210"/>
      <c r="BI421" s="210"/>
    </row>
    <row r="422" spans="1:61" x14ac:dyDescent="0.25">
      <c r="A422" s="171" t="s">
        <v>91</v>
      </c>
      <c r="B422" s="164"/>
      <c r="C422" s="299" t="s">
        <v>628</v>
      </c>
      <c r="D422" s="166"/>
      <c r="E422" s="168"/>
      <c r="F422" s="505"/>
      <c r="G422" s="193"/>
      <c r="AO422" s="260"/>
      <c r="AP422" s="260"/>
      <c r="AQ422" s="260"/>
      <c r="AR422" s="260"/>
      <c r="AS422" s="260"/>
      <c r="AT422" s="260"/>
      <c r="AU422" s="260"/>
      <c r="AV422" s="260"/>
      <c r="AW422" s="260"/>
      <c r="AX422" s="260"/>
      <c r="AY422" s="260"/>
      <c r="AZ422" s="260"/>
      <c r="BA422" s="260"/>
      <c r="BB422" s="260"/>
      <c r="BC422" s="260"/>
      <c r="BD422" s="260"/>
      <c r="BE422" s="260"/>
      <c r="BF422" s="260"/>
      <c r="BG422" s="210"/>
      <c r="BH422" s="210"/>
      <c r="BI422" s="210"/>
    </row>
    <row r="423" spans="1:61" x14ac:dyDescent="0.25">
      <c r="A423" s="171" t="s">
        <v>91</v>
      </c>
      <c r="B423" s="164"/>
      <c r="C423" s="299" t="s">
        <v>628</v>
      </c>
      <c r="D423" s="166"/>
      <c r="E423" s="168"/>
      <c r="F423" s="505"/>
      <c r="G423" s="193"/>
      <c r="AO423" s="260"/>
      <c r="AP423" s="260"/>
      <c r="AQ423" s="260"/>
      <c r="AR423" s="260"/>
      <c r="AS423" s="260"/>
      <c r="AT423" s="260"/>
      <c r="AU423" s="260"/>
      <c r="AV423" s="260"/>
      <c r="AW423" s="260"/>
      <c r="AX423" s="260"/>
      <c r="AY423" s="260"/>
      <c r="AZ423" s="260"/>
      <c r="BA423" s="260"/>
      <c r="BB423" s="260"/>
      <c r="BC423" s="260"/>
      <c r="BD423" s="260"/>
      <c r="BE423" s="260"/>
      <c r="BF423" s="260"/>
      <c r="BG423" s="210"/>
      <c r="BH423" s="210"/>
      <c r="BI423" s="210"/>
    </row>
    <row r="424" spans="1:61" x14ac:dyDescent="0.25">
      <c r="A424" s="171" t="s">
        <v>91</v>
      </c>
      <c r="B424" s="164"/>
      <c r="C424" s="299" t="s">
        <v>628</v>
      </c>
      <c r="D424" s="166"/>
      <c r="E424" s="168"/>
      <c r="F424" s="505"/>
      <c r="G424" s="193"/>
      <c r="AO424" s="260"/>
      <c r="AP424" s="260"/>
      <c r="AQ424" s="260"/>
      <c r="AR424" s="260"/>
      <c r="AS424" s="260"/>
      <c r="AT424" s="260"/>
      <c r="AU424" s="260"/>
      <c r="AV424" s="260"/>
      <c r="AW424" s="260"/>
      <c r="AX424" s="260"/>
      <c r="AY424" s="260"/>
      <c r="AZ424" s="260"/>
      <c r="BA424" s="260"/>
      <c r="BB424" s="260"/>
      <c r="BC424" s="260"/>
      <c r="BD424" s="260"/>
      <c r="BE424" s="260"/>
      <c r="BF424" s="260"/>
      <c r="BG424" s="210"/>
      <c r="BH424" s="210"/>
      <c r="BI424" s="210"/>
    </row>
    <row r="425" spans="1:61" x14ac:dyDescent="0.25">
      <c r="A425" s="171" t="s">
        <v>91</v>
      </c>
      <c r="B425" s="164"/>
      <c r="C425" s="299" t="s">
        <v>628</v>
      </c>
      <c r="D425" s="166"/>
      <c r="E425" s="168"/>
      <c r="F425" s="505"/>
      <c r="G425" s="193"/>
      <c r="AO425" s="260"/>
      <c r="AP425" s="260"/>
      <c r="AQ425" s="260"/>
      <c r="AR425" s="260"/>
      <c r="AS425" s="260"/>
      <c r="AT425" s="260"/>
      <c r="AU425" s="260"/>
      <c r="AV425" s="260"/>
      <c r="AW425" s="260"/>
      <c r="AX425" s="260"/>
      <c r="AY425" s="260"/>
      <c r="AZ425" s="260"/>
      <c r="BA425" s="260"/>
      <c r="BB425" s="260"/>
      <c r="BC425" s="260"/>
      <c r="BD425" s="260"/>
      <c r="BE425" s="260"/>
      <c r="BF425" s="260"/>
      <c r="BG425" s="210"/>
      <c r="BH425" s="210"/>
      <c r="BI425" s="210"/>
    </row>
    <row r="426" spans="1:61" x14ac:dyDescent="0.25">
      <c r="A426" s="171" t="s">
        <v>91</v>
      </c>
      <c r="B426" s="164"/>
      <c r="C426" s="299" t="s">
        <v>628</v>
      </c>
      <c r="D426" s="166"/>
      <c r="E426" s="168"/>
      <c r="F426" s="505"/>
      <c r="G426" s="193"/>
      <c r="AO426" s="260"/>
      <c r="AP426" s="260"/>
      <c r="AQ426" s="260"/>
      <c r="AR426" s="260"/>
      <c r="AS426" s="260"/>
      <c r="AT426" s="260"/>
      <c r="AU426" s="260"/>
      <c r="AV426" s="260"/>
      <c r="AW426" s="260"/>
      <c r="AX426" s="260"/>
      <c r="AY426" s="260"/>
      <c r="AZ426" s="260"/>
      <c r="BA426" s="260"/>
      <c r="BB426" s="260"/>
      <c r="BC426" s="260"/>
      <c r="BD426" s="260"/>
      <c r="BE426" s="260"/>
      <c r="BF426" s="260"/>
      <c r="BG426" s="210"/>
      <c r="BH426" s="210"/>
      <c r="BI426" s="210"/>
    </row>
    <row r="427" spans="1:61" x14ac:dyDescent="0.25">
      <c r="A427" s="171" t="s">
        <v>91</v>
      </c>
      <c r="B427" s="164"/>
      <c r="C427" s="299" t="s">
        <v>628</v>
      </c>
      <c r="D427" s="166"/>
      <c r="E427" s="168"/>
      <c r="F427" s="505"/>
      <c r="G427" s="193"/>
      <c r="AO427" s="260"/>
      <c r="AP427" s="260"/>
      <c r="AQ427" s="260"/>
      <c r="AR427" s="260"/>
      <c r="AS427" s="260"/>
      <c r="AT427" s="260"/>
      <c r="AU427" s="260"/>
      <c r="AV427" s="260"/>
      <c r="AW427" s="260"/>
      <c r="AX427" s="260"/>
      <c r="AY427" s="260"/>
      <c r="AZ427" s="260"/>
      <c r="BA427" s="260"/>
      <c r="BB427" s="260"/>
      <c r="BC427" s="260"/>
      <c r="BD427" s="260"/>
      <c r="BE427" s="260"/>
      <c r="BF427" s="260"/>
      <c r="BG427" s="210"/>
      <c r="BH427" s="210"/>
      <c r="BI427" s="210"/>
    </row>
    <row r="428" spans="1:61" x14ac:dyDescent="0.25">
      <c r="A428" s="171" t="s">
        <v>91</v>
      </c>
      <c r="B428" s="164"/>
      <c r="C428" s="299" t="s">
        <v>628</v>
      </c>
      <c r="D428" s="166"/>
      <c r="E428" s="168"/>
      <c r="F428" s="505"/>
      <c r="G428" s="193"/>
      <c r="AO428" s="260"/>
      <c r="AP428" s="260"/>
      <c r="AQ428" s="260"/>
      <c r="AR428" s="260"/>
      <c r="AS428" s="260"/>
      <c r="AT428" s="260"/>
      <c r="AU428" s="260"/>
      <c r="AV428" s="260"/>
      <c r="AW428" s="260"/>
      <c r="AX428" s="260"/>
      <c r="AY428" s="260"/>
      <c r="AZ428" s="260"/>
      <c r="BA428" s="260"/>
      <c r="BB428" s="260"/>
      <c r="BC428" s="260"/>
      <c r="BD428" s="260"/>
      <c r="BE428" s="260"/>
      <c r="BF428" s="260"/>
      <c r="BG428" s="210"/>
      <c r="BH428" s="210"/>
      <c r="BI428" s="210"/>
    </row>
    <row r="429" spans="1:61" x14ac:dyDescent="0.25">
      <c r="A429" s="171" t="s">
        <v>91</v>
      </c>
      <c r="B429" s="164"/>
      <c r="C429" s="299" t="s">
        <v>628</v>
      </c>
      <c r="D429" s="166"/>
      <c r="E429" s="168"/>
      <c r="F429" s="505"/>
      <c r="G429" s="193"/>
      <c r="AO429" s="260"/>
      <c r="AP429" s="260"/>
      <c r="AQ429" s="260"/>
      <c r="AR429" s="260"/>
      <c r="AS429" s="260"/>
      <c r="AT429" s="260"/>
      <c r="AU429" s="260"/>
      <c r="AV429" s="260"/>
      <c r="AW429" s="260"/>
      <c r="AX429" s="260"/>
      <c r="AY429" s="260"/>
      <c r="AZ429" s="260"/>
      <c r="BA429" s="260"/>
      <c r="BB429" s="260"/>
      <c r="BC429" s="260"/>
      <c r="BD429" s="260"/>
      <c r="BE429" s="260"/>
      <c r="BF429" s="260"/>
      <c r="BG429" s="210"/>
      <c r="BH429" s="210"/>
      <c r="BI429" s="210"/>
    </row>
    <row r="430" spans="1:61" x14ac:dyDescent="0.25">
      <c r="A430" s="171" t="s">
        <v>91</v>
      </c>
      <c r="B430" s="164"/>
      <c r="C430" s="299" t="s">
        <v>628</v>
      </c>
      <c r="D430" s="166"/>
      <c r="E430" s="168"/>
      <c r="F430" s="505"/>
      <c r="G430" s="193"/>
      <c r="AO430" s="260"/>
      <c r="AP430" s="260"/>
      <c r="AQ430" s="260"/>
      <c r="AR430" s="260"/>
      <c r="AS430" s="260"/>
      <c r="AT430" s="260"/>
      <c r="AU430" s="260"/>
      <c r="AV430" s="260"/>
      <c r="AW430" s="260"/>
      <c r="AX430" s="260"/>
      <c r="AY430" s="260"/>
      <c r="AZ430" s="260"/>
      <c r="BA430" s="260"/>
      <c r="BB430" s="260"/>
      <c r="BC430" s="260"/>
      <c r="BD430" s="260"/>
      <c r="BE430" s="260"/>
      <c r="BF430" s="260"/>
      <c r="BG430" s="210"/>
      <c r="BH430" s="210"/>
      <c r="BI430" s="210"/>
    </row>
    <row r="431" spans="1:61" x14ac:dyDescent="0.25">
      <c r="A431" s="171" t="s">
        <v>91</v>
      </c>
      <c r="B431" s="164"/>
      <c r="C431" s="299" t="s">
        <v>628</v>
      </c>
      <c r="D431" s="166"/>
      <c r="E431" s="168"/>
      <c r="F431" s="505"/>
      <c r="G431" s="193"/>
      <c r="AO431" s="260"/>
      <c r="AP431" s="260"/>
      <c r="AQ431" s="260"/>
      <c r="AR431" s="260"/>
      <c r="AS431" s="260"/>
      <c r="AT431" s="260"/>
      <c r="AU431" s="260"/>
      <c r="AV431" s="260"/>
      <c r="AW431" s="260"/>
      <c r="AX431" s="260"/>
      <c r="AY431" s="260"/>
      <c r="AZ431" s="260"/>
      <c r="BA431" s="260"/>
      <c r="BB431" s="260"/>
      <c r="BC431" s="260"/>
      <c r="BD431" s="260"/>
      <c r="BE431" s="260"/>
      <c r="BF431" s="260"/>
      <c r="BG431" s="210"/>
      <c r="BH431" s="210"/>
      <c r="BI431" s="210"/>
    </row>
    <row r="432" spans="1:61" x14ac:dyDescent="0.25">
      <c r="A432" s="171" t="s">
        <v>91</v>
      </c>
      <c r="B432" s="164"/>
      <c r="C432" s="299" t="s">
        <v>628</v>
      </c>
      <c r="D432" s="166"/>
      <c r="E432" s="168"/>
      <c r="F432" s="505"/>
      <c r="G432" s="193"/>
      <c r="AO432" s="260"/>
      <c r="AP432" s="260"/>
      <c r="AQ432" s="260"/>
      <c r="AR432" s="260"/>
      <c r="AS432" s="260"/>
      <c r="AT432" s="260"/>
      <c r="AU432" s="260"/>
      <c r="AV432" s="260"/>
      <c r="AW432" s="260"/>
      <c r="AX432" s="260"/>
      <c r="AY432" s="260"/>
      <c r="AZ432" s="260"/>
      <c r="BA432" s="260"/>
      <c r="BB432" s="260"/>
      <c r="BC432" s="260"/>
      <c r="BD432" s="260"/>
      <c r="BE432" s="260"/>
      <c r="BF432" s="260"/>
      <c r="BG432" s="210"/>
      <c r="BH432" s="210"/>
      <c r="BI432" s="210"/>
    </row>
    <row r="433" spans="1:61" x14ac:dyDescent="0.25">
      <c r="A433" s="171" t="s">
        <v>91</v>
      </c>
      <c r="B433" s="164"/>
      <c r="C433" s="299" t="s">
        <v>628</v>
      </c>
      <c r="D433" s="166"/>
      <c r="E433" s="168"/>
      <c r="F433" s="505"/>
      <c r="G433" s="193"/>
      <c r="AO433" s="260"/>
      <c r="AP433" s="260"/>
      <c r="AQ433" s="260"/>
      <c r="AR433" s="260"/>
      <c r="AS433" s="260"/>
      <c r="AT433" s="260"/>
      <c r="AU433" s="260"/>
      <c r="AV433" s="260"/>
      <c r="AW433" s="260"/>
      <c r="AX433" s="260"/>
      <c r="AY433" s="260"/>
      <c r="AZ433" s="260"/>
      <c r="BA433" s="260"/>
      <c r="BB433" s="260"/>
      <c r="BC433" s="260"/>
      <c r="BD433" s="260"/>
      <c r="BE433" s="260"/>
      <c r="BF433" s="260"/>
      <c r="BG433" s="210"/>
      <c r="BH433" s="210"/>
      <c r="BI433" s="210"/>
    </row>
    <row r="434" spans="1:61" x14ac:dyDescent="0.25">
      <c r="A434" s="171" t="s">
        <v>91</v>
      </c>
      <c r="B434" s="164"/>
      <c r="C434" s="299" t="s">
        <v>628</v>
      </c>
      <c r="D434" s="166"/>
      <c r="E434" s="168"/>
      <c r="F434" s="505"/>
      <c r="G434" s="193"/>
      <c r="AO434" s="260"/>
      <c r="AP434" s="260"/>
      <c r="AQ434" s="260"/>
      <c r="AR434" s="260"/>
      <c r="AS434" s="260"/>
      <c r="AT434" s="260"/>
      <c r="AU434" s="260"/>
      <c r="AV434" s="260"/>
      <c r="AW434" s="260"/>
      <c r="AX434" s="260"/>
      <c r="AY434" s="260"/>
      <c r="AZ434" s="260"/>
      <c r="BA434" s="260"/>
      <c r="BB434" s="260"/>
      <c r="BC434" s="260"/>
      <c r="BD434" s="260"/>
      <c r="BE434" s="260"/>
      <c r="BF434" s="260"/>
      <c r="BG434" s="210"/>
      <c r="BH434" s="210"/>
      <c r="BI434" s="210"/>
    </row>
    <row r="435" spans="1:61" x14ac:dyDescent="0.25">
      <c r="A435" s="171" t="s">
        <v>91</v>
      </c>
      <c r="B435" s="164"/>
      <c r="C435" s="299" t="s">
        <v>628</v>
      </c>
      <c r="D435" s="166"/>
      <c r="E435" s="168"/>
      <c r="F435" s="505"/>
      <c r="G435" s="193"/>
      <c r="AO435" s="260"/>
      <c r="AP435" s="260"/>
      <c r="AQ435" s="260"/>
      <c r="AR435" s="260"/>
      <c r="AS435" s="260"/>
      <c r="AT435" s="260"/>
      <c r="AU435" s="260"/>
      <c r="AV435" s="260"/>
      <c r="AW435" s="260"/>
      <c r="AX435" s="260"/>
      <c r="AY435" s="260"/>
      <c r="AZ435" s="260"/>
      <c r="BA435" s="260"/>
      <c r="BB435" s="260"/>
      <c r="BC435" s="260"/>
      <c r="BD435" s="260"/>
      <c r="BE435" s="260"/>
      <c r="BF435" s="260"/>
      <c r="BG435" s="210"/>
      <c r="BH435" s="210"/>
      <c r="BI435" s="210"/>
    </row>
    <row r="436" spans="1:61" x14ac:dyDescent="0.25">
      <c r="A436" s="171" t="s">
        <v>91</v>
      </c>
      <c r="B436" s="164"/>
      <c r="C436" s="299" t="s">
        <v>628</v>
      </c>
      <c r="D436" s="166"/>
      <c r="E436" s="168"/>
      <c r="F436" s="505"/>
      <c r="G436" s="193"/>
      <c r="AO436" s="260"/>
      <c r="AP436" s="260"/>
      <c r="AQ436" s="260"/>
      <c r="AR436" s="260"/>
      <c r="AS436" s="260"/>
      <c r="AT436" s="260"/>
      <c r="AU436" s="260"/>
      <c r="AV436" s="260"/>
      <c r="AW436" s="260"/>
      <c r="AX436" s="260"/>
      <c r="AY436" s="260"/>
      <c r="AZ436" s="260"/>
      <c r="BA436" s="260"/>
      <c r="BB436" s="260"/>
      <c r="BC436" s="260"/>
      <c r="BD436" s="260"/>
      <c r="BE436" s="260"/>
      <c r="BF436" s="260"/>
      <c r="BG436" s="210"/>
      <c r="BH436" s="210"/>
      <c r="BI436" s="210"/>
    </row>
    <row r="437" spans="1:61" x14ac:dyDescent="0.25">
      <c r="A437" s="171" t="s">
        <v>91</v>
      </c>
      <c r="B437" s="164"/>
      <c r="C437" s="299" t="s">
        <v>628</v>
      </c>
      <c r="D437" s="166"/>
      <c r="E437" s="168"/>
      <c r="F437" s="505"/>
      <c r="G437" s="193"/>
      <c r="AO437" s="260"/>
      <c r="AP437" s="260"/>
      <c r="AQ437" s="260"/>
      <c r="AR437" s="260"/>
      <c r="AS437" s="260"/>
      <c r="AT437" s="260"/>
      <c r="AU437" s="260"/>
      <c r="AV437" s="260"/>
      <c r="AW437" s="260"/>
      <c r="AX437" s="260"/>
      <c r="AY437" s="260"/>
      <c r="AZ437" s="260"/>
      <c r="BA437" s="260"/>
      <c r="BB437" s="260"/>
      <c r="BC437" s="260"/>
      <c r="BD437" s="260"/>
      <c r="BE437" s="260"/>
      <c r="BF437" s="260"/>
      <c r="BG437" s="210"/>
      <c r="BH437" s="210"/>
      <c r="BI437" s="210"/>
    </row>
    <row r="438" spans="1:61" x14ac:dyDescent="0.25">
      <c r="A438" s="171" t="s">
        <v>91</v>
      </c>
      <c r="B438" s="164"/>
      <c r="C438" s="299" t="s">
        <v>628</v>
      </c>
      <c r="D438" s="166"/>
      <c r="E438" s="168"/>
      <c r="F438" s="505"/>
      <c r="G438" s="193"/>
      <c r="AO438" s="260"/>
      <c r="AP438" s="260"/>
      <c r="AQ438" s="260"/>
      <c r="AR438" s="260"/>
      <c r="AS438" s="260"/>
      <c r="AT438" s="260"/>
      <c r="AU438" s="260"/>
      <c r="AV438" s="260"/>
      <c r="AW438" s="260"/>
      <c r="AX438" s="260"/>
      <c r="AY438" s="260"/>
      <c r="AZ438" s="260"/>
      <c r="BA438" s="260"/>
      <c r="BB438" s="260"/>
      <c r="BC438" s="260"/>
      <c r="BD438" s="260"/>
      <c r="BE438" s="260"/>
      <c r="BF438" s="260"/>
      <c r="BG438" s="210"/>
      <c r="BH438" s="210"/>
      <c r="BI438" s="210"/>
    </row>
    <row r="439" spans="1:61" x14ac:dyDescent="0.25">
      <c r="A439" s="171" t="s">
        <v>91</v>
      </c>
      <c r="B439" s="164"/>
      <c r="C439" s="299" t="s">
        <v>628</v>
      </c>
      <c r="D439" s="166"/>
      <c r="E439" s="168"/>
      <c r="F439" s="505"/>
      <c r="G439" s="193"/>
      <c r="AO439" s="260"/>
      <c r="AP439" s="260"/>
      <c r="AQ439" s="260"/>
      <c r="AR439" s="260"/>
      <c r="AS439" s="260"/>
      <c r="AT439" s="260"/>
      <c r="AU439" s="260"/>
      <c r="AV439" s="260"/>
      <c r="AW439" s="260"/>
      <c r="AX439" s="260"/>
      <c r="AY439" s="260"/>
      <c r="AZ439" s="260"/>
      <c r="BA439" s="260"/>
      <c r="BB439" s="260"/>
      <c r="BC439" s="260"/>
      <c r="BD439" s="260"/>
      <c r="BE439" s="260"/>
      <c r="BF439" s="260"/>
      <c r="BG439" s="210"/>
      <c r="BH439" s="210"/>
      <c r="BI439" s="210"/>
    </row>
    <row r="440" spans="1:61" x14ac:dyDescent="0.25">
      <c r="A440" s="171" t="s">
        <v>91</v>
      </c>
      <c r="B440" s="164"/>
      <c r="C440" s="299" t="s">
        <v>628</v>
      </c>
      <c r="D440" s="166"/>
      <c r="E440" s="168"/>
      <c r="F440" s="505"/>
      <c r="G440" s="193"/>
      <c r="AO440" s="260"/>
      <c r="AP440" s="260"/>
      <c r="AQ440" s="260"/>
      <c r="AR440" s="260"/>
      <c r="AS440" s="260"/>
      <c r="AT440" s="260"/>
      <c r="AU440" s="260"/>
      <c r="AV440" s="260"/>
      <c r="AW440" s="260"/>
      <c r="AX440" s="260"/>
      <c r="AY440" s="260"/>
      <c r="AZ440" s="260"/>
      <c r="BA440" s="260"/>
      <c r="BB440" s="260"/>
      <c r="BC440" s="260"/>
      <c r="BD440" s="260"/>
      <c r="BE440" s="260"/>
      <c r="BF440" s="260"/>
      <c r="BG440" s="210"/>
      <c r="BH440" s="210"/>
      <c r="BI440" s="210"/>
    </row>
    <row r="441" spans="1:61" x14ac:dyDescent="0.25">
      <c r="A441" s="171" t="s">
        <v>91</v>
      </c>
      <c r="B441" s="164"/>
      <c r="C441" s="299" t="s">
        <v>628</v>
      </c>
      <c r="D441" s="166"/>
      <c r="E441" s="168"/>
      <c r="F441" s="505"/>
      <c r="G441" s="193"/>
      <c r="AO441" s="260"/>
      <c r="AP441" s="260"/>
      <c r="AQ441" s="260"/>
      <c r="AR441" s="260"/>
      <c r="AS441" s="260"/>
      <c r="AT441" s="260"/>
      <c r="AU441" s="260"/>
      <c r="AV441" s="260"/>
      <c r="AW441" s="260"/>
      <c r="AX441" s="260"/>
      <c r="AY441" s="260"/>
      <c r="AZ441" s="260"/>
      <c r="BA441" s="260"/>
      <c r="BB441" s="260"/>
      <c r="BC441" s="260"/>
      <c r="BD441" s="260"/>
      <c r="BE441" s="260"/>
      <c r="BF441" s="260"/>
      <c r="BG441" s="210"/>
      <c r="BH441" s="210"/>
      <c r="BI441" s="210"/>
    </row>
    <row r="442" spans="1:61" x14ac:dyDescent="0.25">
      <c r="A442" s="171" t="s">
        <v>91</v>
      </c>
      <c r="B442" s="164"/>
      <c r="C442" s="299" t="s">
        <v>628</v>
      </c>
      <c r="D442" s="166"/>
      <c r="E442" s="168"/>
      <c r="F442" s="505"/>
      <c r="G442" s="193"/>
      <c r="AO442" s="260"/>
      <c r="AP442" s="260"/>
      <c r="AQ442" s="260"/>
      <c r="AR442" s="260"/>
      <c r="AS442" s="260"/>
      <c r="AT442" s="260"/>
      <c r="AU442" s="260"/>
      <c r="AV442" s="260"/>
      <c r="AW442" s="260"/>
      <c r="AX442" s="260"/>
      <c r="AY442" s="260"/>
      <c r="AZ442" s="260"/>
      <c r="BA442" s="260"/>
      <c r="BB442" s="260"/>
      <c r="BC442" s="260"/>
      <c r="BD442" s="260"/>
      <c r="BE442" s="260"/>
      <c r="BF442" s="260"/>
      <c r="BG442" s="210"/>
      <c r="BH442" s="210"/>
      <c r="BI442" s="210"/>
    </row>
    <row r="443" spans="1:61" x14ac:dyDescent="0.25">
      <c r="A443" s="171" t="s">
        <v>91</v>
      </c>
      <c r="B443" s="164"/>
      <c r="C443" s="299" t="s">
        <v>628</v>
      </c>
      <c r="D443" s="166"/>
      <c r="E443" s="168"/>
      <c r="F443" s="505"/>
      <c r="G443" s="193"/>
      <c r="AO443" s="260"/>
      <c r="AP443" s="260"/>
      <c r="AQ443" s="260"/>
      <c r="AR443" s="260"/>
      <c r="AS443" s="260"/>
      <c r="AT443" s="260"/>
      <c r="AU443" s="260"/>
      <c r="AV443" s="260"/>
      <c r="AW443" s="260"/>
      <c r="AX443" s="260"/>
      <c r="AY443" s="260"/>
      <c r="AZ443" s="260"/>
      <c r="BA443" s="260"/>
      <c r="BB443" s="260"/>
      <c r="BC443" s="260"/>
      <c r="BD443" s="260"/>
      <c r="BE443" s="260"/>
      <c r="BF443" s="260"/>
      <c r="BG443" s="210"/>
      <c r="BH443" s="210"/>
      <c r="BI443" s="210"/>
    </row>
    <row r="444" spans="1:61" x14ac:dyDescent="0.25">
      <c r="A444" s="171" t="s">
        <v>91</v>
      </c>
      <c r="B444" s="164"/>
      <c r="C444" s="299" t="s">
        <v>628</v>
      </c>
      <c r="D444" s="166"/>
      <c r="E444" s="168"/>
      <c r="F444" s="505"/>
      <c r="G444" s="193"/>
      <c r="AO444" s="260"/>
      <c r="AP444" s="260"/>
      <c r="AQ444" s="260"/>
      <c r="AR444" s="260"/>
      <c r="AS444" s="260"/>
      <c r="AT444" s="260"/>
      <c r="AU444" s="260"/>
      <c r="AV444" s="260"/>
      <c r="AW444" s="260"/>
      <c r="AX444" s="260"/>
      <c r="AY444" s="260"/>
      <c r="AZ444" s="260"/>
      <c r="BA444" s="260"/>
      <c r="BB444" s="260"/>
      <c r="BC444" s="260"/>
      <c r="BD444" s="260"/>
      <c r="BE444" s="260"/>
      <c r="BF444" s="260"/>
      <c r="BG444" s="210"/>
      <c r="BH444" s="210"/>
      <c r="BI444" s="210"/>
    </row>
    <row r="445" spans="1:61" x14ac:dyDescent="0.25">
      <c r="A445" s="171" t="s">
        <v>91</v>
      </c>
      <c r="B445" s="164"/>
      <c r="C445" s="299" t="s">
        <v>628</v>
      </c>
      <c r="D445" s="166"/>
      <c r="E445" s="168"/>
      <c r="F445" s="505"/>
      <c r="G445" s="193"/>
      <c r="AO445" s="260"/>
      <c r="AP445" s="260"/>
      <c r="AQ445" s="260"/>
      <c r="AR445" s="260"/>
      <c r="AS445" s="260"/>
      <c r="AT445" s="260"/>
      <c r="AU445" s="260"/>
      <c r="AV445" s="260"/>
      <c r="AW445" s="260"/>
      <c r="AX445" s="260"/>
      <c r="AY445" s="260"/>
      <c r="AZ445" s="260"/>
      <c r="BA445" s="260"/>
      <c r="BB445" s="260"/>
      <c r="BC445" s="260"/>
      <c r="BD445" s="260"/>
      <c r="BE445" s="260"/>
      <c r="BF445" s="260"/>
      <c r="BG445" s="210"/>
      <c r="BH445" s="210"/>
      <c r="BI445" s="210"/>
    </row>
    <row r="446" spans="1:61" x14ac:dyDescent="0.25">
      <c r="A446" s="171" t="s">
        <v>91</v>
      </c>
      <c r="B446" s="164"/>
      <c r="C446" s="299" t="s">
        <v>628</v>
      </c>
      <c r="D446" s="166"/>
      <c r="E446" s="168"/>
      <c r="F446" s="505"/>
      <c r="G446" s="193"/>
      <c r="AO446" s="260"/>
      <c r="AP446" s="260"/>
      <c r="AQ446" s="260"/>
      <c r="AR446" s="260"/>
      <c r="AS446" s="260"/>
      <c r="AT446" s="260"/>
      <c r="AU446" s="260"/>
      <c r="AV446" s="260"/>
      <c r="AW446" s="260"/>
      <c r="AX446" s="260"/>
      <c r="AY446" s="260"/>
      <c r="AZ446" s="260"/>
      <c r="BA446" s="260"/>
      <c r="BB446" s="260"/>
      <c r="BC446" s="260"/>
      <c r="BD446" s="260"/>
      <c r="BE446" s="260"/>
      <c r="BF446" s="260"/>
      <c r="BG446" s="210"/>
      <c r="BH446" s="210"/>
      <c r="BI446" s="210"/>
    </row>
    <row r="447" spans="1:61" x14ac:dyDescent="0.25">
      <c r="A447" s="171" t="s">
        <v>91</v>
      </c>
      <c r="B447" s="164"/>
      <c r="C447" s="299" t="s">
        <v>628</v>
      </c>
      <c r="D447" s="166"/>
      <c r="E447" s="168"/>
      <c r="F447" s="505"/>
      <c r="G447" s="193"/>
      <c r="AO447" s="260"/>
      <c r="AP447" s="260"/>
      <c r="AQ447" s="260"/>
      <c r="AR447" s="260"/>
      <c r="AS447" s="260"/>
      <c r="AT447" s="260"/>
      <c r="AU447" s="260"/>
      <c r="AV447" s="260"/>
      <c r="AW447" s="260"/>
      <c r="AX447" s="260"/>
      <c r="AY447" s="260"/>
      <c r="AZ447" s="260"/>
      <c r="BA447" s="260"/>
      <c r="BB447" s="260"/>
      <c r="BC447" s="260"/>
      <c r="BD447" s="260"/>
      <c r="BE447" s="260"/>
      <c r="BF447" s="260"/>
      <c r="BG447" s="210"/>
      <c r="BH447" s="210"/>
      <c r="BI447" s="210"/>
    </row>
    <row r="448" spans="1:61" x14ac:dyDescent="0.25">
      <c r="A448" s="171" t="s">
        <v>91</v>
      </c>
      <c r="B448" s="164"/>
      <c r="C448" s="299" t="s">
        <v>628</v>
      </c>
      <c r="D448" s="166"/>
      <c r="E448" s="168"/>
      <c r="F448" s="505"/>
      <c r="G448" s="193"/>
      <c r="AO448" s="260"/>
      <c r="AP448" s="260"/>
      <c r="AQ448" s="260"/>
      <c r="AR448" s="260"/>
      <c r="AS448" s="260"/>
      <c r="AT448" s="260"/>
      <c r="AU448" s="260"/>
      <c r="AV448" s="260"/>
      <c r="AW448" s="260"/>
      <c r="AX448" s="260"/>
      <c r="AY448" s="260"/>
      <c r="AZ448" s="260"/>
      <c r="BA448" s="260"/>
      <c r="BB448" s="260"/>
      <c r="BC448" s="260"/>
      <c r="BD448" s="260"/>
      <c r="BE448" s="260"/>
      <c r="BF448" s="260"/>
      <c r="BG448" s="210"/>
      <c r="BH448" s="210"/>
      <c r="BI448" s="210"/>
    </row>
    <row r="449" spans="1:61" x14ac:dyDescent="0.25">
      <c r="A449" s="171" t="s">
        <v>91</v>
      </c>
      <c r="B449" s="164"/>
      <c r="C449" s="299" t="s">
        <v>628</v>
      </c>
      <c r="D449" s="166"/>
      <c r="E449" s="168"/>
      <c r="F449" s="505"/>
      <c r="G449" s="193"/>
      <c r="AO449" s="260"/>
      <c r="AP449" s="260"/>
      <c r="AQ449" s="260"/>
      <c r="AR449" s="260"/>
      <c r="AS449" s="260"/>
      <c r="AT449" s="260"/>
      <c r="AU449" s="260"/>
      <c r="AV449" s="260"/>
      <c r="AW449" s="260"/>
      <c r="AX449" s="260"/>
      <c r="AY449" s="260"/>
      <c r="AZ449" s="260"/>
      <c r="BA449" s="260"/>
      <c r="BB449" s="260"/>
      <c r="BC449" s="260"/>
      <c r="BD449" s="260"/>
      <c r="BE449" s="260"/>
      <c r="BF449" s="260"/>
      <c r="BG449" s="210"/>
      <c r="BH449" s="210"/>
      <c r="BI449" s="210"/>
    </row>
    <row r="450" spans="1:61" x14ac:dyDescent="0.25">
      <c r="A450" s="171" t="s">
        <v>91</v>
      </c>
      <c r="B450" s="164"/>
      <c r="C450" s="299" t="s">
        <v>628</v>
      </c>
      <c r="D450" s="166"/>
      <c r="E450" s="168"/>
      <c r="F450" s="505"/>
      <c r="G450" s="193"/>
      <c r="AO450" s="260"/>
      <c r="AP450" s="260"/>
      <c r="AQ450" s="260"/>
      <c r="AR450" s="260"/>
      <c r="AS450" s="260"/>
      <c r="AT450" s="260"/>
      <c r="AU450" s="260"/>
      <c r="AV450" s="260"/>
      <c r="AW450" s="260"/>
      <c r="AX450" s="260"/>
      <c r="AY450" s="260"/>
      <c r="AZ450" s="260"/>
      <c r="BA450" s="260"/>
      <c r="BB450" s="260"/>
      <c r="BC450" s="260"/>
      <c r="BD450" s="260"/>
      <c r="BE450" s="260"/>
      <c r="BF450" s="260"/>
      <c r="BG450" s="210"/>
      <c r="BH450" s="210"/>
      <c r="BI450" s="210"/>
    </row>
    <row r="451" spans="1:61" x14ac:dyDescent="0.25">
      <c r="A451" s="171" t="s">
        <v>91</v>
      </c>
      <c r="B451" s="164"/>
      <c r="C451" s="299" t="s">
        <v>628</v>
      </c>
      <c r="D451" s="166"/>
      <c r="E451" s="168"/>
      <c r="F451" s="505"/>
      <c r="G451" s="193"/>
      <c r="AO451" s="260"/>
      <c r="AP451" s="260"/>
      <c r="AQ451" s="260"/>
      <c r="AR451" s="260"/>
      <c r="AS451" s="260"/>
      <c r="AT451" s="260"/>
      <c r="AU451" s="260"/>
      <c r="AV451" s="260"/>
      <c r="AW451" s="260"/>
      <c r="AX451" s="260"/>
      <c r="AY451" s="260"/>
      <c r="AZ451" s="260"/>
      <c r="BA451" s="260"/>
      <c r="BB451" s="260"/>
      <c r="BC451" s="260"/>
      <c r="BD451" s="260"/>
      <c r="BE451" s="260"/>
      <c r="BF451" s="260"/>
      <c r="BG451" s="210"/>
      <c r="BH451" s="210"/>
      <c r="BI451" s="210"/>
    </row>
    <row r="452" spans="1:61" x14ac:dyDescent="0.25">
      <c r="A452" s="171" t="s">
        <v>91</v>
      </c>
      <c r="B452" s="164"/>
      <c r="C452" s="299" t="s">
        <v>628</v>
      </c>
      <c r="D452" s="166"/>
      <c r="E452" s="168"/>
      <c r="F452" s="505"/>
      <c r="G452" s="193"/>
      <c r="AO452" s="260"/>
      <c r="AP452" s="260"/>
      <c r="AQ452" s="260"/>
      <c r="AR452" s="260"/>
      <c r="AS452" s="260"/>
      <c r="AT452" s="260"/>
      <c r="AU452" s="260"/>
      <c r="AV452" s="260"/>
      <c r="AW452" s="260"/>
      <c r="AX452" s="260"/>
      <c r="AY452" s="260"/>
      <c r="AZ452" s="260"/>
      <c r="BA452" s="260"/>
      <c r="BB452" s="260"/>
      <c r="BC452" s="260"/>
      <c r="BD452" s="260"/>
      <c r="BE452" s="260"/>
      <c r="BF452" s="260"/>
      <c r="BG452" s="210"/>
      <c r="BH452" s="210"/>
      <c r="BI452" s="210"/>
    </row>
    <row r="453" spans="1:61" x14ac:dyDescent="0.25">
      <c r="A453" s="171" t="s">
        <v>91</v>
      </c>
      <c r="B453" s="164"/>
      <c r="C453" s="299" t="s">
        <v>628</v>
      </c>
      <c r="D453" s="166"/>
      <c r="E453" s="168"/>
      <c r="F453" s="505"/>
      <c r="G453" s="193"/>
      <c r="AO453" s="260"/>
      <c r="AP453" s="260"/>
      <c r="AQ453" s="260"/>
      <c r="AR453" s="260"/>
      <c r="AS453" s="260"/>
      <c r="AT453" s="260"/>
      <c r="AU453" s="260"/>
      <c r="AV453" s="260"/>
      <c r="AW453" s="260"/>
      <c r="AX453" s="260"/>
      <c r="AY453" s="260"/>
      <c r="AZ453" s="260"/>
      <c r="BA453" s="260"/>
      <c r="BB453" s="260"/>
      <c r="BC453" s="260"/>
      <c r="BD453" s="260"/>
      <c r="BE453" s="260"/>
      <c r="BF453" s="260"/>
      <c r="BG453" s="210"/>
      <c r="BH453" s="210"/>
      <c r="BI453" s="210"/>
    </row>
    <row r="454" spans="1:61" x14ac:dyDescent="0.25">
      <c r="A454" s="171" t="s">
        <v>91</v>
      </c>
      <c r="B454" s="164"/>
      <c r="C454" s="299" t="s">
        <v>628</v>
      </c>
      <c r="D454" s="166"/>
      <c r="E454" s="168"/>
      <c r="F454" s="505"/>
      <c r="G454" s="193"/>
      <c r="AO454" s="260"/>
      <c r="AP454" s="260"/>
      <c r="AQ454" s="260"/>
      <c r="AR454" s="260"/>
      <c r="AS454" s="260"/>
      <c r="AT454" s="260"/>
      <c r="AU454" s="260"/>
      <c r="AV454" s="260"/>
      <c r="AW454" s="260"/>
      <c r="AX454" s="260"/>
      <c r="AY454" s="260"/>
      <c r="AZ454" s="260"/>
      <c r="BA454" s="260"/>
      <c r="BB454" s="260"/>
      <c r="BC454" s="260"/>
      <c r="BD454" s="260"/>
      <c r="BE454" s="260"/>
      <c r="BF454" s="260"/>
      <c r="BG454" s="210"/>
      <c r="BH454" s="210"/>
      <c r="BI454" s="210"/>
    </row>
    <row r="455" spans="1:61" x14ac:dyDescent="0.25">
      <c r="A455" s="171" t="s">
        <v>91</v>
      </c>
      <c r="B455" s="164"/>
      <c r="C455" s="299" t="s">
        <v>628</v>
      </c>
      <c r="D455" s="166"/>
      <c r="E455" s="168"/>
      <c r="F455" s="505"/>
      <c r="G455" s="193"/>
      <c r="AO455" s="260"/>
      <c r="AP455" s="260"/>
      <c r="AQ455" s="260"/>
      <c r="AR455" s="260"/>
      <c r="AS455" s="260"/>
      <c r="AT455" s="260"/>
      <c r="AU455" s="260"/>
      <c r="AV455" s="260"/>
      <c r="AW455" s="260"/>
      <c r="AX455" s="260"/>
      <c r="AY455" s="260"/>
      <c r="AZ455" s="260"/>
      <c r="BA455" s="260"/>
      <c r="BB455" s="260"/>
      <c r="BC455" s="260"/>
      <c r="BD455" s="260"/>
      <c r="BE455" s="260"/>
      <c r="BF455" s="260"/>
      <c r="BG455" s="210"/>
      <c r="BH455" s="210"/>
      <c r="BI455" s="210"/>
    </row>
    <row r="456" spans="1:61" x14ac:dyDescent="0.25">
      <c r="A456" s="171" t="s">
        <v>91</v>
      </c>
      <c r="B456" s="164"/>
      <c r="C456" s="299" t="s">
        <v>628</v>
      </c>
      <c r="D456" s="166"/>
      <c r="E456" s="168"/>
      <c r="F456" s="505"/>
      <c r="G456" s="193"/>
      <c r="AO456" s="260"/>
      <c r="AP456" s="260"/>
      <c r="AQ456" s="260"/>
      <c r="AR456" s="260"/>
      <c r="AS456" s="260"/>
      <c r="AT456" s="260"/>
      <c r="AU456" s="260"/>
      <c r="AV456" s="260"/>
      <c r="AW456" s="260"/>
      <c r="AX456" s="260"/>
      <c r="AY456" s="260"/>
      <c r="AZ456" s="260"/>
      <c r="BA456" s="260"/>
      <c r="BB456" s="260"/>
      <c r="BC456" s="260"/>
      <c r="BD456" s="260"/>
      <c r="BE456" s="260"/>
      <c r="BF456" s="260"/>
      <c r="BG456" s="210"/>
      <c r="BH456" s="210"/>
      <c r="BI456" s="210"/>
    </row>
    <row r="457" spans="1:61" x14ac:dyDescent="0.25">
      <c r="A457" s="171" t="s">
        <v>91</v>
      </c>
      <c r="B457" s="164"/>
      <c r="C457" s="299" t="s">
        <v>628</v>
      </c>
      <c r="D457" s="166"/>
      <c r="E457" s="168"/>
      <c r="F457" s="505"/>
      <c r="G457" s="193"/>
      <c r="AO457" s="260"/>
      <c r="AP457" s="260"/>
      <c r="AQ457" s="260"/>
      <c r="AR457" s="260"/>
      <c r="AS457" s="260"/>
      <c r="AT457" s="260"/>
      <c r="AU457" s="260"/>
      <c r="AV457" s="260"/>
      <c r="AW457" s="260"/>
      <c r="AX457" s="260"/>
      <c r="AY457" s="260"/>
      <c r="AZ457" s="260"/>
      <c r="BA457" s="260"/>
      <c r="BB457" s="260"/>
      <c r="BC457" s="260"/>
      <c r="BD457" s="260"/>
      <c r="BE457" s="260"/>
      <c r="BF457" s="260"/>
      <c r="BG457" s="210"/>
      <c r="BH457" s="210"/>
      <c r="BI457" s="210"/>
    </row>
    <row r="458" spans="1:61" x14ac:dyDescent="0.25">
      <c r="A458" s="171" t="s">
        <v>91</v>
      </c>
      <c r="B458" s="164"/>
      <c r="C458" s="299" t="s">
        <v>628</v>
      </c>
      <c r="D458" s="166"/>
      <c r="E458" s="168"/>
      <c r="F458" s="505"/>
      <c r="G458" s="193"/>
      <c r="AO458" s="260"/>
      <c r="AP458" s="260"/>
      <c r="AQ458" s="260"/>
      <c r="AR458" s="260"/>
      <c r="AS458" s="260"/>
      <c r="AT458" s="260"/>
      <c r="AU458" s="260"/>
      <c r="AV458" s="260"/>
      <c r="AW458" s="260"/>
      <c r="AX458" s="260"/>
      <c r="AY458" s="260"/>
      <c r="AZ458" s="260"/>
      <c r="BA458" s="260"/>
      <c r="BB458" s="260"/>
      <c r="BC458" s="260"/>
      <c r="BD458" s="260"/>
      <c r="BE458" s="260"/>
      <c r="BF458" s="260"/>
      <c r="BG458" s="210"/>
      <c r="BH458" s="210"/>
      <c r="BI458" s="210"/>
    </row>
    <row r="459" spans="1:61" x14ac:dyDescent="0.25">
      <c r="A459" s="171" t="s">
        <v>91</v>
      </c>
      <c r="B459" s="164"/>
      <c r="C459" s="299" t="s">
        <v>628</v>
      </c>
      <c r="D459" s="166"/>
      <c r="E459" s="168"/>
      <c r="F459" s="505"/>
      <c r="G459" s="193"/>
      <c r="AO459" s="260"/>
      <c r="AP459" s="260"/>
      <c r="AQ459" s="260"/>
      <c r="AR459" s="260"/>
      <c r="AS459" s="260"/>
      <c r="AT459" s="260"/>
      <c r="AU459" s="260"/>
      <c r="AV459" s="260"/>
      <c r="AW459" s="260"/>
      <c r="AX459" s="260"/>
      <c r="AY459" s="260"/>
      <c r="AZ459" s="260"/>
      <c r="BA459" s="260"/>
      <c r="BB459" s="260"/>
      <c r="BC459" s="260"/>
      <c r="BD459" s="260"/>
      <c r="BE459" s="260"/>
      <c r="BF459" s="260"/>
      <c r="BG459" s="210"/>
      <c r="BH459" s="210"/>
      <c r="BI459" s="210"/>
    </row>
    <row r="460" spans="1:61" x14ac:dyDescent="0.25">
      <c r="A460" s="171" t="s">
        <v>91</v>
      </c>
      <c r="B460" s="164"/>
      <c r="C460" s="299" t="s">
        <v>628</v>
      </c>
      <c r="D460" s="166"/>
      <c r="E460" s="168"/>
      <c r="F460" s="505"/>
      <c r="G460" s="193"/>
      <c r="AO460" s="260"/>
      <c r="AP460" s="260"/>
      <c r="AQ460" s="260"/>
      <c r="AR460" s="260"/>
      <c r="AS460" s="260"/>
      <c r="AT460" s="260"/>
      <c r="AU460" s="260"/>
      <c r="AV460" s="260"/>
      <c r="AW460" s="260"/>
      <c r="AX460" s="260"/>
      <c r="AY460" s="260"/>
      <c r="AZ460" s="260"/>
      <c r="BA460" s="260"/>
      <c r="BB460" s="260"/>
      <c r="BC460" s="260"/>
      <c r="BD460" s="260"/>
      <c r="BE460" s="260"/>
      <c r="BF460" s="260"/>
      <c r="BG460" s="210"/>
      <c r="BH460" s="210"/>
      <c r="BI460" s="210"/>
    </row>
    <row r="461" spans="1:61" x14ac:dyDescent="0.25">
      <c r="A461" s="171" t="s">
        <v>91</v>
      </c>
      <c r="B461" s="164"/>
      <c r="C461" s="299" t="s">
        <v>628</v>
      </c>
      <c r="D461" s="166"/>
      <c r="E461" s="168"/>
      <c r="F461" s="505"/>
      <c r="G461" s="193"/>
      <c r="AO461" s="260"/>
      <c r="AP461" s="260"/>
      <c r="AQ461" s="260"/>
      <c r="AR461" s="260"/>
      <c r="AS461" s="260"/>
      <c r="AT461" s="260"/>
      <c r="AU461" s="260"/>
      <c r="AV461" s="260"/>
      <c r="AW461" s="260"/>
      <c r="AX461" s="260"/>
      <c r="AY461" s="260"/>
      <c r="AZ461" s="260"/>
      <c r="BA461" s="260"/>
      <c r="BB461" s="260"/>
      <c r="BC461" s="260"/>
      <c r="BD461" s="260"/>
      <c r="BE461" s="260"/>
      <c r="BF461" s="260"/>
      <c r="BG461" s="210"/>
      <c r="BH461" s="210"/>
      <c r="BI461" s="210"/>
    </row>
    <row r="462" spans="1:61" x14ac:dyDescent="0.25">
      <c r="A462" s="171" t="s">
        <v>91</v>
      </c>
      <c r="B462" s="164"/>
      <c r="C462" s="299" t="s">
        <v>628</v>
      </c>
      <c r="D462" s="166"/>
      <c r="E462" s="168"/>
      <c r="F462" s="505"/>
      <c r="G462" s="193"/>
      <c r="AO462" s="260"/>
      <c r="AP462" s="260"/>
      <c r="AQ462" s="260"/>
      <c r="AR462" s="260"/>
      <c r="AS462" s="260"/>
      <c r="AT462" s="260"/>
      <c r="AU462" s="260"/>
      <c r="AV462" s="260"/>
      <c r="AW462" s="260"/>
      <c r="AX462" s="260"/>
      <c r="AY462" s="260"/>
      <c r="AZ462" s="260"/>
      <c r="BA462" s="260"/>
      <c r="BB462" s="260"/>
      <c r="BC462" s="260"/>
      <c r="BD462" s="260"/>
      <c r="BE462" s="260"/>
      <c r="BF462" s="260"/>
      <c r="BG462" s="210"/>
      <c r="BH462" s="210"/>
      <c r="BI462" s="210"/>
    </row>
    <row r="463" spans="1:61" x14ac:dyDescent="0.25">
      <c r="A463" s="171" t="s">
        <v>91</v>
      </c>
      <c r="B463" s="164"/>
      <c r="C463" s="299" t="s">
        <v>628</v>
      </c>
      <c r="D463" s="166"/>
      <c r="E463" s="168"/>
      <c r="F463" s="505"/>
      <c r="G463" s="193"/>
      <c r="AO463" s="260"/>
      <c r="AP463" s="260"/>
      <c r="AQ463" s="260"/>
      <c r="AR463" s="260"/>
      <c r="AS463" s="260"/>
      <c r="AT463" s="260"/>
      <c r="AU463" s="260"/>
      <c r="AV463" s="260"/>
      <c r="AW463" s="260"/>
      <c r="AX463" s="260"/>
      <c r="AY463" s="260"/>
      <c r="AZ463" s="260"/>
      <c r="BA463" s="260"/>
      <c r="BB463" s="260"/>
      <c r="BC463" s="260"/>
      <c r="BD463" s="260"/>
      <c r="BE463" s="260"/>
      <c r="BF463" s="260"/>
      <c r="BG463" s="210"/>
      <c r="BH463" s="210"/>
      <c r="BI463" s="210"/>
    </row>
    <row r="464" spans="1:61" x14ac:dyDescent="0.25">
      <c r="A464" s="171" t="s">
        <v>91</v>
      </c>
      <c r="B464" s="164"/>
      <c r="C464" s="299" t="s">
        <v>628</v>
      </c>
      <c r="D464" s="166"/>
      <c r="E464" s="168"/>
      <c r="F464" s="505"/>
      <c r="G464" s="193"/>
      <c r="AO464" s="260"/>
      <c r="AP464" s="260"/>
      <c r="AQ464" s="260"/>
      <c r="AR464" s="260"/>
      <c r="AS464" s="260"/>
      <c r="AT464" s="260"/>
      <c r="AU464" s="260"/>
      <c r="AV464" s="260"/>
      <c r="AW464" s="260"/>
      <c r="AX464" s="260"/>
      <c r="AY464" s="260"/>
      <c r="AZ464" s="260"/>
      <c r="BA464" s="260"/>
      <c r="BB464" s="260"/>
      <c r="BC464" s="260"/>
      <c r="BD464" s="260"/>
      <c r="BE464" s="260"/>
      <c r="BF464" s="260"/>
      <c r="BG464" s="210"/>
      <c r="BH464" s="210"/>
      <c r="BI464" s="210"/>
    </row>
    <row r="465" spans="1:61" x14ac:dyDescent="0.25">
      <c r="A465" s="171" t="s">
        <v>91</v>
      </c>
      <c r="B465" s="164"/>
      <c r="C465" s="299" t="s">
        <v>628</v>
      </c>
      <c r="D465" s="166"/>
      <c r="E465" s="168"/>
      <c r="F465" s="505"/>
      <c r="G465" s="193"/>
      <c r="AO465" s="260"/>
      <c r="AP465" s="260"/>
      <c r="AQ465" s="260"/>
      <c r="AR465" s="260"/>
      <c r="AS465" s="260"/>
      <c r="AT465" s="260"/>
      <c r="AU465" s="260"/>
      <c r="AV465" s="260"/>
      <c r="AW465" s="260"/>
      <c r="AX465" s="260"/>
      <c r="AY465" s="260"/>
      <c r="AZ465" s="260"/>
      <c r="BA465" s="260"/>
      <c r="BB465" s="260"/>
      <c r="BC465" s="260"/>
      <c r="BD465" s="260"/>
      <c r="BE465" s="260"/>
      <c r="BF465" s="260"/>
      <c r="BG465" s="210"/>
      <c r="BH465" s="210"/>
      <c r="BI465" s="210"/>
    </row>
    <row r="466" spans="1:61" x14ac:dyDescent="0.25">
      <c r="A466" s="171" t="s">
        <v>91</v>
      </c>
      <c r="B466" s="164"/>
      <c r="C466" s="299" t="s">
        <v>628</v>
      </c>
      <c r="D466" s="166"/>
      <c r="E466" s="168"/>
      <c r="F466" s="505"/>
      <c r="G466" s="193"/>
      <c r="AO466" s="260"/>
      <c r="AP466" s="260"/>
      <c r="AQ466" s="260"/>
      <c r="AR466" s="260"/>
      <c r="AS466" s="260"/>
      <c r="AT466" s="260"/>
      <c r="AU466" s="260"/>
      <c r="AV466" s="260"/>
      <c r="AW466" s="260"/>
      <c r="AX466" s="260"/>
      <c r="AY466" s="260"/>
      <c r="AZ466" s="260"/>
      <c r="BA466" s="260"/>
      <c r="BB466" s="260"/>
      <c r="BC466" s="260"/>
      <c r="BD466" s="260"/>
      <c r="BE466" s="260"/>
      <c r="BF466" s="260"/>
      <c r="BG466" s="210"/>
      <c r="BH466" s="210"/>
      <c r="BI466" s="210"/>
    </row>
    <row r="467" spans="1:61" x14ac:dyDescent="0.25">
      <c r="A467" s="171" t="s">
        <v>91</v>
      </c>
      <c r="B467" s="164"/>
      <c r="C467" s="299" t="s">
        <v>628</v>
      </c>
      <c r="D467" s="166"/>
      <c r="E467" s="168"/>
      <c r="F467" s="505"/>
      <c r="G467" s="193"/>
      <c r="AO467" s="260"/>
      <c r="AP467" s="260"/>
      <c r="AQ467" s="260"/>
      <c r="AR467" s="260"/>
      <c r="AS467" s="260"/>
      <c r="AT467" s="260"/>
      <c r="AU467" s="260"/>
      <c r="AV467" s="260"/>
      <c r="AW467" s="260"/>
      <c r="AX467" s="260"/>
      <c r="AY467" s="260"/>
      <c r="AZ467" s="260"/>
      <c r="BA467" s="260"/>
      <c r="BB467" s="260"/>
      <c r="BC467" s="260"/>
      <c r="BD467" s="260"/>
      <c r="BE467" s="260"/>
      <c r="BF467" s="260"/>
      <c r="BG467" s="210"/>
      <c r="BH467" s="210"/>
      <c r="BI467" s="210"/>
    </row>
    <row r="468" spans="1:61" x14ac:dyDescent="0.25">
      <c r="A468" s="171" t="s">
        <v>91</v>
      </c>
      <c r="B468" s="164"/>
      <c r="C468" s="299" t="s">
        <v>628</v>
      </c>
      <c r="D468" s="166"/>
      <c r="E468" s="168"/>
      <c r="F468" s="505"/>
      <c r="G468" s="193"/>
      <c r="AO468" s="260"/>
      <c r="AP468" s="260"/>
      <c r="AQ468" s="260"/>
      <c r="AR468" s="260"/>
      <c r="AS468" s="260"/>
      <c r="AT468" s="260"/>
      <c r="AU468" s="260"/>
      <c r="AV468" s="260"/>
      <c r="AW468" s="260"/>
      <c r="AX468" s="260"/>
      <c r="AY468" s="260"/>
      <c r="AZ468" s="260"/>
      <c r="BA468" s="260"/>
      <c r="BB468" s="260"/>
      <c r="BC468" s="260"/>
      <c r="BD468" s="260"/>
      <c r="BE468" s="260"/>
      <c r="BF468" s="260"/>
      <c r="BG468" s="210"/>
      <c r="BH468" s="210"/>
      <c r="BI468" s="210"/>
    </row>
    <row r="469" spans="1:61" x14ac:dyDescent="0.25">
      <c r="A469" s="171" t="s">
        <v>91</v>
      </c>
      <c r="B469" s="164"/>
      <c r="C469" s="299" t="s">
        <v>628</v>
      </c>
      <c r="D469" s="166"/>
      <c r="E469" s="168"/>
      <c r="F469" s="505"/>
      <c r="G469" s="193"/>
      <c r="AO469" s="260"/>
      <c r="AP469" s="260"/>
      <c r="AQ469" s="260"/>
      <c r="AR469" s="260"/>
      <c r="AS469" s="260"/>
      <c r="AT469" s="260"/>
      <c r="AU469" s="260"/>
      <c r="AV469" s="260"/>
      <c r="AW469" s="260"/>
      <c r="AX469" s="260"/>
      <c r="AY469" s="260"/>
      <c r="AZ469" s="260"/>
      <c r="BA469" s="260"/>
      <c r="BB469" s="260"/>
      <c r="BC469" s="260"/>
      <c r="BD469" s="260"/>
      <c r="BE469" s="260"/>
      <c r="BF469" s="260"/>
      <c r="BG469" s="210"/>
      <c r="BH469" s="210"/>
      <c r="BI469" s="210"/>
    </row>
    <row r="470" spans="1:61" x14ac:dyDescent="0.25">
      <c r="A470" s="171" t="s">
        <v>91</v>
      </c>
      <c r="B470" s="164"/>
      <c r="C470" s="299" t="s">
        <v>628</v>
      </c>
      <c r="D470" s="166"/>
      <c r="E470" s="168"/>
      <c r="F470" s="505"/>
      <c r="G470" s="193"/>
      <c r="AO470" s="260"/>
      <c r="AP470" s="260"/>
      <c r="AQ470" s="260"/>
      <c r="AR470" s="260"/>
      <c r="AS470" s="260"/>
      <c r="AT470" s="260"/>
      <c r="AU470" s="260"/>
      <c r="AV470" s="260"/>
      <c r="AW470" s="260"/>
      <c r="AX470" s="260"/>
      <c r="AY470" s="260"/>
      <c r="AZ470" s="260"/>
      <c r="BA470" s="260"/>
      <c r="BB470" s="260"/>
      <c r="BC470" s="260"/>
      <c r="BD470" s="260"/>
      <c r="BE470" s="260"/>
      <c r="BF470" s="260"/>
      <c r="BG470" s="210"/>
      <c r="BH470" s="210"/>
      <c r="BI470" s="210"/>
    </row>
    <row r="471" spans="1:61" x14ac:dyDescent="0.25">
      <c r="A471" s="171" t="s">
        <v>91</v>
      </c>
      <c r="B471" s="164"/>
      <c r="C471" s="299" t="s">
        <v>628</v>
      </c>
      <c r="D471" s="166"/>
      <c r="E471" s="168"/>
      <c r="F471" s="505"/>
      <c r="G471" s="193"/>
      <c r="AO471" s="260"/>
      <c r="AP471" s="260"/>
      <c r="AQ471" s="260"/>
      <c r="AR471" s="260"/>
      <c r="AS471" s="260"/>
      <c r="AT471" s="260"/>
      <c r="AU471" s="260"/>
      <c r="AV471" s="260"/>
      <c r="AW471" s="260"/>
      <c r="AX471" s="260"/>
      <c r="AY471" s="260"/>
      <c r="AZ471" s="260"/>
      <c r="BA471" s="260"/>
      <c r="BB471" s="260"/>
      <c r="BC471" s="260"/>
      <c r="BD471" s="260"/>
      <c r="BE471" s="260"/>
      <c r="BF471" s="260"/>
      <c r="BG471" s="210"/>
      <c r="BH471" s="210"/>
      <c r="BI471" s="210"/>
    </row>
    <row r="472" spans="1:61" x14ac:dyDescent="0.25">
      <c r="A472" s="171" t="s">
        <v>91</v>
      </c>
      <c r="B472" s="164"/>
      <c r="C472" s="299" t="s">
        <v>628</v>
      </c>
      <c r="D472" s="166"/>
      <c r="E472" s="168"/>
      <c r="F472" s="505"/>
      <c r="G472" s="193"/>
      <c r="AO472" s="260"/>
      <c r="AP472" s="260"/>
      <c r="AQ472" s="260"/>
      <c r="AR472" s="260"/>
      <c r="AS472" s="260"/>
      <c r="AT472" s="260"/>
      <c r="AU472" s="260"/>
      <c r="AV472" s="260"/>
      <c r="AW472" s="260"/>
      <c r="AX472" s="260"/>
      <c r="AY472" s="260"/>
      <c r="AZ472" s="260"/>
      <c r="BA472" s="260"/>
      <c r="BB472" s="260"/>
      <c r="BC472" s="260"/>
      <c r="BD472" s="260"/>
      <c r="BE472" s="260"/>
      <c r="BF472" s="260"/>
      <c r="BG472" s="210"/>
      <c r="BH472" s="210"/>
      <c r="BI472" s="210"/>
    </row>
    <row r="473" spans="1:61" x14ac:dyDescent="0.25">
      <c r="A473" s="171" t="s">
        <v>91</v>
      </c>
      <c r="B473" s="164"/>
      <c r="C473" s="299" t="s">
        <v>628</v>
      </c>
      <c r="D473" s="166"/>
      <c r="E473" s="168"/>
      <c r="F473" s="505"/>
      <c r="G473" s="193"/>
      <c r="AO473" s="260"/>
      <c r="AP473" s="260"/>
      <c r="AQ473" s="260"/>
      <c r="AR473" s="260"/>
      <c r="AS473" s="260"/>
      <c r="AT473" s="260"/>
      <c r="AU473" s="260"/>
      <c r="AV473" s="260"/>
      <c r="AW473" s="260"/>
      <c r="AX473" s="260"/>
      <c r="AY473" s="260"/>
      <c r="AZ473" s="260"/>
      <c r="BA473" s="260"/>
      <c r="BB473" s="260"/>
      <c r="BC473" s="260"/>
      <c r="BD473" s="260"/>
      <c r="BE473" s="260"/>
      <c r="BF473" s="260"/>
      <c r="BG473" s="210"/>
      <c r="BH473" s="210"/>
      <c r="BI473" s="210"/>
    </row>
    <row r="474" spans="1:61" x14ac:dyDescent="0.25">
      <c r="A474" s="171" t="s">
        <v>91</v>
      </c>
      <c r="B474" s="164"/>
      <c r="C474" s="299" t="s">
        <v>628</v>
      </c>
      <c r="D474" s="166"/>
      <c r="E474" s="168"/>
      <c r="F474" s="505"/>
      <c r="G474" s="193"/>
      <c r="AO474" s="260"/>
      <c r="AP474" s="260"/>
      <c r="AQ474" s="260"/>
      <c r="AR474" s="260"/>
      <c r="AS474" s="260"/>
      <c r="AT474" s="260"/>
      <c r="AU474" s="260"/>
      <c r="AV474" s="260"/>
      <c r="AW474" s="260"/>
      <c r="AX474" s="260"/>
      <c r="AY474" s="260"/>
      <c r="AZ474" s="260"/>
      <c r="BA474" s="260"/>
      <c r="BB474" s="260"/>
      <c r="BC474" s="260"/>
      <c r="BD474" s="260"/>
      <c r="BE474" s="260"/>
      <c r="BF474" s="260"/>
      <c r="BG474" s="210"/>
      <c r="BH474" s="210"/>
      <c r="BI474" s="210"/>
    </row>
    <row r="475" spans="1:61" x14ac:dyDescent="0.25">
      <c r="A475" s="171" t="s">
        <v>91</v>
      </c>
      <c r="B475" s="164"/>
      <c r="C475" s="299" t="s">
        <v>628</v>
      </c>
      <c r="D475" s="166"/>
      <c r="E475" s="168"/>
      <c r="F475" s="505"/>
      <c r="G475" s="193"/>
      <c r="AO475" s="260"/>
      <c r="AP475" s="260"/>
      <c r="AQ475" s="260"/>
      <c r="AR475" s="260"/>
      <c r="AS475" s="260"/>
      <c r="AT475" s="260"/>
      <c r="AU475" s="260"/>
      <c r="AV475" s="260"/>
      <c r="AW475" s="260"/>
      <c r="AX475" s="260"/>
      <c r="AY475" s="260"/>
      <c r="AZ475" s="260"/>
      <c r="BA475" s="260"/>
      <c r="BB475" s="260"/>
      <c r="BC475" s="260"/>
      <c r="BD475" s="260"/>
      <c r="BE475" s="260"/>
      <c r="BF475" s="260"/>
      <c r="BG475" s="210"/>
      <c r="BH475" s="210"/>
      <c r="BI475" s="210"/>
    </row>
    <row r="476" spans="1:61" x14ac:dyDescent="0.25">
      <c r="A476" s="171" t="s">
        <v>91</v>
      </c>
      <c r="B476" s="164"/>
      <c r="C476" s="299" t="s">
        <v>628</v>
      </c>
      <c r="D476" s="166"/>
      <c r="E476" s="168"/>
      <c r="F476" s="505"/>
      <c r="G476" s="193"/>
      <c r="AO476" s="260"/>
      <c r="AP476" s="260"/>
      <c r="AQ476" s="260"/>
      <c r="AR476" s="260"/>
      <c r="AS476" s="260"/>
      <c r="AT476" s="260"/>
      <c r="AU476" s="260"/>
      <c r="AV476" s="260"/>
      <c r="AW476" s="260"/>
      <c r="AX476" s="260"/>
      <c r="AY476" s="260"/>
      <c r="AZ476" s="260"/>
      <c r="BA476" s="260"/>
      <c r="BB476" s="260"/>
      <c r="BC476" s="260"/>
      <c r="BD476" s="260"/>
      <c r="BE476" s="260"/>
      <c r="BF476" s="260"/>
      <c r="BG476" s="210"/>
      <c r="BH476" s="210"/>
      <c r="BI476" s="210"/>
    </row>
    <row r="477" spans="1:61" x14ac:dyDescent="0.25">
      <c r="A477" s="171" t="s">
        <v>91</v>
      </c>
      <c r="B477" s="164"/>
      <c r="C477" s="299" t="s">
        <v>628</v>
      </c>
      <c r="D477" s="166"/>
      <c r="E477" s="168"/>
      <c r="F477" s="505"/>
      <c r="G477" s="193"/>
      <c r="AO477" s="260"/>
      <c r="AP477" s="260"/>
      <c r="AQ477" s="260"/>
      <c r="AR477" s="260"/>
      <c r="AS477" s="260"/>
      <c r="AT477" s="260"/>
      <c r="AU477" s="260"/>
      <c r="AV477" s="260"/>
      <c r="AW477" s="260"/>
      <c r="AX477" s="260"/>
      <c r="AY477" s="260"/>
      <c r="AZ477" s="260"/>
      <c r="BA477" s="260"/>
      <c r="BB477" s="260"/>
      <c r="BC477" s="260"/>
      <c r="BD477" s="260"/>
      <c r="BE477" s="260"/>
      <c r="BF477" s="260"/>
      <c r="BG477" s="210"/>
      <c r="BH477" s="210"/>
      <c r="BI477" s="210"/>
    </row>
    <row r="478" spans="1:61" x14ac:dyDescent="0.25">
      <c r="A478" s="171" t="s">
        <v>91</v>
      </c>
      <c r="B478" s="164"/>
      <c r="C478" s="299" t="s">
        <v>628</v>
      </c>
      <c r="D478" s="166"/>
      <c r="E478" s="168"/>
      <c r="F478" s="505"/>
      <c r="G478" s="193"/>
      <c r="AO478" s="260"/>
      <c r="AP478" s="260"/>
      <c r="AQ478" s="260"/>
      <c r="AR478" s="260"/>
      <c r="AS478" s="260"/>
      <c r="AT478" s="260"/>
      <c r="AU478" s="260"/>
      <c r="AV478" s="260"/>
      <c r="AW478" s="260"/>
      <c r="AX478" s="260"/>
      <c r="AY478" s="260"/>
      <c r="AZ478" s="260"/>
      <c r="BA478" s="260"/>
      <c r="BB478" s="260"/>
      <c r="BC478" s="260"/>
      <c r="BD478" s="260"/>
      <c r="BE478" s="260"/>
      <c r="BF478" s="260"/>
      <c r="BG478" s="210"/>
      <c r="BH478" s="210"/>
      <c r="BI478" s="210"/>
    </row>
    <row r="479" spans="1:61" x14ac:dyDescent="0.25">
      <c r="A479" s="171" t="s">
        <v>91</v>
      </c>
      <c r="B479" s="164"/>
      <c r="C479" s="299" t="s">
        <v>628</v>
      </c>
      <c r="D479" s="166"/>
      <c r="E479" s="168"/>
      <c r="F479" s="505"/>
      <c r="G479" s="193"/>
      <c r="AO479" s="260"/>
      <c r="AP479" s="260"/>
      <c r="AQ479" s="260"/>
      <c r="AR479" s="260"/>
      <c r="AS479" s="260"/>
      <c r="AT479" s="260"/>
      <c r="AU479" s="260"/>
      <c r="AV479" s="260"/>
      <c r="AW479" s="260"/>
      <c r="AX479" s="260"/>
      <c r="AY479" s="260"/>
      <c r="AZ479" s="260"/>
      <c r="BA479" s="260"/>
      <c r="BB479" s="260"/>
      <c r="BC479" s="260"/>
      <c r="BD479" s="260"/>
      <c r="BE479" s="260"/>
      <c r="BF479" s="260"/>
      <c r="BG479" s="210"/>
      <c r="BH479" s="210"/>
      <c r="BI479" s="210"/>
    </row>
    <row r="480" spans="1:61" x14ac:dyDescent="0.25">
      <c r="A480" s="171" t="s">
        <v>91</v>
      </c>
      <c r="B480" s="164"/>
      <c r="C480" s="299" t="s">
        <v>628</v>
      </c>
      <c r="D480" s="166"/>
      <c r="E480" s="168"/>
      <c r="F480" s="505"/>
      <c r="G480" s="193"/>
      <c r="AO480" s="260"/>
      <c r="AP480" s="260"/>
      <c r="AQ480" s="260"/>
      <c r="AR480" s="260"/>
      <c r="AS480" s="260"/>
      <c r="AT480" s="260"/>
      <c r="AU480" s="260"/>
      <c r="AV480" s="260"/>
      <c r="AW480" s="260"/>
      <c r="AX480" s="260"/>
      <c r="AY480" s="260"/>
      <c r="AZ480" s="260"/>
      <c r="BA480" s="260"/>
      <c r="BB480" s="260"/>
      <c r="BC480" s="260"/>
      <c r="BD480" s="260"/>
      <c r="BE480" s="260"/>
      <c r="BF480" s="260"/>
      <c r="BG480" s="210"/>
      <c r="BH480" s="210"/>
      <c r="BI480" s="210"/>
    </row>
    <row r="481" spans="1:61" x14ac:dyDescent="0.25">
      <c r="A481" s="171" t="s">
        <v>91</v>
      </c>
      <c r="B481" s="164"/>
      <c r="C481" s="299" t="s">
        <v>628</v>
      </c>
      <c r="D481" s="166"/>
      <c r="E481" s="168"/>
      <c r="F481" s="505"/>
      <c r="G481" s="193"/>
      <c r="AO481" s="260"/>
      <c r="AP481" s="260"/>
      <c r="AQ481" s="260"/>
      <c r="AR481" s="260"/>
      <c r="AS481" s="260"/>
      <c r="AT481" s="260"/>
      <c r="AU481" s="260"/>
      <c r="AV481" s="260"/>
      <c r="AW481" s="260"/>
      <c r="AX481" s="260"/>
      <c r="AY481" s="260"/>
      <c r="AZ481" s="260"/>
      <c r="BA481" s="260"/>
      <c r="BB481" s="260"/>
      <c r="BC481" s="260"/>
      <c r="BD481" s="260"/>
      <c r="BE481" s="260"/>
      <c r="BF481" s="260"/>
      <c r="BG481" s="210"/>
      <c r="BH481" s="210"/>
      <c r="BI481" s="210"/>
    </row>
    <row r="482" spans="1:61" x14ac:dyDescent="0.25">
      <c r="A482" s="171" t="s">
        <v>91</v>
      </c>
      <c r="B482" s="164"/>
      <c r="C482" s="299" t="s">
        <v>628</v>
      </c>
      <c r="D482" s="166"/>
      <c r="E482" s="168"/>
      <c r="F482" s="505"/>
      <c r="G482" s="193"/>
      <c r="AO482" s="260"/>
      <c r="AP482" s="260"/>
      <c r="AQ482" s="260"/>
      <c r="AR482" s="260"/>
      <c r="AS482" s="260"/>
      <c r="AT482" s="260"/>
      <c r="AU482" s="260"/>
      <c r="AV482" s="260"/>
      <c r="AW482" s="260"/>
      <c r="AX482" s="260"/>
      <c r="AY482" s="260"/>
      <c r="AZ482" s="260"/>
      <c r="BA482" s="260"/>
      <c r="BB482" s="260"/>
      <c r="BC482" s="260"/>
      <c r="BD482" s="260"/>
      <c r="BE482" s="260"/>
      <c r="BF482" s="260"/>
      <c r="BG482" s="210"/>
      <c r="BH482" s="210"/>
      <c r="BI482" s="210"/>
    </row>
    <row r="483" spans="1:61" x14ac:dyDescent="0.25">
      <c r="A483" s="171" t="s">
        <v>91</v>
      </c>
      <c r="B483" s="164"/>
      <c r="C483" s="299" t="s">
        <v>628</v>
      </c>
      <c r="D483" s="166"/>
      <c r="E483" s="168"/>
      <c r="F483" s="505"/>
      <c r="G483" s="193"/>
      <c r="AO483" s="260"/>
      <c r="AP483" s="260"/>
      <c r="AQ483" s="260"/>
      <c r="AR483" s="260"/>
      <c r="AS483" s="260"/>
      <c r="AT483" s="260"/>
      <c r="AU483" s="260"/>
      <c r="AV483" s="260"/>
      <c r="AW483" s="260"/>
      <c r="AX483" s="260"/>
      <c r="AY483" s="260"/>
      <c r="AZ483" s="260"/>
      <c r="BA483" s="260"/>
      <c r="BB483" s="260"/>
      <c r="BC483" s="260"/>
      <c r="BD483" s="260"/>
      <c r="BE483" s="260"/>
      <c r="BF483" s="260"/>
      <c r="BG483" s="210"/>
      <c r="BH483" s="210"/>
      <c r="BI483" s="210"/>
    </row>
    <row r="484" spans="1:61" x14ac:dyDescent="0.25">
      <c r="A484" s="171" t="s">
        <v>91</v>
      </c>
      <c r="B484" s="164"/>
      <c r="C484" s="299" t="s">
        <v>628</v>
      </c>
      <c r="D484" s="166"/>
      <c r="E484" s="168"/>
      <c r="F484" s="505"/>
      <c r="G484" s="193"/>
      <c r="AO484" s="260"/>
      <c r="AP484" s="260"/>
      <c r="AQ484" s="260"/>
      <c r="AR484" s="260"/>
      <c r="AS484" s="260"/>
      <c r="AT484" s="260"/>
      <c r="AU484" s="260"/>
      <c r="AV484" s="260"/>
      <c r="AW484" s="260"/>
      <c r="AX484" s="260"/>
      <c r="AY484" s="260"/>
      <c r="AZ484" s="260"/>
      <c r="BA484" s="260"/>
      <c r="BB484" s="260"/>
      <c r="BC484" s="260"/>
      <c r="BD484" s="260"/>
      <c r="BE484" s="260"/>
      <c r="BF484" s="260"/>
      <c r="BG484" s="210"/>
      <c r="BH484" s="210"/>
      <c r="BI484" s="210"/>
    </row>
    <row r="485" spans="1:61" x14ac:dyDescent="0.25">
      <c r="A485" s="171" t="s">
        <v>91</v>
      </c>
      <c r="B485" s="164"/>
      <c r="C485" s="299" t="s">
        <v>628</v>
      </c>
      <c r="D485" s="166"/>
      <c r="E485" s="168"/>
      <c r="F485" s="505"/>
      <c r="G485" s="193"/>
      <c r="AO485" s="260"/>
      <c r="AP485" s="260"/>
      <c r="AQ485" s="260"/>
      <c r="AR485" s="260"/>
      <c r="AS485" s="260"/>
      <c r="AT485" s="260"/>
      <c r="AU485" s="260"/>
      <c r="AV485" s="260"/>
      <c r="AW485" s="260"/>
      <c r="AX485" s="260"/>
      <c r="AY485" s="260"/>
      <c r="AZ485" s="260"/>
      <c r="BA485" s="260"/>
      <c r="BB485" s="260"/>
      <c r="BC485" s="260"/>
      <c r="BD485" s="260"/>
      <c r="BE485" s="260"/>
      <c r="BF485" s="260"/>
      <c r="BG485" s="210"/>
      <c r="BH485" s="210"/>
      <c r="BI485" s="210"/>
    </row>
    <row r="486" spans="1:61" x14ac:dyDescent="0.25">
      <c r="A486" s="171" t="s">
        <v>91</v>
      </c>
      <c r="B486" s="164"/>
      <c r="C486" s="299" t="s">
        <v>628</v>
      </c>
      <c r="D486" s="166"/>
      <c r="E486" s="168"/>
      <c r="F486" s="505"/>
      <c r="G486" s="193"/>
      <c r="AO486" s="260"/>
      <c r="AP486" s="260"/>
      <c r="AQ486" s="260"/>
      <c r="AR486" s="260"/>
      <c r="AS486" s="260"/>
      <c r="AT486" s="260"/>
      <c r="AU486" s="260"/>
      <c r="AV486" s="260"/>
      <c r="AW486" s="260"/>
      <c r="AX486" s="260"/>
      <c r="AY486" s="260"/>
      <c r="AZ486" s="260"/>
      <c r="BA486" s="260"/>
      <c r="BB486" s="260"/>
      <c r="BC486" s="260"/>
      <c r="BD486" s="260"/>
      <c r="BE486" s="260"/>
      <c r="BF486" s="260"/>
      <c r="BG486" s="210"/>
      <c r="BH486" s="210"/>
      <c r="BI486" s="210"/>
    </row>
    <row r="487" spans="1:61" x14ac:dyDescent="0.25">
      <c r="A487" s="171" t="s">
        <v>91</v>
      </c>
      <c r="B487" s="164"/>
      <c r="C487" s="299" t="s">
        <v>628</v>
      </c>
      <c r="D487" s="166"/>
      <c r="E487" s="168"/>
      <c r="F487" s="505"/>
      <c r="G487" s="193"/>
      <c r="AO487" s="260"/>
      <c r="AP487" s="260"/>
      <c r="AQ487" s="260"/>
      <c r="AR487" s="260"/>
      <c r="AS487" s="260"/>
      <c r="AT487" s="260"/>
      <c r="AU487" s="260"/>
      <c r="AV487" s="260"/>
      <c r="AW487" s="260"/>
      <c r="AX487" s="260"/>
      <c r="AY487" s="260"/>
      <c r="AZ487" s="260"/>
      <c r="BA487" s="260"/>
      <c r="BB487" s="260"/>
      <c r="BC487" s="260"/>
      <c r="BD487" s="260"/>
      <c r="BE487" s="260"/>
      <c r="BF487" s="260"/>
      <c r="BG487" s="210"/>
      <c r="BH487" s="210"/>
      <c r="BI487" s="210"/>
    </row>
    <row r="488" spans="1:61" x14ac:dyDescent="0.25">
      <c r="A488" s="171" t="s">
        <v>91</v>
      </c>
      <c r="B488" s="164"/>
      <c r="C488" s="299" t="s">
        <v>628</v>
      </c>
      <c r="D488" s="166"/>
      <c r="E488" s="168"/>
      <c r="F488" s="505"/>
      <c r="G488" s="193"/>
      <c r="AO488" s="260"/>
      <c r="AP488" s="260"/>
      <c r="AQ488" s="260"/>
      <c r="AR488" s="260"/>
      <c r="AS488" s="260"/>
      <c r="AT488" s="260"/>
      <c r="AU488" s="260"/>
      <c r="AV488" s="260"/>
      <c r="AW488" s="260"/>
      <c r="AX488" s="260"/>
      <c r="AY488" s="260"/>
      <c r="AZ488" s="260"/>
      <c r="BA488" s="260"/>
      <c r="BB488" s="260"/>
      <c r="BC488" s="260"/>
      <c r="BD488" s="260"/>
      <c r="BE488" s="260"/>
      <c r="BF488" s="260"/>
      <c r="BG488" s="210"/>
      <c r="BH488" s="210"/>
      <c r="BI488" s="210"/>
    </row>
    <row r="489" spans="1:61" x14ac:dyDescent="0.25">
      <c r="A489" s="171" t="s">
        <v>91</v>
      </c>
      <c r="B489" s="164"/>
      <c r="C489" s="299" t="s">
        <v>628</v>
      </c>
      <c r="D489" s="166"/>
      <c r="E489" s="168"/>
      <c r="F489" s="505"/>
      <c r="G489" s="193"/>
      <c r="AO489" s="260"/>
      <c r="AP489" s="260"/>
      <c r="AQ489" s="260"/>
      <c r="AR489" s="260"/>
      <c r="AS489" s="260"/>
      <c r="AT489" s="260"/>
      <c r="AU489" s="260"/>
      <c r="AV489" s="260"/>
      <c r="AW489" s="260"/>
      <c r="AX489" s="260"/>
      <c r="AY489" s="260"/>
      <c r="AZ489" s="260"/>
      <c r="BA489" s="260"/>
      <c r="BB489" s="260"/>
      <c r="BC489" s="260"/>
      <c r="BD489" s="260"/>
      <c r="BE489" s="260"/>
      <c r="BF489" s="260"/>
      <c r="BG489" s="210"/>
      <c r="BH489" s="210"/>
      <c r="BI489" s="210"/>
    </row>
    <row r="490" spans="1:61" x14ac:dyDescent="0.25">
      <c r="A490" s="171" t="s">
        <v>91</v>
      </c>
      <c r="B490" s="164"/>
      <c r="C490" s="299" t="s">
        <v>628</v>
      </c>
      <c r="D490" s="166"/>
      <c r="E490" s="168"/>
      <c r="F490" s="505"/>
      <c r="G490" s="193"/>
      <c r="AO490" s="260"/>
      <c r="AP490" s="260"/>
      <c r="AQ490" s="260"/>
      <c r="AR490" s="260"/>
      <c r="AS490" s="260"/>
      <c r="AT490" s="260"/>
      <c r="AU490" s="260"/>
      <c r="AV490" s="260"/>
      <c r="AW490" s="260"/>
      <c r="AX490" s="260"/>
      <c r="AY490" s="260"/>
      <c r="AZ490" s="260"/>
      <c r="BA490" s="260"/>
      <c r="BB490" s="260"/>
      <c r="BC490" s="260"/>
      <c r="BD490" s="260"/>
      <c r="BE490" s="260"/>
      <c r="BF490" s="260"/>
      <c r="BG490" s="210"/>
      <c r="BH490" s="210"/>
      <c r="BI490" s="210"/>
    </row>
    <row r="491" spans="1:61" x14ac:dyDescent="0.25">
      <c r="A491" s="171" t="s">
        <v>91</v>
      </c>
      <c r="B491" s="164"/>
      <c r="C491" s="299" t="s">
        <v>628</v>
      </c>
      <c r="D491" s="166"/>
      <c r="E491" s="168"/>
      <c r="F491" s="505"/>
      <c r="G491" s="193"/>
      <c r="AO491" s="260"/>
      <c r="AP491" s="260"/>
      <c r="AQ491" s="260"/>
      <c r="AR491" s="260"/>
      <c r="AS491" s="260"/>
      <c r="AT491" s="260"/>
      <c r="AU491" s="260"/>
      <c r="AV491" s="260"/>
      <c r="AW491" s="260"/>
      <c r="AX491" s="260"/>
      <c r="AY491" s="260"/>
      <c r="AZ491" s="260"/>
      <c r="BA491" s="260"/>
      <c r="BB491" s="260"/>
      <c r="BC491" s="260"/>
      <c r="BD491" s="260"/>
      <c r="BE491" s="260"/>
      <c r="BF491" s="260"/>
      <c r="BG491" s="210"/>
      <c r="BH491" s="210"/>
      <c r="BI491" s="210"/>
    </row>
    <row r="492" spans="1:61" x14ac:dyDescent="0.25">
      <c r="A492" s="171" t="s">
        <v>91</v>
      </c>
      <c r="B492" s="164"/>
      <c r="C492" s="299" t="s">
        <v>628</v>
      </c>
      <c r="D492" s="166"/>
      <c r="E492" s="168"/>
      <c r="F492" s="505"/>
      <c r="G492" s="193"/>
      <c r="AO492" s="260"/>
      <c r="AP492" s="260"/>
      <c r="AQ492" s="260"/>
      <c r="AR492" s="260"/>
      <c r="AS492" s="260"/>
      <c r="AT492" s="260"/>
      <c r="AU492" s="260"/>
      <c r="AV492" s="260"/>
      <c r="AW492" s="260"/>
      <c r="AX492" s="260"/>
      <c r="AY492" s="260"/>
      <c r="AZ492" s="260"/>
      <c r="BA492" s="260"/>
      <c r="BB492" s="260"/>
      <c r="BC492" s="260"/>
      <c r="BD492" s="260"/>
      <c r="BE492" s="260"/>
      <c r="BF492" s="260"/>
      <c r="BG492" s="210"/>
      <c r="BH492" s="210"/>
      <c r="BI492" s="210"/>
    </row>
    <row r="493" spans="1:61" x14ac:dyDescent="0.25">
      <c r="A493" s="171" t="s">
        <v>91</v>
      </c>
      <c r="B493" s="164"/>
      <c r="C493" s="299" t="s">
        <v>628</v>
      </c>
      <c r="D493" s="166"/>
      <c r="E493" s="168"/>
      <c r="F493" s="505"/>
      <c r="G493" s="193"/>
      <c r="AO493" s="260"/>
      <c r="AP493" s="260"/>
      <c r="AQ493" s="260"/>
      <c r="AR493" s="260"/>
      <c r="AS493" s="260"/>
      <c r="AT493" s="260"/>
      <c r="AU493" s="260"/>
      <c r="AV493" s="260"/>
      <c r="AW493" s="260"/>
      <c r="AX493" s="260"/>
      <c r="AY493" s="260"/>
      <c r="AZ493" s="260"/>
      <c r="BA493" s="260"/>
      <c r="BB493" s="260"/>
      <c r="BC493" s="260"/>
      <c r="BD493" s="260"/>
      <c r="BE493" s="260"/>
      <c r="BF493" s="260"/>
      <c r="BG493" s="210"/>
      <c r="BH493" s="210"/>
      <c r="BI493" s="210"/>
    </row>
    <row r="494" spans="1:61" x14ac:dyDescent="0.25">
      <c r="A494" s="171" t="s">
        <v>91</v>
      </c>
      <c r="B494" s="164"/>
      <c r="C494" s="299" t="s">
        <v>628</v>
      </c>
      <c r="D494" s="166"/>
      <c r="E494" s="168"/>
      <c r="F494" s="505"/>
      <c r="G494" s="193"/>
      <c r="AO494" s="260"/>
      <c r="AP494" s="260"/>
      <c r="AQ494" s="260"/>
      <c r="AR494" s="260"/>
      <c r="AS494" s="260"/>
      <c r="AT494" s="260"/>
      <c r="AU494" s="260"/>
      <c r="AV494" s="260"/>
      <c r="AW494" s="260"/>
      <c r="AX494" s="260"/>
      <c r="AY494" s="260"/>
      <c r="AZ494" s="260"/>
      <c r="BA494" s="260"/>
      <c r="BB494" s="260"/>
      <c r="BC494" s="260"/>
      <c r="BD494" s="260"/>
      <c r="BE494" s="260"/>
      <c r="BF494" s="260"/>
      <c r="BG494" s="210"/>
      <c r="BH494" s="210"/>
      <c r="BI494" s="210"/>
    </row>
    <row r="495" spans="1:61" x14ac:dyDescent="0.25">
      <c r="A495" s="171" t="s">
        <v>91</v>
      </c>
      <c r="B495" s="164"/>
      <c r="C495" s="299" t="s">
        <v>628</v>
      </c>
      <c r="D495" s="166"/>
      <c r="E495" s="168"/>
      <c r="F495" s="505"/>
      <c r="G495" s="193"/>
      <c r="AO495" s="260"/>
      <c r="AP495" s="260"/>
      <c r="AQ495" s="260"/>
      <c r="AR495" s="260"/>
      <c r="AS495" s="260"/>
      <c r="AT495" s="260"/>
      <c r="AU495" s="260"/>
      <c r="AV495" s="260"/>
      <c r="AW495" s="260"/>
      <c r="AX495" s="260"/>
      <c r="AY495" s="260"/>
      <c r="AZ495" s="260"/>
      <c r="BA495" s="260"/>
      <c r="BB495" s="260"/>
      <c r="BC495" s="260"/>
      <c r="BD495" s="260"/>
      <c r="BE495" s="260"/>
      <c r="BF495" s="260"/>
      <c r="BG495" s="210"/>
      <c r="BH495" s="210"/>
      <c r="BI495" s="210"/>
    </row>
    <row r="496" spans="1:61" x14ac:dyDescent="0.25">
      <c r="A496" s="171" t="s">
        <v>91</v>
      </c>
      <c r="B496" s="164"/>
      <c r="C496" s="299" t="s">
        <v>628</v>
      </c>
      <c r="D496" s="166"/>
      <c r="E496" s="168"/>
      <c r="F496" s="505"/>
      <c r="G496" s="193"/>
      <c r="AO496" s="260"/>
      <c r="AP496" s="260"/>
      <c r="AQ496" s="260"/>
      <c r="AR496" s="260"/>
      <c r="AS496" s="260"/>
      <c r="AT496" s="260"/>
      <c r="AU496" s="260"/>
      <c r="AV496" s="260"/>
      <c r="AW496" s="260"/>
      <c r="AX496" s="260"/>
      <c r="AY496" s="260"/>
      <c r="AZ496" s="260"/>
      <c r="BA496" s="260"/>
      <c r="BB496" s="260"/>
      <c r="BC496" s="260"/>
      <c r="BD496" s="260"/>
      <c r="BE496" s="260"/>
      <c r="BF496" s="260"/>
      <c r="BG496" s="210"/>
      <c r="BH496" s="210"/>
      <c r="BI496" s="210"/>
    </row>
    <row r="497" spans="1:61" x14ac:dyDescent="0.25">
      <c r="A497" s="171" t="s">
        <v>91</v>
      </c>
      <c r="B497" s="164"/>
      <c r="C497" s="299" t="s">
        <v>628</v>
      </c>
      <c r="D497" s="166"/>
      <c r="E497" s="168"/>
      <c r="F497" s="505"/>
      <c r="G497" s="193"/>
      <c r="AO497" s="260"/>
      <c r="AP497" s="260"/>
      <c r="AQ497" s="260"/>
      <c r="AR497" s="260"/>
      <c r="AS497" s="260"/>
      <c r="AT497" s="260"/>
      <c r="AU497" s="260"/>
      <c r="AV497" s="260"/>
      <c r="AW497" s="260"/>
      <c r="AX497" s="260"/>
      <c r="AY497" s="260"/>
      <c r="AZ497" s="260"/>
      <c r="BA497" s="260"/>
      <c r="BB497" s="260"/>
      <c r="BC497" s="260"/>
      <c r="BD497" s="260"/>
      <c r="BE497" s="260"/>
      <c r="BF497" s="260"/>
      <c r="BG497" s="210"/>
      <c r="BH497" s="210"/>
      <c r="BI497" s="210"/>
    </row>
    <row r="498" spans="1:61" x14ac:dyDescent="0.25">
      <c r="A498" s="171" t="s">
        <v>91</v>
      </c>
      <c r="B498" s="164"/>
      <c r="C498" s="299" t="s">
        <v>628</v>
      </c>
      <c r="D498" s="166"/>
      <c r="E498" s="168"/>
      <c r="F498" s="505"/>
      <c r="G498" s="193"/>
      <c r="AO498" s="260"/>
      <c r="AP498" s="260"/>
      <c r="AQ498" s="260"/>
      <c r="AR498" s="260"/>
      <c r="AS498" s="260"/>
      <c r="AT498" s="260"/>
      <c r="AU498" s="260"/>
      <c r="AV498" s="260"/>
      <c r="AW498" s="260"/>
      <c r="AX498" s="260"/>
      <c r="AY498" s="260"/>
      <c r="AZ498" s="260"/>
      <c r="BA498" s="260"/>
      <c r="BB498" s="260"/>
      <c r="BC498" s="260"/>
      <c r="BD498" s="260"/>
      <c r="BE498" s="260"/>
      <c r="BF498" s="260"/>
      <c r="BG498" s="210"/>
      <c r="BH498" s="210"/>
      <c r="BI498" s="210"/>
    </row>
    <row r="499" spans="1:61" x14ac:dyDescent="0.25">
      <c r="A499" s="171" t="s">
        <v>91</v>
      </c>
      <c r="B499" s="164"/>
      <c r="C499" s="299" t="s">
        <v>628</v>
      </c>
      <c r="D499" s="166"/>
      <c r="E499" s="168"/>
      <c r="F499" s="505"/>
      <c r="G499" s="193"/>
      <c r="AO499" s="260"/>
      <c r="AP499" s="260"/>
      <c r="AQ499" s="260"/>
      <c r="AR499" s="260"/>
      <c r="AS499" s="260"/>
      <c r="AT499" s="260"/>
      <c r="AU499" s="260"/>
      <c r="AV499" s="260"/>
      <c r="AW499" s="260"/>
      <c r="AX499" s="260"/>
      <c r="AY499" s="260"/>
      <c r="AZ499" s="260"/>
      <c r="BA499" s="260"/>
      <c r="BB499" s="260"/>
      <c r="BC499" s="260"/>
      <c r="BD499" s="260"/>
      <c r="BE499" s="260"/>
      <c r="BF499" s="260"/>
      <c r="BG499" s="210"/>
      <c r="BH499" s="210"/>
      <c r="BI499" s="210"/>
    </row>
    <row r="500" spans="1:61" x14ac:dyDescent="0.25">
      <c r="A500" s="171" t="s">
        <v>91</v>
      </c>
      <c r="B500" s="164"/>
      <c r="C500" s="299" t="s">
        <v>628</v>
      </c>
      <c r="D500" s="166"/>
      <c r="E500" s="168"/>
      <c r="F500" s="505"/>
      <c r="G500" s="193"/>
      <c r="AO500" s="260"/>
      <c r="AP500" s="260"/>
      <c r="AQ500" s="260"/>
      <c r="AR500" s="260"/>
      <c r="AS500" s="260"/>
      <c r="AT500" s="260"/>
      <c r="AU500" s="260"/>
      <c r="AV500" s="260"/>
      <c r="AW500" s="260"/>
      <c r="AX500" s="260"/>
      <c r="AY500" s="260"/>
      <c r="AZ500" s="260"/>
      <c r="BA500" s="260"/>
      <c r="BB500" s="260"/>
      <c r="BC500" s="260"/>
      <c r="BD500" s="260"/>
      <c r="BE500" s="260"/>
      <c r="BF500" s="260"/>
      <c r="BG500" s="210"/>
      <c r="BH500" s="210"/>
      <c r="BI500" s="210"/>
    </row>
    <row r="501" spans="1:61" x14ac:dyDescent="0.25">
      <c r="A501" s="171" t="s">
        <v>91</v>
      </c>
      <c r="B501" s="164"/>
      <c r="C501" s="299" t="s">
        <v>628</v>
      </c>
      <c r="D501" s="166"/>
      <c r="E501" s="168"/>
      <c r="F501" s="505"/>
      <c r="G501" s="193"/>
      <c r="AO501" s="260"/>
      <c r="AP501" s="260"/>
      <c r="AQ501" s="260"/>
      <c r="AR501" s="260"/>
      <c r="AS501" s="260"/>
      <c r="AT501" s="260"/>
      <c r="AU501" s="260"/>
      <c r="AV501" s="260"/>
      <c r="AW501" s="260"/>
      <c r="AX501" s="260"/>
      <c r="AY501" s="260"/>
      <c r="AZ501" s="260"/>
      <c r="BA501" s="260"/>
      <c r="BB501" s="260"/>
      <c r="BC501" s="260"/>
      <c r="BD501" s="260"/>
      <c r="BE501" s="260"/>
      <c r="BF501" s="260"/>
      <c r="BG501" s="210"/>
      <c r="BH501" s="210"/>
      <c r="BI501" s="210"/>
    </row>
    <row r="502" spans="1:61" x14ac:dyDescent="0.25">
      <c r="A502" s="171" t="s">
        <v>91</v>
      </c>
      <c r="B502" s="164"/>
      <c r="C502" s="299" t="s">
        <v>628</v>
      </c>
      <c r="D502" s="166"/>
      <c r="E502" s="168"/>
      <c r="F502" s="505"/>
      <c r="G502" s="193"/>
      <c r="AO502" s="260"/>
      <c r="AP502" s="260"/>
      <c r="AQ502" s="260"/>
      <c r="AR502" s="260"/>
      <c r="AS502" s="260"/>
      <c r="AT502" s="260"/>
      <c r="AU502" s="260"/>
      <c r="AV502" s="260"/>
      <c r="AW502" s="260"/>
      <c r="AX502" s="260"/>
      <c r="AY502" s="260"/>
      <c r="AZ502" s="260"/>
      <c r="BA502" s="260"/>
      <c r="BB502" s="260"/>
      <c r="BC502" s="260"/>
      <c r="BD502" s="260"/>
      <c r="BE502" s="260"/>
      <c r="BF502" s="260"/>
      <c r="BG502" s="210"/>
      <c r="BH502" s="210"/>
      <c r="BI502" s="210"/>
    </row>
    <row r="503" spans="1:61" x14ac:dyDescent="0.25">
      <c r="A503" s="171" t="s">
        <v>91</v>
      </c>
      <c r="B503" s="164"/>
      <c r="C503" s="299" t="s">
        <v>628</v>
      </c>
      <c r="D503" s="166"/>
      <c r="E503" s="168"/>
      <c r="F503" s="505"/>
      <c r="G503" s="193"/>
      <c r="AO503" s="260"/>
      <c r="AP503" s="260"/>
      <c r="AQ503" s="260"/>
      <c r="AR503" s="260"/>
      <c r="AS503" s="260"/>
      <c r="AT503" s="260"/>
      <c r="AU503" s="260"/>
      <c r="AV503" s="260"/>
      <c r="AW503" s="260"/>
      <c r="AX503" s="260"/>
      <c r="AY503" s="260"/>
      <c r="AZ503" s="260"/>
      <c r="BA503" s="260"/>
      <c r="BB503" s="260"/>
      <c r="BC503" s="260"/>
      <c r="BD503" s="260"/>
      <c r="BE503" s="260"/>
      <c r="BF503" s="260"/>
      <c r="BG503" s="210"/>
      <c r="BH503" s="210"/>
      <c r="BI503" s="210"/>
    </row>
    <row r="504" spans="1:61" x14ac:dyDescent="0.25">
      <c r="A504" s="171" t="s">
        <v>91</v>
      </c>
      <c r="B504" s="164"/>
      <c r="C504" s="299" t="s">
        <v>628</v>
      </c>
      <c r="D504" s="166"/>
      <c r="E504" s="168"/>
      <c r="F504" s="505"/>
      <c r="G504" s="193"/>
      <c r="AO504" s="260"/>
      <c r="AP504" s="260"/>
      <c r="AQ504" s="260"/>
      <c r="AR504" s="260"/>
      <c r="AS504" s="260"/>
      <c r="AT504" s="260"/>
      <c r="AU504" s="260"/>
      <c r="AV504" s="260"/>
      <c r="AW504" s="260"/>
      <c r="AX504" s="260"/>
      <c r="AY504" s="260"/>
      <c r="AZ504" s="260"/>
      <c r="BA504" s="260"/>
      <c r="BB504" s="260"/>
      <c r="BC504" s="260"/>
      <c r="BD504" s="260"/>
      <c r="BE504" s="260"/>
      <c r="BF504" s="260"/>
      <c r="BG504" s="210"/>
      <c r="BH504" s="210"/>
      <c r="BI504" s="210"/>
    </row>
    <row r="505" spans="1:61" x14ac:dyDescent="0.25">
      <c r="AO505" s="260"/>
      <c r="AP505" s="260"/>
      <c r="AQ505" s="260"/>
      <c r="AR505" s="260"/>
      <c r="AS505" s="260"/>
      <c r="AT505" s="260"/>
      <c r="AU505" s="260"/>
      <c r="AV505" s="260"/>
      <c r="AW505" s="260"/>
      <c r="AX505" s="260"/>
      <c r="AY505" s="260"/>
      <c r="AZ505" s="260"/>
      <c r="BA505" s="260"/>
      <c r="BB505" s="260"/>
      <c r="BC505" s="260"/>
      <c r="BD505" s="260"/>
      <c r="BE505" s="260"/>
      <c r="BF505" s="260"/>
      <c r="BG505" s="210"/>
      <c r="BH505" s="210"/>
      <c r="BI505" s="210"/>
    </row>
    <row r="506" spans="1:61" x14ac:dyDescent="0.25">
      <c r="AO506" s="260"/>
      <c r="AP506" s="260"/>
      <c r="AQ506" s="260"/>
      <c r="AR506" s="260"/>
      <c r="AS506" s="260"/>
      <c r="AT506" s="260"/>
      <c r="AU506" s="260"/>
      <c r="AV506" s="260"/>
      <c r="AW506" s="260"/>
      <c r="AX506" s="260"/>
      <c r="AY506" s="260"/>
      <c r="AZ506" s="260"/>
      <c r="BA506" s="260"/>
      <c r="BB506" s="260"/>
      <c r="BC506" s="260"/>
      <c r="BD506" s="260"/>
      <c r="BE506" s="260"/>
      <c r="BF506" s="260"/>
      <c r="BG506" s="210"/>
      <c r="BH506" s="210"/>
      <c r="BI506" s="210"/>
    </row>
    <row r="507" spans="1:61" x14ac:dyDescent="0.25">
      <c r="AO507" s="260"/>
      <c r="AP507" s="260"/>
      <c r="AQ507" s="260"/>
      <c r="AR507" s="260"/>
      <c r="AS507" s="260"/>
      <c r="AT507" s="260"/>
      <c r="AU507" s="260"/>
      <c r="AV507" s="260"/>
      <c r="AW507" s="260"/>
      <c r="AX507" s="260"/>
      <c r="AY507" s="260"/>
      <c r="AZ507" s="260"/>
      <c r="BA507" s="260"/>
      <c r="BB507" s="260"/>
      <c r="BC507" s="260"/>
      <c r="BD507" s="260"/>
      <c r="BE507" s="260"/>
      <c r="BF507" s="260"/>
      <c r="BG507" s="210"/>
      <c r="BH507" s="210"/>
      <c r="BI507" s="210"/>
    </row>
    <row r="508" spans="1:61" x14ac:dyDescent="0.25">
      <c r="AO508" s="260"/>
      <c r="AP508" s="260"/>
      <c r="AQ508" s="260"/>
      <c r="AR508" s="260"/>
      <c r="AS508" s="260"/>
      <c r="AT508" s="260"/>
      <c r="AU508" s="260"/>
      <c r="AV508" s="260"/>
      <c r="AW508" s="260"/>
      <c r="AX508" s="260"/>
      <c r="AY508" s="260"/>
      <c r="AZ508" s="260"/>
      <c r="BA508" s="260"/>
      <c r="BB508" s="260"/>
      <c r="BC508" s="260"/>
      <c r="BD508" s="260"/>
      <c r="BE508" s="260"/>
      <c r="BF508" s="260"/>
      <c r="BG508" s="210"/>
      <c r="BH508" s="210"/>
      <c r="BI508" s="210"/>
    </row>
    <row r="509" spans="1:61" x14ac:dyDescent="0.25">
      <c r="AO509" s="260"/>
      <c r="AP509" s="260"/>
      <c r="AQ509" s="260"/>
      <c r="AR509" s="260"/>
      <c r="AS509" s="260"/>
      <c r="AT509" s="260"/>
      <c r="AU509" s="260"/>
      <c r="AV509" s="260"/>
      <c r="AW509" s="260"/>
      <c r="AX509" s="260"/>
      <c r="AY509" s="260"/>
      <c r="AZ509" s="260"/>
      <c r="BA509" s="260"/>
      <c r="BB509" s="260"/>
      <c r="BC509" s="260"/>
      <c r="BD509" s="260"/>
      <c r="BE509" s="260"/>
      <c r="BF509" s="260"/>
      <c r="BG509" s="210"/>
      <c r="BH509" s="210"/>
      <c r="BI509" s="210"/>
    </row>
    <row r="510" spans="1:61" x14ac:dyDescent="0.25">
      <c r="AO510" s="260"/>
      <c r="AP510" s="260"/>
      <c r="AQ510" s="260"/>
      <c r="AR510" s="260"/>
      <c r="AS510" s="260"/>
      <c r="AT510" s="260"/>
      <c r="AU510" s="260"/>
      <c r="AV510" s="260"/>
      <c r="AW510" s="260"/>
      <c r="AX510" s="260"/>
      <c r="AY510" s="260"/>
      <c r="AZ510" s="260"/>
      <c r="BA510" s="260"/>
      <c r="BB510" s="260"/>
      <c r="BC510" s="260"/>
      <c r="BD510" s="260"/>
      <c r="BE510" s="260"/>
      <c r="BF510" s="260"/>
      <c r="BG510" s="210"/>
      <c r="BH510" s="210"/>
      <c r="BI510" s="210"/>
    </row>
    <row r="511" spans="1:61" x14ac:dyDescent="0.25">
      <c r="AO511" s="260"/>
      <c r="AP511" s="260"/>
      <c r="AQ511" s="260"/>
      <c r="AR511" s="260"/>
      <c r="AS511" s="260"/>
      <c r="AT511" s="260"/>
      <c r="AU511" s="260"/>
      <c r="AV511" s="260"/>
      <c r="AW511" s="260"/>
      <c r="AX511" s="260"/>
      <c r="AY511" s="260"/>
      <c r="AZ511" s="260"/>
      <c r="BA511" s="260"/>
      <c r="BB511" s="260"/>
      <c r="BC511" s="260"/>
      <c r="BD511" s="260"/>
      <c r="BE511" s="260"/>
      <c r="BF511" s="260"/>
      <c r="BG511" s="210"/>
      <c r="BH511" s="210"/>
      <c r="BI511" s="210"/>
    </row>
  </sheetData>
  <customSheetViews>
    <customSheetView guid="{47106A56-D167-42A8-8D68-20B81909F58E}" topLeftCell="AK1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1"/>
    </customSheetView>
    <customSheetView guid="{4C33994B-C18C-486E-A6D8-9B7FAFC982FC}" topLeftCell="AK1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2"/>
    </customSheetView>
  </customSheetViews>
  <mergeCells count="16">
    <mergeCell ref="A16:C16"/>
    <mergeCell ref="A1:F1"/>
    <mergeCell ref="A3:C3"/>
    <mergeCell ref="D3:F3"/>
    <mergeCell ref="A4:C4"/>
    <mergeCell ref="D4:F4"/>
    <mergeCell ref="D10:F10"/>
    <mergeCell ref="H87:H96"/>
    <mergeCell ref="H77:H86"/>
    <mergeCell ref="AO1:BF1"/>
    <mergeCell ref="H17:H26"/>
    <mergeCell ref="H27:H36"/>
    <mergeCell ref="H37:H46"/>
    <mergeCell ref="H57:H66"/>
    <mergeCell ref="H67:H76"/>
    <mergeCell ref="H47:H56"/>
  </mergeCells>
  <conditionalFormatting sqref="D9">
    <cfRule type="expression" dxfId="176" priority="19">
      <formula>D9&lt;0</formula>
    </cfRule>
    <cfRule type="expression" dxfId="175" priority="20">
      <formula>D9&lt;5%</formula>
    </cfRule>
    <cfRule type="expression" dxfId="174" priority="21">
      <formula>D9&lt;20%</formula>
    </cfRule>
  </conditionalFormatting>
  <conditionalFormatting sqref="F9">
    <cfRule type="expression" dxfId="173" priority="16">
      <formula>F9&lt;0</formula>
    </cfRule>
    <cfRule type="expression" dxfId="172" priority="17">
      <formula>F9&lt;5%</formula>
    </cfRule>
    <cfRule type="expression" dxfId="171" priority="18">
      <formula>F9&lt;20%</formula>
    </cfRule>
  </conditionalFormatting>
  <conditionalFormatting sqref="N7">
    <cfRule type="expression" dxfId="170" priority="11">
      <formula>N7&gt;M7</formula>
    </cfRule>
  </conditionalFormatting>
  <conditionalFormatting sqref="N8">
    <cfRule type="expression" dxfId="169" priority="10">
      <formula>N8&gt;M8</formula>
    </cfRule>
  </conditionalFormatting>
  <conditionalFormatting sqref="N9">
    <cfRule type="expression" dxfId="168" priority="9">
      <formula>N9&gt;M9</formula>
    </cfRule>
  </conditionalFormatting>
  <conditionalFormatting sqref="M7">
    <cfRule type="expression" dxfId="167" priority="8">
      <formula>SUM(D17:D26)&gt;L7</formula>
    </cfRule>
  </conditionalFormatting>
  <conditionalFormatting sqref="M8">
    <cfRule type="expression" dxfId="166" priority="7">
      <formula>SUM(D27:D36)&gt;L8</formula>
    </cfRule>
  </conditionalFormatting>
  <conditionalFormatting sqref="L6">
    <cfRule type="expression" dxfId="165" priority="5">
      <formula>SUM($L$7:$L$9)&gt;D4</formula>
    </cfRule>
  </conditionalFormatting>
  <conditionalFormatting sqref="N10:N14">
    <cfRule type="expression" dxfId="164" priority="4">
      <formula>N10&gt;M10</formula>
    </cfRule>
  </conditionalFormatting>
  <conditionalFormatting sqref="D10">
    <cfRule type="expression" dxfId="163" priority="1">
      <formula>F7&gt;D7</formula>
    </cfRule>
  </conditionalFormatting>
  <conditionalFormatting sqref="M9:M14">
    <cfRule type="expression" dxfId="162" priority="405">
      <formula>SUM(D37:D46)&gt;L9</formula>
    </cfRule>
  </conditionalFormatting>
  <dataValidations count="2">
    <dataValidation type="list" allowBlank="1" showInputMessage="1" showErrorMessage="1" sqref="A17:A504">
      <formula1>$A$8:$A$9</formula1>
    </dataValidation>
    <dataValidation type="list" allowBlank="1" showInputMessage="1" showErrorMessage="1" sqref="C17:C504">
      <formula1>$I$1:$I$2</formula1>
    </dataValidation>
  </dataValidations>
  <hyperlinks>
    <hyperlink ref="A1" location="'914 01'!A1" display="ZPĚT NA ROZPIS"/>
    <hyperlink ref="I7" location="'025205'!H17" display="Deník Liberecka"/>
    <hyperlink ref="I8" location="'025205'!H27" display="MF Dnes"/>
    <hyperlink ref="I9" location="'025205'!H37" display="5+2"/>
    <hyperlink ref="I10" location="'025205'!H47" display="Véčko + Kalendář Liberecka"/>
    <hyperlink ref="I11" location="'025205'!H57" display="Právo"/>
    <hyperlink ref="I12" location="'025205'!H67" display="Lípa"/>
    <hyperlink ref="I13" location="'025205'!H77" display="Český ráj v akci"/>
    <hyperlink ref="I14" location="'025205'!H87" display="Metropol"/>
  </hyperlinks>
  <pageMargins left="0.7" right="0.7" top="0.78740157499999996" bottom="0.78740157499999996" header="0.3" footer="0.3"/>
  <pageSetup paperSize="9" orientation="portrait" r:id="rId3"/>
  <ignoredErrors>
    <ignoredError sqref="M7:M8 N7:N8" formulaRange="1"/>
  </ignoredErrors>
  <legacyDrawing r:id="rId4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"/>
  <dimension ref="A1:BI594"/>
  <sheetViews>
    <sheetView workbookViewId="0">
      <pane ySplit="17" topLeftCell="A121" activePane="bottomLeft" state="frozen"/>
      <selection activeCell="F22" sqref="F22"/>
      <selection pane="bottomLeft" activeCell="F22" sqref="F22"/>
    </sheetView>
  </sheetViews>
  <sheetFormatPr defaultRowHeight="15" x14ac:dyDescent="0.25"/>
  <cols>
    <col min="1" max="1" width="5.85546875" style="157" customWidth="1"/>
    <col min="2" max="2" width="5" style="158" bestFit="1" customWidth="1"/>
    <col min="3" max="3" width="8.140625" style="169" customWidth="1"/>
    <col min="4" max="4" width="17" style="170" customWidth="1"/>
    <col min="5" max="5" width="14.5703125" style="170" bestFit="1" customWidth="1"/>
    <col min="6" max="6" width="17.7109375" style="170" customWidth="1"/>
    <col min="7" max="7" width="13.85546875" style="148" bestFit="1" customWidth="1"/>
    <col min="8" max="8" width="3.7109375" style="196" bestFit="1" customWidth="1"/>
    <col min="9" max="9" width="37.28515625" style="268" customWidth="1"/>
    <col min="10" max="10" width="23.7109375" style="268" customWidth="1"/>
    <col min="11" max="11" width="24.85546875" style="148" bestFit="1" customWidth="1"/>
    <col min="12" max="14" width="20.28515625" style="283" customWidth="1"/>
    <col min="15" max="21" width="9.140625" style="149"/>
    <col min="22" max="22" width="26.28515625" style="178" bestFit="1" customWidth="1"/>
    <col min="23" max="23" width="28.7109375" style="178" bestFit="1" customWidth="1"/>
    <col min="24" max="24" width="26.28515625" style="178" bestFit="1" customWidth="1"/>
    <col min="25" max="25" width="26.42578125" style="178" bestFit="1" customWidth="1"/>
    <col min="26" max="27" width="26.140625" style="178" bestFit="1" customWidth="1"/>
    <col min="28" max="28" width="9.140625" style="149"/>
    <col min="29" max="29" width="26.42578125" style="149" bestFit="1" customWidth="1"/>
    <col min="30" max="40" width="9.140625" style="149"/>
    <col min="41" max="58" width="30.7109375" style="250" customWidth="1"/>
    <col min="59" max="16384" width="9.140625" style="149"/>
  </cols>
  <sheetData>
    <row r="1" spans="1:61" ht="21" x14ac:dyDescent="0.25">
      <c r="A1" s="644" t="s">
        <v>85</v>
      </c>
      <c r="B1" s="644"/>
      <c r="C1" s="644"/>
      <c r="D1" s="644"/>
      <c r="E1" s="644"/>
      <c r="F1" s="644"/>
      <c r="I1" s="272" t="s">
        <v>628</v>
      </c>
      <c r="AO1" s="645" t="s">
        <v>145</v>
      </c>
      <c r="AP1" s="645"/>
      <c r="AQ1" s="645"/>
      <c r="AR1" s="645"/>
      <c r="AS1" s="645"/>
      <c r="AT1" s="645"/>
      <c r="AU1" s="645"/>
      <c r="AV1" s="645"/>
      <c r="AW1" s="645"/>
      <c r="AX1" s="645"/>
      <c r="AY1" s="645"/>
      <c r="AZ1" s="645"/>
      <c r="BA1" s="645"/>
      <c r="BB1" s="645"/>
      <c r="BC1" s="645"/>
      <c r="BD1" s="645"/>
      <c r="BE1" s="645"/>
      <c r="BF1" s="645"/>
    </row>
    <row r="2" spans="1:61" ht="21" x14ac:dyDescent="0.25">
      <c r="A2" s="212"/>
      <c r="B2" s="213"/>
      <c r="C2" s="214"/>
      <c r="D2" s="215"/>
      <c r="E2" s="215"/>
      <c r="F2" s="215"/>
      <c r="I2" s="272" t="s">
        <v>92</v>
      </c>
      <c r="AO2" s="250" t="s">
        <v>144</v>
      </c>
      <c r="AP2" s="250" t="s">
        <v>146</v>
      </c>
      <c r="AQ2" s="250" t="s">
        <v>147</v>
      </c>
      <c r="AR2" s="250" t="s">
        <v>148</v>
      </c>
      <c r="AS2" s="250" t="s">
        <v>148</v>
      </c>
      <c r="AT2" s="250" t="s">
        <v>149</v>
      </c>
      <c r="AU2" s="250" t="s">
        <v>150</v>
      </c>
      <c r="AV2" s="250" t="s">
        <v>151</v>
      </c>
      <c r="AW2" s="250" t="s">
        <v>152</v>
      </c>
      <c r="AX2" s="250" t="s">
        <v>153</v>
      </c>
      <c r="AY2" s="250" t="s">
        <v>154</v>
      </c>
      <c r="AZ2" s="250" t="s">
        <v>155</v>
      </c>
      <c r="BA2" s="250" t="s">
        <v>156</v>
      </c>
      <c r="BB2" s="250" t="s">
        <v>157</v>
      </c>
      <c r="BC2" s="250" t="s">
        <v>158</v>
      </c>
      <c r="BD2" s="250" t="s">
        <v>159</v>
      </c>
      <c r="BE2" s="250" t="s">
        <v>160</v>
      </c>
      <c r="BF2" s="250" t="s">
        <v>161</v>
      </c>
    </row>
    <row r="3" spans="1:61" ht="19.5" x14ac:dyDescent="0.25">
      <c r="A3" s="653" t="str">
        <f>'914 01'!B84</f>
        <v>025206</v>
      </c>
      <c r="B3" s="654"/>
      <c r="C3" s="654"/>
      <c r="D3" s="655" t="str">
        <f>'914 01'!G84</f>
        <v>Mediální prezentace LK - internet</v>
      </c>
      <c r="E3" s="655"/>
      <c r="F3" s="656"/>
      <c r="I3" s="440"/>
      <c r="J3" s="441"/>
      <c r="K3" s="442"/>
      <c r="AO3" s="260"/>
      <c r="AP3" s="260"/>
      <c r="AQ3" s="260"/>
      <c r="AR3" s="260"/>
      <c r="AS3" s="260"/>
      <c r="AT3" s="260"/>
      <c r="AU3" s="260"/>
      <c r="AV3" s="260"/>
      <c r="AW3" s="260" t="s">
        <v>540</v>
      </c>
      <c r="AX3" s="260"/>
      <c r="AY3" s="260"/>
      <c r="AZ3" s="260"/>
      <c r="BA3" s="260"/>
      <c r="BB3" s="260"/>
      <c r="BC3" s="260"/>
      <c r="BD3" s="260"/>
      <c r="BE3" s="260"/>
      <c r="BF3" s="260"/>
    </row>
    <row r="4" spans="1:61" ht="34.5" customHeight="1" x14ac:dyDescent="0.25">
      <c r="A4" s="648" t="s">
        <v>94</v>
      </c>
      <c r="B4" s="649"/>
      <c r="C4" s="649"/>
      <c r="D4" s="650">
        <f>'914 01'!K84*1000</f>
        <v>510000</v>
      </c>
      <c r="E4" s="650"/>
      <c r="F4" s="651"/>
      <c r="L4" s="283">
        <f>SUM(L7:L13)</f>
        <v>0</v>
      </c>
      <c r="AO4" s="260"/>
      <c r="AP4" s="260"/>
      <c r="AQ4" s="260"/>
      <c r="AR4" s="260"/>
      <c r="AS4" s="260"/>
      <c r="AT4" s="260"/>
      <c r="AU4" s="260"/>
      <c r="AV4" s="260"/>
      <c r="AW4" s="260"/>
      <c r="AX4" s="260"/>
      <c r="AY4" s="260"/>
      <c r="AZ4" s="260" t="s">
        <v>465</v>
      </c>
      <c r="BA4" s="260"/>
      <c r="BB4" s="260"/>
      <c r="BC4" s="260"/>
      <c r="BD4" s="260"/>
      <c r="BE4" s="260"/>
      <c r="BF4" s="260"/>
    </row>
    <row r="5" spans="1:61" x14ac:dyDescent="0.25">
      <c r="A5" s="216"/>
      <c r="B5" s="213"/>
      <c r="C5" s="214"/>
      <c r="D5" s="215"/>
      <c r="E5" s="215"/>
      <c r="F5" s="215"/>
      <c r="AO5" s="260"/>
      <c r="AP5" s="260"/>
      <c r="AQ5" s="260"/>
      <c r="AR5" s="260"/>
      <c r="AS5" s="260"/>
      <c r="AT5" s="260"/>
      <c r="AU5" s="260"/>
      <c r="AV5" s="260"/>
      <c r="AW5" s="260"/>
      <c r="AX5" s="260"/>
      <c r="AY5" s="260"/>
      <c r="AZ5" s="260"/>
      <c r="BA5" s="260"/>
      <c r="BB5" s="260"/>
      <c r="BC5" s="260"/>
      <c r="BD5" s="260"/>
      <c r="BE5" s="260"/>
      <c r="BF5" s="260"/>
    </row>
    <row r="6" spans="1:61" x14ac:dyDescent="0.25">
      <c r="A6" s="216"/>
      <c r="B6" s="213"/>
      <c r="C6" s="214"/>
      <c r="D6" s="217" t="s">
        <v>86</v>
      </c>
      <c r="E6" s="217"/>
      <c r="F6" s="217" t="s">
        <v>87</v>
      </c>
      <c r="I6" s="439" t="s">
        <v>115</v>
      </c>
      <c r="J6" s="275" t="s">
        <v>127</v>
      </c>
      <c r="K6" s="190" t="s">
        <v>111</v>
      </c>
      <c r="L6" s="290" t="s">
        <v>113</v>
      </c>
      <c r="M6" s="284" t="s">
        <v>114</v>
      </c>
      <c r="N6" s="284" t="s">
        <v>112</v>
      </c>
      <c r="AO6" s="260"/>
      <c r="AP6" s="260"/>
      <c r="AQ6" s="260"/>
      <c r="AR6" s="260"/>
      <c r="AS6" s="260"/>
      <c r="AT6" s="260"/>
      <c r="AU6" s="260"/>
      <c r="AV6" s="260"/>
      <c r="AW6" s="260"/>
      <c r="AX6" s="260"/>
      <c r="AY6" s="260"/>
      <c r="AZ6" s="260"/>
      <c r="BA6" s="260"/>
      <c r="BB6" s="260"/>
      <c r="BC6" s="260"/>
      <c r="BD6" s="260"/>
      <c r="BE6" s="260"/>
      <c r="BF6" s="260"/>
    </row>
    <row r="7" spans="1:61" x14ac:dyDescent="0.25">
      <c r="A7" s="216"/>
      <c r="B7" s="213"/>
      <c r="C7" s="216" t="s">
        <v>88</v>
      </c>
      <c r="D7" s="218">
        <f>SUM(D18:D594)</f>
        <v>92932</v>
      </c>
      <c r="E7" s="177"/>
      <c r="F7" s="219">
        <f>SUM(F18:F594)</f>
        <v>83857</v>
      </c>
      <c r="H7" s="197"/>
      <c r="I7" s="276" t="s">
        <v>116</v>
      </c>
      <c r="J7" s="279" t="s">
        <v>123</v>
      </c>
      <c r="K7" s="236"/>
      <c r="L7" s="336"/>
      <c r="M7" s="285">
        <f>SUM(D18:D60)</f>
        <v>4725</v>
      </c>
      <c r="N7" s="285">
        <f>SUM(F18:F60)</f>
        <v>4725</v>
      </c>
      <c r="AO7" s="260"/>
      <c r="AP7" s="260"/>
      <c r="AQ7" s="260"/>
      <c r="AR7" s="260"/>
      <c r="AS7" s="260"/>
      <c r="AT7" s="260"/>
      <c r="AU7" s="260"/>
      <c r="AV7" s="260"/>
      <c r="AW7" s="260" t="s">
        <v>431</v>
      </c>
      <c r="AX7" s="260"/>
      <c r="AY7" s="260"/>
      <c r="AZ7" s="260" t="s">
        <v>466</v>
      </c>
      <c r="BA7" s="260"/>
      <c r="BB7" s="260"/>
      <c r="BC7" s="260"/>
      <c r="BD7" s="260"/>
      <c r="BE7" s="260"/>
      <c r="BF7" s="260"/>
    </row>
    <row r="8" spans="1:61" x14ac:dyDescent="0.25">
      <c r="A8" s="220" t="s">
        <v>91</v>
      </c>
      <c r="B8" s="213"/>
      <c r="C8" s="221" t="s">
        <v>84</v>
      </c>
      <c r="D8" s="222">
        <f>D4-SUM(D18:D598)</f>
        <v>417068</v>
      </c>
      <c r="E8" s="222"/>
      <c r="F8" s="222">
        <f>D4-SUM(F18:F598)</f>
        <v>426143</v>
      </c>
      <c r="H8" s="198"/>
      <c r="I8" s="276" t="s">
        <v>117</v>
      </c>
      <c r="J8" s="280" t="s">
        <v>117</v>
      </c>
      <c r="K8" s="237"/>
      <c r="L8" s="336"/>
      <c r="M8" s="286">
        <f>SUM(D61:D100)</f>
        <v>3630</v>
      </c>
      <c r="N8" s="286">
        <f>SUM(F61:F100)</f>
        <v>0</v>
      </c>
      <c r="AO8" s="260"/>
      <c r="AP8" s="260"/>
      <c r="AQ8" s="260"/>
      <c r="AR8" s="260"/>
      <c r="AS8" s="260"/>
      <c r="AT8" s="260"/>
      <c r="AU8" s="260"/>
      <c r="AV8" s="260"/>
      <c r="AW8" s="260" t="s">
        <v>430</v>
      </c>
      <c r="AX8" s="260"/>
      <c r="AY8" s="260"/>
      <c r="AZ8" s="260" t="s">
        <v>466</v>
      </c>
      <c r="BA8" s="260"/>
      <c r="BB8" s="260"/>
      <c r="BC8" s="260"/>
      <c r="BD8" s="260"/>
      <c r="BE8" s="260"/>
      <c r="BF8" s="260"/>
      <c r="BG8" s="210"/>
      <c r="BH8" s="210"/>
      <c r="BI8" s="210"/>
    </row>
    <row r="9" spans="1:61" x14ac:dyDescent="0.25">
      <c r="A9" s="220" t="s">
        <v>96</v>
      </c>
      <c r="B9" s="213"/>
      <c r="C9" s="223" t="s">
        <v>84</v>
      </c>
      <c r="D9" s="224">
        <f>(D8/D4)</f>
        <v>0.81778039215686271</v>
      </c>
      <c r="E9" s="224"/>
      <c r="F9" s="224">
        <f>F8/D4</f>
        <v>0.83557450980392156</v>
      </c>
      <c r="H9" s="199"/>
      <c r="I9" s="276" t="s">
        <v>118</v>
      </c>
      <c r="J9" s="280" t="s">
        <v>124</v>
      </c>
      <c r="K9" s="237"/>
      <c r="L9" s="336"/>
      <c r="M9" s="286">
        <f>SUM(D101:D120)</f>
        <v>10000</v>
      </c>
      <c r="N9" s="286">
        <f>SUM(F101:F120)</f>
        <v>10000</v>
      </c>
      <c r="AO9" s="260"/>
      <c r="AP9" s="260"/>
      <c r="AQ9" s="260"/>
      <c r="AR9" s="260"/>
      <c r="AS9" s="260"/>
      <c r="AT9" s="260"/>
      <c r="AU9" s="260"/>
      <c r="AV9" s="260"/>
      <c r="AW9" s="260" t="s">
        <v>429</v>
      </c>
      <c r="AX9" s="260"/>
      <c r="AY9" s="260"/>
      <c r="AZ9" s="260" t="s">
        <v>466</v>
      </c>
      <c r="BA9" s="260"/>
      <c r="BB9" s="260"/>
      <c r="BC9" s="260"/>
      <c r="BD9" s="260"/>
      <c r="BE9" s="260"/>
      <c r="BF9" s="260"/>
      <c r="BG9" s="210"/>
      <c r="BH9" s="210"/>
      <c r="BI9" s="210"/>
    </row>
    <row r="10" spans="1:61" x14ac:dyDescent="0.25">
      <c r="A10" s="172"/>
      <c r="B10" s="151"/>
      <c r="C10" s="156"/>
      <c r="D10" s="640" t="s">
        <v>95</v>
      </c>
      <c r="E10" s="640"/>
      <c r="F10" s="640"/>
      <c r="H10" s="200"/>
      <c r="I10" s="276" t="s">
        <v>119</v>
      </c>
      <c r="J10" s="280" t="s">
        <v>125</v>
      </c>
      <c r="K10" s="237"/>
      <c r="L10" s="336"/>
      <c r="M10" s="286">
        <f>SUM(D121:D151)</f>
        <v>23413</v>
      </c>
      <c r="N10" s="286">
        <f>SUM(F121:F151)</f>
        <v>23413</v>
      </c>
      <c r="AO10" s="260"/>
      <c r="AP10" s="260"/>
      <c r="AQ10" s="260"/>
      <c r="AR10" s="260"/>
      <c r="AS10" s="260"/>
      <c r="AT10" s="260" t="s">
        <v>495</v>
      </c>
      <c r="AU10" s="260"/>
      <c r="AV10" s="260"/>
      <c r="AW10" s="260" t="s">
        <v>428</v>
      </c>
      <c r="AX10" s="260"/>
      <c r="AY10" s="260"/>
      <c r="AZ10" s="260" t="s">
        <v>466</v>
      </c>
      <c r="BA10" s="260"/>
      <c r="BB10" s="260"/>
      <c r="BC10" s="260"/>
      <c r="BD10" s="260"/>
      <c r="BE10" s="260"/>
      <c r="BF10" s="260"/>
      <c r="BG10" s="210"/>
      <c r="BH10" s="210"/>
      <c r="BI10" s="210"/>
    </row>
    <row r="11" spans="1:61" x14ac:dyDescent="0.25">
      <c r="A11" s="172"/>
      <c r="B11" s="151"/>
      <c r="C11" s="156"/>
      <c r="D11" s="177"/>
      <c r="E11" s="177"/>
      <c r="F11" s="177"/>
      <c r="H11" s="201"/>
      <c r="I11" s="276" t="s">
        <v>120</v>
      </c>
      <c r="J11" s="280" t="s">
        <v>126</v>
      </c>
      <c r="K11" s="237"/>
      <c r="L11" s="336"/>
      <c r="M11" s="286">
        <f>SUM(D152:D185)</f>
        <v>5445</v>
      </c>
      <c r="N11" s="286">
        <f>SUM(F152:F185)</f>
        <v>0</v>
      </c>
      <c r="AO11" s="260"/>
      <c r="AP11" s="260"/>
      <c r="AQ11" s="260"/>
      <c r="AR11" s="260"/>
      <c r="AS11" s="260"/>
      <c r="AT11" s="260"/>
      <c r="AU11" s="260"/>
      <c r="AV11" s="260"/>
      <c r="AW11" s="260" t="s">
        <v>427</v>
      </c>
      <c r="AX11" s="260"/>
      <c r="AY11" s="260"/>
      <c r="AZ11" s="260" t="s">
        <v>466</v>
      </c>
      <c r="BA11" s="260"/>
      <c r="BB11" s="260"/>
      <c r="BC11" s="260"/>
      <c r="BD11" s="260"/>
      <c r="BE11" s="260"/>
      <c r="BF11" s="260"/>
      <c r="BG11" s="210"/>
      <c r="BH11" s="210"/>
      <c r="BI11" s="210"/>
    </row>
    <row r="12" spans="1:61" ht="30" x14ac:dyDescent="0.25">
      <c r="A12" s="172"/>
      <c r="B12" s="151"/>
      <c r="C12" s="156"/>
      <c r="D12" s="177"/>
      <c r="E12" s="177"/>
      <c r="F12" s="177"/>
      <c r="H12" s="202"/>
      <c r="I12" s="276" t="s">
        <v>121</v>
      </c>
      <c r="J12" s="280" t="s">
        <v>635</v>
      </c>
      <c r="K12" s="237"/>
      <c r="L12" s="336"/>
      <c r="M12" s="286">
        <f>SUM(D186:D217)</f>
        <v>20719</v>
      </c>
      <c r="N12" s="286">
        <f>SUM(F186:F217)</f>
        <v>20719</v>
      </c>
      <c r="AO12" s="260"/>
      <c r="AP12" s="260"/>
      <c r="AQ12" s="260"/>
      <c r="AR12" s="260"/>
      <c r="AS12" s="260"/>
      <c r="AT12" s="260"/>
      <c r="AU12" s="260"/>
      <c r="AV12" s="260"/>
      <c r="AW12" s="260" t="s">
        <v>425</v>
      </c>
      <c r="AX12" s="260"/>
      <c r="AY12" s="260"/>
      <c r="AZ12" s="260" t="s">
        <v>466</v>
      </c>
      <c r="BA12" s="260"/>
      <c r="BB12" s="260"/>
      <c r="BC12" s="260"/>
      <c r="BD12" s="260"/>
      <c r="BE12" s="260"/>
      <c r="BF12" s="260"/>
      <c r="BG12" s="210"/>
      <c r="BH12" s="210"/>
      <c r="BI12" s="210"/>
    </row>
    <row r="13" spans="1:61" x14ac:dyDescent="0.25">
      <c r="A13" s="172"/>
      <c r="B13" s="151"/>
      <c r="C13" s="300"/>
      <c r="D13" s="177"/>
      <c r="E13" s="177"/>
      <c r="F13" s="177"/>
      <c r="H13" s="203"/>
      <c r="I13" s="276" t="s">
        <v>122</v>
      </c>
      <c r="J13" s="280" t="s">
        <v>105</v>
      </c>
      <c r="K13" s="237"/>
      <c r="L13" s="336"/>
      <c r="M13" s="286">
        <f>SUM(D218:D237)</f>
        <v>0</v>
      </c>
      <c r="N13" s="286">
        <f>SUM(F218:F237)</f>
        <v>0</v>
      </c>
      <c r="AO13" s="260"/>
      <c r="AP13" s="260"/>
      <c r="AQ13" s="260"/>
      <c r="AR13" s="260"/>
      <c r="AS13" s="260"/>
      <c r="AT13" s="260"/>
      <c r="AU13" s="260"/>
      <c r="AV13" s="260"/>
      <c r="AW13" s="260" t="s">
        <v>426</v>
      </c>
      <c r="AX13" s="260"/>
      <c r="AY13" s="260"/>
      <c r="AZ13" s="260" t="s">
        <v>467</v>
      </c>
      <c r="BA13" s="260"/>
      <c r="BB13" s="260"/>
      <c r="BC13" s="260"/>
      <c r="BD13" s="260"/>
      <c r="BE13" s="260"/>
      <c r="BF13" s="260"/>
      <c r="BG13" s="210"/>
      <c r="BH13" s="210"/>
      <c r="BI13" s="210"/>
    </row>
    <row r="14" spans="1:61" x14ac:dyDescent="0.25">
      <c r="C14" s="300"/>
      <c r="D14" s="114"/>
      <c r="E14" s="114"/>
      <c r="F14" s="114"/>
      <c r="H14" s="423"/>
      <c r="I14" s="276" t="s">
        <v>502</v>
      </c>
      <c r="J14" s="294" t="s">
        <v>634</v>
      </c>
      <c r="K14" s="432"/>
      <c r="L14" s="422"/>
      <c r="M14" s="422">
        <f>SUM(D238:D247)</f>
        <v>25000</v>
      </c>
      <c r="N14" s="422">
        <f>SUM(F238:F247)</f>
        <v>25000</v>
      </c>
      <c r="AO14" s="260"/>
      <c r="AP14" s="260"/>
      <c r="AQ14" s="260"/>
      <c r="AR14" s="260"/>
      <c r="AS14" s="260"/>
      <c r="AT14" s="260"/>
      <c r="AU14" s="260"/>
      <c r="AV14" s="260"/>
      <c r="AW14" s="260" t="s">
        <v>1020</v>
      </c>
      <c r="AX14" s="260" t="s">
        <v>599</v>
      </c>
      <c r="AY14" s="260" t="s">
        <v>598</v>
      </c>
      <c r="AZ14" s="260" t="s">
        <v>600</v>
      </c>
      <c r="BA14" s="260"/>
      <c r="BB14" s="260"/>
      <c r="BC14" s="260"/>
      <c r="BD14" s="260"/>
      <c r="BE14" s="260"/>
      <c r="BF14" s="260"/>
      <c r="BG14" s="210"/>
      <c r="BH14" s="210"/>
      <c r="BI14" s="210"/>
    </row>
    <row r="15" spans="1:61" x14ac:dyDescent="0.25">
      <c r="C15" s="300"/>
      <c r="D15" s="114"/>
      <c r="E15" s="114"/>
      <c r="F15" s="114"/>
      <c r="H15" s="468"/>
      <c r="I15" s="276" t="s">
        <v>1018</v>
      </c>
      <c r="J15" s="294" t="s">
        <v>1018</v>
      </c>
      <c r="M15" s="422">
        <f>SUM(D248:D257)</f>
        <v>0</v>
      </c>
      <c r="N15" s="422">
        <f>SUM(G248:G257)</f>
        <v>0</v>
      </c>
      <c r="AO15" s="260"/>
      <c r="AP15" s="260"/>
      <c r="AQ15" s="260"/>
      <c r="AR15" s="260"/>
      <c r="AS15" s="260"/>
      <c r="AT15" s="260"/>
      <c r="AU15" s="260"/>
      <c r="AV15" s="260" t="s">
        <v>597</v>
      </c>
      <c r="AW15" s="260" t="s">
        <v>1020</v>
      </c>
      <c r="AX15" s="260" t="s">
        <v>1021</v>
      </c>
      <c r="AY15" s="260"/>
      <c r="AZ15" s="260"/>
      <c r="BA15" s="260" t="s">
        <v>1022</v>
      </c>
      <c r="BB15" s="260" t="s">
        <v>1023</v>
      </c>
      <c r="BC15" s="260"/>
      <c r="BD15" s="260"/>
      <c r="BE15" s="260"/>
      <c r="BF15" s="260"/>
      <c r="BG15" s="210"/>
      <c r="BH15" s="210"/>
      <c r="BI15" s="210"/>
    </row>
    <row r="16" spans="1:61" x14ac:dyDescent="0.25">
      <c r="C16" s="300"/>
      <c r="D16" s="115"/>
      <c r="E16" s="115"/>
      <c r="F16" s="115"/>
      <c r="AO16" s="260"/>
      <c r="AP16" s="260"/>
      <c r="AQ16" s="260"/>
      <c r="AR16" s="260"/>
      <c r="AS16" s="260"/>
      <c r="AT16" s="260"/>
      <c r="AU16" s="260"/>
      <c r="AV16" s="260"/>
      <c r="AW16" s="260"/>
      <c r="AX16" s="260"/>
      <c r="AY16" s="260"/>
      <c r="AZ16" s="260"/>
      <c r="BA16" s="260"/>
      <c r="BB16" s="260"/>
      <c r="BC16" s="260"/>
      <c r="BD16" s="260"/>
      <c r="BE16" s="260"/>
      <c r="BF16" s="260"/>
      <c r="BG16" s="210"/>
      <c r="BH16" s="210"/>
      <c r="BI16" s="210"/>
    </row>
    <row r="17" spans="1:61" s="163" customFormat="1" x14ac:dyDescent="0.25">
      <c r="A17" s="641" t="s">
        <v>93</v>
      </c>
      <c r="B17" s="642"/>
      <c r="C17" s="671"/>
      <c r="D17" s="160" t="s">
        <v>89</v>
      </c>
      <c r="E17" s="162" t="s">
        <v>131</v>
      </c>
      <c r="F17" s="161" t="s">
        <v>90</v>
      </c>
      <c r="G17" s="162" t="s">
        <v>164</v>
      </c>
      <c r="H17" s="196"/>
      <c r="I17" s="273" t="s">
        <v>100</v>
      </c>
      <c r="J17" s="273" t="s">
        <v>101</v>
      </c>
      <c r="K17" s="180" t="s">
        <v>369</v>
      </c>
      <c r="L17" s="287" t="s">
        <v>128</v>
      </c>
      <c r="M17" s="287" t="s">
        <v>129</v>
      </c>
      <c r="N17" s="287" t="s">
        <v>130</v>
      </c>
      <c r="V17" s="179"/>
      <c r="W17" s="179"/>
      <c r="X17" s="179"/>
      <c r="Y17" s="179"/>
      <c r="Z17" s="179"/>
      <c r="AA17" s="179"/>
      <c r="AO17" s="261"/>
      <c r="AP17" s="261"/>
      <c r="AQ17" s="261"/>
      <c r="AR17" s="261"/>
      <c r="AS17" s="261"/>
      <c r="AT17" s="261"/>
      <c r="AU17" s="261" t="s">
        <v>171</v>
      </c>
      <c r="AV17" s="261"/>
      <c r="AW17" s="261"/>
      <c r="AX17" s="261"/>
      <c r="AY17" s="261"/>
      <c r="AZ17" s="261"/>
      <c r="BA17" s="261"/>
      <c r="BB17" s="261"/>
      <c r="BC17" s="261"/>
      <c r="BD17" s="261"/>
      <c r="BE17" s="261"/>
      <c r="BF17" s="261"/>
      <c r="BG17" s="262"/>
      <c r="BH17" s="262"/>
      <c r="BI17" s="262"/>
    </row>
    <row r="18" spans="1:61" x14ac:dyDescent="0.25">
      <c r="A18" s="171" t="s">
        <v>91</v>
      </c>
      <c r="B18" s="164">
        <v>133</v>
      </c>
      <c r="C18" s="299" t="s">
        <v>628</v>
      </c>
      <c r="D18" s="166">
        <v>1966</v>
      </c>
      <c r="E18" s="168">
        <v>42032</v>
      </c>
      <c r="F18" s="358">
        <v>1966</v>
      </c>
      <c r="G18" s="168">
        <v>42077</v>
      </c>
      <c r="H18" s="662" t="str">
        <f>I7</f>
        <v>Liberec mě baví</v>
      </c>
      <c r="I18" s="277" t="s">
        <v>712</v>
      </c>
      <c r="J18" s="281" t="s">
        <v>713</v>
      </c>
      <c r="K18" s="209" t="s">
        <v>716</v>
      </c>
      <c r="L18" s="288" t="s">
        <v>714</v>
      </c>
      <c r="M18" s="288"/>
      <c r="N18" s="288"/>
      <c r="O18" s="210"/>
      <c r="V18" s="178" t="s">
        <v>162</v>
      </c>
      <c r="AO18" s="260"/>
      <c r="AP18" s="260" t="s">
        <v>172</v>
      </c>
      <c r="AQ18" s="260"/>
      <c r="AR18" s="260" t="s">
        <v>173</v>
      </c>
      <c r="AS18" s="260" t="s">
        <v>174</v>
      </c>
      <c r="AT18" s="260" t="s">
        <v>342</v>
      </c>
      <c r="AU18" s="260" t="s">
        <v>343</v>
      </c>
      <c r="AV18" s="260"/>
      <c r="AW18" s="260"/>
      <c r="AX18" s="260"/>
      <c r="AY18" s="260" t="s">
        <v>191</v>
      </c>
      <c r="AZ18" s="260" t="s">
        <v>190</v>
      </c>
      <c r="BA18" s="260"/>
      <c r="BB18" s="260"/>
      <c r="BC18" s="260"/>
      <c r="BD18" s="260"/>
      <c r="BE18" s="260"/>
      <c r="BF18" s="260"/>
      <c r="BG18" s="210"/>
      <c r="BH18" s="210"/>
      <c r="BI18" s="210"/>
    </row>
    <row r="19" spans="1:61" ht="135" x14ac:dyDescent="0.25">
      <c r="A19" s="171" t="s">
        <v>91</v>
      </c>
      <c r="B19" s="164">
        <v>15</v>
      </c>
      <c r="C19" s="299" t="s">
        <v>628</v>
      </c>
      <c r="D19" s="166">
        <v>2759</v>
      </c>
      <c r="E19" s="168">
        <v>42011</v>
      </c>
      <c r="F19" s="358">
        <v>2759</v>
      </c>
      <c r="G19" s="168">
        <v>42051</v>
      </c>
      <c r="H19" s="662"/>
      <c r="I19" s="278" t="s">
        <v>728</v>
      </c>
      <c r="J19" s="282"/>
      <c r="K19" s="209" t="s">
        <v>730</v>
      </c>
      <c r="L19" s="288" t="s">
        <v>729</v>
      </c>
      <c r="M19" s="288"/>
      <c r="N19" s="288"/>
      <c r="O19" s="210"/>
      <c r="AO19" s="260"/>
      <c r="AP19" s="260" t="s">
        <v>233</v>
      </c>
      <c r="AQ19" s="260"/>
      <c r="AR19" s="260" t="s">
        <v>234</v>
      </c>
      <c r="AS19" s="260" t="s">
        <v>235</v>
      </c>
      <c r="AT19" s="260"/>
      <c r="AU19" s="260"/>
      <c r="AV19" s="260"/>
      <c r="AW19" s="260"/>
      <c r="AX19" s="260"/>
      <c r="AY19" s="260"/>
      <c r="AZ19" s="260"/>
      <c r="BA19" s="260"/>
      <c r="BB19" s="260"/>
      <c r="BC19" s="260"/>
      <c r="BD19" s="260"/>
      <c r="BE19" s="260"/>
      <c r="BF19" s="260"/>
      <c r="BG19" s="210"/>
      <c r="BH19" s="210"/>
      <c r="BI19" s="210"/>
    </row>
    <row r="20" spans="1:61" x14ac:dyDescent="0.25">
      <c r="A20" s="171" t="s">
        <v>91</v>
      </c>
      <c r="B20" s="164"/>
      <c r="C20" s="299" t="s">
        <v>628</v>
      </c>
      <c r="D20" s="166"/>
      <c r="E20" s="168"/>
      <c r="F20" s="358"/>
      <c r="G20" s="168"/>
      <c r="H20" s="662"/>
      <c r="I20" s="278" t="s">
        <v>734</v>
      </c>
      <c r="J20" s="282"/>
      <c r="K20" s="209"/>
      <c r="L20" s="288"/>
      <c r="M20" s="288"/>
      <c r="N20" s="288"/>
      <c r="O20" s="210"/>
      <c r="AO20" s="260"/>
      <c r="AP20" s="260"/>
      <c r="AQ20" s="260"/>
      <c r="AR20" s="260"/>
      <c r="AS20" s="260"/>
      <c r="AT20" s="260"/>
      <c r="AU20" s="260"/>
      <c r="AV20" s="260"/>
      <c r="AW20" s="260"/>
      <c r="AX20" s="260"/>
      <c r="AY20" s="260"/>
      <c r="AZ20" s="260"/>
      <c r="BA20" s="260"/>
      <c r="BB20" s="260"/>
      <c r="BC20" s="260"/>
      <c r="BD20" s="260"/>
      <c r="BE20" s="260"/>
      <c r="BF20" s="260"/>
      <c r="BG20" s="210"/>
      <c r="BH20" s="210"/>
      <c r="BI20" s="210"/>
    </row>
    <row r="21" spans="1:61" ht="135" x14ac:dyDescent="0.25">
      <c r="A21" s="171" t="s">
        <v>91</v>
      </c>
      <c r="B21" s="164"/>
      <c r="C21" s="299" t="s">
        <v>628</v>
      </c>
      <c r="D21" s="166"/>
      <c r="E21" s="168"/>
      <c r="F21" s="167"/>
      <c r="G21" s="168"/>
      <c r="H21" s="662"/>
      <c r="I21" s="278" t="s">
        <v>735</v>
      </c>
      <c r="J21" s="282" t="s">
        <v>733</v>
      </c>
      <c r="K21" s="209" t="s">
        <v>732</v>
      </c>
      <c r="L21" s="288" t="s">
        <v>731</v>
      </c>
      <c r="M21" s="288"/>
      <c r="N21" s="288"/>
      <c r="O21" s="210"/>
      <c r="AO21" s="260"/>
      <c r="AP21" s="260"/>
      <c r="AQ21" s="260"/>
      <c r="AR21" s="260"/>
      <c r="AS21" s="260"/>
      <c r="AT21" s="260"/>
      <c r="AU21" s="260"/>
      <c r="AV21" s="260"/>
      <c r="AW21" s="260"/>
      <c r="AX21" s="260"/>
      <c r="AY21" s="260"/>
      <c r="AZ21" s="260"/>
      <c r="BA21" s="260"/>
      <c r="BB21" s="260"/>
      <c r="BC21" s="260"/>
      <c r="BD21" s="260"/>
      <c r="BE21" s="260"/>
      <c r="BF21" s="260"/>
      <c r="BG21" s="210"/>
      <c r="BH21" s="210"/>
      <c r="BI21" s="210"/>
    </row>
    <row r="22" spans="1:61" x14ac:dyDescent="0.25">
      <c r="A22" s="171" t="s">
        <v>91</v>
      </c>
      <c r="B22" s="164"/>
      <c r="C22" s="299" t="s">
        <v>628</v>
      </c>
      <c r="D22" s="166"/>
      <c r="E22" s="168"/>
      <c r="F22" s="167"/>
      <c r="G22" s="168"/>
      <c r="H22" s="662"/>
      <c r="I22" s="278"/>
      <c r="J22" s="282"/>
      <c r="K22" s="209"/>
      <c r="L22" s="288"/>
      <c r="M22" s="288"/>
      <c r="N22" s="288"/>
      <c r="O22" s="210"/>
      <c r="AO22" s="260"/>
      <c r="AP22" s="260"/>
      <c r="AQ22" s="260"/>
      <c r="AR22" s="260"/>
      <c r="AS22" s="260"/>
      <c r="AT22" s="260"/>
      <c r="AU22" s="260"/>
      <c r="AV22" s="260"/>
      <c r="AW22" s="260"/>
      <c r="AX22" s="260"/>
      <c r="AY22" s="260"/>
      <c r="AZ22" s="260"/>
      <c r="BA22" s="260"/>
      <c r="BB22" s="260"/>
      <c r="BC22" s="260"/>
      <c r="BD22" s="260"/>
      <c r="BE22" s="260"/>
      <c r="BF22" s="260"/>
      <c r="BG22" s="210"/>
      <c r="BH22" s="210"/>
      <c r="BI22" s="210"/>
    </row>
    <row r="23" spans="1:61" x14ac:dyDescent="0.25">
      <c r="A23" s="171" t="s">
        <v>91</v>
      </c>
      <c r="B23" s="164"/>
      <c r="C23" s="299" t="s">
        <v>628</v>
      </c>
      <c r="D23" s="166"/>
      <c r="E23" s="168"/>
      <c r="F23" s="167"/>
      <c r="G23" s="168"/>
      <c r="H23" s="662"/>
      <c r="I23" s="278"/>
      <c r="J23" s="282"/>
      <c r="K23" s="209"/>
      <c r="L23" s="288"/>
      <c r="M23" s="288"/>
      <c r="N23" s="288"/>
      <c r="O23" s="210"/>
      <c r="AO23" s="260"/>
      <c r="AP23" s="260"/>
      <c r="AQ23" s="260"/>
      <c r="AR23" s="260"/>
      <c r="AS23" s="260"/>
      <c r="AT23" s="260"/>
      <c r="AU23" s="260"/>
      <c r="AV23" s="260"/>
      <c r="AW23" s="260"/>
      <c r="AX23" s="260"/>
      <c r="AY23" s="260"/>
      <c r="AZ23" s="260"/>
      <c r="BA23" s="260"/>
      <c r="BB23" s="260"/>
      <c r="BC23" s="260"/>
      <c r="BD23" s="260"/>
      <c r="BE23" s="260"/>
      <c r="BF23" s="260"/>
      <c r="BG23" s="210"/>
      <c r="BH23" s="210"/>
      <c r="BI23" s="210"/>
    </row>
    <row r="24" spans="1:61" x14ac:dyDescent="0.25">
      <c r="A24" s="171" t="s">
        <v>91</v>
      </c>
      <c r="B24" s="164"/>
      <c r="C24" s="299" t="s">
        <v>628</v>
      </c>
      <c r="D24" s="166"/>
      <c r="E24" s="168"/>
      <c r="F24" s="167"/>
      <c r="G24" s="168"/>
      <c r="H24" s="662"/>
      <c r="I24" s="278"/>
      <c r="J24" s="282"/>
      <c r="K24" s="209"/>
      <c r="L24" s="288"/>
      <c r="M24" s="288"/>
      <c r="N24" s="288"/>
      <c r="O24" s="210"/>
      <c r="AO24" s="260"/>
      <c r="AP24" s="260"/>
      <c r="AQ24" s="260"/>
      <c r="AR24" s="260"/>
      <c r="AS24" s="260"/>
      <c r="AT24" s="260"/>
      <c r="AU24" s="260"/>
      <c r="AV24" s="260"/>
      <c r="AW24" s="260"/>
      <c r="AX24" s="260"/>
      <c r="AY24" s="260" t="s">
        <v>325</v>
      </c>
      <c r="AZ24" s="260" t="s">
        <v>326</v>
      </c>
      <c r="BA24" s="260" t="s">
        <v>327</v>
      </c>
      <c r="BB24" s="260"/>
      <c r="BC24" s="260"/>
      <c r="BD24" s="260"/>
      <c r="BE24" s="260"/>
      <c r="BF24" s="260"/>
      <c r="BG24" s="210"/>
      <c r="BH24" s="210"/>
      <c r="BI24" s="210"/>
    </row>
    <row r="25" spans="1:61" ht="15.75" x14ac:dyDescent="0.25">
      <c r="A25" s="171" t="s">
        <v>91</v>
      </c>
      <c r="B25" s="164"/>
      <c r="C25" s="299" t="s">
        <v>628</v>
      </c>
      <c r="D25" s="166"/>
      <c r="E25" s="168"/>
      <c r="F25" s="167"/>
      <c r="G25" s="168"/>
      <c r="H25" s="662"/>
      <c r="I25" s="278"/>
      <c r="J25" s="282"/>
      <c r="K25" s="209"/>
      <c r="L25" s="288"/>
      <c r="M25" s="356"/>
      <c r="N25" s="288"/>
      <c r="O25" s="210"/>
      <c r="AO25" s="260"/>
      <c r="AP25" s="260"/>
      <c r="AQ25" s="260"/>
      <c r="AR25" s="260"/>
      <c r="AS25" s="260"/>
      <c r="AT25" s="260"/>
      <c r="AU25" s="260"/>
      <c r="AV25" s="260"/>
      <c r="AW25" s="260" t="s">
        <v>236</v>
      </c>
      <c r="AX25" s="260" t="s">
        <v>241</v>
      </c>
      <c r="AY25" s="260"/>
      <c r="AZ25" s="260"/>
      <c r="BA25" s="260"/>
      <c r="BB25" s="260"/>
      <c r="BC25" s="260"/>
      <c r="BD25" s="260"/>
      <c r="BE25" s="260"/>
      <c r="BF25" s="260"/>
      <c r="BG25" s="210"/>
      <c r="BH25" s="210"/>
      <c r="BI25" s="210"/>
    </row>
    <row r="26" spans="1:61" x14ac:dyDescent="0.25">
      <c r="A26" s="171" t="s">
        <v>91</v>
      </c>
      <c r="B26" s="164"/>
      <c r="C26" s="299" t="s">
        <v>628</v>
      </c>
      <c r="D26" s="166"/>
      <c r="E26" s="168"/>
      <c r="F26" s="167"/>
      <c r="G26" s="168"/>
      <c r="H26" s="662"/>
      <c r="I26" s="278"/>
      <c r="J26" s="282"/>
      <c r="K26" s="209"/>
      <c r="L26" s="288"/>
      <c r="M26" s="288"/>
      <c r="N26" s="288"/>
      <c r="O26" s="210"/>
      <c r="AO26" s="260"/>
      <c r="AP26" s="260"/>
      <c r="AQ26" s="260"/>
      <c r="AR26" s="260"/>
      <c r="AS26" s="260"/>
      <c r="AT26" s="260"/>
      <c r="AU26" s="260"/>
      <c r="AV26" s="260"/>
      <c r="AW26" s="260" t="s">
        <v>237</v>
      </c>
      <c r="AX26" s="260" t="s">
        <v>242</v>
      </c>
      <c r="AY26" s="260"/>
      <c r="AZ26" s="260"/>
      <c r="BA26" s="260"/>
      <c r="BB26" s="260"/>
      <c r="BC26" s="260"/>
      <c r="BD26" s="260"/>
      <c r="BE26" s="260"/>
      <c r="BF26" s="260"/>
      <c r="BG26" s="210"/>
      <c r="BH26" s="210"/>
      <c r="BI26" s="210"/>
    </row>
    <row r="27" spans="1:61" x14ac:dyDescent="0.25">
      <c r="A27" s="171" t="s">
        <v>91</v>
      </c>
      <c r="B27" s="164"/>
      <c r="C27" s="299" t="s">
        <v>628</v>
      </c>
      <c r="D27" s="166"/>
      <c r="E27" s="168"/>
      <c r="F27" s="167"/>
      <c r="G27" s="168"/>
      <c r="H27" s="662"/>
      <c r="I27" s="278"/>
      <c r="J27" s="282"/>
      <c r="K27" s="209"/>
      <c r="L27" s="288"/>
      <c r="M27" s="288"/>
      <c r="N27" s="288"/>
      <c r="O27" s="210"/>
      <c r="AO27" s="260"/>
      <c r="AP27" s="260"/>
      <c r="AQ27" s="260"/>
      <c r="AR27" s="260"/>
      <c r="AS27" s="260"/>
      <c r="AT27" s="260"/>
      <c r="AU27" s="260"/>
      <c r="AV27" s="260"/>
      <c r="AW27" s="260" t="s">
        <v>238</v>
      </c>
      <c r="AX27" s="260" t="s">
        <v>243</v>
      </c>
      <c r="AY27" s="260"/>
      <c r="AZ27" s="260"/>
      <c r="BA27" s="260"/>
      <c r="BB27" s="260"/>
      <c r="BC27" s="260"/>
      <c r="BD27" s="260"/>
      <c r="BE27" s="260"/>
      <c r="BF27" s="260"/>
      <c r="BG27" s="210"/>
      <c r="BH27" s="210"/>
      <c r="BI27" s="210"/>
    </row>
    <row r="28" spans="1:61" x14ac:dyDescent="0.25">
      <c r="A28" s="171" t="s">
        <v>91</v>
      </c>
      <c r="B28" s="164"/>
      <c r="C28" s="299" t="s">
        <v>628</v>
      </c>
      <c r="D28" s="166"/>
      <c r="E28" s="168"/>
      <c r="F28" s="167"/>
      <c r="G28" s="168"/>
      <c r="H28" s="662"/>
      <c r="I28" s="278"/>
      <c r="J28" s="282"/>
      <c r="K28" s="209"/>
      <c r="L28" s="288"/>
      <c r="M28" s="288"/>
      <c r="N28" s="288"/>
      <c r="O28" s="210"/>
      <c r="AO28" s="260"/>
      <c r="AP28" s="260"/>
      <c r="AQ28" s="260"/>
      <c r="AR28" s="260"/>
      <c r="AS28" s="260"/>
      <c r="AT28" s="260"/>
      <c r="AU28" s="260"/>
      <c r="AV28" s="260"/>
      <c r="AW28" s="260" t="s">
        <v>239</v>
      </c>
      <c r="AX28" s="260" t="s">
        <v>240</v>
      </c>
      <c r="AY28" s="260" t="s">
        <v>414</v>
      </c>
      <c r="AZ28" s="260" t="s">
        <v>382</v>
      </c>
      <c r="BA28" s="260" t="s">
        <v>413</v>
      </c>
      <c r="BB28" s="260"/>
      <c r="BC28" s="260"/>
      <c r="BD28" s="260"/>
      <c r="BE28" s="260"/>
      <c r="BF28" s="260"/>
      <c r="BG28" s="210"/>
      <c r="BH28" s="210"/>
      <c r="BI28" s="210"/>
    </row>
    <row r="29" spans="1:61" x14ac:dyDescent="0.25">
      <c r="A29" s="171" t="s">
        <v>91</v>
      </c>
      <c r="B29" s="164"/>
      <c r="C29" s="299" t="s">
        <v>628</v>
      </c>
      <c r="D29" s="166"/>
      <c r="E29" s="168"/>
      <c r="F29" s="167"/>
      <c r="G29" s="168"/>
      <c r="H29" s="662"/>
      <c r="I29" s="278"/>
      <c r="J29" s="282"/>
      <c r="K29" s="209"/>
      <c r="L29" s="288"/>
      <c r="M29" s="288"/>
      <c r="N29" s="288"/>
      <c r="O29" s="210"/>
      <c r="AO29" s="260"/>
      <c r="AP29" s="260"/>
      <c r="AQ29" s="260"/>
      <c r="AR29" s="260"/>
      <c r="AS29" s="260"/>
      <c r="AT29" s="260"/>
      <c r="AU29" s="260"/>
      <c r="AV29" s="260" t="s">
        <v>2052</v>
      </c>
      <c r="AW29" s="260" t="s">
        <v>244</v>
      </c>
      <c r="AX29" s="260" t="s">
        <v>248</v>
      </c>
      <c r="AY29" s="260"/>
      <c r="AZ29" s="260"/>
      <c r="BA29" s="260"/>
      <c r="BB29" s="260"/>
      <c r="BC29" s="260"/>
      <c r="BD29" s="260"/>
      <c r="BE29" s="260"/>
      <c r="BF29" s="260"/>
      <c r="BG29" s="210"/>
      <c r="BH29" s="210"/>
      <c r="BI29" s="210"/>
    </row>
    <row r="30" spans="1:61" x14ac:dyDescent="0.25">
      <c r="A30" s="171" t="s">
        <v>91</v>
      </c>
      <c r="B30" s="164"/>
      <c r="C30" s="299" t="s">
        <v>628</v>
      </c>
      <c r="D30" s="166"/>
      <c r="E30" s="168"/>
      <c r="F30" s="167"/>
      <c r="G30" s="168"/>
      <c r="H30" s="662"/>
      <c r="I30" s="278"/>
      <c r="J30" s="282"/>
      <c r="K30" s="209"/>
      <c r="L30" s="288"/>
      <c r="M30" s="288"/>
      <c r="N30" s="288"/>
      <c r="O30" s="210"/>
      <c r="AO30" s="260"/>
      <c r="AP30" s="260"/>
      <c r="AQ30" s="260"/>
      <c r="AR30" s="260"/>
      <c r="AS30" s="260"/>
      <c r="AT30" s="260"/>
      <c r="AU30" s="260"/>
      <c r="AV30" s="260"/>
      <c r="AW30" s="260" t="s">
        <v>245</v>
      </c>
      <c r="AX30" s="260" t="s">
        <v>247</v>
      </c>
      <c r="AY30" s="260"/>
      <c r="AZ30" s="260"/>
      <c r="BA30" s="260"/>
      <c r="BB30" s="260"/>
      <c r="BC30" s="260"/>
      <c r="BD30" s="260"/>
      <c r="BE30" s="260"/>
      <c r="BF30" s="260"/>
      <c r="BG30" s="210"/>
      <c r="BH30" s="210"/>
      <c r="BI30" s="210"/>
    </row>
    <row r="31" spans="1:61" x14ac:dyDescent="0.25">
      <c r="A31" s="171" t="s">
        <v>91</v>
      </c>
      <c r="B31" s="164"/>
      <c r="C31" s="299" t="s">
        <v>628</v>
      </c>
      <c r="D31" s="166"/>
      <c r="E31" s="168"/>
      <c r="F31" s="167"/>
      <c r="G31" s="168"/>
      <c r="H31" s="662"/>
      <c r="I31" s="278"/>
      <c r="J31" s="282"/>
      <c r="K31" s="209"/>
      <c r="L31" s="288"/>
      <c r="M31" s="288"/>
      <c r="N31" s="288"/>
      <c r="O31" s="210"/>
      <c r="AO31" s="260"/>
      <c r="AP31" s="260"/>
      <c r="AQ31" s="260"/>
      <c r="AR31" s="260"/>
      <c r="AS31" s="260"/>
      <c r="AT31" s="260"/>
      <c r="AU31" s="260"/>
      <c r="AV31" s="260"/>
      <c r="AW31" s="260" t="s">
        <v>245</v>
      </c>
      <c r="AX31" s="260" t="s">
        <v>246</v>
      </c>
      <c r="AY31" s="260"/>
      <c r="AZ31" s="260"/>
      <c r="BA31" s="260"/>
      <c r="BB31" s="260"/>
      <c r="BC31" s="260"/>
      <c r="BD31" s="260"/>
      <c r="BE31" s="260"/>
      <c r="BF31" s="260"/>
      <c r="BG31" s="210"/>
      <c r="BH31" s="210"/>
      <c r="BI31" s="210"/>
    </row>
    <row r="32" spans="1:61" x14ac:dyDescent="0.25">
      <c r="A32" s="171" t="s">
        <v>91</v>
      </c>
      <c r="B32" s="164"/>
      <c r="C32" s="299" t="s">
        <v>628</v>
      </c>
      <c r="D32" s="166"/>
      <c r="E32" s="168"/>
      <c r="F32" s="167"/>
      <c r="G32" s="168"/>
      <c r="H32" s="662"/>
      <c r="I32" s="278"/>
      <c r="J32" s="282"/>
      <c r="K32" s="209"/>
      <c r="L32" s="288"/>
      <c r="M32" s="288"/>
      <c r="N32" s="288"/>
      <c r="O32" s="210"/>
      <c r="AO32" s="260"/>
      <c r="AP32" s="260"/>
      <c r="AQ32" s="260"/>
      <c r="AR32" s="260"/>
      <c r="AS32" s="260"/>
      <c r="AT32" s="260"/>
      <c r="AU32" s="260"/>
      <c r="AV32" s="260"/>
      <c r="AW32" s="260" t="s">
        <v>249</v>
      </c>
      <c r="AX32" s="260" t="s">
        <v>254</v>
      </c>
      <c r="AY32" s="260"/>
      <c r="AZ32" s="260"/>
      <c r="BA32" s="260"/>
      <c r="BB32" s="260"/>
      <c r="BC32" s="260"/>
      <c r="BD32" s="260"/>
      <c r="BE32" s="260"/>
      <c r="BF32" s="260"/>
      <c r="BG32" s="210"/>
      <c r="BH32" s="210"/>
      <c r="BI32" s="210"/>
    </row>
    <row r="33" spans="1:61" ht="15.75" x14ac:dyDescent="0.25">
      <c r="A33" s="171" t="s">
        <v>91</v>
      </c>
      <c r="B33" s="164"/>
      <c r="C33" s="299" t="s">
        <v>628</v>
      </c>
      <c r="D33" s="166"/>
      <c r="E33" s="168"/>
      <c r="F33" s="167"/>
      <c r="G33" s="168"/>
      <c r="H33" s="662"/>
      <c r="I33" s="278"/>
      <c r="J33" s="282"/>
      <c r="K33" s="209"/>
      <c r="L33" s="288"/>
      <c r="M33" s="353"/>
      <c r="N33" s="288"/>
      <c r="O33" s="210"/>
      <c r="AO33" s="260"/>
      <c r="AP33" s="260"/>
      <c r="AQ33" s="260"/>
      <c r="AR33" s="260"/>
      <c r="AS33" s="260"/>
      <c r="AT33" s="260"/>
      <c r="AU33" s="260"/>
      <c r="AV33" s="260"/>
      <c r="AW33" s="260" t="s">
        <v>250</v>
      </c>
      <c r="AX33" s="260" t="s">
        <v>253</v>
      </c>
      <c r="AY33" s="260"/>
      <c r="AZ33" s="260"/>
      <c r="BA33" s="260"/>
      <c r="BB33" s="260"/>
      <c r="BC33" s="260"/>
      <c r="BD33" s="260"/>
      <c r="BE33" s="260"/>
      <c r="BF33" s="260"/>
      <c r="BG33" s="210"/>
      <c r="BH33" s="210"/>
      <c r="BI33" s="210"/>
    </row>
    <row r="34" spans="1:61" ht="15.75" x14ac:dyDescent="0.25">
      <c r="A34" s="171" t="s">
        <v>91</v>
      </c>
      <c r="B34" s="164"/>
      <c r="C34" s="299" t="s">
        <v>628</v>
      </c>
      <c r="D34" s="166"/>
      <c r="E34" s="168"/>
      <c r="F34" s="167"/>
      <c r="G34" s="168"/>
      <c r="H34" s="662"/>
      <c r="I34" s="278"/>
      <c r="J34" s="282"/>
      <c r="K34" s="209"/>
      <c r="L34" s="288"/>
      <c r="M34" s="353"/>
      <c r="N34" s="288"/>
      <c r="O34" s="210"/>
      <c r="AO34" s="260"/>
      <c r="AP34" s="260"/>
      <c r="AQ34" s="260"/>
      <c r="AR34" s="260"/>
      <c r="AS34" s="260"/>
      <c r="AT34" s="260"/>
      <c r="AU34" s="260"/>
      <c r="AV34" s="260"/>
      <c r="AW34" s="260" t="s">
        <v>251</v>
      </c>
      <c r="AX34" s="260" t="s">
        <v>252</v>
      </c>
      <c r="AY34" s="260" t="s">
        <v>390</v>
      </c>
      <c r="AZ34" s="260" t="s">
        <v>391</v>
      </c>
      <c r="BA34" s="260" t="s">
        <v>392</v>
      </c>
      <c r="BB34" s="260"/>
      <c r="BC34" s="260"/>
      <c r="BD34" s="260"/>
      <c r="BE34" s="260"/>
      <c r="BF34" s="260"/>
      <c r="BG34" s="210"/>
      <c r="BH34" s="210"/>
      <c r="BI34" s="210"/>
    </row>
    <row r="35" spans="1:61" x14ac:dyDescent="0.25">
      <c r="A35" s="171" t="s">
        <v>91</v>
      </c>
      <c r="B35" s="164"/>
      <c r="C35" s="299" t="s">
        <v>628</v>
      </c>
      <c r="D35" s="166"/>
      <c r="E35" s="168"/>
      <c r="F35" s="167"/>
      <c r="G35" s="168"/>
      <c r="H35" s="662"/>
      <c r="I35" s="278"/>
      <c r="J35" s="282"/>
      <c r="K35" s="209"/>
      <c r="L35" s="288"/>
      <c r="M35" s="288"/>
      <c r="N35" s="288"/>
      <c r="O35" s="210"/>
      <c r="AO35" s="260"/>
      <c r="AP35" s="260"/>
      <c r="AQ35" s="260"/>
      <c r="AR35" s="260"/>
      <c r="AS35" s="260"/>
      <c r="AT35" s="260"/>
      <c r="AU35" s="260"/>
      <c r="AV35" s="260"/>
      <c r="AW35" s="260"/>
      <c r="AX35" s="260"/>
      <c r="AY35" s="260"/>
      <c r="AZ35" s="260"/>
      <c r="BA35" s="260"/>
      <c r="BB35" s="260"/>
      <c r="BC35" s="260"/>
      <c r="BD35" s="260"/>
      <c r="BE35" s="260"/>
      <c r="BF35" s="260"/>
      <c r="BG35" s="210"/>
      <c r="BH35" s="210"/>
      <c r="BI35" s="210"/>
    </row>
    <row r="36" spans="1:61" ht="15.75" x14ac:dyDescent="0.25">
      <c r="A36" s="171" t="s">
        <v>91</v>
      </c>
      <c r="B36" s="164"/>
      <c r="C36" s="299" t="s">
        <v>628</v>
      </c>
      <c r="D36" s="166"/>
      <c r="E36" s="168"/>
      <c r="F36" s="167"/>
      <c r="G36" s="168"/>
      <c r="H36" s="662"/>
      <c r="I36" s="278"/>
      <c r="J36" s="282"/>
      <c r="K36" s="209"/>
      <c r="L36" s="288"/>
      <c r="M36" s="353"/>
      <c r="N36" s="288"/>
      <c r="O36" s="210"/>
      <c r="AO36" s="260"/>
      <c r="AP36" s="260"/>
      <c r="AQ36" s="260"/>
      <c r="AR36" s="260"/>
      <c r="AS36" s="260"/>
      <c r="AT36" s="260"/>
      <c r="AU36" s="260"/>
      <c r="AV36" s="260"/>
      <c r="AW36" s="260"/>
      <c r="AX36" s="260"/>
      <c r="AY36" s="260"/>
      <c r="AZ36" s="260"/>
      <c r="BA36" s="260"/>
      <c r="BB36" s="260"/>
      <c r="BC36" s="260"/>
      <c r="BD36" s="260"/>
      <c r="BE36" s="260"/>
      <c r="BF36" s="260"/>
      <c r="BG36" s="210"/>
      <c r="BH36" s="210"/>
      <c r="BI36" s="210"/>
    </row>
    <row r="37" spans="1:61" ht="15.75" x14ac:dyDescent="0.25">
      <c r="A37" s="171" t="s">
        <v>91</v>
      </c>
      <c r="B37" s="164"/>
      <c r="C37" s="299" t="s">
        <v>628</v>
      </c>
      <c r="D37" s="166"/>
      <c r="E37" s="168"/>
      <c r="F37" s="167"/>
      <c r="G37" s="168"/>
      <c r="H37" s="662"/>
      <c r="I37" s="278"/>
      <c r="J37" s="282"/>
      <c r="K37" s="209"/>
      <c r="L37" s="288"/>
      <c r="M37" s="353"/>
      <c r="N37" s="288"/>
      <c r="O37" s="210"/>
      <c r="AO37" s="260"/>
      <c r="AP37" s="260"/>
      <c r="AQ37" s="260"/>
      <c r="AR37" s="260"/>
      <c r="AS37" s="260"/>
      <c r="AT37" s="260"/>
      <c r="AU37" s="260"/>
      <c r="AV37" s="260"/>
      <c r="AW37" s="260"/>
      <c r="AX37" s="260"/>
      <c r="AY37" s="260"/>
      <c r="AZ37" s="260"/>
      <c r="BA37" s="260"/>
      <c r="BB37" s="260"/>
      <c r="BC37" s="260"/>
      <c r="BD37" s="260"/>
      <c r="BE37" s="260"/>
      <c r="BF37" s="260"/>
      <c r="BG37" s="210"/>
      <c r="BH37" s="210"/>
      <c r="BI37" s="210"/>
    </row>
    <row r="38" spans="1:61" ht="15.75" x14ac:dyDescent="0.25">
      <c r="A38" s="171" t="s">
        <v>91</v>
      </c>
      <c r="B38" s="164"/>
      <c r="C38" s="299" t="s">
        <v>628</v>
      </c>
      <c r="D38" s="166"/>
      <c r="E38" s="168"/>
      <c r="F38" s="167"/>
      <c r="G38" s="168"/>
      <c r="H38" s="662"/>
      <c r="I38" s="278"/>
      <c r="J38" s="282"/>
      <c r="K38" s="209"/>
      <c r="L38" s="288"/>
      <c r="M38" s="353"/>
      <c r="N38" s="288"/>
      <c r="O38" s="210"/>
      <c r="AO38" s="260"/>
      <c r="AP38" s="260"/>
      <c r="AQ38" s="260"/>
      <c r="AR38" s="260"/>
      <c r="AS38" s="260"/>
      <c r="AT38" s="260"/>
      <c r="AU38" s="260"/>
      <c r="AV38" s="260"/>
      <c r="AW38" s="260"/>
      <c r="AX38" s="260"/>
      <c r="AY38" s="260"/>
      <c r="AZ38" s="260"/>
      <c r="BA38" s="260"/>
      <c r="BB38" s="260"/>
      <c r="BC38" s="260"/>
      <c r="BD38" s="260"/>
      <c r="BE38" s="260"/>
      <c r="BF38" s="260"/>
      <c r="BG38" s="210"/>
      <c r="BH38" s="210"/>
      <c r="BI38" s="210"/>
    </row>
    <row r="39" spans="1:61" ht="15.75" x14ac:dyDescent="0.25">
      <c r="A39" s="171" t="s">
        <v>91</v>
      </c>
      <c r="B39" s="164"/>
      <c r="C39" s="299" t="s">
        <v>628</v>
      </c>
      <c r="D39" s="166"/>
      <c r="E39" s="168"/>
      <c r="F39" s="167"/>
      <c r="G39" s="168"/>
      <c r="H39" s="662"/>
      <c r="I39" s="278"/>
      <c r="J39" s="282"/>
      <c r="K39" s="209"/>
      <c r="L39" s="288"/>
      <c r="M39" s="353"/>
      <c r="N39" s="288"/>
      <c r="O39" s="210"/>
      <c r="AO39" s="260"/>
      <c r="AP39" s="260"/>
      <c r="AQ39" s="260"/>
      <c r="AR39" s="260"/>
      <c r="AS39" s="260"/>
      <c r="AT39" s="260"/>
      <c r="AU39" s="260"/>
      <c r="AV39" s="260"/>
      <c r="AW39" s="260"/>
      <c r="AX39" s="260"/>
      <c r="AY39" s="260"/>
      <c r="AZ39" s="260"/>
      <c r="BA39" s="260"/>
      <c r="BB39" s="260"/>
      <c r="BC39" s="260"/>
      <c r="BD39" s="260"/>
      <c r="BE39" s="260"/>
      <c r="BF39" s="260"/>
      <c r="BG39" s="210"/>
      <c r="BH39" s="210"/>
      <c r="BI39" s="210"/>
    </row>
    <row r="40" spans="1:61" ht="15.75" x14ac:dyDescent="0.25">
      <c r="A40" s="171" t="s">
        <v>91</v>
      </c>
      <c r="B40" s="164"/>
      <c r="C40" s="299" t="s">
        <v>628</v>
      </c>
      <c r="D40" s="166"/>
      <c r="E40" s="168"/>
      <c r="F40" s="167"/>
      <c r="G40" s="168"/>
      <c r="H40" s="662"/>
      <c r="I40" s="278"/>
      <c r="J40" s="282"/>
      <c r="K40" s="209"/>
      <c r="L40" s="288"/>
      <c r="M40" s="353"/>
      <c r="N40" s="288"/>
      <c r="O40" s="210"/>
      <c r="AO40" s="260"/>
      <c r="AP40" s="260"/>
      <c r="AQ40" s="260"/>
      <c r="AR40" s="260"/>
      <c r="AS40" s="260"/>
      <c r="AT40" s="260"/>
      <c r="AU40" s="260"/>
      <c r="AV40" s="260"/>
      <c r="AW40" s="260"/>
      <c r="AX40" s="260"/>
      <c r="AY40" s="260"/>
      <c r="AZ40" s="260"/>
      <c r="BA40" s="260"/>
      <c r="BB40" s="260"/>
      <c r="BC40" s="260"/>
      <c r="BD40" s="260"/>
      <c r="BE40" s="260"/>
      <c r="BF40" s="260"/>
      <c r="BG40" s="210"/>
      <c r="BH40" s="210"/>
      <c r="BI40" s="210"/>
    </row>
    <row r="41" spans="1:61" ht="15.75" x14ac:dyDescent="0.25">
      <c r="A41" s="171" t="s">
        <v>91</v>
      </c>
      <c r="B41" s="164"/>
      <c r="C41" s="299" t="s">
        <v>628</v>
      </c>
      <c r="D41" s="166"/>
      <c r="E41" s="168"/>
      <c r="F41" s="167"/>
      <c r="G41" s="168"/>
      <c r="H41" s="662"/>
      <c r="I41" s="278"/>
      <c r="J41" s="282"/>
      <c r="K41" s="209"/>
      <c r="L41" s="288"/>
      <c r="M41" s="353"/>
      <c r="N41" s="288"/>
      <c r="O41" s="210"/>
      <c r="AO41" s="260"/>
      <c r="AP41" s="260"/>
      <c r="AQ41" s="260"/>
      <c r="AR41" s="260"/>
      <c r="AS41" s="260"/>
      <c r="AT41" s="260"/>
      <c r="AU41" s="260"/>
      <c r="AV41" s="260"/>
      <c r="AW41" s="260"/>
      <c r="AX41" s="260"/>
      <c r="AY41" s="260"/>
      <c r="AZ41" s="260"/>
      <c r="BA41" s="260"/>
      <c r="BB41" s="260"/>
      <c r="BC41" s="260"/>
      <c r="BD41" s="260"/>
      <c r="BE41" s="260"/>
      <c r="BF41" s="260"/>
      <c r="BG41" s="210"/>
      <c r="BH41" s="210"/>
      <c r="BI41" s="210"/>
    </row>
    <row r="42" spans="1:61" ht="15.75" x14ac:dyDescent="0.25">
      <c r="A42" s="171" t="s">
        <v>91</v>
      </c>
      <c r="B42" s="164"/>
      <c r="C42" s="299" t="s">
        <v>628</v>
      </c>
      <c r="D42" s="166"/>
      <c r="E42" s="168"/>
      <c r="F42" s="167"/>
      <c r="G42" s="168"/>
      <c r="H42" s="662"/>
      <c r="I42" s="278"/>
      <c r="J42" s="282"/>
      <c r="K42" s="209"/>
      <c r="L42" s="288"/>
      <c r="M42" s="353"/>
      <c r="N42" s="288"/>
      <c r="O42" s="210"/>
      <c r="AO42" s="260"/>
      <c r="AP42" s="260"/>
      <c r="AQ42" s="260"/>
      <c r="AR42" s="260"/>
      <c r="AS42" s="260"/>
      <c r="AT42" s="260"/>
      <c r="AU42" s="260"/>
      <c r="AV42" s="260"/>
      <c r="AW42" s="260"/>
      <c r="AX42" s="260"/>
      <c r="AY42" s="260"/>
      <c r="AZ42" s="260"/>
      <c r="BA42" s="260"/>
      <c r="BB42" s="260"/>
      <c r="BC42" s="260"/>
      <c r="BD42" s="260"/>
      <c r="BE42" s="260"/>
      <c r="BF42" s="260"/>
      <c r="BG42" s="210"/>
      <c r="BH42" s="210"/>
      <c r="BI42" s="210"/>
    </row>
    <row r="43" spans="1:61" ht="15.75" x14ac:dyDescent="0.25">
      <c r="A43" s="171" t="s">
        <v>91</v>
      </c>
      <c r="B43" s="164"/>
      <c r="C43" s="299" t="s">
        <v>628</v>
      </c>
      <c r="D43" s="166"/>
      <c r="E43" s="168"/>
      <c r="F43" s="167"/>
      <c r="G43" s="168"/>
      <c r="H43" s="662"/>
      <c r="I43" s="278"/>
      <c r="J43" s="282"/>
      <c r="K43" s="209"/>
      <c r="L43" s="288"/>
      <c r="M43" s="353"/>
      <c r="N43" s="288"/>
      <c r="O43" s="210"/>
      <c r="AO43" s="260"/>
      <c r="AP43" s="260"/>
      <c r="AQ43" s="260"/>
      <c r="AR43" s="260"/>
      <c r="AS43" s="260"/>
      <c r="AT43" s="260"/>
      <c r="AU43" s="260"/>
      <c r="AV43" s="260"/>
      <c r="AW43" s="260"/>
      <c r="AX43" s="260"/>
      <c r="AY43" s="260"/>
      <c r="AZ43" s="260"/>
      <c r="BA43" s="260"/>
      <c r="BB43" s="260"/>
      <c r="BC43" s="260"/>
      <c r="BD43" s="260"/>
      <c r="BE43" s="260"/>
      <c r="BF43" s="260"/>
      <c r="BG43" s="210"/>
      <c r="BH43" s="210"/>
      <c r="BI43" s="210"/>
    </row>
    <row r="44" spans="1:61" ht="15.75" x14ac:dyDescent="0.25">
      <c r="A44" s="171" t="s">
        <v>91</v>
      </c>
      <c r="B44" s="164"/>
      <c r="C44" s="299" t="s">
        <v>628</v>
      </c>
      <c r="D44" s="166"/>
      <c r="E44" s="168"/>
      <c r="F44" s="167"/>
      <c r="G44" s="168"/>
      <c r="H44" s="662"/>
      <c r="I44" s="278"/>
      <c r="J44" s="282"/>
      <c r="K44" s="209"/>
      <c r="L44" s="288"/>
      <c r="M44" s="353"/>
      <c r="N44" s="288"/>
      <c r="O44" s="210"/>
      <c r="AO44" s="260"/>
      <c r="AP44" s="260"/>
      <c r="AQ44" s="260"/>
      <c r="AR44" s="260"/>
      <c r="AS44" s="260"/>
      <c r="AT44" s="260"/>
      <c r="AU44" s="260"/>
      <c r="AV44" s="260"/>
      <c r="AW44" s="260"/>
      <c r="AX44" s="260"/>
      <c r="AY44" s="260"/>
      <c r="AZ44" s="260"/>
      <c r="BA44" s="260"/>
      <c r="BB44" s="260"/>
      <c r="BC44" s="260"/>
      <c r="BD44" s="260"/>
      <c r="BE44" s="260"/>
      <c r="BF44" s="260"/>
      <c r="BG44" s="210"/>
      <c r="BH44" s="210"/>
      <c r="BI44" s="210"/>
    </row>
    <row r="45" spans="1:61" ht="15.75" x14ac:dyDescent="0.25">
      <c r="A45" s="171" t="s">
        <v>91</v>
      </c>
      <c r="B45" s="164"/>
      <c r="C45" s="299" t="s">
        <v>628</v>
      </c>
      <c r="D45" s="166"/>
      <c r="E45" s="168"/>
      <c r="F45" s="167"/>
      <c r="G45" s="168"/>
      <c r="H45" s="662"/>
      <c r="I45" s="278"/>
      <c r="J45" s="282"/>
      <c r="K45" s="209"/>
      <c r="L45" s="288"/>
      <c r="M45" s="353"/>
      <c r="N45" s="288"/>
      <c r="O45" s="210"/>
      <c r="AO45" s="260"/>
      <c r="AP45" s="260"/>
      <c r="AQ45" s="260"/>
      <c r="AR45" s="260"/>
      <c r="AS45" s="260"/>
      <c r="AT45" s="260"/>
      <c r="AU45" s="260"/>
      <c r="AV45" s="260"/>
      <c r="AW45" s="260"/>
      <c r="AX45" s="260"/>
      <c r="AY45" s="260"/>
      <c r="AZ45" s="260"/>
      <c r="BA45" s="260"/>
      <c r="BB45" s="260"/>
      <c r="BC45" s="260"/>
      <c r="BD45" s="260"/>
      <c r="BE45" s="260"/>
      <c r="BF45" s="260"/>
      <c r="BG45" s="210"/>
      <c r="BH45" s="210"/>
      <c r="BI45" s="210"/>
    </row>
    <row r="46" spans="1:61" ht="15.75" x14ac:dyDescent="0.25">
      <c r="A46" s="171" t="s">
        <v>91</v>
      </c>
      <c r="B46" s="164"/>
      <c r="C46" s="299" t="s">
        <v>628</v>
      </c>
      <c r="D46" s="166"/>
      <c r="E46" s="168"/>
      <c r="F46" s="167"/>
      <c r="G46" s="168"/>
      <c r="H46" s="662"/>
      <c r="I46" s="278"/>
      <c r="J46" s="282"/>
      <c r="K46" s="209"/>
      <c r="L46" s="288"/>
      <c r="M46" s="353"/>
      <c r="N46" s="288"/>
      <c r="O46" s="210"/>
      <c r="AO46" s="260"/>
      <c r="AP46" s="260"/>
      <c r="AQ46" s="260"/>
      <c r="AR46" s="260"/>
      <c r="AS46" s="260"/>
      <c r="AT46" s="260"/>
      <c r="AU46" s="260"/>
      <c r="AV46" s="260"/>
      <c r="AW46" s="260"/>
      <c r="AX46" s="260"/>
      <c r="AY46" s="260"/>
      <c r="AZ46" s="260"/>
      <c r="BA46" s="260"/>
      <c r="BB46" s="260"/>
      <c r="BC46" s="260"/>
      <c r="BD46" s="260"/>
      <c r="BE46" s="260"/>
      <c r="BF46" s="260"/>
      <c r="BG46" s="210"/>
      <c r="BH46" s="210"/>
      <c r="BI46" s="210"/>
    </row>
    <row r="47" spans="1:61" x14ac:dyDescent="0.25">
      <c r="A47" s="171" t="s">
        <v>91</v>
      </c>
      <c r="B47" s="164"/>
      <c r="C47" s="299" t="s">
        <v>628</v>
      </c>
      <c r="D47" s="166"/>
      <c r="E47" s="168"/>
      <c r="F47" s="167"/>
      <c r="G47" s="168"/>
      <c r="H47" s="662"/>
      <c r="I47" s="278"/>
      <c r="J47" s="282"/>
      <c r="K47" s="209"/>
      <c r="L47" s="288"/>
      <c r="M47" s="288"/>
      <c r="N47" s="288"/>
      <c r="O47" s="210"/>
      <c r="AO47" s="260"/>
      <c r="AP47" s="260"/>
      <c r="AQ47" s="260"/>
      <c r="AR47" s="260"/>
      <c r="AS47" s="260"/>
      <c r="AT47" s="260"/>
      <c r="AU47" s="260"/>
      <c r="AV47" s="260"/>
      <c r="AW47" s="260" t="s">
        <v>255</v>
      </c>
      <c r="AX47" s="260" t="s">
        <v>257</v>
      </c>
      <c r="AY47" s="260"/>
      <c r="AZ47" s="260"/>
      <c r="BA47" s="260"/>
      <c r="BB47" s="260"/>
      <c r="BC47" s="260"/>
      <c r="BD47" s="260"/>
      <c r="BE47" s="260"/>
      <c r="BF47" s="260"/>
      <c r="BG47" s="210"/>
      <c r="BH47" s="210"/>
      <c r="BI47" s="210"/>
    </row>
    <row r="48" spans="1:61" x14ac:dyDescent="0.25">
      <c r="A48" s="171" t="s">
        <v>91</v>
      </c>
      <c r="B48" s="164"/>
      <c r="C48" s="299" t="s">
        <v>628</v>
      </c>
      <c r="D48" s="166"/>
      <c r="E48" s="168"/>
      <c r="F48" s="167"/>
      <c r="G48" s="168"/>
      <c r="H48" s="662"/>
      <c r="I48" s="278"/>
      <c r="J48" s="282"/>
      <c r="K48" s="209"/>
      <c r="L48" s="288"/>
      <c r="M48" s="288"/>
      <c r="N48" s="288"/>
      <c r="O48" s="210"/>
      <c r="AO48" s="260"/>
      <c r="AP48" s="260"/>
      <c r="AQ48" s="260"/>
      <c r="AR48" s="260"/>
      <c r="AS48" s="260"/>
      <c r="AT48" s="260"/>
      <c r="AU48" s="260"/>
      <c r="AV48" s="260"/>
      <c r="AW48" s="260" t="s">
        <v>256</v>
      </c>
      <c r="AX48" s="260" t="s">
        <v>258</v>
      </c>
      <c r="AY48" s="260"/>
      <c r="AZ48" s="260"/>
      <c r="BA48" s="260"/>
      <c r="BB48" s="260"/>
      <c r="BC48" s="260"/>
      <c r="BD48" s="260"/>
      <c r="BE48" s="260"/>
      <c r="BF48" s="260"/>
      <c r="BG48" s="210"/>
      <c r="BH48" s="210"/>
      <c r="BI48" s="210"/>
    </row>
    <row r="49" spans="1:61" x14ac:dyDescent="0.25">
      <c r="A49" s="171" t="s">
        <v>91</v>
      </c>
      <c r="B49" s="164"/>
      <c r="C49" s="299" t="s">
        <v>628</v>
      </c>
      <c r="D49" s="393"/>
      <c r="E49" s="402"/>
      <c r="F49" s="395"/>
      <c r="G49" s="402"/>
      <c r="H49" s="662"/>
      <c r="I49" s="278"/>
      <c r="J49" s="282"/>
      <c r="K49" s="209"/>
      <c r="L49" s="288"/>
      <c r="M49" s="288"/>
      <c r="N49" s="288"/>
      <c r="O49" s="210"/>
      <c r="AO49" s="260"/>
      <c r="AP49" s="260"/>
      <c r="AQ49" s="260"/>
      <c r="AR49" s="260"/>
      <c r="AS49" s="260"/>
      <c r="AT49" s="260"/>
      <c r="AU49" s="260"/>
      <c r="AV49" s="260"/>
      <c r="AW49" s="260"/>
      <c r="AX49" s="260"/>
      <c r="AY49" s="260"/>
      <c r="AZ49" s="260"/>
      <c r="BA49" s="260"/>
      <c r="BB49" s="260"/>
      <c r="BC49" s="260"/>
      <c r="BD49" s="260"/>
      <c r="BE49" s="260"/>
      <c r="BF49" s="260"/>
      <c r="BG49" s="210"/>
      <c r="BH49" s="210"/>
      <c r="BI49" s="210"/>
    </row>
    <row r="50" spans="1:61" x14ac:dyDescent="0.25">
      <c r="A50" s="171" t="s">
        <v>91</v>
      </c>
      <c r="B50" s="164"/>
      <c r="C50" s="299" t="s">
        <v>628</v>
      </c>
      <c r="D50" s="393"/>
      <c r="E50" s="402"/>
      <c r="F50" s="395"/>
      <c r="G50" s="402"/>
      <c r="H50" s="662"/>
      <c r="I50" s="278"/>
      <c r="J50" s="282"/>
      <c r="K50" s="209"/>
      <c r="L50" s="288"/>
      <c r="M50" s="288"/>
      <c r="N50" s="288"/>
      <c r="O50" s="210"/>
      <c r="AO50" s="260"/>
      <c r="AP50" s="260"/>
      <c r="AQ50" s="260"/>
      <c r="AR50" s="260"/>
      <c r="AS50" s="260"/>
      <c r="AT50" s="260"/>
      <c r="AU50" s="260"/>
      <c r="AV50" s="260"/>
      <c r="AW50" s="260"/>
      <c r="AX50" s="260"/>
      <c r="AY50" s="260"/>
      <c r="AZ50" s="260"/>
      <c r="BA50" s="260"/>
      <c r="BB50" s="260"/>
      <c r="BC50" s="260"/>
      <c r="BD50" s="260"/>
      <c r="BE50" s="260"/>
      <c r="BF50" s="260"/>
      <c r="BG50" s="210"/>
      <c r="BH50" s="210"/>
      <c r="BI50" s="210"/>
    </row>
    <row r="51" spans="1:61" x14ac:dyDescent="0.25">
      <c r="A51" s="171" t="s">
        <v>91</v>
      </c>
      <c r="B51" s="164"/>
      <c r="C51" s="299" t="s">
        <v>628</v>
      </c>
      <c r="D51" s="393"/>
      <c r="E51" s="402"/>
      <c r="F51" s="395"/>
      <c r="G51" s="402"/>
      <c r="H51" s="662"/>
      <c r="I51" s="278"/>
      <c r="J51" s="282"/>
      <c r="K51" s="209"/>
      <c r="L51" s="288"/>
      <c r="M51" s="288"/>
      <c r="N51" s="288"/>
      <c r="O51" s="210"/>
      <c r="AO51" s="260"/>
      <c r="AP51" s="260"/>
      <c r="AQ51" s="260"/>
      <c r="AR51" s="260"/>
      <c r="AS51" s="260"/>
      <c r="AT51" s="260"/>
      <c r="AU51" s="260"/>
      <c r="AV51" s="260"/>
      <c r="AW51" s="260"/>
      <c r="AX51" s="260"/>
      <c r="AY51" s="260"/>
      <c r="AZ51" s="260"/>
      <c r="BA51" s="260"/>
      <c r="BB51" s="260"/>
      <c r="BC51" s="260"/>
      <c r="BD51" s="260"/>
      <c r="BE51" s="260"/>
      <c r="BF51" s="260"/>
      <c r="BG51" s="210"/>
      <c r="BH51" s="210"/>
      <c r="BI51" s="210"/>
    </row>
    <row r="52" spans="1:61" x14ac:dyDescent="0.25">
      <c r="A52" s="171" t="s">
        <v>91</v>
      </c>
      <c r="B52" s="164"/>
      <c r="C52" s="299" t="s">
        <v>628</v>
      </c>
      <c r="D52" s="393"/>
      <c r="E52" s="402"/>
      <c r="F52" s="395"/>
      <c r="G52" s="402"/>
      <c r="H52" s="662"/>
      <c r="I52" s="278"/>
      <c r="J52" s="282"/>
      <c r="K52" s="209"/>
      <c r="L52" s="288"/>
      <c r="M52" s="288"/>
      <c r="N52" s="288"/>
      <c r="O52" s="210"/>
      <c r="AO52" s="260"/>
      <c r="AP52" s="260"/>
      <c r="AQ52" s="260"/>
      <c r="AR52" s="260"/>
      <c r="AS52" s="260"/>
      <c r="AT52" s="260"/>
      <c r="AU52" s="260"/>
      <c r="AV52" s="260"/>
      <c r="AW52" s="260"/>
      <c r="AX52" s="260"/>
      <c r="AY52" s="260"/>
      <c r="AZ52" s="260"/>
      <c r="BA52" s="260"/>
      <c r="BB52" s="260"/>
      <c r="BC52" s="260"/>
      <c r="BD52" s="260"/>
      <c r="BE52" s="260"/>
      <c r="BF52" s="260"/>
      <c r="BG52" s="210"/>
      <c r="BH52" s="210"/>
      <c r="BI52" s="210"/>
    </row>
    <row r="53" spans="1:61" x14ac:dyDescent="0.25">
      <c r="A53" s="171" t="s">
        <v>91</v>
      </c>
      <c r="B53" s="164"/>
      <c r="C53" s="299" t="s">
        <v>628</v>
      </c>
      <c r="D53" s="393"/>
      <c r="E53" s="402"/>
      <c r="F53" s="395"/>
      <c r="G53" s="402"/>
      <c r="H53" s="662"/>
      <c r="I53" s="278"/>
      <c r="J53" s="282"/>
      <c r="K53" s="209"/>
      <c r="L53" s="288"/>
      <c r="M53" s="288"/>
      <c r="N53" s="288"/>
      <c r="O53" s="210"/>
      <c r="AO53" s="260"/>
      <c r="AP53" s="260"/>
      <c r="AQ53" s="260"/>
      <c r="AR53" s="260"/>
      <c r="AS53" s="260"/>
      <c r="AT53" s="260"/>
      <c r="AU53" s="260"/>
      <c r="AV53" s="260"/>
      <c r="AW53" s="260"/>
      <c r="AX53" s="260"/>
      <c r="AY53" s="260"/>
      <c r="AZ53" s="260"/>
      <c r="BA53" s="260"/>
      <c r="BB53" s="260"/>
      <c r="BC53" s="260"/>
      <c r="BD53" s="260"/>
      <c r="BE53" s="260"/>
      <c r="BF53" s="260"/>
      <c r="BG53" s="210"/>
      <c r="BH53" s="210"/>
      <c r="BI53" s="210"/>
    </row>
    <row r="54" spans="1:61" x14ac:dyDescent="0.25">
      <c r="A54" s="171" t="s">
        <v>91</v>
      </c>
      <c r="B54" s="164"/>
      <c r="C54" s="299" t="s">
        <v>628</v>
      </c>
      <c r="D54" s="393"/>
      <c r="E54" s="402"/>
      <c r="F54" s="395"/>
      <c r="G54" s="402"/>
      <c r="H54" s="662"/>
      <c r="I54" s="278"/>
      <c r="J54" s="282"/>
      <c r="K54" s="209"/>
      <c r="L54" s="288"/>
      <c r="M54" s="288"/>
      <c r="N54" s="288"/>
      <c r="O54" s="210"/>
      <c r="AO54" s="260"/>
      <c r="AP54" s="260"/>
      <c r="AQ54" s="260"/>
      <c r="AR54" s="260"/>
      <c r="AS54" s="260"/>
      <c r="AT54" s="260"/>
      <c r="AU54" s="260"/>
      <c r="AV54" s="260"/>
      <c r="AW54" s="260"/>
      <c r="AX54" s="260"/>
      <c r="AY54" s="260"/>
      <c r="AZ54" s="260"/>
      <c r="BA54" s="260"/>
      <c r="BB54" s="260"/>
      <c r="BC54" s="260"/>
      <c r="BD54" s="260"/>
      <c r="BE54" s="260"/>
      <c r="BF54" s="260"/>
      <c r="BG54" s="210"/>
      <c r="BH54" s="210"/>
      <c r="BI54" s="210"/>
    </row>
    <row r="55" spans="1:61" x14ac:dyDescent="0.25">
      <c r="A55" s="171" t="s">
        <v>91</v>
      </c>
      <c r="B55" s="164"/>
      <c r="C55" s="299" t="s">
        <v>628</v>
      </c>
      <c r="D55" s="393"/>
      <c r="E55" s="402"/>
      <c r="F55" s="395"/>
      <c r="G55" s="402"/>
      <c r="H55" s="662"/>
      <c r="I55" s="278"/>
      <c r="J55" s="282"/>
      <c r="K55" s="209"/>
      <c r="L55" s="288"/>
      <c r="M55" s="288"/>
      <c r="N55" s="288"/>
      <c r="O55" s="210"/>
      <c r="AO55" s="260"/>
      <c r="AP55" s="260"/>
      <c r="AQ55" s="260"/>
      <c r="AR55" s="260"/>
      <c r="AS55" s="260"/>
      <c r="AT55" s="260"/>
      <c r="AU55" s="260"/>
      <c r="AV55" s="260"/>
      <c r="AW55" s="260"/>
      <c r="AX55" s="260"/>
      <c r="AY55" s="260"/>
      <c r="AZ55" s="260"/>
      <c r="BA55" s="260"/>
      <c r="BB55" s="260"/>
      <c r="BC55" s="260"/>
      <c r="BD55" s="260"/>
      <c r="BE55" s="260"/>
      <c r="BF55" s="260"/>
      <c r="BG55" s="210"/>
      <c r="BH55" s="210"/>
      <c r="BI55" s="210"/>
    </row>
    <row r="56" spans="1:61" x14ac:dyDescent="0.25">
      <c r="A56" s="171" t="s">
        <v>91</v>
      </c>
      <c r="B56" s="164"/>
      <c r="C56" s="299" t="s">
        <v>628</v>
      </c>
      <c r="D56" s="393"/>
      <c r="E56" s="402"/>
      <c r="F56" s="395"/>
      <c r="G56" s="402"/>
      <c r="H56" s="662"/>
      <c r="I56" s="278"/>
      <c r="J56" s="282"/>
      <c r="K56" s="209"/>
      <c r="L56" s="288"/>
      <c r="M56" s="288"/>
      <c r="N56" s="288"/>
      <c r="O56" s="210"/>
      <c r="AO56" s="260"/>
      <c r="AP56" s="260"/>
      <c r="AQ56" s="260"/>
      <c r="AR56" s="260"/>
      <c r="AS56" s="260"/>
      <c r="AT56" s="260"/>
      <c r="AU56" s="260"/>
      <c r="AV56" s="260"/>
      <c r="AW56" s="260"/>
      <c r="AX56" s="260"/>
      <c r="AY56" s="260"/>
      <c r="AZ56" s="260"/>
      <c r="BA56" s="260"/>
      <c r="BB56" s="260"/>
      <c r="BC56" s="260"/>
      <c r="BD56" s="260"/>
      <c r="BE56" s="260"/>
      <c r="BF56" s="260"/>
      <c r="BG56" s="210"/>
      <c r="BH56" s="210"/>
      <c r="BI56" s="210"/>
    </row>
    <row r="57" spans="1:61" x14ac:dyDescent="0.25">
      <c r="A57" s="171" t="s">
        <v>91</v>
      </c>
      <c r="B57" s="164"/>
      <c r="C57" s="299" t="s">
        <v>628</v>
      </c>
      <c r="D57" s="393"/>
      <c r="E57" s="402"/>
      <c r="F57" s="395"/>
      <c r="G57" s="402"/>
      <c r="H57" s="662"/>
      <c r="I57" s="278"/>
      <c r="J57" s="282"/>
      <c r="K57" s="209"/>
      <c r="L57" s="288"/>
      <c r="M57" s="288"/>
      <c r="N57" s="288"/>
      <c r="O57" s="210"/>
      <c r="AO57" s="260"/>
      <c r="AP57" s="260"/>
      <c r="AQ57" s="260"/>
      <c r="AR57" s="260"/>
      <c r="AS57" s="260"/>
      <c r="AT57" s="260"/>
      <c r="AU57" s="260"/>
      <c r="AV57" s="260"/>
      <c r="AW57" s="260"/>
      <c r="AX57" s="260"/>
      <c r="AY57" s="260"/>
      <c r="AZ57" s="260"/>
      <c r="BA57" s="260"/>
      <c r="BB57" s="260"/>
      <c r="BC57" s="260"/>
      <c r="BD57" s="260"/>
      <c r="BE57" s="260"/>
      <c r="BF57" s="260"/>
      <c r="BG57" s="210"/>
      <c r="BH57" s="210"/>
      <c r="BI57" s="210"/>
    </row>
    <row r="58" spans="1:61" x14ac:dyDescent="0.25">
      <c r="A58" s="171" t="s">
        <v>91</v>
      </c>
      <c r="B58" s="164"/>
      <c r="C58" s="299" t="s">
        <v>628</v>
      </c>
      <c r="D58" s="393"/>
      <c r="E58" s="402"/>
      <c r="F58" s="395"/>
      <c r="G58" s="402"/>
      <c r="H58" s="662"/>
      <c r="I58" s="278"/>
      <c r="J58" s="282"/>
      <c r="K58" s="209"/>
      <c r="L58" s="288"/>
      <c r="M58" s="288"/>
      <c r="N58" s="288"/>
      <c r="O58" s="210"/>
      <c r="AO58" s="260"/>
      <c r="AP58" s="260"/>
      <c r="AQ58" s="260"/>
      <c r="AR58" s="260"/>
      <c r="AS58" s="260"/>
      <c r="AT58" s="260"/>
      <c r="AU58" s="260"/>
      <c r="AV58" s="260"/>
      <c r="AW58" s="260"/>
      <c r="AX58" s="260"/>
      <c r="AY58" s="260"/>
      <c r="AZ58" s="260"/>
      <c r="BA58" s="260"/>
      <c r="BB58" s="260"/>
      <c r="BC58" s="260"/>
      <c r="BD58" s="260"/>
      <c r="BE58" s="260"/>
      <c r="BF58" s="260"/>
      <c r="BG58" s="210"/>
      <c r="BH58" s="210"/>
      <c r="BI58" s="210"/>
    </row>
    <row r="59" spans="1:61" x14ac:dyDescent="0.25">
      <c r="A59" s="171" t="s">
        <v>91</v>
      </c>
      <c r="B59" s="164"/>
      <c r="C59" s="299" t="s">
        <v>628</v>
      </c>
      <c r="D59" s="393"/>
      <c r="E59" s="402"/>
      <c r="F59" s="395"/>
      <c r="G59" s="402"/>
      <c r="H59" s="662"/>
      <c r="I59" s="278"/>
      <c r="J59" s="282"/>
      <c r="K59" s="209"/>
      <c r="L59" s="288"/>
      <c r="M59" s="288"/>
      <c r="N59" s="288"/>
      <c r="O59" s="210"/>
      <c r="AO59" s="260"/>
      <c r="AP59" s="260"/>
      <c r="AQ59" s="260"/>
      <c r="AR59" s="260"/>
      <c r="AS59" s="260"/>
      <c r="AT59" s="260"/>
      <c r="AU59" s="260"/>
      <c r="AV59" s="260"/>
      <c r="AW59" s="260"/>
      <c r="AX59" s="260"/>
      <c r="AY59" s="260"/>
      <c r="AZ59" s="260"/>
      <c r="BA59" s="260"/>
      <c r="BB59" s="260"/>
      <c r="BC59" s="260"/>
      <c r="BD59" s="260"/>
      <c r="BE59" s="260"/>
      <c r="BF59" s="260"/>
      <c r="BG59" s="210"/>
      <c r="BH59" s="210"/>
      <c r="BI59" s="210"/>
    </row>
    <row r="60" spans="1:61" s="342" customFormat="1" x14ac:dyDescent="0.25">
      <c r="A60" s="436" t="s">
        <v>91</v>
      </c>
      <c r="B60" s="435"/>
      <c r="C60" s="392" t="s">
        <v>628</v>
      </c>
      <c r="D60" s="393"/>
      <c r="E60" s="402"/>
      <c r="F60" s="395"/>
      <c r="G60" s="402"/>
      <c r="H60" s="662"/>
      <c r="I60" s="278"/>
      <c r="J60" s="282"/>
      <c r="K60" s="209"/>
      <c r="L60" s="340"/>
      <c r="M60" s="340"/>
      <c r="N60" s="340"/>
      <c r="O60" s="341"/>
      <c r="V60" s="343"/>
      <c r="W60" s="343"/>
      <c r="X60" s="343"/>
      <c r="Y60" s="343"/>
      <c r="Z60" s="343"/>
      <c r="AA60" s="343"/>
      <c r="AO60" s="396"/>
      <c r="AP60" s="396"/>
      <c r="AQ60" s="396"/>
      <c r="AR60" s="396"/>
      <c r="AS60" s="396"/>
      <c r="AT60" s="396"/>
      <c r="AU60" s="396"/>
      <c r="AV60" s="396"/>
      <c r="AW60" s="396"/>
      <c r="AX60" s="396"/>
      <c r="AY60" s="396"/>
      <c r="AZ60" s="396"/>
      <c r="BA60" s="396"/>
      <c r="BB60" s="396"/>
      <c r="BC60" s="396"/>
      <c r="BD60" s="396"/>
      <c r="BE60" s="396"/>
      <c r="BF60" s="396"/>
      <c r="BG60" s="341"/>
      <c r="BH60" s="341"/>
      <c r="BI60" s="341"/>
    </row>
    <row r="61" spans="1:61" x14ac:dyDescent="0.25">
      <c r="A61" s="444" t="s">
        <v>91</v>
      </c>
      <c r="B61" s="186">
        <v>134</v>
      </c>
      <c r="C61" s="445" t="s">
        <v>628</v>
      </c>
      <c r="D61" s="187">
        <v>1815</v>
      </c>
      <c r="E61" s="446">
        <v>42032</v>
      </c>
      <c r="F61" s="447"/>
      <c r="G61" s="448"/>
      <c r="H61" s="663" t="str">
        <f>I8</f>
        <v>Naše Jablonecko</v>
      </c>
      <c r="I61" s="277" t="s">
        <v>712</v>
      </c>
      <c r="J61" s="281" t="s">
        <v>713</v>
      </c>
      <c r="K61" s="449" t="s">
        <v>717</v>
      </c>
      <c r="L61" s="398" t="s">
        <v>714</v>
      </c>
      <c r="M61" s="450"/>
      <c r="N61" s="450"/>
      <c r="O61" s="210"/>
      <c r="AO61" s="260"/>
      <c r="AP61" s="260"/>
      <c r="AQ61" s="260"/>
      <c r="AR61" s="260"/>
      <c r="AS61" s="260"/>
      <c r="AT61" s="260" t="s">
        <v>344</v>
      </c>
      <c r="AU61" s="260" t="s">
        <v>345</v>
      </c>
      <c r="AV61" s="260"/>
      <c r="AW61" s="260"/>
      <c r="AX61" s="260"/>
      <c r="AY61" s="260"/>
      <c r="AZ61" s="260"/>
      <c r="BA61" s="260"/>
      <c r="BB61" s="260"/>
      <c r="BC61" s="260"/>
      <c r="BD61" s="260"/>
      <c r="BE61" s="260"/>
      <c r="BF61" s="260"/>
      <c r="BG61" s="210"/>
      <c r="BH61" s="210"/>
      <c r="BI61" s="210"/>
    </row>
    <row r="62" spans="1:61" ht="135" x14ac:dyDescent="0.25">
      <c r="A62" s="171" t="s">
        <v>91</v>
      </c>
      <c r="B62" s="164">
        <v>41</v>
      </c>
      <c r="C62" s="299" t="s">
        <v>628</v>
      </c>
      <c r="D62" s="393">
        <v>1815</v>
      </c>
      <c r="E62" s="402"/>
      <c r="F62" s="395"/>
      <c r="G62" s="402"/>
      <c r="H62" s="663"/>
      <c r="I62" s="278" t="s">
        <v>743</v>
      </c>
      <c r="J62" s="282" t="s">
        <v>761</v>
      </c>
      <c r="K62" s="209" t="s">
        <v>757</v>
      </c>
      <c r="L62" s="288"/>
      <c r="M62" s="288" t="s">
        <v>756</v>
      </c>
      <c r="N62" s="288"/>
      <c r="O62" s="210"/>
      <c r="AO62" s="260"/>
      <c r="AP62" s="260" t="s">
        <v>296</v>
      </c>
      <c r="AQ62" s="260"/>
      <c r="AR62" s="260" t="s">
        <v>297</v>
      </c>
      <c r="AS62" s="260" t="s">
        <v>298</v>
      </c>
      <c r="AT62" s="260"/>
      <c r="AU62" s="260"/>
      <c r="AV62" s="260"/>
      <c r="AW62" s="260"/>
      <c r="AX62" s="260"/>
      <c r="AY62" s="260"/>
      <c r="AZ62" s="260"/>
      <c r="BA62" s="260"/>
      <c r="BB62" s="260"/>
      <c r="BC62" s="260"/>
      <c r="BD62" s="260"/>
      <c r="BE62" s="260"/>
      <c r="BF62" s="260"/>
      <c r="BG62" s="210"/>
      <c r="BH62" s="210"/>
      <c r="BI62" s="210"/>
    </row>
    <row r="63" spans="1:61" ht="30" x14ac:dyDescent="0.25">
      <c r="A63" s="171" t="s">
        <v>91</v>
      </c>
      <c r="B63" s="164"/>
      <c r="C63" s="299" t="s">
        <v>628</v>
      </c>
      <c r="D63" s="393"/>
      <c r="E63" s="402"/>
      <c r="F63" s="395"/>
      <c r="G63" s="402"/>
      <c r="H63" s="663"/>
      <c r="I63" s="278" t="s">
        <v>743</v>
      </c>
      <c r="J63" s="282" t="s">
        <v>764</v>
      </c>
      <c r="K63" s="209" t="s">
        <v>763</v>
      </c>
      <c r="L63" s="288"/>
      <c r="M63" s="337" t="s">
        <v>762</v>
      </c>
      <c r="N63" s="288"/>
      <c r="O63" s="210"/>
      <c r="AO63" s="260"/>
      <c r="AP63" s="260"/>
      <c r="AQ63" s="260"/>
      <c r="AR63" s="260"/>
      <c r="AS63" s="260"/>
      <c r="AT63" s="260"/>
      <c r="AU63" s="260"/>
      <c r="AV63" s="260"/>
      <c r="AW63" s="260"/>
      <c r="AX63" s="260"/>
      <c r="AY63" s="260"/>
      <c r="AZ63" s="260"/>
      <c r="BA63" s="260"/>
      <c r="BB63" s="260"/>
      <c r="BC63" s="260"/>
      <c r="BD63" s="260"/>
      <c r="BE63" s="260"/>
      <c r="BF63" s="260"/>
      <c r="BG63" s="210"/>
      <c r="BH63" s="210"/>
      <c r="BI63" s="210"/>
    </row>
    <row r="64" spans="1:61" ht="15.75" x14ac:dyDescent="0.25">
      <c r="A64" s="171" t="s">
        <v>91</v>
      </c>
      <c r="B64" s="164"/>
      <c r="C64" s="299" t="s">
        <v>628</v>
      </c>
      <c r="D64" s="166"/>
      <c r="E64" s="168"/>
      <c r="F64" s="167"/>
      <c r="G64" s="168"/>
      <c r="H64" s="663"/>
      <c r="I64" s="278" t="s">
        <v>743</v>
      </c>
      <c r="J64" s="282" t="s">
        <v>759</v>
      </c>
      <c r="K64" s="209" t="s">
        <v>760</v>
      </c>
      <c r="L64" s="288"/>
      <c r="M64" s="337" t="s">
        <v>758</v>
      </c>
      <c r="N64" s="288"/>
      <c r="O64" s="210"/>
      <c r="AO64" s="260"/>
      <c r="AP64" s="260"/>
      <c r="AQ64" s="260"/>
      <c r="AR64" s="260"/>
      <c r="AS64" s="260"/>
      <c r="AT64" s="260"/>
      <c r="AU64" s="260"/>
      <c r="AV64" s="260"/>
      <c r="AW64" s="260"/>
      <c r="AX64" s="260"/>
      <c r="AY64" s="260"/>
      <c r="AZ64" s="260"/>
      <c r="BA64" s="260"/>
      <c r="BB64" s="260"/>
      <c r="BC64" s="260"/>
      <c r="BD64" s="260"/>
      <c r="BE64" s="260"/>
      <c r="BF64" s="260"/>
      <c r="BG64" s="210"/>
      <c r="BH64" s="210"/>
      <c r="BI64" s="210"/>
    </row>
    <row r="65" spans="1:61" x14ac:dyDescent="0.25">
      <c r="A65" s="171" t="s">
        <v>91</v>
      </c>
      <c r="B65" s="164"/>
      <c r="C65" s="299" t="s">
        <v>628</v>
      </c>
      <c r="D65" s="166"/>
      <c r="E65" s="168"/>
      <c r="F65" s="167"/>
      <c r="G65" s="168"/>
      <c r="H65" s="663"/>
      <c r="I65" s="278"/>
      <c r="J65" s="282"/>
      <c r="K65" s="209"/>
      <c r="L65" s="340"/>
      <c r="M65" s="340"/>
      <c r="N65" s="340"/>
      <c r="O65" s="341"/>
      <c r="P65" s="342"/>
      <c r="Q65" s="342"/>
      <c r="R65" s="342"/>
      <c r="S65" s="342"/>
      <c r="T65" s="342"/>
      <c r="U65" s="342"/>
      <c r="V65" s="343"/>
      <c r="W65" s="343"/>
      <c r="AO65" s="260"/>
      <c r="AP65" s="260"/>
      <c r="AQ65" s="260"/>
      <c r="AR65" s="260"/>
      <c r="AS65" s="260"/>
      <c r="AT65" s="260"/>
      <c r="AU65" s="260"/>
      <c r="AV65" s="260"/>
      <c r="AW65" s="260"/>
      <c r="AX65" s="260"/>
      <c r="AY65" s="260"/>
      <c r="AZ65" s="260"/>
      <c r="BA65" s="260"/>
      <c r="BB65" s="260"/>
      <c r="BC65" s="260"/>
      <c r="BD65" s="260"/>
      <c r="BE65" s="260"/>
      <c r="BF65" s="260"/>
      <c r="BG65" s="210"/>
      <c r="BH65" s="210"/>
      <c r="BI65" s="210"/>
    </row>
    <row r="66" spans="1:61" x14ac:dyDescent="0.25">
      <c r="A66" s="171" t="s">
        <v>91</v>
      </c>
      <c r="B66" s="164"/>
      <c r="C66" s="299" t="s">
        <v>628</v>
      </c>
      <c r="D66" s="166"/>
      <c r="E66" s="168"/>
      <c r="F66" s="167"/>
      <c r="G66" s="168"/>
      <c r="H66" s="663"/>
      <c r="I66" s="278"/>
      <c r="J66" s="282"/>
      <c r="K66" s="209"/>
      <c r="L66" s="340"/>
      <c r="M66" s="340"/>
      <c r="N66" s="340"/>
      <c r="O66" s="341"/>
      <c r="P66" s="342"/>
      <c r="Q66" s="342"/>
      <c r="R66" s="342"/>
      <c r="S66" s="342"/>
      <c r="T66" s="342"/>
      <c r="U66" s="342"/>
      <c r="V66" s="343"/>
      <c r="W66" s="343"/>
      <c r="X66" s="343"/>
      <c r="Y66" s="343"/>
      <c r="Z66" s="343"/>
      <c r="AA66" s="343"/>
      <c r="AB66" s="342"/>
      <c r="AC66" s="342"/>
      <c r="AD66" s="342"/>
      <c r="AO66" s="260"/>
      <c r="AP66" s="260"/>
      <c r="AQ66" s="260"/>
      <c r="AR66" s="260"/>
      <c r="AS66" s="260"/>
      <c r="AT66" s="260"/>
      <c r="AU66" s="260"/>
      <c r="AV66" s="260"/>
      <c r="AW66" s="260" t="s">
        <v>299</v>
      </c>
      <c r="AX66" s="260" t="s">
        <v>302</v>
      </c>
      <c r="AY66" s="260"/>
      <c r="AZ66" s="260"/>
      <c r="BA66" s="260"/>
      <c r="BB66" s="260"/>
      <c r="BC66" s="260"/>
      <c r="BD66" s="260"/>
      <c r="BE66" s="260"/>
      <c r="BF66" s="260"/>
      <c r="BG66" s="210"/>
      <c r="BH66" s="210"/>
      <c r="BI66" s="210"/>
    </row>
    <row r="67" spans="1:61" x14ac:dyDescent="0.25">
      <c r="A67" s="171" t="s">
        <v>91</v>
      </c>
      <c r="B67" s="164"/>
      <c r="C67" s="299" t="s">
        <v>628</v>
      </c>
      <c r="D67" s="166"/>
      <c r="E67" s="168"/>
      <c r="F67" s="167"/>
      <c r="G67" s="168"/>
      <c r="H67" s="663"/>
      <c r="I67" s="278"/>
      <c r="J67" s="282"/>
      <c r="K67" s="209"/>
      <c r="L67" s="340"/>
      <c r="M67" s="340"/>
      <c r="N67" s="340"/>
      <c r="O67" s="341"/>
      <c r="P67" s="342"/>
      <c r="Q67" s="342"/>
      <c r="R67" s="342"/>
      <c r="S67" s="342"/>
      <c r="T67" s="342"/>
      <c r="U67" s="342"/>
      <c r="V67" s="343"/>
      <c r="W67" s="343"/>
      <c r="X67" s="343"/>
      <c r="Y67" s="343"/>
      <c r="Z67" s="343"/>
      <c r="AA67" s="343"/>
      <c r="AB67" s="342"/>
      <c r="AC67" s="342"/>
      <c r="AD67" s="342"/>
      <c r="AO67" s="260"/>
      <c r="AP67" s="260"/>
      <c r="AQ67" s="260"/>
      <c r="AR67" s="260"/>
      <c r="AS67" s="260"/>
      <c r="AT67" s="260"/>
      <c r="AU67" s="260"/>
      <c r="AV67" s="260"/>
      <c r="AW67" s="260" t="s">
        <v>300</v>
      </c>
      <c r="AX67" s="260" t="s">
        <v>303</v>
      </c>
      <c r="AY67" s="260"/>
      <c r="AZ67" s="260"/>
      <c r="BA67" s="260"/>
      <c r="BB67" s="260"/>
      <c r="BC67" s="260"/>
      <c r="BD67" s="260"/>
      <c r="BE67" s="260"/>
      <c r="BF67" s="260"/>
      <c r="BG67" s="210"/>
      <c r="BH67" s="210"/>
      <c r="BI67" s="210"/>
    </row>
    <row r="68" spans="1:61" x14ac:dyDescent="0.25">
      <c r="A68" s="171" t="s">
        <v>91</v>
      </c>
      <c r="B68" s="164"/>
      <c r="C68" s="299" t="s">
        <v>628</v>
      </c>
      <c r="D68" s="166"/>
      <c r="E68" s="168"/>
      <c r="F68" s="167"/>
      <c r="G68" s="168"/>
      <c r="H68" s="663"/>
      <c r="I68" s="278"/>
      <c r="J68" s="282"/>
      <c r="K68" s="209"/>
      <c r="L68" s="288"/>
      <c r="M68" s="288"/>
      <c r="N68" s="288"/>
      <c r="O68" s="210"/>
      <c r="AO68" s="260"/>
      <c r="AP68" s="260"/>
      <c r="AQ68" s="260"/>
      <c r="AR68" s="260"/>
      <c r="AS68" s="260"/>
      <c r="AT68" s="260"/>
      <c r="AU68" s="260"/>
      <c r="AV68" s="260"/>
      <c r="AW68" s="260" t="s">
        <v>301</v>
      </c>
      <c r="AX68" s="260" t="s">
        <v>304</v>
      </c>
      <c r="AY68" s="260"/>
      <c r="AZ68" s="260"/>
      <c r="BA68" s="260"/>
      <c r="BB68" s="260"/>
      <c r="BC68" s="260"/>
      <c r="BD68" s="260"/>
      <c r="BE68" s="260"/>
      <c r="BF68" s="260"/>
      <c r="BG68" s="210"/>
      <c r="BH68" s="210"/>
      <c r="BI68" s="210"/>
    </row>
    <row r="69" spans="1:61" x14ac:dyDescent="0.25">
      <c r="A69" s="171" t="s">
        <v>91</v>
      </c>
      <c r="B69" s="164"/>
      <c r="C69" s="299" t="s">
        <v>628</v>
      </c>
      <c r="D69" s="166"/>
      <c r="E69" s="168"/>
      <c r="F69" s="167"/>
      <c r="G69" s="168"/>
      <c r="H69" s="663"/>
      <c r="I69" s="278"/>
      <c r="J69" s="282"/>
      <c r="K69" s="209"/>
      <c r="L69" s="288"/>
      <c r="M69" s="288"/>
      <c r="N69" s="288"/>
      <c r="O69" s="210"/>
      <c r="AO69" s="260"/>
      <c r="AP69" s="260"/>
      <c r="AQ69" s="260"/>
      <c r="AR69" s="260"/>
      <c r="AS69" s="260"/>
      <c r="AT69" s="260"/>
      <c r="AU69" s="260"/>
      <c r="AV69" s="260"/>
      <c r="AW69" s="260" t="s">
        <v>305</v>
      </c>
      <c r="AX69" s="260" t="s">
        <v>308</v>
      </c>
      <c r="AY69" s="260"/>
      <c r="AZ69" s="260"/>
      <c r="BA69" s="260"/>
      <c r="BB69" s="260"/>
      <c r="BC69" s="260"/>
      <c r="BD69" s="260"/>
      <c r="BE69" s="260"/>
      <c r="BF69" s="260"/>
      <c r="BG69" s="210"/>
      <c r="BH69" s="210"/>
      <c r="BI69" s="210"/>
    </row>
    <row r="70" spans="1:61" x14ac:dyDescent="0.25">
      <c r="A70" s="171" t="s">
        <v>91</v>
      </c>
      <c r="B70" s="164"/>
      <c r="C70" s="299" t="s">
        <v>628</v>
      </c>
      <c r="D70" s="166"/>
      <c r="E70" s="168"/>
      <c r="F70" s="167"/>
      <c r="G70" s="168"/>
      <c r="H70" s="663"/>
      <c r="I70" s="278"/>
      <c r="J70" s="282"/>
      <c r="K70" s="209"/>
      <c r="L70" s="288"/>
      <c r="M70" s="288"/>
      <c r="N70" s="288"/>
      <c r="O70" s="210"/>
      <c r="AO70" s="260"/>
      <c r="AP70" s="260"/>
      <c r="AQ70" s="260"/>
      <c r="AR70" s="260"/>
      <c r="AS70" s="260"/>
      <c r="AT70" s="260"/>
      <c r="AU70" s="260"/>
      <c r="AV70" s="260"/>
      <c r="AW70" s="260" t="s">
        <v>306</v>
      </c>
      <c r="AX70" s="260" t="s">
        <v>307</v>
      </c>
      <c r="AY70" s="260"/>
      <c r="AZ70" s="260"/>
      <c r="BA70" s="260"/>
      <c r="BB70" s="260"/>
      <c r="BC70" s="260"/>
      <c r="BD70" s="260"/>
      <c r="BE70" s="260"/>
      <c r="BF70" s="260"/>
      <c r="BG70" s="210"/>
      <c r="BH70" s="210"/>
      <c r="BI70" s="210"/>
    </row>
    <row r="71" spans="1:61" ht="15.75" x14ac:dyDescent="0.25">
      <c r="A71" s="171" t="s">
        <v>91</v>
      </c>
      <c r="B71" s="164"/>
      <c r="C71" s="299" t="s">
        <v>628</v>
      </c>
      <c r="D71" s="166"/>
      <c r="E71" s="168"/>
      <c r="F71" s="167"/>
      <c r="G71" s="168"/>
      <c r="H71" s="663"/>
      <c r="I71" s="278"/>
      <c r="J71" s="282"/>
      <c r="K71" s="209"/>
      <c r="L71" s="288"/>
      <c r="M71" s="334"/>
      <c r="N71" s="334"/>
      <c r="O71" s="347"/>
      <c r="P71" s="348"/>
      <c r="Q71" s="348"/>
      <c r="R71" s="348"/>
      <c r="S71" s="348"/>
      <c r="T71" s="348"/>
      <c r="U71" s="348"/>
      <c r="X71" s="346"/>
      <c r="Y71" s="346"/>
      <c r="AO71" s="260"/>
      <c r="AP71" s="260"/>
      <c r="AQ71" s="260"/>
      <c r="AR71" s="260"/>
      <c r="AS71" s="260"/>
      <c r="AT71" s="260"/>
      <c r="AU71" s="260"/>
      <c r="AV71" s="260"/>
      <c r="AW71" s="260" t="s">
        <v>309</v>
      </c>
      <c r="AX71" s="260" t="s">
        <v>315</v>
      </c>
      <c r="AY71" s="260"/>
      <c r="AZ71" s="260"/>
      <c r="BA71" s="260"/>
      <c r="BB71" s="260"/>
      <c r="BC71" s="260"/>
      <c r="BD71" s="260"/>
      <c r="BE71" s="260"/>
      <c r="BF71" s="260"/>
      <c r="BG71" s="210"/>
      <c r="BH71" s="210"/>
      <c r="BI71" s="210"/>
    </row>
    <row r="72" spans="1:61" ht="15.75" x14ac:dyDescent="0.25">
      <c r="A72" s="171" t="s">
        <v>91</v>
      </c>
      <c r="B72" s="164"/>
      <c r="C72" s="299" t="s">
        <v>628</v>
      </c>
      <c r="D72" s="166"/>
      <c r="E72" s="168"/>
      <c r="F72" s="167"/>
      <c r="G72" s="168"/>
      <c r="H72" s="663"/>
      <c r="I72" s="278"/>
      <c r="J72" s="282"/>
      <c r="K72" s="209"/>
      <c r="L72" s="288"/>
      <c r="M72" s="334"/>
      <c r="N72" s="334"/>
      <c r="O72" s="347"/>
      <c r="P72" s="348"/>
      <c r="Q72" s="348"/>
      <c r="R72" s="348"/>
      <c r="S72" s="348"/>
      <c r="T72" s="348"/>
      <c r="U72" s="348"/>
      <c r="X72" s="346"/>
      <c r="Y72" s="346"/>
      <c r="AO72" s="260"/>
      <c r="AP72" s="260"/>
      <c r="AQ72" s="260"/>
      <c r="AR72" s="260"/>
      <c r="AS72" s="260"/>
      <c r="AT72" s="260"/>
      <c r="AU72" s="260"/>
      <c r="AV72" s="260"/>
      <c r="AW72" s="260" t="s">
        <v>310</v>
      </c>
      <c r="AX72" s="260" t="s">
        <v>316</v>
      </c>
      <c r="AY72" s="260"/>
      <c r="AZ72" s="260"/>
      <c r="BA72" s="260"/>
      <c r="BB72" s="260"/>
      <c r="BC72" s="260"/>
      <c r="BD72" s="260"/>
      <c r="BE72" s="260"/>
      <c r="BF72" s="260"/>
      <c r="BG72" s="210"/>
      <c r="BH72" s="210"/>
      <c r="BI72" s="210"/>
    </row>
    <row r="73" spans="1:61" x14ac:dyDescent="0.25">
      <c r="A73" s="171" t="s">
        <v>91</v>
      </c>
      <c r="B73" s="164"/>
      <c r="C73" s="299" t="s">
        <v>628</v>
      </c>
      <c r="D73" s="166"/>
      <c r="E73" s="168"/>
      <c r="F73" s="167"/>
      <c r="G73" s="168"/>
      <c r="H73" s="663"/>
      <c r="I73" s="278"/>
      <c r="J73" s="282"/>
      <c r="K73" s="209"/>
      <c r="L73" s="288"/>
      <c r="M73" s="334"/>
      <c r="N73" s="334"/>
      <c r="O73" s="347"/>
      <c r="P73" s="348"/>
      <c r="Q73" s="348"/>
      <c r="R73" s="348"/>
      <c r="S73" s="348"/>
      <c r="T73" s="348"/>
      <c r="U73" s="348"/>
      <c r="AO73" s="260"/>
      <c r="AP73" s="260"/>
      <c r="AQ73" s="260"/>
      <c r="AR73" s="260"/>
      <c r="AS73" s="260"/>
      <c r="AT73" s="260"/>
      <c r="AU73" s="260"/>
      <c r="AV73" s="260"/>
      <c r="AW73" s="260" t="s">
        <v>310</v>
      </c>
      <c r="AX73" s="260" t="s">
        <v>317</v>
      </c>
      <c r="AY73" s="260"/>
      <c r="AZ73" s="260"/>
      <c r="BA73" s="260"/>
      <c r="BB73" s="260"/>
      <c r="BC73" s="260"/>
      <c r="BD73" s="260"/>
      <c r="BE73" s="260"/>
      <c r="BF73" s="260"/>
      <c r="BG73" s="210"/>
      <c r="BH73" s="210"/>
      <c r="BI73" s="210"/>
    </row>
    <row r="74" spans="1:61" ht="15.75" x14ac:dyDescent="0.25">
      <c r="A74" s="171" t="s">
        <v>91</v>
      </c>
      <c r="B74" s="164"/>
      <c r="C74" s="299" t="s">
        <v>628</v>
      </c>
      <c r="D74" s="166"/>
      <c r="E74" s="168"/>
      <c r="F74" s="167"/>
      <c r="G74" s="168"/>
      <c r="H74" s="663"/>
      <c r="I74" s="278"/>
      <c r="J74" s="282"/>
      <c r="K74" s="209"/>
      <c r="L74" s="288"/>
      <c r="M74" s="337"/>
      <c r="N74" s="337"/>
      <c r="O74" s="351"/>
      <c r="P74" s="352"/>
      <c r="Q74" s="352"/>
      <c r="R74" s="352"/>
      <c r="S74" s="352"/>
      <c r="T74" s="352"/>
      <c r="U74" s="352"/>
      <c r="V74" s="346"/>
      <c r="W74" s="346"/>
      <c r="X74" s="346"/>
      <c r="AO74" s="260"/>
      <c r="AP74" s="260"/>
      <c r="AQ74" s="260"/>
      <c r="AR74" s="260"/>
      <c r="AS74" s="260"/>
      <c r="AT74" s="260"/>
      <c r="AU74" s="260"/>
      <c r="AV74" s="260"/>
      <c r="AW74" s="260" t="s">
        <v>311</v>
      </c>
      <c r="AX74" s="260" t="s">
        <v>318</v>
      </c>
      <c r="AY74" s="260"/>
      <c r="AZ74" s="260"/>
      <c r="BA74" s="260"/>
      <c r="BB74" s="260"/>
      <c r="BC74" s="260"/>
      <c r="BD74" s="260"/>
      <c r="BE74" s="260"/>
      <c r="BF74" s="260"/>
      <c r="BG74" s="210"/>
      <c r="BH74" s="210"/>
      <c r="BI74" s="210"/>
    </row>
    <row r="75" spans="1:61" x14ac:dyDescent="0.25">
      <c r="A75" s="171" t="s">
        <v>91</v>
      </c>
      <c r="B75" s="164"/>
      <c r="C75" s="299" t="s">
        <v>628</v>
      </c>
      <c r="D75" s="166"/>
      <c r="E75" s="168"/>
      <c r="F75" s="167"/>
      <c r="G75" s="168"/>
      <c r="H75" s="663"/>
      <c r="I75" s="278"/>
      <c r="J75" s="282"/>
      <c r="K75" s="209"/>
      <c r="L75" s="288"/>
      <c r="M75" s="288"/>
      <c r="N75" s="288"/>
      <c r="O75" s="210"/>
      <c r="AO75" s="260"/>
      <c r="AP75" s="260"/>
      <c r="AQ75" s="260"/>
      <c r="AR75" s="260"/>
      <c r="AS75" s="260"/>
      <c r="AT75" s="260"/>
      <c r="AU75" s="260"/>
      <c r="AV75" s="260"/>
      <c r="AW75" s="260" t="s">
        <v>312</v>
      </c>
      <c r="AX75" s="260" t="s">
        <v>319</v>
      </c>
      <c r="AY75" s="260" t="s">
        <v>398</v>
      </c>
      <c r="AZ75" s="260" t="s">
        <v>397</v>
      </c>
      <c r="BA75" s="260" t="s">
        <v>396</v>
      </c>
      <c r="BB75" s="260"/>
      <c r="BC75" s="260"/>
      <c r="BD75" s="260"/>
      <c r="BE75" s="260"/>
      <c r="BF75" s="260"/>
      <c r="BG75" s="210"/>
      <c r="BH75" s="210"/>
      <c r="BI75" s="210"/>
    </row>
    <row r="76" spans="1:61" ht="15.75" x14ac:dyDescent="0.25">
      <c r="A76" s="171" t="s">
        <v>91</v>
      </c>
      <c r="B76" s="164"/>
      <c r="C76" s="299" t="s">
        <v>628</v>
      </c>
      <c r="D76" s="166"/>
      <c r="E76" s="168"/>
      <c r="F76" s="167"/>
      <c r="G76" s="168"/>
      <c r="H76" s="663"/>
      <c r="I76" s="278"/>
      <c r="J76" s="282"/>
      <c r="K76" s="209"/>
      <c r="L76" s="288"/>
      <c r="M76" s="337"/>
      <c r="N76" s="288"/>
      <c r="O76" s="210"/>
      <c r="AO76" s="260"/>
      <c r="AP76" s="260"/>
      <c r="AQ76" s="260"/>
      <c r="AR76" s="260"/>
      <c r="AS76" s="260"/>
      <c r="AT76" s="260"/>
      <c r="AU76" s="260"/>
      <c r="AV76" s="260"/>
      <c r="AW76" s="260" t="s">
        <v>313</v>
      </c>
      <c r="AX76" s="260" t="s">
        <v>314</v>
      </c>
      <c r="AY76" s="260" t="s">
        <v>407</v>
      </c>
      <c r="AZ76" s="260" t="s">
        <v>383</v>
      </c>
      <c r="BA76" s="260" t="s">
        <v>406</v>
      </c>
      <c r="BB76" s="260"/>
      <c r="BC76" s="260"/>
      <c r="BD76" s="260"/>
      <c r="BE76" s="260"/>
      <c r="BF76" s="260"/>
      <c r="BG76" s="210"/>
      <c r="BH76" s="210"/>
      <c r="BI76" s="210"/>
    </row>
    <row r="77" spans="1:61" ht="15.75" x14ac:dyDescent="0.25">
      <c r="A77" s="171" t="s">
        <v>91</v>
      </c>
      <c r="B77" s="164"/>
      <c r="C77" s="299" t="s">
        <v>628</v>
      </c>
      <c r="D77" s="166"/>
      <c r="E77" s="168"/>
      <c r="F77" s="167"/>
      <c r="G77" s="168"/>
      <c r="H77" s="663"/>
      <c r="I77" s="278"/>
      <c r="J77" s="282"/>
      <c r="K77" s="209"/>
      <c r="L77" s="288"/>
      <c r="M77" s="414"/>
      <c r="N77" s="288"/>
      <c r="O77" s="210"/>
      <c r="AO77" s="260"/>
      <c r="AP77" s="260"/>
      <c r="AQ77" s="260"/>
      <c r="AR77" s="260"/>
      <c r="AS77" s="260"/>
      <c r="AT77" s="260"/>
      <c r="AU77" s="260"/>
      <c r="AV77" s="260"/>
      <c r="AW77" s="260"/>
      <c r="AX77" s="260"/>
      <c r="AY77" s="260"/>
      <c r="AZ77" s="260"/>
      <c r="BA77" s="260"/>
      <c r="BB77" s="260"/>
      <c r="BC77" s="260"/>
      <c r="BD77" s="260"/>
      <c r="BE77" s="260"/>
      <c r="BF77" s="260"/>
      <c r="BG77" s="210"/>
      <c r="BH77" s="210"/>
      <c r="BI77" s="210"/>
    </row>
    <row r="78" spans="1:61" ht="15.75" x14ac:dyDescent="0.25">
      <c r="A78" s="171" t="s">
        <v>91</v>
      </c>
      <c r="B78" s="164"/>
      <c r="C78" s="299" t="s">
        <v>628</v>
      </c>
      <c r="D78" s="166"/>
      <c r="E78" s="168"/>
      <c r="F78" s="167"/>
      <c r="G78" s="168"/>
      <c r="H78" s="663"/>
      <c r="I78" s="278"/>
      <c r="J78" s="282"/>
      <c r="K78" s="209"/>
      <c r="L78" s="288"/>
      <c r="M78" s="337"/>
      <c r="N78" s="288"/>
      <c r="O78" s="210"/>
      <c r="AO78" s="260"/>
      <c r="AP78" s="260"/>
      <c r="AQ78" s="260"/>
      <c r="AR78" s="260"/>
      <c r="AS78" s="260"/>
      <c r="AT78" s="260"/>
      <c r="AU78" s="260"/>
      <c r="AV78" s="260"/>
      <c r="AW78" s="260"/>
      <c r="AX78" s="260"/>
      <c r="AY78" s="260"/>
      <c r="AZ78" s="260"/>
      <c r="BA78" s="260"/>
      <c r="BB78" s="260"/>
      <c r="BC78" s="260"/>
      <c r="BD78" s="260"/>
      <c r="BE78" s="260"/>
      <c r="BF78" s="260"/>
      <c r="BG78" s="210"/>
      <c r="BH78" s="210"/>
      <c r="BI78" s="210"/>
    </row>
    <row r="79" spans="1:61" ht="15.75" x14ac:dyDescent="0.25">
      <c r="A79" s="171" t="s">
        <v>91</v>
      </c>
      <c r="B79" s="164"/>
      <c r="C79" s="299" t="s">
        <v>628</v>
      </c>
      <c r="D79" s="166"/>
      <c r="E79" s="168"/>
      <c r="F79" s="167"/>
      <c r="G79" s="168"/>
      <c r="H79" s="663"/>
      <c r="I79" s="278"/>
      <c r="J79" s="282"/>
      <c r="K79" s="209"/>
      <c r="L79" s="288"/>
      <c r="M79" s="337"/>
      <c r="N79" s="288"/>
      <c r="O79" s="210"/>
      <c r="AO79" s="260"/>
      <c r="AP79" s="260"/>
      <c r="AQ79" s="260"/>
      <c r="AR79" s="260"/>
      <c r="AS79" s="260"/>
      <c r="AT79" s="260"/>
      <c r="AU79" s="260"/>
      <c r="AV79" s="260"/>
      <c r="AW79" s="260"/>
      <c r="AX79" s="260"/>
      <c r="AY79" s="260"/>
      <c r="AZ79" s="260"/>
      <c r="BA79" s="260"/>
      <c r="BB79" s="260"/>
      <c r="BC79" s="260"/>
      <c r="BD79" s="260"/>
      <c r="BE79" s="260"/>
      <c r="BF79" s="260"/>
      <c r="BG79" s="210"/>
      <c r="BH79" s="210"/>
      <c r="BI79" s="210"/>
    </row>
    <row r="80" spans="1:61" ht="15.75" x14ac:dyDescent="0.25">
      <c r="A80" s="171" t="s">
        <v>91</v>
      </c>
      <c r="B80" s="164"/>
      <c r="C80" s="299" t="s">
        <v>628</v>
      </c>
      <c r="D80" s="166"/>
      <c r="E80" s="168"/>
      <c r="F80" s="167"/>
      <c r="G80" s="168"/>
      <c r="H80" s="663"/>
      <c r="I80" s="278"/>
      <c r="J80" s="282"/>
      <c r="K80" s="209"/>
      <c r="L80" s="288"/>
      <c r="M80" s="414"/>
      <c r="N80" s="288"/>
      <c r="O80" s="210"/>
      <c r="AO80" s="260"/>
      <c r="AP80" s="260"/>
      <c r="AQ80" s="260"/>
      <c r="AR80" s="260"/>
      <c r="AS80" s="260"/>
      <c r="AT80" s="260"/>
      <c r="AU80" s="260"/>
      <c r="AV80" s="260"/>
      <c r="AW80" s="260"/>
      <c r="AX80" s="260"/>
      <c r="AY80" s="260"/>
      <c r="AZ80" s="260"/>
      <c r="BA80" s="260"/>
      <c r="BB80" s="260"/>
      <c r="BC80" s="260"/>
      <c r="BD80" s="260"/>
      <c r="BE80" s="260"/>
      <c r="BF80" s="260"/>
      <c r="BG80" s="210"/>
      <c r="BH80" s="210"/>
      <c r="BI80" s="210"/>
    </row>
    <row r="81" spans="1:61" x14ac:dyDescent="0.25">
      <c r="A81" s="171" t="s">
        <v>91</v>
      </c>
      <c r="B81" s="164"/>
      <c r="C81" s="299" t="s">
        <v>628</v>
      </c>
      <c r="D81" s="166"/>
      <c r="E81" s="168"/>
      <c r="F81" s="167"/>
      <c r="G81" s="168"/>
      <c r="H81" s="663"/>
      <c r="I81" s="278"/>
      <c r="J81" s="282"/>
      <c r="K81" s="209"/>
      <c r="L81" s="288"/>
      <c r="M81" s="288"/>
      <c r="N81" s="288"/>
      <c r="O81" s="210"/>
      <c r="AO81" s="260"/>
      <c r="AP81" s="260"/>
      <c r="AQ81" s="260"/>
      <c r="AR81" s="260"/>
      <c r="AS81" s="260"/>
      <c r="AT81" s="260"/>
      <c r="AU81" s="260"/>
      <c r="AV81" s="260"/>
      <c r="AW81" s="260"/>
      <c r="AX81" s="260"/>
      <c r="AY81" s="260"/>
      <c r="AZ81" s="260"/>
      <c r="BA81" s="260"/>
      <c r="BB81" s="260"/>
      <c r="BC81" s="260"/>
      <c r="BD81" s="260"/>
      <c r="BE81" s="260"/>
      <c r="BF81" s="260"/>
      <c r="BG81" s="210"/>
      <c r="BH81" s="210"/>
      <c r="BI81" s="210"/>
    </row>
    <row r="82" spans="1:61" x14ac:dyDescent="0.25">
      <c r="A82" s="171" t="s">
        <v>91</v>
      </c>
      <c r="B82" s="164"/>
      <c r="C82" s="299" t="s">
        <v>628</v>
      </c>
      <c r="D82" s="166"/>
      <c r="E82" s="168"/>
      <c r="F82" s="167"/>
      <c r="G82" s="168"/>
      <c r="H82" s="663"/>
      <c r="I82" s="278"/>
      <c r="J82" s="282"/>
      <c r="K82" s="209"/>
      <c r="L82" s="288"/>
      <c r="M82" s="288"/>
      <c r="N82" s="288"/>
      <c r="O82" s="210"/>
      <c r="AO82" s="260"/>
      <c r="AP82" s="260"/>
      <c r="AQ82" s="260"/>
      <c r="AR82" s="260"/>
      <c r="AS82" s="260"/>
      <c r="AT82" s="260"/>
      <c r="AU82" s="260"/>
      <c r="AV82" s="260"/>
      <c r="AW82" s="260"/>
      <c r="AX82" s="260"/>
      <c r="AY82" s="260"/>
      <c r="AZ82" s="260"/>
      <c r="BA82" s="260"/>
      <c r="BB82" s="260"/>
      <c r="BC82" s="260"/>
      <c r="BD82" s="260"/>
      <c r="BE82" s="260"/>
      <c r="BF82" s="260"/>
      <c r="BG82" s="210"/>
      <c r="BH82" s="210"/>
      <c r="BI82" s="210"/>
    </row>
    <row r="83" spans="1:61" x14ac:dyDescent="0.25">
      <c r="A83" s="171" t="s">
        <v>91</v>
      </c>
      <c r="B83" s="164"/>
      <c r="C83" s="299" t="s">
        <v>628</v>
      </c>
      <c r="D83" s="166"/>
      <c r="E83" s="168"/>
      <c r="F83" s="167"/>
      <c r="G83" s="168"/>
      <c r="H83" s="663"/>
      <c r="I83" s="278"/>
      <c r="J83" s="282"/>
      <c r="K83" s="209"/>
      <c r="L83" s="288"/>
      <c r="M83" s="334"/>
      <c r="N83" s="288"/>
      <c r="O83" s="210"/>
      <c r="AO83" s="260"/>
      <c r="AP83" s="260"/>
      <c r="AQ83" s="260"/>
      <c r="AR83" s="260"/>
      <c r="AS83" s="260"/>
      <c r="AT83" s="260"/>
      <c r="AU83" s="260"/>
      <c r="AV83" s="260"/>
      <c r="AW83" s="260"/>
      <c r="AX83" s="260"/>
      <c r="AY83" s="260"/>
      <c r="AZ83" s="260"/>
      <c r="BA83" s="260"/>
      <c r="BB83" s="260"/>
      <c r="BC83" s="260"/>
      <c r="BD83" s="260"/>
      <c r="BE83" s="260"/>
      <c r="BF83" s="260"/>
      <c r="BG83" s="210"/>
      <c r="BH83" s="210"/>
      <c r="BI83" s="210"/>
    </row>
    <row r="84" spans="1:61" ht="15.75" x14ac:dyDescent="0.25">
      <c r="A84" s="171" t="s">
        <v>91</v>
      </c>
      <c r="B84" s="164"/>
      <c r="C84" s="299" t="s">
        <v>628</v>
      </c>
      <c r="D84" s="166"/>
      <c r="E84" s="168"/>
      <c r="F84" s="167"/>
      <c r="G84" s="168"/>
      <c r="H84" s="663"/>
      <c r="I84" s="278"/>
      <c r="J84" s="282"/>
      <c r="K84" s="209"/>
      <c r="L84" s="288"/>
      <c r="M84" s="337"/>
      <c r="N84" s="288"/>
      <c r="O84" s="210"/>
      <c r="AO84" s="260"/>
      <c r="AP84" s="260"/>
      <c r="AQ84" s="260"/>
      <c r="AR84" s="260"/>
      <c r="AS84" s="260"/>
      <c r="AT84" s="260"/>
      <c r="AU84" s="260"/>
      <c r="AV84" s="260"/>
      <c r="AW84" s="260"/>
      <c r="AX84" s="260"/>
      <c r="AY84" s="260"/>
      <c r="AZ84" s="260"/>
      <c r="BA84" s="260"/>
      <c r="BB84" s="260"/>
      <c r="BC84" s="260"/>
      <c r="BD84" s="260"/>
      <c r="BE84" s="260"/>
      <c r="BF84" s="260"/>
      <c r="BG84" s="210"/>
      <c r="BH84" s="210"/>
      <c r="BI84" s="210"/>
    </row>
    <row r="85" spans="1:61" x14ac:dyDescent="0.25">
      <c r="A85" s="171" t="s">
        <v>91</v>
      </c>
      <c r="B85" s="164"/>
      <c r="C85" s="299" t="s">
        <v>628</v>
      </c>
      <c r="D85" s="166"/>
      <c r="E85" s="168"/>
      <c r="F85" s="167"/>
      <c r="G85" s="168"/>
      <c r="H85" s="663"/>
      <c r="I85" s="278"/>
      <c r="J85" s="282"/>
      <c r="K85" s="209"/>
      <c r="L85" s="288"/>
      <c r="M85" s="288"/>
      <c r="N85" s="288"/>
      <c r="O85" s="210"/>
      <c r="AO85" s="260"/>
      <c r="AP85" s="260"/>
      <c r="AQ85" s="260"/>
      <c r="AR85" s="260"/>
      <c r="AS85" s="260"/>
      <c r="AT85" s="260"/>
      <c r="AU85" s="260"/>
      <c r="AV85" s="260"/>
      <c r="AW85" s="260"/>
      <c r="AX85" s="260"/>
      <c r="AY85" s="260"/>
      <c r="AZ85" s="260"/>
      <c r="BA85" s="260"/>
      <c r="BB85" s="260"/>
      <c r="BC85" s="260"/>
      <c r="BD85" s="260"/>
      <c r="BE85" s="260"/>
      <c r="BF85" s="260"/>
      <c r="BG85" s="210"/>
      <c r="BH85" s="210"/>
      <c r="BI85" s="210"/>
    </row>
    <row r="86" spans="1:61" x14ac:dyDescent="0.25">
      <c r="A86" s="171" t="s">
        <v>91</v>
      </c>
      <c r="B86" s="164"/>
      <c r="C86" s="299" t="s">
        <v>628</v>
      </c>
      <c r="D86" s="166"/>
      <c r="E86" s="168"/>
      <c r="F86" s="167"/>
      <c r="G86" s="168"/>
      <c r="H86" s="663"/>
      <c r="I86" s="278"/>
      <c r="J86" s="282"/>
      <c r="K86" s="209"/>
      <c r="L86" s="288"/>
      <c r="M86" s="288"/>
      <c r="N86" s="288"/>
      <c r="O86" s="210"/>
      <c r="AO86" s="260"/>
      <c r="AP86" s="260"/>
      <c r="AQ86" s="260"/>
      <c r="AR86" s="260"/>
      <c r="AS86" s="260"/>
      <c r="AT86" s="260"/>
      <c r="AU86" s="260"/>
      <c r="AV86" s="260"/>
      <c r="AW86" s="260"/>
      <c r="AX86" s="260"/>
      <c r="AY86" s="260" t="s">
        <v>477</v>
      </c>
      <c r="AZ86" s="260" t="s">
        <v>478</v>
      </c>
      <c r="BA86" s="260"/>
      <c r="BB86" s="260"/>
      <c r="BC86" s="260"/>
      <c r="BD86" s="260"/>
      <c r="BE86" s="260"/>
      <c r="BF86" s="260"/>
      <c r="BG86" s="210"/>
      <c r="BH86" s="210"/>
      <c r="BI86" s="210"/>
    </row>
    <row r="87" spans="1:61" x14ac:dyDescent="0.25">
      <c r="A87" s="171" t="s">
        <v>91</v>
      </c>
      <c r="B87" s="164"/>
      <c r="C87" s="299" t="s">
        <v>628</v>
      </c>
      <c r="D87" s="166"/>
      <c r="E87" s="168"/>
      <c r="F87" s="167"/>
      <c r="G87" s="168"/>
      <c r="H87" s="663"/>
      <c r="I87" s="278"/>
      <c r="J87" s="282"/>
      <c r="K87" s="209"/>
      <c r="L87" s="288"/>
      <c r="M87" s="288"/>
      <c r="N87" s="288"/>
      <c r="O87" s="210"/>
      <c r="AO87" s="260"/>
      <c r="AP87" s="260"/>
      <c r="AQ87" s="260"/>
      <c r="AR87" s="260"/>
      <c r="AS87" s="260"/>
      <c r="AT87" s="260"/>
      <c r="AU87" s="260"/>
      <c r="AV87" s="260"/>
      <c r="AW87" s="260"/>
      <c r="AX87" s="260"/>
      <c r="AY87" s="260"/>
      <c r="AZ87" s="260"/>
      <c r="BA87" s="260"/>
      <c r="BB87" s="260"/>
      <c r="BC87" s="260"/>
      <c r="BD87" s="260"/>
      <c r="BE87" s="260"/>
      <c r="BF87" s="260"/>
      <c r="BG87" s="210"/>
      <c r="BH87" s="210"/>
      <c r="BI87" s="210"/>
    </row>
    <row r="88" spans="1:61" x14ac:dyDescent="0.25">
      <c r="A88" s="171" t="s">
        <v>91</v>
      </c>
      <c r="B88" s="164"/>
      <c r="C88" s="299" t="s">
        <v>628</v>
      </c>
      <c r="D88" s="166"/>
      <c r="E88" s="168"/>
      <c r="F88" s="167"/>
      <c r="G88" s="168"/>
      <c r="H88" s="663"/>
      <c r="I88" s="278"/>
      <c r="J88" s="282"/>
      <c r="K88" s="209"/>
      <c r="L88" s="288"/>
      <c r="M88" s="288"/>
      <c r="N88" s="288"/>
      <c r="O88" s="210"/>
      <c r="AO88" s="260"/>
      <c r="AP88" s="260"/>
      <c r="AQ88" s="260"/>
      <c r="AR88" s="260"/>
      <c r="AS88" s="260"/>
      <c r="AT88" s="260"/>
      <c r="AU88" s="260"/>
      <c r="AV88" s="260"/>
      <c r="AW88" s="260"/>
      <c r="AX88" s="260"/>
      <c r="AY88" s="260"/>
      <c r="AZ88" s="260"/>
      <c r="BA88" s="260"/>
      <c r="BB88" s="260"/>
      <c r="BC88" s="260"/>
      <c r="BD88" s="260"/>
      <c r="BE88" s="260"/>
      <c r="BF88" s="260"/>
      <c r="BG88" s="210"/>
      <c r="BH88" s="210"/>
      <c r="BI88" s="210"/>
    </row>
    <row r="89" spans="1:61" x14ac:dyDescent="0.25">
      <c r="A89" s="171" t="s">
        <v>91</v>
      </c>
      <c r="B89" s="164"/>
      <c r="C89" s="299" t="s">
        <v>628</v>
      </c>
      <c r="D89" s="166"/>
      <c r="E89" s="168"/>
      <c r="F89" s="167"/>
      <c r="G89" s="168"/>
      <c r="H89" s="663"/>
      <c r="I89" s="278"/>
      <c r="J89" s="282"/>
      <c r="K89" s="209"/>
      <c r="L89" s="288"/>
      <c r="M89" s="288"/>
      <c r="N89" s="288"/>
      <c r="O89" s="210"/>
      <c r="AO89" s="260"/>
      <c r="AP89" s="260"/>
      <c r="AQ89" s="260"/>
      <c r="AR89" s="260"/>
      <c r="AS89" s="260"/>
      <c r="AT89" s="260"/>
      <c r="AU89" s="260"/>
      <c r="AV89" s="260"/>
      <c r="AW89" s="260"/>
      <c r="AX89" s="260"/>
      <c r="AY89" s="260"/>
      <c r="AZ89" s="260"/>
      <c r="BA89" s="260"/>
      <c r="BB89" s="260"/>
      <c r="BC89" s="260"/>
      <c r="BD89" s="260"/>
      <c r="BE89" s="260"/>
      <c r="BF89" s="260"/>
      <c r="BG89" s="210"/>
      <c r="BH89" s="210"/>
      <c r="BI89" s="210"/>
    </row>
    <row r="90" spans="1:61" x14ac:dyDescent="0.25">
      <c r="A90" s="171" t="s">
        <v>91</v>
      </c>
      <c r="B90" s="164"/>
      <c r="C90" s="299" t="s">
        <v>628</v>
      </c>
      <c r="D90" s="166"/>
      <c r="E90" s="168"/>
      <c r="F90" s="167"/>
      <c r="G90" s="168"/>
      <c r="H90" s="663"/>
      <c r="I90" s="278"/>
      <c r="J90" s="282"/>
      <c r="K90" s="209"/>
      <c r="L90" s="288"/>
      <c r="M90" s="288"/>
      <c r="N90" s="288"/>
      <c r="O90" s="210"/>
      <c r="AO90" s="260"/>
      <c r="AP90" s="260"/>
      <c r="AQ90" s="260"/>
      <c r="AR90" s="260"/>
      <c r="AS90" s="260"/>
      <c r="AT90" s="260"/>
      <c r="AU90" s="260"/>
      <c r="AV90" s="260"/>
      <c r="AW90" s="260"/>
      <c r="AX90" s="260"/>
      <c r="AY90" s="260"/>
      <c r="AZ90" s="260"/>
      <c r="BA90" s="260"/>
      <c r="BB90" s="260"/>
      <c r="BC90" s="260"/>
      <c r="BD90" s="260"/>
      <c r="BE90" s="260"/>
      <c r="BF90" s="260"/>
      <c r="BG90" s="210"/>
      <c r="BH90" s="210"/>
      <c r="BI90" s="210"/>
    </row>
    <row r="91" spans="1:61" x14ac:dyDescent="0.25">
      <c r="A91" s="171" t="s">
        <v>91</v>
      </c>
      <c r="B91" s="164"/>
      <c r="C91" s="299" t="s">
        <v>628</v>
      </c>
      <c r="D91" s="166"/>
      <c r="E91" s="168"/>
      <c r="F91" s="167"/>
      <c r="G91" s="168"/>
      <c r="H91" s="663"/>
      <c r="I91" s="278"/>
      <c r="J91" s="282"/>
      <c r="K91" s="209"/>
      <c r="L91" s="288"/>
      <c r="M91" s="288"/>
      <c r="N91" s="288"/>
      <c r="O91" s="210"/>
      <c r="AO91" s="260"/>
      <c r="AP91" s="260"/>
      <c r="AQ91" s="260"/>
      <c r="AR91" s="260"/>
      <c r="AS91" s="260"/>
      <c r="AT91" s="260"/>
      <c r="AU91" s="260"/>
      <c r="AV91" s="260"/>
      <c r="AW91" s="260"/>
      <c r="AX91" s="260"/>
      <c r="AY91" s="260"/>
      <c r="AZ91" s="260"/>
      <c r="BA91" s="260"/>
      <c r="BB91" s="260"/>
      <c r="BC91" s="260"/>
      <c r="BD91" s="260"/>
      <c r="BE91" s="260"/>
      <c r="BF91" s="260"/>
      <c r="BG91" s="210"/>
      <c r="BH91" s="210"/>
      <c r="BI91" s="210"/>
    </row>
    <row r="92" spans="1:61" x14ac:dyDescent="0.25">
      <c r="A92" s="171" t="s">
        <v>91</v>
      </c>
      <c r="B92" s="164"/>
      <c r="C92" s="299" t="s">
        <v>628</v>
      </c>
      <c r="D92" s="166"/>
      <c r="E92" s="168"/>
      <c r="F92" s="167"/>
      <c r="G92" s="168"/>
      <c r="H92" s="663"/>
      <c r="I92" s="278"/>
      <c r="J92" s="282"/>
      <c r="K92" s="209"/>
      <c r="L92" s="288"/>
      <c r="M92" s="288"/>
      <c r="N92" s="288"/>
      <c r="O92" s="210"/>
      <c r="AO92" s="260"/>
      <c r="AP92" s="260"/>
      <c r="AQ92" s="260"/>
      <c r="AR92" s="260"/>
      <c r="AS92" s="260"/>
      <c r="AT92" s="260"/>
      <c r="AU92" s="260"/>
      <c r="AV92" s="260"/>
      <c r="AW92" s="260"/>
      <c r="AX92" s="260"/>
      <c r="AY92" s="260"/>
      <c r="AZ92" s="260"/>
      <c r="BA92" s="260"/>
      <c r="BB92" s="260"/>
      <c r="BC92" s="260"/>
      <c r="BD92" s="260"/>
      <c r="BE92" s="260"/>
      <c r="BF92" s="260"/>
      <c r="BG92" s="210"/>
      <c r="BH92" s="210"/>
      <c r="BI92" s="210"/>
    </row>
    <row r="93" spans="1:61" ht="15.75" x14ac:dyDescent="0.25">
      <c r="A93" s="171" t="s">
        <v>91</v>
      </c>
      <c r="B93" s="164"/>
      <c r="C93" s="299" t="s">
        <v>628</v>
      </c>
      <c r="D93" s="166"/>
      <c r="E93" s="168"/>
      <c r="F93" s="167"/>
      <c r="G93" s="168"/>
      <c r="H93" s="663"/>
      <c r="I93" s="278"/>
      <c r="J93" s="282"/>
      <c r="K93" s="209"/>
      <c r="L93" s="288"/>
      <c r="M93" s="337"/>
      <c r="N93" s="288"/>
      <c r="O93" s="210"/>
      <c r="AO93" s="260"/>
      <c r="AP93" s="260"/>
      <c r="AQ93" s="260"/>
      <c r="AR93" s="260"/>
      <c r="AS93" s="260"/>
      <c r="AT93" s="260"/>
      <c r="AU93" s="260"/>
      <c r="AV93" s="260"/>
      <c r="AW93" s="260"/>
      <c r="AX93" s="260"/>
      <c r="AY93" s="260"/>
      <c r="AZ93" s="260"/>
      <c r="BA93" s="260"/>
      <c r="BB93" s="260"/>
      <c r="BC93" s="260"/>
      <c r="BD93" s="260"/>
      <c r="BE93" s="260"/>
      <c r="BF93" s="260"/>
      <c r="BG93" s="210"/>
      <c r="BH93" s="210"/>
      <c r="BI93" s="210"/>
    </row>
    <row r="94" spans="1:61" ht="15.75" x14ac:dyDescent="0.25">
      <c r="A94" s="171" t="s">
        <v>91</v>
      </c>
      <c r="B94" s="164"/>
      <c r="C94" s="299" t="s">
        <v>628</v>
      </c>
      <c r="D94" s="166"/>
      <c r="E94" s="168"/>
      <c r="F94" s="167"/>
      <c r="G94" s="168"/>
      <c r="H94" s="663"/>
      <c r="I94" s="278"/>
      <c r="J94" s="282"/>
      <c r="K94" s="209"/>
      <c r="L94" s="288"/>
      <c r="M94" s="337"/>
      <c r="N94" s="288"/>
      <c r="O94" s="210"/>
      <c r="AO94" s="260"/>
      <c r="AP94" s="260"/>
      <c r="AQ94" s="260"/>
      <c r="AR94" s="260"/>
      <c r="AS94" s="260"/>
      <c r="AT94" s="260"/>
      <c r="AU94" s="260"/>
      <c r="AV94" s="260"/>
      <c r="AW94" s="260"/>
      <c r="AX94" s="260"/>
      <c r="AY94" s="260"/>
      <c r="AZ94" s="260"/>
      <c r="BA94" s="260"/>
      <c r="BB94" s="260"/>
      <c r="BC94" s="260"/>
      <c r="BD94" s="260"/>
      <c r="BE94" s="260"/>
      <c r="BF94" s="260"/>
      <c r="BG94" s="210"/>
      <c r="BH94" s="210"/>
      <c r="BI94" s="210"/>
    </row>
    <row r="95" spans="1:61" ht="15.75" x14ac:dyDescent="0.25">
      <c r="A95" s="171" t="s">
        <v>91</v>
      </c>
      <c r="B95" s="164"/>
      <c r="C95" s="299" t="s">
        <v>628</v>
      </c>
      <c r="D95" s="166"/>
      <c r="E95" s="168"/>
      <c r="F95" s="167"/>
      <c r="G95" s="168"/>
      <c r="H95" s="663"/>
      <c r="I95" s="278"/>
      <c r="J95" s="282"/>
      <c r="K95" s="209"/>
      <c r="L95" s="288"/>
      <c r="M95" s="337"/>
      <c r="N95" s="288"/>
      <c r="O95" s="210"/>
      <c r="AO95" s="260"/>
      <c r="AP95" s="260"/>
      <c r="AQ95" s="260"/>
      <c r="AR95" s="260"/>
      <c r="AS95" s="260"/>
      <c r="AT95" s="260"/>
      <c r="AU95" s="260"/>
      <c r="AV95" s="260"/>
      <c r="AW95" s="260"/>
      <c r="AX95" s="260"/>
      <c r="AY95" s="260"/>
      <c r="AZ95" s="260"/>
      <c r="BA95" s="260"/>
      <c r="BB95" s="260"/>
      <c r="BC95" s="260"/>
      <c r="BD95" s="260"/>
      <c r="BE95" s="260"/>
      <c r="BF95" s="260"/>
      <c r="BG95" s="210"/>
      <c r="BH95" s="210"/>
      <c r="BI95" s="210"/>
    </row>
    <row r="96" spans="1:61" x14ac:dyDescent="0.25">
      <c r="A96" s="171" t="s">
        <v>91</v>
      </c>
      <c r="B96" s="164"/>
      <c r="C96" s="299" t="s">
        <v>628</v>
      </c>
      <c r="D96" s="166"/>
      <c r="E96" s="168"/>
      <c r="F96" s="167"/>
      <c r="G96" s="168"/>
      <c r="H96" s="663"/>
      <c r="I96" s="278"/>
      <c r="J96" s="282"/>
      <c r="K96" s="209"/>
      <c r="L96" s="288"/>
      <c r="M96" s="288"/>
      <c r="N96" s="288"/>
      <c r="O96" s="210"/>
      <c r="AO96" s="260"/>
      <c r="AP96" s="260"/>
      <c r="AQ96" s="260"/>
      <c r="AR96" s="260"/>
      <c r="AS96" s="260"/>
      <c r="AT96" s="260"/>
      <c r="AU96" s="260"/>
      <c r="AV96" s="260"/>
      <c r="AW96" s="260"/>
      <c r="AX96" s="260"/>
      <c r="AY96" s="260"/>
      <c r="AZ96" s="260"/>
      <c r="BA96" s="260"/>
      <c r="BB96" s="260"/>
      <c r="BC96" s="260"/>
      <c r="BD96" s="260"/>
      <c r="BE96" s="260"/>
      <c r="BF96" s="260"/>
      <c r="BG96" s="210"/>
      <c r="BH96" s="210"/>
      <c r="BI96" s="210"/>
    </row>
    <row r="97" spans="1:61" x14ac:dyDescent="0.25">
      <c r="A97" s="171" t="s">
        <v>91</v>
      </c>
      <c r="B97" s="164"/>
      <c r="C97" s="299" t="s">
        <v>628</v>
      </c>
      <c r="D97" s="166"/>
      <c r="E97" s="168"/>
      <c r="F97" s="167"/>
      <c r="G97" s="168"/>
      <c r="H97" s="663"/>
      <c r="I97" s="278"/>
      <c r="J97" s="282"/>
      <c r="K97" s="209"/>
      <c r="L97" s="288"/>
      <c r="M97" s="288"/>
      <c r="N97" s="288"/>
      <c r="O97" s="210"/>
      <c r="AO97" s="260"/>
      <c r="AP97" s="260"/>
      <c r="AQ97" s="260"/>
      <c r="AR97" s="260"/>
      <c r="AS97" s="260"/>
      <c r="AT97" s="260"/>
      <c r="AU97" s="260"/>
      <c r="AV97" s="260"/>
      <c r="AW97" s="260"/>
      <c r="AX97" s="260"/>
      <c r="AY97" s="260"/>
      <c r="AZ97" s="260"/>
      <c r="BA97" s="260"/>
      <c r="BB97" s="260"/>
      <c r="BC97" s="260"/>
      <c r="BD97" s="260"/>
      <c r="BE97" s="260"/>
      <c r="BF97" s="260"/>
      <c r="BG97" s="210"/>
      <c r="BH97" s="210"/>
      <c r="BI97" s="210"/>
    </row>
    <row r="98" spans="1:61" x14ac:dyDescent="0.25">
      <c r="A98" s="171" t="s">
        <v>91</v>
      </c>
      <c r="B98" s="164"/>
      <c r="C98" s="299" t="s">
        <v>628</v>
      </c>
      <c r="D98" s="166"/>
      <c r="E98" s="168"/>
      <c r="F98" s="167"/>
      <c r="G98" s="168"/>
      <c r="H98" s="663"/>
      <c r="I98" s="278"/>
      <c r="J98" s="282"/>
      <c r="K98" s="209"/>
      <c r="L98" s="288"/>
      <c r="M98" s="288"/>
      <c r="N98" s="288"/>
      <c r="O98" s="210"/>
      <c r="AO98" s="260"/>
      <c r="AP98" s="260"/>
      <c r="AQ98" s="260"/>
      <c r="AR98" s="260"/>
      <c r="AS98" s="260"/>
      <c r="AT98" s="260"/>
      <c r="AU98" s="260"/>
      <c r="AV98" s="260"/>
      <c r="AW98" s="260"/>
      <c r="AX98" s="260"/>
      <c r="AY98" s="260"/>
      <c r="AZ98" s="260"/>
      <c r="BA98" s="260"/>
      <c r="BB98" s="260"/>
      <c r="BC98" s="260"/>
      <c r="BD98" s="260"/>
      <c r="BE98" s="260"/>
      <c r="BF98" s="260"/>
      <c r="BG98" s="210"/>
      <c r="BH98" s="210"/>
      <c r="BI98" s="210"/>
    </row>
    <row r="99" spans="1:61" x14ac:dyDescent="0.25">
      <c r="A99" s="171" t="s">
        <v>91</v>
      </c>
      <c r="B99" s="164"/>
      <c r="C99" s="299" t="s">
        <v>628</v>
      </c>
      <c r="D99" s="166"/>
      <c r="E99" s="168"/>
      <c r="F99" s="167"/>
      <c r="G99" s="168"/>
      <c r="H99" s="663"/>
      <c r="I99" s="278"/>
      <c r="J99" s="282"/>
      <c r="K99" s="209"/>
      <c r="L99" s="288"/>
      <c r="M99" s="288"/>
      <c r="N99" s="288"/>
      <c r="O99" s="210"/>
      <c r="AO99" s="260"/>
      <c r="AP99" s="260"/>
      <c r="AQ99" s="260"/>
      <c r="AR99" s="260"/>
      <c r="AS99" s="260"/>
      <c r="AT99" s="260"/>
      <c r="AU99" s="260"/>
      <c r="AV99" s="260"/>
      <c r="AW99" s="260"/>
      <c r="AX99" s="260"/>
      <c r="AY99" s="260"/>
      <c r="AZ99" s="260"/>
      <c r="BA99" s="260"/>
      <c r="BB99" s="260"/>
      <c r="BC99" s="260"/>
      <c r="BD99" s="260"/>
      <c r="BE99" s="260"/>
      <c r="BF99" s="260"/>
      <c r="BG99" s="210"/>
      <c r="BH99" s="210"/>
      <c r="BI99" s="210"/>
    </row>
    <row r="100" spans="1:61" s="342" customFormat="1" x14ac:dyDescent="0.25">
      <c r="A100" s="436" t="s">
        <v>91</v>
      </c>
      <c r="B100" s="435"/>
      <c r="C100" s="392" t="s">
        <v>628</v>
      </c>
      <c r="D100" s="393"/>
      <c r="E100" s="402"/>
      <c r="F100" s="395"/>
      <c r="G100" s="402"/>
      <c r="H100" s="663"/>
      <c r="I100" s="278"/>
      <c r="J100" s="282"/>
      <c r="K100" s="209"/>
      <c r="L100" s="340"/>
      <c r="M100" s="340"/>
      <c r="N100" s="340"/>
      <c r="O100" s="341"/>
      <c r="V100" s="343"/>
      <c r="W100" s="343"/>
      <c r="X100" s="343"/>
      <c r="Y100" s="343"/>
      <c r="Z100" s="343"/>
      <c r="AA100" s="343"/>
      <c r="AO100" s="396"/>
      <c r="AP100" s="396"/>
      <c r="AQ100" s="396"/>
      <c r="AR100" s="396"/>
      <c r="AS100" s="396"/>
      <c r="AT100" s="396"/>
      <c r="AU100" s="396"/>
      <c r="AV100" s="396"/>
      <c r="AW100" s="396"/>
      <c r="AX100" s="396"/>
      <c r="AY100" s="396"/>
      <c r="AZ100" s="396"/>
      <c r="BA100" s="396"/>
      <c r="BB100" s="396"/>
      <c r="BC100" s="396"/>
      <c r="BD100" s="396"/>
      <c r="BE100" s="396"/>
      <c r="BF100" s="396"/>
      <c r="BG100" s="341"/>
      <c r="BH100" s="341"/>
      <c r="BI100" s="341"/>
    </row>
    <row r="101" spans="1:61" ht="15.75" x14ac:dyDescent="0.25">
      <c r="A101" s="444" t="s">
        <v>91</v>
      </c>
      <c r="B101" s="186">
        <v>131</v>
      </c>
      <c r="C101" s="445" t="s">
        <v>628</v>
      </c>
      <c r="D101" s="187">
        <v>3025</v>
      </c>
      <c r="E101" s="446">
        <v>42032</v>
      </c>
      <c r="F101" s="362">
        <v>3025</v>
      </c>
      <c r="G101" s="448">
        <v>42080</v>
      </c>
      <c r="H101" s="664" t="str">
        <f>I9</f>
        <v>i-noviny</v>
      </c>
      <c r="I101" s="277" t="s">
        <v>712</v>
      </c>
      <c r="J101" s="281" t="s">
        <v>713</v>
      </c>
      <c r="K101" s="449" t="s">
        <v>715</v>
      </c>
      <c r="L101" s="451" t="s">
        <v>714</v>
      </c>
      <c r="M101" s="452"/>
      <c r="N101" s="398"/>
      <c r="O101" s="210"/>
      <c r="AO101" s="260"/>
      <c r="AP101" s="260"/>
      <c r="AQ101" s="260"/>
      <c r="AR101" s="260"/>
      <c r="AS101" s="260"/>
      <c r="AT101" s="260" t="s">
        <v>424</v>
      </c>
      <c r="AU101" s="260" t="s">
        <v>212</v>
      </c>
      <c r="AV101" s="260"/>
      <c r="AW101" s="260"/>
      <c r="AX101" s="260"/>
      <c r="AY101" s="260"/>
      <c r="AZ101" s="260" t="s">
        <v>206</v>
      </c>
      <c r="BA101" s="260"/>
      <c r="BB101" s="260"/>
      <c r="BC101" s="260"/>
      <c r="BD101" s="260"/>
      <c r="BE101" s="260"/>
      <c r="BF101" s="260"/>
      <c r="BG101" s="210"/>
      <c r="BH101" s="210"/>
      <c r="BI101" s="210"/>
    </row>
    <row r="102" spans="1:61" ht="15.75" x14ac:dyDescent="0.25">
      <c r="A102" s="171" t="s">
        <v>91</v>
      </c>
      <c r="B102" s="164">
        <v>17</v>
      </c>
      <c r="C102" s="299" t="s">
        <v>628</v>
      </c>
      <c r="D102" s="166">
        <v>1744</v>
      </c>
      <c r="E102" s="168">
        <v>42011</v>
      </c>
      <c r="F102" s="358">
        <v>1744</v>
      </c>
      <c r="G102" s="168">
        <v>42045</v>
      </c>
      <c r="H102" s="664"/>
      <c r="I102" s="278" t="s">
        <v>725</v>
      </c>
      <c r="J102" s="282" t="s">
        <v>725</v>
      </c>
      <c r="K102" s="209" t="s">
        <v>727</v>
      </c>
      <c r="L102" s="337" t="s">
        <v>726</v>
      </c>
      <c r="M102" s="339"/>
      <c r="N102" s="288"/>
      <c r="O102" s="210"/>
      <c r="AO102" s="260"/>
      <c r="AP102" s="260" t="s">
        <v>333</v>
      </c>
      <c r="AQ102" s="260"/>
      <c r="AR102" s="260" t="s">
        <v>334</v>
      </c>
      <c r="AS102" s="260"/>
      <c r="AT102" s="260"/>
      <c r="AU102" s="260"/>
      <c r="AV102" s="260"/>
      <c r="AW102" s="260"/>
      <c r="AX102" s="260"/>
      <c r="AY102" s="260"/>
      <c r="AZ102" s="260"/>
      <c r="BA102" s="260"/>
      <c r="BB102" s="260"/>
      <c r="BC102" s="260"/>
      <c r="BD102" s="260"/>
      <c r="BE102" s="260"/>
      <c r="BF102" s="260"/>
      <c r="BG102" s="210"/>
      <c r="BH102" s="210"/>
      <c r="BI102" s="210"/>
    </row>
    <row r="103" spans="1:61" x14ac:dyDescent="0.25">
      <c r="A103" s="171" t="s">
        <v>91</v>
      </c>
      <c r="B103" s="164">
        <v>1234</v>
      </c>
      <c r="C103" s="299" t="s">
        <v>92</v>
      </c>
      <c r="D103" s="166">
        <v>5231</v>
      </c>
      <c r="E103" s="168">
        <v>41913</v>
      </c>
      <c r="F103" s="358">
        <v>5231</v>
      </c>
      <c r="G103" s="168">
        <v>42005</v>
      </c>
      <c r="H103" s="664"/>
      <c r="I103" s="278" t="s">
        <v>1197</v>
      </c>
      <c r="J103" s="282"/>
      <c r="K103" s="209"/>
      <c r="L103" s="340"/>
      <c r="M103" s="443"/>
      <c r="N103" s="340"/>
      <c r="O103" s="341"/>
      <c r="P103" s="342"/>
      <c r="Q103" s="342"/>
      <c r="R103" s="342"/>
      <c r="S103" s="342"/>
      <c r="T103" s="342"/>
      <c r="U103" s="342"/>
      <c r="V103" s="343"/>
      <c r="W103" s="343"/>
      <c r="X103" s="343"/>
      <c r="Y103" s="343"/>
      <c r="Z103" s="343"/>
      <c r="AA103" s="343"/>
      <c r="AB103" s="342"/>
      <c r="AC103" s="342"/>
      <c r="AD103" s="342"/>
      <c r="AE103" s="342"/>
      <c r="AO103" s="260"/>
      <c r="AP103" s="260" t="s">
        <v>1191</v>
      </c>
      <c r="AQ103" s="260" t="s">
        <v>1193</v>
      </c>
      <c r="AR103" s="260" t="s">
        <v>1192</v>
      </c>
      <c r="AS103" s="260" t="s">
        <v>1195</v>
      </c>
      <c r="AT103" s="260" t="s">
        <v>1194</v>
      </c>
      <c r="AU103" s="260" t="s">
        <v>1196</v>
      </c>
      <c r="AV103" s="260"/>
      <c r="AW103" s="260" t="s">
        <v>1198</v>
      </c>
      <c r="AX103" s="260"/>
      <c r="AY103" s="260" t="s">
        <v>213</v>
      </c>
      <c r="AZ103" s="260"/>
      <c r="BA103" s="260"/>
      <c r="BB103" s="260"/>
      <c r="BC103" s="260"/>
      <c r="BD103" s="260"/>
      <c r="BE103" s="260"/>
      <c r="BF103" s="260"/>
      <c r="BG103" s="210"/>
      <c r="BH103" s="210"/>
      <c r="BI103" s="210"/>
    </row>
    <row r="104" spans="1:61" ht="15.75" x14ac:dyDescent="0.25">
      <c r="A104" s="171" t="s">
        <v>91</v>
      </c>
      <c r="B104" s="164"/>
      <c r="C104" s="299" t="s">
        <v>628</v>
      </c>
      <c r="D104" s="166"/>
      <c r="E104" s="168"/>
      <c r="F104" s="167"/>
      <c r="G104" s="168"/>
      <c r="H104" s="664"/>
      <c r="I104" s="278"/>
      <c r="J104" s="282"/>
      <c r="K104" s="209"/>
      <c r="L104" s="288"/>
      <c r="M104" s="337"/>
      <c r="N104" s="288"/>
      <c r="O104" s="210"/>
      <c r="AO104" s="260"/>
      <c r="AP104" s="260"/>
      <c r="AQ104" s="260"/>
      <c r="AR104" s="260"/>
      <c r="AS104" s="260"/>
      <c r="AT104" s="260"/>
      <c r="AU104" s="260"/>
      <c r="AV104" s="260"/>
      <c r="AW104" s="260" t="s">
        <v>335</v>
      </c>
      <c r="AX104" s="260" t="s">
        <v>338</v>
      </c>
      <c r="AY104" s="260" t="s">
        <v>360</v>
      </c>
      <c r="AZ104" s="260" t="s">
        <v>361</v>
      </c>
      <c r="BA104" s="260"/>
      <c r="BB104" s="260"/>
      <c r="BC104" s="260"/>
      <c r="BD104" s="260"/>
      <c r="BE104" s="260"/>
      <c r="BF104" s="260"/>
      <c r="BG104" s="210"/>
      <c r="BH104" s="210"/>
      <c r="BI104" s="210"/>
    </row>
    <row r="105" spans="1:61" ht="15.75" x14ac:dyDescent="0.25">
      <c r="A105" s="171" t="s">
        <v>91</v>
      </c>
      <c r="B105" s="164"/>
      <c r="C105" s="299" t="s">
        <v>628</v>
      </c>
      <c r="D105" s="166"/>
      <c r="E105" s="168"/>
      <c r="F105" s="167"/>
      <c r="G105" s="168"/>
      <c r="H105" s="664"/>
      <c r="I105" s="278"/>
      <c r="J105" s="282"/>
      <c r="K105" s="209"/>
      <c r="L105" s="288"/>
      <c r="M105" s="353"/>
      <c r="N105" s="288"/>
      <c r="O105" s="210"/>
      <c r="AO105" s="260"/>
      <c r="AP105" s="260"/>
      <c r="AQ105" s="260"/>
      <c r="AR105" s="260"/>
      <c r="AS105" s="260"/>
      <c r="AT105" s="260"/>
      <c r="AU105" s="260"/>
      <c r="AV105" s="260"/>
      <c r="AW105" s="260" t="s">
        <v>336</v>
      </c>
      <c r="AX105" s="260" t="s">
        <v>339</v>
      </c>
      <c r="AY105" s="260" t="s">
        <v>393</v>
      </c>
      <c r="AZ105" s="260" t="s">
        <v>394</v>
      </c>
      <c r="BA105" s="260" t="s">
        <v>395</v>
      </c>
      <c r="BB105" s="260"/>
      <c r="BC105" s="260"/>
      <c r="BD105" s="260"/>
      <c r="BE105" s="260"/>
      <c r="BF105" s="260"/>
      <c r="BG105" s="210"/>
      <c r="BH105" s="210"/>
      <c r="BI105" s="210"/>
    </row>
    <row r="106" spans="1:61" x14ac:dyDescent="0.25">
      <c r="A106" s="171" t="s">
        <v>91</v>
      </c>
      <c r="B106" s="164"/>
      <c r="C106" s="299" t="s">
        <v>628</v>
      </c>
      <c r="D106" s="166"/>
      <c r="E106" s="168"/>
      <c r="F106" s="167"/>
      <c r="G106" s="168"/>
      <c r="H106" s="664"/>
      <c r="I106" s="278"/>
      <c r="J106" s="282"/>
      <c r="K106" s="209"/>
      <c r="L106" s="288"/>
      <c r="M106" s="288"/>
      <c r="N106" s="288"/>
      <c r="O106" s="210"/>
      <c r="AO106" s="260"/>
      <c r="AP106" s="260"/>
      <c r="AQ106" s="260"/>
      <c r="AR106" s="260"/>
      <c r="AS106" s="260"/>
      <c r="AT106" s="260"/>
      <c r="AU106" s="260"/>
      <c r="AV106" s="260"/>
      <c r="AW106" s="260" t="s">
        <v>337</v>
      </c>
      <c r="AX106" s="260" t="s">
        <v>340</v>
      </c>
      <c r="AY106" s="260" t="s">
        <v>416</v>
      </c>
      <c r="AZ106" s="260" t="s">
        <v>384</v>
      </c>
      <c r="BA106" s="260" t="s">
        <v>415</v>
      </c>
      <c r="BB106" s="260"/>
      <c r="BC106" s="260"/>
      <c r="BD106" s="260"/>
      <c r="BE106" s="260"/>
      <c r="BF106" s="260"/>
      <c r="BG106" s="210"/>
      <c r="BH106" s="210"/>
      <c r="BI106" s="210"/>
    </row>
    <row r="107" spans="1:61" x14ac:dyDescent="0.25">
      <c r="A107" s="171" t="s">
        <v>91</v>
      </c>
      <c r="B107" s="164"/>
      <c r="C107" s="299" t="s">
        <v>628</v>
      </c>
      <c r="D107" s="166"/>
      <c r="E107" s="168"/>
      <c r="F107" s="167"/>
      <c r="G107" s="168"/>
      <c r="H107" s="664"/>
      <c r="I107" s="278"/>
      <c r="J107" s="282"/>
      <c r="K107" s="209"/>
      <c r="L107" s="288"/>
      <c r="M107" s="288"/>
      <c r="N107" s="288"/>
      <c r="O107" s="210"/>
      <c r="AO107" s="260"/>
      <c r="AP107" s="260"/>
      <c r="AQ107" s="260"/>
      <c r="AR107" s="260"/>
      <c r="AS107" s="260"/>
      <c r="AT107" s="260"/>
      <c r="AU107" s="260"/>
      <c r="AV107" s="260"/>
      <c r="AW107" s="260" t="s">
        <v>337</v>
      </c>
      <c r="AX107" s="260" t="s">
        <v>341</v>
      </c>
      <c r="AY107" s="260"/>
      <c r="AZ107" s="260"/>
      <c r="BA107" s="260"/>
      <c r="BB107" s="260"/>
      <c r="BC107" s="260"/>
      <c r="BD107" s="260"/>
      <c r="BE107" s="260"/>
      <c r="BF107" s="260"/>
      <c r="BG107" s="210"/>
      <c r="BH107" s="210"/>
      <c r="BI107" s="210"/>
    </row>
    <row r="108" spans="1:61" ht="15.75" x14ac:dyDescent="0.25">
      <c r="A108" s="171" t="s">
        <v>91</v>
      </c>
      <c r="B108" s="164"/>
      <c r="C108" s="299" t="s">
        <v>628</v>
      </c>
      <c r="D108" s="166"/>
      <c r="E108" s="168"/>
      <c r="F108" s="167"/>
      <c r="G108" s="168"/>
      <c r="H108" s="664"/>
      <c r="I108" s="278"/>
      <c r="J108" s="282"/>
      <c r="K108" s="209"/>
      <c r="L108" s="288"/>
      <c r="M108" s="353"/>
      <c r="N108" s="288"/>
      <c r="O108" s="210"/>
      <c r="AO108" s="260"/>
      <c r="AP108" s="260"/>
      <c r="AQ108" s="260"/>
      <c r="AR108" s="260"/>
      <c r="AS108" s="260"/>
      <c r="AT108" s="260"/>
      <c r="AU108" s="260"/>
      <c r="AV108" s="260"/>
      <c r="AW108" s="260"/>
      <c r="AX108" s="260"/>
      <c r="AY108" s="260"/>
      <c r="AZ108" s="260"/>
      <c r="BA108" s="260"/>
      <c r="BB108" s="260"/>
      <c r="BC108" s="260"/>
      <c r="BD108" s="260"/>
      <c r="BE108" s="260"/>
      <c r="BF108" s="260"/>
      <c r="BG108" s="210"/>
      <c r="BH108" s="210"/>
      <c r="BI108" s="210"/>
    </row>
    <row r="109" spans="1:61" ht="15.75" x14ac:dyDescent="0.25">
      <c r="A109" s="171" t="s">
        <v>91</v>
      </c>
      <c r="B109" s="164"/>
      <c r="C109" s="299" t="s">
        <v>628</v>
      </c>
      <c r="D109" s="166"/>
      <c r="E109" s="168"/>
      <c r="F109" s="167"/>
      <c r="G109" s="168"/>
      <c r="H109" s="664"/>
      <c r="I109" s="278"/>
      <c r="J109" s="282"/>
      <c r="K109" s="209"/>
      <c r="L109" s="288"/>
      <c r="M109" s="337"/>
      <c r="N109" s="288"/>
      <c r="O109" s="210"/>
      <c r="AO109" s="260"/>
      <c r="AP109" s="260"/>
      <c r="AQ109" s="260"/>
      <c r="AR109" s="260"/>
      <c r="AS109" s="260"/>
      <c r="AT109" s="260"/>
      <c r="AU109" s="260"/>
      <c r="AV109" s="260"/>
      <c r="AW109" s="260"/>
      <c r="AX109" s="260"/>
      <c r="AY109" s="260"/>
      <c r="AZ109" s="260"/>
      <c r="BA109" s="260"/>
      <c r="BB109" s="260"/>
      <c r="BC109" s="260"/>
      <c r="BD109" s="260"/>
      <c r="BE109" s="260"/>
      <c r="BF109" s="260"/>
      <c r="BG109" s="210"/>
      <c r="BH109" s="210"/>
      <c r="BI109" s="210"/>
    </row>
    <row r="110" spans="1:61" x14ac:dyDescent="0.25">
      <c r="A110" s="171" t="s">
        <v>91</v>
      </c>
      <c r="B110" s="164"/>
      <c r="C110" s="299" t="s">
        <v>628</v>
      </c>
      <c r="D110" s="166"/>
      <c r="E110" s="168"/>
      <c r="F110" s="167"/>
      <c r="G110" s="168"/>
      <c r="H110" s="664"/>
      <c r="I110" s="278"/>
      <c r="J110" s="282"/>
      <c r="K110" s="209"/>
      <c r="L110" s="288"/>
      <c r="M110" s="288"/>
      <c r="N110" s="288"/>
      <c r="O110" s="210"/>
      <c r="AO110" s="260"/>
      <c r="AP110" s="260"/>
      <c r="AQ110" s="260"/>
      <c r="AR110" s="260"/>
      <c r="AS110" s="260"/>
      <c r="AT110" s="260"/>
      <c r="AU110" s="260"/>
      <c r="AV110" s="260"/>
      <c r="AW110" s="260"/>
      <c r="AX110" s="260"/>
      <c r="AY110" s="260"/>
      <c r="AZ110" s="260"/>
      <c r="BA110" s="260"/>
      <c r="BB110" s="260"/>
      <c r="BC110" s="260"/>
      <c r="BD110" s="260"/>
      <c r="BE110" s="260"/>
      <c r="BF110" s="260"/>
      <c r="BG110" s="210"/>
      <c r="BH110" s="210"/>
      <c r="BI110" s="210"/>
    </row>
    <row r="111" spans="1:61" x14ac:dyDescent="0.25">
      <c r="A111" s="171" t="s">
        <v>91</v>
      </c>
      <c r="B111" s="164"/>
      <c r="C111" s="299" t="s">
        <v>628</v>
      </c>
      <c r="D111" s="166"/>
      <c r="E111" s="168"/>
      <c r="F111" s="167"/>
      <c r="G111" s="168"/>
      <c r="H111" s="664"/>
      <c r="I111" s="278"/>
      <c r="J111" s="282"/>
      <c r="K111" s="209"/>
      <c r="L111" s="288"/>
      <c r="M111" s="288"/>
      <c r="N111" s="288"/>
      <c r="O111" s="210"/>
      <c r="AO111" s="260"/>
      <c r="AP111" s="260"/>
      <c r="AQ111" s="260"/>
      <c r="AR111" s="260"/>
      <c r="AS111" s="260"/>
      <c r="AT111" s="260"/>
      <c r="AU111" s="260"/>
      <c r="AV111" s="260"/>
      <c r="AW111" s="260"/>
      <c r="AX111" s="260"/>
      <c r="AY111" s="260"/>
      <c r="AZ111" s="260"/>
      <c r="BA111" s="260"/>
      <c r="BB111" s="260"/>
      <c r="BC111" s="260"/>
      <c r="BD111" s="260"/>
      <c r="BE111" s="260"/>
      <c r="BF111" s="260"/>
      <c r="BG111" s="210"/>
      <c r="BH111" s="210"/>
      <c r="BI111" s="210"/>
    </row>
    <row r="112" spans="1:61" x14ac:dyDescent="0.25">
      <c r="A112" s="171" t="s">
        <v>91</v>
      </c>
      <c r="B112" s="164"/>
      <c r="C112" s="299" t="s">
        <v>628</v>
      </c>
      <c r="D112" s="166"/>
      <c r="E112" s="168"/>
      <c r="F112" s="167"/>
      <c r="G112" s="168"/>
      <c r="H112" s="664"/>
      <c r="I112" s="278"/>
      <c r="J112" s="282"/>
      <c r="K112" s="209"/>
      <c r="L112" s="288"/>
      <c r="M112" s="288"/>
      <c r="N112" s="288"/>
      <c r="O112" s="210"/>
      <c r="AO112" s="260"/>
      <c r="AP112" s="260"/>
      <c r="AQ112" s="260"/>
      <c r="AR112" s="260"/>
      <c r="AS112" s="260"/>
      <c r="AT112" s="260"/>
      <c r="AU112" s="260"/>
      <c r="AV112" s="260"/>
      <c r="AW112" s="260"/>
      <c r="AX112" s="260"/>
      <c r="AY112" s="260"/>
      <c r="AZ112" s="260"/>
      <c r="BA112" s="260"/>
      <c r="BB112" s="260"/>
      <c r="BC112" s="260"/>
      <c r="BD112" s="260"/>
      <c r="BE112" s="260"/>
      <c r="BF112" s="260"/>
      <c r="BG112" s="210"/>
      <c r="BH112" s="210"/>
      <c r="BI112" s="210"/>
    </row>
    <row r="113" spans="1:61" x14ac:dyDescent="0.25">
      <c r="A113" s="171" t="s">
        <v>91</v>
      </c>
      <c r="B113" s="164"/>
      <c r="C113" s="299" t="s">
        <v>628</v>
      </c>
      <c r="D113" s="166"/>
      <c r="E113" s="168"/>
      <c r="F113" s="167"/>
      <c r="G113" s="168"/>
      <c r="H113" s="664"/>
      <c r="I113" s="278"/>
      <c r="J113" s="282"/>
      <c r="K113" s="209"/>
      <c r="L113" s="340"/>
      <c r="M113" s="340"/>
      <c r="N113" s="288"/>
      <c r="O113" s="210"/>
      <c r="AO113" s="260"/>
      <c r="AP113" s="260"/>
      <c r="AQ113" s="260"/>
      <c r="AR113" s="260"/>
      <c r="AS113" s="260"/>
      <c r="AT113" s="260"/>
      <c r="AU113" s="260"/>
      <c r="AV113" s="260"/>
      <c r="AW113" s="260"/>
      <c r="AX113" s="260"/>
      <c r="AY113" s="260"/>
      <c r="AZ113" s="260"/>
      <c r="BA113" s="260"/>
      <c r="BB113" s="260"/>
      <c r="BC113" s="260"/>
      <c r="BD113" s="260"/>
      <c r="BE113" s="260"/>
      <c r="BF113" s="260"/>
      <c r="BG113" s="210"/>
      <c r="BH113" s="210"/>
      <c r="BI113" s="210"/>
    </row>
    <row r="114" spans="1:61" x14ac:dyDescent="0.25">
      <c r="A114" s="171" t="s">
        <v>91</v>
      </c>
      <c r="B114" s="164"/>
      <c r="C114" s="299" t="s">
        <v>628</v>
      </c>
      <c r="D114" s="166"/>
      <c r="E114" s="168"/>
      <c r="F114" s="167"/>
      <c r="G114" s="168"/>
      <c r="H114" s="664"/>
      <c r="I114" s="278"/>
      <c r="J114" s="282"/>
      <c r="K114" s="209"/>
      <c r="L114" s="340"/>
      <c r="M114" s="340"/>
      <c r="N114" s="288"/>
      <c r="O114" s="210"/>
      <c r="AO114" s="260"/>
      <c r="AP114" s="260"/>
      <c r="AQ114" s="260"/>
      <c r="AR114" s="260"/>
      <c r="AS114" s="260"/>
      <c r="AT114" s="260"/>
      <c r="AU114" s="260"/>
      <c r="AV114" s="260"/>
      <c r="AW114" s="260"/>
      <c r="AX114" s="260"/>
      <c r="AY114" s="260"/>
      <c r="AZ114" s="260"/>
      <c r="BA114" s="260"/>
      <c r="BB114" s="260"/>
      <c r="BC114" s="260"/>
      <c r="BD114" s="260"/>
      <c r="BE114" s="260"/>
      <c r="BF114" s="260"/>
      <c r="BG114" s="210"/>
      <c r="BH114" s="210"/>
      <c r="BI114" s="210"/>
    </row>
    <row r="115" spans="1:61" x14ac:dyDescent="0.25">
      <c r="A115" s="171" t="s">
        <v>91</v>
      </c>
      <c r="B115" s="164"/>
      <c r="C115" s="299" t="s">
        <v>628</v>
      </c>
      <c r="D115" s="166"/>
      <c r="E115" s="168"/>
      <c r="F115" s="167"/>
      <c r="G115" s="168"/>
      <c r="H115" s="664"/>
      <c r="I115" s="278"/>
      <c r="J115" s="282"/>
      <c r="K115" s="209"/>
      <c r="L115" s="340"/>
      <c r="M115" s="340"/>
      <c r="N115" s="288"/>
      <c r="O115" s="210"/>
      <c r="AO115" s="260"/>
      <c r="AP115" s="260"/>
      <c r="AQ115" s="260"/>
      <c r="AR115" s="260"/>
      <c r="AS115" s="260"/>
      <c r="AT115" s="260"/>
      <c r="AU115" s="260"/>
      <c r="AV115" s="260"/>
      <c r="AW115" s="260"/>
      <c r="AX115" s="260"/>
      <c r="AY115" s="260"/>
      <c r="AZ115" s="260"/>
      <c r="BA115" s="260"/>
      <c r="BB115" s="260"/>
      <c r="BC115" s="260"/>
      <c r="BD115" s="260"/>
      <c r="BE115" s="260"/>
      <c r="BF115" s="260"/>
      <c r="BG115" s="210"/>
      <c r="BH115" s="210"/>
      <c r="BI115" s="210"/>
    </row>
    <row r="116" spans="1:61" x14ac:dyDescent="0.25">
      <c r="A116" s="171" t="s">
        <v>91</v>
      </c>
      <c r="B116" s="164"/>
      <c r="C116" s="299" t="s">
        <v>628</v>
      </c>
      <c r="D116" s="166"/>
      <c r="E116" s="168"/>
      <c r="F116" s="167"/>
      <c r="G116" s="168"/>
      <c r="H116" s="664"/>
      <c r="I116" s="278"/>
      <c r="J116" s="282"/>
      <c r="K116" s="209"/>
      <c r="L116" s="288"/>
      <c r="M116" s="288"/>
      <c r="N116" s="288"/>
      <c r="O116" s="210"/>
      <c r="AO116" s="260"/>
      <c r="AP116" s="260"/>
      <c r="AQ116" s="260"/>
      <c r="AR116" s="260"/>
      <c r="AS116" s="260"/>
      <c r="AT116" s="260"/>
      <c r="AU116" s="260"/>
      <c r="AV116" s="260"/>
      <c r="AW116" s="260"/>
      <c r="AX116" s="260"/>
      <c r="AY116" s="260"/>
      <c r="AZ116" s="260"/>
      <c r="BA116" s="260"/>
      <c r="BB116" s="260"/>
      <c r="BC116" s="260"/>
      <c r="BD116" s="260"/>
      <c r="BE116" s="260"/>
      <c r="BF116" s="260"/>
      <c r="BG116" s="210"/>
      <c r="BH116" s="210"/>
      <c r="BI116" s="210"/>
    </row>
    <row r="117" spans="1:61" x14ac:dyDescent="0.25">
      <c r="A117" s="171" t="s">
        <v>91</v>
      </c>
      <c r="B117" s="164"/>
      <c r="C117" s="299" t="s">
        <v>628</v>
      </c>
      <c r="D117" s="166"/>
      <c r="E117" s="168"/>
      <c r="F117" s="167"/>
      <c r="G117" s="168"/>
      <c r="H117" s="664"/>
      <c r="I117" s="278"/>
      <c r="J117" s="282"/>
      <c r="K117" s="209"/>
      <c r="L117" s="288"/>
      <c r="M117" s="288"/>
      <c r="N117" s="288"/>
      <c r="O117" s="210"/>
      <c r="AO117" s="260"/>
      <c r="AP117" s="260"/>
      <c r="AQ117" s="260"/>
      <c r="AR117" s="260"/>
      <c r="AS117" s="260"/>
      <c r="AT117" s="260"/>
      <c r="AU117" s="260"/>
      <c r="AV117" s="260"/>
      <c r="AW117" s="260"/>
      <c r="AX117" s="260"/>
      <c r="AY117" s="260"/>
      <c r="AZ117" s="260"/>
      <c r="BA117" s="260"/>
      <c r="BB117" s="260"/>
      <c r="BC117" s="260"/>
      <c r="BD117" s="260"/>
      <c r="BE117" s="260"/>
      <c r="BF117" s="260"/>
      <c r="BG117" s="210"/>
      <c r="BH117" s="210"/>
      <c r="BI117" s="210"/>
    </row>
    <row r="118" spans="1:61" x14ac:dyDescent="0.25">
      <c r="A118" s="171" t="s">
        <v>91</v>
      </c>
      <c r="B118" s="164"/>
      <c r="C118" s="299" t="s">
        <v>628</v>
      </c>
      <c r="D118" s="166"/>
      <c r="E118" s="168"/>
      <c r="F118" s="167"/>
      <c r="G118" s="168"/>
      <c r="H118" s="664"/>
      <c r="I118" s="278"/>
      <c r="J118" s="282"/>
      <c r="K118" s="209"/>
      <c r="L118" s="288"/>
      <c r="M118" s="288"/>
      <c r="N118" s="288"/>
      <c r="O118" s="210"/>
      <c r="AO118" s="260"/>
      <c r="AP118" s="260"/>
      <c r="AQ118" s="260"/>
      <c r="AR118" s="260"/>
      <c r="AS118" s="260"/>
      <c r="AT118" s="260"/>
      <c r="AU118" s="260"/>
      <c r="AV118" s="260"/>
      <c r="AW118" s="260"/>
      <c r="AX118" s="260"/>
      <c r="AY118" s="260"/>
      <c r="AZ118" s="260"/>
      <c r="BA118" s="260"/>
      <c r="BB118" s="260"/>
      <c r="BC118" s="260"/>
      <c r="BD118" s="260"/>
      <c r="BE118" s="260"/>
      <c r="BF118" s="260"/>
      <c r="BG118" s="210"/>
      <c r="BH118" s="210"/>
      <c r="BI118" s="210"/>
    </row>
    <row r="119" spans="1:61" x14ac:dyDescent="0.25">
      <c r="A119" s="171" t="s">
        <v>91</v>
      </c>
      <c r="B119" s="164"/>
      <c r="C119" s="299" t="s">
        <v>628</v>
      </c>
      <c r="D119" s="166"/>
      <c r="E119" s="168"/>
      <c r="F119" s="167"/>
      <c r="G119" s="168"/>
      <c r="H119" s="664"/>
      <c r="I119" s="278"/>
      <c r="J119" s="282"/>
      <c r="K119" s="209"/>
      <c r="L119" s="288"/>
      <c r="M119" s="288"/>
      <c r="N119" s="288"/>
      <c r="O119" s="210"/>
      <c r="AO119" s="260"/>
      <c r="AP119" s="260"/>
      <c r="AQ119" s="260"/>
      <c r="AR119" s="260"/>
      <c r="AS119" s="260"/>
      <c r="AT119" s="260"/>
      <c r="AU119" s="260"/>
      <c r="AV119" s="260"/>
      <c r="AW119" s="260"/>
      <c r="AX119" s="260"/>
      <c r="AY119" s="260"/>
      <c r="AZ119" s="260"/>
      <c r="BA119" s="260"/>
      <c r="BB119" s="260"/>
      <c r="BC119" s="260"/>
      <c r="BD119" s="260"/>
      <c r="BE119" s="260"/>
      <c r="BF119" s="260"/>
      <c r="BG119" s="210"/>
      <c r="BH119" s="210"/>
      <c r="BI119" s="210"/>
    </row>
    <row r="120" spans="1:61" s="342" customFormat="1" x14ac:dyDescent="0.25">
      <c r="A120" s="436" t="s">
        <v>91</v>
      </c>
      <c r="B120" s="435"/>
      <c r="C120" s="392" t="s">
        <v>628</v>
      </c>
      <c r="D120" s="393"/>
      <c r="E120" s="402"/>
      <c r="F120" s="395"/>
      <c r="G120" s="402"/>
      <c r="H120" s="664"/>
      <c r="I120" s="278"/>
      <c r="J120" s="282"/>
      <c r="K120" s="209"/>
      <c r="L120" s="340"/>
      <c r="M120" s="340"/>
      <c r="N120" s="340"/>
      <c r="O120" s="341"/>
      <c r="V120" s="343"/>
      <c r="W120" s="343"/>
      <c r="X120" s="343"/>
      <c r="Y120" s="343"/>
      <c r="Z120" s="343"/>
      <c r="AA120" s="343"/>
      <c r="AO120" s="396"/>
      <c r="AP120" s="396"/>
      <c r="AQ120" s="396"/>
      <c r="AR120" s="396"/>
      <c r="AS120" s="396"/>
      <c r="AT120" s="396"/>
      <c r="AU120" s="396"/>
      <c r="AV120" s="396"/>
      <c r="AW120" s="396"/>
      <c r="AX120" s="396"/>
      <c r="AY120" s="396"/>
      <c r="AZ120" s="396"/>
      <c r="BA120" s="396"/>
      <c r="BB120" s="396"/>
      <c r="BC120" s="396"/>
      <c r="BD120" s="396"/>
      <c r="BE120" s="396"/>
      <c r="BF120" s="396"/>
      <c r="BG120" s="341"/>
      <c r="BH120" s="341"/>
      <c r="BI120" s="341"/>
    </row>
    <row r="121" spans="1:61" x14ac:dyDescent="0.25">
      <c r="A121" s="444" t="s">
        <v>91</v>
      </c>
      <c r="B121" s="186">
        <v>132</v>
      </c>
      <c r="C121" s="445" t="s">
        <v>628</v>
      </c>
      <c r="D121" s="187">
        <v>3539</v>
      </c>
      <c r="E121" s="446">
        <v>42032</v>
      </c>
      <c r="F121" s="362">
        <v>3539</v>
      </c>
      <c r="G121" s="448">
        <v>42076</v>
      </c>
      <c r="H121" s="676" t="str">
        <f>I10</f>
        <v>Turnovsko v akci</v>
      </c>
      <c r="I121" s="277" t="s">
        <v>712</v>
      </c>
      <c r="J121" s="281" t="s">
        <v>713</v>
      </c>
      <c r="K121" s="449" t="s">
        <v>715</v>
      </c>
      <c r="L121" s="453" t="s">
        <v>714</v>
      </c>
      <c r="M121" s="398" t="s">
        <v>1029</v>
      </c>
      <c r="N121" s="398"/>
      <c r="O121" s="210"/>
      <c r="AO121" s="260"/>
      <c r="AP121" s="260"/>
      <c r="AQ121" s="260"/>
      <c r="AR121" s="260"/>
      <c r="AS121" s="260"/>
      <c r="AT121" s="260" t="s">
        <v>348</v>
      </c>
      <c r="AU121" s="260" t="s">
        <v>349</v>
      </c>
      <c r="AV121" s="260"/>
      <c r="AW121" s="260"/>
      <c r="AX121" s="260"/>
      <c r="AY121" s="260" t="s">
        <v>192</v>
      </c>
      <c r="AZ121" s="260" t="s">
        <v>322</v>
      </c>
      <c r="BA121" s="260"/>
      <c r="BB121" s="260"/>
      <c r="BC121" s="260"/>
      <c r="BD121" s="260"/>
      <c r="BE121" s="260"/>
      <c r="BF121" s="260"/>
      <c r="BG121" s="210"/>
      <c r="BH121" s="210"/>
      <c r="BI121" s="210"/>
    </row>
    <row r="122" spans="1:61" ht="94.5" x14ac:dyDescent="0.25">
      <c r="A122" s="171" t="s">
        <v>91</v>
      </c>
      <c r="B122" s="164">
        <v>11</v>
      </c>
      <c r="C122" s="299" t="s">
        <v>628</v>
      </c>
      <c r="D122" s="166">
        <v>7169</v>
      </c>
      <c r="E122" s="168">
        <v>42010</v>
      </c>
      <c r="F122" s="358">
        <v>7169</v>
      </c>
      <c r="G122" s="168">
        <v>42048</v>
      </c>
      <c r="H122" s="676"/>
      <c r="I122" s="278" t="s">
        <v>736</v>
      </c>
      <c r="J122" s="267" t="s">
        <v>740</v>
      </c>
      <c r="K122" s="211" t="s">
        <v>738</v>
      </c>
      <c r="L122" s="356" t="s">
        <v>737</v>
      </c>
      <c r="M122" s="288"/>
      <c r="N122" s="288"/>
      <c r="O122" s="210"/>
      <c r="AO122" s="260"/>
      <c r="AP122" s="260" t="s">
        <v>277</v>
      </c>
      <c r="AQ122" s="260"/>
      <c r="AR122" s="260" t="s">
        <v>278</v>
      </c>
      <c r="AS122" s="260" t="s">
        <v>279</v>
      </c>
      <c r="AT122" s="260"/>
      <c r="AU122" s="260"/>
      <c r="AV122" s="260"/>
      <c r="AW122" s="260"/>
      <c r="AX122" s="260"/>
      <c r="AY122" s="260"/>
      <c r="AZ122" s="260"/>
      <c r="BA122" s="260"/>
      <c r="BB122" s="260"/>
      <c r="BC122" s="260"/>
      <c r="BD122" s="260"/>
      <c r="BE122" s="260"/>
      <c r="BF122" s="260"/>
      <c r="BG122" s="210"/>
      <c r="BH122" s="210"/>
      <c r="BI122" s="210"/>
    </row>
    <row r="123" spans="1:61" ht="94.5" x14ac:dyDescent="0.25">
      <c r="A123" s="171" t="s">
        <v>91</v>
      </c>
      <c r="B123" s="164">
        <v>487</v>
      </c>
      <c r="C123" s="299" t="s">
        <v>628</v>
      </c>
      <c r="D123" s="166">
        <v>12705</v>
      </c>
      <c r="E123" s="168">
        <v>42128</v>
      </c>
      <c r="F123" s="167">
        <v>12705</v>
      </c>
      <c r="G123" s="168">
        <v>42230</v>
      </c>
      <c r="H123" s="676"/>
      <c r="I123" s="278" t="s">
        <v>736</v>
      </c>
      <c r="J123" s="267" t="s">
        <v>741</v>
      </c>
      <c r="K123" s="211" t="s">
        <v>739</v>
      </c>
      <c r="L123" s="338" t="s">
        <v>737</v>
      </c>
      <c r="M123" s="338"/>
      <c r="N123" s="288"/>
      <c r="O123" s="210"/>
      <c r="AO123" s="260"/>
      <c r="AP123" s="260"/>
      <c r="AQ123" s="260"/>
      <c r="AR123" s="260"/>
      <c r="AS123" s="260"/>
      <c r="AT123" s="260"/>
      <c r="AU123" s="260"/>
      <c r="AV123" s="260"/>
      <c r="AW123" s="260"/>
      <c r="AX123" s="260"/>
      <c r="AY123" s="260"/>
      <c r="AZ123" s="260"/>
      <c r="BA123" s="260"/>
      <c r="BB123" s="260"/>
      <c r="BC123" s="260"/>
      <c r="BD123" s="260"/>
      <c r="BE123" s="260"/>
      <c r="BF123" s="260"/>
      <c r="BG123" s="210"/>
      <c r="BH123" s="210"/>
      <c r="BI123" s="210"/>
    </row>
    <row r="124" spans="1:61" ht="45" x14ac:dyDescent="0.25">
      <c r="A124" s="171" t="s">
        <v>91</v>
      </c>
      <c r="B124" s="164"/>
      <c r="C124" s="299" t="s">
        <v>628</v>
      </c>
      <c r="D124" s="166"/>
      <c r="E124" s="168"/>
      <c r="F124" s="167"/>
      <c r="G124" s="168"/>
      <c r="H124" s="676"/>
      <c r="I124" s="278" t="s">
        <v>736</v>
      </c>
      <c r="J124" s="267" t="s">
        <v>753</v>
      </c>
      <c r="K124" s="211" t="s">
        <v>754</v>
      </c>
      <c r="L124" s="337" t="s">
        <v>752</v>
      </c>
      <c r="M124" s="339"/>
      <c r="N124" s="288"/>
      <c r="O124" s="210"/>
      <c r="AO124" s="260"/>
      <c r="AP124" s="260"/>
      <c r="AQ124" s="260"/>
      <c r="AR124" s="260"/>
      <c r="AS124" s="260"/>
      <c r="AT124" s="260"/>
      <c r="AU124" s="260"/>
      <c r="AV124" s="260"/>
      <c r="AW124" s="260"/>
      <c r="AX124" s="260"/>
      <c r="AY124" s="260"/>
      <c r="AZ124" s="260"/>
      <c r="BA124" s="260"/>
      <c r="BB124" s="260"/>
      <c r="BC124" s="260"/>
      <c r="BD124" s="260"/>
      <c r="BE124" s="260"/>
      <c r="BF124" s="260"/>
      <c r="BG124" s="210"/>
      <c r="BH124" s="210"/>
      <c r="BI124" s="210"/>
    </row>
    <row r="125" spans="1:61" x14ac:dyDescent="0.25">
      <c r="A125" s="171" t="s">
        <v>91</v>
      </c>
      <c r="B125" s="164"/>
      <c r="C125" s="299" t="s">
        <v>628</v>
      </c>
      <c r="D125" s="166"/>
      <c r="E125" s="168"/>
      <c r="F125" s="167"/>
      <c r="G125" s="168"/>
      <c r="H125" s="676"/>
      <c r="I125" s="278"/>
      <c r="J125" s="267"/>
      <c r="K125" s="211"/>
      <c r="L125" s="288"/>
      <c r="M125" s="288"/>
      <c r="N125" s="288"/>
      <c r="O125" s="210"/>
      <c r="AO125" s="260"/>
      <c r="AP125" s="260"/>
      <c r="AQ125" s="260"/>
      <c r="AR125" s="260"/>
      <c r="AS125" s="260"/>
      <c r="AT125" s="260"/>
      <c r="AU125" s="260"/>
      <c r="AV125" s="260"/>
      <c r="AW125" s="260"/>
      <c r="AX125" s="260"/>
      <c r="AY125" s="260"/>
      <c r="AZ125" s="260"/>
      <c r="BA125" s="260"/>
      <c r="BB125" s="260"/>
      <c r="BC125" s="260"/>
      <c r="BD125" s="260"/>
      <c r="BE125" s="260"/>
      <c r="BF125" s="260"/>
      <c r="BG125" s="210"/>
      <c r="BH125" s="210"/>
      <c r="BI125" s="210"/>
    </row>
    <row r="126" spans="1:61" x14ac:dyDescent="0.25">
      <c r="A126" s="171" t="s">
        <v>91</v>
      </c>
      <c r="B126" s="164"/>
      <c r="C126" s="299" t="s">
        <v>628</v>
      </c>
      <c r="D126" s="166"/>
      <c r="E126" s="168"/>
      <c r="F126" s="167"/>
      <c r="G126" s="168"/>
      <c r="H126" s="676"/>
      <c r="I126" s="278"/>
      <c r="J126" s="282"/>
      <c r="K126" s="209"/>
      <c r="L126" s="340"/>
      <c r="M126" s="340"/>
      <c r="N126" s="340"/>
      <c r="O126" s="341"/>
      <c r="P126" s="342"/>
      <c r="Q126" s="342"/>
      <c r="R126" s="342"/>
      <c r="S126" s="342"/>
      <c r="T126" s="342"/>
      <c r="U126" s="342"/>
      <c r="V126" s="343"/>
      <c r="W126" s="343"/>
      <c r="X126" s="343"/>
      <c r="Y126" s="343"/>
      <c r="Z126" s="343"/>
      <c r="AA126" s="343"/>
      <c r="AB126" s="342"/>
      <c r="AC126" s="342"/>
      <c r="AD126" s="342"/>
      <c r="AE126" s="342"/>
      <c r="AO126" s="260"/>
      <c r="AP126" s="260"/>
      <c r="AQ126" s="260"/>
      <c r="AR126" s="260"/>
      <c r="AS126" s="260"/>
      <c r="AT126" s="260"/>
      <c r="AU126" s="260"/>
      <c r="AV126" s="260"/>
      <c r="AW126" s="260"/>
      <c r="AX126" s="260"/>
      <c r="AY126" s="260" t="s">
        <v>321</v>
      </c>
      <c r="AZ126" s="260" t="s">
        <v>320</v>
      </c>
      <c r="BA126" s="260"/>
      <c r="BB126" s="260"/>
      <c r="BC126" s="260"/>
      <c r="BD126" s="260"/>
      <c r="BE126" s="260"/>
      <c r="BF126" s="260"/>
      <c r="BG126" s="210"/>
      <c r="BH126" s="210"/>
      <c r="BI126" s="210"/>
    </row>
    <row r="127" spans="1:61" ht="15.75" x14ac:dyDescent="0.25">
      <c r="A127" s="171" t="s">
        <v>91</v>
      </c>
      <c r="B127" s="164"/>
      <c r="C127" s="299" t="s">
        <v>628</v>
      </c>
      <c r="D127" s="166"/>
      <c r="E127" s="168"/>
      <c r="F127" s="167"/>
      <c r="G127" s="168"/>
      <c r="H127" s="676"/>
      <c r="I127" s="278"/>
      <c r="J127" s="267"/>
      <c r="K127" s="211"/>
      <c r="L127" s="288"/>
      <c r="M127" s="344"/>
      <c r="N127" s="288"/>
      <c r="O127" s="210"/>
      <c r="AO127" s="260"/>
      <c r="AP127" s="260"/>
      <c r="AQ127" s="260"/>
      <c r="AR127" s="260"/>
      <c r="AS127" s="260"/>
      <c r="AT127" s="260"/>
      <c r="AU127" s="260"/>
      <c r="AV127" s="260"/>
      <c r="AW127" s="260" t="s">
        <v>280</v>
      </c>
      <c r="AX127" s="260" t="s">
        <v>286</v>
      </c>
      <c r="AY127" s="260" t="s">
        <v>365</v>
      </c>
      <c r="AZ127" s="260" t="s">
        <v>366</v>
      </c>
      <c r="BA127" s="260" t="s">
        <v>367</v>
      </c>
      <c r="BB127" s="260"/>
      <c r="BC127" s="260"/>
      <c r="BD127" s="260"/>
      <c r="BE127" s="260"/>
      <c r="BF127" s="260"/>
      <c r="BG127" s="210"/>
      <c r="BH127" s="210"/>
      <c r="BI127" s="210"/>
    </row>
    <row r="128" spans="1:61" ht="15.75" x14ac:dyDescent="0.25">
      <c r="A128" s="171" t="s">
        <v>91</v>
      </c>
      <c r="B128" s="164"/>
      <c r="C128" s="299" t="s">
        <v>628</v>
      </c>
      <c r="D128" s="166"/>
      <c r="E128" s="168"/>
      <c r="F128" s="167"/>
      <c r="G128" s="168"/>
      <c r="H128" s="676"/>
      <c r="I128" s="278"/>
      <c r="J128" s="267"/>
      <c r="K128" s="211"/>
      <c r="L128" s="288"/>
      <c r="M128" s="337"/>
      <c r="N128" s="288"/>
      <c r="O128" s="210"/>
      <c r="AO128" s="260"/>
      <c r="AP128" s="260"/>
      <c r="AQ128" s="260"/>
      <c r="AR128" s="260"/>
      <c r="AS128" s="260"/>
      <c r="AT128" s="260"/>
      <c r="AU128" s="260"/>
      <c r="AV128" s="260"/>
      <c r="AW128" s="260" t="s">
        <v>281</v>
      </c>
      <c r="AX128" s="260" t="s">
        <v>287</v>
      </c>
      <c r="AY128" s="260"/>
      <c r="AZ128" s="260"/>
      <c r="BA128" s="260"/>
      <c r="BB128" s="260"/>
      <c r="BC128" s="260"/>
      <c r="BD128" s="260"/>
      <c r="BE128" s="260"/>
      <c r="BF128" s="260"/>
      <c r="BG128" s="210"/>
      <c r="BH128" s="210"/>
      <c r="BI128" s="210"/>
    </row>
    <row r="129" spans="1:61" ht="15.75" x14ac:dyDescent="0.25">
      <c r="A129" s="171" t="s">
        <v>91</v>
      </c>
      <c r="B129" s="164"/>
      <c r="C129" s="299" t="s">
        <v>628</v>
      </c>
      <c r="D129" s="166"/>
      <c r="E129" s="168"/>
      <c r="F129" s="167"/>
      <c r="G129" s="168"/>
      <c r="H129" s="676"/>
      <c r="I129" s="278"/>
      <c r="J129" s="267"/>
      <c r="K129" s="211"/>
      <c r="L129" s="288"/>
      <c r="M129" s="337"/>
      <c r="N129" s="288"/>
      <c r="O129" s="210"/>
      <c r="AO129" s="260"/>
      <c r="AP129" s="260"/>
      <c r="AQ129" s="260"/>
      <c r="AR129" s="260"/>
      <c r="AS129" s="260"/>
      <c r="AT129" s="260"/>
      <c r="AU129" s="260"/>
      <c r="AV129" s="260"/>
      <c r="AW129" s="260" t="s">
        <v>282</v>
      </c>
      <c r="AX129" s="260" t="s">
        <v>288</v>
      </c>
      <c r="AY129" s="260"/>
      <c r="AZ129" s="260"/>
      <c r="BA129" s="260"/>
      <c r="BB129" s="260"/>
      <c r="BC129" s="260"/>
      <c r="BD129" s="260"/>
      <c r="BE129" s="260"/>
      <c r="BF129" s="260"/>
      <c r="BG129" s="210"/>
      <c r="BH129" s="210"/>
      <c r="BI129" s="210"/>
    </row>
    <row r="130" spans="1:61" ht="15.75" x14ac:dyDescent="0.25">
      <c r="A130" s="171" t="s">
        <v>91</v>
      </c>
      <c r="B130" s="164"/>
      <c r="C130" s="299" t="s">
        <v>628</v>
      </c>
      <c r="D130" s="166"/>
      <c r="E130" s="168"/>
      <c r="F130" s="167"/>
      <c r="G130" s="168"/>
      <c r="H130" s="676"/>
      <c r="I130" s="278"/>
      <c r="J130" s="267"/>
      <c r="K130" s="211"/>
      <c r="L130" s="288"/>
      <c r="M130" s="337"/>
      <c r="N130" s="288"/>
      <c r="O130" s="210"/>
      <c r="AO130" s="260"/>
      <c r="AP130" s="260"/>
      <c r="AQ130" s="260"/>
      <c r="AR130" s="260"/>
      <c r="AS130" s="260"/>
      <c r="AT130" s="260"/>
      <c r="AU130" s="260"/>
      <c r="AV130" s="260"/>
      <c r="AW130" s="260" t="s">
        <v>283</v>
      </c>
      <c r="AX130" s="260" t="s">
        <v>289</v>
      </c>
      <c r="AY130" s="260" t="s">
        <v>389</v>
      </c>
      <c r="AZ130" s="260" t="s">
        <v>388</v>
      </c>
      <c r="BA130" s="260" t="s">
        <v>387</v>
      </c>
      <c r="BB130" s="260"/>
      <c r="BC130" s="260"/>
      <c r="BD130" s="260"/>
      <c r="BE130" s="260"/>
      <c r="BF130" s="260"/>
      <c r="BG130" s="210"/>
      <c r="BH130" s="210"/>
      <c r="BI130" s="210"/>
    </row>
    <row r="131" spans="1:61" ht="15.75" x14ac:dyDescent="0.25">
      <c r="A131" s="171" t="s">
        <v>91</v>
      </c>
      <c r="B131" s="164"/>
      <c r="C131" s="299" t="s">
        <v>628</v>
      </c>
      <c r="D131" s="166"/>
      <c r="E131" s="168"/>
      <c r="F131" s="167"/>
      <c r="G131" s="168"/>
      <c r="H131" s="676"/>
      <c r="I131" s="278"/>
      <c r="J131" s="267"/>
      <c r="K131" s="211"/>
      <c r="L131" s="288"/>
      <c r="M131" s="353"/>
      <c r="N131" s="288"/>
      <c r="O131" s="210"/>
      <c r="AO131" s="260"/>
      <c r="AP131" s="260"/>
      <c r="AQ131" s="260"/>
      <c r="AR131" s="260"/>
      <c r="AS131" s="260"/>
      <c r="AT131" s="260"/>
      <c r="AU131" s="260"/>
      <c r="AV131" s="260"/>
      <c r="AW131" s="260" t="s">
        <v>284</v>
      </c>
      <c r="AX131" s="260" t="s">
        <v>290</v>
      </c>
      <c r="AY131" s="260" t="s">
        <v>412</v>
      </c>
      <c r="AZ131" s="260" t="s">
        <v>385</v>
      </c>
      <c r="BA131" s="260" t="s">
        <v>411</v>
      </c>
      <c r="BB131" s="260"/>
      <c r="BC131" s="260"/>
      <c r="BD131" s="260"/>
      <c r="BE131" s="260"/>
      <c r="BF131" s="260"/>
      <c r="BG131" s="210"/>
      <c r="BH131" s="210"/>
      <c r="BI131" s="210"/>
    </row>
    <row r="132" spans="1:61" x14ac:dyDescent="0.25">
      <c r="A132" s="171" t="s">
        <v>91</v>
      </c>
      <c r="B132" s="164"/>
      <c r="C132" s="299" t="s">
        <v>628</v>
      </c>
      <c r="D132" s="166"/>
      <c r="E132" s="168"/>
      <c r="F132" s="167"/>
      <c r="G132" s="168"/>
      <c r="H132" s="676"/>
      <c r="I132" s="278"/>
      <c r="J132" s="267"/>
      <c r="K132" s="211"/>
      <c r="L132" s="288"/>
      <c r="M132" s="288"/>
      <c r="N132" s="288"/>
      <c r="O132" s="210"/>
      <c r="AO132" s="260"/>
      <c r="AP132" s="260"/>
      <c r="AQ132" s="260"/>
      <c r="AR132" s="260"/>
      <c r="AS132" s="260"/>
      <c r="AT132" s="260"/>
      <c r="AU132" s="260"/>
      <c r="AV132" s="260"/>
      <c r="AW132" s="260" t="s">
        <v>285</v>
      </c>
      <c r="AX132" s="260" t="s">
        <v>291</v>
      </c>
      <c r="AY132" s="260"/>
      <c r="AZ132" s="260"/>
      <c r="BA132" s="260"/>
      <c r="BB132" s="260"/>
      <c r="BC132" s="260"/>
      <c r="BD132" s="260"/>
      <c r="BE132" s="260"/>
      <c r="BF132" s="260"/>
      <c r="BG132" s="210"/>
      <c r="BH132" s="210"/>
      <c r="BI132" s="210"/>
    </row>
    <row r="133" spans="1:61" x14ac:dyDescent="0.25">
      <c r="A133" s="171" t="s">
        <v>91</v>
      </c>
      <c r="B133" s="164"/>
      <c r="C133" s="299" t="s">
        <v>628</v>
      </c>
      <c r="D133" s="166"/>
      <c r="E133" s="168"/>
      <c r="F133" s="167"/>
      <c r="G133" s="168"/>
      <c r="H133" s="676"/>
      <c r="I133" s="278"/>
      <c r="J133" s="267"/>
      <c r="K133" s="211"/>
      <c r="L133" s="288"/>
      <c r="M133" s="288"/>
      <c r="N133" s="288"/>
      <c r="O133" s="210"/>
      <c r="AO133" s="260"/>
      <c r="AP133" s="260"/>
      <c r="AQ133" s="260"/>
      <c r="AR133" s="260"/>
      <c r="AS133" s="260"/>
      <c r="AT133" s="260"/>
      <c r="AU133" s="260"/>
      <c r="AV133" s="260"/>
      <c r="AW133" s="260" t="s">
        <v>292</v>
      </c>
      <c r="AX133" s="260" t="s">
        <v>295</v>
      </c>
      <c r="AY133" s="260"/>
      <c r="AZ133" s="260"/>
      <c r="BA133" s="260"/>
      <c r="BB133" s="260"/>
      <c r="BC133" s="260"/>
      <c r="BD133" s="260"/>
      <c r="BE133" s="260"/>
      <c r="BF133" s="260"/>
      <c r="BG133" s="210"/>
      <c r="BH133" s="210"/>
      <c r="BI133" s="210"/>
    </row>
    <row r="134" spans="1:61" x14ac:dyDescent="0.25">
      <c r="A134" s="171" t="s">
        <v>91</v>
      </c>
      <c r="B134" s="164"/>
      <c r="C134" s="299" t="s">
        <v>628</v>
      </c>
      <c r="D134" s="166"/>
      <c r="E134" s="168"/>
      <c r="F134" s="167"/>
      <c r="G134" s="168"/>
      <c r="H134" s="676"/>
      <c r="I134" s="278"/>
      <c r="J134" s="267"/>
      <c r="K134" s="211"/>
      <c r="L134" s="288"/>
      <c r="M134" s="288"/>
      <c r="N134" s="288"/>
      <c r="O134" s="210"/>
      <c r="AO134" s="260"/>
      <c r="AP134" s="260"/>
      <c r="AQ134" s="260"/>
      <c r="AR134" s="260"/>
      <c r="AS134" s="260"/>
      <c r="AT134" s="260"/>
      <c r="AU134" s="260"/>
      <c r="AV134" s="260"/>
      <c r="AW134" s="260" t="s">
        <v>293</v>
      </c>
      <c r="AX134" s="260" t="s">
        <v>294</v>
      </c>
      <c r="AY134" s="260"/>
      <c r="AZ134" s="260"/>
      <c r="BA134" s="260"/>
      <c r="BB134" s="260"/>
      <c r="BC134" s="260"/>
      <c r="BD134" s="260"/>
      <c r="BE134" s="260"/>
      <c r="BF134" s="260"/>
      <c r="BG134" s="210"/>
      <c r="BH134" s="210"/>
      <c r="BI134" s="210"/>
    </row>
    <row r="135" spans="1:61" ht="15.75" x14ac:dyDescent="0.25">
      <c r="A135" s="171" t="s">
        <v>91</v>
      </c>
      <c r="B135" s="164"/>
      <c r="C135" s="299" t="s">
        <v>628</v>
      </c>
      <c r="D135" s="166"/>
      <c r="E135" s="168"/>
      <c r="F135" s="167"/>
      <c r="G135" s="168"/>
      <c r="H135" s="676"/>
      <c r="I135" s="278"/>
      <c r="J135" s="267"/>
      <c r="K135" s="211"/>
      <c r="L135" s="357"/>
      <c r="M135" s="337"/>
      <c r="N135" s="288"/>
      <c r="O135" s="210"/>
      <c r="AO135" s="260"/>
      <c r="AP135" s="260"/>
      <c r="AQ135" s="260"/>
      <c r="AR135" s="260"/>
      <c r="AS135" s="260"/>
      <c r="AT135" s="260"/>
      <c r="AU135" s="260"/>
      <c r="AV135" s="260"/>
      <c r="AW135" s="260"/>
      <c r="AX135" s="260"/>
      <c r="AY135" s="260"/>
      <c r="AZ135" s="260"/>
      <c r="BA135" s="260"/>
      <c r="BB135" s="260"/>
      <c r="BC135" s="260"/>
      <c r="BD135" s="260"/>
      <c r="BE135" s="260"/>
      <c r="BF135" s="260"/>
      <c r="BG135" s="210"/>
      <c r="BH135" s="210"/>
      <c r="BI135" s="210"/>
    </row>
    <row r="136" spans="1:61" ht="15.75" x14ac:dyDescent="0.25">
      <c r="A136" s="171" t="s">
        <v>91</v>
      </c>
      <c r="B136" s="164"/>
      <c r="C136" s="299" t="s">
        <v>628</v>
      </c>
      <c r="D136" s="166"/>
      <c r="E136" s="168"/>
      <c r="F136" s="167"/>
      <c r="G136" s="168"/>
      <c r="H136" s="676"/>
      <c r="I136" s="278"/>
      <c r="J136" s="267"/>
      <c r="K136" s="211"/>
      <c r="L136" s="288"/>
      <c r="M136" s="337"/>
      <c r="N136" s="288"/>
      <c r="O136" s="210"/>
      <c r="AO136" s="260"/>
      <c r="AP136" s="260"/>
      <c r="AQ136" s="260"/>
      <c r="AR136" s="260"/>
      <c r="AS136" s="260"/>
      <c r="AT136" s="260"/>
      <c r="AU136" s="260"/>
      <c r="AV136" s="260"/>
      <c r="AW136" s="260"/>
      <c r="AX136" s="260"/>
      <c r="AY136" s="260"/>
      <c r="AZ136" s="260"/>
      <c r="BA136" s="260"/>
      <c r="BB136" s="260"/>
      <c r="BC136" s="260"/>
      <c r="BD136" s="260"/>
      <c r="BE136" s="260"/>
      <c r="BF136" s="260"/>
      <c r="BG136" s="210"/>
      <c r="BH136" s="210"/>
      <c r="BI136" s="210"/>
    </row>
    <row r="137" spans="1:61" x14ac:dyDescent="0.25">
      <c r="A137" s="171" t="s">
        <v>91</v>
      </c>
      <c r="B137" s="164"/>
      <c r="C137" s="299" t="s">
        <v>628</v>
      </c>
      <c r="D137" s="166"/>
      <c r="E137" s="168"/>
      <c r="F137" s="167"/>
      <c r="G137" s="168"/>
      <c r="H137" s="676"/>
      <c r="I137" s="278"/>
      <c r="J137" s="267"/>
      <c r="K137" s="211"/>
      <c r="L137" s="288"/>
      <c r="M137" s="288"/>
      <c r="N137" s="288"/>
      <c r="O137" s="210"/>
      <c r="AO137" s="260"/>
      <c r="AP137" s="260"/>
      <c r="AQ137" s="260"/>
      <c r="AR137" s="260"/>
      <c r="AS137" s="260"/>
      <c r="AT137" s="260"/>
      <c r="AU137" s="260"/>
      <c r="AV137" s="260"/>
      <c r="AW137" s="260"/>
      <c r="AX137" s="260"/>
      <c r="AY137" s="260"/>
      <c r="AZ137" s="260"/>
      <c r="BA137" s="260"/>
      <c r="BB137" s="260"/>
      <c r="BC137" s="260"/>
      <c r="BD137" s="260"/>
      <c r="BE137" s="260"/>
      <c r="BF137" s="260"/>
      <c r="BG137" s="210"/>
      <c r="BH137" s="210"/>
      <c r="BI137" s="210"/>
    </row>
    <row r="138" spans="1:61" ht="15.75" x14ac:dyDescent="0.25">
      <c r="A138" s="171" t="s">
        <v>91</v>
      </c>
      <c r="B138" s="164"/>
      <c r="C138" s="299" t="s">
        <v>628</v>
      </c>
      <c r="D138" s="166"/>
      <c r="E138" s="168"/>
      <c r="F138" s="167"/>
      <c r="G138" s="168"/>
      <c r="H138" s="676"/>
      <c r="I138" s="278"/>
      <c r="J138" s="267"/>
      <c r="K138" s="211"/>
      <c r="L138" s="288"/>
      <c r="M138" s="337"/>
      <c r="N138" s="288"/>
      <c r="O138" s="210"/>
      <c r="AO138" s="260"/>
      <c r="AP138" s="260"/>
      <c r="AQ138" s="260"/>
      <c r="AR138" s="260"/>
      <c r="AS138" s="260"/>
      <c r="AT138" s="260"/>
      <c r="AU138" s="260"/>
      <c r="AV138" s="260"/>
      <c r="AW138" s="260"/>
      <c r="AX138" s="260"/>
      <c r="AY138" s="260"/>
      <c r="AZ138" s="260"/>
      <c r="BA138" s="260"/>
      <c r="BB138" s="260"/>
      <c r="BC138" s="260"/>
      <c r="BD138" s="260"/>
      <c r="BE138" s="260"/>
      <c r="BF138" s="260"/>
      <c r="BG138" s="210"/>
      <c r="BH138" s="210"/>
      <c r="BI138" s="210"/>
    </row>
    <row r="139" spans="1:61" x14ac:dyDescent="0.25">
      <c r="A139" s="171" t="s">
        <v>91</v>
      </c>
      <c r="B139" s="164"/>
      <c r="C139" s="299" t="s">
        <v>628</v>
      </c>
      <c r="D139" s="166"/>
      <c r="E139" s="168"/>
      <c r="F139" s="167"/>
      <c r="G139" s="168"/>
      <c r="H139" s="676"/>
      <c r="I139" s="278"/>
      <c r="J139" s="267"/>
      <c r="K139" s="211"/>
      <c r="L139" s="288"/>
      <c r="M139" s="288"/>
      <c r="N139" s="288"/>
      <c r="O139" s="210"/>
      <c r="AO139" s="260"/>
      <c r="AP139" s="260"/>
      <c r="AQ139" s="260"/>
      <c r="AR139" s="260"/>
      <c r="AS139" s="260"/>
      <c r="AT139" s="260"/>
      <c r="AU139" s="260"/>
      <c r="AV139" s="260"/>
      <c r="AW139" s="260"/>
      <c r="AX139" s="260"/>
      <c r="AY139" s="260" t="s">
        <v>479</v>
      </c>
      <c r="AZ139" s="260" t="s">
        <v>480</v>
      </c>
      <c r="BA139" s="260"/>
      <c r="BB139" s="260"/>
      <c r="BC139" s="260"/>
      <c r="BD139" s="260"/>
      <c r="BE139" s="260"/>
      <c r="BF139" s="260"/>
      <c r="BG139" s="210"/>
      <c r="BH139" s="210"/>
      <c r="BI139" s="210"/>
    </row>
    <row r="140" spans="1:61" ht="15.75" x14ac:dyDescent="0.25">
      <c r="A140" s="171" t="s">
        <v>91</v>
      </c>
      <c r="B140" s="164"/>
      <c r="C140" s="299" t="s">
        <v>628</v>
      </c>
      <c r="D140" s="166"/>
      <c r="E140" s="168"/>
      <c r="F140" s="167"/>
      <c r="G140" s="168"/>
      <c r="H140" s="676"/>
      <c r="I140" s="278"/>
      <c r="J140" s="267"/>
      <c r="K140" s="211"/>
      <c r="L140" s="288"/>
      <c r="M140" s="337"/>
      <c r="N140" s="288"/>
      <c r="O140" s="210"/>
      <c r="AO140" s="260"/>
      <c r="AP140" s="260"/>
      <c r="AQ140" s="260"/>
      <c r="AR140" s="260"/>
      <c r="AS140" s="260"/>
      <c r="AT140" s="260"/>
      <c r="AU140" s="260"/>
      <c r="AV140" s="260"/>
      <c r="AW140" s="260"/>
      <c r="AX140" s="260"/>
      <c r="AY140" s="260"/>
      <c r="AZ140" s="260"/>
      <c r="BA140" s="260"/>
      <c r="BB140" s="260"/>
      <c r="BC140" s="260"/>
      <c r="BD140" s="260"/>
      <c r="BE140" s="260"/>
      <c r="BF140" s="260"/>
      <c r="BG140" s="210"/>
      <c r="BH140" s="210"/>
      <c r="BI140" s="210"/>
    </row>
    <row r="141" spans="1:61" x14ac:dyDescent="0.25">
      <c r="A141" s="171" t="s">
        <v>91</v>
      </c>
      <c r="B141" s="164"/>
      <c r="C141" s="299" t="s">
        <v>628</v>
      </c>
      <c r="D141" s="166"/>
      <c r="E141" s="168"/>
      <c r="F141" s="167"/>
      <c r="G141" s="168"/>
      <c r="H141" s="676"/>
      <c r="I141" s="278"/>
      <c r="J141" s="267"/>
      <c r="K141" s="211"/>
      <c r="L141" s="288"/>
      <c r="M141" s="288"/>
      <c r="N141" s="288"/>
      <c r="O141" s="210"/>
      <c r="AO141" s="260"/>
      <c r="AP141" s="260"/>
      <c r="AQ141" s="260"/>
      <c r="AR141" s="260"/>
      <c r="AS141" s="260"/>
      <c r="AT141" s="260"/>
      <c r="AU141" s="260"/>
      <c r="AV141" s="260"/>
      <c r="AW141" s="260"/>
      <c r="AX141" s="260"/>
      <c r="AY141" s="260"/>
      <c r="AZ141" s="260"/>
      <c r="BA141" s="260"/>
      <c r="BB141" s="260"/>
      <c r="BC141" s="260"/>
      <c r="BD141" s="260"/>
      <c r="BE141" s="260"/>
      <c r="BF141" s="260"/>
      <c r="BG141" s="210"/>
      <c r="BH141" s="210"/>
      <c r="BI141" s="210"/>
    </row>
    <row r="142" spans="1:61" x14ac:dyDescent="0.25">
      <c r="A142" s="171" t="s">
        <v>91</v>
      </c>
      <c r="B142" s="164"/>
      <c r="C142" s="299" t="s">
        <v>628</v>
      </c>
      <c r="D142" s="166"/>
      <c r="E142" s="168"/>
      <c r="F142" s="167"/>
      <c r="G142" s="168"/>
      <c r="H142" s="676"/>
      <c r="I142" s="278"/>
      <c r="J142" s="267"/>
      <c r="K142" s="211"/>
      <c r="L142" s="288"/>
      <c r="M142" s="288"/>
      <c r="N142" s="288"/>
      <c r="O142" s="210"/>
      <c r="AO142" s="260"/>
      <c r="AP142" s="260"/>
      <c r="AQ142" s="260"/>
      <c r="AR142" s="260"/>
      <c r="AS142" s="260"/>
      <c r="AT142" s="260"/>
      <c r="AU142" s="260"/>
      <c r="AV142" s="260"/>
      <c r="AW142" s="260"/>
      <c r="AX142" s="260"/>
      <c r="AY142" s="260"/>
      <c r="AZ142" s="260"/>
      <c r="BA142" s="260"/>
      <c r="BB142" s="260"/>
      <c r="BC142" s="260"/>
      <c r="BD142" s="260"/>
      <c r="BE142" s="260"/>
      <c r="BF142" s="260"/>
      <c r="BG142" s="210"/>
      <c r="BH142" s="210"/>
      <c r="BI142" s="210"/>
    </row>
    <row r="143" spans="1:61" x14ac:dyDescent="0.25">
      <c r="A143" s="171" t="s">
        <v>91</v>
      </c>
      <c r="B143" s="164"/>
      <c r="C143" s="299" t="s">
        <v>628</v>
      </c>
      <c r="D143" s="166"/>
      <c r="E143" s="168"/>
      <c r="F143" s="167"/>
      <c r="G143" s="168"/>
      <c r="H143" s="676"/>
      <c r="I143" s="278"/>
      <c r="J143" s="267"/>
      <c r="K143" s="211"/>
      <c r="L143" s="288"/>
      <c r="M143" s="288"/>
      <c r="N143" s="288"/>
      <c r="O143" s="210"/>
      <c r="AO143" s="260"/>
      <c r="AP143" s="260"/>
      <c r="AQ143" s="260"/>
      <c r="AR143" s="260"/>
      <c r="AS143" s="260"/>
      <c r="AT143" s="260"/>
      <c r="AU143" s="260"/>
      <c r="AV143" s="260"/>
      <c r="AW143" s="260"/>
      <c r="AX143" s="260"/>
      <c r="AY143" s="260"/>
      <c r="AZ143" s="260"/>
      <c r="BA143" s="260"/>
      <c r="BB143" s="260"/>
      <c r="BC143" s="260"/>
      <c r="BD143" s="260"/>
      <c r="BE143" s="260"/>
      <c r="BF143" s="260"/>
      <c r="BG143" s="210"/>
      <c r="BH143" s="210"/>
      <c r="BI143" s="210"/>
    </row>
    <row r="144" spans="1:61" x14ac:dyDescent="0.25">
      <c r="A144" s="171" t="s">
        <v>91</v>
      </c>
      <c r="B144" s="164"/>
      <c r="C144" s="299" t="s">
        <v>628</v>
      </c>
      <c r="D144" s="166"/>
      <c r="E144" s="168"/>
      <c r="F144" s="167"/>
      <c r="G144" s="168"/>
      <c r="H144" s="676"/>
      <c r="I144" s="278"/>
      <c r="J144" s="267"/>
      <c r="K144" s="211"/>
      <c r="L144" s="288"/>
      <c r="M144" s="288"/>
      <c r="N144" s="288"/>
      <c r="O144" s="210"/>
      <c r="AO144" s="260"/>
      <c r="AP144" s="260"/>
      <c r="AQ144" s="260"/>
      <c r="AR144" s="260"/>
      <c r="AS144" s="260"/>
      <c r="AT144" s="260"/>
      <c r="AU144" s="260"/>
      <c r="AV144" s="260"/>
      <c r="AW144" s="260"/>
      <c r="AX144" s="260"/>
      <c r="AY144" s="260"/>
      <c r="AZ144" s="260"/>
      <c r="BA144" s="260"/>
      <c r="BB144" s="260"/>
      <c r="BC144" s="260"/>
      <c r="BD144" s="260"/>
      <c r="BE144" s="260"/>
      <c r="BF144" s="260"/>
      <c r="BG144" s="210"/>
      <c r="BH144" s="210"/>
      <c r="BI144" s="210"/>
    </row>
    <row r="145" spans="1:61" ht="15.75" x14ac:dyDescent="0.25">
      <c r="A145" s="171" t="s">
        <v>91</v>
      </c>
      <c r="B145" s="164"/>
      <c r="C145" s="299" t="s">
        <v>628</v>
      </c>
      <c r="D145" s="166"/>
      <c r="E145" s="168"/>
      <c r="F145" s="167"/>
      <c r="G145" s="168"/>
      <c r="H145" s="676"/>
      <c r="I145" s="278"/>
      <c r="J145" s="267"/>
      <c r="K145" s="211"/>
      <c r="L145" s="288"/>
      <c r="M145" s="337"/>
      <c r="N145" s="288"/>
      <c r="O145" s="210"/>
      <c r="AO145" s="260"/>
      <c r="AP145" s="260"/>
      <c r="AQ145" s="260"/>
      <c r="AR145" s="260"/>
      <c r="AS145" s="260"/>
      <c r="AT145" s="260"/>
      <c r="AU145" s="260"/>
      <c r="AV145" s="260"/>
      <c r="AW145" s="260"/>
      <c r="AX145" s="260"/>
      <c r="AY145" s="260"/>
      <c r="AZ145" s="260"/>
      <c r="BA145" s="260"/>
      <c r="BB145" s="260"/>
      <c r="BC145" s="260"/>
      <c r="BD145" s="260"/>
      <c r="BE145" s="260"/>
      <c r="BF145" s="260"/>
      <c r="BG145" s="210"/>
      <c r="BH145" s="210"/>
      <c r="BI145" s="210"/>
    </row>
    <row r="146" spans="1:61" ht="15.75" x14ac:dyDescent="0.25">
      <c r="A146" s="171" t="s">
        <v>91</v>
      </c>
      <c r="B146" s="164"/>
      <c r="C146" s="299" t="s">
        <v>628</v>
      </c>
      <c r="D146" s="166"/>
      <c r="E146" s="168"/>
      <c r="F146" s="167"/>
      <c r="G146" s="168"/>
      <c r="H146" s="676"/>
      <c r="I146" s="278"/>
      <c r="J146" s="267"/>
      <c r="K146" s="211"/>
      <c r="L146" s="288"/>
      <c r="M146" s="337"/>
      <c r="N146" s="288"/>
      <c r="O146" s="210"/>
      <c r="AO146" s="260"/>
      <c r="AP146" s="260"/>
      <c r="AQ146" s="260"/>
      <c r="AR146" s="260"/>
      <c r="AS146" s="260"/>
      <c r="AT146" s="260"/>
      <c r="AU146" s="260"/>
      <c r="AV146" s="260"/>
      <c r="AW146" s="260"/>
      <c r="AX146" s="260"/>
      <c r="AY146" s="260"/>
      <c r="AZ146" s="260"/>
      <c r="BA146" s="260"/>
      <c r="BB146" s="260"/>
      <c r="BC146" s="260"/>
      <c r="BD146" s="260"/>
      <c r="BE146" s="260"/>
      <c r="BF146" s="260"/>
      <c r="BG146" s="210"/>
      <c r="BH146" s="210"/>
      <c r="BI146" s="210"/>
    </row>
    <row r="147" spans="1:61" x14ac:dyDescent="0.25">
      <c r="A147" s="171" t="s">
        <v>91</v>
      </c>
      <c r="B147" s="164"/>
      <c r="C147" s="299" t="s">
        <v>628</v>
      </c>
      <c r="D147" s="166"/>
      <c r="E147" s="168"/>
      <c r="F147" s="167"/>
      <c r="G147" s="168"/>
      <c r="H147" s="676"/>
      <c r="I147" s="278"/>
      <c r="J147" s="267"/>
      <c r="K147" s="211"/>
      <c r="L147" s="288"/>
      <c r="M147" s="288"/>
      <c r="N147" s="288"/>
      <c r="O147" s="210"/>
      <c r="AO147" s="260"/>
      <c r="AP147" s="260"/>
      <c r="AQ147" s="260"/>
      <c r="AR147" s="260"/>
      <c r="AS147" s="260"/>
      <c r="AT147" s="260"/>
      <c r="AU147" s="260"/>
      <c r="AV147" s="260"/>
      <c r="AW147" s="260"/>
      <c r="AX147" s="260"/>
      <c r="AY147" s="260"/>
      <c r="AZ147" s="260"/>
      <c r="BA147" s="260"/>
      <c r="BB147" s="260"/>
      <c r="BC147" s="260"/>
      <c r="BD147" s="260"/>
      <c r="BE147" s="260"/>
      <c r="BF147" s="260"/>
      <c r="BG147" s="210"/>
      <c r="BH147" s="210"/>
      <c r="BI147" s="210"/>
    </row>
    <row r="148" spans="1:61" x14ac:dyDescent="0.25">
      <c r="A148" s="171" t="s">
        <v>91</v>
      </c>
      <c r="B148" s="164"/>
      <c r="C148" s="299" t="s">
        <v>628</v>
      </c>
      <c r="D148" s="166"/>
      <c r="E148" s="168"/>
      <c r="F148" s="167"/>
      <c r="G148" s="168"/>
      <c r="H148" s="676"/>
      <c r="I148" s="278"/>
      <c r="J148" s="267"/>
      <c r="K148" s="211"/>
      <c r="L148" s="288"/>
      <c r="M148" s="288"/>
      <c r="N148" s="288"/>
      <c r="O148" s="210"/>
      <c r="AO148" s="260"/>
      <c r="AP148" s="260"/>
      <c r="AQ148" s="260"/>
      <c r="AR148" s="260"/>
      <c r="AS148" s="260"/>
      <c r="AT148" s="260"/>
      <c r="AU148" s="260"/>
      <c r="AV148" s="260"/>
      <c r="AW148" s="260"/>
      <c r="AX148" s="260"/>
      <c r="AY148" s="260"/>
      <c r="AZ148" s="260"/>
      <c r="BA148" s="260"/>
      <c r="BB148" s="260"/>
      <c r="BC148" s="260"/>
      <c r="BD148" s="260"/>
      <c r="BE148" s="260"/>
      <c r="BF148" s="260"/>
      <c r="BG148" s="210"/>
      <c r="BH148" s="210"/>
      <c r="BI148" s="210"/>
    </row>
    <row r="149" spans="1:61" x14ac:dyDescent="0.25">
      <c r="A149" s="171" t="s">
        <v>91</v>
      </c>
      <c r="B149" s="164"/>
      <c r="C149" s="299" t="s">
        <v>628</v>
      </c>
      <c r="D149" s="166"/>
      <c r="E149" s="168"/>
      <c r="F149" s="167"/>
      <c r="G149" s="168"/>
      <c r="H149" s="676"/>
      <c r="I149" s="278"/>
      <c r="J149" s="267"/>
      <c r="K149" s="211"/>
      <c r="L149" s="288"/>
      <c r="M149" s="288"/>
      <c r="N149" s="288"/>
      <c r="O149" s="210"/>
      <c r="AO149" s="260"/>
      <c r="AP149" s="260"/>
      <c r="AQ149" s="260"/>
      <c r="AR149" s="260"/>
      <c r="AS149" s="260"/>
      <c r="AT149" s="260"/>
      <c r="AU149" s="260"/>
      <c r="AV149" s="260"/>
      <c r="AW149" s="260"/>
      <c r="AX149" s="260"/>
      <c r="AY149" s="260"/>
      <c r="AZ149" s="260"/>
      <c r="BA149" s="260"/>
      <c r="BB149" s="260"/>
      <c r="BC149" s="260"/>
      <c r="BD149" s="260"/>
      <c r="BE149" s="260"/>
      <c r="BF149" s="260"/>
      <c r="BG149" s="210"/>
      <c r="BH149" s="210"/>
      <c r="BI149" s="210"/>
    </row>
    <row r="150" spans="1:61" x14ac:dyDescent="0.25">
      <c r="A150" s="171" t="s">
        <v>91</v>
      </c>
      <c r="B150" s="164"/>
      <c r="C150" s="299" t="s">
        <v>628</v>
      </c>
      <c r="D150" s="166"/>
      <c r="E150" s="168"/>
      <c r="F150" s="167"/>
      <c r="G150" s="168"/>
      <c r="H150" s="676"/>
      <c r="I150" s="278"/>
      <c r="J150" s="267"/>
      <c r="K150" s="211"/>
      <c r="L150" s="288"/>
      <c r="M150" s="288"/>
      <c r="N150" s="288"/>
      <c r="O150" s="210"/>
      <c r="AO150" s="260"/>
      <c r="AP150" s="260"/>
      <c r="AQ150" s="260"/>
      <c r="AR150" s="260"/>
      <c r="AS150" s="260"/>
      <c r="AT150" s="260"/>
      <c r="AU150" s="260"/>
      <c r="AV150" s="260"/>
      <c r="AW150" s="260"/>
      <c r="AX150" s="260"/>
      <c r="AY150" s="260"/>
      <c r="AZ150" s="260"/>
      <c r="BA150" s="260"/>
      <c r="BB150" s="260"/>
      <c r="BC150" s="260"/>
      <c r="BD150" s="260"/>
      <c r="BE150" s="260"/>
      <c r="BF150" s="260"/>
      <c r="BG150" s="210"/>
      <c r="BH150" s="210"/>
      <c r="BI150" s="210"/>
    </row>
    <row r="151" spans="1:61" s="342" customFormat="1" x14ac:dyDescent="0.25">
      <c r="A151" s="436" t="s">
        <v>91</v>
      </c>
      <c r="B151" s="435"/>
      <c r="C151" s="392" t="s">
        <v>628</v>
      </c>
      <c r="D151" s="393"/>
      <c r="E151" s="402"/>
      <c r="F151" s="395"/>
      <c r="G151" s="402"/>
      <c r="H151" s="676"/>
      <c r="I151" s="278"/>
      <c r="J151" s="282"/>
      <c r="K151" s="209"/>
      <c r="L151" s="340"/>
      <c r="M151" s="340"/>
      <c r="N151" s="340"/>
      <c r="O151" s="341"/>
      <c r="V151" s="343"/>
      <c r="W151" s="343"/>
      <c r="X151" s="343"/>
      <c r="Y151" s="343"/>
      <c r="Z151" s="343"/>
      <c r="AA151" s="343"/>
      <c r="AO151" s="396"/>
      <c r="AP151" s="396"/>
      <c r="AQ151" s="396"/>
      <c r="AR151" s="396"/>
      <c r="AS151" s="396"/>
      <c r="AT151" s="396"/>
      <c r="AU151" s="396"/>
      <c r="AV151" s="396"/>
      <c r="AW151" s="396"/>
      <c r="AX151" s="396"/>
      <c r="AY151" s="396"/>
      <c r="AZ151" s="396"/>
      <c r="BA151" s="396"/>
      <c r="BB151" s="396"/>
      <c r="BC151" s="396"/>
      <c r="BD151" s="396"/>
      <c r="BE151" s="396"/>
      <c r="BF151" s="396"/>
      <c r="BG151" s="341"/>
      <c r="BH151" s="341"/>
      <c r="BI151" s="341"/>
    </row>
    <row r="152" spans="1:61" x14ac:dyDescent="0.25">
      <c r="A152" s="444" t="s">
        <v>91</v>
      </c>
      <c r="B152" s="186">
        <v>135</v>
      </c>
      <c r="C152" s="445" t="s">
        <v>628</v>
      </c>
      <c r="D152" s="187">
        <v>1210</v>
      </c>
      <c r="E152" s="446">
        <v>42032</v>
      </c>
      <c r="F152" s="447"/>
      <c r="G152" s="448"/>
      <c r="H152" s="677" t="str">
        <f>I11</f>
        <v>Freedlantsko</v>
      </c>
      <c r="I152" s="277" t="s">
        <v>712</v>
      </c>
      <c r="J152" s="281" t="s">
        <v>713</v>
      </c>
      <c r="K152" s="449" t="s">
        <v>718</v>
      </c>
      <c r="L152" s="398" t="s">
        <v>714</v>
      </c>
      <c r="M152" s="398"/>
      <c r="N152" s="398"/>
      <c r="O152" s="210"/>
      <c r="AO152" s="260"/>
      <c r="AP152" s="260"/>
      <c r="AQ152" s="260"/>
      <c r="AR152" s="260"/>
      <c r="AS152" s="260"/>
      <c r="AT152" s="260" t="s">
        <v>346</v>
      </c>
      <c r="AU152" s="260" t="s">
        <v>347</v>
      </c>
      <c r="AV152" s="260"/>
      <c r="AW152" s="260"/>
      <c r="AX152" s="260"/>
      <c r="AY152" s="260"/>
      <c r="AZ152" s="260"/>
      <c r="BA152" s="260"/>
      <c r="BB152" s="260"/>
      <c r="BC152" s="260"/>
      <c r="BD152" s="260"/>
      <c r="BE152" s="260"/>
      <c r="BF152" s="260"/>
      <c r="BG152" s="210"/>
      <c r="BH152" s="210"/>
      <c r="BI152" s="210"/>
    </row>
    <row r="153" spans="1:61" ht="60" x14ac:dyDescent="0.25">
      <c r="A153" s="171" t="s">
        <v>91</v>
      </c>
      <c r="B153" s="164">
        <v>10</v>
      </c>
      <c r="C153" s="299" t="s">
        <v>628</v>
      </c>
      <c r="D153" s="166">
        <v>4235</v>
      </c>
      <c r="E153" s="168">
        <v>42010</v>
      </c>
      <c r="F153" s="167"/>
      <c r="G153" s="168"/>
      <c r="H153" s="677"/>
      <c r="I153" s="278" t="s">
        <v>743</v>
      </c>
      <c r="J153" s="267" t="s">
        <v>750</v>
      </c>
      <c r="K153" s="211" t="s">
        <v>751</v>
      </c>
      <c r="L153" s="288" t="s">
        <v>749</v>
      </c>
      <c r="M153" s="288"/>
      <c r="N153" s="288"/>
      <c r="O153" s="210"/>
      <c r="AO153" s="260"/>
      <c r="AP153" s="260" t="s">
        <v>230</v>
      </c>
      <c r="AQ153" s="260"/>
      <c r="AR153" s="260" t="s">
        <v>231</v>
      </c>
      <c r="AS153" s="260" t="s">
        <v>232</v>
      </c>
      <c r="AT153" s="260"/>
      <c r="AU153" s="260"/>
      <c r="AV153" s="260"/>
      <c r="AW153" s="260"/>
      <c r="AX153" s="260"/>
      <c r="AY153" s="260"/>
      <c r="AZ153" s="260"/>
      <c r="BA153" s="260"/>
      <c r="BB153" s="260"/>
      <c r="BC153" s="260"/>
      <c r="BD153" s="260"/>
      <c r="BE153" s="260"/>
      <c r="BF153" s="260"/>
      <c r="BG153" s="210"/>
      <c r="BH153" s="210"/>
      <c r="BI153" s="210"/>
    </row>
    <row r="154" spans="1:61" ht="75" x14ac:dyDescent="0.25">
      <c r="A154" s="171" t="s">
        <v>91</v>
      </c>
      <c r="B154" s="164"/>
      <c r="C154" s="299" t="s">
        <v>628</v>
      </c>
      <c r="D154" s="166"/>
      <c r="E154" s="168"/>
      <c r="F154" s="167"/>
      <c r="G154" s="168"/>
      <c r="H154" s="677"/>
      <c r="I154" s="278" t="s">
        <v>743</v>
      </c>
      <c r="J154" s="267" t="s">
        <v>748</v>
      </c>
      <c r="K154" s="211" t="s">
        <v>746</v>
      </c>
      <c r="L154" s="288" t="s">
        <v>747</v>
      </c>
      <c r="M154" s="288"/>
      <c r="N154" s="288"/>
      <c r="O154" s="210"/>
      <c r="AO154" s="260"/>
      <c r="AP154" s="260"/>
      <c r="AQ154" s="260"/>
      <c r="AR154" s="260"/>
      <c r="AS154" s="260"/>
      <c r="AT154" s="260"/>
      <c r="AU154" s="260"/>
      <c r="AV154" s="260"/>
      <c r="AW154" s="260"/>
      <c r="AX154" s="260"/>
      <c r="AY154" s="260" t="s">
        <v>330</v>
      </c>
      <c r="AZ154" s="260" t="s">
        <v>329</v>
      </c>
      <c r="BA154" s="260" t="s">
        <v>328</v>
      </c>
      <c r="BB154" s="260"/>
      <c r="BC154" s="260"/>
      <c r="BD154" s="260"/>
      <c r="BE154" s="260"/>
      <c r="BF154" s="260"/>
      <c r="BG154" s="210"/>
      <c r="BH154" s="210"/>
      <c r="BI154" s="210"/>
    </row>
    <row r="155" spans="1:61" ht="30" x14ac:dyDescent="0.25">
      <c r="A155" s="171" t="s">
        <v>91</v>
      </c>
      <c r="B155" s="164"/>
      <c r="C155" s="299" t="s">
        <v>628</v>
      </c>
      <c r="D155" s="166"/>
      <c r="E155" s="168"/>
      <c r="F155" s="167"/>
      <c r="G155" s="168"/>
      <c r="H155" s="677"/>
      <c r="I155" s="278" t="s">
        <v>743</v>
      </c>
      <c r="J155" s="267" t="s">
        <v>744</v>
      </c>
      <c r="K155" s="211" t="s">
        <v>745</v>
      </c>
      <c r="L155" s="288"/>
      <c r="M155" s="288"/>
      <c r="N155" s="288"/>
      <c r="O155" s="210"/>
      <c r="AO155" s="260"/>
      <c r="AP155" s="260"/>
      <c r="AQ155" s="260"/>
      <c r="AR155" s="260"/>
      <c r="AS155" s="260"/>
      <c r="AT155" s="260"/>
      <c r="AU155" s="260"/>
      <c r="AV155" s="260"/>
      <c r="AW155" s="260"/>
      <c r="AX155" s="260"/>
      <c r="AY155" s="260" t="s">
        <v>323</v>
      </c>
      <c r="AZ155" s="260" t="s">
        <v>324</v>
      </c>
      <c r="BA155" s="260"/>
      <c r="BB155" s="260"/>
      <c r="BC155" s="260"/>
      <c r="BD155" s="260"/>
      <c r="BE155" s="260"/>
      <c r="BF155" s="260"/>
      <c r="BG155" s="210"/>
      <c r="BH155" s="210"/>
      <c r="BI155" s="210"/>
    </row>
    <row r="156" spans="1:61" x14ac:dyDescent="0.25">
      <c r="A156" s="171" t="s">
        <v>91</v>
      </c>
      <c r="B156" s="164"/>
      <c r="C156" s="299" t="s">
        <v>628</v>
      </c>
      <c r="D156" s="166"/>
      <c r="E156" s="168"/>
      <c r="F156" s="167"/>
      <c r="G156" s="168"/>
      <c r="H156" s="677"/>
      <c r="I156" s="278"/>
      <c r="J156" s="267"/>
      <c r="K156" s="211"/>
      <c r="L156" s="288"/>
      <c r="M156" s="288"/>
      <c r="N156" s="288"/>
      <c r="O156" s="210"/>
      <c r="AO156" s="260"/>
      <c r="AP156" s="260"/>
      <c r="AQ156" s="260"/>
      <c r="AR156" s="260"/>
      <c r="AS156" s="260"/>
      <c r="AT156" s="260"/>
      <c r="AU156" s="260"/>
      <c r="AV156" s="260"/>
      <c r="AW156" s="260" t="s">
        <v>214</v>
      </c>
      <c r="AX156" s="260" t="s">
        <v>215</v>
      </c>
      <c r="AY156" s="260"/>
      <c r="AZ156" s="260"/>
      <c r="BA156" s="260"/>
      <c r="BB156" s="260"/>
      <c r="BC156" s="260"/>
      <c r="BD156" s="260"/>
      <c r="BE156" s="260"/>
      <c r="BF156" s="260"/>
      <c r="BG156" s="210"/>
      <c r="BH156" s="210"/>
      <c r="BI156" s="210"/>
    </row>
    <row r="157" spans="1:61" x14ac:dyDescent="0.25">
      <c r="A157" s="171" t="s">
        <v>91</v>
      </c>
      <c r="B157" s="164"/>
      <c r="C157" s="299" t="s">
        <v>628</v>
      </c>
      <c r="D157" s="166"/>
      <c r="E157" s="168"/>
      <c r="F157" s="167"/>
      <c r="G157" s="168"/>
      <c r="H157" s="677"/>
      <c r="I157" s="278"/>
      <c r="J157" s="267"/>
      <c r="K157" s="211"/>
      <c r="L157" s="288"/>
      <c r="M157" s="288"/>
      <c r="N157" s="288"/>
      <c r="O157" s="210"/>
      <c r="AO157" s="260"/>
      <c r="AP157" s="260"/>
      <c r="AQ157" s="260"/>
      <c r="AR157" s="260"/>
      <c r="AS157" s="260"/>
      <c r="AT157" s="260"/>
      <c r="AU157" s="260"/>
      <c r="AV157" s="260"/>
      <c r="AW157" s="260" t="s">
        <v>217</v>
      </c>
      <c r="AX157" s="260" t="s">
        <v>216</v>
      </c>
      <c r="AY157" s="260"/>
      <c r="AZ157" s="260"/>
      <c r="BA157" s="260"/>
      <c r="BB157" s="260"/>
      <c r="BC157" s="260"/>
      <c r="BD157" s="260"/>
      <c r="BE157" s="260"/>
      <c r="BF157" s="260"/>
      <c r="BG157" s="210"/>
      <c r="BH157" s="210"/>
      <c r="BI157" s="210"/>
    </row>
    <row r="158" spans="1:61" x14ac:dyDescent="0.25">
      <c r="A158" s="171" t="s">
        <v>91</v>
      </c>
      <c r="B158" s="164"/>
      <c r="C158" s="299" t="s">
        <v>628</v>
      </c>
      <c r="D158" s="166"/>
      <c r="E158" s="168"/>
      <c r="F158" s="167"/>
      <c r="G158" s="168"/>
      <c r="H158" s="677"/>
      <c r="I158" s="278"/>
      <c r="J158" s="267"/>
      <c r="K158" s="211"/>
      <c r="L158" s="288"/>
      <c r="M158" s="288"/>
      <c r="N158" s="288"/>
      <c r="O158" s="210"/>
      <c r="AO158" s="260"/>
      <c r="AP158" s="260"/>
      <c r="AQ158" s="260"/>
      <c r="AR158" s="260"/>
      <c r="AS158" s="260"/>
      <c r="AT158" s="260"/>
      <c r="AU158" s="260"/>
      <c r="AV158" s="260"/>
      <c r="AW158" s="260" t="s">
        <v>218</v>
      </c>
      <c r="AX158" s="260" t="s">
        <v>219</v>
      </c>
      <c r="AY158" s="260"/>
      <c r="AZ158" s="260"/>
      <c r="BA158" s="260"/>
      <c r="BB158" s="260"/>
      <c r="BC158" s="260"/>
      <c r="BD158" s="260"/>
      <c r="BE158" s="260"/>
      <c r="BF158" s="260"/>
      <c r="BG158" s="210"/>
      <c r="BH158" s="210"/>
      <c r="BI158" s="210"/>
    </row>
    <row r="159" spans="1:61" x14ac:dyDescent="0.25">
      <c r="A159" s="171" t="s">
        <v>91</v>
      </c>
      <c r="B159" s="164"/>
      <c r="C159" s="299" t="s">
        <v>628</v>
      </c>
      <c r="D159" s="166"/>
      <c r="E159" s="168"/>
      <c r="F159" s="167"/>
      <c r="G159" s="168"/>
      <c r="H159" s="677"/>
      <c r="I159" s="278"/>
      <c r="J159" s="267"/>
      <c r="K159" s="211"/>
      <c r="L159" s="288"/>
      <c r="M159" s="288"/>
      <c r="N159" s="288"/>
      <c r="O159" s="210"/>
      <c r="AO159" s="260"/>
      <c r="AP159" s="260"/>
      <c r="AQ159" s="260"/>
      <c r="AR159" s="260"/>
      <c r="AS159" s="260"/>
      <c r="AT159" s="260"/>
      <c r="AU159" s="260"/>
      <c r="AV159" s="260"/>
      <c r="AW159" s="260" t="s">
        <v>221</v>
      </c>
      <c r="AX159" s="260" t="s">
        <v>220</v>
      </c>
      <c r="AY159" s="260"/>
      <c r="AZ159" s="260"/>
      <c r="BA159" s="260"/>
      <c r="BB159" s="260"/>
      <c r="BC159" s="260"/>
      <c r="BD159" s="260"/>
      <c r="BE159" s="260"/>
      <c r="BF159" s="260"/>
      <c r="BG159" s="210"/>
      <c r="BH159" s="210"/>
      <c r="BI159" s="210"/>
    </row>
    <row r="160" spans="1:61" x14ac:dyDescent="0.25">
      <c r="A160" s="171" t="s">
        <v>91</v>
      </c>
      <c r="B160" s="164"/>
      <c r="C160" s="299" t="s">
        <v>628</v>
      </c>
      <c r="D160" s="166"/>
      <c r="E160" s="168"/>
      <c r="F160" s="167"/>
      <c r="G160" s="168"/>
      <c r="H160" s="677"/>
      <c r="I160" s="278"/>
      <c r="J160" s="267"/>
      <c r="K160" s="211"/>
      <c r="L160" s="288"/>
      <c r="M160" s="288"/>
      <c r="N160" s="288"/>
      <c r="O160" s="210"/>
      <c r="AO160" s="260"/>
      <c r="AP160" s="260"/>
      <c r="AQ160" s="260"/>
      <c r="AR160" s="260"/>
      <c r="AS160" s="260"/>
      <c r="AT160" s="260"/>
      <c r="AU160" s="260"/>
      <c r="AV160" s="260"/>
      <c r="AW160" s="260" t="s">
        <v>222</v>
      </c>
      <c r="AX160" s="260" t="s">
        <v>223</v>
      </c>
      <c r="AY160" s="260" t="s">
        <v>400</v>
      </c>
      <c r="AZ160" s="260" t="s">
        <v>386</v>
      </c>
      <c r="BA160" s="260" t="s">
        <v>399</v>
      </c>
      <c r="BB160" s="260"/>
      <c r="BC160" s="260"/>
      <c r="BD160" s="260"/>
      <c r="BE160" s="260"/>
      <c r="BF160" s="260"/>
      <c r="BG160" s="210"/>
      <c r="BH160" s="210"/>
      <c r="BI160" s="210"/>
    </row>
    <row r="161" spans="1:61" x14ac:dyDescent="0.25">
      <c r="A161" s="171" t="s">
        <v>91</v>
      </c>
      <c r="B161" s="164"/>
      <c r="C161" s="299" t="s">
        <v>628</v>
      </c>
      <c r="D161" s="166"/>
      <c r="E161" s="168"/>
      <c r="F161" s="167"/>
      <c r="G161" s="168"/>
      <c r="H161" s="677"/>
      <c r="I161" s="278"/>
      <c r="J161" s="267"/>
      <c r="K161" s="211"/>
      <c r="L161" s="288"/>
      <c r="M161" s="288"/>
      <c r="N161" s="288"/>
      <c r="O161" s="210"/>
      <c r="AO161" s="260"/>
      <c r="AP161" s="260"/>
      <c r="AQ161" s="260"/>
      <c r="AR161" s="260"/>
      <c r="AS161" s="260"/>
      <c r="AT161" s="260"/>
      <c r="AU161" s="260"/>
      <c r="AV161" s="260"/>
      <c r="AW161" s="260" t="s">
        <v>224</v>
      </c>
      <c r="AX161" s="260" t="s">
        <v>229</v>
      </c>
      <c r="AY161" s="260"/>
      <c r="AZ161" s="260"/>
      <c r="BA161" s="260"/>
      <c r="BB161" s="260"/>
      <c r="BC161" s="260"/>
      <c r="BD161" s="260"/>
      <c r="BE161" s="260"/>
      <c r="BF161" s="260"/>
      <c r="BG161" s="210"/>
      <c r="BH161" s="210"/>
      <c r="BI161" s="210"/>
    </row>
    <row r="162" spans="1:61" x14ac:dyDescent="0.25">
      <c r="A162" s="171" t="s">
        <v>91</v>
      </c>
      <c r="B162" s="164"/>
      <c r="C162" s="299" t="s">
        <v>628</v>
      </c>
      <c r="D162" s="166"/>
      <c r="E162" s="168"/>
      <c r="F162" s="167"/>
      <c r="G162" s="168"/>
      <c r="H162" s="677"/>
      <c r="I162" s="278"/>
      <c r="J162" s="267"/>
      <c r="K162" s="211"/>
      <c r="L162" s="288"/>
      <c r="M162" s="288"/>
      <c r="N162" s="288"/>
      <c r="O162" s="210"/>
      <c r="AO162" s="260"/>
      <c r="AP162" s="260"/>
      <c r="AQ162" s="260"/>
      <c r="AR162" s="260"/>
      <c r="AS162" s="260"/>
      <c r="AT162" s="260"/>
      <c r="AU162" s="260"/>
      <c r="AV162" s="260"/>
      <c r="AW162" s="260" t="s">
        <v>225</v>
      </c>
      <c r="AX162" s="260" t="s">
        <v>228</v>
      </c>
      <c r="AY162" s="260"/>
      <c r="AZ162" s="260"/>
      <c r="BA162" s="260"/>
      <c r="BB162" s="260"/>
      <c r="BC162" s="260"/>
      <c r="BD162" s="260"/>
      <c r="BE162" s="260"/>
      <c r="BF162" s="260"/>
      <c r="BG162" s="210"/>
      <c r="BH162" s="210"/>
      <c r="BI162" s="210"/>
    </row>
    <row r="163" spans="1:61" x14ac:dyDescent="0.25">
      <c r="A163" s="171" t="s">
        <v>91</v>
      </c>
      <c r="B163" s="164"/>
      <c r="C163" s="299" t="s">
        <v>628</v>
      </c>
      <c r="D163" s="166"/>
      <c r="E163" s="168"/>
      <c r="F163" s="167"/>
      <c r="G163" s="168"/>
      <c r="H163" s="677"/>
      <c r="I163" s="278"/>
      <c r="J163" s="267"/>
      <c r="K163" s="211"/>
      <c r="L163" s="288"/>
      <c r="M163" s="288"/>
      <c r="N163" s="288"/>
      <c r="O163" s="210"/>
      <c r="AO163" s="260"/>
      <c r="AP163" s="260"/>
      <c r="AQ163" s="260"/>
      <c r="AR163" s="260"/>
      <c r="AS163" s="260"/>
      <c r="AT163" s="260"/>
      <c r="AU163" s="260"/>
      <c r="AV163" s="260"/>
      <c r="AW163" s="260" t="s">
        <v>226</v>
      </c>
      <c r="AX163" s="260" t="s">
        <v>227</v>
      </c>
      <c r="AY163" s="260"/>
      <c r="AZ163" s="260"/>
      <c r="BA163" s="260"/>
      <c r="BB163" s="260"/>
      <c r="BC163" s="260"/>
      <c r="BD163" s="260"/>
      <c r="BE163" s="260"/>
      <c r="BF163" s="260"/>
      <c r="BG163" s="210"/>
      <c r="BH163" s="210"/>
      <c r="BI163" s="210"/>
    </row>
    <row r="164" spans="1:61" x14ac:dyDescent="0.25">
      <c r="A164" s="171" t="s">
        <v>91</v>
      </c>
      <c r="B164" s="164"/>
      <c r="C164" s="299" t="s">
        <v>628</v>
      </c>
      <c r="D164" s="166"/>
      <c r="E164" s="168"/>
      <c r="F164" s="167"/>
      <c r="G164" s="168"/>
      <c r="H164" s="677"/>
      <c r="I164" s="278"/>
      <c r="J164" s="267"/>
      <c r="K164" s="211"/>
      <c r="L164" s="288"/>
      <c r="M164" s="288"/>
      <c r="N164" s="288"/>
      <c r="O164" s="210"/>
      <c r="AO164" s="260"/>
      <c r="AP164" s="260"/>
      <c r="AQ164" s="260"/>
      <c r="AR164" s="260"/>
      <c r="AS164" s="260"/>
      <c r="AT164" s="260"/>
      <c r="AU164" s="260"/>
      <c r="AV164" s="260"/>
      <c r="AW164" s="260" t="s">
        <v>401</v>
      </c>
      <c r="AX164" s="260" t="s">
        <v>402</v>
      </c>
      <c r="AY164" s="260" t="s">
        <v>405</v>
      </c>
      <c r="AZ164" s="260" t="s">
        <v>404</v>
      </c>
      <c r="BA164" s="260" t="s">
        <v>403</v>
      </c>
      <c r="BB164" s="260"/>
      <c r="BC164" s="260"/>
      <c r="BD164" s="260"/>
      <c r="BE164" s="260"/>
      <c r="BF164" s="260"/>
      <c r="BG164" s="210"/>
      <c r="BH164" s="210"/>
      <c r="BI164" s="210"/>
    </row>
    <row r="165" spans="1:61" x14ac:dyDescent="0.25">
      <c r="A165" s="171" t="s">
        <v>91</v>
      </c>
      <c r="B165" s="164"/>
      <c r="C165" s="299" t="s">
        <v>628</v>
      </c>
      <c r="D165" s="166"/>
      <c r="E165" s="168"/>
      <c r="F165" s="167"/>
      <c r="G165" s="168"/>
      <c r="H165" s="677"/>
      <c r="I165" s="278"/>
      <c r="J165" s="267"/>
      <c r="K165" s="211"/>
      <c r="L165" s="288"/>
      <c r="M165" s="288"/>
      <c r="N165" s="288"/>
      <c r="O165" s="210"/>
      <c r="AO165" s="260"/>
      <c r="AP165" s="260"/>
      <c r="AQ165" s="260"/>
      <c r="AR165" s="260"/>
      <c r="AS165" s="260"/>
      <c r="AT165" s="260"/>
      <c r="AU165" s="260"/>
      <c r="AV165" s="260"/>
      <c r="AW165" s="260"/>
      <c r="AX165" s="260"/>
      <c r="AY165" s="260"/>
      <c r="AZ165" s="260"/>
      <c r="BA165" s="260"/>
      <c r="BB165" s="260"/>
      <c r="BC165" s="260"/>
      <c r="BD165" s="260"/>
      <c r="BE165" s="260"/>
      <c r="BF165" s="260"/>
      <c r="BG165" s="210"/>
      <c r="BH165" s="210"/>
      <c r="BI165" s="210"/>
    </row>
    <row r="166" spans="1:61" x14ac:dyDescent="0.25">
      <c r="A166" s="171" t="s">
        <v>91</v>
      </c>
      <c r="B166" s="164"/>
      <c r="C166" s="299" t="s">
        <v>628</v>
      </c>
      <c r="D166" s="166"/>
      <c r="E166" s="168"/>
      <c r="F166" s="167"/>
      <c r="G166" s="168"/>
      <c r="H166" s="677"/>
      <c r="I166" s="278"/>
      <c r="J166" s="267"/>
      <c r="K166" s="211"/>
      <c r="L166" s="288"/>
      <c r="M166" s="288"/>
      <c r="N166" s="288"/>
      <c r="O166" s="210"/>
      <c r="AO166" s="260"/>
      <c r="AP166" s="260"/>
      <c r="AQ166" s="260"/>
      <c r="AR166" s="260"/>
      <c r="AS166" s="260"/>
      <c r="AT166" s="260"/>
      <c r="AU166" s="260"/>
      <c r="AV166" s="260"/>
      <c r="AW166" s="260"/>
      <c r="AX166" s="260"/>
      <c r="AY166" s="260" t="s">
        <v>481</v>
      </c>
      <c r="AZ166" s="260" t="s">
        <v>482</v>
      </c>
      <c r="BA166" s="260"/>
      <c r="BB166" s="260"/>
      <c r="BC166" s="260"/>
      <c r="BD166" s="260"/>
      <c r="BE166" s="260"/>
      <c r="BF166" s="260"/>
      <c r="BG166" s="210"/>
      <c r="BH166" s="210"/>
      <c r="BI166" s="210"/>
    </row>
    <row r="167" spans="1:61" x14ac:dyDescent="0.25">
      <c r="A167" s="171" t="s">
        <v>91</v>
      </c>
      <c r="B167" s="164"/>
      <c r="C167" s="299" t="s">
        <v>628</v>
      </c>
      <c r="D167" s="166"/>
      <c r="E167" s="168"/>
      <c r="F167" s="167"/>
      <c r="G167" s="168"/>
      <c r="H167" s="677"/>
      <c r="I167" s="278"/>
      <c r="J167" s="267"/>
      <c r="K167" s="211"/>
      <c r="L167" s="288"/>
      <c r="M167" s="288"/>
      <c r="N167" s="288"/>
      <c r="O167" s="210"/>
      <c r="AO167" s="260"/>
      <c r="AP167" s="260"/>
      <c r="AQ167" s="260"/>
      <c r="AR167" s="260"/>
      <c r="AS167" s="260"/>
      <c r="AT167" s="260"/>
      <c r="AU167" s="260"/>
      <c r="AV167" s="260"/>
      <c r="AW167" s="260"/>
      <c r="AX167" s="260"/>
      <c r="AY167" s="260"/>
      <c r="AZ167" s="260"/>
      <c r="BA167" s="260"/>
      <c r="BB167" s="260"/>
      <c r="BC167" s="260"/>
      <c r="BD167" s="260"/>
      <c r="BE167" s="260"/>
      <c r="BF167" s="260"/>
      <c r="BG167" s="210"/>
      <c r="BH167" s="210"/>
      <c r="BI167" s="210"/>
    </row>
    <row r="168" spans="1:61" x14ac:dyDescent="0.25">
      <c r="A168" s="171" t="s">
        <v>91</v>
      </c>
      <c r="B168" s="164"/>
      <c r="C168" s="299" t="s">
        <v>628</v>
      </c>
      <c r="D168" s="166"/>
      <c r="E168" s="168"/>
      <c r="F168" s="167"/>
      <c r="G168" s="168"/>
      <c r="H168" s="677"/>
      <c r="I168" s="278"/>
      <c r="J168" s="267"/>
      <c r="K168" s="211"/>
      <c r="L168" s="288"/>
      <c r="M168" s="288"/>
      <c r="N168" s="288"/>
      <c r="O168" s="210"/>
      <c r="AO168" s="260"/>
      <c r="AP168" s="260"/>
      <c r="AQ168" s="260"/>
      <c r="AR168" s="260"/>
      <c r="AS168" s="260"/>
      <c r="AT168" s="260"/>
      <c r="AU168" s="260"/>
      <c r="AV168" s="260"/>
      <c r="AW168" s="260"/>
      <c r="AX168" s="260"/>
      <c r="AY168" s="260"/>
      <c r="AZ168" s="260"/>
      <c r="BA168" s="260"/>
      <c r="BB168" s="260"/>
      <c r="BC168" s="260"/>
      <c r="BD168" s="260"/>
      <c r="BE168" s="260"/>
      <c r="BF168" s="260"/>
      <c r="BG168" s="210"/>
      <c r="BH168" s="210"/>
      <c r="BI168" s="210"/>
    </row>
    <row r="169" spans="1:61" x14ac:dyDescent="0.25">
      <c r="A169" s="171" t="s">
        <v>91</v>
      </c>
      <c r="B169" s="164"/>
      <c r="C169" s="299" t="s">
        <v>628</v>
      </c>
      <c r="D169" s="166"/>
      <c r="E169" s="168"/>
      <c r="F169" s="167"/>
      <c r="G169" s="168"/>
      <c r="H169" s="677"/>
      <c r="I169" s="278"/>
      <c r="J169" s="267"/>
      <c r="K169" s="211"/>
      <c r="L169" s="288"/>
      <c r="M169" s="288"/>
      <c r="N169" s="288"/>
      <c r="O169" s="210"/>
      <c r="AO169" s="260"/>
      <c r="AP169" s="260"/>
      <c r="AQ169" s="260"/>
      <c r="AR169" s="260"/>
      <c r="AS169" s="260"/>
      <c r="AT169" s="260"/>
      <c r="AU169" s="260"/>
      <c r="AV169" s="260"/>
      <c r="AW169" s="260"/>
      <c r="AX169" s="260"/>
      <c r="AY169" s="260"/>
      <c r="AZ169" s="260"/>
      <c r="BA169" s="260"/>
      <c r="BB169" s="260"/>
      <c r="BC169" s="260"/>
      <c r="BD169" s="260"/>
      <c r="BE169" s="260"/>
      <c r="BF169" s="260"/>
      <c r="BG169" s="210"/>
      <c r="BH169" s="210"/>
      <c r="BI169" s="210"/>
    </row>
    <row r="170" spans="1:61" x14ac:dyDescent="0.25">
      <c r="A170" s="171" t="s">
        <v>91</v>
      </c>
      <c r="B170" s="164"/>
      <c r="C170" s="299" t="s">
        <v>628</v>
      </c>
      <c r="D170" s="166"/>
      <c r="E170" s="168"/>
      <c r="F170" s="167"/>
      <c r="G170" s="168"/>
      <c r="H170" s="677"/>
      <c r="I170" s="278"/>
      <c r="J170" s="267"/>
      <c r="K170" s="211"/>
      <c r="L170" s="288"/>
      <c r="M170" s="288"/>
      <c r="N170" s="288"/>
      <c r="O170" s="210"/>
      <c r="AO170" s="260"/>
      <c r="AP170" s="260"/>
      <c r="AQ170" s="260"/>
      <c r="AR170" s="260"/>
      <c r="AS170" s="260"/>
      <c r="AT170" s="260"/>
      <c r="AU170" s="260"/>
      <c r="AV170" s="260"/>
      <c r="AW170" s="260"/>
      <c r="AX170" s="260"/>
      <c r="AY170" s="260"/>
      <c r="AZ170" s="260"/>
      <c r="BA170" s="260"/>
      <c r="BB170" s="260"/>
      <c r="BC170" s="260"/>
      <c r="BD170" s="260"/>
      <c r="BE170" s="260"/>
      <c r="BF170" s="260"/>
      <c r="BG170" s="210"/>
      <c r="BH170" s="210"/>
      <c r="BI170" s="210"/>
    </row>
    <row r="171" spans="1:61" x14ac:dyDescent="0.25">
      <c r="A171" s="171" t="s">
        <v>91</v>
      </c>
      <c r="B171" s="164"/>
      <c r="C171" s="299" t="s">
        <v>628</v>
      </c>
      <c r="D171" s="166"/>
      <c r="E171" s="168"/>
      <c r="F171" s="167"/>
      <c r="G171" s="168"/>
      <c r="H171" s="677"/>
      <c r="I171" s="278"/>
      <c r="J171" s="267"/>
      <c r="K171" s="211"/>
      <c r="L171" s="288"/>
      <c r="M171" s="288"/>
      <c r="N171" s="288"/>
      <c r="O171" s="210"/>
      <c r="AO171" s="260"/>
      <c r="AP171" s="260"/>
      <c r="AQ171" s="260"/>
      <c r="AR171" s="260"/>
      <c r="AS171" s="260"/>
      <c r="AT171" s="260"/>
      <c r="AU171" s="260"/>
      <c r="AV171" s="260"/>
      <c r="AW171" s="260"/>
      <c r="AX171" s="260"/>
      <c r="AY171" s="260"/>
      <c r="AZ171" s="260"/>
      <c r="BA171" s="260"/>
      <c r="BB171" s="260"/>
      <c r="BC171" s="260"/>
      <c r="BD171" s="260"/>
      <c r="BE171" s="260"/>
      <c r="BF171" s="260"/>
      <c r="BG171" s="210"/>
      <c r="BH171" s="210"/>
      <c r="BI171" s="210"/>
    </row>
    <row r="172" spans="1:61" x14ac:dyDescent="0.25">
      <c r="A172" s="171" t="s">
        <v>91</v>
      </c>
      <c r="B172" s="164"/>
      <c r="C172" s="299" t="s">
        <v>628</v>
      </c>
      <c r="D172" s="166"/>
      <c r="E172" s="168"/>
      <c r="F172" s="167"/>
      <c r="G172" s="168"/>
      <c r="H172" s="677"/>
      <c r="I172" s="278"/>
      <c r="J172" s="267"/>
      <c r="K172" s="211"/>
      <c r="L172" s="288"/>
      <c r="M172" s="288"/>
      <c r="N172" s="288"/>
      <c r="O172" s="210"/>
      <c r="AO172" s="260"/>
      <c r="AP172" s="260"/>
      <c r="AQ172" s="260"/>
      <c r="AR172" s="260"/>
      <c r="AS172" s="260"/>
      <c r="AT172" s="260"/>
      <c r="AU172" s="260"/>
      <c r="AV172" s="260"/>
      <c r="AW172" s="260"/>
      <c r="AX172" s="260"/>
      <c r="AY172" s="260"/>
      <c r="AZ172" s="260"/>
      <c r="BA172" s="260"/>
      <c r="BB172" s="260"/>
      <c r="BC172" s="260"/>
      <c r="BD172" s="260"/>
      <c r="BE172" s="260"/>
      <c r="BF172" s="260"/>
      <c r="BG172" s="210"/>
      <c r="BH172" s="210"/>
      <c r="BI172" s="210"/>
    </row>
    <row r="173" spans="1:61" x14ac:dyDescent="0.25">
      <c r="A173" s="171" t="s">
        <v>91</v>
      </c>
      <c r="B173" s="164"/>
      <c r="C173" s="299" t="s">
        <v>628</v>
      </c>
      <c r="D173" s="166"/>
      <c r="E173" s="168"/>
      <c r="F173" s="167"/>
      <c r="G173" s="168"/>
      <c r="H173" s="677"/>
      <c r="I173" s="278"/>
      <c r="J173" s="267"/>
      <c r="K173" s="211"/>
      <c r="L173" s="288"/>
      <c r="M173" s="288"/>
      <c r="N173" s="288"/>
      <c r="O173" s="210"/>
      <c r="AO173" s="260"/>
      <c r="AP173" s="260"/>
      <c r="AQ173" s="260"/>
      <c r="AR173" s="260"/>
      <c r="AS173" s="260"/>
      <c r="AT173" s="260"/>
      <c r="AU173" s="260"/>
      <c r="AV173" s="260"/>
      <c r="AW173" s="260"/>
      <c r="AX173" s="260"/>
      <c r="AY173" s="260"/>
      <c r="AZ173" s="260"/>
      <c r="BA173" s="260"/>
      <c r="BB173" s="260"/>
      <c r="BC173" s="260"/>
      <c r="BD173" s="260"/>
      <c r="BE173" s="260"/>
      <c r="BF173" s="260"/>
      <c r="BG173" s="210"/>
      <c r="BH173" s="210"/>
      <c r="BI173" s="210"/>
    </row>
    <row r="174" spans="1:61" x14ac:dyDescent="0.25">
      <c r="A174" s="171" t="s">
        <v>91</v>
      </c>
      <c r="B174" s="164"/>
      <c r="C174" s="299" t="s">
        <v>628</v>
      </c>
      <c r="D174" s="166"/>
      <c r="E174" s="168"/>
      <c r="F174" s="167"/>
      <c r="G174" s="168"/>
      <c r="H174" s="677"/>
      <c r="I174" s="278"/>
      <c r="J174" s="267"/>
      <c r="K174" s="211"/>
      <c r="L174" s="288"/>
      <c r="M174" s="288"/>
      <c r="N174" s="288"/>
      <c r="O174" s="210"/>
      <c r="AO174" s="260"/>
      <c r="AP174" s="260"/>
      <c r="AQ174" s="260"/>
      <c r="AR174" s="260"/>
      <c r="AS174" s="260"/>
      <c r="AT174" s="260"/>
      <c r="AU174" s="260"/>
      <c r="AV174" s="260"/>
      <c r="AW174" s="260"/>
      <c r="AX174" s="260"/>
      <c r="AY174" s="260"/>
      <c r="AZ174" s="260"/>
      <c r="BA174" s="260"/>
      <c r="BB174" s="260"/>
      <c r="BC174" s="260"/>
      <c r="BD174" s="260"/>
      <c r="BE174" s="260"/>
      <c r="BF174" s="260"/>
      <c r="BG174" s="210"/>
      <c r="BH174" s="210"/>
      <c r="BI174" s="210"/>
    </row>
    <row r="175" spans="1:61" x14ac:dyDescent="0.25">
      <c r="A175" s="171" t="s">
        <v>91</v>
      </c>
      <c r="B175" s="164"/>
      <c r="C175" s="299" t="s">
        <v>628</v>
      </c>
      <c r="D175" s="166"/>
      <c r="E175" s="168"/>
      <c r="F175" s="167"/>
      <c r="G175" s="168"/>
      <c r="H175" s="677"/>
      <c r="I175" s="278"/>
      <c r="J175" s="267"/>
      <c r="K175" s="211"/>
      <c r="L175" s="288"/>
      <c r="M175" s="288"/>
      <c r="N175" s="288"/>
      <c r="O175" s="210"/>
      <c r="AO175" s="260"/>
      <c r="AP175" s="260"/>
      <c r="AQ175" s="260"/>
      <c r="AR175" s="260"/>
      <c r="AS175" s="260"/>
      <c r="AT175" s="260"/>
      <c r="AU175" s="260"/>
      <c r="AV175" s="260"/>
      <c r="AW175" s="260"/>
      <c r="AX175" s="260"/>
      <c r="AY175" s="260"/>
      <c r="AZ175" s="260"/>
      <c r="BA175" s="260"/>
      <c r="BB175" s="260"/>
      <c r="BC175" s="260"/>
      <c r="BD175" s="260"/>
      <c r="BE175" s="260"/>
      <c r="BF175" s="260"/>
      <c r="BG175" s="210"/>
      <c r="BH175" s="210"/>
      <c r="BI175" s="210"/>
    </row>
    <row r="176" spans="1:61" x14ac:dyDescent="0.25">
      <c r="A176" s="171" t="s">
        <v>91</v>
      </c>
      <c r="B176" s="164"/>
      <c r="C176" s="299" t="s">
        <v>628</v>
      </c>
      <c r="D176" s="166"/>
      <c r="E176" s="168"/>
      <c r="F176" s="167"/>
      <c r="G176" s="168"/>
      <c r="H176" s="677"/>
      <c r="I176" s="278"/>
      <c r="J176" s="267"/>
      <c r="K176" s="211"/>
      <c r="L176" s="288"/>
      <c r="M176" s="288"/>
      <c r="N176" s="288"/>
      <c r="O176" s="210"/>
      <c r="AO176" s="260"/>
      <c r="AP176" s="260"/>
      <c r="AQ176" s="260"/>
      <c r="AR176" s="260"/>
      <c r="AS176" s="260"/>
      <c r="AT176" s="260"/>
      <c r="AU176" s="260"/>
      <c r="AV176" s="260"/>
      <c r="AW176" s="260"/>
      <c r="AX176" s="260"/>
      <c r="AY176" s="260"/>
      <c r="AZ176" s="260"/>
      <c r="BA176" s="260"/>
      <c r="BB176" s="260"/>
      <c r="BC176" s="260"/>
      <c r="BD176" s="260"/>
      <c r="BE176" s="260"/>
      <c r="BF176" s="260"/>
      <c r="BG176" s="210"/>
      <c r="BH176" s="210"/>
      <c r="BI176" s="210"/>
    </row>
    <row r="177" spans="1:61" x14ac:dyDescent="0.25">
      <c r="A177" s="171" t="s">
        <v>91</v>
      </c>
      <c r="B177" s="164"/>
      <c r="C177" s="299" t="s">
        <v>628</v>
      </c>
      <c r="D177" s="166"/>
      <c r="E177" s="168"/>
      <c r="F177" s="167"/>
      <c r="G177" s="168"/>
      <c r="H177" s="677"/>
      <c r="I177" s="278"/>
      <c r="J177" s="267"/>
      <c r="K177" s="211"/>
      <c r="L177" s="288"/>
      <c r="M177" s="288"/>
      <c r="N177" s="288"/>
      <c r="O177" s="210"/>
      <c r="AO177" s="260"/>
      <c r="AP177" s="260"/>
      <c r="AQ177" s="260"/>
      <c r="AR177" s="260"/>
      <c r="AS177" s="260"/>
      <c r="AT177" s="260"/>
      <c r="AU177" s="260"/>
      <c r="AV177" s="260"/>
      <c r="AW177" s="260"/>
      <c r="AX177" s="260"/>
      <c r="AY177" s="260"/>
      <c r="AZ177" s="260"/>
      <c r="BA177" s="260"/>
      <c r="BB177" s="260"/>
      <c r="BC177" s="260"/>
      <c r="BD177" s="260"/>
      <c r="BE177" s="260"/>
      <c r="BF177" s="260"/>
      <c r="BG177" s="210"/>
      <c r="BH177" s="210"/>
      <c r="BI177" s="210"/>
    </row>
    <row r="178" spans="1:61" x14ac:dyDescent="0.25">
      <c r="A178" s="171" t="s">
        <v>91</v>
      </c>
      <c r="B178" s="164"/>
      <c r="C178" s="299" t="s">
        <v>628</v>
      </c>
      <c r="D178" s="166"/>
      <c r="E178" s="168"/>
      <c r="F178" s="167"/>
      <c r="G178" s="168"/>
      <c r="H178" s="677"/>
      <c r="I178" s="278"/>
      <c r="J178" s="267"/>
      <c r="K178" s="211"/>
      <c r="L178" s="288"/>
      <c r="M178" s="288"/>
      <c r="N178" s="288"/>
      <c r="O178" s="210"/>
      <c r="AO178" s="260"/>
      <c r="AP178" s="260"/>
      <c r="AQ178" s="260"/>
      <c r="AR178" s="260"/>
      <c r="AS178" s="260"/>
      <c r="AT178" s="260"/>
      <c r="AU178" s="260"/>
      <c r="AV178" s="260"/>
      <c r="AW178" s="260"/>
      <c r="AX178" s="260"/>
      <c r="AY178" s="260"/>
      <c r="AZ178" s="260"/>
      <c r="BA178" s="260"/>
      <c r="BB178" s="260"/>
      <c r="BC178" s="260"/>
      <c r="BD178" s="260"/>
      <c r="BE178" s="260"/>
      <c r="BF178" s="260"/>
      <c r="BG178" s="210"/>
      <c r="BH178" s="210"/>
      <c r="BI178" s="210"/>
    </row>
    <row r="179" spans="1:61" x14ac:dyDescent="0.25">
      <c r="A179" s="171" t="s">
        <v>91</v>
      </c>
      <c r="B179" s="164"/>
      <c r="C179" s="299" t="s">
        <v>628</v>
      </c>
      <c r="D179" s="166"/>
      <c r="E179" s="168"/>
      <c r="F179" s="167"/>
      <c r="G179" s="168"/>
      <c r="H179" s="677"/>
      <c r="I179" s="278"/>
      <c r="J179" s="267"/>
      <c r="K179" s="211"/>
      <c r="L179" s="288"/>
      <c r="M179" s="288"/>
      <c r="N179" s="288"/>
      <c r="O179" s="210"/>
      <c r="AO179" s="260"/>
      <c r="AP179" s="260"/>
      <c r="AQ179" s="260"/>
      <c r="AR179" s="260"/>
      <c r="AS179" s="260"/>
      <c r="AT179" s="260"/>
      <c r="AU179" s="260"/>
      <c r="AV179" s="260"/>
      <c r="AW179" s="260"/>
      <c r="AX179" s="260"/>
      <c r="AY179" s="260"/>
      <c r="AZ179" s="260"/>
      <c r="BA179" s="260"/>
      <c r="BB179" s="260"/>
      <c r="BC179" s="260"/>
      <c r="BD179" s="260"/>
      <c r="BE179" s="260"/>
      <c r="BF179" s="260"/>
      <c r="BG179" s="210"/>
      <c r="BH179" s="210"/>
      <c r="BI179" s="210"/>
    </row>
    <row r="180" spans="1:61" x14ac:dyDescent="0.25">
      <c r="A180" s="171" t="s">
        <v>91</v>
      </c>
      <c r="B180" s="164"/>
      <c r="C180" s="299" t="s">
        <v>628</v>
      </c>
      <c r="D180" s="166"/>
      <c r="E180" s="168"/>
      <c r="F180" s="167"/>
      <c r="G180" s="168"/>
      <c r="H180" s="677"/>
      <c r="I180" s="278"/>
      <c r="J180" s="267"/>
      <c r="K180" s="211"/>
      <c r="L180" s="288"/>
      <c r="M180" s="288"/>
      <c r="N180" s="288"/>
      <c r="O180" s="210"/>
      <c r="AO180" s="260"/>
      <c r="AP180" s="260"/>
      <c r="AQ180" s="260"/>
      <c r="AR180" s="260"/>
      <c r="AS180" s="260"/>
      <c r="AT180" s="260"/>
      <c r="AU180" s="260"/>
      <c r="AV180" s="260"/>
      <c r="AW180" s="260"/>
      <c r="AX180" s="260"/>
      <c r="AY180" s="260"/>
      <c r="AZ180" s="260"/>
      <c r="BA180" s="260"/>
      <c r="BB180" s="260"/>
      <c r="BC180" s="260"/>
      <c r="BD180" s="260"/>
      <c r="BE180" s="260"/>
      <c r="BF180" s="260"/>
      <c r="BG180" s="210"/>
      <c r="BH180" s="210"/>
      <c r="BI180" s="210"/>
    </row>
    <row r="181" spans="1:61" x14ac:dyDescent="0.25">
      <c r="A181" s="171" t="s">
        <v>91</v>
      </c>
      <c r="B181" s="164"/>
      <c r="C181" s="299" t="s">
        <v>628</v>
      </c>
      <c r="D181" s="166"/>
      <c r="E181" s="168"/>
      <c r="F181" s="167"/>
      <c r="G181" s="168"/>
      <c r="H181" s="677"/>
      <c r="I181" s="278"/>
      <c r="J181" s="267"/>
      <c r="K181" s="211"/>
      <c r="L181" s="288"/>
      <c r="M181" s="288"/>
      <c r="N181" s="288"/>
      <c r="O181" s="210"/>
      <c r="AO181" s="260"/>
      <c r="AP181" s="260"/>
      <c r="AQ181" s="260"/>
      <c r="AR181" s="260"/>
      <c r="AS181" s="260"/>
      <c r="AT181" s="260"/>
      <c r="AU181" s="260"/>
      <c r="AV181" s="260"/>
      <c r="AW181" s="260"/>
      <c r="AX181" s="260"/>
      <c r="AY181" s="260"/>
      <c r="AZ181" s="260"/>
      <c r="BA181" s="260"/>
      <c r="BB181" s="260"/>
      <c r="BC181" s="260"/>
      <c r="BD181" s="260"/>
      <c r="BE181" s="260"/>
      <c r="BF181" s="260"/>
      <c r="BG181" s="210"/>
      <c r="BH181" s="210"/>
      <c r="BI181" s="210"/>
    </row>
    <row r="182" spans="1:61" x14ac:dyDescent="0.25">
      <c r="A182" s="171" t="s">
        <v>91</v>
      </c>
      <c r="B182" s="164"/>
      <c r="C182" s="299" t="s">
        <v>628</v>
      </c>
      <c r="D182" s="166"/>
      <c r="E182" s="168"/>
      <c r="F182" s="167"/>
      <c r="G182" s="168"/>
      <c r="H182" s="677"/>
      <c r="I182" s="278"/>
      <c r="J182" s="267"/>
      <c r="K182" s="211"/>
      <c r="L182" s="288"/>
      <c r="M182" s="288"/>
      <c r="N182" s="288"/>
      <c r="O182" s="210"/>
      <c r="AO182" s="260"/>
      <c r="AP182" s="260"/>
      <c r="AQ182" s="260"/>
      <c r="AR182" s="260"/>
      <c r="AS182" s="260"/>
      <c r="AT182" s="260"/>
      <c r="AU182" s="260"/>
      <c r="AV182" s="260"/>
      <c r="AW182" s="260"/>
      <c r="AX182" s="260"/>
      <c r="AY182" s="260"/>
      <c r="AZ182" s="260"/>
      <c r="BA182" s="260"/>
      <c r="BB182" s="260"/>
      <c r="BC182" s="260"/>
      <c r="BD182" s="260"/>
      <c r="BE182" s="260"/>
      <c r="BF182" s="260"/>
      <c r="BG182" s="210"/>
      <c r="BH182" s="210"/>
      <c r="BI182" s="210"/>
    </row>
    <row r="183" spans="1:61" x14ac:dyDescent="0.25">
      <c r="A183" s="171" t="s">
        <v>91</v>
      </c>
      <c r="B183" s="164"/>
      <c r="C183" s="299" t="s">
        <v>628</v>
      </c>
      <c r="D183" s="166"/>
      <c r="E183" s="168"/>
      <c r="F183" s="167"/>
      <c r="G183" s="168"/>
      <c r="H183" s="677"/>
      <c r="I183" s="278"/>
      <c r="J183" s="267"/>
      <c r="K183" s="211"/>
      <c r="L183" s="288"/>
      <c r="M183" s="288"/>
      <c r="N183" s="288"/>
      <c r="O183" s="210"/>
      <c r="AO183" s="260"/>
      <c r="AP183" s="260"/>
      <c r="AQ183" s="260"/>
      <c r="AR183" s="260"/>
      <c r="AS183" s="260"/>
      <c r="AT183" s="260"/>
      <c r="AU183" s="260"/>
      <c r="AV183" s="260"/>
      <c r="AW183" s="260"/>
      <c r="AX183" s="260"/>
      <c r="AY183" s="260"/>
      <c r="AZ183" s="260"/>
      <c r="BA183" s="260"/>
      <c r="BB183" s="260"/>
      <c r="BC183" s="260"/>
      <c r="BD183" s="260"/>
      <c r="BE183" s="260"/>
      <c r="BF183" s="260"/>
      <c r="BG183" s="210"/>
      <c r="BH183" s="210"/>
      <c r="BI183" s="210"/>
    </row>
    <row r="184" spans="1:61" x14ac:dyDescent="0.25">
      <c r="A184" s="171" t="s">
        <v>91</v>
      </c>
      <c r="B184" s="164"/>
      <c r="C184" s="299" t="s">
        <v>628</v>
      </c>
      <c r="D184" s="166"/>
      <c r="E184" s="168"/>
      <c r="F184" s="167"/>
      <c r="G184" s="168"/>
      <c r="H184" s="677"/>
      <c r="I184" s="278"/>
      <c r="J184" s="267"/>
      <c r="K184" s="211"/>
      <c r="L184" s="288"/>
      <c r="M184" s="288"/>
      <c r="N184" s="288"/>
      <c r="O184" s="210"/>
      <c r="AO184" s="260"/>
      <c r="AP184" s="260"/>
      <c r="AQ184" s="260"/>
      <c r="AR184" s="260"/>
      <c r="AS184" s="260"/>
      <c r="AT184" s="260"/>
      <c r="AU184" s="260"/>
      <c r="AV184" s="260"/>
      <c r="AW184" s="260"/>
      <c r="AX184" s="260"/>
      <c r="AY184" s="260"/>
      <c r="AZ184" s="260"/>
      <c r="BA184" s="260"/>
      <c r="BB184" s="260"/>
      <c r="BC184" s="260"/>
      <c r="BD184" s="260"/>
      <c r="BE184" s="260"/>
      <c r="BF184" s="260"/>
      <c r="BG184" s="210"/>
      <c r="BH184" s="210"/>
      <c r="BI184" s="210"/>
    </row>
    <row r="185" spans="1:61" s="342" customFormat="1" x14ac:dyDescent="0.25">
      <c r="A185" s="436" t="s">
        <v>91</v>
      </c>
      <c r="B185" s="435"/>
      <c r="C185" s="392" t="s">
        <v>628</v>
      </c>
      <c r="D185" s="393"/>
      <c r="E185" s="402"/>
      <c r="F185" s="395"/>
      <c r="G185" s="402"/>
      <c r="H185" s="677"/>
      <c r="I185" s="278"/>
      <c r="J185" s="282"/>
      <c r="K185" s="209"/>
      <c r="L185" s="340"/>
      <c r="M185" s="340"/>
      <c r="N185" s="340"/>
      <c r="O185" s="341"/>
      <c r="V185" s="343"/>
      <c r="W185" s="343"/>
      <c r="X185" s="343"/>
      <c r="Y185" s="343"/>
      <c r="Z185" s="343"/>
      <c r="AA185" s="343"/>
      <c r="AO185" s="396"/>
      <c r="AP185" s="396"/>
      <c r="AQ185" s="396"/>
      <c r="AR185" s="396"/>
      <c r="AS185" s="396"/>
      <c r="AT185" s="396"/>
      <c r="AU185" s="396"/>
      <c r="AV185" s="396"/>
      <c r="AW185" s="396"/>
      <c r="AX185" s="396"/>
      <c r="AY185" s="396"/>
      <c r="AZ185" s="396"/>
      <c r="BA185" s="396"/>
      <c r="BB185" s="396"/>
      <c r="BC185" s="396"/>
      <c r="BD185" s="396"/>
      <c r="BE185" s="396"/>
      <c r="BF185" s="396"/>
      <c r="BG185" s="341"/>
      <c r="BH185" s="341"/>
      <c r="BI185" s="341"/>
    </row>
    <row r="186" spans="1:61" ht="30" x14ac:dyDescent="0.25">
      <c r="A186" s="444" t="s">
        <v>91</v>
      </c>
      <c r="B186" s="186">
        <v>1497</v>
      </c>
      <c r="C186" s="445" t="s">
        <v>92</v>
      </c>
      <c r="D186" s="187">
        <v>16000</v>
      </c>
      <c r="E186" s="446">
        <v>41967</v>
      </c>
      <c r="F186" s="362">
        <v>16000</v>
      </c>
      <c r="G186" s="448">
        <v>42108</v>
      </c>
      <c r="H186" s="674" t="str">
        <f>I12</f>
        <v>Liberecká drbna</v>
      </c>
      <c r="I186" s="277" t="s">
        <v>1211</v>
      </c>
      <c r="J186" s="281" t="s">
        <v>636</v>
      </c>
      <c r="K186" s="449"/>
      <c r="L186" s="398"/>
      <c r="M186" s="398"/>
      <c r="N186" s="398"/>
      <c r="O186" s="210"/>
      <c r="AO186" s="260"/>
      <c r="AP186" s="260" t="s">
        <v>1207</v>
      </c>
      <c r="AQ186" s="260" t="s">
        <v>1208</v>
      </c>
      <c r="AR186" s="260"/>
      <c r="AS186" s="260"/>
      <c r="AT186" s="260" t="s">
        <v>1209</v>
      </c>
      <c r="AU186" s="260" t="s">
        <v>1210</v>
      </c>
      <c r="AV186" s="260"/>
      <c r="AW186" s="260" t="s">
        <v>1212</v>
      </c>
      <c r="AX186" s="260"/>
      <c r="AY186" s="260" t="s">
        <v>331</v>
      </c>
      <c r="AZ186" s="260"/>
      <c r="BA186" s="260"/>
      <c r="BB186" s="260"/>
      <c r="BC186" s="260"/>
      <c r="BD186" s="260"/>
      <c r="BE186" s="260"/>
      <c r="BF186" s="260"/>
      <c r="BG186" s="210"/>
      <c r="BH186" s="210"/>
      <c r="BI186" s="210"/>
    </row>
    <row r="187" spans="1:61" ht="15.75" x14ac:dyDescent="0.25">
      <c r="A187" s="463" t="s">
        <v>91</v>
      </c>
      <c r="B187" s="388">
        <v>16</v>
      </c>
      <c r="C187" s="321" t="s">
        <v>628</v>
      </c>
      <c r="D187" s="183">
        <v>1573</v>
      </c>
      <c r="E187" s="184">
        <v>42011</v>
      </c>
      <c r="F187" s="363">
        <v>1573</v>
      </c>
      <c r="G187" s="194">
        <v>42033</v>
      </c>
      <c r="H187" s="674"/>
      <c r="I187" s="278" t="s">
        <v>723</v>
      </c>
      <c r="J187" s="282" t="s">
        <v>725</v>
      </c>
      <c r="K187" s="337" t="s">
        <v>742</v>
      </c>
      <c r="L187" s="340" t="s">
        <v>724</v>
      </c>
      <c r="M187" s="340"/>
      <c r="N187" s="340"/>
      <c r="O187" s="210"/>
      <c r="AO187" s="260"/>
      <c r="AP187" s="260"/>
      <c r="AQ187" s="260"/>
      <c r="AR187" s="260"/>
      <c r="AS187" s="260"/>
      <c r="AT187" s="260"/>
      <c r="AU187" s="260"/>
      <c r="AV187" s="260"/>
      <c r="AW187" s="260"/>
      <c r="AX187" s="260"/>
      <c r="AY187" s="260"/>
      <c r="AZ187" s="260"/>
      <c r="BA187" s="260"/>
      <c r="BB187" s="260"/>
      <c r="BC187" s="260"/>
      <c r="BD187" s="260"/>
      <c r="BE187" s="260"/>
      <c r="BF187" s="260"/>
      <c r="BG187" s="210"/>
      <c r="BH187" s="210"/>
      <c r="BI187" s="210"/>
    </row>
    <row r="188" spans="1:61" x14ac:dyDescent="0.25">
      <c r="A188" s="171" t="s">
        <v>91</v>
      </c>
      <c r="B188" s="164">
        <v>137</v>
      </c>
      <c r="C188" s="299" t="s">
        <v>628</v>
      </c>
      <c r="D188" s="166">
        <v>3146</v>
      </c>
      <c r="E188" s="168">
        <v>42032</v>
      </c>
      <c r="F188" s="358">
        <v>3146</v>
      </c>
      <c r="G188" s="168">
        <v>42067</v>
      </c>
      <c r="H188" s="674"/>
      <c r="I188" s="278" t="s">
        <v>712</v>
      </c>
      <c r="J188" s="267" t="s">
        <v>713</v>
      </c>
      <c r="K188" s="211" t="s">
        <v>719</v>
      </c>
      <c r="L188" s="288" t="s">
        <v>714</v>
      </c>
      <c r="M188" s="288"/>
      <c r="N188" s="288"/>
      <c r="O188" s="210"/>
      <c r="AO188" s="260"/>
      <c r="AP188" s="260" t="s">
        <v>259</v>
      </c>
      <c r="AQ188" s="260"/>
      <c r="AR188" s="260" t="s">
        <v>260</v>
      </c>
      <c r="AS188" s="260" t="s">
        <v>261</v>
      </c>
      <c r="AT188" s="260"/>
      <c r="AU188" s="260"/>
      <c r="AV188" s="260"/>
      <c r="AW188" s="260"/>
      <c r="AX188" s="260"/>
      <c r="AY188" s="260" t="s">
        <v>332</v>
      </c>
      <c r="AZ188" s="260"/>
      <c r="BA188" s="260"/>
      <c r="BB188" s="260"/>
      <c r="BC188" s="260"/>
      <c r="BD188" s="260"/>
      <c r="BE188" s="260"/>
      <c r="BF188" s="260"/>
      <c r="BG188" s="210"/>
      <c r="BH188" s="210"/>
      <c r="BI188" s="210"/>
    </row>
    <row r="189" spans="1:61" ht="15.75" x14ac:dyDescent="0.25">
      <c r="A189" s="171" t="s">
        <v>91</v>
      </c>
      <c r="B189" s="164"/>
      <c r="C189" s="299" t="s">
        <v>628</v>
      </c>
      <c r="D189" s="166"/>
      <c r="E189" s="168"/>
      <c r="F189" s="167"/>
      <c r="G189" s="168"/>
      <c r="H189" s="674"/>
      <c r="I189" s="278"/>
      <c r="J189" s="282"/>
      <c r="K189" s="209"/>
      <c r="L189" s="340"/>
      <c r="M189" s="367"/>
      <c r="N189" s="340"/>
      <c r="O189" s="341"/>
      <c r="P189" s="342"/>
      <c r="Q189" s="342"/>
      <c r="R189" s="342"/>
      <c r="S189" s="342"/>
      <c r="T189" s="342"/>
      <c r="U189" s="342"/>
      <c r="AO189" s="260"/>
      <c r="AP189" s="260" t="s">
        <v>1273</v>
      </c>
      <c r="AQ189" s="260"/>
      <c r="AR189" s="260" t="s">
        <v>1274</v>
      </c>
      <c r="AS189" s="260" t="s">
        <v>1275</v>
      </c>
      <c r="AT189" s="260" t="s">
        <v>1275</v>
      </c>
      <c r="AU189" s="260" t="s">
        <v>1276</v>
      </c>
      <c r="AV189" s="260"/>
      <c r="AW189" s="260" t="s">
        <v>1277</v>
      </c>
      <c r="AX189" s="260" t="s">
        <v>1278</v>
      </c>
      <c r="AY189" s="260"/>
      <c r="AZ189" s="260"/>
      <c r="BA189" s="260"/>
      <c r="BB189" s="260"/>
      <c r="BC189" s="260"/>
      <c r="BD189" s="260"/>
      <c r="BE189" s="260"/>
      <c r="BF189" s="260"/>
      <c r="BG189" s="210"/>
      <c r="BH189" s="210"/>
      <c r="BI189" s="210"/>
    </row>
    <row r="190" spans="1:61" x14ac:dyDescent="0.25">
      <c r="A190" s="171" t="s">
        <v>91</v>
      </c>
      <c r="B190" s="164"/>
      <c r="C190" s="299" t="s">
        <v>628</v>
      </c>
      <c r="D190" s="166"/>
      <c r="E190" s="168"/>
      <c r="F190" s="167"/>
      <c r="G190" s="168"/>
      <c r="H190" s="674"/>
      <c r="I190" s="278"/>
      <c r="J190" s="282"/>
      <c r="K190" s="209"/>
      <c r="L190" s="340"/>
      <c r="M190" s="340"/>
      <c r="N190" s="340"/>
      <c r="O190" s="341"/>
      <c r="P190" s="342"/>
      <c r="Q190" s="342"/>
      <c r="R190" s="342"/>
      <c r="S190" s="342"/>
      <c r="T190" s="342"/>
      <c r="U190" s="342"/>
      <c r="AO190" s="260"/>
      <c r="AP190" s="260"/>
      <c r="AQ190" s="260"/>
      <c r="AR190" s="260"/>
      <c r="AS190" s="260"/>
      <c r="AT190" s="260"/>
      <c r="AU190" s="260"/>
      <c r="AV190" s="260"/>
      <c r="AW190" s="260" t="s">
        <v>262</v>
      </c>
      <c r="AX190" s="260" t="s">
        <v>265</v>
      </c>
      <c r="AY190" s="260"/>
      <c r="AZ190" s="260"/>
      <c r="BA190" s="260"/>
      <c r="BB190" s="260"/>
      <c r="BC190" s="260"/>
      <c r="BD190" s="260"/>
      <c r="BE190" s="260"/>
      <c r="BF190" s="260"/>
      <c r="BG190" s="210"/>
      <c r="BH190" s="210"/>
      <c r="BI190" s="210"/>
    </row>
    <row r="191" spans="1:61" x14ac:dyDescent="0.25">
      <c r="A191" s="171" t="s">
        <v>91</v>
      </c>
      <c r="B191" s="164"/>
      <c r="C191" s="299" t="s">
        <v>628</v>
      </c>
      <c r="D191" s="166"/>
      <c r="E191" s="168"/>
      <c r="F191" s="167"/>
      <c r="G191" s="168"/>
      <c r="H191" s="674"/>
      <c r="I191" s="278"/>
      <c r="J191" s="267"/>
      <c r="K191" s="211"/>
      <c r="L191" s="288"/>
      <c r="M191" s="288"/>
      <c r="N191" s="288"/>
      <c r="O191" s="210"/>
      <c r="AO191" s="260"/>
      <c r="AP191" s="260"/>
      <c r="AQ191" s="260"/>
      <c r="AR191" s="260"/>
      <c r="AS191" s="260"/>
      <c r="AT191" s="260"/>
      <c r="AU191" s="260"/>
      <c r="AV191" s="260"/>
      <c r="AW191" s="260" t="s">
        <v>263</v>
      </c>
      <c r="AX191" s="260" t="s">
        <v>266</v>
      </c>
      <c r="AY191" s="260"/>
      <c r="AZ191" s="260"/>
      <c r="BA191" s="260"/>
      <c r="BB191" s="260"/>
      <c r="BC191" s="260"/>
      <c r="BD191" s="260"/>
      <c r="BE191" s="260"/>
      <c r="BF191" s="260"/>
      <c r="BG191" s="210"/>
      <c r="BH191" s="210"/>
      <c r="BI191" s="210"/>
    </row>
    <row r="192" spans="1:61" x14ac:dyDescent="0.25">
      <c r="A192" s="171" t="s">
        <v>91</v>
      </c>
      <c r="B192" s="164"/>
      <c r="C192" s="299" t="s">
        <v>628</v>
      </c>
      <c r="D192" s="166"/>
      <c r="E192" s="168"/>
      <c r="F192" s="167"/>
      <c r="G192" s="168"/>
      <c r="H192" s="674"/>
      <c r="I192" s="278"/>
      <c r="J192" s="267"/>
      <c r="K192" s="211"/>
      <c r="L192" s="288"/>
      <c r="M192" s="288"/>
      <c r="N192" s="288"/>
      <c r="O192" s="210"/>
      <c r="AO192" s="260"/>
      <c r="AP192" s="260"/>
      <c r="AQ192" s="260"/>
      <c r="AR192" s="260"/>
      <c r="AS192" s="260"/>
      <c r="AT192" s="260"/>
      <c r="AU192" s="260"/>
      <c r="AV192" s="260"/>
      <c r="AW192" s="260" t="s">
        <v>264</v>
      </c>
      <c r="AX192" s="260" t="s">
        <v>267</v>
      </c>
      <c r="AY192" s="260"/>
      <c r="AZ192" s="260"/>
      <c r="BA192" s="260"/>
      <c r="BB192" s="260"/>
      <c r="BC192" s="260"/>
      <c r="BD192" s="260"/>
      <c r="BE192" s="260"/>
      <c r="BF192" s="260"/>
      <c r="BG192" s="210"/>
      <c r="BH192" s="210"/>
      <c r="BI192" s="210"/>
    </row>
    <row r="193" spans="1:61" x14ac:dyDescent="0.25">
      <c r="A193" s="171" t="s">
        <v>91</v>
      </c>
      <c r="B193" s="164"/>
      <c r="C193" s="299" t="s">
        <v>628</v>
      </c>
      <c r="D193" s="166"/>
      <c r="E193" s="168"/>
      <c r="F193" s="167"/>
      <c r="G193" s="168"/>
      <c r="H193" s="674"/>
      <c r="I193" s="278"/>
      <c r="J193" s="267"/>
      <c r="K193" s="211"/>
      <c r="L193" s="288"/>
      <c r="M193" s="288"/>
      <c r="N193" s="288"/>
      <c r="O193" s="210"/>
      <c r="AO193" s="260"/>
      <c r="AP193" s="260"/>
      <c r="AQ193" s="260"/>
      <c r="AR193" s="260"/>
      <c r="AS193" s="260"/>
      <c r="AT193" s="260"/>
      <c r="AU193" s="260"/>
      <c r="AV193" s="260"/>
      <c r="AW193" s="260" t="s">
        <v>268</v>
      </c>
      <c r="AX193" s="260" t="s">
        <v>270</v>
      </c>
      <c r="AY193" s="260"/>
      <c r="AZ193" s="260"/>
      <c r="BA193" s="260"/>
      <c r="BB193" s="260"/>
      <c r="BC193" s="260"/>
      <c r="BD193" s="260"/>
      <c r="BE193" s="260"/>
      <c r="BF193" s="260"/>
      <c r="BG193" s="210"/>
      <c r="BH193" s="210"/>
      <c r="BI193" s="210"/>
    </row>
    <row r="194" spans="1:61" x14ac:dyDescent="0.25">
      <c r="A194" s="171" t="s">
        <v>91</v>
      </c>
      <c r="B194" s="164"/>
      <c r="C194" s="299" t="s">
        <v>628</v>
      </c>
      <c r="D194" s="166"/>
      <c r="E194" s="168"/>
      <c r="F194" s="167"/>
      <c r="G194" s="168"/>
      <c r="H194" s="674"/>
      <c r="I194" s="278"/>
      <c r="J194" s="267"/>
      <c r="K194" s="211"/>
      <c r="L194" s="288"/>
      <c r="M194" s="288"/>
      <c r="N194" s="288"/>
      <c r="O194" s="210"/>
      <c r="AO194" s="260"/>
      <c r="AP194" s="260"/>
      <c r="AQ194" s="260"/>
      <c r="AR194" s="260"/>
      <c r="AS194" s="260"/>
      <c r="AT194" s="260"/>
      <c r="AU194" s="260"/>
      <c r="AV194" s="260"/>
      <c r="AW194" s="260" t="s">
        <v>269</v>
      </c>
      <c r="AX194" s="260" t="s">
        <v>271</v>
      </c>
      <c r="AY194" s="260"/>
      <c r="AZ194" s="260"/>
      <c r="BA194" s="260"/>
      <c r="BB194" s="260"/>
      <c r="BC194" s="260"/>
      <c r="BD194" s="260"/>
      <c r="BE194" s="260"/>
      <c r="BF194" s="260"/>
      <c r="BG194" s="210"/>
      <c r="BH194" s="210"/>
      <c r="BI194" s="210"/>
    </row>
    <row r="195" spans="1:61" x14ac:dyDescent="0.25">
      <c r="A195" s="171" t="s">
        <v>91</v>
      </c>
      <c r="B195" s="164"/>
      <c r="C195" s="299" t="s">
        <v>628</v>
      </c>
      <c r="D195" s="166"/>
      <c r="E195" s="168"/>
      <c r="F195" s="167"/>
      <c r="G195" s="168"/>
      <c r="H195" s="674"/>
      <c r="I195" s="278"/>
      <c r="J195" s="267"/>
      <c r="K195" s="211"/>
      <c r="L195" s="288"/>
      <c r="M195" s="288"/>
      <c r="N195" s="288"/>
      <c r="O195" s="210"/>
      <c r="AO195" s="260"/>
      <c r="AP195" s="260"/>
      <c r="AQ195" s="260"/>
      <c r="AR195" s="260"/>
      <c r="AS195" s="260"/>
      <c r="AT195" s="260"/>
      <c r="AU195" s="260"/>
      <c r="AV195" s="260"/>
      <c r="AW195" s="260" t="s">
        <v>272</v>
      </c>
      <c r="AX195" s="260" t="s">
        <v>274</v>
      </c>
      <c r="AY195" s="260"/>
      <c r="AZ195" s="260"/>
      <c r="BA195" s="260"/>
      <c r="BB195" s="260"/>
      <c r="BC195" s="260"/>
      <c r="BD195" s="260"/>
      <c r="BE195" s="260"/>
      <c r="BF195" s="260"/>
      <c r="BG195" s="210"/>
      <c r="BH195" s="210"/>
      <c r="BI195" s="210"/>
    </row>
    <row r="196" spans="1:61" x14ac:dyDescent="0.25">
      <c r="A196" s="171" t="s">
        <v>91</v>
      </c>
      <c r="B196" s="164"/>
      <c r="C196" s="299" t="s">
        <v>628</v>
      </c>
      <c r="D196" s="166"/>
      <c r="E196" s="168"/>
      <c r="F196" s="167"/>
      <c r="G196" s="168"/>
      <c r="H196" s="674"/>
      <c r="I196" s="278"/>
      <c r="J196" s="267"/>
      <c r="K196" s="211"/>
      <c r="L196" s="288"/>
      <c r="M196" s="288"/>
      <c r="N196" s="288"/>
      <c r="O196" s="210"/>
      <c r="AO196" s="260"/>
      <c r="AP196" s="260"/>
      <c r="AQ196" s="260"/>
      <c r="AR196" s="260"/>
      <c r="AS196" s="260"/>
      <c r="AT196" s="260"/>
      <c r="AU196" s="260"/>
      <c r="AV196" s="260"/>
      <c r="AW196" s="260" t="s">
        <v>272</v>
      </c>
      <c r="AX196" s="260" t="s">
        <v>275</v>
      </c>
      <c r="AY196" s="260"/>
      <c r="AZ196" s="260"/>
      <c r="BA196" s="260"/>
      <c r="BB196" s="260"/>
      <c r="BC196" s="260"/>
      <c r="BD196" s="260"/>
      <c r="BE196" s="260"/>
      <c r="BF196" s="260"/>
      <c r="BG196" s="210"/>
      <c r="BH196" s="210"/>
      <c r="BI196" s="210"/>
    </row>
    <row r="197" spans="1:61" x14ac:dyDescent="0.25">
      <c r="A197" s="171" t="s">
        <v>91</v>
      </c>
      <c r="B197" s="164"/>
      <c r="C197" s="299" t="s">
        <v>628</v>
      </c>
      <c r="D197" s="166"/>
      <c r="E197" s="168"/>
      <c r="F197" s="167"/>
      <c r="G197" s="168"/>
      <c r="H197" s="674"/>
      <c r="I197" s="278"/>
      <c r="J197" s="267"/>
      <c r="K197" s="211"/>
      <c r="L197" s="288"/>
      <c r="M197" s="288"/>
      <c r="N197" s="288"/>
      <c r="O197" s="210"/>
      <c r="AO197" s="260"/>
      <c r="AP197" s="260"/>
      <c r="AQ197" s="260"/>
      <c r="AR197" s="260"/>
      <c r="AS197" s="260"/>
      <c r="AT197" s="260"/>
      <c r="AU197" s="260"/>
      <c r="AV197" s="260"/>
      <c r="AW197" s="260" t="s">
        <v>273</v>
      </c>
      <c r="AX197" s="260" t="s">
        <v>276</v>
      </c>
      <c r="AY197" s="260"/>
      <c r="AZ197" s="260"/>
      <c r="BA197" s="260"/>
      <c r="BB197" s="260"/>
      <c r="BC197" s="260"/>
      <c r="BD197" s="260"/>
      <c r="BE197" s="260"/>
      <c r="BF197" s="260"/>
      <c r="BG197" s="210"/>
      <c r="BH197" s="210"/>
      <c r="BI197" s="210"/>
    </row>
    <row r="198" spans="1:61" ht="15.75" x14ac:dyDescent="0.25">
      <c r="A198" s="171" t="s">
        <v>91</v>
      </c>
      <c r="B198" s="164"/>
      <c r="C198" s="299" t="s">
        <v>628</v>
      </c>
      <c r="D198" s="166"/>
      <c r="E198" s="168"/>
      <c r="F198" s="167"/>
      <c r="G198" s="168"/>
      <c r="H198" s="674"/>
      <c r="I198" s="278"/>
      <c r="J198" s="267"/>
      <c r="K198" s="211"/>
      <c r="L198" s="288"/>
      <c r="M198" s="337"/>
      <c r="N198" s="288"/>
      <c r="O198" s="210"/>
      <c r="AO198" s="260"/>
      <c r="AP198" s="260"/>
      <c r="AQ198" s="260"/>
      <c r="AR198" s="260"/>
      <c r="AS198" s="260"/>
      <c r="AT198" s="260"/>
      <c r="AU198" s="260"/>
      <c r="AV198" s="260"/>
      <c r="AW198" s="260"/>
      <c r="AX198" s="260"/>
      <c r="AY198" s="260"/>
      <c r="AZ198" s="260"/>
      <c r="BA198" s="260"/>
      <c r="BB198" s="260"/>
      <c r="BC198" s="260"/>
      <c r="BD198" s="260"/>
      <c r="BE198" s="260"/>
      <c r="BF198" s="260"/>
      <c r="BG198" s="210"/>
      <c r="BH198" s="210"/>
      <c r="BI198" s="210"/>
    </row>
    <row r="199" spans="1:61" x14ac:dyDescent="0.25">
      <c r="A199" s="171" t="s">
        <v>91</v>
      </c>
      <c r="B199" s="164"/>
      <c r="C199" s="299" t="s">
        <v>628</v>
      </c>
      <c r="D199" s="166"/>
      <c r="E199" s="168"/>
      <c r="F199" s="167"/>
      <c r="G199" s="168"/>
      <c r="H199" s="674"/>
      <c r="I199" s="278"/>
      <c r="J199" s="267"/>
      <c r="K199" s="211"/>
      <c r="L199" s="288"/>
      <c r="M199" s="288"/>
      <c r="N199" s="288"/>
      <c r="O199" s="210"/>
      <c r="AO199" s="260"/>
      <c r="AP199" s="260"/>
      <c r="AQ199" s="260"/>
      <c r="AR199" s="260"/>
      <c r="AS199" s="260"/>
      <c r="AT199" s="260"/>
      <c r="AU199" s="260"/>
      <c r="AV199" s="260"/>
      <c r="AW199" s="260"/>
      <c r="AX199" s="260"/>
      <c r="AY199" s="260"/>
      <c r="AZ199" s="260"/>
      <c r="BA199" s="260"/>
      <c r="BB199" s="260"/>
      <c r="BC199" s="260"/>
      <c r="BD199" s="260"/>
      <c r="BE199" s="260"/>
      <c r="BF199" s="260"/>
      <c r="BG199" s="210"/>
      <c r="BH199" s="210"/>
      <c r="BI199" s="210"/>
    </row>
    <row r="200" spans="1:61" x14ac:dyDescent="0.25">
      <c r="A200" s="171" t="s">
        <v>91</v>
      </c>
      <c r="B200" s="164"/>
      <c r="C200" s="299" t="s">
        <v>628</v>
      </c>
      <c r="D200" s="166"/>
      <c r="E200" s="168"/>
      <c r="F200" s="167"/>
      <c r="G200" s="168"/>
      <c r="H200" s="674"/>
      <c r="I200" s="278"/>
      <c r="J200" s="267"/>
      <c r="K200" s="211"/>
      <c r="L200" s="288"/>
      <c r="M200" s="288"/>
      <c r="N200" s="288"/>
      <c r="O200" s="210"/>
      <c r="AO200" s="260"/>
      <c r="AP200" s="260"/>
      <c r="AQ200" s="260"/>
      <c r="AR200" s="260"/>
      <c r="AS200" s="260"/>
      <c r="AT200" s="260"/>
      <c r="AU200" s="260"/>
      <c r="AV200" s="260"/>
      <c r="AW200" s="260"/>
      <c r="AX200" s="260"/>
      <c r="AY200" s="260" t="s">
        <v>483</v>
      </c>
      <c r="AZ200" s="260"/>
      <c r="BA200" s="260"/>
      <c r="BB200" s="260"/>
      <c r="BC200" s="260"/>
      <c r="BD200" s="260"/>
      <c r="BE200" s="260"/>
      <c r="BF200" s="260"/>
      <c r="BG200" s="210"/>
      <c r="BH200" s="210"/>
      <c r="BI200" s="210"/>
    </row>
    <row r="201" spans="1:61" x14ac:dyDescent="0.25">
      <c r="A201" s="171" t="s">
        <v>91</v>
      </c>
      <c r="B201" s="164"/>
      <c r="C201" s="299" t="s">
        <v>628</v>
      </c>
      <c r="D201" s="166"/>
      <c r="E201" s="168"/>
      <c r="F201" s="167"/>
      <c r="G201" s="168"/>
      <c r="H201" s="674"/>
      <c r="I201" s="278"/>
      <c r="J201" s="267"/>
      <c r="K201" s="211"/>
      <c r="L201" s="288"/>
      <c r="M201" s="288"/>
      <c r="N201" s="288"/>
      <c r="O201" s="210"/>
      <c r="AO201" s="260"/>
      <c r="AP201" s="260"/>
      <c r="AQ201" s="260"/>
      <c r="AR201" s="260"/>
      <c r="AS201" s="260"/>
      <c r="AT201" s="260"/>
      <c r="AU201" s="260"/>
      <c r="AV201" s="260"/>
      <c r="AW201" s="260"/>
      <c r="AX201" s="260"/>
      <c r="AY201" s="260"/>
      <c r="AZ201" s="260"/>
      <c r="BA201" s="260"/>
      <c r="BB201" s="260"/>
      <c r="BC201" s="260"/>
      <c r="BD201" s="260"/>
      <c r="BE201" s="260"/>
      <c r="BF201" s="260"/>
      <c r="BG201" s="210"/>
      <c r="BH201" s="210"/>
      <c r="BI201" s="210"/>
    </row>
    <row r="202" spans="1:61" x14ac:dyDescent="0.25">
      <c r="A202" s="171" t="s">
        <v>91</v>
      </c>
      <c r="B202" s="164"/>
      <c r="C202" s="299" t="s">
        <v>628</v>
      </c>
      <c r="D202" s="166"/>
      <c r="E202" s="168"/>
      <c r="F202" s="167"/>
      <c r="G202" s="168"/>
      <c r="H202" s="674"/>
      <c r="I202" s="278"/>
      <c r="J202" s="267"/>
      <c r="K202" s="211"/>
      <c r="L202" s="288"/>
      <c r="M202" s="288"/>
      <c r="N202" s="288"/>
      <c r="O202" s="210"/>
      <c r="AO202" s="260"/>
      <c r="AP202" s="260"/>
      <c r="AQ202" s="260"/>
      <c r="AR202" s="260"/>
      <c r="AS202" s="260"/>
      <c r="AT202" s="260"/>
      <c r="AU202" s="260"/>
      <c r="AV202" s="260"/>
      <c r="AW202" s="260"/>
      <c r="AX202" s="260"/>
      <c r="AY202" s="260"/>
      <c r="AZ202" s="260"/>
      <c r="BA202" s="260"/>
      <c r="BB202" s="260"/>
      <c r="BC202" s="260"/>
      <c r="BD202" s="260"/>
      <c r="BE202" s="260"/>
      <c r="BF202" s="260"/>
      <c r="BG202" s="210"/>
      <c r="BH202" s="210"/>
      <c r="BI202" s="210"/>
    </row>
    <row r="203" spans="1:61" x14ac:dyDescent="0.25">
      <c r="A203" s="171" t="s">
        <v>91</v>
      </c>
      <c r="B203" s="164"/>
      <c r="C203" s="299" t="s">
        <v>628</v>
      </c>
      <c r="D203" s="166"/>
      <c r="E203" s="168"/>
      <c r="F203" s="167"/>
      <c r="G203" s="168"/>
      <c r="H203" s="674"/>
      <c r="I203" s="278"/>
      <c r="J203" s="267"/>
      <c r="K203" s="211"/>
      <c r="L203" s="288"/>
      <c r="M203" s="288"/>
      <c r="N203" s="288"/>
      <c r="O203" s="210"/>
      <c r="AO203" s="260"/>
      <c r="AP203" s="260"/>
      <c r="AQ203" s="260"/>
      <c r="AR203" s="260"/>
      <c r="AS203" s="260"/>
      <c r="AT203" s="260"/>
      <c r="AU203" s="260"/>
      <c r="AV203" s="260"/>
      <c r="AW203" s="260"/>
      <c r="AX203" s="260"/>
      <c r="AY203" s="260"/>
      <c r="AZ203" s="260"/>
      <c r="BA203" s="260"/>
      <c r="BB203" s="260"/>
      <c r="BC203" s="260"/>
      <c r="BD203" s="260"/>
      <c r="BE203" s="260"/>
      <c r="BF203" s="260"/>
      <c r="BG203" s="210"/>
      <c r="BH203" s="210"/>
      <c r="BI203" s="210"/>
    </row>
    <row r="204" spans="1:61" x14ac:dyDescent="0.25">
      <c r="A204" s="171" t="s">
        <v>91</v>
      </c>
      <c r="B204" s="164"/>
      <c r="C204" s="299" t="s">
        <v>628</v>
      </c>
      <c r="D204" s="166"/>
      <c r="E204" s="168"/>
      <c r="F204" s="167"/>
      <c r="G204" s="168"/>
      <c r="H204" s="674"/>
      <c r="I204" s="278"/>
      <c r="J204" s="267"/>
      <c r="K204" s="211"/>
      <c r="L204" s="288"/>
      <c r="M204" s="288"/>
      <c r="N204" s="288"/>
      <c r="O204" s="210"/>
      <c r="AO204" s="260"/>
      <c r="AP204" s="260"/>
      <c r="AQ204" s="260"/>
      <c r="AR204" s="260"/>
      <c r="AS204" s="260"/>
      <c r="AT204" s="260"/>
      <c r="AU204" s="260"/>
      <c r="AV204" s="260"/>
      <c r="AW204" s="260"/>
      <c r="AX204" s="260"/>
      <c r="AY204" s="260"/>
      <c r="AZ204" s="260"/>
      <c r="BA204" s="260"/>
      <c r="BB204" s="260"/>
      <c r="BC204" s="260"/>
      <c r="BD204" s="260"/>
      <c r="BE204" s="260"/>
      <c r="BF204" s="260"/>
      <c r="BG204" s="210"/>
      <c r="BH204" s="210"/>
      <c r="BI204" s="210"/>
    </row>
    <row r="205" spans="1:61" x14ac:dyDescent="0.25">
      <c r="A205" s="171" t="s">
        <v>91</v>
      </c>
      <c r="B205" s="164"/>
      <c r="C205" s="299" t="s">
        <v>628</v>
      </c>
      <c r="D205" s="166"/>
      <c r="E205" s="168"/>
      <c r="F205" s="167"/>
      <c r="G205" s="168"/>
      <c r="H205" s="674"/>
      <c r="I205" s="278"/>
      <c r="J205" s="267"/>
      <c r="K205" s="211"/>
      <c r="L205" s="288"/>
      <c r="M205" s="288"/>
      <c r="N205" s="288"/>
      <c r="O205" s="210"/>
      <c r="AO205" s="260"/>
      <c r="AP205" s="260"/>
      <c r="AQ205" s="260"/>
      <c r="AR205" s="260"/>
      <c r="AS205" s="260"/>
      <c r="AT205" s="260"/>
      <c r="AU205" s="260"/>
      <c r="AV205" s="260"/>
      <c r="AW205" s="260"/>
      <c r="AX205" s="260"/>
      <c r="AY205" s="260"/>
      <c r="AZ205" s="260"/>
      <c r="BA205" s="260"/>
      <c r="BB205" s="260"/>
      <c r="BC205" s="260"/>
      <c r="BD205" s="260"/>
      <c r="BE205" s="260"/>
      <c r="BF205" s="260"/>
      <c r="BG205" s="210"/>
      <c r="BH205" s="210"/>
      <c r="BI205" s="210"/>
    </row>
    <row r="206" spans="1:61" x14ac:dyDescent="0.25">
      <c r="A206" s="171" t="s">
        <v>91</v>
      </c>
      <c r="B206" s="164"/>
      <c r="C206" s="299" t="s">
        <v>628</v>
      </c>
      <c r="D206" s="166"/>
      <c r="E206" s="168"/>
      <c r="F206" s="167"/>
      <c r="G206" s="168"/>
      <c r="H206" s="674"/>
      <c r="I206" s="278"/>
      <c r="J206" s="267"/>
      <c r="K206" s="211"/>
      <c r="L206" s="288"/>
      <c r="M206" s="288"/>
      <c r="N206" s="288"/>
      <c r="O206" s="210"/>
      <c r="AO206" s="260"/>
      <c r="AP206" s="260"/>
      <c r="AQ206" s="260"/>
      <c r="AR206" s="260"/>
      <c r="AS206" s="260"/>
      <c r="AT206" s="260"/>
      <c r="AU206" s="260"/>
      <c r="AV206" s="260"/>
      <c r="AW206" s="260"/>
      <c r="AX206" s="260"/>
      <c r="AY206" s="260"/>
      <c r="AZ206" s="260"/>
      <c r="BA206" s="260"/>
      <c r="BB206" s="260"/>
      <c r="BC206" s="260"/>
      <c r="BD206" s="260"/>
      <c r="BE206" s="260"/>
      <c r="BF206" s="260"/>
      <c r="BG206" s="210"/>
      <c r="BH206" s="210"/>
      <c r="BI206" s="210"/>
    </row>
    <row r="207" spans="1:61" x14ac:dyDescent="0.25">
      <c r="A207" s="171" t="s">
        <v>91</v>
      </c>
      <c r="B207" s="164"/>
      <c r="C207" s="299" t="s">
        <v>628</v>
      </c>
      <c r="D207" s="166"/>
      <c r="E207" s="168"/>
      <c r="F207" s="167"/>
      <c r="G207" s="168"/>
      <c r="H207" s="674"/>
      <c r="I207" s="278"/>
      <c r="J207" s="282"/>
      <c r="K207" s="209"/>
      <c r="L207" s="340"/>
      <c r="M207" s="340"/>
      <c r="N207" s="340"/>
      <c r="O207" s="210"/>
      <c r="AO207" s="260"/>
      <c r="AP207" s="260"/>
      <c r="AQ207" s="260"/>
      <c r="AR207" s="260"/>
      <c r="AS207" s="260"/>
      <c r="AT207" s="260"/>
      <c r="AU207" s="260"/>
      <c r="AV207" s="260"/>
      <c r="AW207" s="260"/>
      <c r="AX207" s="260"/>
      <c r="AY207" s="260"/>
      <c r="AZ207" s="260"/>
      <c r="BA207" s="260"/>
      <c r="BB207" s="260"/>
      <c r="BC207" s="260"/>
      <c r="BD207" s="260"/>
      <c r="BE207" s="260"/>
      <c r="BF207" s="260"/>
      <c r="BG207" s="210"/>
      <c r="BH207" s="210"/>
      <c r="BI207" s="210"/>
    </row>
    <row r="208" spans="1:61" x14ac:dyDescent="0.25">
      <c r="A208" s="171" t="s">
        <v>91</v>
      </c>
      <c r="B208" s="164"/>
      <c r="C208" s="299" t="s">
        <v>628</v>
      </c>
      <c r="D208" s="166"/>
      <c r="E208" s="168"/>
      <c r="F208" s="167"/>
      <c r="G208" s="168"/>
      <c r="H208" s="674"/>
      <c r="I208" s="278"/>
      <c r="J208" s="282"/>
      <c r="K208" s="209"/>
      <c r="L208" s="340"/>
      <c r="M208" s="340"/>
      <c r="N208" s="340"/>
      <c r="O208" s="210"/>
      <c r="AO208" s="260"/>
      <c r="AP208" s="260"/>
      <c r="AQ208" s="260"/>
      <c r="AR208" s="260"/>
      <c r="AS208" s="260"/>
      <c r="AT208" s="260"/>
      <c r="AU208" s="260"/>
      <c r="AV208" s="260"/>
      <c r="AW208" s="260"/>
      <c r="AX208" s="260"/>
      <c r="AY208" s="260"/>
      <c r="AZ208" s="260"/>
      <c r="BA208" s="260"/>
      <c r="BB208" s="260"/>
      <c r="BC208" s="260"/>
      <c r="BD208" s="260"/>
      <c r="BE208" s="260"/>
      <c r="BF208" s="260"/>
      <c r="BG208" s="210"/>
      <c r="BH208" s="210"/>
      <c r="BI208" s="210"/>
    </row>
    <row r="209" spans="1:61" x14ac:dyDescent="0.25">
      <c r="A209" s="171" t="s">
        <v>91</v>
      </c>
      <c r="B209" s="164"/>
      <c r="C209" s="299" t="s">
        <v>628</v>
      </c>
      <c r="D209" s="166"/>
      <c r="E209" s="168"/>
      <c r="F209" s="167"/>
      <c r="G209" s="168"/>
      <c r="H209" s="674"/>
      <c r="I209" s="278"/>
      <c r="J209" s="267"/>
      <c r="K209" s="211"/>
      <c r="L209" s="288"/>
      <c r="M209" s="288"/>
      <c r="N209" s="288"/>
      <c r="O209" s="210"/>
      <c r="AO209" s="260" t="s">
        <v>539</v>
      </c>
      <c r="AP209" s="260" t="s">
        <v>538</v>
      </c>
      <c r="AQ209" s="260" t="s">
        <v>538</v>
      </c>
      <c r="AR209" s="260" t="s">
        <v>537</v>
      </c>
      <c r="AS209" s="260" t="s">
        <v>536</v>
      </c>
      <c r="AT209" s="260"/>
      <c r="AU209" s="260"/>
      <c r="AV209" s="260"/>
      <c r="AW209" s="260" t="s">
        <v>535</v>
      </c>
      <c r="AX209" s="260"/>
      <c r="AY209" s="260"/>
      <c r="AZ209" s="260"/>
      <c r="BA209" s="260"/>
      <c r="BB209" s="260"/>
      <c r="BC209" s="260"/>
      <c r="BD209" s="260"/>
      <c r="BE209" s="260"/>
      <c r="BF209" s="260"/>
      <c r="BG209" s="210"/>
      <c r="BH209" s="210"/>
      <c r="BI209" s="210"/>
    </row>
    <row r="210" spans="1:61" x14ac:dyDescent="0.25">
      <c r="A210" s="171" t="s">
        <v>91</v>
      </c>
      <c r="B210" s="164"/>
      <c r="C210" s="299" t="s">
        <v>628</v>
      </c>
      <c r="D210" s="166"/>
      <c r="E210" s="168"/>
      <c r="F210" s="167"/>
      <c r="G210" s="168"/>
      <c r="H210" s="674"/>
      <c r="I210" s="278"/>
      <c r="J210" s="267"/>
      <c r="K210" s="211"/>
      <c r="L210" s="288"/>
      <c r="M210" s="288"/>
      <c r="N210" s="288"/>
      <c r="O210" s="210"/>
      <c r="AO210" s="260"/>
      <c r="AP210" s="260"/>
      <c r="AQ210" s="260"/>
      <c r="AR210" s="260"/>
      <c r="AS210" s="260"/>
      <c r="AT210" s="260"/>
      <c r="AU210" s="260"/>
      <c r="AV210" s="260"/>
      <c r="AW210" s="260"/>
      <c r="AX210" s="260"/>
      <c r="AY210" s="260"/>
      <c r="AZ210" s="260"/>
      <c r="BA210" s="260"/>
      <c r="BB210" s="260"/>
      <c r="BC210" s="260"/>
      <c r="BD210" s="260"/>
      <c r="BE210" s="260"/>
      <c r="BF210" s="260"/>
      <c r="BG210" s="210"/>
      <c r="BH210" s="210"/>
      <c r="BI210" s="210"/>
    </row>
    <row r="211" spans="1:61" x14ac:dyDescent="0.25">
      <c r="A211" s="171" t="s">
        <v>91</v>
      </c>
      <c r="B211" s="164"/>
      <c r="C211" s="299" t="s">
        <v>628</v>
      </c>
      <c r="D211" s="166"/>
      <c r="E211" s="168"/>
      <c r="F211" s="167"/>
      <c r="G211" s="168"/>
      <c r="H211" s="674"/>
      <c r="I211" s="278"/>
      <c r="J211" s="267"/>
      <c r="K211" s="211"/>
      <c r="L211" s="288"/>
      <c r="M211" s="288"/>
      <c r="N211" s="288"/>
      <c r="O211" s="210"/>
      <c r="AO211" s="260"/>
      <c r="AP211" s="260"/>
      <c r="AQ211" s="260"/>
      <c r="AR211" s="260"/>
      <c r="AS211" s="260"/>
      <c r="AT211" s="260"/>
      <c r="AU211" s="260"/>
      <c r="AV211" s="260"/>
      <c r="AW211" s="260"/>
      <c r="AX211" s="260"/>
      <c r="AY211" s="260"/>
      <c r="AZ211" s="260"/>
      <c r="BA211" s="260"/>
      <c r="BB211" s="260"/>
      <c r="BC211" s="260"/>
      <c r="BD211" s="260"/>
      <c r="BE211" s="260"/>
      <c r="BF211" s="260"/>
      <c r="BG211" s="210"/>
      <c r="BH211" s="210"/>
      <c r="BI211" s="210"/>
    </row>
    <row r="212" spans="1:61" x14ac:dyDescent="0.25">
      <c r="A212" s="171" t="s">
        <v>91</v>
      </c>
      <c r="B212" s="164"/>
      <c r="C212" s="299" t="s">
        <v>628</v>
      </c>
      <c r="D212" s="166"/>
      <c r="E212" s="168"/>
      <c r="F212" s="167"/>
      <c r="G212" s="168"/>
      <c r="H212" s="674"/>
      <c r="I212" s="278"/>
      <c r="J212" s="267"/>
      <c r="K212" s="211"/>
      <c r="L212" s="288"/>
      <c r="M212" s="288"/>
      <c r="N212" s="288"/>
      <c r="O212" s="210"/>
      <c r="AO212" s="260"/>
      <c r="AP212" s="260"/>
      <c r="AQ212" s="260"/>
      <c r="AR212" s="260"/>
      <c r="AS212" s="260"/>
      <c r="AT212" s="260"/>
      <c r="AU212" s="260"/>
      <c r="AV212" s="260"/>
      <c r="AW212" s="260"/>
      <c r="AX212" s="260"/>
      <c r="AY212" s="260"/>
      <c r="AZ212" s="260"/>
      <c r="BA212" s="260"/>
      <c r="BB212" s="260"/>
      <c r="BC212" s="260"/>
      <c r="BD212" s="260"/>
      <c r="BE212" s="260"/>
      <c r="BF212" s="260"/>
      <c r="BG212" s="210"/>
      <c r="BH212" s="210"/>
      <c r="BI212" s="210"/>
    </row>
    <row r="213" spans="1:61" x14ac:dyDescent="0.25">
      <c r="A213" s="171" t="s">
        <v>91</v>
      </c>
      <c r="B213" s="164"/>
      <c r="C213" s="299" t="s">
        <v>628</v>
      </c>
      <c r="D213" s="166"/>
      <c r="E213" s="168"/>
      <c r="F213" s="167"/>
      <c r="G213" s="168"/>
      <c r="H213" s="674"/>
      <c r="I213" s="278"/>
      <c r="J213" s="267"/>
      <c r="K213" s="211"/>
      <c r="L213" s="288"/>
      <c r="M213" s="288"/>
      <c r="N213" s="288"/>
      <c r="O213" s="210"/>
      <c r="AO213" s="260"/>
      <c r="AP213" s="260"/>
      <c r="AQ213" s="260"/>
      <c r="AR213" s="260"/>
      <c r="AS213" s="260"/>
      <c r="AT213" s="260"/>
      <c r="AU213" s="260"/>
      <c r="AV213" s="260"/>
      <c r="AW213" s="260"/>
      <c r="AX213" s="260"/>
      <c r="AY213" s="260"/>
      <c r="AZ213" s="260"/>
      <c r="BA213" s="260"/>
      <c r="BB213" s="260"/>
      <c r="BC213" s="260"/>
      <c r="BD213" s="260"/>
      <c r="BE213" s="260"/>
      <c r="BF213" s="260"/>
      <c r="BG213" s="210"/>
      <c r="BH213" s="210"/>
      <c r="BI213" s="210"/>
    </row>
    <row r="214" spans="1:61" x14ac:dyDescent="0.25">
      <c r="A214" s="171" t="s">
        <v>91</v>
      </c>
      <c r="B214" s="164"/>
      <c r="C214" s="299" t="s">
        <v>628</v>
      </c>
      <c r="D214" s="166"/>
      <c r="E214" s="168"/>
      <c r="F214" s="167"/>
      <c r="G214" s="168"/>
      <c r="H214" s="674"/>
      <c r="I214" s="278"/>
      <c r="J214" s="267"/>
      <c r="K214" s="211"/>
      <c r="L214" s="288"/>
      <c r="M214" s="288"/>
      <c r="N214" s="288"/>
      <c r="O214" s="210"/>
      <c r="AO214" s="260"/>
      <c r="AP214" s="260"/>
      <c r="AQ214" s="260"/>
      <c r="AR214" s="260"/>
      <c r="AS214" s="260"/>
      <c r="AT214" s="260"/>
      <c r="AU214" s="260"/>
      <c r="AV214" s="260"/>
      <c r="AW214" s="260"/>
      <c r="AX214" s="260"/>
      <c r="AY214" s="260"/>
      <c r="AZ214" s="260"/>
      <c r="BA214" s="260"/>
      <c r="BB214" s="260"/>
      <c r="BC214" s="260"/>
      <c r="BD214" s="260"/>
      <c r="BE214" s="260"/>
      <c r="BF214" s="260"/>
      <c r="BG214" s="210"/>
      <c r="BH214" s="210"/>
      <c r="BI214" s="210"/>
    </row>
    <row r="215" spans="1:61" x14ac:dyDescent="0.25">
      <c r="A215" s="171" t="s">
        <v>91</v>
      </c>
      <c r="B215" s="164"/>
      <c r="C215" s="299" t="s">
        <v>628</v>
      </c>
      <c r="D215" s="166"/>
      <c r="E215" s="168"/>
      <c r="F215" s="167"/>
      <c r="G215" s="168"/>
      <c r="H215" s="674"/>
      <c r="I215" s="278"/>
      <c r="J215" s="267"/>
      <c r="K215" s="211"/>
      <c r="L215" s="288"/>
      <c r="M215" s="288"/>
      <c r="N215" s="288"/>
      <c r="O215" s="210"/>
      <c r="AO215" s="260"/>
      <c r="AP215" s="260"/>
      <c r="AQ215" s="260"/>
      <c r="AR215" s="260"/>
      <c r="AS215" s="260"/>
      <c r="AT215" s="260"/>
      <c r="AU215" s="260"/>
      <c r="AV215" s="260"/>
      <c r="AW215" s="260"/>
      <c r="AX215" s="260"/>
      <c r="AY215" s="260"/>
      <c r="AZ215" s="260"/>
      <c r="BA215" s="260"/>
      <c r="BB215" s="260"/>
      <c r="BC215" s="260"/>
      <c r="BD215" s="260"/>
      <c r="BE215" s="260"/>
      <c r="BF215" s="260"/>
      <c r="BG215" s="210"/>
      <c r="BH215" s="210"/>
      <c r="BI215" s="210"/>
    </row>
    <row r="216" spans="1:61" x14ac:dyDescent="0.25">
      <c r="A216" s="171" t="s">
        <v>91</v>
      </c>
      <c r="B216" s="164"/>
      <c r="C216" s="299" t="s">
        <v>628</v>
      </c>
      <c r="D216" s="166"/>
      <c r="E216" s="168"/>
      <c r="F216" s="167"/>
      <c r="G216" s="168"/>
      <c r="H216" s="674"/>
      <c r="I216" s="278"/>
      <c r="J216" s="267"/>
      <c r="K216" s="211"/>
      <c r="L216" s="288"/>
      <c r="M216" s="288"/>
      <c r="N216" s="288"/>
      <c r="O216" s="210"/>
      <c r="AO216" s="260"/>
      <c r="AP216" s="260"/>
      <c r="AQ216" s="260"/>
      <c r="AR216" s="260"/>
      <c r="AS216" s="260"/>
      <c r="AT216" s="260"/>
      <c r="AU216" s="260"/>
      <c r="AV216" s="260"/>
      <c r="AW216" s="260"/>
      <c r="AX216" s="260"/>
      <c r="AY216" s="260"/>
      <c r="AZ216" s="260"/>
      <c r="BA216" s="260"/>
      <c r="BB216" s="260"/>
      <c r="BC216" s="260"/>
      <c r="BD216" s="260"/>
      <c r="BE216" s="260"/>
      <c r="BF216" s="260"/>
      <c r="BG216" s="210"/>
      <c r="BH216" s="210"/>
      <c r="BI216" s="210"/>
    </row>
    <row r="217" spans="1:61" s="342" customFormat="1" x14ac:dyDescent="0.25">
      <c r="A217" s="436" t="s">
        <v>91</v>
      </c>
      <c r="B217" s="435"/>
      <c r="C217" s="392" t="s">
        <v>628</v>
      </c>
      <c r="D217" s="393"/>
      <c r="E217" s="402"/>
      <c r="F217" s="395"/>
      <c r="G217" s="402"/>
      <c r="H217" s="674"/>
      <c r="I217" s="278"/>
      <c r="J217" s="282"/>
      <c r="K217" s="209"/>
      <c r="L217" s="340"/>
      <c r="M217" s="340"/>
      <c r="N217" s="340"/>
      <c r="O217" s="341"/>
      <c r="V217" s="343"/>
      <c r="W217" s="343"/>
      <c r="X217" s="343"/>
      <c r="Y217" s="343"/>
      <c r="Z217" s="343"/>
      <c r="AA217" s="343"/>
      <c r="AO217" s="396"/>
      <c r="AP217" s="396"/>
      <c r="AQ217" s="396"/>
      <c r="AR217" s="396"/>
      <c r="AS217" s="396"/>
      <c r="AT217" s="396"/>
      <c r="AU217" s="396"/>
      <c r="AV217" s="396"/>
      <c r="AW217" s="396"/>
      <c r="AX217" s="396"/>
      <c r="AY217" s="396"/>
      <c r="AZ217" s="396"/>
      <c r="BA217" s="396"/>
      <c r="BB217" s="396"/>
      <c r="BC217" s="396"/>
      <c r="BD217" s="396"/>
      <c r="BE217" s="396"/>
      <c r="BF217" s="396"/>
      <c r="BG217" s="341"/>
      <c r="BH217" s="341"/>
      <c r="BI217" s="341"/>
    </row>
    <row r="218" spans="1:61" x14ac:dyDescent="0.25">
      <c r="A218" s="444" t="s">
        <v>91</v>
      </c>
      <c r="B218" s="186"/>
      <c r="C218" s="445" t="s">
        <v>628</v>
      </c>
      <c r="D218" s="187"/>
      <c r="E218" s="446"/>
      <c r="F218" s="447"/>
      <c r="G218" s="448"/>
      <c r="H218" s="675" t="str">
        <f>I13</f>
        <v>i-dnes</v>
      </c>
      <c r="I218" s="277"/>
      <c r="J218" s="281"/>
      <c r="K218" s="449"/>
      <c r="L218" s="398"/>
      <c r="M218" s="398"/>
      <c r="N218" s="398"/>
      <c r="O218" s="210"/>
      <c r="AO218" s="260"/>
      <c r="AP218" s="260"/>
      <c r="AQ218" s="260"/>
      <c r="AR218" s="260"/>
      <c r="AS218" s="260"/>
      <c r="AT218" s="260"/>
      <c r="AU218" s="260"/>
      <c r="AV218" s="260"/>
      <c r="AW218" s="260" t="s">
        <v>175</v>
      </c>
      <c r="AX218" s="260" t="s">
        <v>176</v>
      </c>
      <c r="AY218" s="260" t="s">
        <v>177</v>
      </c>
      <c r="AZ218" s="260"/>
      <c r="BA218" s="260"/>
      <c r="BB218" s="260"/>
      <c r="BC218" s="260"/>
      <c r="BD218" s="260"/>
      <c r="BE218" s="260"/>
      <c r="BF218" s="260"/>
      <c r="BG218" s="210"/>
      <c r="BH218" s="210"/>
      <c r="BI218" s="210"/>
    </row>
    <row r="219" spans="1:61" x14ac:dyDescent="0.25">
      <c r="A219" s="171" t="s">
        <v>91</v>
      </c>
      <c r="B219" s="164"/>
      <c r="C219" s="299" t="s">
        <v>628</v>
      </c>
      <c r="D219" s="166"/>
      <c r="E219" s="168"/>
      <c r="F219" s="167"/>
      <c r="G219" s="168"/>
      <c r="H219" s="675"/>
      <c r="I219" s="278"/>
      <c r="J219" s="267"/>
      <c r="K219" s="211"/>
      <c r="L219" s="288"/>
      <c r="M219" s="288"/>
      <c r="N219" s="288"/>
      <c r="O219" s="210"/>
      <c r="AO219" s="260"/>
      <c r="AP219" s="260"/>
      <c r="AQ219" s="260"/>
      <c r="AR219" s="260"/>
      <c r="AS219" s="260"/>
      <c r="AT219" s="260"/>
      <c r="AU219" s="260"/>
      <c r="AV219" s="260"/>
      <c r="AW219" s="260"/>
      <c r="AX219" s="260"/>
      <c r="AY219" s="260"/>
      <c r="AZ219" s="260"/>
      <c r="BA219" s="260"/>
      <c r="BB219" s="260"/>
      <c r="BC219" s="260"/>
      <c r="BD219" s="260"/>
      <c r="BE219" s="260"/>
      <c r="BF219" s="260"/>
      <c r="BG219" s="210"/>
      <c r="BH219" s="210"/>
      <c r="BI219" s="210"/>
    </row>
    <row r="220" spans="1:61" x14ac:dyDescent="0.25">
      <c r="A220" s="171" t="s">
        <v>91</v>
      </c>
      <c r="B220" s="164"/>
      <c r="C220" s="299" t="s">
        <v>628</v>
      </c>
      <c r="D220" s="166"/>
      <c r="E220" s="168"/>
      <c r="F220" s="167"/>
      <c r="G220" s="168"/>
      <c r="H220" s="675"/>
      <c r="I220" s="278"/>
      <c r="J220" s="267"/>
      <c r="K220" s="211"/>
      <c r="L220" s="288"/>
      <c r="M220" s="288"/>
      <c r="N220" s="288"/>
      <c r="O220" s="210"/>
      <c r="AO220" s="260"/>
      <c r="AP220" s="260"/>
      <c r="AQ220" s="260"/>
      <c r="AR220" s="260"/>
      <c r="AS220" s="260"/>
      <c r="AT220" s="260" t="s">
        <v>423</v>
      </c>
      <c r="AU220" s="260" t="s">
        <v>350</v>
      </c>
      <c r="AV220" s="260"/>
      <c r="AW220" s="260"/>
      <c r="AX220" s="260"/>
      <c r="AY220" s="260"/>
      <c r="AZ220" s="260"/>
      <c r="BA220" s="260"/>
      <c r="BB220" s="260"/>
      <c r="BC220" s="260"/>
      <c r="BD220" s="260"/>
      <c r="BE220" s="260"/>
      <c r="BF220" s="260"/>
      <c r="BG220" s="210"/>
      <c r="BH220" s="210"/>
      <c r="BI220" s="210"/>
    </row>
    <row r="221" spans="1:61" x14ac:dyDescent="0.25">
      <c r="A221" s="171" t="s">
        <v>91</v>
      </c>
      <c r="B221" s="164"/>
      <c r="C221" s="299" t="s">
        <v>628</v>
      </c>
      <c r="D221" s="166"/>
      <c r="E221" s="168"/>
      <c r="F221" s="167"/>
      <c r="G221" s="168"/>
      <c r="H221" s="675"/>
      <c r="I221" s="278"/>
      <c r="J221" s="267"/>
      <c r="K221" s="211"/>
      <c r="L221" s="288"/>
      <c r="M221" s="288"/>
      <c r="N221" s="288"/>
      <c r="O221" s="210"/>
      <c r="AO221" s="260"/>
      <c r="AP221" s="260" t="s">
        <v>351</v>
      </c>
      <c r="AQ221" s="260"/>
      <c r="AR221" s="260" t="s">
        <v>352</v>
      </c>
      <c r="AS221" s="260" t="s">
        <v>353</v>
      </c>
      <c r="AT221" s="260"/>
      <c r="AU221" s="260"/>
      <c r="AV221" s="260"/>
      <c r="AW221" s="260" t="s">
        <v>354</v>
      </c>
      <c r="AX221" s="260" t="s">
        <v>355</v>
      </c>
      <c r="AY221" s="260" t="s">
        <v>356</v>
      </c>
      <c r="AZ221" s="260" t="s">
        <v>357</v>
      </c>
      <c r="BA221" s="260"/>
      <c r="BB221" s="260"/>
      <c r="BC221" s="260"/>
      <c r="BD221" s="260"/>
      <c r="BE221" s="260"/>
      <c r="BF221" s="260"/>
      <c r="BG221" s="210"/>
      <c r="BH221" s="210"/>
      <c r="BI221" s="210"/>
    </row>
    <row r="222" spans="1:61" x14ac:dyDescent="0.25">
      <c r="A222" s="171" t="s">
        <v>91</v>
      </c>
      <c r="B222" s="164"/>
      <c r="C222" s="299" t="s">
        <v>628</v>
      </c>
      <c r="D222" s="166"/>
      <c r="E222" s="168"/>
      <c r="F222" s="167"/>
      <c r="G222" s="168"/>
      <c r="H222" s="675"/>
      <c r="I222" s="278"/>
      <c r="J222" s="267"/>
      <c r="K222" s="364"/>
      <c r="L222" s="288"/>
      <c r="M222" s="288"/>
      <c r="N222" s="288"/>
      <c r="O222" s="210"/>
      <c r="AO222" s="260"/>
      <c r="AP222" s="260"/>
      <c r="AQ222" s="260"/>
      <c r="AR222" s="260"/>
      <c r="AS222" s="260"/>
      <c r="AT222" s="260" t="s">
        <v>434</v>
      </c>
      <c r="AU222" s="260" t="s">
        <v>381</v>
      </c>
      <c r="AV222" s="260"/>
      <c r="AW222" s="260"/>
      <c r="AX222" s="260"/>
      <c r="AY222" s="260" t="s">
        <v>445</v>
      </c>
      <c r="AZ222" s="260"/>
      <c r="BA222" s="260"/>
      <c r="BB222" s="260"/>
      <c r="BC222" s="260"/>
      <c r="BD222" s="260"/>
      <c r="BE222" s="260"/>
      <c r="BF222" s="260"/>
      <c r="BG222" s="210"/>
      <c r="BH222" s="210"/>
      <c r="BI222" s="210"/>
    </row>
    <row r="223" spans="1:61" x14ac:dyDescent="0.25">
      <c r="A223" s="171" t="s">
        <v>91</v>
      </c>
      <c r="B223" s="164"/>
      <c r="C223" s="299" t="s">
        <v>628</v>
      </c>
      <c r="D223" s="166"/>
      <c r="E223" s="168"/>
      <c r="F223" s="167"/>
      <c r="G223" s="168"/>
      <c r="H223" s="675"/>
      <c r="I223" s="278"/>
      <c r="K223" s="274"/>
      <c r="L223" s="288"/>
      <c r="M223" s="288"/>
      <c r="N223" s="288"/>
      <c r="O223" s="210"/>
      <c r="AO223" s="260" t="s">
        <v>453</v>
      </c>
      <c r="AP223" s="260" t="s">
        <v>452</v>
      </c>
      <c r="AQ223" s="260" t="s">
        <v>454</v>
      </c>
      <c r="AR223" s="260" t="s">
        <v>433</v>
      </c>
      <c r="AS223" s="260" t="s">
        <v>432</v>
      </c>
      <c r="AT223" s="260" t="s">
        <v>441</v>
      </c>
      <c r="AU223" s="260" t="s">
        <v>442</v>
      </c>
      <c r="AV223" s="260"/>
      <c r="AW223" s="260" t="s">
        <v>443</v>
      </c>
      <c r="AX223" s="260" t="s">
        <v>444</v>
      </c>
      <c r="AY223" s="260" t="s">
        <v>446</v>
      </c>
      <c r="AZ223" s="260" t="s">
        <v>447</v>
      </c>
      <c r="BA223" s="260"/>
      <c r="BB223" s="260"/>
      <c r="BC223" s="260"/>
      <c r="BD223" s="260"/>
      <c r="BE223" s="260"/>
      <c r="BF223" s="260"/>
      <c r="BG223" s="210"/>
      <c r="BH223" s="210"/>
      <c r="BI223" s="210"/>
    </row>
    <row r="224" spans="1:61" x14ac:dyDescent="0.25">
      <c r="A224" s="171" t="s">
        <v>91</v>
      </c>
      <c r="B224" s="164"/>
      <c r="C224" s="299" t="s">
        <v>628</v>
      </c>
      <c r="D224" s="166"/>
      <c r="E224" s="168"/>
      <c r="F224" s="167"/>
      <c r="G224" s="168"/>
      <c r="H224" s="675"/>
      <c r="I224" s="403"/>
      <c r="K224" s="365"/>
      <c r="M224" s="288"/>
      <c r="N224" s="288"/>
      <c r="O224" s="210"/>
      <c r="AO224" s="260" t="s">
        <v>453</v>
      </c>
      <c r="AP224" s="260" t="s">
        <v>452</v>
      </c>
      <c r="AQ224" s="260" t="s">
        <v>454</v>
      </c>
      <c r="AR224" s="260" t="s">
        <v>438</v>
      </c>
      <c r="AS224" s="260" t="s">
        <v>439</v>
      </c>
      <c r="AT224" s="260"/>
      <c r="AU224" s="260"/>
      <c r="AV224" s="260"/>
      <c r="AW224" s="260" t="s">
        <v>440</v>
      </c>
      <c r="AX224" s="260" t="s">
        <v>440</v>
      </c>
      <c r="AY224" s="260" t="s">
        <v>440</v>
      </c>
      <c r="AZ224" s="260" t="s">
        <v>440</v>
      </c>
      <c r="BA224" s="260"/>
      <c r="BB224" s="260"/>
      <c r="BC224" s="260"/>
      <c r="BD224" s="260"/>
      <c r="BE224" s="260"/>
      <c r="BF224" s="260"/>
      <c r="BG224" s="210"/>
      <c r="BH224" s="210"/>
      <c r="BI224" s="210"/>
    </row>
    <row r="225" spans="1:61" x14ac:dyDescent="0.25">
      <c r="A225" s="171" t="s">
        <v>91</v>
      </c>
      <c r="B225" s="164"/>
      <c r="C225" s="299" t="s">
        <v>628</v>
      </c>
      <c r="D225" s="166"/>
      <c r="E225" s="168"/>
      <c r="F225" s="167"/>
      <c r="G225" s="168"/>
      <c r="H225" s="675"/>
      <c r="I225" s="278"/>
      <c r="J225" s="267"/>
      <c r="K225" s="211"/>
      <c r="L225" s="288"/>
      <c r="M225" s="288"/>
      <c r="N225" s="288"/>
      <c r="O225" s="210"/>
      <c r="AO225" s="260"/>
      <c r="AP225" s="260" t="s">
        <v>435</v>
      </c>
      <c r="AQ225" s="260"/>
      <c r="AR225" s="260" t="s">
        <v>436</v>
      </c>
      <c r="AS225" s="260" t="s">
        <v>437</v>
      </c>
      <c r="AT225" s="260"/>
      <c r="AU225" s="260"/>
      <c r="AV225" s="260"/>
      <c r="AW225" s="260" t="s">
        <v>440</v>
      </c>
      <c r="AX225" s="260" t="s">
        <v>440</v>
      </c>
      <c r="AY225" s="260" t="s">
        <v>440</v>
      </c>
      <c r="AZ225" s="260" t="s">
        <v>440</v>
      </c>
      <c r="BA225" s="260"/>
      <c r="BB225" s="260"/>
      <c r="BC225" s="260"/>
      <c r="BD225" s="260"/>
      <c r="BE225" s="260"/>
      <c r="BF225" s="260"/>
      <c r="BG225" s="210"/>
      <c r="BH225" s="210"/>
      <c r="BI225" s="210"/>
    </row>
    <row r="226" spans="1:61" x14ac:dyDescent="0.25">
      <c r="A226" s="171" t="s">
        <v>91</v>
      </c>
      <c r="B226" s="164"/>
      <c r="C226" s="299" t="s">
        <v>628</v>
      </c>
      <c r="D226" s="166"/>
      <c r="E226" s="168"/>
      <c r="F226" s="167"/>
      <c r="G226" s="168"/>
      <c r="H226" s="675"/>
      <c r="I226" s="278"/>
      <c r="J226" s="267"/>
      <c r="K226" s="211"/>
      <c r="L226" s="288"/>
      <c r="M226" s="288"/>
      <c r="N226" s="288"/>
      <c r="O226" s="210"/>
      <c r="AO226" s="260"/>
      <c r="AP226" s="260"/>
      <c r="AQ226" s="260"/>
      <c r="AR226" s="260"/>
      <c r="AS226" s="260"/>
      <c r="AT226" s="260"/>
      <c r="AU226" s="260"/>
      <c r="AV226" s="260"/>
      <c r="AW226" s="260"/>
      <c r="AX226" s="260"/>
      <c r="AY226" s="260"/>
      <c r="AZ226" s="260"/>
      <c r="BA226" s="260"/>
      <c r="BB226" s="260"/>
      <c r="BC226" s="260"/>
      <c r="BD226" s="260"/>
      <c r="BE226" s="260"/>
      <c r="BF226" s="260"/>
      <c r="BG226" s="210"/>
      <c r="BH226" s="210"/>
      <c r="BI226" s="210"/>
    </row>
    <row r="227" spans="1:61" x14ac:dyDescent="0.25">
      <c r="A227" s="171" t="s">
        <v>91</v>
      </c>
      <c r="B227" s="164"/>
      <c r="C227" s="299" t="s">
        <v>628</v>
      </c>
      <c r="D227" s="166"/>
      <c r="E227" s="168"/>
      <c r="F227" s="167"/>
      <c r="G227" s="168"/>
      <c r="H227" s="675"/>
      <c r="I227" s="278"/>
      <c r="J227" s="267"/>
      <c r="K227" s="211"/>
      <c r="L227" s="288"/>
      <c r="M227" s="288"/>
      <c r="N227" s="288"/>
      <c r="O227" s="210"/>
      <c r="AO227" s="260"/>
      <c r="AP227" s="260"/>
      <c r="AQ227" s="260"/>
      <c r="AR227" s="260"/>
      <c r="AS227" s="260"/>
      <c r="AT227" s="260"/>
      <c r="AU227" s="260"/>
      <c r="AV227" s="260"/>
      <c r="AW227" s="260"/>
      <c r="AX227" s="260"/>
      <c r="AY227" s="260"/>
      <c r="AZ227" s="260"/>
      <c r="BA227" s="260"/>
      <c r="BB227" s="260"/>
      <c r="BC227" s="260"/>
      <c r="BD227" s="260"/>
      <c r="BE227" s="260"/>
      <c r="BF227" s="260"/>
      <c r="BG227" s="210"/>
      <c r="BH227" s="210"/>
      <c r="BI227" s="210"/>
    </row>
    <row r="228" spans="1:61" x14ac:dyDescent="0.25">
      <c r="A228" s="171" t="s">
        <v>91</v>
      </c>
      <c r="B228" s="164"/>
      <c r="C228" s="299" t="s">
        <v>628</v>
      </c>
      <c r="D228" s="166"/>
      <c r="E228" s="168"/>
      <c r="F228" s="167"/>
      <c r="G228" s="168"/>
      <c r="H228" s="675"/>
      <c r="I228" s="278"/>
      <c r="J228" s="267"/>
      <c r="K228" s="211"/>
      <c r="L228" s="288"/>
      <c r="M228" s="288"/>
      <c r="N228" s="288"/>
      <c r="O228" s="210"/>
      <c r="AO228" s="260"/>
      <c r="AP228" s="260"/>
      <c r="AQ228" s="260"/>
      <c r="AR228" s="260"/>
      <c r="AS228" s="260"/>
      <c r="AT228" s="260"/>
      <c r="AU228" s="260"/>
      <c r="AV228" s="260"/>
      <c r="AW228" s="260"/>
      <c r="AX228" s="260"/>
      <c r="AY228" s="260"/>
      <c r="AZ228" s="260"/>
      <c r="BA228" s="260"/>
      <c r="BB228" s="260"/>
      <c r="BC228" s="260"/>
      <c r="BD228" s="260"/>
      <c r="BE228" s="260"/>
      <c r="BF228" s="260"/>
      <c r="BG228" s="210"/>
      <c r="BH228" s="210"/>
      <c r="BI228" s="210"/>
    </row>
    <row r="229" spans="1:61" x14ac:dyDescent="0.25">
      <c r="A229" s="171" t="s">
        <v>91</v>
      </c>
      <c r="B229" s="164"/>
      <c r="C229" s="299" t="s">
        <v>628</v>
      </c>
      <c r="D229" s="166"/>
      <c r="E229" s="168"/>
      <c r="F229" s="167"/>
      <c r="G229" s="168"/>
      <c r="H229" s="675"/>
      <c r="I229" s="278"/>
      <c r="J229" s="267"/>
      <c r="K229" s="211"/>
      <c r="L229" s="288"/>
      <c r="M229" s="288"/>
      <c r="N229" s="288"/>
      <c r="O229" s="210"/>
      <c r="AO229" s="260"/>
      <c r="AP229" s="260"/>
      <c r="AQ229" s="260"/>
      <c r="AR229" s="260"/>
      <c r="AS229" s="260"/>
      <c r="AT229" s="260" t="s">
        <v>493</v>
      </c>
      <c r="AU229" s="260"/>
      <c r="AV229" s="260"/>
      <c r="AW229" s="260"/>
      <c r="AX229" s="260"/>
      <c r="AY229" s="260"/>
      <c r="AZ229" s="260"/>
      <c r="BA229" s="260"/>
      <c r="BB229" s="260"/>
      <c r="BC229" s="260"/>
      <c r="BD229" s="260"/>
      <c r="BE229" s="260"/>
      <c r="BF229" s="260"/>
      <c r="BG229" s="210"/>
      <c r="BH229" s="210"/>
      <c r="BI229" s="210"/>
    </row>
    <row r="230" spans="1:61" x14ac:dyDescent="0.25">
      <c r="A230" s="171" t="s">
        <v>91</v>
      </c>
      <c r="B230" s="164"/>
      <c r="C230" s="299" t="s">
        <v>628</v>
      </c>
      <c r="D230" s="166"/>
      <c r="E230" s="168"/>
      <c r="F230" s="167"/>
      <c r="G230" s="168"/>
      <c r="H230" s="675"/>
      <c r="I230" s="278"/>
      <c r="J230" s="267"/>
      <c r="K230" s="211"/>
      <c r="L230" s="288"/>
      <c r="M230" s="288"/>
      <c r="N230" s="288"/>
      <c r="O230" s="210"/>
      <c r="AO230" s="260"/>
      <c r="AP230" s="260"/>
      <c r="AQ230" s="260"/>
      <c r="AR230" s="260"/>
      <c r="AS230" s="260"/>
      <c r="AT230" s="260"/>
      <c r="AU230" s="260"/>
      <c r="AV230" s="260"/>
      <c r="AW230" s="260"/>
      <c r="AX230" s="260"/>
      <c r="AY230" s="260"/>
      <c r="AZ230" s="260"/>
      <c r="BA230" s="260"/>
      <c r="BB230" s="260"/>
      <c r="BC230" s="260"/>
      <c r="BD230" s="260"/>
      <c r="BE230" s="260"/>
      <c r="BF230" s="260"/>
      <c r="BG230" s="210"/>
      <c r="BH230" s="210"/>
      <c r="BI230" s="210"/>
    </row>
    <row r="231" spans="1:61" x14ac:dyDescent="0.25">
      <c r="A231" s="171" t="s">
        <v>91</v>
      </c>
      <c r="B231" s="164"/>
      <c r="C231" s="299" t="s">
        <v>628</v>
      </c>
      <c r="D231" s="166"/>
      <c r="E231" s="168"/>
      <c r="F231" s="167"/>
      <c r="G231" s="168"/>
      <c r="H231" s="675"/>
      <c r="I231" s="278"/>
      <c r="J231" s="267"/>
      <c r="K231" s="211"/>
      <c r="L231" s="288"/>
      <c r="M231" s="288"/>
      <c r="N231" s="288"/>
      <c r="O231" s="210"/>
      <c r="AO231" s="260"/>
      <c r="AP231" s="260"/>
      <c r="AQ231" s="260"/>
      <c r="AR231" s="260"/>
      <c r="AS231" s="260"/>
      <c r="AT231" s="260" t="s">
        <v>496</v>
      </c>
      <c r="AU231" s="260"/>
      <c r="AV231" s="260"/>
      <c r="AW231" s="260"/>
      <c r="AX231" s="260"/>
      <c r="AY231" s="260"/>
      <c r="AZ231" s="260"/>
      <c r="BA231" s="260"/>
      <c r="BB231" s="260"/>
      <c r="BC231" s="260"/>
      <c r="BD231" s="260"/>
      <c r="BE231" s="260"/>
      <c r="BF231" s="260"/>
      <c r="BG231" s="210"/>
      <c r="BH231" s="210"/>
      <c r="BI231" s="210"/>
    </row>
    <row r="232" spans="1:61" x14ac:dyDescent="0.25">
      <c r="A232" s="171" t="s">
        <v>91</v>
      </c>
      <c r="B232" s="164"/>
      <c r="C232" s="299" t="s">
        <v>628</v>
      </c>
      <c r="D232" s="166"/>
      <c r="E232" s="168"/>
      <c r="F232" s="167"/>
      <c r="G232" s="168"/>
      <c r="H232" s="675"/>
      <c r="I232" s="278"/>
      <c r="J232" s="267"/>
      <c r="K232" s="211"/>
      <c r="L232" s="288"/>
      <c r="M232" s="288"/>
      <c r="N232" s="288"/>
      <c r="O232" s="210"/>
      <c r="AO232" s="260"/>
      <c r="AP232" s="260"/>
      <c r="AQ232" s="260"/>
      <c r="AR232" s="260"/>
      <c r="AS232" s="260"/>
      <c r="AT232" s="260"/>
      <c r="AU232" s="260"/>
      <c r="AV232" s="260"/>
      <c r="AW232" s="260"/>
      <c r="AX232" s="260"/>
      <c r="AY232" s="260"/>
      <c r="AZ232" s="260"/>
      <c r="BA232" s="260"/>
      <c r="BB232" s="260"/>
      <c r="BC232" s="260"/>
      <c r="BD232" s="260"/>
      <c r="BE232" s="260"/>
      <c r="BF232" s="260"/>
      <c r="BG232" s="210"/>
      <c r="BH232" s="210"/>
      <c r="BI232" s="210"/>
    </row>
    <row r="233" spans="1:61" x14ac:dyDescent="0.25">
      <c r="A233" s="171" t="s">
        <v>91</v>
      </c>
      <c r="B233" s="164"/>
      <c r="C233" s="299" t="s">
        <v>628</v>
      </c>
      <c r="D233" s="166"/>
      <c r="E233" s="168"/>
      <c r="F233" s="167"/>
      <c r="G233" s="168"/>
      <c r="H233" s="675"/>
      <c r="I233" s="278"/>
      <c r="J233" s="267"/>
      <c r="K233" s="211"/>
      <c r="L233" s="288"/>
      <c r="M233" s="288"/>
      <c r="N233" s="288"/>
      <c r="O233" s="210"/>
      <c r="AO233" s="260"/>
      <c r="AP233" s="260"/>
      <c r="AQ233" s="260"/>
      <c r="AR233" s="260"/>
      <c r="AS233" s="260"/>
      <c r="AT233" s="260"/>
      <c r="AU233" s="260"/>
      <c r="AV233" s="260"/>
      <c r="AW233" s="260"/>
      <c r="AX233" s="260"/>
      <c r="AY233" s="260"/>
      <c r="AZ233" s="260"/>
      <c r="BA233" s="260"/>
      <c r="BB233" s="260"/>
      <c r="BC233" s="260"/>
      <c r="BD233" s="260"/>
      <c r="BE233" s="260"/>
      <c r="BF233" s="260"/>
      <c r="BG233" s="210"/>
      <c r="BH233" s="210"/>
      <c r="BI233" s="210"/>
    </row>
    <row r="234" spans="1:61" x14ac:dyDescent="0.25">
      <c r="A234" s="171" t="s">
        <v>91</v>
      </c>
      <c r="B234" s="164"/>
      <c r="C234" s="299" t="s">
        <v>628</v>
      </c>
      <c r="D234" s="166"/>
      <c r="E234" s="168"/>
      <c r="F234" s="167"/>
      <c r="G234" s="168"/>
      <c r="H234" s="675"/>
      <c r="I234" s="278"/>
      <c r="J234" s="267"/>
      <c r="K234" s="211"/>
      <c r="L234" s="288"/>
      <c r="M234" s="288"/>
      <c r="N234" s="288"/>
      <c r="O234" s="210"/>
      <c r="AO234" s="260"/>
      <c r="AP234" s="260"/>
      <c r="AQ234" s="260"/>
      <c r="AR234" s="260"/>
      <c r="AS234" s="260"/>
      <c r="AT234" s="260"/>
      <c r="AU234" s="260"/>
      <c r="AV234" s="260"/>
      <c r="AW234" s="260"/>
      <c r="AX234" s="260"/>
      <c r="AY234" s="260"/>
      <c r="AZ234" s="260"/>
      <c r="BA234" s="260"/>
      <c r="BB234" s="260"/>
      <c r="BC234" s="260"/>
      <c r="BD234" s="260"/>
      <c r="BE234" s="260"/>
      <c r="BF234" s="260"/>
      <c r="BG234" s="210"/>
      <c r="BH234" s="210"/>
      <c r="BI234" s="210"/>
    </row>
    <row r="235" spans="1:61" x14ac:dyDescent="0.25">
      <c r="A235" s="171" t="s">
        <v>91</v>
      </c>
      <c r="B235" s="164"/>
      <c r="C235" s="299" t="s">
        <v>628</v>
      </c>
      <c r="D235" s="166"/>
      <c r="E235" s="168"/>
      <c r="F235" s="167"/>
      <c r="G235" s="168"/>
      <c r="H235" s="675"/>
      <c r="I235" s="278"/>
      <c r="J235" s="267"/>
      <c r="K235" s="211"/>
      <c r="L235" s="288"/>
      <c r="M235" s="288"/>
      <c r="N235" s="288"/>
      <c r="O235" s="210"/>
      <c r="AO235" s="260"/>
      <c r="AP235" s="260"/>
      <c r="AQ235" s="260"/>
      <c r="AR235" s="260"/>
      <c r="AS235" s="260"/>
      <c r="AT235" s="260"/>
      <c r="AU235" s="260"/>
      <c r="AV235" s="260"/>
      <c r="AW235" s="260"/>
      <c r="AX235" s="260"/>
      <c r="AY235" s="260"/>
      <c r="AZ235" s="260"/>
      <c r="BA235" s="260"/>
      <c r="BB235" s="260"/>
      <c r="BC235" s="260"/>
      <c r="BD235" s="260"/>
      <c r="BE235" s="260"/>
      <c r="BF235" s="260"/>
      <c r="BG235" s="210"/>
      <c r="BH235" s="210"/>
      <c r="BI235" s="210"/>
    </row>
    <row r="236" spans="1:61" x14ac:dyDescent="0.25">
      <c r="A236" s="171" t="s">
        <v>91</v>
      </c>
      <c r="B236" s="164"/>
      <c r="C236" s="299" t="s">
        <v>628</v>
      </c>
      <c r="D236" s="166"/>
      <c r="E236" s="168"/>
      <c r="F236" s="167"/>
      <c r="G236" s="168"/>
      <c r="H236" s="675"/>
      <c r="I236" s="278"/>
      <c r="J236" s="267"/>
      <c r="K236" s="211"/>
      <c r="L236" s="288"/>
      <c r="M236" s="288"/>
      <c r="N236" s="288"/>
      <c r="O236" s="210"/>
      <c r="AO236" s="260"/>
      <c r="AP236" s="260"/>
      <c r="AQ236" s="260"/>
      <c r="AR236" s="260"/>
      <c r="AS236" s="260"/>
      <c r="AT236" s="260"/>
      <c r="AU236" s="260"/>
      <c r="AV236" s="260"/>
      <c r="AW236" s="260"/>
      <c r="AX236" s="260"/>
      <c r="AY236" s="260"/>
      <c r="AZ236" s="260"/>
      <c r="BA236" s="260"/>
      <c r="BB236" s="260"/>
      <c r="BC236" s="260"/>
      <c r="BD236" s="260"/>
      <c r="BE236" s="260"/>
      <c r="BF236" s="260"/>
      <c r="BG236" s="210"/>
      <c r="BH236" s="210"/>
      <c r="BI236" s="210"/>
    </row>
    <row r="237" spans="1:61" s="342" customFormat="1" x14ac:dyDescent="0.25">
      <c r="A237" s="436" t="s">
        <v>91</v>
      </c>
      <c r="B237" s="435"/>
      <c r="C237" s="392" t="s">
        <v>628</v>
      </c>
      <c r="D237" s="393"/>
      <c r="E237" s="402"/>
      <c r="F237" s="395"/>
      <c r="G237" s="402"/>
      <c r="H237" s="675"/>
      <c r="I237" s="278"/>
      <c r="J237" s="282"/>
      <c r="K237" s="209"/>
      <c r="L237" s="340"/>
      <c r="M237" s="340"/>
      <c r="N237" s="340"/>
      <c r="O237" s="341"/>
      <c r="V237" s="343"/>
      <c r="W237" s="343"/>
      <c r="X237" s="343"/>
      <c r="Y237" s="343"/>
      <c r="Z237" s="343"/>
      <c r="AA237" s="343"/>
      <c r="AO237" s="396"/>
      <c r="AP237" s="396"/>
      <c r="AQ237" s="396"/>
      <c r="AR237" s="396"/>
      <c r="AS237" s="396"/>
      <c r="AT237" s="396"/>
      <c r="AU237" s="396"/>
      <c r="AV237" s="396"/>
      <c r="AW237" s="396"/>
      <c r="AX237" s="396"/>
      <c r="AY237" s="396"/>
      <c r="AZ237" s="396"/>
      <c r="BA237" s="396"/>
      <c r="BB237" s="396"/>
      <c r="BC237" s="396"/>
      <c r="BD237" s="396"/>
      <c r="BE237" s="396"/>
      <c r="BF237" s="396"/>
      <c r="BG237" s="341"/>
      <c r="BH237" s="341"/>
      <c r="BI237" s="341"/>
    </row>
    <row r="238" spans="1:61" ht="60" x14ac:dyDescent="0.25">
      <c r="A238" s="444" t="s">
        <v>91</v>
      </c>
      <c r="B238" s="186">
        <v>1160</v>
      </c>
      <c r="C238" s="445" t="s">
        <v>92</v>
      </c>
      <c r="D238" s="187">
        <v>25000</v>
      </c>
      <c r="E238" s="446">
        <v>41990</v>
      </c>
      <c r="F238" s="362">
        <v>25000</v>
      </c>
      <c r="G238" s="448">
        <v>42006</v>
      </c>
      <c r="H238" s="673" t="s">
        <v>502</v>
      </c>
      <c r="I238" s="277" t="s">
        <v>1205</v>
      </c>
      <c r="J238" s="281"/>
      <c r="K238" s="449"/>
      <c r="L238" s="398"/>
      <c r="M238" s="398"/>
      <c r="N238" s="398"/>
      <c r="O238" s="210"/>
      <c r="AO238" s="260"/>
      <c r="AP238" s="260" t="s">
        <v>1199</v>
      </c>
      <c r="AQ238" s="260" t="s">
        <v>1200</v>
      </c>
      <c r="AR238" s="260" t="s">
        <v>1201</v>
      </c>
      <c r="AS238" s="260" t="s">
        <v>1202</v>
      </c>
      <c r="AT238" s="260" t="s">
        <v>1204</v>
      </c>
      <c r="AU238" s="260" t="s">
        <v>1203</v>
      </c>
      <c r="AV238" s="260"/>
      <c r="AW238" s="260" t="s">
        <v>1206</v>
      </c>
      <c r="AX238" s="260"/>
      <c r="AY238" s="260"/>
      <c r="AZ238" s="260"/>
      <c r="BA238" s="260"/>
      <c r="BB238" s="260"/>
      <c r="BC238" s="260"/>
      <c r="BD238" s="260"/>
      <c r="BE238" s="260"/>
      <c r="BF238" s="260"/>
      <c r="BG238" s="210"/>
      <c r="BH238" s="210"/>
      <c r="BI238" s="210"/>
    </row>
    <row r="239" spans="1:61" x14ac:dyDescent="0.25">
      <c r="A239" s="171" t="s">
        <v>91</v>
      </c>
      <c r="B239" s="164"/>
      <c r="C239" s="299" t="s">
        <v>628</v>
      </c>
      <c r="D239" s="166"/>
      <c r="E239" s="168"/>
      <c r="F239" s="167"/>
      <c r="G239" s="168"/>
      <c r="H239" s="673"/>
      <c r="I239" s="278"/>
      <c r="J239" s="267"/>
      <c r="K239" s="211"/>
      <c r="L239" s="288"/>
      <c r="M239" s="288"/>
      <c r="N239" s="288"/>
      <c r="O239" s="210"/>
      <c r="AO239" s="260"/>
      <c r="AP239" s="260"/>
      <c r="AQ239" s="260"/>
      <c r="AR239" s="260"/>
      <c r="AS239" s="260"/>
      <c r="AT239" s="260"/>
      <c r="AU239" s="260"/>
      <c r="AV239" s="260"/>
      <c r="AW239" s="260"/>
      <c r="AX239" s="260"/>
      <c r="AY239" s="260"/>
      <c r="AZ239" s="260"/>
      <c r="BA239" s="260"/>
      <c r="BB239" s="260"/>
      <c r="BC239" s="260"/>
      <c r="BD239" s="260"/>
      <c r="BE239" s="260"/>
      <c r="BF239" s="260"/>
      <c r="BG239" s="210"/>
      <c r="BH239" s="210"/>
      <c r="BI239" s="210"/>
    </row>
    <row r="240" spans="1:61" x14ac:dyDescent="0.25">
      <c r="A240" s="171" t="s">
        <v>91</v>
      </c>
      <c r="B240" s="164"/>
      <c r="C240" s="299" t="s">
        <v>628</v>
      </c>
      <c r="D240" s="166"/>
      <c r="E240" s="168"/>
      <c r="F240" s="167"/>
      <c r="G240" s="168"/>
      <c r="H240" s="673"/>
      <c r="I240" s="278"/>
      <c r="J240" s="267"/>
      <c r="K240" s="211"/>
      <c r="L240" s="288"/>
      <c r="M240" s="288"/>
      <c r="N240" s="288"/>
      <c r="O240" s="210"/>
      <c r="AO240" s="260"/>
      <c r="AP240" s="260"/>
      <c r="AQ240" s="260"/>
      <c r="AR240" s="260"/>
      <c r="AS240" s="260"/>
      <c r="AT240" s="260"/>
      <c r="AU240" s="260"/>
      <c r="AV240" s="260"/>
      <c r="AW240" s="260"/>
      <c r="AX240" s="260"/>
      <c r="AY240" s="260"/>
      <c r="AZ240" s="260"/>
      <c r="BA240" s="260"/>
      <c r="BB240" s="260"/>
      <c r="BC240" s="260"/>
      <c r="BD240" s="260"/>
      <c r="BE240" s="260"/>
      <c r="BF240" s="260"/>
      <c r="BG240" s="210"/>
      <c r="BH240" s="210"/>
      <c r="BI240" s="210"/>
    </row>
    <row r="241" spans="1:61" x14ac:dyDescent="0.25">
      <c r="A241" s="171" t="s">
        <v>91</v>
      </c>
      <c r="B241" s="164"/>
      <c r="C241" s="299" t="s">
        <v>628</v>
      </c>
      <c r="D241" s="166"/>
      <c r="E241" s="168"/>
      <c r="F241" s="167"/>
      <c r="G241" s="168"/>
      <c r="H241" s="673"/>
      <c r="I241" s="278"/>
      <c r="J241" s="267"/>
      <c r="K241" s="211"/>
      <c r="L241" s="288"/>
      <c r="M241" s="288"/>
      <c r="N241" s="288"/>
      <c r="O241" s="210"/>
      <c r="AO241" s="260"/>
      <c r="AP241" s="260"/>
      <c r="AQ241" s="260"/>
      <c r="AR241" s="260"/>
      <c r="AS241" s="260"/>
      <c r="AT241" s="260"/>
      <c r="AU241" s="260"/>
      <c r="AV241" s="260"/>
      <c r="AW241" s="260"/>
      <c r="AX241" s="260"/>
      <c r="AY241" s="260"/>
      <c r="AZ241" s="260"/>
      <c r="BA241" s="260"/>
      <c r="BB241" s="260"/>
      <c r="BC241" s="260"/>
      <c r="BD241" s="260"/>
      <c r="BE241" s="260"/>
      <c r="BF241" s="260"/>
      <c r="BG241" s="210"/>
      <c r="BH241" s="210"/>
      <c r="BI241" s="210"/>
    </row>
    <row r="242" spans="1:61" x14ac:dyDescent="0.25">
      <c r="A242" s="171" t="s">
        <v>91</v>
      </c>
      <c r="B242" s="164"/>
      <c r="C242" s="299" t="s">
        <v>628</v>
      </c>
      <c r="D242" s="166"/>
      <c r="E242" s="168"/>
      <c r="F242" s="167"/>
      <c r="G242" s="168"/>
      <c r="H242" s="673"/>
      <c r="I242" s="278"/>
      <c r="J242" s="267"/>
      <c r="K242" s="211"/>
      <c r="L242" s="288"/>
      <c r="M242" s="288"/>
      <c r="N242" s="288"/>
      <c r="O242" s="210"/>
      <c r="AO242" s="260"/>
      <c r="AP242" s="260"/>
      <c r="AQ242" s="260"/>
      <c r="AR242" s="260"/>
      <c r="AS242" s="260"/>
      <c r="AT242" s="260"/>
      <c r="AU242" s="260"/>
      <c r="AV242" s="260"/>
      <c r="AW242" s="260"/>
      <c r="AX242" s="260"/>
      <c r="AY242" s="260"/>
      <c r="AZ242" s="260"/>
      <c r="BA242" s="260"/>
      <c r="BB242" s="260"/>
      <c r="BC242" s="260"/>
      <c r="BD242" s="260"/>
      <c r="BE242" s="260"/>
      <c r="BF242" s="260"/>
      <c r="BG242" s="210"/>
      <c r="BH242" s="210"/>
      <c r="BI242" s="210"/>
    </row>
    <row r="243" spans="1:61" x14ac:dyDescent="0.25">
      <c r="A243" s="171" t="s">
        <v>91</v>
      </c>
      <c r="B243" s="164"/>
      <c r="C243" s="299" t="s">
        <v>628</v>
      </c>
      <c r="D243" s="166"/>
      <c r="E243" s="168"/>
      <c r="F243" s="167"/>
      <c r="G243" s="168"/>
      <c r="H243" s="673"/>
      <c r="I243" s="278"/>
      <c r="J243" s="267"/>
      <c r="K243" s="211"/>
      <c r="L243" s="288"/>
      <c r="M243" s="288"/>
      <c r="N243" s="288"/>
      <c r="O243" s="210"/>
      <c r="AO243" s="260"/>
      <c r="AP243" s="260"/>
      <c r="AQ243" s="260"/>
      <c r="AR243" s="260"/>
      <c r="AS243" s="260"/>
      <c r="AT243" s="260"/>
      <c r="AU243" s="260"/>
      <c r="AV243" s="260"/>
      <c r="AW243" s="260"/>
      <c r="AX243" s="260"/>
      <c r="AY243" s="260"/>
      <c r="AZ243" s="260"/>
      <c r="BA243" s="260"/>
      <c r="BB243" s="260"/>
      <c r="BC243" s="260"/>
      <c r="BD243" s="260"/>
      <c r="BE243" s="260"/>
      <c r="BF243" s="260"/>
      <c r="BG243" s="210"/>
      <c r="BH243" s="210"/>
      <c r="BI243" s="210"/>
    </row>
    <row r="244" spans="1:61" x14ac:dyDescent="0.25">
      <c r="A244" s="171" t="s">
        <v>91</v>
      </c>
      <c r="B244" s="164"/>
      <c r="C244" s="299" t="s">
        <v>628</v>
      </c>
      <c r="D244" s="166"/>
      <c r="E244" s="168"/>
      <c r="F244" s="167"/>
      <c r="G244" s="168"/>
      <c r="H244" s="673"/>
      <c r="I244" s="278"/>
      <c r="J244" s="267"/>
      <c r="K244" s="211"/>
      <c r="L244" s="288"/>
      <c r="M244" s="288"/>
      <c r="N244" s="288"/>
      <c r="O244" s="210"/>
      <c r="AO244" s="260"/>
      <c r="AP244" s="260"/>
      <c r="AQ244" s="260"/>
      <c r="AR244" s="260"/>
      <c r="AS244" s="260"/>
      <c r="AT244" s="260"/>
      <c r="AU244" s="260"/>
      <c r="AV244" s="260"/>
      <c r="AW244" s="260"/>
      <c r="AX244" s="260"/>
      <c r="AY244" s="260"/>
      <c r="AZ244" s="260"/>
      <c r="BA244" s="260"/>
      <c r="BB244" s="260"/>
      <c r="BC244" s="260"/>
      <c r="BD244" s="260"/>
      <c r="BE244" s="260"/>
      <c r="BF244" s="260"/>
      <c r="BG244" s="210"/>
      <c r="BH244" s="210"/>
      <c r="BI244" s="210"/>
    </row>
    <row r="245" spans="1:61" x14ac:dyDescent="0.25">
      <c r="A245" s="171" t="s">
        <v>91</v>
      </c>
      <c r="B245" s="164"/>
      <c r="C245" s="299" t="s">
        <v>628</v>
      </c>
      <c r="D245" s="166"/>
      <c r="E245" s="168"/>
      <c r="F245" s="167"/>
      <c r="G245" s="168"/>
      <c r="H245" s="673"/>
      <c r="I245" s="278"/>
      <c r="J245" s="267"/>
      <c r="K245" s="211"/>
      <c r="L245" s="288"/>
      <c r="M245" s="288"/>
      <c r="N245" s="288"/>
      <c r="O245" s="210"/>
      <c r="AO245" s="260"/>
      <c r="AP245" s="260"/>
      <c r="AQ245" s="260"/>
      <c r="AR245" s="260"/>
      <c r="AS245" s="260"/>
      <c r="AT245" s="260"/>
      <c r="AU245" s="260"/>
      <c r="AV245" s="260"/>
      <c r="AW245" s="260"/>
      <c r="AX245" s="260"/>
      <c r="AY245" s="260"/>
      <c r="AZ245" s="260"/>
      <c r="BA245" s="260"/>
      <c r="BB245" s="260"/>
      <c r="BC245" s="260"/>
      <c r="BD245" s="260"/>
      <c r="BE245" s="260"/>
      <c r="BF245" s="260"/>
      <c r="BG245" s="210"/>
      <c r="BH245" s="210"/>
      <c r="BI245" s="210"/>
    </row>
    <row r="246" spans="1:61" x14ac:dyDescent="0.25">
      <c r="A246" s="171" t="s">
        <v>91</v>
      </c>
      <c r="B246" s="164"/>
      <c r="C246" s="299" t="s">
        <v>628</v>
      </c>
      <c r="D246" s="166"/>
      <c r="E246" s="168"/>
      <c r="F246" s="167"/>
      <c r="G246" s="168"/>
      <c r="H246" s="673"/>
      <c r="I246" s="278"/>
      <c r="J246" s="267"/>
      <c r="K246" s="211"/>
      <c r="L246" s="288"/>
      <c r="M246" s="288"/>
      <c r="N246" s="288"/>
      <c r="O246" s="210"/>
      <c r="AO246" s="260"/>
      <c r="AP246" s="260"/>
      <c r="AQ246" s="260"/>
      <c r="AR246" s="260"/>
      <c r="AS246" s="260"/>
      <c r="AT246" s="260"/>
      <c r="AU246" s="260"/>
      <c r="AV246" s="260"/>
      <c r="AW246" s="260"/>
      <c r="AX246" s="260"/>
      <c r="AY246" s="260"/>
      <c r="AZ246" s="260"/>
      <c r="BA246" s="260"/>
      <c r="BB246" s="260"/>
      <c r="BC246" s="260"/>
      <c r="BD246" s="260"/>
      <c r="BE246" s="260"/>
      <c r="BF246" s="260"/>
      <c r="BG246" s="210"/>
      <c r="BH246" s="210"/>
      <c r="BI246" s="210"/>
    </row>
    <row r="247" spans="1:61" x14ac:dyDescent="0.25">
      <c r="A247" s="171" t="s">
        <v>91</v>
      </c>
      <c r="B247" s="164"/>
      <c r="C247" s="299" t="s">
        <v>628</v>
      </c>
      <c r="D247" s="166"/>
      <c r="E247" s="168"/>
      <c r="F247" s="167"/>
      <c r="G247" s="168"/>
      <c r="H247" s="673"/>
      <c r="I247" s="278"/>
      <c r="J247" s="267"/>
      <c r="K247" s="211"/>
      <c r="L247" s="288"/>
      <c r="M247" s="288"/>
      <c r="N247" s="288"/>
      <c r="O247" s="210"/>
      <c r="AO247" s="260"/>
      <c r="AP247" s="260"/>
      <c r="AQ247" s="260"/>
      <c r="AR247" s="260"/>
      <c r="AS247" s="260"/>
      <c r="AT247" s="260"/>
      <c r="AU247" s="260"/>
      <c r="AV247" s="260"/>
      <c r="AW247" s="260"/>
      <c r="AX247" s="260"/>
      <c r="AY247" s="260"/>
      <c r="AZ247" s="260"/>
      <c r="BA247" s="260"/>
      <c r="BB247" s="260"/>
      <c r="BC247" s="260"/>
      <c r="BD247" s="260"/>
      <c r="BE247" s="260"/>
      <c r="BF247" s="260"/>
      <c r="BG247" s="210"/>
      <c r="BH247" s="210"/>
      <c r="BI247" s="210"/>
    </row>
    <row r="248" spans="1:61" x14ac:dyDescent="0.25">
      <c r="A248" s="171" t="s">
        <v>91</v>
      </c>
      <c r="B248" s="164"/>
      <c r="C248" s="299" t="s">
        <v>628</v>
      </c>
      <c r="D248" s="166"/>
      <c r="E248" s="168"/>
      <c r="F248" s="167"/>
      <c r="G248" s="168"/>
      <c r="H248" s="672" t="s">
        <v>1018</v>
      </c>
      <c r="I248" s="277"/>
      <c r="J248" s="281"/>
      <c r="K248" s="449"/>
      <c r="L248" s="398"/>
      <c r="M248" s="398"/>
      <c r="N248" s="398"/>
      <c r="O248" s="210"/>
      <c r="AO248" s="260"/>
      <c r="AP248" s="260"/>
      <c r="AQ248" s="260"/>
      <c r="AR248" s="260"/>
      <c r="AS248" s="260"/>
      <c r="AT248" s="260"/>
      <c r="AU248" s="260"/>
      <c r="AV248" s="260" t="s">
        <v>1019</v>
      </c>
      <c r="AW248" s="260"/>
      <c r="AX248" s="260"/>
      <c r="AY248" s="260"/>
      <c r="AZ248" s="260"/>
      <c r="BA248" s="260"/>
      <c r="BB248" s="260"/>
      <c r="BC248" s="260"/>
      <c r="BD248" s="260"/>
      <c r="BE248" s="260"/>
      <c r="BF248" s="260"/>
      <c r="BG248" s="210"/>
      <c r="BH248" s="210"/>
      <c r="BI248" s="210"/>
    </row>
    <row r="249" spans="1:61" x14ac:dyDescent="0.25">
      <c r="A249" s="171" t="s">
        <v>91</v>
      </c>
      <c r="B249" s="164"/>
      <c r="C249" s="299" t="s">
        <v>628</v>
      </c>
      <c r="D249" s="166"/>
      <c r="E249" s="168"/>
      <c r="F249" s="167"/>
      <c r="G249" s="168"/>
      <c r="H249" s="672"/>
      <c r="I249" s="267"/>
      <c r="J249" s="267"/>
      <c r="K249" s="211"/>
      <c r="L249" s="288"/>
      <c r="M249" s="288"/>
      <c r="N249" s="288"/>
      <c r="O249" s="210"/>
      <c r="AO249" s="260"/>
      <c r="AP249" s="260"/>
      <c r="AQ249" s="260"/>
      <c r="AR249" s="260"/>
      <c r="AS249" s="260"/>
      <c r="AT249" s="260"/>
      <c r="AU249" s="260"/>
      <c r="AV249" s="260"/>
      <c r="AW249" s="260"/>
      <c r="AX249" s="260"/>
      <c r="AY249" s="260"/>
      <c r="AZ249" s="260"/>
      <c r="BA249" s="260"/>
      <c r="BB249" s="260"/>
      <c r="BC249" s="260"/>
      <c r="BD249" s="260"/>
      <c r="BE249" s="260"/>
      <c r="BF249" s="260"/>
      <c r="BG249" s="210"/>
      <c r="BH249" s="210"/>
      <c r="BI249" s="210"/>
    </row>
    <row r="250" spans="1:61" x14ac:dyDescent="0.25">
      <c r="A250" s="171" t="s">
        <v>91</v>
      </c>
      <c r="B250" s="164"/>
      <c r="C250" s="299" t="s">
        <v>628</v>
      </c>
      <c r="D250" s="166"/>
      <c r="E250" s="168"/>
      <c r="F250" s="167"/>
      <c r="G250" s="168"/>
      <c r="H250" s="672"/>
      <c r="I250" s="267"/>
      <c r="J250" s="267"/>
      <c r="K250" s="211"/>
      <c r="L250" s="288"/>
      <c r="M250" s="288"/>
      <c r="N250" s="288"/>
      <c r="O250" s="210"/>
      <c r="AO250" s="260"/>
      <c r="AP250" s="260"/>
      <c r="AQ250" s="260"/>
      <c r="AR250" s="260"/>
      <c r="AS250" s="260"/>
      <c r="AT250" s="260"/>
      <c r="AU250" s="260"/>
      <c r="AV250" s="260"/>
      <c r="AW250" s="260"/>
      <c r="AX250" s="260"/>
      <c r="AY250" s="260"/>
      <c r="AZ250" s="260"/>
      <c r="BA250" s="260"/>
      <c r="BB250" s="260"/>
      <c r="BC250" s="260"/>
      <c r="BD250" s="260"/>
      <c r="BE250" s="260"/>
      <c r="BF250" s="260"/>
      <c r="BG250" s="210"/>
      <c r="BH250" s="210"/>
      <c r="BI250" s="210"/>
    </row>
    <row r="251" spans="1:61" x14ac:dyDescent="0.25">
      <c r="A251" s="171" t="s">
        <v>91</v>
      </c>
      <c r="B251" s="164"/>
      <c r="C251" s="299" t="s">
        <v>628</v>
      </c>
      <c r="D251" s="166"/>
      <c r="E251" s="168"/>
      <c r="F251" s="167"/>
      <c r="G251" s="168"/>
      <c r="H251" s="672"/>
      <c r="I251" s="267"/>
      <c r="J251" s="267"/>
      <c r="K251" s="211"/>
      <c r="L251" s="288"/>
      <c r="M251" s="288"/>
      <c r="N251" s="288"/>
      <c r="O251" s="210"/>
      <c r="AO251" s="260"/>
      <c r="AP251" s="260"/>
      <c r="AQ251" s="260"/>
      <c r="AR251" s="260"/>
      <c r="AS251" s="260"/>
      <c r="AT251" s="260"/>
      <c r="AU251" s="260"/>
      <c r="AV251" s="260"/>
      <c r="AW251" s="260"/>
      <c r="AX251" s="260"/>
      <c r="AY251" s="260"/>
      <c r="AZ251" s="260"/>
      <c r="BA251" s="260"/>
      <c r="BB251" s="260"/>
      <c r="BC251" s="260"/>
      <c r="BD251" s="260"/>
      <c r="BE251" s="260"/>
      <c r="BF251" s="260"/>
      <c r="BG251" s="210"/>
      <c r="BH251" s="210"/>
      <c r="BI251" s="210"/>
    </row>
    <row r="252" spans="1:61" x14ac:dyDescent="0.25">
      <c r="A252" s="171" t="s">
        <v>91</v>
      </c>
      <c r="B252" s="164"/>
      <c r="C252" s="299" t="s">
        <v>628</v>
      </c>
      <c r="D252" s="166"/>
      <c r="E252" s="168"/>
      <c r="F252" s="167"/>
      <c r="G252" s="168"/>
      <c r="H252" s="672"/>
      <c r="I252" s="267"/>
      <c r="J252" s="267"/>
      <c r="K252" s="211"/>
      <c r="L252" s="288"/>
      <c r="M252" s="288"/>
      <c r="N252" s="288"/>
      <c r="O252" s="210"/>
      <c r="AO252" s="260"/>
      <c r="AP252" s="260"/>
      <c r="AQ252" s="260"/>
      <c r="AR252" s="260"/>
      <c r="AS252" s="260"/>
      <c r="AT252" s="260"/>
      <c r="AU252" s="260"/>
      <c r="AV252" s="260"/>
      <c r="AW252" s="260"/>
      <c r="AX252" s="260"/>
      <c r="AY252" s="260"/>
      <c r="AZ252" s="260"/>
      <c r="BA252" s="260"/>
      <c r="BB252" s="260"/>
      <c r="BC252" s="260"/>
      <c r="BD252" s="260"/>
      <c r="BE252" s="260"/>
      <c r="BF252" s="260"/>
      <c r="BG252" s="210"/>
      <c r="BH252" s="210"/>
      <c r="BI252" s="210"/>
    </row>
    <row r="253" spans="1:61" x14ac:dyDescent="0.25">
      <c r="A253" s="171" t="s">
        <v>91</v>
      </c>
      <c r="B253" s="164"/>
      <c r="C253" s="299" t="s">
        <v>628</v>
      </c>
      <c r="D253" s="166"/>
      <c r="E253" s="168"/>
      <c r="F253" s="167"/>
      <c r="G253" s="168"/>
      <c r="H253" s="672"/>
      <c r="I253" s="267"/>
      <c r="J253" s="267"/>
      <c r="K253" s="211"/>
      <c r="L253" s="288"/>
      <c r="M253" s="288"/>
      <c r="N253" s="288"/>
      <c r="O253" s="210"/>
      <c r="AO253" s="260"/>
      <c r="AP253" s="260"/>
      <c r="AQ253" s="260"/>
      <c r="AR253" s="260"/>
      <c r="AS253" s="260"/>
      <c r="AT253" s="260"/>
      <c r="AU253" s="260"/>
      <c r="AV253" s="260"/>
      <c r="AW253" s="260"/>
      <c r="AX253" s="260"/>
      <c r="AY253" s="260"/>
      <c r="AZ253" s="260"/>
      <c r="BA253" s="260"/>
      <c r="BB253" s="260"/>
      <c r="BC253" s="260"/>
      <c r="BD253" s="260"/>
      <c r="BE253" s="260"/>
      <c r="BF253" s="260"/>
      <c r="BG253" s="210"/>
      <c r="BH253" s="210"/>
      <c r="BI253" s="210"/>
    </row>
    <row r="254" spans="1:61" x14ac:dyDescent="0.25">
      <c r="A254" s="171" t="s">
        <v>91</v>
      </c>
      <c r="B254" s="164"/>
      <c r="C254" s="299" t="s">
        <v>628</v>
      </c>
      <c r="D254" s="166"/>
      <c r="E254" s="168"/>
      <c r="F254" s="167"/>
      <c r="G254" s="168"/>
      <c r="H254" s="672"/>
      <c r="I254" s="267"/>
      <c r="J254" s="267"/>
      <c r="K254" s="211"/>
      <c r="L254" s="288"/>
      <c r="M254" s="288"/>
      <c r="N254" s="288"/>
      <c r="O254" s="210"/>
      <c r="AO254" s="260"/>
      <c r="AP254" s="260"/>
      <c r="AQ254" s="260"/>
      <c r="AR254" s="260"/>
      <c r="AS254" s="260"/>
      <c r="AT254" s="260"/>
      <c r="AU254" s="260"/>
      <c r="AV254" s="260"/>
      <c r="AW254" s="260"/>
      <c r="AX254" s="260"/>
      <c r="AY254" s="260"/>
      <c r="AZ254" s="260"/>
      <c r="BA254" s="260"/>
      <c r="BB254" s="260"/>
      <c r="BC254" s="260"/>
      <c r="BD254" s="260"/>
      <c r="BE254" s="260"/>
      <c r="BF254" s="260"/>
      <c r="BG254" s="210"/>
      <c r="BH254" s="210"/>
      <c r="BI254" s="210"/>
    </row>
    <row r="255" spans="1:61" x14ac:dyDescent="0.25">
      <c r="A255" s="171" t="s">
        <v>91</v>
      </c>
      <c r="B255" s="164"/>
      <c r="C255" s="299" t="s">
        <v>628</v>
      </c>
      <c r="D255" s="166"/>
      <c r="E255" s="168"/>
      <c r="F255" s="167"/>
      <c r="G255" s="168"/>
      <c r="H255" s="672"/>
      <c r="I255" s="267"/>
      <c r="J255" s="267"/>
      <c r="K255" s="211"/>
      <c r="L255" s="288"/>
      <c r="M255" s="288"/>
      <c r="N255" s="288"/>
      <c r="O255" s="210"/>
      <c r="AO255" s="260"/>
      <c r="AP255" s="260"/>
      <c r="AQ255" s="260"/>
      <c r="AR255" s="260"/>
      <c r="AS255" s="260"/>
      <c r="AT255" s="260"/>
      <c r="AU255" s="260"/>
      <c r="AV255" s="260"/>
      <c r="AW255" s="260"/>
      <c r="AX255" s="260"/>
      <c r="AY255" s="260"/>
      <c r="AZ255" s="260"/>
      <c r="BA255" s="260"/>
      <c r="BB255" s="260"/>
      <c r="BC255" s="260"/>
      <c r="BD255" s="260"/>
      <c r="BE255" s="260"/>
      <c r="BF255" s="260"/>
      <c r="BG255" s="210"/>
      <c r="BH255" s="210"/>
      <c r="BI255" s="210"/>
    </row>
    <row r="256" spans="1:61" x14ac:dyDescent="0.25">
      <c r="A256" s="171" t="s">
        <v>91</v>
      </c>
      <c r="B256" s="164"/>
      <c r="C256" s="299" t="s">
        <v>628</v>
      </c>
      <c r="D256" s="166"/>
      <c r="E256" s="168"/>
      <c r="F256" s="167"/>
      <c r="G256" s="168"/>
      <c r="H256" s="672"/>
      <c r="I256" s="267"/>
      <c r="J256" s="267"/>
      <c r="K256" s="211"/>
      <c r="L256" s="288"/>
      <c r="M256" s="288"/>
      <c r="N256" s="288"/>
      <c r="O256" s="210"/>
      <c r="AO256" s="260"/>
      <c r="AP256" s="260"/>
      <c r="AQ256" s="260"/>
      <c r="AR256" s="260"/>
      <c r="AS256" s="260"/>
      <c r="AT256" s="260"/>
      <c r="AU256" s="260"/>
      <c r="AV256" s="260"/>
      <c r="AW256" s="260"/>
      <c r="AX256" s="260"/>
      <c r="AY256" s="260"/>
      <c r="AZ256" s="260"/>
      <c r="BA256" s="260"/>
      <c r="BB256" s="260"/>
      <c r="BC256" s="260"/>
      <c r="BD256" s="260"/>
      <c r="BE256" s="260"/>
      <c r="BF256" s="260"/>
      <c r="BG256" s="210"/>
      <c r="BH256" s="210"/>
      <c r="BI256" s="210"/>
    </row>
    <row r="257" spans="1:61" x14ac:dyDescent="0.25">
      <c r="A257" s="171" t="s">
        <v>91</v>
      </c>
      <c r="B257" s="164"/>
      <c r="C257" s="299" t="s">
        <v>628</v>
      </c>
      <c r="D257" s="166"/>
      <c r="E257" s="168"/>
      <c r="F257" s="167"/>
      <c r="G257" s="168"/>
      <c r="H257" s="672"/>
      <c r="I257" s="267"/>
      <c r="J257" s="267"/>
      <c r="K257" s="211"/>
      <c r="L257" s="288"/>
      <c r="M257" s="288"/>
      <c r="N257" s="288"/>
      <c r="O257" s="210"/>
      <c r="AO257" s="260"/>
      <c r="AP257" s="260"/>
      <c r="AQ257" s="260"/>
      <c r="AR257" s="260"/>
      <c r="AS257" s="260"/>
      <c r="AT257" s="260"/>
      <c r="AU257" s="260"/>
      <c r="AV257" s="260"/>
      <c r="AW257" s="260"/>
      <c r="AX257" s="260"/>
      <c r="AY257" s="260"/>
      <c r="AZ257" s="260"/>
      <c r="BA257" s="260"/>
      <c r="BB257" s="260"/>
      <c r="BC257" s="260"/>
      <c r="BD257" s="260"/>
      <c r="BE257" s="260"/>
      <c r="BF257" s="260"/>
      <c r="BG257" s="210"/>
      <c r="BH257" s="210"/>
      <c r="BI257" s="210"/>
    </row>
    <row r="258" spans="1:61" x14ac:dyDescent="0.25">
      <c r="A258" s="171" t="s">
        <v>91</v>
      </c>
      <c r="B258" s="164"/>
      <c r="C258" s="299" t="s">
        <v>628</v>
      </c>
      <c r="D258" s="166"/>
      <c r="E258" s="168"/>
      <c r="F258" s="167"/>
      <c r="G258" s="168"/>
      <c r="I258" s="267"/>
      <c r="J258" s="267"/>
      <c r="K258" s="211"/>
      <c r="L258" s="288"/>
      <c r="M258" s="288"/>
      <c r="N258" s="288"/>
      <c r="O258" s="210"/>
      <c r="AO258" s="260"/>
      <c r="AP258" s="260"/>
      <c r="AQ258" s="260"/>
      <c r="AR258" s="260"/>
      <c r="AS258" s="260"/>
      <c r="AT258" s="260"/>
      <c r="AU258" s="260"/>
      <c r="AV258" s="260"/>
      <c r="AW258" s="260"/>
      <c r="AX258" s="260"/>
      <c r="AY258" s="260"/>
      <c r="AZ258" s="260"/>
      <c r="BA258" s="260"/>
      <c r="BB258" s="260"/>
      <c r="BC258" s="260"/>
      <c r="BD258" s="260"/>
      <c r="BE258" s="260"/>
      <c r="BF258" s="260"/>
      <c r="BG258" s="210"/>
      <c r="BH258" s="210"/>
      <c r="BI258" s="210"/>
    </row>
    <row r="259" spans="1:61" x14ac:dyDescent="0.25">
      <c r="A259" s="171" t="s">
        <v>91</v>
      </c>
      <c r="B259" s="164"/>
      <c r="C259" s="299" t="s">
        <v>628</v>
      </c>
      <c r="D259" s="166"/>
      <c r="E259" s="168"/>
      <c r="F259" s="167"/>
      <c r="G259" s="168"/>
      <c r="I259" s="267"/>
      <c r="J259" s="267"/>
      <c r="K259" s="211"/>
      <c r="L259" s="288"/>
      <c r="M259" s="288"/>
      <c r="N259" s="288"/>
      <c r="O259" s="210"/>
      <c r="AO259" s="260"/>
      <c r="AP259" s="260"/>
      <c r="AQ259" s="260"/>
      <c r="AR259" s="260"/>
      <c r="AS259" s="260"/>
      <c r="AT259" s="260"/>
      <c r="AU259" s="260"/>
      <c r="AV259" s="260"/>
      <c r="AW259" s="260"/>
      <c r="AX259" s="260"/>
      <c r="AY259" s="260"/>
      <c r="AZ259" s="260"/>
      <c r="BA259" s="260"/>
      <c r="BB259" s="260"/>
      <c r="BC259" s="260"/>
      <c r="BD259" s="260"/>
      <c r="BE259" s="260"/>
      <c r="BF259" s="260"/>
      <c r="BG259" s="210"/>
      <c r="BH259" s="210"/>
      <c r="BI259" s="210"/>
    </row>
    <row r="260" spans="1:61" x14ac:dyDescent="0.25">
      <c r="A260" s="171" t="s">
        <v>91</v>
      </c>
      <c r="B260" s="164"/>
      <c r="C260" s="299" t="s">
        <v>628</v>
      </c>
      <c r="D260" s="166"/>
      <c r="E260" s="168"/>
      <c r="F260" s="167"/>
      <c r="G260" s="168"/>
      <c r="I260" s="267"/>
      <c r="J260" s="267"/>
      <c r="K260" s="211"/>
      <c r="L260" s="288"/>
      <c r="M260" s="288"/>
      <c r="N260" s="288"/>
      <c r="O260" s="210"/>
      <c r="AO260" s="260"/>
      <c r="AP260" s="260"/>
      <c r="AQ260" s="260"/>
      <c r="AR260" s="260"/>
      <c r="AS260" s="260"/>
      <c r="AT260" s="260"/>
      <c r="AU260" s="260"/>
      <c r="AV260" s="260"/>
      <c r="AW260" s="260"/>
      <c r="AX260" s="260"/>
      <c r="AY260" s="260"/>
      <c r="AZ260" s="260"/>
      <c r="BA260" s="260"/>
      <c r="BB260" s="260"/>
      <c r="BC260" s="260"/>
      <c r="BD260" s="260"/>
      <c r="BE260" s="260"/>
      <c r="BF260" s="260"/>
      <c r="BG260" s="210"/>
      <c r="BH260" s="210"/>
      <c r="BI260" s="210"/>
    </row>
    <row r="261" spans="1:61" x14ac:dyDescent="0.25">
      <c r="A261" s="171" t="s">
        <v>91</v>
      </c>
      <c r="B261" s="164"/>
      <c r="C261" s="299" t="s">
        <v>628</v>
      </c>
      <c r="D261" s="166"/>
      <c r="E261" s="168"/>
      <c r="F261" s="167"/>
      <c r="G261" s="168"/>
      <c r="I261" s="267"/>
      <c r="J261" s="267"/>
      <c r="K261" s="211"/>
      <c r="L261" s="288"/>
      <c r="M261" s="288"/>
      <c r="N261" s="288"/>
      <c r="O261" s="210"/>
      <c r="AO261" s="260"/>
      <c r="AP261" s="260"/>
      <c r="AQ261" s="260"/>
      <c r="AR261" s="260"/>
      <c r="AS261" s="260"/>
      <c r="AT261" s="260"/>
      <c r="AU261" s="260"/>
      <c r="AV261" s="260"/>
      <c r="AW261" s="260"/>
      <c r="AX261" s="260"/>
      <c r="AY261" s="260"/>
      <c r="AZ261" s="260"/>
      <c r="BA261" s="260"/>
      <c r="BB261" s="260"/>
      <c r="BC261" s="260"/>
      <c r="BD261" s="260"/>
      <c r="BE261" s="260"/>
      <c r="BF261" s="260"/>
      <c r="BG261" s="210"/>
      <c r="BH261" s="210"/>
      <c r="BI261" s="210"/>
    </row>
    <row r="262" spans="1:61" x14ac:dyDescent="0.25">
      <c r="A262" s="171" t="s">
        <v>91</v>
      </c>
      <c r="B262" s="164"/>
      <c r="C262" s="299" t="s">
        <v>628</v>
      </c>
      <c r="D262" s="166"/>
      <c r="E262" s="168"/>
      <c r="F262" s="167"/>
      <c r="G262" s="168"/>
      <c r="I262" s="267"/>
      <c r="J262" s="267"/>
      <c r="K262" s="211"/>
      <c r="L262" s="288"/>
      <c r="M262" s="288"/>
      <c r="N262" s="288"/>
      <c r="O262" s="210"/>
      <c r="AO262" s="260"/>
      <c r="AP262" s="260"/>
      <c r="AQ262" s="260"/>
      <c r="AR262" s="260"/>
      <c r="AS262" s="260"/>
      <c r="AT262" s="260"/>
      <c r="AU262" s="260"/>
      <c r="AV262" s="260"/>
      <c r="AW262" s="260"/>
      <c r="AX262" s="260"/>
      <c r="AY262" s="260"/>
      <c r="AZ262" s="260"/>
      <c r="BA262" s="260"/>
      <c r="BB262" s="260"/>
      <c r="BC262" s="260"/>
      <c r="BD262" s="260"/>
      <c r="BE262" s="260"/>
      <c r="BF262" s="260"/>
      <c r="BG262" s="210"/>
      <c r="BH262" s="210"/>
      <c r="BI262" s="210"/>
    </row>
    <row r="263" spans="1:61" x14ac:dyDescent="0.25">
      <c r="A263" s="171" t="s">
        <v>91</v>
      </c>
      <c r="B263" s="164"/>
      <c r="C263" s="299" t="s">
        <v>628</v>
      </c>
      <c r="D263" s="166"/>
      <c r="E263" s="168"/>
      <c r="F263" s="167"/>
      <c r="G263" s="168"/>
      <c r="I263" s="267"/>
      <c r="J263" s="267"/>
      <c r="K263" s="211"/>
      <c r="L263" s="288"/>
      <c r="M263" s="288"/>
      <c r="N263" s="288"/>
      <c r="O263" s="210"/>
      <c r="AO263" s="260"/>
      <c r="AP263" s="260"/>
      <c r="AQ263" s="260"/>
      <c r="AR263" s="260"/>
      <c r="AS263" s="260"/>
      <c r="AT263" s="260"/>
      <c r="AU263" s="260"/>
      <c r="AV263" s="260"/>
      <c r="AW263" s="260"/>
      <c r="AX263" s="260"/>
      <c r="AY263" s="260"/>
      <c r="AZ263" s="260"/>
      <c r="BA263" s="260"/>
      <c r="BB263" s="260"/>
      <c r="BC263" s="260"/>
      <c r="BD263" s="260"/>
      <c r="BE263" s="260"/>
      <c r="BF263" s="260"/>
      <c r="BG263" s="210"/>
      <c r="BH263" s="210"/>
      <c r="BI263" s="210"/>
    </row>
    <row r="264" spans="1:61" x14ac:dyDescent="0.25">
      <c r="A264" s="171" t="s">
        <v>91</v>
      </c>
      <c r="B264" s="164"/>
      <c r="C264" s="299" t="s">
        <v>628</v>
      </c>
      <c r="D264" s="166"/>
      <c r="E264" s="168"/>
      <c r="F264" s="167"/>
      <c r="G264" s="168"/>
      <c r="I264" s="267"/>
      <c r="J264" s="267"/>
      <c r="K264" s="211"/>
      <c r="L264" s="288"/>
      <c r="M264" s="288"/>
      <c r="N264" s="288"/>
      <c r="O264" s="210"/>
      <c r="AO264" s="260"/>
      <c r="AP264" s="260"/>
      <c r="AQ264" s="260"/>
      <c r="AR264" s="260"/>
      <c r="AS264" s="260"/>
      <c r="AT264" s="260"/>
      <c r="AU264" s="260"/>
      <c r="AV264" s="260"/>
      <c r="AW264" s="260"/>
      <c r="AX264" s="260"/>
      <c r="AY264" s="260"/>
      <c r="AZ264" s="260"/>
      <c r="BA264" s="260"/>
      <c r="BB264" s="260"/>
      <c r="BC264" s="260"/>
      <c r="BD264" s="260"/>
      <c r="BE264" s="260"/>
      <c r="BF264" s="260"/>
      <c r="BG264" s="210"/>
      <c r="BH264" s="210"/>
      <c r="BI264" s="210"/>
    </row>
    <row r="265" spans="1:61" x14ac:dyDescent="0.25">
      <c r="A265" s="171" t="s">
        <v>91</v>
      </c>
      <c r="B265" s="164"/>
      <c r="C265" s="299" t="s">
        <v>628</v>
      </c>
      <c r="D265" s="166"/>
      <c r="E265" s="168"/>
      <c r="F265" s="167"/>
      <c r="G265" s="168"/>
      <c r="I265" s="267"/>
      <c r="J265" s="267"/>
      <c r="K265" s="211"/>
      <c r="L265" s="288"/>
      <c r="M265" s="288"/>
      <c r="N265" s="288"/>
      <c r="O265" s="210"/>
      <c r="AO265" s="260"/>
      <c r="AP265" s="260"/>
      <c r="AQ265" s="260"/>
      <c r="AR265" s="260"/>
      <c r="AS265" s="260"/>
      <c r="AT265" s="260"/>
      <c r="AU265" s="260"/>
      <c r="AV265" s="260"/>
      <c r="AW265" s="260"/>
      <c r="AX265" s="260"/>
      <c r="AY265" s="260"/>
      <c r="AZ265" s="260"/>
      <c r="BA265" s="260"/>
      <c r="BB265" s="260"/>
      <c r="BC265" s="260"/>
      <c r="BD265" s="260"/>
      <c r="BE265" s="260"/>
      <c r="BF265" s="260"/>
      <c r="BG265" s="210"/>
      <c r="BH265" s="210"/>
      <c r="BI265" s="210"/>
    </row>
    <row r="266" spans="1:61" x14ac:dyDescent="0.25">
      <c r="A266" s="171" t="s">
        <v>91</v>
      </c>
      <c r="B266" s="164"/>
      <c r="C266" s="299" t="s">
        <v>628</v>
      </c>
      <c r="D266" s="166"/>
      <c r="E266" s="168"/>
      <c r="F266" s="167"/>
      <c r="G266" s="168"/>
      <c r="I266" s="267"/>
      <c r="J266" s="267"/>
      <c r="K266" s="211"/>
      <c r="L266" s="288"/>
      <c r="M266" s="288"/>
      <c r="N266" s="288"/>
      <c r="O266" s="210"/>
      <c r="AO266" s="260"/>
      <c r="AP266" s="260"/>
      <c r="AQ266" s="260"/>
      <c r="AR266" s="260"/>
      <c r="AS266" s="260"/>
      <c r="AT266" s="260"/>
      <c r="AU266" s="260"/>
      <c r="AV266" s="260"/>
      <c r="AW266" s="260"/>
      <c r="AX266" s="260"/>
      <c r="AY266" s="260"/>
      <c r="AZ266" s="260"/>
      <c r="BA266" s="260"/>
      <c r="BB266" s="260"/>
      <c r="BC266" s="260"/>
      <c r="BD266" s="260"/>
      <c r="BE266" s="260"/>
      <c r="BF266" s="260"/>
      <c r="BG266" s="210"/>
      <c r="BH266" s="210"/>
      <c r="BI266" s="210"/>
    </row>
    <row r="267" spans="1:61" x14ac:dyDescent="0.25">
      <c r="A267" s="171" t="s">
        <v>91</v>
      </c>
      <c r="B267" s="164"/>
      <c r="C267" s="299" t="s">
        <v>628</v>
      </c>
      <c r="D267" s="166"/>
      <c r="E267" s="168"/>
      <c r="F267" s="167"/>
      <c r="G267" s="168"/>
      <c r="I267" s="267"/>
      <c r="J267" s="267"/>
      <c r="K267" s="211"/>
      <c r="L267" s="288"/>
      <c r="M267" s="288"/>
      <c r="N267" s="288"/>
      <c r="O267" s="210"/>
      <c r="AO267" s="260"/>
      <c r="AP267" s="260"/>
      <c r="AQ267" s="260"/>
      <c r="AR267" s="260"/>
      <c r="AS267" s="260"/>
      <c r="AT267" s="260"/>
      <c r="AU267" s="260"/>
      <c r="AV267" s="260"/>
      <c r="AW267" s="260"/>
      <c r="AX267" s="260"/>
      <c r="AY267" s="260"/>
      <c r="AZ267" s="260"/>
      <c r="BA267" s="260"/>
      <c r="BB267" s="260"/>
      <c r="BC267" s="260"/>
      <c r="BD267" s="260"/>
      <c r="BE267" s="260"/>
      <c r="BF267" s="260"/>
      <c r="BG267" s="210"/>
      <c r="BH267" s="210"/>
      <c r="BI267" s="210"/>
    </row>
    <row r="268" spans="1:61" x14ac:dyDescent="0.25">
      <c r="A268" s="171" t="s">
        <v>91</v>
      </c>
      <c r="B268" s="164"/>
      <c r="C268" s="299" t="s">
        <v>628</v>
      </c>
      <c r="D268" s="166"/>
      <c r="E268" s="168"/>
      <c r="F268" s="167"/>
      <c r="G268" s="168"/>
      <c r="I268" s="267"/>
      <c r="J268" s="267"/>
      <c r="K268" s="211"/>
      <c r="L268" s="288"/>
      <c r="M268" s="288"/>
      <c r="N268" s="288"/>
      <c r="O268" s="210"/>
      <c r="AO268" s="260"/>
      <c r="AP268" s="260"/>
      <c r="AQ268" s="260"/>
      <c r="AR268" s="260"/>
      <c r="AS268" s="260"/>
      <c r="AT268" s="260"/>
      <c r="AU268" s="260"/>
      <c r="AV268" s="260"/>
      <c r="AW268" s="260"/>
      <c r="AX268" s="260"/>
      <c r="AY268" s="260"/>
      <c r="AZ268" s="260"/>
      <c r="BA268" s="260"/>
      <c r="BB268" s="260"/>
      <c r="BC268" s="260"/>
      <c r="BD268" s="260"/>
      <c r="BE268" s="260"/>
      <c r="BF268" s="260"/>
      <c r="BG268" s="210"/>
      <c r="BH268" s="210"/>
      <c r="BI268" s="210"/>
    </row>
    <row r="269" spans="1:61" x14ac:dyDescent="0.25">
      <c r="A269" s="171" t="s">
        <v>91</v>
      </c>
      <c r="B269" s="164"/>
      <c r="C269" s="299" t="s">
        <v>628</v>
      </c>
      <c r="D269" s="166"/>
      <c r="E269" s="168"/>
      <c r="F269" s="167"/>
      <c r="G269" s="168"/>
      <c r="I269" s="267"/>
      <c r="J269" s="267"/>
      <c r="K269" s="211"/>
      <c r="L269" s="288"/>
      <c r="M269" s="288"/>
      <c r="N269" s="288"/>
      <c r="O269" s="210"/>
      <c r="AO269" s="260"/>
      <c r="AP269" s="260"/>
      <c r="AQ269" s="260"/>
      <c r="AR269" s="260"/>
      <c r="AS269" s="260"/>
      <c r="AT269" s="260"/>
      <c r="AU269" s="260"/>
      <c r="AV269" s="260"/>
      <c r="AW269" s="260"/>
      <c r="AX269" s="260"/>
      <c r="AY269" s="260"/>
      <c r="AZ269" s="260"/>
      <c r="BA269" s="260"/>
      <c r="BB269" s="260"/>
      <c r="BC269" s="260"/>
      <c r="BD269" s="260"/>
      <c r="BE269" s="260"/>
      <c r="BF269" s="260"/>
      <c r="BG269" s="210"/>
      <c r="BH269" s="210"/>
      <c r="BI269" s="210"/>
    </row>
    <row r="270" spans="1:61" x14ac:dyDescent="0.25">
      <c r="A270" s="171" t="s">
        <v>91</v>
      </c>
      <c r="B270" s="164"/>
      <c r="C270" s="299" t="s">
        <v>628</v>
      </c>
      <c r="D270" s="166"/>
      <c r="E270" s="168"/>
      <c r="F270" s="167"/>
      <c r="G270" s="168"/>
      <c r="I270" s="267"/>
      <c r="J270" s="267"/>
      <c r="K270" s="211"/>
      <c r="L270" s="288"/>
      <c r="M270" s="288"/>
      <c r="N270" s="288"/>
      <c r="O270" s="210"/>
      <c r="AO270" s="260"/>
      <c r="AP270" s="260"/>
      <c r="AQ270" s="260"/>
      <c r="AR270" s="260"/>
      <c r="AS270" s="260"/>
      <c r="AT270" s="260"/>
      <c r="AU270" s="260"/>
      <c r="AV270" s="260"/>
      <c r="AW270" s="260"/>
      <c r="AX270" s="260"/>
      <c r="AY270" s="260"/>
      <c r="AZ270" s="260"/>
      <c r="BA270" s="260"/>
      <c r="BB270" s="260"/>
      <c r="BC270" s="260"/>
      <c r="BD270" s="260"/>
      <c r="BE270" s="260"/>
      <c r="BF270" s="260"/>
      <c r="BG270" s="210"/>
      <c r="BH270" s="210"/>
      <c r="BI270" s="210"/>
    </row>
    <row r="271" spans="1:61" x14ac:dyDescent="0.25">
      <c r="A271" s="171" t="s">
        <v>91</v>
      </c>
      <c r="B271" s="164"/>
      <c r="C271" s="299" t="s">
        <v>628</v>
      </c>
      <c r="D271" s="166"/>
      <c r="E271" s="168"/>
      <c r="F271" s="167"/>
      <c r="G271" s="168"/>
      <c r="I271" s="267"/>
      <c r="J271" s="267"/>
      <c r="K271" s="211"/>
      <c r="L271" s="288"/>
      <c r="M271" s="288"/>
      <c r="N271" s="288"/>
      <c r="O271" s="210"/>
      <c r="AO271" s="260"/>
      <c r="AP271" s="260"/>
      <c r="AQ271" s="260"/>
      <c r="AR271" s="260"/>
      <c r="AS271" s="260"/>
      <c r="AT271" s="260"/>
      <c r="AU271" s="260"/>
      <c r="AV271" s="260"/>
      <c r="AW271" s="260"/>
      <c r="AX271" s="260"/>
      <c r="AY271" s="260"/>
      <c r="AZ271" s="260"/>
      <c r="BA271" s="260"/>
      <c r="BB271" s="260"/>
      <c r="BC271" s="260"/>
      <c r="BD271" s="260"/>
      <c r="BE271" s="260"/>
      <c r="BF271" s="260"/>
      <c r="BG271" s="210"/>
      <c r="BH271" s="210"/>
      <c r="BI271" s="210"/>
    </row>
    <row r="272" spans="1:61" x14ac:dyDescent="0.25">
      <c r="A272" s="171" t="s">
        <v>91</v>
      </c>
      <c r="B272" s="164"/>
      <c r="C272" s="299" t="s">
        <v>628</v>
      </c>
      <c r="D272" s="166"/>
      <c r="E272" s="168"/>
      <c r="F272" s="167"/>
      <c r="G272" s="168"/>
      <c r="I272" s="267"/>
      <c r="J272" s="267"/>
      <c r="K272" s="211"/>
      <c r="L272" s="288"/>
      <c r="M272" s="288"/>
      <c r="N272" s="288"/>
      <c r="O272" s="210"/>
      <c r="AO272" s="260"/>
      <c r="AP272" s="260"/>
      <c r="AQ272" s="260"/>
      <c r="AR272" s="260"/>
      <c r="AS272" s="260"/>
      <c r="AT272" s="260"/>
      <c r="AU272" s="260"/>
      <c r="AV272" s="260"/>
      <c r="AW272" s="260"/>
      <c r="AX272" s="260"/>
      <c r="AY272" s="260"/>
      <c r="AZ272" s="260"/>
      <c r="BA272" s="260"/>
      <c r="BB272" s="260"/>
      <c r="BC272" s="260"/>
      <c r="BD272" s="260"/>
      <c r="BE272" s="260"/>
      <c r="BF272" s="260"/>
      <c r="BG272" s="210"/>
      <c r="BH272" s="210"/>
      <c r="BI272" s="210"/>
    </row>
    <row r="273" spans="1:61" x14ac:dyDescent="0.25">
      <c r="A273" s="171" t="s">
        <v>91</v>
      </c>
      <c r="B273" s="164"/>
      <c r="C273" s="299" t="s">
        <v>628</v>
      </c>
      <c r="D273" s="166"/>
      <c r="E273" s="168"/>
      <c r="F273" s="167"/>
      <c r="G273" s="168"/>
      <c r="I273" s="267"/>
      <c r="J273" s="267"/>
      <c r="K273" s="211"/>
      <c r="L273" s="288"/>
      <c r="M273" s="288"/>
      <c r="N273" s="288"/>
      <c r="O273" s="210"/>
      <c r="AO273" s="260"/>
      <c r="AP273" s="260"/>
      <c r="AQ273" s="260"/>
      <c r="AR273" s="260"/>
      <c r="AS273" s="260"/>
      <c r="AT273" s="260"/>
      <c r="AU273" s="260"/>
      <c r="AV273" s="260"/>
      <c r="AW273" s="260"/>
      <c r="AX273" s="260"/>
      <c r="AY273" s="260"/>
      <c r="AZ273" s="260"/>
      <c r="BA273" s="260"/>
      <c r="BB273" s="260"/>
      <c r="BC273" s="260"/>
      <c r="BD273" s="260"/>
      <c r="BE273" s="260"/>
      <c r="BF273" s="260"/>
      <c r="BG273" s="210"/>
      <c r="BH273" s="210"/>
      <c r="BI273" s="210"/>
    </row>
    <row r="274" spans="1:61" x14ac:dyDescent="0.25">
      <c r="A274" s="171" t="s">
        <v>91</v>
      </c>
      <c r="B274" s="164"/>
      <c r="C274" s="299" t="s">
        <v>628</v>
      </c>
      <c r="D274" s="166"/>
      <c r="E274" s="168"/>
      <c r="F274" s="167"/>
      <c r="G274" s="168"/>
      <c r="I274" s="267"/>
      <c r="J274" s="267"/>
      <c r="K274" s="211"/>
      <c r="L274" s="288"/>
      <c r="M274" s="288"/>
      <c r="N274" s="288"/>
      <c r="O274" s="210"/>
      <c r="AO274" s="260"/>
      <c r="AP274" s="260"/>
      <c r="AQ274" s="260"/>
      <c r="AR274" s="260"/>
      <c r="AS274" s="260"/>
      <c r="AT274" s="260"/>
      <c r="AU274" s="260"/>
      <c r="AV274" s="260"/>
      <c r="AW274" s="260"/>
      <c r="AX274" s="260"/>
      <c r="AY274" s="260"/>
      <c r="AZ274" s="260"/>
      <c r="BA274" s="260"/>
      <c r="BB274" s="260"/>
      <c r="BC274" s="260"/>
      <c r="BD274" s="260"/>
      <c r="BE274" s="260"/>
      <c r="BF274" s="260"/>
      <c r="BG274" s="210"/>
      <c r="BH274" s="210"/>
      <c r="BI274" s="210"/>
    </row>
    <row r="275" spans="1:61" x14ac:dyDescent="0.25">
      <c r="A275" s="171" t="s">
        <v>91</v>
      </c>
      <c r="B275" s="164"/>
      <c r="C275" s="299" t="s">
        <v>628</v>
      </c>
      <c r="D275" s="166"/>
      <c r="E275" s="168"/>
      <c r="F275" s="167"/>
      <c r="G275" s="168"/>
      <c r="I275" s="267"/>
      <c r="J275" s="267"/>
      <c r="K275" s="211"/>
      <c r="L275" s="288"/>
      <c r="M275" s="288"/>
      <c r="N275" s="288"/>
      <c r="O275" s="210"/>
      <c r="AO275" s="260"/>
      <c r="AP275" s="260"/>
      <c r="AQ275" s="260"/>
      <c r="AR275" s="260"/>
      <c r="AS275" s="260"/>
      <c r="AT275" s="260"/>
      <c r="AU275" s="260"/>
      <c r="AV275" s="260"/>
      <c r="AW275" s="260"/>
      <c r="AX275" s="260"/>
      <c r="AY275" s="260"/>
      <c r="AZ275" s="260"/>
      <c r="BA275" s="260"/>
      <c r="BB275" s="260"/>
      <c r="BC275" s="260"/>
      <c r="BD275" s="260"/>
      <c r="BE275" s="260"/>
      <c r="BF275" s="260"/>
      <c r="BG275" s="210"/>
      <c r="BH275" s="210"/>
      <c r="BI275" s="210"/>
    </row>
    <row r="276" spans="1:61" x14ac:dyDescent="0.25">
      <c r="A276" s="171" t="s">
        <v>91</v>
      </c>
      <c r="B276" s="164"/>
      <c r="C276" s="299" t="s">
        <v>628</v>
      </c>
      <c r="D276" s="166"/>
      <c r="E276" s="168"/>
      <c r="F276" s="167"/>
      <c r="G276" s="168"/>
      <c r="I276" s="267"/>
      <c r="J276" s="267"/>
      <c r="K276" s="211"/>
      <c r="L276" s="288"/>
      <c r="M276" s="288"/>
      <c r="N276" s="288"/>
      <c r="O276" s="210"/>
      <c r="AO276" s="260"/>
      <c r="AP276" s="260"/>
      <c r="AQ276" s="260"/>
      <c r="AR276" s="260"/>
      <c r="AS276" s="260"/>
      <c r="AT276" s="260"/>
      <c r="AU276" s="260"/>
      <c r="AV276" s="260"/>
      <c r="AW276" s="260"/>
      <c r="AX276" s="260"/>
      <c r="AY276" s="260"/>
      <c r="AZ276" s="260"/>
      <c r="BA276" s="260"/>
      <c r="BB276" s="260"/>
      <c r="BC276" s="260"/>
      <c r="BD276" s="260"/>
      <c r="BE276" s="260"/>
      <c r="BF276" s="260"/>
      <c r="BG276" s="210"/>
      <c r="BH276" s="210"/>
      <c r="BI276" s="210"/>
    </row>
    <row r="277" spans="1:61" x14ac:dyDescent="0.25">
      <c r="A277" s="171" t="s">
        <v>91</v>
      </c>
      <c r="B277" s="164"/>
      <c r="C277" s="299" t="s">
        <v>628</v>
      </c>
      <c r="D277" s="166"/>
      <c r="E277" s="168"/>
      <c r="F277" s="167"/>
      <c r="G277" s="168"/>
      <c r="I277" s="267"/>
      <c r="J277" s="267"/>
      <c r="K277" s="211"/>
      <c r="L277" s="288"/>
      <c r="M277" s="288"/>
      <c r="N277" s="288"/>
      <c r="O277" s="210"/>
      <c r="AO277" s="260"/>
      <c r="AP277" s="260"/>
      <c r="AQ277" s="260"/>
      <c r="AR277" s="260"/>
      <c r="AS277" s="260"/>
      <c r="AT277" s="260"/>
      <c r="AU277" s="260"/>
      <c r="AV277" s="260"/>
      <c r="AW277" s="260"/>
      <c r="AX277" s="260"/>
      <c r="AY277" s="260"/>
      <c r="AZ277" s="260"/>
      <c r="BA277" s="260"/>
      <c r="BB277" s="260"/>
      <c r="BC277" s="260"/>
      <c r="BD277" s="260"/>
      <c r="BE277" s="260"/>
      <c r="BF277" s="260"/>
      <c r="BG277" s="210"/>
      <c r="BH277" s="210"/>
      <c r="BI277" s="210"/>
    </row>
    <row r="278" spans="1:61" x14ac:dyDescent="0.25">
      <c r="A278" s="171" t="s">
        <v>91</v>
      </c>
      <c r="B278" s="164"/>
      <c r="C278" s="299" t="s">
        <v>628</v>
      </c>
      <c r="D278" s="166"/>
      <c r="E278" s="168"/>
      <c r="F278" s="167"/>
      <c r="G278" s="168"/>
      <c r="I278" s="267"/>
      <c r="J278" s="267"/>
      <c r="K278" s="211"/>
      <c r="L278" s="288"/>
      <c r="M278" s="288"/>
      <c r="N278" s="288"/>
      <c r="O278" s="210"/>
      <c r="AO278" s="260"/>
      <c r="AP278" s="260"/>
      <c r="AQ278" s="260"/>
      <c r="AR278" s="260"/>
      <c r="AS278" s="260"/>
      <c r="AT278" s="260"/>
      <c r="AU278" s="260"/>
      <c r="AV278" s="260"/>
      <c r="AW278" s="260"/>
      <c r="AX278" s="260"/>
      <c r="AY278" s="260"/>
      <c r="AZ278" s="260"/>
      <c r="BA278" s="260"/>
      <c r="BB278" s="260"/>
      <c r="BC278" s="260"/>
      <c r="BD278" s="260"/>
      <c r="BE278" s="260"/>
      <c r="BF278" s="260"/>
      <c r="BG278" s="210"/>
      <c r="BH278" s="210"/>
      <c r="BI278" s="210"/>
    </row>
    <row r="279" spans="1:61" x14ac:dyDescent="0.25">
      <c r="A279" s="171" t="s">
        <v>91</v>
      </c>
      <c r="B279" s="164"/>
      <c r="C279" s="299" t="s">
        <v>628</v>
      </c>
      <c r="D279" s="166"/>
      <c r="E279" s="168"/>
      <c r="F279" s="167"/>
      <c r="G279" s="168"/>
      <c r="I279" s="267"/>
      <c r="J279" s="267"/>
      <c r="K279" s="211"/>
      <c r="L279" s="288"/>
      <c r="M279" s="288"/>
      <c r="N279" s="288"/>
      <c r="O279" s="210"/>
      <c r="AO279" s="260"/>
      <c r="AP279" s="260"/>
      <c r="AQ279" s="260"/>
      <c r="AR279" s="260"/>
      <c r="AS279" s="260"/>
      <c r="AT279" s="260"/>
      <c r="AU279" s="260"/>
      <c r="AV279" s="260"/>
      <c r="AW279" s="260"/>
      <c r="AX279" s="260"/>
      <c r="AY279" s="260"/>
      <c r="AZ279" s="260"/>
      <c r="BA279" s="260"/>
      <c r="BB279" s="260"/>
      <c r="BC279" s="260"/>
      <c r="BD279" s="260"/>
      <c r="BE279" s="260"/>
      <c r="BF279" s="260"/>
      <c r="BG279" s="210"/>
      <c r="BH279" s="210"/>
      <c r="BI279" s="210"/>
    </row>
    <row r="280" spans="1:61" x14ac:dyDescent="0.25">
      <c r="A280" s="171" t="s">
        <v>91</v>
      </c>
      <c r="B280" s="164"/>
      <c r="C280" s="299" t="s">
        <v>628</v>
      </c>
      <c r="D280" s="166"/>
      <c r="E280" s="168"/>
      <c r="F280" s="167"/>
      <c r="G280" s="168"/>
      <c r="I280" s="267"/>
      <c r="J280" s="267"/>
      <c r="K280" s="211"/>
      <c r="L280" s="288"/>
      <c r="M280" s="288"/>
      <c r="N280" s="288"/>
      <c r="O280" s="210"/>
      <c r="AO280" s="260"/>
      <c r="AP280" s="260"/>
      <c r="AQ280" s="260"/>
      <c r="AR280" s="260"/>
      <c r="AS280" s="260"/>
      <c r="AT280" s="260"/>
      <c r="AU280" s="260"/>
      <c r="AV280" s="260"/>
      <c r="AW280" s="260"/>
      <c r="AX280" s="260"/>
      <c r="AY280" s="260"/>
      <c r="AZ280" s="260"/>
      <c r="BA280" s="260"/>
      <c r="BB280" s="260"/>
      <c r="BC280" s="260"/>
      <c r="BD280" s="260"/>
      <c r="BE280" s="260"/>
      <c r="BF280" s="260"/>
      <c r="BG280" s="210"/>
      <c r="BH280" s="210"/>
      <c r="BI280" s="210"/>
    </row>
    <row r="281" spans="1:61" x14ac:dyDescent="0.25">
      <c r="A281" s="171" t="s">
        <v>91</v>
      </c>
      <c r="B281" s="164"/>
      <c r="C281" s="299" t="s">
        <v>628</v>
      </c>
      <c r="D281" s="166"/>
      <c r="E281" s="168"/>
      <c r="F281" s="167"/>
      <c r="G281" s="168"/>
      <c r="I281" s="267"/>
      <c r="J281" s="267"/>
      <c r="K281" s="211"/>
      <c r="L281" s="288"/>
      <c r="M281" s="288"/>
      <c r="N281" s="288"/>
      <c r="O281" s="210"/>
      <c r="AO281" s="260"/>
      <c r="AP281" s="260"/>
      <c r="AQ281" s="260"/>
      <c r="AR281" s="260"/>
      <c r="AS281" s="260"/>
      <c r="AT281" s="260"/>
      <c r="AU281" s="260"/>
      <c r="AV281" s="260"/>
      <c r="AW281" s="260"/>
      <c r="AX281" s="260"/>
      <c r="AY281" s="260"/>
      <c r="AZ281" s="260"/>
      <c r="BA281" s="260"/>
      <c r="BB281" s="260"/>
      <c r="BC281" s="260"/>
      <c r="BD281" s="260"/>
      <c r="BE281" s="260"/>
      <c r="BF281" s="260"/>
      <c r="BG281" s="210"/>
      <c r="BH281" s="210"/>
      <c r="BI281" s="210"/>
    </row>
    <row r="282" spans="1:61" x14ac:dyDescent="0.25">
      <c r="A282" s="171" t="s">
        <v>91</v>
      </c>
      <c r="B282" s="164"/>
      <c r="C282" s="299" t="s">
        <v>628</v>
      </c>
      <c r="D282" s="166"/>
      <c r="E282" s="168"/>
      <c r="F282" s="167"/>
      <c r="G282" s="168"/>
      <c r="I282" s="267"/>
      <c r="J282" s="267"/>
      <c r="K282" s="211"/>
      <c r="L282" s="288"/>
      <c r="M282" s="288"/>
      <c r="N282" s="288"/>
      <c r="O282" s="210"/>
      <c r="AO282" s="260"/>
      <c r="AP282" s="260"/>
      <c r="AQ282" s="260"/>
      <c r="AR282" s="260"/>
      <c r="AS282" s="260"/>
      <c r="AT282" s="260"/>
      <c r="AU282" s="260"/>
      <c r="AV282" s="260"/>
      <c r="AW282" s="260"/>
      <c r="AX282" s="260"/>
      <c r="AY282" s="260"/>
      <c r="AZ282" s="260"/>
      <c r="BA282" s="260"/>
      <c r="BB282" s="260"/>
      <c r="BC282" s="260"/>
      <c r="BD282" s="260"/>
      <c r="BE282" s="260"/>
      <c r="BF282" s="260"/>
      <c r="BG282" s="210"/>
      <c r="BH282" s="210"/>
      <c r="BI282" s="210"/>
    </row>
    <row r="283" spans="1:61" x14ac:dyDescent="0.25">
      <c r="A283" s="171" t="s">
        <v>91</v>
      </c>
      <c r="B283" s="164"/>
      <c r="C283" s="299" t="s">
        <v>628</v>
      </c>
      <c r="D283" s="166"/>
      <c r="E283" s="168"/>
      <c r="F283" s="167"/>
      <c r="G283" s="168"/>
      <c r="I283" s="267"/>
      <c r="J283" s="267"/>
      <c r="K283" s="211"/>
      <c r="L283" s="288"/>
      <c r="M283" s="288"/>
      <c r="N283" s="288"/>
      <c r="O283" s="210"/>
      <c r="AO283" s="260"/>
      <c r="AP283" s="260"/>
      <c r="AQ283" s="260"/>
      <c r="AR283" s="260"/>
      <c r="AS283" s="260"/>
      <c r="AT283" s="260"/>
      <c r="AU283" s="260"/>
      <c r="AV283" s="260"/>
      <c r="AW283" s="260"/>
      <c r="AX283" s="260"/>
      <c r="AY283" s="260"/>
      <c r="AZ283" s="260"/>
      <c r="BA283" s="260"/>
      <c r="BB283" s="260"/>
      <c r="BC283" s="260"/>
      <c r="BD283" s="260"/>
      <c r="BE283" s="260"/>
      <c r="BF283" s="260"/>
      <c r="BG283" s="210"/>
      <c r="BH283" s="210"/>
      <c r="BI283" s="210"/>
    </row>
    <row r="284" spans="1:61" x14ac:dyDescent="0.25">
      <c r="A284" s="171" t="s">
        <v>91</v>
      </c>
      <c r="B284" s="164"/>
      <c r="C284" s="299" t="s">
        <v>628</v>
      </c>
      <c r="D284" s="166"/>
      <c r="E284" s="168"/>
      <c r="F284" s="167"/>
      <c r="G284" s="168"/>
      <c r="I284" s="267"/>
      <c r="J284" s="267"/>
      <c r="K284" s="211"/>
      <c r="L284" s="288"/>
      <c r="M284" s="288"/>
      <c r="N284" s="288"/>
      <c r="O284" s="210"/>
      <c r="AO284" s="260"/>
      <c r="AP284" s="260"/>
      <c r="AQ284" s="260"/>
      <c r="AR284" s="260"/>
      <c r="AS284" s="260"/>
      <c r="AT284" s="260"/>
      <c r="AU284" s="260"/>
      <c r="AV284" s="260"/>
      <c r="AW284" s="260"/>
      <c r="AX284" s="260"/>
      <c r="AY284" s="260"/>
      <c r="AZ284" s="260"/>
      <c r="BA284" s="260"/>
      <c r="BB284" s="260"/>
      <c r="BC284" s="260"/>
      <c r="BD284" s="260"/>
      <c r="BE284" s="260"/>
      <c r="BF284" s="260"/>
      <c r="BG284" s="210"/>
      <c r="BH284" s="210"/>
      <c r="BI284" s="210"/>
    </row>
    <row r="285" spans="1:61" x14ac:dyDescent="0.25">
      <c r="A285" s="171" t="s">
        <v>91</v>
      </c>
      <c r="B285" s="164"/>
      <c r="C285" s="299" t="s">
        <v>628</v>
      </c>
      <c r="D285" s="166"/>
      <c r="E285" s="168"/>
      <c r="F285" s="167"/>
      <c r="G285" s="168"/>
      <c r="I285" s="267"/>
      <c r="J285" s="267"/>
      <c r="K285" s="211"/>
      <c r="L285" s="288"/>
      <c r="M285" s="288"/>
      <c r="N285" s="288"/>
      <c r="O285" s="210"/>
      <c r="AO285" s="260"/>
      <c r="AP285" s="260"/>
      <c r="AQ285" s="260"/>
      <c r="AR285" s="260"/>
      <c r="AS285" s="260"/>
      <c r="AT285" s="260"/>
      <c r="AU285" s="260"/>
      <c r="AV285" s="260"/>
      <c r="AW285" s="260"/>
      <c r="AX285" s="260"/>
      <c r="AY285" s="260"/>
      <c r="AZ285" s="260"/>
      <c r="BA285" s="260"/>
      <c r="BB285" s="260"/>
      <c r="BC285" s="260"/>
      <c r="BD285" s="260"/>
      <c r="BE285" s="260"/>
      <c r="BF285" s="260"/>
      <c r="BG285" s="210"/>
      <c r="BH285" s="210"/>
      <c r="BI285" s="210"/>
    </row>
    <row r="286" spans="1:61" x14ac:dyDescent="0.25">
      <c r="A286" s="171" t="s">
        <v>91</v>
      </c>
      <c r="B286" s="164"/>
      <c r="C286" s="299" t="s">
        <v>628</v>
      </c>
      <c r="D286" s="166"/>
      <c r="E286" s="168"/>
      <c r="F286" s="167"/>
      <c r="G286" s="168"/>
      <c r="I286" s="267"/>
      <c r="J286" s="267"/>
      <c r="K286" s="211"/>
      <c r="L286" s="288"/>
      <c r="M286" s="288"/>
      <c r="N286" s="288"/>
      <c r="O286" s="210"/>
      <c r="AO286" s="260"/>
      <c r="AP286" s="260"/>
      <c r="AQ286" s="260"/>
      <c r="AR286" s="260"/>
      <c r="AS286" s="260"/>
      <c r="AT286" s="260"/>
      <c r="AU286" s="260"/>
      <c r="AV286" s="260"/>
      <c r="AW286" s="260"/>
      <c r="AX286" s="260"/>
      <c r="AY286" s="260"/>
      <c r="AZ286" s="260"/>
      <c r="BA286" s="260"/>
      <c r="BB286" s="260"/>
      <c r="BC286" s="260"/>
      <c r="BD286" s="260"/>
      <c r="BE286" s="260"/>
      <c r="BF286" s="260"/>
      <c r="BG286" s="210"/>
      <c r="BH286" s="210"/>
      <c r="BI286" s="210"/>
    </row>
    <row r="287" spans="1:61" x14ac:dyDescent="0.25">
      <c r="A287" s="171" t="s">
        <v>91</v>
      </c>
      <c r="B287" s="164"/>
      <c r="C287" s="299" t="s">
        <v>628</v>
      </c>
      <c r="D287" s="166"/>
      <c r="E287" s="168"/>
      <c r="F287" s="167"/>
      <c r="G287" s="168"/>
      <c r="I287" s="267"/>
      <c r="J287" s="267"/>
      <c r="K287" s="211"/>
      <c r="L287" s="288"/>
      <c r="M287" s="288"/>
      <c r="N287" s="288"/>
      <c r="O287" s="210"/>
      <c r="AO287" s="260"/>
      <c r="AP287" s="260"/>
      <c r="AQ287" s="260"/>
      <c r="AR287" s="260"/>
      <c r="AS287" s="260"/>
      <c r="AT287" s="260"/>
      <c r="AU287" s="260"/>
      <c r="AV287" s="260"/>
      <c r="AW287" s="260"/>
      <c r="AX287" s="260"/>
      <c r="AY287" s="260"/>
      <c r="AZ287" s="260"/>
      <c r="BA287" s="260"/>
      <c r="BB287" s="260"/>
      <c r="BC287" s="260"/>
      <c r="BD287" s="260"/>
      <c r="BE287" s="260"/>
      <c r="BF287" s="260"/>
      <c r="BG287" s="210"/>
      <c r="BH287" s="210"/>
      <c r="BI287" s="210"/>
    </row>
    <row r="288" spans="1:61" x14ac:dyDescent="0.25">
      <c r="A288" s="171" t="s">
        <v>91</v>
      </c>
      <c r="B288" s="164"/>
      <c r="C288" s="299" t="s">
        <v>628</v>
      </c>
      <c r="D288" s="166"/>
      <c r="E288" s="168"/>
      <c r="F288" s="167"/>
      <c r="G288" s="168"/>
      <c r="I288" s="267"/>
      <c r="J288" s="267"/>
      <c r="K288" s="211"/>
      <c r="L288" s="288"/>
      <c r="M288" s="288"/>
      <c r="N288" s="288"/>
      <c r="O288" s="210"/>
      <c r="AO288" s="260"/>
      <c r="AP288" s="260"/>
      <c r="AQ288" s="260"/>
      <c r="AR288" s="260"/>
      <c r="AS288" s="260"/>
      <c r="AT288" s="260"/>
      <c r="AU288" s="260"/>
      <c r="AV288" s="260"/>
      <c r="AW288" s="260"/>
      <c r="AX288" s="260"/>
      <c r="AY288" s="260"/>
      <c r="AZ288" s="260"/>
      <c r="BA288" s="260"/>
      <c r="BB288" s="260"/>
      <c r="BC288" s="260"/>
      <c r="BD288" s="260"/>
      <c r="BE288" s="260"/>
      <c r="BF288" s="260"/>
      <c r="BG288" s="210"/>
      <c r="BH288" s="210"/>
      <c r="BI288" s="210"/>
    </row>
    <row r="289" spans="1:61" x14ac:dyDescent="0.25">
      <c r="A289" s="171" t="s">
        <v>91</v>
      </c>
      <c r="B289" s="164"/>
      <c r="C289" s="299" t="s">
        <v>628</v>
      </c>
      <c r="D289" s="166"/>
      <c r="E289" s="168"/>
      <c r="F289" s="167"/>
      <c r="G289" s="168"/>
      <c r="I289" s="267"/>
      <c r="J289" s="267"/>
      <c r="K289" s="211"/>
      <c r="L289" s="288"/>
      <c r="M289" s="288"/>
      <c r="N289" s="288"/>
      <c r="O289" s="210"/>
      <c r="AO289" s="260"/>
      <c r="AP289" s="260"/>
      <c r="AQ289" s="260"/>
      <c r="AR289" s="260"/>
      <c r="AS289" s="260"/>
      <c r="AT289" s="260"/>
      <c r="AU289" s="260"/>
      <c r="AV289" s="260"/>
      <c r="AW289" s="260"/>
      <c r="AX289" s="260"/>
      <c r="AY289" s="260"/>
      <c r="AZ289" s="260"/>
      <c r="BA289" s="260"/>
      <c r="BB289" s="260"/>
      <c r="BC289" s="260"/>
      <c r="BD289" s="260"/>
      <c r="BE289" s="260"/>
      <c r="BF289" s="260"/>
      <c r="BG289" s="210"/>
      <c r="BH289" s="210"/>
      <c r="BI289" s="210"/>
    </row>
    <row r="290" spans="1:61" x14ac:dyDescent="0.25">
      <c r="A290" s="171" t="s">
        <v>91</v>
      </c>
      <c r="B290" s="164"/>
      <c r="C290" s="299" t="s">
        <v>628</v>
      </c>
      <c r="D290" s="166"/>
      <c r="E290" s="168"/>
      <c r="F290" s="167"/>
      <c r="G290" s="168"/>
      <c r="I290" s="267"/>
      <c r="J290" s="267"/>
      <c r="K290" s="211"/>
      <c r="L290" s="288"/>
      <c r="M290" s="288"/>
      <c r="N290" s="288"/>
      <c r="O290" s="210"/>
      <c r="AO290" s="260"/>
      <c r="AP290" s="260"/>
      <c r="AQ290" s="260"/>
      <c r="AR290" s="260"/>
      <c r="AS290" s="260"/>
      <c r="AT290" s="260"/>
      <c r="AU290" s="260"/>
      <c r="AV290" s="260"/>
      <c r="AW290" s="260"/>
      <c r="AX290" s="260"/>
      <c r="AY290" s="260"/>
      <c r="AZ290" s="260"/>
      <c r="BA290" s="260"/>
      <c r="BB290" s="260"/>
      <c r="BC290" s="260"/>
      <c r="BD290" s="260"/>
      <c r="BE290" s="260"/>
      <c r="BF290" s="260"/>
      <c r="BG290" s="210"/>
      <c r="BH290" s="210"/>
      <c r="BI290" s="210"/>
    </row>
    <row r="291" spans="1:61" x14ac:dyDescent="0.25">
      <c r="A291" s="171" t="s">
        <v>91</v>
      </c>
      <c r="B291" s="164"/>
      <c r="C291" s="299" t="s">
        <v>628</v>
      </c>
      <c r="D291" s="166"/>
      <c r="E291" s="168"/>
      <c r="F291" s="167"/>
      <c r="G291" s="168"/>
      <c r="I291" s="267"/>
      <c r="J291" s="267"/>
      <c r="K291" s="211"/>
      <c r="L291" s="288"/>
      <c r="M291" s="288"/>
      <c r="N291" s="288"/>
      <c r="O291" s="210"/>
      <c r="AO291" s="260"/>
      <c r="AP291" s="260"/>
      <c r="AQ291" s="260"/>
      <c r="AR291" s="260"/>
      <c r="AS291" s="260"/>
      <c r="AT291" s="260"/>
      <c r="AU291" s="260"/>
      <c r="AV291" s="260"/>
      <c r="AW291" s="260"/>
      <c r="AX291" s="260"/>
      <c r="AY291" s="260"/>
      <c r="AZ291" s="260"/>
      <c r="BA291" s="260"/>
      <c r="BB291" s="260"/>
      <c r="BC291" s="260"/>
      <c r="BD291" s="260"/>
      <c r="BE291" s="260"/>
      <c r="BF291" s="260"/>
      <c r="BG291" s="210"/>
      <c r="BH291" s="210"/>
      <c r="BI291" s="210"/>
    </row>
    <row r="292" spans="1:61" x14ac:dyDescent="0.25">
      <c r="A292" s="171" t="s">
        <v>91</v>
      </c>
      <c r="B292" s="164"/>
      <c r="C292" s="299" t="s">
        <v>628</v>
      </c>
      <c r="D292" s="166"/>
      <c r="E292" s="168"/>
      <c r="F292" s="167"/>
      <c r="G292" s="168"/>
      <c r="I292" s="267"/>
      <c r="J292" s="267"/>
      <c r="K292" s="211"/>
      <c r="L292" s="288"/>
      <c r="M292" s="288"/>
      <c r="N292" s="288"/>
      <c r="O292" s="210"/>
      <c r="AO292" s="260"/>
      <c r="AP292" s="260"/>
      <c r="AQ292" s="260"/>
      <c r="AR292" s="260"/>
      <c r="AS292" s="260"/>
      <c r="AT292" s="260"/>
      <c r="AU292" s="260"/>
      <c r="AV292" s="260"/>
      <c r="AW292" s="260"/>
      <c r="AX292" s="260"/>
      <c r="AY292" s="260"/>
      <c r="AZ292" s="260"/>
      <c r="BA292" s="260"/>
      <c r="BB292" s="260"/>
      <c r="BC292" s="260"/>
      <c r="BD292" s="260"/>
      <c r="BE292" s="260"/>
      <c r="BF292" s="260"/>
      <c r="BG292" s="210"/>
      <c r="BH292" s="210"/>
      <c r="BI292" s="210"/>
    </row>
    <row r="293" spans="1:61" x14ac:dyDescent="0.25">
      <c r="A293" s="171" t="s">
        <v>91</v>
      </c>
      <c r="B293" s="164"/>
      <c r="C293" s="299" t="s">
        <v>628</v>
      </c>
      <c r="D293" s="166"/>
      <c r="E293" s="168"/>
      <c r="F293" s="167"/>
      <c r="G293" s="168"/>
      <c r="I293" s="267"/>
      <c r="J293" s="267"/>
      <c r="K293" s="211"/>
      <c r="L293" s="288"/>
      <c r="M293" s="288"/>
      <c r="N293" s="288"/>
      <c r="O293" s="210"/>
      <c r="AO293" s="260"/>
      <c r="AP293" s="260"/>
      <c r="AQ293" s="260"/>
      <c r="AR293" s="260"/>
      <c r="AS293" s="260"/>
      <c r="AT293" s="260"/>
      <c r="AU293" s="260"/>
      <c r="AV293" s="260"/>
      <c r="AW293" s="260"/>
      <c r="AX293" s="260"/>
      <c r="AY293" s="260"/>
      <c r="AZ293" s="260"/>
      <c r="BA293" s="260"/>
      <c r="BB293" s="260"/>
      <c r="BC293" s="260"/>
      <c r="BD293" s="260"/>
      <c r="BE293" s="260"/>
      <c r="BF293" s="260"/>
      <c r="BG293" s="210"/>
      <c r="BH293" s="210"/>
      <c r="BI293" s="210"/>
    </row>
    <row r="294" spans="1:61" x14ac:dyDescent="0.25">
      <c r="A294" s="171" t="s">
        <v>91</v>
      </c>
      <c r="B294" s="164"/>
      <c r="C294" s="299" t="s">
        <v>628</v>
      </c>
      <c r="D294" s="166"/>
      <c r="E294" s="168"/>
      <c r="F294" s="167"/>
      <c r="G294" s="168"/>
      <c r="I294" s="267"/>
      <c r="J294" s="267"/>
      <c r="K294" s="211"/>
      <c r="L294" s="288"/>
      <c r="M294" s="288"/>
      <c r="N294" s="288"/>
      <c r="O294" s="210"/>
      <c r="AO294" s="260"/>
      <c r="AP294" s="260"/>
      <c r="AQ294" s="260"/>
      <c r="AR294" s="260"/>
      <c r="AS294" s="260"/>
      <c r="AT294" s="260"/>
      <c r="AU294" s="260"/>
      <c r="AV294" s="260"/>
      <c r="AW294" s="260"/>
      <c r="AX294" s="260"/>
      <c r="AY294" s="260"/>
      <c r="AZ294" s="260"/>
      <c r="BA294" s="260"/>
      <c r="BB294" s="260"/>
      <c r="BC294" s="260"/>
      <c r="BD294" s="260"/>
      <c r="BE294" s="260"/>
      <c r="BF294" s="260"/>
      <c r="BG294" s="210"/>
      <c r="BH294" s="210"/>
      <c r="BI294" s="210"/>
    </row>
    <row r="295" spans="1:61" x14ac:dyDescent="0.25">
      <c r="A295" s="171" t="s">
        <v>91</v>
      </c>
      <c r="B295" s="164"/>
      <c r="C295" s="299" t="s">
        <v>628</v>
      </c>
      <c r="D295" s="166"/>
      <c r="E295" s="168"/>
      <c r="F295" s="167"/>
      <c r="G295" s="168"/>
      <c r="I295" s="267"/>
      <c r="J295" s="267"/>
      <c r="K295" s="211"/>
      <c r="L295" s="288"/>
      <c r="M295" s="288"/>
      <c r="N295" s="288"/>
      <c r="O295" s="210"/>
      <c r="AO295" s="260"/>
      <c r="AP295" s="260"/>
      <c r="AQ295" s="260"/>
      <c r="AR295" s="260"/>
      <c r="AS295" s="260"/>
      <c r="AT295" s="260"/>
      <c r="AU295" s="260"/>
      <c r="AV295" s="260"/>
      <c r="AW295" s="260"/>
      <c r="AX295" s="260"/>
      <c r="AY295" s="260"/>
      <c r="AZ295" s="260"/>
      <c r="BA295" s="260"/>
      <c r="BB295" s="260"/>
      <c r="BC295" s="260"/>
      <c r="BD295" s="260"/>
      <c r="BE295" s="260"/>
      <c r="BF295" s="260"/>
      <c r="BG295" s="210"/>
      <c r="BH295" s="210"/>
      <c r="BI295" s="210"/>
    </row>
    <row r="296" spans="1:61" x14ac:dyDescent="0.25">
      <c r="A296" s="171" t="s">
        <v>91</v>
      </c>
      <c r="B296" s="164"/>
      <c r="C296" s="299" t="s">
        <v>628</v>
      </c>
      <c r="D296" s="166"/>
      <c r="E296" s="168"/>
      <c r="F296" s="167"/>
      <c r="G296" s="168"/>
      <c r="I296" s="267"/>
      <c r="J296" s="267"/>
      <c r="K296" s="211"/>
      <c r="L296" s="288"/>
      <c r="M296" s="288"/>
      <c r="N296" s="288"/>
      <c r="O296" s="210"/>
      <c r="AO296" s="260"/>
      <c r="AP296" s="260"/>
      <c r="AQ296" s="260"/>
      <c r="AR296" s="260"/>
      <c r="AS296" s="260"/>
      <c r="AT296" s="260"/>
      <c r="AU296" s="260"/>
      <c r="AV296" s="260"/>
      <c r="AW296" s="260"/>
      <c r="AX296" s="260"/>
      <c r="AY296" s="260"/>
      <c r="AZ296" s="260"/>
      <c r="BA296" s="260"/>
      <c r="BB296" s="260"/>
      <c r="BC296" s="260"/>
      <c r="BD296" s="260"/>
      <c r="BE296" s="260"/>
      <c r="BF296" s="260"/>
      <c r="BG296" s="210"/>
      <c r="BH296" s="210"/>
      <c r="BI296" s="210"/>
    </row>
    <row r="297" spans="1:61" x14ac:dyDescent="0.25">
      <c r="A297" s="171" t="s">
        <v>91</v>
      </c>
      <c r="B297" s="164"/>
      <c r="C297" s="299" t="s">
        <v>628</v>
      </c>
      <c r="D297" s="166"/>
      <c r="E297" s="168"/>
      <c r="F297" s="167"/>
      <c r="G297" s="168"/>
      <c r="I297" s="267"/>
      <c r="J297" s="267"/>
      <c r="K297" s="211"/>
      <c r="L297" s="288"/>
      <c r="M297" s="288"/>
      <c r="N297" s="288"/>
      <c r="O297" s="210"/>
      <c r="AO297" s="260"/>
      <c r="AP297" s="260"/>
      <c r="AQ297" s="260"/>
      <c r="AR297" s="260"/>
      <c r="AS297" s="260"/>
      <c r="AT297" s="260"/>
      <c r="AU297" s="260"/>
      <c r="AV297" s="260"/>
      <c r="AW297" s="260"/>
      <c r="AX297" s="260"/>
      <c r="AY297" s="260"/>
      <c r="AZ297" s="260"/>
      <c r="BA297" s="260"/>
      <c r="BB297" s="260"/>
      <c r="BC297" s="260"/>
      <c r="BD297" s="260"/>
      <c r="BE297" s="260"/>
      <c r="BF297" s="260"/>
      <c r="BG297" s="210"/>
      <c r="BH297" s="210"/>
      <c r="BI297" s="210"/>
    </row>
    <row r="298" spans="1:61" x14ac:dyDescent="0.25">
      <c r="A298" s="171" t="s">
        <v>91</v>
      </c>
      <c r="B298" s="164"/>
      <c r="C298" s="299" t="s">
        <v>628</v>
      </c>
      <c r="D298" s="166"/>
      <c r="E298" s="168"/>
      <c r="F298" s="167"/>
      <c r="G298" s="168"/>
      <c r="I298" s="267"/>
      <c r="J298" s="267"/>
      <c r="K298" s="211"/>
      <c r="L298" s="288"/>
      <c r="M298" s="288"/>
      <c r="N298" s="288"/>
      <c r="O298" s="210"/>
      <c r="AO298" s="260"/>
      <c r="AP298" s="260"/>
      <c r="AQ298" s="260"/>
      <c r="AR298" s="260"/>
      <c r="AS298" s="260"/>
      <c r="AT298" s="260"/>
      <c r="AU298" s="260"/>
      <c r="AV298" s="260"/>
      <c r="AW298" s="260"/>
      <c r="AX298" s="260"/>
      <c r="AY298" s="260"/>
      <c r="AZ298" s="260"/>
      <c r="BA298" s="260"/>
      <c r="BB298" s="260"/>
      <c r="BC298" s="260"/>
      <c r="BD298" s="260"/>
      <c r="BE298" s="260"/>
      <c r="BF298" s="260"/>
      <c r="BG298" s="210"/>
      <c r="BH298" s="210"/>
      <c r="BI298" s="210"/>
    </row>
    <row r="299" spans="1:61" x14ac:dyDescent="0.25">
      <c r="A299" s="171" t="s">
        <v>91</v>
      </c>
      <c r="B299" s="164"/>
      <c r="C299" s="299" t="s">
        <v>628</v>
      </c>
      <c r="D299" s="166"/>
      <c r="E299" s="168"/>
      <c r="F299" s="167"/>
      <c r="G299" s="168"/>
      <c r="I299" s="267"/>
      <c r="J299" s="267"/>
      <c r="K299" s="211"/>
      <c r="L299" s="288"/>
      <c r="M299" s="288"/>
      <c r="N299" s="288"/>
      <c r="O299" s="210"/>
      <c r="AO299" s="260"/>
      <c r="AP299" s="260"/>
      <c r="AQ299" s="260"/>
      <c r="AR299" s="260"/>
      <c r="AS299" s="260"/>
      <c r="AT299" s="260"/>
      <c r="AU299" s="260"/>
      <c r="AV299" s="260"/>
      <c r="AW299" s="260"/>
      <c r="AX299" s="260"/>
      <c r="AY299" s="260"/>
      <c r="AZ299" s="260"/>
      <c r="BA299" s="260"/>
      <c r="BB299" s="260"/>
      <c r="BC299" s="260"/>
      <c r="BD299" s="260"/>
      <c r="BE299" s="260"/>
      <c r="BF299" s="260"/>
      <c r="BG299" s="210"/>
      <c r="BH299" s="210"/>
      <c r="BI299" s="210"/>
    </row>
    <row r="300" spans="1:61" x14ac:dyDescent="0.25">
      <c r="A300" s="171" t="s">
        <v>91</v>
      </c>
      <c r="B300" s="164"/>
      <c r="C300" s="299" t="s">
        <v>628</v>
      </c>
      <c r="D300" s="166"/>
      <c r="E300" s="168"/>
      <c r="F300" s="167"/>
      <c r="G300" s="168"/>
      <c r="I300" s="267"/>
      <c r="J300" s="267"/>
      <c r="K300" s="211"/>
      <c r="L300" s="288"/>
      <c r="M300" s="288"/>
      <c r="N300" s="288"/>
      <c r="O300" s="210"/>
      <c r="AO300" s="260"/>
      <c r="AP300" s="260"/>
      <c r="AQ300" s="260"/>
      <c r="AR300" s="260"/>
      <c r="AS300" s="260"/>
      <c r="AT300" s="260"/>
      <c r="AU300" s="260"/>
      <c r="AV300" s="260"/>
      <c r="AW300" s="260"/>
      <c r="AX300" s="260"/>
      <c r="AY300" s="260"/>
      <c r="AZ300" s="260"/>
      <c r="BA300" s="260"/>
      <c r="BB300" s="260"/>
      <c r="BC300" s="260"/>
      <c r="BD300" s="260"/>
      <c r="BE300" s="260"/>
      <c r="BF300" s="260"/>
      <c r="BG300" s="210"/>
      <c r="BH300" s="210"/>
      <c r="BI300" s="210"/>
    </row>
    <row r="301" spans="1:61" x14ac:dyDescent="0.25">
      <c r="A301" s="171" t="s">
        <v>91</v>
      </c>
      <c r="B301" s="164"/>
      <c r="C301" s="299" t="s">
        <v>628</v>
      </c>
      <c r="D301" s="166"/>
      <c r="E301" s="168"/>
      <c r="F301" s="167"/>
      <c r="G301" s="168"/>
      <c r="I301" s="267"/>
      <c r="J301" s="267"/>
      <c r="K301" s="211"/>
      <c r="L301" s="288"/>
      <c r="M301" s="288"/>
      <c r="N301" s="288"/>
      <c r="O301" s="210"/>
      <c r="AO301" s="260"/>
      <c r="AP301" s="260"/>
      <c r="AQ301" s="260"/>
      <c r="AR301" s="260"/>
      <c r="AS301" s="260"/>
      <c r="AT301" s="260"/>
      <c r="AU301" s="260"/>
      <c r="AV301" s="260"/>
      <c r="AW301" s="260"/>
      <c r="AX301" s="260"/>
      <c r="AY301" s="260"/>
      <c r="AZ301" s="260"/>
      <c r="BA301" s="260"/>
      <c r="BB301" s="260"/>
      <c r="BC301" s="260"/>
      <c r="BD301" s="260"/>
      <c r="BE301" s="260"/>
      <c r="BF301" s="260"/>
      <c r="BG301" s="210"/>
      <c r="BH301" s="210"/>
      <c r="BI301" s="210"/>
    </row>
    <row r="302" spans="1:61" x14ac:dyDescent="0.25">
      <c r="A302" s="171" t="s">
        <v>91</v>
      </c>
      <c r="B302" s="164"/>
      <c r="C302" s="299" t="s">
        <v>628</v>
      </c>
      <c r="D302" s="166"/>
      <c r="E302" s="168"/>
      <c r="F302" s="167"/>
      <c r="G302" s="168"/>
      <c r="I302" s="267"/>
      <c r="J302" s="267"/>
      <c r="K302" s="211"/>
      <c r="L302" s="288"/>
      <c r="M302" s="288"/>
      <c r="N302" s="288"/>
      <c r="O302" s="210"/>
      <c r="AO302" s="260"/>
      <c r="AP302" s="260"/>
      <c r="AQ302" s="260"/>
      <c r="AR302" s="260"/>
      <c r="AS302" s="260"/>
      <c r="AT302" s="260"/>
      <c r="AU302" s="260"/>
      <c r="AV302" s="260"/>
      <c r="AW302" s="260"/>
      <c r="AX302" s="260"/>
      <c r="AY302" s="260"/>
      <c r="AZ302" s="260"/>
      <c r="BA302" s="260"/>
      <c r="BB302" s="260"/>
      <c r="BC302" s="260"/>
      <c r="BD302" s="260"/>
      <c r="BE302" s="260"/>
      <c r="BF302" s="260"/>
      <c r="BG302" s="210"/>
      <c r="BH302" s="210"/>
      <c r="BI302" s="210"/>
    </row>
    <row r="303" spans="1:61" x14ac:dyDescent="0.25">
      <c r="A303" s="171" t="s">
        <v>91</v>
      </c>
      <c r="B303" s="164"/>
      <c r="C303" s="299" t="s">
        <v>628</v>
      </c>
      <c r="D303" s="166"/>
      <c r="E303" s="168"/>
      <c r="F303" s="167"/>
      <c r="G303" s="168"/>
      <c r="I303" s="267"/>
      <c r="J303" s="267"/>
      <c r="K303" s="211"/>
      <c r="L303" s="288"/>
      <c r="M303" s="288"/>
      <c r="N303" s="288"/>
      <c r="O303" s="210"/>
      <c r="AO303" s="260"/>
      <c r="AP303" s="260"/>
      <c r="AQ303" s="260"/>
      <c r="AR303" s="260"/>
      <c r="AS303" s="260"/>
      <c r="AT303" s="260"/>
      <c r="AU303" s="260"/>
      <c r="AV303" s="260"/>
      <c r="AW303" s="260"/>
      <c r="AX303" s="260"/>
      <c r="AY303" s="260"/>
      <c r="AZ303" s="260"/>
      <c r="BA303" s="260"/>
      <c r="BB303" s="260"/>
      <c r="BC303" s="260"/>
      <c r="BD303" s="260"/>
      <c r="BE303" s="260"/>
      <c r="BF303" s="260"/>
      <c r="BG303" s="210"/>
      <c r="BH303" s="210"/>
      <c r="BI303" s="210"/>
    </row>
    <row r="304" spans="1:61" x14ac:dyDescent="0.25">
      <c r="A304" s="171" t="s">
        <v>91</v>
      </c>
      <c r="B304" s="164"/>
      <c r="C304" s="299" t="s">
        <v>628</v>
      </c>
      <c r="D304" s="166"/>
      <c r="E304" s="168"/>
      <c r="F304" s="167"/>
      <c r="G304" s="168"/>
      <c r="I304" s="267"/>
      <c r="J304" s="267"/>
      <c r="K304" s="211"/>
      <c r="L304" s="288"/>
      <c r="M304" s="288"/>
      <c r="N304" s="288"/>
      <c r="O304" s="210"/>
      <c r="AO304" s="260"/>
      <c r="AP304" s="260"/>
      <c r="AQ304" s="260"/>
      <c r="AR304" s="260"/>
      <c r="AS304" s="260"/>
      <c r="AT304" s="260"/>
      <c r="AU304" s="260"/>
      <c r="AV304" s="260"/>
      <c r="AW304" s="260"/>
      <c r="AX304" s="260"/>
      <c r="AY304" s="260"/>
      <c r="AZ304" s="260"/>
      <c r="BA304" s="260"/>
      <c r="BB304" s="260"/>
      <c r="BC304" s="260"/>
      <c r="BD304" s="260"/>
      <c r="BE304" s="260"/>
      <c r="BF304" s="260"/>
      <c r="BG304" s="210"/>
      <c r="BH304" s="210"/>
      <c r="BI304" s="210"/>
    </row>
    <row r="305" spans="1:61" x14ac:dyDescent="0.25">
      <c r="A305" s="171" t="s">
        <v>91</v>
      </c>
      <c r="B305" s="164"/>
      <c r="C305" s="299" t="s">
        <v>628</v>
      </c>
      <c r="D305" s="166"/>
      <c r="E305" s="168"/>
      <c r="F305" s="167"/>
      <c r="G305" s="168"/>
      <c r="I305" s="267"/>
      <c r="J305" s="267"/>
      <c r="K305" s="211"/>
      <c r="L305" s="288"/>
      <c r="M305" s="288"/>
      <c r="N305" s="288"/>
      <c r="O305" s="210"/>
      <c r="AO305" s="260"/>
      <c r="AP305" s="260"/>
      <c r="AQ305" s="260"/>
      <c r="AR305" s="260"/>
      <c r="AS305" s="260"/>
      <c r="AT305" s="260"/>
      <c r="AU305" s="260"/>
      <c r="AV305" s="260"/>
      <c r="AW305" s="260"/>
      <c r="AX305" s="260"/>
      <c r="AY305" s="260"/>
      <c r="AZ305" s="260"/>
      <c r="BA305" s="260"/>
      <c r="BB305" s="260"/>
      <c r="BC305" s="260"/>
      <c r="BD305" s="260"/>
      <c r="BE305" s="260"/>
      <c r="BF305" s="260"/>
      <c r="BG305" s="210"/>
      <c r="BH305" s="210"/>
      <c r="BI305" s="210"/>
    </row>
    <row r="306" spans="1:61" x14ac:dyDescent="0.25">
      <c r="A306" s="171" t="s">
        <v>91</v>
      </c>
      <c r="B306" s="164"/>
      <c r="C306" s="299" t="s">
        <v>628</v>
      </c>
      <c r="D306" s="166"/>
      <c r="E306" s="168"/>
      <c r="F306" s="167"/>
      <c r="G306" s="168"/>
      <c r="I306" s="267"/>
      <c r="J306" s="267"/>
      <c r="K306" s="211"/>
      <c r="L306" s="288"/>
      <c r="M306" s="288"/>
      <c r="N306" s="288"/>
      <c r="O306" s="210"/>
      <c r="AO306" s="260"/>
      <c r="AP306" s="260"/>
      <c r="AQ306" s="260"/>
      <c r="AR306" s="260"/>
      <c r="AS306" s="260"/>
      <c r="AT306" s="260"/>
      <c r="AU306" s="260"/>
      <c r="AV306" s="260"/>
      <c r="AW306" s="260"/>
      <c r="AX306" s="260"/>
      <c r="AY306" s="260"/>
      <c r="AZ306" s="260"/>
      <c r="BA306" s="260"/>
      <c r="BB306" s="260"/>
      <c r="BC306" s="260"/>
      <c r="BD306" s="260"/>
      <c r="BE306" s="260"/>
      <c r="BF306" s="260"/>
      <c r="BG306" s="210"/>
      <c r="BH306" s="210"/>
      <c r="BI306" s="210"/>
    </row>
    <row r="307" spans="1:61" x14ac:dyDescent="0.25">
      <c r="A307" s="171" t="s">
        <v>91</v>
      </c>
      <c r="B307" s="164"/>
      <c r="C307" s="299" t="s">
        <v>628</v>
      </c>
      <c r="D307" s="166"/>
      <c r="E307" s="168"/>
      <c r="F307" s="167"/>
      <c r="G307" s="168"/>
      <c r="I307" s="267"/>
      <c r="J307" s="267"/>
      <c r="K307" s="211"/>
      <c r="L307" s="288"/>
      <c r="M307" s="288"/>
      <c r="N307" s="288"/>
      <c r="O307" s="210"/>
      <c r="AO307" s="260"/>
      <c r="AP307" s="260"/>
      <c r="AQ307" s="260"/>
      <c r="AR307" s="260"/>
      <c r="AS307" s="260"/>
      <c r="AT307" s="260"/>
      <c r="AU307" s="260"/>
      <c r="AV307" s="260"/>
      <c r="AW307" s="260"/>
      <c r="AX307" s="260"/>
      <c r="AY307" s="260"/>
      <c r="AZ307" s="260"/>
      <c r="BA307" s="260"/>
      <c r="BB307" s="260"/>
      <c r="BC307" s="260"/>
      <c r="BD307" s="260"/>
      <c r="BE307" s="260"/>
      <c r="BF307" s="260"/>
      <c r="BG307" s="210"/>
      <c r="BH307" s="210"/>
      <c r="BI307" s="210"/>
    </row>
    <row r="308" spans="1:61" x14ac:dyDescent="0.25">
      <c r="A308" s="171" t="s">
        <v>91</v>
      </c>
      <c r="B308" s="164"/>
      <c r="C308" s="299" t="s">
        <v>628</v>
      </c>
      <c r="D308" s="166"/>
      <c r="E308" s="168"/>
      <c r="F308" s="167"/>
      <c r="G308" s="168"/>
      <c r="I308" s="267"/>
      <c r="J308" s="267"/>
      <c r="K308" s="211"/>
      <c r="L308" s="288"/>
      <c r="M308" s="288"/>
      <c r="N308" s="288"/>
      <c r="O308" s="210"/>
      <c r="AO308" s="260"/>
      <c r="AP308" s="260"/>
      <c r="AQ308" s="260"/>
      <c r="AR308" s="260"/>
      <c r="AS308" s="260"/>
      <c r="AT308" s="260"/>
      <c r="AU308" s="260"/>
      <c r="AV308" s="260"/>
      <c r="AW308" s="260"/>
      <c r="AX308" s="260"/>
      <c r="AY308" s="260"/>
      <c r="AZ308" s="260"/>
      <c r="BA308" s="260"/>
      <c r="BB308" s="260"/>
      <c r="BC308" s="260"/>
      <c r="BD308" s="260"/>
      <c r="BE308" s="260"/>
      <c r="BF308" s="260"/>
      <c r="BG308" s="210"/>
      <c r="BH308" s="210"/>
      <c r="BI308" s="210"/>
    </row>
    <row r="309" spans="1:61" x14ac:dyDescent="0.25">
      <c r="A309" s="171" t="s">
        <v>91</v>
      </c>
      <c r="B309" s="164"/>
      <c r="C309" s="299" t="s">
        <v>628</v>
      </c>
      <c r="D309" s="166"/>
      <c r="E309" s="168"/>
      <c r="F309" s="167"/>
      <c r="G309" s="168"/>
      <c r="I309" s="267"/>
      <c r="J309" s="267"/>
      <c r="K309" s="211"/>
      <c r="L309" s="288"/>
      <c r="M309" s="288"/>
      <c r="N309" s="288"/>
      <c r="O309" s="210"/>
      <c r="AO309" s="260"/>
      <c r="AP309" s="260"/>
      <c r="AQ309" s="260"/>
      <c r="AR309" s="260"/>
      <c r="AS309" s="260"/>
      <c r="AT309" s="260"/>
      <c r="AU309" s="260"/>
      <c r="AV309" s="260"/>
      <c r="AW309" s="260"/>
      <c r="AX309" s="260"/>
      <c r="AY309" s="260"/>
      <c r="AZ309" s="260"/>
      <c r="BA309" s="260"/>
      <c r="BB309" s="260"/>
      <c r="BC309" s="260"/>
      <c r="BD309" s="260"/>
      <c r="BE309" s="260"/>
      <c r="BF309" s="260"/>
      <c r="BG309" s="210"/>
      <c r="BH309" s="210"/>
      <c r="BI309" s="210"/>
    </row>
    <row r="310" spans="1:61" x14ac:dyDescent="0.25">
      <c r="A310" s="171" t="s">
        <v>91</v>
      </c>
      <c r="B310" s="164"/>
      <c r="C310" s="299" t="s">
        <v>628</v>
      </c>
      <c r="D310" s="166"/>
      <c r="E310" s="168"/>
      <c r="F310" s="167"/>
      <c r="G310" s="168"/>
      <c r="I310" s="267"/>
      <c r="J310" s="267"/>
      <c r="K310" s="211"/>
      <c r="L310" s="288"/>
      <c r="M310" s="288"/>
      <c r="N310" s="288"/>
      <c r="O310" s="210"/>
      <c r="AO310" s="260"/>
      <c r="AP310" s="260"/>
      <c r="AQ310" s="260"/>
      <c r="AR310" s="260"/>
      <c r="AS310" s="260"/>
      <c r="AT310" s="260"/>
      <c r="AU310" s="260"/>
      <c r="AV310" s="260"/>
      <c r="AW310" s="260"/>
      <c r="AX310" s="260"/>
      <c r="AY310" s="260"/>
      <c r="AZ310" s="260"/>
      <c r="BA310" s="260"/>
      <c r="BB310" s="260"/>
      <c r="BC310" s="260"/>
      <c r="BD310" s="260"/>
      <c r="BE310" s="260"/>
      <c r="BF310" s="260"/>
      <c r="BG310" s="210"/>
      <c r="BH310" s="210"/>
      <c r="BI310" s="210"/>
    </row>
    <row r="311" spans="1:61" x14ac:dyDescent="0.25">
      <c r="A311" s="171" t="s">
        <v>91</v>
      </c>
      <c r="B311" s="164"/>
      <c r="C311" s="299" t="s">
        <v>628</v>
      </c>
      <c r="D311" s="166"/>
      <c r="E311" s="168"/>
      <c r="F311" s="167"/>
      <c r="G311" s="168"/>
      <c r="I311" s="267"/>
      <c r="J311" s="267"/>
      <c r="K311" s="211"/>
      <c r="L311" s="288"/>
      <c r="M311" s="288"/>
      <c r="N311" s="288"/>
      <c r="O311" s="210"/>
      <c r="AO311" s="260"/>
      <c r="AP311" s="260"/>
      <c r="AQ311" s="260"/>
      <c r="AR311" s="260"/>
      <c r="AS311" s="260"/>
      <c r="AT311" s="260"/>
      <c r="AU311" s="260"/>
      <c r="AV311" s="260"/>
      <c r="AW311" s="260"/>
      <c r="AX311" s="260"/>
      <c r="AY311" s="260"/>
      <c r="AZ311" s="260"/>
      <c r="BA311" s="260"/>
      <c r="BB311" s="260"/>
      <c r="BC311" s="260"/>
      <c r="BD311" s="260"/>
      <c r="BE311" s="260"/>
      <c r="BF311" s="260"/>
      <c r="BG311" s="210"/>
      <c r="BH311" s="210"/>
      <c r="BI311" s="210"/>
    </row>
    <row r="312" spans="1:61" x14ac:dyDescent="0.25">
      <c r="A312" s="171" t="s">
        <v>91</v>
      </c>
      <c r="B312" s="164"/>
      <c r="C312" s="299" t="s">
        <v>628</v>
      </c>
      <c r="D312" s="166"/>
      <c r="E312" s="168"/>
      <c r="F312" s="167"/>
      <c r="G312" s="168"/>
      <c r="I312" s="267"/>
      <c r="J312" s="267"/>
      <c r="K312" s="211"/>
      <c r="L312" s="288"/>
      <c r="M312" s="288"/>
      <c r="N312" s="288"/>
      <c r="O312" s="210"/>
      <c r="AO312" s="260"/>
      <c r="AP312" s="260"/>
      <c r="AQ312" s="260"/>
      <c r="AR312" s="260"/>
      <c r="AS312" s="260"/>
      <c r="AT312" s="260"/>
      <c r="AU312" s="260"/>
      <c r="AV312" s="260"/>
      <c r="AW312" s="260"/>
      <c r="AX312" s="260"/>
      <c r="AY312" s="260"/>
      <c r="AZ312" s="260"/>
      <c r="BA312" s="260"/>
      <c r="BB312" s="260"/>
      <c r="BC312" s="260"/>
      <c r="BD312" s="260"/>
      <c r="BE312" s="260"/>
      <c r="BF312" s="260"/>
      <c r="BG312" s="210"/>
      <c r="BH312" s="210"/>
      <c r="BI312" s="210"/>
    </row>
    <row r="313" spans="1:61" x14ac:dyDescent="0.25">
      <c r="A313" s="171" t="s">
        <v>91</v>
      </c>
      <c r="B313" s="164"/>
      <c r="C313" s="299" t="s">
        <v>628</v>
      </c>
      <c r="D313" s="166"/>
      <c r="E313" s="168"/>
      <c r="F313" s="167"/>
      <c r="G313" s="168"/>
      <c r="I313" s="267"/>
      <c r="J313" s="267"/>
      <c r="K313" s="211"/>
      <c r="L313" s="288"/>
      <c r="M313" s="288"/>
      <c r="N313" s="288"/>
      <c r="O313" s="210"/>
      <c r="AO313" s="260"/>
      <c r="AP313" s="260"/>
      <c r="AQ313" s="260"/>
      <c r="AR313" s="260"/>
      <c r="AS313" s="260"/>
      <c r="AT313" s="260"/>
      <c r="AU313" s="260"/>
      <c r="AV313" s="260"/>
      <c r="AW313" s="260"/>
      <c r="AX313" s="260"/>
      <c r="AY313" s="260"/>
      <c r="AZ313" s="260"/>
      <c r="BA313" s="260"/>
      <c r="BB313" s="260"/>
      <c r="BC313" s="260"/>
      <c r="BD313" s="260"/>
      <c r="BE313" s="260"/>
      <c r="BF313" s="260"/>
      <c r="BG313" s="210"/>
      <c r="BH313" s="210"/>
      <c r="BI313" s="210"/>
    </row>
    <row r="314" spans="1:61" x14ac:dyDescent="0.25">
      <c r="A314" s="171" t="s">
        <v>91</v>
      </c>
      <c r="B314" s="164"/>
      <c r="C314" s="299" t="s">
        <v>628</v>
      </c>
      <c r="D314" s="166"/>
      <c r="E314" s="168"/>
      <c r="F314" s="167"/>
      <c r="G314" s="168"/>
      <c r="I314" s="267"/>
      <c r="J314" s="267"/>
      <c r="K314" s="211"/>
      <c r="L314" s="288"/>
      <c r="M314" s="288"/>
      <c r="N314" s="288"/>
      <c r="O314" s="210"/>
      <c r="AO314" s="260"/>
      <c r="AP314" s="260"/>
      <c r="AQ314" s="260"/>
      <c r="AR314" s="260"/>
      <c r="AS314" s="260"/>
      <c r="AT314" s="260"/>
      <c r="AU314" s="260"/>
      <c r="AV314" s="260"/>
      <c r="AW314" s="260"/>
      <c r="AX314" s="260"/>
      <c r="AY314" s="260"/>
      <c r="AZ314" s="260"/>
      <c r="BA314" s="260"/>
      <c r="BB314" s="260"/>
      <c r="BC314" s="260"/>
      <c r="BD314" s="260"/>
      <c r="BE314" s="260"/>
      <c r="BF314" s="260"/>
      <c r="BG314" s="210"/>
      <c r="BH314" s="210"/>
      <c r="BI314" s="210"/>
    </row>
    <row r="315" spans="1:61" x14ac:dyDescent="0.25">
      <c r="A315" s="171" t="s">
        <v>91</v>
      </c>
      <c r="B315" s="164"/>
      <c r="C315" s="299" t="s">
        <v>628</v>
      </c>
      <c r="D315" s="166"/>
      <c r="E315" s="168"/>
      <c r="F315" s="167"/>
      <c r="G315" s="168"/>
      <c r="I315" s="267"/>
      <c r="J315" s="267"/>
      <c r="K315" s="211"/>
      <c r="L315" s="288"/>
      <c r="M315" s="288"/>
      <c r="N315" s="288"/>
      <c r="O315" s="210"/>
      <c r="AO315" s="260"/>
      <c r="AP315" s="260"/>
      <c r="AQ315" s="260"/>
      <c r="AR315" s="260"/>
      <c r="AS315" s="260"/>
      <c r="AT315" s="260"/>
      <c r="AU315" s="260"/>
      <c r="AV315" s="260"/>
      <c r="AW315" s="260"/>
      <c r="AX315" s="260"/>
      <c r="AY315" s="260"/>
      <c r="AZ315" s="260"/>
      <c r="BA315" s="260"/>
      <c r="BB315" s="260"/>
      <c r="BC315" s="260"/>
      <c r="BD315" s="260"/>
      <c r="BE315" s="260"/>
      <c r="BF315" s="260"/>
      <c r="BG315" s="210"/>
      <c r="BH315" s="210"/>
      <c r="BI315" s="210"/>
    </row>
    <row r="316" spans="1:61" x14ac:dyDescent="0.25">
      <c r="A316" s="171" t="s">
        <v>91</v>
      </c>
      <c r="B316" s="164"/>
      <c r="C316" s="299" t="s">
        <v>628</v>
      </c>
      <c r="D316" s="166"/>
      <c r="E316" s="168"/>
      <c r="F316" s="167"/>
      <c r="G316" s="168"/>
      <c r="I316" s="267"/>
      <c r="J316" s="267"/>
      <c r="K316" s="211"/>
      <c r="L316" s="288"/>
      <c r="M316" s="288"/>
      <c r="N316" s="288"/>
      <c r="O316" s="210"/>
      <c r="AO316" s="260"/>
      <c r="AP316" s="260"/>
      <c r="AQ316" s="260"/>
      <c r="AR316" s="260"/>
      <c r="AS316" s="260"/>
      <c r="AT316" s="260"/>
      <c r="AU316" s="260"/>
      <c r="AV316" s="260"/>
      <c r="AW316" s="260"/>
      <c r="AX316" s="260"/>
      <c r="AY316" s="260"/>
      <c r="AZ316" s="260"/>
      <c r="BA316" s="260"/>
      <c r="BB316" s="260"/>
      <c r="BC316" s="260"/>
      <c r="BD316" s="260"/>
      <c r="BE316" s="260"/>
      <c r="BF316" s="260"/>
      <c r="BG316" s="210"/>
      <c r="BH316" s="210"/>
      <c r="BI316" s="210"/>
    </row>
    <row r="317" spans="1:61" x14ac:dyDescent="0.25">
      <c r="A317" s="171" t="s">
        <v>91</v>
      </c>
      <c r="B317" s="164"/>
      <c r="C317" s="299" t="s">
        <v>628</v>
      </c>
      <c r="D317" s="166"/>
      <c r="E317" s="168"/>
      <c r="F317" s="167"/>
      <c r="G317" s="168"/>
      <c r="I317" s="267"/>
      <c r="J317" s="267"/>
      <c r="K317" s="211"/>
      <c r="L317" s="288"/>
      <c r="M317" s="288"/>
      <c r="N317" s="288"/>
      <c r="O317" s="210"/>
      <c r="AO317" s="260"/>
      <c r="AP317" s="260"/>
      <c r="AQ317" s="260"/>
      <c r="AR317" s="260"/>
      <c r="AS317" s="260"/>
      <c r="AT317" s="260"/>
      <c r="AU317" s="260"/>
      <c r="AV317" s="260"/>
      <c r="AW317" s="260"/>
      <c r="AX317" s="260"/>
      <c r="AY317" s="260"/>
      <c r="AZ317" s="260"/>
      <c r="BA317" s="260"/>
      <c r="BB317" s="260"/>
      <c r="BC317" s="260"/>
      <c r="BD317" s="260"/>
      <c r="BE317" s="260"/>
      <c r="BF317" s="260"/>
      <c r="BG317" s="210"/>
      <c r="BH317" s="210"/>
      <c r="BI317" s="210"/>
    </row>
    <row r="318" spans="1:61" x14ac:dyDescent="0.25">
      <c r="A318" s="171" t="s">
        <v>91</v>
      </c>
      <c r="B318" s="164"/>
      <c r="C318" s="299" t="s">
        <v>628</v>
      </c>
      <c r="D318" s="166"/>
      <c r="E318" s="168"/>
      <c r="F318" s="167"/>
      <c r="G318" s="168"/>
      <c r="I318" s="267"/>
      <c r="J318" s="267"/>
      <c r="K318" s="211"/>
      <c r="L318" s="288"/>
      <c r="M318" s="288"/>
      <c r="N318" s="288"/>
      <c r="O318" s="210"/>
      <c r="AO318" s="260"/>
      <c r="AP318" s="260"/>
      <c r="AQ318" s="260"/>
      <c r="AR318" s="260"/>
      <c r="AS318" s="260"/>
      <c r="AT318" s="260"/>
      <c r="AU318" s="260"/>
      <c r="AV318" s="260"/>
      <c r="AW318" s="260"/>
      <c r="AX318" s="260"/>
      <c r="AY318" s="260"/>
      <c r="AZ318" s="260"/>
      <c r="BA318" s="260"/>
      <c r="BB318" s="260"/>
      <c r="BC318" s="260"/>
      <c r="BD318" s="260"/>
      <c r="BE318" s="260"/>
      <c r="BF318" s="260"/>
      <c r="BG318" s="210"/>
      <c r="BH318" s="210"/>
      <c r="BI318" s="210"/>
    </row>
    <row r="319" spans="1:61" x14ac:dyDescent="0.25">
      <c r="A319" s="171" t="s">
        <v>91</v>
      </c>
      <c r="B319" s="164"/>
      <c r="C319" s="299" t="s">
        <v>628</v>
      </c>
      <c r="D319" s="166"/>
      <c r="E319" s="168"/>
      <c r="F319" s="167"/>
      <c r="G319" s="168"/>
      <c r="I319" s="267"/>
      <c r="J319" s="267"/>
      <c r="K319" s="211"/>
      <c r="L319" s="288"/>
      <c r="M319" s="288"/>
      <c r="N319" s="288"/>
      <c r="O319" s="210"/>
      <c r="AO319" s="260"/>
      <c r="AP319" s="260"/>
      <c r="AQ319" s="260"/>
      <c r="AR319" s="260"/>
      <c r="AS319" s="260"/>
      <c r="AT319" s="260"/>
      <c r="AU319" s="260"/>
      <c r="AV319" s="260"/>
      <c r="AW319" s="260"/>
      <c r="AX319" s="260"/>
      <c r="AY319" s="260"/>
      <c r="AZ319" s="260"/>
      <c r="BA319" s="260"/>
      <c r="BB319" s="260"/>
      <c r="BC319" s="260"/>
      <c r="BD319" s="260"/>
      <c r="BE319" s="260"/>
      <c r="BF319" s="260"/>
      <c r="BG319" s="210"/>
      <c r="BH319" s="210"/>
      <c r="BI319" s="210"/>
    </row>
    <row r="320" spans="1:61" x14ac:dyDescent="0.25">
      <c r="A320" s="171" t="s">
        <v>91</v>
      </c>
      <c r="B320" s="164"/>
      <c r="C320" s="299" t="s">
        <v>628</v>
      </c>
      <c r="D320" s="166"/>
      <c r="E320" s="168"/>
      <c r="F320" s="167"/>
      <c r="G320" s="168"/>
      <c r="I320" s="267"/>
      <c r="J320" s="267"/>
      <c r="K320" s="211"/>
      <c r="L320" s="288"/>
      <c r="M320" s="288"/>
      <c r="N320" s="288"/>
      <c r="O320" s="210"/>
      <c r="AO320" s="260"/>
      <c r="AP320" s="260"/>
      <c r="AQ320" s="260"/>
      <c r="AR320" s="260"/>
      <c r="AS320" s="260"/>
      <c r="AT320" s="260"/>
      <c r="AU320" s="260"/>
      <c r="AV320" s="260"/>
      <c r="AW320" s="260"/>
      <c r="AX320" s="260"/>
      <c r="AY320" s="260"/>
      <c r="AZ320" s="260"/>
      <c r="BA320" s="260"/>
      <c r="BB320" s="260"/>
      <c r="BC320" s="260"/>
      <c r="BD320" s="260"/>
      <c r="BE320" s="260"/>
      <c r="BF320" s="260"/>
      <c r="BG320" s="210"/>
      <c r="BH320" s="210"/>
      <c r="BI320" s="210"/>
    </row>
    <row r="321" spans="1:61" x14ac:dyDescent="0.25">
      <c r="A321" s="171" t="s">
        <v>91</v>
      </c>
      <c r="B321" s="164"/>
      <c r="C321" s="299" t="s">
        <v>628</v>
      </c>
      <c r="D321" s="166"/>
      <c r="E321" s="168"/>
      <c r="F321" s="167"/>
      <c r="G321" s="168"/>
      <c r="I321" s="267"/>
      <c r="J321" s="267"/>
      <c r="K321" s="211"/>
      <c r="L321" s="288"/>
      <c r="M321" s="288"/>
      <c r="N321" s="288"/>
      <c r="O321" s="210"/>
      <c r="AO321" s="260"/>
      <c r="AP321" s="260"/>
      <c r="AQ321" s="260"/>
      <c r="AR321" s="260"/>
      <c r="AS321" s="260"/>
      <c r="AT321" s="260"/>
      <c r="AU321" s="260"/>
      <c r="AV321" s="260"/>
      <c r="AW321" s="260"/>
      <c r="AX321" s="260"/>
      <c r="AY321" s="260"/>
      <c r="AZ321" s="260"/>
      <c r="BA321" s="260"/>
      <c r="BB321" s="260"/>
      <c r="BC321" s="260"/>
      <c r="BD321" s="260"/>
      <c r="BE321" s="260"/>
      <c r="BF321" s="260"/>
      <c r="BG321" s="210"/>
      <c r="BH321" s="210"/>
      <c r="BI321" s="210"/>
    </row>
    <row r="322" spans="1:61" x14ac:dyDescent="0.25">
      <c r="A322" s="171" t="s">
        <v>91</v>
      </c>
      <c r="B322" s="164"/>
      <c r="C322" s="299" t="s">
        <v>628</v>
      </c>
      <c r="D322" s="166"/>
      <c r="E322" s="168"/>
      <c r="F322" s="167"/>
      <c r="G322" s="168"/>
      <c r="I322" s="267"/>
      <c r="J322" s="267"/>
      <c r="K322" s="211"/>
      <c r="L322" s="288"/>
      <c r="M322" s="288"/>
      <c r="N322" s="288"/>
      <c r="O322" s="210"/>
      <c r="AO322" s="260"/>
      <c r="AP322" s="260"/>
      <c r="AQ322" s="260"/>
      <c r="AR322" s="260"/>
      <c r="AS322" s="260"/>
      <c r="AT322" s="260"/>
      <c r="AU322" s="260"/>
      <c r="AV322" s="260"/>
      <c r="AW322" s="260"/>
      <c r="AX322" s="260"/>
      <c r="AY322" s="260"/>
      <c r="AZ322" s="260"/>
      <c r="BA322" s="260"/>
      <c r="BB322" s="260"/>
      <c r="BC322" s="260"/>
      <c r="BD322" s="260"/>
      <c r="BE322" s="260"/>
      <c r="BF322" s="260"/>
      <c r="BG322" s="210"/>
      <c r="BH322" s="210"/>
      <c r="BI322" s="210"/>
    </row>
    <row r="323" spans="1:61" x14ac:dyDescent="0.25">
      <c r="A323" s="171" t="s">
        <v>91</v>
      </c>
      <c r="B323" s="164"/>
      <c r="C323" s="299" t="s">
        <v>628</v>
      </c>
      <c r="D323" s="166"/>
      <c r="E323" s="168"/>
      <c r="F323" s="167"/>
      <c r="G323" s="168"/>
      <c r="I323" s="267"/>
      <c r="J323" s="267"/>
      <c r="K323" s="211"/>
      <c r="L323" s="288"/>
      <c r="M323" s="288"/>
      <c r="N323" s="288"/>
      <c r="O323" s="210"/>
      <c r="AO323" s="260"/>
      <c r="AP323" s="260"/>
      <c r="AQ323" s="260"/>
      <c r="AR323" s="260"/>
      <c r="AS323" s="260"/>
      <c r="AT323" s="260"/>
      <c r="AU323" s="260"/>
      <c r="AV323" s="260"/>
      <c r="AW323" s="260"/>
      <c r="AX323" s="260"/>
      <c r="AY323" s="260"/>
      <c r="AZ323" s="260"/>
      <c r="BA323" s="260"/>
      <c r="BB323" s="260"/>
      <c r="BC323" s="260"/>
      <c r="BD323" s="260"/>
      <c r="BE323" s="260"/>
      <c r="BF323" s="260"/>
      <c r="BG323" s="210"/>
      <c r="BH323" s="210"/>
      <c r="BI323" s="210"/>
    </row>
    <row r="324" spans="1:61" x14ac:dyDescent="0.25">
      <c r="A324" s="171" t="s">
        <v>91</v>
      </c>
      <c r="B324" s="164"/>
      <c r="C324" s="299" t="s">
        <v>628</v>
      </c>
      <c r="D324" s="166"/>
      <c r="E324" s="168"/>
      <c r="F324" s="167"/>
      <c r="G324" s="168"/>
      <c r="I324" s="267"/>
      <c r="J324" s="267"/>
      <c r="K324" s="211"/>
      <c r="L324" s="288"/>
      <c r="M324" s="288"/>
      <c r="N324" s="288"/>
      <c r="O324" s="210"/>
      <c r="AO324" s="260"/>
      <c r="AP324" s="260"/>
      <c r="AQ324" s="260"/>
      <c r="AR324" s="260"/>
      <c r="AS324" s="260"/>
      <c r="AT324" s="260"/>
      <c r="AU324" s="260"/>
      <c r="AV324" s="260"/>
      <c r="AW324" s="260"/>
      <c r="AX324" s="260"/>
      <c r="AY324" s="260"/>
      <c r="AZ324" s="260"/>
      <c r="BA324" s="260"/>
      <c r="BB324" s="260"/>
      <c r="BC324" s="260"/>
      <c r="BD324" s="260"/>
      <c r="BE324" s="260"/>
      <c r="BF324" s="260"/>
      <c r="BG324" s="210"/>
      <c r="BH324" s="210"/>
      <c r="BI324" s="210"/>
    </row>
    <row r="325" spans="1:61" x14ac:dyDescent="0.25">
      <c r="A325" s="171" t="s">
        <v>91</v>
      </c>
      <c r="B325" s="164"/>
      <c r="C325" s="299" t="s">
        <v>628</v>
      </c>
      <c r="D325" s="166"/>
      <c r="E325" s="168"/>
      <c r="F325" s="167"/>
      <c r="G325" s="168"/>
      <c r="I325" s="267"/>
      <c r="J325" s="267"/>
      <c r="K325" s="211"/>
      <c r="L325" s="288"/>
      <c r="M325" s="288"/>
      <c r="N325" s="288"/>
      <c r="O325" s="210"/>
      <c r="AO325" s="260"/>
      <c r="AP325" s="260"/>
      <c r="AQ325" s="260"/>
      <c r="AR325" s="260"/>
      <c r="AS325" s="260"/>
      <c r="AT325" s="260"/>
      <c r="AU325" s="260"/>
      <c r="AV325" s="260"/>
      <c r="AW325" s="260"/>
      <c r="AX325" s="260"/>
      <c r="AY325" s="260"/>
      <c r="AZ325" s="260"/>
      <c r="BA325" s="260"/>
      <c r="BB325" s="260"/>
      <c r="BC325" s="260"/>
      <c r="BD325" s="260"/>
      <c r="BE325" s="260"/>
      <c r="BF325" s="260"/>
      <c r="BG325" s="210"/>
      <c r="BH325" s="210"/>
      <c r="BI325" s="210"/>
    </row>
    <row r="326" spans="1:61" x14ac:dyDescent="0.25">
      <c r="A326" s="171" t="s">
        <v>91</v>
      </c>
      <c r="B326" s="164"/>
      <c r="C326" s="299" t="s">
        <v>628</v>
      </c>
      <c r="D326" s="166"/>
      <c r="E326" s="168"/>
      <c r="F326" s="167"/>
      <c r="G326" s="168"/>
      <c r="I326" s="267"/>
      <c r="J326" s="267"/>
      <c r="K326" s="211"/>
      <c r="L326" s="288"/>
      <c r="M326" s="288"/>
      <c r="N326" s="288"/>
      <c r="O326" s="210"/>
      <c r="AO326" s="260"/>
      <c r="AP326" s="260"/>
      <c r="AQ326" s="260"/>
      <c r="AR326" s="260"/>
      <c r="AS326" s="260"/>
      <c r="AT326" s="260"/>
      <c r="AU326" s="260"/>
      <c r="AV326" s="260"/>
      <c r="AW326" s="260"/>
      <c r="AX326" s="260"/>
      <c r="AY326" s="260"/>
      <c r="AZ326" s="260"/>
      <c r="BA326" s="260"/>
      <c r="BB326" s="260"/>
      <c r="BC326" s="260"/>
      <c r="BD326" s="260"/>
      <c r="BE326" s="260"/>
      <c r="BF326" s="260"/>
      <c r="BG326" s="210"/>
      <c r="BH326" s="210"/>
      <c r="BI326" s="210"/>
    </row>
    <row r="327" spans="1:61" x14ac:dyDescent="0.25">
      <c r="A327" s="171" t="s">
        <v>91</v>
      </c>
      <c r="B327" s="164"/>
      <c r="C327" s="299" t="s">
        <v>628</v>
      </c>
      <c r="D327" s="166"/>
      <c r="E327" s="168"/>
      <c r="F327" s="167"/>
      <c r="G327" s="168"/>
      <c r="I327" s="267"/>
      <c r="J327" s="267"/>
      <c r="K327" s="211"/>
      <c r="L327" s="288"/>
      <c r="M327" s="288"/>
      <c r="N327" s="288"/>
      <c r="O327" s="210"/>
      <c r="AO327" s="260"/>
      <c r="AP327" s="260"/>
      <c r="AQ327" s="260"/>
      <c r="AR327" s="260"/>
      <c r="AS327" s="260"/>
      <c r="AT327" s="260"/>
      <c r="AU327" s="260"/>
      <c r="AV327" s="260"/>
      <c r="AW327" s="260"/>
      <c r="AX327" s="260"/>
      <c r="AY327" s="260"/>
      <c r="AZ327" s="260"/>
      <c r="BA327" s="260"/>
      <c r="BB327" s="260"/>
      <c r="BC327" s="260"/>
      <c r="BD327" s="260"/>
      <c r="BE327" s="260"/>
      <c r="BF327" s="260"/>
      <c r="BG327" s="210"/>
      <c r="BH327" s="210"/>
      <c r="BI327" s="210"/>
    </row>
    <row r="328" spans="1:61" x14ac:dyDescent="0.25">
      <c r="A328" s="171" t="s">
        <v>91</v>
      </c>
      <c r="B328" s="164"/>
      <c r="C328" s="299" t="s">
        <v>628</v>
      </c>
      <c r="D328" s="166"/>
      <c r="E328" s="168"/>
      <c r="F328" s="167"/>
      <c r="G328" s="168"/>
      <c r="I328" s="267"/>
      <c r="J328" s="267"/>
      <c r="K328" s="211"/>
      <c r="L328" s="288"/>
      <c r="M328" s="288"/>
      <c r="N328" s="288"/>
      <c r="O328" s="210"/>
      <c r="AO328" s="260"/>
      <c r="AP328" s="260"/>
      <c r="AQ328" s="260"/>
      <c r="AR328" s="260"/>
      <c r="AS328" s="260"/>
      <c r="AT328" s="260"/>
      <c r="AU328" s="260"/>
      <c r="AV328" s="260"/>
      <c r="AW328" s="260"/>
      <c r="AX328" s="260"/>
      <c r="AY328" s="260"/>
      <c r="AZ328" s="260"/>
      <c r="BA328" s="260"/>
      <c r="BB328" s="260"/>
      <c r="BC328" s="260"/>
      <c r="BD328" s="260"/>
      <c r="BE328" s="260"/>
      <c r="BF328" s="260"/>
      <c r="BG328" s="210"/>
      <c r="BH328" s="210"/>
      <c r="BI328" s="210"/>
    </row>
    <row r="329" spans="1:61" x14ac:dyDescent="0.25">
      <c r="A329" s="171" t="s">
        <v>91</v>
      </c>
      <c r="B329" s="164"/>
      <c r="C329" s="299" t="s">
        <v>628</v>
      </c>
      <c r="D329" s="166"/>
      <c r="E329" s="168"/>
      <c r="F329" s="167"/>
      <c r="G329" s="168"/>
      <c r="I329" s="267"/>
      <c r="J329" s="267"/>
      <c r="K329" s="211"/>
      <c r="L329" s="288"/>
      <c r="M329" s="288"/>
      <c r="N329" s="288"/>
      <c r="O329" s="210"/>
      <c r="AO329" s="260"/>
      <c r="AP329" s="260"/>
      <c r="AQ329" s="260"/>
      <c r="AR329" s="260"/>
      <c r="AS329" s="260"/>
      <c r="AT329" s="260"/>
      <c r="AU329" s="260"/>
      <c r="AV329" s="260"/>
      <c r="AW329" s="260"/>
      <c r="AX329" s="260"/>
      <c r="AY329" s="260"/>
      <c r="AZ329" s="260"/>
      <c r="BA329" s="260"/>
      <c r="BB329" s="260"/>
      <c r="BC329" s="260"/>
      <c r="BD329" s="260"/>
      <c r="BE329" s="260"/>
      <c r="BF329" s="260"/>
      <c r="BG329" s="210"/>
      <c r="BH329" s="210"/>
      <c r="BI329" s="210"/>
    </row>
    <row r="330" spans="1:61" x14ac:dyDescent="0.25">
      <c r="A330" s="171" t="s">
        <v>91</v>
      </c>
      <c r="B330" s="164"/>
      <c r="C330" s="299" t="s">
        <v>628</v>
      </c>
      <c r="D330" s="166"/>
      <c r="E330" s="168"/>
      <c r="F330" s="167"/>
      <c r="G330" s="168"/>
      <c r="I330" s="267"/>
      <c r="J330" s="267"/>
      <c r="K330" s="211"/>
      <c r="L330" s="288"/>
      <c r="M330" s="288"/>
      <c r="N330" s="288"/>
      <c r="O330" s="210"/>
      <c r="AO330" s="260"/>
      <c r="AP330" s="260"/>
      <c r="AQ330" s="260"/>
      <c r="AR330" s="260"/>
      <c r="AS330" s="260"/>
      <c r="AT330" s="260"/>
      <c r="AU330" s="260"/>
      <c r="AV330" s="260"/>
      <c r="AW330" s="260"/>
      <c r="AX330" s="260"/>
      <c r="AY330" s="260"/>
      <c r="AZ330" s="260"/>
      <c r="BA330" s="260"/>
      <c r="BB330" s="260"/>
      <c r="BC330" s="260"/>
      <c r="BD330" s="260"/>
      <c r="BE330" s="260"/>
      <c r="BF330" s="260"/>
      <c r="BG330" s="210"/>
      <c r="BH330" s="210"/>
      <c r="BI330" s="210"/>
    </row>
    <row r="331" spans="1:61" x14ac:dyDescent="0.25">
      <c r="A331" s="171" t="s">
        <v>91</v>
      </c>
      <c r="B331" s="164"/>
      <c r="C331" s="299" t="s">
        <v>628</v>
      </c>
      <c r="D331" s="166"/>
      <c r="E331" s="168"/>
      <c r="F331" s="167"/>
      <c r="G331" s="168"/>
      <c r="I331" s="267"/>
      <c r="J331" s="267"/>
      <c r="K331" s="211"/>
      <c r="L331" s="288"/>
      <c r="M331" s="288"/>
      <c r="N331" s="288"/>
      <c r="O331" s="210"/>
      <c r="AO331" s="260"/>
      <c r="AP331" s="260"/>
      <c r="AQ331" s="260"/>
      <c r="AR331" s="260"/>
      <c r="AS331" s="260"/>
      <c r="AT331" s="260"/>
      <c r="AU331" s="260"/>
      <c r="AV331" s="260"/>
      <c r="AW331" s="260"/>
      <c r="AX331" s="260"/>
      <c r="AY331" s="260"/>
      <c r="AZ331" s="260"/>
      <c r="BA331" s="260"/>
      <c r="BB331" s="260"/>
      <c r="BC331" s="260"/>
      <c r="BD331" s="260"/>
      <c r="BE331" s="260"/>
      <c r="BF331" s="260"/>
      <c r="BG331" s="210"/>
      <c r="BH331" s="210"/>
      <c r="BI331" s="210"/>
    </row>
    <row r="332" spans="1:61" x14ac:dyDescent="0.25">
      <c r="A332" s="171" t="s">
        <v>91</v>
      </c>
      <c r="B332" s="164"/>
      <c r="C332" s="299" t="s">
        <v>628</v>
      </c>
      <c r="D332" s="166"/>
      <c r="E332" s="168"/>
      <c r="F332" s="167"/>
      <c r="G332" s="168"/>
      <c r="I332" s="267"/>
      <c r="J332" s="267"/>
      <c r="K332" s="211"/>
      <c r="L332" s="288"/>
      <c r="M332" s="288"/>
      <c r="N332" s="288"/>
      <c r="O332" s="210"/>
      <c r="AO332" s="260"/>
      <c r="AP332" s="260"/>
      <c r="AQ332" s="260"/>
      <c r="AR332" s="260"/>
      <c r="AS332" s="260"/>
      <c r="AT332" s="260"/>
      <c r="AU332" s="260"/>
      <c r="AV332" s="260"/>
      <c r="AW332" s="260"/>
      <c r="AX332" s="260"/>
      <c r="AY332" s="260"/>
      <c r="AZ332" s="260"/>
      <c r="BA332" s="260"/>
      <c r="BB332" s="260"/>
      <c r="BC332" s="260"/>
      <c r="BD332" s="260"/>
      <c r="BE332" s="260"/>
      <c r="BF332" s="260"/>
      <c r="BG332" s="210"/>
      <c r="BH332" s="210"/>
      <c r="BI332" s="210"/>
    </row>
    <row r="333" spans="1:61" x14ac:dyDescent="0.25">
      <c r="A333" s="171" t="s">
        <v>91</v>
      </c>
      <c r="B333" s="164"/>
      <c r="C333" s="299" t="s">
        <v>628</v>
      </c>
      <c r="D333" s="166"/>
      <c r="E333" s="168"/>
      <c r="F333" s="167"/>
      <c r="G333" s="168"/>
      <c r="I333" s="267"/>
      <c r="J333" s="267"/>
      <c r="K333" s="211"/>
      <c r="L333" s="288"/>
      <c r="M333" s="288"/>
      <c r="N333" s="288"/>
      <c r="O333" s="210"/>
      <c r="AO333" s="260"/>
      <c r="AP333" s="260"/>
      <c r="AQ333" s="260"/>
      <c r="AR333" s="260"/>
      <c r="AS333" s="260"/>
      <c r="AT333" s="260"/>
      <c r="AU333" s="260"/>
      <c r="AV333" s="260"/>
      <c r="AW333" s="260"/>
      <c r="AX333" s="260"/>
      <c r="AY333" s="260"/>
      <c r="AZ333" s="260"/>
      <c r="BA333" s="260"/>
      <c r="BB333" s="260"/>
      <c r="BC333" s="260"/>
      <c r="BD333" s="260"/>
      <c r="BE333" s="260"/>
      <c r="BF333" s="260"/>
      <c r="BG333" s="210"/>
      <c r="BH333" s="210"/>
      <c r="BI333" s="210"/>
    </row>
    <row r="334" spans="1:61" x14ac:dyDescent="0.25">
      <c r="A334" s="171" t="s">
        <v>91</v>
      </c>
      <c r="B334" s="164"/>
      <c r="C334" s="299" t="s">
        <v>628</v>
      </c>
      <c r="D334" s="166"/>
      <c r="E334" s="168"/>
      <c r="F334" s="167"/>
      <c r="G334" s="168"/>
      <c r="I334" s="267"/>
      <c r="J334" s="267"/>
      <c r="K334" s="211"/>
      <c r="L334" s="288"/>
      <c r="M334" s="288"/>
      <c r="N334" s="288"/>
      <c r="O334" s="210"/>
      <c r="AO334" s="260"/>
      <c r="AP334" s="260"/>
      <c r="AQ334" s="260"/>
      <c r="AR334" s="260"/>
      <c r="AS334" s="260"/>
      <c r="AT334" s="260"/>
      <c r="AU334" s="260"/>
      <c r="AV334" s="260"/>
      <c r="AW334" s="260"/>
      <c r="AX334" s="260"/>
      <c r="AY334" s="260"/>
      <c r="AZ334" s="260"/>
      <c r="BA334" s="260"/>
      <c r="BB334" s="260"/>
      <c r="BC334" s="260"/>
      <c r="BD334" s="260"/>
      <c r="BE334" s="260"/>
      <c r="BF334" s="260"/>
      <c r="BG334" s="210"/>
      <c r="BH334" s="210"/>
      <c r="BI334" s="210"/>
    </row>
    <row r="335" spans="1:61" x14ac:dyDescent="0.25">
      <c r="A335" s="171" t="s">
        <v>91</v>
      </c>
      <c r="B335" s="164"/>
      <c r="C335" s="299" t="s">
        <v>628</v>
      </c>
      <c r="D335" s="166"/>
      <c r="E335" s="168"/>
      <c r="F335" s="167"/>
      <c r="G335" s="168"/>
      <c r="I335" s="267"/>
      <c r="J335" s="267"/>
      <c r="K335" s="211"/>
      <c r="L335" s="288"/>
      <c r="M335" s="288"/>
      <c r="N335" s="288"/>
      <c r="O335" s="210"/>
      <c r="AO335" s="260"/>
      <c r="AP335" s="260"/>
      <c r="AQ335" s="260"/>
      <c r="AR335" s="260"/>
      <c r="AS335" s="260"/>
      <c r="AT335" s="260"/>
      <c r="AU335" s="260"/>
      <c r="AV335" s="260"/>
      <c r="AW335" s="260"/>
      <c r="AX335" s="260"/>
      <c r="AY335" s="260"/>
      <c r="AZ335" s="260"/>
      <c r="BA335" s="260"/>
      <c r="BB335" s="260"/>
      <c r="BC335" s="260"/>
      <c r="BD335" s="260"/>
      <c r="BE335" s="260"/>
      <c r="BF335" s="260"/>
      <c r="BG335" s="210"/>
      <c r="BH335" s="210"/>
      <c r="BI335" s="210"/>
    </row>
    <row r="336" spans="1:61" x14ac:dyDescent="0.25">
      <c r="A336" s="171" t="s">
        <v>91</v>
      </c>
      <c r="B336" s="164"/>
      <c r="C336" s="299" t="s">
        <v>628</v>
      </c>
      <c r="D336" s="166"/>
      <c r="E336" s="168"/>
      <c r="F336" s="167"/>
      <c r="G336" s="168"/>
      <c r="I336" s="267"/>
      <c r="J336" s="267"/>
      <c r="K336" s="211"/>
      <c r="L336" s="288"/>
      <c r="M336" s="288"/>
      <c r="N336" s="288"/>
      <c r="O336" s="210"/>
      <c r="AO336" s="260"/>
      <c r="AP336" s="260"/>
      <c r="AQ336" s="260"/>
      <c r="AR336" s="260"/>
      <c r="AS336" s="260"/>
      <c r="AT336" s="260"/>
      <c r="AU336" s="260"/>
      <c r="AV336" s="260"/>
      <c r="AW336" s="260"/>
      <c r="AX336" s="260"/>
      <c r="AY336" s="260"/>
      <c r="AZ336" s="260"/>
      <c r="BA336" s="260"/>
      <c r="BB336" s="260"/>
      <c r="BC336" s="260"/>
      <c r="BD336" s="260"/>
      <c r="BE336" s="260"/>
      <c r="BF336" s="260"/>
      <c r="BG336" s="210"/>
      <c r="BH336" s="210"/>
      <c r="BI336" s="210"/>
    </row>
    <row r="337" spans="1:61" x14ac:dyDescent="0.25">
      <c r="A337" s="171" t="s">
        <v>91</v>
      </c>
      <c r="B337" s="164"/>
      <c r="C337" s="299" t="s">
        <v>628</v>
      </c>
      <c r="D337" s="166"/>
      <c r="E337" s="168"/>
      <c r="F337" s="167"/>
      <c r="G337" s="168"/>
      <c r="I337" s="267"/>
      <c r="J337" s="267"/>
      <c r="K337" s="211"/>
      <c r="L337" s="288"/>
      <c r="M337" s="288"/>
      <c r="N337" s="288"/>
      <c r="O337" s="210"/>
      <c r="AO337" s="260"/>
      <c r="AP337" s="260"/>
      <c r="AQ337" s="260"/>
      <c r="AR337" s="260"/>
      <c r="AS337" s="260"/>
      <c r="AT337" s="260"/>
      <c r="AU337" s="260"/>
      <c r="AV337" s="260"/>
      <c r="AW337" s="260"/>
      <c r="AX337" s="260"/>
      <c r="AY337" s="260"/>
      <c r="AZ337" s="260"/>
      <c r="BA337" s="260"/>
      <c r="BB337" s="260"/>
      <c r="BC337" s="260"/>
      <c r="BD337" s="260"/>
      <c r="BE337" s="260"/>
      <c r="BF337" s="260"/>
      <c r="BG337" s="210"/>
      <c r="BH337" s="210"/>
      <c r="BI337" s="210"/>
    </row>
    <row r="338" spans="1:61" x14ac:dyDescent="0.25">
      <c r="A338" s="171" t="s">
        <v>91</v>
      </c>
      <c r="B338" s="164"/>
      <c r="C338" s="299" t="s">
        <v>628</v>
      </c>
      <c r="D338" s="166"/>
      <c r="E338" s="168"/>
      <c r="F338" s="167"/>
      <c r="G338" s="168"/>
      <c r="I338" s="267"/>
      <c r="J338" s="267"/>
      <c r="K338" s="211"/>
      <c r="L338" s="288"/>
      <c r="M338" s="288"/>
      <c r="N338" s="288"/>
      <c r="O338" s="210"/>
      <c r="AO338" s="260"/>
      <c r="AP338" s="260"/>
      <c r="AQ338" s="260"/>
      <c r="AR338" s="260"/>
      <c r="AS338" s="260"/>
      <c r="AT338" s="260"/>
      <c r="AU338" s="260"/>
      <c r="AV338" s="260"/>
      <c r="AW338" s="260"/>
      <c r="AX338" s="260"/>
      <c r="AY338" s="260"/>
      <c r="AZ338" s="260"/>
      <c r="BA338" s="260"/>
      <c r="BB338" s="260"/>
      <c r="BC338" s="260"/>
      <c r="BD338" s="260"/>
      <c r="BE338" s="260"/>
      <c r="BF338" s="260"/>
      <c r="BG338" s="210"/>
      <c r="BH338" s="210"/>
      <c r="BI338" s="210"/>
    </row>
    <row r="339" spans="1:61" x14ac:dyDescent="0.25">
      <c r="A339" s="171" t="s">
        <v>91</v>
      </c>
      <c r="B339" s="164"/>
      <c r="C339" s="299" t="s">
        <v>628</v>
      </c>
      <c r="D339" s="166"/>
      <c r="E339" s="168"/>
      <c r="F339" s="167"/>
      <c r="G339" s="168"/>
      <c r="I339" s="267"/>
      <c r="J339" s="267"/>
      <c r="K339" s="211"/>
      <c r="L339" s="288"/>
      <c r="M339" s="288"/>
      <c r="N339" s="288"/>
      <c r="O339" s="210"/>
      <c r="AO339" s="260"/>
      <c r="AP339" s="260"/>
      <c r="AQ339" s="260"/>
      <c r="AR339" s="260"/>
      <c r="AS339" s="260"/>
      <c r="AT339" s="260"/>
      <c r="AU339" s="260"/>
      <c r="AV339" s="260"/>
      <c r="AW339" s="260"/>
      <c r="AX339" s="260"/>
      <c r="AY339" s="260"/>
      <c r="AZ339" s="260"/>
      <c r="BA339" s="260"/>
      <c r="BB339" s="260"/>
      <c r="BC339" s="260"/>
      <c r="BD339" s="260"/>
      <c r="BE339" s="260"/>
      <c r="BF339" s="260"/>
      <c r="BG339" s="210"/>
      <c r="BH339" s="210"/>
      <c r="BI339" s="210"/>
    </row>
    <row r="340" spans="1:61" x14ac:dyDescent="0.25">
      <c r="A340" s="171" t="s">
        <v>91</v>
      </c>
      <c r="B340" s="164"/>
      <c r="C340" s="299" t="s">
        <v>628</v>
      </c>
      <c r="D340" s="166"/>
      <c r="E340" s="168"/>
      <c r="F340" s="167"/>
      <c r="G340" s="168"/>
      <c r="I340" s="267"/>
      <c r="J340" s="267"/>
      <c r="K340" s="211"/>
      <c r="L340" s="288"/>
      <c r="M340" s="288"/>
      <c r="N340" s="288"/>
      <c r="O340" s="210"/>
      <c r="AO340" s="260"/>
      <c r="AP340" s="260"/>
      <c r="AQ340" s="260"/>
      <c r="AR340" s="260"/>
      <c r="AS340" s="260"/>
      <c r="AT340" s="260"/>
      <c r="AU340" s="260"/>
      <c r="AV340" s="260"/>
      <c r="AW340" s="260"/>
      <c r="AX340" s="260"/>
      <c r="AY340" s="260"/>
      <c r="AZ340" s="260"/>
      <c r="BA340" s="260"/>
      <c r="BB340" s="260"/>
      <c r="BC340" s="260"/>
      <c r="BD340" s="260"/>
      <c r="BE340" s="260"/>
      <c r="BF340" s="260"/>
      <c r="BG340" s="210"/>
      <c r="BH340" s="210"/>
      <c r="BI340" s="210"/>
    </row>
    <row r="341" spans="1:61" x14ac:dyDescent="0.25">
      <c r="A341" s="171" t="s">
        <v>91</v>
      </c>
      <c r="B341" s="164"/>
      <c r="C341" s="299" t="s">
        <v>628</v>
      </c>
      <c r="D341" s="166"/>
      <c r="E341" s="168"/>
      <c r="F341" s="167"/>
      <c r="G341" s="168"/>
      <c r="I341" s="267"/>
      <c r="J341" s="267"/>
      <c r="K341" s="211"/>
      <c r="L341" s="288"/>
      <c r="M341" s="288"/>
      <c r="N341" s="288"/>
      <c r="O341" s="210"/>
      <c r="AO341" s="260"/>
      <c r="AP341" s="260"/>
      <c r="AQ341" s="260"/>
      <c r="AR341" s="260"/>
      <c r="AS341" s="260"/>
      <c r="AT341" s="260"/>
      <c r="AU341" s="260"/>
      <c r="AV341" s="260"/>
      <c r="AW341" s="260"/>
      <c r="AX341" s="260"/>
      <c r="AY341" s="260"/>
      <c r="AZ341" s="260"/>
      <c r="BA341" s="260"/>
      <c r="BB341" s="260"/>
      <c r="BC341" s="260"/>
      <c r="BD341" s="260"/>
      <c r="BE341" s="260"/>
      <c r="BF341" s="260"/>
      <c r="BG341" s="210"/>
      <c r="BH341" s="210"/>
      <c r="BI341" s="210"/>
    </row>
    <row r="342" spans="1:61" x14ac:dyDescent="0.25">
      <c r="A342" s="171" t="s">
        <v>91</v>
      </c>
      <c r="B342" s="164"/>
      <c r="C342" s="299" t="s">
        <v>628</v>
      </c>
      <c r="D342" s="166"/>
      <c r="E342" s="168"/>
      <c r="F342" s="167"/>
      <c r="G342" s="168"/>
      <c r="I342" s="267"/>
      <c r="J342" s="267"/>
      <c r="K342" s="211"/>
      <c r="L342" s="288"/>
      <c r="M342" s="288"/>
      <c r="N342" s="288"/>
      <c r="O342" s="210"/>
      <c r="AO342" s="260"/>
      <c r="AP342" s="260"/>
      <c r="AQ342" s="260"/>
      <c r="AR342" s="260"/>
      <c r="AS342" s="260"/>
      <c r="AT342" s="260"/>
      <c r="AU342" s="260"/>
      <c r="AV342" s="260"/>
      <c r="AW342" s="260"/>
      <c r="AX342" s="260"/>
      <c r="AY342" s="260"/>
      <c r="AZ342" s="260"/>
      <c r="BA342" s="260"/>
      <c r="BB342" s="260"/>
      <c r="BC342" s="260"/>
      <c r="BD342" s="260"/>
      <c r="BE342" s="260"/>
      <c r="BF342" s="260"/>
      <c r="BG342" s="210"/>
      <c r="BH342" s="210"/>
      <c r="BI342" s="210"/>
    </row>
    <row r="343" spans="1:61" x14ac:dyDescent="0.25">
      <c r="A343" s="171" t="s">
        <v>91</v>
      </c>
      <c r="B343" s="164"/>
      <c r="C343" s="299" t="s">
        <v>628</v>
      </c>
      <c r="D343" s="166"/>
      <c r="E343" s="168"/>
      <c r="F343" s="167"/>
      <c r="G343" s="168"/>
      <c r="I343" s="267"/>
      <c r="J343" s="267"/>
      <c r="K343" s="211"/>
      <c r="L343" s="288"/>
      <c r="M343" s="288"/>
      <c r="N343" s="288"/>
      <c r="O343" s="210"/>
      <c r="AO343" s="260"/>
      <c r="AP343" s="260"/>
      <c r="AQ343" s="260"/>
      <c r="AR343" s="260"/>
      <c r="AS343" s="260"/>
      <c r="AT343" s="260"/>
      <c r="AU343" s="260"/>
      <c r="AV343" s="260"/>
      <c r="AW343" s="260"/>
      <c r="AX343" s="260"/>
      <c r="AY343" s="260"/>
      <c r="AZ343" s="260"/>
      <c r="BA343" s="260"/>
      <c r="BB343" s="260"/>
      <c r="BC343" s="260"/>
      <c r="BD343" s="260"/>
      <c r="BE343" s="260"/>
      <c r="BF343" s="260"/>
      <c r="BG343" s="210"/>
      <c r="BH343" s="210"/>
      <c r="BI343" s="210"/>
    </row>
    <row r="344" spans="1:61" x14ac:dyDescent="0.25">
      <c r="A344" s="171" t="s">
        <v>91</v>
      </c>
      <c r="B344" s="164"/>
      <c r="C344" s="299" t="s">
        <v>628</v>
      </c>
      <c r="D344" s="166"/>
      <c r="E344" s="168"/>
      <c r="F344" s="167"/>
      <c r="G344" s="168"/>
      <c r="I344" s="267"/>
      <c r="J344" s="267"/>
      <c r="K344" s="211"/>
      <c r="L344" s="288"/>
      <c r="M344" s="288"/>
      <c r="N344" s="288"/>
      <c r="O344" s="210"/>
      <c r="AO344" s="260"/>
      <c r="AP344" s="260"/>
      <c r="AQ344" s="260"/>
      <c r="AR344" s="260"/>
      <c r="AS344" s="260"/>
      <c r="AT344" s="260"/>
      <c r="AU344" s="260"/>
      <c r="AV344" s="260"/>
      <c r="AW344" s="260"/>
      <c r="AX344" s="260"/>
      <c r="AY344" s="260"/>
      <c r="AZ344" s="260"/>
      <c r="BA344" s="260"/>
      <c r="BB344" s="260"/>
      <c r="BC344" s="260"/>
      <c r="BD344" s="260"/>
      <c r="BE344" s="260"/>
      <c r="BF344" s="260"/>
      <c r="BG344" s="210"/>
      <c r="BH344" s="210"/>
      <c r="BI344" s="210"/>
    </row>
    <row r="345" spans="1:61" x14ac:dyDescent="0.25">
      <c r="A345" s="171" t="s">
        <v>91</v>
      </c>
      <c r="B345" s="164"/>
      <c r="C345" s="299" t="s">
        <v>628</v>
      </c>
      <c r="D345" s="166"/>
      <c r="E345" s="168"/>
      <c r="F345" s="167"/>
      <c r="G345" s="168"/>
      <c r="I345" s="267"/>
      <c r="J345" s="267"/>
      <c r="K345" s="211"/>
      <c r="L345" s="288"/>
      <c r="M345" s="288"/>
      <c r="N345" s="288"/>
      <c r="O345" s="210"/>
      <c r="AO345" s="260"/>
      <c r="AP345" s="260"/>
      <c r="AQ345" s="260"/>
      <c r="AR345" s="260"/>
      <c r="AS345" s="260"/>
      <c r="AT345" s="260"/>
      <c r="AU345" s="260"/>
      <c r="AV345" s="260"/>
      <c r="AW345" s="260"/>
      <c r="AX345" s="260"/>
      <c r="AY345" s="260"/>
      <c r="AZ345" s="260"/>
      <c r="BA345" s="260"/>
      <c r="BB345" s="260"/>
      <c r="BC345" s="260"/>
      <c r="BD345" s="260"/>
      <c r="BE345" s="260"/>
      <c r="BF345" s="260"/>
      <c r="BG345" s="210"/>
      <c r="BH345" s="210"/>
      <c r="BI345" s="210"/>
    </row>
    <row r="346" spans="1:61" x14ac:dyDescent="0.25">
      <c r="A346" s="171" t="s">
        <v>91</v>
      </c>
      <c r="B346" s="164"/>
      <c r="C346" s="299" t="s">
        <v>628</v>
      </c>
      <c r="D346" s="166"/>
      <c r="E346" s="168"/>
      <c r="F346" s="167"/>
      <c r="G346" s="168"/>
      <c r="I346" s="267"/>
      <c r="J346" s="267"/>
      <c r="K346" s="211"/>
      <c r="L346" s="288"/>
      <c r="M346" s="288"/>
      <c r="N346" s="288"/>
      <c r="O346" s="210"/>
      <c r="AO346" s="260"/>
      <c r="AP346" s="260"/>
      <c r="AQ346" s="260"/>
      <c r="AR346" s="260"/>
      <c r="AS346" s="260"/>
      <c r="AT346" s="260"/>
      <c r="AU346" s="260"/>
      <c r="AV346" s="260"/>
      <c r="AW346" s="260"/>
      <c r="AX346" s="260"/>
      <c r="AY346" s="260"/>
      <c r="AZ346" s="260"/>
      <c r="BA346" s="260"/>
      <c r="BB346" s="260"/>
      <c r="BC346" s="260"/>
      <c r="BD346" s="260"/>
      <c r="BE346" s="260"/>
      <c r="BF346" s="260"/>
      <c r="BG346" s="210"/>
      <c r="BH346" s="210"/>
      <c r="BI346" s="210"/>
    </row>
    <row r="347" spans="1:61" x14ac:dyDescent="0.25">
      <c r="A347" s="171" t="s">
        <v>91</v>
      </c>
      <c r="B347" s="164"/>
      <c r="C347" s="299" t="s">
        <v>628</v>
      </c>
      <c r="D347" s="166"/>
      <c r="E347" s="168"/>
      <c r="F347" s="167"/>
      <c r="G347" s="168"/>
      <c r="I347" s="267"/>
      <c r="J347" s="267"/>
      <c r="K347" s="211"/>
      <c r="L347" s="288"/>
      <c r="M347" s="288"/>
      <c r="N347" s="288"/>
      <c r="O347" s="210"/>
      <c r="AO347" s="260"/>
      <c r="AP347" s="260"/>
      <c r="AQ347" s="260"/>
      <c r="AR347" s="260"/>
      <c r="AS347" s="260"/>
      <c r="AT347" s="260"/>
      <c r="AU347" s="260"/>
      <c r="AV347" s="260"/>
      <c r="AW347" s="260"/>
      <c r="AX347" s="260"/>
      <c r="AY347" s="260"/>
      <c r="AZ347" s="260"/>
      <c r="BA347" s="260"/>
      <c r="BB347" s="260"/>
      <c r="BC347" s="260"/>
      <c r="BD347" s="260"/>
      <c r="BE347" s="260"/>
      <c r="BF347" s="260"/>
      <c r="BG347" s="210"/>
      <c r="BH347" s="210"/>
      <c r="BI347" s="210"/>
    </row>
    <row r="348" spans="1:61" x14ac:dyDescent="0.25">
      <c r="A348" s="171" t="s">
        <v>91</v>
      </c>
      <c r="B348" s="164"/>
      <c r="C348" s="299" t="s">
        <v>628</v>
      </c>
      <c r="D348" s="166"/>
      <c r="E348" s="168"/>
      <c r="F348" s="167"/>
      <c r="G348" s="168"/>
      <c r="I348" s="267"/>
      <c r="J348" s="267"/>
      <c r="K348" s="211"/>
      <c r="L348" s="288"/>
      <c r="M348" s="288"/>
      <c r="N348" s="288"/>
      <c r="O348" s="210"/>
      <c r="AO348" s="260"/>
      <c r="AP348" s="260"/>
      <c r="AQ348" s="260"/>
      <c r="AR348" s="260"/>
      <c r="AS348" s="260"/>
      <c r="AT348" s="260"/>
      <c r="AU348" s="260"/>
      <c r="AV348" s="260"/>
      <c r="AW348" s="260"/>
      <c r="AX348" s="260"/>
      <c r="AY348" s="260"/>
      <c r="AZ348" s="260"/>
      <c r="BA348" s="260"/>
      <c r="BB348" s="260"/>
      <c r="BC348" s="260"/>
      <c r="BD348" s="260"/>
      <c r="BE348" s="260"/>
      <c r="BF348" s="260"/>
      <c r="BG348" s="210"/>
      <c r="BH348" s="210"/>
      <c r="BI348" s="210"/>
    </row>
    <row r="349" spans="1:61" x14ac:dyDescent="0.25">
      <c r="A349" s="171" t="s">
        <v>91</v>
      </c>
      <c r="B349" s="164"/>
      <c r="C349" s="299" t="s">
        <v>628</v>
      </c>
      <c r="D349" s="166"/>
      <c r="E349" s="168"/>
      <c r="F349" s="167"/>
      <c r="G349" s="168"/>
      <c r="I349" s="267"/>
      <c r="J349" s="267"/>
      <c r="K349" s="211"/>
      <c r="L349" s="288"/>
      <c r="M349" s="288"/>
      <c r="N349" s="288"/>
      <c r="O349" s="210"/>
      <c r="AO349" s="260"/>
      <c r="AP349" s="260"/>
      <c r="AQ349" s="260"/>
      <c r="AR349" s="260"/>
      <c r="AS349" s="260"/>
      <c r="AT349" s="260"/>
      <c r="AU349" s="260"/>
      <c r="AV349" s="260"/>
      <c r="AW349" s="260"/>
      <c r="AX349" s="260"/>
      <c r="AY349" s="260"/>
      <c r="AZ349" s="260"/>
      <c r="BA349" s="260"/>
      <c r="BB349" s="260"/>
      <c r="BC349" s="260"/>
      <c r="BD349" s="260"/>
      <c r="BE349" s="260"/>
      <c r="BF349" s="260"/>
      <c r="BG349" s="210"/>
      <c r="BH349" s="210"/>
      <c r="BI349" s="210"/>
    </row>
    <row r="350" spans="1:61" x14ac:dyDescent="0.25">
      <c r="A350" s="171" t="s">
        <v>91</v>
      </c>
      <c r="B350" s="164"/>
      <c r="C350" s="299" t="s">
        <v>628</v>
      </c>
      <c r="D350" s="166"/>
      <c r="E350" s="168"/>
      <c r="F350" s="167"/>
      <c r="G350" s="168"/>
      <c r="I350" s="267"/>
      <c r="J350" s="267"/>
      <c r="K350" s="211"/>
      <c r="L350" s="288"/>
      <c r="M350" s="288"/>
      <c r="N350" s="288"/>
      <c r="O350" s="210"/>
      <c r="AO350" s="260"/>
      <c r="AP350" s="260"/>
      <c r="AQ350" s="260"/>
      <c r="AR350" s="260"/>
      <c r="AS350" s="260"/>
      <c r="AT350" s="260"/>
      <c r="AU350" s="260"/>
      <c r="AV350" s="260"/>
      <c r="AW350" s="260"/>
      <c r="AX350" s="260"/>
      <c r="AY350" s="260"/>
      <c r="AZ350" s="260"/>
      <c r="BA350" s="260"/>
      <c r="BB350" s="260"/>
      <c r="BC350" s="260"/>
      <c r="BD350" s="260"/>
      <c r="BE350" s="260"/>
      <c r="BF350" s="260"/>
      <c r="BG350" s="210"/>
      <c r="BH350" s="210"/>
      <c r="BI350" s="210"/>
    </row>
    <row r="351" spans="1:61" x14ac:dyDescent="0.25">
      <c r="A351" s="171" t="s">
        <v>91</v>
      </c>
      <c r="B351" s="164"/>
      <c r="C351" s="299" t="s">
        <v>628</v>
      </c>
      <c r="D351" s="166"/>
      <c r="E351" s="168"/>
      <c r="F351" s="167"/>
      <c r="G351" s="168"/>
      <c r="I351" s="267"/>
      <c r="J351" s="267"/>
      <c r="K351" s="211"/>
      <c r="L351" s="288"/>
      <c r="M351" s="288"/>
      <c r="N351" s="288"/>
      <c r="O351" s="210"/>
      <c r="AO351" s="260"/>
      <c r="AP351" s="260"/>
      <c r="AQ351" s="260"/>
      <c r="AR351" s="260"/>
      <c r="AS351" s="260"/>
      <c r="AT351" s="260"/>
      <c r="AU351" s="260"/>
      <c r="AV351" s="260"/>
      <c r="AW351" s="260"/>
      <c r="AX351" s="260"/>
      <c r="AY351" s="260"/>
      <c r="AZ351" s="260"/>
      <c r="BA351" s="260"/>
      <c r="BB351" s="260"/>
      <c r="BC351" s="260"/>
      <c r="BD351" s="260"/>
      <c r="BE351" s="260"/>
      <c r="BF351" s="260"/>
      <c r="BG351" s="210"/>
      <c r="BH351" s="210"/>
      <c r="BI351" s="210"/>
    </row>
    <row r="352" spans="1:61" x14ac:dyDescent="0.25">
      <c r="A352" s="171" t="s">
        <v>91</v>
      </c>
      <c r="B352" s="164"/>
      <c r="C352" s="299" t="s">
        <v>628</v>
      </c>
      <c r="D352" s="166"/>
      <c r="E352" s="168"/>
      <c r="F352" s="167"/>
      <c r="G352" s="168"/>
      <c r="I352" s="267"/>
      <c r="J352" s="267"/>
      <c r="K352" s="211"/>
      <c r="L352" s="288"/>
      <c r="M352" s="288"/>
      <c r="N352" s="288"/>
      <c r="O352" s="210"/>
      <c r="AO352" s="260"/>
      <c r="AP352" s="260"/>
      <c r="AQ352" s="260"/>
      <c r="AR352" s="260"/>
      <c r="AS352" s="260"/>
      <c r="AT352" s="260"/>
      <c r="AU352" s="260"/>
      <c r="AV352" s="260"/>
      <c r="AW352" s="260"/>
      <c r="AX352" s="260"/>
      <c r="AY352" s="260"/>
      <c r="AZ352" s="260"/>
      <c r="BA352" s="260"/>
      <c r="BB352" s="260"/>
      <c r="BC352" s="260"/>
      <c r="BD352" s="260"/>
      <c r="BE352" s="260"/>
      <c r="BF352" s="260"/>
      <c r="BG352" s="210"/>
      <c r="BH352" s="210"/>
      <c r="BI352" s="210"/>
    </row>
    <row r="353" spans="1:61" x14ac:dyDescent="0.25">
      <c r="A353" s="171" t="s">
        <v>91</v>
      </c>
      <c r="B353" s="164"/>
      <c r="C353" s="299" t="s">
        <v>628</v>
      </c>
      <c r="D353" s="166"/>
      <c r="E353" s="168"/>
      <c r="F353" s="167"/>
      <c r="G353" s="168"/>
      <c r="I353" s="267"/>
      <c r="J353" s="267"/>
      <c r="K353" s="211"/>
      <c r="L353" s="288"/>
      <c r="M353" s="288"/>
      <c r="N353" s="288"/>
      <c r="O353" s="210"/>
      <c r="AO353" s="260"/>
      <c r="AP353" s="260"/>
      <c r="AQ353" s="260"/>
      <c r="AR353" s="260"/>
      <c r="AS353" s="260"/>
      <c r="AT353" s="260"/>
      <c r="AU353" s="260"/>
      <c r="AV353" s="260"/>
      <c r="AW353" s="260"/>
      <c r="AX353" s="260"/>
      <c r="AY353" s="260"/>
      <c r="AZ353" s="260"/>
      <c r="BA353" s="260"/>
      <c r="BB353" s="260"/>
      <c r="BC353" s="260"/>
      <c r="BD353" s="260"/>
      <c r="BE353" s="260"/>
      <c r="BF353" s="260"/>
      <c r="BG353" s="210"/>
      <c r="BH353" s="210"/>
      <c r="BI353" s="210"/>
    </row>
    <row r="354" spans="1:61" x14ac:dyDescent="0.25">
      <c r="A354" s="171" t="s">
        <v>91</v>
      </c>
      <c r="B354" s="164"/>
      <c r="C354" s="299" t="s">
        <v>628</v>
      </c>
      <c r="D354" s="166"/>
      <c r="E354" s="168"/>
      <c r="F354" s="167"/>
      <c r="G354" s="168"/>
      <c r="I354" s="267"/>
      <c r="J354" s="267"/>
      <c r="K354" s="211"/>
      <c r="L354" s="288"/>
      <c r="M354" s="288"/>
      <c r="N354" s="288"/>
      <c r="O354" s="210"/>
      <c r="AO354" s="260"/>
      <c r="AP354" s="260"/>
      <c r="AQ354" s="260"/>
      <c r="AR354" s="260"/>
      <c r="AS354" s="260"/>
      <c r="AT354" s="260"/>
      <c r="AU354" s="260"/>
      <c r="AV354" s="260"/>
      <c r="AW354" s="260"/>
      <c r="AX354" s="260"/>
      <c r="AY354" s="260"/>
      <c r="AZ354" s="260"/>
      <c r="BA354" s="260"/>
      <c r="BB354" s="260"/>
      <c r="BC354" s="260"/>
      <c r="BD354" s="260"/>
      <c r="BE354" s="260"/>
      <c r="BF354" s="260"/>
      <c r="BG354" s="210"/>
      <c r="BH354" s="210"/>
      <c r="BI354" s="210"/>
    </row>
    <row r="355" spans="1:61" x14ac:dyDescent="0.25">
      <c r="A355" s="171" t="s">
        <v>91</v>
      </c>
      <c r="B355" s="164"/>
      <c r="C355" s="299" t="s">
        <v>628</v>
      </c>
      <c r="D355" s="166"/>
      <c r="E355" s="168"/>
      <c r="F355" s="167"/>
      <c r="G355" s="168"/>
      <c r="I355" s="267"/>
      <c r="J355" s="267"/>
      <c r="K355" s="211"/>
      <c r="L355" s="288"/>
      <c r="M355" s="288"/>
      <c r="N355" s="288"/>
      <c r="O355" s="210"/>
      <c r="AO355" s="260"/>
      <c r="AP355" s="260"/>
      <c r="AQ355" s="260"/>
      <c r="AR355" s="260"/>
      <c r="AS355" s="260"/>
      <c r="AT355" s="260"/>
      <c r="AU355" s="260"/>
      <c r="AV355" s="260"/>
      <c r="AW355" s="260"/>
      <c r="AX355" s="260"/>
      <c r="AY355" s="260"/>
      <c r="AZ355" s="260"/>
      <c r="BA355" s="260"/>
      <c r="BB355" s="260"/>
      <c r="BC355" s="260"/>
      <c r="BD355" s="260"/>
      <c r="BE355" s="260"/>
      <c r="BF355" s="260"/>
      <c r="BG355" s="210"/>
      <c r="BH355" s="210"/>
      <c r="BI355" s="210"/>
    </row>
    <row r="356" spans="1:61" x14ac:dyDescent="0.25">
      <c r="A356" s="171" t="s">
        <v>91</v>
      </c>
      <c r="B356" s="164"/>
      <c r="C356" s="299" t="s">
        <v>628</v>
      </c>
      <c r="D356" s="166"/>
      <c r="E356" s="168"/>
      <c r="F356" s="167"/>
      <c r="G356" s="168"/>
      <c r="I356" s="267"/>
      <c r="J356" s="267"/>
      <c r="K356" s="211"/>
      <c r="L356" s="288"/>
      <c r="M356" s="288"/>
      <c r="N356" s="288"/>
      <c r="O356" s="210"/>
      <c r="AO356" s="260"/>
      <c r="AP356" s="260"/>
      <c r="AQ356" s="260"/>
      <c r="AR356" s="260"/>
      <c r="AS356" s="260"/>
      <c r="AT356" s="260"/>
      <c r="AU356" s="260"/>
      <c r="AV356" s="260"/>
      <c r="AW356" s="260"/>
      <c r="AX356" s="260"/>
      <c r="AY356" s="260"/>
      <c r="AZ356" s="260"/>
      <c r="BA356" s="260"/>
      <c r="BB356" s="260"/>
      <c r="BC356" s="260"/>
      <c r="BD356" s="260"/>
      <c r="BE356" s="260"/>
      <c r="BF356" s="260"/>
      <c r="BG356" s="210"/>
      <c r="BH356" s="210"/>
      <c r="BI356" s="210"/>
    </row>
    <row r="357" spans="1:61" x14ac:dyDescent="0.25">
      <c r="A357" s="171" t="s">
        <v>91</v>
      </c>
      <c r="B357" s="164"/>
      <c r="C357" s="299" t="s">
        <v>628</v>
      </c>
      <c r="D357" s="166"/>
      <c r="E357" s="168"/>
      <c r="F357" s="167"/>
      <c r="G357" s="168"/>
      <c r="I357" s="267"/>
      <c r="J357" s="267"/>
      <c r="K357" s="211"/>
      <c r="L357" s="288"/>
      <c r="M357" s="288"/>
      <c r="N357" s="288"/>
      <c r="O357" s="210"/>
      <c r="AO357" s="260"/>
      <c r="AP357" s="260"/>
      <c r="AQ357" s="260"/>
      <c r="AR357" s="260"/>
      <c r="AS357" s="260"/>
      <c r="AT357" s="260"/>
      <c r="AU357" s="260"/>
      <c r="AV357" s="260"/>
      <c r="AW357" s="260"/>
      <c r="AX357" s="260"/>
      <c r="AY357" s="260"/>
      <c r="AZ357" s="260"/>
      <c r="BA357" s="260"/>
      <c r="BB357" s="260"/>
      <c r="BC357" s="260"/>
      <c r="BD357" s="260"/>
      <c r="BE357" s="260"/>
      <c r="BF357" s="260"/>
      <c r="BG357" s="210"/>
      <c r="BH357" s="210"/>
      <c r="BI357" s="210"/>
    </row>
    <row r="358" spans="1:61" x14ac:dyDescent="0.25">
      <c r="A358" s="171" t="s">
        <v>91</v>
      </c>
      <c r="B358" s="164"/>
      <c r="C358" s="299" t="s">
        <v>628</v>
      </c>
      <c r="D358" s="166"/>
      <c r="E358" s="168"/>
      <c r="F358" s="167"/>
      <c r="G358" s="168"/>
      <c r="I358" s="267"/>
      <c r="J358" s="267"/>
      <c r="K358" s="211"/>
      <c r="L358" s="288"/>
      <c r="M358" s="288"/>
      <c r="N358" s="288"/>
      <c r="O358" s="210"/>
      <c r="AO358" s="260"/>
      <c r="AP358" s="260"/>
      <c r="AQ358" s="260"/>
      <c r="AR358" s="260"/>
      <c r="AS358" s="260"/>
      <c r="AT358" s="260"/>
      <c r="AU358" s="260"/>
      <c r="AV358" s="260"/>
      <c r="AW358" s="260"/>
      <c r="AX358" s="260"/>
      <c r="AY358" s="260"/>
      <c r="AZ358" s="260"/>
      <c r="BA358" s="260"/>
      <c r="BB358" s="260"/>
      <c r="BC358" s="260"/>
      <c r="BD358" s="260"/>
      <c r="BE358" s="260"/>
      <c r="BF358" s="260"/>
      <c r="BG358" s="210"/>
      <c r="BH358" s="210"/>
      <c r="BI358" s="210"/>
    </row>
    <row r="359" spans="1:61" x14ac:dyDescent="0.25">
      <c r="A359" s="171" t="s">
        <v>91</v>
      </c>
      <c r="B359" s="164"/>
      <c r="C359" s="299" t="s">
        <v>628</v>
      </c>
      <c r="D359" s="166"/>
      <c r="E359" s="168"/>
      <c r="F359" s="167"/>
      <c r="G359" s="168"/>
      <c r="I359" s="267"/>
      <c r="J359" s="267"/>
      <c r="K359" s="211"/>
      <c r="L359" s="288"/>
      <c r="M359" s="288"/>
      <c r="N359" s="288"/>
      <c r="O359" s="210"/>
      <c r="AO359" s="260"/>
      <c r="AP359" s="260"/>
      <c r="AQ359" s="260"/>
      <c r="AR359" s="260"/>
      <c r="AS359" s="260"/>
      <c r="AT359" s="260"/>
      <c r="AU359" s="260"/>
      <c r="AV359" s="260"/>
      <c r="AW359" s="260"/>
      <c r="AX359" s="260"/>
      <c r="AY359" s="260"/>
      <c r="AZ359" s="260"/>
      <c r="BA359" s="260"/>
      <c r="BB359" s="260"/>
      <c r="BC359" s="260"/>
      <c r="BD359" s="260"/>
      <c r="BE359" s="260"/>
      <c r="BF359" s="260"/>
      <c r="BG359" s="210"/>
      <c r="BH359" s="210"/>
      <c r="BI359" s="210"/>
    </row>
    <row r="360" spans="1:61" x14ac:dyDescent="0.25">
      <c r="A360" s="171" t="s">
        <v>91</v>
      </c>
      <c r="B360" s="164"/>
      <c r="C360" s="299" t="s">
        <v>628</v>
      </c>
      <c r="D360" s="166"/>
      <c r="E360" s="168"/>
      <c r="F360" s="167"/>
      <c r="G360" s="168"/>
      <c r="I360" s="267"/>
      <c r="J360" s="267"/>
      <c r="K360" s="211"/>
      <c r="L360" s="288"/>
      <c r="M360" s="288"/>
      <c r="N360" s="288"/>
      <c r="O360" s="210"/>
      <c r="AO360" s="260"/>
      <c r="AP360" s="260"/>
      <c r="AQ360" s="260"/>
      <c r="AR360" s="260"/>
      <c r="AS360" s="260"/>
      <c r="AT360" s="260"/>
      <c r="AU360" s="260"/>
      <c r="AV360" s="260"/>
      <c r="AW360" s="260"/>
      <c r="AX360" s="260"/>
      <c r="AY360" s="260"/>
      <c r="AZ360" s="260"/>
      <c r="BA360" s="260"/>
      <c r="BB360" s="260"/>
      <c r="BC360" s="260"/>
      <c r="BD360" s="260"/>
      <c r="BE360" s="260"/>
      <c r="BF360" s="260"/>
      <c r="BG360" s="210"/>
      <c r="BH360" s="210"/>
      <c r="BI360" s="210"/>
    </row>
    <row r="361" spans="1:61" x14ac:dyDescent="0.25">
      <c r="A361" s="171" t="s">
        <v>91</v>
      </c>
      <c r="B361" s="164"/>
      <c r="C361" s="299" t="s">
        <v>628</v>
      </c>
      <c r="D361" s="166"/>
      <c r="E361" s="168"/>
      <c r="F361" s="167"/>
      <c r="G361" s="168"/>
      <c r="I361" s="267"/>
      <c r="J361" s="267"/>
      <c r="K361" s="211"/>
      <c r="L361" s="288"/>
      <c r="M361" s="288"/>
      <c r="N361" s="288"/>
      <c r="O361" s="210"/>
      <c r="AO361" s="260"/>
      <c r="AP361" s="260"/>
      <c r="AQ361" s="260"/>
      <c r="AR361" s="260"/>
      <c r="AS361" s="260"/>
      <c r="AT361" s="260"/>
      <c r="AU361" s="260"/>
      <c r="AV361" s="260"/>
      <c r="AW361" s="260"/>
      <c r="AX361" s="260"/>
      <c r="AY361" s="260"/>
      <c r="AZ361" s="260"/>
      <c r="BA361" s="260"/>
      <c r="BB361" s="260"/>
      <c r="BC361" s="260"/>
      <c r="BD361" s="260"/>
      <c r="BE361" s="260"/>
      <c r="BF361" s="260"/>
      <c r="BG361" s="210"/>
      <c r="BH361" s="210"/>
      <c r="BI361" s="210"/>
    </row>
    <row r="362" spans="1:61" x14ac:dyDescent="0.25">
      <c r="A362" s="171" t="s">
        <v>91</v>
      </c>
      <c r="B362" s="164"/>
      <c r="C362" s="299" t="s">
        <v>628</v>
      </c>
      <c r="D362" s="166"/>
      <c r="E362" s="168"/>
      <c r="F362" s="167"/>
      <c r="G362" s="168"/>
      <c r="I362" s="267"/>
      <c r="J362" s="267"/>
      <c r="K362" s="211"/>
      <c r="L362" s="288"/>
      <c r="M362" s="288"/>
      <c r="N362" s="288"/>
      <c r="O362" s="210"/>
      <c r="AO362" s="260"/>
      <c r="AP362" s="260"/>
      <c r="AQ362" s="260"/>
      <c r="AR362" s="260"/>
      <c r="AS362" s="260"/>
      <c r="AT362" s="260"/>
      <c r="AU362" s="260"/>
      <c r="AV362" s="260"/>
      <c r="AW362" s="260"/>
      <c r="AX362" s="260"/>
      <c r="AY362" s="260"/>
      <c r="AZ362" s="260"/>
      <c r="BA362" s="260"/>
      <c r="BB362" s="260"/>
      <c r="BC362" s="260"/>
      <c r="BD362" s="260"/>
      <c r="BE362" s="260"/>
      <c r="BF362" s="260"/>
      <c r="BG362" s="210"/>
      <c r="BH362" s="210"/>
      <c r="BI362" s="210"/>
    </row>
    <row r="363" spans="1:61" x14ac:dyDescent="0.25">
      <c r="A363" s="171" t="s">
        <v>91</v>
      </c>
      <c r="B363" s="164"/>
      <c r="C363" s="299" t="s">
        <v>628</v>
      </c>
      <c r="D363" s="166"/>
      <c r="E363" s="168"/>
      <c r="F363" s="167"/>
      <c r="G363" s="168"/>
      <c r="I363" s="267"/>
      <c r="J363" s="267"/>
      <c r="K363" s="211"/>
      <c r="L363" s="288"/>
      <c r="M363" s="288"/>
      <c r="N363" s="288"/>
      <c r="O363" s="210"/>
      <c r="AO363" s="260"/>
      <c r="AP363" s="260"/>
      <c r="AQ363" s="260"/>
      <c r="AR363" s="260"/>
      <c r="AS363" s="260"/>
      <c r="AT363" s="260"/>
      <c r="AU363" s="260"/>
      <c r="AV363" s="260"/>
      <c r="AW363" s="260"/>
      <c r="AX363" s="260"/>
      <c r="AY363" s="260"/>
      <c r="AZ363" s="260"/>
      <c r="BA363" s="260"/>
      <c r="BB363" s="260"/>
      <c r="BC363" s="260"/>
      <c r="BD363" s="260"/>
      <c r="BE363" s="260"/>
      <c r="BF363" s="260"/>
      <c r="BG363" s="210"/>
      <c r="BH363" s="210"/>
      <c r="BI363" s="210"/>
    </row>
    <row r="364" spans="1:61" x14ac:dyDescent="0.25">
      <c r="A364" s="171" t="s">
        <v>91</v>
      </c>
      <c r="B364" s="164"/>
      <c r="C364" s="299" t="s">
        <v>628</v>
      </c>
      <c r="D364" s="166"/>
      <c r="E364" s="168"/>
      <c r="F364" s="167"/>
      <c r="G364" s="168"/>
      <c r="I364" s="267"/>
      <c r="J364" s="267"/>
      <c r="K364" s="211"/>
      <c r="L364" s="288"/>
      <c r="M364" s="288"/>
      <c r="N364" s="288"/>
      <c r="O364" s="210"/>
      <c r="AO364" s="260"/>
      <c r="AP364" s="260"/>
      <c r="AQ364" s="260"/>
      <c r="AR364" s="260"/>
      <c r="AS364" s="260"/>
      <c r="AT364" s="260"/>
      <c r="AU364" s="260"/>
      <c r="AV364" s="260"/>
      <c r="AW364" s="260"/>
      <c r="AX364" s="260"/>
      <c r="AY364" s="260"/>
      <c r="AZ364" s="260"/>
      <c r="BA364" s="260"/>
      <c r="BB364" s="260"/>
      <c r="BC364" s="260"/>
      <c r="BD364" s="260"/>
      <c r="BE364" s="260"/>
      <c r="BF364" s="260"/>
      <c r="BG364" s="210"/>
      <c r="BH364" s="210"/>
      <c r="BI364" s="210"/>
    </row>
    <row r="365" spans="1:61" x14ac:dyDescent="0.25">
      <c r="A365" s="171" t="s">
        <v>91</v>
      </c>
      <c r="B365" s="164"/>
      <c r="C365" s="299" t="s">
        <v>628</v>
      </c>
      <c r="D365" s="166"/>
      <c r="E365" s="168"/>
      <c r="F365" s="167"/>
      <c r="G365" s="168"/>
      <c r="I365" s="267"/>
      <c r="J365" s="267"/>
      <c r="K365" s="211"/>
      <c r="L365" s="288"/>
      <c r="M365" s="288"/>
      <c r="N365" s="288"/>
      <c r="O365" s="210"/>
      <c r="AO365" s="260"/>
      <c r="AP365" s="260"/>
      <c r="AQ365" s="260"/>
      <c r="AR365" s="260"/>
      <c r="AS365" s="260"/>
      <c r="AT365" s="260"/>
      <c r="AU365" s="260"/>
      <c r="AV365" s="260"/>
      <c r="AW365" s="260"/>
      <c r="AX365" s="260"/>
      <c r="AY365" s="260"/>
      <c r="AZ365" s="260"/>
      <c r="BA365" s="260"/>
      <c r="BB365" s="260"/>
      <c r="BC365" s="260"/>
      <c r="BD365" s="260"/>
      <c r="BE365" s="260"/>
      <c r="BF365" s="260"/>
      <c r="BG365" s="210"/>
      <c r="BH365" s="210"/>
      <c r="BI365" s="210"/>
    </row>
    <row r="366" spans="1:61" x14ac:dyDescent="0.25">
      <c r="A366" s="171" t="s">
        <v>91</v>
      </c>
      <c r="B366" s="164"/>
      <c r="C366" s="299" t="s">
        <v>628</v>
      </c>
      <c r="D366" s="166"/>
      <c r="E366" s="168"/>
      <c r="F366" s="167"/>
      <c r="G366" s="168"/>
      <c r="I366" s="267"/>
      <c r="J366" s="267"/>
      <c r="K366" s="211"/>
      <c r="L366" s="288"/>
      <c r="M366" s="288"/>
      <c r="N366" s="288"/>
      <c r="O366" s="210"/>
      <c r="AO366" s="260"/>
      <c r="AP366" s="260"/>
      <c r="AQ366" s="260"/>
      <c r="AR366" s="260"/>
      <c r="AS366" s="260"/>
      <c r="AT366" s="260"/>
      <c r="AU366" s="260"/>
      <c r="AV366" s="260"/>
      <c r="AW366" s="260"/>
      <c r="AX366" s="260"/>
      <c r="AY366" s="260"/>
      <c r="AZ366" s="260"/>
      <c r="BA366" s="260"/>
      <c r="BB366" s="260"/>
      <c r="BC366" s="260"/>
      <c r="BD366" s="260"/>
      <c r="BE366" s="260"/>
      <c r="BF366" s="260"/>
      <c r="BG366" s="210"/>
      <c r="BH366" s="210"/>
      <c r="BI366" s="210"/>
    </row>
    <row r="367" spans="1:61" x14ac:dyDescent="0.25">
      <c r="A367" s="171" t="s">
        <v>91</v>
      </c>
      <c r="B367" s="164"/>
      <c r="C367" s="299" t="s">
        <v>628</v>
      </c>
      <c r="D367" s="166"/>
      <c r="E367" s="168"/>
      <c r="F367" s="167"/>
      <c r="G367" s="168"/>
      <c r="I367" s="267"/>
      <c r="J367" s="267"/>
      <c r="K367" s="211"/>
      <c r="L367" s="288"/>
      <c r="M367" s="288"/>
      <c r="N367" s="288"/>
      <c r="O367" s="210"/>
      <c r="AO367" s="260"/>
      <c r="AP367" s="260"/>
      <c r="AQ367" s="260"/>
      <c r="AR367" s="260"/>
      <c r="AS367" s="260"/>
      <c r="AT367" s="260"/>
      <c r="AU367" s="260"/>
      <c r="AV367" s="260"/>
      <c r="AW367" s="260"/>
      <c r="AX367" s="260"/>
      <c r="AY367" s="260"/>
      <c r="AZ367" s="260"/>
      <c r="BA367" s="260"/>
      <c r="BB367" s="260"/>
      <c r="BC367" s="260"/>
      <c r="BD367" s="260"/>
      <c r="BE367" s="260"/>
      <c r="BF367" s="260"/>
      <c r="BG367" s="210"/>
      <c r="BH367" s="210"/>
      <c r="BI367" s="210"/>
    </row>
    <row r="368" spans="1:61" x14ac:dyDescent="0.25">
      <c r="A368" s="171" t="s">
        <v>91</v>
      </c>
      <c r="B368" s="164"/>
      <c r="C368" s="299" t="s">
        <v>628</v>
      </c>
      <c r="D368" s="166"/>
      <c r="E368" s="168"/>
      <c r="F368" s="167"/>
      <c r="G368" s="168"/>
      <c r="I368" s="267"/>
      <c r="J368" s="267"/>
      <c r="K368" s="211"/>
      <c r="L368" s="288"/>
      <c r="M368" s="288"/>
      <c r="N368" s="288"/>
      <c r="O368" s="210"/>
      <c r="AO368" s="260"/>
      <c r="AP368" s="260"/>
      <c r="AQ368" s="260"/>
      <c r="AR368" s="260"/>
      <c r="AS368" s="260"/>
      <c r="AT368" s="260"/>
      <c r="AU368" s="260"/>
      <c r="AV368" s="260"/>
      <c r="AW368" s="260"/>
      <c r="AX368" s="260"/>
      <c r="AY368" s="260"/>
      <c r="AZ368" s="260"/>
      <c r="BA368" s="260"/>
      <c r="BB368" s="260"/>
      <c r="BC368" s="260"/>
      <c r="BD368" s="260"/>
      <c r="BE368" s="260"/>
      <c r="BF368" s="260"/>
      <c r="BG368" s="210"/>
      <c r="BH368" s="210"/>
      <c r="BI368" s="210"/>
    </row>
    <row r="369" spans="1:61" x14ac:dyDescent="0.25">
      <c r="A369" s="171" t="s">
        <v>91</v>
      </c>
      <c r="B369" s="164"/>
      <c r="C369" s="299" t="s">
        <v>628</v>
      </c>
      <c r="D369" s="166"/>
      <c r="E369" s="168"/>
      <c r="F369" s="167"/>
      <c r="G369" s="168"/>
      <c r="I369" s="267"/>
      <c r="J369" s="267"/>
      <c r="K369" s="211"/>
      <c r="L369" s="288"/>
      <c r="M369" s="288"/>
      <c r="N369" s="288"/>
      <c r="O369" s="210"/>
      <c r="AO369" s="260"/>
      <c r="AP369" s="260"/>
      <c r="AQ369" s="260"/>
      <c r="AR369" s="260"/>
      <c r="AS369" s="260"/>
      <c r="AT369" s="260"/>
      <c r="AU369" s="260"/>
      <c r="AV369" s="260"/>
      <c r="AW369" s="260"/>
      <c r="AX369" s="260"/>
      <c r="AY369" s="260"/>
      <c r="AZ369" s="260"/>
      <c r="BA369" s="260"/>
      <c r="BB369" s="260"/>
      <c r="BC369" s="260"/>
      <c r="BD369" s="260"/>
      <c r="BE369" s="260"/>
      <c r="BF369" s="260"/>
      <c r="BG369" s="210"/>
      <c r="BH369" s="210"/>
      <c r="BI369" s="210"/>
    </row>
    <row r="370" spans="1:61" x14ac:dyDescent="0.25">
      <c r="A370" s="171" t="s">
        <v>91</v>
      </c>
      <c r="B370" s="164"/>
      <c r="C370" s="299" t="s">
        <v>628</v>
      </c>
      <c r="D370" s="166"/>
      <c r="E370" s="168"/>
      <c r="F370" s="167"/>
      <c r="G370" s="168"/>
      <c r="I370" s="267"/>
      <c r="J370" s="267"/>
      <c r="K370" s="211"/>
      <c r="L370" s="288"/>
      <c r="M370" s="288"/>
      <c r="N370" s="288"/>
      <c r="O370" s="210"/>
      <c r="AO370" s="260"/>
      <c r="AP370" s="260"/>
      <c r="AQ370" s="260"/>
      <c r="AR370" s="260"/>
      <c r="AS370" s="260"/>
      <c r="AT370" s="260"/>
      <c r="AU370" s="260"/>
      <c r="AV370" s="260"/>
      <c r="AW370" s="260"/>
      <c r="AX370" s="260"/>
      <c r="AY370" s="260"/>
      <c r="AZ370" s="260"/>
      <c r="BA370" s="260"/>
      <c r="BB370" s="260"/>
      <c r="BC370" s="260"/>
      <c r="BD370" s="260"/>
      <c r="BE370" s="260"/>
      <c r="BF370" s="260"/>
      <c r="BG370" s="210"/>
      <c r="BH370" s="210"/>
      <c r="BI370" s="210"/>
    </row>
    <row r="371" spans="1:61" x14ac:dyDescent="0.25">
      <c r="A371" s="171" t="s">
        <v>91</v>
      </c>
      <c r="B371" s="164"/>
      <c r="C371" s="299" t="s">
        <v>628</v>
      </c>
      <c r="D371" s="166"/>
      <c r="E371" s="168"/>
      <c r="F371" s="167"/>
      <c r="G371" s="168"/>
      <c r="I371" s="267"/>
      <c r="J371" s="267"/>
      <c r="K371" s="211"/>
      <c r="L371" s="288"/>
      <c r="M371" s="288"/>
      <c r="N371" s="288"/>
      <c r="O371" s="210"/>
      <c r="AO371" s="260"/>
      <c r="AP371" s="260"/>
      <c r="AQ371" s="260"/>
      <c r="AR371" s="260"/>
      <c r="AS371" s="260"/>
      <c r="AT371" s="260"/>
      <c r="AU371" s="260"/>
      <c r="AV371" s="260"/>
      <c r="AW371" s="260"/>
      <c r="AX371" s="260"/>
      <c r="AY371" s="260"/>
      <c r="AZ371" s="260"/>
      <c r="BA371" s="260"/>
      <c r="BB371" s="260"/>
      <c r="BC371" s="260"/>
      <c r="BD371" s="260"/>
      <c r="BE371" s="260"/>
      <c r="BF371" s="260"/>
      <c r="BG371" s="210"/>
      <c r="BH371" s="210"/>
      <c r="BI371" s="210"/>
    </row>
    <row r="372" spans="1:61" x14ac:dyDescent="0.25">
      <c r="A372" s="171" t="s">
        <v>91</v>
      </c>
      <c r="B372" s="164"/>
      <c r="C372" s="299" t="s">
        <v>628</v>
      </c>
      <c r="D372" s="166"/>
      <c r="E372" s="168"/>
      <c r="F372" s="167"/>
      <c r="G372" s="168"/>
      <c r="I372" s="267"/>
      <c r="J372" s="267"/>
      <c r="K372" s="211"/>
      <c r="L372" s="288"/>
      <c r="M372" s="288"/>
      <c r="N372" s="288"/>
      <c r="O372" s="210"/>
      <c r="AO372" s="260"/>
      <c r="AP372" s="260"/>
      <c r="AQ372" s="260"/>
      <c r="AR372" s="260"/>
      <c r="AS372" s="260"/>
      <c r="AT372" s="260"/>
      <c r="AU372" s="260"/>
      <c r="AV372" s="260"/>
      <c r="AW372" s="260"/>
      <c r="AX372" s="260"/>
      <c r="AY372" s="260"/>
      <c r="AZ372" s="260"/>
      <c r="BA372" s="260"/>
      <c r="BB372" s="260"/>
      <c r="BC372" s="260"/>
      <c r="BD372" s="260"/>
      <c r="BE372" s="260"/>
      <c r="BF372" s="260"/>
      <c r="BG372" s="210"/>
      <c r="BH372" s="210"/>
      <c r="BI372" s="210"/>
    </row>
    <row r="373" spans="1:61" x14ac:dyDescent="0.25">
      <c r="A373" s="171" t="s">
        <v>91</v>
      </c>
      <c r="B373" s="164"/>
      <c r="C373" s="299" t="s">
        <v>628</v>
      </c>
      <c r="D373" s="166"/>
      <c r="E373" s="168"/>
      <c r="F373" s="167"/>
      <c r="G373" s="168"/>
      <c r="I373" s="267"/>
      <c r="J373" s="267"/>
      <c r="K373" s="211"/>
      <c r="L373" s="288"/>
      <c r="M373" s="288"/>
      <c r="N373" s="288"/>
      <c r="O373" s="210"/>
      <c r="AO373" s="260"/>
      <c r="AP373" s="260"/>
      <c r="AQ373" s="260"/>
      <c r="AR373" s="260"/>
      <c r="AS373" s="260"/>
      <c r="AT373" s="260"/>
      <c r="AU373" s="260"/>
      <c r="AV373" s="260"/>
      <c r="AW373" s="260"/>
      <c r="AX373" s="260"/>
      <c r="AY373" s="260"/>
      <c r="AZ373" s="260"/>
      <c r="BA373" s="260"/>
      <c r="BB373" s="260"/>
      <c r="BC373" s="260"/>
      <c r="BD373" s="260"/>
      <c r="BE373" s="260"/>
      <c r="BF373" s="260"/>
      <c r="BG373" s="210"/>
      <c r="BH373" s="210"/>
      <c r="BI373" s="210"/>
    </row>
    <row r="374" spans="1:61" x14ac:dyDescent="0.25">
      <c r="A374" s="171" t="s">
        <v>91</v>
      </c>
      <c r="B374" s="164"/>
      <c r="C374" s="299" t="s">
        <v>628</v>
      </c>
      <c r="D374" s="166"/>
      <c r="E374" s="168"/>
      <c r="F374" s="167"/>
      <c r="G374" s="168"/>
      <c r="I374" s="267"/>
      <c r="J374" s="267"/>
      <c r="K374" s="211"/>
      <c r="L374" s="288"/>
      <c r="M374" s="288"/>
      <c r="N374" s="288"/>
      <c r="O374" s="210"/>
      <c r="AO374" s="260"/>
      <c r="AP374" s="260"/>
      <c r="AQ374" s="260"/>
      <c r="AR374" s="260"/>
      <c r="AS374" s="260"/>
      <c r="AT374" s="260"/>
      <c r="AU374" s="260"/>
      <c r="AV374" s="260"/>
      <c r="AW374" s="260"/>
      <c r="AX374" s="260"/>
      <c r="AY374" s="260"/>
      <c r="AZ374" s="260"/>
      <c r="BA374" s="260"/>
      <c r="BB374" s="260"/>
      <c r="BC374" s="260"/>
      <c r="BD374" s="260"/>
      <c r="BE374" s="260"/>
      <c r="BF374" s="260"/>
      <c r="BG374" s="210"/>
      <c r="BH374" s="210"/>
      <c r="BI374" s="210"/>
    </row>
    <row r="375" spans="1:61" x14ac:dyDescent="0.25">
      <c r="A375" s="171" t="s">
        <v>91</v>
      </c>
      <c r="B375" s="164"/>
      <c r="C375" s="299" t="s">
        <v>628</v>
      </c>
      <c r="D375" s="166"/>
      <c r="E375" s="168"/>
      <c r="F375" s="167"/>
      <c r="G375" s="168"/>
      <c r="I375" s="267"/>
      <c r="J375" s="267"/>
      <c r="K375" s="211"/>
      <c r="L375" s="288"/>
      <c r="M375" s="288"/>
      <c r="N375" s="288"/>
      <c r="O375" s="210"/>
      <c r="AO375" s="260"/>
      <c r="AP375" s="260"/>
      <c r="AQ375" s="260"/>
      <c r="AR375" s="260"/>
      <c r="AS375" s="260"/>
      <c r="AT375" s="260"/>
      <c r="AU375" s="260"/>
      <c r="AV375" s="260"/>
      <c r="AW375" s="260"/>
      <c r="AX375" s="260"/>
      <c r="AY375" s="260"/>
      <c r="AZ375" s="260"/>
      <c r="BA375" s="260"/>
      <c r="BB375" s="260"/>
      <c r="BC375" s="260"/>
      <c r="BD375" s="260"/>
      <c r="BE375" s="260"/>
      <c r="BF375" s="260"/>
      <c r="BG375" s="210"/>
      <c r="BH375" s="210"/>
      <c r="BI375" s="210"/>
    </row>
    <row r="376" spans="1:61" x14ac:dyDescent="0.25">
      <c r="A376" s="171" t="s">
        <v>91</v>
      </c>
      <c r="B376" s="164"/>
      <c r="C376" s="299" t="s">
        <v>628</v>
      </c>
      <c r="D376" s="166"/>
      <c r="E376" s="168"/>
      <c r="F376" s="167"/>
      <c r="G376" s="168"/>
      <c r="I376" s="267"/>
      <c r="J376" s="267"/>
      <c r="K376" s="211"/>
      <c r="L376" s="288"/>
      <c r="M376" s="288"/>
      <c r="N376" s="288"/>
      <c r="O376" s="210"/>
      <c r="AO376" s="260"/>
      <c r="AP376" s="260"/>
      <c r="AQ376" s="260"/>
      <c r="AR376" s="260"/>
      <c r="AS376" s="260"/>
      <c r="AT376" s="260"/>
      <c r="AU376" s="260"/>
      <c r="AV376" s="260"/>
      <c r="AW376" s="260"/>
      <c r="AX376" s="260"/>
      <c r="AY376" s="260"/>
      <c r="AZ376" s="260"/>
      <c r="BA376" s="260"/>
      <c r="BB376" s="260"/>
      <c r="BC376" s="260"/>
      <c r="BD376" s="260"/>
      <c r="BE376" s="260"/>
      <c r="BF376" s="260"/>
      <c r="BG376" s="210"/>
      <c r="BH376" s="210"/>
      <c r="BI376" s="210"/>
    </row>
    <row r="377" spans="1:61" x14ac:dyDescent="0.25">
      <c r="A377" s="171" t="s">
        <v>91</v>
      </c>
      <c r="B377" s="164"/>
      <c r="C377" s="299" t="s">
        <v>628</v>
      </c>
      <c r="D377" s="166"/>
      <c r="E377" s="168"/>
      <c r="F377" s="167"/>
      <c r="G377" s="168"/>
      <c r="I377" s="267"/>
      <c r="J377" s="267"/>
      <c r="K377" s="211"/>
      <c r="L377" s="288"/>
      <c r="M377" s="288"/>
      <c r="N377" s="288"/>
      <c r="O377" s="210"/>
      <c r="AO377" s="260"/>
      <c r="AP377" s="260"/>
      <c r="AQ377" s="260"/>
      <c r="AR377" s="260"/>
      <c r="AS377" s="260"/>
      <c r="AT377" s="260"/>
      <c r="AU377" s="260"/>
      <c r="AV377" s="260"/>
      <c r="AW377" s="260"/>
      <c r="AX377" s="260"/>
      <c r="AY377" s="260"/>
      <c r="AZ377" s="260"/>
      <c r="BA377" s="260"/>
      <c r="BB377" s="260"/>
      <c r="BC377" s="260"/>
      <c r="BD377" s="260"/>
      <c r="BE377" s="260"/>
      <c r="BF377" s="260"/>
      <c r="BG377" s="210"/>
      <c r="BH377" s="210"/>
      <c r="BI377" s="210"/>
    </row>
    <row r="378" spans="1:61" x14ac:dyDescent="0.25">
      <c r="A378" s="171" t="s">
        <v>91</v>
      </c>
      <c r="B378" s="164"/>
      <c r="C378" s="299" t="s">
        <v>628</v>
      </c>
      <c r="D378" s="166"/>
      <c r="E378" s="168"/>
      <c r="F378" s="167"/>
      <c r="G378" s="168"/>
      <c r="I378" s="267"/>
      <c r="J378" s="267"/>
      <c r="K378" s="211"/>
      <c r="L378" s="288"/>
      <c r="M378" s="288"/>
      <c r="N378" s="288"/>
      <c r="O378" s="210"/>
      <c r="AO378" s="260"/>
      <c r="AP378" s="260"/>
      <c r="AQ378" s="260"/>
      <c r="AR378" s="260"/>
      <c r="AS378" s="260"/>
      <c r="AT378" s="260"/>
      <c r="AU378" s="260"/>
      <c r="AV378" s="260"/>
      <c r="AW378" s="260"/>
      <c r="AX378" s="260"/>
      <c r="AY378" s="260"/>
      <c r="AZ378" s="260"/>
      <c r="BA378" s="260"/>
      <c r="BB378" s="260"/>
      <c r="BC378" s="260"/>
      <c r="BD378" s="260"/>
      <c r="BE378" s="260"/>
      <c r="BF378" s="260"/>
      <c r="BG378" s="210"/>
      <c r="BH378" s="210"/>
      <c r="BI378" s="210"/>
    </row>
    <row r="379" spans="1:61" x14ac:dyDescent="0.25">
      <c r="A379" s="171" t="s">
        <v>91</v>
      </c>
      <c r="B379" s="164"/>
      <c r="C379" s="299" t="s">
        <v>628</v>
      </c>
      <c r="D379" s="166"/>
      <c r="E379" s="168"/>
      <c r="F379" s="167"/>
      <c r="G379" s="168"/>
      <c r="I379" s="267"/>
      <c r="J379" s="267"/>
      <c r="K379" s="211"/>
      <c r="L379" s="288"/>
      <c r="M379" s="288"/>
      <c r="N379" s="288"/>
      <c r="O379" s="210"/>
      <c r="AO379" s="260"/>
      <c r="AP379" s="260"/>
      <c r="AQ379" s="260"/>
      <c r="AR379" s="260"/>
      <c r="AS379" s="260"/>
      <c r="AT379" s="260"/>
      <c r="AU379" s="260"/>
      <c r="AV379" s="260"/>
      <c r="AW379" s="260"/>
      <c r="AX379" s="260"/>
      <c r="AY379" s="260"/>
      <c r="AZ379" s="260"/>
      <c r="BA379" s="260"/>
      <c r="BB379" s="260"/>
      <c r="BC379" s="260"/>
      <c r="BD379" s="260"/>
      <c r="BE379" s="260"/>
      <c r="BF379" s="260"/>
      <c r="BG379" s="210"/>
      <c r="BH379" s="210"/>
      <c r="BI379" s="210"/>
    </row>
    <row r="380" spans="1:61" x14ac:dyDescent="0.25">
      <c r="A380" s="171" t="s">
        <v>91</v>
      </c>
      <c r="B380" s="164"/>
      <c r="C380" s="299" t="s">
        <v>628</v>
      </c>
      <c r="D380" s="166"/>
      <c r="E380" s="168"/>
      <c r="F380" s="167"/>
      <c r="G380" s="168"/>
      <c r="I380" s="267"/>
      <c r="J380" s="267"/>
      <c r="K380" s="211"/>
      <c r="L380" s="288"/>
      <c r="M380" s="288"/>
      <c r="N380" s="288"/>
      <c r="O380" s="210"/>
      <c r="AO380" s="260"/>
      <c r="AP380" s="260"/>
      <c r="AQ380" s="260"/>
      <c r="AR380" s="260"/>
      <c r="AS380" s="260"/>
      <c r="AT380" s="260"/>
      <c r="AU380" s="260"/>
      <c r="AV380" s="260"/>
      <c r="AW380" s="260"/>
      <c r="AX380" s="260"/>
      <c r="AY380" s="260"/>
      <c r="AZ380" s="260"/>
      <c r="BA380" s="260"/>
      <c r="BB380" s="260"/>
      <c r="BC380" s="260"/>
      <c r="BD380" s="260"/>
      <c r="BE380" s="260"/>
      <c r="BF380" s="260"/>
      <c r="BG380" s="210"/>
      <c r="BH380" s="210"/>
      <c r="BI380" s="210"/>
    </row>
    <row r="381" spans="1:61" x14ac:dyDescent="0.25">
      <c r="A381" s="171" t="s">
        <v>91</v>
      </c>
      <c r="B381" s="164"/>
      <c r="C381" s="299" t="s">
        <v>628</v>
      </c>
      <c r="D381" s="166"/>
      <c r="E381" s="168"/>
      <c r="F381" s="167"/>
      <c r="G381" s="168"/>
      <c r="I381" s="267"/>
      <c r="J381" s="267"/>
      <c r="K381" s="211"/>
      <c r="L381" s="288"/>
      <c r="M381" s="288"/>
      <c r="N381" s="288"/>
      <c r="O381" s="210"/>
      <c r="AO381" s="260"/>
      <c r="AP381" s="260"/>
      <c r="AQ381" s="260"/>
      <c r="AR381" s="260"/>
      <c r="AS381" s="260"/>
      <c r="AT381" s="260"/>
      <c r="AU381" s="260"/>
      <c r="AV381" s="260"/>
      <c r="AW381" s="260"/>
      <c r="AX381" s="260"/>
      <c r="AY381" s="260"/>
      <c r="AZ381" s="260"/>
      <c r="BA381" s="260"/>
      <c r="BB381" s="260"/>
      <c r="BC381" s="260"/>
      <c r="BD381" s="260"/>
      <c r="BE381" s="260"/>
      <c r="BF381" s="260"/>
      <c r="BG381" s="210"/>
      <c r="BH381" s="210"/>
      <c r="BI381" s="210"/>
    </row>
    <row r="382" spans="1:61" x14ac:dyDescent="0.25">
      <c r="A382" s="171" t="s">
        <v>91</v>
      </c>
      <c r="B382" s="164"/>
      <c r="C382" s="299" t="s">
        <v>628</v>
      </c>
      <c r="D382" s="166"/>
      <c r="E382" s="168"/>
      <c r="F382" s="167"/>
      <c r="G382" s="168"/>
      <c r="I382" s="267"/>
      <c r="J382" s="267"/>
      <c r="K382" s="211"/>
      <c r="L382" s="288"/>
      <c r="M382" s="288"/>
      <c r="N382" s="288"/>
      <c r="O382" s="210"/>
      <c r="AO382" s="260"/>
      <c r="AP382" s="260"/>
      <c r="AQ382" s="260"/>
      <c r="AR382" s="260"/>
      <c r="AS382" s="260"/>
      <c r="AT382" s="260"/>
      <c r="AU382" s="260"/>
      <c r="AV382" s="260"/>
      <c r="AW382" s="260"/>
      <c r="AX382" s="260"/>
      <c r="AY382" s="260"/>
      <c r="AZ382" s="260"/>
      <c r="BA382" s="260"/>
      <c r="BB382" s="260"/>
      <c r="BC382" s="260"/>
      <c r="BD382" s="260"/>
      <c r="BE382" s="260"/>
      <c r="BF382" s="260"/>
      <c r="BG382" s="210"/>
      <c r="BH382" s="210"/>
      <c r="BI382" s="210"/>
    </row>
    <row r="383" spans="1:61" x14ac:dyDescent="0.25">
      <c r="A383" s="171" t="s">
        <v>91</v>
      </c>
      <c r="B383" s="164"/>
      <c r="C383" s="299" t="s">
        <v>628</v>
      </c>
      <c r="D383" s="166"/>
      <c r="E383" s="168"/>
      <c r="F383" s="167"/>
      <c r="G383" s="168"/>
      <c r="I383" s="267"/>
      <c r="J383" s="267"/>
      <c r="K383" s="211"/>
      <c r="L383" s="288"/>
      <c r="M383" s="288"/>
      <c r="N383" s="288"/>
      <c r="O383" s="210"/>
      <c r="AO383" s="260"/>
      <c r="AP383" s="260"/>
      <c r="AQ383" s="260"/>
      <c r="AR383" s="260"/>
      <c r="AS383" s="260"/>
      <c r="AT383" s="260"/>
      <c r="AU383" s="260"/>
      <c r="AV383" s="260"/>
      <c r="AW383" s="260"/>
      <c r="AX383" s="260"/>
      <c r="AY383" s="260"/>
      <c r="AZ383" s="260"/>
      <c r="BA383" s="260"/>
      <c r="BB383" s="260"/>
      <c r="BC383" s="260"/>
      <c r="BD383" s="260"/>
      <c r="BE383" s="260"/>
      <c r="BF383" s="260"/>
      <c r="BG383" s="210"/>
      <c r="BH383" s="210"/>
      <c r="BI383" s="210"/>
    </row>
    <row r="384" spans="1:61" x14ac:dyDescent="0.25">
      <c r="A384" s="171" t="s">
        <v>91</v>
      </c>
      <c r="B384" s="164"/>
      <c r="C384" s="299" t="s">
        <v>628</v>
      </c>
      <c r="D384" s="166"/>
      <c r="E384" s="168"/>
      <c r="F384" s="167"/>
      <c r="G384" s="168"/>
      <c r="I384" s="267"/>
      <c r="J384" s="267"/>
      <c r="K384" s="211"/>
      <c r="L384" s="288"/>
      <c r="M384" s="288"/>
      <c r="N384" s="288"/>
      <c r="O384" s="210"/>
      <c r="AO384" s="260"/>
      <c r="AP384" s="260"/>
      <c r="AQ384" s="260"/>
      <c r="AR384" s="260"/>
      <c r="AS384" s="260"/>
      <c r="AT384" s="260"/>
      <c r="AU384" s="260"/>
      <c r="AV384" s="260"/>
      <c r="AW384" s="260"/>
      <c r="AX384" s="260"/>
      <c r="AY384" s="260"/>
      <c r="AZ384" s="260"/>
      <c r="BA384" s="260"/>
      <c r="BB384" s="260"/>
      <c r="BC384" s="260"/>
      <c r="BD384" s="260"/>
      <c r="BE384" s="260"/>
      <c r="BF384" s="260"/>
      <c r="BG384" s="210"/>
      <c r="BH384" s="210"/>
      <c r="BI384" s="210"/>
    </row>
    <row r="385" spans="1:61" x14ac:dyDescent="0.25">
      <c r="A385" s="171" t="s">
        <v>91</v>
      </c>
      <c r="B385" s="164"/>
      <c r="C385" s="299" t="s">
        <v>628</v>
      </c>
      <c r="D385" s="166"/>
      <c r="E385" s="168"/>
      <c r="F385" s="167"/>
      <c r="G385" s="168"/>
      <c r="I385" s="267"/>
      <c r="J385" s="267"/>
      <c r="K385" s="211"/>
      <c r="L385" s="288"/>
      <c r="M385" s="288"/>
      <c r="N385" s="288"/>
      <c r="O385" s="210"/>
      <c r="AO385" s="260"/>
      <c r="AP385" s="260"/>
      <c r="AQ385" s="260"/>
      <c r="AR385" s="260"/>
      <c r="AS385" s="260"/>
      <c r="AT385" s="260"/>
      <c r="AU385" s="260"/>
      <c r="AV385" s="260"/>
      <c r="AW385" s="260"/>
      <c r="AX385" s="260"/>
      <c r="AY385" s="260"/>
      <c r="AZ385" s="260"/>
      <c r="BA385" s="260"/>
      <c r="BB385" s="260"/>
      <c r="BC385" s="260"/>
      <c r="BD385" s="260"/>
      <c r="BE385" s="260"/>
      <c r="BF385" s="260"/>
      <c r="BG385" s="210"/>
      <c r="BH385" s="210"/>
      <c r="BI385" s="210"/>
    </row>
    <row r="386" spans="1:61" x14ac:dyDescent="0.25">
      <c r="A386" s="171" t="s">
        <v>91</v>
      </c>
      <c r="B386" s="164"/>
      <c r="C386" s="299" t="s">
        <v>628</v>
      </c>
      <c r="D386" s="166"/>
      <c r="E386" s="168"/>
      <c r="F386" s="167"/>
      <c r="G386" s="168"/>
      <c r="I386" s="267"/>
      <c r="J386" s="267"/>
      <c r="K386" s="211"/>
      <c r="L386" s="288"/>
      <c r="M386" s="288"/>
      <c r="N386" s="288"/>
      <c r="O386" s="210"/>
      <c r="AO386" s="260"/>
      <c r="AP386" s="260"/>
      <c r="AQ386" s="260"/>
      <c r="AR386" s="260"/>
      <c r="AS386" s="260"/>
      <c r="AT386" s="260"/>
      <c r="AU386" s="260"/>
      <c r="AV386" s="260"/>
      <c r="AW386" s="260"/>
      <c r="AX386" s="260"/>
      <c r="AY386" s="260"/>
      <c r="AZ386" s="260"/>
      <c r="BA386" s="260"/>
      <c r="BB386" s="260"/>
      <c r="BC386" s="260"/>
      <c r="BD386" s="260"/>
      <c r="BE386" s="260"/>
      <c r="BF386" s="260"/>
      <c r="BG386" s="210"/>
      <c r="BH386" s="210"/>
      <c r="BI386" s="210"/>
    </row>
    <row r="387" spans="1:61" x14ac:dyDescent="0.25">
      <c r="A387" s="171" t="s">
        <v>91</v>
      </c>
      <c r="B387" s="164"/>
      <c r="C387" s="299" t="s">
        <v>628</v>
      </c>
      <c r="D387" s="166"/>
      <c r="E387" s="168"/>
      <c r="F387" s="167"/>
      <c r="G387" s="168"/>
      <c r="I387" s="267"/>
      <c r="J387" s="267"/>
      <c r="K387" s="211"/>
      <c r="L387" s="288"/>
      <c r="M387" s="288"/>
      <c r="N387" s="288"/>
      <c r="O387" s="210"/>
      <c r="AO387" s="260"/>
      <c r="AP387" s="260"/>
      <c r="AQ387" s="260"/>
      <c r="AR387" s="260"/>
      <c r="AS387" s="260"/>
      <c r="AT387" s="260"/>
      <c r="AU387" s="260"/>
      <c r="AV387" s="260"/>
      <c r="AW387" s="260"/>
      <c r="AX387" s="260"/>
      <c r="AY387" s="260"/>
      <c r="AZ387" s="260"/>
      <c r="BA387" s="260"/>
      <c r="BB387" s="260"/>
      <c r="BC387" s="260"/>
      <c r="BD387" s="260"/>
      <c r="BE387" s="260"/>
      <c r="BF387" s="260"/>
      <c r="BG387" s="210"/>
      <c r="BH387" s="210"/>
      <c r="BI387" s="210"/>
    </row>
    <row r="388" spans="1:61" x14ac:dyDescent="0.25">
      <c r="A388" s="171" t="s">
        <v>91</v>
      </c>
      <c r="B388" s="164"/>
      <c r="C388" s="299" t="s">
        <v>628</v>
      </c>
      <c r="D388" s="166"/>
      <c r="E388" s="168"/>
      <c r="F388" s="167"/>
      <c r="G388" s="168"/>
      <c r="I388" s="267"/>
      <c r="J388" s="267"/>
      <c r="K388" s="211"/>
      <c r="L388" s="288"/>
      <c r="M388" s="288"/>
      <c r="N388" s="288"/>
      <c r="O388" s="210"/>
      <c r="AO388" s="260"/>
      <c r="AP388" s="260"/>
      <c r="AQ388" s="260"/>
      <c r="AR388" s="260"/>
      <c r="AS388" s="260"/>
      <c r="AT388" s="260"/>
      <c r="AU388" s="260"/>
      <c r="AV388" s="260"/>
      <c r="AW388" s="260"/>
      <c r="AX388" s="260"/>
      <c r="AY388" s="260"/>
      <c r="AZ388" s="260"/>
      <c r="BA388" s="260"/>
      <c r="BB388" s="260"/>
      <c r="BC388" s="260"/>
      <c r="BD388" s="260"/>
      <c r="BE388" s="260"/>
      <c r="BF388" s="260"/>
      <c r="BG388" s="210"/>
      <c r="BH388" s="210"/>
      <c r="BI388" s="210"/>
    </row>
    <row r="389" spans="1:61" x14ac:dyDescent="0.25">
      <c r="A389" s="171" t="s">
        <v>91</v>
      </c>
      <c r="B389" s="164"/>
      <c r="C389" s="299" t="s">
        <v>628</v>
      </c>
      <c r="D389" s="166"/>
      <c r="E389" s="168"/>
      <c r="F389" s="167"/>
      <c r="G389" s="168"/>
      <c r="I389" s="267"/>
      <c r="J389" s="267"/>
      <c r="K389" s="211"/>
      <c r="L389" s="288"/>
      <c r="M389" s="288"/>
      <c r="N389" s="288"/>
      <c r="O389" s="210"/>
      <c r="AO389" s="260"/>
      <c r="AP389" s="260"/>
      <c r="AQ389" s="260"/>
      <c r="AR389" s="260"/>
      <c r="AS389" s="260"/>
      <c r="AT389" s="260"/>
      <c r="AU389" s="260"/>
      <c r="AV389" s="260"/>
      <c r="AW389" s="260"/>
      <c r="AX389" s="260"/>
      <c r="AY389" s="260"/>
      <c r="AZ389" s="260"/>
      <c r="BA389" s="260"/>
      <c r="BB389" s="260"/>
      <c r="BC389" s="260"/>
      <c r="BD389" s="260"/>
      <c r="BE389" s="260"/>
      <c r="BF389" s="260"/>
      <c r="BG389" s="210"/>
      <c r="BH389" s="210"/>
      <c r="BI389" s="210"/>
    </row>
    <row r="390" spans="1:61" x14ac:dyDescent="0.25">
      <c r="A390" s="171" t="s">
        <v>91</v>
      </c>
      <c r="B390" s="164"/>
      <c r="C390" s="299" t="s">
        <v>628</v>
      </c>
      <c r="D390" s="166"/>
      <c r="E390" s="168"/>
      <c r="F390" s="167"/>
      <c r="G390" s="168"/>
      <c r="I390" s="267"/>
      <c r="J390" s="267"/>
      <c r="K390" s="211"/>
      <c r="L390" s="288"/>
      <c r="M390" s="288"/>
      <c r="N390" s="288"/>
      <c r="O390" s="210"/>
      <c r="AO390" s="260"/>
      <c r="AP390" s="260"/>
      <c r="AQ390" s="260"/>
      <c r="AR390" s="260"/>
      <c r="AS390" s="260"/>
      <c r="AT390" s="260"/>
      <c r="AU390" s="260"/>
      <c r="AV390" s="260"/>
      <c r="AW390" s="260"/>
      <c r="AX390" s="260"/>
      <c r="AY390" s="260"/>
      <c r="AZ390" s="260"/>
      <c r="BA390" s="260"/>
      <c r="BB390" s="260"/>
      <c r="BC390" s="260"/>
      <c r="BD390" s="260"/>
      <c r="BE390" s="260"/>
      <c r="BF390" s="260"/>
      <c r="BG390" s="210"/>
      <c r="BH390" s="210"/>
      <c r="BI390" s="210"/>
    </row>
    <row r="391" spans="1:61" x14ac:dyDescent="0.25">
      <c r="A391" s="171" t="s">
        <v>91</v>
      </c>
      <c r="B391" s="164"/>
      <c r="C391" s="299" t="s">
        <v>628</v>
      </c>
      <c r="D391" s="166"/>
      <c r="E391" s="168"/>
      <c r="F391" s="167"/>
      <c r="G391" s="168"/>
      <c r="I391" s="267"/>
      <c r="J391" s="267"/>
      <c r="K391" s="211"/>
      <c r="L391" s="288"/>
      <c r="M391" s="288"/>
      <c r="N391" s="288"/>
      <c r="O391" s="210"/>
      <c r="AO391" s="260"/>
      <c r="AP391" s="260"/>
      <c r="AQ391" s="260"/>
      <c r="AR391" s="260"/>
      <c r="AS391" s="260"/>
      <c r="AT391" s="260"/>
      <c r="AU391" s="260"/>
      <c r="AV391" s="260"/>
      <c r="AW391" s="260"/>
      <c r="AX391" s="260"/>
      <c r="AY391" s="260"/>
      <c r="AZ391" s="260"/>
      <c r="BA391" s="260"/>
      <c r="BB391" s="260"/>
      <c r="BC391" s="260"/>
      <c r="BD391" s="260"/>
      <c r="BE391" s="260"/>
      <c r="BF391" s="260"/>
      <c r="BG391" s="210"/>
      <c r="BH391" s="210"/>
      <c r="BI391" s="210"/>
    </row>
    <row r="392" spans="1:61" x14ac:dyDescent="0.25">
      <c r="A392" s="171" t="s">
        <v>91</v>
      </c>
      <c r="B392" s="164"/>
      <c r="C392" s="299" t="s">
        <v>628</v>
      </c>
      <c r="D392" s="166"/>
      <c r="E392" s="168"/>
      <c r="F392" s="167"/>
      <c r="G392" s="168"/>
      <c r="I392" s="267"/>
      <c r="J392" s="267"/>
      <c r="K392" s="211"/>
      <c r="L392" s="288"/>
      <c r="M392" s="288"/>
      <c r="N392" s="288"/>
      <c r="O392" s="210"/>
      <c r="AO392" s="260"/>
      <c r="AP392" s="260"/>
      <c r="AQ392" s="260"/>
      <c r="AR392" s="260"/>
      <c r="AS392" s="260"/>
      <c r="AT392" s="260"/>
      <c r="AU392" s="260"/>
      <c r="AV392" s="260"/>
      <c r="AW392" s="260"/>
      <c r="AX392" s="260"/>
      <c r="AY392" s="260"/>
      <c r="AZ392" s="260"/>
      <c r="BA392" s="260"/>
      <c r="BB392" s="260"/>
      <c r="BC392" s="260"/>
      <c r="BD392" s="260"/>
      <c r="BE392" s="260"/>
      <c r="BF392" s="260"/>
      <c r="BG392" s="210"/>
      <c r="BH392" s="210"/>
      <c r="BI392" s="210"/>
    </row>
    <row r="393" spans="1:61" x14ac:dyDescent="0.25">
      <c r="A393" s="171" t="s">
        <v>91</v>
      </c>
      <c r="B393" s="164"/>
      <c r="C393" s="299" t="s">
        <v>628</v>
      </c>
      <c r="D393" s="166"/>
      <c r="E393" s="168"/>
      <c r="F393" s="167"/>
      <c r="G393" s="168"/>
      <c r="I393" s="267"/>
      <c r="J393" s="267"/>
      <c r="K393" s="211"/>
      <c r="L393" s="288"/>
      <c r="M393" s="288"/>
      <c r="N393" s="288"/>
      <c r="O393" s="210"/>
      <c r="AO393" s="260"/>
      <c r="AP393" s="260"/>
      <c r="AQ393" s="260"/>
      <c r="AR393" s="260"/>
      <c r="AS393" s="260"/>
      <c r="AT393" s="260"/>
      <c r="AU393" s="260"/>
      <c r="AV393" s="260"/>
      <c r="AW393" s="260"/>
      <c r="AX393" s="260"/>
      <c r="AY393" s="260"/>
      <c r="AZ393" s="260"/>
      <c r="BA393" s="260"/>
      <c r="BB393" s="260"/>
      <c r="BC393" s="260"/>
      <c r="BD393" s="260"/>
      <c r="BE393" s="260"/>
      <c r="BF393" s="260"/>
      <c r="BG393" s="210"/>
      <c r="BH393" s="210"/>
      <c r="BI393" s="210"/>
    </row>
    <row r="394" spans="1:61" x14ac:dyDescent="0.25">
      <c r="A394" s="171" t="s">
        <v>91</v>
      </c>
      <c r="B394" s="164"/>
      <c r="C394" s="299" t="s">
        <v>628</v>
      </c>
      <c r="D394" s="166"/>
      <c r="E394" s="168"/>
      <c r="F394" s="167"/>
      <c r="G394" s="168"/>
      <c r="I394" s="267"/>
      <c r="J394" s="267"/>
      <c r="K394" s="211"/>
      <c r="L394" s="288"/>
      <c r="M394" s="288"/>
      <c r="N394" s="288"/>
      <c r="O394" s="210"/>
      <c r="AO394" s="260"/>
      <c r="AP394" s="260"/>
      <c r="AQ394" s="260"/>
      <c r="AR394" s="260"/>
      <c r="AS394" s="260"/>
      <c r="AT394" s="260"/>
      <c r="AU394" s="260"/>
      <c r="AV394" s="260"/>
      <c r="AW394" s="260"/>
      <c r="AX394" s="260"/>
      <c r="AY394" s="260"/>
      <c r="AZ394" s="260"/>
      <c r="BA394" s="260"/>
      <c r="BB394" s="260"/>
      <c r="BC394" s="260"/>
      <c r="BD394" s="260"/>
      <c r="BE394" s="260"/>
      <c r="BF394" s="260"/>
      <c r="BG394" s="210"/>
      <c r="BH394" s="210"/>
      <c r="BI394" s="210"/>
    </row>
    <row r="395" spans="1:61" x14ac:dyDescent="0.25">
      <c r="A395" s="171" t="s">
        <v>91</v>
      </c>
      <c r="B395" s="164"/>
      <c r="C395" s="299" t="s">
        <v>628</v>
      </c>
      <c r="D395" s="166"/>
      <c r="E395" s="168"/>
      <c r="F395" s="167"/>
      <c r="G395" s="168"/>
      <c r="I395" s="267"/>
      <c r="J395" s="267"/>
      <c r="K395" s="211"/>
      <c r="L395" s="288"/>
      <c r="M395" s="288"/>
      <c r="N395" s="288"/>
      <c r="O395" s="210"/>
      <c r="AO395" s="260"/>
      <c r="AP395" s="260"/>
      <c r="AQ395" s="260"/>
      <c r="AR395" s="260"/>
      <c r="AS395" s="260"/>
      <c r="AT395" s="260"/>
      <c r="AU395" s="260"/>
      <c r="AV395" s="260"/>
      <c r="AW395" s="260"/>
      <c r="AX395" s="260"/>
      <c r="AY395" s="260"/>
      <c r="AZ395" s="260"/>
      <c r="BA395" s="260"/>
      <c r="BB395" s="260"/>
      <c r="BC395" s="260"/>
      <c r="BD395" s="260"/>
      <c r="BE395" s="260"/>
      <c r="BF395" s="260"/>
      <c r="BG395" s="210"/>
      <c r="BH395" s="210"/>
      <c r="BI395" s="210"/>
    </row>
    <row r="396" spans="1:61" x14ac:dyDescent="0.25">
      <c r="A396" s="171" t="s">
        <v>91</v>
      </c>
      <c r="B396" s="164"/>
      <c r="C396" s="299" t="s">
        <v>628</v>
      </c>
      <c r="D396" s="166"/>
      <c r="E396" s="168"/>
      <c r="F396" s="167"/>
      <c r="G396" s="168"/>
      <c r="I396" s="267"/>
      <c r="J396" s="267"/>
      <c r="K396" s="211"/>
      <c r="L396" s="288"/>
      <c r="M396" s="288"/>
      <c r="N396" s="288"/>
      <c r="O396" s="210"/>
      <c r="AO396" s="260"/>
      <c r="AP396" s="260"/>
      <c r="AQ396" s="260"/>
      <c r="AR396" s="260"/>
      <c r="AS396" s="260"/>
      <c r="AT396" s="260"/>
      <c r="AU396" s="260"/>
      <c r="AV396" s="260"/>
      <c r="AW396" s="260"/>
      <c r="AX396" s="260"/>
      <c r="AY396" s="260"/>
      <c r="AZ396" s="260"/>
      <c r="BA396" s="260"/>
      <c r="BB396" s="260"/>
      <c r="BC396" s="260"/>
      <c r="BD396" s="260"/>
      <c r="BE396" s="260"/>
      <c r="BF396" s="260"/>
      <c r="BG396" s="210"/>
      <c r="BH396" s="210"/>
      <c r="BI396" s="210"/>
    </row>
    <row r="397" spans="1:61" x14ac:dyDescent="0.25">
      <c r="A397" s="171" t="s">
        <v>91</v>
      </c>
      <c r="B397" s="164"/>
      <c r="C397" s="299" t="s">
        <v>628</v>
      </c>
      <c r="D397" s="166"/>
      <c r="E397" s="168"/>
      <c r="F397" s="167"/>
      <c r="G397" s="168"/>
      <c r="I397" s="267"/>
      <c r="J397" s="267"/>
      <c r="K397" s="211"/>
      <c r="L397" s="288"/>
      <c r="M397" s="288"/>
      <c r="N397" s="288"/>
      <c r="O397" s="210"/>
      <c r="AO397" s="260"/>
      <c r="AP397" s="260"/>
      <c r="AQ397" s="260"/>
      <c r="AR397" s="260"/>
      <c r="AS397" s="260"/>
      <c r="AT397" s="260"/>
      <c r="AU397" s="260"/>
      <c r="AV397" s="260"/>
      <c r="AW397" s="260"/>
      <c r="AX397" s="260"/>
      <c r="AY397" s="260"/>
      <c r="AZ397" s="260"/>
      <c r="BA397" s="260"/>
      <c r="BB397" s="260"/>
      <c r="BC397" s="260"/>
      <c r="BD397" s="260"/>
      <c r="BE397" s="260"/>
      <c r="BF397" s="260"/>
      <c r="BG397" s="210"/>
      <c r="BH397" s="210"/>
      <c r="BI397" s="210"/>
    </row>
    <row r="398" spans="1:61" x14ac:dyDescent="0.25">
      <c r="A398" s="171" t="s">
        <v>91</v>
      </c>
      <c r="B398" s="164"/>
      <c r="C398" s="299" t="s">
        <v>628</v>
      </c>
      <c r="D398" s="166"/>
      <c r="E398" s="168"/>
      <c r="F398" s="167"/>
      <c r="G398" s="168"/>
      <c r="I398" s="267"/>
      <c r="J398" s="267"/>
      <c r="K398" s="211"/>
      <c r="L398" s="288"/>
      <c r="M398" s="288"/>
      <c r="N398" s="288"/>
      <c r="O398" s="210"/>
      <c r="AO398" s="260"/>
      <c r="AP398" s="260"/>
      <c r="AQ398" s="260"/>
      <c r="AR398" s="260"/>
      <c r="AS398" s="260"/>
      <c r="AT398" s="260"/>
      <c r="AU398" s="260"/>
      <c r="AV398" s="260"/>
      <c r="AW398" s="260"/>
      <c r="AX398" s="260"/>
      <c r="AY398" s="260"/>
      <c r="AZ398" s="260"/>
      <c r="BA398" s="260"/>
      <c r="BB398" s="260"/>
      <c r="BC398" s="260"/>
      <c r="BD398" s="260"/>
      <c r="BE398" s="260"/>
      <c r="BF398" s="260"/>
      <c r="BG398" s="210"/>
      <c r="BH398" s="210"/>
      <c r="BI398" s="210"/>
    </row>
    <row r="399" spans="1:61" x14ac:dyDescent="0.25">
      <c r="A399" s="171" t="s">
        <v>91</v>
      </c>
      <c r="B399" s="164"/>
      <c r="C399" s="299" t="s">
        <v>628</v>
      </c>
      <c r="D399" s="166"/>
      <c r="E399" s="168"/>
      <c r="F399" s="167"/>
      <c r="G399" s="168"/>
      <c r="I399" s="267"/>
      <c r="J399" s="267"/>
      <c r="K399" s="211"/>
      <c r="L399" s="288"/>
      <c r="M399" s="288"/>
      <c r="N399" s="288"/>
      <c r="O399" s="210"/>
      <c r="AO399" s="260"/>
      <c r="AP399" s="260"/>
      <c r="AQ399" s="260"/>
      <c r="AR399" s="260"/>
      <c r="AS399" s="260"/>
      <c r="AT399" s="260"/>
      <c r="AU399" s="260"/>
      <c r="AV399" s="260"/>
      <c r="AW399" s="260"/>
      <c r="AX399" s="260"/>
      <c r="AY399" s="260"/>
      <c r="AZ399" s="260"/>
      <c r="BA399" s="260"/>
      <c r="BB399" s="260"/>
      <c r="BC399" s="260"/>
      <c r="BD399" s="260"/>
      <c r="BE399" s="260"/>
      <c r="BF399" s="260"/>
      <c r="BG399" s="210"/>
      <c r="BH399" s="210"/>
      <c r="BI399" s="210"/>
    </row>
    <row r="400" spans="1:61" x14ac:dyDescent="0.25">
      <c r="A400" s="171" t="s">
        <v>91</v>
      </c>
      <c r="B400" s="164"/>
      <c r="C400" s="299" t="s">
        <v>628</v>
      </c>
      <c r="D400" s="166"/>
      <c r="E400" s="168"/>
      <c r="F400" s="167"/>
      <c r="G400" s="168"/>
      <c r="I400" s="267"/>
      <c r="J400" s="267"/>
      <c r="K400" s="211"/>
      <c r="L400" s="288"/>
      <c r="M400" s="288"/>
      <c r="N400" s="288"/>
      <c r="O400" s="210"/>
      <c r="AO400" s="260"/>
      <c r="AP400" s="260"/>
      <c r="AQ400" s="260"/>
      <c r="AR400" s="260"/>
      <c r="AS400" s="260"/>
      <c r="AT400" s="260"/>
      <c r="AU400" s="260"/>
      <c r="AV400" s="260"/>
      <c r="AW400" s="260"/>
      <c r="AX400" s="260"/>
      <c r="AY400" s="260"/>
      <c r="AZ400" s="260"/>
      <c r="BA400" s="260"/>
      <c r="BB400" s="260"/>
      <c r="BC400" s="260"/>
      <c r="BD400" s="260"/>
      <c r="BE400" s="260"/>
      <c r="BF400" s="260"/>
      <c r="BG400" s="210"/>
      <c r="BH400" s="210"/>
      <c r="BI400" s="210"/>
    </row>
    <row r="401" spans="1:61" x14ac:dyDescent="0.25">
      <c r="A401" s="171" t="s">
        <v>91</v>
      </c>
      <c r="B401" s="164"/>
      <c r="C401" s="299" t="s">
        <v>628</v>
      </c>
      <c r="D401" s="166"/>
      <c r="E401" s="168"/>
      <c r="F401" s="167"/>
      <c r="G401" s="168"/>
      <c r="I401" s="267"/>
      <c r="J401" s="267"/>
      <c r="K401" s="211"/>
      <c r="L401" s="288"/>
      <c r="M401" s="288"/>
      <c r="N401" s="288"/>
      <c r="O401" s="210"/>
      <c r="AO401" s="260"/>
      <c r="AP401" s="260"/>
      <c r="AQ401" s="260"/>
      <c r="AR401" s="260"/>
      <c r="AS401" s="260"/>
      <c r="AT401" s="260"/>
      <c r="AU401" s="260"/>
      <c r="AV401" s="260"/>
      <c r="AW401" s="260"/>
      <c r="AX401" s="260"/>
      <c r="AY401" s="260"/>
      <c r="AZ401" s="260"/>
      <c r="BA401" s="260"/>
      <c r="BB401" s="260"/>
      <c r="BC401" s="260"/>
      <c r="BD401" s="260"/>
      <c r="BE401" s="260"/>
      <c r="BF401" s="260"/>
      <c r="BG401" s="210"/>
      <c r="BH401" s="210"/>
      <c r="BI401" s="210"/>
    </row>
    <row r="402" spans="1:61" x14ac:dyDescent="0.25">
      <c r="A402" s="171" t="s">
        <v>91</v>
      </c>
      <c r="B402" s="164"/>
      <c r="C402" s="299" t="s">
        <v>628</v>
      </c>
      <c r="D402" s="166"/>
      <c r="E402" s="168"/>
      <c r="F402" s="167"/>
      <c r="G402" s="168"/>
      <c r="I402" s="267"/>
      <c r="J402" s="267"/>
      <c r="K402" s="211"/>
      <c r="L402" s="288"/>
      <c r="M402" s="288"/>
      <c r="N402" s="288"/>
      <c r="O402" s="210"/>
      <c r="AO402" s="260"/>
      <c r="AP402" s="260"/>
      <c r="AQ402" s="260"/>
      <c r="AR402" s="260"/>
      <c r="AS402" s="260"/>
      <c r="AT402" s="260"/>
      <c r="AU402" s="260"/>
      <c r="AV402" s="260"/>
      <c r="AW402" s="260"/>
      <c r="AX402" s="260"/>
      <c r="AY402" s="260"/>
      <c r="AZ402" s="260"/>
      <c r="BA402" s="260"/>
      <c r="BB402" s="260"/>
      <c r="BC402" s="260"/>
      <c r="BD402" s="260"/>
      <c r="BE402" s="260"/>
      <c r="BF402" s="260"/>
      <c r="BG402" s="210"/>
      <c r="BH402" s="210"/>
      <c r="BI402" s="210"/>
    </row>
    <row r="403" spans="1:61" x14ac:dyDescent="0.25">
      <c r="A403" s="171" t="s">
        <v>91</v>
      </c>
      <c r="B403" s="164"/>
      <c r="C403" s="299" t="s">
        <v>628</v>
      </c>
      <c r="D403" s="166"/>
      <c r="E403" s="168"/>
      <c r="F403" s="167"/>
      <c r="G403" s="168"/>
      <c r="I403" s="267"/>
      <c r="J403" s="267"/>
      <c r="K403" s="211"/>
      <c r="L403" s="288"/>
      <c r="M403" s="288"/>
      <c r="N403" s="288"/>
      <c r="O403" s="210"/>
      <c r="AO403" s="260"/>
      <c r="AP403" s="260"/>
      <c r="AQ403" s="260"/>
      <c r="AR403" s="260"/>
      <c r="AS403" s="260"/>
      <c r="AT403" s="260"/>
      <c r="AU403" s="260"/>
      <c r="AV403" s="260"/>
      <c r="AW403" s="260"/>
      <c r="AX403" s="260"/>
      <c r="AY403" s="260"/>
      <c r="AZ403" s="260"/>
      <c r="BA403" s="260"/>
      <c r="BB403" s="260"/>
      <c r="BC403" s="260"/>
      <c r="BD403" s="260"/>
      <c r="BE403" s="260"/>
      <c r="BF403" s="260"/>
      <c r="BG403" s="210"/>
      <c r="BH403" s="210"/>
      <c r="BI403" s="210"/>
    </row>
    <row r="404" spans="1:61" x14ac:dyDescent="0.25">
      <c r="A404" s="171" t="s">
        <v>91</v>
      </c>
      <c r="B404" s="164"/>
      <c r="C404" s="299" t="s">
        <v>628</v>
      </c>
      <c r="D404" s="166"/>
      <c r="E404" s="168"/>
      <c r="F404" s="167"/>
      <c r="G404" s="168"/>
      <c r="I404" s="267"/>
      <c r="J404" s="267"/>
      <c r="K404" s="211"/>
      <c r="L404" s="288"/>
      <c r="M404" s="288"/>
      <c r="N404" s="288"/>
      <c r="O404" s="210"/>
      <c r="AO404" s="260"/>
      <c r="AP404" s="260"/>
      <c r="AQ404" s="260"/>
      <c r="AR404" s="260"/>
      <c r="AS404" s="260"/>
      <c r="AT404" s="260"/>
      <c r="AU404" s="260"/>
      <c r="AV404" s="260"/>
      <c r="AW404" s="260"/>
      <c r="AX404" s="260"/>
      <c r="AY404" s="260"/>
      <c r="AZ404" s="260"/>
      <c r="BA404" s="260"/>
      <c r="BB404" s="260"/>
      <c r="BC404" s="260"/>
      <c r="BD404" s="260"/>
      <c r="BE404" s="260"/>
      <c r="BF404" s="260"/>
      <c r="BG404" s="210"/>
      <c r="BH404" s="210"/>
      <c r="BI404" s="210"/>
    </row>
    <row r="405" spans="1:61" x14ac:dyDescent="0.25">
      <c r="A405" s="171" t="s">
        <v>91</v>
      </c>
      <c r="B405" s="164"/>
      <c r="C405" s="299" t="s">
        <v>628</v>
      </c>
      <c r="D405" s="166"/>
      <c r="E405" s="168"/>
      <c r="F405" s="167"/>
      <c r="G405" s="168"/>
      <c r="I405" s="267"/>
      <c r="J405" s="267"/>
      <c r="K405" s="211"/>
      <c r="L405" s="288"/>
      <c r="M405" s="288"/>
      <c r="N405" s="288"/>
      <c r="O405" s="210"/>
      <c r="AO405" s="260"/>
      <c r="AP405" s="260"/>
      <c r="AQ405" s="260"/>
      <c r="AR405" s="260"/>
      <c r="AS405" s="260"/>
      <c r="AT405" s="260"/>
      <c r="AU405" s="260"/>
      <c r="AV405" s="260"/>
      <c r="AW405" s="260"/>
      <c r="AX405" s="260"/>
      <c r="AY405" s="260"/>
      <c r="AZ405" s="260"/>
      <c r="BA405" s="260"/>
      <c r="BB405" s="260"/>
      <c r="BC405" s="260"/>
      <c r="BD405" s="260"/>
      <c r="BE405" s="260"/>
      <c r="BF405" s="260"/>
      <c r="BG405" s="210"/>
      <c r="BH405" s="210"/>
      <c r="BI405" s="210"/>
    </row>
    <row r="406" spans="1:61" x14ac:dyDescent="0.25">
      <c r="A406" s="171" t="s">
        <v>91</v>
      </c>
      <c r="B406" s="164"/>
      <c r="C406" s="299" t="s">
        <v>628</v>
      </c>
      <c r="D406" s="166"/>
      <c r="E406" s="168"/>
      <c r="F406" s="167"/>
      <c r="G406" s="168"/>
      <c r="I406" s="267"/>
      <c r="J406" s="267"/>
      <c r="K406" s="211"/>
      <c r="L406" s="288"/>
      <c r="M406" s="288"/>
      <c r="N406" s="288"/>
      <c r="O406" s="210"/>
      <c r="AO406" s="260"/>
      <c r="AP406" s="260"/>
      <c r="AQ406" s="260"/>
      <c r="AR406" s="260"/>
      <c r="AS406" s="260"/>
      <c r="AT406" s="260"/>
      <c r="AU406" s="260"/>
      <c r="AV406" s="260"/>
      <c r="AW406" s="260"/>
      <c r="AX406" s="260"/>
      <c r="AY406" s="260"/>
      <c r="AZ406" s="260"/>
      <c r="BA406" s="260"/>
      <c r="BB406" s="260"/>
      <c r="BC406" s="260"/>
      <c r="BD406" s="260"/>
      <c r="BE406" s="260"/>
      <c r="BF406" s="260"/>
      <c r="BG406" s="210"/>
      <c r="BH406" s="210"/>
      <c r="BI406" s="210"/>
    </row>
    <row r="407" spans="1:61" x14ac:dyDescent="0.25">
      <c r="A407" s="171" t="s">
        <v>91</v>
      </c>
      <c r="B407" s="164"/>
      <c r="C407" s="299" t="s">
        <v>628</v>
      </c>
      <c r="D407" s="166"/>
      <c r="E407" s="168"/>
      <c r="F407" s="167"/>
      <c r="G407" s="168"/>
      <c r="I407" s="267"/>
      <c r="J407" s="267"/>
      <c r="K407" s="211"/>
      <c r="L407" s="288"/>
      <c r="M407" s="288"/>
      <c r="N407" s="288"/>
      <c r="O407" s="210"/>
      <c r="AO407" s="260"/>
      <c r="AP407" s="260"/>
      <c r="AQ407" s="260"/>
      <c r="AR407" s="260"/>
      <c r="AS407" s="260"/>
      <c r="AT407" s="260"/>
      <c r="AU407" s="260"/>
      <c r="AV407" s="260"/>
      <c r="AW407" s="260"/>
      <c r="AX407" s="260"/>
      <c r="AY407" s="260"/>
      <c r="AZ407" s="260"/>
      <c r="BA407" s="260"/>
      <c r="BB407" s="260"/>
      <c r="BC407" s="260"/>
      <c r="BD407" s="260"/>
      <c r="BE407" s="260"/>
      <c r="BF407" s="260"/>
      <c r="BG407" s="210"/>
      <c r="BH407" s="210"/>
      <c r="BI407" s="210"/>
    </row>
    <row r="408" spans="1:61" x14ac:dyDescent="0.25">
      <c r="A408" s="171" t="s">
        <v>91</v>
      </c>
      <c r="B408" s="164"/>
      <c r="C408" s="299" t="s">
        <v>628</v>
      </c>
      <c r="D408" s="166"/>
      <c r="E408" s="168"/>
      <c r="F408" s="167"/>
      <c r="G408" s="168"/>
      <c r="I408" s="267"/>
      <c r="J408" s="267"/>
      <c r="K408" s="211"/>
      <c r="L408" s="288"/>
      <c r="M408" s="288"/>
      <c r="N408" s="288"/>
      <c r="O408" s="210"/>
      <c r="AO408" s="260"/>
      <c r="AP408" s="260"/>
      <c r="AQ408" s="260"/>
      <c r="AR408" s="260"/>
      <c r="AS408" s="260"/>
      <c r="AT408" s="260"/>
      <c r="AU408" s="260"/>
      <c r="AV408" s="260"/>
      <c r="AW408" s="260"/>
      <c r="AX408" s="260"/>
      <c r="AY408" s="260"/>
      <c r="AZ408" s="260"/>
      <c r="BA408" s="260"/>
      <c r="BB408" s="260"/>
      <c r="BC408" s="260"/>
      <c r="BD408" s="260"/>
      <c r="BE408" s="260"/>
      <c r="BF408" s="260"/>
      <c r="BG408" s="210"/>
      <c r="BH408" s="210"/>
      <c r="BI408" s="210"/>
    </row>
    <row r="409" spans="1:61" x14ac:dyDescent="0.25">
      <c r="A409" s="171" t="s">
        <v>91</v>
      </c>
      <c r="B409" s="164"/>
      <c r="C409" s="299" t="s">
        <v>628</v>
      </c>
      <c r="D409" s="166"/>
      <c r="E409" s="168"/>
      <c r="F409" s="167"/>
      <c r="G409" s="168"/>
      <c r="I409" s="267"/>
      <c r="J409" s="267"/>
      <c r="K409" s="211"/>
      <c r="L409" s="288"/>
      <c r="M409" s="288"/>
      <c r="N409" s="288"/>
      <c r="O409" s="210"/>
      <c r="AO409" s="260"/>
      <c r="AP409" s="260"/>
      <c r="AQ409" s="260"/>
      <c r="AR409" s="260"/>
      <c r="AS409" s="260"/>
      <c r="AT409" s="260"/>
      <c r="AU409" s="260"/>
      <c r="AV409" s="260"/>
      <c r="AW409" s="260"/>
      <c r="AX409" s="260"/>
      <c r="AY409" s="260"/>
      <c r="AZ409" s="260"/>
      <c r="BA409" s="260"/>
      <c r="BB409" s="260"/>
      <c r="BC409" s="260"/>
      <c r="BD409" s="260"/>
      <c r="BE409" s="260"/>
      <c r="BF409" s="260"/>
      <c r="BG409" s="210"/>
      <c r="BH409" s="210"/>
      <c r="BI409" s="210"/>
    </row>
    <row r="410" spans="1:61" x14ac:dyDescent="0.25">
      <c r="A410" s="171" t="s">
        <v>91</v>
      </c>
      <c r="B410" s="164"/>
      <c r="C410" s="299" t="s">
        <v>628</v>
      </c>
      <c r="D410" s="166"/>
      <c r="E410" s="168"/>
      <c r="F410" s="167"/>
      <c r="G410" s="168"/>
      <c r="I410" s="267"/>
      <c r="J410" s="267"/>
      <c r="K410" s="211"/>
      <c r="L410" s="288"/>
      <c r="M410" s="288"/>
      <c r="N410" s="288"/>
      <c r="O410" s="210"/>
      <c r="AO410" s="260"/>
      <c r="AP410" s="260"/>
      <c r="AQ410" s="260"/>
      <c r="AR410" s="260"/>
      <c r="AS410" s="260"/>
      <c r="AT410" s="260"/>
      <c r="AU410" s="260"/>
      <c r="AV410" s="260"/>
      <c r="AW410" s="260"/>
      <c r="AX410" s="260"/>
      <c r="AY410" s="260"/>
      <c r="AZ410" s="260"/>
      <c r="BA410" s="260"/>
      <c r="BB410" s="260"/>
      <c r="BC410" s="260"/>
      <c r="BD410" s="260"/>
      <c r="BE410" s="260"/>
      <c r="BF410" s="260"/>
      <c r="BG410" s="210"/>
      <c r="BH410" s="210"/>
      <c r="BI410" s="210"/>
    </row>
    <row r="411" spans="1:61" x14ac:dyDescent="0.25">
      <c r="A411" s="171" t="s">
        <v>91</v>
      </c>
      <c r="B411" s="164"/>
      <c r="C411" s="299" t="s">
        <v>628</v>
      </c>
      <c r="D411" s="166"/>
      <c r="E411" s="168"/>
      <c r="F411" s="167"/>
      <c r="G411" s="168"/>
      <c r="I411" s="267"/>
      <c r="J411" s="267"/>
      <c r="K411" s="211"/>
      <c r="L411" s="288"/>
      <c r="M411" s="288"/>
      <c r="N411" s="288"/>
      <c r="O411" s="210"/>
      <c r="AO411" s="260"/>
      <c r="AP411" s="260"/>
      <c r="AQ411" s="260"/>
      <c r="AR411" s="260"/>
      <c r="AS411" s="260"/>
      <c r="AT411" s="260"/>
      <c r="AU411" s="260"/>
      <c r="AV411" s="260"/>
      <c r="AW411" s="260"/>
      <c r="AX411" s="260"/>
      <c r="AY411" s="260"/>
      <c r="AZ411" s="260"/>
      <c r="BA411" s="260"/>
      <c r="BB411" s="260"/>
      <c r="BC411" s="260"/>
      <c r="BD411" s="260"/>
      <c r="BE411" s="260"/>
      <c r="BF411" s="260"/>
      <c r="BG411" s="210"/>
      <c r="BH411" s="210"/>
      <c r="BI411" s="210"/>
    </row>
    <row r="412" spans="1:61" x14ac:dyDescent="0.25">
      <c r="A412" s="171" t="s">
        <v>91</v>
      </c>
      <c r="B412" s="164"/>
      <c r="C412" s="299" t="s">
        <v>628</v>
      </c>
      <c r="D412" s="166"/>
      <c r="E412" s="168"/>
      <c r="F412" s="167"/>
      <c r="G412" s="168"/>
      <c r="I412" s="267"/>
      <c r="J412" s="267"/>
      <c r="K412" s="211"/>
      <c r="L412" s="288"/>
      <c r="M412" s="288"/>
      <c r="N412" s="288"/>
      <c r="O412" s="210"/>
      <c r="AO412" s="260"/>
      <c r="AP412" s="260"/>
      <c r="AQ412" s="260"/>
      <c r="AR412" s="260"/>
      <c r="AS412" s="260"/>
      <c r="AT412" s="260"/>
      <c r="AU412" s="260"/>
      <c r="AV412" s="260"/>
      <c r="AW412" s="260"/>
      <c r="AX412" s="260"/>
      <c r="AY412" s="260"/>
      <c r="AZ412" s="260"/>
      <c r="BA412" s="260"/>
      <c r="BB412" s="260"/>
      <c r="BC412" s="260"/>
      <c r="BD412" s="260"/>
      <c r="BE412" s="260"/>
      <c r="BF412" s="260"/>
      <c r="BG412" s="210"/>
      <c r="BH412" s="210"/>
      <c r="BI412" s="210"/>
    </row>
    <row r="413" spans="1:61" x14ac:dyDescent="0.25">
      <c r="A413" s="171" t="s">
        <v>91</v>
      </c>
      <c r="B413" s="164"/>
      <c r="C413" s="299" t="s">
        <v>628</v>
      </c>
      <c r="D413" s="166"/>
      <c r="E413" s="168"/>
      <c r="F413" s="167"/>
      <c r="G413" s="168"/>
      <c r="I413" s="267"/>
      <c r="J413" s="267"/>
      <c r="K413" s="211"/>
      <c r="L413" s="288"/>
      <c r="M413" s="288"/>
      <c r="N413" s="288"/>
      <c r="O413" s="210"/>
      <c r="AO413" s="260"/>
      <c r="AP413" s="260"/>
      <c r="AQ413" s="260"/>
      <c r="AR413" s="260"/>
      <c r="AS413" s="260"/>
      <c r="AT413" s="260"/>
      <c r="AU413" s="260"/>
      <c r="AV413" s="260"/>
      <c r="AW413" s="260"/>
      <c r="AX413" s="260"/>
      <c r="AY413" s="260"/>
      <c r="AZ413" s="260"/>
      <c r="BA413" s="260"/>
      <c r="BB413" s="260"/>
      <c r="BC413" s="260"/>
      <c r="BD413" s="260"/>
      <c r="BE413" s="260"/>
      <c r="BF413" s="260"/>
      <c r="BG413" s="210"/>
      <c r="BH413" s="210"/>
      <c r="BI413" s="210"/>
    </row>
    <row r="414" spans="1:61" x14ac:dyDescent="0.25">
      <c r="A414" s="171" t="s">
        <v>91</v>
      </c>
      <c r="B414" s="164"/>
      <c r="C414" s="299" t="s">
        <v>628</v>
      </c>
      <c r="D414" s="166"/>
      <c r="E414" s="168"/>
      <c r="F414" s="167"/>
      <c r="G414" s="168"/>
      <c r="I414" s="267"/>
      <c r="J414" s="267"/>
      <c r="K414" s="211"/>
      <c r="L414" s="288"/>
      <c r="M414" s="288"/>
      <c r="N414" s="288"/>
      <c r="O414" s="210"/>
      <c r="AO414" s="260"/>
      <c r="AP414" s="260"/>
      <c r="AQ414" s="260"/>
      <c r="AR414" s="260"/>
      <c r="AS414" s="260"/>
      <c r="AT414" s="260"/>
      <c r="AU414" s="260"/>
      <c r="AV414" s="260"/>
      <c r="AW414" s="260"/>
      <c r="AX414" s="260"/>
      <c r="AY414" s="260"/>
      <c r="AZ414" s="260"/>
      <c r="BA414" s="260"/>
      <c r="BB414" s="260"/>
      <c r="BC414" s="260"/>
      <c r="BD414" s="260"/>
      <c r="BE414" s="260"/>
      <c r="BF414" s="260"/>
      <c r="BG414" s="210"/>
      <c r="BH414" s="210"/>
      <c r="BI414" s="210"/>
    </row>
    <row r="415" spans="1:61" x14ac:dyDescent="0.25">
      <c r="A415" s="171" t="s">
        <v>91</v>
      </c>
      <c r="B415" s="164"/>
      <c r="C415" s="299" t="s">
        <v>628</v>
      </c>
      <c r="D415" s="166"/>
      <c r="E415" s="168"/>
      <c r="F415" s="167"/>
      <c r="G415" s="168"/>
      <c r="I415" s="267"/>
      <c r="J415" s="267"/>
      <c r="K415" s="211"/>
      <c r="L415" s="288"/>
      <c r="M415" s="288"/>
      <c r="N415" s="288"/>
      <c r="O415" s="210"/>
      <c r="AO415" s="260"/>
      <c r="AP415" s="260"/>
      <c r="AQ415" s="260"/>
      <c r="AR415" s="260"/>
      <c r="AS415" s="260"/>
      <c r="AT415" s="260"/>
      <c r="AU415" s="260"/>
      <c r="AV415" s="260"/>
      <c r="AW415" s="260"/>
      <c r="AX415" s="260"/>
      <c r="AY415" s="260"/>
      <c r="AZ415" s="260"/>
      <c r="BA415" s="260"/>
      <c r="BB415" s="260"/>
      <c r="BC415" s="260"/>
      <c r="BD415" s="260"/>
      <c r="BE415" s="260"/>
      <c r="BF415" s="260"/>
      <c r="BG415" s="210"/>
      <c r="BH415" s="210"/>
      <c r="BI415" s="210"/>
    </row>
    <row r="416" spans="1:61" x14ac:dyDescent="0.25">
      <c r="A416" s="171" t="s">
        <v>91</v>
      </c>
      <c r="B416" s="164"/>
      <c r="C416" s="299" t="s">
        <v>628</v>
      </c>
      <c r="D416" s="166"/>
      <c r="E416" s="168"/>
      <c r="F416" s="167"/>
      <c r="G416" s="168"/>
      <c r="I416" s="267"/>
      <c r="J416" s="267"/>
      <c r="K416" s="211"/>
      <c r="L416" s="288"/>
      <c r="M416" s="288"/>
      <c r="N416" s="288"/>
      <c r="O416" s="210"/>
      <c r="AO416" s="260"/>
      <c r="AP416" s="260"/>
      <c r="AQ416" s="260"/>
      <c r="AR416" s="260"/>
      <c r="AS416" s="260"/>
      <c r="AT416" s="260"/>
      <c r="AU416" s="260"/>
      <c r="AV416" s="260"/>
      <c r="AW416" s="260"/>
      <c r="AX416" s="260"/>
      <c r="AY416" s="260"/>
      <c r="AZ416" s="260"/>
      <c r="BA416" s="260"/>
      <c r="BB416" s="260"/>
      <c r="BC416" s="260"/>
      <c r="BD416" s="260"/>
      <c r="BE416" s="260"/>
      <c r="BF416" s="260"/>
      <c r="BG416" s="210"/>
      <c r="BH416" s="210"/>
      <c r="BI416" s="210"/>
    </row>
    <row r="417" spans="1:61" x14ac:dyDescent="0.25">
      <c r="A417" s="171" t="s">
        <v>91</v>
      </c>
      <c r="B417" s="164"/>
      <c r="C417" s="299" t="s">
        <v>628</v>
      </c>
      <c r="D417" s="166"/>
      <c r="E417" s="168"/>
      <c r="F417" s="167"/>
      <c r="G417" s="168"/>
      <c r="I417" s="267"/>
      <c r="J417" s="267"/>
      <c r="K417" s="211"/>
      <c r="L417" s="288"/>
      <c r="M417" s="288"/>
      <c r="N417" s="288"/>
      <c r="O417" s="210"/>
      <c r="AO417" s="260"/>
      <c r="AP417" s="260"/>
      <c r="AQ417" s="260"/>
      <c r="AR417" s="260"/>
      <c r="AS417" s="260"/>
      <c r="AT417" s="260"/>
      <c r="AU417" s="260"/>
      <c r="AV417" s="260"/>
      <c r="AW417" s="260"/>
      <c r="AX417" s="260"/>
      <c r="AY417" s="260"/>
      <c r="AZ417" s="260"/>
      <c r="BA417" s="260"/>
      <c r="BB417" s="260"/>
      <c r="BC417" s="260"/>
      <c r="BD417" s="260"/>
      <c r="BE417" s="260"/>
      <c r="BF417" s="260"/>
      <c r="BG417" s="210"/>
      <c r="BH417" s="210"/>
      <c r="BI417" s="210"/>
    </row>
    <row r="418" spans="1:61" x14ac:dyDescent="0.25">
      <c r="A418" s="171" t="s">
        <v>91</v>
      </c>
      <c r="B418" s="164"/>
      <c r="C418" s="299" t="s">
        <v>628</v>
      </c>
      <c r="D418" s="166"/>
      <c r="E418" s="168"/>
      <c r="F418" s="167"/>
      <c r="G418" s="168"/>
      <c r="I418" s="267"/>
      <c r="J418" s="267"/>
      <c r="K418" s="211"/>
      <c r="L418" s="288"/>
      <c r="M418" s="288"/>
      <c r="N418" s="288"/>
      <c r="O418" s="210"/>
      <c r="AO418" s="260"/>
      <c r="AP418" s="260"/>
      <c r="AQ418" s="260"/>
      <c r="AR418" s="260"/>
      <c r="AS418" s="260"/>
      <c r="AT418" s="260"/>
      <c r="AU418" s="260"/>
      <c r="AV418" s="260"/>
      <c r="AW418" s="260"/>
      <c r="AX418" s="260"/>
      <c r="AY418" s="260"/>
      <c r="AZ418" s="260"/>
      <c r="BA418" s="260"/>
      <c r="BB418" s="260"/>
      <c r="BC418" s="260"/>
      <c r="BD418" s="260"/>
      <c r="BE418" s="260"/>
      <c r="BF418" s="260"/>
      <c r="BG418" s="210"/>
      <c r="BH418" s="210"/>
      <c r="BI418" s="210"/>
    </row>
    <row r="419" spans="1:61" x14ac:dyDescent="0.25">
      <c r="A419" s="171" t="s">
        <v>91</v>
      </c>
      <c r="B419" s="164"/>
      <c r="C419" s="299" t="s">
        <v>628</v>
      </c>
      <c r="D419" s="166"/>
      <c r="E419" s="168"/>
      <c r="F419" s="167"/>
      <c r="G419" s="168"/>
      <c r="I419" s="267"/>
      <c r="J419" s="267"/>
      <c r="K419" s="211"/>
      <c r="L419" s="288"/>
      <c r="M419" s="288"/>
      <c r="N419" s="288"/>
      <c r="O419" s="210"/>
      <c r="AO419" s="260"/>
      <c r="AP419" s="260"/>
      <c r="AQ419" s="260"/>
      <c r="AR419" s="260"/>
      <c r="AS419" s="260"/>
      <c r="AT419" s="260"/>
      <c r="AU419" s="260"/>
      <c r="AV419" s="260"/>
      <c r="AW419" s="260"/>
      <c r="AX419" s="260"/>
      <c r="AY419" s="260"/>
      <c r="AZ419" s="260"/>
      <c r="BA419" s="260"/>
      <c r="BB419" s="260"/>
      <c r="BC419" s="260"/>
      <c r="BD419" s="260"/>
      <c r="BE419" s="260"/>
      <c r="BF419" s="260"/>
      <c r="BG419" s="210"/>
      <c r="BH419" s="210"/>
      <c r="BI419" s="210"/>
    </row>
    <row r="420" spans="1:61" x14ac:dyDescent="0.25">
      <c r="A420" s="171" t="s">
        <v>91</v>
      </c>
      <c r="B420" s="164"/>
      <c r="C420" s="299" t="s">
        <v>628</v>
      </c>
      <c r="D420" s="166"/>
      <c r="E420" s="168"/>
      <c r="F420" s="167"/>
      <c r="G420" s="168"/>
      <c r="I420" s="267"/>
      <c r="J420" s="267"/>
      <c r="K420" s="211"/>
      <c r="L420" s="288"/>
      <c r="M420" s="288"/>
      <c r="N420" s="288"/>
      <c r="O420" s="210"/>
      <c r="AO420" s="260"/>
      <c r="AP420" s="260"/>
      <c r="AQ420" s="260"/>
      <c r="AR420" s="260"/>
      <c r="AS420" s="260"/>
      <c r="AT420" s="260"/>
      <c r="AU420" s="260"/>
      <c r="AV420" s="260"/>
      <c r="AW420" s="260"/>
      <c r="AX420" s="260"/>
      <c r="AY420" s="260"/>
      <c r="AZ420" s="260"/>
      <c r="BA420" s="260"/>
      <c r="BB420" s="260"/>
      <c r="BC420" s="260"/>
      <c r="BD420" s="260"/>
      <c r="BE420" s="260"/>
      <c r="BF420" s="260"/>
      <c r="BG420" s="210"/>
      <c r="BH420" s="210"/>
      <c r="BI420" s="210"/>
    </row>
    <row r="421" spans="1:61" x14ac:dyDescent="0.25">
      <c r="A421" s="171" t="s">
        <v>91</v>
      </c>
      <c r="B421" s="164"/>
      <c r="C421" s="299" t="s">
        <v>628</v>
      </c>
      <c r="D421" s="166"/>
      <c r="E421" s="168"/>
      <c r="F421" s="167"/>
      <c r="G421" s="168"/>
      <c r="I421" s="267"/>
      <c r="J421" s="267"/>
      <c r="K421" s="211"/>
      <c r="L421" s="288"/>
      <c r="M421" s="288"/>
      <c r="N421" s="288"/>
      <c r="O421" s="210"/>
      <c r="AO421" s="260"/>
      <c r="AP421" s="260"/>
      <c r="AQ421" s="260"/>
      <c r="AR421" s="260"/>
      <c r="AS421" s="260"/>
      <c r="AT421" s="260"/>
      <c r="AU421" s="260"/>
      <c r="AV421" s="260"/>
      <c r="AW421" s="260"/>
      <c r="AX421" s="260"/>
      <c r="AY421" s="260"/>
      <c r="AZ421" s="260"/>
      <c r="BA421" s="260"/>
      <c r="BB421" s="260"/>
      <c r="BC421" s="260"/>
      <c r="BD421" s="260"/>
      <c r="BE421" s="260"/>
      <c r="BF421" s="260"/>
      <c r="BG421" s="210"/>
      <c r="BH421" s="210"/>
      <c r="BI421" s="210"/>
    </row>
    <row r="422" spans="1:61" x14ac:dyDescent="0.25">
      <c r="A422" s="171" t="s">
        <v>91</v>
      </c>
      <c r="B422" s="164"/>
      <c r="C422" s="299" t="s">
        <v>628</v>
      </c>
      <c r="D422" s="166"/>
      <c r="E422" s="168"/>
      <c r="F422" s="167"/>
      <c r="G422" s="168"/>
      <c r="I422" s="267"/>
      <c r="J422" s="267"/>
      <c r="K422" s="211"/>
      <c r="L422" s="288"/>
      <c r="M422" s="288"/>
      <c r="N422" s="288"/>
      <c r="O422" s="210"/>
      <c r="AO422" s="260"/>
      <c r="AP422" s="260"/>
      <c r="AQ422" s="260"/>
      <c r="AR422" s="260"/>
      <c r="AS422" s="260"/>
      <c r="AT422" s="260"/>
      <c r="AU422" s="260"/>
      <c r="AV422" s="260"/>
      <c r="AW422" s="260"/>
      <c r="AX422" s="260"/>
      <c r="AY422" s="260"/>
      <c r="AZ422" s="260"/>
      <c r="BA422" s="260"/>
      <c r="BB422" s="260"/>
      <c r="BC422" s="260"/>
      <c r="BD422" s="260"/>
      <c r="BE422" s="260"/>
      <c r="BF422" s="260"/>
      <c r="BG422" s="210"/>
      <c r="BH422" s="210"/>
      <c r="BI422" s="210"/>
    </row>
    <row r="423" spans="1:61" x14ac:dyDescent="0.25">
      <c r="A423" s="171" t="s">
        <v>91</v>
      </c>
      <c r="B423" s="164"/>
      <c r="C423" s="299" t="s">
        <v>628</v>
      </c>
      <c r="D423" s="166"/>
      <c r="E423" s="168"/>
      <c r="F423" s="167"/>
      <c r="G423" s="168"/>
      <c r="I423" s="267"/>
      <c r="J423" s="267"/>
      <c r="K423" s="211"/>
      <c r="L423" s="288"/>
      <c r="M423" s="288"/>
      <c r="N423" s="288"/>
      <c r="O423" s="210"/>
      <c r="AO423" s="260"/>
      <c r="AP423" s="260"/>
      <c r="AQ423" s="260"/>
      <c r="AR423" s="260"/>
      <c r="AS423" s="260"/>
      <c r="AT423" s="260"/>
      <c r="AU423" s="260"/>
      <c r="AV423" s="260"/>
      <c r="AW423" s="260"/>
      <c r="AX423" s="260"/>
      <c r="AY423" s="260"/>
      <c r="AZ423" s="260"/>
      <c r="BA423" s="260"/>
      <c r="BB423" s="260"/>
      <c r="BC423" s="260"/>
      <c r="BD423" s="260"/>
      <c r="BE423" s="260"/>
      <c r="BF423" s="260"/>
      <c r="BG423" s="210"/>
      <c r="BH423" s="210"/>
      <c r="BI423" s="210"/>
    </row>
    <row r="424" spans="1:61" x14ac:dyDescent="0.25">
      <c r="A424" s="171" t="s">
        <v>91</v>
      </c>
      <c r="B424" s="164"/>
      <c r="C424" s="299" t="s">
        <v>628</v>
      </c>
      <c r="D424" s="166"/>
      <c r="E424" s="168"/>
      <c r="F424" s="167"/>
      <c r="G424" s="168"/>
      <c r="I424" s="267"/>
      <c r="J424" s="267"/>
      <c r="K424" s="211"/>
      <c r="L424" s="288"/>
      <c r="M424" s="288"/>
      <c r="N424" s="288"/>
      <c r="O424" s="210"/>
      <c r="AO424" s="260"/>
      <c r="AP424" s="260"/>
      <c r="AQ424" s="260"/>
      <c r="AR424" s="260"/>
      <c r="AS424" s="260"/>
      <c r="AT424" s="260"/>
      <c r="AU424" s="260"/>
      <c r="AV424" s="260"/>
      <c r="AW424" s="260"/>
      <c r="AX424" s="260"/>
      <c r="AY424" s="260"/>
      <c r="AZ424" s="260"/>
      <c r="BA424" s="260"/>
      <c r="BB424" s="260"/>
      <c r="BC424" s="260"/>
      <c r="BD424" s="260"/>
      <c r="BE424" s="260"/>
      <c r="BF424" s="260"/>
      <c r="BG424" s="210"/>
      <c r="BH424" s="210"/>
      <c r="BI424" s="210"/>
    </row>
    <row r="425" spans="1:61" x14ac:dyDescent="0.25">
      <c r="A425" s="171" t="s">
        <v>91</v>
      </c>
      <c r="B425" s="164"/>
      <c r="C425" s="299" t="s">
        <v>628</v>
      </c>
      <c r="D425" s="166"/>
      <c r="E425" s="168"/>
      <c r="F425" s="167"/>
      <c r="G425" s="168"/>
      <c r="I425" s="267"/>
      <c r="J425" s="267"/>
      <c r="K425" s="211"/>
      <c r="L425" s="288"/>
      <c r="M425" s="288"/>
      <c r="N425" s="288"/>
      <c r="O425" s="210"/>
      <c r="AO425" s="260"/>
      <c r="AP425" s="260"/>
      <c r="AQ425" s="260"/>
      <c r="AR425" s="260"/>
      <c r="AS425" s="260"/>
      <c r="AT425" s="260"/>
      <c r="AU425" s="260"/>
      <c r="AV425" s="260"/>
      <c r="AW425" s="260"/>
      <c r="AX425" s="260"/>
      <c r="AY425" s="260"/>
      <c r="AZ425" s="260"/>
      <c r="BA425" s="260"/>
      <c r="BB425" s="260"/>
      <c r="BC425" s="260"/>
      <c r="BD425" s="260"/>
      <c r="BE425" s="260"/>
      <c r="BF425" s="260"/>
      <c r="BG425" s="210"/>
      <c r="BH425" s="210"/>
      <c r="BI425" s="210"/>
    </row>
    <row r="426" spans="1:61" x14ac:dyDescent="0.25">
      <c r="A426" s="171" t="s">
        <v>91</v>
      </c>
      <c r="B426" s="164"/>
      <c r="C426" s="299" t="s">
        <v>628</v>
      </c>
      <c r="D426" s="166"/>
      <c r="E426" s="168"/>
      <c r="F426" s="167"/>
      <c r="G426" s="168"/>
      <c r="I426" s="267"/>
      <c r="J426" s="267"/>
      <c r="K426" s="211"/>
      <c r="L426" s="288"/>
      <c r="M426" s="288"/>
      <c r="N426" s="288"/>
      <c r="O426" s="210"/>
      <c r="AO426" s="260"/>
      <c r="AP426" s="260"/>
      <c r="AQ426" s="260"/>
      <c r="AR426" s="260"/>
      <c r="AS426" s="260"/>
      <c r="AT426" s="260"/>
      <c r="AU426" s="260"/>
      <c r="AV426" s="260"/>
      <c r="AW426" s="260"/>
      <c r="AX426" s="260"/>
      <c r="AY426" s="260"/>
      <c r="AZ426" s="260"/>
      <c r="BA426" s="260"/>
      <c r="BB426" s="260"/>
      <c r="BC426" s="260"/>
      <c r="BD426" s="260"/>
      <c r="BE426" s="260"/>
      <c r="BF426" s="260"/>
      <c r="BG426" s="210"/>
      <c r="BH426" s="210"/>
      <c r="BI426" s="210"/>
    </row>
    <row r="427" spans="1:61" x14ac:dyDescent="0.25">
      <c r="A427" s="171" t="s">
        <v>91</v>
      </c>
      <c r="B427" s="164"/>
      <c r="C427" s="299" t="s">
        <v>628</v>
      </c>
      <c r="D427" s="166"/>
      <c r="E427" s="168"/>
      <c r="F427" s="167"/>
      <c r="G427" s="168"/>
      <c r="I427" s="267"/>
      <c r="J427" s="267"/>
      <c r="K427" s="211"/>
      <c r="L427" s="288"/>
      <c r="M427" s="288"/>
      <c r="N427" s="288"/>
      <c r="O427" s="210"/>
      <c r="AO427" s="260"/>
      <c r="AP427" s="260"/>
      <c r="AQ427" s="260"/>
      <c r="AR427" s="260"/>
      <c r="AS427" s="260"/>
      <c r="AT427" s="260"/>
      <c r="AU427" s="260"/>
      <c r="AV427" s="260"/>
      <c r="AW427" s="260"/>
      <c r="AX427" s="260"/>
      <c r="AY427" s="260"/>
      <c r="AZ427" s="260"/>
      <c r="BA427" s="260"/>
      <c r="BB427" s="260"/>
      <c r="BC427" s="260"/>
      <c r="BD427" s="260"/>
      <c r="BE427" s="260"/>
      <c r="BF427" s="260"/>
      <c r="BG427" s="210"/>
      <c r="BH427" s="210"/>
      <c r="BI427" s="210"/>
    </row>
    <row r="428" spans="1:61" x14ac:dyDescent="0.25">
      <c r="A428" s="171" t="s">
        <v>91</v>
      </c>
      <c r="B428" s="164"/>
      <c r="C428" s="299" t="s">
        <v>628</v>
      </c>
      <c r="D428" s="166"/>
      <c r="E428" s="168"/>
      <c r="F428" s="167"/>
      <c r="G428" s="168"/>
      <c r="I428" s="267"/>
      <c r="J428" s="267"/>
      <c r="K428" s="211"/>
      <c r="L428" s="288"/>
      <c r="M428" s="288"/>
      <c r="N428" s="288"/>
      <c r="O428" s="210"/>
      <c r="AO428" s="260"/>
      <c r="AP428" s="260"/>
      <c r="AQ428" s="260"/>
      <c r="AR428" s="260"/>
      <c r="AS428" s="260"/>
      <c r="AT428" s="260"/>
      <c r="AU428" s="260"/>
      <c r="AV428" s="260"/>
      <c r="AW428" s="260"/>
      <c r="AX428" s="260"/>
      <c r="AY428" s="260"/>
      <c r="AZ428" s="260"/>
      <c r="BA428" s="260"/>
      <c r="BB428" s="260"/>
      <c r="BC428" s="260"/>
      <c r="BD428" s="260"/>
      <c r="BE428" s="260"/>
      <c r="BF428" s="260"/>
      <c r="BG428" s="210"/>
      <c r="BH428" s="210"/>
      <c r="BI428" s="210"/>
    </row>
    <row r="429" spans="1:61" x14ac:dyDescent="0.25">
      <c r="A429" s="171" t="s">
        <v>91</v>
      </c>
      <c r="B429" s="164"/>
      <c r="C429" s="299" t="s">
        <v>628</v>
      </c>
      <c r="D429" s="166"/>
      <c r="E429" s="168"/>
      <c r="F429" s="167"/>
      <c r="G429" s="168"/>
      <c r="I429" s="267"/>
      <c r="J429" s="267"/>
      <c r="K429" s="211"/>
      <c r="L429" s="288"/>
      <c r="M429" s="288"/>
      <c r="N429" s="288"/>
      <c r="O429" s="210"/>
      <c r="AO429" s="260"/>
      <c r="AP429" s="260"/>
      <c r="AQ429" s="260"/>
      <c r="AR429" s="260"/>
      <c r="AS429" s="260"/>
      <c r="AT429" s="260"/>
      <c r="AU429" s="260"/>
      <c r="AV429" s="260"/>
      <c r="AW429" s="260"/>
      <c r="AX429" s="260"/>
      <c r="AY429" s="260"/>
      <c r="AZ429" s="260"/>
      <c r="BA429" s="260"/>
      <c r="BB429" s="260"/>
      <c r="BC429" s="260"/>
      <c r="BD429" s="260"/>
      <c r="BE429" s="260"/>
      <c r="BF429" s="260"/>
      <c r="BG429" s="210"/>
      <c r="BH429" s="210"/>
      <c r="BI429" s="210"/>
    </row>
    <row r="430" spans="1:61" x14ac:dyDescent="0.25">
      <c r="A430" s="171" t="s">
        <v>91</v>
      </c>
      <c r="B430" s="164"/>
      <c r="C430" s="299" t="s">
        <v>628</v>
      </c>
      <c r="D430" s="166"/>
      <c r="E430" s="168"/>
      <c r="F430" s="167"/>
      <c r="G430" s="168"/>
      <c r="I430" s="267"/>
      <c r="J430" s="267"/>
      <c r="K430" s="211"/>
      <c r="L430" s="288"/>
      <c r="M430" s="288"/>
      <c r="N430" s="288"/>
      <c r="O430" s="210"/>
      <c r="AO430" s="260"/>
      <c r="AP430" s="260"/>
      <c r="AQ430" s="260"/>
      <c r="AR430" s="260"/>
      <c r="AS430" s="260"/>
      <c r="AT430" s="260"/>
      <c r="AU430" s="260"/>
      <c r="AV430" s="260"/>
      <c r="AW430" s="260"/>
      <c r="AX430" s="260"/>
      <c r="AY430" s="260"/>
      <c r="AZ430" s="260"/>
      <c r="BA430" s="260"/>
      <c r="BB430" s="260"/>
      <c r="BC430" s="260"/>
      <c r="BD430" s="260"/>
      <c r="BE430" s="260"/>
      <c r="BF430" s="260"/>
      <c r="BG430" s="210"/>
      <c r="BH430" s="210"/>
      <c r="BI430" s="210"/>
    </row>
    <row r="431" spans="1:61" x14ac:dyDescent="0.25">
      <c r="A431" s="171" t="s">
        <v>91</v>
      </c>
      <c r="B431" s="164"/>
      <c r="C431" s="299" t="s">
        <v>628</v>
      </c>
      <c r="D431" s="166"/>
      <c r="E431" s="168"/>
      <c r="F431" s="167"/>
      <c r="G431" s="168"/>
      <c r="I431" s="267"/>
      <c r="J431" s="267"/>
      <c r="K431" s="211"/>
      <c r="L431" s="288"/>
      <c r="M431" s="288"/>
      <c r="N431" s="288"/>
      <c r="O431" s="210"/>
      <c r="AO431" s="260"/>
      <c r="AP431" s="260"/>
      <c r="AQ431" s="260"/>
      <c r="AR431" s="260"/>
      <c r="AS431" s="260"/>
      <c r="AT431" s="260"/>
      <c r="AU431" s="260"/>
      <c r="AV431" s="260"/>
      <c r="AW431" s="260"/>
      <c r="AX431" s="260"/>
      <c r="AY431" s="260"/>
      <c r="AZ431" s="260"/>
      <c r="BA431" s="260"/>
      <c r="BB431" s="260"/>
      <c r="BC431" s="260"/>
      <c r="BD431" s="260"/>
      <c r="BE431" s="260"/>
      <c r="BF431" s="260"/>
      <c r="BG431" s="210"/>
      <c r="BH431" s="210"/>
      <c r="BI431" s="210"/>
    </row>
    <row r="432" spans="1:61" x14ac:dyDescent="0.25">
      <c r="A432" s="171" t="s">
        <v>91</v>
      </c>
      <c r="B432" s="164"/>
      <c r="C432" s="299" t="s">
        <v>628</v>
      </c>
      <c r="D432" s="166"/>
      <c r="E432" s="168"/>
      <c r="F432" s="167"/>
      <c r="G432" s="168"/>
      <c r="I432" s="267"/>
      <c r="J432" s="267"/>
      <c r="K432" s="211"/>
      <c r="L432" s="288"/>
      <c r="M432" s="288"/>
      <c r="N432" s="288"/>
      <c r="O432" s="210"/>
      <c r="AO432" s="260"/>
      <c r="AP432" s="260"/>
      <c r="AQ432" s="260"/>
      <c r="AR432" s="260"/>
      <c r="AS432" s="260"/>
      <c r="AT432" s="260"/>
      <c r="AU432" s="260"/>
      <c r="AV432" s="260"/>
      <c r="AW432" s="260"/>
      <c r="AX432" s="260"/>
      <c r="AY432" s="260"/>
      <c r="AZ432" s="260"/>
      <c r="BA432" s="260"/>
      <c r="BB432" s="260"/>
      <c r="BC432" s="260"/>
      <c r="BD432" s="260"/>
      <c r="BE432" s="260"/>
      <c r="BF432" s="260"/>
      <c r="BG432" s="210"/>
      <c r="BH432" s="210"/>
      <c r="BI432" s="210"/>
    </row>
    <row r="433" spans="1:61" x14ac:dyDescent="0.25">
      <c r="A433" s="171" t="s">
        <v>91</v>
      </c>
      <c r="B433" s="164"/>
      <c r="C433" s="299" t="s">
        <v>628</v>
      </c>
      <c r="D433" s="166"/>
      <c r="E433" s="168"/>
      <c r="F433" s="167"/>
      <c r="G433" s="168"/>
      <c r="I433" s="267"/>
      <c r="J433" s="267"/>
      <c r="K433" s="211"/>
      <c r="L433" s="288"/>
      <c r="M433" s="288"/>
      <c r="N433" s="288"/>
      <c r="O433" s="210"/>
      <c r="AO433" s="260"/>
      <c r="AP433" s="260"/>
      <c r="AQ433" s="260"/>
      <c r="AR433" s="260"/>
      <c r="AS433" s="260"/>
      <c r="AT433" s="260"/>
      <c r="AU433" s="260"/>
      <c r="AV433" s="260"/>
      <c r="AW433" s="260"/>
      <c r="AX433" s="260"/>
      <c r="AY433" s="260"/>
      <c r="AZ433" s="260"/>
      <c r="BA433" s="260"/>
      <c r="BB433" s="260"/>
      <c r="BC433" s="260"/>
      <c r="BD433" s="260"/>
      <c r="BE433" s="260"/>
      <c r="BF433" s="260"/>
      <c r="BG433" s="210"/>
      <c r="BH433" s="210"/>
      <c r="BI433" s="210"/>
    </row>
    <row r="434" spans="1:61" x14ac:dyDescent="0.25">
      <c r="A434" s="171" t="s">
        <v>91</v>
      </c>
      <c r="B434" s="164"/>
      <c r="C434" s="299" t="s">
        <v>628</v>
      </c>
      <c r="D434" s="166"/>
      <c r="E434" s="168"/>
      <c r="F434" s="167"/>
      <c r="G434" s="168"/>
      <c r="I434" s="267"/>
      <c r="J434" s="267"/>
      <c r="K434" s="211"/>
      <c r="L434" s="288"/>
      <c r="M434" s="288"/>
      <c r="N434" s="288"/>
      <c r="O434" s="210"/>
      <c r="AO434" s="260"/>
      <c r="AP434" s="260"/>
      <c r="AQ434" s="260"/>
      <c r="AR434" s="260"/>
      <c r="AS434" s="260"/>
      <c r="AT434" s="260"/>
      <c r="AU434" s="260"/>
      <c r="AV434" s="260"/>
      <c r="AW434" s="260"/>
      <c r="AX434" s="260"/>
      <c r="AY434" s="260"/>
      <c r="AZ434" s="260"/>
      <c r="BA434" s="260"/>
      <c r="BB434" s="260"/>
      <c r="BC434" s="260"/>
      <c r="BD434" s="260"/>
      <c r="BE434" s="260"/>
      <c r="BF434" s="260"/>
      <c r="BG434" s="210"/>
      <c r="BH434" s="210"/>
      <c r="BI434" s="210"/>
    </row>
    <row r="435" spans="1:61" x14ac:dyDescent="0.25">
      <c r="A435" s="171" t="s">
        <v>91</v>
      </c>
      <c r="B435" s="164"/>
      <c r="C435" s="299" t="s">
        <v>628</v>
      </c>
      <c r="D435" s="166"/>
      <c r="E435" s="168"/>
      <c r="F435" s="167"/>
      <c r="G435" s="168"/>
      <c r="I435" s="267"/>
      <c r="J435" s="267"/>
      <c r="K435" s="211"/>
      <c r="L435" s="288"/>
      <c r="M435" s="288"/>
      <c r="N435" s="288"/>
      <c r="O435" s="210"/>
      <c r="AO435" s="260"/>
      <c r="AP435" s="260"/>
      <c r="AQ435" s="260"/>
      <c r="AR435" s="260"/>
      <c r="AS435" s="260"/>
      <c r="AT435" s="260"/>
      <c r="AU435" s="260"/>
      <c r="AV435" s="260"/>
      <c r="AW435" s="260"/>
      <c r="AX435" s="260"/>
      <c r="AY435" s="260"/>
      <c r="AZ435" s="260"/>
      <c r="BA435" s="260"/>
      <c r="BB435" s="260"/>
      <c r="BC435" s="260"/>
      <c r="BD435" s="260"/>
      <c r="BE435" s="260"/>
      <c r="BF435" s="260"/>
      <c r="BG435" s="210"/>
      <c r="BH435" s="210"/>
      <c r="BI435" s="210"/>
    </row>
    <row r="436" spans="1:61" x14ac:dyDescent="0.25">
      <c r="A436" s="171" t="s">
        <v>91</v>
      </c>
      <c r="B436" s="164"/>
      <c r="C436" s="299" t="s">
        <v>628</v>
      </c>
      <c r="D436" s="166"/>
      <c r="E436" s="168"/>
      <c r="F436" s="167"/>
      <c r="G436" s="168"/>
      <c r="I436" s="267"/>
      <c r="J436" s="267"/>
      <c r="K436" s="211"/>
      <c r="L436" s="288"/>
      <c r="M436" s="288"/>
      <c r="N436" s="288"/>
      <c r="O436" s="210"/>
      <c r="AO436" s="260"/>
      <c r="AP436" s="260"/>
      <c r="AQ436" s="260"/>
      <c r="AR436" s="260"/>
      <c r="AS436" s="260"/>
      <c r="AT436" s="260"/>
      <c r="AU436" s="260"/>
      <c r="AV436" s="260"/>
      <c r="AW436" s="260"/>
      <c r="AX436" s="260"/>
      <c r="AY436" s="260"/>
      <c r="AZ436" s="260"/>
      <c r="BA436" s="260"/>
      <c r="BB436" s="260"/>
      <c r="BC436" s="260"/>
      <c r="BD436" s="260"/>
      <c r="BE436" s="260"/>
      <c r="BF436" s="260"/>
      <c r="BG436" s="210"/>
      <c r="BH436" s="210"/>
      <c r="BI436" s="210"/>
    </row>
    <row r="437" spans="1:61" x14ac:dyDescent="0.25">
      <c r="A437" s="171" t="s">
        <v>91</v>
      </c>
      <c r="B437" s="164"/>
      <c r="C437" s="299" t="s">
        <v>628</v>
      </c>
      <c r="D437" s="166"/>
      <c r="E437" s="168"/>
      <c r="F437" s="167"/>
      <c r="G437" s="168"/>
      <c r="I437" s="267"/>
      <c r="J437" s="267"/>
      <c r="K437" s="211"/>
      <c r="L437" s="288"/>
      <c r="M437" s="288"/>
      <c r="N437" s="288"/>
      <c r="O437" s="210"/>
      <c r="AO437" s="260"/>
      <c r="AP437" s="260"/>
      <c r="AQ437" s="260"/>
      <c r="AR437" s="260"/>
      <c r="AS437" s="260"/>
      <c r="AT437" s="260"/>
      <c r="AU437" s="260"/>
      <c r="AV437" s="260"/>
      <c r="AW437" s="260"/>
      <c r="AX437" s="260"/>
      <c r="AY437" s="260"/>
      <c r="AZ437" s="260"/>
      <c r="BA437" s="260"/>
      <c r="BB437" s="260"/>
      <c r="BC437" s="260"/>
      <c r="BD437" s="260"/>
      <c r="BE437" s="260"/>
      <c r="BF437" s="260"/>
      <c r="BG437" s="210"/>
      <c r="BH437" s="210"/>
      <c r="BI437" s="210"/>
    </row>
    <row r="438" spans="1:61" x14ac:dyDescent="0.25">
      <c r="A438" s="171" t="s">
        <v>91</v>
      </c>
      <c r="B438" s="164"/>
      <c r="C438" s="299" t="s">
        <v>628</v>
      </c>
      <c r="D438" s="166"/>
      <c r="E438" s="168"/>
      <c r="F438" s="167"/>
      <c r="G438" s="168"/>
      <c r="I438" s="267"/>
      <c r="J438" s="267"/>
      <c r="K438" s="211"/>
      <c r="L438" s="288"/>
      <c r="M438" s="288"/>
      <c r="N438" s="288"/>
      <c r="O438" s="210"/>
      <c r="AO438" s="260"/>
      <c r="AP438" s="260"/>
      <c r="AQ438" s="260"/>
      <c r="AR438" s="260"/>
      <c r="AS438" s="260"/>
      <c r="AT438" s="260"/>
      <c r="AU438" s="260"/>
      <c r="AV438" s="260"/>
      <c r="AW438" s="260"/>
      <c r="AX438" s="260"/>
      <c r="AY438" s="260"/>
      <c r="AZ438" s="260"/>
      <c r="BA438" s="260"/>
      <c r="BB438" s="260"/>
      <c r="BC438" s="260"/>
      <c r="BD438" s="260"/>
      <c r="BE438" s="260"/>
      <c r="BF438" s="260"/>
      <c r="BG438" s="210"/>
      <c r="BH438" s="210"/>
      <c r="BI438" s="210"/>
    </row>
    <row r="439" spans="1:61" x14ac:dyDescent="0.25">
      <c r="A439" s="171" t="s">
        <v>91</v>
      </c>
      <c r="B439" s="164"/>
      <c r="C439" s="299" t="s">
        <v>628</v>
      </c>
      <c r="D439" s="166"/>
      <c r="E439" s="168"/>
      <c r="F439" s="167"/>
      <c r="G439" s="168"/>
      <c r="I439" s="267"/>
      <c r="J439" s="267"/>
      <c r="K439" s="211"/>
      <c r="L439" s="288"/>
      <c r="M439" s="288"/>
      <c r="N439" s="288"/>
      <c r="O439" s="210"/>
      <c r="AO439" s="260"/>
      <c r="AP439" s="260"/>
      <c r="AQ439" s="260"/>
      <c r="AR439" s="260"/>
      <c r="AS439" s="260"/>
      <c r="AT439" s="260"/>
      <c r="AU439" s="260"/>
      <c r="AV439" s="260"/>
      <c r="AW439" s="260"/>
      <c r="AX439" s="260"/>
      <c r="AY439" s="260"/>
      <c r="AZ439" s="260"/>
      <c r="BA439" s="260"/>
      <c r="BB439" s="260"/>
      <c r="BC439" s="260"/>
      <c r="BD439" s="260"/>
      <c r="BE439" s="260"/>
      <c r="BF439" s="260"/>
      <c r="BG439" s="210"/>
      <c r="BH439" s="210"/>
      <c r="BI439" s="210"/>
    </row>
    <row r="440" spans="1:61" x14ac:dyDescent="0.25">
      <c r="A440" s="171" t="s">
        <v>91</v>
      </c>
      <c r="B440" s="164"/>
      <c r="C440" s="299" t="s">
        <v>628</v>
      </c>
      <c r="D440" s="166"/>
      <c r="E440" s="168"/>
      <c r="F440" s="167"/>
      <c r="G440" s="168"/>
      <c r="I440" s="267"/>
      <c r="J440" s="267"/>
      <c r="K440" s="211"/>
      <c r="L440" s="288"/>
      <c r="M440" s="288"/>
      <c r="N440" s="288"/>
      <c r="O440" s="210"/>
      <c r="AO440" s="260"/>
      <c r="AP440" s="260"/>
      <c r="AQ440" s="260"/>
      <c r="AR440" s="260"/>
      <c r="AS440" s="260"/>
      <c r="AT440" s="260"/>
      <c r="AU440" s="260"/>
      <c r="AV440" s="260"/>
      <c r="AW440" s="260"/>
      <c r="AX440" s="260"/>
      <c r="AY440" s="260"/>
      <c r="AZ440" s="260"/>
      <c r="BA440" s="260"/>
      <c r="BB440" s="260"/>
      <c r="BC440" s="260"/>
      <c r="BD440" s="260"/>
      <c r="BE440" s="260"/>
      <c r="BF440" s="260"/>
      <c r="BG440" s="210"/>
      <c r="BH440" s="210"/>
      <c r="BI440" s="210"/>
    </row>
    <row r="441" spans="1:61" x14ac:dyDescent="0.25">
      <c r="A441" s="171" t="s">
        <v>91</v>
      </c>
      <c r="B441" s="164"/>
      <c r="C441" s="299" t="s">
        <v>628</v>
      </c>
      <c r="D441" s="166"/>
      <c r="E441" s="168"/>
      <c r="F441" s="167"/>
      <c r="G441" s="168"/>
      <c r="I441" s="267"/>
      <c r="J441" s="267"/>
      <c r="K441" s="211"/>
      <c r="L441" s="288"/>
      <c r="M441" s="288"/>
      <c r="N441" s="288"/>
      <c r="O441" s="210"/>
      <c r="AO441" s="260"/>
      <c r="AP441" s="260"/>
      <c r="AQ441" s="260"/>
      <c r="AR441" s="260"/>
      <c r="AS441" s="260"/>
      <c r="AT441" s="260"/>
      <c r="AU441" s="260"/>
      <c r="AV441" s="260"/>
      <c r="AW441" s="260"/>
      <c r="AX441" s="260"/>
      <c r="AY441" s="260"/>
      <c r="AZ441" s="260"/>
      <c r="BA441" s="260"/>
      <c r="BB441" s="260"/>
      <c r="BC441" s="260"/>
      <c r="BD441" s="260"/>
      <c r="BE441" s="260"/>
      <c r="BF441" s="260"/>
      <c r="BG441" s="210"/>
      <c r="BH441" s="210"/>
      <c r="BI441" s="210"/>
    </row>
    <row r="442" spans="1:61" x14ac:dyDescent="0.25">
      <c r="A442" s="171" t="s">
        <v>91</v>
      </c>
      <c r="B442" s="164"/>
      <c r="C442" s="299" t="s">
        <v>628</v>
      </c>
      <c r="D442" s="166"/>
      <c r="E442" s="168"/>
      <c r="F442" s="167"/>
      <c r="G442" s="168"/>
      <c r="I442" s="267"/>
      <c r="J442" s="267"/>
      <c r="K442" s="211"/>
      <c r="L442" s="288"/>
      <c r="M442" s="288"/>
      <c r="N442" s="288"/>
      <c r="O442" s="210"/>
      <c r="AO442" s="260"/>
      <c r="AP442" s="260"/>
      <c r="AQ442" s="260"/>
      <c r="AR442" s="260"/>
      <c r="AS442" s="260"/>
      <c r="AT442" s="260"/>
      <c r="AU442" s="260"/>
      <c r="AV442" s="260"/>
      <c r="AW442" s="260"/>
      <c r="AX442" s="260"/>
      <c r="AY442" s="260"/>
      <c r="AZ442" s="260"/>
      <c r="BA442" s="260"/>
      <c r="BB442" s="260"/>
      <c r="BC442" s="260"/>
      <c r="BD442" s="260"/>
      <c r="BE442" s="260"/>
      <c r="BF442" s="260"/>
      <c r="BG442" s="210"/>
      <c r="BH442" s="210"/>
      <c r="BI442" s="210"/>
    </row>
    <row r="443" spans="1:61" x14ac:dyDescent="0.25">
      <c r="A443" s="171" t="s">
        <v>91</v>
      </c>
      <c r="B443" s="164"/>
      <c r="C443" s="299" t="s">
        <v>628</v>
      </c>
      <c r="D443" s="166"/>
      <c r="E443" s="168"/>
      <c r="F443" s="167"/>
      <c r="G443" s="168"/>
      <c r="I443" s="267"/>
      <c r="J443" s="267"/>
      <c r="K443" s="211"/>
      <c r="L443" s="288"/>
      <c r="M443" s="288"/>
      <c r="N443" s="288"/>
      <c r="O443" s="210"/>
      <c r="AO443" s="260"/>
      <c r="AP443" s="260"/>
      <c r="AQ443" s="260"/>
      <c r="AR443" s="260"/>
      <c r="AS443" s="260"/>
      <c r="AT443" s="260"/>
      <c r="AU443" s="260"/>
      <c r="AV443" s="260"/>
      <c r="AW443" s="260"/>
      <c r="AX443" s="260"/>
      <c r="AY443" s="260"/>
      <c r="AZ443" s="260"/>
      <c r="BA443" s="260"/>
      <c r="BB443" s="260"/>
      <c r="BC443" s="260"/>
      <c r="BD443" s="260"/>
      <c r="BE443" s="260"/>
      <c r="BF443" s="260"/>
      <c r="BG443" s="210"/>
      <c r="BH443" s="210"/>
      <c r="BI443" s="210"/>
    </row>
    <row r="444" spans="1:61" x14ac:dyDescent="0.25">
      <c r="A444" s="171" t="s">
        <v>91</v>
      </c>
      <c r="B444" s="164"/>
      <c r="C444" s="299" t="s">
        <v>628</v>
      </c>
      <c r="D444" s="166"/>
      <c r="E444" s="168"/>
      <c r="F444" s="167"/>
      <c r="G444" s="168"/>
      <c r="I444" s="267"/>
      <c r="J444" s="267"/>
      <c r="K444" s="211"/>
      <c r="L444" s="288"/>
      <c r="M444" s="288"/>
      <c r="N444" s="288"/>
      <c r="O444" s="210"/>
      <c r="AO444" s="260"/>
      <c r="AP444" s="260"/>
      <c r="AQ444" s="260"/>
      <c r="AR444" s="260"/>
      <c r="AS444" s="260"/>
      <c r="AT444" s="260"/>
      <c r="AU444" s="260"/>
      <c r="AV444" s="260"/>
      <c r="AW444" s="260"/>
      <c r="AX444" s="260"/>
      <c r="AY444" s="260"/>
      <c r="AZ444" s="260"/>
      <c r="BA444" s="260"/>
      <c r="BB444" s="260"/>
      <c r="BC444" s="260"/>
      <c r="BD444" s="260"/>
      <c r="BE444" s="260"/>
      <c r="BF444" s="260"/>
      <c r="BG444" s="210"/>
      <c r="BH444" s="210"/>
      <c r="BI444" s="210"/>
    </row>
    <row r="445" spans="1:61" x14ac:dyDescent="0.25">
      <c r="A445" s="171" t="s">
        <v>91</v>
      </c>
      <c r="B445" s="164"/>
      <c r="C445" s="299" t="s">
        <v>628</v>
      </c>
      <c r="D445" s="166"/>
      <c r="E445" s="168"/>
      <c r="F445" s="167"/>
      <c r="G445" s="168"/>
      <c r="I445" s="267"/>
      <c r="J445" s="267"/>
      <c r="K445" s="211"/>
      <c r="L445" s="288"/>
      <c r="M445" s="288"/>
      <c r="N445" s="288"/>
      <c r="O445" s="210"/>
      <c r="AO445" s="260"/>
      <c r="AP445" s="260"/>
      <c r="AQ445" s="260"/>
      <c r="AR445" s="260"/>
      <c r="AS445" s="260"/>
      <c r="AT445" s="260"/>
      <c r="AU445" s="260"/>
      <c r="AV445" s="260"/>
      <c r="AW445" s="260"/>
      <c r="AX445" s="260"/>
      <c r="AY445" s="260"/>
      <c r="AZ445" s="260"/>
      <c r="BA445" s="260"/>
      <c r="BB445" s="260"/>
      <c r="BC445" s="260"/>
      <c r="BD445" s="260"/>
      <c r="BE445" s="260"/>
      <c r="BF445" s="260"/>
      <c r="BG445" s="210"/>
      <c r="BH445" s="210"/>
      <c r="BI445" s="210"/>
    </row>
    <row r="446" spans="1:61" x14ac:dyDescent="0.25">
      <c r="A446" s="171" t="s">
        <v>91</v>
      </c>
      <c r="B446" s="164"/>
      <c r="C446" s="299" t="s">
        <v>628</v>
      </c>
      <c r="D446" s="166"/>
      <c r="E446" s="168"/>
      <c r="F446" s="167"/>
      <c r="G446" s="168"/>
      <c r="I446" s="267"/>
      <c r="J446" s="267"/>
      <c r="K446" s="211"/>
      <c r="L446" s="288"/>
      <c r="M446" s="288"/>
      <c r="N446" s="288"/>
      <c r="O446" s="210"/>
      <c r="AO446" s="260"/>
      <c r="AP446" s="260"/>
      <c r="AQ446" s="260"/>
      <c r="AR446" s="260"/>
      <c r="AS446" s="260"/>
      <c r="AT446" s="260"/>
      <c r="AU446" s="260"/>
      <c r="AV446" s="260"/>
      <c r="AW446" s="260"/>
      <c r="AX446" s="260"/>
      <c r="AY446" s="260"/>
      <c r="AZ446" s="260"/>
      <c r="BA446" s="260"/>
      <c r="BB446" s="260"/>
      <c r="BC446" s="260"/>
      <c r="BD446" s="260"/>
      <c r="BE446" s="260"/>
      <c r="BF446" s="260"/>
      <c r="BG446" s="210"/>
      <c r="BH446" s="210"/>
      <c r="BI446" s="210"/>
    </row>
    <row r="447" spans="1:61" x14ac:dyDescent="0.25">
      <c r="A447" s="171" t="s">
        <v>91</v>
      </c>
      <c r="B447" s="164"/>
      <c r="C447" s="299" t="s">
        <v>628</v>
      </c>
      <c r="D447" s="166"/>
      <c r="E447" s="168"/>
      <c r="F447" s="167"/>
      <c r="G447" s="168"/>
      <c r="I447" s="267"/>
      <c r="J447" s="267"/>
      <c r="K447" s="211"/>
      <c r="L447" s="288"/>
      <c r="M447" s="288"/>
      <c r="N447" s="288"/>
      <c r="O447" s="210"/>
      <c r="AO447" s="260"/>
      <c r="AP447" s="260"/>
      <c r="AQ447" s="260"/>
      <c r="AR447" s="260"/>
      <c r="AS447" s="260"/>
      <c r="AT447" s="260"/>
      <c r="AU447" s="260"/>
      <c r="AV447" s="260"/>
      <c r="AW447" s="260"/>
      <c r="AX447" s="260"/>
      <c r="AY447" s="260"/>
      <c r="AZ447" s="260"/>
      <c r="BA447" s="260"/>
      <c r="BB447" s="260"/>
      <c r="BC447" s="260"/>
      <c r="BD447" s="260"/>
      <c r="BE447" s="260"/>
      <c r="BF447" s="260"/>
      <c r="BG447" s="210"/>
      <c r="BH447" s="210"/>
      <c r="BI447" s="210"/>
    </row>
    <row r="448" spans="1:61" x14ac:dyDescent="0.25">
      <c r="A448" s="171" t="s">
        <v>91</v>
      </c>
      <c r="B448" s="164"/>
      <c r="C448" s="299" t="s">
        <v>628</v>
      </c>
      <c r="D448" s="166"/>
      <c r="E448" s="168"/>
      <c r="F448" s="167"/>
      <c r="G448" s="168"/>
      <c r="I448" s="267"/>
      <c r="J448" s="267"/>
      <c r="K448" s="211"/>
      <c r="L448" s="288"/>
      <c r="M448" s="288"/>
      <c r="N448" s="288"/>
      <c r="O448" s="210"/>
      <c r="AO448" s="260"/>
      <c r="AP448" s="260"/>
      <c r="AQ448" s="260"/>
      <c r="AR448" s="260"/>
      <c r="AS448" s="260"/>
      <c r="AT448" s="260"/>
      <c r="AU448" s="260"/>
      <c r="AV448" s="260"/>
      <c r="AW448" s="260"/>
      <c r="AX448" s="260"/>
      <c r="AY448" s="260"/>
      <c r="AZ448" s="260"/>
      <c r="BA448" s="260"/>
      <c r="BB448" s="260"/>
      <c r="BC448" s="260"/>
      <c r="BD448" s="260"/>
      <c r="BE448" s="260"/>
      <c r="BF448" s="260"/>
      <c r="BG448" s="210"/>
      <c r="BH448" s="210"/>
      <c r="BI448" s="210"/>
    </row>
    <row r="449" spans="1:61" x14ac:dyDescent="0.25">
      <c r="A449" s="171" t="s">
        <v>91</v>
      </c>
      <c r="B449" s="164"/>
      <c r="C449" s="299" t="s">
        <v>628</v>
      </c>
      <c r="D449" s="166"/>
      <c r="E449" s="168"/>
      <c r="F449" s="167"/>
      <c r="G449" s="168"/>
      <c r="I449" s="267"/>
      <c r="J449" s="267"/>
      <c r="K449" s="211"/>
      <c r="L449" s="288"/>
      <c r="M449" s="288"/>
      <c r="N449" s="288"/>
      <c r="O449" s="210"/>
      <c r="AO449" s="260"/>
      <c r="AP449" s="260"/>
      <c r="AQ449" s="260"/>
      <c r="AR449" s="260"/>
      <c r="AS449" s="260"/>
      <c r="AT449" s="260"/>
      <c r="AU449" s="260"/>
      <c r="AV449" s="260"/>
      <c r="AW449" s="260"/>
      <c r="AX449" s="260"/>
      <c r="AY449" s="260"/>
      <c r="AZ449" s="260"/>
      <c r="BA449" s="260"/>
      <c r="BB449" s="260"/>
      <c r="BC449" s="260"/>
      <c r="BD449" s="260"/>
      <c r="BE449" s="260"/>
      <c r="BF449" s="260"/>
      <c r="BG449" s="210"/>
      <c r="BH449" s="210"/>
      <c r="BI449" s="210"/>
    </row>
    <row r="450" spans="1:61" x14ac:dyDescent="0.25">
      <c r="A450" s="171" t="s">
        <v>91</v>
      </c>
      <c r="B450" s="164"/>
      <c r="C450" s="299" t="s">
        <v>628</v>
      </c>
      <c r="D450" s="166"/>
      <c r="E450" s="168"/>
      <c r="F450" s="167"/>
      <c r="G450" s="168"/>
      <c r="I450" s="267"/>
      <c r="J450" s="267"/>
      <c r="K450" s="211"/>
      <c r="L450" s="288"/>
      <c r="M450" s="288"/>
      <c r="N450" s="288"/>
      <c r="O450" s="210"/>
      <c r="AO450" s="260"/>
      <c r="AP450" s="260"/>
      <c r="AQ450" s="260"/>
      <c r="AR450" s="260"/>
      <c r="AS450" s="260"/>
      <c r="AT450" s="260"/>
      <c r="AU450" s="260"/>
      <c r="AV450" s="260"/>
      <c r="AW450" s="260"/>
      <c r="AX450" s="260"/>
      <c r="AY450" s="260"/>
      <c r="AZ450" s="260"/>
      <c r="BA450" s="260"/>
      <c r="BB450" s="260"/>
      <c r="BC450" s="260"/>
      <c r="BD450" s="260"/>
      <c r="BE450" s="260"/>
      <c r="BF450" s="260"/>
      <c r="BG450" s="210"/>
      <c r="BH450" s="210"/>
      <c r="BI450" s="210"/>
    </row>
    <row r="451" spans="1:61" x14ac:dyDescent="0.25">
      <c r="A451" s="171" t="s">
        <v>91</v>
      </c>
      <c r="B451" s="164"/>
      <c r="C451" s="299" t="s">
        <v>628</v>
      </c>
      <c r="D451" s="166"/>
      <c r="E451" s="168"/>
      <c r="F451" s="167"/>
      <c r="G451" s="168"/>
      <c r="I451" s="267"/>
      <c r="J451" s="267"/>
      <c r="K451" s="211"/>
      <c r="L451" s="288"/>
      <c r="M451" s="288"/>
      <c r="N451" s="288"/>
      <c r="O451" s="210"/>
      <c r="AO451" s="260"/>
      <c r="AP451" s="260"/>
      <c r="AQ451" s="260"/>
      <c r="AR451" s="260"/>
      <c r="AS451" s="260"/>
      <c r="AT451" s="260"/>
      <c r="AU451" s="260"/>
      <c r="AV451" s="260"/>
      <c r="AW451" s="260"/>
      <c r="AX451" s="260"/>
      <c r="AY451" s="260"/>
      <c r="AZ451" s="260"/>
      <c r="BA451" s="260"/>
      <c r="BB451" s="260"/>
      <c r="BC451" s="260"/>
      <c r="BD451" s="260"/>
      <c r="BE451" s="260"/>
      <c r="BF451" s="260"/>
      <c r="BG451" s="210"/>
      <c r="BH451" s="210"/>
      <c r="BI451" s="210"/>
    </row>
    <row r="452" spans="1:61" x14ac:dyDescent="0.25">
      <c r="A452" s="171" t="s">
        <v>91</v>
      </c>
      <c r="B452" s="164"/>
      <c r="C452" s="299" t="s">
        <v>628</v>
      </c>
      <c r="D452" s="166"/>
      <c r="E452" s="168"/>
      <c r="F452" s="167"/>
      <c r="G452" s="168"/>
      <c r="I452" s="267"/>
      <c r="J452" s="267"/>
      <c r="K452" s="211"/>
      <c r="L452" s="288"/>
      <c r="M452" s="288"/>
      <c r="N452" s="288"/>
      <c r="O452" s="210"/>
      <c r="AO452" s="260"/>
      <c r="AP452" s="260"/>
      <c r="AQ452" s="260"/>
      <c r="AR452" s="260"/>
      <c r="AS452" s="260"/>
      <c r="AT452" s="260"/>
      <c r="AU452" s="260"/>
      <c r="AV452" s="260"/>
      <c r="AW452" s="260"/>
      <c r="AX452" s="260"/>
      <c r="AY452" s="260"/>
      <c r="AZ452" s="260"/>
      <c r="BA452" s="260"/>
      <c r="BB452" s="260"/>
      <c r="BC452" s="260"/>
      <c r="BD452" s="260"/>
      <c r="BE452" s="260"/>
      <c r="BF452" s="260"/>
      <c r="BG452" s="210"/>
      <c r="BH452" s="210"/>
      <c r="BI452" s="210"/>
    </row>
    <row r="453" spans="1:61" x14ac:dyDescent="0.25">
      <c r="A453" s="171" t="s">
        <v>91</v>
      </c>
      <c r="B453" s="164"/>
      <c r="C453" s="299" t="s">
        <v>628</v>
      </c>
      <c r="D453" s="166"/>
      <c r="E453" s="168"/>
      <c r="F453" s="167"/>
      <c r="G453" s="168"/>
      <c r="I453" s="267"/>
      <c r="J453" s="267"/>
      <c r="K453" s="211"/>
      <c r="L453" s="288"/>
      <c r="M453" s="288"/>
      <c r="N453" s="288"/>
      <c r="O453" s="210"/>
      <c r="AO453" s="260"/>
      <c r="AP453" s="260"/>
      <c r="AQ453" s="260"/>
      <c r="AR453" s="260"/>
      <c r="AS453" s="260"/>
      <c r="AT453" s="260"/>
      <c r="AU453" s="260"/>
      <c r="AV453" s="260"/>
      <c r="AW453" s="260"/>
      <c r="AX453" s="260"/>
      <c r="AY453" s="260"/>
      <c r="AZ453" s="260"/>
      <c r="BA453" s="260"/>
      <c r="BB453" s="260"/>
      <c r="BC453" s="260"/>
      <c r="BD453" s="260"/>
      <c r="BE453" s="260"/>
      <c r="BF453" s="260"/>
      <c r="BG453" s="210"/>
      <c r="BH453" s="210"/>
      <c r="BI453" s="210"/>
    </row>
    <row r="454" spans="1:61" x14ac:dyDescent="0.25">
      <c r="A454" s="171" t="s">
        <v>91</v>
      </c>
      <c r="B454" s="164"/>
      <c r="C454" s="299" t="s">
        <v>628</v>
      </c>
      <c r="D454" s="166"/>
      <c r="E454" s="168"/>
      <c r="F454" s="167"/>
      <c r="G454" s="168"/>
      <c r="I454" s="267"/>
      <c r="J454" s="267"/>
      <c r="K454" s="211"/>
      <c r="L454" s="288"/>
      <c r="M454" s="288"/>
      <c r="N454" s="288"/>
      <c r="O454" s="210"/>
      <c r="AO454" s="260"/>
      <c r="AP454" s="260"/>
      <c r="AQ454" s="260"/>
      <c r="AR454" s="260"/>
      <c r="AS454" s="260"/>
      <c r="AT454" s="260"/>
      <c r="AU454" s="260"/>
      <c r="AV454" s="260"/>
      <c r="AW454" s="260"/>
      <c r="AX454" s="260"/>
      <c r="AY454" s="260"/>
      <c r="AZ454" s="260"/>
      <c r="BA454" s="260"/>
      <c r="BB454" s="260"/>
      <c r="BC454" s="260"/>
      <c r="BD454" s="260"/>
      <c r="BE454" s="260"/>
      <c r="BF454" s="260"/>
      <c r="BG454" s="210"/>
      <c r="BH454" s="210"/>
      <c r="BI454" s="210"/>
    </row>
    <row r="455" spans="1:61" x14ac:dyDescent="0.25">
      <c r="A455" s="171" t="s">
        <v>91</v>
      </c>
      <c r="B455" s="164"/>
      <c r="C455" s="299" t="s">
        <v>628</v>
      </c>
      <c r="D455" s="166"/>
      <c r="E455" s="168"/>
      <c r="F455" s="167"/>
      <c r="G455" s="168"/>
      <c r="I455" s="267"/>
      <c r="J455" s="267"/>
      <c r="K455" s="211"/>
      <c r="L455" s="288"/>
      <c r="M455" s="288"/>
      <c r="N455" s="288"/>
      <c r="O455" s="210"/>
      <c r="AO455" s="260"/>
      <c r="AP455" s="260"/>
      <c r="AQ455" s="260"/>
      <c r="AR455" s="260"/>
      <c r="AS455" s="260"/>
      <c r="AT455" s="260"/>
      <c r="AU455" s="260"/>
      <c r="AV455" s="260"/>
      <c r="AW455" s="260"/>
      <c r="AX455" s="260"/>
      <c r="AY455" s="260"/>
      <c r="AZ455" s="260"/>
      <c r="BA455" s="260"/>
      <c r="BB455" s="260"/>
      <c r="BC455" s="260"/>
      <c r="BD455" s="260"/>
      <c r="BE455" s="260"/>
      <c r="BF455" s="260"/>
      <c r="BG455" s="210"/>
      <c r="BH455" s="210"/>
      <c r="BI455" s="210"/>
    </row>
    <row r="456" spans="1:61" x14ac:dyDescent="0.25">
      <c r="A456" s="171" t="s">
        <v>91</v>
      </c>
      <c r="B456" s="164"/>
      <c r="C456" s="299" t="s">
        <v>628</v>
      </c>
      <c r="D456" s="166"/>
      <c r="E456" s="168"/>
      <c r="F456" s="167"/>
      <c r="G456" s="168"/>
      <c r="I456" s="267"/>
      <c r="J456" s="267"/>
      <c r="K456" s="211"/>
      <c r="L456" s="288"/>
      <c r="M456" s="288"/>
      <c r="N456" s="288"/>
      <c r="O456" s="210"/>
      <c r="AO456" s="260"/>
      <c r="AP456" s="260"/>
      <c r="AQ456" s="260"/>
      <c r="AR456" s="260"/>
      <c r="AS456" s="260"/>
      <c r="AT456" s="260"/>
      <c r="AU456" s="260"/>
      <c r="AV456" s="260"/>
      <c r="AW456" s="260"/>
      <c r="AX456" s="260"/>
      <c r="AY456" s="260"/>
      <c r="AZ456" s="260"/>
      <c r="BA456" s="260"/>
      <c r="BB456" s="260"/>
      <c r="BC456" s="260"/>
      <c r="BD456" s="260"/>
      <c r="BE456" s="260"/>
      <c r="BF456" s="260"/>
      <c r="BG456" s="210"/>
      <c r="BH456" s="210"/>
      <c r="BI456" s="210"/>
    </row>
    <row r="457" spans="1:61" x14ac:dyDescent="0.25">
      <c r="A457" s="171" t="s">
        <v>91</v>
      </c>
      <c r="B457" s="164"/>
      <c r="C457" s="299" t="s">
        <v>628</v>
      </c>
      <c r="D457" s="166"/>
      <c r="E457" s="168"/>
      <c r="F457" s="167"/>
      <c r="G457" s="168"/>
      <c r="I457" s="267"/>
      <c r="J457" s="267"/>
      <c r="K457" s="211"/>
      <c r="L457" s="288"/>
      <c r="M457" s="288"/>
      <c r="N457" s="288"/>
      <c r="O457" s="210"/>
      <c r="AO457" s="260"/>
      <c r="AP457" s="260"/>
      <c r="AQ457" s="260"/>
      <c r="AR457" s="260"/>
      <c r="AS457" s="260"/>
      <c r="AT457" s="260"/>
      <c r="AU457" s="260"/>
      <c r="AV457" s="260"/>
      <c r="AW457" s="260"/>
      <c r="AX457" s="260"/>
      <c r="AY457" s="260"/>
      <c r="AZ457" s="260"/>
      <c r="BA457" s="260"/>
      <c r="BB457" s="260"/>
      <c r="BC457" s="260"/>
      <c r="BD457" s="260"/>
      <c r="BE457" s="260"/>
      <c r="BF457" s="260"/>
      <c r="BG457" s="210"/>
      <c r="BH457" s="210"/>
      <c r="BI457" s="210"/>
    </row>
    <row r="458" spans="1:61" x14ac:dyDescent="0.25">
      <c r="A458" s="171" t="s">
        <v>91</v>
      </c>
      <c r="B458" s="164"/>
      <c r="C458" s="299" t="s">
        <v>628</v>
      </c>
      <c r="D458" s="166"/>
      <c r="E458" s="168"/>
      <c r="F458" s="167"/>
      <c r="G458" s="168"/>
      <c r="I458" s="267"/>
      <c r="J458" s="267"/>
      <c r="K458" s="211"/>
      <c r="L458" s="288"/>
      <c r="M458" s="288"/>
      <c r="N458" s="288"/>
      <c r="O458" s="210"/>
      <c r="AO458" s="260"/>
      <c r="AP458" s="260"/>
      <c r="AQ458" s="260"/>
      <c r="AR458" s="260"/>
      <c r="AS458" s="260"/>
      <c r="AT458" s="260"/>
      <c r="AU458" s="260"/>
      <c r="AV458" s="260"/>
      <c r="AW458" s="260"/>
      <c r="AX458" s="260"/>
      <c r="AY458" s="260"/>
      <c r="AZ458" s="260"/>
      <c r="BA458" s="260"/>
      <c r="BB458" s="260"/>
      <c r="BC458" s="260"/>
      <c r="BD458" s="260"/>
      <c r="BE458" s="260"/>
      <c r="BF458" s="260"/>
      <c r="BG458" s="210"/>
      <c r="BH458" s="210"/>
      <c r="BI458" s="210"/>
    </row>
    <row r="459" spans="1:61" x14ac:dyDescent="0.25">
      <c r="A459" s="171" t="s">
        <v>91</v>
      </c>
      <c r="B459" s="164"/>
      <c r="C459" s="299" t="s">
        <v>628</v>
      </c>
      <c r="D459" s="166"/>
      <c r="E459" s="168"/>
      <c r="F459" s="167"/>
      <c r="G459" s="168"/>
      <c r="I459" s="267"/>
      <c r="J459" s="267"/>
      <c r="K459" s="211"/>
      <c r="L459" s="288"/>
      <c r="M459" s="288"/>
      <c r="N459" s="288"/>
      <c r="O459" s="210"/>
      <c r="AO459" s="260"/>
      <c r="AP459" s="260"/>
      <c r="AQ459" s="260"/>
      <c r="AR459" s="260"/>
      <c r="AS459" s="260"/>
      <c r="AT459" s="260"/>
      <c r="AU459" s="260"/>
      <c r="AV459" s="260"/>
      <c r="AW459" s="260"/>
      <c r="AX459" s="260"/>
      <c r="AY459" s="260"/>
      <c r="AZ459" s="260"/>
      <c r="BA459" s="260"/>
      <c r="BB459" s="260"/>
      <c r="BC459" s="260"/>
      <c r="BD459" s="260"/>
      <c r="BE459" s="260"/>
      <c r="BF459" s="260"/>
      <c r="BG459" s="210"/>
      <c r="BH459" s="210"/>
      <c r="BI459" s="210"/>
    </row>
    <row r="460" spans="1:61" x14ac:dyDescent="0.25">
      <c r="A460" s="171" t="s">
        <v>91</v>
      </c>
      <c r="B460" s="164"/>
      <c r="C460" s="299" t="s">
        <v>628</v>
      </c>
      <c r="D460" s="166"/>
      <c r="E460" s="168"/>
      <c r="F460" s="167"/>
      <c r="G460" s="168"/>
      <c r="I460" s="267"/>
      <c r="J460" s="267"/>
      <c r="K460" s="211"/>
      <c r="L460" s="288"/>
      <c r="M460" s="288"/>
      <c r="N460" s="288"/>
      <c r="O460" s="210"/>
      <c r="AO460" s="260"/>
      <c r="AP460" s="260"/>
      <c r="AQ460" s="260"/>
      <c r="AR460" s="260"/>
      <c r="AS460" s="260"/>
      <c r="AT460" s="260"/>
      <c r="AU460" s="260"/>
      <c r="AV460" s="260"/>
      <c r="AW460" s="260"/>
      <c r="AX460" s="260"/>
      <c r="AY460" s="260"/>
      <c r="AZ460" s="260"/>
      <c r="BA460" s="260"/>
      <c r="BB460" s="260"/>
      <c r="BC460" s="260"/>
      <c r="BD460" s="260"/>
      <c r="BE460" s="260"/>
      <c r="BF460" s="260"/>
      <c r="BG460" s="210"/>
      <c r="BH460" s="210"/>
      <c r="BI460" s="210"/>
    </row>
    <row r="461" spans="1:61" x14ac:dyDescent="0.25">
      <c r="A461" s="171" t="s">
        <v>91</v>
      </c>
      <c r="B461" s="164"/>
      <c r="C461" s="299" t="s">
        <v>628</v>
      </c>
      <c r="D461" s="166"/>
      <c r="E461" s="168"/>
      <c r="F461" s="167"/>
      <c r="G461" s="168"/>
      <c r="I461" s="267"/>
      <c r="J461" s="267"/>
      <c r="K461" s="211"/>
      <c r="L461" s="288"/>
      <c r="M461" s="288"/>
      <c r="N461" s="288"/>
      <c r="O461" s="210"/>
      <c r="AO461" s="260"/>
      <c r="AP461" s="260"/>
      <c r="AQ461" s="260"/>
      <c r="AR461" s="260"/>
      <c r="AS461" s="260"/>
      <c r="AT461" s="260"/>
      <c r="AU461" s="260"/>
      <c r="AV461" s="260"/>
      <c r="AW461" s="260"/>
      <c r="AX461" s="260"/>
      <c r="AY461" s="260"/>
      <c r="AZ461" s="260"/>
      <c r="BA461" s="260"/>
      <c r="BB461" s="260"/>
      <c r="BC461" s="260"/>
      <c r="BD461" s="260"/>
      <c r="BE461" s="260"/>
      <c r="BF461" s="260"/>
      <c r="BG461" s="210"/>
      <c r="BH461" s="210"/>
      <c r="BI461" s="210"/>
    </row>
    <row r="462" spans="1:61" x14ac:dyDescent="0.25">
      <c r="A462" s="171" t="s">
        <v>91</v>
      </c>
      <c r="B462" s="164"/>
      <c r="C462" s="299" t="s">
        <v>628</v>
      </c>
      <c r="D462" s="166"/>
      <c r="E462" s="168"/>
      <c r="F462" s="167"/>
      <c r="G462" s="168"/>
      <c r="I462" s="267"/>
      <c r="J462" s="267"/>
      <c r="K462" s="211"/>
      <c r="L462" s="288"/>
      <c r="M462" s="288"/>
      <c r="N462" s="288"/>
      <c r="O462" s="210"/>
      <c r="AO462" s="260"/>
      <c r="AP462" s="260"/>
      <c r="AQ462" s="260"/>
      <c r="AR462" s="260"/>
      <c r="AS462" s="260"/>
      <c r="AT462" s="260"/>
      <c r="AU462" s="260"/>
      <c r="AV462" s="260"/>
      <c r="AW462" s="260"/>
      <c r="AX462" s="260"/>
      <c r="AY462" s="260"/>
      <c r="AZ462" s="260"/>
      <c r="BA462" s="260"/>
      <c r="BB462" s="260"/>
      <c r="BC462" s="260"/>
      <c r="BD462" s="260"/>
      <c r="BE462" s="260"/>
      <c r="BF462" s="260"/>
      <c r="BG462" s="210"/>
      <c r="BH462" s="210"/>
      <c r="BI462" s="210"/>
    </row>
    <row r="463" spans="1:61" x14ac:dyDescent="0.25">
      <c r="A463" s="171" t="s">
        <v>91</v>
      </c>
      <c r="B463" s="164"/>
      <c r="C463" s="299" t="s">
        <v>628</v>
      </c>
      <c r="D463" s="166"/>
      <c r="E463" s="168"/>
      <c r="F463" s="167"/>
      <c r="G463" s="168"/>
      <c r="I463" s="267"/>
      <c r="J463" s="267"/>
      <c r="K463" s="211"/>
      <c r="L463" s="288"/>
      <c r="M463" s="288"/>
      <c r="N463" s="288"/>
      <c r="O463" s="210"/>
      <c r="AO463" s="260"/>
      <c r="AP463" s="260"/>
      <c r="AQ463" s="260"/>
      <c r="AR463" s="260"/>
      <c r="AS463" s="260"/>
      <c r="AT463" s="260"/>
      <c r="AU463" s="260"/>
      <c r="AV463" s="260"/>
      <c r="AW463" s="260"/>
      <c r="AX463" s="260"/>
      <c r="AY463" s="260"/>
      <c r="AZ463" s="260"/>
      <c r="BA463" s="260"/>
      <c r="BB463" s="260"/>
      <c r="BC463" s="260"/>
      <c r="BD463" s="260"/>
      <c r="BE463" s="260"/>
      <c r="BF463" s="260"/>
      <c r="BG463" s="210"/>
      <c r="BH463" s="210"/>
      <c r="BI463" s="210"/>
    </row>
    <row r="464" spans="1:61" x14ac:dyDescent="0.25">
      <c r="A464" s="171" t="s">
        <v>91</v>
      </c>
      <c r="B464" s="164"/>
      <c r="C464" s="299" t="s">
        <v>628</v>
      </c>
      <c r="D464" s="166"/>
      <c r="E464" s="168"/>
      <c r="F464" s="167"/>
      <c r="G464" s="168"/>
      <c r="I464" s="267"/>
      <c r="J464" s="267"/>
      <c r="K464" s="211"/>
      <c r="L464" s="288"/>
      <c r="M464" s="288"/>
      <c r="N464" s="288"/>
      <c r="O464" s="210"/>
      <c r="AO464" s="260"/>
      <c r="AP464" s="260"/>
      <c r="AQ464" s="260"/>
      <c r="AR464" s="260"/>
      <c r="AS464" s="260"/>
      <c r="AT464" s="260"/>
      <c r="AU464" s="260"/>
      <c r="AV464" s="260"/>
      <c r="AW464" s="260"/>
      <c r="AX464" s="260"/>
      <c r="AY464" s="260"/>
      <c r="AZ464" s="260"/>
      <c r="BA464" s="260"/>
      <c r="BB464" s="260"/>
      <c r="BC464" s="260"/>
      <c r="BD464" s="260"/>
      <c r="BE464" s="260"/>
      <c r="BF464" s="260"/>
      <c r="BG464" s="210"/>
      <c r="BH464" s="210"/>
      <c r="BI464" s="210"/>
    </row>
    <row r="465" spans="1:61" x14ac:dyDescent="0.25">
      <c r="A465" s="171" t="s">
        <v>91</v>
      </c>
      <c r="B465" s="164"/>
      <c r="C465" s="299" t="s">
        <v>628</v>
      </c>
      <c r="D465" s="166"/>
      <c r="E465" s="168"/>
      <c r="F465" s="167"/>
      <c r="G465" s="168"/>
      <c r="I465" s="267"/>
      <c r="J465" s="267"/>
      <c r="K465" s="211"/>
      <c r="L465" s="288"/>
      <c r="M465" s="288"/>
      <c r="N465" s="288"/>
      <c r="O465" s="210"/>
      <c r="AO465" s="260"/>
      <c r="AP465" s="260"/>
      <c r="AQ465" s="260"/>
      <c r="AR465" s="260"/>
      <c r="AS465" s="260"/>
      <c r="AT465" s="260"/>
      <c r="AU465" s="260"/>
      <c r="AV465" s="260"/>
      <c r="AW465" s="260"/>
      <c r="AX465" s="260"/>
      <c r="AY465" s="260"/>
      <c r="AZ465" s="260"/>
      <c r="BA465" s="260"/>
      <c r="BB465" s="260"/>
      <c r="BC465" s="260"/>
      <c r="BD465" s="260"/>
      <c r="BE465" s="260"/>
      <c r="BF465" s="260"/>
      <c r="BG465" s="210"/>
      <c r="BH465" s="210"/>
      <c r="BI465" s="210"/>
    </row>
    <row r="466" spans="1:61" x14ac:dyDescent="0.25">
      <c r="A466" s="171" t="s">
        <v>91</v>
      </c>
      <c r="B466" s="164"/>
      <c r="C466" s="299" t="s">
        <v>628</v>
      </c>
      <c r="D466" s="166"/>
      <c r="E466" s="168"/>
      <c r="F466" s="167"/>
      <c r="G466" s="168"/>
      <c r="I466" s="267"/>
      <c r="J466" s="267"/>
      <c r="K466" s="211"/>
      <c r="L466" s="288"/>
      <c r="M466" s="288"/>
      <c r="N466" s="288"/>
      <c r="O466" s="210"/>
      <c r="AO466" s="260"/>
      <c r="AP466" s="260"/>
      <c r="AQ466" s="260"/>
      <c r="AR466" s="260"/>
      <c r="AS466" s="260"/>
      <c r="AT466" s="260"/>
      <c r="AU466" s="260"/>
      <c r="AV466" s="260"/>
      <c r="AW466" s="260"/>
      <c r="AX466" s="260"/>
      <c r="AY466" s="260"/>
      <c r="AZ466" s="260"/>
      <c r="BA466" s="260"/>
      <c r="BB466" s="260"/>
      <c r="BC466" s="260"/>
      <c r="BD466" s="260"/>
      <c r="BE466" s="260"/>
      <c r="BF466" s="260"/>
      <c r="BG466" s="210"/>
      <c r="BH466" s="210"/>
      <c r="BI466" s="210"/>
    </row>
    <row r="467" spans="1:61" x14ac:dyDescent="0.25">
      <c r="A467" s="171" t="s">
        <v>91</v>
      </c>
      <c r="B467" s="164"/>
      <c r="C467" s="299" t="s">
        <v>628</v>
      </c>
      <c r="D467" s="166"/>
      <c r="E467" s="168"/>
      <c r="F467" s="167"/>
      <c r="G467" s="168"/>
      <c r="I467" s="267"/>
      <c r="J467" s="267"/>
      <c r="K467" s="211"/>
      <c r="L467" s="288"/>
      <c r="M467" s="288"/>
      <c r="N467" s="288"/>
      <c r="O467" s="210"/>
      <c r="AO467" s="260"/>
      <c r="AP467" s="260"/>
      <c r="AQ467" s="260"/>
      <c r="AR467" s="260"/>
      <c r="AS467" s="260"/>
      <c r="AT467" s="260"/>
      <c r="AU467" s="260"/>
      <c r="AV467" s="260"/>
      <c r="AW467" s="260"/>
      <c r="AX467" s="260"/>
      <c r="AY467" s="260"/>
      <c r="AZ467" s="260"/>
      <c r="BA467" s="260"/>
      <c r="BB467" s="260"/>
      <c r="BC467" s="260"/>
      <c r="BD467" s="260"/>
      <c r="BE467" s="260"/>
      <c r="BF467" s="260"/>
      <c r="BG467" s="210"/>
      <c r="BH467" s="210"/>
      <c r="BI467" s="210"/>
    </row>
    <row r="468" spans="1:61" x14ac:dyDescent="0.25">
      <c r="A468" s="171" t="s">
        <v>91</v>
      </c>
      <c r="B468" s="164"/>
      <c r="C468" s="299" t="s">
        <v>628</v>
      </c>
      <c r="D468" s="166"/>
      <c r="E468" s="168"/>
      <c r="F468" s="167"/>
      <c r="G468" s="168"/>
      <c r="I468" s="267"/>
      <c r="J468" s="267"/>
      <c r="K468" s="211"/>
      <c r="L468" s="288"/>
      <c r="M468" s="288"/>
      <c r="N468" s="288"/>
      <c r="O468" s="210"/>
      <c r="AO468" s="260"/>
      <c r="AP468" s="260"/>
      <c r="AQ468" s="260"/>
      <c r="AR468" s="260"/>
      <c r="AS468" s="260"/>
      <c r="AT468" s="260"/>
      <c r="AU468" s="260"/>
      <c r="AV468" s="260"/>
      <c r="AW468" s="260"/>
      <c r="AX468" s="260"/>
      <c r="AY468" s="260"/>
      <c r="AZ468" s="260"/>
      <c r="BA468" s="260"/>
      <c r="BB468" s="260"/>
      <c r="BC468" s="260"/>
      <c r="BD468" s="260"/>
      <c r="BE468" s="260"/>
      <c r="BF468" s="260"/>
      <c r="BG468" s="210"/>
      <c r="BH468" s="210"/>
      <c r="BI468" s="210"/>
    </row>
    <row r="469" spans="1:61" x14ac:dyDescent="0.25">
      <c r="A469" s="171" t="s">
        <v>91</v>
      </c>
      <c r="B469" s="164"/>
      <c r="C469" s="299" t="s">
        <v>628</v>
      </c>
      <c r="D469" s="166"/>
      <c r="E469" s="168"/>
      <c r="F469" s="167"/>
      <c r="G469" s="168"/>
      <c r="I469" s="267"/>
      <c r="J469" s="267"/>
      <c r="K469" s="211"/>
      <c r="L469" s="288"/>
      <c r="M469" s="288"/>
      <c r="N469" s="288"/>
      <c r="O469" s="210"/>
      <c r="AO469" s="260"/>
      <c r="AP469" s="260"/>
      <c r="AQ469" s="260"/>
      <c r="AR469" s="260"/>
      <c r="AS469" s="260"/>
      <c r="AT469" s="260"/>
      <c r="AU469" s="260"/>
      <c r="AV469" s="260"/>
      <c r="AW469" s="260"/>
      <c r="AX469" s="260"/>
      <c r="AY469" s="260"/>
      <c r="AZ469" s="260"/>
      <c r="BA469" s="260"/>
      <c r="BB469" s="260"/>
      <c r="BC469" s="260"/>
      <c r="BD469" s="260"/>
      <c r="BE469" s="260"/>
      <c r="BF469" s="260"/>
      <c r="BG469" s="210"/>
      <c r="BH469" s="210"/>
      <c r="BI469" s="210"/>
    </row>
    <row r="470" spans="1:61" x14ac:dyDescent="0.25">
      <c r="A470" s="171" t="s">
        <v>91</v>
      </c>
      <c r="B470" s="164"/>
      <c r="C470" s="299" t="s">
        <v>628</v>
      </c>
      <c r="D470" s="166"/>
      <c r="E470" s="168"/>
      <c r="F470" s="167"/>
      <c r="G470" s="168"/>
      <c r="I470" s="267"/>
      <c r="J470" s="267"/>
      <c r="K470" s="211"/>
      <c r="L470" s="288"/>
      <c r="M470" s="288"/>
      <c r="N470" s="288"/>
      <c r="O470" s="210"/>
      <c r="AO470" s="260"/>
      <c r="AP470" s="260"/>
      <c r="AQ470" s="260"/>
      <c r="AR470" s="260"/>
      <c r="AS470" s="260"/>
      <c r="AT470" s="260"/>
      <c r="AU470" s="260"/>
      <c r="AV470" s="260"/>
      <c r="AW470" s="260"/>
      <c r="AX470" s="260"/>
      <c r="AY470" s="260"/>
      <c r="AZ470" s="260"/>
      <c r="BA470" s="260"/>
      <c r="BB470" s="260"/>
      <c r="BC470" s="260"/>
      <c r="BD470" s="260"/>
      <c r="BE470" s="260"/>
      <c r="BF470" s="260"/>
      <c r="BG470" s="210"/>
      <c r="BH470" s="210"/>
      <c r="BI470" s="210"/>
    </row>
    <row r="471" spans="1:61" x14ac:dyDescent="0.25">
      <c r="A471" s="171" t="s">
        <v>91</v>
      </c>
      <c r="B471" s="164"/>
      <c r="C471" s="299" t="s">
        <v>628</v>
      </c>
      <c r="D471" s="166"/>
      <c r="E471" s="168"/>
      <c r="F471" s="167"/>
      <c r="G471" s="168"/>
      <c r="I471" s="267"/>
      <c r="J471" s="267"/>
      <c r="K471" s="211"/>
      <c r="L471" s="288"/>
      <c r="M471" s="288"/>
      <c r="N471" s="288"/>
      <c r="O471" s="210"/>
      <c r="AO471" s="260"/>
      <c r="AP471" s="260"/>
      <c r="AQ471" s="260"/>
      <c r="AR471" s="260"/>
      <c r="AS471" s="260"/>
      <c r="AT471" s="260"/>
      <c r="AU471" s="260"/>
      <c r="AV471" s="260"/>
      <c r="AW471" s="260"/>
      <c r="AX471" s="260"/>
      <c r="AY471" s="260"/>
      <c r="AZ471" s="260"/>
      <c r="BA471" s="260"/>
      <c r="BB471" s="260"/>
      <c r="BC471" s="260"/>
      <c r="BD471" s="260"/>
      <c r="BE471" s="260"/>
      <c r="BF471" s="260"/>
      <c r="BG471" s="210"/>
      <c r="BH471" s="210"/>
      <c r="BI471" s="210"/>
    </row>
    <row r="472" spans="1:61" x14ac:dyDescent="0.25">
      <c r="A472" s="171" t="s">
        <v>91</v>
      </c>
      <c r="B472" s="164"/>
      <c r="C472" s="299" t="s">
        <v>628</v>
      </c>
      <c r="D472" s="166"/>
      <c r="E472" s="168"/>
      <c r="F472" s="167"/>
      <c r="G472" s="168"/>
      <c r="I472" s="267"/>
      <c r="J472" s="267"/>
      <c r="K472" s="211"/>
      <c r="L472" s="288"/>
      <c r="M472" s="288"/>
      <c r="N472" s="288"/>
      <c r="O472" s="210"/>
      <c r="AO472" s="260"/>
      <c r="AP472" s="260"/>
      <c r="AQ472" s="260"/>
      <c r="AR472" s="260"/>
      <c r="AS472" s="260"/>
      <c r="AT472" s="260"/>
      <c r="AU472" s="260"/>
      <c r="AV472" s="260"/>
      <c r="AW472" s="260"/>
      <c r="AX472" s="260"/>
      <c r="AY472" s="260"/>
      <c r="AZ472" s="260"/>
      <c r="BA472" s="260"/>
      <c r="BB472" s="260"/>
      <c r="BC472" s="260"/>
      <c r="BD472" s="260"/>
      <c r="BE472" s="260"/>
      <c r="BF472" s="260"/>
      <c r="BG472" s="210"/>
      <c r="BH472" s="210"/>
      <c r="BI472" s="210"/>
    </row>
    <row r="473" spans="1:61" x14ac:dyDescent="0.25">
      <c r="A473" s="171" t="s">
        <v>91</v>
      </c>
      <c r="B473" s="164"/>
      <c r="C473" s="299" t="s">
        <v>628</v>
      </c>
      <c r="D473" s="166"/>
      <c r="E473" s="168"/>
      <c r="F473" s="167"/>
      <c r="G473" s="168"/>
      <c r="I473" s="267"/>
      <c r="J473" s="267"/>
      <c r="K473" s="211"/>
      <c r="L473" s="288"/>
      <c r="M473" s="288"/>
      <c r="N473" s="288"/>
      <c r="O473" s="210"/>
      <c r="AO473" s="260"/>
      <c r="AP473" s="260"/>
      <c r="AQ473" s="260"/>
      <c r="AR473" s="260"/>
      <c r="AS473" s="260"/>
      <c r="AT473" s="260"/>
      <c r="AU473" s="260"/>
      <c r="AV473" s="260"/>
      <c r="AW473" s="260"/>
      <c r="AX473" s="260"/>
      <c r="AY473" s="260"/>
      <c r="AZ473" s="260"/>
      <c r="BA473" s="260"/>
      <c r="BB473" s="260"/>
      <c r="BC473" s="260"/>
      <c r="BD473" s="260"/>
      <c r="BE473" s="260"/>
      <c r="BF473" s="260"/>
      <c r="BG473" s="210"/>
      <c r="BH473" s="210"/>
      <c r="BI473" s="210"/>
    </row>
    <row r="474" spans="1:61" x14ac:dyDescent="0.25">
      <c r="A474" s="171" t="s">
        <v>91</v>
      </c>
      <c r="B474" s="164"/>
      <c r="C474" s="299" t="s">
        <v>628</v>
      </c>
      <c r="D474" s="166"/>
      <c r="E474" s="168"/>
      <c r="F474" s="167"/>
      <c r="G474" s="168"/>
      <c r="I474" s="267"/>
      <c r="J474" s="267"/>
      <c r="K474" s="211"/>
      <c r="L474" s="288"/>
      <c r="M474" s="288"/>
      <c r="N474" s="288"/>
      <c r="O474" s="210"/>
      <c r="AO474" s="260"/>
      <c r="AP474" s="260"/>
      <c r="AQ474" s="260"/>
      <c r="AR474" s="260"/>
      <c r="AS474" s="260"/>
      <c r="AT474" s="260"/>
      <c r="AU474" s="260"/>
      <c r="AV474" s="260"/>
      <c r="AW474" s="260"/>
      <c r="AX474" s="260"/>
      <c r="AY474" s="260"/>
      <c r="AZ474" s="260"/>
      <c r="BA474" s="260"/>
      <c r="BB474" s="260"/>
      <c r="BC474" s="260"/>
      <c r="BD474" s="260"/>
      <c r="BE474" s="260"/>
      <c r="BF474" s="260"/>
      <c r="BG474" s="210"/>
      <c r="BH474" s="210"/>
      <c r="BI474" s="210"/>
    </row>
    <row r="475" spans="1:61" x14ac:dyDescent="0.25">
      <c r="A475" s="171" t="s">
        <v>91</v>
      </c>
      <c r="B475" s="164"/>
      <c r="C475" s="299" t="s">
        <v>628</v>
      </c>
      <c r="D475" s="166"/>
      <c r="E475" s="168"/>
      <c r="F475" s="167"/>
      <c r="G475" s="168"/>
      <c r="I475" s="267"/>
      <c r="J475" s="267"/>
      <c r="K475" s="211"/>
      <c r="L475" s="288"/>
      <c r="M475" s="288"/>
      <c r="N475" s="288"/>
      <c r="O475" s="210"/>
      <c r="AO475" s="260"/>
      <c r="AP475" s="260"/>
      <c r="AQ475" s="260"/>
      <c r="AR475" s="260"/>
      <c r="AS475" s="260"/>
      <c r="AT475" s="260"/>
      <c r="AU475" s="260"/>
      <c r="AV475" s="260"/>
      <c r="AW475" s="260"/>
      <c r="AX475" s="260"/>
      <c r="AY475" s="260"/>
      <c r="AZ475" s="260"/>
      <c r="BA475" s="260"/>
      <c r="BB475" s="260"/>
      <c r="BC475" s="260"/>
      <c r="BD475" s="260"/>
      <c r="BE475" s="260"/>
      <c r="BF475" s="260"/>
      <c r="BG475" s="210"/>
      <c r="BH475" s="210"/>
      <c r="BI475" s="210"/>
    </row>
    <row r="476" spans="1:61" x14ac:dyDescent="0.25">
      <c r="A476" s="171" t="s">
        <v>91</v>
      </c>
      <c r="B476" s="164"/>
      <c r="C476" s="299" t="s">
        <v>628</v>
      </c>
      <c r="D476" s="166"/>
      <c r="E476" s="168"/>
      <c r="F476" s="167"/>
      <c r="G476" s="168"/>
      <c r="I476" s="267"/>
      <c r="J476" s="267"/>
      <c r="K476" s="211"/>
      <c r="L476" s="288"/>
      <c r="M476" s="288"/>
      <c r="N476" s="288"/>
      <c r="O476" s="210"/>
      <c r="AO476" s="260"/>
      <c r="AP476" s="260"/>
      <c r="AQ476" s="260"/>
      <c r="AR476" s="260"/>
      <c r="AS476" s="260"/>
      <c r="AT476" s="260"/>
      <c r="AU476" s="260"/>
      <c r="AV476" s="260"/>
      <c r="AW476" s="260"/>
      <c r="AX476" s="260"/>
      <c r="AY476" s="260"/>
      <c r="AZ476" s="260"/>
      <c r="BA476" s="260"/>
      <c r="BB476" s="260"/>
      <c r="BC476" s="260"/>
      <c r="BD476" s="260"/>
      <c r="BE476" s="260"/>
      <c r="BF476" s="260"/>
      <c r="BG476" s="210"/>
      <c r="BH476" s="210"/>
      <c r="BI476" s="210"/>
    </row>
    <row r="477" spans="1:61" x14ac:dyDescent="0.25">
      <c r="A477" s="171" t="s">
        <v>91</v>
      </c>
      <c r="B477" s="164"/>
      <c r="C477" s="299" t="s">
        <v>628</v>
      </c>
      <c r="D477" s="166"/>
      <c r="E477" s="168"/>
      <c r="F477" s="167"/>
      <c r="G477" s="168"/>
      <c r="I477" s="267"/>
      <c r="J477" s="267"/>
      <c r="K477" s="211"/>
      <c r="L477" s="288"/>
      <c r="M477" s="288"/>
      <c r="N477" s="288"/>
      <c r="O477" s="210"/>
      <c r="AO477" s="260"/>
      <c r="AP477" s="260"/>
      <c r="AQ477" s="260"/>
      <c r="AR477" s="260"/>
      <c r="AS477" s="260"/>
      <c r="AT477" s="260"/>
      <c r="AU477" s="260"/>
      <c r="AV477" s="260"/>
      <c r="AW477" s="260"/>
      <c r="AX477" s="260"/>
      <c r="AY477" s="260"/>
      <c r="AZ477" s="260"/>
      <c r="BA477" s="260"/>
      <c r="BB477" s="260"/>
      <c r="BC477" s="260"/>
      <c r="BD477" s="260"/>
      <c r="BE477" s="260"/>
      <c r="BF477" s="260"/>
      <c r="BG477" s="210"/>
      <c r="BH477" s="210"/>
      <c r="BI477" s="210"/>
    </row>
    <row r="478" spans="1:61" x14ac:dyDescent="0.25">
      <c r="A478" s="171" t="s">
        <v>91</v>
      </c>
      <c r="B478" s="164"/>
      <c r="C478" s="299" t="s">
        <v>628</v>
      </c>
      <c r="D478" s="166"/>
      <c r="E478" s="168"/>
      <c r="F478" s="167"/>
      <c r="G478" s="168"/>
      <c r="I478" s="267"/>
      <c r="J478" s="267"/>
      <c r="K478" s="211"/>
      <c r="L478" s="288"/>
      <c r="M478" s="288"/>
      <c r="N478" s="288"/>
      <c r="O478" s="210"/>
      <c r="AO478" s="260"/>
      <c r="AP478" s="260"/>
      <c r="AQ478" s="260"/>
      <c r="AR478" s="260"/>
      <c r="AS478" s="260"/>
      <c r="AT478" s="260"/>
      <c r="AU478" s="260"/>
      <c r="AV478" s="260"/>
      <c r="AW478" s="260"/>
      <c r="AX478" s="260"/>
      <c r="AY478" s="260"/>
      <c r="AZ478" s="260"/>
      <c r="BA478" s="260"/>
      <c r="BB478" s="260"/>
      <c r="BC478" s="260"/>
      <c r="BD478" s="260"/>
      <c r="BE478" s="260"/>
      <c r="BF478" s="260"/>
      <c r="BG478" s="210"/>
      <c r="BH478" s="210"/>
      <c r="BI478" s="210"/>
    </row>
    <row r="479" spans="1:61" x14ac:dyDescent="0.25">
      <c r="A479" s="171" t="s">
        <v>91</v>
      </c>
      <c r="B479" s="164"/>
      <c r="C479" s="299" t="s">
        <v>628</v>
      </c>
      <c r="D479" s="166"/>
      <c r="E479" s="168"/>
      <c r="F479" s="167"/>
      <c r="G479" s="168"/>
      <c r="I479" s="267"/>
      <c r="J479" s="267"/>
      <c r="K479" s="211"/>
      <c r="L479" s="288"/>
      <c r="M479" s="288"/>
      <c r="N479" s="288"/>
      <c r="O479" s="210"/>
      <c r="AO479" s="260"/>
      <c r="AP479" s="260"/>
      <c r="AQ479" s="260"/>
      <c r="AR479" s="260"/>
      <c r="AS479" s="260"/>
      <c r="AT479" s="260"/>
      <c r="AU479" s="260"/>
      <c r="AV479" s="260"/>
      <c r="AW479" s="260"/>
      <c r="AX479" s="260"/>
      <c r="AY479" s="260"/>
      <c r="AZ479" s="260"/>
      <c r="BA479" s="260"/>
      <c r="BB479" s="260"/>
      <c r="BC479" s="260"/>
      <c r="BD479" s="260"/>
      <c r="BE479" s="260"/>
      <c r="BF479" s="260"/>
      <c r="BG479" s="210"/>
      <c r="BH479" s="210"/>
      <c r="BI479" s="210"/>
    </row>
    <row r="480" spans="1:61" x14ac:dyDescent="0.25">
      <c r="A480" s="171" t="s">
        <v>91</v>
      </c>
      <c r="B480" s="164"/>
      <c r="C480" s="299" t="s">
        <v>628</v>
      </c>
      <c r="D480" s="166"/>
      <c r="E480" s="168"/>
      <c r="F480" s="167"/>
      <c r="G480" s="168"/>
      <c r="I480" s="267"/>
      <c r="J480" s="267"/>
      <c r="K480" s="211"/>
      <c r="L480" s="288"/>
      <c r="M480" s="288"/>
      <c r="N480" s="288"/>
      <c r="O480" s="210"/>
      <c r="AO480" s="260"/>
      <c r="AP480" s="260"/>
      <c r="AQ480" s="260"/>
      <c r="AR480" s="260"/>
      <c r="AS480" s="260"/>
      <c r="AT480" s="260"/>
      <c r="AU480" s="260"/>
      <c r="AV480" s="260"/>
      <c r="AW480" s="260"/>
      <c r="AX480" s="260"/>
      <c r="AY480" s="260"/>
      <c r="AZ480" s="260"/>
      <c r="BA480" s="260"/>
      <c r="BB480" s="260"/>
      <c r="BC480" s="260"/>
      <c r="BD480" s="260"/>
      <c r="BE480" s="260"/>
      <c r="BF480" s="260"/>
      <c r="BG480" s="210"/>
      <c r="BH480" s="210"/>
      <c r="BI480" s="210"/>
    </row>
    <row r="481" spans="1:61" x14ac:dyDescent="0.25">
      <c r="A481" s="171" t="s">
        <v>91</v>
      </c>
      <c r="B481" s="164"/>
      <c r="C481" s="299" t="s">
        <v>628</v>
      </c>
      <c r="D481" s="166"/>
      <c r="E481" s="168"/>
      <c r="F481" s="167"/>
      <c r="G481" s="168"/>
      <c r="I481" s="267"/>
      <c r="J481" s="267"/>
      <c r="K481" s="211"/>
      <c r="L481" s="288"/>
      <c r="M481" s="288"/>
      <c r="N481" s="288"/>
      <c r="O481" s="210"/>
      <c r="AO481" s="260"/>
      <c r="AP481" s="260"/>
      <c r="AQ481" s="260"/>
      <c r="AR481" s="260"/>
      <c r="AS481" s="260"/>
      <c r="AT481" s="260"/>
      <c r="AU481" s="260"/>
      <c r="AV481" s="260"/>
      <c r="AW481" s="260"/>
      <c r="AX481" s="260"/>
      <c r="AY481" s="260"/>
      <c r="AZ481" s="260"/>
      <c r="BA481" s="260"/>
      <c r="BB481" s="260"/>
      <c r="BC481" s="260"/>
      <c r="BD481" s="260"/>
      <c r="BE481" s="260"/>
      <c r="BF481" s="260"/>
      <c r="BG481" s="210"/>
      <c r="BH481" s="210"/>
      <c r="BI481" s="210"/>
    </row>
    <row r="482" spans="1:61" x14ac:dyDescent="0.25">
      <c r="A482" s="171" t="s">
        <v>91</v>
      </c>
      <c r="B482" s="164"/>
      <c r="C482" s="299" t="s">
        <v>628</v>
      </c>
      <c r="D482" s="166"/>
      <c r="E482" s="168"/>
      <c r="F482" s="167"/>
      <c r="G482" s="168"/>
      <c r="I482" s="267"/>
      <c r="J482" s="267"/>
      <c r="K482" s="211"/>
      <c r="L482" s="288"/>
      <c r="M482" s="288"/>
      <c r="N482" s="288"/>
      <c r="O482" s="210"/>
      <c r="AO482" s="260"/>
      <c r="AP482" s="260"/>
      <c r="AQ482" s="260"/>
      <c r="AR482" s="260"/>
      <c r="AS482" s="260"/>
      <c r="AT482" s="260"/>
      <c r="AU482" s="260"/>
      <c r="AV482" s="260"/>
      <c r="AW482" s="260"/>
      <c r="AX482" s="260"/>
      <c r="AY482" s="260"/>
      <c r="AZ482" s="260"/>
      <c r="BA482" s="260"/>
      <c r="BB482" s="260"/>
      <c r="BC482" s="260"/>
      <c r="BD482" s="260"/>
      <c r="BE482" s="260"/>
      <c r="BF482" s="260"/>
      <c r="BG482" s="210"/>
      <c r="BH482" s="210"/>
      <c r="BI482" s="210"/>
    </row>
    <row r="483" spans="1:61" x14ac:dyDescent="0.25">
      <c r="A483" s="171" t="s">
        <v>91</v>
      </c>
      <c r="B483" s="164"/>
      <c r="C483" s="299" t="s">
        <v>628</v>
      </c>
      <c r="D483" s="166"/>
      <c r="E483" s="168"/>
      <c r="F483" s="167"/>
      <c r="G483" s="168"/>
      <c r="I483" s="267"/>
      <c r="J483" s="267"/>
      <c r="K483" s="211"/>
      <c r="L483" s="288"/>
      <c r="M483" s="288"/>
      <c r="N483" s="288"/>
      <c r="O483" s="210"/>
      <c r="AO483" s="260"/>
      <c r="AP483" s="260"/>
      <c r="AQ483" s="260"/>
      <c r="AR483" s="260"/>
      <c r="AS483" s="260"/>
      <c r="AT483" s="260"/>
      <c r="AU483" s="260"/>
      <c r="AV483" s="260"/>
      <c r="AW483" s="260"/>
      <c r="AX483" s="260"/>
      <c r="AY483" s="260"/>
      <c r="AZ483" s="260"/>
      <c r="BA483" s="260"/>
      <c r="BB483" s="260"/>
      <c r="BC483" s="260"/>
      <c r="BD483" s="260"/>
      <c r="BE483" s="260"/>
      <c r="BF483" s="260"/>
      <c r="BG483" s="210"/>
      <c r="BH483" s="210"/>
      <c r="BI483" s="210"/>
    </row>
    <row r="484" spans="1:61" x14ac:dyDescent="0.25">
      <c r="A484" s="171" t="s">
        <v>91</v>
      </c>
      <c r="B484" s="164"/>
      <c r="C484" s="299" t="s">
        <v>628</v>
      </c>
      <c r="D484" s="166"/>
      <c r="E484" s="168"/>
      <c r="F484" s="167"/>
      <c r="G484" s="168"/>
      <c r="I484" s="267"/>
      <c r="J484" s="267"/>
      <c r="K484" s="211"/>
      <c r="L484" s="288"/>
      <c r="M484" s="288"/>
      <c r="N484" s="288"/>
      <c r="O484" s="210"/>
      <c r="AO484" s="260"/>
      <c r="AP484" s="260"/>
      <c r="AQ484" s="260"/>
      <c r="AR484" s="260"/>
      <c r="AS484" s="260"/>
      <c r="AT484" s="260"/>
      <c r="AU484" s="260"/>
      <c r="AV484" s="260"/>
      <c r="AW484" s="260"/>
      <c r="AX484" s="260"/>
      <c r="AY484" s="260"/>
      <c r="AZ484" s="260"/>
      <c r="BA484" s="260"/>
      <c r="BB484" s="260"/>
      <c r="BC484" s="260"/>
      <c r="BD484" s="260"/>
      <c r="BE484" s="260"/>
      <c r="BF484" s="260"/>
      <c r="BG484" s="210"/>
      <c r="BH484" s="210"/>
      <c r="BI484" s="210"/>
    </row>
    <row r="485" spans="1:61" x14ac:dyDescent="0.25">
      <c r="A485" s="171" t="s">
        <v>91</v>
      </c>
      <c r="B485" s="164"/>
      <c r="C485" s="299" t="s">
        <v>628</v>
      </c>
      <c r="D485" s="166"/>
      <c r="E485" s="168"/>
      <c r="F485" s="167"/>
      <c r="G485" s="168"/>
      <c r="I485" s="267"/>
      <c r="J485" s="267"/>
      <c r="K485" s="211"/>
      <c r="L485" s="288"/>
      <c r="M485" s="288"/>
      <c r="N485" s="288"/>
      <c r="O485" s="210"/>
      <c r="AO485" s="260"/>
      <c r="AP485" s="260"/>
      <c r="AQ485" s="260"/>
      <c r="AR485" s="260"/>
      <c r="AS485" s="260"/>
      <c r="AT485" s="260"/>
      <c r="AU485" s="260"/>
      <c r="AV485" s="260"/>
      <c r="AW485" s="260"/>
      <c r="AX485" s="260"/>
      <c r="AY485" s="260"/>
      <c r="AZ485" s="260"/>
      <c r="BA485" s="260"/>
      <c r="BB485" s="260"/>
      <c r="BC485" s="260"/>
      <c r="BD485" s="260"/>
      <c r="BE485" s="260"/>
      <c r="BF485" s="260"/>
      <c r="BG485" s="210"/>
      <c r="BH485" s="210"/>
      <c r="BI485" s="210"/>
    </row>
    <row r="486" spans="1:61" x14ac:dyDescent="0.25">
      <c r="A486" s="171" t="s">
        <v>91</v>
      </c>
      <c r="B486" s="164"/>
      <c r="C486" s="299" t="s">
        <v>628</v>
      </c>
      <c r="D486" s="166"/>
      <c r="E486" s="168"/>
      <c r="F486" s="167"/>
      <c r="G486" s="168"/>
      <c r="I486" s="267"/>
      <c r="J486" s="267"/>
      <c r="K486" s="211"/>
      <c r="L486" s="288"/>
      <c r="M486" s="288"/>
      <c r="N486" s="288"/>
      <c r="O486" s="210"/>
      <c r="AO486" s="260"/>
      <c r="AP486" s="260"/>
      <c r="AQ486" s="260"/>
      <c r="AR486" s="260"/>
      <c r="AS486" s="260"/>
      <c r="AT486" s="260"/>
      <c r="AU486" s="260"/>
      <c r="AV486" s="260"/>
      <c r="AW486" s="260"/>
      <c r="AX486" s="260"/>
      <c r="AY486" s="260"/>
      <c r="AZ486" s="260"/>
      <c r="BA486" s="260"/>
      <c r="BB486" s="260"/>
      <c r="BC486" s="260"/>
      <c r="BD486" s="260"/>
      <c r="BE486" s="260"/>
      <c r="BF486" s="260"/>
      <c r="BG486" s="210"/>
      <c r="BH486" s="210"/>
      <c r="BI486" s="210"/>
    </row>
    <row r="487" spans="1:61" x14ac:dyDescent="0.25">
      <c r="A487" s="171" t="s">
        <v>91</v>
      </c>
      <c r="B487" s="164"/>
      <c r="C487" s="299" t="s">
        <v>628</v>
      </c>
      <c r="D487" s="166"/>
      <c r="E487" s="168"/>
      <c r="F487" s="167"/>
      <c r="G487" s="168"/>
      <c r="I487" s="267"/>
      <c r="J487" s="267"/>
      <c r="K487" s="211"/>
      <c r="L487" s="288"/>
      <c r="M487" s="288"/>
      <c r="N487" s="288"/>
      <c r="O487" s="210"/>
      <c r="AO487" s="260"/>
      <c r="AP487" s="260"/>
      <c r="AQ487" s="260"/>
      <c r="AR487" s="260"/>
      <c r="AS487" s="260"/>
      <c r="AT487" s="260"/>
      <c r="AU487" s="260"/>
      <c r="AV487" s="260"/>
      <c r="AW487" s="260"/>
      <c r="AX487" s="260"/>
      <c r="AY487" s="260"/>
      <c r="AZ487" s="260"/>
      <c r="BA487" s="260"/>
      <c r="BB487" s="260"/>
      <c r="BC487" s="260"/>
      <c r="BD487" s="260"/>
      <c r="BE487" s="260"/>
      <c r="BF487" s="260"/>
      <c r="BG487" s="210"/>
      <c r="BH487" s="210"/>
      <c r="BI487" s="210"/>
    </row>
    <row r="488" spans="1:61" x14ac:dyDescent="0.25">
      <c r="A488" s="171" t="s">
        <v>91</v>
      </c>
      <c r="B488" s="164"/>
      <c r="C488" s="299" t="s">
        <v>628</v>
      </c>
      <c r="D488" s="166"/>
      <c r="E488" s="168"/>
      <c r="F488" s="167"/>
      <c r="G488" s="168"/>
      <c r="I488" s="267"/>
      <c r="J488" s="267"/>
      <c r="K488" s="211"/>
      <c r="L488" s="288"/>
      <c r="M488" s="288"/>
      <c r="N488" s="288"/>
      <c r="O488" s="210"/>
      <c r="AO488" s="260"/>
      <c r="AP488" s="260"/>
      <c r="AQ488" s="260"/>
      <c r="AR488" s="260"/>
      <c r="AS488" s="260"/>
      <c r="AT488" s="260"/>
      <c r="AU488" s="260"/>
      <c r="AV488" s="260"/>
      <c r="AW488" s="260"/>
      <c r="AX488" s="260"/>
      <c r="AY488" s="260"/>
      <c r="AZ488" s="260"/>
      <c r="BA488" s="260"/>
      <c r="BB488" s="260"/>
      <c r="BC488" s="260"/>
      <c r="BD488" s="260"/>
      <c r="BE488" s="260"/>
      <c r="BF488" s="260"/>
      <c r="BG488" s="210"/>
      <c r="BH488" s="210"/>
      <c r="BI488" s="210"/>
    </row>
    <row r="489" spans="1:61" x14ac:dyDescent="0.25">
      <c r="A489" s="171" t="s">
        <v>91</v>
      </c>
      <c r="B489" s="164"/>
      <c r="C489" s="299" t="s">
        <v>628</v>
      </c>
      <c r="D489" s="166"/>
      <c r="E489" s="168"/>
      <c r="F489" s="167"/>
      <c r="G489" s="168"/>
      <c r="I489" s="267"/>
      <c r="J489" s="267"/>
      <c r="K489" s="211"/>
      <c r="L489" s="288"/>
      <c r="M489" s="288"/>
      <c r="N489" s="288"/>
      <c r="O489" s="210"/>
      <c r="AO489" s="260"/>
      <c r="AP489" s="260"/>
      <c r="AQ489" s="260"/>
      <c r="AR489" s="260"/>
      <c r="AS489" s="260"/>
      <c r="AT489" s="260"/>
      <c r="AU489" s="260"/>
      <c r="AV489" s="260"/>
      <c r="AW489" s="260"/>
      <c r="AX489" s="260"/>
      <c r="AY489" s="260"/>
      <c r="AZ489" s="260"/>
      <c r="BA489" s="260"/>
      <c r="BB489" s="260"/>
      <c r="BC489" s="260"/>
      <c r="BD489" s="260"/>
      <c r="BE489" s="260"/>
      <c r="BF489" s="260"/>
      <c r="BG489" s="210"/>
      <c r="BH489" s="210"/>
      <c r="BI489" s="210"/>
    </row>
    <row r="490" spans="1:61" x14ac:dyDescent="0.25">
      <c r="A490" s="171" t="s">
        <v>91</v>
      </c>
      <c r="B490" s="164"/>
      <c r="C490" s="299" t="s">
        <v>628</v>
      </c>
      <c r="D490" s="166"/>
      <c r="E490" s="168"/>
      <c r="F490" s="167"/>
      <c r="G490" s="168"/>
      <c r="I490" s="267"/>
      <c r="J490" s="267"/>
      <c r="K490" s="211"/>
      <c r="L490" s="288"/>
      <c r="M490" s="288"/>
      <c r="N490" s="288"/>
      <c r="O490" s="210"/>
      <c r="AO490" s="260"/>
      <c r="AP490" s="260"/>
      <c r="AQ490" s="260"/>
      <c r="AR490" s="260"/>
      <c r="AS490" s="260"/>
      <c r="AT490" s="260"/>
      <c r="AU490" s="260"/>
      <c r="AV490" s="260"/>
      <c r="AW490" s="260"/>
      <c r="AX490" s="260"/>
      <c r="AY490" s="260"/>
      <c r="AZ490" s="260"/>
      <c r="BA490" s="260"/>
      <c r="BB490" s="260"/>
      <c r="BC490" s="260"/>
      <c r="BD490" s="260"/>
      <c r="BE490" s="260"/>
      <c r="BF490" s="260"/>
      <c r="BG490" s="210"/>
      <c r="BH490" s="210"/>
      <c r="BI490" s="210"/>
    </row>
    <row r="491" spans="1:61" x14ac:dyDescent="0.25">
      <c r="A491" s="171" t="s">
        <v>91</v>
      </c>
      <c r="B491" s="164"/>
      <c r="C491" s="299" t="s">
        <v>628</v>
      </c>
      <c r="D491" s="166"/>
      <c r="E491" s="168"/>
      <c r="F491" s="167"/>
      <c r="G491" s="168"/>
      <c r="I491" s="267"/>
      <c r="J491" s="267"/>
      <c r="K491" s="211"/>
      <c r="L491" s="288"/>
      <c r="M491" s="288"/>
      <c r="N491" s="288"/>
      <c r="O491" s="210"/>
      <c r="AO491" s="260"/>
      <c r="AP491" s="260"/>
      <c r="AQ491" s="260"/>
      <c r="AR491" s="260"/>
      <c r="AS491" s="260"/>
      <c r="AT491" s="260"/>
      <c r="AU491" s="260"/>
      <c r="AV491" s="260"/>
      <c r="AW491" s="260"/>
      <c r="AX491" s="260"/>
      <c r="AY491" s="260"/>
      <c r="AZ491" s="260"/>
      <c r="BA491" s="260"/>
      <c r="BB491" s="260"/>
      <c r="BC491" s="260"/>
      <c r="BD491" s="260"/>
      <c r="BE491" s="260"/>
      <c r="BF491" s="260"/>
      <c r="BG491" s="210"/>
      <c r="BH491" s="210"/>
      <c r="BI491" s="210"/>
    </row>
    <row r="492" spans="1:61" x14ac:dyDescent="0.25">
      <c r="A492" s="171" t="s">
        <v>91</v>
      </c>
      <c r="B492" s="164"/>
      <c r="C492" s="299" t="s">
        <v>628</v>
      </c>
      <c r="D492" s="166"/>
      <c r="E492" s="168"/>
      <c r="F492" s="167"/>
      <c r="G492" s="168"/>
      <c r="I492" s="267"/>
      <c r="J492" s="267"/>
      <c r="K492" s="211"/>
      <c r="L492" s="288"/>
      <c r="M492" s="288"/>
      <c r="N492" s="288"/>
      <c r="O492" s="210"/>
      <c r="AO492" s="260"/>
      <c r="AP492" s="260"/>
      <c r="AQ492" s="260"/>
      <c r="AR492" s="260"/>
      <c r="AS492" s="260"/>
      <c r="AT492" s="260"/>
      <c r="AU492" s="260"/>
      <c r="AV492" s="260"/>
      <c r="AW492" s="260"/>
      <c r="AX492" s="260"/>
      <c r="AY492" s="260"/>
      <c r="AZ492" s="260"/>
      <c r="BA492" s="260"/>
      <c r="BB492" s="260"/>
      <c r="BC492" s="260"/>
      <c r="BD492" s="260"/>
      <c r="BE492" s="260"/>
      <c r="BF492" s="260"/>
      <c r="BG492" s="210"/>
      <c r="BH492" s="210"/>
      <c r="BI492" s="210"/>
    </row>
    <row r="493" spans="1:61" x14ac:dyDescent="0.25">
      <c r="A493" s="171" t="s">
        <v>91</v>
      </c>
      <c r="B493" s="164"/>
      <c r="C493" s="299" t="s">
        <v>628</v>
      </c>
      <c r="D493" s="166"/>
      <c r="E493" s="168"/>
      <c r="F493" s="167"/>
      <c r="G493" s="168"/>
      <c r="I493" s="267"/>
      <c r="J493" s="267"/>
      <c r="K493" s="211"/>
      <c r="L493" s="288"/>
      <c r="M493" s="288"/>
      <c r="N493" s="288"/>
      <c r="O493" s="210"/>
      <c r="AO493" s="260"/>
      <c r="AP493" s="260"/>
      <c r="AQ493" s="260"/>
      <c r="AR493" s="260"/>
      <c r="AS493" s="260"/>
      <c r="AT493" s="260"/>
      <c r="AU493" s="260"/>
      <c r="AV493" s="260"/>
      <c r="AW493" s="260"/>
      <c r="AX493" s="260"/>
      <c r="AY493" s="260"/>
      <c r="AZ493" s="260"/>
      <c r="BA493" s="260"/>
      <c r="BB493" s="260"/>
      <c r="BC493" s="260"/>
      <c r="BD493" s="260"/>
      <c r="BE493" s="260"/>
      <c r="BF493" s="260"/>
      <c r="BG493" s="210"/>
      <c r="BH493" s="210"/>
      <c r="BI493" s="210"/>
    </row>
    <row r="494" spans="1:61" x14ac:dyDescent="0.25">
      <c r="A494" s="171" t="s">
        <v>91</v>
      </c>
      <c r="B494" s="164"/>
      <c r="C494" s="299" t="s">
        <v>628</v>
      </c>
      <c r="D494" s="166"/>
      <c r="E494" s="168"/>
      <c r="F494" s="167"/>
      <c r="G494" s="168"/>
      <c r="I494" s="267"/>
      <c r="J494" s="267"/>
      <c r="K494" s="211"/>
      <c r="L494" s="288"/>
      <c r="M494" s="288"/>
      <c r="N494" s="288"/>
      <c r="O494" s="210"/>
      <c r="AO494" s="260"/>
      <c r="AP494" s="260"/>
      <c r="AQ494" s="260"/>
      <c r="AR494" s="260"/>
      <c r="AS494" s="260"/>
      <c r="AT494" s="260"/>
      <c r="AU494" s="260"/>
      <c r="AV494" s="260"/>
      <c r="AW494" s="260"/>
      <c r="AX494" s="260"/>
      <c r="AY494" s="260"/>
      <c r="AZ494" s="260"/>
      <c r="BA494" s="260"/>
      <c r="BB494" s="260"/>
      <c r="BC494" s="260"/>
      <c r="BD494" s="260"/>
      <c r="BE494" s="260"/>
      <c r="BF494" s="260"/>
      <c r="BG494" s="210"/>
      <c r="BH494" s="210"/>
      <c r="BI494" s="210"/>
    </row>
    <row r="495" spans="1:61" x14ac:dyDescent="0.25">
      <c r="A495" s="171" t="s">
        <v>91</v>
      </c>
      <c r="B495" s="164"/>
      <c r="C495" s="299" t="s">
        <v>628</v>
      </c>
      <c r="D495" s="166"/>
      <c r="E495" s="168"/>
      <c r="F495" s="167"/>
      <c r="G495" s="168"/>
      <c r="I495" s="267"/>
      <c r="J495" s="267"/>
      <c r="K495" s="211"/>
      <c r="L495" s="288"/>
      <c r="M495" s="288"/>
      <c r="N495" s="288"/>
      <c r="O495" s="210"/>
      <c r="AO495" s="260"/>
      <c r="AP495" s="260"/>
      <c r="AQ495" s="260"/>
      <c r="AR495" s="260"/>
      <c r="AS495" s="260"/>
      <c r="AT495" s="260"/>
      <c r="AU495" s="260"/>
      <c r="AV495" s="260"/>
      <c r="AW495" s="260"/>
      <c r="AX495" s="260"/>
      <c r="AY495" s="260"/>
      <c r="AZ495" s="260"/>
      <c r="BA495" s="260"/>
      <c r="BB495" s="260"/>
      <c r="BC495" s="260"/>
      <c r="BD495" s="260"/>
      <c r="BE495" s="260"/>
      <c r="BF495" s="260"/>
      <c r="BG495" s="210"/>
      <c r="BH495" s="210"/>
      <c r="BI495" s="210"/>
    </row>
    <row r="496" spans="1:61" x14ac:dyDescent="0.25">
      <c r="A496" s="171" t="s">
        <v>91</v>
      </c>
      <c r="B496" s="164"/>
      <c r="C496" s="299" t="s">
        <v>628</v>
      </c>
      <c r="D496" s="166"/>
      <c r="E496" s="168"/>
      <c r="F496" s="167"/>
      <c r="G496" s="168"/>
      <c r="I496" s="267"/>
      <c r="J496" s="267"/>
      <c r="K496" s="211"/>
      <c r="L496" s="288"/>
      <c r="M496" s="288"/>
      <c r="N496" s="288"/>
      <c r="O496" s="210"/>
      <c r="AO496" s="260"/>
      <c r="AP496" s="260"/>
      <c r="AQ496" s="260"/>
      <c r="AR496" s="260"/>
      <c r="AS496" s="260"/>
      <c r="AT496" s="260"/>
      <c r="AU496" s="260"/>
      <c r="AV496" s="260"/>
      <c r="AW496" s="260"/>
      <c r="AX496" s="260"/>
      <c r="AY496" s="260"/>
      <c r="AZ496" s="260"/>
      <c r="BA496" s="260"/>
      <c r="BB496" s="260"/>
      <c r="BC496" s="260"/>
      <c r="BD496" s="260"/>
      <c r="BE496" s="260"/>
      <c r="BF496" s="260"/>
      <c r="BG496" s="210"/>
      <c r="BH496" s="210"/>
      <c r="BI496" s="210"/>
    </row>
    <row r="497" spans="1:61" x14ac:dyDescent="0.25">
      <c r="A497" s="171" t="s">
        <v>91</v>
      </c>
      <c r="B497" s="164"/>
      <c r="C497" s="299" t="s">
        <v>628</v>
      </c>
      <c r="D497" s="166"/>
      <c r="E497" s="168"/>
      <c r="F497" s="167"/>
      <c r="G497" s="168"/>
      <c r="I497" s="267"/>
      <c r="J497" s="267"/>
      <c r="K497" s="211"/>
      <c r="L497" s="288"/>
      <c r="M497" s="288"/>
      <c r="N497" s="288"/>
      <c r="O497" s="210"/>
      <c r="AO497" s="260"/>
      <c r="AP497" s="260"/>
      <c r="AQ497" s="260"/>
      <c r="AR497" s="260"/>
      <c r="AS497" s="260"/>
      <c r="AT497" s="260"/>
      <c r="AU497" s="260"/>
      <c r="AV497" s="260"/>
      <c r="AW497" s="260"/>
      <c r="AX497" s="260"/>
      <c r="AY497" s="260"/>
      <c r="AZ497" s="260"/>
      <c r="BA497" s="260"/>
      <c r="BB497" s="260"/>
      <c r="BC497" s="260"/>
      <c r="BD497" s="260"/>
      <c r="BE497" s="260"/>
      <c r="BF497" s="260"/>
      <c r="BG497" s="210"/>
      <c r="BH497" s="210"/>
      <c r="BI497" s="210"/>
    </row>
    <row r="498" spans="1:61" x14ac:dyDescent="0.25">
      <c r="A498" s="171" t="s">
        <v>91</v>
      </c>
      <c r="B498" s="164"/>
      <c r="C498" s="299" t="s">
        <v>628</v>
      </c>
      <c r="D498" s="166"/>
      <c r="E498" s="168"/>
      <c r="F498" s="167"/>
      <c r="G498" s="168"/>
      <c r="I498" s="267"/>
      <c r="J498" s="267"/>
      <c r="K498" s="211"/>
      <c r="L498" s="288"/>
      <c r="M498" s="288"/>
      <c r="N498" s="288"/>
      <c r="O498" s="210"/>
      <c r="AO498" s="260"/>
      <c r="AP498" s="260"/>
      <c r="AQ498" s="260"/>
      <c r="AR498" s="260"/>
      <c r="AS498" s="260"/>
      <c r="AT498" s="260"/>
      <c r="AU498" s="260"/>
      <c r="AV498" s="260"/>
      <c r="AW498" s="260"/>
      <c r="AX498" s="260"/>
      <c r="AY498" s="260"/>
      <c r="AZ498" s="260"/>
      <c r="BA498" s="260"/>
      <c r="BB498" s="260"/>
      <c r="BC498" s="260"/>
      <c r="BD498" s="260"/>
      <c r="BE498" s="260"/>
      <c r="BF498" s="260"/>
      <c r="BG498" s="210"/>
      <c r="BH498" s="210"/>
      <c r="BI498" s="210"/>
    </row>
    <row r="499" spans="1:61" x14ac:dyDescent="0.25">
      <c r="A499" s="171" t="s">
        <v>91</v>
      </c>
      <c r="B499" s="164"/>
      <c r="C499" s="299" t="s">
        <v>628</v>
      </c>
      <c r="D499" s="166"/>
      <c r="E499" s="168"/>
      <c r="F499" s="167"/>
      <c r="G499" s="168"/>
      <c r="I499" s="267"/>
      <c r="J499" s="267"/>
      <c r="K499" s="211"/>
      <c r="L499" s="288"/>
      <c r="M499" s="288"/>
      <c r="N499" s="288"/>
      <c r="O499" s="210"/>
      <c r="AO499" s="260"/>
      <c r="AP499" s="260"/>
      <c r="AQ499" s="260"/>
      <c r="AR499" s="260"/>
      <c r="AS499" s="260"/>
      <c r="AT499" s="260"/>
      <c r="AU499" s="260"/>
      <c r="AV499" s="260"/>
      <c r="AW499" s="260"/>
      <c r="AX499" s="260"/>
      <c r="AY499" s="260"/>
      <c r="AZ499" s="260"/>
      <c r="BA499" s="260"/>
      <c r="BB499" s="260"/>
      <c r="BC499" s="260"/>
      <c r="BD499" s="260"/>
      <c r="BE499" s="260"/>
      <c r="BF499" s="260"/>
      <c r="BG499" s="210"/>
      <c r="BH499" s="210"/>
      <c r="BI499" s="210"/>
    </row>
    <row r="500" spans="1:61" x14ac:dyDescent="0.25">
      <c r="A500" s="171" t="s">
        <v>91</v>
      </c>
      <c r="B500" s="164"/>
      <c r="C500" s="299" t="s">
        <v>628</v>
      </c>
      <c r="D500" s="166"/>
      <c r="E500" s="168"/>
      <c r="F500" s="167"/>
      <c r="G500" s="168"/>
      <c r="I500" s="267"/>
      <c r="J500" s="267"/>
      <c r="K500" s="211"/>
      <c r="L500" s="288"/>
      <c r="M500" s="288"/>
      <c r="N500" s="288"/>
      <c r="O500" s="210"/>
      <c r="AO500" s="260"/>
      <c r="AP500" s="260"/>
      <c r="AQ500" s="260"/>
      <c r="AR500" s="260"/>
      <c r="AS500" s="260"/>
      <c r="AT500" s="260"/>
      <c r="AU500" s="260"/>
      <c r="AV500" s="260"/>
      <c r="AW500" s="260"/>
      <c r="AX500" s="260"/>
      <c r="AY500" s="260"/>
      <c r="AZ500" s="260"/>
      <c r="BA500" s="260"/>
      <c r="BB500" s="260"/>
      <c r="BC500" s="260"/>
      <c r="BD500" s="260"/>
      <c r="BE500" s="260"/>
      <c r="BF500" s="260"/>
      <c r="BG500" s="210"/>
      <c r="BH500" s="210"/>
      <c r="BI500" s="210"/>
    </row>
    <row r="501" spans="1:61" x14ac:dyDescent="0.25">
      <c r="A501" s="171" t="s">
        <v>91</v>
      </c>
      <c r="B501" s="164"/>
      <c r="C501" s="299" t="s">
        <v>628</v>
      </c>
      <c r="D501" s="166"/>
      <c r="E501" s="168"/>
      <c r="F501" s="167"/>
      <c r="G501" s="168"/>
      <c r="I501" s="267"/>
      <c r="J501" s="267"/>
      <c r="K501" s="211"/>
      <c r="L501" s="288"/>
      <c r="M501" s="288"/>
      <c r="N501" s="288"/>
      <c r="O501" s="210"/>
      <c r="AO501" s="260"/>
      <c r="AP501" s="260"/>
      <c r="AQ501" s="260"/>
      <c r="AR501" s="260"/>
      <c r="AS501" s="260"/>
      <c r="AT501" s="260"/>
      <c r="AU501" s="260"/>
      <c r="AV501" s="260"/>
      <c r="AW501" s="260"/>
      <c r="AX501" s="260"/>
      <c r="AY501" s="260"/>
      <c r="AZ501" s="260"/>
      <c r="BA501" s="260"/>
      <c r="BB501" s="260"/>
      <c r="BC501" s="260"/>
      <c r="BD501" s="260"/>
      <c r="BE501" s="260"/>
      <c r="BF501" s="260"/>
      <c r="BG501" s="210"/>
      <c r="BH501" s="210"/>
      <c r="BI501" s="210"/>
    </row>
    <row r="502" spans="1:61" x14ac:dyDescent="0.25">
      <c r="A502" s="171" t="s">
        <v>91</v>
      </c>
      <c r="B502" s="164"/>
      <c r="C502" s="299" t="s">
        <v>628</v>
      </c>
      <c r="D502" s="166"/>
      <c r="E502" s="168"/>
      <c r="F502" s="167"/>
      <c r="G502" s="168"/>
      <c r="I502" s="267"/>
      <c r="J502" s="267"/>
      <c r="K502" s="211"/>
      <c r="L502" s="288"/>
      <c r="M502" s="288"/>
      <c r="N502" s="288"/>
      <c r="O502" s="210"/>
      <c r="AO502" s="260"/>
      <c r="AP502" s="260"/>
      <c r="AQ502" s="260"/>
      <c r="AR502" s="260"/>
      <c r="AS502" s="260"/>
      <c r="AT502" s="260"/>
      <c r="AU502" s="260"/>
      <c r="AV502" s="260"/>
      <c r="AW502" s="260"/>
      <c r="AX502" s="260"/>
      <c r="AY502" s="260"/>
      <c r="AZ502" s="260"/>
      <c r="BA502" s="260"/>
      <c r="BB502" s="260"/>
      <c r="BC502" s="260"/>
      <c r="BD502" s="260"/>
      <c r="BE502" s="260"/>
      <c r="BF502" s="260"/>
      <c r="BG502" s="210"/>
      <c r="BH502" s="210"/>
      <c r="BI502" s="210"/>
    </row>
    <row r="503" spans="1:61" x14ac:dyDescent="0.25">
      <c r="A503" s="171" t="s">
        <v>91</v>
      </c>
      <c r="B503" s="164"/>
      <c r="C503" s="299" t="s">
        <v>628</v>
      </c>
      <c r="D503" s="166"/>
      <c r="E503" s="168"/>
      <c r="F503" s="167"/>
      <c r="G503" s="168"/>
      <c r="I503" s="267"/>
      <c r="J503" s="267"/>
      <c r="K503" s="211"/>
      <c r="L503" s="288"/>
      <c r="M503" s="288"/>
      <c r="N503" s="288"/>
      <c r="O503" s="210"/>
      <c r="AO503" s="260"/>
      <c r="AP503" s="260"/>
      <c r="AQ503" s="260"/>
      <c r="AR503" s="260"/>
      <c r="AS503" s="260"/>
      <c r="AT503" s="260"/>
      <c r="AU503" s="260"/>
      <c r="AV503" s="260"/>
      <c r="AW503" s="260"/>
      <c r="AX503" s="260"/>
      <c r="AY503" s="260"/>
      <c r="AZ503" s="260"/>
      <c r="BA503" s="260"/>
      <c r="BB503" s="260"/>
      <c r="BC503" s="260"/>
      <c r="BD503" s="260"/>
      <c r="BE503" s="260"/>
      <c r="BF503" s="260"/>
      <c r="BG503" s="210"/>
      <c r="BH503" s="210"/>
      <c r="BI503" s="210"/>
    </row>
    <row r="504" spans="1:61" x14ac:dyDescent="0.25">
      <c r="A504" s="171" t="s">
        <v>91</v>
      </c>
      <c r="B504" s="164"/>
      <c r="C504" s="299" t="s">
        <v>628</v>
      </c>
      <c r="D504" s="166"/>
      <c r="E504" s="168"/>
      <c r="F504" s="167"/>
      <c r="G504" s="168"/>
      <c r="I504" s="267"/>
      <c r="J504" s="267"/>
      <c r="K504" s="211"/>
      <c r="L504" s="288"/>
      <c r="M504" s="288"/>
      <c r="N504" s="288"/>
      <c r="O504" s="210"/>
      <c r="AO504" s="260"/>
      <c r="AP504" s="260"/>
      <c r="AQ504" s="260"/>
      <c r="AR504" s="260"/>
      <c r="AS504" s="260"/>
      <c r="AT504" s="260"/>
      <c r="AU504" s="260"/>
      <c r="AV504" s="260"/>
      <c r="AW504" s="260"/>
      <c r="AX504" s="260"/>
      <c r="AY504" s="260"/>
      <c r="AZ504" s="260"/>
      <c r="BA504" s="260"/>
      <c r="BB504" s="260"/>
      <c r="BC504" s="260"/>
      <c r="BD504" s="260"/>
      <c r="BE504" s="260"/>
      <c r="BF504" s="260"/>
      <c r="BG504" s="210"/>
      <c r="BH504" s="210"/>
      <c r="BI504" s="210"/>
    </row>
    <row r="505" spans="1:61" x14ac:dyDescent="0.25">
      <c r="A505" s="171" t="s">
        <v>91</v>
      </c>
      <c r="B505" s="164"/>
      <c r="C505" s="299" t="s">
        <v>628</v>
      </c>
      <c r="D505" s="166"/>
      <c r="E505" s="168"/>
      <c r="F505" s="167"/>
      <c r="G505" s="168"/>
      <c r="I505" s="267"/>
      <c r="J505" s="267"/>
      <c r="K505" s="211"/>
      <c r="L505" s="288"/>
      <c r="M505" s="288"/>
      <c r="N505" s="288"/>
      <c r="O505" s="210"/>
      <c r="AO505" s="260"/>
      <c r="AP505" s="260"/>
      <c r="AQ505" s="260"/>
      <c r="AR505" s="260"/>
      <c r="AS505" s="260"/>
      <c r="AT505" s="260"/>
      <c r="AU505" s="260"/>
      <c r="AV505" s="260"/>
      <c r="AW505" s="260"/>
      <c r="AX505" s="260"/>
      <c r="AY505" s="260"/>
      <c r="AZ505" s="260"/>
      <c r="BA505" s="260"/>
      <c r="BB505" s="260"/>
      <c r="BC505" s="260"/>
      <c r="BD505" s="260"/>
      <c r="BE505" s="260"/>
      <c r="BF505" s="260"/>
      <c r="BG505" s="210"/>
      <c r="BH505" s="210"/>
      <c r="BI505" s="210"/>
    </row>
    <row r="506" spans="1:61" x14ac:dyDescent="0.25">
      <c r="A506" s="171" t="s">
        <v>91</v>
      </c>
      <c r="B506" s="164"/>
      <c r="C506" s="299" t="s">
        <v>628</v>
      </c>
      <c r="D506" s="166"/>
      <c r="E506" s="168"/>
      <c r="F506" s="167"/>
      <c r="G506" s="168"/>
      <c r="I506" s="267"/>
      <c r="J506" s="267"/>
      <c r="K506" s="211"/>
      <c r="L506" s="288"/>
      <c r="M506" s="288"/>
      <c r="N506" s="288"/>
      <c r="O506" s="210"/>
      <c r="AO506" s="260"/>
      <c r="AP506" s="260"/>
      <c r="AQ506" s="260"/>
      <c r="AR506" s="260"/>
      <c r="AS506" s="260"/>
      <c r="AT506" s="260"/>
      <c r="AU506" s="260"/>
      <c r="AV506" s="260"/>
      <c r="AW506" s="260"/>
      <c r="AX506" s="260"/>
      <c r="AY506" s="260"/>
      <c r="AZ506" s="260"/>
      <c r="BA506" s="260"/>
      <c r="BB506" s="260"/>
      <c r="BC506" s="260"/>
      <c r="BD506" s="260"/>
      <c r="BE506" s="260"/>
      <c r="BF506" s="260"/>
      <c r="BG506" s="210"/>
      <c r="BH506" s="210"/>
      <c r="BI506" s="210"/>
    </row>
    <row r="507" spans="1:61" x14ac:dyDescent="0.25">
      <c r="A507" s="171" t="s">
        <v>91</v>
      </c>
      <c r="B507" s="164"/>
      <c r="C507" s="299" t="s">
        <v>628</v>
      </c>
      <c r="D507" s="166"/>
      <c r="E507" s="168"/>
      <c r="F507" s="167"/>
      <c r="G507" s="168"/>
      <c r="I507" s="267"/>
      <c r="J507" s="267"/>
      <c r="K507" s="211"/>
      <c r="L507" s="288"/>
      <c r="M507" s="288"/>
      <c r="N507" s="288"/>
      <c r="O507" s="210"/>
      <c r="AO507" s="260"/>
      <c r="AP507" s="260"/>
      <c r="AQ507" s="260"/>
      <c r="AR507" s="260"/>
      <c r="AS507" s="260"/>
      <c r="AT507" s="260"/>
      <c r="AU507" s="260"/>
      <c r="AV507" s="260"/>
      <c r="AW507" s="260"/>
      <c r="AX507" s="260"/>
      <c r="AY507" s="260"/>
      <c r="AZ507" s="260"/>
      <c r="BA507" s="260"/>
      <c r="BB507" s="260"/>
      <c r="BC507" s="260"/>
      <c r="BD507" s="260"/>
      <c r="BE507" s="260"/>
      <c r="BF507" s="260"/>
      <c r="BG507" s="210"/>
      <c r="BH507" s="210"/>
      <c r="BI507" s="210"/>
    </row>
    <row r="508" spans="1:61" x14ac:dyDescent="0.25">
      <c r="A508" s="171" t="s">
        <v>91</v>
      </c>
      <c r="B508" s="164"/>
      <c r="C508" s="299" t="s">
        <v>628</v>
      </c>
      <c r="D508" s="166"/>
      <c r="E508" s="168"/>
      <c r="F508" s="167"/>
      <c r="G508" s="168"/>
      <c r="I508" s="267"/>
      <c r="J508" s="267"/>
      <c r="K508" s="211"/>
      <c r="L508" s="288"/>
      <c r="M508" s="288"/>
      <c r="N508" s="288"/>
      <c r="O508" s="210"/>
      <c r="AO508" s="260"/>
      <c r="AP508" s="260"/>
      <c r="AQ508" s="260"/>
      <c r="AR508" s="260"/>
      <c r="AS508" s="260"/>
      <c r="AT508" s="260"/>
      <c r="AU508" s="260"/>
      <c r="AV508" s="260"/>
      <c r="AW508" s="260"/>
      <c r="AX508" s="260"/>
      <c r="AY508" s="260"/>
      <c r="AZ508" s="260"/>
      <c r="BA508" s="260"/>
      <c r="BB508" s="260"/>
      <c r="BC508" s="260"/>
      <c r="BD508" s="260"/>
      <c r="BE508" s="260"/>
      <c r="BF508" s="260"/>
      <c r="BG508" s="210"/>
      <c r="BH508" s="210"/>
      <c r="BI508" s="210"/>
    </row>
    <row r="509" spans="1:61" x14ac:dyDescent="0.25">
      <c r="A509" s="171" t="s">
        <v>91</v>
      </c>
      <c r="B509" s="164"/>
      <c r="C509" s="299" t="s">
        <v>628</v>
      </c>
      <c r="D509" s="166"/>
      <c r="E509" s="168"/>
      <c r="F509" s="167"/>
      <c r="G509" s="168"/>
      <c r="I509" s="267"/>
      <c r="J509" s="267"/>
      <c r="K509" s="211"/>
      <c r="L509" s="288"/>
      <c r="M509" s="288"/>
      <c r="N509" s="288"/>
      <c r="O509" s="210"/>
      <c r="AO509" s="260"/>
      <c r="AP509" s="260"/>
      <c r="AQ509" s="260"/>
      <c r="AR509" s="260"/>
      <c r="AS509" s="260"/>
      <c r="AT509" s="260"/>
      <c r="AU509" s="260"/>
      <c r="AV509" s="260"/>
      <c r="AW509" s="260"/>
      <c r="AX509" s="260"/>
      <c r="AY509" s="260"/>
      <c r="AZ509" s="260"/>
      <c r="BA509" s="260"/>
      <c r="BB509" s="260"/>
      <c r="BC509" s="260"/>
      <c r="BD509" s="260"/>
      <c r="BE509" s="260"/>
      <c r="BF509" s="260"/>
      <c r="BG509" s="210"/>
      <c r="BH509" s="210"/>
      <c r="BI509" s="210"/>
    </row>
    <row r="510" spans="1:61" x14ac:dyDescent="0.25">
      <c r="A510" s="171" t="s">
        <v>91</v>
      </c>
      <c r="B510" s="164"/>
      <c r="C510" s="299" t="s">
        <v>628</v>
      </c>
      <c r="D510" s="166"/>
      <c r="E510" s="168"/>
      <c r="F510" s="167"/>
      <c r="G510" s="168"/>
      <c r="I510" s="267"/>
      <c r="J510" s="267"/>
      <c r="K510" s="211"/>
      <c r="L510" s="288"/>
      <c r="M510" s="288"/>
      <c r="N510" s="288"/>
      <c r="O510" s="210"/>
      <c r="AO510" s="260"/>
      <c r="AP510" s="260"/>
      <c r="AQ510" s="260"/>
      <c r="AR510" s="260"/>
      <c r="AS510" s="260"/>
      <c r="AT510" s="260"/>
      <c r="AU510" s="260"/>
      <c r="AV510" s="260"/>
      <c r="AW510" s="260"/>
      <c r="AX510" s="260"/>
      <c r="AY510" s="260"/>
      <c r="AZ510" s="260"/>
      <c r="BA510" s="260"/>
      <c r="BB510" s="260"/>
      <c r="BC510" s="260"/>
      <c r="BD510" s="260"/>
      <c r="BE510" s="260"/>
      <c r="BF510" s="260"/>
      <c r="BG510" s="210"/>
      <c r="BH510" s="210"/>
      <c r="BI510" s="210"/>
    </row>
    <row r="511" spans="1:61" x14ac:dyDescent="0.25">
      <c r="A511" s="171" t="s">
        <v>91</v>
      </c>
      <c r="B511" s="164"/>
      <c r="C511" s="299" t="s">
        <v>628</v>
      </c>
      <c r="D511" s="166"/>
      <c r="E511" s="168"/>
      <c r="F511" s="167"/>
      <c r="G511" s="168"/>
      <c r="I511" s="267"/>
      <c r="J511" s="267"/>
      <c r="K511" s="211"/>
      <c r="L511" s="288"/>
      <c r="M511" s="288"/>
      <c r="N511" s="288"/>
      <c r="O511" s="210"/>
      <c r="AO511" s="260"/>
      <c r="AP511" s="260"/>
      <c r="AQ511" s="260"/>
      <c r="AR511" s="260"/>
      <c r="AS511" s="260"/>
      <c r="AT511" s="260"/>
      <c r="AU511" s="260"/>
      <c r="AV511" s="260"/>
      <c r="AW511" s="260"/>
      <c r="AX511" s="260"/>
      <c r="AY511" s="260"/>
      <c r="AZ511" s="260"/>
      <c r="BA511" s="260"/>
      <c r="BB511" s="260"/>
      <c r="BC511" s="260"/>
      <c r="BD511" s="260"/>
      <c r="BE511" s="260"/>
      <c r="BF511" s="260"/>
      <c r="BG511" s="210"/>
      <c r="BH511" s="210"/>
      <c r="BI511" s="210"/>
    </row>
    <row r="512" spans="1:61" x14ac:dyDescent="0.25">
      <c r="A512" s="171" t="s">
        <v>91</v>
      </c>
      <c r="B512" s="164"/>
      <c r="C512" s="299" t="s">
        <v>628</v>
      </c>
      <c r="D512" s="166"/>
      <c r="E512" s="168"/>
      <c r="F512" s="167"/>
      <c r="G512" s="168"/>
      <c r="I512" s="267"/>
      <c r="J512" s="267"/>
      <c r="K512" s="211"/>
      <c r="L512" s="288"/>
      <c r="M512" s="288"/>
      <c r="N512" s="288"/>
      <c r="O512" s="210"/>
      <c r="AO512" s="260"/>
      <c r="AP512" s="260"/>
      <c r="AQ512" s="260"/>
      <c r="AR512" s="260"/>
      <c r="AS512" s="260"/>
      <c r="AT512" s="260"/>
      <c r="AU512" s="260"/>
      <c r="AV512" s="260"/>
      <c r="AW512" s="260"/>
      <c r="AX512" s="260"/>
      <c r="AY512" s="260"/>
      <c r="AZ512" s="260"/>
      <c r="BA512" s="260"/>
      <c r="BB512" s="260"/>
      <c r="BC512" s="260"/>
      <c r="BD512" s="260"/>
      <c r="BE512" s="260"/>
      <c r="BF512" s="260"/>
      <c r="BG512" s="210"/>
      <c r="BH512" s="210"/>
      <c r="BI512" s="210"/>
    </row>
    <row r="513" spans="1:61" x14ac:dyDescent="0.25">
      <c r="A513" s="171" t="s">
        <v>91</v>
      </c>
      <c r="B513" s="164"/>
      <c r="C513" s="299" t="s">
        <v>628</v>
      </c>
      <c r="D513" s="166"/>
      <c r="E513" s="168"/>
      <c r="F513" s="167"/>
      <c r="G513" s="168"/>
      <c r="I513" s="267"/>
      <c r="J513" s="267"/>
      <c r="K513" s="211"/>
      <c r="L513" s="288"/>
      <c r="M513" s="288"/>
      <c r="N513" s="288"/>
      <c r="O513" s="210"/>
      <c r="AO513" s="260"/>
      <c r="AP513" s="260"/>
      <c r="AQ513" s="260"/>
      <c r="AR513" s="260"/>
      <c r="AS513" s="260"/>
      <c r="AT513" s="260"/>
      <c r="AU513" s="260"/>
      <c r="AV513" s="260"/>
      <c r="AW513" s="260"/>
      <c r="AX513" s="260"/>
      <c r="AY513" s="260"/>
      <c r="AZ513" s="260"/>
      <c r="BA513" s="260"/>
      <c r="BB513" s="260"/>
      <c r="BC513" s="260"/>
      <c r="BD513" s="260"/>
      <c r="BE513" s="260"/>
      <c r="BF513" s="260"/>
      <c r="BG513" s="210"/>
      <c r="BH513" s="210"/>
      <c r="BI513" s="210"/>
    </row>
    <row r="514" spans="1:61" x14ac:dyDescent="0.25">
      <c r="A514" s="171" t="s">
        <v>91</v>
      </c>
      <c r="B514" s="164"/>
      <c r="C514" s="299" t="s">
        <v>628</v>
      </c>
      <c r="D514" s="166"/>
      <c r="E514" s="168"/>
      <c r="F514" s="167"/>
      <c r="G514" s="168"/>
      <c r="I514" s="267"/>
      <c r="J514" s="267"/>
      <c r="K514" s="211"/>
      <c r="L514" s="288"/>
      <c r="M514" s="288"/>
      <c r="N514" s="288"/>
      <c r="O514" s="210"/>
      <c r="AO514" s="260"/>
      <c r="AP514" s="260"/>
      <c r="AQ514" s="260"/>
      <c r="AR514" s="260"/>
      <c r="AS514" s="260"/>
      <c r="AT514" s="260"/>
      <c r="AU514" s="260"/>
      <c r="AV514" s="260"/>
      <c r="AW514" s="260"/>
      <c r="AX514" s="260"/>
      <c r="AY514" s="260"/>
      <c r="AZ514" s="260"/>
      <c r="BA514" s="260"/>
      <c r="BB514" s="260"/>
      <c r="BC514" s="260"/>
      <c r="BD514" s="260"/>
      <c r="BE514" s="260"/>
      <c r="BF514" s="260"/>
      <c r="BG514" s="210"/>
      <c r="BH514" s="210"/>
      <c r="BI514" s="210"/>
    </row>
    <row r="515" spans="1:61" x14ac:dyDescent="0.25">
      <c r="A515" s="171" t="s">
        <v>91</v>
      </c>
      <c r="B515" s="164"/>
      <c r="C515" s="299" t="s">
        <v>628</v>
      </c>
      <c r="D515" s="166"/>
      <c r="E515" s="168"/>
      <c r="F515" s="167"/>
      <c r="G515" s="168"/>
      <c r="I515" s="267"/>
      <c r="J515" s="267"/>
      <c r="K515" s="211"/>
      <c r="L515" s="288"/>
      <c r="M515" s="288"/>
      <c r="N515" s="288"/>
      <c r="O515" s="210"/>
      <c r="AO515" s="260"/>
      <c r="AP515" s="260"/>
      <c r="AQ515" s="260"/>
      <c r="AR515" s="260"/>
      <c r="AS515" s="260"/>
      <c r="AT515" s="260"/>
      <c r="AU515" s="260"/>
      <c r="AV515" s="260"/>
      <c r="AW515" s="260"/>
      <c r="AX515" s="260"/>
      <c r="AY515" s="260"/>
      <c r="AZ515" s="260"/>
      <c r="BA515" s="260"/>
      <c r="BB515" s="260"/>
      <c r="BC515" s="260"/>
      <c r="BD515" s="260"/>
      <c r="BE515" s="260"/>
      <c r="BF515" s="260"/>
      <c r="BG515" s="210"/>
      <c r="BH515" s="210"/>
      <c r="BI515" s="210"/>
    </row>
    <row r="516" spans="1:61" x14ac:dyDescent="0.25">
      <c r="A516" s="171" t="s">
        <v>91</v>
      </c>
      <c r="B516" s="164"/>
      <c r="C516" s="299" t="s">
        <v>628</v>
      </c>
      <c r="D516" s="166"/>
      <c r="E516" s="168"/>
      <c r="F516" s="167"/>
      <c r="G516" s="168"/>
      <c r="I516" s="267"/>
      <c r="J516" s="267"/>
      <c r="K516" s="211"/>
      <c r="L516" s="288"/>
      <c r="M516" s="288"/>
      <c r="N516" s="288"/>
      <c r="O516" s="210"/>
      <c r="AO516" s="260"/>
      <c r="AP516" s="260"/>
      <c r="AQ516" s="260"/>
      <c r="AR516" s="260"/>
      <c r="AS516" s="260"/>
      <c r="AT516" s="260"/>
      <c r="AU516" s="260"/>
      <c r="AV516" s="260"/>
      <c r="AW516" s="260"/>
      <c r="AX516" s="260"/>
      <c r="AY516" s="260"/>
      <c r="AZ516" s="260"/>
      <c r="BA516" s="260"/>
      <c r="BB516" s="260"/>
      <c r="BC516" s="260"/>
      <c r="BD516" s="260"/>
      <c r="BE516" s="260"/>
      <c r="BF516" s="260"/>
      <c r="BG516" s="210"/>
      <c r="BH516" s="210"/>
      <c r="BI516" s="210"/>
    </row>
    <row r="517" spans="1:61" x14ac:dyDescent="0.25">
      <c r="A517" s="171" t="s">
        <v>91</v>
      </c>
      <c r="B517" s="164"/>
      <c r="C517" s="299" t="s">
        <v>628</v>
      </c>
      <c r="D517" s="166"/>
      <c r="E517" s="168"/>
      <c r="F517" s="167"/>
      <c r="G517" s="168"/>
      <c r="I517" s="267"/>
      <c r="J517" s="267"/>
      <c r="K517" s="211"/>
      <c r="L517" s="288"/>
      <c r="M517" s="288"/>
      <c r="N517" s="288"/>
      <c r="O517" s="210"/>
      <c r="AO517" s="260"/>
      <c r="AP517" s="260"/>
      <c r="AQ517" s="260"/>
      <c r="AR517" s="260"/>
      <c r="AS517" s="260"/>
      <c r="AT517" s="260"/>
      <c r="AU517" s="260"/>
      <c r="AV517" s="260"/>
      <c r="AW517" s="260"/>
      <c r="AX517" s="260"/>
      <c r="AY517" s="260"/>
      <c r="AZ517" s="260"/>
      <c r="BA517" s="260"/>
      <c r="BB517" s="260"/>
      <c r="BC517" s="260"/>
      <c r="BD517" s="260"/>
      <c r="BE517" s="260"/>
      <c r="BF517" s="260"/>
      <c r="BG517" s="210"/>
      <c r="BH517" s="210"/>
      <c r="BI517" s="210"/>
    </row>
    <row r="518" spans="1:61" x14ac:dyDescent="0.25">
      <c r="A518" s="171" t="s">
        <v>91</v>
      </c>
      <c r="B518" s="164"/>
      <c r="C518" s="299" t="s">
        <v>628</v>
      </c>
      <c r="D518" s="166"/>
      <c r="E518" s="168"/>
      <c r="F518" s="167"/>
      <c r="G518" s="168"/>
      <c r="I518" s="267"/>
      <c r="J518" s="267"/>
      <c r="K518" s="211"/>
      <c r="L518" s="288"/>
      <c r="M518" s="288"/>
      <c r="N518" s="288"/>
      <c r="O518" s="210"/>
      <c r="AO518" s="260"/>
      <c r="AP518" s="260"/>
      <c r="AQ518" s="260"/>
      <c r="AR518" s="260"/>
      <c r="AS518" s="260"/>
      <c r="AT518" s="260"/>
      <c r="AU518" s="260"/>
      <c r="AV518" s="260"/>
      <c r="AW518" s="260"/>
      <c r="AX518" s="260"/>
      <c r="AY518" s="260"/>
      <c r="AZ518" s="260"/>
      <c r="BA518" s="260"/>
      <c r="BB518" s="260"/>
      <c r="BC518" s="260"/>
      <c r="BD518" s="260"/>
      <c r="BE518" s="260"/>
      <c r="BF518" s="260"/>
      <c r="BG518" s="210"/>
      <c r="BH518" s="210"/>
      <c r="BI518" s="210"/>
    </row>
    <row r="519" spans="1:61" x14ac:dyDescent="0.25">
      <c r="A519" s="171" t="s">
        <v>91</v>
      </c>
      <c r="B519" s="164"/>
      <c r="C519" s="299" t="s">
        <v>628</v>
      </c>
      <c r="D519" s="166"/>
      <c r="E519" s="168"/>
      <c r="F519" s="167"/>
      <c r="G519" s="168"/>
      <c r="I519" s="267"/>
      <c r="J519" s="267"/>
      <c r="K519" s="211"/>
      <c r="L519" s="288"/>
      <c r="M519" s="288"/>
      <c r="N519" s="288"/>
      <c r="O519" s="210"/>
      <c r="AO519" s="260"/>
      <c r="AP519" s="260"/>
      <c r="AQ519" s="260"/>
      <c r="AR519" s="260"/>
      <c r="AS519" s="260"/>
      <c r="AT519" s="260"/>
      <c r="AU519" s="260"/>
      <c r="AV519" s="260"/>
      <c r="AW519" s="260"/>
      <c r="AX519" s="260"/>
      <c r="AY519" s="260"/>
      <c r="AZ519" s="260"/>
      <c r="BA519" s="260"/>
      <c r="BB519" s="260"/>
      <c r="BC519" s="260"/>
      <c r="BD519" s="260"/>
      <c r="BE519" s="260"/>
      <c r="BF519" s="260"/>
      <c r="BG519" s="210"/>
      <c r="BH519" s="210"/>
      <c r="BI519" s="210"/>
    </row>
    <row r="520" spans="1:61" x14ac:dyDescent="0.25">
      <c r="A520" s="171" t="s">
        <v>91</v>
      </c>
      <c r="B520" s="164"/>
      <c r="C520" s="299" t="s">
        <v>628</v>
      </c>
      <c r="D520" s="166"/>
      <c r="E520" s="168"/>
      <c r="F520" s="167"/>
      <c r="G520" s="168"/>
      <c r="I520" s="267"/>
      <c r="J520" s="267"/>
      <c r="K520" s="211"/>
      <c r="L520" s="288"/>
      <c r="M520" s="288"/>
      <c r="N520" s="288"/>
      <c r="O520" s="210"/>
      <c r="AO520" s="260"/>
      <c r="AP520" s="260"/>
      <c r="AQ520" s="260"/>
      <c r="AR520" s="260"/>
      <c r="AS520" s="260"/>
      <c r="AT520" s="260"/>
      <c r="AU520" s="260"/>
      <c r="AV520" s="260"/>
      <c r="AW520" s="260"/>
      <c r="AX520" s="260"/>
      <c r="AY520" s="260"/>
      <c r="AZ520" s="260"/>
      <c r="BA520" s="260"/>
      <c r="BB520" s="260"/>
      <c r="BC520" s="260"/>
      <c r="BD520" s="260"/>
      <c r="BE520" s="260"/>
      <c r="BF520" s="260"/>
      <c r="BG520" s="210"/>
      <c r="BH520" s="210"/>
      <c r="BI520" s="210"/>
    </row>
    <row r="521" spans="1:61" x14ac:dyDescent="0.25">
      <c r="A521" s="171" t="s">
        <v>91</v>
      </c>
      <c r="B521" s="164"/>
      <c r="C521" s="299" t="s">
        <v>628</v>
      </c>
      <c r="D521" s="166"/>
      <c r="E521" s="168"/>
      <c r="F521" s="167"/>
      <c r="G521" s="168"/>
      <c r="I521" s="267"/>
      <c r="J521" s="267"/>
      <c r="K521" s="211"/>
      <c r="L521" s="288"/>
      <c r="M521" s="288"/>
      <c r="N521" s="288"/>
      <c r="O521" s="210"/>
      <c r="AO521" s="260"/>
      <c r="AP521" s="260"/>
      <c r="AQ521" s="260"/>
      <c r="AR521" s="260"/>
      <c r="AS521" s="260"/>
      <c r="AT521" s="260"/>
      <c r="AU521" s="260"/>
      <c r="AV521" s="260"/>
      <c r="AW521" s="260"/>
      <c r="AX521" s="260"/>
      <c r="AY521" s="260"/>
      <c r="AZ521" s="260"/>
      <c r="BA521" s="260"/>
      <c r="BB521" s="260"/>
      <c r="BC521" s="260"/>
      <c r="BD521" s="260"/>
      <c r="BE521" s="260"/>
      <c r="BF521" s="260"/>
      <c r="BG521" s="210"/>
      <c r="BH521" s="210"/>
      <c r="BI521" s="210"/>
    </row>
    <row r="522" spans="1:61" x14ac:dyDescent="0.25">
      <c r="A522" s="171" t="s">
        <v>91</v>
      </c>
      <c r="B522" s="164"/>
      <c r="C522" s="299" t="s">
        <v>628</v>
      </c>
      <c r="D522" s="166"/>
      <c r="E522" s="168"/>
      <c r="F522" s="167"/>
      <c r="G522" s="168"/>
      <c r="I522" s="267"/>
      <c r="J522" s="267"/>
      <c r="K522" s="211"/>
      <c r="L522" s="288"/>
      <c r="M522" s="288"/>
      <c r="N522" s="288"/>
      <c r="O522" s="210"/>
      <c r="AO522" s="260"/>
      <c r="AP522" s="260"/>
      <c r="AQ522" s="260"/>
      <c r="AR522" s="260"/>
      <c r="AS522" s="260"/>
      <c r="AT522" s="260"/>
      <c r="AU522" s="260"/>
      <c r="AV522" s="260"/>
      <c r="AW522" s="260"/>
      <c r="AX522" s="260"/>
      <c r="AY522" s="260"/>
      <c r="AZ522" s="260"/>
      <c r="BA522" s="260"/>
      <c r="BB522" s="260"/>
      <c r="BC522" s="260"/>
      <c r="BD522" s="260"/>
      <c r="BE522" s="260"/>
      <c r="BF522" s="260"/>
      <c r="BG522" s="210"/>
      <c r="BH522" s="210"/>
      <c r="BI522" s="210"/>
    </row>
    <row r="523" spans="1:61" x14ac:dyDescent="0.25">
      <c r="A523" s="171" t="s">
        <v>91</v>
      </c>
      <c r="B523" s="164"/>
      <c r="C523" s="299" t="s">
        <v>628</v>
      </c>
      <c r="D523" s="166"/>
      <c r="E523" s="168"/>
      <c r="F523" s="167"/>
      <c r="G523" s="168"/>
      <c r="I523" s="267"/>
      <c r="J523" s="267"/>
      <c r="K523" s="211"/>
      <c r="L523" s="288"/>
      <c r="M523" s="288"/>
      <c r="N523" s="288"/>
      <c r="O523" s="210"/>
      <c r="AO523" s="260"/>
      <c r="AP523" s="260"/>
      <c r="AQ523" s="260"/>
      <c r="AR523" s="260"/>
      <c r="AS523" s="260"/>
      <c r="AT523" s="260"/>
      <c r="AU523" s="260"/>
      <c r="AV523" s="260"/>
      <c r="AW523" s="260"/>
      <c r="AX523" s="260"/>
      <c r="AY523" s="260"/>
      <c r="AZ523" s="260"/>
      <c r="BA523" s="260"/>
      <c r="BB523" s="260"/>
      <c r="BC523" s="260"/>
      <c r="BD523" s="260"/>
      <c r="BE523" s="260"/>
      <c r="BF523" s="260"/>
      <c r="BG523" s="210"/>
      <c r="BH523" s="210"/>
      <c r="BI523" s="210"/>
    </row>
    <row r="524" spans="1:61" x14ac:dyDescent="0.25">
      <c r="A524" s="171" t="s">
        <v>91</v>
      </c>
      <c r="B524" s="164"/>
      <c r="C524" s="299" t="s">
        <v>628</v>
      </c>
      <c r="D524" s="166"/>
      <c r="E524" s="168"/>
      <c r="F524" s="167"/>
      <c r="G524" s="168"/>
      <c r="I524" s="267"/>
      <c r="J524" s="267"/>
      <c r="K524" s="211"/>
      <c r="L524" s="288"/>
      <c r="M524" s="288"/>
      <c r="N524" s="288"/>
      <c r="O524" s="210"/>
      <c r="AO524" s="260"/>
      <c r="AP524" s="260"/>
      <c r="AQ524" s="260"/>
      <c r="AR524" s="260"/>
      <c r="AS524" s="260"/>
      <c r="AT524" s="260"/>
      <c r="AU524" s="260"/>
      <c r="AV524" s="260"/>
      <c r="AW524" s="260"/>
      <c r="AX524" s="260"/>
      <c r="AY524" s="260"/>
      <c r="AZ524" s="260"/>
      <c r="BA524" s="260"/>
      <c r="BB524" s="260"/>
      <c r="BC524" s="260"/>
      <c r="BD524" s="260"/>
      <c r="BE524" s="260"/>
      <c r="BF524" s="260"/>
      <c r="BG524" s="210"/>
      <c r="BH524" s="210"/>
      <c r="BI524" s="210"/>
    </row>
    <row r="525" spans="1:61" x14ac:dyDescent="0.25">
      <c r="A525" s="171" t="s">
        <v>91</v>
      </c>
      <c r="B525" s="164"/>
      <c r="C525" s="299" t="s">
        <v>628</v>
      </c>
      <c r="D525" s="166"/>
      <c r="E525" s="168"/>
      <c r="F525" s="167"/>
      <c r="G525" s="168"/>
      <c r="I525" s="267"/>
      <c r="J525" s="267"/>
      <c r="K525" s="211"/>
      <c r="L525" s="288"/>
      <c r="M525" s="288"/>
      <c r="N525" s="288"/>
      <c r="O525" s="210"/>
      <c r="AO525" s="260"/>
      <c r="AP525" s="260"/>
      <c r="AQ525" s="260"/>
      <c r="AR525" s="260"/>
      <c r="AS525" s="260"/>
      <c r="AT525" s="260"/>
      <c r="AU525" s="260"/>
      <c r="AV525" s="260"/>
      <c r="AW525" s="260"/>
      <c r="AX525" s="260"/>
      <c r="AY525" s="260"/>
      <c r="AZ525" s="260"/>
      <c r="BA525" s="260"/>
      <c r="BB525" s="260"/>
      <c r="BC525" s="260"/>
      <c r="BD525" s="260"/>
      <c r="BE525" s="260"/>
      <c r="BF525" s="260"/>
      <c r="BG525" s="210"/>
      <c r="BH525" s="210"/>
      <c r="BI525" s="210"/>
    </row>
    <row r="526" spans="1:61" x14ac:dyDescent="0.25">
      <c r="A526" s="171" t="s">
        <v>91</v>
      </c>
      <c r="B526" s="164"/>
      <c r="C526" s="299" t="s">
        <v>628</v>
      </c>
      <c r="D526" s="166"/>
      <c r="E526" s="168"/>
      <c r="F526" s="167"/>
      <c r="G526" s="168"/>
      <c r="I526" s="267"/>
      <c r="J526" s="267"/>
      <c r="K526" s="211"/>
      <c r="L526" s="288"/>
      <c r="M526" s="288"/>
      <c r="N526" s="288"/>
      <c r="O526" s="210"/>
      <c r="AO526" s="260"/>
      <c r="AP526" s="260"/>
      <c r="AQ526" s="260"/>
      <c r="AR526" s="260"/>
      <c r="AS526" s="260"/>
      <c r="AT526" s="260"/>
      <c r="AU526" s="260"/>
      <c r="AV526" s="260"/>
      <c r="AW526" s="260"/>
      <c r="AX526" s="260"/>
      <c r="AY526" s="260"/>
      <c r="AZ526" s="260"/>
      <c r="BA526" s="260"/>
      <c r="BB526" s="260"/>
      <c r="BC526" s="260"/>
      <c r="BD526" s="260"/>
      <c r="BE526" s="260"/>
      <c r="BF526" s="260"/>
      <c r="BG526" s="210"/>
      <c r="BH526" s="210"/>
      <c r="BI526" s="210"/>
    </row>
    <row r="527" spans="1:61" x14ac:dyDescent="0.25">
      <c r="A527" s="171" t="s">
        <v>91</v>
      </c>
      <c r="B527" s="164"/>
      <c r="C527" s="299" t="s">
        <v>628</v>
      </c>
      <c r="D527" s="166"/>
      <c r="E527" s="168"/>
      <c r="F527" s="167"/>
      <c r="G527" s="168"/>
      <c r="I527" s="267"/>
      <c r="J527" s="267"/>
      <c r="K527" s="211"/>
      <c r="L527" s="288"/>
      <c r="M527" s="288"/>
      <c r="N527" s="288"/>
      <c r="O527" s="210"/>
      <c r="AO527" s="260"/>
      <c r="AP527" s="260"/>
      <c r="AQ527" s="260"/>
      <c r="AR527" s="260"/>
      <c r="AS527" s="260"/>
      <c r="AT527" s="260"/>
      <c r="AU527" s="260"/>
      <c r="AV527" s="260"/>
      <c r="AW527" s="260"/>
      <c r="AX527" s="260"/>
      <c r="AY527" s="260"/>
      <c r="AZ527" s="260"/>
      <c r="BA527" s="260"/>
      <c r="BB527" s="260"/>
      <c r="BC527" s="260"/>
      <c r="BD527" s="260"/>
      <c r="BE527" s="260"/>
      <c r="BF527" s="260"/>
      <c r="BG527" s="210"/>
      <c r="BH527" s="210"/>
      <c r="BI527" s="210"/>
    </row>
    <row r="528" spans="1:61" x14ac:dyDescent="0.25">
      <c r="A528" s="171" t="s">
        <v>91</v>
      </c>
      <c r="B528" s="164"/>
      <c r="C528" s="299" t="s">
        <v>628</v>
      </c>
      <c r="D528" s="166"/>
      <c r="E528" s="168"/>
      <c r="F528" s="167"/>
      <c r="G528" s="168"/>
      <c r="I528" s="267"/>
      <c r="J528" s="267"/>
      <c r="K528" s="211"/>
      <c r="L528" s="288"/>
      <c r="M528" s="288"/>
      <c r="N528" s="288"/>
      <c r="O528" s="210"/>
      <c r="AO528" s="260"/>
      <c r="AP528" s="260"/>
      <c r="AQ528" s="260"/>
      <c r="AR528" s="260"/>
      <c r="AS528" s="260"/>
      <c r="AT528" s="260"/>
      <c r="AU528" s="260"/>
      <c r="AV528" s="260"/>
      <c r="AW528" s="260"/>
      <c r="AX528" s="260"/>
      <c r="AY528" s="260"/>
      <c r="AZ528" s="260"/>
      <c r="BA528" s="260"/>
      <c r="BB528" s="260"/>
      <c r="BC528" s="260"/>
      <c r="BD528" s="260"/>
      <c r="BE528" s="260"/>
      <c r="BF528" s="260"/>
      <c r="BG528" s="210"/>
      <c r="BH528" s="210"/>
      <c r="BI528" s="210"/>
    </row>
    <row r="529" spans="1:61" x14ac:dyDescent="0.25">
      <c r="A529" s="171" t="s">
        <v>91</v>
      </c>
      <c r="B529" s="164"/>
      <c r="C529" s="299" t="s">
        <v>628</v>
      </c>
      <c r="D529" s="166"/>
      <c r="E529" s="168"/>
      <c r="F529" s="167"/>
      <c r="G529" s="168"/>
      <c r="I529" s="267"/>
      <c r="J529" s="267"/>
      <c r="K529" s="211"/>
      <c r="L529" s="288"/>
      <c r="M529" s="288"/>
      <c r="N529" s="288"/>
      <c r="O529" s="210"/>
      <c r="AO529" s="260"/>
      <c r="AP529" s="260"/>
      <c r="AQ529" s="260"/>
      <c r="AR529" s="260"/>
      <c r="AS529" s="260"/>
      <c r="AT529" s="260"/>
      <c r="AU529" s="260"/>
      <c r="AV529" s="260"/>
      <c r="AW529" s="260"/>
      <c r="AX529" s="260"/>
      <c r="AY529" s="260"/>
      <c r="AZ529" s="260"/>
      <c r="BA529" s="260"/>
      <c r="BB529" s="260"/>
      <c r="BC529" s="260"/>
      <c r="BD529" s="260"/>
      <c r="BE529" s="260"/>
      <c r="BF529" s="260"/>
      <c r="BG529" s="210"/>
      <c r="BH529" s="210"/>
      <c r="BI529" s="210"/>
    </row>
    <row r="530" spans="1:61" x14ac:dyDescent="0.25">
      <c r="A530" s="171" t="s">
        <v>91</v>
      </c>
      <c r="B530" s="164"/>
      <c r="C530" s="299" t="s">
        <v>628</v>
      </c>
      <c r="D530" s="166"/>
      <c r="E530" s="168"/>
      <c r="F530" s="167"/>
      <c r="G530" s="168"/>
      <c r="I530" s="267"/>
      <c r="J530" s="267"/>
      <c r="K530" s="211"/>
      <c r="L530" s="288"/>
      <c r="M530" s="288"/>
      <c r="N530" s="288"/>
      <c r="O530" s="210"/>
      <c r="AO530" s="260"/>
      <c r="AP530" s="260"/>
      <c r="AQ530" s="260"/>
      <c r="AR530" s="260"/>
      <c r="AS530" s="260"/>
      <c r="AT530" s="260"/>
      <c r="AU530" s="260"/>
      <c r="AV530" s="260"/>
      <c r="AW530" s="260"/>
      <c r="AX530" s="260"/>
      <c r="AY530" s="260"/>
      <c r="AZ530" s="260"/>
      <c r="BA530" s="260"/>
      <c r="BB530" s="260"/>
      <c r="BC530" s="260"/>
      <c r="BD530" s="260"/>
      <c r="BE530" s="260"/>
      <c r="BF530" s="260"/>
      <c r="BG530" s="210"/>
      <c r="BH530" s="210"/>
      <c r="BI530" s="210"/>
    </row>
    <row r="531" spans="1:61" x14ac:dyDescent="0.25">
      <c r="A531" s="171" t="s">
        <v>91</v>
      </c>
      <c r="B531" s="164"/>
      <c r="C531" s="299" t="s">
        <v>628</v>
      </c>
      <c r="D531" s="166"/>
      <c r="E531" s="168"/>
      <c r="F531" s="167"/>
      <c r="G531" s="168"/>
      <c r="I531" s="267"/>
      <c r="J531" s="267"/>
      <c r="K531" s="211"/>
      <c r="L531" s="288"/>
      <c r="M531" s="288"/>
      <c r="N531" s="288"/>
      <c r="O531" s="210"/>
      <c r="AO531" s="260"/>
      <c r="AP531" s="260"/>
      <c r="AQ531" s="260"/>
      <c r="AR531" s="260"/>
      <c r="AS531" s="260"/>
      <c r="AT531" s="260"/>
      <c r="AU531" s="260"/>
      <c r="AV531" s="260"/>
      <c r="AW531" s="260"/>
      <c r="AX531" s="260"/>
      <c r="AY531" s="260"/>
      <c r="AZ531" s="260"/>
      <c r="BA531" s="260"/>
      <c r="BB531" s="260"/>
      <c r="BC531" s="260"/>
      <c r="BD531" s="260"/>
      <c r="BE531" s="260"/>
      <c r="BF531" s="260"/>
      <c r="BG531" s="210"/>
      <c r="BH531" s="210"/>
      <c r="BI531" s="210"/>
    </row>
    <row r="532" spans="1:61" x14ac:dyDescent="0.25">
      <c r="A532" s="171" t="s">
        <v>91</v>
      </c>
      <c r="B532" s="164"/>
      <c r="C532" s="299" t="s">
        <v>628</v>
      </c>
      <c r="D532" s="166"/>
      <c r="E532" s="168"/>
      <c r="F532" s="167"/>
      <c r="G532" s="168"/>
      <c r="I532" s="267"/>
      <c r="J532" s="267"/>
      <c r="K532" s="211"/>
      <c r="L532" s="288"/>
      <c r="M532" s="288"/>
      <c r="N532" s="288"/>
      <c r="O532" s="210"/>
      <c r="AO532" s="260"/>
      <c r="AP532" s="260"/>
      <c r="AQ532" s="260"/>
      <c r="AR532" s="260"/>
      <c r="AS532" s="260"/>
      <c r="AT532" s="260"/>
      <c r="AU532" s="260"/>
      <c r="AV532" s="260"/>
      <c r="AW532" s="260"/>
      <c r="AX532" s="260"/>
      <c r="AY532" s="260"/>
      <c r="AZ532" s="260"/>
      <c r="BA532" s="260"/>
      <c r="BB532" s="260"/>
      <c r="BC532" s="260"/>
      <c r="BD532" s="260"/>
      <c r="BE532" s="260"/>
      <c r="BF532" s="260"/>
      <c r="BG532" s="210"/>
      <c r="BH532" s="210"/>
      <c r="BI532" s="210"/>
    </row>
    <row r="533" spans="1:61" x14ac:dyDescent="0.25">
      <c r="A533" s="171" t="s">
        <v>91</v>
      </c>
      <c r="B533" s="164"/>
      <c r="C533" s="299" t="s">
        <v>628</v>
      </c>
      <c r="D533" s="166"/>
      <c r="E533" s="168"/>
      <c r="F533" s="167"/>
      <c r="G533" s="168"/>
      <c r="I533" s="267"/>
      <c r="J533" s="267"/>
      <c r="K533" s="211"/>
      <c r="L533" s="288"/>
      <c r="M533" s="288"/>
      <c r="N533" s="288"/>
      <c r="O533" s="210"/>
      <c r="AO533" s="260"/>
      <c r="AP533" s="260"/>
      <c r="AQ533" s="260"/>
      <c r="AR533" s="260"/>
      <c r="AS533" s="260"/>
      <c r="AT533" s="260"/>
      <c r="AU533" s="260"/>
      <c r="AV533" s="260"/>
      <c r="AW533" s="260"/>
      <c r="AX533" s="260"/>
      <c r="AY533" s="260"/>
      <c r="AZ533" s="260"/>
      <c r="BA533" s="260"/>
      <c r="BB533" s="260"/>
      <c r="BC533" s="260"/>
      <c r="BD533" s="260"/>
      <c r="BE533" s="260"/>
      <c r="BF533" s="260"/>
      <c r="BG533" s="210"/>
      <c r="BH533" s="210"/>
      <c r="BI533" s="210"/>
    </row>
    <row r="534" spans="1:61" x14ac:dyDescent="0.25">
      <c r="A534" s="171" t="s">
        <v>91</v>
      </c>
      <c r="B534" s="164"/>
      <c r="C534" s="299" t="s">
        <v>628</v>
      </c>
      <c r="D534" s="166"/>
      <c r="E534" s="168"/>
      <c r="F534" s="167"/>
      <c r="G534" s="168"/>
      <c r="I534" s="267"/>
      <c r="J534" s="267"/>
      <c r="K534" s="211"/>
      <c r="L534" s="288"/>
      <c r="M534" s="288"/>
      <c r="N534" s="288"/>
      <c r="O534" s="210"/>
      <c r="AO534" s="260"/>
      <c r="AP534" s="260"/>
      <c r="AQ534" s="260"/>
      <c r="AR534" s="260"/>
      <c r="AS534" s="260"/>
      <c r="AT534" s="260"/>
      <c r="AU534" s="260"/>
      <c r="AV534" s="260"/>
      <c r="AW534" s="260"/>
      <c r="AX534" s="260"/>
      <c r="AY534" s="260"/>
      <c r="AZ534" s="260"/>
      <c r="BA534" s="260"/>
      <c r="BB534" s="260"/>
      <c r="BC534" s="260"/>
      <c r="BD534" s="260"/>
      <c r="BE534" s="260"/>
      <c r="BF534" s="260"/>
      <c r="BG534" s="210"/>
      <c r="BH534" s="210"/>
      <c r="BI534" s="210"/>
    </row>
    <row r="535" spans="1:61" x14ac:dyDescent="0.25">
      <c r="A535" s="171" t="s">
        <v>91</v>
      </c>
      <c r="B535" s="164"/>
      <c r="C535" s="299" t="s">
        <v>628</v>
      </c>
      <c r="D535" s="166"/>
      <c r="E535" s="168"/>
      <c r="F535" s="167"/>
      <c r="G535" s="168"/>
      <c r="I535" s="267"/>
      <c r="J535" s="267"/>
      <c r="K535" s="211"/>
      <c r="L535" s="288"/>
      <c r="M535" s="288"/>
      <c r="N535" s="288"/>
      <c r="O535" s="210"/>
      <c r="AO535" s="260"/>
      <c r="AP535" s="260"/>
      <c r="AQ535" s="260"/>
      <c r="AR535" s="260"/>
      <c r="AS535" s="260"/>
      <c r="AT535" s="260"/>
      <c r="AU535" s="260"/>
      <c r="AV535" s="260"/>
      <c r="AW535" s="260"/>
      <c r="AX535" s="260"/>
      <c r="AY535" s="260"/>
      <c r="AZ535" s="260"/>
      <c r="BA535" s="260"/>
      <c r="BB535" s="260"/>
      <c r="BC535" s="260"/>
      <c r="BD535" s="260"/>
      <c r="BE535" s="260"/>
      <c r="BF535" s="260"/>
      <c r="BG535" s="210"/>
      <c r="BH535" s="210"/>
      <c r="BI535" s="210"/>
    </row>
    <row r="536" spans="1:61" x14ac:dyDescent="0.25">
      <c r="A536" s="171" t="s">
        <v>91</v>
      </c>
      <c r="B536" s="164"/>
      <c r="C536" s="299" t="s">
        <v>628</v>
      </c>
      <c r="D536" s="166"/>
      <c r="E536" s="168"/>
      <c r="F536" s="167"/>
      <c r="G536" s="168"/>
      <c r="I536" s="267"/>
      <c r="J536" s="267"/>
      <c r="K536" s="211"/>
      <c r="L536" s="288"/>
      <c r="M536" s="288"/>
      <c r="N536" s="288"/>
      <c r="O536" s="210"/>
      <c r="AO536" s="260"/>
      <c r="AP536" s="260"/>
      <c r="AQ536" s="260"/>
      <c r="AR536" s="260"/>
      <c r="AS536" s="260"/>
      <c r="AT536" s="260"/>
      <c r="AU536" s="260"/>
      <c r="AV536" s="260"/>
      <c r="AW536" s="260"/>
      <c r="AX536" s="260"/>
      <c r="AY536" s="260"/>
      <c r="AZ536" s="260"/>
      <c r="BA536" s="260"/>
      <c r="BB536" s="260"/>
      <c r="BC536" s="260"/>
      <c r="BD536" s="260"/>
      <c r="BE536" s="260"/>
      <c r="BF536" s="260"/>
      <c r="BG536" s="210"/>
      <c r="BH536" s="210"/>
      <c r="BI536" s="210"/>
    </row>
    <row r="537" spans="1:61" x14ac:dyDescent="0.25">
      <c r="A537" s="171" t="s">
        <v>91</v>
      </c>
      <c r="B537" s="164"/>
      <c r="C537" s="299" t="s">
        <v>628</v>
      </c>
      <c r="D537" s="166"/>
      <c r="E537" s="168"/>
      <c r="F537" s="167"/>
      <c r="G537" s="168"/>
      <c r="I537" s="267"/>
      <c r="J537" s="267"/>
      <c r="K537" s="211"/>
      <c r="L537" s="288"/>
      <c r="M537" s="288"/>
      <c r="N537" s="288"/>
      <c r="O537" s="210"/>
      <c r="AO537" s="260"/>
      <c r="AP537" s="260"/>
      <c r="AQ537" s="260"/>
      <c r="AR537" s="260"/>
      <c r="AS537" s="260"/>
      <c r="AT537" s="260"/>
      <c r="AU537" s="260"/>
      <c r="AV537" s="260"/>
      <c r="AW537" s="260"/>
      <c r="AX537" s="260"/>
      <c r="AY537" s="260"/>
      <c r="AZ537" s="260"/>
      <c r="BA537" s="260"/>
      <c r="BB537" s="260"/>
      <c r="BC537" s="260"/>
      <c r="BD537" s="260"/>
      <c r="BE537" s="260"/>
      <c r="BF537" s="260"/>
      <c r="BG537" s="210"/>
      <c r="BH537" s="210"/>
      <c r="BI537" s="210"/>
    </row>
    <row r="538" spans="1:61" x14ac:dyDescent="0.25">
      <c r="A538" s="171" t="s">
        <v>91</v>
      </c>
      <c r="B538" s="164"/>
      <c r="C538" s="299" t="s">
        <v>628</v>
      </c>
      <c r="D538" s="166"/>
      <c r="E538" s="168"/>
      <c r="F538" s="167"/>
      <c r="G538" s="168"/>
      <c r="I538" s="267"/>
      <c r="J538" s="267"/>
      <c r="K538" s="211"/>
      <c r="L538" s="288"/>
      <c r="M538" s="288"/>
      <c r="N538" s="288"/>
      <c r="O538" s="210"/>
      <c r="AO538" s="260"/>
      <c r="AP538" s="260"/>
      <c r="AQ538" s="260"/>
      <c r="AR538" s="260"/>
      <c r="AS538" s="260"/>
      <c r="AT538" s="260"/>
      <c r="AU538" s="260"/>
      <c r="AV538" s="260"/>
      <c r="AW538" s="260"/>
      <c r="AX538" s="260"/>
      <c r="AY538" s="260"/>
      <c r="AZ538" s="260"/>
      <c r="BA538" s="260"/>
      <c r="BB538" s="260"/>
      <c r="BC538" s="260"/>
      <c r="BD538" s="260"/>
      <c r="BE538" s="260"/>
      <c r="BF538" s="260"/>
      <c r="BG538" s="210"/>
      <c r="BH538" s="210"/>
      <c r="BI538" s="210"/>
    </row>
    <row r="539" spans="1:61" x14ac:dyDescent="0.25">
      <c r="A539" s="171" t="s">
        <v>91</v>
      </c>
      <c r="B539" s="164"/>
      <c r="C539" s="299" t="s">
        <v>628</v>
      </c>
      <c r="D539" s="166"/>
      <c r="E539" s="168"/>
      <c r="F539" s="167"/>
      <c r="G539" s="168"/>
      <c r="I539" s="267"/>
      <c r="J539" s="267"/>
      <c r="K539" s="211"/>
      <c r="L539" s="288"/>
      <c r="M539" s="288"/>
      <c r="N539" s="288"/>
      <c r="O539" s="210"/>
      <c r="AO539" s="260"/>
      <c r="AP539" s="260"/>
      <c r="AQ539" s="260"/>
      <c r="AR539" s="260"/>
      <c r="AS539" s="260"/>
      <c r="AT539" s="260"/>
      <c r="AU539" s="260"/>
      <c r="AV539" s="260"/>
      <c r="AW539" s="260"/>
      <c r="AX539" s="260"/>
      <c r="AY539" s="260"/>
      <c r="AZ539" s="260"/>
      <c r="BA539" s="260"/>
      <c r="BB539" s="260"/>
      <c r="BC539" s="260"/>
      <c r="BD539" s="260"/>
      <c r="BE539" s="260"/>
      <c r="BF539" s="260"/>
      <c r="BG539" s="210"/>
      <c r="BH539" s="210"/>
      <c r="BI539" s="210"/>
    </row>
    <row r="540" spans="1:61" x14ac:dyDescent="0.25">
      <c r="A540" s="171" t="s">
        <v>91</v>
      </c>
      <c r="B540" s="164"/>
      <c r="C540" s="299" t="s">
        <v>628</v>
      </c>
      <c r="D540" s="166"/>
      <c r="E540" s="168"/>
      <c r="F540" s="167"/>
      <c r="G540" s="168"/>
      <c r="I540" s="267"/>
      <c r="J540" s="267"/>
      <c r="K540" s="211"/>
      <c r="L540" s="288"/>
      <c r="M540" s="288"/>
      <c r="N540" s="288"/>
      <c r="O540" s="210"/>
      <c r="AO540" s="260"/>
      <c r="AP540" s="260"/>
      <c r="AQ540" s="260"/>
      <c r="AR540" s="260"/>
      <c r="AS540" s="260"/>
      <c r="AT540" s="260"/>
      <c r="AU540" s="260"/>
      <c r="AV540" s="260"/>
      <c r="AW540" s="260"/>
      <c r="AX540" s="260"/>
      <c r="AY540" s="260"/>
      <c r="AZ540" s="260"/>
      <c r="BA540" s="260"/>
      <c r="BB540" s="260"/>
      <c r="BC540" s="260"/>
      <c r="BD540" s="260"/>
      <c r="BE540" s="260"/>
      <c r="BF540" s="260"/>
      <c r="BG540" s="210"/>
      <c r="BH540" s="210"/>
      <c r="BI540" s="210"/>
    </row>
    <row r="541" spans="1:61" x14ac:dyDescent="0.25">
      <c r="A541" s="171" t="s">
        <v>91</v>
      </c>
      <c r="B541" s="164"/>
      <c r="C541" s="299" t="s">
        <v>628</v>
      </c>
      <c r="D541" s="166"/>
      <c r="E541" s="168"/>
      <c r="F541" s="167"/>
      <c r="G541" s="168"/>
      <c r="I541" s="267"/>
      <c r="J541" s="267"/>
      <c r="K541" s="211"/>
      <c r="L541" s="288"/>
      <c r="M541" s="288"/>
      <c r="N541" s="288"/>
      <c r="O541" s="210"/>
      <c r="AO541" s="260"/>
      <c r="AP541" s="260"/>
      <c r="AQ541" s="260"/>
      <c r="AR541" s="260"/>
      <c r="AS541" s="260"/>
      <c r="AT541" s="260"/>
      <c r="AU541" s="260"/>
      <c r="AV541" s="260"/>
      <c r="AW541" s="260"/>
      <c r="AX541" s="260"/>
      <c r="AY541" s="260"/>
      <c r="AZ541" s="260"/>
      <c r="BA541" s="260"/>
      <c r="BB541" s="260"/>
      <c r="BC541" s="260"/>
      <c r="BD541" s="260"/>
      <c r="BE541" s="260"/>
      <c r="BF541" s="260"/>
      <c r="BG541" s="210"/>
      <c r="BH541" s="210"/>
      <c r="BI541" s="210"/>
    </row>
    <row r="542" spans="1:61" x14ac:dyDescent="0.25">
      <c r="A542" s="171" t="s">
        <v>91</v>
      </c>
      <c r="B542" s="164"/>
      <c r="C542" s="299" t="s">
        <v>628</v>
      </c>
      <c r="D542" s="166"/>
      <c r="E542" s="168"/>
      <c r="F542" s="167"/>
      <c r="G542" s="168"/>
      <c r="I542" s="267"/>
      <c r="J542" s="267"/>
      <c r="K542" s="211"/>
      <c r="L542" s="288"/>
      <c r="M542" s="288"/>
      <c r="N542" s="288"/>
      <c r="O542" s="210"/>
      <c r="AO542" s="260"/>
      <c r="AP542" s="260"/>
      <c r="AQ542" s="260"/>
      <c r="AR542" s="260"/>
      <c r="AS542" s="260"/>
      <c r="AT542" s="260"/>
      <c r="AU542" s="260"/>
      <c r="AV542" s="260"/>
      <c r="AW542" s="260"/>
      <c r="AX542" s="260"/>
      <c r="AY542" s="260"/>
      <c r="AZ542" s="260"/>
      <c r="BA542" s="260"/>
      <c r="BB542" s="260"/>
      <c r="BC542" s="260"/>
      <c r="BD542" s="260"/>
      <c r="BE542" s="260"/>
      <c r="BF542" s="260"/>
      <c r="BG542" s="210"/>
      <c r="BH542" s="210"/>
      <c r="BI542" s="210"/>
    </row>
    <row r="543" spans="1:61" x14ac:dyDescent="0.25">
      <c r="A543" s="171" t="s">
        <v>91</v>
      </c>
      <c r="B543" s="164"/>
      <c r="C543" s="299" t="s">
        <v>628</v>
      </c>
      <c r="D543" s="166"/>
      <c r="E543" s="168"/>
      <c r="F543" s="167"/>
      <c r="G543" s="168"/>
      <c r="I543" s="267"/>
      <c r="J543" s="267"/>
      <c r="K543" s="211"/>
      <c r="L543" s="288"/>
      <c r="M543" s="288"/>
      <c r="N543" s="288"/>
      <c r="O543" s="210"/>
      <c r="AO543" s="260"/>
      <c r="AP543" s="260"/>
      <c r="AQ543" s="260"/>
      <c r="AR543" s="260"/>
      <c r="AS543" s="260"/>
      <c r="AT543" s="260"/>
      <c r="AU543" s="260"/>
      <c r="AV543" s="260"/>
      <c r="AW543" s="260"/>
      <c r="AX543" s="260"/>
      <c r="AY543" s="260"/>
      <c r="AZ543" s="260"/>
      <c r="BA543" s="260"/>
      <c r="BB543" s="260"/>
      <c r="BC543" s="260"/>
      <c r="BD543" s="260"/>
      <c r="BE543" s="260"/>
      <c r="BF543" s="260"/>
      <c r="BG543" s="210"/>
      <c r="BH543" s="210"/>
      <c r="BI543" s="210"/>
    </row>
    <row r="544" spans="1:61" x14ac:dyDescent="0.25">
      <c r="A544" s="171" t="s">
        <v>91</v>
      </c>
      <c r="B544" s="164"/>
      <c r="C544" s="299" t="s">
        <v>628</v>
      </c>
      <c r="D544" s="166"/>
      <c r="E544" s="168"/>
      <c r="F544" s="167"/>
      <c r="G544" s="168"/>
      <c r="I544" s="267"/>
      <c r="J544" s="267"/>
      <c r="K544" s="211"/>
      <c r="L544" s="288"/>
      <c r="M544" s="288"/>
      <c r="N544" s="288"/>
      <c r="O544" s="210"/>
      <c r="AO544" s="260"/>
      <c r="AP544" s="260"/>
      <c r="AQ544" s="260"/>
      <c r="AR544" s="260"/>
      <c r="AS544" s="260"/>
      <c r="AT544" s="260"/>
      <c r="AU544" s="260"/>
      <c r="AV544" s="260"/>
      <c r="AW544" s="260"/>
      <c r="AX544" s="260"/>
      <c r="AY544" s="260"/>
      <c r="AZ544" s="260"/>
      <c r="BA544" s="260"/>
      <c r="BB544" s="260"/>
      <c r="BC544" s="260"/>
      <c r="BD544" s="260"/>
      <c r="BE544" s="260"/>
      <c r="BF544" s="260"/>
      <c r="BG544" s="210"/>
      <c r="BH544" s="210"/>
      <c r="BI544" s="210"/>
    </row>
    <row r="545" spans="1:61" x14ac:dyDescent="0.25">
      <c r="A545" s="171" t="s">
        <v>91</v>
      </c>
      <c r="B545" s="164"/>
      <c r="C545" s="299" t="s">
        <v>628</v>
      </c>
      <c r="D545" s="166"/>
      <c r="E545" s="168"/>
      <c r="F545" s="167"/>
      <c r="G545" s="168"/>
      <c r="I545" s="267"/>
      <c r="J545" s="267"/>
      <c r="K545" s="211"/>
      <c r="L545" s="288"/>
      <c r="M545" s="288"/>
      <c r="N545" s="288"/>
      <c r="O545" s="210"/>
      <c r="AO545" s="260"/>
      <c r="AP545" s="260"/>
      <c r="AQ545" s="260"/>
      <c r="AR545" s="260"/>
      <c r="AS545" s="260"/>
      <c r="AT545" s="260"/>
      <c r="AU545" s="260"/>
      <c r="AV545" s="260"/>
      <c r="AW545" s="260"/>
      <c r="AX545" s="260"/>
      <c r="AY545" s="260"/>
      <c r="AZ545" s="260"/>
      <c r="BA545" s="260"/>
      <c r="BB545" s="260"/>
      <c r="BC545" s="260"/>
      <c r="BD545" s="260"/>
      <c r="BE545" s="260"/>
      <c r="BF545" s="260"/>
      <c r="BG545" s="210"/>
      <c r="BH545" s="210"/>
      <c r="BI545" s="210"/>
    </row>
    <row r="546" spans="1:61" x14ac:dyDescent="0.25">
      <c r="A546" s="171" t="s">
        <v>91</v>
      </c>
      <c r="B546" s="164"/>
      <c r="C546" s="299" t="s">
        <v>628</v>
      </c>
      <c r="D546" s="166"/>
      <c r="E546" s="168"/>
      <c r="F546" s="167"/>
      <c r="G546" s="168"/>
      <c r="I546" s="267"/>
      <c r="J546" s="267"/>
      <c r="K546" s="211"/>
      <c r="L546" s="288"/>
      <c r="M546" s="288"/>
      <c r="N546" s="288"/>
      <c r="O546" s="210"/>
      <c r="AO546" s="260"/>
      <c r="AP546" s="260"/>
      <c r="AQ546" s="260"/>
      <c r="AR546" s="260"/>
      <c r="AS546" s="260"/>
      <c r="AT546" s="260"/>
      <c r="AU546" s="260"/>
      <c r="AV546" s="260"/>
      <c r="AW546" s="260"/>
      <c r="AX546" s="260"/>
      <c r="AY546" s="260"/>
      <c r="AZ546" s="260"/>
      <c r="BA546" s="260"/>
      <c r="BB546" s="260"/>
      <c r="BC546" s="260"/>
      <c r="BD546" s="260"/>
      <c r="BE546" s="260"/>
      <c r="BF546" s="260"/>
      <c r="BG546" s="210"/>
      <c r="BH546" s="210"/>
      <c r="BI546" s="210"/>
    </row>
    <row r="547" spans="1:61" x14ac:dyDescent="0.25">
      <c r="A547" s="171" t="s">
        <v>91</v>
      </c>
      <c r="B547" s="164"/>
      <c r="C547" s="299" t="s">
        <v>628</v>
      </c>
      <c r="D547" s="166"/>
      <c r="E547" s="168"/>
      <c r="F547" s="167"/>
      <c r="G547" s="168"/>
      <c r="I547" s="267"/>
      <c r="J547" s="267"/>
      <c r="K547" s="211"/>
      <c r="L547" s="288"/>
      <c r="M547" s="288"/>
      <c r="N547" s="288"/>
      <c r="O547" s="210"/>
      <c r="AO547" s="260"/>
      <c r="AP547" s="260"/>
      <c r="AQ547" s="260"/>
      <c r="AR547" s="260"/>
      <c r="AS547" s="260"/>
      <c r="AT547" s="260"/>
      <c r="AU547" s="260"/>
      <c r="AV547" s="260"/>
      <c r="AW547" s="260"/>
      <c r="AX547" s="260"/>
      <c r="AY547" s="260"/>
      <c r="AZ547" s="260"/>
      <c r="BA547" s="260"/>
      <c r="BB547" s="260"/>
      <c r="BC547" s="260"/>
      <c r="BD547" s="260"/>
      <c r="BE547" s="260"/>
      <c r="BF547" s="260"/>
      <c r="BG547" s="210"/>
      <c r="BH547" s="210"/>
      <c r="BI547" s="210"/>
    </row>
    <row r="548" spans="1:61" x14ac:dyDescent="0.25">
      <c r="A548" s="171" t="s">
        <v>91</v>
      </c>
      <c r="B548" s="164"/>
      <c r="C548" s="299" t="s">
        <v>628</v>
      </c>
      <c r="D548" s="166"/>
      <c r="E548" s="168"/>
      <c r="F548" s="167"/>
      <c r="G548" s="168"/>
      <c r="I548" s="267"/>
      <c r="J548" s="267"/>
      <c r="K548" s="211"/>
      <c r="L548" s="288"/>
      <c r="M548" s="288"/>
      <c r="N548" s="288"/>
      <c r="O548" s="210"/>
      <c r="AO548" s="260"/>
      <c r="AP548" s="260"/>
      <c r="AQ548" s="260"/>
      <c r="AR548" s="260"/>
      <c r="AS548" s="260"/>
      <c r="AT548" s="260"/>
      <c r="AU548" s="260"/>
      <c r="AV548" s="260"/>
      <c r="AW548" s="260"/>
      <c r="AX548" s="260"/>
      <c r="AY548" s="260"/>
      <c r="AZ548" s="260"/>
      <c r="BA548" s="260"/>
      <c r="BB548" s="260"/>
      <c r="BC548" s="260"/>
      <c r="BD548" s="260"/>
      <c r="BE548" s="260"/>
      <c r="BF548" s="260"/>
      <c r="BG548" s="210"/>
      <c r="BH548" s="210"/>
      <c r="BI548" s="210"/>
    </row>
    <row r="549" spans="1:61" x14ac:dyDescent="0.25">
      <c r="A549" s="171" t="s">
        <v>91</v>
      </c>
      <c r="B549" s="164"/>
      <c r="C549" s="299" t="s">
        <v>628</v>
      </c>
      <c r="D549" s="166"/>
      <c r="E549" s="168"/>
      <c r="F549" s="167"/>
      <c r="G549" s="168"/>
      <c r="I549" s="267"/>
      <c r="J549" s="267"/>
      <c r="K549" s="211"/>
      <c r="L549" s="288"/>
      <c r="M549" s="288"/>
      <c r="N549" s="288"/>
      <c r="O549" s="210"/>
      <c r="AO549" s="260"/>
      <c r="AP549" s="260"/>
      <c r="AQ549" s="260"/>
      <c r="AR549" s="260"/>
      <c r="AS549" s="260"/>
      <c r="AT549" s="260"/>
      <c r="AU549" s="260"/>
      <c r="AV549" s="260"/>
      <c r="AW549" s="260"/>
      <c r="AX549" s="260"/>
      <c r="AY549" s="260"/>
      <c r="AZ549" s="260"/>
      <c r="BA549" s="260"/>
      <c r="BB549" s="260"/>
      <c r="BC549" s="260"/>
      <c r="BD549" s="260"/>
      <c r="BE549" s="260"/>
      <c r="BF549" s="260"/>
      <c r="BG549" s="210"/>
      <c r="BH549" s="210"/>
      <c r="BI549" s="210"/>
    </row>
    <row r="550" spans="1:61" x14ac:dyDescent="0.25">
      <c r="A550" s="171" t="s">
        <v>91</v>
      </c>
      <c r="B550" s="164"/>
      <c r="C550" s="299" t="s">
        <v>628</v>
      </c>
      <c r="D550" s="166"/>
      <c r="E550" s="168"/>
      <c r="F550" s="167"/>
      <c r="G550" s="168"/>
      <c r="I550" s="267"/>
      <c r="J550" s="267"/>
      <c r="K550" s="211"/>
      <c r="L550" s="288"/>
      <c r="M550" s="288"/>
      <c r="N550" s="288"/>
      <c r="O550" s="210"/>
      <c r="AO550" s="260"/>
      <c r="AP550" s="260"/>
      <c r="AQ550" s="260"/>
      <c r="AR550" s="260"/>
      <c r="AS550" s="260"/>
      <c r="AT550" s="260"/>
      <c r="AU550" s="260"/>
      <c r="AV550" s="260"/>
      <c r="AW550" s="260"/>
      <c r="AX550" s="260"/>
      <c r="AY550" s="260"/>
      <c r="AZ550" s="260"/>
      <c r="BA550" s="260"/>
      <c r="BB550" s="260"/>
      <c r="BC550" s="260"/>
      <c r="BD550" s="260"/>
      <c r="BE550" s="260"/>
      <c r="BF550" s="260"/>
      <c r="BG550" s="210"/>
      <c r="BH550" s="210"/>
      <c r="BI550" s="210"/>
    </row>
    <row r="551" spans="1:61" x14ac:dyDescent="0.25">
      <c r="A551" s="171" t="s">
        <v>91</v>
      </c>
      <c r="B551" s="164"/>
      <c r="C551" s="299" t="s">
        <v>628</v>
      </c>
      <c r="D551" s="166"/>
      <c r="E551" s="168"/>
      <c r="F551" s="167"/>
      <c r="G551" s="168"/>
      <c r="I551" s="267"/>
      <c r="J551" s="267"/>
      <c r="K551" s="211"/>
      <c r="L551" s="288"/>
      <c r="M551" s="288"/>
      <c r="N551" s="288"/>
      <c r="O551" s="210"/>
      <c r="AO551" s="260"/>
      <c r="AP551" s="260"/>
      <c r="AQ551" s="260"/>
      <c r="AR551" s="260"/>
      <c r="AS551" s="260"/>
      <c r="AT551" s="260"/>
      <c r="AU551" s="260"/>
      <c r="AV551" s="260"/>
      <c r="AW551" s="260"/>
      <c r="AX551" s="260"/>
      <c r="AY551" s="260"/>
      <c r="AZ551" s="260"/>
      <c r="BA551" s="260"/>
      <c r="BB551" s="260"/>
      <c r="BC551" s="260"/>
      <c r="BD551" s="260"/>
      <c r="BE551" s="260"/>
      <c r="BF551" s="260"/>
      <c r="BG551" s="210"/>
      <c r="BH551" s="210"/>
      <c r="BI551" s="210"/>
    </row>
    <row r="552" spans="1:61" x14ac:dyDescent="0.25">
      <c r="A552" s="171" t="s">
        <v>91</v>
      </c>
      <c r="B552" s="164"/>
      <c r="C552" s="299" t="s">
        <v>628</v>
      </c>
      <c r="D552" s="166"/>
      <c r="E552" s="168"/>
      <c r="F552" s="167"/>
      <c r="G552" s="168"/>
      <c r="I552" s="267"/>
      <c r="J552" s="267"/>
      <c r="K552" s="211"/>
      <c r="L552" s="288"/>
      <c r="M552" s="288"/>
      <c r="N552" s="288"/>
      <c r="O552" s="210"/>
      <c r="AO552" s="260"/>
      <c r="AP552" s="260"/>
      <c r="AQ552" s="260"/>
      <c r="AR552" s="260"/>
      <c r="AS552" s="260"/>
      <c r="AT552" s="260"/>
      <c r="AU552" s="260"/>
      <c r="AV552" s="260"/>
      <c r="AW552" s="260"/>
      <c r="AX552" s="260"/>
      <c r="AY552" s="260"/>
      <c r="AZ552" s="260"/>
      <c r="BA552" s="260"/>
      <c r="BB552" s="260"/>
      <c r="BC552" s="260"/>
      <c r="BD552" s="260"/>
      <c r="BE552" s="260"/>
      <c r="BF552" s="260"/>
      <c r="BG552" s="210"/>
      <c r="BH552" s="210"/>
      <c r="BI552" s="210"/>
    </row>
    <row r="553" spans="1:61" x14ac:dyDescent="0.25">
      <c r="A553" s="171" t="s">
        <v>91</v>
      </c>
      <c r="B553" s="164"/>
      <c r="C553" s="299" t="s">
        <v>628</v>
      </c>
      <c r="D553" s="166"/>
      <c r="E553" s="168"/>
      <c r="F553" s="167"/>
      <c r="G553" s="168"/>
      <c r="I553" s="267"/>
      <c r="J553" s="267"/>
      <c r="K553" s="211"/>
      <c r="L553" s="288"/>
      <c r="M553" s="288"/>
      <c r="N553" s="288"/>
      <c r="O553" s="210"/>
      <c r="AO553" s="260"/>
      <c r="AP553" s="260"/>
      <c r="AQ553" s="260"/>
      <c r="AR553" s="260"/>
      <c r="AS553" s="260"/>
      <c r="AT553" s="260"/>
      <c r="AU553" s="260"/>
      <c r="AV553" s="260"/>
      <c r="AW553" s="260"/>
      <c r="AX553" s="260"/>
      <c r="AY553" s="260"/>
      <c r="AZ553" s="260"/>
      <c r="BA553" s="260"/>
      <c r="BB553" s="260"/>
      <c r="BC553" s="260"/>
      <c r="BD553" s="260"/>
      <c r="BE553" s="260"/>
      <c r="BF553" s="260"/>
      <c r="BG553" s="210"/>
      <c r="BH553" s="210"/>
      <c r="BI553" s="210"/>
    </row>
    <row r="554" spans="1:61" x14ac:dyDescent="0.25">
      <c r="A554" s="171" t="s">
        <v>91</v>
      </c>
      <c r="B554" s="164"/>
      <c r="C554" s="299" t="s">
        <v>628</v>
      </c>
      <c r="D554" s="166"/>
      <c r="E554" s="168"/>
      <c r="F554" s="167"/>
      <c r="G554" s="168"/>
      <c r="I554" s="267"/>
      <c r="J554" s="267"/>
      <c r="K554" s="211"/>
      <c r="L554" s="288"/>
      <c r="M554" s="288"/>
      <c r="N554" s="288"/>
      <c r="O554" s="210"/>
      <c r="AO554" s="260"/>
      <c r="AP554" s="260"/>
      <c r="AQ554" s="260"/>
      <c r="AR554" s="260"/>
      <c r="AS554" s="260"/>
      <c r="AT554" s="260"/>
      <c r="AU554" s="260"/>
      <c r="AV554" s="260"/>
      <c r="AW554" s="260"/>
      <c r="AX554" s="260"/>
      <c r="AY554" s="260"/>
      <c r="AZ554" s="260"/>
      <c r="BA554" s="260"/>
      <c r="BB554" s="260"/>
      <c r="BC554" s="260"/>
      <c r="BD554" s="260"/>
      <c r="BE554" s="260"/>
      <c r="BF554" s="260"/>
      <c r="BG554" s="210"/>
      <c r="BH554" s="210"/>
      <c r="BI554" s="210"/>
    </row>
    <row r="555" spans="1:61" x14ac:dyDescent="0.25">
      <c r="A555" s="171" t="s">
        <v>91</v>
      </c>
      <c r="B555" s="164"/>
      <c r="C555" s="299" t="s">
        <v>628</v>
      </c>
      <c r="D555" s="166"/>
      <c r="E555" s="168"/>
      <c r="F555" s="167"/>
      <c r="G555" s="168"/>
      <c r="I555" s="267"/>
      <c r="J555" s="267"/>
      <c r="K555" s="211"/>
      <c r="L555" s="288"/>
      <c r="M555" s="288"/>
      <c r="N555" s="288"/>
      <c r="O555" s="210"/>
      <c r="AO555" s="260"/>
      <c r="AP555" s="260"/>
      <c r="AQ555" s="260"/>
      <c r="AR555" s="260"/>
      <c r="AS555" s="260"/>
      <c r="AT555" s="260"/>
      <c r="AU555" s="260"/>
      <c r="AV555" s="260"/>
      <c r="AW555" s="260"/>
      <c r="AX555" s="260"/>
      <c r="AY555" s="260"/>
      <c r="AZ555" s="260"/>
      <c r="BA555" s="260"/>
      <c r="BB555" s="260"/>
      <c r="BC555" s="260"/>
      <c r="BD555" s="260"/>
      <c r="BE555" s="260"/>
      <c r="BF555" s="260"/>
      <c r="BG555" s="210"/>
      <c r="BH555" s="210"/>
      <c r="BI555" s="210"/>
    </row>
    <row r="556" spans="1:61" x14ac:dyDescent="0.25">
      <c r="A556" s="171" t="s">
        <v>91</v>
      </c>
      <c r="B556" s="164"/>
      <c r="C556" s="299" t="s">
        <v>628</v>
      </c>
      <c r="D556" s="166"/>
      <c r="E556" s="168"/>
      <c r="F556" s="167"/>
      <c r="G556" s="168"/>
      <c r="I556" s="267"/>
      <c r="J556" s="267"/>
      <c r="K556" s="211"/>
      <c r="L556" s="288"/>
      <c r="M556" s="288"/>
      <c r="N556" s="288"/>
      <c r="O556" s="210"/>
      <c r="AO556" s="260"/>
      <c r="AP556" s="260"/>
      <c r="AQ556" s="260"/>
      <c r="AR556" s="260"/>
      <c r="AS556" s="260"/>
      <c r="AT556" s="260"/>
      <c r="AU556" s="260"/>
      <c r="AV556" s="260"/>
      <c r="AW556" s="260"/>
      <c r="AX556" s="260"/>
      <c r="AY556" s="260"/>
      <c r="AZ556" s="260"/>
      <c r="BA556" s="260"/>
      <c r="BB556" s="260"/>
      <c r="BC556" s="260"/>
      <c r="BD556" s="260"/>
      <c r="BE556" s="260"/>
      <c r="BF556" s="260"/>
      <c r="BG556" s="210"/>
      <c r="BH556" s="210"/>
      <c r="BI556" s="210"/>
    </row>
    <row r="557" spans="1:61" x14ac:dyDescent="0.25">
      <c r="A557" s="171" t="s">
        <v>91</v>
      </c>
      <c r="B557" s="164"/>
      <c r="C557" s="299" t="s">
        <v>628</v>
      </c>
      <c r="D557" s="166"/>
      <c r="E557" s="168"/>
      <c r="F557" s="167"/>
      <c r="G557" s="168"/>
      <c r="I557" s="267"/>
      <c r="J557" s="267"/>
      <c r="K557" s="211"/>
      <c r="L557" s="288"/>
      <c r="M557" s="288"/>
      <c r="N557" s="288"/>
      <c r="O557" s="210"/>
      <c r="AO557" s="260"/>
      <c r="AP557" s="260"/>
      <c r="AQ557" s="260"/>
      <c r="AR557" s="260"/>
      <c r="AS557" s="260"/>
      <c r="AT557" s="260"/>
      <c r="AU557" s="260"/>
      <c r="AV557" s="260"/>
      <c r="AW557" s="260"/>
      <c r="AX557" s="260"/>
      <c r="AY557" s="260"/>
      <c r="AZ557" s="260"/>
      <c r="BA557" s="260"/>
      <c r="BB557" s="260"/>
      <c r="BC557" s="260"/>
      <c r="BD557" s="260"/>
      <c r="BE557" s="260"/>
      <c r="BF557" s="260"/>
      <c r="BG557" s="210"/>
      <c r="BH557" s="210"/>
      <c r="BI557" s="210"/>
    </row>
    <row r="558" spans="1:61" x14ac:dyDescent="0.25">
      <c r="A558" s="171" t="s">
        <v>91</v>
      </c>
      <c r="B558" s="164"/>
      <c r="C558" s="299" t="s">
        <v>628</v>
      </c>
      <c r="D558" s="166"/>
      <c r="E558" s="168"/>
      <c r="F558" s="167"/>
      <c r="G558" s="168"/>
      <c r="I558" s="267"/>
      <c r="J558" s="267"/>
      <c r="K558" s="211"/>
      <c r="L558" s="288"/>
      <c r="M558" s="288"/>
      <c r="N558" s="288"/>
      <c r="O558" s="210"/>
      <c r="AO558" s="260"/>
      <c r="AP558" s="260"/>
      <c r="AQ558" s="260"/>
      <c r="AR558" s="260"/>
      <c r="AS558" s="260"/>
      <c r="AT558" s="260"/>
      <c r="AU558" s="260"/>
      <c r="AV558" s="260"/>
      <c r="AW558" s="260"/>
      <c r="AX558" s="260"/>
      <c r="AY558" s="260"/>
      <c r="AZ558" s="260"/>
      <c r="BA558" s="260"/>
      <c r="BB558" s="260"/>
      <c r="BC558" s="260"/>
      <c r="BD558" s="260"/>
      <c r="BE558" s="260"/>
      <c r="BF558" s="260"/>
      <c r="BG558" s="210"/>
      <c r="BH558" s="210"/>
      <c r="BI558" s="210"/>
    </row>
    <row r="559" spans="1:61" x14ac:dyDescent="0.25">
      <c r="A559" s="171" t="s">
        <v>91</v>
      </c>
      <c r="B559" s="164"/>
      <c r="C559" s="299" t="s">
        <v>628</v>
      </c>
      <c r="D559" s="166"/>
      <c r="E559" s="168"/>
      <c r="F559" s="167"/>
      <c r="G559" s="168"/>
      <c r="I559" s="267"/>
      <c r="J559" s="267"/>
      <c r="K559" s="211"/>
      <c r="L559" s="288"/>
      <c r="M559" s="288"/>
      <c r="N559" s="288"/>
      <c r="O559" s="210"/>
      <c r="AO559" s="260"/>
      <c r="AP559" s="260"/>
      <c r="AQ559" s="260"/>
      <c r="AR559" s="260"/>
      <c r="AS559" s="260"/>
      <c r="AT559" s="260"/>
      <c r="AU559" s="260"/>
      <c r="AV559" s="260"/>
      <c r="AW559" s="260"/>
      <c r="AX559" s="260"/>
      <c r="AY559" s="260"/>
      <c r="AZ559" s="260"/>
      <c r="BA559" s="260"/>
      <c r="BB559" s="260"/>
      <c r="BC559" s="260"/>
      <c r="BD559" s="260"/>
      <c r="BE559" s="260"/>
      <c r="BF559" s="260"/>
      <c r="BG559" s="210"/>
      <c r="BH559" s="210"/>
      <c r="BI559" s="210"/>
    </row>
    <row r="560" spans="1:61" x14ac:dyDescent="0.25">
      <c r="A560" s="171" t="s">
        <v>91</v>
      </c>
      <c r="B560" s="164"/>
      <c r="C560" s="299" t="s">
        <v>628</v>
      </c>
      <c r="D560" s="166"/>
      <c r="E560" s="168"/>
      <c r="F560" s="167"/>
      <c r="G560" s="168"/>
      <c r="I560" s="267"/>
      <c r="J560" s="267"/>
      <c r="K560" s="211"/>
      <c r="L560" s="288"/>
      <c r="M560" s="288"/>
      <c r="N560" s="288"/>
      <c r="O560" s="210"/>
      <c r="AO560" s="260"/>
      <c r="AP560" s="260"/>
      <c r="AQ560" s="260"/>
      <c r="AR560" s="260"/>
      <c r="AS560" s="260"/>
      <c r="AT560" s="260"/>
      <c r="AU560" s="260"/>
      <c r="AV560" s="260"/>
      <c r="AW560" s="260"/>
      <c r="AX560" s="260"/>
      <c r="AY560" s="260"/>
      <c r="AZ560" s="260"/>
      <c r="BA560" s="260"/>
      <c r="BB560" s="260"/>
      <c r="BC560" s="260"/>
      <c r="BD560" s="260"/>
      <c r="BE560" s="260"/>
      <c r="BF560" s="260"/>
      <c r="BG560" s="210"/>
      <c r="BH560" s="210"/>
      <c r="BI560" s="210"/>
    </row>
    <row r="561" spans="1:61" x14ac:dyDescent="0.25">
      <c r="A561" s="171" t="s">
        <v>91</v>
      </c>
      <c r="B561" s="164"/>
      <c r="C561" s="165" t="s">
        <v>628</v>
      </c>
      <c r="D561" s="166"/>
      <c r="E561" s="168"/>
      <c r="F561" s="167"/>
      <c r="G561" s="168"/>
      <c r="I561" s="267"/>
      <c r="J561" s="267"/>
      <c r="K561" s="211"/>
      <c r="L561" s="288"/>
      <c r="M561" s="288"/>
      <c r="N561" s="288"/>
      <c r="O561" s="210"/>
      <c r="AO561" s="260"/>
      <c r="AP561" s="260"/>
      <c r="AQ561" s="260"/>
      <c r="AR561" s="260"/>
      <c r="AS561" s="260"/>
      <c r="AT561" s="260"/>
      <c r="AU561" s="260"/>
      <c r="AV561" s="260"/>
      <c r="AW561" s="260"/>
      <c r="AX561" s="260"/>
      <c r="AY561" s="260"/>
      <c r="AZ561" s="260"/>
      <c r="BA561" s="260"/>
      <c r="BB561" s="260"/>
      <c r="BC561" s="260"/>
      <c r="BD561" s="260"/>
      <c r="BE561" s="260"/>
      <c r="BF561" s="260"/>
      <c r="BG561" s="210"/>
      <c r="BH561" s="210"/>
      <c r="BI561" s="210"/>
    </row>
    <row r="562" spans="1:61" x14ac:dyDescent="0.25">
      <c r="A562" s="171" t="s">
        <v>91</v>
      </c>
      <c r="B562" s="164"/>
      <c r="C562" s="165" t="s">
        <v>628</v>
      </c>
      <c r="D562" s="166"/>
      <c r="E562" s="168"/>
      <c r="F562" s="167"/>
      <c r="G562" s="168"/>
      <c r="I562" s="267"/>
      <c r="J562" s="267"/>
      <c r="K562" s="211"/>
      <c r="L562" s="288"/>
      <c r="M562" s="288"/>
      <c r="N562" s="288"/>
      <c r="O562" s="210"/>
      <c r="AO562" s="260"/>
      <c r="AP562" s="260"/>
      <c r="AQ562" s="260"/>
      <c r="AR562" s="260"/>
      <c r="AS562" s="260"/>
      <c r="AT562" s="260"/>
      <c r="AU562" s="260"/>
      <c r="AV562" s="260"/>
      <c r="AW562" s="260"/>
      <c r="AX562" s="260"/>
      <c r="AY562" s="260"/>
      <c r="AZ562" s="260"/>
      <c r="BA562" s="260"/>
      <c r="BB562" s="260"/>
      <c r="BC562" s="260"/>
      <c r="BD562" s="260"/>
      <c r="BE562" s="260"/>
      <c r="BF562" s="260"/>
      <c r="BG562" s="210"/>
      <c r="BH562" s="210"/>
      <c r="BI562" s="210"/>
    </row>
    <row r="563" spans="1:61" x14ac:dyDescent="0.25">
      <c r="A563" s="171" t="s">
        <v>91</v>
      </c>
      <c r="B563" s="164"/>
      <c r="C563" s="165" t="s">
        <v>628</v>
      </c>
      <c r="D563" s="166"/>
      <c r="E563" s="168"/>
      <c r="F563" s="167"/>
      <c r="G563" s="168"/>
      <c r="I563" s="267"/>
      <c r="J563" s="267"/>
      <c r="K563" s="211"/>
      <c r="L563" s="288"/>
      <c r="M563" s="288"/>
      <c r="N563" s="288"/>
      <c r="O563" s="210"/>
      <c r="AO563" s="260"/>
      <c r="AP563" s="260"/>
      <c r="AQ563" s="260"/>
      <c r="AR563" s="260"/>
      <c r="AS563" s="260"/>
      <c r="AT563" s="260"/>
      <c r="AU563" s="260"/>
      <c r="AV563" s="260"/>
      <c r="AW563" s="260"/>
      <c r="AX563" s="260"/>
      <c r="AY563" s="260"/>
      <c r="AZ563" s="260"/>
      <c r="BA563" s="260"/>
      <c r="BB563" s="260"/>
      <c r="BC563" s="260"/>
      <c r="BD563" s="260"/>
      <c r="BE563" s="260"/>
      <c r="BF563" s="260"/>
      <c r="BG563" s="210"/>
      <c r="BH563" s="210"/>
      <c r="BI563" s="210"/>
    </row>
    <row r="564" spans="1:61" x14ac:dyDescent="0.25">
      <c r="A564" s="171" t="s">
        <v>91</v>
      </c>
      <c r="B564" s="164"/>
      <c r="C564" s="165" t="s">
        <v>628</v>
      </c>
      <c r="D564" s="166"/>
      <c r="E564" s="168"/>
      <c r="F564" s="167"/>
      <c r="G564" s="168"/>
      <c r="I564" s="267"/>
      <c r="J564" s="267"/>
      <c r="K564" s="211"/>
      <c r="L564" s="288"/>
      <c r="M564" s="288"/>
      <c r="N564" s="288"/>
      <c r="O564" s="210"/>
      <c r="AO564" s="260"/>
      <c r="AP564" s="260"/>
      <c r="AQ564" s="260"/>
      <c r="AR564" s="260"/>
      <c r="AS564" s="260"/>
      <c r="AT564" s="260"/>
      <c r="AU564" s="260"/>
      <c r="AV564" s="260"/>
      <c r="AW564" s="260"/>
      <c r="AX564" s="260"/>
      <c r="AY564" s="260"/>
      <c r="AZ564" s="260"/>
      <c r="BA564" s="260"/>
      <c r="BB564" s="260"/>
      <c r="BC564" s="260"/>
      <c r="BD564" s="260"/>
      <c r="BE564" s="260"/>
      <c r="BF564" s="260"/>
      <c r="BG564" s="210"/>
      <c r="BH564" s="210"/>
      <c r="BI564" s="210"/>
    </row>
    <row r="565" spans="1:61" x14ac:dyDescent="0.25">
      <c r="A565" s="171" t="s">
        <v>91</v>
      </c>
      <c r="B565" s="164"/>
      <c r="C565" s="165" t="s">
        <v>628</v>
      </c>
      <c r="D565" s="166"/>
      <c r="E565" s="168"/>
      <c r="F565" s="167"/>
      <c r="G565" s="168"/>
      <c r="I565" s="267"/>
      <c r="J565" s="267"/>
      <c r="K565" s="211"/>
      <c r="L565" s="288"/>
      <c r="M565" s="288"/>
      <c r="N565" s="288"/>
      <c r="O565" s="210"/>
      <c r="AO565" s="260"/>
      <c r="AP565" s="260"/>
      <c r="AQ565" s="260"/>
      <c r="AR565" s="260"/>
      <c r="AS565" s="260"/>
      <c r="AT565" s="260"/>
      <c r="AU565" s="260"/>
      <c r="AV565" s="260"/>
      <c r="AW565" s="260"/>
      <c r="AX565" s="260"/>
      <c r="AY565" s="260"/>
      <c r="AZ565" s="260"/>
      <c r="BA565" s="260"/>
      <c r="BB565" s="260"/>
      <c r="BC565" s="260"/>
      <c r="BD565" s="260"/>
      <c r="BE565" s="260"/>
      <c r="BF565" s="260"/>
      <c r="BG565" s="210"/>
      <c r="BH565" s="210"/>
      <c r="BI565" s="210"/>
    </row>
    <row r="566" spans="1:61" x14ac:dyDescent="0.25">
      <c r="A566" s="171" t="s">
        <v>91</v>
      </c>
      <c r="B566" s="164"/>
      <c r="C566" s="165" t="s">
        <v>628</v>
      </c>
      <c r="D566" s="166"/>
      <c r="E566" s="168"/>
      <c r="F566" s="167"/>
      <c r="G566" s="168"/>
      <c r="I566" s="267"/>
      <c r="J566" s="267"/>
      <c r="K566" s="211"/>
      <c r="L566" s="288"/>
      <c r="M566" s="288"/>
      <c r="N566" s="288"/>
      <c r="O566" s="210"/>
      <c r="AO566" s="260"/>
      <c r="AP566" s="260"/>
      <c r="AQ566" s="260"/>
      <c r="AR566" s="260"/>
      <c r="AS566" s="260"/>
      <c r="AT566" s="260"/>
      <c r="AU566" s="260"/>
      <c r="AV566" s="260"/>
      <c r="AW566" s="260"/>
      <c r="AX566" s="260"/>
      <c r="AY566" s="260"/>
      <c r="AZ566" s="260"/>
      <c r="BA566" s="260"/>
      <c r="BB566" s="260"/>
      <c r="BC566" s="260"/>
      <c r="BD566" s="260"/>
      <c r="BE566" s="260"/>
      <c r="BF566" s="260"/>
      <c r="BG566" s="210"/>
      <c r="BH566" s="210"/>
      <c r="BI566" s="210"/>
    </row>
    <row r="567" spans="1:61" x14ac:dyDescent="0.25">
      <c r="A567" s="171" t="s">
        <v>91</v>
      </c>
      <c r="B567" s="164"/>
      <c r="C567" s="165" t="s">
        <v>628</v>
      </c>
      <c r="D567" s="166"/>
      <c r="E567" s="168"/>
      <c r="F567" s="167"/>
      <c r="G567" s="168"/>
      <c r="I567" s="267"/>
      <c r="J567" s="267"/>
      <c r="K567" s="211"/>
      <c r="L567" s="288"/>
      <c r="M567" s="288"/>
      <c r="N567" s="288"/>
      <c r="O567" s="210"/>
      <c r="AO567" s="260"/>
      <c r="AP567" s="260"/>
      <c r="AQ567" s="260"/>
      <c r="AR567" s="260"/>
      <c r="AS567" s="260"/>
      <c r="AT567" s="260"/>
      <c r="AU567" s="260"/>
      <c r="AV567" s="260"/>
      <c r="AW567" s="260"/>
      <c r="AX567" s="260"/>
      <c r="AY567" s="260"/>
      <c r="AZ567" s="260"/>
      <c r="BA567" s="260"/>
      <c r="BB567" s="260"/>
      <c r="BC567" s="260"/>
      <c r="BD567" s="260"/>
      <c r="BE567" s="260"/>
      <c r="BF567" s="260"/>
      <c r="BG567" s="210"/>
      <c r="BH567" s="210"/>
      <c r="BI567" s="210"/>
    </row>
    <row r="568" spans="1:61" x14ac:dyDescent="0.25">
      <c r="A568" s="171" t="s">
        <v>91</v>
      </c>
      <c r="B568" s="164"/>
      <c r="C568" s="165" t="s">
        <v>628</v>
      </c>
      <c r="D568" s="166"/>
      <c r="E568" s="168"/>
      <c r="F568" s="167"/>
      <c r="G568" s="168"/>
      <c r="I568" s="267"/>
      <c r="J568" s="267"/>
      <c r="K568" s="211"/>
      <c r="L568" s="288"/>
      <c r="M568" s="288"/>
      <c r="N568" s="288"/>
      <c r="O568" s="210"/>
    </row>
    <row r="569" spans="1:61" x14ac:dyDescent="0.25">
      <c r="A569" s="171" t="s">
        <v>91</v>
      </c>
      <c r="B569" s="164"/>
      <c r="C569" s="165" t="s">
        <v>628</v>
      </c>
      <c r="D569" s="166"/>
      <c r="E569" s="168"/>
      <c r="F569" s="167"/>
      <c r="G569" s="168"/>
      <c r="I569" s="267"/>
      <c r="J569" s="267"/>
      <c r="K569" s="211"/>
      <c r="L569" s="288"/>
      <c r="M569" s="288"/>
      <c r="N569" s="288"/>
      <c r="O569" s="210"/>
    </row>
    <row r="570" spans="1:61" x14ac:dyDescent="0.25">
      <c r="A570" s="171" t="s">
        <v>91</v>
      </c>
      <c r="B570" s="164"/>
      <c r="C570" s="165" t="s">
        <v>628</v>
      </c>
      <c r="D570" s="166"/>
      <c r="E570" s="168"/>
      <c r="F570" s="167"/>
      <c r="G570" s="168"/>
      <c r="I570" s="267"/>
      <c r="J570" s="267"/>
      <c r="K570" s="211"/>
      <c r="L570" s="288"/>
      <c r="M570" s="288"/>
      <c r="N570" s="288"/>
      <c r="O570" s="210"/>
    </row>
    <row r="571" spans="1:61" x14ac:dyDescent="0.25">
      <c r="A571" s="171" t="s">
        <v>91</v>
      </c>
      <c r="B571" s="164"/>
      <c r="C571" s="165" t="s">
        <v>628</v>
      </c>
      <c r="D571" s="166"/>
      <c r="E571" s="168"/>
      <c r="F571" s="167"/>
      <c r="G571" s="168"/>
      <c r="I571" s="267"/>
      <c r="J571" s="267"/>
      <c r="K571" s="211"/>
      <c r="L571" s="288"/>
      <c r="M571" s="288"/>
      <c r="N571" s="288"/>
      <c r="O571" s="210"/>
    </row>
    <row r="572" spans="1:61" x14ac:dyDescent="0.25">
      <c r="A572" s="171" t="s">
        <v>91</v>
      </c>
      <c r="B572" s="164"/>
      <c r="C572" s="165" t="s">
        <v>628</v>
      </c>
      <c r="D572" s="166"/>
      <c r="E572" s="168"/>
      <c r="F572" s="167"/>
      <c r="G572" s="168"/>
      <c r="I572" s="267"/>
      <c r="J572" s="267"/>
      <c r="K572" s="211"/>
      <c r="L572" s="288"/>
      <c r="M572" s="288"/>
      <c r="N572" s="288"/>
      <c r="O572" s="210"/>
    </row>
    <row r="573" spans="1:61" x14ac:dyDescent="0.25">
      <c r="A573" s="171" t="s">
        <v>91</v>
      </c>
      <c r="B573" s="164"/>
      <c r="C573" s="165" t="s">
        <v>628</v>
      </c>
      <c r="D573" s="166"/>
      <c r="E573" s="168"/>
      <c r="F573" s="167"/>
      <c r="G573" s="168"/>
      <c r="I573" s="267"/>
      <c r="J573" s="267"/>
      <c r="K573" s="211"/>
      <c r="L573" s="288"/>
      <c r="M573" s="288"/>
      <c r="N573" s="288"/>
      <c r="O573" s="210"/>
    </row>
    <row r="574" spans="1:61" x14ac:dyDescent="0.25">
      <c r="A574" s="171" t="s">
        <v>91</v>
      </c>
      <c r="B574" s="164"/>
      <c r="C574" s="165" t="s">
        <v>628</v>
      </c>
      <c r="D574" s="166"/>
      <c r="E574" s="168"/>
      <c r="F574" s="167"/>
      <c r="G574" s="168"/>
      <c r="I574" s="267"/>
      <c r="J574" s="267"/>
      <c r="K574" s="211"/>
      <c r="L574" s="288"/>
      <c r="M574" s="288"/>
      <c r="N574" s="288"/>
      <c r="O574" s="210"/>
    </row>
    <row r="575" spans="1:61" x14ac:dyDescent="0.25">
      <c r="A575" s="171" t="s">
        <v>91</v>
      </c>
      <c r="B575" s="164"/>
      <c r="C575" s="165" t="s">
        <v>628</v>
      </c>
      <c r="D575" s="166"/>
      <c r="E575" s="168"/>
      <c r="F575" s="167"/>
      <c r="G575" s="168"/>
      <c r="I575" s="267"/>
      <c r="J575" s="267"/>
      <c r="K575" s="211"/>
      <c r="L575" s="288"/>
      <c r="M575" s="288"/>
      <c r="N575" s="288"/>
      <c r="O575" s="210"/>
    </row>
    <row r="576" spans="1:61" x14ac:dyDescent="0.25">
      <c r="A576" s="171" t="s">
        <v>91</v>
      </c>
      <c r="B576" s="164"/>
      <c r="C576" s="165" t="s">
        <v>628</v>
      </c>
      <c r="D576" s="166"/>
      <c r="E576" s="168"/>
      <c r="F576" s="167"/>
      <c r="G576" s="168"/>
      <c r="I576" s="267"/>
      <c r="J576" s="267"/>
      <c r="K576" s="211"/>
      <c r="L576" s="288"/>
      <c r="M576" s="288"/>
      <c r="N576" s="288"/>
      <c r="O576" s="210"/>
    </row>
    <row r="577" spans="1:15" x14ac:dyDescent="0.25">
      <c r="A577" s="171" t="s">
        <v>91</v>
      </c>
      <c r="B577" s="164"/>
      <c r="C577" s="165" t="s">
        <v>628</v>
      </c>
      <c r="D577" s="166"/>
      <c r="E577" s="168"/>
      <c r="F577" s="167"/>
      <c r="G577" s="168"/>
      <c r="I577" s="267"/>
      <c r="J577" s="267"/>
      <c r="K577" s="211"/>
      <c r="L577" s="288"/>
      <c r="M577" s="288"/>
      <c r="N577" s="288"/>
      <c r="O577" s="210"/>
    </row>
    <row r="578" spans="1:15" x14ac:dyDescent="0.25">
      <c r="A578" s="171" t="s">
        <v>91</v>
      </c>
      <c r="B578" s="164"/>
      <c r="C578" s="165" t="s">
        <v>628</v>
      </c>
      <c r="D578" s="166"/>
      <c r="E578" s="168"/>
      <c r="F578" s="167"/>
      <c r="G578" s="168"/>
      <c r="I578" s="267"/>
      <c r="J578" s="267"/>
      <c r="K578" s="211"/>
      <c r="L578" s="288"/>
      <c r="M578" s="288"/>
      <c r="N578" s="288"/>
      <c r="O578" s="210"/>
    </row>
    <row r="579" spans="1:15" x14ac:dyDescent="0.25">
      <c r="A579" s="171" t="s">
        <v>91</v>
      </c>
      <c r="B579" s="164"/>
      <c r="C579" s="165" t="s">
        <v>628</v>
      </c>
      <c r="D579" s="166"/>
      <c r="E579" s="168"/>
      <c r="F579" s="167"/>
      <c r="G579" s="168"/>
      <c r="I579" s="267"/>
      <c r="J579" s="267"/>
      <c r="K579" s="211"/>
      <c r="L579" s="288"/>
      <c r="M579" s="288"/>
      <c r="N579" s="288"/>
      <c r="O579" s="210"/>
    </row>
    <row r="580" spans="1:15" x14ac:dyDescent="0.25">
      <c r="A580" s="171" t="s">
        <v>91</v>
      </c>
      <c r="B580" s="164"/>
      <c r="C580" s="165" t="s">
        <v>628</v>
      </c>
      <c r="D580" s="166"/>
      <c r="E580" s="168"/>
      <c r="F580" s="167"/>
      <c r="G580" s="168"/>
      <c r="I580" s="267"/>
      <c r="J580" s="267"/>
      <c r="K580" s="211"/>
      <c r="L580" s="288"/>
      <c r="M580" s="288"/>
      <c r="N580" s="288"/>
      <c r="O580" s="210"/>
    </row>
    <row r="581" spans="1:15" x14ac:dyDescent="0.25">
      <c r="A581" s="171" t="s">
        <v>91</v>
      </c>
      <c r="B581" s="164"/>
      <c r="C581" s="165" t="s">
        <v>628</v>
      </c>
      <c r="D581" s="166"/>
      <c r="E581" s="168"/>
      <c r="F581" s="167"/>
      <c r="G581" s="168"/>
      <c r="I581" s="267"/>
      <c r="J581" s="267"/>
      <c r="K581" s="211"/>
      <c r="L581" s="288"/>
      <c r="M581" s="288"/>
      <c r="N581" s="288"/>
      <c r="O581" s="210"/>
    </row>
    <row r="582" spans="1:15" x14ac:dyDescent="0.25">
      <c r="A582" s="171" t="s">
        <v>91</v>
      </c>
      <c r="B582" s="164"/>
      <c r="C582" s="165" t="s">
        <v>628</v>
      </c>
      <c r="D582" s="166"/>
      <c r="E582" s="168"/>
      <c r="F582" s="167"/>
      <c r="G582" s="168"/>
      <c r="I582" s="267"/>
      <c r="J582" s="267"/>
      <c r="K582" s="211"/>
      <c r="L582" s="288"/>
      <c r="M582" s="288"/>
      <c r="N582" s="288"/>
      <c r="O582" s="210"/>
    </row>
    <row r="583" spans="1:15" x14ac:dyDescent="0.25">
      <c r="A583" s="171" t="s">
        <v>91</v>
      </c>
      <c r="B583" s="164"/>
      <c r="C583" s="165" t="s">
        <v>628</v>
      </c>
      <c r="D583" s="166"/>
      <c r="E583" s="168"/>
      <c r="F583" s="167"/>
      <c r="G583" s="168"/>
      <c r="I583" s="267"/>
      <c r="J583" s="267"/>
      <c r="K583" s="211"/>
      <c r="L583" s="288"/>
      <c r="M583" s="288"/>
      <c r="N583" s="288"/>
      <c r="O583" s="210"/>
    </row>
    <row r="584" spans="1:15" x14ac:dyDescent="0.25">
      <c r="A584" s="171" t="s">
        <v>91</v>
      </c>
      <c r="B584" s="164"/>
      <c r="C584" s="165" t="s">
        <v>628</v>
      </c>
      <c r="D584" s="166"/>
      <c r="E584" s="168"/>
      <c r="F584" s="167"/>
      <c r="G584" s="168"/>
      <c r="I584" s="267"/>
      <c r="J584" s="267"/>
      <c r="K584" s="211"/>
      <c r="L584" s="288"/>
      <c r="M584" s="288"/>
      <c r="N584" s="288"/>
      <c r="O584" s="210"/>
    </row>
    <row r="585" spans="1:15" x14ac:dyDescent="0.25">
      <c r="A585" s="171" t="s">
        <v>91</v>
      </c>
      <c r="B585" s="164"/>
      <c r="C585" s="165" t="s">
        <v>628</v>
      </c>
      <c r="D585" s="166"/>
      <c r="E585" s="168"/>
      <c r="F585" s="167"/>
      <c r="G585" s="168"/>
      <c r="I585" s="267"/>
      <c r="J585" s="267"/>
      <c r="K585" s="211"/>
      <c r="L585" s="288"/>
      <c r="M585" s="288"/>
      <c r="N585" s="288"/>
      <c r="O585" s="210"/>
    </row>
    <row r="586" spans="1:15" x14ac:dyDescent="0.25">
      <c r="A586" s="171" t="s">
        <v>91</v>
      </c>
      <c r="B586" s="164"/>
      <c r="C586" s="165" t="s">
        <v>628</v>
      </c>
      <c r="D586" s="166"/>
      <c r="E586" s="168"/>
      <c r="F586" s="167"/>
      <c r="G586" s="168"/>
      <c r="I586" s="267"/>
      <c r="J586" s="267"/>
      <c r="K586" s="211"/>
      <c r="L586" s="288"/>
      <c r="M586" s="288"/>
      <c r="N586" s="288"/>
      <c r="O586" s="210"/>
    </row>
    <row r="587" spans="1:15" x14ac:dyDescent="0.25">
      <c r="A587" s="171" t="s">
        <v>91</v>
      </c>
      <c r="B587" s="164"/>
      <c r="C587" s="165" t="s">
        <v>628</v>
      </c>
      <c r="D587" s="166"/>
      <c r="E587" s="168"/>
      <c r="F587" s="167"/>
      <c r="G587" s="168"/>
      <c r="I587" s="267"/>
      <c r="J587" s="267"/>
      <c r="K587" s="211"/>
      <c r="L587" s="288"/>
      <c r="M587" s="288"/>
      <c r="N587" s="288"/>
      <c r="O587" s="210"/>
    </row>
    <row r="588" spans="1:15" x14ac:dyDescent="0.25">
      <c r="A588" s="171" t="s">
        <v>91</v>
      </c>
      <c r="B588" s="164"/>
      <c r="C588" s="165" t="s">
        <v>628</v>
      </c>
      <c r="D588" s="166"/>
      <c r="E588" s="168"/>
      <c r="F588" s="167"/>
      <c r="G588" s="168"/>
      <c r="I588" s="267"/>
      <c r="J588" s="267"/>
      <c r="K588" s="211"/>
      <c r="L588" s="288"/>
      <c r="M588" s="288"/>
      <c r="N588" s="288"/>
      <c r="O588" s="210"/>
    </row>
    <row r="589" spans="1:15" x14ac:dyDescent="0.25">
      <c r="A589" s="171" t="s">
        <v>91</v>
      </c>
      <c r="B589" s="164"/>
      <c r="C589" s="165" t="s">
        <v>628</v>
      </c>
      <c r="D589" s="166"/>
      <c r="E589" s="168"/>
      <c r="F589" s="167"/>
      <c r="G589" s="168"/>
    </row>
    <row r="590" spans="1:15" x14ac:dyDescent="0.25">
      <c r="A590" s="171" t="s">
        <v>91</v>
      </c>
      <c r="B590" s="164"/>
      <c r="C590" s="165" t="s">
        <v>628</v>
      </c>
      <c r="D590" s="166"/>
      <c r="E590" s="168"/>
      <c r="F590" s="167"/>
      <c r="G590" s="168"/>
    </row>
    <row r="591" spans="1:15" x14ac:dyDescent="0.25">
      <c r="A591" s="171" t="s">
        <v>91</v>
      </c>
      <c r="B591" s="164"/>
      <c r="C591" s="165" t="s">
        <v>628</v>
      </c>
      <c r="D591" s="166"/>
      <c r="E591" s="168"/>
      <c r="F591" s="167"/>
      <c r="G591" s="168"/>
    </row>
    <row r="592" spans="1:15" x14ac:dyDescent="0.25">
      <c r="A592" s="171" t="s">
        <v>91</v>
      </c>
      <c r="B592" s="164"/>
      <c r="C592" s="165" t="s">
        <v>628</v>
      </c>
      <c r="D592" s="166"/>
      <c r="E592" s="168"/>
      <c r="F592" s="167"/>
      <c r="G592" s="168"/>
    </row>
    <row r="593" spans="1:7" x14ac:dyDescent="0.25">
      <c r="A593" s="171" t="s">
        <v>91</v>
      </c>
      <c r="B593" s="164"/>
      <c r="C593" s="165" t="s">
        <v>628</v>
      </c>
      <c r="D593" s="166"/>
      <c r="E593" s="168"/>
      <c r="F593" s="167"/>
      <c r="G593" s="168"/>
    </row>
    <row r="594" spans="1:7" x14ac:dyDescent="0.25">
      <c r="A594" s="171" t="s">
        <v>91</v>
      </c>
      <c r="B594" s="164"/>
      <c r="C594" s="165" t="s">
        <v>628</v>
      </c>
      <c r="D594" s="166"/>
      <c r="E594" s="168"/>
      <c r="F594" s="167"/>
      <c r="G594" s="168"/>
    </row>
  </sheetData>
  <customSheetViews>
    <customSheetView guid="{47106A56-D167-42A8-8D68-20B81909F58E}">
      <pane ySplit="16" topLeftCell="A17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1"/>
    </customSheetView>
    <customSheetView guid="{4C33994B-C18C-486E-A6D8-9B7FAFC982FC}">
      <pane ySplit="16" topLeftCell="A17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2"/>
    </customSheetView>
  </customSheetViews>
  <mergeCells count="17">
    <mergeCell ref="H248:H257"/>
    <mergeCell ref="H238:H247"/>
    <mergeCell ref="AO1:BF1"/>
    <mergeCell ref="H186:H217"/>
    <mergeCell ref="H218:H237"/>
    <mergeCell ref="H18:H60"/>
    <mergeCell ref="H61:H100"/>
    <mergeCell ref="H101:H120"/>
    <mergeCell ref="H121:H151"/>
    <mergeCell ref="H152:H185"/>
    <mergeCell ref="A17:C17"/>
    <mergeCell ref="A1:F1"/>
    <mergeCell ref="A3:C3"/>
    <mergeCell ref="D3:F3"/>
    <mergeCell ref="A4:C4"/>
    <mergeCell ref="D4:F4"/>
    <mergeCell ref="D10:F10"/>
  </mergeCells>
  <conditionalFormatting sqref="H7">
    <cfRule type="expression" dxfId="161" priority="25">
      <formula>F7&gt;D7</formula>
    </cfRule>
  </conditionalFormatting>
  <conditionalFormatting sqref="N7 N9">
    <cfRule type="expression" dxfId="160" priority="20">
      <formula>N7&gt;M7</formula>
    </cfRule>
  </conditionalFormatting>
  <conditionalFormatting sqref="N8">
    <cfRule type="expression" dxfId="159" priority="8">
      <formula>N8&gt;M8</formula>
    </cfRule>
    <cfRule type="expression" dxfId="158" priority="19">
      <formula>N8&gt;M8</formula>
    </cfRule>
  </conditionalFormatting>
  <conditionalFormatting sqref="N10:N13">
    <cfRule type="expression" dxfId="157" priority="17">
      <formula>N10&gt;M10</formula>
    </cfRule>
  </conditionalFormatting>
  <conditionalFormatting sqref="M7">
    <cfRule type="expression" dxfId="156" priority="16">
      <formula>SUM($D$18:$D$60)&gt;L7</formula>
    </cfRule>
  </conditionalFormatting>
  <conditionalFormatting sqref="M8">
    <cfRule type="expression" dxfId="155" priority="15">
      <formula>SUM($D$61:$D$100)&gt;L8</formula>
    </cfRule>
  </conditionalFormatting>
  <conditionalFormatting sqref="M9">
    <cfRule type="expression" dxfId="154" priority="14">
      <formula>SUM($D$101:$D$120)&gt;L9</formula>
    </cfRule>
  </conditionalFormatting>
  <conditionalFormatting sqref="M10">
    <cfRule type="expression" dxfId="153" priority="13">
      <formula>SUM($D$121:$D$151)&gt;L10</formula>
    </cfRule>
  </conditionalFormatting>
  <conditionalFormatting sqref="M11">
    <cfRule type="expression" dxfId="152" priority="12">
      <formula>SUM($D$152:$D$185)&gt;L11</formula>
    </cfRule>
  </conditionalFormatting>
  <conditionalFormatting sqref="M13">
    <cfRule type="expression" dxfId="151" priority="10">
      <formula>SUM($D$218:$D$237)&gt;L13</formula>
    </cfRule>
  </conditionalFormatting>
  <conditionalFormatting sqref="N7">
    <cfRule type="expression" dxfId="150" priority="9">
      <formula>N7&gt;M7</formula>
    </cfRule>
  </conditionalFormatting>
  <conditionalFormatting sqref="N9">
    <cfRule type="expression" dxfId="149" priority="7">
      <formula>N9&gt;M9</formula>
    </cfRule>
  </conditionalFormatting>
  <conditionalFormatting sqref="N10">
    <cfRule type="expression" dxfId="148" priority="6">
      <formula>N10&gt;M10</formula>
    </cfRule>
  </conditionalFormatting>
  <conditionalFormatting sqref="N11">
    <cfRule type="expression" dxfId="147" priority="5">
      <formula>N11&gt;M11</formula>
    </cfRule>
  </conditionalFormatting>
  <conditionalFormatting sqref="N12">
    <cfRule type="expression" dxfId="146" priority="4">
      <formula>N12&gt;M12</formula>
    </cfRule>
  </conditionalFormatting>
  <conditionalFormatting sqref="N13">
    <cfRule type="expression" dxfId="145" priority="3">
      <formula>N13&gt;M13</formula>
    </cfRule>
  </conditionalFormatting>
  <conditionalFormatting sqref="L6">
    <cfRule type="expression" dxfId="144" priority="2">
      <formula>SUM($L$7:$L$13)&gt;D4</formula>
    </cfRule>
  </conditionalFormatting>
  <conditionalFormatting sqref="D10">
    <cfRule type="expression" dxfId="143" priority="1">
      <formula>F7&gt;D7</formula>
    </cfRule>
  </conditionalFormatting>
  <conditionalFormatting sqref="M12">
    <cfRule type="expression" dxfId="142" priority="141">
      <formula>SUM($D$186:$D$217)&gt;L12</formula>
    </cfRule>
  </conditionalFormatting>
  <dataValidations count="2">
    <dataValidation type="list" allowBlank="1" showInputMessage="1" showErrorMessage="1" sqref="A18:A594">
      <formula1>$A$8:$A$9</formula1>
    </dataValidation>
    <dataValidation type="list" allowBlank="1" showInputMessage="1" showErrorMessage="1" sqref="C18:C564">
      <formula1>$I$1:$I$2</formula1>
    </dataValidation>
  </dataValidations>
  <hyperlinks>
    <hyperlink ref="A1" location="'914 01'!A1" display="ZPĚT NA ROZPIS"/>
    <hyperlink ref="I7" location="'025206'!H19" display="Liberec mě baví"/>
    <hyperlink ref="I8" location="'025206'!H62" display="Naše Jablonecko"/>
    <hyperlink ref="I9" location="'025206'!H102" display="i-noviny"/>
    <hyperlink ref="I10" location="'025206'!H122" display="Turnovsko v akci"/>
    <hyperlink ref="I11" location="'025206'!H153" display="Freedlantsko"/>
    <hyperlink ref="I12" location="'025206'!H187" display="Liberecká drbna"/>
    <hyperlink ref="I13" location="'025206'!H218" display="i-dnes"/>
    <hyperlink ref="J10" r:id="rId3"/>
    <hyperlink ref="J7" r:id="rId4"/>
    <hyperlink ref="J8" r:id="rId5"/>
    <hyperlink ref="J9" r:id="rId6"/>
    <hyperlink ref="J11" r:id="rId7"/>
    <hyperlink ref="J12" r:id="rId8" display="Trima CB"/>
    <hyperlink ref="J13" r:id="rId9"/>
    <hyperlink ref="I14" location="'025206'!H238" display="Parlamentní listy"/>
    <hyperlink ref="L102" r:id="rId10" location=".VMJhY0eG_Wk" display="http://www.i-noviny.cz/skoly/zaci-sps-maji-k-dispozici-sest-modernizovanych-laboratori - .VMJhY0eG_Wk"/>
    <hyperlink ref="L122" r:id="rId11"/>
    <hyperlink ref="K187" r:id="rId12"/>
    <hyperlink ref="L124" r:id="rId13"/>
    <hyperlink ref="I15" location="'025206'!H248" display="Facebook"/>
  </hyperlinks>
  <pageMargins left="0.7" right="0.7" top="0.78740157499999996" bottom="0.78740157499999996" header="0.3" footer="0.3"/>
  <pageSetup paperSize="9" orientation="portrait" r:id="rId14"/>
  <ignoredErrors>
    <ignoredError sqref="M7:M12 N7:N12" formulaRange="1"/>
  </ignoredErrors>
  <legacyDrawing r:id="rId1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A1:BI507"/>
  <sheetViews>
    <sheetView workbookViewId="0">
      <pane ySplit="12" topLeftCell="A13" activePane="bottomLeft" state="frozen"/>
      <selection activeCell="F22" sqref="F22"/>
      <selection pane="bottomLeft" activeCell="F22" sqref="F22"/>
    </sheetView>
  </sheetViews>
  <sheetFormatPr defaultRowHeight="15" x14ac:dyDescent="0.25"/>
  <cols>
    <col min="1" max="1" width="5.85546875" style="157" customWidth="1"/>
    <col min="2" max="2" width="5" style="158" bestFit="1" customWidth="1"/>
    <col min="3" max="3" width="8.140625" style="169" customWidth="1"/>
    <col min="4" max="4" width="17" style="170" customWidth="1"/>
    <col min="5" max="5" width="14.5703125" style="170" bestFit="1" customWidth="1"/>
    <col min="6" max="6" width="17.7109375" style="170" customWidth="1"/>
    <col min="7" max="7" width="13.85546875" style="148" bestFit="1" customWidth="1"/>
    <col min="8" max="8" width="9.140625" style="149"/>
    <col min="9" max="9" width="14" style="149" customWidth="1"/>
    <col min="10" max="10" width="33.28515625" style="149" bestFit="1" customWidth="1"/>
    <col min="11" max="11" width="35.140625" style="149" customWidth="1"/>
    <col min="12" max="14" width="33.28515625" style="149" bestFit="1" customWidth="1"/>
    <col min="15" max="21" width="9.140625" style="149"/>
    <col min="22" max="22" width="26.28515625" style="178" bestFit="1" customWidth="1"/>
    <col min="23" max="23" width="28.7109375" style="178" bestFit="1" customWidth="1"/>
    <col min="24" max="24" width="26.28515625" style="178" bestFit="1" customWidth="1"/>
    <col min="25" max="25" width="26.42578125" style="178" bestFit="1" customWidth="1"/>
    <col min="26" max="27" width="26.140625" style="178" bestFit="1" customWidth="1"/>
    <col min="28" max="28" width="9.140625" style="149"/>
    <col min="29" max="29" width="26.5703125" style="149" bestFit="1" customWidth="1"/>
    <col min="30" max="40" width="9.140625" style="149"/>
    <col min="41" max="58" width="30.7109375" style="250" customWidth="1"/>
    <col min="59" max="16384" width="9.140625" style="149"/>
  </cols>
  <sheetData>
    <row r="1" spans="1:61" ht="21" x14ac:dyDescent="0.25">
      <c r="A1" s="644" t="s">
        <v>85</v>
      </c>
      <c r="B1" s="644"/>
      <c r="C1" s="644"/>
      <c r="D1" s="644"/>
      <c r="E1" s="644"/>
      <c r="F1" s="644"/>
      <c r="I1" s="265" t="s">
        <v>628</v>
      </c>
      <c r="AO1" s="645" t="s">
        <v>145</v>
      </c>
      <c r="AP1" s="645"/>
      <c r="AQ1" s="645"/>
      <c r="AR1" s="645"/>
      <c r="AS1" s="645"/>
      <c r="AT1" s="645"/>
      <c r="AU1" s="645"/>
      <c r="AV1" s="645"/>
      <c r="AW1" s="645"/>
      <c r="AX1" s="645"/>
      <c r="AY1" s="645"/>
      <c r="AZ1" s="645"/>
      <c r="BA1" s="645"/>
      <c r="BB1" s="645"/>
      <c r="BC1" s="645"/>
      <c r="BD1" s="645"/>
      <c r="BE1" s="645"/>
      <c r="BF1" s="645"/>
    </row>
    <row r="2" spans="1:61" ht="21" x14ac:dyDescent="0.25">
      <c r="A2" s="212"/>
      <c r="B2" s="213"/>
      <c r="C2" s="214"/>
      <c r="D2" s="215"/>
      <c r="E2" s="215"/>
      <c r="F2" s="215"/>
      <c r="I2" s="265" t="s">
        <v>92</v>
      </c>
      <c r="AO2" s="250" t="s">
        <v>144</v>
      </c>
      <c r="AP2" s="250" t="s">
        <v>146</v>
      </c>
      <c r="AQ2" s="250" t="s">
        <v>147</v>
      </c>
      <c r="AR2" s="250" t="s">
        <v>148</v>
      </c>
      <c r="AS2" s="250" t="s">
        <v>148</v>
      </c>
      <c r="AT2" s="250" t="s">
        <v>149</v>
      </c>
      <c r="AU2" s="250" t="s">
        <v>150</v>
      </c>
      <c r="AV2" s="250" t="s">
        <v>151</v>
      </c>
      <c r="AW2" s="250" t="s">
        <v>152</v>
      </c>
      <c r="AX2" s="250" t="s">
        <v>153</v>
      </c>
      <c r="AY2" s="250" t="s">
        <v>154</v>
      </c>
      <c r="AZ2" s="250" t="s">
        <v>155</v>
      </c>
      <c r="BA2" s="250" t="s">
        <v>156</v>
      </c>
      <c r="BB2" s="250" t="s">
        <v>157</v>
      </c>
      <c r="BC2" s="250" t="s">
        <v>158</v>
      </c>
      <c r="BD2" s="250" t="s">
        <v>159</v>
      </c>
      <c r="BE2" s="250" t="s">
        <v>160</v>
      </c>
      <c r="BF2" s="250" t="s">
        <v>161</v>
      </c>
    </row>
    <row r="3" spans="1:61" ht="19.5" x14ac:dyDescent="0.25">
      <c r="A3" s="653" t="str">
        <f>'914 01'!B86</f>
        <v>025300</v>
      </c>
      <c r="B3" s="654"/>
      <c r="C3" s="654"/>
      <c r="D3" s="655" t="str">
        <f>'914 01'!G86</f>
        <v>Kalendáře</v>
      </c>
      <c r="E3" s="655"/>
      <c r="F3" s="656"/>
      <c r="AO3" s="260"/>
      <c r="AP3" s="260"/>
      <c r="AQ3" s="260"/>
      <c r="AR3" s="260"/>
      <c r="AS3" s="260"/>
      <c r="AT3" s="260"/>
      <c r="AU3" s="260"/>
      <c r="AV3" s="260"/>
      <c r="AW3" s="260"/>
      <c r="AX3" s="260"/>
      <c r="AY3" s="260"/>
      <c r="AZ3" s="260"/>
      <c r="BA3" s="260"/>
      <c r="BB3" s="260"/>
      <c r="BC3" s="260"/>
      <c r="BD3" s="260"/>
      <c r="BE3" s="260"/>
      <c r="BF3" s="260"/>
    </row>
    <row r="4" spans="1:61" ht="34.5" customHeight="1" x14ac:dyDescent="0.25">
      <c r="A4" s="648" t="s">
        <v>94</v>
      </c>
      <c r="B4" s="649"/>
      <c r="C4" s="649"/>
      <c r="D4" s="650">
        <f>'914 01'!K86*1000</f>
        <v>300000</v>
      </c>
      <c r="E4" s="650"/>
      <c r="F4" s="651"/>
      <c r="AO4" s="260"/>
      <c r="AP4" s="260"/>
      <c r="AQ4" s="260"/>
      <c r="AR4" s="260"/>
      <c r="AS4" s="260"/>
      <c r="AT4" s="260"/>
      <c r="AU4" s="260"/>
      <c r="AV4" s="260"/>
      <c r="AW4" s="260"/>
      <c r="AX4" s="260"/>
      <c r="AY4" s="260"/>
      <c r="AZ4" s="260"/>
      <c r="BA4" s="260"/>
      <c r="BB4" s="260"/>
      <c r="BC4" s="260"/>
      <c r="BD4" s="260"/>
      <c r="BE4" s="260"/>
      <c r="BF4" s="260"/>
    </row>
    <row r="5" spans="1:61" x14ac:dyDescent="0.25">
      <c r="A5" s="216"/>
      <c r="B5" s="213"/>
      <c r="C5" s="214"/>
      <c r="D5" s="215"/>
      <c r="E5" s="215"/>
      <c r="F5" s="215"/>
      <c r="AO5" s="260"/>
      <c r="AP5" s="260"/>
      <c r="AQ5" s="260"/>
      <c r="AR5" s="260"/>
      <c r="AS5" s="260"/>
      <c r="AT5" s="260"/>
      <c r="AU5" s="260"/>
      <c r="AV5" s="260"/>
      <c r="AW5" s="260"/>
      <c r="AX5" s="260"/>
      <c r="AY5" s="260"/>
      <c r="AZ5" s="260"/>
      <c r="BA5" s="260"/>
      <c r="BB5" s="260"/>
      <c r="BC5" s="260"/>
      <c r="BD5" s="260"/>
      <c r="BE5" s="260"/>
      <c r="BF5" s="260"/>
    </row>
    <row r="6" spans="1:61" x14ac:dyDescent="0.25">
      <c r="A6" s="216"/>
      <c r="B6" s="213"/>
      <c r="C6" s="214"/>
      <c r="D6" s="217" t="s">
        <v>86</v>
      </c>
      <c r="E6" s="217"/>
      <c r="F6" s="217" t="s">
        <v>87</v>
      </c>
      <c r="AO6" s="260"/>
      <c r="AP6" s="260"/>
      <c r="AQ6" s="260"/>
      <c r="AR6" s="260"/>
      <c r="AS6" s="260"/>
      <c r="AT6" s="260"/>
      <c r="AU6" s="260"/>
      <c r="AV6" s="260"/>
      <c r="AW6" s="260"/>
      <c r="AX6" s="260"/>
      <c r="AY6" s="260"/>
      <c r="AZ6" s="260"/>
      <c r="BA6" s="260"/>
      <c r="BB6" s="260"/>
      <c r="BC6" s="260"/>
      <c r="BD6" s="260"/>
      <c r="BE6" s="260"/>
      <c r="BF6" s="260"/>
    </row>
    <row r="7" spans="1:61" x14ac:dyDescent="0.25">
      <c r="A7" s="216"/>
      <c r="B7" s="213"/>
      <c r="C7" s="216" t="s">
        <v>88</v>
      </c>
      <c r="D7" s="218">
        <f>SUM(D13:D500)</f>
        <v>25713</v>
      </c>
      <c r="E7" s="148"/>
      <c r="F7" s="219">
        <f>SUM(F13:F500)</f>
        <v>25713</v>
      </c>
      <c r="AO7" s="260"/>
      <c r="AP7" s="260"/>
      <c r="AQ7" s="260"/>
      <c r="AR7" s="260"/>
      <c r="AS7" s="260"/>
      <c r="AT7" s="260"/>
      <c r="AU7" s="260"/>
      <c r="AV7" s="260" t="s">
        <v>448</v>
      </c>
      <c r="AW7" s="260" t="s">
        <v>448</v>
      </c>
      <c r="AX7" s="260" t="s">
        <v>448</v>
      </c>
      <c r="AY7" s="260"/>
      <c r="AZ7" s="260"/>
      <c r="BA7" s="260"/>
      <c r="BB7" s="260"/>
      <c r="BC7" s="260"/>
      <c r="BD7" s="260"/>
      <c r="BE7" s="260"/>
      <c r="BF7" s="260"/>
    </row>
    <row r="8" spans="1:61" x14ac:dyDescent="0.25">
      <c r="A8" s="220" t="s">
        <v>91</v>
      </c>
      <c r="B8" s="213"/>
      <c r="C8" s="221" t="s">
        <v>84</v>
      </c>
      <c r="D8" s="222">
        <f>D4-SUM(D13:D504)</f>
        <v>274287</v>
      </c>
      <c r="E8" s="222"/>
      <c r="F8" s="222">
        <f>D4-SUM(F13:F504)</f>
        <v>274287</v>
      </c>
      <c r="AO8" s="260"/>
      <c r="AP8" s="260"/>
      <c r="AQ8" s="260"/>
      <c r="AR8" s="260"/>
      <c r="AS8" s="260"/>
      <c r="AT8" s="260"/>
      <c r="AU8" s="260"/>
      <c r="AV8" s="260"/>
      <c r="AW8" s="260"/>
      <c r="AX8" s="260"/>
      <c r="AY8" s="260"/>
      <c r="AZ8" s="260"/>
      <c r="BA8" s="260"/>
      <c r="BB8" s="260"/>
      <c r="BC8" s="260"/>
      <c r="BD8" s="260"/>
      <c r="BE8" s="260"/>
      <c r="BF8" s="260"/>
      <c r="BG8" s="210"/>
      <c r="BH8" s="210"/>
      <c r="BI8" s="210"/>
    </row>
    <row r="9" spans="1:61" x14ac:dyDescent="0.25">
      <c r="A9" s="220" t="s">
        <v>96</v>
      </c>
      <c r="B9" s="213"/>
      <c r="C9" s="223" t="s">
        <v>84</v>
      </c>
      <c r="D9" s="224">
        <f>(D8/D4)</f>
        <v>0.91429000000000005</v>
      </c>
      <c r="E9"/>
      <c r="F9" s="224">
        <f>F8/D4</f>
        <v>0.91429000000000005</v>
      </c>
      <c r="AO9" s="260"/>
      <c r="AP9" s="260"/>
      <c r="AQ9" s="260"/>
      <c r="AR9" s="260"/>
      <c r="AS9" s="260"/>
      <c r="AT9" s="260"/>
      <c r="AU9" s="260"/>
      <c r="AV9" s="260"/>
      <c r="AW9" s="260"/>
      <c r="AX9" s="260"/>
      <c r="AY9" s="260"/>
      <c r="AZ9" s="260"/>
      <c r="BA9" s="260"/>
      <c r="BB9" s="260"/>
      <c r="BC9" s="260"/>
      <c r="BD9" s="260"/>
      <c r="BE9" s="260"/>
      <c r="BF9" s="260"/>
      <c r="BG9" s="210"/>
      <c r="BH9" s="210"/>
      <c r="BI9" s="210"/>
    </row>
    <row r="10" spans="1:61" x14ac:dyDescent="0.25">
      <c r="C10" s="159"/>
      <c r="D10" s="640" t="s">
        <v>95</v>
      </c>
      <c r="E10" s="640"/>
      <c r="F10" s="640"/>
      <c r="AO10" s="260"/>
      <c r="AP10" s="260"/>
      <c r="AQ10" s="260"/>
      <c r="AR10" s="260"/>
      <c r="AS10" s="260"/>
      <c r="AT10" s="260" t="s">
        <v>448</v>
      </c>
      <c r="AU10" s="260"/>
      <c r="AV10" s="260"/>
      <c r="AW10" s="260"/>
      <c r="AX10" s="260"/>
      <c r="AY10" s="260"/>
      <c r="AZ10" s="260"/>
      <c r="BA10" s="260"/>
      <c r="BB10" s="260"/>
      <c r="BC10" s="260"/>
      <c r="BD10" s="260"/>
      <c r="BE10" s="260"/>
      <c r="BF10" s="260"/>
      <c r="BG10" s="210"/>
      <c r="BH10" s="210"/>
      <c r="BI10" s="210"/>
    </row>
    <row r="11" spans="1:61" x14ac:dyDescent="0.25">
      <c r="C11" s="159"/>
      <c r="D11" s="115"/>
      <c r="E11" s="115"/>
      <c r="F11" s="115"/>
      <c r="AO11" s="260"/>
      <c r="AP11" s="260"/>
      <c r="AQ11" s="260"/>
      <c r="AR11" s="260"/>
      <c r="AS11" s="260"/>
      <c r="AT11" s="260"/>
      <c r="AU11" s="260"/>
      <c r="AV11" s="260"/>
      <c r="AW11" s="260"/>
      <c r="AX11" s="260"/>
      <c r="AY11" s="260"/>
      <c r="AZ11" s="260"/>
      <c r="BA11" s="260"/>
      <c r="BB11" s="260"/>
      <c r="BC11" s="260"/>
      <c r="BD11" s="260"/>
      <c r="BE11" s="260"/>
      <c r="BF11" s="260"/>
      <c r="BG11" s="210"/>
      <c r="BH11" s="210"/>
      <c r="BI11" s="210"/>
    </row>
    <row r="12" spans="1:61" s="163" customFormat="1" x14ac:dyDescent="0.25">
      <c r="A12" s="641" t="s">
        <v>93</v>
      </c>
      <c r="B12" s="642"/>
      <c r="C12" s="643"/>
      <c r="D12" s="160" t="s">
        <v>89</v>
      </c>
      <c r="E12" s="162" t="s">
        <v>131</v>
      </c>
      <c r="F12" s="161" t="s">
        <v>90</v>
      </c>
      <c r="G12" s="162" t="s">
        <v>164</v>
      </c>
      <c r="V12" s="179"/>
      <c r="W12" s="179"/>
      <c r="X12" s="179"/>
      <c r="Y12" s="179"/>
      <c r="Z12" s="179"/>
      <c r="AA12" s="179"/>
      <c r="AO12" s="261"/>
      <c r="AP12" s="261"/>
      <c r="AQ12" s="261"/>
      <c r="AR12" s="261"/>
      <c r="AS12" s="261"/>
      <c r="AT12" s="261"/>
      <c r="AU12" s="261"/>
      <c r="AV12" s="261"/>
      <c r="AW12" s="261"/>
      <c r="AX12" s="261"/>
      <c r="AY12" s="261"/>
      <c r="AZ12" s="261"/>
      <c r="BA12" s="261"/>
      <c r="BB12" s="261"/>
      <c r="BC12" s="261"/>
      <c r="BD12" s="261"/>
      <c r="BE12" s="261"/>
      <c r="BF12" s="261"/>
      <c r="BG12" s="262"/>
      <c r="BH12" s="262"/>
      <c r="BI12" s="262"/>
    </row>
    <row r="13" spans="1:61" x14ac:dyDescent="0.25">
      <c r="A13" s="171" t="s">
        <v>91</v>
      </c>
      <c r="B13" s="164">
        <v>1610</v>
      </c>
      <c r="C13" s="299" t="s">
        <v>92</v>
      </c>
      <c r="D13" s="166">
        <v>25713</v>
      </c>
      <c r="E13" s="168">
        <v>41984</v>
      </c>
      <c r="F13" s="358">
        <v>25713</v>
      </c>
      <c r="G13" s="168">
        <v>42005</v>
      </c>
      <c r="H13" s="149" t="s">
        <v>1219</v>
      </c>
      <c r="AO13" s="260"/>
      <c r="AP13" s="260" t="s">
        <v>1213</v>
      </c>
      <c r="AQ13" s="260" t="s">
        <v>1214</v>
      </c>
      <c r="AR13" s="260" t="s">
        <v>1215</v>
      </c>
      <c r="AS13" s="260" t="s">
        <v>1216</v>
      </c>
      <c r="AT13" s="260" t="s">
        <v>1218</v>
      </c>
      <c r="AU13" s="260" t="s">
        <v>1217</v>
      </c>
      <c r="AV13" s="260" t="s">
        <v>1220</v>
      </c>
      <c r="AW13" s="260" t="s">
        <v>517</v>
      </c>
      <c r="AX13" s="260"/>
      <c r="AY13" s="260"/>
      <c r="AZ13" s="260"/>
      <c r="BA13" s="260"/>
      <c r="BB13" s="260"/>
      <c r="BC13" s="260"/>
      <c r="BD13" s="260"/>
      <c r="BE13" s="260"/>
      <c r="BF13" s="260"/>
      <c r="BG13" s="210"/>
      <c r="BH13" s="210"/>
      <c r="BI13" s="210"/>
    </row>
    <row r="14" spans="1:61" x14ac:dyDescent="0.25">
      <c r="A14" s="171" t="s">
        <v>91</v>
      </c>
      <c r="B14" s="164"/>
      <c r="C14" s="299" t="s">
        <v>628</v>
      </c>
      <c r="D14" s="166"/>
      <c r="E14" s="168"/>
      <c r="F14" s="167"/>
      <c r="G14" s="168"/>
      <c r="AO14" s="260"/>
      <c r="AP14" s="260" t="s">
        <v>518</v>
      </c>
      <c r="AQ14" s="260"/>
      <c r="AR14" s="260" t="s">
        <v>519</v>
      </c>
      <c r="AS14" s="260" t="s">
        <v>520</v>
      </c>
      <c r="AT14" s="260"/>
      <c r="AU14" s="260"/>
      <c r="AV14" s="260"/>
      <c r="AW14" s="260" t="s">
        <v>521</v>
      </c>
      <c r="AX14" s="260"/>
      <c r="AY14" s="260"/>
      <c r="AZ14" s="260"/>
      <c r="BA14" s="260"/>
      <c r="BB14" s="260"/>
      <c r="BC14" s="260"/>
      <c r="BD14" s="260"/>
      <c r="BE14" s="260"/>
      <c r="BF14" s="260"/>
      <c r="BG14" s="210"/>
      <c r="BH14" s="210"/>
      <c r="BI14" s="210"/>
    </row>
    <row r="15" spans="1:61" x14ac:dyDescent="0.25">
      <c r="A15" s="171" t="s">
        <v>91</v>
      </c>
      <c r="B15" s="164"/>
      <c r="C15" s="299" t="s">
        <v>628</v>
      </c>
      <c r="D15" s="166"/>
      <c r="E15" s="168"/>
      <c r="F15" s="167"/>
      <c r="G15" s="168"/>
      <c r="AO15" s="260"/>
      <c r="AP15" s="260" t="s">
        <v>522</v>
      </c>
      <c r="AQ15" s="260"/>
      <c r="AR15" s="260" t="s">
        <v>523</v>
      </c>
      <c r="AS15" s="260" t="s">
        <v>524</v>
      </c>
      <c r="AT15" s="260"/>
      <c r="AU15" s="260"/>
      <c r="AV15" s="260"/>
      <c r="AW15" s="260" t="s">
        <v>525</v>
      </c>
      <c r="AX15" s="260"/>
      <c r="AY15" s="260"/>
      <c r="AZ15" s="260"/>
      <c r="BA15" s="260"/>
      <c r="BB15" s="260"/>
      <c r="BC15" s="260"/>
      <c r="BD15" s="260"/>
      <c r="BE15" s="260"/>
      <c r="BF15" s="260"/>
      <c r="BG15" s="210"/>
      <c r="BH15" s="210"/>
      <c r="BI15" s="210"/>
    </row>
    <row r="16" spans="1:61" x14ac:dyDescent="0.25">
      <c r="A16" s="171" t="s">
        <v>91</v>
      </c>
      <c r="B16" s="164"/>
      <c r="C16" s="299" t="s">
        <v>628</v>
      </c>
      <c r="D16" s="166"/>
      <c r="E16" s="168"/>
      <c r="F16" s="167"/>
      <c r="G16" s="168"/>
      <c r="AO16" s="260"/>
      <c r="AP16" s="260" t="s">
        <v>526</v>
      </c>
      <c r="AQ16" s="260"/>
      <c r="AR16" s="260" t="s">
        <v>527</v>
      </c>
      <c r="AS16" s="260" t="s">
        <v>528</v>
      </c>
      <c r="AT16" s="260"/>
      <c r="AU16" s="260"/>
      <c r="AV16" s="260"/>
      <c r="AW16" s="260" t="s">
        <v>529</v>
      </c>
      <c r="AX16" s="260"/>
      <c r="AY16" s="260"/>
      <c r="AZ16" s="260"/>
      <c r="BA16" s="260"/>
      <c r="BB16" s="260"/>
      <c r="BC16" s="260"/>
      <c r="BD16" s="260"/>
      <c r="BE16" s="260"/>
      <c r="BF16" s="260"/>
      <c r="BG16" s="210"/>
      <c r="BH16" s="210"/>
      <c r="BI16" s="210"/>
    </row>
    <row r="17" spans="1:61" x14ac:dyDescent="0.25">
      <c r="A17" s="171" t="s">
        <v>91</v>
      </c>
      <c r="B17" s="164"/>
      <c r="C17" s="299" t="s">
        <v>628</v>
      </c>
      <c r="D17" s="166"/>
      <c r="E17" s="168"/>
      <c r="F17" s="167"/>
      <c r="G17" s="168"/>
      <c r="AO17" s="260"/>
      <c r="AP17" s="260" t="s">
        <v>534</v>
      </c>
      <c r="AQ17" s="260"/>
      <c r="AR17" s="260" t="s">
        <v>533</v>
      </c>
      <c r="AS17" s="260" t="s">
        <v>532</v>
      </c>
      <c r="AT17" s="260"/>
      <c r="AU17" s="260"/>
      <c r="AV17" s="260"/>
      <c r="AW17" s="260" t="s">
        <v>531</v>
      </c>
      <c r="AX17" s="260"/>
      <c r="AY17" s="260"/>
      <c r="AZ17" s="260"/>
      <c r="BA17" s="260"/>
      <c r="BB17" s="260"/>
      <c r="BC17" s="260"/>
      <c r="BD17" s="260"/>
      <c r="BE17" s="260"/>
      <c r="BF17" s="260"/>
      <c r="BG17" s="210"/>
      <c r="BH17" s="210"/>
      <c r="BI17" s="210"/>
    </row>
    <row r="18" spans="1:61" x14ac:dyDescent="0.25">
      <c r="A18" s="171" t="s">
        <v>91</v>
      </c>
      <c r="B18" s="164"/>
      <c r="C18" s="299" t="s">
        <v>628</v>
      </c>
      <c r="D18" s="166"/>
      <c r="E18" s="168"/>
      <c r="F18" s="167"/>
      <c r="G18" s="168"/>
      <c r="AO18" s="260"/>
      <c r="AP18" s="260" t="s">
        <v>549</v>
      </c>
      <c r="AQ18" s="260"/>
      <c r="AR18" s="260" t="s">
        <v>548</v>
      </c>
      <c r="AS18" s="260" t="s">
        <v>547</v>
      </c>
      <c r="AT18" s="260"/>
      <c r="AU18" s="260"/>
      <c r="AV18" s="260"/>
      <c r="AW18" s="260" t="s">
        <v>546</v>
      </c>
      <c r="AX18" s="260"/>
      <c r="AY18" s="260"/>
      <c r="AZ18" s="260"/>
      <c r="BA18" s="260"/>
      <c r="BB18" s="260"/>
      <c r="BC18" s="260"/>
      <c r="BD18" s="260"/>
      <c r="BE18" s="260"/>
      <c r="BF18" s="260"/>
      <c r="BG18" s="210"/>
      <c r="BH18" s="210"/>
      <c r="BI18" s="210"/>
    </row>
    <row r="19" spans="1:61" x14ac:dyDescent="0.25">
      <c r="A19" s="171" t="s">
        <v>91</v>
      </c>
      <c r="B19" s="164"/>
      <c r="C19" s="299" t="s">
        <v>628</v>
      </c>
      <c r="D19" s="166"/>
      <c r="E19" s="168"/>
      <c r="F19" s="167"/>
      <c r="G19" s="168"/>
      <c r="AO19" s="260"/>
      <c r="AP19" s="260" t="s">
        <v>550</v>
      </c>
      <c r="AQ19" s="260"/>
      <c r="AR19" s="260" t="s">
        <v>551</v>
      </c>
      <c r="AS19" s="260" t="s">
        <v>552</v>
      </c>
      <c r="AT19" s="260"/>
      <c r="AU19" s="260"/>
      <c r="AV19" s="260"/>
      <c r="AW19" s="260" t="s">
        <v>554</v>
      </c>
      <c r="AX19" s="260" t="s">
        <v>553</v>
      </c>
      <c r="AY19" s="260"/>
      <c r="AZ19" s="260"/>
      <c r="BA19" s="260"/>
      <c r="BB19" s="260"/>
      <c r="BC19" s="260"/>
      <c r="BD19" s="260"/>
      <c r="BE19" s="260"/>
      <c r="BF19" s="260"/>
      <c r="BG19" s="210"/>
      <c r="BH19" s="210"/>
      <c r="BI19" s="210"/>
    </row>
    <row r="20" spans="1:61" x14ac:dyDescent="0.25">
      <c r="A20" s="171" t="s">
        <v>91</v>
      </c>
      <c r="B20" s="164"/>
      <c r="C20" s="299" t="s">
        <v>628</v>
      </c>
      <c r="D20" s="166"/>
      <c r="E20" s="168"/>
      <c r="F20" s="167"/>
      <c r="G20" s="168"/>
      <c r="AO20" s="260"/>
      <c r="AP20" s="260"/>
      <c r="AQ20" s="260"/>
      <c r="AR20" s="260"/>
      <c r="AS20" s="260"/>
      <c r="AT20" s="260"/>
      <c r="AU20" s="260"/>
      <c r="AV20" s="260"/>
      <c r="AW20" s="260"/>
      <c r="AX20" s="260"/>
      <c r="AY20" s="260"/>
      <c r="AZ20" s="260"/>
      <c r="BA20" s="260"/>
      <c r="BB20" s="260"/>
      <c r="BC20" s="260"/>
      <c r="BD20" s="260"/>
      <c r="BE20" s="260"/>
      <c r="BF20" s="260"/>
      <c r="BG20" s="210"/>
      <c r="BH20" s="210"/>
      <c r="BI20" s="210"/>
    </row>
    <row r="21" spans="1:61" x14ac:dyDescent="0.25">
      <c r="A21" s="171" t="s">
        <v>91</v>
      </c>
      <c r="B21" s="164"/>
      <c r="C21" s="299" t="s">
        <v>628</v>
      </c>
      <c r="D21" s="166"/>
      <c r="E21" s="168"/>
      <c r="F21" s="167"/>
      <c r="G21" s="168"/>
      <c r="AO21" s="260"/>
      <c r="AP21" s="260"/>
      <c r="AQ21" s="260"/>
      <c r="AR21" s="260"/>
      <c r="AS21" s="260"/>
      <c r="AT21" s="260"/>
      <c r="AU21" s="260"/>
      <c r="AV21" s="260"/>
      <c r="AW21" s="260"/>
      <c r="AX21" s="260"/>
      <c r="AY21" s="260"/>
      <c r="AZ21" s="260"/>
      <c r="BA21" s="260"/>
      <c r="BB21" s="260"/>
      <c r="BC21" s="260"/>
      <c r="BD21" s="260"/>
      <c r="BE21" s="260"/>
      <c r="BF21" s="260"/>
      <c r="BG21" s="210"/>
      <c r="BH21" s="210"/>
      <c r="BI21" s="210"/>
    </row>
    <row r="22" spans="1:61" x14ac:dyDescent="0.25">
      <c r="A22" s="171" t="s">
        <v>91</v>
      </c>
      <c r="B22" s="164"/>
      <c r="C22" s="299" t="s">
        <v>628</v>
      </c>
      <c r="D22" s="166"/>
      <c r="E22" s="168"/>
      <c r="F22" s="167"/>
      <c r="G22" s="168"/>
      <c r="AO22" s="260"/>
      <c r="AP22" s="260"/>
      <c r="AQ22" s="260"/>
      <c r="AR22" s="260"/>
      <c r="AS22" s="260"/>
      <c r="AT22" s="260"/>
      <c r="AU22" s="260"/>
      <c r="AV22" s="260"/>
      <c r="AW22" s="260"/>
      <c r="AX22" s="260"/>
      <c r="AY22" s="260"/>
      <c r="AZ22" s="260"/>
      <c r="BA22" s="260"/>
      <c r="BB22" s="260"/>
      <c r="BC22" s="260"/>
      <c r="BD22" s="260"/>
      <c r="BE22" s="260"/>
      <c r="BF22" s="260"/>
      <c r="BG22" s="210"/>
      <c r="BH22" s="210"/>
      <c r="BI22" s="210"/>
    </row>
    <row r="23" spans="1:61" x14ac:dyDescent="0.25">
      <c r="A23" s="171" t="s">
        <v>91</v>
      </c>
      <c r="B23" s="164"/>
      <c r="C23" s="299" t="s">
        <v>628</v>
      </c>
      <c r="D23" s="166"/>
      <c r="E23" s="168"/>
      <c r="F23" s="167"/>
      <c r="G23" s="168"/>
      <c r="AO23" s="260"/>
      <c r="AP23" s="260"/>
      <c r="AQ23" s="260"/>
      <c r="AR23" s="260"/>
      <c r="AS23" s="260"/>
      <c r="AT23" s="260"/>
      <c r="AU23" s="260"/>
      <c r="AV23" s="260"/>
      <c r="AW23" s="260"/>
      <c r="AX23" s="260"/>
      <c r="AY23" s="260"/>
      <c r="AZ23" s="260"/>
      <c r="BA23" s="260"/>
      <c r="BB23" s="260"/>
      <c r="BC23" s="260"/>
      <c r="BD23" s="260"/>
      <c r="BE23" s="260"/>
      <c r="BF23" s="260"/>
      <c r="BG23" s="210"/>
      <c r="BH23" s="210"/>
      <c r="BI23" s="210"/>
    </row>
    <row r="24" spans="1:61" x14ac:dyDescent="0.25">
      <c r="A24" s="171" t="s">
        <v>91</v>
      </c>
      <c r="B24" s="164"/>
      <c r="C24" s="299" t="s">
        <v>628</v>
      </c>
      <c r="D24" s="166"/>
      <c r="E24" s="168"/>
      <c r="F24" s="167"/>
      <c r="G24" s="168"/>
      <c r="AO24" s="260"/>
      <c r="AP24" s="260"/>
      <c r="AQ24" s="260"/>
      <c r="AR24" s="260"/>
      <c r="AS24" s="260"/>
      <c r="AT24" s="260"/>
      <c r="AU24" s="260"/>
      <c r="AV24" s="260"/>
      <c r="AW24" s="260"/>
      <c r="AX24" s="260"/>
      <c r="AY24" s="260"/>
      <c r="AZ24" s="260"/>
      <c r="BA24" s="260"/>
      <c r="BB24" s="260"/>
      <c r="BC24" s="260"/>
      <c r="BD24" s="260"/>
      <c r="BE24" s="260"/>
      <c r="BF24" s="260"/>
      <c r="BG24" s="210"/>
      <c r="BH24" s="210"/>
      <c r="BI24" s="210"/>
    </row>
    <row r="25" spans="1:61" x14ac:dyDescent="0.25">
      <c r="A25" s="171" t="s">
        <v>91</v>
      </c>
      <c r="B25" s="164"/>
      <c r="C25" s="299" t="s">
        <v>628</v>
      </c>
      <c r="D25" s="166"/>
      <c r="E25" s="168"/>
      <c r="F25" s="167"/>
      <c r="G25" s="168"/>
      <c r="AO25" s="260"/>
      <c r="AP25" s="260"/>
      <c r="AQ25" s="260"/>
      <c r="AR25" s="260"/>
      <c r="AS25" s="260"/>
      <c r="AT25" s="260"/>
      <c r="AU25" s="260"/>
      <c r="AV25" s="260"/>
      <c r="AW25" s="260"/>
      <c r="AX25" s="260"/>
      <c r="AY25" s="260"/>
      <c r="AZ25" s="260"/>
      <c r="BA25" s="260"/>
      <c r="BB25" s="260"/>
      <c r="BC25" s="260"/>
      <c r="BD25" s="260"/>
      <c r="BE25" s="260"/>
      <c r="BF25" s="260"/>
      <c r="BG25" s="210"/>
      <c r="BH25" s="210"/>
      <c r="BI25" s="210"/>
    </row>
    <row r="26" spans="1:61" x14ac:dyDescent="0.25">
      <c r="A26" s="171" t="s">
        <v>91</v>
      </c>
      <c r="B26" s="164"/>
      <c r="C26" s="299" t="s">
        <v>628</v>
      </c>
      <c r="D26" s="166"/>
      <c r="E26" s="168"/>
      <c r="F26" s="167"/>
      <c r="G26" s="168"/>
      <c r="AO26" s="260"/>
      <c r="AP26" s="260"/>
      <c r="AQ26" s="260"/>
      <c r="AR26" s="260"/>
      <c r="AS26" s="260"/>
      <c r="AT26" s="260"/>
      <c r="AU26" s="260"/>
      <c r="AV26" s="260"/>
      <c r="AW26" s="260"/>
      <c r="AX26" s="260"/>
      <c r="AY26" s="260"/>
      <c r="AZ26" s="260"/>
      <c r="BA26" s="260"/>
      <c r="BB26" s="260"/>
      <c r="BC26" s="260"/>
      <c r="BD26" s="260"/>
      <c r="BE26" s="260"/>
      <c r="BF26" s="260"/>
      <c r="BG26" s="210"/>
      <c r="BH26" s="210"/>
      <c r="BI26" s="210"/>
    </row>
    <row r="27" spans="1:61" x14ac:dyDescent="0.25">
      <c r="A27" s="171" t="s">
        <v>91</v>
      </c>
      <c r="B27" s="164"/>
      <c r="C27" s="299" t="s">
        <v>628</v>
      </c>
      <c r="D27" s="166"/>
      <c r="E27" s="168"/>
      <c r="F27" s="167"/>
      <c r="G27" s="168"/>
      <c r="AO27" s="260"/>
      <c r="AP27" s="260"/>
      <c r="AQ27" s="260"/>
      <c r="AR27" s="260"/>
      <c r="AS27" s="260"/>
      <c r="AT27" s="260"/>
      <c r="AU27" s="260"/>
      <c r="AV27" s="260"/>
      <c r="AW27" s="260"/>
      <c r="AX27" s="260"/>
      <c r="AY27" s="260"/>
      <c r="AZ27" s="260"/>
      <c r="BA27" s="260"/>
      <c r="BB27" s="260"/>
      <c r="BC27" s="260"/>
      <c r="BD27" s="260"/>
      <c r="BE27" s="260"/>
      <c r="BF27" s="260"/>
      <c r="BG27" s="210"/>
      <c r="BH27" s="210"/>
      <c r="BI27" s="210"/>
    </row>
    <row r="28" spans="1:61" x14ac:dyDescent="0.25">
      <c r="A28" s="171" t="s">
        <v>91</v>
      </c>
      <c r="B28" s="164"/>
      <c r="C28" s="299" t="s">
        <v>628</v>
      </c>
      <c r="D28" s="166"/>
      <c r="E28" s="168"/>
      <c r="F28" s="167"/>
      <c r="G28" s="168"/>
      <c r="AO28" s="260"/>
      <c r="AP28" s="260"/>
      <c r="AQ28" s="260"/>
      <c r="AR28" s="260"/>
      <c r="AS28" s="260"/>
      <c r="AT28" s="260"/>
      <c r="AU28" s="260"/>
      <c r="AV28" s="260"/>
      <c r="AW28" s="260"/>
      <c r="AX28" s="260"/>
      <c r="AY28" s="260"/>
      <c r="AZ28" s="260"/>
      <c r="BA28" s="260"/>
      <c r="BB28" s="260"/>
      <c r="BC28" s="260"/>
      <c r="BD28" s="260"/>
      <c r="BE28" s="260"/>
      <c r="BF28" s="260"/>
      <c r="BG28" s="210"/>
      <c r="BH28" s="210"/>
      <c r="BI28" s="210"/>
    </row>
    <row r="29" spans="1:61" x14ac:dyDescent="0.25">
      <c r="A29" s="171" t="s">
        <v>91</v>
      </c>
      <c r="B29" s="164"/>
      <c r="C29" s="299" t="s">
        <v>628</v>
      </c>
      <c r="D29" s="166"/>
      <c r="E29" s="168"/>
      <c r="F29" s="167"/>
      <c r="G29" s="168"/>
      <c r="AO29" s="260"/>
      <c r="AP29" s="260"/>
      <c r="AQ29" s="260"/>
      <c r="AR29" s="260"/>
      <c r="AS29" s="260"/>
      <c r="AT29" s="260"/>
      <c r="AU29" s="260"/>
      <c r="AV29" s="260" t="s">
        <v>2140</v>
      </c>
      <c r="AW29" s="260"/>
      <c r="AX29" s="260"/>
      <c r="AY29" s="260"/>
      <c r="AZ29" s="260"/>
      <c r="BA29" s="260"/>
      <c r="BB29" s="260"/>
      <c r="BC29" s="260"/>
      <c r="BD29" s="260"/>
      <c r="BE29" s="260"/>
      <c r="BF29" s="260"/>
      <c r="BG29" s="210"/>
      <c r="BH29" s="210"/>
      <c r="BI29" s="210"/>
    </row>
    <row r="30" spans="1:61" x14ac:dyDescent="0.25">
      <c r="A30" s="171" t="s">
        <v>91</v>
      </c>
      <c r="B30" s="164"/>
      <c r="C30" s="299" t="s">
        <v>628</v>
      </c>
      <c r="D30" s="166"/>
      <c r="E30" s="168"/>
      <c r="F30" s="167"/>
      <c r="G30" s="168"/>
      <c r="AO30" s="260"/>
      <c r="AP30" s="260"/>
      <c r="AQ30" s="260"/>
      <c r="AR30" s="260"/>
      <c r="AS30" s="260"/>
      <c r="AT30" s="260"/>
      <c r="AU30" s="260"/>
      <c r="AV30" s="260"/>
      <c r="AW30" s="260"/>
      <c r="AX30" s="260"/>
      <c r="AY30" s="260"/>
      <c r="AZ30" s="260"/>
      <c r="BA30" s="260"/>
      <c r="BB30" s="260"/>
      <c r="BC30" s="260"/>
      <c r="BD30" s="260"/>
      <c r="BE30" s="260"/>
      <c r="BF30" s="260"/>
      <c r="BG30" s="210"/>
      <c r="BH30" s="210"/>
      <c r="BI30" s="210"/>
    </row>
    <row r="31" spans="1:61" x14ac:dyDescent="0.25">
      <c r="A31" s="171" t="s">
        <v>91</v>
      </c>
      <c r="B31" s="164"/>
      <c r="C31" s="299" t="s">
        <v>628</v>
      </c>
      <c r="D31" s="166"/>
      <c r="E31" s="168"/>
      <c r="F31" s="167"/>
      <c r="G31" s="168"/>
      <c r="AO31" s="260"/>
      <c r="AP31" s="260"/>
      <c r="AQ31" s="260"/>
      <c r="AR31" s="260"/>
      <c r="AS31" s="260"/>
      <c r="AT31" s="260"/>
      <c r="AU31" s="260"/>
      <c r="AV31" s="260"/>
      <c r="AW31" s="260"/>
      <c r="AX31" s="260"/>
      <c r="AY31" s="260"/>
      <c r="AZ31" s="260"/>
      <c r="BA31" s="260"/>
      <c r="BB31" s="260"/>
      <c r="BC31" s="260"/>
      <c r="BD31" s="260"/>
      <c r="BE31" s="260"/>
      <c r="BF31" s="260"/>
      <c r="BG31" s="210"/>
      <c r="BH31" s="210"/>
      <c r="BI31" s="210"/>
    </row>
    <row r="32" spans="1:61" x14ac:dyDescent="0.25">
      <c r="A32" s="171" t="s">
        <v>91</v>
      </c>
      <c r="B32" s="164"/>
      <c r="C32" s="299" t="s">
        <v>628</v>
      </c>
      <c r="D32" s="166"/>
      <c r="E32" s="168"/>
      <c r="F32" s="167"/>
      <c r="G32" s="168"/>
      <c r="AO32" s="260"/>
      <c r="AP32" s="260"/>
      <c r="AQ32" s="260"/>
      <c r="AR32" s="260"/>
      <c r="AS32" s="260"/>
      <c r="AT32" s="260"/>
      <c r="AU32" s="260"/>
      <c r="AV32" s="260"/>
      <c r="AW32" s="260"/>
      <c r="AX32" s="260"/>
      <c r="AY32" s="260"/>
      <c r="AZ32" s="260"/>
      <c r="BA32" s="260"/>
      <c r="BB32" s="260"/>
      <c r="BC32" s="260"/>
      <c r="BD32" s="260"/>
      <c r="BE32" s="260"/>
      <c r="BF32" s="260"/>
      <c r="BG32" s="210"/>
      <c r="BH32" s="210"/>
      <c r="BI32" s="210"/>
    </row>
    <row r="33" spans="1:61" x14ac:dyDescent="0.25">
      <c r="A33" s="171" t="s">
        <v>91</v>
      </c>
      <c r="B33" s="164"/>
      <c r="C33" s="299" t="s">
        <v>628</v>
      </c>
      <c r="D33" s="166"/>
      <c r="E33" s="168"/>
      <c r="F33" s="167"/>
      <c r="G33" s="168"/>
      <c r="AO33" s="260"/>
      <c r="AP33" s="260"/>
      <c r="AQ33" s="260"/>
      <c r="AR33" s="260"/>
      <c r="AS33" s="260"/>
      <c r="AT33" s="260"/>
      <c r="AU33" s="260"/>
      <c r="AV33" s="260"/>
      <c r="AW33" s="260"/>
      <c r="AX33" s="260"/>
      <c r="AY33" s="260"/>
      <c r="AZ33" s="260"/>
      <c r="BA33" s="260"/>
      <c r="BB33" s="260"/>
      <c r="BC33" s="260"/>
      <c r="BD33" s="260"/>
      <c r="BE33" s="260"/>
      <c r="BF33" s="260"/>
      <c r="BG33" s="210"/>
      <c r="BH33" s="210"/>
      <c r="BI33" s="210"/>
    </row>
    <row r="34" spans="1:61" x14ac:dyDescent="0.25">
      <c r="A34" s="171" t="s">
        <v>91</v>
      </c>
      <c r="B34" s="164"/>
      <c r="C34" s="299" t="s">
        <v>628</v>
      </c>
      <c r="D34" s="166"/>
      <c r="E34" s="168"/>
      <c r="F34" s="167"/>
      <c r="G34" s="168"/>
      <c r="AO34" s="260"/>
      <c r="AP34" s="260"/>
      <c r="AQ34" s="260"/>
      <c r="AR34" s="260"/>
      <c r="AS34" s="260"/>
      <c r="AT34" s="260"/>
      <c r="AU34" s="260"/>
      <c r="AV34" s="260"/>
      <c r="AW34" s="260"/>
      <c r="AX34" s="260"/>
      <c r="AY34" s="260"/>
      <c r="AZ34" s="260"/>
      <c r="BA34" s="260"/>
      <c r="BB34" s="260"/>
      <c r="BC34" s="260"/>
      <c r="BD34" s="260"/>
      <c r="BE34" s="260"/>
      <c r="BF34" s="260"/>
      <c r="BG34" s="210"/>
      <c r="BH34" s="210"/>
      <c r="BI34" s="210"/>
    </row>
    <row r="35" spans="1:61" x14ac:dyDescent="0.25">
      <c r="A35" s="171" t="s">
        <v>91</v>
      </c>
      <c r="B35" s="164"/>
      <c r="C35" s="299" t="s">
        <v>628</v>
      </c>
      <c r="D35" s="166"/>
      <c r="E35" s="168"/>
      <c r="F35" s="167"/>
      <c r="G35" s="168"/>
      <c r="AO35" s="260"/>
      <c r="AP35" s="260"/>
      <c r="AQ35" s="260"/>
      <c r="AR35" s="260"/>
      <c r="AS35" s="260"/>
      <c r="AT35" s="260"/>
      <c r="AU35" s="260"/>
      <c r="AV35" s="260"/>
      <c r="AW35" s="260"/>
      <c r="AX35" s="260"/>
      <c r="AY35" s="260"/>
      <c r="AZ35" s="260"/>
      <c r="BA35" s="260"/>
      <c r="BB35" s="260"/>
      <c r="BC35" s="260"/>
      <c r="BD35" s="260"/>
      <c r="BE35" s="260"/>
      <c r="BF35" s="260"/>
      <c r="BG35" s="210"/>
      <c r="BH35" s="210"/>
      <c r="BI35" s="210"/>
    </row>
    <row r="36" spans="1:61" x14ac:dyDescent="0.25">
      <c r="A36" s="171" t="s">
        <v>91</v>
      </c>
      <c r="B36" s="164"/>
      <c r="C36" s="299" t="s">
        <v>628</v>
      </c>
      <c r="D36" s="166"/>
      <c r="E36" s="168"/>
      <c r="F36" s="167"/>
      <c r="G36" s="168"/>
      <c r="AO36" s="260"/>
      <c r="AP36" s="260"/>
      <c r="AQ36" s="260"/>
      <c r="AR36" s="260"/>
      <c r="AS36" s="260"/>
      <c r="AT36" s="260"/>
      <c r="AU36" s="260"/>
      <c r="AV36" s="260"/>
      <c r="AW36" s="260"/>
      <c r="AX36" s="260"/>
      <c r="AY36" s="260"/>
      <c r="AZ36" s="260"/>
      <c r="BA36" s="260"/>
      <c r="BB36" s="260"/>
      <c r="BC36" s="260"/>
      <c r="BD36" s="260"/>
      <c r="BE36" s="260"/>
      <c r="BF36" s="260"/>
      <c r="BG36" s="210"/>
      <c r="BH36" s="210"/>
      <c r="BI36" s="210"/>
    </row>
    <row r="37" spans="1:61" x14ac:dyDescent="0.25">
      <c r="A37" s="171" t="s">
        <v>91</v>
      </c>
      <c r="B37" s="164"/>
      <c r="C37" s="299" t="s">
        <v>628</v>
      </c>
      <c r="D37" s="166"/>
      <c r="E37" s="168"/>
      <c r="F37" s="167"/>
      <c r="G37" s="168"/>
      <c r="AO37" s="260"/>
      <c r="AP37" s="260"/>
      <c r="AQ37" s="260"/>
      <c r="AR37" s="260"/>
      <c r="AS37" s="260"/>
      <c r="AT37" s="260"/>
      <c r="AU37" s="260"/>
      <c r="AV37" s="260"/>
      <c r="AW37" s="260"/>
      <c r="AX37" s="260"/>
      <c r="AY37" s="260"/>
      <c r="AZ37" s="260"/>
      <c r="BA37" s="260"/>
      <c r="BB37" s="260"/>
      <c r="BC37" s="260"/>
      <c r="BD37" s="260"/>
      <c r="BE37" s="260"/>
      <c r="BF37" s="260"/>
      <c r="BG37" s="210"/>
      <c r="BH37" s="210"/>
      <c r="BI37" s="210"/>
    </row>
    <row r="38" spans="1:61" x14ac:dyDescent="0.25">
      <c r="A38" s="171" t="s">
        <v>91</v>
      </c>
      <c r="B38" s="164"/>
      <c r="C38" s="299" t="s">
        <v>628</v>
      </c>
      <c r="D38" s="166"/>
      <c r="E38" s="168"/>
      <c r="F38" s="167"/>
      <c r="G38" s="168"/>
      <c r="AO38" s="260"/>
      <c r="AP38" s="260"/>
      <c r="AQ38" s="260"/>
      <c r="AR38" s="260"/>
      <c r="AS38" s="260"/>
      <c r="AT38" s="260"/>
      <c r="AU38" s="260"/>
      <c r="AV38" s="260"/>
      <c r="AW38" s="260"/>
      <c r="AX38" s="260"/>
      <c r="AY38" s="260"/>
      <c r="AZ38" s="260"/>
      <c r="BA38" s="260"/>
      <c r="BB38" s="260"/>
      <c r="BC38" s="260"/>
      <c r="BD38" s="260"/>
      <c r="BE38" s="260"/>
      <c r="BF38" s="260"/>
      <c r="BG38" s="210"/>
      <c r="BH38" s="210"/>
      <c r="BI38" s="210"/>
    </row>
    <row r="39" spans="1:61" x14ac:dyDescent="0.25">
      <c r="A39" s="171" t="s">
        <v>91</v>
      </c>
      <c r="B39" s="164"/>
      <c r="C39" s="299" t="s">
        <v>628</v>
      </c>
      <c r="D39" s="166"/>
      <c r="E39" s="168"/>
      <c r="F39" s="167"/>
      <c r="G39" s="168"/>
      <c r="AO39" s="260"/>
      <c r="AP39" s="260"/>
      <c r="AQ39" s="260"/>
      <c r="AR39" s="260"/>
      <c r="AS39" s="260"/>
      <c r="AT39" s="260"/>
      <c r="AU39" s="260"/>
      <c r="AV39" s="260"/>
      <c r="AW39" s="260"/>
      <c r="AX39" s="260"/>
      <c r="AY39" s="260"/>
      <c r="AZ39" s="260"/>
      <c r="BA39" s="260"/>
      <c r="BB39" s="260"/>
      <c r="BC39" s="260"/>
      <c r="BD39" s="260"/>
      <c r="BE39" s="260"/>
      <c r="BF39" s="260"/>
      <c r="BG39" s="210"/>
      <c r="BH39" s="210"/>
      <c r="BI39" s="210"/>
    </row>
    <row r="40" spans="1:61" x14ac:dyDescent="0.25">
      <c r="A40" s="171" t="s">
        <v>91</v>
      </c>
      <c r="B40" s="164"/>
      <c r="C40" s="299" t="s">
        <v>628</v>
      </c>
      <c r="D40" s="166"/>
      <c r="E40" s="168"/>
      <c r="F40" s="167"/>
      <c r="G40" s="168"/>
      <c r="AO40" s="260"/>
      <c r="AP40" s="260"/>
      <c r="AQ40" s="260"/>
      <c r="AR40" s="260"/>
      <c r="AS40" s="260"/>
      <c r="AT40" s="260"/>
      <c r="AU40" s="260"/>
      <c r="AV40" s="260"/>
      <c r="AW40" s="260"/>
      <c r="AX40" s="260"/>
      <c r="AY40" s="260"/>
      <c r="AZ40" s="260"/>
      <c r="BA40" s="260"/>
      <c r="BB40" s="260"/>
      <c r="BC40" s="260"/>
      <c r="BD40" s="260"/>
      <c r="BE40" s="260"/>
      <c r="BF40" s="260"/>
      <c r="BG40" s="210"/>
      <c r="BH40" s="210"/>
      <c r="BI40" s="210"/>
    </row>
    <row r="41" spans="1:61" x14ac:dyDescent="0.25">
      <c r="A41" s="171" t="s">
        <v>91</v>
      </c>
      <c r="B41" s="164"/>
      <c r="C41" s="299" t="s">
        <v>628</v>
      </c>
      <c r="D41" s="166"/>
      <c r="E41" s="168"/>
      <c r="F41" s="167"/>
      <c r="G41" s="168"/>
      <c r="AO41" s="260"/>
      <c r="AP41" s="260"/>
      <c r="AQ41" s="260"/>
      <c r="AR41" s="260"/>
      <c r="AS41" s="260"/>
      <c r="AT41" s="260"/>
      <c r="AU41" s="260"/>
      <c r="AV41" s="260"/>
      <c r="AW41" s="260"/>
      <c r="AX41" s="260"/>
      <c r="AY41" s="260"/>
      <c r="AZ41" s="260"/>
      <c r="BA41" s="260"/>
      <c r="BB41" s="260"/>
      <c r="BC41" s="260"/>
      <c r="BD41" s="260"/>
      <c r="BE41" s="260"/>
      <c r="BF41" s="260"/>
      <c r="BG41" s="210"/>
      <c r="BH41" s="210"/>
      <c r="BI41" s="210"/>
    </row>
    <row r="42" spans="1:61" x14ac:dyDescent="0.25">
      <c r="A42" s="171" t="s">
        <v>91</v>
      </c>
      <c r="B42" s="164"/>
      <c r="C42" s="299" t="s">
        <v>628</v>
      </c>
      <c r="D42" s="166"/>
      <c r="E42" s="168"/>
      <c r="F42" s="167"/>
      <c r="G42" s="168"/>
      <c r="AO42" s="260"/>
      <c r="AP42" s="260"/>
      <c r="AQ42" s="260"/>
      <c r="AR42" s="260"/>
      <c r="AS42" s="260"/>
      <c r="AT42" s="260"/>
      <c r="AU42" s="260"/>
      <c r="AV42" s="260"/>
      <c r="AW42" s="260"/>
      <c r="AX42" s="260"/>
      <c r="AY42" s="260"/>
      <c r="AZ42" s="260"/>
      <c r="BA42" s="260"/>
      <c r="BB42" s="260"/>
      <c r="BC42" s="260"/>
      <c r="BD42" s="260"/>
      <c r="BE42" s="260"/>
      <c r="BF42" s="260"/>
      <c r="BG42" s="210"/>
      <c r="BH42" s="210"/>
      <c r="BI42" s="210"/>
    </row>
    <row r="43" spans="1:61" x14ac:dyDescent="0.25">
      <c r="A43" s="171" t="s">
        <v>91</v>
      </c>
      <c r="B43" s="164"/>
      <c r="C43" s="299" t="s">
        <v>628</v>
      </c>
      <c r="D43" s="166"/>
      <c r="E43" s="168"/>
      <c r="F43" s="167"/>
      <c r="G43" s="168"/>
      <c r="AO43" s="260"/>
      <c r="AP43" s="260"/>
      <c r="AQ43" s="260"/>
      <c r="AR43" s="260"/>
      <c r="AS43" s="260"/>
      <c r="AT43" s="260"/>
      <c r="AU43" s="260"/>
      <c r="AV43" s="260"/>
      <c r="AW43" s="260"/>
      <c r="AX43" s="260"/>
      <c r="AY43" s="260"/>
      <c r="AZ43" s="260"/>
      <c r="BA43" s="260"/>
      <c r="BB43" s="260"/>
      <c r="BC43" s="260"/>
      <c r="BD43" s="260"/>
      <c r="BE43" s="260"/>
      <c r="BF43" s="260"/>
      <c r="BG43" s="210"/>
      <c r="BH43" s="210"/>
      <c r="BI43" s="210"/>
    </row>
    <row r="44" spans="1:61" x14ac:dyDescent="0.25">
      <c r="A44" s="171" t="s">
        <v>91</v>
      </c>
      <c r="B44" s="164"/>
      <c r="C44" s="299" t="s">
        <v>628</v>
      </c>
      <c r="D44" s="166"/>
      <c r="E44" s="168"/>
      <c r="F44" s="167"/>
      <c r="G44" s="168"/>
      <c r="AO44" s="260"/>
      <c r="AP44" s="260"/>
      <c r="AQ44" s="260"/>
      <c r="AR44" s="260"/>
      <c r="AS44" s="260"/>
      <c r="AT44" s="260"/>
      <c r="AU44" s="260"/>
      <c r="AV44" s="260"/>
      <c r="AW44" s="260"/>
      <c r="AX44" s="260"/>
      <c r="AY44" s="260"/>
      <c r="AZ44" s="260"/>
      <c r="BA44" s="260"/>
      <c r="BB44" s="260"/>
      <c r="BC44" s="260"/>
      <c r="BD44" s="260"/>
      <c r="BE44" s="260"/>
      <c r="BF44" s="260"/>
      <c r="BG44" s="210"/>
      <c r="BH44" s="210"/>
      <c r="BI44" s="210"/>
    </row>
    <row r="45" spans="1:61" x14ac:dyDescent="0.25">
      <c r="A45" s="171" t="s">
        <v>91</v>
      </c>
      <c r="B45" s="164"/>
      <c r="C45" s="299" t="s">
        <v>628</v>
      </c>
      <c r="D45" s="166"/>
      <c r="E45" s="168"/>
      <c r="F45" s="167"/>
      <c r="G45" s="168"/>
      <c r="AO45" s="260"/>
      <c r="AP45" s="260"/>
      <c r="AQ45" s="260"/>
      <c r="AR45" s="260"/>
      <c r="AS45" s="260"/>
      <c r="AT45" s="260"/>
      <c r="AU45" s="260"/>
      <c r="AV45" s="260"/>
      <c r="AW45" s="260"/>
      <c r="AX45" s="260"/>
      <c r="AY45" s="260"/>
      <c r="AZ45" s="260"/>
      <c r="BA45" s="260"/>
      <c r="BB45" s="260"/>
      <c r="BC45" s="260"/>
      <c r="BD45" s="260"/>
      <c r="BE45" s="260"/>
      <c r="BF45" s="260"/>
      <c r="BG45" s="210"/>
      <c r="BH45" s="210"/>
      <c r="BI45" s="210"/>
    </row>
    <row r="46" spans="1:61" x14ac:dyDescent="0.25">
      <c r="A46" s="171" t="s">
        <v>91</v>
      </c>
      <c r="B46" s="164"/>
      <c r="C46" s="299" t="s">
        <v>628</v>
      </c>
      <c r="D46" s="166"/>
      <c r="E46" s="168"/>
      <c r="F46" s="167"/>
      <c r="G46" s="168"/>
      <c r="AO46" s="260"/>
      <c r="AP46" s="260"/>
      <c r="AQ46" s="260"/>
      <c r="AR46" s="260"/>
      <c r="AS46" s="260"/>
      <c r="AT46" s="260"/>
      <c r="AU46" s="260"/>
      <c r="AV46" s="260"/>
      <c r="AW46" s="260"/>
      <c r="AX46" s="260"/>
      <c r="AY46" s="260"/>
      <c r="AZ46" s="260"/>
      <c r="BA46" s="260"/>
      <c r="BB46" s="260"/>
      <c r="BC46" s="260"/>
      <c r="BD46" s="260"/>
      <c r="BE46" s="260"/>
      <c r="BF46" s="260"/>
      <c r="BG46" s="210"/>
      <c r="BH46" s="210"/>
      <c r="BI46" s="210"/>
    </row>
    <row r="47" spans="1:61" x14ac:dyDescent="0.25">
      <c r="A47" s="171" t="s">
        <v>91</v>
      </c>
      <c r="B47" s="164"/>
      <c r="C47" s="299" t="s">
        <v>628</v>
      </c>
      <c r="D47" s="166"/>
      <c r="E47" s="168"/>
      <c r="F47" s="167"/>
      <c r="G47" s="168"/>
      <c r="AO47" s="260"/>
      <c r="AP47" s="260"/>
      <c r="AQ47" s="260"/>
      <c r="AR47" s="260"/>
      <c r="AS47" s="260"/>
      <c r="AT47" s="260"/>
      <c r="AU47" s="260"/>
      <c r="AV47" s="260"/>
      <c r="AW47" s="260"/>
      <c r="AX47" s="260"/>
      <c r="AY47" s="260"/>
      <c r="AZ47" s="260"/>
      <c r="BA47" s="260"/>
      <c r="BB47" s="260"/>
      <c r="BC47" s="260"/>
      <c r="BD47" s="260"/>
      <c r="BE47" s="260"/>
      <c r="BF47" s="260"/>
      <c r="BG47" s="210"/>
      <c r="BH47" s="210"/>
      <c r="BI47" s="210"/>
    </row>
    <row r="48" spans="1:61" x14ac:dyDescent="0.25">
      <c r="A48" s="171" t="s">
        <v>91</v>
      </c>
      <c r="B48" s="164"/>
      <c r="C48" s="299" t="s">
        <v>628</v>
      </c>
      <c r="D48" s="166"/>
      <c r="E48" s="168"/>
      <c r="F48" s="167"/>
      <c r="G48" s="168"/>
      <c r="AO48" s="260"/>
      <c r="AP48" s="260"/>
      <c r="AQ48" s="260"/>
      <c r="AR48" s="260"/>
      <c r="AS48" s="260"/>
      <c r="AT48" s="260"/>
      <c r="AU48" s="260"/>
      <c r="AV48" s="260"/>
      <c r="AW48" s="260"/>
      <c r="AX48" s="260"/>
      <c r="AY48" s="260"/>
      <c r="AZ48" s="260"/>
      <c r="BA48" s="260"/>
      <c r="BB48" s="260"/>
      <c r="BC48" s="260"/>
      <c r="BD48" s="260"/>
      <c r="BE48" s="260"/>
      <c r="BF48" s="260"/>
      <c r="BG48" s="210"/>
      <c r="BH48" s="210"/>
      <c r="BI48" s="210"/>
    </row>
    <row r="49" spans="1:61" x14ac:dyDescent="0.25">
      <c r="A49" s="171" t="s">
        <v>91</v>
      </c>
      <c r="B49" s="164"/>
      <c r="C49" s="299" t="s">
        <v>628</v>
      </c>
      <c r="D49" s="166"/>
      <c r="E49" s="168"/>
      <c r="F49" s="167"/>
      <c r="G49" s="168"/>
      <c r="AO49" s="260"/>
      <c r="AP49" s="260"/>
      <c r="AQ49" s="260"/>
      <c r="AR49" s="260"/>
      <c r="AS49" s="260"/>
      <c r="AT49" s="260"/>
      <c r="AU49" s="260"/>
      <c r="AV49" s="260"/>
      <c r="AW49" s="260"/>
      <c r="AX49" s="260"/>
      <c r="AY49" s="260"/>
      <c r="AZ49" s="260"/>
      <c r="BA49" s="260"/>
      <c r="BB49" s="260"/>
      <c r="BC49" s="260"/>
      <c r="BD49" s="260"/>
      <c r="BE49" s="260"/>
      <c r="BF49" s="260"/>
      <c r="BG49" s="210"/>
      <c r="BH49" s="210"/>
      <c r="BI49" s="210"/>
    </row>
    <row r="50" spans="1:61" x14ac:dyDescent="0.25">
      <c r="A50" s="171" t="s">
        <v>91</v>
      </c>
      <c r="B50" s="164"/>
      <c r="C50" s="299" t="s">
        <v>628</v>
      </c>
      <c r="D50" s="166"/>
      <c r="E50" s="168"/>
      <c r="F50" s="167"/>
      <c r="G50" s="168"/>
      <c r="AO50" s="260"/>
      <c r="AP50" s="260"/>
      <c r="AQ50" s="260"/>
      <c r="AR50" s="260"/>
      <c r="AS50" s="260"/>
      <c r="AT50" s="260"/>
      <c r="AU50" s="260"/>
      <c r="AV50" s="260"/>
      <c r="AW50" s="260"/>
      <c r="AX50" s="260"/>
      <c r="AY50" s="260"/>
      <c r="AZ50" s="260"/>
      <c r="BA50" s="260"/>
      <c r="BB50" s="260"/>
      <c r="BC50" s="260"/>
      <c r="BD50" s="260"/>
      <c r="BE50" s="260"/>
      <c r="BF50" s="260"/>
      <c r="BG50" s="210"/>
      <c r="BH50" s="210"/>
      <c r="BI50" s="210"/>
    </row>
    <row r="51" spans="1:61" x14ac:dyDescent="0.25">
      <c r="A51" s="171" t="s">
        <v>91</v>
      </c>
      <c r="B51" s="164"/>
      <c r="C51" s="299" t="s">
        <v>628</v>
      </c>
      <c r="D51" s="166"/>
      <c r="E51" s="168"/>
      <c r="F51" s="167"/>
      <c r="G51" s="168"/>
      <c r="AO51" s="260"/>
      <c r="AP51" s="260"/>
      <c r="AQ51" s="260"/>
      <c r="AR51" s="260"/>
      <c r="AS51" s="260"/>
      <c r="AT51" s="260"/>
      <c r="AU51" s="260"/>
      <c r="AV51" s="260"/>
      <c r="AW51" s="260"/>
      <c r="AX51" s="260"/>
      <c r="AY51" s="260"/>
      <c r="AZ51" s="260"/>
      <c r="BA51" s="260"/>
      <c r="BB51" s="260"/>
      <c r="BC51" s="260"/>
      <c r="BD51" s="260"/>
      <c r="BE51" s="260"/>
      <c r="BF51" s="260"/>
      <c r="BG51" s="210"/>
      <c r="BH51" s="210"/>
      <c r="BI51" s="210"/>
    </row>
    <row r="52" spans="1:61" x14ac:dyDescent="0.25">
      <c r="A52" s="171" t="s">
        <v>91</v>
      </c>
      <c r="B52" s="164"/>
      <c r="C52" s="299" t="s">
        <v>628</v>
      </c>
      <c r="D52" s="166"/>
      <c r="E52" s="168"/>
      <c r="F52" s="167"/>
      <c r="G52" s="168"/>
      <c r="AO52" s="260"/>
      <c r="AP52" s="260"/>
      <c r="AQ52" s="260"/>
      <c r="AR52" s="260"/>
      <c r="AS52" s="260"/>
      <c r="AT52" s="260"/>
      <c r="AU52" s="260"/>
      <c r="AV52" s="260"/>
      <c r="AW52" s="260"/>
      <c r="AX52" s="260"/>
      <c r="AY52" s="260"/>
      <c r="AZ52" s="260"/>
      <c r="BA52" s="260"/>
      <c r="BB52" s="260"/>
      <c r="BC52" s="260"/>
      <c r="BD52" s="260"/>
      <c r="BE52" s="260"/>
      <c r="BF52" s="260"/>
      <c r="BG52" s="210"/>
      <c r="BH52" s="210"/>
      <c r="BI52" s="210"/>
    </row>
    <row r="53" spans="1:61" x14ac:dyDescent="0.25">
      <c r="A53" s="171" t="s">
        <v>91</v>
      </c>
      <c r="B53" s="164"/>
      <c r="C53" s="299" t="s">
        <v>628</v>
      </c>
      <c r="D53" s="166"/>
      <c r="E53" s="168"/>
      <c r="F53" s="167"/>
      <c r="G53" s="168"/>
      <c r="AO53" s="260"/>
      <c r="AP53" s="260"/>
      <c r="AQ53" s="260"/>
      <c r="AR53" s="260"/>
      <c r="AS53" s="260"/>
      <c r="AT53" s="260"/>
      <c r="AU53" s="260"/>
      <c r="AV53" s="260"/>
      <c r="AW53" s="260"/>
      <c r="AX53" s="260"/>
      <c r="AY53" s="260"/>
      <c r="AZ53" s="260"/>
      <c r="BA53" s="260"/>
      <c r="BB53" s="260"/>
      <c r="BC53" s="260"/>
      <c r="BD53" s="260"/>
      <c r="BE53" s="260"/>
      <c r="BF53" s="260"/>
      <c r="BG53" s="210"/>
      <c r="BH53" s="210"/>
      <c r="BI53" s="210"/>
    </row>
    <row r="54" spans="1:61" x14ac:dyDescent="0.25">
      <c r="A54" s="171" t="s">
        <v>91</v>
      </c>
      <c r="B54" s="164"/>
      <c r="C54" s="299" t="s">
        <v>628</v>
      </c>
      <c r="D54" s="166"/>
      <c r="E54" s="168"/>
      <c r="F54" s="167"/>
      <c r="G54" s="168"/>
      <c r="AO54" s="260"/>
      <c r="AP54" s="260"/>
      <c r="AQ54" s="260"/>
      <c r="AR54" s="260"/>
      <c r="AS54" s="260"/>
      <c r="AT54" s="260"/>
      <c r="AU54" s="260"/>
      <c r="AV54" s="260"/>
      <c r="AW54" s="260"/>
      <c r="AX54" s="260"/>
      <c r="AY54" s="260"/>
      <c r="AZ54" s="260"/>
      <c r="BA54" s="260"/>
      <c r="BB54" s="260"/>
      <c r="BC54" s="260"/>
      <c r="BD54" s="260"/>
      <c r="BE54" s="260"/>
      <c r="BF54" s="260"/>
      <c r="BG54" s="210"/>
      <c r="BH54" s="210"/>
      <c r="BI54" s="210"/>
    </row>
    <row r="55" spans="1:61" x14ac:dyDescent="0.25">
      <c r="A55" s="171" t="s">
        <v>91</v>
      </c>
      <c r="B55" s="164"/>
      <c r="C55" s="299" t="s">
        <v>628</v>
      </c>
      <c r="D55" s="166"/>
      <c r="E55" s="168"/>
      <c r="F55" s="167"/>
      <c r="G55" s="168"/>
      <c r="AO55" s="260"/>
      <c r="AP55" s="260"/>
      <c r="AQ55" s="260"/>
      <c r="AR55" s="260"/>
      <c r="AS55" s="260"/>
      <c r="AT55" s="260"/>
      <c r="AU55" s="260"/>
      <c r="AV55" s="260"/>
      <c r="AW55" s="260"/>
      <c r="AX55" s="260"/>
      <c r="AY55" s="260"/>
      <c r="AZ55" s="260"/>
      <c r="BA55" s="260"/>
      <c r="BB55" s="260"/>
      <c r="BC55" s="260"/>
      <c r="BD55" s="260"/>
      <c r="BE55" s="260"/>
      <c r="BF55" s="260"/>
      <c r="BG55" s="210"/>
      <c r="BH55" s="210"/>
      <c r="BI55" s="210"/>
    </row>
    <row r="56" spans="1:61" x14ac:dyDescent="0.25">
      <c r="A56" s="171" t="s">
        <v>91</v>
      </c>
      <c r="B56" s="164"/>
      <c r="C56" s="299" t="s">
        <v>628</v>
      </c>
      <c r="D56" s="166"/>
      <c r="E56" s="168"/>
      <c r="F56" s="167"/>
      <c r="G56" s="168"/>
      <c r="AO56" s="260"/>
      <c r="AP56" s="260"/>
      <c r="AQ56" s="260"/>
      <c r="AR56" s="260"/>
      <c r="AS56" s="260"/>
      <c r="AT56" s="260"/>
      <c r="AU56" s="260"/>
      <c r="AV56" s="260"/>
      <c r="AW56" s="260"/>
      <c r="AX56" s="260"/>
      <c r="AY56" s="260"/>
      <c r="AZ56" s="260"/>
      <c r="BA56" s="260"/>
      <c r="BB56" s="260"/>
      <c r="BC56" s="260"/>
      <c r="BD56" s="260"/>
      <c r="BE56" s="260"/>
      <c r="BF56" s="260"/>
      <c r="BG56" s="210"/>
      <c r="BH56" s="210"/>
      <c r="BI56" s="210"/>
    </row>
    <row r="57" spans="1:61" x14ac:dyDescent="0.25">
      <c r="A57" s="171" t="s">
        <v>91</v>
      </c>
      <c r="B57" s="164"/>
      <c r="C57" s="299" t="s">
        <v>628</v>
      </c>
      <c r="D57" s="166"/>
      <c r="E57" s="168"/>
      <c r="F57" s="167"/>
      <c r="G57" s="168"/>
      <c r="AO57" s="260"/>
      <c r="AP57" s="260"/>
      <c r="AQ57" s="260"/>
      <c r="AR57" s="260"/>
      <c r="AS57" s="260"/>
      <c r="AT57" s="260"/>
      <c r="AU57" s="260"/>
      <c r="AV57" s="260"/>
      <c r="AW57" s="260"/>
      <c r="AX57" s="260"/>
      <c r="AY57" s="260"/>
      <c r="AZ57" s="260"/>
      <c r="BA57" s="260"/>
      <c r="BB57" s="260"/>
      <c r="BC57" s="260"/>
      <c r="BD57" s="260"/>
      <c r="BE57" s="260"/>
      <c r="BF57" s="260"/>
      <c r="BG57" s="210"/>
      <c r="BH57" s="210"/>
      <c r="BI57" s="210"/>
    </row>
    <row r="58" spans="1:61" x14ac:dyDescent="0.25">
      <c r="A58" s="171" t="s">
        <v>91</v>
      </c>
      <c r="B58" s="164"/>
      <c r="C58" s="299" t="s">
        <v>628</v>
      </c>
      <c r="D58" s="166"/>
      <c r="E58" s="168"/>
      <c r="F58" s="167"/>
      <c r="G58" s="168"/>
      <c r="AO58" s="260"/>
      <c r="AP58" s="260"/>
      <c r="AQ58" s="260"/>
      <c r="AR58" s="260"/>
      <c r="AS58" s="260"/>
      <c r="AT58" s="260"/>
      <c r="AU58" s="260"/>
      <c r="AV58" s="260"/>
      <c r="AW58" s="260"/>
      <c r="AX58" s="260"/>
      <c r="AY58" s="260"/>
      <c r="AZ58" s="260"/>
      <c r="BA58" s="260"/>
      <c r="BB58" s="260"/>
      <c r="BC58" s="260"/>
      <c r="BD58" s="260"/>
      <c r="BE58" s="260"/>
      <c r="BF58" s="260"/>
      <c r="BG58" s="210"/>
      <c r="BH58" s="210"/>
      <c r="BI58" s="210"/>
    </row>
    <row r="59" spans="1:61" x14ac:dyDescent="0.25">
      <c r="A59" s="171" t="s">
        <v>91</v>
      </c>
      <c r="B59" s="164"/>
      <c r="C59" s="299" t="s">
        <v>628</v>
      </c>
      <c r="D59" s="166"/>
      <c r="E59" s="168"/>
      <c r="F59" s="167"/>
      <c r="G59" s="168"/>
      <c r="AO59" s="260"/>
      <c r="AP59" s="260"/>
      <c r="AQ59" s="260"/>
      <c r="AR59" s="260"/>
      <c r="AS59" s="260"/>
      <c r="AT59" s="260"/>
      <c r="AU59" s="260"/>
      <c r="AV59" s="260"/>
      <c r="AW59" s="260"/>
      <c r="AX59" s="260"/>
      <c r="AY59" s="260"/>
      <c r="AZ59" s="260"/>
      <c r="BA59" s="260"/>
      <c r="BB59" s="260"/>
      <c r="BC59" s="260"/>
      <c r="BD59" s="260"/>
      <c r="BE59" s="260"/>
      <c r="BF59" s="260"/>
      <c r="BG59" s="210"/>
      <c r="BH59" s="210"/>
      <c r="BI59" s="210"/>
    </row>
    <row r="60" spans="1:61" x14ac:dyDescent="0.25">
      <c r="A60" s="171" t="s">
        <v>91</v>
      </c>
      <c r="B60" s="164"/>
      <c r="C60" s="299" t="s">
        <v>628</v>
      </c>
      <c r="D60" s="166"/>
      <c r="E60" s="168"/>
      <c r="F60" s="167"/>
      <c r="G60" s="168"/>
      <c r="AO60" s="260"/>
      <c r="AP60" s="260"/>
      <c r="AQ60" s="260"/>
      <c r="AR60" s="260"/>
      <c r="AS60" s="260"/>
      <c r="AT60" s="260"/>
      <c r="AU60" s="260"/>
      <c r="AV60" s="260"/>
      <c r="AW60" s="260"/>
      <c r="AX60" s="260"/>
      <c r="AY60" s="260"/>
      <c r="AZ60" s="260"/>
      <c r="BA60" s="260"/>
      <c r="BB60" s="260"/>
      <c r="BC60" s="260"/>
      <c r="BD60" s="260"/>
      <c r="BE60" s="260"/>
      <c r="BF60" s="260"/>
      <c r="BG60" s="210"/>
      <c r="BH60" s="210"/>
      <c r="BI60" s="210"/>
    </row>
    <row r="61" spans="1:61" x14ac:dyDescent="0.25">
      <c r="A61" s="171" t="s">
        <v>91</v>
      </c>
      <c r="B61" s="164"/>
      <c r="C61" s="299" t="s">
        <v>628</v>
      </c>
      <c r="D61" s="166"/>
      <c r="E61" s="168"/>
      <c r="F61" s="167"/>
      <c r="G61" s="168"/>
      <c r="AO61" s="260"/>
      <c r="AP61" s="260"/>
      <c r="AQ61" s="260"/>
      <c r="AR61" s="260"/>
      <c r="AS61" s="260"/>
      <c r="AT61" s="260"/>
      <c r="AU61" s="260"/>
      <c r="AV61" s="260"/>
      <c r="AW61" s="260"/>
      <c r="AX61" s="260"/>
      <c r="AY61" s="260"/>
      <c r="AZ61" s="260"/>
      <c r="BA61" s="260"/>
      <c r="BB61" s="260"/>
      <c r="BC61" s="260"/>
      <c r="BD61" s="260"/>
      <c r="BE61" s="260"/>
      <c r="BF61" s="260"/>
      <c r="BG61" s="210"/>
      <c r="BH61" s="210"/>
      <c r="BI61" s="210"/>
    </row>
    <row r="62" spans="1:61" x14ac:dyDescent="0.25">
      <c r="A62" s="171" t="s">
        <v>91</v>
      </c>
      <c r="B62" s="164"/>
      <c r="C62" s="299" t="s">
        <v>628</v>
      </c>
      <c r="D62" s="166"/>
      <c r="E62" s="168"/>
      <c r="F62" s="167"/>
      <c r="G62" s="168"/>
      <c r="AO62" s="260"/>
      <c r="AP62" s="260"/>
      <c r="AQ62" s="260"/>
      <c r="AR62" s="260"/>
      <c r="AS62" s="260"/>
      <c r="AT62" s="260"/>
      <c r="AU62" s="260"/>
      <c r="AV62" s="260"/>
      <c r="AW62" s="260"/>
      <c r="AX62" s="260"/>
      <c r="AY62" s="260"/>
      <c r="AZ62" s="260"/>
      <c r="BA62" s="260"/>
      <c r="BB62" s="260"/>
      <c r="BC62" s="260"/>
      <c r="BD62" s="260"/>
      <c r="BE62" s="260"/>
      <c r="BF62" s="260"/>
      <c r="BG62" s="210"/>
      <c r="BH62" s="210"/>
      <c r="BI62" s="210"/>
    </row>
    <row r="63" spans="1:61" x14ac:dyDescent="0.25">
      <c r="A63" s="171" t="s">
        <v>91</v>
      </c>
      <c r="B63" s="164"/>
      <c r="C63" s="299" t="s">
        <v>628</v>
      </c>
      <c r="D63" s="166"/>
      <c r="E63" s="168"/>
      <c r="F63" s="167"/>
      <c r="G63" s="168"/>
      <c r="AO63" s="260"/>
      <c r="AP63" s="260"/>
      <c r="AQ63" s="260"/>
      <c r="AR63" s="260"/>
      <c r="AS63" s="260"/>
      <c r="AT63" s="260"/>
      <c r="AU63" s="260"/>
      <c r="AV63" s="260"/>
      <c r="AW63" s="260"/>
      <c r="AX63" s="260"/>
      <c r="AY63" s="260"/>
      <c r="AZ63" s="260"/>
      <c r="BA63" s="260"/>
      <c r="BB63" s="260"/>
      <c r="BC63" s="260"/>
      <c r="BD63" s="260"/>
      <c r="BE63" s="260"/>
      <c r="BF63" s="260"/>
      <c r="BG63" s="210"/>
      <c r="BH63" s="210"/>
      <c r="BI63" s="210"/>
    </row>
    <row r="64" spans="1:61" x14ac:dyDescent="0.25">
      <c r="A64" s="171" t="s">
        <v>91</v>
      </c>
      <c r="B64" s="164"/>
      <c r="C64" s="299" t="s">
        <v>628</v>
      </c>
      <c r="D64" s="166"/>
      <c r="E64" s="168"/>
      <c r="F64" s="167"/>
      <c r="G64" s="168"/>
      <c r="AO64" s="260"/>
      <c r="AP64" s="260"/>
      <c r="AQ64" s="260"/>
      <c r="AR64" s="260"/>
      <c r="AS64" s="260"/>
      <c r="AT64" s="260"/>
      <c r="AU64" s="260"/>
      <c r="AV64" s="260"/>
      <c r="AW64" s="260"/>
      <c r="AX64" s="260"/>
      <c r="AY64" s="260"/>
      <c r="AZ64" s="260"/>
      <c r="BA64" s="260"/>
      <c r="BB64" s="260"/>
      <c r="BC64" s="260"/>
      <c r="BD64" s="260"/>
      <c r="BE64" s="260"/>
      <c r="BF64" s="260"/>
      <c r="BG64" s="210"/>
      <c r="BH64" s="210"/>
      <c r="BI64" s="210"/>
    </row>
    <row r="65" spans="1:61" x14ac:dyDescent="0.25">
      <c r="A65" s="171" t="s">
        <v>91</v>
      </c>
      <c r="B65" s="164"/>
      <c r="C65" s="299" t="s">
        <v>628</v>
      </c>
      <c r="D65" s="166"/>
      <c r="E65" s="168"/>
      <c r="F65" s="167"/>
      <c r="G65" s="168"/>
      <c r="AO65" s="260"/>
      <c r="AP65" s="260"/>
      <c r="AQ65" s="260"/>
      <c r="AR65" s="260"/>
      <c r="AS65" s="260"/>
      <c r="AT65" s="260"/>
      <c r="AU65" s="260"/>
      <c r="AV65" s="260"/>
      <c r="AW65" s="260"/>
      <c r="AX65" s="260"/>
      <c r="AY65" s="260"/>
      <c r="AZ65" s="260"/>
      <c r="BA65" s="260"/>
      <c r="BB65" s="260"/>
      <c r="BC65" s="260"/>
      <c r="BD65" s="260"/>
      <c r="BE65" s="260"/>
      <c r="BF65" s="260"/>
      <c r="BG65" s="210"/>
      <c r="BH65" s="210"/>
      <c r="BI65" s="210"/>
    </row>
    <row r="66" spans="1:61" x14ac:dyDescent="0.25">
      <c r="A66" s="171" t="s">
        <v>91</v>
      </c>
      <c r="B66" s="164"/>
      <c r="C66" s="299" t="s">
        <v>628</v>
      </c>
      <c r="D66" s="166"/>
      <c r="E66" s="168"/>
      <c r="F66" s="167"/>
      <c r="G66" s="168"/>
      <c r="AO66" s="260"/>
      <c r="AP66" s="260"/>
      <c r="AQ66" s="260"/>
      <c r="AR66" s="260"/>
      <c r="AS66" s="260"/>
      <c r="AT66" s="260"/>
      <c r="AU66" s="260"/>
      <c r="AV66" s="260"/>
      <c r="AW66" s="260"/>
      <c r="AX66" s="260"/>
      <c r="AY66" s="260"/>
      <c r="AZ66" s="260"/>
      <c r="BA66" s="260"/>
      <c r="BB66" s="260"/>
      <c r="BC66" s="260"/>
      <c r="BD66" s="260"/>
      <c r="BE66" s="260"/>
      <c r="BF66" s="260"/>
      <c r="BG66" s="210"/>
      <c r="BH66" s="210"/>
      <c r="BI66" s="210"/>
    </row>
    <row r="67" spans="1:61" x14ac:dyDescent="0.25">
      <c r="A67" s="171" t="s">
        <v>91</v>
      </c>
      <c r="B67" s="164"/>
      <c r="C67" s="299" t="s">
        <v>628</v>
      </c>
      <c r="D67" s="166"/>
      <c r="E67" s="168"/>
      <c r="F67" s="167"/>
      <c r="G67" s="168"/>
      <c r="AO67" s="260"/>
      <c r="AP67" s="260"/>
      <c r="AQ67" s="260"/>
      <c r="AR67" s="260"/>
      <c r="AS67" s="260"/>
      <c r="AT67" s="260"/>
      <c r="AU67" s="260"/>
      <c r="AV67" s="260"/>
      <c r="AW67" s="260"/>
      <c r="AX67" s="260"/>
      <c r="AY67" s="260"/>
      <c r="AZ67" s="260"/>
      <c r="BA67" s="260"/>
      <c r="BB67" s="260"/>
      <c r="BC67" s="260"/>
      <c r="BD67" s="260"/>
      <c r="BE67" s="260"/>
      <c r="BF67" s="260"/>
      <c r="BG67" s="210"/>
      <c r="BH67" s="210"/>
      <c r="BI67" s="210"/>
    </row>
    <row r="68" spans="1:61" x14ac:dyDescent="0.25">
      <c r="A68" s="171" t="s">
        <v>91</v>
      </c>
      <c r="B68" s="164"/>
      <c r="C68" s="299" t="s">
        <v>628</v>
      </c>
      <c r="D68" s="166"/>
      <c r="E68" s="168"/>
      <c r="F68" s="167"/>
      <c r="G68" s="168"/>
      <c r="AO68" s="260"/>
      <c r="AP68" s="260"/>
      <c r="AQ68" s="260"/>
      <c r="AR68" s="260"/>
      <c r="AS68" s="260"/>
      <c r="AT68" s="260"/>
      <c r="AU68" s="260"/>
      <c r="AV68" s="260"/>
      <c r="AW68" s="260"/>
      <c r="AX68" s="260"/>
      <c r="AY68" s="260"/>
      <c r="AZ68" s="260"/>
      <c r="BA68" s="260"/>
      <c r="BB68" s="260"/>
      <c r="BC68" s="260"/>
      <c r="BD68" s="260"/>
      <c r="BE68" s="260"/>
      <c r="BF68" s="260"/>
      <c r="BG68" s="210"/>
      <c r="BH68" s="210"/>
      <c r="BI68" s="210"/>
    </row>
    <row r="69" spans="1:61" x14ac:dyDescent="0.25">
      <c r="A69" s="171" t="s">
        <v>91</v>
      </c>
      <c r="B69" s="164"/>
      <c r="C69" s="299" t="s">
        <v>628</v>
      </c>
      <c r="D69" s="166"/>
      <c r="E69" s="168"/>
      <c r="F69" s="167"/>
      <c r="G69" s="168"/>
      <c r="AO69" s="260"/>
      <c r="AP69" s="260"/>
      <c r="AQ69" s="260"/>
      <c r="AR69" s="260"/>
      <c r="AS69" s="260"/>
      <c r="AT69" s="260"/>
      <c r="AU69" s="260"/>
      <c r="AV69" s="260"/>
      <c r="AW69" s="260"/>
      <c r="AX69" s="260"/>
      <c r="AY69" s="260"/>
      <c r="AZ69" s="260"/>
      <c r="BA69" s="260"/>
      <c r="BB69" s="260"/>
      <c r="BC69" s="260"/>
      <c r="BD69" s="260"/>
      <c r="BE69" s="260"/>
      <c r="BF69" s="260"/>
      <c r="BG69" s="210"/>
      <c r="BH69" s="210"/>
      <c r="BI69" s="210"/>
    </row>
    <row r="70" spans="1:61" x14ac:dyDescent="0.25">
      <c r="A70" s="171" t="s">
        <v>91</v>
      </c>
      <c r="B70" s="164"/>
      <c r="C70" s="299" t="s">
        <v>628</v>
      </c>
      <c r="D70" s="166"/>
      <c r="E70" s="168"/>
      <c r="F70" s="167"/>
      <c r="G70" s="168"/>
      <c r="AO70" s="260"/>
      <c r="AP70" s="260"/>
      <c r="AQ70" s="260"/>
      <c r="AR70" s="260"/>
      <c r="AS70" s="260"/>
      <c r="AT70" s="260"/>
      <c r="AU70" s="260"/>
      <c r="AV70" s="260"/>
      <c r="AW70" s="260"/>
      <c r="AX70" s="260"/>
      <c r="AY70" s="260"/>
      <c r="AZ70" s="260"/>
      <c r="BA70" s="260"/>
      <c r="BB70" s="260"/>
      <c r="BC70" s="260"/>
      <c r="BD70" s="260"/>
      <c r="BE70" s="260"/>
      <c r="BF70" s="260"/>
      <c r="BG70" s="210"/>
      <c r="BH70" s="210"/>
      <c r="BI70" s="210"/>
    </row>
    <row r="71" spans="1:61" x14ac:dyDescent="0.25">
      <c r="A71" s="171" t="s">
        <v>91</v>
      </c>
      <c r="B71" s="164"/>
      <c r="C71" s="299" t="s">
        <v>628</v>
      </c>
      <c r="D71" s="166"/>
      <c r="E71" s="168"/>
      <c r="F71" s="167"/>
      <c r="G71" s="168"/>
      <c r="AO71" s="260"/>
      <c r="AP71" s="260"/>
      <c r="AQ71" s="260"/>
      <c r="AR71" s="260"/>
      <c r="AS71" s="260"/>
      <c r="AT71" s="260"/>
      <c r="AU71" s="260"/>
      <c r="AV71" s="260"/>
      <c r="AW71" s="260"/>
      <c r="AX71" s="260"/>
      <c r="AY71" s="260"/>
      <c r="AZ71" s="260"/>
      <c r="BA71" s="260"/>
      <c r="BB71" s="260"/>
      <c r="BC71" s="260"/>
      <c r="BD71" s="260"/>
      <c r="BE71" s="260"/>
      <c r="BF71" s="260"/>
      <c r="BG71" s="210"/>
      <c r="BH71" s="210"/>
      <c r="BI71" s="210"/>
    </row>
    <row r="72" spans="1:61" x14ac:dyDescent="0.25">
      <c r="A72" s="171" t="s">
        <v>91</v>
      </c>
      <c r="B72" s="164"/>
      <c r="C72" s="299" t="s">
        <v>628</v>
      </c>
      <c r="D72" s="166"/>
      <c r="E72" s="168"/>
      <c r="F72" s="167"/>
      <c r="G72" s="168"/>
      <c r="AO72" s="260"/>
      <c r="AP72" s="260"/>
      <c r="AQ72" s="260"/>
      <c r="AR72" s="260"/>
      <c r="AS72" s="260"/>
      <c r="AT72" s="260"/>
      <c r="AU72" s="260"/>
      <c r="AV72" s="260"/>
      <c r="AW72" s="260"/>
      <c r="AX72" s="260"/>
      <c r="AY72" s="260"/>
      <c r="AZ72" s="260"/>
      <c r="BA72" s="260"/>
      <c r="BB72" s="260"/>
      <c r="BC72" s="260"/>
      <c r="BD72" s="260"/>
      <c r="BE72" s="260"/>
      <c r="BF72" s="260"/>
      <c r="BG72" s="210"/>
      <c r="BH72" s="210"/>
      <c r="BI72" s="210"/>
    </row>
    <row r="73" spans="1:61" x14ac:dyDescent="0.25">
      <c r="A73" s="171" t="s">
        <v>91</v>
      </c>
      <c r="B73" s="164"/>
      <c r="C73" s="299" t="s">
        <v>628</v>
      </c>
      <c r="D73" s="166"/>
      <c r="E73" s="168"/>
      <c r="F73" s="167"/>
      <c r="G73" s="168"/>
      <c r="AO73" s="260"/>
      <c r="AP73" s="260"/>
      <c r="AQ73" s="260"/>
      <c r="AR73" s="260"/>
      <c r="AS73" s="260"/>
      <c r="AT73" s="260"/>
      <c r="AU73" s="260"/>
      <c r="AV73" s="260"/>
      <c r="AW73" s="260"/>
      <c r="AX73" s="260"/>
      <c r="AY73" s="260"/>
      <c r="AZ73" s="260"/>
      <c r="BA73" s="260"/>
      <c r="BB73" s="260"/>
      <c r="BC73" s="260"/>
      <c r="BD73" s="260"/>
      <c r="BE73" s="260"/>
      <c r="BF73" s="260"/>
      <c r="BG73" s="210"/>
      <c r="BH73" s="210"/>
      <c r="BI73" s="210"/>
    </row>
    <row r="74" spans="1:61" x14ac:dyDescent="0.25">
      <c r="A74" s="171" t="s">
        <v>91</v>
      </c>
      <c r="B74" s="164"/>
      <c r="C74" s="299" t="s">
        <v>628</v>
      </c>
      <c r="D74" s="166"/>
      <c r="E74" s="168"/>
      <c r="F74" s="167"/>
      <c r="G74" s="168"/>
      <c r="AO74" s="260"/>
      <c r="AP74" s="260"/>
      <c r="AQ74" s="260"/>
      <c r="AR74" s="260"/>
      <c r="AS74" s="260"/>
      <c r="AT74" s="260"/>
      <c r="AU74" s="260"/>
      <c r="AV74" s="260"/>
      <c r="AW74" s="260"/>
      <c r="AX74" s="260"/>
      <c r="AY74" s="260"/>
      <c r="AZ74" s="260"/>
      <c r="BA74" s="260"/>
      <c r="BB74" s="260"/>
      <c r="BC74" s="260"/>
      <c r="BD74" s="260"/>
      <c r="BE74" s="260"/>
      <c r="BF74" s="260"/>
      <c r="BG74" s="210"/>
      <c r="BH74" s="210"/>
      <c r="BI74" s="210"/>
    </row>
    <row r="75" spans="1:61" x14ac:dyDescent="0.25">
      <c r="A75" s="171" t="s">
        <v>91</v>
      </c>
      <c r="B75" s="164"/>
      <c r="C75" s="299" t="s">
        <v>628</v>
      </c>
      <c r="D75" s="166"/>
      <c r="E75" s="168"/>
      <c r="F75" s="167"/>
      <c r="G75" s="168"/>
      <c r="AO75" s="260"/>
      <c r="AP75" s="260"/>
      <c r="AQ75" s="260"/>
      <c r="AR75" s="260"/>
      <c r="AS75" s="260"/>
      <c r="AT75" s="260"/>
      <c r="AU75" s="260"/>
      <c r="AV75" s="260"/>
      <c r="AW75" s="260"/>
      <c r="AX75" s="260"/>
      <c r="AY75" s="260"/>
      <c r="AZ75" s="260"/>
      <c r="BA75" s="260"/>
      <c r="BB75" s="260"/>
      <c r="BC75" s="260"/>
      <c r="BD75" s="260"/>
      <c r="BE75" s="260"/>
      <c r="BF75" s="260"/>
      <c r="BG75" s="210"/>
      <c r="BH75" s="210"/>
      <c r="BI75" s="210"/>
    </row>
    <row r="76" spans="1:61" x14ac:dyDescent="0.25">
      <c r="A76" s="171" t="s">
        <v>91</v>
      </c>
      <c r="B76" s="164"/>
      <c r="C76" s="299" t="s">
        <v>628</v>
      </c>
      <c r="D76" s="166"/>
      <c r="E76" s="168"/>
      <c r="F76" s="167"/>
      <c r="G76" s="168"/>
      <c r="AO76" s="260"/>
      <c r="AP76" s="260"/>
      <c r="AQ76" s="260"/>
      <c r="AR76" s="260"/>
      <c r="AS76" s="260"/>
      <c r="AT76" s="260"/>
      <c r="AU76" s="260"/>
      <c r="AV76" s="260"/>
      <c r="AW76" s="260"/>
      <c r="AX76" s="260"/>
      <c r="AY76" s="260"/>
      <c r="AZ76" s="260"/>
      <c r="BA76" s="260"/>
      <c r="BB76" s="260"/>
      <c r="BC76" s="260"/>
      <c r="BD76" s="260"/>
      <c r="BE76" s="260"/>
      <c r="BF76" s="260"/>
      <c r="BG76" s="210"/>
      <c r="BH76" s="210"/>
      <c r="BI76" s="210"/>
    </row>
    <row r="77" spans="1:61" x14ac:dyDescent="0.25">
      <c r="A77" s="171" t="s">
        <v>91</v>
      </c>
      <c r="B77" s="164"/>
      <c r="C77" s="299" t="s">
        <v>628</v>
      </c>
      <c r="D77" s="166"/>
      <c r="E77" s="168"/>
      <c r="F77" s="167"/>
      <c r="G77" s="168"/>
      <c r="AO77" s="260"/>
      <c r="AP77" s="260"/>
      <c r="AQ77" s="260"/>
      <c r="AR77" s="260"/>
      <c r="AS77" s="260"/>
      <c r="AT77" s="260"/>
      <c r="AU77" s="260"/>
      <c r="AV77" s="260"/>
      <c r="AW77" s="260"/>
      <c r="AX77" s="260"/>
      <c r="AY77" s="260"/>
      <c r="AZ77" s="260"/>
      <c r="BA77" s="260"/>
      <c r="BB77" s="260"/>
      <c r="BC77" s="260"/>
      <c r="BD77" s="260"/>
      <c r="BE77" s="260"/>
      <c r="BF77" s="260"/>
      <c r="BG77" s="210"/>
      <c r="BH77" s="210"/>
      <c r="BI77" s="210"/>
    </row>
    <row r="78" spans="1:61" x14ac:dyDescent="0.25">
      <c r="A78" s="171" t="s">
        <v>91</v>
      </c>
      <c r="B78" s="164"/>
      <c r="C78" s="299" t="s">
        <v>628</v>
      </c>
      <c r="D78" s="166"/>
      <c r="E78" s="168"/>
      <c r="F78" s="167"/>
      <c r="G78" s="168"/>
      <c r="AO78" s="260"/>
      <c r="AP78" s="260"/>
      <c r="AQ78" s="260"/>
      <c r="AR78" s="260"/>
      <c r="AS78" s="260"/>
      <c r="AT78" s="260"/>
      <c r="AU78" s="260"/>
      <c r="AV78" s="260"/>
      <c r="AW78" s="260"/>
      <c r="AX78" s="260"/>
      <c r="AY78" s="260"/>
      <c r="AZ78" s="260"/>
      <c r="BA78" s="260"/>
      <c r="BB78" s="260"/>
      <c r="BC78" s="260"/>
      <c r="BD78" s="260"/>
      <c r="BE78" s="260"/>
      <c r="BF78" s="260"/>
      <c r="BG78" s="210"/>
      <c r="BH78" s="210"/>
      <c r="BI78" s="210"/>
    </row>
    <row r="79" spans="1:61" x14ac:dyDescent="0.25">
      <c r="A79" s="171" t="s">
        <v>91</v>
      </c>
      <c r="B79" s="164"/>
      <c r="C79" s="299" t="s">
        <v>628</v>
      </c>
      <c r="D79" s="166"/>
      <c r="E79" s="168"/>
      <c r="F79" s="167"/>
      <c r="G79" s="168"/>
      <c r="AO79" s="260"/>
      <c r="AP79" s="260"/>
      <c r="AQ79" s="260"/>
      <c r="AR79" s="260"/>
      <c r="AS79" s="260"/>
      <c r="AT79" s="260"/>
      <c r="AU79" s="260"/>
      <c r="AV79" s="260"/>
      <c r="AW79" s="260"/>
      <c r="AX79" s="260"/>
      <c r="AY79" s="260"/>
      <c r="AZ79" s="260"/>
      <c r="BA79" s="260"/>
      <c r="BB79" s="260"/>
      <c r="BC79" s="260"/>
      <c r="BD79" s="260"/>
      <c r="BE79" s="260"/>
      <c r="BF79" s="260"/>
      <c r="BG79" s="210"/>
      <c r="BH79" s="210"/>
      <c r="BI79" s="210"/>
    </row>
    <row r="80" spans="1:61" x14ac:dyDescent="0.25">
      <c r="A80" s="171" t="s">
        <v>91</v>
      </c>
      <c r="B80" s="164"/>
      <c r="C80" s="299" t="s">
        <v>628</v>
      </c>
      <c r="D80" s="166"/>
      <c r="E80" s="168"/>
      <c r="F80" s="167"/>
      <c r="G80" s="168"/>
      <c r="AO80" s="260"/>
      <c r="AP80" s="260"/>
      <c r="AQ80" s="260"/>
      <c r="AR80" s="260"/>
      <c r="AS80" s="260"/>
      <c r="AT80" s="260"/>
      <c r="AU80" s="260"/>
      <c r="AV80" s="260"/>
      <c r="AW80" s="260"/>
      <c r="AX80" s="260"/>
      <c r="AY80" s="260"/>
      <c r="AZ80" s="260"/>
      <c r="BA80" s="260"/>
      <c r="BB80" s="260"/>
      <c r="BC80" s="260"/>
      <c r="BD80" s="260"/>
      <c r="BE80" s="260"/>
      <c r="BF80" s="260"/>
      <c r="BG80" s="210"/>
      <c r="BH80" s="210"/>
      <c r="BI80" s="210"/>
    </row>
    <row r="81" spans="1:61" x14ac:dyDescent="0.25">
      <c r="A81" s="171" t="s">
        <v>91</v>
      </c>
      <c r="B81" s="164"/>
      <c r="C81" s="299" t="s">
        <v>628</v>
      </c>
      <c r="D81" s="166"/>
      <c r="E81" s="168"/>
      <c r="F81" s="167"/>
      <c r="G81" s="168"/>
      <c r="AO81" s="260"/>
      <c r="AP81" s="260"/>
      <c r="AQ81" s="260"/>
      <c r="AR81" s="260"/>
      <c r="AS81" s="260"/>
      <c r="AT81" s="260"/>
      <c r="AU81" s="260"/>
      <c r="AV81" s="260"/>
      <c r="AW81" s="260"/>
      <c r="AX81" s="260"/>
      <c r="AY81" s="260"/>
      <c r="AZ81" s="260"/>
      <c r="BA81" s="260"/>
      <c r="BB81" s="260"/>
      <c r="BC81" s="260"/>
      <c r="BD81" s="260"/>
      <c r="BE81" s="260"/>
      <c r="BF81" s="260"/>
      <c r="BG81" s="210"/>
      <c r="BH81" s="210"/>
      <c r="BI81" s="210"/>
    </row>
    <row r="82" spans="1:61" x14ac:dyDescent="0.25">
      <c r="A82" s="171" t="s">
        <v>91</v>
      </c>
      <c r="B82" s="164"/>
      <c r="C82" s="299" t="s">
        <v>628</v>
      </c>
      <c r="D82" s="166"/>
      <c r="E82" s="168"/>
      <c r="F82" s="167"/>
      <c r="G82" s="168"/>
      <c r="AO82" s="260"/>
      <c r="AP82" s="260"/>
      <c r="AQ82" s="260"/>
      <c r="AR82" s="260"/>
      <c r="AS82" s="260"/>
      <c r="AT82" s="260"/>
      <c r="AU82" s="260"/>
      <c r="AV82" s="260"/>
      <c r="AW82" s="260"/>
      <c r="AX82" s="260"/>
      <c r="AY82" s="260"/>
      <c r="AZ82" s="260"/>
      <c r="BA82" s="260"/>
      <c r="BB82" s="260"/>
      <c r="BC82" s="260"/>
      <c r="BD82" s="260"/>
      <c r="BE82" s="260"/>
      <c r="BF82" s="260"/>
      <c r="BG82" s="210"/>
      <c r="BH82" s="210"/>
      <c r="BI82" s="210"/>
    </row>
    <row r="83" spans="1:61" x14ac:dyDescent="0.25">
      <c r="A83" s="171" t="s">
        <v>91</v>
      </c>
      <c r="B83" s="164"/>
      <c r="C83" s="299" t="s">
        <v>628</v>
      </c>
      <c r="D83" s="166"/>
      <c r="E83" s="168"/>
      <c r="F83" s="167"/>
      <c r="G83" s="168"/>
      <c r="AO83" s="260"/>
      <c r="AP83" s="260"/>
      <c r="AQ83" s="260"/>
      <c r="AR83" s="260"/>
      <c r="AS83" s="260"/>
      <c r="AT83" s="260"/>
      <c r="AU83" s="260"/>
      <c r="AV83" s="260"/>
      <c r="AW83" s="260"/>
      <c r="AX83" s="260"/>
      <c r="AY83" s="260"/>
      <c r="AZ83" s="260"/>
      <c r="BA83" s="260"/>
      <c r="BB83" s="260"/>
      <c r="BC83" s="260"/>
      <c r="BD83" s="260"/>
      <c r="BE83" s="260"/>
      <c r="BF83" s="260"/>
      <c r="BG83" s="210"/>
      <c r="BH83" s="210"/>
      <c r="BI83" s="210"/>
    </row>
    <row r="84" spans="1:61" x14ac:dyDescent="0.25">
      <c r="A84" s="171" t="s">
        <v>91</v>
      </c>
      <c r="B84" s="164"/>
      <c r="C84" s="299" t="s">
        <v>628</v>
      </c>
      <c r="D84" s="166"/>
      <c r="E84" s="168"/>
      <c r="F84" s="167"/>
      <c r="G84" s="168"/>
      <c r="AO84" s="260"/>
      <c r="AP84" s="260"/>
      <c r="AQ84" s="260"/>
      <c r="AR84" s="260"/>
      <c r="AS84" s="260"/>
      <c r="AT84" s="260"/>
      <c r="AU84" s="260"/>
      <c r="AV84" s="260"/>
      <c r="AW84" s="260"/>
      <c r="AX84" s="260"/>
      <c r="AY84" s="260"/>
      <c r="AZ84" s="260"/>
      <c r="BA84" s="260"/>
      <c r="BB84" s="260"/>
      <c r="BC84" s="260"/>
      <c r="BD84" s="260"/>
      <c r="BE84" s="260"/>
      <c r="BF84" s="260"/>
      <c r="BG84" s="210"/>
      <c r="BH84" s="210"/>
      <c r="BI84" s="210"/>
    </row>
    <row r="85" spans="1:61" x14ac:dyDescent="0.25">
      <c r="A85" s="171" t="s">
        <v>91</v>
      </c>
      <c r="B85" s="164"/>
      <c r="C85" s="299" t="s">
        <v>628</v>
      </c>
      <c r="D85" s="166"/>
      <c r="E85" s="168"/>
      <c r="F85" s="167"/>
      <c r="G85" s="168"/>
      <c r="AO85" s="260"/>
      <c r="AP85" s="260"/>
      <c r="AQ85" s="260"/>
      <c r="AR85" s="260"/>
      <c r="AS85" s="260"/>
      <c r="AT85" s="260"/>
      <c r="AU85" s="260"/>
      <c r="AV85" s="260"/>
      <c r="AW85" s="260"/>
      <c r="AX85" s="260"/>
      <c r="AY85" s="260"/>
      <c r="AZ85" s="260"/>
      <c r="BA85" s="260"/>
      <c r="BB85" s="260"/>
      <c r="BC85" s="260"/>
      <c r="BD85" s="260"/>
      <c r="BE85" s="260"/>
      <c r="BF85" s="260"/>
      <c r="BG85" s="210"/>
      <c r="BH85" s="210"/>
      <c r="BI85" s="210"/>
    </row>
    <row r="86" spans="1:61" x14ac:dyDescent="0.25">
      <c r="A86" s="171" t="s">
        <v>91</v>
      </c>
      <c r="B86" s="164"/>
      <c r="C86" s="299" t="s">
        <v>628</v>
      </c>
      <c r="D86" s="166"/>
      <c r="E86" s="168"/>
      <c r="F86" s="167"/>
      <c r="G86" s="168"/>
      <c r="AO86" s="260"/>
      <c r="AP86" s="260"/>
      <c r="AQ86" s="260"/>
      <c r="AR86" s="260"/>
      <c r="AS86" s="260"/>
      <c r="AT86" s="260"/>
      <c r="AU86" s="260"/>
      <c r="AV86" s="260"/>
      <c r="AW86" s="260"/>
      <c r="AX86" s="260"/>
      <c r="AY86" s="260"/>
      <c r="AZ86" s="260"/>
      <c r="BA86" s="260"/>
      <c r="BB86" s="260"/>
      <c r="BC86" s="260"/>
      <c r="BD86" s="260"/>
      <c r="BE86" s="260"/>
      <c r="BF86" s="260"/>
      <c r="BG86" s="210"/>
      <c r="BH86" s="210"/>
      <c r="BI86" s="210"/>
    </row>
    <row r="87" spans="1:61" x14ac:dyDescent="0.25">
      <c r="A87" s="171" t="s">
        <v>91</v>
      </c>
      <c r="B87" s="164"/>
      <c r="C87" s="299" t="s">
        <v>628</v>
      </c>
      <c r="D87" s="166"/>
      <c r="E87" s="168"/>
      <c r="F87" s="167"/>
      <c r="G87" s="168"/>
      <c r="AO87" s="260"/>
      <c r="AP87" s="260"/>
      <c r="AQ87" s="260"/>
      <c r="AR87" s="260"/>
      <c r="AS87" s="260"/>
      <c r="AT87" s="260"/>
      <c r="AU87" s="260"/>
      <c r="AV87" s="260"/>
      <c r="AW87" s="260"/>
      <c r="AX87" s="260"/>
      <c r="AY87" s="260"/>
      <c r="AZ87" s="260"/>
      <c r="BA87" s="260"/>
      <c r="BB87" s="260"/>
      <c r="BC87" s="260"/>
      <c r="BD87" s="260"/>
      <c r="BE87" s="260"/>
      <c r="BF87" s="260"/>
      <c r="BG87" s="210"/>
      <c r="BH87" s="210"/>
      <c r="BI87" s="210"/>
    </row>
    <row r="88" spans="1:61" x14ac:dyDescent="0.25">
      <c r="A88" s="171" t="s">
        <v>91</v>
      </c>
      <c r="B88" s="164"/>
      <c r="C88" s="299" t="s">
        <v>628</v>
      </c>
      <c r="D88" s="166"/>
      <c r="E88" s="168"/>
      <c r="F88" s="167"/>
      <c r="G88" s="168"/>
      <c r="AO88" s="260"/>
      <c r="AP88" s="260"/>
      <c r="AQ88" s="260"/>
      <c r="AR88" s="260"/>
      <c r="AS88" s="260"/>
      <c r="AT88" s="260"/>
      <c r="AU88" s="260"/>
      <c r="AV88" s="260"/>
      <c r="AW88" s="260"/>
      <c r="AX88" s="260"/>
      <c r="AY88" s="260"/>
      <c r="AZ88" s="260"/>
      <c r="BA88" s="260"/>
      <c r="BB88" s="260"/>
      <c r="BC88" s="260"/>
      <c r="BD88" s="260"/>
      <c r="BE88" s="260"/>
      <c r="BF88" s="260"/>
      <c r="BG88" s="210"/>
      <c r="BH88" s="210"/>
      <c r="BI88" s="210"/>
    </row>
    <row r="89" spans="1:61" x14ac:dyDescent="0.25">
      <c r="A89" s="171" t="s">
        <v>91</v>
      </c>
      <c r="B89" s="164"/>
      <c r="C89" s="299" t="s">
        <v>628</v>
      </c>
      <c r="D89" s="166"/>
      <c r="E89" s="168"/>
      <c r="F89" s="167"/>
      <c r="G89" s="168"/>
      <c r="AO89" s="260"/>
      <c r="AP89" s="260"/>
      <c r="AQ89" s="260"/>
      <c r="AR89" s="260"/>
      <c r="AS89" s="260"/>
      <c r="AT89" s="260"/>
      <c r="AU89" s="260"/>
      <c r="AV89" s="260"/>
      <c r="AW89" s="260"/>
      <c r="AX89" s="260"/>
      <c r="AY89" s="260"/>
      <c r="AZ89" s="260"/>
      <c r="BA89" s="260"/>
      <c r="BB89" s="260"/>
      <c r="BC89" s="260"/>
      <c r="BD89" s="260"/>
      <c r="BE89" s="260"/>
      <c r="BF89" s="260"/>
      <c r="BG89" s="210"/>
      <c r="BH89" s="210"/>
      <c r="BI89" s="210"/>
    </row>
    <row r="90" spans="1:61" x14ac:dyDescent="0.25">
      <c r="A90" s="171" t="s">
        <v>91</v>
      </c>
      <c r="B90" s="164"/>
      <c r="C90" s="299" t="s">
        <v>628</v>
      </c>
      <c r="D90" s="166"/>
      <c r="E90" s="168"/>
      <c r="F90" s="167"/>
      <c r="G90" s="168"/>
      <c r="AO90" s="260"/>
      <c r="AP90" s="260"/>
      <c r="AQ90" s="260"/>
      <c r="AR90" s="260"/>
      <c r="AS90" s="260"/>
      <c r="AT90" s="260"/>
      <c r="AU90" s="260"/>
      <c r="AV90" s="260"/>
      <c r="AW90" s="260"/>
      <c r="AX90" s="260"/>
      <c r="AY90" s="260"/>
      <c r="AZ90" s="260"/>
      <c r="BA90" s="260"/>
      <c r="BB90" s="260"/>
      <c r="BC90" s="260"/>
      <c r="BD90" s="260"/>
      <c r="BE90" s="260"/>
      <c r="BF90" s="260"/>
      <c r="BG90" s="210"/>
      <c r="BH90" s="210"/>
      <c r="BI90" s="210"/>
    </row>
    <row r="91" spans="1:61" x14ac:dyDescent="0.25">
      <c r="A91" s="171" t="s">
        <v>91</v>
      </c>
      <c r="B91" s="164"/>
      <c r="C91" s="299" t="s">
        <v>628</v>
      </c>
      <c r="D91" s="166"/>
      <c r="E91" s="168"/>
      <c r="F91" s="167"/>
      <c r="G91" s="168"/>
      <c r="AO91" s="260"/>
      <c r="AP91" s="260"/>
      <c r="AQ91" s="260"/>
      <c r="AR91" s="260"/>
      <c r="AS91" s="260"/>
      <c r="AT91" s="260"/>
      <c r="AU91" s="260"/>
      <c r="AV91" s="260"/>
      <c r="AW91" s="260"/>
      <c r="AX91" s="260"/>
      <c r="AY91" s="260"/>
      <c r="AZ91" s="260"/>
      <c r="BA91" s="260"/>
      <c r="BB91" s="260"/>
      <c r="BC91" s="260"/>
      <c r="BD91" s="260"/>
      <c r="BE91" s="260"/>
      <c r="BF91" s="260"/>
      <c r="BG91" s="210"/>
      <c r="BH91" s="210"/>
      <c r="BI91" s="210"/>
    </row>
    <row r="92" spans="1:61" x14ac:dyDescent="0.25">
      <c r="A92" s="171" t="s">
        <v>91</v>
      </c>
      <c r="B92" s="164"/>
      <c r="C92" s="299" t="s">
        <v>628</v>
      </c>
      <c r="D92" s="166"/>
      <c r="E92" s="168"/>
      <c r="F92" s="167"/>
      <c r="G92" s="168"/>
      <c r="AO92" s="260"/>
      <c r="AP92" s="260"/>
      <c r="AQ92" s="260"/>
      <c r="AR92" s="260"/>
      <c r="AS92" s="260"/>
      <c r="AT92" s="260"/>
      <c r="AU92" s="260"/>
      <c r="AV92" s="260"/>
      <c r="AW92" s="260"/>
      <c r="AX92" s="260"/>
      <c r="AY92" s="260"/>
      <c r="AZ92" s="260"/>
      <c r="BA92" s="260"/>
      <c r="BB92" s="260"/>
      <c r="BC92" s="260"/>
      <c r="BD92" s="260"/>
      <c r="BE92" s="260"/>
      <c r="BF92" s="260"/>
      <c r="BG92" s="210"/>
      <c r="BH92" s="210"/>
      <c r="BI92" s="210"/>
    </row>
    <row r="93" spans="1:61" x14ac:dyDescent="0.25">
      <c r="A93" s="171" t="s">
        <v>91</v>
      </c>
      <c r="B93" s="164"/>
      <c r="C93" s="299" t="s">
        <v>628</v>
      </c>
      <c r="D93" s="166"/>
      <c r="E93" s="168"/>
      <c r="F93" s="167"/>
      <c r="G93" s="168"/>
      <c r="AO93" s="260"/>
      <c r="AP93" s="260"/>
      <c r="AQ93" s="260"/>
      <c r="AR93" s="260"/>
      <c r="AS93" s="260"/>
      <c r="AT93" s="260"/>
      <c r="AU93" s="260"/>
      <c r="AV93" s="260"/>
      <c r="AW93" s="260"/>
      <c r="AX93" s="260"/>
      <c r="AY93" s="260"/>
      <c r="AZ93" s="260"/>
      <c r="BA93" s="260"/>
      <c r="BB93" s="260"/>
      <c r="BC93" s="260"/>
      <c r="BD93" s="260"/>
      <c r="BE93" s="260"/>
      <c r="BF93" s="260"/>
      <c r="BG93" s="210"/>
      <c r="BH93" s="210"/>
      <c r="BI93" s="210"/>
    </row>
    <row r="94" spans="1:61" x14ac:dyDescent="0.25">
      <c r="A94" s="171" t="s">
        <v>91</v>
      </c>
      <c r="B94" s="164"/>
      <c r="C94" s="299" t="s">
        <v>628</v>
      </c>
      <c r="D94" s="166"/>
      <c r="E94" s="168"/>
      <c r="F94" s="167"/>
      <c r="G94" s="168"/>
      <c r="AO94" s="260"/>
      <c r="AP94" s="260"/>
      <c r="AQ94" s="260"/>
      <c r="AR94" s="260"/>
      <c r="AS94" s="260"/>
      <c r="AT94" s="260"/>
      <c r="AU94" s="260"/>
      <c r="AV94" s="260"/>
      <c r="AW94" s="260"/>
      <c r="AX94" s="260"/>
      <c r="AY94" s="260"/>
      <c r="AZ94" s="260"/>
      <c r="BA94" s="260"/>
      <c r="BB94" s="260"/>
      <c r="BC94" s="260"/>
      <c r="BD94" s="260"/>
      <c r="BE94" s="260"/>
      <c r="BF94" s="260"/>
      <c r="BG94" s="210"/>
      <c r="BH94" s="210"/>
      <c r="BI94" s="210"/>
    </row>
    <row r="95" spans="1:61" x14ac:dyDescent="0.25">
      <c r="A95" s="171" t="s">
        <v>91</v>
      </c>
      <c r="B95" s="164"/>
      <c r="C95" s="299" t="s">
        <v>628</v>
      </c>
      <c r="D95" s="166"/>
      <c r="E95" s="168"/>
      <c r="F95" s="167"/>
      <c r="G95" s="168"/>
      <c r="AO95" s="260"/>
      <c r="AP95" s="260"/>
      <c r="AQ95" s="260"/>
      <c r="AR95" s="260"/>
      <c r="AS95" s="260"/>
      <c r="AT95" s="260"/>
      <c r="AU95" s="260"/>
      <c r="AV95" s="260"/>
      <c r="AW95" s="260"/>
      <c r="AX95" s="260"/>
      <c r="AY95" s="260"/>
      <c r="AZ95" s="260"/>
      <c r="BA95" s="260"/>
      <c r="BB95" s="260"/>
      <c r="BC95" s="260"/>
      <c r="BD95" s="260"/>
      <c r="BE95" s="260"/>
      <c r="BF95" s="260"/>
      <c r="BG95" s="210"/>
      <c r="BH95" s="210"/>
      <c r="BI95" s="210"/>
    </row>
    <row r="96" spans="1:61" x14ac:dyDescent="0.25">
      <c r="A96" s="171" t="s">
        <v>91</v>
      </c>
      <c r="B96" s="164"/>
      <c r="C96" s="299" t="s">
        <v>628</v>
      </c>
      <c r="D96" s="166"/>
      <c r="E96" s="168"/>
      <c r="F96" s="167"/>
      <c r="G96" s="168"/>
      <c r="AO96" s="260"/>
      <c r="AP96" s="260"/>
      <c r="AQ96" s="260"/>
      <c r="AR96" s="260"/>
      <c r="AS96" s="260"/>
      <c r="AT96" s="260"/>
      <c r="AU96" s="260"/>
      <c r="AV96" s="260"/>
      <c r="AW96" s="260"/>
      <c r="AX96" s="260"/>
      <c r="AY96" s="260"/>
      <c r="AZ96" s="260"/>
      <c r="BA96" s="260"/>
      <c r="BB96" s="260"/>
      <c r="BC96" s="260"/>
      <c r="BD96" s="260"/>
      <c r="BE96" s="260"/>
      <c r="BF96" s="260"/>
      <c r="BG96" s="210"/>
      <c r="BH96" s="210"/>
      <c r="BI96" s="210"/>
    </row>
    <row r="97" spans="1:61" x14ac:dyDescent="0.25">
      <c r="A97" s="171" t="s">
        <v>91</v>
      </c>
      <c r="B97" s="164"/>
      <c r="C97" s="299" t="s">
        <v>628</v>
      </c>
      <c r="D97" s="166"/>
      <c r="E97" s="168"/>
      <c r="F97" s="167"/>
      <c r="G97" s="168"/>
      <c r="AO97" s="260"/>
      <c r="AP97" s="260"/>
      <c r="AQ97" s="260"/>
      <c r="AR97" s="260"/>
      <c r="AS97" s="260"/>
      <c r="AT97" s="260"/>
      <c r="AU97" s="260"/>
      <c r="AV97" s="260"/>
      <c r="AW97" s="260"/>
      <c r="AX97" s="260"/>
      <c r="AY97" s="260"/>
      <c r="AZ97" s="260"/>
      <c r="BA97" s="260"/>
      <c r="BB97" s="260"/>
      <c r="BC97" s="260"/>
      <c r="BD97" s="260"/>
      <c r="BE97" s="260"/>
      <c r="BF97" s="260"/>
      <c r="BG97" s="210"/>
      <c r="BH97" s="210"/>
      <c r="BI97" s="210"/>
    </row>
    <row r="98" spans="1:61" x14ac:dyDescent="0.25">
      <c r="A98" s="171" t="s">
        <v>91</v>
      </c>
      <c r="B98" s="164"/>
      <c r="C98" s="299" t="s">
        <v>628</v>
      </c>
      <c r="D98" s="166"/>
      <c r="E98" s="168"/>
      <c r="F98" s="167"/>
      <c r="G98" s="168"/>
      <c r="AO98" s="260"/>
      <c r="AP98" s="260"/>
      <c r="AQ98" s="260"/>
      <c r="AR98" s="260"/>
      <c r="AS98" s="260"/>
      <c r="AT98" s="260"/>
      <c r="AU98" s="260"/>
      <c r="AV98" s="260"/>
      <c r="AW98" s="260"/>
      <c r="AX98" s="260"/>
      <c r="AY98" s="260"/>
      <c r="AZ98" s="260"/>
      <c r="BA98" s="260"/>
      <c r="BB98" s="260"/>
      <c r="BC98" s="260"/>
      <c r="BD98" s="260"/>
      <c r="BE98" s="260"/>
      <c r="BF98" s="260"/>
      <c r="BG98" s="210"/>
      <c r="BH98" s="210"/>
      <c r="BI98" s="210"/>
    </row>
    <row r="99" spans="1:61" x14ac:dyDescent="0.25">
      <c r="A99" s="171" t="s">
        <v>91</v>
      </c>
      <c r="B99" s="164"/>
      <c r="C99" s="299" t="s">
        <v>628</v>
      </c>
      <c r="D99" s="166"/>
      <c r="E99" s="168"/>
      <c r="F99" s="167"/>
      <c r="G99" s="168"/>
      <c r="AO99" s="260"/>
      <c r="AP99" s="260"/>
      <c r="AQ99" s="260"/>
      <c r="AR99" s="260"/>
      <c r="AS99" s="260"/>
      <c r="AT99" s="260"/>
      <c r="AU99" s="260"/>
      <c r="AV99" s="260"/>
      <c r="AW99" s="260"/>
      <c r="AX99" s="260"/>
      <c r="AY99" s="260"/>
      <c r="AZ99" s="260"/>
      <c r="BA99" s="260"/>
      <c r="BB99" s="260"/>
      <c r="BC99" s="260"/>
      <c r="BD99" s="260"/>
      <c r="BE99" s="260"/>
      <c r="BF99" s="260"/>
      <c r="BG99" s="210"/>
      <c r="BH99" s="210"/>
      <c r="BI99" s="210"/>
    </row>
    <row r="100" spans="1:61" x14ac:dyDescent="0.25">
      <c r="A100" s="171" t="s">
        <v>91</v>
      </c>
      <c r="B100" s="164"/>
      <c r="C100" s="299" t="s">
        <v>628</v>
      </c>
      <c r="D100" s="166"/>
      <c r="E100" s="168"/>
      <c r="F100" s="167"/>
      <c r="G100" s="168"/>
      <c r="AO100" s="260"/>
      <c r="AP100" s="260"/>
      <c r="AQ100" s="260"/>
      <c r="AR100" s="260"/>
      <c r="AS100" s="260"/>
      <c r="AT100" s="260"/>
      <c r="AU100" s="260"/>
      <c r="AV100" s="260"/>
      <c r="AW100" s="260"/>
      <c r="AX100" s="260"/>
      <c r="AY100" s="260"/>
      <c r="AZ100" s="260"/>
      <c r="BA100" s="260"/>
      <c r="BB100" s="260"/>
      <c r="BC100" s="260"/>
      <c r="BD100" s="260"/>
      <c r="BE100" s="260"/>
      <c r="BF100" s="260"/>
      <c r="BG100" s="210"/>
      <c r="BH100" s="210"/>
      <c r="BI100" s="210"/>
    </row>
    <row r="101" spans="1:61" x14ac:dyDescent="0.25">
      <c r="A101" s="171" t="s">
        <v>91</v>
      </c>
      <c r="B101" s="164"/>
      <c r="C101" s="299" t="s">
        <v>628</v>
      </c>
      <c r="D101" s="166"/>
      <c r="E101" s="168"/>
      <c r="F101" s="167"/>
      <c r="G101" s="168"/>
      <c r="AO101" s="260"/>
      <c r="AP101" s="260"/>
      <c r="AQ101" s="260"/>
      <c r="AR101" s="260"/>
      <c r="AS101" s="260"/>
      <c r="AT101" s="260"/>
      <c r="AU101" s="260"/>
      <c r="AV101" s="260"/>
      <c r="AW101" s="260"/>
      <c r="AX101" s="260"/>
      <c r="AY101" s="260"/>
      <c r="AZ101" s="260"/>
      <c r="BA101" s="260"/>
      <c r="BB101" s="260"/>
      <c r="BC101" s="260"/>
      <c r="BD101" s="260"/>
      <c r="BE101" s="260"/>
      <c r="BF101" s="260"/>
      <c r="BG101" s="210"/>
      <c r="BH101" s="210"/>
      <c r="BI101" s="210"/>
    </row>
    <row r="102" spans="1:61" x14ac:dyDescent="0.25">
      <c r="A102" s="171" t="s">
        <v>91</v>
      </c>
      <c r="B102" s="164"/>
      <c r="C102" s="299" t="s">
        <v>628</v>
      </c>
      <c r="D102" s="166"/>
      <c r="E102" s="168"/>
      <c r="F102" s="167"/>
      <c r="G102" s="168"/>
      <c r="AO102" s="260"/>
      <c r="AP102" s="260"/>
      <c r="AQ102" s="260"/>
      <c r="AR102" s="260"/>
      <c r="AS102" s="260"/>
      <c r="AT102" s="260"/>
      <c r="AU102" s="260"/>
      <c r="AV102" s="260"/>
      <c r="AW102" s="260"/>
      <c r="AX102" s="260"/>
      <c r="AY102" s="260"/>
      <c r="AZ102" s="260"/>
      <c r="BA102" s="260"/>
      <c r="BB102" s="260"/>
      <c r="BC102" s="260"/>
      <c r="BD102" s="260"/>
      <c r="BE102" s="260"/>
      <c r="BF102" s="260"/>
      <c r="BG102" s="210"/>
      <c r="BH102" s="210"/>
      <c r="BI102" s="210"/>
    </row>
    <row r="103" spans="1:61" x14ac:dyDescent="0.25">
      <c r="A103" s="171" t="s">
        <v>91</v>
      </c>
      <c r="B103" s="164"/>
      <c r="C103" s="299" t="s">
        <v>628</v>
      </c>
      <c r="D103" s="166"/>
      <c r="E103" s="168"/>
      <c r="F103" s="167"/>
      <c r="G103" s="168"/>
      <c r="AO103" s="260"/>
      <c r="AP103" s="260"/>
      <c r="AQ103" s="260"/>
      <c r="AR103" s="260"/>
      <c r="AS103" s="260"/>
      <c r="AT103" s="260"/>
      <c r="AU103" s="260"/>
      <c r="AV103" s="260"/>
      <c r="AW103" s="260"/>
      <c r="AX103" s="260"/>
      <c r="AY103" s="260"/>
      <c r="AZ103" s="260"/>
      <c r="BA103" s="260"/>
      <c r="BB103" s="260"/>
      <c r="BC103" s="260"/>
      <c r="BD103" s="260"/>
      <c r="BE103" s="260"/>
      <c r="BF103" s="260"/>
      <c r="BG103" s="210"/>
      <c r="BH103" s="210"/>
      <c r="BI103" s="210"/>
    </row>
    <row r="104" spans="1:61" x14ac:dyDescent="0.25">
      <c r="A104" s="171" t="s">
        <v>91</v>
      </c>
      <c r="B104" s="164"/>
      <c r="C104" s="299" t="s">
        <v>628</v>
      </c>
      <c r="D104" s="166"/>
      <c r="E104" s="168"/>
      <c r="F104" s="167"/>
      <c r="G104" s="168"/>
      <c r="AO104" s="260"/>
      <c r="AP104" s="260"/>
      <c r="AQ104" s="260"/>
      <c r="AR104" s="260"/>
      <c r="AS104" s="260"/>
      <c r="AT104" s="260"/>
      <c r="AU104" s="260"/>
      <c r="AV104" s="260"/>
      <c r="AW104" s="260"/>
      <c r="AX104" s="260"/>
      <c r="AY104" s="260"/>
      <c r="AZ104" s="260"/>
      <c r="BA104" s="260"/>
      <c r="BB104" s="260"/>
      <c r="BC104" s="260"/>
      <c r="BD104" s="260"/>
      <c r="BE104" s="260"/>
      <c r="BF104" s="260"/>
      <c r="BG104" s="210"/>
      <c r="BH104" s="210"/>
      <c r="BI104" s="210"/>
    </row>
    <row r="105" spans="1:61" x14ac:dyDescent="0.25">
      <c r="A105" s="171" t="s">
        <v>91</v>
      </c>
      <c r="B105" s="164"/>
      <c r="C105" s="299" t="s">
        <v>628</v>
      </c>
      <c r="D105" s="166"/>
      <c r="E105" s="168"/>
      <c r="F105" s="167"/>
      <c r="G105" s="168"/>
      <c r="AO105" s="260"/>
      <c r="AP105" s="260"/>
      <c r="AQ105" s="260"/>
      <c r="AR105" s="260"/>
      <c r="AS105" s="260"/>
      <c r="AT105" s="260"/>
      <c r="AU105" s="260"/>
      <c r="AV105" s="260"/>
      <c r="AW105" s="260"/>
      <c r="AX105" s="260"/>
      <c r="AY105" s="260"/>
      <c r="AZ105" s="260"/>
      <c r="BA105" s="260"/>
      <c r="BB105" s="260"/>
      <c r="BC105" s="260"/>
      <c r="BD105" s="260"/>
      <c r="BE105" s="260"/>
      <c r="BF105" s="260"/>
      <c r="BG105" s="210"/>
      <c r="BH105" s="210"/>
      <c r="BI105" s="210"/>
    </row>
    <row r="106" spans="1:61" x14ac:dyDescent="0.25">
      <c r="A106" s="171" t="s">
        <v>91</v>
      </c>
      <c r="B106" s="164"/>
      <c r="C106" s="299" t="s">
        <v>628</v>
      </c>
      <c r="D106" s="166"/>
      <c r="E106" s="168"/>
      <c r="F106" s="167"/>
      <c r="G106" s="168"/>
      <c r="AO106" s="260"/>
      <c r="AP106" s="260"/>
      <c r="AQ106" s="260"/>
      <c r="AR106" s="260"/>
      <c r="AS106" s="260"/>
      <c r="AT106" s="260"/>
      <c r="AU106" s="260"/>
      <c r="AV106" s="260"/>
      <c r="AW106" s="260"/>
      <c r="AX106" s="260"/>
      <c r="AY106" s="260"/>
      <c r="AZ106" s="260"/>
      <c r="BA106" s="260"/>
      <c r="BB106" s="260"/>
      <c r="BC106" s="260"/>
      <c r="BD106" s="260"/>
      <c r="BE106" s="260"/>
      <c r="BF106" s="260"/>
      <c r="BG106" s="210"/>
      <c r="BH106" s="210"/>
      <c r="BI106" s="210"/>
    </row>
    <row r="107" spans="1:61" x14ac:dyDescent="0.25">
      <c r="A107" s="171" t="s">
        <v>91</v>
      </c>
      <c r="B107" s="164"/>
      <c r="C107" s="299" t="s">
        <v>628</v>
      </c>
      <c r="D107" s="166"/>
      <c r="E107" s="168"/>
      <c r="F107" s="167"/>
      <c r="G107" s="168"/>
      <c r="AO107" s="260"/>
      <c r="AP107" s="260"/>
      <c r="AQ107" s="260"/>
      <c r="AR107" s="260"/>
      <c r="AS107" s="260"/>
      <c r="AT107" s="260"/>
      <c r="AU107" s="260"/>
      <c r="AV107" s="260"/>
      <c r="AW107" s="260"/>
      <c r="AX107" s="260"/>
      <c r="AY107" s="260"/>
      <c r="AZ107" s="260"/>
      <c r="BA107" s="260"/>
      <c r="BB107" s="260"/>
      <c r="BC107" s="260"/>
      <c r="BD107" s="260"/>
      <c r="BE107" s="260"/>
      <c r="BF107" s="260"/>
      <c r="BG107" s="210"/>
      <c r="BH107" s="210"/>
      <c r="BI107" s="210"/>
    </row>
    <row r="108" spans="1:61" x14ac:dyDescent="0.25">
      <c r="A108" s="171" t="s">
        <v>91</v>
      </c>
      <c r="B108" s="164"/>
      <c r="C108" s="299" t="s">
        <v>628</v>
      </c>
      <c r="D108" s="166"/>
      <c r="E108" s="168"/>
      <c r="F108" s="167"/>
      <c r="G108" s="168"/>
      <c r="AO108" s="260"/>
      <c r="AP108" s="260"/>
      <c r="AQ108" s="260"/>
      <c r="AR108" s="260"/>
      <c r="AS108" s="260"/>
      <c r="AT108" s="260"/>
      <c r="AU108" s="260"/>
      <c r="AV108" s="260"/>
      <c r="AW108" s="260"/>
      <c r="AX108" s="260"/>
      <c r="AY108" s="260"/>
      <c r="AZ108" s="260"/>
      <c r="BA108" s="260"/>
      <c r="BB108" s="260"/>
      <c r="BC108" s="260"/>
      <c r="BD108" s="260"/>
      <c r="BE108" s="260"/>
      <c r="BF108" s="260"/>
      <c r="BG108" s="210"/>
      <c r="BH108" s="210"/>
      <c r="BI108" s="210"/>
    </row>
    <row r="109" spans="1:61" x14ac:dyDescent="0.25">
      <c r="A109" s="171" t="s">
        <v>91</v>
      </c>
      <c r="B109" s="164"/>
      <c r="C109" s="299" t="s">
        <v>628</v>
      </c>
      <c r="D109" s="166"/>
      <c r="E109" s="168"/>
      <c r="F109" s="167"/>
      <c r="G109" s="168"/>
      <c r="AO109" s="260"/>
      <c r="AP109" s="260"/>
      <c r="AQ109" s="260"/>
      <c r="AR109" s="260"/>
      <c r="AS109" s="260"/>
      <c r="AT109" s="260"/>
      <c r="AU109" s="260"/>
      <c r="AV109" s="260"/>
      <c r="AW109" s="260"/>
      <c r="AX109" s="260"/>
      <c r="AY109" s="260"/>
      <c r="AZ109" s="260"/>
      <c r="BA109" s="260"/>
      <c r="BB109" s="260"/>
      <c r="BC109" s="260"/>
      <c r="BD109" s="260"/>
      <c r="BE109" s="260"/>
      <c r="BF109" s="260"/>
      <c r="BG109" s="210"/>
      <c r="BH109" s="210"/>
      <c r="BI109" s="210"/>
    </row>
    <row r="110" spans="1:61" x14ac:dyDescent="0.25">
      <c r="A110" s="171" t="s">
        <v>91</v>
      </c>
      <c r="B110" s="164"/>
      <c r="C110" s="299" t="s">
        <v>628</v>
      </c>
      <c r="D110" s="166"/>
      <c r="E110" s="168"/>
      <c r="F110" s="167"/>
      <c r="G110" s="168"/>
      <c r="AO110" s="260"/>
      <c r="AP110" s="260"/>
      <c r="AQ110" s="260"/>
      <c r="AR110" s="260"/>
      <c r="AS110" s="260"/>
      <c r="AT110" s="260"/>
      <c r="AU110" s="260"/>
      <c r="AV110" s="260"/>
      <c r="AW110" s="260"/>
      <c r="AX110" s="260"/>
      <c r="AY110" s="260"/>
      <c r="AZ110" s="260"/>
      <c r="BA110" s="260"/>
      <c r="BB110" s="260"/>
      <c r="BC110" s="260"/>
      <c r="BD110" s="260"/>
      <c r="BE110" s="260"/>
      <c r="BF110" s="260"/>
      <c r="BG110" s="210"/>
      <c r="BH110" s="210"/>
      <c r="BI110" s="210"/>
    </row>
    <row r="111" spans="1:61" x14ac:dyDescent="0.25">
      <c r="A111" s="171" t="s">
        <v>91</v>
      </c>
      <c r="B111" s="164"/>
      <c r="C111" s="299" t="s">
        <v>628</v>
      </c>
      <c r="D111" s="166"/>
      <c r="E111" s="168"/>
      <c r="F111" s="167"/>
      <c r="G111" s="168"/>
      <c r="AO111" s="260"/>
      <c r="AP111" s="260"/>
      <c r="AQ111" s="260"/>
      <c r="AR111" s="260"/>
      <c r="AS111" s="260"/>
      <c r="AT111" s="260"/>
      <c r="AU111" s="260"/>
      <c r="AV111" s="260"/>
      <c r="AW111" s="260"/>
      <c r="AX111" s="260"/>
      <c r="AY111" s="260"/>
      <c r="AZ111" s="260"/>
      <c r="BA111" s="260"/>
      <c r="BB111" s="260"/>
      <c r="BC111" s="260"/>
      <c r="BD111" s="260"/>
      <c r="BE111" s="260"/>
      <c r="BF111" s="260"/>
      <c r="BG111" s="210"/>
      <c r="BH111" s="210"/>
      <c r="BI111" s="210"/>
    </row>
    <row r="112" spans="1:61" x14ac:dyDescent="0.25">
      <c r="A112" s="171" t="s">
        <v>91</v>
      </c>
      <c r="B112" s="164"/>
      <c r="C112" s="299" t="s">
        <v>628</v>
      </c>
      <c r="D112" s="166"/>
      <c r="E112" s="168"/>
      <c r="F112" s="167"/>
      <c r="G112" s="168"/>
      <c r="AO112" s="260"/>
      <c r="AP112" s="260"/>
      <c r="AQ112" s="260"/>
      <c r="AR112" s="260"/>
      <c r="AS112" s="260"/>
      <c r="AT112" s="260"/>
      <c r="AU112" s="260"/>
      <c r="AV112" s="260"/>
      <c r="AW112" s="260"/>
      <c r="AX112" s="260"/>
      <c r="AY112" s="260"/>
      <c r="AZ112" s="260"/>
      <c r="BA112" s="260"/>
      <c r="BB112" s="260"/>
      <c r="BC112" s="260"/>
      <c r="BD112" s="260"/>
      <c r="BE112" s="260"/>
      <c r="BF112" s="260"/>
      <c r="BG112" s="210"/>
      <c r="BH112" s="210"/>
      <c r="BI112" s="210"/>
    </row>
    <row r="113" spans="1:61" x14ac:dyDescent="0.25">
      <c r="A113" s="171" t="s">
        <v>91</v>
      </c>
      <c r="B113" s="164"/>
      <c r="C113" s="299" t="s">
        <v>628</v>
      </c>
      <c r="D113" s="166"/>
      <c r="E113" s="168"/>
      <c r="F113" s="167"/>
      <c r="G113" s="168"/>
      <c r="AO113" s="260"/>
      <c r="AP113" s="260"/>
      <c r="AQ113" s="260"/>
      <c r="AR113" s="260"/>
      <c r="AS113" s="260"/>
      <c r="AT113" s="260"/>
      <c r="AU113" s="260"/>
      <c r="AV113" s="260"/>
      <c r="AW113" s="260"/>
      <c r="AX113" s="260"/>
      <c r="AY113" s="260"/>
      <c r="AZ113" s="260"/>
      <c r="BA113" s="260"/>
      <c r="BB113" s="260"/>
      <c r="BC113" s="260"/>
      <c r="BD113" s="260"/>
      <c r="BE113" s="260"/>
      <c r="BF113" s="260"/>
      <c r="BG113" s="210"/>
      <c r="BH113" s="210"/>
      <c r="BI113" s="210"/>
    </row>
    <row r="114" spans="1:61" x14ac:dyDescent="0.25">
      <c r="A114" s="171" t="s">
        <v>91</v>
      </c>
      <c r="B114" s="164"/>
      <c r="C114" s="299" t="s">
        <v>628</v>
      </c>
      <c r="D114" s="166"/>
      <c r="E114" s="168"/>
      <c r="F114" s="167"/>
      <c r="G114" s="168"/>
      <c r="AO114" s="260"/>
      <c r="AP114" s="260"/>
      <c r="AQ114" s="260"/>
      <c r="AR114" s="260"/>
      <c r="AS114" s="260"/>
      <c r="AT114" s="260"/>
      <c r="AU114" s="260"/>
      <c r="AV114" s="260"/>
      <c r="AW114" s="260"/>
      <c r="AX114" s="260"/>
      <c r="AY114" s="260"/>
      <c r="AZ114" s="260"/>
      <c r="BA114" s="260"/>
      <c r="BB114" s="260"/>
      <c r="BC114" s="260"/>
      <c r="BD114" s="260"/>
      <c r="BE114" s="260"/>
      <c r="BF114" s="260"/>
      <c r="BG114" s="210"/>
      <c r="BH114" s="210"/>
      <c r="BI114" s="210"/>
    </row>
    <row r="115" spans="1:61" x14ac:dyDescent="0.25">
      <c r="A115" s="171" t="s">
        <v>91</v>
      </c>
      <c r="B115" s="164"/>
      <c r="C115" s="299" t="s">
        <v>628</v>
      </c>
      <c r="D115" s="166"/>
      <c r="E115" s="168"/>
      <c r="F115" s="167"/>
      <c r="G115" s="168"/>
      <c r="AO115" s="260"/>
      <c r="AP115" s="260"/>
      <c r="AQ115" s="260"/>
      <c r="AR115" s="260"/>
      <c r="AS115" s="260"/>
      <c r="AT115" s="260"/>
      <c r="AU115" s="260"/>
      <c r="AV115" s="260"/>
      <c r="AW115" s="260"/>
      <c r="AX115" s="260"/>
      <c r="AY115" s="260"/>
      <c r="AZ115" s="260"/>
      <c r="BA115" s="260"/>
      <c r="BB115" s="260"/>
      <c r="BC115" s="260"/>
      <c r="BD115" s="260"/>
      <c r="BE115" s="260"/>
      <c r="BF115" s="260"/>
      <c r="BG115" s="210"/>
      <c r="BH115" s="210"/>
      <c r="BI115" s="210"/>
    </row>
    <row r="116" spans="1:61" x14ac:dyDescent="0.25">
      <c r="A116" s="171" t="s">
        <v>91</v>
      </c>
      <c r="B116" s="164"/>
      <c r="C116" s="299" t="s">
        <v>628</v>
      </c>
      <c r="D116" s="166"/>
      <c r="E116" s="168"/>
      <c r="F116" s="167"/>
      <c r="G116" s="168"/>
      <c r="AO116" s="260"/>
      <c r="AP116" s="260"/>
      <c r="AQ116" s="260"/>
      <c r="AR116" s="260"/>
      <c r="AS116" s="260"/>
      <c r="AT116" s="260"/>
      <c r="AU116" s="260"/>
      <c r="AV116" s="260"/>
      <c r="AW116" s="260"/>
      <c r="AX116" s="260"/>
      <c r="AY116" s="260"/>
      <c r="AZ116" s="260"/>
      <c r="BA116" s="260"/>
      <c r="BB116" s="260"/>
      <c r="BC116" s="260"/>
      <c r="BD116" s="260"/>
      <c r="BE116" s="260"/>
      <c r="BF116" s="260"/>
      <c r="BG116" s="210"/>
      <c r="BH116" s="210"/>
      <c r="BI116" s="210"/>
    </row>
    <row r="117" spans="1:61" x14ac:dyDescent="0.25">
      <c r="A117" s="171" t="s">
        <v>91</v>
      </c>
      <c r="B117" s="164"/>
      <c r="C117" s="299" t="s">
        <v>628</v>
      </c>
      <c r="D117" s="166"/>
      <c r="E117" s="168"/>
      <c r="F117" s="167"/>
      <c r="G117" s="168"/>
      <c r="AO117" s="260"/>
      <c r="AP117" s="260"/>
      <c r="AQ117" s="260"/>
      <c r="AR117" s="260"/>
      <c r="AS117" s="260"/>
      <c r="AT117" s="260"/>
      <c r="AU117" s="260"/>
      <c r="AV117" s="260"/>
      <c r="AW117" s="260"/>
      <c r="AX117" s="260"/>
      <c r="AY117" s="260"/>
      <c r="AZ117" s="260"/>
      <c r="BA117" s="260"/>
      <c r="BB117" s="260"/>
      <c r="BC117" s="260"/>
      <c r="BD117" s="260"/>
      <c r="BE117" s="260"/>
      <c r="BF117" s="260"/>
      <c r="BG117" s="210"/>
      <c r="BH117" s="210"/>
      <c r="BI117" s="210"/>
    </row>
    <row r="118" spans="1:61" x14ac:dyDescent="0.25">
      <c r="A118" s="171" t="s">
        <v>91</v>
      </c>
      <c r="B118" s="164"/>
      <c r="C118" s="299" t="s">
        <v>628</v>
      </c>
      <c r="D118" s="166"/>
      <c r="E118" s="168"/>
      <c r="F118" s="167"/>
      <c r="G118" s="168"/>
      <c r="AO118" s="260"/>
      <c r="AP118" s="260"/>
      <c r="AQ118" s="260"/>
      <c r="AR118" s="260"/>
      <c r="AS118" s="260"/>
      <c r="AT118" s="260"/>
      <c r="AU118" s="260"/>
      <c r="AV118" s="260"/>
      <c r="AW118" s="260"/>
      <c r="AX118" s="260"/>
      <c r="AY118" s="260"/>
      <c r="AZ118" s="260"/>
      <c r="BA118" s="260"/>
      <c r="BB118" s="260"/>
      <c r="BC118" s="260"/>
      <c r="BD118" s="260"/>
      <c r="BE118" s="260"/>
      <c r="BF118" s="260"/>
      <c r="BG118" s="210"/>
      <c r="BH118" s="210"/>
      <c r="BI118" s="210"/>
    </row>
    <row r="119" spans="1:61" x14ac:dyDescent="0.25">
      <c r="A119" s="171" t="s">
        <v>91</v>
      </c>
      <c r="B119" s="164"/>
      <c r="C119" s="299" t="s">
        <v>628</v>
      </c>
      <c r="D119" s="166"/>
      <c r="E119" s="168"/>
      <c r="F119" s="167"/>
      <c r="G119" s="168"/>
      <c r="AO119" s="260"/>
      <c r="AP119" s="260"/>
      <c r="AQ119" s="260"/>
      <c r="AR119" s="260"/>
      <c r="AS119" s="260"/>
      <c r="AT119" s="260"/>
      <c r="AU119" s="260"/>
      <c r="AV119" s="260"/>
      <c r="AW119" s="260"/>
      <c r="AX119" s="260"/>
      <c r="AY119" s="260"/>
      <c r="AZ119" s="260"/>
      <c r="BA119" s="260"/>
      <c r="BB119" s="260"/>
      <c r="BC119" s="260"/>
      <c r="BD119" s="260"/>
      <c r="BE119" s="260"/>
      <c r="BF119" s="260"/>
      <c r="BG119" s="210"/>
      <c r="BH119" s="210"/>
      <c r="BI119" s="210"/>
    </row>
    <row r="120" spans="1:61" x14ac:dyDescent="0.25">
      <c r="A120" s="171" t="s">
        <v>91</v>
      </c>
      <c r="B120" s="164"/>
      <c r="C120" s="299" t="s">
        <v>628</v>
      </c>
      <c r="D120" s="166"/>
      <c r="E120" s="168"/>
      <c r="F120" s="167"/>
      <c r="G120" s="168"/>
      <c r="AO120" s="260"/>
      <c r="AP120" s="260"/>
      <c r="AQ120" s="260"/>
      <c r="AR120" s="260"/>
      <c r="AS120" s="260"/>
      <c r="AT120" s="260"/>
      <c r="AU120" s="260"/>
      <c r="AV120" s="260"/>
      <c r="AW120" s="260"/>
      <c r="AX120" s="260"/>
      <c r="AY120" s="260"/>
      <c r="AZ120" s="260"/>
      <c r="BA120" s="260"/>
      <c r="BB120" s="260"/>
      <c r="BC120" s="260"/>
      <c r="BD120" s="260"/>
      <c r="BE120" s="260"/>
      <c r="BF120" s="260"/>
      <c r="BG120" s="210"/>
      <c r="BH120" s="210"/>
      <c r="BI120" s="210"/>
    </row>
    <row r="121" spans="1:61" x14ac:dyDescent="0.25">
      <c r="A121" s="171" t="s">
        <v>91</v>
      </c>
      <c r="B121" s="164"/>
      <c r="C121" s="299" t="s">
        <v>628</v>
      </c>
      <c r="D121" s="166"/>
      <c r="E121" s="168"/>
      <c r="F121" s="167"/>
      <c r="G121" s="168"/>
      <c r="AO121" s="260"/>
      <c r="AP121" s="260"/>
      <c r="AQ121" s="260"/>
      <c r="AR121" s="260"/>
      <c r="AS121" s="260"/>
      <c r="AT121" s="260"/>
      <c r="AU121" s="260"/>
      <c r="AV121" s="260"/>
      <c r="AW121" s="260"/>
      <c r="AX121" s="260"/>
      <c r="AY121" s="260"/>
      <c r="AZ121" s="260"/>
      <c r="BA121" s="260"/>
      <c r="BB121" s="260"/>
      <c r="BC121" s="260"/>
      <c r="BD121" s="260"/>
      <c r="BE121" s="260"/>
      <c r="BF121" s="260"/>
      <c r="BG121" s="210"/>
      <c r="BH121" s="210"/>
      <c r="BI121" s="210"/>
    </row>
    <row r="122" spans="1:61" x14ac:dyDescent="0.25">
      <c r="A122" s="171" t="s">
        <v>91</v>
      </c>
      <c r="B122" s="164"/>
      <c r="C122" s="299" t="s">
        <v>628</v>
      </c>
      <c r="D122" s="166"/>
      <c r="E122" s="168"/>
      <c r="F122" s="167"/>
      <c r="G122" s="168"/>
      <c r="AO122" s="260"/>
      <c r="AP122" s="260"/>
      <c r="AQ122" s="260"/>
      <c r="AR122" s="260"/>
      <c r="AS122" s="260"/>
      <c r="AT122" s="260"/>
      <c r="AU122" s="260"/>
      <c r="AV122" s="260"/>
      <c r="AW122" s="260"/>
      <c r="AX122" s="260"/>
      <c r="AY122" s="260"/>
      <c r="AZ122" s="260"/>
      <c r="BA122" s="260"/>
      <c r="BB122" s="260"/>
      <c r="BC122" s="260"/>
      <c r="BD122" s="260"/>
      <c r="BE122" s="260"/>
      <c r="BF122" s="260"/>
      <c r="BG122" s="210"/>
      <c r="BH122" s="210"/>
      <c r="BI122" s="210"/>
    </row>
    <row r="123" spans="1:61" x14ac:dyDescent="0.25">
      <c r="A123" s="171" t="s">
        <v>91</v>
      </c>
      <c r="B123" s="164"/>
      <c r="C123" s="299" t="s">
        <v>628</v>
      </c>
      <c r="D123" s="166"/>
      <c r="E123" s="168"/>
      <c r="F123" s="167"/>
      <c r="G123" s="168"/>
      <c r="AO123" s="260"/>
      <c r="AP123" s="260"/>
      <c r="AQ123" s="260"/>
      <c r="AR123" s="260"/>
      <c r="AS123" s="260"/>
      <c r="AT123" s="260"/>
      <c r="AU123" s="260"/>
      <c r="AV123" s="260"/>
      <c r="AW123" s="260"/>
      <c r="AX123" s="260"/>
      <c r="AY123" s="260"/>
      <c r="AZ123" s="260"/>
      <c r="BA123" s="260"/>
      <c r="BB123" s="260"/>
      <c r="BC123" s="260"/>
      <c r="BD123" s="260"/>
      <c r="BE123" s="260"/>
      <c r="BF123" s="260"/>
      <c r="BG123" s="210"/>
      <c r="BH123" s="210"/>
      <c r="BI123" s="210"/>
    </row>
    <row r="124" spans="1:61" x14ac:dyDescent="0.25">
      <c r="A124" s="171" t="s">
        <v>91</v>
      </c>
      <c r="B124" s="164"/>
      <c r="C124" s="299" t="s">
        <v>628</v>
      </c>
      <c r="D124" s="166"/>
      <c r="E124" s="168"/>
      <c r="F124" s="167"/>
      <c r="G124" s="168"/>
      <c r="AO124" s="260"/>
      <c r="AP124" s="260"/>
      <c r="AQ124" s="260"/>
      <c r="AR124" s="260"/>
      <c r="AS124" s="260"/>
      <c r="AT124" s="260"/>
      <c r="AU124" s="260"/>
      <c r="AV124" s="260"/>
      <c r="AW124" s="260"/>
      <c r="AX124" s="260"/>
      <c r="AY124" s="260"/>
      <c r="AZ124" s="260"/>
      <c r="BA124" s="260"/>
      <c r="BB124" s="260"/>
      <c r="BC124" s="260"/>
      <c r="BD124" s="260"/>
      <c r="BE124" s="260"/>
      <c r="BF124" s="260"/>
      <c r="BG124" s="210"/>
      <c r="BH124" s="210"/>
      <c r="BI124" s="210"/>
    </row>
    <row r="125" spans="1:61" x14ac:dyDescent="0.25">
      <c r="A125" s="171" t="s">
        <v>91</v>
      </c>
      <c r="B125" s="164"/>
      <c r="C125" s="299" t="s">
        <v>628</v>
      </c>
      <c r="D125" s="166"/>
      <c r="E125" s="168"/>
      <c r="F125" s="167"/>
      <c r="G125" s="168"/>
      <c r="AO125" s="260"/>
      <c r="AP125" s="260"/>
      <c r="AQ125" s="260"/>
      <c r="AR125" s="260"/>
      <c r="AS125" s="260"/>
      <c r="AT125" s="260"/>
      <c r="AU125" s="260"/>
      <c r="AV125" s="260"/>
      <c r="AW125" s="260"/>
      <c r="AX125" s="260"/>
      <c r="AY125" s="260"/>
      <c r="AZ125" s="260"/>
      <c r="BA125" s="260"/>
      <c r="BB125" s="260"/>
      <c r="BC125" s="260"/>
      <c r="BD125" s="260"/>
      <c r="BE125" s="260"/>
      <c r="BF125" s="260"/>
      <c r="BG125" s="210"/>
      <c r="BH125" s="210"/>
      <c r="BI125" s="210"/>
    </row>
    <row r="126" spans="1:61" x14ac:dyDescent="0.25">
      <c r="A126" s="171" t="s">
        <v>91</v>
      </c>
      <c r="B126" s="164"/>
      <c r="C126" s="299" t="s">
        <v>628</v>
      </c>
      <c r="D126" s="166"/>
      <c r="E126" s="168"/>
      <c r="F126" s="167"/>
      <c r="G126" s="168"/>
      <c r="AO126" s="260"/>
      <c r="AP126" s="260"/>
      <c r="AQ126" s="260"/>
      <c r="AR126" s="260"/>
      <c r="AS126" s="260"/>
      <c r="AT126" s="260"/>
      <c r="AU126" s="260"/>
      <c r="AV126" s="260"/>
      <c r="AW126" s="260"/>
      <c r="AX126" s="260"/>
      <c r="AY126" s="260"/>
      <c r="AZ126" s="260"/>
      <c r="BA126" s="260"/>
      <c r="BB126" s="260"/>
      <c r="BC126" s="260"/>
      <c r="BD126" s="260"/>
      <c r="BE126" s="260"/>
      <c r="BF126" s="260"/>
      <c r="BG126" s="210"/>
      <c r="BH126" s="210"/>
      <c r="BI126" s="210"/>
    </row>
    <row r="127" spans="1:61" x14ac:dyDescent="0.25">
      <c r="A127" s="171" t="s">
        <v>91</v>
      </c>
      <c r="B127" s="164"/>
      <c r="C127" s="299" t="s">
        <v>628</v>
      </c>
      <c r="D127" s="166"/>
      <c r="E127" s="168"/>
      <c r="F127" s="167"/>
      <c r="G127" s="168"/>
      <c r="AO127" s="260"/>
      <c r="AP127" s="260"/>
      <c r="AQ127" s="260"/>
      <c r="AR127" s="260"/>
      <c r="AS127" s="260"/>
      <c r="AT127" s="260"/>
      <c r="AU127" s="260"/>
      <c r="AV127" s="260"/>
      <c r="AW127" s="260"/>
      <c r="AX127" s="260"/>
      <c r="AY127" s="260"/>
      <c r="AZ127" s="260"/>
      <c r="BA127" s="260"/>
      <c r="BB127" s="260"/>
      <c r="BC127" s="260"/>
      <c r="BD127" s="260"/>
      <c r="BE127" s="260"/>
      <c r="BF127" s="260"/>
      <c r="BG127" s="210"/>
      <c r="BH127" s="210"/>
      <c r="BI127" s="210"/>
    </row>
    <row r="128" spans="1:61" x14ac:dyDescent="0.25">
      <c r="A128" s="171" t="s">
        <v>91</v>
      </c>
      <c r="B128" s="164"/>
      <c r="C128" s="299" t="s">
        <v>628</v>
      </c>
      <c r="D128" s="166"/>
      <c r="E128" s="168"/>
      <c r="F128" s="167"/>
      <c r="G128" s="168"/>
      <c r="AO128" s="260"/>
      <c r="AP128" s="260"/>
      <c r="AQ128" s="260"/>
      <c r="AR128" s="260"/>
      <c r="AS128" s="260"/>
      <c r="AT128" s="260"/>
      <c r="AU128" s="260"/>
      <c r="AV128" s="260"/>
      <c r="AW128" s="260"/>
      <c r="AX128" s="260"/>
      <c r="AY128" s="260"/>
      <c r="AZ128" s="260"/>
      <c r="BA128" s="260"/>
      <c r="BB128" s="260"/>
      <c r="BC128" s="260"/>
      <c r="BD128" s="260"/>
      <c r="BE128" s="260"/>
      <c r="BF128" s="260"/>
      <c r="BG128" s="210"/>
      <c r="BH128" s="210"/>
      <c r="BI128" s="210"/>
    </row>
    <row r="129" spans="1:61" x14ac:dyDescent="0.25">
      <c r="A129" s="171" t="s">
        <v>91</v>
      </c>
      <c r="B129" s="164"/>
      <c r="C129" s="299" t="s">
        <v>628</v>
      </c>
      <c r="D129" s="166"/>
      <c r="E129" s="168"/>
      <c r="F129" s="167"/>
      <c r="G129" s="168"/>
      <c r="AO129" s="260"/>
      <c r="AP129" s="260"/>
      <c r="AQ129" s="260"/>
      <c r="AR129" s="260"/>
      <c r="AS129" s="260"/>
      <c r="AT129" s="260"/>
      <c r="AU129" s="260"/>
      <c r="AV129" s="260"/>
      <c r="AW129" s="260"/>
      <c r="AX129" s="260"/>
      <c r="AY129" s="260"/>
      <c r="AZ129" s="260"/>
      <c r="BA129" s="260"/>
      <c r="BB129" s="260"/>
      <c r="BC129" s="260"/>
      <c r="BD129" s="260"/>
      <c r="BE129" s="260"/>
      <c r="BF129" s="260"/>
      <c r="BG129" s="210"/>
      <c r="BH129" s="210"/>
      <c r="BI129" s="210"/>
    </row>
    <row r="130" spans="1:61" x14ac:dyDescent="0.25">
      <c r="A130" s="171" t="s">
        <v>91</v>
      </c>
      <c r="B130" s="164"/>
      <c r="C130" s="299" t="s">
        <v>628</v>
      </c>
      <c r="D130" s="166"/>
      <c r="E130" s="168"/>
      <c r="F130" s="167"/>
      <c r="G130" s="168"/>
      <c r="AO130" s="260"/>
      <c r="AP130" s="260"/>
      <c r="AQ130" s="260"/>
      <c r="AR130" s="260"/>
      <c r="AS130" s="260"/>
      <c r="AT130" s="260"/>
      <c r="AU130" s="260"/>
      <c r="AV130" s="260"/>
      <c r="AW130" s="260"/>
      <c r="AX130" s="260"/>
      <c r="AY130" s="260"/>
      <c r="AZ130" s="260"/>
      <c r="BA130" s="260"/>
      <c r="BB130" s="260"/>
      <c r="BC130" s="260"/>
      <c r="BD130" s="260"/>
      <c r="BE130" s="260"/>
      <c r="BF130" s="260"/>
      <c r="BG130" s="210"/>
      <c r="BH130" s="210"/>
      <c r="BI130" s="210"/>
    </row>
    <row r="131" spans="1:61" x14ac:dyDescent="0.25">
      <c r="A131" s="171" t="s">
        <v>91</v>
      </c>
      <c r="B131" s="164"/>
      <c r="C131" s="299" t="s">
        <v>628</v>
      </c>
      <c r="D131" s="166"/>
      <c r="E131" s="168"/>
      <c r="F131" s="167"/>
      <c r="G131" s="168"/>
      <c r="AO131" s="260"/>
      <c r="AP131" s="260"/>
      <c r="AQ131" s="260"/>
      <c r="AR131" s="260"/>
      <c r="AS131" s="260"/>
      <c r="AT131" s="260"/>
      <c r="AU131" s="260"/>
      <c r="AV131" s="260"/>
      <c r="AW131" s="260"/>
      <c r="AX131" s="260"/>
      <c r="AY131" s="260"/>
      <c r="AZ131" s="260"/>
      <c r="BA131" s="260"/>
      <c r="BB131" s="260"/>
      <c r="BC131" s="260"/>
      <c r="BD131" s="260"/>
      <c r="BE131" s="260"/>
      <c r="BF131" s="260"/>
      <c r="BG131" s="210"/>
      <c r="BH131" s="210"/>
      <c r="BI131" s="210"/>
    </row>
    <row r="132" spans="1:61" x14ac:dyDescent="0.25">
      <c r="A132" s="171" t="s">
        <v>91</v>
      </c>
      <c r="B132" s="164"/>
      <c r="C132" s="299" t="s">
        <v>628</v>
      </c>
      <c r="D132" s="166"/>
      <c r="E132" s="168"/>
      <c r="F132" s="167"/>
      <c r="G132" s="168"/>
      <c r="AO132" s="260"/>
      <c r="AP132" s="260"/>
      <c r="AQ132" s="260"/>
      <c r="AR132" s="260"/>
      <c r="AS132" s="260"/>
      <c r="AT132" s="260"/>
      <c r="AU132" s="260"/>
      <c r="AV132" s="260"/>
      <c r="AW132" s="260"/>
      <c r="AX132" s="260"/>
      <c r="AY132" s="260"/>
      <c r="AZ132" s="260"/>
      <c r="BA132" s="260"/>
      <c r="BB132" s="260"/>
      <c r="BC132" s="260"/>
      <c r="BD132" s="260"/>
      <c r="BE132" s="260"/>
      <c r="BF132" s="260"/>
      <c r="BG132" s="210"/>
      <c r="BH132" s="210"/>
      <c r="BI132" s="210"/>
    </row>
    <row r="133" spans="1:61" x14ac:dyDescent="0.25">
      <c r="A133" s="171" t="s">
        <v>91</v>
      </c>
      <c r="B133" s="164"/>
      <c r="C133" s="299" t="s">
        <v>628</v>
      </c>
      <c r="D133" s="166"/>
      <c r="E133" s="168"/>
      <c r="F133" s="167"/>
      <c r="G133" s="168"/>
      <c r="AO133" s="260"/>
      <c r="AP133" s="260"/>
      <c r="AQ133" s="260"/>
      <c r="AR133" s="260"/>
      <c r="AS133" s="260"/>
      <c r="AT133" s="260"/>
      <c r="AU133" s="260"/>
      <c r="AV133" s="260"/>
      <c r="AW133" s="260"/>
      <c r="AX133" s="260"/>
      <c r="AY133" s="260"/>
      <c r="AZ133" s="260"/>
      <c r="BA133" s="260"/>
      <c r="BB133" s="260"/>
      <c r="BC133" s="260"/>
      <c r="BD133" s="260"/>
      <c r="BE133" s="260"/>
      <c r="BF133" s="260"/>
      <c r="BG133" s="210"/>
      <c r="BH133" s="210"/>
      <c r="BI133" s="210"/>
    </row>
    <row r="134" spans="1:61" x14ac:dyDescent="0.25">
      <c r="A134" s="171" t="s">
        <v>91</v>
      </c>
      <c r="B134" s="164"/>
      <c r="C134" s="299" t="s">
        <v>628</v>
      </c>
      <c r="D134" s="166"/>
      <c r="E134" s="168"/>
      <c r="F134" s="167"/>
      <c r="G134" s="168"/>
      <c r="AO134" s="260"/>
      <c r="AP134" s="260"/>
      <c r="AQ134" s="260"/>
      <c r="AR134" s="260"/>
      <c r="AS134" s="260"/>
      <c r="AT134" s="260"/>
      <c r="AU134" s="260"/>
      <c r="AV134" s="260"/>
      <c r="AW134" s="260"/>
      <c r="AX134" s="260"/>
      <c r="AY134" s="260"/>
      <c r="AZ134" s="260"/>
      <c r="BA134" s="260"/>
      <c r="BB134" s="260"/>
      <c r="BC134" s="260"/>
      <c r="BD134" s="260"/>
      <c r="BE134" s="260"/>
      <c r="BF134" s="260"/>
      <c r="BG134" s="210"/>
      <c r="BH134" s="210"/>
      <c r="BI134" s="210"/>
    </row>
    <row r="135" spans="1:61" x14ac:dyDescent="0.25">
      <c r="A135" s="171" t="s">
        <v>91</v>
      </c>
      <c r="B135" s="164"/>
      <c r="C135" s="299" t="s">
        <v>628</v>
      </c>
      <c r="D135" s="166"/>
      <c r="E135" s="168"/>
      <c r="F135" s="167"/>
      <c r="G135" s="168"/>
      <c r="AO135" s="260"/>
      <c r="AP135" s="260"/>
      <c r="AQ135" s="260"/>
      <c r="AR135" s="260"/>
      <c r="AS135" s="260"/>
      <c r="AT135" s="260"/>
      <c r="AU135" s="260"/>
      <c r="AV135" s="260"/>
      <c r="AW135" s="260"/>
      <c r="AX135" s="260"/>
      <c r="AY135" s="260"/>
      <c r="AZ135" s="260"/>
      <c r="BA135" s="260"/>
      <c r="BB135" s="260"/>
      <c r="BC135" s="260"/>
      <c r="BD135" s="260"/>
      <c r="BE135" s="260"/>
      <c r="BF135" s="260"/>
      <c r="BG135" s="210"/>
      <c r="BH135" s="210"/>
      <c r="BI135" s="210"/>
    </row>
    <row r="136" spans="1:61" x14ac:dyDescent="0.25">
      <c r="A136" s="171" t="s">
        <v>91</v>
      </c>
      <c r="B136" s="164"/>
      <c r="C136" s="299" t="s">
        <v>628</v>
      </c>
      <c r="D136" s="166"/>
      <c r="E136" s="168"/>
      <c r="F136" s="167"/>
      <c r="G136" s="168"/>
      <c r="AO136" s="260"/>
      <c r="AP136" s="260"/>
      <c r="AQ136" s="260"/>
      <c r="AR136" s="260"/>
      <c r="AS136" s="260"/>
      <c r="AT136" s="260"/>
      <c r="AU136" s="260"/>
      <c r="AV136" s="260"/>
      <c r="AW136" s="260"/>
      <c r="AX136" s="260"/>
      <c r="AY136" s="260"/>
      <c r="AZ136" s="260"/>
      <c r="BA136" s="260"/>
      <c r="BB136" s="260"/>
      <c r="BC136" s="260"/>
      <c r="BD136" s="260"/>
      <c r="BE136" s="260"/>
      <c r="BF136" s="260"/>
      <c r="BG136" s="210"/>
      <c r="BH136" s="210"/>
      <c r="BI136" s="210"/>
    </row>
    <row r="137" spans="1:61" x14ac:dyDescent="0.25">
      <c r="A137" s="171" t="s">
        <v>91</v>
      </c>
      <c r="B137" s="164"/>
      <c r="C137" s="299" t="s">
        <v>628</v>
      </c>
      <c r="D137" s="166"/>
      <c r="E137" s="168"/>
      <c r="F137" s="167"/>
      <c r="G137" s="168"/>
      <c r="AO137" s="260"/>
      <c r="AP137" s="260"/>
      <c r="AQ137" s="260"/>
      <c r="AR137" s="260"/>
      <c r="AS137" s="260"/>
      <c r="AT137" s="260"/>
      <c r="AU137" s="260"/>
      <c r="AV137" s="260"/>
      <c r="AW137" s="260"/>
      <c r="AX137" s="260"/>
      <c r="AY137" s="260"/>
      <c r="AZ137" s="260"/>
      <c r="BA137" s="260"/>
      <c r="BB137" s="260"/>
      <c r="BC137" s="260"/>
      <c r="BD137" s="260"/>
      <c r="BE137" s="260"/>
      <c r="BF137" s="260"/>
      <c r="BG137" s="210"/>
      <c r="BH137" s="210"/>
      <c r="BI137" s="210"/>
    </row>
    <row r="138" spans="1:61" x14ac:dyDescent="0.25">
      <c r="A138" s="171" t="s">
        <v>91</v>
      </c>
      <c r="B138" s="164"/>
      <c r="C138" s="299" t="s">
        <v>628</v>
      </c>
      <c r="D138" s="166"/>
      <c r="E138" s="168"/>
      <c r="F138" s="167"/>
      <c r="G138" s="168"/>
      <c r="AO138" s="260"/>
      <c r="AP138" s="260"/>
      <c r="AQ138" s="260"/>
      <c r="AR138" s="260"/>
      <c r="AS138" s="260"/>
      <c r="AT138" s="260"/>
      <c r="AU138" s="260"/>
      <c r="AV138" s="260"/>
      <c r="AW138" s="260"/>
      <c r="AX138" s="260"/>
      <c r="AY138" s="260"/>
      <c r="AZ138" s="260"/>
      <c r="BA138" s="260"/>
      <c r="BB138" s="260"/>
      <c r="BC138" s="260"/>
      <c r="BD138" s="260"/>
      <c r="BE138" s="260"/>
      <c r="BF138" s="260"/>
      <c r="BG138" s="210"/>
      <c r="BH138" s="210"/>
      <c r="BI138" s="210"/>
    </row>
    <row r="139" spans="1:61" x14ac:dyDescent="0.25">
      <c r="A139" s="171" t="s">
        <v>91</v>
      </c>
      <c r="B139" s="164"/>
      <c r="C139" s="299" t="s">
        <v>628</v>
      </c>
      <c r="D139" s="166"/>
      <c r="E139" s="168"/>
      <c r="F139" s="167"/>
      <c r="G139" s="168"/>
      <c r="AO139" s="260"/>
      <c r="AP139" s="260"/>
      <c r="AQ139" s="260"/>
      <c r="AR139" s="260"/>
      <c r="AS139" s="260"/>
      <c r="AT139" s="260"/>
      <c r="AU139" s="260"/>
      <c r="AV139" s="260"/>
      <c r="AW139" s="260"/>
      <c r="AX139" s="260"/>
      <c r="AY139" s="260"/>
      <c r="AZ139" s="260"/>
      <c r="BA139" s="260"/>
      <c r="BB139" s="260"/>
      <c r="BC139" s="260"/>
      <c r="BD139" s="260"/>
      <c r="BE139" s="260"/>
      <c r="BF139" s="260"/>
      <c r="BG139" s="210"/>
      <c r="BH139" s="210"/>
      <c r="BI139" s="210"/>
    </row>
    <row r="140" spans="1:61" x14ac:dyDescent="0.25">
      <c r="A140" s="171" t="s">
        <v>91</v>
      </c>
      <c r="B140" s="164"/>
      <c r="C140" s="299" t="s">
        <v>628</v>
      </c>
      <c r="D140" s="166"/>
      <c r="E140" s="168"/>
      <c r="F140" s="167"/>
      <c r="G140" s="168"/>
      <c r="AO140" s="260"/>
      <c r="AP140" s="260"/>
      <c r="AQ140" s="260"/>
      <c r="AR140" s="260"/>
      <c r="AS140" s="260"/>
      <c r="AT140" s="260"/>
      <c r="AU140" s="260"/>
      <c r="AV140" s="260"/>
      <c r="AW140" s="260"/>
      <c r="AX140" s="260"/>
      <c r="AY140" s="260"/>
      <c r="AZ140" s="260"/>
      <c r="BA140" s="260"/>
      <c r="BB140" s="260"/>
      <c r="BC140" s="260"/>
      <c r="BD140" s="260"/>
      <c r="BE140" s="260"/>
      <c r="BF140" s="260"/>
      <c r="BG140" s="210"/>
      <c r="BH140" s="210"/>
      <c r="BI140" s="210"/>
    </row>
    <row r="141" spans="1:61" x14ac:dyDescent="0.25">
      <c r="A141" s="171" t="s">
        <v>91</v>
      </c>
      <c r="B141" s="164"/>
      <c r="C141" s="299" t="s">
        <v>628</v>
      </c>
      <c r="D141" s="166"/>
      <c r="E141" s="168"/>
      <c r="F141" s="167"/>
      <c r="G141" s="168"/>
      <c r="AO141" s="260"/>
      <c r="AP141" s="260"/>
      <c r="AQ141" s="260"/>
      <c r="AR141" s="260"/>
      <c r="AS141" s="260"/>
      <c r="AT141" s="260"/>
      <c r="AU141" s="260"/>
      <c r="AV141" s="260"/>
      <c r="AW141" s="260"/>
      <c r="AX141" s="260"/>
      <c r="AY141" s="260"/>
      <c r="AZ141" s="260"/>
      <c r="BA141" s="260"/>
      <c r="BB141" s="260"/>
      <c r="BC141" s="260"/>
      <c r="BD141" s="260"/>
      <c r="BE141" s="260"/>
      <c r="BF141" s="260"/>
      <c r="BG141" s="210"/>
      <c r="BH141" s="210"/>
      <c r="BI141" s="210"/>
    </row>
    <row r="142" spans="1:61" x14ac:dyDescent="0.25">
      <c r="A142" s="171" t="s">
        <v>91</v>
      </c>
      <c r="B142" s="164"/>
      <c r="C142" s="299" t="s">
        <v>628</v>
      </c>
      <c r="D142" s="166"/>
      <c r="E142" s="168"/>
      <c r="F142" s="167"/>
      <c r="G142" s="168"/>
      <c r="AO142" s="260"/>
      <c r="AP142" s="260"/>
      <c r="AQ142" s="260"/>
      <c r="AR142" s="260"/>
      <c r="AS142" s="260"/>
      <c r="AT142" s="260"/>
      <c r="AU142" s="260"/>
      <c r="AV142" s="260"/>
      <c r="AW142" s="260"/>
      <c r="AX142" s="260"/>
      <c r="AY142" s="260"/>
      <c r="AZ142" s="260"/>
      <c r="BA142" s="260"/>
      <c r="BB142" s="260"/>
      <c r="BC142" s="260"/>
      <c r="BD142" s="260"/>
      <c r="BE142" s="260"/>
      <c r="BF142" s="260"/>
      <c r="BG142" s="210"/>
      <c r="BH142" s="210"/>
      <c r="BI142" s="210"/>
    </row>
    <row r="143" spans="1:61" x14ac:dyDescent="0.25">
      <c r="A143" s="171" t="s">
        <v>91</v>
      </c>
      <c r="B143" s="164"/>
      <c r="C143" s="299" t="s">
        <v>628</v>
      </c>
      <c r="D143" s="166"/>
      <c r="E143" s="168"/>
      <c r="F143" s="167"/>
      <c r="G143" s="168"/>
      <c r="AO143" s="260"/>
      <c r="AP143" s="260"/>
      <c r="AQ143" s="260"/>
      <c r="AR143" s="260"/>
      <c r="AS143" s="260"/>
      <c r="AT143" s="260"/>
      <c r="AU143" s="260"/>
      <c r="AV143" s="260"/>
      <c r="AW143" s="260"/>
      <c r="AX143" s="260"/>
      <c r="AY143" s="260"/>
      <c r="AZ143" s="260"/>
      <c r="BA143" s="260"/>
      <c r="BB143" s="260"/>
      <c r="BC143" s="260"/>
      <c r="BD143" s="260"/>
      <c r="BE143" s="260"/>
      <c r="BF143" s="260"/>
      <c r="BG143" s="210"/>
      <c r="BH143" s="210"/>
      <c r="BI143" s="210"/>
    </row>
    <row r="144" spans="1:61" x14ac:dyDescent="0.25">
      <c r="A144" s="171" t="s">
        <v>91</v>
      </c>
      <c r="B144" s="164"/>
      <c r="C144" s="299" t="s">
        <v>628</v>
      </c>
      <c r="D144" s="166"/>
      <c r="E144" s="168"/>
      <c r="F144" s="167"/>
      <c r="G144" s="168"/>
      <c r="AO144" s="260"/>
      <c r="AP144" s="260"/>
      <c r="AQ144" s="260"/>
      <c r="AR144" s="260"/>
      <c r="AS144" s="260"/>
      <c r="AT144" s="260"/>
      <c r="AU144" s="260"/>
      <c r="AV144" s="260"/>
      <c r="AW144" s="260"/>
      <c r="AX144" s="260"/>
      <c r="AY144" s="260"/>
      <c r="AZ144" s="260"/>
      <c r="BA144" s="260"/>
      <c r="BB144" s="260"/>
      <c r="BC144" s="260"/>
      <c r="BD144" s="260"/>
      <c r="BE144" s="260"/>
      <c r="BF144" s="260"/>
      <c r="BG144" s="210"/>
      <c r="BH144" s="210"/>
      <c r="BI144" s="210"/>
    </row>
    <row r="145" spans="1:61" x14ac:dyDescent="0.25">
      <c r="A145" s="171" t="s">
        <v>91</v>
      </c>
      <c r="B145" s="164"/>
      <c r="C145" s="299" t="s">
        <v>628</v>
      </c>
      <c r="D145" s="166"/>
      <c r="E145" s="168"/>
      <c r="F145" s="167"/>
      <c r="G145" s="168"/>
      <c r="AO145" s="260"/>
      <c r="AP145" s="260"/>
      <c r="AQ145" s="260"/>
      <c r="AR145" s="260"/>
      <c r="AS145" s="260"/>
      <c r="AT145" s="260"/>
      <c r="AU145" s="260"/>
      <c r="AV145" s="260"/>
      <c r="AW145" s="260"/>
      <c r="AX145" s="260"/>
      <c r="AY145" s="260"/>
      <c r="AZ145" s="260"/>
      <c r="BA145" s="260"/>
      <c r="BB145" s="260"/>
      <c r="BC145" s="260"/>
      <c r="BD145" s="260"/>
      <c r="BE145" s="260"/>
      <c r="BF145" s="260"/>
      <c r="BG145" s="210"/>
      <c r="BH145" s="210"/>
      <c r="BI145" s="210"/>
    </row>
    <row r="146" spans="1:61" x14ac:dyDescent="0.25">
      <c r="A146" s="171" t="s">
        <v>91</v>
      </c>
      <c r="B146" s="164"/>
      <c r="C146" s="299" t="s">
        <v>628</v>
      </c>
      <c r="D146" s="166"/>
      <c r="E146" s="168"/>
      <c r="F146" s="167"/>
      <c r="G146" s="168"/>
      <c r="AO146" s="260"/>
      <c r="AP146" s="260"/>
      <c r="AQ146" s="260"/>
      <c r="AR146" s="260"/>
      <c r="AS146" s="260"/>
      <c r="AT146" s="260"/>
      <c r="AU146" s="260"/>
      <c r="AV146" s="260"/>
      <c r="AW146" s="260"/>
      <c r="AX146" s="260"/>
      <c r="AY146" s="260"/>
      <c r="AZ146" s="260"/>
      <c r="BA146" s="260"/>
      <c r="BB146" s="260"/>
      <c r="BC146" s="260"/>
      <c r="BD146" s="260"/>
      <c r="BE146" s="260"/>
      <c r="BF146" s="260"/>
      <c r="BG146" s="210"/>
      <c r="BH146" s="210"/>
      <c r="BI146" s="210"/>
    </row>
    <row r="147" spans="1:61" x14ac:dyDescent="0.25">
      <c r="A147" s="171" t="s">
        <v>91</v>
      </c>
      <c r="B147" s="164"/>
      <c r="C147" s="299" t="s">
        <v>628</v>
      </c>
      <c r="D147" s="166"/>
      <c r="E147" s="168"/>
      <c r="F147" s="167"/>
      <c r="G147" s="168"/>
      <c r="AO147" s="260"/>
      <c r="AP147" s="260"/>
      <c r="AQ147" s="260"/>
      <c r="AR147" s="260"/>
      <c r="AS147" s="260"/>
      <c r="AT147" s="260"/>
      <c r="AU147" s="260"/>
      <c r="AV147" s="260"/>
      <c r="AW147" s="260"/>
      <c r="AX147" s="260"/>
      <c r="AY147" s="260"/>
      <c r="AZ147" s="260"/>
      <c r="BA147" s="260"/>
      <c r="BB147" s="260"/>
      <c r="BC147" s="260"/>
      <c r="BD147" s="260"/>
      <c r="BE147" s="260"/>
      <c r="BF147" s="260"/>
      <c r="BG147" s="210"/>
      <c r="BH147" s="210"/>
      <c r="BI147" s="210"/>
    </row>
    <row r="148" spans="1:61" x14ac:dyDescent="0.25">
      <c r="A148" s="171" t="s">
        <v>91</v>
      </c>
      <c r="B148" s="164"/>
      <c r="C148" s="299" t="s">
        <v>628</v>
      </c>
      <c r="D148" s="166"/>
      <c r="E148" s="168"/>
      <c r="F148" s="167"/>
      <c r="G148" s="168"/>
      <c r="AO148" s="260"/>
      <c r="AP148" s="260"/>
      <c r="AQ148" s="260"/>
      <c r="AR148" s="260"/>
      <c r="AS148" s="260"/>
      <c r="AT148" s="260"/>
      <c r="AU148" s="260"/>
      <c r="AV148" s="260"/>
      <c r="AW148" s="260"/>
      <c r="AX148" s="260"/>
      <c r="AY148" s="260"/>
      <c r="AZ148" s="260"/>
      <c r="BA148" s="260"/>
      <c r="BB148" s="260"/>
      <c r="BC148" s="260"/>
      <c r="BD148" s="260"/>
      <c r="BE148" s="260"/>
      <c r="BF148" s="260"/>
      <c r="BG148" s="210"/>
      <c r="BH148" s="210"/>
      <c r="BI148" s="210"/>
    </row>
    <row r="149" spans="1:61" x14ac:dyDescent="0.25">
      <c r="A149" s="171" t="s">
        <v>91</v>
      </c>
      <c r="B149" s="164"/>
      <c r="C149" s="299" t="s">
        <v>628</v>
      </c>
      <c r="D149" s="166"/>
      <c r="E149" s="168"/>
      <c r="F149" s="167"/>
      <c r="G149" s="168"/>
      <c r="AO149" s="260"/>
      <c r="AP149" s="260"/>
      <c r="AQ149" s="260"/>
      <c r="AR149" s="260"/>
      <c r="AS149" s="260"/>
      <c r="AT149" s="260"/>
      <c r="AU149" s="260"/>
      <c r="AV149" s="260"/>
      <c r="AW149" s="260"/>
      <c r="AX149" s="260"/>
      <c r="AY149" s="260"/>
      <c r="AZ149" s="260"/>
      <c r="BA149" s="260"/>
      <c r="BB149" s="260"/>
      <c r="BC149" s="260"/>
      <c r="BD149" s="260"/>
      <c r="BE149" s="260"/>
      <c r="BF149" s="260"/>
      <c r="BG149" s="210"/>
      <c r="BH149" s="210"/>
      <c r="BI149" s="210"/>
    </row>
    <row r="150" spans="1:61" x14ac:dyDescent="0.25">
      <c r="A150" s="171" t="s">
        <v>91</v>
      </c>
      <c r="B150" s="164"/>
      <c r="C150" s="299" t="s">
        <v>628</v>
      </c>
      <c r="D150" s="166"/>
      <c r="E150" s="168"/>
      <c r="F150" s="167"/>
      <c r="G150" s="168"/>
      <c r="AO150" s="260"/>
      <c r="AP150" s="260"/>
      <c r="AQ150" s="260"/>
      <c r="AR150" s="260"/>
      <c r="AS150" s="260"/>
      <c r="AT150" s="260"/>
      <c r="AU150" s="260"/>
      <c r="AV150" s="260"/>
      <c r="AW150" s="260"/>
      <c r="AX150" s="260"/>
      <c r="AY150" s="260"/>
      <c r="AZ150" s="260"/>
      <c r="BA150" s="260"/>
      <c r="BB150" s="260"/>
      <c r="BC150" s="260"/>
      <c r="BD150" s="260"/>
      <c r="BE150" s="260"/>
      <c r="BF150" s="260"/>
      <c r="BG150" s="210"/>
      <c r="BH150" s="210"/>
      <c r="BI150" s="210"/>
    </row>
    <row r="151" spans="1:61" x14ac:dyDescent="0.25">
      <c r="A151" s="171" t="s">
        <v>91</v>
      </c>
      <c r="B151" s="164"/>
      <c r="C151" s="299" t="s">
        <v>628</v>
      </c>
      <c r="D151" s="166"/>
      <c r="E151" s="168"/>
      <c r="F151" s="167"/>
      <c r="G151" s="168"/>
      <c r="AO151" s="260"/>
      <c r="AP151" s="260"/>
      <c r="AQ151" s="260"/>
      <c r="AR151" s="260"/>
      <c r="AS151" s="260"/>
      <c r="AT151" s="260"/>
      <c r="AU151" s="260"/>
      <c r="AV151" s="260"/>
      <c r="AW151" s="260"/>
      <c r="AX151" s="260"/>
      <c r="AY151" s="260"/>
      <c r="AZ151" s="260"/>
      <c r="BA151" s="260"/>
      <c r="BB151" s="260"/>
      <c r="BC151" s="260"/>
      <c r="BD151" s="260"/>
      <c r="BE151" s="260"/>
      <c r="BF151" s="260"/>
      <c r="BG151" s="210"/>
      <c r="BH151" s="210"/>
      <c r="BI151" s="210"/>
    </row>
    <row r="152" spans="1:61" x14ac:dyDescent="0.25">
      <c r="A152" s="171" t="s">
        <v>91</v>
      </c>
      <c r="B152" s="164"/>
      <c r="C152" s="299" t="s">
        <v>628</v>
      </c>
      <c r="D152" s="166"/>
      <c r="E152" s="168"/>
      <c r="F152" s="167"/>
      <c r="G152" s="168"/>
      <c r="AO152" s="260"/>
      <c r="AP152" s="260"/>
      <c r="AQ152" s="260"/>
      <c r="AR152" s="260"/>
      <c r="AS152" s="260"/>
      <c r="AT152" s="260"/>
      <c r="AU152" s="260"/>
      <c r="AV152" s="260"/>
      <c r="AW152" s="260"/>
      <c r="AX152" s="260"/>
      <c r="AY152" s="260"/>
      <c r="AZ152" s="260"/>
      <c r="BA152" s="260"/>
      <c r="BB152" s="260"/>
      <c r="BC152" s="260"/>
      <c r="BD152" s="260"/>
      <c r="BE152" s="260"/>
      <c r="BF152" s="260"/>
      <c r="BG152" s="210"/>
      <c r="BH152" s="210"/>
      <c r="BI152" s="210"/>
    </row>
    <row r="153" spans="1:61" x14ac:dyDescent="0.25">
      <c r="A153" s="171" t="s">
        <v>91</v>
      </c>
      <c r="B153" s="164"/>
      <c r="C153" s="299" t="s">
        <v>628</v>
      </c>
      <c r="D153" s="166"/>
      <c r="E153" s="168"/>
      <c r="F153" s="167"/>
      <c r="G153" s="168"/>
      <c r="AO153" s="260"/>
      <c r="AP153" s="260"/>
      <c r="AQ153" s="260"/>
      <c r="AR153" s="260"/>
      <c r="AS153" s="260"/>
      <c r="AT153" s="260"/>
      <c r="AU153" s="260"/>
      <c r="AV153" s="260"/>
      <c r="AW153" s="260"/>
      <c r="AX153" s="260"/>
      <c r="AY153" s="260"/>
      <c r="AZ153" s="260"/>
      <c r="BA153" s="260"/>
      <c r="BB153" s="260"/>
      <c r="BC153" s="260"/>
      <c r="BD153" s="260"/>
      <c r="BE153" s="260"/>
      <c r="BF153" s="260"/>
      <c r="BG153" s="210"/>
      <c r="BH153" s="210"/>
      <c r="BI153" s="210"/>
    </row>
    <row r="154" spans="1:61" x14ac:dyDescent="0.25">
      <c r="A154" s="171" t="s">
        <v>91</v>
      </c>
      <c r="B154" s="164"/>
      <c r="C154" s="299" t="s">
        <v>628</v>
      </c>
      <c r="D154" s="166"/>
      <c r="E154" s="168"/>
      <c r="F154" s="167"/>
      <c r="G154" s="168"/>
      <c r="AO154" s="260"/>
      <c r="AP154" s="260"/>
      <c r="AQ154" s="260"/>
      <c r="AR154" s="260"/>
      <c r="AS154" s="260"/>
      <c r="AT154" s="260"/>
      <c r="AU154" s="260"/>
      <c r="AV154" s="260"/>
      <c r="AW154" s="260"/>
      <c r="AX154" s="260"/>
      <c r="AY154" s="260"/>
      <c r="AZ154" s="260"/>
      <c r="BA154" s="260"/>
      <c r="BB154" s="260"/>
      <c r="BC154" s="260"/>
      <c r="BD154" s="260"/>
      <c r="BE154" s="260"/>
      <c r="BF154" s="260"/>
      <c r="BG154" s="210"/>
      <c r="BH154" s="210"/>
      <c r="BI154" s="210"/>
    </row>
    <row r="155" spans="1:61" x14ac:dyDescent="0.25">
      <c r="A155" s="171" t="s">
        <v>91</v>
      </c>
      <c r="B155" s="164"/>
      <c r="C155" s="299" t="s">
        <v>628</v>
      </c>
      <c r="D155" s="166"/>
      <c r="E155" s="168"/>
      <c r="F155" s="167"/>
      <c r="G155" s="168"/>
      <c r="AO155" s="260"/>
      <c r="AP155" s="260"/>
      <c r="AQ155" s="260"/>
      <c r="AR155" s="260"/>
      <c r="AS155" s="260"/>
      <c r="AT155" s="260"/>
      <c r="AU155" s="260"/>
      <c r="AV155" s="260"/>
      <c r="AW155" s="260"/>
      <c r="AX155" s="260"/>
      <c r="AY155" s="260"/>
      <c r="AZ155" s="260"/>
      <c r="BA155" s="260"/>
      <c r="BB155" s="260"/>
      <c r="BC155" s="260"/>
      <c r="BD155" s="260"/>
      <c r="BE155" s="260"/>
      <c r="BF155" s="260"/>
      <c r="BG155" s="210"/>
      <c r="BH155" s="210"/>
      <c r="BI155" s="210"/>
    </row>
    <row r="156" spans="1:61" x14ac:dyDescent="0.25">
      <c r="A156" s="171" t="s">
        <v>91</v>
      </c>
      <c r="B156" s="164"/>
      <c r="C156" s="299" t="s">
        <v>628</v>
      </c>
      <c r="D156" s="166"/>
      <c r="E156" s="168"/>
      <c r="F156" s="167"/>
      <c r="G156" s="168"/>
      <c r="AO156" s="260"/>
      <c r="AP156" s="260"/>
      <c r="AQ156" s="260"/>
      <c r="AR156" s="260"/>
      <c r="AS156" s="260"/>
      <c r="AT156" s="260"/>
      <c r="AU156" s="260"/>
      <c r="AV156" s="260"/>
      <c r="AW156" s="260"/>
      <c r="AX156" s="260"/>
      <c r="AY156" s="260"/>
      <c r="AZ156" s="260"/>
      <c r="BA156" s="260"/>
      <c r="BB156" s="260"/>
      <c r="BC156" s="260"/>
      <c r="BD156" s="260"/>
      <c r="BE156" s="260"/>
      <c r="BF156" s="260"/>
      <c r="BG156" s="210"/>
      <c r="BH156" s="210"/>
      <c r="BI156" s="210"/>
    </row>
    <row r="157" spans="1:61" x14ac:dyDescent="0.25">
      <c r="A157" s="171" t="s">
        <v>91</v>
      </c>
      <c r="B157" s="164"/>
      <c r="C157" s="299" t="s">
        <v>628</v>
      </c>
      <c r="D157" s="166"/>
      <c r="E157" s="168"/>
      <c r="F157" s="167"/>
      <c r="G157" s="168"/>
      <c r="AO157" s="260"/>
      <c r="AP157" s="260"/>
      <c r="AQ157" s="260"/>
      <c r="AR157" s="260"/>
      <c r="AS157" s="260"/>
      <c r="AT157" s="260"/>
      <c r="AU157" s="260"/>
      <c r="AV157" s="260"/>
      <c r="AW157" s="260"/>
      <c r="AX157" s="260"/>
      <c r="AY157" s="260"/>
      <c r="AZ157" s="260"/>
      <c r="BA157" s="260"/>
      <c r="BB157" s="260"/>
      <c r="BC157" s="260"/>
      <c r="BD157" s="260"/>
      <c r="BE157" s="260"/>
      <c r="BF157" s="260"/>
      <c r="BG157" s="210"/>
      <c r="BH157" s="210"/>
      <c r="BI157" s="210"/>
    </row>
    <row r="158" spans="1:61" x14ac:dyDescent="0.25">
      <c r="A158" s="171" t="s">
        <v>91</v>
      </c>
      <c r="B158" s="164"/>
      <c r="C158" s="299" t="s">
        <v>628</v>
      </c>
      <c r="D158" s="166"/>
      <c r="E158" s="168"/>
      <c r="F158" s="167"/>
      <c r="G158" s="168"/>
      <c r="AO158" s="260"/>
      <c r="AP158" s="260"/>
      <c r="AQ158" s="260"/>
      <c r="AR158" s="260"/>
      <c r="AS158" s="260"/>
      <c r="AT158" s="260"/>
      <c r="AU158" s="260"/>
      <c r="AV158" s="260"/>
      <c r="AW158" s="260"/>
      <c r="AX158" s="260"/>
      <c r="AY158" s="260"/>
      <c r="AZ158" s="260"/>
      <c r="BA158" s="260"/>
      <c r="BB158" s="260"/>
      <c r="BC158" s="260"/>
      <c r="BD158" s="260"/>
      <c r="BE158" s="260"/>
      <c r="BF158" s="260"/>
      <c r="BG158" s="210"/>
      <c r="BH158" s="210"/>
      <c r="BI158" s="210"/>
    </row>
    <row r="159" spans="1:61" x14ac:dyDescent="0.25">
      <c r="A159" s="171" t="s">
        <v>91</v>
      </c>
      <c r="B159" s="164"/>
      <c r="C159" s="299" t="s">
        <v>628</v>
      </c>
      <c r="D159" s="166"/>
      <c r="E159" s="168"/>
      <c r="F159" s="167"/>
      <c r="G159" s="168"/>
      <c r="AO159" s="260"/>
      <c r="AP159" s="260"/>
      <c r="AQ159" s="260"/>
      <c r="AR159" s="260"/>
      <c r="AS159" s="260"/>
      <c r="AT159" s="260"/>
      <c r="AU159" s="260"/>
      <c r="AV159" s="260"/>
      <c r="AW159" s="260"/>
      <c r="AX159" s="260"/>
      <c r="AY159" s="260"/>
      <c r="AZ159" s="260"/>
      <c r="BA159" s="260"/>
      <c r="BB159" s="260"/>
      <c r="BC159" s="260"/>
      <c r="BD159" s="260"/>
      <c r="BE159" s="260"/>
      <c r="BF159" s="260"/>
      <c r="BG159" s="210"/>
      <c r="BH159" s="210"/>
      <c r="BI159" s="210"/>
    </row>
    <row r="160" spans="1:61" x14ac:dyDescent="0.25">
      <c r="A160" s="171" t="s">
        <v>91</v>
      </c>
      <c r="B160" s="164"/>
      <c r="C160" s="299" t="s">
        <v>628</v>
      </c>
      <c r="D160" s="166"/>
      <c r="E160" s="168"/>
      <c r="F160" s="167"/>
      <c r="G160" s="168"/>
      <c r="AO160" s="260"/>
      <c r="AP160" s="260"/>
      <c r="AQ160" s="260"/>
      <c r="AR160" s="260"/>
      <c r="AS160" s="260"/>
      <c r="AT160" s="260"/>
      <c r="AU160" s="260"/>
      <c r="AV160" s="260"/>
      <c r="AW160" s="260"/>
      <c r="AX160" s="260"/>
      <c r="AY160" s="260"/>
      <c r="AZ160" s="260"/>
      <c r="BA160" s="260"/>
      <c r="BB160" s="260"/>
      <c r="BC160" s="260"/>
      <c r="BD160" s="260"/>
      <c r="BE160" s="260"/>
      <c r="BF160" s="260"/>
      <c r="BG160" s="210"/>
      <c r="BH160" s="210"/>
      <c r="BI160" s="210"/>
    </row>
    <row r="161" spans="1:61" x14ac:dyDescent="0.25">
      <c r="A161" s="171" t="s">
        <v>91</v>
      </c>
      <c r="B161" s="164"/>
      <c r="C161" s="299" t="s">
        <v>628</v>
      </c>
      <c r="D161" s="166"/>
      <c r="E161" s="168"/>
      <c r="F161" s="167"/>
      <c r="G161" s="168"/>
      <c r="AO161" s="260"/>
      <c r="AP161" s="260"/>
      <c r="AQ161" s="260"/>
      <c r="AR161" s="260"/>
      <c r="AS161" s="260"/>
      <c r="AT161" s="260"/>
      <c r="AU161" s="260"/>
      <c r="AV161" s="260"/>
      <c r="AW161" s="260"/>
      <c r="AX161" s="260"/>
      <c r="AY161" s="260"/>
      <c r="AZ161" s="260"/>
      <c r="BA161" s="260"/>
      <c r="BB161" s="260"/>
      <c r="BC161" s="260"/>
      <c r="BD161" s="260"/>
      <c r="BE161" s="260"/>
      <c r="BF161" s="260"/>
      <c r="BG161" s="210"/>
      <c r="BH161" s="210"/>
      <c r="BI161" s="210"/>
    </row>
    <row r="162" spans="1:61" x14ac:dyDescent="0.25">
      <c r="A162" s="171" t="s">
        <v>91</v>
      </c>
      <c r="B162" s="164"/>
      <c r="C162" s="299" t="s">
        <v>628</v>
      </c>
      <c r="D162" s="166"/>
      <c r="E162" s="168"/>
      <c r="F162" s="167"/>
      <c r="G162" s="168"/>
      <c r="AO162" s="260"/>
      <c r="AP162" s="260"/>
      <c r="AQ162" s="260"/>
      <c r="AR162" s="260"/>
      <c r="AS162" s="260"/>
      <c r="AT162" s="260"/>
      <c r="AU162" s="260"/>
      <c r="AV162" s="260"/>
      <c r="AW162" s="260"/>
      <c r="AX162" s="260"/>
      <c r="AY162" s="260"/>
      <c r="AZ162" s="260"/>
      <c r="BA162" s="260"/>
      <c r="BB162" s="260"/>
      <c r="BC162" s="260"/>
      <c r="BD162" s="260"/>
      <c r="BE162" s="260"/>
      <c r="BF162" s="260"/>
      <c r="BG162" s="210"/>
      <c r="BH162" s="210"/>
      <c r="BI162" s="210"/>
    </row>
    <row r="163" spans="1:61" x14ac:dyDescent="0.25">
      <c r="A163" s="171" t="s">
        <v>91</v>
      </c>
      <c r="B163" s="164"/>
      <c r="C163" s="299" t="s">
        <v>628</v>
      </c>
      <c r="D163" s="166"/>
      <c r="E163" s="168"/>
      <c r="F163" s="167"/>
      <c r="G163" s="168"/>
      <c r="AO163" s="260"/>
      <c r="AP163" s="260"/>
      <c r="AQ163" s="260"/>
      <c r="AR163" s="260"/>
      <c r="AS163" s="260"/>
      <c r="AT163" s="260"/>
      <c r="AU163" s="260"/>
      <c r="AV163" s="260"/>
      <c r="AW163" s="260"/>
      <c r="AX163" s="260"/>
      <c r="AY163" s="260"/>
      <c r="AZ163" s="260"/>
      <c r="BA163" s="260"/>
      <c r="BB163" s="260"/>
      <c r="BC163" s="260"/>
      <c r="BD163" s="260"/>
      <c r="BE163" s="260"/>
      <c r="BF163" s="260"/>
      <c r="BG163" s="210"/>
      <c r="BH163" s="210"/>
      <c r="BI163" s="210"/>
    </row>
    <row r="164" spans="1:61" x14ac:dyDescent="0.25">
      <c r="A164" s="171" t="s">
        <v>91</v>
      </c>
      <c r="B164" s="164"/>
      <c r="C164" s="299" t="s">
        <v>628</v>
      </c>
      <c r="D164" s="166"/>
      <c r="E164" s="168"/>
      <c r="F164" s="167"/>
      <c r="G164" s="168"/>
      <c r="AO164" s="260"/>
      <c r="AP164" s="260"/>
      <c r="AQ164" s="260"/>
      <c r="AR164" s="260"/>
      <c r="AS164" s="260"/>
      <c r="AT164" s="260"/>
      <c r="AU164" s="260"/>
      <c r="AV164" s="260"/>
      <c r="AW164" s="260"/>
      <c r="AX164" s="260"/>
      <c r="AY164" s="260"/>
      <c r="AZ164" s="260"/>
      <c r="BA164" s="260"/>
      <c r="BB164" s="260"/>
      <c r="BC164" s="260"/>
      <c r="BD164" s="260"/>
      <c r="BE164" s="260"/>
      <c r="BF164" s="260"/>
      <c r="BG164" s="210"/>
      <c r="BH164" s="210"/>
      <c r="BI164" s="210"/>
    </row>
    <row r="165" spans="1:61" x14ac:dyDescent="0.25">
      <c r="A165" s="171" t="s">
        <v>91</v>
      </c>
      <c r="B165" s="164"/>
      <c r="C165" s="299" t="s">
        <v>628</v>
      </c>
      <c r="D165" s="166"/>
      <c r="E165" s="168"/>
      <c r="F165" s="167"/>
      <c r="G165" s="168"/>
      <c r="AO165" s="260"/>
      <c r="AP165" s="260"/>
      <c r="AQ165" s="260"/>
      <c r="AR165" s="260"/>
      <c r="AS165" s="260"/>
      <c r="AT165" s="260"/>
      <c r="AU165" s="260"/>
      <c r="AV165" s="260"/>
      <c r="AW165" s="260"/>
      <c r="AX165" s="260"/>
      <c r="AY165" s="260"/>
      <c r="AZ165" s="260"/>
      <c r="BA165" s="260"/>
      <c r="BB165" s="260"/>
      <c r="BC165" s="260"/>
      <c r="BD165" s="260"/>
      <c r="BE165" s="260"/>
      <c r="BF165" s="260"/>
      <c r="BG165" s="210"/>
      <c r="BH165" s="210"/>
      <c r="BI165" s="210"/>
    </row>
    <row r="166" spans="1:61" x14ac:dyDescent="0.25">
      <c r="A166" s="171" t="s">
        <v>91</v>
      </c>
      <c r="B166" s="164"/>
      <c r="C166" s="299" t="s">
        <v>628</v>
      </c>
      <c r="D166" s="166"/>
      <c r="E166" s="168"/>
      <c r="F166" s="167"/>
      <c r="G166" s="168"/>
      <c r="AO166" s="260"/>
      <c r="AP166" s="260"/>
      <c r="AQ166" s="260"/>
      <c r="AR166" s="260"/>
      <c r="AS166" s="260"/>
      <c r="AT166" s="260"/>
      <c r="AU166" s="260"/>
      <c r="AV166" s="260"/>
      <c r="AW166" s="260"/>
      <c r="AX166" s="260"/>
      <c r="AY166" s="260"/>
      <c r="AZ166" s="260"/>
      <c r="BA166" s="260"/>
      <c r="BB166" s="260"/>
      <c r="BC166" s="260"/>
      <c r="BD166" s="260"/>
      <c r="BE166" s="260"/>
      <c r="BF166" s="260"/>
      <c r="BG166" s="210"/>
      <c r="BH166" s="210"/>
      <c r="BI166" s="210"/>
    </row>
    <row r="167" spans="1:61" x14ac:dyDescent="0.25">
      <c r="A167" s="171" t="s">
        <v>91</v>
      </c>
      <c r="B167" s="164"/>
      <c r="C167" s="299" t="s">
        <v>628</v>
      </c>
      <c r="D167" s="166"/>
      <c r="E167" s="168"/>
      <c r="F167" s="167"/>
      <c r="G167" s="168"/>
      <c r="AO167" s="260"/>
      <c r="AP167" s="260"/>
      <c r="AQ167" s="260"/>
      <c r="AR167" s="260"/>
      <c r="AS167" s="260"/>
      <c r="AT167" s="260"/>
      <c r="AU167" s="260"/>
      <c r="AV167" s="260"/>
      <c r="AW167" s="260"/>
      <c r="AX167" s="260"/>
      <c r="AY167" s="260"/>
      <c r="AZ167" s="260"/>
      <c r="BA167" s="260"/>
      <c r="BB167" s="260"/>
      <c r="BC167" s="260"/>
      <c r="BD167" s="260"/>
      <c r="BE167" s="260"/>
      <c r="BF167" s="260"/>
      <c r="BG167" s="210"/>
      <c r="BH167" s="210"/>
      <c r="BI167" s="210"/>
    </row>
    <row r="168" spans="1:61" x14ac:dyDescent="0.25">
      <c r="A168" s="171" t="s">
        <v>91</v>
      </c>
      <c r="B168" s="164"/>
      <c r="C168" s="299" t="s">
        <v>628</v>
      </c>
      <c r="D168" s="166"/>
      <c r="E168" s="168"/>
      <c r="F168" s="167"/>
      <c r="G168" s="168"/>
      <c r="AO168" s="260"/>
      <c r="AP168" s="260"/>
      <c r="AQ168" s="260"/>
      <c r="AR168" s="260"/>
      <c r="AS168" s="260"/>
      <c r="AT168" s="260"/>
      <c r="AU168" s="260"/>
      <c r="AV168" s="260"/>
      <c r="AW168" s="260"/>
      <c r="AX168" s="260"/>
      <c r="AY168" s="260"/>
      <c r="AZ168" s="260"/>
      <c r="BA168" s="260"/>
      <c r="BB168" s="260"/>
      <c r="BC168" s="260"/>
      <c r="BD168" s="260"/>
      <c r="BE168" s="260"/>
      <c r="BF168" s="260"/>
      <c r="BG168" s="210"/>
      <c r="BH168" s="210"/>
      <c r="BI168" s="210"/>
    </row>
    <row r="169" spans="1:61" x14ac:dyDescent="0.25">
      <c r="A169" s="171" t="s">
        <v>91</v>
      </c>
      <c r="B169" s="164"/>
      <c r="C169" s="299" t="s">
        <v>628</v>
      </c>
      <c r="D169" s="166"/>
      <c r="E169" s="168"/>
      <c r="F169" s="167"/>
      <c r="G169" s="168"/>
      <c r="AO169" s="260"/>
      <c r="AP169" s="260"/>
      <c r="AQ169" s="260"/>
      <c r="AR169" s="260"/>
      <c r="AS169" s="260"/>
      <c r="AT169" s="260"/>
      <c r="AU169" s="260"/>
      <c r="AV169" s="260"/>
      <c r="AW169" s="260"/>
      <c r="AX169" s="260"/>
      <c r="AY169" s="260"/>
      <c r="AZ169" s="260"/>
      <c r="BA169" s="260"/>
      <c r="BB169" s="260"/>
      <c r="BC169" s="260"/>
      <c r="BD169" s="260"/>
      <c r="BE169" s="260"/>
      <c r="BF169" s="260"/>
      <c r="BG169" s="210"/>
      <c r="BH169" s="210"/>
      <c r="BI169" s="210"/>
    </row>
    <row r="170" spans="1:61" x14ac:dyDescent="0.25">
      <c r="A170" s="171" t="s">
        <v>91</v>
      </c>
      <c r="B170" s="164"/>
      <c r="C170" s="299" t="s">
        <v>628</v>
      </c>
      <c r="D170" s="166"/>
      <c r="E170" s="168"/>
      <c r="F170" s="167"/>
      <c r="G170" s="168"/>
      <c r="AO170" s="260"/>
      <c r="AP170" s="260"/>
      <c r="AQ170" s="260"/>
      <c r="AR170" s="260"/>
      <c r="AS170" s="260"/>
      <c r="AT170" s="260"/>
      <c r="AU170" s="260"/>
      <c r="AV170" s="260"/>
      <c r="AW170" s="260"/>
      <c r="AX170" s="260"/>
      <c r="AY170" s="260"/>
      <c r="AZ170" s="260"/>
      <c r="BA170" s="260"/>
      <c r="BB170" s="260"/>
      <c r="BC170" s="260"/>
      <c r="BD170" s="260"/>
      <c r="BE170" s="260"/>
      <c r="BF170" s="260"/>
      <c r="BG170" s="210"/>
      <c r="BH170" s="210"/>
      <c r="BI170" s="210"/>
    </row>
    <row r="171" spans="1:61" x14ac:dyDescent="0.25">
      <c r="A171" s="171" t="s">
        <v>91</v>
      </c>
      <c r="B171" s="164"/>
      <c r="C171" s="299" t="s">
        <v>628</v>
      </c>
      <c r="D171" s="166"/>
      <c r="E171" s="168"/>
      <c r="F171" s="167"/>
      <c r="G171" s="168"/>
      <c r="AO171" s="260"/>
      <c r="AP171" s="260"/>
      <c r="AQ171" s="260"/>
      <c r="AR171" s="260"/>
      <c r="AS171" s="260"/>
      <c r="AT171" s="260"/>
      <c r="AU171" s="260"/>
      <c r="AV171" s="260"/>
      <c r="AW171" s="260"/>
      <c r="AX171" s="260"/>
      <c r="AY171" s="260"/>
      <c r="AZ171" s="260"/>
      <c r="BA171" s="260"/>
      <c r="BB171" s="260"/>
      <c r="BC171" s="260"/>
      <c r="BD171" s="260"/>
      <c r="BE171" s="260"/>
      <c r="BF171" s="260"/>
      <c r="BG171" s="210"/>
      <c r="BH171" s="210"/>
      <c r="BI171" s="210"/>
    </row>
    <row r="172" spans="1:61" x14ac:dyDescent="0.25">
      <c r="A172" s="171" t="s">
        <v>91</v>
      </c>
      <c r="B172" s="164"/>
      <c r="C172" s="299" t="s">
        <v>628</v>
      </c>
      <c r="D172" s="166"/>
      <c r="E172" s="168"/>
      <c r="F172" s="167"/>
      <c r="G172" s="168"/>
      <c r="AO172" s="260"/>
      <c r="AP172" s="260"/>
      <c r="AQ172" s="260"/>
      <c r="AR172" s="260"/>
      <c r="AS172" s="260"/>
      <c r="AT172" s="260"/>
      <c r="AU172" s="260"/>
      <c r="AV172" s="260"/>
      <c r="AW172" s="260"/>
      <c r="AX172" s="260"/>
      <c r="AY172" s="260"/>
      <c r="AZ172" s="260"/>
      <c r="BA172" s="260"/>
      <c r="BB172" s="260"/>
      <c r="BC172" s="260"/>
      <c r="BD172" s="260"/>
      <c r="BE172" s="260"/>
      <c r="BF172" s="260"/>
      <c r="BG172" s="210"/>
      <c r="BH172" s="210"/>
      <c r="BI172" s="210"/>
    </row>
    <row r="173" spans="1:61" x14ac:dyDescent="0.25">
      <c r="A173" s="171" t="s">
        <v>91</v>
      </c>
      <c r="B173" s="164"/>
      <c r="C173" s="299" t="s">
        <v>628</v>
      </c>
      <c r="D173" s="166"/>
      <c r="E173" s="168"/>
      <c r="F173" s="167"/>
      <c r="G173" s="168"/>
      <c r="AO173" s="260"/>
      <c r="AP173" s="260"/>
      <c r="AQ173" s="260"/>
      <c r="AR173" s="260"/>
      <c r="AS173" s="260"/>
      <c r="AT173" s="260"/>
      <c r="AU173" s="260"/>
      <c r="AV173" s="260"/>
      <c r="AW173" s="260"/>
      <c r="AX173" s="260"/>
      <c r="AY173" s="260"/>
      <c r="AZ173" s="260"/>
      <c r="BA173" s="260"/>
      <c r="BB173" s="260"/>
      <c r="BC173" s="260"/>
      <c r="BD173" s="260"/>
      <c r="BE173" s="260"/>
      <c r="BF173" s="260"/>
      <c r="BG173" s="210"/>
      <c r="BH173" s="210"/>
      <c r="BI173" s="210"/>
    </row>
    <row r="174" spans="1:61" x14ac:dyDescent="0.25">
      <c r="A174" s="171" t="s">
        <v>91</v>
      </c>
      <c r="B174" s="164"/>
      <c r="C174" s="299" t="s">
        <v>628</v>
      </c>
      <c r="D174" s="166"/>
      <c r="E174" s="168"/>
      <c r="F174" s="167"/>
      <c r="G174" s="168"/>
      <c r="AO174" s="260"/>
      <c r="AP174" s="260"/>
      <c r="AQ174" s="260"/>
      <c r="AR174" s="260"/>
      <c r="AS174" s="260"/>
      <c r="AT174" s="260"/>
      <c r="AU174" s="260"/>
      <c r="AV174" s="260"/>
      <c r="AW174" s="260"/>
      <c r="AX174" s="260"/>
      <c r="AY174" s="260"/>
      <c r="AZ174" s="260"/>
      <c r="BA174" s="260"/>
      <c r="BB174" s="260"/>
      <c r="BC174" s="260"/>
      <c r="BD174" s="260"/>
      <c r="BE174" s="260"/>
      <c r="BF174" s="260"/>
      <c r="BG174" s="210"/>
      <c r="BH174" s="210"/>
      <c r="BI174" s="210"/>
    </row>
    <row r="175" spans="1:61" x14ac:dyDescent="0.25">
      <c r="A175" s="171" t="s">
        <v>91</v>
      </c>
      <c r="B175" s="164"/>
      <c r="C175" s="299" t="s">
        <v>628</v>
      </c>
      <c r="D175" s="166"/>
      <c r="E175" s="168"/>
      <c r="F175" s="167"/>
      <c r="G175" s="168"/>
      <c r="AO175" s="260"/>
      <c r="AP175" s="260"/>
      <c r="AQ175" s="260"/>
      <c r="AR175" s="260"/>
      <c r="AS175" s="260"/>
      <c r="AT175" s="260"/>
      <c r="AU175" s="260"/>
      <c r="AV175" s="260"/>
      <c r="AW175" s="260"/>
      <c r="AX175" s="260"/>
      <c r="AY175" s="260"/>
      <c r="AZ175" s="260"/>
      <c r="BA175" s="260"/>
      <c r="BB175" s="260"/>
      <c r="BC175" s="260"/>
      <c r="BD175" s="260"/>
      <c r="BE175" s="260"/>
      <c r="BF175" s="260"/>
      <c r="BG175" s="210"/>
      <c r="BH175" s="210"/>
      <c r="BI175" s="210"/>
    </row>
    <row r="176" spans="1:61" x14ac:dyDescent="0.25">
      <c r="A176" s="171" t="s">
        <v>91</v>
      </c>
      <c r="B176" s="164"/>
      <c r="C176" s="299" t="s">
        <v>628</v>
      </c>
      <c r="D176" s="166"/>
      <c r="E176" s="168"/>
      <c r="F176" s="167"/>
      <c r="G176" s="168"/>
      <c r="AO176" s="260"/>
      <c r="AP176" s="260"/>
      <c r="AQ176" s="260"/>
      <c r="AR176" s="260"/>
      <c r="AS176" s="260"/>
      <c r="AT176" s="260"/>
      <c r="AU176" s="260"/>
      <c r="AV176" s="260"/>
      <c r="AW176" s="260"/>
      <c r="AX176" s="260"/>
      <c r="AY176" s="260"/>
      <c r="AZ176" s="260"/>
      <c r="BA176" s="260"/>
      <c r="BB176" s="260"/>
      <c r="BC176" s="260"/>
      <c r="BD176" s="260"/>
      <c r="BE176" s="260"/>
      <c r="BF176" s="260"/>
      <c r="BG176" s="210"/>
      <c r="BH176" s="210"/>
      <c r="BI176" s="210"/>
    </row>
    <row r="177" spans="1:61" x14ac:dyDescent="0.25">
      <c r="A177" s="171" t="s">
        <v>91</v>
      </c>
      <c r="B177" s="164"/>
      <c r="C177" s="299" t="s">
        <v>628</v>
      </c>
      <c r="D177" s="166"/>
      <c r="E177" s="168"/>
      <c r="F177" s="167"/>
      <c r="G177" s="168"/>
      <c r="AO177" s="260"/>
      <c r="AP177" s="260"/>
      <c r="AQ177" s="260"/>
      <c r="AR177" s="260"/>
      <c r="AS177" s="260"/>
      <c r="AT177" s="260"/>
      <c r="AU177" s="260"/>
      <c r="AV177" s="260"/>
      <c r="AW177" s="260"/>
      <c r="AX177" s="260"/>
      <c r="AY177" s="260"/>
      <c r="AZ177" s="260"/>
      <c r="BA177" s="260"/>
      <c r="BB177" s="260"/>
      <c r="BC177" s="260"/>
      <c r="BD177" s="260"/>
      <c r="BE177" s="260"/>
      <c r="BF177" s="260"/>
      <c r="BG177" s="210"/>
      <c r="BH177" s="210"/>
      <c r="BI177" s="210"/>
    </row>
    <row r="178" spans="1:61" x14ac:dyDescent="0.25">
      <c r="A178" s="171" t="s">
        <v>91</v>
      </c>
      <c r="B178" s="164"/>
      <c r="C178" s="299" t="s">
        <v>628</v>
      </c>
      <c r="D178" s="166"/>
      <c r="E178" s="168"/>
      <c r="F178" s="167"/>
      <c r="G178" s="168"/>
      <c r="AO178" s="260"/>
      <c r="AP178" s="260"/>
      <c r="AQ178" s="260"/>
      <c r="AR178" s="260"/>
      <c r="AS178" s="260"/>
      <c r="AT178" s="260"/>
      <c r="AU178" s="260"/>
      <c r="AV178" s="260"/>
      <c r="AW178" s="260"/>
      <c r="AX178" s="260"/>
      <c r="AY178" s="260"/>
      <c r="AZ178" s="260"/>
      <c r="BA178" s="260"/>
      <c r="BB178" s="260"/>
      <c r="BC178" s="260"/>
      <c r="BD178" s="260"/>
      <c r="BE178" s="260"/>
      <c r="BF178" s="260"/>
      <c r="BG178" s="210"/>
      <c r="BH178" s="210"/>
      <c r="BI178" s="210"/>
    </row>
    <row r="179" spans="1:61" x14ac:dyDescent="0.25">
      <c r="A179" s="171" t="s">
        <v>91</v>
      </c>
      <c r="B179" s="164"/>
      <c r="C179" s="299" t="s">
        <v>628</v>
      </c>
      <c r="D179" s="166"/>
      <c r="E179" s="168"/>
      <c r="F179" s="167"/>
      <c r="G179" s="168"/>
      <c r="AO179" s="260"/>
      <c r="AP179" s="260"/>
      <c r="AQ179" s="260"/>
      <c r="AR179" s="260"/>
      <c r="AS179" s="260"/>
      <c r="AT179" s="260"/>
      <c r="AU179" s="260"/>
      <c r="AV179" s="260"/>
      <c r="AW179" s="260"/>
      <c r="AX179" s="260"/>
      <c r="AY179" s="260"/>
      <c r="AZ179" s="260"/>
      <c r="BA179" s="260"/>
      <c r="BB179" s="260"/>
      <c r="BC179" s="260"/>
      <c r="BD179" s="260"/>
      <c r="BE179" s="260"/>
      <c r="BF179" s="260"/>
      <c r="BG179" s="210"/>
      <c r="BH179" s="210"/>
      <c r="BI179" s="210"/>
    </row>
    <row r="180" spans="1:61" x14ac:dyDescent="0.25">
      <c r="A180" s="171" t="s">
        <v>91</v>
      </c>
      <c r="B180" s="164"/>
      <c r="C180" s="299" t="s">
        <v>628</v>
      </c>
      <c r="D180" s="166"/>
      <c r="E180" s="168"/>
      <c r="F180" s="167"/>
      <c r="G180" s="168"/>
      <c r="AO180" s="260"/>
      <c r="AP180" s="260"/>
      <c r="AQ180" s="260"/>
      <c r="AR180" s="260"/>
      <c r="AS180" s="260"/>
      <c r="AT180" s="260"/>
      <c r="AU180" s="260"/>
      <c r="AV180" s="260"/>
      <c r="AW180" s="260"/>
      <c r="AX180" s="260"/>
      <c r="AY180" s="260"/>
      <c r="AZ180" s="260"/>
      <c r="BA180" s="260"/>
      <c r="BB180" s="260"/>
      <c r="BC180" s="260"/>
      <c r="BD180" s="260"/>
      <c r="BE180" s="260"/>
      <c r="BF180" s="260"/>
      <c r="BG180" s="210"/>
      <c r="BH180" s="210"/>
      <c r="BI180" s="210"/>
    </row>
    <row r="181" spans="1:61" x14ac:dyDescent="0.25">
      <c r="A181" s="171" t="s">
        <v>91</v>
      </c>
      <c r="B181" s="164"/>
      <c r="C181" s="299" t="s">
        <v>628</v>
      </c>
      <c r="D181" s="166"/>
      <c r="E181" s="168"/>
      <c r="F181" s="167"/>
      <c r="G181" s="168"/>
      <c r="AO181" s="260"/>
      <c r="AP181" s="260"/>
      <c r="AQ181" s="260"/>
      <c r="AR181" s="260"/>
      <c r="AS181" s="260"/>
      <c r="AT181" s="260"/>
      <c r="AU181" s="260"/>
      <c r="AV181" s="260"/>
      <c r="AW181" s="260"/>
      <c r="AX181" s="260"/>
      <c r="AY181" s="260"/>
      <c r="AZ181" s="260"/>
      <c r="BA181" s="260"/>
      <c r="BB181" s="260"/>
      <c r="BC181" s="260"/>
      <c r="BD181" s="260"/>
      <c r="BE181" s="260"/>
      <c r="BF181" s="260"/>
      <c r="BG181" s="210"/>
      <c r="BH181" s="210"/>
      <c r="BI181" s="210"/>
    </row>
    <row r="182" spans="1:61" x14ac:dyDescent="0.25">
      <c r="A182" s="171" t="s">
        <v>91</v>
      </c>
      <c r="B182" s="164"/>
      <c r="C182" s="299" t="s">
        <v>628</v>
      </c>
      <c r="D182" s="166"/>
      <c r="E182" s="168"/>
      <c r="F182" s="167"/>
      <c r="G182" s="168"/>
      <c r="AO182" s="260"/>
      <c r="AP182" s="260"/>
      <c r="AQ182" s="260"/>
      <c r="AR182" s="260"/>
      <c r="AS182" s="260"/>
      <c r="AT182" s="260"/>
      <c r="AU182" s="260"/>
      <c r="AV182" s="260"/>
      <c r="AW182" s="260"/>
      <c r="AX182" s="260"/>
      <c r="AY182" s="260"/>
      <c r="AZ182" s="260"/>
      <c r="BA182" s="260"/>
      <c r="BB182" s="260"/>
      <c r="BC182" s="260"/>
      <c r="BD182" s="260"/>
      <c r="BE182" s="260"/>
      <c r="BF182" s="260"/>
      <c r="BG182" s="210"/>
      <c r="BH182" s="210"/>
      <c r="BI182" s="210"/>
    </row>
    <row r="183" spans="1:61" x14ac:dyDescent="0.25">
      <c r="A183" s="171" t="s">
        <v>91</v>
      </c>
      <c r="B183" s="164"/>
      <c r="C183" s="299" t="s">
        <v>628</v>
      </c>
      <c r="D183" s="166"/>
      <c r="E183" s="168"/>
      <c r="F183" s="167"/>
      <c r="G183" s="168"/>
      <c r="AO183" s="260"/>
      <c r="AP183" s="260"/>
      <c r="AQ183" s="260"/>
      <c r="AR183" s="260"/>
      <c r="AS183" s="260"/>
      <c r="AT183" s="260"/>
      <c r="AU183" s="260"/>
      <c r="AV183" s="260"/>
      <c r="AW183" s="260"/>
      <c r="AX183" s="260"/>
      <c r="AY183" s="260"/>
      <c r="AZ183" s="260"/>
      <c r="BA183" s="260"/>
      <c r="BB183" s="260"/>
      <c r="BC183" s="260"/>
      <c r="BD183" s="260"/>
      <c r="BE183" s="260"/>
      <c r="BF183" s="260"/>
      <c r="BG183" s="210"/>
      <c r="BH183" s="210"/>
      <c r="BI183" s="210"/>
    </row>
    <row r="184" spans="1:61" x14ac:dyDescent="0.25">
      <c r="A184" s="171" t="s">
        <v>91</v>
      </c>
      <c r="B184" s="164"/>
      <c r="C184" s="299" t="s">
        <v>628</v>
      </c>
      <c r="D184" s="166"/>
      <c r="E184" s="168"/>
      <c r="F184" s="167"/>
      <c r="G184" s="168"/>
      <c r="AO184" s="260"/>
      <c r="AP184" s="260"/>
      <c r="AQ184" s="260"/>
      <c r="AR184" s="260"/>
      <c r="AS184" s="260"/>
      <c r="AT184" s="260"/>
      <c r="AU184" s="260"/>
      <c r="AV184" s="260"/>
      <c r="AW184" s="260"/>
      <c r="AX184" s="260"/>
      <c r="AY184" s="260"/>
      <c r="AZ184" s="260"/>
      <c r="BA184" s="260"/>
      <c r="BB184" s="260"/>
      <c r="BC184" s="260"/>
      <c r="BD184" s="260"/>
      <c r="BE184" s="260"/>
      <c r="BF184" s="260"/>
      <c r="BG184" s="210"/>
      <c r="BH184" s="210"/>
      <c r="BI184" s="210"/>
    </row>
    <row r="185" spans="1:61" x14ac:dyDescent="0.25">
      <c r="A185" s="171" t="s">
        <v>91</v>
      </c>
      <c r="B185" s="164"/>
      <c r="C185" s="299" t="s">
        <v>628</v>
      </c>
      <c r="D185" s="166"/>
      <c r="E185" s="168"/>
      <c r="F185" s="167"/>
      <c r="G185" s="168"/>
      <c r="AO185" s="260"/>
      <c r="AP185" s="260"/>
      <c r="AQ185" s="260"/>
      <c r="AR185" s="260"/>
      <c r="AS185" s="260"/>
      <c r="AT185" s="260"/>
      <c r="AU185" s="260"/>
      <c r="AV185" s="260"/>
      <c r="AW185" s="260"/>
      <c r="AX185" s="260"/>
      <c r="AY185" s="260"/>
      <c r="AZ185" s="260"/>
      <c r="BA185" s="260"/>
      <c r="BB185" s="260"/>
      <c r="BC185" s="260"/>
      <c r="BD185" s="260"/>
      <c r="BE185" s="260"/>
      <c r="BF185" s="260"/>
      <c r="BG185" s="210"/>
      <c r="BH185" s="210"/>
      <c r="BI185" s="210"/>
    </row>
    <row r="186" spans="1:61" x14ac:dyDescent="0.25">
      <c r="A186" s="171" t="s">
        <v>91</v>
      </c>
      <c r="B186" s="164"/>
      <c r="C186" s="299" t="s">
        <v>628</v>
      </c>
      <c r="D186" s="166"/>
      <c r="E186" s="168"/>
      <c r="F186" s="167"/>
      <c r="G186" s="168"/>
      <c r="AO186" s="260"/>
      <c r="AP186" s="260"/>
      <c r="AQ186" s="260"/>
      <c r="AR186" s="260"/>
      <c r="AS186" s="260"/>
      <c r="AT186" s="260"/>
      <c r="AU186" s="260"/>
      <c r="AV186" s="260"/>
      <c r="AW186" s="260"/>
      <c r="AX186" s="260"/>
      <c r="AY186" s="260"/>
      <c r="AZ186" s="260"/>
      <c r="BA186" s="260"/>
      <c r="BB186" s="260"/>
      <c r="BC186" s="260"/>
      <c r="BD186" s="260"/>
      <c r="BE186" s="260"/>
      <c r="BF186" s="260"/>
      <c r="BG186" s="210"/>
      <c r="BH186" s="210"/>
      <c r="BI186" s="210"/>
    </row>
    <row r="187" spans="1:61" x14ac:dyDescent="0.25">
      <c r="A187" s="171" t="s">
        <v>91</v>
      </c>
      <c r="B187" s="164"/>
      <c r="C187" s="299" t="s">
        <v>628</v>
      </c>
      <c r="D187" s="166"/>
      <c r="E187" s="168"/>
      <c r="F187" s="167"/>
      <c r="G187" s="168"/>
      <c r="AO187" s="260"/>
      <c r="AP187" s="260"/>
      <c r="AQ187" s="260"/>
      <c r="AR187" s="260"/>
      <c r="AS187" s="260"/>
      <c r="AT187" s="260"/>
      <c r="AU187" s="260"/>
      <c r="AV187" s="260"/>
      <c r="AW187" s="260"/>
      <c r="AX187" s="260"/>
      <c r="AY187" s="260"/>
      <c r="AZ187" s="260"/>
      <c r="BA187" s="260"/>
      <c r="BB187" s="260"/>
      <c r="BC187" s="260"/>
      <c r="BD187" s="260"/>
      <c r="BE187" s="260"/>
      <c r="BF187" s="260"/>
      <c r="BG187" s="210"/>
      <c r="BH187" s="210"/>
      <c r="BI187" s="210"/>
    </row>
    <row r="188" spans="1:61" x14ac:dyDescent="0.25">
      <c r="A188" s="171" t="s">
        <v>91</v>
      </c>
      <c r="B188" s="164"/>
      <c r="C188" s="299" t="s">
        <v>628</v>
      </c>
      <c r="D188" s="166"/>
      <c r="E188" s="168"/>
      <c r="F188" s="167"/>
      <c r="G188" s="168"/>
      <c r="AO188" s="260"/>
      <c r="AP188" s="260"/>
      <c r="AQ188" s="260"/>
      <c r="AR188" s="260"/>
      <c r="AS188" s="260"/>
      <c r="AT188" s="260"/>
      <c r="AU188" s="260"/>
      <c r="AV188" s="260"/>
      <c r="AW188" s="260"/>
      <c r="AX188" s="260"/>
      <c r="AY188" s="260"/>
      <c r="AZ188" s="260"/>
      <c r="BA188" s="260"/>
      <c r="BB188" s="260"/>
      <c r="BC188" s="260"/>
      <c r="BD188" s="260"/>
      <c r="BE188" s="260"/>
      <c r="BF188" s="260"/>
      <c r="BG188" s="210"/>
      <c r="BH188" s="210"/>
      <c r="BI188" s="210"/>
    </row>
    <row r="189" spans="1:61" x14ac:dyDescent="0.25">
      <c r="A189" s="171" t="s">
        <v>91</v>
      </c>
      <c r="B189" s="164"/>
      <c r="C189" s="299" t="s">
        <v>628</v>
      </c>
      <c r="D189" s="166"/>
      <c r="E189" s="168"/>
      <c r="F189" s="167"/>
      <c r="G189" s="168"/>
      <c r="AO189" s="260"/>
      <c r="AP189" s="260"/>
      <c r="AQ189" s="260"/>
      <c r="AR189" s="260"/>
      <c r="AS189" s="260"/>
      <c r="AT189" s="260"/>
      <c r="AU189" s="260"/>
      <c r="AV189" s="260"/>
      <c r="AW189" s="260"/>
      <c r="AX189" s="260"/>
      <c r="AY189" s="260"/>
      <c r="AZ189" s="260"/>
      <c r="BA189" s="260"/>
      <c r="BB189" s="260"/>
      <c r="BC189" s="260"/>
      <c r="BD189" s="260"/>
      <c r="BE189" s="260"/>
      <c r="BF189" s="260"/>
      <c r="BG189" s="210"/>
      <c r="BH189" s="210"/>
      <c r="BI189" s="210"/>
    </row>
    <row r="190" spans="1:61" x14ac:dyDescent="0.25">
      <c r="A190" s="171" t="s">
        <v>91</v>
      </c>
      <c r="B190" s="164"/>
      <c r="C190" s="299" t="s">
        <v>628</v>
      </c>
      <c r="D190" s="166"/>
      <c r="E190" s="168"/>
      <c r="F190" s="167"/>
      <c r="G190" s="168"/>
      <c r="AO190" s="260"/>
      <c r="AP190" s="260"/>
      <c r="AQ190" s="260"/>
      <c r="AR190" s="260"/>
      <c r="AS190" s="260"/>
      <c r="AT190" s="260"/>
      <c r="AU190" s="260"/>
      <c r="AV190" s="260"/>
      <c r="AW190" s="260"/>
      <c r="AX190" s="260"/>
      <c r="AY190" s="260"/>
      <c r="AZ190" s="260"/>
      <c r="BA190" s="260"/>
      <c r="BB190" s="260"/>
      <c r="BC190" s="260"/>
      <c r="BD190" s="260"/>
      <c r="BE190" s="260"/>
      <c r="BF190" s="260"/>
      <c r="BG190" s="210"/>
      <c r="BH190" s="210"/>
      <c r="BI190" s="210"/>
    </row>
    <row r="191" spans="1:61" x14ac:dyDescent="0.25">
      <c r="A191" s="171" t="s">
        <v>91</v>
      </c>
      <c r="B191" s="164"/>
      <c r="C191" s="299" t="s">
        <v>628</v>
      </c>
      <c r="D191" s="166"/>
      <c r="E191" s="168"/>
      <c r="F191" s="167"/>
      <c r="G191" s="168"/>
      <c r="AO191" s="260"/>
      <c r="AP191" s="260"/>
      <c r="AQ191" s="260"/>
      <c r="AR191" s="260"/>
      <c r="AS191" s="260"/>
      <c r="AT191" s="260"/>
      <c r="AU191" s="260"/>
      <c r="AV191" s="260"/>
      <c r="AW191" s="260"/>
      <c r="AX191" s="260"/>
      <c r="AY191" s="260"/>
      <c r="AZ191" s="260"/>
      <c r="BA191" s="260"/>
      <c r="BB191" s="260"/>
      <c r="BC191" s="260"/>
      <c r="BD191" s="260"/>
      <c r="BE191" s="260"/>
      <c r="BF191" s="260"/>
      <c r="BG191" s="210"/>
      <c r="BH191" s="210"/>
      <c r="BI191" s="210"/>
    </row>
    <row r="192" spans="1:61" x14ac:dyDescent="0.25">
      <c r="A192" s="171" t="s">
        <v>91</v>
      </c>
      <c r="B192" s="164"/>
      <c r="C192" s="299" t="s">
        <v>628</v>
      </c>
      <c r="D192" s="166"/>
      <c r="E192" s="168"/>
      <c r="F192" s="167"/>
      <c r="G192" s="168"/>
      <c r="AO192" s="260"/>
      <c r="AP192" s="260"/>
      <c r="AQ192" s="260"/>
      <c r="AR192" s="260"/>
      <c r="AS192" s="260"/>
      <c r="AT192" s="260"/>
      <c r="AU192" s="260"/>
      <c r="AV192" s="260"/>
      <c r="AW192" s="260"/>
      <c r="AX192" s="260"/>
      <c r="AY192" s="260"/>
      <c r="AZ192" s="260"/>
      <c r="BA192" s="260"/>
      <c r="BB192" s="260"/>
      <c r="BC192" s="260"/>
      <c r="BD192" s="260"/>
      <c r="BE192" s="260"/>
      <c r="BF192" s="260"/>
      <c r="BG192" s="210"/>
      <c r="BH192" s="210"/>
      <c r="BI192" s="210"/>
    </row>
    <row r="193" spans="1:61" x14ac:dyDescent="0.25">
      <c r="A193" s="171" t="s">
        <v>91</v>
      </c>
      <c r="B193" s="164"/>
      <c r="C193" s="299" t="s">
        <v>628</v>
      </c>
      <c r="D193" s="166"/>
      <c r="E193" s="168"/>
      <c r="F193" s="167"/>
      <c r="G193" s="168"/>
      <c r="AO193" s="260"/>
      <c r="AP193" s="260"/>
      <c r="AQ193" s="260"/>
      <c r="AR193" s="260"/>
      <c r="AS193" s="260"/>
      <c r="AT193" s="260"/>
      <c r="AU193" s="260"/>
      <c r="AV193" s="260"/>
      <c r="AW193" s="260"/>
      <c r="AX193" s="260"/>
      <c r="AY193" s="260"/>
      <c r="AZ193" s="260"/>
      <c r="BA193" s="260"/>
      <c r="BB193" s="260"/>
      <c r="BC193" s="260"/>
      <c r="BD193" s="260"/>
      <c r="BE193" s="260"/>
      <c r="BF193" s="260"/>
      <c r="BG193" s="210"/>
      <c r="BH193" s="210"/>
      <c r="BI193" s="210"/>
    </row>
    <row r="194" spans="1:61" x14ac:dyDescent="0.25">
      <c r="A194" s="171" t="s">
        <v>91</v>
      </c>
      <c r="B194" s="164"/>
      <c r="C194" s="299" t="s">
        <v>628</v>
      </c>
      <c r="D194" s="166"/>
      <c r="E194" s="168"/>
      <c r="F194" s="167"/>
      <c r="G194" s="168"/>
      <c r="AO194" s="260"/>
      <c r="AP194" s="260"/>
      <c r="AQ194" s="260"/>
      <c r="AR194" s="260"/>
      <c r="AS194" s="260"/>
      <c r="AT194" s="260"/>
      <c r="AU194" s="260"/>
      <c r="AV194" s="260"/>
      <c r="AW194" s="260"/>
      <c r="AX194" s="260"/>
      <c r="AY194" s="260"/>
      <c r="AZ194" s="260"/>
      <c r="BA194" s="260"/>
      <c r="BB194" s="260"/>
      <c r="BC194" s="260"/>
      <c r="BD194" s="260"/>
      <c r="BE194" s="260"/>
      <c r="BF194" s="260"/>
      <c r="BG194" s="210"/>
      <c r="BH194" s="210"/>
      <c r="BI194" s="210"/>
    </row>
    <row r="195" spans="1:61" x14ac:dyDescent="0.25">
      <c r="A195" s="171" t="s">
        <v>91</v>
      </c>
      <c r="B195" s="164"/>
      <c r="C195" s="299" t="s">
        <v>628</v>
      </c>
      <c r="D195" s="166"/>
      <c r="E195" s="168"/>
      <c r="F195" s="167"/>
      <c r="G195" s="168"/>
      <c r="AO195" s="260"/>
      <c r="AP195" s="260"/>
      <c r="AQ195" s="260"/>
      <c r="AR195" s="260"/>
      <c r="AS195" s="260"/>
      <c r="AT195" s="260"/>
      <c r="AU195" s="260"/>
      <c r="AV195" s="260"/>
      <c r="AW195" s="260"/>
      <c r="AX195" s="260"/>
      <c r="AY195" s="260"/>
      <c r="AZ195" s="260"/>
      <c r="BA195" s="260"/>
      <c r="BB195" s="260"/>
      <c r="BC195" s="260"/>
      <c r="BD195" s="260"/>
      <c r="BE195" s="260"/>
      <c r="BF195" s="260"/>
      <c r="BG195" s="210"/>
      <c r="BH195" s="210"/>
      <c r="BI195" s="210"/>
    </row>
    <row r="196" spans="1:61" x14ac:dyDescent="0.25">
      <c r="A196" s="171" t="s">
        <v>91</v>
      </c>
      <c r="B196" s="164"/>
      <c r="C196" s="299" t="s">
        <v>628</v>
      </c>
      <c r="D196" s="166"/>
      <c r="E196" s="168"/>
      <c r="F196" s="167"/>
      <c r="G196" s="168"/>
      <c r="AO196" s="260"/>
      <c r="AP196" s="260"/>
      <c r="AQ196" s="260"/>
      <c r="AR196" s="260"/>
      <c r="AS196" s="260"/>
      <c r="AT196" s="260"/>
      <c r="AU196" s="260"/>
      <c r="AV196" s="260"/>
      <c r="AW196" s="260"/>
      <c r="AX196" s="260"/>
      <c r="AY196" s="260"/>
      <c r="AZ196" s="260"/>
      <c r="BA196" s="260"/>
      <c r="BB196" s="260"/>
      <c r="BC196" s="260"/>
      <c r="BD196" s="260"/>
      <c r="BE196" s="260"/>
      <c r="BF196" s="260"/>
      <c r="BG196" s="210"/>
      <c r="BH196" s="210"/>
      <c r="BI196" s="210"/>
    </row>
    <row r="197" spans="1:61" x14ac:dyDescent="0.25">
      <c r="A197" s="171" t="s">
        <v>91</v>
      </c>
      <c r="B197" s="164"/>
      <c r="C197" s="299" t="s">
        <v>628</v>
      </c>
      <c r="D197" s="166"/>
      <c r="E197" s="168"/>
      <c r="F197" s="167"/>
      <c r="G197" s="168"/>
      <c r="AO197" s="260"/>
      <c r="AP197" s="260"/>
      <c r="AQ197" s="260"/>
      <c r="AR197" s="260"/>
      <c r="AS197" s="260"/>
      <c r="AT197" s="260"/>
      <c r="AU197" s="260"/>
      <c r="AV197" s="260"/>
      <c r="AW197" s="260"/>
      <c r="AX197" s="260"/>
      <c r="AY197" s="260"/>
      <c r="AZ197" s="260"/>
      <c r="BA197" s="260"/>
      <c r="BB197" s="260"/>
      <c r="BC197" s="260"/>
      <c r="BD197" s="260"/>
      <c r="BE197" s="260"/>
      <c r="BF197" s="260"/>
      <c r="BG197" s="210"/>
      <c r="BH197" s="210"/>
      <c r="BI197" s="210"/>
    </row>
    <row r="198" spans="1:61" x14ac:dyDescent="0.25">
      <c r="A198" s="171" t="s">
        <v>91</v>
      </c>
      <c r="B198" s="164"/>
      <c r="C198" s="299" t="s">
        <v>628</v>
      </c>
      <c r="D198" s="166"/>
      <c r="E198" s="168"/>
      <c r="F198" s="167"/>
      <c r="G198" s="168"/>
      <c r="AO198" s="260"/>
      <c r="AP198" s="260"/>
      <c r="AQ198" s="260"/>
      <c r="AR198" s="260"/>
      <c r="AS198" s="260"/>
      <c r="AT198" s="260"/>
      <c r="AU198" s="260"/>
      <c r="AV198" s="260"/>
      <c r="AW198" s="260"/>
      <c r="AX198" s="260"/>
      <c r="AY198" s="260"/>
      <c r="AZ198" s="260"/>
      <c r="BA198" s="260"/>
      <c r="BB198" s="260"/>
      <c r="BC198" s="260"/>
      <c r="BD198" s="260"/>
      <c r="BE198" s="260"/>
      <c r="BF198" s="260"/>
      <c r="BG198" s="210"/>
      <c r="BH198" s="210"/>
      <c r="BI198" s="210"/>
    </row>
    <row r="199" spans="1:61" x14ac:dyDescent="0.25">
      <c r="A199" s="171" t="s">
        <v>91</v>
      </c>
      <c r="B199" s="164"/>
      <c r="C199" s="299" t="s">
        <v>628</v>
      </c>
      <c r="D199" s="166"/>
      <c r="E199" s="168"/>
      <c r="F199" s="167"/>
      <c r="G199" s="168"/>
      <c r="AO199" s="260"/>
      <c r="AP199" s="260"/>
      <c r="AQ199" s="260"/>
      <c r="AR199" s="260"/>
      <c r="AS199" s="260"/>
      <c r="AT199" s="260"/>
      <c r="AU199" s="260"/>
      <c r="AV199" s="260"/>
      <c r="AW199" s="260"/>
      <c r="AX199" s="260"/>
      <c r="AY199" s="260"/>
      <c r="AZ199" s="260"/>
      <c r="BA199" s="260"/>
      <c r="BB199" s="260"/>
      <c r="BC199" s="260"/>
      <c r="BD199" s="260"/>
      <c r="BE199" s="260"/>
      <c r="BF199" s="260"/>
      <c r="BG199" s="210"/>
      <c r="BH199" s="210"/>
      <c r="BI199" s="210"/>
    </row>
    <row r="200" spans="1:61" x14ac:dyDescent="0.25">
      <c r="A200" s="171" t="s">
        <v>91</v>
      </c>
      <c r="B200" s="164"/>
      <c r="C200" s="299" t="s">
        <v>628</v>
      </c>
      <c r="D200" s="166"/>
      <c r="E200" s="168"/>
      <c r="F200" s="167"/>
      <c r="G200" s="168"/>
      <c r="AO200" s="260"/>
      <c r="AP200" s="260"/>
      <c r="AQ200" s="260"/>
      <c r="AR200" s="260"/>
      <c r="AS200" s="260"/>
      <c r="AT200" s="260"/>
      <c r="AU200" s="260"/>
      <c r="AV200" s="260"/>
      <c r="AW200" s="260"/>
      <c r="AX200" s="260"/>
      <c r="AY200" s="260"/>
      <c r="AZ200" s="260"/>
      <c r="BA200" s="260"/>
      <c r="BB200" s="260"/>
      <c r="BC200" s="260"/>
      <c r="BD200" s="260"/>
      <c r="BE200" s="260"/>
      <c r="BF200" s="260"/>
      <c r="BG200" s="210"/>
      <c r="BH200" s="210"/>
      <c r="BI200" s="210"/>
    </row>
    <row r="201" spans="1:61" x14ac:dyDescent="0.25">
      <c r="A201" s="171" t="s">
        <v>91</v>
      </c>
      <c r="B201" s="164"/>
      <c r="C201" s="299" t="s">
        <v>628</v>
      </c>
      <c r="D201" s="166"/>
      <c r="E201" s="168"/>
      <c r="F201" s="167"/>
      <c r="G201" s="168"/>
      <c r="AO201" s="260"/>
      <c r="AP201" s="260"/>
      <c r="AQ201" s="260"/>
      <c r="AR201" s="260"/>
      <c r="AS201" s="260"/>
      <c r="AT201" s="260"/>
      <c r="AU201" s="260"/>
      <c r="AV201" s="260"/>
      <c r="AW201" s="260"/>
      <c r="AX201" s="260"/>
      <c r="AY201" s="260"/>
      <c r="AZ201" s="260"/>
      <c r="BA201" s="260"/>
      <c r="BB201" s="260"/>
      <c r="BC201" s="260"/>
      <c r="BD201" s="260"/>
      <c r="BE201" s="260"/>
      <c r="BF201" s="260"/>
      <c r="BG201" s="210"/>
      <c r="BH201" s="210"/>
      <c r="BI201" s="210"/>
    </row>
    <row r="202" spans="1:61" x14ac:dyDescent="0.25">
      <c r="A202" s="171" t="s">
        <v>91</v>
      </c>
      <c r="B202" s="164"/>
      <c r="C202" s="299" t="s">
        <v>628</v>
      </c>
      <c r="D202" s="166"/>
      <c r="E202" s="168"/>
      <c r="F202" s="167"/>
      <c r="G202" s="168"/>
      <c r="AO202" s="260"/>
      <c r="AP202" s="260"/>
      <c r="AQ202" s="260"/>
      <c r="AR202" s="260"/>
      <c r="AS202" s="260"/>
      <c r="AT202" s="260"/>
      <c r="AU202" s="260"/>
      <c r="AV202" s="260"/>
      <c r="AW202" s="260"/>
      <c r="AX202" s="260"/>
      <c r="AY202" s="260"/>
      <c r="AZ202" s="260"/>
      <c r="BA202" s="260"/>
      <c r="BB202" s="260"/>
      <c r="BC202" s="260"/>
      <c r="BD202" s="260"/>
      <c r="BE202" s="260"/>
      <c r="BF202" s="260"/>
      <c r="BG202" s="210"/>
      <c r="BH202" s="210"/>
      <c r="BI202" s="210"/>
    </row>
    <row r="203" spans="1:61" x14ac:dyDescent="0.25">
      <c r="A203" s="171" t="s">
        <v>91</v>
      </c>
      <c r="B203" s="164"/>
      <c r="C203" s="299" t="s">
        <v>628</v>
      </c>
      <c r="D203" s="166"/>
      <c r="E203" s="168"/>
      <c r="F203" s="167"/>
      <c r="G203" s="168"/>
      <c r="AO203" s="260"/>
      <c r="AP203" s="260"/>
      <c r="AQ203" s="260"/>
      <c r="AR203" s="260"/>
      <c r="AS203" s="260"/>
      <c r="AT203" s="260"/>
      <c r="AU203" s="260"/>
      <c r="AV203" s="260"/>
      <c r="AW203" s="260"/>
      <c r="AX203" s="260"/>
      <c r="AY203" s="260"/>
      <c r="AZ203" s="260"/>
      <c r="BA203" s="260"/>
      <c r="BB203" s="260"/>
      <c r="BC203" s="260"/>
      <c r="BD203" s="260"/>
      <c r="BE203" s="260"/>
      <c r="BF203" s="260"/>
      <c r="BG203" s="210"/>
      <c r="BH203" s="210"/>
      <c r="BI203" s="210"/>
    </row>
    <row r="204" spans="1:61" x14ac:dyDescent="0.25">
      <c r="A204" s="171" t="s">
        <v>91</v>
      </c>
      <c r="B204" s="164"/>
      <c r="C204" s="299" t="s">
        <v>628</v>
      </c>
      <c r="D204" s="166"/>
      <c r="E204" s="168"/>
      <c r="F204" s="167"/>
      <c r="G204" s="168"/>
      <c r="AO204" s="260"/>
      <c r="AP204" s="260"/>
      <c r="AQ204" s="260"/>
      <c r="AR204" s="260"/>
      <c r="AS204" s="260"/>
      <c r="AT204" s="260"/>
      <c r="AU204" s="260"/>
      <c r="AV204" s="260"/>
      <c r="AW204" s="260"/>
      <c r="AX204" s="260"/>
      <c r="AY204" s="260"/>
      <c r="AZ204" s="260"/>
      <c r="BA204" s="260"/>
      <c r="BB204" s="260"/>
      <c r="BC204" s="260"/>
      <c r="BD204" s="260"/>
      <c r="BE204" s="260"/>
      <c r="BF204" s="260"/>
      <c r="BG204" s="210"/>
      <c r="BH204" s="210"/>
      <c r="BI204" s="210"/>
    </row>
    <row r="205" spans="1:61" x14ac:dyDescent="0.25">
      <c r="A205" s="171" t="s">
        <v>91</v>
      </c>
      <c r="B205" s="164"/>
      <c r="C205" s="299" t="s">
        <v>628</v>
      </c>
      <c r="D205" s="166"/>
      <c r="E205" s="168"/>
      <c r="F205" s="167"/>
      <c r="G205" s="168"/>
      <c r="AO205" s="260"/>
      <c r="AP205" s="260"/>
      <c r="AQ205" s="260"/>
      <c r="AR205" s="260"/>
      <c r="AS205" s="260"/>
      <c r="AT205" s="260"/>
      <c r="AU205" s="260"/>
      <c r="AV205" s="260"/>
      <c r="AW205" s="260"/>
      <c r="AX205" s="260"/>
      <c r="AY205" s="260"/>
      <c r="AZ205" s="260"/>
      <c r="BA205" s="260"/>
      <c r="BB205" s="260"/>
      <c r="BC205" s="260"/>
      <c r="BD205" s="260"/>
      <c r="BE205" s="260"/>
      <c r="BF205" s="260"/>
      <c r="BG205" s="210"/>
      <c r="BH205" s="210"/>
      <c r="BI205" s="210"/>
    </row>
    <row r="206" spans="1:61" x14ac:dyDescent="0.25">
      <c r="A206" s="171" t="s">
        <v>91</v>
      </c>
      <c r="B206" s="164"/>
      <c r="C206" s="299" t="s">
        <v>628</v>
      </c>
      <c r="D206" s="166"/>
      <c r="E206" s="168"/>
      <c r="F206" s="167"/>
      <c r="G206" s="168"/>
      <c r="AO206" s="260"/>
      <c r="AP206" s="260"/>
      <c r="AQ206" s="260"/>
      <c r="AR206" s="260"/>
      <c r="AS206" s="260"/>
      <c r="AT206" s="260"/>
      <c r="AU206" s="260"/>
      <c r="AV206" s="260"/>
      <c r="AW206" s="260"/>
      <c r="AX206" s="260"/>
      <c r="AY206" s="260"/>
      <c r="AZ206" s="260"/>
      <c r="BA206" s="260"/>
      <c r="BB206" s="260"/>
      <c r="BC206" s="260"/>
      <c r="BD206" s="260"/>
      <c r="BE206" s="260"/>
      <c r="BF206" s="260"/>
      <c r="BG206" s="210"/>
      <c r="BH206" s="210"/>
      <c r="BI206" s="210"/>
    </row>
    <row r="207" spans="1:61" x14ac:dyDescent="0.25">
      <c r="A207" s="171" t="s">
        <v>91</v>
      </c>
      <c r="B207" s="164"/>
      <c r="C207" s="299" t="s">
        <v>628</v>
      </c>
      <c r="D207" s="166"/>
      <c r="E207" s="168"/>
      <c r="F207" s="167"/>
      <c r="G207" s="168"/>
      <c r="AO207" s="260"/>
      <c r="AP207" s="260"/>
      <c r="AQ207" s="260"/>
      <c r="AR207" s="260"/>
      <c r="AS207" s="260"/>
      <c r="AT207" s="260"/>
      <c r="AU207" s="260"/>
      <c r="AV207" s="260"/>
      <c r="AW207" s="260"/>
      <c r="AX207" s="260"/>
      <c r="AY207" s="260"/>
      <c r="AZ207" s="260"/>
      <c r="BA207" s="260"/>
      <c r="BB207" s="260"/>
      <c r="BC207" s="260"/>
      <c r="BD207" s="260"/>
      <c r="BE207" s="260"/>
      <c r="BF207" s="260"/>
      <c r="BG207" s="210"/>
      <c r="BH207" s="210"/>
      <c r="BI207" s="210"/>
    </row>
    <row r="208" spans="1:61" x14ac:dyDescent="0.25">
      <c r="A208" s="171" t="s">
        <v>91</v>
      </c>
      <c r="B208" s="164"/>
      <c r="C208" s="299" t="s">
        <v>628</v>
      </c>
      <c r="D208" s="166"/>
      <c r="E208" s="168"/>
      <c r="F208" s="167"/>
      <c r="G208" s="168"/>
      <c r="AO208" s="260"/>
      <c r="AP208" s="260"/>
      <c r="AQ208" s="260"/>
      <c r="AR208" s="260"/>
      <c r="AS208" s="260"/>
      <c r="AT208" s="260"/>
      <c r="AU208" s="260"/>
      <c r="AV208" s="260"/>
      <c r="AW208" s="260"/>
      <c r="AX208" s="260"/>
      <c r="AY208" s="260"/>
      <c r="AZ208" s="260"/>
      <c r="BA208" s="260"/>
      <c r="BB208" s="260"/>
      <c r="BC208" s="260"/>
      <c r="BD208" s="260"/>
      <c r="BE208" s="260"/>
      <c r="BF208" s="260"/>
      <c r="BG208" s="210"/>
      <c r="BH208" s="210"/>
      <c r="BI208" s="210"/>
    </row>
    <row r="209" spans="1:61" x14ac:dyDescent="0.25">
      <c r="A209" s="171" t="s">
        <v>91</v>
      </c>
      <c r="B209" s="164"/>
      <c r="C209" s="299" t="s">
        <v>628</v>
      </c>
      <c r="D209" s="166"/>
      <c r="E209" s="168"/>
      <c r="F209" s="167"/>
      <c r="G209" s="168"/>
      <c r="AO209" s="260"/>
      <c r="AP209" s="260"/>
      <c r="AQ209" s="260"/>
      <c r="AR209" s="260"/>
      <c r="AS209" s="260"/>
      <c r="AT209" s="260"/>
      <c r="AU209" s="260"/>
      <c r="AV209" s="260"/>
      <c r="AW209" s="260"/>
      <c r="AX209" s="260"/>
      <c r="AY209" s="260"/>
      <c r="AZ209" s="260"/>
      <c r="BA209" s="260"/>
      <c r="BB209" s="260"/>
      <c r="BC209" s="260"/>
      <c r="BD209" s="260"/>
      <c r="BE209" s="260"/>
      <c r="BF209" s="260"/>
      <c r="BG209" s="210"/>
      <c r="BH209" s="210"/>
      <c r="BI209" s="210"/>
    </row>
    <row r="210" spans="1:61" x14ac:dyDescent="0.25">
      <c r="A210" s="171" t="s">
        <v>91</v>
      </c>
      <c r="B210" s="164"/>
      <c r="C210" s="299" t="s">
        <v>628</v>
      </c>
      <c r="D210" s="166"/>
      <c r="E210" s="168"/>
      <c r="F210" s="167"/>
      <c r="G210" s="168"/>
      <c r="AO210" s="260"/>
      <c r="AP210" s="260"/>
      <c r="AQ210" s="260"/>
      <c r="AR210" s="260"/>
      <c r="AS210" s="260"/>
      <c r="AT210" s="260"/>
      <c r="AU210" s="260"/>
      <c r="AV210" s="260"/>
      <c r="AW210" s="260"/>
      <c r="AX210" s="260"/>
      <c r="AY210" s="260"/>
      <c r="AZ210" s="260"/>
      <c r="BA210" s="260"/>
      <c r="BB210" s="260"/>
      <c r="BC210" s="260"/>
      <c r="BD210" s="260"/>
      <c r="BE210" s="260"/>
      <c r="BF210" s="260"/>
      <c r="BG210" s="210"/>
      <c r="BH210" s="210"/>
      <c r="BI210" s="210"/>
    </row>
    <row r="211" spans="1:61" x14ac:dyDescent="0.25">
      <c r="A211" s="171" t="s">
        <v>91</v>
      </c>
      <c r="B211" s="164"/>
      <c r="C211" s="299" t="s">
        <v>628</v>
      </c>
      <c r="D211" s="166"/>
      <c r="E211" s="168"/>
      <c r="F211" s="167"/>
      <c r="G211" s="168"/>
      <c r="AO211" s="260"/>
      <c r="AP211" s="260"/>
      <c r="AQ211" s="260"/>
      <c r="AR211" s="260"/>
      <c r="AS211" s="260"/>
      <c r="AT211" s="260"/>
      <c r="AU211" s="260"/>
      <c r="AV211" s="260"/>
      <c r="AW211" s="260"/>
      <c r="AX211" s="260"/>
      <c r="AY211" s="260"/>
      <c r="AZ211" s="260"/>
      <c r="BA211" s="260"/>
      <c r="BB211" s="260"/>
      <c r="BC211" s="260"/>
      <c r="BD211" s="260"/>
      <c r="BE211" s="260"/>
      <c r="BF211" s="260"/>
      <c r="BG211" s="210"/>
      <c r="BH211" s="210"/>
      <c r="BI211" s="210"/>
    </row>
    <row r="212" spans="1:61" x14ac:dyDescent="0.25">
      <c r="A212" s="171" t="s">
        <v>91</v>
      </c>
      <c r="B212" s="164"/>
      <c r="C212" s="299" t="s">
        <v>628</v>
      </c>
      <c r="D212" s="166"/>
      <c r="E212" s="168"/>
      <c r="F212" s="167"/>
      <c r="G212" s="168"/>
      <c r="AO212" s="260"/>
      <c r="AP212" s="260"/>
      <c r="AQ212" s="260"/>
      <c r="AR212" s="260"/>
      <c r="AS212" s="260"/>
      <c r="AT212" s="260"/>
      <c r="AU212" s="260"/>
      <c r="AV212" s="260"/>
      <c r="AW212" s="260"/>
      <c r="AX212" s="260"/>
      <c r="AY212" s="260"/>
      <c r="AZ212" s="260"/>
      <c r="BA212" s="260"/>
      <c r="BB212" s="260"/>
      <c r="BC212" s="260"/>
      <c r="BD212" s="260"/>
      <c r="BE212" s="260"/>
      <c r="BF212" s="260"/>
      <c r="BG212" s="210"/>
      <c r="BH212" s="210"/>
      <c r="BI212" s="210"/>
    </row>
    <row r="213" spans="1:61" x14ac:dyDescent="0.25">
      <c r="A213" s="171" t="s">
        <v>91</v>
      </c>
      <c r="B213" s="164"/>
      <c r="C213" s="299" t="s">
        <v>628</v>
      </c>
      <c r="D213" s="166"/>
      <c r="E213" s="168"/>
      <c r="F213" s="167"/>
      <c r="G213" s="168"/>
      <c r="AO213" s="260"/>
      <c r="AP213" s="260"/>
      <c r="AQ213" s="260"/>
      <c r="AR213" s="260"/>
      <c r="AS213" s="260"/>
      <c r="AT213" s="260"/>
      <c r="AU213" s="260"/>
      <c r="AV213" s="260"/>
      <c r="AW213" s="260"/>
      <c r="AX213" s="260"/>
      <c r="AY213" s="260"/>
      <c r="AZ213" s="260"/>
      <c r="BA213" s="260"/>
      <c r="BB213" s="260"/>
      <c r="BC213" s="260"/>
      <c r="BD213" s="260"/>
      <c r="BE213" s="260"/>
      <c r="BF213" s="260"/>
      <c r="BG213" s="210"/>
      <c r="BH213" s="210"/>
      <c r="BI213" s="210"/>
    </row>
    <row r="214" spans="1:61" x14ac:dyDescent="0.25">
      <c r="A214" s="171" t="s">
        <v>91</v>
      </c>
      <c r="B214" s="164"/>
      <c r="C214" s="299" t="s">
        <v>628</v>
      </c>
      <c r="D214" s="166"/>
      <c r="E214" s="168"/>
      <c r="F214" s="167"/>
      <c r="G214" s="168"/>
      <c r="AO214" s="260"/>
      <c r="AP214" s="260"/>
      <c r="AQ214" s="260"/>
      <c r="AR214" s="260"/>
      <c r="AS214" s="260"/>
      <c r="AT214" s="260"/>
      <c r="AU214" s="260"/>
      <c r="AV214" s="260"/>
      <c r="AW214" s="260"/>
      <c r="AX214" s="260"/>
      <c r="AY214" s="260"/>
      <c r="AZ214" s="260"/>
      <c r="BA214" s="260"/>
      <c r="BB214" s="260"/>
      <c r="BC214" s="260"/>
      <c r="BD214" s="260"/>
      <c r="BE214" s="260"/>
      <c r="BF214" s="260"/>
      <c r="BG214" s="210"/>
      <c r="BH214" s="210"/>
      <c r="BI214" s="210"/>
    </row>
    <row r="215" spans="1:61" x14ac:dyDescent="0.25">
      <c r="A215" s="171" t="s">
        <v>91</v>
      </c>
      <c r="B215" s="164"/>
      <c r="C215" s="299" t="s">
        <v>628</v>
      </c>
      <c r="D215" s="166"/>
      <c r="E215" s="168"/>
      <c r="F215" s="167"/>
      <c r="G215" s="168"/>
      <c r="AO215" s="260"/>
      <c r="AP215" s="260"/>
      <c r="AQ215" s="260"/>
      <c r="AR215" s="260"/>
      <c r="AS215" s="260"/>
      <c r="AT215" s="260"/>
      <c r="AU215" s="260"/>
      <c r="AV215" s="260"/>
      <c r="AW215" s="260"/>
      <c r="AX215" s="260"/>
      <c r="AY215" s="260"/>
      <c r="AZ215" s="260"/>
      <c r="BA215" s="260"/>
      <c r="BB215" s="260"/>
      <c r="BC215" s="260"/>
      <c r="BD215" s="260"/>
      <c r="BE215" s="260"/>
      <c r="BF215" s="260"/>
      <c r="BG215" s="210"/>
      <c r="BH215" s="210"/>
      <c r="BI215" s="210"/>
    </row>
    <row r="216" spans="1:61" x14ac:dyDescent="0.25">
      <c r="A216" s="171" t="s">
        <v>91</v>
      </c>
      <c r="B216" s="164"/>
      <c r="C216" s="299" t="s">
        <v>628</v>
      </c>
      <c r="D216" s="166"/>
      <c r="E216" s="168"/>
      <c r="F216" s="167"/>
      <c r="G216" s="168"/>
      <c r="AO216" s="260"/>
      <c r="AP216" s="260"/>
      <c r="AQ216" s="260"/>
      <c r="AR216" s="260"/>
      <c r="AS216" s="260"/>
      <c r="AT216" s="260"/>
      <c r="AU216" s="260"/>
      <c r="AV216" s="260"/>
      <c r="AW216" s="260"/>
      <c r="AX216" s="260"/>
      <c r="AY216" s="260"/>
      <c r="AZ216" s="260"/>
      <c r="BA216" s="260"/>
      <c r="BB216" s="260"/>
      <c r="BC216" s="260"/>
      <c r="BD216" s="260"/>
      <c r="BE216" s="260"/>
      <c r="BF216" s="260"/>
      <c r="BG216" s="210"/>
      <c r="BH216" s="210"/>
      <c r="BI216" s="210"/>
    </row>
    <row r="217" spans="1:61" x14ac:dyDescent="0.25">
      <c r="A217" s="171" t="s">
        <v>91</v>
      </c>
      <c r="B217" s="164"/>
      <c r="C217" s="299" t="s">
        <v>628</v>
      </c>
      <c r="D217" s="166"/>
      <c r="E217" s="168"/>
      <c r="F217" s="167"/>
      <c r="G217" s="168"/>
      <c r="AO217" s="260"/>
      <c r="AP217" s="260"/>
      <c r="AQ217" s="260"/>
      <c r="AR217" s="260"/>
      <c r="AS217" s="260"/>
      <c r="AT217" s="260"/>
      <c r="AU217" s="260"/>
      <c r="AV217" s="260"/>
      <c r="AW217" s="260"/>
      <c r="AX217" s="260"/>
      <c r="AY217" s="260"/>
      <c r="AZ217" s="260"/>
      <c r="BA217" s="260"/>
      <c r="BB217" s="260"/>
      <c r="BC217" s="260"/>
      <c r="BD217" s="260"/>
      <c r="BE217" s="260"/>
      <c r="BF217" s="260"/>
      <c r="BG217" s="210"/>
      <c r="BH217" s="210"/>
      <c r="BI217" s="210"/>
    </row>
    <row r="218" spans="1:61" x14ac:dyDescent="0.25">
      <c r="A218" s="171" t="s">
        <v>91</v>
      </c>
      <c r="B218" s="164"/>
      <c r="C218" s="299" t="s">
        <v>628</v>
      </c>
      <c r="D218" s="166"/>
      <c r="E218" s="168"/>
      <c r="F218" s="167"/>
      <c r="G218" s="168"/>
      <c r="AO218" s="260"/>
      <c r="AP218" s="260"/>
      <c r="AQ218" s="260"/>
      <c r="AR218" s="260"/>
      <c r="AS218" s="260"/>
      <c r="AT218" s="260"/>
      <c r="AU218" s="260"/>
      <c r="AV218" s="260"/>
      <c r="AW218" s="260"/>
      <c r="AX218" s="260"/>
      <c r="AY218" s="260"/>
      <c r="AZ218" s="260"/>
      <c r="BA218" s="260"/>
      <c r="BB218" s="260"/>
      <c r="BC218" s="260"/>
      <c r="BD218" s="260"/>
      <c r="BE218" s="260"/>
      <c r="BF218" s="260"/>
      <c r="BG218" s="210"/>
      <c r="BH218" s="210"/>
      <c r="BI218" s="210"/>
    </row>
    <row r="219" spans="1:61" x14ac:dyDescent="0.25">
      <c r="A219" s="171" t="s">
        <v>91</v>
      </c>
      <c r="B219" s="164"/>
      <c r="C219" s="299" t="s">
        <v>628</v>
      </c>
      <c r="D219" s="166"/>
      <c r="E219" s="168"/>
      <c r="F219" s="167"/>
      <c r="G219" s="168"/>
      <c r="AO219" s="260"/>
      <c r="AP219" s="260"/>
      <c r="AQ219" s="260"/>
      <c r="AR219" s="260"/>
      <c r="AS219" s="260"/>
      <c r="AT219" s="260"/>
      <c r="AU219" s="260"/>
      <c r="AV219" s="260"/>
      <c r="AW219" s="260"/>
      <c r="AX219" s="260"/>
      <c r="AY219" s="260"/>
      <c r="AZ219" s="260"/>
      <c r="BA219" s="260"/>
      <c r="BB219" s="260"/>
      <c r="BC219" s="260"/>
      <c r="BD219" s="260"/>
      <c r="BE219" s="260"/>
      <c r="BF219" s="260"/>
      <c r="BG219" s="210"/>
      <c r="BH219" s="210"/>
      <c r="BI219" s="210"/>
    </row>
    <row r="220" spans="1:61" x14ac:dyDescent="0.25">
      <c r="A220" s="171" t="s">
        <v>91</v>
      </c>
      <c r="B220" s="164"/>
      <c r="C220" s="299" t="s">
        <v>628</v>
      </c>
      <c r="D220" s="166"/>
      <c r="E220" s="168"/>
      <c r="F220" s="167"/>
      <c r="G220" s="168"/>
      <c r="AO220" s="260"/>
      <c r="AP220" s="260"/>
      <c r="AQ220" s="260"/>
      <c r="AR220" s="260"/>
      <c r="AS220" s="260"/>
      <c r="AT220" s="260"/>
      <c r="AU220" s="260"/>
      <c r="AV220" s="260"/>
      <c r="AW220" s="260"/>
      <c r="AX220" s="260"/>
      <c r="AY220" s="260"/>
      <c r="AZ220" s="260"/>
      <c r="BA220" s="260"/>
      <c r="BB220" s="260"/>
      <c r="BC220" s="260"/>
      <c r="BD220" s="260"/>
      <c r="BE220" s="260"/>
      <c r="BF220" s="260"/>
      <c r="BG220" s="210"/>
      <c r="BH220" s="210"/>
      <c r="BI220" s="210"/>
    </row>
    <row r="221" spans="1:61" x14ac:dyDescent="0.25">
      <c r="A221" s="171" t="s">
        <v>91</v>
      </c>
      <c r="B221" s="164"/>
      <c r="C221" s="299" t="s">
        <v>628</v>
      </c>
      <c r="D221" s="166"/>
      <c r="E221" s="168"/>
      <c r="F221" s="167"/>
      <c r="G221" s="168"/>
      <c r="AO221" s="260"/>
      <c r="AP221" s="260"/>
      <c r="AQ221" s="260"/>
      <c r="AR221" s="260"/>
      <c r="AS221" s="260"/>
      <c r="AT221" s="260"/>
      <c r="AU221" s="260"/>
      <c r="AV221" s="260"/>
      <c r="AW221" s="260"/>
      <c r="AX221" s="260"/>
      <c r="AY221" s="260"/>
      <c r="AZ221" s="260"/>
      <c r="BA221" s="260"/>
      <c r="BB221" s="260"/>
      <c r="BC221" s="260"/>
      <c r="BD221" s="260"/>
      <c r="BE221" s="260"/>
      <c r="BF221" s="260"/>
      <c r="BG221" s="210"/>
      <c r="BH221" s="210"/>
      <c r="BI221" s="210"/>
    </row>
    <row r="222" spans="1:61" x14ac:dyDescent="0.25">
      <c r="A222" s="171" t="s">
        <v>91</v>
      </c>
      <c r="B222" s="164"/>
      <c r="C222" s="299" t="s">
        <v>628</v>
      </c>
      <c r="D222" s="166"/>
      <c r="E222" s="168"/>
      <c r="F222" s="167"/>
      <c r="G222" s="168"/>
      <c r="AO222" s="260"/>
      <c r="AP222" s="260"/>
      <c r="AQ222" s="260"/>
      <c r="AR222" s="260"/>
      <c r="AS222" s="260"/>
      <c r="AT222" s="260"/>
      <c r="AU222" s="260"/>
      <c r="AV222" s="260"/>
      <c r="AW222" s="260"/>
      <c r="AX222" s="260"/>
      <c r="AY222" s="260"/>
      <c r="AZ222" s="260"/>
      <c r="BA222" s="260"/>
      <c r="BB222" s="260"/>
      <c r="BC222" s="260"/>
      <c r="BD222" s="260"/>
      <c r="BE222" s="260"/>
      <c r="BF222" s="260"/>
      <c r="BG222" s="210"/>
      <c r="BH222" s="210"/>
      <c r="BI222" s="210"/>
    </row>
    <row r="223" spans="1:61" x14ac:dyDescent="0.25">
      <c r="A223" s="171" t="s">
        <v>91</v>
      </c>
      <c r="B223" s="164"/>
      <c r="C223" s="299" t="s">
        <v>628</v>
      </c>
      <c r="D223" s="166"/>
      <c r="E223" s="168"/>
      <c r="F223" s="167"/>
      <c r="G223" s="168"/>
      <c r="AO223" s="260"/>
      <c r="AP223" s="260"/>
      <c r="AQ223" s="260"/>
      <c r="AR223" s="260"/>
      <c r="AS223" s="260"/>
      <c r="AT223" s="260"/>
      <c r="AU223" s="260"/>
      <c r="AV223" s="260"/>
      <c r="AW223" s="260"/>
      <c r="AX223" s="260"/>
      <c r="AY223" s="260"/>
      <c r="AZ223" s="260"/>
      <c r="BA223" s="260"/>
      <c r="BB223" s="260"/>
      <c r="BC223" s="260"/>
      <c r="BD223" s="260"/>
      <c r="BE223" s="260"/>
      <c r="BF223" s="260"/>
      <c r="BG223" s="210"/>
      <c r="BH223" s="210"/>
      <c r="BI223" s="210"/>
    </row>
    <row r="224" spans="1:61" x14ac:dyDescent="0.25">
      <c r="A224" s="171" t="s">
        <v>91</v>
      </c>
      <c r="B224" s="164"/>
      <c r="C224" s="299" t="s">
        <v>628</v>
      </c>
      <c r="D224" s="166"/>
      <c r="E224" s="168"/>
      <c r="F224" s="167"/>
      <c r="G224" s="168"/>
      <c r="AO224" s="260"/>
      <c r="AP224" s="260"/>
      <c r="AQ224" s="260"/>
      <c r="AR224" s="260"/>
      <c r="AS224" s="260"/>
      <c r="AT224" s="260"/>
      <c r="AU224" s="260"/>
      <c r="AV224" s="260"/>
      <c r="AW224" s="260"/>
      <c r="AX224" s="260"/>
      <c r="AY224" s="260"/>
      <c r="AZ224" s="260"/>
      <c r="BA224" s="260"/>
      <c r="BB224" s="260"/>
      <c r="BC224" s="260"/>
      <c r="BD224" s="260"/>
      <c r="BE224" s="260"/>
      <c r="BF224" s="260"/>
      <c r="BG224" s="210"/>
      <c r="BH224" s="210"/>
      <c r="BI224" s="210"/>
    </row>
    <row r="225" spans="1:61" x14ac:dyDescent="0.25">
      <c r="A225" s="171" t="s">
        <v>91</v>
      </c>
      <c r="B225" s="164"/>
      <c r="C225" s="299" t="s">
        <v>628</v>
      </c>
      <c r="D225" s="166"/>
      <c r="E225" s="168"/>
      <c r="F225" s="167"/>
      <c r="G225" s="168"/>
      <c r="AO225" s="260"/>
      <c r="AP225" s="260"/>
      <c r="AQ225" s="260"/>
      <c r="AR225" s="260"/>
      <c r="AS225" s="260"/>
      <c r="AT225" s="260"/>
      <c r="AU225" s="260"/>
      <c r="AV225" s="260"/>
      <c r="AW225" s="260"/>
      <c r="AX225" s="260"/>
      <c r="AY225" s="260"/>
      <c r="AZ225" s="260"/>
      <c r="BA225" s="260"/>
      <c r="BB225" s="260"/>
      <c r="BC225" s="260"/>
      <c r="BD225" s="260"/>
      <c r="BE225" s="260"/>
      <c r="BF225" s="260"/>
      <c r="BG225" s="210"/>
      <c r="BH225" s="210"/>
      <c r="BI225" s="210"/>
    </row>
    <row r="226" spans="1:61" x14ac:dyDescent="0.25">
      <c r="A226" s="171" t="s">
        <v>91</v>
      </c>
      <c r="B226" s="164"/>
      <c r="C226" s="299" t="s">
        <v>628</v>
      </c>
      <c r="D226" s="166"/>
      <c r="E226" s="168"/>
      <c r="F226" s="167"/>
      <c r="G226" s="168"/>
      <c r="AO226" s="260"/>
      <c r="AP226" s="260"/>
      <c r="AQ226" s="260"/>
      <c r="AR226" s="260"/>
      <c r="AS226" s="260"/>
      <c r="AT226" s="260"/>
      <c r="AU226" s="260"/>
      <c r="AV226" s="260"/>
      <c r="AW226" s="260"/>
      <c r="AX226" s="260"/>
      <c r="AY226" s="260"/>
      <c r="AZ226" s="260"/>
      <c r="BA226" s="260"/>
      <c r="BB226" s="260"/>
      <c r="BC226" s="260"/>
      <c r="BD226" s="260"/>
      <c r="BE226" s="260"/>
      <c r="BF226" s="260"/>
      <c r="BG226" s="210"/>
      <c r="BH226" s="210"/>
      <c r="BI226" s="210"/>
    </row>
    <row r="227" spans="1:61" x14ac:dyDescent="0.25">
      <c r="A227" s="171" t="s">
        <v>91</v>
      </c>
      <c r="B227" s="164"/>
      <c r="C227" s="299" t="s">
        <v>628</v>
      </c>
      <c r="D227" s="166"/>
      <c r="E227" s="168"/>
      <c r="F227" s="167"/>
      <c r="G227" s="168"/>
      <c r="AO227" s="260"/>
      <c r="AP227" s="260"/>
      <c r="AQ227" s="260"/>
      <c r="AR227" s="260"/>
      <c r="AS227" s="260"/>
      <c r="AT227" s="260"/>
      <c r="AU227" s="260"/>
      <c r="AV227" s="260"/>
      <c r="AW227" s="260"/>
      <c r="AX227" s="260"/>
      <c r="AY227" s="260"/>
      <c r="AZ227" s="260"/>
      <c r="BA227" s="260"/>
      <c r="BB227" s="260"/>
      <c r="BC227" s="260"/>
      <c r="BD227" s="260"/>
      <c r="BE227" s="260"/>
      <c r="BF227" s="260"/>
      <c r="BG227" s="210"/>
      <c r="BH227" s="210"/>
      <c r="BI227" s="210"/>
    </row>
    <row r="228" spans="1:61" x14ac:dyDescent="0.25">
      <c r="A228" s="171" t="s">
        <v>91</v>
      </c>
      <c r="B228" s="164"/>
      <c r="C228" s="299" t="s">
        <v>628</v>
      </c>
      <c r="D228" s="166"/>
      <c r="E228" s="168"/>
      <c r="F228" s="167"/>
      <c r="G228" s="168"/>
      <c r="AO228" s="260"/>
      <c r="AP228" s="260"/>
      <c r="AQ228" s="260"/>
      <c r="AR228" s="260"/>
      <c r="AS228" s="260"/>
      <c r="AT228" s="260"/>
      <c r="AU228" s="260"/>
      <c r="AV228" s="260"/>
      <c r="AW228" s="260"/>
      <c r="AX228" s="260"/>
      <c r="AY228" s="260"/>
      <c r="AZ228" s="260"/>
      <c r="BA228" s="260"/>
      <c r="BB228" s="260"/>
      <c r="BC228" s="260"/>
      <c r="BD228" s="260"/>
      <c r="BE228" s="260"/>
      <c r="BF228" s="260"/>
      <c r="BG228" s="210"/>
      <c r="BH228" s="210"/>
      <c r="BI228" s="210"/>
    </row>
    <row r="229" spans="1:61" x14ac:dyDescent="0.25">
      <c r="A229" s="171" t="s">
        <v>91</v>
      </c>
      <c r="B229" s="164"/>
      <c r="C229" s="299" t="s">
        <v>628</v>
      </c>
      <c r="D229" s="166"/>
      <c r="E229" s="168"/>
      <c r="F229" s="167"/>
      <c r="G229" s="168"/>
      <c r="AO229" s="260"/>
      <c r="AP229" s="260"/>
      <c r="AQ229" s="260"/>
      <c r="AR229" s="260"/>
      <c r="AS229" s="260"/>
      <c r="AT229" s="260"/>
      <c r="AU229" s="260"/>
      <c r="AV229" s="260"/>
      <c r="AW229" s="260"/>
      <c r="AX229" s="260"/>
      <c r="AY229" s="260"/>
      <c r="AZ229" s="260"/>
      <c r="BA229" s="260"/>
      <c r="BB229" s="260"/>
      <c r="BC229" s="260"/>
      <c r="BD229" s="260"/>
      <c r="BE229" s="260"/>
      <c r="BF229" s="260"/>
      <c r="BG229" s="210"/>
      <c r="BH229" s="210"/>
      <c r="BI229" s="210"/>
    </row>
    <row r="230" spans="1:61" x14ac:dyDescent="0.25">
      <c r="A230" s="171" t="s">
        <v>91</v>
      </c>
      <c r="B230" s="164"/>
      <c r="C230" s="299" t="s">
        <v>628</v>
      </c>
      <c r="D230" s="166"/>
      <c r="E230" s="168"/>
      <c r="F230" s="167"/>
      <c r="G230" s="168"/>
      <c r="AO230" s="260"/>
      <c r="AP230" s="260"/>
      <c r="AQ230" s="260"/>
      <c r="AR230" s="260"/>
      <c r="AS230" s="260"/>
      <c r="AT230" s="260"/>
      <c r="AU230" s="260"/>
      <c r="AV230" s="260"/>
      <c r="AW230" s="260"/>
      <c r="AX230" s="260"/>
      <c r="AY230" s="260"/>
      <c r="AZ230" s="260"/>
      <c r="BA230" s="260"/>
      <c r="BB230" s="260"/>
      <c r="BC230" s="260"/>
      <c r="BD230" s="260"/>
      <c r="BE230" s="260"/>
      <c r="BF230" s="260"/>
      <c r="BG230" s="210"/>
      <c r="BH230" s="210"/>
      <c r="BI230" s="210"/>
    </row>
    <row r="231" spans="1:61" x14ac:dyDescent="0.25">
      <c r="A231" s="171" t="s">
        <v>91</v>
      </c>
      <c r="B231" s="164"/>
      <c r="C231" s="299" t="s">
        <v>628</v>
      </c>
      <c r="D231" s="166"/>
      <c r="E231" s="168"/>
      <c r="F231" s="167"/>
      <c r="G231" s="168"/>
      <c r="AO231" s="260"/>
      <c r="AP231" s="260"/>
      <c r="AQ231" s="260"/>
      <c r="AR231" s="260"/>
      <c r="AS231" s="260"/>
      <c r="AT231" s="260"/>
      <c r="AU231" s="260"/>
      <c r="AV231" s="260"/>
      <c r="AW231" s="260"/>
      <c r="AX231" s="260"/>
      <c r="AY231" s="260"/>
      <c r="AZ231" s="260"/>
      <c r="BA231" s="260"/>
      <c r="BB231" s="260"/>
      <c r="BC231" s="260"/>
      <c r="BD231" s="260"/>
      <c r="BE231" s="260"/>
      <c r="BF231" s="260"/>
      <c r="BG231" s="210"/>
      <c r="BH231" s="210"/>
      <c r="BI231" s="210"/>
    </row>
    <row r="232" spans="1:61" x14ac:dyDescent="0.25">
      <c r="A232" s="171" t="s">
        <v>91</v>
      </c>
      <c r="B232" s="164"/>
      <c r="C232" s="299" t="s">
        <v>628</v>
      </c>
      <c r="D232" s="166"/>
      <c r="E232" s="168"/>
      <c r="F232" s="167"/>
      <c r="G232" s="168"/>
      <c r="AO232" s="260"/>
      <c r="AP232" s="260"/>
      <c r="AQ232" s="260"/>
      <c r="AR232" s="260"/>
      <c r="AS232" s="260"/>
      <c r="AT232" s="260"/>
      <c r="AU232" s="260"/>
      <c r="AV232" s="260"/>
      <c r="AW232" s="260"/>
      <c r="AX232" s="260"/>
      <c r="AY232" s="260"/>
      <c r="AZ232" s="260"/>
      <c r="BA232" s="260"/>
      <c r="BB232" s="260"/>
      <c r="BC232" s="260"/>
      <c r="BD232" s="260"/>
      <c r="BE232" s="260"/>
      <c r="BF232" s="260"/>
      <c r="BG232" s="210"/>
      <c r="BH232" s="210"/>
      <c r="BI232" s="210"/>
    </row>
    <row r="233" spans="1:61" x14ac:dyDescent="0.25">
      <c r="A233" s="171" t="s">
        <v>91</v>
      </c>
      <c r="B233" s="164"/>
      <c r="C233" s="299" t="s">
        <v>628</v>
      </c>
      <c r="D233" s="166"/>
      <c r="E233" s="168"/>
      <c r="F233" s="167"/>
      <c r="G233" s="168"/>
      <c r="AO233" s="260"/>
      <c r="AP233" s="260"/>
      <c r="AQ233" s="260"/>
      <c r="AR233" s="260"/>
      <c r="AS233" s="260"/>
      <c r="AT233" s="260"/>
      <c r="AU233" s="260"/>
      <c r="AV233" s="260"/>
      <c r="AW233" s="260"/>
      <c r="AX233" s="260"/>
      <c r="AY233" s="260"/>
      <c r="AZ233" s="260"/>
      <c r="BA233" s="260"/>
      <c r="BB233" s="260"/>
      <c r="BC233" s="260"/>
      <c r="BD233" s="260"/>
      <c r="BE233" s="260"/>
      <c r="BF233" s="260"/>
      <c r="BG233" s="210"/>
      <c r="BH233" s="210"/>
      <c r="BI233" s="210"/>
    </row>
    <row r="234" spans="1:61" x14ac:dyDescent="0.25">
      <c r="A234" s="171" t="s">
        <v>91</v>
      </c>
      <c r="B234" s="164"/>
      <c r="C234" s="299" t="s">
        <v>628</v>
      </c>
      <c r="D234" s="166"/>
      <c r="E234" s="168"/>
      <c r="F234" s="167"/>
      <c r="G234" s="168"/>
      <c r="AO234" s="260"/>
      <c r="AP234" s="260"/>
      <c r="AQ234" s="260"/>
      <c r="AR234" s="260"/>
      <c r="AS234" s="260"/>
      <c r="AT234" s="260"/>
      <c r="AU234" s="260"/>
      <c r="AV234" s="260"/>
      <c r="AW234" s="260"/>
      <c r="AX234" s="260"/>
      <c r="AY234" s="260"/>
      <c r="AZ234" s="260"/>
      <c r="BA234" s="260"/>
      <c r="BB234" s="260"/>
      <c r="BC234" s="260"/>
      <c r="BD234" s="260"/>
      <c r="BE234" s="260"/>
      <c r="BF234" s="260"/>
      <c r="BG234" s="210"/>
      <c r="BH234" s="210"/>
      <c r="BI234" s="210"/>
    </row>
    <row r="235" spans="1:61" x14ac:dyDescent="0.25">
      <c r="A235" s="171" t="s">
        <v>91</v>
      </c>
      <c r="B235" s="164"/>
      <c r="C235" s="299" t="s">
        <v>628</v>
      </c>
      <c r="D235" s="166"/>
      <c r="E235" s="168"/>
      <c r="F235" s="167"/>
      <c r="G235" s="168"/>
      <c r="AO235" s="260"/>
      <c r="AP235" s="260"/>
      <c r="AQ235" s="260"/>
      <c r="AR235" s="260"/>
      <c r="AS235" s="260"/>
      <c r="AT235" s="260"/>
      <c r="AU235" s="260"/>
      <c r="AV235" s="260"/>
      <c r="AW235" s="260"/>
      <c r="AX235" s="260"/>
      <c r="AY235" s="260"/>
      <c r="AZ235" s="260"/>
      <c r="BA235" s="260"/>
      <c r="BB235" s="260"/>
      <c r="BC235" s="260"/>
      <c r="BD235" s="260"/>
      <c r="BE235" s="260"/>
      <c r="BF235" s="260"/>
      <c r="BG235" s="210"/>
      <c r="BH235" s="210"/>
      <c r="BI235" s="210"/>
    </row>
    <row r="236" spans="1:61" x14ac:dyDescent="0.25">
      <c r="A236" s="171" t="s">
        <v>91</v>
      </c>
      <c r="B236" s="164"/>
      <c r="C236" s="299" t="s">
        <v>628</v>
      </c>
      <c r="D236" s="166"/>
      <c r="E236" s="168"/>
      <c r="F236" s="167"/>
      <c r="G236" s="168"/>
      <c r="AO236" s="260"/>
      <c r="AP236" s="260"/>
      <c r="AQ236" s="260"/>
      <c r="AR236" s="260"/>
      <c r="AS236" s="260"/>
      <c r="AT236" s="260"/>
      <c r="AU236" s="260"/>
      <c r="AV236" s="260"/>
      <c r="AW236" s="260"/>
      <c r="AX236" s="260"/>
      <c r="AY236" s="260"/>
      <c r="AZ236" s="260"/>
      <c r="BA236" s="260"/>
      <c r="BB236" s="260"/>
      <c r="BC236" s="260"/>
      <c r="BD236" s="260"/>
      <c r="BE236" s="260"/>
      <c r="BF236" s="260"/>
      <c r="BG236" s="210"/>
      <c r="BH236" s="210"/>
      <c r="BI236" s="210"/>
    </row>
    <row r="237" spans="1:61" x14ac:dyDescent="0.25">
      <c r="A237" s="171" t="s">
        <v>91</v>
      </c>
      <c r="B237" s="164"/>
      <c r="C237" s="299" t="s">
        <v>628</v>
      </c>
      <c r="D237" s="166"/>
      <c r="E237" s="168"/>
      <c r="F237" s="167"/>
      <c r="G237" s="168"/>
      <c r="AO237" s="260"/>
      <c r="AP237" s="260"/>
      <c r="AQ237" s="260"/>
      <c r="AR237" s="260"/>
      <c r="AS237" s="260"/>
      <c r="AT237" s="260"/>
      <c r="AU237" s="260"/>
      <c r="AV237" s="260"/>
      <c r="AW237" s="260"/>
      <c r="AX237" s="260"/>
      <c r="AY237" s="260"/>
      <c r="AZ237" s="260"/>
      <c r="BA237" s="260"/>
      <c r="BB237" s="260"/>
      <c r="BC237" s="260"/>
      <c r="BD237" s="260"/>
      <c r="BE237" s="260"/>
      <c r="BF237" s="260"/>
      <c r="BG237" s="210"/>
      <c r="BH237" s="210"/>
      <c r="BI237" s="210"/>
    </row>
    <row r="238" spans="1:61" x14ac:dyDescent="0.25">
      <c r="A238" s="171" t="s">
        <v>91</v>
      </c>
      <c r="B238" s="164"/>
      <c r="C238" s="299" t="s">
        <v>628</v>
      </c>
      <c r="D238" s="166"/>
      <c r="E238" s="168"/>
      <c r="F238" s="167"/>
      <c r="G238" s="168"/>
      <c r="AO238" s="260"/>
      <c r="AP238" s="260"/>
      <c r="AQ238" s="260"/>
      <c r="AR238" s="260"/>
      <c r="AS238" s="260"/>
      <c r="AT238" s="260"/>
      <c r="AU238" s="260"/>
      <c r="AV238" s="260"/>
      <c r="AW238" s="260"/>
      <c r="AX238" s="260"/>
      <c r="AY238" s="260"/>
      <c r="AZ238" s="260"/>
      <c r="BA238" s="260"/>
      <c r="BB238" s="260"/>
      <c r="BC238" s="260"/>
      <c r="BD238" s="260"/>
      <c r="BE238" s="260"/>
      <c r="BF238" s="260"/>
      <c r="BG238" s="210"/>
      <c r="BH238" s="210"/>
      <c r="BI238" s="210"/>
    </row>
    <row r="239" spans="1:61" x14ac:dyDescent="0.25">
      <c r="A239" s="171" t="s">
        <v>91</v>
      </c>
      <c r="B239" s="164"/>
      <c r="C239" s="299" t="s">
        <v>628</v>
      </c>
      <c r="D239" s="166"/>
      <c r="E239" s="168"/>
      <c r="F239" s="167"/>
      <c r="G239" s="168"/>
      <c r="AO239" s="260"/>
      <c r="AP239" s="260"/>
      <c r="AQ239" s="260"/>
      <c r="AR239" s="260"/>
      <c r="AS239" s="260"/>
      <c r="AT239" s="260"/>
      <c r="AU239" s="260"/>
      <c r="AV239" s="260"/>
      <c r="AW239" s="260"/>
      <c r="AX239" s="260"/>
      <c r="AY239" s="260"/>
      <c r="AZ239" s="260"/>
      <c r="BA239" s="260"/>
      <c r="BB239" s="260"/>
      <c r="BC239" s="260"/>
      <c r="BD239" s="260"/>
      <c r="BE239" s="260"/>
      <c r="BF239" s="260"/>
      <c r="BG239" s="210"/>
      <c r="BH239" s="210"/>
      <c r="BI239" s="210"/>
    </row>
    <row r="240" spans="1:61" x14ac:dyDescent="0.25">
      <c r="A240" s="171" t="s">
        <v>91</v>
      </c>
      <c r="B240" s="164"/>
      <c r="C240" s="299" t="s">
        <v>628</v>
      </c>
      <c r="D240" s="166"/>
      <c r="E240" s="168"/>
      <c r="F240" s="167"/>
      <c r="G240" s="168"/>
      <c r="AO240" s="260"/>
      <c r="AP240" s="260"/>
      <c r="AQ240" s="260"/>
      <c r="AR240" s="260"/>
      <c r="AS240" s="260"/>
      <c r="AT240" s="260"/>
      <c r="AU240" s="260"/>
      <c r="AV240" s="260"/>
      <c r="AW240" s="260"/>
      <c r="AX240" s="260"/>
      <c r="AY240" s="260"/>
      <c r="AZ240" s="260"/>
      <c r="BA240" s="260"/>
      <c r="BB240" s="260"/>
      <c r="BC240" s="260"/>
      <c r="BD240" s="260"/>
      <c r="BE240" s="260"/>
      <c r="BF240" s="260"/>
      <c r="BG240" s="210"/>
      <c r="BH240" s="210"/>
      <c r="BI240" s="210"/>
    </row>
    <row r="241" spans="1:61" x14ac:dyDescent="0.25">
      <c r="A241" s="171" t="s">
        <v>91</v>
      </c>
      <c r="B241" s="164"/>
      <c r="C241" s="299" t="s">
        <v>628</v>
      </c>
      <c r="D241" s="166"/>
      <c r="E241" s="168"/>
      <c r="F241" s="167"/>
      <c r="G241" s="168"/>
      <c r="AO241" s="260"/>
      <c r="AP241" s="260"/>
      <c r="AQ241" s="260"/>
      <c r="AR241" s="260"/>
      <c r="AS241" s="260"/>
      <c r="AT241" s="260"/>
      <c r="AU241" s="260"/>
      <c r="AV241" s="260"/>
      <c r="AW241" s="260"/>
      <c r="AX241" s="260"/>
      <c r="AY241" s="260"/>
      <c r="AZ241" s="260"/>
      <c r="BA241" s="260"/>
      <c r="BB241" s="260"/>
      <c r="BC241" s="260"/>
      <c r="BD241" s="260"/>
      <c r="BE241" s="260"/>
      <c r="BF241" s="260"/>
      <c r="BG241" s="210"/>
      <c r="BH241" s="210"/>
      <c r="BI241" s="210"/>
    </row>
    <row r="242" spans="1:61" x14ac:dyDescent="0.25">
      <c r="A242" s="171" t="s">
        <v>91</v>
      </c>
      <c r="B242" s="164"/>
      <c r="C242" s="299" t="s">
        <v>628</v>
      </c>
      <c r="D242" s="166"/>
      <c r="E242" s="168"/>
      <c r="F242" s="167"/>
      <c r="G242" s="168"/>
      <c r="AO242" s="260"/>
      <c r="AP242" s="260"/>
      <c r="AQ242" s="260"/>
      <c r="AR242" s="260"/>
      <c r="AS242" s="260"/>
      <c r="AT242" s="260"/>
      <c r="AU242" s="260"/>
      <c r="AV242" s="260"/>
      <c r="AW242" s="260"/>
      <c r="AX242" s="260"/>
      <c r="AY242" s="260"/>
      <c r="AZ242" s="260"/>
      <c r="BA242" s="260"/>
      <c r="BB242" s="260"/>
      <c r="BC242" s="260"/>
      <c r="BD242" s="260"/>
      <c r="BE242" s="260"/>
      <c r="BF242" s="260"/>
      <c r="BG242" s="210"/>
      <c r="BH242" s="210"/>
      <c r="BI242" s="210"/>
    </row>
    <row r="243" spans="1:61" x14ac:dyDescent="0.25">
      <c r="A243" s="171" t="s">
        <v>91</v>
      </c>
      <c r="B243" s="164"/>
      <c r="C243" s="299" t="s">
        <v>628</v>
      </c>
      <c r="D243" s="166"/>
      <c r="E243" s="168"/>
      <c r="F243" s="167"/>
      <c r="G243" s="168"/>
      <c r="AO243" s="260"/>
      <c r="AP243" s="260"/>
      <c r="AQ243" s="260"/>
      <c r="AR243" s="260"/>
      <c r="AS243" s="260"/>
      <c r="AT243" s="260"/>
      <c r="AU243" s="260"/>
      <c r="AV243" s="260"/>
      <c r="AW243" s="260"/>
      <c r="AX243" s="260"/>
      <c r="AY243" s="260"/>
      <c r="AZ243" s="260"/>
      <c r="BA243" s="260"/>
      <c r="BB243" s="260"/>
      <c r="BC243" s="260"/>
      <c r="BD243" s="260"/>
      <c r="BE243" s="260"/>
      <c r="BF243" s="260"/>
      <c r="BG243" s="210"/>
      <c r="BH243" s="210"/>
      <c r="BI243" s="210"/>
    </row>
    <row r="244" spans="1:61" x14ac:dyDescent="0.25">
      <c r="A244" s="171" t="s">
        <v>91</v>
      </c>
      <c r="B244" s="164"/>
      <c r="C244" s="299" t="s">
        <v>628</v>
      </c>
      <c r="D244" s="166"/>
      <c r="E244" s="168"/>
      <c r="F244" s="167"/>
      <c r="G244" s="168"/>
      <c r="AO244" s="260"/>
      <c r="AP244" s="260"/>
      <c r="AQ244" s="260"/>
      <c r="AR244" s="260"/>
      <c r="AS244" s="260"/>
      <c r="AT244" s="260"/>
      <c r="AU244" s="260"/>
      <c r="AV244" s="260"/>
      <c r="AW244" s="260"/>
      <c r="AX244" s="260"/>
      <c r="AY244" s="260"/>
      <c r="AZ244" s="260"/>
      <c r="BA244" s="260"/>
      <c r="BB244" s="260"/>
      <c r="BC244" s="260"/>
      <c r="BD244" s="260"/>
      <c r="BE244" s="260"/>
      <c r="BF244" s="260"/>
      <c r="BG244" s="210"/>
      <c r="BH244" s="210"/>
      <c r="BI244" s="210"/>
    </row>
    <row r="245" spans="1:61" x14ac:dyDescent="0.25">
      <c r="A245" s="171" t="s">
        <v>91</v>
      </c>
      <c r="B245" s="164"/>
      <c r="C245" s="299" t="s">
        <v>628</v>
      </c>
      <c r="D245" s="166"/>
      <c r="E245" s="168"/>
      <c r="F245" s="167"/>
      <c r="G245" s="168"/>
      <c r="AO245" s="260"/>
      <c r="AP245" s="260"/>
      <c r="AQ245" s="260"/>
      <c r="AR245" s="260"/>
      <c r="AS245" s="260"/>
      <c r="AT245" s="260"/>
      <c r="AU245" s="260"/>
      <c r="AV245" s="260"/>
      <c r="AW245" s="260"/>
      <c r="AX245" s="260"/>
      <c r="AY245" s="260"/>
      <c r="AZ245" s="260"/>
      <c r="BA245" s="260"/>
      <c r="BB245" s="260"/>
      <c r="BC245" s="260"/>
      <c r="BD245" s="260"/>
      <c r="BE245" s="260"/>
      <c r="BF245" s="260"/>
      <c r="BG245" s="210"/>
      <c r="BH245" s="210"/>
      <c r="BI245" s="210"/>
    </row>
    <row r="246" spans="1:61" x14ac:dyDescent="0.25">
      <c r="A246" s="171" t="s">
        <v>91</v>
      </c>
      <c r="B246" s="164"/>
      <c r="C246" s="299" t="s">
        <v>628</v>
      </c>
      <c r="D246" s="166"/>
      <c r="E246" s="168"/>
      <c r="F246" s="167"/>
      <c r="G246" s="168"/>
      <c r="AO246" s="260"/>
      <c r="AP246" s="260"/>
      <c r="AQ246" s="260"/>
      <c r="AR246" s="260"/>
      <c r="AS246" s="260"/>
      <c r="AT246" s="260"/>
      <c r="AU246" s="260"/>
      <c r="AV246" s="260"/>
      <c r="AW246" s="260"/>
      <c r="AX246" s="260"/>
      <c r="AY246" s="260"/>
      <c r="AZ246" s="260"/>
      <c r="BA246" s="260"/>
      <c r="BB246" s="260"/>
      <c r="BC246" s="260"/>
      <c r="BD246" s="260"/>
      <c r="BE246" s="260"/>
      <c r="BF246" s="260"/>
      <c r="BG246" s="210"/>
      <c r="BH246" s="210"/>
      <c r="BI246" s="210"/>
    </row>
    <row r="247" spans="1:61" x14ac:dyDescent="0.25">
      <c r="A247" s="171" t="s">
        <v>91</v>
      </c>
      <c r="B247" s="164"/>
      <c r="C247" s="299" t="s">
        <v>628</v>
      </c>
      <c r="D247" s="166"/>
      <c r="E247" s="168"/>
      <c r="F247" s="167"/>
      <c r="G247" s="168"/>
      <c r="AO247" s="260"/>
      <c r="AP247" s="260"/>
      <c r="AQ247" s="260"/>
      <c r="AR247" s="260"/>
      <c r="AS247" s="260"/>
      <c r="AT247" s="260"/>
      <c r="AU247" s="260"/>
      <c r="AV247" s="260"/>
      <c r="AW247" s="260"/>
      <c r="AX247" s="260"/>
      <c r="AY247" s="260"/>
      <c r="AZ247" s="260"/>
      <c r="BA247" s="260"/>
      <c r="BB247" s="260"/>
      <c r="BC247" s="260"/>
      <c r="BD247" s="260"/>
      <c r="BE247" s="260"/>
      <c r="BF247" s="260"/>
      <c r="BG247" s="210"/>
      <c r="BH247" s="210"/>
      <c r="BI247" s="210"/>
    </row>
    <row r="248" spans="1:61" x14ac:dyDescent="0.25">
      <c r="A248" s="171" t="s">
        <v>91</v>
      </c>
      <c r="B248" s="164"/>
      <c r="C248" s="299" t="s">
        <v>628</v>
      </c>
      <c r="D248" s="166"/>
      <c r="E248" s="168"/>
      <c r="F248" s="167"/>
      <c r="G248" s="168"/>
      <c r="AO248" s="260"/>
      <c r="AP248" s="260"/>
      <c r="AQ248" s="260"/>
      <c r="AR248" s="260"/>
      <c r="AS248" s="260"/>
      <c r="AT248" s="260"/>
      <c r="AU248" s="260"/>
      <c r="AV248" s="260"/>
      <c r="AW248" s="260"/>
      <c r="AX248" s="260"/>
      <c r="AY248" s="260"/>
      <c r="AZ248" s="260"/>
      <c r="BA248" s="260"/>
      <c r="BB248" s="260"/>
      <c r="BC248" s="260"/>
      <c r="BD248" s="260"/>
      <c r="BE248" s="260"/>
      <c r="BF248" s="260"/>
      <c r="BG248" s="210"/>
      <c r="BH248" s="210"/>
      <c r="BI248" s="210"/>
    </row>
    <row r="249" spans="1:61" x14ac:dyDescent="0.25">
      <c r="A249" s="171" t="s">
        <v>91</v>
      </c>
      <c r="B249" s="164"/>
      <c r="C249" s="299" t="s">
        <v>628</v>
      </c>
      <c r="D249" s="166"/>
      <c r="E249" s="168"/>
      <c r="F249" s="167"/>
      <c r="G249" s="168"/>
      <c r="AO249" s="260"/>
      <c r="AP249" s="260"/>
      <c r="AQ249" s="260"/>
      <c r="AR249" s="260"/>
      <c r="AS249" s="260"/>
      <c r="AT249" s="260"/>
      <c r="AU249" s="260"/>
      <c r="AV249" s="260"/>
      <c r="AW249" s="260"/>
      <c r="AX249" s="260"/>
      <c r="AY249" s="260"/>
      <c r="AZ249" s="260"/>
      <c r="BA249" s="260"/>
      <c r="BB249" s="260"/>
      <c r="BC249" s="260"/>
      <c r="BD249" s="260"/>
      <c r="BE249" s="260"/>
      <c r="BF249" s="260"/>
      <c r="BG249" s="210"/>
      <c r="BH249" s="210"/>
      <c r="BI249" s="210"/>
    </row>
    <row r="250" spans="1:61" x14ac:dyDescent="0.25">
      <c r="A250" s="171" t="s">
        <v>91</v>
      </c>
      <c r="B250" s="164"/>
      <c r="C250" s="299" t="s">
        <v>628</v>
      </c>
      <c r="D250" s="166"/>
      <c r="E250" s="168"/>
      <c r="F250" s="167"/>
      <c r="G250" s="168"/>
      <c r="AO250" s="260"/>
      <c r="AP250" s="260"/>
      <c r="AQ250" s="260"/>
      <c r="AR250" s="260"/>
      <c r="AS250" s="260"/>
      <c r="AT250" s="260"/>
      <c r="AU250" s="260"/>
      <c r="AV250" s="260"/>
      <c r="AW250" s="260"/>
      <c r="AX250" s="260"/>
      <c r="AY250" s="260"/>
      <c r="AZ250" s="260"/>
      <c r="BA250" s="260"/>
      <c r="BB250" s="260"/>
      <c r="BC250" s="260"/>
      <c r="BD250" s="260"/>
      <c r="BE250" s="260"/>
      <c r="BF250" s="260"/>
      <c r="BG250" s="210"/>
      <c r="BH250" s="210"/>
      <c r="BI250" s="210"/>
    </row>
    <row r="251" spans="1:61" x14ac:dyDescent="0.25">
      <c r="A251" s="171" t="s">
        <v>91</v>
      </c>
      <c r="B251" s="164"/>
      <c r="C251" s="299" t="s">
        <v>628</v>
      </c>
      <c r="D251" s="166"/>
      <c r="E251" s="168"/>
      <c r="F251" s="167"/>
      <c r="G251" s="168"/>
      <c r="AO251" s="260"/>
      <c r="AP251" s="260"/>
      <c r="AQ251" s="260"/>
      <c r="AR251" s="260"/>
      <c r="AS251" s="260"/>
      <c r="AT251" s="260"/>
      <c r="AU251" s="260"/>
      <c r="AV251" s="260"/>
      <c r="AW251" s="260"/>
      <c r="AX251" s="260"/>
      <c r="AY251" s="260"/>
      <c r="AZ251" s="260"/>
      <c r="BA251" s="260"/>
      <c r="BB251" s="260"/>
      <c r="BC251" s="260"/>
      <c r="BD251" s="260"/>
      <c r="BE251" s="260"/>
      <c r="BF251" s="260"/>
      <c r="BG251" s="210"/>
      <c r="BH251" s="210"/>
      <c r="BI251" s="210"/>
    </row>
    <row r="252" spans="1:61" x14ac:dyDescent="0.25">
      <c r="A252" s="171" t="s">
        <v>91</v>
      </c>
      <c r="B252" s="164"/>
      <c r="C252" s="299" t="s">
        <v>628</v>
      </c>
      <c r="D252" s="166"/>
      <c r="E252" s="168"/>
      <c r="F252" s="167"/>
      <c r="G252" s="168"/>
      <c r="AO252" s="260"/>
      <c r="AP252" s="260"/>
      <c r="AQ252" s="260"/>
      <c r="AR252" s="260"/>
      <c r="AS252" s="260"/>
      <c r="AT252" s="260"/>
      <c r="AU252" s="260"/>
      <c r="AV252" s="260"/>
      <c r="AW252" s="260"/>
      <c r="AX252" s="260"/>
      <c r="AY252" s="260"/>
      <c r="AZ252" s="260"/>
      <c r="BA252" s="260"/>
      <c r="BB252" s="260"/>
      <c r="BC252" s="260"/>
      <c r="BD252" s="260"/>
      <c r="BE252" s="260"/>
      <c r="BF252" s="260"/>
      <c r="BG252" s="210"/>
      <c r="BH252" s="210"/>
      <c r="BI252" s="210"/>
    </row>
    <row r="253" spans="1:61" x14ac:dyDescent="0.25">
      <c r="A253" s="171" t="s">
        <v>91</v>
      </c>
      <c r="B253" s="164"/>
      <c r="C253" s="299" t="s">
        <v>628</v>
      </c>
      <c r="D253" s="166"/>
      <c r="E253" s="168"/>
      <c r="F253" s="167"/>
      <c r="G253" s="168"/>
      <c r="AO253" s="260"/>
      <c r="AP253" s="260"/>
      <c r="AQ253" s="260"/>
      <c r="AR253" s="260"/>
      <c r="AS253" s="260"/>
      <c r="AT253" s="260"/>
      <c r="AU253" s="260"/>
      <c r="AV253" s="260"/>
      <c r="AW253" s="260"/>
      <c r="AX253" s="260"/>
      <c r="AY253" s="260"/>
      <c r="AZ253" s="260"/>
      <c r="BA253" s="260"/>
      <c r="BB253" s="260"/>
      <c r="BC253" s="260"/>
      <c r="BD253" s="260"/>
      <c r="BE253" s="260"/>
      <c r="BF253" s="260"/>
      <c r="BG253" s="210"/>
      <c r="BH253" s="210"/>
      <c r="BI253" s="210"/>
    </row>
    <row r="254" spans="1:61" x14ac:dyDescent="0.25">
      <c r="A254" s="171" t="s">
        <v>91</v>
      </c>
      <c r="B254" s="164"/>
      <c r="C254" s="299" t="s">
        <v>628</v>
      </c>
      <c r="D254" s="166"/>
      <c r="E254" s="168"/>
      <c r="F254" s="167"/>
      <c r="G254" s="168"/>
      <c r="AO254" s="260"/>
      <c r="AP254" s="260"/>
      <c r="AQ254" s="260"/>
      <c r="AR254" s="260"/>
      <c r="AS254" s="260"/>
      <c r="AT254" s="260"/>
      <c r="AU254" s="260"/>
      <c r="AV254" s="260"/>
      <c r="AW254" s="260"/>
      <c r="AX254" s="260"/>
      <c r="AY254" s="260"/>
      <c r="AZ254" s="260"/>
      <c r="BA254" s="260"/>
      <c r="BB254" s="260"/>
      <c r="BC254" s="260"/>
      <c r="BD254" s="260"/>
      <c r="BE254" s="260"/>
      <c r="BF254" s="260"/>
      <c r="BG254" s="210"/>
      <c r="BH254" s="210"/>
      <c r="BI254" s="210"/>
    </row>
    <row r="255" spans="1:61" x14ac:dyDescent="0.25">
      <c r="A255" s="171" t="s">
        <v>91</v>
      </c>
      <c r="B255" s="164"/>
      <c r="C255" s="299" t="s">
        <v>628</v>
      </c>
      <c r="D255" s="166"/>
      <c r="E255" s="168"/>
      <c r="F255" s="167"/>
      <c r="G255" s="168"/>
      <c r="AO255" s="260"/>
      <c r="AP255" s="260"/>
      <c r="AQ255" s="260"/>
      <c r="AR255" s="260"/>
      <c r="AS255" s="260"/>
      <c r="AT255" s="260"/>
      <c r="AU255" s="260"/>
      <c r="AV255" s="260"/>
      <c r="AW255" s="260"/>
      <c r="AX255" s="260"/>
      <c r="AY255" s="260"/>
      <c r="AZ255" s="260"/>
      <c r="BA255" s="260"/>
      <c r="BB255" s="260"/>
      <c r="BC255" s="260"/>
      <c r="BD255" s="260"/>
      <c r="BE255" s="260"/>
      <c r="BF255" s="260"/>
      <c r="BG255" s="210"/>
      <c r="BH255" s="210"/>
      <c r="BI255" s="210"/>
    </row>
    <row r="256" spans="1:61" x14ac:dyDescent="0.25">
      <c r="A256" s="171" t="s">
        <v>91</v>
      </c>
      <c r="B256" s="164"/>
      <c r="C256" s="299" t="s">
        <v>628</v>
      </c>
      <c r="D256" s="166"/>
      <c r="E256" s="168"/>
      <c r="F256" s="167"/>
      <c r="G256" s="168"/>
      <c r="AO256" s="260"/>
      <c r="AP256" s="260"/>
      <c r="AQ256" s="260"/>
      <c r="AR256" s="260"/>
      <c r="AS256" s="260"/>
      <c r="AT256" s="260"/>
      <c r="AU256" s="260"/>
      <c r="AV256" s="260"/>
      <c r="AW256" s="260"/>
      <c r="AX256" s="260"/>
      <c r="AY256" s="260"/>
      <c r="AZ256" s="260"/>
      <c r="BA256" s="260"/>
      <c r="BB256" s="260"/>
      <c r="BC256" s="260"/>
      <c r="BD256" s="260"/>
      <c r="BE256" s="260"/>
      <c r="BF256" s="260"/>
      <c r="BG256" s="210"/>
      <c r="BH256" s="210"/>
      <c r="BI256" s="210"/>
    </row>
    <row r="257" spans="1:61" x14ac:dyDescent="0.25">
      <c r="A257" s="171" t="s">
        <v>91</v>
      </c>
      <c r="B257" s="164"/>
      <c r="C257" s="299" t="s">
        <v>628</v>
      </c>
      <c r="D257" s="166"/>
      <c r="E257" s="168"/>
      <c r="F257" s="167"/>
      <c r="G257" s="168"/>
      <c r="AO257" s="260"/>
      <c r="AP257" s="260"/>
      <c r="AQ257" s="260"/>
      <c r="AR257" s="260"/>
      <c r="AS257" s="260"/>
      <c r="AT257" s="260"/>
      <c r="AU257" s="260"/>
      <c r="AV257" s="260"/>
      <c r="AW257" s="260"/>
      <c r="AX257" s="260"/>
      <c r="AY257" s="260"/>
      <c r="AZ257" s="260"/>
      <c r="BA257" s="260"/>
      <c r="BB257" s="260"/>
      <c r="BC257" s="260"/>
      <c r="BD257" s="260"/>
      <c r="BE257" s="260"/>
      <c r="BF257" s="260"/>
      <c r="BG257" s="210"/>
      <c r="BH257" s="210"/>
      <c r="BI257" s="210"/>
    </row>
    <row r="258" spans="1:61" x14ac:dyDescent="0.25">
      <c r="A258" s="171" t="s">
        <v>91</v>
      </c>
      <c r="B258" s="164"/>
      <c r="C258" s="299" t="s">
        <v>628</v>
      </c>
      <c r="D258" s="166"/>
      <c r="E258" s="168"/>
      <c r="F258" s="167"/>
      <c r="G258" s="168"/>
      <c r="AO258" s="260"/>
      <c r="AP258" s="260"/>
      <c r="AQ258" s="260"/>
      <c r="AR258" s="260"/>
      <c r="AS258" s="260"/>
      <c r="AT258" s="260"/>
      <c r="AU258" s="260"/>
      <c r="AV258" s="260"/>
      <c r="AW258" s="260"/>
      <c r="AX258" s="260"/>
      <c r="AY258" s="260"/>
      <c r="AZ258" s="260"/>
      <c r="BA258" s="260"/>
      <c r="BB258" s="260"/>
      <c r="BC258" s="260"/>
      <c r="BD258" s="260"/>
      <c r="BE258" s="260"/>
      <c r="BF258" s="260"/>
      <c r="BG258" s="210"/>
      <c r="BH258" s="210"/>
      <c r="BI258" s="210"/>
    </row>
    <row r="259" spans="1:61" x14ac:dyDescent="0.25">
      <c r="A259" s="171" t="s">
        <v>91</v>
      </c>
      <c r="B259" s="164"/>
      <c r="C259" s="299" t="s">
        <v>628</v>
      </c>
      <c r="D259" s="166"/>
      <c r="E259" s="168"/>
      <c r="F259" s="167"/>
      <c r="G259" s="168"/>
      <c r="AO259" s="260"/>
      <c r="AP259" s="260"/>
      <c r="AQ259" s="260"/>
      <c r="AR259" s="260"/>
      <c r="AS259" s="260"/>
      <c r="AT259" s="260"/>
      <c r="AU259" s="260"/>
      <c r="AV259" s="260"/>
      <c r="AW259" s="260"/>
      <c r="AX259" s="260"/>
      <c r="AY259" s="260"/>
      <c r="AZ259" s="260"/>
      <c r="BA259" s="260"/>
      <c r="BB259" s="260"/>
      <c r="BC259" s="260"/>
      <c r="BD259" s="260"/>
      <c r="BE259" s="260"/>
      <c r="BF259" s="260"/>
      <c r="BG259" s="210"/>
      <c r="BH259" s="210"/>
      <c r="BI259" s="210"/>
    </row>
    <row r="260" spans="1:61" x14ac:dyDescent="0.25">
      <c r="A260" s="171" t="s">
        <v>91</v>
      </c>
      <c r="B260" s="164"/>
      <c r="C260" s="299" t="s">
        <v>628</v>
      </c>
      <c r="D260" s="166"/>
      <c r="E260" s="168"/>
      <c r="F260" s="167"/>
      <c r="G260" s="168"/>
      <c r="AO260" s="260"/>
      <c r="AP260" s="260"/>
      <c r="AQ260" s="260"/>
      <c r="AR260" s="260"/>
      <c r="AS260" s="260"/>
      <c r="AT260" s="260"/>
      <c r="AU260" s="260"/>
      <c r="AV260" s="260"/>
      <c r="AW260" s="260"/>
      <c r="AX260" s="260"/>
      <c r="AY260" s="260"/>
      <c r="AZ260" s="260"/>
      <c r="BA260" s="260"/>
      <c r="BB260" s="260"/>
      <c r="BC260" s="260"/>
      <c r="BD260" s="260"/>
      <c r="BE260" s="260"/>
      <c r="BF260" s="260"/>
      <c r="BG260" s="210"/>
      <c r="BH260" s="210"/>
      <c r="BI260" s="210"/>
    </row>
    <row r="261" spans="1:61" x14ac:dyDescent="0.25">
      <c r="A261" s="171" t="s">
        <v>91</v>
      </c>
      <c r="B261" s="164"/>
      <c r="C261" s="299" t="s">
        <v>628</v>
      </c>
      <c r="D261" s="166"/>
      <c r="E261" s="168"/>
      <c r="F261" s="167"/>
      <c r="G261" s="168"/>
      <c r="AO261" s="260"/>
      <c r="AP261" s="260"/>
      <c r="AQ261" s="260"/>
      <c r="AR261" s="260"/>
      <c r="AS261" s="260"/>
      <c r="AT261" s="260"/>
      <c r="AU261" s="260"/>
      <c r="AV261" s="260"/>
      <c r="AW261" s="260"/>
      <c r="AX261" s="260"/>
      <c r="AY261" s="260"/>
      <c r="AZ261" s="260"/>
      <c r="BA261" s="260"/>
      <c r="BB261" s="260"/>
      <c r="BC261" s="260"/>
      <c r="BD261" s="260"/>
      <c r="BE261" s="260"/>
      <c r="BF261" s="260"/>
      <c r="BG261" s="210"/>
      <c r="BH261" s="210"/>
      <c r="BI261" s="210"/>
    </row>
    <row r="262" spans="1:61" x14ac:dyDescent="0.25">
      <c r="A262" s="171" t="s">
        <v>91</v>
      </c>
      <c r="B262" s="164"/>
      <c r="C262" s="299" t="s">
        <v>628</v>
      </c>
      <c r="D262" s="166"/>
      <c r="E262" s="168"/>
      <c r="F262" s="167"/>
      <c r="G262" s="168"/>
      <c r="AO262" s="260"/>
      <c r="AP262" s="260"/>
      <c r="AQ262" s="260"/>
      <c r="AR262" s="260"/>
      <c r="AS262" s="260"/>
      <c r="AT262" s="260"/>
      <c r="AU262" s="260"/>
      <c r="AV262" s="260"/>
      <c r="AW262" s="260"/>
      <c r="AX262" s="260"/>
      <c r="AY262" s="260"/>
      <c r="AZ262" s="260"/>
      <c r="BA262" s="260"/>
      <c r="BB262" s="260"/>
      <c r="BC262" s="260"/>
      <c r="BD262" s="260"/>
      <c r="BE262" s="260"/>
      <c r="BF262" s="260"/>
      <c r="BG262" s="210"/>
      <c r="BH262" s="210"/>
      <c r="BI262" s="210"/>
    </row>
    <row r="263" spans="1:61" x14ac:dyDescent="0.25">
      <c r="A263" s="171" t="s">
        <v>91</v>
      </c>
      <c r="B263" s="164"/>
      <c r="C263" s="299" t="s">
        <v>628</v>
      </c>
      <c r="D263" s="166"/>
      <c r="E263" s="168"/>
      <c r="F263" s="167"/>
      <c r="G263" s="168"/>
      <c r="AO263" s="260"/>
      <c r="AP263" s="260"/>
      <c r="AQ263" s="260"/>
      <c r="AR263" s="260"/>
      <c r="AS263" s="260"/>
      <c r="AT263" s="260"/>
      <c r="AU263" s="260"/>
      <c r="AV263" s="260"/>
      <c r="AW263" s="260"/>
      <c r="AX263" s="260"/>
      <c r="AY263" s="260"/>
      <c r="AZ263" s="260"/>
      <c r="BA263" s="260"/>
      <c r="BB263" s="260"/>
      <c r="BC263" s="260"/>
      <c r="BD263" s="260"/>
      <c r="BE263" s="260"/>
      <c r="BF263" s="260"/>
      <c r="BG263" s="210"/>
      <c r="BH263" s="210"/>
      <c r="BI263" s="210"/>
    </row>
    <row r="264" spans="1:61" x14ac:dyDescent="0.25">
      <c r="A264" s="171" t="s">
        <v>91</v>
      </c>
      <c r="B264" s="164"/>
      <c r="C264" s="299" t="s">
        <v>628</v>
      </c>
      <c r="D264" s="166"/>
      <c r="E264" s="168"/>
      <c r="F264" s="167"/>
      <c r="G264" s="168"/>
      <c r="AO264" s="260"/>
      <c r="AP264" s="260"/>
      <c r="AQ264" s="260"/>
      <c r="AR264" s="260"/>
      <c r="AS264" s="260"/>
      <c r="AT264" s="260"/>
      <c r="AU264" s="260"/>
      <c r="AV264" s="260"/>
      <c r="AW264" s="260"/>
      <c r="AX264" s="260"/>
      <c r="AY264" s="260"/>
      <c r="AZ264" s="260"/>
      <c r="BA264" s="260"/>
      <c r="BB264" s="260"/>
      <c r="BC264" s="260"/>
      <c r="BD264" s="260"/>
      <c r="BE264" s="260"/>
      <c r="BF264" s="260"/>
      <c r="BG264" s="210"/>
      <c r="BH264" s="210"/>
      <c r="BI264" s="210"/>
    </row>
    <row r="265" spans="1:61" x14ac:dyDescent="0.25">
      <c r="A265" s="171" t="s">
        <v>91</v>
      </c>
      <c r="B265" s="164"/>
      <c r="C265" s="299" t="s">
        <v>628</v>
      </c>
      <c r="D265" s="166"/>
      <c r="E265" s="168"/>
      <c r="F265" s="167"/>
      <c r="G265" s="168"/>
      <c r="AO265" s="260"/>
      <c r="AP265" s="260"/>
      <c r="AQ265" s="260"/>
      <c r="AR265" s="260"/>
      <c r="AS265" s="260"/>
      <c r="AT265" s="260"/>
      <c r="AU265" s="260"/>
      <c r="AV265" s="260"/>
      <c r="AW265" s="260"/>
      <c r="AX265" s="260"/>
      <c r="AY265" s="260"/>
      <c r="AZ265" s="260"/>
      <c r="BA265" s="260"/>
      <c r="BB265" s="260"/>
      <c r="BC265" s="260"/>
      <c r="BD265" s="260"/>
      <c r="BE265" s="260"/>
      <c r="BF265" s="260"/>
      <c r="BG265" s="210"/>
      <c r="BH265" s="210"/>
      <c r="BI265" s="210"/>
    </row>
    <row r="266" spans="1:61" x14ac:dyDescent="0.25">
      <c r="A266" s="171" t="s">
        <v>91</v>
      </c>
      <c r="B266" s="164"/>
      <c r="C266" s="299" t="s">
        <v>628</v>
      </c>
      <c r="D266" s="166"/>
      <c r="E266" s="168"/>
      <c r="F266" s="167"/>
      <c r="G266" s="168"/>
      <c r="AO266" s="260"/>
      <c r="AP266" s="260"/>
      <c r="AQ266" s="260"/>
      <c r="AR266" s="260"/>
      <c r="AS266" s="260"/>
      <c r="AT266" s="260"/>
      <c r="AU266" s="260"/>
      <c r="AV266" s="260"/>
      <c r="AW266" s="260"/>
      <c r="AX266" s="260"/>
      <c r="AY266" s="260"/>
      <c r="AZ266" s="260"/>
      <c r="BA266" s="260"/>
      <c r="BB266" s="260"/>
      <c r="BC266" s="260"/>
      <c r="BD266" s="260"/>
      <c r="BE266" s="260"/>
      <c r="BF266" s="260"/>
      <c r="BG266" s="210"/>
      <c r="BH266" s="210"/>
      <c r="BI266" s="210"/>
    </row>
    <row r="267" spans="1:61" x14ac:dyDescent="0.25">
      <c r="A267" s="171" t="s">
        <v>91</v>
      </c>
      <c r="B267" s="164"/>
      <c r="C267" s="299" t="s">
        <v>628</v>
      </c>
      <c r="D267" s="166"/>
      <c r="E267" s="168"/>
      <c r="F267" s="167"/>
      <c r="G267" s="168"/>
      <c r="AO267" s="260"/>
      <c r="AP267" s="260"/>
      <c r="AQ267" s="260"/>
      <c r="AR267" s="260"/>
      <c r="AS267" s="260"/>
      <c r="AT267" s="260"/>
      <c r="AU267" s="260"/>
      <c r="AV267" s="260"/>
      <c r="AW267" s="260"/>
      <c r="AX267" s="260"/>
      <c r="AY267" s="260"/>
      <c r="AZ267" s="260"/>
      <c r="BA267" s="260"/>
      <c r="BB267" s="260"/>
      <c r="BC267" s="260"/>
      <c r="BD267" s="260"/>
      <c r="BE267" s="260"/>
      <c r="BF267" s="260"/>
      <c r="BG267" s="210"/>
      <c r="BH267" s="210"/>
      <c r="BI267" s="210"/>
    </row>
    <row r="268" spans="1:61" x14ac:dyDescent="0.25">
      <c r="A268" s="171" t="s">
        <v>91</v>
      </c>
      <c r="B268" s="164"/>
      <c r="C268" s="299" t="s">
        <v>628</v>
      </c>
      <c r="D268" s="166"/>
      <c r="E268" s="168"/>
      <c r="F268" s="167"/>
      <c r="G268" s="168"/>
      <c r="AO268" s="260"/>
      <c r="AP268" s="260"/>
      <c r="AQ268" s="260"/>
      <c r="AR268" s="260"/>
      <c r="AS268" s="260"/>
      <c r="AT268" s="260"/>
      <c r="AU268" s="260"/>
      <c r="AV268" s="260"/>
      <c r="AW268" s="260"/>
      <c r="AX268" s="260"/>
      <c r="AY268" s="260"/>
      <c r="AZ268" s="260"/>
      <c r="BA268" s="260"/>
      <c r="BB268" s="260"/>
      <c r="BC268" s="260"/>
      <c r="BD268" s="260"/>
      <c r="BE268" s="260"/>
      <c r="BF268" s="260"/>
      <c r="BG268" s="210"/>
      <c r="BH268" s="210"/>
      <c r="BI268" s="210"/>
    </row>
    <row r="269" spans="1:61" x14ac:dyDescent="0.25">
      <c r="A269" s="171" t="s">
        <v>91</v>
      </c>
      <c r="B269" s="164"/>
      <c r="C269" s="299" t="s">
        <v>628</v>
      </c>
      <c r="D269" s="166"/>
      <c r="E269" s="168"/>
      <c r="F269" s="167"/>
      <c r="G269" s="168"/>
      <c r="AO269" s="260"/>
      <c r="AP269" s="260"/>
      <c r="AQ269" s="260"/>
      <c r="AR269" s="260"/>
      <c r="AS269" s="260"/>
      <c r="AT269" s="260"/>
      <c r="AU269" s="260"/>
      <c r="AV269" s="260"/>
      <c r="AW269" s="260"/>
      <c r="AX269" s="260"/>
      <c r="AY269" s="260"/>
      <c r="AZ269" s="260"/>
      <c r="BA269" s="260"/>
      <c r="BB269" s="260"/>
      <c r="BC269" s="260"/>
      <c r="BD269" s="260"/>
      <c r="BE269" s="260"/>
      <c r="BF269" s="260"/>
      <c r="BG269" s="210"/>
      <c r="BH269" s="210"/>
      <c r="BI269" s="210"/>
    </row>
    <row r="270" spans="1:61" x14ac:dyDescent="0.25">
      <c r="A270" s="171" t="s">
        <v>91</v>
      </c>
      <c r="B270" s="164"/>
      <c r="C270" s="299" t="s">
        <v>628</v>
      </c>
      <c r="D270" s="166"/>
      <c r="E270" s="168"/>
      <c r="F270" s="167"/>
      <c r="G270" s="168"/>
      <c r="AO270" s="260"/>
      <c r="AP270" s="260"/>
      <c r="AQ270" s="260"/>
      <c r="AR270" s="260"/>
      <c r="AS270" s="260"/>
      <c r="AT270" s="260"/>
      <c r="AU270" s="260"/>
      <c r="AV270" s="260"/>
      <c r="AW270" s="260"/>
      <c r="AX270" s="260"/>
      <c r="AY270" s="260"/>
      <c r="AZ270" s="260"/>
      <c r="BA270" s="260"/>
      <c r="BB270" s="260"/>
      <c r="BC270" s="260"/>
      <c r="BD270" s="260"/>
      <c r="BE270" s="260"/>
      <c r="BF270" s="260"/>
      <c r="BG270" s="210"/>
      <c r="BH270" s="210"/>
      <c r="BI270" s="210"/>
    </row>
    <row r="271" spans="1:61" x14ac:dyDescent="0.25">
      <c r="A271" s="171" t="s">
        <v>91</v>
      </c>
      <c r="B271" s="164"/>
      <c r="C271" s="299" t="s">
        <v>628</v>
      </c>
      <c r="D271" s="166"/>
      <c r="E271" s="168"/>
      <c r="F271" s="167"/>
      <c r="G271" s="168"/>
      <c r="AO271" s="260"/>
      <c r="AP271" s="260"/>
      <c r="AQ271" s="260"/>
      <c r="AR271" s="260"/>
      <c r="AS271" s="260"/>
      <c r="AT271" s="260"/>
      <c r="AU271" s="260"/>
      <c r="AV271" s="260"/>
      <c r="AW271" s="260"/>
      <c r="AX271" s="260"/>
      <c r="AY271" s="260"/>
      <c r="AZ271" s="260"/>
      <c r="BA271" s="260"/>
      <c r="BB271" s="260"/>
      <c r="BC271" s="260"/>
      <c r="BD271" s="260"/>
      <c r="BE271" s="260"/>
      <c r="BF271" s="260"/>
      <c r="BG271" s="210"/>
      <c r="BH271" s="210"/>
      <c r="BI271" s="210"/>
    </row>
    <row r="272" spans="1:61" x14ac:dyDescent="0.25">
      <c r="A272" s="171" t="s">
        <v>91</v>
      </c>
      <c r="B272" s="164"/>
      <c r="C272" s="299" t="s">
        <v>628</v>
      </c>
      <c r="D272" s="166"/>
      <c r="E272" s="168"/>
      <c r="F272" s="167"/>
      <c r="G272" s="168"/>
      <c r="AO272" s="260"/>
      <c r="AP272" s="260"/>
      <c r="AQ272" s="260"/>
      <c r="AR272" s="260"/>
      <c r="AS272" s="260"/>
      <c r="AT272" s="260"/>
      <c r="AU272" s="260"/>
      <c r="AV272" s="260"/>
      <c r="AW272" s="260"/>
      <c r="AX272" s="260"/>
      <c r="AY272" s="260"/>
      <c r="AZ272" s="260"/>
      <c r="BA272" s="260"/>
      <c r="BB272" s="260"/>
      <c r="BC272" s="260"/>
      <c r="BD272" s="260"/>
      <c r="BE272" s="260"/>
      <c r="BF272" s="260"/>
      <c r="BG272" s="210"/>
      <c r="BH272" s="210"/>
      <c r="BI272" s="210"/>
    </row>
    <row r="273" spans="1:61" x14ac:dyDescent="0.25">
      <c r="A273" s="171" t="s">
        <v>91</v>
      </c>
      <c r="B273" s="164"/>
      <c r="C273" s="299" t="s">
        <v>628</v>
      </c>
      <c r="D273" s="166"/>
      <c r="E273" s="168"/>
      <c r="F273" s="167"/>
      <c r="G273" s="168"/>
      <c r="AO273" s="260"/>
      <c r="AP273" s="260"/>
      <c r="AQ273" s="260"/>
      <c r="AR273" s="260"/>
      <c r="AS273" s="260"/>
      <c r="AT273" s="260"/>
      <c r="AU273" s="260"/>
      <c r="AV273" s="260"/>
      <c r="AW273" s="260"/>
      <c r="AX273" s="260"/>
      <c r="AY273" s="260"/>
      <c r="AZ273" s="260"/>
      <c r="BA273" s="260"/>
      <c r="BB273" s="260"/>
      <c r="BC273" s="260"/>
      <c r="BD273" s="260"/>
      <c r="BE273" s="260"/>
      <c r="BF273" s="260"/>
      <c r="BG273" s="210"/>
      <c r="BH273" s="210"/>
      <c r="BI273" s="210"/>
    </row>
    <row r="274" spans="1:61" x14ac:dyDescent="0.25">
      <c r="A274" s="171" t="s">
        <v>91</v>
      </c>
      <c r="B274" s="164"/>
      <c r="C274" s="299" t="s">
        <v>628</v>
      </c>
      <c r="D274" s="166"/>
      <c r="E274" s="168"/>
      <c r="F274" s="167"/>
      <c r="G274" s="168"/>
      <c r="AO274" s="260"/>
      <c r="AP274" s="260"/>
      <c r="AQ274" s="260"/>
      <c r="AR274" s="260"/>
      <c r="AS274" s="260"/>
      <c r="AT274" s="260"/>
      <c r="AU274" s="260"/>
      <c r="AV274" s="260"/>
      <c r="AW274" s="260"/>
      <c r="AX274" s="260"/>
      <c r="AY274" s="260"/>
      <c r="AZ274" s="260"/>
      <c r="BA274" s="260"/>
      <c r="BB274" s="260"/>
      <c r="BC274" s="260"/>
      <c r="BD274" s="260"/>
      <c r="BE274" s="260"/>
      <c r="BF274" s="260"/>
      <c r="BG274" s="210"/>
      <c r="BH274" s="210"/>
      <c r="BI274" s="210"/>
    </row>
    <row r="275" spans="1:61" x14ac:dyDescent="0.25">
      <c r="A275" s="171" t="s">
        <v>91</v>
      </c>
      <c r="B275" s="164"/>
      <c r="C275" s="299" t="s">
        <v>628</v>
      </c>
      <c r="D275" s="166"/>
      <c r="E275" s="168"/>
      <c r="F275" s="167"/>
      <c r="G275" s="168"/>
      <c r="AO275" s="260"/>
      <c r="AP275" s="260"/>
      <c r="AQ275" s="260"/>
      <c r="AR275" s="260"/>
      <c r="AS275" s="260"/>
      <c r="AT275" s="260"/>
      <c r="AU275" s="260"/>
      <c r="AV275" s="260"/>
      <c r="AW275" s="260"/>
      <c r="AX275" s="260"/>
      <c r="AY275" s="260"/>
      <c r="AZ275" s="260"/>
      <c r="BA275" s="260"/>
      <c r="BB275" s="260"/>
      <c r="BC275" s="260"/>
      <c r="BD275" s="260"/>
      <c r="BE275" s="260"/>
      <c r="BF275" s="260"/>
      <c r="BG275" s="210"/>
      <c r="BH275" s="210"/>
      <c r="BI275" s="210"/>
    </row>
    <row r="276" spans="1:61" x14ac:dyDescent="0.25">
      <c r="A276" s="171" t="s">
        <v>91</v>
      </c>
      <c r="B276" s="164"/>
      <c r="C276" s="299" t="s">
        <v>628</v>
      </c>
      <c r="D276" s="166"/>
      <c r="E276" s="168"/>
      <c r="F276" s="167"/>
      <c r="G276" s="168"/>
      <c r="AO276" s="260"/>
      <c r="AP276" s="260"/>
      <c r="AQ276" s="260"/>
      <c r="AR276" s="260"/>
      <c r="AS276" s="260"/>
      <c r="AT276" s="260"/>
      <c r="AU276" s="260"/>
      <c r="AV276" s="260"/>
      <c r="AW276" s="260"/>
      <c r="AX276" s="260"/>
      <c r="AY276" s="260"/>
      <c r="AZ276" s="260"/>
      <c r="BA276" s="260"/>
      <c r="BB276" s="260"/>
      <c r="BC276" s="260"/>
      <c r="BD276" s="260"/>
      <c r="BE276" s="260"/>
      <c r="BF276" s="260"/>
      <c r="BG276" s="210"/>
      <c r="BH276" s="210"/>
      <c r="BI276" s="210"/>
    </row>
    <row r="277" spans="1:61" x14ac:dyDescent="0.25">
      <c r="A277" s="171" t="s">
        <v>91</v>
      </c>
      <c r="B277" s="164"/>
      <c r="C277" s="299" t="s">
        <v>628</v>
      </c>
      <c r="D277" s="166"/>
      <c r="E277" s="168"/>
      <c r="F277" s="167"/>
      <c r="G277" s="168"/>
      <c r="AO277" s="260"/>
      <c r="AP277" s="260"/>
      <c r="AQ277" s="260"/>
      <c r="AR277" s="260"/>
      <c r="AS277" s="260"/>
      <c r="AT277" s="260"/>
      <c r="AU277" s="260"/>
      <c r="AV277" s="260"/>
      <c r="AW277" s="260"/>
      <c r="AX277" s="260"/>
      <c r="AY277" s="260"/>
      <c r="AZ277" s="260"/>
      <c r="BA277" s="260"/>
      <c r="BB277" s="260"/>
      <c r="BC277" s="260"/>
      <c r="BD277" s="260"/>
      <c r="BE277" s="260"/>
      <c r="BF277" s="260"/>
      <c r="BG277" s="210"/>
      <c r="BH277" s="210"/>
      <c r="BI277" s="210"/>
    </row>
    <row r="278" spans="1:61" x14ac:dyDescent="0.25">
      <c r="A278" s="171" t="s">
        <v>91</v>
      </c>
      <c r="B278" s="164"/>
      <c r="C278" s="299" t="s">
        <v>628</v>
      </c>
      <c r="D278" s="166"/>
      <c r="E278" s="168"/>
      <c r="F278" s="167"/>
      <c r="G278" s="168"/>
      <c r="AO278" s="260"/>
      <c r="AP278" s="260"/>
      <c r="AQ278" s="260"/>
      <c r="AR278" s="260"/>
      <c r="AS278" s="260"/>
      <c r="AT278" s="260"/>
      <c r="AU278" s="260"/>
      <c r="AV278" s="260"/>
      <c r="AW278" s="260"/>
      <c r="AX278" s="260"/>
      <c r="AY278" s="260"/>
      <c r="AZ278" s="260"/>
      <c r="BA278" s="260"/>
      <c r="BB278" s="260"/>
      <c r="BC278" s="260"/>
      <c r="BD278" s="260"/>
      <c r="BE278" s="260"/>
      <c r="BF278" s="260"/>
      <c r="BG278" s="210"/>
      <c r="BH278" s="210"/>
      <c r="BI278" s="210"/>
    </row>
    <row r="279" spans="1:61" x14ac:dyDescent="0.25">
      <c r="A279" s="171" t="s">
        <v>91</v>
      </c>
      <c r="B279" s="164"/>
      <c r="C279" s="299" t="s">
        <v>628</v>
      </c>
      <c r="D279" s="166"/>
      <c r="E279" s="168"/>
      <c r="F279" s="167"/>
      <c r="G279" s="168"/>
      <c r="AO279" s="260"/>
      <c r="AP279" s="260"/>
      <c r="AQ279" s="260"/>
      <c r="AR279" s="260"/>
      <c r="AS279" s="260"/>
      <c r="AT279" s="260"/>
      <c r="AU279" s="260"/>
      <c r="AV279" s="260"/>
      <c r="AW279" s="260"/>
      <c r="AX279" s="260"/>
      <c r="AY279" s="260"/>
      <c r="AZ279" s="260"/>
      <c r="BA279" s="260"/>
      <c r="BB279" s="260"/>
      <c r="BC279" s="260"/>
      <c r="BD279" s="260"/>
      <c r="BE279" s="260"/>
      <c r="BF279" s="260"/>
      <c r="BG279" s="210"/>
      <c r="BH279" s="210"/>
      <c r="BI279" s="210"/>
    </row>
    <row r="280" spans="1:61" x14ac:dyDescent="0.25">
      <c r="A280" s="171" t="s">
        <v>91</v>
      </c>
      <c r="B280" s="164"/>
      <c r="C280" s="299" t="s">
        <v>628</v>
      </c>
      <c r="D280" s="166"/>
      <c r="E280" s="168"/>
      <c r="F280" s="167"/>
      <c r="G280" s="168"/>
      <c r="AO280" s="260"/>
      <c r="AP280" s="260"/>
      <c r="AQ280" s="260"/>
      <c r="AR280" s="260"/>
      <c r="AS280" s="260"/>
      <c r="AT280" s="260"/>
      <c r="AU280" s="260"/>
      <c r="AV280" s="260"/>
      <c r="AW280" s="260"/>
      <c r="AX280" s="260"/>
      <c r="AY280" s="260"/>
      <c r="AZ280" s="260"/>
      <c r="BA280" s="260"/>
      <c r="BB280" s="260"/>
      <c r="BC280" s="260"/>
      <c r="BD280" s="260"/>
      <c r="BE280" s="260"/>
      <c r="BF280" s="260"/>
      <c r="BG280" s="210"/>
      <c r="BH280" s="210"/>
      <c r="BI280" s="210"/>
    </row>
    <row r="281" spans="1:61" x14ac:dyDescent="0.25">
      <c r="A281" s="171" t="s">
        <v>91</v>
      </c>
      <c r="B281" s="164"/>
      <c r="C281" s="299" t="s">
        <v>628</v>
      </c>
      <c r="D281" s="166"/>
      <c r="E281" s="168"/>
      <c r="F281" s="167"/>
      <c r="G281" s="168"/>
      <c r="AO281" s="260"/>
      <c r="AP281" s="260"/>
      <c r="AQ281" s="260"/>
      <c r="AR281" s="260"/>
      <c r="AS281" s="260"/>
      <c r="AT281" s="260"/>
      <c r="AU281" s="260"/>
      <c r="AV281" s="260"/>
      <c r="AW281" s="260"/>
      <c r="AX281" s="260"/>
      <c r="AY281" s="260"/>
      <c r="AZ281" s="260"/>
      <c r="BA281" s="260"/>
      <c r="BB281" s="260"/>
      <c r="BC281" s="260"/>
      <c r="BD281" s="260"/>
      <c r="BE281" s="260"/>
      <c r="BF281" s="260"/>
      <c r="BG281" s="210"/>
      <c r="BH281" s="210"/>
      <c r="BI281" s="210"/>
    </row>
    <row r="282" spans="1:61" x14ac:dyDescent="0.25">
      <c r="A282" s="171" t="s">
        <v>91</v>
      </c>
      <c r="B282" s="164"/>
      <c r="C282" s="299" t="s">
        <v>628</v>
      </c>
      <c r="D282" s="166"/>
      <c r="E282" s="168"/>
      <c r="F282" s="167"/>
      <c r="G282" s="168"/>
      <c r="AO282" s="260"/>
      <c r="AP282" s="260"/>
      <c r="AQ282" s="260"/>
      <c r="AR282" s="260"/>
      <c r="AS282" s="260"/>
      <c r="AT282" s="260"/>
      <c r="AU282" s="260"/>
      <c r="AV282" s="260"/>
      <c r="AW282" s="260"/>
      <c r="AX282" s="260"/>
      <c r="AY282" s="260"/>
      <c r="AZ282" s="260"/>
      <c r="BA282" s="260"/>
      <c r="BB282" s="260"/>
      <c r="BC282" s="260"/>
      <c r="BD282" s="260"/>
      <c r="BE282" s="260"/>
      <c r="BF282" s="260"/>
      <c r="BG282" s="210"/>
      <c r="BH282" s="210"/>
      <c r="BI282" s="210"/>
    </row>
    <row r="283" spans="1:61" x14ac:dyDescent="0.25">
      <c r="A283" s="171" t="s">
        <v>91</v>
      </c>
      <c r="B283" s="164"/>
      <c r="C283" s="299" t="s">
        <v>628</v>
      </c>
      <c r="D283" s="166"/>
      <c r="E283" s="168"/>
      <c r="F283" s="167"/>
      <c r="G283" s="168"/>
      <c r="AO283" s="260"/>
      <c r="AP283" s="260"/>
      <c r="AQ283" s="260"/>
      <c r="AR283" s="260"/>
      <c r="AS283" s="260"/>
      <c r="AT283" s="260"/>
      <c r="AU283" s="260"/>
      <c r="AV283" s="260"/>
      <c r="AW283" s="260"/>
      <c r="AX283" s="260"/>
      <c r="AY283" s="260"/>
      <c r="AZ283" s="260"/>
      <c r="BA283" s="260"/>
      <c r="BB283" s="260"/>
      <c r="BC283" s="260"/>
      <c r="BD283" s="260"/>
      <c r="BE283" s="260"/>
      <c r="BF283" s="260"/>
      <c r="BG283" s="210"/>
      <c r="BH283" s="210"/>
      <c r="BI283" s="210"/>
    </row>
    <row r="284" spans="1:61" x14ac:dyDescent="0.25">
      <c r="A284" s="171" t="s">
        <v>91</v>
      </c>
      <c r="B284" s="164"/>
      <c r="C284" s="299" t="s">
        <v>628</v>
      </c>
      <c r="D284" s="166"/>
      <c r="E284" s="168"/>
      <c r="F284" s="167"/>
      <c r="G284" s="168"/>
      <c r="AO284" s="260"/>
      <c r="AP284" s="260"/>
      <c r="AQ284" s="260"/>
      <c r="AR284" s="260"/>
      <c r="AS284" s="260"/>
      <c r="AT284" s="260"/>
      <c r="AU284" s="260"/>
      <c r="AV284" s="260"/>
      <c r="AW284" s="260"/>
      <c r="AX284" s="260"/>
      <c r="AY284" s="260"/>
      <c r="AZ284" s="260"/>
      <c r="BA284" s="260"/>
      <c r="BB284" s="260"/>
      <c r="BC284" s="260"/>
      <c r="BD284" s="260"/>
      <c r="BE284" s="260"/>
      <c r="BF284" s="260"/>
      <c r="BG284" s="210"/>
      <c r="BH284" s="210"/>
      <c r="BI284" s="210"/>
    </row>
    <row r="285" spans="1:61" x14ac:dyDescent="0.25">
      <c r="A285" s="171" t="s">
        <v>91</v>
      </c>
      <c r="B285" s="164"/>
      <c r="C285" s="299" t="s">
        <v>628</v>
      </c>
      <c r="D285" s="166"/>
      <c r="E285" s="168"/>
      <c r="F285" s="167"/>
      <c r="G285" s="168"/>
      <c r="AO285" s="260"/>
      <c r="AP285" s="260"/>
      <c r="AQ285" s="260"/>
      <c r="AR285" s="260"/>
      <c r="AS285" s="260"/>
      <c r="AT285" s="260"/>
      <c r="AU285" s="260"/>
      <c r="AV285" s="260"/>
      <c r="AW285" s="260"/>
      <c r="AX285" s="260"/>
      <c r="AY285" s="260"/>
      <c r="AZ285" s="260"/>
      <c r="BA285" s="260"/>
      <c r="BB285" s="260"/>
      <c r="BC285" s="260"/>
      <c r="BD285" s="260"/>
      <c r="BE285" s="260"/>
      <c r="BF285" s="260"/>
      <c r="BG285" s="210"/>
      <c r="BH285" s="210"/>
      <c r="BI285" s="210"/>
    </row>
    <row r="286" spans="1:61" x14ac:dyDescent="0.25">
      <c r="A286" s="171" t="s">
        <v>91</v>
      </c>
      <c r="B286" s="164"/>
      <c r="C286" s="299" t="s">
        <v>628</v>
      </c>
      <c r="D286" s="166"/>
      <c r="E286" s="168"/>
      <c r="F286" s="167"/>
      <c r="G286" s="168"/>
      <c r="AO286" s="260"/>
      <c r="AP286" s="260"/>
      <c r="AQ286" s="260"/>
      <c r="AR286" s="260"/>
      <c r="AS286" s="260"/>
      <c r="AT286" s="260"/>
      <c r="AU286" s="260"/>
      <c r="AV286" s="260"/>
      <c r="AW286" s="260"/>
      <c r="AX286" s="260"/>
      <c r="AY286" s="260"/>
      <c r="AZ286" s="260"/>
      <c r="BA286" s="260"/>
      <c r="BB286" s="260"/>
      <c r="BC286" s="260"/>
      <c r="BD286" s="260"/>
      <c r="BE286" s="260"/>
      <c r="BF286" s="260"/>
      <c r="BG286" s="210"/>
      <c r="BH286" s="210"/>
      <c r="BI286" s="210"/>
    </row>
    <row r="287" spans="1:61" x14ac:dyDescent="0.25">
      <c r="A287" s="171" t="s">
        <v>91</v>
      </c>
      <c r="B287" s="164"/>
      <c r="C287" s="299" t="s">
        <v>628</v>
      </c>
      <c r="D287" s="166"/>
      <c r="E287" s="168"/>
      <c r="F287" s="167"/>
      <c r="G287" s="168"/>
      <c r="AO287" s="260"/>
      <c r="AP287" s="260"/>
      <c r="AQ287" s="260"/>
      <c r="AR287" s="260"/>
      <c r="AS287" s="260"/>
      <c r="AT287" s="260"/>
      <c r="AU287" s="260"/>
      <c r="AV287" s="260"/>
      <c r="AW287" s="260"/>
      <c r="AX287" s="260"/>
      <c r="AY287" s="260"/>
      <c r="AZ287" s="260"/>
      <c r="BA287" s="260"/>
      <c r="BB287" s="260"/>
      <c r="BC287" s="260"/>
      <c r="BD287" s="260"/>
      <c r="BE287" s="260"/>
      <c r="BF287" s="260"/>
      <c r="BG287" s="210"/>
      <c r="BH287" s="210"/>
      <c r="BI287" s="210"/>
    </row>
    <row r="288" spans="1:61" x14ac:dyDescent="0.25">
      <c r="A288" s="171" t="s">
        <v>91</v>
      </c>
      <c r="B288" s="164"/>
      <c r="C288" s="299" t="s">
        <v>628</v>
      </c>
      <c r="D288" s="166"/>
      <c r="E288" s="168"/>
      <c r="F288" s="167"/>
      <c r="G288" s="168"/>
      <c r="AO288" s="260"/>
      <c r="AP288" s="260"/>
      <c r="AQ288" s="260"/>
      <c r="AR288" s="260"/>
      <c r="AS288" s="260"/>
      <c r="AT288" s="260"/>
      <c r="AU288" s="260"/>
      <c r="AV288" s="260"/>
      <c r="AW288" s="260"/>
      <c r="AX288" s="260"/>
      <c r="AY288" s="260"/>
      <c r="AZ288" s="260"/>
      <c r="BA288" s="260"/>
      <c r="BB288" s="260"/>
      <c r="BC288" s="260"/>
      <c r="BD288" s="260"/>
      <c r="BE288" s="260"/>
      <c r="BF288" s="260"/>
      <c r="BG288" s="210"/>
      <c r="BH288" s="210"/>
      <c r="BI288" s="210"/>
    </row>
    <row r="289" spans="1:61" x14ac:dyDescent="0.25">
      <c r="A289" s="171" t="s">
        <v>91</v>
      </c>
      <c r="B289" s="164"/>
      <c r="C289" s="299" t="s">
        <v>628</v>
      </c>
      <c r="D289" s="166"/>
      <c r="E289" s="168"/>
      <c r="F289" s="167"/>
      <c r="G289" s="168"/>
      <c r="AO289" s="260"/>
      <c r="AP289" s="260"/>
      <c r="AQ289" s="260"/>
      <c r="AR289" s="260"/>
      <c r="AS289" s="260"/>
      <c r="AT289" s="260"/>
      <c r="AU289" s="260"/>
      <c r="AV289" s="260"/>
      <c r="AW289" s="260"/>
      <c r="AX289" s="260"/>
      <c r="AY289" s="260"/>
      <c r="AZ289" s="260"/>
      <c r="BA289" s="260"/>
      <c r="BB289" s="260"/>
      <c r="BC289" s="260"/>
      <c r="BD289" s="260"/>
      <c r="BE289" s="260"/>
      <c r="BF289" s="260"/>
      <c r="BG289" s="210"/>
      <c r="BH289" s="210"/>
      <c r="BI289" s="210"/>
    </row>
    <row r="290" spans="1:61" x14ac:dyDescent="0.25">
      <c r="A290" s="171" t="s">
        <v>91</v>
      </c>
      <c r="B290" s="164"/>
      <c r="C290" s="299" t="s">
        <v>628</v>
      </c>
      <c r="D290" s="166"/>
      <c r="E290" s="168"/>
      <c r="F290" s="167"/>
      <c r="G290" s="168"/>
      <c r="AO290" s="260"/>
      <c r="AP290" s="260"/>
      <c r="AQ290" s="260"/>
      <c r="AR290" s="260"/>
      <c r="AS290" s="260"/>
      <c r="AT290" s="260"/>
      <c r="AU290" s="260"/>
      <c r="AV290" s="260"/>
      <c r="AW290" s="260"/>
      <c r="AX290" s="260"/>
      <c r="AY290" s="260"/>
      <c r="AZ290" s="260"/>
      <c r="BA290" s="260"/>
      <c r="BB290" s="260"/>
      <c r="BC290" s="260"/>
      <c r="BD290" s="260"/>
      <c r="BE290" s="260"/>
      <c r="BF290" s="260"/>
      <c r="BG290" s="210"/>
      <c r="BH290" s="210"/>
      <c r="BI290" s="210"/>
    </row>
    <row r="291" spans="1:61" x14ac:dyDescent="0.25">
      <c r="A291" s="171" t="s">
        <v>91</v>
      </c>
      <c r="B291" s="164"/>
      <c r="C291" s="299" t="s">
        <v>628</v>
      </c>
      <c r="D291" s="166"/>
      <c r="E291" s="168"/>
      <c r="F291" s="167"/>
      <c r="G291" s="168"/>
      <c r="AO291" s="260"/>
      <c r="AP291" s="260"/>
      <c r="AQ291" s="260"/>
      <c r="AR291" s="260"/>
      <c r="AS291" s="260"/>
      <c r="AT291" s="260"/>
      <c r="AU291" s="260"/>
      <c r="AV291" s="260"/>
      <c r="AW291" s="260"/>
      <c r="AX291" s="260"/>
      <c r="AY291" s="260"/>
      <c r="AZ291" s="260"/>
      <c r="BA291" s="260"/>
      <c r="BB291" s="260"/>
      <c r="BC291" s="260"/>
      <c r="BD291" s="260"/>
      <c r="BE291" s="260"/>
      <c r="BF291" s="260"/>
      <c r="BG291" s="210"/>
      <c r="BH291" s="210"/>
      <c r="BI291" s="210"/>
    </row>
    <row r="292" spans="1:61" x14ac:dyDescent="0.25">
      <c r="A292" s="171" t="s">
        <v>91</v>
      </c>
      <c r="B292" s="164"/>
      <c r="C292" s="299" t="s">
        <v>628</v>
      </c>
      <c r="D292" s="166"/>
      <c r="E292" s="168"/>
      <c r="F292" s="167"/>
      <c r="G292" s="168"/>
      <c r="AO292" s="260"/>
      <c r="AP292" s="260"/>
      <c r="AQ292" s="260"/>
      <c r="AR292" s="260"/>
      <c r="AS292" s="260"/>
      <c r="AT292" s="260"/>
      <c r="AU292" s="260"/>
      <c r="AV292" s="260"/>
      <c r="AW292" s="260"/>
      <c r="AX292" s="260"/>
      <c r="AY292" s="260"/>
      <c r="AZ292" s="260"/>
      <c r="BA292" s="260"/>
      <c r="BB292" s="260"/>
      <c r="BC292" s="260"/>
      <c r="BD292" s="260"/>
      <c r="BE292" s="260"/>
      <c r="BF292" s="260"/>
      <c r="BG292" s="210"/>
      <c r="BH292" s="210"/>
      <c r="BI292" s="210"/>
    </row>
    <row r="293" spans="1:61" x14ac:dyDescent="0.25">
      <c r="A293" s="171" t="s">
        <v>91</v>
      </c>
      <c r="B293" s="164"/>
      <c r="C293" s="299" t="s">
        <v>628</v>
      </c>
      <c r="D293" s="166"/>
      <c r="E293" s="168"/>
      <c r="F293" s="167"/>
      <c r="G293" s="168"/>
      <c r="AO293" s="260"/>
      <c r="AP293" s="260"/>
      <c r="AQ293" s="260"/>
      <c r="AR293" s="260"/>
      <c r="AS293" s="260"/>
      <c r="AT293" s="260"/>
      <c r="AU293" s="260"/>
      <c r="AV293" s="260"/>
      <c r="AW293" s="260"/>
      <c r="AX293" s="260"/>
      <c r="AY293" s="260"/>
      <c r="AZ293" s="260"/>
      <c r="BA293" s="260"/>
      <c r="BB293" s="260"/>
      <c r="BC293" s="260"/>
      <c r="BD293" s="260"/>
      <c r="BE293" s="260"/>
      <c r="BF293" s="260"/>
      <c r="BG293" s="210"/>
      <c r="BH293" s="210"/>
      <c r="BI293" s="210"/>
    </row>
    <row r="294" spans="1:61" x14ac:dyDescent="0.25">
      <c r="A294" s="171" t="s">
        <v>91</v>
      </c>
      <c r="B294" s="164"/>
      <c r="C294" s="299" t="s">
        <v>628</v>
      </c>
      <c r="D294" s="166"/>
      <c r="E294" s="168"/>
      <c r="F294" s="167"/>
      <c r="G294" s="168"/>
      <c r="AO294" s="260"/>
      <c r="AP294" s="260"/>
      <c r="AQ294" s="260"/>
      <c r="AR294" s="260"/>
      <c r="AS294" s="260"/>
      <c r="AT294" s="260"/>
      <c r="AU294" s="260"/>
      <c r="AV294" s="260"/>
      <c r="AW294" s="260"/>
      <c r="AX294" s="260"/>
      <c r="AY294" s="260"/>
      <c r="AZ294" s="260"/>
      <c r="BA294" s="260"/>
      <c r="BB294" s="260"/>
      <c r="BC294" s="260"/>
      <c r="BD294" s="260"/>
      <c r="BE294" s="260"/>
      <c r="BF294" s="260"/>
      <c r="BG294" s="210"/>
      <c r="BH294" s="210"/>
      <c r="BI294" s="210"/>
    </row>
    <row r="295" spans="1:61" x14ac:dyDescent="0.25">
      <c r="A295" s="171" t="s">
        <v>91</v>
      </c>
      <c r="B295" s="164"/>
      <c r="C295" s="299" t="s">
        <v>628</v>
      </c>
      <c r="D295" s="166"/>
      <c r="E295" s="168"/>
      <c r="F295" s="167"/>
      <c r="G295" s="168"/>
      <c r="AO295" s="260"/>
      <c r="AP295" s="260"/>
      <c r="AQ295" s="260"/>
      <c r="AR295" s="260"/>
      <c r="AS295" s="260"/>
      <c r="AT295" s="260"/>
      <c r="AU295" s="260"/>
      <c r="AV295" s="260"/>
      <c r="AW295" s="260"/>
      <c r="AX295" s="260"/>
      <c r="AY295" s="260"/>
      <c r="AZ295" s="260"/>
      <c r="BA295" s="260"/>
      <c r="BB295" s="260"/>
      <c r="BC295" s="260"/>
      <c r="BD295" s="260"/>
      <c r="BE295" s="260"/>
      <c r="BF295" s="260"/>
      <c r="BG295" s="210"/>
      <c r="BH295" s="210"/>
      <c r="BI295" s="210"/>
    </row>
    <row r="296" spans="1:61" x14ac:dyDescent="0.25">
      <c r="A296" s="171" t="s">
        <v>91</v>
      </c>
      <c r="B296" s="164"/>
      <c r="C296" s="299" t="s">
        <v>628</v>
      </c>
      <c r="D296" s="166"/>
      <c r="E296" s="168"/>
      <c r="F296" s="167"/>
      <c r="G296" s="168"/>
      <c r="AO296" s="260"/>
      <c r="AP296" s="260"/>
      <c r="AQ296" s="260"/>
      <c r="AR296" s="260"/>
      <c r="AS296" s="260"/>
      <c r="AT296" s="260"/>
      <c r="AU296" s="260"/>
      <c r="AV296" s="260"/>
      <c r="AW296" s="260"/>
      <c r="AX296" s="260"/>
      <c r="AY296" s="260"/>
      <c r="AZ296" s="260"/>
      <c r="BA296" s="260"/>
      <c r="BB296" s="260"/>
      <c r="BC296" s="260"/>
      <c r="BD296" s="260"/>
      <c r="BE296" s="260"/>
      <c r="BF296" s="260"/>
      <c r="BG296" s="210"/>
      <c r="BH296" s="210"/>
      <c r="BI296" s="210"/>
    </row>
    <row r="297" spans="1:61" x14ac:dyDescent="0.25">
      <c r="A297" s="171" t="s">
        <v>91</v>
      </c>
      <c r="B297" s="164"/>
      <c r="C297" s="299" t="s">
        <v>628</v>
      </c>
      <c r="D297" s="166"/>
      <c r="E297" s="168"/>
      <c r="F297" s="167"/>
      <c r="G297" s="168"/>
      <c r="AO297" s="260"/>
      <c r="AP297" s="260"/>
      <c r="AQ297" s="260"/>
      <c r="AR297" s="260"/>
      <c r="AS297" s="260"/>
      <c r="AT297" s="260"/>
      <c r="AU297" s="260"/>
      <c r="AV297" s="260"/>
      <c r="AW297" s="260"/>
      <c r="AX297" s="260"/>
      <c r="AY297" s="260"/>
      <c r="AZ297" s="260"/>
      <c r="BA297" s="260"/>
      <c r="BB297" s="260"/>
      <c r="BC297" s="260"/>
      <c r="BD297" s="260"/>
      <c r="BE297" s="260"/>
      <c r="BF297" s="260"/>
      <c r="BG297" s="210"/>
      <c r="BH297" s="210"/>
      <c r="BI297" s="210"/>
    </row>
    <row r="298" spans="1:61" x14ac:dyDescent="0.25">
      <c r="A298" s="171" t="s">
        <v>91</v>
      </c>
      <c r="B298" s="164"/>
      <c r="C298" s="299" t="s">
        <v>628</v>
      </c>
      <c r="D298" s="166"/>
      <c r="E298" s="168"/>
      <c r="F298" s="167"/>
      <c r="G298" s="168"/>
      <c r="AO298" s="260"/>
      <c r="AP298" s="260"/>
      <c r="AQ298" s="260"/>
      <c r="AR298" s="260"/>
      <c r="AS298" s="260"/>
      <c r="AT298" s="260"/>
      <c r="AU298" s="260"/>
      <c r="AV298" s="260"/>
      <c r="AW298" s="260"/>
      <c r="AX298" s="260"/>
      <c r="AY298" s="260"/>
      <c r="AZ298" s="260"/>
      <c r="BA298" s="260"/>
      <c r="BB298" s="260"/>
      <c r="BC298" s="260"/>
      <c r="BD298" s="260"/>
      <c r="BE298" s="260"/>
      <c r="BF298" s="260"/>
      <c r="BG298" s="210"/>
      <c r="BH298" s="210"/>
      <c r="BI298" s="210"/>
    </row>
    <row r="299" spans="1:61" x14ac:dyDescent="0.25">
      <c r="A299" s="171" t="s">
        <v>91</v>
      </c>
      <c r="B299" s="164"/>
      <c r="C299" s="299" t="s">
        <v>628</v>
      </c>
      <c r="D299" s="166"/>
      <c r="E299" s="168"/>
      <c r="F299" s="167"/>
      <c r="G299" s="168"/>
      <c r="AO299" s="260"/>
      <c r="AP299" s="260"/>
      <c r="AQ299" s="260"/>
      <c r="AR299" s="260"/>
      <c r="AS299" s="260"/>
      <c r="AT299" s="260"/>
      <c r="AU299" s="260"/>
      <c r="AV299" s="260"/>
      <c r="AW299" s="260"/>
      <c r="AX299" s="260"/>
      <c r="AY299" s="260"/>
      <c r="AZ299" s="260"/>
      <c r="BA299" s="260"/>
      <c r="BB299" s="260"/>
      <c r="BC299" s="260"/>
      <c r="BD299" s="260"/>
      <c r="BE299" s="260"/>
      <c r="BF299" s="260"/>
      <c r="BG299" s="210"/>
      <c r="BH299" s="210"/>
      <c r="BI299" s="210"/>
    </row>
    <row r="300" spans="1:61" x14ac:dyDescent="0.25">
      <c r="A300" s="171" t="s">
        <v>91</v>
      </c>
      <c r="B300" s="164"/>
      <c r="C300" s="299" t="s">
        <v>628</v>
      </c>
      <c r="D300" s="166"/>
      <c r="E300" s="168"/>
      <c r="F300" s="167"/>
      <c r="G300" s="168"/>
      <c r="AO300" s="260"/>
      <c r="AP300" s="260"/>
      <c r="AQ300" s="260"/>
      <c r="AR300" s="260"/>
      <c r="AS300" s="260"/>
      <c r="AT300" s="260"/>
      <c r="AU300" s="260"/>
      <c r="AV300" s="260"/>
      <c r="AW300" s="260"/>
      <c r="AX300" s="260"/>
      <c r="AY300" s="260"/>
      <c r="AZ300" s="260"/>
      <c r="BA300" s="260"/>
      <c r="BB300" s="260"/>
      <c r="BC300" s="260"/>
      <c r="BD300" s="260"/>
      <c r="BE300" s="260"/>
      <c r="BF300" s="260"/>
      <c r="BG300" s="210"/>
      <c r="BH300" s="210"/>
      <c r="BI300" s="210"/>
    </row>
    <row r="301" spans="1:61" x14ac:dyDescent="0.25">
      <c r="A301" s="171" t="s">
        <v>91</v>
      </c>
      <c r="B301" s="164"/>
      <c r="C301" s="299" t="s">
        <v>628</v>
      </c>
      <c r="D301" s="166"/>
      <c r="E301" s="168"/>
      <c r="F301" s="167"/>
      <c r="G301" s="168"/>
      <c r="AO301" s="260"/>
      <c r="AP301" s="260"/>
      <c r="AQ301" s="260"/>
      <c r="AR301" s="260"/>
      <c r="AS301" s="260"/>
      <c r="AT301" s="260"/>
      <c r="AU301" s="260"/>
      <c r="AV301" s="260"/>
      <c r="AW301" s="260"/>
      <c r="AX301" s="260"/>
      <c r="AY301" s="260"/>
      <c r="AZ301" s="260"/>
      <c r="BA301" s="260"/>
      <c r="BB301" s="260"/>
      <c r="BC301" s="260"/>
      <c r="BD301" s="260"/>
      <c r="BE301" s="260"/>
      <c r="BF301" s="260"/>
      <c r="BG301" s="210"/>
      <c r="BH301" s="210"/>
      <c r="BI301" s="210"/>
    </row>
    <row r="302" spans="1:61" x14ac:dyDescent="0.25">
      <c r="A302" s="171" t="s">
        <v>91</v>
      </c>
      <c r="B302" s="164"/>
      <c r="C302" s="299" t="s">
        <v>628</v>
      </c>
      <c r="D302" s="166"/>
      <c r="E302" s="168"/>
      <c r="F302" s="167"/>
      <c r="G302" s="168"/>
      <c r="AO302" s="260"/>
      <c r="AP302" s="260"/>
      <c r="AQ302" s="260"/>
      <c r="AR302" s="260"/>
      <c r="AS302" s="260"/>
      <c r="AT302" s="260"/>
      <c r="AU302" s="260"/>
      <c r="AV302" s="260"/>
      <c r="AW302" s="260"/>
      <c r="AX302" s="260"/>
      <c r="AY302" s="260"/>
      <c r="AZ302" s="260"/>
      <c r="BA302" s="260"/>
      <c r="BB302" s="260"/>
      <c r="BC302" s="260"/>
      <c r="BD302" s="260"/>
      <c r="BE302" s="260"/>
      <c r="BF302" s="260"/>
      <c r="BG302" s="210"/>
      <c r="BH302" s="210"/>
      <c r="BI302" s="210"/>
    </row>
    <row r="303" spans="1:61" x14ac:dyDescent="0.25">
      <c r="A303" s="171" t="s">
        <v>91</v>
      </c>
      <c r="B303" s="164"/>
      <c r="C303" s="299" t="s">
        <v>628</v>
      </c>
      <c r="D303" s="166"/>
      <c r="E303" s="168"/>
      <c r="F303" s="167"/>
      <c r="G303" s="168"/>
      <c r="AO303" s="260"/>
      <c r="AP303" s="260"/>
      <c r="AQ303" s="260"/>
      <c r="AR303" s="260"/>
      <c r="AS303" s="260"/>
      <c r="AT303" s="260"/>
      <c r="AU303" s="260"/>
      <c r="AV303" s="260"/>
      <c r="AW303" s="260"/>
      <c r="AX303" s="260"/>
      <c r="AY303" s="260"/>
      <c r="AZ303" s="260"/>
      <c r="BA303" s="260"/>
      <c r="BB303" s="260"/>
      <c r="BC303" s="260"/>
      <c r="BD303" s="260"/>
      <c r="BE303" s="260"/>
      <c r="BF303" s="260"/>
      <c r="BG303" s="210"/>
      <c r="BH303" s="210"/>
      <c r="BI303" s="210"/>
    </row>
    <row r="304" spans="1:61" x14ac:dyDescent="0.25">
      <c r="A304" s="171" t="s">
        <v>91</v>
      </c>
      <c r="B304" s="164"/>
      <c r="C304" s="299" t="s">
        <v>628</v>
      </c>
      <c r="D304" s="166"/>
      <c r="E304" s="168"/>
      <c r="F304" s="167"/>
      <c r="G304" s="168"/>
      <c r="AO304" s="260"/>
      <c r="AP304" s="260"/>
      <c r="AQ304" s="260"/>
      <c r="AR304" s="260"/>
      <c r="AS304" s="260"/>
      <c r="AT304" s="260"/>
      <c r="AU304" s="260"/>
      <c r="AV304" s="260"/>
      <c r="AW304" s="260"/>
      <c r="AX304" s="260"/>
      <c r="AY304" s="260"/>
      <c r="AZ304" s="260"/>
      <c r="BA304" s="260"/>
      <c r="BB304" s="260"/>
      <c r="BC304" s="260"/>
      <c r="BD304" s="260"/>
      <c r="BE304" s="260"/>
      <c r="BF304" s="260"/>
      <c r="BG304" s="210"/>
      <c r="BH304" s="210"/>
      <c r="BI304" s="210"/>
    </row>
    <row r="305" spans="1:61" x14ac:dyDescent="0.25">
      <c r="A305" s="171" t="s">
        <v>91</v>
      </c>
      <c r="B305" s="164"/>
      <c r="C305" s="299" t="s">
        <v>628</v>
      </c>
      <c r="D305" s="166"/>
      <c r="E305" s="168"/>
      <c r="F305" s="167"/>
      <c r="G305" s="168"/>
      <c r="AO305" s="260"/>
      <c r="AP305" s="260"/>
      <c r="AQ305" s="260"/>
      <c r="AR305" s="260"/>
      <c r="AS305" s="260"/>
      <c r="AT305" s="260"/>
      <c r="AU305" s="260"/>
      <c r="AV305" s="260"/>
      <c r="AW305" s="260"/>
      <c r="AX305" s="260"/>
      <c r="AY305" s="260"/>
      <c r="AZ305" s="260"/>
      <c r="BA305" s="260"/>
      <c r="BB305" s="260"/>
      <c r="BC305" s="260"/>
      <c r="BD305" s="260"/>
      <c r="BE305" s="260"/>
      <c r="BF305" s="260"/>
      <c r="BG305" s="210"/>
      <c r="BH305" s="210"/>
      <c r="BI305" s="210"/>
    </row>
    <row r="306" spans="1:61" x14ac:dyDescent="0.25">
      <c r="A306" s="171" t="s">
        <v>91</v>
      </c>
      <c r="B306" s="164"/>
      <c r="C306" s="299" t="s">
        <v>628</v>
      </c>
      <c r="D306" s="166"/>
      <c r="E306" s="168"/>
      <c r="F306" s="167"/>
      <c r="G306" s="168"/>
      <c r="AO306" s="260"/>
      <c r="AP306" s="260"/>
      <c r="AQ306" s="260"/>
      <c r="AR306" s="260"/>
      <c r="AS306" s="260"/>
      <c r="AT306" s="260"/>
      <c r="AU306" s="260"/>
      <c r="AV306" s="260"/>
      <c r="AW306" s="260"/>
      <c r="AX306" s="260"/>
      <c r="AY306" s="260"/>
      <c r="AZ306" s="260"/>
      <c r="BA306" s="260"/>
      <c r="BB306" s="260"/>
      <c r="BC306" s="260"/>
      <c r="BD306" s="260"/>
      <c r="BE306" s="260"/>
      <c r="BF306" s="260"/>
      <c r="BG306" s="210"/>
      <c r="BH306" s="210"/>
      <c r="BI306" s="210"/>
    </row>
    <row r="307" spans="1:61" x14ac:dyDescent="0.25">
      <c r="A307" s="171" t="s">
        <v>91</v>
      </c>
      <c r="B307" s="164"/>
      <c r="C307" s="299" t="s">
        <v>628</v>
      </c>
      <c r="D307" s="166"/>
      <c r="E307" s="168"/>
      <c r="F307" s="167"/>
      <c r="G307" s="168"/>
      <c r="AO307" s="260"/>
      <c r="AP307" s="260"/>
      <c r="AQ307" s="260"/>
      <c r="AR307" s="260"/>
      <c r="AS307" s="260"/>
      <c r="AT307" s="260"/>
      <c r="AU307" s="260"/>
      <c r="AV307" s="260"/>
      <c r="AW307" s="260"/>
      <c r="AX307" s="260"/>
      <c r="AY307" s="260"/>
      <c r="AZ307" s="260"/>
      <c r="BA307" s="260"/>
      <c r="BB307" s="260"/>
      <c r="BC307" s="260"/>
      <c r="BD307" s="260"/>
      <c r="BE307" s="260"/>
      <c r="BF307" s="260"/>
      <c r="BG307" s="210"/>
      <c r="BH307" s="210"/>
      <c r="BI307" s="210"/>
    </row>
    <row r="308" spans="1:61" x14ac:dyDescent="0.25">
      <c r="A308" s="171" t="s">
        <v>91</v>
      </c>
      <c r="B308" s="164"/>
      <c r="C308" s="299" t="s">
        <v>628</v>
      </c>
      <c r="D308" s="166"/>
      <c r="E308" s="168"/>
      <c r="F308" s="167"/>
      <c r="G308" s="168"/>
      <c r="AO308" s="260"/>
      <c r="AP308" s="260"/>
      <c r="AQ308" s="260"/>
      <c r="AR308" s="260"/>
      <c r="AS308" s="260"/>
      <c r="AT308" s="260"/>
      <c r="AU308" s="260"/>
      <c r="AV308" s="260"/>
      <c r="AW308" s="260"/>
      <c r="AX308" s="260"/>
      <c r="AY308" s="260"/>
      <c r="AZ308" s="260"/>
      <c r="BA308" s="260"/>
      <c r="BB308" s="260"/>
      <c r="BC308" s="260"/>
      <c r="BD308" s="260"/>
      <c r="BE308" s="260"/>
      <c r="BF308" s="260"/>
      <c r="BG308" s="210"/>
      <c r="BH308" s="210"/>
      <c r="BI308" s="210"/>
    </row>
    <row r="309" spans="1:61" x14ac:dyDescent="0.25">
      <c r="A309" s="171" t="s">
        <v>91</v>
      </c>
      <c r="B309" s="164"/>
      <c r="C309" s="299" t="s">
        <v>628</v>
      </c>
      <c r="D309" s="166"/>
      <c r="E309" s="168"/>
      <c r="F309" s="167"/>
      <c r="G309" s="168"/>
      <c r="AO309" s="260"/>
      <c r="AP309" s="260"/>
      <c r="AQ309" s="260"/>
      <c r="AR309" s="260"/>
      <c r="AS309" s="260"/>
      <c r="AT309" s="260"/>
      <c r="AU309" s="260"/>
      <c r="AV309" s="260"/>
      <c r="AW309" s="260"/>
      <c r="AX309" s="260"/>
      <c r="AY309" s="260"/>
      <c r="AZ309" s="260"/>
      <c r="BA309" s="260"/>
      <c r="BB309" s="260"/>
      <c r="BC309" s="260"/>
      <c r="BD309" s="260"/>
      <c r="BE309" s="260"/>
      <c r="BF309" s="260"/>
      <c r="BG309" s="210"/>
      <c r="BH309" s="210"/>
      <c r="BI309" s="210"/>
    </row>
    <row r="310" spans="1:61" x14ac:dyDescent="0.25">
      <c r="A310" s="171" t="s">
        <v>91</v>
      </c>
      <c r="B310" s="164"/>
      <c r="C310" s="299" t="s">
        <v>628</v>
      </c>
      <c r="D310" s="166"/>
      <c r="E310" s="168"/>
      <c r="F310" s="167"/>
      <c r="G310" s="168"/>
      <c r="AO310" s="260"/>
      <c r="AP310" s="260"/>
      <c r="AQ310" s="260"/>
      <c r="AR310" s="260"/>
      <c r="AS310" s="260"/>
      <c r="AT310" s="260"/>
      <c r="AU310" s="260"/>
      <c r="AV310" s="260"/>
      <c r="AW310" s="260"/>
      <c r="AX310" s="260"/>
      <c r="AY310" s="260"/>
      <c r="AZ310" s="260"/>
      <c r="BA310" s="260"/>
      <c r="BB310" s="260"/>
      <c r="BC310" s="260"/>
      <c r="BD310" s="260"/>
      <c r="BE310" s="260"/>
      <c r="BF310" s="260"/>
      <c r="BG310" s="210"/>
      <c r="BH310" s="210"/>
      <c r="BI310" s="210"/>
    </row>
    <row r="311" spans="1:61" x14ac:dyDescent="0.25">
      <c r="A311" s="171" t="s">
        <v>91</v>
      </c>
      <c r="B311" s="164"/>
      <c r="C311" s="299" t="s">
        <v>628</v>
      </c>
      <c r="D311" s="166"/>
      <c r="E311" s="168"/>
      <c r="F311" s="167"/>
      <c r="G311" s="168"/>
      <c r="AO311" s="260"/>
      <c r="AP311" s="260"/>
      <c r="AQ311" s="260"/>
      <c r="AR311" s="260"/>
      <c r="AS311" s="260"/>
      <c r="AT311" s="260"/>
      <c r="AU311" s="260"/>
      <c r="AV311" s="260"/>
      <c r="AW311" s="260"/>
      <c r="AX311" s="260"/>
      <c r="AY311" s="260"/>
      <c r="AZ311" s="260"/>
      <c r="BA311" s="260"/>
      <c r="BB311" s="260"/>
      <c r="BC311" s="260"/>
      <c r="BD311" s="260"/>
      <c r="BE311" s="260"/>
      <c r="BF311" s="260"/>
      <c r="BG311" s="210"/>
      <c r="BH311" s="210"/>
      <c r="BI311" s="210"/>
    </row>
    <row r="312" spans="1:61" x14ac:dyDescent="0.25">
      <c r="A312" s="171" t="s">
        <v>91</v>
      </c>
      <c r="B312" s="164"/>
      <c r="C312" s="299" t="s">
        <v>628</v>
      </c>
      <c r="D312" s="166"/>
      <c r="E312" s="168"/>
      <c r="F312" s="167"/>
      <c r="G312" s="168"/>
      <c r="AO312" s="260"/>
      <c r="AP312" s="260"/>
      <c r="AQ312" s="260"/>
      <c r="AR312" s="260"/>
      <c r="AS312" s="260"/>
      <c r="AT312" s="260"/>
      <c r="AU312" s="260"/>
      <c r="AV312" s="260"/>
      <c r="AW312" s="260"/>
      <c r="AX312" s="260"/>
      <c r="AY312" s="260"/>
      <c r="AZ312" s="260"/>
      <c r="BA312" s="260"/>
      <c r="BB312" s="260"/>
      <c r="BC312" s="260"/>
      <c r="BD312" s="260"/>
      <c r="BE312" s="260"/>
      <c r="BF312" s="260"/>
      <c r="BG312" s="210"/>
      <c r="BH312" s="210"/>
      <c r="BI312" s="210"/>
    </row>
    <row r="313" spans="1:61" x14ac:dyDescent="0.25">
      <c r="A313" s="171" t="s">
        <v>91</v>
      </c>
      <c r="B313" s="164"/>
      <c r="C313" s="299" t="s">
        <v>628</v>
      </c>
      <c r="D313" s="166"/>
      <c r="E313" s="168"/>
      <c r="F313" s="167"/>
      <c r="G313" s="168"/>
      <c r="AO313" s="260"/>
      <c r="AP313" s="260"/>
      <c r="AQ313" s="260"/>
      <c r="AR313" s="260"/>
      <c r="AS313" s="260"/>
      <c r="AT313" s="260"/>
      <c r="AU313" s="260"/>
      <c r="AV313" s="260"/>
      <c r="AW313" s="260"/>
      <c r="AX313" s="260"/>
      <c r="AY313" s="260"/>
      <c r="AZ313" s="260"/>
      <c r="BA313" s="260"/>
      <c r="BB313" s="260"/>
      <c r="BC313" s="260"/>
      <c r="BD313" s="260"/>
      <c r="BE313" s="260"/>
      <c r="BF313" s="260"/>
      <c r="BG313" s="210"/>
      <c r="BH313" s="210"/>
      <c r="BI313" s="210"/>
    </row>
    <row r="314" spans="1:61" x14ac:dyDescent="0.25">
      <c r="A314" s="171" t="s">
        <v>91</v>
      </c>
      <c r="B314" s="164"/>
      <c r="C314" s="299" t="s">
        <v>628</v>
      </c>
      <c r="D314" s="166"/>
      <c r="E314" s="168"/>
      <c r="F314" s="167"/>
      <c r="G314" s="168"/>
      <c r="AO314" s="260"/>
      <c r="AP314" s="260"/>
      <c r="AQ314" s="260"/>
      <c r="AR314" s="260"/>
      <c r="AS314" s="260"/>
      <c r="AT314" s="260"/>
      <c r="AU314" s="260"/>
      <c r="AV314" s="260"/>
      <c r="AW314" s="260"/>
      <c r="AX314" s="260"/>
      <c r="AY314" s="260"/>
      <c r="AZ314" s="260"/>
      <c r="BA314" s="260"/>
      <c r="BB314" s="260"/>
      <c r="BC314" s="260"/>
      <c r="BD314" s="260"/>
      <c r="BE314" s="260"/>
      <c r="BF314" s="260"/>
      <c r="BG314" s="210"/>
      <c r="BH314" s="210"/>
      <c r="BI314" s="210"/>
    </row>
    <row r="315" spans="1:61" x14ac:dyDescent="0.25">
      <c r="A315" s="171" t="s">
        <v>91</v>
      </c>
      <c r="B315" s="164"/>
      <c r="C315" s="299" t="s">
        <v>628</v>
      </c>
      <c r="D315" s="166"/>
      <c r="E315" s="168"/>
      <c r="F315" s="167"/>
      <c r="G315" s="168"/>
      <c r="AO315" s="260"/>
      <c r="AP315" s="260"/>
      <c r="AQ315" s="260"/>
      <c r="AR315" s="260"/>
      <c r="AS315" s="260"/>
      <c r="AT315" s="260"/>
      <c r="AU315" s="260"/>
      <c r="AV315" s="260"/>
      <c r="AW315" s="260"/>
      <c r="AX315" s="260"/>
      <c r="AY315" s="260"/>
      <c r="AZ315" s="260"/>
      <c r="BA315" s="260"/>
      <c r="BB315" s="260"/>
      <c r="BC315" s="260"/>
      <c r="BD315" s="260"/>
      <c r="BE315" s="260"/>
      <c r="BF315" s="260"/>
      <c r="BG315" s="210"/>
      <c r="BH315" s="210"/>
      <c r="BI315" s="210"/>
    </row>
    <row r="316" spans="1:61" x14ac:dyDescent="0.25">
      <c r="A316" s="171" t="s">
        <v>91</v>
      </c>
      <c r="B316" s="164"/>
      <c r="C316" s="299" t="s">
        <v>628</v>
      </c>
      <c r="D316" s="166"/>
      <c r="E316" s="168"/>
      <c r="F316" s="167"/>
      <c r="G316" s="168"/>
      <c r="AO316" s="260"/>
      <c r="AP316" s="260"/>
      <c r="AQ316" s="260"/>
      <c r="AR316" s="260"/>
      <c r="AS316" s="260"/>
      <c r="AT316" s="260"/>
      <c r="AU316" s="260"/>
      <c r="AV316" s="260"/>
      <c r="AW316" s="260"/>
      <c r="AX316" s="260"/>
      <c r="AY316" s="260"/>
      <c r="AZ316" s="260"/>
      <c r="BA316" s="260"/>
      <c r="BB316" s="260"/>
      <c r="BC316" s="260"/>
      <c r="BD316" s="260"/>
      <c r="BE316" s="260"/>
      <c r="BF316" s="260"/>
      <c r="BG316" s="210"/>
      <c r="BH316" s="210"/>
      <c r="BI316" s="210"/>
    </row>
    <row r="317" spans="1:61" x14ac:dyDescent="0.25">
      <c r="A317" s="171" t="s">
        <v>91</v>
      </c>
      <c r="B317" s="164"/>
      <c r="C317" s="299" t="s">
        <v>628</v>
      </c>
      <c r="D317" s="166"/>
      <c r="E317" s="168"/>
      <c r="F317" s="167"/>
      <c r="G317" s="168"/>
      <c r="AO317" s="260"/>
      <c r="AP317" s="260"/>
      <c r="AQ317" s="260"/>
      <c r="AR317" s="260"/>
      <c r="AS317" s="260"/>
      <c r="AT317" s="260"/>
      <c r="AU317" s="260"/>
      <c r="AV317" s="260"/>
      <c r="AW317" s="260"/>
      <c r="AX317" s="260"/>
      <c r="AY317" s="260"/>
      <c r="AZ317" s="260"/>
      <c r="BA317" s="260"/>
      <c r="BB317" s="260"/>
      <c r="BC317" s="260"/>
      <c r="BD317" s="260"/>
      <c r="BE317" s="260"/>
      <c r="BF317" s="260"/>
      <c r="BG317" s="210"/>
      <c r="BH317" s="210"/>
      <c r="BI317" s="210"/>
    </row>
    <row r="318" spans="1:61" x14ac:dyDescent="0.25">
      <c r="A318" s="171" t="s">
        <v>91</v>
      </c>
      <c r="B318" s="164"/>
      <c r="C318" s="299" t="s">
        <v>628</v>
      </c>
      <c r="D318" s="166"/>
      <c r="E318" s="168"/>
      <c r="F318" s="167"/>
      <c r="G318" s="168"/>
      <c r="AO318" s="260"/>
      <c r="AP318" s="260"/>
      <c r="AQ318" s="260"/>
      <c r="AR318" s="260"/>
      <c r="AS318" s="260"/>
      <c r="AT318" s="260"/>
      <c r="AU318" s="260"/>
      <c r="AV318" s="260"/>
      <c r="AW318" s="260"/>
      <c r="AX318" s="260"/>
      <c r="AY318" s="260"/>
      <c r="AZ318" s="260"/>
      <c r="BA318" s="260"/>
      <c r="BB318" s="260"/>
      <c r="BC318" s="260"/>
      <c r="BD318" s="260"/>
      <c r="BE318" s="260"/>
      <c r="BF318" s="260"/>
      <c r="BG318" s="210"/>
      <c r="BH318" s="210"/>
      <c r="BI318" s="210"/>
    </row>
    <row r="319" spans="1:61" x14ac:dyDescent="0.25">
      <c r="A319" s="171" t="s">
        <v>91</v>
      </c>
      <c r="B319" s="164"/>
      <c r="C319" s="299" t="s">
        <v>628</v>
      </c>
      <c r="D319" s="166"/>
      <c r="E319" s="168"/>
      <c r="F319" s="167"/>
      <c r="G319" s="168"/>
      <c r="AO319" s="260"/>
      <c r="AP319" s="260"/>
      <c r="AQ319" s="260"/>
      <c r="AR319" s="260"/>
      <c r="AS319" s="260"/>
      <c r="AT319" s="260"/>
      <c r="AU319" s="260"/>
      <c r="AV319" s="260"/>
      <c r="AW319" s="260"/>
      <c r="AX319" s="260"/>
      <c r="AY319" s="260"/>
      <c r="AZ319" s="260"/>
      <c r="BA319" s="260"/>
      <c r="BB319" s="260"/>
      <c r="BC319" s="260"/>
      <c r="BD319" s="260"/>
      <c r="BE319" s="260"/>
      <c r="BF319" s="260"/>
      <c r="BG319" s="210"/>
      <c r="BH319" s="210"/>
      <c r="BI319" s="210"/>
    </row>
    <row r="320" spans="1:61" x14ac:dyDescent="0.25">
      <c r="A320" s="171" t="s">
        <v>91</v>
      </c>
      <c r="B320" s="164"/>
      <c r="C320" s="299" t="s">
        <v>628</v>
      </c>
      <c r="D320" s="166"/>
      <c r="E320" s="168"/>
      <c r="F320" s="167"/>
      <c r="G320" s="168"/>
      <c r="AO320" s="260"/>
      <c r="AP320" s="260"/>
      <c r="AQ320" s="260"/>
      <c r="AR320" s="260"/>
      <c r="AS320" s="260"/>
      <c r="AT320" s="260"/>
      <c r="AU320" s="260"/>
      <c r="AV320" s="260"/>
      <c r="AW320" s="260"/>
      <c r="AX320" s="260"/>
      <c r="AY320" s="260"/>
      <c r="AZ320" s="260"/>
      <c r="BA320" s="260"/>
      <c r="BB320" s="260"/>
      <c r="BC320" s="260"/>
      <c r="BD320" s="260"/>
      <c r="BE320" s="260"/>
      <c r="BF320" s="260"/>
      <c r="BG320" s="210"/>
      <c r="BH320" s="210"/>
      <c r="BI320" s="210"/>
    </row>
    <row r="321" spans="1:61" x14ac:dyDescent="0.25">
      <c r="A321" s="171" t="s">
        <v>91</v>
      </c>
      <c r="B321" s="164"/>
      <c r="C321" s="299" t="s">
        <v>628</v>
      </c>
      <c r="D321" s="166"/>
      <c r="E321" s="168"/>
      <c r="F321" s="167"/>
      <c r="G321" s="168"/>
      <c r="AO321" s="260"/>
      <c r="AP321" s="260"/>
      <c r="AQ321" s="260"/>
      <c r="AR321" s="260"/>
      <c r="AS321" s="260"/>
      <c r="AT321" s="260"/>
      <c r="AU321" s="260"/>
      <c r="AV321" s="260"/>
      <c r="AW321" s="260"/>
      <c r="AX321" s="260"/>
      <c r="AY321" s="260"/>
      <c r="AZ321" s="260"/>
      <c r="BA321" s="260"/>
      <c r="BB321" s="260"/>
      <c r="BC321" s="260"/>
      <c r="BD321" s="260"/>
      <c r="BE321" s="260"/>
      <c r="BF321" s="260"/>
      <c r="BG321" s="210"/>
      <c r="BH321" s="210"/>
      <c r="BI321" s="210"/>
    </row>
    <row r="322" spans="1:61" x14ac:dyDescent="0.25">
      <c r="A322" s="171" t="s">
        <v>91</v>
      </c>
      <c r="B322" s="164"/>
      <c r="C322" s="299" t="s">
        <v>628</v>
      </c>
      <c r="D322" s="166"/>
      <c r="E322" s="168"/>
      <c r="F322" s="167"/>
      <c r="G322" s="168"/>
      <c r="AO322" s="260"/>
      <c r="AP322" s="260"/>
      <c r="AQ322" s="260"/>
      <c r="AR322" s="260"/>
      <c r="AS322" s="260"/>
      <c r="AT322" s="260"/>
      <c r="AU322" s="260"/>
      <c r="AV322" s="260"/>
      <c r="AW322" s="260"/>
      <c r="AX322" s="260"/>
      <c r="AY322" s="260"/>
      <c r="AZ322" s="260"/>
      <c r="BA322" s="260"/>
      <c r="BB322" s="260"/>
      <c r="BC322" s="260"/>
      <c r="BD322" s="260"/>
      <c r="BE322" s="260"/>
      <c r="BF322" s="260"/>
      <c r="BG322" s="210"/>
      <c r="BH322" s="210"/>
      <c r="BI322" s="210"/>
    </row>
    <row r="323" spans="1:61" x14ac:dyDescent="0.25">
      <c r="A323" s="171" t="s">
        <v>91</v>
      </c>
      <c r="B323" s="164"/>
      <c r="C323" s="299" t="s">
        <v>628</v>
      </c>
      <c r="D323" s="166"/>
      <c r="E323" s="168"/>
      <c r="F323" s="167"/>
      <c r="G323" s="168"/>
      <c r="AO323" s="260"/>
      <c r="AP323" s="260"/>
      <c r="AQ323" s="260"/>
      <c r="AR323" s="260"/>
      <c r="AS323" s="260"/>
      <c r="AT323" s="260"/>
      <c r="AU323" s="260"/>
      <c r="AV323" s="260"/>
      <c r="AW323" s="260"/>
      <c r="AX323" s="260"/>
      <c r="AY323" s="260"/>
      <c r="AZ323" s="260"/>
      <c r="BA323" s="260"/>
      <c r="BB323" s="260"/>
      <c r="BC323" s="260"/>
      <c r="BD323" s="260"/>
      <c r="BE323" s="260"/>
      <c r="BF323" s="260"/>
      <c r="BG323" s="210"/>
      <c r="BH323" s="210"/>
      <c r="BI323" s="210"/>
    </row>
    <row r="324" spans="1:61" x14ac:dyDescent="0.25">
      <c r="A324" s="171" t="s">
        <v>91</v>
      </c>
      <c r="B324" s="164"/>
      <c r="C324" s="299" t="s">
        <v>628</v>
      </c>
      <c r="D324" s="166"/>
      <c r="E324" s="168"/>
      <c r="F324" s="167"/>
      <c r="G324" s="168"/>
      <c r="AO324" s="260"/>
      <c r="AP324" s="260"/>
      <c r="AQ324" s="260"/>
      <c r="AR324" s="260"/>
      <c r="AS324" s="260"/>
      <c r="AT324" s="260"/>
      <c r="AU324" s="260"/>
      <c r="AV324" s="260"/>
      <c r="AW324" s="260"/>
      <c r="AX324" s="260"/>
      <c r="AY324" s="260"/>
      <c r="AZ324" s="260"/>
      <c r="BA324" s="260"/>
      <c r="BB324" s="260"/>
      <c r="BC324" s="260"/>
      <c r="BD324" s="260"/>
      <c r="BE324" s="260"/>
      <c r="BF324" s="260"/>
      <c r="BG324" s="210"/>
      <c r="BH324" s="210"/>
      <c r="BI324" s="210"/>
    </row>
    <row r="325" spans="1:61" x14ac:dyDescent="0.25">
      <c r="A325" s="171" t="s">
        <v>91</v>
      </c>
      <c r="B325" s="164"/>
      <c r="C325" s="299" t="s">
        <v>628</v>
      </c>
      <c r="D325" s="166"/>
      <c r="E325" s="168"/>
      <c r="F325" s="167"/>
      <c r="G325" s="168"/>
      <c r="AO325" s="260"/>
      <c r="AP325" s="260"/>
      <c r="AQ325" s="260"/>
      <c r="AR325" s="260"/>
      <c r="AS325" s="260"/>
      <c r="AT325" s="260"/>
      <c r="AU325" s="260"/>
      <c r="AV325" s="260"/>
      <c r="AW325" s="260"/>
      <c r="AX325" s="260"/>
      <c r="AY325" s="260"/>
      <c r="AZ325" s="260"/>
      <c r="BA325" s="260"/>
      <c r="BB325" s="260"/>
      <c r="BC325" s="260"/>
      <c r="BD325" s="260"/>
      <c r="BE325" s="260"/>
      <c r="BF325" s="260"/>
      <c r="BG325" s="210"/>
      <c r="BH325" s="210"/>
      <c r="BI325" s="210"/>
    </row>
    <row r="326" spans="1:61" x14ac:dyDescent="0.25">
      <c r="A326" s="171" t="s">
        <v>91</v>
      </c>
      <c r="B326" s="164"/>
      <c r="C326" s="299" t="s">
        <v>628</v>
      </c>
      <c r="D326" s="166"/>
      <c r="E326" s="168"/>
      <c r="F326" s="167"/>
      <c r="G326" s="168"/>
      <c r="AO326" s="260"/>
      <c r="AP326" s="260"/>
      <c r="AQ326" s="260"/>
      <c r="AR326" s="260"/>
      <c r="AS326" s="260"/>
      <c r="AT326" s="260"/>
      <c r="AU326" s="260"/>
      <c r="AV326" s="260"/>
      <c r="AW326" s="260"/>
      <c r="AX326" s="260"/>
      <c r="AY326" s="260"/>
      <c r="AZ326" s="260"/>
      <c r="BA326" s="260"/>
      <c r="BB326" s="260"/>
      <c r="BC326" s="260"/>
      <c r="BD326" s="260"/>
      <c r="BE326" s="260"/>
      <c r="BF326" s="260"/>
      <c r="BG326" s="210"/>
      <c r="BH326" s="210"/>
      <c r="BI326" s="210"/>
    </row>
    <row r="327" spans="1:61" x14ac:dyDescent="0.25">
      <c r="A327" s="171" t="s">
        <v>91</v>
      </c>
      <c r="B327" s="164"/>
      <c r="C327" s="299" t="s">
        <v>628</v>
      </c>
      <c r="D327" s="166"/>
      <c r="E327" s="168"/>
      <c r="F327" s="167"/>
      <c r="G327" s="168"/>
      <c r="AO327" s="260"/>
      <c r="AP327" s="260"/>
      <c r="AQ327" s="260"/>
      <c r="AR327" s="260"/>
      <c r="AS327" s="260"/>
      <c r="AT327" s="260"/>
      <c r="AU327" s="260"/>
      <c r="AV327" s="260"/>
      <c r="AW327" s="260"/>
      <c r="AX327" s="260"/>
      <c r="AY327" s="260"/>
      <c r="AZ327" s="260"/>
      <c r="BA327" s="260"/>
      <c r="BB327" s="260"/>
      <c r="BC327" s="260"/>
      <c r="BD327" s="260"/>
      <c r="BE327" s="260"/>
      <c r="BF327" s="260"/>
      <c r="BG327" s="210"/>
      <c r="BH327" s="210"/>
      <c r="BI327" s="210"/>
    </row>
    <row r="328" spans="1:61" x14ac:dyDescent="0.25">
      <c r="A328" s="171" t="s">
        <v>91</v>
      </c>
      <c r="B328" s="164"/>
      <c r="C328" s="299" t="s">
        <v>628</v>
      </c>
      <c r="D328" s="166"/>
      <c r="E328" s="168"/>
      <c r="F328" s="167"/>
      <c r="G328" s="168"/>
      <c r="AO328" s="260"/>
      <c r="AP328" s="260"/>
      <c r="AQ328" s="260"/>
      <c r="AR328" s="260"/>
      <c r="AS328" s="260"/>
      <c r="AT328" s="260"/>
      <c r="AU328" s="260"/>
      <c r="AV328" s="260"/>
      <c r="AW328" s="260"/>
      <c r="AX328" s="260"/>
      <c r="AY328" s="260"/>
      <c r="AZ328" s="260"/>
      <c r="BA328" s="260"/>
      <c r="BB328" s="260"/>
      <c r="BC328" s="260"/>
      <c r="BD328" s="260"/>
      <c r="BE328" s="260"/>
      <c r="BF328" s="260"/>
      <c r="BG328" s="210"/>
      <c r="BH328" s="210"/>
      <c r="BI328" s="210"/>
    </row>
    <row r="329" spans="1:61" x14ac:dyDescent="0.25">
      <c r="A329" s="171" t="s">
        <v>91</v>
      </c>
      <c r="B329" s="164"/>
      <c r="C329" s="299" t="s">
        <v>628</v>
      </c>
      <c r="D329" s="166"/>
      <c r="E329" s="168"/>
      <c r="F329" s="167"/>
      <c r="G329" s="168"/>
      <c r="AO329" s="260"/>
      <c r="AP329" s="260"/>
      <c r="AQ329" s="260"/>
      <c r="AR329" s="260"/>
      <c r="AS329" s="260"/>
      <c r="AT329" s="260"/>
      <c r="AU329" s="260"/>
      <c r="AV329" s="260"/>
      <c r="AW329" s="260"/>
      <c r="AX329" s="260"/>
      <c r="AY329" s="260"/>
      <c r="AZ329" s="260"/>
      <c r="BA329" s="260"/>
      <c r="BB329" s="260"/>
      <c r="BC329" s="260"/>
      <c r="BD329" s="260"/>
      <c r="BE329" s="260"/>
      <c r="BF329" s="260"/>
      <c r="BG329" s="210"/>
      <c r="BH329" s="210"/>
      <c r="BI329" s="210"/>
    </row>
    <row r="330" spans="1:61" x14ac:dyDescent="0.25">
      <c r="A330" s="171" t="s">
        <v>91</v>
      </c>
      <c r="B330" s="164"/>
      <c r="C330" s="299" t="s">
        <v>628</v>
      </c>
      <c r="D330" s="166"/>
      <c r="E330" s="168"/>
      <c r="F330" s="167"/>
      <c r="G330" s="168"/>
      <c r="AO330" s="260"/>
      <c r="AP330" s="260"/>
      <c r="AQ330" s="260"/>
      <c r="AR330" s="260"/>
      <c r="AS330" s="260"/>
      <c r="AT330" s="260"/>
      <c r="AU330" s="260"/>
      <c r="AV330" s="260"/>
      <c r="AW330" s="260"/>
      <c r="AX330" s="260"/>
      <c r="AY330" s="260"/>
      <c r="AZ330" s="260"/>
      <c r="BA330" s="260"/>
      <c r="BB330" s="260"/>
      <c r="BC330" s="260"/>
      <c r="BD330" s="260"/>
      <c r="BE330" s="260"/>
      <c r="BF330" s="260"/>
      <c r="BG330" s="210"/>
      <c r="BH330" s="210"/>
      <c r="BI330" s="210"/>
    </row>
    <row r="331" spans="1:61" x14ac:dyDescent="0.25">
      <c r="A331" s="171" t="s">
        <v>91</v>
      </c>
      <c r="B331" s="164"/>
      <c r="C331" s="299" t="s">
        <v>628</v>
      </c>
      <c r="D331" s="166"/>
      <c r="E331" s="168"/>
      <c r="F331" s="167"/>
      <c r="G331" s="168"/>
      <c r="AO331" s="260"/>
      <c r="AP331" s="260"/>
      <c r="AQ331" s="260"/>
      <c r="AR331" s="260"/>
      <c r="AS331" s="260"/>
      <c r="AT331" s="260"/>
      <c r="AU331" s="260"/>
      <c r="AV331" s="260"/>
      <c r="AW331" s="260"/>
      <c r="AX331" s="260"/>
      <c r="AY331" s="260"/>
      <c r="AZ331" s="260"/>
      <c r="BA331" s="260"/>
      <c r="BB331" s="260"/>
      <c r="BC331" s="260"/>
      <c r="BD331" s="260"/>
      <c r="BE331" s="260"/>
      <c r="BF331" s="260"/>
      <c r="BG331" s="210"/>
      <c r="BH331" s="210"/>
      <c r="BI331" s="210"/>
    </row>
    <row r="332" spans="1:61" x14ac:dyDescent="0.25">
      <c r="A332" s="171" t="s">
        <v>91</v>
      </c>
      <c r="B332" s="164"/>
      <c r="C332" s="299" t="s">
        <v>628</v>
      </c>
      <c r="D332" s="166"/>
      <c r="E332" s="168"/>
      <c r="F332" s="167"/>
      <c r="G332" s="168"/>
      <c r="AO332" s="260"/>
      <c r="AP332" s="260"/>
      <c r="AQ332" s="260"/>
      <c r="AR332" s="260"/>
      <c r="AS332" s="260"/>
      <c r="AT332" s="260"/>
      <c r="AU332" s="260"/>
      <c r="AV332" s="260"/>
      <c r="AW332" s="260"/>
      <c r="AX332" s="260"/>
      <c r="AY332" s="260"/>
      <c r="AZ332" s="260"/>
      <c r="BA332" s="260"/>
      <c r="BB332" s="260"/>
      <c r="BC332" s="260"/>
      <c r="BD332" s="260"/>
      <c r="BE332" s="260"/>
      <c r="BF332" s="260"/>
      <c r="BG332" s="210"/>
      <c r="BH332" s="210"/>
      <c r="BI332" s="210"/>
    </row>
    <row r="333" spans="1:61" x14ac:dyDescent="0.25">
      <c r="A333" s="171" t="s">
        <v>91</v>
      </c>
      <c r="B333" s="164"/>
      <c r="C333" s="299" t="s">
        <v>628</v>
      </c>
      <c r="D333" s="166"/>
      <c r="E333" s="168"/>
      <c r="F333" s="167"/>
      <c r="G333" s="168"/>
      <c r="AO333" s="260"/>
      <c r="AP333" s="260"/>
      <c r="AQ333" s="260"/>
      <c r="AR333" s="260"/>
      <c r="AS333" s="260"/>
      <c r="AT333" s="260"/>
      <c r="AU333" s="260"/>
      <c r="AV333" s="260"/>
      <c r="AW333" s="260"/>
      <c r="AX333" s="260"/>
      <c r="AY333" s="260"/>
      <c r="AZ333" s="260"/>
      <c r="BA333" s="260"/>
      <c r="BB333" s="260"/>
      <c r="BC333" s="260"/>
      <c r="BD333" s="260"/>
      <c r="BE333" s="260"/>
      <c r="BF333" s="260"/>
      <c r="BG333" s="210"/>
      <c r="BH333" s="210"/>
      <c r="BI333" s="210"/>
    </row>
    <row r="334" spans="1:61" x14ac:dyDescent="0.25">
      <c r="A334" s="171" t="s">
        <v>91</v>
      </c>
      <c r="B334" s="164"/>
      <c r="C334" s="299" t="s">
        <v>628</v>
      </c>
      <c r="D334" s="166"/>
      <c r="E334" s="168"/>
      <c r="F334" s="167"/>
      <c r="G334" s="168"/>
      <c r="AO334" s="260"/>
      <c r="AP334" s="260"/>
      <c r="AQ334" s="260"/>
      <c r="AR334" s="260"/>
      <c r="AS334" s="260"/>
      <c r="AT334" s="260"/>
      <c r="AU334" s="260"/>
      <c r="AV334" s="260"/>
      <c r="AW334" s="260"/>
      <c r="AX334" s="260"/>
      <c r="AY334" s="260"/>
      <c r="AZ334" s="260"/>
      <c r="BA334" s="260"/>
      <c r="BB334" s="260"/>
      <c r="BC334" s="260"/>
      <c r="BD334" s="260"/>
      <c r="BE334" s="260"/>
      <c r="BF334" s="260"/>
      <c r="BG334" s="210"/>
      <c r="BH334" s="210"/>
      <c r="BI334" s="210"/>
    </row>
    <row r="335" spans="1:61" x14ac:dyDescent="0.25">
      <c r="A335" s="171" t="s">
        <v>91</v>
      </c>
      <c r="B335" s="164"/>
      <c r="C335" s="299" t="s">
        <v>628</v>
      </c>
      <c r="D335" s="166"/>
      <c r="E335" s="168"/>
      <c r="F335" s="167"/>
      <c r="G335" s="168"/>
      <c r="AO335" s="260"/>
      <c r="AP335" s="260"/>
      <c r="AQ335" s="260"/>
      <c r="AR335" s="260"/>
      <c r="AS335" s="260"/>
      <c r="AT335" s="260"/>
      <c r="AU335" s="260"/>
      <c r="AV335" s="260"/>
      <c r="AW335" s="260"/>
      <c r="AX335" s="260"/>
      <c r="AY335" s="260"/>
      <c r="AZ335" s="260"/>
      <c r="BA335" s="260"/>
      <c r="BB335" s="260"/>
      <c r="BC335" s="260"/>
      <c r="BD335" s="260"/>
      <c r="BE335" s="260"/>
      <c r="BF335" s="260"/>
      <c r="BG335" s="210"/>
      <c r="BH335" s="210"/>
      <c r="BI335" s="210"/>
    </row>
    <row r="336" spans="1:61" x14ac:dyDescent="0.25">
      <c r="A336" s="171" t="s">
        <v>91</v>
      </c>
      <c r="B336" s="164"/>
      <c r="C336" s="299" t="s">
        <v>628</v>
      </c>
      <c r="D336" s="166"/>
      <c r="E336" s="168"/>
      <c r="F336" s="167"/>
      <c r="G336" s="168"/>
      <c r="AO336" s="260"/>
      <c r="AP336" s="260"/>
      <c r="AQ336" s="260"/>
      <c r="AR336" s="260"/>
      <c r="AS336" s="260"/>
      <c r="AT336" s="260"/>
      <c r="AU336" s="260"/>
      <c r="AV336" s="260"/>
      <c r="AW336" s="260"/>
      <c r="AX336" s="260"/>
      <c r="AY336" s="260"/>
      <c r="AZ336" s="260"/>
      <c r="BA336" s="260"/>
      <c r="BB336" s="260"/>
      <c r="BC336" s="260"/>
      <c r="BD336" s="260"/>
      <c r="BE336" s="260"/>
      <c r="BF336" s="260"/>
      <c r="BG336" s="210"/>
      <c r="BH336" s="210"/>
      <c r="BI336" s="210"/>
    </row>
    <row r="337" spans="1:61" x14ac:dyDescent="0.25">
      <c r="A337" s="171" t="s">
        <v>91</v>
      </c>
      <c r="B337" s="164"/>
      <c r="C337" s="299" t="s">
        <v>628</v>
      </c>
      <c r="D337" s="166"/>
      <c r="E337" s="168"/>
      <c r="F337" s="167"/>
      <c r="G337" s="168"/>
      <c r="AO337" s="260"/>
      <c r="AP337" s="260"/>
      <c r="AQ337" s="260"/>
      <c r="AR337" s="260"/>
      <c r="AS337" s="260"/>
      <c r="AT337" s="260"/>
      <c r="AU337" s="260"/>
      <c r="AV337" s="260"/>
      <c r="AW337" s="260"/>
      <c r="AX337" s="260"/>
      <c r="AY337" s="260"/>
      <c r="AZ337" s="260"/>
      <c r="BA337" s="260"/>
      <c r="BB337" s="260"/>
      <c r="BC337" s="260"/>
      <c r="BD337" s="260"/>
      <c r="BE337" s="260"/>
      <c r="BF337" s="260"/>
      <c r="BG337" s="210"/>
      <c r="BH337" s="210"/>
      <c r="BI337" s="210"/>
    </row>
    <row r="338" spans="1:61" x14ac:dyDescent="0.25">
      <c r="A338" s="171" t="s">
        <v>91</v>
      </c>
      <c r="B338" s="164"/>
      <c r="C338" s="299" t="s">
        <v>628</v>
      </c>
      <c r="D338" s="166"/>
      <c r="E338" s="168"/>
      <c r="F338" s="167"/>
      <c r="G338" s="168"/>
      <c r="AO338" s="260"/>
      <c r="AP338" s="260"/>
      <c r="AQ338" s="260"/>
      <c r="AR338" s="260"/>
      <c r="AS338" s="260"/>
      <c r="AT338" s="260"/>
      <c r="AU338" s="260"/>
      <c r="AV338" s="260"/>
      <c r="AW338" s="260"/>
      <c r="AX338" s="260"/>
      <c r="AY338" s="260"/>
      <c r="AZ338" s="260"/>
      <c r="BA338" s="260"/>
      <c r="BB338" s="260"/>
      <c r="BC338" s="260"/>
      <c r="BD338" s="260"/>
      <c r="BE338" s="260"/>
      <c r="BF338" s="260"/>
      <c r="BG338" s="210"/>
      <c r="BH338" s="210"/>
      <c r="BI338" s="210"/>
    </row>
    <row r="339" spans="1:61" x14ac:dyDescent="0.25">
      <c r="A339" s="171" t="s">
        <v>91</v>
      </c>
      <c r="B339" s="164"/>
      <c r="C339" s="299" t="s">
        <v>628</v>
      </c>
      <c r="D339" s="166"/>
      <c r="E339" s="168"/>
      <c r="F339" s="167"/>
      <c r="G339" s="168"/>
      <c r="AO339" s="260"/>
      <c r="AP339" s="260"/>
      <c r="AQ339" s="260"/>
      <c r="AR339" s="260"/>
      <c r="AS339" s="260"/>
      <c r="AT339" s="260"/>
      <c r="AU339" s="260"/>
      <c r="AV339" s="260"/>
      <c r="AW339" s="260"/>
      <c r="AX339" s="260"/>
      <c r="AY339" s="260"/>
      <c r="AZ339" s="260"/>
      <c r="BA339" s="260"/>
      <c r="BB339" s="260"/>
      <c r="BC339" s="260"/>
      <c r="BD339" s="260"/>
      <c r="BE339" s="260"/>
      <c r="BF339" s="260"/>
      <c r="BG339" s="210"/>
      <c r="BH339" s="210"/>
      <c r="BI339" s="210"/>
    </row>
    <row r="340" spans="1:61" x14ac:dyDescent="0.25">
      <c r="A340" s="171" t="s">
        <v>91</v>
      </c>
      <c r="B340" s="164"/>
      <c r="C340" s="299" t="s">
        <v>628</v>
      </c>
      <c r="D340" s="166"/>
      <c r="E340" s="168"/>
      <c r="F340" s="167"/>
      <c r="G340" s="168"/>
      <c r="AO340" s="260"/>
      <c r="AP340" s="260"/>
      <c r="AQ340" s="260"/>
      <c r="AR340" s="260"/>
      <c r="AS340" s="260"/>
      <c r="AT340" s="260"/>
      <c r="AU340" s="260"/>
      <c r="AV340" s="260"/>
      <c r="AW340" s="260"/>
      <c r="AX340" s="260"/>
      <c r="AY340" s="260"/>
      <c r="AZ340" s="260"/>
      <c r="BA340" s="260"/>
      <c r="BB340" s="260"/>
      <c r="BC340" s="260"/>
      <c r="BD340" s="260"/>
      <c r="BE340" s="260"/>
      <c r="BF340" s="260"/>
      <c r="BG340" s="210"/>
      <c r="BH340" s="210"/>
      <c r="BI340" s="210"/>
    </row>
    <row r="341" spans="1:61" x14ac:dyDescent="0.25">
      <c r="A341" s="171" t="s">
        <v>91</v>
      </c>
      <c r="B341" s="164"/>
      <c r="C341" s="299" t="s">
        <v>628</v>
      </c>
      <c r="D341" s="166"/>
      <c r="E341" s="168"/>
      <c r="F341" s="167"/>
      <c r="G341" s="168"/>
      <c r="AO341" s="260"/>
      <c r="AP341" s="260"/>
      <c r="AQ341" s="260"/>
      <c r="AR341" s="260"/>
      <c r="AS341" s="260"/>
      <c r="AT341" s="260"/>
      <c r="AU341" s="260"/>
      <c r="AV341" s="260"/>
      <c r="AW341" s="260"/>
      <c r="AX341" s="260"/>
      <c r="AY341" s="260"/>
      <c r="AZ341" s="260"/>
      <c r="BA341" s="260"/>
      <c r="BB341" s="260"/>
      <c r="BC341" s="260"/>
      <c r="BD341" s="260"/>
      <c r="BE341" s="260"/>
      <c r="BF341" s="260"/>
      <c r="BG341" s="210"/>
      <c r="BH341" s="210"/>
      <c r="BI341" s="210"/>
    </row>
    <row r="342" spans="1:61" x14ac:dyDescent="0.25">
      <c r="A342" s="171" t="s">
        <v>91</v>
      </c>
      <c r="B342" s="164"/>
      <c r="C342" s="299" t="s">
        <v>628</v>
      </c>
      <c r="D342" s="166"/>
      <c r="E342" s="168"/>
      <c r="F342" s="167"/>
      <c r="G342" s="168"/>
      <c r="AO342" s="260"/>
      <c r="AP342" s="260"/>
      <c r="AQ342" s="260"/>
      <c r="AR342" s="260"/>
      <c r="AS342" s="260"/>
      <c r="AT342" s="260"/>
      <c r="AU342" s="260"/>
      <c r="AV342" s="260"/>
      <c r="AW342" s="260"/>
      <c r="AX342" s="260"/>
      <c r="AY342" s="260"/>
      <c r="AZ342" s="260"/>
      <c r="BA342" s="260"/>
      <c r="BB342" s="260"/>
      <c r="BC342" s="260"/>
      <c r="BD342" s="260"/>
      <c r="BE342" s="260"/>
      <c r="BF342" s="260"/>
      <c r="BG342" s="210"/>
      <c r="BH342" s="210"/>
      <c r="BI342" s="210"/>
    </row>
    <row r="343" spans="1:61" x14ac:dyDescent="0.25">
      <c r="A343" s="171" t="s">
        <v>91</v>
      </c>
      <c r="B343" s="164"/>
      <c r="C343" s="299" t="s">
        <v>628</v>
      </c>
      <c r="D343" s="166"/>
      <c r="E343" s="168"/>
      <c r="F343" s="167"/>
      <c r="G343" s="168"/>
      <c r="AO343" s="260"/>
      <c r="AP343" s="260"/>
      <c r="AQ343" s="260"/>
      <c r="AR343" s="260"/>
      <c r="AS343" s="260"/>
      <c r="AT343" s="260"/>
      <c r="AU343" s="260"/>
      <c r="AV343" s="260"/>
      <c r="AW343" s="260"/>
      <c r="AX343" s="260"/>
      <c r="AY343" s="260"/>
      <c r="AZ343" s="260"/>
      <c r="BA343" s="260"/>
      <c r="BB343" s="260"/>
      <c r="BC343" s="260"/>
      <c r="BD343" s="260"/>
      <c r="BE343" s="260"/>
      <c r="BF343" s="260"/>
      <c r="BG343" s="210"/>
      <c r="BH343" s="210"/>
      <c r="BI343" s="210"/>
    </row>
    <row r="344" spans="1:61" x14ac:dyDescent="0.25">
      <c r="A344" s="171" t="s">
        <v>91</v>
      </c>
      <c r="B344" s="164"/>
      <c r="C344" s="299" t="s">
        <v>628</v>
      </c>
      <c r="D344" s="166"/>
      <c r="E344" s="168"/>
      <c r="F344" s="167"/>
      <c r="G344" s="168"/>
      <c r="AO344" s="260"/>
      <c r="AP344" s="260"/>
      <c r="AQ344" s="260"/>
      <c r="AR344" s="260"/>
      <c r="AS344" s="260"/>
      <c r="AT344" s="260"/>
      <c r="AU344" s="260"/>
      <c r="AV344" s="260"/>
      <c r="AW344" s="260"/>
      <c r="AX344" s="260"/>
      <c r="AY344" s="260"/>
      <c r="AZ344" s="260"/>
      <c r="BA344" s="260"/>
      <c r="BB344" s="260"/>
      <c r="BC344" s="260"/>
      <c r="BD344" s="260"/>
      <c r="BE344" s="260"/>
      <c r="BF344" s="260"/>
      <c r="BG344" s="210"/>
      <c r="BH344" s="210"/>
      <c r="BI344" s="210"/>
    </row>
    <row r="345" spans="1:61" x14ac:dyDescent="0.25">
      <c r="A345" s="171" t="s">
        <v>91</v>
      </c>
      <c r="B345" s="164"/>
      <c r="C345" s="299" t="s">
        <v>628</v>
      </c>
      <c r="D345" s="166"/>
      <c r="E345" s="168"/>
      <c r="F345" s="167"/>
      <c r="G345" s="168"/>
      <c r="AO345" s="260"/>
      <c r="AP345" s="260"/>
      <c r="AQ345" s="260"/>
      <c r="AR345" s="260"/>
      <c r="AS345" s="260"/>
      <c r="AT345" s="260"/>
      <c r="AU345" s="260"/>
      <c r="AV345" s="260"/>
      <c r="AW345" s="260"/>
      <c r="AX345" s="260"/>
      <c r="AY345" s="260"/>
      <c r="AZ345" s="260"/>
      <c r="BA345" s="260"/>
      <c r="BB345" s="260"/>
      <c r="BC345" s="260"/>
      <c r="BD345" s="260"/>
      <c r="BE345" s="260"/>
      <c r="BF345" s="260"/>
      <c r="BG345" s="210"/>
      <c r="BH345" s="210"/>
      <c r="BI345" s="210"/>
    </row>
    <row r="346" spans="1:61" x14ac:dyDescent="0.25">
      <c r="A346" s="171" t="s">
        <v>91</v>
      </c>
      <c r="B346" s="164"/>
      <c r="C346" s="299" t="s">
        <v>628</v>
      </c>
      <c r="D346" s="166"/>
      <c r="E346" s="168"/>
      <c r="F346" s="167"/>
      <c r="G346" s="168"/>
      <c r="AO346" s="260"/>
      <c r="AP346" s="260"/>
      <c r="AQ346" s="260"/>
      <c r="AR346" s="260"/>
      <c r="AS346" s="260"/>
      <c r="AT346" s="260"/>
      <c r="AU346" s="260"/>
      <c r="AV346" s="260"/>
      <c r="AW346" s="260"/>
      <c r="AX346" s="260"/>
      <c r="AY346" s="260"/>
      <c r="AZ346" s="260"/>
      <c r="BA346" s="260"/>
      <c r="BB346" s="260"/>
      <c r="BC346" s="260"/>
      <c r="BD346" s="260"/>
      <c r="BE346" s="260"/>
      <c r="BF346" s="260"/>
      <c r="BG346" s="210"/>
      <c r="BH346" s="210"/>
      <c r="BI346" s="210"/>
    </row>
    <row r="347" spans="1:61" x14ac:dyDescent="0.25">
      <c r="A347" s="171" t="s">
        <v>91</v>
      </c>
      <c r="B347" s="164"/>
      <c r="C347" s="299" t="s">
        <v>628</v>
      </c>
      <c r="D347" s="166"/>
      <c r="E347" s="168"/>
      <c r="F347" s="167"/>
      <c r="G347" s="168"/>
      <c r="AO347" s="260"/>
      <c r="AP347" s="260"/>
      <c r="AQ347" s="260"/>
      <c r="AR347" s="260"/>
      <c r="AS347" s="260"/>
      <c r="AT347" s="260"/>
      <c r="AU347" s="260"/>
      <c r="AV347" s="260"/>
      <c r="AW347" s="260"/>
      <c r="AX347" s="260"/>
      <c r="AY347" s="260"/>
      <c r="AZ347" s="260"/>
      <c r="BA347" s="260"/>
      <c r="BB347" s="260"/>
      <c r="BC347" s="260"/>
      <c r="BD347" s="260"/>
      <c r="BE347" s="260"/>
      <c r="BF347" s="260"/>
      <c r="BG347" s="210"/>
      <c r="BH347" s="210"/>
      <c r="BI347" s="210"/>
    </row>
    <row r="348" spans="1:61" x14ac:dyDescent="0.25">
      <c r="A348" s="171" t="s">
        <v>91</v>
      </c>
      <c r="B348" s="164"/>
      <c r="C348" s="299" t="s">
        <v>628</v>
      </c>
      <c r="D348" s="166"/>
      <c r="E348" s="168"/>
      <c r="F348" s="167"/>
      <c r="G348" s="168"/>
      <c r="AO348" s="260"/>
      <c r="AP348" s="260"/>
      <c r="AQ348" s="260"/>
      <c r="AR348" s="260"/>
      <c r="AS348" s="260"/>
      <c r="AT348" s="260"/>
      <c r="AU348" s="260"/>
      <c r="AV348" s="260"/>
      <c r="AW348" s="260"/>
      <c r="AX348" s="260"/>
      <c r="AY348" s="260"/>
      <c r="AZ348" s="260"/>
      <c r="BA348" s="260"/>
      <c r="BB348" s="260"/>
      <c r="BC348" s="260"/>
      <c r="BD348" s="260"/>
      <c r="BE348" s="260"/>
      <c r="BF348" s="260"/>
      <c r="BG348" s="210"/>
      <c r="BH348" s="210"/>
      <c r="BI348" s="210"/>
    </row>
    <row r="349" spans="1:61" x14ac:dyDescent="0.25">
      <c r="A349" s="171" t="s">
        <v>91</v>
      </c>
      <c r="B349" s="164"/>
      <c r="C349" s="299" t="s">
        <v>628</v>
      </c>
      <c r="D349" s="166"/>
      <c r="E349" s="168"/>
      <c r="F349" s="167"/>
      <c r="G349" s="168"/>
      <c r="AO349" s="260"/>
      <c r="AP349" s="260"/>
      <c r="AQ349" s="260"/>
      <c r="AR349" s="260"/>
      <c r="AS349" s="260"/>
      <c r="AT349" s="260"/>
      <c r="AU349" s="260"/>
      <c r="AV349" s="260"/>
      <c r="AW349" s="260"/>
      <c r="AX349" s="260"/>
      <c r="AY349" s="260"/>
      <c r="AZ349" s="260"/>
      <c r="BA349" s="260"/>
      <c r="BB349" s="260"/>
      <c r="BC349" s="260"/>
      <c r="BD349" s="260"/>
      <c r="BE349" s="260"/>
      <c r="BF349" s="260"/>
      <c r="BG349" s="210"/>
      <c r="BH349" s="210"/>
      <c r="BI349" s="210"/>
    </row>
    <row r="350" spans="1:61" x14ac:dyDescent="0.25">
      <c r="A350" s="171" t="s">
        <v>91</v>
      </c>
      <c r="B350" s="164"/>
      <c r="C350" s="299" t="s">
        <v>628</v>
      </c>
      <c r="D350" s="166"/>
      <c r="E350" s="168"/>
      <c r="F350" s="167"/>
      <c r="G350" s="168"/>
      <c r="AO350" s="260"/>
      <c r="AP350" s="260"/>
      <c r="AQ350" s="260"/>
      <c r="AR350" s="260"/>
      <c r="AS350" s="260"/>
      <c r="AT350" s="260"/>
      <c r="AU350" s="260"/>
      <c r="AV350" s="260"/>
      <c r="AW350" s="260"/>
      <c r="AX350" s="260"/>
      <c r="AY350" s="260"/>
      <c r="AZ350" s="260"/>
      <c r="BA350" s="260"/>
      <c r="BB350" s="260"/>
      <c r="BC350" s="260"/>
      <c r="BD350" s="260"/>
      <c r="BE350" s="260"/>
      <c r="BF350" s="260"/>
      <c r="BG350" s="210"/>
      <c r="BH350" s="210"/>
      <c r="BI350" s="210"/>
    </row>
    <row r="351" spans="1:61" x14ac:dyDescent="0.25">
      <c r="A351" s="171" t="s">
        <v>91</v>
      </c>
      <c r="B351" s="164"/>
      <c r="C351" s="299" t="s">
        <v>628</v>
      </c>
      <c r="D351" s="166"/>
      <c r="E351" s="168"/>
      <c r="F351" s="167"/>
      <c r="G351" s="168"/>
      <c r="AO351" s="260"/>
      <c r="AP351" s="260"/>
      <c r="AQ351" s="260"/>
      <c r="AR351" s="260"/>
      <c r="AS351" s="260"/>
      <c r="AT351" s="260"/>
      <c r="AU351" s="260"/>
      <c r="AV351" s="260"/>
      <c r="AW351" s="260"/>
      <c r="AX351" s="260"/>
      <c r="AY351" s="260"/>
      <c r="AZ351" s="260"/>
      <c r="BA351" s="260"/>
      <c r="BB351" s="260"/>
      <c r="BC351" s="260"/>
      <c r="BD351" s="260"/>
      <c r="BE351" s="260"/>
      <c r="BF351" s="260"/>
      <c r="BG351" s="210"/>
      <c r="BH351" s="210"/>
      <c r="BI351" s="210"/>
    </row>
    <row r="352" spans="1:61" x14ac:dyDescent="0.25">
      <c r="A352" s="171" t="s">
        <v>91</v>
      </c>
      <c r="B352" s="164"/>
      <c r="C352" s="299" t="s">
        <v>628</v>
      </c>
      <c r="D352" s="166"/>
      <c r="E352" s="168"/>
      <c r="F352" s="167"/>
      <c r="G352" s="168"/>
      <c r="AO352" s="260"/>
      <c r="AP352" s="260"/>
      <c r="AQ352" s="260"/>
      <c r="AR352" s="260"/>
      <c r="AS352" s="260"/>
      <c r="AT352" s="260"/>
      <c r="AU352" s="260"/>
      <c r="AV352" s="260"/>
      <c r="AW352" s="260"/>
      <c r="AX352" s="260"/>
      <c r="AY352" s="260"/>
      <c r="AZ352" s="260"/>
      <c r="BA352" s="260"/>
      <c r="BB352" s="260"/>
      <c r="BC352" s="260"/>
      <c r="BD352" s="260"/>
      <c r="BE352" s="260"/>
      <c r="BF352" s="260"/>
      <c r="BG352" s="210"/>
      <c r="BH352" s="210"/>
      <c r="BI352" s="210"/>
    </row>
    <row r="353" spans="1:61" x14ac:dyDescent="0.25">
      <c r="A353" s="171" t="s">
        <v>91</v>
      </c>
      <c r="B353" s="164"/>
      <c r="C353" s="299" t="s">
        <v>628</v>
      </c>
      <c r="D353" s="166"/>
      <c r="E353" s="168"/>
      <c r="F353" s="167"/>
      <c r="G353" s="168"/>
      <c r="AO353" s="260"/>
      <c r="AP353" s="260"/>
      <c r="AQ353" s="260"/>
      <c r="AR353" s="260"/>
      <c r="AS353" s="260"/>
      <c r="AT353" s="260"/>
      <c r="AU353" s="260"/>
      <c r="AV353" s="260"/>
      <c r="AW353" s="260"/>
      <c r="AX353" s="260"/>
      <c r="AY353" s="260"/>
      <c r="AZ353" s="260"/>
      <c r="BA353" s="260"/>
      <c r="BB353" s="260"/>
      <c r="BC353" s="260"/>
      <c r="BD353" s="260"/>
      <c r="BE353" s="260"/>
      <c r="BF353" s="260"/>
      <c r="BG353" s="210"/>
      <c r="BH353" s="210"/>
      <c r="BI353" s="210"/>
    </row>
    <row r="354" spans="1:61" x14ac:dyDescent="0.25">
      <c r="A354" s="171" t="s">
        <v>91</v>
      </c>
      <c r="B354" s="164"/>
      <c r="C354" s="299" t="s">
        <v>628</v>
      </c>
      <c r="D354" s="166"/>
      <c r="E354" s="168"/>
      <c r="F354" s="167"/>
      <c r="G354" s="168"/>
      <c r="AO354" s="260"/>
      <c r="AP354" s="260"/>
      <c r="AQ354" s="260"/>
      <c r="AR354" s="260"/>
      <c r="AS354" s="260"/>
      <c r="AT354" s="260"/>
      <c r="AU354" s="260"/>
      <c r="AV354" s="260"/>
      <c r="AW354" s="260"/>
      <c r="AX354" s="260"/>
      <c r="AY354" s="260"/>
      <c r="AZ354" s="260"/>
      <c r="BA354" s="260"/>
      <c r="BB354" s="260"/>
      <c r="BC354" s="260"/>
      <c r="BD354" s="260"/>
      <c r="BE354" s="260"/>
      <c r="BF354" s="260"/>
      <c r="BG354" s="210"/>
      <c r="BH354" s="210"/>
      <c r="BI354" s="210"/>
    </row>
    <row r="355" spans="1:61" x14ac:dyDescent="0.25">
      <c r="A355" s="171" t="s">
        <v>91</v>
      </c>
      <c r="B355" s="164"/>
      <c r="C355" s="299" t="s">
        <v>628</v>
      </c>
      <c r="D355" s="166"/>
      <c r="E355" s="168"/>
      <c r="F355" s="167"/>
      <c r="G355" s="168"/>
      <c r="AO355" s="260"/>
      <c r="AP355" s="260"/>
      <c r="AQ355" s="260"/>
      <c r="AR355" s="260"/>
      <c r="AS355" s="260"/>
      <c r="AT355" s="260"/>
      <c r="AU355" s="260"/>
      <c r="AV355" s="260"/>
      <c r="AW355" s="260"/>
      <c r="AX355" s="260"/>
      <c r="AY355" s="260"/>
      <c r="AZ355" s="260"/>
      <c r="BA355" s="260"/>
      <c r="BB355" s="260"/>
      <c r="BC355" s="260"/>
      <c r="BD355" s="260"/>
      <c r="BE355" s="260"/>
      <c r="BF355" s="260"/>
      <c r="BG355" s="210"/>
      <c r="BH355" s="210"/>
      <c r="BI355" s="210"/>
    </row>
    <row r="356" spans="1:61" x14ac:dyDescent="0.25">
      <c r="A356" s="171" t="s">
        <v>91</v>
      </c>
      <c r="B356" s="164"/>
      <c r="C356" s="299" t="s">
        <v>628</v>
      </c>
      <c r="D356" s="166"/>
      <c r="E356" s="168"/>
      <c r="F356" s="167"/>
      <c r="G356" s="168"/>
      <c r="AO356" s="260"/>
      <c r="AP356" s="260"/>
      <c r="AQ356" s="260"/>
      <c r="AR356" s="260"/>
      <c r="AS356" s="260"/>
      <c r="AT356" s="260"/>
      <c r="AU356" s="260"/>
      <c r="AV356" s="260"/>
      <c r="AW356" s="260"/>
      <c r="AX356" s="260"/>
      <c r="AY356" s="260"/>
      <c r="AZ356" s="260"/>
      <c r="BA356" s="260"/>
      <c r="BB356" s="260"/>
      <c r="BC356" s="260"/>
      <c r="BD356" s="260"/>
      <c r="BE356" s="260"/>
      <c r="BF356" s="260"/>
      <c r="BG356" s="210"/>
      <c r="BH356" s="210"/>
      <c r="BI356" s="210"/>
    </row>
    <row r="357" spans="1:61" x14ac:dyDescent="0.25">
      <c r="A357" s="171" t="s">
        <v>91</v>
      </c>
      <c r="B357" s="164"/>
      <c r="C357" s="299" t="s">
        <v>628</v>
      </c>
      <c r="D357" s="166"/>
      <c r="E357" s="168"/>
      <c r="F357" s="167"/>
      <c r="G357" s="168"/>
      <c r="AO357" s="260"/>
      <c r="AP357" s="260"/>
      <c r="AQ357" s="260"/>
      <c r="AR357" s="260"/>
      <c r="AS357" s="260"/>
      <c r="AT357" s="260"/>
      <c r="AU357" s="260"/>
      <c r="AV357" s="260"/>
      <c r="AW357" s="260"/>
      <c r="AX357" s="260"/>
      <c r="AY357" s="260"/>
      <c r="AZ357" s="260"/>
      <c r="BA357" s="260"/>
      <c r="BB357" s="260"/>
      <c r="BC357" s="260"/>
      <c r="BD357" s="260"/>
      <c r="BE357" s="260"/>
      <c r="BF357" s="260"/>
      <c r="BG357" s="210"/>
      <c r="BH357" s="210"/>
      <c r="BI357" s="210"/>
    </row>
    <row r="358" spans="1:61" x14ac:dyDescent="0.25">
      <c r="A358" s="171" t="s">
        <v>91</v>
      </c>
      <c r="B358" s="164"/>
      <c r="C358" s="299" t="s">
        <v>628</v>
      </c>
      <c r="D358" s="166"/>
      <c r="E358" s="168"/>
      <c r="F358" s="167"/>
      <c r="G358" s="168"/>
      <c r="AO358" s="260"/>
      <c r="AP358" s="260"/>
      <c r="AQ358" s="260"/>
      <c r="AR358" s="260"/>
      <c r="AS358" s="260"/>
      <c r="AT358" s="260"/>
      <c r="AU358" s="260"/>
      <c r="AV358" s="260"/>
      <c r="AW358" s="260"/>
      <c r="AX358" s="260"/>
      <c r="AY358" s="260"/>
      <c r="AZ358" s="260"/>
      <c r="BA358" s="260"/>
      <c r="BB358" s="260"/>
      <c r="BC358" s="260"/>
      <c r="BD358" s="260"/>
      <c r="BE358" s="260"/>
      <c r="BF358" s="260"/>
      <c r="BG358" s="210"/>
      <c r="BH358" s="210"/>
      <c r="BI358" s="210"/>
    </row>
    <row r="359" spans="1:61" x14ac:dyDescent="0.25">
      <c r="A359" s="171" t="s">
        <v>91</v>
      </c>
      <c r="B359" s="164"/>
      <c r="C359" s="299" t="s">
        <v>628</v>
      </c>
      <c r="D359" s="166"/>
      <c r="E359" s="168"/>
      <c r="F359" s="167"/>
      <c r="G359" s="168"/>
      <c r="AO359" s="260"/>
      <c r="AP359" s="260"/>
      <c r="AQ359" s="260"/>
      <c r="AR359" s="260"/>
      <c r="AS359" s="260"/>
      <c r="AT359" s="260"/>
      <c r="AU359" s="260"/>
      <c r="AV359" s="260"/>
      <c r="AW359" s="260"/>
      <c r="AX359" s="260"/>
      <c r="AY359" s="260"/>
      <c r="AZ359" s="260"/>
      <c r="BA359" s="260"/>
      <c r="BB359" s="260"/>
      <c r="BC359" s="260"/>
      <c r="BD359" s="260"/>
      <c r="BE359" s="260"/>
      <c r="BF359" s="260"/>
      <c r="BG359" s="210"/>
      <c r="BH359" s="210"/>
      <c r="BI359" s="210"/>
    </row>
    <row r="360" spans="1:61" x14ac:dyDescent="0.25">
      <c r="A360" s="171" t="s">
        <v>91</v>
      </c>
      <c r="B360" s="164"/>
      <c r="C360" s="299" t="s">
        <v>628</v>
      </c>
      <c r="D360" s="166"/>
      <c r="E360" s="168"/>
      <c r="F360" s="167"/>
      <c r="G360" s="168"/>
      <c r="AO360" s="260"/>
      <c r="AP360" s="260"/>
      <c r="AQ360" s="260"/>
      <c r="AR360" s="260"/>
      <c r="AS360" s="260"/>
      <c r="AT360" s="260"/>
      <c r="AU360" s="260"/>
      <c r="AV360" s="260"/>
      <c r="AW360" s="260"/>
      <c r="AX360" s="260"/>
      <c r="AY360" s="260"/>
      <c r="AZ360" s="260"/>
      <c r="BA360" s="260"/>
      <c r="BB360" s="260"/>
      <c r="BC360" s="260"/>
      <c r="BD360" s="260"/>
      <c r="BE360" s="260"/>
      <c r="BF360" s="260"/>
      <c r="BG360" s="210"/>
      <c r="BH360" s="210"/>
      <c r="BI360" s="210"/>
    </row>
    <row r="361" spans="1:61" x14ac:dyDescent="0.25">
      <c r="A361" s="171" t="s">
        <v>91</v>
      </c>
      <c r="B361" s="164"/>
      <c r="C361" s="299" t="s">
        <v>628</v>
      </c>
      <c r="D361" s="166"/>
      <c r="E361" s="168"/>
      <c r="F361" s="167"/>
      <c r="G361" s="168"/>
      <c r="AO361" s="260"/>
      <c r="AP361" s="260"/>
      <c r="AQ361" s="260"/>
      <c r="AR361" s="260"/>
      <c r="AS361" s="260"/>
      <c r="AT361" s="260"/>
      <c r="AU361" s="260"/>
      <c r="AV361" s="260"/>
      <c r="AW361" s="260"/>
      <c r="AX361" s="260"/>
      <c r="AY361" s="260"/>
      <c r="AZ361" s="260"/>
      <c r="BA361" s="260"/>
      <c r="BB361" s="260"/>
      <c r="BC361" s="260"/>
      <c r="BD361" s="260"/>
      <c r="BE361" s="260"/>
      <c r="BF361" s="260"/>
      <c r="BG361" s="210"/>
      <c r="BH361" s="210"/>
      <c r="BI361" s="210"/>
    </row>
    <row r="362" spans="1:61" x14ac:dyDescent="0.25">
      <c r="A362" s="171" t="s">
        <v>91</v>
      </c>
      <c r="B362" s="164"/>
      <c r="C362" s="299" t="s">
        <v>628</v>
      </c>
      <c r="D362" s="166"/>
      <c r="E362" s="168"/>
      <c r="F362" s="167"/>
      <c r="G362" s="168"/>
      <c r="AO362" s="260"/>
      <c r="AP362" s="260"/>
      <c r="AQ362" s="260"/>
      <c r="AR362" s="260"/>
      <c r="AS362" s="260"/>
      <c r="AT362" s="260"/>
      <c r="AU362" s="260"/>
      <c r="AV362" s="260"/>
      <c r="AW362" s="260"/>
      <c r="AX362" s="260"/>
      <c r="AY362" s="260"/>
      <c r="AZ362" s="260"/>
      <c r="BA362" s="260"/>
      <c r="BB362" s="260"/>
      <c r="BC362" s="260"/>
      <c r="BD362" s="260"/>
      <c r="BE362" s="260"/>
      <c r="BF362" s="260"/>
      <c r="BG362" s="210"/>
      <c r="BH362" s="210"/>
      <c r="BI362" s="210"/>
    </row>
    <row r="363" spans="1:61" x14ac:dyDescent="0.25">
      <c r="A363" s="171" t="s">
        <v>91</v>
      </c>
      <c r="B363" s="164"/>
      <c r="C363" s="299" t="s">
        <v>628</v>
      </c>
      <c r="D363" s="166"/>
      <c r="E363" s="168"/>
      <c r="F363" s="167"/>
      <c r="G363" s="168"/>
      <c r="AO363" s="260"/>
      <c r="AP363" s="260"/>
      <c r="AQ363" s="260"/>
      <c r="AR363" s="260"/>
      <c r="AS363" s="260"/>
      <c r="AT363" s="260"/>
      <c r="AU363" s="260"/>
      <c r="AV363" s="260"/>
      <c r="AW363" s="260"/>
      <c r="AX363" s="260"/>
      <c r="AY363" s="260"/>
      <c r="AZ363" s="260"/>
      <c r="BA363" s="260"/>
      <c r="BB363" s="260"/>
      <c r="BC363" s="260"/>
      <c r="BD363" s="260"/>
      <c r="BE363" s="260"/>
      <c r="BF363" s="260"/>
      <c r="BG363" s="210"/>
      <c r="BH363" s="210"/>
      <c r="BI363" s="210"/>
    </row>
    <row r="364" spans="1:61" x14ac:dyDescent="0.25">
      <c r="A364" s="171" t="s">
        <v>91</v>
      </c>
      <c r="B364" s="164"/>
      <c r="C364" s="299" t="s">
        <v>628</v>
      </c>
      <c r="D364" s="166"/>
      <c r="E364" s="168"/>
      <c r="F364" s="167"/>
      <c r="G364" s="168"/>
      <c r="AO364" s="260"/>
      <c r="AP364" s="260"/>
      <c r="AQ364" s="260"/>
      <c r="AR364" s="260"/>
      <c r="AS364" s="260"/>
      <c r="AT364" s="260"/>
      <c r="AU364" s="260"/>
      <c r="AV364" s="260"/>
      <c r="AW364" s="260"/>
      <c r="AX364" s="260"/>
      <c r="AY364" s="260"/>
      <c r="AZ364" s="260"/>
      <c r="BA364" s="260"/>
      <c r="BB364" s="260"/>
      <c r="BC364" s="260"/>
      <c r="BD364" s="260"/>
      <c r="BE364" s="260"/>
      <c r="BF364" s="260"/>
      <c r="BG364" s="210"/>
      <c r="BH364" s="210"/>
      <c r="BI364" s="210"/>
    </row>
    <row r="365" spans="1:61" x14ac:dyDescent="0.25">
      <c r="A365" s="171" t="s">
        <v>91</v>
      </c>
      <c r="B365" s="164"/>
      <c r="C365" s="299" t="s">
        <v>628</v>
      </c>
      <c r="D365" s="166"/>
      <c r="E365" s="168"/>
      <c r="F365" s="167"/>
      <c r="G365" s="168"/>
      <c r="AO365" s="260"/>
      <c r="AP365" s="260"/>
      <c r="AQ365" s="260"/>
      <c r="AR365" s="260"/>
      <c r="AS365" s="260"/>
      <c r="AT365" s="260"/>
      <c r="AU365" s="260"/>
      <c r="AV365" s="260"/>
      <c r="AW365" s="260"/>
      <c r="AX365" s="260"/>
      <c r="AY365" s="260"/>
      <c r="AZ365" s="260"/>
      <c r="BA365" s="260"/>
      <c r="BB365" s="260"/>
      <c r="BC365" s="260"/>
      <c r="BD365" s="260"/>
      <c r="BE365" s="260"/>
      <c r="BF365" s="260"/>
      <c r="BG365" s="210"/>
      <c r="BH365" s="210"/>
      <c r="BI365" s="210"/>
    </row>
    <row r="366" spans="1:61" x14ac:dyDescent="0.25">
      <c r="A366" s="171" t="s">
        <v>91</v>
      </c>
      <c r="B366" s="164"/>
      <c r="C366" s="299" t="s">
        <v>628</v>
      </c>
      <c r="D366" s="166"/>
      <c r="E366" s="168"/>
      <c r="F366" s="167"/>
      <c r="G366" s="168"/>
      <c r="AO366" s="260"/>
      <c r="AP366" s="260"/>
      <c r="AQ366" s="260"/>
      <c r="AR366" s="260"/>
      <c r="AS366" s="260"/>
      <c r="AT366" s="260"/>
      <c r="AU366" s="260"/>
      <c r="AV366" s="260"/>
      <c r="AW366" s="260"/>
      <c r="AX366" s="260"/>
      <c r="AY366" s="260"/>
      <c r="AZ366" s="260"/>
      <c r="BA366" s="260"/>
      <c r="BB366" s="260"/>
      <c r="BC366" s="260"/>
      <c r="BD366" s="260"/>
      <c r="BE366" s="260"/>
      <c r="BF366" s="260"/>
      <c r="BG366" s="210"/>
      <c r="BH366" s="210"/>
      <c r="BI366" s="210"/>
    </row>
    <row r="367" spans="1:61" x14ac:dyDescent="0.25">
      <c r="A367" s="171" t="s">
        <v>91</v>
      </c>
      <c r="B367" s="164"/>
      <c r="C367" s="299" t="s">
        <v>628</v>
      </c>
      <c r="D367" s="166"/>
      <c r="E367" s="168"/>
      <c r="F367" s="167"/>
      <c r="G367" s="168"/>
      <c r="AO367" s="260"/>
      <c r="AP367" s="260"/>
      <c r="AQ367" s="260"/>
      <c r="AR367" s="260"/>
      <c r="AS367" s="260"/>
      <c r="AT367" s="260"/>
      <c r="AU367" s="260"/>
      <c r="AV367" s="260"/>
      <c r="AW367" s="260"/>
      <c r="AX367" s="260"/>
      <c r="AY367" s="260"/>
      <c r="AZ367" s="260"/>
      <c r="BA367" s="260"/>
      <c r="BB367" s="260"/>
      <c r="BC367" s="260"/>
      <c r="BD367" s="260"/>
      <c r="BE367" s="260"/>
      <c r="BF367" s="260"/>
      <c r="BG367" s="210"/>
      <c r="BH367" s="210"/>
      <c r="BI367" s="210"/>
    </row>
    <row r="368" spans="1:61" x14ac:dyDescent="0.25">
      <c r="A368" s="171" t="s">
        <v>91</v>
      </c>
      <c r="B368" s="164"/>
      <c r="C368" s="299" t="s">
        <v>628</v>
      </c>
      <c r="D368" s="166"/>
      <c r="E368" s="168"/>
      <c r="F368" s="167"/>
      <c r="G368" s="168"/>
      <c r="AO368" s="260"/>
      <c r="AP368" s="260"/>
      <c r="AQ368" s="260"/>
      <c r="AR368" s="260"/>
      <c r="AS368" s="260"/>
      <c r="AT368" s="260"/>
      <c r="AU368" s="260"/>
      <c r="AV368" s="260"/>
      <c r="AW368" s="260"/>
      <c r="AX368" s="260"/>
      <c r="AY368" s="260"/>
      <c r="AZ368" s="260"/>
      <c r="BA368" s="260"/>
      <c r="BB368" s="260"/>
      <c r="BC368" s="260"/>
      <c r="BD368" s="260"/>
      <c r="BE368" s="260"/>
      <c r="BF368" s="260"/>
      <c r="BG368" s="210"/>
      <c r="BH368" s="210"/>
      <c r="BI368" s="210"/>
    </row>
    <row r="369" spans="1:61" x14ac:dyDescent="0.25">
      <c r="A369" s="171" t="s">
        <v>91</v>
      </c>
      <c r="B369" s="164"/>
      <c r="C369" s="299" t="s">
        <v>628</v>
      </c>
      <c r="D369" s="166"/>
      <c r="E369" s="168"/>
      <c r="F369" s="167"/>
      <c r="G369" s="168"/>
      <c r="AO369" s="260"/>
      <c r="AP369" s="260"/>
      <c r="AQ369" s="260"/>
      <c r="AR369" s="260"/>
      <c r="AS369" s="260"/>
      <c r="AT369" s="260"/>
      <c r="AU369" s="260"/>
      <c r="AV369" s="260"/>
      <c r="AW369" s="260"/>
      <c r="AX369" s="260"/>
      <c r="AY369" s="260"/>
      <c r="AZ369" s="260"/>
      <c r="BA369" s="260"/>
      <c r="BB369" s="260"/>
      <c r="BC369" s="260"/>
      <c r="BD369" s="260"/>
      <c r="BE369" s="260"/>
      <c r="BF369" s="260"/>
      <c r="BG369" s="210"/>
      <c r="BH369" s="210"/>
      <c r="BI369" s="210"/>
    </row>
    <row r="370" spans="1:61" x14ac:dyDescent="0.25">
      <c r="A370" s="171" t="s">
        <v>91</v>
      </c>
      <c r="B370" s="164"/>
      <c r="C370" s="299" t="s">
        <v>628</v>
      </c>
      <c r="D370" s="166"/>
      <c r="E370" s="168"/>
      <c r="F370" s="167"/>
      <c r="G370" s="168"/>
      <c r="AO370" s="260"/>
      <c r="AP370" s="260"/>
      <c r="AQ370" s="260"/>
      <c r="AR370" s="260"/>
      <c r="AS370" s="260"/>
      <c r="AT370" s="260"/>
      <c r="AU370" s="260"/>
      <c r="AV370" s="260"/>
      <c r="AW370" s="260"/>
      <c r="AX370" s="260"/>
      <c r="AY370" s="260"/>
      <c r="AZ370" s="260"/>
      <c r="BA370" s="260"/>
      <c r="BB370" s="260"/>
      <c r="BC370" s="260"/>
      <c r="BD370" s="260"/>
      <c r="BE370" s="260"/>
      <c r="BF370" s="260"/>
      <c r="BG370" s="210"/>
      <c r="BH370" s="210"/>
      <c r="BI370" s="210"/>
    </row>
    <row r="371" spans="1:61" x14ac:dyDescent="0.25">
      <c r="A371" s="171" t="s">
        <v>91</v>
      </c>
      <c r="B371" s="164"/>
      <c r="C371" s="299" t="s">
        <v>628</v>
      </c>
      <c r="D371" s="166"/>
      <c r="E371" s="168"/>
      <c r="F371" s="167"/>
      <c r="G371" s="168"/>
      <c r="AO371" s="260"/>
      <c r="AP371" s="260"/>
      <c r="AQ371" s="260"/>
      <c r="AR371" s="260"/>
      <c r="AS371" s="260"/>
      <c r="AT371" s="260"/>
      <c r="AU371" s="260"/>
      <c r="AV371" s="260"/>
      <c r="AW371" s="260"/>
      <c r="AX371" s="260"/>
      <c r="AY371" s="260"/>
      <c r="AZ371" s="260"/>
      <c r="BA371" s="260"/>
      <c r="BB371" s="260"/>
      <c r="BC371" s="260"/>
      <c r="BD371" s="260"/>
      <c r="BE371" s="260"/>
      <c r="BF371" s="260"/>
      <c r="BG371" s="210"/>
      <c r="BH371" s="210"/>
      <c r="BI371" s="210"/>
    </row>
    <row r="372" spans="1:61" x14ac:dyDescent="0.25">
      <c r="A372" s="171" t="s">
        <v>91</v>
      </c>
      <c r="B372" s="164"/>
      <c r="C372" s="299" t="s">
        <v>628</v>
      </c>
      <c r="D372" s="166"/>
      <c r="E372" s="168"/>
      <c r="F372" s="167"/>
      <c r="G372" s="168"/>
      <c r="AO372" s="260"/>
      <c r="AP372" s="260"/>
      <c r="AQ372" s="260"/>
      <c r="AR372" s="260"/>
      <c r="AS372" s="260"/>
      <c r="AT372" s="260"/>
      <c r="AU372" s="260"/>
      <c r="AV372" s="260"/>
      <c r="AW372" s="260"/>
      <c r="AX372" s="260"/>
      <c r="AY372" s="260"/>
      <c r="AZ372" s="260"/>
      <c r="BA372" s="260"/>
      <c r="BB372" s="260"/>
      <c r="BC372" s="260"/>
      <c r="BD372" s="260"/>
      <c r="BE372" s="260"/>
      <c r="BF372" s="260"/>
      <c r="BG372" s="210"/>
      <c r="BH372" s="210"/>
      <c r="BI372" s="210"/>
    </row>
    <row r="373" spans="1:61" x14ac:dyDescent="0.25">
      <c r="A373" s="171" t="s">
        <v>91</v>
      </c>
      <c r="B373" s="164"/>
      <c r="C373" s="299" t="s">
        <v>628</v>
      </c>
      <c r="D373" s="166"/>
      <c r="E373" s="168"/>
      <c r="F373" s="167"/>
      <c r="G373" s="168"/>
      <c r="AO373" s="260"/>
      <c r="AP373" s="260"/>
      <c r="AQ373" s="260"/>
      <c r="AR373" s="260"/>
      <c r="AS373" s="260"/>
      <c r="AT373" s="260"/>
      <c r="AU373" s="260"/>
      <c r="AV373" s="260"/>
      <c r="AW373" s="260"/>
      <c r="AX373" s="260"/>
      <c r="AY373" s="260"/>
      <c r="AZ373" s="260"/>
      <c r="BA373" s="260"/>
      <c r="BB373" s="260"/>
      <c r="BC373" s="260"/>
      <c r="BD373" s="260"/>
      <c r="BE373" s="260"/>
      <c r="BF373" s="260"/>
      <c r="BG373" s="210"/>
      <c r="BH373" s="210"/>
      <c r="BI373" s="210"/>
    </row>
    <row r="374" spans="1:61" x14ac:dyDescent="0.25">
      <c r="A374" s="171" t="s">
        <v>91</v>
      </c>
      <c r="B374" s="164"/>
      <c r="C374" s="299" t="s">
        <v>628</v>
      </c>
      <c r="D374" s="166"/>
      <c r="E374" s="168"/>
      <c r="F374" s="167"/>
      <c r="G374" s="168"/>
      <c r="AO374" s="260"/>
      <c r="AP374" s="260"/>
      <c r="AQ374" s="260"/>
      <c r="AR374" s="260"/>
      <c r="AS374" s="260"/>
      <c r="AT374" s="260"/>
      <c r="AU374" s="260"/>
      <c r="AV374" s="260"/>
      <c r="AW374" s="260"/>
      <c r="AX374" s="260"/>
      <c r="AY374" s="260"/>
      <c r="AZ374" s="260"/>
      <c r="BA374" s="260"/>
      <c r="BB374" s="260"/>
      <c r="BC374" s="260"/>
      <c r="BD374" s="260"/>
      <c r="BE374" s="260"/>
      <c r="BF374" s="260"/>
      <c r="BG374" s="210"/>
      <c r="BH374" s="210"/>
      <c r="BI374" s="210"/>
    </row>
    <row r="375" spans="1:61" x14ac:dyDescent="0.25">
      <c r="A375" s="171" t="s">
        <v>91</v>
      </c>
      <c r="B375" s="164"/>
      <c r="C375" s="299" t="s">
        <v>628</v>
      </c>
      <c r="D375" s="166"/>
      <c r="E375" s="168"/>
      <c r="F375" s="167"/>
      <c r="G375" s="168"/>
      <c r="AO375" s="260"/>
      <c r="AP375" s="260"/>
      <c r="AQ375" s="260"/>
      <c r="AR375" s="260"/>
      <c r="AS375" s="260"/>
      <c r="AT375" s="260"/>
      <c r="AU375" s="260"/>
      <c r="AV375" s="260"/>
      <c r="AW375" s="260"/>
      <c r="AX375" s="260"/>
      <c r="AY375" s="260"/>
      <c r="AZ375" s="260"/>
      <c r="BA375" s="260"/>
      <c r="BB375" s="260"/>
      <c r="BC375" s="260"/>
      <c r="BD375" s="260"/>
      <c r="BE375" s="260"/>
      <c r="BF375" s="260"/>
      <c r="BG375" s="210"/>
      <c r="BH375" s="210"/>
      <c r="BI375" s="210"/>
    </row>
    <row r="376" spans="1:61" x14ac:dyDescent="0.25">
      <c r="A376" s="171" t="s">
        <v>91</v>
      </c>
      <c r="B376" s="164"/>
      <c r="C376" s="299" t="s">
        <v>628</v>
      </c>
      <c r="D376" s="166"/>
      <c r="E376" s="168"/>
      <c r="F376" s="167"/>
      <c r="G376" s="168"/>
      <c r="AO376" s="260"/>
      <c r="AP376" s="260"/>
      <c r="AQ376" s="260"/>
      <c r="AR376" s="260"/>
      <c r="AS376" s="260"/>
      <c r="AT376" s="260"/>
      <c r="AU376" s="260"/>
      <c r="AV376" s="260"/>
      <c r="AW376" s="260"/>
      <c r="AX376" s="260"/>
      <c r="AY376" s="260"/>
      <c r="AZ376" s="260"/>
      <c r="BA376" s="260"/>
      <c r="BB376" s="260"/>
      <c r="BC376" s="260"/>
      <c r="BD376" s="260"/>
      <c r="BE376" s="260"/>
      <c r="BF376" s="260"/>
      <c r="BG376" s="210"/>
      <c r="BH376" s="210"/>
      <c r="BI376" s="210"/>
    </row>
    <row r="377" spans="1:61" x14ac:dyDescent="0.25">
      <c r="A377" s="171" t="s">
        <v>91</v>
      </c>
      <c r="B377" s="164"/>
      <c r="C377" s="299" t="s">
        <v>628</v>
      </c>
      <c r="D377" s="166"/>
      <c r="E377" s="168"/>
      <c r="F377" s="167"/>
      <c r="G377" s="168"/>
      <c r="AO377" s="260"/>
      <c r="AP377" s="260"/>
      <c r="AQ377" s="260"/>
      <c r="AR377" s="260"/>
      <c r="AS377" s="260"/>
      <c r="AT377" s="260"/>
      <c r="AU377" s="260"/>
      <c r="AV377" s="260"/>
      <c r="AW377" s="260"/>
      <c r="AX377" s="260"/>
      <c r="AY377" s="260"/>
      <c r="AZ377" s="260"/>
      <c r="BA377" s="260"/>
      <c r="BB377" s="260"/>
      <c r="BC377" s="260"/>
      <c r="BD377" s="260"/>
      <c r="BE377" s="260"/>
      <c r="BF377" s="260"/>
      <c r="BG377" s="210"/>
      <c r="BH377" s="210"/>
      <c r="BI377" s="210"/>
    </row>
    <row r="378" spans="1:61" x14ac:dyDescent="0.25">
      <c r="A378" s="171" t="s">
        <v>91</v>
      </c>
      <c r="B378" s="164"/>
      <c r="C378" s="299" t="s">
        <v>628</v>
      </c>
      <c r="D378" s="166"/>
      <c r="E378" s="168"/>
      <c r="F378" s="167"/>
      <c r="G378" s="168"/>
      <c r="AO378" s="260"/>
      <c r="AP378" s="260"/>
      <c r="AQ378" s="260"/>
      <c r="AR378" s="260"/>
      <c r="AS378" s="260"/>
      <c r="AT378" s="260"/>
      <c r="AU378" s="260"/>
      <c r="AV378" s="260"/>
      <c r="AW378" s="260"/>
      <c r="AX378" s="260"/>
      <c r="AY378" s="260"/>
      <c r="AZ378" s="260"/>
      <c r="BA378" s="260"/>
      <c r="BB378" s="260"/>
      <c r="BC378" s="260"/>
      <c r="BD378" s="260"/>
      <c r="BE378" s="260"/>
      <c r="BF378" s="260"/>
      <c r="BG378" s="210"/>
      <c r="BH378" s="210"/>
      <c r="BI378" s="210"/>
    </row>
    <row r="379" spans="1:61" x14ac:dyDescent="0.25">
      <c r="A379" s="171" t="s">
        <v>91</v>
      </c>
      <c r="B379" s="164"/>
      <c r="C379" s="299" t="s">
        <v>628</v>
      </c>
      <c r="D379" s="166"/>
      <c r="E379" s="168"/>
      <c r="F379" s="167"/>
      <c r="G379" s="168"/>
      <c r="AO379" s="260"/>
      <c r="AP379" s="260"/>
      <c r="AQ379" s="260"/>
      <c r="AR379" s="260"/>
      <c r="AS379" s="260"/>
      <c r="AT379" s="260"/>
      <c r="AU379" s="260"/>
      <c r="AV379" s="260"/>
      <c r="AW379" s="260"/>
      <c r="AX379" s="260"/>
      <c r="AY379" s="260"/>
      <c r="AZ379" s="260"/>
      <c r="BA379" s="260"/>
      <c r="BB379" s="260"/>
      <c r="BC379" s="260"/>
      <c r="BD379" s="260"/>
      <c r="BE379" s="260"/>
      <c r="BF379" s="260"/>
      <c r="BG379" s="210"/>
      <c r="BH379" s="210"/>
      <c r="BI379" s="210"/>
    </row>
    <row r="380" spans="1:61" x14ac:dyDescent="0.25">
      <c r="A380" s="171" t="s">
        <v>91</v>
      </c>
      <c r="B380" s="164"/>
      <c r="C380" s="299" t="s">
        <v>628</v>
      </c>
      <c r="D380" s="166"/>
      <c r="E380" s="168"/>
      <c r="F380" s="167"/>
      <c r="G380" s="168"/>
      <c r="AO380" s="260"/>
      <c r="AP380" s="260"/>
      <c r="AQ380" s="260"/>
      <c r="AR380" s="260"/>
      <c r="AS380" s="260"/>
      <c r="AT380" s="260"/>
      <c r="AU380" s="260"/>
      <c r="AV380" s="260"/>
      <c r="AW380" s="260"/>
      <c r="AX380" s="260"/>
      <c r="AY380" s="260"/>
      <c r="AZ380" s="260"/>
      <c r="BA380" s="260"/>
      <c r="BB380" s="260"/>
      <c r="BC380" s="260"/>
      <c r="BD380" s="260"/>
      <c r="BE380" s="260"/>
      <c r="BF380" s="260"/>
      <c r="BG380" s="210"/>
      <c r="BH380" s="210"/>
      <c r="BI380" s="210"/>
    </row>
    <row r="381" spans="1:61" x14ac:dyDescent="0.25">
      <c r="A381" s="171" t="s">
        <v>91</v>
      </c>
      <c r="B381" s="164"/>
      <c r="C381" s="299" t="s">
        <v>628</v>
      </c>
      <c r="D381" s="166"/>
      <c r="E381" s="168"/>
      <c r="F381" s="167"/>
      <c r="G381" s="168"/>
      <c r="AO381" s="260"/>
      <c r="AP381" s="260"/>
      <c r="AQ381" s="260"/>
      <c r="AR381" s="260"/>
      <c r="AS381" s="260"/>
      <c r="AT381" s="260"/>
      <c r="AU381" s="260"/>
      <c r="AV381" s="260"/>
      <c r="AW381" s="260"/>
      <c r="AX381" s="260"/>
      <c r="AY381" s="260"/>
      <c r="AZ381" s="260"/>
      <c r="BA381" s="260"/>
      <c r="BB381" s="260"/>
      <c r="BC381" s="260"/>
      <c r="BD381" s="260"/>
      <c r="BE381" s="260"/>
      <c r="BF381" s="260"/>
      <c r="BG381" s="210"/>
      <c r="BH381" s="210"/>
      <c r="BI381" s="210"/>
    </row>
    <row r="382" spans="1:61" x14ac:dyDescent="0.25">
      <c r="A382" s="171" t="s">
        <v>91</v>
      </c>
      <c r="B382" s="164"/>
      <c r="C382" s="299" t="s">
        <v>628</v>
      </c>
      <c r="D382" s="166"/>
      <c r="E382" s="168"/>
      <c r="F382" s="167"/>
      <c r="G382" s="168"/>
      <c r="AO382" s="260"/>
      <c r="AP382" s="260"/>
      <c r="AQ382" s="260"/>
      <c r="AR382" s="260"/>
      <c r="AS382" s="260"/>
      <c r="AT382" s="260"/>
      <c r="AU382" s="260"/>
      <c r="AV382" s="260"/>
      <c r="AW382" s="260"/>
      <c r="AX382" s="260"/>
      <c r="AY382" s="260"/>
      <c r="AZ382" s="260"/>
      <c r="BA382" s="260"/>
      <c r="BB382" s="260"/>
      <c r="BC382" s="260"/>
      <c r="BD382" s="260"/>
      <c r="BE382" s="260"/>
      <c r="BF382" s="260"/>
      <c r="BG382" s="210"/>
      <c r="BH382" s="210"/>
      <c r="BI382" s="210"/>
    </row>
    <row r="383" spans="1:61" x14ac:dyDescent="0.25">
      <c r="A383" s="171" t="s">
        <v>91</v>
      </c>
      <c r="B383" s="164"/>
      <c r="C383" s="299" t="s">
        <v>628</v>
      </c>
      <c r="D383" s="166"/>
      <c r="E383" s="168"/>
      <c r="F383" s="167"/>
      <c r="G383" s="168"/>
      <c r="AO383" s="260"/>
      <c r="AP383" s="260"/>
      <c r="AQ383" s="260"/>
      <c r="AR383" s="260"/>
      <c r="AS383" s="260"/>
      <c r="AT383" s="260"/>
      <c r="AU383" s="260"/>
      <c r="AV383" s="260"/>
      <c r="AW383" s="260"/>
      <c r="AX383" s="260"/>
      <c r="AY383" s="260"/>
      <c r="AZ383" s="260"/>
      <c r="BA383" s="260"/>
      <c r="BB383" s="260"/>
      <c r="BC383" s="260"/>
      <c r="BD383" s="260"/>
      <c r="BE383" s="260"/>
      <c r="BF383" s="260"/>
      <c r="BG383" s="210"/>
      <c r="BH383" s="210"/>
      <c r="BI383" s="210"/>
    </row>
    <row r="384" spans="1:61" x14ac:dyDescent="0.25">
      <c r="A384" s="171" t="s">
        <v>91</v>
      </c>
      <c r="B384" s="164"/>
      <c r="C384" s="299" t="s">
        <v>628</v>
      </c>
      <c r="D384" s="166"/>
      <c r="E384" s="168"/>
      <c r="F384" s="167"/>
      <c r="G384" s="168"/>
      <c r="AO384" s="260"/>
      <c r="AP384" s="260"/>
      <c r="AQ384" s="260"/>
      <c r="AR384" s="260"/>
      <c r="AS384" s="260"/>
      <c r="AT384" s="260"/>
      <c r="AU384" s="260"/>
      <c r="AV384" s="260"/>
      <c r="AW384" s="260"/>
      <c r="AX384" s="260"/>
      <c r="AY384" s="260"/>
      <c r="AZ384" s="260"/>
      <c r="BA384" s="260"/>
      <c r="BB384" s="260"/>
      <c r="BC384" s="260"/>
      <c r="BD384" s="260"/>
      <c r="BE384" s="260"/>
      <c r="BF384" s="260"/>
      <c r="BG384" s="210"/>
      <c r="BH384" s="210"/>
      <c r="BI384" s="210"/>
    </row>
    <row r="385" spans="1:61" x14ac:dyDescent="0.25">
      <c r="A385" s="171" t="s">
        <v>91</v>
      </c>
      <c r="B385" s="164"/>
      <c r="C385" s="299" t="s">
        <v>628</v>
      </c>
      <c r="D385" s="166"/>
      <c r="E385" s="168"/>
      <c r="F385" s="167"/>
      <c r="G385" s="168"/>
      <c r="AO385" s="260"/>
      <c r="AP385" s="260"/>
      <c r="AQ385" s="260"/>
      <c r="AR385" s="260"/>
      <c r="AS385" s="260"/>
      <c r="AT385" s="260"/>
      <c r="AU385" s="260"/>
      <c r="AV385" s="260"/>
      <c r="AW385" s="260"/>
      <c r="AX385" s="260"/>
      <c r="AY385" s="260"/>
      <c r="AZ385" s="260"/>
      <c r="BA385" s="260"/>
      <c r="BB385" s="260"/>
      <c r="BC385" s="260"/>
      <c r="BD385" s="260"/>
      <c r="BE385" s="260"/>
      <c r="BF385" s="260"/>
      <c r="BG385" s="210"/>
      <c r="BH385" s="210"/>
      <c r="BI385" s="210"/>
    </row>
    <row r="386" spans="1:61" x14ac:dyDescent="0.25">
      <c r="A386" s="171" t="s">
        <v>91</v>
      </c>
      <c r="B386" s="164"/>
      <c r="C386" s="299" t="s">
        <v>628</v>
      </c>
      <c r="D386" s="166"/>
      <c r="E386" s="168"/>
      <c r="F386" s="167"/>
      <c r="G386" s="168"/>
      <c r="AO386" s="260"/>
      <c r="AP386" s="260"/>
      <c r="AQ386" s="260"/>
      <c r="AR386" s="260"/>
      <c r="AS386" s="260"/>
      <c r="AT386" s="260"/>
      <c r="AU386" s="260"/>
      <c r="AV386" s="260"/>
      <c r="AW386" s="260"/>
      <c r="AX386" s="260"/>
      <c r="AY386" s="260"/>
      <c r="AZ386" s="260"/>
      <c r="BA386" s="260"/>
      <c r="BB386" s="260"/>
      <c r="BC386" s="260"/>
      <c r="BD386" s="260"/>
      <c r="BE386" s="260"/>
      <c r="BF386" s="260"/>
      <c r="BG386" s="210"/>
      <c r="BH386" s="210"/>
      <c r="BI386" s="210"/>
    </row>
    <row r="387" spans="1:61" x14ac:dyDescent="0.25">
      <c r="A387" s="171" t="s">
        <v>91</v>
      </c>
      <c r="B387" s="164"/>
      <c r="C387" s="299" t="s">
        <v>628</v>
      </c>
      <c r="D387" s="166"/>
      <c r="E387" s="168"/>
      <c r="F387" s="167"/>
      <c r="G387" s="168"/>
      <c r="AO387" s="260"/>
      <c r="AP387" s="260"/>
      <c r="AQ387" s="260"/>
      <c r="AR387" s="260"/>
      <c r="AS387" s="260"/>
      <c r="AT387" s="260"/>
      <c r="AU387" s="260"/>
      <c r="AV387" s="260"/>
      <c r="AW387" s="260"/>
      <c r="AX387" s="260"/>
      <c r="AY387" s="260"/>
      <c r="AZ387" s="260"/>
      <c r="BA387" s="260"/>
      <c r="BB387" s="260"/>
      <c r="BC387" s="260"/>
      <c r="BD387" s="260"/>
      <c r="BE387" s="260"/>
      <c r="BF387" s="260"/>
      <c r="BG387" s="210"/>
      <c r="BH387" s="210"/>
      <c r="BI387" s="210"/>
    </row>
    <row r="388" spans="1:61" x14ac:dyDescent="0.25">
      <c r="A388" s="171" t="s">
        <v>91</v>
      </c>
      <c r="B388" s="164"/>
      <c r="C388" s="299" t="s">
        <v>628</v>
      </c>
      <c r="D388" s="166"/>
      <c r="E388" s="168"/>
      <c r="F388" s="167"/>
      <c r="G388" s="168"/>
      <c r="AO388" s="260"/>
      <c r="AP388" s="260"/>
      <c r="AQ388" s="260"/>
      <c r="AR388" s="260"/>
      <c r="AS388" s="260"/>
      <c r="AT388" s="260"/>
      <c r="AU388" s="260"/>
      <c r="AV388" s="260"/>
      <c r="AW388" s="260"/>
      <c r="AX388" s="260"/>
      <c r="AY388" s="260"/>
      <c r="AZ388" s="260"/>
      <c r="BA388" s="260"/>
      <c r="BB388" s="260"/>
      <c r="BC388" s="260"/>
      <c r="BD388" s="260"/>
      <c r="BE388" s="260"/>
      <c r="BF388" s="260"/>
      <c r="BG388" s="210"/>
      <c r="BH388" s="210"/>
      <c r="BI388" s="210"/>
    </row>
    <row r="389" spans="1:61" x14ac:dyDescent="0.25">
      <c r="A389" s="171" t="s">
        <v>91</v>
      </c>
      <c r="B389" s="164"/>
      <c r="C389" s="299" t="s">
        <v>628</v>
      </c>
      <c r="D389" s="166"/>
      <c r="E389" s="168"/>
      <c r="F389" s="167"/>
      <c r="G389" s="168"/>
      <c r="AO389" s="260"/>
      <c r="AP389" s="260"/>
      <c r="AQ389" s="260"/>
      <c r="AR389" s="260"/>
      <c r="AS389" s="260"/>
      <c r="AT389" s="260"/>
      <c r="AU389" s="260"/>
      <c r="AV389" s="260"/>
      <c r="AW389" s="260"/>
      <c r="AX389" s="260"/>
      <c r="AY389" s="260"/>
      <c r="AZ389" s="260"/>
      <c r="BA389" s="260"/>
      <c r="BB389" s="260"/>
      <c r="BC389" s="260"/>
      <c r="BD389" s="260"/>
      <c r="BE389" s="260"/>
      <c r="BF389" s="260"/>
      <c r="BG389" s="210"/>
      <c r="BH389" s="210"/>
      <c r="BI389" s="210"/>
    </row>
    <row r="390" spans="1:61" x14ac:dyDescent="0.25">
      <c r="A390" s="171" t="s">
        <v>91</v>
      </c>
      <c r="B390" s="164"/>
      <c r="C390" s="299" t="s">
        <v>628</v>
      </c>
      <c r="D390" s="166"/>
      <c r="E390" s="168"/>
      <c r="F390" s="167"/>
      <c r="G390" s="168"/>
      <c r="AO390" s="260"/>
      <c r="AP390" s="260"/>
      <c r="AQ390" s="260"/>
      <c r="AR390" s="260"/>
      <c r="AS390" s="260"/>
      <c r="AT390" s="260"/>
      <c r="AU390" s="260"/>
      <c r="AV390" s="260"/>
      <c r="AW390" s="260"/>
      <c r="AX390" s="260"/>
      <c r="AY390" s="260"/>
      <c r="AZ390" s="260"/>
      <c r="BA390" s="260"/>
      <c r="BB390" s="260"/>
      <c r="BC390" s="260"/>
      <c r="BD390" s="260"/>
      <c r="BE390" s="260"/>
      <c r="BF390" s="260"/>
      <c r="BG390" s="210"/>
      <c r="BH390" s="210"/>
      <c r="BI390" s="210"/>
    </row>
    <row r="391" spans="1:61" x14ac:dyDescent="0.25">
      <c r="A391" s="171" t="s">
        <v>91</v>
      </c>
      <c r="B391" s="164"/>
      <c r="C391" s="299" t="s">
        <v>628</v>
      </c>
      <c r="D391" s="166"/>
      <c r="E391" s="168"/>
      <c r="F391" s="167"/>
      <c r="G391" s="168"/>
      <c r="AO391" s="260"/>
      <c r="AP391" s="260"/>
      <c r="AQ391" s="260"/>
      <c r="AR391" s="260"/>
      <c r="AS391" s="260"/>
      <c r="AT391" s="260"/>
      <c r="AU391" s="260"/>
      <c r="AV391" s="260"/>
      <c r="AW391" s="260"/>
      <c r="AX391" s="260"/>
      <c r="AY391" s="260"/>
      <c r="AZ391" s="260"/>
      <c r="BA391" s="260"/>
      <c r="BB391" s="260"/>
      <c r="BC391" s="260"/>
      <c r="BD391" s="260"/>
      <c r="BE391" s="260"/>
      <c r="BF391" s="260"/>
      <c r="BG391" s="210"/>
      <c r="BH391" s="210"/>
      <c r="BI391" s="210"/>
    </row>
    <row r="392" spans="1:61" x14ac:dyDescent="0.25">
      <c r="A392" s="171" t="s">
        <v>91</v>
      </c>
      <c r="B392" s="164"/>
      <c r="C392" s="299" t="s">
        <v>628</v>
      </c>
      <c r="D392" s="166"/>
      <c r="E392" s="168"/>
      <c r="F392" s="167"/>
      <c r="G392" s="168"/>
      <c r="AO392" s="260"/>
      <c r="AP392" s="260"/>
      <c r="AQ392" s="260"/>
      <c r="AR392" s="260"/>
      <c r="AS392" s="260"/>
      <c r="AT392" s="260"/>
      <c r="AU392" s="260"/>
      <c r="AV392" s="260"/>
      <c r="AW392" s="260"/>
      <c r="AX392" s="260"/>
      <c r="AY392" s="260"/>
      <c r="AZ392" s="260"/>
      <c r="BA392" s="260"/>
      <c r="BB392" s="260"/>
      <c r="BC392" s="260"/>
      <c r="BD392" s="260"/>
      <c r="BE392" s="260"/>
      <c r="BF392" s="260"/>
      <c r="BG392" s="210"/>
      <c r="BH392" s="210"/>
      <c r="BI392" s="210"/>
    </row>
    <row r="393" spans="1:61" x14ac:dyDescent="0.25">
      <c r="A393" s="171" t="s">
        <v>91</v>
      </c>
      <c r="B393" s="164"/>
      <c r="C393" s="299" t="s">
        <v>628</v>
      </c>
      <c r="D393" s="166"/>
      <c r="E393" s="168"/>
      <c r="F393" s="167"/>
      <c r="G393" s="168"/>
      <c r="AO393" s="260"/>
      <c r="AP393" s="260"/>
      <c r="AQ393" s="260"/>
      <c r="AR393" s="260"/>
      <c r="AS393" s="260"/>
      <c r="AT393" s="260"/>
      <c r="AU393" s="260"/>
      <c r="AV393" s="260"/>
      <c r="AW393" s="260"/>
      <c r="AX393" s="260"/>
      <c r="AY393" s="260"/>
      <c r="AZ393" s="260"/>
      <c r="BA393" s="260"/>
      <c r="BB393" s="260"/>
      <c r="BC393" s="260"/>
      <c r="BD393" s="260"/>
      <c r="BE393" s="260"/>
      <c r="BF393" s="260"/>
      <c r="BG393" s="210"/>
      <c r="BH393" s="210"/>
      <c r="BI393" s="210"/>
    </row>
    <row r="394" spans="1:61" x14ac:dyDescent="0.25">
      <c r="A394" s="171" t="s">
        <v>91</v>
      </c>
      <c r="B394" s="164"/>
      <c r="C394" s="299" t="s">
        <v>628</v>
      </c>
      <c r="D394" s="166"/>
      <c r="E394" s="168"/>
      <c r="F394" s="167"/>
      <c r="G394" s="168"/>
      <c r="AO394" s="260"/>
      <c r="AP394" s="260"/>
      <c r="AQ394" s="260"/>
      <c r="AR394" s="260"/>
      <c r="AS394" s="260"/>
      <c r="AT394" s="260"/>
      <c r="AU394" s="260"/>
      <c r="AV394" s="260"/>
      <c r="AW394" s="260"/>
      <c r="AX394" s="260"/>
      <c r="AY394" s="260"/>
      <c r="AZ394" s="260"/>
      <c r="BA394" s="260"/>
      <c r="BB394" s="260"/>
      <c r="BC394" s="260"/>
      <c r="BD394" s="260"/>
      <c r="BE394" s="260"/>
      <c r="BF394" s="260"/>
      <c r="BG394" s="210"/>
      <c r="BH394" s="210"/>
      <c r="BI394" s="210"/>
    </row>
    <row r="395" spans="1:61" x14ac:dyDescent="0.25">
      <c r="A395" s="171" t="s">
        <v>91</v>
      </c>
      <c r="B395" s="164"/>
      <c r="C395" s="299" t="s">
        <v>628</v>
      </c>
      <c r="D395" s="166"/>
      <c r="E395" s="168"/>
      <c r="F395" s="167"/>
      <c r="G395" s="168"/>
      <c r="AO395" s="260"/>
      <c r="AP395" s="260"/>
      <c r="AQ395" s="260"/>
      <c r="AR395" s="260"/>
      <c r="AS395" s="260"/>
      <c r="AT395" s="260"/>
      <c r="AU395" s="260"/>
      <c r="AV395" s="260"/>
      <c r="AW395" s="260"/>
      <c r="AX395" s="260"/>
      <c r="AY395" s="260"/>
      <c r="AZ395" s="260"/>
      <c r="BA395" s="260"/>
      <c r="BB395" s="260"/>
      <c r="BC395" s="260"/>
      <c r="BD395" s="260"/>
      <c r="BE395" s="260"/>
      <c r="BF395" s="260"/>
      <c r="BG395" s="210"/>
      <c r="BH395" s="210"/>
      <c r="BI395" s="210"/>
    </row>
    <row r="396" spans="1:61" x14ac:dyDescent="0.25">
      <c r="A396" s="171" t="s">
        <v>91</v>
      </c>
      <c r="B396" s="164"/>
      <c r="C396" s="299" t="s">
        <v>628</v>
      </c>
      <c r="D396" s="166"/>
      <c r="E396" s="168"/>
      <c r="F396" s="167"/>
      <c r="G396" s="168"/>
      <c r="AO396" s="260"/>
      <c r="AP396" s="260"/>
      <c r="AQ396" s="260"/>
      <c r="AR396" s="260"/>
      <c r="AS396" s="260"/>
      <c r="AT396" s="260"/>
      <c r="AU396" s="260"/>
      <c r="AV396" s="260"/>
      <c r="AW396" s="260"/>
      <c r="AX396" s="260"/>
      <c r="AY396" s="260"/>
      <c r="AZ396" s="260"/>
      <c r="BA396" s="260"/>
      <c r="BB396" s="260"/>
      <c r="BC396" s="260"/>
      <c r="BD396" s="260"/>
      <c r="BE396" s="260"/>
      <c r="BF396" s="260"/>
      <c r="BG396" s="210"/>
      <c r="BH396" s="210"/>
      <c r="BI396" s="210"/>
    </row>
    <row r="397" spans="1:61" x14ac:dyDescent="0.25">
      <c r="A397" s="171" t="s">
        <v>91</v>
      </c>
      <c r="B397" s="164"/>
      <c r="C397" s="299" t="s">
        <v>628</v>
      </c>
      <c r="D397" s="166"/>
      <c r="E397" s="168"/>
      <c r="F397" s="167"/>
      <c r="G397" s="168"/>
      <c r="AO397" s="260"/>
      <c r="AP397" s="260"/>
      <c r="AQ397" s="260"/>
      <c r="AR397" s="260"/>
      <c r="AS397" s="260"/>
      <c r="AT397" s="260"/>
      <c r="AU397" s="260"/>
      <c r="AV397" s="260"/>
      <c r="AW397" s="260"/>
      <c r="AX397" s="260"/>
      <c r="AY397" s="260"/>
      <c r="AZ397" s="260"/>
      <c r="BA397" s="260"/>
      <c r="BB397" s="260"/>
      <c r="BC397" s="260"/>
      <c r="BD397" s="260"/>
      <c r="BE397" s="260"/>
      <c r="BF397" s="260"/>
      <c r="BG397" s="210"/>
      <c r="BH397" s="210"/>
      <c r="BI397" s="210"/>
    </row>
    <row r="398" spans="1:61" x14ac:dyDescent="0.25">
      <c r="A398" s="171" t="s">
        <v>91</v>
      </c>
      <c r="B398" s="164"/>
      <c r="C398" s="299" t="s">
        <v>628</v>
      </c>
      <c r="D398" s="166"/>
      <c r="E398" s="168"/>
      <c r="F398" s="167"/>
      <c r="G398" s="168"/>
      <c r="AO398" s="260"/>
      <c r="AP398" s="260"/>
      <c r="AQ398" s="260"/>
      <c r="AR398" s="260"/>
      <c r="AS398" s="260"/>
      <c r="AT398" s="260"/>
      <c r="AU398" s="260"/>
      <c r="AV398" s="260"/>
      <c r="AW398" s="260"/>
      <c r="AX398" s="260"/>
      <c r="AY398" s="260"/>
      <c r="AZ398" s="260"/>
      <c r="BA398" s="260"/>
      <c r="BB398" s="260"/>
      <c r="BC398" s="260"/>
      <c r="BD398" s="260"/>
      <c r="BE398" s="260"/>
      <c r="BF398" s="260"/>
      <c r="BG398" s="210"/>
      <c r="BH398" s="210"/>
      <c r="BI398" s="210"/>
    </row>
    <row r="399" spans="1:61" x14ac:dyDescent="0.25">
      <c r="A399" s="171" t="s">
        <v>91</v>
      </c>
      <c r="B399" s="164"/>
      <c r="C399" s="299" t="s">
        <v>628</v>
      </c>
      <c r="D399" s="166"/>
      <c r="E399" s="168"/>
      <c r="F399" s="167"/>
      <c r="G399" s="168"/>
      <c r="AO399" s="260"/>
      <c r="AP399" s="260"/>
      <c r="AQ399" s="260"/>
      <c r="AR399" s="260"/>
      <c r="AS399" s="260"/>
      <c r="AT399" s="260"/>
      <c r="AU399" s="260"/>
      <c r="AV399" s="260"/>
      <c r="AW399" s="260"/>
      <c r="AX399" s="260"/>
      <c r="AY399" s="260"/>
      <c r="AZ399" s="260"/>
      <c r="BA399" s="260"/>
      <c r="BB399" s="260"/>
      <c r="BC399" s="260"/>
      <c r="BD399" s="260"/>
      <c r="BE399" s="260"/>
      <c r="BF399" s="260"/>
      <c r="BG399" s="210"/>
      <c r="BH399" s="210"/>
      <c r="BI399" s="210"/>
    </row>
    <row r="400" spans="1:61" x14ac:dyDescent="0.25">
      <c r="A400" s="171" t="s">
        <v>91</v>
      </c>
      <c r="B400" s="164"/>
      <c r="C400" s="299" t="s">
        <v>628</v>
      </c>
      <c r="D400" s="166"/>
      <c r="E400" s="168"/>
      <c r="F400" s="167"/>
      <c r="G400" s="168"/>
      <c r="AO400" s="260"/>
      <c r="AP400" s="260"/>
      <c r="AQ400" s="260"/>
      <c r="AR400" s="260"/>
      <c r="AS400" s="260"/>
      <c r="AT400" s="260"/>
      <c r="AU400" s="260"/>
      <c r="AV400" s="260"/>
      <c r="AW400" s="260"/>
      <c r="AX400" s="260"/>
      <c r="AY400" s="260"/>
      <c r="AZ400" s="260"/>
      <c r="BA400" s="260"/>
      <c r="BB400" s="260"/>
      <c r="BC400" s="260"/>
      <c r="BD400" s="260"/>
      <c r="BE400" s="260"/>
      <c r="BF400" s="260"/>
      <c r="BG400" s="210"/>
      <c r="BH400" s="210"/>
      <c r="BI400" s="210"/>
    </row>
    <row r="401" spans="1:61" x14ac:dyDescent="0.25">
      <c r="A401" s="171" t="s">
        <v>91</v>
      </c>
      <c r="B401" s="164"/>
      <c r="C401" s="299" t="s">
        <v>628</v>
      </c>
      <c r="D401" s="166"/>
      <c r="E401" s="168"/>
      <c r="F401" s="167"/>
      <c r="G401" s="168"/>
      <c r="AO401" s="260"/>
      <c r="AP401" s="260"/>
      <c r="AQ401" s="260"/>
      <c r="AR401" s="260"/>
      <c r="AS401" s="260"/>
      <c r="AT401" s="260"/>
      <c r="AU401" s="260"/>
      <c r="AV401" s="260"/>
      <c r="AW401" s="260"/>
      <c r="AX401" s="260"/>
      <c r="AY401" s="260"/>
      <c r="AZ401" s="260"/>
      <c r="BA401" s="260"/>
      <c r="BB401" s="260"/>
      <c r="BC401" s="260"/>
      <c r="BD401" s="260"/>
      <c r="BE401" s="260"/>
      <c r="BF401" s="260"/>
      <c r="BG401" s="210"/>
      <c r="BH401" s="210"/>
      <c r="BI401" s="210"/>
    </row>
    <row r="402" spans="1:61" x14ac:dyDescent="0.25">
      <c r="A402" s="171" t="s">
        <v>91</v>
      </c>
      <c r="B402" s="164"/>
      <c r="C402" s="299" t="s">
        <v>628</v>
      </c>
      <c r="D402" s="166"/>
      <c r="E402" s="168"/>
      <c r="F402" s="167"/>
      <c r="G402" s="168"/>
      <c r="AO402" s="260"/>
      <c r="AP402" s="260"/>
      <c r="AQ402" s="260"/>
      <c r="AR402" s="260"/>
      <c r="AS402" s="260"/>
      <c r="AT402" s="260"/>
      <c r="AU402" s="260"/>
      <c r="AV402" s="260"/>
      <c r="AW402" s="260"/>
      <c r="AX402" s="260"/>
      <c r="AY402" s="260"/>
      <c r="AZ402" s="260"/>
      <c r="BA402" s="260"/>
      <c r="BB402" s="260"/>
      <c r="BC402" s="260"/>
      <c r="BD402" s="260"/>
      <c r="BE402" s="260"/>
      <c r="BF402" s="260"/>
      <c r="BG402" s="210"/>
      <c r="BH402" s="210"/>
      <c r="BI402" s="210"/>
    </row>
    <row r="403" spans="1:61" x14ac:dyDescent="0.25">
      <c r="A403" s="171" t="s">
        <v>91</v>
      </c>
      <c r="B403" s="164"/>
      <c r="C403" s="299" t="s">
        <v>628</v>
      </c>
      <c r="D403" s="166"/>
      <c r="E403" s="168"/>
      <c r="F403" s="167"/>
      <c r="G403" s="168"/>
      <c r="AO403" s="260"/>
      <c r="AP403" s="260"/>
      <c r="AQ403" s="260"/>
      <c r="AR403" s="260"/>
      <c r="AS403" s="260"/>
      <c r="AT403" s="260"/>
      <c r="AU403" s="260"/>
      <c r="AV403" s="260"/>
      <c r="AW403" s="260"/>
      <c r="AX403" s="260"/>
      <c r="AY403" s="260"/>
      <c r="AZ403" s="260"/>
      <c r="BA403" s="260"/>
      <c r="BB403" s="260"/>
      <c r="BC403" s="260"/>
      <c r="BD403" s="260"/>
      <c r="BE403" s="260"/>
      <c r="BF403" s="260"/>
      <c r="BG403" s="210"/>
      <c r="BH403" s="210"/>
      <c r="BI403" s="210"/>
    </row>
    <row r="404" spans="1:61" x14ac:dyDescent="0.25">
      <c r="A404" s="171" t="s">
        <v>91</v>
      </c>
      <c r="B404" s="164"/>
      <c r="C404" s="299" t="s">
        <v>628</v>
      </c>
      <c r="D404" s="166"/>
      <c r="E404" s="168"/>
      <c r="F404" s="167"/>
      <c r="G404" s="168"/>
      <c r="AO404" s="260"/>
      <c r="AP404" s="260"/>
      <c r="AQ404" s="260"/>
      <c r="AR404" s="260"/>
      <c r="AS404" s="260"/>
      <c r="AT404" s="260"/>
      <c r="AU404" s="260"/>
      <c r="AV404" s="260"/>
      <c r="AW404" s="260"/>
      <c r="AX404" s="260"/>
      <c r="AY404" s="260"/>
      <c r="AZ404" s="260"/>
      <c r="BA404" s="260"/>
      <c r="BB404" s="260"/>
      <c r="BC404" s="260"/>
      <c r="BD404" s="260"/>
      <c r="BE404" s="260"/>
      <c r="BF404" s="260"/>
      <c r="BG404" s="210"/>
      <c r="BH404" s="210"/>
      <c r="BI404" s="210"/>
    </row>
    <row r="405" spans="1:61" x14ac:dyDescent="0.25">
      <c r="A405" s="171" t="s">
        <v>91</v>
      </c>
      <c r="B405" s="164"/>
      <c r="C405" s="299" t="s">
        <v>628</v>
      </c>
      <c r="D405" s="166"/>
      <c r="E405" s="168"/>
      <c r="F405" s="167"/>
      <c r="G405" s="168"/>
      <c r="AO405" s="260"/>
      <c r="AP405" s="260"/>
      <c r="AQ405" s="260"/>
      <c r="AR405" s="260"/>
      <c r="AS405" s="260"/>
      <c r="AT405" s="260"/>
      <c r="AU405" s="260"/>
      <c r="AV405" s="260"/>
      <c r="AW405" s="260"/>
      <c r="AX405" s="260"/>
      <c r="AY405" s="260"/>
      <c r="AZ405" s="260"/>
      <c r="BA405" s="260"/>
      <c r="BB405" s="260"/>
      <c r="BC405" s="260"/>
      <c r="BD405" s="260"/>
      <c r="BE405" s="260"/>
      <c r="BF405" s="260"/>
      <c r="BG405" s="210"/>
      <c r="BH405" s="210"/>
      <c r="BI405" s="210"/>
    </row>
    <row r="406" spans="1:61" x14ac:dyDescent="0.25">
      <c r="A406" s="171" t="s">
        <v>91</v>
      </c>
      <c r="B406" s="164"/>
      <c r="C406" s="299" t="s">
        <v>628</v>
      </c>
      <c r="D406" s="166"/>
      <c r="E406" s="168"/>
      <c r="F406" s="167"/>
      <c r="G406" s="168"/>
      <c r="AO406" s="260"/>
      <c r="AP406" s="260"/>
      <c r="AQ406" s="260"/>
      <c r="AR406" s="260"/>
      <c r="AS406" s="260"/>
      <c r="AT406" s="260"/>
      <c r="AU406" s="260"/>
      <c r="AV406" s="260"/>
      <c r="AW406" s="260"/>
      <c r="AX406" s="260"/>
      <c r="AY406" s="260"/>
      <c r="AZ406" s="260"/>
      <c r="BA406" s="260"/>
      <c r="BB406" s="260"/>
      <c r="BC406" s="260"/>
      <c r="BD406" s="260"/>
      <c r="BE406" s="260"/>
      <c r="BF406" s="260"/>
      <c r="BG406" s="210"/>
      <c r="BH406" s="210"/>
      <c r="BI406" s="210"/>
    </row>
    <row r="407" spans="1:61" x14ac:dyDescent="0.25">
      <c r="A407" s="171" t="s">
        <v>91</v>
      </c>
      <c r="B407" s="164"/>
      <c r="C407" s="299" t="s">
        <v>628</v>
      </c>
      <c r="D407" s="166"/>
      <c r="E407" s="168"/>
      <c r="F407" s="167"/>
      <c r="G407" s="168"/>
      <c r="AO407" s="260"/>
      <c r="AP407" s="260"/>
      <c r="AQ407" s="260"/>
      <c r="AR407" s="260"/>
      <c r="AS407" s="260"/>
      <c r="AT407" s="260"/>
      <c r="AU407" s="260"/>
      <c r="AV407" s="260"/>
      <c r="AW407" s="260"/>
      <c r="AX407" s="260"/>
      <c r="AY407" s="260"/>
      <c r="AZ407" s="260"/>
      <c r="BA407" s="260"/>
      <c r="BB407" s="260"/>
      <c r="BC407" s="260"/>
      <c r="BD407" s="260"/>
      <c r="BE407" s="260"/>
      <c r="BF407" s="260"/>
      <c r="BG407" s="210"/>
      <c r="BH407" s="210"/>
      <c r="BI407" s="210"/>
    </row>
    <row r="408" spans="1:61" x14ac:dyDescent="0.25">
      <c r="A408" s="171" t="s">
        <v>91</v>
      </c>
      <c r="B408" s="164"/>
      <c r="C408" s="299" t="s">
        <v>628</v>
      </c>
      <c r="D408" s="166"/>
      <c r="E408" s="168"/>
      <c r="F408" s="167"/>
      <c r="G408" s="168"/>
      <c r="AO408" s="260"/>
      <c r="AP408" s="260"/>
      <c r="AQ408" s="260"/>
      <c r="AR408" s="260"/>
      <c r="AS408" s="260"/>
      <c r="AT408" s="260"/>
      <c r="AU408" s="260"/>
      <c r="AV408" s="260"/>
      <c r="AW408" s="260"/>
      <c r="AX408" s="260"/>
      <c r="AY408" s="260"/>
      <c r="AZ408" s="260"/>
      <c r="BA408" s="260"/>
      <c r="BB408" s="260"/>
      <c r="BC408" s="260"/>
      <c r="BD408" s="260"/>
      <c r="BE408" s="260"/>
      <c r="BF408" s="260"/>
      <c r="BG408" s="210"/>
      <c r="BH408" s="210"/>
      <c r="BI408" s="210"/>
    </row>
    <row r="409" spans="1:61" x14ac:dyDescent="0.25">
      <c r="A409" s="171" t="s">
        <v>91</v>
      </c>
      <c r="B409" s="164"/>
      <c r="C409" s="299" t="s">
        <v>628</v>
      </c>
      <c r="D409" s="166"/>
      <c r="E409" s="168"/>
      <c r="F409" s="167"/>
      <c r="G409" s="168"/>
      <c r="AO409" s="260"/>
      <c r="AP409" s="260"/>
      <c r="AQ409" s="260"/>
      <c r="AR409" s="260"/>
      <c r="AS409" s="260"/>
      <c r="AT409" s="260"/>
      <c r="AU409" s="260"/>
      <c r="AV409" s="260"/>
      <c r="AW409" s="260"/>
      <c r="AX409" s="260"/>
      <c r="AY409" s="260"/>
      <c r="AZ409" s="260"/>
      <c r="BA409" s="260"/>
      <c r="BB409" s="260"/>
      <c r="BC409" s="260"/>
      <c r="BD409" s="260"/>
      <c r="BE409" s="260"/>
      <c r="BF409" s="260"/>
      <c r="BG409" s="210"/>
      <c r="BH409" s="210"/>
      <c r="BI409" s="210"/>
    </row>
    <row r="410" spans="1:61" x14ac:dyDescent="0.25">
      <c r="A410" s="171" t="s">
        <v>91</v>
      </c>
      <c r="B410" s="164"/>
      <c r="C410" s="299" t="s">
        <v>628</v>
      </c>
      <c r="D410" s="166"/>
      <c r="E410" s="168"/>
      <c r="F410" s="167"/>
      <c r="G410" s="168"/>
      <c r="AO410" s="260"/>
      <c r="AP410" s="260"/>
      <c r="AQ410" s="260"/>
      <c r="AR410" s="260"/>
      <c r="AS410" s="260"/>
      <c r="AT410" s="260"/>
      <c r="AU410" s="260"/>
      <c r="AV410" s="260"/>
      <c r="AW410" s="260"/>
      <c r="AX410" s="260"/>
      <c r="AY410" s="260"/>
      <c r="AZ410" s="260"/>
      <c r="BA410" s="260"/>
      <c r="BB410" s="260"/>
      <c r="BC410" s="260"/>
      <c r="BD410" s="260"/>
      <c r="BE410" s="260"/>
      <c r="BF410" s="260"/>
      <c r="BG410" s="210"/>
      <c r="BH410" s="210"/>
      <c r="BI410" s="210"/>
    </row>
    <row r="411" spans="1:61" x14ac:dyDescent="0.25">
      <c r="A411" s="171" t="s">
        <v>91</v>
      </c>
      <c r="B411" s="164"/>
      <c r="C411" s="299" t="s">
        <v>628</v>
      </c>
      <c r="D411" s="166"/>
      <c r="E411" s="168"/>
      <c r="F411" s="167"/>
      <c r="G411" s="168"/>
      <c r="AO411" s="260"/>
      <c r="AP411" s="260"/>
      <c r="AQ411" s="260"/>
      <c r="AR411" s="260"/>
      <c r="AS411" s="260"/>
      <c r="AT411" s="260"/>
      <c r="AU411" s="260"/>
      <c r="AV411" s="260"/>
      <c r="AW411" s="260"/>
      <c r="AX411" s="260"/>
      <c r="AY411" s="260"/>
      <c r="AZ411" s="260"/>
      <c r="BA411" s="260"/>
      <c r="BB411" s="260"/>
      <c r="BC411" s="260"/>
      <c r="BD411" s="260"/>
      <c r="BE411" s="260"/>
      <c r="BF411" s="260"/>
      <c r="BG411" s="210"/>
      <c r="BH411" s="210"/>
      <c r="BI411" s="210"/>
    </row>
    <row r="412" spans="1:61" x14ac:dyDescent="0.25">
      <c r="A412" s="171" t="s">
        <v>91</v>
      </c>
      <c r="B412" s="164"/>
      <c r="C412" s="299" t="s">
        <v>628</v>
      </c>
      <c r="D412" s="166"/>
      <c r="E412" s="168"/>
      <c r="F412" s="167"/>
      <c r="G412" s="168"/>
      <c r="AO412" s="260"/>
      <c r="AP412" s="260"/>
      <c r="AQ412" s="260"/>
      <c r="AR412" s="260"/>
      <c r="AS412" s="260"/>
      <c r="AT412" s="260"/>
      <c r="AU412" s="260"/>
      <c r="AV412" s="260"/>
      <c r="AW412" s="260"/>
      <c r="AX412" s="260"/>
      <c r="AY412" s="260"/>
      <c r="AZ412" s="260"/>
      <c r="BA412" s="260"/>
      <c r="BB412" s="260"/>
      <c r="BC412" s="260"/>
      <c r="BD412" s="260"/>
      <c r="BE412" s="260"/>
      <c r="BF412" s="260"/>
      <c r="BG412" s="210"/>
      <c r="BH412" s="210"/>
      <c r="BI412" s="210"/>
    </row>
    <row r="413" spans="1:61" x14ac:dyDescent="0.25">
      <c r="A413" s="171" t="s">
        <v>91</v>
      </c>
      <c r="B413" s="164"/>
      <c r="C413" s="299" t="s">
        <v>628</v>
      </c>
      <c r="D413" s="166"/>
      <c r="E413" s="168"/>
      <c r="F413" s="167"/>
      <c r="G413" s="168"/>
      <c r="AO413" s="260"/>
      <c r="AP413" s="260"/>
      <c r="AQ413" s="260"/>
      <c r="AR413" s="260"/>
      <c r="AS413" s="260"/>
      <c r="AT413" s="260"/>
      <c r="AU413" s="260"/>
      <c r="AV413" s="260"/>
      <c r="AW413" s="260"/>
      <c r="AX413" s="260"/>
      <c r="AY413" s="260"/>
      <c r="AZ413" s="260"/>
      <c r="BA413" s="260"/>
      <c r="BB413" s="260"/>
      <c r="BC413" s="260"/>
      <c r="BD413" s="260"/>
      <c r="BE413" s="260"/>
      <c r="BF413" s="260"/>
      <c r="BG413" s="210"/>
      <c r="BH413" s="210"/>
      <c r="BI413" s="210"/>
    </row>
    <row r="414" spans="1:61" x14ac:dyDescent="0.25">
      <c r="A414" s="171" t="s">
        <v>91</v>
      </c>
      <c r="B414" s="164"/>
      <c r="C414" s="299" t="s">
        <v>628</v>
      </c>
      <c r="D414" s="166"/>
      <c r="E414" s="168"/>
      <c r="F414" s="167"/>
      <c r="G414" s="168"/>
      <c r="AO414" s="260"/>
      <c r="AP414" s="260"/>
      <c r="AQ414" s="260"/>
      <c r="AR414" s="260"/>
      <c r="AS414" s="260"/>
      <c r="AT414" s="260"/>
      <c r="AU414" s="260"/>
      <c r="AV414" s="260"/>
      <c r="AW414" s="260"/>
      <c r="AX414" s="260"/>
      <c r="AY414" s="260"/>
      <c r="AZ414" s="260"/>
      <c r="BA414" s="260"/>
      <c r="BB414" s="260"/>
      <c r="BC414" s="260"/>
      <c r="BD414" s="260"/>
      <c r="BE414" s="260"/>
      <c r="BF414" s="260"/>
      <c r="BG414" s="210"/>
      <c r="BH414" s="210"/>
      <c r="BI414" s="210"/>
    </row>
    <row r="415" spans="1:61" x14ac:dyDescent="0.25">
      <c r="A415" s="171" t="s">
        <v>91</v>
      </c>
      <c r="B415" s="164"/>
      <c r="C415" s="299" t="s">
        <v>628</v>
      </c>
      <c r="D415" s="166"/>
      <c r="E415" s="168"/>
      <c r="F415" s="167"/>
      <c r="G415" s="168"/>
      <c r="AO415" s="260"/>
      <c r="AP415" s="260"/>
      <c r="AQ415" s="260"/>
      <c r="AR415" s="260"/>
      <c r="AS415" s="260"/>
      <c r="AT415" s="260"/>
      <c r="AU415" s="260"/>
      <c r="AV415" s="260"/>
      <c r="AW415" s="260"/>
      <c r="AX415" s="260"/>
      <c r="AY415" s="260"/>
      <c r="AZ415" s="260"/>
      <c r="BA415" s="260"/>
      <c r="BB415" s="260"/>
      <c r="BC415" s="260"/>
      <c r="BD415" s="260"/>
      <c r="BE415" s="260"/>
      <c r="BF415" s="260"/>
      <c r="BG415" s="210"/>
      <c r="BH415" s="210"/>
      <c r="BI415" s="210"/>
    </row>
    <row r="416" spans="1:61" x14ac:dyDescent="0.25">
      <c r="A416" s="171" t="s">
        <v>91</v>
      </c>
      <c r="B416" s="164"/>
      <c r="C416" s="299" t="s">
        <v>628</v>
      </c>
      <c r="D416" s="166"/>
      <c r="E416" s="168"/>
      <c r="F416" s="167"/>
      <c r="G416" s="168"/>
      <c r="AO416" s="260"/>
      <c r="AP416" s="260"/>
      <c r="AQ416" s="260"/>
      <c r="AR416" s="260"/>
      <c r="AS416" s="260"/>
      <c r="AT416" s="260"/>
      <c r="AU416" s="260"/>
      <c r="AV416" s="260"/>
      <c r="AW416" s="260"/>
      <c r="AX416" s="260"/>
      <c r="AY416" s="260"/>
      <c r="AZ416" s="260"/>
      <c r="BA416" s="260"/>
      <c r="BB416" s="260"/>
      <c r="BC416" s="260"/>
      <c r="BD416" s="260"/>
      <c r="BE416" s="260"/>
      <c r="BF416" s="260"/>
      <c r="BG416" s="210"/>
      <c r="BH416" s="210"/>
      <c r="BI416" s="210"/>
    </row>
    <row r="417" spans="1:61" x14ac:dyDescent="0.25">
      <c r="A417" s="171" t="s">
        <v>91</v>
      </c>
      <c r="B417" s="164"/>
      <c r="C417" s="299" t="s">
        <v>628</v>
      </c>
      <c r="D417" s="166"/>
      <c r="E417" s="168"/>
      <c r="F417" s="167"/>
      <c r="G417" s="168"/>
      <c r="AO417" s="260"/>
      <c r="AP417" s="260"/>
      <c r="AQ417" s="260"/>
      <c r="AR417" s="260"/>
      <c r="AS417" s="260"/>
      <c r="AT417" s="260"/>
      <c r="AU417" s="260"/>
      <c r="AV417" s="260"/>
      <c r="AW417" s="260"/>
      <c r="AX417" s="260"/>
      <c r="AY417" s="260"/>
      <c r="AZ417" s="260"/>
      <c r="BA417" s="260"/>
      <c r="BB417" s="260"/>
      <c r="BC417" s="260"/>
      <c r="BD417" s="260"/>
      <c r="BE417" s="260"/>
      <c r="BF417" s="260"/>
      <c r="BG417" s="210"/>
      <c r="BH417" s="210"/>
      <c r="BI417" s="210"/>
    </row>
    <row r="418" spans="1:61" x14ac:dyDescent="0.25">
      <c r="A418" s="171" t="s">
        <v>91</v>
      </c>
      <c r="B418" s="164"/>
      <c r="C418" s="299" t="s">
        <v>628</v>
      </c>
      <c r="D418" s="166"/>
      <c r="E418" s="168"/>
      <c r="F418" s="167"/>
      <c r="G418" s="168"/>
      <c r="AO418" s="260"/>
      <c r="AP418" s="260"/>
      <c r="AQ418" s="260"/>
      <c r="AR418" s="260"/>
      <c r="AS418" s="260"/>
      <c r="AT418" s="260"/>
      <c r="AU418" s="260"/>
      <c r="AV418" s="260"/>
      <c r="AW418" s="260"/>
      <c r="AX418" s="260"/>
      <c r="AY418" s="260"/>
      <c r="AZ418" s="260"/>
      <c r="BA418" s="260"/>
      <c r="BB418" s="260"/>
      <c r="BC418" s="260"/>
      <c r="BD418" s="260"/>
      <c r="BE418" s="260"/>
      <c r="BF418" s="260"/>
      <c r="BG418" s="210"/>
      <c r="BH418" s="210"/>
      <c r="BI418" s="210"/>
    </row>
    <row r="419" spans="1:61" x14ac:dyDescent="0.25">
      <c r="A419" s="171" t="s">
        <v>91</v>
      </c>
      <c r="B419" s="164"/>
      <c r="C419" s="299" t="s">
        <v>628</v>
      </c>
      <c r="D419" s="166"/>
      <c r="E419" s="168"/>
      <c r="F419" s="167"/>
      <c r="G419" s="168"/>
      <c r="AO419" s="260"/>
      <c r="AP419" s="260"/>
      <c r="AQ419" s="260"/>
      <c r="AR419" s="260"/>
      <c r="AS419" s="260"/>
      <c r="AT419" s="260"/>
      <c r="AU419" s="260"/>
      <c r="AV419" s="260"/>
      <c r="AW419" s="260"/>
      <c r="AX419" s="260"/>
      <c r="AY419" s="260"/>
      <c r="AZ419" s="260"/>
      <c r="BA419" s="260"/>
      <c r="BB419" s="260"/>
      <c r="BC419" s="260"/>
      <c r="BD419" s="260"/>
      <c r="BE419" s="260"/>
      <c r="BF419" s="260"/>
      <c r="BG419" s="210"/>
      <c r="BH419" s="210"/>
      <c r="BI419" s="210"/>
    </row>
    <row r="420" spans="1:61" x14ac:dyDescent="0.25">
      <c r="A420" s="171" t="s">
        <v>91</v>
      </c>
      <c r="B420" s="164"/>
      <c r="C420" s="299" t="s">
        <v>628</v>
      </c>
      <c r="D420" s="166"/>
      <c r="E420" s="168"/>
      <c r="F420" s="167"/>
      <c r="G420" s="168"/>
      <c r="AO420" s="260"/>
      <c r="AP420" s="260"/>
      <c r="AQ420" s="260"/>
      <c r="AR420" s="260"/>
      <c r="AS420" s="260"/>
      <c r="AT420" s="260"/>
      <c r="AU420" s="260"/>
      <c r="AV420" s="260"/>
      <c r="AW420" s="260"/>
      <c r="AX420" s="260"/>
      <c r="AY420" s="260"/>
      <c r="AZ420" s="260"/>
      <c r="BA420" s="260"/>
      <c r="BB420" s="260"/>
      <c r="BC420" s="260"/>
      <c r="BD420" s="260"/>
      <c r="BE420" s="260"/>
      <c r="BF420" s="260"/>
      <c r="BG420" s="210"/>
      <c r="BH420" s="210"/>
      <c r="BI420" s="210"/>
    </row>
    <row r="421" spans="1:61" x14ac:dyDescent="0.25">
      <c r="A421" s="171" t="s">
        <v>91</v>
      </c>
      <c r="B421" s="164"/>
      <c r="C421" s="299" t="s">
        <v>628</v>
      </c>
      <c r="D421" s="166"/>
      <c r="E421" s="168"/>
      <c r="F421" s="167"/>
      <c r="G421" s="168"/>
      <c r="AO421" s="260"/>
      <c r="AP421" s="260"/>
      <c r="AQ421" s="260"/>
      <c r="AR421" s="260"/>
      <c r="AS421" s="260"/>
      <c r="AT421" s="260"/>
      <c r="AU421" s="260"/>
      <c r="AV421" s="260"/>
      <c r="AW421" s="260"/>
      <c r="AX421" s="260"/>
      <c r="AY421" s="260"/>
      <c r="AZ421" s="260"/>
      <c r="BA421" s="260"/>
      <c r="BB421" s="260"/>
      <c r="BC421" s="260"/>
      <c r="BD421" s="260"/>
      <c r="BE421" s="260"/>
      <c r="BF421" s="260"/>
      <c r="BG421" s="210"/>
      <c r="BH421" s="210"/>
      <c r="BI421" s="210"/>
    </row>
    <row r="422" spans="1:61" x14ac:dyDescent="0.25">
      <c r="A422" s="171" t="s">
        <v>91</v>
      </c>
      <c r="B422" s="164"/>
      <c r="C422" s="299" t="s">
        <v>628</v>
      </c>
      <c r="D422" s="166"/>
      <c r="E422" s="168"/>
      <c r="F422" s="167"/>
      <c r="G422" s="168"/>
      <c r="AO422" s="260"/>
      <c r="AP422" s="260"/>
      <c r="AQ422" s="260"/>
      <c r="AR422" s="260"/>
      <c r="AS422" s="260"/>
      <c r="AT422" s="260"/>
      <c r="AU422" s="260"/>
      <c r="AV422" s="260"/>
      <c r="AW422" s="260"/>
      <c r="AX422" s="260"/>
      <c r="AY422" s="260"/>
      <c r="AZ422" s="260"/>
      <c r="BA422" s="260"/>
      <c r="BB422" s="260"/>
      <c r="BC422" s="260"/>
      <c r="BD422" s="260"/>
      <c r="BE422" s="260"/>
      <c r="BF422" s="260"/>
      <c r="BG422" s="210"/>
      <c r="BH422" s="210"/>
      <c r="BI422" s="210"/>
    </row>
    <row r="423" spans="1:61" x14ac:dyDescent="0.25">
      <c r="A423" s="171" t="s">
        <v>91</v>
      </c>
      <c r="B423" s="164"/>
      <c r="C423" s="299" t="s">
        <v>628</v>
      </c>
      <c r="D423" s="166"/>
      <c r="E423" s="168"/>
      <c r="F423" s="167"/>
      <c r="G423" s="168"/>
      <c r="AO423" s="260"/>
      <c r="AP423" s="260"/>
      <c r="AQ423" s="260"/>
      <c r="AR423" s="260"/>
      <c r="AS423" s="260"/>
      <c r="AT423" s="260"/>
      <c r="AU423" s="260"/>
      <c r="AV423" s="260"/>
      <c r="AW423" s="260"/>
      <c r="AX423" s="260"/>
      <c r="AY423" s="260"/>
      <c r="AZ423" s="260"/>
      <c r="BA423" s="260"/>
      <c r="BB423" s="260"/>
      <c r="BC423" s="260"/>
      <c r="BD423" s="260"/>
      <c r="BE423" s="260"/>
      <c r="BF423" s="260"/>
      <c r="BG423" s="210"/>
      <c r="BH423" s="210"/>
      <c r="BI423" s="210"/>
    </row>
    <row r="424" spans="1:61" x14ac:dyDescent="0.25">
      <c r="A424" s="171" t="s">
        <v>91</v>
      </c>
      <c r="B424" s="164"/>
      <c r="C424" s="299" t="s">
        <v>628</v>
      </c>
      <c r="D424" s="166"/>
      <c r="E424" s="168"/>
      <c r="F424" s="167"/>
      <c r="G424" s="168"/>
      <c r="AO424" s="260"/>
      <c r="AP424" s="260"/>
      <c r="AQ424" s="260"/>
      <c r="AR424" s="260"/>
      <c r="AS424" s="260"/>
      <c r="AT424" s="260"/>
      <c r="AU424" s="260"/>
      <c r="AV424" s="260"/>
      <c r="AW424" s="260"/>
      <c r="AX424" s="260"/>
      <c r="AY424" s="260"/>
      <c r="AZ424" s="260"/>
      <c r="BA424" s="260"/>
      <c r="BB424" s="260"/>
      <c r="BC424" s="260"/>
      <c r="BD424" s="260"/>
      <c r="BE424" s="260"/>
      <c r="BF424" s="260"/>
      <c r="BG424" s="210"/>
      <c r="BH424" s="210"/>
      <c r="BI424" s="210"/>
    </row>
    <row r="425" spans="1:61" x14ac:dyDescent="0.25">
      <c r="A425" s="171" t="s">
        <v>91</v>
      </c>
      <c r="B425" s="164"/>
      <c r="C425" s="299" t="s">
        <v>628</v>
      </c>
      <c r="D425" s="166"/>
      <c r="E425" s="168"/>
      <c r="F425" s="167"/>
      <c r="G425" s="168"/>
      <c r="AO425" s="260"/>
      <c r="AP425" s="260"/>
      <c r="AQ425" s="260"/>
      <c r="AR425" s="260"/>
      <c r="AS425" s="260"/>
      <c r="AT425" s="260"/>
      <c r="AU425" s="260"/>
      <c r="AV425" s="260"/>
      <c r="AW425" s="260"/>
      <c r="AX425" s="260"/>
      <c r="AY425" s="260"/>
      <c r="AZ425" s="260"/>
      <c r="BA425" s="260"/>
      <c r="BB425" s="260"/>
      <c r="BC425" s="260"/>
      <c r="BD425" s="260"/>
      <c r="BE425" s="260"/>
      <c r="BF425" s="260"/>
      <c r="BG425" s="210"/>
      <c r="BH425" s="210"/>
      <c r="BI425" s="210"/>
    </row>
    <row r="426" spans="1:61" x14ac:dyDescent="0.25">
      <c r="A426" s="171" t="s">
        <v>91</v>
      </c>
      <c r="B426" s="164"/>
      <c r="C426" s="299" t="s">
        <v>628</v>
      </c>
      <c r="D426" s="166"/>
      <c r="E426" s="168"/>
      <c r="F426" s="167"/>
      <c r="G426" s="168"/>
      <c r="AO426" s="260"/>
      <c r="AP426" s="260"/>
      <c r="AQ426" s="260"/>
      <c r="AR426" s="260"/>
      <c r="AS426" s="260"/>
      <c r="AT426" s="260"/>
      <c r="AU426" s="260"/>
      <c r="AV426" s="260"/>
      <c r="AW426" s="260"/>
      <c r="AX426" s="260"/>
      <c r="AY426" s="260"/>
      <c r="AZ426" s="260"/>
      <c r="BA426" s="260"/>
      <c r="BB426" s="260"/>
      <c r="BC426" s="260"/>
      <c r="BD426" s="260"/>
      <c r="BE426" s="260"/>
      <c r="BF426" s="260"/>
      <c r="BG426" s="210"/>
      <c r="BH426" s="210"/>
      <c r="BI426" s="210"/>
    </row>
    <row r="427" spans="1:61" x14ac:dyDescent="0.25">
      <c r="A427" s="171" t="s">
        <v>91</v>
      </c>
      <c r="B427" s="164"/>
      <c r="C427" s="299" t="s">
        <v>628</v>
      </c>
      <c r="D427" s="166"/>
      <c r="E427" s="168"/>
      <c r="F427" s="167"/>
      <c r="G427" s="168"/>
      <c r="AO427" s="260"/>
      <c r="AP427" s="260"/>
      <c r="AQ427" s="260"/>
      <c r="AR427" s="260"/>
      <c r="AS427" s="260"/>
      <c r="AT427" s="260"/>
      <c r="AU427" s="260"/>
      <c r="AV427" s="260"/>
      <c r="AW427" s="260"/>
      <c r="AX427" s="260"/>
      <c r="AY427" s="260"/>
      <c r="AZ427" s="260"/>
      <c r="BA427" s="260"/>
      <c r="BB427" s="260"/>
      <c r="BC427" s="260"/>
      <c r="BD427" s="260"/>
      <c r="BE427" s="260"/>
      <c r="BF427" s="260"/>
      <c r="BG427" s="210"/>
      <c r="BH427" s="210"/>
      <c r="BI427" s="210"/>
    </row>
    <row r="428" spans="1:61" x14ac:dyDescent="0.25">
      <c r="A428" s="171" t="s">
        <v>91</v>
      </c>
      <c r="B428" s="164"/>
      <c r="C428" s="299" t="s">
        <v>628</v>
      </c>
      <c r="D428" s="166"/>
      <c r="E428" s="168"/>
      <c r="F428" s="167"/>
      <c r="G428" s="168"/>
      <c r="AO428" s="260"/>
      <c r="AP428" s="260"/>
      <c r="AQ428" s="260"/>
      <c r="AR428" s="260"/>
      <c r="AS428" s="260"/>
      <c r="AT428" s="260"/>
      <c r="AU428" s="260"/>
      <c r="AV428" s="260"/>
      <c r="AW428" s="260"/>
      <c r="AX428" s="260"/>
      <c r="AY428" s="260"/>
      <c r="AZ428" s="260"/>
      <c r="BA428" s="260"/>
      <c r="BB428" s="260"/>
      <c r="BC428" s="260"/>
      <c r="BD428" s="260"/>
      <c r="BE428" s="260"/>
      <c r="BF428" s="260"/>
      <c r="BG428" s="210"/>
      <c r="BH428" s="210"/>
      <c r="BI428" s="210"/>
    </row>
    <row r="429" spans="1:61" x14ac:dyDescent="0.25">
      <c r="A429" s="171" t="s">
        <v>91</v>
      </c>
      <c r="B429" s="164"/>
      <c r="C429" s="299" t="s">
        <v>628</v>
      </c>
      <c r="D429" s="166"/>
      <c r="E429" s="168"/>
      <c r="F429" s="167"/>
      <c r="G429" s="168"/>
      <c r="AO429" s="260"/>
      <c r="AP429" s="260"/>
      <c r="AQ429" s="260"/>
      <c r="AR429" s="260"/>
      <c r="AS429" s="260"/>
      <c r="AT429" s="260"/>
      <c r="AU429" s="260"/>
      <c r="AV429" s="260"/>
      <c r="AW429" s="260"/>
      <c r="AX429" s="260"/>
      <c r="AY429" s="260"/>
      <c r="AZ429" s="260"/>
      <c r="BA429" s="260"/>
      <c r="BB429" s="260"/>
      <c r="BC429" s="260"/>
      <c r="BD429" s="260"/>
      <c r="BE429" s="260"/>
      <c r="BF429" s="260"/>
      <c r="BG429" s="210"/>
      <c r="BH429" s="210"/>
      <c r="BI429" s="210"/>
    </row>
    <row r="430" spans="1:61" x14ac:dyDescent="0.25">
      <c r="A430" s="171" t="s">
        <v>91</v>
      </c>
      <c r="B430" s="164"/>
      <c r="C430" s="299" t="s">
        <v>628</v>
      </c>
      <c r="D430" s="166"/>
      <c r="E430" s="168"/>
      <c r="F430" s="167"/>
      <c r="G430" s="168"/>
      <c r="AO430" s="260"/>
      <c r="AP430" s="260"/>
      <c r="AQ430" s="260"/>
      <c r="AR430" s="260"/>
      <c r="AS430" s="260"/>
      <c r="AT430" s="260"/>
      <c r="AU430" s="260"/>
      <c r="AV430" s="260"/>
      <c r="AW430" s="260"/>
      <c r="AX430" s="260"/>
      <c r="AY430" s="260"/>
      <c r="AZ430" s="260"/>
      <c r="BA430" s="260"/>
      <c r="BB430" s="260"/>
      <c r="BC430" s="260"/>
      <c r="BD430" s="260"/>
      <c r="BE430" s="260"/>
      <c r="BF430" s="260"/>
      <c r="BG430" s="210"/>
      <c r="BH430" s="210"/>
      <c r="BI430" s="210"/>
    </row>
    <row r="431" spans="1:61" x14ac:dyDescent="0.25">
      <c r="A431" s="171" t="s">
        <v>91</v>
      </c>
      <c r="B431" s="164"/>
      <c r="C431" s="299" t="s">
        <v>628</v>
      </c>
      <c r="D431" s="166"/>
      <c r="E431" s="168"/>
      <c r="F431" s="167"/>
      <c r="G431" s="168"/>
      <c r="AO431" s="260"/>
      <c r="AP431" s="260"/>
      <c r="AQ431" s="260"/>
      <c r="AR431" s="260"/>
      <c r="AS431" s="260"/>
      <c r="AT431" s="260"/>
      <c r="AU431" s="260"/>
      <c r="AV431" s="260"/>
      <c r="AW431" s="260"/>
      <c r="AX431" s="260"/>
      <c r="AY431" s="260"/>
      <c r="AZ431" s="260"/>
      <c r="BA431" s="260"/>
      <c r="BB431" s="260"/>
      <c r="BC431" s="260"/>
      <c r="BD431" s="260"/>
      <c r="BE431" s="260"/>
      <c r="BF431" s="260"/>
      <c r="BG431" s="210"/>
      <c r="BH431" s="210"/>
      <c r="BI431" s="210"/>
    </row>
    <row r="432" spans="1:61" x14ac:dyDescent="0.25">
      <c r="A432" s="171" t="s">
        <v>91</v>
      </c>
      <c r="B432" s="164"/>
      <c r="C432" s="299" t="s">
        <v>628</v>
      </c>
      <c r="D432" s="166"/>
      <c r="E432" s="168"/>
      <c r="F432" s="167"/>
      <c r="G432" s="168"/>
      <c r="AO432" s="260"/>
      <c r="AP432" s="260"/>
      <c r="AQ432" s="260"/>
      <c r="AR432" s="260"/>
      <c r="AS432" s="260"/>
      <c r="AT432" s="260"/>
      <c r="AU432" s="260"/>
      <c r="AV432" s="260"/>
      <c r="AW432" s="260"/>
      <c r="AX432" s="260"/>
      <c r="AY432" s="260"/>
      <c r="AZ432" s="260"/>
      <c r="BA432" s="260"/>
      <c r="BB432" s="260"/>
      <c r="BC432" s="260"/>
      <c r="BD432" s="260"/>
      <c r="BE432" s="260"/>
      <c r="BF432" s="260"/>
      <c r="BG432" s="210"/>
      <c r="BH432" s="210"/>
      <c r="BI432" s="210"/>
    </row>
    <row r="433" spans="1:61" x14ac:dyDescent="0.25">
      <c r="A433" s="171" t="s">
        <v>91</v>
      </c>
      <c r="B433" s="164"/>
      <c r="C433" s="299" t="s">
        <v>628</v>
      </c>
      <c r="D433" s="166"/>
      <c r="E433" s="168"/>
      <c r="F433" s="167"/>
      <c r="G433" s="168"/>
      <c r="AO433" s="260"/>
      <c r="AP433" s="260"/>
      <c r="AQ433" s="260"/>
      <c r="AR433" s="260"/>
      <c r="AS433" s="260"/>
      <c r="AT433" s="260"/>
      <c r="AU433" s="260"/>
      <c r="AV433" s="260"/>
      <c r="AW433" s="260"/>
      <c r="AX433" s="260"/>
      <c r="AY433" s="260"/>
      <c r="AZ433" s="260"/>
      <c r="BA433" s="260"/>
      <c r="BB433" s="260"/>
      <c r="BC433" s="260"/>
      <c r="BD433" s="260"/>
      <c r="BE433" s="260"/>
      <c r="BF433" s="260"/>
      <c r="BG433" s="210"/>
      <c r="BH433" s="210"/>
      <c r="BI433" s="210"/>
    </row>
    <row r="434" spans="1:61" x14ac:dyDescent="0.25">
      <c r="A434" s="171" t="s">
        <v>91</v>
      </c>
      <c r="B434" s="164"/>
      <c r="C434" s="299" t="s">
        <v>628</v>
      </c>
      <c r="D434" s="166"/>
      <c r="E434" s="168"/>
      <c r="F434" s="167"/>
      <c r="G434" s="168"/>
      <c r="AO434" s="260"/>
      <c r="AP434" s="260"/>
      <c r="AQ434" s="260"/>
      <c r="AR434" s="260"/>
      <c r="AS434" s="260"/>
      <c r="AT434" s="260"/>
      <c r="AU434" s="260"/>
      <c r="AV434" s="260"/>
      <c r="AW434" s="260"/>
      <c r="AX434" s="260"/>
      <c r="AY434" s="260"/>
      <c r="AZ434" s="260"/>
      <c r="BA434" s="260"/>
      <c r="BB434" s="260"/>
      <c r="BC434" s="260"/>
      <c r="BD434" s="260"/>
      <c r="BE434" s="260"/>
      <c r="BF434" s="260"/>
      <c r="BG434" s="210"/>
      <c r="BH434" s="210"/>
      <c r="BI434" s="210"/>
    </row>
    <row r="435" spans="1:61" x14ac:dyDescent="0.25">
      <c r="A435" s="171" t="s">
        <v>91</v>
      </c>
      <c r="B435" s="164"/>
      <c r="C435" s="299" t="s">
        <v>628</v>
      </c>
      <c r="D435" s="166"/>
      <c r="E435" s="168"/>
      <c r="F435" s="167"/>
      <c r="G435" s="168"/>
      <c r="AO435" s="260"/>
      <c r="AP435" s="260"/>
      <c r="AQ435" s="260"/>
      <c r="AR435" s="260"/>
      <c r="AS435" s="260"/>
      <c r="AT435" s="260"/>
      <c r="AU435" s="260"/>
      <c r="AV435" s="260"/>
      <c r="AW435" s="260"/>
      <c r="AX435" s="260"/>
      <c r="AY435" s="260"/>
      <c r="AZ435" s="260"/>
      <c r="BA435" s="260"/>
      <c r="BB435" s="260"/>
      <c r="BC435" s="260"/>
      <c r="BD435" s="260"/>
      <c r="BE435" s="260"/>
      <c r="BF435" s="260"/>
      <c r="BG435" s="210"/>
      <c r="BH435" s="210"/>
      <c r="BI435" s="210"/>
    </row>
    <row r="436" spans="1:61" x14ac:dyDescent="0.25">
      <c r="A436" s="171" t="s">
        <v>91</v>
      </c>
      <c r="B436" s="164"/>
      <c r="C436" s="299" t="s">
        <v>628</v>
      </c>
      <c r="D436" s="166"/>
      <c r="E436" s="168"/>
      <c r="F436" s="167"/>
      <c r="G436" s="168"/>
      <c r="AO436" s="260"/>
      <c r="AP436" s="260"/>
      <c r="AQ436" s="260"/>
      <c r="AR436" s="260"/>
      <c r="AS436" s="260"/>
      <c r="AT436" s="260"/>
      <c r="AU436" s="260"/>
      <c r="AV436" s="260"/>
      <c r="AW436" s="260"/>
      <c r="AX436" s="260"/>
      <c r="AY436" s="260"/>
      <c r="AZ436" s="260"/>
      <c r="BA436" s="260"/>
      <c r="BB436" s="260"/>
      <c r="BC436" s="260"/>
      <c r="BD436" s="260"/>
      <c r="BE436" s="260"/>
      <c r="BF436" s="260"/>
      <c r="BG436" s="210"/>
      <c r="BH436" s="210"/>
      <c r="BI436" s="210"/>
    </row>
    <row r="437" spans="1:61" x14ac:dyDescent="0.25">
      <c r="A437" s="171" t="s">
        <v>91</v>
      </c>
      <c r="B437" s="164"/>
      <c r="C437" s="299" t="s">
        <v>628</v>
      </c>
      <c r="D437" s="166"/>
      <c r="E437" s="168"/>
      <c r="F437" s="167"/>
      <c r="G437" s="168"/>
      <c r="AO437" s="260"/>
      <c r="AP437" s="260"/>
      <c r="AQ437" s="260"/>
      <c r="AR437" s="260"/>
      <c r="AS437" s="260"/>
      <c r="AT437" s="260"/>
      <c r="AU437" s="260"/>
      <c r="AV437" s="260"/>
      <c r="AW437" s="260"/>
      <c r="AX437" s="260"/>
      <c r="AY437" s="260"/>
      <c r="AZ437" s="260"/>
      <c r="BA437" s="260"/>
      <c r="BB437" s="260"/>
      <c r="BC437" s="260"/>
      <c r="BD437" s="260"/>
      <c r="BE437" s="260"/>
      <c r="BF437" s="260"/>
      <c r="BG437" s="210"/>
      <c r="BH437" s="210"/>
      <c r="BI437" s="210"/>
    </row>
    <row r="438" spans="1:61" x14ac:dyDescent="0.25">
      <c r="A438" s="171" t="s">
        <v>91</v>
      </c>
      <c r="B438" s="164"/>
      <c r="C438" s="299" t="s">
        <v>628</v>
      </c>
      <c r="D438" s="166"/>
      <c r="E438" s="168"/>
      <c r="F438" s="167"/>
      <c r="G438" s="168"/>
      <c r="AO438" s="260"/>
      <c r="AP438" s="260"/>
      <c r="AQ438" s="260"/>
      <c r="AR438" s="260"/>
      <c r="AS438" s="260"/>
      <c r="AT438" s="260"/>
      <c r="AU438" s="260"/>
      <c r="AV438" s="260"/>
      <c r="AW438" s="260"/>
      <c r="AX438" s="260"/>
      <c r="AY438" s="260"/>
      <c r="AZ438" s="260"/>
      <c r="BA438" s="260"/>
      <c r="BB438" s="260"/>
      <c r="BC438" s="260"/>
      <c r="BD438" s="260"/>
      <c r="BE438" s="260"/>
      <c r="BF438" s="260"/>
      <c r="BG438" s="210"/>
      <c r="BH438" s="210"/>
      <c r="BI438" s="210"/>
    </row>
    <row r="439" spans="1:61" x14ac:dyDescent="0.25">
      <c r="A439" s="171" t="s">
        <v>91</v>
      </c>
      <c r="B439" s="164"/>
      <c r="C439" s="299" t="s">
        <v>628</v>
      </c>
      <c r="D439" s="166"/>
      <c r="E439" s="168"/>
      <c r="F439" s="167"/>
      <c r="G439" s="168"/>
      <c r="AO439" s="260"/>
      <c r="AP439" s="260"/>
      <c r="AQ439" s="260"/>
      <c r="AR439" s="260"/>
      <c r="AS439" s="260"/>
      <c r="AT439" s="260"/>
      <c r="AU439" s="260"/>
      <c r="AV439" s="260"/>
      <c r="AW439" s="260"/>
      <c r="AX439" s="260"/>
      <c r="AY439" s="260"/>
      <c r="AZ439" s="260"/>
      <c r="BA439" s="260"/>
      <c r="BB439" s="260"/>
      <c r="BC439" s="260"/>
      <c r="BD439" s="260"/>
      <c r="BE439" s="260"/>
      <c r="BF439" s="260"/>
      <c r="BG439" s="210"/>
      <c r="BH439" s="210"/>
      <c r="BI439" s="210"/>
    </row>
    <row r="440" spans="1:61" x14ac:dyDescent="0.25">
      <c r="A440" s="171" t="s">
        <v>91</v>
      </c>
      <c r="B440" s="164"/>
      <c r="C440" s="299" t="s">
        <v>628</v>
      </c>
      <c r="D440" s="166"/>
      <c r="E440" s="168"/>
      <c r="F440" s="167"/>
      <c r="G440" s="168"/>
      <c r="AO440" s="260"/>
      <c r="AP440" s="260"/>
      <c r="AQ440" s="260"/>
      <c r="AR440" s="260"/>
      <c r="AS440" s="260"/>
      <c r="AT440" s="260"/>
      <c r="AU440" s="260"/>
      <c r="AV440" s="260"/>
      <c r="AW440" s="260"/>
      <c r="AX440" s="260"/>
      <c r="AY440" s="260"/>
      <c r="AZ440" s="260"/>
      <c r="BA440" s="260"/>
      <c r="BB440" s="260"/>
      <c r="BC440" s="260"/>
      <c r="BD440" s="260"/>
      <c r="BE440" s="260"/>
      <c r="BF440" s="260"/>
      <c r="BG440" s="210"/>
      <c r="BH440" s="210"/>
      <c r="BI440" s="210"/>
    </row>
    <row r="441" spans="1:61" x14ac:dyDescent="0.25">
      <c r="A441" s="171" t="s">
        <v>91</v>
      </c>
      <c r="B441" s="164"/>
      <c r="C441" s="299" t="s">
        <v>628</v>
      </c>
      <c r="D441" s="166"/>
      <c r="E441" s="168"/>
      <c r="F441" s="167"/>
      <c r="G441" s="168"/>
      <c r="AO441" s="260"/>
      <c r="AP441" s="260"/>
      <c r="AQ441" s="260"/>
      <c r="AR441" s="260"/>
      <c r="AS441" s="260"/>
      <c r="AT441" s="260"/>
      <c r="AU441" s="260"/>
      <c r="AV441" s="260"/>
      <c r="AW441" s="260"/>
      <c r="AX441" s="260"/>
      <c r="AY441" s="260"/>
      <c r="AZ441" s="260"/>
      <c r="BA441" s="260"/>
      <c r="BB441" s="260"/>
      <c r="BC441" s="260"/>
      <c r="BD441" s="260"/>
      <c r="BE441" s="260"/>
      <c r="BF441" s="260"/>
      <c r="BG441" s="210"/>
      <c r="BH441" s="210"/>
      <c r="BI441" s="210"/>
    </row>
    <row r="442" spans="1:61" x14ac:dyDescent="0.25">
      <c r="A442" s="171" t="s">
        <v>91</v>
      </c>
      <c r="B442" s="164"/>
      <c r="C442" s="299" t="s">
        <v>628</v>
      </c>
      <c r="D442" s="166"/>
      <c r="E442" s="168"/>
      <c r="F442" s="167"/>
      <c r="G442" s="168"/>
      <c r="AO442" s="260"/>
      <c r="AP442" s="260"/>
      <c r="AQ442" s="260"/>
      <c r="AR442" s="260"/>
      <c r="AS442" s="260"/>
      <c r="AT442" s="260"/>
      <c r="AU442" s="260"/>
      <c r="AV442" s="260"/>
      <c r="AW442" s="260"/>
      <c r="AX442" s="260"/>
      <c r="AY442" s="260"/>
      <c r="AZ442" s="260"/>
      <c r="BA442" s="260"/>
      <c r="BB442" s="260"/>
      <c r="BC442" s="260"/>
      <c r="BD442" s="260"/>
      <c r="BE442" s="260"/>
      <c r="BF442" s="260"/>
      <c r="BG442" s="210"/>
      <c r="BH442" s="210"/>
      <c r="BI442" s="210"/>
    </row>
    <row r="443" spans="1:61" x14ac:dyDescent="0.25">
      <c r="A443" s="171" t="s">
        <v>91</v>
      </c>
      <c r="B443" s="164"/>
      <c r="C443" s="299" t="s">
        <v>628</v>
      </c>
      <c r="D443" s="166"/>
      <c r="E443" s="168"/>
      <c r="F443" s="167"/>
      <c r="G443" s="168"/>
      <c r="AO443" s="260"/>
      <c r="AP443" s="260"/>
      <c r="AQ443" s="260"/>
      <c r="AR443" s="260"/>
      <c r="AS443" s="260"/>
      <c r="AT443" s="260"/>
      <c r="AU443" s="260"/>
      <c r="AV443" s="260"/>
      <c r="AW443" s="260"/>
      <c r="AX443" s="260"/>
      <c r="AY443" s="260"/>
      <c r="AZ443" s="260"/>
      <c r="BA443" s="260"/>
      <c r="BB443" s="260"/>
      <c r="BC443" s="260"/>
      <c r="BD443" s="260"/>
      <c r="BE443" s="260"/>
      <c r="BF443" s="260"/>
      <c r="BG443" s="210"/>
      <c r="BH443" s="210"/>
      <c r="BI443" s="210"/>
    </row>
    <row r="444" spans="1:61" x14ac:dyDescent="0.25">
      <c r="A444" s="171" t="s">
        <v>91</v>
      </c>
      <c r="B444" s="164"/>
      <c r="C444" s="299" t="s">
        <v>628</v>
      </c>
      <c r="D444" s="166"/>
      <c r="E444" s="168"/>
      <c r="F444" s="167"/>
      <c r="G444" s="168"/>
      <c r="AO444" s="260"/>
      <c r="AP444" s="260"/>
      <c r="AQ444" s="260"/>
      <c r="AR444" s="260"/>
      <c r="AS444" s="260"/>
      <c r="AT444" s="260"/>
      <c r="AU444" s="260"/>
      <c r="AV444" s="260"/>
      <c r="AW444" s="260"/>
      <c r="AX444" s="260"/>
      <c r="AY444" s="260"/>
      <c r="AZ444" s="260"/>
      <c r="BA444" s="260"/>
      <c r="BB444" s="260"/>
      <c r="BC444" s="260"/>
      <c r="BD444" s="260"/>
      <c r="BE444" s="260"/>
      <c r="BF444" s="260"/>
      <c r="BG444" s="210"/>
      <c r="BH444" s="210"/>
      <c r="BI444" s="210"/>
    </row>
    <row r="445" spans="1:61" x14ac:dyDescent="0.25">
      <c r="A445" s="171" t="s">
        <v>91</v>
      </c>
      <c r="B445" s="164"/>
      <c r="C445" s="299" t="s">
        <v>628</v>
      </c>
      <c r="D445" s="166"/>
      <c r="E445" s="168"/>
      <c r="F445" s="167"/>
      <c r="G445" s="168"/>
      <c r="AO445" s="260"/>
      <c r="AP445" s="260"/>
      <c r="AQ445" s="260"/>
      <c r="AR445" s="260"/>
      <c r="AS445" s="260"/>
      <c r="AT445" s="260"/>
      <c r="AU445" s="260"/>
      <c r="AV445" s="260"/>
      <c r="AW445" s="260"/>
      <c r="AX445" s="260"/>
      <c r="AY445" s="260"/>
      <c r="AZ445" s="260"/>
      <c r="BA445" s="260"/>
      <c r="BB445" s="260"/>
      <c r="BC445" s="260"/>
      <c r="BD445" s="260"/>
      <c r="BE445" s="260"/>
      <c r="BF445" s="260"/>
      <c r="BG445" s="210"/>
      <c r="BH445" s="210"/>
      <c r="BI445" s="210"/>
    </row>
    <row r="446" spans="1:61" x14ac:dyDescent="0.25">
      <c r="A446" s="171" t="s">
        <v>91</v>
      </c>
      <c r="B446" s="164"/>
      <c r="C446" s="299" t="s">
        <v>628</v>
      </c>
      <c r="D446" s="166"/>
      <c r="E446" s="168"/>
      <c r="F446" s="167"/>
      <c r="G446" s="168"/>
      <c r="AO446" s="260"/>
      <c r="AP446" s="260"/>
      <c r="AQ446" s="260"/>
      <c r="AR446" s="260"/>
      <c r="AS446" s="260"/>
      <c r="AT446" s="260"/>
      <c r="AU446" s="260"/>
      <c r="AV446" s="260"/>
      <c r="AW446" s="260"/>
      <c r="AX446" s="260"/>
      <c r="AY446" s="260"/>
      <c r="AZ446" s="260"/>
      <c r="BA446" s="260"/>
      <c r="BB446" s="260"/>
      <c r="BC446" s="260"/>
      <c r="BD446" s="260"/>
      <c r="BE446" s="260"/>
      <c r="BF446" s="260"/>
      <c r="BG446" s="210"/>
      <c r="BH446" s="210"/>
      <c r="BI446" s="210"/>
    </row>
    <row r="447" spans="1:61" x14ac:dyDescent="0.25">
      <c r="A447" s="171" t="s">
        <v>91</v>
      </c>
      <c r="B447" s="164"/>
      <c r="C447" s="299" t="s">
        <v>628</v>
      </c>
      <c r="D447" s="166"/>
      <c r="E447" s="168"/>
      <c r="F447" s="167"/>
      <c r="G447" s="168"/>
      <c r="AO447" s="260"/>
      <c r="AP447" s="260"/>
      <c r="AQ447" s="260"/>
      <c r="AR447" s="260"/>
      <c r="AS447" s="260"/>
      <c r="AT447" s="260"/>
      <c r="AU447" s="260"/>
      <c r="AV447" s="260"/>
      <c r="AW447" s="260"/>
      <c r="AX447" s="260"/>
      <c r="AY447" s="260"/>
      <c r="AZ447" s="260"/>
      <c r="BA447" s="260"/>
      <c r="BB447" s="260"/>
      <c r="BC447" s="260"/>
      <c r="BD447" s="260"/>
      <c r="BE447" s="260"/>
      <c r="BF447" s="260"/>
      <c r="BG447" s="210"/>
      <c r="BH447" s="210"/>
      <c r="BI447" s="210"/>
    </row>
    <row r="448" spans="1:61" x14ac:dyDescent="0.25">
      <c r="A448" s="171" t="s">
        <v>91</v>
      </c>
      <c r="B448" s="164"/>
      <c r="C448" s="299" t="s">
        <v>628</v>
      </c>
      <c r="D448" s="166"/>
      <c r="E448" s="168"/>
      <c r="F448" s="167"/>
      <c r="G448" s="168"/>
      <c r="AO448" s="260"/>
      <c r="AP448" s="260"/>
      <c r="AQ448" s="260"/>
      <c r="AR448" s="260"/>
      <c r="AS448" s="260"/>
      <c r="AT448" s="260"/>
      <c r="AU448" s="260"/>
      <c r="AV448" s="260"/>
      <c r="AW448" s="260"/>
      <c r="AX448" s="260"/>
      <c r="AY448" s="260"/>
      <c r="AZ448" s="260"/>
      <c r="BA448" s="260"/>
      <c r="BB448" s="260"/>
      <c r="BC448" s="260"/>
      <c r="BD448" s="260"/>
      <c r="BE448" s="260"/>
      <c r="BF448" s="260"/>
      <c r="BG448" s="210"/>
      <c r="BH448" s="210"/>
      <c r="BI448" s="210"/>
    </row>
    <row r="449" spans="1:61" x14ac:dyDescent="0.25">
      <c r="A449" s="171" t="s">
        <v>91</v>
      </c>
      <c r="B449" s="164"/>
      <c r="C449" s="299" t="s">
        <v>628</v>
      </c>
      <c r="D449" s="166"/>
      <c r="E449" s="168"/>
      <c r="F449" s="167"/>
      <c r="G449" s="168"/>
      <c r="AO449" s="260"/>
      <c r="AP449" s="260"/>
      <c r="AQ449" s="260"/>
      <c r="AR449" s="260"/>
      <c r="AS449" s="260"/>
      <c r="AT449" s="260"/>
      <c r="AU449" s="260"/>
      <c r="AV449" s="260"/>
      <c r="AW449" s="260"/>
      <c r="AX449" s="260"/>
      <c r="AY449" s="260"/>
      <c r="AZ449" s="260"/>
      <c r="BA449" s="260"/>
      <c r="BB449" s="260"/>
      <c r="BC449" s="260"/>
      <c r="BD449" s="260"/>
      <c r="BE449" s="260"/>
      <c r="BF449" s="260"/>
      <c r="BG449" s="210"/>
      <c r="BH449" s="210"/>
      <c r="BI449" s="210"/>
    </row>
    <row r="450" spans="1:61" x14ac:dyDescent="0.25">
      <c r="A450" s="171" t="s">
        <v>91</v>
      </c>
      <c r="B450" s="164"/>
      <c r="C450" s="299" t="s">
        <v>628</v>
      </c>
      <c r="D450" s="166"/>
      <c r="E450" s="168"/>
      <c r="F450" s="167"/>
      <c r="G450" s="168"/>
      <c r="AO450" s="260"/>
      <c r="AP450" s="260"/>
      <c r="AQ450" s="260"/>
      <c r="AR450" s="260"/>
      <c r="AS450" s="260"/>
      <c r="AT450" s="260"/>
      <c r="AU450" s="260"/>
      <c r="AV450" s="260"/>
      <c r="AW450" s="260"/>
      <c r="AX450" s="260"/>
      <c r="AY450" s="260"/>
      <c r="AZ450" s="260"/>
      <c r="BA450" s="260"/>
      <c r="BB450" s="260"/>
      <c r="BC450" s="260"/>
      <c r="BD450" s="260"/>
      <c r="BE450" s="260"/>
      <c r="BF450" s="260"/>
      <c r="BG450" s="210"/>
      <c r="BH450" s="210"/>
      <c r="BI450" s="210"/>
    </row>
    <row r="451" spans="1:61" x14ac:dyDescent="0.25">
      <c r="A451" s="171" t="s">
        <v>91</v>
      </c>
      <c r="B451" s="164"/>
      <c r="C451" s="299" t="s">
        <v>628</v>
      </c>
      <c r="D451" s="166"/>
      <c r="E451" s="168"/>
      <c r="F451" s="167"/>
      <c r="G451" s="168"/>
      <c r="AO451" s="260"/>
      <c r="AP451" s="260"/>
      <c r="AQ451" s="260"/>
      <c r="AR451" s="260"/>
      <c r="AS451" s="260"/>
      <c r="AT451" s="260"/>
      <c r="AU451" s="260"/>
      <c r="AV451" s="260"/>
      <c r="AW451" s="260"/>
      <c r="AX451" s="260"/>
      <c r="AY451" s="260"/>
      <c r="AZ451" s="260"/>
      <c r="BA451" s="260"/>
      <c r="BB451" s="260"/>
      <c r="BC451" s="260"/>
      <c r="BD451" s="260"/>
      <c r="BE451" s="260"/>
      <c r="BF451" s="260"/>
      <c r="BG451" s="210"/>
      <c r="BH451" s="210"/>
      <c r="BI451" s="210"/>
    </row>
    <row r="452" spans="1:61" x14ac:dyDescent="0.25">
      <c r="A452" s="171" t="s">
        <v>91</v>
      </c>
      <c r="B452" s="164"/>
      <c r="C452" s="299" t="s">
        <v>628</v>
      </c>
      <c r="D452" s="166"/>
      <c r="E452" s="168"/>
      <c r="F452" s="167"/>
      <c r="G452" s="168"/>
      <c r="AO452" s="260"/>
      <c r="AP452" s="260"/>
      <c r="AQ452" s="260"/>
      <c r="AR452" s="260"/>
      <c r="AS452" s="260"/>
      <c r="AT452" s="260"/>
      <c r="AU452" s="260"/>
      <c r="AV452" s="260"/>
      <c r="AW452" s="260"/>
      <c r="AX452" s="260"/>
      <c r="AY452" s="260"/>
      <c r="AZ452" s="260"/>
      <c r="BA452" s="260"/>
      <c r="BB452" s="260"/>
      <c r="BC452" s="260"/>
      <c r="BD452" s="260"/>
      <c r="BE452" s="260"/>
      <c r="BF452" s="260"/>
      <c r="BG452" s="210"/>
      <c r="BH452" s="210"/>
      <c r="BI452" s="210"/>
    </row>
    <row r="453" spans="1:61" x14ac:dyDescent="0.25">
      <c r="A453" s="171" t="s">
        <v>91</v>
      </c>
      <c r="B453" s="164"/>
      <c r="C453" s="299" t="s">
        <v>628</v>
      </c>
      <c r="D453" s="166"/>
      <c r="E453" s="168"/>
      <c r="F453" s="167"/>
      <c r="G453" s="168"/>
      <c r="AO453" s="260"/>
      <c r="AP453" s="260"/>
      <c r="AQ453" s="260"/>
      <c r="AR453" s="260"/>
      <c r="AS453" s="260"/>
      <c r="AT453" s="260"/>
      <c r="AU453" s="260"/>
      <c r="AV453" s="260"/>
      <c r="AW453" s="260"/>
      <c r="AX453" s="260"/>
      <c r="AY453" s="260"/>
      <c r="AZ453" s="260"/>
      <c r="BA453" s="260"/>
      <c r="BB453" s="260"/>
      <c r="BC453" s="260"/>
      <c r="BD453" s="260"/>
      <c r="BE453" s="260"/>
      <c r="BF453" s="260"/>
      <c r="BG453" s="210"/>
      <c r="BH453" s="210"/>
      <c r="BI453" s="210"/>
    </row>
    <row r="454" spans="1:61" x14ac:dyDescent="0.25">
      <c r="A454" s="171" t="s">
        <v>91</v>
      </c>
      <c r="B454" s="164"/>
      <c r="C454" s="299" t="s">
        <v>628</v>
      </c>
      <c r="D454" s="166"/>
      <c r="E454" s="168"/>
      <c r="F454" s="167"/>
      <c r="G454" s="168"/>
      <c r="AO454" s="260"/>
      <c r="AP454" s="260"/>
      <c r="AQ454" s="260"/>
      <c r="AR454" s="260"/>
      <c r="AS454" s="260"/>
      <c r="AT454" s="260"/>
      <c r="AU454" s="260"/>
      <c r="AV454" s="260"/>
      <c r="AW454" s="260"/>
      <c r="AX454" s="260"/>
      <c r="AY454" s="260"/>
      <c r="AZ454" s="260"/>
      <c r="BA454" s="260"/>
      <c r="BB454" s="260"/>
      <c r="BC454" s="260"/>
      <c r="BD454" s="260"/>
      <c r="BE454" s="260"/>
      <c r="BF454" s="260"/>
      <c r="BG454" s="210"/>
      <c r="BH454" s="210"/>
      <c r="BI454" s="210"/>
    </row>
    <row r="455" spans="1:61" x14ac:dyDescent="0.25">
      <c r="A455" s="171" t="s">
        <v>91</v>
      </c>
      <c r="B455" s="164"/>
      <c r="C455" s="299" t="s">
        <v>628</v>
      </c>
      <c r="D455" s="166"/>
      <c r="E455" s="168"/>
      <c r="F455" s="167"/>
      <c r="G455" s="168"/>
      <c r="AO455" s="260"/>
      <c r="AP455" s="260"/>
      <c r="AQ455" s="260"/>
      <c r="AR455" s="260"/>
      <c r="AS455" s="260"/>
      <c r="AT455" s="260"/>
      <c r="AU455" s="260"/>
      <c r="AV455" s="260"/>
      <c r="AW455" s="260"/>
      <c r="AX455" s="260"/>
      <c r="AY455" s="260"/>
      <c r="AZ455" s="260"/>
      <c r="BA455" s="260"/>
      <c r="BB455" s="260"/>
      <c r="BC455" s="260"/>
      <c r="BD455" s="260"/>
      <c r="BE455" s="260"/>
      <c r="BF455" s="260"/>
      <c r="BG455" s="210"/>
      <c r="BH455" s="210"/>
      <c r="BI455" s="210"/>
    </row>
    <row r="456" spans="1:61" x14ac:dyDescent="0.25">
      <c r="A456" s="171" t="s">
        <v>91</v>
      </c>
      <c r="B456" s="164"/>
      <c r="C456" s="299" t="s">
        <v>628</v>
      </c>
      <c r="D456" s="166"/>
      <c r="E456" s="168"/>
      <c r="F456" s="167"/>
      <c r="G456" s="168"/>
      <c r="AO456" s="260"/>
      <c r="AP456" s="260"/>
      <c r="AQ456" s="260"/>
      <c r="AR456" s="260"/>
      <c r="AS456" s="260"/>
      <c r="AT456" s="260"/>
      <c r="AU456" s="260"/>
      <c r="AV456" s="260"/>
      <c r="AW456" s="260"/>
      <c r="AX456" s="260"/>
      <c r="AY456" s="260"/>
      <c r="AZ456" s="260"/>
      <c r="BA456" s="260"/>
      <c r="BB456" s="260"/>
      <c r="BC456" s="260"/>
      <c r="BD456" s="260"/>
      <c r="BE456" s="260"/>
      <c r="BF456" s="260"/>
      <c r="BG456" s="210"/>
      <c r="BH456" s="210"/>
      <c r="BI456" s="210"/>
    </row>
    <row r="457" spans="1:61" x14ac:dyDescent="0.25">
      <c r="A457" s="171" t="s">
        <v>91</v>
      </c>
      <c r="B457" s="164"/>
      <c r="C457" s="299" t="s">
        <v>628</v>
      </c>
      <c r="D457" s="166"/>
      <c r="E457" s="168"/>
      <c r="F457" s="167"/>
      <c r="G457" s="168"/>
      <c r="AO457" s="260"/>
      <c r="AP457" s="260"/>
      <c r="AQ457" s="260"/>
      <c r="AR457" s="260"/>
      <c r="AS457" s="260"/>
      <c r="AT457" s="260"/>
      <c r="AU457" s="260"/>
      <c r="AV457" s="260"/>
      <c r="AW457" s="260"/>
      <c r="AX457" s="260"/>
      <c r="AY457" s="260"/>
      <c r="AZ457" s="260"/>
      <c r="BA457" s="260"/>
      <c r="BB457" s="260"/>
      <c r="BC457" s="260"/>
      <c r="BD457" s="260"/>
      <c r="BE457" s="260"/>
      <c r="BF457" s="260"/>
      <c r="BG457" s="210"/>
      <c r="BH457" s="210"/>
      <c r="BI457" s="210"/>
    </row>
    <row r="458" spans="1:61" x14ac:dyDescent="0.25">
      <c r="A458" s="171" t="s">
        <v>91</v>
      </c>
      <c r="B458" s="164"/>
      <c r="C458" s="299" t="s">
        <v>628</v>
      </c>
      <c r="D458" s="166"/>
      <c r="E458" s="168"/>
      <c r="F458" s="167"/>
      <c r="G458" s="168"/>
      <c r="AO458" s="260"/>
      <c r="AP458" s="260"/>
      <c r="AQ458" s="260"/>
      <c r="AR458" s="260"/>
      <c r="AS458" s="260"/>
      <c r="AT458" s="260"/>
      <c r="AU458" s="260"/>
      <c r="AV458" s="260"/>
      <c r="AW458" s="260"/>
      <c r="AX458" s="260"/>
      <c r="AY458" s="260"/>
      <c r="AZ458" s="260"/>
      <c r="BA458" s="260"/>
      <c r="BB458" s="260"/>
      <c r="BC458" s="260"/>
      <c r="BD458" s="260"/>
      <c r="BE458" s="260"/>
      <c r="BF458" s="260"/>
      <c r="BG458" s="210"/>
      <c r="BH458" s="210"/>
      <c r="BI458" s="210"/>
    </row>
    <row r="459" spans="1:61" x14ac:dyDescent="0.25">
      <c r="A459" s="171" t="s">
        <v>91</v>
      </c>
      <c r="B459" s="164"/>
      <c r="C459" s="299" t="s">
        <v>628</v>
      </c>
      <c r="D459" s="166"/>
      <c r="E459" s="168"/>
      <c r="F459" s="167"/>
      <c r="G459" s="168"/>
      <c r="AO459" s="260"/>
      <c r="AP459" s="260"/>
      <c r="AQ459" s="260"/>
      <c r="AR459" s="260"/>
      <c r="AS459" s="260"/>
      <c r="AT459" s="260"/>
      <c r="AU459" s="260"/>
      <c r="AV459" s="260"/>
      <c r="AW459" s="260"/>
      <c r="AX459" s="260"/>
      <c r="AY459" s="260"/>
      <c r="AZ459" s="260"/>
      <c r="BA459" s="260"/>
      <c r="BB459" s="260"/>
      <c r="BC459" s="260"/>
      <c r="BD459" s="260"/>
      <c r="BE459" s="260"/>
      <c r="BF459" s="260"/>
      <c r="BG459" s="210"/>
      <c r="BH459" s="210"/>
      <c r="BI459" s="210"/>
    </row>
    <row r="460" spans="1:61" x14ac:dyDescent="0.25">
      <c r="A460" s="171" t="s">
        <v>91</v>
      </c>
      <c r="B460" s="164"/>
      <c r="C460" s="299" t="s">
        <v>628</v>
      </c>
      <c r="D460" s="166"/>
      <c r="E460" s="168"/>
      <c r="F460" s="167"/>
      <c r="G460" s="168"/>
      <c r="AO460" s="260"/>
      <c r="AP460" s="260"/>
      <c r="AQ460" s="260"/>
      <c r="AR460" s="260"/>
      <c r="AS460" s="260"/>
      <c r="AT460" s="260"/>
      <c r="AU460" s="260"/>
      <c r="AV460" s="260"/>
      <c r="AW460" s="260"/>
      <c r="AX460" s="260"/>
      <c r="AY460" s="260"/>
      <c r="AZ460" s="260"/>
      <c r="BA460" s="260"/>
      <c r="BB460" s="260"/>
      <c r="BC460" s="260"/>
      <c r="BD460" s="260"/>
      <c r="BE460" s="260"/>
      <c r="BF460" s="260"/>
      <c r="BG460" s="210"/>
      <c r="BH460" s="210"/>
      <c r="BI460" s="210"/>
    </row>
    <row r="461" spans="1:61" x14ac:dyDescent="0.25">
      <c r="A461" s="171" t="s">
        <v>91</v>
      </c>
      <c r="B461" s="164"/>
      <c r="C461" s="299" t="s">
        <v>628</v>
      </c>
      <c r="D461" s="166"/>
      <c r="E461" s="168"/>
      <c r="F461" s="167"/>
      <c r="G461" s="168"/>
      <c r="AO461" s="260"/>
      <c r="AP461" s="260"/>
      <c r="AQ461" s="260"/>
      <c r="AR461" s="260"/>
      <c r="AS461" s="260"/>
      <c r="AT461" s="260"/>
      <c r="AU461" s="260"/>
      <c r="AV461" s="260"/>
      <c r="AW461" s="260"/>
      <c r="AX461" s="260"/>
      <c r="AY461" s="260"/>
      <c r="AZ461" s="260"/>
      <c r="BA461" s="260"/>
      <c r="BB461" s="260"/>
      <c r="BC461" s="260"/>
      <c r="BD461" s="260"/>
      <c r="BE461" s="260"/>
      <c r="BF461" s="260"/>
      <c r="BG461" s="210"/>
      <c r="BH461" s="210"/>
      <c r="BI461" s="210"/>
    </row>
    <row r="462" spans="1:61" x14ac:dyDescent="0.25">
      <c r="A462" s="171" t="s">
        <v>91</v>
      </c>
      <c r="B462" s="164"/>
      <c r="C462" s="299" t="s">
        <v>628</v>
      </c>
      <c r="D462" s="166"/>
      <c r="E462" s="168"/>
      <c r="F462" s="167"/>
      <c r="G462" s="168"/>
      <c r="AO462" s="260"/>
      <c r="AP462" s="260"/>
      <c r="AQ462" s="260"/>
      <c r="AR462" s="260"/>
      <c r="AS462" s="260"/>
      <c r="AT462" s="260"/>
      <c r="AU462" s="260"/>
      <c r="AV462" s="260"/>
      <c r="AW462" s="260"/>
      <c r="AX462" s="260"/>
      <c r="AY462" s="260"/>
      <c r="AZ462" s="260"/>
      <c r="BA462" s="260"/>
      <c r="BB462" s="260"/>
      <c r="BC462" s="260"/>
      <c r="BD462" s="260"/>
      <c r="BE462" s="260"/>
      <c r="BF462" s="260"/>
      <c r="BG462" s="210"/>
      <c r="BH462" s="210"/>
      <c r="BI462" s="210"/>
    </row>
    <row r="463" spans="1:61" x14ac:dyDescent="0.25">
      <c r="A463" s="171" t="s">
        <v>91</v>
      </c>
      <c r="B463" s="164"/>
      <c r="C463" s="299" t="s">
        <v>628</v>
      </c>
      <c r="D463" s="166"/>
      <c r="E463" s="168"/>
      <c r="F463" s="167"/>
      <c r="G463" s="168"/>
      <c r="AO463" s="260"/>
      <c r="AP463" s="260"/>
      <c r="AQ463" s="260"/>
      <c r="AR463" s="260"/>
      <c r="AS463" s="260"/>
      <c r="AT463" s="260"/>
      <c r="AU463" s="260"/>
      <c r="AV463" s="260"/>
      <c r="AW463" s="260"/>
      <c r="AX463" s="260"/>
      <c r="AY463" s="260"/>
      <c r="AZ463" s="260"/>
      <c r="BA463" s="260"/>
      <c r="BB463" s="260"/>
      <c r="BC463" s="260"/>
      <c r="BD463" s="260"/>
      <c r="BE463" s="260"/>
      <c r="BF463" s="260"/>
      <c r="BG463" s="210"/>
      <c r="BH463" s="210"/>
      <c r="BI463" s="210"/>
    </row>
    <row r="464" spans="1:61" x14ac:dyDescent="0.25">
      <c r="A464" s="171" t="s">
        <v>91</v>
      </c>
      <c r="B464" s="164"/>
      <c r="C464" s="299" t="s">
        <v>628</v>
      </c>
      <c r="D464" s="166"/>
      <c r="E464" s="168"/>
      <c r="F464" s="167"/>
      <c r="G464" s="168"/>
      <c r="AO464" s="260"/>
      <c r="AP464" s="260"/>
      <c r="AQ464" s="260"/>
      <c r="AR464" s="260"/>
      <c r="AS464" s="260"/>
      <c r="AT464" s="260"/>
      <c r="AU464" s="260"/>
      <c r="AV464" s="260"/>
      <c r="AW464" s="260"/>
      <c r="AX464" s="260"/>
      <c r="AY464" s="260"/>
      <c r="AZ464" s="260"/>
      <c r="BA464" s="260"/>
      <c r="BB464" s="260"/>
      <c r="BC464" s="260"/>
      <c r="BD464" s="260"/>
      <c r="BE464" s="260"/>
      <c r="BF464" s="260"/>
      <c r="BG464" s="210"/>
      <c r="BH464" s="210"/>
      <c r="BI464" s="210"/>
    </row>
    <row r="465" spans="1:61" x14ac:dyDescent="0.25">
      <c r="A465" s="171" t="s">
        <v>91</v>
      </c>
      <c r="B465" s="164"/>
      <c r="C465" s="299" t="s">
        <v>628</v>
      </c>
      <c r="D465" s="166"/>
      <c r="E465" s="168"/>
      <c r="F465" s="167"/>
      <c r="G465" s="168"/>
      <c r="AO465" s="260"/>
      <c r="AP465" s="260"/>
      <c r="AQ465" s="260"/>
      <c r="AR465" s="260"/>
      <c r="AS465" s="260"/>
      <c r="AT465" s="260"/>
      <c r="AU465" s="260"/>
      <c r="AV465" s="260"/>
      <c r="AW465" s="260"/>
      <c r="AX465" s="260"/>
      <c r="AY465" s="260"/>
      <c r="AZ465" s="260"/>
      <c r="BA465" s="260"/>
      <c r="BB465" s="260"/>
      <c r="BC465" s="260"/>
      <c r="BD465" s="260"/>
      <c r="BE465" s="260"/>
      <c r="BF465" s="260"/>
      <c r="BG465" s="210"/>
      <c r="BH465" s="210"/>
      <c r="BI465" s="210"/>
    </row>
    <row r="466" spans="1:61" x14ac:dyDescent="0.25">
      <c r="A466" s="171" t="s">
        <v>91</v>
      </c>
      <c r="B466" s="164"/>
      <c r="C466" s="299" t="s">
        <v>628</v>
      </c>
      <c r="D466" s="166"/>
      <c r="E466" s="168"/>
      <c r="F466" s="167"/>
      <c r="G466" s="168"/>
      <c r="AO466" s="260"/>
      <c r="AP466" s="260"/>
      <c r="AQ466" s="260"/>
      <c r="AR466" s="260"/>
      <c r="AS466" s="260"/>
      <c r="AT466" s="260"/>
      <c r="AU466" s="260"/>
      <c r="AV466" s="260"/>
      <c r="AW466" s="260"/>
      <c r="AX466" s="260"/>
      <c r="AY466" s="260"/>
      <c r="AZ466" s="260"/>
      <c r="BA466" s="260"/>
      <c r="BB466" s="260"/>
      <c r="BC466" s="260"/>
      <c r="BD466" s="260"/>
      <c r="BE466" s="260"/>
      <c r="BF466" s="260"/>
      <c r="BG466" s="210"/>
      <c r="BH466" s="210"/>
      <c r="BI466" s="210"/>
    </row>
    <row r="467" spans="1:61" x14ac:dyDescent="0.25">
      <c r="A467" s="171" t="s">
        <v>91</v>
      </c>
      <c r="B467" s="164"/>
      <c r="C467" s="299" t="s">
        <v>628</v>
      </c>
      <c r="D467" s="166"/>
      <c r="E467" s="168"/>
      <c r="F467" s="167"/>
      <c r="G467" s="168"/>
      <c r="AO467" s="260"/>
      <c r="AP467" s="260"/>
      <c r="AQ467" s="260"/>
      <c r="AR467" s="260"/>
      <c r="AS467" s="260"/>
      <c r="AT467" s="260"/>
      <c r="AU467" s="260"/>
      <c r="AV467" s="260"/>
      <c r="AW467" s="260"/>
      <c r="AX467" s="260"/>
      <c r="AY467" s="260"/>
      <c r="AZ467" s="260"/>
      <c r="BA467" s="260"/>
      <c r="BB467" s="260"/>
      <c r="BC467" s="260"/>
      <c r="BD467" s="260"/>
      <c r="BE467" s="260"/>
      <c r="BF467" s="260"/>
      <c r="BG467" s="210"/>
      <c r="BH467" s="210"/>
      <c r="BI467" s="210"/>
    </row>
    <row r="468" spans="1:61" x14ac:dyDescent="0.25">
      <c r="A468" s="171" t="s">
        <v>91</v>
      </c>
      <c r="B468" s="164"/>
      <c r="C468" s="299" t="s">
        <v>628</v>
      </c>
      <c r="D468" s="166"/>
      <c r="E468" s="168"/>
      <c r="F468" s="167"/>
      <c r="G468" s="168"/>
      <c r="AO468" s="260"/>
      <c r="AP468" s="260"/>
      <c r="AQ468" s="260"/>
      <c r="AR468" s="260"/>
      <c r="AS468" s="260"/>
      <c r="AT468" s="260"/>
      <c r="AU468" s="260"/>
      <c r="AV468" s="260"/>
      <c r="AW468" s="260"/>
      <c r="AX468" s="260"/>
      <c r="AY468" s="260"/>
      <c r="AZ468" s="260"/>
      <c r="BA468" s="260"/>
      <c r="BB468" s="260"/>
      <c r="BC468" s="260"/>
      <c r="BD468" s="260"/>
      <c r="BE468" s="260"/>
      <c r="BF468" s="260"/>
      <c r="BG468" s="210"/>
      <c r="BH468" s="210"/>
      <c r="BI468" s="210"/>
    </row>
    <row r="469" spans="1:61" x14ac:dyDescent="0.25">
      <c r="A469" s="171" t="s">
        <v>91</v>
      </c>
      <c r="B469" s="164"/>
      <c r="C469" s="299" t="s">
        <v>628</v>
      </c>
      <c r="D469" s="166"/>
      <c r="E469" s="168"/>
      <c r="F469" s="167"/>
      <c r="G469" s="168"/>
      <c r="AO469" s="260"/>
      <c r="AP469" s="260"/>
      <c r="AQ469" s="260"/>
      <c r="AR469" s="260"/>
      <c r="AS469" s="260"/>
      <c r="AT469" s="260"/>
      <c r="AU469" s="260"/>
      <c r="AV469" s="260"/>
      <c r="AW469" s="260"/>
      <c r="AX469" s="260"/>
      <c r="AY469" s="260"/>
      <c r="AZ469" s="260"/>
      <c r="BA469" s="260"/>
      <c r="BB469" s="260"/>
      <c r="BC469" s="260"/>
      <c r="BD469" s="260"/>
      <c r="BE469" s="260"/>
      <c r="BF469" s="260"/>
      <c r="BG469" s="210"/>
      <c r="BH469" s="210"/>
      <c r="BI469" s="210"/>
    </row>
    <row r="470" spans="1:61" x14ac:dyDescent="0.25">
      <c r="A470" s="171" t="s">
        <v>91</v>
      </c>
      <c r="B470" s="164"/>
      <c r="C470" s="299" t="s">
        <v>628</v>
      </c>
      <c r="D470" s="166"/>
      <c r="E470" s="168"/>
      <c r="F470" s="167"/>
      <c r="G470" s="168"/>
      <c r="AO470" s="260"/>
      <c r="AP470" s="260"/>
      <c r="AQ470" s="260"/>
      <c r="AR470" s="260"/>
      <c r="AS470" s="260"/>
      <c r="AT470" s="260"/>
      <c r="AU470" s="260"/>
      <c r="AV470" s="260"/>
      <c r="AW470" s="260"/>
      <c r="AX470" s="260"/>
      <c r="AY470" s="260"/>
      <c r="AZ470" s="260"/>
      <c r="BA470" s="260"/>
      <c r="BB470" s="260"/>
      <c r="BC470" s="260"/>
      <c r="BD470" s="260"/>
      <c r="BE470" s="260"/>
      <c r="BF470" s="260"/>
      <c r="BG470" s="210"/>
      <c r="BH470" s="210"/>
      <c r="BI470" s="210"/>
    </row>
    <row r="471" spans="1:61" x14ac:dyDescent="0.25">
      <c r="A471" s="171" t="s">
        <v>91</v>
      </c>
      <c r="B471" s="164"/>
      <c r="C471" s="299" t="s">
        <v>628</v>
      </c>
      <c r="D471" s="166"/>
      <c r="E471" s="168"/>
      <c r="F471" s="167"/>
      <c r="G471" s="168"/>
      <c r="AO471" s="260"/>
      <c r="AP471" s="260"/>
      <c r="AQ471" s="260"/>
      <c r="AR471" s="260"/>
      <c r="AS471" s="260"/>
      <c r="AT471" s="260"/>
      <c r="AU471" s="260"/>
      <c r="AV471" s="260"/>
      <c r="AW471" s="260"/>
      <c r="AX471" s="260"/>
      <c r="AY471" s="260"/>
      <c r="AZ471" s="260"/>
      <c r="BA471" s="260"/>
      <c r="BB471" s="260"/>
      <c r="BC471" s="260"/>
      <c r="BD471" s="260"/>
      <c r="BE471" s="260"/>
      <c r="BF471" s="260"/>
      <c r="BG471" s="210"/>
      <c r="BH471" s="210"/>
      <c r="BI471" s="210"/>
    </row>
    <row r="472" spans="1:61" x14ac:dyDescent="0.25">
      <c r="A472" s="171" t="s">
        <v>91</v>
      </c>
      <c r="B472" s="164"/>
      <c r="C472" s="299" t="s">
        <v>628</v>
      </c>
      <c r="D472" s="166"/>
      <c r="E472" s="168"/>
      <c r="F472" s="167"/>
      <c r="G472" s="168"/>
      <c r="AO472" s="260"/>
      <c r="AP472" s="260"/>
      <c r="AQ472" s="260"/>
      <c r="AR472" s="260"/>
      <c r="AS472" s="260"/>
      <c r="AT472" s="260"/>
      <c r="AU472" s="260"/>
      <c r="AV472" s="260"/>
      <c r="AW472" s="260"/>
      <c r="AX472" s="260"/>
      <c r="AY472" s="260"/>
      <c r="AZ472" s="260"/>
      <c r="BA472" s="260"/>
      <c r="BB472" s="260"/>
      <c r="BC472" s="260"/>
      <c r="BD472" s="260"/>
      <c r="BE472" s="260"/>
      <c r="BF472" s="260"/>
      <c r="BG472" s="210"/>
      <c r="BH472" s="210"/>
      <c r="BI472" s="210"/>
    </row>
    <row r="473" spans="1:61" x14ac:dyDescent="0.25">
      <c r="A473" s="171" t="s">
        <v>91</v>
      </c>
      <c r="B473" s="164"/>
      <c r="C473" s="299" t="s">
        <v>628</v>
      </c>
      <c r="D473" s="166"/>
      <c r="E473" s="168"/>
      <c r="F473" s="167"/>
      <c r="G473" s="168"/>
      <c r="AO473" s="260"/>
      <c r="AP473" s="260"/>
      <c r="AQ473" s="260"/>
      <c r="AR473" s="260"/>
      <c r="AS473" s="260"/>
      <c r="AT473" s="260"/>
      <c r="AU473" s="260"/>
      <c r="AV473" s="260"/>
      <c r="AW473" s="260"/>
      <c r="AX473" s="260"/>
      <c r="AY473" s="260"/>
      <c r="AZ473" s="260"/>
      <c r="BA473" s="260"/>
      <c r="BB473" s="260"/>
      <c r="BC473" s="260"/>
      <c r="BD473" s="260"/>
      <c r="BE473" s="260"/>
      <c r="BF473" s="260"/>
      <c r="BG473" s="210"/>
      <c r="BH473" s="210"/>
      <c r="BI473" s="210"/>
    </row>
    <row r="474" spans="1:61" x14ac:dyDescent="0.25">
      <c r="A474" s="171" t="s">
        <v>91</v>
      </c>
      <c r="B474" s="164"/>
      <c r="C474" s="299" t="s">
        <v>628</v>
      </c>
      <c r="D474" s="166"/>
      <c r="E474" s="168"/>
      <c r="F474" s="167"/>
      <c r="G474" s="168"/>
      <c r="AO474" s="260"/>
      <c r="AP474" s="260"/>
      <c r="AQ474" s="260"/>
      <c r="AR474" s="260"/>
      <c r="AS474" s="260"/>
      <c r="AT474" s="260"/>
      <c r="AU474" s="260"/>
      <c r="AV474" s="260"/>
      <c r="AW474" s="260"/>
      <c r="AX474" s="260"/>
      <c r="AY474" s="260"/>
      <c r="AZ474" s="260"/>
      <c r="BA474" s="260"/>
      <c r="BB474" s="260"/>
      <c r="BC474" s="260"/>
      <c r="BD474" s="260"/>
      <c r="BE474" s="260"/>
      <c r="BF474" s="260"/>
      <c r="BG474" s="210"/>
      <c r="BH474" s="210"/>
      <c r="BI474" s="210"/>
    </row>
    <row r="475" spans="1:61" x14ac:dyDescent="0.25">
      <c r="A475" s="171" t="s">
        <v>91</v>
      </c>
      <c r="B475" s="164"/>
      <c r="C475" s="299" t="s">
        <v>628</v>
      </c>
      <c r="D475" s="166"/>
      <c r="E475" s="168"/>
      <c r="F475" s="167"/>
      <c r="G475" s="168"/>
      <c r="AO475" s="260"/>
      <c r="AP475" s="260"/>
      <c r="AQ475" s="260"/>
      <c r="AR475" s="260"/>
      <c r="AS475" s="260"/>
      <c r="AT475" s="260"/>
      <c r="AU475" s="260"/>
      <c r="AV475" s="260"/>
      <c r="AW475" s="260"/>
      <c r="AX475" s="260"/>
      <c r="AY475" s="260"/>
      <c r="AZ475" s="260"/>
      <c r="BA475" s="260"/>
      <c r="BB475" s="260"/>
      <c r="BC475" s="260"/>
      <c r="BD475" s="260"/>
      <c r="BE475" s="260"/>
      <c r="BF475" s="260"/>
      <c r="BG475" s="210"/>
      <c r="BH475" s="210"/>
      <c r="BI475" s="210"/>
    </row>
    <row r="476" spans="1:61" x14ac:dyDescent="0.25">
      <c r="A476" s="171" t="s">
        <v>91</v>
      </c>
      <c r="B476" s="164"/>
      <c r="C476" s="299" t="s">
        <v>628</v>
      </c>
      <c r="D476" s="166"/>
      <c r="E476" s="168"/>
      <c r="F476" s="167"/>
      <c r="G476" s="168"/>
      <c r="AO476" s="260"/>
      <c r="AP476" s="260"/>
      <c r="AQ476" s="260"/>
      <c r="AR476" s="260"/>
      <c r="AS476" s="260"/>
      <c r="AT476" s="260"/>
      <c r="AU476" s="260"/>
      <c r="AV476" s="260"/>
      <c r="AW476" s="260"/>
      <c r="AX476" s="260"/>
      <c r="AY476" s="260"/>
      <c r="AZ476" s="260"/>
      <c r="BA476" s="260"/>
      <c r="BB476" s="260"/>
      <c r="BC476" s="260"/>
      <c r="BD476" s="260"/>
      <c r="BE476" s="260"/>
      <c r="BF476" s="260"/>
      <c r="BG476" s="210"/>
      <c r="BH476" s="210"/>
      <c r="BI476" s="210"/>
    </row>
    <row r="477" spans="1:61" x14ac:dyDescent="0.25">
      <c r="A477" s="171" t="s">
        <v>91</v>
      </c>
      <c r="B477" s="164"/>
      <c r="C477" s="299" t="s">
        <v>628</v>
      </c>
      <c r="D477" s="166"/>
      <c r="E477" s="168"/>
      <c r="F477" s="167"/>
      <c r="G477" s="168"/>
      <c r="AO477" s="260"/>
      <c r="AP477" s="260"/>
      <c r="AQ477" s="260"/>
      <c r="AR477" s="260"/>
      <c r="AS477" s="260"/>
      <c r="AT477" s="260"/>
      <c r="AU477" s="260"/>
      <c r="AV477" s="260"/>
      <c r="AW477" s="260"/>
      <c r="AX477" s="260"/>
      <c r="AY477" s="260"/>
      <c r="AZ477" s="260"/>
      <c r="BA477" s="260"/>
      <c r="BB477" s="260"/>
      <c r="BC477" s="260"/>
      <c r="BD477" s="260"/>
      <c r="BE477" s="260"/>
      <c r="BF477" s="260"/>
      <c r="BG477" s="210"/>
      <c r="BH477" s="210"/>
      <c r="BI477" s="210"/>
    </row>
    <row r="478" spans="1:61" x14ac:dyDescent="0.25">
      <c r="A478" s="171" t="s">
        <v>91</v>
      </c>
      <c r="B478" s="164"/>
      <c r="C478" s="299" t="s">
        <v>628</v>
      </c>
      <c r="D478" s="166"/>
      <c r="E478" s="168"/>
      <c r="F478" s="167"/>
      <c r="G478" s="168"/>
      <c r="AO478" s="260"/>
      <c r="AP478" s="260"/>
      <c r="AQ478" s="260"/>
      <c r="AR478" s="260"/>
      <c r="AS478" s="260"/>
      <c r="AT478" s="260"/>
      <c r="AU478" s="260"/>
      <c r="AV478" s="260"/>
      <c r="AW478" s="260"/>
      <c r="AX478" s="260"/>
      <c r="AY478" s="260"/>
      <c r="AZ478" s="260"/>
      <c r="BA478" s="260"/>
      <c r="BB478" s="260"/>
      <c r="BC478" s="260"/>
      <c r="BD478" s="260"/>
      <c r="BE478" s="260"/>
      <c r="BF478" s="260"/>
      <c r="BG478" s="210"/>
      <c r="BH478" s="210"/>
      <c r="BI478" s="210"/>
    </row>
    <row r="479" spans="1:61" x14ac:dyDescent="0.25">
      <c r="A479" s="171" t="s">
        <v>91</v>
      </c>
      <c r="B479" s="164"/>
      <c r="C479" s="299" t="s">
        <v>628</v>
      </c>
      <c r="D479" s="166"/>
      <c r="E479" s="168"/>
      <c r="F479" s="167"/>
      <c r="G479" s="168"/>
      <c r="AO479" s="260"/>
      <c r="AP479" s="260"/>
      <c r="AQ479" s="260"/>
      <c r="AR479" s="260"/>
      <c r="AS479" s="260"/>
      <c r="AT479" s="260"/>
      <c r="AU479" s="260"/>
      <c r="AV479" s="260"/>
      <c r="AW479" s="260"/>
      <c r="AX479" s="260"/>
      <c r="AY479" s="260"/>
      <c r="AZ479" s="260"/>
      <c r="BA479" s="260"/>
      <c r="BB479" s="260"/>
      <c r="BC479" s="260"/>
      <c r="BD479" s="260"/>
      <c r="BE479" s="260"/>
      <c r="BF479" s="260"/>
      <c r="BG479" s="210"/>
      <c r="BH479" s="210"/>
      <c r="BI479" s="210"/>
    </row>
    <row r="480" spans="1:61" x14ac:dyDescent="0.25">
      <c r="A480" s="171" t="s">
        <v>91</v>
      </c>
      <c r="B480" s="164"/>
      <c r="C480" s="299" t="s">
        <v>628</v>
      </c>
      <c r="D480" s="166"/>
      <c r="E480" s="168"/>
      <c r="F480" s="167"/>
      <c r="G480" s="168"/>
      <c r="AO480" s="260"/>
      <c r="AP480" s="260"/>
      <c r="AQ480" s="260"/>
      <c r="AR480" s="260"/>
      <c r="AS480" s="260"/>
      <c r="AT480" s="260"/>
      <c r="AU480" s="260"/>
      <c r="AV480" s="260"/>
      <c r="AW480" s="260"/>
      <c r="AX480" s="260"/>
      <c r="AY480" s="260"/>
      <c r="AZ480" s="260"/>
      <c r="BA480" s="260"/>
      <c r="BB480" s="260"/>
      <c r="BC480" s="260"/>
      <c r="BD480" s="260"/>
      <c r="BE480" s="260"/>
      <c r="BF480" s="260"/>
      <c r="BG480" s="210"/>
      <c r="BH480" s="210"/>
      <c r="BI480" s="210"/>
    </row>
    <row r="481" spans="1:61" x14ac:dyDescent="0.25">
      <c r="A481" s="171" t="s">
        <v>91</v>
      </c>
      <c r="B481" s="164"/>
      <c r="C481" s="299" t="s">
        <v>628</v>
      </c>
      <c r="D481" s="166"/>
      <c r="E481" s="168"/>
      <c r="F481" s="167"/>
      <c r="G481" s="168"/>
      <c r="AO481" s="260"/>
      <c r="AP481" s="260"/>
      <c r="AQ481" s="260"/>
      <c r="AR481" s="260"/>
      <c r="AS481" s="260"/>
      <c r="AT481" s="260"/>
      <c r="AU481" s="260"/>
      <c r="AV481" s="260"/>
      <c r="AW481" s="260"/>
      <c r="AX481" s="260"/>
      <c r="AY481" s="260"/>
      <c r="AZ481" s="260"/>
      <c r="BA481" s="260"/>
      <c r="BB481" s="260"/>
      <c r="BC481" s="260"/>
      <c r="BD481" s="260"/>
      <c r="BE481" s="260"/>
      <c r="BF481" s="260"/>
      <c r="BG481" s="210"/>
      <c r="BH481" s="210"/>
      <c r="BI481" s="210"/>
    </row>
    <row r="482" spans="1:61" x14ac:dyDescent="0.25">
      <c r="A482" s="171" t="s">
        <v>91</v>
      </c>
      <c r="B482" s="164"/>
      <c r="C482" s="299" t="s">
        <v>628</v>
      </c>
      <c r="D482" s="166"/>
      <c r="E482" s="168"/>
      <c r="F482" s="167"/>
      <c r="G482" s="168"/>
      <c r="AO482" s="260"/>
      <c r="AP482" s="260"/>
      <c r="AQ482" s="260"/>
      <c r="AR482" s="260"/>
      <c r="AS482" s="260"/>
      <c r="AT482" s="260"/>
      <c r="AU482" s="260"/>
      <c r="AV482" s="260"/>
      <c r="AW482" s="260"/>
      <c r="AX482" s="260"/>
      <c r="AY482" s="260"/>
      <c r="AZ482" s="260"/>
      <c r="BA482" s="260"/>
      <c r="BB482" s="260"/>
      <c r="BC482" s="260"/>
      <c r="BD482" s="260"/>
      <c r="BE482" s="260"/>
      <c r="BF482" s="260"/>
      <c r="BG482" s="210"/>
      <c r="BH482" s="210"/>
      <c r="BI482" s="210"/>
    </row>
    <row r="483" spans="1:61" x14ac:dyDescent="0.25">
      <c r="A483" s="171" t="s">
        <v>91</v>
      </c>
      <c r="B483" s="164"/>
      <c r="C483" s="299" t="s">
        <v>628</v>
      </c>
      <c r="D483" s="166"/>
      <c r="E483" s="168"/>
      <c r="F483" s="167"/>
      <c r="G483" s="168"/>
      <c r="AO483" s="260"/>
      <c r="AP483" s="260"/>
      <c r="AQ483" s="260"/>
      <c r="AR483" s="260"/>
      <c r="AS483" s="260"/>
      <c r="AT483" s="260"/>
      <c r="AU483" s="260"/>
      <c r="AV483" s="260"/>
      <c r="AW483" s="260"/>
      <c r="AX483" s="260"/>
      <c r="AY483" s="260"/>
      <c r="AZ483" s="260"/>
      <c r="BA483" s="260"/>
      <c r="BB483" s="260"/>
      <c r="BC483" s="260"/>
      <c r="BD483" s="260"/>
      <c r="BE483" s="260"/>
      <c r="BF483" s="260"/>
      <c r="BG483" s="210"/>
      <c r="BH483" s="210"/>
      <c r="BI483" s="210"/>
    </row>
    <row r="484" spans="1:61" x14ac:dyDescent="0.25">
      <c r="A484" s="171" t="s">
        <v>91</v>
      </c>
      <c r="B484" s="164"/>
      <c r="C484" s="299" t="s">
        <v>628</v>
      </c>
      <c r="D484" s="166"/>
      <c r="E484" s="168"/>
      <c r="F484" s="167"/>
      <c r="G484" s="168"/>
      <c r="AO484" s="260"/>
      <c r="AP484" s="260"/>
      <c r="AQ484" s="260"/>
      <c r="AR484" s="260"/>
      <c r="AS484" s="260"/>
      <c r="AT484" s="260"/>
      <c r="AU484" s="260"/>
      <c r="AV484" s="260"/>
      <c r="AW484" s="260"/>
      <c r="AX484" s="260"/>
      <c r="AY484" s="260"/>
      <c r="AZ484" s="260"/>
      <c r="BA484" s="260"/>
      <c r="BB484" s="260"/>
      <c r="BC484" s="260"/>
      <c r="BD484" s="260"/>
      <c r="BE484" s="260"/>
      <c r="BF484" s="260"/>
      <c r="BG484" s="210"/>
      <c r="BH484" s="210"/>
      <c r="BI484" s="210"/>
    </row>
    <row r="485" spans="1:61" x14ac:dyDescent="0.25">
      <c r="A485" s="171" t="s">
        <v>91</v>
      </c>
      <c r="B485" s="164"/>
      <c r="C485" s="299" t="s">
        <v>628</v>
      </c>
      <c r="D485" s="166"/>
      <c r="E485" s="168"/>
      <c r="F485" s="167"/>
      <c r="G485" s="168"/>
      <c r="AO485" s="260"/>
      <c r="AP485" s="260"/>
      <c r="AQ485" s="260"/>
      <c r="AR485" s="260"/>
      <c r="AS485" s="260"/>
      <c r="AT485" s="260"/>
      <c r="AU485" s="260"/>
      <c r="AV485" s="260"/>
      <c r="AW485" s="260"/>
      <c r="AX485" s="260"/>
      <c r="AY485" s="260"/>
      <c r="AZ485" s="260"/>
      <c r="BA485" s="260"/>
      <c r="BB485" s="260"/>
      <c r="BC485" s="260"/>
      <c r="BD485" s="260"/>
      <c r="BE485" s="260"/>
      <c r="BF485" s="260"/>
      <c r="BG485" s="210"/>
      <c r="BH485" s="210"/>
      <c r="BI485" s="210"/>
    </row>
    <row r="486" spans="1:61" x14ac:dyDescent="0.25">
      <c r="A486" s="171" t="s">
        <v>91</v>
      </c>
      <c r="B486" s="164"/>
      <c r="C486" s="299" t="s">
        <v>628</v>
      </c>
      <c r="D486" s="166"/>
      <c r="E486" s="168"/>
      <c r="F486" s="167"/>
      <c r="G486" s="168"/>
      <c r="AO486" s="260"/>
      <c r="AP486" s="260"/>
      <c r="AQ486" s="260"/>
      <c r="AR486" s="260"/>
      <c r="AS486" s="260"/>
      <c r="AT486" s="260"/>
      <c r="AU486" s="260"/>
      <c r="AV486" s="260"/>
      <c r="AW486" s="260"/>
      <c r="AX486" s="260"/>
      <c r="AY486" s="260"/>
      <c r="AZ486" s="260"/>
      <c r="BA486" s="260"/>
      <c r="BB486" s="260"/>
      <c r="BC486" s="260"/>
      <c r="BD486" s="260"/>
      <c r="BE486" s="260"/>
      <c r="BF486" s="260"/>
      <c r="BG486" s="210"/>
      <c r="BH486" s="210"/>
      <c r="BI486" s="210"/>
    </row>
    <row r="487" spans="1:61" x14ac:dyDescent="0.25">
      <c r="A487" s="171" t="s">
        <v>91</v>
      </c>
      <c r="B487" s="164"/>
      <c r="C487" s="299" t="s">
        <v>628</v>
      </c>
      <c r="D487" s="166"/>
      <c r="E487" s="168"/>
      <c r="F487" s="167"/>
      <c r="G487" s="168"/>
      <c r="AO487" s="260"/>
      <c r="AP487" s="260"/>
      <c r="AQ487" s="260"/>
      <c r="AR487" s="260"/>
      <c r="AS487" s="260"/>
      <c r="AT487" s="260"/>
      <c r="AU487" s="260"/>
      <c r="AV487" s="260"/>
      <c r="AW487" s="260"/>
      <c r="AX487" s="260"/>
      <c r="AY487" s="260"/>
      <c r="AZ487" s="260"/>
      <c r="BA487" s="260"/>
      <c r="BB487" s="260"/>
      <c r="BC487" s="260"/>
      <c r="BD487" s="260"/>
      <c r="BE487" s="260"/>
      <c r="BF487" s="260"/>
      <c r="BG487" s="210"/>
      <c r="BH487" s="210"/>
      <c r="BI487" s="210"/>
    </row>
    <row r="488" spans="1:61" x14ac:dyDescent="0.25">
      <c r="A488" s="171" t="s">
        <v>91</v>
      </c>
      <c r="B488" s="164"/>
      <c r="C488" s="299" t="s">
        <v>628</v>
      </c>
      <c r="D488" s="166"/>
      <c r="E488" s="168"/>
      <c r="F488" s="167"/>
      <c r="G488" s="168"/>
      <c r="AO488" s="260"/>
      <c r="AP488" s="260"/>
      <c r="AQ488" s="260"/>
      <c r="AR488" s="260"/>
      <c r="AS488" s="260"/>
      <c r="AT488" s="260"/>
      <c r="AU488" s="260"/>
      <c r="AV488" s="260"/>
      <c r="AW488" s="260"/>
      <c r="AX488" s="260"/>
      <c r="AY488" s="260"/>
      <c r="AZ488" s="260"/>
      <c r="BA488" s="260"/>
      <c r="BB488" s="260"/>
      <c r="BC488" s="260"/>
      <c r="BD488" s="260"/>
      <c r="BE488" s="260"/>
      <c r="BF488" s="260"/>
      <c r="BG488" s="210"/>
      <c r="BH488" s="210"/>
      <c r="BI488" s="210"/>
    </row>
    <row r="489" spans="1:61" x14ac:dyDescent="0.25">
      <c r="A489" s="171" t="s">
        <v>91</v>
      </c>
      <c r="B489" s="164"/>
      <c r="C489" s="299" t="s">
        <v>628</v>
      </c>
      <c r="D489" s="166"/>
      <c r="E489" s="168"/>
      <c r="F489" s="167"/>
      <c r="G489" s="168"/>
      <c r="AO489" s="260"/>
      <c r="AP489" s="260"/>
      <c r="AQ489" s="260"/>
      <c r="AR489" s="260"/>
      <c r="AS489" s="260"/>
      <c r="AT489" s="260"/>
      <c r="AU489" s="260"/>
      <c r="AV489" s="260"/>
      <c r="AW489" s="260"/>
      <c r="AX489" s="260"/>
      <c r="AY489" s="260"/>
      <c r="AZ489" s="260"/>
      <c r="BA489" s="260"/>
      <c r="BB489" s="260"/>
      <c r="BC489" s="260"/>
      <c r="BD489" s="260"/>
      <c r="BE489" s="260"/>
      <c r="BF489" s="260"/>
      <c r="BG489" s="210"/>
      <c r="BH489" s="210"/>
      <c r="BI489" s="210"/>
    </row>
    <row r="490" spans="1:61" x14ac:dyDescent="0.25">
      <c r="A490" s="171" t="s">
        <v>91</v>
      </c>
      <c r="B490" s="164"/>
      <c r="C490" s="299" t="s">
        <v>628</v>
      </c>
      <c r="D490" s="166"/>
      <c r="E490" s="168"/>
      <c r="F490" s="167"/>
      <c r="G490" s="168"/>
      <c r="AO490" s="260"/>
      <c r="AP490" s="260"/>
      <c r="AQ490" s="260"/>
      <c r="AR490" s="260"/>
      <c r="AS490" s="260"/>
      <c r="AT490" s="260"/>
      <c r="AU490" s="260"/>
      <c r="AV490" s="260"/>
      <c r="AW490" s="260"/>
      <c r="AX490" s="260"/>
      <c r="AY490" s="260"/>
      <c r="AZ490" s="260"/>
      <c r="BA490" s="260"/>
      <c r="BB490" s="260"/>
      <c r="BC490" s="260"/>
      <c r="BD490" s="260"/>
      <c r="BE490" s="260"/>
      <c r="BF490" s="260"/>
      <c r="BG490" s="210"/>
      <c r="BH490" s="210"/>
      <c r="BI490" s="210"/>
    </row>
    <row r="491" spans="1:61" x14ac:dyDescent="0.25">
      <c r="A491" s="171" t="s">
        <v>91</v>
      </c>
      <c r="B491" s="164"/>
      <c r="C491" s="299" t="s">
        <v>628</v>
      </c>
      <c r="D491" s="166"/>
      <c r="E491" s="168"/>
      <c r="F491" s="167"/>
      <c r="G491" s="168"/>
      <c r="AO491" s="260"/>
      <c r="AP491" s="260"/>
      <c r="AQ491" s="260"/>
      <c r="AR491" s="260"/>
      <c r="AS491" s="260"/>
      <c r="AT491" s="260"/>
      <c r="AU491" s="260"/>
      <c r="AV491" s="260"/>
      <c r="AW491" s="260"/>
      <c r="AX491" s="260"/>
      <c r="AY491" s="260"/>
      <c r="AZ491" s="260"/>
      <c r="BA491" s="260"/>
      <c r="BB491" s="260"/>
      <c r="BC491" s="260"/>
      <c r="BD491" s="260"/>
      <c r="BE491" s="260"/>
      <c r="BF491" s="260"/>
      <c r="BG491" s="210"/>
      <c r="BH491" s="210"/>
      <c r="BI491" s="210"/>
    </row>
    <row r="492" spans="1:61" x14ac:dyDescent="0.25">
      <c r="A492" s="171" t="s">
        <v>91</v>
      </c>
      <c r="B492" s="164"/>
      <c r="C492" s="299" t="s">
        <v>628</v>
      </c>
      <c r="D492" s="166"/>
      <c r="E492" s="168"/>
      <c r="F492" s="167"/>
      <c r="G492" s="168"/>
      <c r="AO492" s="260"/>
      <c r="AP492" s="260"/>
      <c r="AQ492" s="260"/>
      <c r="AR492" s="260"/>
      <c r="AS492" s="260"/>
      <c r="AT492" s="260"/>
      <c r="AU492" s="260"/>
      <c r="AV492" s="260"/>
      <c r="AW492" s="260"/>
      <c r="AX492" s="260"/>
      <c r="AY492" s="260"/>
      <c r="AZ492" s="260"/>
      <c r="BA492" s="260"/>
      <c r="BB492" s="260"/>
      <c r="BC492" s="260"/>
      <c r="BD492" s="260"/>
      <c r="BE492" s="260"/>
      <c r="BF492" s="260"/>
      <c r="BG492" s="210"/>
      <c r="BH492" s="210"/>
      <c r="BI492" s="210"/>
    </row>
    <row r="493" spans="1:61" x14ac:dyDescent="0.25">
      <c r="A493" s="171" t="s">
        <v>91</v>
      </c>
      <c r="B493" s="164"/>
      <c r="C493" s="299" t="s">
        <v>628</v>
      </c>
      <c r="D493" s="166"/>
      <c r="E493" s="168"/>
      <c r="F493" s="167"/>
      <c r="G493" s="168"/>
      <c r="AO493" s="260"/>
      <c r="AP493" s="260"/>
      <c r="AQ493" s="260"/>
      <c r="AR493" s="260"/>
      <c r="AS493" s="260"/>
      <c r="AT493" s="260"/>
      <c r="AU493" s="260"/>
      <c r="AV493" s="260"/>
      <c r="AW493" s="260"/>
      <c r="AX493" s="260"/>
      <c r="AY493" s="260"/>
      <c r="AZ493" s="260"/>
      <c r="BA493" s="260"/>
      <c r="BB493" s="260"/>
      <c r="BC493" s="260"/>
      <c r="BD493" s="260"/>
      <c r="BE493" s="260"/>
      <c r="BF493" s="260"/>
      <c r="BG493" s="210"/>
      <c r="BH493" s="210"/>
      <c r="BI493" s="210"/>
    </row>
    <row r="494" spans="1:61" x14ac:dyDescent="0.25">
      <c r="A494" s="171" t="s">
        <v>91</v>
      </c>
      <c r="B494" s="164"/>
      <c r="C494" s="299" t="s">
        <v>628</v>
      </c>
      <c r="D494" s="166"/>
      <c r="E494" s="168"/>
      <c r="F494" s="167"/>
      <c r="G494" s="168"/>
      <c r="AO494" s="260"/>
      <c r="AP494" s="260"/>
      <c r="AQ494" s="260"/>
      <c r="AR494" s="260"/>
      <c r="AS494" s="260"/>
      <c r="AT494" s="260"/>
      <c r="AU494" s="260"/>
      <c r="AV494" s="260"/>
      <c r="AW494" s="260"/>
      <c r="AX494" s="260"/>
      <c r="AY494" s="260"/>
      <c r="AZ494" s="260"/>
      <c r="BA494" s="260"/>
      <c r="BB494" s="260"/>
      <c r="BC494" s="260"/>
      <c r="BD494" s="260"/>
      <c r="BE494" s="260"/>
      <c r="BF494" s="260"/>
      <c r="BG494" s="210"/>
      <c r="BH494" s="210"/>
      <c r="BI494" s="210"/>
    </row>
    <row r="495" spans="1:61" x14ac:dyDescent="0.25">
      <c r="A495" s="171" t="s">
        <v>91</v>
      </c>
      <c r="B495" s="164"/>
      <c r="C495" s="299" t="s">
        <v>628</v>
      </c>
      <c r="D495" s="166"/>
      <c r="E495" s="168"/>
      <c r="F495" s="167"/>
      <c r="G495" s="168"/>
      <c r="AO495" s="260"/>
      <c r="AP495" s="260"/>
      <c r="AQ495" s="260"/>
      <c r="AR495" s="260"/>
      <c r="AS495" s="260"/>
      <c r="AT495" s="260"/>
      <c r="AU495" s="260"/>
      <c r="AV495" s="260"/>
      <c r="AW495" s="260"/>
      <c r="AX495" s="260"/>
      <c r="AY495" s="260"/>
      <c r="AZ495" s="260"/>
      <c r="BA495" s="260"/>
      <c r="BB495" s="260"/>
      <c r="BC495" s="260"/>
      <c r="BD495" s="260"/>
      <c r="BE495" s="260"/>
      <c r="BF495" s="260"/>
      <c r="BG495" s="210"/>
      <c r="BH495" s="210"/>
      <c r="BI495" s="210"/>
    </row>
    <row r="496" spans="1:61" x14ac:dyDescent="0.25">
      <c r="A496" s="171" t="s">
        <v>91</v>
      </c>
      <c r="B496" s="164"/>
      <c r="C496" s="299" t="s">
        <v>628</v>
      </c>
      <c r="D496" s="166"/>
      <c r="E496" s="168"/>
      <c r="F496" s="167"/>
      <c r="G496" s="168"/>
      <c r="AO496" s="260"/>
      <c r="AP496" s="260"/>
      <c r="AQ496" s="260"/>
      <c r="AR496" s="260"/>
      <c r="AS496" s="260"/>
      <c r="AT496" s="260"/>
      <c r="AU496" s="260"/>
      <c r="AV496" s="260"/>
      <c r="AW496" s="260"/>
      <c r="AX496" s="260"/>
      <c r="AY496" s="260"/>
      <c r="AZ496" s="260"/>
      <c r="BA496" s="260"/>
      <c r="BB496" s="260"/>
      <c r="BC496" s="260"/>
      <c r="BD496" s="260"/>
      <c r="BE496" s="260"/>
      <c r="BF496" s="260"/>
      <c r="BG496" s="210"/>
      <c r="BH496" s="210"/>
      <c r="BI496" s="210"/>
    </row>
    <row r="497" spans="1:61" x14ac:dyDescent="0.25">
      <c r="A497" s="171" t="s">
        <v>91</v>
      </c>
      <c r="B497" s="164"/>
      <c r="C497" s="299" t="s">
        <v>628</v>
      </c>
      <c r="D497" s="166"/>
      <c r="E497" s="168"/>
      <c r="F497" s="167"/>
      <c r="G497" s="168"/>
      <c r="AO497" s="260"/>
      <c r="AP497" s="260"/>
      <c r="AQ497" s="260"/>
      <c r="AR497" s="260"/>
      <c r="AS497" s="260"/>
      <c r="AT497" s="260"/>
      <c r="AU497" s="260"/>
      <c r="AV497" s="260"/>
      <c r="AW497" s="260"/>
      <c r="AX497" s="260"/>
      <c r="AY497" s="260"/>
      <c r="AZ497" s="260"/>
      <c r="BA497" s="260"/>
      <c r="BB497" s="260"/>
      <c r="BC497" s="260"/>
      <c r="BD497" s="260"/>
      <c r="BE497" s="260"/>
      <c r="BF497" s="260"/>
      <c r="BG497" s="210"/>
      <c r="BH497" s="210"/>
      <c r="BI497" s="210"/>
    </row>
    <row r="498" spans="1:61" x14ac:dyDescent="0.25">
      <c r="A498" s="171" t="s">
        <v>91</v>
      </c>
      <c r="B498" s="164"/>
      <c r="C498" s="299" t="s">
        <v>628</v>
      </c>
      <c r="D498" s="166"/>
      <c r="E498" s="168"/>
      <c r="F498" s="167"/>
      <c r="G498" s="168"/>
      <c r="AO498" s="260"/>
      <c r="AP498" s="260"/>
      <c r="AQ498" s="260"/>
      <c r="AR498" s="260"/>
      <c r="AS498" s="260"/>
      <c r="AT498" s="260"/>
      <c r="AU498" s="260"/>
      <c r="AV498" s="260"/>
      <c r="AW498" s="260"/>
      <c r="AX498" s="260"/>
      <c r="AY498" s="260"/>
      <c r="AZ498" s="260"/>
      <c r="BA498" s="260"/>
      <c r="BB498" s="260"/>
      <c r="BC498" s="260"/>
      <c r="BD498" s="260"/>
      <c r="BE498" s="260"/>
      <c r="BF498" s="260"/>
      <c r="BG498" s="210"/>
      <c r="BH498" s="210"/>
      <c r="BI498" s="210"/>
    </row>
    <row r="499" spans="1:61" x14ac:dyDescent="0.25">
      <c r="A499" s="171" t="s">
        <v>91</v>
      </c>
      <c r="B499" s="164"/>
      <c r="C499" s="299" t="s">
        <v>628</v>
      </c>
      <c r="D499" s="166"/>
      <c r="E499" s="168"/>
      <c r="F499" s="167"/>
      <c r="G499" s="168"/>
      <c r="AO499" s="260"/>
      <c r="AP499" s="260"/>
      <c r="AQ499" s="260"/>
      <c r="AR499" s="260"/>
      <c r="AS499" s="260"/>
      <c r="AT499" s="260"/>
      <c r="AU499" s="260"/>
      <c r="AV499" s="260"/>
      <c r="AW499" s="260"/>
      <c r="AX499" s="260"/>
      <c r="AY499" s="260"/>
      <c r="AZ499" s="260"/>
      <c r="BA499" s="260"/>
      <c r="BB499" s="260"/>
      <c r="BC499" s="260"/>
      <c r="BD499" s="260"/>
      <c r="BE499" s="260"/>
      <c r="BF499" s="260"/>
      <c r="BG499" s="210"/>
      <c r="BH499" s="210"/>
      <c r="BI499" s="210"/>
    </row>
    <row r="500" spans="1:61" x14ac:dyDescent="0.25">
      <c r="A500" s="171" t="s">
        <v>91</v>
      </c>
      <c r="B500" s="164"/>
      <c r="C500" s="299" t="s">
        <v>628</v>
      </c>
      <c r="D500" s="166"/>
      <c r="E500" s="168"/>
      <c r="F500" s="167"/>
      <c r="G500" s="168"/>
      <c r="AO500" s="260"/>
      <c r="AP500" s="260"/>
      <c r="AQ500" s="260"/>
      <c r="AR500" s="260"/>
      <c r="AS500" s="260"/>
      <c r="AT500" s="260"/>
      <c r="AU500" s="260"/>
      <c r="AV500" s="260"/>
      <c r="AW500" s="260"/>
      <c r="AX500" s="260"/>
      <c r="AY500" s="260"/>
      <c r="AZ500" s="260"/>
      <c r="BA500" s="260"/>
      <c r="BB500" s="260"/>
      <c r="BC500" s="260"/>
      <c r="BD500" s="260"/>
      <c r="BE500" s="260"/>
      <c r="BF500" s="260"/>
      <c r="BG500" s="210"/>
      <c r="BH500" s="210"/>
      <c r="BI500" s="210"/>
    </row>
    <row r="501" spans="1:61" x14ac:dyDescent="0.25">
      <c r="AO501" s="260"/>
      <c r="AP501" s="260"/>
      <c r="AQ501" s="260"/>
      <c r="AR501" s="260"/>
      <c r="AS501" s="260"/>
      <c r="AT501" s="260"/>
      <c r="AU501" s="260"/>
      <c r="AV501" s="260"/>
      <c r="AW501" s="260"/>
      <c r="AX501" s="260"/>
      <c r="AY501" s="260"/>
      <c r="AZ501" s="260"/>
      <c r="BA501" s="260"/>
      <c r="BB501" s="260"/>
      <c r="BC501" s="260"/>
      <c r="BD501" s="260"/>
      <c r="BE501" s="260"/>
      <c r="BF501" s="260"/>
      <c r="BG501" s="210"/>
      <c r="BH501" s="210"/>
      <c r="BI501" s="210"/>
    </row>
    <row r="502" spans="1:61" x14ac:dyDescent="0.25">
      <c r="AO502" s="260"/>
      <c r="AP502" s="260"/>
      <c r="AQ502" s="260"/>
      <c r="AR502" s="260"/>
      <c r="AS502" s="260"/>
      <c r="AT502" s="260"/>
      <c r="AU502" s="260"/>
      <c r="AV502" s="260"/>
      <c r="AW502" s="260"/>
      <c r="AX502" s="260"/>
      <c r="AY502" s="260"/>
      <c r="AZ502" s="260"/>
      <c r="BA502" s="260"/>
      <c r="BB502" s="260"/>
      <c r="BC502" s="260"/>
      <c r="BD502" s="260"/>
      <c r="BE502" s="260"/>
      <c r="BF502" s="260"/>
      <c r="BG502" s="210"/>
      <c r="BH502" s="210"/>
      <c r="BI502" s="210"/>
    </row>
    <row r="503" spans="1:61" x14ac:dyDescent="0.25">
      <c r="AO503" s="260"/>
      <c r="AP503" s="260"/>
      <c r="AQ503" s="260"/>
      <c r="AR503" s="260"/>
      <c r="AS503" s="260"/>
      <c r="AT503" s="260"/>
      <c r="AU503" s="260"/>
      <c r="AV503" s="260"/>
      <c r="AW503" s="260"/>
      <c r="AX503" s="260"/>
      <c r="AY503" s="260"/>
      <c r="AZ503" s="260"/>
      <c r="BA503" s="260"/>
      <c r="BB503" s="260"/>
      <c r="BC503" s="260"/>
      <c r="BD503" s="260"/>
      <c r="BE503" s="260"/>
      <c r="BF503" s="260"/>
      <c r="BG503" s="210"/>
      <c r="BH503" s="210"/>
      <c r="BI503" s="210"/>
    </row>
    <row r="504" spans="1:61" x14ac:dyDescent="0.25">
      <c r="AO504" s="260"/>
      <c r="AP504" s="260"/>
      <c r="AQ504" s="260"/>
      <c r="AR504" s="260"/>
      <c r="AS504" s="260"/>
      <c r="AT504" s="260"/>
      <c r="AU504" s="260"/>
      <c r="AV504" s="260"/>
      <c r="AW504" s="260"/>
      <c r="AX504" s="260"/>
      <c r="AY504" s="260"/>
      <c r="AZ504" s="260"/>
      <c r="BA504" s="260"/>
      <c r="BB504" s="260"/>
      <c r="BC504" s="260"/>
      <c r="BD504" s="260"/>
      <c r="BE504" s="260"/>
      <c r="BF504" s="260"/>
      <c r="BG504" s="210"/>
      <c r="BH504" s="210"/>
      <c r="BI504" s="210"/>
    </row>
    <row r="505" spans="1:61" x14ac:dyDescent="0.25">
      <c r="AO505" s="260"/>
      <c r="AP505" s="260"/>
      <c r="AQ505" s="260"/>
      <c r="AR505" s="260"/>
      <c r="AS505" s="260"/>
      <c r="AT505" s="260"/>
      <c r="AU505" s="260"/>
      <c r="AV505" s="260"/>
      <c r="AW505" s="260"/>
      <c r="AX505" s="260"/>
      <c r="AY505" s="260"/>
      <c r="AZ505" s="260"/>
      <c r="BA505" s="260"/>
      <c r="BB505" s="260"/>
      <c r="BC505" s="260"/>
      <c r="BD505" s="260"/>
      <c r="BE505" s="260"/>
      <c r="BF505" s="260"/>
      <c r="BG505" s="210"/>
      <c r="BH505" s="210"/>
      <c r="BI505" s="210"/>
    </row>
    <row r="506" spans="1:61" x14ac:dyDescent="0.25">
      <c r="AO506" s="260"/>
      <c r="AP506" s="260"/>
      <c r="AQ506" s="260"/>
      <c r="AR506" s="260"/>
      <c r="AS506" s="260"/>
      <c r="AT506" s="260"/>
      <c r="AU506" s="260"/>
      <c r="AV506" s="260"/>
      <c r="AW506" s="260"/>
      <c r="AX506" s="260"/>
      <c r="AY506" s="260"/>
      <c r="AZ506" s="260"/>
      <c r="BA506" s="260"/>
      <c r="BB506" s="260"/>
      <c r="BC506" s="260"/>
      <c r="BD506" s="260"/>
      <c r="BE506" s="260"/>
      <c r="BF506" s="260"/>
      <c r="BG506" s="210"/>
      <c r="BH506" s="210"/>
      <c r="BI506" s="210"/>
    </row>
    <row r="507" spans="1:61" x14ac:dyDescent="0.25">
      <c r="AO507" s="260"/>
      <c r="AP507" s="260"/>
      <c r="AQ507" s="260"/>
      <c r="AR507" s="260"/>
      <c r="AS507" s="260"/>
      <c r="AT507" s="260"/>
      <c r="AU507" s="260"/>
      <c r="AV507" s="260"/>
      <c r="AW507" s="260"/>
      <c r="AX507" s="260"/>
      <c r="AY507" s="260"/>
      <c r="AZ507" s="260"/>
      <c r="BA507" s="260"/>
      <c r="BB507" s="260"/>
      <c r="BC507" s="260"/>
      <c r="BD507" s="260"/>
      <c r="BE507" s="260"/>
      <c r="BF507" s="260"/>
      <c r="BG507" s="210"/>
      <c r="BH507" s="210"/>
      <c r="BI507" s="210"/>
    </row>
  </sheetData>
  <customSheetViews>
    <customSheetView guid="{47106A56-D167-42A8-8D68-20B81909F58E}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1"/>
    </customSheetView>
    <customSheetView guid="{4C33994B-C18C-486E-A6D8-9B7FAFC982FC}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2"/>
    </customSheetView>
  </customSheetViews>
  <mergeCells count="8">
    <mergeCell ref="AO1:BF1"/>
    <mergeCell ref="D10:F10"/>
    <mergeCell ref="A12:C12"/>
    <mergeCell ref="A1:F1"/>
    <mergeCell ref="A3:C3"/>
    <mergeCell ref="D3:F3"/>
    <mergeCell ref="A4:C4"/>
    <mergeCell ref="D4:F4"/>
  </mergeCells>
  <conditionalFormatting sqref="D9">
    <cfRule type="expression" dxfId="141" priority="5">
      <formula>D9&lt;0</formula>
    </cfRule>
    <cfRule type="expression" dxfId="140" priority="6">
      <formula>D9&lt;5%</formula>
    </cfRule>
    <cfRule type="expression" dxfId="139" priority="7">
      <formula>D9&lt;20%</formula>
    </cfRule>
  </conditionalFormatting>
  <conditionalFormatting sqref="F9">
    <cfRule type="expression" dxfId="138" priority="2">
      <formula>F9&lt;0</formula>
    </cfRule>
    <cfRule type="expression" dxfId="137" priority="3">
      <formula>F9&lt;5%</formula>
    </cfRule>
    <cfRule type="expression" dxfId="136" priority="4">
      <formula>F9&lt;20%</formula>
    </cfRule>
  </conditionalFormatting>
  <conditionalFormatting sqref="D10">
    <cfRule type="expression" dxfId="135" priority="1">
      <formula>F7&gt;D7</formula>
    </cfRule>
  </conditionalFormatting>
  <dataValidations count="2">
    <dataValidation type="list" allowBlank="1" showInputMessage="1" showErrorMessage="1" sqref="A13:A500">
      <formula1>$A$8:$A$9</formula1>
    </dataValidation>
    <dataValidation type="list" allowBlank="1" showInputMessage="1" showErrorMessage="1" sqref="C13:C500">
      <formula1>$I$1:$I$2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orientation="portrait"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A1:BI507"/>
  <sheetViews>
    <sheetView workbookViewId="0">
      <pane ySplit="12" topLeftCell="A13" activePane="bottomLeft" state="frozen"/>
      <selection activeCell="F22" sqref="F22"/>
      <selection pane="bottomLeft" activeCell="F22" sqref="F22"/>
    </sheetView>
  </sheetViews>
  <sheetFormatPr defaultRowHeight="15" x14ac:dyDescent="0.25"/>
  <cols>
    <col min="1" max="1" width="5.85546875" style="157" customWidth="1"/>
    <col min="2" max="2" width="5" style="158" bestFit="1" customWidth="1"/>
    <col min="3" max="3" width="8.140625" style="169" customWidth="1"/>
    <col min="4" max="4" width="17" style="170" customWidth="1"/>
    <col min="5" max="5" width="14.5703125" style="170" bestFit="1" customWidth="1"/>
    <col min="6" max="6" width="17.7109375" style="170" customWidth="1"/>
    <col min="7" max="7" width="13.85546875" style="148" bestFit="1" customWidth="1"/>
    <col min="8" max="8" width="9.140625" style="149"/>
    <col min="9" max="9" width="14" style="149" customWidth="1"/>
    <col min="10" max="10" width="33.28515625" style="149" bestFit="1" customWidth="1"/>
    <col min="11" max="11" width="35.140625" style="149" customWidth="1"/>
    <col min="12" max="14" width="33.28515625" style="149" bestFit="1" customWidth="1"/>
    <col min="15" max="21" width="9.140625" style="149"/>
    <col min="22" max="22" width="26.28515625" style="178" bestFit="1" customWidth="1"/>
    <col min="23" max="23" width="28.7109375" style="178" bestFit="1" customWidth="1"/>
    <col min="24" max="24" width="26.28515625" style="178" bestFit="1" customWidth="1"/>
    <col min="25" max="25" width="26.42578125" style="178" bestFit="1" customWidth="1"/>
    <col min="26" max="27" width="26.140625" style="178" bestFit="1" customWidth="1"/>
    <col min="28" max="28" width="9.140625" style="149"/>
    <col min="29" max="29" width="26.5703125" style="149" bestFit="1" customWidth="1"/>
    <col min="30" max="40" width="9.140625" style="149"/>
    <col min="41" max="58" width="30.7109375" style="250" customWidth="1"/>
    <col min="59" max="16384" width="9.140625" style="149"/>
  </cols>
  <sheetData>
    <row r="1" spans="1:61" ht="21" x14ac:dyDescent="0.25">
      <c r="A1" s="644" t="s">
        <v>85</v>
      </c>
      <c r="B1" s="644"/>
      <c r="C1" s="644"/>
      <c r="D1" s="644"/>
      <c r="E1" s="644"/>
      <c r="F1" s="644"/>
      <c r="I1" s="265" t="s">
        <v>628</v>
      </c>
      <c r="AO1" s="645" t="s">
        <v>145</v>
      </c>
      <c r="AP1" s="645"/>
      <c r="AQ1" s="645"/>
      <c r="AR1" s="645"/>
      <c r="AS1" s="645"/>
      <c r="AT1" s="645"/>
      <c r="AU1" s="645"/>
      <c r="AV1" s="645"/>
      <c r="AW1" s="645"/>
      <c r="AX1" s="645"/>
      <c r="AY1" s="645"/>
      <c r="AZ1" s="645"/>
      <c r="BA1" s="645"/>
      <c r="BB1" s="645"/>
      <c r="BC1" s="645"/>
      <c r="BD1" s="645"/>
      <c r="BE1" s="645"/>
      <c r="BF1" s="645"/>
    </row>
    <row r="2" spans="1:61" ht="21" x14ac:dyDescent="0.25">
      <c r="A2" s="212"/>
      <c r="B2" s="213"/>
      <c r="C2" s="214"/>
      <c r="D2" s="215"/>
      <c r="E2" s="215"/>
      <c r="F2" s="215"/>
      <c r="I2" s="265" t="s">
        <v>92</v>
      </c>
      <c r="AO2" s="250" t="s">
        <v>144</v>
      </c>
      <c r="AP2" s="250" t="s">
        <v>146</v>
      </c>
      <c r="AQ2" s="250" t="s">
        <v>147</v>
      </c>
      <c r="AR2" s="250" t="s">
        <v>148</v>
      </c>
      <c r="AS2" s="250" t="s">
        <v>148</v>
      </c>
      <c r="AT2" s="250" t="s">
        <v>149</v>
      </c>
      <c r="AU2" s="250" t="s">
        <v>150</v>
      </c>
      <c r="AV2" s="250" t="s">
        <v>151</v>
      </c>
      <c r="AW2" s="250" t="s">
        <v>152</v>
      </c>
      <c r="AX2" s="250" t="s">
        <v>153</v>
      </c>
      <c r="AY2" s="250" t="s">
        <v>154</v>
      </c>
      <c r="AZ2" s="250" t="s">
        <v>155</v>
      </c>
      <c r="BA2" s="250" t="s">
        <v>156</v>
      </c>
      <c r="BB2" s="250" t="s">
        <v>157</v>
      </c>
      <c r="BC2" s="250" t="s">
        <v>158</v>
      </c>
      <c r="BD2" s="250" t="s">
        <v>159</v>
      </c>
      <c r="BE2" s="250" t="s">
        <v>160</v>
      </c>
      <c r="BF2" s="250" t="s">
        <v>161</v>
      </c>
    </row>
    <row r="3" spans="1:61" ht="19.5" x14ac:dyDescent="0.25">
      <c r="A3" s="653" t="str">
        <f>'914 01'!B89</f>
        <v>025400</v>
      </c>
      <c r="B3" s="654"/>
      <c r="C3" s="654"/>
      <c r="D3" s="655" t="str">
        <f>'914 01'!G89</f>
        <v>Infografika</v>
      </c>
      <c r="E3" s="655"/>
      <c r="F3" s="656"/>
      <c r="AO3" s="260"/>
      <c r="AP3" s="260"/>
      <c r="AQ3" s="260"/>
      <c r="AR3" s="260"/>
      <c r="AS3" s="260"/>
      <c r="AT3" s="260"/>
      <c r="AU3" s="260"/>
      <c r="AV3" s="260"/>
      <c r="AW3" s="260"/>
      <c r="AX3" s="260"/>
      <c r="AY3" s="260"/>
      <c r="AZ3" s="260"/>
      <c r="BA3" s="260"/>
      <c r="BB3" s="260"/>
      <c r="BC3" s="260"/>
      <c r="BD3" s="260"/>
      <c r="BE3" s="260"/>
      <c r="BF3" s="260"/>
    </row>
    <row r="4" spans="1:61" ht="34.5" customHeight="1" x14ac:dyDescent="0.25">
      <c r="A4" s="648" t="s">
        <v>94</v>
      </c>
      <c r="B4" s="649"/>
      <c r="C4" s="649"/>
      <c r="D4" s="650">
        <f>'914 01'!K89*1000</f>
        <v>50000</v>
      </c>
      <c r="E4" s="650"/>
      <c r="F4" s="651"/>
      <c r="AO4" s="260"/>
      <c r="AP4" s="260"/>
      <c r="AQ4" s="260"/>
      <c r="AR4" s="260"/>
      <c r="AS4" s="260"/>
      <c r="AT4" s="260"/>
      <c r="AU4" s="260"/>
      <c r="AV4" s="260"/>
      <c r="AW4" s="260"/>
      <c r="AX4" s="260"/>
      <c r="AY4" s="260"/>
      <c r="AZ4" s="260"/>
      <c r="BA4" s="260"/>
      <c r="BB4" s="260"/>
      <c r="BC4" s="260"/>
      <c r="BD4" s="260"/>
      <c r="BE4" s="260"/>
      <c r="BF4" s="260"/>
    </row>
    <row r="5" spans="1:61" x14ac:dyDescent="0.25">
      <c r="A5" s="216"/>
      <c r="B5" s="213"/>
      <c r="C5" s="214"/>
      <c r="D5" s="215"/>
      <c r="E5" s="215"/>
      <c r="F5" s="215"/>
      <c r="AO5" s="260"/>
      <c r="AP5" s="260"/>
      <c r="AQ5" s="260"/>
      <c r="AR5" s="260"/>
      <c r="AS5" s="260"/>
      <c r="AT5" s="260"/>
      <c r="AU5" s="260"/>
      <c r="AV5" s="260"/>
      <c r="AW5" s="260"/>
      <c r="AX5" s="260"/>
      <c r="AY5" s="260"/>
      <c r="AZ5" s="260"/>
      <c r="BA5" s="260"/>
      <c r="BB5" s="260"/>
      <c r="BC5" s="260"/>
      <c r="BD5" s="260"/>
      <c r="BE5" s="260"/>
      <c r="BF5" s="260"/>
    </row>
    <row r="6" spans="1:61" x14ac:dyDescent="0.25">
      <c r="A6" s="216"/>
      <c r="B6" s="213"/>
      <c r="C6" s="214"/>
      <c r="D6" s="217" t="s">
        <v>86</v>
      </c>
      <c r="E6" s="217"/>
      <c r="F6" s="217" t="s">
        <v>87</v>
      </c>
      <c r="AO6" s="260"/>
      <c r="AP6" s="260"/>
      <c r="AQ6" s="260"/>
      <c r="AR6" s="260"/>
      <c r="AS6" s="260"/>
      <c r="AT6" s="260"/>
      <c r="AU6" s="260"/>
      <c r="AV6" s="260"/>
      <c r="AW6" s="260"/>
      <c r="AX6" s="260"/>
      <c r="AY6" s="260"/>
      <c r="AZ6" s="260"/>
      <c r="BA6" s="260"/>
      <c r="BB6" s="260"/>
      <c r="BC6" s="260"/>
      <c r="BD6" s="260"/>
      <c r="BE6" s="260"/>
      <c r="BF6" s="260"/>
    </row>
    <row r="7" spans="1:61" x14ac:dyDescent="0.25">
      <c r="A7" s="216"/>
      <c r="B7" s="213"/>
      <c r="C7" s="216" t="s">
        <v>88</v>
      </c>
      <c r="D7" s="218">
        <f>SUM(D13:D500)</f>
        <v>8300</v>
      </c>
      <c r="E7" s="148"/>
      <c r="F7" s="219">
        <f>SUM(F13:F500)</f>
        <v>8300</v>
      </c>
      <c r="AO7" s="260"/>
      <c r="AP7" s="260"/>
      <c r="AQ7" s="260"/>
      <c r="AR7" s="260"/>
      <c r="AS7" s="260"/>
      <c r="AT7" s="260"/>
      <c r="AU7" s="260"/>
      <c r="AV7" s="260" t="s">
        <v>449</v>
      </c>
      <c r="AW7" s="260" t="s">
        <v>449</v>
      </c>
      <c r="AX7" s="260" t="s">
        <v>449</v>
      </c>
      <c r="AY7" s="260"/>
      <c r="AZ7" s="260"/>
      <c r="BA7" s="260"/>
      <c r="BB7" s="260"/>
      <c r="BC7" s="260"/>
      <c r="BD7" s="260"/>
      <c r="BE7" s="260"/>
      <c r="BF7" s="260"/>
    </row>
    <row r="8" spans="1:61" x14ac:dyDescent="0.25">
      <c r="A8" s="220" t="s">
        <v>91</v>
      </c>
      <c r="B8" s="213"/>
      <c r="C8" s="221" t="s">
        <v>84</v>
      </c>
      <c r="D8" s="222">
        <f>D4-SUM(D13:D504)</f>
        <v>41700</v>
      </c>
      <c r="E8" s="222"/>
      <c r="F8" s="222">
        <f>D4-SUM(F13:F504)</f>
        <v>41700</v>
      </c>
      <c r="AO8" s="260"/>
      <c r="AP8" s="260"/>
      <c r="AQ8" s="260"/>
      <c r="AR8" s="260"/>
      <c r="AS8" s="260"/>
      <c r="AT8" s="260"/>
      <c r="AU8" s="260"/>
      <c r="AV8" s="260"/>
      <c r="AW8" s="260"/>
      <c r="AX8" s="260"/>
      <c r="AY8" s="260"/>
      <c r="AZ8" s="260"/>
      <c r="BA8" s="260"/>
      <c r="BB8" s="260"/>
      <c r="BC8" s="260"/>
      <c r="BD8" s="260"/>
      <c r="BE8" s="260"/>
      <c r="BF8" s="260"/>
      <c r="BG8" s="210"/>
      <c r="BH8" s="210"/>
      <c r="BI8" s="210"/>
    </row>
    <row r="9" spans="1:61" x14ac:dyDescent="0.25">
      <c r="A9" s="220" t="s">
        <v>96</v>
      </c>
      <c r="B9" s="213"/>
      <c r="C9" s="223" t="s">
        <v>84</v>
      </c>
      <c r="D9" s="224">
        <f>(D8/D4)</f>
        <v>0.83399999999999996</v>
      </c>
      <c r="E9"/>
      <c r="F9" s="224">
        <f>F8/D4</f>
        <v>0.83399999999999996</v>
      </c>
      <c r="AO9" s="260"/>
      <c r="AP9" s="260"/>
      <c r="AQ9" s="260"/>
      <c r="AR9" s="260"/>
      <c r="AS9" s="260"/>
      <c r="AT9" s="260"/>
      <c r="AU9" s="260"/>
      <c r="AV9" s="260"/>
      <c r="AW9" s="260"/>
      <c r="AX9" s="260"/>
      <c r="AY9" s="260"/>
      <c r="AZ9" s="260"/>
      <c r="BA9" s="260"/>
      <c r="BB9" s="260"/>
      <c r="BC9" s="260"/>
      <c r="BD9" s="260"/>
      <c r="BE9" s="260"/>
      <c r="BF9" s="260"/>
      <c r="BG9" s="210"/>
      <c r="BH9" s="210"/>
      <c r="BI9" s="210"/>
    </row>
    <row r="10" spans="1:61" x14ac:dyDescent="0.25">
      <c r="C10" s="159"/>
      <c r="D10" s="640" t="s">
        <v>95</v>
      </c>
      <c r="E10" s="640"/>
      <c r="F10" s="640"/>
      <c r="AO10" s="260"/>
      <c r="AP10" s="260"/>
      <c r="AQ10" s="260"/>
      <c r="AR10" s="260"/>
      <c r="AS10" s="260"/>
      <c r="AT10" s="260" t="s">
        <v>449</v>
      </c>
      <c r="AU10" s="260"/>
      <c r="AV10" s="260"/>
      <c r="AW10" s="260"/>
      <c r="AX10" s="260"/>
      <c r="AY10" s="260"/>
      <c r="AZ10" s="260"/>
      <c r="BA10" s="260"/>
      <c r="BB10" s="260"/>
      <c r="BC10" s="260"/>
      <c r="BD10" s="260"/>
      <c r="BE10" s="260"/>
      <c r="BF10" s="260"/>
      <c r="BG10" s="210"/>
      <c r="BH10" s="210"/>
      <c r="BI10" s="210"/>
    </row>
    <row r="11" spans="1:61" x14ac:dyDescent="0.25">
      <c r="C11" s="159"/>
      <c r="D11" s="115"/>
      <c r="E11" s="115"/>
      <c r="F11" s="115"/>
      <c r="AO11" s="260"/>
      <c r="AP11" s="260"/>
      <c r="AQ11" s="260"/>
      <c r="AR11" s="260"/>
      <c r="AS11" s="260"/>
      <c r="AT11" s="260"/>
      <c r="AU11" s="260"/>
      <c r="AV11" s="260"/>
      <c r="AW11" s="260"/>
      <c r="AX11" s="260"/>
      <c r="AY11" s="260"/>
      <c r="AZ11" s="260"/>
      <c r="BA11" s="260"/>
      <c r="BB11" s="260"/>
      <c r="BC11" s="260"/>
      <c r="BD11" s="260"/>
      <c r="BE11" s="260"/>
      <c r="BF11" s="260"/>
      <c r="BG11" s="210"/>
      <c r="BH11" s="210"/>
      <c r="BI11" s="210"/>
    </row>
    <row r="12" spans="1:61" s="163" customFormat="1" x14ac:dyDescent="0.25">
      <c r="A12" s="641" t="s">
        <v>93</v>
      </c>
      <c r="B12" s="642"/>
      <c r="C12" s="643"/>
      <c r="D12" s="160" t="s">
        <v>89</v>
      </c>
      <c r="E12" s="162" t="s">
        <v>131</v>
      </c>
      <c r="F12" s="161" t="s">
        <v>90</v>
      </c>
      <c r="G12" s="162" t="s">
        <v>164</v>
      </c>
      <c r="V12" s="179"/>
      <c r="W12" s="179"/>
      <c r="X12" s="179"/>
      <c r="Y12" s="179"/>
      <c r="Z12" s="179"/>
      <c r="AA12" s="179"/>
      <c r="AO12" s="261"/>
      <c r="AP12" s="261"/>
      <c r="AQ12" s="261"/>
      <c r="AR12" s="261"/>
      <c r="AS12" s="261"/>
      <c r="AT12" s="261"/>
      <c r="AU12" s="261"/>
      <c r="AV12" s="261"/>
      <c r="AW12" s="261"/>
      <c r="AX12" s="261"/>
      <c r="AY12" s="261"/>
      <c r="AZ12" s="261"/>
      <c r="BA12" s="261"/>
      <c r="BB12" s="261"/>
      <c r="BC12" s="261"/>
      <c r="BD12" s="261"/>
      <c r="BE12" s="261"/>
      <c r="BF12" s="261"/>
      <c r="BG12" s="262"/>
      <c r="BH12" s="262"/>
      <c r="BI12" s="262"/>
    </row>
    <row r="13" spans="1:61" x14ac:dyDescent="0.25">
      <c r="A13" s="171" t="s">
        <v>91</v>
      </c>
      <c r="B13" s="164">
        <v>201</v>
      </c>
      <c r="C13" s="299" t="s">
        <v>628</v>
      </c>
      <c r="D13" s="166">
        <v>7300</v>
      </c>
      <c r="E13" s="168">
        <v>42048</v>
      </c>
      <c r="F13" s="358">
        <v>7300</v>
      </c>
      <c r="G13" s="168">
        <v>42065</v>
      </c>
      <c r="H13" s="149" t="s">
        <v>1231</v>
      </c>
      <c r="AO13" s="260"/>
      <c r="AP13" s="260" t="s">
        <v>803</v>
      </c>
      <c r="AQ13" s="260"/>
      <c r="AR13" s="260" t="s">
        <v>804</v>
      </c>
      <c r="AS13" s="260" t="s">
        <v>1228</v>
      </c>
      <c r="AT13" s="260" t="s">
        <v>1230</v>
      </c>
      <c r="AU13" s="260" t="s">
        <v>1229</v>
      </c>
      <c r="AV13" s="260" t="s">
        <v>1232</v>
      </c>
      <c r="AW13" s="260"/>
      <c r="AX13" s="260"/>
      <c r="AY13" s="260"/>
      <c r="AZ13" s="260"/>
      <c r="BA13" s="260"/>
      <c r="BB13" s="260"/>
      <c r="BC13" s="260"/>
      <c r="BD13" s="260"/>
      <c r="BE13" s="260"/>
      <c r="BF13" s="260"/>
      <c r="BG13" s="210"/>
      <c r="BH13" s="210"/>
      <c r="BI13" s="210"/>
    </row>
    <row r="14" spans="1:61" x14ac:dyDescent="0.25">
      <c r="A14" s="171" t="s">
        <v>91</v>
      </c>
      <c r="B14" s="164">
        <v>111</v>
      </c>
      <c r="C14" s="299" t="s">
        <v>628</v>
      </c>
      <c r="D14" s="166">
        <v>1000</v>
      </c>
      <c r="E14" s="168">
        <v>42027</v>
      </c>
      <c r="F14" s="358">
        <v>1000</v>
      </c>
      <c r="G14" s="168">
        <v>42046</v>
      </c>
      <c r="H14" s="149" t="s">
        <v>1226</v>
      </c>
      <c r="AO14" s="260"/>
      <c r="AP14" s="260" t="s">
        <v>1221</v>
      </c>
      <c r="AQ14" s="260"/>
      <c r="AR14" s="260" t="s">
        <v>1222</v>
      </c>
      <c r="AS14" s="260" t="s">
        <v>1223</v>
      </c>
      <c r="AT14" s="260" t="s">
        <v>1224</v>
      </c>
      <c r="AU14" s="260" t="s">
        <v>1225</v>
      </c>
      <c r="AV14" s="260" t="s">
        <v>1227</v>
      </c>
      <c r="AW14" s="260"/>
      <c r="AX14" s="260"/>
      <c r="AY14" s="260"/>
      <c r="AZ14" s="260"/>
      <c r="BA14" s="260"/>
      <c r="BB14" s="260"/>
      <c r="BC14" s="260"/>
      <c r="BD14" s="260"/>
      <c r="BE14" s="260"/>
      <c r="BF14" s="260"/>
      <c r="BG14" s="210"/>
      <c r="BH14" s="210"/>
      <c r="BI14" s="210"/>
    </row>
    <row r="15" spans="1:61" x14ac:dyDescent="0.25">
      <c r="A15" s="171" t="s">
        <v>91</v>
      </c>
      <c r="B15" s="164"/>
      <c r="C15" s="299" t="s">
        <v>628</v>
      </c>
      <c r="D15" s="166"/>
      <c r="E15" s="168"/>
      <c r="F15" s="167"/>
      <c r="G15" s="168"/>
      <c r="AO15" s="260"/>
      <c r="AP15" s="260"/>
      <c r="AQ15" s="260"/>
      <c r="AR15" s="260"/>
      <c r="AS15" s="260"/>
      <c r="AT15" s="260"/>
      <c r="AU15" s="260"/>
      <c r="AV15" s="260"/>
      <c r="AW15" s="260"/>
      <c r="AX15" s="260"/>
      <c r="AY15" s="260"/>
      <c r="AZ15" s="260"/>
      <c r="BA15" s="260"/>
      <c r="BB15" s="260"/>
      <c r="BC15" s="260"/>
      <c r="BD15" s="260"/>
      <c r="BE15" s="260"/>
      <c r="BF15" s="260"/>
      <c r="BG15" s="210"/>
      <c r="BH15" s="210"/>
      <c r="BI15" s="210"/>
    </row>
    <row r="16" spans="1:61" x14ac:dyDescent="0.25">
      <c r="A16" s="171" t="s">
        <v>91</v>
      </c>
      <c r="B16" s="164"/>
      <c r="C16" s="299" t="s">
        <v>628</v>
      </c>
      <c r="D16" s="166"/>
      <c r="E16" s="168"/>
      <c r="F16" s="167"/>
      <c r="G16" s="168"/>
      <c r="AO16" s="260"/>
      <c r="AP16" s="260"/>
      <c r="AQ16" s="260"/>
      <c r="AR16" s="260"/>
      <c r="AS16" s="260"/>
      <c r="AT16" s="260"/>
      <c r="AU16" s="260"/>
      <c r="AV16" s="260"/>
      <c r="AW16" s="260"/>
      <c r="AX16" s="260"/>
      <c r="AY16" s="260"/>
      <c r="AZ16" s="260"/>
      <c r="BA16" s="260"/>
      <c r="BB16" s="260"/>
      <c r="BC16" s="260"/>
      <c r="BD16" s="260"/>
      <c r="BE16" s="260"/>
      <c r="BF16" s="260"/>
      <c r="BG16" s="210"/>
      <c r="BH16" s="210"/>
      <c r="BI16" s="210"/>
    </row>
    <row r="17" spans="1:61" x14ac:dyDescent="0.25">
      <c r="A17" s="171" t="s">
        <v>91</v>
      </c>
      <c r="B17" s="164"/>
      <c r="C17" s="299" t="s">
        <v>628</v>
      </c>
      <c r="D17" s="166"/>
      <c r="E17" s="168"/>
      <c r="F17" s="167"/>
      <c r="G17" s="168"/>
      <c r="AO17" s="260"/>
      <c r="AP17" s="260"/>
      <c r="AQ17" s="260"/>
      <c r="AR17" s="260"/>
      <c r="AS17" s="260"/>
      <c r="AT17" s="260"/>
      <c r="AU17" s="260"/>
      <c r="AV17" s="260"/>
      <c r="AW17" s="260"/>
      <c r="AX17" s="260"/>
      <c r="AY17" s="260"/>
      <c r="AZ17" s="260"/>
      <c r="BA17" s="260"/>
      <c r="BB17" s="260"/>
      <c r="BC17" s="260"/>
      <c r="BD17" s="260"/>
      <c r="BE17" s="260"/>
      <c r="BF17" s="260"/>
      <c r="BG17" s="210"/>
      <c r="BH17" s="210"/>
      <c r="BI17" s="210"/>
    </row>
    <row r="18" spans="1:61" x14ac:dyDescent="0.25">
      <c r="A18" s="171" t="s">
        <v>91</v>
      </c>
      <c r="B18" s="164"/>
      <c r="C18" s="299" t="s">
        <v>628</v>
      </c>
      <c r="D18" s="166"/>
      <c r="E18" s="168"/>
      <c r="F18" s="167"/>
      <c r="G18" s="168"/>
      <c r="AO18" s="260"/>
      <c r="AP18" s="260"/>
      <c r="AQ18" s="260"/>
      <c r="AR18" s="260"/>
      <c r="AS18" s="260"/>
      <c r="AT18" s="260"/>
      <c r="AU18" s="260"/>
      <c r="AV18" s="260"/>
      <c r="AW18" s="260"/>
      <c r="AX18" s="260"/>
      <c r="AY18" s="260"/>
      <c r="AZ18" s="260"/>
      <c r="BA18" s="260"/>
      <c r="BB18" s="260"/>
      <c r="BC18" s="260"/>
      <c r="BD18" s="260"/>
      <c r="BE18" s="260"/>
      <c r="BF18" s="260"/>
      <c r="BG18" s="210"/>
      <c r="BH18" s="210"/>
      <c r="BI18" s="210"/>
    </row>
    <row r="19" spans="1:61" x14ac:dyDescent="0.25">
      <c r="A19" s="171" t="s">
        <v>91</v>
      </c>
      <c r="B19" s="164"/>
      <c r="C19" s="299" t="s">
        <v>628</v>
      </c>
      <c r="D19" s="166"/>
      <c r="E19" s="168"/>
      <c r="F19" s="167"/>
      <c r="G19" s="168"/>
      <c r="AO19" s="260"/>
      <c r="AP19" s="260"/>
      <c r="AQ19" s="260"/>
      <c r="AR19" s="260"/>
      <c r="AS19" s="260"/>
      <c r="AT19" s="260"/>
      <c r="AU19" s="260"/>
      <c r="AV19" s="260"/>
      <c r="AW19" s="260"/>
      <c r="AX19" s="260"/>
      <c r="AY19" s="260"/>
      <c r="AZ19" s="260"/>
      <c r="BA19" s="260"/>
      <c r="BB19" s="260"/>
      <c r="BC19" s="260"/>
      <c r="BD19" s="260"/>
      <c r="BE19" s="260"/>
      <c r="BF19" s="260"/>
      <c r="BG19" s="210"/>
      <c r="BH19" s="210"/>
      <c r="BI19" s="210"/>
    </row>
    <row r="20" spans="1:61" x14ac:dyDescent="0.25">
      <c r="A20" s="171" t="s">
        <v>91</v>
      </c>
      <c r="B20" s="164"/>
      <c r="C20" s="299" t="s">
        <v>628</v>
      </c>
      <c r="D20" s="166"/>
      <c r="E20" s="168"/>
      <c r="F20" s="167"/>
      <c r="G20" s="168"/>
      <c r="AO20" s="260"/>
      <c r="AP20" s="260"/>
      <c r="AQ20" s="260"/>
      <c r="AR20" s="260"/>
      <c r="AS20" s="260"/>
      <c r="AT20" s="260"/>
      <c r="AU20" s="260"/>
      <c r="AV20" s="260"/>
      <c r="AW20" s="260"/>
      <c r="AX20" s="260"/>
      <c r="AY20" s="260"/>
      <c r="AZ20" s="260"/>
      <c r="BA20" s="260"/>
      <c r="BB20" s="260"/>
      <c r="BC20" s="260"/>
      <c r="BD20" s="260"/>
      <c r="BE20" s="260"/>
      <c r="BF20" s="260"/>
      <c r="BG20" s="210"/>
      <c r="BH20" s="210"/>
      <c r="BI20" s="210"/>
    </row>
    <row r="21" spans="1:61" x14ac:dyDescent="0.25">
      <c r="A21" s="171" t="s">
        <v>91</v>
      </c>
      <c r="B21" s="164"/>
      <c r="C21" s="299" t="s">
        <v>628</v>
      </c>
      <c r="D21" s="166"/>
      <c r="E21" s="168"/>
      <c r="F21" s="167"/>
      <c r="G21" s="168"/>
      <c r="AO21" s="260"/>
      <c r="AP21" s="260"/>
      <c r="AQ21" s="260"/>
      <c r="AR21" s="260"/>
      <c r="AS21" s="260"/>
      <c r="AT21" s="260"/>
      <c r="AU21" s="260"/>
      <c r="AV21" s="260"/>
      <c r="AW21" s="260"/>
      <c r="AX21" s="260"/>
      <c r="AY21" s="260"/>
      <c r="AZ21" s="260"/>
      <c r="BA21" s="260"/>
      <c r="BB21" s="260"/>
      <c r="BC21" s="260"/>
      <c r="BD21" s="260"/>
      <c r="BE21" s="260"/>
      <c r="BF21" s="260"/>
      <c r="BG21" s="210"/>
      <c r="BH21" s="210"/>
      <c r="BI21" s="210"/>
    </row>
    <row r="22" spans="1:61" x14ac:dyDescent="0.25">
      <c r="A22" s="171" t="s">
        <v>91</v>
      </c>
      <c r="B22" s="164"/>
      <c r="C22" s="299" t="s">
        <v>628</v>
      </c>
      <c r="D22" s="166"/>
      <c r="E22" s="168"/>
      <c r="F22" s="167"/>
      <c r="G22" s="168"/>
      <c r="AO22" s="260"/>
      <c r="AP22" s="260"/>
      <c r="AQ22" s="260"/>
      <c r="AR22" s="260"/>
      <c r="AS22" s="260"/>
      <c r="AT22" s="260"/>
      <c r="AU22" s="260"/>
      <c r="AV22" s="260"/>
      <c r="AW22" s="260"/>
      <c r="AX22" s="260"/>
      <c r="AY22" s="260"/>
      <c r="AZ22" s="260"/>
      <c r="BA22" s="260"/>
      <c r="BB22" s="260"/>
      <c r="BC22" s="260"/>
      <c r="BD22" s="260"/>
      <c r="BE22" s="260"/>
      <c r="BF22" s="260"/>
      <c r="BG22" s="210"/>
      <c r="BH22" s="210"/>
      <c r="BI22" s="210"/>
    </row>
    <row r="23" spans="1:61" x14ac:dyDescent="0.25">
      <c r="A23" s="171" t="s">
        <v>91</v>
      </c>
      <c r="B23" s="164"/>
      <c r="C23" s="299" t="s">
        <v>628</v>
      </c>
      <c r="D23" s="166"/>
      <c r="E23" s="168"/>
      <c r="F23" s="167"/>
      <c r="G23" s="168"/>
      <c r="AO23" s="260"/>
      <c r="AP23" s="260"/>
      <c r="AQ23" s="260"/>
      <c r="AR23" s="260"/>
      <c r="AS23" s="260"/>
      <c r="AT23" s="260"/>
      <c r="AU23" s="260"/>
      <c r="AV23" s="260"/>
      <c r="AW23" s="260"/>
      <c r="AX23" s="260"/>
      <c r="AY23" s="260"/>
      <c r="AZ23" s="260"/>
      <c r="BA23" s="260"/>
      <c r="BB23" s="260"/>
      <c r="BC23" s="260"/>
      <c r="BD23" s="260"/>
      <c r="BE23" s="260"/>
      <c r="BF23" s="260"/>
      <c r="BG23" s="210"/>
      <c r="BH23" s="210"/>
      <c r="BI23" s="210"/>
    </row>
    <row r="24" spans="1:61" x14ac:dyDescent="0.25">
      <c r="A24" s="171" t="s">
        <v>91</v>
      </c>
      <c r="B24" s="164"/>
      <c r="C24" s="299" t="s">
        <v>628</v>
      </c>
      <c r="D24" s="166"/>
      <c r="E24" s="168"/>
      <c r="F24" s="167"/>
      <c r="G24" s="168"/>
      <c r="AO24" s="260"/>
      <c r="AP24" s="260"/>
      <c r="AQ24" s="260"/>
      <c r="AR24" s="260"/>
      <c r="AS24" s="260"/>
      <c r="AT24" s="260"/>
      <c r="AU24" s="260"/>
      <c r="AV24" s="260"/>
      <c r="AW24" s="260"/>
      <c r="AX24" s="260"/>
      <c r="AY24" s="260"/>
      <c r="AZ24" s="260"/>
      <c r="BA24" s="260"/>
      <c r="BB24" s="260"/>
      <c r="BC24" s="260"/>
      <c r="BD24" s="260"/>
      <c r="BE24" s="260"/>
      <c r="BF24" s="260"/>
      <c r="BG24" s="210"/>
      <c r="BH24" s="210"/>
      <c r="BI24" s="210"/>
    </row>
    <row r="25" spans="1:61" x14ac:dyDescent="0.25">
      <c r="A25" s="171" t="s">
        <v>91</v>
      </c>
      <c r="B25" s="164"/>
      <c r="C25" s="299" t="s">
        <v>628</v>
      </c>
      <c r="D25" s="166"/>
      <c r="E25" s="168"/>
      <c r="F25" s="167"/>
      <c r="G25" s="168"/>
      <c r="AO25" s="260"/>
      <c r="AP25" s="260"/>
      <c r="AQ25" s="260"/>
      <c r="AR25" s="260"/>
      <c r="AS25" s="260"/>
      <c r="AT25" s="260"/>
      <c r="AU25" s="260"/>
      <c r="AV25" s="260"/>
      <c r="AW25" s="260"/>
      <c r="AX25" s="260"/>
      <c r="AY25" s="260"/>
      <c r="AZ25" s="260"/>
      <c r="BA25" s="260"/>
      <c r="BB25" s="260"/>
      <c r="BC25" s="260"/>
      <c r="BD25" s="260"/>
      <c r="BE25" s="260"/>
      <c r="BF25" s="260"/>
      <c r="BG25" s="210"/>
      <c r="BH25" s="210"/>
      <c r="BI25" s="210"/>
    </row>
    <row r="26" spans="1:61" x14ac:dyDescent="0.25">
      <c r="A26" s="171" t="s">
        <v>91</v>
      </c>
      <c r="B26" s="164"/>
      <c r="C26" s="299" t="s">
        <v>628</v>
      </c>
      <c r="D26" s="166"/>
      <c r="E26" s="168"/>
      <c r="F26" s="167"/>
      <c r="G26" s="168"/>
      <c r="AO26" s="260"/>
      <c r="AP26" s="260"/>
      <c r="AQ26" s="260"/>
      <c r="AR26" s="260"/>
      <c r="AS26" s="260"/>
      <c r="AT26" s="260"/>
      <c r="AU26" s="260"/>
      <c r="AV26" s="260"/>
      <c r="AW26" s="260"/>
      <c r="AX26" s="260"/>
      <c r="AY26" s="260"/>
      <c r="AZ26" s="260"/>
      <c r="BA26" s="260"/>
      <c r="BB26" s="260"/>
      <c r="BC26" s="260"/>
      <c r="BD26" s="260"/>
      <c r="BE26" s="260"/>
      <c r="BF26" s="260"/>
      <c r="BG26" s="210"/>
      <c r="BH26" s="210"/>
      <c r="BI26" s="210"/>
    </row>
    <row r="27" spans="1:61" x14ac:dyDescent="0.25">
      <c r="A27" s="171" t="s">
        <v>91</v>
      </c>
      <c r="B27" s="164"/>
      <c r="C27" s="299" t="s">
        <v>628</v>
      </c>
      <c r="D27" s="166"/>
      <c r="E27" s="168"/>
      <c r="F27" s="167"/>
      <c r="G27" s="168"/>
      <c r="AO27" s="260"/>
      <c r="AP27" s="260"/>
      <c r="AQ27" s="260"/>
      <c r="AR27" s="260"/>
      <c r="AS27" s="260"/>
      <c r="AT27" s="260"/>
      <c r="AU27" s="260"/>
      <c r="AV27" s="260"/>
      <c r="AW27" s="260"/>
      <c r="AX27" s="260"/>
      <c r="AY27" s="260"/>
      <c r="AZ27" s="260"/>
      <c r="BA27" s="260"/>
      <c r="BB27" s="260"/>
      <c r="BC27" s="260"/>
      <c r="BD27" s="260"/>
      <c r="BE27" s="260"/>
      <c r="BF27" s="260"/>
      <c r="BG27" s="210"/>
      <c r="BH27" s="210"/>
      <c r="BI27" s="210"/>
    </row>
    <row r="28" spans="1:61" x14ac:dyDescent="0.25">
      <c r="A28" s="171" t="s">
        <v>91</v>
      </c>
      <c r="B28" s="164"/>
      <c r="C28" s="299" t="s">
        <v>628</v>
      </c>
      <c r="D28" s="166"/>
      <c r="E28" s="168"/>
      <c r="F28" s="167"/>
      <c r="G28" s="168"/>
      <c r="AO28" s="260"/>
      <c r="AP28" s="260"/>
      <c r="AQ28" s="260"/>
      <c r="AR28" s="260"/>
      <c r="AS28" s="260"/>
      <c r="AT28" s="260"/>
      <c r="AU28" s="260"/>
      <c r="AV28" s="260"/>
      <c r="AW28" s="260"/>
      <c r="AX28" s="260"/>
      <c r="AY28" s="260"/>
      <c r="AZ28" s="260"/>
      <c r="BA28" s="260"/>
      <c r="BB28" s="260"/>
      <c r="BC28" s="260"/>
      <c r="BD28" s="260"/>
      <c r="BE28" s="260"/>
      <c r="BF28" s="260"/>
      <c r="BG28" s="210"/>
      <c r="BH28" s="210"/>
      <c r="BI28" s="210"/>
    </row>
    <row r="29" spans="1:61" x14ac:dyDescent="0.25">
      <c r="A29" s="171" t="s">
        <v>91</v>
      </c>
      <c r="B29" s="164"/>
      <c r="C29" s="299" t="s">
        <v>628</v>
      </c>
      <c r="D29" s="166"/>
      <c r="E29" s="168"/>
      <c r="F29" s="167"/>
      <c r="G29" s="168"/>
      <c r="AO29" s="260"/>
      <c r="AP29" s="260"/>
      <c r="AQ29" s="260"/>
      <c r="AR29" s="260"/>
      <c r="AS29" s="260"/>
      <c r="AT29" s="260"/>
      <c r="AU29" s="260"/>
      <c r="AV29" s="260" t="s">
        <v>2141</v>
      </c>
      <c r="AW29" s="260"/>
      <c r="AX29" s="260"/>
      <c r="AY29" s="260"/>
      <c r="AZ29" s="260"/>
      <c r="BA29" s="260"/>
      <c r="BB29" s="260"/>
      <c r="BC29" s="260"/>
      <c r="BD29" s="260"/>
      <c r="BE29" s="260"/>
      <c r="BF29" s="260"/>
      <c r="BG29" s="210"/>
      <c r="BH29" s="210"/>
      <c r="BI29" s="210"/>
    </row>
    <row r="30" spans="1:61" x14ac:dyDescent="0.25">
      <c r="A30" s="171" t="s">
        <v>91</v>
      </c>
      <c r="B30" s="164"/>
      <c r="C30" s="299" t="s">
        <v>628</v>
      </c>
      <c r="D30" s="166"/>
      <c r="E30" s="168"/>
      <c r="F30" s="167"/>
      <c r="G30" s="168"/>
      <c r="AO30" s="260"/>
      <c r="AP30" s="260"/>
      <c r="AQ30" s="260"/>
      <c r="AR30" s="260"/>
      <c r="AS30" s="260"/>
      <c r="AT30" s="260"/>
      <c r="AU30" s="260"/>
      <c r="AV30" s="260"/>
      <c r="AW30" s="260"/>
      <c r="AX30" s="260"/>
      <c r="AY30" s="260"/>
      <c r="AZ30" s="260"/>
      <c r="BA30" s="260"/>
      <c r="BB30" s="260"/>
      <c r="BC30" s="260"/>
      <c r="BD30" s="260"/>
      <c r="BE30" s="260"/>
      <c r="BF30" s="260"/>
      <c r="BG30" s="210"/>
      <c r="BH30" s="210"/>
      <c r="BI30" s="210"/>
    </row>
    <row r="31" spans="1:61" x14ac:dyDescent="0.25">
      <c r="A31" s="171" t="s">
        <v>91</v>
      </c>
      <c r="B31" s="164"/>
      <c r="C31" s="299" t="s">
        <v>628</v>
      </c>
      <c r="D31" s="166"/>
      <c r="E31" s="168"/>
      <c r="F31" s="167"/>
      <c r="G31" s="168"/>
      <c r="AO31" s="260"/>
      <c r="AP31" s="260"/>
      <c r="AQ31" s="260"/>
      <c r="AR31" s="260"/>
      <c r="AS31" s="260"/>
      <c r="AT31" s="260"/>
      <c r="AU31" s="260"/>
      <c r="AV31" s="260"/>
      <c r="AW31" s="260"/>
      <c r="AX31" s="260"/>
      <c r="AY31" s="260"/>
      <c r="AZ31" s="260"/>
      <c r="BA31" s="260"/>
      <c r="BB31" s="260"/>
      <c r="BC31" s="260"/>
      <c r="BD31" s="260"/>
      <c r="BE31" s="260"/>
      <c r="BF31" s="260"/>
      <c r="BG31" s="210"/>
      <c r="BH31" s="210"/>
      <c r="BI31" s="210"/>
    </row>
    <row r="32" spans="1:61" x14ac:dyDescent="0.25">
      <c r="A32" s="171" t="s">
        <v>91</v>
      </c>
      <c r="B32" s="164"/>
      <c r="C32" s="299" t="s">
        <v>628</v>
      </c>
      <c r="D32" s="166"/>
      <c r="E32" s="168"/>
      <c r="F32" s="167"/>
      <c r="G32" s="168"/>
      <c r="AO32" s="260"/>
      <c r="AP32" s="260"/>
      <c r="AQ32" s="260"/>
      <c r="AR32" s="260"/>
      <c r="AS32" s="260"/>
      <c r="AT32" s="260"/>
      <c r="AU32" s="260"/>
      <c r="AV32" s="260"/>
      <c r="AW32" s="260"/>
      <c r="AX32" s="260"/>
      <c r="AY32" s="260"/>
      <c r="AZ32" s="260"/>
      <c r="BA32" s="260"/>
      <c r="BB32" s="260"/>
      <c r="BC32" s="260"/>
      <c r="BD32" s="260"/>
      <c r="BE32" s="260"/>
      <c r="BF32" s="260"/>
      <c r="BG32" s="210"/>
      <c r="BH32" s="210"/>
      <c r="BI32" s="210"/>
    </row>
    <row r="33" spans="1:61" x14ac:dyDescent="0.25">
      <c r="A33" s="171" t="s">
        <v>91</v>
      </c>
      <c r="B33" s="164"/>
      <c r="C33" s="299" t="s">
        <v>628</v>
      </c>
      <c r="D33" s="166"/>
      <c r="E33" s="168"/>
      <c r="F33" s="167"/>
      <c r="G33" s="168"/>
      <c r="AO33" s="260"/>
      <c r="AP33" s="260"/>
      <c r="AQ33" s="260"/>
      <c r="AR33" s="260"/>
      <c r="AS33" s="260"/>
      <c r="AT33" s="260"/>
      <c r="AU33" s="260"/>
      <c r="AV33" s="260"/>
      <c r="AW33" s="260"/>
      <c r="AX33" s="260"/>
      <c r="AY33" s="260"/>
      <c r="AZ33" s="260"/>
      <c r="BA33" s="260"/>
      <c r="BB33" s="260"/>
      <c r="BC33" s="260"/>
      <c r="BD33" s="260"/>
      <c r="BE33" s="260"/>
      <c r="BF33" s="260"/>
      <c r="BG33" s="210"/>
      <c r="BH33" s="210"/>
      <c r="BI33" s="210"/>
    </row>
    <row r="34" spans="1:61" x14ac:dyDescent="0.25">
      <c r="A34" s="171" t="s">
        <v>91</v>
      </c>
      <c r="B34" s="164"/>
      <c r="C34" s="299" t="s">
        <v>628</v>
      </c>
      <c r="D34" s="166"/>
      <c r="E34" s="168"/>
      <c r="F34" s="167"/>
      <c r="G34" s="168"/>
      <c r="AO34" s="260"/>
      <c r="AP34" s="260"/>
      <c r="AQ34" s="260"/>
      <c r="AR34" s="260"/>
      <c r="AS34" s="260"/>
      <c r="AT34" s="260"/>
      <c r="AU34" s="260"/>
      <c r="AV34" s="260"/>
      <c r="AW34" s="260"/>
      <c r="AX34" s="260"/>
      <c r="AY34" s="260"/>
      <c r="AZ34" s="260"/>
      <c r="BA34" s="260"/>
      <c r="BB34" s="260"/>
      <c r="BC34" s="260"/>
      <c r="BD34" s="260"/>
      <c r="BE34" s="260"/>
      <c r="BF34" s="260"/>
      <c r="BG34" s="210"/>
      <c r="BH34" s="210"/>
      <c r="BI34" s="210"/>
    </row>
    <row r="35" spans="1:61" x14ac:dyDescent="0.25">
      <c r="A35" s="171" t="s">
        <v>91</v>
      </c>
      <c r="B35" s="164"/>
      <c r="C35" s="299" t="s">
        <v>628</v>
      </c>
      <c r="D35" s="166"/>
      <c r="E35" s="168"/>
      <c r="F35" s="167"/>
      <c r="G35" s="168"/>
      <c r="AO35" s="260"/>
      <c r="AP35" s="260"/>
      <c r="AQ35" s="260"/>
      <c r="AR35" s="260"/>
      <c r="AS35" s="260"/>
      <c r="AT35" s="260"/>
      <c r="AU35" s="260"/>
      <c r="AV35" s="260"/>
      <c r="AW35" s="260"/>
      <c r="AX35" s="260"/>
      <c r="AY35" s="260"/>
      <c r="AZ35" s="260"/>
      <c r="BA35" s="260"/>
      <c r="BB35" s="260"/>
      <c r="BC35" s="260"/>
      <c r="BD35" s="260"/>
      <c r="BE35" s="260"/>
      <c r="BF35" s="260"/>
      <c r="BG35" s="210"/>
      <c r="BH35" s="210"/>
      <c r="BI35" s="210"/>
    </row>
    <row r="36" spans="1:61" x14ac:dyDescent="0.25">
      <c r="A36" s="171" t="s">
        <v>91</v>
      </c>
      <c r="B36" s="164"/>
      <c r="C36" s="299" t="s">
        <v>628</v>
      </c>
      <c r="D36" s="166"/>
      <c r="E36" s="168"/>
      <c r="F36" s="167"/>
      <c r="G36" s="168"/>
      <c r="AO36" s="260"/>
      <c r="AP36" s="260"/>
      <c r="AQ36" s="260"/>
      <c r="AR36" s="260"/>
      <c r="AS36" s="260"/>
      <c r="AT36" s="260"/>
      <c r="AU36" s="260"/>
      <c r="AV36" s="260"/>
      <c r="AW36" s="260"/>
      <c r="AX36" s="260"/>
      <c r="AY36" s="260"/>
      <c r="AZ36" s="260"/>
      <c r="BA36" s="260"/>
      <c r="BB36" s="260"/>
      <c r="BC36" s="260"/>
      <c r="BD36" s="260"/>
      <c r="BE36" s="260"/>
      <c r="BF36" s="260"/>
      <c r="BG36" s="210"/>
      <c r="BH36" s="210"/>
      <c r="BI36" s="210"/>
    </row>
    <row r="37" spans="1:61" x14ac:dyDescent="0.25">
      <c r="A37" s="171" t="s">
        <v>91</v>
      </c>
      <c r="B37" s="164"/>
      <c r="C37" s="299" t="s">
        <v>628</v>
      </c>
      <c r="D37" s="166"/>
      <c r="E37" s="168"/>
      <c r="F37" s="167"/>
      <c r="G37" s="168"/>
      <c r="AO37" s="260"/>
      <c r="AP37" s="260"/>
      <c r="AQ37" s="260"/>
      <c r="AR37" s="260"/>
      <c r="AS37" s="260"/>
      <c r="AT37" s="260"/>
      <c r="AU37" s="260"/>
      <c r="AV37" s="260"/>
      <c r="AW37" s="260"/>
      <c r="AX37" s="260"/>
      <c r="AY37" s="260"/>
      <c r="AZ37" s="260"/>
      <c r="BA37" s="260"/>
      <c r="BB37" s="260"/>
      <c r="BC37" s="260"/>
      <c r="BD37" s="260"/>
      <c r="BE37" s="260"/>
      <c r="BF37" s="260"/>
      <c r="BG37" s="210"/>
      <c r="BH37" s="210"/>
      <c r="BI37" s="210"/>
    </row>
    <row r="38" spans="1:61" x14ac:dyDescent="0.25">
      <c r="A38" s="171" t="s">
        <v>91</v>
      </c>
      <c r="B38" s="164"/>
      <c r="C38" s="299" t="s">
        <v>628</v>
      </c>
      <c r="D38" s="166"/>
      <c r="E38" s="168"/>
      <c r="F38" s="167"/>
      <c r="G38" s="168"/>
      <c r="AO38" s="260"/>
      <c r="AP38" s="260"/>
      <c r="AQ38" s="260"/>
      <c r="AR38" s="260"/>
      <c r="AS38" s="260"/>
      <c r="AT38" s="260"/>
      <c r="AU38" s="260"/>
      <c r="AV38" s="260"/>
      <c r="AW38" s="260"/>
      <c r="AX38" s="260"/>
      <c r="AY38" s="260"/>
      <c r="AZ38" s="260"/>
      <c r="BA38" s="260"/>
      <c r="BB38" s="260"/>
      <c r="BC38" s="260"/>
      <c r="BD38" s="260"/>
      <c r="BE38" s="260"/>
      <c r="BF38" s="260"/>
      <c r="BG38" s="210"/>
      <c r="BH38" s="210"/>
      <c r="BI38" s="210"/>
    </row>
    <row r="39" spans="1:61" x14ac:dyDescent="0.25">
      <c r="A39" s="171" t="s">
        <v>91</v>
      </c>
      <c r="B39" s="164"/>
      <c r="C39" s="299" t="s">
        <v>628</v>
      </c>
      <c r="D39" s="166"/>
      <c r="E39" s="168"/>
      <c r="F39" s="167"/>
      <c r="G39" s="168"/>
      <c r="AO39" s="260"/>
      <c r="AP39" s="260"/>
      <c r="AQ39" s="260"/>
      <c r="AR39" s="260"/>
      <c r="AS39" s="260"/>
      <c r="AT39" s="260"/>
      <c r="AU39" s="260"/>
      <c r="AV39" s="260"/>
      <c r="AW39" s="260"/>
      <c r="AX39" s="260"/>
      <c r="AY39" s="260"/>
      <c r="AZ39" s="260"/>
      <c r="BA39" s="260"/>
      <c r="BB39" s="260"/>
      <c r="BC39" s="260"/>
      <c r="BD39" s="260"/>
      <c r="BE39" s="260"/>
      <c r="BF39" s="260"/>
      <c r="BG39" s="210"/>
      <c r="BH39" s="210"/>
      <c r="BI39" s="210"/>
    </row>
    <row r="40" spans="1:61" x14ac:dyDescent="0.25">
      <c r="A40" s="171" t="s">
        <v>91</v>
      </c>
      <c r="B40" s="164"/>
      <c r="C40" s="299" t="s">
        <v>628</v>
      </c>
      <c r="D40" s="166"/>
      <c r="E40" s="168"/>
      <c r="F40" s="167"/>
      <c r="G40" s="168"/>
      <c r="AO40" s="260"/>
      <c r="AP40" s="260"/>
      <c r="AQ40" s="260"/>
      <c r="AR40" s="260"/>
      <c r="AS40" s="260"/>
      <c r="AT40" s="260"/>
      <c r="AU40" s="260"/>
      <c r="AV40" s="260"/>
      <c r="AW40" s="260"/>
      <c r="AX40" s="260"/>
      <c r="AY40" s="260"/>
      <c r="AZ40" s="260"/>
      <c r="BA40" s="260"/>
      <c r="BB40" s="260"/>
      <c r="BC40" s="260"/>
      <c r="BD40" s="260"/>
      <c r="BE40" s="260"/>
      <c r="BF40" s="260"/>
      <c r="BG40" s="210"/>
      <c r="BH40" s="210"/>
      <c r="BI40" s="210"/>
    </row>
    <row r="41" spans="1:61" x14ac:dyDescent="0.25">
      <c r="A41" s="171" t="s">
        <v>91</v>
      </c>
      <c r="B41" s="164"/>
      <c r="C41" s="299" t="s">
        <v>628</v>
      </c>
      <c r="D41" s="166"/>
      <c r="E41" s="168"/>
      <c r="F41" s="167"/>
      <c r="G41" s="168"/>
      <c r="AO41" s="260"/>
      <c r="AP41" s="260"/>
      <c r="AQ41" s="260"/>
      <c r="AR41" s="260"/>
      <c r="AS41" s="260"/>
      <c r="AT41" s="260"/>
      <c r="AU41" s="260"/>
      <c r="AV41" s="260"/>
      <c r="AW41" s="260"/>
      <c r="AX41" s="260"/>
      <c r="AY41" s="260"/>
      <c r="AZ41" s="260"/>
      <c r="BA41" s="260"/>
      <c r="BB41" s="260"/>
      <c r="BC41" s="260"/>
      <c r="BD41" s="260"/>
      <c r="BE41" s="260"/>
      <c r="BF41" s="260"/>
      <c r="BG41" s="210"/>
      <c r="BH41" s="210"/>
      <c r="BI41" s="210"/>
    </row>
    <row r="42" spans="1:61" x14ac:dyDescent="0.25">
      <c r="A42" s="171" t="s">
        <v>91</v>
      </c>
      <c r="B42" s="164"/>
      <c r="C42" s="299" t="s">
        <v>628</v>
      </c>
      <c r="D42" s="166"/>
      <c r="E42" s="168"/>
      <c r="F42" s="167"/>
      <c r="G42" s="168"/>
      <c r="AO42" s="260"/>
      <c r="AP42" s="260"/>
      <c r="AQ42" s="260"/>
      <c r="AR42" s="260"/>
      <c r="AS42" s="260"/>
      <c r="AT42" s="260"/>
      <c r="AU42" s="260"/>
      <c r="AV42" s="260"/>
      <c r="AW42" s="260"/>
      <c r="AX42" s="260"/>
      <c r="AY42" s="260"/>
      <c r="AZ42" s="260"/>
      <c r="BA42" s="260"/>
      <c r="BB42" s="260"/>
      <c r="BC42" s="260"/>
      <c r="BD42" s="260"/>
      <c r="BE42" s="260"/>
      <c r="BF42" s="260"/>
      <c r="BG42" s="210"/>
      <c r="BH42" s="210"/>
      <c r="BI42" s="210"/>
    </row>
    <row r="43" spans="1:61" x14ac:dyDescent="0.25">
      <c r="A43" s="171" t="s">
        <v>91</v>
      </c>
      <c r="B43" s="164"/>
      <c r="C43" s="299" t="s">
        <v>628</v>
      </c>
      <c r="D43" s="166"/>
      <c r="E43" s="168"/>
      <c r="F43" s="167"/>
      <c r="G43" s="168"/>
      <c r="AO43" s="260"/>
      <c r="AP43" s="260"/>
      <c r="AQ43" s="260"/>
      <c r="AR43" s="260"/>
      <c r="AS43" s="260"/>
      <c r="AT43" s="260"/>
      <c r="AU43" s="260"/>
      <c r="AV43" s="260"/>
      <c r="AW43" s="260"/>
      <c r="AX43" s="260"/>
      <c r="AY43" s="260"/>
      <c r="AZ43" s="260"/>
      <c r="BA43" s="260"/>
      <c r="BB43" s="260"/>
      <c r="BC43" s="260"/>
      <c r="BD43" s="260"/>
      <c r="BE43" s="260"/>
      <c r="BF43" s="260"/>
      <c r="BG43" s="210"/>
      <c r="BH43" s="210"/>
      <c r="BI43" s="210"/>
    </row>
    <row r="44" spans="1:61" x14ac:dyDescent="0.25">
      <c r="A44" s="171" t="s">
        <v>91</v>
      </c>
      <c r="B44" s="164"/>
      <c r="C44" s="299" t="s">
        <v>628</v>
      </c>
      <c r="D44" s="166"/>
      <c r="E44" s="168"/>
      <c r="F44" s="167"/>
      <c r="G44" s="168"/>
      <c r="AO44" s="260"/>
      <c r="AP44" s="260"/>
      <c r="AQ44" s="260"/>
      <c r="AR44" s="260"/>
      <c r="AS44" s="260"/>
      <c r="AT44" s="260"/>
      <c r="AU44" s="260"/>
      <c r="AV44" s="260"/>
      <c r="AW44" s="260"/>
      <c r="AX44" s="260"/>
      <c r="AY44" s="260"/>
      <c r="AZ44" s="260"/>
      <c r="BA44" s="260"/>
      <c r="BB44" s="260"/>
      <c r="BC44" s="260"/>
      <c r="BD44" s="260"/>
      <c r="BE44" s="260"/>
      <c r="BF44" s="260"/>
      <c r="BG44" s="210"/>
      <c r="BH44" s="210"/>
      <c r="BI44" s="210"/>
    </row>
    <row r="45" spans="1:61" x14ac:dyDescent="0.25">
      <c r="A45" s="171" t="s">
        <v>91</v>
      </c>
      <c r="B45" s="164"/>
      <c r="C45" s="299" t="s">
        <v>628</v>
      </c>
      <c r="D45" s="166"/>
      <c r="E45" s="168"/>
      <c r="F45" s="167"/>
      <c r="G45" s="168"/>
      <c r="AO45" s="260"/>
      <c r="AP45" s="260"/>
      <c r="AQ45" s="260"/>
      <c r="AR45" s="260"/>
      <c r="AS45" s="260"/>
      <c r="AT45" s="260"/>
      <c r="AU45" s="260"/>
      <c r="AV45" s="260"/>
      <c r="AW45" s="260"/>
      <c r="AX45" s="260"/>
      <c r="AY45" s="260"/>
      <c r="AZ45" s="260"/>
      <c r="BA45" s="260"/>
      <c r="BB45" s="260"/>
      <c r="BC45" s="260"/>
      <c r="BD45" s="260"/>
      <c r="BE45" s="260"/>
      <c r="BF45" s="260"/>
      <c r="BG45" s="210"/>
      <c r="BH45" s="210"/>
      <c r="BI45" s="210"/>
    </row>
    <row r="46" spans="1:61" x14ac:dyDescent="0.25">
      <c r="A46" s="171" t="s">
        <v>91</v>
      </c>
      <c r="B46" s="164"/>
      <c r="C46" s="299" t="s">
        <v>628</v>
      </c>
      <c r="D46" s="166"/>
      <c r="E46" s="168"/>
      <c r="F46" s="167"/>
      <c r="G46" s="168"/>
      <c r="AO46" s="260"/>
      <c r="AP46" s="260"/>
      <c r="AQ46" s="260"/>
      <c r="AR46" s="260"/>
      <c r="AS46" s="260"/>
      <c r="AT46" s="260"/>
      <c r="AU46" s="260"/>
      <c r="AV46" s="260"/>
      <c r="AW46" s="260"/>
      <c r="AX46" s="260"/>
      <c r="AY46" s="260"/>
      <c r="AZ46" s="260"/>
      <c r="BA46" s="260"/>
      <c r="BB46" s="260"/>
      <c r="BC46" s="260"/>
      <c r="BD46" s="260"/>
      <c r="BE46" s="260"/>
      <c r="BF46" s="260"/>
      <c r="BG46" s="210"/>
      <c r="BH46" s="210"/>
      <c r="BI46" s="210"/>
    </row>
    <row r="47" spans="1:61" x14ac:dyDescent="0.25">
      <c r="A47" s="171" t="s">
        <v>91</v>
      </c>
      <c r="B47" s="164"/>
      <c r="C47" s="299" t="s">
        <v>628</v>
      </c>
      <c r="D47" s="166"/>
      <c r="E47" s="168"/>
      <c r="F47" s="167"/>
      <c r="G47" s="168"/>
      <c r="AO47" s="260"/>
      <c r="AP47" s="260"/>
      <c r="AQ47" s="260"/>
      <c r="AR47" s="260"/>
      <c r="AS47" s="260"/>
      <c r="AT47" s="260"/>
      <c r="AU47" s="260"/>
      <c r="AV47" s="260"/>
      <c r="AW47" s="260"/>
      <c r="AX47" s="260"/>
      <c r="AY47" s="260"/>
      <c r="AZ47" s="260"/>
      <c r="BA47" s="260"/>
      <c r="BB47" s="260"/>
      <c r="BC47" s="260"/>
      <c r="BD47" s="260"/>
      <c r="BE47" s="260"/>
      <c r="BF47" s="260"/>
      <c r="BG47" s="210"/>
      <c r="BH47" s="210"/>
      <c r="BI47" s="210"/>
    </row>
    <row r="48" spans="1:61" x14ac:dyDescent="0.25">
      <c r="A48" s="171" t="s">
        <v>91</v>
      </c>
      <c r="B48" s="164"/>
      <c r="C48" s="299" t="s">
        <v>628</v>
      </c>
      <c r="D48" s="166"/>
      <c r="E48" s="168"/>
      <c r="F48" s="167"/>
      <c r="G48" s="168"/>
      <c r="AO48" s="260"/>
      <c r="AP48" s="260"/>
      <c r="AQ48" s="260"/>
      <c r="AR48" s="260"/>
      <c r="AS48" s="260"/>
      <c r="AT48" s="260"/>
      <c r="AU48" s="260"/>
      <c r="AV48" s="260"/>
      <c r="AW48" s="260"/>
      <c r="AX48" s="260"/>
      <c r="AY48" s="260"/>
      <c r="AZ48" s="260"/>
      <c r="BA48" s="260"/>
      <c r="BB48" s="260"/>
      <c r="BC48" s="260"/>
      <c r="BD48" s="260"/>
      <c r="BE48" s="260"/>
      <c r="BF48" s="260"/>
      <c r="BG48" s="210"/>
      <c r="BH48" s="210"/>
      <c r="BI48" s="210"/>
    </row>
    <row r="49" spans="1:61" x14ac:dyDescent="0.25">
      <c r="A49" s="171" t="s">
        <v>91</v>
      </c>
      <c r="B49" s="164"/>
      <c r="C49" s="299" t="s">
        <v>628</v>
      </c>
      <c r="D49" s="166"/>
      <c r="E49" s="168"/>
      <c r="F49" s="167"/>
      <c r="G49" s="168"/>
      <c r="AO49" s="260"/>
      <c r="AP49" s="260"/>
      <c r="AQ49" s="260"/>
      <c r="AR49" s="260"/>
      <c r="AS49" s="260"/>
      <c r="AT49" s="260"/>
      <c r="AU49" s="260"/>
      <c r="AV49" s="260"/>
      <c r="AW49" s="260"/>
      <c r="AX49" s="260"/>
      <c r="AY49" s="260"/>
      <c r="AZ49" s="260"/>
      <c r="BA49" s="260"/>
      <c r="BB49" s="260"/>
      <c r="BC49" s="260"/>
      <c r="BD49" s="260"/>
      <c r="BE49" s="260"/>
      <c r="BF49" s="260"/>
      <c r="BG49" s="210"/>
      <c r="BH49" s="210"/>
      <c r="BI49" s="210"/>
    </row>
    <row r="50" spans="1:61" x14ac:dyDescent="0.25">
      <c r="A50" s="171" t="s">
        <v>91</v>
      </c>
      <c r="B50" s="164"/>
      <c r="C50" s="299" t="s">
        <v>628</v>
      </c>
      <c r="D50" s="166"/>
      <c r="E50" s="168"/>
      <c r="F50" s="167"/>
      <c r="G50" s="168"/>
      <c r="AO50" s="260"/>
      <c r="AP50" s="260"/>
      <c r="AQ50" s="260"/>
      <c r="AR50" s="260"/>
      <c r="AS50" s="260"/>
      <c r="AT50" s="260"/>
      <c r="AU50" s="260"/>
      <c r="AV50" s="260"/>
      <c r="AW50" s="260"/>
      <c r="AX50" s="260"/>
      <c r="AY50" s="260"/>
      <c r="AZ50" s="260"/>
      <c r="BA50" s="260"/>
      <c r="BB50" s="260"/>
      <c r="BC50" s="260"/>
      <c r="BD50" s="260"/>
      <c r="BE50" s="260"/>
      <c r="BF50" s="260"/>
      <c r="BG50" s="210"/>
      <c r="BH50" s="210"/>
      <c r="BI50" s="210"/>
    </row>
    <row r="51" spans="1:61" x14ac:dyDescent="0.25">
      <c r="A51" s="171" t="s">
        <v>91</v>
      </c>
      <c r="B51" s="164"/>
      <c r="C51" s="299" t="s">
        <v>628</v>
      </c>
      <c r="D51" s="166"/>
      <c r="E51" s="168"/>
      <c r="F51" s="167"/>
      <c r="G51" s="168"/>
      <c r="AO51" s="260"/>
      <c r="AP51" s="260"/>
      <c r="AQ51" s="260"/>
      <c r="AR51" s="260"/>
      <c r="AS51" s="260"/>
      <c r="AT51" s="260"/>
      <c r="AU51" s="260"/>
      <c r="AV51" s="260"/>
      <c r="AW51" s="260"/>
      <c r="AX51" s="260"/>
      <c r="AY51" s="260"/>
      <c r="AZ51" s="260"/>
      <c r="BA51" s="260"/>
      <c r="BB51" s="260"/>
      <c r="BC51" s="260"/>
      <c r="BD51" s="260"/>
      <c r="BE51" s="260"/>
      <c r="BF51" s="260"/>
      <c r="BG51" s="210"/>
      <c r="BH51" s="210"/>
      <c r="BI51" s="210"/>
    </row>
    <row r="52" spans="1:61" x14ac:dyDescent="0.25">
      <c r="A52" s="171" t="s">
        <v>91</v>
      </c>
      <c r="B52" s="164"/>
      <c r="C52" s="299" t="s">
        <v>628</v>
      </c>
      <c r="D52" s="166"/>
      <c r="E52" s="168"/>
      <c r="F52" s="167"/>
      <c r="G52" s="168"/>
      <c r="AO52" s="260"/>
      <c r="AP52" s="260"/>
      <c r="AQ52" s="260"/>
      <c r="AR52" s="260"/>
      <c r="AS52" s="260"/>
      <c r="AT52" s="260"/>
      <c r="AU52" s="260"/>
      <c r="AV52" s="260"/>
      <c r="AW52" s="260"/>
      <c r="AX52" s="260"/>
      <c r="AY52" s="260"/>
      <c r="AZ52" s="260"/>
      <c r="BA52" s="260"/>
      <c r="BB52" s="260"/>
      <c r="BC52" s="260"/>
      <c r="BD52" s="260"/>
      <c r="BE52" s="260"/>
      <c r="BF52" s="260"/>
      <c r="BG52" s="210"/>
      <c r="BH52" s="210"/>
      <c r="BI52" s="210"/>
    </row>
    <row r="53" spans="1:61" x14ac:dyDescent="0.25">
      <c r="A53" s="171" t="s">
        <v>91</v>
      </c>
      <c r="B53" s="164"/>
      <c r="C53" s="299" t="s">
        <v>628</v>
      </c>
      <c r="D53" s="166"/>
      <c r="E53" s="168"/>
      <c r="F53" s="167"/>
      <c r="G53" s="168"/>
      <c r="AO53" s="260"/>
      <c r="AP53" s="260"/>
      <c r="AQ53" s="260"/>
      <c r="AR53" s="260"/>
      <c r="AS53" s="260"/>
      <c r="AT53" s="260"/>
      <c r="AU53" s="260"/>
      <c r="AV53" s="260"/>
      <c r="AW53" s="260"/>
      <c r="AX53" s="260"/>
      <c r="AY53" s="260"/>
      <c r="AZ53" s="260"/>
      <c r="BA53" s="260"/>
      <c r="BB53" s="260"/>
      <c r="BC53" s="260"/>
      <c r="BD53" s="260"/>
      <c r="BE53" s="260"/>
      <c r="BF53" s="260"/>
      <c r="BG53" s="210"/>
      <c r="BH53" s="210"/>
      <c r="BI53" s="210"/>
    </row>
    <row r="54" spans="1:61" x14ac:dyDescent="0.25">
      <c r="A54" s="171" t="s">
        <v>91</v>
      </c>
      <c r="B54" s="164"/>
      <c r="C54" s="299" t="s">
        <v>628</v>
      </c>
      <c r="D54" s="166"/>
      <c r="E54" s="168"/>
      <c r="F54" s="167"/>
      <c r="G54" s="168"/>
      <c r="AO54" s="260"/>
      <c r="AP54" s="260"/>
      <c r="AQ54" s="260"/>
      <c r="AR54" s="260"/>
      <c r="AS54" s="260"/>
      <c r="AT54" s="260"/>
      <c r="AU54" s="260"/>
      <c r="AV54" s="260"/>
      <c r="AW54" s="260"/>
      <c r="AX54" s="260"/>
      <c r="AY54" s="260"/>
      <c r="AZ54" s="260"/>
      <c r="BA54" s="260"/>
      <c r="BB54" s="260"/>
      <c r="BC54" s="260"/>
      <c r="BD54" s="260"/>
      <c r="BE54" s="260"/>
      <c r="BF54" s="260"/>
      <c r="BG54" s="210"/>
      <c r="BH54" s="210"/>
      <c r="BI54" s="210"/>
    </row>
    <row r="55" spans="1:61" x14ac:dyDescent="0.25">
      <c r="A55" s="171" t="s">
        <v>91</v>
      </c>
      <c r="B55" s="164"/>
      <c r="C55" s="299" t="s">
        <v>628</v>
      </c>
      <c r="D55" s="166"/>
      <c r="E55" s="168"/>
      <c r="F55" s="167"/>
      <c r="G55" s="168"/>
      <c r="AO55" s="260"/>
      <c r="AP55" s="260"/>
      <c r="AQ55" s="260"/>
      <c r="AR55" s="260"/>
      <c r="AS55" s="260"/>
      <c r="AT55" s="260"/>
      <c r="AU55" s="260"/>
      <c r="AV55" s="260"/>
      <c r="AW55" s="260"/>
      <c r="AX55" s="260"/>
      <c r="AY55" s="260"/>
      <c r="AZ55" s="260"/>
      <c r="BA55" s="260"/>
      <c r="BB55" s="260"/>
      <c r="BC55" s="260"/>
      <c r="BD55" s="260"/>
      <c r="BE55" s="260"/>
      <c r="BF55" s="260"/>
      <c r="BG55" s="210"/>
      <c r="BH55" s="210"/>
      <c r="BI55" s="210"/>
    </row>
    <row r="56" spans="1:61" x14ac:dyDescent="0.25">
      <c r="A56" s="171" t="s">
        <v>91</v>
      </c>
      <c r="B56" s="164"/>
      <c r="C56" s="299" t="s">
        <v>628</v>
      </c>
      <c r="D56" s="166"/>
      <c r="E56" s="168"/>
      <c r="F56" s="167"/>
      <c r="G56" s="168"/>
      <c r="AO56" s="260"/>
      <c r="AP56" s="260"/>
      <c r="AQ56" s="260"/>
      <c r="AR56" s="260"/>
      <c r="AS56" s="260"/>
      <c r="AT56" s="260"/>
      <c r="AU56" s="260"/>
      <c r="AV56" s="260"/>
      <c r="AW56" s="260"/>
      <c r="AX56" s="260"/>
      <c r="AY56" s="260"/>
      <c r="AZ56" s="260"/>
      <c r="BA56" s="260"/>
      <c r="BB56" s="260"/>
      <c r="BC56" s="260"/>
      <c r="BD56" s="260"/>
      <c r="BE56" s="260"/>
      <c r="BF56" s="260"/>
      <c r="BG56" s="210"/>
      <c r="BH56" s="210"/>
      <c r="BI56" s="210"/>
    </row>
    <row r="57" spans="1:61" x14ac:dyDescent="0.25">
      <c r="A57" s="171" t="s">
        <v>91</v>
      </c>
      <c r="B57" s="164"/>
      <c r="C57" s="299" t="s">
        <v>628</v>
      </c>
      <c r="D57" s="166"/>
      <c r="E57" s="168"/>
      <c r="F57" s="167"/>
      <c r="G57" s="168"/>
      <c r="AO57" s="260"/>
      <c r="AP57" s="260"/>
      <c r="AQ57" s="260"/>
      <c r="AR57" s="260"/>
      <c r="AS57" s="260"/>
      <c r="AT57" s="260"/>
      <c r="AU57" s="260"/>
      <c r="AV57" s="260"/>
      <c r="AW57" s="260"/>
      <c r="AX57" s="260"/>
      <c r="AY57" s="260"/>
      <c r="AZ57" s="260"/>
      <c r="BA57" s="260"/>
      <c r="BB57" s="260"/>
      <c r="BC57" s="260"/>
      <c r="BD57" s="260"/>
      <c r="BE57" s="260"/>
      <c r="BF57" s="260"/>
      <c r="BG57" s="210"/>
      <c r="BH57" s="210"/>
      <c r="BI57" s="210"/>
    </row>
    <row r="58" spans="1:61" x14ac:dyDescent="0.25">
      <c r="A58" s="171" t="s">
        <v>91</v>
      </c>
      <c r="B58" s="164"/>
      <c r="C58" s="299" t="s">
        <v>628</v>
      </c>
      <c r="D58" s="166"/>
      <c r="E58" s="168"/>
      <c r="F58" s="167"/>
      <c r="G58" s="168"/>
      <c r="AO58" s="260"/>
      <c r="AP58" s="260"/>
      <c r="AQ58" s="260"/>
      <c r="AR58" s="260"/>
      <c r="AS58" s="260"/>
      <c r="AT58" s="260"/>
      <c r="AU58" s="260"/>
      <c r="AV58" s="260"/>
      <c r="AW58" s="260"/>
      <c r="AX58" s="260"/>
      <c r="AY58" s="260"/>
      <c r="AZ58" s="260"/>
      <c r="BA58" s="260"/>
      <c r="BB58" s="260"/>
      <c r="BC58" s="260"/>
      <c r="BD58" s="260"/>
      <c r="BE58" s="260"/>
      <c r="BF58" s="260"/>
      <c r="BG58" s="210"/>
      <c r="BH58" s="210"/>
      <c r="BI58" s="210"/>
    </row>
    <row r="59" spans="1:61" x14ac:dyDescent="0.25">
      <c r="A59" s="171" t="s">
        <v>91</v>
      </c>
      <c r="B59" s="164"/>
      <c r="C59" s="299" t="s">
        <v>628</v>
      </c>
      <c r="D59" s="166"/>
      <c r="E59" s="168"/>
      <c r="F59" s="167"/>
      <c r="G59" s="168"/>
      <c r="AO59" s="260"/>
      <c r="AP59" s="260"/>
      <c r="AQ59" s="260"/>
      <c r="AR59" s="260"/>
      <c r="AS59" s="260"/>
      <c r="AT59" s="260"/>
      <c r="AU59" s="260"/>
      <c r="AV59" s="260"/>
      <c r="AW59" s="260"/>
      <c r="AX59" s="260"/>
      <c r="AY59" s="260"/>
      <c r="AZ59" s="260"/>
      <c r="BA59" s="260"/>
      <c r="BB59" s="260"/>
      <c r="BC59" s="260"/>
      <c r="BD59" s="260"/>
      <c r="BE59" s="260"/>
      <c r="BF59" s="260"/>
      <c r="BG59" s="210"/>
      <c r="BH59" s="210"/>
      <c r="BI59" s="210"/>
    </row>
    <row r="60" spans="1:61" x14ac:dyDescent="0.25">
      <c r="A60" s="171" t="s">
        <v>91</v>
      </c>
      <c r="B60" s="164"/>
      <c r="C60" s="299" t="s">
        <v>628</v>
      </c>
      <c r="D60" s="166"/>
      <c r="E60" s="168"/>
      <c r="F60" s="167"/>
      <c r="G60" s="168"/>
      <c r="AO60" s="260"/>
      <c r="AP60" s="260"/>
      <c r="AQ60" s="260"/>
      <c r="AR60" s="260"/>
      <c r="AS60" s="260"/>
      <c r="AT60" s="260"/>
      <c r="AU60" s="260"/>
      <c r="AV60" s="260"/>
      <c r="AW60" s="260"/>
      <c r="AX60" s="260"/>
      <c r="AY60" s="260"/>
      <c r="AZ60" s="260"/>
      <c r="BA60" s="260"/>
      <c r="BB60" s="260"/>
      <c r="BC60" s="260"/>
      <c r="BD60" s="260"/>
      <c r="BE60" s="260"/>
      <c r="BF60" s="260"/>
      <c r="BG60" s="210"/>
      <c r="BH60" s="210"/>
      <c r="BI60" s="210"/>
    </row>
    <row r="61" spans="1:61" x14ac:dyDescent="0.25">
      <c r="A61" s="171" t="s">
        <v>91</v>
      </c>
      <c r="B61" s="164"/>
      <c r="C61" s="299" t="s">
        <v>628</v>
      </c>
      <c r="D61" s="166"/>
      <c r="E61" s="168"/>
      <c r="F61" s="167"/>
      <c r="G61" s="168"/>
      <c r="AO61" s="260"/>
      <c r="AP61" s="260"/>
      <c r="AQ61" s="260"/>
      <c r="AR61" s="260"/>
      <c r="AS61" s="260"/>
      <c r="AT61" s="260"/>
      <c r="AU61" s="260"/>
      <c r="AV61" s="260"/>
      <c r="AW61" s="260"/>
      <c r="AX61" s="260"/>
      <c r="AY61" s="260"/>
      <c r="AZ61" s="260"/>
      <c r="BA61" s="260"/>
      <c r="BB61" s="260"/>
      <c r="BC61" s="260"/>
      <c r="BD61" s="260"/>
      <c r="BE61" s="260"/>
      <c r="BF61" s="260"/>
      <c r="BG61" s="210"/>
      <c r="BH61" s="210"/>
      <c r="BI61" s="210"/>
    </row>
    <row r="62" spans="1:61" x14ac:dyDescent="0.25">
      <c r="A62" s="171" t="s">
        <v>91</v>
      </c>
      <c r="B62" s="164"/>
      <c r="C62" s="299" t="s">
        <v>628</v>
      </c>
      <c r="D62" s="166"/>
      <c r="E62" s="168"/>
      <c r="F62" s="167"/>
      <c r="G62" s="168"/>
      <c r="AO62" s="260"/>
      <c r="AP62" s="260"/>
      <c r="AQ62" s="260"/>
      <c r="AR62" s="260"/>
      <c r="AS62" s="260"/>
      <c r="AT62" s="260"/>
      <c r="AU62" s="260"/>
      <c r="AV62" s="260"/>
      <c r="AW62" s="260"/>
      <c r="AX62" s="260"/>
      <c r="AY62" s="260"/>
      <c r="AZ62" s="260"/>
      <c r="BA62" s="260"/>
      <c r="BB62" s="260"/>
      <c r="BC62" s="260"/>
      <c r="BD62" s="260"/>
      <c r="BE62" s="260"/>
      <c r="BF62" s="260"/>
      <c r="BG62" s="210"/>
      <c r="BH62" s="210"/>
      <c r="BI62" s="210"/>
    </row>
    <row r="63" spans="1:61" x14ac:dyDescent="0.25">
      <c r="A63" s="171" t="s">
        <v>91</v>
      </c>
      <c r="B63" s="164"/>
      <c r="C63" s="299" t="s">
        <v>628</v>
      </c>
      <c r="D63" s="166"/>
      <c r="E63" s="168"/>
      <c r="F63" s="167"/>
      <c r="G63" s="168"/>
      <c r="AO63" s="260"/>
      <c r="AP63" s="260"/>
      <c r="AQ63" s="260"/>
      <c r="AR63" s="260"/>
      <c r="AS63" s="260"/>
      <c r="AT63" s="260"/>
      <c r="AU63" s="260"/>
      <c r="AV63" s="260"/>
      <c r="AW63" s="260"/>
      <c r="AX63" s="260"/>
      <c r="AY63" s="260"/>
      <c r="AZ63" s="260"/>
      <c r="BA63" s="260"/>
      <c r="BB63" s="260"/>
      <c r="BC63" s="260"/>
      <c r="BD63" s="260"/>
      <c r="BE63" s="260"/>
      <c r="BF63" s="260"/>
      <c r="BG63" s="210"/>
      <c r="BH63" s="210"/>
      <c r="BI63" s="210"/>
    </row>
    <row r="64" spans="1:61" x14ac:dyDescent="0.25">
      <c r="A64" s="171" t="s">
        <v>91</v>
      </c>
      <c r="B64" s="164"/>
      <c r="C64" s="299" t="s">
        <v>628</v>
      </c>
      <c r="D64" s="166"/>
      <c r="E64" s="168"/>
      <c r="F64" s="167"/>
      <c r="G64" s="168"/>
      <c r="AO64" s="260"/>
      <c r="AP64" s="260"/>
      <c r="AQ64" s="260"/>
      <c r="AR64" s="260"/>
      <c r="AS64" s="260"/>
      <c r="AT64" s="260"/>
      <c r="AU64" s="260"/>
      <c r="AV64" s="260"/>
      <c r="AW64" s="260"/>
      <c r="AX64" s="260"/>
      <c r="AY64" s="260"/>
      <c r="AZ64" s="260"/>
      <c r="BA64" s="260"/>
      <c r="BB64" s="260"/>
      <c r="BC64" s="260"/>
      <c r="BD64" s="260"/>
      <c r="BE64" s="260"/>
      <c r="BF64" s="260"/>
      <c r="BG64" s="210"/>
      <c r="BH64" s="210"/>
      <c r="BI64" s="210"/>
    </row>
    <row r="65" spans="1:61" x14ac:dyDescent="0.25">
      <c r="A65" s="171" t="s">
        <v>91</v>
      </c>
      <c r="B65" s="164"/>
      <c r="C65" s="299" t="s">
        <v>628</v>
      </c>
      <c r="D65" s="166"/>
      <c r="E65" s="168"/>
      <c r="F65" s="167"/>
      <c r="G65" s="168"/>
      <c r="AO65" s="260"/>
      <c r="AP65" s="260"/>
      <c r="AQ65" s="260"/>
      <c r="AR65" s="260"/>
      <c r="AS65" s="260"/>
      <c r="AT65" s="260"/>
      <c r="AU65" s="260"/>
      <c r="AV65" s="260"/>
      <c r="AW65" s="260"/>
      <c r="AX65" s="260"/>
      <c r="AY65" s="260"/>
      <c r="AZ65" s="260"/>
      <c r="BA65" s="260"/>
      <c r="BB65" s="260"/>
      <c r="BC65" s="260"/>
      <c r="BD65" s="260"/>
      <c r="BE65" s="260"/>
      <c r="BF65" s="260"/>
      <c r="BG65" s="210"/>
      <c r="BH65" s="210"/>
      <c r="BI65" s="210"/>
    </row>
    <row r="66" spans="1:61" x14ac:dyDescent="0.25">
      <c r="A66" s="171" t="s">
        <v>91</v>
      </c>
      <c r="B66" s="164"/>
      <c r="C66" s="299" t="s">
        <v>628</v>
      </c>
      <c r="D66" s="166"/>
      <c r="E66" s="168"/>
      <c r="F66" s="167"/>
      <c r="G66" s="168"/>
      <c r="AO66" s="260"/>
      <c r="AP66" s="260"/>
      <c r="AQ66" s="260"/>
      <c r="AR66" s="260"/>
      <c r="AS66" s="260"/>
      <c r="AT66" s="260"/>
      <c r="AU66" s="260"/>
      <c r="AV66" s="260"/>
      <c r="AW66" s="260"/>
      <c r="AX66" s="260"/>
      <c r="AY66" s="260"/>
      <c r="AZ66" s="260"/>
      <c r="BA66" s="260"/>
      <c r="BB66" s="260"/>
      <c r="BC66" s="260"/>
      <c r="BD66" s="260"/>
      <c r="BE66" s="260"/>
      <c r="BF66" s="260"/>
      <c r="BG66" s="210"/>
      <c r="BH66" s="210"/>
      <c r="BI66" s="210"/>
    </row>
    <row r="67" spans="1:61" x14ac:dyDescent="0.25">
      <c r="A67" s="171" t="s">
        <v>91</v>
      </c>
      <c r="B67" s="164"/>
      <c r="C67" s="299" t="s">
        <v>628</v>
      </c>
      <c r="D67" s="166"/>
      <c r="E67" s="168"/>
      <c r="F67" s="167"/>
      <c r="G67" s="168"/>
      <c r="AO67" s="260"/>
      <c r="AP67" s="260"/>
      <c r="AQ67" s="260"/>
      <c r="AR67" s="260"/>
      <c r="AS67" s="260"/>
      <c r="AT67" s="260"/>
      <c r="AU67" s="260"/>
      <c r="AV67" s="260"/>
      <c r="AW67" s="260"/>
      <c r="AX67" s="260"/>
      <c r="AY67" s="260"/>
      <c r="AZ67" s="260"/>
      <c r="BA67" s="260"/>
      <c r="BB67" s="260"/>
      <c r="BC67" s="260"/>
      <c r="BD67" s="260"/>
      <c r="BE67" s="260"/>
      <c r="BF67" s="260"/>
      <c r="BG67" s="210"/>
      <c r="BH67" s="210"/>
      <c r="BI67" s="210"/>
    </row>
    <row r="68" spans="1:61" x14ac:dyDescent="0.25">
      <c r="A68" s="171" t="s">
        <v>91</v>
      </c>
      <c r="B68" s="164"/>
      <c r="C68" s="299" t="s">
        <v>628</v>
      </c>
      <c r="D68" s="166"/>
      <c r="E68" s="168"/>
      <c r="F68" s="167"/>
      <c r="G68" s="168"/>
      <c r="AO68" s="260"/>
      <c r="AP68" s="260"/>
      <c r="AQ68" s="260"/>
      <c r="AR68" s="260"/>
      <c r="AS68" s="260"/>
      <c r="AT68" s="260"/>
      <c r="AU68" s="260"/>
      <c r="AV68" s="260"/>
      <c r="AW68" s="260"/>
      <c r="AX68" s="260"/>
      <c r="AY68" s="260"/>
      <c r="AZ68" s="260"/>
      <c r="BA68" s="260"/>
      <c r="BB68" s="260"/>
      <c r="BC68" s="260"/>
      <c r="BD68" s="260"/>
      <c r="BE68" s="260"/>
      <c r="BF68" s="260"/>
      <c r="BG68" s="210"/>
      <c r="BH68" s="210"/>
      <c r="BI68" s="210"/>
    </row>
    <row r="69" spans="1:61" x14ac:dyDescent="0.25">
      <c r="A69" s="171" t="s">
        <v>91</v>
      </c>
      <c r="B69" s="164"/>
      <c r="C69" s="299" t="s">
        <v>628</v>
      </c>
      <c r="D69" s="166"/>
      <c r="E69" s="168"/>
      <c r="F69" s="167"/>
      <c r="G69" s="168"/>
      <c r="AO69" s="260"/>
      <c r="AP69" s="260"/>
      <c r="AQ69" s="260"/>
      <c r="AR69" s="260"/>
      <c r="AS69" s="260"/>
      <c r="AT69" s="260"/>
      <c r="AU69" s="260"/>
      <c r="AV69" s="260"/>
      <c r="AW69" s="260"/>
      <c r="AX69" s="260"/>
      <c r="AY69" s="260"/>
      <c r="AZ69" s="260"/>
      <c r="BA69" s="260"/>
      <c r="BB69" s="260"/>
      <c r="BC69" s="260"/>
      <c r="BD69" s="260"/>
      <c r="BE69" s="260"/>
      <c r="BF69" s="260"/>
      <c r="BG69" s="210"/>
      <c r="BH69" s="210"/>
      <c r="BI69" s="210"/>
    </row>
    <row r="70" spans="1:61" x14ac:dyDescent="0.25">
      <c r="A70" s="171" t="s">
        <v>91</v>
      </c>
      <c r="B70" s="164"/>
      <c r="C70" s="299" t="s">
        <v>628</v>
      </c>
      <c r="D70" s="166"/>
      <c r="E70" s="168"/>
      <c r="F70" s="167"/>
      <c r="G70" s="168"/>
      <c r="AO70" s="260"/>
      <c r="AP70" s="260"/>
      <c r="AQ70" s="260"/>
      <c r="AR70" s="260"/>
      <c r="AS70" s="260"/>
      <c r="AT70" s="260"/>
      <c r="AU70" s="260"/>
      <c r="AV70" s="260"/>
      <c r="AW70" s="260"/>
      <c r="AX70" s="260"/>
      <c r="AY70" s="260"/>
      <c r="AZ70" s="260"/>
      <c r="BA70" s="260"/>
      <c r="BB70" s="260"/>
      <c r="BC70" s="260"/>
      <c r="BD70" s="260"/>
      <c r="BE70" s="260"/>
      <c r="BF70" s="260"/>
      <c r="BG70" s="210"/>
      <c r="BH70" s="210"/>
      <c r="BI70" s="210"/>
    </row>
    <row r="71" spans="1:61" x14ac:dyDescent="0.25">
      <c r="A71" s="171" t="s">
        <v>91</v>
      </c>
      <c r="B71" s="164"/>
      <c r="C71" s="299" t="s">
        <v>628</v>
      </c>
      <c r="D71" s="166"/>
      <c r="E71" s="168"/>
      <c r="F71" s="167"/>
      <c r="G71" s="168"/>
      <c r="AO71" s="260"/>
      <c r="AP71" s="260"/>
      <c r="AQ71" s="260"/>
      <c r="AR71" s="260"/>
      <c r="AS71" s="260"/>
      <c r="AT71" s="260"/>
      <c r="AU71" s="260"/>
      <c r="AV71" s="260"/>
      <c r="AW71" s="260"/>
      <c r="AX71" s="260"/>
      <c r="AY71" s="260"/>
      <c r="AZ71" s="260"/>
      <c r="BA71" s="260"/>
      <c r="BB71" s="260"/>
      <c r="BC71" s="260"/>
      <c r="BD71" s="260"/>
      <c r="BE71" s="260"/>
      <c r="BF71" s="260"/>
      <c r="BG71" s="210"/>
      <c r="BH71" s="210"/>
      <c r="BI71" s="210"/>
    </row>
    <row r="72" spans="1:61" x14ac:dyDescent="0.25">
      <c r="A72" s="171" t="s">
        <v>91</v>
      </c>
      <c r="B72" s="164"/>
      <c r="C72" s="299" t="s">
        <v>628</v>
      </c>
      <c r="D72" s="166"/>
      <c r="E72" s="168"/>
      <c r="F72" s="167"/>
      <c r="G72" s="168"/>
      <c r="AO72" s="260"/>
      <c r="AP72" s="260"/>
      <c r="AQ72" s="260"/>
      <c r="AR72" s="260"/>
      <c r="AS72" s="260"/>
      <c r="AT72" s="260"/>
      <c r="AU72" s="260"/>
      <c r="AV72" s="260"/>
      <c r="AW72" s="260"/>
      <c r="AX72" s="260"/>
      <c r="AY72" s="260"/>
      <c r="AZ72" s="260"/>
      <c r="BA72" s="260"/>
      <c r="BB72" s="260"/>
      <c r="BC72" s="260"/>
      <c r="BD72" s="260"/>
      <c r="BE72" s="260"/>
      <c r="BF72" s="260"/>
      <c r="BG72" s="210"/>
      <c r="BH72" s="210"/>
      <c r="BI72" s="210"/>
    </row>
    <row r="73" spans="1:61" x14ac:dyDescent="0.25">
      <c r="A73" s="171" t="s">
        <v>91</v>
      </c>
      <c r="B73" s="164"/>
      <c r="C73" s="299" t="s">
        <v>628</v>
      </c>
      <c r="D73" s="166"/>
      <c r="E73" s="168"/>
      <c r="F73" s="167"/>
      <c r="G73" s="168"/>
      <c r="AO73" s="260"/>
      <c r="AP73" s="260"/>
      <c r="AQ73" s="260"/>
      <c r="AR73" s="260"/>
      <c r="AS73" s="260"/>
      <c r="AT73" s="260"/>
      <c r="AU73" s="260"/>
      <c r="AV73" s="260"/>
      <c r="AW73" s="260"/>
      <c r="AX73" s="260"/>
      <c r="AY73" s="260"/>
      <c r="AZ73" s="260"/>
      <c r="BA73" s="260"/>
      <c r="BB73" s="260"/>
      <c r="BC73" s="260"/>
      <c r="BD73" s="260"/>
      <c r="BE73" s="260"/>
      <c r="BF73" s="260"/>
      <c r="BG73" s="210"/>
      <c r="BH73" s="210"/>
      <c r="BI73" s="210"/>
    </row>
    <row r="74" spans="1:61" x14ac:dyDescent="0.25">
      <c r="A74" s="171" t="s">
        <v>91</v>
      </c>
      <c r="B74" s="164"/>
      <c r="C74" s="299" t="s">
        <v>628</v>
      </c>
      <c r="D74" s="166"/>
      <c r="E74" s="168"/>
      <c r="F74" s="167"/>
      <c r="G74" s="168"/>
      <c r="AO74" s="260"/>
      <c r="AP74" s="260"/>
      <c r="AQ74" s="260"/>
      <c r="AR74" s="260"/>
      <c r="AS74" s="260"/>
      <c r="AT74" s="260"/>
      <c r="AU74" s="260"/>
      <c r="AV74" s="260"/>
      <c r="AW74" s="260"/>
      <c r="AX74" s="260"/>
      <c r="AY74" s="260"/>
      <c r="AZ74" s="260"/>
      <c r="BA74" s="260"/>
      <c r="BB74" s="260"/>
      <c r="BC74" s="260"/>
      <c r="BD74" s="260"/>
      <c r="BE74" s="260"/>
      <c r="BF74" s="260"/>
      <c r="BG74" s="210"/>
      <c r="BH74" s="210"/>
      <c r="BI74" s="210"/>
    </row>
    <row r="75" spans="1:61" x14ac:dyDescent="0.25">
      <c r="A75" s="171" t="s">
        <v>91</v>
      </c>
      <c r="B75" s="164"/>
      <c r="C75" s="299" t="s">
        <v>628</v>
      </c>
      <c r="D75" s="166"/>
      <c r="E75" s="168"/>
      <c r="F75" s="167"/>
      <c r="G75" s="168"/>
      <c r="AO75" s="260"/>
      <c r="AP75" s="260"/>
      <c r="AQ75" s="260"/>
      <c r="AR75" s="260"/>
      <c r="AS75" s="260"/>
      <c r="AT75" s="260"/>
      <c r="AU75" s="260"/>
      <c r="AV75" s="260"/>
      <c r="AW75" s="260"/>
      <c r="AX75" s="260"/>
      <c r="AY75" s="260"/>
      <c r="AZ75" s="260"/>
      <c r="BA75" s="260"/>
      <c r="BB75" s="260"/>
      <c r="BC75" s="260"/>
      <c r="BD75" s="260"/>
      <c r="BE75" s="260"/>
      <c r="BF75" s="260"/>
      <c r="BG75" s="210"/>
      <c r="BH75" s="210"/>
      <c r="BI75" s="210"/>
    </row>
    <row r="76" spans="1:61" x14ac:dyDescent="0.25">
      <c r="A76" s="171" t="s">
        <v>91</v>
      </c>
      <c r="B76" s="164"/>
      <c r="C76" s="299" t="s">
        <v>628</v>
      </c>
      <c r="D76" s="166"/>
      <c r="E76" s="168"/>
      <c r="F76" s="167"/>
      <c r="G76" s="168"/>
      <c r="AO76" s="260"/>
      <c r="AP76" s="260"/>
      <c r="AQ76" s="260"/>
      <c r="AR76" s="260"/>
      <c r="AS76" s="260"/>
      <c r="AT76" s="260"/>
      <c r="AU76" s="260"/>
      <c r="AV76" s="260"/>
      <c r="AW76" s="260"/>
      <c r="AX76" s="260"/>
      <c r="AY76" s="260"/>
      <c r="AZ76" s="260"/>
      <c r="BA76" s="260"/>
      <c r="BB76" s="260"/>
      <c r="BC76" s="260"/>
      <c r="BD76" s="260"/>
      <c r="BE76" s="260"/>
      <c r="BF76" s="260"/>
      <c r="BG76" s="210"/>
      <c r="BH76" s="210"/>
      <c r="BI76" s="210"/>
    </row>
    <row r="77" spans="1:61" x14ac:dyDescent="0.25">
      <c r="A77" s="171" t="s">
        <v>91</v>
      </c>
      <c r="B77" s="164"/>
      <c r="C77" s="299" t="s">
        <v>628</v>
      </c>
      <c r="D77" s="166"/>
      <c r="E77" s="168"/>
      <c r="F77" s="167"/>
      <c r="G77" s="168"/>
      <c r="AO77" s="260"/>
      <c r="AP77" s="260"/>
      <c r="AQ77" s="260"/>
      <c r="AR77" s="260"/>
      <c r="AS77" s="260"/>
      <c r="AT77" s="260"/>
      <c r="AU77" s="260"/>
      <c r="AV77" s="260"/>
      <c r="AW77" s="260"/>
      <c r="AX77" s="260"/>
      <c r="AY77" s="260"/>
      <c r="AZ77" s="260"/>
      <c r="BA77" s="260"/>
      <c r="BB77" s="260"/>
      <c r="BC77" s="260"/>
      <c r="BD77" s="260"/>
      <c r="BE77" s="260"/>
      <c r="BF77" s="260"/>
      <c r="BG77" s="210"/>
      <c r="BH77" s="210"/>
      <c r="BI77" s="210"/>
    </row>
    <row r="78" spans="1:61" x14ac:dyDescent="0.25">
      <c r="A78" s="171" t="s">
        <v>91</v>
      </c>
      <c r="B78" s="164"/>
      <c r="C78" s="299" t="s">
        <v>628</v>
      </c>
      <c r="D78" s="166"/>
      <c r="E78" s="168"/>
      <c r="F78" s="167"/>
      <c r="G78" s="168"/>
      <c r="AO78" s="260"/>
      <c r="AP78" s="260"/>
      <c r="AQ78" s="260"/>
      <c r="AR78" s="260"/>
      <c r="AS78" s="260"/>
      <c r="AT78" s="260"/>
      <c r="AU78" s="260"/>
      <c r="AV78" s="260"/>
      <c r="AW78" s="260"/>
      <c r="AX78" s="260"/>
      <c r="AY78" s="260"/>
      <c r="AZ78" s="260"/>
      <c r="BA78" s="260"/>
      <c r="BB78" s="260"/>
      <c r="BC78" s="260"/>
      <c r="BD78" s="260"/>
      <c r="BE78" s="260"/>
      <c r="BF78" s="260"/>
      <c r="BG78" s="210"/>
      <c r="BH78" s="210"/>
      <c r="BI78" s="210"/>
    </row>
    <row r="79" spans="1:61" x14ac:dyDescent="0.25">
      <c r="A79" s="171" t="s">
        <v>91</v>
      </c>
      <c r="B79" s="164"/>
      <c r="C79" s="299" t="s">
        <v>628</v>
      </c>
      <c r="D79" s="166"/>
      <c r="E79" s="168"/>
      <c r="F79" s="167"/>
      <c r="G79" s="168"/>
      <c r="AO79" s="260"/>
      <c r="AP79" s="260"/>
      <c r="AQ79" s="260"/>
      <c r="AR79" s="260"/>
      <c r="AS79" s="260"/>
      <c r="AT79" s="260"/>
      <c r="AU79" s="260"/>
      <c r="AV79" s="260"/>
      <c r="AW79" s="260"/>
      <c r="AX79" s="260"/>
      <c r="AY79" s="260"/>
      <c r="AZ79" s="260"/>
      <c r="BA79" s="260"/>
      <c r="BB79" s="260"/>
      <c r="BC79" s="260"/>
      <c r="BD79" s="260"/>
      <c r="BE79" s="260"/>
      <c r="BF79" s="260"/>
      <c r="BG79" s="210"/>
      <c r="BH79" s="210"/>
      <c r="BI79" s="210"/>
    </row>
    <row r="80" spans="1:61" x14ac:dyDescent="0.25">
      <c r="A80" s="171" t="s">
        <v>91</v>
      </c>
      <c r="B80" s="164"/>
      <c r="C80" s="299" t="s">
        <v>628</v>
      </c>
      <c r="D80" s="166"/>
      <c r="E80" s="168"/>
      <c r="F80" s="167"/>
      <c r="G80" s="168"/>
      <c r="AO80" s="260"/>
      <c r="AP80" s="260"/>
      <c r="AQ80" s="260"/>
      <c r="AR80" s="260"/>
      <c r="AS80" s="260"/>
      <c r="AT80" s="260"/>
      <c r="AU80" s="260"/>
      <c r="AV80" s="260"/>
      <c r="AW80" s="260"/>
      <c r="AX80" s="260"/>
      <c r="AY80" s="260"/>
      <c r="AZ80" s="260"/>
      <c r="BA80" s="260"/>
      <c r="BB80" s="260"/>
      <c r="BC80" s="260"/>
      <c r="BD80" s="260"/>
      <c r="BE80" s="260"/>
      <c r="BF80" s="260"/>
      <c r="BG80" s="210"/>
      <c r="BH80" s="210"/>
      <c r="BI80" s="210"/>
    </row>
    <row r="81" spans="1:61" x14ac:dyDescent="0.25">
      <c r="A81" s="171" t="s">
        <v>91</v>
      </c>
      <c r="B81" s="164"/>
      <c r="C81" s="299" t="s">
        <v>628</v>
      </c>
      <c r="D81" s="166"/>
      <c r="E81" s="168"/>
      <c r="F81" s="167"/>
      <c r="G81" s="168"/>
      <c r="AO81" s="260"/>
      <c r="AP81" s="260"/>
      <c r="AQ81" s="260"/>
      <c r="AR81" s="260"/>
      <c r="AS81" s="260"/>
      <c r="AT81" s="260"/>
      <c r="AU81" s="260"/>
      <c r="AV81" s="260"/>
      <c r="AW81" s="260"/>
      <c r="AX81" s="260"/>
      <c r="AY81" s="260"/>
      <c r="AZ81" s="260"/>
      <c r="BA81" s="260"/>
      <c r="BB81" s="260"/>
      <c r="BC81" s="260"/>
      <c r="BD81" s="260"/>
      <c r="BE81" s="260"/>
      <c r="BF81" s="260"/>
      <c r="BG81" s="210"/>
      <c r="BH81" s="210"/>
      <c r="BI81" s="210"/>
    </row>
    <row r="82" spans="1:61" x14ac:dyDescent="0.25">
      <c r="A82" s="171" t="s">
        <v>91</v>
      </c>
      <c r="B82" s="164"/>
      <c r="C82" s="299" t="s">
        <v>628</v>
      </c>
      <c r="D82" s="166"/>
      <c r="E82" s="168"/>
      <c r="F82" s="167"/>
      <c r="G82" s="168"/>
      <c r="AO82" s="260"/>
      <c r="AP82" s="260"/>
      <c r="AQ82" s="260"/>
      <c r="AR82" s="260"/>
      <c r="AS82" s="260"/>
      <c r="AT82" s="260"/>
      <c r="AU82" s="260"/>
      <c r="AV82" s="260"/>
      <c r="AW82" s="260"/>
      <c r="AX82" s="260"/>
      <c r="AY82" s="260"/>
      <c r="AZ82" s="260"/>
      <c r="BA82" s="260"/>
      <c r="BB82" s="260"/>
      <c r="BC82" s="260"/>
      <c r="BD82" s="260"/>
      <c r="BE82" s="260"/>
      <c r="BF82" s="260"/>
      <c r="BG82" s="210"/>
      <c r="BH82" s="210"/>
      <c r="BI82" s="210"/>
    </row>
    <row r="83" spans="1:61" x14ac:dyDescent="0.25">
      <c r="A83" s="171" t="s">
        <v>91</v>
      </c>
      <c r="B83" s="164"/>
      <c r="C83" s="299" t="s">
        <v>628</v>
      </c>
      <c r="D83" s="166"/>
      <c r="E83" s="168"/>
      <c r="F83" s="167"/>
      <c r="G83" s="168"/>
      <c r="AO83" s="260"/>
      <c r="AP83" s="260"/>
      <c r="AQ83" s="260"/>
      <c r="AR83" s="260"/>
      <c r="AS83" s="260"/>
      <c r="AT83" s="260"/>
      <c r="AU83" s="260"/>
      <c r="AV83" s="260"/>
      <c r="AW83" s="260"/>
      <c r="AX83" s="260"/>
      <c r="AY83" s="260"/>
      <c r="AZ83" s="260"/>
      <c r="BA83" s="260"/>
      <c r="BB83" s="260"/>
      <c r="BC83" s="260"/>
      <c r="BD83" s="260"/>
      <c r="BE83" s="260"/>
      <c r="BF83" s="260"/>
      <c r="BG83" s="210"/>
      <c r="BH83" s="210"/>
      <c r="BI83" s="210"/>
    </row>
    <row r="84" spans="1:61" x14ac:dyDescent="0.25">
      <c r="A84" s="171" t="s">
        <v>91</v>
      </c>
      <c r="B84" s="164"/>
      <c r="C84" s="299" t="s">
        <v>628</v>
      </c>
      <c r="D84" s="166"/>
      <c r="E84" s="168"/>
      <c r="F84" s="167"/>
      <c r="G84" s="168"/>
      <c r="AO84" s="260"/>
      <c r="AP84" s="260"/>
      <c r="AQ84" s="260"/>
      <c r="AR84" s="260"/>
      <c r="AS84" s="260"/>
      <c r="AT84" s="260"/>
      <c r="AU84" s="260"/>
      <c r="AV84" s="260"/>
      <c r="AW84" s="260"/>
      <c r="AX84" s="260"/>
      <c r="AY84" s="260"/>
      <c r="AZ84" s="260"/>
      <c r="BA84" s="260"/>
      <c r="BB84" s="260"/>
      <c r="BC84" s="260"/>
      <c r="BD84" s="260"/>
      <c r="BE84" s="260"/>
      <c r="BF84" s="260"/>
      <c r="BG84" s="210"/>
      <c r="BH84" s="210"/>
      <c r="BI84" s="210"/>
    </row>
    <row r="85" spans="1:61" x14ac:dyDescent="0.25">
      <c r="A85" s="171" t="s">
        <v>91</v>
      </c>
      <c r="B85" s="164"/>
      <c r="C85" s="299" t="s">
        <v>628</v>
      </c>
      <c r="D85" s="166"/>
      <c r="E85" s="168"/>
      <c r="F85" s="167"/>
      <c r="G85" s="168"/>
      <c r="AO85" s="260"/>
      <c r="AP85" s="260"/>
      <c r="AQ85" s="260"/>
      <c r="AR85" s="260"/>
      <c r="AS85" s="260"/>
      <c r="AT85" s="260"/>
      <c r="AU85" s="260"/>
      <c r="AV85" s="260"/>
      <c r="AW85" s="260"/>
      <c r="AX85" s="260"/>
      <c r="AY85" s="260"/>
      <c r="AZ85" s="260"/>
      <c r="BA85" s="260"/>
      <c r="BB85" s="260"/>
      <c r="BC85" s="260"/>
      <c r="BD85" s="260"/>
      <c r="BE85" s="260"/>
      <c r="BF85" s="260"/>
      <c r="BG85" s="210"/>
      <c r="BH85" s="210"/>
      <c r="BI85" s="210"/>
    </row>
    <row r="86" spans="1:61" x14ac:dyDescent="0.25">
      <c r="A86" s="171" t="s">
        <v>91</v>
      </c>
      <c r="B86" s="164"/>
      <c r="C86" s="299" t="s">
        <v>628</v>
      </c>
      <c r="D86" s="166"/>
      <c r="E86" s="168"/>
      <c r="F86" s="167"/>
      <c r="G86" s="168"/>
      <c r="AO86" s="260"/>
      <c r="AP86" s="260"/>
      <c r="AQ86" s="260"/>
      <c r="AR86" s="260"/>
      <c r="AS86" s="260"/>
      <c r="AT86" s="260"/>
      <c r="AU86" s="260"/>
      <c r="AV86" s="260"/>
      <c r="AW86" s="260"/>
      <c r="AX86" s="260"/>
      <c r="AY86" s="260"/>
      <c r="AZ86" s="260"/>
      <c r="BA86" s="260"/>
      <c r="BB86" s="260"/>
      <c r="BC86" s="260"/>
      <c r="BD86" s="260"/>
      <c r="BE86" s="260"/>
      <c r="BF86" s="260"/>
      <c r="BG86" s="210"/>
      <c r="BH86" s="210"/>
      <c r="BI86" s="210"/>
    </row>
    <row r="87" spans="1:61" x14ac:dyDescent="0.25">
      <c r="A87" s="171" t="s">
        <v>91</v>
      </c>
      <c r="B87" s="164"/>
      <c r="C87" s="299" t="s">
        <v>628</v>
      </c>
      <c r="D87" s="166"/>
      <c r="E87" s="168"/>
      <c r="F87" s="167"/>
      <c r="G87" s="168"/>
      <c r="AO87" s="260"/>
      <c r="AP87" s="260"/>
      <c r="AQ87" s="260"/>
      <c r="AR87" s="260"/>
      <c r="AS87" s="260"/>
      <c r="AT87" s="260"/>
      <c r="AU87" s="260"/>
      <c r="AV87" s="260"/>
      <c r="AW87" s="260"/>
      <c r="AX87" s="260"/>
      <c r="AY87" s="260"/>
      <c r="AZ87" s="260"/>
      <c r="BA87" s="260"/>
      <c r="BB87" s="260"/>
      <c r="BC87" s="260"/>
      <c r="BD87" s="260"/>
      <c r="BE87" s="260"/>
      <c r="BF87" s="260"/>
      <c r="BG87" s="210"/>
      <c r="BH87" s="210"/>
      <c r="BI87" s="210"/>
    </row>
    <row r="88" spans="1:61" x14ac:dyDescent="0.25">
      <c r="A88" s="171" t="s">
        <v>91</v>
      </c>
      <c r="B88" s="164"/>
      <c r="C88" s="299" t="s">
        <v>628</v>
      </c>
      <c r="D88" s="166"/>
      <c r="E88" s="168"/>
      <c r="F88" s="167"/>
      <c r="G88" s="168"/>
      <c r="AO88" s="260"/>
      <c r="AP88" s="260"/>
      <c r="AQ88" s="260"/>
      <c r="AR88" s="260"/>
      <c r="AS88" s="260"/>
      <c r="AT88" s="260"/>
      <c r="AU88" s="260"/>
      <c r="AV88" s="260"/>
      <c r="AW88" s="260"/>
      <c r="AX88" s="260"/>
      <c r="AY88" s="260"/>
      <c r="AZ88" s="260"/>
      <c r="BA88" s="260"/>
      <c r="BB88" s="260"/>
      <c r="BC88" s="260"/>
      <c r="BD88" s="260"/>
      <c r="BE88" s="260"/>
      <c r="BF88" s="260"/>
      <c r="BG88" s="210"/>
      <c r="BH88" s="210"/>
      <c r="BI88" s="210"/>
    </row>
    <row r="89" spans="1:61" x14ac:dyDescent="0.25">
      <c r="A89" s="171" t="s">
        <v>91</v>
      </c>
      <c r="B89" s="164"/>
      <c r="C89" s="299" t="s">
        <v>628</v>
      </c>
      <c r="D89" s="166"/>
      <c r="E89" s="168"/>
      <c r="F89" s="167"/>
      <c r="G89" s="168"/>
      <c r="AO89" s="260"/>
      <c r="AP89" s="260"/>
      <c r="AQ89" s="260"/>
      <c r="AR89" s="260"/>
      <c r="AS89" s="260"/>
      <c r="AT89" s="260"/>
      <c r="AU89" s="260"/>
      <c r="AV89" s="260"/>
      <c r="AW89" s="260"/>
      <c r="AX89" s="260"/>
      <c r="AY89" s="260"/>
      <c r="AZ89" s="260"/>
      <c r="BA89" s="260"/>
      <c r="BB89" s="260"/>
      <c r="BC89" s="260"/>
      <c r="BD89" s="260"/>
      <c r="BE89" s="260"/>
      <c r="BF89" s="260"/>
      <c r="BG89" s="210"/>
      <c r="BH89" s="210"/>
      <c r="BI89" s="210"/>
    </row>
    <row r="90" spans="1:61" x14ac:dyDescent="0.25">
      <c r="A90" s="171" t="s">
        <v>91</v>
      </c>
      <c r="B90" s="164"/>
      <c r="C90" s="299" t="s">
        <v>628</v>
      </c>
      <c r="D90" s="166"/>
      <c r="E90" s="168"/>
      <c r="F90" s="167"/>
      <c r="G90" s="168"/>
      <c r="AO90" s="260"/>
      <c r="AP90" s="260"/>
      <c r="AQ90" s="260"/>
      <c r="AR90" s="260"/>
      <c r="AS90" s="260"/>
      <c r="AT90" s="260"/>
      <c r="AU90" s="260"/>
      <c r="AV90" s="260"/>
      <c r="AW90" s="260"/>
      <c r="AX90" s="260"/>
      <c r="AY90" s="260"/>
      <c r="AZ90" s="260"/>
      <c r="BA90" s="260"/>
      <c r="BB90" s="260"/>
      <c r="BC90" s="260"/>
      <c r="BD90" s="260"/>
      <c r="BE90" s="260"/>
      <c r="BF90" s="260"/>
      <c r="BG90" s="210"/>
      <c r="BH90" s="210"/>
      <c r="BI90" s="210"/>
    </row>
    <row r="91" spans="1:61" x14ac:dyDescent="0.25">
      <c r="A91" s="171" t="s">
        <v>91</v>
      </c>
      <c r="B91" s="164"/>
      <c r="C91" s="299" t="s">
        <v>628</v>
      </c>
      <c r="D91" s="166"/>
      <c r="E91" s="168"/>
      <c r="F91" s="167"/>
      <c r="G91" s="168"/>
      <c r="AO91" s="260"/>
      <c r="AP91" s="260"/>
      <c r="AQ91" s="260"/>
      <c r="AR91" s="260"/>
      <c r="AS91" s="260"/>
      <c r="AT91" s="260"/>
      <c r="AU91" s="260"/>
      <c r="AV91" s="260"/>
      <c r="AW91" s="260"/>
      <c r="AX91" s="260"/>
      <c r="AY91" s="260"/>
      <c r="AZ91" s="260"/>
      <c r="BA91" s="260"/>
      <c r="BB91" s="260"/>
      <c r="BC91" s="260"/>
      <c r="BD91" s="260"/>
      <c r="BE91" s="260"/>
      <c r="BF91" s="260"/>
      <c r="BG91" s="210"/>
      <c r="BH91" s="210"/>
      <c r="BI91" s="210"/>
    </row>
    <row r="92" spans="1:61" x14ac:dyDescent="0.25">
      <c r="A92" s="171" t="s">
        <v>91</v>
      </c>
      <c r="B92" s="164"/>
      <c r="C92" s="299" t="s">
        <v>628</v>
      </c>
      <c r="D92" s="166"/>
      <c r="E92" s="168"/>
      <c r="F92" s="167"/>
      <c r="G92" s="168"/>
      <c r="AO92" s="260"/>
      <c r="AP92" s="260"/>
      <c r="AQ92" s="260"/>
      <c r="AR92" s="260"/>
      <c r="AS92" s="260"/>
      <c r="AT92" s="260"/>
      <c r="AU92" s="260"/>
      <c r="AV92" s="260"/>
      <c r="AW92" s="260"/>
      <c r="AX92" s="260"/>
      <c r="AY92" s="260"/>
      <c r="AZ92" s="260"/>
      <c r="BA92" s="260"/>
      <c r="BB92" s="260"/>
      <c r="BC92" s="260"/>
      <c r="BD92" s="260"/>
      <c r="BE92" s="260"/>
      <c r="BF92" s="260"/>
      <c r="BG92" s="210"/>
      <c r="BH92" s="210"/>
      <c r="BI92" s="210"/>
    </row>
    <row r="93" spans="1:61" x14ac:dyDescent="0.25">
      <c r="A93" s="171" t="s">
        <v>91</v>
      </c>
      <c r="B93" s="164"/>
      <c r="C93" s="299" t="s">
        <v>628</v>
      </c>
      <c r="D93" s="166"/>
      <c r="E93" s="168"/>
      <c r="F93" s="167"/>
      <c r="G93" s="168"/>
      <c r="AO93" s="260"/>
      <c r="AP93" s="260"/>
      <c r="AQ93" s="260"/>
      <c r="AR93" s="260"/>
      <c r="AS93" s="260"/>
      <c r="AT93" s="260"/>
      <c r="AU93" s="260"/>
      <c r="AV93" s="260"/>
      <c r="AW93" s="260"/>
      <c r="AX93" s="260"/>
      <c r="AY93" s="260"/>
      <c r="AZ93" s="260"/>
      <c r="BA93" s="260"/>
      <c r="BB93" s="260"/>
      <c r="BC93" s="260"/>
      <c r="BD93" s="260"/>
      <c r="BE93" s="260"/>
      <c r="BF93" s="260"/>
      <c r="BG93" s="210"/>
      <c r="BH93" s="210"/>
      <c r="BI93" s="210"/>
    </row>
    <row r="94" spans="1:61" x14ac:dyDescent="0.25">
      <c r="A94" s="171" t="s">
        <v>91</v>
      </c>
      <c r="B94" s="164"/>
      <c r="C94" s="299" t="s">
        <v>628</v>
      </c>
      <c r="D94" s="166"/>
      <c r="E94" s="168"/>
      <c r="F94" s="167"/>
      <c r="G94" s="168"/>
      <c r="AO94" s="260"/>
      <c r="AP94" s="260"/>
      <c r="AQ94" s="260"/>
      <c r="AR94" s="260"/>
      <c r="AS94" s="260"/>
      <c r="AT94" s="260"/>
      <c r="AU94" s="260"/>
      <c r="AV94" s="260"/>
      <c r="AW94" s="260"/>
      <c r="AX94" s="260"/>
      <c r="AY94" s="260"/>
      <c r="AZ94" s="260"/>
      <c r="BA94" s="260"/>
      <c r="BB94" s="260"/>
      <c r="BC94" s="260"/>
      <c r="BD94" s="260"/>
      <c r="BE94" s="260"/>
      <c r="BF94" s="260"/>
      <c r="BG94" s="210"/>
      <c r="BH94" s="210"/>
      <c r="BI94" s="210"/>
    </row>
    <row r="95" spans="1:61" x14ac:dyDescent="0.25">
      <c r="A95" s="171" t="s">
        <v>91</v>
      </c>
      <c r="B95" s="164"/>
      <c r="C95" s="299" t="s">
        <v>628</v>
      </c>
      <c r="D95" s="166"/>
      <c r="E95" s="168"/>
      <c r="F95" s="167"/>
      <c r="G95" s="168"/>
      <c r="AO95" s="260"/>
      <c r="AP95" s="260"/>
      <c r="AQ95" s="260"/>
      <c r="AR95" s="260"/>
      <c r="AS95" s="260"/>
      <c r="AT95" s="260"/>
      <c r="AU95" s="260"/>
      <c r="AV95" s="260"/>
      <c r="AW95" s="260"/>
      <c r="AX95" s="260"/>
      <c r="AY95" s="260"/>
      <c r="AZ95" s="260"/>
      <c r="BA95" s="260"/>
      <c r="BB95" s="260"/>
      <c r="BC95" s="260"/>
      <c r="BD95" s="260"/>
      <c r="BE95" s="260"/>
      <c r="BF95" s="260"/>
      <c r="BG95" s="210"/>
      <c r="BH95" s="210"/>
      <c r="BI95" s="210"/>
    </row>
    <row r="96" spans="1:61" x14ac:dyDescent="0.25">
      <c r="A96" s="171" t="s">
        <v>91</v>
      </c>
      <c r="B96" s="164"/>
      <c r="C96" s="299" t="s">
        <v>628</v>
      </c>
      <c r="D96" s="166"/>
      <c r="E96" s="168"/>
      <c r="F96" s="167"/>
      <c r="G96" s="168"/>
      <c r="AO96" s="260"/>
      <c r="AP96" s="260"/>
      <c r="AQ96" s="260"/>
      <c r="AR96" s="260"/>
      <c r="AS96" s="260"/>
      <c r="AT96" s="260"/>
      <c r="AU96" s="260"/>
      <c r="AV96" s="260"/>
      <c r="AW96" s="260"/>
      <c r="AX96" s="260"/>
      <c r="AY96" s="260"/>
      <c r="AZ96" s="260"/>
      <c r="BA96" s="260"/>
      <c r="BB96" s="260"/>
      <c r="BC96" s="260"/>
      <c r="BD96" s="260"/>
      <c r="BE96" s="260"/>
      <c r="BF96" s="260"/>
      <c r="BG96" s="210"/>
      <c r="BH96" s="210"/>
      <c r="BI96" s="210"/>
    </row>
    <row r="97" spans="1:61" x14ac:dyDescent="0.25">
      <c r="A97" s="171" t="s">
        <v>91</v>
      </c>
      <c r="B97" s="164"/>
      <c r="C97" s="299" t="s">
        <v>628</v>
      </c>
      <c r="D97" s="166"/>
      <c r="E97" s="168"/>
      <c r="F97" s="167"/>
      <c r="G97" s="168"/>
      <c r="AO97" s="260"/>
      <c r="AP97" s="260"/>
      <c r="AQ97" s="260"/>
      <c r="AR97" s="260"/>
      <c r="AS97" s="260"/>
      <c r="AT97" s="260"/>
      <c r="AU97" s="260"/>
      <c r="AV97" s="260"/>
      <c r="AW97" s="260"/>
      <c r="AX97" s="260"/>
      <c r="AY97" s="260"/>
      <c r="AZ97" s="260"/>
      <c r="BA97" s="260"/>
      <c r="BB97" s="260"/>
      <c r="BC97" s="260"/>
      <c r="BD97" s="260"/>
      <c r="BE97" s="260"/>
      <c r="BF97" s="260"/>
      <c r="BG97" s="210"/>
      <c r="BH97" s="210"/>
      <c r="BI97" s="210"/>
    </row>
    <row r="98" spans="1:61" x14ac:dyDescent="0.25">
      <c r="A98" s="171" t="s">
        <v>91</v>
      </c>
      <c r="B98" s="164"/>
      <c r="C98" s="299" t="s">
        <v>628</v>
      </c>
      <c r="D98" s="166"/>
      <c r="E98" s="168"/>
      <c r="F98" s="167"/>
      <c r="G98" s="168"/>
      <c r="AO98" s="260"/>
      <c r="AP98" s="260"/>
      <c r="AQ98" s="260"/>
      <c r="AR98" s="260"/>
      <c r="AS98" s="260"/>
      <c r="AT98" s="260"/>
      <c r="AU98" s="260"/>
      <c r="AV98" s="260"/>
      <c r="AW98" s="260"/>
      <c r="AX98" s="260"/>
      <c r="AY98" s="260"/>
      <c r="AZ98" s="260"/>
      <c r="BA98" s="260"/>
      <c r="BB98" s="260"/>
      <c r="BC98" s="260"/>
      <c r="BD98" s="260"/>
      <c r="BE98" s="260"/>
      <c r="BF98" s="260"/>
      <c r="BG98" s="210"/>
      <c r="BH98" s="210"/>
      <c r="BI98" s="210"/>
    </row>
    <row r="99" spans="1:61" x14ac:dyDescent="0.25">
      <c r="A99" s="171" t="s">
        <v>91</v>
      </c>
      <c r="B99" s="164"/>
      <c r="C99" s="299" t="s">
        <v>628</v>
      </c>
      <c r="D99" s="166"/>
      <c r="E99" s="168"/>
      <c r="F99" s="167"/>
      <c r="G99" s="168"/>
      <c r="AO99" s="260"/>
      <c r="AP99" s="260"/>
      <c r="AQ99" s="260"/>
      <c r="AR99" s="260"/>
      <c r="AS99" s="260"/>
      <c r="AT99" s="260"/>
      <c r="AU99" s="260"/>
      <c r="AV99" s="260"/>
      <c r="AW99" s="260"/>
      <c r="AX99" s="260"/>
      <c r="AY99" s="260"/>
      <c r="AZ99" s="260"/>
      <c r="BA99" s="260"/>
      <c r="BB99" s="260"/>
      <c r="BC99" s="260"/>
      <c r="BD99" s="260"/>
      <c r="BE99" s="260"/>
      <c r="BF99" s="260"/>
      <c r="BG99" s="210"/>
      <c r="BH99" s="210"/>
      <c r="BI99" s="210"/>
    </row>
    <row r="100" spans="1:61" x14ac:dyDescent="0.25">
      <c r="A100" s="171" t="s">
        <v>91</v>
      </c>
      <c r="B100" s="164"/>
      <c r="C100" s="299" t="s">
        <v>628</v>
      </c>
      <c r="D100" s="166"/>
      <c r="E100" s="168"/>
      <c r="F100" s="167"/>
      <c r="G100" s="168"/>
      <c r="AO100" s="260"/>
      <c r="AP100" s="260"/>
      <c r="AQ100" s="260"/>
      <c r="AR100" s="260"/>
      <c r="AS100" s="260"/>
      <c r="AT100" s="260"/>
      <c r="AU100" s="260"/>
      <c r="AV100" s="260"/>
      <c r="AW100" s="260"/>
      <c r="AX100" s="260"/>
      <c r="AY100" s="260"/>
      <c r="AZ100" s="260"/>
      <c r="BA100" s="260"/>
      <c r="BB100" s="260"/>
      <c r="BC100" s="260"/>
      <c r="BD100" s="260"/>
      <c r="BE100" s="260"/>
      <c r="BF100" s="260"/>
      <c r="BG100" s="210"/>
      <c r="BH100" s="210"/>
      <c r="BI100" s="210"/>
    </row>
    <row r="101" spans="1:61" x14ac:dyDescent="0.25">
      <c r="A101" s="171" t="s">
        <v>91</v>
      </c>
      <c r="B101" s="164"/>
      <c r="C101" s="299" t="s">
        <v>628</v>
      </c>
      <c r="D101" s="166"/>
      <c r="E101" s="168"/>
      <c r="F101" s="167"/>
      <c r="G101" s="168"/>
      <c r="AO101" s="260"/>
      <c r="AP101" s="260"/>
      <c r="AQ101" s="260"/>
      <c r="AR101" s="260"/>
      <c r="AS101" s="260"/>
      <c r="AT101" s="260"/>
      <c r="AU101" s="260"/>
      <c r="AV101" s="260"/>
      <c r="AW101" s="260"/>
      <c r="AX101" s="260"/>
      <c r="AY101" s="260"/>
      <c r="AZ101" s="260"/>
      <c r="BA101" s="260"/>
      <c r="BB101" s="260"/>
      <c r="BC101" s="260"/>
      <c r="BD101" s="260"/>
      <c r="BE101" s="260"/>
      <c r="BF101" s="260"/>
      <c r="BG101" s="210"/>
      <c r="BH101" s="210"/>
      <c r="BI101" s="210"/>
    </row>
    <row r="102" spans="1:61" x14ac:dyDescent="0.25">
      <c r="A102" s="171" t="s">
        <v>91</v>
      </c>
      <c r="B102" s="164"/>
      <c r="C102" s="299" t="s">
        <v>628</v>
      </c>
      <c r="D102" s="166"/>
      <c r="E102" s="168"/>
      <c r="F102" s="167"/>
      <c r="G102" s="168"/>
      <c r="AO102" s="260"/>
      <c r="AP102" s="260"/>
      <c r="AQ102" s="260"/>
      <c r="AR102" s="260"/>
      <c r="AS102" s="260"/>
      <c r="AT102" s="260"/>
      <c r="AU102" s="260"/>
      <c r="AV102" s="260"/>
      <c r="AW102" s="260"/>
      <c r="AX102" s="260"/>
      <c r="AY102" s="260"/>
      <c r="AZ102" s="260"/>
      <c r="BA102" s="260"/>
      <c r="BB102" s="260"/>
      <c r="BC102" s="260"/>
      <c r="BD102" s="260"/>
      <c r="BE102" s="260"/>
      <c r="BF102" s="260"/>
      <c r="BG102" s="210"/>
      <c r="BH102" s="210"/>
      <c r="BI102" s="210"/>
    </row>
    <row r="103" spans="1:61" x14ac:dyDescent="0.25">
      <c r="A103" s="171" t="s">
        <v>91</v>
      </c>
      <c r="B103" s="164"/>
      <c r="C103" s="299" t="s">
        <v>628</v>
      </c>
      <c r="D103" s="166"/>
      <c r="E103" s="168"/>
      <c r="F103" s="167"/>
      <c r="G103" s="168"/>
      <c r="AO103" s="260"/>
      <c r="AP103" s="260"/>
      <c r="AQ103" s="260"/>
      <c r="AR103" s="260"/>
      <c r="AS103" s="260"/>
      <c r="AT103" s="260"/>
      <c r="AU103" s="260"/>
      <c r="AV103" s="260"/>
      <c r="AW103" s="260"/>
      <c r="AX103" s="260"/>
      <c r="AY103" s="260"/>
      <c r="AZ103" s="260"/>
      <c r="BA103" s="260"/>
      <c r="BB103" s="260"/>
      <c r="BC103" s="260"/>
      <c r="BD103" s="260"/>
      <c r="BE103" s="260"/>
      <c r="BF103" s="260"/>
      <c r="BG103" s="210"/>
      <c r="BH103" s="210"/>
      <c r="BI103" s="210"/>
    </row>
    <row r="104" spans="1:61" x14ac:dyDescent="0.25">
      <c r="A104" s="171" t="s">
        <v>91</v>
      </c>
      <c r="B104" s="164"/>
      <c r="C104" s="299" t="s">
        <v>628</v>
      </c>
      <c r="D104" s="166"/>
      <c r="E104" s="168"/>
      <c r="F104" s="167"/>
      <c r="G104" s="168"/>
      <c r="AO104" s="260"/>
      <c r="AP104" s="260"/>
      <c r="AQ104" s="260"/>
      <c r="AR104" s="260"/>
      <c r="AS104" s="260"/>
      <c r="AT104" s="260"/>
      <c r="AU104" s="260"/>
      <c r="AV104" s="260"/>
      <c r="AW104" s="260"/>
      <c r="AX104" s="260"/>
      <c r="AY104" s="260"/>
      <c r="AZ104" s="260"/>
      <c r="BA104" s="260"/>
      <c r="BB104" s="260"/>
      <c r="BC104" s="260"/>
      <c r="BD104" s="260"/>
      <c r="BE104" s="260"/>
      <c r="BF104" s="260"/>
      <c r="BG104" s="210"/>
      <c r="BH104" s="210"/>
      <c r="BI104" s="210"/>
    </row>
    <row r="105" spans="1:61" x14ac:dyDescent="0.25">
      <c r="A105" s="171" t="s">
        <v>91</v>
      </c>
      <c r="B105" s="164"/>
      <c r="C105" s="299" t="s">
        <v>628</v>
      </c>
      <c r="D105" s="166"/>
      <c r="E105" s="168"/>
      <c r="F105" s="167"/>
      <c r="G105" s="168"/>
      <c r="AO105" s="260"/>
      <c r="AP105" s="260"/>
      <c r="AQ105" s="260"/>
      <c r="AR105" s="260"/>
      <c r="AS105" s="260"/>
      <c r="AT105" s="260"/>
      <c r="AU105" s="260"/>
      <c r="AV105" s="260"/>
      <c r="AW105" s="260"/>
      <c r="AX105" s="260"/>
      <c r="AY105" s="260"/>
      <c r="AZ105" s="260"/>
      <c r="BA105" s="260"/>
      <c r="BB105" s="260"/>
      <c r="BC105" s="260"/>
      <c r="BD105" s="260"/>
      <c r="BE105" s="260"/>
      <c r="BF105" s="260"/>
      <c r="BG105" s="210"/>
      <c r="BH105" s="210"/>
      <c r="BI105" s="210"/>
    </row>
    <row r="106" spans="1:61" x14ac:dyDescent="0.25">
      <c r="A106" s="171" t="s">
        <v>91</v>
      </c>
      <c r="B106" s="164"/>
      <c r="C106" s="299" t="s">
        <v>628</v>
      </c>
      <c r="D106" s="166"/>
      <c r="E106" s="168"/>
      <c r="F106" s="167"/>
      <c r="G106" s="168"/>
      <c r="AO106" s="260"/>
      <c r="AP106" s="260"/>
      <c r="AQ106" s="260"/>
      <c r="AR106" s="260"/>
      <c r="AS106" s="260"/>
      <c r="AT106" s="260"/>
      <c r="AU106" s="260"/>
      <c r="AV106" s="260"/>
      <c r="AW106" s="260"/>
      <c r="AX106" s="260"/>
      <c r="AY106" s="260"/>
      <c r="AZ106" s="260"/>
      <c r="BA106" s="260"/>
      <c r="BB106" s="260"/>
      <c r="BC106" s="260"/>
      <c r="BD106" s="260"/>
      <c r="BE106" s="260"/>
      <c r="BF106" s="260"/>
      <c r="BG106" s="210"/>
      <c r="BH106" s="210"/>
      <c r="BI106" s="210"/>
    </row>
    <row r="107" spans="1:61" x14ac:dyDescent="0.25">
      <c r="A107" s="171" t="s">
        <v>91</v>
      </c>
      <c r="B107" s="164"/>
      <c r="C107" s="299" t="s">
        <v>628</v>
      </c>
      <c r="D107" s="166"/>
      <c r="E107" s="168"/>
      <c r="F107" s="167"/>
      <c r="G107" s="168"/>
      <c r="AO107" s="260"/>
      <c r="AP107" s="260"/>
      <c r="AQ107" s="260"/>
      <c r="AR107" s="260"/>
      <c r="AS107" s="260"/>
      <c r="AT107" s="260"/>
      <c r="AU107" s="260"/>
      <c r="AV107" s="260"/>
      <c r="AW107" s="260"/>
      <c r="AX107" s="260"/>
      <c r="AY107" s="260"/>
      <c r="AZ107" s="260"/>
      <c r="BA107" s="260"/>
      <c r="BB107" s="260"/>
      <c r="BC107" s="260"/>
      <c r="BD107" s="260"/>
      <c r="BE107" s="260"/>
      <c r="BF107" s="260"/>
      <c r="BG107" s="210"/>
      <c r="BH107" s="210"/>
      <c r="BI107" s="210"/>
    </row>
    <row r="108" spans="1:61" x14ac:dyDescent="0.25">
      <c r="A108" s="171" t="s">
        <v>91</v>
      </c>
      <c r="B108" s="164"/>
      <c r="C108" s="299" t="s">
        <v>628</v>
      </c>
      <c r="D108" s="166"/>
      <c r="E108" s="168"/>
      <c r="F108" s="167"/>
      <c r="G108" s="168"/>
      <c r="AO108" s="260"/>
      <c r="AP108" s="260"/>
      <c r="AQ108" s="260"/>
      <c r="AR108" s="260"/>
      <c r="AS108" s="260"/>
      <c r="AT108" s="260"/>
      <c r="AU108" s="260"/>
      <c r="AV108" s="260"/>
      <c r="AW108" s="260"/>
      <c r="AX108" s="260"/>
      <c r="AY108" s="260"/>
      <c r="AZ108" s="260"/>
      <c r="BA108" s="260"/>
      <c r="BB108" s="260"/>
      <c r="BC108" s="260"/>
      <c r="BD108" s="260"/>
      <c r="BE108" s="260"/>
      <c r="BF108" s="260"/>
      <c r="BG108" s="210"/>
      <c r="BH108" s="210"/>
      <c r="BI108" s="210"/>
    </row>
    <row r="109" spans="1:61" x14ac:dyDescent="0.25">
      <c r="A109" s="171" t="s">
        <v>91</v>
      </c>
      <c r="B109" s="164"/>
      <c r="C109" s="299" t="s">
        <v>628</v>
      </c>
      <c r="D109" s="166"/>
      <c r="E109" s="168"/>
      <c r="F109" s="167"/>
      <c r="G109" s="168"/>
      <c r="AO109" s="260"/>
      <c r="AP109" s="260"/>
      <c r="AQ109" s="260"/>
      <c r="AR109" s="260"/>
      <c r="AS109" s="260"/>
      <c r="AT109" s="260"/>
      <c r="AU109" s="260"/>
      <c r="AV109" s="260"/>
      <c r="AW109" s="260"/>
      <c r="AX109" s="260"/>
      <c r="AY109" s="260"/>
      <c r="AZ109" s="260"/>
      <c r="BA109" s="260"/>
      <c r="BB109" s="260"/>
      <c r="BC109" s="260"/>
      <c r="BD109" s="260"/>
      <c r="BE109" s="260"/>
      <c r="BF109" s="260"/>
      <c r="BG109" s="210"/>
      <c r="BH109" s="210"/>
      <c r="BI109" s="210"/>
    </row>
    <row r="110" spans="1:61" x14ac:dyDescent="0.25">
      <c r="A110" s="171" t="s">
        <v>91</v>
      </c>
      <c r="B110" s="164"/>
      <c r="C110" s="299" t="s">
        <v>628</v>
      </c>
      <c r="D110" s="166"/>
      <c r="E110" s="168"/>
      <c r="F110" s="167"/>
      <c r="G110" s="168"/>
      <c r="AO110" s="260"/>
      <c r="AP110" s="260"/>
      <c r="AQ110" s="260"/>
      <c r="AR110" s="260"/>
      <c r="AS110" s="260"/>
      <c r="AT110" s="260"/>
      <c r="AU110" s="260"/>
      <c r="AV110" s="260"/>
      <c r="AW110" s="260"/>
      <c r="AX110" s="260"/>
      <c r="AY110" s="260"/>
      <c r="AZ110" s="260"/>
      <c r="BA110" s="260"/>
      <c r="BB110" s="260"/>
      <c r="BC110" s="260"/>
      <c r="BD110" s="260"/>
      <c r="BE110" s="260"/>
      <c r="BF110" s="260"/>
      <c r="BG110" s="210"/>
      <c r="BH110" s="210"/>
      <c r="BI110" s="210"/>
    </row>
    <row r="111" spans="1:61" x14ac:dyDescent="0.25">
      <c r="A111" s="171" t="s">
        <v>91</v>
      </c>
      <c r="B111" s="164"/>
      <c r="C111" s="299" t="s">
        <v>628</v>
      </c>
      <c r="D111" s="166"/>
      <c r="E111" s="168"/>
      <c r="F111" s="167"/>
      <c r="G111" s="168"/>
      <c r="AO111" s="260"/>
      <c r="AP111" s="260"/>
      <c r="AQ111" s="260"/>
      <c r="AR111" s="260"/>
      <c r="AS111" s="260"/>
      <c r="AT111" s="260"/>
      <c r="AU111" s="260"/>
      <c r="AV111" s="260"/>
      <c r="AW111" s="260"/>
      <c r="AX111" s="260"/>
      <c r="AY111" s="260"/>
      <c r="AZ111" s="260"/>
      <c r="BA111" s="260"/>
      <c r="BB111" s="260"/>
      <c r="BC111" s="260"/>
      <c r="BD111" s="260"/>
      <c r="BE111" s="260"/>
      <c r="BF111" s="260"/>
      <c r="BG111" s="210"/>
      <c r="BH111" s="210"/>
      <c r="BI111" s="210"/>
    </row>
    <row r="112" spans="1:61" x14ac:dyDescent="0.25">
      <c r="A112" s="171" t="s">
        <v>91</v>
      </c>
      <c r="B112" s="164"/>
      <c r="C112" s="299" t="s">
        <v>628</v>
      </c>
      <c r="D112" s="166"/>
      <c r="E112" s="168"/>
      <c r="F112" s="167"/>
      <c r="G112" s="168"/>
      <c r="AO112" s="260"/>
      <c r="AP112" s="260"/>
      <c r="AQ112" s="260"/>
      <c r="AR112" s="260"/>
      <c r="AS112" s="260"/>
      <c r="AT112" s="260"/>
      <c r="AU112" s="260"/>
      <c r="AV112" s="260"/>
      <c r="AW112" s="260"/>
      <c r="AX112" s="260"/>
      <c r="AY112" s="260"/>
      <c r="AZ112" s="260"/>
      <c r="BA112" s="260"/>
      <c r="BB112" s="260"/>
      <c r="BC112" s="260"/>
      <c r="BD112" s="260"/>
      <c r="BE112" s="260"/>
      <c r="BF112" s="260"/>
      <c r="BG112" s="210"/>
      <c r="BH112" s="210"/>
      <c r="BI112" s="210"/>
    </row>
    <row r="113" spans="1:61" x14ac:dyDescent="0.25">
      <c r="A113" s="171" t="s">
        <v>91</v>
      </c>
      <c r="B113" s="164"/>
      <c r="C113" s="299" t="s">
        <v>628</v>
      </c>
      <c r="D113" s="166"/>
      <c r="E113" s="168"/>
      <c r="F113" s="167"/>
      <c r="G113" s="168"/>
      <c r="AO113" s="260"/>
      <c r="AP113" s="260"/>
      <c r="AQ113" s="260"/>
      <c r="AR113" s="260"/>
      <c r="AS113" s="260"/>
      <c r="AT113" s="260"/>
      <c r="AU113" s="260"/>
      <c r="AV113" s="260"/>
      <c r="AW113" s="260"/>
      <c r="AX113" s="260"/>
      <c r="AY113" s="260"/>
      <c r="AZ113" s="260"/>
      <c r="BA113" s="260"/>
      <c r="BB113" s="260"/>
      <c r="BC113" s="260"/>
      <c r="BD113" s="260"/>
      <c r="BE113" s="260"/>
      <c r="BF113" s="260"/>
      <c r="BG113" s="210"/>
      <c r="BH113" s="210"/>
      <c r="BI113" s="210"/>
    </row>
    <row r="114" spans="1:61" x14ac:dyDescent="0.25">
      <c r="A114" s="171" t="s">
        <v>91</v>
      </c>
      <c r="B114" s="164"/>
      <c r="C114" s="299" t="s">
        <v>628</v>
      </c>
      <c r="D114" s="166"/>
      <c r="E114" s="168"/>
      <c r="F114" s="167"/>
      <c r="G114" s="168"/>
      <c r="AO114" s="260"/>
      <c r="AP114" s="260"/>
      <c r="AQ114" s="260"/>
      <c r="AR114" s="260"/>
      <c r="AS114" s="260"/>
      <c r="AT114" s="260"/>
      <c r="AU114" s="260"/>
      <c r="AV114" s="260"/>
      <c r="AW114" s="260"/>
      <c r="AX114" s="260"/>
      <c r="AY114" s="260"/>
      <c r="AZ114" s="260"/>
      <c r="BA114" s="260"/>
      <c r="BB114" s="260"/>
      <c r="BC114" s="260"/>
      <c r="BD114" s="260"/>
      <c r="BE114" s="260"/>
      <c r="BF114" s="260"/>
      <c r="BG114" s="210"/>
      <c r="BH114" s="210"/>
      <c r="BI114" s="210"/>
    </row>
    <row r="115" spans="1:61" x14ac:dyDescent="0.25">
      <c r="A115" s="171" t="s">
        <v>91</v>
      </c>
      <c r="B115" s="164"/>
      <c r="C115" s="299" t="s">
        <v>628</v>
      </c>
      <c r="D115" s="166"/>
      <c r="E115" s="168"/>
      <c r="F115" s="167"/>
      <c r="G115" s="168"/>
      <c r="AO115" s="260"/>
      <c r="AP115" s="260"/>
      <c r="AQ115" s="260"/>
      <c r="AR115" s="260"/>
      <c r="AS115" s="260"/>
      <c r="AT115" s="260"/>
      <c r="AU115" s="260"/>
      <c r="AV115" s="260"/>
      <c r="AW115" s="260"/>
      <c r="AX115" s="260"/>
      <c r="AY115" s="260"/>
      <c r="AZ115" s="260"/>
      <c r="BA115" s="260"/>
      <c r="BB115" s="260"/>
      <c r="BC115" s="260"/>
      <c r="BD115" s="260"/>
      <c r="BE115" s="260"/>
      <c r="BF115" s="260"/>
      <c r="BG115" s="210"/>
      <c r="BH115" s="210"/>
      <c r="BI115" s="210"/>
    </row>
    <row r="116" spans="1:61" x14ac:dyDescent="0.25">
      <c r="A116" s="171" t="s">
        <v>91</v>
      </c>
      <c r="B116" s="164"/>
      <c r="C116" s="299" t="s">
        <v>628</v>
      </c>
      <c r="D116" s="166"/>
      <c r="E116" s="168"/>
      <c r="F116" s="167"/>
      <c r="G116" s="168"/>
      <c r="AO116" s="260"/>
      <c r="AP116" s="260"/>
      <c r="AQ116" s="260"/>
      <c r="AR116" s="260"/>
      <c r="AS116" s="260"/>
      <c r="AT116" s="260"/>
      <c r="AU116" s="260"/>
      <c r="AV116" s="260"/>
      <c r="AW116" s="260"/>
      <c r="AX116" s="260"/>
      <c r="AY116" s="260"/>
      <c r="AZ116" s="260"/>
      <c r="BA116" s="260"/>
      <c r="BB116" s="260"/>
      <c r="BC116" s="260"/>
      <c r="BD116" s="260"/>
      <c r="BE116" s="260"/>
      <c r="BF116" s="260"/>
      <c r="BG116" s="210"/>
      <c r="BH116" s="210"/>
      <c r="BI116" s="210"/>
    </row>
    <row r="117" spans="1:61" x14ac:dyDescent="0.25">
      <c r="A117" s="171" t="s">
        <v>91</v>
      </c>
      <c r="B117" s="164"/>
      <c r="C117" s="299" t="s">
        <v>628</v>
      </c>
      <c r="D117" s="166"/>
      <c r="E117" s="168"/>
      <c r="F117" s="167"/>
      <c r="G117" s="168"/>
      <c r="AO117" s="260"/>
      <c r="AP117" s="260"/>
      <c r="AQ117" s="260"/>
      <c r="AR117" s="260"/>
      <c r="AS117" s="260"/>
      <c r="AT117" s="260"/>
      <c r="AU117" s="260"/>
      <c r="AV117" s="260"/>
      <c r="AW117" s="260"/>
      <c r="AX117" s="260"/>
      <c r="AY117" s="260"/>
      <c r="AZ117" s="260"/>
      <c r="BA117" s="260"/>
      <c r="BB117" s="260"/>
      <c r="BC117" s="260"/>
      <c r="BD117" s="260"/>
      <c r="BE117" s="260"/>
      <c r="BF117" s="260"/>
      <c r="BG117" s="210"/>
      <c r="BH117" s="210"/>
      <c r="BI117" s="210"/>
    </row>
    <row r="118" spans="1:61" x14ac:dyDescent="0.25">
      <c r="A118" s="171" t="s">
        <v>91</v>
      </c>
      <c r="B118" s="164"/>
      <c r="C118" s="299" t="s">
        <v>628</v>
      </c>
      <c r="D118" s="166"/>
      <c r="E118" s="168"/>
      <c r="F118" s="167"/>
      <c r="G118" s="168"/>
      <c r="AO118" s="260"/>
      <c r="AP118" s="260"/>
      <c r="AQ118" s="260"/>
      <c r="AR118" s="260"/>
      <c r="AS118" s="260"/>
      <c r="AT118" s="260"/>
      <c r="AU118" s="260"/>
      <c r="AV118" s="260"/>
      <c r="AW118" s="260"/>
      <c r="AX118" s="260"/>
      <c r="AY118" s="260"/>
      <c r="AZ118" s="260"/>
      <c r="BA118" s="260"/>
      <c r="BB118" s="260"/>
      <c r="BC118" s="260"/>
      <c r="BD118" s="260"/>
      <c r="BE118" s="260"/>
      <c r="BF118" s="260"/>
      <c r="BG118" s="210"/>
      <c r="BH118" s="210"/>
      <c r="BI118" s="210"/>
    </row>
    <row r="119" spans="1:61" x14ac:dyDescent="0.25">
      <c r="A119" s="171" t="s">
        <v>91</v>
      </c>
      <c r="B119" s="164"/>
      <c r="C119" s="299" t="s">
        <v>628</v>
      </c>
      <c r="D119" s="166"/>
      <c r="E119" s="168"/>
      <c r="F119" s="167"/>
      <c r="G119" s="168"/>
      <c r="AO119" s="260"/>
      <c r="AP119" s="260"/>
      <c r="AQ119" s="260"/>
      <c r="AR119" s="260"/>
      <c r="AS119" s="260"/>
      <c r="AT119" s="260"/>
      <c r="AU119" s="260"/>
      <c r="AV119" s="260"/>
      <c r="AW119" s="260"/>
      <c r="AX119" s="260"/>
      <c r="AY119" s="260"/>
      <c r="AZ119" s="260"/>
      <c r="BA119" s="260"/>
      <c r="BB119" s="260"/>
      <c r="BC119" s="260"/>
      <c r="BD119" s="260"/>
      <c r="BE119" s="260"/>
      <c r="BF119" s="260"/>
      <c r="BG119" s="210"/>
      <c r="BH119" s="210"/>
      <c r="BI119" s="210"/>
    </row>
    <row r="120" spans="1:61" x14ac:dyDescent="0.25">
      <c r="A120" s="171" t="s">
        <v>91</v>
      </c>
      <c r="B120" s="164"/>
      <c r="C120" s="299" t="s">
        <v>628</v>
      </c>
      <c r="D120" s="166"/>
      <c r="E120" s="168"/>
      <c r="F120" s="167"/>
      <c r="G120" s="168"/>
      <c r="AO120" s="260"/>
      <c r="AP120" s="260"/>
      <c r="AQ120" s="260"/>
      <c r="AR120" s="260"/>
      <c r="AS120" s="260"/>
      <c r="AT120" s="260"/>
      <c r="AU120" s="260"/>
      <c r="AV120" s="260"/>
      <c r="AW120" s="260"/>
      <c r="AX120" s="260"/>
      <c r="AY120" s="260"/>
      <c r="AZ120" s="260"/>
      <c r="BA120" s="260"/>
      <c r="BB120" s="260"/>
      <c r="BC120" s="260"/>
      <c r="BD120" s="260"/>
      <c r="BE120" s="260"/>
      <c r="BF120" s="260"/>
      <c r="BG120" s="210"/>
      <c r="BH120" s="210"/>
      <c r="BI120" s="210"/>
    </row>
    <row r="121" spans="1:61" x14ac:dyDescent="0.25">
      <c r="A121" s="171" t="s">
        <v>91</v>
      </c>
      <c r="B121" s="164"/>
      <c r="C121" s="299" t="s">
        <v>628</v>
      </c>
      <c r="D121" s="166"/>
      <c r="E121" s="168"/>
      <c r="F121" s="167"/>
      <c r="G121" s="168"/>
      <c r="AO121" s="260"/>
      <c r="AP121" s="260"/>
      <c r="AQ121" s="260"/>
      <c r="AR121" s="260"/>
      <c r="AS121" s="260"/>
      <c r="AT121" s="260"/>
      <c r="AU121" s="260"/>
      <c r="AV121" s="260"/>
      <c r="AW121" s="260"/>
      <c r="AX121" s="260"/>
      <c r="AY121" s="260"/>
      <c r="AZ121" s="260"/>
      <c r="BA121" s="260"/>
      <c r="BB121" s="260"/>
      <c r="BC121" s="260"/>
      <c r="BD121" s="260"/>
      <c r="BE121" s="260"/>
      <c r="BF121" s="260"/>
      <c r="BG121" s="210"/>
      <c r="BH121" s="210"/>
      <c r="BI121" s="210"/>
    </row>
    <row r="122" spans="1:61" x14ac:dyDescent="0.25">
      <c r="A122" s="171" t="s">
        <v>91</v>
      </c>
      <c r="B122" s="164"/>
      <c r="C122" s="299" t="s">
        <v>628</v>
      </c>
      <c r="D122" s="166"/>
      <c r="E122" s="168"/>
      <c r="F122" s="167"/>
      <c r="G122" s="168"/>
      <c r="AO122" s="260"/>
      <c r="AP122" s="260"/>
      <c r="AQ122" s="260"/>
      <c r="AR122" s="260"/>
      <c r="AS122" s="260"/>
      <c r="AT122" s="260"/>
      <c r="AU122" s="260"/>
      <c r="AV122" s="260"/>
      <c r="AW122" s="260"/>
      <c r="AX122" s="260"/>
      <c r="AY122" s="260"/>
      <c r="AZ122" s="260"/>
      <c r="BA122" s="260"/>
      <c r="BB122" s="260"/>
      <c r="BC122" s="260"/>
      <c r="BD122" s="260"/>
      <c r="BE122" s="260"/>
      <c r="BF122" s="260"/>
      <c r="BG122" s="210"/>
      <c r="BH122" s="210"/>
      <c r="BI122" s="210"/>
    </row>
    <row r="123" spans="1:61" x14ac:dyDescent="0.25">
      <c r="A123" s="171" t="s">
        <v>91</v>
      </c>
      <c r="B123" s="164"/>
      <c r="C123" s="299" t="s">
        <v>628</v>
      </c>
      <c r="D123" s="166"/>
      <c r="E123" s="168"/>
      <c r="F123" s="167"/>
      <c r="G123" s="168"/>
      <c r="AO123" s="260"/>
      <c r="AP123" s="260"/>
      <c r="AQ123" s="260"/>
      <c r="AR123" s="260"/>
      <c r="AS123" s="260"/>
      <c r="AT123" s="260"/>
      <c r="AU123" s="260"/>
      <c r="AV123" s="260"/>
      <c r="AW123" s="260"/>
      <c r="AX123" s="260"/>
      <c r="AY123" s="260"/>
      <c r="AZ123" s="260"/>
      <c r="BA123" s="260"/>
      <c r="BB123" s="260"/>
      <c r="BC123" s="260"/>
      <c r="BD123" s="260"/>
      <c r="BE123" s="260"/>
      <c r="BF123" s="260"/>
      <c r="BG123" s="210"/>
      <c r="BH123" s="210"/>
      <c r="BI123" s="210"/>
    </row>
    <row r="124" spans="1:61" x14ac:dyDescent="0.25">
      <c r="A124" s="171" t="s">
        <v>91</v>
      </c>
      <c r="B124" s="164"/>
      <c r="C124" s="299" t="s">
        <v>628</v>
      </c>
      <c r="D124" s="166"/>
      <c r="E124" s="168"/>
      <c r="F124" s="167"/>
      <c r="G124" s="168"/>
      <c r="AO124" s="260"/>
      <c r="AP124" s="260"/>
      <c r="AQ124" s="260"/>
      <c r="AR124" s="260"/>
      <c r="AS124" s="260"/>
      <c r="AT124" s="260"/>
      <c r="AU124" s="260"/>
      <c r="AV124" s="260"/>
      <c r="AW124" s="260"/>
      <c r="AX124" s="260"/>
      <c r="AY124" s="260"/>
      <c r="AZ124" s="260"/>
      <c r="BA124" s="260"/>
      <c r="BB124" s="260"/>
      <c r="BC124" s="260"/>
      <c r="BD124" s="260"/>
      <c r="BE124" s="260"/>
      <c r="BF124" s="260"/>
      <c r="BG124" s="210"/>
      <c r="BH124" s="210"/>
      <c r="BI124" s="210"/>
    </row>
    <row r="125" spans="1:61" x14ac:dyDescent="0.25">
      <c r="A125" s="171" t="s">
        <v>91</v>
      </c>
      <c r="B125" s="164"/>
      <c r="C125" s="299" t="s">
        <v>628</v>
      </c>
      <c r="D125" s="166"/>
      <c r="E125" s="168"/>
      <c r="F125" s="167"/>
      <c r="G125" s="168"/>
      <c r="AO125" s="260"/>
      <c r="AP125" s="260"/>
      <c r="AQ125" s="260"/>
      <c r="AR125" s="260"/>
      <c r="AS125" s="260"/>
      <c r="AT125" s="260"/>
      <c r="AU125" s="260"/>
      <c r="AV125" s="260"/>
      <c r="AW125" s="260"/>
      <c r="AX125" s="260"/>
      <c r="AY125" s="260"/>
      <c r="AZ125" s="260"/>
      <c r="BA125" s="260"/>
      <c r="BB125" s="260"/>
      <c r="BC125" s="260"/>
      <c r="BD125" s="260"/>
      <c r="BE125" s="260"/>
      <c r="BF125" s="260"/>
      <c r="BG125" s="210"/>
      <c r="BH125" s="210"/>
      <c r="BI125" s="210"/>
    </row>
    <row r="126" spans="1:61" x14ac:dyDescent="0.25">
      <c r="A126" s="171" t="s">
        <v>91</v>
      </c>
      <c r="B126" s="164"/>
      <c r="C126" s="299" t="s">
        <v>628</v>
      </c>
      <c r="D126" s="166"/>
      <c r="E126" s="168"/>
      <c r="F126" s="167"/>
      <c r="G126" s="168"/>
      <c r="AO126" s="260"/>
      <c r="AP126" s="260"/>
      <c r="AQ126" s="260"/>
      <c r="AR126" s="260"/>
      <c r="AS126" s="260"/>
      <c r="AT126" s="260"/>
      <c r="AU126" s="260"/>
      <c r="AV126" s="260"/>
      <c r="AW126" s="260"/>
      <c r="AX126" s="260"/>
      <c r="AY126" s="260"/>
      <c r="AZ126" s="260"/>
      <c r="BA126" s="260"/>
      <c r="BB126" s="260"/>
      <c r="BC126" s="260"/>
      <c r="BD126" s="260"/>
      <c r="BE126" s="260"/>
      <c r="BF126" s="260"/>
      <c r="BG126" s="210"/>
      <c r="BH126" s="210"/>
      <c r="BI126" s="210"/>
    </row>
    <row r="127" spans="1:61" x14ac:dyDescent="0.25">
      <c r="A127" s="171" t="s">
        <v>91</v>
      </c>
      <c r="B127" s="164"/>
      <c r="C127" s="299" t="s">
        <v>628</v>
      </c>
      <c r="D127" s="166"/>
      <c r="E127" s="168"/>
      <c r="F127" s="167"/>
      <c r="G127" s="168"/>
      <c r="AO127" s="260"/>
      <c r="AP127" s="260"/>
      <c r="AQ127" s="260"/>
      <c r="AR127" s="260"/>
      <c r="AS127" s="260"/>
      <c r="AT127" s="260"/>
      <c r="AU127" s="260"/>
      <c r="AV127" s="260"/>
      <c r="AW127" s="260"/>
      <c r="AX127" s="260"/>
      <c r="AY127" s="260"/>
      <c r="AZ127" s="260"/>
      <c r="BA127" s="260"/>
      <c r="BB127" s="260"/>
      <c r="BC127" s="260"/>
      <c r="BD127" s="260"/>
      <c r="BE127" s="260"/>
      <c r="BF127" s="260"/>
      <c r="BG127" s="210"/>
      <c r="BH127" s="210"/>
      <c r="BI127" s="210"/>
    </row>
    <row r="128" spans="1:61" x14ac:dyDescent="0.25">
      <c r="A128" s="171" t="s">
        <v>91</v>
      </c>
      <c r="B128" s="164"/>
      <c r="C128" s="299" t="s">
        <v>628</v>
      </c>
      <c r="D128" s="166"/>
      <c r="E128" s="168"/>
      <c r="F128" s="167"/>
      <c r="G128" s="168"/>
      <c r="AO128" s="260"/>
      <c r="AP128" s="260"/>
      <c r="AQ128" s="260"/>
      <c r="AR128" s="260"/>
      <c r="AS128" s="260"/>
      <c r="AT128" s="260"/>
      <c r="AU128" s="260"/>
      <c r="AV128" s="260"/>
      <c r="AW128" s="260"/>
      <c r="AX128" s="260"/>
      <c r="AY128" s="260"/>
      <c r="AZ128" s="260"/>
      <c r="BA128" s="260"/>
      <c r="BB128" s="260"/>
      <c r="BC128" s="260"/>
      <c r="BD128" s="260"/>
      <c r="BE128" s="260"/>
      <c r="BF128" s="260"/>
      <c r="BG128" s="210"/>
      <c r="BH128" s="210"/>
      <c r="BI128" s="210"/>
    </row>
    <row r="129" spans="1:61" x14ac:dyDescent="0.25">
      <c r="A129" s="171" t="s">
        <v>91</v>
      </c>
      <c r="B129" s="164"/>
      <c r="C129" s="299" t="s">
        <v>628</v>
      </c>
      <c r="D129" s="166"/>
      <c r="E129" s="168"/>
      <c r="F129" s="167"/>
      <c r="G129" s="168"/>
      <c r="AO129" s="260"/>
      <c r="AP129" s="260"/>
      <c r="AQ129" s="260"/>
      <c r="AR129" s="260"/>
      <c r="AS129" s="260"/>
      <c r="AT129" s="260"/>
      <c r="AU129" s="260"/>
      <c r="AV129" s="260"/>
      <c r="AW129" s="260"/>
      <c r="AX129" s="260"/>
      <c r="AY129" s="260"/>
      <c r="AZ129" s="260"/>
      <c r="BA129" s="260"/>
      <c r="BB129" s="260"/>
      <c r="BC129" s="260"/>
      <c r="BD129" s="260"/>
      <c r="BE129" s="260"/>
      <c r="BF129" s="260"/>
      <c r="BG129" s="210"/>
      <c r="BH129" s="210"/>
      <c r="BI129" s="210"/>
    </row>
    <row r="130" spans="1:61" x14ac:dyDescent="0.25">
      <c r="A130" s="171" t="s">
        <v>91</v>
      </c>
      <c r="B130" s="164"/>
      <c r="C130" s="299" t="s">
        <v>628</v>
      </c>
      <c r="D130" s="166"/>
      <c r="E130" s="168"/>
      <c r="F130" s="167"/>
      <c r="G130" s="168"/>
      <c r="AO130" s="260"/>
      <c r="AP130" s="260"/>
      <c r="AQ130" s="260"/>
      <c r="AR130" s="260"/>
      <c r="AS130" s="260"/>
      <c r="AT130" s="260"/>
      <c r="AU130" s="260"/>
      <c r="AV130" s="260"/>
      <c r="AW130" s="260"/>
      <c r="AX130" s="260"/>
      <c r="AY130" s="260"/>
      <c r="AZ130" s="260"/>
      <c r="BA130" s="260"/>
      <c r="BB130" s="260"/>
      <c r="BC130" s="260"/>
      <c r="BD130" s="260"/>
      <c r="BE130" s="260"/>
      <c r="BF130" s="260"/>
      <c r="BG130" s="210"/>
      <c r="BH130" s="210"/>
      <c r="BI130" s="210"/>
    </row>
    <row r="131" spans="1:61" x14ac:dyDescent="0.25">
      <c r="A131" s="171" t="s">
        <v>91</v>
      </c>
      <c r="B131" s="164"/>
      <c r="C131" s="299" t="s">
        <v>628</v>
      </c>
      <c r="D131" s="166"/>
      <c r="E131" s="168"/>
      <c r="F131" s="167"/>
      <c r="G131" s="168"/>
      <c r="AO131" s="260"/>
      <c r="AP131" s="260"/>
      <c r="AQ131" s="260"/>
      <c r="AR131" s="260"/>
      <c r="AS131" s="260"/>
      <c r="AT131" s="260"/>
      <c r="AU131" s="260"/>
      <c r="AV131" s="260"/>
      <c r="AW131" s="260"/>
      <c r="AX131" s="260"/>
      <c r="AY131" s="260"/>
      <c r="AZ131" s="260"/>
      <c r="BA131" s="260"/>
      <c r="BB131" s="260"/>
      <c r="BC131" s="260"/>
      <c r="BD131" s="260"/>
      <c r="BE131" s="260"/>
      <c r="BF131" s="260"/>
      <c r="BG131" s="210"/>
      <c r="BH131" s="210"/>
      <c r="BI131" s="210"/>
    </row>
    <row r="132" spans="1:61" x14ac:dyDescent="0.25">
      <c r="A132" s="171" t="s">
        <v>91</v>
      </c>
      <c r="B132" s="164"/>
      <c r="C132" s="299" t="s">
        <v>628</v>
      </c>
      <c r="D132" s="166"/>
      <c r="E132" s="168"/>
      <c r="F132" s="167"/>
      <c r="G132" s="168"/>
      <c r="AO132" s="260"/>
      <c r="AP132" s="260"/>
      <c r="AQ132" s="260"/>
      <c r="AR132" s="260"/>
      <c r="AS132" s="260"/>
      <c r="AT132" s="260"/>
      <c r="AU132" s="260"/>
      <c r="AV132" s="260"/>
      <c r="AW132" s="260"/>
      <c r="AX132" s="260"/>
      <c r="AY132" s="260"/>
      <c r="AZ132" s="260"/>
      <c r="BA132" s="260"/>
      <c r="BB132" s="260"/>
      <c r="BC132" s="260"/>
      <c r="BD132" s="260"/>
      <c r="BE132" s="260"/>
      <c r="BF132" s="260"/>
      <c r="BG132" s="210"/>
      <c r="BH132" s="210"/>
      <c r="BI132" s="210"/>
    </row>
    <row r="133" spans="1:61" x14ac:dyDescent="0.25">
      <c r="A133" s="171" t="s">
        <v>91</v>
      </c>
      <c r="B133" s="164"/>
      <c r="C133" s="299" t="s">
        <v>628</v>
      </c>
      <c r="D133" s="166"/>
      <c r="E133" s="168"/>
      <c r="F133" s="167"/>
      <c r="G133" s="168"/>
      <c r="AO133" s="260"/>
      <c r="AP133" s="260"/>
      <c r="AQ133" s="260"/>
      <c r="AR133" s="260"/>
      <c r="AS133" s="260"/>
      <c r="AT133" s="260"/>
      <c r="AU133" s="260"/>
      <c r="AV133" s="260"/>
      <c r="AW133" s="260"/>
      <c r="AX133" s="260"/>
      <c r="AY133" s="260"/>
      <c r="AZ133" s="260"/>
      <c r="BA133" s="260"/>
      <c r="BB133" s="260"/>
      <c r="BC133" s="260"/>
      <c r="BD133" s="260"/>
      <c r="BE133" s="260"/>
      <c r="BF133" s="260"/>
      <c r="BG133" s="210"/>
      <c r="BH133" s="210"/>
      <c r="BI133" s="210"/>
    </row>
    <row r="134" spans="1:61" x14ac:dyDescent="0.25">
      <c r="A134" s="171" t="s">
        <v>91</v>
      </c>
      <c r="B134" s="164"/>
      <c r="C134" s="299" t="s">
        <v>628</v>
      </c>
      <c r="D134" s="166"/>
      <c r="E134" s="168"/>
      <c r="F134" s="167"/>
      <c r="G134" s="168"/>
      <c r="AO134" s="260"/>
      <c r="AP134" s="260"/>
      <c r="AQ134" s="260"/>
      <c r="AR134" s="260"/>
      <c r="AS134" s="260"/>
      <c r="AT134" s="260"/>
      <c r="AU134" s="260"/>
      <c r="AV134" s="260"/>
      <c r="AW134" s="260"/>
      <c r="AX134" s="260"/>
      <c r="AY134" s="260"/>
      <c r="AZ134" s="260"/>
      <c r="BA134" s="260"/>
      <c r="BB134" s="260"/>
      <c r="BC134" s="260"/>
      <c r="BD134" s="260"/>
      <c r="BE134" s="260"/>
      <c r="BF134" s="260"/>
      <c r="BG134" s="210"/>
      <c r="BH134" s="210"/>
      <c r="BI134" s="210"/>
    </row>
    <row r="135" spans="1:61" x14ac:dyDescent="0.25">
      <c r="A135" s="171" t="s">
        <v>91</v>
      </c>
      <c r="B135" s="164"/>
      <c r="C135" s="299" t="s">
        <v>628</v>
      </c>
      <c r="D135" s="166"/>
      <c r="E135" s="168"/>
      <c r="F135" s="167"/>
      <c r="G135" s="168"/>
      <c r="AO135" s="260"/>
      <c r="AP135" s="260"/>
      <c r="AQ135" s="260"/>
      <c r="AR135" s="260"/>
      <c r="AS135" s="260"/>
      <c r="AT135" s="260"/>
      <c r="AU135" s="260"/>
      <c r="AV135" s="260"/>
      <c r="AW135" s="260"/>
      <c r="AX135" s="260"/>
      <c r="AY135" s="260"/>
      <c r="AZ135" s="260"/>
      <c r="BA135" s="260"/>
      <c r="BB135" s="260"/>
      <c r="BC135" s="260"/>
      <c r="BD135" s="260"/>
      <c r="BE135" s="260"/>
      <c r="BF135" s="260"/>
      <c r="BG135" s="210"/>
      <c r="BH135" s="210"/>
      <c r="BI135" s="210"/>
    </row>
    <row r="136" spans="1:61" x14ac:dyDescent="0.25">
      <c r="A136" s="171" t="s">
        <v>91</v>
      </c>
      <c r="B136" s="164"/>
      <c r="C136" s="299" t="s">
        <v>628</v>
      </c>
      <c r="D136" s="166"/>
      <c r="E136" s="168"/>
      <c r="F136" s="167"/>
      <c r="G136" s="168"/>
      <c r="AO136" s="260"/>
      <c r="AP136" s="260"/>
      <c r="AQ136" s="260"/>
      <c r="AR136" s="260"/>
      <c r="AS136" s="260"/>
      <c r="AT136" s="260"/>
      <c r="AU136" s="260"/>
      <c r="AV136" s="260"/>
      <c r="AW136" s="260"/>
      <c r="AX136" s="260"/>
      <c r="AY136" s="260"/>
      <c r="AZ136" s="260"/>
      <c r="BA136" s="260"/>
      <c r="BB136" s="260"/>
      <c r="BC136" s="260"/>
      <c r="BD136" s="260"/>
      <c r="BE136" s="260"/>
      <c r="BF136" s="260"/>
      <c r="BG136" s="210"/>
      <c r="BH136" s="210"/>
      <c r="BI136" s="210"/>
    </row>
    <row r="137" spans="1:61" x14ac:dyDescent="0.25">
      <c r="A137" s="171" t="s">
        <v>91</v>
      </c>
      <c r="B137" s="164"/>
      <c r="C137" s="299" t="s">
        <v>628</v>
      </c>
      <c r="D137" s="166"/>
      <c r="E137" s="168"/>
      <c r="F137" s="167"/>
      <c r="G137" s="168"/>
      <c r="AO137" s="260"/>
      <c r="AP137" s="260"/>
      <c r="AQ137" s="260"/>
      <c r="AR137" s="260"/>
      <c r="AS137" s="260"/>
      <c r="AT137" s="260"/>
      <c r="AU137" s="260"/>
      <c r="AV137" s="260"/>
      <c r="AW137" s="260"/>
      <c r="AX137" s="260"/>
      <c r="AY137" s="260"/>
      <c r="AZ137" s="260"/>
      <c r="BA137" s="260"/>
      <c r="BB137" s="260"/>
      <c r="BC137" s="260"/>
      <c r="BD137" s="260"/>
      <c r="BE137" s="260"/>
      <c r="BF137" s="260"/>
      <c r="BG137" s="210"/>
      <c r="BH137" s="210"/>
      <c r="BI137" s="210"/>
    </row>
    <row r="138" spans="1:61" x14ac:dyDescent="0.25">
      <c r="A138" s="171" t="s">
        <v>91</v>
      </c>
      <c r="B138" s="164"/>
      <c r="C138" s="299" t="s">
        <v>628</v>
      </c>
      <c r="D138" s="166"/>
      <c r="E138" s="168"/>
      <c r="F138" s="167"/>
      <c r="G138" s="168"/>
      <c r="AO138" s="260"/>
      <c r="AP138" s="260"/>
      <c r="AQ138" s="260"/>
      <c r="AR138" s="260"/>
      <c r="AS138" s="260"/>
      <c r="AT138" s="260"/>
      <c r="AU138" s="260"/>
      <c r="AV138" s="260"/>
      <c r="AW138" s="260"/>
      <c r="AX138" s="260"/>
      <c r="AY138" s="260"/>
      <c r="AZ138" s="260"/>
      <c r="BA138" s="260"/>
      <c r="BB138" s="260"/>
      <c r="BC138" s="260"/>
      <c r="BD138" s="260"/>
      <c r="BE138" s="260"/>
      <c r="BF138" s="260"/>
      <c r="BG138" s="210"/>
      <c r="BH138" s="210"/>
      <c r="BI138" s="210"/>
    </row>
    <row r="139" spans="1:61" x14ac:dyDescent="0.25">
      <c r="A139" s="171" t="s">
        <v>91</v>
      </c>
      <c r="B139" s="164"/>
      <c r="C139" s="299" t="s">
        <v>628</v>
      </c>
      <c r="D139" s="166"/>
      <c r="E139" s="168"/>
      <c r="F139" s="167"/>
      <c r="G139" s="168"/>
      <c r="AO139" s="260"/>
      <c r="AP139" s="260"/>
      <c r="AQ139" s="260"/>
      <c r="AR139" s="260"/>
      <c r="AS139" s="260"/>
      <c r="AT139" s="260"/>
      <c r="AU139" s="260"/>
      <c r="AV139" s="260"/>
      <c r="AW139" s="260"/>
      <c r="AX139" s="260"/>
      <c r="AY139" s="260"/>
      <c r="AZ139" s="260"/>
      <c r="BA139" s="260"/>
      <c r="BB139" s="260"/>
      <c r="BC139" s="260"/>
      <c r="BD139" s="260"/>
      <c r="BE139" s="260"/>
      <c r="BF139" s="260"/>
      <c r="BG139" s="210"/>
      <c r="BH139" s="210"/>
      <c r="BI139" s="210"/>
    </row>
    <row r="140" spans="1:61" x14ac:dyDescent="0.25">
      <c r="A140" s="171" t="s">
        <v>91</v>
      </c>
      <c r="B140" s="164"/>
      <c r="C140" s="299" t="s">
        <v>628</v>
      </c>
      <c r="D140" s="166"/>
      <c r="E140" s="168"/>
      <c r="F140" s="167"/>
      <c r="G140" s="168"/>
      <c r="AO140" s="260"/>
      <c r="AP140" s="260"/>
      <c r="AQ140" s="260"/>
      <c r="AR140" s="260"/>
      <c r="AS140" s="260"/>
      <c r="AT140" s="260"/>
      <c r="AU140" s="260"/>
      <c r="AV140" s="260"/>
      <c r="AW140" s="260"/>
      <c r="AX140" s="260"/>
      <c r="AY140" s="260"/>
      <c r="AZ140" s="260"/>
      <c r="BA140" s="260"/>
      <c r="BB140" s="260"/>
      <c r="BC140" s="260"/>
      <c r="BD140" s="260"/>
      <c r="BE140" s="260"/>
      <c r="BF140" s="260"/>
      <c r="BG140" s="210"/>
      <c r="BH140" s="210"/>
      <c r="BI140" s="210"/>
    </row>
    <row r="141" spans="1:61" x14ac:dyDescent="0.25">
      <c r="A141" s="171" t="s">
        <v>91</v>
      </c>
      <c r="B141" s="164"/>
      <c r="C141" s="299" t="s">
        <v>628</v>
      </c>
      <c r="D141" s="166"/>
      <c r="E141" s="168"/>
      <c r="F141" s="167"/>
      <c r="G141" s="168"/>
      <c r="AO141" s="260"/>
      <c r="AP141" s="260"/>
      <c r="AQ141" s="260"/>
      <c r="AR141" s="260"/>
      <c r="AS141" s="260"/>
      <c r="AT141" s="260"/>
      <c r="AU141" s="260"/>
      <c r="AV141" s="260"/>
      <c r="AW141" s="260"/>
      <c r="AX141" s="260"/>
      <c r="AY141" s="260"/>
      <c r="AZ141" s="260"/>
      <c r="BA141" s="260"/>
      <c r="BB141" s="260"/>
      <c r="BC141" s="260"/>
      <c r="BD141" s="260"/>
      <c r="BE141" s="260"/>
      <c r="BF141" s="260"/>
      <c r="BG141" s="210"/>
      <c r="BH141" s="210"/>
      <c r="BI141" s="210"/>
    </row>
    <row r="142" spans="1:61" x14ac:dyDescent="0.25">
      <c r="A142" s="171" t="s">
        <v>91</v>
      </c>
      <c r="B142" s="164"/>
      <c r="C142" s="299" t="s">
        <v>628</v>
      </c>
      <c r="D142" s="166"/>
      <c r="E142" s="168"/>
      <c r="F142" s="167"/>
      <c r="G142" s="168"/>
      <c r="AO142" s="260"/>
      <c r="AP142" s="260"/>
      <c r="AQ142" s="260"/>
      <c r="AR142" s="260"/>
      <c r="AS142" s="260"/>
      <c r="AT142" s="260"/>
      <c r="AU142" s="260"/>
      <c r="AV142" s="260"/>
      <c r="AW142" s="260"/>
      <c r="AX142" s="260"/>
      <c r="AY142" s="260"/>
      <c r="AZ142" s="260"/>
      <c r="BA142" s="260"/>
      <c r="BB142" s="260"/>
      <c r="BC142" s="260"/>
      <c r="BD142" s="260"/>
      <c r="BE142" s="260"/>
      <c r="BF142" s="260"/>
      <c r="BG142" s="210"/>
      <c r="BH142" s="210"/>
      <c r="BI142" s="210"/>
    </row>
    <row r="143" spans="1:61" x14ac:dyDescent="0.25">
      <c r="A143" s="171" t="s">
        <v>91</v>
      </c>
      <c r="B143" s="164"/>
      <c r="C143" s="299" t="s">
        <v>628</v>
      </c>
      <c r="D143" s="166"/>
      <c r="E143" s="168"/>
      <c r="F143" s="167"/>
      <c r="G143" s="168"/>
      <c r="AO143" s="260"/>
      <c r="AP143" s="260"/>
      <c r="AQ143" s="260"/>
      <c r="AR143" s="260"/>
      <c r="AS143" s="260"/>
      <c r="AT143" s="260"/>
      <c r="AU143" s="260"/>
      <c r="AV143" s="260"/>
      <c r="AW143" s="260"/>
      <c r="AX143" s="260"/>
      <c r="AY143" s="260"/>
      <c r="AZ143" s="260"/>
      <c r="BA143" s="260"/>
      <c r="BB143" s="260"/>
      <c r="BC143" s="260"/>
      <c r="BD143" s="260"/>
      <c r="BE143" s="260"/>
      <c r="BF143" s="260"/>
      <c r="BG143" s="210"/>
      <c r="BH143" s="210"/>
      <c r="BI143" s="210"/>
    </row>
    <row r="144" spans="1:61" x14ac:dyDescent="0.25">
      <c r="A144" s="171" t="s">
        <v>91</v>
      </c>
      <c r="B144" s="164"/>
      <c r="C144" s="299" t="s">
        <v>628</v>
      </c>
      <c r="D144" s="166"/>
      <c r="E144" s="168"/>
      <c r="F144" s="167"/>
      <c r="G144" s="168"/>
      <c r="AO144" s="260"/>
      <c r="AP144" s="260"/>
      <c r="AQ144" s="260"/>
      <c r="AR144" s="260"/>
      <c r="AS144" s="260"/>
      <c r="AT144" s="260"/>
      <c r="AU144" s="260"/>
      <c r="AV144" s="260"/>
      <c r="AW144" s="260"/>
      <c r="AX144" s="260"/>
      <c r="AY144" s="260"/>
      <c r="AZ144" s="260"/>
      <c r="BA144" s="260"/>
      <c r="BB144" s="260"/>
      <c r="BC144" s="260"/>
      <c r="BD144" s="260"/>
      <c r="BE144" s="260"/>
      <c r="BF144" s="260"/>
      <c r="BG144" s="210"/>
      <c r="BH144" s="210"/>
      <c r="BI144" s="210"/>
    </row>
    <row r="145" spans="1:61" x14ac:dyDescent="0.25">
      <c r="A145" s="171" t="s">
        <v>91</v>
      </c>
      <c r="B145" s="164"/>
      <c r="C145" s="299" t="s">
        <v>628</v>
      </c>
      <c r="D145" s="166"/>
      <c r="E145" s="168"/>
      <c r="F145" s="167"/>
      <c r="G145" s="168"/>
      <c r="AO145" s="260"/>
      <c r="AP145" s="260"/>
      <c r="AQ145" s="260"/>
      <c r="AR145" s="260"/>
      <c r="AS145" s="260"/>
      <c r="AT145" s="260"/>
      <c r="AU145" s="260"/>
      <c r="AV145" s="260"/>
      <c r="AW145" s="260"/>
      <c r="AX145" s="260"/>
      <c r="AY145" s="260"/>
      <c r="AZ145" s="260"/>
      <c r="BA145" s="260"/>
      <c r="BB145" s="260"/>
      <c r="BC145" s="260"/>
      <c r="BD145" s="260"/>
      <c r="BE145" s="260"/>
      <c r="BF145" s="260"/>
      <c r="BG145" s="210"/>
      <c r="BH145" s="210"/>
      <c r="BI145" s="210"/>
    </row>
    <row r="146" spans="1:61" x14ac:dyDescent="0.25">
      <c r="A146" s="171" t="s">
        <v>91</v>
      </c>
      <c r="B146" s="164"/>
      <c r="C146" s="299" t="s">
        <v>628</v>
      </c>
      <c r="D146" s="166"/>
      <c r="E146" s="168"/>
      <c r="F146" s="167"/>
      <c r="G146" s="168"/>
      <c r="AO146" s="260"/>
      <c r="AP146" s="260"/>
      <c r="AQ146" s="260"/>
      <c r="AR146" s="260"/>
      <c r="AS146" s="260"/>
      <c r="AT146" s="260"/>
      <c r="AU146" s="260"/>
      <c r="AV146" s="260"/>
      <c r="AW146" s="260"/>
      <c r="AX146" s="260"/>
      <c r="AY146" s="260"/>
      <c r="AZ146" s="260"/>
      <c r="BA146" s="260"/>
      <c r="BB146" s="260"/>
      <c r="BC146" s="260"/>
      <c r="BD146" s="260"/>
      <c r="BE146" s="260"/>
      <c r="BF146" s="260"/>
      <c r="BG146" s="210"/>
      <c r="BH146" s="210"/>
      <c r="BI146" s="210"/>
    </row>
    <row r="147" spans="1:61" x14ac:dyDescent="0.25">
      <c r="A147" s="171" t="s">
        <v>91</v>
      </c>
      <c r="B147" s="164"/>
      <c r="C147" s="299" t="s">
        <v>628</v>
      </c>
      <c r="D147" s="166"/>
      <c r="E147" s="168"/>
      <c r="F147" s="167"/>
      <c r="G147" s="168"/>
      <c r="AO147" s="260"/>
      <c r="AP147" s="260"/>
      <c r="AQ147" s="260"/>
      <c r="AR147" s="260"/>
      <c r="AS147" s="260"/>
      <c r="AT147" s="260"/>
      <c r="AU147" s="260"/>
      <c r="AV147" s="260"/>
      <c r="AW147" s="260"/>
      <c r="AX147" s="260"/>
      <c r="AY147" s="260"/>
      <c r="AZ147" s="260"/>
      <c r="BA147" s="260"/>
      <c r="BB147" s="260"/>
      <c r="BC147" s="260"/>
      <c r="BD147" s="260"/>
      <c r="BE147" s="260"/>
      <c r="BF147" s="260"/>
      <c r="BG147" s="210"/>
      <c r="BH147" s="210"/>
      <c r="BI147" s="210"/>
    </row>
    <row r="148" spans="1:61" x14ac:dyDescent="0.25">
      <c r="A148" s="171" t="s">
        <v>91</v>
      </c>
      <c r="B148" s="164"/>
      <c r="C148" s="299" t="s">
        <v>628</v>
      </c>
      <c r="D148" s="166"/>
      <c r="E148" s="168"/>
      <c r="F148" s="167"/>
      <c r="G148" s="168"/>
      <c r="AO148" s="260"/>
      <c r="AP148" s="260"/>
      <c r="AQ148" s="260"/>
      <c r="AR148" s="260"/>
      <c r="AS148" s="260"/>
      <c r="AT148" s="260"/>
      <c r="AU148" s="260"/>
      <c r="AV148" s="260"/>
      <c r="AW148" s="260"/>
      <c r="AX148" s="260"/>
      <c r="AY148" s="260"/>
      <c r="AZ148" s="260"/>
      <c r="BA148" s="260"/>
      <c r="BB148" s="260"/>
      <c r="BC148" s="260"/>
      <c r="BD148" s="260"/>
      <c r="BE148" s="260"/>
      <c r="BF148" s="260"/>
      <c r="BG148" s="210"/>
      <c r="BH148" s="210"/>
      <c r="BI148" s="210"/>
    </row>
    <row r="149" spans="1:61" x14ac:dyDescent="0.25">
      <c r="A149" s="171" t="s">
        <v>91</v>
      </c>
      <c r="B149" s="164"/>
      <c r="C149" s="299" t="s">
        <v>628</v>
      </c>
      <c r="D149" s="166"/>
      <c r="E149" s="168"/>
      <c r="F149" s="167"/>
      <c r="G149" s="168"/>
      <c r="AO149" s="260"/>
      <c r="AP149" s="260"/>
      <c r="AQ149" s="260"/>
      <c r="AR149" s="260"/>
      <c r="AS149" s="260"/>
      <c r="AT149" s="260"/>
      <c r="AU149" s="260"/>
      <c r="AV149" s="260"/>
      <c r="AW149" s="260"/>
      <c r="AX149" s="260"/>
      <c r="AY149" s="260"/>
      <c r="AZ149" s="260"/>
      <c r="BA149" s="260"/>
      <c r="BB149" s="260"/>
      <c r="BC149" s="260"/>
      <c r="BD149" s="260"/>
      <c r="BE149" s="260"/>
      <c r="BF149" s="260"/>
      <c r="BG149" s="210"/>
      <c r="BH149" s="210"/>
      <c r="BI149" s="210"/>
    </row>
    <row r="150" spans="1:61" x14ac:dyDescent="0.25">
      <c r="A150" s="171" t="s">
        <v>91</v>
      </c>
      <c r="B150" s="164"/>
      <c r="C150" s="299" t="s">
        <v>628</v>
      </c>
      <c r="D150" s="166"/>
      <c r="E150" s="168"/>
      <c r="F150" s="167"/>
      <c r="G150" s="168"/>
      <c r="AO150" s="260"/>
      <c r="AP150" s="260"/>
      <c r="AQ150" s="260"/>
      <c r="AR150" s="260"/>
      <c r="AS150" s="260"/>
      <c r="AT150" s="260"/>
      <c r="AU150" s="260"/>
      <c r="AV150" s="260"/>
      <c r="AW150" s="260"/>
      <c r="AX150" s="260"/>
      <c r="AY150" s="260"/>
      <c r="AZ150" s="260"/>
      <c r="BA150" s="260"/>
      <c r="BB150" s="260"/>
      <c r="BC150" s="260"/>
      <c r="BD150" s="260"/>
      <c r="BE150" s="260"/>
      <c r="BF150" s="260"/>
      <c r="BG150" s="210"/>
      <c r="BH150" s="210"/>
      <c r="BI150" s="210"/>
    </row>
    <row r="151" spans="1:61" x14ac:dyDescent="0.25">
      <c r="A151" s="171" t="s">
        <v>91</v>
      </c>
      <c r="B151" s="164"/>
      <c r="C151" s="299" t="s">
        <v>628</v>
      </c>
      <c r="D151" s="166"/>
      <c r="E151" s="168"/>
      <c r="F151" s="167"/>
      <c r="G151" s="168"/>
      <c r="AO151" s="260"/>
      <c r="AP151" s="260"/>
      <c r="AQ151" s="260"/>
      <c r="AR151" s="260"/>
      <c r="AS151" s="260"/>
      <c r="AT151" s="260"/>
      <c r="AU151" s="260"/>
      <c r="AV151" s="260"/>
      <c r="AW151" s="260"/>
      <c r="AX151" s="260"/>
      <c r="AY151" s="260"/>
      <c r="AZ151" s="260"/>
      <c r="BA151" s="260"/>
      <c r="BB151" s="260"/>
      <c r="BC151" s="260"/>
      <c r="BD151" s="260"/>
      <c r="BE151" s="260"/>
      <c r="BF151" s="260"/>
      <c r="BG151" s="210"/>
      <c r="BH151" s="210"/>
      <c r="BI151" s="210"/>
    </row>
    <row r="152" spans="1:61" x14ac:dyDescent="0.25">
      <c r="A152" s="171" t="s">
        <v>91</v>
      </c>
      <c r="B152" s="164"/>
      <c r="C152" s="299" t="s">
        <v>628</v>
      </c>
      <c r="D152" s="166"/>
      <c r="E152" s="168"/>
      <c r="F152" s="167"/>
      <c r="G152" s="168"/>
      <c r="AO152" s="260"/>
      <c r="AP152" s="260"/>
      <c r="AQ152" s="260"/>
      <c r="AR152" s="260"/>
      <c r="AS152" s="260"/>
      <c r="AT152" s="260"/>
      <c r="AU152" s="260"/>
      <c r="AV152" s="260"/>
      <c r="AW152" s="260"/>
      <c r="AX152" s="260"/>
      <c r="AY152" s="260"/>
      <c r="AZ152" s="260"/>
      <c r="BA152" s="260"/>
      <c r="BB152" s="260"/>
      <c r="BC152" s="260"/>
      <c r="BD152" s="260"/>
      <c r="BE152" s="260"/>
      <c r="BF152" s="260"/>
      <c r="BG152" s="210"/>
      <c r="BH152" s="210"/>
      <c r="BI152" s="210"/>
    </row>
    <row r="153" spans="1:61" x14ac:dyDescent="0.25">
      <c r="A153" s="171" t="s">
        <v>91</v>
      </c>
      <c r="B153" s="164"/>
      <c r="C153" s="299" t="s">
        <v>628</v>
      </c>
      <c r="D153" s="166"/>
      <c r="E153" s="168"/>
      <c r="F153" s="167"/>
      <c r="G153" s="168"/>
      <c r="AO153" s="260"/>
      <c r="AP153" s="260"/>
      <c r="AQ153" s="260"/>
      <c r="AR153" s="260"/>
      <c r="AS153" s="260"/>
      <c r="AT153" s="260"/>
      <c r="AU153" s="260"/>
      <c r="AV153" s="260"/>
      <c r="AW153" s="260"/>
      <c r="AX153" s="260"/>
      <c r="AY153" s="260"/>
      <c r="AZ153" s="260"/>
      <c r="BA153" s="260"/>
      <c r="BB153" s="260"/>
      <c r="BC153" s="260"/>
      <c r="BD153" s="260"/>
      <c r="BE153" s="260"/>
      <c r="BF153" s="260"/>
      <c r="BG153" s="210"/>
      <c r="BH153" s="210"/>
      <c r="BI153" s="210"/>
    </row>
    <row r="154" spans="1:61" x14ac:dyDescent="0.25">
      <c r="A154" s="171" t="s">
        <v>91</v>
      </c>
      <c r="B154" s="164"/>
      <c r="C154" s="299" t="s">
        <v>628</v>
      </c>
      <c r="D154" s="166"/>
      <c r="E154" s="168"/>
      <c r="F154" s="167"/>
      <c r="G154" s="168"/>
      <c r="AO154" s="260"/>
      <c r="AP154" s="260"/>
      <c r="AQ154" s="260"/>
      <c r="AR154" s="260"/>
      <c r="AS154" s="260"/>
      <c r="AT154" s="260"/>
      <c r="AU154" s="260"/>
      <c r="AV154" s="260"/>
      <c r="AW154" s="260"/>
      <c r="AX154" s="260"/>
      <c r="AY154" s="260"/>
      <c r="AZ154" s="260"/>
      <c r="BA154" s="260"/>
      <c r="BB154" s="260"/>
      <c r="BC154" s="260"/>
      <c r="BD154" s="260"/>
      <c r="BE154" s="260"/>
      <c r="BF154" s="260"/>
      <c r="BG154" s="210"/>
      <c r="BH154" s="210"/>
      <c r="BI154" s="210"/>
    </row>
    <row r="155" spans="1:61" x14ac:dyDescent="0.25">
      <c r="A155" s="171" t="s">
        <v>91</v>
      </c>
      <c r="B155" s="164"/>
      <c r="C155" s="299" t="s">
        <v>628</v>
      </c>
      <c r="D155" s="166"/>
      <c r="E155" s="168"/>
      <c r="F155" s="167"/>
      <c r="G155" s="168"/>
      <c r="AO155" s="260"/>
      <c r="AP155" s="260"/>
      <c r="AQ155" s="260"/>
      <c r="AR155" s="260"/>
      <c r="AS155" s="260"/>
      <c r="AT155" s="260"/>
      <c r="AU155" s="260"/>
      <c r="AV155" s="260"/>
      <c r="AW155" s="260"/>
      <c r="AX155" s="260"/>
      <c r="AY155" s="260"/>
      <c r="AZ155" s="260"/>
      <c r="BA155" s="260"/>
      <c r="BB155" s="260"/>
      <c r="BC155" s="260"/>
      <c r="BD155" s="260"/>
      <c r="BE155" s="260"/>
      <c r="BF155" s="260"/>
      <c r="BG155" s="210"/>
      <c r="BH155" s="210"/>
      <c r="BI155" s="210"/>
    </row>
    <row r="156" spans="1:61" x14ac:dyDescent="0.25">
      <c r="A156" s="171" t="s">
        <v>91</v>
      </c>
      <c r="B156" s="164"/>
      <c r="C156" s="299" t="s">
        <v>628</v>
      </c>
      <c r="D156" s="166"/>
      <c r="E156" s="168"/>
      <c r="F156" s="167"/>
      <c r="G156" s="168"/>
      <c r="AO156" s="260"/>
      <c r="AP156" s="260"/>
      <c r="AQ156" s="260"/>
      <c r="AR156" s="260"/>
      <c r="AS156" s="260"/>
      <c r="AT156" s="260"/>
      <c r="AU156" s="260"/>
      <c r="AV156" s="260"/>
      <c r="AW156" s="260"/>
      <c r="AX156" s="260"/>
      <c r="AY156" s="260"/>
      <c r="AZ156" s="260"/>
      <c r="BA156" s="260"/>
      <c r="BB156" s="260"/>
      <c r="BC156" s="260"/>
      <c r="BD156" s="260"/>
      <c r="BE156" s="260"/>
      <c r="BF156" s="260"/>
      <c r="BG156" s="210"/>
      <c r="BH156" s="210"/>
      <c r="BI156" s="210"/>
    </row>
    <row r="157" spans="1:61" x14ac:dyDescent="0.25">
      <c r="A157" s="171" t="s">
        <v>91</v>
      </c>
      <c r="B157" s="164"/>
      <c r="C157" s="299" t="s">
        <v>628</v>
      </c>
      <c r="D157" s="166"/>
      <c r="E157" s="168"/>
      <c r="F157" s="167"/>
      <c r="G157" s="168"/>
      <c r="AO157" s="260"/>
      <c r="AP157" s="260"/>
      <c r="AQ157" s="260"/>
      <c r="AR157" s="260"/>
      <c r="AS157" s="260"/>
      <c r="AT157" s="260"/>
      <c r="AU157" s="260"/>
      <c r="AV157" s="260"/>
      <c r="AW157" s="260"/>
      <c r="AX157" s="260"/>
      <c r="AY157" s="260"/>
      <c r="AZ157" s="260"/>
      <c r="BA157" s="260"/>
      <c r="BB157" s="260"/>
      <c r="BC157" s="260"/>
      <c r="BD157" s="260"/>
      <c r="BE157" s="260"/>
      <c r="BF157" s="260"/>
      <c r="BG157" s="210"/>
      <c r="BH157" s="210"/>
      <c r="BI157" s="210"/>
    </row>
    <row r="158" spans="1:61" x14ac:dyDescent="0.25">
      <c r="A158" s="171" t="s">
        <v>91</v>
      </c>
      <c r="B158" s="164"/>
      <c r="C158" s="299" t="s">
        <v>628</v>
      </c>
      <c r="D158" s="166"/>
      <c r="E158" s="168"/>
      <c r="F158" s="167"/>
      <c r="G158" s="168"/>
      <c r="AO158" s="260"/>
      <c r="AP158" s="260"/>
      <c r="AQ158" s="260"/>
      <c r="AR158" s="260"/>
      <c r="AS158" s="260"/>
      <c r="AT158" s="260"/>
      <c r="AU158" s="260"/>
      <c r="AV158" s="260"/>
      <c r="AW158" s="260"/>
      <c r="AX158" s="260"/>
      <c r="AY158" s="260"/>
      <c r="AZ158" s="260"/>
      <c r="BA158" s="260"/>
      <c r="BB158" s="260"/>
      <c r="BC158" s="260"/>
      <c r="BD158" s="260"/>
      <c r="BE158" s="260"/>
      <c r="BF158" s="260"/>
      <c r="BG158" s="210"/>
      <c r="BH158" s="210"/>
      <c r="BI158" s="210"/>
    </row>
    <row r="159" spans="1:61" x14ac:dyDescent="0.25">
      <c r="A159" s="171" t="s">
        <v>91</v>
      </c>
      <c r="B159" s="164"/>
      <c r="C159" s="299" t="s">
        <v>628</v>
      </c>
      <c r="D159" s="166"/>
      <c r="E159" s="168"/>
      <c r="F159" s="167"/>
      <c r="G159" s="168"/>
      <c r="AO159" s="260"/>
      <c r="AP159" s="260"/>
      <c r="AQ159" s="260"/>
      <c r="AR159" s="260"/>
      <c r="AS159" s="260"/>
      <c r="AT159" s="260"/>
      <c r="AU159" s="260"/>
      <c r="AV159" s="260"/>
      <c r="AW159" s="260"/>
      <c r="AX159" s="260"/>
      <c r="AY159" s="260"/>
      <c r="AZ159" s="260"/>
      <c r="BA159" s="260"/>
      <c r="BB159" s="260"/>
      <c r="BC159" s="260"/>
      <c r="BD159" s="260"/>
      <c r="BE159" s="260"/>
      <c r="BF159" s="260"/>
      <c r="BG159" s="210"/>
      <c r="BH159" s="210"/>
      <c r="BI159" s="210"/>
    </row>
    <row r="160" spans="1:61" x14ac:dyDescent="0.25">
      <c r="A160" s="171" t="s">
        <v>91</v>
      </c>
      <c r="B160" s="164"/>
      <c r="C160" s="299" t="s">
        <v>628</v>
      </c>
      <c r="D160" s="166"/>
      <c r="E160" s="168"/>
      <c r="F160" s="167"/>
      <c r="G160" s="168"/>
      <c r="AO160" s="260"/>
      <c r="AP160" s="260"/>
      <c r="AQ160" s="260"/>
      <c r="AR160" s="260"/>
      <c r="AS160" s="260"/>
      <c r="AT160" s="260"/>
      <c r="AU160" s="260"/>
      <c r="AV160" s="260"/>
      <c r="AW160" s="260"/>
      <c r="AX160" s="260"/>
      <c r="AY160" s="260"/>
      <c r="AZ160" s="260"/>
      <c r="BA160" s="260"/>
      <c r="BB160" s="260"/>
      <c r="BC160" s="260"/>
      <c r="BD160" s="260"/>
      <c r="BE160" s="260"/>
      <c r="BF160" s="260"/>
      <c r="BG160" s="210"/>
      <c r="BH160" s="210"/>
      <c r="BI160" s="210"/>
    </row>
    <row r="161" spans="1:61" x14ac:dyDescent="0.25">
      <c r="A161" s="171" t="s">
        <v>91</v>
      </c>
      <c r="B161" s="164"/>
      <c r="C161" s="299" t="s">
        <v>628</v>
      </c>
      <c r="D161" s="166"/>
      <c r="E161" s="168"/>
      <c r="F161" s="167"/>
      <c r="G161" s="168"/>
      <c r="AO161" s="260"/>
      <c r="AP161" s="260"/>
      <c r="AQ161" s="260"/>
      <c r="AR161" s="260"/>
      <c r="AS161" s="260"/>
      <c r="AT161" s="260"/>
      <c r="AU161" s="260"/>
      <c r="AV161" s="260"/>
      <c r="AW161" s="260"/>
      <c r="AX161" s="260"/>
      <c r="AY161" s="260"/>
      <c r="AZ161" s="260"/>
      <c r="BA161" s="260"/>
      <c r="BB161" s="260"/>
      <c r="BC161" s="260"/>
      <c r="BD161" s="260"/>
      <c r="BE161" s="260"/>
      <c r="BF161" s="260"/>
      <c r="BG161" s="210"/>
      <c r="BH161" s="210"/>
      <c r="BI161" s="210"/>
    </row>
    <row r="162" spans="1:61" x14ac:dyDescent="0.25">
      <c r="A162" s="171" t="s">
        <v>91</v>
      </c>
      <c r="B162" s="164"/>
      <c r="C162" s="299" t="s">
        <v>628</v>
      </c>
      <c r="D162" s="166"/>
      <c r="E162" s="168"/>
      <c r="F162" s="167"/>
      <c r="G162" s="168"/>
      <c r="AO162" s="260"/>
      <c r="AP162" s="260"/>
      <c r="AQ162" s="260"/>
      <c r="AR162" s="260"/>
      <c r="AS162" s="260"/>
      <c r="AT162" s="260"/>
      <c r="AU162" s="260"/>
      <c r="AV162" s="260"/>
      <c r="AW162" s="260"/>
      <c r="AX162" s="260"/>
      <c r="AY162" s="260"/>
      <c r="AZ162" s="260"/>
      <c r="BA162" s="260"/>
      <c r="BB162" s="260"/>
      <c r="BC162" s="260"/>
      <c r="BD162" s="260"/>
      <c r="BE162" s="260"/>
      <c r="BF162" s="260"/>
      <c r="BG162" s="210"/>
      <c r="BH162" s="210"/>
      <c r="BI162" s="210"/>
    </row>
    <row r="163" spans="1:61" x14ac:dyDescent="0.25">
      <c r="A163" s="171" t="s">
        <v>91</v>
      </c>
      <c r="B163" s="164"/>
      <c r="C163" s="299" t="s">
        <v>628</v>
      </c>
      <c r="D163" s="166"/>
      <c r="E163" s="168"/>
      <c r="F163" s="167"/>
      <c r="G163" s="168"/>
      <c r="AO163" s="260"/>
      <c r="AP163" s="260"/>
      <c r="AQ163" s="260"/>
      <c r="AR163" s="260"/>
      <c r="AS163" s="260"/>
      <c r="AT163" s="260"/>
      <c r="AU163" s="260"/>
      <c r="AV163" s="260"/>
      <c r="AW163" s="260"/>
      <c r="AX163" s="260"/>
      <c r="AY163" s="260"/>
      <c r="AZ163" s="260"/>
      <c r="BA163" s="260"/>
      <c r="BB163" s="260"/>
      <c r="BC163" s="260"/>
      <c r="BD163" s="260"/>
      <c r="BE163" s="260"/>
      <c r="BF163" s="260"/>
      <c r="BG163" s="210"/>
      <c r="BH163" s="210"/>
      <c r="BI163" s="210"/>
    </row>
    <row r="164" spans="1:61" x14ac:dyDescent="0.25">
      <c r="A164" s="171" t="s">
        <v>91</v>
      </c>
      <c r="B164" s="164"/>
      <c r="C164" s="299" t="s">
        <v>628</v>
      </c>
      <c r="D164" s="166"/>
      <c r="E164" s="168"/>
      <c r="F164" s="167"/>
      <c r="G164" s="168"/>
      <c r="AO164" s="260"/>
      <c r="AP164" s="260"/>
      <c r="AQ164" s="260"/>
      <c r="AR164" s="260"/>
      <c r="AS164" s="260"/>
      <c r="AT164" s="260"/>
      <c r="AU164" s="260"/>
      <c r="AV164" s="260"/>
      <c r="AW164" s="260"/>
      <c r="AX164" s="260"/>
      <c r="AY164" s="260"/>
      <c r="AZ164" s="260"/>
      <c r="BA164" s="260"/>
      <c r="BB164" s="260"/>
      <c r="BC164" s="260"/>
      <c r="BD164" s="260"/>
      <c r="BE164" s="260"/>
      <c r="BF164" s="260"/>
      <c r="BG164" s="210"/>
      <c r="BH164" s="210"/>
      <c r="BI164" s="210"/>
    </row>
    <row r="165" spans="1:61" x14ac:dyDescent="0.25">
      <c r="A165" s="171" t="s">
        <v>91</v>
      </c>
      <c r="B165" s="164"/>
      <c r="C165" s="299" t="s">
        <v>628</v>
      </c>
      <c r="D165" s="166"/>
      <c r="E165" s="168"/>
      <c r="F165" s="167"/>
      <c r="G165" s="168"/>
      <c r="AO165" s="260"/>
      <c r="AP165" s="260"/>
      <c r="AQ165" s="260"/>
      <c r="AR165" s="260"/>
      <c r="AS165" s="260"/>
      <c r="AT165" s="260"/>
      <c r="AU165" s="260"/>
      <c r="AV165" s="260"/>
      <c r="AW165" s="260"/>
      <c r="AX165" s="260"/>
      <c r="AY165" s="260"/>
      <c r="AZ165" s="260"/>
      <c r="BA165" s="260"/>
      <c r="BB165" s="260"/>
      <c r="BC165" s="260"/>
      <c r="BD165" s="260"/>
      <c r="BE165" s="260"/>
      <c r="BF165" s="260"/>
      <c r="BG165" s="210"/>
      <c r="BH165" s="210"/>
      <c r="BI165" s="210"/>
    </row>
    <row r="166" spans="1:61" x14ac:dyDescent="0.25">
      <c r="A166" s="171" t="s">
        <v>91</v>
      </c>
      <c r="B166" s="164"/>
      <c r="C166" s="299" t="s">
        <v>628</v>
      </c>
      <c r="D166" s="166"/>
      <c r="E166" s="168"/>
      <c r="F166" s="167"/>
      <c r="G166" s="168"/>
      <c r="AO166" s="260"/>
      <c r="AP166" s="260"/>
      <c r="AQ166" s="260"/>
      <c r="AR166" s="260"/>
      <c r="AS166" s="260"/>
      <c r="AT166" s="260"/>
      <c r="AU166" s="260"/>
      <c r="AV166" s="260"/>
      <c r="AW166" s="260"/>
      <c r="AX166" s="260"/>
      <c r="AY166" s="260"/>
      <c r="AZ166" s="260"/>
      <c r="BA166" s="260"/>
      <c r="BB166" s="260"/>
      <c r="BC166" s="260"/>
      <c r="BD166" s="260"/>
      <c r="BE166" s="260"/>
      <c r="BF166" s="260"/>
      <c r="BG166" s="210"/>
      <c r="BH166" s="210"/>
      <c r="BI166" s="210"/>
    </row>
    <row r="167" spans="1:61" x14ac:dyDescent="0.25">
      <c r="A167" s="171" t="s">
        <v>91</v>
      </c>
      <c r="B167" s="164"/>
      <c r="C167" s="299" t="s">
        <v>628</v>
      </c>
      <c r="D167" s="166"/>
      <c r="E167" s="168"/>
      <c r="F167" s="167"/>
      <c r="G167" s="168"/>
      <c r="AO167" s="260"/>
      <c r="AP167" s="260"/>
      <c r="AQ167" s="260"/>
      <c r="AR167" s="260"/>
      <c r="AS167" s="260"/>
      <c r="AT167" s="260"/>
      <c r="AU167" s="260"/>
      <c r="AV167" s="260"/>
      <c r="AW167" s="260"/>
      <c r="AX167" s="260"/>
      <c r="AY167" s="260"/>
      <c r="AZ167" s="260"/>
      <c r="BA167" s="260"/>
      <c r="BB167" s="260"/>
      <c r="BC167" s="260"/>
      <c r="BD167" s="260"/>
      <c r="BE167" s="260"/>
      <c r="BF167" s="260"/>
      <c r="BG167" s="210"/>
      <c r="BH167" s="210"/>
      <c r="BI167" s="210"/>
    </row>
    <row r="168" spans="1:61" x14ac:dyDescent="0.25">
      <c r="A168" s="171" t="s">
        <v>91</v>
      </c>
      <c r="B168" s="164"/>
      <c r="C168" s="299" t="s">
        <v>628</v>
      </c>
      <c r="D168" s="166"/>
      <c r="E168" s="168"/>
      <c r="F168" s="167"/>
      <c r="G168" s="168"/>
      <c r="AO168" s="260"/>
      <c r="AP168" s="260"/>
      <c r="AQ168" s="260"/>
      <c r="AR168" s="260"/>
      <c r="AS168" s="260"/>
      <c r="AT168" s="260"/>
      <c r="AU168" s="260"/>
      <c r="AV168" s="260"/>
      <c r="AW168" s="260"/>
      <c r="AX168" s="260"/>
      <c r="AY168" s="260"/>
      <c r="AZ168" s="260"/>
      <c r="BA168" s="260"/>
      <c r="BB168" s="260"/>
      <c r="BC168" s="260"/>
      <c r="BD168" s="260"/>
      <c r="BE168" s="260"/>
      <c r="BF168" s="260"/>
      <c r="BG168" s="210"/>
      <c r="BH168" s="210"/>
      <c r="BI168" s="210"/>
    </row>
    <row r="169" spans="1:61" x14ac:dyDescent="0.25">
      <c r="A169" s="171" t="s">
        <v>91</v>
      </c>
      <c r="B169" s="164"/>
      <c r="C169" s="299" t="s">
        <v>628</v>
      </c>
      <c r="D169" s="166"/>
      <c r="E169" s="168"/>
      <c r="F169" s="167"/>
      <c r="G169" s="168"/>
      <c r="AO169" s="260"/>
      <c r="AP169" s="260"/>
      <c r="AQ169" s="260"/>
      <c r="AR169" s="260"/>
      <c r="AS169" s="260"/>
      <c r="AT169" s="260"/>
      <c r="AU169" s="260"/>
      <c r="AV169" s="260"/>
      <c r="AW169" s="260"/>
      <c r="AX169" s="260"/>
      <c r="AY169" s="260"/>
      <c r="AZ169" s="260"/>
      <c r="BA169" s="260"/>
      <c r="BB169" s="260"/>
      <c r="BC169" s="260"/>
      <c r="BD169" s="260"/>
      <c r="BE169" s="260"/>
      <c r="BF169" s="260"/>
      <c r="BG169" s="210"/>
      <c r="BH169" s="210"/>
      <c r="BI169" s="210"/>
    </row>
    <row r="170" spans="1:61" x14ac:dyDescent="0.25">
      <c r="A170" s="171" t="s">
        <v>91</v>
      </c>
      <c r="B170" s="164"/>
      <c r="C170" s="299" t="s">
        <v>628</v>
      </c>
      <c r="D170" s="166"/>
      <c r="E170" s="168"/>
      <c r="F170" s="167"/>
      <c r="G170" s="168"/>
      <c r="AO170" s="260"/>
      <c r="AP170" s="260"/>
      <c r="AQ170" s="260"/>
      <c r="AR170" s="260"/>
      <c r="AS170" s="260"/>
      <c r="AT170" s="260"/>
      <c r="AU170" s="260"/>
      <c r="AV170" s="260"/>
      <c r="AW170" s="260"/>
      <c r="AX170" s="260"/>
      <c r="AY170" s="260"/>
      <c r="AZ170" s="260"/>
      <c r="BA170" s="260"/>
      <c r="BB170" s="260"/>
      <c r="BC170" s="260"/>
      <c r="BD170" s="260"/>
      <c r="BE170" s="260"/>
      <c r="BF170" s="260"/>
      <c r="BG170" s="210"/>
      <c r="BH170" s="210"/>
      <c r="BI170" s="210"/>
    </row>
    <row r="171" spans="1:61" x14ac:dyDescent="0.25">
      <c r="A171" s="171" t="s">
        <v>91</v>
      </c>
      <c r="B171" s="164"/>
      <c r="C171" s="299" t="s">
        <v>628</v>
      </c>
      <c r="D171" s="166"/>
      <c r="E171" s="168"/>
      <c r="F171" s="167"/>
      <c r="G171" s="168"/>
      <c r="AO171" s="260"/>
      <c r="AP171" s="260"/>
      <c r="AQ171" s="260"/>
      <c r="AR171" s="260"/>
      <c r="AS171" s="260"/>
      <c r="AT171" s="260"/>
      <c r="AU171" s="260"/>
      <c r="AV171" s="260"/>
      <c r="AW171" s="260"/>
      <c r="AX171" s="260"/>
      <c r="AY171" s="260"/>
      <c r="AZ171" s="260"/>
      <c r="BA171" s="260"/>
      <c r="BB171" s="260"/>
      <c r="BC171" s="260"/>
      <c r="BD171" s="260"/>
      <c r="BE171" s="260"/>
      <c r="BF171" s="260"/>
      <c r="BG171" s="210"/>
      <c r="BH171" s="210"/>
      <c r="BI171" s="210"/>
    </row>
    <row r="172" spans="1:61" x14ac:dyDescent="0.25">
      <c r="A172" s="171" t="s">
        <v>91</v>
      </c>
      <c r="B172" s="164"/>
      <c r="C172" s="299" t="s">
        <v>628</v>
      </c>
      <c r="D172" s="166"/>
      <c r="E172" s="168"/>
      <c r="F172" s="167"/>
      <c r="G172" s="168"/>
      <c r="AO172" s="260"/>
      <c r="AP172" s="260"/>
      <c r="AQ172" s="260"/>
      <c r="AR172" s="260"/>
      <c r="AS172" s="260"/>
      <c r="AT172" s="260"/>
      <c r="AU172" s="260"/>
      <c r="AV172" s="260"/>
      <c r="AW172" s="260"/>
      <c r="AX172" s="260"/>
      <c r="AY172" s="260"/>
      <c r="AZ172" s="260"/>
      <c r="BA172" s="260"/>
      <c r="BB172" s="260"/>
      <c r="BC172" s="260"/>
      <c r="BD172" s="260"/>
      <c r="BE172" s="260"/>
      <c r="BF172" s="260"/>
      <c r="BG172" s="210"/>
      <c r="BH172" s="210"/>
      <c r="BI172" s="210"/>
    </row>
    <row r="173" spans="1:61" x14ac:dyDescent="0.25">
      <c r="A173" s="171" t="s">
        <v>91</v>
      </c>
      <c r="B173" s="164"/>
      <c r="C173" s="299" t="s">
        <v>628</v>
      </c>
      <c r="D173" s="166"/>
      <c r="E173" s="168"/>
      <c r="F173" s="167"/>
      <c r="G173" s="168"/>
      <c r="AO173" s="260"/>
      <c r="AP173" s="260"/>
      <c r="AQ173" s="260"/>
      <c r="AR173" s="260"/>
      <c r="AS173" s="260"/>
      <c r="AT173" s="260"/>
      <c r="AU173" s="260"/>
      <c r="AV173" s="260"/>
      <c r="AW173" s="260"/>
      <c r="AX173" s="260"/>
      <c r="AY173" s="260"/>
      <c r="AZ173" s="260"/>
      <c r="BA173" s="260"/>
      <c r="BB173" s="260"/>
      <c r="BC173" s="260"/>
      <c r="BD173" s="260"/>
      <c r="BE173" s="260"/>
      <c r="BF173" s="260"/>
      <c r="BG173" s="210"/>
      <c r="BH173" s="210"/>
      <c r="BI173" s="210"/>
    </row>
    <row r="174" spans="1:61" x14ac:dyDescent="0.25">
      <c r="A174" s="171" t="s">
        <v>91</v>
      </c>
      <c r="B174" s="164"/>
      <c r="C174" s="299" t="s">
        <v>628</v>
      </c>
      <c r="D174" s="166"/>
      <c r="E174" s="168"/>
      <c r="F174" s="167"/>
      <c r="G174" s="168"/>
      <c r="AO174" s="260"/>
      <c r="AP174" s="260"/>
      <c r="AQ174" s="260"/>
      <c r="AR174" s="260"/>
      <c r="AS174" s="260"/>
      <c r="AT174" s="260"/>
      <c r="AU174" s="260"/>
      <c r="AV174" s="260"/>
      <c r="AW174" s="260"/>
      <c r="AX174" s="260"/>
      <c r="AY174" s="260"/>
      <c r="AZ174" s="260"/>
      <c r="BA174" s="260"/>
      <c r="BB174" s="260"/>
      <c r="BC174" s="260"/>
      <c r="BD174" s="260"/>
      <c r="BE174" s="260"/>
      <c r="BF174" s="260"/>
      <c r="BG174" s="210"/>
      <c r="BH174" s="210"/>
      <c r="BI174" s="210"/>
    </row>
    <row r="175" spans="1:61" x14ac:dyDescent="0.25">
      <c r="A175" s="171" t="s">
        <v>91</v>
      </c>
      <c r="B175" s="164"/>
      <c r="C175" s="299" t="s">
        <v>628</v>
      </c>
      <c r="D175" s="166"/>
      <c r="E175" s="168"/>
      <c r="F175" s="167"/>
      <c r="G175" s="168"/>
      <c r="AO175" s="260"/>
      <c r="AP175" s="260"/>
      <c r="AQ175" s="260"/>
      <c r="AR175" s="260"/>
      <c r="AS175" s="260"/>
      <c r="AT175" s="260"/>
      <c r="AU175" s="260"/>
      <c r="AV175" s="260"/>
      <c r="AW175" s="260"/>
      <c r="AX175" s="260"/>
      <c r="AY175" s="260"/>
      <c r="AZ175" s="260"/>
      <c r="BA175" s="260"/>
      <c r="BB175" s="260"/>
      <c r="BC175" s="260"/>
      <c r="BD175" s="260"/>
      <c r="BE175" s="260"/>
      <c r="BF175" s="260"/>
      <c r="BG175" s="210"/>
      <c r="BH175" s="210"/>
      <c r="BI175" s="210"/>
    </row>
    <row r="176" spans="1:61" x14ac:dyDescent="0.25">
      <c r="A176" s="171" t="s">
        <v>91</v>
      </c>
      <c r="B176" s="164"/>
      <c r="C176" s="299" t="s">
        <v>628</v>
      </c>
      <c r="D176" s="166"/>
      <c r="E176" s="168"/>
      <c r="F176" s="167"/>
      <c r="G176" s="168"/>
      <c r="AO176" s="260"/>
      <c r="AP176" s="260"/>
      <c r="AQ176" s="260"/>
      <c r="AR176" s="260"/>
      <c r="AS176" s="260"/>
      <c r="AT176" s="260"/>
      <c r="AU176" s="260"/>
      <c r="AV176" s="260"/>
      <c r="AW176" s="260"/>
      <c r="AX176" s="260"/>
      <c r="AY176" s="260"/>
      <c r="AZ176" s="260"/>
      <c r="BA176" s="260"/>
      <c r="BB176" s="260"/>
      <c r="BC176" s="260"/>
      <c r="BD176" s="260"/>
      <c r="BE176" s="260"/>
      <c r="BF176" s="260"/>
      <c r="BG176" s="210"/>
      <c r="BH176" s="210"/>
      <c r="BI176" s="210"/>
    </row>
    <row r="177" spans="1:61" x14ac:dyDescent="0.25">
      <c r="A177" s="171" t="s">
        <v>91</v>
      </c>
      <c r="B177" s="164"/>
      <c r="C177" s="299" t="s">
        <v>628</v>
      </c>
      <c r="D177" s="166"/>
      <c r="E177" s="168"/>
      <c r="F177" s="167"/>
      <c r="G177" s="168"/>
      <c r="AO177" s="260"/>
      <c r="AP177" s="260"/>
      <c r="AQ177" s="260"/>
      <c r="AR177" s="260"/>
      <c r="AS177" s="260"/>
      <c r="AT177" s="260"/>
      <c r="AU177" s="260"/>
      <c r="AV177" s="260"/>
      <c r="AW177" s="260"/>
      <c r="AX177" s="260"/>
      <c r="AY177" s="260"/>
      <c r="AZ177" s="260"/>
      <c r="BA177" s="260"/>
      <c r="BB177" s="260"/>
      <c r="BC177" s="260"/>
      <c r="BD177" s="260"/>
      <c r="BE177" s="260"/>
      <c r="BF177" s="260"/>
      <c r="BG177" s="210"/>
      <c r="BH177" s="210"/>
      <c r="BI177" s="210"/>
    </row>
    <row r="178" spans="1:61" x14ac:dyDescent="0.25">
      <c r="A178" s="171" t="s">
        <v>91</v>
      </c>
      <c r="B178" s="164"/>
      <c r="C178" s="299" t="s">
        <v>628</v>
      </c>
      <c r="D178" s="166"/>
      <c r="E178" s="168"/>
      <c r="F178" s="167"/>
      <c r="G178" s="168"/>
      <c r="AO178" s="260"/>
      <c r="AP178" s="260"/>
      <c r="AQ178" s="260"/>
      <c r="AR178" s="260"/>
      <c r="AS178" s="260"/>
      <c r="AT178" s="260"/>
      <c r="AU178" s="260"/>
      <c r="AV178" s="260"/>
      <c r="AW178" s="260"/>
      <c r="AX178" s="260"/>
      <c r="AY178" s="260"/>
      <c r="AZ178" s="260"/>
      <c r="BA178" s="260"/>
      <c r="BB178" s="260"/>
      <c r="BC178" s="260"/>
      <c r="BD178" s="260"/>
      <c r="BE178" s="260"/>
      <c r="BF178" s="260"/>
      <c r="BG178" s="210"/>
      <c r="BH178" s="210"/>
      <c r="BI178" s="210"/>
    </row>
    <row r="179" spans="1:61" x14ac:dyDescent="0.25">
      <c r="A179" s="171" t="s">
        <v>91</v>
      </c>
      <c r="B179" s="164"/>
      <c r="C179" s="299" t="s">
        <v>628</v>
      </c>
      <c r="D179" s="166"/>
      <c r="E179" s="168"/>
      <c r="F179" s="167"/>
      <c r="G179" s="168"/>
      <c r="AO179" s="260"/>
      <c r="AP179" s="260"/>
      <c r="AQ179" s="260"/>
      <c r="AR179" s="260"/>
      <c r="AS179" s="260"/>
      <c r="AT179" s="260"/>
      <c r="AU179" s="260"/>
      <c r="AV179" s="260"/>
      <c r="AW179" s="260"/>
      <c r="AX179" s="260"/>
      <c r="AY179" s="260"/>
      <c r="AZ179" s="260"/>
      <c r="BA179" s="260"/>
      <c r="BB179" s="260"/>
      <c r="BC179" s="260"/>
      <c r="BD179" s="260"/>
      <c r="BE179" s="260"/>
      <c r="BF179" s="260"/>
      <c r="BG179" s="210"/>
      <c r="BH179" s="210"/>
      <c r="BI179" s="210"/>
    </row>
    <row r="180" spans="1:61" x14ac:dyDescent="0.25">
      <c r="A180" s="171" t="s">
        <v>91</v>
      </c>
      <c r="B180" s="164"/>
      <c r="C180" s="299" t="s">
        <v>628</v>
      </c>
      <c r="D180" s="166"/>
      <c r="E180" s="168"/>
      <c r="F180" s="167"/>
      <c r="G180" s="168"/>
      <c r="AO180" s="260"/>
      <c r="AP180" s="260"/>
      <c r="AQ180" s="260"/>
      <c r="AR180" s="260"/>
      <c r="AS180" s="260"/>
      <c r="AT180" s="260"/>
      <c r="AU180" s="260"/>
      <c r="AV180" s="260"/>
      <c r="AW180" s="260"/>
      <c r="AX180" s="260"/>
      <c r="AY180" s="260"/>
      <c r="AZ180" s="260"/>
      <c r="BA180" s="260"/>
      <c r="BB180" s="260"/>
      <c r="BC180" s="260"/>
      <c r="BD180" s="260"/>
      <c r="BE180" s="260"/>
      <c r="BF180" s="260"/>
      <c r="BG180" s="210"/>
      <c r="BH180" s="210"/>
      <c r="BI180" s="210"/>
    </row>
    <row r="181" spans="1:61" x14ac:dyDescent="0.25">
      <c r="A181" s="171" t="s">
        <v>91</v>
      </c>
      <c r="B181" s="164"/>
      <c r="C181" s="299" t="s">
        <v>628</v>
      </c>
      <c r="D181" s="166"/>
      <c r="E181" s="168"/>
      <c r="F181" s="167"/>
      <c r="G181" s="168"/>
      <c r="AO181" s="260"/>
      <c r="AP181" s="260"/>
      <c r="AQ181" s="260"/>
      <c r="AR181" s="260"/>
      <c r="AS181" s="260"/>
      <c r="AT181" s="260"/>
      <c r="AU181" s="260"/>
      <c r="AV181" s="260"/>
      <c r="AW181" s="260"/>
      <c r="AX181" s="260"/>
      <c r="AY181" s="260"/>
      <c r="AZ181" s="260"/>
      <c r="BA181" s="260"/>
      <c r="BB181" s="260"/>
      <c r="BC181" s="260"/>
      <c r="BD181" s="260"/>
      <c r="BE181" s="260"/>
      <c r="BF181" s="260"/>
      <c r="BG181" s="210"/>
      <c r="BH181" s="210"/>
      <c r="BI181" s="210"/>
    </row>
    <row r="182" spans="1:61" x14ac:dyDescent="0.25">
      <c r="A182" s="171" t="s">
        <v>91</v>
      </c>
      <c r="B182" s="164"/>
      <c r="C182" s="299" t="s">
        <v>628</v>
      </c>
      <c r="D182" s="166"/>
      <c r="E182" s="168"/>
      <c r="F182" s="167"/>
      <c r="G182" s="168"/>
      <c r="AO182" s="260"/>
      <c r="AP182" s="260"/>
      <c r="AQ182" s="260"/>
      <c r="AR182" s="260"/>
      <c r="AS182" s="260"/>
      <c r="AT182" s="260"/>
      <c r="AU182" s="260"/>
      <c r="AV182" s="260"/>
      <c r="AW182" s="260"/>
      <c r="AX182" s="260"/>
      <c r="AY182" s="260"/>
      <c r="AZ182" s="260"/>
      <c r="BA182" s="260"/>
      <c r="BB182" s="260"/>
      <c r="BC182" s="260"/>
      <c r="BD182" s="260"/>
      <c r="BE182" s="260"/>
      <c r="BF182" s="260"/>
      <c r="BG182" s="210"/>
      <c r="BH182" s="210"/>
      <c r="BI182" s="210"/>
    </row>
    <row r="183" spans="1:61" x14ac:dyDescent="0.25">
      <c r="A183" s="171" t="s">
        <v>91</v>
      </c>
      <c r="B183" s="164"/>
      <c r="C183" s="299" t="s">
        <v>628</v>
      </c>
      <c r="D183" s="166"/>
      <c r="E183" s="168"/>
      <c r="F183" s="167"/>
      <c r="G183" s="168"/>
      <c r="AO183" s="260"/>
      <c r="AP183" s="260"/>
      <c r="AQ183" s="260"/>
      <c r="AR183" s="260"/>
      <c r="AS183" s="260"/>
      <c r="AT183" s="260"/>
      <c r="AU183" s="260"/>
      <c r="AV183" s="260"/>
      <c r="AW183" s="260"/>
      <c r="AX183" s="260"/>
      <c r="AY183" s="260"/>
      <c r="AZ183" s="260"/>
      <c r="BA183" s="260"/>
      <c r="BB183" s="260"/>
      <c r="BC183" s="260"/>
      <c r="BD183" s="260"/>
      <c r="BE183" s="260"/>
      <c r="BF183" s="260"/>
      <c r="BG183" s="210"/>
      <c r="BH183" s="210"/>
      <c r="BI183" s="210"/>
    </row>
    <row r="184" spans="1:61" x14ac:dyDescent="0.25">
      <c r="A184" s="171" t="s">
        <v>91</v>
      </c>
      <c r="B184" s="164"/>
      <c r="C184" s="299" t="s">
        <v>628</v>
      </c>
      <c r="D184" s="166"/>
      <c r="E184" s="168"/>
      <c r="F184" s="167"/>
      <c r="G184" s="168"/>
      <c r="AO184" s="260"/>
      <c r="AP184" s="260"/>
      <c r="AQ184" s="260"/>
      <c r="AR184" s="260"/>
      <c r="AS184" s="260"/>
      <c r="AT184" s="260"/>
      <c r="AU184" s="260"/>
      <c r="AV184" s="260"/>
      <c r="AW184" s="260"/>
      <c r="AX184" s="260"/>
      <c r="AY184" s="260"/>
      <c r="AZ184" s="260"/>
      <c r="BA184" s="260"/>
      <c r="BB184" s="260"/>
      <c r="BC184" s="260"/>
      <c r="BD184" s="260"/>
      <c r="BE184" s="260"/>
      <c r="BF184" s="260"/>
      <c r="BG184" s="210"/>
      <c r="BH184" s="210"/>
      <c r="BI184" s="210"/>
    </row>
    <row r="185" spans="1:61" x14ac:dyDescent="0.25">
      <c r="A185" s="171" t="s">
        <v>91</v>
      </c>
      <c r="B185" s="164"/>
      <c r="C185" s="299" t="s">
        <v>628</v>
      </c>
      <c r="D185" s="166"/>
      <c r="E185" s="168"/>
      <c r="F185" s="167"/>
      <c r="G185" s="168"/>
      <c r="AO185" s="260"/>
      <c r="AP185" s="260"/>
      <c r="AQ185" s="260"/>
      <c r="AR185" s="260"/>
      <c r="AS185" s="260"/>
      <c r="AT185" s="260"/>
      <c r="AU185" s="260"/>
      <c r="AV185" s="260"/>
      <c r="AW185" s="260"/>
      <c r="AX185" s="260"/>
      <c r="AY185" s="260"/>
      <c r="AZ185" s="260"/>
      <c r="BA185" s="260"/>
      <c r="BB185" s="260"/>
      <c r="BC185" s="260"/>
      <c r="BD185" s="260"/>
      <c r="BE185" s="260"/>
      <c r="BF185" s="260"/>
      <c r="BG185" s="210"/>
      <c r="BH185" s="210"/>
      <c r="BI185" s="210"/>
    </row>
    <row r="186" spans="1:61" x14ac:dyDescent="0.25">
      <c r="A186" s="171" t="s">
        <v>91</v>
      </c>
      <c r="B186" s="164"/>
      <c r="C186" s="299" t="s">
        <v>628</v>
      </c>
      <c r="D186" s="166"/>
      <c r="E186" s="168"/>
      <c r="F186" s="167"/>
      <c r="G186" s="168"/>
      <c r="AO186" s="260"/>
      <c r="AP186" s="260"/>
      <c r="AQ186" s="260"/>
      <c r="AR186" s="260"/>
      <c r="AS186" s="260"/>
      <c r="AT186" s="260"/>
      <c r="AU186" s="260"/>
      <c r="AV186" s="260"/>
      <c r="AW186" s="260"/>
      <c r="AX186" s="260"/>
      <c r="AY186" s="260"/>
      <c r="AZ186" s="260"/>
      <c r="BA186" s="260"/>
      <c r="BB186" s="260"/>
      <c r="BC186" s="260"/>
      <c r="BD186" s="260"/>
      <c r="BE186" s="260"/>
      <c r="BF186" s="260"/>
      <c r="BG186" s="210"/>
      <c r="BH186" s="210"/>
      <c r="BI186" s="210"/>
    </row>
    <row r="187" spans="1:61" x14ac:dyDescent="0.25">
      <c r="A187" s="171" t="s">
        <v>91</v>
      </c>
      <c r="B187" s="164"/>
      <c r="C187" s="299" t="s">
        <v>628</v>
      </c>
      <c r="D187" s="166"/>
      <c r="E187" s="168"/>
      <c r="F187" s="167"/>
      <c r="G187" s="168"/>
      <c r="AO187" s="260"/>
      <c r="AP187" s="260"/>
      <c r="AQ187" s="260"/>
      <c r="AR187" s="260"/>
      <c r="AS187" s="260"/>
      <c r="AT187" s="260"/>
      <c r="AU187" s="260"/>
      <c r="AV187" s="260"/>
      <c r="AW187" s="260"/>
      <c r="AX187" s="260"/>
      <c r="AY187" s="260"/>
      <c r="AZ187" s="260"/>
      <c r="BA187" s="260"/>
      <c r="BB187" s="260"/>
      <c r="BC187" s="260"/>
      <c r="BD187" s="260"/>
      <c r="BE187" s="260"/>
      <c r="BF187" s="260"/>
      <c r="BG187" s="210"/>
      <c r="BH187" s="210"/>
      <c r="BI187" s="210"/>
    </row>
    <row r="188" spans="1:61" x14ac:dyDescent="0.25">
      <c r="A188" s="171" t="s">
        <v>91</v>
      </c>
      <c r="B188" s="164"/>
      <c r="C188" s="299" t="s">
        <v>628</v>
      </c>
      <c r="D188" s="166"/>
      <c r="E188" s="168"/>
      <c r="F188" s="167"/>
      <c r="G188" s="168"/>
      <c r="AO188" s="260"/>
      <c r="AP188" s="260"/>
      <c r="AQ188" s="260"/>
      <c r="AR188" s="260"/>
      <c r="AS188" s="260"/>
      <c r="AT188" s="260"/>
      <c r="AU188" s="260"/>
      <c r="AV188" s="260"/>
      <c r="AW188" s="260"/>
      <c r="AX188" s="260"/>
      <c r="AY188" s="260"/>
      <c r="AZ188" s="260"/>
      <c r="BA188" s="260"/>
      <c r="BB188" s="260"/>
      <c r="BC188" s="260"/>
      <c r="BD188" s="260"/>
      <c r="BE188" s="260"/>
      <c r="BF188" s="260"/>
      <c r="BG188" s="210"/>
      <c r="BH188" s="210"/>
      <c r="BI188" s="210"/>
    </row>
    <row r="189" spans="1:61" x14ac:dyDescent="0.25">
      <c r="A189" s="171" t="s">
        <v>91</v>
      </c>
      <c r="B189" s="164"/>
      <c r="C189" s="299" t="s">
        <v>628</v>
      </c>
      <c r="D189" s="166"/>
      <c r="E189" s="168"/>
      <c r="F189" s="167"/>
      <c r="G189" s="168"/>
      <c r="AO189" s="260"/>
      <c r="AP189" s="260"/>
      <c r="AQ189" s="260"/>
      <c r="AR189" s="260"/>
      <c r="AS189" s="260"/>
      <c r="AT189" s="260"/>
      <c r="AU189" s="260"/>
      <c r="AV189" s="260"/>
      <c r="AW189" s="260"/>
      <c r="AX189" s="260"/>
      <c r="AY189" s="260"/>
      <c r="AZ189" s="260"/>
      <c r="BA189" s="260"/>
      <c r="BB189" s="260"/>
      <c r="BC189" s="260"/>
      <c r="BD189" s="260"/>
      <c r="BE189" s="260"/>
      <c r="BF189" s="260"/>
      <c r="BG189" s="210"/>
      <c r="BH189" s="210"/>
      <c r="BI189" s="210"/>
    </row>
    <row r="190" spans="1:61" x14ac:dyDescent="0.25">
      <c r="A190" s="171" t="s">
        <v>91</v>
      </c>
      <c r="B190" s="164"/>
      <c r="C190" s="299" t="s">
        <v>628</v>
      </c>
      <c r="D190" s="166"/>
      <c r="E190" s="168"/>
      <c r="F190" s="167"/>
      <c r="G190" s="168"/>
      <c r="AO190" s="260"/>
      <c r="AP190" s="260"/>
      <c r="AQ190" s="260"/>
      <c r="AR190" s="260"/>
      <c r="AS190" s="260"/>
      <c r="AT190" s="260"/>
      <c r="AU190" s="260"/>
      <c r="AV190" s="260"/>
      <c r="AW190" s="260"/>
      <c r="AX190" s="260"/>
      <c r="AY190" s="260"/>
      <c r="AZ190" s="260"/>
      <c r="BA190" s="260"/>
      <c r="BB190" s="260"/>
      <c r="BC190" s="260"/>
      <c r="BD190" s="260"/>
      <c r="BE190" s="260"/>
      <c r="BF190" s="260"/>
      <c r="BG190" s="210"/>
      <c r="BH190" s="210"/>
      <c r="BI190" s="210"/>
    </row>
    <row r="191" spans="1:61" x14ac:dyDescent="0.25">
      <c r="A191" s="171" t="s">
        <v>91</v>
      </c>
      <c r="B191" s="164"/>
      <c r="C191" s="299" t="s">
        <v>628</v>
      </c>
      <c r="D191" s="166"/>
      <c r="E191" s="168"/>
      <c r="F191" s="167"/>
      <c r="G191" s="168"/>
      <c r="AO191" s="260"/>
      <c r="AP191" s="260"/>
      <c r="AQ191" s="260"/>
      <c r="AR191" s="260"/>
      <c r="AS191" s="260"/>
      <c r="AT191" s="260"/>
      <c r="AU191" s="260"/>
      <c r="AV191" s="260"/>
      <c r="AW191" s="260"/>
      <c r="AX191" s="260"/>
      <c r="AY191" s="260"/>
      <c r="AZ191" s="260"/>
      <c r="BA191" s="260"/>
      <c r="BB191" s="260"/>
      <c r="BC191" s="260"/>
      <c r="BD191" s="260"/>
      <c r="BE191" s="260"/>
      <c r="BF191" s="260"/>
      <c r="BG191" s="210"/>
      <c r="BH191" s="210"/>
      <c r="BI191" s="210"/>
    </row>
    <row r="192" spans="1:61" x14ac:dyDescent="0.25">
      <c r="A192" s="171" t="s">
        <v>91</v>
      </c>
      <c r="B192" s="164"/>
      <c r="C192" s="299" t="s">
        <v>628</v>
      </c>
      <c r="D192" s="166"/>
      <c r="E192" s="168"/>
      <c r="F192" s="167"/>
      <c r="G192" s="168"/>
      <c r="AO192" s="260"/>
      <c r="AP192" s="260"/>
      <c r="AQ192" s="260"/>
      <c r="AR192" s="260"/>
      <c r="AS192" s="260"/>
      <c r="AT192" s="260"/>
      <c r="AU192" s="260"/>
      <c r="AV192" s="260"/>
      <c r="AW192" s="260"/>
      <c r="AX192" s="260"/>
      <c r="AY192" s="260"/>
      <c r="AZ192" s="260"/>
      <c r="BA192" s="260"/>
      <c r="BB192" s="260"/>
      <c r="BC192" s="260"/>
      <c r="BD192" s="260"/>
      <c r="BE192" s="260"/>
      <c r="BF192" s="260"/>
      <c r="BG192" s="210"/>
      <c r="BH192" s="210"/>
      <c r="BI192" s="210"/>
    </row>
    <row r="193" spans="1:61" x14ac:dyDescent="0.25">
      <c r="A193" s="171" t="s">
        <v>91</v>
      </c>
      <c r="B193" s="164"/>
      <c r="C193" s="299" t="s">
        <v>628</v>
      </c>
      <c r="D193" s="166"/>
      <c r="E193" s="168"/>
      <c r="F193" s="167"/>
      <c r="G193" s="168"/>
      <c r="AO193" s="260"/>
      <c r="AP193" s="260"/>
      <c r="AQ193" s="260"/>
      <c r="AR193" s="260"/>
      <c r="AS193" s="260"/>
      <c r="AT193" s="260"/>
      <c r="AU193" s="260"/>
      <c r="AV193" s="260"/>
      <c r="AW193" s="260"/>
      <c r="AX193" s="260"/>
      <c r="AY193" s="260"/>
      <c r="AZ193" s="260"/>
      <c r="BA193" s="260"/>
      <c r="BB193" s="260"/>
      <c r="BC193" s="260"/>
      <c r="BD193" s="260"/>
      <c r="BE193" s="260"/>
      <c r="BF193" s="260"/>
      <c r="BG193" s="210"/>
      <c r="BH193" s="210"/>
      <c r="BI193" s="210"/>
    </row>
    <row r="194" spans="1:61" x14ac:dyDescent="0.25">
      <c r="A194" s="171" t="s">
        <v>91</v>
      </c>
      <c r="B194" s="164"/>
      <c r="C194" s="299" t="s">
        <v>628</v>
      </c>
      <c r="D194" s="166"/>
      <c r="E194" s="168"/>
      <c r="F194" s="167"/>
      <c r="G194" s="168"/>
      <c r="AO194" s="260"/>
      <c r="AP194" s="260"/>
      <c r="AQ194" s="260"/>
      <c r="AR194" s="260"/>
      <c r="AS194" s="260"/>
      <c r="AT194" s="260"/>
      <c r="AU194" s="260"/>
      <c r="AV194" s="260"/>
      <c r="AW194" s="260"/>
      <c r="AX194" s="260"/>
      <c r="AY194" s="260"/>
      <c r="AZ194" s="260"/>
      <c r="BA194" s="260"/>
      <c r="BB194" s="260"/>
      <c r="BC194" s="260"/>
      <c r="BD194" s="260"/>
      <c r="BE194" s="260"/>
      <c r="BF194" s="260"/>
      <c r="BG194" s="210"/>
      <c r="BH194" s="210"/>
      <c r="BI194" s="210"/>
    </row>
    <row r="195" spans="1:61" x14ac:dyDescent="0.25">
      <c r="A195" s="171" t="s">
        <v>91</v>
      </c>
      <c r="B195" s="164"/>
      <c r="C195" s="299" t="s">
        <v>628</v>
      </c>
      <c r="D195" s="166"/>
      <c r="E195" s="168"/>
      <c r="F195" s="167"/>
      <c r="G195" s="168"/>
      <c r="AO195" s="260"/>
      <c r="AP195" s="260"/>
      <c r="AQ195" s="260"/>
      <c r="AR195" s="260"/>
      <c r="AS195" s="260"/>
      <c r="AT195" s="260"/>
      <c r="AU195" s="260"/>
      <c r="AV195" s="260"/>
      <c r="AW195" s="260"/>
      <c r="AX195" s="260"/>
      <c r="AY195" s="260"/>
      <c r="AZ195" s="260"/>
      <c r="BA195" s="260"/>
      <c r="BB195" s="260"/>
      <c r="BC195" s="260"/>
      <c r="BD195" s="260"/>
      <c r="BE195" s="260"/>
      <c r="BF195" s="260"/>
      <c r="BG195" s="210"/>
      <c r="BH195" s="210"/>
      <c r="BI195" s="210"/>
    </row>
    <row r="196" spans="1:61" x14ac:dyDescent="0.25">
      <c r="A196" s="171" t="s">
        <v>91</v>
      </c>
      <c r="B196" s="164"/>
      <c r="C196" s="299" t="s">
        <v>628</v>
      </c>
      <c r="D196" s="166"/>
      <c r="E196" s="168"/>
      <c r="F196" s="167"/>
      <c r="G196" s="168"/>
      <c r="AO196" s="260"/>
      <c r="AP196" s="260"/>
      <c r="AQ196" s="260"/>
      <c r="AR196" s="260"/>
      <c r="AS196" s="260"/>
      <c r="AT196" s="260"/>
      <c r="AU196" s="260"/>
      <c r="AV196" s="260"/>
      <c r="AW196" s="260"/>
      <c r="AX196" s="260"/>
      <c r="AY196" s="260"/>
      <c r="AZ196" s="260"/>
      <c r="BA196" s="260"/>
      <c r="BB196" s="260"/>
      <c r="BC196" s="260"/>
      <c r="BD196" s="260"/>
      <c r="BE196" s="260"/>
      <c r="BF196" s="260"/>
      <c r="BG196" s="210"/>
      <c r="BH196" s="210"/>
      <c r="BI196" s="210"/>
    </row>
    <row r="197" spans="1:61" x14ac:dyDescent="0.25">
      <c r="A197" s="171" t="s">
        <v>91</v>
      </c>
      <c r="B197" s="164"/>
      <c r="C197" s="299" t="s">
        <v>628</v>
      </c>
      <c r="D197" s="166"/>
      <c r="E197" s="168"/>
      <c r="F197" s="167"/>
      <c r="G197" s="168"/>
      <c r="AO197" s="260"/>
      <c r="AP197" s="260"/>
      <c r="AQ197" s="260"/>
      <c r="AR197" s="260"/>
      <c r="AS197" s="260"/>
      <c r="AT197" s="260"/>
      <c r="AU197" s="260"/>
      <c r="AV197" s="260"/>
      <c r="AW197" s="260"/>
      <c r="AX197" s="260"/>
      <c r="AY197" s="260"/>
      <c r="AZ197" s="260"/>
      <c r="BA197" s="260"/>
      <c r="BB197" s="260"/>
      <c r="BC197" s="260"/>
      <c r="BD197" s="260"/>
      <c r="BE197" s="260"/>
      <c r="BF197" s="260"/>
      <c r="BG197" s="210"/>
      <c r="BH197" s="210"/>
      <c r="BI197" s="210"/>
    </row>
    <row r="198" spans="1:61" x14ac:dyDescent="0.25">
      <c r="A198" s="171" t="s">
        <v>91</v>
      </c>
      <c r="B198" s="164"/>
      <c r="C198" s="299" t="s">
        <v>628</v>
      </c>
      <c r="D198" s="166"/>
      <c r="E198" s="168"/>
      <c r="F198" s="167"/>
      <c r="G198" s="168"/>
      <c r="AO198" s="260"/>
      <c r="AP198" s="260"/>
      <c r="AQ198" s="260"/>
      <c r="AR198" s="260"/>
      <c r="AS198" s="260"/>
      <c r="AT198" s="260"/>
      <c r="AU198" s="260"/>
      <c r="AV198" s="260"/>
      <c r="AW198" s="260"/>
      <c r="AX198" s="260"/>
      <c r="AY198" s="260"/>
      <c r="AZ198" s="260"/>
      <c r="BA198" s="260"/>
      <c r="BB198" s="260"/>
      <c r="BC198" s="260"/>
      <c r="BD198" s="260"/>
      <c r="BE198" s="260"/>
      <c r="BF198" s="260"/>
      <c r="BG198" s="210"/>
      <c r="BH198" s="210"/>
      <c r="BI198" s="210"/>
    </row>
    <row r="199" spans="1:61" x14ac:dyDescent="0.25">
      <c r="A199" s="171" t="s">
        <v>91</v>
      </c>
      <c r="B199" s="164"/>
      <c r="C199" s="299" t="s">
        <v>628</v>
      </c>
      <c r="D199" s="166"/>
      <c r="E199" s="168"/>
      <c r="F199" s="167"/>
      <c r="G199" s="168"/>
      <c r="AO199" s="260"/>
      <c r="AP199" s="260"/>
      <c r="AQ199" s="260"/>
      <c r="AR199" s="260"/>
      <c r="AS199" s="260"/>
      <c r="AT199" s="260"/>
      <c r="AU199" s="260"/>
      <c r="AV199" s="260"/>
      <c r="AW199" s="260"/>
      <c r="AX199" s="260"/>
      <c r="AY199" s="260"/>
      <c r="AZ199" s="260"/>
      <c r="BA199" s="260"/>
      <c r="BB199" s="260"/>
      <c r="BC199" s="260"/>
      <c r="BD199" s="260"/>
      <c r="BE199" s="260"/>
      <c r="BF199" s="260"/>
      <c r="BG199" s="210"/>
      <c r="BH199" s="210"/>
      <c r="BI199" s="210"/>
    </row>
    <row r="200" spans="1:61" x14ac:dyDescent="0.25">
      <c r="A200" s="171" t="s">
        <v>91</v>
      </c>
      <c r="B200" s="164"/>
      <c r="C200" s="299" t="s">
        <v>628</v>
      </c>
      <c r="D200" s="166"/>
      <c r="E200" s="168"/>
      <c r="F200" s="167"/>
      <c r="G200" s="168"/>
      <c r="AO200" s="260"/>
      <c r="AP200" s="260"/>
      <c r="AQ200" s="260"/>
      <c r="AR200" s="260"/>
      <c r="AS200" s="260"/>
      <c r="AT200" s="260"/>
      <c r="AU200" s="260"/>
      <c r="AV200" s="260"/>
      <c r="AW200" s="260"/>
      <c r="AX200" s="260"/>
      <c r="AY200" s="260"/>
      <c r="AZ200" s="260"/>
      <c r="BA200" s="260"/>
      <c r="BB200" s="260"/>
      <c r="BC200" s="260"/>
      <c r="BD200" s="260"/>
      <c r="BE200" s="260"/>
      <c r="BF200" s="260"/>
      <c r="BG200" s="210"/>
      <c r="BH200" s="210"/>
      <c r="BI200" s="210"/>
    </row>
    <row r="201" spans="1:61" x14ac:dyDescent="0.25">
      <c r="A201" s="171" t="s">
        <v>91</v>
      </c>
      <c r="B201" s="164"/>
      <c r="C201" s="299" t="s">
        <v>628</v>
      </c>
      <c r="D201" s="166"/>
      <c r="E201" s="168"/>
      <c r="F201" s="167"/>
      <c r="G201" s="168"/>
      <c r="AO201" s="260"/>
      <c r="AP201" s="260"/>
      <c r="AQ201" s="260"/>
      <c r="AR201" s="260"/>
      <c r="AS201" s="260"/>
      <c r="AT201" s="260"/>
      <c r="AU201" s="260"/>
      <c r="AV201" s="260"/>
      <c r="AW201" s="260"/>
      <c r="AX201" s="260"/>
      <c r="AY201" s="260"/>
      <c r="AZ201" s="260"/>
      <c r="BA201" s="260"/>
      <c r="BB201" s="260"/>
      <c r="BC201" s="260"/>
      <c r="BD201" s="260"/>
      <c r="BE201" s="260"/>
      <c r="BF201" s="260"/>
      <c r="BG201" s="210"/>
      <c r="BH201" s="210"/>
      <c r="BI201" s="210"/>
    </row>
    <row r="202" spans="1:61" x14ac:dyDescent="0.25">
      <c r="A202" s="171" t="s">
        <v>91</v>
      </c>
      <c r="B202" s="164"/>
      <c r="C202" s="299" t="s">
        <v>628</v>
      </c>
      <c r="D202" s="166"/>
      <c r="E202" s="168"/>
      <c r="F202" s="167"/>
      <c r="G202" s="168"/>
      <c r="AO202" s="260"/>
      <c r="AP202" s="260"/>
      <c r="AQ202" s="260"/>
      <c r="AR202" s="260"/>
      <c r="AS202" s="260"/>
      <c r="AT202" s="260"/>
      <c r="AU202" s="260"/>
      <c r="AV202" s="260"/>
      <c r="AW202" s="260"/>
      <c r="AX202" s="260"/>
      <c r="AY202" s="260"/>
      <c r="AZ202" s="260"/>
      <c r="BA202" s="260"/>
      <c r="BB202" s="260"/>
      <c r="BC202" s="260"/>
      <c r="BD202" s="260"/>
      <c r="BE202" s="260"/>
      <c r="BF202" s="260"/>
      <c r="BG202" s="210"/>
      <c r="BH202" s="210"/>
      <c r="BI202" s="210"/>
    </row>
    <row r="203" spans="1:61" x14ac:dyDescent="0.25">
      <c r="A203" s="171" t="s">
        <v>91</v>
      </c>
      <c r="B203" s="164"/>
      <c r="C203" s="299" t="s">
        <v>628</v>
      </c>
      <c r="D203" s="166"/>
      <c r="E203" s="168"/>
      <c r="F203" s="167"/>
      <c r="G203" s="168"/>
      <c r="AO203" s="260"/>
      <c r="AP203" s="260"/>
      <c r="AQ203" s="260"/>
      <c r="AR203" s="260"/>
      <c r="AS203" s="260"/>
      <c r="AT203" s="260"/>
      <c r="AU203" s="260"/>
      <c r="AV203" s="260"/>
      <c r="AW203" s="260"/>
      <c r="AX203" s="260"/>
      <c r="AY203" s="260"/>
      <c r="AZ203" s="260"/>
      <c r="BA203" s="260"/>
      <c r="BB203" s="260"/>
      <c r="BC203" s="260"/>
      <c r="BD203" s="260"/>
      <c r="BE203" s="260"/>
      <c r="BF203" s="260"/>
      <c r="BG203" s="210"/>
      <c r="BH203" s="210"/>
      <c r="BI203" s="210"/>
    </row>
    <row r="204" spans="1:61" x14ac:dyDescent="0.25">
      <c r="A204" s="171" t="s">
        <v>91</v>
      </c>
      <c r="B204" s="164"/>
      <c r="C204" s="299" t="s">
        <v>628</v>
      </c>
      <c r="D204" s="166"/>
      <c r="E204" s="168"/>
      <c r="F204" s="167"/>
      <c r="G204" s="168"/>
      <c r="AO204" s="260"/>
      <c r="AP204" s="260"/>
      <c r="AQ204" s="260"/>
      <c r="AR204" s="260"/>
      <c r="AS204" s="260"/>
      <c r="AT204" s="260"/>
      <c r="AU204" s="260"/>
      <c r="AV204" s="260"/>
      <c r="AW204" s="260"/>
      <c r="AX204" s="260"/>
      <c r="AY204" s="260"/>
      <c r="AZ204" s="260"/>
      <c r="BA204" s="260"/>
      <c r="BB204" s="260"/>
      <c r="BC204" s="260"/>
      <c r="BD204" s="260"/>
      <c r="BE204" s="260"/>
      <c r="BF204" s="260"/>
      <c r="BG204" s="210"/>
      <c r="BH204" s="210"/>
      <c r="BI204" s="210"/>
    </row>
    <row r="205" spans="1:61" x14ac:dyDescent="0.25">
      <c r="A205" s="171" t="s">
        <v>91</v>
      </c>
      <c r="B205" s="164"/>
      <c r="C205" s="299" t="s">
        <v>628</v>
      </c>
      <c r="D205" s="166"/>
      <c r="E205" s="168"/>
      <c r="F205" s="167"/>
      <c r="G205" s="168"/>
      <c r="AO205" s="260"/>
      <c r="AP205" s="260"/>
      <c r="AQ205" s="260"/>
      <c r="AR205" s="260"/>
      <c r="AS205" s="260"/>
      <c r="AT205" s="260"/>
      <c r="AU205" s="260"/>
      <c r="AV205" s="260"/>
      <c r="AW205" s="260"/>
      <c r="AX205" s="260"/>
      <c r="AY205" s="260"/>
      <c r="AZ205" s="260"/>
      <c r="BA205" s="260"/>
      <c r="BB205" s="260"/>
      <c r="BC205" s="260"/>
      <c r="BD205" s="260"/>
      <c r="BE205" s="260"/>
      <c r="BF205" s="260"/>
      <c r="BG205" s="210"/>
      <c r="BH205" s="210"/>
      <c r="BI205" s="210"/>
    </row>
    <row r="206" spans="1:61" x14ac:dyDescent="0.25">
      <c r="A206" s="171" t="s">
        <v>91</v>
      </c>
      <c r="B206" s="164"/>
      <c r="C206" s="299" t="s">
        <v>628</v>
      </c>
      <c r="D206" s="166"/>
      <c r="E206" s="168"/>
      <c r="F206" s="167"/>
      <c r="G206" s="168"/>
      <c r="AO206" s="260"/>
      <c r="AP206" s="260"/>
      <c r="AQ206" s="260"/>
      <c r="AR206" s="260"/>
      <c r="AS206" s="260"/>
      <c r="AT206" s="260"/>
      <c r="AU206" s="260"/>
      <c r="AV206" s="260"/>
      <c r="AW206" s="260"/>
      <c r="AX206" s="260"/>
      <c r="AY206" s="260"/>
      <c r="AZ206" s="260"/>
      <c r="BA206" s="260"/>
      <c r="BB206" s="260"/>
      <c r="BC206" s="260"/>
      <c r="BD206" s="260"/>
      <c r="BE206" s="260"/>
      <c r="BF206" s="260"/>
      <c r="BG206" s="210"/>
      <c r="BH206" s="210"/>
      <c r="BI206" s="210"/>
    </row>
    <row r="207" spans="1:61" x14ac:dyDescent="0.25">
      <c r="A207" s="171" t="s">
        <v>91</v>
      </c>
      <c r="B207" s="164"/>
      <c r="C207" s="299" t="s">
        <v>628</v>
      </c>
      <c r="D207" s="166"/>
      <c r="E207" s="168"/>
      <c r="F207" s="167"/>
      <c r="G207" s="168"/>
      <c r="AO207" s="260"/>
      <c r="AP207" s="260"/>
      <c r="AQ207" s="260"/>
      <c r="AR207" s="260"/>
      <c r="AS207" s="260"/>
      <c r="AT207" s="260"/>
      <c r="AU207" s="260"/>
      <c r="AV207" s="260"/>
      <c r="AW207" s="260"/>
      <c r="AX207" s="260"/>
      <c r="AY207" s="260"/>
      <c r="AZ207" s="260"/>
      <c r="BA207" s="260"/>
      <c r="BB207" s="260"/>
      <c r="BC207" s="260"/>
      <c r="BD207" s="260"/>
      <c r="BE207" s="260"/>
      <c r="BF207" s="260"/>
      <c r="BG207" s="210"/>
      <c r="BH207" s="210"/>
      <c r="BI207" s="210"/>
    </row>
    <row r="208" spans="1:61" x14ac:dyDescent="0.25">
      <c r="A208" s="171" t="s">
        <v>91</v>
      </c>
      <c r="B208" s="164"/>
      <c r="C208" s="299" t="s">
        <v>628</v>
      </c>
      <c r="D208" s="166"/>
      <c r="E208" s="168"/>
      <c r="F208" s="167"/>
      <c r="G208" s="168"/>
      <c r="AO208" s="260"/>
      <c r="AP208" s="260"/>
      <c r="AQ208" s="260"/>
      <c r="AR208" s="260"/>
      <c r="AS208" s="260"/>
      <c r="AT208" s="260"/>
      <c r="AU208" s="260"/>
      <c r="AV208" s="260"/>
      <c r="AW208" s="260"/>
      <c r="AX208" s="260"/>
      <c r="AY208" s="260"/>
      <c r="AZ208" s="260"/>
      <c r="BA208" s="260"/>
      <c r="BB208" s="260"/>
      <c r="BC208" s="260"/>
      <c r="BD208" s="260"/>
      <c r="BE208" s="260"/>
      <c r="BF208" s="260"/>
      <c r="BG208" s="210"/>
      <c r="BH208" s="210"/>
      <c r="BI208" s="210"/>
    </row>
    <row r="209" spans="1:61" x14ac:dyDescent="0.25">
      <c r="A209" s="171" t="s">
        <v>91</v>
      </c>
      <c r="B209" s="164"/>
      <c r="C209" s="299" t="s">
        <v>628</v>
      </c>
      <c r="D209" s="166"/>
      <c r="E209" s="168"/>
      <c r="F209" s="167"/>
      <c r="G209" s="168"/>
      <c r="AO209" s="260"/>
      <c r="AP209" s="260"/>
      <c r="AQ209" s="260"/>
      <c r="AR209" s="260"/>
      <c r="AS209" s="260"/>
      <c r="AT209" s="260"/>
      <c r="AU209" s="260"/>
      <c r="AV209" s="260"/>
      <c r="AW209" s="260"/>
      <c r="AX209" s="260"/>
      <c r="AY209" s="260"/>
      <c r="AZ209" s="260"/>
      <c r="BA209" s="260"/>
      <c r="BB209" s="260"/>
      <c r="BC209" s="260"/>
      <c r="BD209" s="260"/>
      <c r="BE209" s="260"/>
      <c r="BF209" s="260"/>
      <c r="BG209" s="210"/>
      <c r="BH209" s="210"/>
      <c r="BI209" s="210"/>
    </row>
    <row r="210" spans="1:61" x14ac:dyDescent="0.25">
      <c r="A210" s="171" t="s">
        <v>91</v>
      </c>
      <c r="B210" s="164"/>
      <c r="C210" s="299" t="s">
        <v>628</v>
      </c>
      <c r="D210" s="166"/>
      <c r="E210" s="168"/>
      <c r="F210" s="167"/>
      <c r="G210" s="168"/>
      <c r="AO210" s="260"/>
      <c r="AP210" s="260"/>
      <c r="AQ210" s="260"/>
      <c r="AR210" s="260"/>
      <c r="AS210" s="260"/>
      <c r="AT210" s="260"/>
      <c r="AU210" s="260"/>
      <c r="AV210" s="260"/>
      <c r="AW210" s="260"/>
      <c r="AX210" s="260"/>
      <c r="AY210" s="260"/>
      <c r="AZ210" s="260"/>
      <c r="BA210" s="260"/>
      <c r="BB210" s="260"/>
      <c r="BC210" s="260"/>
      <c r="BD210" s="260"/>
      <c r="BE210" s="260"/>
      <c r="BF210" s="260"/>
      <c r="BG210" s="210"/>
      <c r="BH210" s="210"/>
      <c r="BI210" s="210"/>
    </row>
    <row r="211" spans="1:61" x14ac:dyDescent="0.25">
      <c r="A211" s="171" t="s">
        <v>91</v>
      </c>
      <c r="B211" s="164"/>
      <c r="C211" s="299" t="s">
        <v>628</v>
      </c>
      <c r="D211" s="166"/>
      <c r="E211" s="168"/>
      <c r="F211" s="167"/>
      <c r="G211" s="168"/>
      <c r="AO211" s="260"/>
      <c r="AP211" s="260"/>
      <c r="AQ211" s="260"/>
      <c r="AR211" s="260"/>
      <c r="AS211" s="260"/>
      <c r="AT211" s="260"/>
      <c r="AU211" s="260"/>
      <c r="AV211" s="260"/>
      <c r="AW211" s="260"/>
      <c r="AX211" s="260"/>
      <c r="AY211" s="260"/>
      <c r="AZ211" s="260"/>
      <c r="BA211" s="260"/>
      <c r="BB211" s="260"/>
      <c r="BC211" s="260"/>
      <c r="BD211" s="260"/>
      <c r="BE211" s="260"/>
      <c r="BF211" s="260"/>
      <c r="BG211" s="210"/>
      <c r="BH211" s="210"/>
      <c r="BI211" s="210"/>
    </row>
    <row r="212" spans="1:61" x14ac:dyDescent="0.25">
      <c r="A212" s="171" t="s">
        <v>91</v>
      </c>
      <c r="B212" s="164"/>
      <c r="C212" s="299" t="s">
        <v>628</v>
      </c>
      <c r="D212" s="166"/>
      <c r="E212" s="168"/>
      <c r="F212" s="167"/>
      <c r="G212" s="168"/>
      <c r="AO212" s="260"/>
      <c r="AP212" s="260"/>
      <c r="AQ212" s="260"/>
      <c r="AR212" s="260"/>
      <c r="AS212" s="260"/>
      <c r="AT212" s="260"/>
      <c r="AU212" s="260"/>
      <c r="AV212" s="260"/>
      <c r="AW212" s="260"/>
      <c r="AX212" s="260"/>
      <c r="AY212" s="260"/>
      <c r="AZ212" s="260"/>
      <c r="BA212" s="260"/>
      <c r="BB212" s="260"/>
      <c r="BC212" s="260"/>
      <c r="BD212" s="260"/>
      <c r="BE212" s="260"/>
      <c r="BF212" s="260"/>
      <c r="BG212" s="210"/>
      <c r="BH212" s="210"/>
      <c r="BI212" s="210"/>
    </row>
    <row r="213" spans="1:61" x14ac:dyDescent="0.25">
      <c r="A213" s="171" t="s">
        <v>91</v>
      </c>
      <c r="B213" s="164"/>
      <c r="C213" s="299" t="s">
        <v>628</v>
      </c>
      <c r="D213" s="166"/>
      <c r="E213" s="168"/>
      <c r="F213" s="167"/>
      <c r="G213" s="168"/>
      <c r="AO213" s="260"/>
      <c r="AP213" s="260"/>
      <c r="AQ213" s="260"/>
      <c r="AR213" s="260"/>
      <c r="AS213" s="260"/>
      <c r="AT213" s="260"/>
      <c r="AU213" s="260"/>
      <c r="AV213" s="260"/>
      <c r="AW213" s="260"/>
      <c r="AX213" s="260"/>
      <c r="AY213" s="260"/>
      <c r="AZ213" s="260"/>
      <c r="BA213" s="260"/>
      <c r="BB213" s="260"/>
      <c r="BC213" s="260"/>
      <c r="BD213" s="260"/>
      <c r="BE213" s="260"/>
      <c r="BF213" s="260"/>
      <c r="BG213" s="210"/>
      <c r="BH213" s="210"/>
      <c r="BI213" s="210"/>
    </row>
    <row r="214" spans="1:61" x14ac:dyDescent="0.25">
      <c r="A214" s="171" t="s">
        <v>91</v>
      </c>
      <c r="B214" s="164"/>
      <c r="C214" s="299" t="s">
        <v>628</v>
      </c>
      <c r="D214" s="166"/>
      <c r="E214" s="168"/>
      <c r="F214" s="167"/>
      <c r="G214" s="168"/>
      <c r="AO214" s="260"/>
      <c r="AP214" s="260"/>
      <c r="AQ214" s="260"/>
      <c r="AR214" s="260"/>
      <c r="AS214" s="260"/>
      <c r="AT214" s="260"/>
      <c r="AU214" s="260"/>
      <c r="AV214" s="260"/>
      <c r="AW214" s="260"/>
      <c r="AX214" s="260"/>
      <c r="AY214" s="260"/>
      <c r="AZ214" s="260"/>
      <c r="BA214" s="260"/>
      <c r="BB214" s="260"/>
      <c r="BC214" s="260"/>
      <c r="BD214" s="260"/>
      <c r="BE214" s="260"/>
      <c r="BF214" s="260"/>
      <c r="BG214" s="210"/>
      <c r="BH214" s="210"/>
      <c r="BI214" s="210"/>
    </row>
    <row r="215" spans="1:61" x14ac:dyDescent="0.25">
      <c r="A215" s="171" t="s">
        <v>91</v>
      </c>
      <c r="B215" s="164"/>
      <c r="C215" s="299" t="s">
        <v>628</v>
      </c>
      <c r="D215" s="166"/>
      <c r="E215" s="168"/>
      <c r="F215" s="167"/>
      <c r="G215" s="168"/>
      <c r="AO215" s="260"/>
      <c r="AP215" s="260"/>
      <c r="AQ215" s="260"/>
      <c r="AR215" s="260"/>
      <c r="AS215" s="260"/>
      <c r="AT215" s="260"/>
      <c r="AU215" s="260"/>
      <c r="AV215" s="260"/>
      <c r="AW215" s="260"/>
      <c r="AX215" s="260"/>
      <c r="AY215" s="260"/>
      <c r="AZ215" s="260"/>
      <c r="BA215" s="260"/>
      <c r="BB215" s="260"/>
      <c r="BC215" s="260"/>
      <c r="BD215" s="260"/>
      <c r="BE215" s="260"/>
      <c r="BF215" s="260"/>
      <c r="BG215" s="210"/>
      <c r="BH215" s="210"/>
      <c r="BI215" s="210"/>
    </row>
    <row r="216" spans="1:61" x14ac:dyDescent="0.25">
      <c r="A216" s="171" t="s">
        <v>91</v>
      </c>
      <c r="B216" s="164"/>
      <c r="C216" s="299" t="s">
        <v>628</v>
      </c>
      <c r="D216" s="166"/>
      <c r="E216" s="168"/>
      <c r="F216" s="167"/>
      <c r="G216" s="168"/>
      <c r="AO216" s="260"/>
      <c r="AP216" s="260"/>
      <c r="AQ216" s="260"/>
      <c r="AR216" s="260"/>
      <c r="AS216" s="260"/>
      <c r="AT216" s="260"/>
      <c r="AU216" s="260"/>
      <c r="AV216" s="260"/>
      <c r="AW216" s="260"/>
      <c r="AX216" s="260"/>
      <c r="AY216" s="260"/>
      <c r="AZ216" s="260"/>
      <c r="BA216" s="260"/>
      <c r="BB216" s="260"/>
      <c r="BC216" s="260"/>
      <c r="BD216" s="260"/>
      <c r="BE216" s="260"/>
      <c r="BF216" s="260"/>
      <c r="BG216" s="210"/>
      <c r="BH216" s="210"/>
      <c r="BI216" s="210"/>
    </row>
    <row r="217" spans="1:61" x14ac:dyDescent="0.25">
      <c r="A217" s="171" t="s">
        <v>91</v>
      </c>
      <c r="B217" s="164"/>
      <c r="C217" s="299" t="s">
        <v>628</v>
      </c>
      <c r="D217" s="166"/>
      <c r="E217" s="168"/>
      <c r="F217" s="167"/>
      <c r="G217" s="168"/>
      <c r="AO217" s="260"/>
      <c r="AP217" s="260"/>
      <c r="AQ217" s="260"/>
      <c r="AR217" s="260"/>
      <c r="AS217" s="260"/>
      <c r="AT217" s="260"/>
      <c r="AU217" s="260"/>
      <c r="AV217" s="260"/>
      <c r="AW217" s="260"/>
      <c r="AX217" s="260"/>
      <c r="AY217" s="260"/>
      <c r="AZ217" s="260"/>
      <c r="BA217" s="260"/>
      <c r="BB217" s="260"/>
      <c r="BC217" s="260"/>
      <c r="BD217" s="260"/>
      <c r="BE217" s="260"/>
      <c r="BF217" s="260"/>
      <c r="BG217" s="210"/>
      <c r="BH217" s="210"/>
      <c r="BI217" s="210"/>
    </row>
    <row r="218" spans="1:61" x14ac:dyDescent="0.25">
      <c r="A218" s="171" t="s">
        <v>91</v>
      </c>
      <c r="B218" s="164"/>
      <c r="C218" s="299" t="s">
        <v>628</v>
      </c>
      <c r="D218" s="166"/>
      <c r="E218" s="168"/>
      <c r="F218" s="167"/>
      <c r="G218" s="168"/>
      <c r="AO218" s="260"/>
      <c r="AP218" s="260"/>
      <c r="AQ218" s="260"/>
      <c r="AR218" s="260"/>
      <c r="AS218" s="260"/>
      <c r="AT218" s="260"/>
      <c r="AU218" s="260"/>
      <c r="AV218" s="260"/>
      <c r="AW218" s="260"/>
      <c r="AX218" s="260"/>
      <c r="AY218" s="260"/>
      <c r="AZ218" s="260"/>
      <c r="BA218" s="260"/>
      <c r="BB218" s="260"/>
      <c r="BC218" s="260"/>
      <c r="BD218" s="260"/>
      <c r="BE218" s="260"/>
      <c r="BF218" s="260"/>
      <c r="BG218" s="210"/>
      <c r="BH218" s="210"/>
      <c r="BI218" s="210"/>
    </row>
    <row r="219" spans="1:61" x14ac:dyDescent="0.25">
      <c r="A219" s="171" t="s">
        <v>91</v>
      </c>
      <c r="B219" s="164"/>
      <c r="C219" s="299" t="s">
        <v>628</v>
      </c>
      <c r="D219" s="166"/>
      <c r="E219" s="168"/>
      <c r="F219" s="167"/>
      <c r="G219" s="168"/>
      <c r="AO219" s="260"/>
      <c r="AP219" s="260"/>
      <c r="AQ219" s="260"/>
      <c r="AR219" s="260"/>
      <c r="AS219" s="260"/>
      <c r="AT219" s="260"/>
      <c r="AU219" s="260"/>
      <c r="AV219" s="260"/>
      <c r="AW219" s="260"/>
      <c r="AX219" s="260"/>
      <c r="AY219" s="260"/>
      <c r="AZ219" s="260"/>
      <c r="BA219" s="260"/>
      <c r="BB219" s="260"/>
      <c r="BC219" s="260"/>
      <c r="BD219" s="260"/>
      <c r="BE219" s="260"/>
      <c r="BF219" s="260"/>
      <c r="BG219" s="210"/>
      <c r="BH219" s="210"/>
      <c r="BI219" s="210"/>
    </row>
    <row r="220" spans="1:61" x14ac:dyDescent="0.25">
      <c r="A220" s="171" t="s">
        <v>91</v>
      </c>
      <c r="B220" s="164"/>
      <c r="C220" s="299" t="s">
        <v>628</v>
      </c>
      <c r="D220" s="166"/>
      <c r="E220" s="168"/>
      <c r="F220" s="167"/>
      <c r="G220" s="168"/>
      <c r="AO220" s="260"/>
      <c r="AP220" s="260"/>
      <c r="AQ220" s="260"/>
      <c r="AR220" s="260"/>
      <c r="AS220" s="260"/>
      <c r="AT220" s="260"/>
      <c r="AU220" s="260"/>
      <c r="AV220" s="260"/>
      <c r="AW220" s="260"/>
      <c r="AX220" s="260"/>
      <c r="AY220" s="260"/>
      <c r="AZ220" s="260"/>
      <c r="BA220" s="260"/>
      <c r="BB220" s="260"/>
      <c r="BC220" s="260"/>
      <c r="BD220" s="260"/>
      <c r="BE220" s="260"/>
      <c r="BF220" s="260"/>
      <c r="BG220" s="210"/>
      <c r="BH220" s="210"/>
      <c r="BI220" s="210"/>
    </row>
    <row r="221" spans="1:61" x14ac:dyDescent="0.25">
      <c r="A221" s="171" t="s">
        <v>91</v>
      </c>
      <c r="B221" s="164"/>
      <c r="C221" s="299" t="s">
        <v>628</v>
      </c>
      <c r="D221" s="166"/>
      <c r="E221" s="168"/>
      <c r="F221" s="167"/>
      <c r="G221" s="168"/>
      <c r="AO221" s="260"/>
      <c r="AP221" s="260"/>
      <c r="AQ221" s="260"/>
      <c r="AR221" s="260"/>
      <c r="AS221" s="260"/>
      <c r="AT221" s="260"/>
      <c r="AU221" s="260"/>
      <c r="AV221" s="260"/>
      <c r="AW221" s="260"/>
      <c r="AX221" s="260"/>
      <c r="AY221" s="260"/>
      <c r="AZ221" s="260"/>
      <c r="BA221" s="260"/>
      <c r="BB221" s="260"/>
      <c r="BC221" s="260"/>
      <c r="BD221" s="260"/>
      <c r="BE221" s="260"/>
      <c r="BF221" s="260"/>
      <c r="BG221" s="210"/>
      <c r="BH221" s="210"/>
      <c r="BI221" s="210"/>
    </row>
    <row r="222" spans="1:61" x14ac:dyDescent="0.25">
      <c r="A222" s="171" t="s">
        <v>91</v>
      </c>
      <c r="B222" s="164"/>
      <c r="C222" s="299" t="s">
        <v>628</v>
      </c>
      <c r="D222" s="166"/>
      <c r="E222" s="168"/>
      <c r="F222" s="167"/>
      <c r="G222" s="168"/>
      <c r="AO222" s="260"/>
      <c r="AP222" s="260"/>
      <c r="AQ222" s="260"/>
      <c r="AR222" s="260"/>
      <c r="AS222" s="260"/>
      <c r="AT222" s="260"/>
      <c r="AU222" s="260"/>
      <c r="AV222" s="260"/>
      <c r="AW222" s="260"/>
      <c r="AX222" s="260"/>
      <c r="AY222" s="260"/>
      <c r="AZ222" s="260"/>
      <c r="BA222" s="260"/>
      <c r="BB222" s="260"/>
      <c r="BC222" s="260"/>
      <c r="BD222" s="260"/>
      <c r="BE222" s="260"/>
      <c r="BF222" s="260"/>
      <c r="BG222" s="210"/>
      <c r="BH222" s="210"/>
      <c r="BI222" s="210"/>
    </row>
    <row r="223" spans="1:61" x14ac:dyDescent="0.25">
      <c r="A223" s="171" t="s">
        <v>91</v>
      </c>
      <c r="B223" s="164"/>
      <c r="C223" s="299" t="s">
        <v>628</v>
      </c>
      <c r="D223" s="166"/>
      <c r="E223" s="168"/>
      <c r="F223" s="167"/>
      <c r="G223" s="168"/>
      <c r="AO223" s="260"/>
      <c r="AP223" s="260"/>
      <c r="AQ223" s="260"/>
      <c r="AR223" s="260"/>
      <c r="AS223" s="260"/>
      <c r="AT223" s="260"/>
      <c r="AU223" s="260"/>
      <c r="AV223" s="260"/>
      <c r="AW223" s="260"/>
      <c r="AX223" s="260"/>
      <c r="AY223" s="260"/>
      <c r="AZ223" s="260"/>
      <c r="BA223" s="260"/>
      <c r="BB223" s="260"/>
      <c r="BC223" s="260"/>
      <c r="BD223" s="260"/>
      <c r="BE223" s="260"/>
      <c r="BF223" s="260"/>
      <c r="BG223" s="210"/>
      <c r="BH223" s="210"/>
      <c r="BI223" s="210"/>
    </row>
    <row r="224" spans="1:61" x14ac:dyDescent="0.25">
      <c r="A224" s="171" t="s">
        <v>91</v>
      </c>
      <c r="B224" s="164"/>
      <c r="C224" s="299" t="s">
        <v>628</v>
      </c>
      <c r="D224" s="166"/>
      <c r="E224" s="168"/>
      <c r="F224" s="167"/>
      <c r="G224" s="168"/>
      <c r="AO224" s="260"/>
      <c r="AP224" s="260"/>
      <c r="AQ224" s="260"/>
      <c r="AR224" s="260"/>
      <c r="AS224" s="260"/>
      <c r="AT224" s="260"/>
      <c r="AU224" s="260"/>
      <c r="AV224" s="260"/>
      <c r="AW224" s="260"/>
      <c r="AX224" s="260"/>
      <c r="AY224" s="260"/>
      <c r="AZ224" s="260"/>
      <c r="BA224" s="260"/>
      <c r="BB224" s="260"/>
      <c r="BC224" s="260"/>
      <c r="BD224" s="260"/>
      <c r="BE224" s="260"/>
      <c r="BF224" s="260"/>
      <c r="BG224" s="210"/>
      <c r="BH224" s="210"/>
      <c r="BI224" s="210"/>
    </row>
    <row r="225" spans="1:61" x14ac:dyDescent="0.25">
      <c r="A225" s="171" t="s">
        <v>91</v>
      </c>
      <c r="B225" s="164"/>
      <c r="C225" s="299" t="s">
        <v>628</v>
      </c>
      <c r="D225" s="166"/>
      <c r="E225" s="168"/>
      <c r="F225" s="167"/>
      <c r="G225" s="168"/>
      <c r="AO225" s="260"/>
      <c r="AP225" s="260"/>
      <c r="AQ225" s="260"/>
      <c r="AR225" s="260"/>
      <c r="AS225" s="260"/>
      <c r="AT225" s="260"/>
      <c r="AU225" s="260"/>
      <c r="AV225" s="260"/>
      <c r="AW225" s="260"/>
      <c r="AX225" s="260"/>
      <c r="AY225" s="260"/>
      <c r="AZ225" s="260"/>
      <c r="BA225" s="260"/>
      <c r="BB225" s="260"/>
      <c r="BC225" s="260"/>
      <c r="BD225" s="260"/>
      <c r="BE225" s="260"/>
      <c r="BF225" s="260"/>
      <c r="BG225" s="210"/>
      <c r="BH225" s="210"/>
      <c r="BI225" s="210"/>
    </row>
    <row r="226" spans="1:61" x14ac:dyDescent="0.25">
      <c r="A226" s="171" t="s">
        <v>91</v>
      </c>
      <c r="B226" s="164"/>
      <c r="C226" s="299" t="s">
        <v>628</v>
      </c>
      <c r="D226" s="166"/>
      <c r="E226" s="168"/>
      <c r="F226" s="167"/>
      <c r="G226" s="168"/>
      <c r="AO226" s="260"/>
      <c r="AP226" s="260"/>
      <c r="AQ226" s="260"/>
      <c r="AR226" s="260"/>
      <c r="AS226" s="260"/>
      <c r="AT226" s="260"/>
      <c r="AU226" s="260"/>
      <c r="AV226" s="260"/>
      <c r="AW226" s="260"/>
      <c r="AX226" s="260"/>
      <c r="AY226" s="260"/>
      <c r="AZ226" s="260"/>
      <c r="BA226" s="260"/>
      <c r="BB226" s="260"/>
      <c r="BC226" s="260"/>
      <c r="BD226" s="260"/>
      <c r="BE226" s="260"/>
      <c r="BF226" s="260"/>
      <c r="BG226" s="210"/>
      <c r="BH226" s="210"/>
      <c r="BI226" s="210"/>
    </row>
    <row r="227" spans="1:61" x14ac:dyDescent="0.25">
      <c r="A227" s="171" t="s">
        <v>91</v>
      </c>
      <c r="B227" s="164"/>
      <c r="C227" s="299" t="s">
        <v>628</v>
      </c>
      <c r="D227" s="166"/>
      <c r="E227" s="168"/>
      <c r="F227" s="167"/>
      <c r="G227" s="168"/>
      <c r="AO227" s="260"/>
      <c r="AP227" s="260"/>
      <c r="AQ227" s="260"/>
      <c r="AR227" s="260"/>
      <c r="AS227" s="260"/>
      <c r="AT227" s="260"/>
      <c r="AU227" s="260"/>
      <c r="AV227" s="260"/>
      <c r="AW227" s="260"/>
      <c r="AX227" s="260"/>
      <c r="AY227" s="260"/>
      <c r="AZ227" s="260"/>
      <c r="BA227" s="260"/>
      <c r="BB227" s="260"/>
      <c r="BC227" s="260"/>
      <c r="BD227" s="260"/>
      <c r="BE227" s="260"/>
      <c r="BF227" s="260"/>
      <c r="BG227" s="210"/>
      <c r="BH227" s="210"/>
      <c r="BI227" s="210"/>
    </row>
    <row r="228" spans="1:61" x14ac:dyDescent="0.25">
      <c r="A228" s="171" t="s">
        <v>91</v>
      </c>
      <c r="B228" s="164"/>
      <c r="C228" s="299" t="s">
        <v>628</v>
      </c>
      <c r="D228" s="166"/>
      <c r="E228" s="168"/>
      <c r="F228" s="167"/>
      <c r="G228" s="168"/>
      <c r="AO228" s="260"/>
      <c r="AP228" s="260"/>
      <c r="AQ228" s="260"/>
      <c r="AR228" s="260"/>
      <c r="AS228" s="260"/>
      <c r="AT228" s="260"/>
      <c r="AU228" s="260"/>
      <c r="AV228" s="260"/>
      <c r="AW228" s="260"/>
      <c r="AX228" s="260"/>
      <c r="AY228" s="260"/>
      <c r="AZ228" s="260"/>
      <c r="BA228" s="260"/>
      <c r="BB228" s="260"/>
      <c r="BC228" s="260"/>
      <c r="BD228" s="260"/>
      <c r="BE228" s="260"/>
      <c r="BF228" s="260"/>
      <c r="BG228" s="210"/>
      <c r="BH228" s="210"/>
      <c r="BI228" s="210"/>
    </row>
    <row r="229" spans="1:61" x14ac:dyDescent="0.25">
      <c r="A229" s="171" t="s">
        <v>91</v>
      </c>
      <c r="B229" s="164"/>
      <c r="C229" s="299" t="s">
        <v>628</v>
      </c>
      <c r="D229" s="166"/>
      <c r="E229" s="168"/>
      <c r="F229" s="167"/>
      <c r="G229" s="168"/>
      <c r="AO229" s="260"/>
      <c r="AP229" s="260"/>
      <c r="AQ229" s="260"/>
      <c r="AR229" s="260"/>
      <c r="AS229" s="260"/>
      <c r="AT229" s="260"/>
      <c r="AU229" s="260"/>
      <c r="AV229" s="260"/>
      <c r="AW229" s="260"/>
      <c r="AX229" s="260"/>
      <c r="AY229" s="260"/>
      <c r="AZ229" s="260"/>
      <c r="BA229" s="260"/>
      <c r="BB229" s="260"/>
      <c r="BC229" s="260"/>
      <c r="BD229" s="260"/>
      <c r="BE229" s="260"/>
      <c r="BF229" s="260"/>
      <c r="BG229" s="210"/>
      <c r="BH229" s="210"/>
      <c r="BI229" s="210"/>
    </row>
    <row r="230" spans="1:61" x14ac:dyDescent="0.25">
      <c r="A230" s="171" t="s">
        <v>91</v>
      </c>
      <c r="B230" s="164"/>
      <c r="C230" s="299" t="s">
        <v>628</v>
      </c>
      <c r="D230" s="166"/>
      <c r="E230" s="168"/>
      <c r="F230" s="167"/>
      <c r="G230" s="168"/>
      <c r="AO230" s="260"/>
      <c r="AP230" s="260"/>
      <c r="AQ230" s="260"/>
      <c r="AR230" s="260"/>
      <c r="AS230" s="260"/>
      <c r="AT230" s="260"/>
      <c r="AU230" s="260"/>
      <c r="AV230" s="260"/>
      <c r="AW230" s="260"/>
      <c r="AX230" s="260"/>
      <c r="AY230" s="260"/>
      <c r="AZ230" s="260"/>
      <c r="BA230" s="260"/>
      <c r="BB230" s="260"/>
      <c r="BC230" s="260"/>
      <c r="BD230" s="260"/>
      <c r="BE230" s="260"/>
      <c r="BF230" s="260"/>
      <c r="BG230" s="210"/>
      <c r="BH230" s="210"/>
      <c r="BI230" s="210"/>
    </row>
    <row r="231" spans="1:61" x14ac:dyDescent="0.25">
      <c r="A231" s="171" t="s">
        <v>91</v>
      </c>
      <c r="B231" s="164"/>
      <c r="C231" s="299" t="s">
        <v>628</v>
      </c>
      <c r="D231" s="166"/>
      <c r="E231" s="168"/>
      <c r="F231" s="167"/>
      <c r="G231" s="168"/>
      <c r="AO231" s="260"/>
      <c r="AP231" s="260"/>
      <c r="AQ231" s="260"/>
      <c r="AR231" s="260"/>
      <c r="AS231" s="260"/>
      <c r="AT231" s="260"/>
      <c r="AU231" s="260"/>
      <c r="AV231" s="260"/>
      <c r="AW231" s="260"/>
      <c r="AX231" s="260"/>
      <c r="AY231" s="260"/>
      <c r="AZ231" s="260"/>
      <c r="BA231" s="260"/>
      <c r="BB231" s="260"/>
      <c r="BC231" s="260"/>
      <c r="BD231" s="260"/>
      <c r="BE231" s="260"/>
      <c r="BF231" s="260"/>
      <c r="BG231" s="210"/>
      <c r="BH231" s="210"/>
      <c r="BI231" s="210"/>
    </row>
    <row r="232" spans="1:61" x14ac:dyDescent="0.25">
      <c r="A232" s="171" t="s">
        <v>91</v>
      </c>
      <c r="B232" s="164"/>
      <c r="C232" s="299" t="s">
        <v>628</v>
      </c>
      <c r="D232" s="166"/>
      <c r="E232" s="168"/>
      <c r="F232" s="167"/>
      <c r="G232" s="168"/>
      <c r="AO232" s="260"/>
      <c r="AP232" s="260"/>
      <c r="AQ232" s="260"/>
      <c r="AR232" s="260"/>
      <c r="AS232" s="260"/>
      <c r="AT232" s="260"/>
      <c r="AU232" s="260"/>
      <c r="AV232" s="260"/>
      <c r="AW232" s="260"/>
      <c r="AX232" s="260"/>
      <c r="AY232" s="260"/>
      <c r="AZ232" s="260"/>
      <c r="BA232" s="260"/>
      <c r="BB232" s="260"/>
      <c r="BC232" s="260"/>
      <c r="BD232" s="260"/>
      <c r="BE232" s="260"/>
      <c r="BF232" s="260"/>
      <c r="BG232" s="210"/>
      <c r="BH232" s="210"/>
      <c r="BI232" s="210"/>
    </row>
    <row r="233" spans="1:61" x14ac:dyDescent="0.25">
      <c r="A233" s="171" t="s">
        <v>91</v>
      </c>
      <c r="B233" s="164"/>
      <c r="C233" s="299" t="s">
        <v>628</v>
      </c>
      <c r="D233" s="166"/>
      <c r="E233" s="168"/>
      <c r="F233" s="167"/>
      <c r="G233" s="168"/>
      <c r="AO233" s="260"/>
      <c r="AP233" s="260"/>
      <c r="AQ233" s="260"/>
      <c r="AR233" s="260"/>
      <c r="AS233" s="260"/>
      <c r="AT233" s="260"/>
      <c r="AU233" s="260"/>
      <c r="AV233" s="260"/>
      <c r="AW233" s="260"/>
      <c r="AX233" s="260"/>
      <c r="AY233" s="260"/>
      <c r="AZ233" s="260"/>
      <c r="BA233" s="260"/>
      <c r="BB233" s="260"/>
      <c r="BC233" s="260"/>
      <c r="BD233" s="260"/>
      <c r="BE233" s="260"/>
      <c r="BF233" s="260"/>
      <c r="BG233" s="210"/>
      <c r="BH233" s="210"/>
      <c r="BI233" s="210"/>
    </row>
    <row r="234" spans="1:61" x14ac:dyDescent="0.25">
      <c r="A234" s="171" t="s">
        <v>91</v>
      </c>
      <c r="B234" s="164"/>
      <c r="C234" s="299" t="s">
        <v>628</v>
      </c>
      <c r="D234" s="166"/>
      <c r="E234" s="168"/>
      <c r="F234" s="167"/>
      <c r="G234" s="168"/>
      <c r="AO234" s="260"/>
      <c r="AP234" s="260"/>
      <c r="AQ234" s="260"/>
      <c r="AR234" s="260"/>
      <c r="AS234" s="260"/>
      <c r="AT234" s="260"/>
      <c r="AU234" s="260"/>
      <c r="AV234" s="260"/>
      <c r="AW234" s="260"/>
      <c r="AX234" s="260"/>
      <c r="AY234" s="260"/>
      <c r="AZ234" s="260"/>
      <c r="BA234" s="260"/>
      <c r="BB234" s="260"/>
      <c r="BC234" s="260"/>
      <c r="BD234" s="260"/>
      <c r="BE234" s="260"/>
      <c r="BF234" s="260"/>
      <c r="BG234" s="210"/>
      <c r="BH234" s="210"/>
      <c r="BI234" s="210"/>
    </row>
    <row r="235" spans="1:61" x14ac:dyDescent="0.25">
      <c r="A235" s="171" t="s">
        <v>91</v>
      </c>
      <c r="B235" s="164"/>
      <c r="C235" s="299" t="s">
        <v>628</v>
      </c>
      <c r="D235" s="166"/>
      <c r="E235" s="168"/>
      <c r="F235" s="167"/>
      <c r="G235" s="168"/>
      <c r="AO235" s="260"/>
      <c r="AP235" s="260"/>
      <c r="AQ235" s="260"/>
      <c r="AR235" s="260"/>
      <c r="AS235" s="260"/>
      <c r="AT235" s="260"/>
      <c r="AU235" s="260"/>
      <c r="AV235" s="260"/>
      <c r="AW235" s="260"/>
      <c r="AX235" s="260"/>
      <c r="AY235" s="260"/>
      <c r="AZ235" s="260"/>
      <c r="BA235" s="260"/>
      <c r="BB235" s="260"/>
      <c r="BC235" s="260"/>
      <c r="BD235" s="260"/>
      <c r="BE235" s="260"/>
      <c r="BF235" s="260"/>
      <c r="BG235" s="210"/>
      <c r="BH235" s="210"/>
      <c r="BI235" s="210"/>
    </row>
    <row r="236" spans="1:61" x14ac:dyDescent="0.25">
      <c r="A236" s="171" t="s">
        <v>91</v>
      </c>
      <c r="B236" s="164"/>
      <c r="C236" s="299" t="s">
        <v>628</v>
      </c>
      <c r="D236" s="166"/>
      <c r="E236" s="168"/>
      <c r="F236" s="167"/>
      <c r="G236" s="168"/>
      <c r="AO236" s="260"/>
      <c r="AP236" s="260"/>
      <c r="AQ236" s="260"/>
      <c r="AR236" s="260"/>
      <c r="AS236" s="260"/>
      <c r="AT236" s="260"/>
      <c r="AU236" s="260"/>
      <c r="AV236" s="260"/>
      <c r="AW236" s="260"/>
      <c r="AX236" s="260"/>
      <c r="AY236" s="260"/>
      <c r="AZ236" s="260"/>
      <c r="BA236" s="260"/>
      <c r="BB236" s="260"/>
      <c r="BC236" s="260"/>
      <c r="BD236" s="260"/>
      <c r="BE236" s="260"/>
      <c r="BF236" s="260"/>
      <c r="BG236" s="210"/>
      <c r="BH236" s="210"/>
      <c r="BI236" s="210"/>
    </row>
    <row r="237" spans="1:61" x14ac:dyDescent="0.25">
      <c r="A237" s="171" t="s">
        <v>91</v>
      </c>
      <c r="B237" s="164"/>
      <c r="C237" s="299" t="s">
        <v>628</v>
      </c>
      <c r="D237" s="166"/>
      <c r="E237" s="168"/>
      <c r="F237" s="167"/>
      <c r="G237" s="168"/>
      <c r="AO237" s="260"/>
      <c r="AP237" s="260"/>
      <c r="AQ237" s="260"/>
      <c r="AR237" s="260"/>
      <c r="AS237" s="260"/>
      <c r="AT237" s="260"/>
      <c r="AU237" s="260"/>
      <c r="AV237" s="260"/>
      <c r="AW237" s="260"/>
      <c r="AX237" s="260"/>
      <c r="AY237" s="260"/>
      <c r="AZ237" s="260"/>
      <c r="BA237" s="260"/>
      <c r="BB237" s="260"/>
      <c r="BC237" s="260"/>
      <c r="BD237" s="260"/>
      <c r="BE237" s="260"/>
      <c r="BF237" s="260"/>
      <c r="BG237" s="210"/>
      <c r="BH237" s="210"/>
      <c r="BI237" s="210"/>
    </row>
    <row r="238" spans="1:61" x14ac:dyDescent="0.25">
      <c r="A238" s="171" t="s">
        <v>91</v>
      </c>
      <c r="B238" s="164"/>
      <c r="C238" s="299" t="s">
        <v>628</v>
      </c>
      <c r="D238" s="166"/>
      <c r="E238" s="168"/>
      <c r="F238" s="167"/>
      <c r="G238" s="168"/>
      <c r="AO238" s="260"/>
      <c r="AP238" s="260"/>
      <c r="AQ238" s="260"/>
      <c r="AR238" s="260"/>
      <c r="AS238" s="260"/>
      <c r="AT238" s="260"/>
      <c r="AU238" s="260"/>
      <c r="AV238" s="260"/>
      <c r="AW238" s="260"/>
      <c r="AX238" s="260"/>
      <c r="AY238" s="260"/>
      <c r="AZ238" s="260"/>
      <c r="BA238" s="260"/>
      <c r="BB238" s="260"/>
      <c r="BC238" s="260"/>
      <c r="BD238" s="260"/>
      <c r="BE238" s="260"/>
      <c r="BF238" s="260"/>
      <c r="BG238" s="210"/>
      <c r="BH238" s="210"/>
      <c r="BI238" s="210"/>
    </row>
    <row r="239" spans="1:61" x14ac:dyDescent="0.25">
      <c r="A239" s="171" t="s">
        <v>91</v>
      </c>
      <c r="B239" s="164"/>
      <c r="C239" s="299" t="s">
        <v>628</v>
      </c>
      <c r="D239" s="166"/>
      <c r="E239" s="168"/>
      <c r="F239" s="167"/>
      <c r="G239" s="168"/>
      <c r="AO239" s="260"/>
      <c r="AP239" s="260"/>
      <c r="AQ239" s="260"/>
      <c r="AR239" s="260"/>
      <c r="AS239" s="260"/>
      <c r="AT239" s="260"/>
      <c r="AU239" s="260"/>
      <c r="AV239" s="260"/>
      <c r="AW239" s="260"/>
      <c r="AX239" s="260"/>
      <c r="AY239" s="260"/>
      <c r="AZ239" s="260"/>
      <c r="BA239" s="260"/>
      <c r="BB239" s="260"/>
      <c r="BC239" s="260"/>
      <c r="BD239" s="260"/>
      <c r="BE239" s="260"/>
      <c r="BF239" s="260"/>
      <c r="BG239" s="210"/>
      <c r="BH239" s="210"/>
      <c r="BI239" s="210"/>
    </row>
    <row r="240" spans="1:61" x14ac:dyDescent="0.25">
      <c r="A240" s="171" t="s">
        <v>91</v>
      </c>
      <c r="B240" s="164"/>
      <c r="C240" s="299" t="s">
        <v>628</v>
      </c>
      <c r="D240" s="166"/>
      <c r="E240" s="168"/>
      <c r="F240" s="167"/>
      <c r="G240" s="168"/>
      <c r="AO240" s="260"/>
      <c r="AP240" s="260"/>
      <c r="AQ240" s="260"/>
      <c r="AR240" s="260"/>
      <c r="AS240" s="260"/>
      <c r="AT240" s="260"/>
      <c r="AU240" s="260"/>
      <c r="AV240" s="260"/>
      <c r="AW240" s="260"/>
      <c r="AX240" s="260"/>
      <c r="AY240" s="260"/>
      <c r="AZ240" s="260"/>
      <c r="BA240" s="260"/>
      <c r="BB240" s="260"/>
      <c r="BC240" s="260"/>
      <c r="BD240" s="260"/>
      <c r="BE240" s="260"/>
      <c r="BF240" s="260"/>
      <c r="BG240" s="210"/>
      <c r="BH240" s="210"/>
      <c r="BI240" s="210"/>
    </row>
    <row r="241" spans="1:61" x14ac:dyDescent="0.25">
      <c r="A241" s="171" t="s">
        <v>91</v>
      </c>
      <c r="B241" s="164"/>
      <c r="C241" s="299" t="s">
        <v>628</v>
      </c>
      <c r="D241" s="166"/>
      <c r="E241" s="168"/>
      <c r="F241" s="167"/>
      <c r="G241" s="168"/>
      <c r="AO241" s="260"/>
      <c r="AP241" s="260"/>
      <c r="AQ241" s="260"/>
      <c r="AR241" s="260"/>
      <c r="AS241" s="260"/>
      <c r="AT241" s="260"/>
      <c r="AU241" s="260"/>
      <c r="AV241" s="260"/>
      <c r="AW241" s="260"/>
      <c r="AX241" s="260"/>
      <c r="AY241" s="260"/>
      <c r="AZ241" s="260"/>
      <c r="BA241" s="260"/>
      <c r="BB241" s="260"/>
      <c r="BC241" s="260"/>
      <c r="BD241" s="260"/>
      <c r="BE241" s="260"/>
      <c r="BF241" s="260"/>
      <c r="BG241" s="210"/>
      <c r="BH241" s="210"/>
      <c r="BI241" s="210"/>
    </row>
    <row r="242" spans="1:61" x14ac:dyDescent="0.25">
      <c r="A242" s="171" t="s">
        <v>91</v>
      </c>
      <c r="B242" s="164"/>
      <c r="C242" s="299" t="s">
        <v>628</v>
      </c>
      <c r="D242" s="166"/>
      <c r="E242" s="168"/>
      <c r="F242" s="167"/>
      <c r="G242" s="168"/>
      <c r="AO242" s="260"/>
      <c r="AP242" s="260"/>
      <c r="AQ242" s="260"/>
      <c r="AR242" s="260"/>
      <c r="AS242" s="260"/>
      <c r="AT242" s="260"/>
      <c r="AU242" s="260"/>
      <c r="AV242" s="260"/>
      <c r="AW242" s="260"/>
      <c r="AX242" s="260"/>
      <c r="AY242" s="260"/>
      <c r="AZ242" s="260"/>
      <c r="BA242" s="260"/>
      <c r="BB242" s="260"/>
      <c r="BC242" s="260"/>
      <c r="BD242" s="260"/>
      <c r="BE242" s="260"/>
      <c r="BF242" s="260"/>
      <c r="BG242" s="210"/>
      <c r="BH242" s="210"/>
      <c r="BI242" s="210"/>
    </row>
    <row r="243" spans="1:61" x14ac:dyDescent="0.25">
      <c r="A243" s="171" t="s">
        <v>91</v>
      </c>
      <c r="B243" s="164"/>
      <c r="C243" s="299" t="s">
        <v>628</v>
      </c>
      <c r="D243" s="166"/>
      <c r="E243" s="168"/>
      <c r="F243" s="167"/>
      <c r="G243" s="168"/>
      <c r="AO243" s="260"/>
      <c r="AP243" s="260"/>
      <c r="AQ243" s="260"/>
      <c r="AR243" s="260"/>
      <c r="AS243" s="260"/>
      <c r="AT243" s="260"/>
      <c r="AU243" s="260"/>
      <c r="AV243" s="260"/>
      <c r="AW243" s="260"/>
      <c r="AX243" s="260"/>
      <c r="AY243" s="260"/>
      <c r="AZ243" s="260"/>
      <c r="BA243" s="260"/>
      <c r="BB243" s="260"/>
      <c r="BC243" s="260"/>
      <c r="BD243" s="260"/>
      <c r="BE243" s="260"/>
      <c r="BF243" s="260"/>
      <c r="BG243" s="210"/>
      <c r="BH243" s="210"/>
      <c r="BI243" s="210"/>
    </row>
    <row r="244" spans="1:61" x14ac:dyDescent="0.25">
      <c r="A244" s="171" t="s">
        <v>91</v>
      </c>
      <c r="B244" s="164"/>
      <c r="C244" s="299" t="s">
        <v>628</v>
      </c>
      <c r="D244" s="166"/>
      <c r="E244" s="168"/>
      <c r="F244" s="167"/>
      <c r="G244" s="168"/>
      <c r="AO244" s="260"/>
      <c r="AP244" s="260"/>
      <c r="AQ244" s="260"/>
      <c r="AR244" s="260"/>
      <c r="AS244" s="260"/>
      <c r="AT244" s="260"/>
      <c r="AU244" s="260"/>
      <c r="AV244" s="260"/>
      <c r="AW244" s="260"/>
      <c r="AX244" s="260"/>
      <c r="AY244" s="260"/>
      <c r="AZ244" s="260"/>
      <c r="BA244" s="260"/>
      <c r="BB244" s="260"/>
      <c r="BC244" s="260"/>
      <c r="BD244" s="260"/>
      <c r="BE244" s="260"/>
      <c r="BF244" s="260"/>
      <c r="BG244" s="210"/>
      <c r="BH244" s="210"/>
      <c r="BI244" s="210"/>
    </row>
    <row r="245" spans="1:61" x14ac:dyDescent="0.25">
      <c r="A245" s="171" t="s">
        <v>91</v>
      </c>
      <c r="B245" s="164"/>
      <c r="C245" s="299" t="s">
        <v>628</v>
      </c>
      <c r="D245" s="166"/>
      <c r="E245" s="168"/>
      <c r="F245" s="167"/>
      <c r="G245" s="168"/>
      <c r="AO245" s="260"/>
      <c r="AP245" s="260"/>
      <c r="AQ245" s="260"/>
      <c r="AR245" s="260"/>
      <c r="AS245" s="260"/>
      <c r="AT245" s="260"/>
      <c r="AU245" s="260"/>
      <c r="AV245" s="260"/>
      <c r="AW245" s="260"/>
      <c r="AX245" s="260"/>
      <c r="AY245" s="260"/>
      <c r="AZ245" s="260"/>
      <c r="BA245" s="260"/>
      <c r="BB245" s="260"/>
      <c r="BC245" s="260"/>
      <c r="BD245" s="260"/>
      <c r="BE245" s="260"/>
      <c r="BF245" s="260"/>
      <c r="BG245" s="210"/>
      <c r="BH245" s="210"/>
      <c r="BI245" s="210"/>
    </row>
    <row r="246" spans="1:61" x14ac:dyDescent="0.25">
      <c r="A246" s="171" t="s">
        <v>91</v>
      </c>
      <c r="B246" s="164"/>
      <c r="C246" s="299" t="s">
        <v>628</v>
      </c>
      <c r="D246" s="166"/>
      <c r="E246" s="168"/>
      <c r="F246" s="167"/>
      <c r="G246" s="168"/>
      <c r="AO246" s="260"/>
      <c r="AP246" s="260"/>
      <c r="AQ246" s="260"/>
      <c r="AR246" s="260"/>
      <c r="AS246" s="260"/>
      <c r="AT246" s="260"/>
      <c r="AU246" s="260"/>
      <c r="AV246" s="260"/>
      <c r="AW246" s="260"/>
      <c r="AX246" s="260"/>
      <c r="AY246" s="260"/>
      <c r="AZ246" s="260"/>
      <c r="BA246" s="260"/>
      <c r="BB246" s="260"/>
      <c r="BC246" s="260"/>
      <c r="BD246" s="260"/>
      <c r="BE246" s="260"/>
      <c r="BF246" s="260"/>
      <c r="BG246" s="210"/>
      <c r="BH246" s="210"/>
      <c r="BI246" s="210"/>
    </row>
    <row r="247" spans="1:61" x14ac:dyDescent="0.25">
      <c r="A247" s="171" t="s">
        <v>91</v>
      </c>
      <c r="B247" s="164"/>
      <c r="C247" s="299" t="s">
        <v>628</v>
      </c>
      <c r="D247" s="166"/>
      <c r="E247" s="168"/>
      <c r="F247" s="167"/>
      <c r="G247" s="168"/>
      <c r="AO247" s="260"/>
      <c r="AP247" s="260"/>
      <c r="AQ247" s="260"/>
      <c r="AR247" s="260"/>
      <c r="AS247" s="260"/>
      <c r="AT247" s="260"/>
      <c r="AU247" s="260"/>
      <c r="AV247" s="260"/>
      <c r="AW247" s="260"/>
      <c r="AX247" s="260"/>
      <c r="AY247" s="260"/>
      <c r="AZ247" s="260"/>
      <c r="BA247" s="260"/>
      <c r="BB247" s="260"/>
      <c r="BC247" s="260"/>
      <c r="BD247" s="260"/>
      <c r="BE247" s="260"/>
      <c r="BF247" s="260"/>
      <c r="BG247" s="210"/>
      <c r="BH247" s="210"/>
      <c r="BI247" s="210"/>
    </row>
    <row r="248" spans="1:61" x14ac:dyDescent="0.25">
      <c r="A248" s="171" t="s">
        <v>91</v>
      </c>
      <c r="B248" s="164"/>
      <c r="C248" s="299" t="s">
        <v>628</v>
      </c>
      <c r="D248" s="166"/>
      <c r="E248" s="168"/>
      <c r="F248" s="167"/>
      <c r="G248" s="168"/>
      <c r="AO248" s="260"/>
      <c r="AP248" s="260"/>
      <c r="AQ248" s="260"/>
      <c r="AR248" s="260"/>
      <c r="AS248" s="260"/>
      <c r="AT248" s="260"/>
      <c r="AU248" s="260"/>
      <c r="AV248" s="260"/>
      <c r="AW248" s="260"/>
      <c r="AX248" s="260"/>
      <c r="AY248" s="260"/>
      <c r="AZ248" s="260"/>
      <c r="BA248" s="260"/>
      <c r="BB248" s="260"/>
      <c r="BC248" s="260"/>
      <c r="BD248" s="260"/>
      <c r="BE248" s="260"/>
      <c r="BF248" s="260"/>
      <c r="BG248" s="210"/>
      <c r="BH248" s="210"/>
      <c r="BI248" s="210"/>
    </row>
    <row r="249" spans="1:61" x14ac:dyDescent="0.25">
      <c r="A249" s="171" t="s">
        <v>91</v>
      </c>
      <c r="B249" s="164"/>
      <c r="C249" s="299" t="s">
        <v>628</v>
      </c>
      <c r="D249" s="166"/>
      <c r="E249" s="168"/>
      <c r="F249" s="167"/>
      <c r="G249" s="168"/>
      <c r="AO249" s="260"/>
      <c r="AP249" s="260"/>
      <c r="AQ249" s="260"/>
      <c r="AR249" s="260"/>
      <c r="AS249" s="260"/>
      <c r="AT249" s="260"/>
      <c r="AU249" s="260"/>
      <c r="AV249" s="260"/>
      <c r="AW249" s="260"/>
      <c r="AX249" s="260"/>
      <c r="AY249" s="260"/>
      <c r="AZ249" s="260"/>
      <c r="BA249" s="260"/>
      <c r="BB249" s="260"/>
      <c r="BC249" s="260"/>
      <c r="BD249" s="260"/>
      <c r="BE249" s="260"/>
      <c r="BF249" s="260"/>
      <c r="BG249" s="210"/>
      <c r="BH249" s="210"/>
      <c r="BI249" s="210"/>
    </row>
    <row r="250" spans="1:61" x14ac:dyDescent="0.25">
      <c r="A250" s="171" t="s">
        <v>91</v>
      </c>
      <c r="B250" s="164"/>
      <c r="C250" s="299" t="s">
        <v>628</v>
      </c>
      <c r="D250" s="166"/>
      <c r="E250" s="168"/>
      <c r="F250" s="167"/>
      <c r="G250" s="168"/>
      <c r="AO250" s="260"/>
      <c r="AP250" s="260"/>
      <c r="AQ250" s="260"/>
      <c r="AR250" s="260"/>
      <c r="AS250" s="260"/>
      <c r="AT250" s="260"/>
      <c r="AU250" s="260"/>
      <c r="AV250" s="260"/>
      <c r="AW250" s="260"/>
      <c r="AX250" s="260"/>
      <c r="AY250" s="260"/>
      <c r="AZ250" s="260"/>
      <c r="BA250" s="260"/>
      <c r="BB250" s="260"/>
      <c r="BC250" s="260"/>
      <c r="BD250" s="260"/>
      <c r="BE250" s="260"/>
      <c r="BF250" s="260"/>
      <c r="BG250" s="210"/>
      <c r="BH250" s="210"/>
      <c r="BI250" s="210"/>
    </row>
    <row r="251" spans="1:61" x14ac:dyDescent="0.25">
      <c r="A251" s="171" t="s">
        <v>91</v>
      </c>
      <c r="B251" s="164"/>
      <c r="C251" s="299" t="s">
        <v>628</v>
      </c>
      <c r="D251" s="166"/>
      <c r="E251" s="168"/>
      <c r="F251" s="167"/>
      <c r="G251" s="168"/>
      <c r="AO251" s="260"/>
      <c r="AP251" s="260"/>
      <c r="AQ251" s="260"/>
      <c r="AR251" s="260"/>
      <c r="AS251" s="260"/>
      <c r="AT251" s="260"/>
      <c r="AU251" s="260"/>
      <c r="AV251" s="260"/>
      <c r="AW251" s="260"/>
      <c r="AX251" s="260"/>
      <c r="AY251" s="260"/>
      <c r="AZ251" s="260"/>
      <c r="BA251" s="260"/>
      <c r="BB251" s="260"/>
      <c r="BC251" s="260"/>
      <c r="BD251" s="260"/>
      <c r="BE251" s="260"/>
      <c r="BF251" s="260"/>
      <c r="BG251" s="210"/>
      <c r="BH251" s="210"/>
      <c r="BI251" s="210"/>
    </row>
    <row r="252" spans="1:61" x14ac:dyDescent="0.25">
      <c r="A252" s="171" t="s">
        <v>91</v>
      </c>
      <c r="B252" s="164"/>
      <c r="C252" s="299" t="s">
        <v>628</v>
      </c>
      <c r="D252" s="166"/>
      <c r="E252" s="168"/>
      <c r="F252" s="167"/>
      <c r="G252" s="168"/>
      <c r="AO252" s="260"/>
      <c r="AP252" s="260"/>
      <c r="AQ252" s="260"/>
      <c r="AR252" s="260"/>
      <c r="AS252" s="260"/>
      <c r="AT252" s="260"/>
      <c r="AU252" s="260"/>
      <c r="AV252" s="260"/>
      <c r="AW252" s="260"/>
      <c r="AX252" s="260"/>
      <c r="AY252" s="260"/>
      <c r="AZ252" s="260"/>
      <c r="BA252" s="260"/>
      <c r="BB252" s="260"/>
      <c r="BC252" s="260"/>
      <c r="BD252" s="260"/>
      <c r="BE252" s="260"/>
      <c r="BF252" s="260"/>
      <c r="BG252" s="210"/>
      <c r="BH252" s="210"/>
      <c r="BI252" s="210"/>
    </row>
    <row r="253" spans="1:61" x14ac:dyDescent="0.25">
      <c r="A253" s="171" t="s">
        <v>91</v>
      </c>
      <c r="B253" s="164"/>
      <c r="C253" s="299" t="s">
        <v>628</v>
      </c>
      <c r="D253" s="166"/>
      <c r="E253" s="168"/>
      <c r="F253" s="167"/>
      <c r="G253" s="168"/>
      <c r="AO253" s="260"/>
      <c r="AP253" s="260"/>
      <c r="AQ253" s="260"/>
      <c r="AR253" s="260"/>
      <c r="AS253" s="260"/>
      <c r="AT253" s="260"/>
      <c r="AU253" s="260"/>
      <c r="AV253" s="260"/>
      <c r="AW253" s="260"/>
      <c r="AX253" s="260"/>
      <c r="AY253" s="260"/>
      <c r="AZ253" s="260"/>
      <c r="BA253" s="260"/>
      <c r="BB253" s="260"/>
      <c r="BC253" s="260"/>
      <c r="BD253" s="260"/>
      <c r="BE253" s="260"/>
      <c r="BF253" s="260"/>
      <c r="BG253" s="210"/>
      <c r="BH253" s="210"/>
      <c r="BI253" s="210"/>
    </row>
    <row r="254" spans="1:61" x14ac:dyDescent="0.25">
      <c r="A254" s="171" t="s">
        <v>91</v>
      </c>
      <c r="B254" s="164"/>
      <c r="C254" s="299" t="s">
        <v>628</v>
      </c>
      <c r="D254" s="166"/>
      <c r="E254" s="168"/>
      <c r="F254" s="167"/>
      <c r="G254" s="168"/>
      <c r="AO254" s="260"/>
      <c r="AP254" s="260"/>
      <c r="AQ254" s="260"/>
      <c r="AR254" s="260"/>
      <c r="AS254" s="260"/>
      <c r="AT254" s="260"/>
      <c r="AU254" s="260"/>
      <c r="AV254" s="260"/>
      <c r="AW254" s="260"/>
      <c r="AX254" s="260"/>
      <c r="AY254" s="260"/>
      <c r="AZ254" s="260"/>
      <c r="BA254" s="260"/>
      <c r="BB254" s="260"/>
      <c r="BC254" s="260"/>
      <c r="BD254" s="260"/>
      <c r="BE254" s="260"/>
      <c r="BF254" s="260"/>
      <c r="BG254" s="210"/>
      <c r="BH254" s="210"/>
      <c r="BI254" s="210"/>
    </row>
    <row r="255" spans="1:61" x14ac:dyDescent="0.25">
      <c r="A255" s="171" t="s">
        <v>91</v>
      </c>
      <c r="B255" s="164"/>
      <c r="C255" s="299" t="s">
        <v>628</v>
      </c>
      <c r="D255" s="166"/>
      <c r="E255" s="168"/>
      <c r="F255" s="167"/>
      <c r="G255" s="168"/>
      <c r="AO255" s="260"/>
      <c r="AP255" s="260"/>
      <c r="AQ255" s="260"/>
      <c r="AR255" s="260"/>
      <c r="AS255" s="260"/>
      <c r="AT255" s="260"/>
      <c r="AU255" s="260"/>
      <c r="AV255" s="260"/>
      <c r="AW255" s="260"/>
      <c r="AX255" s="260"/>
      <c r="AY255" s="260"/>
      <c r="AZ255" s="260"/>
      <c r="BA255" s="260"/>
      <c r="BB255" s="260"/>
      <c r="BC255" s="260"/>
      <c r="BD255" s="260"/>
      <c r="BE255" s="260"/>
      <c r="BF255" s="260"/>
      <c r="BG255" s="210"/>
      <c r="BH255" s="210"/>
      <c r="BI255" s="210"/>
    </row>
    <row r="256" spans="1:61" x14ac:dyDescent="0.25">
      <c r="A256" s="171" t="s">
        <v>91</v>
      </c>
      <c r="B256" s="164"/>
      <c r="C256" s="299" t="s">
        <v>628</v>
      </c>
      <c r="D256" s="166"/>
      <c r="E256" s="168"/>
      <c r="F256" s="167"/>
      <c r="G256" s="168"/>
      <c r="AO256" s="260"/>
      <c r="AP256" s="260"/>
      <c r="AQ256" s="260"/>
      <c r="AR256" s="260"/>
      <c r="AS256" s="260"/>
      <c r="AT256" s="260"/>
      <c r="AU256" s="260"/>
      <c r="AV256" s="260"/>
      <c r="AW256" s="260"/>
      <c r="AX256" s="260"/>
      <c r="AY256" s="260"/>
      <c r="AZ256" s="260"/>
      <c r="BA256" s="260"/>
      <c r="BB256" s="260"/>
      <c r="BC256" s="260"/>
      <c r="BD256" s="260"/>
      <c r="BE256" s="260"/>
      <c r="BF256" s="260"/>
      <c r="BG256" s="210"/>
      <c r="BH256" s="210"/>
      <c r="BI256" s="210"/>
    </row>
    <row r="257" spans="1:61" x14ac:dyDescent="0.25">
      <c r="A257" s="171" t="s">
        <v>91</v>
      </c>
      <c r="B257" s="164"/>
      <c r="C257" s="299" t="s">
        <v>628</v>
      </c>
      <c r="D257" s="166"/>
      <c r="E257" s="168"/>
      <c r="F257" s="167"/>
      <c r="G257" s="168"/>
      <c r="AO257" s="260"/>
      <c r="AP257" s="260"/>
      <c r="AQ257" s="260"/>
      <c r="AR257" s="260"/>
      <c r="AS257" s="260"/>
      <c r="AT257" s="260"/>
      <c r="AU257" s="260"/>
      <c r="AV257" s="260"/>
      <c r="AW257" s="260"/>
      <c r="AX257" s="260"/>
      <c r="AY257" s="260"/>
      <c r="AZ257" s="260"/>
      <c r="BA257" s="260"/>
      <c r="BB257" s="260"/>
      <c r="BC257" s="260"/>
      <c r="BD257" s="260"/>
      <c r="BE257" s="260"/>
      <c r="BF257" s="260"/>
      <c r="BG257" s="210"/>
      <c r="BH257" s="210"/>
      <c r="BI257" s="210"/>
    </row>
    <row r="258" spans="1:61" x14ac:dyDescent="0.25">
      <c r="A258" s="171" t="s">
        <v>91</v>
      </c>
      <c r="B258" s="164"/>
      <c r="C258" s="299" t="s">
        <v>628</v>
      </c>
      <c r="D258" s="166"/>
      <c r="E258" s="168"/>
      <c r="F258" s="167"/>
      <c r="G258" s="168"/>
      <c r="AO258" s="260"/>
      <c r="AP258" s="260"/>
      <c r="AQ258" s="260"/>
      <c r="AR258" s="260"/>
      <c r="AS258" s="260"/>
      <c r="AT258" s="260"/>
      <c r="AU258" s="260"/>
      <c r="AV258" s="260"/>
      <c r="AW258" s="260"/>
      <c r="AX258" s="260"/>
      <c r="AY258" s="260"/>
      <c r="AZ258" s="260"/>
      <c r="BA258" s="260"/>
      <c r="BB258" s="260"/>
      <c r="BC258" s="260"/>
      <c r="BD258" s="260"/>
      <c r="BE258" s="260"/>
      <c r="BF258" s="260"/>
      <c r="BG258" s="210"/>
      <c r="BH258" s="210"/>
      <c r="BI258" s="210"/>
    </row>
    <row r="259" spans="1:61" x14ac:dyDescent="0.25">
      <c r="A259" s="171" t="s">
        <v>91</v>
      </c>
      <c r="B259" s="164"/>
      <c r="C259" s="299" t="s">
        <v>628</v>
      </c>
      <c r="D259" s="166"/>
      <c r="E259" s="168"/>
      <c r="F259" s="167"/>
      <c r="G259" s="168"/>
      <c r="AO259" s="260"/>
      <c r="AP259" s="260"/>
      <c r="AQ259" s="260"/>
      <c r="AR259" s="260"/>
      <c r="AS259" s="260"/>
      <c r="AT259" s="260"/>
      <c r="AU259" s="260"/>
      <c r="AV259" s="260"/>
      <c r="AW259" s="260"/>
      <c r="AX259" s="260"/>
      <c r="AY259" s="260"/>
      <c r="AZ259" s="260"/>
      <c r="BA259" s="260"/>
      <c r="BB259" s="260"/>
      <c r="BC259" s="260"/>
      <c r="BD259" s="260"/>
      <c r="BE259" s="260"/>
      <c r="BF259" s="260"/>
      <c r="BG259" s="210"/>
      <c r="BH259" s="210"/>
      <c r="BI259" s="210"/>
    </row>
    <row r="260" spans="1:61" x14ac:dyDescent="0.25">
      <c r="A260" s="171" t="s">
        <v>91</v>
      </c>
      <c r="B260" s="164"/>
      <c r="C260" s="299" t="s">
        <v>628</v>
      </c>
      <c r="D260" s="166"/>
      <c r="E260" s="168"/>
      <c r="F260" s="167"/>
      <c r="G260" s="168"/>
      <c r="AO260" s="260"/>
      <c r="AP260" s="260"/>
      <c r="AQ260" s="260"/>
      <c r="AR260" s="260"/>
      <c r="AS260" s="260"/>
      <c r="AT260" s="260"/>
      <c r="AU260" s="260"/>
      <c r="AV260" s="260"/>
      <c r="AW260" s="260"/>
      <c r="AX260" s="260"/>
      <c r="AY260" s="260"/>
      <c r="AZ260" s="260"/>
      <c r="BA260" s="260"/>
      <c r="BB260" s="260"/>
      <c r="BC260" s="260"/>
      <c r="BD260" s="260"/>
      <c r="BE260" s="260"/>
      <c r="BF260" s="260"/>
      <c r="BG260" s="210"/>
      <c r="BH260" s="210"/>
      <c r="BI260" s="210"/>
    </row>
    <row r="261" spans="1:61" x14ac:dyDescent="0.25">
      <c r="A261" s="171" t="s">
        <v>91</v>
      </c>
      <c r="B261" s="164"/>
      <c r="C261" s="299" t="s">
        <v>628</v>
      </c>
      <c r="D261" s="166"/>
      <c r="E261" s="168"/>
      <c r="F261" s="167"/>
      <c r="G261" s="168"/>
      <c r="AO261" s="260"/>
      <c r="AP261" s="260"/>
      <c r="AQ261" s="260"/>
      <c r="AR261" s="260"/>
      <c r="AS261" s="260"/>
      <c r="AT261" s="260"/>
      <c r="AU261" s="260"/>
      <c r="AV261" s="260"/>
      <c r="AW261" s="260"/>
      <c r="AX261" s="260"/>
      <c r="AY261" s="260"/>
      <c r="AZ261" s="260"/>
      <c r="BA261" s="260"/>
      <c r="BB261" s="260"/>
      <c r="BC261" s="260"/>
      <c r="BD261" s="260"/>
      <c r="BE261" s="260"/>
      <c r="BF261" s="260"/>
      <c r="BG261" s="210"/>
      <c r="BH261" s="210"/>
      <c r="BI261" s="210"/>
    </row>
    <row r="262" spans="1:61" x14ac:dyDescent="0.25">
      <c r="A262" s="171" t="s">
        <v>91</v>
      </c>
      <c r="B262" s="164"/>
      <c r="C262" s="299" t="s">
        <v>628</v>
      </c>
      <c r="D262" s="166"/>
      <c r="E262" s="168"/>
      <c r="F262" s="167"/>
      <c r="G262" s="168"/>
      <c r="AO262" s="260"/>
      <c r="AP262" s="260"/>
      <c r="AQ262" s="260"/>
      <c r="AR262" s="260"/>
      <c r="AS262" s="260"/>
      <c r="AT262" s="260"/>
      <c r="AU262" s="260"/>
      <c r="AV262" s="260"/>
      <c r="AW262" s="260"/>
      <c r="AX262" s="260"/>
      <c r="AY262" s="260"/>
      <c r="AZ262" s="260"/>
      <c r="BA262" s="260"/>
      <c r="BB262" s="260"/>
      <c r="BC262" s="260"/>
      <c r="BD262" s="260"/>
      <c r="BE262" s="260"/>
      <c r="BF262" s="260"/>
      <c r="BG262" s="210"/>
      <c r="BH262" s="210"/>
      <c r="BI262" s="210"/>
    </row>
    <row r="263" spans="1:61" x14ac:dyDescent="0.25">
      <c r="A263" s="171" t="s">
        <v>91</v>
      </c>
      <c r="B263" s="164"/>
      <c r="C263" s="299" t="s">
        <v>628</v>
      </c>
      <c r="D263" s="166"/>
      <c r="E263" s="168"/>
      <c r="F263" s="167"/>
      <c r="G263" s="168"/>
      <c r="AO263" s="260"/>
      <c r="AP263" s="260"/>
      <c r="AQ263" s="260"/>
      <c r="AR263" s="260"/>
      <c r="AS263" s="260"/>
      <c r="AT263" s="260"/>
      <c r="AU263" s="260"/>
      <c r="AV263" s="260"/>
      <c r="AW263" s="260"/>
      <c r="AX263" s="260"/>
      <c r="AY263" s="260"/>
      <c r="AZ263" s="260"/>
      <c r="BA263" s="260"/>
      <c r="BB263" s="260"/>
      <c r="BC263" s="260"/>
      <c r="BD263" s="260"/>
      <c r="BE263" s="260"/>
      <c r="BF263" s="260"/>
      <c r="BG263" s="210"/>
      <c r="BH263" s="210"/>
      <c r="BI263" s="210"/>
    </row>
    <row r="264" spans="1:61" x14ac:dyDescent="0.25">
      <c r="A264" s="171" t="s">
        <v>91</v>
      </c>
      <c r="B264" s="164"/>
      <c r="C264" s="299" t="s">
        <v>628</v>
      </c>
      <c r="D264" s="166"/>
      <c r="E264" s="168"/>
      <c r="F264" s="167"/>
      <c r="G264" s="168"/>
      <c r="AO264" s="260"/>
      <c r="AP264" s="260"/>
      <c r="AQ264" s="260"/>
      <c r="AR264" s="260"/>
      <c r="AS264" s="260"/>
      <c r="AT264" s="260"/>
      <c r="AU264" s="260"/>
      <c r="AV264" s="260"/>
      <c r="AW264" s="260"/>
      <c r="AX264" s="260"/>
      <c r="AY264" s="260"/>
      <c r="AZ264" s="260"/>
      <c r="BA264" s="260"/>
      <c r="BB264" s="260"/>
      <c r="BC264" s="260"/>
      <c r="BD264" s="260"/>
      <c r="BE264" s="260"/>
      <c r="BF264" s="260"/>
      <c r="BG264" s="210"/>
      <c r="BH264" s="210"/>
      <c r="BI264" s="210"/>
    </row>
    <row r="265" spans="1:61" x14ac:dyDescent="0.25">
      <c r="A265" s="171" t="s">
        <v>91</v>
      </c>
      <c r="B265" s="164"/>
      <c r="C265" s="299" t="s">
        <v>628</v>
      </c>
      <c r="D265" s="166"/>
      <c r="E265" s="168"/>
      <c r="F265" s="167"/>
      <c r="G265" s="168"/>
      <c r="AO265" s="260"/>
      <c r="AP265" s="260"/>
      <c r="AQ265" s="260"/>
      <c r="AR265" s="260"/>
      <c r="AS265" s="260"/>
      <c r="AT265" s="260"/>
      <c r="AU265" s="260"/>
      <c r="AV265" s="260"/>
      <c r="AW265" s="260"/>
      <c r="AX265" s="260"/>
      <c r="AY265" s="260"/>
      <c r="AZ265" s="260"/>
      <c r="BA265" s="260"/>
      <c r="BB265" s="260"/>
      <c r="BC265" s="260"/>
      <c r="BD265" s="260"/>
      <c r="BE265" s="260"/>
      <c r="BF265" s="260"/>
      <c r="BG265" s="210"/>
      <c r="BH265" s="210"/>
      <c r="BI265" s="210"/>
    </row>
    <row r="266" spans="1:61" x14ac:dyDescent="0.25">
      <c r="A266" s="171" t="s">
        <v>91</v>
      </c>
      <c r="B266" s="164"/>
      <c r="C266" s="299" t="s">
        <v>628</v>
      </c>
      <c r="D266" s="166"/>
      <c r="E266" s="168"/>
      <c r="F266" s="167"/>
      <c r="G266" s="168"/>
      <c r="AO266" s="260"/>
      <c r="AP266" s="260"/>
      <c r="AQ266" s="260"/>
      <c r="AR266" s="260"/>
      <c r="AS266" s="260"/>
      <c r="AT266" s="260"/>
      <c r="AU266" s="260"/>
      <c r="AV266" s="260"/>
      <c r="AW266" s="260"/>
      <c r="AX266" s="260"/>
      <c r="AY266" s="260"/>
      <c r="AZ266" s="260"/>
      <c r="BA266" s="260"/>
      <c r="BB266" s="260"/>
      <c r="BC266" s="260"/>
      <c r="BD266" s="260"/>
      <c r="BE266" s="260"/>
      <c r="BF266" s="260"/>
      <c r="BG266" s="210"/>
      <c r="BH266" s="210"/>
      <c r="BI266" s="210"/>
    </row>
    <row r="267" spans="1:61" x14ac:dyDescent="0.25">
      <c r="A267" s="171" t="s">
        <v>91</v>
      </c>
      <c r="B267" s="164"/>
      <c r="C267" s="299" t="s">
        <v>628</v>
      </c>
      <c r="D267" s="166"/>
      <c r="E267" s="168"/>
      <c r="F267" s="167"/>
      <c r="G267" s="168"/>
      <c r="AO267" s="260"/>
      <c r="AP267" s="260"/>
      <c r="AQ267" s="260"/>
      <c r="AR267" s="260"/>
      <c r="AS267" s="260"/>
      <c r="AT267" s="260"/>
      <c r="AU267" s="260"/>
      <c r="AV267" s="260"/>
      <c r="AW267" s="260"/>
      <c r="AX267" s="260"/>
      <c r="AY267" s="260"/>
      <c r="AZ267" s="260"/>
      <c r="BA267" s="260"/>
      <c r="BB267" s="260"/>
      <c r="BC267" s="260"/>
      <c r="BD267" s="260"/>
      <c r="BE267" s="260"/>
      <c r="BF267" s="260"/>
      <c r="BG267" s="210"/>
      <c r="BH267" s="210"/>
      <c r="BI267" s="210"/>
    </row>
    <row r="268" spans="1:61" x14ac:dyDescent="0.25">
      <c r="A268" s="171" t="s">
        <v>91</v>
      </c>
      <c r="B268" s="164"/>
      <c r="C268" s="299" t="s">
        <v>628</v>
      </c>
      <c r="D268" s="166"/>
      <c r="E268" s="168"/>
      <c r="F268" s="167"/>
      <c r="G268" s="168"/>
      <c r="AO268" s="260"/>
      <c r="AP268" s="260"/>
      <c r="AQ268" s="260"/>
      <c r="AR268" s="260"/>
      <c r="AS268" s="260"/>
      <c r="AT268" s="260"/>
      <c r="AU268" s="260"/>
      <c r="AV268" s="260"/>
      <c r="AW268" s="260"/>
      <c r="AX268" s="260"/>
      <c r="AY268" s="260"/>
      <c r="AZ268" s="260"/>
      <c r="BA268" s="260"/>
      <c r="BB268" s="260"/>
      <c r="BC268" s="260"/>
      <c r="BD268" s="260"/>
      <c r="BE268" s="260"/>
      <c r="BF268" s="260"/>
      <c r="BG268" s="210"/>
      <c r="BH268" s="210"/>
      <c r="BI268" s="210"/>
    </row>
    <row r="269" spans="1:61" x14ac:dyDescent="0.25">
      <c r="A269" s="171" t="s">
        <v>91</v>
      </c>
      <c r="B269" s="164"/>
      <c r="C269" s="299" t="s">
        <v>628</v>
      </c>
      <c r="D269" s="166"/>
      <c r="E269" s="168"/>
      <c r="F269" s="167"/>
      <c r="G269" s="168"/>
      <c r="AO269" s="260"/>
      <c r="AP269" s="260"/>
      <c r="AQ269" s="260"/>
      <c r="AR269" s="260"/>
      <c r="AS269" s="260"/>
      <c r="AT269" s="260"/>
      <c r="AU269" s="260"/>
      <c r="AV269" s="260"/>
      <c r="AW269" s="260"/>
      <c r="AX269" s="260"/>
      <c r="AY269" s="260"/>
      <c r="AZ269" s="260"/>
      <c r="BA269" s="260"/>
      <c r="BB269" s="260"/>
      <c r="BC269" s="260"/>
      <c r="BD269" s="260"/>
      <c r="BE269" s="260"/>
      <c r="BF269" s="260"/>
      <c r="BG269" s="210"/>
      <c r="BH269" s="210"/>
      <c r="BI269" s="210"/>
    </row>
    <row r="270" spans="1:61" x14ac:dyDescent="0.25">
      <c r="A270" s="171" t="s">
        <v>91</v>
      </c>
      <c r="B270" s="164"/>
      <c r="C270" s="299" t="s">
        <v>628</v>
      </c>
      <c r="D270" s="166"/>
      <c r="E270" s="168"/>
      <c r="F270" s="167"/>
      <c r="G270" s="168"/>
      <c r="AO270" s="260"/>
      <c r="AP270" s="260"/>
      <c r="AQ270" s="260"/>
      <c r="AR270" s="260"/>
      <c r="AS270" s="260"/>
      <c r="AT270" s="260"/>
      <c r="AU270" s="260"/>
      <c r="AV270" s="260"/>
      <c r="AW270" s="260"/>
      <c r="AX270" s="260"/>
      <c r="AY270" s="260"/>
      <c r="AZ270" s="260"/>
      <c r="BA270" s="260"/>
      <c r="BB270" s="260"/>
      <c r="BC270" s="260"/>
      <c r="BD270" s="260"/>
      <c r="BE270" s="260"/>
      <c r="BF270" s="260"/>
      <c r="BG270" s="210"/>
      <c r="BH270" s="210"/>
      <c r="BI270" s="210"/>
    </row>
    <row r="271" spans="1:61" x14ac:dyDescent="0.25">
      <c r="A271" s="171" t="s">
        <v>91</v>
      </c>
      <c r="B271" s="164"/>
      <c r="C271" s="299" t="s">
        <v>628</v>
      </c>
      <c r="D271" s="166"/>
      <c r="E271" s="168"/>
      <c r="F271" s="167"/>
      <c r="G271" s="168"/>
      <c r="AO271" s="260"/>
      <c r="AP271" s="260"/>
      <c r="AQ271" s="260"/>
      <c r="AR271" s="260"/>
      <c r="AS271" s="260"/>
      <c r="AT271" s="260"/>
      <c r="AU271" s="260"/>
      <c r="AV271" s="260"/>
      <c r="AW271" s="260"/>
      <c r="AX271" s="260"/>
      <c r="AY271" s="260"/>
      <c r="AZ271" s="260"/>
      <c r="BA271" s="260"/>
      <c r="BB271" s="260"/>
      <c r="BC271" s="260"/>
      <c r="BD271" s="260"/>
      <c r="BE271" s="260"/>
      <c r="BF271" s="260"/>
      <c r="BG271" s="210"/>
      <c r="BH271" s="210"/>
      <c r="BI271" s="210"/>
    </row>
    <row r="272" spans="1:61" x14ac:dyDescent="0.25">
      <c r="A272" s="171" t="s">
        <v>91</v>
      </c>
      <c r="B272" s="164"/>
      <c r="C272" s="299" t="s">
        <v>628</v>
      </c>
      <c r="D272" s="166"/>
      <c r="E272" s="168"/>
      <c r="F272" s="167"/>
      <c r="G272" s="168"/>
      <c r="AO272" s="260"/>
      <c r="AP272" s="260"/>
      <c r="AQ272" s="260"/>
      <c r="AR272" s="260"/>
      <c r="AS272" s="260"/>
      <c r="AT272" s="260"/>
      <c r="AU272" s="260"/>
      <c r="AV272" s="260"/>
      <c r="AW272" s="260"/>
      <c r="AX272" s="260"/>
      <c r="AY272" s="260"/>
      <c r="AZ272" s="260"/>
      <c r="BA272" s="260"/>
      <c r="BB272" s="260"/>
      <c r="BC272" s="260"/>
      <c r="BD272" s="260"/>
      <c r="BE272" s="260"/>
      <c r="BF272" s="260"/>
      <c r="BG272" s="210"/>
      <c r="BH272" s="210"/>
      <c r="BI272" s="210"/>
    </row>
    <row r="273" spans="1:61" x14ac:dyDescent="0.25">
      <c r="A273" s="171" t="s">
        <v>91</v>
      </c>
      <c r="B273" s="164"/>
      <c r="C273" s="299" t="s">
        <v>628</v>
      </c>
      <c r="D273" s="166"/>
      <c r="E273" s="168"/>
      <c r="F273" s="167"/>
      <c r="G273" s="168"/>
      <c r="AO273" s="260"/>
      <c r="AP273" s="260"/>
      <c r="AQ273" s="260"/>
      <c r="AR273" s="260"/>
      <c r="AS273" s="260"/>
      <c r="AT273" s="260"/>
      <c r="AU273" s="260"/>
      <c r="AV273" s="260"/>
      <c r="AW273" s="260"/>
      <c r="AX273" s="260"/>
      <c r="AY273" s="260"/>
      <c r="AZ273" s="260"/>
      <c r="BA273" s="260"/>
      <c r="BB273" s="260"/>
      <c r="BC273" s="260"/>
      <c r="BD273" s="260"/>
      <c r="BE273" s="260"/>
      <c r="BF273" s="260"/>
      <c r="BG273" s="210"/>
      <c r="BH273" s="210"/>
      <c r="BI273" s="210"/>
    </row>
    <row r="274" spans="1:61" x14ac:dyDescent="0.25">
      <c r="A274" s="171" t="s">
        <v>91</v>
      </c>
      <c r="B274" s="164"/>
      <c r="C274" s="299" t="s">
        <v>628</v>
      </c>
      <c r="D274" s="166"/>
      <c r="E274" s="168"/>
      <c r="F274" s="167"/>
      <c r="G274" s="168"/>
      <c r="AO274" s="260"/>
      <c r="AP274" s="260"/>
      <c r="AQ274" s="260"/>
      <c r="AR274" s="260"/>
      <c r="AS274" s="260"/>
      <c r="AT274" s="260"/>
      <c r="AU274" s="260"/>
      <c r="AV274" s="260"/>
      <c r="AW274" s="260"/>
      <c r="AX274" s="260"/>
      <c r="AY274" s="260"/>
      <c r="AZ274" s="260"/>
      <c r="BA274" s="260"/>
      <c r="BB274" s="260"/>
      <c r="BC274" s="260"/>
      <c r="BD274" s="260"/>
      <c r="BE274" s="260"/>
      <c r="BF274" s="260"/>
      <c r="BG274" s="210"/>
      <c r="BH274" s="210"/>
      <c r="BI274" s="210"/>
    </row>
    <row r="275" spans="1:61" x14ac:dyDescent="0.25">
      <c r="A275" s="171" t="s">
        <v>91</v>
      </c>
      <c r="B275" s="164"/>
      <c r="C275" s="299" t="s">
        <v>628</v>
      </c>
      <c r="D275" s="166"/>
      <c r="E275" s="168"/>
      <c r="F275" s="167"/>
      <c r="G275" s="168"/>
      <c r="AO275" s="260"/>
      <c r="AP275" s="260"/>
      <c r="AQ275" s="260"/>
      <c r="AR275" s="260"/>
      <c r="AS275" s="260"/>
      <c r="AT275" s="260"/>
      <c r="AU275" s="260"/>
      <c r="AV275" s="260"/>
      <c r="AW275" s="260"/>
      <c r="AX275" s="260"/>
      <c r="AY275" s="260"/>
      <c r="AZ275" s="260"/>
      <c r="BA275" s="260"/>
      <c r="BB275" s="260"/>
      <c r="BC275" s="260"/>
      <c r="BD275" s="260"/>
      <c r="BE275" s="260"/>
      <c r="BF275" s="260"/>
      <c r="BG275" s="210"/>
      <c r="BH275" s="210"/>
      <c r="BI275" s="210"/>
    </row>
    <row r="276" spans="1:61" x14ac:dyDescent="0.25">
      <c r="A276" s="171" t="s">
        <v>91</v>
      </c>
      <c r="B276" s="164"/>
      <c r="C276" s="299" t="s">
        <v>628</v>
      </c>
      <c r="D276" s="166"/>
      <c r="E276" s="168"/>
      <c r="F276" s="167"/>
      <c r="G276" s="168"/>
      <c r="AO276" s="260"/>
      <c r="AP276" s="260"/>
      <c r="AQ276" s="260"/>
      <c r="AR276" s="260"/>
      <c r="AS276" s="260"/>
      <c r="AT276" s="260"/>
      <c r="AU276" s="260"/>
      <c r="AV276" s="260"/>
      <c r="AW276" s="260"/>
      <c r="AX276" s="260"/>
      <c r="AY276" s="260"/>
      <c r="AZ276" s="260"/>
      <c r="BA276" s="260"/>
      <c r="BB276" s="260"/>
      <c r="BC276" s="260"/>
      <c r="BD276" s="260"/>
      <c r="BE276" s="260"/>
      <c r="BF276" s="260"/>
      <c r="BG276" s="210"/>
      <c r="BH276" s="210"/>
      <c r="BI276" s="210"/>
    </row>
    <row r="277" spans="1:61" x14ac:dyDescent="0.25">
      <c r="A277" s="171" t="s">
        <v>91</v>
      </c>
      <c r="B277" s="164"/>
      <c r="C277" s="299" t="s">
        <v>628</v>
      </c>
      <c r="D277" s="166"/>
      <c r="E277" s="168"/>
      <c r="F277" s="167"/>
      <c r="G277" s="168"/>
      <c r="AO277" s="260"/>
      <c r="AP277" s="260"/>
      <c r="AQ277" s="260"/>
      <c r="AR277" s="260"/>
      <c r="AS277" s="260"/>
      <c r="AT277" s="260"/>
      <c r="AU277" s="260"/>
      <c r="AV277" s="260"/>
      <c r="AW277" s="260"/>
      <c r="AX277" s="260"/>
      <c r="AY277" s="260"/>
      <c r="AZ277" s="260"/>
      <c r="BA277" s="260"/>
      <c r="BB277" s="260"/>
      <c r="BC277" s="260"/>
      <c r="BD277" s="260"/>
      <c r="BE277" s="260"/>
      <c r="BF277" s="260"/>
      <c r="BG277" s="210"/>
      <c r="BH277" s="210"/>
      <c r="BI277" s="210"/>
    </row>
    <row r="278" spans="1:61" x14ac:dyDescent="0.25">
      <c r="A278" s="171" t="s">
        <v>91</v>
      </c>
      <c r="B278" s="164"/>
      <c r="C278" s="299" t="s">
        <v>628</v>
      </c>
      <c r="D278" s="166"/>
      <c r="E278" s="168"/>
      <c r="F278" s="167"/>
      <c r="G278" s="168"/>
      <c r="AO278" s="260"/>
      <c r="AP278" s="260"/>
      <c r="AQ278" s="260"/>
      <c r="AR278" s="260"/>
      <c r="AS278" s="260"/>
      <c r="AT278" s="260"/>
      <c r="AU278" s="260"/>
      <c r="AV278" s="260"/>
      <c r="AW278" s="260"/>
      <c r="AX278" s="260"/>
      <c r="AY278" s="260"/>
      <c r="AZ278" s="260"/>
      <c r="BA278" s="260"/>
      <c r="BB278" s="260"/>
      <c r="BC278" s="260"/>
      <c r="BD278" s="260"/>
      <c r="BE278" s="260"/>
      <c r="BF278" s="260"/>
      <c r="BG278" s="210"/>
      <c r="BH278" s="210"/>
      <c r="BI278" s="210"/>
    </row>
    <row r="279" spans="1:61" x14ac:dyDescent="0.25">
      <c r="A279" s="171" t="s">
        <v>91</v>
      </c>
      <c r="B279" s="164"/>
      <c r="C279" s="299" t="s">
        <v>628</v>
      </c>
      <c r="D279" s="166"/>
      <c r="E279" s="168"/>
      <c r="F279" s="167"/>
      <c r="G279" s="168"/>
      <c r="AO279" s="260"/>
      <c r="AP279" s="260"/>
      <c r="AQ279" s="260"/>
      <c r="AR279" s="260"/>
      <c r="AS279" s="260"/>
      <c r="AT279" s="260"/>
      <c r="AU279" s="260"/>
      <c r="AV279" s="260"/>
      <c r="AW279" s="260"/>
      <c r="AX279" s="260"/>
      <c r="AY279" s="260"/>
      <c r="AZ279" s="260"/>
      <c r="BA279" s="260"/>
      <c r="BB279" s="260"/>
      <c r="BC279" s="260"/>
      <c r="BD279" s="260"/>
      <c r="BE279" s="260"/>
      <c r="BF279" s="260"/>
      <c r="BG279" s="210"/>
      <c r="BH279" s="210"/>
      <c r="BI279" s="210"/>
    </row>
    <row r="280" spans="1:61" x14ac:dyDescent="0.25">
      <c r="A280" s="171" t="s">
        <v>91</v>
      </c>
      <c r="B280" s="164"/>
      <c r="C280" s="299" t="s">
        <v>628</v>
      </c>
      <c r="D280" s="166"/>
      <c r="E280" s="168"/>
      <c r="F280" s="167"/>
      <c r="G280" s="168"/>
      <c r="AO280" s="260"/>
      <c r="AP280" s="260"/>
      <c r="AQ280" s="260"/>
      <c r="AR280" s="260"/>
      <c r="AS280" s="260"/>
      <c r="AT280" s="260"/>
      <c r="AU280" s="260"/>
      <c r="AV280" s="260"/>
      <c r="AW280" s="260"/>
      <c r="AX280" s="260"/>
      <c r="AY280" s="260"/>
      <c r="AZ280" s="260"/>
      <c r="BA280" s="260"/>
      <c r="BB280" s="260"/>
      <c r="BC280" s="260"/>
      <c r="BD280" s="260"/>
      <c r="BE280" s="260"/>
      <c r="BF280" s="260"/>
      <c r="BG280" s="210"/>
      <c r="BH280" s="210"/>
      <c r="BI280" s="210"/>
    </row>
    <row r="281" spans="1:61" x14ac:dyDescent="0.25">
      <c r="A281" s="171" t="s">
        <v>91</v>
      </c>
      <c r="B281" s="164"/>
      <c r="C281" s="299" t="s">
        <v>628</v>
      </c>
      <c r="D281" s="166"/>
      <c r="E281" s="168"/>
      <c r="F281" s="167"/>
      <c r="G281" s="168"/>
      <c r="AO281" s="260"/>
      <c r="AP281" s="260"/>
      <c r="AQ281" s="260"/>
      <c r="AR281" s="260"/>
      <c r="AS281" s="260"/>
      <c r="AT281" s="260"/>
      <c r="AU281" s="260"/>
      <c r="AV281" s="260"/>
      <c r="AW281" s="260"/>
      <c r="AX281" s="260"/>
      <c r="AY281" s="260"/>
      <c r="AZ281" s="260"/>
      <c r="BA281" s="260"/>
      <c r="BB281" s="260"/>
      <c r="BC281" s="260"/>
      <c r="BD281" s="260"/>
      <c r="BE281" s="260"/>
      <c r="BF281" s="260"/>
      <c r="BG281" s="210"/>
      <c r="BH281" s="210"/>
      <c r="BI281" s="210"/>
    </row>
    <row r="282" spans="1:61" x14ac:dyDescent="0.25">
      <c r="A282" s="171" t="s">
        <v>91</v>
      </c>
      <c r="B282" s="164"/>
      <c r="C282" s="299" t="s">
        <v>628</v>
      </c>
      <c r="D282" s="166"/>
      <c r="E282" s="168"/>
      <c r="F282" s="167"/>
      <c r="G282" s="168"/>
      <c r="AO282" s="260"/>
      <c r="AP282" s="260"/>
      <c r="AQ282" s="260"/>
      <c r="AR282" s="260"/>
      <c r="AS282" s="260"/>
      <c r="AT282" s="260"/>
      <c r="AU282" s="260"/>
      <c r="AV282" s="260"/>
      <c r="AW282" s="260"/>
      <c r="AX282" s="260"/>
      <c r="AY282" s="260"/>
      <c r="AZ282" s="260"/>
      <c r="BA282" s="260"/>
      <c r="BB282" s="260"/>
      <c r="BC282" s="260"/>
      <c r="BD282" s="260"/>
      <c r="BE282" s="260"/>
      <c r="BF282" s="260"/>
      <c r="BG282" s="210"/>
      <c r="BH282" s="210"/>
      <c r="BI282" s="210"/>
    </row>
    <row r="283" spans="1:61" x14ac:dyDescent="0.25">
      <c r="A283" s="171" t="s">
        <v>91</v>
      </c>
      <c r="B283" s="164"/>
      <c r="C283" s="299" t="s">
        <v>628</v>
      </c>
      <c r="D283" s="166"/>
      <c r="E283" s="168"/>
      <c r="F283" s="167"/>
      <c r="G283" s="168"/>
      <c r="AO283" s="260"/>
      <c r="AP283" s="260"/>
      <c r="AQ283" s="260"/>
      <c r="AR283" s="260"/>
      <c r="AS283" s="260"/>
      <c r="AT283" s="260"/>
      <c r="AU283" s="260"/>
      <c r="AV283" s="260"/>
      <c r="AW283" s="260"/>
      <c r="AX283" s="260"/>
      <c r="AY283" s="260"/>
      <c r="AZ283" s="260"/>
      <c r="BA283" s="260"/>
      <c r="BB283" s="260"/>
      <c r="BC283" s="260"/>
      <c r="BD283" s="260"/>
      <c r="BE283" s="260"/>
      <c r="BF283" s="260"/>
      <c r="BG283" s="210"/>
      <c r="BH283" s="210"/>
      <c r="BI283" s="210"/>
    </row>
    <row r="284" spans="1:61" x14ac:dyDescent="0.25">
      <c r="A284" s="171" t="s">
        <v>91</v>
      </c>
      <c r="B284" s="164"/>
      <c r="C284" s="299" t="s">
        <v>628</v>
      </c>
      <c r="D284" s="166"/>
      <c r="E284" s="168"/>
      <c r="F284" s="167"/>
      <c r="G284" s="168"/>
      <c r="AO284" s="260"/>
      <c r="AP284" s="260"/>
      <c r="AQ284" s="260"/>
      <c r="AR284" s="260"/>
      <c r="AS284" s="260"/>
      <c r="AT284" s="260"/>
      <c r="AU284" s="260"/>
      <c r="AV284" s="260"/>
      <c r="AW284" s="260"/>
      <c r="AX284" s="260"/>
      <c r="AY284" s="260"/>
      <c r="AZ284" s="260"/>
      <c r="BA284" s="260"/>
      <c r="BB284" s="260"/>
      <c r="BC284" s="260"/>
      <c r="BD284" s="260"/>
      <c r="BE284" s="260"/>
      <c r="BF284" s="260"/>
      <c r="BG284" s="210"/>
      <c r="BH284" s="210"/>
      <c r="BI284" s="210"/>
    </row>
    <row r="285" spans="1:61" x14ac:dyDescent="0.25">
      <c r="A285" s="171" t="s">
        <v>91</v>
      </c>
      <c r="B285" s="164"/>
      <c r="C285" s="299" t="s">
        <v>628</v>
      </c>
      <c r="D285" s="166"/>
      <c r="E285" s="168"/>
      <c r="F285" s="167"/>
      <c r="G285" s="168"/>
      <c r="AO285" s="260"/>
      <c r="AP285" s="260"/>
      <c r="AQ285" s="260"/>
      <c r="AR285" s="260"/>
      <c r="AS285" s="260"/>
      <c r="AT285" s="260"/>
      <c r="AU285" s="260"/>
      <c r="AV285" s="260"/>
      <c r="AW285" s="260"/>
      <c r="AX285" s="260"/>
      <c r="AY285" s="260"/>
      <c r="AZ285" s="260"/>
      <c r="BA285" s="260"/>
      <c r="BB285" s="260"/>
      <c r="BC285" s="260"/>
      <c r="BD285" s="260"/>
      <c r="BE285" s="260"/>
      <c r="BF285" s="260"/>
      <c r="BG285" s="210"/>
      <c r="BH285" s="210"/>
      <c r="BI285" s="210"/>
    </row>
    <row r="286" spans="1:61" x14ac:dyDescent="0.25">
      <c r="A286" s="171" t="s">
        <v>91</v>
      </c>
      <c r="B286" s="164"/>
      <c r="C286" s="299" t="s">
        <v>628</v>
      </c>
      <c r="D286" s="166"/>
      <c r="E286" s="168"/>
      <c r="F286" s="167"/>
      <c r="G286" s="168"/>
      <c r="AO286" s="260"/>
      <c r="AP286" s="260"/>
      <c r="AQ286" s="260"/>
      <c r="AR286" s="260"/>
      <c r="AS286" s="260"/>
      <c r="AT286" s="260"/>
      <c r="AU286" s="260"/>
      <c r="AV286" s="260"/>
      <c r="AW286" s="260"/>
      <c r="AX286" s="260"/>
      <c r="AY286" s="260"/>
      <c r="AZ286" s="260"/>
      <c r="BA286" s="260"/>
      <c r="BB286" s="260"/>
      <c r="BC286" s="260"/>
      <c r="BD286" s="260"/>
      <c r="BE286" s="260"/>
      <c r="BF286" s="260"/>
      <c r="BG286" s="210"/>
      <c r="BH286" s="210"/>
      <c r="BI286" s="210"/>
    </row>
    <row r="287" spans="1:61" x14ac:dyDescent="0.25">
      <c r="A287" s="171" t="s">
        <v>91</v>
      </c>
      <c r="B287" s="164"/>
      <c r="C287" s="299" t="s">
        <v>628</v>
      </c>
      <c r="D287" s="166"/>
      <c r="E287" s="168"/>
      <c r="F287" s="167"/>
      <c r="G287" s="168"/>
      <c r="AO287" s="260"/>
      <c r="AP287" s="260"/>
      <c r="AQ287" s="260"/>
      <c r="AR287" s="260"/>
      <c r="AS287" s="260"/>
      <c r="AT287" s="260"/>
      <c r="AU287" s="260"/>
      <c r="AV287" s="260"/>
      <c r="AW287" s="260"/>
      <c r="AX287" s="260"/>
      <c r="AY287" s="260"/>
      <c r="AZ287" s="260"/>
      <c r="BA287" s="260"/>
      <c r="BB287" s="260"/>
      <c r="BC287" s="260"/>
      <c r="BD287" s="260"/>
      <c r="BE287" s="260"/>
      <c r="BF287" s="260"/>
      <c r="BG287" s="210"/>
      <c r="BH287" s="210"/>
      <c r="BI287" s="210"/>
    </row>
    <row r="288" spans="1:61" x14ac:dyDescent="0.25">
      <c r="A288" s="171" t="s">
        <v>91</v>
      </c>
      <c r="B288" s="164"/>
      <c r="C288" s="299" t="s">
        <v>628</v>
      </c>
      <c r="D288" s="166"/>
      <c r="E288" s="168"/>
      <c r="F288" s="167"/>
      <c r="G288" s="168"/>
      <c r="AO288" s="260"/>
      <c r="AP288" s="260"/>
      <c r="AQ288" s="260"/>
      <c r="AR288" s="260"/>
      <c r="AS288" s="260"/>
      <c r="AT288" s="260"/>
      <c r="AU288" s="260"/>
      <c r="AV288" s="260"/>
      <c r="AW288" s="260"/>
      <c r="AX288" s="260"/>
      <c r="AY288" s="260"/>
      <c r="AZ288" s="260"/>
      <c r="BA288" s="260"/>
      <c r="BB288" s="260"/>
      <c r="BC288" s="260"/>
      <c r="BD288" s="260"/>
      <c r="BE288" s="260"/>
      <c r="BF288" s="260"/>
      <c r="BG288" s="210"/>
      <c r="BH288" s="210"/>
      <c r="BI288" s="210"/>
    </row>
    <row r="289" spans="1:61" x14ac:dyDescent="0.25">
      <c r="A289" s="171" t="s">
        <v>91</v>
      </c>
      <c r="B289" s="164"/>
      <c r="C289" s="299" t="s">
        <v>628</v>
      </c>
      <c r="D289" s="166"/>
      <c r="E289" s="168"/>
      <c r="F289" s="167"/>
      <c r="G289" s="168"/>
      <c r="AO289" s="260"/>
      <c r="AP289" s="260"/>
      <c r="AQ289" s="260"/>
      <c r="AR289" s="260"/>
      <c r="AS289" s="260"/>
      <c r="AT289" s="260"/>
      <c r="AU289" s="260"/>
      <c r="AV289" s="260"/>
      <c r="AW289" s="260"/>
      <c r="AX289" s="260"/>
      <c r="AY289" s="260"/>
      <c r="AZ289" s="260"/>
      <c r="BA289" s="260"/>
      <c r="BB289" s="260"/>
      <c r="BC289" s="260"/>
      <c r="BD289" s="260"/>
      <c r="BE289" s="260"/>
      <c r="BF289" s="260"/>
      <c r="BG289" s="210"/>
      <c r="BH289" s="210"/>
      <c r="BI289" s="210"/>
    </row>
    <row r="290" spans="1:61" x14ac:dyDescent="0.25">
      <c r="A290" s="171" t="s">
        <v>91</v>
      </c>
      <c r="B290" s="164"/>
      <c r="C290" s="299" t="s">
        <v>628</v>
      </c>
      <c r="D290" s="166"/>
      <c r="E290" s="168"/>
      <c r="F290" s="167"/>
      <c r="G290" s="168"/>
      <c r="AO290" s="260"/>
      <c r="AP290" s="260"/>
      <c r="AQ290" s="260"/>
      <c r="AR290" s="260"/>
      <c r="AS290" s="260"/>
      <c r="AT290" s="260"/>
      <c r="AU290" s="260"/>
      <c r="AV290" s="260"/>
      <c r="AW290" s="260"/>
      <c r="AX290" s="260"/>
      <c r="AY290" s="260"/>
      <c r="AZ290" s="260"/>
      <c r="BA290" s="260"/>
      <c r="BB290" s="260"/>
      <c r="BC290" s="260"/>
      <c r="BD290" s="260"/>
      <c r="BE290" s="260"/>
      <c r="BF290" s="260"/>
      <c r="BG290" s="210"/>
      <c r="BH290" s="210"/>
      <c r="BI290" s="210"/>
    </row>
    <row r="291" spans="1:61" x14ac:dyDescent="0.25">
      <c r="A291" s="171" t="s">
        <v>91</v>
      </c>
      <c r="B291" s="164"/>
      <c r="C291" s="299" t="s">
        <v>628</v>
      </c>
      <c r="D291" s="166"/>
      <c r="E291" s="168"/>
      <c r="F291" s="167"/>
      <c r="G291" s="168"/>
      <c r="AO291" s="260"/>
      <c r="AP291" s="260"/>
      <c r="AQ291" s="260"/>
      <c r="AR291" s="260"/>
      <c r="AS291" s="260"/>
      <c r="AT291" s="260"/>
      <c r="AU291" s="260"/>
      <c r="AV291" s="260"/>
      <c r="AW291" s="260"/>
      <c r="AX291" s="260"/>
      <c r="AY291" s="260"/>
      <c r="AZ291" s="260"/>
      <c r="BA291" s="260"/>
      <c r="BB291" s="260"/>
      <c r="BC291" s="260"/>
      <c r="BD291" s="260"/>
      <c r="BE291" s="260"/>
      <c r="BF291" s="260"/>
      <c r="BG291" s="210"/>
      <c r="BH291" s="210"/>
      <c r="BI291" s="210"/>
    </row>
    <row r="292" spans="1:61" x14ac:dyDescent="0.25">
      <c r="A292" s="171" t="s">
        <v>91</v>
      </c>
      <c r="B292" s="164"/>
      <c r="C292" s="299" t="s">
        <v>628</v>
      </c>
      <c r="D292" s="166"/>
      <c r="E292" s="168"/>
      <c r="F292" s="167"/>
      <c r="G292" s="168"/>
      <c r="AO292" s="260"/>
      <c r="AP292" s="260"/>
      <c r="AQ292" s="260"/>
      <c r="AR292" s="260"/>
      <c r="AS292" s="260"/>
      <c r="AT292" s="260"/>
      <c r="AU292" s="260"/>
      <c r="AV292" s="260"/>
      <c r="AW292" s="260"/>
      <c r="AX292" s="260"/>
      <c r="AY292" s="260"/>
      <c r="AZ292" s="260"/>
      <c r="BA292" s="260"/>
      <c r="BB292" s="260"/>
      <c r="BC292" s="260"/>
      <c r="BD292" s="260"/>
      <c r="BE292" s="260"/>
      <c r="BF292" s="260"/>
      <c r="BG292" s="210"/>
      <c r="BH292" s="210"/>
      <c r="BI292" s="210"/>
    </row>
    <row r="293" spans="1:61" x14ac:dyDescent="0.25">
      <c r="A293" s="171" t="s">
        <v>91</v>
      </c>
      <c r="B293" s="164"/>
      <c r="C293" s="299" t="s">
        <v>628</v>
      </c>
      <c r="D293" s="166"/>
      <c r="E293" s="168"/>
      <c r="F293" s="167"/>
      <c r="G293" s="168"/>
      <c r="AO293" s="260"/>
      <c r="AP293" s="260"/>
      <c r="AQ293" s="260"/>
      <c r="AR293" s="260"/>
      <c r="AS293" s="260"/>
      <c r="AT293" s="260"/>
      <c r="AU293" s="260"/>
      <c r="AV293" s="260"/>
      <c r="AW293" s="260"/>
      <c r="AX293" s="260"/>
      <c r="AY293" s="260"/>
      <c r="AZ293" s="260"/>
      <c r="BA293" s="260"/>
      <c r="BB293" s="260"/>
      <c r="BC293" s="260"/>
      <c r="BD293" s="260"/>
      <c r="BE293" s="260"/>
      <c r="BF293" s="260"/>
      <c r="BG293" s="210"/>
      <c r="BH293" s="210"/>
      <c r="BI293" s="210"/>
    </row>
    <row r="294" spans="1:61" x14ac:dyDescent="0.25">
      <c r="A294" s="171" t="s">
        <v>91</v>
      </c>
      <c r="B294" s="164"/>
      <c r="C294" s="299" t="s">
        <v>628</v>
      </c>
      <c r="D294" s="166"/>
      <c r="E294" s="168"/>
      <c r="F294" s="167"/>
      <c r="G294" s="168"/>
      <c r="AO294" s="260"/>
      <c r="AP294" s="260"/>
      <c r="AQ294" s="260"/>
      <c r="AR294" s="260"/>
      <c r="AS294" s="260"/>
      <c r="AT294" s="260"/>
      <c r="AU294" s="260"/>
      <c r="AV294" s="260"/>
      <c r="AW294" s="260"/>
      <c r="AX294" s="260"/>
      <c r="AY294" s="260"/>
      <c r="AZ294" s="260"/>
      <c r="BA294" s="260"/>
      <c r="BB294" s="260"/>
      <c r="BC294" s="260"/>
      <c r="BD294" s="260"/>
      <c r="BE294" s="260"/>
      <c r="BF294" s="260"/>
      <c r="BG294" s="210"/>
      <c r="BH294" s="210"/>
      <c r="BI294" s="210"/>
    </row>
    <row r="295" spans="1:61" x14ac:dyDescent="0.25">
      <c r="A295" s="171" t="s">
        <v>91</v>
      </c>
      <c r="B295" s="164"/>
      <c r="C295" s="299" t="s">
        <v>628</v>
      </c>
      <c r="D295" s="166"/>
      <c r="E295" s="168"/>
      <c r="F295" s="167"/>
      <c r="G295" s="168"/>
      <c r="AO295" s="260"/>
      <c r="AP295" s="260"/>
      <c r="AQ295" s="260"/>
      <c r="AR295" s="260"/>
      <c r="AS295" s="260"/>
      <c r="AT295" s="260"/>
      <c r="AU295" s="260"/>
      <c r="AV295" s="260"/>
      <c r="AW295" s="260"/>
      <c r="AX295" s="260"/>
      <c r="AY295" s="260"/>
      <c r="AZ295" s="260"/>
      <c r="BA295" s="260"/>
      <c r="BB295" s="260"/>
      <c r="BC295" s="260"/>
      <c r="BD295" s="260"/>
      <c r="BE295" s="260"/>
      <c r="BF295" s="260"/>
      <c r="BG295" s="210"/>
      <c r="BH295" s="210"/>
      <c r="BI295" s="210"/>
    </row>
    <row r="296" spans="1:61" x14ac:dyDescent="0.25">
      <c r="A296" s="171" t="s">
        <v>91</v>
      </c>
      <c r="B296" s="164"/>
      <c r="C296" s="299" t="s">
        <v>628</v>
      </c>
      <c r="D296" s="166"/>
      <c r="E296" s="168"/>
      <c r="F296" s="167"/>
      <c r="G296" s="168"/>
      <c r="AO296" s="260"/>
      <c r="AP296" s="260"/>
      <c r="AQ296" s="260"/>
      <c r="AR296" s="260"/>
      <c r="AS296" s="260"/>
      <c r="AT296" s="260"/>
      <c r="AU296" s="260"/>
      <c r="AV296" s="260"/>
      <c r="AW296" s="260"/>
      <c r="AX296" s="260"/>
      <c r="AY296" s="260"/>
      <c r="AZ296" s="260"/>
      <c r="BA296" s="260"/>
      <c r="BB296" s="260"/>
      <c r="BC296" s="260"/>
      <c r="BD296" s="260"/>
      <c r="BE296" s="260"/>
      <c r="BF296" s="260"/>
      <c r="BG296" s="210"/>
      <c r="BH296" s="210"/>
      <c r="BI296" s="210"/>
    </row>
    <row r="297" spans="1:61" x14ac:dyDescent="0.25">
      <c r="A297" s="171" t="s">
        <v>91</v>
      </c>
      <c r="B297" s="164"/>
      <c r="C297" s="299" t="s">
        <v>628</v>
      </c>
      <c r="D297" s="166"/>
      <c r="E297" s="168"/>
      <c r="F297" s="167"/>
      <c r="G297" s="168"/>
      <c r="AO297" s="260"/>
      <c r="AP297" s="260"/>
      <c r="AQ297" s="260"/>
      <c r="AR297" s="260"/>
      <c r="AS297" s="260"/>
      <c r="AT297" s="260"/>
      <c r="AU297" s="260"/>
      <c r="AV297" s="260"/>
      <c r="AW297" s="260"/>
      <c r="AX297" s="260"/>
      <c r="AY297" s="260"/>
      <c r="AZ297" s="260"/>
      <c r="BA297" s="260"/>
      <c r="BB297" s="260"/>
      <c r="BC297" s="260"/>
      <c r="BD297" s="260"/>
      <c r="BE297" s="260"/>
      <c r="BF297" s="260"/>
      <c r="BG297" s="210"/>
      <c r="BH297" s="210"/>
      <c r="BI297" s="210"/>
    </row>
    <row r="298" spans="1:61" x14ac:dyDescent="0.25">
      <c r="A298" s="171" t="s">
        <v>91</v>
      </c>
      <c r="B298" s="164"/>
      <c r="C298" s="299" t="s">
        <v>628</v>
      </c>
      <c r="D298" s="166"/>
      <c r="E298" s="168"/>
      <c r="F298" s="167"/>
      <c r="G298" s="168"/>
      <c r="AO298" s="260"/>
      <c r="AP298" s="260"/>
      <c r="AQ298" s="260"/>
      <c r="AR298" s="260"/>
      <c r="AS298" s="260"/>
      <c r="AT298" s="260"/>
      <c r="AU298" s="260"/>
      <c r="AV298" s="260"/>
      <c r="AW298" s="260"/>
      <c r="AX298" s="260"/>
      <c r="AY298" s="260"/>
      <c r="AZ298" s="260"/>
      <c r="BA298" s="260"/>
      <c r="BB298" s="260"/>
      <c r="BC298" s="260"/>
      <c r="BD298" s="260"/>
      <c r="BE298" s="260"/>
      <c r="BF298" s="260"/>
      <c r="BG298" s="210"/>
      <c r="BH298" s="210"/>
      <c r="BI298" s="210"/>
    </row>
    <row r="299" spans="1:61" x14ac:dyDescent="0.25">
      <c r="A299" s="171" t="s">
        <v>91</v>
      </c>
      <c r="B299" s="164"/>
      <c r="C299" s="299" t="s">
        <v>628</v>
      </c>
      <c r="D299" s="166"/>
      <c r="E299" s="168"/>
      <c r="F299" s="167"/>
      <c r="G299" s="168"/>
      <c r="AO299" s="260"/>
      <c r="AP299" s="260"/>
      <c r="AQ299" s="260"/>
      <c r="AR299" s="260"/>
      <c r="AS299" s="260"/>
      <c r="AT299" s="260"/>
      <c r="AU299" s="260"/>
      <c r="AV299" s="260"/>
      <c r="AW299" s="260"/>
      <c r="AX299" s="260"/>
      <c r="AY299" s="260"/>
      <c r="AZ299" s="260"/>
      <c r="BA299" s="260"/>
      <c r="BB299" s="260"/>
      <c r="BC299" s="260"/>
      <c r="BD299" s="260"/>
      <c r="BE299" s="260"/>
      <c r="BF299" s="260"/>
      <c r="BG299" s="210"/>
      <c r="BH299" s="210"/>
      <c r="BI299" s="210"/>
    </row>
    <row r="300" spans="1:61" x14ac:dyDescent="0.25">
      <c r="A300" s="171" t="s">
        <v>91</v>
      </c>
      <c r="B300" s="164"/>
      <c r="C300" s="299" t="s">
        <v>628</v>
      </c>
      <c r="D300" s="166"/>
      <c r="E300" s="168"/>
      <c r="F300" s="167"/>
      <c r="G300" s="168"/>
      <c r="AO300" s="260"/>
      <c r="AP300" s="260"/>
      <c r="AQ300" s="260"/>
      <c r="AR300" s="260"/>
      <c r="AS300" s="260"/>
      <c r="AT300" s="260"/>
      <c r="AU300" s="260"/>
      <c r="AV300" s="260"/>
      <c r="AW300" s="260"/>
      <c r="AX300" s="260"/>
      <c r="AY300" s="260"/>
      <c r="AZ300" s="260"/>
      <c r="BA300" s="260"/>
      <c r="BB300" s="260"/>
      <c r="BC300" s="260"/>
      <c r="BD300" s="260"/>
      <c r="BE300" s="260"/>
      <c r="BF300" s="260"/>
      <c r="BG300" s="210"/>
      <c r="BH300" s="210"/>
      <c r="BI300" s="210"/>
    </row>
    <row r="301" spans="1:61" x14ac:dyDescent="0.25">
      <c r="A301" s="171" t="s">
        <v>91</v>
      </c>
      <c r="B301" s="164"/>
      <c r="C301" s="299" t="s">
        <v>628</v>
      </c>
      <c r="D301" s="166"/>
      <c r="E301" s="168"/>
      <c r="F301" s="167"/>
      <c r="G301" s="168"/>
      <c r="AO301" s="260"/>
      <c r="AP301" s="260"/>
      <c r="AQ301" s="260"/>
      <c r="AR301" s="260"/>
      <c r="AS301" s="260"/>
      <c r="AT301" s="260"/>
      <c r="AU301" s="260"/>
      <c r="AV301" s="260"/>
      <c r="AW301" s="260"/>
      <c r="AX301" s="260"/>
      <c r="AY301" s="260"/>
      <c r="AZ301" s="260"/>
      <c r="BA301" s="260"/>
      <c r="BB301" s="260"/>
      <c r="BC301" s="260"/>
      <c r="BD301" s="260"/>
      <c r="BE301" s="260"/>
      <c r="BF301" s="260"/>
      <c r="BG301" s="210"/>
      <c r="BH301" s="210"/>
      <c r="BI301" s="210"/>
    </row>
    <row r="302" spans="1:61" x14ac:dyDescent="0.25">
      <c r="A302" s="171" t="s">
        <v>91</v>
      </c>
      <c r="B302" s="164"/>
      <c r="C302" s="299" t="s">
        <v>628</v>
      </c>
      <c r="D302" s="166"/>
      <c r="E302" s="168"/>
      <c r="F302" s="167"/>
      <c r="G302" s="168"/>
      <c r="AO302" s="260"/>
      <c r="AP302" s="260"/>
      <c r="AQ302" s="260"/>
      <c r="AR302" s="260"/>
      <c r="AS302" s="260"/>
      <c r="AT302" s="260"/>
      <c r="AU302" s="260"/>
      <c r="AV302" s="260"/>
      <c r="AW302" s="260"/>
      <c r="AX302" s="260"/>
      <c r="AY302" s="260"/>
      <c r="AZ302" s="260"/>
      <c r="BA302" s="260"/>
      <c r="BB302" s="260"/>
      <c r="BC302" s="260"/>
      <c r="BD302" s="260"/>
      <c r="BE302" s="260"/>
      <c r="BF302" s="260"/>
      <c r="BG302" s="210"/>
      <c r="BH302" s="210"/>
      <c r="BI302" s="210"/>
    </row>
    <row r="303" spans="1:61" x14ac:dyDescent="0.25">
      <c r="A303" s="171" t="s">
        <v>91</v>
      </c>
      <c r="B303" s="164"/>
      <c r="C303" s="299" t="s">
        <v>628</v>
      </c>
      <c r="D303" s="166"/>
      <c r="E303" s="168"/>
      <c r="F303" s="167"/>
      <c r="G303" s="168"/>
      <c r="AO303" s="260"/>
      <c r="AP303" s="260"/>
      <c r="AQ303" s="260"/>
      <c r="AR303" s="260"/>
      <c r="AS303" s="260"/>
      <c r="AT303" s="260"/>
      <c r="AU303" s="260"/>
      <c r="AV303" s="260"/>
      <c r="AW303" s="260"/>
      <c r="AX303" s="260"/>
      <c r="AY303" s="260"/>
      <c r="AZ303" s="260"/>
      <c r="BA303" s="260"/>
      <c r="BB303" s="260"/>
      <c r="BC303" s="260"/>
      <c r="BD303" s="260"/>
      <c r="BE303" s="260"/>
      <c r="BF303" s="260"/>
      <c r="BG303" s="210"/>
      <c r="BH303" s="210"/>
      <c r="BI303" s="210"/>
    </row>
    <row r="304" spans="1:61" x14ac:dyDescent="0.25">
      <c r="A304" s="171" t="s">
        <v>91</v>
      </c>
      <c r="B304" s="164"/>
      <c r="C304" s="299" t="s">
        <v>628</v>
      </c>
      <c r="D304" s="166"/>
      <c r="E304" s="168"/>
      <c r="F304" s="167"/>
      <c r="G304" s="168"/>
      <c r="AO304" s="260"/>
      <c r="AP304" s="260"/>
      <c r="AQ304" s="260"/>
      <c r="AR304" s="260"/>
      <c r="AS304" s="260"/>
      <c r="AT304" s="260"/>
      <c r="AU304" s="260"/>
      <c r="AV304" s="260"/>
      <c r="AW304" s="260"/>
      <c r="AX304" s="260"/>
      <c r="AY304" s="260"/>
      <c r="AZ304" s="260"/>
      <c r="BA304" s="260"/>
      <c r="BB304" s="260"/>
      <c r="BC304" s="260"/>
      <c r="BD304" s="260"/>
      <c r="BE304" s="260"/>
      <c r="BF304" s="260"/>
      <c r="BG304" s="210"/>
      <c r="BH304" s="210"/>
      <c r="BI304" s="210"/>
    </row>
    <row r="305" spans="1:61" x14ac:dyDescent="0.25">
      <c r="A305" s="171" t="s">
        <v>91</v>
      </c>
      <c r="B305" s="164"/>
      <c r="C305" s="299" t="s">
        <v>628</v>
      </c>
      <c r="D305" s="166"/>
      <c r="E305" s="168"/>
      <c r="F305" s="167"/>
      <c r="G305" s="168"/>
      <c r="AO305" s="260"/>
      <c r="AP305" s="260"/>
      <c r="AQ305" s="260"/>
      <c r="AR305" s="260"/>
      <c r="AS305" s="260"/>
      <c r="AT305" s="260"/>
      <c r="AU305" s="260"/>
      <c r="AV305" s="260"/>
      <c r="AW305" s="260"/>
      <c r="AX305" s="260"/>
      <c r="AY305" s="260"/>
      <c r="AZ305" s="260"/>
      <c r="BA305" s="260"/>
      <c r="BB305" s="260"/>
      <c r="BC305" s="260"/>
      <c r="BD305" s="260"/>
      <c r="BE305" s="260"/>
      <c r="BF305" s="260"/>
      <c r="BG305" s="210"/>
      <c r="BH305" s="210"/>
      <c r="BI305" s="210"/>
    </row>
    <row r="306" spans="1:61" x14ac:dyDescent="0.25">
      <c r="A306" s="171" t="s">
        <v>91</v>
      </c>
      <c r="B306" s="164"/>
      <c r="C306" s="299" t="s">
        <v>628</v>
      </c>
      <c r="D306" s="166"/>
      <c r="E306" s="168"/>
      <c r="F306" s="167"/>
      <c r="G306" s="168"/>
      <c r="AO306" s="260"/>
      <c r="AP306" s="260"/>
      <c r="AQ306" s="260"/>
      <c r="AR306" s="260"/>
      <c r="AS306" s="260"/>
      <c r="AT306" s="260"/>
      <c r="AU306" s="260"/>
      <c r="AV306" s="260"/>
      <c r="AW306" s="260"/>
      <c r="AX306" s="260"/>
      <c r="AY306" s="260"/>
      <c r="AZ306" s="260"/>
      <c r="BA306" s="260"/>
      <c r="BB306" s="260"/>
      <c r="BC306" s="260"/>
      <c r="BD306" s="260"/>
      <c r="BE306" s="260"/>
      <c r="BF306" s="260"/>
      <c r="BG306" s="210"/>
      <c r="BH306" s="210"/>
      <c r="BI306" s="210"/>
    </row>
    <row r="307" spans="1:61" x14ac:dyDescent="0.25">
      <c r="A307" s="171" t="s">
        <v>91</v>
      </c>
      <c r="B307" s="164"/>
      <c r="C307" s="299" t="s">
        <v>628</v>
      </c>
      <c r="D307" s="166"/>
      <c r="E307" s="168"/>
      <c r="F307" s="167"/>
      <c r="G307" s="168"/>
      <c r="AO307" s="260"/>
      <c r="AP307" s="260"/>
      <c r="AQ307" s="260"/>
      <c r="AR307" s="260"/>
      <c r="AS307" s="260"/>
      <c r="AT307" s="260"/>
      <c r="AU307" s="260"/>
      <c r="AV307" s="260"/>
      <c r="AW307" s="260"/>
      <c r="AX307" s="260"/>
      <c r="AY307" s="260"/>
      <c r="AZ307" s="260"/>
      <c r="BA307" s="260"/>
      <c r="BB307" s="260"/>
      <c r="BC307" s="260"/>
      <c r="BD307" s="260"/>
      <c r="BE307" s="260"/>
      <c r="BF307" s="260"/>
      <c r="BG307" s="210"/>
      <c r="BH307" s="210"/>
      <c r="BI307" s="210"/>
    </row>
    <row r="308" spans="1:61" x14ac:dyDescent="0.25">
      <c r="A308" s="171" t="s">
        <v>91</v>
      </c>
      <c r="B308" s="164"/>
      <c r="C308" s="299" t="s">
        <v>628</v>
      </c>
      <c r="D308" s="166"/>
      <c r="E308" s="168"/>
      <c r="F308" s="167"/>
      <c r="G308" s="168"/>
      <c r="AO308" s="260"/>
      <c r="AP308" s="260"/>
      <c r="AQ308" s="260"/>
      <c r="AR308" s="260"/>
      <c r="AS308" s="260"/>
      <c r="AT308" s="260"/>
      <c r="AU308" s="260"/>
      <c r="AV308" s="260"/>
      <c r="AW308" s="260"/>
      <c r="AX308" s="260"/>
      <c r="AY308" s="260"/>
      <c r="AZ308" s="260"/>
      <c r="BA308" s="260"/>
      <c r="BB308" s="260"/>
      <c r="BC308" s="260"/>
      <c r="BD308" s="260"/>
      <c r="BE308" s="260"/>
      <c r="BF308" s="260"/>
      <c r="BG308" s="210"/>
      <c r="BH308" s="210"/>
      <c r="BI308" s="210"/>
    </row>
    <row r="309" spans="1:61" x14ac:dyDescent="0.25">
      <c r="A309" s="171" t="s">
        <v>91</v>
      </c>
      <c r="B309" s="164"/>
      <c r="C309" s="299" t="s">
        <v>628</v>
      </c>
      <c r="D309" s="166"/>
      <c r="E309" s="168"/>
      <c r="F309" s="167"/>
      <c r="G309" s="168"/>
      <c r="AO309" s="260"/>
      <c r="AP309" s="260"/>
      <c r="AQ309" s="260"/>
      <c r="AR309" s="260"/>
      <c r="AS309" s="260"/>
      <c r="AT309" s="260"/>
      <c r="AU309" s="260"/>
      <c r="AV309" s="260"/>
      <c r="AW309" s="260"/>
      <c r="AX309" s="260"/>
      <c r="AY309" s="260"/>
      <c r="AZ309" s="260"/>
      <c r="BA309" s="260"/>
      <c r="BB309" s="260"/>
      <c r="BC309" s="260"/>
      <c r="BD309" s="260"/>
      <c r="BE309" s="260"/>
      <c r="BF309" s="260"/>
      <c r="BG309" s="210"/>
      <c r="BH309" s="210"/>
      <c r="BI309" s="210"/>
    </row>
    <row r="310" spans="1:61" x14ac:dyDescent="0.25">
      <c r="A310" s="171" t="s">
        <v>91</v>
      </c>
      <c r="B310" s="164"/>
      <c r="C310" s="299" t="s">
        <v>628</v>
      </c>
      <c r="D310" s="166"/>
      <c r="E310" s="168"/>
      <c r="F310" s="167"/>
      <c r="G310" s="168"/>
      <c r="AO310" s="260"/>
      <c r="AP310" s="260"/>
      <c r="AQ310" s="260"/>
      <c r="AR310" s="260"/>
      <c r="AS310" s="260"/>
      <c r="AT310" s="260"/>
      <c r="AU310" s="260"/>
      <c r="AV310" s="260"/>
      <c r="AW310" s="260"/>
      <c r="AX310" s="260"/>
      <c r="AY310" s="260"/>
      <c r="AZ310" s="260"/>
      <c r="BA310" s="260"/>
      <c r="BB310" s="260"/>
      <c r="BC310" s="260"/>
      <c r="BD310" s="260"/>
      <c r="BE310" s="260"/>
      <c r="BF310" s="260"/>
      <c r="BG310" s="210"/>
      <c r="BH310" s="210"/>
      <c r="BI310" s="210"/>
    </row>
    <row r="311" spans="1:61" x14ac:dyDescent="0.25">
      <c r="A311" s="171" t="s">
        <v>91</v>
      </c>
      <c r="B311" s="164"/>
      <c r="C311" s="299" t="s">
        <v>628</v>
      </c>
      <c r="D311" s="166"/>
      <c r="E311" s="168"/>
      <c r="F311" s="167"/>
      <c r="G311" s="168"/>
      <c r="AO311" s="260"/>
      <c r="AP311" s="260"/>
      <c r="AQ311" s="260"/>
      <c r="AR311" s="260"/>
      <c r="AS311" s="260"/>
      <c r="AT311" s="260"/>
      <c r="AU311" s="260"/>
      <c r="AV311" s="260"/>
      <c r="AW311" s="260"/>
      <c r="AX311" s="260"/>
      <c r="AY311" s="260"/>
      <c r="AZ311" s="260"/>
      <c r="BA311" s="260"/>
      <c r="BB311" s="260"/>
      <c r="BC311" s="260"/>
      <c r="BD311" s="260"/>
      <c r="BE311" s="260"/>
      <c r="BF311" s="260"/>
      <c r="BG311" s="210"/>
      <c r="BH311" s="210"/>
      <c r="BI311" s="210"/>
    </row>
    <row r="312" spans="1:61" x14ac:dyDescent="0.25">
      <c r="A312" s="171" t="s">
        <v>91</v>
      </c>
      <c r="B312" s="164"/>
      <c r="C312" s="299" t="s">
        <v>628</v>
      </c>
      <c r="D312" s="166"/>
      <c r="E312" s="168"/>
      <c r="F312" s="167"/>
      <c r="G312" s="168"/>
      <c r="AO312" s="260"/>
      <c r="AP312" s="260"/>
      <c r="AQ312" s="260"/>
      <c r="AR312" s="260"/>
      <c r="AS312" s="260"/>
      <c r="AT312" s="260"/>
      <c r="AU312" s="260"/>
      <c r="AV312" s="260"/>
      <c r="AW312" s="260"/>
      <c r="AX312" s="260"/>
      <c r="AY312" s="260"/>
      <c r="AZ312" s="260"/>
      <c r="BA312" s="260"/>
      <c r="BB312" s="260"/>
      <c r="BC312" s="260"/>
      <c r="BD312" s="260"/>
      <c r="BE312" s="260"/>
      <c r="BF312" s="260"/>
      <c r="BG312" s="210"/>
      <c r="BH312" s="210"/>
      <c r="BI312" s="210"/>
    </row>
    <row r="313" spans="1:61" x14ac:dyDescent="0.25">
      <c r="A313" s="171" t="s">
        <v>91</v>
      </c>
      <c r="B313" s="164"/>
      <c r="C313" s="299" t="s">
        <v>628</v>
      </c>
      <c r="D313" s="166"/>
      <c r="E313" s="168"/>
      <c r="F313" s="167"/>
      <c r="G313" s="168"/>
      <c r="AO313" s="260"/>
      <c r="AP313" s="260"/>
      <c r="AQ313" s="260"/>
      <c r="AR313" s="260"/>
      <c r="AS313" s="260"/>
      <c r="AT313" s="260"/>
      <c r="AU313" s="260"/>
      <c r="AV313" s="260"/>
      <c r="AW313" s="260"/>
      <c r="AX313" s="260"/>
      <c r="AY313" s="260"/>
      <c r="AZ313" s="260"/>
      <c r="BA313" s="260"/>
      <c r="BB313" s="260"/>
      <c r="BC313" s="260"/>
      <c r="BD313" s="260"/>
      <c r="BE313" s="260"/>
      <c r="BF313" s="260"/>
      <c r="BG313" s="210"/>
      <c r="BH313" s="210"/>
      <c r="BI313" s="210"/>
    </row>
    <row r="314" spans="1:61" x14ac:dyDescent="0.25">
      <c r="A314" s="171" t="s">
        <v>91</v>
      </c>
      <c r="B314" s="164"/>
      <c r="C314" s="299" t="s">
        <v>628</v>
      </c>
      <c r="D314" s="166"/>
      <c r="E314" s="168"/>
      <c r="F314" s="167"/>
      <c r="G314" s="168"/>
      <c r="AO314" s="260"/>
      <c r="AP314" s="260"/>
      <c r="AQ314" s="260"/>
      <c r="AR314" s="260"/>
      <c r="AS314" s="260"/>
      <c r="AT314" s="260"/>
      <c r="AU314" s="260"/>
      <c r="AV314" s="260"/>
      <c r="AW314" s="260"/>
      <c r="AX314" s="260"/>
      <c r="AY314" s="260"/>
      <c r="AZ314" s="260"/>
      <c r="BA314" s="260"/>
      <c r="BB314" s="260"/>
      <c r="BC314" s="260"/>
      <c r="BD314" s="260"/>
      <c r="BE314" s="260"/>
      <c r="BF314" s="260"/>
      <c r="BG314" s="210"/>
      <c r="BH314" s="210"/>
      <c r="BI314" s="210"/>
    </row>
    <row r="315" spans="1:61" x14ac:dyDescent="0.25">
      <c r="A315" s="171" t="s">
        <v>91</v>
      </c>
      <c r="B315" s="164"/>
      <c r="C315" s="299" t="s">
        <v>628</v>
      </c>
      <c r="D315" s="166"/>
      <c r="E315" s="168"/>
      <c r="F315" s="167"/>
      <c r="G315" s="168"/>
      <c r="AO315" s="260"/>
      <c r="AP315" s="260"/>
      <c r="AQ315" s="260"/>
      <c r="AR315" s="260"/>
      <c r="AS315" s="260"/>
      <c r="AT315" s="260"/>
      <c r="AU315" s="260"/>
      <c r="AV315" s="260"/>
      <c r="AW315" s="260"/>
      <c r="AX315" s="260"/>
      <c r="AY315" s="260"/>
      <c r="AZ315" s="260"/>
      <c r="BA315" s="260"/>
      <c r="BB315" s="260"/>
      <c r="BC315" s="260"/>
      <c r="BD315" s="260"/>
      <c r="BE315" s="260"/>
      <c r="BF315" s="260"/>
      <c r="BG315" s="210"/>
      <c r="BH315" s="210"/>
      <c r="BI315" s="210"/>
    </row>
    <row r="316" spans="1:61" x14ac:dyDescent="0.25">
      <c r="A316" s="171" t="s">
        <v>91</v>
      </c>
      <c r="B316" s="164"/>
      <c r="C316" s="299" t="s">
        <v>628</v>
      </c>
      <c r="D316" s="166"/>
      <c r="E316" s="168"/>
      <c r="F316" s="167"/>
      <c r="G316" s="168"/>
      <c r="AO316" s="260"/>
      <c r="AP316" s="260"/>
      <c r="AQ316" s="260"/>
      <c r="AR316" s="260"/>
      <c r="AS316" s="260"/>
      <c r="AT316" s="260"/>
      <c r="AU316" s="260"/>
      <c r="AV316" s="260"/>
      <c r="AW316" s="260"/>
      <c r="AX316" s="260"/>
      <c r="AY316" s="260"/>
      <c r="AZ316" s="260"/>
      <c r="BA316" s="260"/>
      <c r="BB316" s="260"/>
      <c r="BC316" s="260"/>
      <c r="BD316" s="260"/>
      <c r="BE316" s="260"/>
      <c r="BF316" s="260"/>
      <c r="BG316" s="210"/>
      <c r="BH316" s="210"/>
      <c r="BI316" s="210"/>
    </row>
    <row r="317" spans="1:61" x14ac:dyDescent="0.25">
      <c r="A317" s="171" t="s">
        <v>91</v>
      </c>
      <c r="B317" s="164"/>
      <c r="C317" s="299" t="s">
        <v>628</v>
      </c>
      <c r="D317" s="166"/>
      <c r="E317" s="168"/>
      <c r="F317" s="167"/>
      <c r="G317" s="168"/>
      <c r="AO317" s="260"/>
      <c r="AP317" s="260"/>
      <c r="AQ317" s="260"/>
      <c r="AR317" s="260"/>
      <c r="AS317" s="260"/>
      <c r="AT317" s="260"/>
      <c r="AU317" s="260"/>
      <c r="AV317" s="260"/>
      <c r="AW317" s="260"/>
      <c r="AX317" s="260"/>
      <c r="AY317" s="260"/>
      <c r="AZ317" s="260"/>
      <c r="BA317" s="260"/>
      <c r="BB317" s="260"/>
      <c r="BC317" s="260"/>
      <c r="BD317" s="260"/>
      <c r="BE317" s="260"/>
      <c r="BF317" s="260"/>
      <c r="BG317" s="210"/>
      <c r="BH317" s="210"/>
      <c r="BI317" s="210"/>
    </row>
    <row r="318" spans="1:61" x14ac:dyDescent="0.25">
      <c r="A318" s="171" t="s">
        <v>91</v>
      </c>
      <c r="B318" s="164"/>
      <c r="C318" s="299" t="s">
        <v>628</v>
      </c>
      <c r="D318" s="166"/>
      <c r="E318" s="168"/>
      <c r="F318" s="167"/>
      <c r="G318" s="168"/>
      <c r="AO318" s="260"/>
      <c r="AP318" s="260"/>
      <c r="AQ318" s="260"/>
      <c r="AR318" s="260"/>
      <c r="AS318" s="260"/>
      <c r="AT318" s="260"/>
      <c r="AU318" s="260"/>
      <c r="AV318" s="260"/>
      <c r="AW318" s="260"/>
      <c r="AX318" s="260"/>
      <c r="AY318" s="260"/>
      <c r="AZ318" s="260"/>
      <c r="BA318" s="260"/>
      <c r="BB318" s="260"/>
      <c r="BC318" s="260"/>
      <c r="BD318" s="260"/>
      <c r="BE318" s="260"/>
      <c r="BF318" s="260"/>
      <c r="BG318" s="210"/>
      <c r="BH318" s="210"/>
      <c r="BI318" s="210"/>
    </row>
    <row r="319" spans="1:61" x14ac:dyDescent="0.25">
      <c r="A319" s="171" t="s">
        <v>91</v>
      </c>
      <c r="B319" s="164"/>
      <c r="C319" s="299" t="s">
        <v>628</v>
      </c>
      <c r="D319" s="166"/>
      <c r="E319" s="168"/>
      <c r="F319" s="167"/>
      <c r="G319" s="168"/>
      <c r="AO319" s="260"/>
      <c r="AP319" s="260"/>
      <c r="AQ319" s="260"/>
      <c r="AR319" s="260"/>
      <c r="AS319" s="260"/>
      <c r="AT319" s="260"/>
      <c r="AU319" s="260"/>
      <c r="AV319" s="260"/>
      <c r="AW319" s="260"/>
      <c r="AX319" s="260"/>
      <c r="AY319" s="260"/>
      <c r="AZ319" s="260"/>
      <c r="BA319" s="260"/>
      <c r="BB319" s="260"/>
      <c r="BC319" s="260"/>
      <c r="BD319" s="260"/>
      <c r="BE319" s="260"/>
      <c r="BF319" s="260"/>
      <c r="BG319" s="210"/>
      <c r="BH319" s="210"/>
      <c r="BI319" s="210"/>
    </row>
    <row r="320" spans="1:61" x14ac:dyDescent="0.25">
      <c r="A320" s="171" t="s">
        <v>91</v>
      </c>
      <c r="B320" s="164"/>
      <c r="C320" s="299" t="s">
        <v>628</v>
      </c>
      <c r="D320" s="166"/>
      <c r="E320" s="168"/>
      <c r="F320" s="167"/>
      <c r="G320" s="168"/>
      <c r="AO320" s="260"/>
      <c r="AP320" s="260"/>
      <c r="AQ320" s="260"/>
      <c r="AR320" s="260"/>
      <c r="AS320" s="260"/>
      <c r="AT320" s="260"/>
      <c r="AU320" s="260"/>
      <c r="AV320" s="260"/>
      <c r="AW320" s="260"/>
      <c r="AX320" s="260"/>
      <c r="AY320" s="260"/>
      <c r="AZ320" s="260"/>
      <c r="BA320" s="260"/>
      <c r="BB320" s="260"/>
      <c r="BC320" s="260"/>
      <c r="BD320" s="260"/>
      <c r="BE320" s="260"/>
      <c r="BF320" s="260"/>
      <c r="BG320" s="210"/>
      <c r="BH320" s="210"/>
      <c r="BI320" s="210"/>
    </row>
    <row r="321" spans="1:61" x14ac:dyDescent="0.25">
      <c r="A321" s="171" t="s">
        <v>91</v>
      </c>
      <c r="B321" s="164"/>
      <c r="C321" s="299" t="s">
        <v>628</v>
      </c>
      <c r="D321" s="166"/>
      <c r="E321" s="168"/>
      <c r="F321" s="167"/>
      <c r="G321" s="168"/>
      <c r="AO321" s="260"/>
      <c r="AP321" s="260"/>
      <c r="AQ321" s="260"/>
      <c r="AR321" s="260"/>
      <c r="AS321" s="260"/>
      <c r="AT321" s="260"/>
      <c r="AU321" s="260"/>
      <c r="AV321" s="260"/>
      <c r="AW321" s="260"/>
      <c r="AX321" s="260"/>
      <c r="AY321" s="260"/>
      <c r="AZ321" s="260"/>
      <c r="BA321" s="260"/>
      <c r="BB321" s="260"/>
      <c r="BC321" s="260"/>
      <c r="BD321" s="260"/>
      <c r="BE321" s="260"/>
      <c r="BF321" s="260"/>
      <c r="BG321" s="210"/>
      <c r="BH321" s="210"/>
      <c r="BI321" s="210"/>
    </row>
    <row r="322" spans="1:61" x14ac:dyDescent="0.25">
      <c r="A322" s="171" t="s">
        <v>91</v>
      </c>
      <c r="B322" s="164"/>
      <c r="C322" s="299" t="s">
        <v>628</v>
      </c>
      <c r="D322" s="166"/>
      <c r="E322" s="168"/>
      <c r="F322" s="167"/>
      <c r="G322" s="168"/>
      <c r="AO322" s="260"/>
      <c r="AP322" s="260"/>
      <c r="AQ322" s="260"/>
      <c r="AR322" s="260"/>
      <c r="AS322" s="260"/>
      <c r="AT322" s="260"/>
      <c r="AU322" s="260"/>
      <c r="AV322" s="260"/>
      <c r="AW322" s="260"/>
      <c r="AX322" s="260"/>
      <c r="AY322" s="260"/>
      <c r="AZ322" s="260"/>
      <c r="BA322" s="260"/>
      <c r="BB322" s="260"/>
      <c r="BC322" s="260"/>
      <c r="BD322" s="260"/>
      <c r="BE322" s="260"/>
      <c r="BF322" s="260"/>
      <c r="BG322" s="210"/>
      <c r="BH322" s="210"/>
      <c r="BI322" s="210"/>
    </row>
    <row r="323" spans="1:61" x14ac:dyDescent="0.25">
      <c r="A323" s="171" t="s">
        <v>91</v>
      </c>
      <c r="B323" s="164"/>
      <c r="C323" s="299" t="s">
        <v>628</v>
      </c>
      <c r="D323" s="166"/>
      <c r="E323" s="168"/>
      <c r="F323" s="167"/>
      <c r="G323" s="168"/>
      <c r="AO323" s="260"/>
      <c r="AP323" s="260"/>
      <c r="AQ323" s="260"/>
      <c r="AR323" s="260"/>
      <c r="AS323" s="260"/>
      <c r="AT323" s="260"/>
      <c r="AU323" s="260"/>
      <c r="AV323" s="260"/>
      <c r="AW323" s="260"/>
      <c r="AX323" s="260"/>
      <c r="AY323" s="260"/>
      <c r="AZ323" s="260"/>
      <c r="BA323" s="260"/>
      <c r="BB323" s="260"/>
      <c r="BC323" s="260"/>
      <c r="BD323" s="260"/>
      <c r="BE323" s="260"/>
      <c r="BF323" s="260"/>
      <c r="BG323" s="210"/>
      <c r="BH323" s="210"/>
      <c r="BI323" s="210"/>
    </row>
    <row r="324" spans="1:61" x14ac:dyDescent="0.25">
      <c r="A324" s="171" t="s">
        <v>91</v>
      </c>
      <c r="B324" s="164"/>
      <c r="C324" s="299" t="s">
        <v>628</v>
      </c>
      <c r="D324" s="166"/>
      <c r="E324" s="168"/>
      <c r="F324" s="167"/>
      <c r="G324" s="168"/>
      <c r="AO324" s="260"/>
      <c r="AP324" s="260"/>
      <c r="AQ324" s="260"/>
      <c r="AR324" s="260"/>
      <c r="AS324" s="260"/>
      <c r="AT324" s="260"/>
      <c r="AU324" s="260"/>
      <c r="AV324" s="260"/>
      <c r="AW324" s="260"/>
      <c r="AX324" s="260"/>
      <c r="AY324" s="260"/>
      <c r="AZ324" s="260"/>
      <c r="BA324" s="260"/>
      <c r="BB324" s="260"/>
      <c r="BC324" s="260"/>
      <c r="BD324" s="260"/>
      <c r="BE324" s="260"/>
      <c r="BF324" s="260"/>
      <c r="BG324" s="210"/>
      <c r="BH324" s="210"/>
      <c r="BI324" s="210"/>
    </row>
    <row r="325" spans="1:61" x14ac:dyDescent="0.25">
      <c r="A325" s="171" t="s">
        <v>91</v>
      </c>
      <c r="B325" s="164"/>
      <c r="C325" s="299" t="s">
        <v>628</v>
      </c>
      <c r="D325" s="166"/>
      <c r="E325" s="168"/>
      <c r="F325" s="167"/>
      <c r="G325" s="168"/>
      <c r="AO325" s="260"/>
      <c r="AP325" s="260"/>
      <c r="AQ325" s="260"/>
      <c r="AR325" s="260"/>
      <c r="AS325" s="260"/>
      <c r="AT325" s="260"/>
      <c r="AU325" s="260"/>
      <c r="AV325" s="260"/>
      <c r="AW325" s="260"/>
      <c r="AX325" s="260"/>
      <c r="AY325" s="260"/>
      <c r="AZ325" s="260"/>
      <c r="BA325" s="260"/>
      <c r="BB325" s="260"/>
      <c r="BC325" s="260"/>
      <c r="BD325" s="260"/>
      <c r="BE325" s="260"/>
      <c r="BF325" s="260"/>
      <c r="BG325" s="210"/>
      <c r="BH325" s="210"/>
      <c r="BI325" s="210"/>
    </row>
    <row r="326" spans="1:61" x14ac:dyDescent="0.25">
      <c r="A326" s="171" t="s">
        <v>91</v>
      </c>
      <c r="B326" s="164"/>
      <c r="C326" s="299" t="s">
        <v>628</v>
      </c>
      <c r="D326" s="166"/>
      <c r="E326" s="168"/>
      <c r="F326" s="167"/>
      <c r="G326" s="168"/>
      <c r="AO326" s="260"/>
      <c r="AP326" s="260"/>
      <c r="AQ326" s="260"/>
      <c r="AR326" s="260"/>
      <c r="AS326" s="260"/>
      <c r="AT326" s="260"/>
      <c r="AU326" s="260"/>
      <c r="AV326" s="260"/>
      <c r="AW326" s="260"/>
      <c r="AX326" s="260"/>
      <c r="AY326" s="260"/>
      <c r="AZ326" s="260"/>
      <c r="BA326" s="260"/>
      <c r="BB326" s="260"/>
      <c r="BC326" s="260"/>
      <c r="BD326" s="260"/>
      <c r="BE326" s="260"/>
      <c r="BF326" s="260"/>
      <c r="BG326" s="210"/>
      <c r="BH326" s="210"/>
      <c r="BI326" s="210"/>
    </row>
    <row r="327" spans="1:61" x14ac:dyDescent="0.25">
      <c r="A327" s="171" t="s">
        <v>91</v>
      </c>
      <c r="B327" s="164"/>
      <c r="C327" s="299" t="s">
        <v>628</v>
      </c>
      <c r="D327" s="166"/>
      <c r="E327" s="168"/>
      <c r="F327" s="167"/>
      <c r="G327" s="168"/>
      <c r="AO327" s="260"/>
      <c r="AP327" s="260"/>
      <c r="AQ327" s="260"/>
      <c r="AR327" s="260"/>
      <c r="AS327" s="260"/>
      <c r="AT327" s="260"/>
      <c r="AU327" s="260"/>
      <c r="AV327" s="260"/>
      <c r="AW327" s="260"/>
      <c r="AX327" s="260"/>
      <c r="AY327" s="260"/>
      <c r="AZ327" s="260"/>
      <c r="BA327" s="260"/>
      <c r="BB327" s="260"/>
      <c r="BC327" s="260"/>
      <c r="BD327" s="260"/>
      <c r="BE327" s="260"/>
      <c r="BF327" s="260"/>
      <c r="BG327" s="210"/>
      <c r="BH327" s="210"/>
      <c r="BI327" s="210"/>
    </row>
    <row r="328" spans="1:61" x14ac:dyDescent="0.25">
      <c r="A328" s="171" t="s">
        <v>91</v>
      </c>
      <c r="B328" s="164"/>
      <c r="C328" s="299" t="s">
        <v>628</v>
      </c>
      <c r="D328" s="166"/>
      <c r="E328" s="168"/>
      <c r="F328" s="167"/>
      <c r="G328" s="168"/>
      <c r="AO328" s="260"/>
      <c r="AP328" s="260"/>
      <c r="AQ328" s="260"/>
      <c r="AR328" s="260"/>
      <c r="AS328" s="260"/>
      <c r="AT328" s="260"/>
      <c r="AU328" s="260"/>
      <c r="AV328" s="260"/>
      <c r="AW328" s="260"/>
      <c r="AX328" s="260"/>
      <c r="AY328" s="260"/>
      <c r="AZ328" s="260"/>
      <c r="BA328" s="260"/>
      <c r="BB328" s="260"/>
      <c r="BC328" s="260"/>
      <c r="BD328" s="260"/>
      <c r="BE328" s="260"/>
      <c r="BF328" s="260"/>
      <c r="BG328" s="210"/>
      <c r="BH328" s="210"/>
      <c r="BI328" s="210"/>
    </row>
    <row r="329" spans="1:61" x14ac:dyDescent="0.25">
      <c r="A329" s="171" t="s">
        <v>91</v>
      </c>
      <c r="B329" s="164"/>
      <c r="C329" s="299" t="s">
        <v>628</v>
      </c>
      <c r="D329" s="166"/>
      <c r="E329" s="168"/>
      <c r="F329" s="167"/>
      <c r="G329" s="168"/>
      <c r="AO329" s="260"/>
      <c r="AP329" s="260"/>
      <c r="AQ329" s="260"/>
      <c r="AR329" s="260"/>
      <c r="AS329" s="260"/>
      <c r="AT329" s="260"/>
      <c r="AU329" s="260"/>
      <c r="AV329" s="260"/>
      <c r="AW329" s="260"/>
      <c r="AX329" s="260"/>
      <c r="AY329" s="260"/>
      <c r="AZ329" s="260"/>
      <c r="BA329" s="260"/>
      <c r="BB329" s="260"/>
      <c r="BC329" s="260"/>
      <c r="BD329" s="260"/>
      <c r="BE329" s="260"/>
      <c r="BF329" s="260"/>
      <c r="BG329" s="210"/>
      <c r="BH329" s="210"/>
      <c r="BI329" s="210"/>
    </row>
    <row r="330" spans="1:61" x14ac:dyDescent="0.25">
      <c r="A330" s="171" t="s">
        <v>91</v>
      </c>
      <c r="B330" s="164"/>
      <c r="C330" s="299" t="s">
        <v>628</v>
      </c>
      <c r="D330" s="166"/>
      <c r="E330" s="168"/>
      <c r="F330" s="167"/>
      <c r="G330" s="168"/>
      <c r="AO330" s="260"/>
      <c r="AP330" s="260"/>
      <c r="AQ330" s="260"/>
      <c r="AR330" s="260"/>
      <c r="AS330" s="260"/>
      <c r="AT330" s="260"/>
      <c r="AU330" s="260"/>
      <c r="AV330" s="260"/>
      <c r="AW330" s="260"/>
      <c r="AX330" s="260"/>
      <c r="AY330" s="260"/>
      <c r="AZ330" s="260"/>
      <c r="BA330" s="260"/>
      <c r="BB330" s="260"/>
      <c r="BC330" s="260"/>
      <c r="BD330" s="260"/>
      <c r="BE330" s="260"/>
      <c r="BF330" s="260"/>
      <c r="BG330" s="210"/>
      <c r="BH330" s="210"/>
      <c r="BI330" s="210"/>
    </row>
    <row r="331" spans="1:61" x14ac:dyDescent="0.25">
      <c r="A331" s="171" t="s">
        <v>91</v>
      </c>
      <c r="B331" s="164"/>
      <c r="C331" s="299" t="s">
        <v>628</v>
      </c>
      <c r="D331" s="166"/>
      <c r="E331" s="168"/>
      <c r="F331" s="167"/>
      <c r="G331" s="168"/>
      <c r="AO331" s="260"/>
      <c r="AP331" s="260"/>
      <c r="AQ331" s="260"/>
      <c r="AR331" s="260"/>
      <c r="AS331" s="260"/>
      <c r="AT331" s="260"/>
      <c r="AU331" s="260"/>
      <c r="AV331" s="260"/>
      <c r="AW331" s="260"/>
      <c r="AX331" s="260"/>
      <c r="AY331" s="260"/>
      <c r="AZ331" s="260"/>
      <c r="BA331" s="260"/>
      <c r="BB331" s="260"/>
      <c r="BC331" s="260"/>
      <c r="BD331" s="260"/>
      <c r="BE331" s="260"/>
      <c r="BF331" s="260"/>
      <c r="BG331" s="210"/>
      <c r="BH331" s="210"/>
      <c r="BI331" s="210"/>
    </row>
    <row r="332" spans="1:61" x14ac:dyDescent="0.25">
      <c r="A332" s="171" t="s">
        <v>91</v>
      </c>
      <c r="B332" s="164"/>
      <c r="C332" s="299" t="s">
        <v>628</v>
      </c>
      <c r="D332" s="166"/>
      <c r="E332" s="168"/>
      <c r="F332" s="167"/>
      <c r="G332" s="168"/>
      <c r="AO332" s="260"/>
      <c r="AP332" s="260"/>
      <c r="AQ332" s="260"/>
      <c r="AR332" s="260"/>
      <c r="AS332" s="260"/>
      <c r="AT332" s="260"/>
      <c r="AU332" s="260"/>
      <c r="AV332" s="260"/>
      <c r="AW332" s="260"/>
      <c r="AX332" s="260"/>
      <c r="AY332" s="260"/>
      <c r="AZ332" s="260"/>
      <c r="BA332" s="260"/>
      <c r="BB332" s="260"/>
      <c r="BC332" s="260"/>
      <c r="BD332" s="260"/>
      <c r="BE332" s="260"/>
      <c r="BF332" s="260"/>
      <c r="BG332" s="210"/>
      <c r="BH332" s="210"/>
      <c r="BI332" s="210"/>
    </row>
    <row r="333" spans="1:61" x14ac:dyDescent="0.25">
      <c r="A333" s="171" t="s">
        <v>91</v>
      </c>
      <c r="B333" s="164"/>
      <c r="C333" s="299" t="s">
        <v>628</v>
      </c>
      <c r="D333" s="166"/>
      <c r="E333" s="168"/>
      <c r="F333" s="167"/>
      <c r="G333" s="168"/>
      <c r="AO333" s="260"/>
      <c r="AP333" s="260"/>
      <c r="AQ333" s="260"/>
      <c r="AR333" s="260"/>
      <c r="AS333" s="260"/>
      <c r="AT333" s="260"/>
      <c r="AU333" s="260"/>
      <c r="AV333" s="260"/>
      <c r="AW333" s="260"/>
      <c r="AX333" s="260"/>
      <c r="AY333" s="260"/>
      <c r="AZ333" s="260"/>
      <c r="BA333" s="260"/>
      <c r="BB333" s="260"/>
      <c r="BC333" s="260"/>
      <c r="BD333" s="260"/>
      <c r="BE333" s="260"/>
      <c r="BF333" s="260"/>
      <c r="BG333" s="210"/>
      <c r="BH333" s="210"/>
      <c r="BI333" s="210"/>
    </row>
    <row r="334" spans="1:61" x14ac:dyDescent="0.25">
      <c r="A334" s="171" t="s">
        <v>91</v>
      </c>
      <c r="B334" s="164"/>
      <c r="C334" s="299" t="s">
        <v>628</v>
      </c>
      <c r="D334" s="166"/>
      <c r="E334" s="168"/>
      <c r="F334" s="167"/>
      <c r="G334" s="168"/>
      <c r="AO334" s="260"/>
      <c r="AP334" s="260"/>
      <c r="AQ334" s="260"/>
      <c r="AR334" s="260"/>
      <c r="AS334" s="260"/>
      <c r="AT334" s="260"/>
      <c r="AU334" s="260"/>
      <c r="AV334" s="260"/>
      <c r="AW334" s="260"/>
      <c r="AX334" s="260"/>
      <c r="AY334" s="260"/>
      <c r="AZ334" s="260"/>
      <c r="BA334" s="260"/>
      <c r="BB334" s="260"/>
      <c r="BC334" s="260"/>
      <c r="BD334" s="260"/>
      <c r="BE334" s="260"/>
      <c r="BF334" s="260"/>
      <c r="BG334" s="210"/>
      <c r="BH334" s="210"/>
      <c r="BI334" s="210"/>
    </row>
    <row r="335" spans="1:61" x14ac:dyDescent="0.25">
      <c r="A335" s="171" t="s">
        <v>91</v>
      </c>
      <c r="B335" s="164"/>
      <c r="C335" s="299" t="s">
        <v>628</v>
      </c>
      <c r="D335" s="166"/>
      <c r="E335" s="168"/>
      <c r="F335" s="167"/>
      <c r="G335" s="168"/>
      <c r="AO335" s="260"/>
      <c r="AP335" s="260"/>
      <c r="AQ335" s="260"/>
      <c r="AR335" s="260"/>
      <c r="AS335" s="260"/>
      <c r="AT335" s="260"/>
      <c r="AU335" s="260"/>
      <c r="AV335" s="260"/>
      <c r="AW335" s="260"/>
      <c r="AX335" s="260"/>
      <c r="AY335" s="260"/>
      <c r="AZ335" s="260"/>
      <c r="BA335" s="260"/>
      <c r="BB335" s="260"/>
      <c r="BC335" s="260"/>
      <c r="BD335" s="260"/>
      <c r="BE335" s="260"/>
      <c r="BF335" s="260"/>
      <c r="BG335" s="210"/>
      <c r="BH335" s="210"/>
      <c r="BI335" s="210"/>
    </row>
    <row r="336" spans="1:61" x14ac:dyDescent="0.25">
      <c r="A336" s="171" t="s">
        <v>91</v>
      </c>
      <c r="B336" s="164"/>
      <c r="C336" s="299" t="s">
        <v>628</v>
      </c>
      <c r="D336" s="166"/>
      <c r="E336" s="168"/>
      <c r="F336" s="167"/>
      <c r="G336" s="168"/>
      <c r="AO336" s="260"/>
      <c r="AP336" s="260"/>
      <c r="AQ336" s="260"/>
      <c r="AR336" s="260"/>
      <c r="AS336" s="260"/>
      <c r="AT336" s="260"/>
      <c r="AU336" s="260"/>
      <c r="AV336" s="260"/>
      <c r="AW336" s="260"/>
      <c r="AX336" s="260"/>
      <c r="AY336" s="260"/>
      <c r="AZ336" s="260"/>
      <c r="BA336" s="260"/>
      <c r="BB336" s="260"/>
      <c r="BC336" s="260"/>
      <c r="BD336" s="260"/>
      <c r="BE336" s="260"/>
      <c r="BF336" s="260"/>
      <c r="BG336" s="210"/>
      <c r="BH336" s="210"/>
      <c r="BI336" s="210"/>
    </row>
    <row r="337" spans="1:61" x14ac:dyDescent="0.25">
      <c r="A337" s="171" t="s">
        <v>91</v>
      </c>
      <c r="B337" s="164"/>
      <c r="C337" s="299" t="s">
        <v>628</v>
      </c>
      <c r="D337" s="166"/>
      <c r="E337" s="168"/>
      <c r="F337" s="167"/>
      <c r="G337" s="168"/>
      <c r="AO337" s="260"/>
      <c r="AP337" s="260"/>
      <c r="AQ337" s="260"/>
      <c r="AR337" s="260"/>
      <c r="AS337" s="260"/>
      <c r="AT337" s="260"/>
      <c r="AU337" s="260"/>
      <c r="AV337" s="260"/>
      <c r="AW337" s="260"/>
      <c r="AX337" s="260"/>
      <c r="AY337" s="260"/>
      <c r="AZ337" s="260"/>
      <c r="BA337" s="260"/>
      <c r="BB337" s="260"/>
      <c r="BC337" s="260"/>
      <c r="BD337" s="260"/>
      <c r="BE337" s="260"/>
      <c r="BF337" s="260"/>
      <c r="BG337" s="210"/>
      <c r="BH337" s="210"/>
      <c r="BI337" s="210"/>
    </row>
    <row r="338" spans="1:61" x14ac:dyDescent="0.25">
      <c r="A338" s="171" t="s">
        <v>91</v>
      </c>
      <c r="B338" s="164"/>
      <c r="C338" s="299" t="s">
        <v>628</v>
      </c>
      <c r="D338" s="166"/>
      <c r="E338" s="168"/>
      <c r="F338" s="167"/>
      <c r="G338" s="168"/>
      <c r="AO338" s="260"/>
      <c r="AP338" s="260"/>
      <c r="AQ338" s="260"/>
      <c r="AR338" s="260"/>
      <c r="AS338" s="260"/>
      <c r="AT338" s="260"/>
      <c r="AU338" s="260"/>
      <c r="AV338" s="260"/>
      <c r="AW338" s="260"/>
      <c r="AX338" s="260"/>
      <c r="AY338" s="260"/>
      <c r="AZ338" s="260"/>
      <c r="BA338" s="260"/>
      <c r="BB338" s="260"/>
      <c r="BC338" s="260"/>
      <c r="BD338" s="260"/>
      <c r="BE338" s="260"/>
      <c r="BF338" s="260"/>
      <c r="BG338" s="210"/>
      <c r="BH338" s="210"/>
      <c r="BI338" s="210"/>
    </row>
    <row r="339" spans="1:61" x14ac:dyDescent="0.25">
      <c r="A339" s="171" t="s">
        <v>91</v>
      </c>
      <c r="B339" s="164"/>
      <c r="C339" s="299" t="s">
        <v>628</v>
      </c>
      <c r="D339" s="166"/>
      <c r="E339" s="168"/>
      <c r="F339" s="167"/>
      <c r="G339" s="168"/>
      <c r="AO339" s="260"/>
      <c r="AP339" s="260"/>
      <c r="AQ339" s="260"/>
      <c r="AR339" s="260"/>
      <c r="AS339" s="260"/>
      <c r="AT339" s="260"/>
      <c r="AU339" s="260"/>
      <c r="AV339" s="260"/>
      <c r="AW339" s="260"/>
      <c r="AX339" s="260"/>
      <c r="AY339" s="260"/>
      <c r="AZ339" s="260"/>
      <c r="BA339" s="260"/>
      <c r="BB339" s="260"/>
      <c r="BC339" s="260"/>
      <c r="BD339" s="260"/>
      <c r="BE339" s="260"/>
      <c r="BF339" s="260"/>
      <c r="BG339" s="210"/>
      <c r="BH339" s="210"/>
      <c r="BI339" s="210"/>
    </row>
    <row r="340" spans="1:61" x14ac:dyDescent="0.25">
      <c r="A340" s="171" t="s">
        <v>91</v>
      </c>
      <c r="B340" s="164"/>
      <c r="C340" s="299" t="s">
        <v>628</v>
      </c>
      <c r="D340" s="166"/>
      <c r="E340" s="168"/>
      <c r="F340" s="167"/>
      <c r="G340" s="168"/>
      <c r="AO340" s="260"/>
      <c r="AP340" s="260"/>
      <c r="AQ340" s="260"/>
      <c r="AR340" s="260"/>
      <c r="AS340" s="260"/>
      <c r="AT340" s="260"/>
      <c r="AU340" s="260"/>
      <c r="AV340" s="260"/>
      <c r="AW340" s="260"/>
      <c r="AX340" s="260"/>
      <c r="AY340" s="260"/>
      <c r="AZ340" s="260"/>
      <c r="BA340" s="260"/>
      <c r="BB340" s="260"/>
      <c r="BC340" s="260"/>
      <c r="BD340" s="260"/>
      <c r="BE340" s="260"/>
      <c r="BF340" s="260"/>
      <c r="BG340" s="210"/>
      <c r="BH340" s="210"/>
      <c r="BI340" s="210"/>
    </row>
    <row r="341" spans="1:61" x14ac:dyDescent="0.25">
      <c r="A341" s="171" t="s">
        <v>91</v>
      </c>
      <c r="B341" s="164"/>
      <c r="C341" s="299" t="s">
        <v>628</v>
      </c>
      <c r="D341" s="166"/>
      <c r="E341" s="168"/>
      <c r="F341" s="167"/>
      <c r="G341" s="168"/>
      <c r="AO341" s="260"/>
      <c r="AP341" s="260"/>
      <c r="AQ341" s="260"/>
      <c r="AR341" s="260"/>
      <c r="AS341" s="260"/>
      <c r="AT341" s="260"/>
      <c r="AU341" s="260"/>
      <c r="AV341" s="260"/>
      <c r="AW341" s="260"/>
      <c r="AX341" s="260"/>
      <c r="AY341" s="260"/>
      <c r="AZ341" s="260"/>
      <c r="BA341" s="260"/>
      <c r="BB341" s="260"/>
      <c r="BC341" s="260"/>
      <c r="BD341" s="260"/>
      <c r="BE341" s="260"/>
      <c r="BF341" s="260"/>
      <c r="BG341" s="210"/>
      <c r="BH341" s="210"/>
      <c r="BI341" s="210"/>
    </row>
    <row r="342" spans="1:61" x14ac:dyDescent="0.25">
      <c r="A342" s="171" t="s">
        <v>91</v>
      </c>
      <c r="B342" s="164"/>
      <c r="C342" s="299" t="s">
        <v>628</v>
      </c>
      <c r="D342" s="166"/>
      <c r="E342" s="168"/>
      <c r="F342" s="167"/>
      <c r="G342" s="168"/>
      <c r="AO342" s="260"/>
      <c r="AP342" s="260"/>
      <c r="AQ342" s="260"/>
      <c r="AR342" s="260"/>
      <c r="AS342" s="260"/>
      <c r="AT342" s="260"/>
      <c r="AU342" s="260"/>
      <c r="AV342" s="260"/>
      <c r="AW342" s="260"/>
      <c r="AX342" s="260"/>
      <c r="AY342" s="260"/>
      <c r="AZ342" s="260"/>
      <c r="BA342" s="260"/>
      <c r="BB342" s="260"/>
      <c r="BC342" s="260"/>
      <c r="BD342" s="260"/>
      <c r="BE342" s="260"/>
      <c r="BF342" s="260"/>
      <c r="BG342" s="210"/>
      <c r="BH342" s="210"/>
      <c r="BI342" s="210"/>
    </row>
    <row r="343" spans="1:61" x14ac:dyDescent="0.25">
      <c r="A343" s="171" t="s">
        <v>91</v>
      </c>
      <c r="B343" s="164"/>
      <c r="C343" s="299" t="s">
        <v>628</v>
      </c>
      <c r="D343" s="166"/>
      <c r="E343" s="168"/>
      <c r="F343" s="167"/>
      <c r="G343" s="168"/>
      <c r="AO343" s="260"/>
      <c r="AP343" s="260"/>
      <c r="AQ343" s="260"/>
      <c r="AR343" s="260"/>
      <c r="AS343" s="260"/>
      <c r="AT343" s="260"/>
      <c r="AU343" s="260"/>
      <c r="AV343" s="260"/>
      <c r="AW343" s="260"/>
      <c r="AX343" s="260"/>
      <c r="AY343" s="260"/>
      <c r="AZ343" s="260"/>
      <c r="BA343" s="260"/>
      <c r="BB343" s="260"/>
      <c r="BC343" s="260"/>
      <c r="BD343" s="260"/>
      <c r="BE343" s="260"/>
      <c r="BF343" s="260"/>
      <c r="BG343" s="210"/>
      <c r="BH343" s="210"/>
      <c r="BI343" s="210"/>
    </row>
    <row r="344" spans="1:61" x14ac:dyDescent="0.25">
      <c r="A344" s="171" t="s">
        <v>91</v>
      </c>
      <c r="B344" s="164"/>
      <c r="C344" s="299" t="s">
        <v>628</v>
      </c>
      <c r="D344" s="166"/>
      <c r="E344" s="168"/>
      <c r="F344" s="167"/>
      <c r="G344" s="168"/>
      <c r="AO344" s="260"/>
      <c r="AP344" s="260"/>
      <c r="AQ344" s="260"/>
      <c r="AR344" s="260"/>
      <c r="AS344" s="260"/>
      <c r="AT344" s="260"/>
      <c r="AU344" s="260"/>
      <c r="AV344" s="260"/>
      <c r="AW344" s="260"/>
      <c r="AX344" s="260"/>
      <c r="AY344" s="260"/>
      <c r="AZ344" s="260"/>
      <c r="BA344" s="260"/>
      <c r="BB344" s="260"/>
      <c r="BC344" s="260"/>
      <c r="BD344" s="260"/>
      <c r="BE344" s="260"/>
      <c r="BF344" s="260"/>
      <c r="BG344" s="210"/>
      <c r="BH344" s="210"/>
      <c r="BI344" s="210"/>
    </row>
    <row r="345" spans="1:61" x14ac:dyDescent="0.25">
      <c r="A345" s="171" t="s">
        <v>91</v>
      </c>
      <c r="B345" s="164"/>
      <c r="C345" s="299" t="s">
        <v>628</v>
      </c>
      <c r="D345" s="166"/>
      <c r="E345" s="168"/>
      <c r="F345" s="167"/>
      <c r="G345" s="168"/>
      <c r="AO345" s="260"/>
      <c r="AP345" s="260"/>
      <c r="AQ345" s="260"/>
      <c r="AR345" s="260"/>
      <c r="AS345" s="260"/>
      <c r="AT345" s="260"/>
      <c r="AU345" s="260"/>
      <c r="AV345" s="260"/>
      <c r="AW345" s="260"/>
      <c r="AX345" s="260"/>
      <c r="AY345" s="260"/>
      <c r="AZ345" s="260"/>
      <c r="BA345" s="260"/>
      <c r="BB345" s="260"/>
      <c r="BC345" s="260"/>
      <c r="BD345" s="260"/>
      <c r="BE345" s="260"/>
      <c r="BF345" s="260"/>
      <c r="BG345" s="210"/>
      <c r="BH345" s="210"/>
      <c r="BI345" s="210"/>
    </row>
    <row r="346" spans="1:61" x14ac:dyDescent="0.25">
      <c r="A346" s="171" t="s">
        <v>91</v>
      </c>
      <c r="B346" s="164"/>
      <c r="C346" s="299" t="s">
        <v>628</v>
      </c>
      <c r="D346" s="166"/>
      <c r="E346" s="168"/>
      <c r="F346" s="167"/>
      <c r="G346" s="168"/>
      <c r="AO346" s="260"/>
      <c r="AP346" s="260"/>
      <c r="AQ346" s="260"/>
      <c r="AR346" s="260"/>
      <c r="AS346" s="260"/>
      <c r="AT346" s="260"/>
      <c r="AU346" s="260"/>
      <c r="AV346" s="260"/>
      <c r="AW346" s="260"/>
      <c r="AX346" s="260"/>
      <c r="AY346" s="260"/>
      <c r="AZ346" s="260"/>
      <c r="BA346" s="260"/>
      <c r="BB346" s="260"/>
      <c r="BC346" s="260"/>
      <c r="BD346" s="260"/>
      <c r="BE346" s="260"/>
      <c r="BF346" s="260"/>
      <c r="BG346" s="210"/>
      <c r="BH346" s="210"/>
      <c r="BI346" s="210"/>
    </row>
    <row r="347" spans="1:61" x14ac:dyDescent="0.25">
      <c r="A347" s="171" t="s">
        <v>91</v>
      </c>
      <c r="B347" s="164"/>
      <c r="C347" s="299" t="s">
        <v>628</v>
      </c>
      <c r="D347" s="166"/>
      <c r="E347" s="168"/>
      <c r="F347" s="167"/>
      <c r="G347" s="168"/>
      <c r="AO347" s="260"/>
      <c r="AP347" s="260"/>
      <c r="AQ347" s="260"/>
      <c r="AR347" s="260"/>
      <c r="AS347" s="260"/>
      <c r="AT347" s="260"/>
      <c r="AU347" s="260"/>
      <c r="AV347" s="260"/>
      <c r="AW347" s="260"/>
      <c r="AX347" s="260"/>
      <c r="AY347" s="260"/>
      <c r="AZ347" s="260"/>
      <c r="BA347" s="260"/>
      <c r="BB347" s="260"/>
      <c r="BC347" s="260"/>
      <c r="BD347" s="260"/>
      <c r="BE347" s="260"/>
      <c r="BF347" s="260"/>
      <c r="BG347" s="210"/>
      <c r="BH347" s="210"/>
      <c r="BI347" s="210"/>
    </row>
    <row r="348" spans="1:61" x14ac:dyDescent="0.25">
      <c r="A348" s="171" t="s">
        <v>91</v>
      </c>
      <c r="B348" s="164"/>
      <c r="C348" s="299" t="s">
        <v>628</v>
      </c>
      <c r="D348" s="166"/>
      <c r="E348" s="168"/>
      <c r="F348" s="167"/>
      <c r="G348" s="168"/>
      <c r="AO348" s="260"/>
      <c r="AP348" s="260"/>
      <c r="AQ348" s="260"/>
      <c r="AR348" s="260"/>
      <c r="AS348" s="260"/>
      <c r="AT348" s="260"/>
      <c r="AU348" s="260"/>
      <c r="AV348" s="260"/>
      <c r="AW348" s="260"/>
      <c r="AX348" s="260"/>
      <c r="AY348" s="260"/>
      <c r="AZ348" s="260"/>
      <c r="BA348" s="260"/>
      <c r="BB348" s="260"/>
      <c r="BC348" s="260"/>
      <c r="BD348" s="260"/>
      <c r="BE348" s="260"/>
      <c r="BF348" s="260"/>
      <c r="BG348" s="210"/>
      <c r="BH348" s="210"/>
      <c r="BI348" s="210"/>
    </row>
    <row r="349" spans="1:61" x14ac:dyDescent="0.25">
      <c r="A349" s="171" t="s">
        <v>91</v>
      </c>
      <c r="B349" s="164"/>
      <c r="C349" s="299" t="s">
        <v>628</v>
      </c>
      <c r="D349" s="166"/>
      <c r="E349" s="168"/>
      <c r="F349" s="167"/>
      <c r="G349" s="168"/>
      <c r="AO349" s="260"/>
      <c r="AP349" s="260"/>
      <c r="AQ349" s="260"/>
      <c r="AR349" s="260"/>
      <c r="AS349" s="260"/>
      <c r="AT349" s="260"/>
      <c r="AU349" s="260"/>
      <c r="AV349" s="260"/>
      <c r="AW349" s="260"/>
      <c r="AX349" s="260"/>
      <c r="AY349" s="260"/>
      <c r="AZ349" s="260"/>
      <c r="BA349" s="260"/>
      <c r="BB349" s="260"/>
      <c r="BC349" s="260"/>
      <c r="BD349" s="260"/>
      <c r="BE349" s="260"/>
      <c r="BF349" s="260"/>
      <c r="BG349" s="210"/>
      <c r="BH349" s="210"/>
      <c r="BI349" s="210"/>
    </row>
    <row r="350" spans="1:61" x14ac:dyDescent="0.25">
      <c r="A350" s="171" t="s">
        <v>91</v>
      </c>
      <c r="B350" s="164"/>
      <c r="C350" s="299" t="s">
        <v>628</v>
      </c>
      <c r="D350" s="166"/>
      <c r="E350" s="168"/>
      <c r="F350" s="167"/>
      <c r="G350" s="168"/>
      <c r="AO350" s="260"/>
      <c r="AP350" s="260"/>
      <c r="AQ350" s="260"/>
      <c r="AR350" s="260"/>
      <c r="AS350" s="260"/>
      <c r="AT350" s="260"/>
      <c r="AU350" s="260"/>
      <c r="AV350" s="260"/>
      <c r="AW350" s="260"/>
      <c r="AX350" s="260"/>
      <c r="AY350" s="260"/>
      <c r="AZ350" s="260"/>
      <c r="BA350" s="260"/>
      <c r="BB350" s="260"/>
      <c r="BC350" s="260"/>
      <c r="BD350" s="260"/>
      <c r="BE350" s="260"/>
      <c r="BF350" s="260"/>
      <c r="BG350" s="210"/>
      <c r="BH350" s="210"/>
      <c r="BI350" s="210"/>
    </row>
    <row r="351" spans="1:61" x14ac:dyDescent="0.25">
      <c r="A351" s="171" t="s">
        <v>91</v>
      </c>
      <c r="B351" s="164"/>
      <c r="C351" s="299" t="s">
        <v>628</v>
      </c>
      <c r="D351" s="166"/>
      <c r="E351" s="168"/>
      <c r="F351" s="167"/>
      <c r="G351" s="168"/>
      <c r="AO351" s="260"/>
      <c r="AP351" s="260"/>
      <c r="AQ351" s="260"/>
      <c r="AR351" s="260"/>
      <c r="AS351" s="260"/>
      <c r="AT351" s="260"/>
      <c r="AU351" s="260"/>
      <c r="AV351" s="260"/>
      <c r="AW351" s="260"/>
      <c r="AX351" s="260"/>
      <c r="AY351" s="260"/>
      <c r="AZ351" s="260"/>
      <c r="BA351" s="260"/>
      <c r="BB351" s="260"/>
      <c r="BC351" s="260"/>
      <c r="BD351" s="260"/>
      <c r="BE351" s="260"/>
      <c r="BF351" s="260"/>
      <c r="BG351" s="210"/>
      <c r="BH351" s="210"/>
      <c r="BI351" s="210"/>
    </row>
    <row r="352" spans="1:61" x14ac:dyDescent="0.25">
      <c r="A352" s="171" t="s">
        <v>91</v>
      </c>
      <c r="B352" s="164"/>
      <c r="C352" s="299" t="s">
        <v>628</v>
      </c>
      <c r="D352" s="166"/>
      <c r="E352" s="168"/>
      <c r="F352" s="167"/>
      <c r="G352" s="168"/>
      <c r="AO352" s="260"/>
      <c r="AP352" s="260"/>
      <c r="AQ352" s="260"/>
      <c r="AR352" s="260"/>
      <c r="AS352" s="260"/>
      <c r="AT352" s="260"/>
      <c r="AU352" s="260"/>
      <c r="AV352" s="260"/>
      <c r="AW352" s="260"/>
      <c r="AX352" s="260"/>
      <c r="AY352" s="260"/>
      <c r="AZ352" s="260"/>
      <c r="BA352" s="260"/>
      <c r="BB352" s="260"/>
      <c r="BC352" s="260"/>
      <c r="BD352" s="260"/>
      <c r="BE352" s="260"/>
      <c r="BF352" s="260"/>
      <c r="BG352" s="210"/>
      <c r="BH352" s="210"/>
      <c r="BI352" s="210"/>
    </row>
    <row r="353" spans="1:61" x14ac:dyDescent="0.25">
      <c r="A353" s="171" t="s">
        <v>91</v>
      </c>
      <c r="B353" s="164"/>
      <c r="C353" s="299" t="s">
        <v>628</v>
      </c>
      <c r="D353" s="166"/>
      <c r="E353" s="168"/>
      <c r="F353" s="167"/>
      <c r="G353" s="168"/>
      <c r="AO353" s="260"/>
      <c r="AP353" s="260"/>
      <c r="AQ353" s="260"/>
      <c r="AR353" s="260"/>
      <c r="AS353" s="260"/>
      <c r="AT353" s="260"/>
      <c r="AU353" s="260"/>
      <c r="AV353" s="260"/>
      <c r="AW353" s="260"/>
      <c r="AX353" s="260"/>
      <c r="AY353" s="260"/>
      <c r="AZ353" s="260"/>
      <c r="BA353" s="260"/>
      <c r="BB353" s="260"/>
      <c r="BC353" s="260"/>
      <c r="BD353" s="260"/>
      <c r="BE353" s="260"/>
      <c r="BF353" s="260"/>
      <c r="BG353" s="210"/>
      <c r="BH353" s="210"/>
      <c r="BI353" s="210"/>
    </row>
    <row r="354" spans="1:61" x14ac:dyDescent="0.25">
      <c r="A354" s="171" t="s">
        <v>91</v>
      </c>
      <c r="B354" s="164"/>
      <c r="C354" s="299" t="s">
        <v>628</v>
      </c>
      <c r="D354" s="166"/>
      <c r="E354" s="168"/>
      <c r="F354" s="167"/>
      <c r="G354" s="168"/>
      <c r="AO354" s="260"/>
      <c r="AP354" s="260"/>
      <c r="AQ354" s="260"/>
      <c r="AR354" s="260"/>
      <c r="AS354" s="260"/>
      <c r="AT354" s="260"/>
      <c r="AU354" s="260"/>
      <c r="AV354" s="260"/>
      <c r="AW354" s="260"/>
      <c r="AX354" s="260"/>
      <c r="AY354" s="260"/>
      <c r="AZ354" s="260"/>
      <c r="BA354" s="260"/>
      <c r="BB354" s="260"/>
      <c r="BC354" s="260"/>
      <c r="BD354" s="260"/>
      <c r="BE354" s="260"/>
      <c r="BF354" s="260"/>
      <c r="BG354" s="210"/>
      <c r="BH354" s="210"/>
      <c r="BI354" s="210"/>
    </row>
    <row r="355" spans="1:61" x14ac:dyDescent="0.25">
      <c r="A355" s="171" t="s">
        <v>91</v>
      </c>
      <c r="B355" s="164"/>
      <c r="C355" s="299" t="s">
        <v>628</v>
      </c>
      <c r="D355" s="166"/>
      <c r="E355" s="168"/>
      <c r="F355" s="167"/>
      <c r="G355" s="168"/>
      <c r="AO355" s="260"/>
      <c r="AP355" s="260"/>
      <c r="AQ355" s="260"/>
      <c r="AR355" s="260"/>
      <c r="AS355" s="260"/>
      <c r="AT355" s="260"/>
      <c r="AU355" s="260"/>
      <c r="AV355" s="260"/>
      <c r="AW355" s="260"/>
      <c r="AX355" s="260"/>
      <c r="AY355" s="260"/>
      <c r="AZ355" s="260"/>
      <c r="BA355" s="260"/>
      <c r="BB355" s="260"/>
      <c r="BC355" s="260"/>
      <c r="BD355" s="260"/>
      <c r="BE355" s="260"/>
      <c r="BF355" s="260"/>
      <c r="BG355" s="210"/>
      <c r="BH355" s="210"/>
      <c r="BI355" s="210"/>
    </row>
    <row r="356" spans="1:61" x14ac:dyDescent="0.25">
      <c r="A356" s="171" t="s">
        <v>91</v>
      </c>
      <c r="B356" s="164"/>
      <c r="C356" s="299" t="s">
        <v>628</v>
      </c>
      <c r="D356" s="166"/>
      <c r="E356" s="168"/>
      <c r="F356" s="167"/>
      <c r="G356" s="168"/>
      <c r="AO356" s="260"/>
      <c r="AP356" s="260"/>
      <c r="AQ356" s="260"/>
      <c r="AR356" s="260"/>
      <c r="AS356" s="260"/>
      <c r="AT356" s="260"/>
      <c r="AU356" s="260"/>
      <c r="AV356" s="260"/>
      <c r="AW356" s="260"/>
      <c r="AX356" s="260"/>
      <c r="AY356" s="260"/>
      <c r="AZ356" s="260"/>
      <c r="BA356" s="260"/>
      <c r="BB356" s="260"/>
      <c r="BC356" s="260"/>
      <c r="BD356" s="260"/>
      <c r="BE356" s="260"/>
      <c r="BF356" s="260"/>
      <c r="BG356" s="210"/>
      <c r="BH356" s="210"/>
      <c r="BI356" s="210"/>
    </row>
    <row r="357" spans="1:61" x14ac:dyDescent="0.25">
      <c r="A357" s="171" t="s">
        <v>91</v>
      </c>
      <c r="B357" s="164"/>
      <c r="C357" s="299" t="s">
        <v>628</v>
      </c>
      <c r="D357" s="166"/>
      <c r="E357" s="168"/>
      <c r="F357" s="167"/>
      <c r="G357" s="168"/>
      <c r="AO357" s="260"/>
      <c r="AP357" s="260"/>
      <c r="AQ357" s="260"/>
      <c r="AR357" s="260"/>
      <c r="AS357" s="260"/>
      <c r="AT357" s="260"/>
      <c r="AU357" s="260"/>
      <c r="AV357" s="260"/>
      <c r="AW357" s="260"/>
      <c r="AX357" s="260"/>
      <c r="AY357" s="260"/>
      <c r="AZ357" s="260"/>
      <c r="BA357" s="260"/>
      <c r="BB357" s="260"/>
      <c r="BC357" s="260"/>
      <c r="BD357" s="260"/>
      <c r="BE357" s="260"/>
      <c r="BF357" s="260"/>
      <c r="BG357" s="210"/>
      <c r="BH357" s="210"/>
      <c r="BI357" s="210"/>
    </row>
    <row r="358" spans="1:61" x14ac:dyDescent="0.25">
      <c r="A358" s="171" t="s">
        <v>91</v>
      </c>
      <c r="B358" s="164"/>
      <c r="C358" s="299" t="s">
        <v>628</v>
      </c>
      <c r="D358" s="166"/>
      <c r="E358" s="168"/>
      <c r="F358" s="167"/>
      <c r="G358" s="168"/>
      <c r="AO358" s="260"/>
      <c r="AP358" s="260"/>
      <c r="AQ358" s="260"/>
      <c r="AR358" s="260"/>
      <c r="AS358" s="260"/>
      <c r="AT358" s="260"/>
      <c r="AU358" s="260"/>
      <c r="AV358" s="260"/>
      <c r="AW358" s="260"/>
      <c r="AX358" s="260"/>
      <c r="AY358" s="260"/>
      <c r="AZ358" s="260"/>
      <c r="BA358" s="260"/>
      <c r="BB358" s="260"/>
      <c r="BC358" s="260"/>
      <c r="BD358" s="260"/>
      <c r="BE358" s="260"/>
      <c r="BF358" s="260"/>
      <c r="BG358" s="210"/>
      <c r="BH358" s="210"/>
      <c r="BI358" s="210"/>
    </row>
    <row r="359" spans="1:61" x14ac:dyDescent="0.25">
      <c r="A359" s="171" t="s">
        <v>91</v>
      </c>
      <c r="B359" s="164"/>
      <c r="C359" s="299" t="s">
        <v>628</v>
      </c>
      <c r="D359" s="166"/>
      <c r="E359" s="168"/>
      <c r="F359" s="167"/>
      <c r="G359" s="168"/>
      <c r="AO359" s="260"/>
      <c r="AP359" s="260"/>
      <c r="AQ359" s="260"/>
      <c r="AR359" s="260"/>
      <c r="AS359" s="260"/>
      <c r="AT359" s="260"/>
      <c r="AU359" s="260"/>
      <c r="AV359" s="260"/>
      <c r="AW359" s="260"/>
      <c r="AX359" s="260"/>
      <c r="AY359" s="260"/>
      <c r="AZ359" s="260"/>
      <c r="BA359" s="260"/>
      <c r="BB359" s="260"/>
      <c r="BC359" s="260"/>
      <c r="BD359" s="260"/>
      <c r="BE359" s="260"/>
      <c r="BF359" s="260"/>
      <c r="BG359" s="210"/>
      <c r="BH359" s="210"/>
      <c r="BI359" s="210"/>
    </row>
    <row r="360" spans="1:61" x14ac:dyDescent="0.25">
      <c r="A360" s="171" t="s">
        <v>91</v>
      </c>
      <c r="B360" s="164"/>
      <c r="C360" s="299" t="s">
        <v>628</v>
      </c>
      <c r="D360" s="166"/>
      <c r="E360" s="168"/>
      <c r="F360" s="167"/>
      <c r="G360" s="168"/>
      <c r="AO360" s="260"/>
      <c r="AP360" s="260"/>
      <c r="AQ360" s="260"/>
      <c r="AR360" s="260"/>
      <c r="AS360" s="260"/>
      <c r="AT360" s="260"/>
      <c r="AU360" s="260"/>
      <c r="AV360" s="260"/>
      <c r="AW360" s="260"/>
      <c r="AX360" s="260"/>
      <c r="AY360" s="260"/>
      <c r="AZ360" s="260"/>
      <c r="BA360" s="260"/>
      <c r="BB360" s="260"/>
      <c r="BC360" s="260"/>
      <c r="BD360" s="260"/>
      <c r="BE360" s="260"/>
      <c r="BF360" s="260"/>
      <c r="BG360" s="210"/>
      <c r="BH360" s="210"/>
      <c r="BI360" s="210"/>
    </row>
    <row r="361" spans="1:61" x14ac:dyDescent="0.25">
      <c r="A361" s="171" t="s">
        <v>91</v>
      </c>
      <c r="B361" s="164"/>
      <c r="C361" s="299" t="s">
        <v>628</v>
      </c>
      <c r="D361" s="166"/>
      <c r="E361" s="168"/>
      <c r="F361" s="167"/>
      <c r="G361" s="168"/>
      <c r="AO361" s="260"/>
      <c r="AP361" s="260"/>
      <c r="AQ361" s="260"/>
      <c r="AR361" s="260"/>
      <c r="AS361" s="260"/>
      <c r="AT361" s="260"/>
      <c r="AU361" s="260"/>
      <c r="AV361" s="260"/>
      <c r="AW361" s="260"/>
      <c r="AX361" s="260"/>
      <c r="AY361" s="260"/>
      <c r="AZ361" s="260"/>
      <c r="BA361" s="260"/>
      <c r="BB361" s="260"/>
      <c r="BC361" s="260"/>
      <c r="BD361" s="260"/>
      <c r="BE361" s="260"/>
      <c r="BF361" s="260"/>
      <c r="BG361" s="210"/>
      <c r="BH361" s="210"/>
      <c r="BI361" s="210"/>
    </row>
    <row r="362" spans="1:61" x14ac:dyDescent="0.25">
      <c r="A362" s="171" t="s">
        <v>91</v>
      </c>
      <c r="B362" s="164"/>
      <c r="C362" s="299" t="s">
        <v>628</v>
      </c>
      <c r="D362" s="166"/>
      <c r="E362" s="168"/>
      <c r="F362" s="167"/>
      <c r="G362" s="168"/>
      <c r="AO362" s="260"/>
      <c r="AP362" s="260"/>
      <c r="AQ362" s="260"/>
      <c r="AR362" s="260"/>
      <c r="AS362" s="260"/>
      <c r="AT362" s="260"/>
      <c r="AU362" s="260"/>
      <c r="AV362" s="260"/>
      <c r="AW362" s="260"/>
      <c r="AX362" s="260"/>
      <c r="AY362" s="260"/>
      <c r="AZ362" s="260"/>
      <c r="BA362" s="260"/>
      <c r="BB362" s="260"/>
      <c r="BC362" s="260"/>
      <c r="BD362" s="260"/>
      <c r="BE362" s="260"/>
      <c r="BF362" s="260"/>
      <c r="BG362" s="210"/>
      <c r="BH362" s="210"/>
      <c r="BI362" s="210"/>
    </row>
    <row r="363" spans="1:61" x14ac:dyDescent="0.25">
      <c r="A363" s="171" t="s">
        <v>91</v>
      </c>
      <c r="B363" s="164"/>
      <c r="C363" s="299" t="s">
        <v>628</v>
      </c>
      <c r="D363" s="166"/>
      <c r="E363" s="168"/>
      <c r="F363" s="167"/>
      <c r="G363" s="168"/>
      <c r="AO363" s="260"/>
      <c r="AP363" s="260"/>
      <c r="AQ363" s="260"/>
      <c r="AR363" s="260"/>
      <c r="AS363" s="260"/>
      <c r="AT363" s="260"/>
      <c r="AU363" s="260"/>
      <c r="AV363" s="260"/>
      <c r="AW363" s="260"/>
      <c r="AX363" s="260"/>
      <c r="AY363" s="260"/>
      <c r="AZ363" s="260"/>
      <c r="BA363" s="260"/>
      <c r="BB363" s="260"/>
      <c r="BC363" s="260"/>
      <c r="BD363" s="260"/>
      <c r="BE363" s="260"/>
      <c r="BF363" s="260"/>
      <c r="BG363" s="210"/>
      <c r="BH363" s="210"/>
      <c r="BI363" s="210"/>
    </row>
    <row r="364" spans="1:61" x14ac:dyDescent="0.25">
      <c r="A364" s="171" t="s">
        <v>91</v>
      </c>
      <c r="B364" s="164"/>
      <c r="C364" s="299" t="s">
        <v>628</v>
      </c>
      <c r="D364" s="166"/>
      <c r="E364" s="168"/>
      <c r="F364" s="167"/>
      <c r="G364" s="168"/>
      <c r="AO364" s="260"/>
      <c r="AP364" s="260"/>
      <c r="AQ364" s="260"/>
      <c r="AR364" s="260"/>
      <c r="AS364" s="260"/>
      <c r="AT364" s="260"/>
      <c r="AU364" s="260"/>
      <c r="AV364" s="260"/>
      <c r="AW364" s="260"/>
      <c r="AX364" s="260"/>
      <c r="AY364" s="260"/>
      <c r="AZ364" s="260"/>
      <c r="BA364" s="260"/>
      <c r="BB364" s="260"/>
      <c r="BC364" s="260"/>
      <c r="BD364" s="260"/>
      <c r="BE364" s="260"/>
      <c r="BF364" s="260"/>
      <c r="BG364" s="210"/>
      <c r="BH364" s="210"/>
      <c r="BI364" s="210"/>
    </row>
    <row r="365" spans="1:61" x14ac:dyDescent="0.25">
      <c r="A365" s="171" t="s">
        <v>91</v>
      </c>
      <c r="B365" s="164"/>
      <c r="C365" s="299" t="s">
        <v>628</v>
      </c>
      <c r="D365" s="166"/>
      <c r="E365" s="168"/>
      <c r="F365" s="167"/>
      <c r="G365" s="168"/>
      <c r="AO365" s="260"/>
      <c r="AP365" s="260"/>
      <c r="AQ365" s="260"/>
      <c r="AR365" s="260"/>
      <c r="AS365" s="260"/>
      <c r="AT365" s="260"/>
      <c r="AU365" s="260"/>
      <c r="AV365" s="260"/>
      <c r="AW365" s="260"/>
      <c r="AX365" s="260"/>
      <c r="AY365" s="260"/>
      <c r="AZ365" s="260"/>
      <c r="BA365" s="260"/>
      <c r="BB365" s="260"/>
      <c r="BC365" s="260"/>
      <c r="BD365" s="260"/>
      <c r="BE365" s="260"/>
      <c r="BF365" s="260"/>
      <c r="BG365" s="210"/>
      <c r="BH365" s="210"/>
      <c r="BI365" s="210"/>
    </row>
    <row r="366" spans="1:61" x14ac:dyDescent="0.25">
      <c r="A366" s="171" t="s">
        <v>91</v>
      </c>
      <c r="B366" s="164"/>
      <c r="C366" s="299" t="s">
        <v>628</v>
      </c>
      <c r="D366" s="166"/>
      <c r="E366" s="168"/>
      <c r="F366" s="167"/>
      <c r="G366" s="168"/>
      <c r="AO366" s="260"/>
      <c r="AP366" s="260"/>
      <c r="AQ366" s="260"/>
      <c r="AR366" s="260"/>
      <c r="AS366" s="260"/>
      <c r="AT366" s="260"/>
      <c r="AU366" s="260"/>
      <c r="AV366" s="260"/>
      <c r="AW366" s="260"/>
      <c r="AX366" s="260"/>
      <c r="AY366" s="260"/>
      <c r="AZ366" s="260"/>
      <c r="BA366" s="260"/>
      <c r="BB366" s="260"/>
      <c r="BC366" s="260"/>
      <c r="BD366" s="260"/>
      <c r="BE366" s="260"/>
      <c r="BF366" s="260"/>
      <c r="BG366" s="210"/>
      <c r="BH366" s="210"/>
      <c r="BI366" s="210"/>
    </row>
    <row r="367" spans="1:61" x14ac:dyDescent="0.25">
      <c r="A367" s="171" t="s">
        <v>91</v>
      </c>
      <c r="B367" s="164"/>
      <c r="C367" s="299" t="s">
        <v>628</v>
      </c>
      <c r="D367" s="166"/>
      <c r="E367" s="168"/>
      <c r="F367" s="167"/>
      <c r="G367" s="168"/>
      <c r="AO367" s="260"/>
      <c r="AP367" s="260"/>
      <c r="AQ367" s="260"/>
      <c r="AR367" s="260"/>
      <c r="AS367" s="260"/>
      <c r="AT367" s="260"/>
      <c r="AU367" s="260"/>
      <c r="AV367" s="260"/>
      <c r="AW367" s="260"/>
      <c r="AX367" s="260"/>
      <c r="AY367" s="260"/>
      <c r="AZ367" s="260"/>
      <c r="BA367" s="260"/>
      <c r="BB367" s="260"/>
      <c r="BC367" s="260"/>
      <c r="BD367" s="260"/>
      <c r="BE367" s="260"/>
      <c r="BF367" s="260"/>
      <c r="BG367" s="210"/>
      <c r="BH367" s="210"/>
      <c r="BI367" s="210"/>
    </row>
    <row r="368" spans="1:61" x14ac:dyDescent="0.25">
      <c r="A368" s="171" t="s">
        <v>91</v>
      </c>
      <c r="B368" s="164"/>
      <c r="C368" s="299" t="s">
        <v>628</v>
      </c>
      <c r="D368" s="166"/>
      <c r="E368" s="168"/>
      <c r="F368" s="167"/>
      <c r="G368" s="168"/>
      <c r="AO368" s="260"/>
      <c r="AP368" s="260"/>
      <c r="AQ368" s="260"/>
      <c r="AR368" s="260"/>
      <c r="AS368" s="260"/>
      <c r="AT368" s="260"/>
      <c r="AU368" s="260"/>
      <c r="AV368" s="260"/>
      <c r="AW368" s="260"/>
      <c r="AX368" s="260"/>
      <c r="AY368" s="260"/>
      <c r="AZ368" s="260"/>
      <c r="BA368" s="260"/>
      <c r="BB368" s="260"/>
      <c r="BC368" s="260"/>
      <c r="BD368" s="260"/>
      <c r="BE368" s="260"/>
      <c r="BF368" s="260"/>
      <c r="BG368" s="210"/>
      <c r="BH368" s="210"/>
      <c r="BI368" s="210"/>
    </row>
    <row r="369" spans="1:61" x14ac:dyDescent="0.25">
      <c r="A369" s="171" t="s">
        <v>91</v>
      </c>
      <c r="B369" s="164"/>
      <c r="C369" s="299" t="s">
        <v>628</v>
      </c>
      <c r="D369" s="166"/>
      <c r="E369" s="168"/>
      <c r="F369" s="167"/>
      <c r="G369" s="168"/>
      <c r="AO369" s="260"/>
      <c r="AP369" s="260"/>
      <c r="AQ369" s="260"/>
      <c r="AR369" s="260"/>
      <c r="AS369" s="260"/>
      <c r="AT369" s="260"/>
      <c r="AU369" s="260"/>
      <c r="AV369" s="260"/>
      <c r="AW369" s="260"/>
      <c r="AX369" s="260"/>
      <c r="AY369" s="260"/>
      <c r="AZ369" s="260"/>
      <c r="BA369" s="260"/>
      <c r="BB369" s="260"/>
      <c r="BC369" s="260"/>
      <c r="BD369" s="260"/>
      <c r="BE369" s="260"/>
      <c r="BF369" s="260"/>
      <c r="BG369" s="210"/>
      <c r="BH369" s="210"/>
      <c r="BI369" s="210"/>
    </row>
    <row r="370" spans="1:61" x14ac:dyDescent="0.25">
      <c r="A370" s="171" t="s">
        <v>91</v>
      </c>
      <c r="B370" s="164"/>
      <c r="C370" s="299" t="s">
        <v>628</v>
      </c>
      <c r="D370" s="166"/>
      <c r="E370" s="168"/>
      <c r="F370" s="167"/>
      <c r="G370" s="168"/>
      <c r="AO370" s="260"/>
      <c r="AP370" s="260"/>
      <c r="AQ370" s="260"/>
      <c r="AR370" s="260"/>
      <c r="AS370" s="260"/>
      <c r="AT370" s="260"/>
      <c r="AU370" s="260"/>
      <c r="AV370" s="260"/>
      <c r="AW370" s="260"/>
      <c r="AX370" s="260"/>
      <c r="AY370" s="260"/>
      <c r="AZ370" s="260"/>
      <c r="BA370" s="260"/>
      <c r="BB370" s="260"/>
      <c r="BC370" s="260"/>
      <c r="BD370" s="260"/>
      <c r="BE370" s="260"/>
      <c r="BF370" s="260"/>
      <c r="BG370" s="210"/>
      <c r="BH370" s="210"/>
      <c r="BI370" s="210"/>
    </row>
    <row r="371" spans="1:61" x14ac:dyDescent="0.25">
      <c r="A371" s="171" t="s">
        <v>91</v>
      </c>
      <c r="B371" s="164"/>
      <c r="C371" s="299" t="s">
        <v>628</v>
      </c>
      <c r="D371" s="166"/>
      <c r="E371" s="168"/>
      <c r="F371" s="167"/>
      <c r="G371" s="168"/>
      <c r="AO371" s="260"/>
      <c r="AP371" s="260"/>
      <c r="AQ371" s="260"/>
      <c r="AR371" s="260"/>
      <c r="AS371" s="260"/>
      <c r="AT371" s="260"/>
      <c r="AU371" s="260"/>
      <c r="AV371" s="260"/>
      <c r="AW371" s="260"/>
      <c r="AX371" s="260"/>
      <c r="AY371" s="260"/>
      <c r="AZ371" s="260"/>
      <c r="BA371" s="260"/>
      <c r="BB371" s="260"/>
      <c r="BC371" s="260"/>
      <c r="BD371" s="260"/>
      <c r="BE371" s="260"/>
      <c r="BF371" s="260"/>
      <c r="BG371" s="210"/>
      <c r="BH371" s="210"/>
      <c r="BI371" s="210"/>
    </row>
    <row r="372" spans="1:61" x14ac:dyDescent="0.25">
      <c r="A372" s="171" t="s">
        <v>91</v>
      </c>
      <c r="B372" s="164"/>
      <c r="C372" s="299" t="s">
        <v>628</v>
      </c>
      <c r="D372" s="166"/>
      <c r="E372" s="168"/>
      <c r="F372" s="167"/>
      <c r="G372" s="168"/>
      <c r="AO372" s="260"/>
      <c r="AP372" s="260"/>
      <c r="AQ372" s="260"/>
      <c r="AR372" s="260"/>
      <c r="AS372" s="260"/>
      <c r="AT372" s="260"/>
      <c r="AU372" s="260"/>
      <c r="AV372" s="260"/>
      <c r="AW372" s="260"/>
      <c r="AX372" s="260"/>
      <c r="AY372" s="260"/>
      <c r="AZ372" s="260"/>
      <c r="BA372" s="260"/>
      <c r="BB372" s="260"/>
      <c r="BC372" s="260"/>
      <c r="BD372" s="260"/>
      <c r="BE372" s="260"/>
      <c r="BF372" s="260"/>
      <c r="BG372" s="210"/>
      <c r="BH372" s="210"/>
      <c r="BI372" s="210"/>
    </row>
    <row r="373" spans="1:61" x14ac:dyDescent="0.25">
      <c r="A373" s="171" t="s">
        <v>91</v>
      </c>
      <c r="B373" s="164"/>
      <c r="C373" s="299" t="s">
        <v>628</v>
      </c>
      <c r="D373" s="166"/>
      <c r="E373" s="168"/>
      <c r="F373" s="167"/>
      <c r="G373" s="168"/>
      <c r="AO373" s="260"/>
      <c r="AP373" s="260"/>
      <c r="AQ373" s="260"/>
      <c r="AR373" s="260"/>
      <c r="AS373" s="260"/>
      <c r="AT373" s="260"/>
      <c r="AU373" s="260"/>
      <c r="AV373" s="260"/>
      <c r="AW373" s="260"/>
      <c r="AX373" s="260"/>
      <c r="AY373" s="260"/>
      <c r="AZ373" s="260"/>
      <c r="BA373" s="260"/>
      <c r="BB373" s="260"/>
      <c r="BC373" s="260"/>
      <c r="BD373" s="260"/>
      <c r="BE373" s="260"/>
      <c r="BF373" s="260"/>
      <c r="BG373" s="210"/>
      <c r="BH373" s="210"/>
      <c r="BI373" s="210"/>
    </row>
    <row r="374" spans="1:61" x14ac:dyDescent="0.25">
      <c r="A374" s="171" t="s">
        <v>91</v>
      </c>
      <c r="B374" s="164"/>
      <c r="C374" s="299" t="s">
        <v>628</v>
      </c>
      <c r="D374" s="166"/>
      <c r="E374" s="168"/>
      <c r="F374" s="167"/>
      <c r="G374" s="168"/>
      <c r="AO374" s="260"/>
      <c r="AP374" s="260"/>
      <c r="AQ374" s="260"/>
      <c r="AR374" s="260"/>
      <c r="AS374" s="260"/>
      <c r="AT374" s="260"/>
      <c r="AU374" s="260"/>
      <c r="AV374" s="260"/>
      <c r="AW374" s="260"/>
      <c r="AX374" s="260"/>
      <c r="AY374" s="260"/>
      <c r="AZ374" s="260"/>
      <c r="BA374" s="260"/>
      <c r="BB374" s="260"/>
      <c r="BC374" s="260"/>
      <c r="BD374" s="260"/>
      <c r="BE374" s="260"/>
      <c r="BF374" s="260"/>
      <c r="BG374" s="210"/>
      <c r="BH374" s="210"/>
      <c r="BI374" s="210"/>
    </row>
    <row r="375" spans="1:61" x14ac:dyDescent="0.25">
      <c r="A375" s="171" t="s">
        <v>91</v>
      </c>
      <c r="B375" s="164"/>
      <c r="C375" s="299" t="s">
        <v>628</v>
      </c>
      <c r="D375" s="166"/>
      <c r="E375" s="168"/>
      <c r="F375" s="167"/>
      <c r="G375" s="168"/>
      <c r="AO375" s="260"/>
      <c r="AP375" s="260"/>
      <c r="AQ375" s="260"/>
      <c r="AR375" s="260"/>
      <c r="AS375" s="260"/>
      <c r="AT375" s="260"/>
      <c r="AU375" s="260"/>
      <c r="AV375" s="260"/>
      <c r="AW375" s="260"/>
      <c r="AX375" s="260"/>
      <c r="AY375" s="260"/>
      <c r="AZ375" s="260"/>
      <c r="BA375" s="260"/>
      <c r="BB375" s="260"/>
      <c r="BC375" s="260"/>
      <c r="BD375" s="260"/>
      <c r="BE375" s="260"/>
      <c r="BF375" s="260"/>
      <c r="BG375" s="210"/>
      <c r="BH375" s="210"/>
      <c r="BI375" s="210"/>
    </row>
    <row r="376" spans="1:61" x14ac:dyDescent="0.25">
      <c r="A376" s="171" t="s">
        <v>91</v>
      </c>
      <c r="B376" s="164"/>
      <c r="C376" s="299" t="s">
        <v>628</v>
      </c>
      <c r="D376" s="166"/>
      <c r="E376" s="168"/>
      <c r="F376" s="167"/>
      <c r="G376" s="168"/>
      <c r="AO376" s="260"/>
      <c r="AP376" s="260"/>
      <c r="AQ376" s="260"/>
      <c r="AR376" s="260"/>
      <c r="AS376" s="260"/>
      <c r="AT376" s="260"/>
      <c r="AU376" s="260"/>
      <c r="AV376" s="260"/>
      <c r="AW376" s="260"/>
      <c r="AX376" s="260"/>
      <c r="AY376" s="260"/>
      <c r="AZ376" s="260"/>
      <c r="BA376" s="260"/>
      <c r="BB376" s="260"/>
      <c r="BC376" s="260"/>
      <c r="BD376" s="260"/>
      <c r="BE376" s="260"/>
      <c r="BF376" s="260"/>
      <c r="BG376" s="210"/>
      <c r="BH376" s="210"/>
      <c r="BI376" s="210"/>
    </row>
    <row r="377" spans="1:61" x14ac:dyDescent="0.25">
      <c r="A377" s="171" t="s">
        <v>91</v>
      </c>
      <c r="B377" s="164"/>
      <c r="C377" s="299" t="s">
        <v>628</v>
      </c>
      <c r="D377" s="166"/>
      <c r="E377" s="168"/>
      <c r="F377" s="167"/>
      <c r="G377" s="168"/>
      <c r="AO377" s="260"/>
      <c r="AP377" s="260"/>
      <c r="AQ377" s="260"/>
      <c r="AR377" s="260"/>
      <c r="AS377" s="260"/>
      <c r="AT377" s="260"/>
      <c r="AU377" s="260"/>
      <c r="AV377" s="260"/>
      <c r="AW377" s="260"/>
      <c r="AX377" s="260"/>
      <c r="AY377" s="260"/>
      <c r="AZ377" s="260"/>
      <c r="BA377" s="260"/>
      <c r="BB377" s="260"/>
      <c r="BC377" s="260"/>
      <c r="BD377" s="260"/>
      <c r="BE377" s="260"/>
      <c r="BF377" s="260"/>
      <c r="BG377" s="210"/>
      <c r="BH377" s="210"/>
      <c r="BI377" s="210"/>
    </row>
    <row r="378" spans="1:61" x14ac:dyDescent="0.25">
      <c r="A378" s="171" t="s">
        <v>91</v>
      </c>
      <c r="B378" s="164"/>
      <c r="C378" s="299" t="s">
        <v>628</v>
      </c>
      <c r="D378" s="166"/>
      <c r="E378" s="168"/>
      <c r="F378" s="167"/>
      <c r="G378" s="168"/>
      <c r="AO378" s="260"/>
      <c r="AP378" s="260"/>
      <c r="AQ378" s="260"/>
      <c r="AR378" s="260"/>
      <c r="AS378" s="260"/>
      <c r="AT378" s="260"/>
      <c r="AU378" s="260"/>
      <c r="AV378" s="260"/>
      <c r="AW378" s="260"/>
      <c r="AX378" s="260"/>
      <c r="AY378" s="260"/>
      <c r="AZ378" s="260"/>
      <c r="BA378" s="260"/>
      <c r="BB378" s="260"/>
      <c r="BC378" s="260"/>
      <c r="BD378" s="260"/>
      <c r="BE378" s="260"/>
      <c r="BF378" s="260"/>
      <c r="BG378" s="210"/>
      <c r="BH378" s="210"/>
      <c r="BI378" s="210"/>
    </row>
    <row r="379" spans="1:61" x14ac:dyDescent="0.25">
      <c r="A379" s="171" t="s">
        <v>91</v>
      </c>
      <c r="B379" s="164"/>
      <c r="C379" s="299" t="s">
        <v>628</v>
      </c>
      <c r="D379" s="166"/>
      <c r="E379" s="168"/>
      <c r="F379" s="167"/>
      <c r="G379" s="168"/>
      <c r="AO379" s="260"/>
      <c r="AP379" s="260"/>
      <c r="AQ379" s="260"/>
      <c r="AR379" s="260"/>
      <c r="AS379" s="260"/>
      <c r="AT379" s="260"/>
      <c r="AU379" s="260"/>
      <c r="AV379" s="260"/>
      <c r="AW379" s="260"/>
      <c r="AX379" s="260"/>
      <c r="AY379" s="260"/>
      <c r="AZ379" s="260"/>
      <c r="BA379" s="260"/>
      <c r="BB379" s="260"/>
      <c r="BC379" s="260"/>
      <c r="BD379" s="260"/>
      <c r="BE379" s="260"/>
      <c r="BF379" s="260"/>
      <c r="BG379" s="210"/>
      <c r="BH379" s="210"/>
      <c r="BI379" s="210"/>
    </row>
    <row r="380" spans="1:61" x14ac:dyDescent="0.25">
      <c r="A380" s="171" t="s">
        <v>91</v>
      </c>
      <c r="B380" s="164"/>
      <c r="C380" s="299" t="s">
        <v>628</v>
      </c>
      <c r="D380" s="166"/>
      <c r="E380" s="168"/>
      <c r="F380" s="167"/>
      <c r="G380" s="168"/>
      <c r="AO380" s="260"/>
      <c r="AP380" s="260"/>
      <c r="AQ380" s="260"/>
      <c r="AR380" s="260"/>
      <c r="AS380" s="260"/>
      <c r="AT380" s="260"/>
      <c r="AU380" s="260"/>
      <c r="AV380" s="260"/>
      <c r="AW380" s="260"/>
      <c r="AX380" s="260"/>
      <c r="AY380" s="260"/>
      <c r="AZ380" s="260"/>
      <c r="BA380" s="260"/>
      <c r="BB380" s="260"/>
      <c r="BC380" s="260"/>
      <c r="BD380" s="260"/>
      <c r="BE380" s="260"/>
      <c r="BF380" s="260"/>
      <c r="BG380" s="210"/>
      <c r="BH380" s="210"/>
      <c r="BI380" s="210"/>
    </row>
    <row r="381" spans="1:61" x14ac:dyDescent="0.25">
      <c r="A381" s="171" t="s">
        <v>91</v>
      </c>
      <c r="B381" s="164"/>
      <c r="C381" s="299" t="s">
        <v>628</v>
      </c>
      <c r="D381" s="166"/>
      <c r="E381" s="168"/>
      <c r="F381" s="167"/>
      <c r="G381" s="168"/>
      <c r="AO381" s="260"/>
      <c r="AP381" s="260"/>
      <c r="AQ381" s="260"/>
      <c r="AR381" s="260"/>
      <c r="AS381" s="260"/>
      <c r="AT381" s="260"/>
      <c r="AU381" s="260"/>
      <c r="AV381" s="260"/>
      <c r="AW381" s="260"/>
      <c r="AX381" s="260"/>
      <c r="AY381" s="260"/>
      <c r="AZ381" s="260"/>
      <c r="BA381" s="260"/>
      <c r="BB381" s="260"/>
      <c r="BC381" s="260"/>
      <c r="BD381" s="260"/>
      <c r="BE381" s="260"/>
      <c r="BF381" s="260"/>
      <c r="BG381" s="210"/>
      <c r="BH381" s="210"/>
      <c r="BI381" s="210"/>
    </row>
    <row r="382" spans="1:61" x14ac:dyDescent="0.25">
      <c r="A382" s="171" t="s">
        <v>91</v>
      </c>
      <c r="B382" s="164"/>
      <c r="C382" s="299" t="s">
        <v>628</v>
      </c>
      <c r="D382" s="166"/>
      <c r="E382" s="168"/>
      <c r="F382" s="167"/>
      <c r="G382" s="168"/>
      <c r="AO382" s="260"/>
      <c r="AP382" s="260"/>
      <c r="AQ382" s="260"/>
      <c r="AR382" s="260"/>
      <c r="AS382" s="260"/>
      <c r="AT382" s="260"/>
      <c r="AU382" s="260"/>
      <c r="AV382" s="260"/>
      <c r="AW382" s="260"/>
      <c r="AX382" s="260"/>
      <c r="AY382" s="260"/>
      <c r="AZ382" s="260"/>
      <c r="BA382" s="260"/>
      <c r="BB382" s="260"/>
      <c r="BC382" s="260"/>
      <c r="BD382" s="260"/>
      <c r="BE382" s="260"/>
      <c r="BF382" s="260"/>
      <c r="BG382" s="210"/>
      <c r="BH382" s="210"/>
      <c r="BI382" s="210"/>
    </row>
    <row r="383" spans="1:61" x14ac:dyDescent="0.25">
      <c r="A383" s="171" t="s">
        <v>91</v>
      </c>
      <c r="B383" s="164"/>
      <c r="C383" s="299" t="s">
        <v>628</v>
      </c>
      <c r="D383" s="166"/>
      <c r="E383" s="168"/>
      <c r="F383" s="167"/>
      <c r="G383" s="168"/>
      <c r="AO383" s="260"/>
      <c r="AP383" s="260"/>
      <c r="AQ383" s="260"/>
      <c r="AR383" s="260"/>
      <c r="AS383" s="260"/>
      <c r="AT383" s="260"/>
      <c r="AU383" s="260"/>
      <c r="AV383" s="260"/>
      <c r="AW383" s="260"/>
      <c r="AX383" s="260"/>
      <c r="AY383" s="260"/>
      <c r="AZ383" s="260"/>
      <c r="BA383" s="260"/>
      <c r="BB383" s="260"/>
      <c r="BC383" s="260"/>
      <c r="BD383" s="260"/>
      <c r="BE383" s="260"/>
      <c r="BF383" s="260"/>
      <c r="BG383" s="210"/>
      <c r="BH383" s="210"/>
      <c r="BI383" s="210"/>
    </row>
    <row r="384" spans="1:61" x14ac:dyDescent="0.25">
      <c r="A384" s="171" t="s">
        <v>91</v>
      </c>
      <c r="B384" s="164"/>
      <c r="C384" s="299" t="s">
        <v>628</v>
      </c>
      <c r="D384" s="166"/>
      <c r="E384" s="168"/>
      <c r="F384" s="167"/>
      <c r="G384" s="168"/>
      <c r="AO384" s="260"/>
      <c r="AP384" s="260"/>
      <c r="AQ384" s="260"/>
      <c r="AR384" s="260"/>
      <c r="AS384" s="260"/>
      <c r="AT384" s="260"/>
      <c r="AU384" s="260"/>
      <c r="AV384" s="260"/>
      <c r="AW384" s="260"/>
      <c r="AX384" s="260"/>
      <c r="AY384" s="260"/>
      <c r="AZ384" s="260"/>
      <c r="BA384" s="260"/>
      <c r="BB384" s="260"/>
      <c r="BC384" s="260"/>
      <c r="BD384" s="260"/>
      <c r="BE384" s="260"/>
      <c r="BF384" s="260"/>
      <c r="BG384" s="210"/>
      <c r="BH384" s="210"/>
      <c r="BI384" s="210"/>
    </row>
    <row r="385" spans="1:61" x14ac:dyDescent="0.25">
      <c r="A385" s="171" t="s">
        <v>91</v>
      </c>
      <c r="B385" s="164"/>
      <c r="C385" s="299" t="s">
        <v>628</v>
      </c>
      <c r="D385" s="166"/>
      <c r="E385" s="168"/>
      <c r="F385" s="167"/>
      <c r="G385" s="168"/>
      <c r="AO385" s="260"/>
      <c r="AP385" s="260"/>
      <c r="AQ385" s="260"/>
      <c r="AR385" s="260"/>
      <c r="AS385" s="260"/>
      <c r="AT385" s="260"/>
      <c r="AU385" s="260"/>
      <c r="AV385" s="260"/>
      <c r="AW385" s="260"/>
      <c r="AX385" s="260"/>
      <c r="AY385" s="260"/>
      <c r="AZ385" s="260"/>
      <c r="BA385" s="260"/>
      <c r="BB385" s="260"/>
      <c r="BC385" s="260"/>
      <c r="BD385" s="260"/>
      <c r="BE385" s="260"/>
      <c r="BF385" s="260"/>
      <c r="BG385" s="210"/>
      <c r="BH385" s="210"/>
      <c r="BI385" s="210"/>
    </row>
    <row r="386" spans="1:61" x14ac:dyDescent="0.25">
      <c r="A386" s="171" t="s">
        <v>91</v>
      </c>
      <c r="B386" s="164"/>
      <c r="C386" s="299" t="s">
        <v>628</v>
      </c>
      <c r="D386" s="166"/>
      <c r="E386" s="168"/>
      <c r="F386" s="167"/>
      <c r="G386" s="168"/>
      <c r="AO386" s="260"/>
      <c r="AP386" s="260"/>
      <c r="AQ386" s="260"/>
      <c r="AR386" s="260"/>
      <c r="AS386" s="260"/>
      <c r="AT386" s="260"/>
      <c r="AU386" s="260"/>
      <c r="AV386" s="260"/>
      <c r="AW386" s="260"/>
      <c r="AX386" s="260"/>
      <c r="AY386" s="260"/>
      <c r="AZ386" s="260"/>
      <c r="BA386" s="260"/>
      <c r="BB386" s="260"/>
      <c r="BC386" s="260"/>
      <c r="BD386" s="260"/>
      <c r="BE386" s="260"/>
      <c r="BF386" s="260"/>
      <c r="BG386" s="210"/>
      <c r="BH386" s="210"/>
      <c r="BI386" s="210"/>
    </row>
    <row r="387" spans="1:61" x14ac:dyDescent="0.25">
      <c r="A387" s="171" t="s">
        <v>91</v>
      </c>
      <c r="B387" s="164"/>
      <c r="C387" s="299" t="s">
        <v>628</v>
      </c>
      <c r="D387" s="166"/>
      <c r="E387" s="168"/>
      <c r="F387" s="167"/>
      <c r="G387" s="168"/>
      <c r="AO387" s="260"/>
      <c r="AP387" s="260"/>
      <c r="AQ387" s="260"/>
      <c r="AR387" s="260"/>
      <c r="AS387" s="260"/>
      <c r="AT387" s="260"/>
      <c r="AU387" s="260"/>
      <c r="AV387" s="260"/>
      <c r="AW387" s="260"/>
      <c r="AX387" s="260"/>
      <c r="AY387" s="260"/>
      <c r="AZ387" s="260"/>
      <c r="BA387" s="260"/>
      <c r="BB387" s="260"/>
      <c r="BC387" s="260"/>
      <c r="BD387" s="260"/>
      <c r="BE387" s="260"/>
      <c r="BF387" s="260"/>
      <c r="BG387" s="210"/>
      <c r="BH387" s="210"/>
      <c r="BI387" s="210"/>
    </row>
    <row r="388" spans="1:61" x14ac:dyDescent="0.25">
      <c r="A388" s="171" t="s">
        <v>91</v>
      </c>
      <c r="B388" s="164"/>
      <c r="C388" s="299" t="s">
        <v>628</v>
      </c>
      <c r="D388" s="166"/>
      <c r="E388" s="168"/>
      <c r="F388" s="167"/>
      <c r="G388" s="168"/>
      <c r="AO388" s="260"/>
      <c r="AP388" s="260"/>
      <c r="AQ388" s="260"/>
      <c r="AR388" s="260"/>
      <c r="AS388" s="260"/>
      <c r="AT388" s="260"/>
      <c r="AU388" s="260"/>
      <c r="AV388" s="260"/>
      <c r="AW388" s="260"/>
      <c r="AX388" s="260"/>
      <c r="AY388" s="260"/>
      <c r="AZ388" s="260"/>
      <c r="BA388" s="260"/>
      <c r="BB388" s="260"/>
      <c r="BC388" s="260"/>
      <c r="BD388" s="260"/>
      <c r="BE388" s="260"/>
      <c r="BF388" s="260"/>
      <c r="BG388" s="210"/>
      <c r="BH388" s="210"/>
      <c r="BI388" s="210"/>
    </row>
    <row r="389" spans="1:61" x14ac:dyDescent="0.25">
      <c r="A389" s="171" t="s">
        <v>91</v>
      </c>
      <c r="B389" s="164"/>
      <c r="C389" s="299" t="s">
        <v>628</v>
      </c>
      <c r="D389" s="166"/>
      <c r="E389" s="168"/>
      <c r="F389" s="167"/>
      <c r="G389" s="168"/>
      <c r="AO389" s="260"/>
      <c r="AP389" s="260"/>
      <c r="AQ389" s="260"/>
      <c r="AR389" s="260"/>
      <c r="AS389" s="260"/>
      <c r="AT389" s="260"/>
      <c r="AU389" s="260"/>
      <c r="AV389" s="260"/>
      <c r="AW389" s="260"/>
      <c r="AX389" s="260"/>
      <c r="AY389" s="260"/>
      <c r="AZ389" s="260"/>
      <c r="BA389" s="260"/>
      <c r="BB389" s="260"/>
      <c r="BC389" s="260"/>
      <c r="BD389" s="260"/>
      <c r="BE389" s="260"/>
      <c r="BF389" s="260"/>
      <c r="BG389" s="210"/>
      <c r="BH389" s="210"/>
      <c r="BI389" s="210"/>
    </row>
    <row r="390" spans="1:61" x14ac:dyDescent="0.25">
      <c r="A390" s="171" t="s">
        <v>91</v>
      </c>
      <c r="B390" s="164"/>
      <c r="C390" s="299" t="s">
        <v>628</v>
      </c>
      <c r="D390" s="166"/>
      <c r="E390" s="168"/>
      <c r="F390" s="167"/>
      <c r="G390" s="168"/>
      <c r="AO390" s="260"/>
      <c r="AP390" s="260"/>
      <c r="AQ390" s="260"/>
      <c r="AR390" s="260"/>
      <c r="AS390" s="260"/>
      <c r="AT390" s="260"/>
      <c r="AU390" s="260"/>
      <c r="AV390" s="260"/>
      <c r="AW390" s="260"/>
      <c r="AX390" s="260"/>
      <c r="AY390" s="260"/>
      <c r="AZ390" s="260"/>
      <c r="BA390" s="260"/>
      <c r="BB390" s="260"/>
      <c r="BC390" s="260"/>
      <c r="BD390" s="260"/>
      <c r="BE390" s="260"/>
      <c r="BF390" s="260"/>
      <c r="BG390" s="210"/>
      <c r="BH390" s="210"/>
      <c r="BI390" s="210"/>
    </row>
    <row r="391" spans="1:61" x14ac:dyDescent="0.25">
      <c r="A391" s="171" t="s">
        <v>91</v>
      </c>
      <c r="B391" s="164"/>
      <c r="C391" s="299" t="s">
        <v>628</v>
      </c>
      <c r="D391" s="166"/>
      <c r="E391" s="168"/>
      <c r="F391" s="167"/>
      <c r="G391" s="168"/>
      <c r="AO391" s="260"/>
      <c r="AP391" s="260"/>
      <c r="AQ391" s="260"/>
      <c r="AR391" s="260"/>
      <c r="AS391" s="260"/>
      <c r="AT391" s="260"/>
      <c r="AU391" s="260"/>
      <c r="AV391" s="260"/>
      <c r="AW391" s="260"/>
      <c r="AX391" s="260"/>
      <c r="AY391" s="260"/>
      <c r="AZ391" s="260"/>
      <c r="BA391" s="260"/>
      <c r="BB391" s="260"/>
      <c r="BC391" s="260"/>
      <c r="BD391" s="260"/>
      <c r="BE391" s="260"/>
      <c r="BF391" s="260"/>
      <c r="BG391" s="210"/>
      <c r="BH391" s="210"/>
      <c r="BI391" s="210"/>
    </row>
    <row r="392" spans="1:61" x14ac:dyDescent="0.25">
      <c r="A392" s="171" t="s">
        <v>91</v>
      </c>
      <c r="B392" s="164"/>
      <c r="C392" s="299" t="s">
        <v>628</v>
      </c>
      <c r="D392" s="166"/>
      <c r="E392" s="168"/>
      <c r="F392" s="167"/>
      <c r="G392" s="168"/>
      <c r="AO392" s="260"/>
      <c r="AP392" s="260"/>
      <c r="AQ392" s="260"/>
      <c r="AR392" s="260"/>
      <c r="AS392" s="260"/>
      <c r="AT392" s="260"/>
      <c r="AU392" s="260"/>
      <c r="AV392" s="260"/>
      <c r="AW392" s="260"/>
      <c r="AX392" s="260"/>
      <c r="AY392" s="260"/>
      <c r="AZ392" s="260"/>
      <c r="BA392" s="260"/>
      <c r="BB392" s="260"/>
      <c r="BC392" s="260"/>
      <c r="BD392" s="260"/>
      <c r="BE392" s="260"/>
      <c r="BF392" s="260"/>
      <c r="BG392" s="210"/>
      <c r="BH392" s="210"/>
      <c r="BI392" s="210"/>
    </row>
    <row r="393" spans="1:61" x14ac:dyDescent="0.25">
      <c r="A393" s="171" t="s">
        <v>91</v>
      </c>
      <c r="B393" s="164"/>
      <c r="C393" s="299" t="s">
        <v>628</v>
      </c>
      <c r="D393" s="166"/>
      <c r="E393" s="168"/>
      <c r="F393" s="167"/>
      <c r="G393" s="168"/>
      <c r="AO393" s="260"/>
      <c r="AP393" s="260"/>
      <c r="AQ393" s="260"/>
      <c r="AR393" s="260"/>
      <c r="AS393" s="260"/>
      <c r="AT393" s="260"/>
      <c r="AU393" s="260"/>
      <c r="AV393" s="260"/>
      <c r="AW393" s="260"/>
      <c r="AX393" s="260"/>
      <c r="AY393" s="260"/>
      <c r="AZ393" s="260"/>
      <c r="BA393" s="260"/>
      <c r="BB393" s="260"/>
      <c r="BC393" s="260"/>
      <c r="BD393" s="260"/>
      <c r="BE393" s="260"/>
      <c r="BF393" s="260"/>
      <c r="BG393" s="210"/>
      <c r="BH393" s="210"/>
      <c r="BI393" s="210"/>
    </row>
    <row r="394" spans="1:61" x14ac:dyDescent="0.25">
      <c r="A394" s="171" t="s">
        <v>91</v>
      </c>
      <c r="B394" s="164"/>
      <c r="C394" s="299" t="s">
        <v>628</v>
      </c>
      <c r="D394" s="166"/>
      <c r="E394" s="168"/>
      <c r="F394" s="167"/>
      <c r="G394" s="168"/>
      <c r="AO394" s="260"/>
      <c r="AP394" s="260"/>
      <c r="AQ394" s="260"/>
      <c r="AR394" s="260"/>
      <c r="AS394" s="260"/>
      <c r="AT394" s="260"/>
      <c r="AU394" s="260"/>
      <c r="AV394" s="260"/>
      <c r="AW394" s="260"/>
      <c r="AX394" s="260"/>
      <c r="AY394" s="260"/>
      <c r="AZ394" s="260"/>
      <c r="BA394" s="260"/>
      <c r="BB394" s="260"/>
      <c r="BC394" s="260"/>
      <c r="BD394" s="260"/>
      <c r="BE394" s="260"/>
      <c r="BF394" s="260"/>
      <c r="BG394" s="210"/>
      <c r="BH394" s="210"/>
      <c r="BI394" s="210"/>
    </row>
    <row r="395" spans="1:61" x14ac:dyDescent="0.25">
      <c r="A395" s="171" t="s">
        <v>91</v>
      </c>
      <c r="B395" s="164"/>
      <c r="C395" s="299" t="s">
        <v>628</v>
      </c>
      <c r="D395" s="166"/>
      <c r="E395" s="168"/>
      <c r="F395" s="167"/>
      <c r="G395" s="168"/>
      <c r="AO395" s="260"/>
      <c r="AP395" s="260"/>
      <c r="AQ395" s="260"/>
      <c r="AR395" s="260"/>
      <c r="AS395" s="260"/>
      <c r="AT395" s="260"/>
      <c r="AU395" s="260"/>
      <c r="AV395" s="260"/>
      <c r="AW395" s="260"/>
      <c r="AX395" s="260"/>
      <c r="AY395" s="260"/>
      <c r="AZ395" s="260"/>
      <c r="BA395" s="260"/>
      <c r="BB395" s="260"/>
      <c r="BC395" s="260"/>
      <c r="BD395" s="260"/>
      <c r="BE395" s="260"/>
      <c r="BF395" s="260"/>
      <c r="BG395" s="210"/>
      <c r="BH395" s="210"/>
      <c r="BI395" s="210"/>
    </row>
    <row r="396" spans="1:61" x14ac:dyDescent="0.25">
      <c r="A396" s="171" t="s">
        <v>91</v>
      </c>
      <c r="B396" s="164"/>
      <c r="C396" s="299" t="s">
        <v>628</v>
      </c>
      <c r="D396" s="166"/>
      <c r="E396" s="168"/>
      <c r="F396" s="167"/>
      <c r="G396" s="168"/>
      <c r="AO396" s="260"/>
      <c r="AP396" s="260"/>
      <c r="AQ396" s="260"/>
      <c r="AR396" s="260"/>
      <c r="AS396" s="260"/>
      <c r="AT396" s="260"/>
      <c r="AU396" s="260"/>
      <c r="AV396" s="260"/>
      <c r="AW396" s="260"/>
      <c r="AX396" s="260"/>
      <c r="AY396" s="260"/>
      <c r="AZ396" s="260"/>
      <c r="BA396" s="260"/>
      <c r="BB396" s="260"/>
      <c r="BC396" s="260"/>
      <c r="BD396" s="260"/>
      <c r="BE396" s="260"/>
      <c r="BF396" s="260"/>
      <c r="BG396" s="210"/>
      <c r="BH396" s="210"/>
      <c r="BI396" s="210"/>
    </row>
    <row r="397" spans="1:61" x14ac:dyDescent="0.25">
      <c r="A397" s="171" t="s">
        <v>91</v>
      </c>
      <c r="B397" s="164"/>
      <c r="C397" s="299" t="s">
        <v>628</v>
      </c>
      <c r="D397" s="166"/>
      <c r="E397" s="168"/>
      <c r="F397" s="167"/>
      <c r="G397" s="168"/>
      <c r="AO397" s="260"/>
      <c r="AP397" s="260"/>
      <c r="AQ397" s="260"/>
      <c r="AR397" s="260"/>
      <c r="AS397" s="260"/>
      <c r="AT397" s="260"/>
      <c r="AU397" s="260"/>
      <c r="AV397" s="260"/>
      <c r="AW397" s="260"/>
      <c r="AX397" s="260"/>
      <c r="AY397" s="260"/>
      <c r="AZ397" s="260"/>
      <c r="BA397" s="260"/>
      <c r="BB397" s="260"/>
      <c r="BC397" s="260"/>
      <c r="BD397" s="260"/>
      <c r="BE397" s="260"/>
      <c r="BF397" s="260"/>
      <c r="BG397" s="210"/>
      <c r="BH397" s="210"/>
      <c r="BI397" s="210"/>
    </row>
    <row r="398" spans="1:61" x14ac:dyDescent="0.25">
      <c r="A398" s="171" t="s">
        <v>91</v>
      </c>
      <c r="B398" s="164"/>
      <c r="C398" s="299" t="s">
        <v>628</v>
      </c>
      <c r="D398" s="166"/>
      <c r="E398" s="168"/>
      <c r="F398" s="167"/>
      <c r="G398" s="168"/>
      <c r="AO398" s="260"/>
      <c r="AP398" s="260"/>
      <c r="AQ398" s="260"/>
      <c r="AR398" s="260"/>
      <c r="AS398" s="260"/>
      <c r="AT398" s="260"/>
      <c r="AU398" s="260"/>
      <c r="AV398" s="260"/>
      <c r="AW398" s="260"/>
      <c r="AX398" s="260"/>
      <c r="AY398" s="260"/>
      <c r="AZ398" s="260"/>
      <c r="BA398" s="260"/>
      <c r="BB398" s="260"/>
      <c r="BC398" s="260"/>
      <c r="BD398" s="260"/>
      <c r="BE398" s="260"/>
      <c r="BF398" s="260"/>
      <c r="BG398" s="210"/>
      <c r="BH398" s="210"/>
      <c r="BI398" s="210"/>
    </row>
    <row r="399" spans="1:61" x14ac:dyDescent="0.25">
      <c r="A399" s="171" t="s">
        <v>91</v>
      </c>
      <c r="B399" s="164"/>
      <c r="C399" s="299" t="s">
        <v>628</v>
      </c>
      <c r="D399" s="166"/>
      <c r="E399" s="168"/>
      <c r="F399" s="167"/>
      <c r="G399" s="168"/>
      <c r="AO399" s="260"/>
      <c r="AP399" s="260"/>
      <c r="AQ399" s="260"/>
      <c r="AR399" s="260"/>
      <c r="AS399" s="260"/>
      <c r="AT399" s="260"/>
      <c r="AU399" s="260"/>
      <c r="AV399" s="260"/>
      <c r="AW399" s="260"/>
      <c r="AX399" s="260"/>
      <c r="AY399" s="260"/>
      <c r="AZ399" s="260"/>
      <c r="BA399" s="260"/>
      <c r="BB399" s="260"/>
      <c r="BC399" s="260"/>
      <c r="BD399" s="260"/>
      <c r="BE399" s="260"/>
      <c r="BF399" s="260"/>
      <c r="BG399" s="210"/>
      <c r="BH399" s="210"/>
      <c r="BI399" s="210"/>
    </row>
    <row r="400" spans="1:61" x14ac:dyDescent="0.25">
      <c r="A400" s="171" t="s">
        <v>91</v>
      </c>
      <c r="B400" s="164"/>
      <c r="C400" s="299" t="s">
        <v>628</v>
      </c>
      <c r="D400" s="166"/>
      <c r="E400" s="168"/>
      <c r="F400" s="167"/>
      <c r="G400" s="168"/>
      <c r="AO400" s="260"/>
      <c r="AP400" s="260"/>
      <c r="AQ400" s="260"/>
      <c r="AR400" s="260"/>
      <c r="AS400" s="260"/>
      <c r="AT400" s="260"/>
      <c r="AU400" s="260"/>
      <c r="AV400" s="260"/>
      <c r="AW400" s="260"/>
      <c r="AX400" s="260"/>
      <c r="AY400" s="260"/>
      <c r="AZ400" s="260"/>
      <c r="BA400" s="260"/>
      <c r="BB400" s="260"/>
      <c r="BC400" s="260"/>
      <c r="BD400" s="260"/>
      <c r="BE400" s="260"/>
      <c r="BF400" s="260"/>
      <c r="BG400" s="210"/>
      <c r="BH400" s="210"/>
      <c r="BI400" s="210"/>
    </row>
    <row r="401" spans="1:61" x14ac:dyDescent="0.25">
      <c r="A401" s="171" t="s">
        <v>91</v>
      </c>
      <c r="B401" s="164"/>
      <c r="C401" s="299" t="s">
        <v>628</v>
      </c>
      <c r="D401" s="166"/>
      <c r="E401" s="168"/>
      <c r="F401" s="167"/>
      <c r="G401" s="168"/>
      <c r="AO401" s="260"/>
      <c r="AP401" s="260"/>
      <c r="AQ401" s="260"/>
      <c r="AR401" s="260"/>
      <c r="AS401" s="260"/>
      <c r="AT401" s="260"/>
      <c r="AU401" s="260"/>
      <c r="AV401" s="260"/>
      <c r="AW401" s="260"/>
      <c r="AX401" s="260"/>
      <c r="AY401" s="260"/>
      <c r="AZ401" s="260"/>
      <c r="BA401" s="260"/>
      <c r="BB401" s="260"/>
      <c r="BC401" s="260"/>
      <c r="BD401" s="260"/>
      <c r="BE401" s="260"/>
      <c r="BF401" s="260"/>
      <c r="BG401" s="210"/>
      <c r="BH401" s="210"/>
      <c r="BI401" s="210"/>
    </row>
    <row r="402" spans="1:61" x14ac:dyDescent="0.25">
      <c r="A402" s="171" t="s">
        <v>91</v>
      </c>
      <c r="B402" s="164"/>
      <c r="C402" s="299" t="s">
        <v>628</v>
      </c>
      <c r="D402" s="166"/>
      <c r="E402" s="168"/>
      <c r="F402" s="167"/>
      <c r="G402" s="168"/>
      <c r="AO402" s="260"/>
      <c r="AP402" s="260"/>
      <c r="AQ402" s="260"/>
      <c r="AR402" s="260"/>
      <c r="AS402" s="260"/>
      <c r="AT402" s="260"/>
      <c r="AU402" s="260"/>
      <c r="AV402" s="260"/>
      <c r="AW402" s="260"/>
      <c r="AX402" s="260"/>
      <c r="AY402" s="260"/>
      <c r="AZ402" s="260"/>
      <c r="BA402" s="260"/>
      <c r="BB402" s="260"/>
      <c r="BC402" s="260"/>
      <c r="BD402" s="260"/>
      <c r="BE402" s="260"/>
      <c r="BF402" s="260"/>
      <c r="BG402" s="210"/>
      <c r="BH402" s="210"/>
      <c r="BI402" s="210"/>
    </row>
    <row r="403" spans="1:61" x14ac:dyDescent="0.25">
      <c r="A403" s="171" t="s">
        <v>91</v>
      </c>
      <c r="B403" s="164"/>
      <c r="C403" s="299" t="s">
        <v>628</v>
      </c>
      <c r="D403" s="166"/>
      <c r="E403" s="168"/>
      <c r="F403" s="167"/>
      <c r="G403" s="168"/>
      <c r="AO403" s="260"/>
      <c r="AP403" s="260"/>
      <c r="AQ403" s="260"/>
      <c r="AR403" s="260"/>
      <c r="AS403" s="260"/>
      <c r="AT403" s="260"/>
      <c r="AU403" s="260"/>
      <c r="AV403" s="260"/>
      <c r="AW403" s="260"/>
      <c r="AX403" s="260"/>
      <c r="AY403" s="260"/>
      <c r="AZ403" s="260"/>
      <c r="BA403" s="260"/>
      <c r="BB403" s="260"/>
      <c r="BC403" s="260"/>
      <c r="BD403" s="260"/>
      <c r="BE403" s="260"/>
      <c r="BF403" s="260"/>
      <c r="BG403" s="210"/>
      <c r="BH403" s="210"/>
      <c r="BI403" s="210"/>
    </row>
    <row r="404" spans="1:61" x14ac:dyDescent="0.25">
      <c r="A404" s="171" t="s">
        <v>91</v>
      </c>
      <c r="B404" s="164"/>
      <c r="C404" s="299" t="s">
        <v>628</v>
      </c>
      <c r="D404" s="166"/>
      <c r="E404" s="168"/>
      <c r="F404" s="167"/>
      <c r="G404" s="168"/>
      <c r="AO404" s="260"/>
      <c r="AP404" s="260"/>
      <c r="AQ404" s="260"/>
      <c r="AR404" s="260"/>
      <c r="AS404" s="260"/>
      <c r="AT404" s="260"/>
      <c r="AU404" s="260"/>
      <c r="AV404" s="260"/>
      <c r="AW404" s="260"/>
      <c r="AX404" s="260"/>
      <c r="AY404" s="260"/>
      <c r="AZ404" s="260"/>
      <c r="BA404" s="260"/>
      <c r="BB404" s="260"/>
      <c r="BC404" s="260"/>
      <c r="BD404" s="260"/>
      <c r="BE404" s="260"/>
      <c r="BF404" s="260"/>
      <c r="BG404" s="210"/>
      <c r="BH404" s="210"/>
      <c r="BI404" s="210"/>
    </row>
    <row r="405" spans="1:61" x14ac:dyDescent="0.25">
      <c r="A405" s="171" t="s">
        <v>91</v>
      </c>
      <c r="B405" s="164"/>
      <c r="C405" s="299" t="s">
        <v>628</v>
      </c>
      <c r="D405" s="166"/>
      <c r="E405" s="168"/>
      <c r="F405" s="167"/>
      <c r="G405" s="168"/>
      <c r="AO405" s="260"/>
      <c r="AP405" s="260"/>
      <c r="AQ405" s="260"/>
      <c r="AR405" s="260"/>
      <c r="AS405" s="260"/>
      <c r="AT405" s="260"/>
      <c r="AU405" s="260"/>
      <c r="AV405" s="260"/>
      <c r="AW405" s="260"/>
      <c r="AX405" s="260"/>
      <c r="AY405" s="260"/>
      <c r="AZ405" s="260"/>
      <c r="BA405" s="260"/>
      <c r="BB405" s="260"/>
      <c r="BC405" s="260"/>
      <c r="BD405" s="260"/>
      <c r="BE405" s="260"/>
      <c r="BF405" s="260"/>
      <c r="BG405" s="210"/>
      <c r="BH405" s="210"/>
      <c r="BI405" s="210"/>
    </row>
    <row r="406" spans="1:61" x14ac:dyDescent="0.25">
      <c r="A406" s="171" t="s">
        <v>91</v>
      </c>
      <c r="B406" s="164"/>
      <c r="C406" s="299" t="s">
        <v>628</v>
      </c>
      <c r="D406" s="166"/>
      <c r="E406" s="168"/>
      <c r="F406" s="167"/>
      <c r="G406" s="168"/>
      <c r="AO406" s="260"/>
      <c r="AP406" s="260"/>
      <c r="AQ406" s="260"/>
      <c r="AR406" s="260"/>
      <c r="AS406" s="260"/>
      <c r="AT406" s="260"/>
      <c r="AU406" s="260"/>
      <c r="AV406" s="260"/>
      <c r="AW406" s="260"/>
      <c r="AX406" s="260"/>
      <c r="AY406" s="260"/>
      <c r="AZ406" s="260"/>
      <c r="BA406" s="260"/>
      <c r="BB406" s="260"/>
      <c r="BC406" s="260"/>
      <c r="BD406" s="260"/>
      <c r="BE406" s="260"/>
      <c r="BF406" s="260"/>
      <c r="BG406" s="210"/>
      <c r="BH406" s="210"/>
      <c r="BI406" s="210"/>
    </row>
    <row r="407" spans="1:61" x14ac:dyDescent="0.25">
      <c r="A407" s="171" t="s">
        <v>91</v>
      </c>
      <c r="B407" s="164"/>
      <c r="C407" s="299" t="s">
        <v>628</v>
      </c>
      <c r="D407" s="166"/>
      <c r="E407" s="168"/>
      <c r="F407" s="167"/>
      <c r="G407" s="168"/>
      <c r="AO407" s="260"/>
      <c r="AP407" s="260"/>
      <c r="AQ407" s="260"/>
      <c r="AR407" s="260"/>
      <c r="AS407" s="260"/>
      <c r="AT407" s="260"/>
      <c r="AU407" s="260"/>
      <c r="AV407" s="260"/>
      <c r="AW407" s="260"/>
      <c r="AX407" s="260"/>
      <c r="AY407" s="260"/>
      <c r="AZ407" s="260"/>
      <c r="BA407" s="260"/>
      <c r="BB407" s="260"/>
      <c r="BC407" s="260"/>
      <c r="BD407" s="260"/>
      <c r="BE407" s="260"/>
      <c r="BF407" s="260"/>
      <c r="BG407" s="210"/>
      <c r="BH407" s="210"/>
      <c r="BI407" s="210"/>
    </row>
    <row r="408" spans="1:61" x14ac:dyDescent="0.25">
      <c r="A408" s="171" t="s">
        <v>91</v>
      </c>
      <c r="B408" s="164"/>
      <c r="C408" s="299" t="s">
        <v>628</v>
      </c>
      <c r="D408" s="166"/>
      <c r="E408" s="168"/>
      <c r="F408" s="167"/>
      <c r="G408" s="168"/>
      <c r="AO408" s="260"/>
      <c r="AP408" s="260"/>
      <c r="AQ408" s="260"/>
      <c r="AR408" s="260"/>
      <c r="AS408" s="260"/>
      <c r="AT408" s="260"/>
      <c r="AU408" s="260"/>
      <c r="AV408" s="260"/>
      <c r="AW408" s="260"/>
      <c r="AX408" s="260"/>
      <c r="AY408" s="260"/>
      <c r="AZ408" s="260"/>
      <c r="BA408" s="260"/>
      <c r="BB408" s="260"/>
      <c r="BC408" s="260"/>
      <c r="BD408" s="260"/>
      <c r="BE408" s="260"/>
      <c r="BF408" s="260"/>
      <c r="BG408" s="210"/>
      <c r="BH408" s="210"/>
      <c r="BI408" s="210"/>
    </row>
    <row r="409" spans="1:61" x14ac:dyDescent="0.25">
      <c r="A409" s="171" t="s">
        <v>91</v>
      </c>
      <c r="B409" s="164"/>
      <c r="C409" s="299" t="s">
        <v>628</v>
      </c>
      <c r="D409" s="166"/>
      <c r="E409" s="168"/>
      <c r="F409" s="167"/>
      <c r="G409" s="168"/>
      <c r="AO409" s="260"/>
      <c r="AP409" s="260"/>
      <c r="AQ409" s="260"/>
      <c r="AR409" s="260"/>
      <c r="AS409" s="260"/>
      <c r="AT409" s="260"/>
      <c r="AU409" s="260"/>
      <c r="AV409" s="260"/>
      <c r="AW409" s="260"/>
      <c r="AX409" s="260"/>
      <c r="AY409" s="260"/>
      <c r="AZ409" s="260"/>
      <c r="BA409" s="260"/>
      <c r="BB409" s="260"/>
      <c r="BC409" s="260"/>
      <c r="BD409" s="260"/>
      <c r="BE409" s="260"/>
      <c r="BF409" s="260"/>
      <c r="BG409" s="210"/>
      <c r="BH409" s="210"/>
      <c r="BI409" s="210"/>
    </row>
    <row r="410" spans="1:61" x14ac:dyDescent="0.25">
      <c r="A410" s="171" t="s">
        <v>91</v>
      </c>
      <c r="B410" s="164"/>
      <c r="C410" s="299" t="s">
        <v>628</v>
      </c>
      <c r="D410" s="166"/>
      <c r="E410" s="168"/>
      <c r="F410" s="167"/>
      <c r="G410" s="168"/>
      <c r="AO410" s="260"/>
      <c r="AP410" s="260"/>
      <c r="AQ410" s="260"/>
      <c r="AR410" s="260"/>
      <c r="AS410" s="260"/>
      <c r="AT410" s="260"/>
      <c r="AU410" s="260"/>
      <c r="AV410" s="260"/>
      <c r="AW410" s="260"/>
      <c r="AX410" s="260"/>
      <c r="AY410" s="260"/>
      <c r="AZ410" s="260"/>
      <c r="BA410" s="260"/>
      <c r="BB410" s="260"/>
      <c r="BC410" s="260"/>
      <c r="BD410" s="260"/>
      <c r="BE410" s="260"/>
      <c r="BF410" s="260"/>
      <c r="BG410" s="210"/>
      <c r="BH410" s="210"/>
      <c r="BI410" s="210"/>
    </row>
    <row r="411" spans="1:61" x14ac:dyDescent="0.25">
      <c r="A411" s="171" t="s">
        <v>91</v>
      </c>
      <c r="B411" s="164"/>
      <c r="C411" s="299" t="s">
        <v>628</v>
      </c>
      <c r="D411" s="166"/>
      <c r="E411" s="168"/>
      <c r="F411" s="167"/>
      <c r="G411" s="168"/>
      <c r="AO411" s="260"/>
      <c r="AP411" s="260"/>
      <c r="AQ411" s="260"/>
      <c r="AR411" s="260"/>
      <c r="AS411" s="260"/>
      <c r="AT411" s="260"/>
      <c r="AU411" s="260"/>
      <c r="AV411" s="260"/>
      <c r="AW411" s="260"/>
      <c r="AX411" s="260"/>
      <c r="AY411" s="260"/>
      <c r="AZ411" s="260"/>
      <c r="BA411" s="260"/>
      <c r="BB411" s="260"/>
      <c r="BC411" s="260"/>
      <c r="BD411" s="260"/>
      <c r="BE411" s="260"/>
      <c r="BF411" s="260"/>
      <c r="BG411" s="210"/>
      <c r="BH411" s="210"/>
      <c r="BI411" s="210"/>
    </row>
    <row r="412" spans="1:61" x14ac:dyDescent="0.25">
      <c r="A412" s="171" t="s">
        <v>91</v>
      </c>
      <c r="B412" s="164"/>
      <c r="C412" s="299" t="s">
        <v>628</v>
      </c>
      <c r="D412" s="166"/>
      <c r="E412" s="168"/>
      <c r="F412" s="167"/>
      <c r="G412" s="168"/>
      <c r="AO412" s="260"/>
      <c r="AP412" s="260"/>
      <c r="AQ412" s="260"/>
      <c r="AR412" s="260"/>
      <c r="AS412" s="260"/>
      <c r="AT412" s="260"/>
      <c r="AU412" s="260"/>
      <c r="AV412" s="260"/>
      <c r="AW412" s="260"/>
      <c r="AX412" s="260"/>
      <c r="AY412" s="260"/>
      <c r="AZ412" s="260"/>
      <c r="BA412" s="260"/>
      <c r="BB412" s="260"/>
      <c r="BC412" s="260"/>
      <c r="BD412" s="260"/>
      <c r="BE412" s="260"/>
      <c r="BF412" s="260"/>
      <c r="BG412" s="210"/>
      <c r="BH412" s="210"/>
      <c r="BI412" s="210"/>
    </row>
    <row r="413" spans="1:61" x14ac:dyDescent="0.25">
      <c r="A413" s="171" t="s">
        <v>91</v>
      </c>
      <c r="B413" s="164"/>
      <c r="C413" s="299" t="s">
        <v>628</v>
      </c>
      <c r="D413" s="166"/>
      <c r="E413" s="168"/>
      <c r="F413" s="167"/>
      <c r="G413" s="168"/>
      <c r="AO413" s="260"/>
      <c r="AP413" s="260"/>
      <c r="AQ413" s="260"/>
      <c r="AR413" s="260"/>
      <c r="AS413" s="260"/>
      <c r="AT413" s="260"/>
      <c r="AU413" s="260"/>
      <c r="AV413" s="260"/>
      <c r="AW413" s="260"/>
      <c r="AX413" s="260"/>
      <c r="AY413" s="260"/>
      <c r="AZ413" s="260"/>
      <c r="BA413" s="260"/>
      <c r="BB413" s="260"/>
      <c r="BC413" s="260"/>
      <c r="BD413" s="260"/>
      <c r="BE413" s="260"/>
      <c r="BF413" s="260"/>
      <c r="BG413" s="210"/>
      <c r="BH413" s="210"/>
      <c r="BI413" s="210"/>
    </row>
    <row r="414" spans="1:61" x14ac:dyDescent="0.25">
      <c r="A414" s="171" t="s">
        <v>91</v>
      </c>
      <c r="B414" s="164"/>
      <c r="C414" s="299" t="s">
        <v>628</v>
      </c>
      <c r="D414" s="166"/>
      <c r="E414" s="168"/>
      <c r="F414" s="167"/>
      <c r="G414" s="168"/>
      <c r="AO414" s="260"/>
      <c r="AP414" s="260"/>
      <c r="AQ414" s="260"/>
      <c r="AR414" s="260"/>
      <c r="AS414" s="260"/>
      <c r="AT414" s="260"/>
      <c r="AU414" s="260"/>
      <c r="AV414" s="260"/>
      <c r="AW414" s="260"/>
      <c r="AX414" s="260"/>
      <c r="AY414" s="260"/>
      <c r="AZ414" s="260"/>
      <c r="BA414" s="260"/>
      <c r="BB414" s="260"/>
      <c r="BC414" s="260"/>
      <c r="BD414" s="260"/>
      <c r="BE414" s="260"/>
      <c r="BF414" s="260"/>
      <c r="BG414" s="210"/>
      <c r="BH414" s="210"/>
      <c r="BI414" s="210"/>
    </row>
    <row r="415" spans="1:61" x14ac:dyDescent="0.25">
      <c r="A415" s="171" t="s">
        <v>91</v>
      </c>
      <c r="B415" s="164"/>
      <c r="C415" s="299" t="s">
        <v>628</v>
      </c>
      <c r="D415" s="166"/>
      <c r="E415" s="168"/>
      <c r="F415" s="167"/>
      <c r="G415" s="168"/>
      <c r="AO415" s="260"/>
      <c r="AP415" s="260"/>
      <c r="AQ415" s="260"/>
      <c r="AR415" s="260"/>
      <c r="AS415" s="260"/>
      <c r="AT415" s="260"/>
      <c r="AU415" s="260"/>
      <c r="AV415" s="260"/>
      <c r="AW415" s="260"/>
      <c r="AX415" s="260"/>
      <c r="AY415" s="260"/>
      <c r="AZ415" s="260"/>
      <c r="BA415" s="260"/>
      <c r="BB415" s="260"/>
      <c r="BC415" s="260"/>
      <c r="BD415" s="260"/>
      <c r="BE415" s="260"/>
      <c r="BF415" s="260"/>
      <c r="BG415" s="210"/>
      <c r="BH415" s="210"/>
      <c r="BI415" s="210"/>
    </row>
    <row r="416" spans="1:61" x14ac:dyDescent="0.25">
      <c r="A416" s="171" t="s">
        <v>91</v>
      </c>
      <c r="B416" s="164"/>
      <c r="C416" s="299" t="s">
        <v>628</v>
      </c>
      <c r="D416" s="166"/>
      <c r="E416" s="168"/>
      <c r="F416" s="167"/>
      <c r="G416" s="168"/>
      <c r="AO416" s="260"/>
      <c r="AP416" s="260"/>
      <c r="AQ416" s="260"/>
      <c r="AR416" s="260"/>
      <c r="AS416" s="260"/>
      <c r="AT416" s="260"/>
      <c r="AU416" s="260"/>
      <c r="AV416" s="260"/>
      <c r="AW416" s="260"/>
      <c r="AX416" s="260"/>
      <c r="AY416" s="260"/>
      <c r="AZ416" s="260"/>
      <c r="BA416" s="260"/>
      <c r="BB416" s="260"/>
      <c r="BC416" s="260"/>
      <c r="BD416" s="260"/>
      <c r="BE416" s="260"/>
      <c r="BF416" s="260"/>
      <c r="BG416" s="210"/>
      <c r="BH416" s="210"/>
      <c r="BI416" s="210"/>
    </row>
    <row r="417" spans="1:61" x14ac:dyDescent="0.25">
      <c r="A417" s="171" t="s">
        <v>91</v>
      </c>
      <c r="B417" s="164"/>
      <c r="C417" s="299" t="s">
        <v>628</v>
      </c>
      <c r="D417" s="166"/>
      <c r="E417" s="168"/>
      <c r="F417" s="167"/>
      <c r="G417" s="168"/>
      <c r="AO417" s="260"/>
      <c r="AP417" s="260"/>
      <c r="AQ417" s="260"/>
      <c r="AR417" s="260"/>
      <c r="AS417" s="260"/>
      <c r="AT417" s="260"/>
      <c r="AU417" s="260"/>
      <c r="AV417" s="260"/>
      <c r="AW417" s="260"/>
      <c r="AX417" s="260"/>
      <c r="AY417" s="260"/>
      <c r="AZ417" s="260"/>
      <c r="BA417" s="260"/>
      <c r="BB417" s="260"/>
      <c r="BC417" s="260"/>
      <c r="BD417" s="260"/>
      <c r="BE417" s="260"/>
      <c r="BF417" s="260"/>
      <c r="BG417" s="210"/>
      <c r="BH417" s="210"/>
      <c r="BI417" s="210"/>
    </row>
    <row r="418" spans="1:61" x14ac:dyDescent="0.25">
      <c r="A418" s="171" t="s">
        <v>91</v>
      </c>
      <c r="B418" s="164"/>
      <c r="C418" s="299" t="s">
        <v>628</v>
      </c>
      <c r="D418" s="166"/>
      <c r="E418" s="168"/>
      <c r="F418" s="167"/>
      <c r="G418" s="168"/>
      <c r="AO418" s="260"/>
      <c r="AP418" s="260"/>
      <c r="AQ418" s="260"/>
      <c r="AR418" s="260"/>
      <c r="AS418" s="260"/>
      <c r="AT418" s="260"/>
      <c r="AU418" s="260"/>
      <c r="AV418" s="260"/>
      <c r="AW418" s="260"/>
      <c r="AX418" s="260"/>
      <c r="AY418" s="260"/>
      <c r="AZ418" s="260"/>
      <c r="BA418" s="260"/>
      <c r="BB418" s="260"/>
      <c r="BC418" s="260"/>
      <c r="BD418" s="260"/>
      <c r="BE418" s="260"/>
      <c r="BF418" s="260"/>
      <c r="BG418" s="210"/>
      <c r="BH418" s="210"/>
      <c r="BI418" s="210"/>
    </row>
    <row r="419" spans="1:61" x14ac:dyDescent="0.25">
      <c r="A419" s="171" t="s">
        <v>91</v>
      </c>
      <c r="B419" s="164"/>
      <c r="C419" s="299" t="s">
        <v>628</v>
      </c>
      <c r="D419" s="166"/>
      <c r="E419" s="168"/>
      <c r="F419" s="167"/>
      <c r="G419" s="168"/>
      <c r="AO419" s="260"/>
      <c r="AP419" s="260"/>
      <c r="AQ419" s="260"/>
      <c r="AR419" s="260"/>
      <c r="AS419" s="260"/>
      <c r="AT419" s="260"/>
      <c r="AU419" s="260"/>
      <c r="AV419" s="260"/>
      <c r="AW419" s="260"/>
      <c r="AX419" s="260"/>
      <c r="AY419" s="260"/>
      <c r="AZ419" s="260"/>
      <c r="BA419" s="260"/>
      <c r="BB419" s="260"/>
      <c r="BC419" s="260"/>
      <c r="BD419" s="260"/>
      <c r="BE419" s="260"/>
      <c r="BF419" s="260"/>
      <c r="BG419" s="210"/>
      <c r="BH419" s="210"/>
      <c r="BI419" s="210"/>
    </row>
    <row r="420" spans="1:61" x14ac:dyDescent="0.25">
      <c r="A420" s="171" t="s">
        <v>91</v>
      </c>
      <c r="B420" s="164"/>
      <c r="C420" s="299" t="s">
        <v>628</v>
      </c>
      <c r="D420" s="166"/>
      <c r="E420" s="168"/>
      <c r="F420" s="167"/>
      <c r="G420" s="168"/>
      <c r="AO420" s="260"/>
      <c r="AP420" s="260"/>
      <c r="AQ420" s="260"/>
      <c r="AR420" s="260"/>
      <c r="AS420" s="260"/>
      <c r="AT420" s="260"/>
      <c r="AU420" s="260"/>
      <c r="AV420" s="260"/>
      <c r="AW420" s="260"/>
      <c r="AX420" s="260"/>
      <c r="AY420" s="260"/>
      <c r="AZ420" s="260"/>
      <c r="BA420" s="260"/>
      <c r="BB420" s="260"/>
      <c r="BC420" s="260"/>
      <c r="BD420" s="260"/>
      <c r="BE420" s="260"/>
      <c r="BF420" s="260"/>
      <c r="BG420" s="210"/>
      <c r="BH420" s="210"/>
      <c r="BI420" s="210"/>
    </row>
    <row r="421" spans="1:61" x14ac:dyDescent="0.25">
      <c r="A421" s="171" t="s">
        <v>91</v>
      </c>
      <c r="B421" s="164"/>
      <c r="C421" s="299" t="s">
        <v>628</v>
      </c>
      <c r="D421" s="166"/>
      <c r="E421" s="168"/>
      <c r="F421" s="167"/>
      <c r="G421" s="168"/>
      <c r="AO421" s="260"/>
      <c r="AP421" s="260"/>
      <c r="AQ421" s="260"/>
      <c r="AR421" s="260"/>
      <c r="AS421" s="260"/>
      <c r="AT421" s="260"/>
      <c r="AU421" s="260"/>
      <c r="AV421" s="260"/>
      <c r="AW421" s="260"/>
      <c r="AX421" s="260"/>
      <c r="AY421" s="260"/>
      <c r="AZ421" s="260"/>
      <c r="BA421" s="260"/>
      <c r="BB421" s="260"/>
      <c r="BC421" s="260"/>
      <c r="BD421" s="260"/>
      <c r="BE421" s="260"/>
      <c r="BF421" s="260"/>
      <c r="BG421" s="210"/>
      <c r="BH421" s="210"/>
      <c r="BI421" s="210"/>
    </row>
    <row r="422" spans="1:61" x14ac:dyDescent="0.25">
      <c r="A422" s="171" t="s">
        <v>91</v>
      </c>
      <c r="B422" s="164"/>
      <c r="C422" s="299" t="s">
        <v>628</v>
      </c>
      <c r="D422" s="166"/>
      <c r="E422" s="168"/>
      <c r="F422" s="167"/>
      <c r="G422" s="168"/>
      <c r="AO422" s="260"/>
      <c r="AP422" s="260"/>
      <c r="AQ422" s="260"/>
      <c r="AR422" s="260"/>
      <c r="AS422" s="260"/>
      <c r="AT422" s="260"/>
      <c r="AU422" s="260"/>
      <c r="AV422" s="260"/>
      <c r="AW422" s="260"/>
      <c r="AX422" s="260"/>
      <c r="AY422" s="260"/>
      <c r="AZ422" s="260"/>
      <c r="BA422" s="260"/>
      <c r="BB422" s="260"/>
      <c r="BC422" s="260"/>
      <c r="BD422" s="260"/>
      <c r="BE422" s="260"/>
      <c r="BF422" s="260"/>
      <c r="BG422" s="210"/>
      <c r="BH422" s="210"/>
      <c r="BI422" s="210"/>
    </row>
    <row r="423" spans="1:61" x14ac:dyDescent="0.25">
      <c r="A423" s="171" t="s">
        <v>91</v>
      </c>
      <c r="B423" s="164"/>
      <c r="C423" s="299" t="s">
        <v>628</v>
      </c>
      <c r="D423" s="166"/>
      <c r="E423" s="168"/>
      <c r="F423" s="167"/>
      <c r="G423" s="168"/>
      <c r="AO423" s="260"/>
      <c r="AP423" s="260"/>
      <c r="AQ423" s="260"/>
      <c r="AR423" s="260"/>
      <c r="AS423" s="260"/>
      <c r="AT423" s="260"/>
      <c r="AU423" s="260"/>
      <c r="AV423" s="260"/>
      <c r="AW423" s="260"/>
      <c r="AX423" s="260"/>
      <c r="AY423" s="260"/>
      <c r="AZ423" s="260"/>
      <c r="BA423" s="260"/>
      <c r="BB423" s="260"/>
      <c r="BC423" s="260"/>
      <c r="BD423" s="260"/>
      <c r="BE423" s="260"/>
      <c r="BF423" s="260"/>
      <c r="BG423" s="210"/>
      <c r="BH423" s="210"/>
      <c r="BI423" s="210"/>
    </row>
    <row r="424" spans="1:61" x14ac:dyDescent="0.25">
      <c r="A424" s="171" t="s">
        <v>91</v>
      </c>
      <c r="B424" s="164"/>
      <c r="C424" s="299" t="s">
        <v>628</v>
      </c>
      <c r="D424" s="166"/>
      <c r="E424" s="168"/>
      <c r="F424" s="167"/>
      <c r="G424" s="168"/>
      <c r="AO424" s="260"/>
      <c r="AP424" s="260"/>
      <c r="AQ424" s="260"/>
      <c r="AR424" s="260"/>
      <c r="AS424" s="260"/>
      <c r="AT424" s="260"/>
      <c r="AU424" s="260"/>
      <c r="AV424" s="260"/>
      <c r="AW424" s="260"/>
      <c r="AX424" s="260"/>
      <c r="AY424" s="260"/>
      <c r="AZ424" s="260"/>
      <c r="BA424" s="260"/>
      <c r="BB424" s="260"/>
      <c r="BC424" s="260"/>
      <c r="BD424" s="260"/>
      <c r="BE424" s="260"/>
      <c r="BF424" s="260"/>
      <c r="BG424" s="210"/>
      <c r="BH424" s="210"/>
      <c r="BI424" s="210"/>
    </row>
    <row r="425" spans="1:61" x14ac:dyDescent="0.25">
      <c r="A425" s="171" t="s">
        <v>91</v>
      </c>
      <c r="B425" s="164"/>
      <c r="C425" s="299" t="s">
        <v>628</v>
      </c>
      <c r="D425" s="166"/>
      <c r="E425" s="168"/>
      <c r="F425" s="167"/>
      <c r="G425" s="168"/>
      <c r="AO425" s="260"/>
      <c r="AP425" s="260"/>
      <c r="AQ425" s="260"/>
      <c r="AR425" s="260"/>
      <c r="AS425" s="260"/>
      <c r="AT425" s="260"/>
      <c r="AU425" s="260"/>
      <c r="AV425" s="260"/>
      <c r="AW425" s="260"/>
      <c r="AX425" s="260"/>
      <c r="AY425" s="260"/>
      <c r="AZ425" s="260"/>
      <c r="BA425" s="260"/>
      <c r="BB425" s="260"/>
      <c r="BC425" s="260"/>
      <c r="BD425" s="260"/>
      <c r="BE425" s="260"/>
      <c r="BF425" s="260"/>
      <c r="BG425" s="210"/>
      <c r="BH425" s="210"/>
      <c r="BI425" s="210"/>
    </row>
    <row r="426" spans="1:61" x14ac:dyDescent="0.25">
      <c r="A426" s="171" t="s">
        <v>91</v>
      </c>
      <c r="B426" s="164"/>
      <c r="C426" s="299" t="s">
        <v>628</v>
      </c>
      <c r="D426" s="166"/>
      <c r="E426" s="168"/>
      <c r="F426" s="167"/>
      <c r="G426" s="168"/>
      <c r="AO426" s="260"/>
      <c r="AP426" s="260"/>
      <c r="AQ426" s="260"/>
      <c r="AR426" s="260"/>
      <c r="AS426" s="260"/>
      <c r="AT426" s="260"/>
      <c r="AU426" s="260"/>
      <c r="AV426" s="260"/>
      <c r="AW426" s="260"/>
      <c r="AX426" s="260"/>
      <c r="AY426" s="260"/>
      <c r="AZ426" s="260"/>
      <c r="BA426" s="260"/>
      <c r="BB426" s="260"/>
      <c r="BC426" s="260"/>
      <c r="BD426" s="260"/>
      <c r="BE426" s="260"/>
      <c r="BF426" s="260"/>
      <c r="BG426" s="210"/>
      <c r="BH426" s="210"/>
      <c r="BI426" s="210"/>
    </row>
    <row r="427" spans="1:61" x14ac:dyDescent="0.25">
      <c r="A427" s="171" t="s">
        <v>91</v>
      </c>
      <c r="B427" s="164"/>
      <c r="C427" s="299" t="s">
        <v>628</v>
      </c>
      <c r="D427" s="166"/>
      <c r="E427" s="168"/>
      <c r="F427" s="167"/>
      <c r="G427" s="168"/>
      <c r="AO427" s="260"/>
      <c r="AP427" s="260"/>
      <c r="AQ427" s="260"/>
      <c r="AR427" s="260"/>
      <c r="AS427" s="260"/>
      <c r="AT427" s="260"/>
      <c r="AU427" s="260"/>
      <c r="AV427" s="260"/>
      <c r="AW427" s="260"/>
      <c r="AX427" s="260"/>
      <c r="AY427" s="260"/>
      <c r="AZ427" s="260"/>
      <c r="BA427" s="260"/>
      <c r="BB427" s="260"/>
      <c r="BC427" s="260"/>
      <c r="BD427" s="260"/>
      <c r="BE427" s="260"/>
      <c r="BF427" s="260"/>
      <c r="BG427" s="210"/>
      <c r="BH427" s="210"/>
      <c r="BI427" s="210"/>
    </row>
    <row r="428" spans="1:61" x14ac:dyDescent="0.25">
      <c r="A428" s="171" t="s">
        <v>91</v>
      </c>
      <c r="B428" s="164"/>
      <c r="C428" s="299" t="s">
        <v>628</v>
      </c>
      <c r="D428" s="166"/>
      <c r="E428" s="168"/>
      <c r="F428" s="167"/>
      <c r="G428" s="168"/>
      <c r="AO428" s="260"/>
      <c r="AP428" s="260"/>
      <c r="AQ428" s="260"/>
      <c r="AR428" s="260"/>
      <c r="AS428" s="260"/>
      <c r="AT428" s="260"/>
      <c r="AU428" s="260"/>
      <c r="AV428" s="260"/>
      <c r="AW428" s="260"/>
      <c r="AX428" s="260"/>
      <c r="AY428" s="260"/>
      <c r="AZ428" s="260"/>
      <c r="BA428" s="260"/>
      <c r="BB428" s="260"/>
      <c r="BC428" s="260"/>
      <c r="BD428" s="260"/>
      <c r="BE428" s="260"/>
      <c r="BF428" s="260"/>
      <c r="BG428" s="210"/>
      <c r="BH428" s="210"/>
      <c r="BI428" s="210"/>
    </row>
    <row r="429" spans="1:61" x14ac:dyDescent="0.25">
      <c r="A429" s="171" t="s">
        <v>91</v>
      </c>
      <c r="B429" s="164"/>
      <c r="C429" s="299" t="s">
        <v>628</v>
      </c>
      <c r="D429" s="166"/>
      <c r="E429" s="168"/>
      <c r="F429" s="167"/>
      <c r="G429" s="168"/>
      <c r="AO429" s="260"/>
      <c r="AP429" s="260"/>
      <c r="AQ429" s="260"/>
      <c r="AR429" s="260"/>
      <c r="AS429" s="260"/>
      <c r="AT429" s="260"/>
      <c r="AU429" s="260"/>
      <c r="AV429" s="260"/>
      <c r="AW429" s="260"/>
      <c r="AX429" s="260"/>
      <c r="AY429" s="260"/>
      <c r="AZ429" s="260"/>
      <c r="BA429" s="260"/>
      <c r="BB429" s="260"/>
      <c r="BC429" s="260"/>
      <c r="BD429" s="260"/>
      <c r="BE429" s="260"/>
      <c r="BF429" s="260"/>
      <c r="BG429" s="210"/>
      <c r="BH429" s="210"/>
      <c r="BI429" s="210"/>
    </row>
    <row r="430" spans="1:61" x14ac:dyDescent="0.25">
      <c r="A430" s="171" t="s">
        <v>91</v>
      </c>
      <c r="B430" s="164"/>
      <c r="C430" s="299" t="s">
        <v>628</v>
      </c>
      <c r="D430" s="166"/>
      <c r="E430" s="168"/>
      <c r="F430" s="167"/>
      <c r="G430" s="168"/>
      <c r="AO430" s="260"/>
      <c r="AP430" s="260"/>
      <c r="AQ430" s="260"/>
      <c r="AR430" s="260"/>
      <c r="AS430" s="260"/>
      <c r="AT430" s="260"/>
      <c r="AU430" s="260"/>
      <c r="AV430" s="260"/>
      <c r="AW430" s="260"/>
      <c r="AX430" s="260"/>
      <c r="AY430" s="260"/>
      <c r="AZ430" s="260"/>
      <c r="BA430" s="260"/>
      <c r="BB430" s="260"/>
      <c r="BC430" s="260"/>
      <c r="BD430" s="260"/>
      <c r="BE430" s="260"/>
      <c r="BF430" s="260"/>
      <c r="BG430" s="210"/>
      <c r="BH430" s="210"/>
      <c r="BI430" s="210"/>
    </row>
    <row r="431" spans="1:61" x14ac:dyDescent="0.25">
      <c r="A431" s="171" t="s">
        <v>91</v>
      </c>
      <c r="B431" s="164"/>
      <c r="C431" s="299" t="s">
        <v>628</v>
      </c>
      <c r="D431" s="166"/>
      <c r="E431" s="168"/>
      <c r="F431" s="167"/>
      <c r="G431" s="168"/>
      <c r="AO431" s="260"/>
      <c r="AP431" s="260"/>
      <c r="AQ431" s="260"/>
      <c r="AR431" s="260"/>
      <c r="AS431" s="260"/>
      <c r="AT431" s="260"/>
      <c r="AU431" s="260"/>
      <c r="AV431" s="260"/>
      <c r="AW431" s="260"/>
      <c r="AX431" s="260"/>
      <c r="AY431" s="260"/>
      <c r="AZ431" s="260"/>
      <c r="BA431" s="260"/>
      <c r="BB431" s="260"/>
      <c r="BC431" s="260"/>
      <c r="BD431" s="260"/>
      <c r="BE431" s="260"/>
      <c r="BF431" s="260"/>
      <c r="BG431" s="210"/>
      <c r="BH431" s="210"/>
      <c r="BI431" s="210"/>
    </row>
    <row r="432" spans="1:61" x14ac:dyDescent="0.25">
      <c r="A432" s="171" t="s">
        <v>91</v>
      </c>
      <c r="B432" s="164"/>
      <c r="C432" s="299" t="s">
        <v>628</v>
      </c>
      <c r="D432" s="166"/>
      <c r="E432" s="168"/>
      <c r="F432" s="167"/>
      <c r="G432" s="168"/>
      <c r="AO432" s="260"/>
      <c r="AP432" s="260"/>
      <c r="AQ432" s="260"/>
      <c r="AR432" s="260"/>
      <c r="AS432" s="260"/>
      <c r="AT432" s="260"/>
      <c r="AU432" s="260"/>
      <c r="AV432" s="260"/>
      <c r="AW432" s="260"/>
      <c r="AX432" s="260"/>
      <c r="AY432" s="260"/>
      <c r="AZ432" s="260"/>
      <c r="BA432" s="260"/>
      <c r="BB432" s="260"/>
      <c r="BC432" s="260"/>
      <c r="BD432" s="260"/>
      <c r="BE432" s="260"/>
      <c r="BF432" s="260"/>
      <c r="BG432" s="210"/>
      <c r="BH432" s="210"/>
      <c r="BI432" s="210"/>
    </row>
    <row r="433" spans="1:61" x14ac:dyDescent="0.25">
      <c r="A433" s="171" t="s">
        <v>91</v>
      </c>
      <c r="B433" s="164"/>
      <c r="C433" s="299" t="s">
        <v>628</v>
      </c>
      <c r="D433" s="166"/>
      <c r="E433" s="168"/>
      <c r="F433" s="167"/>
      <c r="G433" s="168"/>
      <c r="AO433" s="260"/>
      <c r="AP433" s="260"/>
      <c r="AQ433" s="260"/>
      <c r="AR433" s="260"/>
      <c r="AS433" s="260"/>
      <c r="AT433" s="260"/>
      <c r="AU433" s="260"/>
      <c r="AV433" s="260"/>
      <c r="AW433" s="260"/>
      <c r="AX433" s="260"/>
      <c r="AY433" s="260"/>
      <c r="AZ433" s="260"/>
      <c r="BA433" s="260"/>
      <c r="BB433" s="260"/>
      <c r="BC433" s="260"/>
      <c r="BD433" s="260"/>
      <c r="BE433" s="260"/>
      <c r="BF433" s="260"/>
      <c r="BG433" s="210"/>
      <c r="BH433" s="210"/>
      <c r="BI433" s="210"/>
    </row>
    <row r="434" spans="1:61" x14ac:dyDescent="0.25">
      <c r="A434" s="171" t="s">
        <v>91</v>
      </c>
      <c r="B434" s="164"/>
      <c r="C434" s="299" t="s">
        <v>628</v>
      </c>
      <c r="D434" s="166"/>
      <c r="E434" s="168"/>
      <c r="F434" s="167"/>
      <c r="G434" s="168"/>
      <c r="AO434" s="260"/>
      <c r="AP434" s="260"/>
      <c r="AQ434" s="260"/>
      <c r="AR434" s="260"/>
      <c r="AS434" s="260"/>
      <c r="AT434" s="260"/>
      <c r="AU434" s="260"/>
      <c r="AV434" s="260"/>
      <c r="AW434" s="260"/>
      <c r="AX434" s="260"/>
      <c r="AY434" s="260"/>
      <c r="AZ434" s="260"/>
      <c r="BA434" s="260"/>
      <c r="BB434" s="260"/>
      <c r="BC434" s="260"/>
      <c r="BD434" s="260"/>
      <c r="BE434" s="260"/>
      <c r="BF434" s="260"/>
      <c r="BG434" s="210"/>
      <c r="BH434" s="210"/>
      <c r="BI434" s="210"/>
    </row>
    <row r="435" spans="1:61" x14ac:dyDescent="0.25">
      <c r="A435" s="171" t="s">
        <v>91</v>
      </c>
      <c r="B435" s="164"/>
      <c r="C435" s="299" t="s">
        <v>628</v>
      </c>
      <c r="D435" s="166"/>
      <c r="E435" s="168"/>
      <c r="F435" s="167"/>
      <c r="G435" s="168"/>
      <c r="AO435" s="260"/>
      <c r="AP435" s="260"/>
      <c r="AQ435" s="260"/>
      <c r="AR435" s="260"/>
      <c r="AS435" s="260"/>
      <c r="AT435" s="260"/>
      <c r="AU435" s="260"/>
      <c r="AV435" s="260"/>
      <c r="AW435" s="260"/>
      <c r="AX435" s="260"/>
      <c r="AY435" s="260"/>
      <c r="AZ435" s="260"/>
      <c r="BA435" s="260"/>
      <c r="BB435" s="260"/>
      <c r="BC435" s="260"/>
      <c r="BD435" s="260"/>
      <c r="BE435" s="260"/>
      <c r="BF435" s="260"/>
      <c r="BG435" s="210"/>
      <c r="BH435" s="210"/>
      <c r="BI435" s="210"/>
    </row>
    <row r="436" spans="1:61" x14ac:dyDescent="0.25">
      <c r="A436" s="171" t="s">
        <v>91</v>
      </c>
      <c r="B436" s="164"/>
      <c r="C436" s="299" t="s">
        <v>628</v>
      </c>
      <c r="D436" s="166"/>
      <c r="E436" s="168"/>
      <c r="F436" s="167"/>
      <c r="G436" s="168"/>
      <c r="AO436" s="260"/>
      <c r="AP436" s="260"/>
      <c r="AQ436" s="260"/>
      <c r="AR436" s="260"/>
      <c r="AS436" s="260"/>
      <c r="AT436" s="260"/>
      <c r="AU436" s="260"/>
      <c r="AV436" s="260"/>
      <c r="AW436" s="260"/>
      <c r="AX436" s="260"/>
      <c r="AY436" s="260"/>
      <c r="AZ436" s="260"/>
      <c r="BA436" s="260"/>
      <c r="BB436" s="260"/>
      <c r="BC436" s="260"/>
      <c r="BD436" s="260"/>
      <c r="BE436" s="260"/>
      <c r="BF436" s="260"/>
      <c r="BG436" s="210"/>
      <c r="BH436" s="210"/>
      <c r="BI436" s="210"/>
    </row>
    <row r="437" spans="1:61" x14ac:dyDescent="0.25">
      <c r="A437" s="171" t="s">
        <v>91</v>
      </c>
      <c r="B437" s="164"/>
      <c r="C437" s="299" t="s">
        <v>628</v>
      </c>
      <c r="D437" s="166"/>
      <c r="E437" s="168"/>
      <c r="F437" s="167"/>
      <c r="G437" s="168"/>
      <c r="AO437" s="260"/>
      <c r="AP437" s="260"/>
      <c r="AQ437" s="260"/>
      <c r="AR437" s="260"/>
      <c r="AS437" s="260"/>
      <c r="AT437" s="260"/>
      <c r="AU437" s="260"/>
      <c r="AV437" s="260"/>
      <c r="AW437" s="260"/>
      <c r="AX437" s="260"/>
      <c r="AY437" s="260"/>
      <c r="AZ437" s="260"/>
      <c r="BA437" s="260"/>
      <c r="BB437" s="260"/>
      <c r="BC437" s="260"/>
      <c r="BD437" s="260"/>
      <c r="BE437" s="260"/>
      <c r="BF437" s="260"/>
      <c r="BG437" s="210"/>
      <c r="BH437" s="210"/>
      <c r="BI437" s="210"/>
    </row>
    <row r="438" spans="1:61" x14ac:dyDescent="0.25">
      <c r="A438" s="171" t="s">
        <v>91</v>
      </c>
      <c r="B438" s="164"/>
      <c r="C438" s="299" t="s">
        <v>628</v>
      </c>
      <c r="D438" s="166"/>
      <c r="E438" s="168"/>
      <c r="F438" s="167"/>
      <c r="G438" s="168"/>
      <c r="AO438" s="260"/>
      <c r="AP438" s="260"/>
      <c r="AQ438" s="260"/>
      <c r="AR438" s="260"/>
      <c r="AS438" s="260"/>
      <c r="AT438" s="260"/>
      <c r="AU438" s="260"/>
      <c r="AV438" s="260"/>
      <c r="AW438" s="260"/>
      <c r="AX438" s="260"/>
      <c r="AY438" s="260"/>
      <c r="AZ438" s="260"/>
      <c r="BA438" s="260"/>
      <c r="BB438" s="260"/>
      <c r="BC438" s="260"/>
      <c r="BD438" s="260"/>
      <c r="BE438" s="260"/>
      <c r="BF438" s="260"/>
      <c r="BG438" s="210"/>
      <c r="BH438" s="210"/>
      <c r="BI438" s="210"/>
    </row>
    <row r="439" spans="1:61" x14ac:dyDescent="0.25">
      <c r="A439" s="171" t="s">
        <v>91</v>
      </c>
      <c r="B439" s="164"/>
      <c r="C439" s="299" t="s">
        <v>628</v>
      </c>
      <c r="D439" s="166"/>
      <c r="E439" s="168"/>
      <c r="F439" s="167"/>
      <c r="G439" s="168"/>
      <c r="AO439" s="260"/>
      <c r="AP439" s="260"/>
      <c r="AQ439" s="260"/>
      <c r="AR439" s="260"/>
      <c r="AS439" s="260"/>
      <c r="AT439" s="260"/>
      <c r="AU439" s="260"/>
      <c r="AV439" s="260"/>
      <c r="AW439" s="260"/>
      <c r="AX439" s="260"/>
      <c r="AY439" s="260"/>
      <c r="AZ439" s="260"/>
      <c r="BA439" s="260"/>
      <c r="BB439" s="260"/>
      <c r="BC439" s="260"/>
      <c r="BD439" s="260"/>
      <c r="BE439" s="260"/>
      <c r="BF439" s="260"/>
      <c r="BG439" s="210"/>
      <c r="BH439" s="210"/>
      <c r="BI439" s="210"/>
    </row>
    <row r="440" spans="1:61" x14ac:dyDescent="0.25">
      <c r="A440" s="171" t="s">
        <v>91</v>
      </c>
      <c r="B440" s="164"/>
      <c r="C440" s="299" t="s">
        <v>628</v>
      </c>
      <c r="D440" s="166"/>
      <c r="E440" s="168"/>
      <c r="F440" s="167"/>
      <c r="G440" s="168"/>
      <c r="AO440" s="260"/>
      <c r="AP440" s="260"/>
      <c r="AQ440" s="260"/>
      <c r="AR440" s="260"/>
      <c r="AS440" s="260"/>
      <c r="AT440" s="260"/>
      <c r="AU440" s="260"/>
      <c r="AV440" s="260"/>
      <c r="AW440" s="260"/>
      <c r="AX440" s="260"/>
      <c r="AY440" s="260"/>
      <c r="AZ440" s="260"/>
      <c r="BA440" s="260"/>
      <c r="BB440" s="260"/>
      <c r="BC440" s="260"/>
      <c r="BD440" s="260"/>
      <c r="BE440" s="260"/>
      <c r="BF440" s="260"/>
      <c r="BG440" s="210"/>
      <c r="BH440" s="210"/>
      <c r="BI440" s="210"/>
    </row>
    <row r="441" spans="1:61" x14ac:dyDescent="0.25">
      <c r="A441" s="171" t="s">
        <v>91</v>
      </c>
      <c r="B441" s="164"/>
      <c r="C441" s="299" t="s">
        <v>628</v>
      </c>
      <c r="D441" s="166"/>
      <c r="E441" s="168"/>
      <c r="F441" s="167"/>
      <c r="G441" s="168"/>
      <c r="AO441" s="260"/>
      <c r="AP441" s="260"/>
      <c r="AQ441" s="260"/>
      <c r="AR441" s="260"/>
      <c r="AS441" s="260"/>
      <c r="AT441" s="260"/>
      <c r="AU441" s="260"/>
      <c r="AV441" s="260"/>
      <c r="AW441" s="260"/>
      <c r="AX441" s="260"/>
      <c r="AY441" s="260"/>
      <c r="AZ441" s="260"/>
      <c r="BA441" s="260"/>
      <c r="BB441" s="260"/>
      <c r="BC441" s="260"/>
      <c r="BD441" s="260"/>
      <c r="BE441" s="260"/>
      <c r="BF441" s="260"/>
      <c r="BG441" s="210"/>
      <c r="BH441" s="210"/>
      <c r="BI441" s="210"/>
    </row>
    <row r="442" spans="1:61" x14ac:dyDescent="0.25">
      <c r="A442" s="171" t="s">
        <v>91</v>
      </c>
      <c r="B442" s="164"/>
      <c r="C442" s="299" t="s">
        <v>628</v>
      </c>
      <c r="D442" s="166"/>
      <c r="E442" s="168"/>
      <c r="F442" s="167"/>
      <c r="G442" s="168"/>
      <c r="AO442" s="260"/>
      <c r="AP442" s="260"/>
      <c r="AQ442" s="260"/>
      <c r="AR442" s="260"/>
      <c r="AS442" s="260"/>
      <c r="AT442" s="260"/>
      <c r="AU442" s="260"/>
      <c r="AV442" s="260"/>
      <c r="AW442" s="260"/>
      <c r="AX442" s="260"/>
      <c r="AY442" s="260"/>
      <c r="AZ442" s="260"/>
      <c r="BA442" s="260"/>
      <c r="BB442" s="260"/>
      <c r="BC442" s="260"/>
      <c r="BD442" s="260"/>
      <c r="BE442" s="260"/>
      <c r="BF442" s="260"/>
      <c r="BG442" s="210"/>
      <c r="BH442" s="210"/>
      <c r="BI442" s="210"/>
    </row>
    <row r="443" spans="1:61" x14ac:dyDescent="0.25">
      <c r="A443" s="171" t="s">
        <v>91</v>
      </c>
      <c r="B443" s="164"/>
      <c r="C443" s="299" t="s">
        <v>628</v>
      </c>
      <c r="D443" s="166"/>
      <c r="E443" s="168"/>
      <c r="F443" s="167"/>
      <c r="G443" s="168"/>
      <c r="AO443" s="260"/>
      <c r="AP443" s="260"/>
      <c r="AQ443" s="260"/>
      <c r="AR443" s="260"/>
      <c r="AS443" s="260"/>
      <c r="AT443" s="260"/>
      <c r="AU443" s="260"/>
      <c r="AV443" s="260"/>
      <c r="AW443" s="260"/>
      <c r="AX443" s="260"/>
      <c r="AY443" s="260"/>
      <c r="AZ443" s="260"/>
      <c r="BA443" s="260"/>
      <c r="BB443" s="260"/>
      <c r="BC443" s="260"/>
      <c r="BD443" s="260"/>
      <c r="BE443" s="260"/>
      <c r="BF443" s="260"/>
      <c r="BG443" s="210"/>
      <c r="BH443" s="210"/>
      <c r="BI443" s="210"/>
    </row>
    <row r="444" spans="1:61" x14ac:dyDescent="0.25">
      <c r="A444" s="171" t="s">
        <v>91</v>
      </c>
      <c r="B444" s="164"/>
      <c r="C444" s="299" t="s">
        <v>628</v>
      </c>
      <c r="D444" s="166"/>
      <c r="E444" s="168"/>
      <c r="F444" s="167"/>
      <c r="G444" s="168"/>
      <c r="AO444" s="260"/>
      <c r="AP444" s="260"/>
      <c r="AQ444" s="260"/>
      <c r="AR444" s="260"/>
      <c r="AS444" s="260"/>
      <c r="AT444" s="260"/>
      <c r="AU444" s="260"/>
      <c r="AV444" s="260"/>
      <c r="AW444" s="260"/>
      <c r="AX444" s="260"/>
      <c r="AY444" s="260"/>
      <c r="AZ444" s="260"/>
      <c r="BA444" s="260"/>
      <c r="BB444" s="260"/>
      <c r="BC444" s="260"/>
      <c r="BD444" s="260"/>
      <c r="BE444" s="260"/>
      <c r="BF444" s="260"/>
      <c r="BG444" s="210"/>
      <c r="BH444" s="210"/>
      <c r="BI444" s="210"/>
    </row>
    <row r="445" spans="1:61" x14ac:dyDescent="0.25">
      <c r="A445" s="171" t="s">
        <v>91</v>
      </c>
      <c r="B445" s="164"/>
      <c r="C445" s="299" t="s">
        <v>628</v>
      </c>
      <c r="D445" s="166"/>
      <c r="E445" s="168"/>
      <c r="F445" s="167"/>
      <c r="G445" s="168"/>
      <c r="AO445" s="260"/>
      <c r="AP445" s="260"/>
      <c r="AQ445" s="260"/>
      <c r="AR445" s="260"/>
      <c r="AS445" s="260"/>
      <c r="AT445" s="260"/>
      <c r="AU445" s="260"/>
      <c r="AV445" s="260"/>
      <c r="AW445" s="260"/>
      <c r="AX445" s="260"/>
      <c r="AY445" s="260"/>
      <c r="AZ445" s="260"/>
      <c r="BA445" s="260"/>
      <c r="BB445" s="260"/>
      <c r="BC445" s="260"/>
      <c r="BD445" s="260"/>
      <c r="BE445" s="260"/>
      <c r="BF445" s="260"/>
      <c r="BG445" s="210"/>
      <c r="BH445" s="210"/>
      <c r="BI445" s="210"/>
    </row>
    <row r="446" spans="1:61" x14ac:dyDescent="0.25">
      <c r="A446" s="171" t="s">
        <v>91</v>
      </c>
      <c r="B446" s="164"/>
      <c r="C446" s="299" t="s">
        <v>628</v>
      </c>
      <c r="D446" s="166"/>
      <c r="E446" s="168"/>
      <c r="F446" s="167"/>
      <c r="G446" s="168"/>
      <c r="AO446" s="260"/>
      <c r="AP446" s="260"/>
      <c r="AQ446" s="260"/>
      <c r="AR446" s="260"/>
      <c r="AS446" s="260"/>
      <c r="AT446" s="260"/>
      <c r="AU446" s="260"/>
      <c r="AV446" s="260"/>
      <c r="AW446" s="260"/>
      <c r="AX446" s="260"/>
      <c r="AY446" s="260"/>
      <c r="AZ446" s="260"/>
      <c r="BA446" s="260"/>
      <c r="BB446" s="260"/>
      <c r="BC446" s="260"/>
      <c r="BD446" s="260"/>
      <c r="BE446" s="260"/>
      <c r="BF446" s="260"/>
      <c r="BG446" s="210"/>
      <c r="BH446" s="210"/>
      <c r="BI446" s="210"/>
    </row>
    <row r="447" spans="1:61" x14ac:dyDescent="0.25">
      <c r="A447" s="171" t="s">
        <v>91</v>
      </c>
      <c r="B447" s="164"/>
      <c r="C447" s="299" t="s">
        <v>628</v>
      </c>
      <c r="D447" s="166"/>
      <c r="E447" s="168"/>
      <c r="F447" s="167"/>
      <c r="G447" s="168"/>
      <c r="AO447" s="260"/>
      <c r="AP447" s="260"/>
      <c r="AQ447" s="260"/>
      <c r="AR447" s="260"/>
      <c r="AS447" s="260"/>
      <c r="AT447" s="260"/>
      <c r="AU447" s="260"/>
      <c r="AV447" s="260"/>
      <c r="AW447" s="260"/>
      <c r="AX447" s="260"/>
      <c r="AY447" s="260"/>
      <c r="AZ447" s="260"/>
      <c r="BA447" s="260"/>
      <c r="BB447" s="260"/>
      <c r="BC447" s="260"/>
      <c r="BD447" s="260"/>
      <c r="BE447" s="260"/>
      <c r="BF447" s="260"/>
      <c r="BG447" s="210"/>
      <c r="BH447" s="210"/>
      <c r="BI447" s="210"/>
    </row>
    <row r="448" spans="1:61" x14ac:dyDescent="0.25">
      <c r="A448" s="171" t="s">
        <v>91</v>
      </c>
      <c r="B448" s="164"/>
      <c r="C448" s="299" t="s">
        <v>628</v>
      </c>
      <c r="D448" s="166"/>
      <c r="E448" s="168"/>
      <c r="F448" s="167"/>
      <c r="G448" s="168"/>
      <c r="AO448" s="260"/>
      <c r="AP448" s="260"/>
      <c r="AQ448" s="260"/>
      <c r="AR448" s="260"/>
      <c r="AS448" s="260"/>
      <c r="AT448" s="260"/>
      <c r="AU448" s="260"/>
      <c r="AV448" s="260"/>
      <c r="AW448" s="260"/>
      <c r="AX448" s="260"/>
      <c r="AY448" s="260"/>
      <c r="AZ448" s="260"/>
      <c r="BA448" s="260"/>
      <c r="BB448" s="260"/>
      <c r="BC448" s="260"/>
      <c r="BD448" s="260"/>
      <c r="BE448" s="260"/>
      <c r="BF448" s="260"/>
      <c r="BG448" s="210"/>
      <c r="BH448" s="210"/>
      <c r="BI448" s="210"/>
    </row>
    <row r="449" spans="1:61" x14ac:dyDescent="0.25">
      <c r="A449" s="171" t="s">
        <v>91</v>
      </c>
      <c r="B449" s="164"/>
      <c r="C449" s="299" t="s">
        <v>628</v>
      </c>
      <c r="D449" s="166"/>
      <c r="E449" s="168"/>
      <c r="F449" s="167"/>
      <c r="G449" s="168"/>
      <c r="AO449" s="260"/>
      <c r="AP449" s="260"/>
      <c r="AQ449" s="260"/>
      <c r="AR449" s="260"/>
      <c r="AS449" s="260"/>
      <c r="AT449" s="260"/>
      <c r="AU449" s="260"/>
      <c r="AV449" s="260"/>
      <c r="AW449" s="260"/>
      <c r="AX449" s="260"/>
      <c r="AY449" s="260"/>
      <c r="AZ449" s="260"/>
      <c r="BA449" s="260"/>
      <c r="BB449" s="260"/>
      <c r="BC449" s="260"/>
      <c r="BD449" s="260"/>
      <c r="BE449" s="260"/>
      <c r="BF449" s="260"/>
      <c r="BG449" s="210"/>
      <c r="BH449" s="210"/>
      <c r="BI449" s="210"/>
    </row>
    <row r="450" spans="1:61" x14ac:dyDescent="0.25">
      <c r="A450" s="171" t="s">
        <v>91</v>
      </c>
      <c r="B450" s="164"/>
      <c r="C450" s="299" t="s">
        <v>628</v>
      </c>
      <c r="D450" s="166"/>
      <c r="E450" s="168"/>
      <c r="F450" s="167"/>
      <c r="G450" s="168"/>
      <c r="AO450" s="260"/>
      <c r="AP450" s="260"/>
      <c r="AQ450" s="260"/>
      <c r="AR450" s="260"/>
      <c r="AS450" s="260"/>
      <c r="AT450" s="260"/>
      <c r="AU450" s="260"/>
      <c r="AV450" s="260"/>
      <c r="AW450" s="260"/>
      <c r="AX450" s="260"/>
      <c r="AY450" s="260"/>
      <c r="AZ450" s="260"/>
      <c r="BA450" s="260"/>
      <c r="BB450" s="260"/>
      <c r="BC450" s="260"/>
      <c r="BD450" s="260"/>
      <c r="BE450" s="260"/>
      <c r="BF450" s="260"/>
      <c r="BG450" s="210"/>
      <c r="BH450" s="210"/>
      <c r="BI450" s="210"/>
    </row>
    <row r="451" spans="1:61" x14ac:dyDescent="0.25">
      <c r="A451" s="171" t="s">
        <v>91</v>
      </c>
      <c r="B451" s="164"/>
      <c r="C451" s="299" t="s">
        <v>628</v>
      </c>
      <c r="D451" s="166"/>
      <c r="E451" s="168"/>
      <c r="F451" s="167"/>
      <c r="G451" s="168"/>
      <c r="AO451" s="260"/>
      <c r="AP451" s="260"/>
      <c r="AQ451" s="260"/>
      <c r="AR451" s="260"/>
      <c r="AS451" s="260"/>
      <c r="AT451" s="260"/>
      <c r="AU451" s="260"/>
      <c r="AV451" s="260"/>
      <c r="AW451" s="260"/>
      <c r="AX451" s="260"/>
      <c r="AY451" s="260"/>
      <c r="AZ451" s="260"/>
      <c r="BA451" s="260"/>
      <c r="BB451" s="260"/>
      <c r="BC451" s="260"/>
      <c r="BD451" s="260"/>
      <c r="BE451" s="260"/>
      <c r="BF451" s="260"/>
      <c r="BG451" s="210"/>
      <c r="BH451" s="210"/>
      <c r="BI451" s="210"/>
    </row>
    <row r="452" spans="1:61" x14ac:dyDescent="0.25">
      <c r="A452" s="171" t="s">
        <v>91</v>
      </c>
      <c r="B452" s="164"/>
      <c r="C452" s="299" t="s">
        <v>628</v>
      </c>
      <c r="D452" s="166"/>
      <c r="E452" s="168"/>
      <c r="F452" s="167"/>
      <c r="G452" s="168"/>
      <c r="AO452" s="260"/>
      <c r="AP452" s="260"/>
      <c r="AQ452" s="260"/>
      <c r="AR452" s="260"/>
      <c r="AS452" s="260"/>
      <c r="AT452" s="260"/>
      <c r="AU452" s="260"/>
      <c r="AV452" s="260"/>
      <c r="AW452" s="260"/>
      <c r="AX452" s="260"/>
      <c r="AY452" s="260"/>
      <c r="AZ452" s="260"/>
      <c r="BA452" s="260"/>
      <c r="BB452" s="260"/>
      <c r="BC452" s="260"/>
      <c r="BD452" s="260"/>
      <c r="BE452" s="260"/>
      <c r="BF452" s="260"/>
      <c r="BG452" s="210"/>
      <c r="BH452" s="210"/>
      <c r="BI452" s="210"/>
    </row>
    <row r="453" spans="1:61" x14ac:dyDescent="0.25">
      <c r="A453" s="171" t="s">
        <v>91</v>
      </c>
      <c r="B453" s="164"/>
      <c r="C453" s="299" t="s">
        <v>628</v>
      </c>
      <c r="D453" s="166"/>
      <c r="E453" s="168"/>
      <c r="F453" s="167"/>
      <c r="G453" s="168"/>
      <c r="AO453" s="260"/>
      <c r="AP453" s="260"/>
      <c r="AQ453" s="260"/>
      <c r="AR453" s="260"/>
      <c r="AS453" s="260"/>
      <c r="AT453" s="260"/>
      <c r="AU453" s="260"/>
      <c r="AV453" s="260"/>
      <c r="AW453" s="260"/>
      <c r="AX453" s="260"/>
      <c r="AY453" s="260"/>
      <c r="AZ453" s="260"/>
      <c r="BA453" s="260"/>
      <c r="BB453" s="260"/>
      <c r="BC453" s="260"/>
      <c r="BD453" s="260"/>
      <c r="BE453" s="260"/>
      <c r="BF453" s="260"/>
      <c r="BG453" s="210"/>
      <c r="BH453" s="210"/>
      <c r="BI453" s="210"/>
    </row>
    <row r="454" spans="1:61" x14ac:dyDescent="0.25">
      <c r="A454" s="171" t="s">
        <v>91</v>
      </c>
      <c r="B454" s="164"/>
      <c r="C454" s="299" t="s">
        <v>628</v>
      </c>
      <c r="D454" s="166"/>
      <c r="E454" s="168"/>
      <c r="F454" s="167"/>
      <c r="G454" s="168"/>
      <c r="AO454" s="260"/>
      <c r="AP454" s="260"/>
      <c r="AQ454" s="260"/>
      <c r="AR454" s="260"/>
      <c r="AS454" s="260"/>
      <c r="AT454" s="260"/>
      <c r="AU454" s="260"/>
      <c r="AV454" s="260"/>
      <c r="AW454" s="260"/>
      <c r="AX454" s="260"/>
      <c r="AY454" s="260"/>
      <c r="AZ454" s="260"/>
      <c r="BA454" s="260"/>
      <c r="BB454" s="260"/>
      <c r="BC454" s="260"/>
      <c r="BD454" s="260"/>
      <c r="BE454" s="260"/>
      <c r="BF454" s="260"/>
      <c r="BG454" s="210"/>
      <c r="BH454" s="210"/>
      <c r="BI454" s="210"/>
    </row>
    <row r="455" spans="1:61" x14ac:dyDescent="0.25">
      <c r="A455" s="171" t="s">
        <v>91</v>
      </c>
      <c r="B455" s="164"/>
      <c r="C455" s="299" t="s">
        <v>628</v>
      </c>
      <c r="D455" s="166"/>
      <c r="E455" s="168"/>
      <c r="F455" s="167"/>
      <c r="G455" s="168"/>
      <c r="AO455" s="260"/>
      <c r="AP455" s="260"/>
      <c r="AQ455" s="260"/>
      <c r="AR455" s="260"/>
      <c r="AS455" s="260"/>
      <c r="AT455" s="260"/>
      <c r="AU455" s="260"/>
      <c r="AV455" s="260"/>
      <c r="AW455" s="260"/>
      <c r="AX455" s="260"/>
      <c r="AY455" s="260"/>
      <c r="AZ455" s="260"/>
      <c r="BA455" s="260"/>
      <c r="BB455" s="260"/>
      <c r="BC455" s="260"/>
      <c r="BD455" s="260"/>
      <c r="BE455" s="260"/>
      <c r="BF455" s="260"/>
      <c r="BG455" s="210"/>
      <c r="BH455" s="210"/>
      <c r="BI455" s="210"/>
    </row>
    <row r="456" spans="1:61" x14ac:dyDescent="0.25">
      <c r="A456" s="171" t="s">
        <v>91</v>
      </c>
      <c r="B456" s="164"/>
      <c r="C456" s="299" t="s">
        <v>628</v>
      </c>
      <c r="D456" s="166"/>
      <c r="E456" s="168"/>
      <c r="F456" s="167"/>
      <c r="G456" s="168"/>
      <c r="AO456" s="260"/>
      <c r="AP456" s="260"/>
      <c r="AQ456" s="260"/>
      <c r="AR456" s="260"/>
      <c r="AS456" s="260"/>
      <c r="AT456" s="260"/>
      <c r="AU456" s="260"/>
      <c r="AV456" s="260"/>
      <c r="AW456" s="260"/>
      <c r="AX456" s="260"/>
      <c r="AY456" s="260"/>
      <c r="AZ456" s="260"/>
      <c r="BA456" s="260"/>
      <c r="BB456" s="260"/>
      <c r="BC456" s="260"/>
      <c r="BD456" s="260"/>
      <c r="BE456" s="260"/>
      <c r="BF456" s="260"/>
      <c r="BG456" s="210"/>
      <c r="BH456" s="210"/>
      <c r="BI456" s="210"/>
    </row>
    <row r="457" spans="1:61" x14ac:dyDescent="0.25">
      <c r="A457" s="171" t="s">
        <v>91</v>
      </c>
      <c r="B457" s="164"/>
      <c r="C457" s="299" t="s">
        <v>628</v>
      </c>
      <c r="D457" s="166"/>
      <c r="E457" s="168"/>
      <c r="F457" s="167"/>
      <c r="G457" s="168"/>
      <c r="AO457" s="260"/>
      <c r="AP457" s="260"/>
      <c r="AQ457" s="260"/>
      <c r="AR457" s="260"/>
      <c r="AS457" s="260"/>
      <c r="AT457" s="260"/>
      <c r="AU457" s="260"/>
      <c r="AV457" s="260"/>
      <c r="AW457" s="260"/>
      <c r="AX457" s="260"/>
      <c r="AY457" s="260"/>
      <c r="AZ457" s="260"/>
      <c r="BA457" s="260"/>
      <c r="BB457" s="260"/>
      <c r="BC457" s="260"/>
      <c r="BD457" s="260"/>
      <c r="BE457" s="260"/>
      <c r="BF457" s="260"/>
      <c r="BG457" s="210"/>
      <c r="BH457" s="210"/>
      <c r="BI457" s="210"/>
    </row>
    <row r="458" spans="1:61" x14ac:dyDescent="0.25">
      <c r="A458" s="171" t="s">
        <v>91</v>
      </c>
      <c r="B458" s="164"/>
      <c r="C458" s="299" t="s">
        <v>628</v>
      </c>
      <c r="D458" s="166"/>
      <c r="E458" s="168"/>
      <c r="F458" s="167"/>
      <c r="G458" s="168"/>
      <c r="AO458" s="260"/>
      <c r="AP458" s="260"/>
      <c r="AQ458" s="260"/>
      <c r="AR458" s="260"/>
      <c r="AS458" s="260"/>
      <c r="AT458" s="260"/>
      <c r="AU458" s="260"/>
      <c r="AV458" s="260"/>
      <c r="AW458" s="260"/>
      <c r="AX458" s="260"/>
      <c r="AY458" s="260"/>
      <c r="AZ458" s="260"/>
      <c r="BA458" s="260"/>
      <c r="BB458" s="260"/>
      <c r="BC458" s="260"/>
      <c r="BD458" s="260"/>
      <c r="BE458" s="260"/>
      <c r="BF458" s="260"/>
      <c r="BG458" s="210"/>
      <c r="BH458" s="210"/>
      <c r="BI458" s="210"/>
    </row>
    <row r="459" spans="1:61" x14ac:dyDescent="0.25">
      <c r="A459" s="171" t="s">
        <v>91</v>
      </c>
      <c r="B459" s="164"/>
      <c r="C459" s="299" t="s">
        <v>628</v>
      </c>
      <c r="D459" s="166"/>
      <c r="E459" s="168"/>
      <c r="F459" s="167"/>
      <c r="G459" s="168"/>
      <c r="AO459" s="260"/>
      <c r="AP459" s="260"/>
      <c r="AQ459" s="260"/>
      <c r="AR459" s="260"/>
      <c r="AS459" s="260"/>
      <c r="AT459" s="260"/>
      <c r="AU459" s="260"/>
      <c r="AV459" s="260"/>
      <c r="AW459" s="260"/>
      <c r="AX459" s="260"/>
      <c r="AY459" s="260"/>
      <c r="AZ459" s="260"/>
      <c r="BA459" s="260"/>
      <c r="BB459" s="260"/>
      <c r="BC459" s="260"/>
      <c r="BD459" s="260"/>
      <c r="BE459" s="260"/>
      <c r="BF459" s="260"/>
      <c r="BG459" s="210"/>
      <c r="BH459" s="210"/>
      <c r="BI459" s="210"/>
    </row>
    <row r="460" spans="1:61" x14ac:dyDescent="0.25">
      <c r="A460" s="171" t="s">
        <v>91</v>
      </c>
      <c r="B460" s="164"/>
      <c r="C460" s="299" t="s">
        <v>628</v>
      </c>
      <c r="D460" s="166"/>
      <c r="E460" s="168"/>
      <c r="F460" s="167"/>
      <c r="G460" s="168"/>
      <c r="AO460" s="260"/>
      <c r="AP460" s="260"/>
      <c r="AQ460" s="260"/>
      <c r="AR460" s="260"/>
      <c r="AS460" s="260"/>
      <c r="AT460" s="260"/>
      <c r="AU460" s="260"/>
      <c r="AV460" s="260"/>
      <c r="AW460" s="260"/>
      <c r="AX460" s="260"/>
      <c r="AY460" s="260"/>
      <c r="AZ460" s="260"/>
      <c r="BA460" s="260"/>
      <c r="BB460" s="260"/>
      <c r="BC460" s="260"/>
      <c r="BD460" s="260"/>
      <c r="BE460" s="260"/>
      <c r="BF460" s="260"/>
      <c r="BG460" s="210"/>
      <c r="BH460" s="210"/>
      <c r="BI460" s="210"/>
    </row>
    <row r="461" spans="1:61" x14ac:dyDescent="0.25">
      <c r="A461" s="171" t="s">
        <v>91</v>
      </c>
      <c r="B461" s="164"/>
      <c r="C461" s="299" t="s">
        <v>628</v>
      </c>
      <c r="D461" s="166"/>
      <c r="E461" s="168"/>
      <c r="F461" s="167"/>
      <c r="G461" s="168"/>
      <c r="AO461" s="260"/>
      <c r="AP461" s="260"/>
      <c r="AQ461" s="260"/>
      <c r="AR461" s="260"/>
      <c r="AS461" s="260"/>
      <c r="AT461" s="260"/>
      <c r="AU461" s="260"/>
      <c r="AV461" s="260"/>
      <c r="AW461" s="260"/>
      <c r="AX461" s="260"/>
      <c r="AY461" s="260"/>
      <c r="AZ461" s="260"/>
      <c r="BA461" s="260"/>
      <c r="BB461" s="260"/>
      <c r="BC461" s="260"/>
      <c r="BD461" s="260"/>
      <c r="BE461" s="260"/>
      <c r="BF461" s="260"/>
      <c r="BG461" s="210"/>
      <c r="BH461" s="210"/>
      <c r="BI461" s="210"/>
    </row>
    <row r="462" spans="1:61" x14ac:dyDescent="0.25">
      <c r="A462" s="171" t="s">
        <v>91</v>
      </c>
      <c r="B462" s="164"/>
      <c r="C462" s="299" t="s">
        <v>628</v>
      </c>
      <c r="D462" s="166"/>
      <c r="E462" s="168"/>
      <c r="F462" s="167"/>
      <c r="G462" s="168"/>
      <c r="AO462" s="260"/>
      <c r="AP462" s="260"/>
      <c r="AQ462" s="260"/>
      <c r="AR462" s="260"/>
      <c r="AS462" s="260"/>
      <c r="AT462" s="260"/>
      <c r="AU462" s="260"/>
      <c r="AV462" s="260"/>
      <c r="AW462" s="260"/>
      <c r="AX462" s="260"/>
      <c r="AY462" s="260"/>
      <c r="AZ462" s="260"/>
      <c r="BA462" s="260"/>
      <c r="BB462" s="260"/>
      <c r="BC462" s="260"/>
      <c r="BD462" s="260"/>
      <c r="BE462" s="260"/>
      <c r="BF462" s="260"/>
      <c r="BG462" s="210"/>
      <c r="BH462" s="210"/>
      <c r="BI462" s="210"/>
    </row>
    <row r="463" spans="1:61" x14ac:dyDescent="0.25">
      <c r="A463" s="171" t="s">
        <v>91</v>
      </c>
      <c r="B463" s="164"/>
      <c r="C463" s="299" t="s">
        <v>628</v>
      </c>
      <c r="D463" s="166"/>
      <c r="E463" s="168"/>
      <c r="F463" s="167"/>
      <c r="G463" s="168"/>
      <c r="AO463" s="260"/>
      <c r="AP463" s="260"/>
      <c r="AQ463" s="260"/>
      <c r="AR463" s="260"/>
      <c r="AS463" s="260"/>
      <c r="AT463" s="260"/>
      <c r="AU463" s="260"/>
      <c r="AV463" s="260"/>
      <c r="AW463" s="260"/>
      <c r="AX463" s="260"/>
      <c r="AY463" s="260"/>
      <c r="AZ463" s="260"/>
      <c r="BA463" s="260"/>
      <c r="BB463" s="260"/>
      <c r="BC463" s="260"/>
      <c r="BD463" s="260"/>
      <c r="BE463" s="260"/>
      <c r="BF463" s="260"/>
      <c r="BG463" s="210"/>
      <c r="BH463" s="210"/>
      <c r="BI463" s="210"/>
    </row>
    <row r="464" spans="1:61" x14ac:dyDescent="0.25">
      <c r="A464" s="171" t="s">
        <v>91</v>
      </c>
      <c r="B464" s="164"/>
      <c r="C464" s="299" t="s">
        <v>628</v>
      </c>
      <c r="D464" s="166"/>
      <c r="E464" s="168"/>
      <c r="F464" s="167"/>
      <c r="G464" s="168"/>
      <c r="AO464" s="260"/>
      <c r="AP464" s="260"/>
      <c r="AQ464" s="260"/>
      <c r="AR464" s="260"/>
      <c r="AS464" s="260"/>
      <c r="AT464" s="260"/>
      <c r="AU464" s="260"/>
      <c r="AV464" s="260"/>
      <c r="AW464" s="260"/>
      <c r="AX464" s="260"/>
      <c r="AY464" s="260"/>
      <c r="AZ464" s="260"/>
      <c r="BA464" s="260"/>
      <c r="BB464" s="260"/>
      <c r="BC464" s="260"/>
      <c r="BD464" s="260"/>
      <c r="BE464" s="260"/>
      <c r="BF464" s="260"/>
      <c r="BG464" s="210"/>
      <c r="BH464" s="210"/>
      <c r="BI464" s="210"/>
    </row>
    <row r="465" spans="1:61" x14ac:dyDescent="0.25">
      <c r="A465" s="171" t="s">
        <v>91</v>
      </c>
      <c r="B465" s="164"/>
      <c r="C465" s="299" t="s">
        <v>628</v>
      </c>
      <c r="D465" s="166"/>
      <c r="E465" s="168"/>
      <c r="F465" s="167"/>
      <c r="G465" s="168"/>
      <c r="AO465" s="260"/>
      <c r="AP465" s="260"/>
      <c r="AQ465" s="260"/>
      <c r="AR465" s="260"/>
      <c r="AS465" s="260"/>
      <c r="AT465" s="260"/>
      <c r="AU465" s="260"/>
      <c r="AV465" s="260"/>
      <c r="AW465" s="260"/>
      <c r="AX465" s="260"/>
      <c r="AY465" s="260"/>
      <c r="AZ465" s="260"/>
      <c r="BA465" s="260"/>
      <c r="BB465" s="260"/>
      <c r="BC465" s="260"/>
      <c r="BD465" s="260"/>
      <c r="BE465" s="260"/>
      <c r="BF465" s="260"/>
      <c r="BG465" s="210"/>
      <c r="BH465" s="210"/>
      <c r="BI465" s="210"/>
    </row>
    <row r="466" spans="1:61" x14ac:dyDescent="0.25">
      <c r="A466" s="171" t="s">
        <v>91</v>
      </c>
      <c r="B466" s="164"/>
      <c r="C466" s="299" t="s">
        <v>628</v>
      </c>
      <c r="D466" s="166"/>
      <c r="E466" s="168"/>
      <c r="F466" s="167"/>
      <c r="G466" s="168"/>
      <c r="AO466" s="260"/>
      <c r="AP466" s="260"/>
      <c r="AQ466" s="260"/>
      <c r="AR466" s="260"/>
      <c r="AS466" s="260"/>
      <c r="AT466" s="260"/>
      <c r="AU466" s="260"/>
      <c r="AV466" s="260"/>
      <c r="AW466" s="260"/>
      <c r="AX466" s="260"/>
      <c r="AY466" s="260"/>
      <c r="AZ466" s="260"/>
      <c r="BA466" s="260"/>
      <c r="BB466" s="260"/>
      <c r="BC466" s="260"/>
      <c r="BD466" s="260"/>
      <c r="BE466" s="260"/>
      <c r="BF466" s="260"/>
      <c r="BG466" s="210"/>
      <c r="BH466" s="210"/>
      <c r="BI466" s="210"/>
    </row>
    <row r="467" spans="1:61" x14ac:dyDescent="0.25">
      <c r="A467" s="171" t="s">
        <v>91</v>
      </c>
      <c r="B467" s="164"/>
      <c r="C467" s="299" t="s">
        <v>628</v>
      </c>
      <c r="D467" s="166"/>
      <c r="E467" s="168"/>
      <c r="F467" s="167"/>
      <c r="G467" s="168"/>
      <c r="AO467" s="260"/>
      <c r="AP467" s="260"/>
      <c r="AQ467" s="260"/>
      <c r="AR467" s="260"/>
      <c r="AS467" s="260"/>
      <c r="AT467" s="260"/>
      <c r="AU467" s="260"/>
      <c r="AV467" s="260"/>
      <c r="AW467" s="260"/>
      <c r="AX467" s="260"/>
      <c r="AY467" s="260"/>
      <c r="AZ467" s="260"/>
      <c r="BA467" s="260"/>
      <c r="BB467" s="260"/>
      <c r="BC467" s="260"/>
      <c r="BD467" s="260"/>
      <c r="BE467" s="260"/>
      <c r="BF467" s="260"/>
      <c r="BG467" s="210"/>
      <c r="BH467" s="210"/>
      <c r="BI467" s="210"/>
    </row>
    <row r="468" spans="1:61" x14ac:dyDescent="0.25">
      <c r="A468" s="171" t="s">
        <v>91</v>
      </c>
      <c r="B468" s="164"/>
      <c r="C468" s="299" t="s">
        <v>628</v>
      </c>
      <c r="D468" s="166"/>
      <c r="E468" s="168"/>
      <c r="F468" s="167"/>
      <c r="G468" s="168"/>
      <c r="AO468" s="260"/>
      <c r="AP468" s="260"/>
      <c r="AQ468" s="260"/>
      <c r="AR468" s="260"/>
      <c r="AS468" s="260"/>
      <c r="AT468" s="260"/>
      <c r="AU468" s="260"/>
      <c r="AV468" s="260"/>
      <c r="AW468" s="260"/>
      <c r="AX468" s="260"/>
      <c r="AY468" s="260"/>
      <c r="AZ468" s="260"/>
      <c r="BA468" s="260"/>
      <c r="BB468" s="260"/>
      <c r="BC468" s="260"/>
      <c r="BD468" s="260"/>
      <c r="BE468" s="260"/>
      <c r="BF468" s="260"/>
      <c r="BG468" s="210"/>
      <c r="BH468" s="210"/>
      <c r="BI468" s="210"/>
    </row>
    <row r="469" spans="1:61" x14ac:dyDescent="0.25">
      <c r="A469" s="171" t="s">
        <v>91</v>
      </c>
      <c r="B469" s="164"/>
      <c r="C469" s="299" t="s">
        <v>628</v>
      </c>
      <c r="D469" s="166"/>
      <c r="E469" s="168"/>
      <c r="F469" s="167"/>
      <c r="G469" s="168"/>
      <c r="AO469" s="260"/>
      <c r="AP469" s="260"/>
      <c r="AQ469" s="260"/>
      <c r="AR469" s="260"/>
      <c r="AS469" s="260"/>
      <c r="AT469" s="260"/>
      <c r="AU469" s="260"/>
      <c r="AV469" s="260"/>
      <c r="AW469" s="260"/>
      <c r="AX469" s="260"/>
      <c r="AY469" s="260"/>
      <c r="AZ469" s="260"/>
      <c r="BA469" s="260"/>
      <c r="BB469" s="260"/>
      <c r="BC469" s="260"/>
      <c r="BD469" s="260"/>
      <c r="BE469" s="260"/>
      <c r="BF469" s="260"/>
      <c r="BG469" s="210"/>
      <c r="BH469" s="210"/>
      <c r="BI469" s="210"/>
    </row>
    <row r="470" spans="1:61" x14ac:dyDescent="0.25">
      <c r="A470" s="171" t="s">
        <v>91</v>
      </c>
      <c r="B470" s="164"/>
      <c r="C470" s="299" t="s">
        <v>628</v>
      </c>
      <c r="D470" s="166"/>
      <c r="E470" s="168"/>
      <c r="F470" s="167"/>
      <c r="G470" s="168"/>
      <c r="AO470" s="260"/>
      <c r="AP470" s="260"/>
      <c r="AQ470" s="260"/>
      <c r="AR470" s="260"/>
      <c r="AS470" s="260"/>
      <c r="AT470" s="260"/>
      <c r="AU470" s="260"/>
      <c r="AV470" s="260"/>
      <c r="AW470" s="260"/>
      <c r="AX470" s="260"/>
      <c r="AY470" s="260"/>
      <c r="AZ470" s="260"/>
      <c r="BA470" s="260"/>
      <c r="BB470" s="260"/>
      <c r="BC470" s="260"/>
      <c r="BD470" s="260"/>
      <c r="BE470" s="260"/>
      <c r="BF470" s="260"/>
      <c r="BG470" s="210"/>
      <c r="BH470" s="210"/>
      <c r="BI470" s="210"/>
    </row>
    <row r="471" spans="1:61" x14ac:dyDescent="0.25">
      <c r="A471" s="171" t="s">
        <v>91</v>
      </c>
      <c r="B471" s="164"/>
      <c r="C471" s="299" t="s">
        <v>628</v>
      </c>
      <c r="D471" s="166"/>
      <c r="E471" s="168"/>
      <c r="F471" s="167"/>
      <c r="G471" s="168"/>
      <c r="AO471" s="260"/>
      <c r="AP471" s="260"/>
      <c r="AQ471" s="260"/>
      <c r="AR471" s="260"/>
      <c r="AS471" s="260"/>
      <c r="AT471" s="260"/>
      <c r="AU471" s="260"/>
      <c r="AV471" s="260"/>
      <c r="AW471" s="260"/>
      <c r="AX471" s="260"/>
      <c r="AY471" s="260"/>
      <c r="AZ471" s="260"/>
      <c r="BA471" s="260"/>
      <c r="BB471" s="260"/>
      <c r="BC471" s="260"/>
      <c r="BD471" s="260"/>
      <c r="BE471" s="260"/>
      <c r="BF471" s="260"/>
      <c r="BG471" s="210"/>
      <c r="BH471" s="210"/>
      <c r="BI471" s="210"/>
    </row>
    <row r="472" spans="1:61" x14ac:dyDescent="0.25">
      <c r="A472" s="171" t="s">
        <v>91</v>
      </c>
      <c r="B472" s="164"/>
      <c r="C472" s="299" t="s">
        <v>628</v>
      </c>
      <c r="D472" s="166"/>
      <c r="E472" s="168"/>
      <c r="F472" s="167"/>
      <c r="G472" s="168"/>
      <c r="AO472" s="260"/>
      <c r="AP472" s="260"/>
      <c r="AQ472" s="260"/>
      <c r="AR472" s="260"/>
      <c r="AS472" s="260"/>
      <c r="AT472" s="260"/>
      <c r="AU472" s="260"/>
      <c r="AV472" s="260"/>
      <c r="AW472" s="260"/>
      <c r="AX472" s="260"/>
      <c r="AY472" s="260"/>
      <c r="AZ472" s="260"/>
      <c r="BA472" s="260"/>
      <c r="BB472" s="260"/>
      <c r="BC472" s="260"/>
      <c r="BD472" s="260"/>
      <c r="BE472" s="260"/>
      <c r="BF472" s="260"/>
      <c r="BG472" s="210"/>
      <c r="BH472" s="210"/>
      <c r="BI472" s="210"/>
    </row>
    <row r="473" spans="1:61" x14ac:dyDescent="0.25">
      <c r="A473" s="171" t="s">
        <v>91</v>
      </c>
      <c r="B473" s="164"/>
      <c r="C473" s="299" t="s">
        <v>628</v>
      </c>
      <c r="D473" s="166"/>
      <c r="E473" s="168"/>
      <c r="F473" s="167"/>
      <c r="G473" s="168"/>
      <c r="AO473" s="260"/>
      <c r="AP473" s="260"/>
      <c r="AQ473" s="260"/>
      <c r="AR473" s="260"/>
      <c r="AS473" s="260"/>
      <c r="AT473" s="260"/>
      <c r="AU473" s="260"/>
      <c r="AV473" s="260"/>
      <c r="AW473" s="260"/>
      <c r="AX473" s="260"/>
      <c r="AY473" s="260"/>
      <c r="AZ473" s="260"/>
      <c r="BA473" s="260"/>
      <c r="BB473" s="260"/>
      <c r="BC473" s="260"/>
      <c r="BD473" s="260"/>
      <c r="BE473" s="260"/>
      <c r="BF473" s="260"/>
      <c r="BG473" s="210"/>
      <c r="BH473" s="210"/>
      <c r="BI473" s="210"/>
    </row>
    <row r="474" spans="1:61" x14ac:dyDescent="0.25">
      <c r="A474" s="171" t="s">
        <v>91</v>
      </c>
      <c r="B474" s="164"/>
      <c r="C474" s="299" t="s">
        <v>628</v>
      </c>
      <c r="D474" s="166"/>
      <c r="E474" s="168"/>
      <c r="F474" s="167"/>
      <c r="G474" s="168"/>
      <c r="AO474" s="260"/>
      <c r="AP474" s="260"/>
      <c r="AQ474" s="260"/>
      <c r="AR474" s="260"/>
      <c r="AS474" s="260"/>
      <c r="AT474" s="260"/>
      <c r="AU474" s="260"/>
      <c r="AV474" s="260"/>
      <c r="AW474" s="260"/>
      <c r="AX474" s="260"/>
      <c r="AY474" s="260"/>
      <c r="AZ474" s="260"/>
      <c r="BA474" s="260"/>
      <c r="BB474" s="260"/>
      <c r="BC474" s="260"/>
      <c r="BD474" s="260"/>
      <c r="BE474" s="260"/>
      <c r="BF474" s="260"/>
      <c r="BG474" s="210"/>
      <c r="BH474" s="210"/>
      <c r="BI474" s="210"/>
    </row>
    <row r="475" spans="1:61" x14ac:dyDescent="0.25">
      <c r="A475" s="171" t="s">
        <v>91</v>
      </c>
      <c r="B475" s="164"/>
      <c r="C475" s="299" t="s">
        <v>628</v>
      </c>
      <c r="D475" s="166"/>
      <c r="E475" s="168"/>
      <c r="F475" s="167"/>
      <c r="G475" s="168"/>
      <c r="AO475" s="260"/>
      <c r="AP475" s="260"/>
      <c r="AQ475" s="260"/>
      <c r="AR475" s="260"/>
      <c r="AS475" s="260"/>
      <c r="AT475" s="260"/>
      <c r="AU475" s="260"/>
      <c r="AV475" s="260"/>
      <c r="AW475" s="260"/>
      <c r="AX475" s="260"/>
      <c r="AY475" s="260"/>
      <c r="AZ475" s="260"/>
      <c r="BA475" s="260"/>
      <c r="BB475" s="260"/>
      <c r="BC475" s="260"/>
      <c r="BD475" s="260"/>
      <c r="BE475" s="260"/>
      <c r="BF475" s="260"/>
      <c r="BG475" s="210"/>
      <c r="BH475" s="210"/>
      <c r="BI475" s="210"/>
    </row>
    <row r="476" spans="1:61" x14ac:dyDescent="0.25">
      <c r="A476" s="171" t="s">
        <v>91</v>
      </c>
      <c r="B476" s="164"/>
      <c r="C476" s="299" t="s">
        <v>628</v>
      </c>
      <c r="D476" s="166"/>
      <c r="E476" s="168"/>
      <c r="F476" s="167"/>
      <c r="G476" s="168"/>
      <c r="AO476" s="260"/>
      <c r="AP476" s="260"/>
      <c r="AQ476" s="260"/>
      <c r="AR476" s="260"/>
      <c r="AS476" s="260"/>
      <c r="AT476" s="260"/>
      <c r="AU476" s="260"/>
      <c r="AV476" s="260"/>
      <c r="AW476" s="260"/>
      <c r="AX476" s="260"/>
      <c r="AY476" s="260"/>
      <c r="AZ476" s="260"/>
      <c r="BA476" s="260"/>
      <c r="BB476" s="260"/>
      <c r="BC476" s="260"/>
      <c r="BD476" s="260"/>
      <c r="BE476" s="260"/>
      <c r="BF476" s="260"/>
      <c r="BG476" s="210"/>
      <c r="BH476" s="210"/>
      <c r="BI476" s="210"/>
    </row>
    <row r="477" spans="1:61" x14ac:dyDescent="0.25">
      <c r="A477" s="171" t="s">
        <v>91</v>
      </c>
      <c r="B477" s="164"/>
      <c r="C477" s="299" t="s">
        <v>628</v>
      </c>
      <c r="D477" s="166"/>
      <c r="E477" s="168"/>
      <c r="F477" s="167"/>
      <c r="G477" s="168"/>
      <c r="AO477" s="260"/>
      <c r="AP477" s="260"/>
      <c r="AQ477" s="260"/>
      <c r="AR477" s="260"/>
      <c r="AS477" s="260"/>
      <c r="AT477" s="260"/>
      <c r="AU477" s="260"/>
      <c r="AV477" s="260"/>
      <c r="AW477" s="260"/>
      <c r="AX477" s="260"/>
      <c r="AY477" s="260"/>
      <c r="AZ477" s="260"/>
      <c r="BA477" s="260"/>
      <c r="BB477" s="260"/>
      <c r="BC477" s="260"/>
      <c r="BD477" s="260"/>
      <c r="BE477" s="260"/>
      <c r="BF477" s="260"/>
      <c r="BG477" s="210"/>
      <c r="BH477" s="210"/>
      <c r="BI477" s="210"/>
    </row>
    <row r="478" spans="1:61" x14ac:dyDescent="0.25">
      <c r="A478" s="171" t="s">
        <v>91</v>
      </c>
      <c r="B478" s="164"/>
      <c r="C478" s="299" t="s">
        <v>628</v>
      </c>
      <c r="D478" s="166"/>
      <c r="E478" s="168"/>
      <c r="F478" s="167"/>
      <c r="G478" s="168"/>
      <c r="AO478" s="260"/>
      <c r="AP478" s="260"/>
      <c r="AQ478" s="260"/>
      <c r="AR478" s="260"/>
      <c r="AS478" s="260"/>
      <c r="AT478" s="260"/>
      <c r="AU478" s="260"/>
      <c r="AV478" s="260"/>
      <c r="AW478" s="260"/>
      <c r="AX478" s="260"/>
      <c r="AY478" s="260"/>
      <c r="AZ478" s="260"/>
      <c r="BA478" s="260"/>
      <c r="BB478" s="260"/>
      <c r="BC478" s="260"/>
      <c r="BD478" s="260"/>
      <c r="BE478" s="260"/>
      <c r="BF478" s="260"/>
      <c r="BG478" s="210"/>
      <c r="BH478" s="210"/>
      <c r="BI478" s="210"/>
    </row>
    <row r="479" spans="1:61" x14ac:dyDescent="0.25">
      <c r="A479" s="171" t="s">
        <v>91</v>
      </c>
      <c r="B479" s="164"/>
      <c r="C479" s="299" t="s">
        <v>628</v>
      </c>
      <c r="D479" s="166"/>
      <c r="E479" s="168"/>
      <c r="F479" s="167"/>
      <c r="G479" s="168"/>
      <c r="AO479" s="260"/>
      <c r="AP479" s="260"/>
      <c r="AQ479" s="260"/>
      <c r="AR479" s="260"/>
      <c r="AS479" s="260"/>
      <c r="AT479" s="260"/>
      <c r="AU479" s="260"/>
      <c r="AV479" s="260"/>
      <c r="AW479" s="260"/>
      <c r="AX479" s="260"/>
      <c r="AY479" s="260"/>
      <c r="AZ479" s="260"/>
      <c r="BA479" s="260"/>
      <c r="BB479" s="260"/>
      <c r="BC479" s="260"/>
      <c r="BD479" s="260"/>
      <c r="BE479" s="260"/>
      <c r="BF479" s="260"/>
      <c r="BG479" s="210"/>
      <c r="BH479" s="210"/>
      <c r="BI479" s="210"/>
    </row>
    <row r="480" spans="1:61" x14ac:dyDescent="0.25">
      <c r="A480" s="171" t="s">
        <v>91</v>
      </c>
      <c r="B480" s="164"/>
      <c r="C480" s="299" t="s">
        <v>628</v>
      </c>
      <c r="D480" s="166"/>
      <c r="E480" s="168"/>
      <c r="F480" s="167"/>
      <c r="G480" s="168"/>
      <c r="AO480" s="260"/>
      <c r="AP480" s="260"/>
      <c r="AQ480" s="260"/>
      <c r="AR480" s="260"/>
      <c r="AS480" s="260"/>
      <c r="AT480" s="260"/>
      <c r="AU480" s="260"/>
      <c r="AV480" s="260"/>
      <c r="AW480" s="260"/>
      <c r="AX480" s="260"/>
      <c r="AY480" s="260"/>
      <c r="AZ480" s="260"/>
      <c r="BA480" s="260"/>
      <c r="BB480" s="260"/>
      <c r="BC480" s="260"/>
      <c r="BD480" s="260"/>
      <c r="BE480" s="260"/>
      <c r="BF480" s="260"/>
      <c r="BG480" s="210"/>
      <c r="BH480" s="210"/>
      <c r="BI480" s="210"/>
    </row>
    <row r="481" spans="1:61" x14ac:dyDescent="0.25">
      <c r="A481" s="171" t="s">
        <v>91</v>
      </c>
      <c r="B481" s="164"/>
      <c r="C481" s="299" t="s">
        <v>628</v>
      </c>
      <c r="D481" s="166"/>
      <c r="E481" s="168"/>
      <c r="F481" s="167"/>
      <c r="G481" s="168"/>
      <c r="AO481" s="260"/>
      <c r="AP481" s="260"/>
      <c r="AQ481" s="260"/>
      <c r="AR481" s="260"/>
      <c r="AS481" s="260"/>
      <c r="AT481" s="260"/>
      <c r="AU481" s="260"/>
      <c r="AV481" s="260"/>
      <c r="AW481" s="260"/>
      <c r="AX481" s="260"/>
      <c r="AY481" s="260"/>
      <c r="AZ481" s="260"/>
      <c r="BA481" s="260"/>
      <c r="BB481" s="260"/>
      <c r="BC481" s="260"/>
      <c r="BD481" s="260"/>
      <c r="BE481" s="260"/>
      <c r="BF481" s="260"/>
      <c r="BG481" s="210"/>
      <c r="BH481" s="210"/>
      <c r="BI481" s="210"/>
    </row>
    <row r="482" spans="1:61" x14ac:dyDescent="0.25">
      <c r="A482" s="171" t="s">
        <v>91</v>
      </c>
      <c r="B482" s="164"/>
      <c r="C482" s="299" t="s">
        <v>628</v>
      </c>
      <c r="D482" s="166"/>
      <c r="E482" s="168"/>
      <c r="F482" s="167"/>
      <c r="G482" s="168"/>
      <c r="AO482" s="260"/>
      <c r="AP482" s="260"/>
      <c r="AQ482" s="260"/>
      <c r="AR482" s="260"/>
      <c r="AS482" s="260"/>
      <c r="AT482" s="260"/>
      <c r="AU482" s="260"/>
      <c r="AV482" s="260"/>
      <c r="AW482" s="260"/>
      <c r="AX482" s="260"/>
      <c r="AY482" s="260"/>
      <c r="AZ482" s="260"/>
      <c r="BA482" s="260"/>
      <c r="BB482" s="260"/>
      <c r="BC482" s="260"/>
      <c r="BD482" s="260"/>
      <c r="BE482" s="260"/>
      <c r="BF482" s="260"/>
      <c r="BG482" s="210"/>
      <c r="BH482" s="210"/>
      <c r="BI482" s="210"/>
    </row>
    <row r="483" spans="1:61" x14ac:dyDescent="0.25">
      <c r="A483" s="171" t="s">
        <v>91</v>
      </c>
      <c r="B483" s="164"/>
      <c r="C483" s="299" t="s">
        <v>628</v>
      </c>
      <c r="D483" s="166"/>
      <c r="E483" s="168"/>
      <c r="F483" s="167"/>
      <c r="G483" s="168"/>
      <c r="AO483" s="260"/>
      <c r="AP483" s="260"/>
      <c r="AQ483" s="260"/>
      <c r="AR483" s="260"/>
      <c r="AS483" s="260"/>
      <c r="AT483" s="260"/>
      <c r="AU483" s="260"/>
      <c r="AV483" s="260"/>
      <c r="AW483" s="260"/>
      <c r="AX483" s="260"/>
      <c r="AY483" s="260"/>
      <c r="AZ483" s="260"/>
      <c r="BA483" s="260"/>
      <c r="BB483" s="260"/>
      <c r="BC483" s="260"/>
      <c r="BD483" s="260"/>
      <c r="BE483" s="260"/>
      <c r="BF483" s="260"/>
      <c r="BG483" s="210"/>
      <c r="BH483" s="210"/>
      <c r="BI483" s="210"/>
    </row>
    <row r="484" spans="1:61" x14ac:dyDescent="0.25">
      <c r="A484" s="171" t="s">
        <v>91</v>
      </c>
      <c r="B484" s="164"/>
      <c r="C484" s="299" t="s">
        <v>628</v>
      </c>
      <c r="D484" s="166"/>
      <c r="E484" s="168"/>
      <c r="F484" s="167"/>
      <c r="G484" s="168"/>
      <c r="AO484" s="260"/>
      <c r="AP484" s="260"/>
      <c r="AQ484" s="260"/>
      <c r="AR484" s="260"/>
      <c r="AS484" s="260"/>
      <c r="AT484" s="260"/>
      <c r="AU484" s="260"/>
      <c r="AV484" s="260"/>
      <c r="AW484" s="260"/>
      <c r="AX484" s="260"/>
      <c r="AY484" s="260"/>
      <c r="AZ484" s="260"/>
      <c r="BA484" s="260"/>
      <c r="BB484" s="260"/>
      <c r="BC484" s="260"/>
      <c r="BD484" s="260"/>
      <c r="BE484" s="260"/>
      <c r="BF484" s="260"/>
      <c r="BG484" s="210"/>
      <c r="BH484" s="210"/>
      <c r="BI484" s="210"/>
    </row>
    <row r="485" spans="1:61" x14ac:dyDescent="0.25">
      <c r="A485" s="171" t="s">
        <v>91</v>
      </c>
      <c r="B485" s="164"/>
      <c r="C485" s="299" t="s">
        <v>628</v>
      </c>
      <c r="D485" s="166"/>
      <c r="E485" s="168"/>
      <c r="F485" s="167"/>
      <c r="G485" s="168"/>
      <c r="AO485" s="260"/>
      <c r="AP485" s="260"/>
      <c r="AQ485" s="260"/>
      <c r="AR485" s="260"/>
      <c r="AS485" s="260"/>
      <c r="AT485" s="260"/>
      <c r="AU485" s="260"/>
      <c r="AV485" s="260"/>
      <c r="AW485" s="260"/>
      <c r="AX485" s="260"/>
      <c r="AY485" s="260"/>
      <c r="AZ485" s="260"/>
      <c r="BA485" s="260"/>
      <c r="BB485" s="260"/>
      <c r="BC485" s="260"/>
      <c r="BD485" s="260"/>
      <c r="BE485" s="260"/>
      <c r="BF485" s="260"/>
      <c r="BG485" s="210"/>
      <c r="BH485" s="210"/>
      <c r="BI485" s="210"/>
    </row>
    <row r="486" spans="1:61" x14ac:dyDescent="0.25">
      <c r="A486" s="171" t="s">
        <v>91</v>
      </c>
      <c r="B486" s="164"/>
      <c r="C486" s="299" t="s">
        <v>628</v>
      </c>
      <c r="D486" s="166"/>
      <c r="E486" s="168"/>
      <c r="F486" s="167"/>
      <c r="G486" s="168"/>
      <c r="AO486" s="260"/>
      <c r="AP486" s="260"/>
      <c r="AQ486" s="260"/>
      <c r="AR486" s="260"/>
      <c r="AS486" s="260"/>
      <c r="AT486" s="260"/>
      <c r="AU486" s="260"/>
      <c r="AV486" s="260"/>
      <c r="AW486" s="260"/>
      <c r="AX486" s="260"/>
      <c r="AY486" s="260"/>
      <c r="AZ486" s="260"/>
      <c r="BA486" s="260"/>
      <c r="BB486" s="260"/>
      <c r="BC486" s="260"/>
      <c r="BD486" s="260"/>
      <c r="BE486" s="260"/>
      <c r="BF486" s="260"/>
      <c r="BG486" s="210"/>
      <c r="BH486" s="210"/>
      <c r="BI486" s="210"/>
    </row>
    <row r="487" spans="1:61" x14ac:dyDescent="0.25">
      <c r="A487" s="171" t="s">
        <v>91</v>
      </c>
      <c r="B487" s="164"/>
      <c r="C487" s="299" t="s">
        <v>628</v>
      </c>
      <c r="D487" s="166"/>
      <c r="E487" s="168"/>
      <c r="F487" s="167"/>
      <c r="G487" s="168"/>
      <c r="AO487" s="260"/>
      <c r="AP487" s="260"/>
      <c r="AQ487" s="260"/>
      <c r="AR487" s="260"/>
      <c r="AS487" s="260"/>
      <c r="AT487" s="260"/>
      <c r="AU487" s="260"/>
      <c r="AV487" s="260"/>
      <c r="AW487" s="260"/>
      <c r="AX487" s="260"/>
      <c r="AY487" s="260"/>
      <c r="AZ487" s="260"/>
      <c r="BA487" s="260"/>
      <c r="BB487" s="260"/>
      <c r="BC487" s="260"/>
      <c r="BD487" s="260"/>
      <c r="BE487" s="260"/>
      <c r="BF487" s="260"/>
      <c r="BG487" s="210"/>
      <c r="BH487" s="210"/>
      <c r="BI487" s="210"/>
    </row>
    <row r="488" spans="1:61" x14ac:dyDescent="0.25">
      <c r="A488" s="171" t="s">
        <v>91</v>
      </c>
      <c r="B488" s="164"/>
      <c r="C488" s="299" t="s">
        <v>628</v>
      </c>
      <c r="D488" s="166"/>
      <c r="E488" s="168"/>
      <c r="F488" s="167"/>
      <c r="G488" s="168"/>
      <c r="AO488" s="260"/>
      <c r="AP488" s="260"/>
      <c r="AQ488" s="260"/>
      <c r="AR488" s="260"/>
      <c r="AS488" s="260"/>
      <c r="AT488" s="260"/>
      <c r="AU488" s="260"/>
      <c r="AV488" s="260"/>
      <c r="AW488" s="260"/>
      <c r="AX488" s="260"/>
      <c r="AY488" s="260"/>
      <c r="AZ488" s="260"/>
      <c r="BA488" s="260"/>
      <c r="BB488" s="260"/>
      <c r="BC488" s="260"/>
      <c r="BD488" s="260"/>
      <c r="BE488" s="260"/>
      <c r="BF488" s="260"/>
      <c r="BG488" s="210"/>
      <c r="BH488" s="210"/>
      <c r="BI488" s="210"/>
    </row>
    <row r="489" spans="1:61" x14ac:dyDescent="0.25">
      <c r="A489" s="171" t="s">
        <v>91</v>
      </c>
      <c r="B489" s="164"/>
      <c r="C489" s="299" t="s">
        <v>628</v>
      </c>
      <c r="D489" s="166"/>
      <c r="E489" s="168"/>
      <c r="F489" s="167"/>
      <c r="G489" s="168"/>
      <c r="AO489" s="260"/>
      <c r="AP489" s="260"/>
      <c r="AQ489" s="260"/>
      <c r="AR489" s="260"/>
      <c r="AS489" s="260"/>
      <c r="AT489" s="260"/>
      <c r="AU489" s="260"/>
      <c r="AV489" s="260"/>
      <c r="AW489" s="260"/>
      <c r="AX489" s="260"/>
      <c r="AY489" s="260"/>
      <c r="AZ489" s="260"/>
      <c r="BA489" s="260"/>
      <c r="BB489" s="260"/>
      <c r="BC489" s="260"/>
      <c r="BD489" s="260"/>
      <c r="BE489" s="260"/>
      <c r="BF489" s="260"/>
      <c r="BG489" s="210"/>
      <c r="BH489" s="210"/>
      <c r="BI489" s="210"/>
    </row>
    <row r="490" spans="1:61" x14ac:dyDescent="0.25">
      <c r="A490" s="171" t="s">
        <v>91</v>
      </c>
      <c r="B490" s="164"/>
      <c r="C490" s="299" t="s">
        <v>628</v>
      </c>
      <c r="D490" s="166"/>
      <c r="E490" s="168"/>
      <c r="F490" s="167"/>
      <c r="G490" s="168"/>
      <c r="AO490" s="260"/>
      <c r="AP490" s="260"/>
      <c r="AQ490" s="260"/>
      <c r="AR490" s="260"/>
      <c r="AS490" s="260"/>
      <c r="AT490" s="260"/>
      <c r="AU490" s="260"/>
      <c r="AV490" s="260"/>
      <c r="AW490" s="260"/>
      <c r="AX490" s="260"/>
      <c r="AY490" s="260"/>
      <c r="AZ490" s="260"/>
      <c r="BA490" s="260"/>
      <c r="BB490" s="260"/>
      <c r="BC490" s="260"/>
      <c r="BD490" s="260"/>
      <c r="BE490" s="260"/>
      <c r="BF490" s="260"/>
      <c r="BG490" s="210"/>
      <c r="BH490" s="210"/>
      <c r="BI490" s="210"/>
    </row>
    <row r="491" spans="1:61" x14ac:dyDescent="0.25">
      <c r="A491" s="171" t="s">
        <v>91</v>
      </c>
      <c r="B491" s="164"/>
      <c r="C491" s="299" t="s">
        <v>628</v>
      </c>
      <c r="D491" s="166"/>
      <c r="E491" s="168"/>
      <c r="F491" s="167"/>
      <c r="G491" s="168"/>
      <c r="AO491" s="260"/>
      <c r="AP491" s="260"/>
      <c r="AQ491" s="260"/>
      <c r="AR491" s="260"/>
      <c r="AS491" s="260"/>
      <c r="AT491" s="260"/>
      <c r="AU491" s="260"/>
      <c r="AV491" s="260"/>
      <c r="AW491" s="260"/>
      <c r="AX491" s="260"/>
      <c r="AY491" s="260"/>
      <c r="AZ491" s="260"/>
      <c r="BA491" s="260"/>
      <c r="BB491" s="260"/>
      <c r="BC491" s="260"/>
      <c r="BD491" s="260"/>
      <c r="BE491" s="260"/>
      <c r="BF491" s="260"/>
      <c r="BG491" s="210"/>
      <c r="BH491" s="210"/>
      <c r="BI491" s="210"/>
    </row>
    <row r="492" spans="1:61" x14ac:dyDescent="0.25">
      <c r="A492" s="171" t="s">
        <v>91</v>
      </c>
      <c r="B492" s="164"/>
      <c r="C492" s="299" t="s">
        <v>628</v>
      </c>
      <c r="D492" s="166"/>
      <c r="E492" s="168"/>
      <c r="F492" s="167"/>
      <c r="G492" s="168"/>
      <c r="AO492" s="260"/>
      <c r="AP492" s="260"/>
      <c r="AQ492" s="260"/>
      <c r="AR492" s="260"/>
      <c r="AS492" s="260"/>
      <c r="AT492" s="260"/>
      <c r="AU492" s="260"/>
      <c r="AV492" s="260"/>
      <c r="AW492" s="260"/>
      <c r="AX492" s="260"/>
      <c r="AY492" s="260"/>
      <c r="AZ492" s="260"/>
      <c r="BA492" s="260"/>
      <c r="BB492" s="260"/>
      <c r="BC492" s="260"/>
      <c r="BD492" s="260"/>
      <c r="BE492" s="260"/>
      <c r="BF492" s="260"/>
      <c r="BG492" s="210"/>
      <c r="BH492" s="210"/>
      <c r="BI492" s="210"/>
    </row>
    <row r="493" spans="1:61" x14ac:dyDescent="0.25">
      <c r="A493" s="171" t="s">
        <v>91</v>
      </c>
      <c r="B493" s="164"/>
      <c r="C493" s="299" t="s">
        <v>628</v>
      </c>
      <c r="D493" s="166"/>
      <c r="E493" s="168"/>
      <c r="F493" s="167"/>
      <c r="G493" s="168"/>
      <c r="AO493" s="260"/>
      <c r="AP493" s="260"/>
      <c r="AQ493" s="260"/>
      <c r="AR493" s="260"/>
      <c r="AS493" s="260"/>
      <c r="AT493" s="260"/>
      <c r="AU493" s="260"/>
      <c r="AV493" s="260"/>
      <c r="AW493" s="260"/>
      <c r="AX493" s="260"/>
      <c r="AY493" s="260"/>
      <c r="AZ493" s="260"/>
      <c r="BA493" s="260"/>
      <c r="BB493" s="260"/>
      <c r="BC493" s="260"/>
      <c r="BD493" s="260"/>
      <c r="BE493" s="260"/>
      <c r="BF493" s="260"/>
      <c r="BG493" s="210"/>
      <c r="BH493" s="210"/>
      <c r="BI493" s="210"/>
    </row>
    <row r="494" spans="1:61" x14ac:dyDescent="0.25">
      <c r="A494" s="171" t="s">
        <v>91</v>
      </c>
      <c r="B494" s="164"/>
      <c r="C494" s="299" t="s">
        <v>628</v>
      </c>
      <c r="D494" s="166"/>
      <c r="E494" s="168"/>
      <c r="F494" s="167"/>
      <c r="G494" s="168"/>
      <c r="AO494" s="260"/>
      <c r="AP494" s="260"/>
      <c r="AQ494" s="260"/>
      <c r="AR494" s="260"/>
      <c r="AS494" s="260"/>
      <c r="AT494" s="260"/>
      <c r="AU494" s="260"/>
      <c r="AV494" s="260"/>
      <c r="AW494" s="260"/>
      <c r="AX494" s="260"/>
      <c r="AY494" s="260"/>
      <c r="AZ494" s="260"/>
      <c r="BA494" s="260"/>
      <c r="BB494" s="260"/>
      <c r="BC494" s="260"/>
      <c r="BD494" s="260"/>
      <c r="BE494" s="260"/>
      <c r="BF494" s="260"/>
      <c r="BG494" s="210"/>
      <c r="BH494" s="210"/>
      <c r="BI494" s="210"/>
    </row>
    <row r="495" spans="1:61" x14ac:dyDescent="0.25">
      <c r="A495" s="171" t="s">
        <v>91</v>
      </c>
      <c r="B495" s="164"/>
      <c r="C495" s="299" t="s">
        <v>628</v>
      </c>
      <c r="D495" s="166"/>
      <c r="E495" s="168"/>
      <c r="F495" s="167"/>
      <c r="G495" s="168"/>
      <c r="AO495" s="260"/>
      <c r="AP495" s="260"/>
      <c r="AQ495" s="260"/>
      <c r="AR495" s="260"/>
      <c r="AS495" s="260"/>
      <c r="AT495" s="260"/>
      <c r="AU495" s="260"/>
      <c r="AV495" s="260"/>
      <c r="AW495" s="260"/>
      <c r="AX495" s="260"/>
      <c r="AY495" s="260"/>
      <c r="AZ495" s="260"/>
      <c r="BA495" s="260"/>
      <c r="BB495" s="260"/>
      <c r="BC495" s="260"/>
      <c r="BD495" s="260"/>
      <c r="BE495" s="260"/>
      <c r="BF495" s="260"/>
      <c r="BG495" s="210"/>
      <c r="BH495" s="210"/>
      <c r="BI495" s="210"/>
    </row>
    <row r="496" spans="1:61" x14ac:dyDescent="0.25">
      <c r="A496" s="171" t="s">
        <v>91</v>
      </c>
      <c r="B496" s="164"/>
      <c r="C496" s="299" t="s">
        <v>628</v>
      </c>
      <c r="D496" s="166"/>
      <c r="E496" s="168"/>
      <c r="F496" s="167"/>
      <c r="G496" s="168"/>
      <c r="AO496" s="260"/>
      <c r="AP496" s="260"/>
      <c r="AQ496" s="260"/>
      <c r="AR496" s="260"/>
      <c r="AS496" s="260"/>
      <c r="AT496" s="260"/>
      <c r="AU496" s="260"/>
      <c r="AV496" s="260"/>
      <c r="AW496" s="260"/>
      <c r="AX496" s="260"/>
      <c r="AY496" s="260"/>
      <c r="AZ496" s="260"/>
      <c r="BA496" s="260"/>
      <c r="BB496" s="260"/>
      <c r="BC496" s="260"/>
      <c r="BD496" s="260"/>
      <c r="BE496" s="260"/>
      <c r="BF496" s="260"/>
      <c r="BG496" s="210"/>
      <c r="BH496" s="210"/>
      <c r="BI496" s="210"/>
    </row>
    <row r="497" spans="1:61" x14ac:dyDescent="0.25">
      <c r="A497" s="171" t="s">
        <v>91</v>
      </c>
      <c r="B497" s="164"/>
      <c r="C497" s="299" t="s">
        <v>628</v>
      </c>
      <c r="D497" s="166"/>
      <c r="E497" s="168"/>
      <c r="F497" s="167"/>
      <c r="G497" s="168"/>
      <c r="AO497" s="260"/>
      <c r="AP497" s="260"/>
      <c r="AQ497" s="260"/>
      <c r="AR497" s="260"/>
      <c r="AS497" s="260"/>
      <c r="AT497" s="260"/>
      <c r="AU497" s="260"/>
      <c r="AV497" s="260"/>
      <c r="AW497" s="260"/>
      <c r="AX497" s="260"/>
      <c r="AY497" s="260"/>
      <c r="AZ497" s="260"/>
      <c r="BA497" s="260"/>
      <c r="BB497" s="260"/>
      <c r="BC497" s="260"/>
      <c r="BD497" s="260"/>
      <c r="BE497" s="260"/>
      <c r="BF497" s="260"/>
      <c r="BG497" s="210"/>
      <c r="BH497" s="210"/>
      <c r="BI497" s="210"/>
    </row>
    <row r="498" spans="1:61" x14ac:dyDescent="0.25">
      <c r="A498" s="171" t="s">
        <v>91</v>
      </c>
      <c r="B498" s="164"/>
      <c r="C498" s="299" t="s">
        <v>628</v>
      </c>
      <c r="D498" s="166"/>
      <c r="E498" s="168"/>
      <c r="F498" s="167"/>
      <c r="G498" s="168"/>
      <c r="AO498" s="260"/>
      <c r="AP498" s="260"/>
      <c r="AQ498" s="260"/>
      <c r="AR498" s="260"/>
      <c r="AS498" s="260"/>
      <c r="AT498" s="260"/>
      <c r="AU498" s="260"/>
      <c r="AV498" s="260"/>
      <c r="AW498" s="260"/>
      <c r="AX498" s="260"/>
      <c r="AY498" s="260"/>
      <c r="AZ498" s="260"/>
      <c r="BA498" s="260"/>
      <c r="BB498" s="260"/>
      <c r="BC498" s="260"/>
      <c r="BD498" s="260"/>
      <c r="BE498" s="260"/>
      <c r="BF498" s="260"/>
      <c r="BG498" s="210"/>
      <c r="BH498" s="210"/>
      <c r="BI498" s="210"/>
    </row>
    <row r="499" spans="1:61" x14ac:dyDescent="0.25">
      <c r="A499" s="171" t="s">
        <v>91</v>
      </c>
      <c r="B499" s="164"/>
      <c r="C499" s="299" t="s">
        <v>628</v>
      </c>
      <c r="D499" s="166"/>
      <c r="E499" s="168"/>
      <c r="F499" s="167"/>
      <c r="G499" s="168"/>
      <c r="AO499" s="260"/>
      <c r="AP499" s="260"/>
      <c r="AQ499" s="260"/>
      <c r="AR499" s="260"/>
      <c r="AS499" s="260"/>
      <c r="AT499" s="260"/>
      <c r="AU499" s="260"/>
      <c r="AV499" s="260"/>
      <c r="AW499" s="260"/>
      <c r="AX499" s="260"/>
      <c r="AY499" s="260"/>
      <c r="AZ499" s="260"/>
      <c r="BA499" s="260"/>
      <c r="BB499" s="260"/>
      <c r="BC499" s="260"/>
      <c r="BD499" s="260"/>
      <c r="BE499" s="260"/>
      <c r="BF499" s="260"/>
      <c r="BG499" s="210"/>
      <c r="BH499" s="210"/>
      <c r="BI499" s="210"/>
    </row>
    <row r="500" spans="1:61" x14ac:dyDescent="0.25">
      <c r="A500" s="171" t="s">
        <v>91</v>
      </c>
      <c r="B500" s="164"/>
      <c r="C500" s="299" t="s">
        <v>628</v>
      </c>
      <c r="D500" s="166"/>
      <c r="E500" s="168"/>
      <c r="F500" s="167"/>
      <c r="G500" s="168"/>
      <c r="AO500" s="260"/>
      <c r="AP500" s="260"/>
      <c r="AQ500" s="260"/>
      <c r="AR500" s="260"/>
      <c r="AS500" s="260"/>
      <c r="AT500" s="260"/>
      <c r="AU500" s="260"/>
      <c r="AV500" s="260"/>
      <c r="AW500" s="260"/>
      <c r="AX500" s="260"/>
      <c r="AY500" s="260"/>
      <c r="AZ500" s="260"/>
      <c r="BA500" s="260"/>
      <c r="BB500" s="260"/>
      <c r="BC500" s="260"/>
      <c r="BD500" s="260"/>
      <c r="BE500" s="260"/>
      <c r="BF500" s="260"/>
      <c r="BG500" s="210"/>
      <c r="BH500" s="210"/>
      <c r="BI500" s="210"/>
    </row>
    <row r="501" spans="1:61" x14ac:dyDescent="0.25">
      <c r="AO501" s="260"/>
      <c r="AP501" s="260"/>
      <c r="AQ501" s="260"/>
      <c r="AR501" s="260"/>
      <c r="AS501" s="260"/>
      <c r="AT501" s="260"/>
      <c r="AU501" s="260"/>
      <c r="AV501" s="260"/>
      <c r="AW501" s="260"/>
      <c r="AX501" s="260"/>
      <c r="AY501" s="260"/>
      <c r="AZ501" s="260"/>
      <c r="BA501" s="260"/>
      <c r="BB501" s="260"/>
      <c r="BC501" s="260"/>
      <c r="BD501" s="260"/>
      <c r="BE501" s="260"/>
      <c r="BF501" s="260"/>
      <c r="BG501" s="210"/>
      <c r="BH501" s="210"/>
      <c r="BI501" s="210"/>
    </row>
    <row r="502" spans="1:61" x14ac:dyDescent="0.25">
      <c r="AO502" s="260"/>
      <c r="AP502" s="260"/>
      <c r="AQ502" s="260"/>
      <c r="AR502" s="260"/>
      <c r="AS502" s="260"/>
      <c r="AT502" s="260"/>
      <c r="AU502" s="260"/>
      <c r="AV502" s="260"/>
      <c r="AW502" s="260"/>
      <c r="AX502" s="260"/>
      <c r="AY502" s="260"/>
      <c r="AZ502" s="260"/>
      <c r="BA502" s="260"/>
      <c r="BB502" s="260"/>
      <c r="BC502" s="260"/>
      <c r="BD502" s="260"/>
      <c r="BE502" s="260"/>
      <c r="BF502" s="260"/>
      <c r="BG502" s="210"/>
      <c r="BH502" s="210"/>
      <c r="BI502" s="210"/>
    </row>
    <row r="503" spans="1:61" x14ac:dyDescent="0.25">
      <c r="AO503" s="260"/>
      <c r="AP503" s="260"/>
      <c r="AQ503" s="260"/>
      <c r="AR503" s="260"/>
      <c r="AS503" s="260"/>
      <c r="AT503" s="260"/>
      <c r="AU503" s="260"/>
      <c r="AV503" s="260"/>
      <c r="AW503" s="260"/>
      <c r="AX503" s="260"/>
      <c r="AY503" s="260"/>
      <c r="AZ503" s="260"/>
      <c r="BA503" s="260"/>
      <c r="BB503" s="260"/>
      <c r="BC503" s="260"/>
      <c r="BD503" s="260"/>
      <c r="BE503" s="260"/>
      <c r="BF503" s="260"/>
      <c r="BG503" s="210"/>
      <c r="BH503" s="210"/>
      <c r="BI503" s="210"/>
    </row>
    <row r="504" spans="1:61" x14ac:dyDescent="0.25">
      <c r="AO504" s="260"/>
      <c r="AP504" s="260"/>
      <c r="AQ504" s="260"/>
      <c r="AR504" s="260"/>
      <c r="AS504" s="260"/>
      <c r="AT504" s="260"/>
      <c r="AU504" s="260"/>
      <c r="AV504" s="260"/>
      <c r="AW504" s="260"/>
      <c r="AX504" s="260"/>
      <c r="AY504" s="260"/>
      <c r="AZ504" s="260"/>
      <c r="BA504" s="260"/>
      <c r="BB504" s="260"/>
      <c r="BC504" s="260"/>
      <c r="BD504" s="260"/>
      <c r="BE504" s="260"/>
      <c r="BF504" s="260"/>
      <c r="BG504" s="210"/>
      <c r="BH504" s="210"/>
      <c r="BI504" s="210"/>
    </row>
    <row r="505" spans="1:61" x14ac:dyDescent="0.25">
      <c r="AO505" s="260"/>
      <c r="AP505" s="260"/>
      <c r="AQ505" s="260"/>
      <c r="AR505" s="260"/>
      <c r="AS505" s="260"/>
      <c r="AT505" s="260"/>
      <c r="AU505" s="260"/>
      <c r="AV505" s="260"/>
      <c r="AW505" s="260"/>
      <c r="AX505" s="260"/>
      <c r="AY505" s="260"/>
      <c r="AZ505" s="260"/>
      <c r="BA505" s="260"/>
      <c r="BB505" s="260"/>
      <c r="BC505" s="260"/>
      <c r="BD505" s="260"/>
      <c r="BE505" s="260"/>
      <c r="BF505" s="260"/>
      <c r="BG505" s="210"/>
      <c r="BH505" s="210"/>
      <c r="BI505" s="210"/>
    </row>
    <row r="506" spans="1:61" x14ac:dyDescent="0.25">
      <c r="AO506" s="260"/>
      <c r="AP506" s="260"/>
      <c r="AQ506" s="260"/>
      <c r="AR506" s="260"/>
      <c r="AS506" s="260"/>
      <c r="AT506" s="260"/>
      <c r="AU506" s="260"/>
      <c r="AV506" s="260"/>
      <c r="AW506" s="260"/>
      <c r="AX506" s="260"/>
      <c r="AY506" s="260"/>
      <c r="AZ506" s="260"/>
      <c r="BA506" s="260"/>
      <c r="BB506" s="260"/>
      <c r="BC506" s="260"/>
      <c r="BD506" s="260"/>
      <c r="BE506" s="260"/>
      <c r="BF506" s="260"/>
      <c r="BG506" s="210"/>
      <c r="BH506" s="210"/>
      <c r="BI506" s="210"/>
    </row>
    <row r="507" spans="1:61" x14ac:dyDescent="0.25">
      <c r="AO507" s="260"/>
      <c r="AP507" s="260"/>
      <c r="AQ507" s="260"/>
      <c r="AR507" s="260"/>
      <c r="AS507" s="260"/>
      <c r="AT507" s="260"/>
      <c r="AU507" s="260"/>
      <c r="AV507" s="260"/>
      <c r="AW507" s="260"/>
      <c r="AX507" s="260"/>
      <c r="AY507" s="260"/>
      <c r="AZ507" s="260"/>
      <c r="BA507" s="260"/>
      <c r="BB507" s="260"/>
      <c r="BC507" s="260"/>
      <c r="BD507" s="260"/>
      <c r="BE507" s="260"/>
      <c r="BF507" s="260"/>
      <c r="BG507" s="210"/>
      <c r="BH507" s="210"/>
      <c r="BI507" s="210"/>
    </row>
  </sheetData>
  <customSheetViews>
    <customSheetView guid="{47106A56-D167-42A8-8D68-20B81909F58E}" topLeftCell="G1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1"/>
    </customSheetView>
    <customSheetView guid="{4C33994B-C18C-486E-A6D8-9B7FAFC982FC}" topLeftCell="G1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2"/>
    </customSheetView>
  </customSheetViews>
  <mergeCells count="8">
    <mergeCell ref="AO1:BF1"/>
    <mergeCell ref="D10:F10"/>
    <mergeCell ref="A12:C12"/>
    <mergeCell ref="A1:F1"/>
    <mergeCell ref="A3:C3"/>
    <mergeCell ref="D3:F3"/>
    <mergeCell ref="A4:C4"/>
    <mergeCell ref="D4:F4"/>
  </mergeCells>
  <conditionalFormatting sqref="D9">
    <cfRule type="expression" dxfId="134" priority="5">
      <formula>D9&lt;0</formula>
    </cfRule>
    <cfRule type="expression" dxfId="133" priority="6">
      <formula>D9&lt;5%</formula>
    </cfRule>
    <cfRule type="expression" dxfId="132" priority="7">
      <formula>D9&lt;20%</formula>
    </cfRule>
  </conditionalFormatting>
  <conditionalFormatting sqref="F9">
    <cfRule type="expression" dxfId="131" priority="2">
      <formula>F9&lt;0</formula>
    </cfRule>
    <cfRule type="expression" dxfId="130" priority="3">
      <formula>F9&lt;5%</formula>
    </cfRule>
    <cfRule type="expression" dxfId="129" priority="4">
      <formula>F9&lt;20%</formula>
    </cfRule>
  </conditionalFormatting>
  <conditionalFormatting sqref="D10">
    <cfRule type="expression" dxfId="128" priority="1">
      <formula>F7&gt;D7</formula>
    </cfRule>
  </conditionalFormatting>
  <dataValidations count="2">
    <dataValidation type="list" allowBlank="1" showInputMessage="1" showErrorMessage="1" sqref="A13:A500">
      <formula1>$A$8:$A$9</formula1>
    </dataValidation>
    <dataValidation type="list" allowBlank="1" showInputMessage="1" showErrorMessage="1" sqref="C13:C500">
      <formula1>$I$1:$I$2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orientation="portrait" r:id="rId3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"/>
  <dimension ref="A1:CI483"/>
  <sheetViews>
    <sheetView workbookViewId="0">
      <pane ySplit="12" topLeftCell="A22" activePane="bottomLeft" state="frozen"/>
      <selection activeCell="F22" sqref="F22"/>
      <selection pane="bottomLeft" activeCell="F22" sqref="F22"/>
    </sheetView>
  </sheetViews>
  <sheetFormatPr defaultRowHeight="15" x14ac:dyDescent="0.25"/>
  <cols>
    <col min="1" max="1" width="5.85546875" style="157" customWidth="1"/>
    <col min="2" max="2" width="5" style="158" bestFit="1" customWidth="1"/>
    <col min="3" max="3" width="8.140625" style="169" customWidth="1"/>
    <col min="4" max="4" width="17" style="170" customWidth="1"/>
    <col min="5" max="5" width="14.5703125" style="170" bestFit="1" customWidth="1"/>
    <col min="6" max="6" width="17.7109375" style="170" customWidth="1"/>
    <col min="7" max="7" width="13.85546875" style="148" bestFit="1" customWidth="1"/>
    <col min="8" max="8" width="9.140625" style="149"/>
    <col min="9" max="9" width="14" style="149" customWidth="1"/>
    <col min="10" max="10" width="33.28515625" style="149" bestFit="1" customWidth="1"/>
    <col min="11" max="11" width="35.140625" style="149" customWidth="1"/>
    <col min="12" max="14" width="33.28515625" style="149" bestFit="1" customWidth="1"/>
    <col min="15" max="21" width="9.140625" style="149"/>
    <col min="22" max="22" width="26.28515625" style="178" bestFit="1" customWidth="1"/>
    <col min="23" max="23" width="28.7109375" style="178" bestFit="1" customWidth="1"/>
    <col min="24" max="24" width="26.28515625" style="178" bestFit="1" customWidth="1"/>
    <col min="25" max="25" width="26.42578125" style="178" bestFit="1" customWidth="1"/>
    <col min="26" max="27" width="26.140625" style="178" bestFit="1" customWidth="1"/>
    <col min="28" max="28" width="9.140625" style="149"/>
    <col min="29" max="29" width="26.5703125" style="149" bestFit="1" customWidth="1"/>
    <col min="30" max="40" width="9.140625" style="149"/>
    <col min="41" max="58" width="30.7109375" style="250" customWidth="1"/>
    <col min="59" max="16384" width="9.140625" style="149"/>
  </cols>
  <sheetData>
    <row r="1" spans="1:61" ht="21" x14ac:dyDescent="0.25">
      <c r="A1" s="644" t="s">
        <v>85</v>
      </c>
      <c r="B1" s="644"/>
      <c r="C1" s="644"/>
      <c r="D1" s="644"/>
      <c r="E1" s="644"/>
      <c r="F1" s="644"/>
      <c r="I1" s="265" t="s">
        <v>628</v>
      </c>
      <c r="AO1" s="645" t="s">
        <v>145</v>
      </c>
      <c r="AP1" s="645"/>
      <c r="AQ1" s="645"/>
      <c r="AR1" s="645"/>
      <c r="AS1" s="645"/>
      <c r="AT1" s="645"/>
      <c r="AU1" s="645"/>
      <c r="AV1" s="645"/>
      <c r="AW1" s="645"/>
      <c r="AX1" s="645"/>
      <c r="AY1" s="645"/>
      <c r="AZ1" s="645"/>
      <c r="BA1" s="645"/>
      <c r="BB1" s="645"/>
      <c r="BC1" s="645"/>
      <c r="BD1" s="645"/>
      <c r="BE1" s="645"/>
      <c r="BF1" s="645"/>
    </row>
    <row r="2" spans="1:61" ht="21" x14ac:dyDescent="0.25">
      <c r="A2" s="212"/>
      <c r="B2" s="213"/>
      <c r="C2" s="214"/>
      <c r="D2" s="215"/>
      <c r="E2" s="215"/>
      <c r="F2" s="215"/>
      <c r="I2" s="265" t="s">
        <v>92</v>
      </c>
      <c r="AO2" s="250" t="s">
        <v>144</v>
      </c>
      <c r="AP2" s="250" t="s">
        <v>146</v>
      </c>
      <c r="AQ2" s="250" t="s">
        <v>147</v>
      </c>
      <c r="AR2" s="250" t="s">
        <v>148</v>
      </c>
      <c r="AS2" s="250" t="s">
        <v>148</v>
      </c>
      <c r="AT2" s="250" t="s">
        <v>149</v>
      </c>
      <c r="AU2" s="250" t="s">
        <v>150</v>
      </c>
      <c r="AV2" s="250" t="s">
        <v>151</v>
      </c>
      <c r="AW2" s="250" t="s">
        <v>152</v>
      </c>
      <c r="AX2" s="250" t="s">
        <v>153</v>
      </c>
      <c r="AY2" s="250" t="s">
        <v>154</v>
      </c>
      <c r="AZ2" s="250" t="s">
        <v>155</v>
      </c>
      <c r="BA2" s="250" t="s">
        <v>156</v>
      </c>
      <c r="BB2" s="250" t="s">
        <v>157</v>
      </c>
      <c r="BC2" s="250" t="s">
        <v>158</v>
      </c>
      <c r="BD2" s="250" t="s">
        <v>159</v>
      </c>
      <c r="BE2" s="250" t="s">
        <v>160</v>
      </c>
      <c r="BF2" s="250" t="s">
        <v>161</v>
      </c>
    </row>
    <row r="3" spans="1:61" ht="19.5" x14ac:dyDescent="0.25">
      <c r="A3" s="653" t="str">
        <f>'914 01'!B91</f>
        <v>025500</v>
      </c>
      <c r="B3" s="654"/>
      <c r="C3" s="654"/>
      <c r="D3" s="655" t="str">
        <f>'914 01'!G91</f>
        <v>Ostatní akce</v>
      </c>
      <c r="E3" s="655"/>
      <c r="F3" s="656"/>
      <c r="AO3" s="260"/>
      <c r="AP3" s="260"/>
      <c r="AQ3" s="260"/>
      <c r="AR3" s="260"/>
      <c r="AS3" s="260"/>
      <c r="AT3" s="260"/>
      <c r="AU3" s="260"/>
      <c r="AV3" s="260"/>
      <c r="AW3" s="260"/>
      <c r="AX3" s="260"/>
      <c r="AY3" s="260"/>
      <c r="AZ3" s="260"/>
      <c r="BA3" s="260"/>
      <c r="BB3" s="260"/>
      <c r="BC3" s="260"/>
      <c r="BD3" s="260"/>
      <c r="BE3" s="260"/>
      <c r="BF3" s="260"/>
    </row>
    <row r="4" spans="1:61" ht="34.5" customHeight="1" x14ac:dyDescent="0.25">
      <c r="A4" s="648" t="s">
        <v>94</v>
      </c>
      <c r="B4" s="649"/>
      <c r="C4" s="649"/>
      <c r="D4" s="650">
        <f>'914 01'!K91*1000</f>
        <v>250000</v>
      </c>
      <c r="E4" s="650"/>
      <c r="F4" s="651"/>
      <c r="AO4" s="260"/>
      <c r="AP4" s="260"/>
      <c r="AQ4" s="260"/>
      <c r="AR4" s="260"/>
      <c r="AS4" s="260"/>
      <c r="AT4" s="260"/>
      <c r="AU4" s="260"/>
      <c r="AV4" s="260"/>
      <c r="AW4" s="260"/>
      <c r="AX4" s="260"/>
      <c r="AY4" s="260"/>
      <c r="AZ4" s="260"/>
      <c r="BA4" s="260"/>
      <c r="BB4" s="260"/>
      <c r="BC4" s="260"/>
      <c r="BD4" s="260"/>
      <c r="BE4" s="260"/>
      <c r="BF4" s="260"/>
    </row>
    <row r="5" spans="1:61" x14ac:dyDescent="0.25">
      <c r="A5" s="216"/>
      <c r="B5" s="213"/>
      <c r="C5" s="214"/>
      <c r="D5" s="215"/>
      <c r="E5" s="215"/>
      <c r="F5" s="215"/>
      <c r="AO5" s="260"/>
      <c r="AP5" s="260"/>
      <c r="AQ5" s="260"/>
      <c r="AR5" s="260"/>
      <c r="AS5" s="260"/>
      <c r="AT5" s="260"/>
      <c r="AU5" s="260"/>
      <c r="AV5" s="260"/>
      <c r="AW5" s="260"/>
      <c r="AX5" s="260"/>
      <c r="AY5" s="260"/>
      <c r="AZ5" s="260"/>
      <c r="BA5" s="260"/>
      <c r="BB5" s="260"/>
      <c r="BC5" s="260"/>
      <c r="BD5" s="260"/>
      <c r="BE5" s="260"/>
      <c r="BF5" s="260"/>
    </row>
    <row r="6" spans="1:61" x14ac:dyDescent="0.25">
      <c r="A6" s="216"/>
      <c r="B6" s="213"/>
      <c r="C6" s="214"/>
      <c r="D6" s="217" t="s">
        <v>86</v>
      </c>
      <c r="E6" s="217"/>
      <c r="F6" s="217" t="s">
        <v>87</v>
      </c>
      <c r="AO6" s="260"/>
      <c r="AP6" s="260"/>
      <c r="AQ6" s="260"/>
      <c r="AR6" s="260"/>
      <c r="AS6" s="260"/>
      <c r="AT6" s="260"/>
      <c r="AU6" s="260"/>
      <c r="AV6" s="260"/>
      <c r="AW6" s="260"/>
      <c r="AX6" s="260"/>
      <c r="AY6" s="260"/>
      <c r="AZ6" s="260"/>
      <c r="BA6" s="260"/>
      <c r="BB6" s="260"/>
      <c r="BC6" s="260"/>
      <c r="BD6" s="260"/>
      <c r="BE6" s="260"/>
      <c r="BF6" s="260"/>
    </row>
    <row r="7" spans="1:61" x14ac:dyDescent="0.25">
      <c r="A7" s="216"/>
      <c r="B7" s="213"/>
      <c r="C7" s="216" t="s">
        <v>88</v>
      </c>
      <c r="D7" s="218">
        <f>SUM(D13:D476)</f>
        <v>193813</v>
      </c>
      <c r="E7" s="148"/>
      <c r="F7" s="219">
        <f>SUM(F13:F476)</f>
        <v>157316.16999999998</v>
      </c>
      <c r="AO7" s="260"/>
      <c r="AP7" s="260"/>
      <c r="AQ7" s="260"/>
      <c r="AR7" s="260"/>
      <c r="AS7" s="260"/>
      <c r="AT7" s="260"/>
      <c r="AU7" s="260"/>
      <c r="AV7" s="260" t="s">
        <v>629</v>
      </c>
      <c r="AW7" s="260" t="s">
        <v>629</v>
      </c>
      <c r="AX7" s="260" t="s">
        <v>629</v>
      </c>
      <c r="AY7" s="260"/>
      <c r="AZ7" s="260"/>
      <c r="BA7" s="260"/>
      <c r="BB7" s="260"/>
      <c r="BC7" s="260"/>
      <c r="BD7" s="260"/>
      <c r="BE7" s="260"/>
      <c r="BF7" s="260"/>
    </row>
    <row r="8" spans="1:61" x14ac:dyDescent="0.25">
      <c r="A8" s="220" t="s">
        <v>91</v>
      </c>
      <c r="B8" s="213"/>
      <c r="C8" s="221" t="s">
        <v>84</v>
      </c>
      <c r="D8" s="222">
        <f>D4-SUM(D13:D480)</f>
        <v>56187</v>
      </c>
      <c r="E8" s="222"/>
      <c r="F8" s="222">
        <f>D4-SUM(F13:F480)</f>
        <v>92683.830000000016</v>
      </c>
      <c r="AO8" s="260"/>
      <c r="AP8" s="260"/>
      <c r="AQ8" s="260"/>
      <c r="AR8" s="260"/>
      <c r="AS8" s="260"/>
      <c r="AT8" s="260"/>
      <c r="AU8" s="260"/>
      <c r="AV8" s="260"/>
      <c r="AW8" s="260"/>
      <c r="AX8" s="260"/>
      <c r="AY8" s="260"/>
      <c r="AZ8" s="260"/>
      <c r="BA8" s="260"/>
      <c r="BB8" s="260"/>
      <c r="BC8" s="260"/>
      <c r="BD8" s="260"/>
      <c r="BE8" s="260"/>
      <c r="BF8" s="260"/>
      <c r="BG8" s="210"/>
      <c r="BH8" s="210"/>
      <c r="BI8" s="210"/>
    </row>
    <row r="9" spans="1:61" x14ac:dyDescent="0.25">
      <c r="A9" s="220" t="s">
        <v>96</v>
      </c>
      <c r="B9" s="213"/>
      <c r="C9" s="223" t="s">
        <v>84</v>
      </c>
      <c r="D9" s="224">
        <f>(D8/D4)</f>
        <v>0.224748</v>
      </c>
      <c r="E9"/>
      <c r="F9" s="224">
        <f>F8/D4</f>
        <v>0.37073532000000009</v>
      </c>
      <c r="AO9" s="260"/>
      <c r="AP9" s="260"/>
      <c r="AQ9" s="260"/>
      <c r="AR9" s="260"/>
      <c r="AS9" s="260"/>
      <c r="AT9" s="260"/>
      <c r="AU9" s="260"/>
      <c r="AV9" s="260"/>
      <c r="AW9" s="260"/>
      <c r="AX9" s="260"/>
      <c r="AY9" s="260"/>
      <c r="AZ9" s="260"/>
      <c r="BA9" s="260"/>
      <c r="BB9" s="260"/>
      <c r="BC9" s="260"/>
      <c r="BD9" s="260"/>
      <c r="BE9" s="260"/>
      <c r="BF9" s="260"/>
      <c r="BG9" s="210"/>
      <c r="BH9" s="210"/>
      <c r="BI9" s="210"/>
    </row>
    <row r="10" spans="1:61" x14ac:dyDescent="0.25">
      <c r="C10" s="159"/>
      <c r="D10" s="640" t="s">
        <v>95</v>
      </c>
      <c r="E10" s="640"/>
      <c r="F10" s="640"/>
      <c r="AO10" s="260"/>
      <c r="AP10" s="260"/>
      <c r="AQ10" s="260"/>
      <c r="AR10" s="260"/>
      <c r="AS10" s="260"/>
      <c r="AT10" s="260" t="s">
        <v>629</v>
      </c>
      <c r="AU10" s="260"/>
      <c r="AV10" s="260"/>
      <c r="AW10" s="260"/>
      <c r="AX10" s="260"/>
      <c r="AY10" s="260"/>
      <c r="AZ10" s="260"/>
      <c r="BA10" s="260"/>
      <c r="BB10" s="260"/>
      <c r="BC10" s="260"/>
      <c r="BD10" s="260"/>
      <c r="BE10" s="260"/>
      <c r="BF10" s="260"/>
      <c r="BG10" s="210"/>
      <c r="BH10" s="210"/>
      <c r="BI10" s="210"/>
    </row>
    <row r="11" spans="1:61" x14ac:dyDescent="0.25">
      <c r="C11" s="159"/>
      <c r="D11" s="115"/>
      <c r="E11" s="115"/>
      <c r="F11" s="115"/>
      <c r="AO11" s="260"/>
      <c r="AP11" s="260"/>
      <c r="AQ11" s="260"/>
      <c r="AR11" s="260"/>
      <c r="AS11" s="260"/>
      <c r="AT11" s="260"/>
      <c r="AU11" s="260"/>
      <c r="AV11" s="260"/>
      <c r="AW11" s="260"/>
      <c r="AX11" s="260"/>
      <c r="AY11" s="260"/>
      <c r="AZ11" s="260"/>
      <c r="BA11" s="260"/>
      <c r="BB11" s="260"/>
      <c r="BC11" s="260"/>
      <c r="BD11" s="260"/>
      <c r="BE11" s="260"/>
      <c r="BF11" s="260"/>
      <c r="BG11" s="210"/>
      <c r="BH11" s="210"/>
      <c r="BI11" s="210"/>
    </row>
    <row r="12" spans="1:61" s="163" customFormat="1" x14ac:dyDescent="0.25">
      <c r="A12" s="641" t="s">
        <v>93</v>
      </c>
      <c r="B12" s="642"/>
      <c r="C12" s="643"/>
      <c r="D12" s="160" t="s">
        <v>89</v>
      </c>
      <c r="E12" s="162" t="s">
        <v>131</v>
      </c>
      <c r="F12" s="161" t="s">
        <v>90</v>
      </c>
      <c r="G12" s="162" t="s">
        <v>164</v>
      </c>
      <c r="V12" s="179"/>
      <c r="W12" s="179"/>
      <c r="X12" s="179"/>
      <c r="Y12" s="179"/>
      <c r="Z12" s="179"/>
      <c r="AA12" s="179"/>
      <c r="AO12" s="261"/>
      <c r="AP12" s="261"/>
      <c r="AQ12" s="261"/>
      <c r="AR12" s="261"/>
      <c r="AS12" s="261"/>
      <c r="AT12" s="261"/>
      <c r="AU12" s="261"/>
      <c r="AV12" s="261"/>
      <c r="AW12" s="261"/>
      <c r="AX12" s="261"/>
      <c r="AY12" s="261"/>
      <c r="AZ12" s="261"/>
      <c r="BA12" s="261"/>
      <c r="BB12" s="261"/>
      <c r="BC12" s="261"/>
      <c r="BD12" s="261"/>
      <c r="BE12" s="261"/>
      <c r="BF12" s="261"/>
      <c r="BG12" s="262"/>
      <c r="BH12" s="262"/>
      <c r="BI12" s="262"/>
    </row>
    <row r="13" spans="1:61" x14ac:dyDescent="0.25">
      <c r="A13" s="171" t="s">
        <v>91</v>
      </c>
      <c r="B13" s="164">
        <v>1667</v>
      </c>
      <c r="C13" s="299" t="s">
        <v>92</v>
      </c>
      <c r="D13" s="166">
        <v>2000</v>
      </c>
      <c r="E13" s="168">
        <v>41991</v>
      </c>
      <c r="F13" s="358">
        <v>2000</v>
      </c>
      <c r="G13" s="168">
        <v>42028</v>
      </c>
      <c r="I13" s="149" t="s">
        <v>609</v>
      </c>
      <c r="AO13" s="260"/>
      <c r="AP13" s="260" t="s">
        <v>630</v>
      </c>
      <c r="AQ13" s="260"/>
      <c r="AR13" s="260" t="s">
        <v>631</v>
      </c>
      <c r="AS13" s="260" t="s">
        <v>632</v>
      </c>
      <c r="AT13" s="260" t="s">
        <v>1240</v>
      </c>
      <c r="AU13" s="260" t="s">
        <v>1241</v>
      </c>
      <c r="AV13" s="260"/>
      <c r="AW13" s="260" t="s">
        <v>633</v>
      </c>
      <c r="AX13" s="260"/>
      <c r="AY13" s="260"/>
      <c r="AZ13" s="260"/>
      <c r="BA13" s="260"/>
      <c r="BB13" s="260"/>
      <c r="BC13" s="260"/>
      <c r="BD13" s="260"/>
      <c r="BE13" s="260"/>
      <c r="BF13" s="260"/>
      <c r="BG13" s="210"/>
      <c r="BH13" s="210"/>
      <c r="BI13" s="210"/>
    </row>
    <row r="14" spans="1:61" x14ac:dyDescent="0.25">
      <c r="A14" s="171" t="s">
        <v>91</v>
      </c>
      <c r="B14" s="164">
        <v>65</v>
      </c>
      <c r="C14" s="299" t="s">
        <v>628</v>
      </c>
      <c r="D14" s="166">
        <v>9983</v>
      </c>
      <c r="E14" s="168">
        <v>42019</v>
      </c>
      <c r="F14" s="358">
        <v>9983</v>
      </c>
      <c r="G14" s="168">
        <v>42069</v>
      </c>
      <c r="I14" s="149" t="s">
        <v>693</v>
      </c>
      <c r="AO14" s="260"/>
      <c r="AP14" s="260" t="s">
        <v>690</v>
      </c>
      <c r="AQ14" s="260"/>
      <c r="AR14" s="260" t="s">
        <v>691</v>
      </c>
      <c r="AS14" s="260" t="s">
        <v>692</v>
      </c>
      <c r="AT14" s="260" t="s">
        <v>1271</v>
      </c>
      <c r="AU14" s="260" t="s">
        <v>1272</v>
      </c>
      <c r="AV14" s="260"/>
      <c r="AW14" s="260" t="s">
        <v>694</v>
      </c>
      <c r="AX14" s="260"/>
      <c r="AY14" s="260"/>
      <c r="AZ14" s="260"/>
      <c r="BA14" s="260"/>
      <c r="BB14" s="260"/>
      <c r="BC14" s="260"/>
      <c r="BD14" s="260"/>
      <c r="BE14" s="260"/>
      <c r="BF14" s="260"/>
      <c r="BG14" s="210"/>
      <c r="BH14" s="210"/>
      <c r="BI14" s="210"/>
    </row>
    <row r="15" spans="1:61" x14ac:dyDescent="0.25">
      <c r="A15" s="171" t="s">
        <v>91</v>
      </c>
      <c r="B15" s="164">
        <v>174</v>
      </c>
      <c r="C15" s="299" t="s">
        <v>628</v>
      </c>
      <c r="D15" s="166">
        <v>4000</v>
      </c>
      <c r="E15" s="168">
        <v>42046</v>
      </c>
      <c r="F15" s="167"/>
      <c r="G15" s="168"/>
      <c r="I15" s="149" t="s">
        <v>783</v>
      </c>
      <c r="AO15" s="260"/>
      <c r="AP15" s="260" t="s">
        <v>780</v>
      </c>
      <c r="AQ15" s="260"/>
      <c r="AR15" s="260" t="s">
        <v>781</v>
      </c>
      <c r="AS15" s="260" t="s">
        <v>782</v>
      </c>
      <c r="AT15" s="260"/>
      <c r="AU15" s="260"/>
      <c r="AV15" s="260"/>
      <c r="AW15" s="260" t="s">
        <v>784</v>
      </c>
      <c r="AX15" s="260"/>
      <c r="AY15" s="260"/>
      <c r="AZ15" s="260"/>
      <c r="BA15" s="260"/>
      <c r="BB15" s="260"/>
      <c r="BC15" s="260"/>
      <c r="BD15" s="260"/>
      <c r="BE15" s="260"/>
      <c r="BF15" s="260"/>
      <c r="BG15" s="210"/>
      <c r="BH15" s="210"/>
      <c r="BI15" s="210"/>
    </row>
    <row r="16" spans="1:61" x14ac:dyDescent="0.25">
      <c r="A16" s="171" t="s">
        <v>91</v>
      </c>
      <c r="B16" s="164">
        <v>193</v>
      </c>
      <c r="C16" s="299" t="s">
        <v>628</v>
      </c>
      <c r="D16" s="166">
        <v>3025</v>
      </c>
      <c r="E16" s="168">
        <v>42046</v>
      </c>
      <c r="F16" s="358">
        <v>3025</v>
      </c>
      <c r="G16" s="168">
        <v>42069</v>
      </c>
      <c r="I16" s="149" t="s">
        <v>788</v>
      </c>
      <c r="AO16" s="260"/>
      <c r="AP16" s="260" t="s">
        <v>785</v>
      </c>
      <c r="AQ16" s="260"/>
      <c r="AR16" s="260" t="s">
        <v>786</v>
      </c>
      <c r="AS16" s="260" t="s">
        <v>787</v>
      </c>
      <c r="AT16" s="260" t="s">
        <v>1269</v>
      </c>
      <c r="AU16" s="260" t="s">
        <v>1270</v>
      </c>
      <c r="AV16" s="260"/>
      <c r="AW16" s="260" t="s">
        <v>789</v>
      </c>
      <c r="AX16" s="260"/>
      <c r="AY16" s="260"/>
      <c r="AZ16" s="260"/>
      <c r="BA16" s="260"/>
      <c r="BB16" s="260"/>
      <c r="BC16" s="260"/>
      <c r="BD16" s="260"/>
      <c r="BE16" s="260"/>
      <c r="BF16" s="260"/>
      <c r="BG16" s="210"/>
      <c r="BH16" s="210"/>
      <c r="BI16" s="210"/>
    </row>
    <row r="17" spans="1:87" x14ac:dyDescent="0.25">
      <c r="A17" s="171" t="s">
        <v>91</v>
      </c>
      <c r="B17" s="164">
        <v>45</v>
      </c>
      <c r="C17" s="299" t="s">
        <v>628</v>
      </c>
      <c r="D17" s="166">
        <v>364</v>
      </c>
      <c r="E17" s="168">
        <v>42013</v>
      </c>
      <c r="F17" s="358">
        <v>364.2</v>
      </c>
      <c r="G17" s="168">
        <v>42026</v>
      </c>
      <c r="I17" s="149" t="s">
        <v>1238</v>
      </c>
      <c r="AO17" s="260"/>
      <c r="AP17" s="260" t="s">
        <v>1233</v>
      </c>
      <c r="AQ17" s="260"/>
      <c r="AR17" s="260" t="s">
        <v>1234</v>
      </c>
      <c r="AS17" s="260" t="s">
        <v>1235</v>
      </c>
      <c r="AT17" s="260" t="s">
        <v>1236</v>
      </c>
      <c r="AU17" s="260" t="s">
        <v>1237</v>
      </c>
      <c r="AV17" s="260"/>
      <c r="AW17" s="260" t="s">
        <v>1239</v>
      </c>
      <c r="AX17" s="260"/>
      <c r="AY17" s="260"/>
      <c r="AZ17" s="260"/>
      <c r="BA17" s="260"/>
      <c r="BB17" s="260"/>
      <c r="BC17" s="260"/>
      <c r="BD17" s="260"/>
      <c r="BE17" s="260"/>
      <c r="BF17" s="260"/>
      <c r="BG17" s="210"/>
      <c r="BH17" s="210"/>
      <c r="BI17" s="210"/>
    </row>
    <row r="18" spans="1:87" x14ac:dyDescent="0.25">
      <c r="A18" s="171" t="s">
        <v>91</v>
      </c>
      <c r="B18" s="164">
        <v>63</v>
      </c>
      <c r="C18" s="299" t="s">
        <v>628</v>
      </c>
      <c r="D18" s="166">
        <v>3025</v>
      </c>
      <c r="E18" s="168">
        <v>42017</v>
      </c>
      <c r="F18" s="358">
        <v>3025</v>
      </c>
      <c r="G18" s="168">
        <v>42037</v>
      </c>
      <c r="I18" s="149" t="s">
        <v>1246</v>
      </c>
      <c r="AO18" s="260"/>
      <c r="AP18" s="260" t="s">
        <v>1242</v>
      </c>
      <c r="AQ18" s="260"/>
      <c r="AR18" s="260" t="s">
        <v>2916</v>
      </c>
      <c r="AS18" s="260" t="s">
        <v>1245</v>
      </c>
      <c r="AT18" s="260" t="s">
        <v>1243</v>
      </c>
      <c r="AU18" s="260" t="s">
        <v>1244</v>
      </c>
      <c r="AV18" s="260"/>
      <c r="AW18" s="260" t="s">
        <v>1247</v>
      </c>
      <c r="AX18" s="260"/>
      <c r="AY18" s="260"/>
      <c r="AZ18" s="260"/>
      <c r="BA18" s="260"/>
      <c r="BB18" s="260"/>
      <c r="BC18" s="260"/>
      <c r="BD18" s="260"/>
      <c r="BE18" s="260"/>
      <c r="BF18" s="260"/>
      <c r="BG18" s="210"/>
      <c r="BH18" s="210"/>
      <c r="BI18" s="210"/>
      <c r="CI18" s="149" t="s">
        <v>1532</v>
      </c>
    </row>
    <row r="19" spans="1:87" x14ac:dyDescent="0.25">
      <c r="A19" s="171" t="s">
        <v>91</v>
      </c>
      <c r="B19" s="164">
        <v>99</v>
      </c>
      <c r="C19" s="299" t="s">
        <v>628</v>
      </c>
      <c r="D19" s="166">
        <v>411</v>
      </c>
      <c r="E19" s="168">
        <v>42024</v>
      </c>
      <c r="F19" s="358">
        <v>411</v>
      </c>
      <c r="G19" s="168">
        <v>42041</v>
      </c>
      <c r="I19" s="149" t="s">
        <v>1253</v>
      </c>
      <c r="AO19" s="260"/>
      <c r="AP19" s="260" t="s">
        <v>1248</v>
      </c>
      <c r="AQ19" s="260"/>
      <c r="AR19" s="260" t="s">
        <v>1249</v>
      </c>
      <c r="AS19" s="260" t="s">
        <v>1250</v>
      </c>
      <c r="AT19" s="260" t="s">
        <v>1251</v>
      </c>
      <c r="AU19" s="260" t="s">
        <v>1252</v>
      </c>
      <c r="AV19" s="260"/>
      <c r="AW19" s="260" t="s">
        <v>1254</v>
      </c>
      <c r="AX19" s="260"/>
      <c r="AY19" s="260"/>
      <c r="AZ19" s="260"/>
      <c r="BA19" s="260"/>
      <c r="BB19" s="260"/>
      <c r="BC19" s="260"/>
      <c r="BD19" s="260"/>
      <c r="BE19" s="260"/>
      <c r="BF19" s="260"/>
      <c r="BG19" s="210"/>
      <c r="BH19" s="210"/>
      <c r="BI19" s="210"/>
    </row>
    <row r="20" spans="1:87" x14ac:dyDescent="0.25">
      <c r="A20" s="171" t="s">
        <v>91</v>
      </c>
      <c r="B20" s="164">
        <v>29</v>
      </c>
      <c r="C20" s="299" t="s">
        <v>628</v>
      </c>
      <c r="D20" s="166">
        <v>7000</v>
      </c>
      <c r="E20" s="168">
        <v>42012</v>
      </c>
      <c r="F20" s="358">
        <v>7000</v>
      </c>
      <c r="G20" s="168">
        <v>42048</v>
      </c>
      <c r="I20" s="149" t="s">
        <v>1260</v>
      </c>
      <c r="AO20" s="260"/>
      <c r="AP20" s="260" t="s">
        <v>1255</v>
      </c>
      <c r="AQ20" s="260"/>
      <c r="AR20" s="260" t="s">
        <v>1256</v>
      </c>
      <c r="AS20" s="260" t="s">
        <v>1257</v>
      </c>
      <c r="AT20" s="260" t="s">
        <v>1258</v>
      </c>
      <c r="AU20" s="260" t="s">
        <v>1259</v>
      </c>
      <c r="AV20" s="260"/>
      <c r="AW20" s="260" t="s">
        <v>1261</v>
      </c>
      <c r="AX20" s="260"/>
      <c r="AY20" s="260"/>
      <c r="AZ20" s="260"/>
      <c r="BA20" s="260"/>
      <c r="BB20" s="260"/>
      <c r="BC20" s="260"/>
      <c r="BD20" s="260"/>
      <c r="BE20" s="260"/>
      <c r="BF20" s="260"/>
      <c r="BG20" s="210"/>
      <c r="BH20" s="210"/>
      <c r="BI20" s="210"/>
    </row>
    <row r="21" spans="1:87" x14ac:dyDescent="0.25">
      <c r="A21" s="171" t="s">
        <v>91</v>
      </c>
      <c r="B21" s="164">
        <v>139</v>
      </c>
      <c r="C21" s="299" t="s">
        <v>628</v>
      </c>
      <c r="D21" s="166">
        <v>3000</v>
      </c>
      <c r="E21" s="168">
        <v>42032</v>
      </c>
      <c r="F21" s="358">
        <v>3000</v>
      </c>
      <c r="G21" s="168">
        <v>42051</v>
      </c>
      <c r="I21" s="149" t="s">
        <v>1267</v>
      </c>
      <c r="AO21" s="260"/>
      <c r="AP21" s="260" t="s">
        <v>1262</v>
      </c>
      <c r="AQ21" s="260"/>
      <c r="AR21" s="260" t="s">
        <v>1263</v>
      </c>
      <c r="AS21" s="260" t="s">
        <v>1264</v>
      </c>
      <c r="AT21" s="260" t="s">
        <v>1265</v>
      </c>
      <c r="AU21" s="260" t="s">
        <v>1266</v>
      </c>
      <c r="AV21" s="260"/>
      <c r="AW21" s="260" t="s">
        <v>1268</v>
      </c>
      <c r="AX21" s="260"/>
      <c r="AY21" s="260"/>
      <c r="AZ21" s="260"/>
      <c r="BA21" s="260"/>
      <c r="BB21" s="260"/>
      <c r="BC21" s="260"/>
      <c r="BD21" s="260"/>
      <c r="BE21" s="260"/>
      <c r="BF21" s="260"/>
      <c r="BG21" s="210"/>
      <c r="BH21" s="210"/>
      <c r="BI21" s="210"/>
    </row>
    <row r="22" spans="1:87" x14ac:dyDescent="0.25">
      <c r="A22" s="171" t="s">
        <v>91</v>
      </c>
      <c r="B22" s="164">
        <v>507</v>
      </c>
      <c r="C22" s="299" t="s">
        <v>628</v>
      </c>
      <c r="D22" s="166">
        <v>5500</v>
      </c>
      <c r="E22" s="168">
        <v>42108</v>
      </c>
      <c r="F22" s="358">
        <v>5498.97</v>
      </c>
      <c r="G22" s="168">
        <v>42124</v>
      </c>
      <c r="I22" s="149" t="s">
        <v>1487</v>
      </c>
      <c r="AO22" s="260"/>
      <c r="AP22" s="260" t="s">
        <v>1484</v>
      </c>
      <c r="AQ22" s="260"/>
      <c r="AR22" s="260" t="s">
        <v>1485</v>
      </c>
      <c r="AS22" s="260" t="s">
        <v>1486</v>
      </c>
      <c r="AT22" s="260" t="s">
        <v>2910</v>
      </c>
      <c r="AU22" s="260" t="s">
        <v>2911</v>
      </c>
      <c r="AV22" s="260"/>
      <c r="AW22" s="260" t="s">
        <v>1488</v>
      </c>
      <c r="AX22" s="260"/>
      <c r="AY22" s="260"/>
      <c r="AZ22" s="260"/>
      <c r="BA22" s="260"/>
      <c r="BB22" s="260"/>
      <c r="BC22" s="260"/>
      <c r="BD22" s="260"/>
      <c r="BE22" s="260"/>
      <c r="BF22" s="260"/>
      <c r="BG22" s="210"/>
      <c r="BH22" s="210"/>
      <c r="BI22" s="210"/>
    </row>
    <row r="23" spans="1:87" x14ac:dyDescent="0.25">
      <c r="A23" s="171" t="s">
        <v>91</v>
      </c>
      <c r="B23" s="164">
        <v>646</v>
      </c>
      <c r="C23" s="299" t="s">
        <v>628</v>
      </c>
      <c r="D23" s="166">
        <v>3000</v>
      </c>
      <c r="E23" s="168">
        <v>42131</v>
      </c>
      <c r="F23" s="358">
        <v>3000</v>
      </c>
      <c r="G23" s="168">
        <v>42149</v>
      </c>
      <c r="I23" s="149" t="s">
        <v>1605</v>
      </c>
      <c r="AO23" s="260"/>
      <c r="AP23" s="260" t="s">
        <v>1602</v>
      </c>
      <c r="AQ23" s="260"/>
      <c r="AR23" s="260" t="s">
        <v>1603</v>
      </c>
      <c r="AS23" s="260" t="s">
        <v>1604</v>
      </c>
      <c r="AT23" s="260" t="s">
        <v>2908</v>
      </c>
      <c r="AU23" s="260" t="s">
        <v>2909</v>
      </c>
      <c r="AV23" s="260"/>
      <c r="AW23" s="260" t="s">
        <v>1606</v>
      </c>
      <c r="AX23" s="260"/>
      <c r="AY23" s="260"/>
      <c r="AZ23" s="260"/>
      <c r="BA23" s="260"/>
      <c r="BB23" s="260"/>
      <c r="BC23" s="260"/>
      <c r="BD23" s="260"/>
      <c r="BE23" s="260"/>
      <c r="BF23" s="260"/>
      <c r="BG23" s="210"/>
      <c r="BH23" s="210"/>
      <c r="BI23" s="210"/>
    </row>
    <row r="24" spans="1:87" x14ac:dyDescent="0.25">
      <c r="A24" s="171" t="s">
        <v>91</v>
      </c>
      <c r="B24" s="164">
        <v>653</v>
      </c>
      <c r="C24" s="299" t="s">
        <v>628</v>
      </c>
      <c r="D24" s="166">
        <v>11500</v>
      </c>
      <c r="E24" s="168">
        <v>42132</v>
      </c>
      <c r="F24" s="358">
        <v>11500</v>
      </c>
      <c r="G24" s="168">
        <v>42172</v>
      </c>
      <c r="H24" s="149" t="s">
        <v>544</v>
      </c>
      <c r="I24" s="149" t="s">
        <v>1619</v>
      </c>
      <c r="AO24" s="260"/>
      <c r="AP24" s="260" t="s">
        <v>1616</v>
      </c>
      <c r="AQ24" s="260"/>
      <c r="AR24" s="260" t="s">
        <v>1617</v>
      </c>
      <c r="AS24" s="260" t="s">
        <v>1618</v>
      </c>
      <c r="AT24" s="260" t="s">
        <v>2901</v>
      </c>
      <c r="AU24" s="260" t="s">
        <v>2902</v>
      </c>
      <c r="AV24" s="260" t="s">
        <v>790</v>
      </c>
      <c r="AW24" s="260" t="s">
        <v>1620</v>
      </c>
      <c r="AX24" s="260"/>
      <c r="AY24" s="260"/>
      <c r="AZ24" s="260"/>
      <c r="BA24" s="260"/>
      <c r="BB24" s="260"/>
      <c r="BC24" s="260"/>
      <c r="BD24" s="260"/>
      <c r="BE24" s="260"/>
      <c r="BF24" s="260"/>
      <c r="BG24" s="210"/>
      <c r="BH24" s="210"/>
      <c r="BI24" s="210"/>
    </row>
    <row r="25" spans="1:87" x14ac:dyDescent="0.25">
      <c r="A25" s="171" t="s">
        <v>91</v>
      </c>
      <c r="B25" s="164">
        <v>654</v>
      </c>
      <c r="C25" s="299" t="s">
        <v>628</v>
      </c>
      <c r="D25" s="166">
        <v>692</v>
      </c>
      <c r="E25" s="168">
        <v>42132</v>
      </c>
      <c r="F25" s="358">
        <v>692</v>
      </c>
      <c r="G25" s="168">
        <v>42184</v>
      </c>
      <c r="I25" s="149" t="s">
        <v>1624</v>
      </c>
      <c r="AO25" s="260"/>
      <c r="AP25" s="260" t="s">
        <v>1621</v>
      </c>
      <c r="AQ25" s="260"/>
      <c r="AR25" s="260" t="s">
        <v>1622</v>
      </c>
      <c r="AS25" s="260" t="s">
        <v>1623</v>
      </c>
      <c r="AT25" s="260" t="s">
        <v>2899</v>
      </c>
      <c r="AU25" s="260" t="s">
        <v>2900</v>
      </c>
      <c r="AV25" s="260"/>
      <c r="AW25" s="260" t="s">
        <v>1625</v>
      </c>
      <c r="AX25" s="260"/>
      <c r="AY25" s="260"/>
      <c r="AZ25" s="260"/>
      <c r="BA25" s="260"/>
      <c r="BB25" s="260"/>
      <c r="BC25" s="260"/>
      <c r="BD25" s="260"/>
      <c r="BE25" s="260"/>
      <c r="BF25" s="260"/>
      <c r="BG25" s="210"/>
      <c r="BH25" s="210"/>
      <c r="BI25" s="210"/>
    </row>
    <row r="26" spans="1:87" x14ac:dyDescent="0.25">
      <c r="A26" s="171" t="s">
        <v>91</v>
      </c>
      <c r="B26" s="164">
        <v>780</v>
      </c>
      <c r="C26" s="299" t="s">
        <v>628</v>
      </c>
      <c r="D26" s="166">
        <v>15000</v>
      </c>
      <c r="E26" s="168">
        <v>42152</v>
      </c>
      <c r="F26" s="167">
        <v>15000</v>
      </c>
      <c r="G26" s="168">
        <v>42193</v>
      </c>
      <c r="I26" s="149" t="s">
        <v>2893</v>
      </c>
      <c r="AO26" s="260"/>
      <c r="AP26" s="260" t="s">
        <v>1839</v>
      </c>
      <c r="AQ26" s="260"/>
      <c r="AR26" s="260" t="s">
        <v>2892</v>
      </c>
      <c r="AS26" s="260" t="s">
        <v>1840</v>
      </c>
      <c r="AT26" s="260" t="s">
        <v>2890</v>
      </c>
      <c r="AU26" s="260" t="s">
        <v>2891</v>
      </c>
      <c r="AV26" s="260"/>
      <c r="AW26" s="260" t="s">
        <v>2894</v>
      </c>
      <c r="AX26" s="260"/>
      <c r="AY26" s="260"/>
      <c r="AZ26" s="260"/>
      <c r="BA26" s="260"/>
      <c r="BB26" s="260"/>
      <c r="BC26" s="260"/>
      <c r="BD26" s="260"/>
      <c r="BE26" s="260"/>
      <c r="BF26" s="260"/>
      <c r="BG26" s="210"/>
      <c r="BH26" s="210"/>
      <c r="BI26" s="210"/>
    </row>
    <row r="27" spans="1:87" x14ac:dyDescent="0.25">
      <c r="A27" s="171" t="s">
        <v>91</v>
      </c>
      <c r="B27" s="164">
        <v>817</v>
      </c>
      <c r="C27" s="299" t="s">
        <v>628</v>
      </c>
      <c r="D27" s="166">
        <f>8470+5687</f>
        <v>14157</v>
      </c>
      <c r="E27" s="168">
        <v>42159</v>
      </c>
      <c r="F27" s="358">
        <f>8470+5687</f>
        <v>14157</v>
      </c>
      <c r="G27" s="168">
        <v>42195</v>
      </c>
      <c r="I27" s="149" t="s">
        <v>1921</v>
      </c>
      <c r="AO27" s="260"/>
      <c r="AP27" s="260" t="s">
        <v>1918</v>
      </c>
      <c r="AQ27" s="260"/>
      <c r="AR27" s="260" t="s">
        <v>1919</v>
      </c>
      <c r="AS27" s="260" t="s">
        <v>1920</v>
      </c>
      <c r="AT27" s="260" t="s">
        <v>2914</v>
      </c>
      <c r="AU27" s="260" t="s">
        <v>2915</v>
      </c>
      <c r="AV27" s="260"/>
      <c r="AW27" s="260" t="s">
        <v>1922</v>
      </c>
      <c r="AX27" s="260"/>
      <c r="AY27" s="260"/>
      <c r="AZ27" s="260"/>
      <c r="BA27" s="260"/>
      <c r="BB27" s="260"/>
      <c r="BC27" s="260"/>
      <c r="BD27" s="260"/>
      <c r="BE27" s="260"/>
      <c r="BF27" s="260"/>
      <c r="BG27" s="210"/>
      <c r="BH27" s="210"/>
      <c r="BI27" s="210"/>
    </row>
    <row r="28" spans="1:87" x14ac:dyDescent="0.25">
      <c r="A28" s="171" t="s">
        <v>91</v>
      </c>
      <c r="B28" s="164">
        <v>821</v>
      </c>
      <c r="C28" s="299" t="s">
        <v>628</v>
      </c>
      <c r="D28" s="166">
        <v>484</v>
      </c>
      <c r="E28" s="168">
        <v>42165</v>
      </c>
      <c r="F28" s="358">
        <v>484</v>
      </c>
      <c r="G28" s="168">
        <v>42198</v>
      </c>
      <c r="I28" s="149" t="s">
        <v>2133</v>
      </c>
      <c r="AO28" s="260"/>
      <c r="AP28" s="260" t="s">
        <v>2130</v>
      </c>
      <c r="AQ28" s="260"/>
      <c r="AR28" s="260" t="s">
        <v>2131</v>
      </c>
      <c r="AS28" s="260" t="s">
        <v>2132</v>
      </c>
      <c r="AT28" s="260" t="s">
        <v>2888</v>
      </c>
      <c r="AU28" s="260" t="s">
        <v>2889</v>
      </c>
      <c r="AV28" s="260"/>
      <c r="AW28" s="260" t="s">
        <v>2134</v>
      </c>
      <c r="AX28" s="260"/>
      <c r="AY28" s="260"/>
      <c r="AZ28" s="260"/>
      <c r="BA28" s="260"/>
      <c r="BB28" s="260"/>
      <c r="BC28" s="260"/>
      <c r="BD28" s="260"/>
      <c r="BE28" s="260"/>
      <c r="BF28" s="260"/>
      <c r="BG28" s="210"/>
      <c r="BH28" s="210"/>
      <c r="BI28" s="210"/>
    </row>
    <row r="29" spans="1:87" x14ac:dyDescent="0.25">
      <c r="A29" s="171" t="s">
        <v>91</v>
      </c>
      <c r="B29" s="164">
        <v>972</v>
      </c>
      <c r="C29" s="299" t="s">
        <v>628</v>
      </c>
      <c r="D29" s="166">
        <v>5000</v>
      </c>
      <c r="E29" s="168">
        <v>42194</v>
      </c>
      <c r="F29" s="167"/>
      <c r="G29" s="168"/>
      <c r="I29" s="149" t="s">
        <v>2493</v>
      </c>
      <c r="AO29" s="260"/>
      <c r="AP29" s="260" t="s">
        <v>2490</v>
      </c>
      <c r="AQ29" s="260"/>
      <c r="AR29" s="260" t="s">
        <v>2491</v>
      </c>
      <c r="AS29" s="260" t="s">
        <v>2492</v>
      </c>
      <c r="AT29" s="260"/>
      <c r="AU29" s="260"/>
      <c r="AV29" s="260" t="s">
        <v>2142</v>
      </c>
      <c r="AW29" s="260" t="s">
        <v>2494</v>
      </c>
      <c r="AX29" s="260"/>
      <c r="AY29" s="260"/>
      <c r="AZ29" s="260"/>
      <c r="BA29" s="260"/>
      <c r="BB29" s="260"/>
      <c r="BC29" s="260"/>
      <c r="BD29" s="260"/>
      <c r="BE29" s="260"/>
      <c r="BF29" s="260"/>
      <c r="BG29" s="210"/>
      <c r="BH29" s="210"/>
      <c r="BI29" s="210"/>
    </row>
    <row r="30" spans="1:87" x14ac:dyDescent="0.25">
      <c r="A30" s="171" t="s">
        <v>91</v>
      </c>
      <c r="B30" s="164">
        <v>780</v>
      </c>
      <c r="C30" s="299" t="s">
        <v>628</v>
      </c>
      <c r="D30" s="166">
        <v>15000</v>
      </c>
      <c r="E30" s="168">
        <v>42152</v>
      </c>
      <c r="F30" s="167"/>
      <c r="G30" s="168"/>
      <c r="I30" s="149" t="s">
        <v>2896</v>
      </c>
      <c r="AO30" s="260"/>
      <c r="AP30" s="260" t="s">
        <v>2895</v>
      </c>
      <c r="AQ30" s="260" t="s">
        <v>2895</v>
      </c>
      <c r="AR30" s="260" t="s">
        <v>2895</v>
      </c>
      <c r="AS30" s="260" t="s">
        <v>2895</v>
      </c>
      <c r="AT30" s="260"/>
      <c r="AU30" s="260"/>
      <c r="AV30" s="260"/>
      <c r="AW30" s="260" t="s">
        <v>2897</v>
      </c>
      <c r="AX30" s="260"/>
      <c r="AY30" s="260"/>
      <c r="AZ30" s="260"/>
      <c r="BA30" s="260"/>
      <c r="BB30" s="260"/>
      <c r="BC30" s="260"/>
      <c r="BD30" s="260"/>
      <c r="BE30" s="260"/>
      <c r="BF30" s="260"/>
      <c r="BG30" s="210"/>
      <c r="BH30" s="210"/>
      <c r="BI30" s="210"/>
    </row>
    <row r="31" spans="1:87" x14ac:dyDescent="0.25">
      <c r="A31" s="171" t="s">
        <v>91</v>
      </c>
      <c r="B31" s="164">
        <v>501</v>
      </c>
      <c r="C31" s="299" t="s">
        <v>628</v>
      </c>
      <c r="D31" s="166">
        <v>30000</v>
      </c>
      <c r="E31" s="168">
        <v>42108</v>
      </c>
      <c r="F31" s="358">
        <v>30000</v>
      </c>
      <c r="G31" s="168">
        <v>42170</v>
      </c>
      <c r="I31" s="149" t="s">
        <v>2912</v>
      </c>
      <c r="AO31" s="260"/>
      <c r="AP31" s="260" t="s">
        <v>2903</v>
      </c>
      <c r="AQ31" s="260"/>
      <c r="AR31" s="260" t="s">
        <v>2904</v>
      </c>
      <c r="AS31" s="260" t="s">
        <v>2905</v>
      </c>
      <c r="AT31" s="260" t="s">
        <v>2906</v>
      </c>
      <c r="AU31" s="260" t="s">
        <v>2907</v>
      </c>
      <c r="AV31" s="260"/>
      <c r="AW31" s="260" t="s">
        <v>2913</v>
      </c>
      <c r="AX31" s="260"/>
      <c r="AY31" s="260"/>
      <c r="AZ31" s="260"/>
      <c r="BA31" s="260"/>
      <c r="BB31" s="260"/>
      <c r="BC31" s="260"/>
      <c r="BD31" s="260"/>
      <c r="BE31" s="260"/>
      <c r="BF31" s="260"/>
      <c r="BG31" s="210"/>
      <c r="BH31" s="210"/>
      <c r="BI31" s="210"/>
    </row>
    <row r="32" spans="1:87" x14ac:dyDescent="0.25">
      <c r="A32" s="171" t="s">
        <v>91</v>
      </c>
      <c r="B32" s="164" t="s">
        <v>181</v>
      </c>
      <c r="C32" s="299" t="s">
        <v>628</v>
      </c>
      <c r="D32" s="166">
        <v>218</v>
      </c>
      <c r="E32" s="168"/>
      <c r="F32" s="358">
        <v>218</v>
      </c>
      <c r="G32" s="168">
        <v>42173</v>
      </c>
      <c r="I32" s="149" t="s">
        <v>3036</v>
      </c>
      <c r="AO32" s="260"/>
      <c r="AP32" s="260" t="s">
        <v>3032</v>
      </c>
      <c r="AQ32" s="260"/>
      <c r="AR32" s="260" t="s">
        <v>3033</v>
      </c>
      <c r="AS32" s="260"/>
      <c r="AT32" s="260" t="s">
        <v>3034</v>
      </c>
      <c r="AU32" s="260" t="s">
        <v>3035</v>
      </c>
      <c r="AV32" s="260"/>
      <c r="AW32" s="260" t="s">
        <v>3037</v>
      </c>
      <c r="AX32" s="260"/>
      <c r="AY32" s="260"/>
      <c r="AZ32" s="260"/>
      <c r="BA32" s="260"/>
      <c r="BB32" s="260"/>
      <c r="BC32" s="260"/>
      <c r="BD32" s="260"/>
      <c r="BE32" s="260"/>
      <c r="BF32" s="260"/>
      <c r="BG32" s="210"/>
      <c r="BH32" s="210"/>
      <c r="BI32" s="210"/>
    </row>
    <row r="33" spans="1:61" x14ac:dyDescent="0.25">
      <c r="A33" s="171" t="s">
        <v>91</v>
      </c>
      <c r="B33" s="164">
        <v>1007</v>
      </c>
      <c r="C33" s="299" t="s">
        <v>628</v>
      </c>
      <c r="D33" s="166">
        <v>6115</v>
      </c>
      <c r="E33" s="168">
        <v>42206</v>
      </c>
      <c r="F33" s="167">
        <v>6115</v>
      </c>
      <c r="G33" s="168">
        <v>42221</v>
      </c>
      <c r="I33" s="149" t="s">
        <v>3236</v>
      </c>
      <c r="AO33" s="260"/>
      <c r="AP33" s="260"/>
      <c r="AQ33" s="260"/>
      <c r="AR33" s="260"/>
      <c r="AS33" s="260"/>
      <c r="AT33" s="260"/>
      <c r="AU33" s="260"/>
      <c r="AV33" s="260"/>
      <c r="AW33" s="260" t="s">
        <v>3237</v>
      </c>
      <c r="AX33" s="260"/>
      <c r="AY33" s="260"/>
      <c r="AZ33" s="260"/>
      <c r="BA33" s="260"/>
      <c r="BB33" s="260"/>
      <c r="BC33" s="260"/>
      <c r="BD33" s="260"/>
      <c r="BE33" s="260"/>
      <c r="BF33" s="260"/>
      <c r="BG33" s="210"/>
      <c r="BH33" s="210"/>
      <c r="BI33" s="210"/>
    </row>
    <row r="34" spans="1:61" x14ac:dyDescent="0.25">
      <c r="A34" s="171" t="s">
        <v>91</v>
      </c>
      <c r="B34" s="164">
        <v>1020</v>
      </c>
      <c r="C34" s="299" t="s">
        <v>628</v>
      </c>
      <c r="D34" s="166">
        <v>2943</v>
      </c>
      <c r="E34" s="168">
        <v>42208</v>
      </c>
      <c r="F34" s="167">
        <v>2943</v>
      </c>
      <c r="G34" s="168">
        <v>42234</v>
      </c>
      <c r="I34" s="149" t="s">
        <v>3238</v>
      </c>
      <c r="AO34" s="260"/>
      <c r="AP34" s="260"/>
      <c r="AQ34" s="260"/>
      <c r="AR34" s="260"/>
      <c r="AS34" s="260"/>
      <c r="AT34" s="260" t="s">
        <v>3261</v>
      </c>
      <c r="AU34" s="260" t="s">
        <v>3262</v>
      </c>
      <c r="AV34" s="260"/>
      <c r="AW34" s="260" t="s">
        <v>3239</v>
      </c>
      <c r="AX34" s="260"/>
      <c r="AY34" s="260"/>
      <c r="AZ34" s="260"/>
      <c r="BA34" s="260"/>
      <c r="BB34" s="260"/>
      <c r="BC34" s="260"/>
      <c r="BD34" s="260"/>
      <c r="BE34" s="260"/>
      <c r="BF34" s="260"/>
      <c r="BG34" s="210"/>
      <c r="BH34" s="210"/>
      <c r="BI34" s="210"/>
    </row>
    <row r="35" spans="1:61" x14ac:dyDescent="0.25">
      <c r="A35" s="171" t="s">
        <v>91</v>
      </c>
      <c r="B35" s="164">
        <v>1028</v>
      </c>
      <c r="C35" s="299" t="s">
        <v>628</v>
      </c>
      <c r="D35" s="166">
        <v>38720</v>
      </c>
      <c r="E35" s="168">
        <v>41847</v>
      </c>
      <c r="F35" s="167">
        <v>38900</v>
      </c>
      <c r="G35" s="168">
        <v>42230</v>
      </c>
      <c r="I35" s="149" t="s">
        <v>3251</v>
      </c>
      <c r="AO35" s="260"/>
      <c r="AP35" s="260" t="s">
        <v>3248</v>
      </c>
      <c r="AQ35" s="260"/>
      <c r="AR35" s="260" t="s">
        <v>3249</v>
      </c>
      <c r="AS35" s="260" t="s">
        <v>3250</v>
      </c>
      <c r="AT35" s="260" t="s">
        <v>3321</v>
      </c>
      <c r="AU35" s="260" t="s">
        <v>3322</v>
      </c>
      <c r="AV35" s="260"/>
      <c r="AW35" s="260" t="s">
        <v>3252</v>
      </c>
      <c r="AX35" s="260"/>
      <c r="AY35" s="260"/>
      <c r="AZ35" s="260"/>
      <c r="BA35" s="260"/>
      <c r="BB35" s="260"/>
      <c r="BC35" s="260"/>
      <c r="BD35" s="260"/>
      <c r="BE35" s="260"/>
      <c r="BF35" s="260"/>
      <c r="BG35" s="210"/>
      <c r="BH35" s="210"/>
      <c r="BI35" s="210"/>
    </row>
    <row r="36" spans="1:61" x14ac:dyDescent="0.25">
      <c r="A36" s="171" t="s">
        <v>91</v>
      </c>
      <c r="B36" s="164">
        <v>1162</v>
      </c>
      <c r="C36" s="299" t="s">
        <v>628</v>
      </c>
      <c r="D36" s="166">
        <v>4356</v>
      </c>
      <c r="E36" s="168">
        <v>42256</v>
      </c>
      <c r="F36" s="167"/>
      <c r="G36" s="168"/>
      <c r="I36" s="149" t="s">
        <v>3508</v>
      </c>
      <c r="AO36" s="260"/>
      <c r="AP36" s="260" t="s">
        <v>3505</v>
      </c>
      <c r="AQ36" s="260"/>
      <c r="AR36" s="260" t="s">
        <v>3506</v>
      </c>
      <c r="AS36" s="260" t="s">
        <v>3507</v>
      </c>
      <c r="AT36" s="260"/>
      <c r="AU36" s="260"/>
      <c r="AV36" s="260"/>
      <c r="AW36" s="260" t="s">
        <v>3509</v>
      </c>
      <c r="AX36" s="260"/>
      <c r="AY36" s="260"/>
      <c r="AZ36" s="260"/>
      <c r="BA36" s="260"/>
      <c r="BB36" s="260"/>
      <c r="BC36" s="260"/>
      <c r="BD36" s="260"/>
      <c r="BE36" s="260"/>
      <c r="BF36" s="260"/>
      <c r="BG36" s="210"/>
      <c r="BH36" s="210"/>
      <c r="BI36" s="210"/>
    </row>
    <row r="37" spans="1:61" x14ac:dyDescent="0.25">
      <c r="A37" s="171" t="s">
        <v>91</v>
      </c>
      <c r="B37" s="164">
        <v>1186</v>
      </c>
      <c r="C37" s="299" t="s">
        <v>628</v>
      </c>
      <c r="D37" s="166">
        <v>6094</v>
      </c>
      <c r="E37" s="168">
        <v>42257</v>
      </c>
      <c r="F37" s="167"/>
      <c r="G37" s="168"/>
      <c r="I37" s="149" t="s">
        <v>3525</v>
      </c>
      <c r="AO37" s="260"/>
      <c r="AP37" s="260" t="s">
        <v>3522</v>
      </c>
      <c r="AQ37" s="260"/>
      <c r="AR37" s="260" t="s">
        <v>3523</v>
      </c>
      <c r="AS37" s="260" t="s">
        <v>3524</v>
      </c>
      <c r="AT37" s="260"/>
      <c r="AU37" s="260"/>
      <c r="AV37" s="260"/>
      <c r="AW37" s="260" t="s">
        <v>3526</v>
      </c>
      <c r="AX37" s="260"/>
      <c r="AY37" s="260"/>
      <c r="AZ37" s="260"/>
      <c r="BA37" s="260"/>
      <c r="BB37" s="260"/>
      <c r="BC37" s="260"/>
      <c r="BD37" s="260"/>
      <c r="BE37" s="260"/>
      <c r="BF37" s="260"/>
      <c r="BG37" s="210"/>
      <c r="BH37" s="210"/>
      <c r="BI37" s="210"/>
    </row>
    <row r="38" spans="1:61" x14ac:dyDescent="0.25">
      <c r="A38" s="171" t="s">
        <v>91</v>
      </c>
      <c r="B38" s="164">
        <v>1195</v>
      </c>
      <c r="C38" s="299" t="s">
        <v>628</v>
      </c>
      <c r="D38" s="166">
        <v>2226</v>
      </c>
      <c r="E38" s="168">
        <v>42250</v>
      </c>
      <c r="F38" s="167"/>
      <c r="G38" s="168"/>
      <c r="I38" s="149" t="s">
        <v>3567</v>
      </c>
      <c r="AO38" s="260"/>
      <c r="AP38" s="260" t="s">
        <v>3564</v>
      </c>
      <c r="AQ38" s="260"/>
      <c r="AR38" s="260" t="s">
        <v>3565</v>
      </c>
      <c r="AS38" s="260" t="s">
        <v>3566</v>
      </c>
      <c r="AT38" s="260"/>
      <c r="AU38" s="260"/>
      <c r="AV38" s="260"/>
      <c r="AW38" s="260" t="s">
        <v>3568</v>
      </c>
      <c r="AX38" s="260"/>
      <c r="AY38" s="260"/>
      <c r="AZ38" s="260"/>
      <c r="BA38" s="260"/>
      <c r="BB38" s="260"/>
      <c r="BC38" s="260"/>
      <c r="BD38" s="260"/>
      <c r="BE38" s="260"/>
      <c r="BF38" s="260"/>
      <c r="BG38" s="210"/>
      <c r="BH38" s="210"/>
      <c r="BI38" s="210"/>
    </row>
    <row r="39" spans="1:61" x14ac:dyDescent="0.25">
      <c r="A39" s="171" t="s">
        <v>91</v>
      </c>
      <c r="B39" s="164"/>
      <c r="C39" s="299" t="s">
        <v>628</v>
      </c>
      <c r="D39" s="166"/>
      <c r="E39" s="168"/>
      <c r="F39" s="167"/>
      <c r="G39" s="168"/>
      <c r="AO39" s="260"/>
      <c r="AP39" s="260"/>
      <c r="AQ39" s="260"/>
      <c r="AR39" s="260"/>
      <c r="AS39" s="260"/>
      <c r="AT39" s="260"/>
      <c r="AU39" s="260"/>
      <c r="AV39" s="260"/>
      <c r="AW39" s="260"/>
      <c r="AX39" s="260"/>
      <c r="AY39" s="260"/>
      <c r="AZ39" s="260"/>
      <c r="BA39" s="260"/>
      <c r="BB39" s="260"/>
      <c r="BC39" s="260"/>
      <c r="BD39" s="260"/>
      <c r="BE39" s="260"/>
      <c r="BF39" s="260"/>
      <c r="BG39" s="210"/>
      <c r="BH39" s="210"/>
      <c r="BI39" s="210"/>
    </row>
    <row r="40" spans="1:61" x14ac:dyDescent="0.25">
      <c r="A40" s="171" t="s">
        <v>91</v>
      </c>
      <c r="B40" s="164"/>
      <c r="C40" s="299" t="s">
        <v>628</v>
      </c>
      <c r="D40" s="166"/>
      <c r="E40" s="168"/>
      <c r="F40" s="167"/>
      <c r="G40" s="168"/>
      <c r="AO40" s="260"/>
      <c r="AP40" s="260"/>
      <c r="AQ40" s="260"/>
      <c r="AR40" s="260"/>
      <c r="AS40" s="260"/>
      <c r="AT40" s="260"/>
      <c r="AU40" s="260"/>
      <c r="AV40" s="260"/>
      <c r="AW40" s="260"/>
      <c r="AX40" s="260"/>
      <c r="AY40" s="260"/>
      <c r="AZ40" s="260"/>
      <c r="BA40" s="260"/>
      <c r="BB40" s="260"/>
      <c r="BC40" s="260"/>
      <c r="BD40" s="260"/>
      <c r="BE40" s="260"/>
      <c r="BF40" s="260"/>
      <c r="BG40" s="210"/>
      <c r="BH40" s="210"/>
      <c r="BI40" s="210"/>
    </row>
    <row r="41" spans="1:61" x14ac:dyDescent="0.25">
      <c r="A41" s="171" t="s">
        <v>91</v>
      </c>
      <c r="B41" s="164"/>
      <c r="C41" s="299" t="s">
        <v>628</v>
      </c>
      <c r="D41" s="166"/>
      <c r="E41" s="168"/>
      <c r="F41" s="167"/>
      <c r="G41" s="168"/>
      <c r="AO41" s="260"/>
      <c r="AP41" s="260"/>
      <c r="AQ41" s="260"/>
      <c r="AR41" s="260"/>
      <c r="AS41" s="260"/>
      <c r="AT41" s="260"/>
      <c r="AU41" s="260"/>
      <c r="AV41" s="260"/>
      <c r="AW41" s="260"/>
      <c r="AX41" s="260"/>
      <c r="AY41" s="260"/>
      <c r="AZ41" s="260"/>
      <c r="BA41" s="260"/>
      <c r="BB41" s="260"/>
      <c r="BC41" s="260"/>
      <c r="BD41" s="260"/>
      <c r="BE41" s="260"/>
      <c r="BF41" s="260"/>
      <c r="BG41" s="210"/>
      <c r="BH41" s="210"/>
      <c r="BI41" s="210"/>
    </row>
    <row r="42" spans="1:61" x14ac:dyDescent="0.25">
      <c r="A42" s="171" t="s">
        <v>91</v>
      </c>
      <c r="B42" s="164"/>
      <c r="C42" s="299" t="s">
        <v>628</v>
      </c>
      <c r="D42" s="166"/>
      <c r="E42" s="168"/>
      <c r="F42" s="167"/>
      <c r="G42" s="168"/>
      <c r="AO42" s="260"/>
      <c r="AP42" s="260"/>
      <c r="AQ42" s="260"/>
      <c r="AR42" s="260"/>
      <c r="AS42" s="260"/>
      <c r="AT42" s="260"/>
      <c r="AU42" s="260"/>
      <c r="AV42" s="260"/>
      <c r="AW42" s="260"/>
      <c r="AX42" s="260"/>
      <c r="AY42" s="260"/>
      <c r="AZ42" s="260"/>
      <c r="BA42" s="260"/>
      <c r="BB42" s="260"/>
      <c r="BC42" s="260"/>
      <c r="BD42" s="260"/>
      <c r="BE42" s="260"/>
      <c r="BF42" s="260"/>
      <c r="BG42" s="210"/>
      <c r="BH42" s="210"/>
      <c r="BI42" s="210"/>
    </row>
    <row r="43" spans="1:61" x14ac:dyDescent="0.25">
      <c r="A43" s="171" t="s">
        <v>91</v>
      </c>
      <c r="B43" s="164"/>
      <c r="C43" s="299" t="s">
        <v>628</v>
      </c>
      <c r="D43" s="166"/>
      <c r="E43" s="168"/>
      <c r="F43" s="167"/>
      <c r="G43" s="168"/>
      <c r="AO43" s="260"/>
      <c r="AP43" s="260"/>
      <c r="AQ43" s="260"/>
      <c r="AR43" s="260"/>
      <c r="AS43" s="260"/>
      <c r="AT43" s="260"/>
      <c r="AU43" s="260"/>
      <c r="AV43" s="260"/>
      <c r="AW43" s="260"/>
      <c r="AX43" s="260"/>
      <c r="AY43" s="260"/>
      <c r="AZ43" s="260"/>
      <c r="BA43" s="260"/>
      <c r="BB43" s="260"/>
      <c r="BC43" s="260"/>
      <c r="BD43" s="260"/>
      <c r="BE43" s="260"/>
      <c r="BF43" s="260"/>
      <c r="BG43" s="210"/>
      <c r="BH43" s="210"/>
      <c r="BI43" s="210"/>
    </row>
    <row r="44" spans="1:61" x14ac:dyDescent="0.25">
      <c r="A44" s="171" t="s">
        <v>91</v>
      </c>
      <c r="B44" s="164"/>
      <c r="C44" s="299" t="s">
        <v>628</v>
      </c>
      <c r="D44" s="166"/>
      <c r="E44" s="168"/>
      <c r="F44" s="167"/>
      <c r="G44" s="168"/>
      <c r="AO44" s="260"/>
      <c r="AP44" s="260"/>
      <c r="AQ44" s="260"/>
      <c r="AR44" s="260"/>
      <c r="AS44" s="260"/>
      <c r="AT44" s="260"/>
      <c r="AU44" s="260"/>
      <c r="AV44" s="260"/>
      <c r="AW44" s="260"/>
      <c r="AX44" s="260"/>
      <c r="AY44" s="260"/>
      <c r="AZ44" s="260"/>
      <c r="BA44" s="260"/>
      <c r="BB44" s="260"/>
      <c r="BC44" s="260"/>
      <c r="BD44" s="260"/>
      <c r="BE44" s="260"/>
      <c r="BF44" s="260"/>
      <c r="BG44" s="210"/>
      <c r="BH44" s="210"/>
      <c r="BI44" s="210"/>
    </row>
    <row r="45" spans="1:61" x14ac:dyDescent="0.25">
      <c r="A45" s="171" t="s">
        <v>91</v>
      </c>
      <c r="B45" s="164"/>
      <c r="C45" s="299" t="s">
        <v>628</v>
      </c>
      <c r="D45" s="166"/>
      <c r="E45" s="168"/>
      <c r="F45" s="167"/>
      <c r="G45" s="168"/>
      <c r="AO45" s="260"/>
      <c r="AP45" s="260"/>
      <c r="AQ45" s="260"/>
      <c r="AR45" s="260"/>
      <c r="AS45" s="260"/>
      <c r="AT45" s="260"/>
      <c r="AU45" s="260"/>
      <c r="AV45" s="260"/>
      <c r="AW45" s="260"/>
      <c r="AX45" s="260"/>
      <c r="AY45" s="260"/>
      <c r="AZ45" s="260"/>
      <c r="BA45" s="260"/>
      <c r="BB45" s="260"/>
      <c r="BC45" s="260"/>
      <c r="BD45" s="260"/>
      <c r="BE45" s="260"/>
      <c r="BF45" s="260"/>
      <c r="BG45" s="210"/>
      <c r="BH45" s="210"/>
      <c r="BI45" s="210"/>
    </row>
    <row r="46" spans="1:61" x14ac:dyDescent="0.25">
      <c r="A46" s="171" t="s">
        <v>91</v>
      </c>
      <c r="B46" s="164"/>
      <c r="C46" s="299" t="s">
        <v>628</v>
      </c>
      <c r="D46" s="166"/>
      <c r="E46" s="168"/>
      <c r="F46" s="167"/>
      <c r="G46" s="168"/>
      <c r="AO46" s="260"/>
      <c r="AP46" s="260"/>
      <c r="AQ46" s="260"/>
      <c r="AR46" s="260"/>
      <c r="AS46" s="260"/>
      <c r="AT46" s="260"/>
      <c r="AU46" s="260"/>
      <c r="AV46" s="260"/>
      <c r="AW46" s="260"/>
      <c r="AX46" s="260"/>
      <c r="AY46" s="260"/>
      <c r="AZ46" s="260"/>
      <c r="BA46" s="260"/>
      <c r="BB46" s="260"/>
      <c r="BC46" s="260"/>
      <c r="BD46" s="260"/>
      <c r="BE46" s="260"/>
      <c r="BF46" s="260"/>
      <c r="BG46" s="210"/>
      <c r="BH46" s="210"/>
      <c r="BI46" s="210"/>
    </row>
    <row r="47" spans="1:61" x14ac:dyDescent="0.25">
      <c r="A47" s="171" t="s">
        <v>91</v>
      </c>
      <c r="B47" s="164"/>
      <c r="C47" s="299" t="s">
        <v>628</v>
      </c>
      <c r="D47" s="166"/>
      <c r="E47" s="168"/>
      <c r="F47" s="167"/>
      <c r="G47" s="168"/>
      <c r="AO47" s="260"/>
      <c r="AP47" s="260"/>
      <c r="AQ47" s="260"/>
      <c r="AR47" s="260"/>
      <c r="AS47" s="260"/>
      <c r="AT47" s="260"/>
      <c r="AU47" s="260"/>
      <c r="AV47" s="260"/>
      <c r="AW47" s="260"/>
      <c r="AX47" s="260"/>
      <c r="AY47" s="260"/>
      <c r="AZ47" s="260"/>
      <c r="BA47" s="260"/>
      <c r="BB47" s="260"/>
      <c r="BC47" s="260"/>
      <c r="BD47" s="260"/>
      <c r="BE47" s="260"/>
      <c r="BF47" s="260"/>
      <c r="BG47" s="210"/>
      <c r="BH47" s="210"/>
      <c r="BI47" s="210"/>
    </row>
    <row r="48" spans="1:61" x14ac:dyDescent="0.25">
      <c r="A48" s="171" t="s">
        <v>91</v>
      </c>
      <c r="B48" s="164"/>
      <c r="C48" s="299" t="s">
        <v>628</v>
      </c>
      <c r="D48" s="166"/>
      <c r="E48" s="168"/>
      <c r="F48" s="167"/>
      <c r="G48" s="168"/>
      <c r="AO48" s="260"/>
      <c r="AP48" s="260"/>
      <c r="AQ48" s="260"/>
      <c r="AR48" s="260"/>
      <c r="AS48" s="260"/>
      <c r="AT48" s="260"/>
      <c r="AU48" s="260"/>
      <c r="AV48" s="260"/>
      <c r="AW48" s="260"/>
      <c r="AX48" s="260"/>
      <c r="AY48" s="260"/>
      <c r="AZ48" s="260"/>
      <c r="BA48" s="260"/>
      <c r="BB48" s="260"/>
      <c r="BC48" s="260"/>
      <c r="BD48" s="260"/>
      <c r="BE48" s="260"/>
      <c r="BF48" s="260"/>
      <c r="BG48" s="210"/>
      <c r="BH48" s="210"/>
      <c r="BI48" s="210"/>
    </row>
    <row r="49" spans="1:61" x14ac:dyDescent="0.25">
      <c r="A49" s="171" t="s">
        <v>91</v>
      </c>
      <c r="B49" s="164"/>
      <c r="C49" s="299" t="s">
        <v>628</v>
      </c>
      <c r="D49" s="166"/>
      <c r="E49" s="168"/>
      <c r="F49" s="167"/>
      <c r="G49" s="168"/>
      <c r="AO49" s="260"/>
      <c r="AP49" s="260"/>
      <c r="AQ49" s="260"/>
      <c r="AR49" s="260"/>
      <c r="AS49" s="260"/>
      <c r="AT49" s="260"/>
      <c r="AU49" s="260"/>
      <c r="AV49" s="260"/>
      <c r="AW49" s="260"/>
      <c r="AX49" s="260"/>
      <c r="AY49" s="260"/>
      <c r="AZ49" s="260"/>
      <c r="BA49" s="260"/>
      <c r="BB49" s="260"/>
      <c r="BC49" s="260"/>
      <c r="BD49" s="260"/>
      <c r="BE49" s="260"/>
      <c r="BF49" s="260"/>
      <c r="BG49" s="210"/>
      <c r="BH49" s="210"/>
      <c r="BI49" s="210"/>
    </row>
    <row r="50" spans="1:61" x14ac:dyDescent="0.25">
      <c r="A50" s="171" t="s">
        <v>91</v>
      </c>
      <c r="B50" s="164"/>
      <c r="C50" s="299" t="s">
        <v>628</v>
      </c>
      <c r="D50" s="166"/>
      <c r="E50" s="168"/>
      <c r="F50" s="167"/>
      <c r="G50" s="168"/>
      <c r="AO50" s="260"/>
      <c r="AP50" s="260"/>
      <c r="AQ50" s="260"/>
      <c r="AR50" s="260"/>
      <c r="AS50" s="260"/>
      <c r="AT50" s="260"/>
      <c r="AU50" s="260"/>
      <c r="AV50" s="260"/>
      <c r="AW50" s="260"/>
      <c r="AX50" s="260"/>
      <c r="AY50" s="260"/>
      <c r="AZ50" s="260"/>
      <c r="BA50" s="260"/>
      <c r="BB50" s="260"/>
      <c r="BC50" s="260"/>
      <c r="BD50" s="260"/>
      <c r="BE50" s="260"/>
      <c r="BF50" s="260"/>
      <c r="BG50" s="210"/>
      <c r="BH50" s="210"/>
      <c r="BI50" s="210"/>
    </row>
    <row r="51" spans="1:61" x14ac:dyDescent="0.25">
      <c r="A51" s="171" t="s">
        <v>91</v>
      </c>
      <c r="B51" s="164"/>
      <c r="C51" s="299" t="s">
        <v>628</v>
      </c>
      <c r="D51" s="166"/>
      <c r="E51" s="168"/>
      <c r="F51" s="167"/>
      <c r="G51" s="168"/>
      <c r="AO51" s="260"/>
      <c r="AP51" s="260"/>
      <c r="AQ51" s="260"/>
      <c r="AR51" s="260"/>
      <c r="AS51" s="260"/>
      <c r="AT51" s="260"/>
      <c r="AU51" s="260"/>
      <c r="AV51" s="260"/>
      <c r="AW51" s="260"/>
      <c r="AX51" s="260"/>
      <c r="AY51" s="260"/>
      <c r="AZ51" s="260"/>
      <c r="BA51" s="260"/>
      <c r="BB51" s="260"/>
      <c r="BC51" s="260"/>
      <c r="BD51" s="260"/>
      <c r="BE51" s="260"/>
      <c r="BF51" s="260"/>
      <c r="BG51" s="210"/>
      <c r="BH51" s="210"/>
      <c r="BI51" s="210"/>
    </row>
    <row r="52" spans="1:61" x14ac:dyDescent="0.25">
      <c r="A52" s="171" t="s">
        <v>91</v>
      </c>
      <c r="B52" s="164"/>
      <c r="C52" s="299" t="s">
        <v>628</v>
      </c>
      <c r="D52" s="166"/>
      <c r="E52" s="168"/>
      <c r="F52" s="167"/>
      <c r="G52" s="168"/>
      <c r="AO52" s="260"/>
      <c r="AP52" s="260"/>
      <c r="AQ52" s="260"/>
      <c r="AR52" s="260"/>
      <c r="AS52" s="260"/>
      <c r="AT52" s="260"/>
      <c r="AU52" s="260"/>
      <c r="AV52" s="260"/>
      <c r="AW52" s="260"/>
      <c r="AX52" s="260"/>
      <c r="AY52" s="260"/>
      <c r="AZ52" s="260"/>
      <c r="BA52" s="260"/>
      <c r="BB52" s="260"/>
      <c r="BC52" s="260"/>
      <c r="BD52" s="260"/>
      <c r="BE52" s="260"/>
      <c r="BF52" s="260"/>
      <c r="BG52" s="210"/>
      <c r="BH52" s="210"/>
      <c r="BI52" s="210"/>
    </row>
    <row r="53" spans="1:61" x14ac:dyDescent="0.25">
      <c r="A53" s="171" t="s">
        <v>91</v>
      </c>
      <c r="B53" s="164"/>
      <c r="C53" s="299" t="s">
        <v>628</v>
      </c>
      <c r="D53" s="166"/>
      <c r="E53" s="168"/>
      <c r="F53" s="167"/>
      <c r="G53" s="168"/>
      <c r="AO53" s="260"/>
      <c r="AP53" s="260"/>
      <c r="AQ53" s="260"/>
      <c r="AR53" s="260"/>
      <c r="AS53" s="260"/>
      <c r="AT53" s="260"/>
      <c r="AU53" s="260"/>
      <c r="AV53" s="260"/>
      <c r="AW53" s="260"/>
      <c r="AX53" s="260"/>
      <c r="AY53" s="260"/>
      <c r="AZ53" s="260"/>
      <c r="BA53" s="260"/>
      <c r="BB53" s="260"/>
      <c r="BC53" s="260"/>
      <c r="BD53" s="260"/>
      <c r="BE53" s="260"/>
      <c r="BF53" s="260"/>
      <c r="BG53" s="210"/>
      <c r="BH53" s="210"/>
      <c r="BI53" s="210"/>
    </row>
    <row r="54" spans="1:61" x14ac:dyDescent="0.25">
      <c r="A54" s="171" t="s">
        <v>91</v>
      </c>
      <c r="B54" s="164"/>
      <c r="C54" s="299" t="s">
        <v>628</v>
      </c>
      <c r="D54" s="166"/>
      <c r="E54" s="168"/>
      <c r="F54" s="167"/>
      <c r="G54" s="168"/>
      <c r="AO54" s="260"/>
      <c r="AP54" s="260"/>
      <c r="AQ54" s="260"/>
      <c r="AR54" s="260"/>
      <c r="AS54" s="260"/>
      <c r="AT54" s="260"/>
      <c r="AU54" s="260"/>
      <c r="AV54" s="260"/>
      <c r="AW54" s="260"/>
      <c r="AX54" s="260"/>
      <c r="AY54" s="260"/>
      <c r="AZ54" s="260"/>
      <c r="BA54" s="260"/>
      <c r="BB54" s="260"/>
      <c r="BC54" s="260"/>
      <c r="BD54" s="260"/>
      <c r="BE54" s="260"/>
      <c r="BF54" s="260"/>
      <c r="BG54" s="210"/>
      <c r="BH54" s="210"/>
      <c r="BI54" s="210"/>
    </row>
    <row r="55" spans="1:61" x14ac:dyDescent="0.25">
      <c r="A55" s="171" t="s">
        <v>91</v>
      </c>
      <c r="B55" s="164"/>
      <c r="C55" s="299" t="s">
        <v>628</v>
      </c>
      <c r="D55" s="166"/>
      <c r="E55" s="168"/>
      <c r="F55" s="167"/>
      <c r="G55" s="168"/>
      <c r="AO55" s="260"/>
      <c r="AP55" s="260"/>
      <c r="AQ55" s="260"/>
      <c r="AR55" s="260"/>
      <c r="AS55" s="260"/>
      <c r="AT55" s="260"/>
      <c r="AU55" s="260"/>
      <c r="AV55" s="260"/>
      <c r="AW55" s="260"/>
      <c r="AX55" s="260"/>
      <c r="AY55" s="260"/>
      <c r="AZ55" s="260"/>
      <c r="BA55" s="260"/>
      <c r="BB55" s="260"/>
      <c r="BC55" s="260"/>
      <c r="BD55" s="260"/>
      <c r="BE55" s="260"/>
      <c r="BF55" s="260"/>
      <c r="BG55" s="210"/>
      <c r="BH55" s="210"/>
      <c r="BI55" s="210"/>
    </row>
    <row r="56" spans="1:61" x14ac:dyDescent="0.25">
      <c r="A56" s="171" t="s">
        <v>91</v>
      </c>
      <c r="B56" s="164"/>
      <c r="C56" s="299" t="s">
        <v>628</v>
      </c>
      <c r="D56" s="166"/>
      <c r="E56" s="168"/>
      <c r="F56" s="167"/>
      <c r="G56" s="168"/>
      <c r="AO56" s="260"/>
      <c r="AP56" s="260"/>
      <c r="AQ56" s="260"/>
      <c r="AR56" s="260"/>
      <c r="AS56" s="260"/>
      <c r="AT56" s="260"/>
      <c r="AU56" s="260"/>
      <c r="AV56" s="260"/>
      <c r="AW56" s="260"/>
      <c r="AX56" s="260"/>
      <c r="AY56" s="260"/>
      <c r="AZ56" s="260"/>
      <c r="BA56" s="260"/>
      <c r="BB56" s="260"/>
      <c r="BC56" s="260"/>
      <c r="BD56" s="260"/>
      <c r="BE56" s="260"/>
      <c r="BF56" s="260"/>
      <c r="BG56" s="210"/>
      <c r="BH56" s="210"/>
      <c r="BI56" s="210"/>
    </row>
    <row r="57" spans="1:61" x14ac:dyDescent="0.25">
      <c r="A57" s="171" t="s">
        <v>91</v>
      </c>
      <c r="B57" s="164"/>
      <c r="C57" s="299" t="s">
        <v>628</v>
      </c>
      <c r="D57" s="166"/>
      <c r="E57" s="168"/>
      <c r="F57" s="167"/>
      <c r="G57" s="168"/>
      <c r="AO57" s="260"/>
      <c r="AP57" s="260"/>
      <c r="AQ57" s="260"/>
      <c r="AR57" s="260"/>
      <c r="AS57" s="260"/>
      <c r="AT57" s="260"/>
      <c r="AU57" s="260"/>
      <c r="AV57" s="260"/>
      <c r="AW57" s="260"/>
      <c r="AX57" s="260"/>
      <c r="AY57" s="260"/>
      <c r="AZ57" s="260"/>
      <c r="BA57" s="260"/>
      <c r="BB57" s="260"/>
      <c r="BC57" s="260"/>
      <c r="BD57" s="260"/>
      <c r="BE57" s="260"/>
      <c r="BF57" s="260"/>
      <c r="BG57" s="210"/>
      <c r="BH57" s="210"/>
      <c r="BI57" s="210"/>
    </row>
    <row r="58" spans="1:61" x14ac:dyDescent="0.25">
      <c r="A58" s="171" t="s">
        <v>91</v>
      </c>
      <c r="B58" s="164"/>
      <c r="C58" s="299" t="s">
        <v>628</v>
      </c>
      <c r="D58" s="166"/>
      <c r="E58" s="168"/>
      <c r="F58" s="167"/>
      <c r="G58" s="168"/>
      <c r="AO58" s="260"/>
      <c r="AP58" s="260"/>
      <c r="AQ58" s="260"/>
      <c r="AR58" s="260"/>
      <c r="AS58" s="260"/>
      <c r="AT58" s="260"/>
      <c r="AU58" s="260"/>
      <c r="AV58" s="260"/>
      <c r="AW58" s="260"/>
      <c r="AX58" s="260"/>
      <c r="AY58" s="260"/>
      <c r="AZ58" s="260"/>
      <c r="BA58" s="260"/>
      <c r="BB58" s="260"/>
      <c r="BC58" s="260"/>
      <c r="BD58" s="260"/>
      <c r="BE58" s="260"/>
      <c r="BF58" s="260"/>
      <c r="BG58" s="210"/>
      <c r="BH58" s="210"/>
      <c r="BI58" s="210"/>
    </row>
    <row r="59" spans="1:61" x14ac:dyDescent="0.25">
      <c r="A59" s="171" t="s">
        <v>91</v>
      </c>
      <c r="B59" s="164"/>
      <c r="C59" s="299" t="s">
        <v>628</v>
      </c>
      <c r="D59" s="166"/>
      <c r="E59" s="168"/>
      <c r="F59" s="167"/>
      <c r="G59" s="168"/>
      <c r="AO59" s="260"/>
      <c r="AP59" s="260"/>
      <c r="AQ59" s="260"/>
      <c r="AR59" s="260"/>
      <c r="AS59" s="260"/>
      <c r="AT59" s="260"/>
      <c r="AU59" s="260"/>
      <c r="AV59" s="260"/>
      <c r="AW59" s="260"/>
      <c r="AX59" s="260"/>
      <c r="AY59" s="260"/>
      <c r="AZ59" s="260"/>
      <c r="BA59" s="260"/>
      <c r="BB59" s="260"/>
      <c r="BC59" s="260"/>
      <c r="BD59" s="260"/>
      <c r="BE59" s="260"/>
      <c r="BF59" s="260"/>
      <c r="BG59" s="210"/>
      <c r="BH59" s="210"/>
      <c r="BI59" s="210"/>
    </row>
    <row r="60" spans="1:61" x14ac:dyDescent="0.25">
      <c r="A60" s="171" t="s">
        <v>91</v>
      </c>
      <c r="B60" s="164"/>
      <c r="C60" s="299" t="s">
        <v>628</v>
      </c>
      <c r="D60" s="166"/>
      <c r="E60" s="168"/>
      <c r="F60" s="167"/>
      <c r="G60" s="168"/>
      <c r="AO60" s="260"/>
      <c r="AP60" s="260"/>
      <c r="AQ60" s="260"/>
      <c r="AR60" s="260"/>
      <c r="AS60" s="260"/>
      <c r="AT60" s="260"/>
      <c r="AU60" s="260"/>
      <c r="AV60" s="260"/>
      <c r="AW60" s="260"/>
      <c r="AX60" s="260"/>
      <c r="AY60" s="260"/>
      <c r="AZ60" s="260"/>
      <c r="BA60" s="260"/>
      <c r="BB60" s="260"/>
      <c r="BC60" s="260"/>
      <c r="BD60" s="260"/>
      <c r="BE60" s="260"/>
      <c r="BF60" s="260"/>
      <c r="BG60" s="210"/>
      <c r="BH60" s="210"/>
      <c r="BI60" s="210"/>
    </row>
    <row r="61" spans="1:61" x14ac:dyDescent="0.25">
      <c r="A61" s="171" t="s">
        <v>91</v>
      </c>
      <c r="B61" s="164"/>
      <c r="C61" s="299" t="s">
        <v>628</v>
      </c>
      <c r="D61" s="166"/>
      <c r="E61" s="168"/>
      <c r="F61" s="167"/>
      <c r="G61" s="168"/>
      <c r="AO61" s="260"/>
      <c r="AP61" s="260"/>
      <c r="AQ61" s="260"/>
      <c r="AR61" s="260"/>
      <c r="AS61" s="260"/>
      <c r="AT61" s="260"/>
      <c r="AU61" s="260"/>
      <c r="AV61" s="260"/>
      <c r="AW61" s="260"/>
      <c r="AX61" s="260"/>
      <c r="AY61" s="260"/>
      <c r="AZ61" s="260"/>
      <c r="BA61" s="260"/>
      <c r="BB61" s="260"/>
      <c r="BC61" s="260"/>
      <c r="BD61" s="260"/>
      <c r="BE61" s="260"/>
      <c r="BF61" s="260"/>
      <c r="BG61" s="210"/>
      <c r="BH61" s="210"/>
      <c r="BI61" s="210"/>
    </row>
    <row r="62" spans="1:61" x14ac:dyDescent="0.25">
      <c r="A62" s="171" t="s">
        <v>91</v>
      </c>
      <c r="B62" s="164"/>
      <c r="C62" s="299" t="s">
        <v>628</v>
      </c>
      <c r="D62" s="166"/>
      <c r="E62" s="168"/>
      <c r="F62" s="167"/>
      <c r="G62" s="168"/>
      <c r="AO62" s="260"/>
      <c r="AP62" s="260"/>
      <c r="AQ62" s="260"/>
      <c r="AR62" s="260"/>
      <c r="AS62" s="260"/>
      <c r="AT62" s="260"/>
      <c r="AU62" s="260"/>
      <c r="AV62" s="260"/>
      <c r="AW62" s="260"/>
      <c r="AX62" s="260"/>
      <c r="AY62" s="260"/>
      <c r="AZ62" s="260"/>
      <c r="BA62" s="260"/>
      <c r="BB62" s="260"/>
      <c r="BC62" s="260"/>
      <c r="BD62" s="260"/>
      <c r="BE62" s="260"/>
      <c r="BF62" s="260"/>
      <c r="BG62" s="210"/>
      <c r="BH62" s="210"/>
      <c r="BI62" s="210"/>
    </row>
    <row r="63" spans="1:61" x14ac:dyDescent="0.25">
      <c r="A63" s="171" t="s">
        <v>91</v>
      </c>
      <c r="B63" s="164"/>
      <c r="C63" s="299" t="s">
        <v>628</v>
      </c>
      <c r="D63" s="166"/>
      <c r="E63" s="168"/>
      <c r="F63" s="167"/>
      <c r="G63" s="168"/>
      <c r="AO63" s="260"/>
      <c r="AP63" s="260"/>
      <c r="AQ63" s="260"/>
      <c r="AR63" s="260"/>
      <c r="AS63" s="260"/>
      <c r="AT63" s="260"/>
      <c r="AU63" s="260"/>
      <c r="AV63" s="260"/>
      <c r="AW63" s="260"/>
      <c r="AX63" s="260"/>
      <c r="AY63" s="260"/>
      <c r="AZ63" s="260"/>
      <c r="BA63" s="260"/>
      <c r="BB63" s="260"/>
      <c r="BC63" s="260"/>
      <c r="BD63" s="260"/>
      <c r="BE63" s="260"/>
      <c r="BF63" s="260"/>
      <c r="BG63" s="210"/>
      <c r="BH63" s="210"/>
      <c r="BI63" s="210"/>
    </row>
    <row r="64" spans="1:61" x14ac:dyDescent="0.25">
      <c r="A64" s="171" t="s">
        <v>91</v>
      </c>
      <c r="B64" s="164"/>
      <c r="C64" s="299" t="s">
        <v>628</v>
      </c>
      <c r="D64" s="166"/>
      <c r="E64" s="168"/>
      <c r="F64" s="167"/>
      <c r="G64" s="168"/>
      <c r="AO64" s="260"/>
      <c r="AP64" s="260"/>
      <c r="AQ64" s="260"/>
      <c r="AR64" s="260"/>
      <c r="AS64" s="260"/>
      <c r="AT64" s="260"/>
      <c r="AU64" s="260"/>
      <c r="AV64" s="260"/>
      <c r="AW64" s="260"/>
      <c r="AX64" s="260"/>
      <c r="AY64" s="260"/>
      <c r="AZ64" s="260"/>
      <c r="BA64" s="260"/>
      <c r="BB64" s="260"/>
      <c r="BC64" s="260"/>
      <c r="BD64" s="260"/>
      <c r="BE64" s="260"/>
      <c r="BF64" s="260"/>
      <c r="BG64" s="210"/>
      <c r="BH64" s="210"/>
      <c r="BI64" s="210"/>
    </row>
    <row r="65" spans="1:61" x14ac:dyDescent="0.25">
      <c r="A65" s="171" t="s">
        <v>91</v>
      </c>
      <c r="B65" s="164"/>
      <c r="C65" s="299" t="s">
        <v>628</v>
      </c>
      <c r="D65" s="166"/>
      <c r="E65" s="168"/>
      <c r="F65" s="167"/>
      <c r="G65" s="168"/>
      <c r="AO65" s="260"/>
      <c r="AP65" s="260"/>
      <c r="AQ65" s="260"/>
      <c r="AR65" s="260"/>
      <c r="AS65" s="260"/>
      <c r="AT65" s="260"/>
      <c r="AU65" s="260"/>
      <c r="AV65" s="260"/>
      <c r="AW65" s="260"/>
      <c r="AX65" s="260"/>
      <c r="AY65" s="260"/>
      <c r="AZ65" s="260"/>
      <c r="BA65" s="260"/>
      <c r="BB65" s="260"/>
      <c r="BC65" s="260"/>
      <c r="BD65" s="260"/>
      <c r="BE65" s="260"/>
      <c r="BF65" s="260"/>
      <c r="BG65" s="210"/>
      <c r="BH65" s="210"/>
      <c r="BI65" s="210"/>
    </row>
    <row r="66" spans="1:61" x14ac:dyDescent="0.25">
      <c r="A66" s="171" t="s">
        <v>91</v>
      </c>
      <c r="B66" s="164"/>
      <c r="C66" s="299" t="s">
        <v>628</v>
      </c>
      <c r="D66" s="166"/>
      <c r="E66" s="168"/>
      <c r="F66" s="167"/>
      <c r="G66" s="168"/>
      <c r="AO66" s="260"/>
      <c r="AP66" s="260"/>
      <c r="AQ66" s="260"/>
      <c r="AR66" s="260"/>
      <c r="AS66" s="260"/>
      <c r="AT66" s="260"/>
      <c r="AU66" s="260"/>
      <c r="AV66" s="260"/>
      <c r="AW66" s="260"/>
      <c r="AX66" s="260"/>
      <c r="AY66" s="260"/>
      <c r="AZ66" s="260"/>
      <c r="BA66" s="260"/>
      <c r="BB66" s="260"/>
      <c r="BC66" s="260"/>
      <c r="BD66" s="260"/>
      <c r="BE66" s="260"/>
      <c r="BF66" s="260"/>
      <c r="BG66" s="210"/>
      <c r="BH66" s="210"/>
      <c r="BI66" s="210"/>
    </row>
    <row r="67" spans="1:61" x14ac:dyDescent="0.25">
      <c r="A67" s="171" t="s">
        <v>91</v>
      </c>
      <c r="B67" s="164"/>
      <c r="C67" s="299" t="s">
        <v>628</v>
      </c>
      <c r="D67" s="166"/>
      <c r="E67" s="168"/>
      <c r="F67" s="167"/>
      <c r="G67" s="168"/>
      <c r="AO67" s="260"/>
      <c r="AP67" s="260"/>
      <c r="AQ67" s="260"/>
      <c r="AR67" s="260"/>
      <c r="AS67" s="260"/>
      <c r="AT67" s="260"/>
      <c r="AU67" s="260"/>
      <c r="AV67" s="260"/>
      <c r="AW67" s="260"/>
      <c r="AX67" s="260"/>
      <c r="AY67" s="260"/>
      <c r="AZ67" s="260"/>
      <c r="BA67" s="260"/>
      <c r="BB67" s="260"/>
      <c r="BC67" s="260"/>
      <c r="BD67" s="260"/>
      <c r="BE67" s="260"/>
      <c r="BF67" s="260"/>
      <c r="BG67" s="210"/>
      <c r="BH67" s="210"/>
      <c r="BI67" s="210"/>
    </row>
    <row r="68" spans="1:61" x14ac:dyDescent="0.25">
      <c r="A68" s="171" t="s">
        <v>91</v>
      </c>
      <c r="B68" s="164"/>
      <c r="C68" s="299" t="s">
        <v>628</v>
      </c>
      <c r="D68" s="166"/>
      <c r="E68" s="168"/>
      <c r="F68" s="167"/>
      <c r="G68" s="168"/>
      <c r="AO68" s="260"/>
      <c r="AP68" s="260"/>
      <c r="AQ68" s="260"/>
      <c r="AR68" s="260"/>
      <c r="AS68" s="260"/>
      <c r="AT68" s="260"/>
      <c r="AU68" s="260"/>
      <c r="AV68" s="260"/>
      <c r="AW68" s="260"/>
      <c r="AX68" s="260"/>
      <c r="AY68" s="260"/>
      <c r="AZ68" s="260"/>
      <c r="BA68" s="260"/>
      <c r="BB68" s="260"/>
      <c r="BC68" s="260"/>
      <c r="BD68" s="260"/>
      <c r="BE68" s="260"/>
      <c r="BF68" s="260"/>
      <c r="BG68" s="210"/>
      <c r="BH68" s="210"/>
      <c r="BI68" s="210"/>
    </row>
    <row r="69" spans="1:61" x14ac:dyDescent="0.25">
      <c r="A69" s="171" t="s">
        <v>91</v>
      </c>
      <c r="B69" s="164"/>
      <c r="C69" s="299" t="s">
        <v>628</v>
      </c>
      <c r="D69" s="166"/>
      <c r="E69" s="168"/>
      <c r="F69" s="167"/>
      <c r="G69" s="168"/>
      <c r="AO69" s="260"/>
      <c r="AP69" s="260"/>
      <c r="AQ69" s="260"/>
      <c r="AR69" s="260"/>
      <c r="AS69" s="260"/>
      <c r="AT69" s="260"/>
      <c r="AU69" s="260"/>
      <c r="AV69" s="260"/>
      <c r="AW69" s="260"/>
      <c r="AX69" s="260"/>
      <c r="AY69" s="260"/>
      <c r="AZ69" s="260"/>
      <c r="BA69" s="260"/>
      <c r="BB69" s="260"/>
      <c r="BC69" s="260"/>
      <c r="BD69" s="260"/>
      <c r="BE69" s="260"/>
      <c r="BF69" s="260"/>
      <c r="BG69" s="210"/>
      <c r="BH69" s="210"/>
      <c r="BI69" s="210"/>
    </row>
    <row r="70" spans="1:61" x14ac:dyDescent="0.25">
      <c r="A70" s="171" t="s">
        <v>91</v>
      </c>
      <c r="B70" s="164"/>
      <c r="C70" s="299" t="s">
        <v>628</v>
      </c>
      <c r="D70" s="166"/>
      <c r="E70" s="168"/>
      <c r="F70" s="167"/>
      <c r="G70" s="168"/>
      <c r="AO70" s="260"/>
      <c r="AP70" s="260"/>
      <c r="AQ70" s="260"/>
      <c r="AR70" s="260"/>
      <c r="AS70" s="260"/>
      <c r="AT70" s="260"/>
      <c r="AU70" s="260"/>
      <c r="AV70" s="260"/>
      <c r="AW70" s="260"/>
      <c r="AX70" s="260"/>
      <c r="AY70" s="260"/>
      <c r="AZ70" s="260"/>
      <c r="BA70" s="260"/>
      <c r="BB70" s="260"/>
      <c r="BC70" s="260"/>
      <c r="BD70" s="260"/>
      <c r="BE70" s="260"/>
      <c r="BF70" s="260"/>
      <c r="BG70" s="210"/>
      <c r="BH70" s="210"/>
      <c r="BI70" s="210"/>
    </row>
    <row r="71" spans="1:61" x14ac:dyDescent="0.25">
      <c r="A71" s="171" t="s">
        <v>91</v>
      </c>
      <c r="B71" s="164"/>
      <c r="C71" s="299" t="s">
        <v>628</v>
      </c>
      <c r="D71" s="166"/>
      <c r="E71" s="168"/>
      <c r="F71" s="167"/>
      <c r="G71" s="168"/>
      <c r="AO71" s="260"/>
      <c r="AP71" s="260"/>
      <c r="AQ71" s="260"/>
      <c r="AR71" s="260"/>
      <c r="AS71" s="260"/>
      <c r="AT71" s="260"/>
      <c r="AU71" s="260"/>
      <c r="AV71" s="260"/>
      <c r="AW71" s="260"/>
      <c r="AX71" s="260"/>
      <c r="AY71" s="260"/>
      <c r="AZ71" s="260"/>
      <c r="BA71" s="260"/>
      <c r="BB71" s="260"/>
      <c r="BC71" s="260"/>
      <c r="BD71" s="260"/>
      <c r="BE71" s="260"/>
      <c r="BF71" s="260"/>
      <c r="BG71" s="210"/>
      <c r="BH71" s="210"/>
      <c r="BI71" s="210"/>
    </row>
    <row r="72" spans="1:61" x14ac:dyDescent="0.25">
      <c r="A72" s="171" t="s">
        <v>91</v>
      </c>
      <c r="B72" s="164"/>
      <c r="C72" s="299" t="s">
        <v>628</v>
      </c>
      <c r="D72" s="166"/>
      <c r="E72" s="168"/>
      <c r="F72" s="167"/>
      <c r="G72" s="168"/>
      <c r="AO72" s="260"/>
      <c r="AP72" s="260"/>
      <c r="AQ72" s="260"/>
      <c r="AR72" s="260"/>
      <c r="AS72" s="260"/>
      <c r="AT72" s="260"/>
      <c r="AU72" s="260"/>
      <c r="AV72" s="260"/>
      <c r="AW72" s="260"/>
      <c r="AX72" s="260"/>
      <c r="AY72" s="260"/>
      <c r="AZ72" s="260"/>
      <c r="BA72" s="260"/>
      <c r="BB72" s="260"/>
      <c r="BC72" s="260"/>
      <c r="BD72" s="260"/>
      <c r="BE72" s="260"/>
      <c r="BF72" s="260"/>
      <c r="BG72" s="210"/>
      <c r="BH72" s="210"/>
      <c r="BI72" s="210"/>
    </row>
    <row r="73" spans="1:61" x14ac:dyDescent="0.25">
      <c r="A73" s="171" t="s">
        <v>91</v>
      </c>
      <c r="B73" s="164"/>
      <c r="C73" s="299" t="s">
        <v>628</v>
      </c>
      <c r="D73" s="166"/>
      <c r="E73" s="168"/>
      <c r="F73" s="167"/>
      <c r="G73" s="168"/>
      <c r="AO73" s="260"/>
      <c r="AP73" s="260"/>
      <c r="AQ73" s="260"/>
      <c r="AR73" s="260"/>
      <c r="AS73" s="260"/>
      <c r="AT73" s="260"/>
      <c r="AU73" s="260"/>
      <c r="AV73" s="260"/>
      <c r="AW73" s="260"/>
      <c r="AX73" s="260"/>
      <c r="AY73" s="260"/>
      <c r="AZ73" s="260"/>
      <c r="BA73" s="260"/>
      <c r="BB73" s="260"/>
      <c r="BC73" s="260"/>
      <c r="BD73" s="260"/>
      <c r="BE73" s="260"/>
      <c r="BF73" s="260"/>
      <c r="BG73" s="210"/>
      <c r="BH73" s="210"/>
      <c r="BI73" s="210"/>
    </row>
    <row r="74" spans="1:61" x14ac:dyDescent="0.25">
      <c r="A74" s="171" t="s">
        <v>91</v>
      </c>
      <c r="B74" s="164"/>
      <c r="C74" s="299" t="s">
        <v>628</v>
      </c>
      <c r="D74" s="166"/>
      <c r="E74" s="168"/>
      <c r="F74" s="167"/>
      <c r="G74" s="168"/>
      <c r="AO74" s="260"/>
      <c r="AP74" s="260"/>
      <c r="AQ74" s="260"/>
      <c r="AR74" s="260"/>
      <c r="AS74" s="260"/>
      <c r="AT74" s="260"/>
      <c r="AU74" s="260"/>
      <c r="AV74" s="260"/>
      <c r="AW74" s="260"/>
      <c r="AX74" s="260"/>
      <c r="AY74" s="260"/>
      <c r="AZ74" s="260"/>
      <c r="BA74" s="260"/>
      <c r="BB74" s="260"/>
      <c r="BC74" s="260"/>
      <c r="BD74" s="260"/>
      <c r="BE74" s="260"/>
      <c r="BF74" s="260"/>
      <c r="BG74" s="210"/>
      <c r="BH74" s="210"/>
      <c r="BI74" s="210"/>
    </row>
    <row r="75" spans="1:61" x14ac:dyDescent="0.25">
      <c r="A75" s="171" t="s">
        <v>91</v>
      </c>
      <c r="B75" s="164"/>
      <c r="C75" s="299" t="s">
        <v>628</v>
      </c>
      <c r="D75" s="166"/>
      <c r="E75" s="168"/>
      <c r="F75" s="167"/>
      <c r="G75" s="168"/>
      <c r="AO75" s="260"/>
      <c r="AP75" s="260"/>
      <c r="AQ75" s="260"/>
      <c r="AR75" s="260"/>
      <c r="AS75" s="260"/>
      <c r="AT75" s="260"/>
      <c r="AU75" s="260"/>
      <c r="AV75" s="260"/>
      <c r="AW75" s="260"/>
      <c r="AX75" s="260"/>
      <c r="AY75" s="260"/>
      <c r="AZ75" s="260"/>
      <c r="BA75" s="260"/>
      <c r="BB75" s="260"/>
      <c r="BC75" s="260"/>
      <c r="BD75" s="260"/>
      <c r="BE75" s="260"/>
      <c r="BF75" s="260"/>
      <c r="BG75" s="210"/>
      <c r="BH75" s="210"/>
      <c r="BI75" s="210"/>
    </row>
    <row r="76" spans="1:61" x14ac:dyDescent="0.25">
      <c r="A76" s="171" t="s">
        <v>91</v>
      </c>
      <c r="B76" s="164"/>
      <c r="C76" s="299" t="s">
        <v>628</v>
      </c>
      <c r="D76" s="166"/>
      <c r="E76" s="168"/>
      <c r="F76" s="167"/>
      <c r="G76" s="168"/>
      <c r="AO76" s="260"/>
      <c r="AP76" s="260"/>
      <c r="AQ76" s="260"/>
      <c r="AR76" s="260"/>
      <c r="AS76" s="260"/>
      <c r="AT76" s="260"/>
      <c r="AU76" s="260"/>
      <c r="AV76" s="260"/>
      <c r="AW76" s="260"/>
      <c r="AX76" s="260"/>
      <c r="AY76" s="260"/>
      <c r="AZ76" s="260"/>
      <c r="BA76" s="260"/>
      <c r="BB76" s="260"/>
      <c r="BC76" s="260"/>
      <c r="BD76" s="260"/>
      <c r="BE76" s="260"/>
      <c r="BF76" s="260"/>
      <c r="BG76" s="210"/>
      <c r="BH76" s="210"/>
      <c r="BI76" s="210"/>
    </row>
    <row r="77" spans="1:61" x14ac:dyDescent="0.25">
      <c r="A77" s="171" t="s">
        <v>91</v>
      </c>
      <c r="B77" s="164"/>
      <c r="C77" s="299" t="s">
        <v>628</v>
      </c>
      <c r="D77" s="166"/>
      <c r="E77" s="168"/>
      <c r="F77" s="167"/>
      <c r="G77" s="168"/>
      <c r="AO77" s="260"/>
      <c r="AP77" s="260"/>
      <c r="AQ77" s="260"/>
      <c r="AR77" s="260"/>
      <c r="AS77" s="260"/>
      <c r="AT77" s="260"/>
      <c r="AU77" s="260"/>
      <c r="AV77" s="260"/>
      <c r="AW77" s="260"/>
      <c r="AX77" s="260"/>
      <c r="AY77" s="260"/>
      <c r="AZ77" s="260"/>
      <c r="BA77" s="260"/>
      <c r="BB77" s="260"/>
      <c r="BC77" s="260"/>
      <c r="BD77" s="260"/>
      <c r="BE77" s="260"/>
      <c r="BF77" s="260"/>
      <c r="BG77" s="210"/>
      <c r="BH77" s="210"/>
      <c r="BI77" s="210"/>
    </row>
    <row r="78" spans="1:61" x14ac:dyDescent="0.25">
      <c r="A78" s="171" t="s">
        <v>91</v>
      </c>
      <c r="B78" s="164"/>
      <c r="C78" s="299" t="s">
        <v>628</v>
      </c>
      <c r="D78" s="166"/>
      <c r="E78" s="168"/>
      <c r="F78" s="167"/>
      <c r="G78" s="168"/>
      <c r="AO78" s="260"/>
      <c r="AP78" s="260"/>
      <c r="AQ78" s="260"/>
      <c r="AR78" s="260"/>
      <c r="AS78" s="260"/>
      <c r="AT78" s="260"/>
      <c r="AU78" s="260"/>
      <c r="AV78" s="260"/>
      <c r="AW78" s="260"/>
      <c r="AX78" s="260"/>
      <c r="AY78" s="260"/>
      <c r="AZ78" s="260"/>
      <c r="BA78" s="260"/>
      <c r="BB78" s="260"/>
      <c r="BC78" s="260"/>
      <c r="BD78" s="260"/>
      <c r="BE78" s="260"/>
      <c r="BF78" s="260"/>
      <c r="BG78" s="210"/>
      <c r="BH78" s="210"/>
      <c r="BI78" s="210"/>
    </row>
    <row r="79" spans="1:61" x14ac:dyDescent="0.25">
      <c r="A79" s="171" t="s">
        <v>91</v>
      </c>
      <c r="B79" s="164"/>
      <c r="C79" s="299" t="s">
        <v>628</v>
      </c>
      <c r="D79" s="166"/>
      <c r="E79" s="168"/>
      <c r="F79" s="167"/>
      <c r="G79" s="168"/>
      <c r="AO79" s="260"/>
      <c r="AP79" s="260"/>
      <c r="AQ79" s="260"/>
      <c r="AR79" s="260"/>
      <c r="AS79" s="260"/>
      <c r="AT79" s="260"/>
      <c r="AU79" s="260"/>
      <c r="AV79" s="260"/>
      <c r="AW79" s="260"/>
      <c r="AX79" s="260"/>
      <c r="AY79" s="260"/>
      <c r="AZ79" s="260"/>
      <c r="BA79" s="260"/>
      <c r="BB79" s="260"/>
      <c r="BC79" s="260"/>
      <c r="BD79" s="260"/>
      <c r="BE79" s="260"/>
      <c r="BF79" s="260"/>
      <c r="BG79" s="210"/>
      <c r="BH79" s="210"/>
      <c r="BI79" s="210"/>
    </row>
    <row r="80" spans="1:61" x14ac:dyDescent="0.25">
      <c r="A80" s="171" t="s">
        <v>91</v>
      </c>
      <c r="B80" s="164"/>
      <c r="C80" s="299" t="s">
        <v>628</v>
      </c>
      <c r="D80" s="166"/>
      <c r="E80" s="168"/>
      <c r="F80" s="167"/>
      <c r="G80" s="168"/>
      <c r="AO80" s="260"/>
      <c r="AP80" s="260"/>
      <c r="AQ80" s="260"/>
      <c r="AR80" s="260"/>
      <c r="AS80" s="260"/>
      <c r="AT80" s="260"/>
      <c r="AU80" s="260"/>
      <c r="AV80" s="260"/>
      <c r="AW80" s="260"/>
      <c r="AX80" s="260"/>
      <c r="AY80" s="260"/>
      <c r="AZ80" s="260"/>
      <c r="BA80" s="260"/>
      <c r="BB80" s="260"/>
      <c r="BC80" s="260"/>
      <c r="BD80" s="260"/>
      <c r="BE80" s="260"/>
      <c r="BF80" s="260"/>
      <c r="BG80" s="210"/>
      <c r="BH80" s="210"/>
      <c r="BI80" s="210"/>
    </row>
    <row r="81" spans="1:61" x14ac:dyDescent="0.25">
      <c r="A81" s="171" t="s">
        <v>91</v>
      </c>
      <c r="B81" s="164"/>
      <c r="C81" s="299" t="s">
        <v>628</v>
      </c>
      <c r="D81" s="166"/>
      <c r="E81" s="168"/>
      <c r="F81" s="167"/>
      <c r="G81" s="168"/>
      <c r="AO81" s="260"/>
      <c r="AP81" s="260"/>
      <c r="AQ81" s="260"/>
      <c r="AR81" s="260"/>
      <c r="AS81" s="260"/>
      <c r="AT81" s="260"/>
      <c r="AU81" s="260"/>
      <c r="AV81" s="260"/>
      <c r="AW81" s="260"/>
      <c r="AX81" s="260"/>
      <c r="AY81" s="260"/>
      <c r="AZ81" s="260"/>
      <c r="BA81" s="260"/>
      <c r="BB81" s="260"/>
      <c r="BC81" s="260"/>
      <c r="BD81" s="260"/>
      <c r="BE81" s="260"/>
      <c r="BF81" s="260"/>
      <c r="BG81" s="210"/>
      <c r="BH81" s="210"/>
      <c r="BI81" s="210"/>
    </row>
    <row r="82" spans="1:61" x14ac:dyDescent="0.25">
      <c r="A82" s="171" t="s">
        <v>91</v>
      </c>
      <c r="B82" s="164"/>
      <c r="C82" s="299" t="s">
        <v>628</v>
      </c>
      <c r="D82" s="166"/>
      <c r="E82" s="168"/>
      <c r="F82" s="167"/>
      <c r="G82" s="168"/>
      <c r="AO82" s="260"/>
      <c r="AP82" s="260"/>
      <c r="AQ82" s="260"/>
      <c r="AR82" s="260"/>
      <c r="AS82" s="260"/>
      <c r="AT82" s="260"/>
      <c r="AU82" s="260"/>
      <c r="AV82" s="260"/>
      <c r="AW82" s="260"/>
      <c r="AX82" s="260"/>
      <c r="AY82" s="260"/>
      <c r="AZ82" s="260"/>
      <c r="BA82" s="260"/>
      <c r="BB82" s="260"/>
      <c r="BC82" s="260"/>
      <c r="BD82" s="260"/>
      <c r="BE82" s="260"/>
      <c r="BF82" s="260"/>
      <c r="BG82" s="210"/>
      <c r="BH82" s="210"/>
      <c r="BI82" s="210"/>
    </row>
    <row r="83" spans="1:61" x14ac:dyDescent="0.25">
      <c r="A83" s="171" t="s">
        <v>91</v>
      </c>
      <c r="B83" s="164"/>
      <c r="C83" s="299" t="s">
        <v>628</v>
      </c>
      <c r="D83" s="166"/>
      <c r="E83" s="168"/>
      <c r="F83" s="167"/>
      <c r="G83" s="168"/>
      <c r="AO83" s="260"/>
      <c r="AP83" s="260"/>
      <c r="AQ83" s="260"/>
      <c r="AR83" s="260"/>
      <c r="AS83" s="260"/>
      <c r="AT83" s="260"/>
      <c r="AU83" s="260"/>
      <c r="AV83" s="260"/>
      <c r="AW83" s="260"/>
      <c r="AX83" s="260"/>
      <c r="AY83" s="260"/>
      <c r="AZ83" s="260"/>
      <c r="BA83" s="260"/>
      <c r="BB83" s="260"/>
      <c r="BC83" s="260"/>
      <c r="BD83" s="260"/>
      <c r="BE83" s="260"/>
      <c r="BF83" s="260"/>
      <c r="BG83" s="210"/>
      <c r="BH83" s="210"/>
      <c r="BI83" s="210"/>
    </row>
    <row r="84" spans="1:61" x14ac:dyDescent="0.25">
      <c r="A84" s="171" t="s">
        <v>91</v>
      </c>
      <c r="B84" s="164"/>
      <c r="C84" s="299" t="s">
        <v>628</v>
      </c>
      <c r="D84" s="166"/>
      <c r="E84" s="168"/>
      <c r="F84" s="167"/>
      <c r="G84" s="168"/>
      <c r="AO84" s="260"/>
      <c r="AP84" s="260"/>
      <c r="AQ84" s="260"/>
      <c r="AR84" s="260"/>
      <c r="AS84" s="260"/>
      <c r="AT84" s="260"/>
      <c r="AU84" s="260"/>
      <c r="AV84" s="260"/>
      <c r="AW84" s="260"/>
      <c r="AX84" s="260"/>
      <c r="AY84" s="260"/>
      <c r="AZ84" s="260"/>
      <c r="BA84" s="260"/>
      <c r="BB84" s="260"/>
      <c r="BC84" s="260"/>
      <c r="BD84" s="260"/>
      <c r="BE84" s="260"/>
      <c r="BF84" s="260"/>
      <c r="BG84" s="210"/>
      <c r="BH84" s="210"/>
      <c r="BI84" s="210"/>
    </row>
    <row r="85" spans="1:61" x14ac:dyDescent="0.25">
      <c r="A85" s="171" t="s">
        <v>91</v>
      </c>
      <c r="B85" s="164"/>
      <c r="C85" s="299" t="s">
        <v>628</v>
      </c>
      <c r="D85" s="166"/>
      <c r="E85" s="168"/>
      <c r="F85" s="167"/>
      <c r="G85" s="168"/>
      <c r="AO85" s="260"/>
      <c r="AP85" s="260"/>
      <c r="AQ85" s="260"/>
      <c r="AR85" s="260"/>
      <c r="AS85" s="260"/>
      <c r="AT85" s="260"/>
      <c r="AU85" s="260"/>
      <c r="AV85" s="260"/>
      <c r="AW85" s="260"/>
      <c r="AX85" s="260"/>
      <c r="AY85" s="260"/>
      <c r="AZ85" s="260"/>
      <c r="BA85" s="260"/>
      <c r="BB85" s="260"/>
      <c r="BC85" s="260"/>
      <c r="BD85" s="260"/>
      <c r="BE85" s="260"/>
      <c r="BF85" s="260"/>
      <c r="BG85" s="210"/>
      <c r="BH85" s="210"/>
      <c r="BI85" s="210"/>
    </row>
    <row r="86" spans="1:61" x14ac:dyDescent="0.25">
      <c r="A86" s="171" t="s">
        <v>91</v>
      </c>
      <c r="B86" s="164"/>
      <c r="C86" s="299" t="s">
        <v>628</v>
      </c>
      <c r="D86" s="166"/>
      <c r="E86" s="168"/>
      <c r="F86" s="167"/>
      <c r="G86" s="168"/>
      <c r="AO86" s="260"/>
      <c r="AP86" s="260"/>
      <c r="AQ86" s="260"/>
      <c r="AR86" s="260"/>
      <c r="AS86" s="260"/>
      <c r="AT86" s="260"/>
      <c r="AU86" s="260"/>
      <c r="AV86" s="260"/>
      <c r="AW86" s="260"/>
      <c r="AX86" s="260"/>
      <c r="AY86" s="260"/>
      <c r="AZ86" s="260"/>
      <c r="BA86" s="260"/>
      <c r="BB86" s="260"/>
      <c r="BC86" s="260"/>
      <c r="BD86" s="260"/>
      <c r="BE86" s="260"/>
      <c r="BF86" s="260"/>
      <c r="BG86" s="210"/>
      <c r="BH86" s="210"/>
      <c r="BI86" s="210"/>
    </row>
    <row r="87" spans="1:61" x14ac:dyDescent="0.25">
      <c r="A87" s="171" t="s">
        <v>91</v>
      </c>
      <c r="B87" s="164"/>
      <c r="C87" s="299" t="s">
        <v>628</v>
      </c>
      <c r="D87" s="166"/>
      <c r="E87" s="168"/>
      <c r="F87" s="167"/>
      <c r="G87" s="168"/>
      <c r="AO87" s="260"/>
      <c r="AP87" s="260"/>
      <c r="AQ87" s="260"/>
      <c r="AR87" s="260"/>
      <c r="AS87" s="260"/>
      <c r="AT87" s="260"/>
      <c r="AU87" s="260"/>
      <c r="AV87" s="260"/>
      <c r="AW87" s="260"/>
      <c r="AX87" s="260"/>
      <c r="AY87" s="260"/>
      <c r="AZ87" s="260"/>
      <c r="BA87" s="260"/>
      <c r="BB87" s="260"/>
      <c r="BC87" s="260"/>
      <c r="BD87" s="260"/>
      <c r="BE87" s="260"/>
      <c r="BF87" s="260"/>
      <c r="BG87" s="210"/>
      <c r="BH87" s="210"/>
      <c r="BI87" s="210"/>
    </row>
    <row r="88" spans="1:61" x14ac:dyDescent="0.25">
      <c r="A88" s="171" t="s">
        <v>91</v>
      </c>
      <c r="B88" s="164"/>
      <c r="C88" s="299" t="s">
        <v>628</v>
      </c>
      <c r="D88" s="166"/>
      <c r="E88" s="168"/>
      <c r="F88" s="167"/>
      <c r="G88" s="168"/>
      <c r="AO88" s="260"/>
      <c r="AP88" s="260"/>
      <c r="AQ88" s="260"/>
      <c r="AR88" s="260"/>
      <c r="AS88" s="260"/>
      <c r="AT88" s="260"/>
      <c r="AU88" s="260"/>
      <c r="AV88" s="260"/>
      <c r="AW88" s="260"/>
      <c r="AX88" s="260"/>
      <c r="AY88" s="260"/>
      <c r="AZ88" s="260"/>
      <c r="BA88" s="260"/>
      <c r="BB88" s="260"/>
      <c r="BC88" s="260"/>
      <c r="BD88" s="260"/>
      <c r="BE88" s="260"/>
      <c r="BF88" s="260"/>
      <c r="BG88" s="210"/>
      <c r="BH88" s="210"/>
      <c r="BI88" s="210"/>
    </row>
    <row r="89" spans="1:61" x14ac:dyDescent="0.25">
      <c r="A89" s="171" t="s">
        <v>91</v>
      </c>
      <c r="B89" s="164"/>
      <c r="C89" s="299" t="s">
        <v>628</v>
      </c>
      <c r="D89" s="166"/>
      <c r="E89" s="168"/>
      <c r="F89" s="167"/>
      <c r="G89" s="168"/>
      <c r="AO89" s="260"/>
      <c r="AP89" s="260"/>
      <c r="AQ89" s="260"/>
      <c r="AR89" s="260"/>
      <c r="AS89" s="260"/>
      <c r="AT89" s="260"/>
      <c r="AU89" s="260"/>
      <c r="AV89" s="260"/>
      <c r="AW89" s="260"/>
      <c r="AX89" s="260"/>
      <c r="AY89" s="260"/>
      <c r="AZ89" s="260"/>
      <c r="BA89" s="260"/>
      <c r="BB89" s="260"/>
      <c r="BC89" s="260"/>
      <c r="BD89" s="260"/>
      <c r="BE89" s="260"/>
      <c r="BF89" s="260"/>
      <c r="BG89" s="210"/>
      <c r="BH89" s="210"/>
      <c r="BI89" s="210"/>
    </row>
    <row r="90" spans="1:61" x14ac:dyDescent="0.25">
      <c r="A90" s="171" t="s">
        <v>91</v>
      </c>
      <c r="B90" s="164"/>
      <c r="C90" s="299" t="s">
        <v>628</v>
      </c>
      <c r="D90" s="166"/>
      <c r="E90" s="168"/>
      <c r="F90" s="167"/>
      <c r="G90" s="168"/>
      <c r="AO90" s="260"/>
      <c r="AP90" s="260"/>
      <c r="AQ90" s="260"/>
      <c r="AR90" s="260"/>
      <c r="AS90" s="260"/>
      <c r="AT90" s="260"/>
      <c r="AU90" s="260"/>
      <c r="AV90" s="260"/>
      <c r="AW90" s="260"/>
      <c r="AX90" s="260"/>
      <c r="AY90" s="260"/>
      <c r="AZ90" s="260"/>
      <c r="BA90" s="260"/>
      <c r="BB90" s="260"/>
      <c r="BC90" s="260"/>
      <c r="BD90" s="260"/>
      <c r="BE90" s="260"/>
      <c r="BF90" s="260"/>
      <c r="BG90" s="210"/>
      <c r="BH90" s="210"/>
      <c r="BI90" s="210"/>
    </row>
    <row r="91" spans="1:61" x14ac:dyDescent="0.25">
      <c r="A91" s="171" t="s">
        <v>91</v>
      </c>
      <c r="B91" s="164"/>
      <c r="C91" s="299" t="s">
        <v>628</v>
      </c>
      <c r="D91" s="166"/>
      <c r="E91" s="168"/>
      <c r="F91" s="167"/>
      <c r="G91" s="168"/>
      <c r="AO91" s="260"/>
      <c r="AP91" s="260"/>
      <c r="AQ91" s="260"/>
      <c r="AR91" s="260"/>
      <c r="AS91" s="260"/>
      <c r="AT91" s="260"/>
      <c r="AU91" s="260"/>
      <c r="AV91" s="260"/>
      <c r="AW91" s="260"/>
      <c r="AX91" s="260"/>
      <c r="AY91" s="260"/>
      <c r="AZ91" s="260"/>
      <c r="BA91" s="260"/>
      <c r="BB91" s="260"/>
      <c r="BC91" s="260"/>
      <c r="BD91" s="260"/>
      <c r="BE91" s="260"/>
      <c r="BF91" s="260"/>
      <c r="BG91" s="210"/>
      <c r="BH91" s="210"/>
      <c r="BI91" s="210"/>
    </row>
    <row r="92" spans="1:61" x14ac:dyDescent="0.25">
      <c r="A92" s="171" t="s">
        <v>91</v>
      </c>
      <c r="B92" s="164"/>
      <c r="C92" s="299" t="s">
        <v>628</v>
      </c>
      <c r="D92" s="166"/>
      <c r="E92" s="168"/>
      <c r="F92" s="167"/>
      <c r="G92" s="168"/>
      <c r="AO92" s="260"/>
      <c r="AP92" s="260"/>
      <c r="AQ92" s="260"/>
      <c r="AR92" s="260"/>
      <c r="AS92" s="260"/>
      <c r="AT92" s="260"/>
      <c r="AU92" s="260"/>
      <c r="AV92" s="260"/>
      <c r="AW92" s="260"/>
      <c r="AX92" s="260"/>
      <c r="AY92" s="260"/>
      <c r="AZ92" s="260"/>
      <c r="BA92" s="260"/>
      <c r="BB92" s="260"/>
      <c r="BC92" s="260"/>
      <c r="BD92" s="260"/>
      <c r="BE92" s="260"/>
      <c r="BF92" s="260"/>
      <c r="BG92" s="210"/>
      <c r="BH92" s="210"/>
      <c r="BI92" s="210"/>
    </row>
    <row r="93" spans="1:61" x14ac:dyDescent="0.25">
      <c r="A93" s="171" t="s">
        <v>91</v>
      </c>
      <c r="B93" s="164"/>
      <c r="C93" s="299" t="s">
        <v>628</v>
      </c>
      <c r="D93" s="166"/>
      <c r="E93" s="168"/>
      <c r="F93" s="167"/>
      <c r="G93" s="168"/>
      <c r="AO93" s="260"/>
      <c r="AP93" s="260"/>
      <c r="AQ93" s="260"/>
      <c r="AR93" s="260"/>
      <c r="AS93" s="260"/>
      <c r="AT93" s="260"/>
      <c r="AU93" s="260"/>
      <c r="AV93" s="260"/>
      <c r="AW93" s="260"/>
      <c r="AX93" s="260"/>
      <c r="AY93" s="260"/>
      <c r="AZ93" s="260"/>
      <c r="BA93" s="260"/>
      <c r="BB93" s="260"/>
      <c r="BC93" s="260"/>
      <c r="BD93" s="260"/>
      <c r="BE93" s="260"/>
      <c r="BF93" s="260"/>
      <c r="BG93" s="210"/>
      <c r="BH93" s="210"/>
      <c r="BI93" s="210"/>
    </row>
    <row r="94" spans="1:61" x14ac:dyDescent="0.25">
      <c r="A94" s="171" t="s">
        <v>91</v>
      </c>
      <c r="B94" s="164"/>
      <c r="C94" s="299" t="s">
        <v>628</v>
      </c>
      <c r="D94" s="166"/>
      <c r="E94" s="168"/>
      <c r="F94" s="167"/>
      <c r="G94" s="168"/>
      <c r="AO94" s="260"/>
      <c r="AP94" s="260"/>
      <c r="AQ94" s="260"/>
      <c r="AR94" s="260"/>
      <c r="AS94" s="260"/>
      <c r="AT94" s="260"/>
      <c r="AU94" s="260"/>
      <c r="AV94" s="260"/>
      <c r="AW94" s="260"/>
      <c r="AX94" s="260"/>
      <c r="AY94" s="260"/>
      <c r="AZ94" s="260"/>
      <c r="BA94" s="260"/>
      <c r="BB94" s="260"/>
      <c r="BC94" s="260"/>
      <c r="BD94" s="260"/>
      <c r="BE94" s="260"/>
      <c r="BF94" s="260"/>
      <c r="BG94" s="210"/>
      <c r="BH94" s="210"/>
      <c r="BI94" s="210"/>
    </row>
    <row r="95" spans="1:61" x14ac:dyDescent="0.25">
      <c r="A95" s="171" t="s">
        <v>91</v>
      </c>
      <c r="B95" s="164"/>
      <c r="C95" s="299" t="s">
        <v>628</v>
      </c>
      <c r="D95" s="166"/>
      <c r="E95" s="168"/>
      <c r="F95" s="167"/>
      <c r="G95" s="168"/>
      <c r="AO95" s="260"/>
      <c r="AP95" s="260"/>
      <c r="AQ95" s="260"/>
      <c r="AR95" s="260"/>
      <c r="AS95" s="260"/>
      <c r="AT95" s="260"/>
      <c r="AU95" s="260"/>
      <c r="AV95" s="260"/>
      <c r="AW95" s="260"/>
      <c r="AX95" s="260"/>
      <c r="AY95" s="260"/>
      <c r="AZ95" s="260"/>
      <c r="BA95" s="260"/>
      <c r="BB95" s="260"/>
      <c r="BC95" s="260"/>
      <c r="BD95" s="260"/>
      <c r="BE95" s="260"/>
      <c r="BF95" s="260"/>
      <c r="BG95" s="210"/>
      <c r="BH95" s="210"/>
      <c r="BI95" s="210"/>
    </row>
    <row r="96" spans="1:61" x14ac:dyDescent="0.25">
      <c r="A96" s="171" t="s">
        <v>91</v>
      </c>
      <c r="B96" s="164"/>
      <c r="C96" s="299" t="s">
        <v>628</v>
      </c>
      <c r="D96" s="166"/>
      <c r="E96" s="168"/>
      <c r="F96" s="167"/>
      <c r="G96" s="168"/>
      <c r="AO96" s="260"/>
      <c r="AP96" s="260"/>
      <c r="AQ96" s="260"/>
      <c r="AR96" s="260"/>
      <c r="AS96" s="260"/>
      <c r="AT96" s="260"/>
      <c r="AU96" s="260"/>
      <c r="AV96" s="260"/>
      <c r="AW96" s="260"/>
      <c r="AX96" s="260"/>
      <c r="AY96" s="260"/>
      <c r="AZ96" s="260"/>
      <c r="BA96" s="260"/>
      <c r="BB96" s="260"/>
      <c r="BC96" s="260"/>
      <c r="BD96" s="260"/>
      <c r="BE96" s="260"/>
      <c r="BF96" s="260"/>
      <c r="BG96" s="210"/>
      <c r="BH96" s="210"/>
      <c r="BI96" s="210"/>
    </row>
    <row r="97" spans="1:61" x14ac:dyDescent="0.25">
      <c r="A97" s="171" t="s">
        <v>91</v>
      </c>
      <c r="B97" s="164"/>
      <c r="C97" s="299" t="s">
        <v>628</v>
      </c>
      <c r="D97" s="166"/>
      <c r="E97" s="168"/>
      <c r="F97" s="167"/>
      <c r="G97" s="168"/>
      <c r="AO97" s="260"/>
      <c r="AP97" s="260"/>
      <c r="AQ97" s="260"/>
      <c r="AR97" s="260"/>
      <c r="AS97" s="260"/>
      <c r="AT97" s="260"/>
      <c r="AU97" s="260"/>
      <c r="AV97" s="260"/>
      <c r="AW97" s="260"/>
      <c r="AX97" s="260"/>
      <c r="AY97" s="260"/>
      <c r="AZ97" s="260"/>
      <c r="BA97" s="260"/>
      <c r="BB97" s="260"/>
      <c r="BC97" s="260"/>
      <c r="BD97" s="260"/>
      <c r="BE97" s="260"/>
      <c r="BF97" s="260"/>
      <c r="BG97" s="210"/>
      <c r="BH97" s="210"/>
      <c r="BI97" s="210"/>
    </row>
    <row r="98" spans="1:61" x14ac:dyDescent="0.25">
      <c r="A98" s="171" t="s">
        <v>91</v>
      </c>
      <c r="B98" s="164"/>
      <c r="C98" s="299" t="s">
        <v>628</v>
      </c>
      <c r="D98" s="166"/>
      <c r="E98" s="168"/>
      <c r="F98" s="167"/>
      <c r="G98" s="168"/>
      <c r="AO98" s="260"/>
      <c r="AP98" s="260"/>
      <c r="AQ98" s="260"/>
      <c r="AR98" s="260"/>
      <c r="AS98" s="260"/>
      <c r="AT98" s="260"/>
      <c r="AU98" s="260"/>
      <c r="AV98" s="260"/>
      <c r="AW98" s="260"/>
      <c r="AX98" s="260"/>
      <c r="AY98" s="260"/>
      <c r="AZ98" s="260"/>
      <c r="BA98" s="260"/>
      <c r="BB98" s="260"/>
      <c r="BC98" s="260"/>
      <c r="BD98" s="260"/>
      <c r="BE98" s="260"/>
      <c r="BF98" s="260"/>
      <c r="BG98" s="210"/>
      <c r="BH98" s="210"/>
      <c r="BI98" s="210"/>
    </row>
    <row r="99" spans="1:61" x14ac:dyDescent="0.25">
      <c r="A99" s="171" t="s">
        <v>91</v>
      </c>
      <c r="B99" s="164"/>
      <c r="C99" s="299" t="s">
        <v>628</v>
      </c>
      <c r="D99" s="166"/>
      <c r="E99" s="168"/>
      <c r="F99" s="167"/>
      <c r="G99" s="168"/>
      <c r="AO99" s="260"/>
      <c r="AP99" s="260"/>
      <c r="AQ99" s="260"/>
      <c r="AR99" s="260"/>
      <c r="AS99" s="260"/>
      <c r="AT99" s="260"/>
      <c r="AU99" s="260"/>
      <c r="AV99" s="260"/>
      <c r="AW99" s="260"/>
      <c r="AX99" s="260"/>
      <c r="AY99" s="260"/>
      <c r="AZ99" s="260"/>
      <c r="BA99" s="260"/>
      <c r="BB99" s="260"/>
      <c r="BC99" s="260"/>
      <c r="BD99" s="260"/>
      <c r="BE99" s="260"/>
      <c r="BF99" s="260"/>
      <c r="BG99" s="210"/>
      <c r="BH99" s="210"/>
      <c r="BI99" s="210"/>
    </row>
    <row r="100" spans="1:61" x14ac:dyDescent="0.25">
      <c r="A100" s="171" t="s">
        <v>91</v>
      </c>
      <c r="B100" s="164"/>
      <c r="C100" s="299" t="s">
        <v>628</v>
      </c>
      <c r="D100" s="166"/>
      <c r="E100" s="168"/>
      <c r="F100" s="167"/>
      <c r="G100" s="168"/>
      <c r="AO100" s="260"/>
      <c r="AP100" s="260"/>
      <c r="AQ100" s="260"/>
      <c r="AR100" s="260"/>
      <c r="AS100" s="260"/>
      <c r="AT100" s="260"/>
      <c r="AU100" s="260"/>
      <c r="AV100" s="260"/>
      <c r="AW100" s="260"/>
      <c r="AX100" s="260"/>
      <c r="AY100" s="260"/>
      <c r="AZ100" s="260"/>
      <c r="BA100" s="260"/>
      <c r="BB100" s="260"/>
      <c r="BC100" s="260"/>
      <c r="BD100" s="260"/>
      <c r="BE100" s="260"/>
      <c r="BF100" s="260"/>
      <c r="BG100" s="210"/>
      <c r="BH100" s="210"/>
      <c r="BI100" s="210"/>
    </row>
    <row r="101" spans="1:61" x14ac:dyDescent="0.25">
      <c r="A101" s="171" t="s">
        <v>91</v>
      </c>
      <c r="B101" s="164"/>
      <c r="C101" s="299" t="s">
        <v>628</v>
      </c>
      <c r="D101" s="166"/>
      <c r="E101" s="168"/>
      <c r="F101" s="167"/>
      <c r="G101" s="168"/>
      <c r="AO101" s="260"/>
      <c r="AP101" s="260"/>
      <c r="AQ101" s="260"/>
      <c r="AR101" s="260"/>
      <c r="AS101" s="260"/>
      <c r="AT101" s="260"/>
      <c r="AU101" s="260"/>
      <c r="AV101" s="260"/>
      <c r="AW101" s="260"/>
      <c r="AX101" s="260"/>
      <c r="AY101" s="260"/>
      <c r="AZ101" s="260"/>
      <c r="BA101" s="260"/>
      <c r="BB101" s="260"/>
      <c r="BC101" s="260"/>
      <c r="BD101" s="260"/>
      <c r="BE101" s="260"/>
      <c r="BF101" s="260"/>
      <c r="BG101" s="210"/>
      <c r="BH101" s="210"/>
      <c r="BI101" s="210"/>
    </row>
    <row r="102" spans="1:61" x14ac:dyDescent="0.25">
      <c r="A102" s="171" t="s">
        <v>91</v>
      </c>
      <c r="B102" s="164"/>
      <c r="C102" s="299" t="s">
        <v>628</v>
      </c>
      <c r="D102" s="166"/>
      <c r="E102" s="168"/>
      <c r="F102" s="167"/>
      <c r="G102" s="168"/>
      <c r="AO102" s="260"/>
      <c r="AP102" s="260"/>
      <c r="AQ102" s="260"/>
      <c r="AR102" s="260"/>
      <c r="AS102" s="260"/>
      <c r="AT102" s="260"/>
      <c r="AU102" s="260"/>
      <c r="AV102" s="260"/>
      <c r="AW102" s="260"/>
      <c r="AX102" s="260"/>
      <c r="AY102" s="260"/>
      <c r="AZ102" s="260"/>
      <c r="BA102" s="260"/>
      <c r="BB102" s="260"/>
      <c r="BC102" s="260"/>
      <c r="BD102" s="260"/>
      <c r="BE102" s="260"/>
      <c r="BF102" s="260"/>
      <c r="BG102" s="210"/>
      <c r="BH102" s="210"/>
      <c r="BI102" s="210"/>
    </row>
    <row r="103" spans="1:61" x14ac:dyDescent="0.25">
      <c r="A103" s="171" t="s">
        <v>91</v>
      </c>
      <c r="B103" s="164"/>
      <c r="C103" s="299" t="s">
        <v>628</v>
      </c>
      <c r="D103" s="166"/>
      <c r="E103" s="168"/>
      <c r="F103" s="167"/>
      <c r="G103" s="168"/>
      <c r="AO103" s="260"/>
      <c r="AP103" s="260"/>
      <c r="AQ103" s="260"/>
      <c r="AR103" s="260"/>
      <c r="AS103" s="260"/>
      <c r="AT103" s="260"/>
      <c r="AU103" s="260"/>
      <c r="AV103" s="260"/>
      <c r="AW103" s="260"/>
      <c r="AX103" s="260"/>
      <c r="AY103" s="260"/>
      <c r="AZ103" s="260"/>
      <c r="BA103" s="260"/>
      <c r="BB103" s="260"/>
      <c r="BC103" s="260"/>
      <c r="BD103" s="260"/>
      <c r="BE103" s="260"/>
      <c r="BF103" s="260"/>
      <c r="BG103" s="210"/>
      <c r="BH103" s="210"/>
      <c r="BI103" s="210"/>
    </row>
    <row r="104" spans="1:61" x14ac:dyDescent="0.25">
      <c r="A104" s="171" t="s">
        <v>91</v>
      </c>
      <c r="B104" s="164"/>
      <c r="C104" s="299" t="s">
        <v>628</v>
      </c>
      <c r="D104" s="166"/>
      <c r="E104" s="168"/>
      <c r="F104" s="167"/>
      <c r="G104" s="168"/>
      <c r="AO104" s="260"/>
      <c r="AP104" s="260"/>
      <c r="AQ104" s="260"/>
      <c r="AR104" s="260"/>
      <c r="AS104" s="260"/>
      <c r="AT104" s="260"/>
      <c r="AU104" s="260"/>
      <c r="AV104" s="260"/>
      <c r="AW104" s="260"/>
      <c r="AX104" s="260"/>
      <c r="AY104" s="260"/>
      <c r="AZ104" s="260"/>
      <c r="BA104" s="260"/>
      <c r="BB104" s="260"/>
      <c r="BC104" s="260"/>
      <c r="BD104" s="260"/>
      <c r="BE104" s="260"/>
      <c r="BF104" s="260"/>
      <c r="BG104" s="210"/>
      <c r="BH104" s="210"/>
      <c r="BI104" s="210"/>
    </row>
    <row r="105" spans="1:61" x14ac:dyDescent="0.25">
      <c r="A105" s="171" t="s">
        <v>91</v>
      </c>
      <c r="B105" s="164"/>
      <c r="C105" s="299" t="s">
        <v>628</v>
      </c>
      <c r="D105" s="166"/>
      <c r="E105" s="168"/>
      <c r="F105" s="167"/>
      <c r="G105" s="168"/>
      <c r="AO105" s="260"/>
      <c r="AP105" s="260"/>
      <c r="AQ105" s="260"/>
      <c r="AR105" s="260"/>
      <c r="AS105" s="260"/>
      <c r="AT105" s="260"/>
      <c r="AU105" s="260"/>
      <c r="AV105" s="260"/>
      <c r="AW105" s="260"/>
      <c r="AX105" s="260"/>
      <c r="AY105" s="260"/>
      <c r="AZ105" s="260"/>
      <c r="BA105" s="260"/>
      <c r="BB105" s="260"/>
      <c r="BC105" s="260"/>
      <c r="BD105" s="260"/>
      <c r="BE105" s="260"/>
      <c r="BF105" s="260"/>
      <c r="BG105" s="210"/>
      <c r="BH105" s="210"/>
      <c r="BI105" s="210"/>
    </row>
    <row r="106" spans="1:61" x14ac:dyDescent="0.25">
      <c r="A106" s="171" t="s">
        <v>91</v>
      </c>
      <c r="B106" s="164"/>
      <c r="C106" s="299" t="s">
        <v>628</v>
      </c>
      <c r="D106" s="166"/>
      <c r="E106" s="168"/>
      <c r="F106" s="167"/>
      <c r="G106" s="168"/>
      <c r="AO106" s="260"/>
      <c r="AP106" s="260"/>
      <c r="AQ106" s="260"/>
      <c r="AR106" s="260"/>
      <c r="AS106" s="260"/>
      <c r="AT106" s="260"/>
      <c r="AU106" s="260"/>
      <c r="AV106" s="260"/>
      <c r="AW106" s="260"/>
      <c r="AX106" s="260"/>
      <c r="AY106" s="260"/>
      <c r="AZ106" s="260"/>
      <c r="BA106" s="260"/>
      <c r="BB106" s="260"/>
      <c r="BC106" s="260"/>
      <c r="BD106" s="260"/>
      <c r="BE106" s="260"/>
      <c r="BF106" s="260"/>
      <c r="BG106" s="210"/>
      <c r="BH106" s="210"/>
      <c r="BI106" s="210"/>
    </row>
    <row r="107" spans="1:61" x14ac:dyDescent="0.25">
      <c r="A107" s="171" t="s">
        <v>91</v>
      </c>
      <c r="B107" s="164"/>
      <c r="C107" s="299" t="s">
        <v>628</v>
      </c>
      <c r="D107" s="166"/>
      <c r="E107" s="168"/>
      <c r="F107" s="167"/>
      <c r="G107" s="168"/>
      <c r="AO107" s="260"/>
      <c r="AP107" s="260"/>
      <c r="AQ107" s="260"/>
      <c r="AR107" s="260"/>
      <c r="AS107" s="260"/>
      <c r="AT107" s="260"/>
      <c r="AU107" s="260"/>
      <c r="AV107" s="260"/>
      <c r="AW107" s="260"/>
      <c r="AX107" s="260"/>
      <c r="AY107" s="260"/>
      <c r="AZ107" s="260"/>
      <c r="BA107" s="260"/>
      <c r="BB107" s="260"/>
      <c r="BC107" s="260"/>
      <c r="BD107" s="260"/>
      <c r="BE107" s="260"/>
      <c r="BF107" s="260"/>
      <c r="BG107" s="210"/>
      <c r="BH107" s="210"/>
      <c r="BI107" s="210"/>
    </row>
    <row r="108" spans="1:61" x14ac:dyDescent="0.25">
      <c r="A108" s="171" t="s">
        <v>91</v>
      </c>
      <c r="B108" s="164"/>
      <c r="C108" s="299" t="s">
        <v>628</v>
      </c>
      <c r="D108" s="166"/>
      <c r="E108" s="168"/>
      <c r="F108" s="167"/>
      <c r="G108" s="168"/>
      <c r="AO108" s="260"/>
      <c r="AP108" s="260"/>
      <c r="AQ108" s="260"/>
      <c r="AR108" s="260"/>
      <c r="AS108" s="260"/>
      <c r="AT108" s="260"/>
      <c r="AU108" s="260"/>
      <c r="AV108" s="260"/>
      <c r="AW108" s="260"/>
      <c r="AX108" s="260"/>
      <c r="AY108" s="260"/>
      <c r="AZ108" s="260"/>
      <c r="BA108" s="260"/>
      <c r="BB108" s="260"/>
      <c r="BC108" s="260"/>
      <c r="BD108" s="260"/>
      <c r="BE108" s="260"/>
      <c r="BF108" s="260"/>
      <c r="BG108" s="210"/>
      <c r="BH108" s="210"/>
      <c r="BI108" s="210"/>
    </row>
    <row r="109" spans="1:61" x14ac:dyDescent="0.25">
      <c r="A109" s="171" t="s">
        <v>91</v>
      </c>
      <c r="B109" s="164"/>
      <c r="C109" s="299" t="s">
        <v>628</v>
      </c>
      <c r="D109" s="166"/>
      <c r="E109" s="168"/>
      <c r="F109" s="167"/>
      <c r="G109" s="168"/>
      <c r="AO109" s="260"/>
      <c r="AP109" s="260"/>
      <c r="AQ109" s="260"/>
      <c r="AR109" s="260"/>
      <c r="AS109" s="260"/>
      <c r="AT109" s="260"/>
      <c r="AU109" s="260"/>
      <c r="AV109" s="260"/>
      <c r="AW109" s="260"/>
      <c r="AX109" s="260"/>
      <c r="AY109" s="260"/>
      <c r="AZ109" s="260"/>
      <c r="BA109" s="260"/>
      <c r="BB109" s="260"/>
      <c r="BC109" s="260"/>
      <c r="BD109" s="260"/>
      <c r="BE109" s="260"/>
      <c r="BF109" s="260"/>
      <c r="BG109" s="210"/>
      <c r="BH109" s="210"/>
      <c r="BI109" s="210"/>
    </row>
    <row r="110" spans="1:61" x14ac:dyDescent="0.25">
      <c r="A110" s="171" t="s">
        <v>91</v>
      </c>
      <c r="B110" s="164"/>
      <c r="C110" s="299" t="s">
        <v>628</v>
      </c>
      <c r="D110" s="166"/>
      <c r="E110" s="168"/>
      <c r="F110" s="167"/>
      <c r="G110" s="168"/>
      <c r="AO110" s="260"/>
      <c r="AP110" s="260"/>
      <c r="AQ110" s="260"/>
      <c r="AR110" s="260"/>
      <c r="AS110" s="260"/>
      <c r="AT110" s="260"/>
      <c r="AU110" s="260"/>
      <c r="AV110" s="260"/>
      <c r="AW110" s="260"/>
      <c r="AX110" s="260"/>
      <c r="AY110" s="260"/>
      <c r="AZ110" s="260"/>
      <c r="BA110" s="260"/>
      <c r="BB110" s="260"/>
      <c r="BC110" s="260"/>
      <c r="BD110" s="260"/>
      <c r="BE110" s="260"/>
      <c r="BF110" s="260"/>
      <c r="BG110" s="210"/>
      <c r="BH110" s="210"/>
      <c r="BI110" s="210"/>
    </row>
    <row r="111" spans="1:61" x14ac:dyDescent="0.25">
      <c r="A111" s="171" t="s">
        <v>91</v>
      </c>
      <c r="B111" s="164"/>
      <c r="C111" s="299" t="s">
        <v>628</v>
      </c>
      <c r="D111" s="166"/>
      <c r="E111" s="168"/>
      <c r="F111" s="167"/>
      <c r="G111" s="168"/>
      <c r="AO111" s="260"/>
      <c r="AP111" s="260"/>
      <c r="AQ111" s="260"/>
      <c r="AR111" s="260"/>
      <c r="AS111" s="260"/>
      <c r="AT111" s="260"/>
      <c r="AU111" s="260"/>
      <c r="AV111" s="260"/>
      <c r="AW111" s="260"/>
      <c r="AX111" s="260"/>
      <c r="AY111" s="260"/>
      <c r="AZ111" s="260"/>
      <c r="BA111" s="260"/>
      <c r="BB111" s="260"/>
      <c r="BC111" s="260"/>
      <c r="BD111" s="260"/>
      <c r="BE111" s="260"/>
      <c r="BF111" s="260"/>
      <c r="BG111" s="210"/>
      <c r="BH111" s="210"/>
      <c r="BI111" s="210"/>
    </row>
    <row r="112" spans="1:61" x14ac:dyDescent="0.25">
      <c r="A112" s="171" t="s">
        <v>91</v>
      </c>
      <c r="B112" s="164"/>
      <c r="C112" s="299" t="s">
        <v>628</v>
      </c>
      <c r="D112" s="166"/>
      <c r="E112" s="168"/>
      <c r="F112" s="167"/>
      <c r="G112" s="168"/>
      <c r="AO112" s="260"/>
      <c r="AP112" s="260"/>
      <c r="AQ112" s="260"/>
      <c r="AR112" s="260"/>
      <c r="AS112" s="260"/>
      <c r="AT112" s="260"/>
      <c r="AU112" s="260"/>
      <c r="AV112" s="260"/>
      <c r="AW112" s="260"/>
      <c r="AX112" s="260"/>
      <c r="AY112" s="260"/>
      <c r="AZ112" s="260"/>
      <c r="BA112" s="260"/>
      <c r="BB112" s="260"/>
      <c r="BC112" s="260"/>
      <c r="BD112" s="260"/>
      <c r="BE112" s="260"/>
      <c r="BF112" s="260"/>
      <c r="BG112" s="210"/>
      <c r="BH112" s="210"/>
      <c r="BI112" s="210"/>
    </row>
    <row r="113" spans="1:61" x14ac:dyDescent="0.25">
      <c r="A113" s="171" t="s">
        <v>91</v>
      </c>
      <c r="B113" s="164"/>
      <c r="C113" s="299" t="s">
        <v>628</v>
      </c>
      <c r="D113" s="166"/>
      <c r="E113" s="168"/>
      <c r="F113" s="167"/>
      <c r="G113" s="168"/>
      <c r="AO113" s="260"/>
      <c r="AP113" s="260"/>
      <c r="AQ113" s="260"/>
      <c r="AR113" s="260"/>
      <c r="AS113" s="260"/>
      <c r="AT113" s="260"/>
      <c r="AU113" s="260"/>
      <c r="AV113" s="260"/>
      <c r="AW113" s="260"/>
      <c r="AX113" s="260"/>
      <c r="AY113" s="260"/>
      <c r="AZ113" s="260"/>
      <c r="BA113" s="260"/>
      <c r="BB113" s="260"/>
      <c r="BC113" s="260"/>
      <c r="BD113" s="260"/>
      <c r="BE113" s="260"/>
      <c r="BF113" s="260"/>
      <c r="BG113" s="210"/>
      <c r="BH113" s="210"/>
      <c r="BI113" s="210"/>
    </row>
    <row r="114" spans="1:61" x14ac:dyDescent="0.25">
      <c r="A114" s="171" t="s">
        <v>91</v>
      </c>
      <c r="B114" s="164"/>
      <c r="C114" s="299" t="s">
        <v>628</v>
      </c>
      <c r="D114" s="166"/>
      <c r="E114" s="168"/>
      <c r="F114" s="167"/>
      <c r="G114" s="168"/>
      <c r="AO114" s="260"/>
      <c r="AP114" s="260"/>
      <c r="AQ114" s="260"/>
      <c r="AR114" s="260"/>
      <c r="AS114" s="260"/>
      <c r="AT114" s="260"/>
      <c r="AU114" s="260"/>
      <c r="AV114" s="260"/>
      <c r="AW114" s="260"/>
      <c r="AX114" s="260"/>
      <c r="AY114" s="260"/>
      <c r="AZ114" s="260"/>
      <c r="BA114" s="260"/>
      <c r="BB114" s="260"/>
      <c r="BC114" s="260"/>
      <c r="BD114" s="260"/>
      <c r="BE114" s="260"/>
      <c r="BF114" s="260"/>
      <c r="BG114" s="210"/>
      <c r="BH114" s="210"/>
      <c r="BI114" s="210"/>
    </row>
    <row r="115" spans="1:61" x14ac:dyDescent="0.25">
      <c r="A115" s="171" t="s">
        <v>91</v>
      </c>
      <c r="B115" s="164"/>
      <c r="C115" s="299" t="s">
        <v>628</v>
      </c>
      <c r="D115" s="166"/>
      <c r="E115" s="168"/>
      <c r="F115" s="167"/>
      <c r="G115" s="168"/>
      <c r="AO115" s="260"/>
      <c r="AP115" s="260"/>
      <c r="AQ115" s="260"/>
      <c r="AR115" s="260"/>
      <c r="AS115" s="260"/>
      <c r="AT115" s="260"/>
      <c r="AU115" s="260"/>
      <c r="AV115" s="260"/>
      <c r="AW115" s="260"/>
      <c r="AX115" s="260"/>
      <c r="AY115" s="260"/>
      <c r="AZ115" s="260"/>
      <c r="BA115" s="260"/>
      <c r="BB115" s="260"/>
      <c r="BC115" s="260"/>
      <c r="BD115" s="260"/>
      <c r="BE115" s="260"/>
      <c r="BF115" s="260"/>
      <c r="BG115" s="210"/>
      <c r="BH115" s="210"/>
      <c r="BI115" s="210"/>
    </row>
    <row r="116" spans="1:61" x14ac:dyDescent="0.25">
      <c r="A116" s="171" t="s">
        <v>91</v>
      </c>
      <c r="B116" s="164"/>
      <c r="C116" s="299" t="s">
        <v>628</v>
      </c>
      <c r="D116" s="166"/>
      <c r="E116" s="168"/>
      <c r="F116" s="167"/>
      <c r="G116" s="168"/>
      <c r="AO116" s="260"/>
      <c r="AP116" s="260"/>
      <c r="AQ116" s="260"/>
      <c r="AR116" s="260"/>
      <c r="AS116" s="260"/>
      <c r="AT116" s="260"/>
      <c r="AU116" s="260"/>
      <c r="AV116" s="260"/>
      <c r="AW116" s="260"/>
      <c r="AX116" s="260"/>
      <c r="AY116" s="260"/>
      <c r="AZ116" s="260"/>
      <c r="BA116" s="260"/>
      <c r="BB116" s="260"/>
      <c r="BC116" s="260"/>
      <c r="BD116" s="260"/>
      <c r="BE116" s="260"/>
      <c r="BF116" s="260"/>
      <c r="BG116" s="210"/>
      <c r="BH116" s="210"/>
      <c r="BI116" s="210"/>
    </row>
    <row r="117" spans="1:61" x14ac:dyDescent="0.25">
      <c r="A117" s="171" t="s">
        <v>91</v>
      </c>
      <c r="B117" s="164"/>
      <c r="C117" s="299" t="s">
        <v>628</v>
      </c>
      <c r="D117" s="166"/>
      <c r="E117" s="168"/>
      <c r="F117" s="167"/>
      <c r="G117" s="168"/>
      <c r="AO117" s="260"/>
      <c r="AP117" s="260"/>
      <c r="AQ117" s="260"/>
      <c r="AR117" s="260"/>
      <c r="AS117" s="260"/>
      <c r="AT117" s="260"/>
      <c r="AU117" s="260"/>
      <c r="AV117" s="260"/>
      <c r="AW117" s="260"/>
      <c r="AX117" s="260"/>
      <c r="AY117" s="260"/>
      <c r="AZ117" s="260"/>
      <c r="BA117" s="260"/>
      <c r="BB117" s="260"/>
      <c r="BC117" s="260"/>
      <c r="BD117" s="260"/>
      <c r="BE117" s="260"/>
      <c r="BF117" s="260"/>
      <c r="BG117" s="210"/>
      <c r="BH117" s="210"/>
      <c r="BI117" s="210"/>
    </row>
    <row r="118" spans="1:61" x14ac:dyDescent="0.25">
      <c r="A118" s="171" t="s">
        <v>91</v>
      </c>
      <c r="B118" s="164"/>
      <c r="C118" s="299" t="s">
        <v>628</v>
      </c>
      <c r="D118" s="166"/>
      <c r="E118" s="168"/>
      <c r="F118" s="167"/>
      <c r="G118" s="168"/>
      <c r="AO118" s="260"/>
      <c r="AP118" s="260"/>
      <c r="AQ118" s="260"/>
      <c r="AR118" s="260"/>
      <c r="AS118" s="260"/>
      <c r="AT118" s="260"/>
      <c r="AU118" s="260"/>
      <c r="AV118" s="260"/>
      <c r="AW118" s="260"/>
      <c r="AX118" s="260"/>
      <c r="AY118" s="260"/>
      <c r="AZ118" s="260"/>
      <c r="BA118" s="260"/>
      <c r="BB118" s="260"/>
      <c r="BC118" s="260"/>
      <c r="BD118" s="260"/>
      <c r="BE118" s="260"/>
      <c r="BF118" s="260"/>
      <c r="BG118" s="210"/>
      <c r="BH118" s="210"/>
      <c r="BI118" s="210"/>
    </row>
    <row r="119" spans="1:61" x14ac:dyDescent="0.25">
      <c r="A119" s="171" t="s">
        <v>91</v>
      </c>
      <c r="B119" s="164"/>
      <c r="C119" s="299" t="s">
        <v>628</v>
      </c>
      <c r="D119" s="166"/>
      <c r="E119" s="168"/>
      <c r="F119" s="167"/>
      <c r="G119" s="168"/>
      <c r="AO119" s="260"/>
      <c r="AP119" s="260"/>
      <c r="AQ119" s="260"/>
      <c r="AR119" s="260"/>
      <c r="AS119" s="260"/>
      <c r="AT119" s="260"/>
      <c r="AU119" s="260"/>
      <c r="AV119" s="260"/>
      <c r="AW119" s="260"/>
      <c r="AX119" s="260"/>
      <c r="AY119" s="260"/>
      <c r="AZ119" s="260"/>
      <c r="BA119" s="260"/>
      <c r="BB119" s="260"/>
      <c r="BC119" s="260"/>
      <c r="BD119" s="260"/>
      <c r="BE119" s="260"/>
      <c r="BF119" s="260"/>
      <c r="BG119" s="210"/>
      <c r="BH119" s="210"/>
      <c r="BI119" s="210"/>
    </row>
    <row r="120" spans="1:61" x14ac:dyDescent="0.25">
      <c r="A120" s="171" t="s">
        <v>91</v>
      </c>
      <c r="B120" s="164"/>
      <c r="C120" s="299" t="s">
        <v>628</v>
      </c>
      <c r="D120" s="166"/>
      <c r="E120" s="168"/>
      <c r="F120" s="167"/>
      <c r="G120" s="168"/>
      <c r="AO120" s="260"/>
      <c r="AP120" s="260"/>
      <c r="AQ120" s="260"/>
      <c r="AR120" s="260"/>
      <c r="AS120" s="260"/>
      <c r="AT120" s="260"/>
      <c r="AU120" s="260"/>
      <c r="AV120" s="260"/>
      <c r="AW120" s="260"/>
      <c r="AX120" s="260"/>
      <c r="AY120" s="260"/>
      <c r="AZ120" s="260"/>
      <c r="BA120" s="260"/>
      <c r="BB120" s="260"/>
      <c r="BC120" s="260"/>
      <c r="BD120" s="260"/>
      <c r="BE120" s="260"/>
      <c r="BF120" s="260"/>
      <c r="BG120" s="210"/>
      <c r="BH120" s="210"/>
      <c r="BI120" s="210"/>
    </row>
    <row r="121" spans="1:61" x14ac:dyDescent="0.25">
      <c r="A121" s="171" t="s">
        <v>91</v>
      </c>
      <c r="B121" s="164"/>
      <c r="C121" s="299" t="s">
        <v>628</v>
      </c>
      <c r="D121" s="166"/>
      <c r="E121" s="168"/>
      <c r="F121" s="167"/>
      <c r="G121" s="168"/>
      <c r="AO121" s="260"/>
      <c r="AP121" s="260"/>
      <c r="AQ121" s="260"/>
      <c r="AR121" s="260"/>
      <c r="AS121" s="260"/>
      <c r="AT121" s="260"/>
      <c r="AU121" s="260"/>
      <c r="AV121" s="260"/>
      <c r="AW121" s="260"/>
      <c r="AX121" s="260"/>
      <c r="AY121" s="260"/>
      <c r="AZ121" s="260"/>
      <c r="BA121" s="260"/>
      <c r="BB121" s="260"/>
      <c r="BC121" s="260"/>
      <c r="BD121" s="260"/>
      <c r="BE121" s="260"/>
      <c r="BF121" s="260"/>
      <c r="BG121" s="210"/>
      <c r="BH121" s="210"/>
      <c r="BI121" s="210"/>
    </row>
    <row r="122" spans="1:61" x14ac:dyDescent="0.25">
      <c r="A122" s="171" t="s">
        <v>91</v>
      </c>
      <c r="B122" s="164"/>
      <c r="C122" s="299" t="s">
        <v>628</v>
      </c>
      <c r="D122" s="166"/>
      <c r="E122" s="168"/>
      <c r="F122" s="167"/>
      <c r="G122" s="168"/>
      <c r="AO122" s="260"/>
      <c r="AP122" s="260"/>
      <c r="AQ122" s="260"/>
      <c r="AR122" s="260"/>
      <c r="AS122" s="260"/>
      <c r="AT122" s="260"/>
      <c r="AU122" s="260"/>
      <c r="AV122" s="260"/>
      <c r="AW122" s="260"/>
      <c r="AX122" s="260"/>
      <c r="AY122" s="260"/>
      <c r="AZ122" s="260"/>
      <c r="BA122" s="260"/>
      <c r="BB122" s="260"/>
      <c r="BC122" s="260"/>
      <c r="BD122" s="260"/>
      <c r="BE122" s="260"/>
      <c r="BF122" s="260"/>
      <c r="BG122" s="210"/>
      <c r="BH122" s="210"/>
      <c r="BI122" s="210"/>
    </row>
    <row r="123" spans="1:61" x14ac:dyDescent="0.25">
      <c r="A123" s="171" t="s">
        <v>91</v>
      </c>
      <c r="B123" s="164"/>
      <c r="C123" s="299" t="s">
        <v>628</v>
      </c>
      <c r="D123" s="166"/>
      <c r="E123" s="168"/>
      <c r="F123" s="167"/>
      <c r="G123" s="168"/>
      <c r="AO123" s="260"/>
      <c r="AP123" s="260"/>
      <c r="AQ123" s="260"/>
      <c r="AR123" s="260"/>
      <c r="AS123" s="260"/>
      <c r="AT123" s="260"/>
      <c r="AU123" s="260"/>
      <c r="AV123" s="260"/>
      <c r="AW123" s="260"/>
      <c r="AX123" s="260"/>
      <c r="AY123" s="260"/>
      <c r="AZ123" s="260"/>
      <c r="BA123" s="260"/>
      <c r="BB123" s="260"/>
      <c r="BC123" s="260"/>
      <c r="BD123" s="260"/>
      <c r="BE123" s="260"/>
      <c r="BF123" s="260"/>
      <c r="BG123" s="210"/>
      <c r="BH123" s="210"/>
      <c r="BI123" s="210"/>
    </row>
    <row r="124" spans="1:61" x14ac:dyDescent="0.25">
      <c r="A124" s="171" t="s">
        <v>91</v>
      </c>
      <c r="B124" s="164"/>
      <c r="C124" s="299" t="s">
        <v>628</v>
      </c>
      <c r="D124" s="166"/>
      <c r="E124" s="168"/>
      <c r="F124" s="167"/>
      <c r="G124" s="168"/>
      <c r="AO124" s="260"/>
      <c r="AP124" s="260"/>
      <c r="AQ124" s="260"/>
      <c r="AR124" s="260"/>
      <c r="AS124" s="260"/>
      <c r="AT124" s="260"/>
      <c r="AU124" s="260"/>
      <c r="AV124" s="260"/>
      <c r="AW124" s="260"/>
      <c r="AX124" s="260"/>
      <c r="AY124" s="260"/>
      <c r="AZ124" s="260"/>
      <c r="BA124" s="260"/>
      <c r="BB124" s="260"/>
      <c r="BC124" s="260"/>
      <c r="BD124" s="260"/>
      <c r="BE124" s="260"/>
      <c r="BF124" s="260"/>
      <c r="BG124" s="210"/>
      <c r="BH124" s="210"/>
      <c r="BI124" s="210"/>
    </row>
    <row r="125" spans="1:61" x14ac:dyDescent="0.25">
      <c r="A125" s="171" t="s">
        <v>91</v>
      </c>
      <c r="B125" s="164"/>
      <c r="C125" s="299" t="s">
        <v>628</v>
      </c>
      <c r="D125" s="166"/>
      <c r="E125" s="168"/>
      <c r="F125" s="167"/>
      <c r="G125" s="168"/>
      <c r="AO125" s="260"/>
      <c r="AP125" s="260"/>
      <c r="AQ125" s="260"/>
      <c r="AR125" s="260"/>
      <c r="AS125" s="260"/>
      <c r="AT125" s="260"/>
      <c r="AU125" s="260"/>
      <c r="AV125" s="260"/>
      <c r="AW125" s="260"/>
      <c r="AX125" s="260"/>
      <c r="AY125" s="260"/>
      <c r="AZ125" s="260"/>
      <c r="BA125" s="260"/>
      <c r="BB125" s="260"/>
      <c r="BC125" s="260"/>
      <c r="BD125" s="260"/>
      <c r="BE125" s="260"/>
      <c r="BF125" s="260"/>
      <c r="BG125" s="210"/>
      <c r="BH125" s="210"/>
      <c r="BI125" s="210"/>
    </row>
    <row r="126" spans="1:61" x14ac:dyDescent="0.25">
      <c r="A126" s="171" t="s">
        <v>91</v>
      </c>
      <c r="B126" s="164"/>
      <c r="C126" s="299" t="s">
        <v>628</v>
      </c>
      <c r="D126" s="166"/>
      <c r="E126" s="168"/>
      <c r="F126" s="167"/>
      <c r="G126" s="168"/>
      <c r="AO126" s="260"/>
      <c r="AP126" s="260"/>
      <c r="AQ126" s="260"/>
      <c r="AR126" s="260"/>
      <c r="AS126" s="260"/>
      <c r="AT126" s="260"/>
      <c r="AU126" s="260"/>
      <c r="AV126" s="260"/>
      <c r="AW126" s="260"/>
      <c r="AX126" s="260"/>
      <c r="AY126" s="260"/>
      <c r="AZ126" s="260"/>
      <c r="BA126" s="260"/>
      <c r="BB126" s="260"/>
      <c r="BC126" s="260"/>
      <c r="BD126" s="260"/>
      <c r="BE126" s="260"/>
      <c r="BF126" s="260"/>
      <c r="BG126" s="210"/>
      <c r="BH126" s="210"/>
      <c r="BI126" s="210"/>
    </row>
    <row r="127" spans="1:61" x14ac:dyDescent="0.25">
      <c r="A127" s="171" t="s">
        <v>91</v>
      </c>
      <c r="B127" s="164"/>
      <c r="C127" s="299" t="s">
        <v>628</v>
      </c>
      <c r="D127" s="166"/>
      <c r="E127" s="168"/>
      <c r="F127" s="167"/>
      <c r="G127" s="168"/>
      <c r="AO127" s="260"/>
      <c r="AP127" s="260"/>
      <c r="AQ127" s="260"/>
      <c r="AR127" s="260"/>
      <c r="AS127" s="260"/>
      <c r="AT127" s="260"/>
      <c r="AU127" s="260"/>
      <c r="AV127" s="260"/>
      <c r="AW127" s="260"/>
      <c r="AX127" s="260"/>
      <c r="AY127" s="260"/>
      <c r="AZ127" s="260"/>
      <c r="BA127" s="260"/>
      <c r="BB127" s="260"/>
      <c r="BC127" s="260"/>
      <c r="BD127" s="260"/>
      <c r="BE127" s="260"/>
      <c r="BF127" s="260"/>
      <c r="BG127" s="210"/>
      <c r="BH127" s="210"/>
      <c r="BI127" s="210"/>
    </row>
    <row r="128" spans="1:61" x14ac:dyDescent="0.25">
      <c r="A128" s="171" t="s">
        <v>91</v>
      </c>
      <c r="B128" s="164"/>
      <c r="C128" s="299" t="s">
        <v>628</v>
      </c>
      <c r="D128" s="166"/>
      <c r="E128" s="168"/>
      <c r="F128" s="167"/>
      <c r="G128" s="168"/>
      <c r="AO128" s="260"/>
      <c r="AP128" s="260"/>
      <c r="AQ128" s="260"/>
      <c r="AR128" s="260"/>
      <c r="AS128" s="260"/>
      <c r="AT128" s="260"/>
      <c r="AU128" s="260"/>
      <c r="AV128" s="260"/>
      <c r="AW128" s="260"/>
      <c r="AX128" s="260"/>
      <c r="AY128" s="260"/>
      <c r="AZ128" s="260"/>
      <c r="BA128" s="260"/>
      <c r="BB128" s="260"/>
      <c r="BC128" s="260"/>
      <c r="BD128" s="260"/>
      <c r="BE128" s="260"/>
      <c r="BF128" s="260"/>
      <c r="BG128" s="210"/>
      <c r="BH128" s="210"/>
      <c r="BI128" s="210"/>
    </row>
    <row r="129" spans="1:61" x14ac:dyDescent="0.25">
      <c r="A129" s="171" t="s">
        <v>91</v>
      </c>
      <c r="B129" s="164"/>
      <c r="C129" s="299" t="s">
        <v>628</v>
      </c>
      <c r="D129" s="166"/>
      <c r="E129" s="168"/>
      <c r="F129" s="167"/>
      <c r="G129" s="168"/>
      <c r="AO129" s="260"/>
      <c r="AP129" s="260"/>
      <c r="AQ129" s="260"/>
      <c r="AR129" s="260"/>
      <c r="AS129" s="260"/>
      <c r="AT129" s="260"/>
      <c r="AU129" s="260"/>
      <c r="AV129" s="260"/>
      <c r="AW129" s="260"/>
      <c r="AX129" s="260"/>
      <c r="AY129" s="260"/>
      <c r="AZ129" s="260"/>
      <c r="BA129" s="260"/>
      <c r="BB129" s="260"/>
      <c r="BC129" s="260"/>
      <c r="BD129" s="260"/>
      <c r="BE129" s="260"/>
      <c r="BF129" s="260"/>
      <c r="BG129" s="210"/>
      <c r="BH129" s="210"/>
      <c r="BI129" s="210"/>
    </row>
    <row r="130" spans="1:61" x14ac:dyDescent="0.25">
      <c r="A130" s="171" t="s">
        <v>91</v>
      </c>
      <c r="B130" s="164"/>
      <c r="C130" s="299" t="s">
        <v>628</v>
      </c>
      <c r="D130" s="166"/>
      <c r="E130" s="168"/>
      <c r="F130" s="167"/>
      <c r="G130" s="168"/>
      <c r="AO130" s="260"/>
      <c r="AP130" s="260"/>
      <c r="AQ130" s="260"/>
      <c r="AR130" s="260"/>
      <c r="AS130" s="260"/>
      <c r="AT130" s="260"/>
      <c r="AU130" s="260"/>
      <c r="AV130" s="260"/>
      <c r="AW130" s="260"/>
      <c r="AX130" s="260"/>
      <c r="AY130" s="260"/>
      <c r="AZ130" s="260"/>
      <c r="BA130" s="260"/>
      <c r="BB130" s="260"/>
      <c r="BC130" s="260"/>
      <c r="BD130" s="260"/>
      <c r="BE130" s="260"/>
      <c r="BF130" s="260"/>
      <c r="BG130" s="210"/>
      <c r="BH130" s="210"/>
      <c r="BI130" s="210"/>
    </row>
    <row r="131" spans="1:61" x14ac:dyDescent="0.25">
      <c r="A131" s="171" t="s">
        <v>91</v>
      </c>
      <c r="B131" s="164"/>
      <c r="C131" s="299" t="s">
        <v>628</v>
      </c>
      <c r="D131" s="166"/>
      <c r="E131" s="168"/>
      <c r="F131" s="167"/>
      <c r="G131" s="168"/>
      <c r="AO131" s="260"/>
      <c r="AP131" s="260"/>
      <c r="AQ131" s="260"/>
      <c r="AR131" s="260"/>
      <c r="AS131" s="260"/>
      <c r="AT131" s="260"/>
      <c r="AU131" s="260"/>
      <c r="AV131" s="260"/>
      <c r="AW131" s="260"/>
      <c r="AX131" s="260"/>
      <c r="AY131" s="260"/>
      <c r="AZ131" s="260"/>
      <c r="BA131" s="260"/>
      <c r="BB131" s="260"/>
      <c r="BC131" s="260"/>
      <c r="BD131" s="260"/>
      <c r="BE131" s="260"/>
      <c r="BF131" s="260"/>
      <c r="BG131" s="210"/>
      <c r="BH131" s="210"/>
      <c r="BI131" s="210"/>
    </row>
    <row r="132" spans="1:61" x14ac:dyDescent="0.25">
      <c r="A132" s="171" t="s">
        <v>91</v>
      </c>
      <c r="B132" s="164"/>
      <c r="C132" s="299" t="s">
        <v>628</v>
      </c>
      <c r="D132" s="166"/>
      <c r="E132" s="168"/>
      <c r="F132" s="167"/>
      <c r="G132" s="168"/>
      <c r="AO132" s="260"/>
      <c r="AP132" s="260"/>
      <c r="AQ132" s="260"/>
      <c r="AR132" s="260"/>
      <c r="AS132" s="260"/>
      <c r="AT132" s="260"/>
      <c r="AU132" s="260"/>
      <c r="AV132" s="260"/>
      <c r="AW132" s="260"/>
      <c r="AX132" s="260"/>
      <c r="AY132" s="260"/>
      <c r="AZ132" s="260"/>
      <c r="BA132" s="260"/>
      <c r="BB132" s="260"/>
      <c r="BC132" s="260"/>
      <c r="BD132" s="260"/>
      <c r="BE132" s="260"/>
      <c r="BF132" s="260"/>
      <c r="BG132" s="210"/>
      <c r="BH132" s="210"/>
      <c r="BI132" s="210"/>
    </row>
    <row r="133" spans="1:61" x14ac:dyDescent="0.25">
      <c r="A133" s="171" t="s">
        <v>91</v>
      </c>
      <c r="B133" s="164"/>
      <c r="C133" s="299" t="s">
        <v>628</v>
      </c>
      <c r="D133" s="166"/>
      <c r="E133" s="168"/>
      <c r="F133" s="167"/>
      <c r="G133" s="168"/>
      <c r="AO133" s="260"/>
      <c r="AP133" s="260"/>
      <c r="AQ133" s="260"/>
      <c r="AR133" s="260"/>
      <c r="AS133" s="260"/>
      <c r="AT133" s="260"/>
      <c r="AU133" s="260"/>
      <c r="AV133" s="260"/>
      <c r="AW133" s="260"/>
      <c r="AX133" s="260"/>
      <c r="AY133" s="260"/>
      <c r="AZ133" s="260"/>
      <c r="BA133" s="260"/>
      <c r="BB133" s="260"/>
      <c r="BC133" s="260"/>
      <c r="BD133" s="260"/>
      <c r="BE133" s="260"/>
      <c r="BF133" s="260"/>
      <c r="BG133" s="210"/>
      <c r="BH133" s="210"/>
      <c r="BI133" s="210"/>
    </row>
    <row r="134" spans="1:61" x14ac:dyDescent="0.25">
      <c r="A134" s="171" t="s">
        <v>91</v>
      </c>
      <c r="B134" s="164"/>
      <c r="C134" s="299" t="s">
        <v>628</v>
      </c>
      <c r="D134" s="166"/>
      <c r="E134" s="168"/>
      <c r="F134" s="167"/>
      <c r="G134" s="168"/>
      <c r="AO134" s="260"/>
      <c r="AP134" s="260"/>
      <c r="AQ134" s="260"/>
      <c r="AR134" s="260"/>
      <c r="AS134" s="260"/>
      <c r="AT134" s="260"/>
      <c r="AU134" s="260"/>
      <c r="AV134" s="260"/>
      <c r="AW134" s="260"/>
      <c r="AX134" s="260"/>
      <c r="AY134" s="260"/>
      <c r="AZ134" s="260"/>
      <c r="BA134" s="260"/>
      <c r="BB134" s="260"/>
      <c r="BC134" s="260"/>
      <c r="BD134" s="260"/>
      <c r="BE134" s="260"/>
      <c r="BF134" s="260"/>
      <c r="BG134" s="210"/>
      <c r="BH134" s="210"/>
      <c r="BI134" s="210"/>
    </row>
    <row r="135" spans="1:61" x14ac:dyDescent="0.25">
      <c r="A135" s="171" t="s">
        <v>91</v>
      </c>
      <c r="B135" s="164"/>
      <c r="C135" s="299" t="s">
        <v>628</v>
      </c>
      <c r="D135" s="166"/>
      <c r="E135" s="168"/>
      <c r="F135" s="167"/>
      <c r="G135" s="168"/>
      <c r="AO135" s="260"/>
      <c r="AP135" s="260"/>
      <c r="AQ135" s="260"/>
      <c r="AR135" s="260"/>
      <c r="AS135" s="260"/>
      <c r="AT135" s="260"/>
      <c r="AU135" s="260"/>
      <c r="AV135" s="260"/>
      <c r="AW135" s="260"/>
      <c r="AX135" s="260"/>
      <c r="AY135" s="260"/>
      <c r="AZ135" s="260"/>
      <c r="BA135" s="260"/>
      <c r="BB135" s="260"/>
      <c r="BC135" s="260"/>
      <c r="BD135" s="260"/>
      <c r="BE135" s="260"/>
      <c r="BF135" s="260"/>
      <c r="BG135" s="210"/>
      <c r="BH135" s="210"/>
      <c r="BI135" s="210"/>
    </row>
    <row r="136" spans="1:61" x14ac:dyDescent="0.25">
      <c r="A136" s="171" t="s">
        <v>91</v>
      </c>
      <c r="B136" s="164"/>
      <c r="C136" s="299" t="s">
        <v>628</v>
      </c>
      <c r="D136" s="166"/>
      <c r="E136" s="168"/>
      <c r="F136" s="167"/>
      <c r="G136" s="168"/>
      <c r="AO136" s="260"/>
      <c r="AP136" s="260"/>
      <c r="AQ136" s="260"/>
      <c r="AR136" s="260"/>
      <c r="AS136" s="260"/>
      <c r="AT136" s="260"/>
      <c r="AU136" s="260"/>
      <c r="AV136" s="260"/>
      <c r="AW136" s="260"/>
      <c r="AX136" s="260"/>
      <c r="AY136" s="260"/>
      <c r="AZ136" s="260"/>
      <c r="BA136" s="260"/>
      <c r="BB136" s="260"/>
      <c r="BC136" s="260"/>
      <c r="BD136" s="260"/>
      <c r="BE136" s="260"/>
      <c r="BF136" s="260"/>
      <c r="BG136" s="210"/>
      <c r="BH136" s="210"/>
      <c r="BI136" s="210"/>
    </row>
    <row r="137" spans="1:61" x14ac:dyDescent="0.25">
      <c r="A137" s="171" t="s">
        <v>91</v>
      </c>
      <c r="B137" s="164"/>
      <c r="C137" s="299" t="s">
        <v>628</v>
      </c>
      <c r="D137" s="166"/>
      <c r="E137" s="168"/>
      <c r="F137" s="167"/>
      <c r="G137" s="168"/>
      <c r="AO137" s="260"/>
      <c r="AP137" s="260"/>
      <c r="AQ137" s="260"/>
      <c r="AR137" s="260"/>
      <c r="AS137" s="260"/>
      <c r="AT137" s="260"/>
      <c r="AU137" s="260"/>
      <c r="AV137" s="260"/>
      <c r="AW137" s="260"/>
      <c r="AX137" s="260"/>
      <c r="AY137" s="260"/>
      <c r="AZ137" s="260"/>
      <c r="BA137" s="260"/>
      <c r="BB137" s="260"/>
      <c r="BC137" s="260"/>
      <c r="BD137" s="260"/>
      <c r="BE137" s="260"/>
      <c r="BF137" s="260"/>
      <c r="BG137" s="210"/>
      <c r="BH137" s="210"/>
      <c r="BI137" s="210"/>
    </row>
    <row r="138" spans="1:61" x14ac:dyDescent="0.25">
      <c r="A138" s="171" t="s">
        <v>91</v>
      </c>
      <c r="B138" s="164"/>
      <c r="C138" s="299" t="s">
        <v>628</v>
      </c>
      <c r="D138" s="166"/>
      <c r="E138" s="168"/>
      <c r="F138" s="167"/>
      <c r="G138" s="168"/>
      <c r="AO138" s="260"/>
      <c r="AP138" s="260"/>
      <c r="AQ138" s="260"/>
      <c r="AR138" s="260"/>
      <c r="AS138" s="260"/>
      <c r="AT138" s="260"/>
      <c r="AU138" s="260"/>
      <c r="AV138" s="260"/>
      <c r="AW138" s="260"/>
      <c r="AX138" s="260"/>
      <c r="AY138" s="260"/>
      <c r="AZ138" s="260"/>
      <c r="BA138" s="260"/>
      <c r="BB138" s="260"/>
      <c r="BC138" s="260"/>
      <c r="BD138" s="260"/>
      <c r="BE138" s="260"/>
      <c r="BF138" s="260"/>
      <c r="BG138" s="210"/>
      <c r="BH138" s="210"/>
      <c r="BI138" s="210"/>
    </row>
    <row r="139" spans="1:61" x14ac:dyDescent="0.25">
      <c r="A139" s="171" t="s">
        <v>91</v>
      </c>
      <c r="B139" s="164"/>
      <c r="C139" s="299" t="s">
        <v>628</v>
      </c>
      <c r="D139" s="166"/>
      <c r="E139" s="168"/>
      <c r="F139" s="167"/>
      <c r="G139" s="168"/>
      <c r="AO139" s="260"/>
      <c r="AP139" s="260"/>
      <c r="AQ139" s="260"/>
      <c r="AR139" s="260"/>
      <c r="AS139" s="260"/>
      <c r="AT139" s="260"/>
      <c r="AU139" s="260"/>
      <c r="AV139" s="260"/>
      <c r="AW139" s="260"/>
      <c r="AX139" s="260"/>
      <c r="AY139" s="260"/>
      <c r="AZ139" s="260"/>
      <c r="BA139" s="260"/>
      <c r="BB139" s="260"/>
      <c r="BC139" s="260"/>
      <c r="BD139" s="260"/>
      <c r="BE139" s="260"/>
      <c r="BF139" s="260"/>
      <c r="BG139" s="210"/>
      <c r="BH139" s="210"/>
      <c r="BI139" s="210"/>
    </row>
    <row r="140" spans="1:61" x14ac:dyDescent="0.25">
      <c r="A140" s="171" t="s">
        <v>91</v>
      </c>
      <c r="B140" s="164"/>
      <c r="C140" s="299" t="s">
        <v>628</v>
      </c>
      <c r="D140" s="166"/>
      <c r="E140" s="168"/>
      <c r="F140" s="167"/>
      <c r="G140" s="168"/>
      <c r="AO140" s="260"/>
      <c r="AP140" s="260"/>
      <c r="AQ140" s="260"/>
      <c r="AR140" s="260"/>
      <c r="AS140" s="260"/>
      <c r="AT140" s="260"/>
      <c r="AU140" s="260"/>
      <c r="AV140" s="260"/>
      <c r="AW140" s="260"/>
      <c r="AX140" s="260"/>
      <c r="AY140" s="260"/>
      <c r="AZ140" s="260"/>
      <c r="BA140" s="260"/>
      <c r="BB140" s="260"/>
      <c r="BC140" s="260"/>
      <c r="BD140" s="260"/>
      <c r="BE140" s="260"/>
      <c r="BF140" s="260"/>
      <c r="BG140" s="210"/>
      <c r="BH140" s="210"/>
      <c r="BI140" s="210"/>
    </row>
    <row r="141" spans="1:61" x14ac:dyDescent="0.25">
      <c r="A141" s="171" t="s">
        <v>91</v>
      </c>
      <c r="B141" s="164"/>
      <c r="C141" s="299" t="s">
        <v>628</v>
      </c>
      <c r="D141" s="166"/>
      <c r="E141" s="168"/>
      <c r="F141" s="167"/>
      <c r="G141" s="168"/>
      <c r="AO141" s="260"/>
      <c r="AP141" s="260"/>
      <c r="AQ141" s="260"/>
      <c r="AR141" s="260"/>
      <c r="AS141" s="260"/>
      <c r="AT141" s="260"/>
      <c r="AU141" s="260"/>
      <c r="AV141" s="260"/>
      <c r="AW141" s="260"/>
      <c r="AX141" s="260"/>
      <c r="AY141" s="260"/>
      <c r="AZ141" s="260"/>
      <c r="BA141" s="260"/>
      <c r="BB141" s="260"/>
      <c r="BC141" s="260"/>
      <c r="BD141" s="260"/>
      <c r="BE141" s="260"/>
      <c r="BF141" s="260"/>
      <c r="BG141" s="210"/>
      <c r="BH141" s="210"/>
      <c r="BI141" s="210"/>
    </row>
    <row r="142" spans="1:61" x14ac:dyDescent="0.25">
      <c r="A142" s="171" t="s">
        <v>91</v>
      </c>
      <c r="B142" s="164"/>
      <c r="C142" s="299" t="s">
        <v>628</v>
      </c>
      <c r="D142" s="166"/>
      <c r="E142" s="168"/>
      <c r="F142" s="167"/>
      <c r="G142" s="168"/>
      <c r="AO142" s="260"/>
      <c r="AP142" s="260"/>
      <c r="AQ142" s="260"/>
      <c r="AR142" s="260"/>
      <c r="AS142" s="260"/>
      <c r="AT142" s="260"/>
      <c r="AU142" s="260"/>
      <c r="AV142" s="260"/>
      <c r="AW142" s="260"/>
      <c r="AX142" s="260"/>
      <c r="AY142" s="260"/>
      <c r="AZ142" s="260"/>
      <c r="BA142" s="260"/>
      <c r="BB142" s="260"/>
      <c r="BC142" s="260"/>
      <c r="BD142" s="260"/>
      <c r="BE142" s="260"/>
      <c r="BF142" s="260"/>
      <c r="BG142" s="210"/>
      <c r="BH142" s="210"/>
      <c r="BI142" s="210"/>
    </row>
    <row r="143" spans="1:61" x14ac:dyDescent="0.25">
      <c r="A143" s="171" t="s">
        <v>91</v>
      </c>
      <c r="B143" s="164"/>
      <c r="C143" s="299" t="s">
        <v>628</v>
      </c>
      <c r="D143" s="166"/>
      <c r="E143" s="168"/>
      <c r="F143" s="167"/>
      <c r="G143" s="168"/>
      <c r="AO143" s="260"/>
      <c r="AP143" s="260"/>
      <c r="AQ143" s="260"/>
      <c r="AR143" s="260"/>
      <c r="AS143" s="260"/>
      <c r="AT143" s="260"/>
      <c r="AU143" s="260"/>
      <c r="AV143" s="260"/>
      <c r="AW143" s="260"/>
      <c r="AX143" s="260"/>
      <c r="AY143" s="260"/>
      <c r="AZ143" s="260"/>
      <c r="BA143" s="260"/>
      <c r="BB143" s="260"/>
      <c r="BC143" s="260"/>
      <c r="BD143" s="260"/>
      <c r="BE143" s="260"/>
      <c r="BF143" s="260"/>
      <c r="BG143" s="210"/>
      <c r="BH143" s="210"/>
      <c r="BI143" s="210"/>
    </row>
    <row r="144" spans="1:61" x14ac:dyDescent="0.25">
      <c r="A144" s="171" t="s">
        <v>91</v>
      </c>
      <c r="B144" s="164"/>
      <c r="C144" s="299" t="s">
        <v>628</v>
      </c>
      <c r="D144" s="166"/>
      <c r="E144" s="168"/>
      <c r="F144" s="167"/>
      <c r="G144" s="168"/>
      <c r="AO144" s="260"/>
      <c r="AP144" s="260"/>
      <c r="AQ144" s="260"/>
      <c r="AR144" s="260"/>
      <c r="AS144" s="260"/>
      <c r="AT144" s="260"/>
      <c r="AU144" s="260"/>
      <c r="AV144" s="260"/>
      <c r="AW144" s="260"/>
      <c r="AX144" s="260"/>
      <c r="AY144" s="260"/>
      <c r="AZ144" s="260"/>
      <c r="BA144" s="260"/>
      <c r="BB144" s="260"/>
      <c r="BC144" s="260"/>
      <c r="BD144" s="260"/>
      <c r="BE144" s="260"/>
      <c r="BF144" s="260"/>
      <c r="BG144" s="210"/>
      <c r="BH144" s="210"/>
      <c r="BI144" s="210"/>
    </row>
    <row r="145" spans="1:61" x14ac:dyDescent="0.25">
      <c r="A145" s="171" t="s">
        <v>91</v>
      </c>
      <c r="B145" s="164"/>
      <c r="C145" s="299" t="s">
        <v>628</v>
      </c>
      <c r="D145" s="166"/>
      <c r="E145" s="168"/>
      <c r="F145" s="167"/>
      <c r="G145" s="168"/>
      <c r="AO145" s="260"/>
      <c r="AP145" s="260"/>
      <c r="AQ145" s="260"/>
      <c r="AR145" s="260"/>
      <c r="AS145" s="260"/>
      <c r="AT145" s="260"/>
      <c r="AU145" s="260"/>
      <c r="AV145" s="260"/>
      <c r="AW145" s="260"/>
      <c r="AX145" s="260"/>
      <c r="AY145" s="260"/>
      <c r="AZ145" s="260"/>
      <c r="BA145" s="260"/>
      <c r="BB145" s="260"/>
      <c r="BC145" s="260"/>
      <c r="BD145" s="260"/>
      <c r="BE145" s="260"/>
      <c r="BF145" s="260"/>
      <c r="BG145" s="210"/>
      <c r="BH145" s="210"/>
      <c r="BI145" s="210"/>
    </row>
    <row r="146" spans="1:61" x14ac:dyDescent="0.25">
      <c r="A146" s="171" t="s">
        <v>91</v>
      </c>
      <c r="B146" s="164"/>
      <c r="C146" s="299" t="s">
        <v>628</v>
      </c>
      <c r="D146" s="166"/>
      <c r="E146" s="168"/>
      <c r="F146" s="167"/>
      <c r="G146" s="168"/>
      <c r="AO146" s="260"/>
      <c r="AP146" s="260"/>
      <c r="AQ146" s="260"/>
      <c r="AR146" s="260"/>
      <c r="AS146" s="260"/>
      <c r="AT146" s="260"/>
      <c r="AU146" s="260"/>
      <c r="AV146" s="260"/>
      <c r="AW146" s="260"/>
      <c r="AX146" s="260"/>
      <c r="AY146" s="260"/>
      <c r="AZ146" s="260"/>
      <c r="BA146" s="260"/>
      <c r="BB146" s="260"/>
      <c r="BC146" s="260"/>
      <c r="BD146" s="260"/>
      <c r="BE146" s="260"/>
      <c r="BF146" s="260"/>
      <c r="BG146" s="210"/>
      <c r="BH146" s="210"/>
      <c r="BI146" s="210"/>
    </row>
    <row r="147" spans="1:61" x14ac:dyDescent="0.25">
      <c r="A147" s="171" t="s">
        <v>91</v>
      </c>
      <c r="B147" s="164"/>
      <c r="C147" s="299" t="s">
        <v>628</v>
      </c>
      <c r="D147" s="166"/>
      <c r="E147" s="168"/>
      <c r="F147" s="167"/>
      <c r="G147" s="168"/>
      <c r="AO147" s="260"/>
      <c r="AP147" s="260"/>
      <c r="AQ147" s="260"/>
      <c r="AR147" s="260"/>
      <c r="AS147" s="260"/>
      <c r="AT147" s="260"/>
      <c r="AU147" s="260"/>
      <c r="AV147" s="260"/>
      <c r="AW147" s="260"/>
      <c r="AX147" s="260"/>
      <c r="AY147" s="260"/>
      <c r="AZ147" s="260"/>
      <c r="BA147" s="260"/>
      <c r="BB147" s="260"/>
      <c r="BC147" s="260"/>
      <c r="BD147" s="260"/>
      <c r="BE147" s="260"/>
      <c r="BF147" s="260"/>
      <c r="BG147" s="210"/>
      <c r="BH147" s="210"/>
      <c r="BI147" s="210"/>
    </row>
    <row r="148" spans="1:61" x14ac:dyDescent="0.25">
      <c r="A148" s="171" t="s">
        <v>91</v>
      </c>
      <c r="B148" s="164"/>
      <c r="C148" s="299" t="s">
        <v>628</v>
      </c>
      <c r="D148" s="166"/>
      <c r="E148" s="168"/>
      <c r="F148" s="167"/>
      <c r="G148" s="168"/>
      <c r="AO148" s="260"/>
      <c r="AP148" s="260"/>
      <c r="AQ148" s="260"/>
      <c r="AR148" s="260"/>
      <c r="AS148" s="260"/>
      <c r="AT148" s="260"/>
      <c r="AU148" s="260"/>
      <c r="AV148" s="260"/>
      <c r="AW148" s="260"/>
      <c r="AX148" s="260"/>
      <c r="AY148" s="260"/>
      <c r="AZ148" s="260"/>
      <c r="BA148" s="260"/>
      <c r="BB148" s="260"/>
      <c r="BC148" s="260"/>
      <c r="BD148" s="260"/>
      <c r="BE148" s="260"/>
      <c r="BF148" s="260"/>
      <c r="BG148" s="210"/>
      <c r="BH148" s="210"/>
      <c r="BI148" s="210"/>
    </row>
    <row r="149" spans="1:61" x14ac:dyDescent="0.25">
      <c r="A149" s="171" t="s">
        <v>91</v>
      </c>
      <c r="B149" s="164"/>
      <c r="C149" s="299" t="s">
        <v>628</v>
      </c>
      <c r="D149" s="166"/>
      <c r="E149" s="168"/>
      <c r="F149" s="167"/>
      <c r="G149" s="168"/>
      <c r="AO149" s="260"/>
      <c r="AP149" s="260"/>
      <c r="AQ149" s="260"/>
      <c r="AR149" s="260"/>
      <c r="AS149" s="260"/>
      <c r="AT149" s="260"/>
      <c r="AU149" s="260"/>
      <c r="AV149" s="260"/>
      <c r="AW149" s="260"/>
      <c r="AX149" s="260"/>
      <c r="AY149" s="260"/>
      <c r="AZ149" s="260"/>
      <c r="BA149" s="260"/>
      <c r="BB149" s="260"/>
      <c r="BC149" s="260"/>
      <c r="BD149" s="260"/>
      <c r="BE149" s="260"/>
      <c r="BF149" s="260"/>
      <c r="BG149" s="210"/>
      <c r="BH149" s="210"/>
      <c r="BI149" s="210"/>
    </row>
    <row r="150" spans="1:61" x14ac:dyDescent="0.25">
      <c r="A150" s="171" t="s">
        <v>91</v>
      </c>
      <c r="B150" s="164"/>
      <c r="C150" s="299" t="s">
        <v>628</v>
      </c>
      <c r="D150" s="166"/>
      <c r="E150" s="168"/>
      <c r="F150" s="167"/>
      <c r="G150" s="168"/>
      <c r="AO150" s="260"/>
      <c r="AP150" s="260"/>
      <c r="AQ150" s="260"/>
      <c r="AR150" s="260"/>
      <c r="AS150" s="260"/>
      <c r="AT150" s="260"/>
      <c r="AU150" s="260"/>
      <c r="AV150" s="260"/>
      <c r="AW150" s="260"/>
      <c r="AX150" s="260"/>
      <c r="AY150" s="260"/>
      <c r="AZ150" s="260"/>
      <c r="BA150" s="260"/>
      <c r="BB150" s="260"/>
      <c r="BC150" s="260"/>
      <c r="BD150" s="260"/>
      <c r="BE150" s="260"/>
      <c r="BF150" s="260"/>
      <c r="BG150" s="210"/>
      <c r="BH150" s="210"/>
      <c r="BI150" s="210"/>
    </row>
    <row r="151" spans="1:61" x14ac:dyDescent="0.25">
      <c r="A151" s="171" t="s">
        <v>91</v>
      </c>
      <c r="B151" s="164"/>
      <c r="C151" s="299" t="s">
        <v>628</v>
      </c>
      <c r="D151" s="166"/>
      <c r="E151" s="168"/>
      <c r="F151" s="167"/>
      <c r="G151" s="168"/>
      <c r="AO151" s="260"/>
      <c r="AP151" s="260"/>
      <c r="AQ151" s="260"/>
      <c r="AR151" s="260"/>
      <c r="AS151" s="260"/>
      <c r="AT151" s="260"/>
      <c r="AU151" s="260"/>
      <c r="AV151" s="260"/>
      <c r="AW151" s="260"/>
      <c r="AX151" s="260"/>
      <c r="AY151" s="260"/>
      <c r="AZ151" s="260"/>
      <c r="BA151" s="260"/>
      <c r="BB151" s="260"/>
      <c r="BC151" s="260"/>
      <c r="BD151" s="260"/>
      <c r="BE151" s="260"/>
      <c r="BF151" s="260"/>
      <c r="BG151" s="210"/>
      <c r="BH151" s="210"/>
      <c r="BI151" s="210"/>
    </row>
    <row r="152" spans="1:61" x14ac:dyDescent="0.25">
      <c r="A152" s="171" t="s">
        <v>91</v>
      </c>
      <c r="B152" s="164"/>
      <c r="C152" s="299" t="s">
        <v>628</v>
      </c>
      <c r="D152" s="166"/>
      <c r="E152" s="168"/>
      <c r="F152" s="167"/>
      <c r="G152" s="168"/>
      <c r="AO152" s="260"/>
      <c r="AP152" s="260"/>
      <c r="AQ152" s="260"/>
      <c r="AR152" s="260"/>
      <c r="AS152" s="260"/>
      <c r="AT152" s="260"/>
      <c r="AU152" s="260"/>
      <c r="AV152" s="260"/>
      <c r="AW152" s="260"/>
      <c r="AX152" s="260"/>
      <c r="AY152" s="260"/>
      <c r="AZ152" s="260"/>
      <c r="BA152" s="260"/>
      <c r="BB152" s="260"/>
      <c r="BC152" s="260"/>
      <c r="BD152" s="260"/>
      <c r="BE152" s="260"/>
      <c r="BF152" s="260"/>
      <c r="BG152" s="210"/>
      <c r="BH152" s="210"/>
      <c r="BI152" s="210"/>
    </row>
    <row r="153" spans="1:61" x14ac:dyDescent="0.25">
      <c r="A153" s="171" t="s">
        <v>91</v>
      </c>
      <c r="B153" s="164"/>
      <c r="C153" s="299" t="s">
        <v>628</v>
      </c>
      <c r="D153" s="166"/>
      <c r="E153" s="168"/>
      <c r="F153" s="167"/>
      <c r="G153" s="168"/>
      <c r="AO153" s="260"/>
      <c r="AP153" s="260"/>
      <c r="AQ153" s="260"/>
      <c r="AR153" s="260"/>
      <c r="AS153" s="260"/>
      <c r="AT153" s="260"/>
      <c r="AU153" s="260"/>
      <c r="AV153" s="260"/>
      <c r="AW153" s="260"/>
      <c r="AX153" s="260"/>
      <c r="AY153" s="260"/>
      <c r="AZ153" s="260"/>
      <c r="BA153" s="260"/>
      <c r="BB153" s="260"/>
      <c r="BC153" s="260"/>
      <c r="BD153" s="260"/>
      <c r="BE153" s="260"/>
      <c r="BF153" s="260"/>
      <c r="BG153" s="210"/>
      <c r="BH153" s="210"/>
      <c r="BI153" s="210"/>
    </row>
    <row r="154" spans="1:61" x14ac:dyDescent="0.25">
      <c r="A154" s="171" t="s">
        <v>91</v>
      </c>
      <c r="B154" s="164"/>
      <c r="C154" s="299" t="s">
        <v>628</v>
      </c>
      <c r="D154" s="166"/>
      <c r="E154" s="168"/>
      <c r="F154" s="167"/>
      <c r="G154" s="168"/>
      <c r="AO154" s="260"/>
      <c r="AP154" s="260"/>
      <c r="AQ154" s="260"/>
      <c r="AR154" s="260"/>
      <c r="AS154" s="260"/>
      <c r="AT154" s="260"/>
      <c r="AU154" s="260"/>
      <c r="AV154" s="260"/>
      <c r="AW154" s="260"/>
      <c r="AX154" s="260"/>
      <c r="AY154" s="260"/>
      <c r="AZ154" s="260"/>
      <c r="BA154" s="260"/>
      <c r="BB154" s="260"/>
      <c r="BC154" s="260"/>
      <c r="BD154" s="260"/>
      <c r="BE154" s="260"/>
      <c r="BF154" s="260"/>
      <c r="BG154" s="210"/>
      <c r="BH154" s="210"/>
      <c r="BI154" s="210"/>
    </row>
    <row r="155" spans="1:61" x14ac:dyDescent="0.25">
      <c r="A155" s="171" t="s">
        <v>91</v>
      </c>
      <c r="B155" s="164"/>
      <c r="C155" s="299" t="s">
        <v>628</v>
      </c>
      <c r="D155" s="166"/>
      <c r="E155" s="168"/>
      <c r="F155" s="167"/>
      <c r="G155" s="168"/>
      <c r="AO155" s="260"/>
      <c r="AP155" s="260"/>
      <c r="AQ155" s="260"/>
      <c r="AR155" s="260"/>
      <c r="AS155" s="260"/>
      <c r="AT155" s="260"/>
      <c r="AU155" s="260"/>
      <c r="AV155" s="260"/>
      <c r="AW155" s="260"/>
      <c r="AX155" s="260"/>
      <c r="AY155" s="260"/>
      <c r="AZ155" s="260"/>
      <c r="BA155" s="260"/>
      <c r="BB155" s="260"/>
      <c r="BC155" s="260"/>
      <c r="BD155" s="260"/>
      <c r="BE155" s="260"/>
      <c r="BF155" s="260"/>
      <c r="BG155" s="210"/>
      <c r="BH155" s="210"/>
      <c r="BI155" s="210"/>
    </row>
    <row r="156" spans="1:61" x14ac:dyDescent="0.25">
      <c r="A156" s="171" t="s">
        <v>91</v>
      </c>
      <c r="B156" s="164"/>
      <c r="C156" s="299" t="s">
        <v>628</v>
      </c>
      <c r="D156" s="166"/>
      <c r="E156" s="168"/>
      <c r="F156" s="167"/>
      <c r="G156" s="168"/>
      <c r="AO156" s="260"/>
      <c r="AP156" s="260"/>
      <c r="AQ156" s="260"/>
      <c r="AR156" s="260"/>
      <c r="AS156" s="260"/>
      <c r="AT156" s="260"/>
      <c r="AU156" s="260"/>
      <c r="AV156" s="260"/>
      <c r="AW156" s="260"/>
      <c r="AX156" s="260"/>
      <c r="AY156" s="260"/>
      <c r="AZ156" s="260"/>
      <c r="BA156" s="260"/>
      <c r="BB156" s="260"/>
      <c r="BC156" s="260"/>
      <c r="BD156" s="260"/>
      <c r="BE156" s="260"/>
      <c r="BF156" s="260"/>
      <c r="BG156" s="210"/>
      <c r="BH156" s="210"/>
      <c r="BI156" s="210"/>
    </row>
    <row r="157" spans="1:61" x14ac:dyDescent="0.25">
      <c r="A157" s="171" t="s">
        <v>91</v>
      </c>
      <c r="B157" s="164"/>
      <c r="C157" s="299" t="s">
        <v>628</v>
      </c>
      <c r="D157" s="166"/>
      <c r="E157" s="168"/>
      <c r="F157" s="167"/>
      <c r="G157" s="168"/>
      <c r="AO157" s="260"/>
      <c r="AP157" s="260"/>
      <c r="AQ157" s="260"/>
      <c r="AR157" s="260"/>
      <c r="AS157" s="260"/>
      <c r="AT157" s="260"/>
      <c r="AU157" s="260"/>
      <c r="AV157" s="260"/>
      <c r="AW157" s="260"/>
      <c r="AX157" s="260"/>
      <c r="AY157" s="260"/>
      <c r="AZ157" s="260"/>
      <c r="BA157" s="260"/>
      <c r="BB157" s="260"/>
      <c r="BC157" s="260"/>
      <c r="BD157" s="260"/>
      <c r="BE157" s="260"/>
      <c r="BF157" s="260"/>
      <c r="BG157" s="210"/>
      <c r="BH157" s="210"/>
      <c r="BI157" s="210"/>
    </row>
    <row r="158" spans="1:61" x14ac:dyDescent="0.25">
      <c r="A158" s="171" t="s">
        <v>91</v>
      </c>
      <c r="B158" s="164"/>
      <c r="C158" s="299" t="s">
        <v>628</v>
      </c>
      <c r="D158" s="166"/>
      <c r="E158" s="168"/>
      <c r="F158" s="167"/>
      <c r="G158" s="168"/>
      <c r="AO158" s="260"/>
      <c r="AP158" s="260"/>
      <c r="AQ158" s="260"/>
      <c r="AR158" s="260"/>
      <c r="AS158" s="260"/>
      <c r="AT158" s="260"/>
      <c r="AU158" s="260"/>
      <c r="AV158" s="260"/>
      <c r="AW158" s="260"/>
      <c r="AX158" s="260"/>
      <c r="AY158" s="260"/>
      <c r="AZ158" s="260"/>
      <c r="BA158" s="260"/>
      <c r="BB158" s="260"/>
      <c r="BC158" s="260"/>
      <c r="BD158" s="260"/>
      <c r="BE158" s="260"/>
      <c r="BF158" s="260"/>
      <c r="BG158" s="210"/>
      <c r="BH158" s="210"/>
      <c r="BI158" s="210"/>
    </row>
    <row r="159" spans="1:61" x14ac:dyDescent="0.25">
      <c r="A159" s="171" t="s">
        <v>91</v>
      </c>
      <c r="B159" s="164"/>
      <c r="C159" s="299" t="s">
        <v>628</v>
      </c>
      <c r="D159" s="166"/>
      <c r="E159" s="168"/>
      <c r="F159" s="167"/>
      <c r="G159" s="168"/>
      <c r="AO159" s="260"/>
      <c r="AP159" s="260"/>
      <c r="AQ159" s="260"/>
      <c r="AR159" s="260"/>
      <c r="AS159" s="260"/>
      <c r="AT159" s="260"/>
      <c r="AU159" s="260"/>
      <c r="AV159" s="260"/>
      <c r="AW159" s="260"/>
      <c r="AX159" s="260"/>
      <c r="AY159" s="260"/>
      <c r="AZ159" s="260"/>
      <c r="BA159" s="260"/>
      <c r="BB159" s="260"/>
      <c r="BC159" s="260"/>
      <c r="BD159" s="260"/>
      <c r="BE159" s="260"/>
      <c r="BF159" s="260"/>
      <c r="BG159" s="210"/>
      <c r="BH159" s="210"/>
      <c r="BI159" s="210"/>
    </row>
    <row r="160" spans="1:61" x14ac:dyDescent="0.25">
      <c r="A160" s="171" t="s">
        <v>91</v>
      </c>
      <c r="B160" s="164"/>
      <c r="C160" s="299" t="s">
        <v>628</v>
      </c>
      <c r="D160" s="166"/>
      <c r="E160" s="168"/>
      <c r="F160" s="167"/>
      <c r="G160" s="168"/>
      <c r="AO160" s="260"/>
      <c r="AP160" s="260"/>
      <c r="AQ160" s="260"/>
      <c r="AR160" s="260"/>
      <c r="AS160" s="260"/>
      <c r="AT160" s="260"/>
      <c r="AU160" s="260"/>
      <c r="AV160" s="260"/>
      <c r="AW160" s="260"/>
      <c r="AX160" s="260"/>
      <c r="AY160" s="260"/>
      <c r="AZ160" s="260"/>
      <c r="BA160" s="260"/>
      <c r="BB160" s="260"/>
      <c r="BC160" s="260"/>
      <c r="BD160" s="260"/>
      <c r="BE160" s="260"/>
      <c r="BF160" s="260"/>
      <c r="BG160" s="210"/>
      <c r="BH160" s="210"/>
      <c r="BI160" s="210"/>
    </row>
    <row r="161" spans="1:61" x14ac:dyDescent="0.25">
      <c r="A161" s="171" t="s">
        <v>91</v>
      </c>
      <c r="B161" s="164"/>
      <c r="C161" s="299" t="s">
        <v>628</v>
      </c>
      <c r="D161" s="166"/>
      <c r="E161" s="168"/>
      <c r="F161" s="167"/>
      <c r="G161" s="168"/>
      <c r="AO161" s="260"/>
      <c r="AP161" s="260"/>
      <c r="AQ161" s="260"/>
      <c r="AR161" s="260"/>
      <c r="AS161" s="260"/>
      <c r="AT161" s="260"/>
      <c r="AU161" s="260"/>
      <c r="AV161" s="260"/>
      <c r="AW161" s="260"/>
      <c r="AX161" s="260"/>
      <c r="AY161" s="260"/>
      <c r="AZ161" s="260"/>
      <c r="BA161" s="260"/>
      <c r="BB161" s="260"/>
      <c r="BC161" s="260"/>
      <c r="BD161" s="260"/>
      <c r="BE161" s="260"/>
      <c r="BF161" s="260"/>
      <c r="BG161" s="210"/>
      <c r="BH161" s="210"/>
      <c r="BI161" s="210"/>
    </row>
    <row r="162" spans="1:61" x14ac:dyDescent="0.25">
      <c r="A162" s="171" t="s">
        <v>91</v>
      </c>
      <c r="B162" s="164"/>
      <c r="C162" s="299" t="s">
        <v>628</v>
      </c>
      <c r="D162" s="166"/>
      <c r="E162" s="168"/>
      <c r="F162" s="167"/>
      <c r="G162" s="168"/>
      <c r="AO162" s="260"/>
      <c r="AP162" s="260"/>
      <c r="AQ162" s="260"/>
      <c r="AR162" s="260"/>
      <c r="AS162" s="260"/>
      <c r="AT162" s="260"/>
      <c r="AU162" s="260"/>
      <c r="AV162" s="260"/>
      <c r="AW162" s="260"/>
      <c r="AX162" s="260"/>
      <c r="AY162" s="260"/>
      <c r="AZ162" s="260"/>
      <c r="BA162" s="260"/>
      <c r="BB162" s="260"/>
      <c r="BC162" s="260"/>
      <c r="BD162" s="260"/>
      <c r="BE162" s="260"/>
      <c r="BF162" s="260"/>
      <c r="BG162" s="210"/>
      <c r="BH162" s="210"/>
      <c r="BI162" s="210"/>
    </row>
    <row r="163" spans="1:61" x14ac:dyDescent="0.25">
      <c r="A163" s="171" t="s">
        <v>91</v>
      </c>
      <c r="B163" s="164"/>
      <c r="C163" s="299" t="s">
        <v>628</v>
      </c>
      <c r="D163" s="166"/>
      <c r="E163" s="168"/>
      <c r="F163" s="167"/>
      <c r="G163" s="168"/>
      <c r="AO163" s="260"/>
      <c r="AP163" s="260"/>
      <c r="AQ163" s="260"/>
      <c r="AR163" s="260"/>
      <c r="AS163" s="260"/>
      <c r="AT163" s="260"/>
      <c r="AU163" s="260"/>
      <c r="AV163" s="260"/>
      <c r="AW163" s="260"/>
      <c r="AX163" s="260"/>
      <c r="AY163" s="260"/>
      <c r="AZ163" s="260"/>
      <c r="BA163" s="260"/>
      <c r="BB163" s="260"/>
      <c r="BC163" s="260"/>
      <c r="BD163" s="260"/>
      <c r="BE163" s="260"/>
      <c r="BF163" s="260"/>
      <c r="BG163" s="210"/>
      <c r="BH163" s="210"/>
      <c r="BI163" s="210"/>
    </row>
    <row r="164" spans="1:61" x14ac:dyDescent="0.25">
      <c r="A164" s="171" t="s">
        <v>91</v>
      </c>
      <c r="B164" s="164"/>
      <c r="C164" s="299" t="s">
        <v>628</v>
      </c>
      <c r="D164" s="166"/>
      <c r="E164" s="168"/>
      <c r="F164" s="167"/>
      <c r="G164" s="168"/>
      <c r="AO164" s="260"/>
      <c r="AP164" s="260"/>
      <c r="AQ164" s="260"/>
      <c r="AR164" s="260"/>
      <c r="AS164" s="260"/>
      <c r="AT164" s="260"/>
      <c r="AU164" s="260"/>
      <c r="AV164" s="260"/>
      <c r="AW164" s="260"/>
      <c r="AX164" s="260"/>
      <c r="AY164" s="260"/>
      <c r="AZ164" s="260"/>
      <c r="BA164" s="260"/>
      <c r="BB164" s="260"/>
      <c r="BC164" s="260"/>
      <c r="BD164" s="260"/>
      <c r="BE164" s="260"/>
      <c r="BF164" s="260"/>
      <c r="BG164" s="210"/>
      <c r="BH164" s="210"/>
      <c r="BI164" s="210"/>
    </row>
    <row r="165" spans="1:61" x14ac:dyDescent="0.25">
      <c r="A165" s="171" t="s">
        <v>91</v>
      </c>
      <c r="B165" s="164"/>
      <c r="C165" s="299" t="s">
        <v>628</v>
      </c>
      <c r="D165" s="166"/>
      <c r="E165" s="168"/>
      <c r="F165" s="167"/>
      <c r="G165" s="168"/>
      <c r="AO165" s="260"/>
      <c r="AP165" s="260"/>
      <c r="AQ165" s="260"/>
      <c r="AR165" s="260"/>
      <c r="AS165" s="260"/>
      <c r="AT165" s="260"/>
      <c r="AU165" s="260"/>
      <c r="AV165" s="260"/>
      <c r="AW165" s="260"/>
      <c r="AX165" s="260"/>
      <c r="AY165" s="260"/>
      <c r="AZ165" s="260"/>
      <c r="BA165" s="260"/>
      <c r="BB165" s="260"/>
      <c r="BC165" s="260"/>
      <c r="BD165" s="260"/>
      <c r="BE165" s="260"/>
      <c r="BF165" s="260"/>
      <c r="BG165" s="210"/>
      <c r="BH165" s="210"/>
      <c r="BI165" s="210"/>
    </row>
    <row r="166" spans="1:61" x14ac:dyDescent="0.25">
      <c r="A166" s="171" t="s">
        <v>91</v>
      </c>
      <c r="B166" s="164"/>
      <c r="C166" s="299" t="s">
        <v>628</v>
      </c>
      <c r="D166" s="166"/>
      <c r="E166" s="168"/>
      <c r="F166" s="167"/>
      <c r="G166" s="168"/>
      <c r="AO166" s="260"/>
      <c r="AP166" s="260"/>
      <c r="AQ166" s="260"/>
      <c r="AR166" s="260"/>
      <c r="AS166" s="260"/>
      <c r="AT166" s="260"/>
      <c r="AU166" s="260"/>
      <c r="AV166" s="260"/>
      <c r="AW166" s="260"/>
      <c r="AX166" s="260"/>
      <c r="AY166" s="260"/>
      <c r="AZ166" s="260"/>
      <c r="BA166" s="260"/>
      <c r="BB166" s="260"/>
      <c r="BC166" s="260"/>
      <c r="BD166" s="260"/>
      <c r="BE166" s="260"/>
      <c r="BF166" s="260"/>
      <c r="BG166" s="210"/>
      <c r="BH166" s="210"/>
      <c r="BI166" s="210"/>
    </row>
    <row r="167" spans="1:61" x14ac:dyDescent="0.25">
      <c r="A167" s="171" t="s">
        <v>91</v>
      </c>
      <c r="B167" s="164"/>
      <c r="C167" s="299" t="s">
        <v>628</v>
      </c>
      <c r="D167" s="166"/>
      <c r="E167" s="168"/>
      <c r="F167" s="167"/>
      <c r="G167" s="168"/>
      <c r="AO167" s="260"/>
      <c r="AP167" s="260"/>
      <c r="AQ167" s="260"/>
      <c r="AR167" s="260"/>
      <c r="AS167" s="260"/>
      <c r="AT167" s="260"/>
      <c r="AU167" s="260"/>
      <c r="AV167" s="260"/>
      <c r="AW167" s="260"/>
      <c r="AX167" s="260"/>
      <c r="AY167" s="260"/>
      <c r="AZ167" s="260"/>
      <c r="BA167" s="260"/>
      <c r="BB167" s="260"/>
      <c r="BC167" s="260"/>
      <c r="BD167" s="260"/>
      <c r="BE167" s="260"/>
      <c r="BF167" s="260"/>
      <c r="BG167" s="210"/>
      <c r="BH167" s="210"/>
      <c r="BI167" s="210"/>
    </row>
    <row r="168" spans="1:61" x14ac:dyDescent="0.25">
      <c r="A168" s="171" t="s">
        <v>91</v>
      </c>
      <c r="B168" s="164"/>
      <c r="C168" s="299" t="s">
        <v>628</v>
      </c>
      <c r="D168" s="166"/>
      <c r="E168" s="168"/>
      <c r="F168" s="167"/>
      <c r="G168" s="168"/>
      <c r="AO168" s="260"/>
      <c r="AP168" s="260"/>
      <c r="AQ168" s="260"/>
      <c r="AR168" s="260"/>
      <c r="AS168" s="260"/>
      <c r="AT168" s="260"/>
      <c r="AU168" s="260"/>
      <c r="AV168" s="260"/>
      <c r="AW168" s="260"/>
      <c r="AX168" s="260"/>
      <c r="AY168" s="260"/>
      <c r="AZ168" s="260"/>
      <c r="BA168" s="260"/>
      <c r="BB168" s="260"/>
      <c r="BC168" s="260"/>
      <c r="BD168" s="260"/>
      <c r="BE168" s="260"/>
      <c r="BF168" s="260"/>
      <c r="BG168" s="210"/>
      <c r="BH168" s="210"/>
      <c r="BI168" s="210"/>
    </row>
    <row r="169" spans="1:61" x14ac:dyDescent="0.25">
      <c r="A169" s="171" t="s">
        <v>91</v>
      </c>
      <c r="B169" s="164"/>
      <c r="C169" s="299" t="s">
        <v>628</v>
      </c>
      <c r="D169" s="166"/>
      <c r="E169" s="168"/>
      <c r="F169" s="167"/>
      <c r="G169" s="168"/>
      <c r="AO169" s="260"/>
      <c r="AP169" s="260"/>
      <c r="AQ169" s="260"/>
      <c r="AR169" s="260"/>
      <c r="AS169" s="260"/>
      <c r="AT169" s="260"/>
      <c r="AU169" s="260"/>
      <c r="AV169" s="260"/>
      <c r="AW169" s="260"/>
      <c r="AX169" s="260"/>
      <c r="AY169" s="260"/>
      <c r="AZ169" s="260"/>
      <c r="BA169" s="260"/>
      <c r="BB169" s="260"/>
      <c r="BC169" s="260"/>
      <c r="BD169" s="260"/>
      <c r="BE169" s="260"/>
      <c r="BF169" s="260"/>
      <c r="BG169" s="210"/>
      <c r="BH169" s="210"/>
      <c r="BI169" s="210"/>
    </row>
    <row r="170" spans="1:61" x14ac:dyDescent="0.25">
      <c r="A170" s="171" t="s">
        <v>91</v>
      </c>
      <c r="B170" s="164"/>
      <c r="C170" s="299" t="s">
        <v>628</v>
      </c>
      <c r="D170" s="166"/>
      <c r="E170" s="168"/>
      <c r="F170" s="167"/>
      <c r="G170" s="168"/>
      <c r="AO170" s="260"/>
      <c r="AP170" s="260"/>
      <c r="AQ170" s="260"/>
      <c r="AR170" s="260"/>
      <c r="AS170" s="260"/>
      <c r="AT170" s="260"/>
      <c r="AU170" s="260"/>
      <c r="AV170" s="260"/>
      <c r="AW170" s="260"/>
      <c r="AX170" s="260"/>
      <c r="AY170" s="260"/>
      <c r="AZ170" s="260"/>
      <c r="BA170" s="260"/>
      <c r="BB170" s="260"/>
      <c r="BC170" s="260"/>
      <c r="BD170" s="260"/>
      <c r="BE170" s="260"/>
      <c r="BF170" s="260"/>
      <c r="BG170" s="210"/>
      <c r="BH170" s="210"/>
      <c r="BI170" s="210"/>
    </row>
    <row r="171" spans="1:61" x14ac:dyDescent="0.25">
      <c r="A171" s="171" t="s">
        <v>91</v>
      </c>
      <c r="B171" s="164"/>
      <c r="C171" s="299" t="s">
        <v>628</v>
      </c>
      <c r="D171" s="166"/>
      <c r="E171" s="168"/>
      <c r="F171" s="167"/>
      <c r="G171" s="168"/>
      <c r="AO171" s="260"/>
      <c r="AP171" s="260"/>
      <c r="AQ171" s="260"/>
      <c r="AR171" s="260"/>
      <c r="AS171" s="260"/>
      <c r="AT171" s="260"/>
      <c r="AU171" s="260"/>
      <c r="AV171" s="260"/>
      <c r="AW171" s="260"/>
      <c r="AX171" s="260"/>
      <c r="AY171" s="260"/>
      <c r="AZ171" s="260"/>
      <c r="BA171" s="260"/>
      <c r="BB171" s="260"/>
      <c r="BC171" s="260"/>
      <c r="BD171" s="260"/>
      <c r="BE171" s="260"/>
      <c r="BF171" s="260"/>
      <c r="BG171" s="210"/>
      <c r="BH171" s="210"/>
      <c r="BI171" s="210"/>
    </row>
    <row r="172" spans="1:61" x14ac:dyDescent="0.25">
      <c r="A172" s="171" t="s">
        <v>91</v>
      </c>
      <c r="B172" s="164"/>
      <c r="C172" s="299" t="s">
        <v>628</v>
      </c>
      <c r="D172" s="166"/>
      <c r="E172" s="168"/>
      <c r="F172" s="167"/>
      <c r="G172" s="168"/>
      <c r="AO172" s="260"/>
      <c r="AP172" s="260"/>
      <c r="AQ172" s="260"/>
      <c r="AR172" s="260"/>
      <c r="AS172" s="260"/>
      <c r="AT172" s="260"/>
      <c r="AU172" s="260"/>
      <c r="AV172" s="260"/>
      <c r="AW172" s="260"/>
      <c r="AX172" s="260"/>
      <c r="AY172" s="260"/>
      <c r="AZ172" s="260"/>
      <c r="BA172" s="260"/>
      <c r="BB172" s="260"/>
      <c r="BC172" s="260"/>
      <c r="BD172" s="260"/>
      <c r="BE172" s="260"/>
      <c r="BF172" s="260"/>
      <c r="BG172" s="210"/>
      <c r="BH172" s="210"/>
      <c r="BI172" s="210"/>
    </row>
    <row r="173" spans="1:61" x14ac:dyDescent="0.25">
      <c r="A173" s="171" t="s">
        <v>91</v>
      </c>
      <c r="B173" s="164"/>
      <c r="C173" s="299" t="s">
        <v>628</v>
      </c>
      <c r="D173" s="166"/>
      <c r="E173" s="168"/>
      <c r="F173" s="167"/>
      <c r="G173" s="168"/>
      <c r="AO173" s="260"/>
      <c r="AP173" s="260"/>
      <c r="AQ173" s="260"/>
      <c r="AR173" s="260"/>
      <c r="AS173" s="260"/>
      <c r="AT173" s="260"/>
      <c r="AU173" s="260"/>
      <c r="AV173" s="260"/>
      <c r="AW173" s="260"/>
      <c r="AX173" s="260"/>
      <c r="AY173" s="260"/>
      <c r="AZ173" s="260"/>
      <c r="BA173" s="260"/>
      <c r="BB173" s="260"/>
      <c r="BC173" s="260"/>
      <c r="BD173" s="260"/>
      <c r="BE173" s="260"/>
      <c r="BF173" s="260"/>
      <c r="BG173" s="210"/>
      <c r="BH173" s="210"/>
      <c r="BI173" s="210"/>
    </row>
    <row r="174" spans="1:61" x14ac:dyDescent="0.25">
      <c r="A174" s="171" t="s">
        <v>91</v>
      </c>
      <c r="B174" s="164"/>
      <c r="C174" s="299" t="s">
        <v>628</v>
      </c>
      <c r="D174" s="166"/>
      <c r="E174" s="168"/>
      <c r="F174" s="167"/>
      <c r="G174" s="168"/>
      <c r="AO174" s="260"/>
      <c r="AP174" s="260"/>
      <c r="AQ174" s="260"/>
      <c r="AR174" s="260"/>
      <c r="AS174" s="260"/>
      <c r="AT174" s="260"/>
      <c r="AU174" s="260"/>
      <c r="AV174" s="260"/>
      <c r="AW174" s="260"/>
      <c r="AX174" s="260"/>
      <c r="AY174" s="260"/>
      <c r="AZ174" s="260"/>
      <c r="BA174" s="260"/>
      <c r="BB174" s="260"/>
      <c r="BC174" s="260"/>
      <c r="BD174" s="260"/>
      <c r="BE174" s="260"/>
      <c r="BF174" s="260"/>
      <c r="BG174" s="210"/>
      <c r="BH174" s="210"/>
      <c r="BI174" s="210"/>
    </row>
    <row r="175" spans="1:61" x14ac:dyDescent="0.25">
      <c r="A175" s="171" t="s">
        <v>91</v>
      </c>
      <c r="B175" s="164"/>
      <c r="C175" s="299" t="s">
        <v>628</v>
      </c>
      <c r="D175" s="166"/>
      <c r="E175" s="168"/>
      <c r="F175" s="167"/>
      <c r="G175" s="168"/>
      <c r="AO175" s="260"/>
      <c r="AP175" s="260"/>
      <c r="AQ175" s="260"/>
      <c r="AR175" s="260"/>
      <c r="AS175" s="260"/>
      <c r="AT175" s="260"/>
      <c r="AU175" s="260"/>
      <c r="AV175" s="260"/>
      <c r="AW175" s="260"/>
      <c r="AX175" s="260"/>
      <c r="AY175" s="260"/>
      <c r="AZ175" s="260"/>
      <c r="BA175" s="260"/>
      <c r="BB175" s="260"/>
      <c r="BC175" s="260"/>
      <c r="BD175" s="260"/>
      <c r="BE175" s="260"/>
      <c r="BF175" s="260"/>
      <c r="BG175" s="210"/>
      <c r="BH175" s="210"/>
      <c r="BI175" s="210"/>
    </row>
    <row r="176" spans="1:61" x14ac:dyDescent="0.25">
      <c r="A176" s="171" t="s">
        <v>91</v>
      </c>
      <c r="B176" s="164"/>
      <c r="C176" s="299" t="s">
        <v>628</v>
      </c>
      <c r="D176" s="166"/>
      <c r="E176" s="168"/>
      <c r="F176" s="167"/>
      <c r="G176" s="168"/>
      <c r="AO176" s="260"/>
      <c r="AP176" s="260"/>
      <c r="AQ176" s="260"/>
      <c r="AR176" s="260"/>
      <c r="AS176" s="260"/>
      <c r="AT176" s="260"/>
      <c r="AU176" s="260"/>
      <c r="AV176" s="260"/>
      <c r="AW176" s="260"/>
      <c r="AX176" s="260"/>
      <c r="AY176" s="260"/>
      <c r="AZ176" s="260"/>
      <c r="BA176" s="260"/>
      <c r="BB176" s="260"/>
      <c r="BC176" s="260"/>
      <c r="BD176" s="260"/>
      <c r="BE176" s="260"/>
      <c r="BF176" s="260"/>
      <c r="BG176" s="210"/>
      <c r="BH176" s="210"/>
      <c r="BI176" s="210"/>
    </row>
    <row r="177" spans="1:61" x14ac:dyDescent="0.25">
      <c r="A177" s="171" t="s">
        <v>91</v>
      </c>
      <c r="B177" s="164"/>
      <c r="C177" s="299" t="s">
        <v>628</v>
      </c>
      <c r="D177" s="166"/>
      <c r="E177" s="168"/>
      <c r="F177" s="167"/>
      <c r="G177" s="168"/>
      <c r="AO177" s="260"/>
      <c r="AP177" s="260"/>
      <c r="AQ177" s="260"/>
      <c r="AR177" s="260"/>
      <c r="AS177" s="260"/>
      <c r="AT177" s="260"/>
      <c r="AU177" s="260"/>
      <c r="AV177" s="260"/>
      <c r="AW177" s="260"/>
      <c r="AX177" s="260"/>
      <c r="AY177" s="260"/>
      <c r="AZ177" s="260"/>
      <c r="BA177" s="260"/>
      <c r="BB177" s="260"/>
      <c r="BC177" s="260"/>
      <c r="BD177" s="260"/>
      <c r="BE177" s="260"/>
      <c r="BF177" s="260"/>
      <c r="BG177" s="210"/>
      <c r="BH177" s="210"/>
      <c r="BI177" s="210"/>
    </row>
    <row r="178" spans="1:61" x14ac:dyDescent="0.25">
      <c r="A178" s="171" t="s">
        <v>91</v>
      </c>
      <c r="B178" s="164"/>
      <c r="C178" s="299" t="s">
        <v>628</v>
      </c>
      <c r="D178" s="166"/>
      <c r="E178" s="168"/>
      <c r="F178" s="167"/>
      <c r="G178" s="168"/>
      <c r="AO178" s="260"/>
      <c r="AP178" s="260"/>
      <c r="AQ178" s="260"/>
      <c r="AR178" s="260"/>
      <c r="AS178" s="260"/>
      <c r="AT178" s="260"/>
      <c r="AU178" s="260"/>
      <c r="AV178" s="260"/>
      <c r="AW178" s="260"/>
      <c r="AX178" s="260"/>
      <c r="AY178" s="260"/>
      <c r="AZ178" s="260"/>
      <c r="BA178" s="260"/>
      <c r="BB178" s="260"/>
      <c r="BC178" s="260"/>
      <c r="BD178" s="260"/>
      <c r="BE178" s="260"/>
      <c r="BF178" s="260"/>
      <c r="BG178" s="210"/>
      <c r="BH178" s="210"/>
      <c r="BI178" s="210"/>
    </row>
    <row r="179" spans="1:61" x14ac:dyDescent="0.25">
      <c r="A179" s="171" t="s">
        <v>91</v>
      </c>
      <c r="B179" s="164"/>
      <c r="C179" s="299" t="s">
        <v>628</v>
      </c>
      <c r="D179" s="166"/>
      <c r="E179" s="168"/>
      <c r="F179" s="167"/>
      <c r="G179" s="168"/>
      <c r="AO179" s="260"/>
      <c r="AP179" s="260"/>
      <c r="AQ179" s="260"/>
      <c r="AR179" s="260"/>
      <c r="AS179" s="260"/>
      <c r="AT179" s="260"/>
      <c r="AU179" s="260"/>
      <c r="AV179" s="260"/>
      <c r="AW179" s="260"/>
      <c r="AX179" s="260"/>
      <c r="AY179" s="260"/>
      <c r="AZ179" s="260"/>
      <c r="BA179" s="260"/>
      <c r="BB179" s="260"/>
      <c r="BC179" s="260"/>
      <c r="BD179" s="260"/>
      <c r="BE179" s="260"/>
      <c r="BF179" s="260"/>
      <c r="BG179" s="210"/>
      <c r="BH179" s="210"/>
      <c r="BI179" s="210"/>
    </row>
    <row r="180" spans="1:61" x14ac:dyDescent="0.25">
      <c r="A180" s="171" t="s">
        <v>91</v>
      </c>
      <c r="B180" s="164"/>
      <c r="C180" s="299" t="s">
        <v>628</v>
      </c>
      <c r="D180" s="166"/>
      <c r="E180" s="168"/>
      <c r="F180" s="167"/>
      <c r="G180" s="168"/>
      <c r="AO180" s="260"/>
      <c r="AP180" s="260"/>
      <c r="AQ180" s="260"/>
      <c r="AR180" s="260"/>
      <c r="AS180" s="260"/>
      <c r="AT180" s="260"/>
      <c r="AU180" s="260"/>
      <c r="AV180" s="260"/>
      <c r="AW180" s="260"/>
      <c r="AX180" s="260"/>
      <c r="AY180" s="260"/>
      <c r="AZ180" s="260"/>
      <c r="BA180" s="260"/>
      <c r="BB180" s="260"/>
      <c r="BC180" s="260"/>
      <c r="BD180" s="260"/>
      <c r="BE180" s="260"/>
      <c r="BF180" s="260"/>
      <c r="BG180" s="210"/>
      <c r="BH180" s="210"/>
      <c r="BI180" s="210"/>
    </row>
    <row r="181" spans="1:61" x14ac:dyDescent="0.25">
      <c r="A181" s="171" t="s">
        <v>91</v>
      </c>
      <c r="B181" s="164"/>
      <c r="C181" s="299" t="s">
        <v>628</v>
      </c>
      <c r="D181" s="166"/>
      <c r="E181" s="168"/>
      <c r="F181" s="167"/>
      <c r="G181" s="168"/>
      <c r="AO181" s="260"/>
      <c r="AP181" s="260"/>
      <c r="AQ181" s="260"/>
      <c r="AR181" s="260"/>
      <c r="AS181" s="260"/>
      <c r="AT181" s="260"/>
      <c r="AU181" s="260"/>
      <c r="AV181" s="260"/>
      <c r="AW181" s="260"/>
      <c r="AX181" s="260"/>
      <c r="AY181" s="260"/>
      <c r="AZ181" s="260"/>
      <c r="BA181" s="260"/>
      <c r="BB181" s="260"/>
      <c r="BC181" s="260"/>
      <c r="BD181" s="260"/>
      <c r="BE181" s="260"/>
      <c r="BF181" s="260"/>
      <c r="BG181" s="210"/>
      <c r="BH181" s="210"/>
      <c r="BI181" s="210"/>
    </row>
    <row r="182" spans="1:61" x14ac:dyDescent="0.25">
      <c r="A182" s="171" t="s">
        <v>91</v>
      </c>
      <c r="B182" s="164"/>
      <c r="C182" s="299" t="s">
        <v>628</v>
      </c>
      <c r="D182" s="166"/>
      <c r="E182" s="168"/>
      <c r="F182" s="167"/>
      <c r="G182" s="168"/>
      <c r="AO182" s="260"/>
      <c r="AP182" s="260"/>
      <c r="AQ182" s="260"/>
      <c r="AR182" s="260"/>
      <c r="AS182" s="260"/>
      <c r="AT182" s="260"/>
      <c r="AU182" s="260"/>
      <c r="AV182" s="260"/>
      <c r="AW182" s="260"/>
      <c r="AX182" s="260"/>
      <c r="AY182" s="260"/>
      <c r="AZ182" s="260"/>
      <c r="BA182" s="260"/>
      <c r="BB182" s="260"/>
      <c r="BC182" s="260"/>
      <c r="BD182" s="260"/>
      <c r="BE182" s="260"/>
      <c r="BF182" s="260"/>
      <c r="BG182" s="210"/>
      <c r="BH182" s="210"/>
      <c r="BI182" s="210"/>
    </row>
    <row r="183" spans="1:61" x14ac:dyDescent="0.25">
      <c r="A183" s="171" t="s">
        <v>91</v>
      </c>
      <c r="B183" s="164"/>
      <c r="C183" s="299" t="s">
        <v>628</v>
      </c>
      <c r="D183" s="166"/>
      <c r="E183" s="168"/>
      <c r="F183" s="167"/>
      <c r="G183" s="168"/>
      <c r="AO183" s="260"/>
      <c r="AP183" s="260"/>
      <c r="AQ183" s="260"/>
      <c r="AR183" s="260"/>
      <c r="AS183" s="260"/>
      <c r="AT183" s="260"/>
      <c r="AU183" s="260"/>
      <c r="AV183" s="260"/>
      <c r="AW183" s="260"/>
      <c r="AX183" s="260"/>
      <c r="AY183" s="260"/>
      <c r="AZ183" s="260"/>
      <c r="BA183" s="260"/>
      <c r="BB183" s="260"/>
      <c r="BC183" s="260"/>
      <c r="BD183" s="260"/>
      <c r="BE183" s="260"/>
      <c r="BF183" s="260"/>
      <c r="BG183" s="210"/>
      <c r="BH183" s="210"/>
      <c r="BI183" s="210"/>
    </row>
    <row r="184" spans="1:61" x14ac:dyDescent="0.25">
      <c r="A184" s="171" t="s">
        <v>91</v>
      </c>
      <c r="B184" s="164"/>
      <c r="C184" s="299" t="s">
        <v>628</v>
      </c>
      <c r="D184" s="166"/>
      <c r="E184" s="168"/>
      <c r="F184" s="167"/>
      <c r="G184" s="168"/>
      <c r="AO184" s="260"/>
      <c r="AP184" s="260"/>
      <c r="AQ184" s="260"/>
      <c r="AR184" s="260"/>
      <c r="AS184" s="260"/>
      <c r="AT184" s="260"/>
      <c r="AU184" s="260"/>
      <c r="AV184" s="260"/>
      <c r="AW184" s="260"/>
      <c r="AX184" s="260"/>
      <c r="AY184" s="260"/>
      <c r="AZ184" s="260"/>
      <c r="BA184" s="260"/>
      <c r="BB184" s="260"/>
      <c r="BC184" s="260"/>
      <c r="BD184" s="260"/>
      <c r="BE184" s="260"/>
      <c r="BF184" s="260"/>
      <c r="BG184" s="210"/>
      <c r="BH184" s="210"/>
      <c r="BI184" s="210"/>
    </row>
    <row r="185" spans="1:61" x14ac:dyDescent="0.25">
      <c r="A185" s="171" t="s">
        <v>91</v>
      </c>
      <c r="B185" s="164"/>
      <c r="C185" s="299" t="s">
        <v>628</v>
      </c>
      <c r="D185" s="166"/>
      <c r="E185" s="168"/>
      <c r="F185" s="167"/>
      <c r="G185" s="168"/>
      <c r="AO185" s="260"/>
      <c r="AP185" s="260"/>
      <c r="AQ185" s="260"/>
      <c r="AR185" s="260"/>
      <c r="AS185" s="260"/>
      <c r="AT185" s="260"/>
      <c r="AU185" s="260"/>
      <c r="AV185" s="260"/>
      <c r="AW185" s="260"/>
      <c r="AX185" s="260"/>
      <c r="AY185" s="260"/>
      <c r="AZ185" s="260"/>
      <c r="BA185" s="260"/>
      <c r="BB185" s="260"/>
      <c r="BC185" s="260"/>
      <c r="BD185" s="260"/>
      <c r="BE185" s="260"/>
      <c r="BF185" s="260"/>
      <c r="BG185" s="210"/>
      <c r="BH185" s="210"/>
      <c r="BI185" s="210"/>
    </row>
    <row r="186" spans="1:61" x14ac:dyDescent="0.25">
      <c r="A186" s="171" t="s">
        <v>91</v>
      </c>
      <c r="B186" s="164"/>
      <c r="C186" s="299" t="s">
        <v>628</v>
      </c>
      <c r="D186" s="166"/>
      <c r="E186" s="168"/>
      <c r="F186" s="167"/>
      <c r="G186" s="168"/>
      <c r="AO186" s="260"/>
      <c r="AP186" s="260"/>
      <c r="AQ186" s="260"/>
      <c r="AR186" s="260"/>
      <c r="AS186" s="260"/>
      <c r="AT186" s="260"/>
      <c r="AU186" s="260"/>
      <c r="AV186" s="260"/>
      <c r="AW186" s="260"/>
      <c r="AX186" s="260"/>
      <c r="AY186" s="260"/>
      <c r="AZ186" s="260"/>
      <c r="BA186" s="260"/>
      <c r="BB186" s="260"/>
      <c r="BC186" s="260"/>
      <c r="BD186" s="260"/>
      <c r="BE186" s="260"/>
      <c r="BF186" s="260"/>
      <c r="BG186" s="210"/>
      <c r="BH186" s="210"/>
      <c r="BI186" s="210"/>
    </row>
    <row r="187" spans="1:61" x14ac:dyDescent="0.25">
      <c r="A187" s="171" t="s">
        <v>91</v>
      </c>
      <c r="B187" s="164"/>
      <c r="C187" s="299" t="s">
        <v>628</v>
      </c>
      <c r="D187" s="166"/>
      <c r="E187" s="168"/>
      <c r="F187" s="167"/>
      <c r="G187" s="168"/>
      <c r="AO187" s="260"/>
      <c r="AP187" s="260"/>
      <c r="AQ187" s="260"/>
      <c r="AR187" s="260"/>
      <c r="AS187" s="260"/>
      <c r="AT187" s="260"/>
      <c r="AU187" s="260"/>
      <c r="AV187" s="260"/>
      <c r="AW187" s="260"/>
      <c r="AX187" s="260"/>
      <c r="AY187" s="260"/>
      <c r="AZ187" s="260"/>
      <c r="BA187" s="260"/>
      <c r="BB187" s="260"/>
      <c r="BC187" s="260"/>
      <c r="BD187" s="260"/>
      <c r="BE187" s="260"/>
      <c r="BF187" s="260"/>
      <c r="BG187" s="210"/>
      <c r="BH187" s="210"/>
      <c r="BI187" s="210"/>
    </row>
    <row r="188" spans="1:61" x14ac:dyDescent="0.25">
      <c r="A188" s="171" t="s">
        <v>91</v>
      </c>
      <c r="B188" s="164"/>
      <c r="C188" s="299" t="s">
        <v>628</v>
      </c>
      <c r="D188" s="166"/>
      <c r="E188" s="168"/>
      <c r="F188" s="167"/>
      <c r="G188" s="168"/>
      <c r="AO188" s="260"/>
      <c r="AP188" s="260"/>
      <c r="AQ188" s="260"/>
      <c r="AR188" s="260"/>
      <c r="AS188" s="260"/>
      <c r="AT188" s="260"/>
      <c r="AU188" s="260"/>
      <c r="AV188" s="260"/>
      <c r="AW188" s="260"/>
      <c r="AX188" s="260"/>
      <c r="AY188" s="260"/>
      <c r="AZ188" s="260"/>
      <c r="BA188" s="260"/>
      <c r="BB188" s="260"/>
      <c r="BC188" s="260"/>
      <c r="BD188" s="260"/>
      <c r="BE188" s="260"/>
      <c r="BF188" s="260"/>
      <c r="BG188" s="210"/>
      <c r="BH188" s="210"/>
      <c r="BI188" s="210"/>
    </row>
    <row r="189" spans="1:61" x14ac:dyDescent="0.25">
      <c r="A189" s="171" t="s">
        <v>91</v>
      </c>
      <c r="B189" s="164"/>
      <c r="C189" s="299" t="s">
        <v>628</v>
      </c>
      <c r="D189" s="166"/>
      <c r="E189" s="168"/>
      <c r="F189" s="167"/>
      <c r="G189" s="168"/>
      <c r="AO189" s="260"/>
      <c r="AP189" s="260"/>
      <c r="AQ189" s="260"/>
      <c r="AR189" s="260"/>
      <c r="AS189" s="260"/>
      <c r="AT189" s="260"/>
      <c r="AU189" s="260"/>
      <c r="AV189" s="260"/>
      <c r="AW189" s="260"/>
      <c r="AX189" s="260"/>
      <c r="AY189" s="260"/>
      <c r="AZ189" s="260"/>
      <c r="BA189" s="260"/>
      <c r="BB189" s="260"/>
      <c r="BC189" s="260"/>
      <c r="BD189" s="260"/>
      <c r="BE189" s="260"/>
      <c r="BF189" s="260"/>
      <c r="BG189" s="210"/>
      <c r="BH189" s="210"/>
      <c r="BI189" s="210"/>
    </row>
    <row r="190" spans="1:61" x14ac:dyDescent="0.25">
      <c r="A190" s="171" t="s">
        <v>91</v>
      </c>
      <c r="B190" s="164"/>
      <c r="C190" s="299" t="s">
        <v>628</v>
      </c>
      <c r="D190" s="166"/>
      <c r="E190" s="168"/>
      <c r="F190" s="167"/>
      <c r="G190" s="168"/>
      <c r="AO190" s="260"/>
      <c r="AP190" s="260"/>
      <c r="AQ190" s="260"/>
      <c r="AR190" s="260"/>
      <c r="AS190" s="260"/>
      <c r="AT190" s="260"/>
      <c r="AU190" s="260"/>
      <c r="AV190" s="260"/>
      <c r="AW190" s="260"/>
      <c r="AX190" s="260"/>
      <c r="AY190" s="260"/>
      <c r="AZ190" s="260"/>
      <c r="BA190" s="260"/>
      <c r="BB190" s="260"/>
      <c r="BC190" s="260"/>
      <c r="BD190" s="260"/>
      <c r="BE190" s="260"/>
      <c r="BF190" s="260"/>
      <c r="BG190" s="210"/>
      <c r="BH190" s="210"/>
      <c r="BI190" s="210"/>
    </row>
    <row r="191" spans="1:61" x14ac:dyDescent="0.25">
      <c r="A191" s="171" t="s">
        <v>91</v>
      </c>
      <c r="B191" s="164"/>
      <c r="C191" s="299" t="s">
        <v>628</v>
      </c>
      <c r="D191" s="166"/>
      <c r="E191" s="168"/>
      <c r="F191" s="167"/>
      <c r="G191" s="168"/>
      <c r="AO191" s="260"/>
      <c r="AP191" s="260"/>
      <c r="AQ191" s="260"/>
      <c r="AR191" s="260"/>
      <c r="AS191" s="260"/>
      <c r="AT191" s="260"/>
      <c r="AU191" s="260"/>
      <c r="AV191" s="260"/>
      <c r="AW191" s="260"/>
      <c r="AX191" s="260"/>
      <c r="AY191" s="260"/>
      <c r="AZ191" s="260"/>
      <c r="BA191" s="260"/>
      <c r="BB191" s="260"/>
      <c r="BC191" s="260"/>
      <c r="BD191" s="260"/>
      <c r="BE191" s="260"/>
      <c r="BF191" s="260"/>
      <c r="BG191" s="210"/>
      <c r="BH191" s="210"/>
      <c r="BI191" s="210"/>
    </row>
    <row r="192" spans="1:61" x14ac:dyDescent="0.25">
      <c r="A192" s="171" t="s">
        <v>91</v>
      </c>
      <c r="B192" s="164"/>
      <c r="C192" s="299" t="s">
        <v>628</v>
      </c>
      <c r="D192" s="166"/>
      <c r="E192" s="168"/>
      <c r="F192" s="167"/>
      <c r="G192" s="168"/>
      <c r="AO192" s="260"/>
      <c r="AP192" s="260"/>
      <c r="AQ192" s="260"/>
      <c r="AR192" s="260"/>
      <c r="AS192" s="260"/>
      <c r="AT192" s="260"/>
      <c r="AU192" s="260"/>
      <c r="AV192" s="260"/>
      <c r="AW192" s="260"/>
      <c r="AX192" s="260"/>
      <c r="AY192" s="260"/>
      <c r="AZ192" s="260"/>
      <c r="BA192" s="260"/>
      <c r="BB192" s="260"/>
      <c r="BC192" s="260"/>
      <c r="BD192" s="260"/>
      <c r="BE192" s="260"/>
      <c r="BF192" s="260"/>
      <c r="BG192" s="210"/>
      <c r="BH192" s="210"/>
      <c r="BI192" s="210"/>
    </row>
    <row r="193" spans="1:61" x14ac:dyDescent="0.25">
      <c r="A193" s="171" t="s">
        <v>91</v>
      </c>
      <c r="B193" s="164"/>
      <c r="C193" s="299" t="s">
        <v>628</v>
      </c>
      <c r="D193" s="166"/>
      <c r="E193" s="168"/>
      <c r="F193" s="167"/>
      <c r="G193" s="168"/>
      <c r="AO193" s="260"/>
      <c r="AP193" s="260"/>
      <c r="AQ193" s="260"/>
      <c r="AR193" s="260"/>
      <c r="AS193" s="260"/>
      <c r="AT193" s="260"/>
      <c r="AU193" s="260"/>
      <c r="AV193" s="260"/>
      <c r="AW193" s="260"/>
      <c r="AX193" s="260"/>
      <c r="AY193" s="260"/>
      <c r="AZ193" s="260"/>
      <c r="BA193" s="260"/>
      <c r="BB193" s="260"/>
      <c r="BC193" s="260"/>
      <c r="BD193" s="260"/>
      <c r="BE193" s="260"/>
      <c r="BF193" s="260"/>
      <c r="BG193" s="210"/>
      <c r="BH193" s="210"/>
      <c r="BI193" s="210"/>
    </row>
    <row r="194" spans="1:61" x14ac:dyDescent="0.25">
      <c r="A194" s="171" t="s">
        <v>91</v>
      </c>
      <c r="B194" s="164"/>
      <c r="C194" s="299" t="s">
        <v>628</v>
      </c>
      <c r="D194" s="166"/>
      <c r="E194" s="168"/>
      <c r="F194" s="167"/>
      <c r="G194" s="168"/>
      <c r="AO194" s="260"/>
      <c r="AP194" s="260"/>
      <c r="AQ194" s="260"/>
      <c r="AR194" s="260"/>
      <c r="AS194" s="260"/>
      <c r="AT194" s="260"/>
      <c r="AU194" s="260"/>
      <c r="AV194" s="260"/>
      <c r="AW194" s="260"/>
      <c r="AX194" s="260"/>
      <c r="AY194" s="260"/>
      <c r="AZ194" s="260"/>
      <c r="BA194" s="260"/>
      <c r="BB194" s="260"/>
      <c r="BC194" s="260"/>
      <c r="BD194" s="260"/>
      <c r="BE194" s="260"/>
      <c r="BF194" s="260"/>
      <c r="BG194" s="210"/>
      <c r="BH194" s="210"/>
      <c r="BI194" s="210"/>
    </row>
    <row r="195" spans="1:61" x14ac:dyDescent="0.25">
      <c r="A195" s="171" t="s">
        <v>91</v>
      </c>
      <c r="B195" s="164"/>
      <c r="C195" s="299" t="s">
        <v>628</v>
      </c>
      <c r="D195" s="166"/>
      <c r="E195" s="168"/>
      <c r="F195" s="167"/>
      <c r="G195" s="168"/>
      <c r="AO195" s="260"/>
      <c r="AP195" s="260"/>
      <c r="AQ195" s="260"/>
      <c r="AR195" s="260"/>
      <c r="AS195" s="260"/>
      <c r="AT195" s="260"/>
      <c r="AU195" s="260"/>
      <c r="AV195" s="260"/>
      <c r="AW195" s="260"/>
      <c r="AX195" s="260"/>
      <c r="AY195" s="260"/>
      <c r="AZ195" s="260"/>
      <c r="BA195" s="260"/>
      <c r="BB195" s="260"/>
      <c r="BC195" s="260"/>
      <c r="BD195" s="260"/>
      <c r="BE195" s="260"/>
      <c r="BF195" s="260"/>
      <c r="BG195" s="210"/>
      <c r="BH195" s="210"/>
      <c r="BI195" s="210"/>
    </row>
    <row r="196" spans="1:61" x14ac:dyDescent="0.25">
      <c r="A196" s="171" t="s">
        <v>91</v>
      </c>
      <c r="B196" s="164"/>
      <c r="C196" s="299" t="s">
        <v>628</v>
      </c>
      <c r="D196" s="166"/>
      <c r="E196" s="168"/>
      <c r="F196" s="167"/>
      <c r="G196" s="168"/>
      <c r="AO196" s="260"/>
      <c r="AP196" s="260"/>
      <c r="AQ196" s="260"/>
      <c r="AR196" s="260"/>
      <c r="AS196" s="260"/>
      <c r="AT196" s="260"/>
      <c r="AU196" s="260"/>
      <c r="AV196" s="260"/>
      <c r="AW196" s="260"/>
      <c r="AX196" s="260"/>
      <c r="AY196" s="260"/>
      <c r="AZ196" s="260"/>
      <c r="BA196" s="260"/>
      <c r="BB196" s="260"/>
      <c r="BC196" s="260"/>
      <c r="BD196" s="260"/>
      <c r="BE196" s="260"/>
      <c r="BF196" s="260"/>
      <c r="BG196" s="210"/>
      <c r="BH196" s="210"/>
      <c r="BI196" s="210"/>
    </row>
    <row r="197" spans="1:61" x14ac:dyDescent="0.25">
      <c r="A197" s="171" t="s">
        <v>91</v>
      </c>
      <c r="B197" s="164"/>
      <c r="C197" s="299" t="s">
        <v>628</v>
      </c>
      <c r="D197" s="166"/>
      <c r="E197" s="168"/>
      <c r="F197" s="167"/>
      <c r="G197" s="168"/>
      <c r="AO197" s="260"/>
      <c r="AP197" s="260"/>
      <c r="AQ197" s="260"/>
      <c r="AR197" s="260"/>
      <c r="AS197" s="260"/>
      <c r="AT197" s="260"/>
      <c r="AU197" s="260"/>
      <c r="AV197" s="260"/>
      <c r="AW197" s="260"/>
      <c r="AX197" s="260"/>
      <c r="AY197" s="260"/>
      <c r="AZ197" s="260"/>
      <c r="BA197" s="260"/>
      <c r="BB197" s="260"/>
      <c r="BC197" s="260"/>
      <c r="BD197" s="260"/>
      <c r="BE197" s="260"/>
      <c r="BF197" s="260"/>
      <c r="BG197" s="210"/>
      <c r="BH197" s="210"/>
      <c r="BI197" s="210"/>
    </row>
    <row r="198" spans="1:61" x14ac:dyDescent="0.25">
      <c r="A198" s="171" t="s">
        <v>91</v>
      </c>
      <c r="B198" s="164"/>
      <c r="C198" s="299" t="s">
        <v>628</v>
      </c>
      <c r="D198" s="166"/>
      <c r="E198" s="168"/>
      <c r="F198" s="167"/>
      <c r="G198" s="168"/>
      <c r="AO198" s="260"/>
      <c r="AP198" s="260"/>
      <c r="AQ198" s="260"/>
      <c r="AR198" s="260"/>
      <c r="AS198" s="260"/>
      <c r="AT198" s="260"/>
      <c r="AU198" s="260"/>
      <c r="AV198" s="260"/>
      <c r="AW198" s="260"/>
      <c r="AX198" s="260"/>
      <c r="AY198" s="260"/>
      <c r="AZ198" s="260"/>
      <c r="BA198" s="260"/>
      <c r="BB198" s="260"/>
      <c r="BC198" s="260"/>
      <c r="BD198" s="260"/>
      <c r="BE198" s="260"/>
      <c r="BF198" s="260"/>
      <c r="BG198" s="210"/>
      <c r="BH198" s="210"/>
      <c r="BI198" s="210"/>
    </row>
    <row r="199" spans="1:61" x14ac:dyDescent="0.25">
      <c r="A199" s="171" t="s">
        <v>91</v>
      </c>
      <c r="B199" s="164"/>
      <c r="C199" s="299" t="s">
        <v>628</v>
      </c>
      <c r="D199" s="166"/>
      <c r="E199" s="168"/>
      <c r="F199" s="167"/>
      <c r="G199" s="168"/>
      <c r="AO199" s="260"/>
      <c r="AP199" s="260"/>
      <c r="AQ199" s="260"/>
      <c r="AR199" s="260"/>
      <c r="AS199" s="260"/>
      <c r="AT199" s="260"/>
      <c r="AU199" s="260"/>
      <c r="AV199" s="260"/>
      <c r="AW199" s="260"/>
      <c r="AX199" s="260"/>
      <c r="AY199" s="260"/>
      <c r="AZ199" s="260"/>
      <c r="BA199" s="260"/>
      <c r="BB199" s="260"/>
      <c r="BC199" s="260"/>
      <c r="BD199" s="260"/>
      <c r="BE199" s="260"/>
      <c r="BF199" s="260"/>
      <c r="BG199" s="210"/>
      <c r="BH199" s="210"/>
      <c r="BI199" s="210"/>
    </row>
    <row r="200" spans="1:61" x14ac:dyDescent="0.25">
      <c r="A200" s="171" t="s">
        <v>91</v>
      </c>
      <c r="B200" s="164"/>
      <c r="C200" s="299" t="s">
        <v>628</v>
      </c>
      <c r="D200" s="166"/>
      <c r="E200" s="168"/>
      <c r="F200" s="167"/>
      <c r="G200" s="168"/>
      <c r="AO200" s="260"/>
      <c r="AP200" s="260"/>
      <c r="AQ200" s="260"/>
      <c r="AR200" s="260"/>
      <c r="AS200" s="260"/>
      <c r="AT200" s="260"/>
      <c r="AU200" s="260"/>
      <c r="AV200" s="260"/>
      <c r="AW200" s="260"/>
      <c r="AX200" s="260"/>
      <c r="AY200" s="260"/>
      <c r="AZ200" s="260"/>
      <c r="BA200" s="260"/>
      <c r="BB200" s="260"/>
      <c r="BC200" s="260"/>
      <c r="BD200" s="260"/>
      <c r="BE200" s="260"/>
      <c r="BF200" s="260"/>
      <c r="BG200" s="210"/>
      <c r="BH200" s="210"/>
      <c r="BI200" s="210"/>
    </row>
    <row r="201" spans="1:61" x14ac:dyDescent="0.25">
      <c r="A201" s="171" t="s">
        <v>91</v>
      </c>
      <c r="B201" s="164"/>
      <c r="C201" s="299" t="s">
        <v>628</v>
      </c>
      <c r="D201" s="166"/>
      <c r="E201" s="168"/>
      <c r="F201" s="167"/>
      <c r="G201" s="168"/>
      <c r="AO201" s="260"/>
      <c r="AP201" s="260"/>
      <c r="AQ201" s="260"/>
      <c r="AR201" s="260"/>
      <c r="AS201" s="260"/>
      <c r="AT201" s="260"/>
      <c r="AU201" s="260"/>
      <c r="AV201" s="260"/>
      <c r="AW201" s="260"/>
      <c r="AX201" s="260"/>
      <c r="AY201" s="260"/>
      <c r="AZ201" s="260"/>
      <c r="BA201" s="260"/>
      <c r="BB201" s="260"/>
      <c r="BC201" s="260"/>
      <c r="BD201" s="260"/>
      <c r="BE201" s="260"/>
      <c r="BF201" s="260"/>
      <c r="BG201" s="210"/>
      <c r="BH201" s="210"/>
      <c r="BI201" s="210"/>
    </row>
    <row r="202" spans="1:61" x14ac:dyDescent="0.25">
      <c r="A202" s="171" t="s">
        <v>91</v>
      </c>
      <c r="B202" s="164"/>
      <c r="C202" s="299" t="s">
        <v>628</v>
      </c>
      <c r="D202" s="166"/>
      <c r="E202" s="168"/>
      <c r="F202" s="167"/>
      <c r="G202" s="168"/>
      <c r="AO202" s="260"/>
      <c r="AP202" s="260"/>
      <c r="AQ202" s="260"/>
      <c r="AR202" s="260"/>
      <c r="AS202" s="260"/>
      <c r="AT202" s="260"/>
      <c r="AU202" s="260"/>
      <c r="AV202" s="260"/>
      <c r="AW202" s="260"/>
      <c r="AX202" s="260"/>
      <c r="AY202" s="260"/>
      <c r="AZ202" s="260"/>
      <c r="BA202" s="260"/>
      <c r="BB202" s="260"/>
      <c r="BC202" s="260"/>
      <c r="BD202" s="260"/>
      <c r="BE202" s="260"/>
      <c r="BF202" s="260"/>
      <c r="BG202" s="210"/>
      <c r="BH202" s="210"/>
      <c r="BI202" s="210"/>
    </row>
    <row r="203" spans="1:61" x14ac:dyDescent="0.25">
      <c r="A203" s="171" t="s">
        <v>91</v>
      </c>
      <c r="B203" s="164"/>
      <c r="C203" s="299" t="s">
        <v>628</v>
      </c>
      <c r="D203" s="166"/>
      <c r="E203" s="168"/>
      <c r="F203" s="167"/>
      <c r="G203" s="168"/>
      <c r="AO203" s="260"/>
      <c r="AP203" s="260"/>
      <c r="AQ203" s="260"/>
      <c r="AR203" s="260"/>
      <c r="AS203" s="260"/>
      <c r="AT203" s="260"/>
      <c r="AU203" s="260"/>
      <c r="AV203" s="260"/>
      <c r="AW203" s="260"/>
      <c r="AX203" s="260"/>
      <c r="AY203" s="260"/>
      <c r="AZ203" s="260"/>
      <c r="BA203" s="260"/>
      <c r="BB203" s="260"/>
      <c r="BC203" s="260"/>
      <c r="BD203" s="260"/>
      <c r="BE203" s="260"/>
      <c r="BF203" s="260"/>
      <c r="BG203" s="210"/>
      <c r="BH203" s="210"/>
      <c r="BI203" s="210"/>
    </row>
    <row r="204" spans="1:61" x14ac:dyDescent="0.25">
      <c r="A204" s="171" t="s">
        <v>91</v>
      </c>
      <c r="B204" s="164"/>
      <c r="C204" s="299" t="s">
        <v>628</v>
      </c>
      <c r="D204" s="166"/>
      <c r="E204" s="168"/>
      <c r="F204" s="167"/>
      <c r="G204" s="168"/>
      <c r="AO204" s="260"/>
      <c r="AP204" s="260"/>
      <c r="AQ204" s="260"/>
      <c r="AR204" s="260"/>
      <c r="AS204" s="260"/>
      <c r="AT204" s="260"/>
      <c r="AU204" s="260"/>
      <c r="AV204" s="260"/>
      <c r="AW204" s="260"/>
      <c r="AX204" s="260"/>
      <c r="AY204" s="260"/>
      <c r="AZ204" s="260"/>
      <c r="BA204" s="260"/>
      <c r="BB204" s="260"/>
      <c r="BC204" s="260"/>
      <c r="BD204" s="260"/>
      <c r="BE204" s="260"/>
      <c r="BF204" s="260"/>
      <c r="BG204" s="210"/>
      <c r="BH204" s="210"/>
      <c r="BI204" s="210"/>
    </row>
    <row r="205" spans="1:61" x14ac:dyDescent="0.25">
      <c r="A205" s="171" t="s">
        <v>91</v>
      </c>
      <c r="B205" s="164"/>
      <c r="C205" s="299" t="s">
        <v>628</v>
      </c>
      <c r="D205" s="166"/>
      <c r="E205" s="168"/>
      <c r="F205" s="167"/>
      <c r="G205" s="168"/>
      <c r="AO205" s="260"/>
      <c r="AP205" s="260"/>
      <c r="AQ205" s="260"/>
      <c r="AR205" s="260"/>
      <c r="AS205" s="260"/>
      <c r="AT205" s="260"/>
      <c r="AU205" s="260"/>
      <c r="AV205" s="260"/>
      <c r="AW205" s="260"/>
      <c r="AX205" s="260"/>
      <c r="AY205" s="260"/>
      <c r="AZ205" s="260"/>
      <c r="BA205" s="260"/>
      <c r="BB205" s="260"/>
      <c r="BC205" s="260"/>
      <c r="BD205" s="260"/>
      <c r="BE205" s="260"/>
      <c r="BF205" s="260"/>
      <c r="BG205" s="210"/>
      <c r="BH205" s="210"/>
      <c r="BI205" s="210"/>
    </row>
    <row r="206" spans="1:61" x14ac:dyDescent="0.25">
      <c r="A206" s="171" t="s">
        <v>91</v>
      </c>
      <c r="B206" s="164"/>
      <c r="C206" s="299" t="s">
        <v>628</v>
      </c>
      <c r="D206" s="166"/>
      <c r="E206" s="168"/>
      <c r="F206" s="167"/>
      <c r="G206" s="168"/>
      <c r="AO206" s="260"/>
      <c r="AP206" s="260"/>
      <c r="AQ206" s="260"/>
      <c r="AR206" s="260"/>
      <c r="AS206" s="260"/>
      <c r="AT206" s="260"/>
      <c r="AU206" s="260"/>
      <c r="AV206" s="260"/>
      <c r="AW206" s="260"/>
      <c r="AX206" s="260"/>
      <c r="AY206" s="260"/>
      <c r="AZ206" s="260"/>
      <c r="BA206" s="260"/>
      <c r="BB206" s="260"/>
      <c r="BC206" s="260"/>
      <c r="BD206" s="260"/>
      <c r="BE206" s="260"/>
      <c r="BF206" s="260"/>
      <c r="BG206" s="210"/>
      <c r="BH206" s="210"/>
      <c r="BI206" s="210"/>
    </row>
    <row r="207" spans="1:61" x14ac:dyDescent="0.25">
      <c r="A207" s="171" t="s">
        <v>91</v>
      </c>
      <c r="B207" s="164"/>
      <c r="C207" s="299" t="s">
        <v>628</v>
      </c>
      <c r="D207" s="166"/>
      <c r="E207" s="168"/>
      <c r="F207" s="167"/>
      <c r="G207" s="168"/>
      <c r="AO207" s="260"/>
      <c r="AP207" s="260"/>
      <c r="AQ207" s="260"/>
      <c r="AR207" s="260"/>
      <c r="AS207" s="260"/>
      <c r="AT207" s="260"/>
      <c r="AU207" s="260"/>
      <c r="AV207" s="260"/>
      <c r="AW207" s="260"/>
      <c r="AX207" s="260"/>
      <c r="AY207" s="260"/>
      <c r="AZ207" s="260"/>
      <c r="BA207" s="260"/>
      <c r="BB207" s="260"/>
      <c r="BC207" s="260"/>
      <c r="BD207" s="260"/>
      <c r="BE207" s="260"/>
      <c r="BF207" s="260"/>
      <c r="BG207" s="210"/>
      <c r="BH207" s="210"/>
      <c r="BI207" s="210"/>
    </row>
    <row r="208" spans="1:61" x14ac:dyDescent="0.25">
      <c r="A208" s="171" t="s">
        <v>91</v>
      </c>
      <c r="B208" s="164"/>
      <c r="C208" s="299" t="s">
        <v>628</v>
      </c>
      <c r="D208" s="166"/>
      <c r="E208" s="168"/>
      <c r="F208" s="167"/>
      <c r="G208" s="168"/>
      <c r="AO208" s="260"/>
      <c r="AP208" s="260"/>
      <c r="AQ208" s="260"/>
      <c r="AR208" s="260"/>
      <c r="AS208" s="260"/>
      <c r="AT208" s="260"/>
      <c r="AU208" s="260"/>
      <c r="AV208" s="260"/>
      <c r="AW208" s="260"/>
      <c r="AX208" s="260"/>
      <c r="AY208" s="260"/>
      <c r="AZ208" s="260"/>
      <c r="BA208" s="260"/>
      <c r="BB208" s="260"/>
      <c r="BC208" s="260"/>
      <c r="BD208" s="260"/>
      <c r="BE208" s="260"/>
      <c r="BF208" s="260"/>
      <c r="BG208" s="210"/>
      <c r="BH208" s="210"/>
      <c r="BI208" s="210"/>
    </row>
    <row r="209" spans="1:61" x14ac:dyDescent="0.25">
      <c r="A209" s="171" t="s">
        <v>91</v>
      </c>
      <c r="B209" s="164"/>
      <c r="C209" s="299" t="s">
        <v>628</v>
      </c>
      <c r="D209" s="166"/>
      <c r="E209" s="168"/>
      <c r="F209" s="167"/>
      <c r="G209" s="168"/>
      <c r="AO209" s="260"/>
      <c r="AP209" s="260"/>
      <c r="AQ209" s="260"/>
      <c r="AR209" s="260"/>
      <c r="AS209" s="260"/>
      <c r="AT209" s="260"/>
      <c r="AU209" s="260"/>
      <c r="AV209" s="260"/>
      <c r="AW209" s="260"/>
      <c r="AX209" s="260"/>
      <c r="AY209" s="260"/>
      <c r="AZ209" s="260"/>
      <c r="BA209" s="260"/>
      <c r="BB209" s="260"/>
      <c r="BC209" s="260"/>
      <c r="BD209" s="260"/>
      <c r="BE209" s="260"/>
      <c r="BF209" s="260"/>
      <c r="BG209" s="210"/>
      <c r="BH209" s="210"/>
      <c r="BI209" s="210"/>
    </row>
    <row r="210" spans="1:61" x14ac:dyDescent="0.25">
      <c r="A210" s="171" t="s">
        <v>91</v>
      </c>
      <c r="B210" s="164"/>
      <c r="C210" s="299" t="s">
        <v>628</v>
      </c>
      <c r="D210" s="166"/>
      <c r="E210" s="168"/>
      <c r="F210" s="167"/>
      <c r="G210" s="168"/>
      <c r="AO210" s="260"/>
      <c r="AP210" s="260"/>
      <c r="AQ210" s="260"/>
      <c r="AR210" s="260"/>
      <c r="AS210" s="260"/>
      <c r="AT210" s="260"/>
      <c r="AU210" s="260"/>
      <c r="AV210" s="260"/>
      <c r="AW210" s="260"/>
      <c r="AX210" s="260"/>
      <c r="AY210" s="260"/>
      <c r="AZ210" s="260"/>
      <c r="BA210" s="260"/>
      <c r="BB210" s="260"/>
      <c r="BC210" s="260"/>
      <c r="BD210" s="260"/>
      <c r="BE210" s="260"/>
      <c r="BF210" s="260"/>
      <c r="BG210" s="210"/>
      <c r="BH210" s="210"/>
      <c r="BI210" s="210"/>
    </row>
    <row r="211" spans="1:61" x14ac:dyDescent="0.25">
      <c r="A211" s="171" t="s">
        <v>91</v>
      </c>
      <c r="B211" s="164"/>
      <c r="C211" s="299" t="s">
        <v>628</v>
      </c>
      <c r="D211" s="166"/>
      <c r="E211" s="168"/>
      <c r="F211" s="167"/>
      <c r="G211" s="168"/>
      <c r="AO211" s="260"/>
      <c r="AP211" s="260"/>
      <c r="AQ211" s="260"/>
      <c r="AR211" s="260"/>
      <c r="AS211" s="260"/>
      <c r="AT211" s="260"/>
      <c r="AU211" s="260"/>
      <c r="AV211" s="260"/>
      <c r="AW211" s="260"/>
      <c r="AX211" s="260"/>
      <c r="AY211" s="260"/>
      <c r="AZ211" s="260"/>
      <c r="BA211" s="260"/>
      <c r="BB211" s="260"/>
      <c r="BC211" s="260"/>
      <c r="BD211" s="260"/>
      <c r="BE211" s="260"/>
      <c r="BF211" s="260"/>
      <c r="BG211" s="210"/>
      <c r="BH211" s="210"/>
      <c r="BI211" s="210"/>
    </row>
    <row r="212" spans="1:61" x14ac:dyDescent="0.25">
      <c r="A212" s="171" t="s">
        <v>91</v>
      </c>
      <c r="B212" s="164"/>
      <c r="C212" s="299" t="s">
        <v>628</v>
      </c>
      <c r="D212" s="166"/>
      <c r="E212" s="168"/>
      <c r="F212" s="167"/>
      <c r="G212" s="168"/>
      <c r="AO212" s="260"/>
      <c r="AP212" s="260"/>
      <c r="AQ212" s="260"/>
      <c r="AR212" s="260"/>
      <c r="AS212" s="260"/>
      <c r="AT212" s="260"/>
      <c r="AU212" s="260"/>
      <c r="AV212" s="260"/>
      <c r="AW212" s="260"/>
      <c r="AX212" s="260"/>
      <c r="AY212" s="260"/>
      <c r="AZ212" s="260"/>
      <c r="BA212" s="260"/>
      <c r="BB212" s="260"/>
      <c r="BC212" s="260"/>
      <c r="BD212" s="260"/>
      <c r="BE212" s="260"/>
      <c r="BF212" s="260"/>
      <c r="BG212" s="210"/>
      <c r="BH212" s="210"/>
      <c r="BI212" s="210"/>
    </row>
    <row r="213" spans="1:61" x14ac:dyDescent="0.25">
      <c r="A213" s="171" t="s">
        <v>91</v>
      </c>
      <c r="B213" s="164"/>
      <c r="C213" s="299" t="s">
        <v>628</v>
      </c>
      <c r="D213" s="166"/>
      <c r="E213" s="168"/>
      <c r="F213" s="167"/>
      <c r="G213" s="168"/>
      <c r="AO213" s="260"/>
      <c r="AP213" s="260"/>
      <c r="AQ213" s="260"/>
      <c r="AR213" s="260"/>
      <c r="AS213" s="260"/>
      <c r="AT213" s="260"/>
      <c r="AU213" s="260"/>
      <c r="AV213" s="260"/>
      <c r="AW213" s="260"/>
      <c r="AX213" s="260"/>
      <c r="AY213" s="260"/>
      <c r="AZ213" s="260"/>
      <c r="BA213" s="260"/>
      <c r="BB213" s="260"/>
      <c r="BC213" s="260"/>
      <c r="BD213" s="260"/>
      <c r="BE213" s="260"/>
      <c r="BF213" s="260"/>
      <c r="BG213" s="210"/>
      <c r="BH213" s="210"/>
      <c r="BI213" s="210"/>
    </row>
    <row r="214" spans="1:61" x14ac:dyDescent="0.25">
      <c r="A214" s="171" t="s">
        <v>91</v>
      </c>
      <c r="B214" s="164"/>
      <c r="C214" s="299" t="s">
        <v>628</v>
      </c>
      <c r="D214" s="166"/>
      <c r="E214" s="168"/>
      <c r="F214" s="167"/>
      <c r="G214" s="168"/>
      <c r="AO214" s="260"/>
      <c r="AP214" s="260"/>
      <c r="AQ214" s="260"/>
      <c r="AR214" s="260"/>
      <c r="AS214" s="260"/>
      <c r="AT214" s="260"/>
      <c r="AU214" s="260"/>
      <c r="AV214" s="260"/>
      <c r="AW214" s="260"/>
      <c r="AX214" s="260"/>
      <c r="AY214" s="260"/>
      <c r="AZ214" s="260"/>
      <c r="BA214" s="260"/>
      <c r="BB214" s="260"/>
      <c r="BC214" s="260"/>
      <c r="BD214" s="260"/>
      <c r="BE214" s="260"/>
      <c r="BF214" s="260"/>
      <c r="BG214" s="210"/>
      <c r="BH214" s="210"/>
      <c r="BI214" s="210"/>
    </row>
    <row r="215" spans="1:61" x14ac:dyDescent="0.25">
      <c r="A215" s="171" t="s">
        <v>91</v>
      </c>
      <c r="B215" s="164"/>
      <c r="C215" s="299" t="s">
        <v>628</v>
      </c>
      <c r="D215" s="166"/>
      <c r="E215" s="168"/>
      <c r="F215" s="167"/>
      <c r="G215" s="168"/>
      <c r="AO215" s="260"/>
      <c r="AP215" s="260"/>
      <c r="AQ215" s="260"/>
      <c r="AR215" s="260"/>
      <c r="AS215" s="260"/>
      <c r="AT215" s="260"/>
      <c r="AU215" s="260"/>
      <c r="AV215" s="260"/>
      <c r="AW215" s="260"/>
      <c r="AX215" s="260"/>
      <c r="AY215" s="260"/>
      <c r="AZ215" s="260"/>
      <c r="BA215" s="260"/>
      <c r="BB215" s="260"/>
      <c r="BC215" s="260"/>
      <c r="BD215" s="260"/>
      <c r="BE215" s="260"/>
      <c r="BF215" s="260"/>
      <c r="BG215" s="210"/>
      <c r="BH215" s="210"/>
      <c r="BI215" s="210"/>
    </row>
    <row r="216" spans="1:61" x14ac:dyDescent="0.25">
      <c r="A216" s="171" t="s">
        <v>91</v>
      </c>
      <c r="B216" s="164"/>
      <c r="C216" s="299" t="s">
        <v>628</v>
      </c>
      <c r="D216" s="166"/>
      <c r="E216" s="168"/>
      <c r="F216" s="167"/>
      <c r="G216" s="168"/>
      <c r="AO216" s="260"/>
      <c r="AP216" s="260"/>
      <c r="AQ216" s="260"/>
      <c r="AR216" s="260"/>
      <c r="AS216" s="260"/>
      <c r="AT216" s="260"/>
      <c r="AU216" s="260"/>
      <c r="AV216" s="260"/>
      <c r="AW216" s="260"/>
      <c r="AX216" s="260"/>
      <c r="AY216" s="260"/>
      <c r="AZ216" s="260"/>
      <c r="BA216" s="260"/>
      <c r="BB216" s="260"/>
      <c r="BC216" s="260"/>
      <c r="BD216" s="260"/>
      <c r="BE216" s="260"/>
      <c r="BF216" s="260"/>
      <c r="BG216" s="210"/>
      <c r="BH216" s="210"/>
      <c r="BI216" s="210"/>
    </row>
    <row r="217" spans="1:61" x14ac:dyDescent="0.25">
      <c r="A217" s="171" t="s">
        <v>91</v>
      </c>
      <c r="B217" s="164"/>
      <c r="C217" s="299" t="s">
        <v>628</v>
      </c>
      <c r="D217" s="166"/>
      <c r="E217" s="168"/>
      <c r="F217" s="167"/>
      <c r="G217" s="168"/>
      <c r="AO217" s="260"/>
      <c r="AP217" s="260"/>
      <c r="AQ217" s="260"/>
      <c r="AR217" s="260"/>
      <c r="AS217" s="260"/>
      <c r="AT217" s="260"/>
      <c r="AU217" s="260"/>
      <c r="AV217" s="260"/>
      <c r="AW217" s="260"/>
      <c r="AX217" s="260"/>
      <c r="AY217" s="260"/>
      <c r="AZ217" s="260"/>
      <c r="BA217" s="260"/>
      <c r="BB217" s="260"/>
      <c r="BC217" s="260"/>
      <c r="BD217" s="260"/>
      <c r="BE217" s="260"/>
      <c r="BF217" s="260"/>
      <c r="BG217" s="210"/>
      <c r="BH217" s="210"/>
      <c r="BI217" s="210"/>
    </row>
    <row r="218" spans="1:61" x14ac:dyDescent="0.25">
      <c r="A218" s="171" t="s">
        <v>91</v>
      </c>
      <c r="B218" s="164"/>
      <c r="C218" s="299" t="s">
        <v>628</v>
      </c>
      <c r="D218" s="166"/>
      <c r="E218" s="168"/>
      <c r="F218" s="167"/>
      <c r="G218" s="168"/>
      <c r="AO218" s="260"/>
      <c r="AP218" s="260"/>
      <c r="AQ218" s="260"/>
      <c r="AR218" s="260"/>
      <c r="AS218" s="260"/>
      <c r="AT218" s="260"/>
      <c r="AU218" s="260"/>
      <c r="AV218" s="260"/>
      <c r="AW218" s="260"/>
      <c r="AX218" s="260"/>
      <c r="AY218" s="260"/>
      <c r="AZ218" s="260"/>
      <c r="BA218" s="260"/>
      <c r="BB218" s="260"/>
      <c r="BC218" s="260"/>
      <c r="BD218" s="260"/>
      <c r="BE218" s="260"/>
      <c r="BF218" s="260"/>
      <c r="BG218" s="210"/>
      <c r="BH218" s="210"/>
      <c r="BI218" s="210"/>
    </row>
    <row r="219" spans="1:61" x14ac:dyDescent="0.25">
      <c r="A219" s="171" t="s">
        <v>91</v>
      </c>
      <c r="B219" s="164"/>
      <c r="C219" s="299" t="s">
        <v>628</v>
      </c>
      <c r="D219" s="166"/>
      <c r="E219" s="168"/>
      <c r="F219" s="167"/>
      <c r="G219" s="168"/>
      <c r="AO219" s="260"/>
      <c r="AP219" s="260"/>
      <c r="AQ219" s="260"/>
      <c r="AR219" s="260"/>
      <c r="AS219" s="260"/>
      <c r="AT219" s="260"/>
      <c r="AU219" s="260"/>
      <c r="AV219" s="260"/>
      <c r="AW219" s="260"/>
      <c r="AX219" s="260"/>
      <c r="AY219" s="260"/>
      <c r="AZ219" s="260"/>
      <c r="BA219" s="260"/>
      <c r="BB219" s="260"/>
      <c r="BC219" s="260"/>
      <c r="BD219" s="260"/>
      <c r="BE219" s="260"/>
      <c r="BF219" s="260"/>
      <c r="BG219" s="210"/>
      <c r="BH219" s="210"/>
      <c r="BI219" s="210"/>
    </row>
    <row r="220" spans="1:61" x14ac:dyDescent="0.25">
      <c r="A220" s="171" t="s">
        <v>91</v>
      </c>
      <c r="B220" s="164"/>
      <c r="C220" s="299" t="s">
        <v>628</v>
      </c>
      <c r="D220" s="166"/>
      <c r="E220" s="168"/>
      <c r="F220" s="167"/>
      <c r="G220" s="168"/>
      <c r="AO220" s="260"/>
      <c r="AP220" s="260"/>
      <c r="AQ220" s="260"/>
      <c r="AR220" s="260"/>
      <c r="AS220" s="260"/>
      <c r="AT220" s="260"/>
      <c r="AU220" s="260"/>
      <c r="AV220" s="260"/>
      <c r="AW220" s="260"/>
      <c r="AX220" s="260"/>
      <c r="AY220" s="260"/>
      <c r="AZ220" s="260"/>
      <c r="BA220" s="260"/>
      <c r="BB220" s="260"/>
      <c r="BC220" s="260"/>
      <c r="BD220" s="260"/>
      <c r="BE220" s="260"/>
      <c r="BF220" s="260"/>
      <c r="BG220" s="210"/>
      <c r="BH220" s="210"/>
      <c r="BI220" s="210"/>
    </row>
    <row r="221" spans="1:61" x14ac:dyDescent="0.25">
      <c r="A221" s="171" t="s">
        <v>91</v>
      </c>
      <c r="B221" s="164"/>
      <c r="C221" s="299" t="s">
        <v>628</v>
      </c>
      <c r="D221" s="166"/>
      <c r="E221" s="168"/>
      <c r="F221" s="167"/>
      <c r="G221" s="168"/>
      <c r="AO221" s="260"/>
      <c r="AP221" s="260"/>
      <c r="AQ221" s="260"/>
      <c r="AR221" s="260"/>
      <c r="AS221" s="260"/>
      <c r="AT221" s="260"/>
      <c r="AU221" s="260"/>
      <c r="AV221" s="260"/>
      <c r="AW221" s="260"/>
      <c r="AX221" s="260"/>
      <c r="AY221" s="260"/>
      <c r="AZ221" s="260"/>
      <c r="BA221" s="260"/>
      <c r="BB221" s="260"/>
      <c r="BC221" s="260"/>
      <c r="BD221" s="260"/>
      <c r="BE221" s="260"/>
      <c r="BF221" s="260"/>
      <c r="BG221" s="210"/>
      <c r="BH221" s="210"/>
      <c r="BI221" s="210"/>
    </row>
    <row r="222" spans="1:61" x14ac:dyDescent="0.25">
      <c r="A222" s="171" t="s">
        <v>91</v>
      </c>
      <c r="B222" s="164"/>
      <c r="C222" s="299" t="s">
        <v>628</v>
      </c>
      <c r="D222" s="166"/>
      <c r="E222" s="168"/>
      <c r="F222" s="167"/>
      <c r="G222" s="168"/>
      <c r="AO222" s="260"/>
      <c r="AP222" s="260"/>
      <c r="AQ222" s="260"/>
      <c r="AR222" s="260"/>
      <c r="AS222" s="260"/>
      <c r="AT222" s="260"/>
      <c r="AU222" s="260"/>
      <c r="AV222" s="260"/>
      <c r="AW222" s="260"/>
      <c r="AX222" s="260"/>
      <c r="AY222" s="260"/>
      <c r="AZ222" s="260"/>
      <c r="BA222" s="260"/>
      <c r="BB222" s="260"/>
      <c r="BC222" s="260"/>
      <c r="BD222" s="260"/>
      <c r="BE222" s="260"/>
      <c r="BF222" s="260"/>
      <c r="BG222" s="210"/>
      <c r="BH222" s="210"/>
      <c r="BI222" s="210"/>
    </row>
    <row r="223" spans="1:61" x14ac:dyDescent="0.25">
      <c r="A223" s="171" t="s">
        <v>91</v>
      </c>
      <c r="B223" s="164"/>
      <c r="C223" s="299" t="s">
        <v>628</v>
      </c>
      <c r="D223" s="166"/>
      <c r="E223" s="168"/>
      <c r="F223" s="167"/>
      <c r="G223" s="168"/>
      <c r="AO223" s="260"/>
      <c r="AP223" s="260"/>
      <c r="AQ223" s="260"/>
      <c r="AR223" s="260"/>
      <c r="AS223" s="260"/>
      <c r="AT223" s="260"/>
      <c r="AU223" s="260"/>
      <c r="AV223" s="260"/>
      <c r="AW223" s="260"/>
      <c r="AX223" s="260"/>
      <c r="AY223" s="260"/>
      <c r="AZ223" s="260"/>
      <c r="BA223" s="260"/>
      <c r="BB223" s="260"/>
      <c r="BC223" s="260"/>
      <c r="BD223" s="260"/>
      <c r="BE223" s="260"/>
      <c r="BF223" s="260"/>
      <c r="BG223" s="210"/>
      <c r="BH223" s="210"/>
      <c r="BI223" s="210"/>
    </row>
    <row r="224" spans="1:61" x14ac:dyDescent="0.25">
      <c r="A224" s="171" t="s">
        <v>91</v>
      </c>
      <c r="B224" s="164"/>
      <c r="C224" s="299" t="s">
        <v>628</v>
      </c>
      <c r="D224" s="166"/>
      <c r="E224" s="168"/>
      <c r="F224" s="167"/>
      <c r="G224" s="168"/>
      <c r="AO224" s="260"/>
      <c r="AP224" s="260"/>
      <c r="AQ224" s="260"/>
      <c r="AR224" s="260"/>
      <c r="AS224" s="260"/>
      <c r="AT224" s="260"/>
      <c r="AU224" s="260"/>
      <c r="AV224" s="260"/>
      <c r="AW224" s="260"/>
      <c r="AX224" s="260"/>
      <c r="AY224" s="260"/>
      <c r="AZ224" s="260"/>
      <c r="BA224" s="260"/>
      <c r="BB224" s="260"/>
      <c r="BC224" s="260"/>
      <c r="BD224" s="260"/>
      <c r="BE224" s="260"/>
      <c r="BF224" s="260"/>
      <c r="BG224" s="210"/>
      <c r="BH224" s="210"/>
      <c r="BI224" s="210"/>
    </row>
    <row r="225" spans="1:61" x14ac:dyDescent="0.25">
      <c r="A225" s="171" t="s">
        <v>91</v>
      </c>
      <c r="B225" s="164"/>
      <c r="C225" s="299" t="s">
        <v>628</v>
      </c>
      <c r="D225" s="166"/>
      <c r="E225" s="168"/>
      <c r="F225" s="167"/>
      <c r="G225" s="168"/>
      <c r="AO225" s="260"/>
      <c r="AP225" s="260"/>
      <c r="AQ225" s="260"/>
      <c r="AR225" s="260"/>
      <c r="AS225" s="260"/>
      <c r="AT225" s="260"/>
      <c r="AU225" s="260"/>
      <c r="AV225" s="260"/>
      <c r="AW225" s="260"/>
      <c r="AX225" s="260"/>
      <c r="AY225" s="260"/>
      <c r="AZ225" s="260"/>
      <c r="BA225" s="260"/>
      <c r="BB225" s="260"/>
      <c r="BC225" s="260"/>
      <c r="BD225" s="260"/>
      <c r="BE225" s="260"/>
      <c r="BF225" s="260"/>
      <c r="BG225" s="210"/>
      <c r="BH225" s="210"/>
      <c r="BI225" s="210"/>
    </row>
    <row r="226" spans="1:61" x14ac:dyDescent="0.25">
      <c r="A226" s="171" t="s">
        <v>91</v>
      </c>
      <c r="B226" s="164"/>
      <c r="C226" s="299" t="s">
        <v>628</v>
      </c>
      <c r="D226" s="166"/>
      <c r="E226" s="168"/>
      <c r="F226" s="167"/>
      <c r="G226" s="168"/>
      <c r="AO226" s="260"/>
      <c r="AP226" s="260"/>
      <c r="AQ226" s="260"/>
      <c r="AR226" s="260"/>
      <c r="AS226" s="260"/>
      <c r="AT226" s="260"/>
      <c r="AU226" s="260"/>
      <c r="AV226" s="260"/>
      <c r="AW226" s="260"/>
      <c r="AX226" s="260"/>
      <c r="AY226" s="260"/>
      <c r="AZ226" s="260"/>
      <c r="BA226" s="260"/>
      <c r="BB226" s="260"/>
      <c r="BC226" s="260"/>
      <c r="BD226" s="260"/>
      <c r="BE226" s="260"/>
      <c r="BF226" s="260"/>
      <c r="BG226" s="210"/>
      <c r="BH226" s="210"/>
      <c r="BI226" s="210"/>
    </row>
    <row r="227" spans="1:61" x14ac:dyDescent="0.25">
      <c r="A227" s="171" t="s">
        <v>91</v>
      </c>
      <c r="B227" s="164"/>
      <c r="C227" s="299" t="s">
        <v>628</v>
      </c>
      <c r="D227" s="166"/>
      <c r="E227" s="168"/>
      <c r="F227" s="167"/>
      <c r="G227" s="168"/>
      <c r="AO227" s="260"/>
      <c r="AP227" s="260"/>
      <c r="AQ227" s="260"/>
      <c r="AR227" s="260"/>
      <c r="AS227" s="260"/>
      <c r="AT227" s="260"/>
      <c r="AU227" s="260"/>
      <c r="AV227" s="260"/>
      <c r="AW227" s="260"/>
      <c r="AX227" s="260"/>
      <c r="AY227" s="260"/>
      <c r="AZ227" s="260"/>
      <c r="BA227" s="260"/>
      <c r="BB227" s="260"/>
      <c r="BC227" s="260"/>
      <c r="BD227" s="260"/>
      <c r="BE227" s="260"/>
      <c r="BF227" s="260"/>
      <c r="BG227" s="210"/>
      <c r="BH227" s="210"/>
      <c r="BI227" s="210"/>
    </row>
    <row r="228" spans="1:61" x14ac:dyDescent="0.25">
      <c r="A228" s="171" t="s">
        <v>91</v>
      </c>
      <c r="B228" s="164"/>
      <c r="C228" s="299" t="s">
        <v>628</v>
      </c>
      <c r="D228" s="166"/>
      <c r="E228" s="168"/>
      <c r="F228" s="167"/>
      <c r="G228" s="168"/>
      <c r="AO228" s="260"/>
      <c r="AP228" s="260"/>
      <c r="AQ228" s="260"/>
      <c r="AR228" s="260"/>
      <c r="AS228" s="260"/>
      <c r="AT228" s="260"/>
      <c r="AU228" s="260"/>
      <c r="AV228" s="260"/>
      <c r="AW228" s="260"/>
      <c r="AX228" s="260"/>
      <c r="AY228" s="260"/>
      <c r="AZ228" s="260"/>
      <c r="BA228" s="260"/>
      <c r="BB228" s="260"/>
      <c r="BC228" s="260"/>
      <c r="BD228" s="260"/>
      <c r="BE228" s="260"/>
      <c r="BF228" s="260"/>
      <c r="BG228" s="210"/>
      <c r="BH228" s="210"/>
      <c r="BI228" s="210"/>
    </row>
    <row r="229" spans="1:61" x14ac:dyDescent="0.25">
      <c r="A229" s="171" t="s">
        <v>91</v>
      </c>
      <c r="B229" s="164"/>
      <c r="C229" s="299" t="s">
        <v>628</v>
      </c>
      <c r="D229" s="166"/>
      <c r="E229" s="168"/>
      <c r="F229" s="167"/>
      <c r="G229" s="168"/>
      <c r="AO229" s="260"/>
      <c r="AP229" s="260"/>
      <c r="AQ229" s="260"/>
      <c r="AR229" s="260"/>
      <c r="AS229" s="260"/>
      <c r="AT229" s="260"/>
      <c r="AU229" s="260"/>
      <c r="AV229" s="260"/>
      <c r="AW229" s="260"/>
      <c r="AX229" s="260"/>
      <c r="AY229" s="260"/>
      <c r="AZ229" s="260"/>
      <c r="BA229" s="260"/>
      <c r="BB229" s="260"/>
      <c r="BC229" s="260"/>
      <c r="BD229" s="260"/>
      <c r="BE229" s="260"/>
      <c r="BF229" s="260"/>
      <c r="BG229" s="210"/>
      <c r="BH229" s="210"/>
      <c r="BI229" s="210"/>
    </row>
    <row r="230" spans="1:61" x14ac:dyDescent="0.25">
      <c r="A230" s="171" t="s">
        <v>91</v>
      </c>
      <c r="B230" s="164"/>
      <c r="C230" s="299" t="s">
        <v>628</v>
      </c>
      <c r="D230" s="166"/>
      <c r="E230" s="168"/>
      <c r="F230" s="167"/>
      <c r="G230" s="168"/>
      <c r="AO230" s="260"/>
      <c r="AP230" s="260"/>
      <c r="AQ230" s="260"/>
      <c r="AR230" s="260"/>
      <c r="AS230" s="260"/>
      <c r="AT230" s="260"/>
      <c r="AU230" s="260"/>
      <c r="AV230" s="260"/>
      <c r="AW230" s="260"/>
      <c r="AX230" s="260"/>
      <c r="AY230" s="260"/>
      <c r="AZ230" s="260"/>
      <c r="BA230" s="260"/>
      <c r="BB230" s="260"/>
      <c r="BC230" s="260"/>
      <c r="BD230" s="260"/>
      <c r="BE230" s="260"/>
      <c r="BF230" s="260"/>
      <c r="BG230" s="210"/>
      <c r="BH230" s="210"/>
      <c r="BI230" s="210"/>
    </row>
    <row r="231" spans="1:61" x14ac:dyDescent="0.25">
      <c r="A231" s="171" t="s">
        <v>91</v>
      </c>
      <c r="B231" s="164"/>
      <c r="C231" s="299" t="s">
        <v>628</v>
      </c>
      <c r="D231" s="166"/>
      <c r="E231" s="168"/>
      <c r="F231" s="167"/>
      <c r="G231" s="168"/>
      <c r="AO231" s="260"/>
      <c r="AP231" s="260"/>
      <c r="AQ231" s="260"/>
      <c r="AR231" s="260"/>
      <c r="AS231" s="260"/>
      <c r="AT231" s="260"/>
      <c r="AU231" s="260"/>
      <c r="AV231" s="260"/>
      <c r="AW231" s="260"/>
      <c r="AX231" s="260"/>
      <c r="AY231" s="260"/>
      <c r="AZ231" s="260"/>
      <c r="BA231" s="260"/>
      <c r="BB231" s="260"/>
      <c r="BC231" s="260"/>
      <c r="BD231" s="260"/>
      <c r="BE231" s="260"/>
      <c r="BF231" s="260"/>
      <c r="BG231" s="210"/>
      <c r="BH231" s="210"/>
      <c r="BI231" s="210"/>
    </row>
    <row r="232" spans="1:61" x14ac:dyDescent="0.25">
      <c r="A232" s="171" t="s">
        <v>91</v>
      </c>
      <c r="B232" s="164"/>
      <c r="C232" s="299" t="s">
        <v>628</v>
      </c>
      <c r="D232" s="166"/>
      <c r="E232" s="168"/>
      <c r="F232" s="167"/>
      <c r="G232" s="168"/>
      <c r="AO232" s="260"/>
      <c r="AP232" s="260"/>
      <c r="AQ232" s="260"/>
      <c r="AR232" s="260"/>
      <c r="AS232" s="260"/>
      <c r="AT232" s="260"/>
      <c r="AU232" s="260"/>
      <c r="AV232" s="260"/>
      <c r="AW232" s="260"/>
      <c r="AX232" s="260"/>
      <c r="AY232" s="260"/>
      <c r="AZ232" s="260"/>
      <c r="BA232" s="260"/>
      <c r="BB232" s="260"/>
      <c r="BC232" s="260"/>
      <c r="BD232" s="260"/>
      <c r="BE232" s="260"/>
      <c r="BF232" s="260"/>
      <c r="BG232" s="210"/>
      <c r="BH232" s="210"/>
      <c r="BI232" s="210"/>
    </row>
    <row r="233" spans="1:61" x14ac:dyDescent="0.25">
      <c r="A233" s="171" t="s">
        <v>91</v>
      </c>
      <c r="B233" s="164"/>
      <c r="C233" s="299" t="s">
        <v>628</v>
      </c>
      <c r="D233" s="166"/>
      <c r="E233" s="168"/>
      <c r="F233" s="167"/>
      <c r="G233" s="168"/>
      <c r="AO233" s="260"/>
      <c r="AP233" s="260"/>
      <c r="AQ233" s="260"/>
      <c r="AR233" s="260"/>
      <c r="AS233" s="260"/>
      <c r="AT233" s="260"/>
      <c r="AU233" s="260"/>
      <c r="AV233" s="260"/>
      <c r="AW233" s="260"/>
      <c r="AX233" s="260"/>
      <c r="AY233" s="260"/>
      <c r="AZ233" s="260"/>
      <c r="BA233" s="260"/>
      <c r="BB233" s="260"/>
      <c r="BC233" s="260"/>
      <c r="BD233" s="260"/>
      <c r="BE233" s="260"/>
      <c r="BF233" s="260"/>
      <c r="BG233" s="210"/>
      <c r="BH233" s="210"/>
      <c r="BI233" s="210"/>
    </row>
    <row r="234" spans="1:61" x14ac:dyDescent="0.25">
      <c r="A234" s="171" t="s">
        <v>91</v>
      </c>
      <c r="B234" s="164"/>
      <c r="C234" s="299" t="s">
        <v>628</v>
      </c>
      <c r="D234" s="166"/>
      <c r="E234" s="168"/>
      <c r="F234" s="167"/>
      <c r="G234" s="168"/>
      <c r="AO234" s="260"/>
      <c r="AP234" s="260"/>
      <c r="AQ234" s="260"/>
      <c r="AR234" s="260"/>
      <c r="AS234" s="260"/>
      <c r="AT234" s="260"/>
      <c r="AU234" s="260"/>
      <c r="AV234" s="260"/>
      <c r="AW234" s="260"/>
      <c r="AX234" s="260"/>
      <c r="AY234" s="260"/>
      <c r="AZ234" s="260"/>
      <c r="BA234" s="260"/>
      <c r="BB234" s="260"/>
      <c r="BC234" s="260"/>
      <c r="BD234" s="260"/>
      <c r="BE234" s="260"/>
      <c r="BF234" s="260"/>
      <c r="BG234" s="210"/>
      <c r="BH234" s="210"/>
      <c r="BI234" s="210"/>
    </row>
    <row r="235" spans="1:61" x14ac:dyDescent="0.25">
      <c r="A235" s="171" t="s">
        <v>91</v>
      </c>
      <c r="B235" s="164"/>
      <c r="C235" s="299" t="s">
        <v>628</v>
      </c>
      <c r="D235" s="166"/>
      <c r="E235" s="168"/>
      <c r="F235" s="167"/>
      <c r="G235" s="168"/>
      <c r="AO235" s="260"/>
      <c r="AP235" s="260"/>
      <c r="AQ235" s="260"/>
      <c r="AR235" s="260"/>
      <c r="AS235" s="260"/>
      <c r="AT235" s="260"/>
      <c r="AU235" s="260"/>
      <c r="AV235" s="260"/>
      <c r="AW235" s="260"/>
      <c r="AX235" s="260"/>
      <c r="AY235" s="260"/>
      <c r="AZ235" s="260"/>
      <c r="BA235" s="260"/>
      <c r="BB235" s="260"/>
      <c r="BC235" s="260"/>
      <c r="BD235" s="260"/>
      <c r="BE235" s="260"/>
      <c r="BF235" s="260"/>
      <c r="BG235" s="210"/>
      <c r="BH235" s="210"/>
      <c r="BI235" s="210"/>
    </row>
    <row r="236" spans="1:61" x14ac:dyDescent="0.25">
      <c r="A236" s="171" t="s">
        <v>91</v>
      </c>
      <c r="B236" s="164"/>
      <c r="C236" s="299" t="s">
        <v>628</v>
      </c>
      <c r="D236" s="166"/>
      <c r="E236" s="168"/>
      <c r="F236" s="167"/>
      <c r="G236" s="168"/>
      <c r="AO236" s="260"/>
      <c r="AP236" s="260"/>
      <c r="AQ236" s="260"/>
      <c r="AR236" s="260"/>
      <c r="AS236" s="260"/>
      <c r="AT236" s="260"/>
      <c r="AU236" s="260"/>
      <c r="AV236" s="260"/>
      <c r="AW236" s="260"/>
      <c r="AX236" s="260"/>
      <c r="AY236" s="260"/>
      <c r="AZ236" s="260"/>
      <c r="BA236" s="260"/>
      <c r="BB236" s="260"/>
      <c r="BC236" s="260"/>
      <c r="BD236" s="260"/>
      <c r="BE236" s="260"/>
      <c r="BF236" s="260"/>
      <c r="BG236" s="210"/>
      <c r="BH236" s="210"/>
      <c r="BI236" s="210"/>
    </row>
    <row r="237" spans="1:61" x14ac:dyDescent="0.25">
      <c r="A237" s="171" t="s">
        <v>91</v>
      </c>
      <c r="B237" s="164"/>
      <c r="C237" s="299" t="s">
        <v>628</v>
      </c>
      <c r="D237" s="166"/>
      <c r="E237" s="168"/>
      <c r="F237" s="167"/>
      <c r="G237" s="168"/>
      <c r="AO237" s="260"/>
      <c r="AP237" s="260"/>
      <c r="AQ237" s="260"/>
      <c r="AR237" s="260"/>
      <c r="AS237" s="260"/>
      <c r="AT237" s="260"/>
      <c r="AU237" s="260"/>
      <c r="AV237" s="260"/>
      <c r="AW237" s="260"/>
      <c r="AX237" s="260"/>
      <c r="AY237" s="260"/>
      <c r="AZ237" s="260"/>
      <c r="BA237" s="260"/>
      <c r="BB237" s="260"/>
      <c r="BC237" s="260"/>
      <c r="BD237" s="260"/>
      <c r="BE237" s="260"/>
      <c r="BF237" s="260"/>
      <c r="BG237" s="210"/>
      <c r="BH237" s="210"/>
      <c r="BI237" s="210"/>
    </row>
    <row r="238" spans="1:61" x14ac:dyDescent="0.25">
      <c r="A238" s="171" t="s">
        <v>91</v>
      </c>
      <c r="B238" s="164"/>
      <c r="C238" s="299" t="s">
        <v>628</v>
      </c>
      <c r="D238" s="166"/>
      <c r="E238" s="168"/>
      <c r="F238" s="167"/>
      <c r="G238" s="168"/>
      <c r="AO238" s="260"/>
      <c r="AP238" s="260"/>
      <c r="AQ238" s="260"/>
      <c r="AR238" s="260"/>
      <c r="AS238" s="260"/>
      <c r="AT238" s="260"/>
      <c r="AU238" s="260"/>
      <c r="AV238" s="260"/>
      <c r="AW238" s="260"/>
      <c r="AX238" s="260"/>
      <c r="AY238" s="260"/>
      <c r="AZ238" s="260"/>
      <c r="BA238" s="260"/>
      <c r="BB238" s="260"/>
      <c r="BC238" s="260"/>
      <c r="BD238" s="260"/>
      <c r="BE238" s="260"/>
      <c r="BF238" s="260"/>
      <c r="BG238" s="210"/>
      <c r="BH238" s="210"/>
      <c r="BI238" s="210"/>
    </row>
    <row r="239" spans="1:61" x14ac:dyDescent="0.25">
      <c r="A239" s="171" t="s">
        <v>91</v>
      </c>
      <c r="B239" s="164"/>
      <c r="C239" s="299" t="s">
        <v>628</v>
      </c>
      <c r="D239" s="166"/>
      <c r="E239" s="168"/>
      <c r="F239" s="167"/>
      <c r="G239" s="168"/>
      <c r="AO239" s="260"/>
      <c r="AP239" s="260"/>
      <c r="AQ239" s="260"/>
      <c r="AR239" s="260"/>
      <c r="AS239" s="260"/>
      <c r="AT239" s="260"/>
      <c r="AU239" s="260"/>
      <c r="AV239" s="260"/>
      <c r="AW239" s="260"/>
      <c r="AX239" s="260"/>
      <c r="AY239" s="260"/>
      <c r="AZ239" s="260"/>
      <c r="BA239" s="260"/>
      <c r="BB239" s="260"/>
      <c r="BC239" s="260"/>
      <c r="BD239" s="260"/>
      <c r="BE239" s="260"/>
      <c r="BF239" s="260"/>
      <c r="BG239" s="210"/>
      <c r="BH239" s="210"/>
      <c r="BI239" s="210"/>
    </row>
    <row r="240" spans="1:61" x14ac:dyDescent="0.25">
      <c r="A240" s="171" t="s">
        <v>91</v>
      </c>
      <c r="B240" s="164"/>
      <c r="C240" s="299" t="s">
        <v>628</v>
      </c>
      <c r="D240" s="166"/>
      <c r="E240" s="168"/>
      <c r="F240" s="167"/>
      <c r="G240" s="168"/>
      <c r="AO240" s="260"/>
      <c r="AP240" s="260"/>
      <c r="AQ240" s="260"/>
      <c r="AR240" s="260"/>
      <c r="AS240" s="260"/>
      <c r="AT240" s="260"/>
      <c r="AU240" s="260"/>
      <c r="AV240" s="260"/>
      <c r="AW240" s="260"/>
      <c r="AX240" s="260"/>
      <c r="AY240" s="260"/>
      <c r="AZ240" s="260"/>
      <c r="BA240" s="260"/>
      <c r="BB240" s="260"/>
      <c r="BC240" s="260"/>
      <c r="BD240" s="260"/>
      <c r="BE240" s="260"/>
      <c r="BF240" s="260"/>
      <c r="BG240" s="210"/>
      <c r="BH240" s="210"/>
      <c r="BI240" s="210"/>
    </row>
    <row r="241" spans="1:61" x14ac:dyDescent="0.25">
      <c r="A241" s="171" t="s">
        <v>91</v>
      </c>
      <c r="B241" s="164"/>
      <c r="C241" s="299" t="s">
        <v>628</v>
      </c>
      <c r="D241" s="166"/>
      <c r="E241" s="168"/>
      <c r="F241" s="167"/>
      <c r="G241" s="168"/>
      <c r="AO241" s="260"/>
      <c r="AP241" s="260"/>
      <c r="AQ241" s="260"/>
      <c r="AR241" s="260"/>
      <c r="AS241" s="260"/>
      <c r="AT241" s="260"/>
      <c r="AU241" s="260"/>
      <c r="AV241" s="260"/>
      <c r="AW241" s="260"/>
      <c r="AX241" s="260"/>
      <c r="AY241" s="260"/>
      <c r="AZ241" s="260"/>
      <c r="BA241" s="260"/>
      <c r="BB241" s="260"/>
      <c r="BC241" s="260"/>
      <c r="BD241" s="260"/>
      <c r="BE241" s="260"/>
      <c r="BF241" s="260"/>
      <c r="BG241" s="210"/>
      <c r="BH241" s="210"/>
      <c r="BI241" s="210"/>
    </row>
    <row r="242" spans="1:61" x14ac:dyDescent="0.25">
      <c r="A242" s="171" t="s">
        <v>91</v>
      </c>
      <c r="B242" s="164"/>
      <c r="C242" s="299" t="s">
        <v>628</v>
      </c>
      <c r="D242" s="166"/>
      <c r="E242" s="168"/>
      <c r="F242" s="167"/>
      <c r="G242" s="168"/>
      <c r="AO242" s="260"/>
      <c r="AP242" s="260"/>
      <c r="AQ242" s="260"/>
      <c r="AR242" s="260"/>
      <c r="AS242" s="260"/>
      <c r="AT242" s="260"/>
      <c r="AU242" s="260"/>
      <c r="AV242" s="260"/>
      <c r="AW242" s="260"/>
      <c r="AX242" s="260"/>
      <c r="AY242" s="260"/>
      <c r="AZ242" s="260"/>
      <c r="BA242" s="260"/>
      <c r="BB242" s="260"/>
      <c r="BC242" s="260"/>
      <c r="BD242" s="260"/>
      <c r="BE242" s="260"/>
      <c r="BF242" s="260"/>
      <c r="BG242" s="210"/>
      <c r="BH242" s="210"/>
      <c r="BI242" s="210"/>
    </row>
    <row r="243" spans="1:61" x14ac:dyDescent="0.25">
      <c r="A243" s="171" t="s">
        <v>91</v>
      </c>
      <c r="B243" s="164"/>
      <c r="C243" s="299" t="s">
        <v>628</v>
      </c>
      <c r="D243" s="166"/>
      <c r="E243" s="168"/>
      <c r="F243" s="167"/>
      <c r="G243" s="168"/>
      <c r="AO243" s="260"/>
      <c r="AP243" s="260"/>
      <c r="AQ243" s="260"/>
      <c r="AR243" s="260"/>
      <c r="AS243" s="260"/>
      <c r="AT243" s="260"/>
      <c r="AU243" s="260"/>
      <c r="AV243" s="260"/>
      <c r="AW243" s="260"/>
      <c r="AX243" s="260"/>
      <c r="AY243" s="260"/>
      <c r="AZ243" s="260"/>
      <c r="BA243" s="260"/>
      <c r="BB243" s="260"/>
      <c r="BC243" s="260"/>
      <c r="BD243" s="260"/>
      <c r="BE243" s="260"/>
      <c r="BF243" s="260"/>
      <c r="BG243" s="210"/>
      <c r="BH243" s="210"/>
      <c r="BI243" s="210"/>
    </row>
    <row r="244" spans="1:61" x14ac:dyDescent="0.25">
      <c r="A244" s="171" t="s">
        <v>91</v>
      </c>
      <c r="B244" s="164"/>
      <c r="C244" s="299" t="s">
        <v>628</v>
      </c>
      <c r="D244" s="166"/>
      <c r="E244" s="168"/>
      <c r="F244" s="167"/>
      <c r="G244" s="168"/>
      <c r="AO244" s="260"/>
      <c r="AP244" s="260"/>
      <c r="AQ244" s="260"/>
      <c r="AR244" s="260"/>
      <c r="AS244" s="260"/>
      <c r="AT244" s="260"/>
      <c r="AU244" s="260"/>
      <c r="AV244" s="260"/>
      <c r="AW244" s="260"/>
      <c r="AX244" s="260"/>
      <c r="AY244" s="260"/>
      <c r="AZ244" s="260"/>
      <c r="BA244" s="260"/>
      <c r="BB244" s="260"/>
      <c r="BC244" s="260"/>
      <c r="BD244" s="260"/>
      <c r="BE244" s="260"/>
      <c r="BF244" s="260"/>
      <c r="BG244" s="210"/>
      <c r="BH244" s="210"/>
      <c r="BI244" s="210"/>
    </row>
    <row r="245" spans="1:61" x14ac:dyDescent="0.25">
      <c r="A245" s="171" t="s">
        <v>91</v>
      </c>
      <c r="B245" s="164"/>
      <c r="C245" s="299" t="s">
        <v>628</v>
      </c>
      <c r="D245" s="166"/>
      <c r="E245" s="168"/>
      <c r="F245" s="167"/>
      <c r="G245" s="168"/>
      <c r="AO245" s="260"/>
      <c r="AP245" s="260"/>
      <c r="AQ245" s="260"/>
      <c r="AR245" s="260"/>
      <c r="AS245" s="260"/>
      <c r="AT245" s="260"/>
      <c r="AU245" s="260"/>
      <c r="AV245" s="260"/>
      <c r="AW245" s="260"/>
      <c r="AX245" s="260"/>
      <c r="AY245" s="260"/>
      <c r="AZ245" s="260"/>
      <c r="BA245" s="260"/>
      <c r="BB245" s="260"/>
      <c r="BC245" s="260"/>
      <c r="BD245" s="260"/>
      <c r="BE245" s="260"/>
      <c r="BF245" s="260"/>
      <c r="BG245" s="210"/>
      <c r="BH245" s="210"/>
      <c r="BI245" s="210"/>
    </row>
    <row r="246" spans="1:61" x14ac:dyDescent="0.25">
      <c r="A246" s="171" t="s">
        <v>91</v>
      </c>
      <c r="B246" s="164"/>
      <c r="C246" s="299" t="s">
        <v>628</v>
      </c>
      <c r="D246" s="166"/>
      <c r="E246" s="168"/>
      <c r="F246" s="167"/>
      <c r="G246" s="168"/>
      <c r="AO246" s="260"/>
      <c r="AP246" s="260"/>
      <c r="AQ246" s="260"/>
      <c r="AR246" s="260"/>
      <c r="AS246" s="260"/>
      <c r="AT246" s="260"/>
      <c r="AU246" s="260"/>
      <c r="AV246" s="260"/>
      <c r="AW246" s="260"/>
      <c r="AX246" s="260"/>
      <c r="AY246" s="260"/>
      <c r="AZ246" s="260"/>
      <c r="BA246" s="260"/>
      <c r="BB246" s="260"/>
      <c r="BC246" s="260"/>
      <c r="BD246" s="260"/>
      <c r="BE246" s="260"/>
      <c r="BF246" s="260"/>
      <c r="BG246" s="210"/>
      <c r="BH246" s="210"/>
      <c r="BI246" s="210"/>
    </row>
    <row r="247" spans="1:61" x14ac:dyDescent="0.25">
      <c r="A247" s="171" t="s">
        <v>91</v>
      </c>
      <c r="B247" s="164"/>
      <c r="C247" s="299" t="s">
        <v>628</v>
      </c>
      <c r="D247" s="166"/>
      <c r="E247" s="168"/>
      <c r="F247" s="167"/>
      <c r="G247" s="168"/>
      <c r="AO247" s="260"/>
      <c r="AP247" s="260"/>
      <c r="AQ247" s="260"/>
      <c r="AR247" s="260"/>
      <c r="AS247" s="260"/>
      <c r="AT247" s="260"/>
      <c r="AU247" s="260"/>
      <c r="AV247" s="260"/>
      <c r="AW247" s="260"/>
      <c r="AX247" s="260"/>
      <c r="AY247" s="260"/>
      <c r="AZ247" s="260"/>
      <c r="BA247" s="260"/>
      <c r="BB247" s="260"/>
      <c r="BC247" s="260"/>
      <c r="BD247" s="260"/>
      <c r="BE247" s="260"/>
      <c r="BF247" s="260"/>
      <c r="BG247" s="210"/>
      <c r="BH247" s="210"/>
      <c r="BI247" s="210"/>
    </row>
    <row r="248" spans="1:61" x14ac:dyDescent="0.25">
      <c r="A248" s="171" t="s">
        <v>91</v>
      </c>
      <c r="B248" s="164"/>
      <c r="C248" s="299" t="s">
        <v>628</v>
      </c>
      <c r="D248" s="166"/>
      <c r="E248" s="168"/>
      <c r="F248" s="167"/>
      <c r="G248" s="168"/>
      <c r="AO248" s="260"/>
      <c r="AP248" s="260"/>
      <c r="AQ248" s="260"/>
      <c r="AR248" s="260"/>
      <c r="AS248" s="260"/>
      <c r="AT248" s="260"/>
      <c r="AU248" s="260"/>
      <c r="AV248" s="260"/>
      <c r="AW248" s="260"/>
      <c r="AX248" s="260"/>
      <c r="AY248" s="260"/>
      <c r="AZ248" s="260"/>
      <c r="BA248" s="260"/>
      <c r="BB248" s="260"/>
      <c r="BC248" s="260"/>
      <c r="BD248" s="260"/>
      <c r="BE248" s="260"/>
      <c r="BF248" s="260"/>
      <c r="BG248" s="210"/>
      <c r="BH248" s="210"/>
      <c r="BI248" s="210"/>
    </row>
    <row r="249" spans="1:61" x14ac:dyDescent="0.25">
      <c r="A249" s="171" t="s">
        <v>91</v>
      </c>
      <c r="B249" s="164"/>
      <c r="C249" s="299" t="s">
        <v>628</v>
      </c>
      <c r="D249" s="166"/>
      <c r="E249" s="168"/>
      <c r="F249" s="167"/>
      <c r="G249" s="168"/>
      <c r="AO249" s="260"/>
      <c r="AP249" s="260"/>
      <c r="AQ249" s="260"/>
      <c r="AR249" s="260"/>
      <c r="AS249" s="260"/>
      <c r="AT249" s="260"/>
      <c r="AU249" s="260"/>
      <c r="AV249" s="260"/>
      <c r="AW249" s="260"/>
      <c r="AX249" s="260"/>
      <c r="AY249" s="260"/>
      <c r="AZ249" s="260"/>
      <c r="BA249" s="260"/>
      <c r="BB249" s="260"/>
      <c r="BC249" s="260"/>
      <c r="BD249" s="260"/>
      <c r="BE249" s="260"/>
      <c r="BF249" s="260"/>
      <c r="BG249" s="210"/>
      <c r="BH249" s="210"/>
      <c r="BI249" s="210"/>
    </row>
    <row r="250" spans="1:61" x14ac:dyDescent="0.25">
      <c r="A250" s="171" t="s">
        <v>91</v>
      </c>
      <c r="B250" s="164"/>
      <c r="C250" s="299" t="s">
        <v>628</v>
      </c>
      <c r="D250" s="166"/>
      <c r="E250" s="168"/>
      <c r="F250" s="167"/>
      <c r="G250" s="168"/>
      <c r="AO250" s="260"/>
      <c r="AP250" s="260"/>
      <c r="AQ250" s="260"/>
      <c r="AR250" s="260"/>
      <c r="AS250" s="260"/>
      <c r="AT250" s="260"/>
      <c r="AU250" s="260"/>
      <c r="AV250" s="260"/>
      <c r="AW250" s="260"/>
      <c r="AX250" s="260"/>
      <c r="AY250" s="260"/>
      <c r="AZ250" s="260"/>
      <c r="BA250" s="260"/>
      <c r="BB250" s="260"/>
      <c r="BC250" s="260"/>
      <c r="BD250" s="260"/>
      <c r="BE250" s="260"/>
      <c r="BF250" s="260"/>
      <c r="BG250" s="210"/>
      <c r="BH250" s="210"/>
      <c r="BI250" s="210"/>
    </row>
    <row r="251" spans="1:61" x14ac:dyDescent="0.25">
      <c r="A251" s="171" t="s">
        <v>91</v>
      </c>
      <c r="B251" s="164"/>
      <c r="C251" s="299" t="s">
        <v>628</v>
      </c>
      <c r="D251" s="166"/>
      <c r="E251" s="168"/>
      <c r="F251" s="167"/>
      <c r="G251" s="168"/>
      <c r="AO251" s="260"/>
      <c r="AP251" s="260"/>
      <c r="AQ251" s="260"/>
      <c r="AR251" s="260"/>
      <c r="AS251" s="260"/>
      <c r="AT251" s="260"/>
      <c r="AU251" s="260"/>
      <c r="AV251" s="260"/>
      <c r="AW251" s="260"/>
      <c r="AX251" s="260"/>
      <c r="AY251" s="260"/>
      <c r="AZ251" s="260"/>
      <c r="BA251" s="260"/>
      <c r="BB251" s="260"/>
      <c r="BC251" s="260"/>
      <c r="BD251" s="260"/>
      <c r="BE251" s="260"/>
      <c r="BF251" s="260"/>
      <c r="BG251" s="210"/>
      <c r="BH251" s="210"/>
      <c r="BI251" s="210"/>
    </row>
    <row r="252" spans="1:61" x14ac:dyDescent="0.25">
      <c r="A252" s="171" t="s">
        <v>91</v>
      </c>
      <c r="B252" s="164"/>
      <c r="C252" s="299" t="s">
        <v>628</v>
      </c>
      <c r="D252" s="166"/>
      <c r="E252" s="168"/>
      <c r="F252" s="167"/>
      <c r="G252" s="168"/>
      <c r="AO252" s="260"/>
      <c r="AP252" s="260"/>
      <c r="AQ252" s="260"/>
      <c r="AR252" s="260"/>
      <c r="AS252" s="260"/>
      <c r="AT252" s="260"/>
      <c r="AU252" s="260"/>
      <c r="AV252" s="260"/>
      <c r="AW252" s="260"/>
      <c r="AX252" s="260"/>
      <c r="AY252" s="260"/>
      <c r="AZ252" s="260"/>
      <c r="BA252" s="260"/>
      <c r="BB252" s="260"/>
      <c r="BC252" s="260"/>
      <c r="BD252" s="260"/>
      <c r="BE252" s="260"/>
      <c r="BF252" s="260"/>
      <c r="BG252" s="210"/>
      <c r="BH252" s="210"/>
      <c r="BI252" s="210"/>
    </row>
    <row r="253" spans="1:61" x14ac:dyDescent="0.25">
      <c r="A253" s="171" t="s">
        <v>91</v>
      </c>
      <c r="B253" s="164"/>
      <c r="C253" s="299" t="s">
        <v>628</v>
      </c>
      <c r="D253" s="166"/>
      <c r="E253" s="168"/>
      <c r="F253" s="167"/>
      <c r="G253" s="168"/>
      <c r="AO253" s="260"/>
      <c r="AP253" s="260"/>
      <c r="AQ253" s="260"/>
      <c r="AR253" s="260"/>
      <c r="AS253" s="260"/>
      <c r="AT253" s="260"/>
      <c r="AU253" s="260"/>
      <c r="AV253" s="260"/>
      <c r="AW253" s="260"/>
      <c r="AX253" s="260"/>
      <c r="AY253" s="260"/>
      <c r="AZ253" s="260"/>
      <c r="BA253" s="260"/>
      <c r="BB253" s="260"/>
      <c r="BC253" s="260"/>
      <c r="BD253" s="260"/>
      <c r="BE253" s="260"/>
      <c r="BF253" s="260"/>
      <c r="BG253" s="210"/>
      <c r="BH253" s="210"/>
      <c r="BI253" s="210"/>
    </row>
    <row r="254" spans="1:61" x14ac:dyDescent="0.25">
      <c r="A254" s="171" t="s">
        <v>91</v>
      </c>
      <c r="B254" s="164"/>
      <c r="C254" s="299" t="s">
        <v>628</v>
      </c>
      <c r="D254" s="166"/>
      <c r="E254" s="168"/>
      <c r="F254" s="167"/>
      <c r="G254" s="168"/>
      <c r="AO254" s="260"/>
      <c r="AP254" s="260"/>
      <c r="AQ254" s="260"/>
      <c r="AR254" s="260"/>
      <c r="AS254" s="260"/>
      <c r="AT254" s="260"/>
      <c r="AU254" s="260"/>
      <c r="AV254" s="260"/>
      <c r="AW254" s="260"/>
      <c r="AX254" s="260"/>
      <c r="AY254" s="260"/>
      <c r="AZ254" s="260"/>
      <c r="BA254" s="260"/>
      <c r="BB254" s="260"/>
      <c r="BC254" s="260"/>
      <c r="BD254" s="260"/>
      <c r="BE254" s="260"/>
      <c r="BF254" s="260"/>
      <c r="BG254" s="210"/>
      <c r="BH254" s="210"/>
      <c r="BI254" s="210"/>
    </row>
    <row r="255" spans="1:61" x14ac:dyDescent="0.25">
      <c r="A255" s="171" t="s">
        <v>91</v>
      </c>
      <c r="B255" s="164"/>
      <c r="C255" s="299" t="s">
        <v>628</v>
      </c>
      <c r="D255" s="166"/>
      <c r="E255" s="168"/>
      <c r="F255" s="167"/>
      <c r="G255" s="168"/>
      <c r="AO255" s="260"/>
      <c r="AP255" s="260"/>
      <c r="AQ255" s="260"/>
      <c r="AR255" s="260"/>
      <c r="AS255" s="260"/>
      <c r="AT255" s="260"/>
      <c r="AU255" s="260"/>
      <c r="AV255" s="260"/>
      <c r="AW255" s="260"/>
      <c r="AX255" s="260"/>
      <c r="AY255" s="260"/>
      <c r="AZ255" s="260"/>
      <c r="BA255" s="260"/>
      <c r="BB255" s="260"/>
      <c r="BC255" s="260"/>
      <c r="BD255" s="260"/>
      <c r="BE255" s="260"/>
      <c r="BF255" s="260"/>
      <c r="BG255" s="210"/>
      <c r="BH255" s="210"/>
      <c r="BI255" s="210"/>
    </row>
    <row r="256" spans="1:61" x14ac:dyDescent="0.25">
      <c r="A256" s="171" t="s">
        <v>91</v>
      </c>
      <c r="B256" s="164"/>
      <c r="C256" s="299" t="s">
        <v>628</v>
      </c>
      <c r="D256" s="166"/>
      <c r="E256" s="168"/>
      <c r="F256" s="167"/>
      <c r="G256" s="168"/>
      <c r="AO256" s="260"/>
      <c r="AP256" s="260"/>
      <c r="AQ256" s="260"/>
      <c r="AR256" s="260"/>
      <c r="AS256" s="260"/>
      <c r="AT256" s="260"/>
      <c r="AU256" s="260"/>
      <c r="AV256" s="260"/>
      <c r="AW256" s="260"/>
      <c r="AX256" s="260"/>
      <c r="AY256" s="260"/>
      <c r="AZ256" s="260"/>
      <c r="BA256" s="260"/>
      <c r="BB256" s="260"/>
      <c r="BC256" s="260"/>
      <c r="BD256" s="260"/>
      <c r="BE256" s="260"/>
      <c r="BF256" s="260"/>
      <c r="BG256" s="210"/>
      <c r="BH256" s="210"/>
      <c r="BI256" s="210"/>
    </row>
    <row r="257" spans="1:61" x14ac:dyDescent="0.25">
      <c r="A257" s="171" t="s">
        <v>91</v>
      </c>
      <c r="B257" s="164"/>
      <c r="C257" s="299" t="s">
        <v>628</v>
      </c>
      <c r="D257" s="166"/>
      <c r="E257" s="168"/>
      <c r="F257" s="167"/>
      <c r="G257" s="168"/>
      <c r="AO257" s="260"/>
      <c r="AP257" s="260"/>
      <c r="AQ257" s="260"/>
      <c r="AR257" s="260"/>
      <c r="AS257" s="260"/>
      <c r="AT257" s="260"/>
      <c r="AU257" s="260"/>
      <c r="AV257" s="260"/>
      <c r="AW257" s="260"/>
      <c r="AX257" s="260"/>
      <c r="AY257" s="260"/>
      <c r="AZ257" s="260"/>
      <c r="BA257" s="260"/>
      <c r="BB257" s="260"/>
      <c r="BC257" s="260"/>
      <c r="BD257" s="260"/>
      <c r="BE257" s="260"/>
      <c r="BF257" s="260"/>
      <c r="BG257" s="210"/>
      <c r="BH257" s="210"/>
      <c r="BI257" s="210"/>
    </row>
    <row r="258" spans="1:61" x14ac:dyDescent="0.25">
      <c r="A258" s="171" t="s">
        <v>91</v>
      </c>
      <c r="B258" s="164"/>
      <c r="C258" s="299" t="s">
        <v>628</v>
      </c>
      <c r="D258" s="166"/>
      <c r="E258" s="168"/>
      <c r="F258" s="167"/>
      <c r="G258" s="168"/>
      <c r="AO258" s="260"/>
      <c r="AP258" s="260"/>
      <c r="AQ258" s="260"/>
      <c r="AR258" s="260"/>
      <c r="AS258" s="260"/>
      <c r="AT258" s="260"/>
      <c r="AU258" s="260"/>
      <c r="AV258" s="260"/>
      <c r="AW258" s="260"/>
      <c r="AX258" s="260"/>
      <c r="AY258" s="260"/>
      <c r="AZ258" s="260"/>
      <c r="BA258" s="260"/>
      <c r="BB258" s="260"/>
      <c r="BC258" s="260"/>
      <c r="BD258" s="260"/>
      <c r="BE258" s="260"/>
      <c r="BF258" s="260"/>
      <c r="BG258" s="210"/>
      <c r="BH258" s="210"/>
      <c r="BI258" s="210"/>
    </row>
    <row r="259" spans="1:61" x14ac:dyDescent="0.25">
      <c r="A259" s="171" t="s">
        <v>91</v>
      </c>
      <c r="B259" s="164"/>
      <c r="C259" s="299" t="s">
        <v>628</v>
      </c>
      <c r="D259" s="166"/>
      <c r="E259" s="168"/>
      <c r="F259" s="167"/>
      <c r="G259" s="168"/>
      <c r="AO259" s="260"/>
      <c r="AP259" s="260"/>
      <c r="AQ259" s="260"/>
      <c r="AR259" s="260"/>
      <c r="AS259" s="260"/>
      <c r="AT259" s="260"/>
      <c r="AU259" s="260"/>
      <c r="AV259" s="260"/>
      <c r="AW259" s="260"/>
      <c r="AX259" s="260"/>
      <c r="AY259" s="260"/>
      <c r="AZ259" s="260"/>
      <c r="BA259" s="260"/>
      <c r="BB259" s="260"/>
      <c r="BC259" s="260"/>
      <c r="BD259" s="260"/>
      <c r="BE259" s="260"/>
      <c r="BF259" s="260"/>
      <c r="BG259" s="210"/>
      <c r="BH259" s="210"/>
      <c r="BI259" s="210"/>
    </row>
    <row r="260" spans="1:61" x14ac:dyDescent="0.25">
      <c r="A260" s="171" t="s">
        <v>91</v>
      </c>
      <c r="B260" s="164"/>
      <c r="C260" s="299" t="s">
        <v>628</v>
      </c>
      <c r="D260" s="166"/>
      <c r="E260" s="168"/>
      <c r="F260" s="167"/>
      <c r="G260" s="168"/>
      <c r="AO260" s="260"/>
      <c r="AP260" s="260"/>
      <c r="AQ260" s="260"/>
      <c r="AR260" s="260"/>
      <c r="AS260" s="260"/>
      <c r="AT260" s="260"/>
      <c r="AU260" s="260"/>
      <c r="AV260" s="260"/>
      <c r="AW260" s="260"/>
      <c r="AX260" s="260"/>
      <c r="AY260" s="260"/>
      <c r="AZ260" s="260"/>
      <c r="BA260" s="260"/>
      <c r="BB260" s="260"/>
      <c r="BC260" s="260"/>
      <c r="BD260" s="260"/>
      <c r="BE260" s="260"/>
      <c r="BF260" s="260"/>
      <c r="BG260" s="210"/>
      <c r="BH260" s="210"/>
      <c r="BI260" s="210"/>
    </row>
    <row r="261" spans="1:61" x14ac:dyDescent="0.25">
      <c r="A261" s="171" t="s">
        <v>91</v>
      </c>
      <c r="B261" s="164"/>
      <c r="C261" s="299" t="s">
        <v>628</v>
      </c>
      <c r="D261" s="166"/>
      <c r="E261" s="168"/>
      <c r="F261" s="167"/>
      <c r="G261" s="168"/>
      <c r="AO261" s="260"/>
      <c r="AP261" s="260"/>
      <c r="AQ261" s="260"/>
      <c r="AR261" s="260"/>
      <c r="AS261" s="260"/>
      <c r="AT261" s="260"/>
      <c r="AU261" s="260"/>
      <c r="AV261" s="260"/>
      <c r="AW261" s="260"/>
      <c r="AX261" s="260"/>
      <c r="AY261" s="260"/>
      <c r="AZ261" s="260"/>
      <c r="BA261" s="260"/>
      <c r="BB261" s="260"/>
      <c r="BC261" s="260"/>
      <c r="BD261" s="260"/>
      <c r="BE261" s="260"/>
      <c r="BF261" s="260"/>
      <c r="BG261" s="210"/>
      <c r="BH261" s="210"/>
      <c r="BI261" s="210"/>
    </row>
    <row r="262" spans="1:61" x14ac:dyDescent="0.25">
      <c r="A262" s="171" t="s">
        <v>91</v>
      </c>
      <c r="B262" s="164"/>
      <c r="C262" s="299" t="s">
        <v>628</v>
      </c>
      <c r="D262" s="166"/>
      <c r="E262" s="168"/>
      <c r="F262" s="167"/>
      <c r="G262" s="168"/>
      <c r="AO262" s="260"/>
      <c r="AP262" s="260"/>
      <c r="AQ262" s="260"/>
      <c r="AR262" s="260"/>
      <c r="AS262" s="260"/>
      <c r="AT262" s="260"/>
      <c r="AU262" s="260"/>
      <c r="AV262" s="260"/>
      <c r="AW262" s="260"/>
      <c r="AX262" s="260"/>
      <c r="AY262" s="260"/>
      <c r="AZ262" s="260"/>
      <c r="BA262" s="260"/>
      <c r="BB262" s="260"/>
      <c r="BC262" s="260"/>
      <c r="BD262" s="260"/>
      <c r="BE262" s="260"/>
      <c r="BF262" s="260"/>
      <c r="BG262" s="210"/>
      <c r="BH262" s="210"/>
      <c r="BI262" s="210"/>
    </row>
    <row r="263" spans="1:61" x14ac:dyDescent="0.25">
      <c r="A263" s="171" t="s">
        <v>91</v>
      </c>
      <c r="B263" s="164"/>
      <c r="C263" s="299" t="s">
        <v>628</v>
      </c>
      <c r="D263" s="166"/>
      <c r="E263" s="168"/>
      <c r="F263" s="167"/>
      <c r="G263" s="168"/>
      <c r="AO263" s="260"/>
      <c r="AP263" s="260"/>
      <c r="AQ263" s="260"/>
      <c r="AR263" s="260"/>
      <c r="AS263" s="260"/>
      <c r="AT263" s="260"/>
      <c r="AU263" s="260"/>
      <c r="AV263" s="260"/>
      <c r="AW263" s="260"/>
      <c r="AX263" s="260"/>
      <c r="AY263" s="260"/>
      <c r="AZ263" s="260"/>
      <c r="BA263" s="260"/>
      <c r="BB263" s="260"/>
      <c r="BC263" s="260"/>
      <c r="BD263" s="260"/>
      <c r="BE263" s="260"/>
      <c r="BF263" s="260"/>
      <c r="BG263" s="210"/>
      <c r="BH263" s="210"/>
      <c r="BI263" s="210"/>
    </row>
    <row r="264" spans="1:61" x14ac:dyDescent="0.25">
      <c r="A264" s="171" t="s">
        <v>91</v>
      </c>
      <c r="B264" s="164"/>
      <c r="C264" s="299" t="s">
        <v>628</v>
      </c>
      <c r="D264" s="166"/>
      <c r="E264" s="168"/>
      <c r="F264" s="167"/>
      <c r="G264" s="168"/>
      <c r="AO264" s="260"/>
      <c r="AP264" s="260"/>
      <c r="AQ264" s="260"/>
      <c r="AR264" s="260"/>
      <c r="AS264" s="260"/>
      <c r="AT264" s="260"/>
      <c r="AU264" s="260"/>
      <c r="AV264" s="260"/>
      <c r="AW264" s="260"/>
      <c r="AX264" s="260"/>
      <c r="AY264" s="260"/>
      <c r="AZ264" s="260"/>
      <c r="BA264" s="260"/>
      <c r="BB264" s="260"/>
      <c r="BC264" s="260"/>
      <c r="BD264" s="260"/>
      <c r="BE264" s="260"/>
      <c r="BF264" s="260"/>
      <c r="BG264" s="210"/>
      <c r="BH264" s="210"/>
      <c r="BI264" s="210"/>
    </row>
    <row r="265" spans="1:61" x14ac:dyDescent="0.25">
      <c r="A265" s="171" t="s">
        <v>91</v>
      </c>
      <c r="B265" s="164"/>
      <c r="C265" s="299" t="s">
        <v>628</v>
      </c>
      <c r="D265" s="166"/>
      <c r="E265" s="168"/>
      <c r="F265" s="167"/>
      <c r="G265" s="168"/>
      <c r="AO265" s="260"/>
      <c r="AP265" s="260"/>
      <c r="AQ265" s="260"/>
      <c r="AR265" s="260"/>
      <c r="AS265" s="260"/>
      <c r="AT265" s="260"/>
      <c r="AU265" s="260"/>
      <c r="AV265" s="260"/>
      <c r="AW265" s="260"/>
      <c r="AX265" s="260"/>
      <c r="AY265" s="260"/>
      <c r="AZ265" s="260"/>
      <c r="BA265" s="260"/>
      <c r="BB265" s="260"/>
      <c r="BC265" s="260"/>
      <c r="BD265" s="260"/>
      <c r="BE265" s="260"/>
      <c r="BF265" s="260"/>
      <c r="BG265" s="210"/>
      <c r="BH265" s="210"/>
      <c r="BI265" s="210"/>
    </row>
    <row r="266" spans="1:61" x14ac:dyDescent="0.25">
      <c r="A266" s="171" t="s">
        <v>91</v>
      </c>
      <c r="B266" s="164"/>
      <c r="C266" s="299" t="s">
        <v>628</v>
      </c>
      <c r="D266" s="166"/>
      <c r="E266" s="168"/>
      <c r="F266" s="167"/>
      <c r="G266" s="168"/>
      <c r="AO266" s="260"/>
      <c r="AP266" s="260"/>
      <c r="AQ266" s="260"/>
      <c r="AR266" s="260"/>
      <c r="AS266" s="260"/>
      <c r="AT266" s="260"/>
      <c r="AU266" s="260"/>
      <c r="AV266" s="260"/>
      <c r="AW266" s="260"/>
      <c r="AX266" s="260"/>
      <c r="AY266" s="260"/>
      <c r="AZ266" s="260"/>
      <c r="BA266" s="260"/>
      <c r="BB266" s="260"/>
      <c r="BC266" s="260"/>
      <c r="BD266" s="260"/>
      <c r="BE266" s="260"/>
      <c r="BF266" s="260"/>
      <c r="BG266" s="210"/>
      <c r="BH266" s="210"/>
      <c r="BI266" s="210"/>
    </row>
    <row r="267" spans="1:61" x14ac:dyDescent="0.25">
      <c r="A267" s="171" t="s">
        <v>91</v>
      </c>
      <c r="B267" s="164"/>
      <c r="C267" s="299" t="s">
        <v>628</v>
      </c>
      <c r="D267" s="166"/>
      <c r="E267" s="168"/>
      <c r="F267" s="167"/>
      <c r="G267" s="168"/>
      <c r="AO267" s="260"/>
      <c r="AP267" s="260"/>
      <c r="AQ267" s="260"/>
      <c r="AR267" s="260"/>
      <c r="AS267" s="260"/>
      <c r="AT267" s="260"/>
      <c r="AU267" s="260"/>
      <c r="AV267" s="260"/>
      <c r="AW267" s="260"/>
      <c r="AX267" s="260"/>
      <c r="AY267" s="260"/>
      <c r="AZ267" s="260"/>
      <c r="BA267" s="260"/>
      <c r="BB267" s="260"/>
      <c r="BC267" s="260"/>
      <c r="BD267" s="260"/>
      <c r="BE267" s="260"/>
      <c r="BF267" s="260"/>
      <c r="BG267" s="210"/>
      <c r="BH267" s="210"/>
      <c r="BI267" s="210"/>
    </row>
    <row r="268" spans="1:61" x14ac:dyDescent="0.25">
      <c r="A268" s="171" t="s">
        <v>91</v>
      </c>
      <c r="B268" s="164"/>
      <c r="C268" s="299" t="s">
        <v>628</v>
      </c>
      <c r="D268" s="166"/>
      <c r="E268" s="168"/>
      <c r="F268" s="167"/>
      <c r="G268" s="168"/>
      <c r="AO268" s="260"/>
      <c r="AP268" s="260"/>
      <c r="AQ268" s="260"/>
      <c r="AR268" s="260"/>
      <c r="AS268" s="260"/>
      <c r="AT268" s="260"/>
      <c r="AU268" s="260"/>
      <c r="AV268" s="260"/>
      <c r="AW268" s="260"/>
      <c r="AX268" s="260"/>
      <c r="AY268" s="260"/>
      <c r="AZ268" s="260"/>
      <c r="BA268" s="260"/>
      <c r="BB268" s="260"/>
      <c r="BC268" s="260"/>
      <c r="BD268" s="260"/>
      <c r="BE268" s="260"/>
      <c r="BF268" s="260"/>
      <c r="BG268" s="210"/>
      <c r="BH268" s="210"/>
      <c r="BI268" s="210"/>
    </row>
    <row r="269" spans="1:61" x14ac:dyDescent="0.25">
      <c r="A269" s="171" t="s">
        <v>91</v>
      </c>
      <c r="B269" s="164"/>
      <c r="C269" s="299" t="s">
        <v>628</v>
      </c>
      <c r="D269" s="166"/>
      <c r="E269" s="168"/>
      <c r="F269" s="167"/>
      <c r="G269" s="168"/>
      <c r="AO269" s="260"/>
      <c r="AP269" s="260"/>
      <c r="AQ269" s="260"/>
      <c r="AR269" s="260"/>
      <c r="AS269" s="260"/>
      <c r="AT269" s="260"/>
      <c r="AU269" s="260"/>
      <c r="AV269" s="260"/>
      <c r="AW269" s="260"/>
      <c r="AX269" s="260"/>
      <c r="AY269" s="260"/>
      <c r="AZ269" s="260"/>
      <c r="BA269" s="260"/>
      <c r="BB269" s="260"/>
      <c r="BC269" s="260"/>
      <c r="BD269" s="260"/>
      <c r="BE269" s="260"/>
      <c r="BF269" s="260"/>
      <c r="BG269" s="210"/>
      <c r="BH269" s="210"/>
      <c r="BI269" s="210"/>
    </row>
    <row r="270" spans="1:61" x14ac:dyDescent="0.25">
      <c r="A270" s="171" t="s">
        <v>91</v>
      </c>
      <c r="B270" s="164"/>
      <c r="C270" s="299" t="s">
        <v>628</v>
      </c>
      <c r="D270" s="166"/>
      <c r="E270" s="168"/>
      <c r="F270" s="167"/>
      <c r="G270" s="168"/>
      <c r="AO270" s="260"/>
      <c r="AP270" s="260"/>
      <c r="AQ270" s="260"/>
      <c r="AR270" s="260"/>
      <c r="AS270" s="260"/>
      <c r="AT270" s="260"/>
      <c r="AU270" s="260"/>
      <c r="AV270" s="260"/>
      <c r="AW270" s="260"/>
      <c r="AX270" s="260"/>
      <c r="AY270" s="260"/>
      <c r="AZ270" s="260"/>
      <c r="BA270" s="260"/>
      <c r="BB270" s="260"/>
      <c r="BC270" s="260"/>
      <c r="BD270" s="260"/>
      <c r="BE270" s="260"/>
      <c r="BF270" s="260"/>
      <c r="BG270" s="210"/>
      <c r="BH270" s="210"/>
      <c r="BI270" s="210"/>
    </row>
    <row r="271" spans="1:61" x14ac:dyDescent="0.25">
      <c r="A271" s="171" t="s">
        <v>91</v>
      </c>
      <c r="B271" s="164"/>
      <c r="C271" s="299" t="s">
        <v>628</v>
      </c>
      <c r="D271" s="166"/>
      <c r="E271" s="168"/>
      <c r="F271" s="167"/>
      <c r="G271" s="168"/>
      <c r="AO271" s="260"/>
      <c r="AP271" s="260"/>
      <c r="AQ271" s="260"/>
      <c r="AR271" s="260"/>
      <c r="AS271" s="260"/>
      <c r="AT271" s="260"/>
      <c r="AU271" s="260"/>
      <c r="AV271" s="260"/>
      <c r="AW271" s="260"/>
      <c r="AX271" s="260"/>
      <c r="AY271" s="260"/>
      <c r="AZ271" s="260"/>
      <c r="BA271" s="260"/>
      <c r="BB271" s="260"/>
      <c r="BC271" s="260"/>
      <c r="BD271" s="260"/>
      <c r="BE271" s="260"/>
      <c r="BF271" s="260"/>
      <c r="BG271" s="210"/>
      <c r="BH271" s="210"/>
      <c r="BI271" s="210"/>
    </row>
    <row r="272" spans="1:61" x14ac:dyDescent="0.25">
      <c r="A272" s="171" t="s">
        <v>91</v>
      </c>
      <c r="B272" s="164"/>
      <c r="C272" s="299" t="s">
        <v>628</v>
      </c>
      <c r="D272" s="166"/>
      <c r="E272" s="168"/>
      <c r="F272" s="167"/>
      <c r="G272" s="168"/>
      <c r="AO272" s="260"/>
      <c r="AP272" s="260"/>
      <c r="AQ272" s="260"/>
      <c r="AR272" s="260"/>
      <c r="AS272" s="260"/>
      <c r="AT272" s="260"/>
      <c r="AU272" s="260"/>
      <c r="AV272" s="260"/>
      <c r="AW272" s="260"/>
      <c r="AX272" s="260"/>
      <c r="AY272" s="260"/>
      <c r="AZ272" s="260"/>
      <c r="BA272" s="260"/>
      <c r="BB272" s="260"/>
      <c r="BC272" s="260"/>
      <c r="BD272" s="260"/>
      <c r="BE272" s="260"/>
      <c r="BF272" s="260"/>
      <c r="BG272" s="210"/>
      <c r="BH272" s="210"/>
      <c r="BI272" s="210"/>
    </row>
    <row r="273" spans="1:61" x14ac:dyDescent="0.25">
      <c r="A273" s="171" t="s">
        <v>91</v>
      </c>
      <c r="B273" s="164"/>
      <c r="C273" s="299" t="s">
        <v>628</v>
      </c>
      <c r="D273" s="166"/>
      <c r="E273" s="168"/>
      <c r="F273" s="167"/>
      <c r="G273" s="168"/>
      <c r="AO273" s="260"/>
      <c r="AP273" s="260"/>
      <c r="AQ273" s="260"/>
      <c r="AR273" s="260"/>
      <c r="AS273" s="260"/>
      <c r="AT273" s="260"/>
      <c r="AU273" s="260"/>
      <c r="AV273" s="260"/>
      <c r="AW273" s="260"/>
      <c r="AX273" s="260"/>
      <c r="AY273" s="260"/>
      <c r="AZ273" s="260"/>
      <c r="BA273" s="260"/>
      <c r="BB273" s="260"/>
      <c r="BC273" s="260"/>
      <c r="BD273" s="260"/>
      <c r="BE273" s="260"/>
      <c r="BF273" s="260"/>
      <c r="BG273" s="210"/>
      <c r="BH273" s="210"/>
      <c r="BI273" s="210"/>
    </row>
    <row r="274" spans="1:61" x14ac:dyDescent="0.25">
      <c r="A274" s="171" t="s">
        <v>91</v>
      </c>
      <c r="B274" s="164"/>
      <c r="C274" s="299" t="s">
        <v>628</v>
      </c>
      <c r="D274" s="166"/>
      <c r="E274" s="168"/>
      <c r="F274" s="167"/>
      <c r="G274" s="168"/>
      <c r="AO274" s="260"/>
      <c r="AP274" s="260"/>
      <c r="AQ274" s="260"/>
      <c r="AR274" s="260"/>
      <c r="AS274" s="260"/>
      <c r="AT274" s="260"/>
      <c r="AU274" s="260"/>
      <c r="AV274" s="260"/>
      <c r="AW274" s="260"/>
      <c r="AX274" s="260"/>
      <c r="AY274" s="260"/>
      <c r="AZ274" s="260"/>
      <c r="BA274" s="260"/>
      <c r="BB274" s="260"/>
      <c r="BC274" s="260"/>
      <c r="BD274" s="260"/>
      <c r="BE274" s="260"/>
      <c r="BF274" s="260"/>
      <c r="BG274" s="210"/>
      <c r="BH274" s="210"/>
      <c r="BI274" s="210"/>
    </row>
    <row r="275" spans="1:61" x14ac:dyDescent="0.25">
      <c r="A275" s="171" t="s">
        <v>91</v>
      </c>
      <c r="B275" s="164"/>
      <c r="C275" s="299" t="s">
        <v>628</v>
      </c>
      <c r="D275" s="166"/>
      <c r="E275" s="168"/>
      <c r="F275" s="167"/>
      <c r="G275" s="168"/>
      <c r="AO275" s="260"/>
      <c r="AP275" s="260"/>
      <c r="AQ275" s="260"/>
      <c r="AR275" s="260"/>
      <c r="AS275" s="260"/>
      <c r="AT275" s="260"/>
      <c r="AU275" s="260"/>
      <c r="AV275" s="260"/>
      <c r="AW275" s="260"/>
      <c r="AX275" s="260"/>
      <c r="AY275" s="260"/>
      <c r="AZ275" s="260"/>
      <c r="BA275" s="260"/>
      <c r="BB275" s="260"/>
      <c r="BC275" s="260"/>
      <c r="BD275" s="260"/>
      <c r="BE275" s="260"/>
      <c r="BF275" s="260"/>
      <c r="BG275" s="210"/>
      <c r="BH275" s="210"/>
      <c r="BI275" s="210"/>
    </row>
    <row r="276" spans="1:61" x14ac:dyDescent="0.25">
      <c r="A276" s="171" t="s">
        <v>91</v>
      </c>
      <c r="B276" s="164"/>
      <c r="C276" s="299" t="s">
        <v>628</v>
      </c>
      <c r="D276" s="166"/>
      <c r="E276" s="168"/>
      <c r="F276" s="167"/>
      <c r="G276" s="168"/>
      <c r="AO276" s="260"/>
      <c r="AP276" s="260"/>
      <c r="AQ276" s="260"/>
      <c r="AR276" s="260"/>
      <c r="AS276" s="260"/>
      <c r="AT276" s="260"/>
      <c r="AU276" s="260"/>
      <c r="AV276" s="260"/>
      <c r="AW276" s="260"/>
      <c r="AX276" s="260"/>
      <c r="AY276" s="260"/>
      <c r="AZ276" s="260"/>
      <c r="BA276" s="260"/>
      <c r="BB276" s="260"/>
      <c r="BC276" s="260"/>
      <c r="BD276" s="260"/>
      <c r="BE276" s="260"/>
      <c r="BF276" s="260"/>
      <c r="BG276" s="210"/>
      <c r="BH276" s="210"/>
      <c r="BI276" s="210"/>
    </row>
    <row r="277" spans="1:61" x14ac:dyDescent="0.25">
      <c r="A277" s="171" t="s">
        <v>91</v>
      </c>
      <c r="B277" s="164"/>
      <c r="C277" s="299" t="s">
        <v>628</v>
      </c>
      <c r="D277" s="166"/>
      <c r="E277" s="168"/>
      <c r="F277" s="167"/>
      <c r="G277" s="168"/>
      <c r="AO277" s="260"/>
      <c r="AP277" s="260"/>
      <c r="AQ277" s="260"/>
      <c r="AR277" s="260"/>
      <c r="AS277" s="260"/>
      <c r="AT277" s="260"/>
      <c r="AU277" s="260"/>
      <c r="AV277" s="260"/>
      <c r="AW277" s="260"/>
      <c r="AX277" s="260"/>
      <c r="AY277" s="260"/>
      <c r="AZ277" s="260"/>
      <c r="BA277" s="260"/>
      <c r="BB277" s="260"/>
      <c r="BC277" s="260"/>
      <c r="BD277" s="260"/>
      <c r="BE277" s="260"/>
      <c r="BF277" s="260"/>
      <c r="BG277" s="210"/>
      <c r="BH277" s="210"/>
      <c r="BI277" s="210"/>
    </row>
    <row r="278" spans="1:61" x14ac:dyDescent="0.25">
      <c r="A278" s="171" t="s">
        <v>91</v>
      </c>
      <c r="B278" s="164"/>
      <c r="C278" s="299" t="s">
        <v>628</v>
      </c>
      <c r="D278" s="166"/>
      <c r="E278" s="168"/>
      <c r="F278" s="167"/>
      <c r="G278" s="168"/>
      <c r="AO278" s="260"/>
      <c r="AP278" s="260"/>
      <c r="AQ278" s="260"/>
      <c r="AR278" s="260"/>
      <c r="AS278" s="260"/>
      <c r="AT278" s="260"/>
      <c r="AU278" s="260"/>
      <c r="AV278" s="260"/>
      <c r="AW278" s="260"/>
      <c r="AX278" s="260"/>
      <c r="AY278" s="260"/>
      <c r="AZ278" s="260"/>
      <c r="BA278" s="260"/>
      <c r="BB278" s="260"/>
      <c r="BC278" s="260"/>
      <c r="BD278" s="260"/>
      <c r="BE278" s="260"/>
      <c r="BF278" s="260"/>
      <c r="BG278" s="210"/>
      <c r="BH278" s="210"/>
      <c r="BI278" s="210"/>
    </row>
    <row r="279" spans="1:61" x14ac:dyDescent="0.25">
      <c r="A279" s="171" t="s">
        <v>91</v>
      </c>
      <c r="B279" s="164"/>
      <c r="C279" s="299" t="s">
        <v>628</v>
      </c>
      <c r="D279" s="166"/>
      <c r="E279" s="168"/>
      <c r="F279" s="167"/>
      <c r="G279" s="168"/>
      <c r="AO279" s="260"/>
      <c r="AP279" s="260"/>
      <c r="AQ279" s="260"/>
      <c r="AR279" s="260"/>
      <c r="AS279" s="260"/>
      <c r="AT279" s="260"/>
      <c r="AU279" s="260"/>
      <c r="AV279" s="260"/>
      <c r="AW279" s="260"/>
      <c r="AX279" s="260"/>
      <c r="AY279" s="260"/>
      <c r="AZ279" s="260"/>
      <c r="BA279" s="260"/>
      <c r="BB279" s="260"/>
      <c r="BC279" s="260"/>
      <c r="BD279" s="260"/>
      <c r="BE279" s="260"/>
      <c r="BF279" s="260"/>
      <c r="BG279" s="210"/>
      <c r="BH279" s="210"/>
      <c r="BI279" s="210"/>
    </row>
    <row r="280" spans="1:61" x14ac:dyDescent="0.25">
      <c r="A280" s="171" t="s">
        <v>91</v>
      </c>
      <c r="B280" s="164"/>
      <c r="C280" s="299" t="s">
        <v>628</v>
      </c>
      <c r="D280" s="166"/>
      <c r="E280" s="168"/>
      <c r="F280" s="167"/>
      <c r="G280" s="168"/>
      <c r="AO280" s="260"/>
      <c r="AP280" s="260"/>
      <c r="AQ280" s="260"/>
      <c r="AR280" s="260"/>
      <c r="AS280" s="260"/>
      <c r="AT280" s="260"/>
      <c r="AU280" s="260"/>
      <c r="AV280" s="260"/>
      <c r="AW280" s="260"/>
      <c r="AX280" s="260"/>
      <c r="AY280" s="260"/>
      <c r="AZ280" s="260"/>
      <c r="BA280" s="260"/>
      <c r="BB280" s="260"/>
      <c r="BC280" s="260"/>
      <c r="BD280" s="260"/>
      <c r="BE280" s="260"/>
      <c r="BF280" s="260"/>
      <c r="BG280" s="210"/>
      <c r="BH280" s="210"/>
      <c r="BI280" s="210"/>
    </row>
    <row r="281" spans="1:61" x14ac:dyDescent="0.25">
      <c r="A281" s="171" t="s">
        <v>91</v>
      </c>
      <c r="B281" s="164"/>
      <c r="C281" s="299" t="s">
        <v>628</v>
      </c>
      <c r="D281" s="166"/>
      <c r="E281" s="168"/>
      <c r="F281" s="167"/>
      <c r="G281" s="168"/>
      <c r="AO281" s="260"/>
      <c r="AP281" s="260"/>
      <c r="AQ281" s="260"/>
      <c r="AR281" s="260"/>
      <c r="AS281" s="260"/>
      <c r="AT281" s="260"/>
      <c r="AU281" s="260"/>
      <c r="AV281" s="260"/>
      <c r="AW281" s="260"/>
      <c r="AX281" s="260"/>
      <c r="AY281" s="260"/>
      <c r="AZ281" s="260"/>
      <c r="BA281" s="260"/>
      <c r="BB281" s="260"/>
      <c r="BC281" s="260"/>
      <c r="BD281" s="260"/>
      <c r="BE281" s="260"/>
      <c r="BF281" s="260"/>
      <c r="BG281" s="210"/>
      <c r="BH281" s="210"/>
      <c r="BI281" s="210"/>
    </row>
    <row r="282" spans="1:61" x14ac:dyDescent="0.25">
      <c r="A282" s="171" t="s">
        <v>91</v>
      </c>
      <c r="B282" s="164"/>
      <c r="C282" s="299" t="s">
        <v>628</v>
      </c>
      <c r="D282" s="166"/>
      <c r="E282" s="168"/>
      <c r="F282" s="167"/>
      <c r="G282" s="168"/>
      <c r="AO282" s="260"/>
      <c r="AP282" s="260"/>
      <c r="AQ282" s="260"/>
      <c r="AR282" s="260"/>
      <c r="AS282" s="260"/>
      <c r="AT282" s="260"/>
      <c r="AU282" s="260"/>
      <c r="AV282" s="260"/>
      <c r="AW282" s="260"/>
      <c r="AX282" s="260"/>
      <c r="AY282" s="260"/>
      <c r="AZ282" s="260"/>
      <c r="BA282" s="260"/>
      <c r="BB282" s="260"/>
      <c r="BC282" s="260"/>
      <c r="BD282" s="260"/>
      <c r="BE282" s="260"/>
      <c r="BF282" s="260"/>
      <c r="BG282" s="210"/>
      <c r="BH282" s="210"/>
      <c r="BI282" s="210"/>
    </row>
    <row r="283" spans="1:61" x14ac:dyDescent="0.25">
      <c r="A283" s="171" t="s">
        <v>91</v>
      </c>
      <c r="B283" s="164"/>
      <c r="C283" s="299" t="s">
        <v>628</v>
      </c>
      <c r="D283" s="166"/>
      <c r="E283" s="168"/>
      <c r="F283" s="167"/>
      <c r="G283" s="168"/>
      <c r="AO283" s="260"/>
      <c r="AP283" s="260"/>
      <c r="AQ283" s="260"/>
      <c r="AR283" s="260"/>
      <c r="AS283" s="260"/>
      <c r="AT283" s="260"/>
      <c r="AU283" s="260"/>
      <c r="AV283" s="260"/>
      <c r="AW283" s="260"/>
      <c r="AX283" s="260"/>
      <c r="AY283" s="260"/>
      <c r="AZ283" s="260"/>
      <c r="BA283" s="260"/>
      <c r="BB283" s="260"/>
      <c r="BC283" s="260"/>
      <c r="BD283" s="260"/>
      <c r="BE283" s="260"/>
      <c r="BF283" s="260"/>
      <c r="BG283" s="210"/>
      <c r="BH283" s="210"/>
      <c r="BI283" s="210"/>
    </row>
    <row r="284" spans="1:61" x14ac:dyDescent="0.25">
      <c r="A284" s="171" t="s">
        <v>91</v>
      </c>
      <c r="B284" s="164"/>
      <c r="C284" s="299" t="s">
        <v>628</v>
      </c>
      <c r="D284" s="166"/>
      <c r="E284" s="168"/>
      <c r="F284" s="167"/>
      <c r="G284" s="168"/>
      <c r="AO284" s="260"/>
      <c r="AP284" s="260"/>
      <c r="AQ284" s="260"/>
      <c r="AR284" s="260"/>
      <c r="AS284" s="260"/>
      <c r="AT284" s="260"/>
      <c r="AU284" s="260"/>
      <c r="AV284" s="260"/>
      <c r="AW284" s="260"/>
      <c r="AX284" s="260"/>
      <c r="AY284" s="260"/>
      <c r="AZ284" s="260"/>
      <c r="BA284" s="260"/>
      <c r="BB284" s="260"/>
      <c r="BC284" s="260"/>
      <c r="BD284" s="260"/>
      <c r="BE284" s="260"/>
      <c r="BF284" s="260"/>
      <c r="BG284" s="210"/>
      <c r="BH284" s="210"/>
      <c r="BI284" s="210"/>
    </row>
    <row r="285" spans="1:61" x14ac:dyDescent="0.25">
      <c r="A285" s="171" t="s">
        <v>91</v>
      </c>
      <c r="B285" s="164"/>
      <c r="C285" s="299" t="s">
        <v>628</v>
      </c>
      <c r="D285" s="166"/>
      <c r="E285" s="168"/>
      <c r="F285" s="167"/>
      <c r="G285" s="168"/>
      <c r="AO285" s="260"/>
      <c r="AP285" s="260"/>
      <c r="AQ285" s="260"/>
      <c r="AR285" s="260"/>
      <c r="AS285" s="260"/>
      <c r="AT285" s="260"/>
      <c r="AU285" s="260"/>
      <c r="AV285" s="260"/>
      <c r="AW285" s="260"/>
      <c r="AX285" s="260"/>
      <c r="AY285" s="260"/>
      <c r="AZ285" s="260"/>
      <c r="BA285" s="260"/>
      <c r="BB285" s="260"/>
      <c r="BC285" s="260"/>
      <c r="BD285" s="260"/>
      <c r="BE285" s="260"/>
      <c r="BF285" s="260"/>
      <c r="BG285" s="210"/>
      <c r="BH285" s="210"/>
      <c r="BI285" s="210"/>
    </row>
    <row r="286" spans="1:61" x14ac:dyDescent="0.25">
      <c r="A286" s="171" t="s">
        <v>91</v>
      </c>
      <c r="B286" s="164"/>
      <c r="C286" s="299" t="s">
        <v>628</v>
      </c>
      <c r="D286" s="166"/>
      <c r="E286" s="168"/>
      <c r="F286" s="167"/>
      <c r="G286" s="168"/>
      <c r="AO286" s="260"/>
      <c r="AP286" s="260"/>
      <c r="AQ286" s="260"/>
      <c r="AR286" s="260"/>
      <c r="AS286" s="260"/>
      <c r="AT286" s="260"/>
      <c r="AU286" s="260"/>
      <c r="AV286" s="260"/>
      <c r="AW286" s="260"/>
      <c r="AX286" s="260"/>
      <c r="AY286" s="260"/>
      <c r="AZ286" s="260"/>
      <c r="BA286" s="260"/>
      <c r="BB286" s="260"/>
      <c r="BC286" s="260"/>
      <c r="BD286" s="260"/>
      <c r="BE286" s="260"/>
      <c r="BF286" s="260"/>
      <c r="BG286" s="210"/>
      <c r="BH286" s="210"/>
      <c r="BI286" s="210"/>
    </row>
    <row r="287" spans="1:61" x14ac:dyDescent="0.25">
      <c r="A287" s="171" t="s">
        <v>91</v>
      </c>
      <c r="B287" s="164"/>
      <c r="C287" s="299" t="s">
        <v>628</v>
      </c>
      <c r="D287" s="166"/>
      <c r="E287" s="168"/>
      <c r="F287" s="167"/>
      <c r="G287" s="168"/>
      <c r="AO287" s="260"/>
      <c r="AP287" s="260"/>
      <c r="AQ287" s="260"/>
      <c r="AR287" s="260"/>
      <c r="AS287" s="260"/>
      <c r="AT287" s="260"/>
      <c r="AU287" s="260"/>
      <c r="AV287" s="260"/>
      <c r="AW287" s="260"/>
      <c r="AX287" s="260"/>
      <c r="AY287" s="260"/>
      <c r="AZ287" s="260"/>
      <c r="BA287" s="260"/>
      <c r="BB287" s="260"/>
      <c r="BC287" s="260"/>
      <c r="BD287" s="260"/>
      <c r="BE287" s="260"/>
      <c r="BF287" s="260"/>
      <c r="BG287" s="210"/>
      <c r="BH287" s="210"/>
      <c r="BI287" s="210"/>
    </row>
    <row r="288" spans="1:61" x14ac:dyDescent="0.25">
      <c r="A288" s="171" t="s">
        <v>91</v>
      </c>
      <c r="B288" s="164"/>
      <c r="C288" s="299" t="s">
        <v>628</v>
      </c>
      <c r="D288" s="166"/>
      <c r="E288" s="168"/>
      <c r="F288" s="167"/>
      <c r="G288" s="168"/>
      <c r="AO288" s="260"/>
      <c r="AP288" s="260"/>
      <c r="AQ288" s="260"/>
      <c r="AR288" s="260"/>
      <c r="AS288" s="260"/>
      <c r="AT288" s="260"/>
      <c r="AU288" s="260"/>
      <c r="AV288" s="260"/>
      <c r="AW288" s="260"/>
      <c r="AX288" s="260"/>
      <c r="AY288" s="260"/>
      <c r="AZ288" s="260"/>
      <c r="BA288" s="260"/>
      <c r="BB288" s="260"/>
      <c r="BC288" s="260"/>
      <c r="BD288" s="260"/>
      <c r="BE288" s="260"/>
      <c r="BF288" s="260"/>
      <c r="BG288" s="210"/>
      <c r="BH288" s="210"/>
      <c r="BI288" s="210"/>
    </row>
    <row r="289" spans="1:61" x14ac:dyDescent="0.25">
      <c r="A289" s="171" t="s">
        <v>91</v>
      </c>
      <c r="B289" s="164"/>
      <c r="C289" s="299" t="s">
        <v>628</v>
      </c>
      <c r="D289" s="166"/>
      <c r="E289" s="168"/>
      <c r="F289" s="167"/>
      <c r="G289" s="168"/>
      <c r="AO289" s="260"/>
      <c r="AP289" s="260"/>
      <c r="AQ289" s="260"/>
      <c r="AR289" s="260"/>
      <c r="AS289" s="260"/>
      <c r="AT289" s="260"/>
      <c r="AU289" s="260"/>
      <c r="AV289" s="260"/>
      <c r="AW289" s="260"/>
      <c r="AX289" s="260"/>
      <c r="AY289" s="260"/>
      <c r="AZ289" s="260"/>
      <c r="BA289" s="260"/>
      <c r="BB289" s="260"/>
      <c r="BC289" s="260"/>
      <c r="BD289" s="260"/>
      <c r="BE289" s="260"/>
      <c r="BF289" s="260"/>
      <c r="BG289" s="210"/>
      <c r="BH289" s="210"/>
      <c r="BI289" s="210"/>
    </row>
    <row r="290" spans="1:61" x14ac:dyDescent="0.25">
      <c r="A290" s="171" t="s">
        <v>91</v>
      </c>
      <c r="B290" s="164"/>
      <c r="C290" s="299" t="s">
        <v>628</v>
      </c>
      <c r="D290" s="166"/>
      <c r="E290" s="168"/>
      <c r="F290" s="167"/>
      <c r="G290" s="168"/>
      <c r="AO290" s="260"/>
      <c r="AP290" s="260"/>
      <c r="AQ290" s="260"/>
      <c r="AR290" s="260"/>
      <c r="AS290" s="260"/>
      <c r="AT290" s="260"/>
      <c r="AU290" s="260"/>
      <c r="AV290" s="260"/>
      <c r="AW290" s="260"/>
      <c r="AX290" s="260"/>
      <c r="AY290" s="260"/>
      <c r="AZ290" s="260"/>
      <c r="BA290" s="260"/>
      <c r="BB290" s="260"/>
      <c r="BC290" s="260"/>
      <c r="BD290" s="260"/>
      <c r="BE290" s="260"/>
      <c r="BF290" s="260"/>
      <c r="BG290" s="210"/>
      <c r="BH290" s="210"/>
      <c r="BI290" s="210"/>
    </row>
    <row r="291" spans="1:61" x14ac:dyDescent="0.25">
      <c r="A291" s="171" t="s">
        <v>91</v>
      </c>
      <c r="B291" s="164"/>
      <c r="C291" s="299" t="s">
        <v>628</v>
      </c>
      <c r="D291" s="166"/>
      <c r="E291" s="168"/>
      <c r="F291" s="167"/>
      <c r="G291" s="168"/>
      <c r="AO291" s="260"/>
      <c r="AP291" s="260"/>
      <c r="AQ291" s="260"/>
      <c r="AR291" s="260"/>
      <c r="AS291" s="260"/>
      <c r="AT291" s="260"/>
      <c r="AU291" s="260"/>
      <c r="AV291" s="260"/>
      <c r="AW291" s="260"/>
      <c r="AX291" s="260"/>
      <c r="AY291" s="260"/>
      <c r="AZ291" s="260"/>
      <c r="BA291" s="260"/>
      <c r="BB291" s="260"/>
      <c r="BC291" s="260"/>
      <c r="BD291" s="260"/>
      <c r="BE291" s="260"/>
      <c r="BF291" s="260"/>
      <c r="BG291" s="210"/>
      <c r="BH291" s="210"/>
      <c r="BI291" s="210"/>
    </row>
    <row r="292" spans="1:61" x14ac:dyDescent="0.25">
      <c r="A292" s="171" t="s">
        <v>91</v>
      </c>
      <c r="B292" s="164"/>
      <c r="C292" s="299" t="s">
        <v>628</v>
      </c>
      <c r="D292" s="166"/>
      <c r="E292" s="168"/>
      <c r="F292" s="167"/>
      <c r="G292" s="168"/>
      <c r="AO292" s="260"/>
      <c r="AP292" s="260"/>
      <c r="AQ292" s="260"/>
      <c r="AR292" s="260"/>
      <c r="AS292" s="260"/>
      <c r="AT292" s="260"/>
      <c r="AU292" s="260"/>
      <c r="AV292" s="260"/>
      <c r="AW292" s="260"/>
      <c r="AX292" s="260"/>
      <c r="AY292" s="260"/>
      <c r="AZ292" s="260"/>
      <c r="BA292" s="260"/>
      <c r="BB292" s="260"/>
      <c r="BC292" s="260"/>
      <c r="BD292" s="260"/>
      <c r="BE292" s="260"/>
      <c r="BF292" s="260"/>
      <c r="BG292" s="210"/>
      <c r="BH292" s="210"/>
      <c r="BI292" s="210"/>
    </row>
    <row r="293" spans="1:61" x14ac:dyDescent="0.25">
      <c r="A293" s="171" t="s">
        <v>91</v>
      </c>
      <c r="B293" s="164"/>
      <c r="C293" s="299" t="s">
        <v>628</v>
      </c>
      <c r="D293" s="166"/>
      <c r="E293" s="168"/>
      <c r="F293" s="167"/>
      <c r="G293" s="168"/>
      <c r="AO293" s="260"/>
      <c r="AP293" s="260"/>
      <c r="AQ293" s="260"/>
      <c r="AR293" s="260"/>
      <c r="AS293" s="260"/>
      <c r="AT293" s="260"/>
      <c r="AU293" s="260"/>
      <c r="AV293" s="260"/>
      <c r="AW293" s="260"/>
      <c r="AX293" s="260"/>
      <c r="AY293" s="260"/>
      <c r="AZ293" s="260"/>
      <c r="BA293" s="260"/>
      <c r="BB293" s="260"/>
      <c r="BC293" s="260"/>
      <c r="BD293" s="260"/>
      <c r="BE293" s="260"/>
      <c r="BF293" s="260"/>
      <c r="BG293" s="210"/>
      <c r="BH293" s="210"/>
      <c r="BI293" s="210"/>
    </row>
    <row r="294" spans="1:61" x14ac:dyDescent="0.25">
      <c r="A294" s="171" t="s">
        <v>91</v>
      </c>
      <c r="B294" s="164"/>
      <c r="C294" s="299" t="s">
        <v>628</v>
      </c>
      <c r="D294" s="166"/>
      <c r="E294" s="168"/>
      <c r="F294" s="167"/>
      <c r="G294" s="168"/>
      <c r="AO294" s="260"/>
      <c r="AP294" s="260"/>
      <c r="AQ294" s="260"/>
      <c r="AR294" s="260"/>
      <c r="AS294" s="260"/>
      <c r="AT294" s="260"/>
      <c r="AU294" s="260"/>
      <c r="AV294" s="260"/>
      <c r="AW294" s="260"/>
      <c r="AX294" s="260"/>
      <c r="AY294" s="260"/>
      <c r="AZ294" s="260"/>
      <c r="BA294" s="260"/>
      <c r="BB294" s="260"/>
      <c r="BC294" s="260"/>
      <c r="BD294" s="260"/>
      <c r="BE294" s="260"/>
      <c r="BF294" s="260"/>
      <c r="BG294" s="210"/>
      <c r="BH294" s="210"/>
      <c r="BI294" s="210"/>
    </row>
    <row r="295" spans="1:61" x14ac:dyDescent="0.25">
      <c r="A295" s="171" t="s">
        <v>91</v>
      </c>
      <c r="B295" s="164"/>
      <c r="C295" s="299" t="s">
        <v>628</v>
      </c>
      <c r="D295" s="166"/>
      <c r="E295" s="168"/>
      <c r="F295" s="167"/>
      <c r="G295" s="168"/>
      <c r="AO295" s="260"/>
      <c r="AP295" s="260"/>
      <c r="AQ295" s="260"/>
      <c r="AR295" s="260"/>
      <c r="AS295" s="260"/>
      <c r="AT295" s="260"/>
      <c r="AU295" s="260"/>
      <c r="AV295" s="260"/>
      <c r="AW295" s="260"/>
      <c r="AX295" s="260"/>
      <c r="AY295" s="260"/>
      <c r="AZ295" s="260"/>
      <c r="BA295" s="260"/>
      <c r="BB295" s="260"/>
      <c r="BC295" s="260"/>
      <c r="BD295" s="260"/>
      <c r="BE295" s="260"/>
      <c r="BF295" s="260"/>
      <c r="BG295" s="210"/>
      <c r="BH295" s="210"/>
      <c r="BI295" s="210"/>
    </row>
    <row r="296" spans="1:61" x14ac:dyDescent="0.25">
      <c r="A296" s="171" t="s">
        <v>91</v>
      </c>
      <c r="B296" s="164"/>
      <c r="C296" s="299" t="s">
        <v>628</v>
      </c>
      <c r="D296" s="166"/>
      <c r="E296" s="168"/>
      <c r="F296" s="167"/>
      <c r="G296" s="168"/>
      <c r="AO296" s="260"/>
      <c r="AP296" s="260"/>
      <c r="AQ296" s="260"/>
      <c r="AR296" s="260"/>
      <c r="AS296" s="260"/>
      <c r="AT296" s="260"/>
      <c r="AU296" s="260"/>
      <c r="AV296" s="260"/>
      <c r="AW296" s="260"/>
      <c r="AX296" s="260"/>
      <c r="AY296" s="260"/>
      <c r="AZ296" s="260"/>
      <c r="BA296" s="260"/>
      <c r="BB296" s="260"/>
      <c r="BC296" s="260"/>
      <c r="BD296" s="260"/>
      <c r="BE296" s="260"/>
      <c r="BF296" s="260"/>
      <c r="BG296" s="210"/>
      <c r="BH296" s="210"/>
      <c r="BI296" s="210"/>
    </row>
    <row r="297" spans="1:61" x14ac:dyDescent="0.25">
      <c r="A297" s="171" t="s">
        <v>91</v>
      </c>
      <c r="B297" s="164"/>
      <c r="C297" s="299" t="s">
        <v>628</v>
      </c>
      <c r="D297" s="166"/>
      <c r="E297" s="168"/>
      <c r="F297" s="167"/>
      <c r="G297" s="168"/>
      <c r="AO297" s="260"/>
      <c r="AP297" s="260"/>
      <c r="AQ297" s="260"/>
      <c r="AR297" s="260"/>
      <c r="AS297" s="260"/>
      <c r="AT297" s="260"/>
      <c r="AU297" s="260"/>
      <c r="AV297" s="260"/>
      <c r="AW297" s="260"/>
      <c r="AX297" s="260"/>
      <c r="AY297" s="260"/>
      <c r="AZ297" s="260"/>
      <c r="BA297" s="260"/>
      <c r="BB297" s="260"/>
      <c r="BC297" s="260"/>
      <c r="BD297" s="260"/>
      <c r="BE297" s="260"/>
      <c r="BF297" s="260"/>
      <c r="BG297" s="210"/>
      <c r="BH297" s="210"/>
      <c r="BI297" s="210"/>
    </row>
    <row r="298" spans="1:61" x14ac:dyDescent="0.25">
      <c r="A298" s="171" t="s">
        <v>91</v>
      </c>
      <c r="B298" s="164"/>
      <c r="C298" s="299" t="s">
        <v>628</v>
      </c>
      <c r="D298" s="166"/>
      <c r="E298" s="168"/>
      <c r="F298" s="167"/>
      <c r="G298" s="168"/>
      <c r="AO298" s="260"/>
      <c r="AP298" s="260"/>
      <c r="AQ298" s="260"/>
      <c r="AR298" s="260"/>
      <c r="AS298" s="260"/>
      <c r="AT298" s="260"/>
      <c r="AU298" s="260"/>
      <c r="AV298" s="260"/>
      <c r="AW298" s="260"/>
      <c r="AX298" s="260"/>
      <c r="AY298" s="260"/>
      <c r="AZ298" s="260"/>
      <c r="BA298" s="260"/>
      <c r="BB298" s="260"/>
      <c r="BC298" s="260"/>
      <c r="BD298" s="260"/>
      <c r="BE298" s="260"/>
      <c r="BF298" s="260"/>
      <c r="BG298" s="210"/>
      <c r="BH298" s="210"/>
      <c r="BI298" s="210"/>
    </row>
    <row r="299" spans="1:61" x14ac:dyDescent="0.25">
      <c r="A299" s="171" t="s">
        <v>91</v>
      </c>
      <c r="B299" s="164"/>
      <c r="C299" s="299" t="s">
        <v>628</v>
      </c>
      <c r="D299" s="166"/>
      <c r="E299" s="168"/>
      <c r="F299" s="167"/>
      <c r="G299" s="168"/>
      <c r="AO299" s="260"/>
      <c r="AP299" s="260"/>
      <c r="AQ299" s="260"/>
      <c r="AR299" s="260"/>
      <c r="AS299" s="260"/>
      <c r="AT299" s="260"/>
      <c r="AU299" s="260"/>
      <c r="AV299" s="260"/>
      <c r="AW299" s="260"/>
      <c r="AX299" s="260"/>
      <c r="AY299" s="260"/>
      <c r="AZ299" s="260"/>
      <c r="BA299" s="260"/>
      <c r="BB299" s="260"/>
      <c r="BC299" s="260"/>
      <c r="BD299" s="260"/>
      <c r="BE299" s="260"/>
      <c r="BF299" s="260"/>
      <c r="BG299" s="210"/>
      <c r="BH299" s="210"/>
      <c r="BI299" s="210"/>
    </row>
    <row r="300" spans="1:61" x14ac:dyDescent="0.25">
      <c r="A300" s="171" t="s">
        <v>91</v>
      </c>
      <c r="B300" s="164"/>
      <c r="C300" s="299" t="s">
        <v>628</v>
      </c>
      <c r="D300" s="166"/>
      <c r="E300" s="168"/>
      <c r="F300" s="167"/>
      <c r="G300" s="168"/>
      <c r="AO300" s="260"/>
      <c r="AP300" s="260"/>
      <c r="AQ300" s="260"/>
      <c r="AR300" s="260"/>
      <c r="AS300" s="260"/>
      <c r="AT300" s="260"/>
      <c r="AU300" s="260"/>
      <c r="AV300" s="260"/>
      <c r="AW300" s="260"/>
      <c r="AX300" s="260"/>
      <c r="AY300" s="260"/>
      <c r="AZ300" s="260"/>
      <c r="BA300" s="260"/>
      <c r="BB300" s="260"/>
      <c r="BC300" s="260"/>
      <c r="BD300" s="260"/>
      <c r="BE300" s="260"/>
      <c r="BF300" s="260"/>
      <c r="BG300" s="210"/>
      <c r="BH300" s="210"/>
      <c r="BI300" s="210"/>
    </row>
    <row r="301" spans="1:61" x14ac:dyDescent="0.25">
      <c r="A301" s="171" t="s">
        <v>91</v>
      </c>
      <c r="B301" s="164"/>
      <c r="C301" s="299" t="s">
        <v>628</v>
      </c>
      <c r="D301" s="166"/>
      <c r="E301" s="168"/>
      <c r="F301" s="167"/>
      <c r="G301" s="168"/>
      <c r="AO301" s="260"/>
      <c r="AP301" s="260"/>
      <c r="AQ301" s="260"/>
      <c r="AR301" s="260"/>
      <c r="AS301" s="260"/>
      <c r="AT301" s="260"/>
      <c r="AU301" s="260"/>
      <c r="AV301" s="260"/>
      <c r="AW301" s="260"/>
      <c r="AX301" s="260"/>
      <c r="AY301" s="260"/>
      <c r="AZ301" s="260"/>
      <c r="BA301" s="260"/>
      <c r="BB301" s="260"/>
      <c r="BC301" s="260"/>
      <c r="BD301" s="260"/>
      <c r="BE301" s="260"/>
      <c r="BF301" s="260"/>
      <c r="BG301" s="210"/>
      <c r="BH301" s="210"/>
      <c r="BI301" s="210"/>
    </row>
    <row r="302" spans="1:61" x14ac:dyDescent="0.25">
      <c r="A302" s="171" t="s">
        <v>91</v>
      </c>
      <c r="B302" s="164"/>
      <c r="C302" s="299" t="s">
        <v>628</v>
      </c>
      <c r="D302" s="166"/>
      <c r="E302" s="168"/>
      <c r="F302" s="167"/>
      <c r="G302" s="168"/>
      <c r="AO302" s="260"/>
      <c r="AP302" s="260"/>
      <c r="AQ302" s="260"/>
      <c r="AR302" s="260"/>
      <c r="AS302" s="260"/>
      <c r="AT302" s="260"/>
      <c r="AU302" s="260"/>
      <c r="AV302" s="260"/>
      <c r="AW302" s="260"/>
      <c r="AX302" s="260"/>
      <c r="AY302" s="260"/>
      <c r="AZ302" s="260"/>
      <c r="BA302" s="260"/>
      <c r="BB302" s="260"/>
      <c r="BC302" s="260"/>
      <c r="BD302" s="260"/>
      <c r="BE302" s="260"/>
      <c r="BF302" s="260"/>
      <c r="BG302" s="210"/>
      <c r="BH302" s="210"/>
      <c r="BI302" s="210"/>
    </row>
    <row r="303" spans="1:61" x14ac:dyDescent="0.25">
      <c r="A303" s="171" t="s">
        <v>91</v>
      </c>
      <c r="B303" s="164"/>
      <c r="C303" s="299" t="s">
        <v>628</v>
      </c>
      <c r="D303" s="166"/>
      <c r="E303" s="168"/>
      <c r="F303" s="167"/>
      <c r="G303" s="168"/>
      <c r="AO303" s="260"/>
      <c r="AP303" s="260"/>
      <c r="AQ303" s="260"/>
      <c r="AR303" s="260"/>
      <c r="AS303" s="260"/>
      <c r="AT303" s="260"/>
      <c r="AU303" s="260"/>
      <c r="AV303" s="260"/>
      <c r="AW303" s="260"/>
      <c r="AX303" s="260"/>
      <c r="AY303" s="260"/>
      <c r="AZ303" s="260"/>
      <c r="BA303" s="260"/>
      <c r="BB303" s="260"/>
      <c r="BC303" s="260"/>
      <c r="BD303" s="260"/>
      <c r="BE303" s="260"/>
      <c r="BF303" s="260"/>
      <c r="BG303" s="210"/>
      <c r="BH303" s="210"/>
      <c r="BI303" s="210"/>
    </row>
    <row r="304" spans="1:61" x14ac:dyDescent="0.25">
      <c r="A304" s="171" t="s">
        <v>91</v>
      </c>
      <c r="B304" s="164"/>
      <c r="C304" s="299" t="s">
        <v>628</v>
      </c>
      <c r="D304" s="166"/>
      <c r="E304" s="168"/>
      <c r="F304" s="167"/>
      <c r="G304" s="168"/>
      <c r="AO304" s="260"/>
      <c r="AP304" s="260"/>
      <c r="AQ304" s="260"/>
      <c r="AR304" s="260"/>
      <c r="AS304" s="260"/>
      <c r="AT304" s="260"/>
      <c r="AU304" s="260"/>
      <c r="AV304" s="260"/>
      <c r="AW304" s="260"/>
      <c r="AX304" s="260"/>
      <c r="AY304" s="260"/>
      <c r="AZ304" s="260"/>
      <c r="BA304" s="260"/>
      <c r="BB304" s="260"/>
      <c r="BC304" s="260"/>
      <c r="BD304" s="260"/>
      <c r="BE304" s="260"/>
      <c r="BF304" s="260"/>
      <c r="BG304" s="210"/>
      <c r="BH304" s="210"/>
      <c r="BI304" s="210"/>
    </row>
    <row r="305" spans="1:61" x14ac:dyDescent="0.25">
      <c r="A305" s="171" t="s">
        <v>91</v>
      </c>
      <c r="B305" s="164"/>
      <c r="C305" s="299" t="s">
        <v>628</v>
      </c>
      <c r="D305" s="166"/>
      <c r="E305" s="168"/>
      <c r="F305" s="167"/>
      <c r="G305" s="168"/>
      <c r="AO305" s="260"/>
      <c r="AP305" s="260"/>
      <c r="AQ305" s="260"/>
      <c r="AR305" s="260"/>
      <c r="AS305" s="260"/>
      <c r="AT305" s="260"/>
      <c r="AU305" s="260"/>
      <c r="AV305" s="260"/>
      <c r="AW305" s="260"/>
      <c r="AX305" s="260"/>
      <c r="AY305" s="260"/>
      <c r="AZ305" s="260"/>
      <c r="BA305" s="260"/>
      <c r="BB305" s="260"/>
      <c r="BC305" s="260"/>
      <c r="BD305" s="260"/>
      <c r="BE305" s="260"/>
      <c r="BF305" s="260"/>
      <c r="BG305" s="210"/>
      <c r="BH305" s="210"/>
      <c r="BI305" s="210"/>
    </row>
    <row r="306" spans="1:61" x14ac:dyDescent="0.25">
      <c r="A306" s="171" t="s">
        <v>91</v>
      </c>
      <c r="B306" s="164"/>
      <c r="C306" s="299" t="s">
        <v>628</v>
      </c>
      <c r="D306" s="166"/>
      <c r="E306" s="168"/>
      <c r="F306" s="167"/>
      <c r="G306" s="168"/>
      <c r="AO306" s="260"/>
      <c r="AP306" s="260"/>
      <c r="AQ306" s="260"/>
      <c r="AR306" s="260"/>
      <c r="AS306" s="260"/>
      <c r="AT306" s="260"/>
      <c r="AU306" s="260"/>
      <c r="AV306" s="260"/>
      <c r="AW306" s="260"/>
      <c r="AX306" s="260"/>
      <c r="AY306" s="260"/>
      <c r="AZ306" s="260"/>
      <c r="BA306" s="260"/>
      <c r="BB306" s="260"/>
      <c r="BC306" s="260"/>
      <c r="BD306" s="260"/>
      <c r="BE306" s="260"/>
      <c r="BF306" s="260"/>
      <c r="BG306" s="210"/>
      <c r="BH306" s="210"/>
      <c r="BI306" s="210"/>
    </row>
    <row r="307" spans="1:61" x14ac:dyDescent="0.25">
      <c r="A307" s="171" t="s">
        <v>91</v>
      </c>
      <c r="B307" s="164"/>
      <c r="C307" s="299" t="s">
        <v>628</v>
      </c>
      <c r="D307" s="166"/>
      <c r="E307" s="168"/>
      <c r="F307" s="167"/>
      <c r="G307" s="168"/>
      <c r="AO307" s="260"/>
      <c r="AP307" s="260"/>
      <c r="AQ307" s="260"/>
      <c r="AR307" s="260"/>
      <c r="AS307" s="260"/>
      <c r="AT307" s="260"/>
      <c r="AU307" s="260"/>
      <c r="AV307" s="260"/>
      <c r="AW307" s="260"/>
      <c r="AX307" s="260"/>
      <c r="AY307" s="260"/>
      <c r="AZ307" s="260"/>
      <c r="BA307" s="260"/>
      <c r="BB307" s="260"/>
      <c r="BC307" s="260"/>
      <c r="BD307" s="260"/>
      <c r="BE307" s="260"/>
      <c r="BF307" s="260"/>
      <c r="BG307" s="210"/>
      <c r="BH307" s="210"/>
      <c r="BI307" s="210"/>
    </row>
    <row r="308" spans="1:61" x14ac:dyDescent="0.25">
      <c r="A308" s="171" t="s">
        <v>91</v>
      </c>
      <c r="B308" s="164"/>
      <c r="C308" s="299" t="s">
        <v>628</v>
      </c>
      <c r="D308" s="166"/>
      <c r="E308" s="168"/>
      <c r="F308" s="167"/>
      <c r="G308" s="168"/>
      <c r="AO308" s="260"/>
      <c r="AP308" s="260"/>
      <c r="AQ308" s="260"/>
      <c r="AR308" s="260"/>
      <c r="AS308" s="260"/>
      <c r="AT308" s="260"/>
      <c r="AU308" s="260"/>
      <c r="AV308" s="260"/>
      <c r="AW308" s="260"/>
      <c r="AX308" s="260"/>
      <c r="AY308" s="260"/>
      <c r="AZ308" s="260"/>
      <c r="BA308" s="260"/>
      <c r="BB308" s="260"/>
      <c r="BC308" s="260"/>
      <c r="BD308" s="260"/>
      <c r="BE308" s="260"/>
      <c r="BF308" s="260"/>
      <c r="BG308" s="210"/>
      <c r="BH308" s="210"/>
      <c r="BI308" s="210"/>
    </row>
    <row r="309" spans="1:61" x14ac:dyDescent="0.25">
      <c r="A309" s="171" t="s">
        <v>91</v>
      </c>
      <c r="B309" s="164"/>
      <c r="C309" s="299" t="s">
        <v>628</v>
      </c>
      <c r="D309" s="166"/>
      <c r="E309" s="168"/>
      <c r="F309" s="167"/>
      <c r="G309" s="168"/>
      <c r="AO309" s="260"/>
      <c r="AP309" s="260"/>
      <c r="AQ309" s="260"/>
      <c r="AR309" s="260"/>
      <c r="AS309" s="260"/>
      <c r="AT309" s="260"/>
      <c r="AU309" s="260"/>
      <c r="AV309" s="260"/>
      <c r="AW309" s="260"/>
      <c r="AX309" s="260"/>
      <c r="AY309" s="260"/>
      <c r="AZ309" s="260"/>
      <c r="BA309" s="260"/>
      <c r="BB309" s="260"/>
      <c r="BC309" s="260"/>
      <c r="BD309" s="260"/>
      <c r="BE309" s="260"/>
      <c r="BF309" s="260"/>
      <c r="BG309" s="210"/>
      <c r="BH309" s="210"/>
      <c r="BI309" s="210"/>
    </row>
    <row r="310" spans="1:61" x14ac:dyDescent="0.25">
      <c r="A310" s="171" t="s">
        <v>91</v>
      </c>
      <c r="B310" s="164"/>
      <c r="C310" s="299" t="s">
        <v>628</v>
      </c>
      <c r="D310" s="166"/>
      <c r="E310" s="168"/>
      <c r="F310" s="167"/>
      <c r="G310" s="168"/>
      <c r="AO310" s="260"/>
      <c r="AP310" s="260"/>
      <c r="AQ310" s="260"/>
      <c r="AR310" s="260"/>
      <c r="AS310" s="260"/>
      <c r="AT310" s="260"/>
      <c r="AU310" s="260"/>
      <c r="AV310" s="260"/>
      <c r="AW310" s="260"/>
      <c r="AX310" s="260"/>
      <c r="AY310" s="260"/>
      <c r="AZ310" s="260"/>
      <c r="BA310" s="260"/>
      <c r="BB310" s="260"/>
      <c r="BC310" s="260"/>
      <c r="BD310" s="260"/>
      <c r="BE310" s="260"/>
      <c r="BF310" s="260"/>
      <c r="BG310" s="210"/>
      <c r="BH310" s="210"/>
      <c r="BI310" s="210"/>
    </row>
    <row r="311" spans="1:61" x14ac:dyDescent="0.25">
      <c r="A311" s="171" t="s">
        <v>91</v>
      </c>
      <c r="B311" s="164"/>
      <c r="C311" s="299" t="s">
        <v>628</v>
      </c>
      <c r="D311" s="166"/>
      <c r="E311" s="168"/>
      <c r="F311" s="167"/>
      <c r="G311" s="168"/>
      <c r="AO311" s="260"/>
      <c r="AP311" s="260"/>
      <c r="AQ311" s="260"/>
      <c r="AR311" s="260"/>
      <c r="AS311" s="260"/>
      <c r="AT311" s="260"/>
      <c r="AU311" s="260"/>
      <c r="AV311" s="260"/>
      <c r="AW311" s="260"/>
      <c r="AX311" s="260"/>
      <c r="AY311" s="260"/>
      <c r="AZ311" s="260"/>
      <c r="BA311" s="260"/>
      <c r="BB311" s="260"/>
      <c r="BC311" s="260"/>
      <c r="BD311" s="260"/>
      <c r="BE311" s="260"/>
      <c r="BF311" s="260"/>
      <c r="BG311" s="210"/>
      <c r="BH311" s="210"/>
      <c r="BI311" s="210"/>
    </row>
    <row r="312" spans="1:61" x14ac:dyDescent="0.25">
      <c r="A312" s="171" t="s">
        <v>91</v>
      </c>
      <c r="B312" s="164"/>
      <c r="C312" s="299" t="s">
        <v>628</v>
      </c>
      <c r="D312" s="166"/>
      <c r="E312" s="168"/>
      <c r="F312" s="167"/>
      <c r="G312" s="168"/>
      <c r="AO312" s="260"/>
      <c r="AP312" s="260"/>
      <c r="AQ312" s="260"/>
      <c r="AR312" s="260"/>
      <c r="AS312" s="260"/>
      <c r="AT312" s="260"/>
      <c r="AU312" s="260"/>
      <c r="AV312" s="260"/>
      <c r="AW312" s="260"/>
      <c r="AX312" s="260"/>
      <c r="AY312" s="260"/>
      <c r="AZ312" s="260"/>
      <c r="BA312" s="260"/>
      <c r="BB312" s="260"/>
      <c r="BC312" s="260"/>
      <c r="BD312" s="260"/>
      <c r="BE312" s="260"/>
      <c r="BF312" s="260"/>
      <c r="BG312" s="210"/>
      <c r="BH312" s="210"/>
      <c r="BI312" s="210"/>
    </row>
    <row r="313" spans="1:61" x14ac:dyDescent="0.25">
      <c r="A313" s="171" t="s">
        <v>91</v>
      </c>
      <c r="B313" s="164"/>
      <c r="C313" s="299" t="s">
        <v>628</v>
      </c>
      <c r="D313" s="166"/>
      <c r="E313" s="168"/>
      <c r="F313" s="167"/>
      <c r="G313" s="168"/>
      <c r="AO313" s="260"/>
      <c r="AP313" s="260"/>
      <c r="AQ313" s="260"/>
      <c r="AR313" s="260"/>
      <c r="AS313" s="260"/>
      <c r="AT313" s="260"/>
      <c r="AU313" s="260"/>
      <c r="AV313" s="260"/>
      <c r="AW313" s="260"/>
      <c r="AX313" s="260"/>
      <c r="AY313" s="260"/>
      <c r="AZ313" s="260"/>
      <c r="BA313" s="260"/>
      <c r="BB313" s="260"/>
      <c r="BC313" s="260"/>
      <c r="BD313" s="260"/>
      <c r="BE313" s="260"/>
      <c r="BF313" s="260"/>
      <c r="BG313" s="210"/>
      <c r="BH313" s="210"/>
      <c r="BI313" s="210"/>
    </row>
    <row r="314" spans="1:61" x14ac:dyDescent="0.25">
      <c r="A314" s="171" t="s">
        <v>91</v>
      </c>
      <c r="B314" s="164"/>
      <c r="C314" s="299" t="s">
        <v>628</v>
      </c>
      <c r="D314" s="166"/>
      <c r="E314" s="168"/>
      <c r="F314" s="167"/>
      <c r="G314" s="168"/>
      <c r="AO314" s="260"/>
      <c r="AP314" s="260"/>
      <c r="AQ314" s="260"/>
      <c r="AR314" s="260"/>
      <c r="AS314" s="260"/>
      <c r="AT314" s="260"/>
      <c r="AU314" s="260"/>
      <c r="AV314" s="260"/>
      <c r="AW314" s="260"/>
      <c r="AX314" s="260"/>
      <c r="AY314" s="260"/>
      <c r="AZ314" s="260"/>
      <c r="BA314" s="260"/>
      <c r="BB314" s="260"/>
      <c r="BC314" s="260"/>
      <c r="BD314" s="260"/>
      <c r="BE314" s="260"/>
      <c r="BF314" s="260"/>
      <c r="BG314" s="210"/>
      <c r="BH314" s="210"/>
      <c r="BI314" s="210"/>
    </row>
    <row r="315" spans="1:61" x14ac:dyDescent="0.25">
      <c r="A315" s="171" t="s">
        <v>91</v>
      </c>
      <c r="B315" s="164"/>
      <c r="C315" s="299" t="s">
        <v>628</v>
      </c>
      <c r="D315" s="166"/>
      <c r="E315" s="168"/>
      <c r="F315" s="167"/>
      <c r="G315" s="168"/>
      <c r="AO315" s="260"/>
      <c r="AP315" s="260"/>
      <c r="AQ315" s="260"/>
      <c r="AR315" s="260"/>
      <c r="AS315" s="260"/>
      <c r="AT315" s="260"/>
      <c r="AU315" s="260"/>
      <c r="AV315" s="260"/>
      <c r="AW315" s="260"/>
      <c r="AX315" s="260"/>
      <c r="AY315" s="260"/>
      <c r="AZ315" s="260"/>
      <c r="BA315" s="260"/>
      <c r="BB315" s="260"/>
      <c r="BC315" s="260"/>
      <c r="BD315" s="260"/>
      <c r="BE315" s="260"/>
      <c r="BF315" s="260"/>
      <c r="BG315" s="210"/>
      <c r="BH315" s="210"/>
      <c r="BI315" s="210"/>
    </row>
    <row r="316" spans="1:61" x14ac:dyDescent="0.25">
      <c r="A316" s="171" t="s">
        <v>91</v>
      </c>
      <c r="B316" s="164"/>
      <c r="C316" s="299" t="s">
        <v>628</v>
      </c>
      <c r="D316" s="166"/>
      <c r="E316" s="168"/>
      <c r="F316" s="167"/>
      <c r="G316" s="168"/>
      <c r="AO316" s="260"/>
      <c r="AP316" s="260"/>
      <c r="AQ316" s="260"/>
      <c r="AR316" s="260"/>
      <c r="AS316" s="260"/>
      <c r="AT316" s="260"/>
      <c r="AU316" s="260"/>
      <c r="AV316" s="260"/>
      <c r="AW316" s="260"/>
      <c r="AX316" s="260"/>
      <c r="AY316" s="260"/>
      <c r="AZ316" s="260"/>
      <c r="BA316" s="260"/>
      <c r="BB316" s="260"/>
      <c r="BC316" s="260"/>
      <c r="BD316" s="260"/>
      <c r="BE316" s="260"/>
      <c r="BF316" s="260"/>
      <c r="BG316" s="210"/>
      <c r="BH316" s="210"/>
      <c r="BI316" s="210"/>
    </row>
    <row r="317" spans="1:61" x14ac:dyDescent="0.25">
      <c r="A317" s="171" t="s">
        <v>91</v>
      </c>
      <c r="B317" s="164"/>
      <c r="C317" s="299" t="s">
        <v>628</v>
      </c>
      <c r="D317" s="166"/>
      <c r="E317" s="168"/>
      <c r="F317" s="167"/>
      <c r="G317" s="168"/>
      <c r="AO317" s="260"/>
      <c r="AP317" s="260"/>
      <c r="AQ317" s="260"/>
      <c r="AR317" s="260"/>
      <c r="AS317" s="260"/>
      <c r="AT317" s="260"/>
      <c r="AU317" s="260"/>
      <c r="AV317" s="260"/>
      <c r="AW317" s="260"/>
      <c r="AX317" s="260"/>
      <c r="AY317" s="260"/>
      <c r="AZ317" s="260"/>
      <c r="BA317" s="260"/>
      <c r="BB317" s="260"/>
      <c r="BC317" s="260"/>
      <c r="BD317" s="260"/>
      <c r="BE317" s="260"/>
      <c r="BF317" s="260"/>
      <c r="BG317" s="210"/>
      <c r="BH317" s="210"/>
      <c r="BI317" s="210"/>
    </row>
    <row r="318" spans="1:61" x14ac:dyDescent="0.25">
      <c r="A318" s="171" t="s">
        <v>91</v>
      </c>
      <c r="B318" s="164"/>
      <c r="C318" s="299" t="s">
        <v>628</v>
      </c>
      <c r="D318" s="166"/>
      <c r="E318" s="168"/>
      <c r="F318" s="167"/>
      <c r="G318" s="168"/>
      <c r="AO318" s="260"/>
      <c r="AP318" s="260"/>
      <c r="AQ318" s="260"/>
      <c r="AR318" s="260"/>
      <c r="AS318" s="260"/>
      <c r="AT318" s="260"/>
      <c r="AU318" s="260"/>
      <c r="AV318" s="260"/>
      <c r="AW318" s="260"/>
      <c r="AX318" s="260"/>
      <c r="AY318" s="260"/>
      <c r="AZ318" s="260"/>
      <c r="BA318" s="260"/>
      <c r="BB318" s="260"/>
      <c r="BC318" s="260"/>
      <c r="BD318" s="260"/>
      <c r="BE318" s="260"/>
      <c r="BF318" s="260"/>
      <c r="BG318" s="210"/>
      <c r="BH318" s="210"/>
      <c r="BI318" s="210"/>
    </row>
    <row r="319" spans="1:61" x14ac:dyDescent="0.25">
      <c r="A319" s="171" t="s">
        <v>91</v>
      </c>
      <c r="B319" s="164"/>
      <c r="C319" s="299" t="s">
        <v>628</v>
      </c>
      <c r="D319" s="166"/>
      <c r="E319" s="168"/>
      <c r="F319" s="167"/>
      <c r="G319" s="168"/>
      <c r="AO319" s="260"/>
      <c r="AP319" s="260"/>
      <c r="AQ319" s="260"/>
      <c r="AR319" s="260"/>
      <c r="AS319" s="260"/>
      <c r="AT319" s="260"/>
      <c r="AU319" s="260"/>
      <c r="AV319" s="260"/>
      <c r="AW319" s="260"/>
      <c r="AX319" s="260"/>
      <c r="AY319" s="260"/>
      <c r="AZ319" s="260"/>
      <c r="BA319" s="260"/>
      <c r="BB319" s="260"/>
      <c r="BC319" s="260"/>
      <c r="BD319" s="260"/>
      <c r="BE319" s="260"/>
      <c r="BF319" s="260"/>
      <c r="BG319" s="210"/>
      <c r="BH319" s="210"/>
      <c r="BI319" s="210"/>
    </row>
    <row r="320" spans="1:61" x14ac:dyDescent="0.25">
      <c r="A320" s="171" t="s">
        <v>91</v>
      </c>
      <c r="B320" s="164"/>
      <c r="C320" s="299" t="s">
        <v>628</v>
      </c>
      <c r="D320" s="166"/>
      <c r="E320" s="168"/>
      <c r="F320" s="167"/>
      <c r="G320" s="168"/>
      <c r="AO320" s="260"/>
      <c r="AP320" s="260"/>
      <c r="AQ320" s="260"/>
      <c r="AR320" s="260"/>
      <c r="AS320" s="260"/>
      <c r="AT320" s="260"/>
      <c r="AU320" s="260"/>
      <c r="AV320" s="260"/>
      <c r="AW320" s="260"/>
      <c r="AX320" s="260"/>
      <c r="AY320" s="260"/>
      <c r="AZ320" s="260"/>
      <c r="BA320" s="260"/>
      <c r="BB320" s="260"/>
      <c r="BC320" s="260"/>
      <c r="BD320" s="260"/>
      <c r="BE320" s="260"/>
      <c r="BF320" s="260"/>
      <c r="BG320" s="210"/>
      <c r="BH320" s="210"/>
      <c r="BI320" s="210"/>
    </row>
    <row r="321" spans="1:61" x14ac:dyDescent="0.25">
      <c r="A321" s="171" t="s">
        <v>91</v>
      </c>
      <c r="B321" s="164"/>
      <c r="C321" s="299" t="s">
        <v>628</v>
      </c>
      <c r="D321" s="166"/>
      <c r="E321" s="168"/>
      <c r="F321" s="167"/>
      <c r="G321" s="168"/>
      <c r="AO321" s="260"/>
      <c r="AP321" s="260"/>
      <c r="AQ321" s="260"/>
      <c r="AR321" s="260"/>
      <c r="AS321" s="260"/>
      <c r="AT321" s="260"/>
      <c r="AU321" s="260"/>
      <c r="AV321" s="260"/>
      <c r="AW321" s="260"/>
      <c r="AX321" s="260"/>
      <c r="AY321" s="260"/>
      <c r="AZ321" s="260"/>
      <c r="BA321" s="260"/>
      <c r="BB321" s="260"/>
      <c r="BC321" s="260"/>
      <c r="BD321" s="260"/>
      <c r="BE321" s="260"/>
      <c r="BF321" s="260"/>
      <c r="BG321" s="210"/>
      <c r="BH321" s="210"/>
      <c r="BI321" s="210"/>
    </row>
    <row r="322" spans="1:61" x14ac:dyDescent="0.25">
      <c r="A322" s="171" t="s">
        <v>91</v>
      </c>
      <c r="B322" s="164"/>
      <c r="C322" s="299" t="s">
        <v>628</v>
      </c>
      <c r="D322" s="166"/>
      <c r="E322" s="168"/>
      <c r="F322" s="167"/>
      <c r="G322" s="168"/>
      <c r="AO322" s="260"/>
      <c r="AP322" s="260"/>
      <c r="AQ322" s="260"/>
      <c r="AR322" s="260"/>
      <c r="AS322" s="260"/>
      <c r="AT322" s="260"/>
      <c r="AU322" s="260"/>
      <c r="AV322" s="260"/>
      <c r="AW322" s="260"/>
      <c r="AX322" s="260"/>
      <c r="AY322" s="260"/>
      <c r="AZ322" s="260"/>
      <c r="BA322" s="260"/>
      <c r="BB322" s="260"/>
      <c r="BC322" s="260"/>
      <c r="BD322" s="260"/>
      <c r="BE322" s="260"/>
      <c r="BF322" s="260"/>
      <c r="BG322" s="210"/>
      <c r="BH322" s="210"/>
      <c r="BI322" s="210"/>
    </row>
    <row r="323" spans="1:61" x14ac:dyDescent="0.25">
      <c r="A323" s="171" t="s">
        <v>91</v>
      </c>
      <c r="B323" s="164"/>
      <c r="C323" s="299" t="s">
        <v>628</v>
      </c>
      <c r="D323" s="166"/>
      <c r="E323" s="168"/>
      <c r="F323" s="167"/>
      <c r="G323" s="168"/>
      <c r="AO323" s="260"/>
      <c r="AP323" s="260"/>
      <c r="AQ323" s="260"/>
      <c r="AR323" s="260"/>
      <c r="AS323" s="260"/>
      <c r="AT323" s="260"/>
      <c r="AU323" s="260"/>
      <c r="AV323" s="260"/>
      <c r="AW323" s="260"/>
      <c r="AX323" s="260"/>
      <c r="AY323" s="260"/>
      <c r="AZ323" s="260"/>
      <c r="BA323" s="260"/>
      <c r="BB323" s="260"/>
      <c r="BC323" s="260"/>
      <c r="BD323" s="260"/>
      <c r="BE323" s="260"/>
      <c r="BF323" s="260"/>
      <c r="BG323" s="210"/>
      <c r="BH323" s="210"/>
      <c r="BI323" s="210"/>
    </row>
    <row r="324" spans="1:61" x14ac:dyDescent="0.25">
      <c r="A324" s="171" t="s">
        <v>91</v>
      </c>
      <c r="B324" s="164"/>
      <c r="C324" s="299" t="s">
        <v>628</v>
      </c>
      <c r="D324" s="166"/>
      <c r="E324" s="168"/>
      <c r="F324" s="167"/>
      <c r="G324" s="168"/>
      <c r="AO324" s="260"/>
      <c r="AP324" s="260"/>
      <c r="AQ324" s="260"/>
      <c r="AR324" s="260"/>
      <c r="AS324" s="260"/>
      <c r="AT324" s="260"/>
      <c r="AU324" s="260"/>
      <c r="AV324" s="260"/>
      <c r="AW324" s="260"/>
      <c r="AX324" s="260"/>
      <c r="AY324" s="260"/>
      <c r="AZ324" s="260"/>
      <c r="BA324" s="260"/>
      <c r="BB324" s="260"/>
      <c r="BC324" s="260"/>
      <c r="BD324" s="260"/>
      <c r="BE324" s="260"/>
      <c r="BF324" s="260"/>
      <c r="BG324" s="210"/>
      <c r="BH324" s="210"/>
      <c r="BI324" s="210"/>
    </row>
    <row r="325" spans="1:61" x14ac:dyDescent="0.25">
      <c r="A325" s="171" t="s">
        <v>91</v>
      </c>
      <c r="B325" s="164"/>
      <c r="C325" s="299" t="s">
        <v>628</v>
      </c>
      <c r="D325" s="166"/>
      <c r="E325" s="168"/>
      <c r="F325" s="167"/>
      <c r="G325" s="168"/>
      <c r="AO325" s="260"/>
      <c r="AP325" s="260"/>
      <c r="AQ325" s="260"/>
      <c r="AR325" s="260"/>
      <c r="AS325" s="260"/>
      <c r="AT325" s="260"/>
      <c r="AU325" s="260"/>
      <c r="AV325" s="260"/>
      <c r="AW325" s="260"/>
      <c r="AX325" s="260"/>
      <c r="AY325" s="260"/>
      <c r="AZ325" s="260"/>
      <c r="BA325" s="260"/>
      <c r="BB325" s="260"/>
      <c r="BC325" s="260"/>
      <c r="BD325" s="260"/>
      <c r="BE325" s="260"/>
      <c r="BF325" s="260"/>
      <c r="BG325" s="210"/>
      <c r="BH325" s="210"/>
      <c r="BI325" s="210"/>
    </row>
    <row r="326" spans="1:61" x14ac:dyDescent="0.25">
      <c r="A326" s="171" t="s">
        <v>91</v>
      </c>
      <c r="B326" s="164"/>
      <c r="C326" s="299" t="s">
        <v>628</v>
      </c>
      <c r="D326" s="166"/>
      <c r="E326" s="168"/>
      <c r="F326" s="167"/>
      <c r="G326" s="168"/>
      <c r="AO326" s="260"/>
      <c r="AP326" s="260"/>
      <c r="AQ326" s="260"/>
      <c r="AR326" s="260"/>
      <c r="AS326" s="260"/>
      <c r="AT326" s="260"/>
      <c r="AU326" s="260"/>
      <c r="AV326" s="260"/>
      <c r="AW326" s="260"/>
      <c r="AX326" s="260"/>
      <c r="AY326" s="260"/>
      <c r="AZ326" s="260"/>
      <c r="BA326" s="260"/>
      <c r="BB326" s="260"/>
      <c r="BC326" s="260"/>
      <c r="BD326" s="260"/>
      <c r="BE326" s="260"/>
      <c r="BF326" s="260"/>
      <c r="BG326" s="210"/>
      <c r="BH326" s="210"/>
      <c r="BI326" s="210"/>
    </row>
    <row r="327" spans="1:61" x14ac:dyDescent="0.25">
      <c r="A327" s="171" t="s">
        <v>91</v>
      </c>
      <c r="B327" s="164"/>
      <c r="C327" s="299" t="s">
        <v>628</v>
      </c>
      <c r="D327" s="166"/>
      <c r="E327" s="168"/>
      <c r="F327" s="167"/>
      <c r="G327" s="168"/>
      <c r="AO327" s="260"/>
      <c r="AP327" s="260"/>
      <c r="AQ327" s="260"/>
      <c r="AR327" s="260"/>
      <c r="AS327" s="260"/>
      <c r="AT327" s="260"/>
      <c r="AU327" s="260"/>
      <c r="AV327" s="260"/>
      <c r="AW327" s="260"/>
      <c r="AX327" s="260"/>
      <c r="AY327" s="260"/>
      <c r="AZ327" s="260"/>
      <c r="BA327" s="260"/>
      <c r="BB327" s="260"/>
      <c r="BC327" s="260"/>
      <c r="BD327" s="260"/>
      <c r="BE327" s="260"/>
      <c r="BF327" s="260"/>
      <c r="BG327" s="210"/>
      <c r="BH327" s="210"/>
      <c r="BI327" s="210"/>
    </row>
    <row r="328" spans="1:61" x14ac:dyDescent="0.25">
      <c r="A328" s="171" t="s">
        <v>91</v>
      </c>
      <c r="B328" s="164"/>
      <c r="C328" s="299" t="s">
        <v>628</v>
      </c>
      <c r="D328" s="166"/>
      <c r="E328" s="168"/>
      <c r="F328" s="167"/>
      <c r="G328" s="168"/>
      <c r="AO328" s="260"/>
      <c r="AP328" s="260"/>
      <c r="AQ328" s="260"/>
      <c r="AR328" s="260"/>
      <c r="AS328" s="260"/>
      <c r="AT328" s="260"/>
      <c r="AU328" s="260"/>
      <c r="AV328" s="260"/>
      <c r="AW328" s="260"/>
      <c r="AX328" s="260"/>
      <c r="AY328" s="260"/>
      <c r="AZ328" s="260"/>
      <c r="BA328" s="260"/>
      <c r="BB328" s="260"/>
      <c r="BC328" s="260"/>
      <c r="BD328" s="260"/>
      <c r="BE328" s="260"/>
      <c r="BF328" s="260"/>
      <c r="BG328" s="210"/>
      <c r="BH328" s="210"/>
      <c r="BI328" s="210"/>
    </row>
    <row r="329" spans="1:61" x14ac:dyDescent="0.25">
      <c r="A329" s="171" t="s">
        <v>91</v>
      </c>
      <c r="B329" s="164"/>
      <c r="C329" s="299" t="s">
        <v>628</v>
      </c>
      <c r="D329" s="166"/>
      <c r="E329" s="168"/>
      <c r="F329" s="167"/>
      <c r="G329" s="168"/>
      <c r="AO329" s="260"/>
      <c r="AP329" s="260"/>
      <c r="AQ329" s="260"/>
      <c r="AR329" s="260"/>
      <c r="AS329" s="260"/>
      <c r="AT329" s="260"/>
      <c r="AU329" s="260"/>
      <c r="AV329" s="260"/>
      <c r="AW329" s="260"/>
      <c r="AX329" s="260"/>
      <c r="AY329" s="260"/>
      <c r="AZ329" s="260"/>
      <c r="BA329" s="260"/>
      <c r="BB329" s="260"/>
      <c r="BC329" s="260"/>
      <c r="BD329" s="260"/>
      <c r="BE329" s="260"/>
      <c r="BF329" s="260"/>
      <c r="BG329" s="210"/>
      <c r="BH329" s="210"/>
      <c r="BI329" s="210"/>
    </row>
    <row r="330" spans="1:61" x14ac:dyDescent="0.25">
      <c r="A330" s="171" t="s">
        <v>91</v>
      </c>
      <c r="B330" s="164"/>
      <c r="C330" s="299" t="s">
        <v>628</v>
      </c>
      <c r="D330" s="166"/>
      <c r="E330" s="168"/>
      <c r="F330" s="167"/>
      <c r="G330" s="168"/>
      <c r="AO330" s="260"/>
      <c r="AP330" s="260"/>
      <c r="AQ330" s="260"/>
      <c r="AR330" s="260"/>
      <c r="AS330" s="260"/>
      <c r="AT330" s="260"/>
      <c r="AU330" s="260"/>
      <c r="AV330" s="260"/>
      <c r="AW330" s="260"/>
      <c r="AX330" s="260"/>
      <c r="AY330" s="260"/>
      <c r="AZ330" s="260"/>
      <c r="BA330" s="260"/>
      <c r="BB330" s="260"/>
      <c r="BC330" s="260"/>
      <c r="BD330" s="260"/>
      <c r="BE330" s="260"/>
      <c r="BF330" s="260"/>
      <c r="BG330" s="210"/>
      <c r="BH330" s="210"/>
      <c r="BI330" s="210"/>
    </row>
    <row r="331" spans="1:61" x14ac:dyDescent="0.25">
      <c r="A331" s="171" t="s">
        <v>91</v>
      </c>
      <c r="B331" s="164"/>
      <c r="C331" s="299" t="s">
        <v>628</v>
      </c>
      <c r="D331" s="166"/>
      <c r="E331" s="168"/>
      <c r="F331" s="167"/>
      <c r="G331" s="168"/>
      <c r="AO331" s="260"/>
      <c r="AP331" s="260"/>
      <c r="AQ331" s="260"/>
      <c r="AR331" s="260"/>
      <c r="AS331" s="260"/>
      <c r="AT331" s="260"/>
      <c r="AU331" s="260"/>
      <c r="AV331" s="260"/>
      <c r="AW331" s="260"/>
      <c r="AX331" s="260"/>
      <c r="AY331" s="260"/>
      <c r="AZ331" s="260"/>
      <c r="BA331" s="260"/>
      <c r="BB331" s="260"/>
      <c r="BC331" s="260"/>
      <c r="BD331" s="260"/>
      <c r="BE331" s="260"/>
      <c r="BF331" s="260"/>
      <c r="BG331" s="210"/>
      <c r="BH331" s="210"/>
      <c r="BI331" s="210"/>
    </row>
    <row r="332" spans="1:61" x14ac:dyDescent="0.25">
      <c r="A332" s="171" t="s">
        <v>91</v>
      </c>
      <c r="B332" s="164"/>
      <c r="C332" s="299" t="s">
        <v>628</v>
      </c>
      <c r="D332" s="166"/>
      <c r="E332" s="168"/>
      <c r="F332" s="167"/>
      <c r="G332" s="168"/>
      <c r="AO332" s="260"/>
      <c r="AP332" s="260"/>
      <c r="AQ332" s="260"/>
      <c r="AR332" s="260"/>
      <c r="AS332" s="260"/>
      <c r="AT332" s="260"/>
      <c r="AU332" s="260"/>
      <c r="AV332" s="260"/>
      <c r="AW332" s="260"/>
      <c r="AX332" s="260"/>
      <c r="AY332" s="260"/>
      <c r="AZ332" s="260"/>
      <c r="BA332" s="260"/>
      <c r="BB332" s="260"/>
      <c r="BC332" s="260"/>
      <c r="BD332" s="260"/>
      <c r="BE332" s="260"/>
      <c r="BF332" s="260"/>
      <c r="BG332" s="210"/>
      <c r="BH332" s="210"/>
      <c r="BI332" s="210"/>
    </row>
    <row r="333" spans="1:61" x14ac:dyDescent="0.25">
      <c r="A333" s="171" t="s">
        <v>91</v>
      </c>
      <c r="B333" s="164"/>
      <c r="C333" s="299" t="s">
        <v>628</v>
      </c>
      <c r="D333" s="166"/>
      <c r="E333" s="168"/>
      <c r="F333" s="167"/>
      <c r="G333" s="168"/>
      <c r="AO333" s="260"/>
      <c r="AP333" s="260"/>
      <c r="AQ333" s="260"/>
      <c r="AR333" s="260"/>
      <c r="AS333" s="260"/>
      <c r="AT333" s="260"/>
      <c r="AU333" s="260"/>
      <c r="AV333" s="260"/>
      <c r="AW333" s="260"/>
      <c r="AX333" s="260"/>
      <c r="AY333" s="260"/>
      <c r="AZ333" s="260"/>
      <c r="BA333" s="260"/>
      <c r="BB333" s="260"/>
      <c r="BC333" s="260"/>
      <c r="BD333" s="260"/>
      <c r="BE333" s="260"/>
      <c r="BF333" s="260"/>
      <c r="BG333" s="210"/>
      <c r="BH333" s="210"/>
      <c r="BI333" s="210"/>
    </row>
    <row r="334" spans="1:61" x14ac:dyDescent="0.25">
      <c r="A334" s="171" t="s">
        <v>91</v>
      </c>
      <c r="B334" s="164"/>
      <c r="C334" s="299" t="s">
        <v>628</v>
      </c>
      <c r="D334" s="166"/>
      <c r="E334" s="168"/>
      <c r="F334" s="167"/>
      <c r="G334" s="168"/>
      <c r="AO334" s="260"/>
      <c r="AP334" s="260"/>
      <c r="AQ334" s="260"/>
      <c r="AR334" s="260"/>
      <c r="AS334" s="260"/>
      <c r="AT334" s="260"/>
      <c r="AU334" s="260"/>
      <c r="AV334" s="260"/>
      <c r="AW334" s="260"/>
      <c r="AX334" s="260"/>
      <c r="AY334" s="260"/>
      <c r="AZ334" s="260"/>
      <c r="BA334" s="260"/>
      <c r="BB334" s="260"/>
      <c r="BC334" s="260"/>
      <c r="BD334" s="260"/>
      <c r="BE334" s="260"/>
      <c r="BF334" s="260"/>
      <c r="BG334" s="210"/>
      <c r="BH334" s="210"/>
      <c r="BI334" s="210"/>
    </row>
    <row r="335" spans="1:61" x14ac:dyDescent="0.25">
      <c r="A335" s="171" t="s">
        <v>91</v>
      </c>
      <c r="B335" s="164"/>
      <c r="C335" s="299" t="s">
        <v>628</v>
      </c>
      <c r="D335" s="166"/>
      <c r="E335" s="168"/>
      <c r="F335" s="167"/>
      <c r="G335" s="168"/>
      <c r="AO335" s="260"/>
      <c r="AP335" s="260"/>
      <c r="AQ335" s="260"/>
      <c r="AR335" s="260"/>
      <c r="AS335" s="260"/>
      <c r="AT335" s="260"/>
      <c r="AU335" s="260"/>
      <c r="AV335" s="260"/>
      <c r="AW335" s="260"/>
      <c r="AX335" s="260"/>
      <c r="AY335" s="260"/>
      <c r="AZ335" s="260"/>
      <c r="BA335" s="260"/>
      <c r="BB335" s="260"/>
      <c r="BC335" s="260"/>
      <c r="BD335" s="260"/>
      <c r="BE335" s="260"/>
      <c r="BF335" s="260"/>
      <c r="BG335" s="210"/>
      <c r="BH335" s="210"/>
      <c r="BI335" s="210"/>
    </row>
    <row r="336" spans="1:61" x14ac:dyDescent="0.25">
      <c r="A336" s="171" t="s">
        <v>91</v>
      </c>
      <c r="B336" s="164"/>
      <c r="C336" s="299" t="s">
        <v>628</v>
      </c>
      <c r="D336" s="166"/>
      <c r="E336" s="168"/>
      <c r="F336" s="167"/>
      <c r="G336" s="168"/>
      <c r="AO336" s="260"/>
      <c r="AP336" s="260"/>
      <c r="AQ336" s="260"/>
      <c r="AR336" s="260"/>
      <c r="AS336" s="260"/>
      <c r="AT336" s="260"/>
      <c r="AU336" s="260"/>
      <c r="AV336" s="260"/>
      <c r="AW336" s="260"/>
      <c r="AX336" s="260"/>
      <c r="AY336" s="260"/>
      <c r="AZ336" s="260"/>
      <c r="BA336" s="260"/>
      <c r="BB336" s="260"/>
      <c r="BC336" s="260"/>
      <c r="BD336" s="260"/>
      <c r="BE336" s="260"/>
      <c r="BF336" s="260"/>
      <c r="BG336" s="210"/>
      <c r="BH336" s="210"/>
      <c r="BI336" s="210"/>
    </row>
    <row r="337" spans="1:61" x14ac:dyDescent="0.25">
      <c r="A337" s="171" t="s">
        <v>91</v>
      </c>
      <c r="B337" s="164"/>
      <c r="C337" s="299" t="s">
        <v>628</v>
      </c>
      <c r="D337" s="166"/>
      <c r="E337" s="168"/>
      <c r="F337" s="167"/>
      <c r="G337" s="168"/>
      <c r="AO337" s="260"/>
      <c r="AP337" s="260"/>
      <c r="AQ337" s="260"/>
      <c r="AR337" s="260"/>
      <c r="AS337" s="260"/>
      <c r="AT337" s="260"/>
      <c r="AU337" s="260"/>
      <c r="AV337" s="260"/>
      <c r="AW337" s="260"/>
      <c r="AX337" s="260"/>
      <c r="AY337" s="260"/>
      <c r="AZ337" s="260"/>
      <c r="BA337" s="260"/>
      <c r="BB337" s="260"/>
      <c r="BC337" s="260"/>
      <c r="BD337" s="260"/>
      <c r="BE337" s="260"/>
      <c r="BF337" s="260"/>
      <c r="BG337" s="210"/>
      <c r="BH337" s="210"/>
      <c r="BI337" s="210"/>
    </row>
    <row r="338" spans="1:61" x14ac:dyDescent="0.25">
      <c r="A338" s="171" t="s">
        <v>91</v>
      </c>
      <c r="B338" s="164"/>
      <c r="C338" s="299" t="s">
        <v>628</v>
      </c>
      <c r="D338" s="166"/>
      <c r="E338" s="168"/>
      <c r="F338" s="167"/>
      <c r="G338" s="168"/>
      <c r="AO338" s="260"/>
      <c r="AP338" s="260"/>
      <c r="AQ338" s="260"/>
      <c r="AR338" s="260"/>
      <c r="AS338" s="260"/>
      <c r="AT338" s="260"/>
      <c r="AU338" s="260"/>
      <c r="AV338" s="260"/>
      <c r="AW338" s="260"/>
      <c r="AX338" s="260"/>
      <c r="AY338" s="260"/>
      <c r="AZ338" s="260"/>
      <c r="BA338" s="260"/>
      <c r="BB338" s="260"/>
      <c r="BC338" s="260"/>
      <c r="BD338" s="260"/>
      <c r="BE338" s="260"/>
      <c r="BF338" s="260"/>
      <c r="BG338" s="210"/>
      <c r="BH338" s="210"/>
      <c r="BI338" s="210"/>
    </row>
    <row r="339" spans="1:61" x14ac:dyDescent="0.25">
      <c r="A339" s="171" t="s">
        <v>91</v>
      </c>
      <c r="B339" s="164"/>
      <c r="C339" s="299" t="s">
        <v>628</v>
      </c>
      <c r="D339" s="166"/>
      <c r="E339" s="168"/>
      <c r="F339" s="167"/>
      <c r="G339" s="168"/>
      <c r="AO339" s="260"/>
      <c r="AP339" s="260"/>
      <c r="AQ339" s="260"/>
      <c r="AR339" s="260"/>
      <c r="AS339" s="260"/>
      <c r="AT339" s="260"/>
      <c r="AU339" s="260"/>
      <c r="AV339" s="260"/>
      <c r="AW339" s="260"/>
      <c r="AX339" s="260"/>
      <c r="AY339" s="260"/>
      <c r="AZ339" s="260"/>
      <c r="BA339" s="260"/>
      <c r="BB339" s="260"/>
      <c r="BC339" s="260"/>
      <c r="BD339" s="260"/>
      <c r="BE339" s="260"/>
      <c r="BF339" s="260"/>
      <c r="BG339" s="210"/>
      <c r="BH339" s="210"/>
      <c r="BI339" s="210"/>
    </row>
    <row r="340" spans="1:61" x14ac:dyDescent="0.25">
      <c r="A340" s="171" t="s">
        <v>91</v>
      </c>
      <c r="B340" s="164"/>
      <c r="C340" s="299" t="s">
        <v>628</v>
      </c>
      <c r="D340" s="166"/>
      <c r="E340" s="168"/>
      <c r="F340" s="167"/>
      <c r="G340" s="168"/>
      <c r="AO340" s="260"/>
      <c r="AP340" s="260"/>
      <c r="AQ340" s="260"/>
      <c r="AR340" s="260"/>
      <c r="AS340" s="260"/>
      <c r="AT340" s="260"/>
      <c r="AU340" s="260"/>
      <c r="AV340" s="260"/>
      <c r="AW340" s="260"/>
      <c r="AX340" s="260"/>
      <c r="AY340" s="260"/>
      <c r="AZ340" s="260"/>
      <c r="BA340" s="260"/>
      <c r="BB340" s="260"/>
      <c r="BC340" s="260"/>
      <c r="BD340" s="260"/>
      <c r="BE340" s="260"/>
      <c r="BF340" s="260"/>
      <c r="BG340" s="210"/>
      <c r="BH340" s="210"/>
      <c r="BI340" s="210"/>
    </row>
    <row r="341" spans="1:61" x14ac:dyDescent="0.25">
      <c r="A341" s="171" t="s">
        <v>91</v>
      </c>
      <c r="B341" s="164"/>
      <c r="C341" s="299" t="s">
        <v>628</v>
      </c>
      <c r="D341" s="166"/>
      <c r="E341" s="168"/>
      <c r="F341" s="167"/>
      <c r="G341" s="168"/>
      <c r="AO341" s="260"/>
      <c r="AP341" s="260"/>
      <c r="AQ341" s="260"/>
      <c r="AR341" s="260"/>
      <c r="AS341" s="260"/>
      <c r="AT341" s="260"/>
      <c r="AU341" s="260"/>
      <c r="AV341" s="260"/>
      <c r="AW341" s="260"/>
      <c r="AX341" s="260"/>
      <c r="AY341" s="260"/>
      <c r="AZ341" s="260"/>
      <c r="BA341" s="260"/>
      <c r="BB341" s="260"/>
      <c r="BC341" s="260"/>
      <c r="BD341" s="260"/>
      <c r="BE341" s="260"/>
      <c r="BF341" s="260"/>
      <c r="BG341" s="210"/>
      <c r="BH341" s="210"/>
      <c r="BI341" s="210"/>
    </row>
    <row r="342" spans="1:61" x14ac:dyDescent="0.25">
      <c r="A342" s="171" t="s">
        <v>91</v>
      </c>
      <c r="B342" s="164"/>
      <c r="C342" s="299" t="s">
        <v>628</v>
      </c>
      <c r="D342" s="166"/>
      <c r="E342" s="168"/>
      <c r="F342" s="167"/>
      <c r="G342" s="168"/>
      <c r="AO342" s="260"/>
      <c r="AP342" s="260"/>
      <c r="AQ342" s="260"/>
      <c r="AR342" s="260"/>
      <c r="AS342" s="260"/>
      <c r="AT342" s="260"/>
      <c r="AU342" s="260"/>
      <c r="AV342" s="260"/>
      <c r="AW342" s="260"/>
      <c r="AX342" s="260"/>
      <c r="AY342" s="260"/>
      <c r="AZ342" s="260"/>
      <c r="BA342" s="260"/>
      <c r="BB342" s="260"/>
      <c r="BC342" s="260"/>
      <c r="BD342" s="260"/>
      <c r="BE342" s="260"/>
      <c r="BF342" s="260"/>
      <c r="BG342" s="210"/>
      <c r="BH342" s="210"/>
      <c r="BI342" s="210"/>
    </row>
    <row r="343" spans="1:61" x14ac:dyDescent="0.25">
      <c r="A343" s="171" t="s">
        <v>91</v>
      </c>
      <c r="B343" s="164"/>
      <c r="C343" s="299" t="s">
        <v>628</v>
      </c>
      <c r="D343" s="166"/>
      <c r="E343" s="168"/>
      <c r="F343" s="167"/>
      <c r="G343" s="168"/>
      <c r="AO343" s="260"/>
      <c r="AP343" s="260"/>
      <c r="AQ343" s="260"/>
      <c r="AR343" s="260"/>
      <c r="AS343" s="260"/>
      <c r="AT343" s="260"/>
      <c r="AU343" s="260"/>
      <c r="AV343" s="260"/>
      <c r="AW343" s="260"/>
      <c r="AX343" s="260"/>
      <c r="AY343" s="260"/>
      <c r="AZ343" s="260"/>
      <c r="BA343" s="260"/>
      <c r="BB343" s="260"/>
      <c r="BC343" s="260"/>
      <c r="BD343" s="260"/>
      <c r="BE343" s="260"/>
      <c r="BF343" s="260"/>
      <c r="BG343" s="210"/>
      <c r="BH343" s="210"/>
      <c r="BI343" s="210"/>
    </row>
    <row r="344" spans="1:61" x14ac:dyDescent="0.25">
      <c r="A344" s="171" t="s">
        <v>91</v>
      </c>
      <c r="B344" s="164"/>
      <c r="C344" s="299" t="s">
        <v>628</v>
      </c>
      <c r="D344" s="166"/>
      <c r="E344" s="168"/>
      <c r="F344" s="167"/>
      <c r="G344" s="168"/>
      <c r="AO344" s="260"/>
      <c r="AP344" s="260"/>
      <c r="AQ344" s="260"/>
      <c r="AR344" s="260"/>
      <c r="AS344" s="260"/>
      <c r="AT344" s="260"/>
      <c r="AU344" s="260"/>
      <c r="AV344" s="260"/>
      <c r="AW344" s="260"/>
      <c r="AX344" s="260"/>
      <c r="AY344" s="260"/>
      <c r="AZ344" s="260"/>
      <c r="BA344" s="260"/>
      <c r="BB344" s="260"/>
      <c r="BC344" s="260"/>
      <c r="BD344" s="260"/>
      <c r="BE344" s="260"/>
      <c r="BF344" s="260"/>
      <c r="BG344" s="210"/>
      <c r="BH344" s="210"/>
      <c r="BI344" s="210"/>
    </row>
    <row r="345" spans="1:61" x14ac:dyDescent="0.25">
      <c r="A345" s="171" t="s">
        <v>91</v>
      </c>
      <c r="B345" s="164"/>
      <c r="C345" s="299" t="s">
        <v>628</v>
      </c>
      <c r="D345" s="166"/>
      <c r="E345" s="168"/>
      <c r="F345" s="167"/>
      <c r="G345" s="168"/>
      <c r="AO345" s="260"/>
      <c r="AP345" s="260"/>
      <c r="AQ345" s="260"/>
      <c r="AR345" s="260"/>
      <c r="AS345" s="260"/>
      <c r="AT345" s="260"/>
      <c r="AU345" s="260"/>
      <c r="AV345" s="260"/>
      <c r="AW345" s="260"/>
      <c r="AX345" s="260"/>
      <c r="AY345" s="260"/>
      <c r="AZ345" s="260"/>
      <c r="BA345" s="260"/>
      <c r="BB345" s="260"/>
      <c r="BC345" s="260"/>
      <c r="BD345" s="260"/>
      <c r="BE345" s="260"/>
      <c r="BF345" s="260"/>
      <c r="BG345" s="210"/>
      <c r="BH345" s="210"/>
      <c r="BI345" s="210"/>
    </row>
    <row r="346" spans="1:61" x14ac:dyDescent="0.25">
      <c r="A346" s="171" t="s">
        <v>91</v>
      </c>
      <c r="B346" s="164"/>
      <c r="C346" s="299" t="s">
        <v>628</v>
      </c>
      <c r="D346" s="166"/>
      <c r="E346" s="168"/>
      <c r="F346" s="167"/>
      <c r="G346" s="168"/>
      <c r="AO346" s="260"/>
      <c r="AP346" s="260"/>
      <c r="AQ346" s="260"/>
      <c r="AR346" s="260"/>
      <c r="AS346" s="260"/>
      <c r="AT346" s="260"/>
      <c r="AU346" s="260"/>
      <c r="AV346" s="260"/>
      <c r="AW346" s="260"/>
      <c r="AX346" s="260"/>
      <c r="AY346" s="260"/>
      <c r="AZ346" s="260"/>
      <c r="BA346" s="260"/>
      <c r="BB346" s="260"/>
      <c r="BC346" s="260"/>
      <c r="BD346" s="260"/>
      <c r="BE346" s="260"/>
      <c r="BF346" s="260"/>
      <c r="BG346" s="210"/>
      <c r="BH346" s="210"/>
      <c r="BI346" s="210"/>
    </row>
    <row r="347" spans="1:61" x14ac:dyDescent="0.25">
      <c r="A347" s="171" t="s">
        <v>91</v>
      </c>
      <c r="B347" s="164"/>
      <c r="C347" s="299" t="s">
        <v>628</v>
      </c>
      <c r="D347" s="166"/>
      <c r="E347" s="168"/>
      <c r="F347" s="167"/>
      <c r="G347" s="168"/>
      <c r="AO347" s="260"/>
      <c r="AP347" s="260"/>
      <c r="AQ347" s="260"/>
      <c r="AR347" s="260"/>
      <c r="AS347" s="260"/>
      <c r="AT347" s="260"/>
      <c r="AU347" s="260"/>
      <c r="AV347" s="260"/>
      <c r="AW347" s="260"/>
      <c r="AX347" s="260"/>
      <c r="AY347" s="260"/>
      <c r="AZ347" s="260"/>
      <c r="BA347" s="260"/>
      <c r="BB347" s="260"/>
      <c r="BC347" s="260"/>
      <c r="BD347" s="260"/>
      <c r="BE347" s="260"/>
      <c r="BF347" s="260"/>
      <c r="BG347" s="210"/>
      <c r="BH347" s="210"/>
      <c r="BI347" s="210"/>
    </row>
    <row r="348" spans="1:61" x14ac:dyDescent="0.25">
      <c r="A348" s="171" t="s">
        <v>91</v>
      </c>
      <c r="B348" s="164"/>
      <c r="C348" s="299" t="s">
        <v>628</v>
      </c>
      <c r="D348" s="166"/>
      <c r="E348" s="168"/>
      <c r="F348" s="167"/>
      <c r="G348" s="168"/>
      <c r="AO348" s="260"/>
      <c r="AP348" s="260"/>
      <c r="AQ348" s="260"/>
      <c r="AR348" s="260"/>
      <c r="AS348" s="260"/>
      <c r="AT348" s="260"/>
      <c r="AU348" s="260"/>
      <c r="AV348" s="260"/>
      <c r="AW348" s="260"/>
      <c r="AX348" s="260"/>
      <c r="AY348" s="260"/>
      <c r="AZ348" s="260"/>
      <c r="BA348" s="260"/>
      <c r="BB348" s="260"/>
      <c r="BC348" s="260"/>
      <c r="BD348" s="260"/>
      <c r="BE348" s="260"/>
      <c r="BF348" s="260"/>
      <c r="BG348" s="210"/>
      <c r="BH348" s="210"/>
      <c r="BI348" s="210"/>
    </row>
    <row r="349" spans="1:61" x14ac:dyDescent="0.25">
      <c r="A349" s="171" t="s">
        <v>91</v>
      </c>
      <c r="B349" s="164"/>
      <c r="C349" s="299" t="s">
        <v>628</v>
      </c>
      <c r="D349" s="166"/>
      <c r="E349" s="168"/>
      <c r="F349" s="167"/>
      <c r="G349" s="168"/>
      <c r="AO349" s="260"/>
      <c r="AP349" s="260"/>
      <c r="AQ349" s="260"/>
      <c r="AR349" s="260"/>
      <c r="AS349" s="260"/>
      <c r="AT349" s="260"/>
      <c r="AU349" s="260"/>
      <c r="AV349" s="260"/>
      <c r="AW349" s="260"/>
      <c r="AX349" s="260"/>
      <c r="AY349" s="260"/>
      <c r="AZ349" s="260"/>
      <c r="BA349" s="260"/>
      <c r="BB349" s="260"/>
      <c r="BC349" s="260"/>
      <c r="BD349" s="260"/>
      <c r="BE349" s="260"/>
      <c r="BF349" s="260"/>
      <c r="BG349" s="210"/>
      <c r="BH349" s="210"/>
      <c r="BI349" s="210"/>
    </row>
    <row r="350" spans="1:61" x14ac:dyDescent="0.25">
      <c r="A350" s="171" t="s">
        <v>91</v>
      </c>
      <c r="B350" s="164"/>
      <c r="C350" s="299" t="s">
        <v>628</v>
      </c>
      <c r="D350" s="166"/>
      <c r="E350" s="168"/>
      <c r="F350" s="167"/>
      <c r="G350" s="168"/>
      <c r="AO350" s="260"/>
      <c r="AP350" s="260"/>
      <c r="AQ350" s="260"/>
      <c r="AR350" s="260"/>
      <c r="AS350" s="260"/>
      <c r="AT350" s="260"/>
      <c r="AU350" s="260"/>
      <c r="AV350" s="260"/>
      <c r="AW350" s="260"/>
      <c r="AX350" s="260"/>
      <c r="AY350" s="260"/>
      <c r="AZ350" s="260"/>
      <c r="BA350" s="260"/>
      <c r="BB350" s="260"/>
      <c r="BC350" s="260"/>
      <c r="BD350" s="260"/>
      <c r="BE350" s="260"/>
      <c r="BF350" s="260"/>
      <c r="BG350" s="210"/>
      <c r="BH350" s="210"/>
      <c r="BI350" s="210"/>
    </row>
    <row r="351" spans="1:61" x14ac:dyDescent="0.25">
      <c r="A351" s="171" t="s">
        <v>91</v>
      </c>
      <c r="B351" s="164"/>
      <c r="C351" s="299" t="s">
        <v>628</v>
      </c>
      <c r="D351" s="166"/>
      <c r="E351" s="168"/>
      <c r="F351" s="167"/>
      <c r="G351" s="168"/>
      <c r="AO351" s="260"/>
      <c r="AP351" s="260"/>
      <c r="AQ351" s="260"/>
      <c r="AR351" s="260"/>
      <c r="AS351" s="260"/>
      <c r="AT351" s="260"/>
      <c r="AU351" s="260"/>
      <c r="AV351" s="260"/>
      <c r="AW351" s="260"/>
      <c r="AX351" s="260"/>
      <c r="AY351" s="260"/>
      <c r="AZ351" s="260"/>
      <c r="BA351" s="260"/>
      <c r="BB351" s="260"/>
      <c r="BC351" s="260"/>
      <c r="BD351" s="260"/>
      <c r="BE351" s="260"/>
      <c r="BF351" s="260"/>
      <c r="BG351" s="210"/>
      <c r="BH351" s="210"/>
      <c r="BI351" s="210"/>
    </row>
    <row r="352" spans="1:61" x14ac:dyDescent="0.25">
      <c r="A352" s="171" t="s">
        <v>91</v>
      </c>
      <c r="B352" s="164"/>
      <c r="C352" s="299" t="s">
        <v>628</v>
      </c>
      <c r="D352" s="166"/>
      <c r="E352" s="168"/>
      <c r="F352" s="167"/>
      <c r="G352" s="168"/>
      <c r="AO352" s="260"/>
      <c r="AP352" s="260"/>
      <c r="AQ352" s="260"/>
      <c r="AR352" s="260"/>
      <c r="AS352" s="260"/>
      <c r="AT352" s="260"/>
      <c r="AU352" s="260"/>
      <c r="AV352" s="260"/>
      <c r="AW352" s="260"/>
      <c r="AX352" s="260"/>
      <c r="AY352" s="260"/>
      <c r="AZ352" s="260"/>
      <c r="BA352" s="260"/>
      <c r="BB352" s="260"/>
      <c r="BC352" s="260"/>
      <c r="BD352" s="260"/>
      <c r="BE352" s="260"/>
      <c r="BF352" s="260"/>
      <c r="BG352" s="210"/>
      <c r="BH352" s="210"/>
      <c r="BI352" s="210"/>
    </row>
    <row r="353" spans="1:61" x14ac:dyDescent="0.25">
      <c r="A353" s="171" t="s">
        <v>91</v>
      </c>
      <c r="B353" s="164"/>
      <c r="C353" s="299" t="s">
        <v>628</v>
      </c>
      <c r="D353" s="166"/>
      <c r="E353" s="168"/>
      <c r="F353" s="167"/>
      <c r="G353" s="168"/>
      <c r="AO353" s="260"/>
      <c r="AP353" s="260"/>
      <c r="AQ353" s="260"/>
      <c r="AR353" s="260"/>
      <c r="AS353" s="260"/>
      <c r="AT353" s="260"/>
      <c r="AU353" s="260"/>
      <c r="AV353" s="260"/>
      <c r="AW353" s="260"/>
      <c r="AX353" s="260"/>
      <c r="AY353" s="260"/>
      <c r="AZ353" s="260"/>
      <c r="BA353" s="260"/>
      <c r="BB353" s="260"/>
      <c r="BC353" s="260"/>
      <c r="BD353" s="260"/>
      <c r="BE353" s="260"/>
      <c r="BF353" s="260"/>
      <c r="BG353" s="210"/>
      <c r="BH353" s="210"/>
      <c r="BI353" s="210"/>
    </row>
    <row r="354" spans="1:61" x14ac:dyDescent="0.25">
      <c r="A354" s="171" t="s">
        <v>91</v>
      </c>
      <c r="B354" s="164"/>
      <c r="C354" s="299" t="s">
        <v>628</v>
      </c>
      <c r="D354" s="166"/>
      <c r="E354" s="168"/>
      <c r="F354" s="167"/>
      <c r="G354" s="168"/>
      <c r="AO354" s="260"/>
      <c r="AP354" s="260"/>
      <c r="AQ354" s="260"/>
      <c r="AR354" s="260"/>
      <c r="AS354" s="260"/>
      <c r="AT354" s="260"/>
      <c r="AU354" s="260"/>
      <c r="AV354" s="260"/>
      <c r="AW354" s="260"/>
      <c r="AX354" s="260"/>
      <c r="AY354" s="260"/>
      <c r="AZ354" s="260"/>
      <c r="BA354" s="260"/>
      <c r="BB354" s="260"/>
      <c r="BC354" s="260"/>
      <c r="BD354" s="260"/>
      <c r="BE354" s="260"/>
      <c r="BF354" s="260"/>
      <c r="BG354" s="210"/>
      <c r="BH354" s="210"/>
      <c r="BI354" s="210"/>
    </row>
    <row r="355" spans="1:61" x14ac:dyDescent="0.25">
      <c r="A355" s="171" t="s">
        <v>91</v>
      </c>
      <c r="B355" s="164"/>
      <c r="C355" s="299" t="s">
        <v>628</v>
      </c>
      <c r="D355" s="166"/>
      <c r="E355" s="168"/>
      <c r="F355" s="167"/>
      <c r="G355" s="168"/>
      <c r="AO355" s="260"/>
      <c r="AP355" s="260"/>
      <c r="AQ355" s="260"/>
      <c r="AR355" s="260"/>
      <c r="AS355" s="260"/>
      <c r="AT355" s="260"/>
      <c r="AU355" s="260"/>
      <c r="AV355" s="260"/>
      <c r="AW355" s="260"/>
      <c r="AX355" s="260"/>
      <c r="AY355" s="260"/>
      <c r="AZ355" s="260"/>
      <c r="BA355" s="260"/>
      <c r="BB355" s="260"/>
      <c r="BC355" s="260"/>
      <c r="BD355" s="260"/>
      <c r="BE355" s="260"/>
      <c r="BF355" s="260"/>
      <c r="BG355" s="210"/>
      <c r="BH355" s="210"/>
      <c r="BI355" s="210"/>
    </row>
    <row r="356" spans="1:61" x14ac:dyDescent="0.25">
      <c r="A356" s="171" t="s">
        <v>91</v>
      </c>
      <c r="B356" s="164"/>
      <c r="C356" s="299" t="s">
        <v>628</v>
      </c>
      <c r="D356" s="166"/>
      <c r="E356" s="168"/>
      <c r="F356" s="167"/>
      <c r="G356" s="168"/>
      <c r="AO356" s="260"/>
      <c r="AP356" s="260"/>
      <c r="AQ356" s="260"/>
      <c r="AR356" s="260"/>
      <c r="AS356" s="260"/>
      <c r="AT356" s="260"/>
      <c r="AU356" s="260"/>
      <c r="AV356" s="260"/>
      <c r="AW356" s="260"/>
      <c r="AX356" s="260"/>
      <c r="AY356" s="260"/>
      <c r="AZ356" s="260"/>
      <c r="BA356" s="260"/>
      <c r="BB356" s="260"/>
      <c r="BC356" s="260"/>
      <c r="BD356" s="260"/>
      <c r="BE356" s="260"/>
      <c r="BF356" s="260"/>
      <c r="BG356" s="210"/>
      <c r="BH356" s="210"/>
      <c r="BI356" s="210"/>
    </row>
    <row r="357" spans="1:61" x14ac:dyDescent="0.25">
      <c r="A357" s="171" t="s">
        <v>91</v>
      </c>
      <c r="B357" s="164"/>
      <c r="C357" s="299" t="s">
        <v>628</v>
      </c>
      <c r="D357" s="166"/>
      <c r="E357" s="168"/>
      <c r="F357" s="167"/>
      <c r="G357" s="168"/>
      <c r="AO357" s="260"/>
      <c r="AP357" s="260"/>
      <c r="AQ357" s="260"/>
      <c r="AR357" s="260"/>
      <c r="AS357" s="260"/>
      <c r="AT357" s="260"/>
      <c r="AU357" s="260"/>
      <c r="AV357" s="260"/>
      <c r="AW357" s="260"/>
      <c r="AX357" s="260"/>
      <c r="AY357" s="260"/>
      <c r="AZ357" s="260"/>
      <c r="BA357" s="260"/>
      <c r="BB357" s="260"/>
      <c r="BC357" s="260"/>
      <c r="BD357" s="260"/>
      <c r="BE357" s="260"/>
      <c r="BF357" s="260"/>
      <c r="BG357" s="210"/>
      <c r="BH357" s="210"/>
      <c r="BI357" s="210"/>
    </row>
    <row r="358" spans="1:61" x14ac:dyDescent="0.25">
      <c r="A358" s="171" t="s">
        <v>91</v>
      </c>
      <c r="B358" s="164"/>
      <c r="C358" s="299" t="s">
        <v>628</v>
      </c>
      <c r="D358" s="166"/>
      <c r="E358" s="168"/>
      <c r="F358" s="167"/>
      <c r="G358" s="168"/>
      <c r="AO358" s="260"/>
      <c r="AP358" s="260"/>
      <c r="AQ358" s="260"/>
      <c r="AR358" s="260"/>
      <c r="AS358" s="260"/>
      <c r="AT358" s="260"/>
      <c r="AU358" s="260"/>
      <c r="AV358" s="260"/>
      <c r="AW358" s="260"/>
      <c r="AX358" s="260"/>
      <c r="AY358" s="260"/>
      <c r="AZ358" s="260"/>
      <c r="BA358" s="260"/>
      <c r="BB358" s="260"/>
      <c r="BC358" s="260"/>
      <c r="BD358" s="260"/>
      <c r="BE358" s="260"/>
      <c r="BF358" s="260"/>
      <c r="BG358" s="210"/>
      <c r="BH358" s="210"/>
      <c r="BI358" s="210"/>
    </row>
    <row r="359" spans="1:61" x14ac:dyDescent="0.25">
      <c r="A359" s="171" t="s">
        <v>91</v>
      </c>
      <c r="B359" s="164"/>
      <c r="C359" s="299" t="s">
        <v>628</v>
      </c>
      <c r="D359" s="166"/>
      <c r="E359" s="168"/>
      <c r="F359" s="167"/>
      <c r="G359" s="168"/>
      <c r="AO359" s="260"/>
      <c r="AP359" s="260"/>
      <c r="AQ359" s="260"/>
      <c r="AR359" s="260"/>
      <c r="AS359" s="260"/>
      <c r="AT359" s="260"/>
      <c r="AU359" s="260"/>
      <c r="AV359" s="260"/>
      <c r="AW359" s="260"/>
      <c r="AX359" s="260"/>
      <c r="AY359" s="260"/>
      <c r="AZ359" s="260"/>
      <c r="BA359" s="260"/>
      <c r="BB359" s="260"/>
      <c r="BC359" s="260"/>
      <c r="BD359" s="260"/>
      <c r="BE359" s="260"/>
      <c r="BF359" s="260"/>
      <c r="BG359" s="210"/>
      <c r="BH359" s="210"/>
      <c r="BI359" s="210"/>
    </row>
    <row r="360" spans="1:61" x14ac:dyDescent="0.25">
      <c r="A360" s="171" t="s">
        <v>91</v>
      </c>
      <c r="B360" s="164"/>
      <c r="C360" s="299" t="s">
        <v>628</v>
      </c>
      <c r="D360" s="166"/>
      <c r="E360" s="168"/>
      <c r="F360" s="167"/>
      <c r="G360" s="168"/>
      <c r="AO360" s="260"/>
      <c r="AP360" s="260"/>
      <c r="AQ360" s="260"/>
      <c r="AR360" s="260"/>
      <c r="AS360" s="260"/>
      <c r="AT360" s="260"/>
      <c r="AU360" s="260"/>
      <c r="AV360" s="260"/>
      <c r="AW360" s="260"/>
      <c r="AX360" s="260"/>
      <c r="AY360" s="260"/>
      <c r="AZ360" s="260"/>
      <c r="BA360" s="260"/>
      <c r="BB360" s="260"/>
      <c r="BC360" s="260"/>
      <c r="BD360" s="260"/>
      <c r="BE360" s="260"/>
      <c r="BF360" s="260"/>
      <c r="BG360" s="210"/>
      <c r="BH360" s="210"/>
      <c r="BI360" s="210"/>
    </row>
    <row r="361" spans="1:61" x14ac:dyDescent="0.25">
      <c r="A361" s="171" t="s">
        <v>91</v>
      </c>
      <c r="B361" s="164"/>
      <c r="C361" s="299" t="s">
        <v>628</v>
      </c>
      <c r="D361" s="166"/>
      <c r="E361" s="168"/>
      <c r="F361" s="167"/>
      <c r="G361" s="168"/>
      <c r="AO361" s="260"/>
      <c r="AP361" s="260"/>
      <c r="AQ361" s="260"/>
      <c r="AR361" s="260"/>
      <c r="AS361" s="260"/>
      <c r="AT361" s="260"/>
      <c r="AU361" s="260"/>
      <c r="AV361" s="260"/>
      <c r="AW361" s="260"/>
      <c r="AX361" s="260"/>
      <c r="AY361" s="260"/>
      <c r="AZ361" s="260"/>
      <c r="BA361" s="260"/>
      <c r="BB361" s="260"/>
      <c r="BC361" s="260"/>
      <c r="BD361" s="260"/>
      <c r="BE361" s="260"/>
      <c r="BF361" s="260"/>
      <c r="BG361" s="210"/>
      <c r="BH361" s="210"/>
      <c r="BI361" s="210"/>
    </row>
    <row r="362" spans="1:61" x14ac:dyDescent="0.25">
      <c r="A362" s="171" t="s">
        <v>91</v>
      </c>
      <c r="B362" s="164"/>
      <c r="C362" s="299" t="s">
        <v>628</v>
      </c>
      <c r="D362" s="166"/>
      <c r="E362" s="168"/>
      <c r="F362" s="167"/>
      <c r="G362" s="168"/>
      <c r="AO362" s="260"/>
      <c r="AP362" s="260"/>
      <c r="AQ362" s="260"/>
      <c r="AR362" s="260"/>
      <c r="AS362" s="260"/>
      <c r="AT362" s="260"/>
      <c r="AU362" s="260"/>
      <c r="AV362" s="260"/>
      <c r="AW362" s="260"/>
      <c r="AX362" s="260"/>
      <c r="AY362" s="260"/>
      <c r="AZ362" s="260"/>
      <c r="BA362" s="260"/>
      <c r="BB362" s="260"/>
      <c r="BC362" s="260"/>
      <c r="BD362" s="260"/>
      <c r="BE362" s="260"/>
      <c r="BF362" s="260"/>
      <c r="BG362" s="210"/>
      <c r="BH362" s="210"/>
      <c r="BI362" s="210"/>
    </row>
    <row r="363" spans="1:61" x14ac:dyDescent="0.25">
      <c r="A363" s="171" t="s">
        <v>91</v>
      </c>
      <c r="B363" s="164"/>
      <c r="C363" s="299" t="s">
        <v>628</v>
      </c>
      <c r="D363" s="166"/>
      <c r="E363" s="168"/>
      <c r="F363" s="167"/>
      <c r="G363" s="168"/>
      <c r="AO363" s="260"/>
      <c r="AP363" s="260"/>
      <c r="AQ363" s="260"/>
      <c r="AR363" s="260"/>
      <c r="AS363" s="260"/>
      <c r="AT363" s="260"/>
      <c r="AU363" s="260"/>
      <c r="AV363" s="260"/>
      <c r="AW363" s="260"/>
      <c r="AX363" s="260"/>
      <c r="AY363" s="260"/>
      <c r="AZ363" s="260"/>
      <c r="BA363" s="260"/>
      <c r="BB363" s="260"/>
      <c r="BC363" s="260"/>
      <c r="BD363" s="260"/>
      <c r="BE363" s="260"/>
      <c r="BF363" s="260"/>
      <c r="BG363" s="210"/>
      <c r="BH363" s="210"/>
      <c r="BI363" s="210"/>
    </row>
    <row r="364" spans="1:61" x14ac:dyDescent="0.25">
      <c r="A364" s="171" t="s">
        <v>91</v>
      </c>
      <c r="B364" s="164"/>
      <c r="C364" s="299" t="s">
        <v>628</v>
      </c>
      <c r="D364" s="166"/>
      <c r="E364" s="168"/>
      <c r="F364" s="167"/>
      <c r="G364" s="168"/>
      <c r="AO364" s="260"/>
      <c r="AP364" s="260"/>
      <c r="AQ364" s="260"/>
      <c r="AR364" s="260"/>
      <c r="AS364" s="260"/>
      <c r="AT364" s="260"/>
      <c r="AU364" s="260"/>
      <c r="AV364" s="260"/>
      <c r="AW364" s="260"/>
      <c r="AX364" s="260"/>
      <c r="AY364" s="260"/>
      <c r="AZ364" s="260"/>
      <c r="BA364" s="260"/>
      <c r="BB364" s="260"/>
      <c r="BC364" s="260"/>
      <c r="BD364" s="260"/>
      <c r="BE364" s="260"/>
      <c r="BF364" s="260"/>
      <c r="BG364" s="210"/>
      <c r="BH364" s="210"/>
      <c r="BI364" s="210"/>
    </row>
    <row r="365" spans="1:61" x14ac:dyDescent="0.25">
      <c r="A365" s="171" t="s">
        <v>91</v>
      </c>
      <c r="B365" s="164"/>
      <c r="C365" s="299" t="s">
        <v>628</v>
      </c>
      <c r="D365" s="166"/>
      <c r="E365" s="168"/>
      <c r="F365" s="167"/>
      <c r="G365" s="168"/>
      <c r="AO365" s="260"/>
      <c r="AP365" s="260"/>
      <c r="AQ365" s="260"/>
      <c r="AR365" s="260"/>
      <c r="AS365" s="260"/>
      <c r="AT365" s="260"/>
      <c r="AU365" s="260"/>
      <c r="AV365" s="260"/>
      <c r="AW365" s="260"/>
      <c r="AX365" s="260"/>
      <c r="AY365" s="260"/>
      <c r="AZ365" s="260"/>
      <c r="BA365" s="260"/>
      <c r="BB365" s="260"/>
      <c r="BC365" s="260"/>
      <c r="BD365" s="260"/>
      <c r="BE365" s="260"/>
      <c r="BF365" s="260"/>
      <c r="BG365" s="210"/>
      <c r="BH365" s="210"/>
      <c r="BI365" s="210"/>
    </row>
    <row r="366" spans="1:61" x14ac:dyDescent="0.25">
      <c r="A366" s="171" t="s">
        <v>91</v>
      </c>
      <c r="B366" s="164"/>
      <c r="C366" s="299" t="s">
        <v>628</v>
      </c>
      <c r="D366" s="166"/>
      <c r="E366" s="168"/>
      <c r="F366" s="167"/>
      <c r="G366" s="168"/>
      <c r="AO366" s="260"/>
      <c r="AP366" s="260"/>
      <c r="AQ366" s="260"/>
      <c r="AR366" s="260"/>
      <c r="AS366" s="260"/>
      <c r="AT366" s="260"/>
      <c r="AU366" s="260"/>
      <c r="AV366" s="260"/>
      <c r="AW366" s="260"/>
      <c r="AX366" s="260"/>
      <c r="AY366" s="260"/>
      <c r="AZ366" s="260"/>
      <c r="BA366" s="260"/>
      <c r="BB366" s="260"/>
      <c r="BC366" s="260"/>
      <c r="BD366" s="260"/>
      <c r="BE366" s="260"/>
      <c r="BF366" s="260"/>
      <c r="BG366" s="210"/>
      <c r="BH366" s="210"/>
      <c r="BI366" s="210"/>
    </row>
    <row r="367" spans="1:61" x14ac:dyDescent="0.25">
      <c r="A367" s="171" t="s">
        <v>91</v>
      </c>
      <c r="B367" s="164"/>
      <c r="C367" s="299" t="s">
        <v>628</v>
      </c>
      <c r="D367" s="166"/>
      <c r="E367" s="168"/>
      <c r="F367" s="167"/>
      <c r="G367" s="168"/>
      <c r="AO367" s="260"/>
      <c r="AP367" s="260"/>
      <c r="AQ367" s="260"/>
      <c r="AR367" s="260"/>
      <c r="AS367" s="260"/>
      <c r="AT367" s="260"/>
      <c r="AU367" s="260"/>
      <c r="AV367" s="260"/>
      <c r="AW367" s="260"/>
      <c r="AX367" s="260"/>
      <c r="AY367" s="260"/>
      <c r="AZ367" s="260"/>
      <c r="BA367" s="260"/>
      <c r="BB367" s="260"/>
      <c r="BC367" s="260"/>
      <c r="BD367" s="260"/>
      <c r="BE367" s="260"/>
      <c r="BF367" s="260"/>
      <c r="BG367" s="210"/>
      <c r="BH367" s="210"/>
      <c r="BI367" s="210"/>
    </row>
    <row r="368" spans="1:61" x14ac:dyDescent="0.25">
      <c r="A368" s="171" t="s">
        <v>91</v>
      </c>
      <c r="B368" s="164"/>
      <c r="C368" s="299" t="s">
        <v>628</v>
      </c>
      <c r="D368" s="166"/>
      <c r="E368" s="168"/>
      <c r="F368" s="167"/>
      <c r="G368" s="168"/>
      <c r="AO368" s="260"/>
      <c r="AP368" s="260"/>
      <c r="AQ368" s="260"/>
      <c r="AR368" s="260"/>
      <c r="AS368" s="260"/>
      <c r="AT368" s="260"/>
      <c r="AU368" s="260"/>
      <c r="AV368" s="260"/>
      <c r="AW368" s="260"/>
      <c r="AX368" s="260"/>
      <c r="AY368" s="260"/>
      <c r="AZ368" s="260"/>
      <c r="BA368" s="260"/>
      <c r="BB368" s="260"/>
      <c r="BC368" s="260"/>
      <c r="BD368" s="260"/>
      <c r="BE368" s="260"/>
      <c r="BF368" s="260"/>
      <c r="BG368" s="210"/>
      <c r="BH368" s="210"/>
      <c r="BI368" s="210"/>
    </row>
    <row r="369" spans="1:61" x14ac:dyDescent="0.25">
      <c r="A369" s="171" t="s">
        <v>91</v>
      </c>
      <c r="B369" s="164"/>
      <c r="C369" s="299" t="s">
        <v>628</v>
      </c>
      <c r="D369" s="166"/>
      <c r="E369" s="168"/>
      <c r="F369" s="167"/>
      <c r="G369" s="168"/>
      <c r="AO369" s="260"/>
      <c r="AP369" s="260"/>
      <c r="AQ369" s="260"/>
      <c r="AR369" s="260"/>
      <c r="AS369" s="260"/>
      <c r="AT369" s="260"/>
      <c r="AU369" s="260"/>
      <c r="AV369" s="260"/>
      <c r="AW369" s="260"/>
      <c r="AX369" s="260"/>
      <c r="AY369" s="260"/>
      <c r="AZ369" s="260"/>
      <c r="BA369" s="260"/>
      <c r="BB369" s="260"/>
      <c r="BC369" s="260"/>
      <c r="BD369" s="260"/>
      <c r="BE369" s="260"/>
      <c r="BF369" s="260"/>
      <c r="BG369" s="210"/>
      <c r="BH369" s="210"/>
      <c r="BI369" s="210"/>
    </row>
    <row r="370" spans="1:61" x14ac:dyDescent="0.25">
      <c r="A370" s="171" t="s">
        <v>91</v>
      </c>
      <c r="B370" s="164"/>
      <c r="C370" s="299" t="s">
        <v>628</v>
      </c>
      <c r="D370" s="166"/>
      <c r="E370" s="168"/>
      <c r="F370" s="167"/>
      <c r="G370" s="168"/>
      <c r="AO370" s="260"/>
      <c r="AP370" s="260"/>
      <c r="AQ370" s="260"/>
      <c r="AR370" s="260"/>
      <c r="AS370" s="260"/>
      <c r="AT370" s="260"/>
      <c r="AU370" s="260"/>
      <c r="AV370" s="260"/>
      <c r="AW370" s="260"/>
      <c r="AX370" s="260"/>
      <c r="AY370" s="260"/>
      <c r="AZ370" s="260"/>
      <c r="BA370" s="260"/>
      <c r="BB370" s="260"/>
      <c r="BC370" s="260"/>
      <c r="BD370" s="260"/>
      <c r="BE370" s="260"/>
      <c r="BF370" s="260"/>
      <c r="BG370" s="210"/>
      <c r="BH370" s="210"/>
      <c r="BI370" s="210"/>
    </row>
    <row r="371" spans="1:61" x14ac:dyDescent="0.25">
      <c r="A371" s="171" t="s">
        <v>91</v>
      </c>
      <c r="B371" s="164"/>
      <c r="C371" s="299" t="s">
        <v>628</v>
      </c>
      <c r="D371" s="166"/>
      <c r="E371" s="168"/>
      <c r="F371" s="167"/>
      <c r="G371" s="168"/>
      <c r="AO371" s="260"/>
      <c r="AP371" s="260"/>
      <c r="AQ371" s="260"/>
      <c r="AR371" s="260"/>
      <c r="AS371" s="260"/>
      <c r="AT371" s="260"/>
      <c r="AU371" s="260"/>
      <c r="AV371" s="260"/>
      <c r="AW371" s="260"/>
      <c r="AX371" s="260"/>
      <c r="AY371" s="260"/>
      <c r="AZ371" s="260"/>
      <c r="BA371" s="260"/>
      <c r="BB371" s="260"/>
      <c r="BC371" s="260"/>
      <c r="BD371" s="260"/>
      <c r="BE371" s="260"/>
      <c r="BF371" s="260"/>
      <c r="BG371" s="210"/>
      <c r="BH371" s="210"/>
      <c r="BI371" s="210"/>
    </row>
    <row r="372" spans="1:61" x14ac:dyDescent="0.25">
      <c r="A372" s="171" t="s">
        <v>91</v>
      </c>
      <c r="B372" s="164"/>
      <c r="C372" s="299" t="s">
        <v>628</v>
      </c>
      <c r="D372" s="166"/>
      <c r="E372" s="168"/>
      <c r="F372" s="167"/>
      <c r="G372" s="168"/>
      <c r="AO372" s="260"/>
      <c r="AP372" s="260"/>
      <c r="AQ372" s="260"/>
      <c r="AR372" s="260"/>
      <c r="AS372" s="260"/>
      <c r="AT372" s="260"/>
      <c r="AU372" s="260"/>
      <c r="AV372" s="260"/>
      <c r="AW372" s="260"/>
      <c r="AX372" s="260"/>
      <c r="AY372" s="260"/>
      <c r="AZ372" s="260"/>
      <c r="BA372" s="260"/>
      <c r="BB372" s="260"/>
      <c r="BC372" s="260"/>
      <c r="BD372" s="260"/>
      <c r="BE372" s="260"/>
      <c r="BF372" s="260"/>
      <c r="BG372" s="210"/>
      <c r="BH372" s="210"/>
      <c r="BI372" s="210"/>
    </row>
    <row r="373" spans="1:61" x14ac:dyDescent="0.25">
      <c r="A373" s="171" t="s">
        <v>91</v>
      </c>
      <c r="B373" s="164"/>
      <c r="C373" s="299" t="s">
        <v>628</v>
      </c>
      <c r="D373" s="166"/>
      <c r="E373" s="168"/>
      <c r="F373" s="167"/>
      <c r="G373" s="168"/>
      <c r="AO373" s="260"/>
      <c r="AP373" s="260"/>
      <c r="AQ373" s="260"/>
      <c r="AR373" s="260"/>
      <c r="AS373" s="260"/>
      <c r="AT373" s="260"/>
      <c r="AU373" s="260"/>
      <c r="AV373" s="260"/>
      <c r="AW373" s="260"/>
      <c r="AX373" s="260"/>
      <c r="AY373" s="260"/>
      <c r="AZ373" s="260"/>
      <c r="BA373" s="260"/>
      <c r="BB373" s="260"/>
      <c r="BC373" s="260"/>
      <c r="BD373" s="260"/>
      <c r="BE373" s="260"/>
      <c r="BF373" s="260"/>
      <c r="BG373" s="210"/>
      <c r="BH373" s="210"/>
      <c r="BI373" s="210"/>
    </row>
    <row r="374" spans="1:61" x14ac:dyDescent="0.25">
      <c r="A374" s="171" t="s">
        <v>91</v>
      </c>
      <c r="B374" s="164"/>
      <c r="C374" s="299" t="s">
        <v>628</v>
      </c>
      <c r="D374" s="166"/>
      <c r="E374" s="168"/>
      <c r="F374" s="167"/>
      <c r="G374" s="168"/>
      <c r="AO374" s="260"/>
      <c r="AP374" s="260"/>
      <c r="AQ374" s="260"/>
      <c r="AR374" s="260"/>
      <c r="AS374" s="260"/>
      <c r="AT374" s="260"/>
      <c r="AU374" s="260"/>
      <c r="AV374" s="260"/>
      <c r="AW374" s="260"/>
      <c r="AX374" s="260"/>
      <c r="AY374" s="260"/>
      <c r="AZ374" s="260"/>
      <c r="BA374" s="260"/>
      <c r="BB374" s="260"/>
      <c r="BC374" s="260"/>
      <c r="BD374" s="260"/>
      <c r="BE374" s="260"/>
      <c r="BF374" s="260"/>
      <c r="BG374" s="210"/>
      <c r="BH374" s="210"/>
      <c r="BI374" s="210"/>
    </row>
    <row r="375" spans="1:61" x14ac:dyDescent="0.25">
      <c r="A375" s="171" t="s">
        <v>91</v>
      </c>
      <c r="B375" s="164"/>
      <c r="C375" s="299" t="s">
        <v>628</v>
      </c>
      <c r="D375" s="166"/>
      <c r="E375" s="168"/>
      <c r="F375" s="167"/>
      <c r="G375" s="168"/>
      <c r="AO375" s="260"/>
      <c r="AP375" s="260"/>
      <c r="AQ375" s="260"/>
      <c r="AR375" s="260"/>
      <c r="AS375" s="260"/>
      <c r="AT375" s="260"/>
      <c r="AU375" s="260"/>
      <c r="AV375" s="260"/>
      <c r="AW375" s="260"/>
      <c r="AX375" s="260"/>
      <c r="AY375" s="260"/>
      <c r="AZ375" s="260"/>
      <c r="BA375" s="260"/>
      <c r="BB375" s="260"/>
      <c r="BC375" s="260"/>
      <c r="BD375" s="260"/>
      <c r="BE375" s="260"/>
      <c r="BF375" s="260"/>
      <c r="BG375" s="210"/>
      <c r="BH375" s="210"/>
      <c r="BI375" s="210"/>
    </row>
    <row r="376" spans="1:61" x14ac:dyDescent="0.25">
      <c r="A376" s="171" t="s">
        <v>91</v>
      </c>
      <c r="B376" s="164"/>
      <c r="C376" s="299" t="s">
        <v>628</v>
      </c>
      <c r="D376" s="166"/>
      <c r="E376" s="168"/>
      <c r="F376" s="167"/>
      <c r="G376" s="168"/>
      <c r="AO376" s="260"/>
      <c r="AP376" s="260"/>
      <c r="AQ376" s="260"/>
      <c r="AR376" s="260"/>
      <c r="AS376" s="260"/>
      <c r="AT376" s="260"/>
      <c r="AU376" s="260"/>
      <c r="AV376" s="260"/>
      <c r="AW376" s="260"/>
      <c r="AX376" s="260"/>
      <c r="AY376" s="260"/>
      <c r="AZ376" s="260"/>
      <c r="BA376" s="260"/>
      <c r="BB376" s="260"/>
      <c r="BC376" s="260"/>
      <c r="BD376" s="260"/>
      <c r="BE376" s="260"/>
      <c r="BF376" s="260"/>
      <c r="BG376" s="210"/>
      <c r="BH376" s="210"/>
      <c r="BI376" s="210"/>
    </row>
    <row r="377" spans="1:61" x14ac:dyDescent="0.25">
      <c r="A377" s="171" t="s">
        <v>91</v>
      </c>
      <c r="B377" s="164"/>
      <c r="C377" s="299" t="s">
        <v>628</v>
      </c>
      <c r="D377" s="166"/>
      <c r="E377" s="168"/>
      <c r="F377" s="167"/>
      <c r="G377" s="168"/>
      <c r="AO377" s="260"/>
      <c r="AP377" s="260"/>
      <c r="AQ377" s="260"/>
      <c r="AR377" s="260"/>
      <c r="AS377" s="260"/>
      <c r="AT377" s="260"/>
      <c r="AU377" s="260"/>
      <c r="AV377" s="260"/>
      <c r="AW377" s="260"/>
      <c r="AX377" s="260"/>
      <c r="AY377" s="260"/>
      <c r="AZ377" s="260"/>
      <c r="BA377" s="260"/>
      <c r="BB377" s="260"/>
      <c r="BC377" s="260"/>
      <c r="BD377" s="260"/>
      <c r="BE377" s="260"/>
      <c r="BF377" s="260"/>
      <c r="BG377" s="210"/>
      <c r="BH377" s="210"/>
      <c r="BI377" s="210"/>
    </row>
    <row r="378" spans="1:61" x14ac:dyDescent="0.25">
      <c r="A378" s="171" t="s">
        <v>91</v>
      </c>
      <c r="B378" s="164"/>
      <c r="C378" s="299" t="s">
        <v>628</v>
      </c>
      <c r="D378" s="166"/>
      <c r="E378" s="168"/>
      <c r="F378" s="167"/>
      <c r="G378" s="168"/>
      <c r="AO378" s="260"/>
      <c r="AP378" s="260"/>
      <c r="AQ378" s="260"/>
      <c r="AR378" s="260"/>
      <c r="AS378" s="260"/>
      <c r="AT378" s="260"/>
      <c r="AU378" s="260"/>
      <c r="AV378" s="260"/>
      <c r="AW378" s="260"/>
      <c r="AX378" s="260"/>
      <c r="AY378" s="260"/>
      <c r="AZ378" s="260"/>
      <c r="BA378" s="260"/>
      <c r="BB378" s="260"/>
      <c r="BC378" s="260"/>
      <c r="BD378" s="260"/>
      <c r="BE378" s="260"/>
      <c r="BF378" s="260"/>
      <c r="BG378" s="210"/>
      <c r="BH378" s="210"/>
      <c r="BI378" s="210"/>
    </row>
    <row r="379" spans="1:61" x14ac:dyDescent="0.25">
      <c r="A379" s="171" t="s">
        <v>91</v>
      </c>
      <c r="B379" s="164"/>
      <c r="C379" s="299" t="s">
        <v>628</v>
      </c>
      <c r="D379" s="166"/>
      <c r="E379" s="168"/>
      <c r="F379" s="167"/>
      <c r="G379" s="168"/>
      <c r="AO379" s="260"/>
      <c r="AP379" s="260"/>
      <c r="AQ379" s="260"/>
      <c r="AR379" s="260"/>
      <c r="AS379" s="260"/>
      <c r="AT379" s="260"/>
      <c r="AU379" s="260"/>
      <c r="AV379" s="260"/>
      <c r="AW379" s="260"/>
      <c r="AX379" s="260"/>
      <c r="AY379" s="260"/>
      <c r="AZ379" s="260"/>
      <c r="BA379" s="260"/>
      <c r="BB379" s="260"/>
      <c r="BC379" s="260"/>
      <c r="BD379" s="260"/>
      <c r="BE379" s="260"/>
      <c r="BF379" s="260"/>
      <c r="BG379" s="210"/>
      <c r="BH379" s="210"/>
      <c r="BI379" s="210"/>
    </row>
    <row r="380" spans="1:61" x14ac:dyDescent="0.25">
      <c r="A380" s="171" t="s">
        <v>91</v>
      </c>
      <c r="B380" s="164"/>
      <c r="C380" s="299" t="s">
        <v>628</v>
      </c>
      <c r="D380" s="166"/>
      <c r="E380" s="168"/>
      <c r="F380" s="167"/>
      <c r="G380" s="168"/>
      <c r="AO380" s="260"/>
      <c r="AP380" s="260"/>
      <c r="AQ380" s="260"/>
      <c r="AR380" s="260"/>
      <c r="AS380" s="260"/>
      <c r="AT380" s="260"/>
      <c r="AU380" s="260"/>
      <c r="AV380" s="260"/>
      <c r="AW380" s="260"/>
      <c r="AX380" s="260"/>
      <c r="AY380" s="260"/>
      <c r="AZ380" s="260"/>
      <c r="BA380" s="260"/>
      <c r="BB380" s="260"/>
      <c r="BC380" s="260"/>
      <c r="BD380" s="260"/>
      <c r="BE380" s="260"/>
      <c r="BF380" s="260"/>
      <c r="BG380" s="210"/>
      <c r="BH380" s="210"/>
      <c r="BI380" s="210"/>
    </row>
    <row r="381" spans="1:61" x14ac:dyDescent="0.25">
      <c r="A381" s="171" t="s">
        <v>91</v>
      </c>
      <c r="B381" s="164"/>
      <c r="C381" s="299" t="s">
        <v>628</v>
      </c>
      <c r="D381" s="166"/>
      <c r="E381" s="168"/>
      <c r="F381" s="167"/>
      <c r="G381" s="168"/>
      <c r="AO381" s="260"/>
      <c r="AP381" s="260"/>
      <c r="AQ381" s="260"/>
      <c r="AR381" s="260"/>
      <c r="AS381" s="260"/>
      <c r="AT381" s="260"/>
      <c r="AU381" s="260"/>
      <c r="AV381" s="260"/>
      <c r="AW381" s="260"/>
      <c r="AX381" s="260"/>
      <c r="AY381" s="260"/>
      <c r="AZ381" s="260"/>
      <c r="BA381" s="260"/>
      <c r="BB381" s="260"/>
      <c r="BC381" s="260"/>
      <c r="BD381" s="260"/>
      <c r="BE381" s="260"/>
      <c r="BF381" s="260"/>
      <c r="BG381" s="210"/>
      <c r="BH381" s="210"/>
      <c r="BI381" s="210"/>
    </row>
    <row r="382" spans="1:61" x14ac:dyDescent="0.25">
      <c r="A382" s="171" t="s">
        <v>91</v>
      </c>
      <c r="B382" s="164"/>
      <c r="C382" s="299" t="s">
        <v>628</v>
      </c>
      <c r="D382" s="166"/>
      <c r="E382" s="168"/>
      <c r="F382" s="167"/>
      <c r="G382" s="168"/>
      <c r="AO382" s="260"/>
      <c r="AP382" s="260"/>
      <c r="AQ382" s="260"/>
      <c r="AR382" s="260"/>
      <c r="AS382" s="260"/>
      <c r="AT382" s="260"/>
      <c r="AU382" s="260"/>
      <c r="AV382" s="260"/>
      <c r="AW382" s="260"/>
      <c r="AX382" s="260"/>
      <c r="AY382" s="260"/>
      <c r="AZ382" s="260"/>
      <c r="BA382" s="260"/>
      <c r="BB382" s="260"/>
      <c r="BC382" s="260"/>
      <c r="BD382" s="260"/>
      <c r="BE382" s="260"/>
      <c r="BF382" s="260"/>
      <c r="BG382" s="210"/>
      <c r="BH382" s="210"/>
      <c r="BI382" s="210"/>
    </row>
    <row r="383" spans="1:61" x14ac:dyDescent="0.25">
      <c r="A383" s="171" t="s">
        <v>91</v>
      </c>
      <c r="B383" s="164"/>
      <c r="C383" s="299" t="s">
        <v>628</v>
      </c>
      <c r="D383" s="166"/>
      <c r="E383" s="168"/>
      <c r="F383" s="167"/>
      <c r="G383" s="168"/>
      <c r="AO383" s="260"/>
      <c r="AP383" s="260"/>
      <c r="AQ383" s="260"/>
      <c r="AR383" s="260"/>
      <c r="AS383" s="260"/>
      <c r="AT383" s="260"/>
      <c r="AU383" s="260"/>
      <c r="AV383" s="260"/>
      <c r="AW383" s="260"/>
      <c r="AX383" s="260"/>
      <c r="AY383" s="260"/>
      <c r="AZ383" s="260"/>
      <c r="BA383" s="260"/>
      <c r="BB383" s="260"/>
      <c r="BC383" s="260"/>
      <c r="BD383" s="260"/>
      <c r="BE383" s="260"/>
      <c r="BF383" s="260"/>
      <c r="BG383" s="210"/>
      <c r="BH383" s="210"/>
      <c r="BI383" s="210"/>
    </row>
    <row r="384" spans="1:61" x14ac:dyDescent="0.25">
      <c r="A384" s="171" t="s">
        <v>91</v>
      </c>
      <c r="B384" s="164"/>
      <c r="C384" s="299" t="s">
        <v>628</v>
      </c>
      <c r="D384" s="166"/>
      <c r="E384" s="168"/>
      <c r="F384" s="167"/>
      <c r="G384" s="168"/>
      <c r="AO384" s="260"/>
      <c r="AP384" s="260"/>
      <c r="AQ384" s="260"/>
      <c r="AR384" s="260"/>
      <c r="AS384" s="260"/>
      <c r="AT384" s="260"/>
      <c r="AU384" s="260"/>
      <c r="AV384" s="260"/>
      <c r="AW384" s="260"/>
      <c r="AX384" s="260"/>
      <c r="AY384" s="260"/>
      <c r="AZ384" s="260"/>
      <c r="BA384" s="260"/>
      <c r="BB384" s="260"/>
      <c r="BC384" s="260"/>
      <c r="BD384" s="260"/>
      <c r="BE384" s="260"/>
      <c r="BF384" s="260"/>
      <c r="BG384" s="210"/>
      <c r="BH384" s="210"/>
      <c r="BI384" s="210"/>
    </row>
    <row r="385" spans="1:61" x14ac:dyDescent="0.25">
      <c r="A385" s="171" t="s">
        <v>91</v>
      </c>
      <c r="B385" s="164"/>
      <c r="C385" s="299" t="s">
        <v>628</v>
      </c>
      <c r="D385" s="166"/>
      <c r="E385" s="168"/>
      <c r="F385" s="167"/>
      <c r="G385" s="168"/>
      <c r="AO385" s="260"/>
      <c r="AP385" s="260"/>
      <c r="AQ385" s="260"/>
      <c r="AR385" s="260"/>
      <c r="AS385" s="260"/>
      <c r="AT385" s="260"/>
      <c r="AU385" s="260"/>
      <c r="AV385" s="260"/>
      <c r="AW385" s="260"/>
      <c r="AX385" s="260"/>
      <c r="AY385" s="260"/>
      <c r="AZ385" s="260"/>
      <c r="BA385" s="260"/>
      <c r="BB385" s="260"/>
      <c r="BC385" s="260"/>
      <c r="BD385" s="260"/>
      <c r="BE385" s="260"/>
      <c r="BF385" s="260"/>
      <c r="BG385" s="210"/>
      <c r="BH385" s="210"/>
      <c r="BI385" s="210"/>
    </row>
    <row r="386" spans="1:61" x14ac:dyDescent="0.25">
      <c r="A386" s="171" t="s">
        <v>91</v>
      </c>
      <c r="B386" s="164"/>
      <c r="C386" s="299" t="s">
        <v>628</v>
      </c>
      <c r="D386" s="166"/>
      <c r="E386" s="168"/>
      <c r="F386" s="167"/>
      <c r="G386" s="168"/>
      <c r="AO386" s="260"/>
      <c r="AP386" s="260"/>
      <c r="AQ386" s="260"/>
      <c r="AR386" s="260"/>
      <c r="AS386" s="260"/>
      <c r="AT386" s="260"/>
      <c r="AU386" s="260"/>
      <c r="AV386" s="260"/>
      <c r="AW386" s="260"/>
      <c r="AX386" s="260"/>
      <c r="AY386" s="260"/>
      <c r="AZ386" s="260"/>
      <c r="BA386" s="260"/>
      <c r="BB386" s="260"/>
      <c r="BC386" s="260"/>
      <c r="BD386" s="260"/>
      <c r="BE386" s="260"/>
      <c r="BF386" s="260"/>
      <c r="BG386" s="210"/>
      <c r="BH386" s="210"/>
      <c r="BI386" s="210"/>
    </row>
    <row r="387" spans="1:61" x14ac:dyDescent="0.25">
      <c r="A387" s="171" t="s">
        <v>91</v>
      </c>
      <c r="B387" s="164"/>
      <c r="C387" s="299" t="s">
        <v>628</v>
      </c>
      <c r="D387" s="166"/>
      <c r="E387" s="168"/>
      <c r="F387" s="167"/>
      <c r="G387" s="168"/>
      <c r="AO387" s="260"/>
      <c r="AP387" s="260"/>
      <c r="AQ387" s="260"/>
      <c r="AR387" s="260"/>
      <c r="AS387" s="260"/>
      <c r="AT387" s="260"/>
      <c r="AU387" s="260"/>
      <c r="AV387" s="260"/>
      <c r="AW387" s="260"/>
      <c r="AX387" s="260"/>
      <c r="AY387" s="260"/>
      <c r="AZ387" s="260"/>
      <c r="BA387" s="260"/>
      <c r="BB387" s="260"/>
      <c r="BC387" s="260"/>
      <c r="BD387" s="260"/>
      <c r="BE387" s="260"/>
      <c r="BF387" s="260"/>
      <c r="BG387" s="210"/>
      <c r="BH387" s="210"/>
      <c r="BI387" s="210"/>
    </row>
    <row r="388" spans="1:61" x14ac:dyDescent="0.25">
      <c r="A388" s="171" t="s">
        <v>91</v>
      </c>
      <c r="B388" s="164"/>
      <c r="C388" s="299" t="s">
        <v>628</v>
      </c>
      <c r="D388" s="166"/>
      <c r="E388" s="168"/>
      <c r="F388" s="167"/>
      <c r="G388" s="168"/>
      <c r="AO388" s="260"/>
      <c r="AP388" s="260"/>
      <c r="AQ388" s="260"/>
      <c r="AR388" s="260"/>
      <c r="AS388" s="260"/>
      <c r="AT388" s="260"/>
      <c r="AU388" s="260"/>
      <c r="AV388" s="260"/>
      <c r="AW388" s="260"/>
      <c r="AX388" s="260"/>
      <c r="AY388" s="260"/>
      <c r="AZ388" s="260"/>
      <c r="BA388" s="260"/>
      <c r="BB388" s="260"/>
      <c r="BC388" s="260"/>
      <c r="BD388" s="260"/>
      <c r="BE388" s="260"/>
      <c r="BF388" s="260"/>
      <c r="BG388" s="210"/>
      <c r="BH388" s="210"/>
      <c r="BI388" s="210"/>
    </row>
    <row r="389" spans="1:61" x14ac:dyDescent="0.25">
      <c r="A389" s="171" t="s">
        <v>91</v>
      </c>
      <c r="B389" s="164"/>
      <c r="C389" s="299" t="s">
        <v>628</v>
      </c>
      <c r="D389" s="166"/>
      <c r="E389" s="168"/>
      <c r="F389" s="167"/>
      <c r="G389" s="168"/>
      <c r="AO389" s="260"/>
      <c r="AP389" s="260"/>
      <c r="AQ389" s="260"/>
      <c r="AR389" s="260"/>
      <c r="AS389" s="260"/>
      <c r="AT389" s="260"/>
      <c r="AU389" s="260"/>
      <c r="AV389" s="260"/>
      <c r="AW389" s="260"/>
      <c r="AX389" s="260"/>
      <c r="AY389" s="260"/>
      <c r="AZ389" s="260"/>
      <c r="BA389" s="260"/>
      <c r="BB389" s="260"/>
      <c r="BC389" s="260"/>
      <c r="BD389" s="260"/>
      <c r="BE389" s="260"/>
      <c r="BF389" s="260"/>
      <c r="BG389" s="210"/>
      <c r="BH389" s="210"/>
      <c r="BI389" s="210"/>
    </row>
    <row r="390" spans="1:61" x14ac:dyDescent="0.25">
      <c r="A390" s="171" t="s">
        <v>91</v>
      </c>
      <c r="B390" s="164"/>
      <c r="C390" s="299" t="s">
        <v>628</v>
      </c>
      <c r="D390" s="166"/>
      <c r="E390" s="168"/>
      <c r="F390" s="167"/>
      <c r="G390" s="168"/>
      <c r="AO390" s="260"/>
      <c r="AP390" s="260"/>
      <c r="AQ390" s="260"/>
      <c r="AR390" s="260"/>
      <c r="AS390" s="260"/>
      <c r="AT390" s="260"/>
      <c r="AU390" s="260"/>
      <c r="AV390" s="260"/>
      <c r="AW390" s="260"/>
      <c r="AX390" s="260"/>
      <c r="AY390" s="260"/>
      <c r="AZ390" s="260"/>
      <c r="BA390" s="260"/>
      <c r="BB390" s="260"/>
      <c r="BC390" s="260"/>
      <c r="BD390" s="260"/>
      <c r="BE390" s="260"/>
      <c r="BF390" s="260"/>
      <c r="BG390" s="210"/>
      <c r="BH390" s="210"/>
      <c r="BI390" s="210"/>
    </row>
    <row r="391" spans="1:61" x14ac:dyDescent="0.25">
      <c r="A391" s="171" t="s">
        <v>91</v>
      </c>
      <c r="B391" s="164"/>
      <c r="C391" s="299" t="s">
        <v>628</v>
      </c>
      <c r="D391" s="166"/>
      <c r="E391" s="168"/>
      <c r="F391" s="167"/>
      <c r="G391" s="168"/>
      <c r="AO391" s="260"/>
      <c r="AP391" s="260"/>
      <c r="AQ391" s="260"/>
      <c r="AR391" s="260"/>
      <c r="AS391" s="260"/>
      <c r="AT391" s="260"/>
      <c r="AU391" s="260"/>
      <c r="AV391" s="260"/>
      <c r="AW391" s="260"/>
      <c r="AX391" s="260"/>
      <c r="AY391" s="260"/>
      <c r="AZ391" s="260"/>
      <c r="BA391" s="260"/>
      <c r="BB391" s="260"/>
      <c r="BC391" s="260"/>
      <c r="BD391" s="260"/>
      <c r="BE391" s="260"/>
      <c r="BF391" s="260"/>
      <c r="BG391" s="210"/>
      <c r="BH391" s="210"/>
      <c r="BI391" s="210"/>
    </row>
    <row r="392" spans="1:61" x14ac:dyDescent="0.25">
      <c r="A392" s="171" t="s">
        <v>91</v>
      </c>
      <c r="B392" s="164"/>
      <c r="C392" s="299" t="s">
        <v>628</v>
      </c>
      <c r="D392" s="166"/>
      <c r="E392" s="168"/>
      <c r="F392" s="167"/>
      <c r="G392" s="168"/>
      <c r="AO392" s="260"/>
      <c r="AP392" s="260"/>
      <c r="AQ392" s="260"/>
      <c r="AR392" s="260"/>
      <c r="AS392" s="260"/>
      <c r="AT392" s="260"/>
      <c r="AU392" s="260"/>
      <c r="AV392" s="260"/>
      <c r="AW392" s="260"/>
      <c r="AX392" s="260"/>
      <c r="AY392" s="260"/>
      <c r="AZ392" s="260"/>
      <c r="BA392" s="260"/>
      <c r="BB392" s="260"/>
      <c r="BC392" s="260"/>
      <c r="BD392" s="260"/>
      <c r="BE392" s="260"/>
      <c r="BF392" s="260"/>
      <c r="BG392" s="210"/>
      <c r="BH392" s="210"/>
      <c r="BI392" s="210"/>
    </row>
    <row r="393" spans="1:61" x14ac:dyDescent="0.25">
      <c r="A393" s="171" t="s">
        <v>91</v>
      </c>
      <c r="B393" s="164"/>
      <c r="C393" s="299" t="s">
        <v>628</v>
      </c>
      <c r="D393" s="166"/>
      <c r="E393" s="168"/>
      <c r="F393" s="167"/>
      <c r="G393" s="168"/>
      <c r="AO393" s="260"/>
      <c r="AP393" s="260"/>
      <c r="AQ393" s="260"/>
      <c r="AR393" s="260"/>
      <c r="AS393" s="260"/>
      <c r="AT393" s="260"/>
      <c r="AU393" s="260"/>
      <c r="AV393" s="260"/>
      <c r="AW393" s="260"/>
      <c r="AX393" s="260"/>
      <c r="AY393" s="260"/>
      <c r="AZ393" s="260"/>
      <c r="BA393" s="260"/>
      <c r="BB393" s="260"/>
      <c r="BC393" s="260"/>
      <c r="BD393" s="260"/>
      <c r="BE393" s="260"/>
      <c r="BF393" s="260"/>
      <c r="BG393" s="210"/>
      <c r="BH393" s="210"/>
      <c r="BI393" s="210"/>
    </row>
    <row r="394" spans="1:61" x14ac:dyDescent="0.25">
      <c r="A394" s="171" t="s">
        <v>91</v>
      </c>
      <c r="B394" s="164"/>
      <c r="C394" s="299" t="s">
        <v>628</v>
      </c>
      <c r="D394" s="166"/>
      <c r="E394" s="168"/>
      <c r="F394" s="167"/>
      <c r="G394" s="168"/>
      <c r="AO394" s="260"/>
      <c r="AP394" s="260"/>
      <c r="AQ394" s="260"/>
      <c r="AR394" s="260"/>
      <c r="AS394" s="260"/>
      <c r="AT394" s="260"/>
      <c r="AU394" s="260"/>
      <c r="AV394" s="260"/>
      <c r="AW394" s="260"/>
      <c r="AX394" s="260"/>
      <c r="AY394" s="260"/>
      <c r="AZ394" s="260"/>
      <c r="BA394" s="260"/>
      <c r="BB394" s="260"/>
      <c r="BC394" s="260"/>
      <c r="BD394" s="260"/>
      <c r="BE394" s="260"/>
      <c r="BF394" s="260"/>
      <c r="BG394" s="210"/>
      <c r="BH394" s="210"/>
      <c r="BI394" s="210"/>
    </row>
    <row r="395" spans="1:61" x14ac:dyDescent="0.25">
      <c r="A395" s="171" t="s">
        <v>91</v>
      </c>
      <c r="B395" s="164"/>
      <c r="C395" s="299" t="s">
        <v>628</v>
      </c>
      <c r="D395" s="166"/>
      <c r="E395" s="168"/>
      <c r="F395" s="167"/>
      <c r="G395" s="168"/>
      <c r="AO395" s="260"/>
      <c r="AP395" s="260"/>
      <c r="AQ395" s="260"/>
      <c r="AR395" s="260"/>
      <c r="AS395" s="260"/>
      <c r="AT395" s="260"/>
      <c r="AU395" s="260"/>
      <c r="AV395" s="260"/>
      <c r="AW395" s="260"/>
      <c r="AX395" s="260"/>
      <c r="AY395" s="260"/>
      <c r="AZ395" s="260"/>
      <c r="BA395" s="260"/>
      <c r="BB395" s="260"/>
      <c r="BC395" s="260"/>
      <c r="BD395" s="260"/>
      <c r="BE395" s="260"/>
      <c r="BF395" s="260"/>
      <c r="BG395" s="210"/>
      <c r="BH395" s="210"/>
      <c r="BI395" s="210"/>
    </row>
    <row r="396" spans="1:61" x14ac:dyDescent="0.25">
      <c r="A396" s="171" t="s">
        <v>91</v>
      </c>
      <c r="B396" s="164"/>
      <c r="C396" s="299" t="s">
        <v>628</v>
      </c>
      <c r="D396" s="166"/>
      <c r="E396" s="168"/>
      <c r="F396" s="167"/>
      <c r="G396" s="168"/>
      <c r="AO396" s="260"/>
      <c r="AP396" s="260"/>
      <c r="AQ396" s="260"/>
      <c r="AR396" s="260"/>
      <c r="AS396" s="260"/>
      <c r="AT396" s="260"/>
      <c r="AU396" s="260"/>
      <c r="AV396" s="260"/>
      <c r="AW396" s="260"/>
      <c r="AX396" s="260"/>
      <c r="AY396" s="260"/>
      <c r="AZ396" s="260"/>
      <c r="BA396" s="260"/>
      <c r="BB396" s="260"/>
      <c r="BC396" s="260"/>
      <c r="BD396" s="260"/>
      <c r="BE396" s="260"/>
      <c r="BF396" s="260"/>
      <c r="BG396" s="210"/>
      <c r="BH396" s="210"/>
      <c r="BI396" s="210"/>
    </row>
    <row r="397" spans="1:61" x14ac:dyDescent="0.25">
      <c r="A397" s="171" t="s">
        <v>91</v>
      </c>
      <c r="B397" s="164"/>
      <c r="C397" s="299" t="s">
        <v>628</v>
      </c>
      <c r="D397" s="166"/>
      <c r="E397" s="168"/>
      <c r="F397" s="167"/>
      <c r="G397" s="168"/>
      <c r="AO397" s="260"/>
      <c r="AP397" s="260"/>
      <c r="AQ397" s="260"/>
      <c r="AR397" s="260"/>
      <c r="AS397" s="260"/>
      <c r="AT397" s="260"/>
      <c r="AU397" s="260"/>
      <c r="AV397" s="260"/>
      <c r="AW397" s="260"/>
      <c r="AX397" s="260"/>
      <c r="AY397" s="260"/>
      <c r="AZ397" s="260"/>
      <c r="BA397" s="260"/>
      <c r="BB397" s="260"/>
      <c r="BC397" s="260"/>
      <c r="BD397" s="260"/>
      <c r="BE397" s="260"/>
      <c r="BF397" s="260"/>
      <c r="BG397" s="210"/>
      <c r="BH397" s="210"/>
      <c r="BI397" s="210"/>
    </row>
    <row r="398" spans="1:61" x14ac:dyDescent="0.25">
      <c r="A398" s="171" t="s">
        <v>91</v>
      </c>
      <c r="B398" s="164"/>
      <c r="C398" s="299" t="s">
        <v>628</v>
      </c>
      <c r="D398" s="166"/>
      <c r="E398" s="168"/>
      <c r="F398" s="167"/>
      <c r="G398" s="168"/>
      <c r="AO398" s="260"/>
      <c r="AP398" s="260"/>
      <c r="AQ398" s="260"/>
      <c r="AR398" s="260"/>
      <c r="AS398" s="260"/>
      <c r="AT398" s="260"/>
      <c r="AU398" s="260"/>
      <c r="AV398" s="260"/>
      <c r="AW398" s="260"/>
      <c r="AX398" s="260"/>
      <c r="AY398" s="260"/>
      <c r="AZ398" s="260"/>
      <c r="BA398" s="260"/>
      <c r="BB398" s="260"/>
      <c r="BC398" s="260"/>
      <c r="BD398" s="260"/>
      <c r="BE398" s="260"/>
      <c r="BF398" s="260"/>
      <c r="BG398" s="210"/>
      <c r="BH398" s="210"/>
      <c r="BI398" s="210"/>
    </row>
    <row r="399" spans="1:61" x14ac:dyDescent="0.25">
      <c r="A399" s="171" t="s">
        <v>91</v>
      </c>
      <c r="B399" s="164"/>
      <c r="C399" s="299" t="s">
        <v>628</v>
      </c>
      <c r="D399" s="166"/>
      <c r="E399" s="168"/>
      <c r="F399" s="167"/>
      <c r="G399" s="168"/>
      <c r="AO399" s="260"/>
      <c r="AP399" s="260"/>
      <c r="AQ399" s="260"/>
      <c r="AR399" s="260"/>
      <c r="AS399" s="260"/>
      <c r="AT399" s="260"/>
      <c r="AU399" s="260"/>
      <c r="AV399" s="260"/>
      <c r="AW399" s="260"/>
      <c r="AX399" s="260"/>
      <c r="AY399" s="260"/>
      <c r="AZ399" s="260"/>
      <c r="BA399" s="260"/>
      <c r="BB399" s="260"/>
      <c r="BC399" s="260"/>
      <c r="BD399" s="260"/>
      <c r="BE399" s="260"/>
      <c r="BF399" s="260"/>
      <c r="BG399" s="210"/>
      <c r="BH399" s="210"/>
      <c r="BI399" s="210"/>
    </row>
    <row r="400" spans="1:61" x14ac:dyDescent="0.25">
      <c r="A400" s="171" t="s">
        <v>91</v>
      </c>
      <c r="B400" s="164"/>
      <c r="C400" s="299" t="s">
        <v>628</v>
      </c>
      <c r="D400" s="166"/>
      <c r="E400" s="168"/>
      <c r="F400" s="167"/>
      <c r="G400" s="168"/>
      <c r="AO400" s="260"/>
      <c r="AP400" s="260"/>
      <c r="AQ400" s="260"/>
      <c r="AR400" s="260"/>
      <c r="AS400" s="260"/>
      <c r="AT400" s="260"/>
      <c r="AU400" s="260"/>
      <c r="AV400" s="260"/>
      <c r="AW400" s="260"/>
      <c r="AX400" s="260"/>
      <c r="AY400" s="260"/>
      <c r="AZ400" s="260"/>
      <c r="BA400" s="260"/>
      <c r="BB400" s="260"/>
      <c r="BC400" s="260"/>
      <c r="BD400" s="260"/>
      <c r="BE400" s="260"/>
      <c r="BF400" s="260"/>
      <c r="BG400" s="210"/>
      <c r="BH400" s="210"/>
      <c r="BI400" s="210"/>
    </row>
    <row r="401" spans="1:61" x14ac:dyDescent="0.25">
      <c r="A401" s="171" t="s">
        <v>91</v>
      </c>
      <c r="B401" s="164"/>
      <c r="C401" s="299" t="s">
        <v>628</v>
      </c>
      <c r="D401" s="166"/>
      <c r="E401" s="168"/>
      <c r="F401" s="167"/>
      <c r="G401" s="168"/>
      <c r="AO401" s="260"/>
      <c r="AP401" s="260"/>
      <c r="AQ401" s="260"/>
      <c r="AR401" s="260"/>
      <c r="AS401" s="260"/>
      <c r="AT401" s="260"/>
      <c r="AU401" s="260"/>
      <c r="AV401" s="260"/>
      <c r="AW401" s="260"/>
      <c r="AX401" s="260"/>
      <c r="AY401" s="260"/>
      <c r="AZ401" s="260"/>
      <c r="BA401" s="260"/>
      <c r="BB401" s="260"/>
      <c r="BC401" s="260"/>
      <c r="BD401" s="260"/>
      <c r="BE401" s="260"/>
      <c r="BF401" s="260"/>
      <c r="BG401" s="210"/>
      <c r="BH401" s="210"/>
      <c r="BI401" s="210"/>
    </row>
    <row r="402" spans="1:61" x14ac:dyDescent="0.25">
      <c r="A402" s="171" t="s">
        <v>91</v>
      </c>
      <c r="B402" s="164"/>
      <c r="C402" s="299" t="s">
        <v>628</v>
      </c>
      <c r="D402" s="166"/>
      <c r="E402" s="168"/>
      <c r="F402" s="167"/>
      <c r="G402" s="168"/>
      <c r="AO402" s="260"/>
      <c r="AP402" s="260"/>
      <c r="AQ402" s="260"/>
      <c r="AR402" s="260"/>
      <c r="AS402" s="260"/>
      <c r="AT402" s="260"/>
      <c r="AU402" s="260"/>
      <c r="AV402" s="260"/>
      <c r="AW402" s="260"/>
      <c r="AX402" s="260"/>
      <c r="AY402" s="260"/>
      <c r="AZ402" s="260"/>
      <c r="BA402" s="260"/>
      <c r="BB402" s="260"/>
      <c r="BC402" s="260"/>
      <c r="BD402" s="260"/>
      <c r="BE402" s="260"/>
      <c r="BF402" s="260"/>
      <c r="BG402" s="210"/>
      <c r="BH402" s="210"/>
      <c r="BI402" s="210"/>
    </row>
    <row r="403" spans="1:61" x14ac:dyDescent="0.25">
      <c r="A403" s="171" t="s">
        <v>91</v>
      </c>
      <c r="B403" s="164"/>
      <c r="C403" s="299" t="s">
        <v>628</v>
      </c>
      <c r="D403" s="166"/>
      <c r="E403" s="168"/>
      <c r="F403" s="167"/>
      <c r="G403" s="168"/>
      <c r="AO403" s="260"/>
      <c r="AP403" s="260"/>
      <c r="AQ403" s="260"/>
      <c r="AR403" s="260"/>
      <c r="AS403" s="260"/>
      <c r="AT403" s="260"/>
      <c r="AU403" s="260"/>
      <c r="AV403" s="260"/>
      <c r="AW403" s="260"/>
      <c r="AX403" s="260"/>
      <c r="AY403" s="260"/>
      <c r="AZ403" s="260"/>
      <c r="BA403" s="260"/>
      <c r="BB403" s="260"/>
      <c r="BC403" s="260"/>
      <c r="BD403" s="260"/>
      <c r="BE403" s="260"/>
      <c r="BF403" s="260"/>
      <c r="BG403" s="210"/>
      <c r="BH403" s="210"/>
      <c r="BI403" s="210"/>
    </row>
    <row r="404" spans="1:61" x14ac:dyDescent="0.25">
      <c r="A404" s="171" t="s">
        <v>91</v>
      </c>
      <c r="B404" s="164"/>
      <c r="C404" s="299" t="s">
        <v>628</v>
      </c>
      <c r="D404" s="166"/>
      <c r="E404" s="168"/>
      <c r="F404" s="167"/>
      <c r="G404" s="168"/>
      <c r="AO404" s="260"/>
      <c r="AP404" s="260"/>
      <c r="AQ404" s="260"/>
      <c r="AR404" s="260"/>
      <c r="AS404" s="260"/>
      <c r="AT404" s="260"/>
      <c r="AU404" s="260"/>
      <c r="AV404" s="260"/>
      <c r="AW404" s="260"/>
      <c r="AX404" s="260"/>
      <c r="AY404" s="260"/>
      <c r="AZ404" s="260"/>
      <c r="BA404" s="260"/>
      <c r="BB404" s="260"/>
      <c r="BC404" s="260"/>
      <c r="BD404" s="260"/>
      <c r="BE404" s="260"/>
      <c r="BF404" s="260"/>
      <c r="BG404" s="210"/>
      <c r="BH404" s="210"/>
      <c r="BI404" s="210"/>
    </row>
    <row r="405" spans="1:61" x14ac:dyDescent="0.25">
      <c r="A405" s="171" t="s">
        <v>91</v>
      </c>
      <c r="B405" s="164"/>
      <c r="C405" s="299" t="s">
        <v>628</v>
      </c>
      <c r="D405" s="166"/>
      <c r="E405" s="168"/>
      <c r="F405" s="167"/>
      <c r="G405" s="168"/>
      <c r="AO405" s="260"/>
      <c r="AP405" s="260"/>
      <c r="AQ405" s="260"/>
      <c r="AR405" s="260"/>
      <c r="AS405" s="260"/>
      <c r="AT405" s="260"/>
      <c r="AU405" s="260"/>
      <c r="AV405" s="260"/>
      <c r="AW405" s="260"/>
      <c r="AX405" s="260"/>
      <c r="AY405" s="260"/>
      <c r="AZ405" s="260"/>
      <c r="BA405" s="260"/>
      <c r="BB405" s="260"/>
      <c r="BC405" s="260"/>
      <c r="BD405" s="260"/>
      <c r="BE405" s="260"/>
      <c r="BF405" s="260"/>
      <c r="BG405" s="210"/>
      <c r="BH405" s="210"/>
      <c r="BI405" s="210"/>
    </row>
    <row r="406" spans="1:61" x14ac:dyDescent="0.25">
      <c r="A406" s="171" t="s">
        <v>91</v>
      </c>
      <c r="B406" s="164"/>
      <c r="C406" s="299" t="s">
        <v>628</v>
      </c>
      <c r="D406" s="166"/>
      <c r="E406" s="168"/>
      <c r="F406" s="167"/>
      <c r="G406" s="168"/>
      <c r="AO406" s="260"/>
      <c r="AP406" s="260"/>
      <c r="AQ406" s="260"/>
      <c r="AR406" s="260"/>
      <c r="AS406" s="260"/>
      <c r="AT406" s="260"/>
      <c r="AU406" s="260"/>
      <c r="AV406" s="260"/>
      <c r="AW406" s="260"/>
      <c r="AX406" s="260"/>
      <c r="AY406" s="260"/>
      <c r="AZ406" s="260"/>
      <c r="BA406" s="260"/>
      <c r="BB406" s="260"/>
      <c r="BC406" s="260"/>
      <c r="BD406" s="260"/>
      <c r="BE406" s="260"/>
      <c r="BF406" s="260"/>
      <c r="BG406" s="210"/>
      <c r="BH406" s="210"/>
      <c r="BI406" s="210"/>
    </row>
    <row r="407" spans="1:61" x14ac:dyDescent="0.25">
      <c r="A407" s="171" t="s">
        <v>91</v>
      </c>
      <c r="B407" s="164"/>
      <c r="C407" s="299" t="s">
        <v>628</v>
      </c>
      <c r="D407" s="166"/>
      <c r="E407" s="168"/>
      <c r="F407" s="167"/>
      <c r="G407" s="168"/>
      <c r="AO407" s="260"/>
      <c r="AP407" s="260"/>
      <c r="AQ407" s="260"/>
      <c r="AR407" s="260"/>
      <c r="AS407" s="260"/>
      <c r="AT407" s="260"/>
      <c r="AU407" s="260"/>
      <c r="AV407" s="260"/>
      <c r="AW407" s="260"/>
      <c r="AX407" s="260"/>
      <c r="AY407" s="260"/>
      <c r="AZ407" s="260"/>
      <c r="BA407" s="260"/>
      <c r="BB407" s="260"/>
      <c r="BC407" s="260"/>
      <c r="BD407" s="260"/>
      <c r="BE407" s="260"/>
      <c r="BF407" s="260"/>
      <c r="BG407" s="210"/>
      <c r="BH407" s="210"/>
      <c r="BI407" s="210"/>
    </row>
    <row r="408" spans="1:61" x14ac:dyDescent="0.25">
      <c r="A408" s="171" t="s">
        <v>91</v>
      </c>
      <c r="B408" s="164"/>
      <c r="C408" s="299" t="s">
        <v>628</v>
      </c>
      <c r="D408" s="166"/>
      <c r="E408" s="168"/>
      <c r="F408" s="167"/>
      <c r="G408" s="168"/>
      <c r="AO408" s="260"/>
      <c r="AP408" s="260"/>
      <c r="AQ408" s="260"/>
      <c r="AR408" s="260"/>
      <c r="AS408" s="260"/>
      <c r="AT408" s="260"/>
      <c r="AU408" s="260"/>
      <c r="AV408" s="260"/>
      <c r="AW408" s="260"/>
      <c r="AX408" s="260"/>
      <c r="AY408" s="260"/>
      <c r="AZ408" s="260"/>
      <c r="BA408" s="260"/>
      <c r="BB408" s="260"/>
      <c r="BC408" s="260"/>
      <c r="BD408" s="260"/>
      <c r="BE408" s="260"/>
      <c r="BF408" s="260"/>
      <c r="BG408" s="210"/>
      <c r="BH408" s="210"/>
      <c r="BI408" s="210"/>
    </row>
    <row r="409" spans="1:61" x14ac:dyDescent="0.25">
      <c r="A409" s="171" t="s">
        <v>91</v>
      </c>
      <c r="B409" s="164"/>
      <c r="C409" s="299" t="s">
        <v>628</v>
      </c>
      <c r="D409" s="166"/>
      <c r="E409" s="168"/>
      <c r="F409" s="167"/>
      <c r="G409" s="168"/>
      <c r="AO409" s="260"/>
      <c r="AP409" s="260"/>
      <c r="AQ409" s="260"/>
      <c r="AR409" s="260"/>
      <c r="AS409" s="260"/>
      <c r="AT409" s="260"/>
      <c r="AU409" s="260"/>
      <c r="AV409" s="260"/>
      <c r="AW409" s="260"/>
      <c r="AX409" s="260"/>
      <c r="AY409" s="260"/>
      <c r="AZ409" s="260"/>
      <c r="BA409" s="260"/>
      <c r="BB409" s="260"/>
      <c r="BC409" s="260"/>
      <c r="BD409" s="260"/>
      <c r="BE409" s="260"/>
      <c r="BF409" s="260"/>
      <c r="BG409" s="210"/>
      <c r="BH409" s="210"/>
      <c r="BI409" s="210"/>
    </row>
    <row r="410" spans="1:61" x14ac:dyDescent="0.25">
      <c r="A410" s="171" t="s">
        <v>91</v>
      </c>
      <c r="B410" s="164"/>
      <c r="C410" s="299" t="s">
        <v>628</v>
      </c>
      <c r="D410" s="166"/>
      <c r="E410" s="168"/>
      <c r="F410" s="167"/>
      <c r="G410" s="168"/>
      <c r="AO410" s="260"/>
      <c r="AP410" s="260"/>
      <c r="AQ410" s="260"/>
      <c r="AR410" s="260"/>
      <c r="AS410" s="260"/>
      <c r="AT410" s="260"/>
      <c r="AU410" s="260"/>
      <c r="AV410" s="260"/>
      <c r="AW410" s="260"/>
      <c r="AX410" s="260"/>
      <c r="AY410" s="260"/>
      <c r="AZ410" s="260"/>
      <c r="BA410" s="260"/>
      <c r="BB410" s="260"/>
      <c r="BC410" s="260"/>
      <c r="BD410" s="260"/>
      <c r="BE410" s="260"/>
      <c r="BF410" s="260"/>
      <c r="BG410" s="210"/>
      <c r="BH410" s="210"/>
      <c r="BI410" s="210"/>
    </row>
    <row r="411" spans="1:61" x14ac:dyDescent="0.25">
      <c r="A411" s="171" t="s">
        <v>91</v>
      </c>
      <c r="B411" s="164"/>
      <c r="C411" s="299" t="s">
        <v>628</v>
      </c>
      <c r="D411" s="166"/>
      <c r="E411" s="168"/>
      <c r="F411" s="167"/>
      <c r="G411" s="168"/>
      <c r="AO411" s="260"/>
      <c r="AP411" s="260"/>
      <c r="AQ411" s="260"/>
      <c r="AR411" s="260"/>
      <c r="AS411" s="260"/>
      <c r="AT411" s="260"/>
      <c r="AU411" s="260"/>
      <c r="AV411" s="260"/>
      <c r="AW411" s="260"/>
      <c r="AX411" s="260"/>
      <c r="AY411" s="260"/>
      <c r="AZ411" s="260"/>
      <c r="BA411" s="260"/>
      <c r="BB411" s="260"/>
      <c r="BC411" s="260"/>
      <c r="BD411" s="260"/>
      <c r="BE411" s="260"/>
      <c r="BF411" s="260"/>
      <c r="BG411" s="210"/>
      <c r="BH411" s="210"/>
      <c r="BI411" s="210"/>
    </row>
    <row r="412" spans="1:61" x14ac:dyDescent="0.25">
      <c r="A412" s="171" t="s">
        <v>91</v>
      </c>
      <c r="B412" s="164"/>
      <c r="C412" s="299" t="s">
        <v>628</v>
      </c>
      <c r="D412" s="166"/>
      <c r="E412" s="168"/>
      <c r="F412" s="167"/>
      <c r="G412" s="168"/>
      <c r="AO412" s="260"/>
      <c r="AP412" s="260"/>
      <c r="AQ412" s="260"/>
      <c r="AR412" s="260"/>
      <c r="AS412" s="260"/>
      <c r="AT412" s="260"/>
      <c r="AU412" s="260"/>
      <c r="AV412" s="260"/>
      <c r="AW412" s="260"/>
      <c r="AX412" s="260"/>
      <c r="AY412" s="260"/>
      <c r="AZ412" s="260"/>
      <c r="BA412" s="260"/>
      <c r="BB412" s="260"/>
      <c r="BC412" s="260"/>
      <c r="BD412" s="260"/>
      <c r="BE412" s="260"/>
      <c r="BF412" s="260"/>
      <c r="BG412" s="210"/>
      <c r="BH412" s="210"/>
      <c r="BI412" s="210"/>
    </row>
    <row r="413" spans="1:61" x14ac:dyDescent="0.25">
      <c r="A413" s="171" t="s">
        <v>91</v>
      </c>
      <c r="B413" s="164"/>
      <c r="C413" s="299" t="s">
        <v>628</v>
      </c>
      <c r="D413" s="166"/>
      <c r="E413" s="168"/>
      <c r="F413" s="167"/>
      <c r="G413" s="168"/>
      <c r="AO413" s="260"/>
      <c r="AP413" s="260"/>
      <c r="AQ413" s="260"/>
      <c r="AR413" s="260"/>
      <c r="AS413" s="260"/>
      <c r="AT413" s="260"/>
      <c r="AU413" s="260"/>
      <c r="AV413" s="260"/>
      <c r="AW413" s="260"/>
      <c r="AX413" s="260"/>
      <c r="AY413" s="260"/>
      <c r="AZ413" s="260"/>
      <c r="BA413" s="260"/>
      <c r="BB413" s="260"/>
      <c r="BC413" s="260"/>
      <c r="BD413" s="260"/>
      <c r="BE413" s="260"/>
      <c r="BF413" s="260"/>
      <c r="BG413" s="210"/>
      <c r="BH413" s="210"/>
      <c r="BI413" s="210"/>
    </row>
    <row r="414" spans="1:61" x14ac:dyDescent="0.25">
      <c r="A414" s="171" t="s">
        <v>91</v>
      </c>
      <c r="B414" s="164"/>
      <c r="C414" s="299" t="s">
        <v>628</v>
      </c>
      <c r="D414" s="166"/>
      <c r="E414" s="168"/>
      <c r="F414" s="167"/>
      <c r="G414" s="168"/>
      <c r="AO414" s="260"/>
      <c r="AP414" s="260"/>
      <c r="AQ414" s="260"/>
      <c r="AR414" s="260"/>
      <c r="AS414" s="260"/>
      <c r="AT414" s="260"/>
      <c r="AU414" s="260"/>
      <c r="AV414" s="260"/>
      <c r="AW414" s="260"/>
      <c r="AX414" s="260"/>
      <c r="AY414" s="260"/>
      <c r="AZ414" s="260"/>
      <c r="BA414" s="260"/>
      <c r="BB414" s="260"/>
      <c r="BC414" s="260"/>
      <c r="BD414" s="260"/>
      <c r="BE414" s="260"/>
      <c r="BF414" s="260"/>
      <c r="BG414" s="210"/>
      <c r="BH414" s="210"/>
      <c r="BI414" s="210"/>
    </row>
    <row r="415" spans="1:61" x14ac:dyDescent="0.25">
      <c r="A415" s="171" t="s">
        <v>91</v>
      </c>
      <c r="B415" s="164"/>
      <c r="C415" s="299" t="s">
        <v>628</v>
      </c>
      <c r="D415" s="166"/>
      <c r="E415" s="168"/>
      <c r="F415" s="167"/>
      <c r="G415" s="168"/>
      <c r="AO415" s="260"/>
      <c r="AP415" s="260"/>
      <c r="AQ415" s="260"/>
      <c r="AR415" s="260"/>
      <c r="AS415" s="260"/>
      <c r="AT415" s="260"/>
      <c r="AU415" s="260"/>
      <c r="AV415" s="260"/>
      <c r="AW415" s="260"/>
      <c r="AX415" s="260"/>
      <c r="AY415" s="260"/>
      <c r="AZ415" s="260"/>
      <c r="BA415" s="260"/>
      <c r="BB415" s="260"/>
      <c r="BC415" s="260"/>
      <c r="BD415" s="260"/>
      <c r="BE415" s="260"/>
      <c r="BF415" s="260"/>
      <c r="BG415" s="210"/>
      <c r="BH415" s="210"/>
      <c r="BI415" s="210"/>
    </row>
    <row r="416" spans="1:61" x14ac:dyDescent="0.25">
      <c r="A416" s="171" t="s">
        <v>91</v>
      </c>
      <c r="B416" s="164"/>
      <c r="C416" s="299" t="s">
        <v>628</v>
      </c>
      <c r="D416" s="166"/>
      <c r="E416" s="168"/>
      <c r="F416" s="167"/>
      <c r="G416" s="168"/>
      <c r="AO416" s="260"/>
      <c r="AP416" s="260"/>
      <c r="AQ416" s="260"/>
      <c r="AR416" s="260"/>
      <c r="AS416" s="260"/>
      <c r="AT416" s="260"/>
      <c r="AU416" s="260"/>
      <c r="AV416" s="260"/>
      <c r="AW416" s="260"/>
      <c r="AX416" s="260"/>
      <c r="AY416" s="260"/>
      <c r="AZ416" s="260"/>
      <c r="BA416" s="260"/>
      <c r="BB416" s="260"/>
      <c r="BC416" s="260"/>
      <c r="BD416" s="260"/>
      <c r="BE416" s="260"/>
      <c r="BF416" s="260"/>
      <c r="BG416" s="210"/>
      <c r="BH416" s="210"/>
      <c r="BI416" s="210"/>
    </row>
    <row r="417" spans="1:61" x14ac:dyDescent="0.25">
      <c r="A417" s="171" t="s">
        <v>91</v>
      </c>
      <c r="B417" s="164"/>
      <c r="C417" s="299" t="s">
        <v>628</v>
      </c>
      <c r="D417" s="166"/>
      <c r="E417" s="168"/>
      <c r="F417" s="167"/>
      <c r="G417" s="168"/>
      <c r="AO417" s="260"/>
      <c r="AP417" s="260"/>
      <c r="AQ417" s="260"/>
      <c r="AR417" s="260"/>
      <c r="AS417" s="260"/>
      <c r="AT417" s="260"/>
      <c r="AU417" s="260"/>
      <c r="AV417" s="260"/>
      <c r="AW417" s="260"/>
      <c r="AX417" s="260"/>
      <c r="AY417" s="260"/>
      <c r="AZ417" s="260"/>
      <c r="BA417" s="260"/>
      <c r="BB417" s="260"/>
      <c r="BC417" s="260"/>
      <c r="BD417" s="260"/>
      <c r="BE417" s="260"/>
      <c r="BF417" s="260"/>
      <c r="BG417" s="210"/>
      <c r="BH417" s="210"/>
      <c r="BI417" s="210"/>
    </row>
    <row r="418" spans="1:61" x14ac:dyDescent="0.25">
      <c r="A418" s="171" t="s">
        <v>91</v>
      </c>
      <c r="B418" s="164"/>
      <c r="C418" s="299" t="s">
        <v>628</v>
      </c>
      <c r="D418" s="166"/>
      <c r="E418" s="168"/>
      <c r="F418" s="167"/>
      <c r="G418" s="168"/>
      <c r="AO418" s="260"/>
      <c r="AP418" s="260"/>
      <c r="AQ418" s="260"/>
      <c r="AR418" s="260"/>
      <c r="AS418" s="260"/>
      <c r="AT418" s="260"/>
      <c r="AU418" s="260"/>
      <c r="AV418" s="260"/>
      <c r="AW418" s="260"/>
      <c r="AX418" s="260"/>
      <c r="AY418" s="260"/>
      <c r="AZ418" s="260"/>
      <c r="BA418" s="260"/>
      <c r="BB418" s="260"/>
      <c r="BC418" s="260"/>
      <c r="BD418" s="260"/>
      <c r="BE418" s="260"/>
      <c r="BF418" s="260"/>
      <c r="BG418" s="210"/>
      <c r="BH418" s="210"/>
      <c r="BI418" s="210"/>
    </row>
    <row r="419" spans="1:61" x14ac:dyDescent="0.25">
      <c r="A419" s="171" t="s">
        <v>91</v>
      </c>
      <c r="B419" s="164"/>
      <c r="C419" s="299" t="s">
        <v>628</v>
      </c>
      <c r="D419" s="166"/>
      <c r="E419" s="168"/>
      <c r="F419" s="167"/>
      <c r="G419" s="168"/>
      <c r="AO419" s="260"/>
      <c r="AP419" s="260"/>
      <c r="AQ419" s="260"/>
      <c r="AR419" s="260"/>
      <c r="AS419" s="260"/>
      <c r="AT419" s="260"/>
      <c r="AU419" s="260"/>
      <c r="AV419" s="260"/>
      <c r="AW419" s="260"/>
      <c r="AX419" s="260"/>
      <c r="AY419" s="260"/>
      <c r="AZ419" s="260"/>
      <c r="BA419" s="260"/>
      <c r="BB419" s="260"/>
      <c r="BC419" s="260"/>
      <c r="BD419" s="260"/>
      <c r="BE419" s="260"/>
      <c r="BF419" s="260"/>
      <c r="BG419" s="210"/>
      <c r="BH419" s="210"/>
      <c r="BI419" s="210"/>
    </row>
    <row r="420" spans="1:61" x14ac:dyDescent="0.25">
      <c r="A420" s="171" t="s">
        <v>91</v>
      </c>
      <c r="B420" s="164"/>
      <c r="C420" s="299" t="s">
        <v>628</v>
      </c>
      <c r="D420" s="166"/>
      <c r="E420" s="168"/>
      <c r="F420" s="167"/>
      <c r="G420" s="168"/>
      <c r="AO420" s="260"/>
      <c r="AP420" s="260"/>
      <c r="AQ420" s="260"/>
      <c r="AR420" s="260"/>
      <c r="AS420" s="260"/>
      <c r="AT420" s="260"/>
      <c r="AU420" s="260"/>
      <c r="AV420" s="260"/>
      <c r="AW420" s="260"/>
      <c r="AX420" s="260"/>
      <c r="AY420" s="260"/>
      <c r="AZ420" s="260"/>
      <c r="BA420" s="260"/>
      <c r="BB420" s="260"/>
      <c r="BC420" s="260"/>
      <c r="BD420" s="260"/>
      <c r="BE420" s="260"/>
      <c r="BF420" s="260"/>
      <c r="BG420" s="210"/>
      <c r="BH420" s="210"/>
      <c r="BI420" s="210"/>
    </row>
    <row r="421" spans="1:61" x14ac:dyDescent="0.25">
      <c r="A421" s="171" t="s">
        <v>91</v>
      </c>
      <c r="B421" s="164"/>
      <c r="C421" s="299" t="s">
        <v>628</v>
      </c>
      <c r="D421" s="166"/>
      <c r="E421" s="168"/>
      <c r="F421" s="167"/>
      <c r="G421" s="168"/>
      <c r="AO421" s="260"/>
      <c r="AP421" s="260"/>
      <c r="AQ421" s="260"/>
      <c r="AR421" s="260"/>
      <c r="AS421" s="260"/>
      <c r="AT421" s="260"/>
      <c r="AU421" s="260"/>
      <c r="AV421" s="260"/>
      <c r="AW421" s="260"/>
      <c r="AX421" s="260"/>
      <c r="AY421" s="260"/>
      <c r="AZ421" s="260"/>
      <c r="BA421" s="260"/>
      <c r="BB421" s="260"/>
      <c r="BC421" s="260"/>
      <c r="BD421" s="260"/>
      <c r="BE421" s="260"/>
      <c r="BF421" s="260"/>
      <c r="BG421" s="210"/>
      <c r="BH421" s="210"/>
      <c r="BI421" s="210"/>
    </row>
    <row r="422" spans="1:61" x14ac:dyDescent="0.25">
      <c r="A422" s="171" t="s">
        <v>91</v>
      </c>
      <c r="B422" s="164"/>
      <c r="C422" s="299" t="s">
        <v>628</v>
      </c>
      <c r="D422" s="166"/>
      <c r="E422" s="168"/>
      <c r="F422" s="167"/>
      <c r="G422" s="168"/>
      <c r="AO422" s="260"/>
      <c r="AP422" s="260"/>
      <c r="AQ422" s="260"/>
      <c r="AR422" s="260"/>
      <c r="AS422" s="260"/>
      <c r="AT422" s="260"/>
      <c r="AU422" s="260"/>
      <c r="AV422" s="260"/>
      <c r="AW422" s="260"/>
      <c r="AX422" s="260"/>
      <c r="AY422" s="260"/>
      <c r="AZ422" s="260"/>
      <c r="BA422" s="260"/>
      <c r="BB422" s="260"/>
      <c r="BC422" s="260"/>
      <c r="BD422" s="260"/>
      <c r="BE422" s="260"/>
      <c r="BF422" s="260"/>
      <c r="BG422" s="210"/>
      <c r="BH422" s="210"/>
      <c r="BI422" s="210"/>
    </row>
    <row r="423" spans="1:61" x14ac:dyDescent="0.25">
      <c r="A423" s="171" t="s">
        <v>91</v>
      </c>
      <c r="B423" s="164"/>
      <c r="C423" s="299" t="s">
        <v>628</v>
      </c>
      <c r="D423" s="166"/>
      <c r="E423" s="168"/>
      <c r="F423" s="167"/>
      <c r="G423" s="168"/>
      <c r="AO423" s="260"/>
      <c r="AP423" s="260"/>
      <c r="AQ423" s="260"/>
      <c r="AR423" s="260"/>
      <c r="AS423" s="260"/>
      <c r="AT423" s="260"/>
      <c r="AU423" s="260"/>
      <c r="AV423" s="260"/>
      <c r="AW423" s="260"/>
      <c r="AX423" s="260"/>
      <c r="AY423" s="260"/>
      <c r="AZ423" s="260"/>
      <c r="BA423" s="260"/>
      <c r="BB423" s="260"/>
      <c r="BC423" s="260"/>
      <c r="BD423" s="260"/>
      <c r="BE423" s="260"/>
      <c r="BF423" s="260"/>
      <c r="BG423" s="210"/>
      <c r="BH423" s="210"/>
      <c r="BI423" s="210"/>
    </row>
    <row r="424" spans="1:61" x14ac:dyDescent="0.25">
      <c r="A424" s="171" t="s">
        <v>91</v>
      </c>
      <c r="B424" s="164"/>
      <c r="C424" s="299" t="s">
        <v>628</v>
      </c>
      <c r="D424" s="166"/>
      <c r="E424" s="168"/>
      <c r="F424" s="167"/>
      <c r="G424" s="168"/>
      <c r="AO424" s="260"/>
      <c r="AP424" s="260"/>
      <c r="AQ424" s="260"/>
      <c r="AR424" s="260"/>
      <c r="AS424" s="260"/>
      <c r="AT424" s="260"/>
      <c r="AU424" s="260"/>
      <c r="AV424" s="260"/>
      <c r="AW424" s="260"/>
      <c r="AX424" s="260"/>
      <c r="AY424" s="260"/>
      <c r="AZ424" s="260"/>
      <c r="BA424" s="260"/>
      <c r="BB424" s="260"/>
      <c r="BC424" s="260"/>
      <c r="BD424" s="260"/>
      <c r="BE424" s="260"/>
      <c r="BF424" s="260"/>
      <c r="BG424" s="210"/>
      <c r="BH424" s="210"/>
      <c r="BI424" s="210"/>
    </row>
    <row r="425" spans="1:61" x14ac:dyDescent="0.25">
      <c r="A425" s="171" t="s">
        <v>91</v>
      </c>
      <c r="B425" s="164"/>
      <c r="C425" s="299" t="s">
        <v>628</v>
      </c>
      <c r="D425" s="166"/>
      <c r="E425" s="168"/>
      <c r="F425" s="167"/>
      <c r="G425" s="168"/>
      <c r="AO425" s="260"/>
      <c r="AP425" s="260"/>
      <c r="AQ425" s="260"/>
      <c r="AR425" s="260"/>
      <c r="AS425" s="260"/>
      <c r="AT425" s="260"/>
      <c r="AU425" s="260"/>
      <c r="AV425" s="260"/>
      <c r="AW425" s="260"/>
      <c r="AX425" s="260"/>
      <c r="AY425" s="260"/>
      <c r="AZ425" s="260"/>
      <c r="BA425" s="260"/>
      <c r="BB425" s="260"/>
      <c r="BC425" s="260"/>
      <c r="BD425" s="260"/>
      <c r="BE425" s="260"/>
      <c r="BF425" s="260"/>
      <c r="BG425" s="210"/>
      <c r="BH425" s="210"/>
      <c r="BI425" s="210"/>
    </row>
    <row r="426" spans="1:61" x14ac:dyDescent="0.25">
      <c r="A426" s="171" t="s">
        <v>91</v>
      </c>
      <c r="B426" s="164"/>
      <c r="C426" s="299" t="s">
        <v>628</v>
      </c>
      <c r="D426" s="166"/>
      <c r="E426" s="168"/>
      <c r="F426" s="167"/>
      <c r="G426" s="168"/>
      <c r="AO426" s="260"/>
      <c r="AP426" s="260"/>
      <c r="AQ426" s="260"/>
      <c r="AR426" s="260"/>
      <c r="AS426" s="260"/>
      <c r="AT426" s="260"/>
      <c r="AU426" s="260"/>
      <c r="AV426" s="260"/>
      <c r="AW426" s="260"/>
      <c r="AX426" s="260"/>
      <c r="AY426" s="260"/>
      <c r="AZ426" s="260"/>
      <c r="BA426" s="260"/>
      <c r="BB426" s="260"/>
      <c r="BC426" s="260"/>
      <c r="BD426" s="260"/>
      <c r="BE426" s="260"/>
      <c r="BF426" s="260"/>
      <c r="BG426" s="210"/>
      <c r="BH426" s="210"/>
      <c r="BI426" s="210"/>
    </row>
    <row r="427" spans="1:61" x14ac:dyDescent="0.25">
      <c r="A427" s="171" t="s">
        <v>91</v>
      </c>
      <c r="B427" s="164"/>
      <c r="C427" s="299" t="s">
        <v>628</v>
      </c>
      <c r="D427" s="166"/>
      <c r="E427" s="168"/>
      <c r="F427" s="167"/>
      <c r="G427" s="168"/>
      <c r="AO427" s="260"/>
      <c r="AP427" s="260"/>
      <c r="AQ427" s="260"/>
      <c r="AR427" s="260"/>
      <c r="AS427" s="260"/>
      <c r="AT427" s="260"/>
      <c r="AU427" s="260"/>
      <c r="AV427" s="260"/>
      <c r="AW427" s="260"/>
      <c r="AX427" s="260"/>
      <c r="AY427" s="260"/>
      <c r="AZ427" s="260"/>
      <c r="BA427" s="260"/>
      <c r="BB427" s="260"/>
      <c r="BC427" s="260"/>
      <c r="BD427" s="260"/>
      <c r="BE427" s="260"/>
      <c r="BF427" s="260"/>
      <c r="BG427" s="210"/>
      <c r="BH427" s="210"/>
      <c r="BI427" s="210"/>
    </row>
    <row r="428" spans="1:61" x14ac:dyDescent="0.25">
      <c r="A428" s="171" t="s">
        <v>91</v>
      </c>
      <c r="B428" s="164"/>
      <c r="C428" s="299" t="s">
        <v>628</v>
      </c>
      <c r="D428" s="166"/>
      <c r="E428" s="168"/>
      <c r="F428" s="167"/>
      <c r="G428" s="168"/>
      <c r="AO428" s="260"/>
      <c r="AP428" s="260"/>
      <c r="AQ428" s="260"/>
      <c r="AR428" s="260"/>
      <c r="AS428" s="260"/>
      <c r="AT428" s="260"/>
      <c r="AU428" s="260"/>
      <c r="AV428" s="260"/>
      <c r="AW428" s="260"/>
      <c r="AX428" s="260"/>
      <c r="AY428" s="260"/>
      <c r="AZ428" s="260"/>
      <c r="BA428" s="260"/>
      <c r="BB428" s="260"/>
      <c r="BC428" s="260"/>
      <c r="BD428" s="260"/>
      <c r="BE428" s="260"/>
      <c r="BF428" s="260"/>
      <c r="BG428" s="210"/>
      <c r="BH428" s="210"/>
      <c r="BI428" s="210"/>
    </row>
    <row r="429" spans="1:61" x14ac:dyDescent="0.25">
      <c r="A429" s="171" t="s">
        <v>91</v>
      </c>
      <c r="B429" s="164"/>
      <c r="C429" s="299" t="s">
        <v>628</v>
      </c>
      <c r="D429" s="166"/>
      <c r="E429" s="168"/>
      <c r="F429" s="167"/>
      <c r="G429" s="168"/>
      <c r="AO429" s="260"/>
      <c r="AP429" s="260"/>
      <c r="AQ429" s="260"/>
      <c r="AR429" s="260"/>
      <c r="AS429" s="260"/>
      <c r="AT429" s="260"/>
      <c r="AU429" s="260"/>
      <c r="AV429" s="260"/>
      <c r="AW429" s="260"/>
      <c r="AX429" s="260"/>
      <c r="AY429" s="260"/>
      <c r="AZ429" s="260"/>
      <c r="BA429" s="260"/>
      <c r="BB429" s="260"/>
      <c r="BC429" s="260"/>
      <c r="BD429" s="260"/>
      <c r="BE429" s="260"/>
      <c r="BF429" s="260"/>
      <c r="BG429" s="210"/>
      <c r="BH429" s="210"/>
      <c r="BI429" s="210"/>
    </row>
    <row r="430" spans="1:61" x14ac:dyDescent="0.25">
      <c r="A430" s="171" t="s">
        <v>91</v>
      </c>
      <c r="B430" s="164"/>
      <c r="C430" s="299" t="s">
        <v>628</v>
      </c>
      <c r="D430" s="166"/>
      <c r="E430" s="168"/>
      <c r="F430" s="167"/>
      <c r="G430" s="168"/>
      <c r="AO430" s="260"/>
      <c r="AP430" s="260"/>
      <c r="AQ430" s="260"/>
      <c r="AR430" s="260"/>
      <c r="AS430" s="260"/>
      <c r="AT430" s="260"/>
      <c r="AU430" s="260"/>
      <c r="AV430" s="260"/>
      <c r="AW430" s="260"/>
      <c r="AX430" s="260"/>
      <c r="AY430" s="260"/>
      <c r="AZ430" s="260"/>
      <c r="BA430" s="260"/>
      <c r="BB430" s="260"/>
      <c r="BC430" s="260"/>
      <c r="BD430" s="260"/>
      <c r="BE430" s="260"/>
      <c r="BF430" s="260"/>
      <c r="BG430" s="210"/>
      <c r="BH430" s="210"/>
      <c r="BI430" s="210"/>
    </row>
    <row r="431" spans="1:61" x14ac:dyDescent="0.25">
      <c r="A431" s="171" t="s">
        <v>91</v>
      </c>
      <c r="B431" s="164"/>
      <c r="C431" s="299" t="s">
        <v>628</v>
      </c>
      <c r="D431" s="166"/>
      <c r="E431" s="168"/>
      <c r="F431" s="167"/>
      <c r="G431" s="168"/>
      <c r="AO431" s="260"/>
      <c r="AP431" s="260"/>
      <c r="AQ431" s="260"/>
      <c r="AR431" s="260"/>
      <c r="AS431" s="260"/>
      <c r="AT431" s="260"/>
      <c r="AU431" s="260"/>
      <c r="AV431" s="260"/>
      <c r="AW431" s="260"/>
      <c r="AX431" s="260"/>
      <c r="AY431" s="260"/>
      <c r="AZ431" s="260"/>
      <c r="BA431" s="260"/>
      <c r="BB431" s="260"/>
      <c r="BC431" s="260"/>
      <c r="BD431" s="260"/>
      <c r="BE431" s="260"/>
      <c r="BF431" s="260"/>
      <c r="BG431" s="210"/>
      <c r="BH431" s="210"/>
      <c r="BI431" s="210"/>
    </row>
    <row r="432" spans="1:61" x14ac:dyDescent="0.25">
      <c r="A432" s="171" t="s">
        <v>91</v>
      </c>
      <c r="B432" s="164"/>
      <c r="C432" s="299" t="s">
        <v>628</v>
      </c>
      <c r="D432" s="166"/>
      <c r="E432" s="168"/>
      <c r="F432" s="167"/>
      <c r="G432" s="168"/>
      <c r="AO432" s="260"/>
      <c r="AP432" s="260"/>
      <c r="AQ432" s="260"/>
      <c r="AR432" s="260"/>
      <c r="AS432" s="260"/>
      <c r="AT432" s="260"/>
      <c r="AU432" s="260"/>
      <c r="AV432" s="260"/>
      <c r="AW432" s="260"/>
      <c r="AX432" s="260"/>
      <c r="AY432" s="260"/>
      <c r="AZ432" s="260"/>
      <c r="BA432" s="260"/>
      <c r="BB432" s="260"/>
      <c r="BC432" s="260"/>
      <c r="BD432" s="260"/>
      <c r="BE432" s="260"/>
      <c r="BF432" s="260"/>
      <c r="BG432" s="210"/>
      <c r="BH432" s="210"/>
      <c r="BI432" s="210"/>
    </row>
    <row r="433" spans="1:61" x14ac:dyDescent="0.25">
      <c r="A433" s="171" t="s">
        <v>91</v>
      </c>
      <c r="B433" s="164"/>
      <c r="C433" s="299" t="s">
        <v>628</v>
      </c>
      <c r="D433" s="166"/>
      <c r="E433" s="168"/>
      <c r="F433" s="167"/>
      <c r="G433" s="168"/>
      <c r="AO433" s="260"/>
      <c r="AP433" s="260"/>
      <c r="AQ433" s="260"/>
      <c r="AR433" s="260"/>
      <c r="AS433" s="260"/>
      <c r="AT433" s="260"/>
      <c r="AU433" s="260"/>
      <c r="AV433" s="260"/>
      <c r="AW433" s="260"/>
      <c r="AX433" s="260"/>
      <c r="AY433" s="260"/>
      <c r="AZ433" s="260"/>
      <c r="BA433" s="260"/>
      <c r="BB433" s="260"/>
      <c r="BC433" s="260"/>
      <c r="BD433" s="260"/>
      <c r="BE433" s="260"/>
      <c r="BF433" s="260"/>
      <c r="BG433" s="210"/>
      <c r="BH433" s="210"/>
      <c r="BI433" s="210"/>
    </row>
    <row r="434" spans="1:61" x14ac:dyDescent="0.25">
      <c r="A434" s="171" t="s">
        <v>91</v>
      </c>
      <c r="B434" s="164"/>
      <c r="C434" s="299" t="s">
        <v>628</v>
      </c>
      <c r="D434" s="166"/>
      <c r="E434" s="168"/>
      <c r="F434" s="167"/>
      <c r="G434" s="168"/>
      <c r="AO434" s="260"/>
      <c r="AP434" s="260"/>
      <c r="AQ434" s="260"/>
      <c r="AR434" s="260"/>
      <c r="AS434" s="260"/>
      <c r="AT434" s="260"/>
      <c r="AU434" s="260"/>
      <c r="AV434" s="260"/>
      <c r="AW434" s="260"/>
      <c r="AX434" s="260"/>
      <c r="AY434" s="260"/>
      <c r="AZ434" s="260"/>
      <c r="BA434" s="260"/>
      <c r="BB434" s="260"/>
      <c r="BC434" s="260"/>
      <c r="BD434" s="260"/>
      <c r="BE434" s="260"/>
      <c r="BF434" s="260"/>
      <c r="BG434" s="210"/>
      <c r="BH434" s="210"/>
      <c r="BI434" s="210"/>
    </row>
    <row r="435" spans="1:61" x14ac:dyDescent="0.25">
      <c r="A435" s="171" t="s">
        <v>91</v>
      </c>
      <c r="B435" s="164"/>
      <c r="C435" s="299" t="s">
        <v>628</v>
      </c>
      <c r="D435" s="166"/>
      <c r="E435" s="168"/>
      <c r="F435" s="167"/>
      <c r="G435" s="168"/>
      <c r="AO435" s="260"/>
      <c r="AP435" s="260"/>
      <c r="AQ435" s="260"/>
      <c r="AR435" s="260"/>
      <c r="AS435" s="260"/>
      <c r="AT435" s="260"/>
      <c r="AU435" s="260"/>
      <c r="AV435" s="260"/>
      <c r="AW435" s="260"/>
      <c r="AX435" s="260"/>
      <c r="AY435" s="260"/>
      <c r="AZ435" s="260"/>
      <c r="BA435" s="260"/>
      <c r="BB435" s="260"/>
      <c r="BC435" s="260"/>
      <c r="BD435" s="260"/>
      <c r="BE435" s="260"/>
      <c r="BF435" s="260"/>
      <c r="BG435" s="210"/>
      <c r="BH435" s="210"/>
      <c r="BI435" s="210"/>
    </row>
    <row r="436" spans="1:61" x14ac:dyDescent="0.25">
      <c r="A436" s="171" t="s">
        <v>91</v>
      </c>
      <c r="B436" s="164"/>
      <c r="C436" s="299" t="s">
        <v>628</v>
      </c>
      <c r="D436" s="166"/>
      <c r="E436" s="168"/>
      <c r="F436" s="167"/>
      <c r="G436" s="168"/>
      <c r="AO436" s="260"/>
      <c r="AP436" s="260"/>
      <c r="AQ436" s="260"/>
      <c r="AR436" s="260"/>
      <c r="AS436" s="260"/>
      <c r="AT436" s="260"/>
      <c r="AU436" s="260"/>
      <c r="AV436" s="260"/>
      <c r="AW436" s="260"/>
      <c r="AX436" s="260"/>
      <c r="AY436" s="260"/>
      <c r="AZ436" s="260"/>
      <c r="BA436" s="260"/>
      <c r="BB436" s="260"/>
      <c r="BC436" s="260"/>
      <c r="BD436" s="260"/>
      <c r="BE436" s="260"/>
      <c r="BF436" s="260"/>
      <c r="BG436" s="210"/>
      <c r="BH436" s="210"/>
      <c r="BI436" s="210"/>
    </row>
    <row r="437" spans="1:61" x14ac:dyDescent="0.25">
      <c r="A437" s="171" t="s">
        <v>91</v>
      </c>
      <c r="B437" s="164"/>
      <c r="C437" s="299" t="s">
        <v>628</v>
      </c>
      <c r="D437" s="166"/>
      <c r="E437" s="168"/>
      <c r="F437" s="167"/>
      <c r="G437" s="168"/>
      <c r="AO437" s="260"/>
      <c r="AP437" s="260"/>
      <c r="AQ437" s="260"/>
      <c r="AR437" s="260"/>
      <c r="AS437" s="260"/>
      <c r="AT437" s="260"/>
      <c r="AU437" s="260"/>
      <c r="AV437" s="260"/>
      <c r="AW437" s="260"/>
      <c r="AX437" s="260"/>
      <c r="AY437" s="260"/>
      <c r="AZ437" s="260"/>
      <c r="BA437" s="260"/>
      <c r="BB437" s="260"/>
      <c r="BC437" s="260"/>
      <c r="BD437" s="260"/>
      <c r="BE437" s="260"/>
      <c r="BF437" s="260"/>
      <c r="BG437" s="210"/>
      <c r="BH437" s="210"/>
      <c r="BI437" s="210"/>
    </row>
    <row r="438" spans="1:61" x14ac:dyDescent="0.25">
      <c r="A438" s="171" t="s">
        <v>91</v>
      </c>
      <c r="B438" s="164"/>
      <c r="C438" s="299" t="s">
        <v>628</v>
      </c>
      <c r="D438" s="166"/>
      <c r="E438" s="168"/>
      <c r="F438" s="167"/>
      <c r="G438" s="168"/>
      <c r="AO438" s="260"/>
      <c r="AP438" s="260"/>
      <c r="AQ438" s="260"/>
      <c r="AR438" s="260"/>
      <c r="AS438" s="260"/>
      <c r="AT438" s="260"/>
      <c r="AU438" s="260"/>
      <c r="AV438" s="260"/>
      <c r="AW438" s="260"/>
      <c r="AX438" s="260"/>
      <c r="AY438" s="260"/>
      <c r="AZ438" s="260"/>
      <c r="BA438" s="260"/>
      <c r="BB438" s="260"/>
      <c r="BC438" s="260"/>
      <c r="BD438" s="260"/>
      <c r="BE438" s="260"/>
      <c r="BF438" s="260"/>
      <c r="BG438" s="210"/>
      <c r="BH438" s="210"/>
      <c r="BI438" s="210"/>
    </row>
    <row r="439" spans="1:61" x14ac:dyDescent="0.25">
      <c r="A439" s="171" t="s">
        <v>91</v>
      </c>
      <c r="B439" s="164"/>
      <c r="C439" s="299" t="s">
        <v>628</v>
      </c>
      <c r="D439" s="166"/>
      <c r="E439" s="168"/>
      <c r="F439" s="167"/>
      <c r="G439" s="168"/>
      <c r="AO439" s="260"/>
      <c r="AP439" s="260"/>
      <c r="AQ439" s="260"/>
      <c r="AR439" s="260"/>
      <c r="AS439" s="260"/>
      <c r="AT439" s="260"/>
      <c r="AU439" s="260"/>
      <c r="AV439" s="260"/>
      <c r="AW439" s="260"/>
      <c r="AX439" s="260"/>
      <c r="AY439" s="260"/>
      <c r="AZ439" s="260"/>
      <c r="BA439" s="260"/>
      <c r="BB439" s="260"/>
      <c r="BC439" s="260"/>
      <c r="BD439" s="260"/>
      <c r="BE439" s="260"/>
      <c r="BF439" s="260"/>
      <c r="BG439" s="210"/>
      <c r="BH439" s="210"/>
      <c r="BI439" s="210"/>
    </row>
    <row r="440" spans="1:61" x14ac:dyDescent="0.25">
      <c r="A440" s="171" t="s">
        <v>91</v>
      </c>
      <c r="B440" s="164"/>
      <c r="C440" s="299" t="s">
        <v>628</v>
      </c>
      <c r="D440" s="166"/>
      <c r="E440" s="168"/>
      <c r="F440" s="167"/>
      <c r="G440" s="168"/>
      <c r="AO440" s="260"/>
      <c r="AP440" s="260"/>
      <c r="AQ440" s="260"/>
      <c r="AR440" s="260"/>
      <c r="AS440" s="260"/>
      <c r="AT440" s="260"/>
      <c r="AU440" s="260"/>
      <c r="AV440" s="260"/>
      <c r="AW440" s="260"/>
      <c r="AX440" s="260"/>
      <c r="AY440" s="260"/>
      <c r="AZ440" s="260"/>
      <c r="BA440" s="260"/>
      <c r="BB440" s="260"/>
      <c r="BC440" s="260"/>
      <c r="BD440" s="260"/>
      <c r="BE440" s="260"/>
      <c r="BF440" s="260"/>
      <c r="BG440" s="210"/>
      <c r="BH440" s="210"/>
      <c r="BI440" s="210"/>
    </row>
    <row r="441" spans="1:61" x14ac:dyDescent="0.25">
      <c r="A441" s="171" t="s">
        <v>91</v>
      </c>
      <c r="B441" s="164"/>
      <c r="C441" s="299" t="s">
        <v>628</v>
      </c>
      <c r="D441" s="166"/>
      <c r="E441" s="168"/>
      <c r="F441" s="167"/>
      <c r="G441" s="168"/>
      <c r="AO441" s="260"/>
      <c r="AP441" s="260"/>
      <c r="AQ441" s="260"/>
      <c r="AR441" s="260"/>
      <c r="AS441" s="260"/>
      <c r="AT441" s="260"/>
      <c r="AU441" s="260"/>
      <c r="AV441" s="260"/>
      <c r="AW441" s="260"/>
      <c r="AX441" s="260"/>
      <c r="AY441" s="260"/>
      <c r="AZ441" s="260"/>
      <c r="BA441" s="260"/>
      <c r="BB441" s="260"/>
      <c r="BC441" s="260"/>
      <c r="BD441" s="260"/>
      <c r="BE441" s="260"/>
      <c r="BF441" s="260"/>
      <c r="BG441" s="210"/>
      <c r="BH441" s="210"/>
      <c r="BI441" s="210"/>
    </row>
    <row r="442" spans="1:61" x14ac:dyDescent="0.25">
      <c r="A442" s="171" t="s">
        <v>91</v>
      </c>
      <c r="B442" s="164"/>
      <c r="C442" s="299" t="s">
        <v>628</v>
      </c>
      <c r="D442" s="166"/>
      <c r="E442" s="168"/>
      <c r="F442" s="167"/>
      <c r="G442" s="168"/>
      <c r="AO442" s="260"/>
      <c r="AP442" s="260"/>
      <c r="AQ442" s="260"/>
      <c r="AR442" s="260"/>
      <c r="AS442" s="260"/>
      <c r="AT442" s="260"/>
      <c r="AU442" s="260"/>
      <c r="AV442" s="260"/>
      <c r="AW442" s="260"/>
      <c r="AX442" s="260"/>
      <c r="AY442" s="260"/>
      <c r="AZ442" s="260"/>
      <c r="BA442" s="260"/>
      <c r="BB442" s="260"/>
      <c r="BC442" s="260"/>
      <c r="BD442" s="260"/>
      <c r="BE442" s="260"/>
      <c r="BF442" s="260"/>
      <c r="BG442" s="210"/>
      <c r="BH442" s="210"/>
      <c r="BI442" s="210"/>
    </row>
    <row r="443" spans="1:61" x14ac:dyDescent="0.25">
      <c r="A443" s="171" t="s">
        <v>91</v>
      </c>
      <c r="B443" s="164"/>
      <c r="C443" s="299" t="s">
        <v>628</v>
      </c>
      <c r="D443" s="166"/>
      <c r="E443" s="168"/>
      <c r="F443" s="167"/>
      <c r="G443" s="168"/>
      <c r="AO443" s="260"/>
      <c r="AP443" s="260"/>
      <c r="AQ443" s="260"/>
      <c r="AR443" s="260"/>
      <c r="AS443" s="260"/>
      <c r="AT443" s="260"/>
      <c r="AU443" s="260"/>
      <c r="AV443" s="260"/>
      <c r="AW443" s="260"/>
      <c r="AX443" s="260"/>
      <c r="AY443" s="260"/>
      <c r="AZ443" s="260"/>
      <c r="BA443" s="260"/>
      <c r="BB443" s="260"/>
      <c r="BC443" s="260"/>
      <c r="BD443" s="260"/>
      <c r="BE443" s="260"/>
      <c r="BF443" s="260"/>
      <c r="BG443" s="210"/>
      <c r="BH443" s="210"/>
      <c r="BI443" s="210"/>
    </row>
    <row r="444" spans="1:61" x14ac:dyDescent="0.25">
      <c r="A444" s="171" t="s">
        <v>91</v>
      </c>
      <c r="B444" s="164"/>
      <c r="C444" s="299" t="s">
        <v>628</v>
      </c>
      <c r="D444" s="166"/>
      <c r="E444" s="168"/>
      <c r="F444" s="167"/>
      <c r="G444" s="168"/>
      <c r="AO444" s="260"/>
      <c r="AP444" s="260"/>
      <c r="AQ444" s="260"/>
      <c r="AR444" s="260"/>
      <c r="AS444" s="260"/>
      <c r="AT444" s="260"/>
      <c r="AU444" s="260"/>
      <c r="AV444" s="260"/>
      <c r="AW444" s="260"/>
      <c r="AX444" s="260"/>
      <c r="AY444" s="260"/>
      <c r="AZ444" s="260"/>
      <c r="BA444" s="260"/>
      <c r="BB444" s="260"/>
      <c r="BC444" s="260"/>
      <c r="BD444" s="260"/>
      <c r="BE444" s="260"/>
      <c r="BF444" s="260"/>
      <c r="BG444" s="210"/>
      <c r="BH444" s="210"/>
      <c r="BI444" s="210"/>
    </row>
    <row r="445" spans="1:61" x14ac:dyDescent="0.25">
      <c r="A445" s="171" t="s">
        <v>91</v>
      </c>
      <c r="B445" s="164"/>
      <c r="C445" s="299" t="s">
        <v>628</v>
      </c>
      <c r="D445" s="166"/>
      <c r="E445" s="168"/>
      <c r="F445" s="167"/>
      <c r="G445" s="168"/>
      <c r="AO445" s="260"/>
      <c r="AP445" s="260"/>
      <c r="AQ445" s="260"/>
      <c r="AR445" s="260"/>
      <c r="AS445" s="260"/>
      <c r="AT445" s="260"/>
      <c r="AU445" s="260"/>
      <c r="AV445" s="260"/>
      <c r="AW445" s="260"/>
      <c r="AX445" s="260"/>
      <c r="AY445" s="260"/>
      <c r="AZ445" s="260"/>
      <c r="BA445" s="260"/>
      <c r="BB445" s="260"/>
      <c r="BC445" s="260"/>
      <c r="BD445" s="260"/>
      <c r="BE445" s="260"/>
      <c r="BF445" s="260"/>
      <c r="BG445" s="210"/>
      <c r="BH445" s="210"/>
      <c r="BI445" s="210"/>
    </row>
    <row r="446" spans="1:61" x14ac:dyDescent="0.25">
      <c r="A446" s="171" t="s">
        <v>91</v>
      </c>
      <c r="B446" s="164"/>
      <c r="C446" s="299" t="s">
        <v>628</v>
      </c>
      <c r="D446" s="166"/>
      <c r="E446" s="168"/>
      <c r="F446" s="167"/>
      <c r="G446" s="168"/>
      <c r="AO446" s="260"/>
      <c r="AP446" s="260"/>
      <c r="AQ446" s="260"/>
      <c r="AR446" s="260"/>
      <c r="AS446" s="260"/>
      <c r="AT446" s="260"/>
      <c r="AU446" s="260"/>
      <c r="AV446" s="260"/>
      <c r="AW446" s="260"/>
      <c r="AX446" s="260"/>
      <c r="AY446" s="260"/>
      <c r="AZ446" s="260"/>
      <c r="BA446" s="260"/>
      <c r="BB446" s="260"/>
      <c r="BC446" s="260"/>
      <c r="BD446" s="260"/>
      <c r="BE446" s="260"/>
      <c r="BF446" s="260"/>
      <c r="BG446" s="210"/>
      <c r="BH446" s="210"/>
      <c r="BI446" s="210"/>
    </row>
    <row r="447" spans="1:61" x14ac:dyDescent="0.25">
      <c r="A447" s="171" t="s">
        <v>91</v>
      </c>
      <c r="B447" s="164"/>
      <c r="C447" s="299" t="s">
        <v>628</v>
      </c>
      <c r="D447" s="166"/>
      <c r="E447" s="168"/>
      <c r="F447" s="167"/>
      <c r="G447" s="168"/>
      <c r="AO447" s="260"/>
      <c r="AP447" s="260"/>
      <c r="AQ447" s="260"/>
      <c r="AR447" s="260"/>
      <c r="AS447" s="260"/>
      <c r="AT447" s="260"/>
      <c r="AU447" s="260"/>
      <c r="AV447" s="260"/>
      <c r="AW447" s="260"/>
      <c r="AX447" s="260"/>
      <c r="AY447" s="260"/>
      <c r="AZ447" s="260"/>
      <c r="BA447" s="260"/>
      <c r="BB447" s="260"/>
      <c r="BC447" s="260"/>
      <c r="BD447" s="260"/>
      <c r="BE447" s="260"/>
      <c r="BF447" s="260"/>
      <c r="BG447" s="210"/>
      <c r="BH447" s="210"/>
      <c r="BI447" s="210"/>
    </row>
    <row r="448" spans="1:61" x14ac:dyDescent="0.25">
      <c r="A448" s="171" t="s">
        <v>91</v>
      </c>
      <c r="B448" s="164"/>
      <c r="C448" s="299" t="s">
        <v>628</v>
      </c>
      <c r="D448" s="166"/>
      <c r="E448" s="168"/>
      <c r="F448" s="167"/>
      <c r="G448" s="168"/>
      <c r="AO448" s="260"/>
      <c r="AP448" s="260"/>
      <c r="AQ448" s="260"/>
      <c r="AR448" s="260"/>
      <c r="AS448" s="260"/>
      <c r="AT448" s="260"/>
      <c r="AU448" s="260"/>
      <c r="AV448" s="260"/>
      <c r="AW448" s="260"/>
      <c r="AX448" s="260"/>
      <c r="AY448" s="260"/>
      <c r="AZ448" s="260"/>
      <c r="BA448" s="260"/>
      <c r="BB448" s="260"/>
      <c r="BC448" s="260"/>
      <c r="BD448" s="260"/>
      <c r="BE448" s="260"/>
      <c r="BF448" s="260"/>
      <c r="BG448" s="210"/>
      <c r="BH448" s="210"/>
      <c r="BI448" s="210"/>
    </row>
    <row r="449" spans="1:61" x14ac:dyDescent="0.25">
      <c r="A449" s="171" t="s">
        <v>91</v>
      </c>
      <c r="B449" s="164"/>
      <c r="C449" s="299" t="s">
        <v>628</v>
      </c>
      <c r="D449" s="166"/>
      <c r="E449" s="168"/>
      <c r="F449" s="167"/>
      <c r="G449" s="168"/>
      <c r="AO449" s="260"/>
      <c r="AP449" s="260"/>
      <c r="AQ449" s="260"/>
      <c r="AR449" s="260"/>
      <c r="AS449" s="260"/>
      <c r="AT449" s="260"/>
      <c r="AU449" s="260"/>
      <c r="AV449" s="260"/>
      <c r="AW449" s="260"/>
      <c r="AX449" s="260"/>
      <c r="AY449" s="260"/>
      <c r="AZ449" s="260"/>
      <c r="BA449" s="260"/>
      <c r="BB449" s="260"/>
      <c r="BC449" s="260"/>
      <c r="BD449" s="260"/>
      <c r="BE449" s="260"/>
      <c r="BF449" s="260"/>
      <c r="BG449" s="210"/>
      <c r="BH449" s="210"/>
      <c r="BI449" s="210"/>
    </row>
    <row r="450" spans="1:61" x14ac:dyDescent="0.25">
      <c r="A450" s="171" t="s">
        <v>91</v>
      </c>
      <c r="B450" s="164"/>
      <c r="C450" s="299" t="s">
        <v>628</v>
      </c>
      <c r="D450" s="166"/>
      <c r="E450" s="168"/>
      <c r="F450" s="167"/>
      <c r="G450" s="168"/>
      <c r="AO450" s="260"/>
      <c r="AP450" s="260"/>
      <c r="AQ450" s="260"/>
      <c r="AR450" s="260"/>
      <c r="AS450" s="260"/>
      <c r="AT450" s="260"/>
      <c r="AU450" s="260"/>
      <c r="AV450" s="260"/>
      <c r="AW450" s="260"/>
      <c r="AX450" s="260"/>
      <c r="AY450" s="260"/>
      <c r="AZ450" s="260"/>
      <c r="BA450" s="260"/>
      <c r="BB450" s="260"/>
      <c r="BC450" s="260"/>
      <c r="BD450" s="260"/>
      <c r="BE450" s="260"/>
      <c r="BF450" s="260"/>
      <c r="BG450" s="210"/>
      <c r="BH450" s="210"/>
      <c r="BI450" s="210"/>
    </row>
    <row r="451" spans="1:61" x14ac:dyDescent="0.25">
      <c r="A451" s="171" t="s">
        <v>91</v>
      </c>
      <c r="B451" s="164"/>
      <c r="C451" s="299" t="s">
        <v>628</v>
      </c>
      <c r="D451" s="166"/>
      <c r="E451" s="168"/>
      <c r="F451" s="167"/>
      <c r="G451" s="168"/>
      <c r="AO451" s="260"/>
      <c r="AP451" s="260"/>
      <c r="AQ451" s="260"/>
      <c r="AR451" s="260"/>
      <c r="AS451" s="260"/>
      <c r="AT451" s="260"/>
      <c r="AU451" s="260"/>
      <c r="AV451" s="260"/>
      <c r="AW451" s="260"/>
      <c r="AX451" s="260"/>
      <c r="AY451" s="260"/>
      <c r="AZ451" s="260"/>
      <c r="BA451" s="260"/>
      <c r="BB451" s="260"/>
      <c r="BC451" s="260"/>
      <c r="BD451" s="260"/>
      <c r="BE451" s="260"/>
      <c r="BF451" s="260"/>
      <c r="BG451" s="210"/>
      <c r="BH451" s="210"/>
      <c r="BI451" s="210"/>
    </row>
    <row r="452" spans="1:61" x14ac:dyDescent="0.25">
      <c r="A452" s="171" t="s">
        <v>91</v>
      </c>
      <c r="B452" s="164"/>
      <c r="C452" s="299" t="s">
        <v>628</v>
      </c>
      <c r="D452" s="166"/>
      <c r="E452" s="168"/>
      <c r="F452" s="167"/>
      <c r="G452" s="168"/>
      <c r="AO452" s="260"/>
      <c r="AP452" s="260"/>
      <c r="AQ452" s="260"/>
      <c r="AR452" s="260"/>
      <c r="AS452" s="260"/>
      <c r="AT452" s="260"/>
      <c r="AU452" s="260"/>
      <c r="AV452" s="260"/>
      <c r="AW452" s="260"/>
      <c r="AX452" s="260"/>
      <c r="AY452" s="260"/>
      <c r="AZ452" s="260"/>
      <c r="BA452" s="260"/>
      <c r="BB452" s="260"/>
      <c r="BC452" s="260"/>
      <c r="BD452" s="260"/>
      <c r="BE452" s="260"/>
      <c r="BF452" s="260"/>
      <c r="BG452" s="210"/>
      <c r="BH452" s="210"/>
      <c r="BI452" s="210"/>
    </row>
    <row r="453" spans="1:61" x14ac:dyDescent="0.25">
      <c r="A453" s="171" t="s">
        <v>91</v>
      </c>
      <c r="B453" s="164"/>
      <c r="C453" s="299" t="s">
        <v>628</v>
      </c>
      <c r="D453" s="166"/>
      <c r="E453" s="168"/>
      <c r="F453" s="167"/>
      <c r="G453" s="168"/>
      <c r="AO453" s="260"/>
      <c r="AP453" s="260"/>
      <c r="AQ453" s="260"/>
      <c r="AR453" s="260"/>
      <c r="AS453" s="260"/>
      <c r="AT453" s="260"/>
      <c r="AU453" s="260"/>
      <c r="AV453" s="260"/>
      <c r="AW453" s="260"/>
      <c r="AX453" s="260"/>
      <c r="AY453" s="260"/>
      <c r="AZ453" s="260"/>
      <c r="BA453" s="260"/>
      <c r="BB453" s="260"/>
      <c r="BC453" s="260"/>
      <c r="BD453" s="260"/>
      <c r="BE453" s="260"/>
      <c r="BF453" s="260"/>
      <c r="BG453" s="210"/>
      <c r="BH453" s="210"/>
      <c r="BI453" s="210"/>
    </row>
    <row r="454" spans="1:61" x14ac:dyDescent="0.25">
      <c r="A454" s="171" t="s">
        <v>91</v>
      </c>
      <c r="B454" s="164"/>
      <c r="C454" s="299" t="s">
        <v>628</v>
      </c>
      <c r="D454" s="166"/>
      <c r="E454" s="168"/>
      <c r="F454" s="167"/>
      <c r="G454" s="168"/>
      <c r="AO454" s="260"/>
      <c r="AP454" s="260"/>
      <c r="AQ454" s="260"/>
      <c r="AR454" s="260"/>
      <c r="AS454" s="260"/>
      <c r="AT454" s="260"/>
      <c r="AU454" s="260"/>
      <c r="AV454" s="260"/>
      <c r="AW454" s="260"/>
      <c r="AX454" s="260"/>
      <c r="AY454" s="260"/>
      <c r="AZ454" s="260"/>
      <c r="BA454" s="260"/>
      <c r="BB454" s="260"/>
      <c r="BC454" s="260"/>
      <c r="BD454" s="260"/>
      <c r="BE454" s="260"/>
      <c r="BF454" s="260"/>
      <c r="BG454" s="210"/>
      <c r="BH454" s="210"/>
      <c r="BI454" s="210"/>
    </row>
    <row r="455" spans="1:61" x14ac:dyDescent="0.25">
      <c r="A455" s="171" t="s">
        <v>91</v>
      </c>
      <c r="B455" s="164"/>
      <c r="C455" s="299" t="s">
        <v>628</v>
      </c>
      <c r="D455" s="166"/>
      <c r="E455" s="168"/>
      <c r="F455" s="167"/>
      <c r="G455" s="168"/>
      <c r="AO455" s="260"/>
      <c r="AP455" s="260"/>
      <c r="AQ455" s="260"/>
      <c r="AR455" s="260"/>
      <c r="AS455" s="260"/>
      <c r="AT455" s="260"/>
      <c r="AU455" s="260"/>
      <c r="AV455" s="260"/>
      <c r="AW455" s="260"/>
      <c r="AX455" s="260"/>
      <c r="AY455" s="260"/>
      <c r="AZ455" s="260"/>
      <c r="BA455" s="260"/>
      <c r="BB455" s="260"/>
      <c r="BC455" s="260"/>
      <c r="BD455" s="260"/>
      <c r="BE455" s="260"/>
      <c r="BF455" s="260"/>
      <c r="BG455" s="210"/>
      <c r="BH455" s="210"/>
      <c r="BI455" s="210"/>
    </row>
    <row r="456" spans="1:61" x14ac:dyDescent="0.25">
      <c r="A456" s="171" t="s">
        <v>91</v>
      </c>
      <c r="B456" s="164"/>
      <c r="C456" s="299" t="s">
        <v>628</v>
      </c>
      <c r="D456" s="166"/>
      <c r="E456" s="168"/>
      <c r="F456" s="167"/>
      <c r="G456" s="168"/>
      <c r="AO456" s="260"/>
      <c r="AP456" s="260"/>
      <c r="AQ456" s="260"/>
      <c r="AR456" s="260"/>
      <c r="AS456" s="260"/>
      <c r="AT456" s="260"/>
      <c r="AU456" s="260"/>
      <c r="AV456" s="260"/>
      <c r="AW456" s="260"/>
      <c r="AX456" s="260"/>
      <c r="AY456" s="260"/>
      <c r="AZ456" s="260"/>
      <c r="BA456" s="260"/>
      <c r="BB456" s="260"/>
      <c r="BC456" s="260"/>
      <c r="BD456" s="260"/>
      <c r="BE456" s="260"/>
      <c r="BF456" s="260"/>
      <c r="BG456" s="210"/>
      <c r="BH456" s="210"/>
      <c r="BI456" s="210"/>
    </row>
    <row r="457" spans="1:61" x14ac:dyDescent="0.25">
      <c r="A457" s="171" t="s">
        <v>91</v>
      </c>
      <c r="B457" s="164"/>
      <c r="C457" s="299" t="s">
        <v>628</v>
      </c>
      <c r="D457" s="166"/>
      <c r="E457" s="168"/>
      <c r="F457" s="167"/>
      <c r="G457" s="168"/>
      <c r="AO457" s="260"/>
      <c r="AP457" s="260"/>
      <c r="AQ457" s="260"/>
      <c r="AR457" s="260"/>
      <c r="AS457" s="260"/>
      <c r="AT457" s="260"/>
      <c r="AU457" s="260"/>
      <c r="AV457" s="260"/>
      <c r="AW457" s="260"/>
      <c r="AX457" s="260"/>
      <c r="AY457" s="260"/>
      <c r="AZ457" s="260"/>
      <c r="BA457" s="260"/>
      <c r="BB457" s="260"/>
      <c r="BC457" s="260"/>
      <c r="BD457" s="260"/>
      <c r="BE457" s="260"/>
      <c r="BF457" s="260"/>
      <c r="BG457" s="210"/>
      <c r="BH457" s="210"/>
      <c r="BI457" s="210"/>
    </row>
    <row r="458" spans="1:61" x14ac:dyDescent="0.25">
      <c r="A458" s="171" t="s">
        <v>91</v>
      </c>
      <c r="B458" s="164"/>
      <c r="C458" s="299" t="s">
        <v>628</v>
      </c>
      <c r="D458" s="166"/>
      <c r="E458" s="168"/>
      <c r="F458" s="167"/>
      <c r="G458" s="168"/>
      <c r="AO458" s="260"/>
      <c r="AP458" s="260"/>
      <c r="AQ458" s="260"/>
      <c r="AR458" s="260"/>
      <c r="AS458" s="260"/>
      <c r="AT458" s="260"/>
      <c r="AU458" s="260"/>
      <c r="AV458" s="260"/>
      <c r="AW458" s="260"/>
      <c r="AX458" s="260"/>
      <c r="AY458" s="260"/>
      <c r="AZ458" s="260"/>
      <c r="BA458" s="260"/>
      <c r="BB458" s="260"/>
      <c r="BC458" s="260"/>
      <c r="BD458" s="260"/>
      <c r="BE458" s="260"/>
      <c r="BF458" s="260"/>
      <c r="BG458" s="210"/>
      <c r="BH458" s="210"/>
      <c r="BI458" s="210"/>
    </row>
    <row r="459" spans="1:61" x14ac:dyDescent="0.25">
      <c r="A459" s="171" t="s">
        <v>91</v>
      </c>
      <c r="B459" s="164"/>
      <c r="C459" s="299" t="s">
        <v>628</v>
      </c>
      <c r="D459" s="166"/>
      <c r="E459" s="168"/>
      <c r="F459" s="167"/>
      <c r="G459" s="168"/>
      <c r="AO459" s="260"/>
      <c r="AP459" s="260"/>
      <c r="AQ459" s="260"/>
      <c r="AR459" s="260"/>
      <c r="AS459" s="260"/>
      <c r="AT459" s="260"/>
      <c r="AU459" s="260"/>
      <c r="AV459" s="260"/>
      <c r="AW459" s="260"/>
      <c r="AX459" s="260"/>
      <c r="AY459" s="260"/>
      <c r="AZ459" s="260"/>
      <c r="BA459" s="260"/>
      <c r="BB459" s="260"/>
      <c r="BC459" s="260"/>
      <c r="BD459" s="260"/>
      <c r="BE459" s="260"/>
      <c r="BF459" s="260"/>
      <c r="BG459" s="210"/>
      <c r="BH459" s="210"/>
      <c r="BI459" s="210"/>
    </row>
    <row r="460" spans="1:61" x14ac:dyDescent="0.25">
      <c r="A460" s="171" t="s">
        <v>91</v>
      </c>
      <c r="B460" s="164"/>
      <c r="C460" s="299" t="s">
        <v>628</v>
      </c>
      <c r="D460" s="166"/>
      <c r="E460" s="168"/>
      <c r="F460" s="167"/>
      <c r="G460" s="168"/>
      <c r="AO460" s="260"/>
      <c r="AP460" s="260"/>
      <c r="AQ460" s="260"/>
      <c r="AR460" s="260"/>
      <c r="AS460" s="260"/>
      <c r="AT460" s="260"/>
      <c r="AU460" s="260"/>
      <c r="AV460" s="260"/>
      <c r="AW460" s="260"/>
      <c r="AX460" s="260"/>
      <c r="AY460" s="260"/>
      <c r="AZ460" s="260"/>
      <c r="BA460" s="260"/>
      <c r="BB460" s="260"/>
      <c r="BC460" s="260"/>
      <c r="BD460" s="260"/>
      <c r="BE460" s="260"/>
      <c r="BF460" s="260"/>
      <c r="BG460" s="210"/>
      <c r="BH460" s="210"/>
      <c r="BI460" s="210"/>
    </row>
    <row r="461" spans="1:61" x14ac:dyDescent="0.25">
      <c r="A461" s="171" t="s">
        <v>91</v>
      </c>
      <c r="B461" s="164"/>
      <c r="C461" s="299" t="s">
        <v>628</v>
      </c>
      <c r="D461" s="166"/>
      <c r="E461" s="168"/>
      <c r="F461" s="167"/>
      <c r="G461" s="168"/>
      <c r="AO461" s="260"/>
      <c r="AP461" s="260"/>
      <c r="AQ461" s="260"/>
      <c r="AR461" s="260"/>
      <c r="AS461" s="260"/>
      <c r="AT461" s="260"/>
      <c r="AU461" s="260"/>
      <c r="AV461" s="260"/>
      <c r="AW461" s="260"/>
      <c r="AX461" s="260"/>
      <c r="AY461" s="260"/>
      <c r="AZ461" s="260"/>
      <c r="BA461" s="260"/>
      <c r="BB461" s="260"/>
      <c r="BC461" s="260"/>
      <c r="BD461" s="260"/>
      <c r="BE461" s="260"/>
      <c r="BF461" s="260"/>
      <c r="BG461" s="210"/>
      <c r="BH461" s="210"/>
      <c r="BI461" s="210"/>
    </row>
    <row r="462" spans="1:61" x14ac:dyDescent="0.25">
      <c r="A462" s="171" t="s">
        <v>91</v>
      </c>
      <c r="B462" s="164"/>
      <c r="C462" s="299" t="s">
        <v>628</v>
      </c>
      <c r="D462" s="166"/>
      <c r="E462" s="168"/>
      <c r="F462" s="167"/>
      <c r="G462" s="168"/>
      <c r="AO462" s="260"/>
      <c r="AP462" s="260"/>
      <c r="AQ462" s="260"/>
      <c r="AR462" s="260"/>
      <c r="AS462" s="260"/>
      <c r="AT462" s="260"/>
      <c r="AU462" s="260"/>
      <c r="AV462" s="260"/>
      <c r="AW462" s="260"/>
      <c r="AX462" s="260"/>
      <c r="AY462" s="260"/>
      <c r="AZ462" s="260"/>
      <c r="BA462" s="260"/>
      <c r="BB462" s="260"/>
      <c r="BC462" s="260"/>
      <c r="BD462" s="260"/>
      <c r="BE462" s="260"/>
      <c r="BF462" s="260"/>
      <c r="BG462" s="210"/>
      <c r="BH462" s="210"/>
      <c r="BI462" s="210"/>
    </row>
    <row r="463" spans="1:61" x14ac:dyDescent="0.25">
      <c r="A463" s="171" t="s">
        <v>91</v>
      </c>
      <c r="B463" s="164"/>
      <c r="C463" s="299" t="s">
        <v>628</v>
      </c>
      <c r="D463" s="166"/>
      <c r="E463" s="168"/>
      <c r="F463" s="167"/>
      <c r="G463" s="168"/>
      <c r="AO463" s="260"/>
      <c r="AP463" s="260"/>
      <c r="AQ463" s="260"/>
      <c r="AR463" s="260"/>
      <c r="AS463" s="260"/>
      <c r="AT463" s="260"/>
      <c r="AU463" s="260"/>
      <c r="AV463" s="260"/>
      <c r="AW463" s="260"/>
      <c r="AX463" s="260"/>
      <c r="AY463" s="260"/>
      <c r="AZ463" s="260"/>
      <c r="BA463" s="260"/>
      <c r="BB463" s="260"/>
      <c r="BC463" s="260"/>
      <c r="BD463" s="260"/>
      <c r="BE463" s="260"/>
      <c r="BF463" s="260"/>
      <c r="BG463" s="210"/>
      <c r="BH463" s="210"/>
      <c r="BI463" s="210"/>
    </row>
    <row r="464" spans="1:61" x14ac:dyDescent="0.25">
      <c r="A464" s="171" t="s">
        <v>91</v>
      </c>
      <c r="B464" s="164"/>
      <c r="C464" s="299" t="s">
        <v>628</v>
      </c>
      <c r="D464" s="166"/>
      <c r="E464" s="168"/>
      <c r="F464" s="167"/>
      <c r="G464" s="168"/>
      <c r="AO464" s="260"/>
      <c r="AP464" s="260"/>
      <c r="AQ464" s="260"/>
      <c r="AR464" s="260"/>
      <c r="AS464" s="260"/>
      <c r="AT464" s="260"/>
      <c r="AU464" s="260"/>
      <c r="AV464" s="260"/>
      <c r="AW464" s="260"/>
      <c r="AX464" s="260"/>
      <c r="AY464" s="260"/>
      <c r="AZ464" s="260"/>
      <c r="BA464" s="260"/>
      <c r="BB464" s="260"/>
      <c r="BC464" s="260"/>
      <c r="BD464" s="260"/>
      <c r="BE464" s="260"/>
      <c r="BF464" s="260"/>
      <c r="BG464" s="210"/>
      <c r="BH464" s="210"/>
      <c r="BI464" s="210"/>
    </row>
    <row r="465" spans="1:61" x14ac:dyDescent="0.25">
      <c r="A465" s="171" t="s">
        <v>91</v>
      </c>
      <c r="B465" s="164"/>
      <c r="C465" s="299" t="s">
        <v>628</v>
      </c>
      <c r="D465" s="166"/>
      <c r="E465" s="168"/>
      <c r="F465" s="167"/>
      <c r="G465" s="168"/>
      <c r="AO465" s="260"/>
      <c r="AP465" s="260"/>
      <c r="AQ465" s="260"/>
      <c r="AR465" s="260"/>
      <c r="AS465" s="260"/>
      <c r="AT465" s="260"/>
      <c r="AU465" s="260"/>
      <c r="AV465" s="260"/>
      <c r="AW465" s="260"/>
      <c r="AX465" s="260"/>
      <c r="AY465" s="260"/>
      <c r="AZ465" s="260"/>
      <c r="BA465" s="260"/>
      <c r="BB465" s="260"/>
      <c r="BC465" s="260"/>
      <c r="BD465" s="260"/>
      <c r="BE465" s="260"/>
      <c r="BF465" s="260"/>
      <c r="BG465" s="210"/>
      <c r="BH465" s="210"/>
      <c r="BI465" s="210"/>
    </row>
    <row r="466" spans="1:61" x14ac:dyDescent="0.25">
      <c r="A466" s="171" t="s">
        <v>91</v>
      </c>
      <c r="B466" s="164"/>
      <c r="C466" s="299" t="s">
        <v>628</v>
      </c>
      <c r="D466" s="166"/>
      <c r="E466" s="168"/>
      <c r="F466" s="167"/>
      <c r="G466" s="168"/>
      <c r="AO466" s="260"/>
      <c r="AP466" s="260"/>
      <c r="AQ466" s="260"/>
      <c r="AR466" s="260"/>
      <c r="AS466" s="260"/>
      <c r="AT466" s="260"/>
      <c r="AU466" s="260"/>
      <c r="AV466" s="260"/>
      <c r="AW466" s="260"/>
      <c r="AX466" s="260"/>
      <c r="AY466" s="260"/>
      <c r="AZ466" s="260"/>
      <c r="BA466" s="260"/>
      <c r="BB466" s="260"/>
      <c r="BC466" s="260"/>
      <c r="BD466" s="260"/>
      <c r="BE466" s="260"/>
      <c r="BF466" s="260"/>
      <c r="BG466" s="210"/>
      <c r="BH466" s="210"/>
      <c r="BI466" s="210"/>
    </row>
    <row r="467" spans="1:61" x14ac:dyDescent="0.25">
      <c r="A467" s="171" t="s">
        <v>91</v>
      </c>
      <c r="B467" s="164"/>
      <c r="C467" s="299" t="s">
        <v>628</v>
      </c>
      <c r="D467" s="166"/>
      <c r="E467" s="168"/>
      <c r="F467" s="167"/>
      <c r="G467" s="168"/>
      <c r="AO467" s="260"/>
      <c r="AP467" s="260"/>
      <c r="AQ467" s="260"/>
      <c r="AR467" s="260"/>
      <c r="AS467" s="260"/>
      <c r="AT467" s="260"/>
      <c r="AU467" s="260"/>
      <c r="AV467" s="260"/>
      <c r="AW467" s="260"/>
      <c r="AX467" s="260"/>
      <c r="AY467" s="260"/>
      <c r="AZ467" s="260"/>
      <c r="BA467" s="260"/>
      <c r="BB467" s="260"/>
      <c r="BC467" s="260"/>
      <c r="BD467" s="260"/>
      <c r="BE467" s="260"/>
      <c r="BF467" s="260"/>
      <c r="BG467" s="210"/>
      <c r="BH467" s="210"/>
      <c r="BI467" s="210"/>
    </row>
    <row r="468" spans="1:61" x14ac:dyDescent="0.25">
      <c r="A468" s="171" t="s">
        <v>91</v>
      </c>
      <c r="B468" s="164"/>
      <c r="C468" s="299" t="s">
        <v>628</v>
      </c>
      <c r="D468" s="166"/>
      <c r="E468" s="168"/>
      <c r="F468" s="167"/>
      <c r="G468" s="168"/>
      <c r="AO468" s="260"/>
      <c r="AP468" s="260"/>
      <c r="AQ468" s="260"/>
      <c r="AR468" s="260"/>
      <c r="AS468" s="260"/>
      <c r="AT468" s="260"/>
      <c r="AU468" s="260"/>
      <c r="AV468" s="260"/>
      <c r="AW468" s="260"/>
      <c r="AX468" s="260"/>
      <c r="AY468" s="260"/>
      <c r="AZ468" s="260"/>
      <c r="BA468" s="260"/>
      <c r="BB468" s="260"/>
      <c r="BC468" s="260"/>
      <c r="BD468" s="260"/>
      <c r="BE468" s="260"/>
      <c r="BF468" s="260"/>
      <c r="BG468" s="210"/>
      <c r="BH468" s="210"/>
      <c r="BI468" s="210"/>
    </row>
    <row r="469" spans="1:61" x14ac:dyDescent="0.25">
      <c r="A469" s="171" t="s">
        <v>91</v>
      </c>
      <c r="B469" s="164"/>
      <c r="C469" s="299" t="s">
        <v>628</v>
      </c>
      <c r="D469" s="166"/>
      <c r="E469" s="168"/>
      <c r="F469" s="167"/>
      <c r="G469" s="168"/>
      <c r="AO469" s="260"/>
      <c r="AP469" s="260"/>
      <c r="AQ469" s="260"/>
      <c r="AR469" s="260"/>
      <c r="AS469" s="260"/>
      <c r="AT469" s="260"/>
      <c r="AU469" s="260"/>
      <c r="AV469" s="260"/>
      <c r="AW469" s="260"/>
      <c r="AX469" s="260"/>
      <c r="AY469" s="260"/>
      <c r="AZ469" s="260"/>
      <c r="BA469" s="260"/>
      <c r="BB469" s="260"/>
      <c r="BC469" s="260"/>
      <c r="BD469" s="260"/>
      <c r="BE469" s="260"/>
      <c r="BF469" s="260"/>
      <c r="BG469" s="210"/>
      <c r="BH469" s="210"/>
      <c r="BI469" s="210"/>
    </row>
    <row r="470" spans="1:61" x14ac:dyDescent="0.25">
      <c r="A470" s="171" t="s">
        <v>91</v>
      </c>
      <c r="B470" s="164"/>
      <c r="C470" s="299" t="s">
        <v>628</v>
      </c>
      <c r="D470" s="166"/>
      <c r="E470" s="168"/>
      <c r="F470" s="167"/>
      <c r="G470" s="168"/>
      <c r="AO470" s="260"/>
      <c r="AP470" s="260"/>
      <c r="AQ470" s="260"/>
      <c r="AR470" s="260"/>
      <c r="AS470" s="260"/>
      <c r="AT470" s="260"/>
      <c r="AU470" s="260"/>
      <c r="AV470" s="260"/>
      <c r="AW470" s="260"/>
      <c r="AX470" s="260"/>
      <c r="AY470" s="260"/>
      <c r="AZ470" s="260"/>
      <c r="BA470" s="260"/>
      <c r="BB470" s="260"/>
      <c r="BC470" s="260"/>
      <c r="BD470" s="260"/>
      <c r="BE470" s="260"/>
      <c r="BF470" s="260"/>
      <c r="BG470" s="210"/>
      <c r="BH470" s="210"/>
      <c r="BI470" s="210"/>
    </row>
    <row r="471" spans="1:61" x14ac:dyDescent="0.25">
      <c r="A471" s="171" t="s">
        <v>91</v>
      </c>
      <c r="B471" s="164"/>
      <c r="C471" s="299" t="s">
        <v>628</v>
      </c>
      <c r="D471" s="166"/>
      <c r="E471" s="168"/>
      <c r="F471" s="167"/>
      <c r="G471" s="168"/>
      <c r="AO471" s="260"/>
      <c r="AP471" s="260"/>
      <c r="AQ471" s="260"/>
      <c r="AR471" s="260"/>
      <c r="AS471" s="260"/>
      <c r="AT471" s="260"/>
      <c r="AU471" s="260"/>
      <c r="AV471" s="260"/>
      <c r="AW471" s="260"/>
      <c r="AX471" s="260"/>
      <c r="AY471" s="260"/>
      <c r="AZ471" s="260"/>
      <c r="BA471" s="260"/>
      <c r="BB471" s="260"/>
      <c r="BC471" s="260"/>
      <c r="BD471" s="260"/>
      <c r="BE471" s="260"/>
      <c r="BF471" s="260"/>
      <c r="BG471" s="210"/>
      <c r="BH471" s="210"/>
      <c r="BI471" s="210"/>
    </row>
    <row r="472" spans="1:61" x14ac:dyDescent="0.25">
      <c r="A472" s="171" t="s">
        <v>91</v>
      </c>
      <c r="B472" s="164"/>
      <c r="C472" s="299" t="s">
        <v>628</v>
      </c>
      <c r="D472" s="166"/>
      <c r="E472" s="168"/>
      <c r="F472" s="167"/>
      <c r="G472" s="168"/>
      <c r="AO472" s="260"/>
      <c r="AP472" s="260"/>
      <c r="AQ472" s="260"/>
      <c r="AR472" s="260"/>
      <c r="AS472" s="260"/>
      <c r="AT472" s="260"/>
      <c r="AU472" s="260"/>
      <c r="AV472" s="260"/>
      <c r="AW472" s="260"/>
      <c r="AX472" s="260"/>
      <c r="AY472" s="260"/>
      <c r="AZ472" s="260"/>
      <c r="BA472" s="260"/>
      <c r="BB472" s="260"/>
      <c r="BC472" s="260"/>
      <c r="BD472" s="260"/>
      <c r="BE472" s="260"/>
      <c r="BF472" s="260"/>
      <c r="BG472" s="210"/>
      <c r="BH472" s="210"/>
      <c r="BI472" s="210"/>
    </row>
    <row r="473" spans="1:61" x14ac:dyDescent="0.25">
      <c r="A473" s="171" t="s">
        <v>91</v>
      </c>
      <c r="B473" s="164"/>
      <c r="C473" s="299" t="s">
        <v>628</v>
      </c>
      <c r="D473" s="166"/>
      <c r="E473" s="168"/>
      <c r="F473" s="167"/>
      <c r="G473" s="168"/>
      <c r="AO473" s="260"/>
      <c r="AP473" s="260"/>
      <c r="AQ473" s="260"/>
      <c r="AR473" s="260"/>
      <c r="AS473" s="260"/>
      <c r="AT473" s="260"/>
      <c r="AU473" s="260"/>
      <c r="AV473" s="260"/>
      <c r="AW473" s="260"/>
      <c r="AX473" s="260"/>
      <c r="AY473" s="260"/>
      <c r="AZ473" s="260"/>
      <c r="BA473" s="260"/>
      <c r="BB473" s="260"/>
      <c r="BC473" s="260"/>
      <c r="BD473" s="260"/>
      <c r="BE473" s="260"/>
      <c r="BF473" s="260"/>
      <c r="BG473" s="210"/>
      <c r="BH473" s="210"/>
      <c r="BI473" s="210"/>
    </row>
    <row r="474" spans="1:61" x14ac:dyDescent="0.25">
      <c r="A474" s="171" t="s">
        <v>91</v>
      </c>
      <c r="B474" s="164"/>
      <c r="C474" s="299" t="s">
        <v>628</v>
      </c>
      <c r="D474" s="166"/>
      <c r="E474" s="168"/>
      <c r="F474" s="167"/>
      <c r="G474" s="168"/>
      <c r="AO474" s="260"/>
      <c r="AP474" s="260"/>
      <c r="AQ474" s="260"/>
      <c r="AR474" s="260"/>
      <c r="AS474" s="260"/>
      <c r="AT474" s="260"/>
      <c r="AU474" s="260"/>
      <c r="AV474" s="260"/>
      <c r="AW474" s="260"/>
      <c r="AX474" s="260"/>
      <c r="AY474" s="260"/>
      <c r="AZ474" s="260"/>
      <c r="BA474" s="260"/>
      <c r="BB474" s="260"/>
      <c r="BC474" s="260"/>
      <c r="BD474" s="260"/>
      <c r="BE474" s="260"/>
      <c r="BF474" s="260"/>
      <c r="BG474" s="210"/>
      <c r="BH474" s="210"/>
      <c r="BI474" s="210"/>
    </row>
    <row r="475" spans="1:61" x14ac:dyDescent="0.25">
      <c r="A475" s="171" t="s">
        <v>91</v>
      </c>
      <c r="B475" s="164"/>
      <c r="C475" s="299" t="s">
        <v>628</v>
      </c>
      <c r="D475" s="166"/>
      <c r="E475" s="168"/>
      <c r="F475" s="167"/>
      <c r="G475" s="168"/>
      <c r="AO475" s="260"/>
      <c r="AP475" s="260"/>
      <c r="AQ475" s="260"/>
      <c r="AR475" s="260"/>
      <c r="AS475" s="260"/>
      <c r="AT475" s="260"/>
      <c r="AU475" s="260"/>
      <c r="AV475" s="260"/>
      <c r="AW475" s="260"/>
      <c r="AX475" s="260"/>
      <c r="AY475" s="260"/>
      <c r="AZ475" s="260"/>
      <c r="BA475" s="260"/>
      <c r="BB475" s="260"/>
      <c r="BC475" s="260"/>
      <c r="BD475" s="260"/>
      <c r="BE475" s="260"/>
      <c r="BF475" s="260"/>
      <c r="BG475" s="210"/>
      <c r="BH475" s="210"/>
      <c r="BI475" s="210"/>
    </row>
    <row r="476" spans="1:61" x14ac:dyDescent="0.25">
      <c r="A476" s="171" t="s">
        <v>91</v>
      </c>
      <c r="B476" s="164"/>
      <c r="C476" s="299" t="s">
        <v>628</v>
      </c>
      <c r="D476" s="166"/>
      <c r="E476" s="168"/>
      <c r="F476" s="167"/>
      <c r="G476" s="168"/>
      <c r="AO476" s="260"/>
      <c r="AP476" s="260"/>
      <c r="AQ476" s="260"/>
      <c r="AR476" s="260"/>
      <c r="AS476" s="260"/>
      <c r="AT476" s="260"/>
      <c r="AU476" s="260"/>
      <c r="AV476" s="260"/>
      <c r="AW476" s="260"/>
      <c r="AX476" s="260"/>
      <c r="AY476" s="260"/>
      <c r="AZ476" s="260"/>
      <c r="BA476" s="260"/>
      <c r="BB476" s="260"/>
      <c r="BC476" s="260"/>
      <c r="BD476" s="260"/>
      <c r="BE476" s="260"/>
      <c r="BF476" s="260"/>
      <c r="BG476" s="210"/>
      <c r="BH476" s="210"/>
      <c r="BI476" s="210"/>
    </row>
    <row r="477" spans="1:61" x14ac:dyDescent="0.25">
      <c r="AO477" s="260"/>
      <c r="AP477" s="260"/>
      <c r="AQ477" s="260"/>
      <c r="AR477" s="260"/>
      <c r="AS477" s="260"/>
      <c r="AT477" s="260"/>
      <c r="AU477" s="260"/>
      <c r="AV477" s="260"/>
      <c r="AW477" s="260"/>
      <c r="AX477" s="260"/>
      <c r="AY477" s="260"/>
      <c r="AZ477" s="260"/>
      <c r="BA477" s="260"/>
      <c r="BB477" s="260"/>
      <c r="BC477" s="260"/>
      <c r="BD477" s="260"/>
      <c r="BE477" s="260"/>
      <c r="BF477" s="260"/>
      <c r="BG477" s="210"/>
      <c r="BH477" s="210"/>
      <c r="BI477" s="210"/>
    </row>
    <row r="478" spans="1:61" x14ac:dyDescent="0.25">
      <c r="AO478" s="260"/>
      <c r="AP478" s="260"/>
      <c r="AQ478" s="260"/>
      <c r="AR478" s="260"/>
      <c r="AS478" s="260"/>
      <c r="AT478" s="260"/>
      <c r="AU478" s="260"/>
      <c r="AV478" s="260"/>
      <c r="AW478" s="260"/>
      <c r="AX478" s="260"/>
      <c r="AY478" s="260"/>
      <c r="AZ478" s="260"/>
      <c r="BA478" s="260"/>
      <c r="BB478" s="260"/>
      <c r="BC478" s="260"/>
      <c r="BD478" s="260"/>
      <c r="BE478" s="260"/>
      <c r="BF478" s="260"/>
      <c r="BG478" s="210"/>
      <c r="BH478" s="210"/>
      <c r="BI478" s="210"/>
    </row>
    <row r="479" spans="1:61" x14ac:dyDescent="0.25">
      <c r="AO479" s="260"/>
      <c r="AP479" s="260"/>
      <c r="AQ479" s="260"/>
      <c r="AR479" s="260"/>
      <c r="AS479" s="260"/>
      <c r="AT479" s="260"/>
      <c r="AU479" s="260"/>
      <c r="AV479" s="260"/>
      <c r="AW479" s="260"/>
      <c r="AX479" s="260"/>
      <c r="AY479" s="260"/>
      <c r="AZ479" s="260"/>
      <c r="BA479" s="260"/>
      <c r="BB479" s="260"/>
      <c r="BC479" s="260"/>
      <c r="BD479" s="260"/>
      <c r="BE479" s="260"/>
      <c r="BF479" s="260"/>
      <c r="BG479" s="210"/>
      <c r="BH479" s="210"/>
      <c r="BI479" s="210"/>
    </row>
    <row r="480" spans="1:61" x14ac:dyDescent="0.25">
      <c r="AO480" s="260"/>
      <c r="AP480" s="260"/>
      <c r="AQ480" s="260"/>
      <c r="AR480" s="260"/>
      <c r="AS480" s="260"/>
      <c r="AT480" s="260"/>
      <c r="AU480" s="260"/>
      <c r="AV480" s="260"/>
      <c r="AW480" s="260"/>
      <c r="AX480" s="260"/>
      <c r="AY480" s="260"/>
      <c r="AZ480" s="260"/>
      <c r="BA480" s="260"/>
      <c r="BB480" s="260"/>
      <c r="BC480" s="260"/>
      <c r="BD480" s="260"/>
      <c r="BE480" s="260"/>
      <c r="BF480" s="260"/>
      <c r="BG480" s="210"/>
      <c r="BH480" s="210"/>
      <c r="BI480" s="210"/>
    </row>
    <row r="481" spans="41:61" x14ac:dyDescent="0.25">
      <c r="AO481" s="260"/>
      <c r="AP481" s="260"/>
      <c r="AQ481" s="260"/>
      <c r="AR481" s="260"/>
      <c r="AS481" s="260"/>
      <c r="AT481" s="260"/>
      <c r="AU481" s="260"/>
      <c r="AV481" s="260"/>
      <c r="AW481" s="260"/>
      <c r="AX481" s="260"/>
      <c r="AY481" s="260"/>
      <c r="AZ481" s="260"/>
      <c r="BA481" s="260"/>
      <c r="BB481" s="260"/>
      <c r="BC481" s="260"/>
      <c r="BD481" s="260"/>
      <c r="BE481" s="260"/>
      <c r="BF481" s="260"/>
      <c r="BG481" s="210"/>
      <c r="BH481" s="210"/>
      <c r="BI481" s="210"/>
    </row>
    <row r="482" spans="41:61" x14ac:dyDescent="0.25">
      <c r="AO482" s="260"/>
      <c r="AP482" s="260"/>
      <c r="AQ482" s="260"/>
      <c r="AR482" s="260"/>
      <c r="AS482" s="260"/>
      <c r="AT482" s="260"/>
      <c r="AU482" s="260"/>
      <c r="AV482" s="260"/>
      <c r="AW482" s="260"/>
      <c r="AX482" s="260"/>
      <c r="AY482" s="260"/>
      <c r="AZ482" s="260"/>
      <c r="BA482" s="260"/>
      <c r="BB482" s="260"/>
      <c r="BC482" s="260"/>
      <c r="BD482" s="260"/>
      <c r="BE482" s="260"/>
      <c r="BF482" s="260"/>
      <c r="BG482" s="210"/>
      <c r="BH482" s="210"/>
      <c r="BI482" s="210"/>
    </row>
    <row r="483" spans="41:61" x14ac:dyDescent="0.25">
      <c r="AO483" s="260"/>
      <c r="AP483" s="260"/>
      <c r="AQ483" s="260"/>
      <c r="AR483" s="260"/>
      <c r="AS483" s="260"/>
      <c r="AT483" s="260"/>
      <c r="AU483" s="260"/>
      <c r="AV483" s="260"/>
      <c r="AW483" s="260"/>
      <c r="AX483" s="260"/>
      <c r="AY483" s="260"/>
      <c r="AZ483" s="260"/>
      <c r="BA483" s="260"/>
      <c r="BB483" s="260"/>
      <c r="BC483" s="260"/>
      <c r="BD483" s="260"/>
      <c r="BE483" s="260"/>
      <c r="BF483" s="260"/>
      <c r="BG483" s="210"/>
      <c r="BH483" s="210"/>
      <c r="BI483" s="210"/>
    </row>
  </sheetData>
  <customSheetViews>
    <customSheetView guid="{47106A56-D167-42A8-8D68-20B81909F58E}" topLeftCell="AF1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1"/>
    </customSheetView>
    <customSheetView guid="{4C33994B-C18C-486E-A6D8-9B7FAFC982FC}" topLeftCell="AF1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2"/>
    </customSheetView>
  </customSheetViews>
  <mergeCells count="8">
    <mergeCell ref="AO1:BF1"/>
    <mergeCell ref="D10:F10"/>
    <mergeCell ref="A12:C12"/>
    <mergeCell ref="A1:F1"/>
    <mergeCell ref="A3:C3"/>
    <mergeCell ref="D3:F3"/>
    <mergeCell ref="A4:C4"/>
    <mergeCell ref="D4:F4"/>
  </mergeCells>
  <conditionalFormatting sqref="D9">
    <cfRule type="expression" dxfId="127" priority="5">
      <formula>D9&lt;0</formula>
    </cfRule>
    <cfRule type="expression" dxfId="126" priority="6">
      <formula>D9&lt;5%</formula>
    </cfRule>
    <cfRule type="expression" dxfId="125" priority="7">
      <formula>D9&lt;20%</formula>
    </cfRule>
  </conditionalFormatting>
  <conditionalFormatting sqref="F9">
    <cfRule type="expression" dxfId="124" priority="2">
      <formula>F9&lt;0</formula>
    </cfRule>
    <cfRule type="expression" dxfId="123" priority="3">
      <formula>F9&lt;5%</formula>
    </cfRule>
    <cfRule type="expression" dxfId="122" priority="4">
      <formula>F9&lt;20%</formula>
    </cfRule>
  </conditionalFormatting>
  <conditionalFormatting sqref="D10">
    <cfRule type="expression" dxfId="121" priority="1">
      <formula>F7&gt;D7</formula>
    </cfRule>
  </conditionalFormatting>
  <dataValidations count="2">
    <dataValidation type="list" allowBlank="1" showInputMessage="1" showErrorMessage="1" sqref="A13:A476">
      <formula1>$A$8:$A$9</formula1>
    </dataValidation>
    <dataValidation type="list" allowBlank="1" showInputMessage="1" showErrorMessage="1" sqref="C13:C476">
      <formula1>$I$1:$I$2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orientation="portrait" r:id="rId3"/>
  <ignoredErrors>
    <ignoredError sqref="D27" unlockedFormula="1"/>
  </ignoredErrors>
  <legacyDrawing r:id="rId4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/>
  <dimension ref="A1:BI507"/>
  <sheetViews>
    <sheetView workbookViewId="0">
      <pane ySplit="12" topLeftCell="A84" activePane="bottomLeft" state="frozen"/>
      <selection activeCell="F22" sqref="F22"/>
      <selection pane="bottomLeft" activeCell="F22" sqref="F22"/>
    </sheetView>
  </sheetViews>
  <sheetFormatPr defaultRowHeight="15" x14ac:dyDescent="0.25"/>
  <cols>
    <col min="1" max="1" width="5.85546875" style="157" customWidth="1"/>
    <col min="2" max="2" width="5" style="158" bestFit="1" customWidth="1"/>
    <col min="3" max="3" width="8.140625" style="169" customWidth="1"/>
    <col min="4" max="4" width="17" style="170" customWidth="1"/>
    <col min="5" max="5" width="14.5703125" style="170" bestFit="1" customWidth="1"/>
    <col min="6" max="6" width="17.7109375" style="170" customWidth="1"/>
    <col min="7" max="7" width="13.85546875" style="148" bestFit="1" customWidth="1"/>
    <col min="8" max="8" width="9.140625" style="149"/>
    <col min="9" max="9" width="14" style="149" customWidth="1"/>
    <col min="10" max="10" width="33.28515625" style="149" bestFit="1" customWidth="1"/>
    <col min="11" max="11" width="35.140625" style="149" customWidth="1"/>
    <col min="12" max="14" width="33.28515625" style="149" bestFit="1" customWidth="1"/>
    <col min="15" max="21" width="9.140625" style="149"/>
    <col min="22" max="22" width="26.28515625" style="178" bestFit="1" customWidth="1"/>
    <col min="23" max="23" width="28.7109375" style="178" bestFit="1" customWidth="1"/>
    <col min="24" max="24" width="26.28515625" style="178" bestFit="1" customWidth="1"/>
    <col min="25" max="25" width="26.42578125" style="178" bestFit="1" customWidth="1"/>
    <col min="26" max="27" width="26.140625" style="178" bestFit="1" customWidth="1"/>
    <col min="28" max="28" width="9.140625" style="149"/>
    <col min="29" max="29" width="26.5703125" style="149" bestFit="1" customWidth="1"/>
    <col min="30" max="40" width="9.140625" style="149"/>
    <col min="41" max="58" width="30.7109375" style="250" customWidth="1"/>
    <col min="59" max="16384" width="9.140625" style="149"/>
  </cols>
  <sheetData>
    <row r="1" spans="1:61" ht="21" x14ac:dyDescent="0.25">
      <c r="A1" s="644" t="s">
        <v>85</v>
      </c>
      <c r="B1" s="644"/>
      <c r="C1" s="644"/>
      <c r="D1" s="644"/>
      <c r="E1" s="644"/>
      <c r="F1" s="644"/>
      <c r="I1" s="265" t="s">
        <v>628</v>
      </c>
      <c r="AO1" s="645" t="s">
        <v>145</v>
      </c>
      <c r="AP1" s="645"/>
      <c r="AQ1" s="645"/>
      <c r="AR1" s="645"/>
      <c r="AS1" s="645"/>
      <c r="AT1" s="645"/>
      <c r="AU1" s="645"/>
      <c r="AV1" s="645"/>
      <c r="AW1" s="645"/>
      <c r="AX1" s="645"/>
      <c r="AY1" s="645"/>
      <c r="AZ1" s="645"/>
      <c r="BA1" s="645"/>
      <c r="BB1" s="645"/>
      <c r="BC1" s="645"/>
      <c r="BD1" s="645"/>
      <c r="BE1" s="645"/>
      <c r="BF1" s="645"/>
    </row>
    <row r="2" spans="1:61" ht="21" x14ac:dyDescent="0.25">
      <c r="A2" s="212"/>
      <c r="B2" s="213"/>
      <c r="C2" s="214"/>
      <c r="D2" s="215"/>
      <c r="E2" s="215"/>
      <c r="F2" s="215"/>
      <c r="I2" s="265" t="s">
        <v>92</v>
      </c>
      <c r="AO2" s="250" t="s">
        <v>144</v>
      </c>
      <c r="AP2" s="250" t="s">
        <v>146</v>
      </c>
      <c r="AQ2" s="250" t="s">
        <v>147</v>
      </c>
      <c r="AR2" s="250" t="s">
        <v>148</v>
      </c>
      <c r="AS2" s="250" t="s">
        <v>148</v>
      </c>
      <c r="AT2" s="250" t="s">
        <v>149</v>
      </c>
      <c r="AU2" s="250" t="s">
        <v>150</v>
      </c>
      <c r="AV2" s="250" t="s">
        <v>151</v>
      </c>
      <c r="AW2" s="250" t="s">
        <v>152</v>
      </c>
      <c r="AX2" s="250" t="s">
        <v>153</v>
      </c>
      <c r="AY2" s="250" t="s">
        <v>154</v>
      </c>
      <c r="AZ2" s="250" t="s">
        <v>155</v>
      </c>
      <c r="BA2" s="250" t="s">
        <v>156</v>
      </c>
      <c r="BB2" s="250" t="s">
        <v>157</v>
      </c>
      <c r="BC2" s="250" t="s">
        <v>158</v>
      </c>
      <c r="BD2" s="250" t="s">
        <v>159</v>
      </c>
      <c r="BE2" s="250" t="s">
        <v>160</v>
      </c>
      <c r="BF2" s="250" t="s">
        <v>161</v>
      </c>
    </row>
    <row r="3" spans="1:61" ht="19.5" x14ac:dyDescent="0.25">
      <c r="A3" s="653" t="str">
        <f>'914 01'!B99</f>
        <v>025600</v>
      </c>
      <c r="B3" s="654"/>
      <c r="C3" s="654"/>
      <c r="D3" s="655" t="str">
        <f>'914 01'!G99</f>
        <v>KRAJ - příloha Libereckého kraje</v>
      </c>
      <c r="E3" s="655"/>
      <c r="F3" s="656"/>
      <c r="AO3" s="260"/>
      <c r="AP3" s="260"/>
      <c r="AQ3" s="260"/>
      <c r="AR3" s="260"/>
      <c r="AS3" s="260"/>
      <c r="AT3" s="260"/>
      <c r="AU3" s="260"/>
      <c r="AV3" s="260"/>
      <c r="AW3" s="260"/>
      <c r="AX3" s="260"/>
      <c r="AY3" s="260"/>
      <c r="AZ3" s="260"/>
      <c r="BA3" s="260"/>
      <c r="BB3" s="260"/>
      <c r="BC3" s="260"/>
      <c r="BD3" s="260"/>
      <c r="BE3" s="260"/>
      <c r="BF3" s="260"/>
    </row>
    <row r="4" spans="1:61" ht="34.5" customHeight="1" x14ac:dyDescent="0.25">
      <c r="A4" s="648" t="s">
        <v>94</v>
      </c>
      <c r="B4" s="649"/>
      <c r="C4" s="649"/>
      <c r="D4" s="650">
        <f>'914 01'!K99*1000</f>
        <v>1510000</v>
      </c>
      <c r="E4" s="650"/>
      <c r="F4" s="651"/>
      <c r="AO4" s="260"/>
      <c r="AP4" s="260"/>
      <c r="AQ4" s="260"/>
      <c r="AR4" s="260"/>
      <c r="AS4" s="260"/>
      <c r="AT4" s="260"/>
      <c r="AU4" s="260"/>
      <c r="AV4" s="260"/>
      <c r="AW4" s="260"/>
      <c r="AX4" s="260"/>
      <c r="AY4" s="260"/>
      <c r="AZ4" s="260"/>
      <c r="BA4" s="260"/>
      <c r="BB4" s="260"/>
      <c r="BC4" s="260"/>
      <c r="BD4" s="260"/>
      <c r="BE4" s="260"/>
      <c r="BF4" s="260"/>
    </row>
    <row r="5" spans="1:61" x14ac:dyDescent="0.25">
      <c r="A5" s="216"/>
      <c r="B5" s="213"/>
      <c r="C5" s="214"/>
      <c r="D5" s="215"/>
      <c r="E5" s="215"/>
      <c r="F5" s="215"/>
      <c r="AO5" s="260"/>
      <c r="AP5" s="260"/>
      <c r="AQ5" s="260"/>
      <c r="AR5" s="260"/>
      <c r="AS5" s="260"/>
      <c r="AT5" s="260"/>
      <c r="AU5" s="260"/>
      <c r="AV5" s="260"/>
      <c r="AW5" s="260"/>
      <c r="AX5" s="260"/>
      <c r="AY5" s="260"/>
      <c r="AZ5" s="260"/>
      <c r="BA5" s="260"/>
      <c r="BB5" s="260"/>
      <c r="BC5" s="260"/>
      <c r="BD5" s="260"/>
      <c r="BE5" s="260"/>
      <c r="BF5" s="260"/>
    </row>
    <row r="6" spans="1:61" x14ac:dyDescent="0.25">
      <c r="A6" s="216"/>
      <c r="B6" s="213"/>
      <c r="C6" s="214"/>
      <c r="D6" s="217" t="s">
        <v>86</v>
      </c>
      <c r="E6" s="217"/>
      <c r="F6" s="217" t="s">
        <v>87</v>
      </c>
      <c r="AO6" s="260"/>
      <c r="AP6" s="260"/>
      <c r="AQ6" s="260"/>
      <c r="AR6" s="260"/>
      <c r="AS6" s="260"/>
      <c r="AT6" s="260"/>
      <c r="AU6" s="260"/>
      <c r="AV6" s="260"/>
      <c r="AW6" s="260"/>
      <c r="AX6" s="260"/>
      <c r="AY6" s="260"/>
      <c r="AZ6" s="260"/>
      <c r="BA6" s="260"/>
      <c r="BB6" s="260"/>
      <c r="BC6" s="260"/>
      <c r="BD6" s="260"/>
      <c r="BE6" s="260"/>
      <c r="BF6" s="260"/>
    </row>
    <row r="7" spans="1:61" x14ac:dyDescent="0.25">
      <c r="A7" s="216"/>
      <c r="B7" s="213"/>
      <c r="C7" s="216" t="s">
        <v>88</v>
      </c>
      <c r="D7" s="218">
        <f>SUM(D13:D500)</f>
        <v>147398</v>
      </c>
      <c r="E7" s="148"/>
      <c r="F7" s="219">
        <f>SUM(F13:F500)</f>
        <v>510035.80999999994</v>
      </c>
      <c r="AO7" s="260"/>
      <c r="AP7" s="260"/>
      <c r="AQ7" s="260"/>
      <c r="AR7" s="260"/>
      <c r="AS7" s="260"/>
      <c r="AT7" s="260"/>
      <c r="AU7" s="260"/>
      <c r="AV7" s="260" t="s">
        <v>450</v>
      </c>
      <c r="AW7" s="260" t="s">
        <v>450</v>
      </c>
      <c r="AX7" s="260" t="s">
        <v>450</v>
      </c>
      <c r="AY7" s="260"/>
      <c r="AZ7" s="260"/>
      <c r="BA7" s="260"/>
      <c r="BB7" s="260"/>
      <c r="BC7" s="260"/>
      <c r="BD7" s="260"/>
      <c r="BE7" s="260"/>
      <c r="BF7" s="260"/>
    </row>
    <row r="8" spans="1:61" x14ac:dyDescent="0.25">
      <c r="A8" s="220" t="s">
        <v>91</v>
      </c>
      <c r="B8" s="213"/>
      <c r="C8" s="221" t="s">
        <v>84</v>
      </c>
      <c r="D8" s="222">
        <f>D4-SUM(D13:D504)</f>
        <v>1362602</v>
      </c>
      <c r="E8" s="222"/>
      <c r="F8" s="222">
        <f>D4-SUM(F13:F504)</f>
        <v>999964.19000000006</v>
      </c>
      <c r="AO8" s="260"/>
      <c r="AP8" s="260"/>
      <c r="AQ8" s="260"/>
      <c r="AR8" s="260"/>
      <c r="AS8" s="260"/>
      <c r="AT8" s="260"/>
      <c r="AU8" s="260"/>
      <c r="AV8" s="260"/>
      <c r="AW8" s="260"/>
      <c r="AX8" s="260"/>
      <c r="AY8" s="260"/>
      <c r="AZ8" s="260"/>
      <c r="BA8" s="260"/>
      <c r="BB8" s="260"/>
      <c r="BC8" s="260"/>
      <c r="BD8" s="260"/>
      <c r="BE8" s="260"/>
      <c r="BF8" s="260"/>
      <c r="BG8" s="210"/>
      <c r="BH8" s="210"/>
      <c r="BI8" s="210"/>
    </row>
    <row r="9" spans="1:61" x14ac:dyDescent="0.25">
      <c r="A9" s="220" t="s">
        <v>96</v>
      </c>
      <c r="B9" s="213"/>
      <c r="C9" s="223" t="s">
        <v>84</v>
      </c>
      <c r="D9" s="224">
        <f>(D8/D4)</f>
        <v>0.90238543046357611</v>
      </c>
      <c r="E9"/>
      <c r="F9" s="224">
        <f>F8/D4</f>
        <v>0.662227940397351</v>
      </c>
      <c r="AO9" s="260"/>
      <c r="AP9" s="260"/>
      <c r="AQ9" s="260"/>
      <c r="AR9" s="260"/>
      <c r="AS9" s="260"/>
      <c r="AT9" s="260"/>
      <c r="AU9" s="260"/>
      <c r="AV9" s="260"/>
      <c r="AW9" s="260"/>
      <c r="AX9" s="260"/>
      <c r="AY9" s="260"/>
      <c r="AZ9" s="260"/>
      <c r="BA9" s="260"/>
      <c r="BB9" s="260"/>
      <c r="BC9" s="260"/>
      <c r="BD9" s="260"/>
      <c r="BE9" s="260"/>
      <c r="BF9" s="260"/>
      <c r="BG9" s="210"/>
      <c r="BH9" s="210"/>
      <c r="BI9" s="210"/>
    </row>
    <row r="10" spans="1:61" x14ac:dyDescent="0.25">
      <c r="C10" s="159"/>
      <c r="D10" s="640" t="s">
        <v>95</v>
      </c>
      <c r="E10" s="640"/>
      <c r="F10" s="640"/>
      <c r="AO10" s="260"/>
      <c r="AP10" s="260"/>
      <c r="AQ10" s="260"/>
      <c r="AR10" s="260"/>
      <c r="AS10" s="260"/>
      <c r="AT10" s="260" t="s">
        <v>450</v>
      </c>
      <c r="AU10" s="260"/>
      <c r="AV10" s="260"/>
      <c r="AW10" s="260"/>
      <c r="AX10" s="260"/>
      <c r="AY10" s="260"/>
      <c r="AZ10" s="260"/>
      <c r="BA10" s="260"/>
      <c r="BB10" s="260"/>
      <c r="BC10" s="260"/>
      <c r="BD10" s="260"/>
      <c r="BE10" s="260"/>
      <c r="BF10" s="260"/>
      <c r="BG10" s="210"/>
      <c r="BH10" s="210"/>
      <c r="BI10" s="210"/>
    </row>
    <row r="11" spans="1:61" x14ac:dyDescent="0.25">
      <c r="C11" s="159"/>
      <c r="D11" s="115"/>
      <c r="E11" s="115"/>
      <c r="F11" s="115"/>
      <c r="AO11" s="260"/>
      <c r="AP11" s="260"/>
      <c r="AQ11" s="260"/>
      <c r="AR11" s="260"/>
      <c r="AS11" s="260"/>
      <c r="AT11" s="260"/>
      <c r="AU11" s="260"/>
      <c r="AV11" s="260"/>
      <c r="AW11" s="260"/>
      <c r="AX11" s="260"/>
      <c r="AY11" s="260"/>
      <c r="AZ11" s="260"/>
      <c r="BA11" s="260"/>
      <c r="BB11" s="260"/>
      <c r="BC11" s="260"/>
      <c r="BD11" s="260"/>
      <c r="BE11" s="260"/>
      <c r="BF11" s="260"/>
      <c r="BG11" s="210"/>
      <c r="BH11" s="210"/>
      <c r="BI11" s="210"/>
    </row>
    <row r="12" spans="1:61" s="163" customFormat="1" x14ac:dyDescent="0.25">
      <c r="A12" s="641" t="s">
        <v>93</v>
      </c>
      <c r="B12" s="642"/>
      <c r="C12" s="643"/>
      <c r="D12" s="160" t="s">
        <v>89</v>
      </c>
      <c r="E12" s="162" t="s">
        <v>131</v>
      </c>
      <c r="F12" s="161" t="s">
        <v>90</v>
      </c>
      <c r="G12" s="162" t="s">
        <v>164</v>
      </c>
      <c r="V12" s="179"/>
      <c r="W12" s="179"/>
      <c r="X12" s="179"/>
      <c r="Y12" s="179"/>
      <c r="Z12" s="179"/>
      <c r="AA12" s="179"/>
      <c r="AO12" s="261"/>
      <c r="AP12" s="261"/>
      <c r="AQ12" s="261"/>
      <c r="AR12" s="261"/>
      <c r="AS12" s="261"/>
      <c r="AT12" s="261"/>
      <c r="AU12" s="261"/>
      <c r="AV12" s="261"/>
      <c r="AW12" s="261"/>
      <c r="AX12" s="261"/>
      <c r="AY12" s="261"/>
      <c r="AZ12" s="261"/>
      <c r="BA12" s="261"/>
      <c r="BB12" s="261"/>
      <c r="BC12" s="261"/>
      <c r="BD12" s="261"/>
      <c r="BE12" s="261"/>
      <c r="BF12" s="261"/>
      <c r="BG12" s="262"/>
      <c r="BH12" s="262"/>
      <c r="BI12" s="262"/>
    </row>
    <row r="13" spans="1:61" x14ac:dyDescent="0.25">
      <c r="A13" s="171" t="s">
        <v>91</v>
      </c>
      <c r="B13" s="164">
        <v>4</v>
      </c>
      <c r="C13" s="299" t="s">
        <v>628</v>
      </c>
      <c r="D13" s="166">
        <v>3146</v>
      </c>
      <c r="E13" s="168">
        <v>42010</v>
      </c>
      <c r="F13" s="358">
        <v>3146</v>
      </c>
      <c r="G13" s="168">
        <v>42030</v>
      </c>
      <c r="H13" s="149" t="s">
        <v>1337</v>
      </c>
      <c r="AO13" s="260"/>
      <c r="AP13" s="260" t="s">
        <v>503</v>
      </c>
      <c r="AQ13" s="260"/>
      <c r="AR13" s="260" t="s">
        <v>504</v>
      </c>
      <c r="AS13" s="260" t="s">
        <v>505</v>
      </c>
      <c r="AT13" s="260" t="s">
        <v>506</v>
      </c>
      <c r="AU13" s="260" t="s">
        <v>507</v>
      </c>
      <c r="AV13" s="260" t="s">
        <v>1338</v>
      </c>
      <c r="AW13" s="260" t="s">
        <v>508</v>
      </c>
      <c r="AX13" s="260"/>
      <c r="AY13" s="260"/>
      <c r="AZ13" s="260"/>
      <c r="BA13" s="260"/>
      <c r="BB13" s="260"/>
      <c r="BC13" s="260"/>
      <c r="BD13" s="260"/>
      <c r="BE13" s="260"/>
      <c r="BF13" s="260"/>
      <c r="BG13" s="210"/>
      <c r="BH13" s="210"/>
      <c r="BI13" s="210"/>
    </row>
    <row r="14" spans="1:61" x14ac:dyDescent="0.25">
      <c r="A14" s="171" t="s">
        <v>91</v>
      </c>
      <c r="B14" s="164">
        <v>5</v>
      </c>
      <c r="C14" s="299" t="s">
        <v>628</v>
      </c>
      <c r="D14" s="166">
        <v>3025</v>
      </c>
      <c r="E14" s="168">
        <v>42010</v>
      </c>
      <c r="F14" s="358">
        <v>3025</v>
      </c>
      <c r="G14" s="168">
        <v>42056</v>
      </c>
      <c r="H14" s="149" t="s">
        <v>1294</v>
      </c>
      <c r="AO14" s="260"/>
      <c r="AP14" s="260"/>
      <c r="AQ14" s="260"/>
      <c r="AR14" s="260"/>
      <c r="AS14" s="260"/>
      <c r="AT14" s="260"/>
      <c r="AU14" s="260"/>
      <c r="AV14" s="260" t="s">
        <v>1295</v>
      </c>
      <c r="AW14" s="260"/>
      <c r="AX14" s="260"/>
      <c r="AY14" s="260"/>
      <c r="AZ14" s="260"/>
      <c r="BA14" s="260"/>
      <c r="BB14" s="260"/>
      <c r="BC14" s="260"/>
      <c r="BD14" s="260"/>
      <c r="BE14" s="260"/>
      <c r="BF14" s="260"/>
      <c r="BG14" s="210"/>
      <c r="BH14" s="210"/>
      <c r="BI14" s="210"/>
    </row>
    <row r="15" spans="1:61" x14ac:dyDescent="0.25">
      <c r="A15" s="171" t="s">
        <v>91</v>
      </c>
      <c r="B15" s="164">
        <v>7</v>
      </c>
      <c r="C15" s="299" t="s">
        <v>628</v>
      </c>
      <c r="D15" s="166">
        <v>1966</v>
      </c>
      <c r="E15" s="168">
        <v>42010</v>
      </c>
      <c r="F15" s="358">
        <v>1966</v>
      </c>
      <c r="G15" s="168">
        <v>42058</v>
      </c>
      <c r="H15" s="149" t="s">
        <v>1296</v>
      </c>
      <c r="AO15" s="260"/>
      <c r="AP15" s="260"/>
      <c r="AQ15" s="260"/>
      <c r="AR15" s="260"/>
      <c r="AS15" s="260"/>
      <c r="AT15" s="260"/>
      <c r="AU15" s="260"/>
      <c r="AV15" s="260" t="s">
        <v>1297</v>
      </c>
      <c r="AW15" s="260"/>
      <c r="AX15" s="260"/>
      <c r="AY15" s="260"/>
      <c r="AZ15" s="260"/>
      <c r="BA15" s="260"/>
      <c r="BB15" s="260"/>
      <c r="BC15" s="260"/>
      <c r="BD15" s="260"/>
      <c r="BE15" s="260"/>
      <c r="BF15" s="260"/>
      <c r="BG15" s="210"/>
      <c r="BH15" s="210"/>
      <c r="BI15" s="210"/>
    </row>
    <row r="16" spans="1:61" x14ac:dyDescent="0.25">
      <c r="A16" s="171" t="s">
        <v>91</v>
      </c>
      <c r="B16" s="164">
        <v>39</v>
      </c>
      <c r="C16" s="299" t="s">
        <v>628</v>
      </c>
      <c r="D16" s="166">
        <v>5899</v>
      </c>
      <c r="E16" s="168">
        <v>42013</v>
      </c>
      <c r="F16" s="358">
        <v>5898.75</v>
      </c>
      <c r="G16" s="168">
        <v>42051</v>
      </c>
      <c r="H16" s="149" t="s">
        <v>1292</v>
      </c>
      <c r="AO16" s="260"/>
      <c r="AP16" s="260"/>
      <c r="AQ16" s="260"/>
      <c r="AR16" s="260"/>
      <c r="AS16" s="260"/>
      <c r="AT16" s="260"/>
      <c r="AU16" s="260"/>
      <c r="AV16" s="260" t="s">
        <v>1293</v>
      </c>
      <c r="AW16" s="260"/>
      <c r="AX16" s="260"/>
      <c r="AY16" s="260"/>
      <c r="AZ16" s="260"/>
      <c r="BA16" s="260"/>
      <c r="BB16" s="260"/>
      <c r="BC16" s="260"/>
      <c r="BD16" s="260"/>
      <c r="BE16" s="260"/>
      <c r="BF16" s="260"/>
      <c r="BG16" s="210"/>
      <c r="BH16" s="210"/>
      <c r="BI16" s="210"/>
    </row>
    <row r="17" spans="1:61" x14ac:dyDescent="0.25">
      <c r="A17" s="171" t="s">
        <v>91</v>
      </c>
      <c r="B17" s="164">
        <v>42</v>
      </c>
      <c r="C17" s="299" t="s">
        <v>628</v>
      </c>
      <c r="D17" s="166">
        <v>3025</v>
      </c>
      <c r="E17" s="168">
        <v>42013</v>
      </c>
      <c r="F17" s="167"/>
      <c r="G17" s="168"/>
      <c r="H17" s="149" t="s">
        <v>755</v>
      </c>
      <c r="AO17" s="260"/>
      <c r="AP17" s="260"/>
      <c r="AQ17" s="260"/>
      <c r="AR17" s="260"/>
      <c r="AS17" s="260"/>
      <c r="AT17" s="260"/>
      <c r="AU17" s="260"/>
      <c r="AV17" s="260"/>
      <c r="AW17" s="260"/>
      <c r="AX17" s="260"/>
      <c r="AY17" s="260"/>
      <c r="AZ17" s="260"/>
      <c r="BA17" s="260"/>
      <c r="BB17" s="260"/>
      <c r="BC17" s="260"/>
      <c r="BD17" s="260"/>
      <c r="BE17" s="260"/>
      <c r="BF17" s="260"/>
      <c r="BG17" s="210"/>
      <c r="BH17" s="210"/>
      <c r="BI17" s="210"/>
    </row>
    <row r="18" spans="1:61" x14ac:dyDescent="0.25">
      <c r="A18" s="171" t="s">
        <v>91</v>
      </c>
      <c r="B18" s="164"/>
      <c r="C18" s="299" t="s">
        <v>628</v>
      </c>
      <c r="D18" s="166"/>
      <c r="E18" s="168"/>
      <c r="F18" s="358">
        <v>6440</v>
      </c>
      <c r="G18" s="168">
        <v>42080</v>
      </c>
      <c r="H18" s="149" t="s">
        <v>1290</v>
      </c>
      <c r="AO18" s="260"/>
      <c r="AP18" s="260"/>
      <c r="AQ18" s="260"/>
      <c r="AR18" s="260"/>
      <c r="AS18" s="260"/>
      <c r="AT18" s="260"/>
      <c r="AU18" s="260"/>
      <c r="AV18" s="260" t="s">
        <v>1291</v>
      </c>
      <c r="AW18" s="260"/>
      <c r="AX18" s="260"/>
      <c r="AY18" s="260"/>
      <c r="AZ18" s="260"/>
      <c r="BA18" s="260"/>
      <c r="BB18" s="260"/>
      <c r="BC18" s="260"/>
      <c r="BD18" s="260"/>
      <c r="BE18" s="260"/>
      <c r="BF18" s="260"/>
      <c r="BG18" s="210"/>
      <c r="BH18" s="210"/>
      <c r="BI18" s="210"/>
    </row>
    <row r="19" spans="1:61" x14ac:dyDescent="0.25">
      <c r="A19" s="171" t="s">
        <v>91</v>
      </c>
      <c r="B19" s="164"/>
      <c r="C19" s="299" t="s">
        <v>628</v>
      </c>
      <c r="D19" s="166"/>
      <c r="E19" s="168"/>
      <c r="F19" s="358">
        <v>2981.44</v>
      </c>
      <c r="G19" s="168">
        <v>42096</v>
      </c>
      <c r="H19" s="149" t="s">
        <v>1391</v>
      </c>
      <c r="AO19" s="260"/>
      <c r="AP19" s="260"/>
      <c r="AQ19" s="260"/>
      <c r="AR19" s="260"/>
      <c r="AS19" s="260"/>
      <c r="AT19" s="260" t="s">
        <v>1394</v>
      </c>
      <c r="AU19" s="260"/>
      <c r="AV19" s="260" t="s">
        <v>1392</v>
      </c>
      <c r="AW19" s="260"/>
      <c r="AX19" s="260"/>
      <c r="AY19" s="260"/>
      <c r="AZ19" s="260"/>
      <c r="BA19" s="260"/>
      <c r="BB19" s="260"/>
      <c r="BC19" s="260"/>
      <c r="BD19" s="260"/>
      <c r="BE19" s="260"/>
      <c r="BF19" s="260"/>
      <c r="BG19" s="210"/>
      <c r="BH19" s="210"/>
      <c r="BI19" s="210"/>
    </row>
    <row r="20" spans="1:61" x14ac:dyDescent="0.25">
      <c r="A20" s="171" t="s">
        <v>96</v>
      </c>
      <c r="B20" s="164">
        <v>1562</v>
      </c>
      <c r="C20" s="299" t="s">
        <v>92</v>
      </c>
      <c r="D20" s="166"/>
      <c r="E20" s="168"/>
      <c r="F20" s="358">
        <v>5462.5</v>
      </c>
      <c r="G20" s="168">
        <v>42100</v>
      </c>
      <c r="H20" s="149" t="s">
        <v>1346</v>
      </c>
      <c r="AO20" s="260" t="s">
        <v>1339</v>
      </c>
      <c r="AP20" s="260" t="s">
        <v>1340</v>
      </c>
      <c r="AQ20" s="260" t="s">
        <v>1341</v>
      </c>
      <c r="AR20" s="260" t="s">
        <v>1342</v>
      </c>
      <c r="AS20" s="260" t="s">
        <v>1343</v>
      </c>
      <c r="AT20" s="260" t="s">
        <v>1344</v>
      </c>
      <c r="AU20" s="260" t="s">
        <v>1345</v>
      </c>
      <c r="AV20" s="260" t="s">
        <v>1347</v>
      </c>
      <c r="AW20" s="260"/>
      <c r="AX20" s="260"/>
      <c r="AY20" s="260"/>
      <c r="AZ20" s="260"/>
      <c r="BA20" s="260"/>
      <c r="BB20" s="260"/>
      <c r="BC20" s="260"/>
      <c r="BD20" s="260"/>
      <c r="BE20" s="260"/>
      <c r="BF20" s="260"/>
      <c r="BG20" s="210"/>
      <c r="BH20" s="210"/>
      <c r="BI20" s="210"/>
    </row>
    <row r="21" spans="1:61" x14ac:dyDescent="0.25">
      <c r="A21" s="171" t="s">
        <v>91</v>
      </c>
      <c r="B21" s="164">
        <v>113</v>
      </c>
      <c r="C21" s="299" t="s">
        <v>628</v>
      </c>
      <c r="D21" s="166">
        <v>5000</v>
      </c>
      <c r="E21" s="168">
        <v>42027</v>
      </c>
      <c r="F21" s="358">
        <v>5000</v>
      </c>
      <c r="G21" s="168">
        <v>42047</v>
      </c>
      <c r="H21" s="149" t="s">
        <v>1284</v>
      </c>
      <c r="AO21" s="260"/>
      <c r="AP21" s="260" t="s">
        <v>1279</v>
      </c>
      <c r="AQ21" s="260"/>
      <c r="AR21" s="260" t="s">
        <v>1280</v>
      </c>
      <c r="AS21" s="260" t="s">
        <v>1281</v>
      </c>
      <c r="AT21" s="260" t="s">
        <v>1282</v>
      </c>
      <c r="AU21" s="260" t="s">
        <v>1283</v>
      </c>
      <c r="AV21" s="260" t="s">
        <v>1285</v>
      </c>
      <c r="AW21" s="260"/>
      <c r="AX21" s="260"/>
      <c r="AY21" s="260"/>
      <c r="AZ21" s="260"/>
      <c r="BA21" s="260"/>
      <c r="BB21" s="260"/>
      <c r="BC21" s="260"/>
      <c r="BD21" s="260"/>
      <c r="BE21" s="260"/>
      <c r="BF21" s="260"/>
      <c r="BG21" s="210"/>
      <c r="BH21" s="210"/>
      <c r="BI21" s="210"/>
    </row>
    <row r="22" spans="1:61" x14ac:dyDescent="0.25">
      <c r="A22" s="171" t="s">
        <v>91</v>
      </c>
      <c r="B22" s="164"/>
      <c r="C22" s="299" t="s">
        <v>628</v>
      </c>
      <c r="D22" s="166"/>
      <c r="E22" s="168"/>
      <c r="F22" s="358">
        <v>1815</v>
      </c>
      <c r="G22" s="168">
        <v>42048</v>
      </c>
      <c r="H22" s="149" t="s">
        <v>1288</v>
      </c>
      <c r="AO22" s="260"/>
      <c r="AP22" s="260"/>
      <c r="AQ22" s="260"/>
      <c r="AR22" s="260"/>
      <c r="AS22" s="260"/>
      <c r="AT22" s="260" t="s">
        <v>1286</v>
      </c>
      <c r="AU22" s="260" t="s">
        <v>1287</v>
      </c>
      <c r="AV22" s="260" t="s">
        <v>1289</v>
      </c>
      <c r="AW22" s="260"/>
      <c r="AX22" s="260"/>
      <c r="AY22" s="260"/>
      <c r="AZ22" s="260"/>
      <c r="BA22" s="260"/>
      <c r="BB22" s="260"/>
      <c r="BC22" s="260"/>
      <c r="BD22" s="260"/>
      <c r="BE22" s="260"/>
      <c r="BF22" s="260"/>
      <c r="BG22" s="210"/>
      <c r="BH22" s="210"/>
      <c r="BI22" s="210"/>
    </row>
    <row r="23" spans="1:61" x14ac:dyDescent="0.25">
      <c r="A23" s="171" t="s">
        <v>91</v>
      </c>
      <c r="B23" s="164">
        <v>246</v>
      </c>
      <c r="C23" s="299" t="s">
        <v>628</v>
      </c>
      <c r="D23" s="166"/>
      <c r="E23" s="168">
        <v>42055</v>
      </c>
      <c r="F23" s="358">
        <v>517.5</v>
      </c>
      <c r="G23" s="168">
        <v>42074</v>
      </c>
      <c r="H23" s="149" t="s">
        <v>1303</v>
      </c>
      <c r="AO23" s="260"/>
      <c r="AP23" s="260" t="s">
        <v>1300</v>
      </c>
      <c r="AQ23" s="260"/>
      <c r="AR23" s="260" t="s">
        <v>1301</v>
      </c>
      <c r="AS23" s="260" t="s">
        <v>1302</v>
      </c>
      <c r="AT23" s="260" t="s">
        <v>1298</v>
      </c>
      <c r="AU23" s="260" t="s">
        <v>1299</v>
      </c>
      <c r="AV23" s="260" t="s">
        <v>1304</v>
      </c>
      <c r="AW23" s="260"/>
      <c r="AX23" s="260"/>
      <c r="AY23" s="260"/>
      <c r="AZ23" s="260"/>
      <c r="BA23" s="260"/>
      <c r="BB23" s="260"/>
      <c r="BC23" s="260"/>
      <c r="BD23" s="260"/>
      <c r="BE23" s="260"/>
      <c r="BF23" s="260"/>
      <c r="BG23" s="210"/>
      <c r="BH23" s="210"/>
      <c r="BI23" s="210"/>
    </row>
    <row r="24" spans="1:61" x14ac:dyDescent="0.25">
      <c r="A24" s="171" t="s">
        <v>96</v>
      </c>
      <c r="B24" s="164">
        <v>573</v>
      </c>
      <c r="C24" s="299" t="s">
        <v>628</v>
      </c>
      <c r="D24" s="166"/>
      <c r="E24" s="168"/>
      <c r="F24" s="358">
        <v>3933</v>
      </c>
      <c r="G24" s="168">
        <v>42091</v>
      </c>
      <c r="H24" s="149" t="s">
        <v>1309</v>
      </c>
      <c r="AO24" s="260" t="s">
        <v>1305</v>
      </c>
      <c r="AP24" s="260" t="s">
        <v>1306</v>
      </c>
      <c r="AQ24" s="260"/>
      <c r="AR24" s="260"/>
      <c r="AS24" s="260"/>
      <c r="AT24" s="260" t="s">
        <v>1307</v>
      </c>
      <c r="AU24" s="260" t="s">
        <v>1308</v>
      </c>
      <c r="AV24" s="260" t="s">
        <v>1310</v>
      </c>
      <c r="AW24" s="260"/>
      <c r="AX24" s="260"/>
      <c r="AY24" s="260"/>
      <c r="AZ24" s="260"/>
      <c r="BA24" s="260"/>
      <c r="BB24" s="260"/>
      <c r="BC24" s="260"/>
      <c r="BD24" s="260"/>
      <c r="BE24" s="260"/>
      <c r="BF24" s="260"/>
      <c r="BG24" s="210"/>
      <c r="BH24" s="210"/>
      <c r="BI24" s="210"/>
    </row>
    <row r="25" spans="1:61" x14ac:dyDescent="0.25">
      <c r="A25" s="171" t="s">
        <v>91</v>
      </c>
      <c r="B25" s="164">
        <v>221</v>
      </c>
      <c r="C25" s="299" t="s">
        <v>628</v>
      </c>
      <c r="D25" s="166">
        <v>5000</v>
      </c>
      <c r="E25" s="168">
        <v>42052</v>
      </c>
      <c r="F25" s="358">
        <v>5000</v>
      </c>
      <c r="G25" s="168">
        <v>42094</v>
      </c>
      <c r="H25" s="149" t="s">
        <v>1316</v>
      </c>
      <c r="AO25" s="260"/>
      <c r="AP25" s="260" t="s">
        <v>1311</v>
      </c>
      <c r="AQ25" s="260"/>
      <c r="AR25" s="260" t="s">
        <v>1312</v>
      </c>
      <c r="AS25" s="260" t="s">
        <v>1313</v>
      </c>
      <c r="AT25" s="260" t="s">
        <v>1314</v>
      </c>
      <c r="AU25" s="260" t="s">
        <v>1315</v>
      </c>
      <c r="AV25" s="260" t="s">
        <v>1317</v>
      </c>
      <c r="AW25" s="260"/>
      <c r="AX25" s="260"/>
      <c r="AY25" s="260"/>
      <c r="AZ25" s="260"/>
      <c r="BA25" s="260"/>
      <c r="BB25" s="260"/>
      <c r="BC25" s="260"/>
      <c r="BD25" s="260"/>
      <c r="BE25" s="260"/>
      <c r="BF25" s="260"/>
      <c r="BG25" s="210"/>
      <c r="BH25" s="210"/>
      <c r="BI25" s="210"/>
    </row>
    <row r="26" spans="1:61" x14ac:dyDescent="0.25">
      <c r="A26" s="171" t="s">
        <v>91</v>
      </c>
      <c r="B26" s="164">
        <v>154</v>
      </c>
      <c r="C26" s="299" t="s">
        <v>628</v>
      </c>
      <c r="D26" s="166">
        <v>500</v>
      </c>
      <c r="E26" s="168">
        <v>42037</v>
      </c>
      <c r="F26" s="358">
        <v>500</v>
      </c>
      <c r="G26" s="168">
        <v>42094</v>
      </c>
      <c r="H26" s="149" t="s">
        <v>1323</v>
      </c>
      <c r="AO26" s="260"/>
      <c r="AP26" s="260" t="s">
        <v>1318</v>
      </c>
      <c r="AQ26" s="260"/>
      <c r="AR26" s="260" t="s">
        <v>1319</v>
      </c>
      <c r="AS26" s="260" t="s">
        <v>1321</v>
      </c>
      <c r="AT26" s="260" t="s">
        <v>1320</v>
      </c>
      <c r="AU26" s="260" t="s">
        <v>1322</v>
      </c>
      <c r="AV26" s="260" t="s">
        <v>1324</v>
      </c>
      <c r="AW26" s="260"/>
      <c r="AX26" s="260"/>
      <c r="AY26" s="260"/>
      <c r="AZ26" s="260"/>
      <c r="BA26" s="260"/>
      <c r="BB26" s="260"/>
      <c r="BC26" s="260"/>
      <c r="BD26" s="260"/>
      <c r="BE26" s="260"/>
      <c r="BF26" s="260"/>
      <c r="BG26" s="210"/>
      <c r="BH26" s="210"/>
      <c r="BI26" s="210"/>
    </row>
    <row r="27" spans="1:61" x14ac:dyDescent="0.25">
      <c r="A27" s="171" t="s">
        <v>91</v>
      </c>
      <c r="B27" s="164">
        <v>277</v>
      </c>
      <c r="C27" s="299" t="s">
        <v>628</v>
      </c>
      <c r="D27" s="166">
        <v>500</v>
      </c>
      <c r="E27" s="168">
        <v>42062</v>
      </c>
      <c r="F27" s="358">
        <v>500</v>
      </c>
      <c r="G27" s="168">
        <v>42094</v>
      </c>
      <c r="H27" s="149" t="s">
        <v>1323</v>
      </c>
      <c r="AO27" s="260"/>
      <c r="AP27" s="260" t="s">
        <v>1325</v>
      </c>
      <c r="AQ27" s="260"/>
      <c r="AR27" s="260" t="s">
        <v>1326</v>
      </c>
      <c r="AS27" s="260" t="s">
        <v>1327</v>
      </c>
      <c r="AT27" s="260" t="s">
        <v>1328</v>
      </c>
      <c r="AU27" s="260" t="s">
        <v>1329</v>
      </c>
      <c r="AV27" s="260" t="s">
        <v>1330</v>
      </c>
      <c r="AW27" s="260"/>
      <c r="AX27" s="260"/>
      <c r="AY27" s="260"/>
      <c r="AZ27" s="260"/>
      <c r="BA27" s="260"/>
      <c r="BB27" s="260"/>
      <c r="BC27" s="260"/>
      <c r="BD27" s="260"/>
      <c r="BE27" s="260"/>
      <c r="BF27" s="260"/>
      <c r="BG27" s="210"/>
      <c r="BH27" s="210"/>
      <c r="BI27" s="210"/>
    </row>
    <row r="28" spans="1:61" x14ac:dyDescent="0.25">
      <c r="A28" s="171" t="s">
        <v>91</v>
      </c>
      <c r="B28" s="164">
        <v>112</v>
      </c>
      <c r="C28" s="299" t="s">
        <v>628</v>
      </c>
      <c r="D28" s="166">
        <v>5000</v>
      </c>
      <c r="E28" s="168">
        <v>42027</v>
      </c>
      <c r="F28" s="358">
        <v>5000</v>
      </c>
      <c r="G28" s="168">
        <v>42094</v>
      </c>
      <c r="H28" s="149" t="s">
        <v>1316</v>
      </c>
      <c r="AO28" s="260"/>
      <c r="AP28" s="260" t="s">
        <v>1331</v>
      </c>
      <c r="AQ28" s="260"/>
      <c r="AR28" s="260" t="s">
        <v>1332</v>
      </c>
      <c r="AS28" s="260" t="s">
        <v>1333</v>
      </c>
      <c r="AT28" s="260" t="s">
        <v>1334</v>
      </c>
      <c r="AU28" s="260" t="s">
        <v>1335</v>
      </c>
      <c r="AV28" s="260" t="s">
        <v>1336</v>
      </c>
      <c r="AW28" s="260"/>
      <c r="AX28" s="260"/>
      <c r="AY28" s="260"/>
      <c r="AZ28" s="260"/>
      <c r="BA28" s="260"/>
      <c r="BB28" s="260"/>
      <c r="BC28" s="260"/>
      <c r="BD28" s="260"/>
      <c r="BE28" s="260"/>
      <c r="BF28" s="260"/>
      <c r="BG28" s="210"/>
      <c r="BH28" s="210"/>
      <c r="BI28" s="210"/>
    </row>
    <row r="29" spans="1:61" x14ac:dyDescent="0.25">
      <c r="A29" s="171" t="s">
        <v>96</v>
      </c>
      <c r="B29" s="164">
        <v>31</v>
      </c>
      <c r="C29" s="299" t="s">
        <v>628</v>
      </c>
      <c r="D29" s="166"/>
      <c r="E29" s="168">
        <v>42059</v>
      </c>
      <c r="F29" s="358">
        <v>9204</v>
      </c>
      <c r="G29" s="168">
        <v>42104</v>
      </c>
      <c r="H29" s="149" t="s">
        <v>2157</v>
      </c>
      <c r="AO29" s="260" t="s">
        <v>1349</v>
      </c>
      <c r="AP29" s="260" t="s">
        <v>1350</v>
      </c>
      <c r="AQ29" s="260"/>
      <c r="AR29" s="260"/>
      <c r="AS29" s="260" t="s">
        <v>1351</v>
      </c>
      <c r="AT29" s="260" t="s">
        <v>1348</v>
      </c>
      <c r="AU29" s="260" t="s">
        <v>1352</v>
      </c>
      <c r="AV29" s="260" t="s">
        <v>2158</v>
      </c>
      <c r="AW29" s="260"/>
      <c r="AX29" s="260"/>
      <c r="AY29" s="260"/>
      <c r="AZ29" s="260"/>
      <c r="BA29" s="260"/>
      <c r="BB29" s="260"/>
      <c r="BC29" s="260"/>
      <c r="BD29" s="260"/>
      <c r="BE29" s="260"/>
      <c r="BF29" s="260"/>
      <c r="BG29" s="210"/>
      <c r="BH29" s="210"/>
      <c r="BI29" s="210"/>
    </row>
    <row r="30" spans="1:61" x14ac:dyDescent="0.25">
      <c r="A30" s="171" t="s">
        <v>91</v>
      </c>
      <c r="B30" s="164"/>
      <c r="C30" s="299" t="s">
        <v>628</v>
      </c>
      <c r="D30" s="166"/>
      <c r="E30" s="168"/>
      <c r="F30" s="358">
        <v>1942.53</v>
      </c>
      <c r="G30" s="168">
        <v>42108</v>
      </c>
      <c r="H30" s="149" t="s">
        <v>1355</v>
      </c>
      <c r="AO30" s="260"/>
      <c r="AP30" s="260"/>
      <c r="AQ30" s="260"/>
      <c r="AR30" s="260"/>
      <c r="AS30" s="260"/>
      <c r="AT30" s="260" t="s">
        <v>1353</v>
      </c>
      <c r="AU30" s="260" t="s">
        <v>1354</v>
      </c>
      <c r="AV30" s="260" t="s">
        <v>1356</v>
      </c>
      <c r="AW30" s="260"/>
      <c r="AX30" s="260"/>
      <c r="AY30" s="260"/>
      <c r="AZ30" s="260"/>
      <c r="BA30" s="260"/>
      <c r="BB30" s="260"/>
      <c r="BC30" s="260"/>
      <c r="BD30" s="260"/>
      <c r="BE30" s="260"/>
      <c r="BF30" s="260"/>
      <c r="BG30" s="210"/>
      <c r="BH30" s="210"/>
      <c r="BI30" s="210"/>
    </row>
    <row r="31" spans="1:61" x14ac:dyDescent="0.25">
      <c r="A31" s="171" t="s">
        <v>91</v>
      </c>
      <c r="B31" s="164"/>
      <c r="C31" s="299" t="s">
        <v>628</v>
      </c>
      <c r="D31" s="166"/>
      <c r="E31" s="168"/>
      <c r="F31" s="358">
        <v>4356</v>
      </c>
      <c r="G31" s="168">
        <v>42110</v>
      </c>
      <c r="H31" s="149" t="s">
        <v>1359</v>
      </c>
      <c r="AO31" s="260"/>
      <c r="AP31" s="260"/>
      <c r="AQ31" s="260"/>
      <c r="AR31" s="260"/>
      <c r="AS31" s="260"/>
      <c r="AT31" s="260" t="s">
        <v>1357</v>
      </c>
      <c r="AU31" s="260" t="s">
        <v>1358</v>
      </c>
      <c r="AV31" s="260" t="s">
        <v>1360</v>
      </c>
      <c r="AW31" s="260"/>
      <c r="AX31" s="260"/>
      <c r="AY31" s="260"/>
      <c r="AZ31" s="260"/>
      <c r="BA31" s="260"/>
      <c r="BB31" s="260"/>
      <c r="BC31" s="260"/>
      <c r="BD31" s="260"/>
      <c r="BE31" s="260"/>
      <c r="BF31" s="260"/>
      <c r="BG31" s="210"/>
      <c r="BH31" s="210"/>
      <c r="BI31" s="210"/>
    </row>
    <row r="32" spans="1:61" x14ac:dyDescent="0.25">
      <c r="A32" s="171" t="s">
        <v>91</v>
      </c>
      <c r="B32" s="164"/>
      <c r="C32" s="299" t="s">
        <v>628</v>
      </c>
      <c r="D32" s="166"/>
      <c r="E32" s="168"/>
      <c r="F32" s="358">
        <v>4900.5</v>
      </c>
      <c r="G32" s="168">
        <v>42111</v>
      </c>
      <c r="H32" s="149" t="s">
        <v>1363</v>
      </c>
      <c r="AO32" s="260"/>
      <c r="AP32" s="260"/>
      <c r="AQ32" s="260"/>
      <c r="AR32" s="260"/>
      <c r="AS32" s="260"/>
      <c r="AT32" s="260" t="s">
        <v>1361</v>
      </c>
      <c r="AU32" s="260" t="s">
        <v>1362</v>
      </c>
      <c r="AV32" s="260" t="s">
        <v>1364</v>
      </c>
      <c r="AW32" s="260"/>
      <c r="AX32" s="260"/>
      <c r="AY32" s="260"/>
      <c r="AZ32" s="260"/>
      <c r="BA32" s="260"/>
      <c r="BB32" s="260"/>
      <c r="BC32" s="260"/>
      <c r="BD32" s="260"/>
      <c r="BE32" s="260"/>
      <c r="BF32" s="260"/>
      <c r="BG32" s="210"/>
      <c r="BH32" s="210"/>
      <c r="BI32" s="210"/>
    </row>
    <row r="33" spans="1:61" x14ac:dyDescent="0.25">
      <c r="A33" s="171" t="s">
        <v>91</v>
      </c>
      <c r="B33" s="164"/>
      <c r="C33" s="299" t="s">
        <v>628</v>
      </c>
      <c r="D33" s="166"/>
      <c r="E33" s="168"/>
      <c r="F33" s="358">
        <v>2768</v>
      </c>
      <c r="G33" s="168">
        <v>42113</v>
      </c>
      <c r="H33" s="149" t="s">
        <v>1367</v>
      </c>
      <c r="AO33" s="260"/>
      <c r="AP33" s="260"/>
      <c r="AQ33" s="260"/>
      <c r="AR33" s="260"/>
      <c r="AS33" s="260"/>
      <c r="AT33" s="260" t="s">
        <v>1365</v>
      </c>
      <c r="AU33" s="260" t="s">
        <v>1366</v>
      </c>
      <c r="AV33" s="260" t="s">
        <v>1368</v>
      </c>
      <c r="AW33" s="260"/>
      <c r="AX33" s="260"/>
      <c r="AY33" s="260"/>
      <c r="AZ33" s="260"/>
      <c r="BA33" s="260"/>
      <c r="BB33" s="260"/>
      <c r="BC33" s="260"/>
      <c r="BD33" s="260"/>
      <c r="BE33" s="260"/>
      <c r="BF33" s="260"/>
      <c r="BG33" s="210"/>
      <c r="BH33" s="210"/>
      <c r="BI33" s="210"/>
    </row>
    <row r="34" spans="1:61" x14ac:dyDescent="0.25">
      <c r="A34" s="171" t="s">
        <v>91</v>
      </c>
      <c r="B34" s="164"/>
      <c r="C34" s="299" t="s">
        <v>628</v>
      </c>
      <c r="D34" s="166"/>
      <c r="E34" s="168"/>
      <c r="F34" s="358">
        <v>4743</v>
      </c>
      <c r="G34" s="168">
        <v>42116</v>
      </c>
      <c r="H34" s="149" t="s">
        <v>1371</v>
      </c>
      <c r="AO34" s="260"/>
      <c r="AP34" s="260"/>
      <c r="AQ34" s="260"/>
      <c r="AR34" s="260"/>
      <c r="AS34" s="260"/>
      <c r="AT34" s="260" t="s">
        <v>1369</v>
      </c>
      <c r="AU34" s="260" t="s">
        <v>1370</v>
      </c>
      <c r="AV34" s="260" t="s">
        <v>1372</v>
      </c>
      <c r="AW34" s="260"/>
      <c r="AX34" s="260"/>
      <c r="AY34" s="260"/>
      <c r="AZ34" s="260"/>
      <c r="BA34" s="260"/>
      <c r="BB34" s="260"/>
      <c r="BC34" s="260"/>
      <c r="BD34" s="260"/>
      <c r="BE34" s="260"/>
      <c r="BF34" s="260"/>
      <c r="BG34" s="210"/>
      <c r="BH34" s="210"/>
      <c r="BI34" s="210"/>
    </row>
    <row r="35" spans="1:61" x14ac:dyDescent="0.25">
      <c r="A35" s="171" t="s">
        <v>91</v>
      </c>
      <c r="B35" s="164"/>
      <c r="C35" s="299" t="s">
        <v>628</v>
      </c>
      <c r="D35" s="166"/>
      <c r="E35" s="168"/>
      <c r="F35" s="358">
        <v>3663</v>
      </c>
      <c r="G35" s="168">
        <v>42117</v>
      </c>
      <c r="H35" s="149" t="s">
        <v>1375</v>
      </c>
      <c r="AO35" s="260"/>
      <c r="AP35" s="260"/>
      <c r="AQ35" s="260"/>
      <c r="AR35" s="260"/>
      <c r="AS35" s="260"/>
      <c r="AT35" s="260" t="s">
        <v>1373</v>
      </c>
      <c r="AU35" s="260" t="s">
        <v>1374</v>
      </c>
      <c r="AV35" s="260" t="s">
        <v>1376</v>
      </c>
      <c r="AW35" s="260"/>
      <c r="AX35" s="260"/>
      <c r="AY35" s="260"/>
      <c r="AZ35" s="260"/>
      <c r="BA35" s="260"/>
      <c r="BB35" s="260"/>
      <c r="BC35" s="260"/>
      <c r="BD35" s="260"/>
      <c r="BE35" s="260"/>
      <c r="BF35" s="260"/>
      <c r="BG35" s="210"/>
      <c r="BH35" s="210"/>
      <c r="BI35" s="210"/>
    </row>
    <row r="36" spans="1:61" x14ac:dyDescent="0.25">
      <c r="A36" s="171" t="s">
        <v>91</v>
      </c>
      <c r="B36" s="164">
        <v>417</v>
      </c>
      <c r="C36" s="299" t="s">
        <v>628</v>
      </c>
      <c r="D36" s="166">
        <v>863</v>
      </c>
      <c r="E36" s="168">
        <v>42086</v>
      </c>
      <c r="F36" s="358">
        <v>862.5</v>
      </c>
      <c r="G36" s="168">
        <v>42118</v>
      </c>
      <c r="H36" s="149" t="s">
        <v>1382</v>
      </c>
      <c r="AO36" s="260"/>
      <c r="AP36" s="260" t="s">
        <v>1377</v>
      </c>
      <c r="AQ36" s="260"/>
      <c r="AR36" s="260" t="s">
        <v>1378</v>
      </c>
      <c r="AS36" s="260" t="s">
        <v>1379</v>
      </c>
      <c r="AT36" s="260" t="s">
        <v>1380</v>
      </c>
      <c r="AU36" s="260" t="s">
        <v>1381</v>
      </c>
      <c r="AV36" s="260" t="s">
        <v>1383</v>
      </c>
      <c r="AW36" s="260"/>
      <c r="AX36" s="260"/>
      <c r="AY36" s="260"/>
      <c r="AZ36" s="260"/>
      <c r="BA36" s="260"/>
      <c r="BB36" s="260"/>
      <c r="BC36" s="260"/>
      <c r="BD36" s="260"/>
      <c r="BE36" s="260"/>
      <c r="BF36" s="260"/>
      <c r="BG36" s="210"/>
      <c r="BH36" s="210"/>
      <c r="BI36" s="210"/>
    </row>
    <row r="37" spans="1:61" x14ac:dyDescent="0.25">
      <c r="A37" s="171" t="s">
        <v>96</v>
      </c>
      <c r="B37" s="164">
        <v>573</v>
      </c>
      <c r="C37" s="299" t="s">
        <v>628</v>
      </c>
      <c r="D37" s="166"/>
      <c r="E37" s="168"/>
      <c r="F37" s="358">
        <v>3933</v>
      </c>
      <c r="G37" s="168">
        <v>42124</v>
      </c>
      <c r="H37" s="149" t="s">
        <v>1309</v>
      </c>
      <c r="AO37" s="260" t="s">
        <v>1384</v>
      </c>
      <c r="AP37" s="260" t="s">
        <v>1385</v>
      </c>
      <c r="AQ37" s="260"/>
      <c r="AR37" s="260"/>
      <c r="AS37" s="260"/>
      <c r="AT37" s="260" t="s">
        <v>1386</v>
      </c>
      <c r="AU37" s="260" t="s">
        <v>1387</v>
      </c>
      <c r="AV37" s="260" t="s">
        <v>1388</v>
      </c>
      <c r="AW37" s="260"/>
      <c r="AX37" s="260"/>
      <c r="AY37" s="260"/>
      <c r="AZ37" s="260"/>
      <c r="BA37" s="260"/>
      <c r="BB37" s="260"/>
      <c r="BC37" s="260"/>
      <c r="BD37" s="260"/>
      <c r="BE37" s="260"/>
      <c r="BF37" s="260"/>
      <c r="BG37" s="210"/>
      <c r="BH37" s="210"/>
      <c r="BI37" s="210"/>
    </row>
    <row r="38" spans="1:61" x14ac:dyDescent="0.25">
      <c r="A38" s="171" t="s">
        <v>91</v>
      </c>
      <c r="B38" s="164"/>
      <c r="C38" s="299" t="s">
        <v>628</v>
      </c>
      <c r="D38" s="166"/>
      <c r="E38" s="168"/>
      <c r="F38" s="358">
        <v>2981.44</v>
      </c>
      <c r="G38" s="168">
        <v>42125</v>
      </c>
      <c r="H38" s="149" t="s">
        <v>1391</v>
      </c>
      <c r="AO38" s="260"/>
      <c r="AP38" s="260"/>
      <c r="AQ38" s="260"/>
      <c r="AR38" s="260"/>
      <c r="AS38" s="260"/>
      <c r="AT38" s="260" t="s">
        <v>1389</v>
      </c>
      <c r="AU38" s="260" t="s">
        <v>1390</v>
      </c>
      <c r="AV38" s="260" t="s">
        <v>1393</v>
      </c>
      <c r="AW38" s="260"/>
      <c r="AX38" s="260"/>
      <c r="AY38" s="260"/>
      <c r="AZ38" s="260"/>
      <c r="BA38" s="260"/>
      <c r="BB38" s="260"/>
      <c r="BC38" s="260"/>
      <c r="BD38" s="260"/>
      <c r="BE38" s="260"/>
      <c r="BF38" s="260"/>
      <c r="BG38" s="210"/>
      <c r="BH38" s="210"/>
      <c r="BI38" s="210"/>
    </row>
    <row r="39" spans="1:61" x14ac:dyDescent="0.25">
      <c r="A39" s="171" t="s">
        <v>91</v>
      </c>
      <c r="B39" s="164"/>
      <c r="C39" s="299" t="s">
        <v>628</v>
      </c>
      <c r="D39" s="166"/>
      <c r="E39" s="168"/>
      <c r="F39" s="358">
        <v>2981.44</v>
      </c>
      <c r="G39" s="168">
        <v>42215</v>
      </c>
      <c r="H39" s="527" t="s">
        <v>1391</v>
      </c>
      <c r="AO39" s="260"/>
      <c r="AP39" s="260"/>
      <c r="AQ39" s="260"/>
      <c r="AR39" s="260"/>
      <c r="AS39" s="260"/>
      <c r="AT39" s="260" t="s">
        <v>2675</v>
      </c>
      <c r="AU39" s="260" t="s">
        <v>2676</v>
      </c>
      <c r="AV39" s="260" t="s">
        <v>2677</v>
      </c>
      <c r="AW39" s="260"/>
      <c r="AX39" s="260"/>
      <c r="AY39" s="260"/>
      <c r="AZ39" s="260"/>
      <c r="BA39" s="260"/>
      <c r="BB39" s="260"/>
      <c r="BC39" s="260"/>
      <c r="BD39" s="260"/>
      <c r="BE39" s="260"/>
      <c r="BF39" s="260"/>
      <c r="BG39" s="210"/>
      <c r="BH39" s="210"/>
      <c r="BI39" s="210"/>
    </row>
    <row r="40" spans="1:61" x14ac:dyDescent="0.25">
      <c r="A40" s="171" t="s">
        <v>91</v>
      </c>
      <c r="B40" s="164"/>
      <c r="C40" s="299" t="s">
        <v>628</v>
      </c>
      <c r="D40" s="166"/>
      <c r="E40" s="168"/>
      <c r="F40" s="358">
        <v>3933</v>
      </c>
      <c r="G40" s="168">
        <v>42214</v>
      </c>
      <c r="H40" s="149" t="s">
        <v>1309</v>
      </c>
      <c r="AO40" s="260"/>
      <c r="AP40" s="260"/>
      <c r="AQ40" s="260"/>
      <c r="AR40" s="260"/>
      <c r="AS40" s="260"/>
      <c r="AT40" s="260" t="s">
        <v>2678</v>
      </c>
      <c r="AU40" s="260" t="s">
        <v>2679</v>
      </c>
      <c r="AV40" s="260" t="s">
        <v>2680</v>
      </c>
      <c r="AW40" s="260"/>
      <c r="AX40" s="260"/>
      <c r="AY40" s="260"/>
      <c r="AZ40" s="260"/>
      <c r="BA40" s="260"/>
      <c r="BB40" s="260"/>
      <c r="BC40" s="260"/>
      <c r="BD40" s="260"/>
      <c r="BE40" s="260"/>
      <c r="BF40" s="260"/>
      <c r="BG40" s="210"/>
      <c r="BH40" s="210"/>
      <c r="BI40" s="210"/>
    </row>
    <row r="41" spans="1:61" x14ac:dyDescent="0.25">
      <c r="A41" s="171" t="s">
        <v>91</v>
      </c>
      <c r="B41" s="164"/>
      <c r="C41" s="299" t="s">
        <v>628</v>
      </c>
      <c r="D41" s="166"/>
      <c r="E41" s="168"/>
      <c r="F41" s="358">
        <v>3183</v>
      </c>
      <c r="G41" s="168">
        <v>42209</v>
      </c>
      <c r="H41" s="149" t="s">
        <v>1367</v>
      </c>
      <c r="AO41" s="260"/>
      <c r="AP41" s="260"/>
      <c r="AQ41" s="260"/>
      <c r="AR41" s="260"/>
      <c r="AS41" s="260"/>
      <c r="AT41" s="260" t="s">
        <v>2681</v>
      </c>
      <c r="AU41" s="260" t="s">
        <v>2682</v>
      </c>
      <c r="AV41" s="260" t="s">
        <v>2683</v>
      </c>
      <c r="AW41" s="260"/>
      <c r="AX41" s="260"/>
      <c r="AY41" s="260"/>
      <c r="AZ41" s="260"/>
      <c r="BA41" s="260"/>
      <c r="BB41" s="260"/>
      <c r="BC41" s="260"/>
      <c r="BD41" s="260"/>
      <c r="BE41" s="260"/>
      <c r="BF41" s="260"/>
      <c r="BG41" s="210"/>
      <c r="BH41" s="210"/>
      <c r="BI41" s="210"/>
    </row>
    <row r="42" spans="1:61" x14ac:dyDescent="0.25">
      <c r="A42" s="171" t="s">
        <v>91</v>
      </c>
      <c r="B42" s="164"/>
      <c r="C42" s="299" t="s">
        <v>628</v>
      </c>
      <c r="D42" s="166"/>
      <c r="E42" s="168"/>
      <c r="F42" s="358">
        <v>4537</v>
      </c>
      <c r="G42" s="168">
        <v>42208</v>
      </c>
      <c r="H42" s="149" t="s">
        <v>2686</v>
      </c>
      <c r="AO42" s="260"/>
      <c r="AP42" s="260"/>
      <c r="AQ42" s="260"/>
      <c r="AR42" s="260"/>
      <c r="AS42" s="260"/>
      <c r="AT42" s="260" t="s">
        <v>2684</v>
      </c>
      <c r="AU42" s="260" t="s">
        <v>2685</v>
      </c>
      <c r="AV42" s="260" t="s">
        <v>2687</v>
      </c>
      <c r="AW42" s="260"/>
      <c r="AX42" s="260"/>
      <c r="AY42" s="260"/>
      <c r="AZ42" s="260"/>
      <c r="BA42" s="260"/>
      <c r="BB42" s="260"/>
      <c r="BC42" s="260"/>
      <c r="BD42" s="260"/>
      <c r="BE42" s="260"/>
      <c r="BF42" s="260"/>
      <c r="BG42" s="210"/>
      <c r="BH42" s="210"/>
      <c r="BI42" s="210"/>
    </row>
    <row r="43" spans="1:61" x14ac:dyDescent="0.25">
      <c r="A43" s="171" t="s">
        <v>91</v>
      </c>
      <c r="B43" s="164"/>
      <c r="C43" s="299" t="s">
        <v>628</v>
      </c>
      <c r="D43" s="166"/>
      <c r="E43" s="168"/>
      <c r="F43" s="358">
        <v>1942.53</v>
      </c>
      <c r="G43" s="168">
        <v>42201</v>
      </c>
      <c r="H43" s="149" t="s">
        <v>1355</v>
      </c>
      <c r="AO43" s="260"/>
      <c r="AP43" s="260"/>
      <c r="AQ43" s="260"/>
      <c r="AR43" s="260"/>
      <c r="AS43" s="260"/>
      <c r="AT43" s="260" t="s">
        <v>2688</v>
      </c>
      <c r="AU43" s="260" t="s">
        <v>2689</v>
      </c>
      <c r="AV43" s="260" t="s">
        <v>2690</v>
      </c>
      <c r="AW43" s="260"/>
      <c r="AX43" s="260"/>
      <c r="AY43" s="260"/>
      <c r="AZ43" s="260"/>
      <c r="BA43" s="260"/>
      <c r="BB43" s="260"/>
      <c r="BC43" s="260"/>
      <c r="BD43" s="260"/>
      <c r="BE43" s="260"/>
      <c r="BF43" s="260"/>
      <c r="BG43" s="210"/>
      <c r="BH43" s="210"/>
      <c r="BI43" s="210"/>
    </row>
    <row r="44" spans="1:61" x14ac:dyDescent="0.25">
      <c r="A44" s="171" t="s">
        <v>91</v>
      </c>
      <c r="B44" s="164"/>
      <c r="C44" s="299" t="s">
        <v>628</v>
      </c>
      <c r="D44" s="166"/>
      <c r="E44" s="168"/>
      <c r="F44" s="358">
        <v>8712</v>
      </c>
      <c r="G44" s="168">
        <v>42200</v>
      </c>
      <c r="H44" s="149" t="s">
        <v>1359</v>
      </c>
      <c r="AO44" s="260"/>
      <c r="AP44" s="260"/>
      <c r="AQ44" s="260"/>
      <c r="AR44" s="260"/>
      <c r="AS44" s="260"/>
      <c r="AT44" s="260" t="s">
        <v>2691</v>
      </c>
      <c r="AU44" s="260" t="s">
        <v>2692</v>
      </c>
      <c r="AV44" s="260" t="s">
        <v>2693</v>
      </c>
      <c r="AW44" s="260"/>
      <c r="AX44" s="260"/>
      <c r="AY44" s="260"/>
      <c r="AZ44" s="260"/>
      <c r="BA44" s="260"/>
      <c r="BB44" s="260"/>
      <c r="BC44" s="260"/>
      <c r="BD44" s="260"/>
      <c r="BE44" s="260"/>
      <c r="BF44" s="260"/>
      <c r="BG44" s="210"/>
      <c r="BH44" s="210"/>
      <c r="BI44" s="210"/>
    </row>
    <row r="45" spans="1:61" x14ac:dyDescent="0.25">
      <c r="A45" s="171" t="s">
        <v>91</v>
      </c>
      <c r="B45" s="164"/>
      <c r="C45" s="299" t="s">
        <v>628</v>
      </c>
      <c r="D45" s="166"/>
      <c r="E45" s="168"/>
      <c r="F45" s="358">
        <v>3663</v>
      </c>
      <c r="G45" s="168">
        <v>42195</v>
      </c>
      <c r="H45" s="149" t="s">
        <v>1375</v>
      </c>
      <c r="AO45" s="260"/>
      <c r="AP45" s="260"/>
      <c r="AQ45" s="260"/>
      <c r="AR45" s="260"/>
      <c r="AS45" s="260"/>
      <c r="AT45" s="260" t="s">
        <v>2694</v>
      </c>
      <c r="AU45" s="260" t="s">
        <v>2695</v>
      </c>
      <c r="AV45" s="260" t="s">
        <v>2696</v>
      </c>
      <c r="AW45" s="260"/>
      <c r="AX45" s="260"/>
      <c r="AY45" s="260"/>
      <c r="AZ45" s="260"/>
      <c r="BA45" s="260"/>
      <c r="BB45" s="260"/>
      <c r="BC45" s="260"/>
      <c r="BD45" s="260"/>
      <c r="BE45" s="260"/>
      <c r="BF45" s="260"/>
      <c r="BG45" s="210"/>
      <c r="BH45" s="210"/>
      <c r="BI45" s="210"/>
    </row>
    <row r="46" spans="1:61" x14ac:dyDescent="0.25">
      <c r="A46" s="171" t="s">
        <v>91</v>
      </c>
      <c r="B46" s="164"/>
      <c r="C46" s="299" t="s">
        <v>628</v>
      </c>
      <c r="D46" s="166"/>
      <c r="E46" s="168"/>
      <c r="F46" s="358">
        <v>4900.5</v>
      </c>
      <c r="G46" s="168">
        <v>42195</v>
      </c>
      <c r="H46" s="149" t="s">
        <v>2699</v>
      </c>
      <c r="AO46" s="260"/>
      <c r="AP46" s="260"/>
      <c r="AQ46" s="260"/>
      <c r="AR46" s="260"/>
      <c r="AS46" s="260"/>
      <c r="AT46" s="260" t="s">
        <v>2697</v>
      </c>
      <c r="AU46" s="260" t="s">
        <v>2698</v>
      </c>
      <c r="AV46" s="260" t="s">
        <v>2700</v>
      </c>
      <c r="AW46" s="260"/>
      <c r="AX46" s="260"/>
      <c r="AY46" s="260"/>
      <c r="AZ46" s="260"/>
      <c r="BA46" s="260"/>
      <c r="BB46" s="260"/>
      <c r="BC46" s="260"/>
      <c r="BD46" s="260"/>
      <c r="BE46" s="260"/>
      <c r="BF46" s="260"/>
      <c r="BG46" s="210"/>
      <c r="BH46" s="210"/>
      <c r="BI46" s="210"/>
    </row>
    <row r="47" spans="1:61" x14ac:dyDescent="0.25">
      <c r="A47" s="171" t="s">
        <v>91</v>
      </c>
      <c r="B47" s="164"/>
      <c r="C47" s="299" t="s">
        <v>628</v>
      </c>
      <c r="D47" s="166"/>
      <c r="E47" s="168"/>
      <c r="F47" s="358">
        <v>4900.5</v>
      </c>
      <c r="G47" s="168">
        <v>42195</v>
      </c>
      <c r="H47" s="149" t="s">
        <v>1363</v>
      </c>
      <c r="AO47" s="260"/>
      <c r="AP47" s="260"/>
      <c r="AQ47" s="260"/>
      <c r="AR47" s="260"/>
      <c r="AS47" s="260"/>
      <c r="AT47" s="260" t="s">
        <v>2701</v>
      </c>
      <c r="AU47" s="260" t="s">
        <v>2702</v>
      </c>
      <c r="AV47" s="260" t="s">
        <v>2703</v>
      </c>
      <c r="AW47" s="260"/>
      <c r="AX47" s="260"/>
      <c r="AY47" s="260"/>
      <c r="AZ47" s="260"/>
      <c r="BA47" s="260"/>
      <c r="BB47" s="260"/>
      <c r="BC47" s="260"/>
      <c r="BD47" s="260"/>
      <c r="BE47" s="260"/>
      <c r="BF47" s="260"/>
      <c r="BG47" s="210"/>
      <c r="BH47" s="210"/>
      <c r="BI47" s="210"/>
    </row>
    <row r="48" spans="1:61" x14ac:dyDescent="0.25">
      <c r="A48" s="171" t="s">
        <v>91</v>
      </c>
      <c r="B48" s="164"/>
      <c r="C48" s="299" t="s">
        <v>628</v>
      </c>
      <c r="D48" s="166"/>
      <c r="E48" s="168"/>
      <c r="F48" s="358">
        <v>9204</v>
      </c>
      <c r="G48" s="168">
        <v>42194</v>
      </c>
      <c r="H48" s="149" t="s">
        <v>2157</v>
      </c>
      <c r="AO48" s="260"/>
      <c r="AP48" s="260"/>
      <c r="AQ48" s="260"/>
      <c r="AR48" s="260"/>
      <c r="AS48" s="260"/>
      <c r="AT48" s="260" t="s">
        <v>2704</v>
      </c>
      <c r="AU48" s="260" t="s">
        <v>2705</v>
      </c>
      <c r="AV48" s="260" t="s">
        <v>2706</v>
      </c>
      <c r="AW48" s="260"/>
      <c r="AX48" s="260"/>
      <c r="AY48" s="260"/>
      <c r="AZ48" s="260"/>
      <c r="BA48" s="260"/>
      <c r="BB48" s="260"/>
      <c r="BC48" s="260"/>
      <c r="BD48" s="260"/>
      <c r="BE48" s="260"/>
      <c r="BF48" s="260"/>
      <c r="BG48" s="210"/>
      <c r="BH48" s="210"/>
      <c r="BI48" s="210"/>
    </row>
    <row r="49" spans="1:61" x14ac:dyDescent="0.25">
      <c r="A49" s="171" t="s">
        <v>91</v>
      </c>
      <c r="B49" s="164"/>
      <c r="C49" s="299" t="s">
        <v>628</v>
      </c>
      <c r="D49" s="166"/>
      <c r="E49" s="168"/>
      <c r="F49" s="358">
        <v>4870.3</v>
      </c>
      <c r="G49" s="168">
        <v>42190</v>
      </c>
      <c r="H49" s="149" t="s">
        <v>2709</v>
      </c>
      <c r="AO49" s="260"/>
      <c r="AP49" s="260"/>
      <c r="AQ49" s="260"/>
      <c r="AR49" s="260"/>
      <c r="AS49" s="260"/>
      <c r="AT49" s="260" t="s">
        <v>2707</v>
      </c>
      <c r="AU49" s="260" t="s">
        <v>2708</v>
      </c>
      <c r="AV49" s="260" t="s">
        <v>2710</v>
      </c>
      <c r="AW49" s="260"/>
      <c r="AX49" s="260"/>
      <c r="AY49" s="260"/>
      <c r="AZ49" s="260"/>
      <c r="BA49" s="260"/>
      <c r="BB49" s="260"/>
      <c r="BC49" s="260"/>
      <c r="BD49" s="260"/>
      <c r="BE49" s="260"/>
      <c r="BF49" s="260"/>
      <c r="BG49" s="210"/>
      <c r="BH49" s="210"/>
      <c r="BI49" s="210"/>
    </row>
    <row r="50" spans="1:61" x14ac:dyDescent="0.25">
      <c r="A50" s="171" t="s">
        <v>91</v>
      </c>
      <c r="B50" s="164">
        <v>916</v>
      </c>
      <c r="C50" s="299" t="s">
        <v>628</v>
      </c>
      <c r="D50" s="166">
        <v>518</v>
      </c>
      <c r="E50" s="168">
        <v>42172</v>
      </c>
      <c r="F50" s="358">
        <v>517.5</v>
      </c>
      <c r="G50" s="168">
        <v>42189</v>
      </c>
      <c r="H50" s="149" t="s">
        <v>2716</v>
      </c>
      <c r="AO50" s="260"/>
      <c r="AP50" s="260" t="s">
        <v>2712</v>
      </c>
      <c r="AQ50" s="260"/>
      <c r="AR50" s="260" t="s">
        <v>2713</v>
      </c>
      <c r="AS50" s="260" t="s">
        <v>2714</v>
      </c>
      <c r="AT50" s="260" t="s">
        <v>2711</v>
      </c>
      <c r="AU50" s="260" t="s">
        <v>2715</v>
      </c>
      <c r="AV50" s="260" t="s">
        <v>2717</v>
      </c>
      <c r="AW50" s="260"/>
      <c r="AX50" s="260"/>
      <c r="AY50" s="260"/>
      <c r="AZ50" s="260"/>
      <c r="BA50" s="260"/>
      <c r="BB50" s="260"/>
      <c r="BC50" s="260"/>
      <c r="BD50" s="260"/>
      <c r="BE50" s="260"/>
      <c r="BF50" s="260"/>
      <c r="BG50" s="210"/>
      <c r="BH50" s="210"/>
      <c r="BI50" s="210"/>
    </row>
    <row r="51" spans="1:61" x14ac:dyDescent="0.25">
      <c r="A51" s="171" t="s">
        <v>91</v>
      </c>
      <c r="B51" s="164"/>
      <c r="C51" s="299" t="s">
        <v>628</v>
      </c>
      <c r="D51" s="166"/>
      <c r="E51" s="168"/>
      <c r="F51" s="358">
        <v>2981.44</v>
      </c>
      <c r="G51" s="168">
        <v>42188</v>
      </c>
      <c r="H51" s="149" t="s">
        <v>1391</v>
      </c>
      <c r="AO51" s="260"/>
      <c r="AP51" s="260"/>
      <c r="AQ51" s="260"/>
      <c r="AR51" s="260"/>
      <c r="AS51" s="260"/>
      <c r="AT51" s="260" t="s">
        <v>2718</v>
      </c>
      <c r="AU51" s="260" t="s">
        <v>2719</v>
      </c>
      <c r="AV51" s="260" t="s">
        <v>2720</v>
      </c>
      <c r="AW51" s="260"/>
      <c r="AX51" s="260"/>
      <c r="AY51" s="260"/>
      <c r="AZ51" s="260"/>
      <c r="BA51" s="260"/>
      <c r="BB51" s="260"/>
      <c r="BC51" s="260"/>
      <c r="BD51" s="260"/>
      <c r="BE51" s="260"/>
      <c r="BF51" s="260"/>
      <c r="BG51" s="210"/>
      <c r="BH51" s="210"/>
      <c r="BI51" s="210"/>
    </row>
    <row r="52" spans="1:61" x14ac:dyDescent="0.25">
      <c r="A52" s="171" t="s">
        <v>91</v>
      </c>
      <c r="B52" s="164"/>
      <c r="C52" s="299" t="s">
        <v>628</v>
      </c>
      <c r="D52" s="166"/>
      <c r="E52" s="168"/>
      <c r="F52" s="358">
        <v>6122.6</v>
      </c>
      <c r="G52" s="168">
        <v>42188</v>
      </c>
      <c r="H52" s="149" t="s">
        <v>2723</v>
      </c>
      <c r="AO52" s="260"/>
      <c r="AP52" s="260"/>
      <c r="AQ52" s="260"/>
      <c r="AR52" s="260"/>
      <c r="AS52" s="260"/>
      <c r="AT52" s="260" t="s">
        <v>2721</v>
      </c>
      <c r="AU52" s="260" t="s">
        <v>2722</v>
      </c>
      <c r="AV52" s="260" t="s">
        <v>2724</v>
      </c>
      <c r="AW52" s="260"/>
      <c r="AX52" s="260"/>
      <c r="AY52" s="260"/>
      <c r="AZ52" s="260"/>
      <c r="BA52" s="260"/>
      <c r="BB52" s="260"/>
      <c r="BC52" s="260"/>
      <c r="BD52" s="260"/>
      <c r="BE52" s="260"/>
      <c r="BF52" s="260"/>
      <c r="BG52" s="210"/>
      <c r="BH52" s="210"/>
      <c r="BI52" s="210"/>
    </row>
    <row r="53" spans="1:61" x14ac:dyDescent="0.25">
      <c r="A53" s="171" t="s">
        <v>91</v>
      </c>
      <c r="B53" s="164"/>
      <c r="C53" s="299" t="s">
        <v>628</v>
      </c>
      <c r="D53" s="166"/>
      <c r="E53" s="168"/>
      <c r="F53" s="358">
        <v>4743</v>
      </c>
      <c r="G53" s="168">
        <v>42187</v>
      </c>
      <c r="H53" s="149" t="s">
        <v>1371</v>
      </c>
      <c r="AO53" s="260"/>
      <c r="AP53" s="260"/>
      <c r="AQ53" s="260"/>
      <c r="AR53" s="260"/>
      <c r="AS53" s="260"/>
      <c r="AT53" s="260" t="s">
        <v>2725</v>
      </c>
      <c r="AU53" s="260" t="s">
        <v>2726</v>
      </c>
      <c r="AV53" s="260" t="s">
        <v>2727</v>
      </c>
      <c r="AW53" s="260"/>
      <c r="AX53" s="260"/>
      <c r="AY53" s="260"/>
      <c r="AZ53" s="260"/>
      <c r="BA53" s="260"/>
      <c r="BB53" s="260"/>
      <c r="BC53" s="260"/>
      <c r="BD53" s="260"/>
      <c r="BE53" s="260"/>
      <c r="BF53" s="260"/>
      <c r="BG53" s="210"/>
      <c r="BH53" s="210"/>
      <c r="BI53" s="210"/>
    </row>
    <row r="54" spans="1:61" x14ac:dyDescent="0.25">
      <c r="A54" s="171" t="s">
        <v>91</v>
      </c>
      <c r="B54" s="164"/>
      <c r="C54" s="299" t="s">
        <v>628</v>
      </c>
      <c r="D54" s="166"/>
      <c r="E54" s="168"/>
      <c r="F54" s="358">
        <v>3933</v>
      </c>
      <c r="G54" s="168">
        <v>42182</v>
      </c>
      <c r="H54" s="149" t="s">
        <v>1309</v>
      </c>
      <c r="AO54" s="260"/>
      <c r="AP54" s="260"/>
      <c r="AQ54" s="260"/>
      <c r="AR54" s="260"/>
      <c r="AS54" s="260"/>
      <c r="AT54" s="260" t="s">
        <v>2728</v>
      </c>
      <c r="AU54" s="260" t="s">
        <v>2729</v>
      </c>
      <c r="AV54" s="260" t="s">
        <v>2730</v>
      </c>
      <c r="AW54" s="260"/>
      <c r="AX54" s="260"/>
      <c r="AY54" s="260"/>
      <c r="AZ54" s="260"/>
      <c r="BA54" s="260"/>
      <c r="BB54" s="260"/>
      <c r="BC54" s="260"/>
      <c r="BD54" s="260"/>
      <c r="BE54" s="260"/>
      <c r="BF54" s="260"/>
      <c r="BG54" s="210"/>
      <c r="BH54" s="210"/>
      <c r="BI54" s="210"/>
    </row>
    <row r="55" spans="1:61" x14ac:dyDescent="0.25">
      <c r="A55" s="171" t="s">
        <v>91</v>
      </c>
      <c r="B55" s="164"/>
      <c r="C55" s="299" t="s">
        <v>628</v>
      </c>
      <c r="D55" s="166"/>
      <c r="E55" s="168"/>
      <c r="F55" s="358">
        <v>4900.5</v>
      </c>
      <c r="G55" s="168">
        <v>42181</v>
      </c>
      <c r="H55" s="149" t="s">
        <v>1363</v>
      </c>
      <c r="AO55" s="260"/>
      <c r="AP55" s="260"/>
      <c r="AQ55" s="260"/>
      <c r="AR55" s="260"/>
      <c r="AS55" s="260"/>
      <c r="AT55" s="260" t="s">
        <v>2731</v>
      </c>
      <c r="AU55" s="260" t="s">
        <v>2732</v>
      </c>
      <c r="AV55" s="260" t="s">
        <v>2733</v>
      </c>
      <c r="AW55" s="260"/>
      <c r="AX55" s="260"/>
      <c r="AY55" s="260"/>
      <c r="AZ55" s="260"/>
      <c r="BA55" s="260"/>
      <c r="BB55" s="260"/>
      <c r="BC55" s="260"/>
      <c r="BD55" s="260"/>
      <c r="BE55" s="260"/>
      <c r="BF55" s="260"/>
      <c r="BG55" s="210"/>
      <c r="BH55" s="210"/>
      <c r="BI55" s="210"/>
    </row>
    <row r="56" spans="1:61" x14ac:dyDescent="0.25">
      <c r="A56" s="171" t="s">
        <v>91</v>
      </c>
      <c r="B56" s="164"/>
      <c r="C56" s="299" t="s">
        <v>628</v>
      </c>
      <c r="D56" s="166"/>
      <c r="E56" s="168"/>
      <c r="F56" s="358">
        <v>5869</v>
      </c>
      <c r="G56" s="168">
        <v>42181</v>
      </c>
      <c r="H56" s="149" t="s">
        <v>2736</v>
      </c>
      <c r="AO56" s="260"/>
      <c r="AP56" s="260"/>
      <c r="AQ56" s="260"/>
      <c r="AR56" s="260"/>
      <c r="AS56" s="260"/>
      <c r="AT56" s="260" t="s">
        <v>2734</v>
      </c>
      <c r="AU56" s="260" t="s">
        <v>2735</v>
      </c>
      <c r="AV56" s="260" t="s">
        <v>2737</v>
      </c>
      <c r="AW56" s="260"/>
      <c r="AX56" s="260"/>
      <c r="AY56" s="260"/>
      <c r="AZ56" s="260"/>
      <c r="BA56" s="260"/>
      <c r="BB56" s="260"/>
      <c r="BC56" s="260"/>
      <c r="BD56" s="260"/>
      <c r="BE56" s="260"/>
      <c r="BF56" s="260"/>
      <c r="BG56" s="210"/>
      <c r="BH56" s="210"/>
      <c r="BI56" s="210"/>
    </row>
    <row r="57" spans="1:61" x14ac:dyDescent="0.25">
      <c r="A57" s="171" t="s">
        <v>91</v>
      </c>
      <c r="B57" s="164"/>
      <c r="C57" s="299" t="s">
        <v>628</v>
      </c>
      <c r="D57" s="166"/>
      <c r="E57" s="168"/>
      <c r="F57" s="358">
        <v>4477</v>
      </c>
      <c r="G57" s="168">
        <v>42180</v>
      </c>
      <c r="H57" s="149" t="s">
        <v>2740</v>
      </c>
      <c r="AO57" s="260"/>
      <c r="AP57" s="260"/>
      <c r="AQ57" s="260"/>
      <c r="AR57" s="260"/>
      <c r="AS57" s="260"/>
      <c r="AT57" s="260" t="s">
        <v>2738</v>
      </c>
      <c r="AU57" s="260" t="s">
        <v>2739</v>
      </c>
      <c r="AV57" s="260" t="s">
        <v>2741</v>
      </c>
      <c r="AW57" s="260"/>
      <c r="AX57" s="260"/>
      <c r="AY57" s="260"/>
      <c r="AZ57" s="260"/>
      <c r="BA57" s="260"/>
      <c r="BB57" s="260"/>
      <c r="BC57" s="260"/>
      <c r="BD57" s="260"/>
      <c r="BE57" s="260"/>
      <c r="BF57" s="260"/>
      <c r="BG57" s="210"/>
      <c r="BH57" s="210"/>
      <c r="BI57" s="210"/>
    </row>
    <row r="58" spans="1:61" x14ac:dyDescent="0.25">
      <c r="A58" s="171" t="s">
        <v>91</v>
      </c>
      <c r="B58" s="164"/>
      <c r="C58" s="299" t="s">
        <v>628</v>
      </c>
      <c r="D58" s="166"/>
      <c r="E58" s="168"/>
      <c r="F58" s="358">
        <v>4140</v>
      </c>
      <c r="G58" s="168">
        <v>42177</v>
      </c>
      <c r="H58" s="149" t="s">
        <v>2744</v>
      </c>
      <c r="AO58" s="260"/>
      <c r="AP58" s="260"/>
      <c r="AQ58" s="260"/>
      <c r="AR58" s="260"/>
      <c r="AS58" s="260"/>
      <c r="AT58" s="260" t="s">
        <v>2742</v>
      </c>
      <c r="AU58" s="260" t="s">
        <v>2743</v>
      </c>
      <c r="AV58" s="260" t="s">
        <v>2745</v>
      </c>
      <c r="AW58" s="260"/>
      <c r="AX58" s="260"/>
      <c r="AY58" s="260"/>
      <c r="AZ58" s="260"/>
      <c r="BA58" s="260"/>
      <c r="BB58" s="260"/>
      <c r="BC58" s="260"/>
      <c r="BD58" s="260"/>
      <c r="BE58" s="260"/>
      <c r="BF58" s="260"/>
      <c r="BG58" s="210"/>
      <c r="BH58" s="210"/>
      <c r="BI58" s="210"/>
    </row>
    <row r="59" spans="1:61" x14ac:dyDescent="0.25">
      <c r="A59" s="171" t="s">
        <v>91</v>
      </c>
      <c r="B59" s="164"/>
      <c r="C59" s="299" t="s">
        <v>628</v>
      </c>
      <c r="D59" s="166"/>
      <c r="E59" s="168"/>
      <c r="F59" s="358">
        <v>3183</v>
      </c>
      <c r="G59" s="168">
        <v>42176</v>
      </c>
      <c r="H59" s="149" t="s">
        <v>1367</v>
      </c>
      <c r="AO59" s="260"/>
      <c r="AP59" s="260" t="s">
        <v>2749</v>
      </c>
      <c r="AQ59" s="260"/>
      <c r="AR59" s="260"/>
      <c r="AS59" s="260"/>
      <c r="AT59" s="260" t="s">
        <v>2746</v>
      </c>
      <c r="AU59" s="260" t="s">
        <v>2747</v>
      </c>
      <c r="AV59" s="260" t="s">
        <v>2748</v>
      </c>
      <c r="AW59" s="260"/>
      <c r="AX59" s="260"/>
      <c r="AY59" s="260"/>
      <c r="AZ59" s="260"/>
      <c r="BA59" s="260"/>
      <c r="BB59" s="260"/>
      <c r="BC59" s="260"/>
      <c r="BD59" s="260"/>
      <c r="BE59" s="260"/>
      <c r="BF59" s="260"/>
      <c r="BG59" s="210"/>
      <c r="BH59" s="210"/>
      <c r="BI59" s="210"/>
    </row>
    <row r="60" spans="1:61" x14ac:dyDescent="0.25">
      <c r="A60" s="171" t="s">
        <v>96</v>
      </c>
      <c r="B60" s="164">
        <v>1435</v>
      </c>
      <c r="C60" s="299" t="s">
        <v>628</v>
      </c>
      <c r="D60" s="166">
        <v>48719</v>
      </c>
      <c r="E60" s="168"/>
      <c r="F60" s="358">
        <v>48719</v>
      </c>
      <c r="G60" s="168">
        <v>42174</v>
      </c>
      <c r="H60" s="149" t="s">
        <v>2755</v>
      </c>
      <c r="AO60" s="260" t="s">
        <v>2750</v>
      </c>
      <c r="AP60" s="260" t="s">
        <v>2751</v>
      </c>
      <c r="AQ60" s="260"/>
      <c r="AR60" s="260" t="s">
        <v>2752</v>
      </c>
      <c r="AS60" s="260"/>
      <c r="AT60" s="260" t="s">
        <v>2753</v>
      </c>
      <c r="AU60" s="260" t="s">
        <v>2754</v>
      </c>
      <c r="AV60" s="260" t="s">
        <v>2756</v>
      </c>
      <c r="AW60" s="260"/>
      <c r="AX60" s="260"/>
      <c r="AY60" s="260"/>
      <c r="AZ60" s="260"/>
      <c r="BA60" s="260"/>
      <c r="BB60" s="260"/>
      <c r="BC60" s="260"/>
      <c r="BD60" s="260"/>
      <c r="BE60" s="260"/>
      <c r="BF60" s="260"/>
      <c r="BG60" s="210"/>
      <c r="BH60" s="210"/>
      <c r="BI60" s="210"/>
    </row>
    <row r="61" spans="1:61" x14ac:dyDescent="0.25">
      <c r="A61" s="171" t="s">
        <v>91</v>
      </c>
      <c r="B61" s="164"/>
      <c r="C61" s="299" t="s">
        <v>628</v>
      </c>
      <c r="D61" s="166"/>
      <c r="E61" s="168"/>
      <c r="F61" s="358">
        <v>3663</v>
      </c>
      <c r="G61" s="168">
        <v>42173</v>
      </c>
      <c r="H61" s="149" t="s">
        <v>1375</v>
      </c>
      <c r="AO61" s="260"/>
      <c r="AP61" s="260"/>
      <c r="AQ61" s="260"/>
      <c r="AR61" s="260"/>
      <c r="AS61" s="260"/>
      <c r="AT61" s="260" t="s">
        <v>2757</v>
      </c>
      <c r="AU61" s="260" t="s">
        <v>2758</v>
      </c>
      <c r="AV61" s="260" t="s">
        <v>2759</v>
      </c>
      <c r="AW61" s="260"/>
      <c r="AX61" s="260"/>
      <c r="AY61" s="260"/>
      <c r="AZ61" s="260"/>
      <c r="BA61" s="260"/>
      <c r="BB61" s="260"/>
      <c r="BC61" s="260"/>
      <c r="BD61" s="260"/>
      <c r="BE61" s="260"/>
      <c r="BF61" s="260"/>
      <c r="BG61" s="210"/>
      <c r="BH61" s="210"/>
      <c r="BI61" s="210"/>
    </row>
    <row r="62" spans="1:61" x14ac:dyDescent="0.25">
      <c r="A62" s="171" t="s">
        <v>91</v>
      </c>
      <c r="B62" s="164"/>
      <c r="C62" s="299" t="s">
        <v>628</v>
      </c>
      <c r="D62" s="166"/>
      <c r="E62" s="168"/>
      <c r="F62" s="358">
        <v>7370.72</v>
      </c>
      <c r="G62" s="168">
        <v>42173</v>
      </c>
      <c r="H62" s="149" t="s">
        <v>2762</v>
      </c>
      <c r="AO62" s="260"/>
      <c r="AP62" s="260"/>
      <c r="AQ62" s="260"/>
      <c r="AR62" s="260"/>
      <c r="AS62" s="260"/>
      <c r="AT62" s="260" t="s">
        <v>2760</v>
      </c>
      <c r="AU62" s="260" t="s">
        <v>2761</v>
      </c>
      <c r="AV62" s="260" t="s">
        <v>2763</v>
      </c>
      <c r="AW62" s="260"/>
      <c r="AX62" s="260"/>
      <c r="AY62" s="260"/>
      <c r="AZ62" s="260"/>
      <c r="BA62" s="260"/>
      <c r="BB62" s="260"/>
      <c r="BC62" s="260"/>
      <c r="BD62" s="260"/>
      <c r="BE62" s="260"/>
      <c r="BF62" s="260"/>
      <c r="BG62" s="210"/>
      <c r="BH62" s="210"/>
      <c r="BI62" s="210"/>
    </row>
    <row r="63" spans="1:61" x14ac:dyDescent="0.25">
      <c r="A63" s="171" t="s">
        <v>91</v>
      </c>
      <c r="B63" s="164"/>
      <c r="C63" s="299" t="s">
        <v>628</v>
      </c>
      <c r="D63" s="166"/>
      <c r="E63" s="168"/>
      <c r="F63" s="358">
        <v>5463</v>
      </c>
      <c r="G63" s="168">
        <v>42173</v>
      </c>
      <c r="H63" s="149" t="s">
        <v>1346</v>
      </c>
      <c r="AO63" s="260"/>
      <c r="AP63" s="260"/>
      <c r="AQ63" s="260"/>
      <c r="AR63" s="260"/>
      <c r="AS63" s="260"/>
      <c r="AT63" s="260" t="s">
        <v>2764</v>
      </c>
      <c r="AU63" s="260" t="s">
        <v>2765</v>
      </c>
      <c r="AV63" s="260" t="s">
        <v>2766</v>
      </c>
      <c r="AW63" s="260"/>
      <c r="AX63" s="260"/>
      <c r="AY63" s="260"/>
      <c r="AZ63" s="260"/>
      <c r="BA63" s="260"/>
      <c r="BB63" s="260"/>
      <c r="BC63" s="260"/>
      <c r="BD63" s="260"/>
      <c r="BE63" s="260"/>
      <c r="BF63" s="260"/>
      <c r="BG63" s="210"/>
      <c r="BH63" s="210"/>
      <c r="BI63" s="210"/>
    </row>
    <row r="64" spans="1:61" x14ac:dyDescent="0.25">
      <c r="A64" s="171" t="s">
        <v>91</v>
      </c>
      <c r="B64" s="164"/>
      <c r="C64" s="299" t="s">
        <v>628</v>
      </c>
      <c r="D64" s="166"/>
      <c r="E64" s="168"/>
      <c r="F64" s="358">
        <v>2118</v>
      </c>
      <c r="G64" s="168">
        <v>42173</v>
      </c>
      <c r="H64" s="149" t="s">
        <v>2769</v>
      </c>
      <c r="AO64" s="260"/>
      <c r="AP64" s="260"/>
      <c r="AQ64" s="260"/>
      <c r="AR64" s="260"/>
      <c r="AS64" s="260"/>
      <c r="AT64" s="260" t="s">
        <v>2767</v>
      </c>
      <c r="AU64" s="260" t="s">
        <v>2768</v>
      </c>
      <c r="AV64" s="260" t="s">
        <v>2770</v>
      </c>
      <c r="AW64" s="260"/>
      <c r="AX64" s="260"/>
      <c r="AY64" s="260"/>
      <c r="AZ64" s="260"/>
      <c r="BA64" s="260"/>
      <c r="BB64" s="260"/>
      <c r="BC64" s="260"/>
      <c r="BD64" s="260"/>
      <c r="BE64" s="260"/>
      <c r="BF64" s="260"/>
      <c r="BG64" s="210"/>
      <c r="BH64" s="210"/>
      <c r="BI64" s="210"/>
    </row>
    <row r="65" spans="1:61" x14ac:dyDescent="0.25">
      <c r="A65" s="171" t="s">
        <v>91</v>
      </c>
      <c r="B65" s="164">
        <v>753</v>
      </c>
      <c r="C65" s="299" t="s">
        <v>628</v>
      </c>
      <c r="D65" s="166">
        <v>5000</v>
      </c>
      <c r="E65" s="168">
        <v>42149</v>
      </c>
      <c r="F65" s="358">
        <v>5000</v>
      </c>
      <c r="G65" s="168">
        <v>42170</v>
      </c>
      <c r="H65" s="149" t="s">
        <v>2776</v>
      </c>
      <c r="AO65" s="260"/>
      <c r="AP65" s="260" t="s">
        <v>2771</v>
      </c>
      <c r="AQ65" s="260"/>
      <c r="AR65" s="260" t="s">
        <v>2772</v>
      </c>
      <c r="AS65" s="260" t="s">
        <v>2773</v>
      </c>
      <c r="AT65" s="260" t="s">
        <v>2774</v>
      </c>
      <c r="AU65" s="260" t="s">
        <v>2775</v>
      </c>
      <c r="AV65" s="260" t="s">
        <v>2777</v>
      </c>
      <c r="AW65" s="260"/>
      <c r="AX65" s="260"/>
      <c r="AY65" s="260"/>
      <c r="AZ65" s="260"/>
      <c r="BA65" s="260"/>
      <c r="BB65" s="260"/>
      <c r="BC65" s="260"/>
      <c r="BD65" s="260"/>
      <c r="BE65" s="260"/>
      <c r="BF65" s="260"/>
      <c r="BG65" s="210"/>
      <c r="BH65" s="210"/>
      <c r="BI65" s="210"/>
    </row>
    <row r="66" spans="1:61" x14ac:dyDescent="0.25">
      <c r="A66" s="171" t="s">
        <v>91</v>
      </c>
      <c r="B66" s="164">
        <v>568</v>
      </c>
      <c r="C66" s="299" t="s">
        <v>628</v>
      </c>
      <c r="D66" s="166">
        <v>10000</v>
      </c>
      <c r="E66" s="168">
        <v>42118</v>
      </c>
      <c r="F66" s="358">
        <v>10000</v>
      </c>
      <c r="G66" s="168">
        <v>42170</v>
      </c>
      <c r="H66" s="149" t="s">
        <v>2776</v>
      </c>
      <c r="AO66" s="260"/>
      <c r="AP66" s="260" t="s">
        <v>2781</v>
      </c>
      <c r="AQ66" s="260"/>
      <c r="AR66" s="260" t="s">
        <v>2782</v>
      </c>
      <c r="AS66" s="260" t="s">
        <v>2783</v>
      </c>
      <c r="AT66" s="260" t="s">
        <v>2778</v>
      </c>
      <c r="AU66" s="260" t="s">
        <v>2779</v>
      </c>
      <c r="AV66" s="260" t="s">
        <v>2780</v>
      </c>
      <c r="AW66" s="260"/>
      <c r="AX66" s="260"/>
      <c r="AY66" s="260"/>
      <c r="AZ66" s="260"/>
      <c r="BA66" s="260"/>
      <c r="BB66" s="260"/>
      <c r="BC66" s="260"/>
      <c r="BD66" s="260"/>
      <c r="BE66" s="260"/>
      <c r="BF66" s="260"/>
      <c r="BG66" s="210"/>
      <c r="BH66" s="210"/>
      <c r="BI66" s="210"/>
    </row>
    <row r="67" spans="1:61" x14ac:dyDescent="0.25">
      <c r="A67" s="171" t="s">
        <v>91</v>
      </c>
      <c r="B67" s="164"/>
      <c r="C67" s="299" t="s">
        <v>628</v>
      </c>
      <c r="D67" s="166"/>
      <c r="E67" s="168"/>
      <c r="F67" s="358">
        <v>9204</v>
      </c>
      <c r="G67" s="168">
        <v>42167</v>
      </c>
      <c r="H67" s="149" t="s">
        <v>2157</v>
      </c>
      <c r="AO67" s="260"/>
      <c r="AP67" s="260"/>
      <c r="AQ67" s="260"/>
      <c r="AR67" s="260"/>
      <c r="AS67" s="260"/>
      <c r="AT67" s="260" t="s">
        <v>2784</v>
      </c>
      <c r="AU67" s="260" t="s">
        <v>2785</v>
      </c>
      <c r="AV67" s="260" t="s">
        <v>2786</v>
      </c>
      <c r="AW67" s="260"/>
      <c r="AX67" s="260"/>
      <c r="AY67" s="260"/>
      <c r="AZ67" s="260"/>
      <c r="BA67" s="260"/>
      <c r="BB67" s="260"/>
      <c r="BC67" s="260"/>
      <c r="BD67" s="260"/>
      <c r="BE67" s="260"/>
      <c r="BF67" s="260"/>
      <c r="BG67" s="210"/>
      <c r="BH67" s="210"/>
      <c r="BI67" s="210"/>
    </row>
    <row r="68" spans="1:61" x14ac:dyDescent="0.25">
      <c r="A68" s="171" t="s">
        <v>91</v>
      </c>
      <c r="B68" s="164"/>
      <c r="C68" s="299" t="s">
        <v>628</v>
      </c>
      <c r="D68" s="166"/>
      <c r="E68" s="168"/>
      <c r="F68" s="358">
        <v>2118</v>
      </c>
      <c r="G68" s="168">
        <v>42165</v>
      </c>
      <c r="H68" s="149" t="s">
        <v>2769</v>
      </c>
      <c r="AO68" s="260"/>
      <c r="AP68" s="260"/>
      <c r="AQ68" s="260"/>
      <c r="AR68" s="260"/>
      <c r="AS68" s="260"/>
      <c r="AT68" s="260" t="s">
        <v>2787</v>
      </c>
      <c r="AU68" s="260" t="s">
        <v>2788</v>
      </c>
      <c r="AV68" s="260" t="s">
        <v>2789</v>
      </c>
      <c r="AW68" s="260"/>
      <c r="AX68" s="260"/>
      <c r="AY68" s="260"/>
      <c r="AZ68" s="260"/>
      <c r="BA68" s="260"/>
      <c r="BB68" s="260"/>
      <c r="BC68" s="260"/>
      <c r="BD68" s="260"/>
      <c r="BE68" s="260"/>
      <c r="BF68" s="260"/>
      <c r="BG68" s="210"/>
      <c r="BH68" s="210"/>
      <c r="BI68" s="210"/>
    </row>
    <row r="69" spans="1:61" x14ac:dyDescent="0.25">
      <c r="A69" s="171" t="s">
        <v>91</v>
      </c>
      <c r="B69" s="164"/>
      <c r="C69" s="299" t="s">
        <v>628</v>
      </c>
      <c r="D69" s="166"/>
      <c r="E69" s="168"/>
      <c r="F69" s="358">
        <v>1942.53</v>
      </c>
      <c r="G69" s="168">
        <v>42163</v>
      </c>
      <c r="H69" s="149" t="s">
        <v>1355</v>
      </c>
      <c r="AO69" s="260"/>
      <c r="AP69" s="260"/>
      <c r="AQ69" s="260"/>
      <c r="AR69" s="260"/>
      <c r="AS69" s="260"/>
      <c r="AT69" s="260" t="s">
        <v>2790</v>
      </c>
      <c r="AU69" s="260" t="s">
        <v>2791</v>
      </c>
      <c r="AV69" s="260" t="s">
        <v>2792</v>
      </c>
      <c r="AW69" s="260"/>
      <c r="AX69" s="260"/>
      <c r="AY69" s="260"/>
      <c r="AZ69" s="260"/>
      <c r="BA69" s="260"/>
      <c r="BB69" s="260"/>
      <c r="BC69" s="260"/>
      <c r="BD69" s="260"/>
      <c r="BE69" s="260"/>
      <c r="BF69" s="260"/>
      <c r="BG69" s="210"/>
      <c r="BH69" s="210"/>
      <c r="BI69" s="210"/>
    </row>
    <row r="70" spans="1:61" x14ac:dyDescent="0.25">
      <c r="A70" s="171" t="s">
        <v>91</v>
      </c>
      <c r="B70" s="164"/>
      <c r="C70" s="299" t="s">
        <v>628</v>
      </c>
      <c r="D70" s="166"/>
      <c r="E70" s="168"/>
      <c r="F70" s="358">
        <v>4743</v>
      </c>
      <c r="G70" s="168">
        <v>42161</v>
      </c>
      <c r="H70" s="149" t="s">
        <v>1371</v>
      </c>
      <c r="AO70" s="260"/>
      <c r="AP70" s="260"/>
      <c r="AQ70" s="260"/>
      <c r="AR70" s="260"/>
      <c r="AS70" s="260"/>
      <c r="AT70" s="260" t="s">
        <v>2793</v>
      </c>
      <c r="AU70" s="260" t="s">
        <v>2794</v>
      </c>
      <c r="AV70" s="260" t="s">
        <v>2795</v>
      </c>
      <c r="AW70" s="260"/>
      <c r="AX70" s="260"/>
      <c r="AY70" s="260"/>
      <c r="AZ70" s="260"/>
      <c r="BA70" s="260"/>
      <c r="BB70" s="260"/>
      <c r="BC70" s="260"/>
      <c r="BD70" s="260"/>
      <c r="BE70" s="260"/>
      <c r="BF70" s="260"/>
      <c r="BG70" s="210"/>
      <c r="BH70" s="210"/>
      <c r="BI70" s="210"/>
    </row>
    <row r="71" spans="1:61" x14ac:dyDescent="0.25">
      <c r="A71" s="171" t="s">
        <v>91</v>
      </c>
      <c r="B71" s="164"/>
      <c r="C71" s="299" t="s">
        <v>628</v>
      </c>
      <c r="D71" s="166"/>
      <c r="E71" s="168"/>
      <c r="F71" s="358">
        <v>5463</v>
      </c>
      <c r="G71" s="168">
        <v>42161</v>
      </c>
      <c r="H71" s="149" t="s">
        <v>1346</v>
      </c>
      <c r="AO71" s="260"/>
      <c r="AP71" s="260"/>
      <c r="AQ71" s="260"/>
      <c r="AR71" s="260"/>
      <c r="AS71" s="260"/>
      <c r="AT71" s="260" t="s">
        <v>2796</v>
      </c>
      <c r="AU71" s="260" t="s">
        <v>2797</v>
      </c>
      <c r="AV71" s="260" t="s">
        <v>2798</v>
      </c>
      <c r="AW71" s="260"/>
      <c r="AX71" s="260"/>
      <c r="AY71" s="260"/>
      <c r="AZ71" s="260"/>
      <c r="BA71" s="260"/>
      <c r="BB71" s="260"/>
      <c r="BC71" s="260"/>
      <c r="BD71" s="260"/>
      <c r="BE71" s="260"/>
      <c r="BF71" s="260"/>
      <c r="BG71" s="210"/>
      <c r="BH71" s="210"/>
      <c r="BI71" s="210"/>
    </row>
    <row r="72" spans="1:61" x14ac:dyDescent="0.25">
      <c r="A72" s="171" t="s">
        <v>91</v>
      </c>
      <c r="B72" s="164"/>
      <c r="C72" s="299" t="s">
        <v>628</v>
      </c>
      <c r="D72" s="166"/>
      <c r="E72" s="168"/>
      <c r="F72" s="358">
        <v>2981.44</v>
      </c>
      <c r="G72" s="168">
        <v>42161</v>
      </c>
      <c r="H72" s="149" t="s">
        <v>1391</v>
      </c>
      <c r="AO72" s="260"/>
      <c r="AP72" s="260"/>
      <c r="AQ72" s="260"/>
      <c r="AR72" s="260"/>
      <c r="AS72" s="260"/>
      <c r="AT72" s="260" t="s">
        <v>2799</v>
      </c>
      <c r="AU72" s="260" t="s">
        <v>2800</v>
      </c>
      <c r="AV72" s="260" t="s">
        <v>2801</v>
      </c>
      <c r="AW72" s="260"/>
      <c r="AX72" s="260"/>
      <c r="AY72" s="260"/>
      <c r="AZ72" s="260"/>
      <c r="BA72" s="260"/>
      <c r="BB72" s="260"/>
      <c r="BC72" s="260"/>
      <c r="BD72" s="260"/>
      <c r="BE72" s="260"/>
      <c r="BF72" s="260"/>
      <c r="BG72" s="210"/>
      <c r="BH72" s="210"/>
      <c r="BI72" s="210"/>
    </row>
    <row r="73" spans="1:61" x14ac:dyDescent="0.25">
      <c r="A73" s="171" t="s">
        <v>91</v>
      </c>
      <c r="B73" s="164"/>
      <c r="C73" s="299" t="s">
        <v>628</v>
      </c>
      <c r="D73" s="166"/>
      <c r="E73" s="168"/>
      <c r="F73" s="358">
        <v>4900.5</v>
      </c>
      <c r="G73" s="168">
        <v>42156</v>
      </c>
      <c r="H73" s="149" t="s">
        <v>2699</v>
      </c>
      <c r="AO73" s="260"/>
      <c r="AP73" s="260"/>
      <c r="AQ73" s="260"/>
      <c r="AR73" s="260"/>
      <c r="AS73" s="260"/>
      <c r="AT73" s="260" t="s">
        <v>2802</v>
      </c>
      <c r="AU73" s="260" t="s">
        <v>2803</v>
      </c>
      <c r="AV73" s="260" t="s">
        <v>2804</v>
      </c>
      <c r="AW73" s="260"/>
      <c r="AX73" s="260"/>
      <c r="AY73" s="260"/>
      <c r="AZ73" s="260"/>
      <c r="BA73" s="260"/>
      <c r="BB73" s="260"/>
      <c r="BC73" s="260"/>
      <c r="BD73" s="260"/>
      <c r="BE73" s="260"/>
      <c r="BF73" s="260"/>
      <c r="BG73" s="210"/>
      <c r="BH73" s="210"/>
      <c r="BI73" s="210"/>
    </row>
    <row r="74" spans="1:61" x14ac:dyDescent="0.25">
      <c r="A74" s="171" t="s">
        <v>91</v>
      </c>
      <c r="B74" s="164"/>
      <c r="C74" s="299" t="s">
        <v>628</v>
      </c>
      <c r="D74" s="166"/>
      <c r="E74" s="168"/>
      <c r="F74" s="358">
        <v>7370.72</v>
      </c>
      <c r="G74" s="168">
        <v>42155</v>
      </c>
      <c r="H74" s="149" t="s">
        <v>2762</v>
      </c>
      <c r="AO74" s="260"/>
      <c r="AP74" s="260"/>
      <c r="AQ74" s="260"/>
      <c r="AR74" s="260"/>
      <c r="AS74" s="260"/>
      <c r="AT74" s="260" t="s">
        <v>2805</v>
      </c>
      <c r="AU74" s="260" t="s">
        <v>2806</v>
      </c>
      <c r="AV74" s="260" t="s">
        <v>2807</v>
      </c>
      <c r="AW74" s="260"/>
      <c r="AX74" s="260"/>
      <c r="AY74" s="260"/>
      <c r="AZ74" s="260"/>
      <c r="BA74" s="260"/>
      <c r="BB74" s="260"/>
      <c r="BC74" s="260"/>
      <c r="BD74" s="260"/>
      <c r="BE74" s="260"/>
      <c r="BF74" s="260"/>
      <c r="BG74" s="210"/>
      <c r="BH74" s="210"/>
      <c r="BI74" s="210"/>
    </row>
    <row r="75" spans="1:61" x14ac:dyDescent="0.25">
      <c r="A75" s="171" t="s">
        <v>91</v>
      </c>
      <c r="B75" s="164"/>
      <c r="C75" s="299" t="s">
        <v>628</v>
      </c>
      <c r="D75" s="166"/>
      <c r="E75" s="168"/>
      <c r="F75" s="358">
        <v>3933</v>
      </c>
      <c r="G75" s="168">
        <v>42153</v>
      </c>
      <c r="H75" s="149" t="s">
        <v>1309</v>
      </c>
      <c r="AO75" s="260"/>
      <c r="AP75" s="260"/>
      <c r="AQ75" s="260"/>
      <c r="AR75" s="260"/>
      <c r="AS75" s="260"/>
      <c r="AT75" s="260" t="s">
        <v>2808</v>
      </c>
      <c r="AU75" s="260" t="s">
        <v>2809</v>
      </c>
      <c r="AV75" s="260" t="s">
        <v>2810</v>
      </c>
      <c r="AW75" s="260"/>
      <c r="AX75" s="260"/>
      <c r="AY75" s="260"/>
      <c r="AZ75" s="260"/>
      <c r="BA75" s="260"/>
      <c r="BB75" s="260"/>
      <c r="BC75" s="260"/>
      <c r="BD75" s="260"/>
      <c r="BE75" s="260"/>
      <c r="BF75" s="260"/>
      <c r="BG75" s="210"/>
      <c r="BH75" s="210"/>
      <c r="BI75" s="210"/>
    </row>
    <row r="76" spans="1:61" x14ac:dyDescent="0.25">
      <c r="A76" s="171" t="s">
        <v>91</v>
      </c>
      <c r="B76" s="164"/>
      <c r="C76" s="299" t="s">
        <v>628</v>
      </c>
      <c r="D76" s="166"/>
      <c r="E76" s="168"/>
      <c r="F76" s="358">
        <v>5869</v>
      </c>
      <c r="G76" s="168">
        <v>5869</v>
      </c>
      <c r="H76" s="149" t="s">
        <v>2736</v>
      </c>
      <c r="AO76" s="260"/>
      <c r="AP76" s="260"/>
      <c r="AQ76" s="260"/>
      <c r="AR76" s="260"/>
      <c r="AS76" s="260"/>
      <c r="AT76" s="260" t="s">
        <v>2813</v>
      </c>
      <c r="AU76" s="260" t="s">
        <v>2811</v>
      </c>
      <c r="AV76" s="260" t="s">
        <v>2812</v>
      </c>
      <c r="AW76" s="260"/>
      <c r="AX76" s="260"/>
      <c r="AY76" s="260"/>
      <c r="AZ76" s="260"/>
      <c r="BA76" s="260"/>
      <c r="BB76" s="260"/>
      <c r="BC76" s="260"/>
      <c r="BD76" s="260"/>
      <c r="BE76" s="260"/>
      <c r="BF76" s="260"/>
      <c r="BG76" s="210"/>
      <c r="BH76" s="210"/>
      <c r="BI76" s="210"/>
    </row>
    <row r="77" spans="1:61" x14ac:dyDescent="0.25">
      <c r="A77" s="171" t="s">
        <v>91</v>
      </c>
      <c r="B77" s="164"/>
      <c r="C77" s="299" t="s">
        <v>628</v>
      </c>
      <c r="D77" s="166"/>
      <c r="E77" s="168"/>
      <c r="F77" s="358">
        <v>4356</v>
      </c>
      <c r="G77" s="168">
        <v>42151</v>
      </c>
      <c r="H77" s="149" t="s">
        <v>1359</v>
      </c>
      <c r="AO77" s="260"/>
      <c r="AP77" s="260"/>
      <c r="AQ77" s="260"/>
      <c r="AR77" s="260"/>
      <c r="AS77" s="260"/>
      <c r="AT77" s="260" t="s">
        <v>2814</v>
      </c>
      <c r="AU77" s="260" t="s">
        <v>2815</v>
      </c>
      <c r="AV77" s="260" t="s">
        <v>2816</v>
      </c>
      <c r="AW77" s="260"/>
      <c r="AX77" s="260"/>
      <c r="AY77" s="260"/>
      <c r="AZ77" s="260"/>
      <c r="BA77" s="260"/>
      <c r="BB77" s="260"/>
      <c r="BC77" s="260"/>
      <c r="BD77" s="260"/>
      <c r="BE77" s="260"/>
      <c r="BF77" s="260"/>
      <c r="BG77" s="210"/>
      <c r="BH77" s="210"/>
      <c r="BI77" s="210"/>
    </row>
    <row r="78" spans="1:61" x14ac:dyDescent="0.25">
      <c r="A78" s="171" t="s">
        <v>91</v>
      </c>
      <c r="B78" s="164">
        <v>1435</v>
      </c>
      <c r="C78" s="299" t="s">
        <v>628</v>
      </c>
      <c r="D78" s="166">
        <v>48719</v>
      </c>
      <c r="E78" s="168"/>
      <c r="F78" s="358">
        <v>48719</v>
      </c>
      <c r="G78" s="168">
        <v>42149</v>
      </c>
      <c r="H78" s="149" t="s">
        <v>2819</v>
      </c>
      <c r="AO78" s="260"/>
      <c r="AP78" s="260" t="s">
        <v>2821</v>
      </c>
      <c r="AQ78" s="260" t="s">
        <v>2821</v>
      </c>
      <c r="AR78" s="260" t="s">
        <v>2821</v>
      </c>
      <c r="AS78" s="260"/>
      <c r="AT78" s="260" t="s">
        <v>2817</v>
      </c>
      <c r="AU78" s="260" t="s">
        <v>2818</v>
      </c>
      <c r="AV78" s="260" t="s">
        <v>2820</v>
      </c>
      <c r="AW78" s="260"/>
      <c r="AX78" s="260"/>
      <c r="AY78" s="260"/>
      <c r="AZ78" s="260"/>
      <c r="BA78" s="260"/>
      <c r="BB78" s="260"/>
      <c r="BC78" s="260"/>
      <c r="BD78" s="260"/>
      <c r="BE78" s="260"/>
      <c r="BF78" s="260"/>
      <c r="BG78" s="210"/>
      <c r="BH78" s="210"/>
      <c r="BI78" s="210"/>
    </row>
    <row r="79" spans="1:61" x14ac:dyDescent="0.25">
      <c r="A79" s="171" t="s">
        <v>91</v>
      </c>
      <c r="B79" s="164"/>
      <c r="C79" s="299" t="s">
        <v>628</v>
      </c>
      <c r="D79" s="166"/>
      <c r="E79" s="168"/>
      <c r="F79" s="358">
        <v>4719</v>
      </c>
      <c r="G79" s="168">
        <v>42147</v>
      </c>
      <c r="H79" s="149" t="s">
        <v>2686</v>
      </c>
      <c r="AO79" s="260"/>
      <c r="AP79" s="260"/>
      <c r="AQ79" s="260"/>
      <c r="AR79" s="260"/>
      <c r="AS79" s="260"/>
      <c r="AT79" s="260" t="s">
        <v>2822</v>
      </c>
      <c r="AU79" s="260" t="s">
        <v>2823</v>
      </c>
      <c r="AV79" s="260" t="s">
        <v>2824</v>
      </c>
      <c r="AW79" s="260"/>
      <c r="AX79" s="260"/>
      <c r="AY79" s="260"/>
      <c r="AZ79" s="260"/>
      <c r="BA79" s="260"/>
      <c r="BB79" s="260"/>
      <c r="BC79" s="260"/>
      <c r="BD79" s="260"/>
      <c r="BE79" s="260"/>
      <c r="BF79" s="260"/>
      <c r="BG79" s="210"/>
      <c r="BH79" s="210"/>
      <c r="BI79" s="210"/>
    </row>
    <row r="80" spans="1:61" x14ac:dyDescent="0.25">
      <c r="A80" s="171" t="s">
        <v>91</v>
      </c>
      <c r="B80" s="164"/>
      <c r="C80" s="299" t="s">
        <v>628</v>
      </c>
      <c r="D80" s="166"/>
      <c r="E80" s="168"/>
      <c r="F80" s="358">
        <v>7370.72</v>
      </c>
      <c r="G80" s="168">
        <v>42145</v>
      </c>
      <c r="H80" s="149" t="s">
        <v>2762</v>
      </c>
      <c r="AO80" s="260"/>
      <c r="AP80" s="260"/>
      <c r="AQ80" s="260"/>
      <c r="AR80" s="260"/>
      <c r="AS80" s="260"/>
      <c r="AT80" s="260" t="s">
        <v>2825</v>
      </c>
      <c r="AU80" s="260" t="s">
        <v>2826</v>
      </c>
      <c r="AV80" s="260" t="s">
        <v>2827</v>
      </c>
      <c r="AW80" s="260"/>
      <c r="AX80" s="260"/>
      <c r="AY80" s="260"/>
      <c r="AZ80" s="260"/>
      <c r="BA80" s="260"/>
      <c r="BB80" s="260"/>
      <c r="BC80" s="260"/>
      <c r="BD80" s="260"/>
      <c r="BE80" s="260"/>
      <c r="BF80" s="260"/>
      <c r="BG80" s="210"/>
      <c r="BH80" s="210"/>
      <c r="BI80" s="210"/>
    </row>
    <row r="81" spans="1:61" x14ac:dyDescent="0.25">
      <c r="A81" s="171" t="s">
        <v>91</v>
      </c>
      <c r="B81" s="164"/>
      <c r="C81" s="299" t="s">
        <v>628</v>
      </c>
      <c r="D81" s="166"/>
      <c r="E81" s="168"/>
      <c r="F81" s="358">
        <v>2118</v>
      </c>
      <c r="G81" s="168">
        <v>42145</v>
      </c>
      <c r="H81" s="149" t="s">
        <v>2769</v>
      </c>
      <c r="AO81" s="260"/>
      <c r="AP81" s="260"/>
      <c r="AQ81" s="260"/>
      <c r="AR81" s="260"/>
      <c r="AS81" s="260"/>
      <c r="AT81" s="260" t="s">
        <v>2828</v>
      </c>
      <c r="AU81" s="260" t="s">
        <v>2829</v>
      </c>
      <c r="AV81" s="260" t="s">
        <v>2830</v>
      </c>
      <c r="AW81" s="260"/>
      <c r="AX81" s="260"/>
      <c r="AY81" s="260"/>
      <c r="AZ81" s="260"/>
      <c r="BA81" s="260"/>
      <c r="BB81" s="260"/>
      <c r="BC81" s="260"/>
      <c r="BD81" s="260"/>
      <c r="BE81" s="260"/>
      <c r="BF81" s="260"/>
      <c r="BG81" s="210"/>
      <c r="BH81" s="210"/>
      <c r="BI81" s="210"/>
    </row>
    <row r="82" spans="1:61" x14ac:dyDescent="0.25">
      <c r="A82" s="171" t="s">
        <v>91</v>
      </c>
      <c r="B82" s="164"/>
      <c r="C82" s="299" t="s">
        <v>628</v>
      </c>
      <c r="D82" s="166"/>
      <c r="E82" s="168"/>
      <c r="F82" s="358">
        <v>2768</v>
      </c>
      <c r="G82" s="168">
        <v>42144</v>
      </c>
      <c r="H82" s="149" t="s">
        <v>1367</v>
      </c>
      <c r="AO82" s="260"/>
      <c r="AP82" s="260"/>
      <c r="AQ82" s="260"/>
      <c r="AR82" s="260"/>
      <c r="AS82" s="260"/>
      <c r="AT82" s="260" t="s">
        <v>2831</v>
      </c>
      <c r="AU82" s="260" t="s">
        <v>2832</v>
      </c>
      <c r="AV82" s="260" t="s">
        <v>2833</v>
      </c>
      <c r="AW82" s="260"/>
      <c r="AX82" s="260"/>
      <c r="AY82" s="260"/>
      <c r="AZ82" s="260"/>
      <c r="BA82" s="260"/>
      <c r="BB82" s="260"/>
      <c r="BC82" s="260"/>
      <c r="BD82" s="260"/>
      <c r="BE82" s="260"/>
      <c r="BF82" s="260"/>
      <c r="BG82" s="210"/>
      <c r="BH82" s="210"/>
      <c r="BI82" s="210"/>
    </row>
    <row r="83" spans="1:61" x14ac:dyDescent="0.25">
      <c r="A83" s="171" t="s">
        <v>91</v>
      </c>
      <c r="B83" s="164"/>
      <c r="C83" s="299" t="s">
        <v>628</v>
      </c>
      <c r="D83" s="166"/>
      <c r="E83" s="168"/>
      <c r="F83" s="358">
        <v>4477</v>
      </c>
      <c r="G83" s="168">
        <v>42143</v>
      </c>
      <c r="H83" s="149" t="s">
        <v>2740</v>
      </c>
      <c r="AO83" s="260"/>
      <c r="AP83" s="260"/>
      <c r="AQ83" s="260"/>
      <c r="AR83" s="260"/>
      <c r="AS83" s="260"/>
      <c r="AT83" s="260" t="s">
        <v>2834</v>
      </c>
      <c r="AU83" s="260" t="s">
        <v>2835</v>
      </c>
      <c r="AV83" s="260" t="s">
        <v>2836</v>
      </c>
      <c r="AW83" s="260"/>
      <c r="AX83" s="260"/>
      <c r="AY83" s="260"/>
      <c r="AZ83" s="260"/>
      <c r="BA83" s="260"/>
      <c r="BB83" s="260"/>
      <c r="BC83" s="260"/>
      <c r="BD83" s="260"/>
      <c r="BE83" s="260"/>
      <c r="BF83" s="260"/>
      <c r="BG83" s="210"/>
      <c r="BH83" s="210"/>
      <c r="BI83" s="210"/>
    </row>
    <row r="84" spans="1:61" x14ac:dyDescent="0.25">
      <c r="A84" s="171" t="s">
        <v>91</v>
      </c>
      <c r="B84" s="164"/>
      <c r="C84" s="299" t="s">
        <v>628</v>
      </c>
      <c r="D84" s="166"/>
      <c r="E84" s="168"/>
      <c r="F84" s="358">
        <v>4900.5</v>
      </c>
      <c r="G84" s="168">
        <v>42140</v>
      </c>
      <c r="H84" s="149" t="s">
        <v>1363</v>
      </c>
      <c r="AO84" s="260"/>
      <c r="AP84" s="260"/>
      <c r="AQ84" s="260"/>
      <c r="AR84" s="260"/>
      <c r="AS84" s="260"/>
      <c r="AT84" s="260" t="s">
        <v>2837</v>
      </c>
      <c r="AU84" s="260" t="s">
        <v>2838</v>
      </c>
      <c r="AV84" s="260" t="s">
        <v>2839</v>
      </c>
      <c r="AW84" s="260"/>
      <c r="AX84" s="260"/>
      <c r="AY84" s="260"/>
      <c r="AZ84" s="260"/>
      <c r="BA84" s="260"/>
      <c r="BB84" s="260"/>
      <c r="BC84" s="260"/>
      <c r="BD84" s="260"/>
      <c r="BE84" s="260"/>
      <c r="BF84" s="260"/>
      <c r="BG84" s="210"/>
      <c r="BH84" s="210"/>
      <c r="BI84" s="210"/>
    </row>
    <row r="85" spans="1:61" x14ac:dyDescent="0.25">
      <c r="A85" s="171" t="s">
        <v>91</v>
      </c>
      <c r="B85" s="164"/>
      <c r="C85" s="299" t="s">
        <v>628</v>
      </c>
      <c r="D85" s="166"/>
      <c r="E85" s="168"/>
      <c r="F85" s="358">
        <v>3663</v>
      </c>
      <c r="G85" s="168">
        <v>42140</v>
      </c>
      <c r="H85" s="149" t="s">
        <v>1375</v>
      </c>
      <c r="AO85" s="260"/>
      <c r="AP85" s="260"/>
      <c r="AQ85" s="260"/>
      <c r="AR85" s="260"/>
      <c r="AS85" s="260"/>
      <c r="AT85" s="260" t="s">
        <v>2840</v>
      </c>
      <c r="AU85" s="260" t="s">
        <v>2841</v>
      </c>
      <c r="AV85" s="260" t="s">
        <v>2842</v>
      </c>
      <c r="AW85" s="260"/>
      <c r="AX85" s="260"/>
      <c r="AY85" s="260"/>
      <c r="AZ85" s="260"/>
      <c r="BA85" s="260"/>
      <c r="BB85" s="260"/>
      <c r="BC85" s="260"/>
      <c r="BD85" s="260"/>
      <c r="BE85" s="260"/>
      <c r="BF85" s="260"/>
      <c r="BG85" s="210"/>
      <c r="BH85" s="210"/>
      <c r="BI85" s="210"/>
    </row>
    <row r="86" spans="1:61" x14ac:dyDescent="0.25">
      <c r="A86" s="171" t="s">
        <v>91</v>
      </c>
      <c r="B86" s="164"/>
      <c r="C86" s="299" t="s">
        <v>628</v>
      </c>
      <c r="D86" s="166"/>
      <c r="E86" s="168"/>
      <c r="F86" s="358">
        <v>4870.3</v>
      </c>
      <c r="G86" s="168">
        <v>42137</v>
      </c>
      <c r="H86" s="149" t="s">
        <v>2709</v>
      </c>
      <c r="AO86" s="260"/>
      <c r="AP86" s="260"/>
      <c r="AQ86" s="260"/>
      <c r="AR86" s="260"/>
      <c r="AS86" s="260"/>
      <c r="AT86" s="260" t="s">
        <v>2843</v>
      </c>
      <c r="AU86" s="260" t="s">
        <v>2844</v>
      </c>
      <c r="AV86" s="260" t="s">
        <v>2845</v>
      </c>
      <c r="AW86" s="260"/>
      <c r="AX86" s="260"/>
      <c r="AY86" s="260"/>
      <c r="AZ86" s="260"/>
      <c r="BA86" s="260"/>
      <c r="BB86" s="260"/>
      <c r="BC86" s="260"/>
      <c r="BD86" s="260"/>
      <c r="BE86" s="260"/>
      <c r="BF86" s="260"/>
      <c r="BG86" s="210"/>
      <c r="BH86" s="210"/>
      <c r="BI86" s="210"/>
    </row>
    <row r="87" spans="1:61" x14ac:dyDescent="0.25">
      <c r="A87" s="171" t="s">
        <v>91</v>
      </c>
      <c r="B87" s="164"/>
      <c r="C87" s="299" t="s">
        <v>628</v>
      </c>
      <c r="D87" s="166"/>
      <c r="E87" s="168"/>
      <c r="F87" s="358">
        <v>4477</v>
      </c>
      <c r="G87" s="168">
        <v>42133</v>
      </c>
      <c r="H87" s="149" t="s">
        <v>2740</v>
      </c>
      <c r="AO87" s="260"/>
      <c r="AP87" s="260"/>
      <c r="AQ87" s="260"/>
      <c r="AR87" s="260"/>
      <c r="AS87" s="260"/>
      <c r="AT87" s="260" t="s">
        <v>2846</v>
      </c>
      <c r="AU87" s="260" t="s">
        <v>2847</v>
      </c>
      <c r="AV87" s="260" t="s">
        <v>2848</v>
      </c>
      <c r="AW87" s="260"/>
      <c r="AX87" s="260"/>
      <c r="AY87" s="260"/>
      <c r="AZ87" s="260"/>
      <c r="BA87" s="260"/>
      <c r="BB87" s="260"/>
      <c r="BC87" s="260"/>
      <c r="BD87" s="260"/>
      <c r="BE87" s="260"/>
      <c r="BF87" s="260"/>
      <c r="BG87" s="210"/>
      <c r="BH87" s="210"/>
      <c r="BI87" s="210"/>
    </row>
    <row r="88" spans="1:61" x14ac:dyDescent="0.25">
      <c r="A88" s="171" t="s">
        <v>91</v>
      </c>
      <c r="B88" s="164"/>
      <c r="C88" s="299" t="s">
        <v>628</v>
      </c>
      <c r="D88" s="166"/>
      <c r="E88" s="168"/>
      <c r="F88" s="358">
        <v>5463</v>
      </c>
      <c r="G88" s="168">
        <v>42132</v>
      </c>
      <c r="H88" s="149" t="s">
        <v>1346</v>
      </c>
      <c r="AO88" s="260"/>
      <c r="AP88" s="260"/>
      <c r="AQ88" s="260"/>
      <c r="AR88" s="260"/>
      <c r="AS88" s="260"/>
      <c r="AT88" s="260" t="s">
        <v>2849</v>
      </c>
      <c r="AU88" s="260" t="s">
        <v>2850</v>
      </c>
      <c r="AV88" s="260" t="s">
        <v>2851</v>
      </c>
      <c r="AW88" s="260"/>
      <c r="AX88" s="260"/>
      <c r="AY88" s="260"/>
      <c r="AZ88" s="260"/>
      <c r="BA88" s="260"/>
      <c r="BB88" s="260"/>
      <c r="BC88" s="260"/>
      <c r="BD88" s="260"/>
      <c r="BE88" s="260"/>
      <c r="BF88" s="260"/>
      <c r="BG88" s="210"/>
      <c r="BH88" s="210"/>
      <c r="BI88" s="210"/>
    </row>
    <row r="89" spans="1:61" x14ac:dyDescent="0.25">
      <c r="A89" s="171" t="s">
        <v>91</v>
      </c>
      <c r="B89" s="164"/>
      <c r="C89" s="299" t="s">
        <v>628</v>
      </c>
      <c r="D89" s="166"/>
      <c r="E89" s="168"/>
      <c r="F89" s="358">
        <v>4743</v>
      </c>
      <c r="G89" s="168">
        <v>42132</v>
      </c>
      <c r="H89" s="149" t="s">
        <v>1371</v>
      </c>
      <c r="AO89" s="260"/>
      <c r="AP89" s="260"/>
      <c r="AQ89" s="260"/>
      <c r="AR89" s="260"/>
      <c r="AS89" s="260"/>
      <c r="AT89" s="260" t="s">
        <v>2852</v>
      </c>
      <c r="AU89" s="260" t="s">
        <v>2853</v>
      </c>
      <c r="AV89" s="260" t="s">
        <v>2854</v>
      </c>
      <c r="AW89" s="260"/>
      <c r="AX89" s="260"/>
      <c r="AY89" s="260"/>
      <c r="AZ89" s="260"/>
      <c r="BA89" s="260"/>
      <c r="BB89" s="260"/>
      <c r="BC89" s="260"/>
      <c r="BD89" s="260"/>
      <c r="BE89" s="260"/>
      <c r="BF89" s="260"/>
      <c r="BG89" s="210"/>
      <c r="BH89" s="210"/>
      <c r="BI89" s="210"/>
    </row>
    <row r="90" spans="1:61" x14ac:dyDescent="0.25">
      <c r="A90" s="171" t="s">
        <v>91</v>
      </c>
      <c r="B90" s="164"/>
      <c r="C90" s="299" t="s">
        <v>628</v>
      </c>
      <c r="D90" s="166"/>
      <c r="E90" s="168"/>
      <c r="F90" s="358">
        <v>9204</v>
      </c>
      <c r="G90" s="168">
        <v>42131</v>
      </c>
      <c r="H90" s="149" t="s">
        <v>2157</v>
      </c>
      <c r="AO90" s="260"/>
      <c r="AP90" s="260"/>
      <c r="AQ90" s="260"/>
      <c r="AR90" s="260"/>
      <c r="AS90" s="260"/>
      <c r="AT90" s="260" t="s">
        <v>2855</v>
      </c>
      <c r="AU90" s="260" t="s">
        <v>2856</v>
      </c>
      <c r="AV90" s="260" t="s">
        <v>2857</v>
      </c>
      <c r="AW90" s="260"/>
      <c r="AX90" s="260"/>
      <c r="AY90" s="260"/>
      <c r="AZ90" s="260"/>
      <c r="BA90" s="260"/>
      <c r="BB90" s="260"/>
      <c r="BC90" s="260"/>
      <c r="BD90" s="260"/>
      <c r="BE90" s="260"/>
      <c r="BF90" s="260"/>
      <c r="BG90" s="210"/>
      <c r="BH90" s="210"/>
      <c r="BI90" s="210"/>
    </row>
    <row r="91" spans="1:61" x14ac:dyDescent="0.25">
      <c r="A91" s="171" t="s">
        <v>91</v>
      </c>
      <c r="B91" s="164"/>
      <c r="C91" s="299" t="s">
        <v>628</v>
      </c>
      <c r="D91" s="166"/>
      <c r="E91" s="168"/>
      <c r="F91" s="358">
        <v>1942.53</v>
      </c>
      <c r="G91" s="168">
        <v>42130</v>
      </c>
      <c r="H91" s="149" t="s">
        <v>1355</v>
      </c>
      <c r="AO91" s="260"/>
      <c r="AP91" s="260"/>
      <c r="AQ91" s="260"/>
      <c r="AR91" s="260"/>
      <c r="AS91" s="260"/>
      <c r="AT91" s="260" t="s">
        <v>2858</v>
      </c>
      <c r="AU91" s="260" t="s">
        <v>2859</v>
      </c>
      <c r="AV91" s="260" t="s">
        <v>2860</v>
      </c>
      <c r="AW91" s="260"/>
      <c r="AX91" s="260"/>
      <c r="AY91" s="260"/>
      <c r="AZ91" s="260"/>
      <c r="BA91" s="260"/>
      <c r="BB91" s="260"/>
      <c r="BC91" s="260"/>
      <c r="BD91" s="260"/>
      <c r="BE91" s="260"/>
      <c r="BF91" s="260"/>
      <c r="BG91" s="210"/>
      <c r="BH91" s="210"/>
      <c r="BI91" s="210"/>
    </row>
    <row r="92" spans="1:61" x14ac:dyDescent="0.25">
      <c r="A92" s="171" t="s">
        <v>91</v>
      </c>
      <c r="B92" s="164">
        <v>527</v>
      </c>
      <c r="C92" s="299" t="s">
        <v>628</v>
      </c>
      <c r="D92" s="166">
        <v>518</v>
      </c>
      <c r="E92" s="168">
        <v>42114</v>
      </c>
      <c r="F92" s="358">
        <v>517.5</v>
      </c>
      <c r="G92" s="168">
        <v>42130</v>
      </c>
      <c r="H92" s="149" t="s">
        <v>2716</v>
      </c>
      <c r="AO92" s="260"/>
      <c r="AP92" s="260" t="s">
        <v>2864</v>
      </c>
      <c r="AQ92" s="260"/>
      <c r="AR92" s="260" t="s">
        <v>2865</v>
      </c>
      <c r="AS92" s="260" t="s">
        <v>2866</v>
      </c>
      <c r="AT92" s="260" t="s">
        <v>2861</v>
      </c>
      <c r="AU92" s="260" t="s">
        <v>2862</v>
      </c>
      <c r="AV92" s="260" t="s">
        <v>2863</v>
      </c>
      <c r="AW92" s="260"/>
      <c r="AX92" s="260"/>
      <c r="AY92" s="260"/>
      <c r="AZ92" s="260"/>
      <c r="BA92" s="260"/>
      <c r="BB92" s="260"/>
      <c r="BC92" s="260"/>
      <c r="BD92" s="260"/>
      <c r="BE92" s="260"/>
      <c r="BF92" s="260"/>
      <c r="BG92" s="210"/>
      <c r="BH92" s="210"/>
      <c r="BI92" s="210"/>
    </row>
    <row r="93" spans="1:61" x14ac:dyDescent="0.25">
      <c r="A93" s="171" t="s">
        <v>91</v>
      </c>
      <c r="B93" s="164"/>
      <c r="C93" s="299" t="s">
        <v>628</v>
      </c>
      <c r="D93" s="166"/>
      <c r="E93" s="168"/>
      <c r="F93" s="358">
        <v>6440</v>
      </c>
      <c r="G93" s="168">
        <v>42080</v>
      </c>
      <c r="H93" s="149" t="s">
        <v>1290</v>
      </c>
      <c r="AO93" s="260"/>
      <c r="AP93" s="260"/>
      <c r="AQ93" s="260"/>
      <c r="AR93" s="260"/>
      <c r="AS93" s="260"/>
      <c r="AT93" s="260" t="s">
        <v>2867</v>
      </c>
      <c r="AU93" s="260" t="s">
        <v>2868</v>
      </c>
      <c r="AV93" s="260" t="s">
        <v>2869</v>
      </c>
      <c r="AW93" s="260"/>
      <c r="AX93" s="260"/>
      <c r="AY93" s="260"/>
      <c r="AZ93" s="260"/>
      <c r="BA93" s="260"/>
      <c r="BB93" s="260"/>
      <c r="BC93" s="260"/>
      <c r="BD93" s="260"/>
      <c r="BE93" s="260"/>
      <c r="BF93" s="260"/>
      <c r="BG93" s="210"/>
      <c r="BH93" s="210"/>
      <c r="BI93" s="210"/>
    </row>
    <row r="94" spans="1:61" x14ac:dyDescent="0.25">
      <c r="A94" s="171" t="s">
        <v>91</v>
      </c>
      <c r="B94" s="164"/>
      <c r="C94" s="299" t="s">
        <v>628</v>
      </c>
      <c r="D94" s="166"/>
      <c r="E94" s="168"/>
      <c r="F94" s="358">
        <v>6440</v>
      </c>
      <c r="G94" s="168">
        <v>42119</v>
      </c>
      <c r="H94" s="149" t="s">
        <v>1290</v>
      </c>
      <c r="AO94" s="260"/>
      <c r="AP94" s="260"/>
      <c r="AQ94" s="260"/>
      <c r="AR94" s="260"/>
      <c r="AS94" s="260"/>
      <c r="AT94" s="260" t="s">
        <v>2870</v>
      </c>
      <c r="AU94" s="260" t="s">
        <v>2871</v>
      </c>
      <c r="AV94" s="260" t="s">
        <v>2872</v>
      </c>
      <c r="AW94" s="260"/>
      <c r="AX94" s="260"/>
      <c r="AY94" s="260"/>
      <c r="AZ94" s="260"/>
      <c r="BA94" s="260"/>
      <c r="BB94" s="260"/>
      <c r="BC94" s="260"/>
      <c r="BD94" s="260"/>
      <c r="BE94" s="260"/>
      <c r="BF94" s="260"/>
      <c r="BG94" s="210"/>
      <c r="BH94" s="210"/>
      <c r="BI94" s="210"/>
    </row>
    <row r="95" spans="1:61" x14ac:dyDescent="0.25">
      <c r="A95" s="171" t="s">
        <v>91</v>
      </c>
      <c r="B95" s="164"/>
      <c r="C95" s="299" t="s">
        <v>628</v>
      </c>
      <c r="D95" s="166"/>
      <c r="E95" s="168"/>
      <c r="F95" s="358">
        <v>5869</v>
      </c>
      <c r="G95" s="168">
        <v>42118</v>
      </c>
      <c r="H95" s="149" t="s">
        <v>2736</v>
      </c>
      <c r="AO95" s="260"/>
      <c r="AP95" s="260"/>
      <c r="AQ95" s="260"/>
      <c r="AR95" s="260"/>
      <c r="AS95" s="260"/>
      <c r="AT95" s="260" t="s">
        <v>2873</v>
      </c>
      <c r="AU95" s="260" t="s">
        <v>2874</v>
      </c>
      <c r="AV95" s="260" t="s">
        <v>2875</v>
      </c>
      <c r="AW95" s="260"/>
      <c r="AX95" s="260"/>
      <c r="AY95" s="260"/>
      <c r="AZ95" s="260"/>
      <c r="BA95" s="260"/>
      <c r="BB95" s="260"/>
      <c r="BC95" s="260"/>
      <c r="BD95" s="260"/>
      <c r="BE95" s="260"/>
      <c r="BF95" s="260"/>
      <c r="BG95" s="210"/>
      <c r="BH95" s="210"/>
      <c r="BI95" s="210"/>
    </row>
    <row r="96" spans="1:61" x14ac:dyDescent="0.25">
      <c r="A96" s="171" t="s">
        <v>91</v>
      </c>
      <c r="B96" s="164"/>
      <c r="C96" s="299" t="s">
        <v>628</v>
      </c>
      <c r="D96" s="166"/>
      <c r="E96" s="168"/>
      <c r="F96" s="358">
        <v>4140</v>
      </c>
      <c r="G96" s="168">
        <v>42115</v>
      </c>
      <c r="H96" s="149" t="s">
        <v>2744</v>
      </c>
      <c r="AO96" s="260"/>
      <c r="AP96" s="260"/>
      <c r="AQ96" s="260"/>
      <c r="AR96" s="260"/>
      <c r="AS96" s="260"/>
      <c r="AT96" s="260" t="s">
        <v>2876</v>
      </c>
      <c r="AU96" s="260" t="s">
        <v>2877</v>
      </c>
      <c r="AV96" s="260" t="s">
        <v>2878</v>
      </c>
      <c r="AW96" s="260"/>
      <c r="AX96" s="260"/>
      <c r="AY96" s="260"/>
      <c r="AZ96" s="260"/>
      <c r="BA96" s="260"/>
      <c r="BB96" s="260"/>
      <c r="BC96" s="260"/>
      <c r="BD96" s="260"/>
      <c r="BE96" s="260"/>
      <c r="BF96" s="260"/>
      <c r="BG96" s="210"/>
      <c r="BH96" s="210"/>
      <c r="BI96" s="210"/>
    </row>
    <row r="97" spans="1:61" x14ac:dyDescent="0.25">
      <c r="A97" s="171" t="s">
        <v>91</v>
      </c>
      <c r="B97" s="164"/>
      <c r="C97" s="299" t="s">
        <v>628</v>
      </c>
      <c r="D97" s="166"/>
      <c r="E97" s="168"/>
      <c r="F97" s="358">
        <v>7370.72</v>
      </c>
      <c r="G97" s="168">
        <v>42111</v>
      </c>
      <c r="H97" s="149" t="s">
        <v>2762</v>
      </c>
      <c r="AO97" s="260"/>
      <c r="AP97" s="260"/>
      <c r="AQ97" s="260"/>
      <c r="AR97" s="260"/>
      <c r="AS97" s="260"/>
      <c r="AT97" s="260" t="s">
        <v>2879</v>
      </c>
      <c r="AU97" s="260" t="s">
        <v>2880</v>
      </c>
      <c r="AV97" s="260" t="s">
        <v>2881</v>
      </c>
      <c r="AW97" s="260"/>
      <c r="AX97" s="260"/>
      <c r="AY97" s="260"/>
      <c r="AZ97" s="260"/>
      <c r="BA97" s="260"/>
      <c r="BB97" s="260"/>
      <c r="BC97" s="260"/>
      <c r="BD97" s="260"/>
      <c r="BE97" s="260"/>
      <c r="BF97" s="260"/>
      <c r="BG97" s="210"/>
      <c r="BH97" s="210"/>
      <c r="BI97" s="210"/>
    </row>
    <row r="98" spans="1:61" x14ac:dyDescent="0.25">
      <c r="A98" s="171" t="s">
        <v>91</v>
      </c>
      <c r="B98" s="164"/>
      <c r="C98" s="299" t="s">
        <v>628</v>
      </c>
      <c r="D98" s="166"/>
      <c r="E98" s="168"/>
      <c r="F98" s="358">
        <v>5869</v>
      </c>
      <c r="G98" s="168">
        <v>42109</v>
      </c>
      <c r="H98" s="149" t="s">
        <v>2736</v>
      </c>
      <c r="AO98" s="260"/>
      <c r="AP98" s="260"/>
      <c r="AQ98" s="260"/>
      <c r="AR98" s="260"/>
      <c r="AS98" s="260"/>
      <c r="AT98" s="260" t="s">
        <v>2882</v>
      </c>
      <c r="AU98" s="260" t="s">
        <v>2883</v>
      </c>
      <c r="AV98" s="260" t="s">
        <v>2884</v>
      </c>
      <c r="AW98" s="260"/>
      <c r="AX98" s="260"/>
      <c r="AY98" s="260"/>
      <c r="AZ98" s="260"/>
      <c r="BA98" s="260"/>
      <c r="BB98" s="260"/>
      <c r="BC98" s="260"/>
      <c r="BD98" s="260"/>
      <c r="BE98" s="260"/>
      <c r="BF98" s="260"/>
      <c r="BG98" s="210"/>
      <c r="BH98" s="210"/>
      <c r="BI98" s="210"/>
    </row>
    <row r="99" spans="1:61" x14ac:dyDescent="0.25">
      <c r="A99" s="171" t="s">
        <v>91</v>
      </c>
      <c r="B99" s="164"/>
      <c r="C99" s="299" t="s">
        <v>628</v>
      </c>
      <c r="D99" s="166"/>
      <c r="E99" s="168"/>
      <c r="F99" s="358">
        <v>2981.44</v>
      </c>
      <c r="G99" s="168">
        <v>42096</v>
      </c>
      <c r="H99" s="149" t="s">
        <v>1391</v>
      </c>
      <c r="AO99" s="260"/>
      <c r="AP99" s="260"/>
      <c r="AQ99" s="260"/>
      <c r="AR99" s="260"/>
      <c r="AS99" s="260"/>
      <c r="AT99" s="260" t="s">
        <v>2885</v>
      </c>
      <c r="AU99" s="260" t="s">
        <v>2886</v>
      </c>
      <c r="AV99" s="260" t="s">
        <v>2887</v>
      </c>
      <c r="AW99" s="260"/>
      <c r="AX99" s="260"/>
      <c r="AY99" s="260"/>
      <c r="AZ99" s="260"/>
      <c r="BA99" s="260"/>
      <c r="BB99" s="260"/>
      <c r="BC99" s="260"/>
      <c r="BD99" s="260"/>
      <c r="BE99" s="260"/>
      <c r="BF99" s="260"/>
      <c r="BG99" s="210"/>
      <c r="BH99" s="210"/>
      <c r="BI99" s="210"/>
    </row>
    <row r="100" spans="1:61" x14ac:dyDescent="0.25">
      <c r="A100" s="171" t="s">
        <v>91</v>
      </c>
      <c r="B100" s="164"/>
      <c r="C100" s="299" t="s">
        <v>628</v>
      </c>
      <c r="D100" s="166"/>
      <c r="E100" s="168"/>
      <c r="F100" s="358">
        <v>19320</v>
      </c>
      <c r="G100" s="168">
        <v>42202</v>
      </c>
      <c r="H100" s="149" t="s">
        <v>1290</v>
      </c>
      <c r="AO100" s="260"/>
      <c r="AP100" s="260"/>
      <c r="AQ100" s="260"/>
      <c r="AR100" s="260"/>
      <c r="AS100" s="260"/>
      <c r="AT100" s="260" t="s">
        <v>3164</v>
      </c>
      <c r="AU100" s="260" t="s">
        <v>3165</v>
      </c>
      <c r="AV100" s="260" t="s">
        <v>3166</v>
      </c>
      <c r="AW100" s="260"/>
      <c r="AX100" s="260"/>
      <c r="AY100" s="260"/>
      <c r="AZ100" s="260"/>
      <c r="BA100" s="260"/>
      <c r="BB100" s="260"/>
      <c r="BC100" s="260"/>
      <c r="BD100" s="260"/>
      <c r="BE100" s="260"/>
      <c r="BF100" s="260"/>
      <c r="BG100" s="210"/>
      <c r="BH100" s="210"/>
      <c r="BI100" s="210"/>
    </row>
    <row r="101" spans="1:61" x14ac:dyDescent="0.25">
      <c r="A101" s="171" t="s">
        <v>91</v>
      </c>
      <c r="B101" s="164"/>
      <c r="C101" s="299" t="s">
        <v>628</v>
      </c>
      <c r="D101" s="166"/>
      <c r="E101" s="168"/>
      <c r="F101" s="358">
        <v>7370.72</v>
      </c>
      <c r="G101" s="168">
        <v>42202</v>
      </c>
      <c r="H101" s="149" t="s">
        <v>2762</v>
      </c>
      <c r="AO101" s="260"/>
      <c r="AP101" s="260"/>
      <c r="AQ101" s="260"/>
      <c r="AR101" s="260"/>
      <c r="AS101" s="260"/>
      <c r="AT101" s="260" t="s">
        <v>3167</v>
      </c>
      <c r="AU101" s="260" t="s">
        <v>3168</v>
      </c>
      <c r="AV101" s="260" t="s">
        <v>3169</v>
      </c>
      <c r="AW101" s="260"/>
      <c r="AX101" s="260"/>
      <c r="AY101" s="260"/>
      <c r="AZ101" s="260"/>
      <c r="BA101" s="260"/>
      <c r="BB101" s="260"/>
      <c r="BC101" s="260"/>
      <c r="BD101" s="260"/>
      <c r="BE101" s="260"/>
      <c r="BF101" s="260"/>
      <c r="BG101" s="210"/>
      <c r="BH101" s="210"/>
      <c r="BI101" s="210"/>
    </row>
    <row r="102" spans="1:61" x14ac:dyDescent="0.25">
      <c r="A102" s="171" t="s">
        <v>91</v>
      </c>
      <c r="B102" s="164"/>
      <c r="C102" s="299" t="s">
        <v>628</v>
      </c>
      <c r="D102" s="166"/>
      <c r="E102" s="168"/>
      <c r="F102" s="358">
        <v>4743</v>
      </c>
      <c r="G102" s="168">
        <v>42206</v>
      </c>
      <c r="H102" s="149" t="s">
        <v>1371</v>
      </c>
      <c r="AO102" s="260"/>
      <c r="AP102" s="260"/>
      <c r="AQ102" s="260"/>
      <c r="AR102" s="260"/>
      <c r="AS102" s="260"/>
      <c r="AT102" s="260" t="s">
        <v>3170</v>
      </c>
      <c r="AU102" s="260" t="s">
        <v>3171</v>
      </c>
      <c r="AV102" s="260" t="s">
        <v>3172</v>
      </c>
      <c r="AW102" s="260"/>
      <c r="AX102" s="260"/>
      <c r="AY102" s="260"/>
      <c r="AZ102" s="260"/>
      <c r="BA102" s="260"/>
      <c r="BB102" s="260"/>
      <c r="BC102" s="260"/>
      <c r="BD102" s="260"/>
      <c r="BE102" s="260"/>
      <c r="BF102" s="260"/>
      <c r="BG102" s="210"/>
      <c r="BH102" s="210"/>
      <c r="BI102" s="210"/>
    </row>
    <row r="103" spans="1:61" x14ac:dyDescent="0.25">
      <c r="A103" s="171" t="s">
        <v>91</v>
      </c>
      <c r="B103" s="164"/>
      <c r="C103" s="299" t="s">
        <v>628</v>
      </c>
      <c r="D103" s="166"/>
      <c r="E103" s="168"/>
      <c r="F103" s="358">
        <v>5463</v>
      </c>
      <c r="G103" s="168">
        <v>42224</v>
      </c>
      <c r="H103" s="149" t="s">
        <v>1346</v>
      </c>
      <c r="AO103" s="260"/>
      <c r="AP103" s="260"/>
      <c r="AQ103" s="260"/>
      <c r="AR103" s="260"/>
      <c r="AS103" s="260"/>
      <c r="AT103" s="260" t="s">
        <v>3173</v>
      </c>
      <c r="AU103" s="260" t="s">
        <v>3174</v>
      </c>
      <c r="AV103" s="260" t="s">
        <v>3175</v>
      </c>
      <c r="AW103" s="260"/>
      <c r="AX103" s="260"/>
      <c r="AY103" s="260"/>
      <c r="AZ103" s="260"/>
      <c r="BA103" s="260"/>
      <c r="BB103" s="260"/>
      <c r="BC103" s="260"/>
      <c r="BD103" s="260"/>
      <c r="BE103" s="260"/>
      <c r="BF103" s="260"/>
      <c r="BG103" s="210"/>
      <c r="BH103" s="210"/>
      <c r="BI103" s="210"/>
    </row>
    <row r="104" spans="1:61" x14ac:dyDescent="0.25">
      <c r="A104" s="171" t="s">
        <v>91</v>
      </c>
      <c r="B104" s="164"/>
      <c r="C104" s="299" t="s">
        <v>628</v>
      </c>
      <c r="D104" s="166"/>
      <c r="E104" s="168"/>
      <c r="F104" s="358">
        <v>4628</v>
      </c>
      <c r="G104" s="168">
        <v>42199</v>
      </c>
      <c r="H104" s="149" t="s">
        <v>3178</v>
      </c>
      <c r="AO104" s="260"/>
      <c r="AP104" s="260"/>
      <c r="AQ104" s="260"/>
      <c r="AR104" s="260"/>
      <c r="AS104" s="260"/>
      <c r="AT104" s="260" t="s">
        <v>3176</v>
      </c>
      <c r="AU104" s="260" t="s">
        <v>3177</v>
      </c>
      <c r="AV104" s="260" t="s">
        <v>3179</v>
      </c>
      <c r="AW104" s="260"/>
      <c r="AX104" s="260"/>
      <c r="AY104" s="260"/>
      <c r="AZ104" s="260"/>
      <c r="BA104" s="260"/>
      <c r="BB104" s="260"/>
      <c r="BC104" s="260"/>
      <c r="BD104" s="260"/>
      <c r="BE104" s="260"/>
      <c r="BF104" s="260"/>
      <c r="BG104" s="210"/>
      <c r="BH104" s="210"/>
      <c r="BI104" s="210"/>
    </row>
    <row r="105" spans="1:61" x14ac:dyDescent="0.25">
      <c r="A105" s="171" t="s">
        <v>91</v>
      </c>
      <c r="B105" s="164"/>
      <c r="C105" s="299" t="s">
        <v>628</v>
      </c>
      <c r="D105" s="166"/>
      <c r="E105" s="168"/>
      <c r="F105" s="167"/>
      <c r="G105" s="168"/>
      <c r="AO105" s="260"/>
      <c r="AP105" s="260"/>
      <c r="AQ105" s="260"/>
      <c r="AR105" s="260"/>
      <c r="AS105" s="260"/>
      <c r="AT105" s="260"/>
      <c r="AU105" s="260"/>
      <c r="AV105" s="260"/>
      <c r="AW105" s="260"/>
      <c r="AX105" s="260"/>
      <c r="AY105" s="260"/>
      <c r="AZ105" s="260"/>
      <c r="BA105" s="260"/>
      <c r="BB105" s="260"/>
      <c r="BC105" s="260"/>
      <c r="BD105" s="260"/>
      <c r="BE105" s="260"/>
      <c r="BF105" s="260"/>
      <c r="BG105" s="210"/>
      <c r="BH105" s="210"/>
      <c r="BI105" s="210"/>
    </row>
    <row r="106" spans="1:61" x14ac:dyDescent="0.25">
      <c r="A106" s="171" t="s">
        <v>91</v>
      </c>
      <c r="B106" s="164"/>
      <c r="C106" s="299" t="s">
        <v>628</v>
      </c>
      <c r="D106" s="166"/>
      <c r="E106" s="168"/>
      <c r="F106" s="167"/>
      <c r="G106" s="168"/>
      <c r="AO106" s="260"/>
      <c r="AP106" s="260"/>
      <c r="AQ106" s="260"/>
      <c r="AR106" s="260"/>
      <c r="AS106" s="260"/>
      <c r="AT106" s="260"/>
      <c r="AU106" s="260"/>
      <c r="AV106" s="260"/>
      <c r="AW106" s="260"/>
      <c r="AX106" s="260"/>
      <c r="AY106" s="260"/>
      <c r="AZ106" s="260"/>
      <c r="BA106" s="260"/>
      <c r="BB106" s="260"/>
      <c r="BC106" s="260"/>
      <c r="BD106" s="260"/>
      <c r="BE106" s="260"/>
      <c r="BF106" s="260"/>
      <c r="BG106" s="210"/>
      <c r="BH106" s="210"/>
      <c r="BI106" s="210"/>
    </row>
    <row r="107" spans="1:61" x14ac:dyDescent="0.25">
      <c r="A107" s="171" t="s">
        <v>91</v>
      </c>
      <c r="B107" s="164"/>
      <c r="C107" s="299" t="s">
        <v>628</v>
      </c>
      <c r="D107" s="166"/>
      <c r="E107" s="168"/>
      <c r="F107" s="167"/>
      <c r="G107" s="168"/>
      <c r="AO107" s="260"/>
      <c r="AP107" s="260"/>
      <c r="AQ107" s="260"/>
      <c r="AR107" s="260"/>
      <c r="AS107" s="260"/>
      <c r="AT107" s="260"/>
      <c r="AU107" s="260"/>
      <c r="AV107" s="260"/>
      <c r="AW107" s="260"/>
      <c r="AX107" s="260"/>
      <c r="AY107" s="260"/>
      <c r="AZ107" s="260"/>
      <c r="BA107" s="260"/>
      <c r="BB107" s="260"/>
      <c r="BC107" s="260"/>
      <c r="BD107" s="260"/>
      <c r="BE107" s="260"/>
      <c r="BF107" s="260"/>
      <c r="BG107" s="210"/>
      <c r="BH107" s="210"/>
      <c r="BI107" s="210"/>
    </row>
    <row r="108" spans="1:61" x14ac:dyDescent="0.25">
      <c r="A108" s="171" t="s">
        <v>91</v>
      </c>
      <c r="B108" s="164"/>
      <c r="C108" s="299" t="s">
        <v>628</v>
      </c>
      <c r="D108" s="166"/>
      <c r="E108" s="168"/>
      <c r="F108" s="167"/>
      <c r="G108" s="168"/>
      <c r="AO108" s="260"/>
      <c r="AP108" s="260"/>
      <c r="AQ108" s="260"/>
      <c r="AR108" s="260"/>
      <c r="AS108" s="260"/>
      <c r="AT108" s="260"/>
      <c r="AU108" s="260"/>
      <c r="AV108" s="260"/>
      <c r="AW108" s="260"/>
      <c r="AX108" s="260"/>
      <c r="AY108" s="260"/>
      <c r="AZ108" s="260"/>
      <c r="BA108" s="260"/>
      <c r="BB108" s="260"/>
      <c r="BC108" s="260"/>
      <c r="BD108" s="260"/>
      <c r="BE108" s="260"/>
      <c r="BF108" s="260"/>
      <c r="BG108" s="210"/>
      <c r="BH108" s="210"/>
      <c r="BI108" s="210"/>
    </row>
    <row r="109" spans="1:61" x14ac:dyDescent="0.25">
      <c r="A109" s="171" t="s">
        <v>91</v>
      </c>
      <c r="B109" s="164"/>
      <c r="C109" s="299" t="s">
        <v>628</v>
      </c>
      <c r="D109" s="166"/>
      <c r="E109" s="168"/>
      <c r="F109" s="167"/>
      <c r="G109" s="168"/>
      <c r="AO109" s="260"/>
      <c r="AP109" s="260"/>
      <c r="AQ109" s="260"/>
      <c r="AR109" s="260"/>
      <c r="AS109" s="260"/>
      <c r="AT109" s="260"/>
      <c r="AU109" s="260"/>
      <c r="AV109" s="260"/>
      <c r="AW109" s="260"/>
      <c r="AX109" s="260"/>
      <c r="AY109" s="260"/>
      <c r="AZ109" s="260"/>
      <c r="BA109" s="260"/>
      <c r="BB109" s="260"/>
      <c r="BC109" s="260"/>
      <c r="BD109" s="260"/>
      <c r="BE109" s="260"/>
      <c r="BF109" s="260"/>
      <c r="BG109" s="210"/>
      <c r="BH109" s="210"/>
      <c r="BI109" s="210"/>
    </row>
    <row r="110" spans="1:61" x14ac:dyDescent="0.25">
      <c r="A110" s="171" t="s">
        <v>91</v>
      </c>
      <c r="B110" s="164"/>
      <c r="C110" s="299" t="s">
        <v>628</v>
      </c>
      <c r="D110" s="166"/>
      <c r="E110" s="168"/>
      <c r="F110" s="167"/>
      <c r="G110" s="168"/>
      <c r="AO110" s="260"/>
      <c r="AP110" s="260"/>
      <c r="AQ110" s="260"/>
      <c r="AR110" s="260"/>
      <c r="AS110" s="260"/>
      <c r="AT110" s="260"/>
      <c r="AU110" s="260"/>
      <c r="AV110" s="260"/>
      <c r="AW110" s="260"/>
      <c r="AX110" s="260"/>
      <c r="AY110" s="260"/>
      <c r="AZ110" s="260"/>
      <c r="BA110" s="260"/>
      <c r="BB110" s="260"/>
      <c r="BC110" s="260"/>
      <c r="BD110" s="260"/>
      <c r="BE110" s="260"/>
      <c r="BF110" s="260"/>
      <c r="BG110" s="210"/>
      <c r="BH110" s="210"/>
      <c r="BI110" s="210"/>
    </row>
    <row r="111" spans="1:61" x14ac:dyDescent="0.25">
      <c r="A111" s="171" t="s">
        <v>91</v>
      </c>
      <c r="B111" s="164"/>
      <c r="C111" s="299" t="s">
        <v>628</v>
      </c>
      <c r="D111" s="166"/>
      <c r="E111" s="168"/>
      <c r="F111" s="167"/>
      <c r="G111" s="168"/>
      <c r="AO111" s="260"/>
      <c r="AP111" s="260"/>
      <c r="AQ111" s="260"/>
      <c r="AR111" s="260"/>
      <c r="AS111" s="260"/>
      <c r="AT111" s="260"/>
      <c r="AU111" s="260"/>
      <c r="AV111" s="260"/>
      <c r="AW111" s="260"/>
      <c r="AX111" s="260"/>
      <c r="AY111" s="260"/>
      <c r="AZ111" s="260"/>
      <c r="BA111" s="260"/>
      <c r="BB111" s="260"/>
      <c r="BC111" s="260"/>
      <c r="BD111" s="260"/>
      <c r="BE111" s="260"/>
      <c r="BF111" s="260"/>
      <c r="BG111" s="210"/>
      <c r="BH111" s="210"/>
      <c r="BI111" s="210"/>
    </row>
    <row r="112" spans="1:61" x14ac:dyDescent="0.25">
      <c r="A112" s="171" t="s">
        <v>91</v>
      </c>
      <c r="B112" s="164"/>
      <c r="C112" s="299" t="s">
        <v>628</v>
      </c>
      <c r="D112" s="166"/>
      <c r="E112" s="168"/>
      <c r="F112" s="167"/>
      <c r="G112" s="168"/>
      <c r="AO112" s="260"/>
      <c r="AP112" s="260"/>
      <c r="AQ112" s="260"/>
      <c r="AR112" s="260"/>
      <c r="AS112" s="260"/>
      <c r="AT112" s="260"/>
      <c r="AU112" s="260"/>
      <c r="AV112" s="260"/>
      <c r="AW112" s="260"/>
      <c r="AX112" s="260"/>
      <c r="AY112" s="260"/>
      <c r="AZ112" s="260"/>
      <c r="BA112" s="260"/>
      <c r="BB112" s="260"/>
      <c r="BC112" s="260"/>
      <c r="BD112" s="260"/>
      <c r="BE112" s="260"/>
      <c r="BF112" s="260"/>
      <c r="BG112" s="210"/>
      <c r="BH112" s="210"/>
      <c r="BI112" s="210"/>
    </row>
    <row r="113" spans="1:61" x14ac:dyDescent="0.25">
      <c r="A113" s="171" t="s">
        <v>91</v>
      </c>
      <c r="B113" s="164"/>
      <c r="C113" s="299" t="s">
        <v>628</v>
      </c>
      <c r="D113" s="166"/>
      <c r="E113" s="168"/>
      <c r="F113" s="167"/>
      <c r="G113" s="168"/>
      <c r="AO113" s="260"/>
      <c r="AP113" s="260"/>
      <c r="AQ113" s="260"/>
      <c r="AR113" s="260"/>
      <c r="AS113" s="260"/>
      <c r="AT113" s="260"/>
      <c r="AU113" s="260"/>
      <c r="AV113" s="260"/>
      <c r="AW113" s="260"/>
      <c r="AX113" s="260"/>
      <c r="AY113" s="260"/>
      <c r="AZ113" s="260"/>
      <c r="BA113" s="260"/>
      <c r="BB113" s="260"/>
      <c r="BC113" s="260"/>
      <c r="BD113" s="260"/>
      <c r="BE113" s="260"/>
      <c r="BF113" s="260"/>
      <c r="BG113" s="210"/>
      <c r="BH113" s="210"/>
      <c r="BI113" s="210"/>
    </row>
    <row r="114" spans="1:61" x14ac:dyDescent="0.25">
      <c r="A114" s="171" t="s">
        <v>91</v>
      </c>
      <c r="B114" s="164"/>
      <c r="C114" s="299" t="s">
        <v>628</v>
      </c>
      <c r="D114" s="166"/>
      <c r="E114" s="168"/>
      <c r="F114" s="167"/>
      <c r="G114" s="168"/>
      <c r="AO114" s="260"/>
      <c r="AP114" s="260"/>
      <c r="AQ114" s="260"/>
      <c r="AR114" s="260"/>
      <c r="AS114" s="260"/>
      <c r="AT114" s="260"/>
      <c r="AU114" s="260"/>
      <c r="AV114" s="260"/>
      <c r="AW114" s="260"/>
      <c r="AX114" s="260"/>
      <c r="AY114" s="260"/>
      <c r="AZ114" s="260"/>
      <c r="BA114" s="260"/>
      <c r="BB114" s="260"/>
      <c r="BC114" s="260"/>
      <c r="BD114" s="260"/>
      <c r="BE114" s="260"/>
      <c r="BF114" s="260"/>
      <c r="BG114" s="210"/>
      <c r="BH114" s="210"/>
      <c r="BI114" s="210"/>
    </row>
    <row r="115" spans="1:61" x14ac:dyDescent="0.25">
      <c r="A115" s="171" t="s">
        <v>91</v>
      </c>
      <c r="B115" s="164"/>
      <c r="C115" s="299" t="s">
        <v>628</v>
      </c>
      <c r="D115" s="166"/>
      <c r="E115" s="168"/>
      <c r="F115" s="167"/>
      <c r="G115" s="168"/>
      <c r="AO115" s="260"/>
      <c r="AP115" s="260"/>
      <c r="AQ115" s="260"/>
      <c r="AR115" s="260"/>
      <c r="AS115" s="260"/>
      <c r="AT115" s="260"/>
      <c r="AU115" s="260"/>
      <c r="AV115" s="260"/>
      <c r="AW115" s="260"/>
      <c r="AX115" s="260"/>
      <c r="AY115" s="260"/>
      <c r="AZ115" s="260"/>
      <c r="BA115" s="260"/>
      <c r="BB115" s="260"/>
      <c r="BC115" s="260"/>
      <c r="BD115" s="260"/>
      <c r="BE115" s="260"/>
      <c r="BF115" s="260"/>
      <c r="BG115" s="210"/>
      <c r="BH115" s="210"/>
      <c r="BI115" s="210"/>
    </row>
    <row r="116" spans="1:61" x14ac:dyDescent="0.25">
      <c r="A116" s="171" t="s">
        <v>91</v>
      </c>
      <c r="B116" s="164"/>
      <c r="C116" s="299" t="s">
        <v>628</v>
      </c>
      <c r="D116" s="166"/>
      <c r="E116" s="168"/>
      <c r="F116" s="167"/>
      <c r="G116" s="168"/>
      <c r="AO116" s="260"/>
      <c r="AP116" s="260"/>
      <c r="AQ116" s="260"/>
      <c r="AR116" s="260"/>
      <c r="AS116" s="260"/>
      <c r="AT116" s="260"/>
      <c r="AU116" s="260"/>
      <c r="AV116" s="260"/>
      <c r="AW116" s="260"/>
      <c r="AX116" s="260"/>
      <c r="AY116" s="260"/>
      <c r="AZ116" s="260"/>
      <c r="BA116" s="260"/>
      <c r="BB116" s="260"/>
      <c r="BC116" s="260"/>
      <c r="BD116" s="260"/>
      <c r="BE116" s="260"/>
      <c r="BF116" s="260"/>
      <c r="BG116" s="210"/>
      <c r="BH116" s="210"/>
      <c r="BI116" s="210"/>
    </row>
    <row r="117" spans="1:61" x14ac:dyDescent="0.25">
      <c r="A117" s="171" t="s">
        <v>91</v>
      </c>
      <c r="B117" s="164"/>
      <c r="C117" s="299" t="s">
        <v>628</v>
      </c>
      <c r="D117" s="166"/>
      <c r="E117" s="168"/>
      <c r="F117" s="167"/>
      <c r="G117" s="168"/>
      <c r="AO117" s="260"/>
      <c r="AP117" s="260"/>
      <c r="AQ117" s="260"/>
      <c r="AR117" s="260"/>
      <c r="AS117" s="260"/>
      <c r="AT117" s="260"/>
      <c r="AU117" s="260"/>
      <c r="AV117" s="260"/>
      <c r="AW117" s="260"/>
      <c r="AX117" s="260"/>
      <c r="AY117" s="260"/>
      <c r="AZ117" s="260"/>
      <c r="BA117" s="260"/>
      <c r="BB117" s="260"/>
      <c r="BC117" s="260"/>
      <c r="BD117" s="260"/>
      <c r="BE117" s="260"/>
      <c r="BF117" s="260"/>
      <c r="BG117" s="210"/>
      <c r="BH117" s="210"/>
      <c r="BI117" s="210"/>
    </row>
    <row r="118" spans="1:61" x14ac:dyDescent="0.25">
      <c r="A118" s="171" t="s">
        <v>91</v>
      </c>
      <c r="B118" s="164"/>
      <c r="C118" s="299" t="s">
        <v>628</v>
      </c>
      <c r="D118" s="166"/>
      <c r="E118" s="168"/>
      <c r="F118" s="167"/>
      <c r="G118" s="168"/>
      <c r="AO118" s="260"/>
      <c r="AP118" s="260"/>
      <c r="AQ118" s="260"/>
      <c r="AR118" s="260"/>
      <c r="AS118" s="260"/>
      <c r="AT118" s="260"/>
      <c r="AU118" s="260"/>
      <c r="AV118" s="260"/>
      <c r="AW118" s="260"/>
      <c r="AX118" s="260"/>
      <c r="AY118" s="260"/>
      <c r="AZ118" s="260"/>
      <c r="BA118" s="260"/>
      <c r="BB118" s="260"/>
      <c r="BC118" s="260"/>
      <c r="BD118" s="260"/>
      <c r="BE118" s="260"/>
      <c r="BF118" s="260"/>
      <c r="BG118" s="210"/>
      <c r="BH118" s="210"/>
      <c r="BI118" s="210"/>
    </row>
    <row r="119" spans="1:61" x14ac:dyDescent="0.25">
      <c r="A119" s="171" t="s">
        <v>91</v>
      </c>
      <c r="B119" s="164"/>
      <c r="C119" s="299" t="s">
        <v>628</v>
      </c>
      <c r="D119" s="166"/>
      <c r="E119" s="168"/>
      <c r="F119" s="167"/>
      <c r="G119" s="168"/>
      <c r="AO119" s="260"/>
      <c r="AP119" s="260"/>
      <c r="AQ119" s="260"/>
      <c r="AR119" s="260"/>
      <c r="AS119" s="260"/>
      <c r="AT119" s="260"/>
      <c r="AU119" s="260"/>
      <c r="AV119" s="260"/>
      <c r="AW119" s="260"/>
      <c r="AX119" s="260"/>
      <c r="AY119" s="260"/>
      <c r="AZ119" s="260"/>
      <c r="BA119" s="260"/>
      <c r="BB119" s="260"/>
      <c r="BC119" s="260"/>
      <c r="BD119" s="260"/>
      <c r="BE119" s="260"/>
      <c r="BF119" s="260"/>
      <c r="BG119" s="210"/>
      <c r="BH119" s="210"/>
      <c r="BI119" s="210"/>
    </row>
    <row r="120" spans="1:61" x14ac:dyDescent="0.25">
      <c r="A120" s="171" t="s">
        <v>91</v>
      </c>
      <c r="B120" s="164"/>
      <c r="C120" s="299" t="s">
        <v>628</v>
      </c>
      <c r="D120" s="166"/>
      <c r="E120" s="168"/>
      <c r="F120" s="167"/>
      <c r="G120" s="168"/>
      <c r="AO120" s="260"/>
      <c r="AP120" s="260"/>
      <c r="AQ120" s="260"/>
      <c r="AR120" s="260"/>
      <c r="AS120" s="260"/>
      <c r="AT120" s="260"/>
      <c r="AU120" s="260"/>
      <c r="AV120" s="260"/>
      <c r="AW120" s="260"/>
      <c r="AX120" s="260"/>
      <c r="AY120" s="260"/>
      <c r="AZ120" s="260"/>
      <c r="BA120" s="260"/>
      <c r="BB120" s="260"/>
      <c r="BC120" s="260"/>
      <c r="BD120" s="260"/>
      <c r="BE120" s="260"/>
      <c r="BF120" s="260"/>
      <c r="BG120" s="210"/>
      <c r="BH120" s="210"/>
      <c r="BI120" s="210"/>
    </row>
    <row r="121" spans="1:61" x14ac:dyDescent="0.25">
      <c r="A121" s="171" t="s">
        <v>91</v>
      </c>
      <c r="B121" s="164"/>
      <c r="C121" s="299" t="s">
        <v>628</v>
      </c>
      <c r="D121" s="166"/>
      <c r="E121" s="168"/>
      <c r="F121" s="167"/>
      <c r="G121" s="168"/>
      <c r="AO121" s="260"/>
      <c r="AP121" s="260"/>
      <c r="AQ121" s="260"/>
      <c r="AR121" s="260"/>
      <c r="AS121" s="260"/>
      <c r="AT121" s="260"/>
      <c r="AU121" s="260"/>
      <c r="AV121" s="260"/>
      <c r="AW121" s="260"/>
      <c r="AX121" s="260"/>
      <c r="AY121" s="260"/>
      <c r="AZ121" s="260"/>
      <c r="BA121" s="260"/>
      <c r="BB121" s="260"/>
      <c r="BC121" s="260"/>
      <c r="BD121" s="260"/>
      <c r="BE121" s="260"/>
      <c r="BF121" s="260"/>
      <c r="BG121" s="210"/>
      <c r="BH121" s="210"/>
      <c r="BI121" s="210"/>
    </row>
    <row r="122" spans="1:61" x14ac:dyDescent="0.25">
      <c r="A122" s="171" t="s">
        <v>91</v>
      </c>
      <c r="B122" s="164"/>
      <c r="C122" s="299" t="s">
        <v>628</v>
      </c>
      <c r="D122" s="166"/>
      <c r="E122" s="168"/>
      <c r="F122" s="167"/>
      <c r="G122" s="168"/>
      <c r="AO122" s="260"/>
      <c r="AP122" s="260"/>
      <c r="AQ122" s="260"/>
      <c r="AR122" s="260"/>
      <c r="AS122" s="260"/>
      <c r="AT122" s="260"/>
      <c r="AU122" s="260"/>
      <c r="AV122" s="260"/>
      <c r="AW122" s="260"/>
      <c r="AX122" s="260"/>
      <c r="AY122" s="260"/>
      <c r="AZ122" s="260"/>
      <c r="BA122" s="260"/>
      <c r="BB122" s="260"/>
      <c r="BC122" s="260"/>
      <c r="BD122" s="260"/>
      <c r="BE122" s="260"/>
      <c r="BF122" s="260"/>
      <c r="BG122" s="210"/>
      <c r="BH122" s="210"/>
      <c r="BI122" s="210"/>
    </row>
    <row r="123" spans="1:61" x14ac:dyDescent="0.25">
      <c r="A123" s="171" t="s">
        <v>91</v>
      </c>
      <c r="B123" s="164"/>
      <c r="C123" s="299" t="s">
        <v>628</v>
      </c>
      <c r="D123" s="166"/>
      <c r="E123" s="168"/>
      <c r="F123" s="167"/>
      <c r="G123" s="168"/>
      <c r="AO123" s="260"/>
      <c r="AP123" s="260"/>
      <c r="AQ123" s="260"/>
      <c r="AR123" s="260"/>
      <c r="AS123" s="260"/>
      <c r="AT123" s="260"/>
      <c r="AU123" s="260"/>
      <c r="AV123" s="260"/>
      <c r="AW123" s="260"/>
      <c r="AX123" s="260"/>
      <c r="AY123" s="260"/>
      <c r="AZ123" s="260"/>
      <c r="BA123" s="260"/>
      <c r="BB123" s="260"/>
      <c r="BC123" s="260"/>
      <c r="BD123" s="260"/>
      <c r="BE123" s="260"/>
      <c r="BF123" s="260"/>
      <c r="BG123" s="210"/>
      <c r="BH123" s="210"/>
      <c r="BI123" s="210"/>
    </row>
    <row r="124" spans="1:61" x14ac:dyDescent="0.25">
      <c r="A124" s="171" t="s">
        <v>91</v>
      </c>
      <c r="B124" s="164"/>
      <c r="C124" s="299" t="s">
        <v>628</v>
      </c>
      <c r="D124" s="166"/>
      <c r="E124" s="168"/>
      <c r="F124" s="167"/>
      <c r="G124" s="168"/>
      <c r="AO124" s="260"/>
      <c r="AP124" s="260"/>
      <c r="AQ124" s="260"/>
      <c r="AR124" s="260"/>
      <c r="AS124" s="260"/>
      <c r="AT124" s="260"/>
      <c r="AU124" s="260"/>
      <c r="AV124" s="260"/>
      <c r="AW124" s="260"/>
      <c r="AX124" s="260"/>
      <c r="AY124" s="260"/>
      <c r="AZ124" s="260"/>
      <c r="BA124" s="260"/>
      <c r="BB124" s="260"/>
      <c r="BC124" s="260"/>
      <c r="BD124" s="260"/>
      <c r="BE124" s="260"/>
      <c r="BF124" s="260"/>
      <c r="BG124" s="210"/>
      <c r="BH124" s="210"/>
      <c r="BI124" s="210"/>
    </row>
    <row r="125" spans="1:61" x14ac:dyDescent="0.25">
      <c r="A125" s="171" t="s">
        <v>91</v>
      </c>
      <c r="B125" s="164"/>
      <c r="C125" s="299" t="s">
        <v>628</v>
      </c>
      <c r="D125" s="166"/>
      <c r="E125" s="168"/>
      <c r="F125" s="167"/>
      <c r="G125" s="168"/>
      <c r="AO125" s="260"/>
      <c r="AP125" s="260"/>
      <c r="AQ125" s="260"/>
      <c r="AR125" s="260"/>
      <c r="AS125" s="260"/>
      <c r="AT125" s="260"/>
      <c r="AU125" s="260"/>
      <c r="AV125" s="260"/>
      <c r="AW125" s="260"/>
      <c r="AX125" s="260"/>
      <c r="AY125" s="260"/>
      <c r="AZ125" s="260"/>
      <c r="BA125" s="260"/>
      <c r="BB125" s="260"/>
      <c r="BC125" s="260"/>
      <c r="BD125" s="260"/>
      <c r="BE125" s="260"/>
      <c r="BF125" s="260"/>
      <c r="BG125" s="210"/>
      <c r="BH125" s="210"/>
      <c r="BI125" s="210"/>
    </row>
    <row r="126" spans="1:61" x14ac:dyDescent="0.25">
      <c r="A126" s="171" t="s">
        <v>91</v>
      </c>
      <c r="B126" s="164"/>
      <c r="C126" s="299" t="s">
        <v>628</v>
      </c>
      <c r="D126" s="166"/>
      <c r="E126" s="168"/>
      <c r="F126" s="167"/>
      <c r="G126" s="168"/>
      <c r="AO126" s="260"/>
      <c r="AP126" s="260"/>
      <c r="AQ126" s="260"/>
      <c r="AR126" s="260"/>
      <c r="AS126" s="260"/>
      <c r="AT126" s="260"/>
      <c r="AU126" s="260"/>
      <c r="AV126" s="260"/>
      <c r="AW126" s="260"/>
      <c r="AX126" s="260"/>
      <c r="AY126" s="260"/>
      <c r="AZ126" s="260"/>
      <c r="BA126" s="260"/>
      <c r="BB126" s="260"/>
      <c r="BC126" s="260"/>
      <c r="BD126" s="260"/>
      <c r="BE126" s="260"/>
      <c r="BF126" s="260"/>
      <c r="BG126" s="210"/>
      <c r="BH126" s="210"/>
      <c r="BI126" s="210"/>
    </row>
    <row r="127" spans="1:61" x14ac:dyDescent="0.25">
      <c r="A127" s="171" t="s">
        <v>91</v>
      </c>
      <c r="B127" s="164"/>
      <c r="C127" s="299" t="s">
        <v>628</v>
      </c>
      <c r="D127" s="166"/>
      <c r="E127" s="168"/>
      <c r="F127" s="167"/>
      <c r="G127" s="168"/>
      <c r="AO127" s="260"/>
      <c r="AP127" s="260"/>
      <c r="AQ127" s="260"/>
      <c r="AR127" s="260"/>
      <c r="AS127" s="260"/>
      <c r="AT127" s="260"/>
      <c r="AU127" s="260"/>
      <c r="AV127" s="260"/>
      <c r="AW127" s="260"/>
      <c r="AX127" s="260"/>
      <c r="AY127" s="260"/>
      <c r="AZ127" s="260"/>
      <c r="BA127" s="260"/>
      <c r="BB127" s="260"/>
      <c r="BC127" s="260"/>
      <c r="BD127" s="260"/>
      <c r="BE127" s="260"/>
      <c r="BF127" s="260"/>
      <c r="BG127" s="210"/>
      <c r="BH127" s="210"/>
      <c r="BI127" s="210"/>
    </row>
    <row r="128" spans="1:61" x14ac:dyDescent="0.25">
      <c r="A128" s="171" t="s">
        <v>91</v>
      </c>
      <c r="B128" s="164"/>
      <c r="C128" s="299" t="s">
        <v>628</v>
      </c>
      <c r="D128" s="166"/>
      <c r="E128" s="168"/>
      <c r="F128" s="167"/>
      <c r="G128" s="168"/>
      <c r="AO128" s="260"/>
      <c r="AP128" s="260"/>
      <c r="AQ128" s="260"/>
      <c r="AR128" s="260"/>
      <c r="AS128" s="260"/>
      <c r="AT128" s="260"/>
      <c r="AU128" s="260"/>
      <c r="AV128" s="260"/>
      <c r="AW128" s="260"/>
      <c r="AX128" s="260"/>
      <c r="AY128" s="260"/>
      <c r="AZ128" s="260"/>
      <c r="BA128" s="260"/>
      <c r="BB128" s="260"/>
      <c r="BC128" s="260"/>
      <c r="BD128" s="260"/>
      <c r="BE128" s="260"/>
      <c r="BF128" s="260"/>
      <c r="BG128" s="210"/>
      <c r="BH128" s="210"/>
      <c r="BI128" s="210"/>
    </row>
    <row r="129" spans="1:61" x14ac:dyDescent="0.25">
      <c r="A129" s="171" t="s">
        <v>91</v>
      </c>
      <c r="B129" s="164"/>
      <c r="C129" s="299" t="s">
        <v>628</v>
      </c>
      <c r="D129" s="166"/>
      <c r="E129" s="168"/>
      <c r="F129" s="167"/>
      <c r="G129" s="168"/>
      <c r="AO129" s="260"/>
      <c r="AP129" s="260"/>
      <c r="AQ129" s="260"/>
      <c r="AR129" s="260"/>
      <c r="AS129" s="260"/>
      <c r="AT129" s="260"/>
      <c r="AU129" s="260"/>
      <c r="AV129" s="260"/>
      <c r="AW129" s="260"/>
      <c r="AX129" s="260"/>
      <c r="AY129" s="260"/>
      <c r="AZ129" s="260"/>
      <c r="BA129" s="260"/>
      <c r="BB129" s="260"/>
      <c r="BC129" s="260"/>
      <c r="BD129" s="260"/>
      <c r="BE129" s="260"/>
      <c r="BF129" s="260"/>
      <c r="BG129" s="210"/>
      <c r="BH129" s="210"/>
      <c r="BI129" s="210"/>
    </row>
    <row r="130" spans="1:61" x14ac:dyDescent="0.25">
      <c r="A130" s="171" t="s">
        <v>91</v>
      </c>
      <c r="B130" s="164"/>
      <c r="C130" s="299" t="s">
        <v>628</v>
      </c>
      <c r="D130" s="166"/>
      <c r="E130" s="168"/>
      <c r="F130" s="167"/>
      <c r="G130" s="168"/>
      <c r="AO130" s="260"/>
      <c r="AP130" s="260"/>
      <c r="AQ130" s="260"/>
      <c r="AR130" s="260"/>
      <c r="AS130" s="260"/>
      <c r="AT130" s="260"/>
      <c r="AU130" s="260"/>
      <c r="AV130" s="260"/>
      <c r="AW130" s="260"/>
      <c r="AX130" s="260"/>
      <c r="AY130" s="260"/>
      <c r="AZ130" s="260"/>
      <c r="BA130" s="260"/>
      <c r="BB130" s="260"/>
      <c r="BC130" s="260"/>
      <c r="BD130" s="260"/>
      <c r="BE130" s="260"/>
      <c r="BF130" s="260"/>
      <c r="BG130" s="210"/>
      <c r="BH130" s="210"/>
      <c r="BI130" s="210"/>
    </row>
    <row r="131" spans="1:61" x14ac:dyDescent="0.25">
      <c r="A131" s="171" t="s">
        <v>91</v>
      </c>
      <c r="B131" s="164"/>
      <c r="C131" s="299" t="s">
        <v>628</v>
      </c>
      <c r="D131" s="166"/>
      <c r="E131" s="168"/>
      <c r="F131" s="167"/>
      <c r="G131" s="168"/>
      <c r="AO131" s="260"/>
      <c r="AP131" s="260"/>
      <c r="AQ131" s="260"/>
      <c r="AR131" s="260"/>
      <c r="AS131" s="260"/>
      <c r="AT131" s="260"/>
      <c r="AU131" s="260"/>
      <c r="AV131" s="260"/>
      <c r="AW131" s="260"/>
      <c r="AX131" s="260"/>
      <c r="AY131" s="260"/>
      <c r="AZ131" s="260"/>
      <c r="BA131" s="260"/>
      <c r="BB131" s="260"/>
      <c r="BC131" s="260"/>
      <c r="BD131" s="260"/>
      <c r="BE131" s="260"/>
      <c r="BF131" s="260"/>
      <c r="BG131" s="210"/>
      <c r="BH131" s="210"/>
      <c r="BI131" s="210"/>
    </row>
    <row r="132" spans="1:61" x14ac:dyDescent="0.25">
      <c r="A132" s="171" t="s">
        <v>91</v>
      </c>
      <c r="B132" s="164"/>
      <c r="C132" s="299" t="s">
        <v>628</v>
      </c>
      <c r="D132" s="166"/>
      <c r="E132" s="168"/>
      <c r="F132" s="167"/>
      <c r="G132" s="168"/>
      <c r="AO132" s="260"/>
      <c r="AP132" s="260"/>
      <c r="AQ132" s="260"/>
      <c r="AR132" s="260"/>
      <c r="AS132" s="260"/>
      <c r="AT132" s="260"/>
      <c r="AU132" s="260"/>
      <c r="AV132" s="260"/>
      <c r="AW132" s="260"/>
      <c r="AX132" s="260"/>
      <c r="AY132" s="260"/>
      <c r="AZ132" s="260"/>
      <c r="BA132" s="260"/>
      <c r="BB132" s="260"/>
      <c r="BC132" s="260"/>
      <c r="BD132" s="260"/>
      <c r="BE132" s="260"/>
      <c r="BF132" s="260"/>
      <c r="BG132" s="210"/>
      <c r="BH132" s="210"/>
      <c r="BI132" s="210"/>
    </row>
    <row r="133" spans="1:61" x14ac:dyDescent="0.25">
      <c r="A133" s="171" t="s">
        <v>91</v>
      </c>
      <c r="B133" s="164"/>
      <c r="C133" s="299" t="s">
        <v>628</v>
      </c>
      <c r="D133" s="166"/>
      <c r="E133" s="168"/>
      <c r="F133" s="167"/>
      <c r="G133" s="168"/>
      <c r="AO133" s="260"/>
      <c r="AP133" s="260"/>
      <c r="AQ133" s="260"/>
      <c r="AR133" s="260"/>
      <c r="AS133" s="260"/>
      <c r="AT133" s="260"/>
      <c r="AU133" s="260"/>
      <c r="AV133" s="260"/>
      <c r="AW133" s="260"/>
      <c r="AX133" s="260"/>
      <c r="AY133" s="260"/>
      <c r="AZ133" s="260"/>
      <c r="BA133" s="260"/>
      <c r="BB133" s="260"/>
      <c r="BC133" s="260"/>
      <c r="BD133" s="260"/>
      <c r="BE133" s="260"/>
      <c r="BF133" s="260"/>
      <c r="BG133" s="210"/>
      <c r="BH133" s="210"/>
      <c r="BI133" s="210"/>
    </row>
    <row r="134" spans="1:61" x14ac:dyDescent="0.25">
      <c r="A134" s="171" t="s">
        <v>91</v>
      </c>
      <c r="B134" s="164"/>
      <c r="C134" s="299" t="s">
        <v>628</v>
      </c>
      <c r="D134" s="166"/>
      <c r="E134" s="168"/>
      <c r="F134" s="167"/>
      <c r="G134" s="168"/>
      <c r="AO134" s="260"/>
      <c r="AP134" s="260"/>
      <c r="AQ134" s="260"/>
      <c r="AR134" s="260"/>
      <c r="AS134" s="260"/>
      <c r="AT134" s="260"/>
      <c r="AU134" s="260"/>
      <c r="AV134" s="260"/>
      <c r="AW134" s="260"/>
      <c r="AX134" s="260"/>
      <c r="AY134" s="260"/>
      <c r="AZ134" s="260"/>
      <c r="BA134" s="260"/>
      <c r="BB134" s="260"/>
      <c r="BC134" s="260"/>
      <c r="BD134" s="260"/>
      <c r="BE134" s="260"/>
      <c r="BF134" s="260"/>
      <c r="BG134" s="210"/>
      <c r="BH134" s="210"/>
      <c r="BI134" s="210"/>
    </row>
    <row r="135" spans="1:61" x14ac:dyDescent="0.25">
      <c r="A135" s="171" t="s">
        <v>91</v>
      </c>
      <c r="B135" s="164"/>
      <c r="C135" s="299" t="s">
        <v>628</v>
      </c>
      <c r="D135" s="166"/>
      <c r="E135" s="168"/>
      <c r="F135" s="167"/>
      <c r="G135" s="168"/>
      <c r="AO135" s="260"/>
      <c r="AP135" s="260"/>
      <c r="AQ135" s="260"/>
      <c r="AR135" s="260"/>
      <c r="AS135" s="260"/>
      <c r="AT135" s="260"/>
      <c r="AU135" s="260"/>
      <c r="AV135" s="260"/>
      <c r="AW135" s="260"/>
      <c r="AX135" s="260"/>
      <c r="AY135" s="260"/>
      <c r="AZ135" s="260"/>
      <c r="BA135" s="260"/>
      <c r="BB135" s="260"/>
      <c r="BC135" s="260"/>
      <c r="BD135" s="260"/>
      <c r="BE135" s="260"/>
      <c r="BF135" s="260"/>
      <c r="BG135" s="210"/>
      <c r="BH135" s="210"/>
      <c r="BI135" s="210"/>
    </row>
    <row r="136" spans="1:61" x14ac:dyDescent="0.25">
      <c r="A136" s="171" t="s">
        <v>91</v>
      </c>
      <c r="B136" s="164"/>
      <c r="C136" s="299" t="s">
        <v>628</v>
      </c>
      <c r="D136" s="166"/>
      <c r="E136" s="168"/>
      <c r="F136" s="167"/>
      <c r="G136" s="168"/>
      <c r="AO136" s="260"/>
      <c r="AP136" s="260"/>
      <c r="AQ136" s="260"/>
      <c r="AR136" s="260"/>
      <c r="AS136" s="260"/>
      <c r="AT136" s="260"/>
      <c r="AU136" s="260"/>
      <c r="AV136" s="260"/>
      <c r="AW136" s="260"/>
      <c r="AX136" s="260"/>
      <c r="AY136" s="260"/>
      <c r="AZ136" s="260"/>
      <c r="BA136" s="260"/>
      <c r="BB136" s="260"/>
      <c r="BC136" s="260"/>
      <c r="BD136" s="260"/>
      <c r="BE136" s="260"/>
      <c r="BF136" s="260"/>
      <c r="BG136" s="210"/>
      <c r="BH136" s="210"/>
      <c r="BI136" s="210"/>
    </row>
    <row r="137" spans="1:61" x14ac:dyDescent="0.25">
      <c r="A137" s="171" t="s">
        <v>91</v>
      </c>
      <c r="B137" s="164"/>
      <c r="C137" s="299" t="s">
        <v>628</v>
      </c>
      <c r="D137" s="166"/>
      <c r="E137" s="168"/>
      <c r="F137" s="167"/>
      <c r="G137" s="168"/>
      <c r="AO137" s="260"/>
      <c r="AP137" s="260"/>
      <c r="AQ137" s="260"/>
      <c r="AR137" s="260"/>
      <c r="AS137" s="260"/>
      <c r="AT137" s="260"/>
      <c r="AU137" s="260"/>
      <c r="AV137" s="260"/>
      <c r="AW137" s="260"/>
      <c r="AX137" s="260"/>
      <c r="AY137" s="260"/>
      <c r="AZ137" s="260"/>
      <c r="BA137" s="260"/>
      <c r="BB137" s="260"/>
      <c r="BC137" s="260"/>
      <c r="BD137" s="260"/>
      <c r="BE137" s="260"/>
      <c r="BF137" s="260"/>
      <c r="BG137" s="210"/>
      <c r="BH137" s="210"/>
      <c r="BI137" s="210"/>
    </row>
    <row r="138" spans="1:61" x14ac:dyDescent="0.25">
      <c r="A138" s="171" t="s">
        <v>91</v>
      </c>
      <c r="B138" s="164"/>
      <c r="C138" s="299" t="s">
        <v>628</v>
      </c>
      <c r="D138" s="166"/>
      <c r="E138" s="168"/>
      <c r="F138" s="167"/>
      <c r="G138" s="168"/>
      <c r="AO138" s="260"/>
      <c r="AP138" s="260"/>
      <c r="AQ138" s="260"/>
      <c r="AR138" s="260"/>
      <c r="AS138" s="260"/>
      <c r="AT138" s="260"/>
      <c r="AU138" s="260"/>
      <c r="AV138" s="260"/>
      <c r="AW138" s="260"/>
      <c r="AX138" s="260"/>
      <c r="AY138" s="260"/>
      <c r="AZ138" s="260"/>
      <c r="BA138" s="260"/>
      <c r="BB138" s="260"/>
      <c r="BC138" s="260"/>
      <c r="BD138" s="260"/>
      <c r="BE138" s="260"/>
      <c r="BF138" s="260"/>
      <c r="BG138" s="210"/>
      <c r="BH138" s="210"/>
      <c r="BI138" s="210"/>
    </row>
    <row r="139" spans="1:61" x14ac:dyDescent="0.25">
      <c r="A139" s="171" t="s">
        <v>91</v>
      </c>
      <c r="B139" s="164"/>
      <c r="C139" s="299" t="s">
        <v>628</v>
      </c>
      <c r="D139" s="166"/>
      <c r="E139" s="168"/>
      <c r="F139" s="167"/>
      <c r="G139" s="168"/>
      <c r="AO139" s="260"/>
      <c r="AP139" s="260"/>
      <c r="AQ139" s="260"/>
      <c r="AR139" s="260"/>
      <c r="AS139" s="260"/>
      <c r="AT139" s="260"/>
      <c r="AU139" s="260"/>
      <c r="AV139" s="260"/>
      <c r="AW139" s="260"/>
      <c r="AX139" s="260"/>
      <c r="AY139" s="260"/>
      <c r="AZ139" s="260"/>
      <c r="BA139" s="260"/>
      <c r="BB139" s="260"/>
      <c r="BC139" s="260"/>
      <c r="BD139" s="260"/>
      <c r="BE139" s="260"/>
      <c r="BF139" s="260"/>
      <c r="BG139" s="210"/>
      <c r="BH139" s="210"/>
      <c r="BI139" s="210"/>
    </row>
    <row r="140" spans="1:61" x14ac:dyDescent="0.25">
      <c r="A140" s="171" t="s">
        <v>91</v>
      </c>
      <c r="B140" s="164"/>
      <c r="C140" s="299" t="s">
        <v>628</v>
      </c>
      <c r="D140" s="166"/>
      <c r="E140" s="168"/>
      <c r="F140" s="167"/>
      <c r="G140" s="168"/>
      <c r="AO140" s="260"/>
      <c r="AP140" s="260"/>
      <c r="AQ140" s="260"/>
      <c r="AR140" s="260"/>
      <c r="AS140" s="260"/>
      <c r="AT140" s="260"/>
      <c r="AU140" s="260"/>
      <c r="AV140" s="260"/>
      <c r="AW140" s="260"/>
      <c r="AX140" s="260"/>
      <c r="AY140" s="260"/>
      <c r="AZ140" s="260"/>
      <c r="BA140" s="260"/>
      <c r="BB140" s="260"/>
      <c r="BC140" s="260"/>
      <c r="BD140" s="260"/>
      <c r="BE140" s="260"/>
      <c r="BF140" s="260"/>
      <c r="BG140" s="210"/>
      <c r="BH140" s="210"/>
      <c r="BI140" s="210"/>
    </row>
    <row r="141" spans="1:61" x14ac:dyDescent="0.25">
      <c r="A141" s="171" t="s">
        <v>91</v>
      </c>
      <c r="B141" s="164"/>
      <c r="C141" s="299" t="s">
        <v>628</v>
      </c>
      <c r="D141" s="166"/>
      <c r="E141" s="168"/>
      <c r="F141" s="167"/>
      <c r="G141" s="168"/>
      <c r="AO141" s="260"/>
      <c r="AP141" s="260"/>
      <c r="AQ141" s="260"/>
      <c r="AR141" s="260"/>
      <c r="AS141" s="260"/>
      <c r="AT141" s="260"/>
      <c r="AU141" s="260"/>
      <c r="AV141" s="260"/>
      <c r="AW141" s="260"/>
      <c r="AX141" s="260"/>
      <c r="AY141" s="260"/>
      <c r="AZ141" s="260"/>
      <c r="BA141" s="260"/>
      <c r="BB141" s="260"/>
      <c r="BC141" s="260"/>
      <c r="BD141" s="260"/>
      <c r="BE141" s="260"/>
      <c r="BF141" s="260"/>
      <c r="BG141" s="210"/>
      <c r="BH141" s="210"/>
      <c r="BI141" s="210"/>
    </row>
    <row r="142" spans="1:61" x14ac:dyDescent="0.25">
      <c r="A142" s="171" t="s">
        <v>91</v>
      </c>
      <c r="B142" s="164"/>
      <c r="C142" s="299" t="s">
        <v>628</v>
      </c>
      <c r="D142" s="166"/>
      <c r="E142" s="168"/>
      <c r="F142" s="167"/>
      <c r="G142" s="168"/>
      <c r="AO142" s="260"/>
      <c r="AP142" s="260"/>
      <c r="AQ142" s="260"/>
      <c r="AR142" s="260"/>
      <c r="AS142" s="260"/>
      <c r="AT142" s="260"/>
      <c r="AU142" s="260"/>
      <c r="AV142" s="260"/>
      <c r="AW142" s="260"/>
      <c r="AX142" s="260"/>
      <c r="AY142" s="260"/>
      <c r="AZ142" s="260"/>
      <c r="BA142" s="260"/>
      <c r="BB142" s="260"/>
      <c r="BC142" s="260"/>
      <c r="BD142" s="260"/>
      <c r="BE142" s="260"/>
      <c r="BF142" s="260"/>
      <c r="BG142" s="210"/>
      <c r="BH142" s="210"/>
      <c r="BI142" s="210"/>
    </row>
    <row r="143" spans="1:61" x14ac:dyDescent="0.25">
      <c r="A143" s="171" t="s">
        <v>91</v>
      </c>
      <c r="B143" s="164"/>
      <c r="C143" s="299" t="s">
        <v>628</v>
      </c>
      <c r="D143" s="166"/>
      <c r="E143" s="168"/>
      <c r="F143" s="167"/>
      <c r="G143" s="168"/>
      <c r="AO143" s="260"/>
      <c r="AP143" s="260"/>
      <c r="AQ143" s="260"/>
      <c r="AR143" s="260"/>
      <c r="AS143" s="260"/>
      <c r="AT143" s="260"/>
      <c r="AU143" s="260"/>
      <c r="AV143" s="260"/>
      <c r="AW143" s="260"/>
      <c r="AX143" s="260"/>
      <c r="AY143" s="260"/>
      <c r="AZ143" s="260"/>
      <c r="BA143" s="260"/>
      <c r="BB143" s="260"/>
      <c r="BC143" s="260"/>
      <c r="BD143" s="260"/>
      <c r="BE143" s="260"/>
      <c r="BF143" s="260"/>
      <c r="BG143" s="210"/>
      <c r="BH143" s="210"/>
      <c r="BI143" s="210"/>
    </row>
    <row r="144" spans="1:61" x14ac:dyDescent="0.25">
      <c r="A144" s="171" t="s">
        <v>91</v>
      </c>
      <c r="B144" s="164"/>
      <c r="C144" s="299" t="s">
        <v>628</v>
      </c>
      <c r="D144" s="166"/>
      <c r="E144" s="168"/>
      <c r="F144" s="167"/>
      <c r="G144" s="168"/>
      <c r="AO144" s="260"/>
      <c r="AP144" s="260"/>
      <c r="AQ144" s="260"/>
      <c r="AR144" s="260"/>
      <c r="AS144" s="260"/>
      <c r="AT144" s="260"/>
      <c r="AU144" s="260"/>
      <c r="AV144" s="260"/>
      <c r="AW144" s="260"/>
      <c r="AX144" s="260"/>
      <c r="AY144" s="260"/>
      <c r="AZ144" s="260"/>
      <c r="BA144" s="260"/>
      <c r="BB144" s="260"/>
      <c r="BC144" s="260"/>
      <c r="BD144" s="260"/>
      <c r="BE144" s="260"/>
      <c r="BF144" s="260"/>
      <c r="BG144" s="210"/>
      <c r="BH144" s="210"/>
      <c r="BI144" s="210"/>
    </row>
    <row r="145" spans="1:61" x14ac:dyDescent="0.25">
      <c r="A145" s="171" t="s">
        <v>91</v>
      </c>
      <c r="B145" s="164"/>
      <c r="C145" s="299" t="s">
        <v>628</v>
      </c>
      <c r="D145" s="166"/>
      <c r="E145" s="168"/>
      <c r="F145" s="167"/>
      <c r="G145" s="168"/>
      <c r="AO145" s="260"/>
      <c r="AP145" s="260"/>
      <c r="AQ145" s="260"/>
      <c r="AR145" s="260"/>
      <c r="AS145" s="260"/>
      <c r="AT145" s="260"/>
      <c r="AU145" s="260"/>
      <c r="AV145" s="260"/>
      <c r="AW145" s="260"/>
      <c r="AX145" s="260"/>
      <c r="AY145" s="260"/>
      <c r="AZ145" s="260"/>
      <c r="BA145" s="260"/>
      <c r="BB145" s="260"/>
      <c r="BC145" s="260"/>
      <c r="BD145" s="260"/>
      <c r="BE145" s="260"/>
      <c r="BF145" s="260"/>
      <c r="BG145" s="210"/>
      <c r="BH145" s="210"/>
      <c r="BI145" s="210"/>
    </row>
    <row r="146" spans="1:61" x14ac:dyDescent="0.25">
      <c r="A146" s="171" t="s">
        <v>91</v>
      </c>
      <c r="B146" s="164"/>
      <c r="C146" s="299" t="s">
        <v>628</v>
      </c>
      <c r="D146" s="166"/>
      <c r="E146" s="168"/>
      <c r="F146" s="167"/>
      <c r="G146" s="168"/>
      <c r="AO146" s="260"/>
      <c r="AP146" s="260"/>
      <c r="AQ146" s="260"/>
      <c r="AR146" s="260"/>
      <c r="AS146" s="260"/>
      <c r="AT146" s="260"/>
      <c r="AU146" s="260"/>
      <c r="AV146" s="260"/>
      <c r="AW146" s="260"/>
      <c r="AX146" s="260"/>
      <c r="AY146" s="260"/>
      <c r="AZ146" s="260"/>
      <c r="BA146" s="260"/>
      <c r="BB146" s="260"/>
      <c r="BC146" s="260"/>
      <c r="BD146" s="260"/>
      <c r="BE146" s="260"/>
      <c r="BF146" s="260"/>
      <c r="BG146" s="210"/>
      <c r="BH146" s="210"/>
      <c r="BI146" s="210"/>
    </row>
    <row r="147" spans="1:61" x14ac:dyDescent="0.25">
      <c r="A147" s="171" t="s">
        <v>91</v>
      </c>
      <c r="B147" s="164"/>
      <c r="C147" s="299" t="s">
        <v>628</v>
      </c>
      <c r="D147" s="166"/>
      <c r="E147" s="168"/>
      <c r="F147" s="167"/>
      <c r="G147" s="168"/>
      <c r="AO147" s="260"/>
      <c r="AP147" s="260"/>
      <c r="AQ147" s="260"/>
      <c r="AR147" s="260"/>
      <c r="AS147" s="260"/>
      <c r="AT147" s="260"/>
      <c r="AU147" s="260"/>
      <c r="AV147" s="260"/>
      <c r="AW147" s="260"/>
      <c r="AX147" s="260"/>
      <c r="AY147" s="260"/>
      <c r="AZ147" s="260"/>
      <c r="BA147" s="260"/>
      <c r="BB147" s="260"/>
      <c r="BC147" s="260"/>
      <c r="BD147" s="260"/>
      <c r="BE147" s="260"/>
      <c r="BF147" s="260"/>
      <c r="BG147" s="210"/>
      <c r="BH147" s="210"/>
      <c r="BI147" s="210"/>
    </row>
    <row r="148" spans="1:61" x14ac:dyDescent="0.25">
      <c r="A148" s="171" t="s">
        <v>91</v>
      </c>
      <c r="B148" s="164"/>
      <c r="C148" s="299" t="s">
        <v>628</v>
      </c>
      <c r="D148" s="166"/>
      <c r="E148" s="168"/>
      <c r="F148" s="167"/>
      <c r="G148" s="168"/>
      <c r="AO148" s="260"/>
      <c r="AP148" s="260"/>
      <c r="AQ148" s="260"/>
      <c r="AR148" s="260"/>
      <c r="AS148" s="260"/>
      <c r="AT148" s="260"/>
      <c r="AU148" s="260"/>
      <c r="AV148" s="260"/>
      <c r="AW148" s="260"/>
      <c r="AX148" s="260"/>
      <c r="AY148" s="260"/>
      <c r="AZ148" s="260"/>
      <c r="BA148" s="260"/>
      <c r="BB148" s="260"/>
      <c r="BC148" s="260"/>
      <c r="BD148" s="260"/>
      <c r="BE148" s="260"/>
      <c r="BF148" s="260"/>
      <c r="BG148" s="210"/>
      <c r="BH148" s="210"/>
      <c r="BI148" s="210"/>
    </row>
    <row r="149" spans="1:61" x14ac:dyDescent="0.25">
      <c r="A149" s="171" t="s">
        <v>91</v>
      </c>
      <c r="B149" s="164"/>
      <c r="C149" s="299" t="s">
        <v>628</v>
      </c>
      <c r="D149" s="166"/>
      <c r="E149" s="168"/>
      <c r="F149" s="167"/>
      <c r="G149" s="168"/>
      <c r="AO149" s="260"/>
      <c r="AP149" s="260"/>
      <c r="AQ149" s="260"/>
      <c r="AR149" s="260"/>
      <c r="AS149" s="260"/>
      <c r="AT149" s="260"/>
      <c r="AU149" s="260"/>
      <c r="AV149" s="260"/>
      <c r="AW149" s="260"/>
      <c r="AX149" s="260"/>
      <c r="AY149" s="260"/>
      <c r="AZ149" s="260"/>
      <c r="BA149" s="260"/>
      <c r="BB149" s="260"/>
      <c r="BC149" s="260"/>
      <c r="BD149" s="260"/>
      <c r="BE149" s="260"/>
      <c r="BF149" s="260"/>
      <c r="BG149" s="210"/>
      <c r="BH149" s="210"/>
      <c r="BI149" s="210"/>
    </row>
    <row r="150" spans="1:61" x14ac:dyDescent="0.25">
      <c r="A150" s="171" t="s">
        <v>91</v>
      </c>
      <c r="B150" s="164"/>
      <c r="C150" s="299" t="s">
        <v>628</v>
      </c>
      <c r="D150" s="166"/>
      <c r="E150" s="168"/>
      <c r="F150" s="167"/>
      <c r="G150" s="168"/>
      <c r="AO150" s="260"/>
      <c r="AP150" s="260"/>
      <c r="AQ150" s="260"/>
      <c r="AR150" s="260"/>
      <c r="AS150" s="260"/>
      <c r="AT150" s="260"/>
      <c r="AU150" s="260"/>
      <c r="AV150" s="260"/>
      <c r="AW150" s="260"/>
      <c r="AX150" s="260"/>
      <c r="AY150" s="260"/>
      <c r="AZ150" s="260"/>
      <c r="BA150" s="260"/>
      <c r="BB150" s="260"/>
      <c r="BC150" s="260"/>
      <c r="BD150" s="260"/>
      <c r="BE150" s="260"/>
      <c r="BF150" s="260"/>
      <c r="BG150" s="210"/>
      <c r="BH150" s="210"/>
      <c r="BI150" s="210"/>
    </row>
    <row r="151" spans="1:61" x14ac:dyDescent="0.25">
      <c r="A151" s="171" t="s">
        <v>91</v>
      </c>
      <c r="B151" s="164"/>
      <c r="C151" s="299" t="s">
        <v>628</v>
      </c>
      <c r="D151" s="166"/>
      <c r="E151" s="168"/>
      <c r="F151" s="167"/>
      <c r="G151" s="168"/>
      <c r="AO151" s="260"/>
      <c r="AP151" s="260"/>
      <c r="AQ151" s="260"/>
      <c r="AR151" s="260"/>
      <c r="AS151" s="260"/>
      <c r="AT151" s="260"/>
      <c r="AU151" s="260"/>
      <c r="AV151" s="260"/>
      <c r="AW151" s="260"/>
      <c r="AX151" s="260"/>
      <c r="AY151" s="260"/>
      <c r="AZ151" s="260"/>
      <c r="BA151" s="260"/>
      <c r="BB151" s="260"/>
      <c r="BC151" s="260"/>
      <c r="BD151" s="260"/>
      <c r="BE151" s="260"/>
      <c r="BF151" s="260"/>
      <c r="BG151" s="210"/>
      <c r="BH151" s="210"/>
      <c r="BI151" s="210"/>
    </row>
    <row r="152" spans="1:61" x14ac:dyDescent="0.25">
      <c r="A152" s="171" t="s">
        <v>91</v>
      </c>
      <c r="B152" s="164"/>
      <c r="C152" s="299" t="s">
        <v>628</v>
      </c>
      <c r="D152" s="166"/>
      <c r="E152" s="168"/>
      <c r="F152" s="167"/>
      <c r="G152" s="168"/>
      <c r="AO152" s="260"/>
      <c r="AP152" s="260"/>
      <c r="AQ152" s="260"/>
      <c r="AR152" s="260"/>
      <c r="AS152" s="260"/>
      <c r="AT152" s="260"/>
      <c r="AU152" s="260"/>
      <c r="AV152" s="260"/>
      <c r="AW152" s="260"/>
      <c r="AX152" s="260"/>
      <c r="AY152" s="260"/>
      <c r="AZ152" s="260"/>
      <c r="BA152" s="260"/>
      <c r="BB152" s="260"/>
      <c r="BC152" s="260"/>
      <c r="BD152" s="260"/>
      <c r="BE152" s="260"/>
      <c r="BF152" s="260"/>
      <c r="BG152" s="210"/>
      <c r="BH152" s="210"/>
      <c r="BI152" s="210"/>
    </row>
    <row r="153" spans="1:61" x14ac:dyDescent="0.25">
      <c r="A153" s="171" t="s">
        <v>91</v>
      </c>
      <c r="B153" s="164"/>
      <c r="C153" s="299" t="s">
        <v>628</v>
      </c>
      <c r="D153" s="166"/>
      <c r="E153" s="168"/>
      <c r="F153" s="167"/>
      <c r="G153" s="168"/>
      <c r="AO153" s="260"/>
      <c r="AP153" s="260"/>
      <c r="AQ153" s="260"/>
      <c r="AR153" s="260"/>
      <c r="AS153" s="260"/>
      <c r="AT153" s="260"/>
      <c r="AU153" s="260"/>
      <c r="AV153" s="260"/>
      <c r="AW153" s="260"/>
      <c r="AX153" s="260"/>
      <c r="AY153" s="260"/>
      <c r="AZ153" s="260"/>
      <c r="BA153" s="260"/>
      <c r="BB153" s="260"/>
      <c r="BC153" s="260"/>
      <c r="BD153" s="260"/>
      <c r="BE153" s="260"/>
      <c r="BF153" s="260"/>
      <c r="BG153" s="210"/>
      <c r="BH153" s="210"/>
      <c r="BI153" s="210"/>
    </row>
    <row r="154" spans="1:61" x14ac:dyDescent="0.25">
      <c r="A154" s="171" t="s">
        <v>91</v>
      </c>
      <c r="B154" s="164"/>
      <c r="C154" s="299" t="s">
        <v>628</v>
      </c>
      <c r="D154" s="166"/>
      <c r="E154" s="168"/>
      <c r="F154" s="167"/>
      <c r="G154" s="168"/>
      <c r="AO154" s="260"/>
      <c r="AP154" s="260"/>
      <c r="AQ154" s="260"/>
      <c r="AR154" s="260"/>
      <c r="AS154" s="260"/>
      <c r="AT154" s="260"/>
      <c r="AU154" s="260"/>
      <c r="AV154" s="260"/>
      <c r="AW154" s="260"/>
      <c r="AX154" s="260"/>
      <c r="AY154" s="260"/>
      <c r="AZ154" s="260"/>
      <c r="BA154" s="260"/>
      <c r="BB154" s="260"/>
      <c r="BC154" s="260"/>
      <c r="BD154" s="260"/>
      <c r="BE154" s="260"/>
      <c r="BF154" s="260"/>
      <c r="BG154" s="210"/>
      <c r="BH154" s="210"/>
      <c r="BI154" s="210"/>
    </row>
    <row r="155" spans="1:61" x14ac:dyDescent="0.25">
      <c r="A155" s="171" t="s">
        <v>91</v>
      </c>
      <c r="B155" s="164"/>
      <c r="C155" s="299" t="s">
        <v>628</v>
      </c>
      <c r="D155" s="166"/>
      <c r="E155" s="168"/>
      <c r="F155" s="167"/>
      <c r="G155" s="168"/>
      <c r="AO155" s="260"/>
      <c r="AP155" s="260"/>
      <c r="AQ155" s="260"/>
      <c r="AR155" s="260"/>
      <c r="AS155" s="260"/>
      <c r="AT155" s="260"/>
      <c r="AU155" s="260"/>
      <c r="AV155" s="260"/>
      <c r="AW155" s="260"/>
      <c r="AX155" s="260"/>
      <c r="AY155" s="260"/>
      <c r="AZ155" s="260"/>
      <c r="BA155" s="260"/>
      <c r="BB155" s="260"/>
      <c r="BC155" s="260"/>
      <c r="BD155" s="260"/>
      <c r="BE155" s="260"/>
      <c r="BF155" s="260"/>
      <c r="BG155" s="210"/>
      <c r="BH155" s="210"/>
      <c r="BI155" s="210"/>
    </row>
    <row r="156" spans="1:61" x14ac:dyDescent="0.25">
      <c r="A156" s="171" t="s">
        <v>91</v>
      </c>
      <c r="B156" s="164"/>
      <c r="C156" s="299" t="s">
        <v>628</v>
      </c>
      <c r="D156" s="166"/>
      <c r="E156" s="168"/>
      <c r="F156" s="167"/>
      <c r="G156" s="168"/>
      <c r="AO156" s="260"/>
      <c r="AP156" s="260"/>
      <c r="AQ156" s="260"/>
      <c r="AR156" s="260"/>
      <c r="AS156" s="260"/>
      <c r="AT156" s="260"/>
      <c r="AU156" s="260"/>
      <c r="AV156" s="260"/>
      <c r="AW156" s="260"/>
      <c r="AX156" s="260"/>
      <c r="AY156" s="260"/>
      <c r="AZ156" s="260"/>
      <c r="BA156" s="260"/>
      <c r="BB156" s="260"/>
      <c r="BC156" s="260"/>
      <c r="BD156" s="260"/>
      <c r="BE156" s="260"/>
      <c r="BF156" s="260"/>
      <c r="BG156" s="210"/>
      <c r="BH156" s="210"/>
      <c r="BI156" s="210"/>
    </row>
    <row r="157" spans="1:61" x14ac:dyDescent="0.25">
      <c r="A157" s="171" t="s">
        <v>91</v>
      </c>
      <c r="B157" s="164"/>
      <c r="C157" s="299" t="s">
        <v>628</v>
      </c>
      <c r="D157" s="166"/>
      <c r="E157" s="168"/>
      <c r="F157" s="167"/>
      <c r="G157" s="168"/>
      <c r="AO157" s="260"/>
      <c r="AP157" s="260"/>
      <c r="AQ157" s="260"/>
      <c r="AR157" s="260"/>
      <c r="AS157" s="260"/>
      <c r="AT157" s="260"/>
      <c r="AU157" s="260"/>
      <c r="AV157" s="260"/>
      <c r="AW157" s="260"/>
      <c r="AX157" s="260"/>
      <c r="AY157" s="260"/>
      <c r="AZ157" s="260"/>
      <c r="BA157" s="260"/>
      <c r="BB157" s="260"/>
      <c r="BC157" s="260"/>
      <c r="BD157" s="260"/>
      <c r="BE157" s="260"/>
      <c r="BF157" s="260"/>
      <c r="BG157" s="210"/>
      <c r="BH157" s="210"/>
      <c r="BI157" s="210"/>
    </row>
    <row r="158" spans="1:61" x14ac:dyDescent="0.25">
      <c r="A158" s="171" t="s">
        <v>91</v>
      </c>
      <c r="B158" s="164"/>
      <c r="C158" s="299" t="s">
        <v>628</v>
      </c>
      <c r="D158" s="166"/>
      <c r="E158" s="168"/>
      <c r="F158" s="167"/>
      <c r="G158" s="168"/>
      <c r="AO158" s="260"/>
      <c r="AP158" s="260"/>
      <c r="AQ158" s="260"/>
      <c r="AR158" s="260"/>
      <c r="AS158" s="260"/>
      <c r="AT158" s="260"/>
      <c r="AU158" s="260"/>
      <c r="AV158" s="260"/>
      <c r="AW158" s="260"/>
      <c r="AX158" s="260"/>
      <c r="AY158" s="260"/>
      <c r="AZ158" s="260"/>
      <c r="BA158" s="260"/>
      <c r="BB158" s="260"/>
      <c r="BC158" s="260"/>
      <c r="BD158" s="260"/>
      <c r="BE158" s="260"/>
      <c r="BF158" s="260"/>
      <c r="BG158" s="210"/>
      <c r="BH158" s="210"/>
      <c r="BI158" s="210"/>
    </row>
    <row r="159" spans="1:61" x14ac:dyDescent="0.25">
      <c r="A159" s="171" t="s">
        <v>91</v>
      </c>
      <c r="B159" s="164"/>
      <c r="C159" s="299" t="s">
        <v>628</v>
      </c>
      <c r="D159" s="166"/>
      <c r="E159" s="168"/>
      <c r="F159" s="167"/>
      <c r="G159" s="168"/>
      <c r="AO159" s="260"/>
      <c r="AP159" s="260"/>
      <c r="AQ159" s="260"/>
      <c r="AR159" s="260"/>
      <c r="AS159" s="260"/>
      <c r="AT159" s="260"/>
      <c r="AU159" s="260"/>
      <c r="AV159" s="260"/>
      <c r="AW159" s="260"/>
      <c r="AX159" s="260"/>
      <c r="AY159" s="260"/>
      <c r="AZ159" s="260"/>
      <c r="BA159" s="260"/>
      <c r="BB159" s="260"/>
      <c r="BC159" s="260"/>
      <c r="BD159" s="260"/>
      <c r="BE159" s="260"/>
      <c r="BF159" s="260"/>
      <c r="BG159" s="210"/>
      <c r="BH159" s="210"/>
      <c r="BI159" s="210"/>
    </row>
    <row r="160" spans="1:61" x14ac:dyDescent="0.25">
      <c r="A160" s="171" t="s">
        <v>91</v>
      </c>
      <c r="B160" s="164"/>
      <c r="C160" s="299" t="s">
        <v>628</v>
      </c>
      <c r="D160" s="166"/>
      <c r="E160" s="168"/>
      <c r="F160" s="167"/>
      <c r="G160" s="168"/>
      <c r="AO160" s="260"/>
      <c r="AP160" s="260"/>
      <c r="AQ160" s="260"/>
      <c r="AR160" s="260"/>
      <c r="AS160" s="260"/>
      <c r="AT160" s="260"/>
      <c r="AU160" s="260"/>
      <c r="AV160" s="260"/>
      <c r="AW160" s="260"/>
      <c r="AX160" s="260"/>
      <c r="AY160" s="260"/>
      <c r="AZ160" s="260"/>
      <c r="BA160" s="260"/>
      <c r="BB160" s="260"/>
      <c r="BC160" s="260"/>
      <c r="BD160" s="260"/>
      <c r="BE160" s="260"/>
      <c r="BF160" s="260"/>
      <c r="BG160" s="210"/>
      <c r="BH160" s="210"/>
      <c r="BI160" s="210"/>
    </row>
    <row r="161" spans="1:61" x14ac:dyDescent="0.25">
      <c r="A161" s="171" t="s">
        <v>91</v>
      </c>
      <c r="B161" s="164"/>
      <c r="C161" s="299" t="s">
        <v>628</v>
      </c>
      <c r="D161" s="166"/>
      <c r="E161" s="168"/>
      <c r="F161" s="167"/>
      <c r="G161" s="168"/>
      <c r="AO161" s="260"/>
      <c r="AP161" s="260"/>
      <c r="AQ161" s="260"/>
      <c r="AR161" s="260"/>
      <c r="AS161" s="260"/>
      <c r="AT161" s="260"/>
      <c r="AU161" s="260"/>
      <c r="AV161" s="260"/>
      <c r="AW161" s="260"/>
      <c r="AX161" s="260"/>
      <c r="AY161" s="260"/>
      <c r="AZ161" s="260"/>
      <c r="BA161" s="260"/>
      <c r="BB161" s="260"/>
      <c r="BC161" s="260"/>
      <c r="BD161" s="260"/>
      <c r="BE161" s="260"/>
      <c r="BF161" s="260"/>
      <c r="BG161" s="210"/>
      <c r="BH161" s="210"/>
      <c r="BI161" s="210"/>
    </row>
    <row r="162" spans="1:61" x14ac:dyDescent="0.25">
      <c r="A162" s="171" t="s">
        <v>91</v>
      </c>
      <c r="B162" s="164"/>
      <c r="C162" s="299" t="s">
        <v>628</v>
      </c>
      <c r="D162" s="166"/>
      <c r="E162" s="168"/>
      <c r="F162" s="167"/>
      <c r="G162" s="168"/>
      <c r="AO162" s="260"/>
      <c r="AP162" s="260"/>
      <c r="AQ162" s="260"/>
      <c r="AR162" s="260"/>
      <c r="AS162" s="260"/>
      <c r="AT162" s="260"/>
      <c r="AU162" s="260"/>
      <c r="AV162" s="260"/>
      <c r="AW162" s="260"/>
      <c r="AX162" s="260"/>
      <c r="AY162" s="260"/>
      <c r="AZ162" s="260"/>
      <c r="BA162" s="260"/>
      <c r="BB162" s="260"/>
      <c r="BC162" s="260"/>
      <c r="BD162" s="260"/>
      <c r="BE162" s="260"/>
      <c r="BF162" s="260"/>
      <c r="BG162" s="210"/>
      <c r="BH162" s="210"/>
      <c r="BI162" s="210"/>
    </row>
    <row r="163" spans="1:61" x14ac:dyDescent="0.25">
      <c r="A163" s="171" t="s">
        <v>91</v>
      </c>
      <c r="B163" s="164"/>
      <c r="C163" s="299" t="s">
        <v>628</v>
      </c>
      <c r="D163" s="166"/>
      <c r="E163" s="168"/>
      <c r="F163" s="167"/>
      <c r="G163" s="168"/>
      <c r="AO163" s="260"/>
      <c r="AP163" s="260"/>
      <c r="AQ163" s="260"/>
      <c r="AR163" s="260"/>
      <c r="AS163" s="260"/>
      <c r="AT163" s="260"/>
      <c r="AU163" s="260"/>
      <c r="AV163" s="260"/>
      <c r="AW163" s="260"/>
      <c r="AX163" s="260"/>
      <c r="AY163" s="260"/>
      <c r="AZ163" s="260"/>
      <c r="BA163" s="260"/>
      <c r="BB163" s="260"/>
      <c r="BC163" s="260"/>
      <c r="BD163" s="260"/>
      <c r="BE163" s="260"/>
      <c r="BF163" s="260"/>
      <c r="BG163" s="210"/>
      <c r="BH163" s="210"/>
      <c r="BI163" s="210"/>
    </row>
    <row r="164" spans="1:61" x14ac:dyDescent="0.25">
      <c r="A164" s="171" t="s">
        <v>91</v>
      </c>
      <c r="B164" s="164"/>
      <c r="C164" s="299" t="s">
        <v>628</v>
      </c>
      <c r="D164" s="166"/>
      <c r="E164" s="168"/>
      <c r="F164" s="167"/>
      <c r="G164" s="168"/>
      <c r="AO164" s="260"/>
      <c r="AP164" s="260"/>
      <c r="AQ164" s="260"/>
      <c r="AR164" s="260"/>
      <c r="AS164" s="260"/>
      <c r="AT164" s="260"/>
      <c r="AU164" s="260"/>
      <c r="AV164" s="260"/>
      <c r="AW164" s="260"/>
      <c r="AX164" s="260"/>
      <c r="AY164" s="260"/>
      <c r="AZ164" s="260"/>
      <c r="BA164" s="260"/>
      <c r="BB164" s="260"/>
      <c r="BC164" s="260"/>
      <c r="BD164" s="260"/>
      <c r="BE164" s="260"/>
      <c r="BF164" s="260"/>
      <c r="BG164" s="210"/>
      <c r="BH164" s="210"/>
      <c r="BI164" s="210"/>
    </row>
    <row r="165" spans="1:61" x14ac:dyDescent="0.25">
      <c r="A165" s="171" t="s">
        <v>91</v>
      </c>
      <c r="B165" s="164"/>
      <c r="C165" s="299" t="s">
        <v>628</v>
      </c>
      <c r="D165" s="166"/>
      <c r="E165" s="168"/>
      <c r="F165" s="167"/>
      <c r="G165" s="168"/>
      <c r="AO165" s="260"/>
      <c r="AP165" s="260"/>
      <c r="AQ165" s="260"/>
      <c r="AR165" s="260"/>
      <c r="AS165" s="260"/>
      <c r="AT165" s="260"/>
      <c r="AU165" s="260"/>
      <c r="AV165" s="260"/>
      <c r="AW165" s="260"/>
      <c r="AX165" s="260"/>
      <c r="AY165" s="260"/>
      <c r="AZ165" s="260"/>
      <c r="BA165" s="260"/>
      <c r="BB165" s="260"/>
      <c r="BC165" s="260"/>
      <c r="BD165" s="260"/>
      <c r="BE165" s="260"/>
      <c r="BF165" s="260"/>
      <c r="BG165" s="210"/>
      <c r="BH165" s="210"/>
      <c r="BI165" s="210"/>
    </row>
    <row r="166" spans="1:61" x14ac:dyDescent="0.25">
      <c r="A166" s="171" t="s">
        <v>91</v>
      </c>
      <c r="B166" s="164"/>
      <c r="C166" s="299" t="s">
        <v>628</v>
      </c>
      <c r="D166" s="166"/>
      <c r="E166" s="168"/>
      <c r="F166" s="167"/>
      <c r="G166" s="168"/>
      <c r="AO166" s="260"/>
      <c r="AP166" s="260"/>
      <c r="AQ166" s="260"/>
      <c r="AR166" s="260"/>
      <c r="AS166" s="260"/>
      <c r="AT166" s="260"/>
      <c r="AU166" s="260"/>
      <c r="AV166" s="260"/>
      <c r="AW166" s="260"/>
      <c r="AX166" s="260"/>
      <c r="AY166" s="260"/>
      <c r="AZ166" s="260"/>
      <c r="BA166" s="260"/>
      <c r="BB166" s="260"/>
      <c r="BC166" s="260"/>
      <c r="BD166" s="260"/>
      <c r="BE166" s="260"/>
      <c r="BF166" s="260"/>
      <c r="BG166" s="210"/>
      <c r="BH166" s="210"/>
      <c r="BI166" s="210"/>
    </row>
    <row r="167" spans="1:61" x14ac:dyDescent="0.25">
      <c r="A167" s="171" t="s">
        <v>91</v>
      </c>
      <c r="B167" s="164"/>
      <c r="C167" s="299" t="s">
        <v>628</v>
      </c>
      <c r="D167" s="166"/>
      <c r="E167" s="168"/>
      <c r="F167" s="167"/>
      <c r="G167" s="168"/>
      <c r="AO167" s="260"/>
      <c r="AP167" s="260"/>
      <c r="AQ167" s="260"/>
      <c r="AR167" s="260"/>
      <c r="AS167" s="260"/>
      <c r="AT167" s="260"/>
      <c r="AU167" s="260"/>
      <c r="AV167" s="260"/>
      <c r="AW167" s="260"/>
      <c r="AX167" s="260"/>
      <c r="AY167" s="260"/>
      <c r="AZ167" s="260"/>
      <c r="BA167" s="260"/>
      <c r="BB167" s="260"/>
      <c r="BC167" s="260"/>
      <c r="BD167" s="260"/>
      <c r="BE167" s="260"/>
      <c r="BF167" s="260"/>
      <c r="BG167" s="210"/>
      <c r="BH167" s="210"/>
      <c r="BI167" s="210"/>
    </row>
    <row r="168" spans="1:61" x14ac:dyDescent="0.25">
      <c r="A168" s="171" t="s">
        <v>91</v>
      </c>
      <c r="B168" s="164"/>
      <c r="C168" s="299" t="s">
        <v>628</v>
      </c>
      <c r="D168" s="166"/>
      <c r="E168" s="168"/>
      <c r="F168" s="167"/>
      <c r="G168" s="168"/>
      <c r="AO168" s="260"/>
      <c r="AP168" s="260"/>
      <c r="AQ168" s="260"/>
      <c r="AR168" s="260"/>
      <c r="AS168" s="260"/>
      <c r="AT168" s="260"/>
      <c r="AU168" s="260"/>
      <c r="AV168" s="260"/>
      <c r="AW168" s="260"/>
      <c r="AX168" s="260"/>
      <c r="AY168" s="260"/>
      <c r="AZ168" s="260"/>
      <c r="BA168" s="260"/>
      <c r="BB168" s="260"/>
      <c r="BC168" s="260"/>
      <c r="BD168" s="260"/>
      <c r="BE168" s="260"/>
      <c r="BF168" s="260"/>
      <c r="BG168" s="210"/>
      <c r="BH168" s="210"/>
      <c r="BI168" s="210"/>
    </row>
    <row r="169" spans="1:61" x14ac:dyDescent="0.25">
      <c r="A169" s="171" t="s">
        <v>91</v>
      </c>
      <c r="B169" s="164"/>
      <c r="C169" s="299" t="s">
        <v>628</v>
      </c>
      <c r="D169" s="166"/>
      <c r="E169" s="168"/>
      <c r="F169" s="167"/>
      <c r="G169" s="168"/>
      <c r="AO169" s="260"/>
      <c r="AP169" s="260"/>
      <c r="AQ169" s="260"/>
      <c r="AR169" s="260"/>
      <c r="AS169" s="260"/>
      <c r="AT169" s="260"/>
      <c r="AU169" s="260"/>
      <c r="AV169" s="260"/>
      <c r="AW169" s="260"/>
      <c r="AX169" s="260"/>
      <c r="AY169" s="260"/>
      <c r="AZ169" s="260"/>
      <c r="BA169" s="260"/>
      <c r="BB169" s="260"/>
      <c r="BC169" s="260"/>
      <c r="BD169" s="260"/>
      <c r="BE169" s="260"/>
      <c r="BF169" s="260"/>
      <c r="BG169" s="210"/>
      <c r="BH169" s="210"/>
      <c r="BI169" s="210"/>
    </row>
    <row r="170" spans="1:61" x14ac:dyDescent="0.25">
      <c r="A170" s="171" t="s">
        <v>91</v>
      </c>
      <c r="B170" s="164"/>
      <c r="C170" s="299" t="s">
        <v>628</v>
      </c>
      <c r="D170" s="166"/>
      <c r="E170" s="168"/>
      <c r="F170" s="167"/>
      <c r="G170" s="168"/>
      <c r="AO170" s="260"/>
      <c r="AP170" s="260"/>
      <c r="AQ170" s="260"/>
      <c r="AR170" s="260"/>
      <c r="AS170" s="260"/>
      <c r="AT170" s="260"/>
      <c r="AU170" s="260"/>
      <c r="AV170" s="260"/>
      <c r="AW170" s="260"/>
      <c r="AX170" s="260"/>
      <c r="AY170" s="260"/>
      <c r="AZ170" s="260"/>
      <c r="BA170" s="260"/>
      <c r="BB170" s="260"/>
      <c r="BC170" s="260"/>
      <c r="BD170" s="260"/>
      <c r="BE170" s="260"/>
      <c r="BF170" s="260"/>
      <c r="BG170" s="210"/>
      <c r="BH170" s="210"/>
      <c r="BI170" s="210"/>
    </row>
    <row r="171" spans="1:61" x14ac:dyDescent="0.25">
      <c r="A171" s="171" t="s">
        <v>91</v>
      </c>
      <c r="B171" s="164"/>
      <c r="C171" s="299" t="s">
        <v>628</v>
      </c>
      <c r="D171" s="166"/>
      <c r="E171" s="168"/>
      <c r="F171" s="167"/>
      <c r="G171" s="168"/>
      <c r="AO171" s="260"/>
      <c r="AP171" s="260"/>
      <c r="AQ171" s="260"/>
      <c r="AR171" s="260"/>
      <c r="AS171" s="260"/>
      <c r="AT171" s="260"/>
      <c r="AU171" s="260"/>
      <c r="AV171" s="260"/>
      <c r="AW171" s="260"/>
      <c r="AX171" s="260"/>
      <c r="AY171" s="260"/>
      <c r="AZ171" s="260"/>
      <c r="BA171" s="260"/>
      <c r="BB171" s="260"/>
      <c r="BC171" s="260"/>
      <c r="BD171" s="260"/>
      <c r="BE171" s="260"/>
      <c r="BF171" s="260"/>
      <c r="BG171" s="210"/>
      <c r="BH171" s="210"/>
      <c r="BI171" s="210"/>
    </row>
    <row r="172" spans="1:61" x14ac:dyDescent="0.25">
      <c r="A172" s="171" t="s">
        <v>91</v>
      </c>
      <c r="B172" s="164"/>
      <c r="C172" s="299" t="s">
        <v>628</v>
      </c>
      <c r="D172" s="166"/>
      <c r="E172" s="168"/>
      <c r="F172" s="167"/>
      <c r="G172" s="168"/>
      <c r="AO172" s="260"/>
      <c r="AP172" s="260"/>
      <c r="AQ172" s="260"/>
      <c r="AR172" s="260"/>
      <c r="AS172" s="260"/>
      <c r="AT172" s="260"/>
      <c r="AU172" s="260"/>
      <c r="AV172" s="260"/>
      <c r="AW172" s="260"/>
      <c r="AX172" s="260"/>
      <c r="AY172" s="260"/>
      <c r="AZ172" s="260"/>
      <c r="BA172" s="260"/>
      <c r="BB172" s="260"/>
      <c r="BC172" s="260"/>
      <c r="BD172" s="260"/>
      <c r="BE172" s="260"/>
      <c r="BF172" s="260"/>
      <c r="BG172" s="210"/>
      <c r="BH172" s="210"/>
      <c r="BI172" s="210"/>
    </row>
    <row r="173" spans="1:61" x14ac:dyDescent="0.25">
      <c r="A173" s="171" t="s">
        <v>91</v>
      </c>
      <c r="B173" s="164"/>
      <c r="C173" s="299" t="s">
        <v>628</v>
      </c>
      <c r="D173" s="166"/>
      <c r="E173" s="168"/>
      <c r="F173" s="167"/>
      <c r="G173" s="168"/>
      <c r="AO173" s="260"/>
      <c r="AP173" s="260"/>
      <c r="AQ173" s="260"/>
      <c r="AR173" s="260"/>
      <c r="AS173" s="260"/>
      <c r="AT173" s="260"/>
      <c r="AU173" s="260"/>
      <c r="AV173" s="260"/>
      <c r="AW173" s="260"/>
      <c r="AX173" s="260"/>
      <c r="AY173" s="260"/>
      <c r="AZ173" s="260"/>
      <c r="BA173" s="260"/>
      <c r="BB173" s="260"/>
      <c r="BC173" s="260"/>
      <c r="BD173" s="260"/>
      <c r="BE173" s="260"/>
      <c r="BF173" s="260"/>
      <c r="BG173" s="210"/>
      <c r="BH173" s="210"/>
      <c r="BI173" s="210"/>
    </row>
    <row r="174" spans="1:61" x14ac:dyDescent="0.25">
      <c r="A174" s="171" t="s">
        <v>91</v>
      </c>
      <c r="B174" s="164"/>
      <c r="C174" s="299" t="s">
        <v>628</v>
      </c>
      <c r="D174" s="166"/>
      <c r="E174" s="168"/>
      <c r="F174" s="167"/>
      <c r="G174" s="168"/>
      <c r="AO174" s="260"/>
      <c r="AP174" s="260"/>
      <c r="AQ174" s="260"/>
      <c r="AR174" s="260"/>
      <c r="AS174" s="260"/>
      <c r="AT174" s="260"/>
      <c r="AU174" s="260"/>
      <c r="AV174" s="260"/>
      <c r="AW174" s="260"/>
      <c r="AX174" s="260"/>
      <c r="AY174" s="260"/>
      <c r="AZ174" s="260"/>
      <c r="BA174" s="260"/>
      <c r="BB174" s="260"/>
      <c r="BC174" s="260"/>
      <c r="BD174" s="260"/>
      <c r="BE174" s="260"/>
      <c r="BF174" s="260"/>
      <c r="BG174" s="210"/>
      <c r="BH174" s="210"/>
      <c r="BI174" s="210"/>
    </row>
    <row r="175" spans="1:61" x14ac:dyDescent="0.25">
      <c r="A175" s="171" t="s">
        <v>91</v>
      </c>
      <c r="B175" s="164"/>
      <c r="C175" s="299" t="s">
        <v>628</v>
      </c>
      <c r="D175" s="166"/>
      <c r="E175" s="168"/>
      <c r="F175" s="167"/>
      <c r="G175" s="168"/>
      <c r="AO175" s="260"/>
      <c r="AP175" s="260"/>
      <c r="AQ175" s="260"/>
      <c r="AR175" s="260"/>
      <c r="AS175" s="260"/>
      <c r="AT175" s="260"/>
      <c r="AU175" s="260"/>
      <c r="AV175" s="260"/>
      <c r="AW175" s="260"/>
      <c r="AX175" s="260"/>
      <c r="AY175" s="260"/>
      <c r="AZ175" s="260"/>
      <c r="BA175" s="260"/>
      <c r="BB175" s="260"/>
      <c r="BC175" s="260"/>
      <c r="BD175" s="260"/>
      <c r="BE175" s="260"/>
      <c r="BF175" s="260"/>
      <c r="BG175" s="210"/>
      <c r="BH175" s="210"/>
      <c r="BI175" s="210"/>
    </row>
    <row r="176" spans="1:61" x14ac:dyDescent="0.25">
      <c r="A176" s="171" t="s">
        <v>91</v>
      </c>
      <c r="B176" s="164"/>
      <c r="C176" s="299" t="s">
        <v>628</v>
      </c>
      <c r="D176" s="166"/>
      <c r="E176" s="168"/>
      <c r="F176" s="167"/>
      <c r="G176" s="168"/>
      <c r="AO176" s="260"/>
      <c r="AP176" s="260"/>
      <c r="AQ176" s="260"/>
      <c r="AR176" s="260"/>
      <c r="AS176" s="260"/>
      <c r="AT176" s="260"/>
      <c r="AU176" s="260"/>
      <c r="AV176" s="260"/>
      <c r="AW176" s="260"/>
      <c r="AX176" s="260"/>
      <c r="AY176" s="260"/>
      <c r="AZ176" s="260"/>
      <c r="BA176" s="260"/>
      <c r="BB176" s="260"/>
      <c r="BC176" s="260"/>
      <c r="BD176" s="260"/>
      <c r="BE176" s="260"/>
      <c r="BF176" s="260"/>
      <c r="BG176" s="210"/>
      <c r="BH176" s="210"/>
      <c r="BI176" s="210"/>
    </row>
    <row r="177" spans="1:61" x14ac:dyDescent="0.25">
      <c r="A177" s="171" t="s">
        <v>91</v>
      </c>
      <c r="B177" s="164"/>
      <c r="C177" s="299" t="s">
        <v>628</v>
      </c>
      <c r="D177" s="166"/>
      <c r="E177" s="168"/>
      <c r="F177" s="167"/>
      <c r="G177" s="168"/>
      <c r="AO177" s="260"/>
      <c r="AP177" s="260"/>
      <c r="AQ177" s="260"/>
      <c r="AR177" s="260"/>
      <c r="AS177" s="260"/>
      <c r="AT177" s="260"/>
      <c r="AU177" s="260"/>
      <c r="AV177" s="260"/>
      <c r="AW177" s="260"/>
      <c r="AX177" s="260"/>
      <c r="AY177" s="260"/>
      <c r="AZ177" s="260"/>
      <c r="BA177" s="260"/>
      <c r="BB177" s="260"/>
      <c r="BC177" s="260"/>
      <c r="BD177" s="260"/>
      <c r="BE177" s="260"/>
      <c r="BF177" s="260"/>
      <c r="BG177" s="210"/>
      <c r="BH177" s="210"/>
      <c r="BI177" s="210"/>
    </row>
    <row r="178" spans="1:61" x14ac:dyDescent="0.25">
      <c r="A178" s="171" t="s">
        <v>91</v>
      </c>
      <c r="B178" s="164"/>
      <c r="C178" s="299" t="s">
        <v>628</v>
      </c>
      <c r="D178" s="166"/>
      <c r="E178" s="168"/>
      <c r="F178" s="167"/>
      <c r="G178" s="168"/>
      <c r="AO178" s="260"/>
      <c r="AP178" s="260"/>
      <c r="AQ178" s="260"/>
      <c r="AR178" s="260"/>
      <c r="AS178" s="260"/>
      <c r="AT178" s="260"/>
      <c r="AU178" s="260"/>
      <c r="AV178" s="260"/>
      <c r="AW178" s="260"/>
      <c r="AX178" s="260"/>
      <c r="AY178" s="260"/>
      <c r="AZ178" s="260"/>
      <c r="BA178" s="260"/>
      <c r="BB178" s="260"/>
      <c r="BC178" s="260"/>
      <c r="BD178" s="260"/>
      <c r="BE178" s="260"/>
      <c r="BF178" s="260"/>
      <c r="BG178" s="210"/>
      <c r="BH178" s="210"/>
      <c r="BI178" s="210"/>
    </row>
    <row r="179" spans="1:61" x14ac:dyDescent="0.25">
      <c r="A179" s="171" t="s">
        <v>91</v>
      </c>
      <c r="B179" s="164"/>
      <c r="C179" s="299" t="s">
        <v>628</v>
      </c>
      <c r="D179" s="166"/>
      <c r="E179" s="168"/>
      <c r="F179" s="167"/>
      <c r="G179" s="168"/>
      <c r="AO179" s="260"/>
      <c r="AP179" s="260"/>
      <c r="AQ179" s="260"/>
      <c r="AR179" s="260"/>
      <c r="AS179" s="260"/>
      <c r="AT179" s="260"/>
      <c r="AU179" s="260"/>
      <c r="AV179" s="260"/>
      <c r="AW179" s="260"/>
      <c r="AX179" s="260"/>
      <c r="AY179" s="260"/>
      <c r="AZ179" s="260"/>
      <c r="BA179" s="260"/>
      <c r="BB179" s="260"/>
      <c r="BC179" s="260"/>
      <c r="BD179" s="260"/>
      <c r="BE179" s="260"/>
      <c r="BF179" s="260"/>
      <c r="BG179" s="210"/>
      <c r="BH179" s="210"/>
      <c r="BI179" s="210"/>
    </row>
    <row r="180" spans="1:61" x14ac:dyDescent="0.25">
      <c r="A180" s="171" t="s">
        <v>91</v>
      </c>
      <c r="B180" s="164"/>
      <c r="C180" s="299" t="s">
        <v>628</v>
      </c>
      <c r="D180" s="166"/>
      <c r="E180" s="168"/>
      <c r="F180" s="167"/>
      <c r="G180" s="168"/>
      <c r="AO180" s="260"/>
      <c r="AP180" s="260"/>
      <c r="AQ180" s="260"/>
      <c r="AR180" s="260"/>
      <c r="AS180" s="260"/>
      <c r="AT180" s="260"/>
      <c r="AU180" s="260"/>
      <c r="AV180" s="260"/>
      <c r="AW180" s="260"/>
      <c r="AX180" s="260"/>
      <c r="AY180" s="260"/>
      <c r="AZ180" s="260"/>
      <c r="BA180" s="260"/>
      <c r="BB180" s="260"/>
      <c r="BC180" s="260"/>
      <c r="BD180" s="260"/>
      <c r="BE180" s="260"/>
      <c r="BF180" s="260"/>
      <c r="BG180" s="210"/>
      <c r="BH180" s="210"/>
      <c r="BI180" s="210"/>
    </row>
    <row r="181" spans="1:61" x14ac:dyDescent="0.25">
      <c r="A181" s="171" t="s">
        <v>91</v>
      </c>
      <c r="B181" s="164"/>
      <c r="C181" s="299" t="s">
        <v>628</v>
      </c>
      <c r="D181" s="166"/>
      <c r="E181" s="168"/>
      <c r="F181" s="167"/>
      <c r="G181" s="168"/>
      <c r="AO181" s="260"/>
      <c r="AP181" s="260"/>
      <c r="AQ181" s="260"/>
      <c r="AR181" s="260"/>
      <c r="AS181" s="260"/>
      <c r="AT181" s="260"/>
      <c r="AU181" s="260"/>
      <c r="AV181" s="260"/>
      <c r="AW181" s="260"/>
      <c r="AX181" s="260"/>
      <c r="AY181" s="260"/>
      <c r="AZ181" s="260"/>
      <c r="BA181" s="260"/>
      <c r="BB181" s="260"/>
      <c r="BC181" s="260"/>
      <c r="BD181" s="260"/>
      <c r="BE181" s="260"/>
      <c r="BF181" s="260"/>
      <c r="BG181" s="210"/>
      <c r="BH181" s="210"/>
      <c r="BI181" s="210"/>
    </row>
    <row r="182" spans="1:61" x14ac:dyDescent="0.25">
      <c r="A182" s="171" t="s">
        <v>91</v>
      </c>
      <c r="B182" s="164"/>
      <c r="C182" s="299" t="s">
        <v>628</v>
      </c>
      <c r="D182" s="166"/>
      <c r="E182" s="168"/>
      <c r="F182" s="167"/>
      <c r="G182" s="168"/>
      <c r="AO182" s="260"/>
      <c r="AP182" s="260"/>
      <c r="AQ182" s="260"/>
      <c r="AR182" s="260"/>
      <c r="AS182" s="260"/>
      <c r="AT182" s="260"/>
      <c r="AU182" s="260"/>
      <c r="AV182" s="260"/>
      <c r="AW182" s="260"/>
      <c r="AX182" s="260"/>
      <c r="AY182" s="260"/>
      <c r="AZ182" s="260"/>
      <c r="BA182" s="260"/>
      <c r="BB182" s="260"/>
      <c r="BC182" s="260"/>
      <c r="BD182" s="260"/>
      <c r="BE182" s="260"/>
      <c r="BF182" s="260"/>
      <c r="BG182" s="210"/>
      <c r="BH182" s="210"/>
      <c r="BI182" s="210"/>
    </row>
    <row r="183" spans="1:61" x14ac:dyDescent="0.25">
      <c r="A183" s="171" t="s">
        <v>91</v>
      </c>
      <c r="B183" s="164"/>
      <c r="C183" s="299" t="s">
        <v>628</v>
      </c>
      <c r="D183" s="166"/>
      <c r="E183" s="168"/>
      <c r="F183" s="167"/>
      <c r="G183" s="168"/>
      <c r="AO183" s="260"/>
      <c r="AP183" s="260"/>
      <c r="AQ183" s="260"/>
      <c r="AR183" s="260"/>
      <c r="AS183" s="260"/>
      <c r="AT183" s="260"/>
      <c r="AU183" s="260"/>
      <c r="AV183" s="260"/>
      <c r="AW183" s="260"/>
      <c r="AX183" s="260"/>
      <c r="AY183" s="260"/>
      <c r="AZ183" s="260"/>
      <c r="BA183" s="260"/>
      <c r="BB183" s="260"/>
      <c r="BC183" s="260"/>
      <c r="BD183" s="260"/>
      <c r="BE183" s="260"/>
      <c r="BF183" s="260"/>
      <c r="BG183" s="210"/>
      <c r="BH183" s="210"/>
      <c r="BI183" s="210"/>
    </row>
    <row r="184" spans="1:61" x14ac:dyDescent="0.25">
      <c r="A184" s="171" t="s">
        <v>91</v>
      </c>
      <c r="B184" s="164"/>
      <c r="C184" s="299" t="s">
        <v>628</v>
      </c>
      <c r="D184" s="166"/>
      <c r="E184" s="168"/>
      <c r="F184" s="167"/>
      <c r="G184" s="168"/>
      <c r="AO184" s="260"/>
      <c r="AP184" s="260"/>
      <c r="AQ184" s="260"/>
      <c r="AR184" s="260"/>
      <c r="AS184" s="260"/>
      <c r="AT184" s="260"/>
      <c r="AU184" s="260"/>
      <c r="AV184" s="260"/>
      <c r="AW184" s="260"/>
      <c r="AX184" s="260"/>
      <c r="AY184" s="260"/>
      <c r="AZ184" s="260"/>
      <c r="BA184" s="260"/>
      <c r="BB184" s="260"/>
      <c r="BC184" s="260"/>
      <c r="BD184" s="260"/>
      <c r="BE184" s="260"/>
      <c r="BF184" s="260"/>
      <c r="BG184" s="210"/>
      <c r="BH184" s="210"/>
      <c r="BI184" s="210"/>
    </row>
    <row r="185" spans="1:61" x14ac:dyDescent="0.25">
      <c r="A185" s="171" t="s">
        <v>91</v>
      </c>
      <c r="B185" s="164"/>
      <c r="C185" s="299" t="s">
        <v>628</v>
      </c>
      <c r="D185" s="166"/>
      <c r="E185" s="168"/>
      <c r="F185" s="167"/>
      <c r="G185" s="168"/>
      <c r="AO185" s="260"/>
      <c r="AP185" s="260"/>
      <c r="AQ185" s="260"/>
      <c r="AR185" s="260"/>
      <c r="AS185" s="260"/>
      <c r="AT185" s="260"/>
      <c r="AU185" s="260"/>
      <c r="AV185" s="260"/>
      <c r="AW185" s="260"/>
      <c r="AX185" s="260"/>
      <c r="AY185" s="260"/>
      <c r="AZ185" s="260"/>
      <c r="BA185" s="260"/>
      <c r="BB185" s="260"/>
      <c r="BC185" s="260"/>
      <c r="BD185" s="260"/>
      <c r="BE185" s="260"/>
      <c r="BF185" s="260"/>
      <c r="BG185" s="210"/>
      <c r="BH185" s="210"/>
      <c r="BI185" s="210"/>
    </row>
    <row r="186" spans="1:61" x14ac:dyDescent="0.25">
      <c r="A186" s="171" t="s">
        <v>91</v>
      </c>
      <c r="B186" s="164"/>
      <c r="C186" s="299" t="s">
        <v>628</v>
      </c>
      <c r="D186" s="166"/>
      <c r="E186" s="168"/>
      <c r="F186" s="167"/>
      <c r="G186" s="168"/>
      <c r="AO186" s="260"/>
      <c r="AP186" s="260"/>
      <c r="AQ186" s="260"/>
      <c r="AR186" s="260"/>
      <c r="AS186" s="260"/>
      <c r="AT186" s="260"/>
      <c r="AU186" s="260"/>
      <c r="AV186" s="260"/>
      <c r="AW186" s="260"/>
      <c r="AX186" s="260"/>
      <c r="AY186" s="260"/>
      <c r="AZ186" s="260"/>
      <c r="BA186" s="260"/>
      <c r="BB186" s="260"/>
      <c r="BC186" s="260"/>
      <c r="BD186" s="260"/>
      <c r="BE186" s="260"/>
      <c r="BF186" s="260"/>
      <c r="BG186" s="210"/>
      <c r="BH186" s="210"/>
      <c r="BI186" s="210"/>
    </row>
    <row r="187" spans="1:61" x14ac:dyDescent="0.25">
      <c r="A187" s="171" t="s">
        <v>91</v>
      </c>
      <c r="B187" s="164"/>
      <c r="C187" s="299" t="s">
        <v>628</v>
      </c>
      <c r="D187" s="166"/>
      <c r="E187" s="168"/>
      <c r="F187" s="167"/>
      <c r="G187" s="168"/>
      <c r="AO187" s="260"/>
      <c r="AP187" s="260"/>
      <c r="AQ187" s="260"/>
      <c r="AR187" s="260"/>
      <c r="AS187" s="260"/>
      <c r="AT187" s="260"/>
      <c r="AU187" s="260"/>
      <c r="AV187" s="260"/>
      <c r="AW187" s="260"/>
      <c r="AX187" s="260"/>
      <c r="AY187" s="260"/>
      <c r="AZ187" s="260"/>
      <c r="BA187" s="260"/>
      <c r="BB187" s="260"/>
      <c r="BC187" s="260"/>
      <c r="BD187" s="260"/>
      <c r="BE187" s="260"/>
      <c r="BF187" s="260"/>
      <c r="BG187" s="210"/>
      <c r="BH187" s="210"/>
      <c r="BI187" s="210"/>
    </row>
    <row r="188" spans="1:61" x14ac:dyDescent="0.25">
      <c r="A188" s="171" t="s">
        <v>91</v>
      </c>
      <c r="B188" s="164"/>
      <c r="C188" s="299" t="s">
        <v>628</v>
      </c>
      <c r="D188" s="166"/>
      <c r="E188" s="168"/>
      <c r="F188" s="167"/>
      <c r="G188" s="168"/>
      <c r="AO188" s="260"/>
      <c r="AP188" s="260"/>
      <c r="AQ188" s="260"/>
      <c r="AR188" s="260"/>
      <c r="AS188" s="260"/>
      <c r="AT188" s="260"/>
      <c r="AU188" s="260"/>
      <c r="AV188" s="260"/>
      <c r="AW188" s="260"/>
      <c r="AX188" s="260"/>
      <c r="AY188" s="260"/>
      <c r="AZ188" s="260"/>
      <c r="BA188" s="260"/>
      <c r="BB188" s="260"/>
      <c r="BC188" s="260"/>
      <c r="BD188" s="260"/>
      <c r="BE188" s="260"/>
      <c r="BF188" s="260"/>
      <c r="BG188" s="210"/>
      <c r="BH188" s="210"/>
      <c r="BI188" s="210"/>
    </row>
    <row r="189" spans="1:61" x14ac:dyDescent="0.25">
      <c r="A189" s="171" t="s">
        <v>91</v>
      </c>
      <c r="B189" s="164"/>
      <c r="C189" s="299" t="s">
        <v>628</v>
      </c>
      <c r="D189" s="166"/>
      <c r="E189" s="168"/>
      <c r="F189" s="167"/>
      <c r="G189" s="168"/>
      <c r="AO189" s="260"/>
      <c r="AP189" s="260"/>
      <c r="AQ189" s="260"/>
      <c r="AR189" s="260"/>
      <c r="AS189" s="260"/>
      <c r="AT189" s="260"/>
      <c r="AU189" s="260"/>
      <c r="AV189" s="260"/>
      <c r="AW189" s="260"/>
      <c r="AX189" s="260"/>
      <c r="AY189" s="260"/>
      <c r="AZ189" s="260"/>
      <c r="BA189" s="260"/>
      <c r="BB189" s="260"/>
      <c r="BC189" s="260"/>
      <c r="BD189" s="260"/>
      <c r="BE189" s="260"/>
      <c r="BF189" s="260"/>
      <c r="BG189" s="210"/>
      <c r="BH189" s="210"/>
      <c r="BI189" s="210"/>
    </row>
    <row r="190" spans="1:61" x14ac:dyDescent="0.25">
      <c r="A190" s="171" t="s">
        <v>91</v>
      </c>
      <c r="B190" s="164"/>
      <c r="C190" s="299" t="s">
        <v>628</v>
      </c>
      <c r="D190" s="166"/>
      <c r="E190" s="168"/>
      <c r="F190" s="167"/>
      <c r="G190" s="168"/>
      <c r="AO190" s="260"/>
      <c r="AP190" s="260"/>
      <c r="AQ190" s="260"/>
      <c r="AR190" s="260"/>
      <c r="AS190" s="260"/>
      <c r="AT190" s="260"/>
      <c r="AU190" s="260"/>
      <c r="AV190" s="260"/>
      <c r="AW190" s="260"/>
      <c r="AX190" s="260"/>
      <c r="AY190" s="260"/>
      <c r="AZ190" s="260"/>
      <c r="BA190" s="260"/>
      <c r="BB190" s="260"/>
      <c r="BC190" s="260"/>
      <c r="BD190" s="260"/>
      <c r="BE190" s="260"/>
      <c r="BF190" s="260"/>
      <c r="BG190" s="210"/>
      <c r="BH190" s="210"/>
      <c r="BI190" s="210"/>
    </row>
    <row r="191" spans="1:61" x14ac:dyDescent="0.25">
      <c r="A191" s="171" t="s">
        <v>91</v>
      </c>
      <c r="B191" s="164"/>
      <c r="C191" s="299" t="s">
        <v>628</v>
      </c>
      <c r="D191" s="166"/>
      <c r="E191" s="168"/>
      <c r="F191" s="167"/>
      <c r="G191" s="168"/>
      <c r="AO191" s="260"/>
      <c r="AP191" s="260"/>
      <c r="AQ191" s="260"/>
      <c r="AR191" s="260"/>
      <c r="AS191" s="260"/>
      <c r="AT191" s="260"/>
      <c r="AU191" s="260"/>
      <c r="AV191" s="260"/>
      <c r="AW191" s="260"/>
      <c r="AX191" s="260"/>
      <c r="AY191" s="260"/>
      <c r="AZ191" s="260"/>
      <c r="BA191" s="260"/>
      <c r="BB191" s="260"/>
      <c r="BC191" s="260"/>
      <c r="BD191" s="260"/>
      <c r="BE191" s="260"/>
      <c r="BF191" s="260"/>
      <c r="BG191" s="210"/>
      <c r="BH191" s="210"/>
      <c r="BI191" s="210"/>
    </row>
    <row r="192" spans="1:61" x14ac:dyDescent="0.25">
      <c r="A192" s="171" t="s">
        <v>91</v>
      </c>
      <c r="B192" s="164"/>
      <c r="C192" s="299" t="s">
        <v>628</v>
      </c>
      <c r="D192" s="166"/>
      <c r="E192" s="168"/>
      <c r="F192" s="167"/>
      <c r="G192" s="168"/>
      <c r="AO192" s="260"/>
      <c r="AP192" s="260"/>
      <c r="AQ192" s="260"/>
      <c r="AR192" s="260"/>
      <c r="AS192" s="260"/>
      <c r="AT192" s="260"/>
      <c r="AU192" s="260"/>
      <c r="AV192" s="260"/>
      <c r="AW192" s="260"/>
      <c r="AX192" s="260"/>
      <c r="AY192" s="260"/>
      <c r="AZ192" s="260"/>
      <c r="BA192" s="260"/>
      <c r="BB192" s="260"/>
      <c r="BC192" s="260"/>
      <c r="BD192" s="260"/>
      <c r="BE192" s="260"/>
      <c r="BF192" s="260"/>
      <c r="BG192" s="210"/>
      <c r="BH192" s="210"/>
      <c r="BI192" s="210"/>
    </row>
    <row r="193" spans="1:61" x14ac:dyDescent="0.25">
      <c r="A193" s="171" t="s">
        <v>91</v>
      </c>
      <c r="B193" s="164"/>
      <c r="C193" s="299" t="s">
        <v>628</v>
      </c>
      <c r="D193" s="166"/>
      <c r="E193" s="168"/>
      <c r="F193" s="167"/>
      <c r="G193" s="168"/>
      <c r="AO193" s="260"/>
      <c r="AP193" s="260"/>
      <c r="AQ193" s="260"/>
      <c r="AR193" s="260"/>
      <c r="AS193" s="260"/>
      <c r="AT193" s="260"/>
      <c r="AU193" s="260"/>
      <c r="AV193" s="260"/>
      <c r="AW193" s="260"/>
      <c r="AX193" s="260"/>
      <c r="AY193" s="260"/>
      <c r="AZ193" s="260"/>
      <c r="BA193" s="260"/>
      <c r="BB193" s="260"/>
      <c r="BC193" s="260"/>
      <c r="BD193" s="260"/>
      <c r="BE193" s="260"/>
      <c r="BF193" s="260"/>
      <c r="BG193" s="210"/>
      <c r="BH193" s="210"/>
      <c r="BI193" s="210"/>
    </row>
    <row r="194" spans="1:61" x14ac:dyDescent="0.25">
      <c r="A194" s="171" t="s">
        <v>91</v>
      </c>
      <c r="B194" s="164"/>
      <c r="C194" s="299" t="s">
        <v>628</v>
      </c>
      <c r="D194" s="166"/>
      <c r="E194" s="168"/>
      <c r="F194" s="167"/>
      <c r="G194" s="168"/>
      <c r="AO194" s="260"/>
      <c r="AP194" s="260"/>
      <c r="AQ194" s="260"/>
      <c r="AR194" s="260"/>
      <c r="AS194" s="260"/>
      <c r="AT194" s="260"/>
      <c r="AU194" s="260"/>
      <c r="AV194" s="260"/>
      <c r="AW194" s="260"/>
      <c r="AX194" s="260"/>
      <c r="AY194" s="260"/>
      <c r="AZ194" s="260"/>
      <c r="BA194" s="260"/>
      <c r="BB194" s="260"/>
      <c r="BC194" s="260"/>
      <c r="BD194" s="260"/>
      <c r="BE194" s="260"/>
      <c r="BF194" s="260"/>
      <c r="BG194" s="210"/>
      <c r="BH194" s="210"/>
      <c r="BI194" s="210"/>
    </row>
    <row r="195" spans="1:61" x14ac:dyDescent="0.25">
      <c r="A195" s="171" t="s">
        <v>91</v>
      </c>
      <c r="B195" s="164"/>
      <c r="C195" s="299" t="s">
        <v>628</v>
      </c>
      <c r="D195" s="166"/>
      <c r="E195" s="168"/>
      <c r="F195" s="167"/>
      <c r="G195" s="168"/>
      <c r="AO195" s="260"/>
      <c r="AP195" s="260"/>
      <c r="AQ195" s="260"/>
      <c r="AR195" s="260"/>
      <c r="AS195" s="260"/>
      <c r="AT195" s="260"/>
      <c r="AU195" s="260"/>
      <c r="AV195" s="260"/>
      <c r="AW195" s="260"/>
      <c r="AX195" s="260"/>
      <c r="AY195" s="260"/>
      <c r="AZ195" s="260"/>
      <c r="BA195" s="260"/>
      <c r="BB195" s="260"/>
      <c r="BC195" s="260"/>
      <c r="BD195" s="260"/>
      <c r="BE195" s="260"/>
      <c r="BF195" s="260"/>
      <c r="BG195" s="210"/>
      <c r="BH195" s="210"/>
      <c r="BI195" s="210"/>
    </row>
    <row r="196" spans="1:61" x14ac:dyDescent="0.25">
      <c r="A196" s="171" t="s">
        <v>91</v>
      </c>
      <c r="B196" s="164"/>
      <c r="C196" s="299" t="s">
        <v>628</v>
      </c>
      <c r="D196" s="166"/>
      <c r="E196" s="168"/>
      <c r="F196" s="167"/>
      <c r="G196" s="168"/>
      <c r="AO196" s="260"/>
      <c r="AP196" s="260"/>
      <c r="AQ196" s="260"/>
      <c r="AR196" s="260"/>
      <c r="AS196" s="260"/>
      <c r="AT196" s="260"/>
      <c r="AU196" s="260"/>
      <c r="AV196" s="260"/>
      <c r="AW196" s="260"/>
      <c r="AX196" s="260"/>
      <c r="AY196" s="260"/>
      <c r="AZ196" s="260"/>
      <c r="BA196" s="260"/>
      <c r="BB196" s="260"/>
      <c r="BC196" s="260"/>
      <c r="BD196" s="260"/>
      <c r="BE196" s="260"/>
      <c r="BF196" s="260"/>
      <c r="BG196" s="210"/>
      <c r="BH196" s="210"/>
      <c r="BI196" s="210"/>
    </row>
    <row r="197" spans="1:61" x14ac:dyDescent="0.25">
      <c r="A197" s="171" t="s">
        <v>91</v>
      </c>
      <c r="B197" s="164"/>
      <c r="C197" s="299" t="s">
        <v>628</v>
      </c>
      <c r="D197" s="166"/>
      <c r="E197" s="168"/>
      <c r="F197" s="167"/>
      <c r="G197" s="168"/>
      <c r="AO197" s="260"/>
      <c r="AP197" s="260"/>
      <c r="AQ197" s="260"/>
      <c r="AR197" s="260"/>
      <c r="AS197" s="260"/>
      <c r="AT197" s="260"/>
      <c r="AU197" s="260"/>
      <c r="AV197" s="260"/>
      <c r="AW197" s="260"/>
      <c r="AX197" s="260"/>
      <c r="AY197" s="260"/>
      <c r="AZ197" s="260"/>
      <c r="BA197" s="260"/>
      <c r="BB197" s="260"/>
      <c r="BC197" s="260"/>
      <c r="BD197" s="260"/>
      <c r="BE197" s="260"/>
      <c r="BF197" s="260"/>
      <c r="BG197" s="210"/>
      <c r="BH197" s="210"/>
      <c r="BI197" s="210"/>
    </row>
    <row r="198" spans="1:61" x14ac:dyDescent="0.25">
      <c r="A198" s="171" t="s">
        <v>91</v>
      </c>
      <c r="B198" s="164"/>
      <c r="C198" s="299" t="s">
        <v>628</v>
      </c>
      <c r="D198" s="166"/>
      <c r="E198" s="168"/>
      <c r="F198" s="167"/>
      <c r="G198" s="168"/>
      <c r="AO198" s="260"/>
      <c r="AP198" s="260"/>
      <c r="AQ198" s="260"/>
      <c r="AR198" s="260"/>
      <c r="AS198" s="260"/>
      <c r="AT198" s="260"/>
      <c r="AU198" s="260"/>
      <c r="AV198" s="260"/>
      <c r="AW198" s="260"/>
      <c r="AX198" s="260"/>
      <c r="AY198" s="260"/>
      <c r="AZ198" s="260"/>
      <c r="BA198" s="260"/>
      <c r="BB198" s="260"/>
      <c r="BC198" s="260"/>
      <c r="BD198" s="260"/>
      <c r="BE198" s="260"/>
      <c r="BF198" s="260"/>
      <c r="BG198" s="210"/>
      <c r="BH198" s="210"/>
      <c r="BI198" s="210"/>
    </row>
    <row r="199" spans="1:61" x14ac:dyDescent="0.25">
      <c r="A199" s="171" t="s">
        <v>91</v>
      </c>
      <c r="B199" s="164"/>
      <c r="C199" s="299" t="s">
        <v>628</v>
      </c>
      <c r="D199" s="166"/>
      <c r="E199" s="168"/>
      <c r="F199" s="167"/>
      <c r="G199" s="168"/>
      <c r="AO199" s="260"/>
      <c r="AP199" s="260"/>
      <c r="AQ199" s="260"/>
      <c r="AR199" s="260"/>
      <c r="AS199" s="260"/>
      <c r="AT199" s="260"/>
      <c r="AU199" s="260"/>
      <c r="AV199" s="260"/>
      <c r="AW199" s="260"/>
      <c r="AX199" s="260"/>
      <c r="AY199" s="260"/>
      <c r="AZ199" s="260"/>
      <c r="BA199" s="260"/>
      <c r="BB199" s="260"/>
      <c r="BC199" s="260"/>
      <c r="BD199" s="260"/>
      <c r="BE199" s="260"/>
      <c r="BF199" s="260"/>
      <c r="BG199" s="210"/>
      <c r="BH199" s="210"/>
      <c r="BI199" s="210"/>
    </row>
    <row r="200" spans="1:61" x14ac:dyDescent="0.25">
      <c r="A200" s="171" t="s">
        <v>91</v>
      </c>
      <c r="B200" s="164"/>
      <c r="C200" s="299" t="s">
        <v>628</v>
      </c>
      <c r="D200" s="166"/>
      <c r="E200" s="168"/>
      <c r="F200" s="167"/>
      <c r="G200" s="168"/>
      <c r="AO200" s="260"/>
      <c r="AP200" s="260"/>
      <c r="AQ200" s="260"/>
      <c r="AR200" s="260"/>
      <c r="AS200" s="260"/>
      <c r="AT200" s="260"/>
      <c r="AU200" s="260"/>
      <c r="AV200" s="260"/>
      <c r="AW200" s="260"/>
      <c r="AX200" s="260"/>
      <c r="AY200" s="260"/>
      <c r="AZ200" s="260"/>
      <c r="BA200" s="260"/>
      <c r="BB200" s="260"/>
      <c r="BC200" s="260"/>
      <c r="BD200" s="260"/>
      <c r="BE200" s="260"/>
      <c r="BF200" s="260"/>
      <c r="BG200" s="210"/>
      <c r="BH200" s="210"/>
      <c r="BI200" s="210"/>
    </row>
    <row r="201" spans="1:61" x14ac:dyDescent="0.25">
      <c r="A201" s="171" t="s">
        <v>91</v>
      </c>
      <c r="B201" s="164"/>
      <c r="C201" s="299" t="s">
        <v>628</v>
      </c>
      <c r="D201" s="166"/>
      <c r="E201" s="168"/>
      <c r="F201" s="167"/>
      <c r="G201" s="168"/>
      <c r="AO201" s="260"/>
      <c r="AP201" s="260"/>
      <c r="AQ201" s="260"/>
      <c r="AR201" s="260"/>
      <c r="AS201" s="260"/>
      <c r="AT201" s="260"/>
      <c r="AU201" s="260"/>
      <c r="AV201" s="260"/>
      <c r="AW201" s="260"/>
      <c r="AX201" s="260"/>
      <c r="AY201" s="260"/>
      <c r="AZ201" s="260"/>
      <c r="BA201" s="260"/>
      <c r="BB201" s="260"/>
      <c r="BC201" s="260"/>
      <c r="BD201" s="260"/>
      <c r="BE201" s="260"/>
      <c r="BF201" s="260"/>
      <c r="BG201" s="210"/>
      <c r="BH201" s="210"/>
      <c r="BI201" s="210"/>
    </row>
    <row r="202" spans="1:61" x14ac:dyDescent="0.25">
      <c r="A202" s="171" t="s">
        <v>91</v>
      </c>
      <c r="B202" s="164"/>
      <c r="C202" s="299" t="s">
        <v>628</v>
      </c>
      <c r="D202" s="166"/>
      <c r="E202" s="168"/>
      <c r="F202" s="167"/>
      <c r="G202" s="168"/>
      <c r="AO202" s="260"/>
      <c r="AP202" s="260"/>
      <c r="AQ202" s="260"/>
      <c r="AR202" s="260"/>
      <c r="AS202" s="260"/>
      <c r="AT202" s="260"/>
      <c r="AU202" s="260"/>
      <c r="AV202" s="260"/>
      <c r="AW202" s="260"/>
      <c r="AX202" s="260"/>
      <c r="AY202" s="260"/>
      <c r="AZ202" s="260"/>
      <c r="BA202" s="260"/>
      <c r="BB202" s="260"/>
      <c r="BC202" s="260"/>
      <c r="BD202" s="260"/>
      <c r="BE202" s="260"/>
      <c r="BF202" s="260"/>
      <c r="BG202" s="210"/>
      <c r="BH202" s="210"/>
      <c r="BI202" s="210"/>
    </row>
    <row r="203" spans="1:61" x14ac:dyDescent="0.25">
      <c r="A203" s="171" t="s">
        <v>91</v>
      </c>
      <c r="B203" s="164"/>
      <c r="C203" s="299" t="s">
        <v>628</v>
      </c>
      <c r="D203" s="166"/>
      <c r="E203" s="168"/>
      <c r="F203" s="167"/>
      <c r="G203" s="168"/>
      <c r="AO203" s="260"/>
      <c r="AP203" s="260"/>
      <c r="AQ203" s="260"/>
      <c r="AR203" s="260"/>
      <c r="AS203" s="260"/>
      <c r="AT203" s="260"/>
      <c r="AU203" s="260"/>
      <c r="AV203" s="260"/>
      <c r="AW203" s="260"/>
      <c r="AX203" s="260"/>
      <c r="AY203" s="260"/>
      <c r="AZ203" s="260"/>
      <c r="BA203" s="260"/>
      <c r="BB203" s="260"/>
      <c r="BC203" s="260"/>
      <c r="BD203" s="260"/>
      <c r="BE203" s="260"/>
      <c r="BF203" s="260"/>
      <c r="BG203" s="210"/>
      <c r="BH203" s="210"/>
      <c r="BI203" s="210"/>
    </row>
    <row r="204" spans="1:61" x14ac:dyDescent="0.25">
      <c r="A204" s="171" t="s">
        <v>91</v>
      </c>
      <c r="B204" s="164"/>
      <c r="C204" s="299" t="s">
        <v>628</v>
      </c>
      <c r="D204" s="166"/>
      <c r="E204" s="168"/>
      <c r="F204" s="167"/>
      <c r="G204" s="168"/>
      <c r="AO204" s="260"/>
      <c r="AP204" s="260"/>
      <c r="AQ204" s="260"/>
      <c r="AR204" s="260"/>
      <c r="AS204" s="260"/>
      <c r="AT204" s="260"/>
      <c r="AU204" s="260"/>
      <c r="AV204" s="260"/>
      <c r="AW204" s="260"/>
      <c r="AX204" s="260"/>
      <c r="AY204" s="260"/>
      <c r="AZ204" s="260"/>
      <c r="BA204" s="260"/>
      <c r="BB204" s="260"/>
      <c r="BC204" s="260"/>
      <c r="BD204" s="260"/>
      <c r="BE204" s="260"/>
      <c r="BF204" s="260"/>
      <c r="BG204" s="210"/>
      <c r="BH204" s="210"/>
      <c r="BI204" s="210"/>
    </row>
    <row r="205" spans="1:61" x14ac:dyDescent="0.25">
      <c r="A205" s="171" t="s">
        <v>91</v>
      </c>
      <c r="B205" s="164"/>
      <c r="C205" s="299" t="s">
        <v>628</v>
      </c>
      <c r="D205" s="166"/>
      <c r="E205" s="168"/>
      <c r="F205" s="167"/>
      <c r="G205" s="168"/>
      <c r="AO205" s="260"/>
      <c r="AP205" s="260"/>
      <c r="AQ205" s="260"/>
      <c r="AR205" s="260"/>
      <c r="AS205" s="260"/>
      <c r="AT205" s="260"/>
      <c r="AU205" s="260"/>
      <c r="AV205" s="260"/>
      <c r="AW205" s="260"/>
      <c r="AX205" s="260"/>
      <c r="AY205" s="260"/>
      <c r="AZ205" s="260"/>
      <c r="BA205" s="260"/>
      <c r="BB205" s="260"/>
      <c r="BC205" s="260"/>
      <c r="BD205" s="260"/>
      <c r="BE205" s="260"/>
      <c r="BF205" s="260"/>
      <c r="BG205" s="210"/>
      <c r="BH205" s="210"/>
      <c r="BI205" s="210"/>
    </row>
    <row r="206" spans="1:61" x14ac:dyDescent="0.25">
      <c r="A206" s="171" t="s">
        <v>91</v>
      </c>
      <c r="B206" s="164"/>
      <c r="C206" s="299" t="s">
        <v>628</v>
      </c>
      <c r="D206" s="166"/>
      <c r="E206" s="168"/>
      <c r="F206" s="167"/>
      <c r="G206" s="168"/>
      <c r="AO206" s="260"/>
      <c r="AP206" s="260"/>
      <c r="AQ206" s="260"/>
      <c r="AR206" s="260"/>
      <c r="AS206" s="260"/>
      <c r="AT206" s="260"/>
      <c r="AU206" s="260"/>
      <c r="AV206" s="260"/>
      <c r="AW206" s="260"/>
      <c r="AX206" s="260"/>
      <c r="AY206" s="260"/>
      <c r="AZ206" s="260"/>
      <c r="BA206" s="260"/>
      <c r="BB206" s="260"/>
      <c r="BC206" s="260"/>
      <c r="BD206" s="260"/>
      <c r="BE206" s="260"/>
      <c r="BF206" s="260"/>
      <c r="BG206" s="210"/>
      <c r="BH206" s="210"/>
      <c r="BI206" s="210"/>
    </row>
    <row r="207" spans="1:61" x14ac:dyDescent="0.25">
      <c r="A207" s="171" t="s">
        <v>91</v>
      </c>
      <c r="B207" s="164"/>
      <c r="C207" s="299" t="s">
        <v>628</v>
      </c>
      <c r="D207" s="166"/>
      <c r="E207" s="168"/>
      <c r="F207" s="167"/>
      <c r="G207" s="168"/>
      <c r="AO207" s="260"/>
      <c r="AP207" s="260"/>
      <c r="AQ207" s="260"/>
      <c r="AR207" s="260"/>
      <c r="AS207" s="260"/>
      <c r="AT207" s="260"/>
      <c r="AU207" s="260"/>
      <c r="AV207" s="260"/>
      <c r="AW207" s="260"/>
      <c r="AX207" s="260"/>
      <c r="AY207" s="260"/>
      <c r="AZ207" s="260"/>
      <c r="BA207" s="260"/>
      <c r="BB207" s="260"/>
      <c r="BC207" s="260"/>
      <c r="BD207" s="260"/>
      <c r="BE207" s="260"/>
      <c r="BF207" s="260"/>
      <c r="BG207" s="210"/>
      <c r="BH207" s="210"/>
      <c r="BI207" s="210"/>
    </row>
    <row r="208" spans="1:61" x14ac:dyDescent="0.25">
      <c r="A208" s="171" t="s">
        <v>91</v>
      </c>
      <c r="B208" s="164"/>
      <c r="C208" s="299" t="s">
        <v>628</v>
      </c>
      <c r="D208" s="166"/>
      <c r="E208" s="168"/>
      <c r="F208" s="167"/>
      <c r="G208" s="168"/>
      <c r="AO208" s="260"/>
      <c r="AP208" s="260"/>
      <c r="AQ208" s="260"/>
      <c r="AR208" s="260"/>
      <c r="AS208" s="260"/>
      <c r="AT208" s="260"/>
      <c r="AU208" s="260"/>
      <c r="AV208" s="260"/>
      <c r="AW208" s="260"/>
      <c r="AX208" s="260"/>
      <c r="AY208" s="260"/>
      <c r="AZ208" s="260"/>
      <c r="BA208" s="260"/>
      <c r="BB208" s="260"/>
      <c r="BC208" s="260"/>
      <c r="BD208" s="260"/>
      <c r="BE208" s="260"/>
      <c r="BF208" s="260"/>
      <c r="BG208" s="210"/>
      <c r="BH208" s="210"/>
      <c r="BI208" s="210"/>
    </row>
    <row r="209" spans="1:61" x14ac:dyDescent="0.25">
      <c r="A209" s="171" t="s">
        <v>91</v>
      </c>
      <c r="B209" s="164"/>
      <c r="C209" s="299" t="s">
        <v>628</v>
      </c>
      <c r="D209" s="166"/>
      <c r="E209" s="168"/>
      <c r="F209" s="167"/>
      <c r="G209" s="168"/>
      <c r="AO209" s="260"/>
      <c r="AP209" s="260"/>
      <c r="AQ209" s="260"/>
      <c r="AR209" s="260"/>
      <c r="AS209" s="260"/>
      <c r="AT209" s="260"/>
      <c r="AU209" s="260"/>
      <c r="AV209" s="260"/>
      <c r="AW209" s="260"/>
      <c r="AX209" s="260"/>
      <c r="AY209" s="260"/>
      <c r="AZ209" s="260"/>
      <c r="BA209" s="260"/>
      <c r="BB209" s="260"/>
      <c r="BC209" s="260"/>
      <c r="BD209" s="260"/>
      <c r="BE209" s="260"/>
      <c r="BF209" s="260"/>
      <c r="BG209" s="210"/>
      <c r="BH209" s="210"/>
      <c r="BI209" s="210"/>
    </row>
    <row r="210" spans="1:61" x14ac:dyDescent="0.25">
      <c r="A210" s="171" t="s">
        <v>91</v>
      </c>
      <c r="B210" s="164"/>
      <c r="C210" s="299" t="s">
        <v>628</v>
      </c>
      <c r="D210" s="166"/>
      <c r="E210" s="168"/>
      <c r="F210" s="167"/>
      <c r="G210" s="168"/>
      <c r="AO210" s="260"/>
      <c r="AP210" s="260"/>
      <c r="AQ210" s="260"/>
      <c r="AR210" s="260"/>
      <c r="AS210" s="260"/>
      <c r="AT210" s="260"/>
      <c r="AU210" s="260"/>
      <c r="AV210" s="260"/>
      <c r="AW210" s="260"/>
      <c r="AX210" s="260"/>
      <c r="AY210" s="260"/>
      <c r="AZ210" s="260"/>
      <c r="BA210" s="260"/>
      <c r="BB210" s="260"/>
      <c r="BC210" s="260"/>
      <c r="BD210" s="260"/>
      <c r="BE210" s="260"/>
      <c r="BF210" s="260"/>
      <c r="BG210" s="210"/>
      <c r="BH210" s="210"/>
      <c r="BI210" s="210"/>
    </row>
    <row r="211" spans="1:61" x14ac:dyDescent="0.25">
      <c r="A211" s="171" t="s">
        <v>91</v>
      </c>
      <c r="B211" s="164"/>
      <c r="C211" s="299" t="s">
        <v>628</v>
      </c>
      <c r="D211" s="166"/>
      <c r="E211" s="168"/>
      <c r="F211" s="167"/>
      <c r="G211" s="168"/>
      <c r="AO211" s="260"/>
      <c r="AP211" s="260"/>
      <c r="AQ211" s="260"/>
      <c r="AR211" s="260"/>
      <c r="AS211" s="260"/>
      <c r="AT211" s="260"/>
      <c r="AU211" s="260"/>
      <c r="AV211" s="260"/>
      <c r="AW211" s="260"/>
      <c r="AX211" s="260"/>
      <c r="AY211" s="260"/>
      <c r="AZ211" s="260"/>
      <c r="BA211" s="260"/>
      <c r="BB211" s="260"/>
      <c r="BC211" s="260"/>
      <c r="BD211" s="260"/>
      <c r="BE211" s="260"/>
      <c r="BF211" s="260"/>
      <c r="BG211" s="210"/>
      <c r="BH211" s="210"/>
      <c r="BI211" s="210"/>
    </row>
    <row r="212" spans="1:61" x14ac:dyDescent="0.25">
      <c r="A212" s="171" t="s">
        <v>91</v>
      </c>
      <c r="B212" s="164"/>
      <c r="C212" s="299" t="s">
        <v>628</v>
      </c>
      <c r="D212" s="166"/>
      <c r="E212" s="168"/>
      <c r="F212" s="167"/>
      <c r="G212" s="168"/>
      <c r="AO212" s="260"/>
      <c r="AP212" s="260"/>
      <c r="AQ212" s="260"/>
      <c r="AR212" s="260"/>
      <c r="AS212" s="260"/>
      <c r="AT212" s="260"/>
      <c r="AU212" s="260"/>
      <c r="AV212" s="260"/>
      <c r="AW212" s="260"/>
      <c r="AX212" s="260"/>
      <c r="AY212" s="260"/>
      <c r="AZ212" s="260"/>
      <c r="BA212" s="260"/>
      <c r="BB212" s="260"/>
      <c r="BC212" s="260"/>
      <c r="BD212" s="260"/>
      <c r="BE212" s="260"/>
      <c r="BF212" s="260"/>
      <c r="BG212" s="210"/>
      <c r="BH212" s="210"/>
      <c r="BI212" s="210"/>
    </row>
    <row r="213" spans="1:61" x14ac:dyDescent="0.25">
      <c r="A213" s="171" t="s">
        <v>91</v>
      </c>
      <c r="B213" s="164"/>
      <c r="C213" s="299" t="s">
        <v>628</v>
      </c>
      <c r="D213" s="166"/>
      <c r="E213" s="168"/>
      <c r="F213" s="167"/>
      <c r="G213" s="168"/>
      <c r="AO213" s="260"/>
      <c r="AP213" s="260"/>
      <c r="AQ213" s="260"/>
      <c r="AR213" s="260"/>
      <c r="AS213" s="260"/>
      <c r="AT213" s="260"/>
      <c r="AU213" s="260"/>
      <c r="AV213" s="260"/>
      <c r="AW213" s="260"/>
      <c r="AX213" s="260"/>
      <c r="AY213" s="260"/>
      <c r="AZ213" s="260"/>
      <c r="BA213" s="260"/>
      <c r="BB213" s="260"/>
      <c r="BC213" s="260"/>
      <c r="BD213" s="260"/>
      <c r="BE213" s="260"/>
      <c r="BF213" s="260"/>
      <c r="BG213" s="210"/>
      <c r="BH213" s="210"/>
      <c r="BI213" s="210"/>
    </row>
    <row r="214" spans="1:61" x14ac:dyDescent="0.25">
      <c r="A214" s="171" t="s">
        <v>91</v>
      </c>
      <c r="B214" s="164"/>
      <c r="C214" s="299" t="s">
        <v>628</v>
      </c>
      <c r="D214" s="166"/>
      <c r="E214" s="168"/>
      <c r="F214" s="167"/>
      <c r="G214" s="168"/>
      <c r="AO214" s="260"/>
      <c r="AP214" s="260"/>
      <c r="AQ214" s="260"/>
      <c r="AR214" s="260"/>
      <c r="AS214" s="260"/>
      <c r="AT214" s="260"/>
      <c r="AU214" s="260"/>
      <c r="AV214" s="260"/>
      <c r="AW214" s="260"/>
      <c r="AX214" s="260"/>
      <c r="AY214" s="260"/>
      <c r="AZ214" s="260"/>
      <c r="BA214" s="260"/>
      <c r="BB214" s="260"/>
      <c r="BC214" s="260"/>
      <c r="BD214" s="260"/>
      <c r="BE214" s="260"/>
      <c r="BF214" s="260"/>
      <c r="BG214" s="210"/>
      <c r="BH214" s="210"/>
      <c r="BI214" s="210"/>
    </row>
    <row r="215" spans="1:61" x14ac:dyDescent="0.25">
      <c r="A215" s="171" t="s">
        <v>91</v>
      </c>
      <c r="B215" s="164"/>
      <c r="C215" s="299" t="s">
        <v>628</v>
      </c>
      <c r="D215" s="166"/>
      <c r="E215" s="168"/>
      <c r="F215" s="167"/>
      <c r="G215" s="168"/>
      <c r="AO215" s="260"/>
      <c r="AP215" s="260"/>
      <c r="AQ215" s="260"/>
      <c r="AR215" s="260"/>
      <c r="AS215" s="260"/>
      <c r="AT215" s="260"/>
      <c r="AU215" s="260"/>
      <c r="AV215" s="260"/>
      <c r="AW215" s="260"/>
      <c r="AX215" s="260"/>
      <c r="AY215" s="260"/>
      <c r="AZ215" s="260"/>
      <c r="BA215" s="260"/>
      <c r="BB215" s="260"/>
      <c r="BC215" s="260"/>
      <c r="BD215" s="260"/>
      <c r="BE215" s="260"/>
      <c r="BF215" s="260"/>
      <c r="BG215" s="210"/>
      <c r="BH215" s="210"/>
      <c r="BI215" s="210"/>
    </row>
    <row r="216" spans="1:61" x14ac:dyDescent="0.25">
      <c r="A216" s="171" t="s">
        <v>91</v>
      </c>
      <c r="B216" s="164"/>
      <c r="C216" s="299" t="s">
        <v>628</v>
      </c>
      <c r="D216" s="166"/>
      <c r="E216" s="168"/>
      <c r="F216" s="167"/>
      <c r="G216" s="168"/>
      <c r="AO216" s="260"/>
      <c r="AP216" s="260"/>
      <c r="AQ216" s="260"/>
      <c r="AR216" s="260"/>
      <c r="AS216" s="260"/>
      <c r="AT216" s="260"/>
      <c r="AU216" s="260"/>
      <c r="AV216" s="260"/>
      <c r="AW216" s="260"/>
      <c r="AX216" s="260"/>
      <c r="AY216" s="260"/>
      <c r="AZ216" s="260"/>
      <c r="BA216" s="260"/>
      <c r="BB216" s="260"/>
      <c r="BC216" s="260"/>
      <c r="BD216" s="260"/>
      <c r="BE216" s="260"/>
      <c r="BF216" s="260"/>
      <c r="BG216" s="210"/>
      <c r="BH216" s="210"/>
      <c r="BI216" s="210"/>
    </row>
    <row r="217" spans="1:61" x14ac:dyDescent="0.25">
      <c r="A217" s="171" t="s">
        <v>91</v>
      </c>
      <c r="B217" s="164"/>
      <c r="C217" s="299" t="s">
        <v>628</v>
      </c>
      <c r="D217" s="166"/>
      <c r="E217" s="168"/>
      <c r="F217" s="167"/>
      <c r="G217" s="168"/>
      <c r="AO217" s="260"/>
      <c r="AP217" s="260"/>
      <c r="AQ217" s="260"/>
      <c r="AR217" s="260"/>
      <c r="AS217" s="260"/>
      <c r="AT217" s="260"/>
      <c r="AU217" s="260"/>
      <c r="AV217" s="260"/>
      <c r="AW217" s="260"/>
      <c r="AX217" s="260"/>
      <c r="AY217" s="260"/>
      <c r="AZ217" s="260"/>
      <c r="BA217" s="260"/>
      <c r="BB217" s="260"/>
      <c r="BC217" s="260"/>
      <c r="BD217" s="260"/>
      <c r="BE217" s="260"/>
      <c r="BF217" s="260"/>
      <c r="BG217" s="210"/>
      <c r="BH217" s="210"/>
      <c r="BI217" s="210"/>
    </row>
    <row r="218" spans="1:61" x14ac:dyDescent="0.25">
      <c r="A218" s="171" t="s">
        <v>91</v>
      </c>
      <c r="B218" s="164"/>
      <c r="C218" s="299" t="s">
        <v>628</v>
      </c>
      <c r="D218" s="166"/>
      <c r="E218" s="168"/>
      <c r="F218" s="167"/>
      <c r="G218" s="168"/>
      <c r="AO218" s="260"/>
      <c r="AP218" s="260"/>
      <c r="AQ218" s="260"/>
      <c r="AR218" s="260"/>
      <c r="AS218" s="260"/>
      <c r="AT218" s="260"/>
      <c r="AU218" s="260"/>
      <c r="AV218" s="260"/>
      <c r="AW218" s="260"/>
      <c r="AX218" s="260"/>
      <c r="AY218" s="260"/>
      <c r="AZ218" s="260"/>
      <c r="BA218" s="260"/>
      <c r="BB218" s="260"/>
      <c r="BC218" s="260"/>
      <c r="BD218" s="260"/>
      <c r="BE218" s="260"/>
      <c r="BF218" s="260"/>
      <c r="BG218" s="210"/>
      <c r="BH218" s="210"/>
      <c r="BI218" s="210"/>
    </row>
    <row r="219" spans="1:61" x14ac:dyDescent="0.25">
      <c r="A219" s="171" t="s">
        <v>91</v>
      </c>
      <c r="B219" s="164"/>
      <c r="C219" s="299" t="s">
        <v>628</v>
      </c>
      <c r="D219" s="166"/>
      <c r="E219" s="168"/>
      <c r="F219" s="167"/>
      <c r="G219" s="168"/>
      <c r="AO219" s="260"/>
      <c r="AP219" s="260"/>
      <c r="AQ219" s="260"/>
      <c r="AR219" s="260"/>
      <c r="AS219" s="260"/>
      <c r="AT219" s="260"/>
      <c r="AU219" s="260"/>
      <c r="AV219" s="260"/>
      <c r="AW219" s="260"/>
      <c r="AX219" s="260"/>
      <c r="AY219" s="260"/>
      <c r="AZ219" s="260"/>
      <c r="BA219" s="260"/>
      <c r="BB219" s="260"/>
      <c r="BC219" s="260"/>
      <c r="BD219" s="260"/>
      <c r="BE219" s="260"/>
      <c r="BF219" s="260"/>
      <c r="BG219" s="210"/>
      <c r="BH219" s="210"/>
      <c r="BI219" s="210"/>
    </row>
    <row r="220" spans="1:61" x14ac:dyDescent="0.25">
      <c r="A220" s="171" t="s">
        <v>91</v>
      </c>
      <c r="B220" s="164"/>
      <c r="C220" s="299" t="s">
        <v>628</v>
      </c>
      <c r="D220" s="166"/>
      <c r="E220" s="168"/>
      <c r="F220" s="167"/>
      <c r="G220" s="168"/>
      <c r="AO220" s="260"/>
      <c r="AP220" s="260"/>
      <c r="AQ220" s="260"/>
      <c r="AR220" s="260"/>
      <c r="AS220" s="260"/>
      <c r="AT220" s="260"/>
      <c r="AU220" s="260"/>
      <c r="AV220" s="260"/>
      <c r="AW220" s="260"/>
      <c r="AX220" s="260"/>
      <c r="AY220" s="260"/>
      <c r="AZ220" s="260"/>
      <c r="BA220" s="260"/>
      <c r="BB220" s="260"/>
      <c r="BC220" s="260"/>
      <c r="BD220" s="260"/>
      <c r="BE220" s="260"/>
      <c r="BF220" s="260"/>
      <c r="BG220" s="210"/>
      <c r="BH220" s="210"/>
      <c r="BI220" s="210"/>
    </row>
    <row r="221" spans="1:61" x14ac:dyDescent="0.25">
      <c r="A221" s="171" t="s">
        <v>91</v>
      </c>
      <c r="B221" s="164"/>
      <c r="C221" s="299" t="s">
        <v>628</v>
      </c>
      <c r="D221" s="166"/>
      <c r="E221" s="168"/>
      <c r="F221" s="167"/>
      <c r="G221" s="168"/>
      <c r="AO221" s="260"/>
      <c r="AP221" s="260"/>
      <c r="AQ221" s="260"/>
      <c r="AR221" s="260"/>
      <c r="AS221" s="260"/>
      <c r="AT221" s="260"/>
      <c r="AU221" s="260"/>
      <c r="AV221" s="260"/>
      <c r="AW221" s="260"/>
      <c r="AX221" s="260"/>
      <c r="AY221" s="260"/>
      <c r="AZ221" s="260"/>
      <c r="BA221" s="260"/>
      <c r="BB221" s="260"/>
      <c r="BC221" s="260"/>
      <c r="BD221" s="260"/>
      <c r="BE221" s="260"/>
      <c r="BF221" s="260"/>
      <c r="BG221" s="210"/>
      <c r="BH221" s="210"/>
      <c r="BI221" s="210"/>
    </row>
    <row r="222" spans="1:61" x14ac:dyDescent="0.25">
      <c r="A222" s="171" t="s">
        <v>91</v>
      </c>
      <c r="B222" s="164"/>
      <c r="C222" s="299" t="s">
        <v>628</v>
      </c>
      <c r="D222" s="166"/>
      <c r="E222" s="168"/>
      <c r="F222" s="167"/>
      <c r="G222" s="168"/>
      <c r="AO222" s="260"/>
      <c r="AP222" s="260"/>
      <c r="AQ222" s="260"/>
      <c r="AR222" s="260"/>
      <c r="AS222" s="260"/>
      <c r="AT222" s="260"/>
      <c r="AU222" s="260"/>
      <c r="AV222" s="260"/>
      <c r="AW222" s="260"/>
      <c r="AX222" s="260"/>
      <c r="AY222" s="260"/>
      <c r="AZ222" s="260"/>
      <c r="BA222" s="260"/>
      <c r="BB222" s="260"/>
      <c r="BC222" s="260"/>
      <c r="BD222" s="260"/>
      <c r="BE222" s="260"/>
      <c r="BF222" s="260"/>
      <c r="BG222" s="210"/>
      <c r="BH222" s="210"/>
      <c r="BI222" s="210"/>
    </row>
    <row r="223" spans="1:61" x14ac:dyDescent="0.25">
      <c r="A223" s="171" t="s">
        <v>91</v>
      </c>
      <c r="B223" s="164"/>
      <c r="C223" s="299" t="s">
        <v>628</v>
      </c>
      <c r="D223" s="166"/>
      <c r="E223" s="168"/>
      <c r="F223" s="167"/>
      <c r="G223" s="168"/>
      <c r="AO223" s="260"/>
      <c r="AP223" s="260"/>
      <c r="AQ223" s="260"/>
      <c r="AR223" s="260"/>
      <c r="AS223" s="260"/>
      <c r="AT223" s="260"/>
      <c r="AU223" s="260"/>
      <c r="AV223" s="260"/>
      <c r="AW223" s="260"/>
      <c r="AX223" s="260"/>
      <c r="AY223" s="260"/>
      <c r="AZ223" s="260"/>
      <c r="BA223" s="260"/>
      <c r="BB223" s="260"/>
      <c r="BC223" s="260"/>
      <c r="BD223" s="260"/>
      <c r="BE223" s="260"/>
      <c r="BF223" s="260"/>
      <c r="BG223" s="210"/>
      <c r="BH223" s="210"/>
      <c r="BI223" s="210"/>
    </row>
    <row r="224" spans="1:61" x14ac:dyDescent="0.25">
      <c r="A224" s="171" t="s">
        <v>91</v>
      </c>
      <c r="B224" s="164"/>
      <c r="C224" s="299" t="s">
        <v>628</v>
      </c>
      <c r="D224" s="166"/>
      <c r="E224" s="168"/>
      <c r="F224" s="167"/>
      <c r="G224" s="168"/>
      <c r="AO224" s="260"/>
      <c r="AP224" s="260"/>
      <c r="AQ224" s="260"/>
      <c r="AR224" s="260"/>
      <c r="AS224" s="260"/>
      <c r="AT224" s="260"/>
      <c r="AU224" s="260"/>
      <c r="AV224" s="260"/>
      <c r="AW224" s="260"/>
      <c r="AX224" s="260"/>
      <c r="AY224" s="260"/>
      <c r="AZ224" s="260"/>
      <c r="BA224" s="260"/>
      <c r="BB224" s="260"/>
      <c r="BC224" s="260"/>
      <c r="BD224" s="260"/>
      <c r="BE224" s="260"/>
      <c r="BF224" s="260"/>
      <c r="BG224" s="210"/>
      <c r="BH224" s="210"/>
      <c r="BI224" s="210"/>
    </row>
    <row r="225" spans="1:61" x14ac:dyDescent="0.25">
      <c r="A225" s="171" t="s">
        <v>91</v>
      </c>
      <c r="B225" s="164"/>
      <c r="C225" s="299" t="s">
        <v>628</v>
      </c>
      <c r="D225" s="166"/>
      <c r="E225" s="168"/>
      <c r="F225" s="167"/>
      <c r="G225" s="168"/>
      <c r="AO225" s="260"/>
      <c r="AP225" s="260"/>
      <c r="AQ225" s="260"/>
      <c r="AR225" s="260"/>
      <c r="AS225" s="260"/>
      <c r="AT225" s="260"/>
      <c r="AU225" s="260"/>
      <c r="AV225" s="260"/>
      <c r="AW225" s="260"/>
      <c r="AX225" s="260"/>
      <c r="AY225" s="260"/>
      <c r="AZ225" s="260"/>
      <c r="BA225" s="260"/>
      <c r="BB225" s="260"/>
      <c r="BC225" s="260"/>
      <c r="BD225" s="260"/>
      <c r="BE225" s="260"/>
      <c r="BF225" s="260"/>
      <c r="BG225" s="210"/>
      <c r="BH225" s="210"/>
      <c r="BI225" s="210"/>
    </row>
    <row r="226" spans="1:61" x14ac:dyDescent="0.25">
      <c r="A226" s="171" t="s">
        <v>91</v>
      </c>
      <c r="B226" s="164"/>
      <c r="C226" s="299" t="s">
        <v>628</v>
      </c>
      <c r="D226" s="166"/>
      <c r="E226" s="168"/>
      <c r="F226" s="167"/>
      <c r="G226" s="168"/>
      <c r="AO226" s="260"/>
      <c r="AP226" s="260"/>
      <c r="AQ226" s="260"/>
      <c r="AR226" s="260"/>
      <c r="AS226" s="260"/>
      <c r="AT226" s="260"/>
      <c r="AU226" s="260"/>
      <c r="AV226" s="260"/>
      <c r="AW226" s="260"/>
      <c r="AX226" s="260"/>
      <c r="AY226" s="260"/>
      <c r="AZ226" s="260"/>
      <c r="BA226" s="260"/>
      <c r="BB226" s="260"/>
      <c r="BC226" s="260"/>
      <c r="BD226" s="260"/>
      <c r="BE226" s="260"/>
      <c r="BF226" s="260"/>
      <c r="BG226" s="210"/>
      <c r="BH226" s="210"/>
      <c r="BI226" s="210"/>
    </row>
    <row r="227" spans="1:61" x14ac:dyDescent="0.25">
      <c r="A227" s="171" t="s">
        <v>91</v>
      </c>
      <c r="B227" s="164"/>
      <c r="C227" s="299" t="s">
        <v>628</v>
      </c>
      <c r="D227" s="166"/>
      <c r="E227" s="168"/>
      <c r="F227" s="167"/>
      <c r="G227" s="168"/>
      <c r="AO227" s="260"/>
      <c r="AP227" s="260"/>
      <c r="AQ227" s="260"/>
      <c r="AR227" s="260"/>
      <c r="AS227" s="260"/>
      <c r="AT227" s="260"/>
      <c r="AU227" s="260"/>
      <c r="AV227" s="260"/>
      <c r="AW227" s="260"/>
      <c r="AX227" s="260"/>
      <c r="AY227" s="260"/>
      <c r="AZ227" s="260"/>
      <c r="BA227" s="260"/>
      <c r="BB227" s="260"/>
      <c r="BC227" s="260"/>
      <c r="BD227" s="260"/>
      <c r="BE227" s="260"/>
      <c r="BF227" s="260"/>
      <c r="BG227" s="210"/>
      <c r="BH227" s="210"/>
      <c r="BI227" s="210"/>
    </row>
    <row r="228" spans="1:61" x14ac:dyDescent="0.25">
      <c r="A228" s="171" t="s">
        <v>91</v>
      </c>
      <c r="B228" s="164"/>
      <c r="C228" s="299" t="s">
        <v>628</v>
      </c>
      <c r="D228" s="166"/>
      <c r="E228" s="168"/>
      <c r="F228" s="167"/>
      <c r="G228" s="168"/>
      <c r="AO228" s="260"/>
      <c r="AP228" s="260"/>
      <c r="AQ228" s="260"/>
      <c r="AR228" s="260"/>
      <c r="AS228" s="260"/>
      <c r="AT228" s="260"/>
      <c r="AU228" s="260"/>
      <c r="AV228" s="260"/>
      <c r="AW228" s="260"/>
      <c r="AX228" s="260"/>
      <c r="AY228" s="260"/>
      <c r="AZ228" s="260"/>
      <c r="BA228" s="260"/>
      <c r="BB228" s="260"/>
      <c r="BC228" s="260"/>
      <c r="BD228" s="260"/>
      <c r="BE228" s="260"/>
      <c r="BF228" s="260"/>
      <c r="BG228" s="210"/>
      <c r="BH228" s="210"/>
      <c r="BI228" s="210"/>
    </row>
    <row r="229" spans="1:61" x14ac:dyDescent="0.25">
      <c r="A229" s="171" t="s">
        <v>91</v>
      </c>
      <c r="B229" s="164"/>
      <c r="C229" s="299" t="s">
        <v>628</v>
      </c>
      <c r="D229" s="166"/>
      <c r="E229" s="168"/>
      <c r="F229" s="167"/>
      <c r="G229" s="168"/>
      <c r="AO229" s="260"/>
      <c r="AP229" s="260"/>
      <c r="AQ229" s="260"/>
      <c r="AR229" s="260"/>
      <c r="AS229" s="260"/>
      <c r="AT229" s="260"/>
      <c r="AU229" s="260"/>
      <c r="AV229" s="260"/>
      <c r="AW229" s="260"/>
      <c r="AX229" s="260"/>
      <c r="AY229" s="260"/>
      <c r="AZ229" s="260"/>
      <c r="BA229" s="260"/>
      <c r="BB229" s="260"/>
      <c r="BC229" s="260"/>
      <c r="BD229" s="260"/>
      <c r="BE229" s="260"/>
      <c r="BF229" s="260"/>
      <c r="BG229" s="210"/>
      <c r="BH229" s="210"/>
      <c r="BI229" s="210"/>
    </row>
    <row r="230" spans="1:61" x14ac:dyDescent="0.25">
      <c r="A230" s="171" t="s">
        <v>91</v>
      </c>
      <c r="B230" s="164"/>
      <c r="C230" s="299" t="s">
        <v>628</v>
      </c>
      <c r="D230" s="166"/>
      <c r="E230" s="168"/>
      <c r="F230" s="167"/>
      <c r="G230" s="168"/>
      <c r="AO230" s="260"/>
      <c r="AP230" s="260"/>
      <c r="AQ230" s="260"/>
      <c r="AR230" s="260"/>
      <c r="AS230" s="260"/>
      <c r="AT230" s="260"/>
      <c r="AU230" s="260"/>
      <c r="AV230" s="260"/>
      <c r="AW230" s="260"/>
      <c r="AX230" s="260"/>
      <c r="AY230" s="260"/>
      <c r="AZ230" s="260"/>
      <c r="BA230" s="260"/>
      <c r="BB230" s="260"/>
      <c r="BC230" s="260"/>
      <c r="BD230" s="260"/>
      <c r="BE230" s="260"/>
      <c r="BF230" s="260"/>
      <c r="BG230" s="210"/>
      <c r="BH230" s="210"/>
      <c r="BI230" s="210"/>
    </row>
    <row r="231" spans="1:61" x14ac:dyDescent="0.25">
      <c r="A231" s="171" t="s">
        <v>91</v>
      </c>
      <c r="B231" s="164"/>
      <c r="C231" s="299" t="s">
        <v>628</v>
      </c>
      <c r="D231" s="166"/>
      <c r="E231" s="168"/>
      <c r="F231" s="167"/>
      <c r="G231" s="168"/>
      <c r="AO231" s="260"/>
      <c r="AP231" s="260"/>
      <c r="AQ231" s="260"/>
      <c r="AR231" s="260"/>
      <c r="AS231" s="260"/>
      <c r="AT231" s="260"/>
      <c r="AU231" s="260"/>
      <c r="AV231" s="260"/>
      <c r="AW231" s="260"/>
      <c r="AX231" s="260"/>
      <c r="AY231" s="260"/>
      <c r="AZ231" s="260"/>
      <c r="BA231" s="260"/>
      <c r="BB231" s="260"/>
      <c r="BC231" s="260"/>
      <c r="BD231" s="260"/>
      <c r="BE231" s="260"/>
      <c r="BF231" s="260"/>
      <c r="BG231" s="210"/>
      <c r="BH231" s="210"/>
      <c r="BI231" s="210"/>
    </row>
    <row r="232" spans="1:61" x14ac:dyDescent="0.25">
      <c r="A232" s="171" t="s">
        <v>91</v>
      </c>
      <c r="B232" s="164"/>
      <c r="C232" s="299" t="s">
        <v>628</v>
      </c>
      <c r="D232" s="166"/>
      <c r="E232" s="168"/>
      <c r="F232" s="167"/>
      <c r="G232" s="168"/>
      <c r="AO232" s="260"/>
      <c r="AP232" s="260"/>
      <c r="AQ232" s="260"/>
      <c r="AR232" s="260"/>
      <c r="AS232" s="260"/>
      <c r="AT232" s="260"/>
      <c r="AU232" s="260"/>
      <c r="AV232" s="260"/>
      <c r="AW232" s="260"/>
      <c r="AX232" s="260"/>
      <c r="AY232" s="260"/>
      <c r="AZ232" s="260"/>
      <c r="BA232" s="260"/>
      <c r="BB232" s="260"/>
      <c r="BC232" s="260"/>
      <c r="BD232" s="260"/>
      <c r="BE232" s="260"/>
      <c r="BF232" s="260"/>
      <c r="BG232" s="210"/>
      <c r="BH232" s="210"/>
      <c r="BI232" s="210"/>
    </row>
    <row r="233" spans="1:61" x14ac:dyDescent="0.25">
      <c r="A233" s="171" t="s">
        <v>91</v>
      </c>
      <c r="B233" s="164"/>
      <c r="C233" s="299" t="s">
        <v>628</v>
      </c>
      <c r="D233" s="166"/>
      <c r="E233" s="168"/>
      <c r="F233" s="167"/>
      <c r="G233" s="168"/>
      <c r="AO233" s="260"/>
      <c r="AP233" s="260"/>
      <c r="AQ233" s="260"/>
      <c r="AR233" s="260"/>
      <c r="AS233" s="260"/>
      <c r="AT233" s="260"/>
      <c r="AU233" s="260"/>
      <c r="AV233" s="260"/>
      <c r="AW233" s="260"/>
      <c r="AX233" s="260"/>
      <c r="AY233" s="260"/>
      <c r="AZ233" s="260"/>
      <c r="BA233" s="260"/>
      <c r="BB233" s="260"/>
      <c r="BC233" s="260"/>
      <c r="BD233" s="260"/>
      <c r="BE233" s="260"/>
      <c r="BF233" s="260"/>
      <c r="BG233" s="210"/>
      <c r="BH233" s="210"/>
      <c r="BI233" s="210"/>
    </row>
    <row r="234" spans="1:61" x14ac:dyDescent="0.25">
      <c r="A234" s="171" t="s">
        <v>91</v>
      </c>
      <c r="B234" s="164"/>
      <c r="C234" s="299" t="s">
        <v>628</v>
      </c>
      <c r="D234" s="166"/>
      <c r="E234" s="168"/>
      <c r="F234" s="167"/>
      <c r="G234" s="168"/>
      <c r="AO234" s="260"/>
      <c r="AP234" s="260"/>
      <c r="AQ234" s="260"/>
      <c r="AR234" s="260"/>
      <c r="AS234" s="260"/>
      <c r="AT234" s="260"/>
      <c r="AU234" s="260"/>
      <c r="AV234" s="260"/>
      <c r="AW234" s="260"/>
      <c r="AX234" s="260"/>
      <c r="AY234" s="260"/>
      <c r="AZ234" s="260"/>
      <c r="BA234" s="260"/>
      <c r="BB234" s="260"/>
      <c r="BC234" s="260"/>
      <c r="BD234" s="260"/>
      <c r="BE234" s="260"/>
      <c r="BF234" s="260"/>
      <c r="BG234" s="210"/>
      <c r="BH234" s="210"/>
      <c r="BI234" s="210"/>
    </row>
    <row r="235" spans="1:61" x14ac:dyDescent="0.25">
      <c r="A235" s="171" t="s">
        <v>91</v>
      </c>
      <c r="B235" s="164"/>
      <c r="C235" s="299" t="s">
        <v>628</v>
      </c>
      <c r="D235" s="166"/>
      <c r="E235" s="168"/>
      <c r="F235" s="167"/>
      <c r="G235" s="168"/>
      <c r="AO235" s="260"/>
      <c r="AP235" s="260"/>
      <c r="AQ235" s="260"/>
      <c r="AR235" s="260"/>
      <c r="AS235" s="260"/>
      <c r="AT235" s="260"/>
      <c r="AU235" s="260"/>
      <c r="AV235" s="260"/>
      <c r="AW235" s="260"/>
      <c r="AX235" s="260"/>
      <c r="AY235" s="260"/>
      <c r="AZ235" s="260"/>
      <c r="BA235" s="260"/>
      <c r="BB235" s="260"/>
      <c r="BC235" s="260"/>
      <c r="BD235" s="260"/>
      <c r="BE235" s="260"/>
      <c r="BF235" s="260"/>
      <c r="BG235" s="210"/>
      <c r="BH235" s="210"/>
      <c r="BI235" s="210"/>
    </row>
    <row r="236" spans="1:61" x14ac:dyDescent="0.25">
      <c r="A236" s="171" t="s">
        <v>91</v>
      </c>
      <c r="B236" s="164"/>
      <c r="C236" s="299" t="s">
        <v>628</v>
      </c>
      <c r="D236" s="166"/>
      <c r="E236" s="168"/>
      <c r="F236" s="167"/>
      <c r="G236" s="168"/>
      <c r="AO236" s="260"/>
      <c r="AP236" s="260"/>
      <c r="AQ236" s="260"/>
      <c r="AR236" s="260"/>
      <c r="AS236" s="260"/>
      <c r="AT236" s="260"/>
      <c r="AU236" s="260"/>
      <c r="AV236" s="260"/>
      <c r="AW236" s="260"/>
      <c r="AX236" s="260"/>
      <c r="AY236" s="260"/>
      <c r="AZ236" s="260"/>
      <c r="BA236" s="260"/>
      <c r="BB236" s="260"/>
      <c r="BC236" s="260"/>
      <c r="BD236" s="260"/>
      <c r="BE236" s="260"/>
      <c r="BF236" s="260"/>
      <c r="BG236" s="210"/>
      <c r="BH236" s="210"/>
      <c r="BI236" s="210"/>
    </row>
    <row r="237" spans="1:61" x14ac:dyDescent="0.25">
      <c r="A237" s="171" t="s">
        <v>91</v>
      </c>
      <c r="B237" s="164"/>
      <c r="C237" s="299" t="s">
        <v>628</v>
      </c>
      <c r="D237" s="166"/>
      <c r="E237" s="168"/>
      <c r="F237" s="167"/>
      <c r="G237" s="168"/>
      <c r="AO237" s="260"/>
      <c r="AP237" s="260"/>
      <c r="AQ237" s="260"/>
      <c r="AR237" s="260"/>
      <c r="AS237" s="260"/>
      <c r="AT237" s="260"/>
      <c r="AU237" s="260"/>
      <c r="AV237" s="260"/>
      <c r="AW237" s="260"/>
      <c r="AX237" s="260"/>
      <c r="AY237" s="260"/>
      <c r="AZ237" s="260"/>
      <c r="BA237" s="260"/>
      <c r="BB237" s="260"/>
      <c r="BC237" s="260"/>
      <c r="BD237" s="260"/>
      <c r="BE237" s="260"/>
      <c r="BF237" s="260"/>
      <c r="BG237" s="210"/>
      <c r="BH237" s="210"/>
      <c r="BI237" s="210"/>
    </row>
    <row r="238" spans="1:61" x14ac:dyDescent="0.25">
      <c r="A238" s="171" t="s">
        <v>91</v>
      </c>
      <c r="B238" s="164"/>
      <c r="C238" s="299" t="s">
        <v>628</v>
      </c>
      <c r="D238" s="166"/>
      <c r="E238" s="168"/>
      <c r="F238" s="167"/>
      <c r="G238" s="168"/>
      <c r="AO238" s="260"/>
      <c r="AP238" s="260"/>
      <c r="AQ238" s="260"/>
      <c r="AR238" s="260"/>
      <c r="AS238" s="260"/>
      <c r="AT238" s="260"/>
      <c r="AU238" s="260"/>
      <c r="AV238" s="260"/>
      <c r="AW238" s="260"/>
      <c r="AX238" s="260"/>
      <c r="AY238" s="260"/>
      <c r="AZ238" s="260"/>
      <c r="BA238" s="260"/>
      <c r="BB238" s="260"/>
      <c r="BC238" s="260"/>
      <c r="BD238" s="260"/>
      <c r="BE238" s="260"/>
      <c r="BF238" s="260"/>
      <c r="BG238" s="210"/>
      <c r="BH238" s="210"/>
      <c r="BI238" s="210"/>
    </row>
    <row r="239" spans="1:61" x14ac:dyDescent="0.25">
      <c r="A239" s="171" t="s">
        <v>91</v>
      </c>
      <c r="B239" s="164"/>
      <c r="C239" s="299" t="s">
        <v>628</v>
      </c>
      <c r="D239" s="166"/>
      <c r="E239" s="168"/>
      <c r="F239" s="167"/>
      <c r="G239" s="168"/>
      <c r="AO239" s="260"/>
      <c r="AP239" s="260"/>
      <c r="AQ239" s="260"/>
      <c r="AR239" s="260"/>
      <c r="AS239" s="260"/>
      <c r="AT239" s="260"/>
      <c r="AU239" s="260"/>
      <c r="AV239" s="260"/>
      <c r="AW239" s="260"/>
      <c r="AX239" s="260"/>
      <c r="AY239" s="260"/>
      <c r="AZ239" s="260"/>
      <c r="BA239" s="260"/>
      <c r="BB239" s="260"/>
      <c r="BC239" s="260"/>
      <c r="BD239" s="260"/>
      <c r="BE239" s="260"/>
      <c r="BF239" s="260"/>
      <c r="BG239" s="210"/>
      <c r="BH239" s="210"/>
      <c r="BI239" s="210"/>
    </row>
    <row r="240" spans="1:61" x14ac:dyDescent="0.25">
      <c r="A240" s="171" t="s">
        <v>91</v>
      </c>
      <c r="B240" s="164"/>
      <c r="C240" s="299" t="s">
        <v>628</v>
      </c>
      <c r="D240" s="166"/>
      <c r="E240" s="168"/>
      <c r="F240" s="167"/>
      <c r="G240" s="168"/>
      <c r="AO240" s="260"/>
      <c r="AP240" s="260"/>
      <c r="AQ240" s="260"/>
      <c r="AR240" s="260"/>
      <c r="AS240" s="260"/>
      <c r="AT240" s="260"/>
      <c r="AU240" s="260"/>
      <c r="AV240" s="260"/>
      <c r="AW240" s="260"/>
      <c r="AX240" s="260"/>
      <c r="AY240" s="260"/>
      <c r="AZ240" s="260"/>
      <c r="BA240" s="260"/>
      <c r="BB240" s="260"/>
      <c r="BC240" s="260"/>
      <c r="BD240" s="260"/>
      <c r="BE240" s="260"/>
      <c r="BF240" s="260"/>
      <c r="BG240" s="210"/>
      <c r="BH240" s="210"/>
      <c r="BI240" s="210"/>
    </row>
    <row r="241" spans="1:61" x14ac:dyDescent="0.25">
      <c r="A241" s="171" t="s">
        <v>91</v>
      </c>
      <c r="B241" s="164"/>
      <c r="C241" s="299" t="s">
        <v>628</v>
      </c>
      <c r="D241" s="166"/>
      <c r="E241" s="168"/>
      <c r="F241" s="167"/>
      <c r="G241" s="168"/>
      <c r="AO241" s="260"/>
      <c r="AP241" s="260"/>
      <c r="AQ241" s="260"/>
      <c r="AR241" s="260"/>
      <c r="AS241" s="260"/>
      <c r="AT241" s="260"/>
      <c r="AU241" s="260"/>
      <c r="AV241" s="260"/>
      <c r="AW241" s="260"/>
      <c r="AX241" s="260"/>
      <c r="AY241" s="260"/>
      <c r="AZ241" s="260"/>
      <c r="BA241" s="260"/>
      <c r="BB241" s="260"/>
      <c r="BC241" s="260"/>
      <c r="BD241" s="260"/>
      <c r="BE241" s="260"/>
      <c r="BF241" s="260"/>
      <c r="BG241" s="210"/>
      <c r="BH241" s="210"/>
      <c r="BI241" s="210"/>
    </row>
    <row r="242" spans="1:61" x14ac:dyDescent="0.25">
      <c r="A242" s="171" t="s">
        <v>91</v>
      </c>
      <c r="B242" s="164"/>
      <c r="C242" s="299" t="s">
        <v>628</v>
      </c>
      <c r="D242" s="166"/>
      <c r="E242" s="168"/>
      <c r="F242" s="167"/>
      <c r="G242" s="168"/>
      <c r="AO242" s="260"/>
      <c r="AP242" s="260"/>
      <c r="AQ242" s="260"/>
      <c r="AR242" s="260"/>
      <c r="AS242" s="260"/>
      <c r="AT242" s="260"/>
      <c r="AU242" s="260"/>
      <c r="AV242" s="260"/>
      <c r="AW242" s="260"/>
      <c r="AX242" s="260"/>
      <c r="AY242" s="260"/>
      <c r="AZ242" s="260"/>
      <c r="BA242" s="260"/>
      <c r="BB242" s="260"/>
      <c r="BC242" s="260"/>
      <c r="BD242" s="260"/>
      <c r="BE242" s="260"/>
      <c r="BF242" s="260"/>
      <c r="BG242" s="210"/>
      <c r="BH242" s="210"/>
      <c r="BI242" s="210"/>
    </row>
    <row r="243" spans="1:61" x14ac:dyDescent="0.25">
      <c r="A243" s="171" t="s">
        <v>91</v>
      </c>
      <c r="B243" s="164"/>
      <c r="C243" s="299" t="s">
        <v>628</v>
      </c>
      <c r="D243" s="166"/>
      <c r="E243" s="168"/>
      <c r="F243" s="167"/>
      <c r="G243" s="168"/>
      <c r="AO243" s="260"/>
      <c r="AP243" s="260"/>
      <c r="AQ243" s="260"/>
      <c r="AR243" s="260"/>
      <c r="AS243" s="260"/>
      <c r="AT243" s="260"/>
      <c r="AU243" s="260"/>
      <c r="AV243" s="260"/>
      <c r="AW243" s="260"/>
      <c r="AX243" s="260"/>
      <c r="AY243" s="260"/>
      <c r="AZ243" s="260"/>
      <c r="BA243" s="260"/>
      <c r="BB243" s="260"/>
      <c r="BC243" s="260"/>
      <c r="BD243" s="260"/>
      <c r="BE243" s="260"/>
      <c r="BF243" s="260"/>
      <c r="BG243" s="210"/>
      <c r="BH243" s="210"/>
      <c r="BI243" s="210"/>
    </row>
    <row r="244" spans="1:61" x14ac:dyDescent="0.25">
      <c r="A244" s="171" t="s">
        <v>91</v>
      </c>
      <c r="B244" s="164"/>
      <c r="C244" s="299" t="s">
        <v>628</v>
      </c>
      <c r="D244" s="166"/>
      <c r="E244" s="168"/>
      <c r="F244" s="167"/>
      <c r="G244" s="168"/>
      <c r="AO244" s="260"/>
      <c r="AP244" s="260"/>
      <c r="AQ244" s="260"/>
      <c r="AR244" s="260"/>
      <c r="AS244" s="260"/>
      <c r="AT244" s="260"/>
      <c r="AU244" s="260"/>
      <c r="AV244" s="260"/>
      <c r="AW244" s="260"/>
      <c r="AX244" s="260"/>
      <c r="AY244" s="260"/>
      <c r="AZ244" s="260"/>
      <c r="BA244" s="260"/>
      <c r="BB244" s="260"/>
      <c r="BC244" s="260"/>
      <c r="BD244" s="260"/>
      <c r="BE244" s="260"/>
      <c r="BF244" s="260"/>
      <c r="BG244" s="210"/>
      <c r="BH244" s="210"/>
      <c r="BI244" s="210"/>
    </row>
    <row r="245" spans="1:61" x14ac:dyDescent="0.25">
      <c r="A245" s="171" t="s">
        <v>91</v>
      </c>
      <c r="B245" s="164"/>
      <c r="C245" s="299" t="s">
        <v>628</v>
      </c>
      <c r="D245" s="166"/>
      <c r="E245" s="168"/>
      <c r="F245" s="167"/>
      <c r="G245" s="168"/>
      <c r="AO245" s="260"/>
      <c r="AP245" s="260"/>
      <c r="AQ245" s="260"/>
      <c r="AR245" s="260"/>
      <c r="AS245" s="260"/>
      <c r="AT245" s="260"/>
      <c r="AU245" s="260"/>
      <c r="AV245" s="260"/>
      <c r="AW245" s="260"/>
      <c r="AX245" s="260"/>
      <c r="AY245" s="260"/>
      <c r="AZ245" s="260"/>
      <c r="BA245" s="260"/>
      <c r="BB245" s="260"/>
      <c r="BC245" s="260"/>
      <c r="BD245" s="260"/>
      <c r="BE245" s="260"/>
      <c r="BF245" s="260"/>
      <c r="BG245" s="210"/>
      <c r="BH245" s="210"/>
      <c r="BI245" s="210"/>
    </row>
    <row r="246" spans="1:61" x14ac:dyDescent="0.25">
      <c r="A246" s="171" t="s">
        <v>91</v>
      </c>
      <c r="B246" s="164"/>
      <c r="C246" s="299" t="s">
        <v>628</v>
      </c>
      <c r="D246" s="166"/>
      <c r="E246" s="168"/>
      <c r="F246" s="167"/>
      <c r="G246" s="168"/>
      <c r="AO246" s="260"/>
      <c r="AP246" s="260"/>
      <c r="AQ246" s="260"/>
      <c r="AR246" s="260"/>
      <c r="AS246" s="260"/>
      <c r="AT246" s="260"/>
      <c r="AU246" s="260"/>
      <c r="AV246" s="260"/>
      <c r="AW246" s="260"/>
      <c r="AX246" s="260"/>
      <c r="AY246" s="260"/>
      <c r="AZ246" s="260"/>
      <c r="BA246" s="260"/>
      <c r="BB246" s="260"/>
      <c r="BC246" s="260"/>
      <c r="BD246" s="260"/>
      <c r="BE246" s="260"/>
      <c r="BF246" s="260"/>
      <c r="BG246" s="210"/>
      <c r="BH246" s="210"/>
      <c r="BI246" s="210"/>
    </row>
    <row r="247" spans="1:61" x14ac:dyDescent="0.25">
      <c r="A247" s="171" t="s">
        <v>91</v>
      </c>
      <c r="B247" s="164"/>
      <c r="C247" s="299" t="s">
        <v>628</v>
      </c>
      <c r="D247" s="166"/>
      <c r="E247" s="168"/>
      <c r="F247" s="167"/>
      <c r="G247" s="168"/>
      <c r="AO247" s="260"/>
      <c r="AP247" s="260"/>
      <c r="AQ247" s="260"/>
      <c r="AR247" s="260"/>
      <c r="AS247" s="260"/>
      <c r="AT247" s="260"/>
      <c r="AU247" s="260"/>
      <c r="AV247" s="260"/>
      <c r="AW247" s="260"/>
      <c r="AX247" s="260"/>
      <c r="AY247" s="260"/>
      <c r="AZ247" s="260"/>
      <c r="BA247" s="260"/>
      <c r="BB247" s="260"/>
      <c r="BC247" s="260"/>
      <c r="BD247" s="260"/>
      <c r="BE247" s="260"/>
      <c r="BF247" s="260"/>
      <c r="BG247" s="210"/>
      <c r="BH247" s="210"/>
      <c r="BI247" s="210"/>
    </row>
    <row r="248" spans="1:61" x14ac:dyDescent="0.25">
      <c r="A248" s="171" t="s">
        <v>91</v>
      </c>
      <c r="B248" s="164"/>
      <c r="C248" s="299" t="s">
        <v>628</v>
      </c>
      <c r="D248" s="166"/>
      <c r="E248" s="168"/>
      <c r="F248" s="167"/>
      <c r="G248" s="168"/>
      <c r="AO248" s="260"/>
      <c r="AP248" s="260"/>
      <c r="AQ248" s="260"/>
      <c r="AR248" s="260"/>
      <c r="AS248" s="260"/>
      <c r="AT248" s="260"/>
      <c r="AU248" s="260"/>
      <c r="AV248" s="260"/>
      <c r="AW248" s="260"/>
      <c r="AX248" s="260"/>
      <c r="AY248" s="260"/>
      <c r="AZ248" s="260"/>
      <c r="BA248" s="260"/>
      <c r="BB248" s="260"/>
      <c r="BC248" s="260"/>
      <c r="BD248" s="260"/>
      <c r="BE248" s="260"/>
      <c r="BF248" s="260"/>
      <c r="BG248" s="210"/>
      <c r="BH248" s="210"/>
      <c r="BI248" s="210"/>
    </row>
    <row r="249" spans="1:61" x14ac:dyDescent="0.25">
      <c r="A249" s="171" t="s">
        <v>91</v>
      </c>
      <c r="B249" s="164"/>
      <c r="C249" s="299" t="s">
        <v>628</v>
      </c>
      <c r="D249" s="166"/>
      <c r="E249" s="168"/>
      <c r="F249" s="167"/>
      <c r="G249" s="168"/>
      <c r="AO249" s="260"/>
      <c r="AP249" s="260"/>
      <c r="AQ249" s="260"/>
      <c r="AR249" s="260"/>
      <c r="AS249" s="260"/>
      <c r="AT249" s="260"/>
      <c r="AU249" s="260"/>
      <c r="AV249" s="260"/>
      <c r="AW249" s="260"/>
      <c r="AX249" s="260"/>
      <c r="AY249" s="260"/>
      <c r="AZ249" s="260"/>
      <c r="BA249" s="260"/>
      <c r="BB249" s="260"/>
      <c r="BC249" s="260"/>
      <c r="BD249" s="260"/>
      <c r="BE249" s="260"/>
      <c r="BF249" s="260"/>
      <c r="BG249" s="210"/>
      <c r="BH249" s="210"/>
      <c r="BI249" s="210"/>
    </row>
    <row r="250" spans="1:61" x14ac:dyDescent="0.25">
      <c r="A250" s="171" t="s">
        <v>91</v>
      </c>
      <c r="B250" s="164"/>
      <c r="C250" s="299" t="s">
        <v>628</v>
      </c>
      <c r="D250" s="166"/>
      <c r="E250" s="168"/>
      <c r="F250" s="167"/>
      <c r="G250" s="168"/>
      <c r="AO250" s="260"/>
      <c r="AP250" s="260"/>
      <c r="AQ250" s="260"/>
      <c r="AR250" s="260"/>
      <c r="AS250" s="260"/>
      <c r="AT250" s="260"/>
      <c r="AU250" s="260"/>
      <c r="AV250" s="260"/>
      <c r="AW250" s="260"/>
      <c r="AX250" s="260"/>
      <c r="AY250" s="260"/>
      <c r="AZ250" s="260"/>
      <c r="BA250" s="260"/>
      <c r="BB250" s="260"/>
      <c r="BC250" s="260"/>
      <c r="BD250" s="260"/>
      <c r="BE250" s="260"/>
      <c r="BF250" s="260"/>
      <c r="BG250" s="210"/>
      <c r="BH250" s="210"/>
      <c r="BI250" s="210"/>
    </row>
    <row r="251" spans="1:61" x14ac:dyDescent="0.25">
      <c r="A251" s="171" t="s">
        <v>91</v>
      </c>
      <c r="B251" s="164"/>
      <c r="C251" s="299" t="s">
        <v>628</v>
      </c>
      <c r="D251" s="166"/>
      <c r="E251" s="168"/>
      <c r="F251" s="167"/>
      <c r="G251" s="168"/>
      <c r="AO251" s="260"/>
      <c r="AP251" s="260"/>
      <c r="AQ251" s="260"/>
      <c r="AR251" s="260"/>
      <c r="AS251" s="260"/>
      <c r="AT251" s="260"/>
      <c r="AU251" s="260"/>
      <c r="AV251" s="260"/>
      <c r="AW251" s="260"/>
      <c r="AX251" s="260"/>
      <c r="AY251" s="260"/>
      <c r="AZ251" s="260"/>
      <c r="BA251" s="260"/>
      <c r="BB251" s="260"/>
      <c r="BC251" s="260"/>
      <c r="BD251" s="260"/>
      <c r="BE251" s="260"/>
      <c r="BF251" s="260"/>
      <c r="BG251" s="210"/>
      <c r="BH251" s="210"/>
      <c r="BI251" s="210"/>
    </row>
    <row r="252" spans="1:61" x14ac:dyDescent="0.25">
      <c r="A252" s="171" t="s">
        <v>91</v>
      </c>
      <c r="B252" s="164"/>
      <c r="C252" s="299" t="s">
        <v>628</v>
      </c>
      <c r="D252" s="166"/>
      <c r="E252" s="168"/>
      <c r="F252" s="167"/>
      <c r="G252" s="168"/>
      <c r="AO252" s="260"/>
      <c r="AP252" s="260"/>
      <c r="AQ252" s="260"/>
      <c r="AR252" s="260"/>
      <c r="AS252" s="260"/>
      <c r="AT252" s="260"/>
      <c r="AU252" s="260"/>
      <c r="AV252" s="260"/>
      <c r="AW252" s="260"/>
      <c r="AX252" s="260"/>
      <c r="AY252" s="260"/>
      <c r="AZ252" s="260"/>
      <c r="BA252" s="260"/>
      <c r="BB252" s="260"/>
      <c r="BC252" s="260"/>
      <c r="BD252" s="260"/>
      <c r="BE252" s="260"/>
      <c r="BF252" s="260"/>
      <c r="BG252" s="210"/>
      <c r="BH252" s="210"/>
      <c r="BI252" s="210"/>
    </row>
    <row r="253" spans="1:61" x14ac:dyDescent="0.25">
      <c r="A253" s="171" t="s">
        <v>91</v>
      </c>
      <c r="B253" s="164"/>
      <c r="C253" s="299" t="s">
        <v>628</v>
      </c>
      <c r="D253" s="166"/>
      <c r="E253" s="168"/>
      <c r="F253" s="167"/>
      <c r="G253" s="168"/>
      <c r="AO253" s="260"/>
      <c r="AP253" s="260"/>
      <c r="AQ253" s="260"/>
      <c r="AR253" s="260"/>
      <c r="AS253" s="260"/>
      <c r="AT253" s="260"/>
      <c r="AU253" s="260"/>
      <c r="AV253" s="260"/>
      <c r="AW253" s="260"/>
      <c r="AX253" s="260"/>
      <c r="AY253" s="260"/>
      <c r="AZ253" s="260"/>
      <c r="BA253" s="260"/>
      <c r="BB253" s="260"/>
      <c r="BC253" s="260"/>
      <c r="BD253" s="260"/>
      <c r="BE253" s="260"/>
      <c r="BF253" s="260"/>
      <c r="BG253" s="210"/>
      <c r="BH253" s="210"/>
      <c r="BI253" s="210"/>
    </row>
    <row r="254" spans="1:61" x14ac:dyDescent="0.25">
      <c r="A254" s="171" t="s">
        <v>91</v>
      </c>
      <c r="B254" s="164"/>
      <c r="C254" s="299" t="s">
        <v>628</v>
      </c>
      <c r="D254" s="166"/>
      <c r="E254" s="168"/>
      <c r="F254" s="167"/>
      <c r="G254" s="168"/>
      <c r="AO254" s="260"/>
      <c r="AP254" s="260"/>
      <c r="AQ254" s="260"/>
      <c r="AR254" s="260"/>
      <c r="AS254" s="260"/>
      <c r="AT254" s="260"/>
      <c r="AU254" s="260"/>
      <c r="AV254" s="260"/>
      <c r="AW254" s="260"/>
      <c r="AX254" s="260"/>
      <c r="AY254" s="260"/>
      <c r="AZ254" s="260"/>
      <c r="BA254" s="260"/>
      <c r="BB254" s="260"/>
      <c r="BC254" s="260"/>
      <c r="BD254" s="260"/>
      <c r="BE254" s="260"/>
      <c r="BF254" s="260"/>
      <c r="BG254" s="210"/>
      <c r="BH254" s="210"/>
      <c r="BI254" s="210"/>
    </row>
    <row r="255" spans="1:61" x14ac:dyDescent="0.25">
      <c r="A255" s="171" t="s">
        <v>91</v>
      </c>
      <c r="B255" s="164"/>
      <c r="C255" s="299" t="s">
        <v>628</v>
      </c>
      <c r="D255" s="166"/>
      <c r="E255" s="168"/>
      <c r="F255" s="167"/>
      <c r="G255" s="168"/>
      <c r="AO255" s="260"/>
      <c r="AP255" s="260"/>
      <c r="AQ255" s="260"/>
      <c r="AR255" s="260"/>
      <c r="AS255" s="260"/>
      <c r="AT255" s="260"/>
      <c r="AU255" s="260"/>
      <c r="AV255" s="260"/>
      <c r="AW255" s="260"/>
      <c r="AX255" s="260"/>
      <c r="AY255" s="260"/>
      <c r="AZ255" s="260"/>
      <c r="BA255" s="260"/>
      <c r="BB255" s="260"/>
      <c r="BC255" s="260"/>
      <c r="BD255" s="260"/>
      <c r="BE255" s="260"/>
      <c r="BF255" s="260"/>
      <c r="BG255" s="210"/>
      <c r="BH255" s="210"/>
      <c r="BI255" s="210"/>
    </row>
    <row r="256" spans="1:61" x14ac:dyDescent="0.25">
      <c r="A256" s="171" t="s">
        <v>91</v>
      </c>
      <c r="B256" s="164"/>
      <c r="C256" s="299" t="s">
        <v>628</v>
      </c>
      <c r="D256" s="166"/>
      <c r="E256" s="168"/>
      <c r="F256" s="167"/>
      <c r="G256" s="168"/>
      <c r="AO256" s="260"/>
      <c r="AP256" s="260"/>
      <c r="AQ256" s="260"/>
      <c r="AR256" s="260"/>
      <c r="AS256" s="260"/>
      <c r="AT256" s="260"/>
      <c r="AU256" s="260"/>
      <c r="AV256" s="260"/>
      <c r="AW256" s="260"/>
      <c r="AX256" s="260"/>
      <c r="AY256" s="260"/>
      <c r="AZ256" s="260"/>
      <c r="BA256" s="260"/>
      <c r="BB256" s="260"/>
      <c r="BC256" s="260"/>
      <c r="BD256" s="260"/>
      <c r="BE256" s="260"/>
      <c r="BF256" s="260"/>
      <c r="BG256" s="210"/>
      <c r="BH256" s="210"/>
      <c r="BI256" s="210"/>
    </row>
    <row r="257" spans="1:61" x14ac:dyDescent="0.25">
      <c r="A257" s="171" t="s">
        <v>91</v>
      </c>
      <c r="B257" s="164"/>
      <c r="C257" s="299" t="s">
        <v>628</v>
      </c>
      <c r="D257" s="166"/>
      <c r="E257" s="168"/>
      <c r="F257" s="167"/>
      <c r="G257" s="168"/>
      <c r="AO257" s="260"/>
      <c r="AP257" s="260"/>
      <c r="AQ257" s="260"/>
      <c r="AR257" s="260"/>
      <c r="AS257" s="260"/>
      <c r="AT257" s="260"/>
      <c r="AU257" s="260"/>
      <c r="AV257" s="260"/>
      <c r="AW257" s="260"/>
      <c r="AX257" s="260"/>
      <c r="AY257" s="260"/>
      <c r="AZ257" s="260"/>
      <c r="BA257" s="260"/>
      <c r="BB257" s="260"/>
      <c r="BC257" s="260"/>
      <c r="BD257" s="260"/>
      <c r="BE257" s="260"/>
      <c r="BF257" s="260"/>
      <c r="BG257" s="210"/>
      <c r="BH257" s="210"/>
      <c r="BI257" s="210"/>
    </row>
    <row r="258" spans="1:61" x14ac:dyDescent="0.25">
      <c r="A258" s="171" t="s">
        <v>91</v>
      </c>
      <c r="B258" s="164"/>
      <c r="C258" s="299" t="s">
        <v>628</v>
      </c>
      <c r="D258" s="166"/>
      <c r="E258" s="168"/>
      <c r="F258" s="167"/>
      <c r="G258" s="168"/>
      <c r="AO258" s="260"/>
      <c r="AP258" s="260"/>
      <c r="AQ258" s="260"/>
      <c r="AR258" s="260"/>
      <c r="AS258" s="260"/>
      <c r="AT258" s="260"/>
      <c r="AU258" s="260"/>
      <c r="AV258" s="260"/>
      <c r="AW258" s="260"/>
      <c r="AX258" s="260"/>
      <c r="AY258" s="260"/>
      <c r="AZ258" s="260"/>
      <c r="BA258" s="260"/>
      <c r="BB258" s="260"/>
      <c r="BC258" s="260"/>
      <c r="BD258" s="260"/>
      <c r="BE258" s="260"/>
      <c r="BF258" s="260"/>
      <c r="BG258" s="210"/>
      <c r="BH258" s="210"/>
      <c r="BI258" s="210"/>
    </row>
    <row r="259" spans="1:61" x14ac:dyDescent="0.25">
      <c r="A259" s="171" t="s">
        <v>91</v>
      </c>
      <c r="B259" s="164"/>
      <c r="C259" s="299" t="s">
        <v>628</v>
      </c>
      <c r="D259" s="166"/>
      <c r="E259" s="168"/>
      <c r="F259" s="167"/>
      <c r="G259" s="168"/>
      <c r="AO259" s="260"/>
      <c r="AP259" s="260"/>
      <c r="AQ259" s="260"/>
      <c r="AR259" s="260"/>
      <c r="AS259" s="260"/>
      <c r="AT259" s="260"/>
      <c r="AU259" s="260"/>
      <c r="AV259" s="260"/>
      <c r="AW259" s="260"/>
      <c r="AX259" s="260"/>
      <c r="AY259" s="260"/>
      <c r="AZ259" s="260"/>
      <c r="BA259" s="260"/>
      <c r="BB259" s="260"/>
      <c r="BC259" s="260"/>
      <c r="BD259" s="260"/>
      <c r="BE259" s="260"/>
      <c r="BF259" s="260"/>
      <c r="BG259" s="210"/>
      <c r="BH259" s="210"/>
      <c r="BI259" s="210"/>
    </row>
    <row r="260" spans="1:61" x14ac:dyDescent="0.25">
      <c r="A260" s="171" t="s">
        <v>91</v>
      </c>
      <c r="B260" s="164"/>
      <c r="C260" s="299" t="s">
        <v>628</v>
      </c>
      <c r="D260" s="166"/>
      <c r="E260" s="168"/>
      <c r="F260" s="167"/>
      <c r="G260" s="168"/>
      <c r="AO260" s="260"/>
      <c r="AP260" s="260"/>
      <c r="AQ260" s="260"/>
      <c r="AR260" s="260"/>
      <c r="AS260" s="260"/>
      <c r="AT260" s="260"/>
      <c r="AU260" s="260"/>
      <c r="AV260" s="260"/>
      <c r="AW260" s="260"/>
      <c r="AX260" s="260"/>
      <c r="AY260" s="260"/>
      <c r="AZ260" s="260"/>
      <c r="BA260" s="260"/>
      <c r="BB260" s="260"/>
      <c r="BC260" s="260"/>
      <c r="BD260" s="260"/>
      <c r="BE260" s="260"/>
      <c r="BF260" s="260"/>
      <c r="BG260" s="210"/>
      <c r="BH260" s="210"/>
      <c r="BI260" s="210"/>
    </row>
    <row r="261" spans="1:61" x14ac:dyDescent="0.25">
      <c r="A261" s="171" t="s">
        <v>91</v>
      </c>
      <c r="B261" s="164"/>
      <c r="C261" s="299" t="s">
        <v>628</v>
      </c>
      <c r="D261" s="166"/>
      <c r="E261" s="168"/>
      <c r="F261" s="167"/>
      <c r="G261" s="168"/>
      <c r="AO261" s="260"/>
      <c r="AP261" s="260"/>
      <c r="AQ261" s="260"/>
      <c r="AR261" s="260"/>
      <c r="AS261" s="260"/>
      <c r="AT261" s="260"/>
      <c r="AU261" s="260"/>
      <c r="AV261" s="260"/>
      <c r="AW261" s="260"/>
      <c r="AX261" s="260"/>
      <c r="AY261" s="260"/>
      <c r="AZ261" s="260"/>
      <c r="BA261" s="260"/>
      <c r="BB261" s="260"/>
      <c r="BC261" s="260"/>
      <c r="BD261" s="260"/>
      <c r="BE261" s="260"/>
      <c r="BF261" s="260"/>
      <c r="BG261" s="210"/>
      <c r="BH261" s="210"/>
      <c r="BI261" s="210"/>
    </row>
    <row r="262" spans="1:61" x14ac:dyDescent="0.25">
      <c r="A262" s="171" t="s">
        <v>91</v>
      </c>
      <c r="B262" s="164"/>
      <c r="C262" s="299" t="s">
        <v>628</v>
      </c>
      <c r="D262" s="166"/>
      <c r="E262" s="168"/>
      <c r="F262" s="167"/>
      <c r="G262" s="168"/>
      <c r="AO262" s="260"/>
      <c r="AP262" s="260"/>
      <c r="AQ262" s="260"/>
      <c r="AR262" s="260"/>
      <c r="AS262" s="260"/>
      <c r="AT262" s="260"/>
      <c r="AU262" s="260"/>
      <c r="AV262" s="260"/>
      <c r="AW262" s="260"/>
      <c r="AX262" s="260"/>
      <c r="AY262" s="260"/>
      <c r="AZ262" s="260"/>
      <c r="BA262" s="260"/>
      <c r="BB262" s="260"/>
      <c r="BC262" s="260"/>
      <c r="BD262" s="260"/>
      <c r="BE262" s="260"/>
      <c r="BF262" s="260"/>
      <c r="BG262" s="210"/>
      <c r="BH262" s="210"/>
      <c r="BI262" s="210"/>
    </row>
    <row r="263" spans="1:61" x14ac:dyDescent="0.25">
      <c r="A263" s="171" t="s">
        <v>91</v>
      </c>
      <c r="B263" s="164"/>
      <c r="C263" s="299" t="s">
        <v>628</v>
      </c>
      <c r="D263" s="166"/>
      <c r="E263" s="168"/>
      <c r="F263" s="167"/>
      <c r="G263" s="168"/>
      <c r="AO263" s="260"/>
      <c r="AP263" s="260"/>
      <c r="AQ263" s="260"/>
      <c r="AR263" s="260"/>
      <c r="AS263" s="260"/>
      <c r="AT263" s="260"/>
      <c r="AU263" s="260"/>
      <c r="AV263" s="260"/>
      <c r="AW263" s="260"/>
      <c r="AX263" s="260"/>
      <c r="AY263" s="260"/>
      <c r="AZ263" s="260"/>
      <c r="BA263" s="260"/>
      <c r="BB263" s="260"/>
      <c r="BC263" s="260"/>
      <c r="BD263" s="260"/>
      <c r="BE263" s="260"/>
      <c r="BF263" s="260"/>
      <c r="BG263" s="210"/>
      <c r="BH263" s="210"/>
      <c r="BI263" s="210"/>
    </row>
    <row r="264" spans="1:61" x14ac:dyDescent="0.25">
      <c r="A264" s="171" t="s">
        <v>91</v>
      </c>
      <c r="B264" s="164"/>
      <c r="C264" s="299" t="s">
        <v>628</v>
      </c>
      <c r="D264" s="166"/>
      <c r="E264" s="168"/>
      <c r="F264" s="167"/>
      <c r="G264" s="168"/>
      <c r="AO264" s="260"/>
      <c r="AP264" s="260"/>
      <c r="AQ264" s="260"/>
      <c r="AR264" s="260"/>
      <c r="AS264" s="260"/>
      <c r="AT264" s="260"/>
      <c r="AU264" s="260"/>
      <c r="AV264" s="260"/>
      <c r="AW264" s="260"/>
      <c r="AX264" s="260"/>
      <c r="AY264" s="260"/>
      <c r="AZ264" s="260"/>
      <c r="BA264" s="260"/>
      <c r="BB264" s="260"/>
      <c r="BC264" s="260"/>
      <c r="BD264" s="260"/>
      <c r="BE264" s="260"/>
      <c r="BF264" s="260"/>
      <c r="BG264" s="210"/>
      <c r="BH264" s="210"/>
      <c r="BI264" s="210"/>
    </row>
    <row r="265" spans="1:61" x14ac:dyDescent="0.25">
      <c r="A265" s="171" t="s">
        <v>91</v>
      </c>
      <c r="B265" s="164"/>
      <c r="C265" s="299" t="s">
        <v>628</v>
      </c>
      <c r="D265" s="166"/>
      <c r="E265" s="168"/>
      <c r="F265" s="167"/>
      <c r="G265" s="168"/>
      <c r="AO265" s="260"/>
      <c r="AP265" s="260"/>
      <c r="AQ265" s="260"/>
      <c r="AR265" s="260"/>
      <c r="AS265" s="260"/>
      <c r="AT265" s="260"/>
      <c r="AU265" s="260"/>
      <c r="AV265" s="260"/>
      <c r="AW265" s="260"/>
      <c r="AX265" s="260"/>
      <c r="AY265" s="260"/>
      <c r="AZ265" s="260"/>
      <c r="BA265" s="260"/>
      <c r="BB265" s="260"/>
      <c r="BC265" s="260"/>
      <c r="BD265" s="260"/>
      <c r="BE265" s="260"/>
      <c r="BF265" s="260"/>
      <c r="BG265" s="210"/>
      <c r="BH265" s="210"/>
      <c r="BI265" s="210"/>
    </row>
    <row r="266" spans="1:61" x14ac:dyDescent="0.25">
      <c r="A266" s="171" t="s">
        <v>91</v>
      </c>
      <c r="B266" s="164"/>
      <c r="C266" s="299" t="s">
        <v>628</v>
      </c>
      <c r="D266" s="166"/>
      <c r="E266" s="168"/>
      <c r="F266" s="167"/>
      <c r="G266" s="168"/>
      <c r="AO266" s="260"/>
      <c r="AP266" s="260"/>
      <c r="AQ266" s="260"/>
      <c r="AR266" s="260"/>
      <c r="AS266" s="260"/>
      <c r="AT266" s="260"/>
      <c r="AU266" s="260"/>
      <c r="AV266" s="260"/>
      <c r="AW266" s="260"/>
      <c r="AX266" s="260"/>
      <c r="AY266" s="260"/>
      <c r="AZ266" s="260"/>
      <c r="BA266" s="260"/>
      <c r="BB266" s="260"/>
      <c r="BC266" s="260"/>
      <c r="BD266" s="260"/>
      <c r="BE266" s="260"/>
      <c r="BF266" s="260"/>
      <c r="BG266" s="210"/>
      <c r="BH266" s="210"/>
      <c r="BI266" s="210"/>
    </row>
    <row r="267" spans="1:61" x14ac:dyDescent="0.25">
      <c r="A267" s="171" t="s">
        <v>91</v>
      </c>
      <c r="B267" s="164"/>
      <c r="C267" s="299" t="s">
        <v>628</v>
      </c>
      <c r="D267" s="166"/>
      <c r="E267" s="168"/>
      <c r="F267" s="167"/>
      <c r="G267" s="168"/>
      <c r="AO267" s="260"/>
      <c r="AP267" s="260"/>
      <c r="AQ267" s="260"/>
      <c r="AR267" s="260"/>
      <c r="AS267" s="260"/>
      <c r="AT267" s="260"/>
      <c r="AU267" s="260"/>
      <c r="AV267" s="260"/>
      <c r="AW267" s="260"/>
      <c r="AX267" s="260"/>
      <c r="AY267" s="260"/>
      <c r="AZ267" s="260"/>
      <c r="BA267" s="260"/>
      <c r="BB267" s="260"/>
      <c r="BC267" s="260"/>
      <c r="BD267" s="260"/>
      <c r="BE267" s="260"/>
      <c r="BF267" s="260"/>
      <c r="BG267" s="210"/>
      <c r="BH267" s="210"/>
      <c r="BI267" s="210"/>
    </row>
    <row r="268" spans="1:61" x14ac:dyDescent="0.25">
      <c r="A268" s="171" t="s">
        <v>91</v>
      </c>
      <c r="B268" s="164"/>
      <c r="C268" s="299" t="s">
        <v>628</v>
      </c>
      <c r="D268" s="166"/>
      <c r="E268" s="168"/>
      <c r="F268" s="167"/>
      <c r="G268" s="168"/>
      <c r="AO268" s="260"/>
      <c r="AP268" s="260"/>
      <c r="AQ268" s="260"/>
      <c r="AR268" s="260"/>
      <c r="AS268" s="260"/>
      <c r="AT268" s="260"/>
      <c r="AU268" s="260"/>
      <c r="AV268" s="260"/>
      <c r="AW268" s="260"/>
      <c r="AX268" s="260"/>
      <c r="AY268" s="260"/>
      <c r="AZ268" s="260"/>
      <c r="BA268" s="260"/>
      <c r="BB268" s="260"/>
      <c r="BC268" s="260"/>
      <c r="BD268" s="260"/>
      <c r="BE268" s="260"/>
      <c r="BF268" s="260"/>
      <c r="BG268" s="210"/>
      <c r="BH268" s="210"/>
      <c r="BI268" s="210"/>
    </row>
    <row r="269" spans="1:61" x14ac:dyDescent="0.25">
      <c r="A269" s="171" t="s">
        <v>91</v>
      </c>
      <c r="B269" s="164"/>
      <c r="C269" s="299" t="s">
        <v>628</v>
      </c>
      <c r="D269" s="166"/>
      <c r="E269" s="168"/>
      <c r="F269" s="167"/>
      <c r="G269" s="168"/>
      <c r="AO269" s="260"/>
      <c r="AP269" s="260"/>
      <c r="AQ269" s="260"/>
      <c r="AR269" s="260"/>
      <c r="AS269" s="260"/>
      <c r="AT269" s="260"/>
      <c r="AU269" s="260"/>
      <c r="AV269" s="260"/>
      <c r="AW269" s="260"/>
      <c r="AX269" s="260"/>
      <c r="AY269" s="260"/>
      <c r="AZ269" s="260"/>
      <c r="BA269" s="260"/>
      <c r="BB269" s="260"/>
      <c r="BC269" s="260"/>
      <c r="BD269" s="260"/>
      <c r="BE269" s="260"/>
      <c r="BF269" s="260"/>
      <c r="BG269" s="210"/>
      <c r="BH269" s="210"/>
      <c r="BI269" s="210"/>
    </row>
    <row r="270" spans="1:61" x14ac:dyDescent="0.25">
      <c r="A270" s="171" t="s">
        <v>91</v>
      </c>
      <c r="B270" s="164"/>
      <c r="C270" s="299" t="s">
        <v>628</v>
      </c>
      <c r="D270" s="166"/>
      <c r="E270" s="168"/>
      <c r="F270" s="167"/>
      <c r="G270" s="168"/>
      <c r="AO270" s="260"/>
      <c r="AP270" s="260"/>
      <c r="AQ270" s="260"/>
      <c r="AR270" s="260"/>
      <c r="AS270" s="260"/>
      <c r="AT270" s="260"/>
      <c r="AU270" s="260"/>
      <c r="AV270" s="260"/>
      <c r="AW270" s="260"/>
      <c r="AX270" s="260"/>
      <c r="AY270" s="260"/>
      <c r="AZ270" s="260"/>
      <c r="BA270" s="260"/>
      <c r="BB270" s="260"/>
      <c r="BC270" s="260"/>
      <c r="BD270" s="260"/>
      <c r="BE270" s="260"/>
      <c r="BF270" s="260"/>
      <c r="BG270" s="210"/>
      <c r="BH270" s="210"/>
      <c r="BI270" s="210"/>
    </row>
    <row r="271" spans="1:61" x14ac:dyDescent="0.25">
      <c r="A271" s="171" t="s">
        <v>91</v>
      </c>
      <c r="B271" s="164"/>
      <c r="C271" s="299" t="s">
        <v>628</v>
      </c>
      <c r="D271" s="166"/>
      <c r="E271" s="168"/>
      <c r="F271" s="167"/>
      <c r="G271" s="168"/>
      <c r="AO271" s="260"/>
      <c r="AP271" s="260"/>
      <c r="AQ271" s="260"/>
      <c r="AR271" s="260"/>
      <c r="AS271" s="260"/>
      <c r="AT271" s="260"/>
      <c r="AU271" s="260"/>
      <c r="AV271" s="260"/>
      <c r="AW271" s="260"/>
      <c r="AX271" s="260"/>
      <c r="AY271" s="260"/>
      <c r="AZ271" s="260"/>
      <c r="BA271" s="260"/>
      <c r="BB271" s="260"/>
      <c r="BC271" s="260"/>
      <c r="BD271" s="260"/>
      <c r="BE271" s="260"/>
      <c r="BF271" s="260"/>
      <c r="BG271" s="210"/>
      <c r="BH271" s="210"/>
      <c r="BI271" s="210"/>
    </row>
    <row r="272" spans="1:61" x14ac:dyDescent="0.25">
      <c r="A272" s="171" t="s">
        <v>91</v>
      </c>
      <c r="B272" s="164"/>
      <c r="C272" s="299" t="s">
        <v>628</v>
      </c>
      <c r="D272" s="166"/>
      <c r="E272" s="168"/>
      <c r="F272" s="167"/>
      <c r="G272" s="168"/>
      <c r="AO272" s="260"/>
      <c r="AP272" s="260"/>
      <c r="AQ272" s="260"/>
      <c r="AR272" s="260"/>
      <c r="AS272" s="260"/>
      <c r="AT272" s="260"/>
      <c r="AU272" s="260"/>
      <c r="AV272" s="260"/>
      <c r="AW272" s="260"/>
      <c r="AX272" s="260"/>
      <c r="AY272" s="260"/>
      <c r="AZ272" s="260"/>
      <c r="BA272" s="260"/>
      <c r="BB272" s="260"/>
      <c r="BC272" s="260"/>
      <c r="BD272" s="260"/>
      <c r="BE272" s="260"/>
      <c r="BF272" s="260"/>
      <c r="BG272" s="210"/>
      <c r="BH272" s="210"/>
      <c r="BI272" s="210"/>
    </row>
    <row r="273" spans="1:61" x14ac:dyDescent="0.25">
      <c r="A273" s="171" t="s">
        <v>91</v>
      </c>
      <c r="B273" s="164"/>
      <c r="C273" s="299" t="s">
        <v>628</v>
      </c>
      <c r="D273" s="166"/>
      <c r="E273" s="168"/>
      <c r="F273" s="167"/>
      <c r="G273" s="168"/>
      <c r="AO273" s="260"/>
      <c r="AP273" s="260"/>
      <c r="AQ273" s="260"/>
      <c r="AR273" s="260"/>
      <c r="AS273" s="260"/>
      <c r="AT273" s="260"/>
      <c r="AU273" s="260"/>
      <c r="AV273" s="260"/>
      <c r="AW273" s="260"/>
      <c r="AX273" s="260"/>
      <c r="AY273" s="260"/>
      <c r="AZ273" s="260"/>
      <c r="BA273" s="260"/>
      <c r="BB273" s="260"/>
      <c r="BC273" s="260"/>
      <c r="BD273" s="260"/>
      <c r="BE273" s="260"/>
      <c r="BF273" s="260"/>
      <c r="BG273" s="210"/>
      <c r="BH273" s="210"/>
      <c r="BI273" s="210"/>
    </row>
    <row r="274" spans="1:61" x14ac:dyDescent="0.25">
      <c r="A274" s="171" t="s">
        <v>91</v>
      </c>
      <c r="B274" s="164"/>
      <c r="C274" s="299" t="s">
        <v>628</v>
      </c>
      <c r="D274" s="166"/>
      <c r="E274" s="168"/>
      <c r="F274" s="167"/>
      <c r="G274" s="168"/>
      <c r="AO274" s="260"/>
      <c r="AP274" s="260"/>
      <c r="AQ274" s="260"/>
      <c r="AR274" s="260"/>
      <c r="AS274" s="260"/>
      <c r="AT274" s="260"/>
      <c r="AU274" s="260"/>
      <c r="AV274" s="260"/>
      <c r="AW274" s="260"/>
      <c r="AX274" s="260"/>
      <c r="AY274" s="260"/>
      <c r="AZ274" s="260"/>
      <c r="BA274" s="260"/>
      <c r="BB274" s="260"/>
      <c r="BC274" s="260"/>
      <c r="BD274" s="260"/>
      <c r="BE274" s="260"/>
      <c r="BF274" s="260"/>
      <c r="BG274" s="210"/>
      <c r="BH274" s="210"/>
      <c r="BI274" s="210"/>
    </row>
    <row r="275" spans="1:61" x14ac:dyDescent="0.25">
      <c r="A275" s="171" t="s">
        <v>91</v>
      </c>
      <c r="B275" s="164"/>
      <c r="C275" s="299" t="s">
        <v>628</v>
      </c>
      <c r="D275" s="166"/>
      <c r="E275" s="168"/>
      <c r="F275" s="167"/>
      <c r="G275" s="168"/>
      <c r="AO275" s="260"/>
      <c r="AP275" s="260"/>
      <c r="AQ275" s="260"/>
      <c r="AR275" s="260"/>
      <c r="AS275" s="260"/>
      <c r="AT275" s="260"/>
      <c r="AU275" s="260"/>
      <c r="AV275" s="260"/>
      <c r="AW275" s="260"/>
      <c r="AX275" s="260"/>
      <c r="AY275" s="260"/>
      <c r="AZ275" s="260"/>
      <c r="BA275" s="260"/>
      <c r="BB275" s="260"/>
      <c r="BC275" s="260"/>
      <c r="BD275" s="260"/>
      <c r="BE275" s="260"/>
      <c r="BF275" s="260"/>
      <c r="BG275" s="210"/>
      <c r="BH275" s="210"/>
      <c r="BI275" s="210"/>
    </row>
    <row r="276" spans="1:61" x14ac:dyDescent="0.25">
      <c r="A276" s="171" t="s">
        <v>91</v>
      </c>
      <c r="B276" s="164"/>
      <c r="C276" s="299" t="s">
        <v>628</v>
      </c>
      <c r="D276" s="166"/>
      <c r="E276" s="168"/>
      <c r="F276" s="167"/>
      <c r="G276" s="168"/>
      <c r="AO276" s="260"/>
      <c r="AP276" s="260"/>
      <c r="AQ276" s="260"/>
      <c r="AR276" s="260"/>
      <c r="AS276" s="260"/>
      <c r="AT276" s="260"/>
      <c r="AU276" s="260"/>
      <c r="AV276" s="260"/>
      <c r="AW276" s="260"/>
      <c r="AX276" s="260"/>
      <c r="AY276" s="260"/>
      <c r="AZ276" s="260"/>
      <c r="BA276" s="260"/>
      <c r="BB276" s="260"/>
      <c r="BC276" s="260"/>
      <c r="BD276" s="260"/>
      <c r="BE276" s="260"/>
      <c r="BF276" s="260"/>
      <c r="BG276" s="210"/>
      <c r="BH276" s="210"/>
      <c r="BI276" s="210"/>
    </row>
    <row r="277" spans="1:61" x14ac:dyDescent="0.25">
      <c r="A277" s="171" t="s">
        <v>91</v>
      </c>
      <c r="B277" s="164"/>
      <c r="C277" s="299" t="s">
        <v>628</v>
      </c>
      <c r="D277" s="166"/>
      <c r="E277" s="168"/>
      <c r="F277" s="167"/>
      <c r="G277" s="168"/>
      <c r="AO277" s="260"/>
      <c r="AP277" s="260"/>
      <c r="AQ277" s="260"/>
      <c r="AR277" s="260"/>
      <c r="AS277" s="260"/>
      <c r="AT277" s="260"/>
      <c r="AU277" s="260"/>
      <c r="AV277" s="260"/>
      <c r="AW277" s="260"/>
      <c r="AX277" s="260"/>
      <c r="AY277" s="260"/>
      <c r="AZ277" s="260"/>
      <c r="BA277" s="260"/>
      <c r="BB277" s="260"/>
      <c r="BC277" s="260"/>
      <c r="BD277" s="260"/>
      <c r="BE277" s="260"/>
      <c r="BF277" s="260"/>
      <c r="BG277" s="210"/>
      <c r="BH277" s="210"/>
      <c r="BI277" s="210"/>
    </row>
    <row r="278" spans="1:61" x14ac:dyDescent="0.25">
      <c r="A278" s="171" t="s">
        <v>91</v>
      </c>
      <c r="B278" s="164"/>
      <c r="C278" s="299" t="s">
        <v>628</v>
      </c>
      <c r="D278" s="166"/>
      <c r="E278" s="168"/>
      <c r="F278" s="167"/>
      <c r="G278" s="168"/>
      <c r="AO278" s="260"/>
      <c r="AP278" s="260"/>
      <c r="AQ278" s="260"/>
      <c r="AR278" s="260"/>
      <c r="AS278" s="260"/>
      <c r="AT278" s="260"/>
      <c r="AU278" s="260"/>
      <c r="AV278" s="260"/>
      <c r="AW278" s="260"/>
      <c r="AX278" s="260"/>
      <c r="AY278" s="260"/>
      <c r="AZ278" s="260"/>
      <c r="BA278" s="260"/>
      <c r="BB278" s="260"/>
      <c r="BC278" s="260"/>
      <c r="BD278" s="260"/>
      <c r="BE278" s="260"/>
      <c r="BF278" s="260"/>
      <c r="BG278" s="210"/>
      <c r="BH278" s="210"/>
      <c r="BI278" s="210"/>
    </row>
    <row r="279" spans="1:61" x14ac:dyDescent="0.25">
      <c r="A279" s="171" t="s">
        <v>91</v>
      </c>
      <c r="B279" s="164"/>
      <c r="C279" s="299" t="s">
        <v>628</v>
      </c>
      <c r="D279" s="166"/>
      <c r="E279" s="168"/>
      <c r="F279" s="167"/>
      <c r="G279" s="168"/>
      <c r="AO279" s="260"/>
      <c r="AP279" s="260"/>
      <c r="AQ279" s="260"/>
      <c r="AR279" s="260"/>
      <c r="AS279" s="260"/>
      <c r="AT279" s="260"/>
      <c r="AU279" s="260"/>
      <c r="AV279" s="260"/>
      <c r="AW279" s="260"/>
      <c r="AX279" s="260"/>
      <c r="AY279" s="260"/>
      <c r="AZ279" s="260"/>
      <c r="BA279" s="260"/>
      <c r="BB279" s="260"/>
      <c r="BC279" s="260"/>
      <c r="BD279" s="260"/>
      <c r="BE279" s="260"/>
      <c r="BF279" s="260"/>
      <c r="BG279" s="210"/>
      <c r="BH279" s="210"/>
      <c r="BI279" s="210"/>
    </row>
    <row r="280" spans="1:61" x14ac:dyDescent="0.25">
      <c r="A280" s="171" t="s">
        <v>91</v>
      </c>
      <c r="B280" s="164"/>
      <c r="C280" s="299" t="s">
        <v>628</v>
      </c>
      <c r="D280" s="166"/>
      <c r="E280" s="168"/>
      <c r="F280" s="167"/>
      <c r="G280" s="168"/>
      <c r="AO280" s="260"/>
      <c r="AP280" s="260"/>
      <c r="AQ280" s="260"/>
      <c r="AR280" s="260"/>
      <c r="AS280" s="260"/>
      <c r="AT280" s="260"/>
      <c r="AU280" s="260"/>
      <c r="AV280" s="260"/>
      <c r="AW280" s="260"/>
      <c r="AX280" s="260"/>
      <c r="AY280" s="260"/>
      <c r="AZ280" s="260"/>
      <c r="BA280" s="260"/>
      <c r="BB280" s="260"/>
      <c r="BC280" s="260"/>
      <c r="BD280" s="260"/>
      <c r="BE280" s="260"/>
      <c r="BF280" s="260"/>
      <c r="BG280" s="210"/>
      <c r="BH280" s="210"/>
      <c r="BI280" s="210"/>
    </row>
    <row r="281" spans="1:61" x14ac:dyDescent="0.25">
      <c r="A281" s="171" t="s">
        <v>91</v>
      </c>
      <c r="B281" s="164"/>
      <c r="C281" s="299" t="s">
        <v>628</v>
      </c>
      <c r="D281" s="166"/>
      <c r="E281" s="168"/>
      <c r="F281" s="167"/>
      <c r="G281" s="168"/>
      <c r="AO281" s="260"/>
      <c r="AP281" s="260"/>
      <c r="AQ281" s="260"/>
      <c r="AR281" s="260"/>
      <c r="AS281" s="260"/>
      <c r="AT281" s="260"/>
      <c r="AU281" s="260"/>
      <c r="AV281" s="260"/>
      <c r="AW281" s="260"/>
      <c r="AX281" s="260"/>
      <c r="AY281" s="260"/>
      <c r="AZ281" s="260"/>
      <c r="BA281" s="260"/>
      <c r="BB281" s="260"/>
      <c r="BC281" s="260"/>
      <c r="BD281" s="260"/>
      <c r="BE281" s="260"/>
      <c r="BF281" s="260"/>
      <c r="BG281" s="210"/>
      <c r="BH281" s="210"/>
      <c r="BI281" s="210"/>
    </row>
    <row r="282" spans="1:61" x14ac:dyDescent="0.25">
      <c r="A282" s="171" t="s">
        <v>91</v>
      </c>
      <c r="B282" s="164"/>
      <c r="C282" s="299" t="s">
        <v>628</v>
      </c>
      <c r="D282" s="166"/>
      <c r="E282" s="168"/>
      <c r="F282" s="167"/>
      <c r="G282" s="168"/>
      <c r="AO282" s="260"/>
      <c r="AP282" s="260"/>
      <c r="AQ282" s="260"/>
      <c r="AR282" s="260"/>
      <c r="AS282" s="260"/>
      <c r="AT282" s="260"/>
      <c r="AU282" s="260"/>
      <c r="AV282" s="260"/>
      <c r="AW282" s="260"/>
      <c r="AX282" s="260"/>
      <c r="AY282" s="260"/>
      <c r="AZ282" s="260"/>
      <c r="BA282" s="260"/>
      <c r="BB282" s="260"/>
      <c r="BC282" s="260"/>
      <c r="BD282" s="260"/>
      <c r="BE282" s="260"/>
      <c r="BF282" s="260"/>
      <c r="BG282" s="210"/>
      <c r="BH282" s="210"/>
      <c r="BI282" s="210"/>
    </row>
    <row r="283" spans="1:61" x14ac:dyDescent="0.25">
      <c r="A283" s="171" t="s">
        <v>91</v>
      </c>
      <c r="B283" s="164"/>
      <c r="C283" s="299" t="s">
        <v>628</v>
      </c>
      <c r="D283" s="166"/>
      <c r="E283" s="168"/>
      <c r="F283" s="167"/>
      <c r="G283" s="168"/>
      <c r="AO283" s="260"/>
      <c r="AP283" s="260"/>
      <c r="AQ283" s="260"/>
      <c r="AR283" s="260"/>
      <c r="AS283" s="260"/>
      <c r="AT283" s="260"/>
      <c r="AU283" s="260"/>
      <c r="AV283" s="260"/>
      <c r="AW283" s="260"/>
      <c r="AX283" s="260"/>
      <c r="AY283" s="260"/>
      <c r="AZ283" s="260"/>
      <c r="BA283" s="260"/>
      <c r="BB283" s="260"/>
      <c r="BC283" s="260"/>
      <c r="BD283" s="260"/>
      <c r="BE283" s="260"/>
      <c r="BF283" s="260"/>
      <c r="BG283" s="210"/>
      <c r="BH283" s="210"/>
      <c r="BI283" s="210"/>
    </row>
    <row r="284" spans="1:61" x14ac:dyDescent="0.25">
      <c r="A284" s="171" t="s">
        <v>91</v>
      </c>
      <c r="B284" s="164"/>
      <c r="C284" s="299" t="s">
        <v>628</v>
      </c>
      <c r="D284" s="166"/>
      <c r="E284" s="168"/>
      <c r="F284" s="167"/>
      <c r="G284" s="168"/>
      <c r="AO284" s="260"/>
      <c r="AP284" s="260"/>
      <c r="AQ284" s="260"/>
      <c r="AR284" s="260"/>
      <c r="AS284" s="260"/>
      <c r="AT284" s="260"/>
      <c r="AU284" s="260"/>
      <c r="AV284" s="260"/>
      <c r="AW284" s="260"/>
      <c r="AX284" s="260"/>
      <c r="AY284" s="260"/>
      <c r="AZ284" s="260"/>
      <c r="BA284" s="260"/>
      <c r="BB284" s="260"/>
      <c r="BC284" s="260"/>
      <c r="BD284" s="260"/>
      <c r="BE284" s="260"/>
      <c r="BF284" s="260"/>
      <c r="BG284" s="210"/>
      <c r="BH284" s="210"/>
      <c r="BI284" s="210"/>
    </row>
    <row r="285" spans="1:61" x14ac:dyDescent="0.25">
      <c r="A285" s="171" t="s">
        <v>91</v>
      </c>
      <c r="B285" s="164"/>
      <c r="C285" s="299" t="s">
        <v>628</v>
      </c>
      <c r="D285" s="166"/>
      <c r="E285" s="168"/>
      <c r="F285" s="167"/>
      <c r="G285" s="168"/>
      <c r="AO285" s="260"/>
      <c r="AP285" s="260"/>
      <c r="AQ285" s="260"/>
      <c r="AR285" s="260"/>
      <c r="AS285" s="260"/>
      <c r="AT285" s="260"/>
      <c r="AU285" s="260"/>
      <c r="AV285" s="260"/>
      <c r="AW285" s="260"/>
      <c r="AX285" s="260"/>
      <c r="AY285" s="260"/>
      <c r="AZ285" s="260"/>
      <c r="BA285" s="260"/>
      <c r="BB285" s="260"/>
      <c r="BC285" s="260"/>
      <c r="BD285" s="260"/>
      <c r="BE285" s="260"/>
      <c r="BF285" s="260"/>
      <c r="BG285" s="210"/>
      <c r="BH285" s="210"/>
      <c r="BI285" s="210"/>
    </row>
    <row r="286" spans="1:61" x14ac:dyDescent="0.25">
      <c r="A286" s="171" t="s">
        <v>91</v>
      </c>
      <c r="B286" s="164"/>
      <c r="C286" s="299" t="s">
        <v>628</v>
      </c>
      <c r="D286" s="166"/>
      <c r="E286" s="168"/>
      <c r="F286" s="167"/>
      <c r="G286" s="168"/>
      <c r="AO286" s="260"/>
      <c r="AP286" s="260"/>
      <c r="AQ286" s="260"/>
      <c r="AR286" s="260"/>
      <c r="AS286" s="260"/>
      <c r="AT286" s="260"/>
      <c r="AU286" s="260"/>
      <c r="AV286" s="260"/>
      <c r="AW286" s="260"/>
      <c r="AX286" s="260"/>
      <c r="AY286" s="260"/>
      <c r="AZ286" s="260"/>
      <c r="BA286" s="260"/>
      <c r="BB286" s="260"/>
      <c r="BC286" s="260"/>
      <c r="BD286" s="260"/>
      <c r="BE286" s="260"/>
      <c r="BF286" s="260"/>
      <c r="BG286" s="210"/>
      <c r="BH286" s="210"/>
      <c r="BI286" s="210"/>
    </row>
    <row r="287" spans="1:61" x14ac:dyDescent="0.25">
      <c r="A287" s="171" t="s">
        <v>91</v>
      </c>
      <c r="B287" s="164"/>
      <c r="C287" s="299" t="s">
        <v>628</v>
      </c>
      <c r="D287" s="166"/>
      <c r="E287" s="168"/>
      <c r="F287" s="167"/>
      <c r="G287" s="168"/>
      <c r="AO287" s="260"/>
      <c r="AP287" s="260"/>
      <c r="AQ287" s="260"/>
      <c r="AR287" s="260"/>
      <c r="AS287" s="260"/>
      <c r="AT287" s="260"/>
      <c r="AU287" s="260"/>
      <c r="AV287" s="260"/>
      <c r="AW287" s="260"/>
      <c r="AX287" s="260"/>
      <c r="AY287" s="260"/>
      <c r="AZ287" s="260"/>
      <c r="BA287" s="260"/>
      <c r="BB287" s="260"/>
      <c r="BC287" s="260"/>
      <c r="BD287" s="260"/>
      <c r="BE287" s="260"/>
      <c r="BF287" s="260"/>
      <c r="BG287" s="210"/>
      <c r="BH287" s="210"/>
      <c r="BI287" s="210"/>
    </row>
    <row r="288" spans="1:61" x14ac:dyDescent="0.25">
      <c r="A288" s="171" t="s">
        <v>91</v>
      </c>
      <c r="B288" s="164"/>
      <c r="C288" s="299" t="s">
        <v>628</v>
      </c>
      <c r="D288" s="166"/>
      <c r="E288" s="168"/>
      <c r="F288" s="167"/>
      <c r="G288" s="168"/>
      <c r="AO288" s="260"/>
      <c r="AP288" s="260"/>
      <c r="AQ288" s="260"/>
      <c r="AR288" s="260"/>
      <c r="AS288" s="260"/>
      <c r="AT288" s="260"/>
      <c r="AU288" s="260"/>
      <c r="AV288" s="260"/>
      <c r="AW288" s="260"/>
      <c r="AX288" s="260"/>
      <c r="AY288" s="260"/>
      <c r="AZ288" s="260"/>
      <c r="BA288" s="260"/>
      <c r="BB288" s="260"/>
      <c r="BC288" s="260"/>
      <c r="BD288" s="260"/>
      <c r="BE288" s="260"/>
      <c r="BF288" s="260"/>
      <c r="BG288" s="210"/>
      <c r="BH288" s="210"/>
      <c r="BI288" s="210"/>
    </row>
    <row r="289" spans="1:61" x14ac:dyDescent="0.25">
      <c r="A289" s="171" t="s">
        <v>91</v>
      </c>
      <c r="B289" s="164"/>
      <c r="C289" s="299" t="s">
        <v>628</v>
      </c>
      <c r="D289" s="166"/>
      <c r="E289" s="168"/>
      <c r="F289" s="167"/>
      <c r="G289" s="168"/>
      <c r="AO289" s="260"/>
      <c r="AP289" s="260"/>
      <c r="AQ289" s="260"/>
      <c r="AR289" s="260"/>
      <c r="AS289" s="260"/>
      <c r="AT289" s="260"/>
      <c r="AU289" s="260"/>
      <c r="AV289" s="260"/>
      <c r="AW289" s="260"/>
      <c r="AX289" s="260"/>
      <c r="AY289" s="260"/>
      <c r="AZ289" s="260"/>
      <c r="BA289" s="260"/>
      <c r="BB289" s="260"/>
      <c r="BC289" s="260"/>
      <c r="BD289" s="260"/>
      <c r="BE289" s="260"/>
      <c r="BF289" s="260"/>
      <c r="BG289" s="210"/>
      <c r="BH289" s="210"/>
      <c r="BI289" s="210"/>
    </row>
    <row r="290" spans="1:61" x14ac:dyDescent="0.25">
      <c r="A290" s="171" t="s">
        <v>91</v>
      </c>
      <c r="B290" s="164"/>
      <c r="C290" s="299" t="s">
        <v>628</v>
      </c>
      <c r="D290" s="166"/>
      <c r="E290" s="168"/>
      <c r="F290" s="167"/>
      <c r="G290" s="168"/>
      <c r="AO290" s="260"/>
      <c r="AP290" s="260"/>
      <c r="AQ290" s="260"/>
      <c r="AR290" s="260"/>
      <c r="AS290" s="260"/>
      <c r="AT290" s="260"/>
      <c r="AU290" s="260"/>
      <c r="AV290" s="260"/>
      <c r="AW290" s="260"/>
      <c r="AX290" s="260"/>
      <c r="AY290" s="260"/>
      <c r="AZ290" s="260"/>
      <c r="BA290" s="260"/>
      <c r="BB290" s="260"/>
      <c r="BC290" s="260"/>
      <c r="BD290" s="260"/>
      <c r="BE290" s="260"/>
      <c r="BF290" s="260"/>
      <c r="BG290" s="210"/>
      <c r="BH290" s="210"/>
      <c r="BI290" s="210"/>
    </row>
    <row r="291" spans="1:61" x14ac:dyDescent="0.25">
      <c r="A291" s="171" t="s">
        <v>91</v>
      </c>
      <c r="B291" s="164"/>
      <c r="C291" s="299" t="s">
        <v>628</v>
      </c>
      <c r="D291" s="166"/>
      <c r="E291" s="168"/>
      <c r="F291" s="167"/>
      <c r="G291" s="168"/>
      <c r="AO291" s="260"/>
      <c r="AP291" s="260"/>
      <c r="AQ291" s="260"/>
      <c r="AR291" s="260"/>
      <c r="AS291" s="260"/>
      <c r="AT291" s="260"/>
      <c r="AU291" s="260"/>
      <c r="AV291" s="260"/>
      <c r="AW291" s="260"/>
      <c r="AX291" s="260"/>
      <c r="AY291" s="260"/>
      <c r="AZ291" s="260"/>
      <c r="BA291" s="260"/>
      <c r="BB291" s="260"/>
      <c r="BC291" s="260"/>
      <c r="BD291" s="260"/>
      <c r="BE291" s="260"/>
      <c r="BF291" s="260"/>
      <c r="BG291" s="210"/>
      <c r="BH291" s="210"/>
      <c r="BI291" s="210"/>
    </row>
    <row r="292" spans="1:61" x14ac:dyDescent="0.25">
      <c r="A292" s="171" t="s">
        <v>91</v>
      </c>
      <c r="B292" s="164"/>
      <c r="C292" s="299" t="s">
        <v>628</v>
      </c>
      <c r="D292" s="166"/>
      <c r="E292" s="168"/>
      <c r="F292" s="167"/>
      <c r="G292" s="168"/>
      <c r="AO292" s="260"/>
      <c r="AP292" s="260"/>
      <c r="AQ292" s="260"/>
      <c r="AR292" s="260"/>
      <c r="AS292" s="260"/>
      <c r="AT292" s="260"/>
      <c r="AU292" s="260"/>
      <c r="AV292" s="260"/>
      <c r="AW292" s="260"/>
      <c r="AX292" s="260"/>
      <c r="AY292" s="260"/>
      <c r="AZ292" s="260"/>
      <c r="BA292" s="260"/>
      <c r="BB292" s="260"/>
      <c r="BC292" s="260"/>
      <c r="BD292" s="260"/>
      <c r="BE292" s="260"/>
      <c r="BF292" s="260"/>
      <c r="BG292" s="210"/>
      <c r="BH292" s="210"/>
      <c r="BI292" s="210"/>
    </row>
    <row r="293" spans="1:61" x14ac:dyDescent="0.25">
      <c r="A293" s="171" t="s">
        <v>91</v>
      </c>
      <c r="B293" s="164"/>
      <c r="C293" s="299" t="s">
        <v>628</v>
      </c>
      <c r="D293" s="166"/>
      <c r="E293" s="168"/>
      <c r="F293" s="167"/>
      <c r="G293" s="168"/>
      <c r="AO293" s="260"/>
      <c r="AP293" s="260"/>
      <c r="AQ293" s="260"/>
      <c r="AR293" s="260"/>
      <c r="AS293" s="260"/>
      <c r="AT293" s="260"/>
      <c r="AU293" s="260"/>
      <c r="AV293" s="260"/>
      <c r="AW293" s="260"/>
      <c r="AX293" s="260"/>
      <c r="AY293" s="260"/>
      <c r="AZ293" s="260"/>
      <c r="BA293" s="260"/>
      <c r="BB293" s="260"/>
      <c r="BC293" s="260"/>
      <c r="BD293" s="260"/>
      <c r="BE293" s="260"/>
      <c r="BF293" s="260"/>
      <c r="BG293" s="210"/>
      <c r="BH293" s="210"/>
      <c r="BI293" s="210"/>
    </row>
    <row r="294" spans="1:61" x14ac:dyDescent="0.25">
      <c r="A294" s="171" t="s">
        <v>91</v>
      </c>
      <c r="B294" s="164"/>
      <c r="C294" s="299" t="s">
        <v>628</v>
      </c>
      <c r="D294" s="166"/>
      <c r="E294" s="168"/>
      <c r="F294" s="167"/>
      <c r="G294" s="168"/>
      <c r="AO294" s="260"/>
      <c r="AP294" s="260"/>
      <c r="AQ294" s="260"/>
      <c r="AR294" s="260"/>
      <c r="AS294" s="260"/>
      <c r="AT294" s="260"/>
      <c r="AU294" s="260"/>
      <c r="AV294" s="260"/>
      <c r="AW294" s="260"/>
      <c r="AX294" s="260"/>
      <c r="AY294" s="260"/>
      <c r="AZ294" s="260"/>
      <c r="BA294" s="260"/>
      <c r="BB294" s="260"/>
      <c r="BC294" s="260"/>
      <c r="BD294" s="260"/>
      <c r="BE294" s="260"/>
      <c r="BF294" s="260"/>
      <c r="BG294" s="210"/>
      <c r="BH294" s="210"/>
      <c r="BI294" s="210"/>
    </row>
    <row r="295" spans="1:61" x14ac:dyDescent="0.25">
      <c r="A295" s="171" t="s">
        <v>91</v>
      </c>
      <c r="B295" s="164"/>
      <c r="C295" s="299" t="s">
        <v>628</v>
      </c>
      <c r="D295" s="166"/>
      <c r="E295" s="168"/>
      <c r="F295" s="167"/>
      <c r="G295" s="168"/>
      <c r="AO295" s="260"/>
      <c r="AP295" s="260"/>
      <c r="AQ295" s="260"/>
      <c r="AR295" s="260"/>
      <c r="AS295" s="260"/>
      <c r="AT295" s="260"/>
      <c r="AU295" s="260"/>
      <c r="AV295" s="260"/>
      <c r="AW295" s="260"/>
      <c r="AX295" s="260"/>
      <c r="AY295" s="260"/>
      <c r="AZ295" s="260"/>
      <c r="BA295" s="260"/>
      <c r="BB295" s="260"/>
      <c r="BC295" s="260"/>
      <c r="BD295" s="260"/>
      <c r="BE295" s="260"/>
      <c r="BF295" s="260"/>
      <c r="BG295" s="210"/>
      <c r="BH295" s="210"/>
      <c r="BI295" s="210"/>
    </row>
    <row r="296" spans="1:61" x14ac:dyDescent="0.25">
      <c r="A296" s="171" t="s">
        <v>91</v>
      </c>
      <c r="B296" s="164"/>
      <c r="C296" s="299" t="s">
        <v>628</v>
      </c>
      <c r="D296" s="166"/>
      <c r="E296" s="168"/>
      <c r="F296" s="167"/>
      <c r="G296" s="168"/>
      <c r="AO296" s="260"/>
      <c r="AP296" s="260"/>
      <c r="AQ296" s="260"/>
      <c r="AR296" s="260"/>
      <c r="AS296" s="260"/>
      <c r="AT296" s="260"/>
      <c r="AU296" s="260"/>
      <c r="AV296" s="260"/>
      <c r="AW296" s="260"/>
      <c r="AX296" s="260"/>
      <c r="AY296" s="260"/>
      <c r="AZ296" s="260"/>
      <c r="BA296" s="260"/>
      <c r="BB296" s="260"/>
      <c r="BC296" s="260"/>
      <c r="BD296" s="260"/>
      <c r="BE296" s="260"/>
      <c r="BF296" s="260"/>
      <c r="BG296" s="210"/>
      <c r="BH296" s="210"/>
      <c r="BI296" s="210"/>
    </row>
    <row r="297" spans="1:61" x14ac:dyDescent="0.25">
      <c r="A297" s="171" t="s">
        <v>91</v>
      </c>
      <c r="B297" s="164"/>
      <c r="C297" s="299" t="s">
        <v>628</v>
      </c>
      <c r="D297" s="166"/>
      <c r="E297" s="168"/>
      <c r="F297" s="167"/>
      <c r="G297" s="168"/>
      <c r="AO297" s="260"/>
      <c r="AP297" s="260"/>
      <c r="AQ297" s="260"/>
      <c r="AR297" s="260"/>
      <c r="AS297" s="260"/>
      <c r="AT297" s="260"/>
      <c r="AU297" s="260"/>
      <c r="AV297" s="260"/>
      <c r="AW297" s="260"/>
      <c r="AX297" s="260"/>
      <c r="AY297" s="260"/>
      <c r="AZ297" s="260"/>
      <c r="BA297" s="260"/>
      <c r="BB297" s="260"/>
      <c r="BC297" s="260"/>
      <c r="BD297" s="260"/>
      <c r="BE297" s="260"/>
      <c r="BF297" s="260"/>
      <c r="BG297" s="210"/>
      <c r="BH297" s="210"/>
      <c r="BI297" s="210"/>
    </row>
    <row r="298" spans="1:61" x14ac:dyDescent="0.25">
      <c r="A298" s="171" t="s">
        <v>91</v>
      </c>
      <c r="B298" s="164"/>
      <c r="C298" s="299" t="s">
        <v>628</v>
      </c>
      <c r="D298" s="166"/>
      <c r="E298" s="168"/>
      <c r="F298" s="167"/>
      <c r="G298" s="168"/>
      <c r="AO298" s="260"/>
      <c r="AP298" s="260"/>
      <c r="AQ298" s="260"/>
      <c r="AR298" s="260"/>
      <c r="AS298" s="260"/>
      <c r="AT298" s="260"/>
      <c r="AU298" s="260"/>
      <c r="AV298" s="260"/>
      <c r="AW298" s="260"/>
      <c r="AX298" s="260"/>
      <c r="AY298" s="260"/>
      <c r="AZ298" s="260"/>
      <c r="BA298" s="260"/>
      <c r="BB298" s="260"/>
      <c r="BC298" s="260"/>
      <c r="BD298" s="260"/>
      <c r="BE298" s="260"/>
      <c r="BF298" s="260"/>
      <c r="BG298" s="210"/>
      <c r="BH298" s="210"/>
      <c r="BI298" s="210"/>
    </row>
    <row r="299" spans="1:61" x14ac:dyDescent="0.25">
      <c r="A299" s="171" t="s">
        <v>91</v>
      </c>
      <c r="B299" s="164"/>
      <c r="C299" s="299" t="s">
        <v>628</v>
      </c>
      <c r="D299" s="166"/>
      <c r="E299" s="168"/>
      <c r="F299" s="167"/>
      <c r="G299" s="168"/>
      <c r="AO299" s="260"/>
      <c r="AP299" s="260"/>
      <c r="AQ299" s="260"/>
      <c r="AR299" s="260"/>
      <c r="AS299" s="260"/>
      <c r="AT299" s="260"/>
      <c r="AU299" s="260"/>
      <c r="AV299" s="260"/>
      <c r="AW299" s="260"/>
      <c r="AX299" s="260"/>
      <c r="AY299" s="260"/>
      <c r="AZ299" s="260"/>
      <c r="BA299" s="260"/>
      <c r="BB299" s="260"/>
      <c r="BC299" s="260"/>
      <c r="BD299" s="260"/>
      <c r="BE299" s="260"/>
      <c r="BF299" s="260"/>
      <c r="BG299" s="210"/>
      <c r="BH299" s="210"/>
      <c r="BI299" s="210"/>
    </row>
    <row r="300" spans="1:61" x14ac:dyDescent="0.25">
      <c r="A300" s="171" t="s">
        <v>91</v>
      </c>
      <c r="B300" s="164"/>
      <c r="C300" s="299" t="s">
        <v>628</v>
      </c>
      <c r="D300" s="166"/>
      <c r="E300" s="168"/>
      <c r="F300" s="167"/>
      <c r="G300" s="168"/>
      <c r="AO300" s="260"/>
      <c r="AP300" s="260"/>
      <c r="AQ300" s="260"/>
      <c r="AR300" s="260"/>
      <c r="AS300" s="260"/>
      <c r="AT300" s="260"/>
      <c r="AU300" s="260"/>
      <c r="AV300" s="260"/>
      <c r="AW300" s="260"/>
      <c r="AX300" s="260"/>
      <c r="AY300" s="260"/>
      <c r="AZ300" s="260"/>
      <c r="BA300" s="260"/>
      <c r="BB300" s="260"/>
      <c r="BC300" s="260"/>
      <c r="BD300" s="260"/>
      <c r="BE300" s="260"/>
      <c r="BF300" s="260"/>
      <c r="BG300" s="210"/>
      <c r="BH300" s="210"/>
      <c r="BI300" s="210"/>
    </row>
    <row r="301" spans="1:61" x14ac:dyDescent="0.25">
      <c r="A301" s="171" t="s">
        <v>91</v>
      </c>
      <c r="B301" s="164"/>
      <c r="C301" s="299" t="s">
        <v>628</v>
      </c>
      <c r="D301" s="166"/>
      <c r="E301" s="168"/>
      <c r="F301" s="167"/>
      <c r="G301" s="168"/>
      <c r="AO301" s="260"/>
      <c r="AP301" s="260"/>
      <c r="AQ301" s="260"/>
      <c r="AR301" s="260"/>
      <c r="AS301" s="260"/>
      <c r="AT301" s="260"/>
      <c r="AU301" s="260"/>
      <c r="AV301" s="260"/>
      <c r="AW301" s="260"/>
      <c r="AX301" s="260"/>
      <c r="AY301" s="260"/>
      <c r="AZ301" s="260"/>
      <c r="BA301" s="260"/>
      <c r="BB301" s="260"/>
      <c r="BC301" s="260"/>
      <c r="BD301" s="260"/>
      <c r="BE301" s="260"/>
      <c r="BF301" s="260"/>
      <c r="BG301" s="210"/>
      <c r="BH301" s="210"/>
      <c r="BI301" s="210"/>
    </row>
    <row r="302" spans="1:61" x14ac:dyDescent="0.25">
      <c r="A302" s="171" t="s">
        <v>91</v>
      </c>
      <c r="B302" s="164"/>
      <c r="C302" s="299" t="s">
        <v>628</v>
      </c>
      <c r="D302" s="166"/>
      <c r="E302" s="168"/>
      <c r="F302" s="167"/>
      <c r="G302" s="168"/>
      <c r="AO302" s="260"/>
      <c r="AP302" s="260"/>
      <c r="AQ302" s="260"/>
      <c r="AR302" s="260"/>
      <c r="AS302" s="260"/>
      <c r="AT302" s="260"/>
      <c r="AU302" s="260"/>
      <c r="AV302" s="260"/>
      <c r="AW302" s="260"/>
      <c r="AX302" s="260"/>
      <c r="AY302" s="260"/>
      <c r="AZ302" s="260"/>
      <c r="BA302" s="260"/>
      <c r="BB302" s="260"/>
      <c r="BC302" s="260"/>
      <c r="BD302" s="260"/>
      <c r="BE302" s="260"/>
      <c r="BF302" s="260"/>
      <c r="BG302" s="210"/>
      <c r="BH302" s="210"/>
      <c r="BI302" s="210"/>
    </row>
    <row r="303" spans="1:61" x14ac:dyDescent="0.25">
      <c r="A303" s="171" t="s">
        <v>91</v>
      </c>
      <c r="B303" s="164"/>
      <c r="C303" s="299" t="s">
        <v>628</v>
      </c>
      <c r="D303" s="166"/>
      <c r="E303" s="168"/>
      <c r="F303" s="167"/>
      <c r="G303" s="168"/>
      <c r="AO303" s="260"/>
      <c r="AP303" s="260"/>
      <c r="AQ303" s="260"/>
      <c r="AR303" s="260"/>
      <c r="AS303" s="260"/>
      <c r="AT303" s="260"/>
      <c r="AU303" s="260"/>
      <c r="AV303" s="260"/>
      <c r="AW303" s="260"/>
      <c r="AX303" s="260"/>
      <c r="AY303" s="260"/>
      <c r="AZ303" s="260"/>
      <c r="BA303" s="260"/>
      <c r="BB303" s="260"/>
      <c r="BC303" s="260"/>
      <c r="BD303" s="260"/>
      <c r="BE303" s="260"/>
      <c r="BF303" s="260"/>
      <c r="BG303" s="210"/>
      <c r="BH303" s="210"/>
      <c r="BI303" s="210"/>
    </row>
    <row r="304" spans="1:61" x14ac:dyDescent="0.25">
      <c r="A304" s="171" t="s">
        <v>91</v>
      </c>
      <c r="B304" s="164"/>
      <c r="C304" s="299" t="s">
        <v>628</v>
      </c>
      <c r="D304" s="166"/>
      <c r="E304" s="168"/>
      <c r="F304" s="167"/>
      <c r="G304" s="168"/>
      <c r="AO304" s="260"/>
      <c r="AP304" s="260"/>
      <c r="AQ304" s="260"/>
      <c r="AR304" s="260"/>
      <c r="AS304" s="260"/>
      <c r="AT304" s="260"/>
      <c r="AU304" s="260"/>
      <c r="AV304" s="260"/>
      <c r="AW304" s="260"/>
      <c r="AX304" s="260"/>
      <c r="AY304" s="260"/>
      <c r="AZ304" s="260"/>
      <c r="BA304" s="260"/>
      <c r="BB304" s="260"/>
      <c r="BC304" s="260"/>
      <c r="BD304" s="260"/>
      <c r="BE304" s="260"/>
      <c r="BF304" s="260"/>
      <c r="BG304" s="210"/>
      <c r="BH304" s="210"/>
      <c r="BI304" s="210"/>
    </row>
    <row r="305" spans="1:61" x14ac:dyDescent="0.25">
      <c r="A305" s="171" t="s">
        <v>91</v>
      </c>
      <c r="B305" s="164"/>
      <c r="C305" s="299" t="s">
        <v>628</v>
      </c>
      <c r="D305" s="166"/>
      <c r="E305" s="168"/>
      <c r="F305" s="167"/>
      <c r="G305" s="168"/>
      <c r="AO305" s="260"/>
      <c r="AP305" s="260"/>
      <c r="AQ305" s="260"/>
      <c r="AR305" s="260"/>
      <c r="AS305" s="260"/>
      <c r="AT305" s="260"/>
      <c r="AU305" s="260"/>
      <c r="AV305" s="260"/>
      <c r="AW305" s="260"/>
      <c r="AX305" s="260"/>
      <c r="AY305" s="260"/>
      <c r="AZ305" s="260"/>
      <c r="BA305" s="260"/>
      <c r="BB305" s="260"/>
      <c r="BC305" s="260"/>
      <c r="BD305" s="260"/>
      <c r="BE305" s="260"/>
      <c r="BF305" s="260"/>
      <c r="BG305" s="210"/>
      <c r="BH305" s="210"/>
      <c r="BI305" s="210"/>
    </row>
    <row r="306" spans="1:61" x14ac:dyDescent="0.25">
      <c r="A306" s="171" t="s">
        <v>91</v>
      </c>
      <c r="B306" s="164"/>
      <c r="C306" s="299" t="s">
        <v>628</v>
      </c>
      <c r="D306" s="166"/>
      <c r="E306" s="168"/>
      <c r="F306" s="167"/>
      <c r="G306" s="168"/>
      <c r="AO306" s="260"/>
      <c r="AP306" s="260"/>
      <c r="AQ306" s="260"/>
      <c r="AR306" s="260"/>
      <c r="AS306" s="260"/>
      <c r="AT306" s="260"/>
      <c r="AU306" s="260"/>
      <c r="AV306" s="260"/>
      <c r="AW306" s="260"/>
      <c r="AX306" s="260"/>
      <c r="AY306" s="260"/>
      <c r="AZ306" s="260"/>
      <c r="BA306" s="260"/>
      <c r="BB306" s="260"/>
      <c r="BC306" s="260"/>
      <c r="BD306" s="260"/>
      <c r="BE306" s="260"/>
      <c r="BF306" s="260"/>
      <c r="BG306" s="210"/>
      <c r="BH306" s="210"/>
      <c r="BI306" s="210"/>
    </row>
    <row r="307" spans="1:61" x14ac:dyDescent="0.25">
      <c r="A307" s="171" t="s">
        <v>91</v>
      </c>
      <c r="B307" s="164"/>
      <c r="C307" s="299" t="s">
        <v>628</v>
      </c>
      <c r="D307" s="166"/>
      <c r="E307" s="168"/>
      <c r="F307" s="167"/>
      <c r="G307" s="168"/>
      <c r="AO307" s="260"/>
      <c r="AP307" s="260"/>
      <c r="AQ307" s="260"/>
      <c r="AR307" s="260"/>
      <c r="AS307" s="260"/>
      <c r="AT307" s="260"/>
      <c r="AU307" s="260"/>
      <c r="AV307" s="260"/>
      <c r="AW307" s="260"/>
      <c r="AX307" s="260"/>
      <c r="AY307" s="260"/>
      <c r="AZ307" s="260"/>
      <c r="BA307" s="260"/>
      <c r="BB307" s="260"/>
      <c r="BC307" s="260"/>
      <c r="BD307" s="260"/>
      <c r="BE307" s="260"/>
      <c r="BF307" s="260"/>
      <c r="BG307" s="210"/>
      <c r="BH307" s="210"/>
      <c r="BI307" s="210"/>
    </row>
    <row r="308" spans="1:61" x14ac:dyDescent="0.25">
      <c r="A308" s="171" t="s">
        <v>91</v>
      </c>
      <c r="B308" s="164"/>
      <c r="C308" s="299" t="s">
        <v>628</v>
      </c>
      <c r="D308" s="166"/>
      <c r="E308" s="168"/>
      <c r="F308" s="167"/>
      <c r="G308" s="168"/>
      <c r="AO308" s="260"/>
      <c r="AP308" s="260"/>
      <c r="AQ308" s="260"/>
      <c r="AR308" s="260"/>
      <c r="AS308" s="260"/>
      <c r="AT308" s="260"/>
      <c r="AU308" s="260"/>
      <c r="AV308" s="260"/>
      <c r="AW308" s="260"/>
      <c r="AX308" s="260"/>
      <c r="AY308" s="260"/>
      <c r="AZ308" s="260"/>
      <c r="BA308" s="260"/>
      <c r="BB308" s="260"/>
      <c r="BC308" s="260"/>
      <c r="BD308" s="260"/>
      <c r="BE308" s="260"/>
      <c r="BF308" s="260"/>
      <c r="BG308" s="210"/>
      <c r="BH308" s="210"/>
      <c r="BI308" s="210"/>
    </row>
    <row r="309" spans="1:61" x14ac:dyDescent="0.25">
      <c r="A309" s="171" t="s">
        <v>91</v>
      </c>
      <c r="B309" s="164"/>
      <c r="C309" s="299" t="s">
        <v>628</v>
      </c>
      <c r="D309" s="166"/>
      <c r="E309" s="168"/>
      <c r="F309" s="167"/>
      <c r="G309" s="168"/>
      <c r="AO309" s="260"/>
      <c r="AP309" s="260"/>
      <c r="AQ309" s="260"/>
      <c r="AR309" s="260"/>
      <c r="AS309" s="260"/>
      <c r="AT309" s="260"/>
      <c r="AU309" s="260"/>
      <c r="AV309" s="260"/>
      <c r="AW309" s="260"/>
      <c r="AX309" s="260"/>
      <c r="AY309" s="260"/>
      <c r="AZ309" s="260"/>
      <c r="BA309" s="260"/>
      <c r="BB309" s="260"/>
      <c r="BC309" s="260"/>
      <c r="BD309" s="260"/>
      <c r="BE309" s="260"/>
      <c r="BF309" s="260"/>
      <c r="BG309" s="210"/>
      <c r="BH309" s="210"/>
      <c r="BI309" s="210"/>
    </row>
    <row r="310" spans="1:61" x14ac:dyDescent="0.25">
      <c r="A310" s="171" t="s">
        <v>91</v>
      </c>
      <c r="B310" s="164"/>
      <c r="C310" s="299" t="s">
        <v>628</v>
      </c>
      <c r="D310" s="166"/>
      <c r="E310" s="168"/>
      <c r="F310" s="167"/>
      <c r="G310" s="168"/>
      <c r="AO310" s="260"/>
      <c r="AP310" s="260"/>
      <c r="AQ310" s="260"/>
      <c r="AR310" s="260"/>
      <c r="AS310" s="260"/>
      <c r="AT310" s="260"/>
      <c r="AU310" s="260"/>
      <c r="AV310" s="260"/>
      <c r="AW310" s="260"/>
      <c r="AX310" s="260"/>
      <c r="AY310" s="260"/>
      <c r="AZ310" s="260"/>
      <c r="BA310" s="260"/>
      <c r="BB310" s="260"/>
      <c r="BC310" s="260"/>
      <c r="BD310" s="260"/>
      <c r="BE310" s="260"/>
      <c r="BF310" s="260"/>
      <c r="BG310" s="210"/>
      <c r="BH310" s="210"/>
      <c r="BI310" s="210"/>
    </row>
    <row r="311" spans="1:61" x14ac:dyDescent="0.25">
      <c r="A311" s="171" t="s">
        <v>91</v>
      </c>
      <c r="B311" s="164"/>
      <c r="C311" s="299" t="s">
        <v>628</v>
      </c>
      <c r="D311" s="166"/>
      <c r="E311" s="168"/>
      <c r="F311" s="167"/>
      <c r="G311" s="168"/>
      <c r="AO311" s="260"/>
      <c r="AP311" s="260"/>
      <c r="AQ311" s="260"/>
      <c r="AR311" s="260"/>
      <c r="AS311" s="260"/>
      <c r="AT311" s="260"/>
      <c r="AU311" s="260"/>
      <c r="AV311" s="260"/>
      <c r="AW311" s="260"/>
      <c r="AX311" s="260"/>
      <c r="AY311" s="260"/>
      <c r="AZ311" s="260"/>
      <c r="BA311" s="260"/>
      <c r="BB311" s="260"/>
      <c r="BC311" s="260"/>
      <c r="BD311" s="260"/>
      <c r="BE311" s="260"/>
      <c r="BF311" s="260"/>
      <c r="BG311" s="210"/>
      <c r="BH311" s="210"/>
      <c r="BI311" s="210"/>
    </row>
    <row r="312" spans="1:61" x14ac:dyDescent="0.25">
      <c r="A312" s="171" t="s">
        <v>91</v>
      </c>
      <c r="B312" s="164"/>
      <c r="C312" s="299" t="s">
        <v>628</v>
      </c>
      <c r="D312" s="166"/>
      <c r="E312" s="168"/>
      <c r="F312" s="167"/>
      <c r="G312" s="168"/>
      <c r="AO312" s="260"/>
      <c r="AP312" s="260"/>
      <c r="AQ312" s="260"/>
      <c r="AR312" s="260"/>
      <c r="AS312" s="260"/>
      <c r="AT312" s="260"/>
      <c r="AU312" s="260"/>
      <c r="AV312" s="260"/>
      <c r="AW312" s="260"/>
      <c r="AX312" s="260"/>
      <c r="AY312" s="260"/>
      <c r="AZ312" s="260"/>
      <c r="BA312" s="260"/>
      <c r="BB312" s="260"/>
      <c r="BC312" s="260"/>
      <c r="BD312" s="260"/>
      <c r="BE312" s="260"/>
      <c r="BF312" s="260"/>
      <c r="BG312" s="210"/>
      <c r="BH312" s="210"/>
      <c r="BI312" s="210"/>
    </row>
    <row r="313" spans="1:61" x14ac:dyDescent="0.25">
      <c r="A313" s="171" t="s">
        <v>91</v>
      </c>
      <c r="B313" s="164"/>
      <c r="C313" s="299" t="s">
        <v>628</v>
      </c>
      <c r="D313" s="166"/>
      <c r="E313" s="168"/>
      <c r="F313" s="167"/>
      <c r="G313" s="168"/>
      <c r="AO313" s="260"/>
      <c r="AP313" s="260"/>
      <c r="AQ313" s="260"/>
      <c r="AR313" s="260"/>
      <c r="AS313" s="260"/>
      <c r="AT313" s="260"/>
      <c r="AU313" s="260"/>
      <c r="AV313" s="260"/>
      <c r="AW313" s="260"/>
      <c r="AX313" s="260"/>
      <c r="AY313" s="260"/>
      <c r="AZ313" s="260"/>
      <c r="BA313" s="260"/>
      <c r="BB313" s="260"/>
      <c r="BC313" s="260"/>
      <c r="BD313" s="260"/>
      <c r="BE313" s="260"/>
      <c r="BF313" s="260"/>
      <c r="BG313" s="210"/>
      <c r="BH313" s="210"/>
      <c r="BI313" s="210"/>
    </row>
    <row r="314" spans="1:61" x14ac:dyDescent="0.25">
      <c r="A314" s="171" t="s">
        <v>91</v>
      </c>
      <c r="B314" s="164"/>
      <c r="C314" s="299" t="s">
        <v>628</v>
      </c>
      <c r="D314" s="166"/>
      <c r="E314" s="168"/>
      <c r="F314" s="167"/>
      <c r="G314" s="168"/>
      <c r="AO314" s="260"/>
      <c r="AP314" s="260"/>
      <c r="AQ314" s="260"/>
      <c r="AR314" s="260"/>
      <c r="AS314" s="260"/>
      <c r="AT314" s="260"/>
      <c r="AU314" s="260"/>
      <c r="AV314" s="260"/>
      <c r="AW314" s="260"/>
      <c r="AX314" s="260"/>
      <c r="AY314" s="260"/>
      <c r="AZ314" s="260"/>
      <c r="BA314" s="260"/>
      <c r="BB314" s="260"/>
      <c r="BC314" s="260"/>
      <c r="BD314" s="260"/>
      <c r="BE314" s="260"/>
      <c r="BF314" s="260"/>
      <c r="BG314" s="210"/>
      <c r="BH314" s="210"/>
      <c r="BI314" s="210"/>
    </row>
    <row r="315" spans="1:61" x14ac:dyDescent="0.25">
      <c r="A315" s="171" t="s">
        <v>91</v>
      </c>
      <c r="B315" s="164"/>
      <c r="C315" s="299" t="s">
        <v>628</v>
      </c>
      <c r="D315" s="166"/>
      <c r="E315" s="168"/>
      <c r="F315" s="167"/>
      <c r="G315" s="168"/>
      <c r="AO315" s="260"/>
      <c r="AP315" s="260"/>
      <c r="AQ315" s="260"/>
      <c r="AR315" s="260"/>
      <c r="AS315" s="260"/>
      <c r="AT315" s="260"/>
      <c r="AU315" s="260"/>
      <c r="AV315" s="260"/>
      <c r="AW315" s="260"/>
      <c r="AX315" s="260"/>
      <c r="AY315" s="260"/>
      <c r="AZ315" s="260"/>
      <c r="BA315" s="260"/>
      <c r="BB315" s="260"/>
      <c r="BC315" s="260"/>
      <c r="BD315" s="260"/>
      <c r="BE315" s="260"/>
      <c r="BF315" s="260"/>
      <c r="BG315" s="210"/>
      <c r="BH315" s="210"/>
      <c r="BI315" s="210"/>
    </row>
    <row r="316" spans="1:61" x14ac:dyDescent="0.25">
      <c r="A316" s="171" t="s">
        <v>91</v>
      </c>
      <c r="B316" s="164"/>
      <c r="C316" s="299" t="s">
        <v>628</v>
      </c>
      <c r="D316" s="166"/>
      <c r="E316" s="168"/>
      <c r="F316" s="167"/>
      <c r="G316" s="168"/>
      <c r="AO316" s="260"/>
      <c r="AP316" s="260"/>
      <c r="AQ316" s="260"/>
      <c r="AR316" s="260"/>
      <c r="AS316" s="260"/>
      <c r="AT316" s="260"/>
      <c r="AU316" s="260"/>
      <c r="AV316" s="260"/>
      <c r="AW316" s="260"/>
      <c r="AX316" s="260"/>
      <c r="AY316" s="260"/>
      <c r="AZ316" s="260"/>
      <c r="BA316" s="260"/>
      <c r="BB316" s="260"/>
      <c r="BC316" s="260"/>
      <c r="BD316" s="260"/>
      <c r="BE316" s="260"/>
      <c r="BF316" s="260"/>
      <c r="BG316" s="210"/>
      <c r="BH316" s="210"/>
      <c r="BI316" s="210"/>
    </row>
    <row r="317" spans="1:61" x14ac:dyDescent="0.25">
      <c r="A317" s="171" t="s">
        <v>91</v>
      </c>
      <c r="B317" s="164"/>
      <c r="C317" s="299" t="s">
        <v>628</v>
      </c>
      <c r="D317" s="166"/>
      <c r="E317" s="168"/>
      <c r="F317" s="167"/>
      <c r="G317" s="168"/>
      <c r="AO317" s="260"/>
      <c r="AP317" s="260"/>
      <c r="AQ317" s="260"/>
      <c r="AR317" s="260"/>
      <c r="AS317" s="260"/>
      <c r="AT317" s="260"/>
      <c r="AU317" s="260"/>
      <c r="AV317" s="260"/>
      <c r="AW317" s="260"/>
      <c r="AX317" s="260"/>
      <c r="AY317" s="260"/>
      <c r="AZ317" s="260"/>
      <c r="BA317" s="260"/>
      <c r="BB317" s="260"/>
      <c r="BC317" s="260"/>
      <c r="BD317" s="260"/>
      <c r="BE317" s="260"/>
      <c r="BF317" s="260"/>
      <c r="BG317" s="210"/>
      <c r="BH317" s="210"/>
      <c r="BI317" s="210"/>
    </row>
    <row r="318" spans="1:61" x14ac:dyDescent="0.25">
      <c r="A318" s="171" t="s">
        <v>91</v>
      </c>
      <c r="B318" s="164"/>
      <c r="C318" s="299" t="s">
        <v>628</v>
      </c>
      <c r="D318" s="166"/>
      <c r="E318" s="168"/>
      <c r="F318" s="167"/>
      <c r="G318" s="168"/>
      <c r="AO318" s="260"/>
      <c r="AP318" s="260"/>
      <c r="AQ318" s="260"/>
      <c r="AR318" s="260"/>
      <c r="AS318" s="260"/>
      <c r="AT318" s="260"/>
      <c r="AU318" s="260"/>
      <c r="AV318" s="260"/>
      <c r="AW318" s="260"/>
      <c r="AX318" s="260"/>
      <c r="AY318" s="260"/>
      <c r="AZ318" s="260"/>
      <c r="BA318" s="260"/>
      <c r="BB318" s="260"/>
      <c r="BC318" s="260"/>
      <c r="BD318" s="260"/>
      <c r="BE318" s="260"/>
      <c r="BF318" s="260"/>
      <c r="BG318" s="210"/>
      <c r="BH318" s="210"/>
      <c r="BI318" s="210"/>
    </row>
    <row r="319" spans="1:61" x14ac:dyDescent="0.25">
      <c r="A319" s="171" t="s">
        <v>91</v>
      </c>
      <c r="B319" s="164"/>
      <c r="C319" s="299" t="s">
        <v>628</v>
      </c>
      <c r="D319" s="166"/>
      <c r="E319" s="168"/>
      <c r="F319" s="167"/>
      <c r="G319" s="168"/>
      <c r="AO319" s="260"/>
      <c r="AP319" s="260"/>
      <c r="AQ319" s="260"/>
      <c r="AR319" s="260"/>
      <c r="AS319" s="260"/>
      <c r="AT319" s="260"/>
      <c r="AU319" s="260"/>
      <c r="AV319" s="260"/>
      <c r="AW319" s="260"/>
      <c r="AX319" s="260"/>
      <c r="AY319" s="260"/>
      <c r="AZ319" s="260"/>
      <c r="BA319" s="260"/>
      <c r="BB319" s="260"/>
      <c r="BC319" s="260"/>
      <c r="BD319" s="260"/>
      <c r="BE319" s="260"/>
      <c r="BF319" s="260"/>
      <c r="BG319" s="210"/>
      <c r="BH319" s="210"/>
      <c r="BI319" s="210"/>
    </row>
    <row r="320" spans="1:61" x14ac:dyDescent="0.25">
      <c r="A320" s="171" t="s">
        <v>91</v>
      </c>
      <c r="B320" s="164"/>
      <c r="C320" s="299" t="s">
        <v>628</v>
      </c>
      <c r="D320" s="166"/>
      <c r="E320" s="168"/>
      <c r="F320" s="167"/>
      <c r="G320" s="168"/>
      <c r="AO320" s="260"/>
      <c r="AP320" s="260"/>
      <c r="AQ320" s="260"/>
      <c r="AR320" s="260"/>
      <c r="AS320" s="260"/>
      <c r="AT320" s="260"/>
      <c r="AU320" s="260"/>
      <c r="AV320" s="260"/>
      <c r="AW320" s="260"/>
      <c r="AX320" s="260"/>
      <c r="AY320" s="260"/>
      <c r="AZ320" s="260"/>
      <c r="BA320" s="260"/>
      <c r="BB320" s="260"/>
      <c r="BC320" s="260"/>
      <c r="BD320" s="260"/>
      <c r="BE320" s="260"/>
      <c r="BF320" s="260"/>
      <c r="BG320" s="210"/>
      <c r="BH320" s="210"/>
      <c r="BI320" s="210"/>
    </row>
    <row r="321" spans="1:61" x14ac:dyDescent="0.25">
      <c r="A321" s="171" t="s">
        <v>91</v>
      </c>
      <c r="B321" s="164"/>
      <c r="C321" s="299" t="s">
        <v>628</v>
      </c>
      <c r="D321" s="166"/>
      <c r="E321" s="168"/>
      <c r="F321" s="167"/>
      <c r="G321" s="168"/>
      <c r="AO321" s="260"/>
      <c r="AP321" s="260"/>
      <c r="AQ321" s="260"/>
      <c r="AR321" s="260"/>
      <c r="AS321" s="260"/>
      <c r="AT321" s="260"/>
      <c r="AU321" s="260"/>
      <c r="AV321" s="260"/>
      <c r="AW321" s="260"/>
      <c r="AX321" s="260"/>
      <c r="AY321" s="260"/>
      <c r="AZ321" s="260"/>
      <c r="BA321" s="260"/>
      <c r="BB321" s="260"/>
      <c r="BC321" s="260"/>
      <c r="BD321" s="260"/>
      <c r="BE321" s="260"/>
      <c r="BF321" s="260"/>
      <c r="BG321" s="210"/>
      <c r="BH321" s="210"/>
      <c r="BI321" s="210"/>
    </row>
    <row r="322" spans="1:61" x14ac:dyDescent="0.25">
      <c r="A322" s="171" t="s">
        <v>91</v>
      </c>
      <c r="B322" s="164"/>
      <c r="C322" s="299" t="s">
        <v>628</v>
      </c>
      <c r="D322" s="166"/>
      <c r="E322" s="168"/>
      <c r="F322" s="167"/>
      <c r="G322" s="168"/>
      <c r="AO322" s="260"/>
      <c r="AP322" s="260"/>
      <c r="AQ322" s="260"/>
      <c r="AR322" s="260"/>
      <c r="AS322" s="260"/>
      <c r="AT322" s="260"/>
      <c r="AU322" s="260"/>
      <c r="AV322" s="260"/>
      <c r="AW322" s="260"/>
      <c r="AX322" s="260"/>
      <c r="AY322" s="260"/>
      <c r="AZ322" s="260"/>
      <c r="BA322" s="260"/>
      <c r="BB322" s="260"/>
      <c r="BC322" s="260"/>
      <c r="BD322" s="260"/>
      <c r="BE322" s="260"/>
      <c r="BF322" s="260"/>
      <c r="BG322" s="210"/>
      <c r="BH322" s="210"/>
      <c r="BI322" s="210"/>
    </row>
    <row r="323" spans="1:61" x14ac:dyDescent="0.25">
      <c r="A323" s="171" t="s">
        <v>91</v>
      </c>
      <c r="B323" s="164"/>
      <c r="C323" s="299" t="s">
        <v>628</v>
      </c>
      <c r="D323" s="166"/>
      <c r="E323" s="168"/>
      <c r="F323" s="167"/>
      <c r="G323" s="168"/>
      <c r="AO323" s="260"/>
      <c r="AP323" s="260"/>
      <c r="AQ323" s="260"/>
      <c r="AR323" s="260"/>
      <c r="AS323" s="260"/>
      <c r="AT323" s="260"/>
      <c r="AU323" s="260"/>
      <c r="AV323" s="260"/>
      <c r="AW323" s="260"/>
      <c r="AX323" s="260"/>
      <c r="AY323" s="260"/>
      <c r="AZ323" s="260"/>
      <c r="BA323" s="260"/>
      <c r="BB323" s="260"/>
      <c r="BC323" s="260"/>
      <c r="BD323" s="260"/>
      <c r="BE323" s="260"/>
      <c r="BF323" s="260"/>
      <c r="BG323" s="210"/>
      <c r="BH323" s="210"/>
      <c r="BI323" s="210"/>
    </row>
    <row r="324" spans="1:61" x14ac:dyDescent="0.25">
      <c r="A324" s="171" t="s">
        <v>91</v>
      </c>
      <c r="B324" s="164"/>
      <c r="C324" s="299" t="s">
        <v>628</v>
      </c>
      <c r="D324" s="166"/>
      <c r="E324" s="168"/>
      <c r="F324" s="167"/>
      <c r="G324" s="168"/>
      <c r="AO324" s="260"/>
      <c r="AP324" s="260"/>
      <c r="AQ324" s="260"/>
      <c r="AR324" s="260"/>
      <c r="AS324" s="260"/>
      <c r="AT324" s="260"/>
      <c r="AU324" s="260"/>
      <c r="AV324" s="260"/>
      <c r="AW324" s="260"/>
      <c r="AX324" s="260"/>
      <c r="AY324" s="260"/>
      <c r="AZ324" s="260"/>
      <c r="BA324" s="260"/>
      <c r="BB324" s="260"/>
      <c r="BC324" s="260"/>
      <c r="BD324" s="260"/>
      <c r="BE324" s="260"/>
      <c r="BF324" s="260"/>
      <c r="BG324" s="210"/>
      <c r="BH324" s="210"/>
      <c r="BI324" s="210"/>
    </row>
    <row r="325" spans="1:61" x14ac:dyDescent="0.25">
      <c r="A325" s="171" t="s">
        <v>91</v>
      </c>
      <c r="B325" s="164"/>
      <c r="C325" s="299" t="s">
        <v>628</v>
      </c>
      <c r="D325" s="166"/>
      <c r="E325" s="168"/>
      <c r="F325" s="167"/>
      <c r="G325" s="168"/>
      <c r="AO325" s="260"/>
      <c r="AP325" s="260"/>
      <c r="AQ325" s="260"/>
      <c r="AR325" s="260"/>
      <c r="AS325" s="260"/>
      <c r="AT325" s="260"/>
      <c r="AU325" s="260"/>
      <c r="AV325" s="260"/>
      <c r="AW325" s="260"/>
      <c r="AX325" s="260"/>
      <c r="AY325" s="260"/>
      <c r="AZ325" s="260"/>
      <c r="BA325" s="260"/>
      <c r="BB325" s="260"/>
      <c r="BC325" s="260"/>
      <c r="BD325" s="260"/>
      <c r="BE325" s="260"/>
      <c r="BF325" s="260"/>
      <c r="BG325" s="210"/>
      <c r="BH325" s="210"/>
      <c r="BI325" s="210"/>
    </row>
    <row r="326" spans="1:61" x14ac:dyDescent="0.25">
      <c r="A326" s="171" t="s">
        <v>91</v>
      </c>
      <c r="B326" s="164"/>
      <c r="C326" s="299" t="s">
        <v>628</v>
      </c>
      <c r="D326" s="166"/>
      <c r="E326" s="168"/>
      <c r="F326" s="167"/>
      <c r="G326" s="168"/>
      <c r="AO326" s="260"/>
      <c r="AP326" s="260"/>
      <c r="AQ326" s="260"/>
      <c r="AR326" s="260"/>
      <c r="AS326" s="260"/>
      <c r="AT326" s="260"/>
      <c r="AU326" s="260"/>
      <c r="AV326" s="260"/>
      <c r="AW326" s="260"/>
      <c r="AX326" s="260"/>
      <c r="AY326" s="260"/>
      <c r="AZ326" s="260"/>
      <c r="BA326" s="260"/>
      <c r="BB326" s="260"/>
      <c r="BC326" s="260"/>
      <c r="BD326" s="260"/>
      <c r="BE326" s="260"/>
      <c r="BF326" s="260"/>
      <c r="BG326" s="210"/>
      <c r="BH326" s="210"/>
      <c r="BI326" s="210"/>
    </row>
    <row r="327" spans="1:61" x14ac:dyDescent="0.25">
      <c r="A327" s="171" t="s">
        <v>91</v>
      </c>
      <c r="B327" s="164"/>
      <c r="C327" s="299" t="s">
        <v>628</v>
      </c>
      <c r="D327" s="166"/>
      <c r="E327" s="168"/>
      <c r="F327" s="167"/>
      <c r="G327" s="168"/>
      <c r="AO327" s="260"/>
      <c r="AP327" s="260"/>
      <c r="AQ327" s="260"/>
      <c r="AR327" s="260"/>
      <c r="AS327" s="260"/>
      <c r="AT327" s="260"/>
      <c r="AU327" s="260"/>
      <c r="AV327" s="260"/>
      <c r="AW327" s="260"/>
      <c r="AX327" s="260"/>
      <c r="AY327" s="260"/>
      <c r="AZ327" s="260"/>
      <c r="BA327" s="260"/>
      <c r="BB327" s="260"/>
      <c r="BC327" s="260"/>
      <c r="BD327" s="260"/>
      <c r="BE327" s="260"/>
      <c r="BF327" s="260"/>
      <c r="BG327" s="210"/>
      <c r="BH327" s="210"/>
      <c r="BI327" s="210"/>
    </row>
    <row r="328" spans="1:61" x14ac:dyDescent="0.25">
      <c r="A328" s="171" t="s">
        <v>91</v>
      </c>
      <c r="B328" s="164"/>
      <c r="C328" s="299" t="s">
        <v>628</v>
      </c>
      <c r="D328" s="166"/>
      <c r="E328" s="168"/>
      <c r="F328" s="167"/>
      <c r="G328" s="168"/>
      <c r="AO328" s="260"/>
      <c r="AP328" s="260"/>
      <c r="AQ328" s="260"/>
      <c r="AR328" s="260"/>
      <c r="AS328" s="260"/>
      <c r="AT328" s="260"/>
      <c r="AU328" s="260"/>
      <c r="AV328" s="260"/>
      <c r="AW328" s="260"/>
      <c r="AX328" s="260"/>
      <c r="AY328" s="260"/>
      <c r="AZ328" s="260"/>
      <c r="BA328" s="260"/>
      <c r="BB328" s="260"/>
      <c r="BC328" s="260"/>
      <c r="BD328" s="260"/>
      <c r="BE328" s="260"/>
      <c r="BF328" s="260"/>
      <c r="BG328" s="210"/>
      <c r="BH328" s="210"/>
      <c r="BI328" s="210"/>
    </row>
    <row r="329" spans="1:61" x14ac:dyDescent="0.25">
      <c r="A329" s="171" t="s">
        <v>91</v>
      </c>
      <c r="B329" s="164"/>
      <c r="C329" s="299" t="s">
        <v>628</v>
      </c>
      <c r="D329" s="166"/>
      <c r="E329" s="168"/>
      <c r="F329" s="167"/>
      <c r="G329" s="168"/>
      <c r="AO329" s="260"/>
      <c r="AP329" s="260"/>
      <c r="AQ329" s="260"/>
      <c r="AR329" s="260"/>
      <c r="AS329" s="260"/>
      <c r="AT329" s="260"/>
      <c r="AU329" s="260"/>
      <c r="AV329" s="260"/>
      <c r="AW329" s="260"/>
      <c r="AX329" s="260"/>
      <c r="AY329" s="260"/>
      <c r="AZ329" s="260"/>
      <c r="BA329" s="260"/>
      <c r="BB329" s="260"/>
      <c r="BC329" s="260"/>
      <c r="BD329" s="260"/>
      <c r="BE329" s="260"/>
      <c r="BF329" s="260"/>
      <c r="BG329" s="210"/>
      <c r="BH329" s="210"/>
      <c r="BI329" s="210"/>
    </row>
    <row r="330" spans="1:61" x14ac:dyDescent="0.25">
      <c r="A330" s="171" t="s">
        <v>91</v>
      </c>
      <c r="B330" s="164"/>
      <c r="C330" s="299" t="s">
        <v>628</v>
      </c>
      <c r="D330" s="166"/>
      <c r="E330" s="168"/>
      <c r="F330" s="167"/>
      <c r="G330" s="168"/>
      <c r="AO330" s="260"/>
      <c r="AP330" s="260"/>
      <c r="AQ330" s="260"/>
      <c r="AR330" s="260"/>
      <c r="AS330" s="260"/>
      <c r="AT330" s="260"/>
      <c r="AU330" s="260"/>
      <c r="AV330" s="260"/>
      <c r="AW330" s="260"/>
      <c r="AX330" s="260"/>
      <c r="AY330" s="260"/>
      <c r="AZ330" s="260"/>
      <c r="BA330" s="260"/>
      <c r="BB330" s="260"/>
      <c r="BC330" s="260"/>
      <c r="BD330" s="260"/>
      <c r="BE330" s="260"/>
      <c r="BF330" s="260"/>
      <c r="BG330" s="210"/>
      <c r="BH330" s="210"/>
      <c r="BI330" s="210"/>
    </row>
    <row r="331" spans="1:61" x14ac:dyDescent="0.25">
      <c r="A331" s="171" t="s">
        <v>91</v>
      </c>
      <c r="B331" s="164"/>
      <c r="C331" s="299" t="s">
        <v>628</v>
      </c>
      <c r="D331" s="166"/>
      <c r="E331" s="168"/>
      <c r="F331" s="167"/>
      <c r="G331" s="168"/>
      <c r="AO331" s="260"/>
      <c r="AP331" s="260"/>
      <c r="AQ331" s="260"/>
      <c r="AR331" s="260"/>
      <c r="AS331" s="260"/>
      <c r="AT331" s="260"/>
      <c r="AU331" s="260"/>
      <c r="AV331" s="260"/>
      <c r="AW331" s="260"/>
      <c r="AX331" s="260"/>
      <c r="AY331" s="260"/>
      <c r="AZ331" s="260"/>
      <c r="BA331" s="260"/>
      <c r="BB331" s="260"/>
      <c r="BC331" s="260"/>
      <c r="BD331" s="260"/>
      <c r="BE331" s="260"/>
      <c r="BF331" s="260"/>
      <c r="BG331" s="210"/>
      <c r="BH331" s="210"/>
      <c r="BI331" s="210"/>
    </row>
    <row r="332" spans="1:61" x14ac:dyDescent="0.25">
      <c r="A332" s="171" t="s">
        <v>91</v>
      </c>
      <c r="B332" s="164"/>
      <c r="C332" s="299" t="s">
        <v>628</v>
      </c>
      <c r="D332" s="166"/>
      <c r="E332" s="168"/>
      <c r="F332" s="167"/>
      <c r="G332" s="168"/>
      <c r="AO332" s="260"/>
      <c r="AP332" s="260"/>
      <c r="AQ332" s="260"/>
      <c r="AR332" s="260"/>
      <c r="AS332" s="260"/>
      <c r="AT332" s="260"/>
      <c r="AU332" s="260"/>
      <c r="AV332" s="260"/>
      <c r="AW332" s="260"/>
      <c r="AX332" s="260"/>
      <c r="AY332" s="260"/>
      <c r="AZ332" s="260"/>
      <c r="BA332" s="260"/>
      <c r="BB332" s="260"/>
      <c r="BC332" s="260"/>
      <c r="BD332" s="260"/>
      <c r="BE332" s="260"/>
      <c r="BF332" s="260"/>
      <c r="BG332" s="210"/>
      <c r="BH332" s="210"/>
      <c r="BI332" s="210"/>
    </row>
    <row r="333" spans="1:61" x14ac:dyDescent="0.25">
      <c r="A333" s="171" t="s">
        <v>91</v>
      </c>
      <c r="B333" s="164"/>
      <c r="C333" s="299" t="s">
        <v>628</v>
      </c>
      <c r="D333" s="166"/>
      <c r="E333" s="168"/>
      <c r="F333" s="167"/>
      <c r="G333" s="168"/>
      <c r="AO333" s="260"/>
      <c r="AP333" s="260"/>
      <c r="AQ333" s="260"/>
      <c r="AR333" s="260"/>
      <c r="AS333" s="260"/>
      <c r="AT333" s="260"/>
      <c r="AU333" s="260"/>
      <c r="AV333" s="260"/>
      <c r="AW333" s="260"/>
      <c r="AX333" s="260"/>
      <c r="AY333" s="260"/>
      <c r="AZ333" s="260"/>
      <c r="BA333" s="260"/>
      <c r="BB333" s="260"/>
      <c r="BC333" s="260"/>
      <c r="BD333" s="260"/>
      <c r="BE333" s="260"/>
      <c r="BF333" s="260"/>
      <c r="BG333" s="210"/>
      <c r="BH333" s="210"/>
      <c r="BI333" s="210"/>
    </row>
    <row r="334" spans="1:61" x14ac:dyDescent="0.25">
      <c r="A334" s="171" t="s">
        <v>91</v>
      </c>
      <c r="B334" s="164"/>
      <c r="C334" s="299" t="s">
        <v>628</v>
      </c>
      <c r="D334" s="166"/>
      <c r="E334" s="168"/>
      <c r="F334" s="167"/>
      <c r="G334" s="168"/>
      <c r="AO334" s="260"/>
      <c r="AP334" s="260"/>
      <c r="AQ334" s="260"/>
      <c r="AR334" s="260"/>
      <c r="AS334" s="260"/>
      <c r="AT334" s="260"/>
      <c r="AU334" s="260"/>
      <c r="AV334" s="260"/>
      <c r="AW334" s="260"/>
      <c r="AX334" s="260"/>
      <c r="AY334" s="260"/>
      <c r="AZ334" s="260"/>
      <c r="BA334" s="260"/>
      <c r="BB334" s="260"/>
      <c r="BC334" s="260"/>
      <c r="BD334" s="260"/>
      <c r="BE334" s="260"/>
      <c r="BF334" s="260"/>
      <c r="BG334" s="210"/>
      <c r="BH334" s="210"/>
      <c r="BI334" s="210"/>
    </row>
    <row r="335" spans="1:61" x14ac:dyDescent="0.25">
      <c r="A335" s="171" t="s">
        <v>91</v>
      </c>
      <c r="B335" s="164"/>
      <c r="C335" s="299" t="s">
        <v>628</v>
      </c>
      <c r="D335" s="166"/>
      <c r="E335" s="168"/>
      <c r="F335" s="167"/>
      <c r="G335" s="168"/>
      <c r="AO335" s="260"/>
      <c r="AP335" s="260"/>
      <c r="AQ335" s="260"/>
      <c r="AR335" s="260"/>
      <c r="AS335" s="260"/>
      <c r="AT335" s="260"/>
      <c r="AU335" s="260"/>
      <c r="AV335" s="260"/>
      <c r="AW335" s="260"/>
      <c r="AX335" s="260"/>
      <c r="AY335" s="260"/>
      <c r="AZ335" s="260"/>
      <c r="BA335" s="260"/>
      <c r="BB335" s="260"/>
      <c r="BC335" s="260"/>
      <c r="BD335" s="260"/>
      <c r="BE335" s="260"/>
      <c r="BF335" s="260"/>
      <c r="BG335" s="210"/>
      <c r="BH335" s="210"/>
      <c r="BI335" s="210"/>
    </row>
    <row r="336" spans="1:61" x14ac:dyDescent="0.25">
      <c r="A336" s="171" t="s">
        <v>91</v>
      </c>
      <c r="B336" s="164"/>
      <c r="C336" s="299" t="s">
        <v>628</v>
      </c>
      <c r="D336" s="166"/>
      <c r="E336" s="168"/>
      <c r="F336" s="167"/>
      <c r="G336" s="168"/>
      <c r="AO336" s="260"/>
      <c r="AP336" s="260"/>
      <c r="AQ336" s="260"/>
      <c r="AR336" s="260"/>
      <c r="AS336" s="260"/>
      <c r="AT336" s="260"/>
      <c r="AU336" s="260"/>
      <c r="AV336" s="260"/>
      <c r="AW336" s="260"/>
      <c r="AX336" s="260"/>
      <c r="AY336" s="260"/>
      <c r="AZ336" s="260"/>
      <c r="BA336" s="260"/>
      <c r="BB336" s="260"/>
      <c r="BC336" s="260"/>
      <c r="BD336" s="260"/>
      <c r="BE336" s="260"/>
      <c r="BF336" s="260"/>
      <c r="BG336" s="210"/>
      <c r="BH336" s="210"/>
      <c r="BI336" s="210"/>
    </row>
    <row r="337" spans="1:61" x14ac:dyDescent="0.25">
      <c r="A337" s="171" t="s">
        <v>91</v>
      </c>
      <c r="B337" s="164"/>
      <c r="C337" s="299" t="s">
        <v>628</v>
      </c>
      <c r="D337" s="166"/>
      <c r="E337" s="168"/>
      <c r="F337" s="167"/>
      <c r="G337" s="168"/>
      <c r="AO337" s="260"/>
      <c r="AP337" s="260"/>
      <c r="AQ337" s="260"/>
      <c r="AR337" s="260"/>
      <c r="AS337" s="260"/>
      <c r="AT337" s="260"/>
      <c r="AU337" s="260"/>
      <c r="AV337" s="260"/>
      <c r="AW337" s="260"/>
      <c r="AX337" s="260"/>
      <c r="AY337" s="260"/>
      <c r="AZ337" s="260"/>
      <c r="BA337" s="260"/>
      <c r="BB337" s="260"/>
      <c r="BC337" s="260"/>
      <c r="BD337" s="260"/>
      <c r="BE337" s="260"/>
      <c r="BF337" s="260"/>
      <c r="BG337" s="210"/>
      <c r="BH337" s="210"/>
      <c r="BI337" s="210"/>
    </row>
    <row r="338" spans="1:61" x14ac:dyDescent="0.25">
      <c r="A338" s="171" t="s">
        <v>91</v>
      </c>
      <c r="B338" s="164"/>
      <c r="C338" s="299" t="s">
        <v>628</v>
      </c>
      <c r="D338" s="166"/>
      <c r="E338" s="168"/>
      <c r="F338" s="167"/>
      <c r="G338" s="168"/>
      <c r="AO338" s="260"/>
      <c r="AP338" s="260"/>
      <c r="AQ338" s="260"/>
      <c r="AR338" s="260"/>
      <c r="AS338" s="260"/>
      <c r="AT338" s="260"/>
      <c r="AU338" s="260"/>
      <c r="AV338" s="260"/>
      <c r="AW338" s="260"/>
      <c r="AX338" s="260"/>
      <c r="AY338" s="260"/>
      <c r="AZ338" s="260"/>
      <c r="BA338" s="260"/>
      <c r="BB338" s="260"/>
      <c r="BC338" s="260"/>
      <c r="BD338" s="260"/>
      <c r="BE338" s="260"/>
      <c r="BF338" s="260"/>
      <c r="BG338" s="210"/>
      <c r="BH338" s="210"/>
      <c r="BI338" s="210"/>
    </row>
    <row r="339" spans="1:61" x14ac:dyDescent="0.25">
      <c r="A339" s="171" t="s">
        <v>91</v>
      </c>
      <c r="B339" s="164"/>
      <c r="C339" s="299" t="s">
        <v>628</v>
      </c>
      <c r="D339" s="166"/>
      <c r="E339" s="168"/>
      <c r="F339" s="167"/>
      <c r="G339" s="168"/>
      <c r="AO339" s="260"/>
      <c r="AP339" s="260"/>
      <c r="AQ339" s="260"/>
      <c r="AR339" s="260"/>
      <c r="AS339" s="260"/>
      <c r="AT339" s="260"/>
      <c r="AU339" s="260"/>
      <c r="AV339" s="260"/>
      <c r="AW339" s="260"/>
      <c r="AX339" s="260"/>
      <c r="AY339" s="260"/>
      <c r="AZ339" s="260"/>
      <c r="BA339" s="260"/>
      <c r="BB339" s="260"/>
      <c r="BC339" s="260"/>
      <c r="BD339" s="260"/>
      <c r="BE339" s="260"/>
      <c r="BF339" s="260"/>
      <c r="BG339" s="210"/>
      <c r="BH339" s="210"/>
      <c r="BI339" s="210"/>
    </row>
    <row r="340" spans="1:61" x14ac:dyDescent="0.25">
      <c r="A340" s="171" t="s">
        <v>91</v>
      </c>
      <c r="B340" s="164"/>
      <c r="C340" s="299" t="s">
        <v>628</v>
      </c>
      <c r="D340" s="166"/>
      <c r="E340" s="168"/>
      <c r="F340" s="167"/>
      <c r="G340" s="168"/>
      <c r="AO340" s="260"/>
      <c r="AP340" s="260"/>
      <c r="AQ340" s="260"/>
      <c r="AR340" s="260"/>
      <c r="AS340" s="260"/>
      <c r="AT340" s="260"/>
      <c r="AU340" s="260"/>
      <c r="AV340" s="260"/>
      <c r="AW340" s="260"/>
      <c r="AX340" s="260"/>
      <c r="AY340" s="260"/>
      <c r="AZ340" s="260"/>
      <c r="BA340" s="260"/>
      <c r="BB340" s="260"/>
      <c r="BC340" s="260"/>
      <c r="BD340" s="260"/>
      <c r="BE340" s="260"/>
      <c r="BF340" s="260"/>
      <c r="BG340" s="210"/>
      <c r="BH340" s="210"/>
      <c r="BI340" s="210"/>
    </row>
    <row r="341" spans="1:61" x14ac:dyDescent="0.25">
      <c r="A341" s="171" t="s">
        <v>91</v>
      </c>
      <c r="B341" s="164"/>
      <c r="C341" s="299" t="s">
        <v>628</v>
      </c>
      <c r="D341" s="166"/>
      <c r="E341" s="168"/>
      <c r="F341" s="167"/>
      <c r="G341" s="168"/>
      <c r="AO341" s="260"/>
      <c r="AP341" s="260"/>
      <c r="AQ341" s="260"/>
      <c r="AR341" s="260"/>
      <c r="AS341" s="260"/>
      <c r="AT341" s="260"/>
      <c r="AU341" s="260"/>
      <c r="AV341" s="260"/>
      <c r="AW341" s="260"/>
      <c r="AX341" s="260"/>
      <c r="AY341" s="260"/>
      <c r="AZ341" s="260"/>
      <c r="BA341" s="260"/>
      <c r="BB341" s="260"/>
      <c r="BC341" s="260"/>
      <c r="BD341" s="260"/>
      <c r="BE341" s="260"/>
      <c r="BF341" s="260"/>
      <c r="BG341" s="210"/>
      <c r="BH341" s="210"/>
      <c r="BI341" s="210"/>
    </row>
    <row r="342" spans="1:61" x14ac:dyDescent="0.25">
      <c r="A342" s="171" t="s">
        <v>91</v>
      </c>
      <c r="B342" s="164"/>
      <c r="C342" s="299" t="s">
        <v>628</v>
      </c>
      <c r="D342" s="166"/>
      <c r="E342" s="168"/>
      <c r="F342" s="167"/>
      <c r="G342" s="168"/>
      <c r="AO342" s="260"/>
      <c r="AP342" s="260"/>
      <c r="AQ342" s="260"/>
      <c r="AR342" s="260"/>
      <c r="AS342" s="260"/>
      <c r="AT342" s="260"/>
      <c r="AU342" s="260"/>
      <c r="AV342" s="260"/>
      <c r="AW342" s="260"/>
      <c r="AX342" s="260"/>
      <c r="AY342" s="260"/>
      <c r="AZ342" s="260"/>
      <c r="BA342" s="260"/>
      <c r="BB342" s="260"/>
      <c r="BC342" s="260"/>
      <c r="BD342" s="260"/>
      <c r="BE342" s="260"/>
      <c r="BF342" s="260"/>
      <c r="BG342" s="210"/>
      <c r="BH342" s="210"/>
      <c r="BI342" s="210"/>
    </row>
    <row r="343" spans="1:61" x14ac:dyDescent="0.25">
      <c r="A343" s="171" t="s">
        <v>91</v>
      </c>
      <c r="B343" s="164"/>
      <c r="C343" s="299" t="s">
        <v>628</v>
      </c>
      <c r="D343" s="166"/>
      <c r="E343" s="168"/>
      <c r="F343" s="167"/>
      <c r="G343" s="168"/>
      <c r="AO343" s="260"/>
      <c r="AP343" s="260"/>
      <c r="AQ343" s="260"/>
      <c r="AR343" s="260"/>
      <c r="AS343" s="260"/>
      <c r="AT343" s="260"/>
      <c r="AU343" s="260"/>
      <c r="AV343" s="260"/>
      <c r="AW343" s="260"/>
      <c r="AX343" s="260"/>
      <c r="AY343" s="260"/>
      <c r="AZ343" s="260"/>
      <c r="BA343" s="260"/>
      <c r="BB343" s="260"/>
      <c r="BC343" s="260"/>
      <c r="BD343" s="260"/>
      <c r="BE343" s="260"/>
      <c r="BF343" s="260"/>
      <c r="BG343" s="210"/>
      <c r="BH343" s="210"/>
      <c r="BI343" s="210"/>
    </row>
    <row r="344" spans="1:61" x14ac:dyDescent="0.25">
      <c r="A344" s="171" t="s">
        <v>91</v>
      </c>
      <c r="B344" s="164"/>
      <c r="C344" s="299" t="s">
        <v>628</v>
      </c>
      <c r="D344" s="166"/>
      <c r="E344" s="168"/>
      <c r="F344" s="167"/>
      <c r="G344" s="168"/>
      <c r="AO344" s="260"/>
      <c r="AP344" s="260"/>
      <c r="AQ344" s="260"/>
      <c r="AR344" s="260"/>
      <c r="AS344" s="260"/>
      <c r="AT344" s="260"/>
      <c r="AU344" s="260"/>
      <c r="AV344" s="260"/>
      <c r="AW344" s="260"/>
      <c r="AX344" s="260"/>
      <c r="AY344" s="260"/>
      <c r="AZ344" s="260"/>
      <c r="BA344" s="260"/>
      <c r="BB344" s="260"/>
      <c r="BC344" s="260"/>
      <c r="BD344" s="260"/>
      <c r="BE344" s="260"/>
      <c r="BF344" s="260"/>
      <c r="BG344" s="210"/>
      <c r="BH344" s="210"/>
      <c r="BI344" s="210"/>
    </row>
    <row r="345" spans="1:61" x14ac:dyDescent="0.25">
      <c r="A345" s="171" t="s">
        <v>91</v>
      </c>
      <c r="B345" s="164"/>
      <c r="C345" s="299" t="s">
        <v>628</v>
      </c>
      <c r="D345" s="166"/>
      <c r="E345" s="168"/>
      <c r="F345" s="167"/>
      <c r="G345" s="168"/>
      <c r="AO345" s="260"/>
      <c r="AP345" s="260"/>
      <c r="AQ345" s="260"/>
      <c r="AR345" s="260"/>
      <c r="AS345" s="260"/>
      <c r="AT345" s="260"/>
      <c r="AU345" s="260"/>
      <c r="AV345" s="260"/>
      <c r="AW345" s="260"/>
      <c r="AX345" s="260"/>
      <c r="AY345" s="260"/>
      <c r="AZ345" s="260"/>
      <c r="BA345" s="260"/>
      <c r="BB345" s="260"/>
      <c r="BC345" s="260"/>
      <c r="BD345" s="260"/>
      <c r="BE345" s="260"/>
      <c r="BF345" s="260"/>
      <c r="BG345" s="210"/>
      <c r="BH345" s="210"/>
      <c r="BI345" s="210"/>
    </row>
    <row r="346" spans="1:61" x14ac:dyDescent="0.25">
      <c r="A346" s="171" t="s">
        <v>91</v>
      </c>
      <c r="B346" s="164"/>
      <c r="C346" s="299" t="s">
        <v>628</v>
      </c>
      <c r="D346" s="166"/>
      <c r="E346" s="168"/>
      <c r="F346" s="167"/>
      <c r="G346" s="168"/>
      <c r="AO346" s="260"/>
      <c r="AP346" s="260"/>
      <c r="AQ346" s="260"/>
      <c r="AR346" s="260"/>
      <c r="AS346" s="260"/>
      <c r="AT346" s="260"/>
      <c r="AU346" s="260"/>
      <c r="AV346" s="260"/>
      <c r="AW346" s="260"/>
      <c r="AX346" s="260"/>
      <c r="AY346" s="260"/>
      <c r="AZ346" s="260"/>
      <c r="BA346" s="260"/>
      <c r="BB346" s="260"/>
      <c r="BC346" s="260"/>
      <c r="BD346" s="260"/>
      <c r="BE346" s="260"/>
      <c r="BF346" s="260"/>
      <c r="BG346" s="210"/>
      <c r="BH346" s="210"/>
      <c r="BI346" s="210"/>
    </row>
    <row r="347" spans="1:61" x14ac:dyDescent="0.25">
      <c r="A347" s="171" t="s">
        <v>91</v>
      </c>
      <c r="B347" s="164"/>
      <c r="C347" s="299" t="s">
        <v>628</v>
      </c>
      <c r="D347" s="166"/>
      <c r="E347" s="168"/>
      <c r="F347" s="167"/>
      <c r="G347" s="168"/>
      <c r="AO347" s="260"/>
      <c r="AP347" s="260"/>
      <c r="AQ347" s="260"/>
      <c r="AR347" s="260"/>
      <c r="AS347" s="260"/>
      <c r="AT347" s="260"/>
      <c r="AU347" s="260"/>
      <c r="AV347" s="260"/>
      <c r="AW347" s="260"/>
      <c r="AX347" s="260"/>
      <c r="AY347" s="260"/>
      <c r="AZ347" s="260"/>
      <c r="BA347" s="260"/>
      <c r="BB347" s="260"/>
      <c r="BC347" s="260"/>
      <c r="BD347" s="260"/>
      <c r="BE347" s="260"/>
      <c r="BF347" s="260"/>
      <c r="BG347" s="210"/>
      <c r="BH347" s="210"/>
      <c r="BI347" s="210"/>
    </row>
    <row r="348" spans="1:61" x14ac:dyDescent="0.25">
      <c r="A348" s="171" t="s">
        <v>91</v>
      </c>
      <c r="B348" s="164"/>
      <c r="C348" s="299" t="s">
        <v>628</v>
      </c>
      <c r="D348" s="166"/>
      <c r="E348" s="168"/>
      <c r="F348" s="167"/>
      <c r="G348" s="168"/>
      <c r="AO348" s="260"/>
      <c r="AP348" s="260"/>
      <c r="AQ348" s="260"/>
      <c r="AR348" s="260"/>
      <c r="AS348" s="260"/>
      <c r="AT348" s="260"/>
      <c r="AU348" s="260"/>
      <c r="AV348" s="260"/>
      <c r="AW348" s="260"/>
      <c r="AX348" s="260"/>
      <c r="AY348" s="260"/>
      <c r="AZ348" s="260"/>
      <c r="BA348" s="260"/>
      <c r="BB348" s="260"/>
      <c r="BC348" s="260"/>
      <c r="BD348" s="260"/>
      <c r="BE348" s="260"/>
      <c r="BF348" s="260"/>
      <c r="BG348" s="210"/>
      <c r="BH348" s="210"/>
      <c r="BI348" s="210"/>
    </row>
    <row r="349" spans="1:61" x14ac:dyDescent="0.25">
      <c r="A349" s="171" t="s">
        <v>91</v>
      </c>
      <c r="B349" s="164"/>
      <c r="C349" s="299" t="s">
        <v>628</v>
      </c>
      <c r="D349" s="166"/>
      <c r="E349" s="168"/>
      <c r="F349" s="167"/>
      <c r="G349" s="168"/>
      <c r="AO349" s="260"/>
      <c r="AP349" s="260"/>
      <c r="AQ349" s="260"/>
      <c r="AR349" s="260"/>
      <c r="AS349" s="260"/>
      <c r="AT349" s="260"/>
      <c r="AU349" s="260"/>
      <c r="AV349" s="260"/>
      <c r="AW349" s="260"/>
      <c r="AX349" s="260"/>
      <c r="AY349" s="260"/>
      <c r="AZ349" s="260"/>
      <c r="BA349" s="260"/>
      <c r="BB349" s="260"/>
      <c r="BC349" s="260"/>
      <c r="BD349" s="260"/>
      <c r="BE349" s="260"/>
      <c r="BF349" s="260"/>
      <c r="BG349" s="210"/>
      <c r="BH349" s="210"/>
      <c r="BI349" s="210"/>
    </row>
    <row r="350" spans="1:61" x14ac:dyDescent="0.25">
      <c r="A350" s="171" t="s">
        <v>91</v>
      </c>
      <c r="B350" s="164"/>
      <c r="C350" s="299" t="s">
        <v>628</v>
      </c>
      <c r="D350" s="166"/>
      <c r="E350" s="168"/>
      <c r="F350" s="167"/>
      <c r="G350" s="168"/>
      <c r="AO350" s="260"/>
      <c r="AP350" s="260"/>
      <c r="AQ350" s="260"/>
      <c r="AR350" s="260"/>
      <c r="AS350" s="260"/>
      <c r="AT350" s="260"/>
      <c r="AU350" s="260"/>
      <c r="AV350" s="260"/>
      <c r="AW350" s="260"/>
      <c r="AX350" s="260"/>
      <c r="AY350" s="260"/>
      <c r="AZ350" s="260"/>
      <c r="BA350" s="260"/>
      <c r="BB350" s="260"/>
      <c r="BC350" s="260"/>
      <c r="BD350" s="260"/>
      <c r="BE350" s="260"/>
      <c r="BF350" s="260"/>
      <c r="BG350" s="210"/>
      <c r="BH350" s="210"/>
      <c r="BI350" s="210"/>
    </row>
    <row r="351" spans="1:61" x14ac:dyDescent="0.25">
      <c r="A351" s="171" t="s">
        <v>91</v>
      </c>
      <c r="B351" s="164"/>
      <c r="C351" s="299" t="s">
        <v>628</v>
      </c>
      <c r="D351" s="166"/>
      <c r="E351" s="168"/>
      <c r="F351" s="167"/>
      <c r="G351" s="168"/>
      <c r="AO351" s="260"/>
      <c r="AP351" s="260"/>
      <c r="AQ351" s="260"/>
      <c r="AR351" s="260"/>
      <c r="AS351" s="260"/>
      <c r="AT351" s="260"/>
      <c r="AU351" s="260"/>
      <c r="AV351" s="260"/>
      <c r="AW351" s="260"/>
      <c r="AX351" s="260"/>
      <c r="AY351" s="260"/>
      <c r="AZ351" s="260"/>
      <c r="BA351" s="260"/>
      <c r="BB351" s="260"/>
      <c r="BC351" s="260"/>
      <c r="BD351" s="260"/>
      <c r="BE351" s="260"/>
      <c r="BF351" s="260"/>
      <c r="BG351" s="210"/>
      <c r="BH351" s="210"/>
      <c r="BI351" s="210"/>
    </row>
    <row r="352" spans="1:61" x14ac:dyDescent="0.25">
      <c r="A352" s="171" t="s">
        <v>91</v>
      </c>
      <c r="B352" s="164"/>
      <c r="C352" s="299" t="s">
        <v>628</v>
      </c>
      <c r="D352" s="166"/>
      <c r="E352" s="168"/>
      <c r="F352" s="167"/>
      <c r="G352" s="168"/>
      <c r="AO352" s="260"/>
      <c r="AP352" s="260"/>
      <c r="AQ352" s="260"/>
      <c r="AR352" s="260"/>
      <c r="AS352" s="260"/>
      <c r="AT352" s="260"/>
      <c r="AU352" s="260"/>
      <c r="AV352" s="260"/>
      <c r="AW352" s="260"/>
      <c r="AX352" s="260"/>
      <c r="AY352" s="260"/>
      <c r="AZ352" s="260"/>
      <c r="BA352" s="260"/>
      <c r="BB352" s="260"/>
      <c r="BC352" s="260"/>
      <c r="BD352" s="260"/>
      <c r="BE352" s="260"/>
      <c r="BF352" s="260"/>
      <c r="BG352" s="210"/>
      <c r="BH352" s="210"/>
      <c r="BI352" s="210"/>
    </row>
    <row r="353" spans="1:61" x14ac:dyDescent="0.25">
      <c r="A353" s="171" t="s">
        <v>91</v>
      </c>
      <c r="B353" s="164"/>
      <c r="C353" s="299" t="s">
        <v>628</v>
      </c>
      <c r="D353" s="166"/>
      <c r="E353" s="168"/>
      <c r="F353" s="167"/>
      <c r="G353" s="168"/>
      <c r="AO353" s="260"/>
      <c r="AP353" s="260"/>
      <c r="AQ353" s="260"/>
      <c r="AR353" s="260"/>
      <c r="AS353" s="260"/>
      <c r="AT353" s="260"/>
      <c r="AU353" s="260"/>
      <c r="AV353" s="260"/>
      <c r="AW353" s="260"/>
      <c r="AX353" s="260"/>
      <c r="AY353" s="260"/>
      <c r="AZ353" s="260"/>
      <c r="BA353" s="260"/>
      <c r="BB353" s="260"/>
      <c r="BC353" s="260"/>
      <c r="BD353" s="260"/>
      <c r="BE353" s="260"/>
      <c r="BF353" s="260"/>
      <c r="BG353" s="210"/>
      <c r="BH353" s="210"/>
      <c r="BI353" s="210"/>
    </row>
    <row r="354" spans="1:61" x14ac:dyDescent="0.25">
      <c r="A354" s="171" t="s">
        <v>91</v>
      </c>
      <c r="B354" s="164"/>
      <c r="C354" s="299" t="s">
        <v>628</v>
      </c>
      <c r="D354" s="166"/>
      <c r="E354" s="168"/>
      <c r="F354" s="167"/>
      <c r="G354" s="168"/>
      <c r="AO354" s="260"/>
      <c r="AP354" s="260"/>
      <c r="AQ354" s="260"/>
      <c r="AR354" s="260"/>
      <c r="AS354" s="260"/>
      <c r="AT354" s="260"/>
      <c r="AU354" s="260"/>
      <c r="AV354" s="260"/>
      <c r="AW354" s="260"/>
      <c r="AX354" s="260"/>
      <c r="AY354" s="260"/>
      <c r="AZ354" s="260"/>
      <c r="BA354" s="260"/>
      <c r="BB354" s="260"/>
      <c r="BC354" s="260"/>
      <c r="BD354" s="260"/>
      <c r="BE354" s="260"/>
      <c r="BF354" s="260"/>
      <c r="BG354" s="210"/>
      <c r="BH354" s="210"/>
      <c r="BI354" s="210"/>
    </row>
    <row r="355" spans="1:61" x14ac:dyDescent="0.25">
      <c r="A355" s="171" t="s">
        <v>91</v>
      </c>
      <c r="B355" s="164"/>
      <c r="C355" s="299" t="s">
        <v>628</v>
      </c>
      <c r="D355" s="166"/>
      <c r="E355" s="168"/>
      <c r="F355" s="167"/>
      <c r="G355" s="168"/>
      <c r="AO355" s="260"/>
      <c r="AP355" s="260"/>
      <c r="AQ355" s="260"/>
      <c r="AR355" s="260"/>
      <c r="AS355" s="260"/>
      <c r="AT355" s="260"/>
      <c r="AU355" s="260"/>
      <c r="AV355" s="260"/>
      <c r="AW355" s="260"/>
      <c r="AX355" s="260"/>
      <c r="AY355" s="260"/>
      <c r="AZ355" s="260"/>
      <c r="BA355" s="260"/>
      <c r="BB355" s="260"/>
      <c r="BC355" s="260"/>
      <c r="BD355" s="260"/>
      <c r="BE355" s="260"/>
      <c r="BF355" s="260"/>
      <c r="BG355" s="210"/>
      <c r="BH355" s="210"/>
      <c r="BI355" s="210"/>
    </row>
    <row r="356" spans="1:61" x14ac:dyDescent="0.25">
      <c r="A356" s="171" t="s">
        <v>91</v>
      </c>
      <c r="B356" s="164"/>
      <c r="C356" s="299" t="s">
        <v>628</v>
      </c>
      <c r="D356" s="166"/>
      <c r="E356" s="168"/>
      <c r="F356" s="167"/>
      <c r="G356" s="168"/>
      <c r="AO356" s="260"/>
      <c r="AP356" s="260"/>
      <c r="AQ356" s="260"/>
      <c r="AR356" s="260"/>
      <c r="AS356" s="260"/>
      <c r="AT356" s="260"/>
      <c r="AU356" s="260"/>
      <c r="AV356" s="260"/>
      <c r="AW356" s="260"/>
      <c r="AX356" s="260"/>
      <c r="AY356" s="260"/>
      <c r="AZ356" s="260"/>
      <c r="BA356" s="260"/>
      <c r="BB356" s="260"/>
      <c r="BC356" s="260"/>
      <c r="BD356" s="260"/>
      <c r="BE356" s="260"/>
      <c r="BF356" s="260"/>
      <c r="BG356" s="210"/>
      <c r="BH356" s="210"/>
      <c r="BI356" s="210"/>
    </row>
    <row r="357" spans="1:61" x14ac:dyDescent="0.25">
      <c r="A357" s="171" t="s">
        <v>91</v>
      </c>
      <c r="B357" s="164"/>
      <c r="C357" s="299" t="s">
        <v>628</v>
      </c>
      <c r="D357" s="166"/>
      <c r="E357" s="168"/>
      <c r="F357" s="167"/>
      <c r="G357" s="168"/>
      <c r="AO357" s="260"/>
      <c r="AP357" s="260"/>
      <c r="AQ357" s="260"/>
      <c r="AR357" s="260"/>
      <c r="AS357" s="260"/>
      <c r="AT357" s="260"/>
      <c r="AU357" s="260"/>
      <c r="AV357" s="260"/>
      <c r="AW357" s="260"/>
      <c r="AX357" s="260"/>
      <c r="AY357" s="260"/>
      <c r="AZ357" s="260"/>
      <c r="BA357" s="260"/>
      <c r="BB357" s="260"/>
      <c r="BC357" s="260"/>
      <c r="BD357" s="260"/>
      <c r="BE357" s="260"/>
      <c r="BF357" s="260"/>
      <c r="BG357" s="210"/>
      <c r="BH357" s="210"/>
      <c r="BI357" s="210"/>
    </row>
    <row r="358" spans="1:61" x14ac:dyDescent="0.25">
      <c r="A358" s="171" t="s">
        <v>91</v>
      </c>
      <c r="B358" s="164"/>
      <c r="C358" s="299" t="s">
        <v>628</v>
      </c>
      <c r="D358" s="166"/>
      <c r="E358" s="168"/>
      <c r="F358" s="167"/>
      <c r="G358" s="168"/>
      <c r="AO358" s="260"/>
      <c r="AP358" s="260"/>
      <c r="AQ358" s="260"/>
      <c r="AR358" s="260"/>
      <c r="AS358" s="260"/>
      <c r="AT358" s="260"/>
      <c r="AU358" s="260"/>
      <c r="AV358" s="260"/>
      <c r="AW358" s="260"/>
      <c r="AX358" s="260"/>
      <c r="AY358" s="260"/>
      <c r="AZ358" s="260"/>
      <c r="BA358" s="260"/>
      <c r="BB358" s="260"/>
      <c r="BC358" s="260"/>
      <c r="BD358" s="260"/>
      <c r="BE358" s="260"/>
      <c r="BF358" s="260"/>
      <c r="BG358" s="210"/>
      <c r="BH358" s="210"/>
      <c r="BI358" s="210"/>
    </row>
    <row r="359" spans="1:61" x14ac:dyDescent="0.25">
      <c r="A359" s="171" t="s">
        <v>91</v>
      </c>
      <c r="B359" s="164"/>
      <c r="C359" s="299" t="s">
        <v>628</v>
      </c>
      <c r="D359" s="166"/>
      <c r="E359" s="168"/>
      <c r="F359" s="167"/>
      <c r="G359" s="168"/>
      <c r="AO359" s="260"/>
      <c r="AP359" s="260"/>
      <c r="AQ359" s="260"/>
      <c r="AR359" s="260"/>
      <c r="AS359" s="260"/>
      <c r="AT359" s="260"/>
      <c r="AU359" s="260"/>
      <c r="AV359" s="260"/>
      <c r="AW359" s="260"/>
      <c r="AX359" s="260"/>
      <c r="AY359" s="260"/>
      <c r="AZ359" s="260"/>
      <c r="BA359" s="260"/>
      <c r="BB359" s="260"/>
      <c r="BC359" s="260"/>
      <c r="BD359" s="260"/>
      <c r="BE359" s="260"/>
      <c r="BF359" s="260"/>
      <c r="BG359" s="210"/>
      <c r="BH359" s="210"/>
      <c r="BI359" s="210"/>
    </row>
    <row r="360" spans="1:61" x14ac:dyDescent="0.25">
      <c r="A360" s="171" t="s">
        <v>91</v>
      </c>
      <c r="B360" s="164"/>
      <c r="C360" s="299" t="s">
        <v>628</v>
      </c>
      <c r="D360" s="166"/>
      <c r="E360" s="168"/>
      <c r="F360" s="167"/>
      <c r="G360" s="168"/>
      <c r="AO360" s="260"/>
      <c r="AP360" s="260"/>
      <c r="AQ360" s="260"/>
      <c r="AR360" s="260"/>
      <c r="AS360" s="260"/>
      <c r="AT360" s="260"/>
      <c r="AU360" s="260"/>
      <c r="AV360" s="260"/>
      <c r="AW360" s="260"/>
      <c r="AX360" s="260"/>
      <c r="AY360" s="260"/>
      <c r="AZ360" s="260"/>
      <c r="BA360" s="260"/>
      <c r="BB360" s="260"/>
      <c r="BC360" s="260"/>
      <c r="BD360" s="260"/>
      <c r="BE360" s="260"/>
      <c r="BF360" s="260"/>
      <c r="BG360" s="210"/>
      <c r="BH360" s="210"/>
      <c r="BI360" s="210"/>
    </row>
    <row r="361" spans="1:61" x14ac:dyDescent="0.25">
      <c r="A361" s="171" t="s">
        <v>91</v>
      </c>
      <c r="B361" s="164"/>
      <c r="C361" s="299" t="s">
        <v>628</v>
      </c>
      <c r="D361" s="166"/>
      <c r="E361" s="168"/>
      <c r="F361" s="167"/>
      <c r="G361" s="168"/>
      <c r="AO361" s="260"/>
      <c r="AP361" s="260"/>
      <c r="AQ361" s="260"/>
      <c r="AR361" s="260"/>
      <c r="AS361" s="260"/>
      <c r="AT361" s="260"/>
      <c r="AU361" s="260"/>
      <c r="AV361" s="260"/>
      <c r="AW361" s="260"/>
      <c r="AX361" s="260"/>
      <c r="AY361" s="260"/>
      <c r="AZ361" s="260"/>
      <c r="BA361" s="260"/>
      <c r="BB361" s="260"/>
      <c r="BC361" s="260"/>
      <c r="BD361" s="260"/>
      <c r="BE361" s="260"/>
      <c r="BF361" s="260"/>
      <c r="BG361" s="210"/>
      <c r="BH361" s="210"/>
      <c r="BI361" s="210"/>
    </row>
    <row r="362" spans="1:61" x14ac:dyDescent="0.25">
      <c r="A362" s="171" t="s">
        <v>91</v>
      </c>
      <c r="B362" s="164"/>
      <c r="C362" s="299" t="s">
        <v>628</v>
      </c>
      <c r="D362" s="166"/>
      <c r="E362" s="168"/>
      <c r="F362" s="167"/>
      <c r="G362" s="168"/>
      <c r="AO362" s="260"/>
      <c r="AP362" s="260"/>
      <c r="AQ362" s="260"/>
      <c r="AR362" s="260"/>
      <c r="AS362" s="260"/>
      <c r="AT362" s="260"/>
      <c r="AU362" s="260"/>
      <c r="AV362" s="260"/>
      <c r="AW362" s="260"/>
      <c r="AX362" s="260"/>
      <c r="AY362" s="260"/>
      <c r="AZ362" s="260"/>
      <c r="BA362" s="260"/>
      <c r="BB362" s="260"/>
      <c r="BC362" s="260"/>
      <c r="BD362" s="260"/>
      <c r="BE362" s="260"/>
      <c r="BF362" s="260"/>
      <c r="BG362" s="210"/>
      <c r="BH362" s="210"/>
      <c r="BI362" s="210"/>
    </row>
    <row r="363" spans="1:61" x14ac:dyDescent="0.25">
      <c r="A363" s="171" t="s">
        <v>91</v>
      </c>
      <c r="B363" s="164"/>
      <c r="C363" s="299" t="s">
        <v>628</v>
      </c>
      <c r="D363" s="166"/>
      <c r="E363" s="168"/>
      <c r="F363" s="167"/>
      <c r="G363" s="168"/>
      <c r="AO363" s="260"/>
      <c r="AP363" s="260"/>
      <c r="AQ363" s="260"/>
      <c r="AR363" s="260"/>
      <c r="AS363" s="260"/>
      <c r="AT363" s="260"/>
      <c r="AU363" s="260"/>
      <c r="AV363" s="260"/>
      <c r="AW363" s="260"/>
      <c r="AX363" s="260"/>
      <c r="AY363" s="260"/>
      <c r="AZ363" s="260"/>
      <c r="BA363" s="260"/>
      <c r="BB363" s="260"/>
      <c r="BC363" s="260"/>
      <c r="BD363" s="260"/>
      <c r="BE363" s="260"/>
      <c r="BF363" s="260"/>
      <c r="BG363" s="210"/>
      <c r="BH363" s="210"/>
      <c r="BI363" s="210"/>
    </row>
    <row r="364" spans="1:61" x14ac:dyDescent="0.25">
      <c r="A364" s="171" t="s">
        <v>91</v>
      </c>
      <c r="B364" s="164"/>
      <c r="C364" s="299" t="s">
        <v>628</v>
      </c>
      <c r="D364" s="166"/>
      <c r="E364" s="168"/>
      <c r="F364" s="167"/>
      <c r="G364" s="168"/>
      <c r="AO364" s="260"/>
      <c r="AP364" s="260"/>
      <c r="AQ364" s="260"/>
      <c r="AR364" s="260"/>
      <c r="AS364" s="260"/>
      <c r="AT364" s="260"/>
      <c r="AU364" s="260"/>
      <c r="AV364" s="260"/>
      <c r="AW364" s="260"/>
      <c r="AX364" s="260"/>
      <c r="AY364" s="260"/>
      <c r="AZ364" s="260"/>
      <c r="BA364" s="260"/>
      <c r="BB364" s="260"/>
      <c r="BC364" s="260"/>
      <c r="BD364" s="260"/>
      <c r="BE364" s="260"/>
      <c r="BF364" s="260"/>
      <c r="BG364" s="210"/>
      <c r="BH364" s="210"/>
      <c r="BI364" s="210"/>
    </row>
    <row r="365" spans="1:61" x14ac:dyDescent="0.25">
      <c r="A365" s="171" t="s">
        <v>91</v>
      </c>
      <c r="B365" s="164"/>
      <c r="C365" s="299" t="s">
        <v>628</v>
      </c>
      <c r="D365" s="166"/>
      <c r="E365" s="168"/>
      <c r="F365" s="167"/>
      <c r="G365" s="168"/>
      <c r="AO365" s="260"/>
      <c r="AP365" s="260"/>
      <c r="AQ365" s="260"/>
      <c r="AR365" s="260"/>
      <c r="AS365" s="260"/>
      <c r="AT365" s="260"/>
      <c r="AU365" s="260"/>
      <c r="AV365" s="260"/>
      <c r="AW365" s="260"/>
      <c r="AX365" s="260"/>
      <c r="AY365" s="260"/>
      <c r="AZ365" s="260"/>
      <c r="BA365" s="260"/>
      <c r="BB365" s="260"/>
      <c r="BC365" s="260"/>
      <c r="BD365" s="260"/>
      <c r="BE365" s="260"/>
      <c r="BF365" s="260"/>
      <c r="BG365" s="210"/>
      <c r="BH365" s="210"/>
      <c r="BI365" s="210"/>
    </row>
    <row r="366" spans="1:61" x14ac:dyDescent="0.25">
      <c r="A366" s="171" t="s">
        <v>91</v>
      </c>
      <c r="B366" s="164"/>
      <c r="C366" s="299" t="s">
        <v>628</v>
      </c>
      <c r="D366" s="166"/>
      <c r="E366" s="168"/>
      <c r="F366" s="167"/>
      <c r="G366" s="168"/>
      <c r="AO366" s="260"/>
      <c r="AP366" s="260"/>
      <c r="AQ366" s="260"/>
      <c r="AR366" s="260"/>
      <c r="AS366" s="260"/>
      <c r="AT366" s="260"/>
      <c r="AU366" s="260"/>
      <c r="AV366" s="260"/>
      <c r="AW366" s="260"/>
      <c r="AX366" s="260"/>
      <c r="AY366" s="260"/>
      <c r="AZ366" s="260"/>
      <c r="BA366" s="260"/>
      <c r="BB366" s="260"/>
      <c r="BC366" s="260"/>
      <c r="BD366" s="260"/>
      <c r="BE366" s="260"/>
      <c r="BF366" s="260"/>
      <c r="BG366" s="210"/>
      <c r="BH366" s="210"/>
      <c r="BI366" s="210"/>
    </row>
    <row r="367" spans="1:61" x14ac:dyDescent="0.25">
      <c r="A367" s="171" t="s">
        <v>91</v>
      </c>
      <c r="B367" s="164"/>
      <c r="C367" s="299" t="s">
        <v>628</v>
      </c>
      <c r="D367" s="166"/>
      <c r="E367" s="168"/>
      <c r="F367" s="167"/>
      <c r="G367" s="168"/>
      <c r="AO367" s="260"/>
      <c r="AP367" s="260"/>
      <c r="AQ367" s="260"/>
      <c r="AR367" s="260"/>
      <c r="AS367" s="260"/>
      <c r="AT367" s="260"/>
      <c r="AU367" s="260"/>
      <c r="AV367" s="260"/>
      <c r="AW367" s="260"/>
      <c r="AX367" s="260"/>
      <c r="AY367" s="260"/>
      <c r="AZ367" s="260"/>
      <c r="BA367" s="260"/>
      <c r="BB367" s="260"/>
      <c r="BC367" s="260"/>
      <c r="BD367" s="260"/>
      <c r="BE367" s="260"/>
      <c r="BF367" s="260"/>
      <c r="BG367" s="210"/>
      <c r="BH367" s="210"/>
      <c r="BI367" s="210"/>
    </row>
    <row r="368" spans="1:61" x14ac:dyDescent="0.25">
      <c r="A368" s="171" t="s">
        <v>91</v>
      </c>
      <c r="B368" s="164"/>
      <c r="C368" s="299" t="s">
        <v>628</v>
      </c>
      <c r="D368" s="166"/>
      <c r="E368" s="168"/>
      <c r="F368" s="167"/>
      <c r="G368" s="168"/>
      <c r="AO368" s="260"/>
      <c r="AP368" s="260"/>
      <c r="AQ368" s="260"/>
      <c r="AR368" s="260"/>
      <c r="AS368" s="260"/>
      <c r="AT368" s="260"/>
      <c r="AU368" s="260"/>
      <c r="AV368" s="260"/>
      <c r="AW368" s="260"/>
      <c r="AX368" s="260"/>
      <c r="AY368" s="260"/>
      <c r="AZ368" s="260"/>
      <c r="BA368" s="260"/>
      <c r="BB368" s="260"/>
      <c r="BC368" s="260"/>
      <c r="BD368" s="260"/>
      <c r="BE368" s="260"/>
      <c r="BF368" s="260"/>
      <c r="BG368" s="210"/>
      <c r="BH368" s="210"/>
      <c r="BI368" s="210"/>
    </row>
    <row r="369" spans="1:61" x14ac:dyDescent="0.25">
      <c r="A369" s="171" t="s">
        <v>91</v>
      </c>
      <c r="B369" s="164"/>
      <c r="C369" s="299" t="s">
        <v>628</v>
      </c>
      <c r="D369" s="166"/>
      <c r="E369" s="168"/>
      <c r="F369" s="167"/>
      <c r="G369" s="168"/>
      <c r="AO369" s="260"/>
      <c r="AP369" s="260"/>
      <c r="AQ369" s="260"/>
      <c r="AR369" s="260"/>
      <c r="AS369" s="260"/>
      <c r="AT369" s="260"/>
      <c r="AU369" s="260"/>
      <c r="AV369" s="260"/>
      <c r="AW369" s="260"/>
      <c r="AX369" s="260"/>
      <c r="AY369" s="260"/>
      <c r="AZ369" s="260"/>
      <c r="BA369" s="260"/>
      <c r="BB369" s="260"/>
      <c r="BC369" s="260"/>
      <c r="BD369" s="260"/>
      <c r="BE369" s="260"/>
      <c r="BF369" s="260"/>
      <c r="BG369" s="210"/>
      <c r="BH369" s="210"/>
      <c r="BI369" s="210"/>
    </row>
    <row r="370" spans="1:61" x14ac:dyDescent="0.25">
      <c r="A370" s="171" t="s">
        <v>91</v>
      </c>
      <c r="B370" s="164"/>
      <c r="C370" s="299" t="s">
        <v>628</v>
      </c>
      <c r="D370" s="166"/>
      <c r="E370" s="168"/>
      <c r="F370" s="167"/>
      <c r="G370" s="168"/>
      <c r="AO370" s="260"/>
      <c r="AP370" s="260"/>
      <c r="AQ370" s="260"/>
      <c r="AR370" s="260"/>
      <c r="AS370" s="260"/>
      <c r="AT370" s="260"/>
      <c r="AU370" s="260"/>
      <c r="AV370" s="260"/>
      <c r="AW370" s="260"/>
      <c r="AX370" s="260"/>
      <c r="AY370" s="260"/>
      <c r="AZ370" s="260"/>
      <c r="BA370" s="260"/>
      <c r="BB370" s="260"/>
      <c r="BC370" s="260"/>
      <c r="BD370" s="260"/>
      <c r="BE370" s="260"/>
      <c r="BF370" s="260"/>
      <c r="BG370" s="210"/>
      <c r="BH370" s="210"/>
      <c r="BI370" s="210"/>
    </row>
    <row r="371" spans="1:61" x14ac:dyDescent="0.25">
      <c r="A371" s="171" t="s">
        <v>91</v>
      </c>
      <c r="B371" s="164"/>
      <c r="C371" s="299" t="s">
        <v>628</v>
      </c>
      <c r="D371" s="166"/>
      <c r="E371" s="168"/>
      <c r="F371" s="167"/>
      <c r="G371" s="168"/>
      <c r="AO371" s="260"/>
      <c r="AP371" s="260"/>
      <c r="AQ371" s="260"/>
      <c r="AR371" s="260"/>
      <c r="AS371" s="260"/>
      <c r="AT371" s="260"/>
      <c r="AU371" s="260"/>
      <c r="AV371" s="260"/>
      <c r="AW371" s="260"/>
      <c r="AX371" s="260"/>
      <c r="AY371" s="260"/>
      <c r="AZ371" s="260"/>
      <c r="BA371" s="260"/>
      <c r="BB371" s="260"/>
      <c r="BC371" s="260"/>
      <c r="BD371" s="260"/>
      <c r="BE371" s="260"/>
      <c r="BF371" s="260"/>
      <c r="BG371" s="210"/>
      <c r="BH371" s="210"/>
      <c r="BI371" s="210"/>
    </row>
    <row r="372" spans="1:61" x14ac:dyDescent="0.25">
      <c r="A372" s="171" t="s">
        <v>91</v>
      </c>
      <c r="B372" s="164"/>
      <c r="C372" s="299" t="s">
        <v>628</v>
      </c>
      <c r="D372" s="166"/>
      <c r="E372" s="168"/>
      <c r="F372" s="167"/>
      <c r="G372" s="168"/>
      <c r="AO372" s="260"/>
      <c r="AP372" s="260"/>
      <c r="AQ372" s="260"/>
      <c r="AR372" s="260"/>
      <c r="AS372" s="260"/>
      <c r="AT372" s="260"/>
      <c r="AU372" s="260"/>
      <c r="AV372" s="260"/>
      <c r="AW372" s="260"/>
      <c r="AX372" s="260"/>
      <c r="AY372" s="260"/>
      <c r="AZ372" s="260"/>
      <c r="BA372" s="260"/>
      <c r="BB372" s="260"/>
      <c r="BC372" s="260"/>
      <c r="BD372" s="260"/>
      <c r="BE372" s="260"/>
      <c r="BF372" s="260"/>
      <c r="BG372" s="210"/>
      <c r="BH372" s="210"/>
      <c r="BI372" s="210"/>
    </row>
    <row r="373" spans="1:61" x14ac:dyDescent="0.25">
      <c r="A373" s="171" t="s">
        <v>91</v>
      </c>
      <c r="B373" s="164"/>
      <c r="C373" s="299" t="s">
        <v>628</v>
      </c>
      <c r="D373" s="166"/>
      <c r="E373" s="168"/>
      <c r="F373" s="167"/>
      <c r="G373" s="168"/>
      <c r="AO373" s="260"/>
      <c r="AP373" s="260"/>
      <c r="AQ373" s="260"/>
      <c r="AR373" s="260"/>
      <c r="AS373" s="260"/>
      <c r="AT373" s="260"/>
      <c r="AU373" s="260"/>
      <c r="AV373" s="260"/>
      <c r="AW373" s="260"/>
      <c r="AX373" s="260"/>
      <c r="AY373" s="260"/>
      <c r="AZ373" s="260"/>
      <c r="BA373" s="260"/>
      <c r="BB373" s="260"/>
      <c r="BC373" s="260"/>
      <c r="BD373" s="260"/>
      <c r="BE373" s="260"/>
      <c r="BF373" s="260"/>
      <c r="BG373" s="210"/>
      <c r="BH373" s="210"/>
      <c r="BI373" s="210"/>
    </row>
    <row r="374" spans="1:61" x14ac:dyDescent="0.25">
      <c r="A374" s="171" t="s">
        <v>91</v>
      </c>
      <c r="B374" s="164"/>
      <c r="C374" s="299" t="s">
        <v>628</v>
      </c>
      <c r="D374" s="166"/>
      <c r="E374" s="168"/>
      <c r="F374" s="167"/>
      <c r="G374" s="168"/>
      <c r="AO374" s="260"/>
      <c r="AP374" s="260"/>
      <c r="AQ374" s="260"/>
      <c r="AR374" s="260"/>
      <c r="AS374" s="260"/>
      <c r="AT374" s="260"/>
      <c r="AU374" s="260"/>
      <c r="AV374" s="260"/>
      <c r="AW374" s="260"/>
      <c r="AX374" s="260"/>
      <c r="AY374" s="260"/>
      <c r="AZ374" s="260"/>
      <c r="BA374" s="260"/>
      <c r="BB374" s="260"/>
      <c r="BC374" s="260"/>
      <c r="BD374" s="260"/>
      <c r="BE374" s="260"/>
      <c r="BF374" s="260"/>
      <c r="BG374" s="210"/>
      <c r="BH374" s="210"/>
      <c r="BI374" s="210"/>
    </row>
    <row r="375" spans="1:61" x14ac:dyDescent="0.25">
      <c r="A375" s="171" t="s">
        <v>91</v>
      </c>
      <c r="B375" s="164"/>
      <c r="C375" s="299" t="s">
        <v>628</v>
      </c>
      <c r="D375" s="166"/>
      <c r="E375" s="168"/>
      <c r="F375" s="167"/>
      <c r="G375" s="168"/>
      <c r="AO375" s="260"/>
      <c r="AP375" s="260"/>
      <c r="AQ375" s="260"/>
      <c r="AR375" s="260"/>
      <c r="AS375" s="260"/>
      <c r="AT375" s="260"/>
      <c r="AU375" s="260"/>
      <c r="AV375" s="260"/>
      <c r="AW375" s="260"/>
      <c r="AX375" s="260"/>
      <c r="AY375" s="260"/>
      <c r="AZ375" s="260"/>
      <c r="BA375" s="260"/>
      <c r="BB375" s="260"/>
      <c r="BC375" s="260"/>
      <c r="BD375" s="260"/>
      <c r="BE375" s="260"/>
      <c r="BF375" s="260"/>
      <c r="BG375" s="210"/>
      <c r="BH375" s="210"/>
      <c r="BI375" s="210"/>
    </row>
    <row r="376" spans="1:61" x14ac:dyDescent="0.25">
      <c r="A376" s="171" t="s">
        <v>91</v>
      </c>
      <c r="B376" s="164"/>
      <c r="C376" s="299" t="s">
        <v>628</v>
      </c>
      <c r="D376" s="166"/>
      <c r="E376" s="168"/>
      <c r="F376" s="167"/>
      <c r="G376" s="168"/>
      <c r="AO376" s="260"/>
      <c r="AP376" s="260"/>
      <c r="AQ376" s="260"/>
      <c r="AR376" s="260"/>
      <c r="AS376" s="260"/>
      <c r="AT376" s="260"/>
      <c r="AU376" s="260"/>
      <c r="AV376" s="260"/>
      <c r="AW376" s="260"/>
      <c r="AX376" s="260"/>
      <c r="AY376" s="260"/>
      <c r="AZ376" s="260"/>
      <c r="BA376" s="260"/>
      <c r="BB376" s="260"/>
      <c r="BC376" s="260"/>
      <c r="BD376" s="260"/>
      <c r="BE376" s="260"/>
      <c r="BF376" s="260"/>
      <c r="BG376" s="210"/>
      <c r="BH376" s="210"/>
      <c r="BI376" s="210"/>
    </row>
    <row r="377" spans="1:61" x14ac:dyDescent="0.25">
      <c r="A377" s="171" t="s">
        <v>91</v>
      </c>
      <c r="B377" s="164"/>
      <c r="C377" s="299" t="s">
        <v>628</v>
      </c>
      <c r="D377" s="166"/>
      <c r="E377" s="168"/>
      <c r="F377" s="167"/>
      <c r="G377" s="168"/>
      <c r="AO377" s="260"/>
      <c r="AP377" s="260"/>
      <c r="AQ377" s="260"/>
      <c r="AR377" s="260"/>
      <c r="AS377" s="260"/>
      <c r="AT377" s="260"/>
      <c r="AU377" s="260"/>
      <c r="AV377" s="260"/>
      <c r="AW377" s="260"/>
      <c r="AX377" s="260"/>
      <c r="AY377" s="260"/>
      <c r="AZ377" s="260"/>
      <c r="BA377" s="260"/>
      <c r="BB377" s="260"/>
      <c r="BC377" s="260"/>
      <c r="BD377" s="260"/>
      <c r="BE377" s="260"/>
      <c r="BF377" s="260"/>
      <c r="BG377" s="210"/>
      <c r="BH377" s="210"/>
      <c r="BI377" s="210"/>
    </row>
    <row r="378" spans="1:61" x14ac:dyDescent="0.25">
      <c r="A378" s="171" t="s">
        <v>91</v>
      </c>
      <c r="B378" s="164"/>
      <c r="C378" s="299" t="s">
        <v>628</v>
      </c>
      <c r="D378" s="166"/>
      <c r="E378" s="168"/>
      <c r="F378" s="167"/>
      <c r="G378" s="168"/>
      <c r="AO378" s="260"/>
      <c r="AP378" s="260"/>
      <c r="AQ378" s="260"/>
      <c r="AR378" s="260"/>
      <c r="AS378" s="260"/>
      <c r="AT378" s="260"/>
      <c r="AU378" s="260"/>
      <c r="AV378" s="260"/>
      <c r="AW378" s="260"/>
      <c r="AX378" s="260"/>
      <c r="AY378" s="260"/>
      <c r="AZ378" s="260"/>
      <c r="BA378" s="260"/>
      <c r="BB378" s="260"/>
      <c r="BC378" s="260"/>
      <c r="BD378" s="260"/>
      <c r="BE378" s="260"/>
      <c r="BF378" s="260"/>
      <c r="BG378" s="210"/>
      <c r="BH378" s="210"/>
      <c r="BI378" s="210"/>
    </row>
    <row r="379" spans="1:61" x14ac:dyDescent="0.25">
      <c r="A379" s="171" t="s">
        <v>91</v>
      </c>
      <c r="B379" s="164"/>
      <c r="C379" s="299" t="s">
        <v>628</v>
      </c>
      <c r="D379" s="166"/>
      <c r="E379" s="168"/>
      <c r="F379" s="167"/>
      <c r="G379" s="168"/>
      <c r="AO379" s="260"/>
      <c r="AP379" s="260"/>
      <c r="AQ379" s="260"/>
      <c r="AR379" s="260"/>
      <c r="AS379" s="260"/>
      <c r="AT379" s="260"/>
      <c r="AU379" s="260"/>
      <c r="AV379" s="260"/>
      <c r="AW379" s="260"/>
      <c r="AX379" s="260"/>
      <c r="AY379" s="260"/>
      <c r="AZ379" s="260"/>
      <c r="BA379" s="260"/>
      <c r="BB379" s="260"/>
      <c r="BC379" s="260"/>
      <c r="BD379" s="260"/>
      <c r="BE379" s="260"/>
      <c r="BF379" s="260"/>
      <c r="BG379" s="210"/>
      <c r="BH379" s="210"/>
      <c r="BI379" s="210"/>
    </row>
    <row r="380" spans="1:61" x14ac:dyDescent="0.25">
      <c r="A380" s="171" t="s">
        <v>91</v>
      </c>
      <c r="B380" s="164"/>
      <c r="C380" s="299" t="s">
        <v>628</v>
      </c>
      <c r="D380" s="166"/>
      <c r="E380" s="168"/>
      <c r="F380" s="167"/>
      <c r="G380" s="168"/>
      <c r="AO380" s="260"/>
      <c r="AP380" s="260"/>
      <c r="AQ380" s="260"/>
      <c r="AR380" s="260"/>
      <c r="AS380" s="260"/>
      <c r="AT380" s="260"/>
      <c r="AU380" s="260"/>
      <c r="AV380" s="260"/>
      <c r="AW380" s="260"/>
      <c r="AX380" s="260"/>
      <c r="AY380" s="260"/>
      <c r="AZ380" s="260"/>
      <c r="BA380" s="260"/>
      <c r="BB380" s="260"/>
      <c r="BC380" s="260"/>
      <c r="BD380" s="260"/>
      <c r="BE380" s="260"/>
      <c r="BF380" s="260"/>
      <c r="BG380" s="210"/>
      <c r="BH380" s="210"/>
      <c r="BI380" s="210"/>
    </row>
    <row r="381" spans="1:61" x14ac:dyDescent="0.25">
      <c r="A381" s="171" t="s">
        <v>91</v>
      </c>
      <c r="B381" s="164"/>
      <c r="C381" s="299" t="s">
        <v>628</v>
      </c>
      <c r="D381" s="166"/>
      <c r="E381" s="168"/>
      <c r="F381" s="167"/>
      <c r="G381" s="168"/>
      <c r="AO381" s="260"/>
      <c r="AP381" s="260"/>
      <c r="AQ381" s="260"/>
      <c r="AR381" s="260"/>
      <c r="AS381" s="260"/>
      <c r="AT381" s="260"/>
      <c r="AU381" s="260"/>
      <c r="AV381" s="260"/>
      <c r="AW381" s="260"/>
      <c r="AX381" s="260"/>
      <c r="AY381" s="260"/>
      <c r="AZ381" s="260"/>
      <c r="BA381" s="260"/>
      <c r="BB381" s="260"/>
      <c r="BC381" s="260"/>
      <c r="BD381" s="260"/>
      <c r="BE381" s="260"/>
      <c r="BF381" s="260"/>
      <c r="BG381" s="210"/>
      <c r="BH381" s="210"/>
      <c r="BI381" s="210"/>
    </row>
    <row r="382" spans="1:61" x14ac:dyDescent="0.25">
      <c r="A382" s="171" t="s">
        <v>91</v>
      </c>
      <c r="B382" s="164"/>
      <c r="C382" s="299" t="s">
        <v>628</v>
      </c>
      <c r="D382" s="166"/>
      <c r="E382" s="168"/>
      <c r="F382" s="167"/>
      <c r="G382" s="168"/>
      <c r="AO382" s="260"/>
      <c r="AP382" s="260"/>
      <c r="AQ382" s="260"/>
      <c r="AR382" s="260"/>
      <c r="AS382" s="260"/>
      <c r="AT382" s="260"/>
      <c r="AU382" s="260"/>
      <c r="AV382" s="260"/>
      <c r="AW382" s="260"/>
      <c r="AX382" s="260"/>
      <c r="AY382" s="260"/>
      <c r="AZ382" s="260"/>
      <c r="BA382" s="260"/>
      <c r="BB382" s="260"/>
      <c r="BC382" s="260"/>
      <c r="BD382" s="260"/>
      <c r="BE382" s="260"/>
      <c r="BF382" s="260"/>
      <c r="BG382" s="210"/>
      <c r="BH382" s="210"/>
      <c r="BI382" s="210"/>
    </row>
    <row r="383" spans="1:61" x14ac:dyDescent="0.25">
      <c r="A383" s="171" t="s">
        <v>91</v>
      </c>
      <c r="B383" s="164"/>
      <c r="C383" s="299" t="s">
        <v>628</v>
      </c>
      <c r="D383" s="166"/>
      <c r="E383" s="168"/>
      <c r="F383" s="167"/>
      <c r="G383" s="168"/>
      <c r="AO383" s="260"/>
      <c r="AP383" s="260"/>
      <c r="AQ383" s="260"/>
      <c r="AR383" s="260"/>
      <c r="AS383" s="260"/>
      <c r="AT383" s="260"/>
      <c r="AU383" s="260"/>
      <c r="AV383" s="260"/>
      <c r="AW383" s="260"/>
      <c r="AX383" s="260"/>
      <c r="AY383" s="260"/>
      <c r="AZ383" s="260"/>
      <c r="BA383" s="260"/>
      <c r="BB383" s="260"/>
      <c r="BC383" s="260"/>
      <c r="BD383" s="260"/>
      <c r="BE383" s="260"/>
      <c r="BF383" s="260"/>
      <c r="BG383" s="210"/>
      <c r="BH383" s="210"/>
      <c r="BI383" s="210"/>
    </row>
    <row r="384" spans="1:61" x14ac:dyDescent="0.25">
      <c r="A384" s="171" t="s">
        <v>91</v>
      </c>
      <c r="B384" s="164"/>
      <c r="C384" s="299" t="s">
        <v>628</v>
      </c>
      <c r="D384" s="166"/>
      <c r="E384" s="168"/>
      <c r="F384" s="167"/>
      <c r="G384" s="168"/>
      <c r="AO384" s="260"/>
      <c r="AP384" s="260"/>
      <c r="AQ384" s="260"/>
      <c r="AR384" s="260"/>
      <c r="AS384" s="260"/>
      <c r="AT384" s="260"/>
      <c r="AU384" s="260"/>
      <c r="AV384" s="260"/>
      <c r="AW384" s="260"/>
      <c r="AX384" s="260"/>
      <c r="AY384" s="260"/>
      <c r="AZ384" s="260"/>
      <c r="BA384" s="260"/>
      <c r="BB384" s="260"/>
      <c r="BC384" s="260"/>
      <c r="BD384" s="260"/>
      <c r="BE384" s="260"/>
      <c r="BF384" s="260"/>
      <c r="BG384" s="210"/>
      <c r="BH384" s="210"/>
      <c r="BI384" s="210"/>
    </row>
    <row r="385" spans="1:61" x14ac:dyDescent="0.25">
      <c r="A385" s="171" t="s">
        <v>91</v>
      </c>
      <c r="B385" s="164"/>
      <c r="C385" s="299" t="s">
        <v>628</v>
      </c>
      <c r="D385" s="166"/>
      <c r="E385" s="168"/>
      <c r="F385" s="167"/>
      <c r="G385" s="168"/>
      <c r="AO385" s="260"/>
      <c r="AP385" s="260"/>
      <c r="AQ385" s="260"/>
      <c r="AR385" s="260"/>
      <c r="AS385" s="260"/>
      <c r="AT385" s="260"/>
      <c r="AU385" s="260"/>
      <c r="AV385" s="260"/>
      <c r="AW385" s="260"/>
      <c r="AX385" s="260"/>
      <c r="AY385" s="260"/>
      <c r="AZ385" s="260"/>
      <c r="BA385" s="260"/>
      <c r="BB385" s="260"/>
      <c r="BC385" s="260"/>
      <c r="BD385" s="260"/>
      <c r="BE385" s="260"/>
      <c r="BF385" s="260"/>
      <c r="BG385" s="210"/>
      <c r="BH385" s="210"/>
      <c r="BI385" s="210"/>
    </row>
    <row r="386" spans="1:61" x14ac:dyDescent="0.25">
      <c r="A386" s="171" t="s">
        <v>91</v>
      </c>
      <c r="B386" s="164"/>
      <c r="C386" s="299" t="s">
        <v>628</v>
      </c>
      <c r="D386" s="166"/>
      <c r="E386" s="168"/>
      <c r="F386" s="167"/>
      <c r="G386" s="168"/>
      <c r="AO386" s="260"/>
      <c r="AP386" s="260"/>
      <c r="AQ386" s="260"/>
      <c r="AR386" s="260"/>
      <c r="AS386" s="260"/>
      <c r="AT386" s="260"/>
      <c r="AU386" s="260"/>
      <c r="AV386" s="260"/>
      <c r="AW386" s="260"/>
      <c r="AX386" s="260"/>
      <c r="AY386" s="260"/>
      <c r="AZ386" s="260"/>
      <c r="BA386" s="260"/>
      <c r="BB386" s="260"/>
      <c r="BC386" s="260"/>
      <c r="BD386" s="260"/>
      <c r="BE386" s="260"/>
      <c r="BF386" s="260"/>
      <c r="BG386" s="210"/>
      <c r="BH386" s="210"/>
      <c r="BI386" s="210"/>
    </row>
    <row r="387" spans="1:61" x14ac:dyDescent="0.25">
      <c r="A387" s="171" t="s">
        <v>91</v>
      </c>
      <c r="B387" s="164"/>
      <c r="C387" s="299" t="s">
        <v>628</v>
      </c>
      <c r="D387" s="166"/>
      <c r="E387" s="168"/>
      <c r="F387" s="167"/>
      <c r="G387" s="168"/>
      <c r="AO387" s="260"/>
      <c r="AP387" s="260"/>
      <c r="AQ387" s="260"/>
      <c r="AR387" s="260"/>
      <c r="AS387" s="260"/>
      <c r="AT387" s="260"/>
      <c r="AU387" s="260"/>
      <c r="AV387" s="260"/>
      <c r="AW387" s="260"/>
      <c r="AX387" s="260"/>
      <c r="AY387" s="260"/>
      <c r="AZ387" s="260"/>
      <c r="BA387" s="260"/>
      <c r="BB387" s="260"/>
      <c r="BC387" s="260"/>
      <c r="BD387" s="260"/>
      <c r="BE387" s="260"/>
      <c r="BF387" s="260"/>
      <c r="BG387" s="210"/>
      <c r="BH387" s="210"/>
      <c r="BI387" s="210"/>
    </row>
    <row r="388" spans="1:61" x14ac:dyDescent="0.25">
      <c r="A388" s="171" t="s">
        <v>91</v>
      </c>
      <c r="B388" s="164"/>
      <c r="C388" s="299" t="s">
        <v>628</v>
      </c>
      <c r="D388" s="166"/>
      <c r="E388" s="168"/>
      <c r="F388" s="167"/>
      <c r="G388" s="168"/>
      <c r="AO388" s="260"/>
      <c r="AP388" s="260"/>
      <c r="AQ388" s="260"/>
      <c r="AR388" s="260"/>
      <c r="AS388" s="260"/>
      <c r="AT388" s="260"/>
      <c r="AU388" s="260"/>
      <c r="AV388" s="260"/>
      <c r="AW388" s="260"/>
      <c r="AX388" s="260"/>
      <c r="AY388" s="260"/>
      <c r="AZ388" s="260"/>
      <c r="BA388" s="260"/>
      <c r="BB388" s="260"/>
      <c r="BC388" s="260"/>
      <c r="BD388" s="260"/>
      <c r="BE388" s="260"/>
      <c r="BF388" s="260"/>
      <c r="BG388" s="210"/>
      <c r="BH388" s="210"/>
      <c r="BI388" s="210"/>
    </row>
    <row r="389" spans="1:61" x14ac:dyDescent="0.25">
      <c r="A389" s="171" t="s">
        <v>91</v>
      </c>
      <c r="B389" s="164"/>
      <c r="C389" s="299" t="s">
        <v>628</v>
      </c>
      <c r="D389" s="166"/>
      <c r="E389" s="168"/>
      <c r="F389" s="167"/>
      <c r="G389" s="168"/>
      <c r="AO389" s="260"/>
      <c r="AP389" s="260"/>
      <c r="AQ389" s="260"/>
      <c r="AR389" s="260"/>
      <c r="AS389" s="260"/>
      <c r="AT389" s="260"/>
      <c r="AU389" s="260"/>
      <c r="AV389" s="260"/>
      <c r="AW389" s="260"/>
      <c r="AX389" s="260"/>
      <c r="AY389" s="260"/>
      <c r="AZ389" s="260"/>
      <c r="BA389" s="260"/>
      <c r="BB389" s="260"/>
      <c r="BC389" s="260"/>
      <c r="BD389" s="260"/>
      <c r="BE389" s="260"/>
      <c r="BF389" s="260"/>
      <c r="BG389" s="210"/>
      <c r="BH389" s="210"/>
      <c r="BI389" s="210"/>
    </row>
    <row r="390" spans="1:61" x14ac:dyDescent="0.25">
      <c r="A390" s="171" t="s">
        <v>91</v>
      </c>
      <c r="B390" s="164"/>
      <c r="C390" s="299" t="s">
        <v>628</v>
      </c>
      <c r="D390" s="166"/>
      <c r="E390" s="168"/>
      <c r="F390" s="167"/>
      <c r="G390" s="168"/>
      <c r="AO390" s="260"/>
      <c r="AP390" s="260"/>
      <c r="AQ390" s="260"/>
      <c r="AR390" s="260"/>
      <c r="AS390" s="260"/>
      <c r="AT390" s="260"/>
      <c r="AU390" s="260"/>
      <c r="AV390" s="260"/>
      <c r="AW390" s="260"/>
      <c r="AX390" s="260"/>
      <c r="AY390" s="260"/>
      <c r="AZ390" s="260"/>
      <c r="BA390" s="260"/>
      <c r="BB390" s="260"/>
      <c r="BC390" s="260"/>
      <c r="BD390" s="260"/>
      <c r="BE390" s="260"/>
      <c r="BF390" s="260"/>
      <c r="BG390" s="210"/>
      <c r="BH390" s="210"/>
      <c r="BI390" s="210"/>
    </row>
    <row r="391" spans="1:61" x14ac:dyDescent="0.25">
      <c r="A391" s="171" t="s">
        <v>91</v>
      </c>
      <c r="B391" s="164"/>
      <c r="C391" s="299" t="s">
        <v>628</v>
      </c>
      <c r="D391" s="166"/>
      <c r="E391" s="168"/>
      <c r="F391" s="167"/>
      <c r="G391" s="168"/>
      <c r="AO391" s="260"/>
      <c r="AP391" s="260"/>
      <c r="AQ391" s="260"/>
      <c r="AR391" s="260"/>
      <c r="AS391" s="260"/>
      <c r="AT391" s="260"/>
      <c r="AU391" s="260"/>
      <c r="AV391" s="260"/>
      <c r="AW391" s="260"/>
      <c r="AX391" s="260"/>
      <c r="AY391" s="260"/>
      <c r="AZ391" s="260"/>
      <c r="BA391" s="260"/>
      <c r="BB391" s="260"/>
      <c r="BC391" s="260"/>
      <c r="BD391" s="260"/>
      <c r="BE391" s="260"/>
      <c r="BF391" s="260"/>
      <c r="BG391" s="210"/>
      <c r="BH391" s="210"/>
      <c r="BI391" s="210"/>
    </row>
    <row r="392" spans="1:61" x14ac:dyDescent="0.25">
      <c r="A392" s="171" t="s">
        <v>91</v>
      </c>
      <c r="B392" s="164"/>
      <c r="C392" s="299" t="s">
        <v>628</v>
      </c>
      <c r="D392" s="166"/>
      <c r="E392" s="168"/>
      <c r="F392" s="167"/>
      <c r="G392" s="168"/>
      <c r="AO392" s="260"/>
      <c r="AP392" s="260"/>
      <c r="AQ392" s="260"/>
      <c r="AR392" s="260"/>
      <c r="AS392" s="260"/>
      <c r="AT392" s="260"/>
      <c r="AU392" s="260"/>
      <c r="AV392" s="260"/>
      <c r="AW392" s="260"/>
      <c r="AX392" s="260"/>
      <c r="AY392" s="260"/>
      <c r="AZ392" s="260"/>
      <c r="BA392" s="260"/>
      <c r="BB392" s="260"/>
      <c r="BC392" s="260"/>
      <c r="BD392" s="260"/>
      <c r="BE392" s="260"/>
      <c r="BF392" s="260"/>
      <c r="BG392" s="210"/>
      <c r="BH392" s="210"/>
      <c r="BI392" s="210"/>
    </row>
    <row r="393" spans="1:61" x14ac:dyDescent="0.25">
      <c r="A393" s="171" t="s">
        <v>91</v>
      </c>
      <c r="B393" s="164"/>
      <c r="C393" s="299" t="s">
        <v>628</v>
      </c>
      <c r="D393" s="166"/>
      <c r="E393" s="168"/>
      <c r="F393" s="167"/>
      <c r="G393" s="168"/>
      <c r="AO393" s="260"/>
      <c r="AP393" s="260"/>
      <c r="AQ393" s="260"/>
      <c r="AR393" s="260"/>
      <c r="AS393" s="260"/>
      <c r="AT393" s="260"/>
      <c r="AU393" s="260"/>
      <c r="AV393" s="260"/>
      <c r="AW393" s="260"/>
      <c r="AX393" s="260"/>
      <c r="AY393" s="260"/>
      <c r="AZ393" s="260"/>
      <c r="BA393" s="260"/>
      <c r="BB393" s="260"/>
      <c r="BC393" s="260"/>
      <c r="BD393" s="260"/>
      <c r="BE393" s="260"/>
      <c r="BF393" s="260"/>
      <c r="BG393" s="210"/>
      <c r="BH393" s="210"/>
      <c r="BI393" s="210"/>
    </row>
    <row r="394" spans="1:61" x14ac:dyDescent="0.25">
      <c r="A394" s="171" t="s">
        <v>91</v>
      </c>
      <c r="B394" s="164"/>
      <c r="C394" s="299" t="s">
        <v>628</v>
      </c>
      <c r="D394" s="166"/>
      <c r="E394" s="168"/>
      <c r="F394" s="167"/>
      <c r="G394" s="168"/>
      <c r="AO394" s="260"/>
      <c r="AP394" s="260"/>
      <c r="AQ394" s="260"/>
      <c r="AR394" s="260"/>
      <c r="AS394" s="260"/>
      <c r="AT394" s="260"/>
      <c r="AU394" s="260"/>
      <c r="AV394" s="260"/>
      <c r="AW394" s="260"/>
      <c r="AX394" s="260"/>
      <c r="AY394" s="260"/>
      <c r="AZ394" s="260"/>
      <c r="BA394" s="260"/>
      <c r="BB394" s="260"/>
      <c r="BC394" s="260"/>
      <c r="BD394" s="260"/>
      <c r="BE394" s="260"/>
      <c r="BF394" s="260"/>
      <c r="BG394" s="210"/>
      <c r="BH394" s="210"/>
      <c r="BI394" s="210"/>
    </row>
    <row r="395" spans="1:61" x14ac:dyDescent="0.25">
      <c r="A395" s="171" t="s">
        <v>91</v>
      </c>
      <c r="B395" s="164"/>
      <c r="C395" s="299" t="s">
        <v>628</v>
      </c>
      <c r="D395" s="166"/>
      <c r="E395" s="168"/>
      <c r="F395" s="167"/>
      <c r="G395" s="168"/>
      <c r="AO395" s="260"/>
      <c r="AP395" s="260"/>
      <c r="AQ395" s="260"/>
      <c r="AR395" s="260"/>
      <c r="AS395" s="260"/>
      <c r="AT395" s="260"/>
      <c r="AU395" s="260"/>
      <c r="AV395" s="260"/>
      <c r="AW395" s="260"/>
      <c r="AX395" s="260"/>
      <c r="AY395" s="260"/>
      <c r="AZ395" s="260"/>
      <c r="BA395" s="260"/>
      <c r="BB395" s="260"/>
      <c r="BC395" s="260"/>
      <c r="BD395" s="260"/>
      <c r="BE395" s="260"/>
      <c r="BF395" s="260"/>
      <c r="BG395" s="210"/>
      <c r="BH395" s="210"/>
      <c r="BI395" s="210"/>
    </row>
    <row r="396" spans="1:61" x14ac:dyDescent="0.25">
      <c r="A396" s="171" t="s">
        <v>91</v>
      </c>
      <c r="B396" s="164"/>
      <c r="C396" s="299" t="s">
        <v>628</v>
      </c>
      <c r="D396" s="166"/>
      <c r="E396" s="168"/>
      <c r="F396" s="167"/>
      <c r="G396" s="168"/>
      <c r="AO396" s="260"/>
      <c r="AP396" s="260"/>
      <c r="AQ396" s="260"/>
      <c r="AR396" s="260"/>
      <c r="AS396" s="260"/>
      <c r="AT396" s="260"/>
      <c r="AU396" s="260"/>
      <c r="AV396" s="260"/>
      <c r="AW396" s="260"/>
      <c r="AX396" s="260"/>
      <c r="AY396" s="260"/>
      <c r="AZ396" s="260"/>
      <c r="BA396" s="260"/>
      <c r="BB396" s="260"/>
      <c r="BC396" s="260"/>
      <c r="BD396" s="260"/>
      <c r="BE396" s="260"/>
      <c r="BF396" s="260"/>
      <c r="BG396" s="210"/>
      <c r="BH396" s="210"/>
      <c r="BI396" s="210"/>
    </row>
    <row r="397" spans="1:61" x14ac:dyDescent="0.25">
      <c r="A397" s="171" t="s">
        <v>91</v>
      </c>
      <c r="B397" s="164"/>
      <c r="C397" s="299" t="s">
        <v>628</v>
      </c>
      <c r="D397" s="166"/>
      <c r="E397" s="168"/>
      <c r="F397" s="167"/>
      <c r="G397" s="168"/>
      <c r="AO397" s="260"/>
      <c r="AP397" s="260"/>
      <c r="AQ397" s="260"/>
      <c r="AR397" s="260"/>
      <c r="AS397" s="260"/>
      <c r="AT397" s="260"/>
      <c r="AU397" s="260"/>
      <c r="AV397" s="260"/>
      <c r="AW397" s="260"/>
      <c r="AX397" s="260"/>
      <c r="AY397" s="260"/>
      <c r="AZ397" s="260"/>
      <c r="BA397" s="260"/>
      <c r="BB397" s="260"/>
      <c r="BC397" s="260"/>
      <c r="BD397" s="260"/>
      <c r="BE397" s="260"/>
      <c r="BF397" s="260"/>
      <c r="BG397" s="210"/>
      <c r="BH397" s="210"/>
      <c r="BI397" s="210"/>
    </row>
    <row r="398" spans="1:61" x14ac:dyDescent="0.25">
      <c r="A398" s="171" t="s">
        <v>91</v>
      </c>
      <c r="B398" s="164"/>
      <c r="C398" s="299" t="s">
        <v>628</v>
      </c>
      <c r="D398" s="166"/>
      <c r="E398" s="168"/>
      <c r="F398" s="167"/>
      <c r="G398" s="168"/>
      <c r="AO398" s="260"/>
      <c r="AP398" s="260"/>
      <c r="AQ398" s="260"/>
      <c r="AR398" s="260"/>
      <c r="AS398" s="260"/>
      <c r="AT398" s="260"/>
      <c r="AU398" s="260"/>
      <c r="AV398" s="260"/>
      <c r="AW398" s="260"/>
      <c r="AX398" s="260"/>
      <c r="AY398" s="260"/>
      <c r="AZ398" s="260"/>
      <c r="BA398" s="260"/>
      <c r="BB398" s="260"/>
      <c r="BC398" s="260"/>
      <c r="BD398" s="260"/>
      <c r="BE398" s="260"/>
      <c r="BF398" s="260"/>
      <c r="BG398" s="210"/>
      <c r="BH398" s="210"/>
      <c r="BI398" s="210"/>
    </row>
    <row r="399" spans="1:61" x14ac:dyDescent="0.25">
      <c r="A399" s="171" t="s">
        <v>91</v>
      </c>
      <c r="B399" s="164"/>
      <c r="C399" s="299" t="s">
        <v>628</v>
      </c>
      <c r="D399" s="166"/>
      <c r="E399" s="168"/>
      <c r="F399" s="167"/>
      <c r="G399" s="168"/>
      <c r="AO399" s="260"/>
      <c r="AP399" s="260"/>
      <c r="AQ399" s="260"/>
      <c r="AR399" s="260"/>
      <c r="AS399" s="260"/>
      <c r="AT399" s="260"/>
      <c r="AU399" s="260"/>
      <c r="AV399" s="260"/>
      <c r="AW399" s="260"/>
      <c r="AX399" s="260"/>
      <c r="AY399" s="260"/>
      <c r="AZ399" s="260"/>
      <c r="BA399" s="260"/>
      <c r="BB399" s="260"/>
      <c r="BC399" s="260"/>
      <c r="BD399" s="260"/>
      <c r="BE399" s="260"/>
      <c r="BF399" s="260"/>
      <c r="BG399" s="210"/>
      <c r="BH399" s="210"/>
      <c r="BI399" s="210"/>
    </row>
    <row r="400" spans="1:61" x14ac:dyDescent="0.25">
      <c r="A400" s="171" t="s">
        <v>91</v>
      </c>
      <c r="B400" s="164"/>
      <c r="C400" s="299" t="s">
        <v>628</v>
      </c>
      <c r="D400" s="166"/>
      <c r="E400" s="168"/>
      <c r="F400" s="167"/>
      <c r="G400" s="168"/>
      <c r="AO400" s="260"/>
      <c r="AP400" s="260"/>
      <c r="AQ400" s="260"/>
      <c r="AR400" s="260"/>
      <c r="AS400" s="260"/>
      <c r="AT400" s="260"/>
      <c r="AU400" s="260"/>
      <c r="AV400" s="260"/>
      <c r="AW400" s="260"/>
      <c r="AX400" s="260"/>
      <c r="AY400" s="260"/>
      <c r="AZ400" s="260"/>
      <c r="BA400" s="260"/>
      <c r="BB400" s="260"/>
      <c r="BC400" s="260"/>
      <c r="BD400" s="260"/>
      <c r="BE400" s="260"/>
      <c r="BF400" s="260"/>
      <c r="BG400" s="210"/>
      <c r="BH400" s="210"/>
      <c r="BI400" s="210"/>
    </row>
    <row r="401" spans="1:61" x14ac:dyDescent="0.25">
      <c r="A401" s="171" t="s">
        <v>91</v>
      </c>
      <c r="B401" s="164"/>
      <c r="C401" s="299" t="s">
        <v>628</v>
      </c>
      <c r="D401" s="166"/>
      <c r="E401" s="168"/>
      <c r="F401" s="167"/>
      <c r="G401" s="168"/>
      <c r="AO401" s="260"/>
      <c r="AP401" s="260"/>
      <c r="AQ401" s="260"/>
      <c r="AR401" s="260"/>
      <c r="AS401" s="260"/>
      <c r="AT401" s="260"/>
      <c r="AU401" s="260"/>
      <c r="AV401" s="260"/>
      <c r="AW401" s="260"/>
      <c r="AX401" s="260"/>
      <c r="AY401" s="260"/>
      <c r="AZ401" s="260"/>
      <c r="BA401" s="260"/>
      <c r="BB401" s="260"/>
      <c r="BC401" s="260"/>
      <c r="BD401" s="260"/>
      <c r="BE401" s="260"/>
      <c r="BF401" s="260"/>
      <c r="BG401" s="210"/>
      <c r="BH401" s="210"/>
      <c r="BI401" s="210"/>
    </row>
    <row r="402" spans="1:61" x14ac:dyDescent="0.25">
      <c r="A402" s="171" t="s">
        <v>91</v>
      </c>
      <c r="B402" s="164"/>
      <c r="C402" s="299" t="s">
        <v>628</v>
      </c>
      <c r="D402" s="166"/>
      <c r="E402" s="168"/>
      <c r="F402" s="167"/>
      <c r="G402" s="168"/>
      <c r="AO402" s="260"/>
      <c r="AP402" s="260"/>
      <c r="AQ402" s="260"/>
      <c r="AR402" s="260"/>
      <c r="AS402" s="260"/>
      <c r="AT402" s="260"/>
      <c r="AU402" s="260"/>
      <c r="AV402" s="260"/>
      <c r="AW402" s="260"/>
      <c r="AX402" s="260"/>
      <c r="AY402" s="260"/>
      <c r="AZ402" s="260"/>
      <c r="BA402" s="260"/>
      <c r="BB402" s="260"/>
      <c r="BC402" s="260"/>
      <c r="BD402" s="260"/>
      <c r="BE402" s="260"/>
      <c r="BF402" s="260"/>
      <c r="BG402" s="210"/>
      <c r="BH402" s="210"/>
      <c r="BI402" s="210"/>
    </row>
    <row r="403" spans="1:61" x14ac:dyDescent="0.25">
      <c r="A403" s="171" t="s">
        <v>91</v>
      </c>
      <c r="B403" s="164"/>
      <c r="C403" s="299" t="s">
        <v>628</v>
      </c>
      <c r="D403" s="166"/>
      <c r="E403" s="168"/>
      <c r="F403" s="167"/>
      <c r="G403" s="168"/>
      <c r="AO403" s="260"/>
      <c r="AP403" s="260"/>
      <c r="AQ403" s="260"/>
      <c r="AR403" s="260"/>
      <c r="AS403" s="260"/>
      <c r="AT403" s="260"/>
      <c r="AU403" s="260"/>
      <c r="AV403" s="260"/>
      <c r="AW403" s="260"/>
      <c r="AX403" s="260"/>
      <c r="AY403" s="260"/>
      <c r="AZ403" s="260"/>
      <c r="BA403" s="260"/>
      <c r="BB403" s="260"/>
      <c r="BC403" s="260"/>
      <c r="BD403" s="260"/>
      <c r="BE403" s="260"/>
      <c r="BF403" s="260"/>
      <c r="BG403" s="210"/>
      <c r="BH403" s="210"/>
      <c r="BI403" s="210"/>
    </row>
    <row r="404" spans="1:61" x14ac:dyDescent="0.25">
      <c r="A404" s="171" t="s">
        <v>91</v>
      </c>
      <c r="B404" s="164"/>
      <c r="C404" s="299" t="s">
        <v>628</v>
      </c>
      <c r="D404" s="166"/>
      <c r="E404" s="168"/>
      <c r="F404" s="167"/>
      <c r="G404" s="168"/>
      <c r="AO404" s="260"/>
      <c r="AP404" s="260"/>
      <c r="AQ404" s="260"/>
      <c r="AR404" s="260"/>
      <c r="AS404" s="260"/>
      <c r="AT404" s="260"/>
      <c r="AU404" s="260"/>
      <c r="AV404" s="260"/>
      <c r="AW404" s="260"/>
      <c r="AX404" s="260"/>
      <c r="AY404" s="260"/>
      <c r="AZ404" s="260"/>
      <c r="BA404" s="260"/>
      <c r="BB404" s="260"/>
      <c r="BC404" s="260"/>
      <c r="BD404" s="260"/>
      <c r="BE404" s="260"/>
      <c r="BF404" s="260"/>
      <c r="BG404" s="210"/>
      <c r="BH404" s="210"/>
      <c r="BI404" s="210"/>
    </row>
    <row r="405" spans="1:61" x14ac:dyDescent="0.25">
      <c r="A405" s="171" t="s">
        <v>91</v>
      </c>
      <c r="B405" s="164"/>
      <c r="C405" s="299" t="s">
        <v>628</v>
      </c>
      <c r="D405" s="166"/>
      <c r="E405" s="168"/>
      <c r="F405" s="167"/>
      <c r="G405" s="168"/>
      <c r="AO405" s="260"/>
      <c r="AP405" s="260"/>
      <c r="AQ405" s="260"/>
      <c r="AR405" s="260"/>
      <c r="AS405" s="260"/>
      <c r="AT405" s="260"/>
      <c r="AU405" s="260"/>
      <c r="AV405" s="260"/>
      <c r="AW405" s="260"/>
      <c r="AX405" s="260"/>
      <c r="AY405" s="260"/>
      <c r="AZ405" s="260"/>
      <c r="BA405" s="260"/>
      <c r="BB405" s="260"/>
      <c r="BC405" s="260"/>
      <c r="BD405" s="260"/>
      <c r="BE405" s="260"/>
      <c r="BF405" s="260"/>
      <c r="BG405" s="210"/>
      <c r="BH405" s="210"/>
      <c r="BI405" s="210"/>
    </row>
    <row r="406" spans="1:61" x14ac:dyDescent="0.25">
      <c r="A406" s="171" t="s">
        <v>91</v>
      </c>
      <c r="B406" s="164"/>
      <c r="C406" s="299" t="s">
        <v>628</v>
      </c>
      <c r="D406" s="166"/>
      <c r="E406" s="168"/>
      <c r="F406" s="167"/>
      <c r="G406" s="168"/>
      <c r="AO406" s="260"/>
      <c r="AP406" s="260"/>
      <c r="AQ406" s="260"/>
      <c r="AR406" s="260"/>
      <c r="AS406" s="260"/>
      <c r="AT406" s="260"/>
      <c r="AU406" s="260"/>
      <c r="AV406" s="260"/>
      <c r="AW406" s="260"/>
      <c r="AX406" s="260"/>
      <c r="AY406" s="260"/>
      <c r="AZ406" s="260"/>
      <c r="BA406" s="260"/>
      <c r="BB406" s="260"/>
      <c r="BC406" s="260"/>
      <c r="BD406" s="260"/>
      <c r="BE406" s="260"/>
      <c r="BF406" s="260"/>
      <c r="BG406" s="210"/>
      <c r="BH406" s="210"/>
      <c r="BI406" s="210"/>
    </row>
    <row r="407" spans="1:61" x14ac:dyDescent="0.25">
      <c r="A407" s="171" t="s">
        <v>91</v>
      </c>
      <c r="B407" s="164"/>
      <c r="C407" s="299" t="s">
        <v>628</v>
      </c>
      <c r="D407" s="166"/>
      <c r="E407" s="168"/>
      <c r="F407" s="167"/>
      <c r="G407" s="168"/>
      <c r="AO407" s="260"/>
      <c r="AP407" s="260"/>
      <c r="AQ407" s="260"/>
      <c r="AR407" s="260"/>
      <c r="AS407" s="260"/>
      <c r="AT407" s="260"/>
      <c r="AU407" s="260"/>
      <c r="AV407" s="260"/>
      <c r="AW407" s="260"/>
      <c r="AX407" s="260"/>
      <c r="AY407" s="260"/>
      <c r="AZ407" s="260"/>
      <c r="BA407" s="260"/>
      <c r="BB407" s="260"/>
      <c r="BC407" s="260"/>
      <c r="BD407" s="260"/>
      <c r="BE407" s="260"/>
      <c r="BF407" s="260"/>
      <c r="BG407" s="210"/>
      <c r="BH407" s="210"/>
      <c r="BI407" s="210"/>
    </row>
    <row r="408" spans="1:61" x14ac:dyDescent="0.25">
      <c r="A408" s="171" t="s">
        <v>91</v>
      </c>
      <c r="B408" s="164"/>
      <c r="C408" s="299" t="s">
        <v>628</v>
      </c>
      <c r="D408" s="166"/>
      <c r="E408" s="168"/>
      <c r="F408" s="167"/>
      <c r="G408" s="168"/>
      <c r="AO408" s="260"/>
      <c r="AP408" s="260"/>
      <c r="AQ408" s="260"/>
      <c r="AR408" s="260"/>
      <c r="AS408" s="260"/>
      <c r="AT408" s="260"/>
      <c r="AU408" s="260"/>
      <c r="AV408" s="260"/>
      <c r="AW408" s="260"/>
      <c r="AX408" s="260"/>
      <c r="AY408" s="260"/>
      <c r="AZ408" s="260"/>
      <c r="BA408" s="260"/>
      <c r="BB408" s="260"/>
      <c r="BC408" s="260"/>
      <c r="BD408" s="260"/>
      <c r="BE408" s="260"/>
      <c r="BF408" s="260"/>
      <c r="BG408" s="210"/>
      <c r="BH408" s="210"/>
      <c r="BI408" s="210"/>
    </row>
    <row r="409" spans="1:61" x14ac:dyDescent="0.25">
      <c r="A409" s="171" t="s">
        <v>91</v>
      </c>
      <c r="B409" s="164"/>
      <c r="C409" s="299" t="s">
        <v>628</v>
      </c>
      <c r="D409" s="166"/>
      <c r="E409" s="168"/>
      <c r="F409" s="167"/>
      <c r="G409" s="168"/>
      <c r="AO409" s="260"/>
      <c r="AP409" s="260"/>
      <c r="AQ409" s="260"/>
      <c r="AR409" s="260"/>
      <c r="AS409" s="260"/>
      <c r="AT409" s="260"/>
      <c r="AU409" s="260"/>
      <c r="AV409" s="260"/>
      <c r="AW409" s="260"/>
      <c r="AX409" s="260"/>
      <c r="AY409" s="260"/>
      <c r="AZ409" s="260"/>
      <c r="BA409" s="260"/>
      <c r="BB409" s="260"/>
      <c r="BC409" s="260"/>
      <c r="BD409" s="260"/>
      <c r="BE409" s="260"/>
      <c r="BF409" s="260"/>
      <c r="BG409" s="210"/>
      <c r="BH409" s="210"/>
      <c r="BI409" s="210"/>
    </row>
    <row r="410" spans="1:61" x14ac:dyDescent="0.25">
      <c r="A410" s="171" t="s">
        <v>91</v>
      </c>
      <c r="B410" s="164"/>
      <c r="C410" s="299" t="s">
        <v>628</v>
      </c>
      <c r="D410" s="166"/>
      <c r="E410" s="168"/>
      <c r="F410" s="167"/>
      <c r="G410" s="168"/>
      <c r="AO410" s="260"/>
      <c r="AP410" s="260"/>
      <c r="AQ410" s="260"/>
      <c r="AR410" s="260"/>
      <c r="AS410" s="260"/>
      <c r="AT410" s="260"/>
      <c r="AU410" s="260"/>
      <c r="AV410" s="260"/>
      <c r="AW410" s="260"/>
      <c r="AX410" s="260"/>
      <c r="AY410" s="260"/>
      <c r="AZ410" s="260"/>
      <c r="BA410" s="260"/>
      <c r="BB410" s="260"/>
      <c r="BC410" s="260"/>
      <c r="BD410" s="260"/>
      <c r="BE410" s="260"/>
      <c r="BF410" s="260"/>
      <c r="BG410" s="210"/>
      <c r="BH410" s="210"/>
      <c r="BI410" s="210"/>
    </row>
    <row r="411" spans="1:61" x14ac:dyDescent="0.25">
      <c r="A411" s="171" t="s">
        <v>91</v>
      </c>
      <c r="B411" s="164"/>
      <c r="C411" s="299" t="s">
        <v>628</v>
      </c>
      <c r="D411" s="166"/>
      <c r="E411" s="168"/>
      <c r="F411" s="167"/>
      <c r="G411" s="168"/>
      <c r="AO411" s="260"/>
      <c r="AP411" s="260"/>
      <c r="AQ411" s="260"/>
      <c r="AR411" s="260"/>
      <c r="AS411" s="260"/>
      <c r="AT411" s="260"/>
      <c r="AU411" s="260"/>
      <c r="AV411" s="260"/>
      <c r="AW411" s="260"/>
      <c r="AX411" s="260"/>
      <c r="AY411" s="260"/>
      <c r="AZ411" s="260"/>
      <c r="BA411" s="260"/>
      <c r="BB411" s="260"/>
      <c r="BC411" s="260"/>
      <c r="BD411" s="260"/>
      <c r="BE411" s="260"/>
      <c r="BF411" s="260"/>
      <c r="BG411" s="210"/>
      <c r="BH411" s="210"/>
      <c r="BI411" s="210"/>
    </row>
    <row r="412" spans="1:61" x14ac:dyDescent="0.25">
      <c r="A412" s="171" t="s">
        <v>91</v>
      </c>
      <c r="B412" s="164"/>
      <c r="C412" s="299" t="s">
        <v>628</v>
      </c>
      <c r="D412" s="166"/>
      <c r="E412" s="168"/>
      <c r="F412" s="167"/>
      <c r="G412" s="168"/>
      <c r="AO412" s="260"/>
      <c r="AP412" s="260"/>
      <c r="AQ412" s="260"/>
      <c r="AR412" s="260"/>
      <c r="AS412" s="260"/>
      <c r="AT412" s="260"/>
      <c r="AU412" s="260"/>
      <c r="AV412" s="260"/>
      <c r="AW412" s="260"/>
      <c r="AX412" s="260"/>
      <c r="AY412" s="260"/>
      <c r="AZ412" s="260"/>
      <c r="BA412" s="260"/>
      <c r="BB412" s="260"/>
      <c r="BC412" s="260"/>
      <c r="BD412" s="260"/>
      <c r="BE412" s="260"/>
      <c r="BF412" s="260"/>
      <c r="BG412" s="210"/>
      <c r="BH412" s="210"/>
      <c r="BI412" s="210"/>
    </row>
    <row r="413" spans="1:61" x14ac:dyDescent="0.25">
      <c r="A413" s="171" t="s">
        <v>91</v>
      </c>
      <c r="B413" s="164"/>
      <c r="C413" s="299" t="s">
        <v>628</v>
      </c>
      <c r="D413" s="166"/>
      <c r="E413" s="168"/>
      <c r="F413" s="167"/>
      <c r="G413" s="168"/>
      <c r="AO413" s="260"/>
      <c r="AP413" s="260"/>
      <c r="AQ413" s="260"/>
      <c r="AR413" s="260"/>
      <c r="AS413" s="260"/>
      <c r="AT413" s="260"/>
      <c r="AU413" s="260"/>
      <c r="AV413" s="260"/>
      <c r="AW413" s="260"/>
      <c r="AX413" s="260"/>
      <c r="AY413" s="260"/>
      <c r="AZ413" s="260"/>
      <c r="BA413" s="260"/>
      <c r="BB413" s="260"/>
      <c r="BC413" s="260"/>
      <c r="BD413" s="260"/>
      <c r="BE413" s="260"/>
      <c r="BF413" s="260"/>
      <c r="BG413" s="210"/>
      <c r="BH413" s="210"/>
      <c r="BI413" s="210"/>
    </row>
    <row r="414" spans="1:61" x14ac:dyDescent="0.25">
      <c r="A414" s="171" t="s">
        <v>91</v>
      </c>
      <c r="B414" s="164"/>
      <c r="C414" s="299" t="s">
        <v>628</v>
      </c>
      <c r="D414" s="166"/>
      <c r="E414" s="168"/>
      <c r="F414" s="167"/>
      <c r="G414" s="168"/>
      <c r="AO414" s="260"/>
      <c r="AP414" s="260"/>
      <c r="AQ414" s="260"/>
      <c r="AR414" s="260"/>
      <c r="AS414" s="260"/>
      <c r="AT414" s="260"/>
      <c r="AU414" s="260"/>
      <c r="AV414" s="260"/>
      <c r="AW414" s="260"/>
      <c r="AX414" s="260"/>
      <c r="AY414" s="260"/>
      <c r="AZ414" s="260"/>
      <c r="BA414" s="260"/>
      <c r="BB414" s="260"/>
      <c r="BC414" s="260"/>
      <c r="BD414" s="260"/>
      <c r="BE414" s="260"/>
      <c r="BF414" s="260"/>
      <c r="BG414" s="210"/>
      <c r="BH414" s="210"/>
      <c r="BI414" s="210"/>
    </row>
    <row r="415" spans="1:61" x14ac:dyDescent="0.25">
      <c r="A415" s="171" t="s">
        <v>91</v>
      </c>
      <c r="B415" s="164"/>
      <c r="C415" s="299" t="s">
        <v>628</v>
      </c>
      <c r="D415" s="166"/>
      <c r="E415" s="168"/>
      <c r="F415" s="167"/>
      <c r="G415" s="168"/>
      <c r="AO415" s="260"/>
      <c r="AP415" s="260"/>
      <c r="AQ415" s="260"/>
      <c r="AR415" s="260"/>
      <c r="AS415" s="260"/>
      <c r="AT415" s="260"/>
      <c r="AU415" s="260"/>
      <c r="AV415" s="260"/>
      <c r="AW415" s="260"/>
      <c r="AX415" s="260"/>
      <c r="AY415" s="260"/>
      <c r="AZ415" s="260"/>
      <c r="BA415" s="260"/>
      <c r="BB415" s="260"/>
      <c r="BC415" s="260"/>
      <c r="BD415" s="260"/>
      <c r="BE415" s="260"/>
      <c r="BF415" s="260"/>
      <c r="BG415" s="210"/>
      <c r="BH415" s="210"/>
      <c r="BI415" s="210"/>
    </row>
    <row r="416" spans="1:61" x14ac:dyDescent="0.25">
      <c r="A416" s="171" t="s">
        <v>91</v>
      </c>
      <c r="B416" s="164"/>
      <c r="C416" s="299" t="s">
        <v>628</v>
      </c>
      <c r="D416" s="166"/>
      <c r="E416" s="168"/>
      <c r="F416" s="167"/>
      <c r="G416" s="168"/>
      <c r="AO416" s="260"/>
      <c r="AP416" s="260"/>
      <c r="AQ416" s="260"/>
      <c r="AR416" s="260"/>
      <c r="AS416" s="260"/>
      <c r="AT416" s="260"/>
      <c r="AU416" s="260"/>
      <c r="AV416" s="260"/>
      <c r="AW416" s="260"/>
      <c r="AX416" s="260"/>
      <c r="AY416" s="260"/>
      <c r="AZ416" s="260"/>
      <c r="BA416" s="260"/>
      <c r="BB416" s="260"/>
      <c r="BC416" s="260"/>
      <c r="BD416" s="260"/>
      <c r="BE416" s="260"/>
      <c r="BF416" s="260"/>
      <c r="BG416" s="210"/>
      <c r="BH416" s="210"/>
      <c r="BI416" s="210"/>
    </row>
    <row r="417" spans="1:61" x14ac:dyDescent="0.25">
      <c r="A417" s="171" t="s">
        <v>91</v>
      </c>
      <c r="B417" s="164"/>
      <c r="C417" s="299" t="s">
        <v>628</v>
      </c>
      <c r="D417" s="166"/>
      <c r="E417" s="168"/>
      <c r="F417" s="167"/>
      <c r="G417" s="168"/>
      <c r="AO417" s="260"/>
      <c r="AP417" s="260"/>
      <c r="AQ417" s="260"/>
      <c r="AR417" s="260"/>
      <c r="AS417" s="260"/>
      <c r="AT417" s="260"/>
      <c r="AU417" s="260"/>
      <c r="AV417" s="260"/>
      <c r="AW417" s="260"/>
      <c r="AX417" s="260"/>
      <c r="AY417" s="260"/>
      <c r="AZ417" s="260"/>
      <c r="BA417" s="260"/>
      <c r="BB417" s="260"/>
      <c r="BC417" s="260"/>
      <c r="BD417" s="260"/>
      <c r="BE417" s="260"/>
      <c r="BF417" s="260"/>
      <c r="BG417" s="210"/>
      <c r="BH417" s="210"/>
      <c r="BI417" s="210"/>
    </row>
    <row r="418" spans="1:61" x14ac:dyDescent="0.25">
      <c r="A418" s="171" t="s">
        <v>91</v>
      </c>
      <c r="B418" s="164"/>
      <c r="C418" s="299" t="s">
        <v>628</v>
      </c>
      <c r="D418" s="166"/>
      <c r="E418" s="168"/>
      <c r="F418" s="167"/>
      <c r="G418" s="168"/>
      <c r="AO418" s="260"/>
      <c r="AP418" s="260"/>
      <c r="AQ418" s="260"/>
      <c r="AR418" s="260"/>
      <c r="AS418" s="260"/>
      <c r="AT418" s="260"/>
      <c r="AU418" s="260"/>
      <c r="AV418" s="260"/>
      <c r="AW418" s="260"/>
      <c r="AX418" s="260"/>
      <c r="AY418" s="260"/>
      <c r="AZ418" s="260"/>
      <c r="BA418" s="260"/>
      <c r="BB418" s="260"/>
      <c r="BC418" s="260"/>
      <c r="BD418" s="260"/>
      <c r="BE418" s="260"/>
      <c r="BF418" s="260"/>
      <c r="BG418" s="210"/>
      <c r="BH418" s="210"/>
      <c r="BI418" s="210"/>
    </row>
    <row r="419" spans="1:61" x14ac:dyDescent="0.25">
      <c r="A419" s="171" t="s">
        <v>91</v>
      </c>
      <c r="B419" s="164"/>
      <c r="C419" s="299" t="s">
        <v>628</v>
      </c>
      <c r="D419" s="166"/>
      <c r="E419" s="168"/>
      <c r="F419" s="167"/>
      <c r="G419" s="168"/>
      <c r="AO419" s="260"/>
      <c r="AP419" s="260"/>
      <c r="AQ419" s="260"/>
      <c r="AR419" s="260"/>
      <c r="AS419" s="260"/>
      <c r="AT419" s="260"/>
      <c r="AU419" s="260"/>
      <c r="AV419" s="260"/>
      <c r="AW419" s="260"/>
      <c r="AX419" s="260"/>
      <c r="AY419" s="260"/>
      <c r="AZ419" s="260"/>
      <c r="BA419" s="260"/>
      <c r="BB419" s="260"/>
      <c r="BC419" s="260"/>
      <c r="BD419" s="260"/>
      <c r="BE419" s="260"/>
      <c r="BF419" s="260"/>
      <c r="BG419" s="210"/>
      <c r="BH419" s="210"/>
      <c r="BI419" s="210"/>
    </row>
    <row r="420" spans="1:61" x14ac:dyDescent="0.25">
      <c r="A420" s="171" t="s">
        <v>91</v>
      </c>
      <c r="B420" s="164"/>
      <c r="C420" s="299" t="s">
        <v>628</v>
      </c>
      <c r="D420" s="166"/>
      <c r="E420" s="168"/>
      <c r="F420" s="167"/>
      <c r="G420" s="168"/>
      <c r="AO420" s="260"/>
      <c r="AP420" s="260"/>
      <c r="AQ420" s="260"/>
      <c r="AR420" s="260"/>
      <c r="AS420" s="260"/>
      <c r="AT420" s="260"/>
      <c r="AU420" s="260"/>
      <c r="AV420" s="260"/>
      <c r="AW420" s="260"/>
      <c r="AX420" s="260"/>
      <c r="AY420" s="260"/>
      <c r="AZ420" s="260"/>
      <c r="BA420" s="260"/>
      <c r="BB420" s="260"/>
      <c r="BC420" s="260"/>
      <c r="BD420" s="260"/>
      <c r="BE420" s="260"/>
      <c r="BF420" s="260"/>
      <c r="BG420" s="210"/>
      <c r="BH420" s="210"/>
      <c r="BI420" s="210"/>
    </row>
    <row r="421" spans="1:61" x14ac:dyDescent="0.25">
      <c r="A421" s="171" t="s">
        <v>91</v>
      </c>
      <c r="B421" s="164"/>
      <c r="C421" s="299" t="s">
        <v>628</v>
      </c>
      <c r="D421" s="166"/>
      <c r="E421" s="168"/>
      <c r="F421" s="167"/>
      <c r="G421" s="168"/>
      <c r="AO421" s="260"/>
      <c r="AP421" s="260"/>
      <c r="AQ421" s="260"/>
      <c r="AR421" s="260"/>
      <c r="AS421" s="260"/>
      <c r="AT421" s="260"/>
      <c r="AU421" s="260"/>
      <c r="AV421" s="260"/>
      <c r="AW421" s="260"/>
      <c r="AX421" s="260"/>
      <c r="AY421" s="260"/>
      <c r="AZ421" s="260"/>
      <c r="BA421" s="260"/>
      <c r="BB421" s="260"/>
      <c r="BC421" s="260"/>
      <c r="BD421" s="260"/>
      <c r="BE421" s="260"/>
      <c r="BF421" s="260"/>
      <c r="BG421" s="210"/>
      <c r="BH421" s="210"/>
      <c r="BI421" s="210"/>
    </row>
    <row r="422" spans="1:61" x14ac:dyDescent="0.25">
      <c r="A422" s="171" t="s">
        <v>91</v>
      </c>
      <c r="B422" s="164"/>
      <c r="C422" s="299" t="s">
        <v>628</v>
      </c>
      <c r="D422" s="166"/>
      <c r="E422" s="168"/>
      <c r="F422" s="167"/>
      <c r="G422" s="168"/>
      <c r="AO422" s="260"/>
      <c r="AP422" s="260"/>
      <c r="AQ422" s="260"/>
      <c r="AR422" s="260"/>
      <c r="AS422" s="260"/>
      <c r="AT422" s="260"/>
      <c r="AU422" s="260"/>
      <c r="AV422" s="260"/>
      <c r="AW422" s="260"/>
      <c r="AX422" s="260"/>
      <c r="AY422" s="260"/>
      <c r="AZ422" s="260"/>
      <c r="BA422" s="260"/>
      <c r="BB422" s="260"/>
      <c r="BC422" s="260"/>
      <c r="BD422" s="260"/>
      <c r="BE422" s="260"/>
      <c r="BF422" s="260"/>
      <c r="BG422" s="210"/>
      <c r="BH422" s="210"/>
      <c r="BI422" s="210"/>
    </row>
    <row r="423" spans="1:61" x14ac:dyDescent="0.25">
      <c r="A423" s="171" t="s">
        <v>91</v>
      </c>
      <c r="B423" s="164"/>
      <c r="C423" s="299" t="s">
        <v>628</v>
      </c>
      <c r="D423" s="166"/>
      <c r="E423" s="168"/>
      <c r="F423" s="167"/>
      <c r="G423" s="168"/>
      <c r="AO423" s="260"/>
      <c r="AP423" s="260"/>
      <c r="AQ423" s="260"/>
      <c r="AR423" s="260"/>
      <c r="AS423" s="260"/>
      <c r="AT423" s="260"/>
      <c r="AU423" s="260"/>
      <c r="AV423" s="260"/>
      <c r="AW423" s="260"/>
      <c r="AX423" s="260"/>
      <c r="AY423" s="260"/>
      <c r="AZ423" s="260"/>
      <c r="BA423" s="260"/>
      <c r="BB423" s="260"/>
      <c r="BC423" s="260"/>
      <c r="BD423" s="260"/>
      <c r="BE423" s="260"/>
      <c r="BF423" s="260"/>
      <c r="BG423" s="210"/>
      <c r="BH423" s="210"/>
      <c r="BI423" s="210"/>
    </row>
    <row r="424" spans="1:61" x14ac:dyDescent="0.25">
      <c r="A424" s="171" t="s">
        <v>91</v>
      </c>
      <c r="B424" s="164"/>
      <c r="C424" s="299" t="s">
        <v>628</v>
      </c>
      <c r="D424" s="166"/>
      <c r="E424" s="168"/>
      <c r="F424" s="167"/>
      <c r="G424" s="168"/>
      <c r="AO424" s="260"/>
      <c r="AP424" s="260"/>
      <c r="AQ424" s="260"/>
      <c r="AR424" s="260"/>
      <c r="AS424" s="260"/>
      <c r="AT424" s="260"/>
      <c r="AU424" s="260"/>
      <c r="AV424" s="260"/>
      <c r="AW424" s="260"/>
      <c r="AX424" s="260"/>
      <c r="AY424" s="260"/>
      <c r="AZ424" s="260"/>
      <c r="BA424" s="260"/>
      <c r="BB424" s="260"/>
      <c r="BC424" s="260"/>
      <c r="BD424" s="260"/>
      <c r="BE424" s="260"/>
      <c r="BF424" s="260"/>
      <c r="BG424" s="210"/>
      <c r="BH424" s="210"/>
      <c r="BI424" s="210"/>
    </row>
    <row r="425" spans="1:61" x14ac:dyDescent="0.25">
      <c r="A425" s="171" t="s">
        <v>91</v>
      </c>
      <c r="B425" s="164"/>
      <c r="C425" s="299" t="s">
        <v>628</v>
      </c>
      <c r="D425" s="166"/>
      <c r="E425" s="168"/>
      <c r="F425" s="167"/>
      <c r="G425" s="168"/>
      <c r="AO425" s="260"/>
      <c r="AP425" s="260"/>
      <c r="AQ425" s="260"/>
      <c r="AR425" s="260"/>
      <c r="AS425" s="260"/>
      <c r="AT425" s="260"/>
      <c r="AU425" s="260"/>
      <c r="AV425" s="260"/>
      <c r="AW425" s="260"/>
      <c r="AX425" s="260"/>
      <c r="AY425" s="260"/>
      <c r="AZ425" s="260"/>
      <c r="BA425" s="260"/>
      <c r="BB425" s="260"/>
      <c r="BC425" s="260"/>
      <c r="BD425" s="260"/>
      <c r="BE425" s="260"/>
      <c r="BF425" s="260"/>
      <c r="BG425" s="210"/>
      <c r="BH425" s="210"/>
      <c r="BI425" s="210"/>
    </row>
    <row r="426" spans="1:61" x14ac:dyDescent="0.25">
      <c r="A426" s="171" t="s">
        <v>91</v>
      </c>
      <c r="B426" s="164"/>
      <c r="C426" s="299" t="s">
        <v>628</v>
      </c>
      <c r="D426" s="166"/>
      <c r="E426" s="168"/>
      <c r="F426" s="167"/>
      <c r="G426" s="168"/>
      <c r="AO426" s="260"/>
      <c r="AP426" s="260"/>
      <c r="AQ426" s="260"/>
      <c r="AR426" s="260"/>
      <c r="AS426" s="260"/>
      <c r="AT426" s="260"/>
      <c r="AU426" s="260"/>
      <c r="AV426" s="260"/>
      <c r="AW426" s="260"/>
      <c r="AX426" s="260"/>
      <c r="AY426" s="260"/>
      <c r="AZ426" s="260"/>
      <c r="BA426" s="260"/>
      <c r="BB426" s="260"/>
      <c r="BC426" s="260"/>
      <c r="BD426" s="260"/>
      <c r="BE426" s="260"/>
      <c r="BF426" s="260"/>
      <c r="BG426" s="210"/>
      <c r="BH426" s="210"/>
      <c r="BI426" s="210"/>
    </row>
    <row r="427" spans="1:61" x14ac:dyDescent="0.25">
      <c r="A427" s="171" t="s">
        <v>91</v>
      </c>
      <c r="B427" s="164"/>
      <c r="C427" s="299" t="s">
        <v>628</v>
      </c>
      <c r="D427" s="166"/>
      <c r="E427" s="168"/>
      <c r="F427" s="167"/>
      <c r="G427" s="168"/>
      <c r="AO427" s="260"/>
      <c r="AP427" s="260"/>
      <c r="AQ427" s="260"/>
      <c r="AR427" s="260"/>
      <c r="AS427" s="260"/>
      <c r="AT427" s="260"/>
      <c r="AU427" s="260"/>
      <c r="AV427" s="260"/>
      <c r="AW427" s="260"/>
      <c r="AX427" s="260"/>
      <c r="AY427" s="260"/>
      <c r="AZ427" s="260"/>
      <c r="BA427" s="260"/>
      <c r="BB427" s="260"/>
      <c r="BC427" s="260"/>
      <c r="BD427" s="260"/>
      <c r="BE427" s="260"/>
      <c r="BF427" s="260"/>
      <c r="BG427" s="210"/>
      <c r="BH427" s="210"/>
      <c r="BI427" s="210"/>
    </row>
    <row r="428" spans="1:61" x14ac:dyDescent="0.25">
      <c r="A428" s="171" t="s">
        <v>91</v>
      </c>
      <c r="B428" s="164"/>
      <c r="C428" s="299" t="s">
        <v>628</v>
      </c>
      <c r="D428" s="166"/>
      <c r="E428" s="168"/>
      <c r="F428" s="167"/>
      <c r="G428" s="168"/>
      <c r="AO428" s="260"/>
      <c r="AP428" s="260"/>
      <c r="AQ428" s="260"/>
      <c r="AR428" s="260"/>
      <c r="AS428" s="260"/>
      <c r="AT428" s="260"/>
      <c r="AU428" s="260"/>
      <c r="AV428" s="260"/>
      <c r="AW428" s="260"/>
      <c r="AX428" s="260"/>
      <c r="AY428" s="260"/>
      <c r="AZ428" s="260"/>
      <c r="BA428" s="260"/>
      <c r="BB428" s="260"/>
      <c r="BC428" s="260"/>
      <c r="BD428" s="260"/>
      <c r="BE428" s="260"/>
      <c r="BF428" s="260"/>
      <c r="BG428" s="210"/>
      <c r="BH428" s="210"/>
      <c r="BI428" s="210"/>
    </row>
    <row r="429" spans="1:61" x14ac:dyDescent="0.25">
      <c r="A429" s="171" t="s">
        <v>91</v>
      </c>
      <c r="B429" s="164"/>
      <c r="C429" s="299" t="s">
        <v>628</v>
      </c>
      <c r="D429" s="166"/>
      <c r="E429" s="168"/>
      <c r="F429" s="167"/>
      <c r="G429" s="168"/>
      <c r="AO429" s="260"/>
      <c r="AP429" s="260"/>
      <c r="AQ429" s="260"/>
      <c r="AR429" s="260"/>
      <c r="AS429" s="260"/>
      <c r="AT429" s="260"/>
      <c r="AU429" s="260"/>
      <c r="AV429" s="260"/>
      <c r="AW429" s="260"/>
      <c r="AX429" s="260"/>
      <c r="AY429" s="260"/>
      <c r="AZ429" s="260"/>
      <c r="BA429" s="260"/>
      <c r="BB429" s="260"/>
      <c r="BC429" s="260"/>
      <c r="BD429" s="260"/>
      <c r="BE429" s="260"/>
      <c r="BF429" s="260"/>
      <c r="BG429" s="210"/>
      <c r="BH429" s="210"/>
      <c r="BI429" s="210"/>
    </row>
    <row r="430" spans="1:61" x14ac:dyDescent="0.25">
      <c r="A430" s="171" t="s">
        <v>91</v>
      </c>
      <c r="B430" s="164"/>
      <c r="C430" s="299" t="s">
        <v>628</v>
      </c>
      <c r="D430" s="166"/>
      <c r="E430" s="168"/>
      <c r="F430" s="167"/>
      <c r="G430" s="168"/>
      <c r="AO430" s="260"/>
      <c r="AP430" s="260"/>
      <c r="AQ430" s="260"/>
      <c r="AR430" s="260"/>
      <c r="AS430" s="260"/>
      <c r="AT430" s="260"/>
      <c r="AU430" s="260"/>
      <c r="AV430" s="260"/>
      <c r="AW430" s="260"/>
      <c r="AX430" s="260"/>
      <c r="AY430" s="260"/>
      <c r="AZ430" s="260"/>
      <c r="BA430" s="260"/>
      <c r="BB430" s="260"/>
      <c r="BC430" s="260"/>
      <c r="BD430" s="260"/>
      <c r="BE430" s="260"/>
      <c r="BF430" s="260"/>
      <c r="BG430" s="210"/>
      <c r="BH430" s="210"/>
      <c r="BI430" s="210"/>
    </row>
    <row r="431" spans="1:61" x14ac:dyDescent="0.25">
      <c r="A431" s="171" t="s">
        <v>91</v>
      </c>
      <c r="B431" s="164"/>
      <c r="C431" s="299" t="s">
        <v>628</v>
      </c>
      <c r="D431" s="166"/>
      <c r="E431" s="168"/>
      <c r="F431" s="167"/>
      <c r="G431" s="168"/>
      <c r="AO431" s="260"/>
      <c r="AP431" s="260"/>
      <c r="AQ431" s="260"/>
      <c r="AR431" s="260"/>
      <c r="AS431" s="260"/>
      <c r="AT431" s="260"/>
      <c r="AU431" s="260"/>
      <c r="AV431" s="260"/>
      <c r="AW431" s="260"/>
      <c r="AX431" s="260"/>
      <c r="AY431" s="260"/>
      <c r="AZ431" s="260"/>
      <c r="BA431" s="260"/>
      <c r="BB431" s="260"/>
      <c r="BC431" s="260"/>
      <c r="BD431" s="260"/>
      <c r="BE431" s="260"/>
      <c r="BF431" s="260"/>
      <c r="BG431" s="210"/>
      <c r="BH431" s="210"/>
      <c r="BI431" s="210"/>
    </row>
    <row r="432" spans="1:61" x14ac:dyDescent="0.25">
      <c r="A432" s="171" t="s">
        <v>91</v>
      </c>
      <c r="B432" s="164"/>
      <c r="C432" s="299" t="s">
        <v>628</v>
      </c>
      <c r="D432" s="166"/>
      <c r="E432" s="168"/>
      <c r="F432" s="167"/>
      <c r="G432" s="168"/>
      <c r="AO432" s="260"/>
      <c r="AP432" s="260"/>
      <c r="AQ432" s="260"/>
      <c r="AR432" s="260"/>
      <c r="AS432" s="260"/>
      <c r="AT432" s="260"/>
      <c r="AU432" s="260"/>
      <c r="AV432" s="260"/>
      <c r="AW432" s="260"/>
      <c r="AX432" s="260"/>
      <c r="AY432" s="260"/>
      <c r="AZ432" s="260"/>
      <c r="BA432" s="260"/>
      <c r="BB432" s="260"/>
      <c r="BC432" s="260"/>
      <c r="BD432" s="260"/>
      <c r="BE432" s="260"/>
      <c r="BF432" s="260"/>
      <c r="BG432" s="210"/>
      <c r="BH432" s="210"/>
      <c r="BI432" s="210"/>
    </row>
    <row r="433" spans="1:61" x14ac:dyDescent="0.25">
      <c r="A433" s="171" t="s">
        <v>91</v>
      </c>
      <c r="B433" s="164"/>
      <c r="C433" s="299" t="s">
        <v>628</v>
      </c>
      <c r="D433" s="166"/>
      <c r="E433" s="168"/>
      <c r="F433" s="167"/>
      <c r="G433" s="168"/>
      <c r="AO433" s="260"/>
      <c r="AP433" s="260"/>
      <c r="AQ433" s="260"/>
      <c r="AR433" s="260"/>
      <c r="AS433" s="260"/>
      <c r="AT433" s="260"/>
      <c r="AU433" s="260"/>
      <c r="AV433" s="260"/>
      <c r="AW433" s="260"/>
      <c r="AX433" s="260"/>
      <c r="AY433" s="260"/>
      <c r="AZ433" s="260"/>
      <c r="BA433" s="260"/>
      <c r="BB433" s="260"/>
      <c r="BC433" s="260"/>
      <c r="BD433" s="260"/>
      <c r="BE433" s="260"/>
      <c r="BF433" s="260"/>
      <c r="BG433" s="210"/>
      <c r="BH433" s="210"/>
      <c r="BI433" s="210"/>
    </row>
    <row r="434" spans="1:61" x14ac:dyDescent="0.25">
      <c r="A434" s="171" t="s">
        <v>91</v>
      </c>
      <c r="B434" s="164"/>
      <c r="C434" s="299" t="s">
        <v>628</v>
      </c>
      <c r="D434" s="166"/>
      <c r="E434" s="168"/>
      <c r="F434" s="167"/>
      <c r="G434" s="168"/>
      <c r="AO434" s="260"/>
      <c r="AP434" s="260"/>
      <c r="AQ434" s="260"/>
      <c r="AR434" s="260"/>
      <c r="AS434" s="260"/>
      <c r="AT434" s="260"/>
      <c r="AU434" s="260"/>
      <c r="AV434" s="260"/>
      <c r="AW434" s="260"/>
      <c r="AX434" s="260"/>
      <c r="AY434" s="260"/>
      <c r="AZ434" s="260"/>
      <c r="BA434" s="260"/>
      <c r="BB434" s="260"/>
      <c r="BC434" s="260"/>
      <c r="BD434" s="260"/>
      <c r="BE434" s="260"/>
      <c r="BF434" s="260"/>
      <c r="BG434" s="210"/>
      <c r="BH434" s="210"/>
      <c r="BI434" s="210"/>
    </row>
    <row r="435" spans="1:61" x14ac:dyDescent="0.25">
      <c r="A435" s="171" t="s">
        <v>91</v>
      </c>
      <c r="B435" s="164"/>
      <c r="C435" s="299" t="s">
        <v>628</v>
      </c>
      <c r="D435" s="166"/>
      <c r="E435" s="168"/>
      <c r="F435" s="167"/>
      <c r="G435" s="168"/>
      <c r="AO435" s="260"/>
      <c r="AP435" s="260"/>
      <c r="AQ435" s="260"/>
      <c r="AR435" s="260"/>
      <c r="AS435" s="260"/>
      <c r="AT435" s="260"/>
      <c r="AU435" s="260"/>
      <c r="AV435" s="260"/>
      <c r="AW435" s="260"/>
      <c r="AX435" s="260"/>
      <c r="AY435" s="260"/>
      <c r="AZ435" s="260"/>
      <c r="BA435" s="260"/>
      <c r="BB435" s="260"/>
      <c r="BC435" s="260"/>
      <c r="BD435" s="260"/>
      <c r="BE435" s="260"/>
      <c r="BF435" s="260"/>
      <c r="BG435" s="210"/>
      <c r="BH435" s="210"/>
      <c r="BI435" s="210"/>
    </row>
    <row r="436" spans="1:61" x14ac:dyDescent="0.25">
      <c r="A436" s="171" t="s">
        <v>91</v>
      </c>
      <c r="B436" s="164"/>
      <c r="C436" s="299" t="s">
        <v>628</v>
      </c>
      <c r="D436" s="166"/>
      <c r="E436" s="168"/>
      <c r="F436" s="167"/>
      <c r="G436" s="168"/>
      <c r="AO436" s="260"/>
      <c r="AP436" s="260"/>
      <c r="AQ436" s="260"/>
      <c r="AR436" s="260"/>
      <c r="AS436" s="260"/>
      <c r="AT436" s="260"/>
      <c r="AU436" s="260"/>
      <c r="AV436" s="260"/>
      <c r="AW436" s="260"/>
      <c r="AX436" s="260"/>
      <c r="AY436" s="260"/>
      <c r="AZ436" s="260"/>
      <c r="BA436" s="260"/>
      <c r="BB436" s="260"/>
      <c r="BC436" s="260"/>
      <c r="BD436" s="260"/>
      <c r="BE436" s="260"/>
      <c r="BF436" s="260"/>
      <c r="BG436" s="210"/>
      <c r="BH436" s="210"/>
      <c r="BI436" s="210"/>
    </row>
    <row r="437" spans="1:61" x14ac:dyDescent="0.25">
      <c r="A437" s="171" t="s">
        <v>91</v>
      </c>
      <c r="B437" s="164"/>
      <c r="C437" s="299" t="s">
        <v>628</v>
      </c>
      <c r="D437" s="166"/>
      <c r="E437" s="168"/>
      <c r="F437" s="167"/>
      <c r="G437" s="168"/>
      <c r="AO437" s="260"/>
      <c r="AP437" s="260"/>
      <c r="AQ437" s="260"/>
      <c r="AR437" s="260"/>
      <c r="AS437" s="260"/>
      <c r="AT437" s="260"/>
      <c r="AU437" s="260"/>
      <c r="AV437" s="260"/>
      <c r="AW437" s="260"/>
      <c r="AX437" s="260"/>
      <c r="AY437" s="260"/>
      <c r="AZ437" s="260"/>
      <c r="BA437" s="260"/>
      <c r="BB437" s="260"/>
      <c r="BC437" s="260"/>
      <c r="BD437" s="260"/>
      <c r="BE437" s="260"/>
      <c r="BF437" s="260"/>
      <c r="BG437" s="210"/>
      <c r="BH437" s="210"/>
      <c r="BI437" s="210"/>
    </row>
    <row r="438" spans="1:61" x14ac:dyDescent="0.25">
      <c r="A438" s="171" t="s">
        <v>91</v>
      </c>
      <c r="B438" s="164"/>
      <c r="C438" s="299" t="s">
        <v>628</v>
      </c>
      <c r="D438" s="166"/>
      <c r="E438" s="168"/>
      <c r="F438" s="167"/>
      <c r="G438" s="168"/>
      <c r="AO438" s="260"/>
      <c r="AP438" s="260"/>
      <c r="AQ438" s="260"/>
      <c r="AR438" s="260"/>
      <c r="AS438" s="260"/>
      <c r="AT438" s="260"/>
      <c r="AU438" s="260"/>
      <c r="AV438" s="260"/>
      <c r="AW438" s="260"/>
      <c r="AX438" s="260"/>
      <c r="AY438" s="260"/>
      <c r="AZ438" s="260"/>
      <c r="BA438" s="260"/>
      <c r="BB438" s="260"/>
      <c r="BC438" s="260"/>
      <c r="BD438" s="260"/>
      <c r="BE438" s="260"/>
      <c r="BF438" s="260"/>
      <c r="BG438" s="210"/>
      <c r="BH438" s="210"/>
      <c r="BI438" s="210"/>
    </row>
    <row r="439" spans="1:61" x14ac:dyDescent="0.25">
      <c r="A439" s="171" t="s">
        <v>91</v>
      </c>
      <c r="B439" s="164"/>
      <c r="C439" s="299" t="s">
        <v>628</v>
      </c>
      <c r="D439" s="166"/>
      <c r="E439" s="168"/>
      <c r="F439" s="167"/>
      <c r="G439" s="168"/>
      <c r="AO439" s="260"/>
      <c r="AP439" s="260"/>
      <c r="AQ439" s="260"/>
      <c r="AR439" s="260"/>
      <c r="AS439" s="260"/>
      <c r="AT439" s="260"/>
      <c r="AU439" s="260"/>
      <c r="AV439" s="260"/>
      <c r="AW439" s="260"/>
      <c r="AX439" s="260"/>
      <c r="AY439" s="260"/>
      <c r="AZ439" s="260"/>
      <c r="BA439" s="260"/>
      <c r="BB439" s="260"/>
      <c r="BC439" s="260"/>
      <c r="BD439" s="260"/>
      <c r="BE439" s="260"/>
      <c r="BF439" s="260"/>
      <c r="BG439" s="210"/>
      <c r="BH439" s="210"/>
      <c r="BI439" s="210"/>
    </row>
    <row r="440" spans="1:61" x14ac:dyDescent="0.25">
      <c r="A440" s="171" t="s">
        <v>91</v>
      </c>
      <c r="B440" s="164"/>
      <c r="C440" s="299" t="s">
        <v>628</v>
      </c>
      <c r="D440" s="166"/>
      <c r="E440" s="168"/>
      <c r="F440" s="167"/>
      <c r="G440" s="168"/>
      <c r="AO440" s="260"/>
      <c r="AP440" s="260"/>
      <c r="AQ440" s="260"/>
      <c r="AR440" s="260"/>
      <c r="AS440" s="260"/>
      <c r="AT440" s="260"/>
      <c r="AU440" s="260"/>
      <c r="AV440" s="260"/>
      <c r="AW440" s="260"/>
      <c r="AX440" s="260"/>
      <c r="AY440" s="260"/>
      <c r="AZ440" s="260"/>
      <c r="BA440" s="260"/>
      <c r="BB440" s="260"/>
      <c r="BC440" s="260"/>
      <c r="BD440" s="260"/>
      <c r="BE440" s="260"/>
      <c r="BF440" s="260"/>
      <c r="BG440" s="210"/>
      <c r="BH440" s="210"/>
      <c r="BI440" s="210"/>
    </row>
    <row r="441" spans="1:61" x14ac:dyDescent="0.25">
      <c r="A441" s="171" t="s">
        <v>91</v>
      </c>
      <c r="B441" s="164"/>
      <c r="C441" s="299" t="s">
        <v>628</v>
      </c>
      <c r="D441" s="166"/>
      <c r="E441" s="168"/>
      <c r="F441" s="167"/>
      <c r="G441" s="168"/>
      <c r="AO441" s="260"/>
      <c r="AP441" s="260"/>
      <c r="AQ441" s="260"/>
      <c r="AR441" s="260"/>
      <c r="AS441" s="260"/>
      <c r="AT441" s="260"/>
      <c r="AU441" s="260"/>
      <c r="AV441" s="260"/>
      <c r="AW441" s="260"/>
      <c r="AX441" s="260"/>
      <c r="AY441" s="260"/>
      <c r="AZ441" s="260"/>
      <c r="BA441" s="260"/>
      <c r="BB441" s="260"/>
      <c r="BC441" s="260"/>
      <c r="BD441" s="260"/>
      <c r="BE441" s="260"/>
      <c r="BF441" s="260"/>
      <c r="BG441" s="210"/>
      <c r="BH441" s="210"/>
      <c r="BI441" s="210"/>
    </row>
    <row r="442" spans="1:61" x14ac:dyDescent="0.25">
      <c r="A442" s="171" t="s">
        <v>91</v>
      </c>
      <c r="B442" s="164"/>
      <c r="C442" s="299" t="s">
        <v>628</v>
      </c>
      <c r="D442" s="166"/>
      <c r="E442" s="168"/>
      <c r="F442" s="167"/>
      <c r="G442" s="168"/>
      <c r="AO442" s="260"/>
      <c r="AP442" s="260"/>
      <c r="AQ442" s="260"/>
      <c r="AR442" s="260"/>
      <c r="AS442" s="260"/>
      <c r="AT442" s="260"/>
      <c r="AU442" s="260"/>
      <c r="AV442" s="260"/>
      <c r="AW442" s="260"/>
      <c r="AX442" s="260"/>
      <c r="AY442" s="260"/>
      <c r="AZ442" s="260"/>
      <c r="BA442" s="260"/>
      <c r="BB442" s="260"/>
      <c r="BC442" s="260"/>
      <c r="BD442" s="260"/>
      <c r="BE442" s="260"/>
      <c r="BF442" s="260"/>
      <c r="BG442" s="210"/>
      <c r="BH442" s="210"/>
      <c r="BI442" s="210"/>
    </row>
    <row r="443" spans="1:61" x14ac:dyDescent="0.25">
      <c r="A443" s="171" t="s">
        <v>91</v>
      </c>
      <c r="B443" s="164"/>
      <c r="C443" s="299" t="s">
        <v>628</v>
      </c>
      <c r="D443" s="166"/>
      <c r="E443" s="168"/>
      <c r="F443" s="167"/>
      <c r="G443" s="168"/>
      <c r="AO443" s="260"/>
      <c r="AP443" s="260"/>
      <c r="AQ443" s="260"/>
      <c r="AR443" s="260"/>
      <c r="AS443" s="260"/>
      <c r="AT443" s="260"/>
      <c r="AU443" s="260"/>
      <c r="AV443" s="260"/>
      <c r="AW443" s="260"/>
      <c r="AX443" s="260"/>
      <c r="AY443" s="260"/>
      <c r="AZ443" s="260"/>
      <c r="BA443" s="260"/>
      <c r="BB443" s="260"/>
      <c r="BC443" s="260"/>
      <c r="BD443" s="260"/>
      <c r="BE443" s="260"/>
      <c r="BF443" s="260"/>
      <c r="BG443" s="210"/>
      <c r="BH443" s="210"/>
      <c r="BI443" s="210"/>
    </row>
    <row r="444" spans="1:61" x14ac:dyDescent="0.25">
      <c r="A444" s="171" t="s">
        <v>91</v>
      </c>
      <c r="B444" s="164"/>
      <c r="C444" s="299" t="s">
        <v>628</v>
      </c>
      <c r="D444" s="166"/>
      <c r="E444" s="168"/>
      <c r="F444" s="167"/>
      <c r="G444" s="168"/>
      <c r="AO444" s="260"/>
      <c r="AP444" s="260"/>
      <c r="AQ444" s="260"/>
      <c r="AR444" s="260"/>
      <c r="AS444" s="260"/>
      <c r="AT444" s="260"/>
      <c r="AU444" s="260"/>
      <c r="AV444" s="260"/>
      <c r="AW444" s="260"/>
      <c r="AX444" s="260"/>
      <c r="AY444" s="260"/>
      <c r="AZ444" s="260"/>
      <c r="BA444" s="260"/>
      <c r="BB444" s="260"/>
      <c r="BC444" s="260"/>
      <c r="BD444" s="260"/>
      <c r="BE444" s="260"/>
      <c r="BF444" s="260"/>
      <c r="BG444" s="210"/>
      <c r="BH444" s="210"/>
      <c r="BI444" s="210"/>
    </row>
    <row r="445" spans="1:61" x14ac:dyDescent="0.25">
      <c r="A445" s="171" t="s">
        <v>91</v>
      </c>
      <c r="B445" s="164"/>
      <c r="C445" s="299" t="s">
        <v>628</v>
      </c>
      <c r="D445" s="166"/>
      <c r="E445" s="168"/>
      <c r="F445" s="167"/>
      <c r="G445" s="168"/>
      <c r="AO445" s="260"/>
      <c r="AP445" s="260"/>
      <c r="AQ445" s="260"/>
      <c r="AR445" s="260"/>
      <c r="AS445" s="260"/>
      <c r="AT445" s="260"/>
      <c r="AU445" s="260"/>
      <c r="AV445" s="260"/>
      <c r="AW445" s="260"/>
      <c r="AX445" s="260"/>
      <c r="AY445" s="260"/>
      <c r="AZ445" s="260"/>
      <c r="BA445" s="260"/>
      <c r="BB445" s="260"/>
      <c r="BC445" s="260"/>
      <c r="BD445" s="260"/>
      <c r="BE445" s="260"/>
      <c r="BF445" s="260"/>
      <c r="BG445" s="210"/>
      <c r="BH445" s="210"/>
      <c r="BI445" s="210"/>
    </row>
    <row r="446" spans="1:61" x14ac:dyDescent="0.25">
      <c r="A446" s="171" t="s">
        <v>91</v>
      </c>
      <c r="B446" s="164"/>
      <c r="C446" s="299" t="s">
        <v>628</v>
      </c>
      <c r="D446" s="166"/>
      <c r="E446" s="168"/>
      <c r="F446" s="167"/>
      <c r="G446" s="168"/>
      <c r="AO446" s="260"/>
      <c r="AP446" s="260"/>
      <c r="AQ446" s="260"/>
      <c r="AR446" s="260"/>
      <c r="AS446" s="260"/>
      <c r="AT446" s="260"/>
      <c r="AU446" s="260"/>
      <c r="AV446" s="260"/>
      <c r="AW446" s="260"/>
      <c r="AX446" s="260"/>
      <c r="AY446" s="260"/>
      <c r="AZ446" s="260"/>
      <c r="BA446" s="260"/>
      <c r="BB446" s="260"/>
      <c r="BC446" s="260"/>
      <c r="BD446" s="260"/>
      <c r="BE446" s="260"/>
      <c r="BF446" s="260"/>
      <c r="BG446" s="210"/>
      <c r="BH446" s="210"/>
      <c r="BI446" s="210"/>
    </row>
    <row r="447" spans="1:61" x14ac:dyDescent="0.25">
      <c r="A447" s="171" t="s">
        <v>91</v>
      </c>
      <c r="B447" s="164"/>
      <c r="C447" s="299" t="s">
        <v>628</v>
      </c>
      <c r="D447" s="166"/>
      <c r="E447" s="168"/>
      <c r="F447" s="167"/>
      <c r="G447" s="168"/>
      <c r="AO447" s="260"/>
      <c r="AP447" s="260"/>
      <c r="AQ447" s="260"/>
      <c r="AR447" s="260"/>
      <c r="AS447" s="260"/>
      <c r="AT447" s="260"/>
      <c r="AU447" s="260"/>
      <c r="AV447" s="260"/>
      <c r="AW447" s="260"/>
      <c r="AX447" s="260"/>
      <c r="AY447" s="260"/>
      <c r="AZ447" s="260"/>
      <c r="BA447" s="260"/>
      <c r="BB447" s="260"/>
      <c r="BC447" s="260"/>
      <c r="BD447" s="260"/>
      <c r="BE447" s="260"/>
      <c r="BF447" s="260"/>
      <c r="BG447" s="210"/>
      <c r="BH447" s="210"/>
      <c r="BI447" s="210"/>
    </row>
    <row r="448" spans="1:61" x14ac:dyDescent="0.25">
      <c r="A448" s="171" t="s">
        <v>91</v>
      </c>
      <c r="B448" s="164"/>
      <c r="C448" s="299" t="s">
        <v>628</v>
      </c>
      <c r="D448" s="166"/>
      <c r="E448" s="168"/>
      <c r="F448" s="167"/>
      <c r="G448" s="168"/>
      <c r="AO448" s="260"/>
      <c r="AP448" s="260"/>
      <c r="AQ448" s="260"/>
      <c r="AR448" s="260"/>
      <c r="AS448" s="260"/>
      <c r="AT448" s="260"/>
      <c r="AU448" s="260"/>
      <c r="AV448" s="260"/>
      <c r="AW448" s="260"/>
      <c r="AX448" s="260"/>
      <c r="AY448" s="260"/>
      <c r="AZ448" s="260"/>
      <c r="BA448" s="260"/>
      <c r="BB448" s="260"/>
      <c r="BC448" s="260"/>
      <c r="BD448" s="260"/>
      <c r="BE448" s="260"/>
      <c r="BF448" s="260"/>
      <c r="BG448" s="210"/>
      <c r="BH448" s="210"/>
      <c r="BI448" s="210"/>
    </row>
    <row r="449" spans="1:61" x14ac:dyDescent="0.25">
      <c r="A449" s="171" t="s">
        <v>91</v>
      </c>
      <c r="B449" s="164"/>
      <c r="C449" s="299" t="s">
        <v>628</v>
      </c>
      <c r="D449" s="166"/>
      <c r="E449" s="168"/>
      <c r="F449" s="167"/>
      <c r="G449" s="168"/>
      <c r="AO449" s="260"/>
      <c r="AP449" s="260"/>
      <c r="AQ449" s="260"/>
      <c r="AR449" s="260"/>
      <c r="AS449" s="260"/>
      <c r="AT449" s="260"/>
      <c r="AU449" s="260"/>
      <c r="AV449" s="260"/>
      <c r="AW449" s="260"/>
      <c r="AX449" s="260"/>
      <c r="AY449" s="260"/>
      <c r="AZ449" s="260"/>
      <c r="BA449" s="260"/>
      <c r="BB449" s="260"/>
      <c r="BC449" s="260"/>
      <c r="BD449" s="260"/>
      <c r="BE449" s="260"/>
      <c r="BF449" s="260"/>
      <c r="BG449" s="210"/>
      <c r="BH449" s="210"/>
      <c r="BI449" s="210"/>
    </row>
    <row r="450" spans="1:61" x14ac:dyDescent="0.25">
      <c r="A450" s="171" t="s">
        <v>91</v>
      </c>
      <c r="B450" s="164"/>
      <c r="C450" s="299" t="s">
        <v>628</v>
      </c>
      <c r="D450" s="166"/>
      <c r="E450" s="168"/>
      <c r="F450" s="167"/>
      <c r="G450" s="168"/>
      <c r="AO450" s="260"/>
      <c r="AP450" s="260"/>
      <c r="AQ450" s="260"/>
      <c r="AR450" s="260"/>
      <c r="AS450" s="260"/>
      <c r="AT450" s="260"/>
      <c r="AU450" s="260"/>
      <c r="AV450" s="260"/>
      <c r="AW450" s="260"/>
      <c r="AX450" s="260"/>
      <c r="AY450" s="260"/>
      <c r="AZ450" s="260"/>
      <c r="BA450" s="260"/>
      <c r="BB450" s="260"/>
      <c r="BC450" s="260"/>
      <c r="BD450" s="260"/>
      <c r="BE450" s="260"/>
      <c r="BF450" s="260"/>
      <c r="BG450" s="210"/>
      <c r="BH450" s="210"/>
      <c r="BI450" s="210"/>
    </row>
    <row r="451" spans="1:61" x14ac:dyDescent="0.25">
      <c r="A451" s="171" t="s">
        <v>91</v>
      </c>
      <c r="B451" s="164"/>
      <c r="C451" s="299" t="s">
        <v>628</v>
      </c>
      <c r="D451" s="166"/>
      <c r="E451" s="168"/>
      <c r="F451" s="167"/>
      <c r="G451" s="168"/>
      <c r="AO451" s="260"/>
      <c r="AP451" s="260"/>
      <c r="AQ451" s="260"/>
      <c r="AR451" s="260"/>
      <c r="AS451" s="260"/>
      <c r="AT451" s="260"/>
      <c r="AU451" s="260"/>
      <c r="AV451" s="260"/>
      <c r="AW451" s="260"/>
      <c r="AX451" s="260"/>
      <c r="AY451" s="260"/>
      <c r="AZ451" s="260"/>
      <c r="BA451" s="260"/>
      <c r="BB451" s="260"/>
      <c r="BC451" s="260"/>
      <c r="BD451" s="260"/>
      <c r="BE451" s="260"/>
      <c r="BF451" s="260"/>
      <c r="BG451" s="210"/>
      <c r="BH451" s="210"/>
      <c r="BI451" s="210"/>
    </row>
    <row r="452" spans="1:61" x14ac:dyDescent="0.25">
      <c r="A452" s="171" t="s">
        <v>91</v>
      </c>
      <c r="B452" s="164"/>
      <c r="C452" s="299" t="s">
        <v>628</v>
      </c>
      <c r="D452" s="166"/>
      <c r="E452" s="168"/>
      <c r="F452" s="167"/>
      <c r="G452" s="168"/>
      <c r="AO452" s="260"/>
      <c r="AP452" s="260"/>
      <c r="AQ452" s="260"/>
      <c r="AR452" s="260"/>
      <c r="AS452" s="260"/>
      <c r="AT452" s="260"/>
      <c r="AU452" s="260"/>
      <c r="AV452" s="260"/>
      <c r="AW452" s="260"/>
      <c r="AX452" s="260"/>
      <c r="AY452" s="260"/>
      <c r="AZ452" s="260"/>
      <c r="BA452" s="260"/>
      <c r="BB452" s="260"/>
      <c r="BC452" s="260"/>
      <c r="BD452" s="260"/>
      <c r="BE452" s="260"/>
      <c r="BF452" s="260"/>
      <c r="BG452" s="210"/>
      <c r="BH452" s="210"/>
      <c r="BI452" s="210"/>
    </row>
    <row r="453" spans="1:61" x14ac:dyDescent="0.25">
      <c r="A453" s="171" t="s">
        <v>91</v>
      </c>
      <c r="B453" s="164"/>
      <c r="C453" s="299" t="s">
        <v>628</v>
      </c>
      <c r="D453" s="166"/>
      <c r="E453" s="168"/>
      <c r="F453" s="167"/>
      <c r="G453" s="168"/>
      <c r="AO453" s="260"/>
      <c r="AP453" s="260"/>
      <c r="AQ453" s="260"/>
      <c r="AR453" s="260"/>
      <c r="AS453" s="260"/>
      <c r="AT453" s="260"/>
      <c r="AU453" s="260"/>
      <c r="AV453" s="260"/>
      <c r="AW453" s="260"/>
      <c r="AX453" s="260"/>
      <c r="AY453" s="260"/>
      <c r="AZ453" s="260"/>
      <c r="BA453" s="260"/>
      <c r="BB453" s="260"/>
      <c r="BC453" s="260"/>
      <c r="BD453" s="260"/>
      <c r="BE453" s="260"/>
      <c r="BF453" s="260"/>
      <c r="BG453" s="210"/>
      <c r="BH453" s="210"/>
      <c r="BI453" s="210"/>
    </row>
    <row r="454" spans="1:61" x14ac:dyDescent="0.25">
      <c r="A454" s="171" t="s">
        <v>91</v>
      </c>
      <c r="B454" s="164"/>
      <c r="C454" s="299" t="s">
        <v>628</v>
      </c>
      <c r="D454" s="166"/>
      <c r="E454" s="168"/>
      <c r="F454" s="167"/>
      <c r="G454" s="168"/>
      <c r="AO454" s="260"/>
      <c r="AP454" s="260"/>
      <c r="AQ454" s="260"/>
      <c r="AR454" s="260"/>
      <c r="AS454" s="260"/>
      <c r="AT454" s="260"/>
      <c r="AU454" s="260"/>
      <c r="AV454" s="260"/>
      <c r="AW454" s="260"/>
      <c r="AX454" s="260"/>
      <c r="AY454" s="260"/>
      <c r="AZ454" s="260"/>
      <c r="BA454" s="260"/>
      <c r="BB454" s="260"/>
      <c r="BC454" s="260"/>
      <c r="BD454" s="260"/>
      <c r="BE454" s="260"/>
      <c r="BF454" s="260"/>
      <c r="BG454" s="210"/>
      <c r="BH454" s="210"/>
      <c r="BI454" s="210"/>
    </row>
    <row r="455" spans="1:61" x14ac:dyDescent="0.25">
      <c r="A455" s="171" t="s">
        <v>91</v>
      </c>
      <c r="B455" s="164"/>
      <c r="C455" s="299" t="s">
        <v>628</v>
      </c>
      <c r="D455" s="166"/>
      <c r="E455" s="168"/>
      <c r="F455" s="167"/>
      <c r="G455" s="168"/>
      <c r="AO455" s="260"/>
      <c r="AP455" s="260"/>
      <c r="AQ455" s="260"/>
      <c r="AR455" s="260"/>
      <c r="AS455" s="260"/>
      <c r="AT455" s="260"/>
      <c r="AU455" s="260"/>
      <c r="AV455" s="260"/>
      <c r="AW455" s="260"/>
      <c r="AX455" s="260"/>
      <c r="AY455" s="260"/>
      <c r="AZ455" s="260"/>
      <c r="BA455" s="260"/>
      <c r="BB455" s="260"/>
      <c r="BC455" s="260"/>
      <c r="BD455" s="260"/>
      <c r="BE455" s="260"/>
      <c r="BF455" s="260"/>
      <c r="BG455" s="210"/>
      <c r="BH455" s="210"/>
      <c r="BI455" s="210"/>
    </row>
    <row r="456" spans="1:61" x14ac:dyDescent="0.25">
      <c r="A456" s="171" t="s">
        <v>91</v>
      </c>
      <c r="B456" s="164"/>
      <c r="C456" s="299" t="s">
        <v>628</v>
      </c>
      <c r="D456" s="166"/>
      <c r="E456" s="168"/>
      <c r="F456" s="167"/>
      <c r="G456" s="168"/>
      <c r="AO456" s="260"/>
      <c r="AP456" s="260"/>
      <c r="AQ456" s="260"/>
      <c r="AR456" s="260"/>
      <c r="AS456" s="260"/>
      <c r="AT456" s="260"/>
      <c r="AU456" s="260"/>
      <c r="AV456" s="260"/>
      <c r="AW456" s="260"/>
      <c r="AX456" s="260"/>
      <c r="AY456" s="260"/>
      <c r="AZ456" s="260"/>
      <c r="BA456" s="260"/>
      <c r="BB456" s="260"/>
      <c r="BC456" s="260"/>
      <c r="BD456" s="260"/>
      <c r="BE456" s="260"/>
      <c r="BF456" s="260"/>
      <c r="BG456" s="210"/>
      <c r="BH456" s="210"/>
      <c r="BI456" s="210"/>
    </row>
    <row r="457" spans="1:61" x14ac:dyDescent="0.25">
      <c r="A457" s="171" t="s">
        <v>91</v>
      </c>
      <c r="B457" s="164"/>
      <c r="C457" s="299" t="s">
        <v>628</v>
      </c>
      <c r="D457" s="166"/>
      <c r="E457" s="168"/>
      <c r="F457" s="167"/>
      <c r="G457" s="168"/>
      <c r="AO457" s="260"/>
      <c r="AP457" s="260"/>
      <c r="AQ457" s="260"/>
      <c r="AR457" s="260"/>
      <c r="AS457" s="260"/>
      <c r="AT457" s="260"/>
      <c r="AU457" s="260"/>
      <c r="AV457" s="260"/>
      <c r="AW457" s="260"/>
      <c r="AX457" s="260"/>
      <c r="AY457" s="260"/>
      <c r="AZ457" s="260"/>
      <c r="BA457" s="260"/>
      <c r="BB457" s="260"/>
      <c r="BC457" s="260"/>
      <c r="BD457" s="260"/>
      <c r="BE457" s="260"/>
      <c r="BF457" s="260"/>
      <c r="BG457" s="210"/>
      <c r="BH457" s="210"/>
      <c r="BI457" s="210"/>
    </row>
    <row r="458" spans="1:61" x14ac:dyDescent="0.25">
      <c r="A458" s="171" t="s">
        <v>91</v>
      </c>
      <c r="B458" s="164"/>
      <c r="C458" s="299" t="s">
        <v>628</v>
      </c>
      <c r="D458" s="166"/>
      <c r="E458" s="168"/>
      <c r="F458" s="167"/>
      <c r="G458" s="168"/>
      <c r="AO458" s="260"/>
      <c r="AP458" s="260"/>
      <c r="AQ458" s="260"/>
      <c r="AR458" s="260"/>
      <c r="AS458" s="260"/>
      <c r="AT458" s="260"/>
      <c r="AU458" s="260"/>
      <c r="AV458" s="260"/>
      <c r="AW458" s="260"/>
      <c r="AX458" s="260"/>
      <c r="AY458" s="260"/>
      <c r="AZ458" s="260"/>
      <c r="BA458" s="260"/>
      <c r="BB458" s="260"/>
      <c r="BC458" s="260"/>
      <c r="BD458" s="260"/>
      <c r="BE458" s="260"/>
      <c r="BF458" s="260"/>
      <c r="BG458" s="210"/>
      <c r="BH458" s="210"/>
      <c r="BI458" s="210"/>
    </row>
    <row r="459" spans="1:61" x14ac:dyDescent="0.25">
      <c r="A459" s="171" t="s">
        <v>91</v>
      </c>
      <c r="B459" s="164"/>
      <c r="C459" s="299" t="s">
        <v>628</v>
      </c>
      <c r="D459" s="166"/>
      <c r="E459" s="168"/>
      <c r="F459" s="167"/>
      <c r="G459" s="168"/>
      <c r="AO459" s="260"/>
      <c r="AP459" s="260"/>
      <c r="AQ459" s="260"/>
      <c r="AR459" s="260"/>
      <c r="AS459" s="260"/>
      <c r="AT459" s="260"/>
      <c r="AU459" s="260"/>
      <c r="AV459" s="260"/>
      <c r="AW459" s="260"/>
      <c r="AX459" s="260"/>
      <c r="AY459" s="260"/>
      <c r="AZ459" s="260"/>
      <c r="BA459" s="260"/>
      <c r="BB459" s="260"/>
      <c r="BC459" s="260"/>
      <c r="BD459" s="260"/>
      <c r="BE459" s="260"/>
      <c r="BF459" s="260"/>
      <c r="BG459" s="210"/>
      <c r="BH459" s="210"/>
      <c r="BI459" s="210"/>
    </row>
    <row r="460" spans="1:61" x14ac:dyDescent="0.25">
      <c r="A460" s="171" t="s">
        <v>91</v>
      </c>
      <c r="B460" s="164"/>
      <c r="C460" s="299" t="s">
        <v>628</v>
      </c>
      <c r="D460" s="166"/>
      <c r="E460" s="168"/>
      <c r="F460" s="167"/>
      <c r="G460" s="168"/>
      <c r="AO460" s="260"/>
      <c r="AP460" s="260"/>
      <c r="AQ460" s="260"/>
      <c r="AR460" s="260"/>
      <c r="AS460" s="260"/>
      <c r="AT460" s="260"/>
      <c r="AU460" s="260"/>
      <c r="AV460" s="260"/>
      <c r="AW460" s="260"/>
      <c r="AX460" s="260"/>
      <c r="AY460" s="260"/>
      <c r="AZ460" s="260"/>
      <c r="BA460" s="260"/>
      <c r="BB460" s="260"/>
      <c r="BC460" s="260"/>
      <c r="BD460" s="260"/>
      <c r="BE460" s="260"/>
      <c r="BF460" s="260"/>
      <c r="BG460" s="210"/>
      <c r="BH460" s="210"/>
      <c r="BI460" s="210"/>
    </row>
    <row r="461" spans="1:61" x14ac:dyDescent="0.25">
      <c r="A461" s="171" t="s">
        <v>91</v>
      </c>
      <c r="B461" s="164"/>
      <c r="C461" s="299" t="s">
        <v>628</v>
      </c>
      <c r="D461" s="166"/>
      <c r="E461" s="168"/>
      <c r="F461" s="167"/>
      <c r="G461" s="168"/>
      <c r="AO461" s="260"/>
      <c r="AP461" s="260"/>
      <c r="AQ461" s="260"/>
      <c r="AR461" s="260"/>
      <c r="AS461" s="260"/>
      <c r="AT461" s="260"/>
      <c r="AU461" s="260"/>
      <c r="AV461" s="260"/>
      <c r="AW461" s="260"/>
      <c r="AX461" s="260"/>
      <c r="AY461" s="260"/>
      <c r="AZ461" s="260"/>
      <c r="BA461" s="260"/>
      <c r="BB461" s="260"/>
      <c r="BC461" s="260"/>
      <c r="BD461" s="260"/>
      <c r="BE461" s="260"/>
      <c r="BF461" s="260"/>
      <c r="BG461" s="210"/>
      <c r="BH461" s="210"/>
      <c r="BI461" s="210"/>
    </row>
    <row r="462" spans="1:61" x14ac:dyDescent="0.25">
      <c r="A462" s="171" t="s">
        <v>91</v>
      </c>
      <c r="B462" s="164"/>
      <c r="C462" s="299" t="s">
        <v>628</v>
      </c>
      <c r="D462" s="166"/>
      <c r="E462" s="168"/>
      <c r="F462" s="167"/>
      <c r="G462" s="168"/>
      <c r="AO462" s="260"/>
      <c r="AP462" s="260"/>
      <c r="AQ462" s="260"/>
      <c r="AR462" s="260"/>
      <c r="AS462" s="260"/>
      <c r="AT462" s="260"/>
      <c r="AU462" s="260"/>
      <c r="AV462" s="260"/>
      <c r="AW462" s="260"/>
      <c r="AX462" s="260"/>
      <c r="AY462" s="260"/>
      <c r="AZ462" s="260"/>
      <c r="BA462" s="260"/>
      <c r="BB462" s="260"/>
      <c r="BC462" s="260"/>
      <c r="BD462" s="260"/>
      <c r="BE462" s="260"/>
      <c r="BF462" s="260"/>
      <c r="BG462" s="210"/>
      <c r="BH462" s="210"/>
      <c r="BI462" s="210"/>
    </row>
    <row r="463" spans="1:61" x14ac:dyDescent="0.25">
      <c r="A463" s="171" t="s">
        <v>91</v>
      </c>
      <c r="B463" s="164"/>
      <c r="C463" s="299" t="s">
        <v>628</v>
      </c>
      <c r="D463" s="166"/>
      <c r="E463" s="168"/>
      <c r="F463" s="167"/>
      <c r="G463" s="168"/>
      <c r="AO463" s="260"/>
      <c r="AP463" s="260"/>
      <c r="AQ463" s="260"/>
      <c r="AR463" s="260"/>
      <c r="AS463" s="260"/>
      <c r="AT463" s="260"/>
      <c r="AU463" s="260"/>
      <c r="AV463" s="260"/>
      <c r="AW463" s="260"/>
      <c r="AX463" s="260"/>
      <c r="AY463" s="260"/>
      <c r="AZ463" s="260"/>
      <c r="BA463" s="260"/>
      <c r="BB463" s="260"/>
      <c r="BC463" s="260"/>
      <c r="BD463" s="260"/>
      <c r="BE463" s="260"/>
      <c r="BF463" s="260"/>
      <c r="BG463" s="210"/>
      <c r="BH463" s="210"/>
      <c r="BI463" s="210"/>
    </row>
    <row r="464" spans="1:61" x14ac:dyDescent="0.25">
      <c r="A464" s="171" t="s">
        <v>91</v>
      </c>
      <c r="B464" s="164"/>
      <c r="C464" s="299" t="s">
        <v>628</v>
      </c>
      <c r="D464" s="166"/>
      <c r="E464" s="168"/>
      <c r="F464" s="167"/>
      <c r="G464" s="168"/>
      <c r="AO464" s="260"/>
      <c r="AP464" s="260"/>
      <c r="AQ464" s="260"/>
      <c r="AR464" s="260"/>
      <c r="AS464" s="260"/>
      <c r="AT464" s="260"/>
      <c r="AU464" s="260"/>
      <c r="AV464" s="260"/>
      <c r="AW464" s="260"/>
      <c r="AX464" s="260"/>
      <c r="AY464" s="260"/>
      <c r="AZ464" s="260"/>
      <c r="BA464" s="260"/>
      <c r="BB464" s="260"/>
      <c r="BC464" s="260"/>
      <c r="BD464" s="260"/>
      <c r="BE464" s="260"/>
      <c r="BF464" s="260"/>
      <c r="BG464" s="210"/>
      <c r="BH464" s="210"/>
      <c r="BI464" s="210"/>
    </row>
    <row r="465" spans="1:61" x14ac:dyDescent="0.25">
      <c r="A465" s="171" t="s">
        <v>91</v>
      </c>
      <c r="B465" s="164"/>
      <c r="C465" s="299" t="s">
        <v>628</v>
      </c>
      <c r="D465" s="166"/>
      <c r="E465" s="168"/>
      <c r="F465" s="167"/>
      <c r="G465" s="168"/>
      <c r="AO465" s="260"/>
      <c r="AP465" s="260"/>
      <c r="AQ465" s="260"/>
      <c r="AR465" s="260"/>
      <c r="AS465" s="260"/>
      <c r="AT465" s="260"/>
      <c r="AU465" s="260"/>
      <c r="AV465" s="260"/>
      <c r="AW465" s="260"/>
      <c r="AX465" s="260"/>
      <c r="AY465" s="260"/>
      <c r="AZ465" s="260"/>
      <c r="BA465" s="260"/>
      <c r="BB465" s="260"/>
      <c r="BC465" s="260"/>
      <c r="BD465" s="260"/>
      <c r="BE465" s="260"/>
      <c r="BF465" s="260"/>
      <c r="BG465" s="210"/>
      <c r="BH465" s="210"/>
      <c r="BI465" s="210"/>
    </row>
    <row r="466" spans="1:61" x14ac:dyDescent="0.25">
      <c r="A466" s="171" t="s">
        <v>91</v>
      </c>
      <c r="B466" s="164"/>
      <c r="C466" s="299" t="s">
        <v>628</v>
      </c>
      <c r="D466" s="166"/>
      <c r="E466" s="168"/>
      <c r="F466" s="167"/>
      <c r="G466" s="168"/>
      <c r="AO466" s="260"/>
      <c r="AP466" s="260"/>
      <c r="AQ466" s="260"/>
      <c r="AR466" s="260"/>
      <c r="AS466" s="260"/>
      <c r="AT466" s="260"/>
      <c r="AU466" s="260"/>
      <c r="AV466" s="260"/>
      <c r="AW466" s="260"/>
      <c r="AX466" s="260"/>
      <c r="AY466" s="260"/>
      <c r="AZ466" s="260"/>
      <c r="BA466" s="260"/>
      <c r="BB466" s="260"/>
      <c r="BC466" s="260"/>
      <c r="BD466" s="260"/>
      <c r="BE466" s="260"/>
      <c r="BF466" s="260"/>
      <c r="BG466" s="210"/>
      <c r="BH466" s="210"/>
      <c r="BI466" s="210"/>
    </row>
    <row r="467" spans="1:61" x14ac:dyDescent="0.25">
      <c r="A467" s="171" t="s">
        <v>91</v>
      </c>
      <c r="B467" s="164"/>
      <c r="C467" s="299" t="s">
        <v>628</v>
      </c>
      <c r="D467" s="166"/>
      <c r="E467" s="168"/>
      <c r="F467" s="167"/>
      <c r="G467" s="168"/>
      <c r="AO467" s="260"/>
      <c r="AP467" s="260"/>
      <c r="AQ467" s="260"/>
      <c r="AR467" s="260"/>
      <c r="AS467" s="260"/>
      <c r="AT467" s="260"/>
      <c r="AU467" s="260"/>
      <c r="AV467" s="260"/>
      <c r="AW467" s="260"/>
      <c r="AX467" s="260"/>
      <c r="AY467" s="260"/>
      <c r="AZ467" s="260"/>
      <c r="BA467" s="260"/>
      <c r="BB467" s="260"/>
      <c r="BC467" s="260"/>
      <c r="BD467" s="260"/>
      <c r="BE467" s="260"/>
      <c r="BF467" s="260"/>
      <c r="BG467" s="210"/>
      <c r="BH467" s="210"/>
      <c r="BI467" s="210"/>
    </row>
    <row r="468" spans="1:61" x14ac:dyDescent="0.25">
      <c r="A468" s="171" t="s">
        <v>91</v>
      </c>
      <c r="B468" s="164"/>
      <c r="C468" s="299" t="s">
        <v>628</v>
      </c>
      <c r="D468" s="166"/>
      <c r="E468" s="168"/>
      <c r="F468" s="167"/>
      <c r="G468" s="168"/>
      <c r="AO468" s="260"/>
      <c r="AP468" s="260"/>
      <c r="AQ468" s="260"/>
      <c r="AR468" s="260"/>
      <c r="AS468" s="260"/>
      <c r="AT468" s="260"/>
      <c r="AU468" s="260"/>
      <c r="AV468" s="260"/>
      <c r="AW468" s="260"/>
      <c r="AX468" s="260"/>
      <c r="AY468" s="260"/>
      <c r="AZ468" s="260"/>
      <c r="BA468" s="260"/>
      <c r="BB468" s="260"/>
      <c r="BC468" s="260"/>
      <c r="BD468" s="260"/>
      <c r="BE468" s="260"/>
      <c r="BF468" s="260"/>
      <c r="BG468" s="210"/>
      <c r="BH468" s="210"/>
      <c r="BI468" s="210"/>
    </row>
    <row r="469" spans="1:61" x14ac:dyDescent="0.25">
      <c r="A469" s="171" t="s">
        <v>91</v>
      </c>
      <c r="B469" s="164"/>
      <c r="C469" s="299" t="s">
        <v>628</v>
      </c>
      <c r="D469" s="166"/>
      <c r="E469" s="168"/>
      <c r="F469" s="167"/>
      <c r="G469" s="168"/>
      <c r="AO469" s="260"/>
      <c r="AP469" s="260"/>
      <c r="AQ469" s="260"/>
      <c r="AR469" s="260"/>
      <c r="AS469" s="260"/>
      <c r="AT469" s="260"/>
      <c r="AU469" s="260"/>
      <c r="AV469" s="260"/>
      <c r="AW469" s="260"/>
      <c r="AX469" s="260"/>
      <c r="AY469" s="260"/>
      <c r="AZ469" s="260"/>
      <c r="BA469" s="260"/>
      <c r="BB469" s="260"/>
      <c r="BC469" s="260"/>
      <c r="BD469" s="260"/>
      <c r="BE469" s="260"/>
      <c r="BF469" s="260"/>
      <c r="BG469" s="210"/>
      <c r="BH469" s="210"/>
      <c r="BI469" s="210"/>
    </row>
    <row r="470" spans="1:61" x14ac:dyDescent="0.25">
      <c r="A470" s="171" t="s">
        <v>91</v>
      </c>
      <c r="B470" s="164"/>
      <c r="C470" s="299" t="s">
        <v>628</v>
      </c>
      <c r="D470" s="166"/>
      <c r="E470" s="168"/>
      <c r="F470" s="167"/>
      <c r="G470" s="168"/>
      <c r="AO470" s="260"/>
      <c r="AP470" s="260"/>
      <c r="AQ470" s="260"/>
      <c r="AR470" s="260"/>
      <c r="AS470" s="260"/>
      <c r="AT470" s="260"/>
      <c r="AU470" s="260"/>
      <c r="AV470" s="260"/>
      <c r="AW470" s="260"/>
      <c r="AX470" s="260"/>
      <c r="AY470" s="260"/>
      <c r="AZ470" s="260"/>
      <c r="BA470" s="260"/>
      <c r="BB470" s="260"/>
      <c r="BC470" s="260"/>
      <c r="BD470" s="260"/>
      <c r="BE470" s="260"/>
      <c r="BF470" s="260"/>
      <c r="BG470" s="210"/>
      <c r="BH470" s="210"/>
      <c r="BI470" s="210"/>
    </row>
    <row r="471" spans="1:61" x14ac:dyDescent="0.25">
      <c r="A471" s="171" t="s">
        <v>91</v>
      </c>
      <c r="B471" s="164"/>
      <c r="C471" s="299" t="s">
        <v>628</v>
      </c>
      <c r="D471" s="166"/>
      <c r="E471" s="168"/>
      <c r="F471" s="167"/>
      <c r="G471" s="168"/>
      <c r="AO471" s="260"/>
      <c r="AP471" s="260"/>
      <c r="AQ471" s="260"/>
      <c r="AR471" s="260"/>
      <c r="AS471" s="260"/>
      <c r="AT471" s="260"/>
      <c r="AU471" s="260"/>
      <c r="AV471" s="260"/>
      <c r="AW471" s="260"/>
      <c r="AX471" s="260"/>
      <c r="AY471" s="260"/>
      <c r="AZ471" s="260"/>
      <c r="BA471" s="260"/>
      <c r="BB471" s="260"/>
      <c r="BC471" s="260"/>
      <c r="BD471" s="260"/>
      <c r="BE471" s="260"/>
      <c r="BF471" s="260"/>
      <c r="BG471" s="210"/>
      <c r="BH471" s="210"/>
      <c r="BI471" s="210"/>
    </row>
    <row r="472" spans="1:61" x14ac:dyDescent="0.25">
      <c r="A472" s="171" t="s">
        <v>91</v>
      </c>
      <c r="B472" s="164"/>
      <c r="C472" s="299" t="s">
        <v>628</v>
      </c>
      <c r="D472" s="166"/>
      <c r="E472" s="168"/>
      <c r="F472" s="167"/>
      <c r="G472" s="168"/>
      <c r="AO472" s="260"/>
      <c r="AP472" s="260"/>
      <c r="AQ472" s="260"/>
      <c r="AR472" s="260"/>
      <c r="AS472" s="260"/>
      <c r="AT472" s="260"/>
      <c r="AU472" s="260"/>
      <c r="AV472" s="260"/>
      <c r="AW472" s="260"/>
      <c r="AX472" s="260"/>
      <c r="AY472" s="260"/>
      <c r="AZ472" s="260"/>
      <c r="BA472" s="260"/>
      <c r="BB472" s="260"/>
      <c r="BC472" s="260"/>
      <c r="BD472" s="260"/>
      <c r="BE472" s="260"/>
      <c r="BF472" s="260"/>
      <c r="BG472" s="210"/>
      <c r="BH472" s="210"/>
      <c r="BI472" s="210"/>
    </row>
    <row r="473" spans="1:61" x14ac:dyDescent="0.25">
      <c r="A473" s="171" t="s">
        <v>91</v>
      </c>
      <c r="B473" s="164"/>
      <c r="C473" s="299" t="s">
        <v>628</v>
      </c>
      <c r="D473" s="166"/>
      <c r="E473" s="168"/>
      <c r="F473" s="167"/>
      <c r="G473" s="168"/>
      <c r="AO473" s="260"/>
      <c r="AP473" s="260"/>
      <c r="AQ473" s="260"/>
      <c r="AR473" s="260"/>
      <c r="AS473" s="260"/>
      <c r="AT473" s="260"/>
      <c r="AU473" s="260"/>
      <c r="AV473" s="260"/>
      <c r="AW473" s="260"/>
      <c r="AX473" s="260"/>
      <c r="AY473" s="260"/>
      <c r="AZ473" s="260"/>
      <c r="BA473" s="260"/>
      <c r="BB473" s="260"/>
      <c r="BC473" s="260"/>
      <c r="BD473" s="260"/>
      <c r="BE473" s="260"/>
      <c r="BF473" s="260"/>
      <c r="BG473" s="210"/>
      <c r="BH473" s="210"/>
      <c r="BI473" s="210"/>
    </row>
    <row r="474" spans="1:61" x14ac:dyDescent="0.25">
      <c r="A474" s="171" t="s">
        <v>91</v>
      </c>
      <c r="B474" s="164"/>
      <c r="C474" s="299" t="s">
        <v>628</v>
      </c>
      <c r="D474" s="166"/>
      <c r="E474" s="168"/>
      <c r="F474" s="167"/>
      <c r="G474" s="168"/>
      <c r="AO474" s="260"/>
      <c r="AP474" s="260"/>
      <c r="AQ474" s="260"/>
      <c r="AR474" s="260"/>
      <c r="AS474" s="260"/>
      <c r="AT474" s="260"/>
      <c r="AU474" s="260"/>
      <c r="AV474" s="260"/>
      <c r="AW474" s="260"/>
      <c r="AX474" s="260"/>
      <c r="AY474" s="260"/>
      <c r="AZ474" s="260"/>
      <c r="BA474" s="260"/>
      <c r="BB474" s="260"/>
      <c r="BC474" s="260"/>
      <c r="BD474" s="260"/>
      <c r="BE474" s="260"/>
      <c r="BF474" s="260"/>
      <c r="BG474" s="210"/>
      <c r="BH474" s="210"/>
      <c r="BI474" s="210"/>
    </row>
    <row r="475" spans="1:61" x14ac:dyDescent="0.25">
      <c r="A475" s="171" t="s">
        <v>91</v>
      </c>
      <c r="B475" s="164"/>
      <c r="C475" s="299" t="s">
        <v>628</v>
      </c>
      <c r="D475" s="166"/>
      <c r="E475" s="168"/>
      <c r="F475" s="167"/>
      <c r="G475" s="168"/>
      <c r="AO475" s="260"/>
      <c r="AP475" s="260"/>
      <c r="AQ475" s="260"/>
      <c r="AR475" s="260"/>
      <c r="AS475" s="260"/>
      <c r="AT475" s="260"/>
      <c r="AU475" s="260"/>
      <c r="AV475" s="260"/>
      <c r="AW475" s="260"/>
      <c r="AX475" s="260"/>
      <c r="AY475" s="260"/>
      <c r="AZ475" s="260"/>
      <c r="BA475" s="260"/>
      <c r="BB475" s="260"/>
      <c r="BC475" s="260"/>
      <c r="BD475" s="260"/>
      <c r="BE475" s="260"/>
      <c r="BF475" s="260"/>
      <c r="BG475" s="210"/>
      <c r="BH475" s="210"/>
      <c r="BI475" s="210"/>
    </row>
    <row r="476" spans="1:61" x14ac:dyDescent="0.25">
      <c r="A476" s="171" t="s">
        <v>91</v>
      </c>
      <c r="B476" s="164"/>
      <c r="C476" s="299" t="s">
        <v>628</v>
      </c>
      <c r="D476" s="166"/>
      <c r="E476" s="168"/>
      <c r="F476" s="167"/>
      <c r="G476" s="168"/>
      <c r="AO476" s="260"/>
      <c r="AP476" s="260"/>
      <c r="AQ476" s="260"/>
      <c r="AR476" s="260"/>
      <c r="AS476" s="260"/>
      <c r="AT476" s="260"/>
      <c r="AU476" s="260"/>
      <c r="AV476" s="260"/>
      <c r="AW476" s="260"/>
      <c r="AX476" s="260"/>
      <c r="AY476" s="260"/>
      <c r="AZ476" s="260"/>
      <c r="BA476" s="260"/>
      <c r="BB476" s="260"/>
      <c r="BC476" s="260"/>
      <c r="BD476" s="260"/>
      <c r="BE476" s="260"/>
      <c r="BF476" s="260"/>
      <c r="BG476" s="210"/>
      <c r="BH476" s="210"/>
      <c r="BI476" s="210"/>
    </row>
    <row r="477" spans="1:61" x14ac:dyDescent="0.25">
      <c r="A477" s="171" t="s">
        <v>91</v>
      </c>
      <c r="B477" s="164"/>
      <c r="C477" s="299" t="s">
        <v>628</v>
      </c>
      <c r="D477" s="166"/>
      <c r="E477" s="168"/>
      <c r="F477" s="167"/>
      <c r="G477" s="168"/>
      <c r="AO477" s="260"/>
      <c r="AP477" s="260"/>
      <c r="AQ477" s="260"/>
      <c r="AR477" s="260"/>
      <c r="AS477" s="260"/>
      <c r="AT477" s="260"/>
      <c r="AU477" s="260"/>
      <c r="AV477" s="260"/>
      <c r="AW477" s="260"/>
      <c r="AX477" s="260"/>
      <c r="AY477" s="260"/>
      <c r="AZ477" s="260"/>
      <c r="BA477" s="260"/>
      <c r="BB477" s="260"/>
      <c r="BC477" s="260"/>
      <c r="BD477" s="260"/>
      <c r="BE477" s="260"/>
      <c r="BF477" s="260"/>
      <c r="BG477" s="210"/>
      <c r="BH477" s="210"/>
      <c r="BI477" s="210"/>
    </row>
    <row r="478" spans="1:61" x14ac:dyDescent="0.25">
      <c r="A478" s="171" t="s">
        <v>91</v>
      </c>
      <c r="B478" s="164"/>
      <c r="C478" s="299" t="s">
        <v>628</v>
      </c>
      <c r="D478" s="166"/>
      <c r="E478" s="168"/>
      <c r="F478" s="167"/>
      <c r="G478" s="168"/>
      <c r="AO478" s="260"/>
      <c r="AP478" s="260"/>
      <c r="AQ478" s="260"/>
      <c r="AR478" s="260"/>
      <c r="AS478" s="260"/>
      <c r="AT478" s="260"/>
      <c r="AU478" s="260"/>
      <c r="AV478" s="260"/>
      <c r="AW478" s="260"/>
      <c r="AX478" s="260"/>
      <c r="AY478" s="260"/>
      <c r="AZ478" s="260"/>
      <c r="BA478" s="260"/>
      <c r="BB478" s="260"/>
      <c r="BC478" s="260"/>
      <c r="BD478" s="260"/>
      <c r="BE478" s="260"/>
      <c r="BF478" s="260"/>
      <c r="BG478" s="210"/>
      <c r="BH478" s="210"/>
      <c r="BI478" s="210"/>
    </row>
    <row r="479" spans="1:61" x14ac:dyDescent="0.25">
      <c r="A479" s="171" t="s">
        <v>91</v>
      </c>
      <c r="B479" s="164"/>
      <c r="C479" s="299" t="s">
        <v>628</v>
      </c>
      <c r="D479" s="166"/>
      <c r="E479" s="168"/>
      <c r="F479" s="167"/>
      <c r="G479" s="168"/>
      <c r="AO479" s="260"/>
      <c r="AP479" s="260"/>
      <c r="AQ479" s="260"/>
      <c r="AR479" s="260"/>
      <c r="AS479" s="260"/>
      <c r="AT479" s="260"/>
      <c r="AU479" s="260"/>
      <c r="AV479" s="260"/>
      <c r="AW479" s="260"/>
      <c r="AX479" s="260"/>
      <c r="AY479" s="260"/>
      <c r="AZ479" s="260"/>
      <c r="BA479" s="260"/>
      <c r="BB479" s="260"/>
      <c r="BC479" s="260"/>
      <c r="BD479" s="260"/>
      <c r="BE479" s="260"/>
      <c r="BF479" s="260"/>
      <c r="BG479" s="210"/>
      <c r="BH479" s="210"/>
      <c r="BI479" s="210"/>
    </row>
    <row r="480" spans="1:61" x14ac:dyDescent="0.25">
      <c r="A480" s="171" t="s">
        <v>91</v>
      </c>
      <c r="B480" s="164"/>
      <c r="C480" s="299" t="s">
        <v>628</v>
      </c>
      <c r="D480" s="166"/>
      <c r="E480" s="168"/>
      <c r="F480" s="167"/>
      <c r="G480" s="168"/>
      <c r="AO480" s="260"/>
      <c r="AP480" s="260"/>
      <c r="AQ480" s="260"/>
      <c r="AR480" s="260"/>
      <c r="AS480" s="260"/>
      <c r="AT480" s="260"/>
      <c r="AU480" s="260"/>
      <c r="AV480" s="260"/>
      <c r="AW480" s="260"/>
      <c r="AX480" s="260"/>
      <c r="AY480" s="260"/>
      <c r="AZ480" s="260"/>
      <c r="BA480" s="260"/>
      <c r="BB480" s="260"/>
      <c r="BC480" s="260"/>
      <c r="BD480" s="260"/>
      <c r="BE480" s="260"/>
      <c r="BF480" s="260"/>
      <c r="BG480" s="210"/>
      <c r="BH480" s="210"/>
      <c r="BI480" s="210"/>
    </row>
    <row r="481" spans="1:61" x14ac:dyDescent="0.25">
      <c r="A481" s="171" t="s">
        <v>91</v>
      </c>
      <c r="B481" s="164"/>
      <c r="C481" s="299" t="s">
        <v>628</v>
      </c>
      <c r="D481" s="166"/>
      <c r="E481" s="168"/>
      <c r="F481" s="167"/>
      <c r="G481" s="168"/>
      <c r="AO481" s="260"/>
      <c r="AP481" s="260"/>
      <c r="AQ481" s="260"/>
      <c r="AR481" s="260"/>
      <c r="AS481" s="260"/>
      <c r="AT481" s="260"/>
      <c r="AU481" s="260"/>
      <c r="AV481" s="260"/>
      <c r="AW481" s="260"/>
      <c r="AX481" s="260"/>
      <c r="AY481" s="260"/>
      <c r="AZ481" s="260"/>
      <c r="BA481" s="260"/>
      <c r="BB481" s="260"/>
      <c r="BC481" s="260"/>
      <c r="BD481" s="260"/>
      <c r="BE481" s="260"/>
      <c r="BF481" s="260"/>
      <c r="BG481" s="210"/>
      <c r="BH481" s="210"/>
      <c r="BI481" s="210"/>
    </row>
    <row r="482" spans="1:61" x14ac:dyDescent="0.25">
      <c r="A482" s="171" t="s">
        <v>91</v>
      </c>
      <c r="B482" s="164"/>
      <c r="C482" s="299" t="s">
        <v>628</v>
      </c>
      <c r="D482" s="166"/>
      <c r="E482" s="168"/>
      <c r="F482" s="167"/>
      <c r="G482" s="168"/>
      <c r="AO482" s="260"/>
      <c r="AP482" s="260"/>
      <c r="AQ482" s="260"/>
      <c r="AR482" s="260"/>
      <c r="AS482" s="260"/>
      <c r="AT482" s="260"/>
      <c r="AU482" s="260"/>
      <c r="AV482" s="260"/>
      <c r="AW482" s="260"/>
      <c r="AX482" s="260"/>
      <c r="AY482" s="260"/>
      <c r="AZ482" s="260"/>
      <c r="BA482" s="260"/>
      <c r="BB482" s="260"/>
      <c r="BC482" s="260"/>
      <c r="BD482" s="260"/>
      <c r="BE482" s="260"/>
      <c r="BF482" s="260"/>
      <c r="BG482" s="210"/>
      <c r="BH482" s="210"/>
      <c r="BI482" s="210"/>
    </row>
    <row r="483" spans="1:61" x14ac:dyDescent="0.25">
      <c r="A483" s="171" t="s">
        <v>91</v>
      </c>
      <c r="B483" s="164"/>
      <c r="C483" s="299" t="s">
        <v>628</v>
      </c>
      <c r="D483" s="166"/>
      <c r="E483" s="168"/>
      <c r="F483" s="167"/>
      <c r="G483" s="168"/>
      <c r="AO483" s="260"/>
      <c r="AP483" s="260"/>
      <c r="AQ483" s="260"/>
      <c r="AR483" s="260"/>
      <c r="AS483" s="260"/>
      <c r="AT483" s="260"/>
      <c r="AU483" s="260"/>
      <c r="AV483" s="260"/>
      <c r="AW483" s="260"/>
      <c r="AX483" s="260"/>
      <c r="AY483" s="260"/>
      <c r="AZ483" s="260"/>
      <c r="BA483" s="260"/>
      <c r="BB483" s="260"/>
      <c r="BC483" s="260"/>
      <c r="BD483" s="260"/>
      <c r="BE483" s="260"/>
      <c r="BF483" s="260"/>
      <c r="BG483" s="210"/>
      <c r="BH483" s="210"/>
      <c r="BI483" s="210"/>
    </row>
    <row r="484" spans="1:61" x14ac:dyDescent="0.25">
      <c r="A484" s="171" t="s">
        <v>91</v>
      </c>
      <c r="B484" s="164"/>
      <c r="C484" s="299" t="s">
        <v>628</v>
      </c>
      <c r="D484" s="166"/>
      <c r="E484" s="168"/>
      <c r="F484" s="167"/>
      <c r="G484" s="168"/>
      <c r="AO484" s="260"/>
      <c r="AP484" s="260"/>
      <c r="AQ484" s="260"/>
      <c r="AR484" s="260"/>
      <c r="AS484" s="260"/>
      <c r="AT484" s="260"/>
      <c r="AU484" s="260"/>
      <c r="AV484" s="260"/>
      <c r="AW484" s="260"/>
      <c r="AX484" s="260"/>
      <c r="AY484" s="260"/>
      <c r="AZ484" s="260"/>
      <c r="BA484" s="260"/>
      <c r="BB484" s="260"/>
      <c r="BC484" s="260"/>
      <c r="BD484" s="260"/>
      <c r="BE484" s="260"/>
      <c r="BF484" s="260"/>
      <c r="BG484" s="210"/>
      <c r="BH484" s="210"/>
      <c r="BI484" s="210"/>
    </row>
    <row r="485" spans="1:61" x14ac:dyDescent="0.25">
      <c r="A485" s="171" t="s">
        <v>91</v>
      </c>
      <c r="B485" s="164"/>
      <c r="C485" s="299" t="s">
        <v>628</v>
      </c>
      <c r="D485" s="166"/>
      <c r="E485" s="168"/>
      <c r="F485" s="167"/>
      <c r="G485" s="168"/>
      <c r="AO485" s="260"/>
      <c r="AP485" s="260"/>
      <c r="AQ485" s="260"/>
      <c r="AR485" s="260"/>
      <c r="AS485" s="260"/>
      <c r="AT485" s="260"/>
      <c r="AU485" s="260"/>
      <c r="AV485" s="260"/>
      <c r="AW485" s="260"/>
      <c r="AX485" s="260"/>
      <c r="AY485" s="260"/>
      <c r="AZ485" s="260"/>
      <c r="BA485" s="260"/>
      <c r="BB485" s="260"/>
      <c r="BC485" s="260"/>
      <c r="BD485" s="260"/>
      <c r="BE485" s="260"/>
      <c r="BF485" s="260"/>
      <c r="BG485" s="210"/>
      <c r="BH485" s="210"/>
      <c r="BI485" s="210"/>
    </row>
    <row r="486" spans="1:61" x14ac:dyDescent="0.25">
      <c r="A486" s="171" t="s">
        <v>91</v>
      </c>
      <c r="B486" s="164"/>
      <c r="C486" s="299" t="s">
        <v>628</v>
      </c>
      <c r="D486" s="166"/>
      <c r="E486" s="168"/>
      <c r="F486" s="167"/>
      <c r="G486" s="168"/>
      <c r="AO486" s="260"/>
      <c r="AP486" s="260"/>
      <c r="AQ486" s="260"/>
      <c r="AR486" s="260"/>
      <c r="AS486" s="260"/>
      <c r="AT486" s="260"/>
      <c r="AU486" s="260"/>
      <c r="AV486" s="260"/>
      <c r="AW486" s="260"/>
      <c r="AX486" s="260"/>
      <c r="AY486" s="260"/>
      <c r="AZ486" s="260"/>
      <c r="BA486" s="260"/>
      <c r="BB486" s="260"/>
      <c r="BC486" s="260"/>
      <c r="BD486" s="260"/>
      <c r="BE486" s="260"/>
      <c r="BF486" s="260"/>
      <c r="BG486" s="210"/>
      <c r="BH486" s="210"/>
      <c r="BI486" s="210"/>
    </row>
    <row r="487" spans="1:61" x14ac:dyDescent="0.25">
      <c r="A487" s="171" t="s">
        <v>91</v>
      </c>
      <c r="B487" s="164"/>
      <c r="C487" s="299" t="s">
        <v>628</v>
      </c>
      <c r="D487" s="166"/>
      <c r="E487" s="168"/>
      <c r="F487" s="167"/>
      <c r="G487" s="168"/>
      <c r="AO487" s="260"/>
      <c r="AP487" s="260"/>
      <c r="AQ487" s="260"/>
      <c r="AR487" s="260"/>
      <c r="AS487" s="260"/>
      <c r="AT487" s="260"/>
      <c r="AU487" s="260"/>
      <c r="AV487" s="260"/>
      <c r="AW487" s="260"/>
      <c r="AX487" s="260"/>
      <c r="AY487" s="260"/>
      <c r="AZ487" s="260"/>
      <c r="BA487" s="260"/>
      <c r="BB487" s="260"/>
      <c r="BC487" s="260"/>
      <c r="BD487" s="260"/>
      <c r="BE487" s="260"/>
      <c r="BF487" s="260"/>
      <c r="BG487" s="210"/>
      <c r="BH487" s="210"/>
      <c r="BI487" s="210"/>
    </row>
    <row r="488" spans="1:61" x14ac:dyDescent="0.25">
      <c r="A488" s="171" t="s">
        <v>91</v>
      </c>
      <c r="B488" s="164"/>
      <c r="C488" s="299" t="s">
        <v>628</v>
      </c>
      <c r="D488" s="166"/>
      <c r="E488" s="168"/>
      <c r="F488" s="167"/>
      <c r="G488" s="168"/>
      <c r="AO488" s="260"/>
      <c r="AP488" s="260"/>
      <c r="AQ488" s="260"/>
      <c r="AR488" s="260"/>
      <c r="AS488" s="260"/>
      <c r="AT488" s="260"/>
      <c r="AU488" s="260"/>
      <c r="AV488" s="260"/>
      <c r="AW488" s="260"/>
      <c r="AX488" s="260"/>
      <c r="AY488" s="260"/>
      <c r="AZ488" s="260"/>
      <c r="BA488" s="260"/>
      <c r="BB488" s="260"/>
      <c r="BC488" s="260"/>
      <c r="BD488" s="260"/>
      <c r="BE488" s="260"/>
      <c r="BF488" s="260"/>
      <c r="BG488" s="210"/>
      <c r="BH488" s="210"/>
      <c r="BI488" s="210"/>
    </row>
    <row r="489" spans="1:61" x14ac:dyDescent="0.25">
      <c r="A489" s="171" t="s">
        <v>91</v>
      </c>
      <c r="B489" s="164"/>
      <c r="C489" s="299" t="s">
        <v>628</v>
      </c>
      <c r="D489" s="166"/>
      <c r="E489" s="168"/>
      <c r="F489" s="167"/>
      <c r="G489" s="168"/>
      <c r="AO489" s="260"/>
      <c r="AP489" s="260"/>
      <c r="AQ489" s="260"/>
      <c r="AR489" s="260"/>
      <c r="AS489" s="260"/>
      <c r="AT489" s="260"/>
      <c r="AU489" s="260"/>
      <c r="AV489" s="260"/>
      <c r="AW489" s="260"/>
      <c r="AX489" s="260"/>
      <c r="AY489" s="260"/>
      <c r="AZ489" s="260"/>
      <c r="BA489" s="260"/>
      <c r="BB489" s="260"/>
      <c r="BC489" s="260"/>
      <c r="BD489" s="260"/>
      <c r="BE489" s="260"/>
      <c r="BF489" s="260"/>
      <c r="BG489" s="210"/>
      <c r="BH489" s="210"/>
      <c r="BI489" s="210"/>
    </row>
    <row r="490" spans="1:61" x14ac:dyDescent="0.25">
      <c r="A490" s="171" t="s">
        <v>91</v>
      </c>
      <c r="B490" s="164"/>
      <c r="C490" s="299" t="s">
        <v>628</v>
      </c>
      <c r="D490" s="166"/>
      <c r="E490" s="168"/>
      <c r="F490" s="167"/>
      <c r="G490" s="168"/>
      <c r="AO490" s="260"/>
      <c r="AP490" s="260"/>
      <c r="AQ490" s="260"/>
      <c r="AR490" s="260"/>
      <c r="AS490" s="260"/>
      <c r="AT490" s="260"/>
      <c r="AU490" s="260"/>
      <c r="AV490" s="260"/>
      <c r="AW490" s="260"/>
      <c r="AX490" s="260"/>
      <c r="AY490" s="260"/>
      <c r="AZ490" s="260"/>
      <c r="BA490" s="260"/>
      <c r="BB490" s="260"/>
      <c r="BC490" s="260"/>
      <c r="BD490" s="260"/>
      <c r="BE490" s="260"/>
      <c r="BF490" s="260"/>
      <c r="BG490" s="210"/>
      <c r="BH490" s="210"/>
      <c r="BI490" s="210"/>
    </row>
    <row r="491" spans="1:61" x14ac:dyDescent="0.25">
      <c r="A491" s="171" t="s">
        <v>91</v>
      </c>
      <c r="B491" s="164"/>
      <c r="C491" s="299" t="s">
        <v>628</v>
      </c>
      <c r="D491" s="166"/>
      <c r="E491" s="168"/>
      <c r="F491" s="167"/>
      <c r="G491" s="168"/>
      <c r="AO491" s="260"/>
      <c r="AP491" s="260"/>
      <c r="AQ491" s="260"/>
      <c r="AR491" s="260"/>
      <c r="AS491" s="260"/>
      <c r="AT491" s="260"/>
      <c r="AU491" s="260"/>
      <c r="AV491" s="260"/>
      <c r="AW491" s="260"/>
      <c r="AX491" s="260"/>
      <c r="AY491" s="260"/>
      <c r="AZ491" s="260"/>
      <c r="BA491" s="260"/>
      <c r="BB491" s="260"/>
      <c r="BC491" s="260"/>
      <c r="BD491" s="260"/>
      <c r="BE491" s="260"/>
      <c r="BF491" s="260"/>
      <c r="BG491" s="210"/>
      <c r="BH491" s="210"/>
      <c r="BI491" s="210"/>
    </row>
    <row r="492" spans="1:61" x14ac:dyDescent="0.25">
      <c r="A492" s="171" t="s">
        <v>91</v>
      </c>
      <c r="B492" s="164"/>
      <c r="C492" s="299" t="s">
        <v>628</v>
      </c>
      <c r="D492" s="166"/>
      <c r="E492" s="168"/>
      <c r="F492" s="167"/>
      <c r="G492" s="168"/>
      <c r="AO492" s="260"/>
      <c r="AP492" s="260"/>
      <c r="AQ492" s="260"/>
      <c r="AR492" s="260"/>
      <c r="AS492" s="260"/>
      <c r="AT492" s="260"/>
      <c r="AU492" s="260"/>
      <c r="AV492" s="260"/>
      <c r="AW492" s="260"/>
      <c r="AX492" s="260"/>
      <c r="AY492" s="260"/>
      <c r="AZ492" s="260"/>
      <c r="BA492" s="260"/>
      <c r="BB492" s="260"/>
      <c r="BC492" s="260"/>
      <c r="BD492" s="260"/>
      <c r="BE492" s="260"/>
      <c r="BF492" s="260"/>
      <c r="BG492" s="210"/>
      <c r="BH492" s="210"/>
      <c r="BI492" s="210"/>
    </row>
    <row r="493" spans="1:61" x14ac:dyDescent="0.25">
      <c r="A493" s="171" t="s">
        <v>91</v>
      </c>
      <c r="B493" s="164"/>
      <c r="C493" s="299" t="s">
        <v>628</v>
      </c>
      <c r="D493" s="166"/>
      <c r="E493" s="168"/>
      <c r="F493" s="167"/>
      <c r="G493" s="168"/>
      <c r="AO493" s="260"/>
      <c r="AP493" s="260"/>
      <c r="AQ493" s="260"/>
      <c r="AR493" s="260"/>
      <c r="AS493" s="260"/>
      <c r="AT493" s="260"/>
      <c r="AU493" s="260"/>
      <c r="AV493" s="260"/>
      <c r="AW493" s="260"/>
      <c r="AX493" s="260"/>
      <c r="AY493" s="260"/>
      <c r="AZ493" s="260"/>
      <c r="BA493" s="260"/>
      <c r="BB493" s="260"/>
      <c r="BC493" s="260"/>
      <c r="BD493" s="260"/>
      <c r="BE493" s="260"/>
      <c r="BF493" s="260"/>
      <c r="BG493" s="210"/>
      <c r="BH493" s="210"/>
      <c r="BI493" s="210"/>
    </row>
    <row r="494" spans="1:61" x14ac:dyDescent="0.25">
      <c r="A494" s="171" t="s">
        <v>91</v>
      </c>
      <c r="B494" s="164"/>
      <c r="C494" s="299" t="s">
        <v>628</v>
      </c>
      <c r="D494" s="166"/>
      <c r="E494" s="168"/>
      <c r="F494" s="167"/>
      <c r="G494" s="168"/>
      <c r="AO494" s="260"/>
      <c r="AP494" s="260"/>
      <c r="AQ494" s="260"/>
      <c r="AR494" s="260"/>
      <c r="AS494" s="260"/>
      <c r="AT494" s="260"/>
      <c r="AU494" s="260"/>
      <c r="AV494" s="260"/>
      <c r="AW494" s="260"/>
      <c r="AX494" s="260"/>
      <c r="AY494" s="260"/>
      <c r="AZ494" s="260"/>
      <c r="BA494" s="260"/>
      <c r="BB494" s="260"/>
      <c r="BC494" s="260"/>
      <c r="BD494" s="260"/>
      <c r="BE494" s="260"/>
      <c r="BF494" s="260"/>
      <c r="BG494" s="210"/>
      <c r="BH494" s="210"/>
      <c r="BI494" s="210"/>
    </row>
    <row r="495" spans="1:61" x14ac:dyDescent="0.25">
      <c r="A495" s="171" t="s">
        <v>91</v>
      </c>
      <c r="B495" s="164"/>
      <c r="C495" s="299" t="s">
        <v>628</v>
      </c>
      <c r="D495" s="166"/>
      <c r="E495" s="168"/>
      <c r="F495" s="167"/>
      <c r="G495" s="168"/>
      <c r="AO495" s="260"/>
      <c r="AP495" s="260"/>
      <c r="AQ495" s="260"/>
      <c r="AR495" s="260"/>
      <c r="AS495" s="260"/>
      <c r="AT495" s="260"/>
      <c r="AU495" s="260"/>
      <c r="AV495" s="260"/>
      <c r="AW495" s="260"/>
      <c r="AX495" s="260"/>
      <c r="AY495" s="260"/>
      <c r="AZ495" s="260"/>
      <c r="BA495" s="260"/>
      <c r="BB495" s="260"/>
      <c r="BC495" s="260"/>
      <c r="BD495" s="260"/>
      <c r="BE495" s="260"/>
      <c r="BF495" s="260"/>
      <c r="BG495" s="210"/>
      <c r="BH495" s="210"/>
      <c r="BI495" s="210"/>
    </row>
    <row r="496" spans="1:61" x14ac:dyDescent="0.25">
      <c r="A496" s="171" t="s">
        <v>91</v>
      </c>
      <c r="B496" s="164"/>
      <c r="C496" s="299" t="s">
        <v>628</v>
      </c>
      <c r="D496" s="166"/>
      <c r="E496" s="168"/>
      <c r="F496" s="167"/>
      <c r="G496" s="168"/>
      <c r="AO496" s="260"/>
      <c r="AP496" s="260"/>
      <c r="AQ496" s="260"/>
      <c r="AR496" s="260"/>
      <c r="AS496" s="260"/>
      <c r="AT496" s="260"/>
      <c r="AU496" s="260"/>
      <c r="AV496" s="260"/>
      <c r="AW496" s="260"/>
      <c r="AX496" s="260"/>
      <c r="AY496" s="260"/>
      <c r="AZ496" s="260"/>
      <c r="BA496" s="260"/>
      <c r="BB496" s="260"/>
      <c r="BC496" s="260"/>
      <c r="BD496" s="260"/>
      <c r="BE496" s="260"/>
      <c r="BF496" s="260"/>
      <c r="BG496" s="210"/>
      <c r="BH496" s="210"/>
      <c r="BI496" s="210"/>
    </row>
    <row r="497" spans="1:61" x14ac:dyDescent="0.25">
      <c r="A497" s="171" t="s">
        <v>91</v>
      </c>
      <c r="B497" s="164"/>
      <c r="C497" s="299" t="s">
        <v>628</v>
      </c>
      <c r="D497" s="166"/>
      <c r="E497" s="168"/>
      <c r="F497" s="167"/>
      <c r="G497" s="168"/>
      <c r="AO497" s="260"/>
      <c r="AP497" s="260"/>
      <c r="AQ497" s="260"/>
      <c r="AR497" s="260"/>
      <c r="AS497" s="260"/>
      <c r="AT497" s="260"/>
      <c r="AU497" s="260"/>
      <c r="AV497" s="260"/>
      <c r="AW497" s="260"/>
      <c r="AX497" s="260"/>
      <c r="AY497" s="260"/>
      <c r="AZ497" s="260"/>
      <c r="BA497" s="260"/>
      <c r="BB497" s="260"/>
      <c r="BC497" s="260"/>
      <c r="BD497" s="260"/>
      <c r="BE497" s="260"/>
      <c r="BF497" s="260"/>
      <c r="BG497" s="210"/>
      <c r="BH497" s="210"/>
      <c r="BI497" s="210"/>
    </row>
    <row r="498" spans="1:61" x14ac:dyDescent="0.25">
      <c r="A498" s="171" t="s">
        <v>91</v>
      </c>
      <c r="B498" s="164"/>
      <c r="C498" s="299" t="s">
        <v>628</v>
      </c>
      <c r="D498" s="166"/>
      <c r="E498" s="168"/>
      <c r="F498" s="167"/>
      <c r="G498" s="168"/>
      <c r="AO498" s="260"/>
      <c r="AP498" s="260"/>
      <c r="AQ498" s="260"/>
      <c r="AR498" s="260"/>
      <c r="AS498" s="260"/>
      <c r="AT498" s="260"/>
      <c r="AU498" s="260"/>
      <c r="AV498" s="260"/>
      <c r="AW498" s="260"/>
      <c r="AX498" s="260"/>
      <c r="AY498" s="260"/>
      <c r="AZ498" s="260"/>
      <c r="BA498" s="260"/>
      <c r="BB498" s="260"/>
      <c r="BC498" s="260"/>
      <c r="BD498" s="260"/>
      <c r="BE498" s="260"/>
      <c r="BF498" s="260"/>
      <c r="BG498" s="210"/>
      <c r="BH498" s="210"/>
      <c r="BI498" s="210"/>
    </row>
    <row r="499" spans="1:61" x14ac:dyDescent="0.25">
      <c r="A499" s="171" t="s">
        <v>91</v>
      </c>
      <c r="B499" s="164"/>
      <c r="C499" s="299" t="s">
        <v>628</v>
      </c>
      <c r="D499" s="166"/>
      <c r="E499" s="168"/>
      <c r="F499" s="167"/>
      <c r="G499" s="168"/>
      <c r="AO499" s="260"/>
      <c r="AP499" s="260"/>
      <c r="AQ499" s="260"/>
      <c r="AR499" s="260"/>
      <c r="AS499" s="260"/>
      <c r="AT499" s="260"/>
      <c r="AU499" s="260"/>
      <c r="AV499" s="260"/>
      <c r="AW499" s="260"/>
      <c r="AX499" s="260"/>
      <c r="AY499" s="260"/>
      <c r="AZ499" s="260"/>
      <c r="BA499" s="260"/>
      <c r="BB499" s="260"/>
      <c r="BC499" s="260"/>
      <c r="BD499" s="260"/>
      <c r="BE499" s="260"/>
      <c r="BF499" s="260"/>
      <c r="BG499" s="210"/>
      <c r="BH499" s="210"/>
      <c r="BI499" s="210"/>
    </row>
    <row r="500" spans="1:61" x14ac:dyDescent="0.25">
      <c r="A500" s="171" t="s">
        <v>91</v>
      </c>
      <c r="B500" s="164"/>
      <c r="C500" s="299" t="s">
        <v>628</v>
      </c>
      <c r="D500" s="166"/>
      <c r="E500" s="168"/>
      <c r="F500" s="167"/>
      <c r="G500" s="168"/>
      <c r="AO500" s="260"/>
      <c r="AP500" s="260"/>
      <c r="AQ500" s="260"/>
      <c r="AR500" s="260"/>
      <c r="AS500" s="260"/>
      <c r="AT500" s="260"/>
      <c r="AU500" s="260"/>
      <c r="AV500" s="260"/>
      <c r="AW500" s="260"/>
      <c r="AX500" s="260"/>
      <c r="AY500" s="260"/>
      <c r="AZ500" s="260"/>
      <c r="BA500" s="260"/>
      <c r="BB500" s="260"/>
      <c r="BC500" s="260"/>
      <c r="BD500" s="260"/>
      <c r="BE500" s="260"/>
      <c r="BF500" s="260"/>
      <c r="BG500" s="210"/>
      <c r="BH500" s="210"/>
      <c r="BI500" s="210"/>
    </row>
    <row r="501" spans="1:61" x14ac:dyDescent="0.25">
      <c r="AO501" s="260"/>
      <c r="AP501" s="260"/>
      <c r="AQ501" s="260"/>
      <c r="AR501" s="260"/>
      <c r="AS501" s="260"/>
      <c r="AT501" s="260"/>
      <c r="AU501" s="260"/>
      <c r="AV501" s="260"/>
      <c r="AW501" s="260"/>
      <c r="AX501" s="260"/>
      <c r="AY501" s="260"/>
      <c r="AZ501" s="260"/>
      <c r="BA501" s="260"/>
      <c r="BB501" s="260"/>
      <c r="BC501" s="260"/>
      <c r="BD501" s="260"/>
      <c r="BE501" s="260"/>
      <c r="BF501" s="260"/>
      <c r="BG501" s="210"/>
      <c r="BH501" s="210"/>
      <c r="BI501" s="210"/>
    </row>
    <row r="502" spans="1:61" x14ac:dyDescent="0.25">
      <c r="AO502" s="260"/>
      <c r="AP502" s="260"/>
      <c r="AQ502" s="260"/>
      <c r="AR502" s="260"/>
      <c r="AS502" s="260"/>
      <c r="AT502" s="260"/>
      <c r="AU502" s="260"/>
      <c r="AV502" s="260"/>
      <c r="AW502" s="260"/>
      <c r="AX502" s="260"/>
      <c r="AY502" s="260"/>
      <c r="AZ502" s="260"/>
      <c r="BA502" s="260"/>
      <c r="BB502" s="260"/>
      <c r="BC502" s="260"/>
      <c r="BD502" s="260"/>
      <c r="BE502" s="260"/>
      <c r="BF502" s="260"/>
      <c r="BG502" s="210"/>
      <c r="BH502" s="210"/>
      <c r="BI502" s="210"/>
    </row>
    <row r="503" spans="1:61" x14ac:dyDescent="0.25">
      <c r="AO503" s="260"/>
      <c r="AP503" s="260"/>
      <c r="AQ503" s="260"/>
      <c r="AR503" s="260"/>
      <c r="AS503" s="260"/>
      <c r="AT503" s="260"/>
      <c r="AU503" s="260"/>
      <c r="AV503" s="260"/>
      <c r="AW503" s="260"/>
      <c r="AX503" s="260"/>
      <c r="AY503" s="260"/>
      <c r="AZ503" s="260"/>
      <c r="BA503" s="260"/>
      <c r="BB503" s="260"/>
      <c r="BC503" s="260"/>
      <c r="BD503" s="260"/>
      <c r="BE503" s="260"/>
      <c r="BF503" s="260"/>
      <c r="BG503" s="210"/>
      <c r="BH503" s="210"/>
      <c r="BI503" s="210"/>
    </row>
    <row r="504" spans="1:61" x14ac:dyDescent="0.25">
      <c r="AO504" s="260"/>
      <c r="AP504" s="260"/>
      <c r="AQ504" s="260"/>
      <c r="AR504" s="260"/>
      <c r="AS504" s="260"/>
      <c r="AT504" s="260"/>
      <c r="AU504" s="260"/>
      <c r="AV504" s="260"/>
      <c r="AW504" s="260"/>
      <c r="AX504" s="260"/>
      <c r="AY504" s="260"/>
      <c r="AZ504" s="260"/>
      <c r="BA504" s="260"/>
      <c r="BB504" s="260"/>
      <c r="BC504" s="260"/>
      <c r="BD504" s="260"/>
      <c r="BE504" s="260"/>
      <c r="BF504" s="260"/>
      <c r="BG504" s="210"/>
      <c r="BH504" s="210"/>
      <c r="BI504" s="210"/>
    </row>
    <row r="505" spans="1:61" x14ac:dyDescent="0.25">
      <c r="AO505" s="260"/>
      <c r="AP505" s="260"/>
      <c r="AQ505" s="260"/>
      <c r="AR505" s="260"/>
      <c r="AS505" s="260"/>
      <c r="AT505" s="260"/>
      <c r="AU505" s="260"/>
      <c r="AV505" s="260"/>
      <c r="AW505" s="260"/>
      <c r="AX505" s="260"/>
      <c r="AY505" s="260"/>
      <c r="AZ505" s="260"/>
      <c r="BA505" s="260"/>
      <c r="BB505" s="260"/>
      <c r="BC505" s="260"/>
      <c r="BD505" s="260"/>
      <c r="BE505" s="260"/>
      <c r="BF505" s="260"/>
      <c r="BG505" s="210"/>
      <c r="BH505" s="210"/>
      <c r="BI505" s="210"/>
    </row>
    <row r="506" spans="1:61" x14ac:dyDescent="0.25">
      <c r="AO506" s="260"/>
      <c r="AP506" s="260"/>
      <c r="AQ506" s="260"/>
      <c r="AR506" s="260"/>
      <c r="AS506" s="260"/>
      <c r="AT506" s="260"/>
      <c r="AU506" s="260"/>
      <c r="AV506" s="260"/>
      <c r="AW506" s="260"/>
      <c r="AX506" s="260"/>
      <c r="AY506" s="260"/>
      <c r="AZ506" s="260"/>
      <c r="BA506" s="260"/>
      <c r="BB506" s="260"/>
      <c r="BC506" s="260"/>
      <c r="BD506" s="260"/>
      <c r="BE506" s="260"/>
      <c r="BF506" s="260"/>
      <c r="BG506" s="210"/>
      <c r="BH506" s="210"/>
      <c r="BI506" s="210"/>
    </row>
    <row r="507" spans="1:61" x14ac:dyDescent="0.25">
      <c r="AO507" s="260"/>
      <c r="AP507" s="260"/>
      <c r="AQ507" s="260"/>
      <c r="AR507" s="260"/>
      <c r="AS507" s="260"/>
      <c r="AT507" s="260"/>
      <c r="AU507" s="260"/>
      <c r="AV507" s="260"/>
      <c r="AW507" s="260"/>
      <c r="AX507" s="260"/>
      <c r="AY507" s="260"/>
      <c r="AZ507" s="260"/>
      <c r="BA507" s="260"/>
      <c r="BB507" s="260"/>
      <c r="BC507" s="260"/>
      <c r="BD507" s="260"/>
      <c r="BE507" s="260"/>
      <c r="BF507" s="260"/>
      <c r="BG507" s="210"/>
      <c r="BH507" s="210"/>
      <c r="BI507" s="210"/>
    </row>
  </sheetData>
  <customSheetViews>
    <customSheetView guid="{47106A56-D167-42A8-8D68-20B81909F58E}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1"/>
    </customSheetView>
    <customSheetView guid="{4C33994B-C18C-486E-A6D8-9B7FAFC982FC}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2"/>
    </customSheetView>
  </customSheetViews>
  <mergeCells count="8">
    <mergeCell ref="AO1:BF1"/>
    <mergeCell ref="D10:F10"/>
    <mergeCell ref="A12:C12"/>
    <mergeCell ref="A1:F1"/>
    <mergeCell ref="A3:C3"/>
    <mergeCell ref="D3:F3"/>
    <mergeCell ref="A4:C4"/>
    <mergeCell ref="D4:F4"/>
  </mergeCells>
  <conditionalFormatting sqref="D9">
    <cfRule type="expression" dxfId="120" priority="5">
      <formula>D9&lt;0</formula>
    </cfRule>
    <cfRule type="expression" dxfId="119" priority="6">
      <formula>D9&lt;5%</formula>
    </cfRule>
    <cfRule type="expression" dxfId="118" priority="7">
      <formula>D9&lt;20%</formula>
    </cfRule>
  </conditionalFormatting>
  <conditionalFormatting sqref="F9">
    <cfRule type="expression" dxfId="117" priority="2">
      <formula>F9&lt;0</formula>
    </cfRule>
    <cfRule type="expression" dxfId="116" priority="3">
      <formula>F9&lt;5%</formula>
    </cfRule>
    <cfRule type="expression" dxfId="115" priority="4">
      <formula>F9&lt;20%</formula>
    </cfRule>
  </conditionalFormatting>
  <conditionalFormatting sqref="D10">
    <cfRule type="expression" dxfId="114" priority="1">
      <formula>F7&gt;D7</formula>
    </cfRule>
  </conditionalFormatting>
  <dataValidations count="2">
    <dataValidation type="list" allowBlank="1" showInputMessage="1" showErrorMessage="1" sqref="A13:A500">
      <formula1>$A$8:$A$9</formula1>
    </dataValidation>
    <dataValidation type="list" allowBlank="1" showInputMessage="1" showErrorMessage="1" sqref="C13:C500">
      <formula1>$I$1:$I$2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orientation="portrait"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1:AZ507"/>
  <sheetViews>
    <sheetView workbookViewId="0">
      <pane ySplit="12" topLeftCell="A13" activePane="bottomLeft" state="frozen"/>
      <selection activeCell="F22" sqref="F22"/>
      <selection pane="bottomLeft" activeCell="F22" sqref="F22"/>
    </sheetView>
  </sheetViews>
  <sheetFormatPr defaultRowHeight="15" x14ac:dyDescent="0.25"/>
  <cols>
    <col min="1" max="1" width="5.85546875" style="157" customWidth="1"/>
    <col min="2" max="2" width="5" style="158" bestFit="1" customWidth="1"/>
    <col min="3" max="3" width="8.140625" style="169" customWidth="1"/>
    <col min="4" max="4" width="17" style="170" customWidth="1"/>
    <col min="5" max="5" width="14.5703125" style="170" bestFit="1" customWidth="1"/>
    <col min="6" max="6" width="17.7109375" style="170" customWidth="1"/>
    <col min="7" max="7" width="13.85546875" style="148" bestFit="1" customWidth="1"/>
    <col min="8" max="8" width="24.85546875" style="274" customWidth="1"/>
    <col min="9" max="9" width="14" style="149" customWidth="1"/>
    <col min="10" max="12" width="9.140625" style="149"/>
    <col min="13" max="13" width="26.28515625" style="178" bestFit="1" customWidth="1"/>
    <col min="14" max="14" width="28.7109375" style="178" bestFit="1" customWidth="1"/>
    <col min="15" max="15" width="26.28515625" style="178" bestFit="1" customWidth="1"/>
    <col min="16" max="16" width="26.42578125" style="178" bestFit="1" customWidth="1"/>
    <col min="17" max="18" width="26.140625" style="178" bestFit="1" customWidth="1"/>
    <col min="19" max="19" width="9.140625" style="149"/>
    <col min="20" max="20" width="26.5703125" style="149" bestFit="1" customWidth="1"/>
    <col min="21" max="31" width="9.140625" style="149"/>
    <col min="32" max="49" width="30.7109375" style="250" customWidth="1"/>
    <col min="50" max="16384" width="9.140625" style="149"/>
  </cols>
  <sheetData>
    <row r="1" spans="1:52" ht="21" x14ac:dyDescent="0.25">
      <c r="A1" s="644" t="s">
        <v>85</v>
      </c>
      <c r="B1" s="644"/>
      <c r="C1" s="644"/>
      <c r="D1" s="644"/>
      <c r="E1" s="644"/>
      <c r="F1" s="644"/>
      <c r="I1" s="265" t="s">
        <v>628</v>
      </c>
      <c r="AF1" s="645" t="s">
        <v>145</v>
      </c>
      <c r="AG1" s="645"/>
      <c r="AH1" s="645"/>
      <c r="AI1" s="645"/>
      <c r="AJ1" s="645"/>
      <c r="AK1" s="645"/>
      <c r="AL1" s="645"/>
      <c r="AM1" s="645"/>
      <c r="AN1" s="645"/>
      <c r="AO1" s="645"/>
      <c r="AP1" s="645"/>
      <c r="AQ1" s="645"/>
      <c r="AR1" s="645"/>
      <c r="AS1" s="645"/>
      <c r="AT1" s="645"/>
      <c r="AU1" s="645"/>
      <c r="AV1" s="645"/>
      <c r="AW1" s="645"/>
    </row>
    <row r="2" spans="1:52" ht="21" x14ac:dyDescent="0.25">
      <c r="A2" s="212"/>
      <c r="B2" s="213"/>
      <c r="C2" s="214"/>
      <c r="D2" s="215"/>
      <c r="E2" s="215"/>
      <c r="F2" s="215"/>
      <c r="I2" s="265" t="s">
        <v>92</v>
      </c>
      <c r="AF2" s="250" t="s">
        <v>144</v>
      </c>
      <c r="AG2" s="250" t="s">
        <v>146</v>
      </c>
      <c r="AH2" s="250" t="s">
        <v>147</v>
      </c>
      <c r="AI2" s="250" t="s">
        <v>148</v>
      </c>
      <c r="AJ2" s="250" t="s">
        <v>148</v>
      </c>
      <c r="AK2" s="250" t="s">
        <v>149</v>
      </c>
      <c r="AL2" s="250" t="s">
        <v>150</v>
      </c>
      <c r="AM2" s="250" t="s">
        <v>151</v>
      </c>
      <c r="AN2" s="250" t="s">
        <v>152</v>
      </c>
      <c r="AO2" s="250" t="s">
        <v>153</v>
      </c>
      <c r="AP2" s="250" t="s">
        <v>154</v>
      </c>
      <c r="AQ2" s="250" t="s">
        <v>155</v>
      </c>
      <c r="AR2" s="250" t="s">
        <v>156</v>
      </c>
      <c r="AS2" s="250" t="s">
        <v>157</v>
      </c>
      <c r="AT2" s="250" t="s">
        <v>158</v>
      </c>
      <c r="AU2" s="250" t="s">
        <v>159</v>
      </c>
      <c r="AV2" s="250" t="s">
        <v>160</v>
      </c>
      <c r="AW2" s="250" t="s">
        <v>161</v>
      </c>
    </row>
    <row r="3" spans="1:52" ht="39" customHeight="1" x14ac:dyDescent="0.25">
      <c r="A3" s="653" t="str">
        <f>'914 01'!B103</f>
        <v>025700</v>
      </c>
      <c r="B3" s="654"/>
      <c r="C3" s="654"/>
      <c r="D3" s="646" t="str">
        <f>'914 01'!G103</f>
        <v>Marketingová podpora regionálních výrobců</v>
      </c>
      <c r="E3" s="646"/>
      <c r="F3" s="647"/>
      <c r="AF3" s="260"/>
      <c r="AG3" s="260"/>
      <c r="AH3" s="260"/>
      <c r="AI3" s="260"/>
      <c r="AJ3" s="260"/>
      <c r="AK3" s="260"/>
      <c r="AL3" s="260"/>
      <c r="AM3" s="260"/>
      <c r="AN3" s="260"/>
      <c r="AO3" s="260"/>
      <c r="AP3" s="260"/>
      <c r="AQ3" s="260"/>
      <c r="AR3" s="260"/>
      <c r="AS3" s="260"/>
      <c r="AT3" s="260"/>
      <c r="AU3" s="260"/>
      <c r="AV3" s="260"/>
      <c r="AW3" s="260"/>
    </row>
    <row r="4" spans="1:52" ht="34.5" customHeight="1" x14ac:dyDescent="0.25">
      <c r="A4" s="648" t="s">
        <v>94</v>
      </c>
      <c r="B4" s="649"/>
      <c r="C4" s="649"/>
      <c r="D4" s="650">
        <f>'914 01'!K103*1000</f>
        <v>80000</v>
      </c>
      <c r="E4" s="650"/>
      <c r="F4" s="651"/>
      <c r="AF4" s="260"/>
      <c r="AG4" s="260"/>
      <c r="AH4" s="260"/>
      <c r="AI4" s="260"/>
      <c r="AJ4" s="260"/>
      <c r="AK4" s="260"/>
      <c r="AL4" s="260"/>
      <c r="AM4" s="260"/>
      <c r="AN4" s="260"/>
      <c r="AO4" s="260"/>
      <c r="AP4" s="260"/>
      <c r="AQ4" s="260"/>
      <c r="AR4" s="260"/>
      <c r="AS4" s="260"/>
      <c r="AT4" s="260"/>
      <c r="AU4" s="260"/>
      <c r="AV4" s="260"/>
      <c r="AW4" s="260"/>
    </row>
    <row r="5" spans="1:52" x14ac:dyDescent="0.25">
      <c r="A5" s="216"/>
      <c r="B5" s="213"/>
      <c r="C5" s="214"/>
      <c r="D5" s="215"/>
      <c r="E5" s="215"/>
      <c r="F5" s="215"/>
      <c r="AF5" s="260"/>
      <c r="AG5" s="260"/>
      <c r="AH5" s="260"/>
      <c r="AI5" s="260"/>
      <c r="AJ5" s="260"/>
      <c r="AK5" s="260"/>
      <c r="AL5" s="260"/>
      <c r="AM5" s="260"/>
      <c r="AN5" s="260"/>
      <c r="AO5" s="260"/>
      <c r="AP5" s="260"/>
      <c r="AQ5" s="260"/>
      <c r="AR5" s="260"/>
      <c r="AS5" s="260"/>
      <c r="AT5" s="260"/>
      <c r="AU5" s="260"/>
      <c r="AV5" s="260"/>
      <c r="AW5" s="260"/>
    </row>
    <row r="6" spans="1:52" x14ac:dyDescent="0.25">
      <c r="A6" s="216"/>
      <c r="B6" s="213"/>
      <c r="C6" s="214"/>
      <c r="D6" s="217" t="s">
        <v>86</v>
      </c>
      <c r="E6" s="217"/>
      <c r="F6" s="217" t="s">
        <v>87</v>
      </c>
      <c r="AF6" s="260"/>
      <c r="AG6" s="260"/>
      <c r="AH6" s="260"/>
      <c r="AI6" s="260"/>
      <c r="AJ6" s="260"/>
      <c r="AK6" s="260"/>
      <c r="AL6" s="260"/>
      <c r="AM6" s="260"/>
      <c r="AN6" s="260"/>
      <c r="AO6" s="260"/>
      <c r="AP6" s="260"/>
      <c r="AQ6" s="260"/>
      <c r="AR6" s="260"/>
      <c r="AS6" s="260"/>
      <c r="AT6" s="260"/>
      <c r="AU6" s="260"/>
      <c r="AV6" s="260"/>
      <c r="AW6" s="260"/>
    </row>
    <row r="7" spans="1:52" x14ac:dyDescent="0.25">
      <c r="A7" s="216"/>
      <c r="B7" s="213"/>
      <c r="C7" s="216" t="s">
        <v>88</v>
      </c>
      <c r="D7" s="218">
        <f>SUM(D13:D500)</f>
        <v>61205</v>
      </c>
      <c r="E7" s="148"/>
      <c r="F7" s="219">
        <f>SUM(F13:F500)</f>
        <v>32498</v>
      </c>
      <c r="AF7" s="260"/>
      <c r="AG7" s="260"/>
      <c r="AH7" s="260"/>
      <c r="AI7" s="260"/>
      <c r="AJ7" s="260"/>
      <c r="AK7" s="260"/>
      <c r="AL7" s="260"/>
      <c r="AM7" s="260" t="s">
        <v>451</v>
      </c>
      <c r="AN7" s="260" t="s">
        <v>451</v>
      </c>
      <c r="AO7" s="260" t="s">
        <v>451</v>
      </c>
      <c r="AP7" s="260"/>
      <c r="AQ7" s="260"/>
      <c r="AR7" s="260"/>
      <c r="AS7" s="260"/>
      <c r="AT7" s="260"/>
      <c r="AU7" s="260"/>
      <c r="AV7" s="260"/>
      <c r="AW7" s="260"/>
    </row>
    <row r="8" spans="1:52" x14ac:dyDescent="0.25">
      <c r="A8" s="220" t="s">
        <v>91</v>
      </c>
      <c r="B8" s="213"/>
      <c r="C8" s="221" t="s">
        <v>84</v>
      </c>
      <c r="D8" s="222">
        <f>D4-SUM(D13:D504)</f>
        <v>18795</v>
      </c>
      <c r="E8" s="222"/>
      <c r="F8" s="222">
        <f>D4-SUM(F13:F504)</f>
        <v>47502</v>
      </c>
      <c r="AF8" s="260"/>
      <c r="AG8" s="260"/>
      <c r="AH8" s="260"/>
      <c r="AI8" s="260"/>
      <c r="AJ8" s="260"/>
      <c r="AK8" s="260"/>
      <c r="AL8" s="260"/>
      <c r="AM8" s="260"/>
      <c r="AN8" s="260"/>
      <c r="AO8" s="260"/>
      <c r="AP8" s="260"/>
      <c r="AQ8" s="260"/>
      <c r="AR8" s="260"/>
      <c r="AS8" s="260"/>
      <c r="AT8" s="260"/>
      <c r="AU8" s="260"/>
      <c r="AV8" s="260"/>
      <c r="AW8" s="260"/>
      <c r="AX8" s="210"/>
      <c r="AY8" s="210"/>
      <c r="AZ8" s="210"/>
    </row>
    <row r="9" spans="1:52" x14ac:dyDescent="0.25">
      <c r="A9" s="220" t="s">
        <v>96</v>
      </c>
      <c r="B9" s="213"/>
      <c r="C9" s="223" t="s">
        <v>84</v>
      </c>
      <c r="D9" s="224">
        <f>(D8/D4)</f>
        <v>0.23493749999999999</v>
      </c>
      <c r="E9"/>
      <c r="F9" s="224">
        <f>F8/D4</f>
        <v>0.59377500000000005</v>
      </c>
      <c r="AF9" s="260"/>
      <c r="AG9" s="260"/>
      <c r="AH9" s="260"/>
      <c r="AI9" s="260"/>
      <c r="AJ9" s="260"/>
      <c r="AK9" s="260"/>
      <c r="AL9" s="260"/>
      <c r="AM9" s="260"/>
      <c r="AN9" s="260"/>
      <c r="AO9" s="260"/>
      <c r="AP9" s="260"/>
      <c r="AQ9" s="260"/>
      <c r="AR9" s="260"/>
      <c r="AS9" s="260"/>
      <c r="AT9" s="260"/>
      <c r="AU9" s="260"/>
      <c r="AV9" s="260"/>
      <c r="AW9" s="260"/>
      <c r="AX9" s="210"/>
      <c r="AY9" s="210"/>
      <c r="AZ9" s="210"/>
    </row>
    <row r="10" spans="1:52" x14ac:dyDescent="0.25">
      <c r="C10" s="159"/>
      <c r="D10" s="640" t="s">
        <v>95</v>
      </c>
      <c r="E10" s="640"/>
      <c r="F10" s="640"/>
      <c r="AF10" s="260"/>
      <c r="AG10" s="260"/>
      <c r="AH10" s="260"/>
      <c r="AI10" s="260"/>
      <c r="AJ10" s="260"/>
      <c r="AK10" s="260" t="s">
        <v>451</v>
      </c>
      <c r="AL10" s="260"/>
      <c r="AM10" s="260"/>
      <c r="AN10" s="260"/>
      <c r="AO10" s="260"/>
      <c r="AP10" s="260"/>
      <c r="AQ10" s="260"/>
      <c r="AR10" s="260"/>
      <c r="AS10" s="260"/>
      <c r="AT10" s="260"/>
      <c r="AU10" s="260"/>
      <c r="AV10" s="260"/>
      <c r="AW10" s="260"/>
      <c r="AX10" s="210"/>
      <c r="AY10" s="210"/>
      <c r="AZ10" s="210"/>
    </row>
    <row r="11" spans="1:52" x14ac:dyDescent="0.25">
      <c r="C11" s="159"/>
      <c r="D11" s="115"/>
      <c r="E11" s="115"/>
      <c r="F11" s="115"/>
      <c r="AF11" s="260"/>
      <c r="AG11" s="260"/>
      <c r="AH11" s="260"/>
      <c r="AI11" s="260"/>
      <c r="AJ11" s="260"/>
      <c r="AK11" s="260"/>
      <c r="AL11" s="260"/>
      <c r="AM11" s="260"/>
      <c r="AN11" s="260"/>
      <c r="AO11" s="260"/>
      <c r="AP11" s="260"/>
      <c r="AQ11" s="260"/>
      <c r="AR11" s="260"/>
      <c r="AS11" s="260"/>
      <c r="AT11" s="260"/>
      <c r="AU11" s="260"/>
      <c r="AV11" s="260"/>
      <c r="AW11" s="260"/>
      <c r="AX11" s="210"/>
      <c r="AY11" s="210"/>
      <c r="AZ11" s="210"/>
    </row>
    <row r="12" spans="1:52" s="163" customFormat="1" x14ac:dyDescent="0.25">
      <c r="A12" s="641" t="s">
        <v>93</v>
      </c>
      <c r="B12" s="642"/>
      <c r="C12" s="643"/>
      <c r="D12" s="160" t="s">
        <v>89</v>
      </c>
      <c r="E12" s="162" t="s">
        <v>131</v>
      </c>
      <c r="F12" s="161" t="s">
        <v>90</v>
      </c>
      <c r="G12" s="162" t="s">
        <v>164</v>
      </c>
      <c r="H12" s="270" t="s">
        <v>141</v>
      </c>
      <c r="M12" s="179"/>
      <c r="N12" s="179"/>
      <c r="O12" s="179"/>
      <c r="P12" s="179"/>
      <c r="Q12" s="179"/>
      <c r="R12" s="179"/>
      <c r="AF12" s="261"/>
      <c r="AG12" s="261"/>
      <c r="AH12" s="261"/>
      <c r="AI12" s="261"/>
      <c r="AJ12" s="261"/>
      <c r="AK12" s="261"/>
      <c r="AL12" s="261"/>
      <c r="AM12" s="261"/>
      <c r="AN12" s="261"/>
      <c r="AO12" s="261"/>
      <c r="AP12" s="261"/>
      <c r="AQ12" s="261"/>
      <c r="AR12" s="261"/>
      <c r="AS12" s="261"/>
      <c r="AT12" s="261"/>
      <c r="AU12" s="261"/>
      <c r="AV12" s="261"/>
      <c r="AW12" s="261"/>
      <c r="AX12" s="262"/>
      <c r="AY12" s="262"/>
      <c r="AZ12" s="262"/>
    </row>
    <row r="13" spans="1:52" ht="30" x14ac:dyDescent="0.25">
      <c r="A13" s="171" t="s">
        <v>91</v>
      </c>
      <c r="B13" s="164">
        <v>218</v>
      </c>
      <c r="C13" s="299" t="s">
        <v>628</v>
      </c>
      <c r="D13" s="166">
        <v>1500</v>
      </c>
      <c r="E13" s="168">
        <v>42052</v>
      </c>
      <c r="F13" s="358">
        <v>1492</v>
      </c>
      <c r="G13" s="168">
        <v>42073</v>
      </c>
      <c r="H13" s="271" t="s">
        <v>1031</v>
      </c>
      <c r="AF13" s="260"/>
      <c r="AG13" s="260" t="s">
        <v>362</v>
      </c>
      <c r="AH13" s="260"/>
      <c r="AI13" s="260" t="s">
        <v>363</v>
      </c>
      <c r="AJ13" s="260" t="s">
        <v>364</v>
      </c>
      <c r="AK13" s="260" t="s">
        <v>375</v>
      </c>
      <c r="AL13" s="260" t="s">
        <v>376</v>
      </c>
      <c r="AM13" s="260" t="s">
        <v>371</v>
      </c>
      <c r="AN13" s="260"/>
      <c r="AO13" s="260"/>
      <c r="AP13" s="260"/>
      <c r="AQ13" s="260"/>
      <c r="AR13" s="260"/>
      <c r="AS13" s="260"/>
      <c r="AT13" s="260"/>
      <c r="AU13" s="260"/>
      <c r="AV13" s="260"/>
      <c r="AW13" s="260"/>
      <c r="AX13" s="210"/>
      <c r="AY13" s="210"/>
      <c r="AZ13" s="210"/>
    </row>
    <row r="14" spans="1:52" ht="30" x14ac:dyDescent="0.25">
      <c r="A14" s="171" t="s">
        <v>91</v>
      </c>
      <c r="B14" s="164">
        <v>225</v>
      </c>
      <c r="C14" s="299" t="s">
        <v>628</v>
      </c>
      <c r="D14" s="166">
        <v>1400</v>
      </c>
      <c r="E14" s="168">
        <v>42052</v>
      </c>
      <c r="F14" s="358">
        <v>1400</v>
      </c>
      <c r="G14" s="168">
        <v>42059</v>
      </c>
      <c r="H14" s="271" t="s">
        <v>1032</v>
      </c>
      <c r="AF14" s="260"/>
      <c r="AG14" s="260"/>
      <c r="AH14" s="260"/>
      <c r="AI14" s="260" t="s">
        <v>372</v>
      </c>
      <c r="AJ14" s="260" t="s">
        <v>370</v>
      </c>
      <c r="AK14" s="260" t="s">
        <v>379</v>
      </c>
      <c r="AL14" s="260" t="s">
        <v>380</v>
      </c>
      <c r="AM14" s="260" t="s">
        <v>374</v>
      </c>
      <c r="AN14" s="260" t="s">
        <v>373</v>
      </c>
      <c r="AO14" s="260"/>
      <c r="AP14" s="260"/>
      <c r="AQ14" s="260"/>
      <c r="AR14" s="260"/>
      <c r="AS14" s="260"/>
      <c r="AT14" s="260"/>
      <c r="AU14" s="260"/>
      <c r="AV14" s="260"/>
      <c r="AW14" s="260"/>
      <c r="AX14" s="210"/>
      <c r="AY14" s="210"/>
      <c r="AZ14" s="210"/>
    </row>
    <row r="15" spans="1:52" ht="30" x14ac:dyDescent="0.25">
      <c r="A15" s="171" t="s">
        <v>91</v>
      </c>
      <c r="B15" s="164">
        <v>216</v>
      </c>
      <c r="C15" s="299" t="s">
        <v>628</v>
      </c>
      <c r="D15" s="166">
        <v>2900</v>
      </c>
      <c r="E15" s="168">
        <v>42052</v>
      </c>
      <c r="F15" s="167">
        <v>2889</v>
      </c>
      <c r="G15" s="168">
        <v>42067</v>
      </c>
      <c r="H15" s="271" t="s">
        <v>1033</v>
      </c>
      <c r="AF15" s="260"/>
      <c r="AG15" s="260"/>
      <c r="AH15" s="260"/>
      <c r="AI15" s="260"/>
      <c r="AJ15" s="260"/>
      <c r="AK15" s="260"/>
      <c r="AL15" s="260"/>
      <c r="AM15" s="260"/>
      <c r="AN15" s="260"/>
      <c r="AO15" s="260"/>
      <c r="AP15" s="260"/>
      <c r="AQ15" s="260"/>
      <c r="AR15" s="260"/>
      <c r="AS15" s="260"/>
      <c r="AT15" s="260"/>
      <c r="AU15" s="260"/>
      <c r="AV15" s="260"/>
      <c r="AW15" s="260"/>
      <c r="AX15" s="210"/>
      <c r="AY15" s="210"/>
      <c r="AZ15" s="210"/>
    </row>
    <row r="16" spans="1:52" ht="45" x14ac:dyDescent="0.25">
      <c r="A16" s="171" t="s">
        <v>91</v>
      </c>
      <c r="B16" s="164">
        <v>602</v>
      </c>
      <c r="C16" s="299" t="s">
        <v>628</v>
      </c>
      <c r="D16" s="166">
        <v>1254</v>
      </c>
      <c r="E16" s="168">
        <v>42129</v>
      </c>
      <c r="F16" s="358">
        <v>1186</v>
      </c>
      <c r="G16" s="168">
        <v>42153</v>
      </c>
      <c r="H16" s="271" t="s">
        <v>1727</v>
      </c>
      <c r="AF16" s="260"/>
      <c r="AG16" s="260"/>
      <c r="AH16" s="260"/>
      <c r="AI16" s="260"/>
      <c r="AJ16" s="260"/>
      <c r="AK16" s="260"/>
      <c r="AL16" s="260"/>
      <c r="AM16" s="260"/>
      <c r="AN16" s="260"/>
      <c r="AO16" s="260"/>
      <c r="AP16" s="260"/>
      <c r="AQ16" s="260"/>
      <c r="AR16" s="260"/>
      <c r="AS16" s="260"/>
      <c r="AT16" s="260"/>
      <c r="AU16" s="260"/>
      <c r="AV16" s="260"/>
      <c r="AW16" s="260"/>
      <c r="AX16" s="210"/>
      <c r="AY16" s="210"/>
      <c r="AZ16" s="210"/>
    </row>
    <row r="17" spans="1:52" ht="45" x14ac:dyDescent="0.25">
      <c r="A17" s="171" t="s">
        <v>91</v>
      </c>
      <c r="B17" s="164">
        <v>938</v>
      </c>
      <c r="C17" s="299" t="s">
        <v>628</v>
      </c>
      <c r="D17" s="166">
        <v>28620</v>
      </c>
      <c r="E17" s="168">
        <v>42165</v>
      </c>
      <c r="F17" s="167"/>
      <c r="G17" s="168"/>
      <c r="H17" s="271" t="s">
        <v>2306</v>
      </c>
      <c r="AF17" s="260"/>
      <c r="AG17" s="260"/>
      <c r="AH17" s="260"/>
      <c r="AI17" s="260"/>
      <c r="AJ17" s="260"/>
      <c r="AK17" s="260"/>
      <c r="AL17" s="260"/>
      <c r="AM17" s="260"/>
      <c r="AN17" s="260"/>
      <c r="AO17" s="260"/>
      <c r="AP17" s="260" t="s">
        <v>2303</v>
      </c>
      <c r="AQ17" s="260"/>
      <c r="AR17" s="260" t="s">
        <v>2304</v>
      </c>
      <c r="AS17" s="260" t="s">
        <v>2305</v>
      </c>
      <c r="AT17" s="260"/>
      <c r="AU17" s="260"/>
      <c r="AV17" s="260" t="s">
        <v>2307</v>
      </c>
      <c r="AW17" s="260"/>
      <c r="AX17" s="210"/>
      <c r="AY17" s="210"/>
      <c r="AZ17" s="210"/>
    </row>
    <row r="18" spans="1:52" ht="30" x14ac:dyDescent="0.25">
      <c r="A18" s="171" t="s">
        <v>91</v>
      </c>
      <c r="B18" s="164">
        <v>930</v>
      </c>
      <c r="C18" s="299" t="s">
        <v>628</v>
      </c>
      <c r="D18" s="166">
        <v>25531</v>
      </c>
      <c r="E18" s="168">
        <v>42178</v>
      </c>
      <c r="F18" s="167">
        <v>25531</v>
      </c>
      <c r="G18" s="168">
        <v>42214</v>
      </c>
      <c r="H18" s="271" t="s">
        <v>2311</v>
      </c>
      <c r="AF18" s="260"/>
      <c r="AG18" s="260"/>
      <c r="AH18" s="260"/>
      <c r="AI18" s="260"/>
      <c r="AJ18" s="260"/>
      <c r="AK18" s="260"/>
      <c r="AL18" s="260"/>
      <c r="AM18" s="260"/>
      <c r="AN18" s="260"/>
      <c r="AO18" s="260"/>
      <c r="AP18" s="260" t="s">
        <v>2308</v>
      </c>
      <c r="AQ18" s="260"/>
      <c r="AR18" s="260" t="s">
        <v>2309</v>
      </c>
      <c r="AS18" s="260" t="s">
        <v>2310</v>
      </c>
      <c r="AT18" s="260"/>
      <c r="AU18" s="260"/>
      <c r="AV18" s="260" t="s">
        <v>2312</v>
      </c>
      <c r="AW18" s="260"/>
      <c r="AX18" s="210"/>
      <c r="AY18" s="210"/>
      <c r="AZ18" s="210"/>
    </row>
    <row r="19" spans="1:52" x14ac:dyDescent="0.25">
      <c r="A19" s="171" t="s">
        <v>91</v>
      </c>
      <c r="B19" s="164">
        <v>938</v>
      </c>
      <c r="C19" s="299" t="s">
        <v>628</v>
      </c>
      <c r="D19" s="166"/>
      <c r="E19" s="168"/>
      <c r="F19" s="167"/>
      <c r="G19" s="168"/>
      <c r="H19" s="271"/>
      <c r="AF19" s="260"/>
      <c r="AG19" s="260"/>
      <c r="AH19" s="260"/>
      <c r="AI19" s="260"/>
      <c r="AJ19" s="260"/>
      <c r="AK19" s="260"/>
      <c r="AL19" s="260"/>
      <c r="AM19" s="260"/>
      <c r="AN19" s="260"/>
      <c r="AO19" s="260"/>
      <c r="AP19" s="260" t="s">
        <v>2898</v>
      </c>
      <c r="AQ19" s="260"/>
      <c r="AR19" s="260" t="s">
        <v>3220</v>
      </c>
      <c r="AS19" s="260" t="s">
        <v>3221</v>
      </c>
      <c r="AT19" s="260"/>
      <c r="AU19" s="260"/>
      <c r="AV19" s="260"/>
      <c r="AW19" s="260"/>
      <c r="AX19" s="210"/>
      <c r="AY19" s="210"/>
      <c r="AZ19" s="210"/>
    </row>
    <row r="20" spans="1:52" x14ac:dyDescent="0.25">
      <c r="A20" s="171" t="s">
        <v>91</v>
      </c>
      <c r="B20" s="164"/>
      <c r="C20" s="299" t="s">
        <v>628</v>
      </c>
      <c r="D20" s="166"/>
      <c r="E20" s="168"/>
      <c r="F20" s="167"/>
      <c r="G20" s="168"/>
      <c r="H20" s="271"/>
      <c r="AF20" s="260"/>
      <c r="AG20" s="260"/>
      <c r="AH20" s="260"/>
      <c r="AI20" s="260"/>
      <c r="AJ20" s="260"/>
      <c r="AK20" s="260"/>
      <c r="AL20" s="260"/>
      <c r="AM20" s="260"/>
      <c r="AN20" s="260"/>
      <c r="AO20" s="260"/>
      <c r="AP20" s="260"/>
      <c r="AQ20" s="260"/>
      <c r="AR20" s="260"/>
      <c r="AS20" s="260"/>
      <c r="AT20" s="260"/>
      <c r="AU20" s="260"/>
      <c r="AV20" s="260"/>
      <c r="AW20" s="260"/>
      <c r="AX20" s="210"/>
      <c r="AY20" s="210"/>
      <c r="AZ20" s="210"/>
    </row>
    <row r="21" spans="1:52" x14ac:dyDescent="0.25">
      <c r="A21" s="171" t="s">
        <v>91</v>
      </c>
      <c r="B21" s="164"/>
      <c r="C21" s="299" t="s">
        <v>628</v>
      </c>
      <c r="D21" s="166"/>
      <c r="E21" s="168"/>
      <c r="F21" s="167"/>
      <c r="G21" s="168"/>
      <c r="H21" s="271"/>
      <c r="AF21" s="260"/>
      <c r="AG21" s="260"/>
      <c r="AH21" s="260"/>
      <c r="AI21" s="260"/>
      <c r="AJ21" s="260"/>
      <c r="AK21" s="260"/>
      <c r="AL21" s="260"/>
      <c r="AM21" s="260"/>
      <c r="AN21" s="260"/>
      <c r="AO21" s="260"/>
      <c r="AP21" s="260"/>
      <c r="AQ21" s="260"/>
      <c r="AR21" s="260"/>
      <c r="AS21" s="260"/>
      <c r="AT21" s="260"/>
      <c r="AU21" s="260"/>
      <c r="AV21" s="260"/>
      <c r="AW21" s="260"/>
      <c r="AX21" s="210"/>
      <c r="AY21" s="210"/>
      <c r="AZ21" s="210"/>
    </row>
    <row r="22" spans="1:52" x14ac:dyDescent="0.25">
      <c r="A22" s="171" t="s">
        <v>91</v>
      </c>
      <c r="B22" s="164"/>
      <c r="C22" s="299" t="s">
        <v>628</v>
      </c>
      <c r="D22" s="166"/>
      <c r="E22" s="168"/>
      <c r="F22" s="167"/>
      <c r="G22" s="168"/>
      <c r="H22" s="271"/>
      <c r="AF22" s="260"/>
      <c r="AG22" s="260"/>
      <c r="AH22" s="260"/>
      <c r="AI22" s="260"/>
      <c r="AJ22" s="260"/>
      <c r="AK22" s="260"/>
      <c r="AL22" s="260"/>
      <c r="AM22" s="260"/>
      <c r="AN22" s="260"/>
      <c r="AO22" s="260"/>
      <c r="AP22" s="260"/>
      <c r="AQ22" s="260"/>
      <c r="AR22" s="260"/>
      <c r="AS22" s="260"/>
      <c r="AT22" s="260"/>
      <c r="AU22" s="260"/>
      <c r="AV22" s="260"/>
      <c r="AW22" s="260"/>
      <c r="AX22" s="210"/>
      <c r="AY22" s="210"/>
      <c r="AZ22" s="210"/>
    </row>
    <row r="23" spans="1:52" x14ac:dyDescent="0.25">
      <c r="A23" s="171" t="s">
        <v>91</v>
      </c>
      <c r="B23" s="164"/>
      <c r="C23" s="299" t="s">
        <v>628</v>
      </c>
      <c r="D23" s="166"/>
      <c r="E23" s="168"/>
      <c r="F23" s="167"/>
      <c r="G23" s="168"/>
      <c r="H23" s="271"/>
      <c r="AF23" s="260"/>
      <c r="AG23" s="260"/>
      <c r="AH23" s="260"/>
      <c r="AI23" s="260"/>
      <c r="AJ23" s="260"/>
      <c r="AK23" s="260"/>
      <c r="AL23" s="260"/>
      <c r="AM23" s="260"/>
      <c r="AN23" s="260"/>
      <c r="AO23" s="260"/>
      <c r="AP23" s="260"/>
      <c r="AQ23" s="260"/>
      <c r="AR23" s="260"/>
      <c r="AS23" s="260"/>
      <c r="AT23" s="260"/>
      <c r="AU23" s="260"/>
      <c r="AV23" s="260"/>
      <c r="AW23" s="260"/>
      <c r="AX23" s="210"/>
      <c r="AY23" s="210"/>
      <c r="AZ23" s="210"/>
    </row>
    <row r="24" spans="1:52" x14ac:dyDescent="0.25">
      <c r="A24" s="171" t="s">
        <v>91</v>
      </c>
      <c r="B24" s="164"/>
      <c r="C24" s="299" t="s">
        <v>628</v>
      </c>
      <c r="D24" s="166"/>
      <c r="E24" s="168"/>
      <c r="F24" s="167"/>
      <c r="G24" s="168"/>
      <c r="H24" s="271"/>
      <c r="AF24" s="260"/>
      <c r="AG24" s="260"/>
      <c r="AH24" s="260"/>
      <c r="AI24" s="260"/>
      <c r="AJ24" s="260"/>
      <c r="AK24" s="260"/>
      <c r="AL24" s="260"/>
      <c r="AM24" s="260"/>
      <c r="AN24" s="260"/>
      <c r="AO24" s="260"/>
      <c r="AP24" s="260"/>
      <c r="AQ24" s="260"/>
      <c r="AR24" s="260"/>
      <c r="AS24" s="260"/>
      <c r="AT24" s="260"/>
      <c r="AU24" s="260"/>
      <c r="AV24" s="260"/>
      <c r="AW24" s="260"/>
      <c r="AX24" s="210"/>
      <c r="AY24" s="210"/>
      <c r="AZ24" s="210"/>
    </row>
    <row r="25" spans="1:52" x14ac:dyDescent="0.25">
      <c r="A25" s="171" t="s">
        <v>91</v>
      </c>
      <c r="B25" s="164"/>
      <c r="C25" s="299" t="s">
        <v>628</v>
      </c>
      <c r="D25" s="166"/>
      <c r="E25" s="168"/>
      <c r="F25" s="167"/>
      <c r="G25" s="168"/>
      <c r="H25" s="271"/>
      <c r="AF25" s="260"/>
      <c r="AG25" s="260"/>
      <c r="AH25" s="260"/>
      <c r="AI25" s="260"/>
      <c r="AJ25" s="260"/>
      <c r="AK25" s="260"/>
      <c r="AL25" s="260"/>
      <c r="AM25" s="260"/>
      <c r="AN25" s="260"/>
      <c r="AO25" s="260"/>
      <c r="AP25" s="260"/>
      <c r="AQ25" s="260"/>
      <c r="AR25" s="260"/>
      <c r="AS25" s="260"/>
      <c r="AT25" s="260"/>
      <c r="AU25" s="260"/>
      <c r="AV25" s="260"/>
      <c r="AW25" s="260"/>
      <c r="AX25" s="210"/>
      <c r="AY25" s="210"/>
      <c r="AZ25" s="210"/>
    </row>
    <row r="26" spans="1:52" x14ac:dyDescent="0.25">
      <c r="A26" s="171" t="s">
        <v>91</v>
      </c>
      <c r="B26" s="164"/>
      <c r="C26" s="299" t="s">
        <v>628</v>
      </c>
      <c r="D26" s="166"/>
      <c r="E26" s="168"/>
      <c r="F26" s="167"/>
      <c r="G26" s="168"/>
      <c r="H26" s="271"/>
      <c r="AF26" s="260"/>
      <c r="AG26" s="260"/>
      <c r="AH26" s="260"/>
      <c r="AI26" s="260"/>
      <c r="AJ26" s="260"/>
      <c r="AK26" s="260"/>
      <c r="AL26" s="260"/>
      <c r="AM26" s="260"/>
      <c r="AN26" s="260"/>
      <c r="AO26" s="260"/>
      <c r="AP26" s="260"/>
      <c r="AQ26" s="260"/>
      <c r="AR26" s="260"/>
      <c r="AS26" s="260"/>
      <c r="AT26" s="260"/>
      <c r="AU26" s="260"/>
      <c r="AV26" s="260"/>
      <c r="AW26" s="260"/>
      <c r="AX26" s="210"/>
      <c r="AY26" s="210"/>
      <c r="AZ26" s="210"/>
    </row>
    <row r="27" spans="1:52" x14ac:dyDescent="0.25">
      <c r="A27" s="171" t="s">
        <v>91</v>
      </c>
      <c r="B27" s="164"/>
      <c r="C27" s="299" t="s">
        <v>628</v>
      </c>
      <c r="D27" s="166"/>
      <c r="E27" s="168"/>
      <c r="F27" s="167"/>
      <c r="G27" s="168"/>
      <c r="H27" s="271"/>
      <c r="AF27" s="260"/>
      <c r="AG27" s="260"/>
      <c r="AH27" s="260"/>
      <c r="AI27" s="260"/>
      <c r="AJ27" s="260"/>
      <c r="AK27" s="260"/>
      <c r="AL27" s="260"/>
      <c r="AM27" s="260"/>
      <c r="AN27" s="260"/>
      <c r="AO27" s="260"/>
      <c r="AP27" s="260"/>
      <c r="AQ27" s="260"/>
      <c r="AR27" s="260"/>
      <c r="AS27" s="260"/>
      <c r="AT27" s="260"/>
      <c r="AU27" s="260"/>
      <c r="AV27" s="260"/>
      <c r="AW27" s="260"/>
      <c r="AX27" s="210"/>
      <c r="AY27" s="210"/>
      <c r="AZ27" s="210"/>
    </row>
    <row r="28" spans="1:52" x14ac:dyDescent="0.25">
      <c r="A28" s="171" t="s">
        <v>91</v>
      </c>
      <c r="B28" s="164"/>
      <c r="C28" s="299" t="s">
        <v>628</v>
      </c>
      <c r="D28" s="166"/>
      <c r="E28" s="168"/>
      <c r="F28" s="167"/>
      <c r="G28" s="168"/>
      <c r="H28" s="271"/>
      <c r="AF28" s="260"/>
      <c r="AG28" s="260"/>
      <c r="AH28" s="260"/>
      <c r="AI28" s="260"/>
      <c r="AJ28" s="260"/>
      <c r="AK28" s="260"/>
      <c r="AL28" s="260"/>
      <c r="AM28" s="260"/>
      <c r="AN28" s="260"/>
      <c r="AO28" s="260"/>
      <c r="AP28" s="260"/>
      <c r="AQ28" s="260"/>
      <c r="AR28" s="260"/>
      <c r="AS28" s="260"/>
      <c r="AT28" s="260"/>
      <c r="AU28" s="260"/>
      <c r="AV28" s="260"/>
      <c r="AW28" s="260"/>
      <c r="AX28" s="210"/>
      <c r="AY28" s="210"/>
      <c r="AZ28" s="210"/>
    </row>
    <row r="29" spans="1:52" x14ac:dyDescent="0.25">
      <c r="A29" s="171" t="s">
        <v>91</v>
      </c>
      <c r="B29" s="164"/>
      <c r="C29" s="299" t="s">
        <v>628</v>
      </c>
      <c r="D29" s="166"/>
      <c r="E29" s="168"/>
      <c r="F29" s="167"/>
      <c r="G29" s="168"/>
      <c r="H29" s="271"/>
      <c r="AF29" s="260"/>
      <c r="AG29" s="260"/>
      <c r="AH29" s="260"/>
      <c r="AI29" s="260"/>
      <c r="AJ29" s="260"/>
      <c r="AK29" s="260"/>
      <c r="AL29" s="260"/>
      <c r="AM29" s="260"/>
      <c r="AN29" s="260"/>
      <c r="AO29" s="260"/>
      <c r="AP29" s="260"/>
      <c r="AQ29" s="260"/>
      <c r="AR29" s="260"/>
      <c r="AS29" s="260"/>
      <c r="AT29" s="260"/>
      <c r="AU29" s="260"/>
      <c r="AV29" s="260" t="s">
        <v>2143</v>
      </c>
      <c r="AW29" s="260"/>
      <c r="AX29" s="210"/>
      <c r="AY29" s="210"/>
      <c r="AZ29" s="210"/>
    </row>
    <row r="30" spans="1:52" x14ac:dyDescent="0.25">
      <c r="A30" s="171" t="s">
        <v>91</v>
      </c>
      <c r="B30" s="164"/>
      <c r="C30" s="299" t="s">
        <v>628</v>
      </c>
      <c r="D30" s="166"/>
      <c r="E30" s="168"/>
      <c r="F30" s="167"/>
      <c r="G30" s="168"/>
      <c r="H30" s="271"/>
      <c r="AF30" s="260"/>
      <c r="AG30" s="260"/>
      <c r="AH30" s="260"/>
      <c r="AI30" s="260"/>
      <c r="AJ30" s="260"/>
      <c r="AK30" s="260"/>
      <c r="AL30" s="260"/>
      <c r="AM30" s="260"/>
      <c r="AN30" s="260"/>
      <c r="AO30" s="260"/>
      <c r="AP30" s="260"/>
      <c r="AQ30" s="260"/>
      <c r="AR30" s="260"/>
      <c r="AS30" s="260"/>
      <c r="AT30" s="260"/>
      <c r="AU30" s="260"/>
      <c r="AV30" s="260"/>
      <c r="AW30" s="260"/>
      <c r="AX30" s="210"/>
      <c r="AY30" s="210"/>
      <c r="AZ30" s="210"/>
    </row>
    <row r="31" spans="1:52" x14ac:dyDescent="0.25">
      <c r="A31" s="171" t="s">
        <v>91</v>
      </c>
      <c r="B31" s="164"/>
      <c r="C31" s="299" t="s">
        <v>628</v>
      </c>
      <c r="D31" s="166"/>
      <c r="E31" s="168"/>
      <c r="F31" s="167"/>
      <c r="G31" s="168"/>
      <c r="H31" s="271"/>
      <c r="AF31" s="260"/>
      <c r="AG31" s="260"/>
      <c r="AH31" s="260"/>
      <c r="AI31" s="260"/>
      <c r="AJ31" s="260"/>
      <c r="AK31" s="260"/>
      <c r="AL31" s="260"/>
      <c r="AM31" s="260"/>
      <c r="AN31" s="260"/>
      <c r="AO31" s="260"/>
      <c r="AP31" s="260"/>
      <c r="AQ31" s="260"/>
      <c r="AR31" s="260"/>
      <c r="AS31" s="260"/>
      <c r="AT31" s="260"/>
      <c r="AU31" s="260"/>
      <c r="AV31" s="260"/>
      <c r="AW31" s="260"/>
      <c r="AX31" s="210"/>
      <c r="AY31" s="210"/>
      <c r="AZ31" s="210"/>
    </row>
    <row r="32" spans="1:52" x14ac:dyDescent="0.25">
      <c r="A32" s="171" t="s">
        <v>91</v>
      </c>
      <c r="B32" s="164"/>
      <c r="C32" s="299" t="s">
        <v>628</v>
      </c>
      <c r="D32" s="166"/>
      <c r="E32" s="168"/>
      <c r="F32" s="167"/>
      <c r="G32" s="168"/>
      <c r="H32" s="271"/>
      <c r="AF32" s="260"/>
      <c r="AG32" s="260"/>
      <c r="AH32" s="260"/>
      <c r="AI32" s="260"/>
      <c r="AJ32" s="260"/>
      <c r="AK32" s="260"/>
      <c r="AL32" s="260"/>
      <c r="AM32" s="260"/>
      <c r="AN32" s="260"/>
      <c r="AO32" s="260"/>
      <c r="AP32" s="260"/>
      <c r="AQ32" s="260"/>
      <c r="AR32" s="260"/>
      <c r="AS32" s="260"/>
      <c r="AT32" s="260"/>
      <c r="AU32" s="260"/>
      <c r="AV32" s="260"/>
      <c r="AW32" s="260"/>
      <c r="AX32" s="210"/>
      <c r="AY32" s="210"/>
      <c r="AZ32" s="210"/>
    </row>
    <row r="33" spans="1:52" x14ac:dyDescent="0.25">
      <c r="A33" s="171" t="s">
        <v>91</v>
      </c>
      <c r="B33" s="164"/>
      <c r="C33" s="299" t="s">
        <v>628</v>
      </c>
      <c r="D33" s="166"/>
      <c r="E33" s="168"/>
      <c r="F33" s="167"/>
      <c r="G33" s="168"/>
      <c r="H33" s="271"/>
      <c r="AF33" s="260"/>
      <c r="AG33" s="260"/>
      <c r="AH33" s="260"/>
      <c r="AI33" s="260"/>
      <c r="AJ33" s="260"/>
      <c r="AK33" s="260"/>
      <c r="AL33" s="260"/>
      <c r="AM33" s="260"/>
      <c r="AN33" s="260"/>
      <c r="AO33" s="260"/>
      <c r="AP33" s="260"/>
      <c r="AQ33" s="260"/>
      <c r="AR33" s="260"/>
      <c r="AS33" s="260"/>
      <c r="AT33" s="260"/>
      <c r="AU33" s="260"/>
      <c r="AV33" s="260"/>
      <c r="AW33" s="260"/>
      <c r="AX33" s="210"/>
      <c r="AY33" s="210"/>
      <c r="AZ33" s="210"/>
    </row>
    <row r="34" spans="1:52" x14ac:dyDescent="0.25">
      <c r="A34" s="171" t="s">
        <v>91</v>
      </c>
      <c r="B34" s="164"/>
      <c r="C34" s="299" t="s">
        <v>628</v>
      </c>
      <c r="D34" s="166"/>
      <c r="E34" s="168"/>
      <c r="F34" s="167"/>
      <c r="G34" s="168"/>
      <c r="H34" s="271"/>
      <c r="AF34" s="260"/>
      <c r="AG34" s="260"/>
      <c r="AH34" s="260"/>
      <c r="AI34" s="260"/>
      <c r="AJ34" s="260"/>
      <c r="AK34" s="260"/>
      <c r="AL34" s="260"/>
      <c r="AM34" s="260"/>
      <c r="AN34" s="260"/>
      <c r="AO34" s="260"/>
      <c r="AP34" s="260"/>
      <c r="AQ34" s="260"/>
      <c r="AR34" s="260"/>
      <c r="AS34" s="260"/>
      <c r="AT34" s="260"/>
      <c r="AU34" s="260"/>
      <c r="AV34" s="260"/>
      <c r="AW34" s="260"/>
      <c r="AX34" s="210"/>
      <c r="AY34" s="210"/>
      <c r="AZ34" s="210"/>
    </row>
    <row r="35" spans="1:52" x14ac:dyDescent="0.25">
      <c r="A35" s="171" t="s">
        <v>91</v>
      </c>
      <c r="B35" s="164"/>
      <c r="C35" s="299" t="s">
        <v>628</v>
      </c>
      <c r="D35" s="166"/>
      <c r="E35" s="168"/>
      <c r="F35" s="167"/>
      <c r="G35" s="168"/>
      <c r="H35" s="271"/>
      <c r="AF35" s="260"/>
      <c r="AG35" s="260"/>
      <c r="AH35" s="260"/>
      <c r="AI35" s="260"/>
      <c r="AJ35" s="260"/>
      <c r="AK35" s="260"/>
      <c r="AL35" s="260"/>
      <c r="AM35" s="260"/>
      <c r="AN35" s="260"/>
      <c r="AO35" s="260"/>
      <c r="AP35" s="260"/>
      <c r="AQ35" s="260"/>
      <c r="AR35" s="260"/>
      <c r="AS35" s="260"/>
      <c r="AT35" s="260"/>
      <c r="AU35" s="260"/>
      <c r="AV35" s="260"/>
      <c r="AW35" s="260"/>
      <c r="AX35" s="210"/>
      <c r="AY35" s="210"/>
      <c r="AZ35" s="210"/>
    </row>
    <row r="36" spans="1:52" x14ac:dyDescent="0.25">
      <c r="A36" s="171" t="s">
        <v>91</v>
      </c>
      <c r="B36" s="164"/>
      <c r="C36" s="299" t="s">
        <v>628</v>
      </c>
      <c r="D36" s="166"/>
      <c r="E36" s="168"/>
      <c r="F36" s="167"/>
      <c r="G36" s="168"/>
      <c r="H36" s="271"/>
      <c r="AF36" s="260"/>
      <c r="AG36" s="260"/>
      <c r="AH36" s="260"/>
      <c r="AI36" s="260"/>
      <c r="AJ36" s="260"/>
      <c r="AK36" s="260"/>
      <c r="AL36" s="260"/>
      <c r="AM36" s="260"/>
      <c r="AN36" s="260"/>
      <c r="AO36" s="260"/>
      <c r="AP36" s="260"/>
      <c r="AQ36" s="260"/>
      <c r="AR36" s="260"/>
      <c r="AS36" s="260"/>
      <c r="AT36" s="260"/>
      <c r="AU36" s="260"/>
      <c r="AV36" s="260"/>
      <c r="AW36" s="260"/>
      <c r="AX36" s="210"/>
      <c r="AY36" s="210"/>
      <c r="AZ36" s="210"/>
    </row>
    <row r="37" spans="1:52" x14ac:dyDescent="0.25">
      <c r="A37" s="171" t="s">
        <v>91</v>
      </c>
      <c r="B37" s="164"/>
      <c r="C37" s="299" t="s">
        <v>628</v>
      </c>
      <c r="D37" s="166"/>
      <c r="E37" s="168"/>
      <c r="F37" s="167"/>
      <c r="G37" s="168"/>
      <c r="H37" s="271"/>
      <c r="AF37" s="260"/>
      <c r="AG37" s="260"/>
      <c r="AH37" s="260"/>
      <c r="AI37" s="260"/>
      <c r="AJ37" s="260"/>
      <c r="AK37" s="260"/>
      <c r="AL37" s="260"/>
      <c r="AM37" s="260"/>
      <c r="AN37" s="260"/>
      <c r="AO37" s="260"/>
      <c r="AP37" s="260"/>
      <c r="AQ37" s="260"/>
      <c r="AR37" s="260"/>
      <c r="AS37" s="260"/>
      <c r="AT37" s="260"/>
      <c r="AU37" s="260"/>
      <c r="AV37" s="260"/>
      <c r="AW37" s="260"/>
      <c r="AX37" s="210"/>
      <c r="AY37" s="210"/>
      <c r="AZ37" s="210"/>
    </row>
    <row r="38" spans="1:52" x14ac:dyDescent="0.25">
      <c r="A38" s="171" t="s">
        <v>91</v>
      </c>
      <c r="B38" s="164"/>
      <c r="C38" s="299" t="s">
        <v>628</v>
      </c>
      <c r="D38" s="166"/>
      <c r="E38" s="168"/>
      <c r="F38" s="167"/>
      <c r="G38" s="168"/>
      <c r="H38" s="271"/>
      <c r="AF38" s="260"/>
      <c r="AG38" s="260"/>
      <c r="AH38" s="260"/>
      <c r="AI38" s="260"/>
      <c r="AJ38" s="260"/>
      <c r="AK38" s="260"/>
      <c r="AL38" s="260"/>
      <c r="AM38" s="260"/>
      <c r="AN38" s="260"/>
      <c r="AO38" s="260"/>
      <c r="AP38" s="260"/>
      <c r="AQ38" s="260"/>
      <c r="AR38" s="260"/>
      <c r="AS38" s="260"/>
      <c r="AT38" s="260"/>
      <c r="AU38" s="260"/>
      <c r="AV38" s="260"/>
      <c r="AW38" s="260"/>
      <c r="AX38" s="210"/>
      <c r="AY38" s="210"/>
      <c r="AZ38" s="210"/>
    </row>
    <row r="39" spans="1:52" x14ac:dyDescent="0.25">
      <c r="A39" s="171" t="s">
        <v>91</v>
      </c>
      <c r="B39" s="164"/>
      <c r="C39" s="299" t="s">
        <v>628</v>
      </c>
      <c r="D39" s="166"/>
      <c r="E39" s="168"/>
      <c r="F39" s="167"/>
      <c r="G39" s="168"/>
      <c r="H39" s="271"/>
      <c r="AF39" s="260"/>
      <c r="AG39" s="260"/>
      <c r="AH39" s="260"/>
      <c r="AI39" s="260"/>
      <c r="AJ39" s="260"/>
      <c r="AK39" s="260"/>
      <c r="AL39" s="260"/>
      <c r="AM39" s="260"/>
      <c r="AN39" s="260"/>
      <c r="AO39" s="260"/>
      <c r="AP39" s="260"/>
      <c r="AQ39" s="260"/>
      <c r="AR39" s="260"/>
      <c r="AS39" s="260"/>
      <c r="AT39" s="260"/>
      <c r="AU39" s="260"/>
      <c r="AV39" s="260"/>
      <c r="AW39" s="260"/>
      <c r="AX39" s="210"/>
      <c r="AY39" s="210"/>
      <c r="AZ39" s="210"/>
    </row>
    <row r="40" spans="1:52" x14ac:dyDescent="0.25">
      <c r="A40" s="171" t="s">
        <v>91</v>
      </c>
      <c r="B40" s="164"/>
      <c r="C40" s="299" t="s">
        <v>628</v>
      </c>
      <c r="D40" s="166"/>
      <c r="E40" s="168"/>
      <c r="F40" s="167"/>
      <c r="G40" s="168"/>
      <c r="H40" s="271"/>
      <c r="AF40" s="260"/>
      <c r="AG40" s="260"/>
      <c r="AH40" s="260"/>
      <c r="AI40" s="260"/>
      <c r="AJ40" s="260"/>
      <c r="AK40" s="260"/>
      <c r="AL40" s="260"/>
      <c r="AM40" s="260"/>
      <c r="AN40" s="260"/>
      <c r="AO40" s="260"/>
      <c r="AP40" s="260"/>
      <c r="AQ40" s="260"/>
      <c r="AR40" s="260"/>
      <c r="AS40" s="260"/>
      <c r="AT40" s="260"/>
      <c r="AU40" s="260"/>
      <c r="AV40" s="260"/>
      <c r="AW40" s="260"/>
      <c r="AX40" s="210"/>
      <c r="AY40" s="210"/>
      <c r="AZ40" s="210"/>
    </row>
    <row r="41" spans="1:52" x14ac:dyDescent="0.25">
      <c r="A41" s="171" t="s">
        <v>91</v>
      </c>
      <c r="B41" s="164"/>
      <c r="C41" s="299" t="s">
        <v>628</v>
      </c>
      <c r="D41" s="166"/>
      <c r="E41" s="168"/>
      <c r="F41" s="167"/>
      <c r="G41" s="168"/>
      <c r="H41" s="271"/>
      <c r="AF41" s="260"/>
      <c r="AG41" s="260"/>
      <c r="AH41" s="260"/>
      <c r="AI41" s="260"/>
      <c r="AJ41" s="260"/>
      <c r="AK41" s="260"/>
      <c r="AL41" s="260"/>
      <c r="AM41" s="260"/>
      <c r="AN41" s="260"/>
      <c r="AO41" s="260"/>
      <c r="AP41" s="260"/>
      <c r="AQ41" s="260"/>
      <c r="AR41" s="260"/>
      <c r="AS41" s="260"/>
      <c r="AT41" s="260"/>
      <c r="AU41" s="260"/>
      <c r="AV41" s="260"/>
      <c r="AW41" s="260"/>
      <c r="AX41" s="210"/>
      <c r="AY41" s="210"/>
      <c r="AZ41" s="210"/>
    </row>
    <row r="42" spans="1:52" x14ac:dyDescent="0.25">
      <c r="A42" s="171" t="s">
        <v>91</v>
      </c>
      <c r="B42" s="164"/>
      <c r="C42" s="299" t="s">
        <v>628</v>
      </c>
      <c r="D42" s="166"/>
      <c r="E42" s="168"/>
      <c r="F42" s="167"/>
      <c r="G42" s="168"/>
      <c r="H42" s="271"/>
      <c r="AF42" s="260"/>
      <c r="AG42" s="260"/>
      <c r="AH42" s="260"/>
      <c r="AI42" s="260"/>
      <c r="AJ42" s="260"/>
      <c r="AK42" s="260"/>
      <c r="AL42" s="260"/>
      <c r="AM42" s="260"/>
      <c r="AN42" s="260"/>
      <c r="AO42" s="260"/>
      <c r="AP42" s="260"/>
      <c r="AQ42" s="260"/>
      <c r="AR42" s="260"/>
      <c r="AS42" s="260"/>
      <c r="AT42" s="260"/>
      <c r="AU42" s="260"/>
      <c r="AV42" s="260"/>
      <c r="AW42" s="260"/>
      <c r="AX42" s="210"/>
      <c r="AY42" s="210"/>
      <c r="AZ42" s="210"/>
    </row>
    <row r="43" spans="1:52" x14ac:dyDescent="0.25">
      <c r="A43" s="171" t="s">
        <v>91</v>
      </c>
      <c r="B43" s="164"/>
      <c r="C43" s="299" t="s">
        <v>628</v>
      </c>
      <c r="D43" s="166"/>
      <c r="E43" s="168"/>
      <c r="F43" s="167"/>
      <c r="G43" s="168"/>
      <c r="H43" s="271"/>
      <c r="AF43" s="260"/>
      <c r="AG43" s="260"/>
      <c r="AH43" s="260"/>
      <c r="AI43" s="260"/>
      <c r="AJ43" s="260"/>
      <c r="AK43" s="260"/>
      <c r="AL43" s="260"/>
      <c r="AM43" s="260"/>
      <c r="AN43" s="260"/>
      <c r="AO43" s="260"/>
      <c r="AP43" s="260"/>
      <c r="AQ43" s="260"/>
      <c r="AR43" s="260"/>
      <c r="AS43" s="260"/>
      <c r="AT43" s="260"/>
      <c r="AU43" s="260"/>
      <c r="AV43" s="260"/>
      <c r="AW43" s="260"/>
      <c r="AX43" s="210"/>
      <c r="AY43" s="210"/>
      <c r="AZ43" s="210"/>
    </row>
    <row r="44" spans="1:52" x14ac:dyDescent="0.25">
      <c r="A44" s="171" t="s">
        <v>91</v>
      </c>
      <c r="B44" s="164"/>
      <c r="C44" s="299" t="s">
        <v>628</v>
      </c>
      <c r="D44" s="166"/>
      <c r="E44" s="168"/>
      <c r="F44" s="167"/>
      <c r="G44" s="168"/>
      <c r="H44" s="271"/>
      <c r="AF44" s="260"/>
      <c r="AG44" s="260"/>
      <c r="AH44" s="260"/>
      <c r="AI44" s="260"/>
      <c r="AJ44" s="260"/>
      <c r="AK44" s="260"/>
      <c r="AL44" s="260"/>
      <c r="AM44" s="260"/>
      <c r="AN44" s="260"/>
      <c r="AO44" s="260"/>
      <c r="AP44" s="260"/>
      <c r="AQ44" s="260"/>
      <c r="AR44" s="260"/>
      <c r="AS44" s="260"/>
      <c r="AT44" s="260"/>
      <c r="AU44" s="260"/>
      <c r="AV44" s="260"/>
      <c r="AW44" s="260"/>
      <c r="AX44" s="210"/>
      <c r="AY44" s="210"/>
      <c r="AZ44" s="210"/>
    </row>
    <row r="45" spans="1:52" x14ac:dyDescent="0.25">
      <c r="A45" s="171" t="s">
        <v>91</v>
      </c>
      <c r="B45" s="164"/>
      <c r="C45" s="299" t="s">
        <v>628</v>
      </c>
      <c r="D45" s="166"/>
      <c r="E45" s="168"/>
      <c r="F45" s="167"/>
      <c r="G45" s="168"/>
      <c r="H45" s="271"/>
      <c r="AF45" s="260"/>
      <c r="AG45" s="260"/>
      <c r="AH45" s="260"/>
      <c r="AI45" s="260"/>
      <c r="AJ45" s="260"/>
      <c r="AK45" s="260"/>
      <c r="AL45" s="260"/>
      <c r="AM45" s="260"/>
      <c r="AN45" s="260"/>
      <c r="AO45" s="260"/>
      <c r="AP45" s="260"/>
      <c r="AQ45" s="260"/>
      <c r="AR45" s="260"/>
      <c r="AS45" s="260"/>
      <c r="AT45" s="260"/>
      <c r="AU45" s="260"/>
      <c r="AV45" s="260"/>
      <c r="AW45" s="260"/>
      <c r="AX45" s="210"/>
      <c r="AY45" s="210"/>
      <c r="AZ45" s="210"/>
    </row>
    <row r="46" spans="1:52" x14ac:dyDescent="0.25">
      <c r="A46" s="171" t="s">
        <v>91</v>
      </c>
      <c r="B46" s="164"/>
      <c r="C46" s="299" t="s">
        <v>628</v>
      </c>
      <c r="D46" s="166"/>
      <c r="E46" s="168"/>
      <c r="F46" s="167"/>
      <c r="G46" s="168"/>
      <c r="H46" s="271"/>
      <c r="AF46" s="260"/>
      <c r="AG46" s="260"/>
      <c r="AH46" s="260"/>
      <c r="AI46" s="260"/>
      <c r="AJ46" s="260"/>
      <c r="AK46" s="260"/>
      <c r="AL46" s="260"/>
      <c r="AM46" s="260"/>
      <c r="AN46" s="260"/>
      <c r="AO46" s="260"/>
      <c r="AP46" s="260"/>
      <c r="AQ46" s="260"/>
      <c r="AR46" s="260"/>
      <c r="AS46" s="260"/>
      <c r="AT46" s="260"/>
      <c r="AU46" s="260"/>
      <c r="AV46" s="260"/>
      <c r="AW46" s="260"/>
      <c r="AX46" s="210"/>
      <c r="AY46" s="210"/>
      <c r="AZ46" s="210"/>
    </row>
    <row r="47" spans="1:52" x14ac:dyDescent="0.25">
      <c r="A47" s="171" t="s">
        <v>91</v>
      </c>
      <c r="B47" s="164"/>
      <c r="C47" s="299" t="s">
        <v>628</v>
      </c>
      <c r="D47" s="166"/>
      <c r="E47" s="168"/>
      <c r="F47" s="167"/>
      <c r="G47" s="168"/>
      <c r="H47" s="271"/>
      <c r="AF47" s="260"/>
      <c r="AG47" s="260"/>
      <c r="AH47" s="260"/>
      <c r="AI47" s="260"/>
      <c r="AJ47" s="260"/>
      <c r="AK47" s="260"/>
      <c r="AL47" s="260"/>
      <c r="AM47" s="260"/>
      <c r="AN47" s="260"/>
      <c r="AO47" s="260"/>
      <c r="AP47" s="260"/>
      <c r="AQ47" s="260"/>
      <c r="AR47" s="260"/>
      <c r="AS47" s="260"/>
      <c r="AT47" s="260"/>
      <c r="AU47" s="260"/>
      <c r="AV47" s="260"/>
      <c r="AW47" s="260"/>
      <c r="AX47" s="210"/>
      <c r="AY47" s="210"/>
      <c r="AZ47" s="210"/>
    </row>
    <row r="48" spans="1:52" x14ac:dyDescent="0.25">
      <c r="A48" s="171" t="s">
        <v>91</v>
      </c>
      <c r="B48" s="164"/>
      <c r="C48" s="299" t="s">
        <v>628</v>
      </c>
      <c r="D48" s="166"/>
      <c r="E48" s="168"/>
      <c r="F48" s="167"/>
      <c r="G48" s="168"/>
      <c r="H48" s="271"/>
      <c r="AF48" s="260"/>
      <c r="AG48" s="260"/>
      <c r="AH48" s="260"/>
      <c r="AI48" s="260"/>
      <c r="AJ48" s="260"/>
      <c r="AK48" s="260"/>
      <c r="AL48" s="260"/>
      <c r="AM48" s="260"/>
      <c r="AN48" s="260"/>
      <c r="AO48" s="260"/>
      <c r="AP48" s="260"/>
      <c r="AQ48" s="260"/>
      <c r="AR48" s="260"/>
      <c r="AS48" s="260"/>
      <c r="AT48" s="260"/>
      <c r="AU48" s="260"/>
      <c r="AV48" s="260"/>
      <c r="AW48" s="260"/>
      <c r="AX48" s="210"/>
      <c r="AY48" s="210"/>
      <c r="AZ48" s="210"/>
    </row>
    <row r="49" spans="1:52" x14ac:dyDescent="0.25">
      <c r="A49" s="171" t="s">
        <v>91</v>
      </c>
      <c r="B49" s="164"/>
      <c r="C49" s="299" t="s">
        <v>628</v>
      </c>
      <c r="D49" s="166"/>
      <c r="E49" s="168"/>
      <c r="F49" s="167"/>
      <c r="G49" s="168"/>
      <c r="H49" s="271"/>
      <c r="AF49" s="260"/>
      <c r="AG49" s="260"/>
      <c r="AH49" s="260"/>
      <c r="AI49" s="260"/>
      <c r="AJ49" s="260"/>
      <c r="AK49" s="260"/>
      <c r="AL49" s="260"/>
      <c r="AM49" s="260"/>
      <c r="AN49" s="260"/>
      <c r="AO49" s="260"/>
      <c r="AP49" s="260"/>
      <c r="AQ49" s="260"/>
      <c r="AR49" s="260"/>
      <c r="AS49" s="260"/>
      <c r="AT49" s="260"/>
      <c r="AU49" s="260"/>
      <c r="AV49" s="260"/>
      <c r="AW49" s="260"/>
      <c r="AX49" s="210"/>
      <c r="AY49" s="210"/>
      <c r="AZ49" s="210"/>
    </row>
    <row r="50" spans="1:52" x14ac:dyDescent="0.25">
      <c r="A50" s="171" t="s">
        <v>91</v>
      </c>
      <c r="B50" s="164"/>
      <c r="C50" s="299" t="s">
        <v>628</v>
      </c>
      <c r="D50" s="166"/>
      <c r="E50" s="168"/>
      <c r="F50" s="167"/>
      <c r="G50" s="168"/>
      <c r="H50" s="271"/>
      <c r="AF50" s="260"/>
      <c r="AG50" s="260"/>
      <c r="AH50" s="260"/>
      <c r="AI50" s="260"/>
      <c r="AJ50" s="260"/>
      <c r="AK50" s="260"/>
      <c r="AL50" s="260"/>
      <c r="AM50" s="260"/>
      <c r="AN50" s="260"/>
      <c r="AO50" s="260"/>
      <c r="AP50" s="260"/>
      <c r="AQ50" s="260"/>
      <c r="AR50" s="260"/>
      <c r="AS50" s="260"/>
      <c r="AT50" s="260"/>
      <c r="AU50" s="260"/>
      <c r="AV50" s="260"/>
      <c r="AW50" s="260"/>
      <c r="AX50" s="210"/>
      <c r="AY50" s="210"/>
      <c r="AZ50" s="210"/>
    </row>
    <row r="51" spans="1:52" x14ac:dyDescent="0.25">
      <c r="A51" s="171" t="s">
        <v>91</v>
      </c>
      <c r="B51" s="164"/>
      <c r="C51" s="299" t="s">
        <v>628</v>
      </c>
      <c r="D51" s="166"/>
      <c r="E51" s="168"/>
      <c r="F51" s="167"/>
      <c r="G51" s="168"/>
      <c r="H51" s="271"/>
      <c r="AF51" s="260"/>
      <c r="AG51" s="260"/>
      <c r="AH51" s="260"/>
      <c r="AI51" s="260"/>
      <c r="AJ51" s="260"/>
      <c r="AK51" s="260"/>
      <c r="AL51" s="260"/>
      <c r="AM51" s="260"/>
      <c r="AN51" s="260"/>
      <c r="AO51" s="260"/>
      <c r="AP51" s="260"/>
      <c r="AQ51" s="260"/>
      <c r="AR51" s="260"/>
      <c r="AS51" s="260"/>
      <c r="AT51" s="260"/>
      <c r="AU51" s="260"/>
      <c r="AV51" s="260"/>
      <c r="AW51" s="260"/>
      <c r="AX51" s="210"/>
      <c r="AY51" s="210"/>
      <c r="AZ51" s="210"/>
    </row>
    <row r="52" spans="1:52" x14ac:dyDescent="0.25">
      <c r="A52" s="171" t="s">
        <v>91</v>
      </c>
      <c r="B52" s="164"/>
      <c r="C52" s="299" t="s">
        <v>628</v>
      </c>
      <c r="D52" s="166"/>
      <c r="E52" s="168"/>
      <c r="F52" s="167"/>
      <c r="G52" s="168"/>
      <c r="H52" s="271"/>
      <c r="AF52" s="260"/>
      <c r="AG52" s="260"/>
      <c r="AH52" s="260"/>
      <c r="AI52" s="260"/>
      <c r="AJ52" s="260"/>
      <c r="AK52" s="260"/>
      <c r="AL52" s="260"/>
      <c r="AM52" s="260"/>
      <c r="AN52" s="260"/>
      <c r="AO52" s="260"/>
      <c r="AP52" s="260"/>
      <c r="AQ52" s="260"/>
      <c r="AR52" s="260"/>
      <c r="AS52" s="260"/>
      <c r="AT52" s="260"/>
      <c r="AU52" s="260"/>
      <c r="AV52" s="260"/>
      <c r="AW52" s="260"/>
      <c r="AX52" s="210"/>
      <c r="AY52" s="210"/>
      <c r="AZ52" s="210"/>
    </row>
    <row r="53" spans="1:52" x14ac:dyDescent="0.25">
      <c r="A53" s="171" t="s">
        <v>91</v>
      </c>
      <c r="B53" s="164"/>
      <c r="C53" s="299" t="s">
        <v>628</v>
      </c>
      <c r="D53" s="166"/>
      <c r="E53" s="168"/>
      <c r="F53" s="167"/>
      <c r="G53" s="168"/>
      <c r="H53" s="271"/>
      <c r="AF53" s="260"/>
      <c r="AG53" s="260"/>
      <c r="AH53" s="260"/>
      <c r="AI53" s="260"/>
      <c r="AJ53" s="260"/>
      <c r="AK53" s="260"/>
      <c r="AL53" s="260"/>
      <c r="AM53" s="260"/>
      <c r="AN53" s="260"/>
      <c r="AO53" s="260"/>
      <c r="AP53" s="260"/>
      <c r="AQ53" s="260"/>
      <c r="AR53" s="260"/>
      <c r="AS53" s="260"/>
      <c r="AT53" s="260"/>
      <c r="AU53" s="260"/>
      <c r="AV53" s="260"/>
      <c r="AW53" s="260"/>
      <c r="AX53" s="210"/>
      <c r="AY53" s="210"/>
      <c r="AZ53" s="210"/>
    </row>
    <row r="54" spans="1:52" x14ac:dyDescent="0.25">
      <c r="A54" s="171" t="s">
        <v>91</v>
      </c>
      <c r="B54" s="164"/>
      <c r="C54" s="299" t="s">
        <v>628</v>
      </c>
      <c r="D54" s="166"/>
      <c r="E54" s="168"/>
      <c r="F54" s="167"/>
      <c r="G54" s="168"/>
      <c r="H54" s="271"/>
      <c r="AF54" s="260"/>
      <c r="AG54" s="260"/>
      <c r="AH54" s="260"/>
      <c r="AI54" s="260"/>
      <c r="AJ54" s="260"/>
      <c r="AK54" s="260"/>
      <c r="AL54" s="260"/>
      <c r="AM54" s="260"/>
      <c r="AN54" s="260"/>
      <c r="AO54" s="260"/>
      <c r="AP54" s="260"/>
      <c r="AQ54" s="260"/>
      <c r="AR54" s="260"/>
      <c r="AS54" s="260"/>
      <c r="AT54" s="260"/>
      <c r="AU54" s="260"/>
      <c r="AV54" s="260"/>
      <c r="AW54" s="260"/>
      <c r="AX54" s="210"/>
      <c r="AY54" s="210"/>
      <c r="AZ54" s="210"/>
    </row>
    <row r="55" spans="1:52" x14ac:dyDescent="0.25">
      <c r="A55" s="171" t="s">
        <v>91</v>
      </c>
      <c r="B55" s="164"/>
      <c r="C55" s="299" t="s">
        <v>628</v>
      </c>
      <c r="D55" s="166"/>
      <c r="E55" s="168"/>
      <c r="F55" s="167"/>
      <c r="G55" s="168"/>
      <c r="H55" s="271"/>
      <c r="AF55" s="260"/>
      <c r="AG55" s="260"/>
      <c r="AH55" s="260"/>
      <c r="AI55" s="260"/>
      <c r="AJ55" s="260"/>
      <c r="AK55" s="260"/>
      <c r="AL55" s="260"/>
      <c r="AM55" s="260"/>
      <c r="AN55" s="260"/>
      <c r="AO55" s="260"/>
      <c r="AP55" s="260"/>
      <c r="AQ55" s="260"/>
      <c r="AR55" s="260"/>
      <c r="AS55" s="260"/>
      <c r="AT55" s="260"/>
      <c r="AU55" s="260"/>
      <c r="AV55" s="260"/>
      <c r="AW55" s="260"/>
      <c r="AX55" s="210"/>
      <c r="AY55" s="210"/>
      <c r="AZ55" s="210"/>
    </row>
    <row r="56" spans="1:52" x14ac:dyDescent="0.25">
      <c r="A56" s="171" t="s">
        <v>91</v>
      </c>
      <c r="B56" s="164"/>
      <c r="C56" s="299" t="s">
        <v>628</v>
      </c>
      <c r="D56" s="166"/>
      <c r="E56" s="168"/>
      <c r="F56" s="167"/>
      <c r="G56" s="168"/>
      <c r="H56" s="271"/>
      <c r="AF56" s="260"/>
      <c r="AG56" s="260"/>
      <c r="AH56" s="260"/>
      <c r="AI56" s="260"/>
      <c r="AJ56" s="260"/>
      <c r="AK56" s="260"/>
      <c r="AL56" s="260"/>
      <c r="AM56" s="260"/>
      <c r="AN56" s="260"/>
      <c r="AO56" s="260"/>
      <c r="AP56" s="260"/>
      <c r="AQ56" s="260"/>
      <c r="AR56" s="260"/>
      <c r="AS56" s="260"/>
      <c r="AT56" s="260"/>
      <c r="AU56" s="260"/>
      <c r="AV56" s="260"/>
      <c r="AW56" s="260"/>
      <c r="AX56" s="210"/>
      <c r="AY56" s="210"/>
      <c r="AZ56" s="210"/>
    </row>
    <row r="57" spans="1:52" x14ac:dyDescent="0.25">
      <c r="A57" s="171" t="s">
        <v>91</v>
      </c>
      <c r="B57" s="164"/>
      <c r="C57" s="299" t="s">
        <v>628</v>
      </c>
      <c r="D57" s="166"/>
      <c r="E57" s="168"/>
      <c r="F57" s="167"/>
      <c r="G57" s="168"/>
      <c r="H57" s="271"/>
      <c r="AF57" s="260"/>
      <c r="AG57" s="260"/>
      <c r="AH57" s="260"/>
      <c r="AI57" s="260"/>
      <c r="AJ57" s="260"/>
      <c r="AK57" s="260"/>
      <c r="AL57" s="260"/>
      <c r="AM57" s="260"/>
      <c r="AN57" s="260"/>
      <c r="AO57" s="260"/>
      <c r="AP57" s="260"/>
      <c r="AQ57" s="260"/>
      <c r="AR57" s="260"/>
      <c r="AS57" s="260"/>
      <c r="AT57" s="260"/>
      <c r="AU57" s="260"/>
      <c r="AV57" s="260"/>
      <c r="AW57" s="260"/>
      <c r="AX57" s="210"/>
      <c r="AY57" s="210"/>
      <c r="AZ57" s="210"/>
    </row>
    <row r="58" spans="1:52" x14ac:dyDescent="0.25">
      <c r="A58" s="171" t="s">
        <v>91</v>
      </c>
      <c r="B58" s="164"/>
      <c r="C58" s="299" t="s">
        <v>628</v>
      </c>
      <c r="D58" s="166"/>
      <c r="E58" s="168"/>
      <c r="F58" s="167"/>
      <c r="G58" s="168"/>
      <c r="H58" s="271"/>
      <c r="AF58" s="260"/>
      <c r="AG58" s="260"/>
      <c r="AH58" s="260"/>
      <c r="AI58" s="260"/>
      <c r="AJ58" s="260"/>
      <c r="AK58" s="260"/>
      <c r="AL58" s="260"/>
      <c r="AM58" s="260"/>
      <c r="AN58" s="260"/>
      <c r="AO58" s="260"/>
      <c r="AP58" s="260"/>
      <c r="AQ58" s="260"/>
      <c r="AR58" s="260"/>
      <c r="AS58" s="260"/>
      <c r="AT58" s="260"/>
      <c r="AU58" s="260"/>
      <c r="AV58" s="260"/>
      <c r="AW58" s="260"/>
      <c r="AX58" s="210"/>
      <c r="AY58" s="210"/>
      <c r="AZ58" s="210"/>
    </row>
    <row r="59" spans="1:52" x14ac:dyDescent="0.25">
      <c r="A59" s="171" t="s">
        <v>91</v>
      </c>
      <c r="B59" s="164"/>
      <c r="C59" s="299" t="s">
        <v>628</v>
      </c>
      <c r="D59" s="166"/>
      <c r="E59" s="168"/>
      <c r="F59" s="167"/>
      <c r="G59" s="168"/>
      <c r="H59" s="271"/>
      <c r="AF59" s="260"/>
      <c r="AG59" s="260"/>
      <c r="AH59" s="260"/>
      <c r="AI59" s="260"/>
      <c r="AJ59" s="260"/>
      <c r="AK59" s="260"/>
      <c r="AL59" s="260"/>
      <c r="AM59" s="260"/>
      <c r="AN59" s="260"/>
      <c r="AO59" s="260"/>
      <c r="AP59" s="260"/>
      <c r="AQ59" s="260"/>
      <c r="AR59" s="260"/>
      <c r="AS59" s="260"/>
      <c r="AT59" s="260"/>
      <c r="AU59" s="260"/>
      <c r="AV59" s="260"/>
      <c r="AW59" s="260"/>
      <c r="AX59" s="210"/>
      <c r="AY59" s="210"/>
      <c r="AZ59" s="210"/>
    </row>
    <row r="60" spans="1:52" x14ac:dyDescent="0.25">
      <c r="A60" s="171" t="s">
        <v>91</v>
      </c>
      <c r="B60" s="164"/>
      <c r="C60" s="299" t="s">
        <v>628</v>
      </c>
      <c r="D60" s="166"/>
      <c r="E60" s="168"/>
      <c r="F60" s="167"/>
      <c r="G60" s="168"/>
      <c r="H60" s="271"/>
      <c r="AF60" s="260"/>
      <c r="AG60" s="260"/>
      <c r="AH60" s="260"/>
      <c r="AI60" s="260"/>
      <c r="AJ60" s="260"/>
      <c r="AK60" s="260"/>
      <c r="AL60" s="260"/>
      <c r="AM60" s="260"/>
      <c r="AN60" s="260"/>
      <c r="AO60" s="260"/>
      <c r="AP60" s="260"/>
      <c r="AQ60" s="260"/>
      <c r="AR60" s="260"/>
      <c r="AS60" s="260"/>
      <c r="AT60" s="260"/>
      <c r="AU60" s="260"/>
      <c r="AV60" s="260"/>
      <c r="AW60" s="260"/>
      <c r="AX60" s="210"/>
      <c r="AY60" s="210"/>
      <c r="AZ60" s="210"/>
    </row>
    <row r="61" spans="1:52" x14ac:dyDescent="0.25">
      <c r="A61" s="171" t="s">
        <v>91</v>
      </c>
      <c r="B61" s="164"/>
      <c r="C61" s="299" t="s">
        <v>628</v>
      </c>
      <c r="D61" s="166"/>
      <c r="E61" s="168"/>
      <c r="F61" s="167"/>
      <c r="G61" s="168"/>
      <c r="H61" s="271"/>
      <c r="AF61" s="260"/>
      <c r="AG61" s="260"/>
      <c r="AH61" s="260"/>
      <c r="AI61" s="260"/>
      <c r="AJ61" s="260"/>
      <c r="AK61" s="260"/>
      <c r="AL61" s="260"/>
      <c r="AM61" s="260"/>
      <c r="AN61" s="260"/>
      <c r="AO61" s="260"/>
      <c r="AP61" s="260"/>
      <c r="AQ61" s="260"/>
      <c r="AR61" s="260"/>
      <c r="AS61" s="260"/>
      <c r="AT61" s="260"/>
      <c r="AU61" s="260"/>
      <c r="AV61" s="260"/>
      <c r="AW61" s="260"/>
      <c r="AX61" s="210"/>
      <c r="AY61" s="210"/>
      <c r="AZ61" s="210"/>
    </row>
    <row r="62" spans="1:52" x14ac:dyDescent="0.25">
      <c r="A62" s="171" t="s">
        <v>91</v>
      </c>
      <c r="B62" s="164"/>
      <c r="C62" s="299" t="s">
        <v>628</v>
      </c>
      <c r="D62" s="166"/>
      <c r="E62" s="168"/>
      <c r="F62" s="167"/>
      <c r="G62" s="168"/>
      <c r="H62" s="271"/>
      <c r="AF62" s="260"/>
      <c r="AG62" s="260"/>
      <c r="AH62" s="260"/>
      <c r="AI62" s="260"/>
      <c r="AJ62" s="260"/>
      <c r="AK62" s="260"/>
      <c r="AL62" s="260"/>
      <c r="AM62" s="260"/>
      <c r="AN62" s="260"/>
      <c r="AO62" s="260"/>
      <c r="AP62" s="260"/>
      <c r="AQ62" s="260"/>
      <c r="AR62" s="260"/>
      <c r="AS62" s="260"/>
      <c r="AT62" s="260"/>
      <c r="AU62" s="260"/>
      <c r="AV62" s="260"/>
      <c r="AW62" s="260"/>
      <c r="AX62" s="210"/>
      <c r="AY62" s="210"/>
      <c r="AZ62" s="210"/>
    </row>
    <row r="63" spans="1:52" x14ac:dyDescent="0.25">
      <c r="A63" s="171" t="s">
        <v>91</v>
      </c>
      <c r="B63" s="164"/>
      <c r="C63" s="299" t="s">
        <v>628</v>
      </c>
      <c r="D63" s="166"/>
      <c r="E63" s="168"/>
      <c r="F63" s="167"/>
      <c r="G63" s="168"/>
      <c r="H63" s="271"/>
      <c r="AF63" s="260"/>
      <c r="AG63" s="260"/>
      <c r="AH63" s="260"/>
      <c r="AI63" s="260"/>
      <c r="AJ63" s="260"/>
      <c r="AK63" s="260"/>
      <c r="AL63" s="260"/>
      <c r="AM63" s="260"/>
      <c r="AN63" s="260"/>
      <c r="AO63" s="260"/>
      <c r="AP63" s="260"/>
      <c r="AQ63" s="260"/>
      <c r="AR63" s="260"/>
      <c r="AS63" s="260"/>
      <c r="AT63" s="260"/>
      <c r="AU63" s="260"/>
      <c r="AV63" s="260"/>
      <c r="AW63" s="260"/>
      <c r="AX63" s="210"/>
      <c r="AY63" s="210"/>
      <c r="AZ63" s="210"/>
    </row>
    <row r="64" spans="1:52" x14ac:dyDescent="0.25">
      <c r="A64" s="171" t="s">
        <v>91</v>
      </c>
      <c r="B64" s="164"/>
      <c r="C64" s="299" t="s">
        <v>628</v>
      </c>
      <c r="D64" s="166"/>
      <c r="E64" s="168"/>
      <c r="F64" s="167"/>
      <c r="G64" s="168"/>
      <c r="H64" s="271"/>
      <c r="AF64" s="260"/>
      <c r="AG64" s="260"/>
      <c r="AH64" s="260"/>
      <c r="AI64" s="260"/>
      <c r="AJ64" s="260"/>
      <c r="AK64" s="260"/>
      <c r="AL64" s="260"/>
      <c r="AM64" s="260"/>
      <c r="AN64" s="260"/>
      <c r="AO64" s="260"/>
      <c r="AP64" s="260"/>
      <c r="AQ64" s="260"/>
      <c r="AR64" s="260"/>
      <c r="AS64" s="260"/>
      <c r="AT64" s="260"/>
      <c r="AU64" s="260"/>
      <c r="AV64" s="260"/>
      <c r="AW64" s="260"/>
      <c r="AX64" s="210"/>
      <c r="AY64" s="210"/>
      <c r="AZ64" s="210"/>
    </row>
    <row r="65" spans="1:52" x14ac:dyDescent="0.25">
      <c r="A65" s="171" t="s">
        <v>91</v>
      </c>
      <c r="B65" s="164"/>
      <c r="C65" s="299" t="s">
        <v>628</v>
      </c>
      <c r="D65" s="166"/>
      <c r="E65" s="168"/>
      <c r="F65" s="167"/>
      <c r="G65" s="168"/>
      <c r="H65" s="271"/>
      <c r="AF65" s="260"/>
      <c r="AG65" s="260"/>
      <c r="AH65" s="260"/>
      <c r="AI65" s="260"/>
      <c r="AJ65" s="260"/>
      <c r="AK65" s="260"/>
      <c r="AL65" s="260"/>
      <c r="AM65" s="260"/>
      <c r="AN65" s="260"/>
      <c r="AO65" s="260"/>
      <c r="AP65" s="260"/>
      <c r="AQ65" s="260"/>
      <c r="AR65" s="260"/>
      <c r="AS65" s="260"/>
      <c r="AT65" s="260"/>
      <c r="AU65" s="260"/>
      <c r="AV65" s="260"/>
      <c r="AW65" s="260"/>
      <c r="AX65" s="210"/>
      <c r="AY65" s="210"/>
      <c r="AZ65" s="210"/>
    </row>
    <row r="66" spans="1:52" x14ac:dyDescent="0.25">
      <c r="A66" s="171" t="s">
        <v>91</v>
      </c>
      <c r="B66" s="164"/>
      <c r="C66" s="299" t="s">
        <v>628</v>
      </c>
      <c r="D66" s="166"/>
      <c r="E66" s="168"/>
      <c r="F66" s="167"/>
      <c r="G66" s="168"/>
      <c r="H66" s="271"/>
      <c r="AF66" s="260"/>
      <c r="AG66" s="260"/>
      <c r="AH66" s="260"/>
      <c r="AI66" s="260"/>
      <c r="AJ66" s="260"/>
      <c r="AK66" s="260"/>
      <c r="AL66" s="260"/>
      <c r="AM66" s="260"/>
      <c r="AN66" s="260"/>
      <c r="AO66" s="260"/>
      <c r="AP66" s="260"/>
      <c r="AQ66" s="260"/>
      <c r="AR66" s="260"/>
      <c r="AS66" s="260"/>
      <c r="AT66" s="260"/>
      <c r="AU66" s="260"/>
      <c r="AV66" s="260"/>
      <c r="AW66" s="260"/>
      <c r="AX66" s="210"/>
      <c r="AY66" s="210"/>
      <c r="AZ66" s="210"/>
    </row>
    <row r="67" spans="1:52" x14ac:dyDescent="0.25">
      <c r="A67" s="171" t="s">
        <v>91</v>
      </c>
      <c r="B67" s="164"/>
      <c r="C67" s="299" t="s">
        <v>628</v>
      </c>
      <c r="D67" s="166"/>
      <c r="E67" s="168"/>
      <c r="F67" s="167"/>
      <c r="G67" s="168"/>
      <c r="H67" s="271"/>
      <c r="AF67" s="260"/>
      <c r="AG67" s="260"/>
      <c r="AH67" s="260"/>
      <c r="AI67" s="260"/>
      <c r="AJ67" s="260"/>
      <c r="AK67" s="260"/>
      <c r="AL67" s="260"/>
      <c r="AM67" s="260"/>
      <c r="AN67" s="260"/>
      <c r="AO67" s="260"/>
      <c r="AP67" s="260"/>
      <c r="AQ67" s="260"/>
      <c r="AR67" s="260"/>
      <c r="AS67" s="260"/>
      <c r="AT67" s="260"/>
      <c r="AU67" s="260"/>
      <c r="AV67" s="260"/>
      <c r="AW67" s="260"/>
      <c r="AX67" s="210"/>
      <c r="AY67" s="210"/>
      <c r="AZ67" s="210"/>
    </row>
    <row r="68" spans="1:52" x14ac:dyDescent="0.25">
      <c r="A68" s="171" t="s">
        <v>91</v>
      </c>
      <c r="B68" s="164"/>
      <c r="C68" s="299" t="s">
        <v>628</v>
      </c>
      <c r="D68" s="166"/>
      <c r="E68" s="168"/>
      <c r="F68" s="167"/>
      <c r="G68" s="168"/>
      <c r="H68" s="271"/>
      <c r="AF68" s="260"/>
      <c r="AG68" s="260"/>
      <c r="AH68" s="260"/>
      <c r="AI68" s="260"/>
      <c r="AJ68" s="260"/>
      <c r="AK68" s="260"/>
      <c r="AL68" s="260"/>
      <c r="AM68" s="260"/>
      <c r="AN68" s="260"/>
      <c r="AO68" s="260"/>
      <c r="AP68" s="260"/>
      <c r="AQ68" s="260"/>
      <c r="AR68" s="260"/>
      <c r="AS68" s="260"/>
      <c r="AT68" s="260"/>
      <c r="AU68" s="260"/>
      <c r="AV68" s="260"/>
      <c r="AW68" s="260"/>
      <c r="AX68" s="210"/>
      <c r="AY68" s="210"/>
      <c r="AZ68" s="210"/>
    </row>
    <row r="69" spans="1:52" x14ac:dyDescent="0.25">
      <c r="A69" s="171" t="s">
        <v>91</v>
      </c>
      <c r="B69" s="164"/>
      <c r="C69" s="299" t="s">
        <v>628</v>
      </c>
      <c r="D69" s="166"/>
      <c r="E69" s="168"/>
      <c r="F69" s="167"/>
      <c r="G69" s="168"/>
      <c r="H69" s="271"/>
      <c r="AF69" s="260"/>
      <c r="AG69" s="260"/>
      <c r="AH69" s="260"/>
      <c r="AI69" s="260"/>
      <c r="AJ69" s="260"/>
      <c r="AK69" s="260"/>
      <c r="AL69" s="260"/>
      <c r="AM69" s="260"/>
      <c r="AN69" s="260"/>
      <c r="AO69" s="260"/>
      <c r="AP69" s="260"/>
      <c r="AQ69" s="260"/>
      <c r="AR69" s="260"/>
      <c r="AS69" s="260"/>
      <c r="AT69" s="260"/>
      <c r="AU69" s="260"/>
      <c r="AV69" s="260"/>
      <c r="AW69" s="260"/>
      <c r="AX69" s="210"/>
      <c r="AY69" s="210"/>
      <c r="AZ69" s="210"/>
    </row>
    <row r="70" spans="1:52" x14ac:dyDescent="0.25">
      <c r="A70" s="171" t="s">
        <v>91</v>
      </c>
      <c r="B70" s="164"/>
      <c r="C70" s="299" t="s">
        <v>628</v>
      </c>
      <c r="D70" s="166"/>
      <c r="E70" s="168"/>
      <c r="F70" s="167"/>
      <c r="G70" s="168"/>
      <c r="H70" s="271"/>
      <c r="AF70" s="260"/>
      <c r="AG70" s="260"/>
      <c r="AH70" s="260"/>
      <c r="AI70" s="260"/>
      <c r="AJ70" s="260"/>
      <c r="AK70" s="260"/>
      <c r="AL70" s="260"/>
      <c r="AM70" s="260"/>
      <c r="AN70" s="260"/>
      <c r="AO70" s="260"/>
      <c r="AP70" s="260"/>
      <c r="AQ70" s="260"/>
      <c r="AR70" s="260"/>
      <c r="AS70" s="260"/>
      <c r="AT70" s="260"/>
      <c r="AU70" s="260"/>
      <c r="AV70" s="260"/>
      <c r="AW70" s="260"/>
      <c r="AX70" s="210"/>
      <c r="AY70" s="210"/>
      <c r="AZ70" s="210"/>
    </row>
    <row r="71" spans="1:52" x14ac:dyDescent="0.25">
      <c r="A71" s="171" t="s">
        <v>91</v>
      </c>
      <c r="B71" s="164"/>
      <c r="C71" s="299" t="s">
        <v>628</v>
      </c>
      <c r="D71" s="166"/>
      <c r="E71" s="168"/>
      <c r="F71" s="167"/>
      <c r="G71" s="168"/>
      <c r="H71" s="271"/>
      <c r="AF71" s="260"/>
      <c r="AG71" s="260"/>
      <c r="AH71" s="260"/>
      <c r="AI71" s="260"/>
      <c r="AJ71" s="260"/>
      <c r="AK71" s="260"/>
      <c r="AL71" s="260"/>
      <c r="AM71" s="260"/>
      <c r="AN71" s="260"/>
      <c r="AO71" s="260"/>
      <c r="AP71" s="260"/>
      <c r="AQ71" s="260"/>
      <c r="AR71" s="260"/>
      <c r="AS71" s="260"/>
      <c r="AT71" s="260"/>
      <c r="AU71" s="260"/>
      <c r="AV71" s="260"/>
      <c r="AW71" s="260"/>
      <c r="AX71" s="210"/>
      <c r="AY71" s="210"/>
      <c r="AZ71" s="210"/>
    </row>
    <row r="72" spans="1:52" x14ac:dyDescent="0.25">
      <c r="A72" s="171" t="s">
        <v>91</v>
      </c>
      <c r="B72" s="164"/>
      <c r="C72" s="299" t="s">
        <v>628</v>
      </c>
      <c r="D72" s="166"/>
      <c r="E72" s="168"/>
      <c r="F72" s="167"/>
      <c r="G72" s="168"/>
      <c r="H72" s="271"/>
      <c r="AF72" s="260"/>
      <c r="AG72" s="260"/>
      <c r="AH72" s="260"/>
      <c r="AI72" s="260"/>
      <c r="AJ72" s="260"/>
      <c r="AK72" s="260"/>
      <c r="AL72" s="260"/>
      <c r="AM72" s="260"/>
      <c r="AN72" s="260"/>
      <c r="AO72" s="260"/>
      <c r="AP72" s="260"/>
      <c r="AQ72" s="260"/>
      <c r="AR72" s="260"/>
      <c r="AS72" s="260"/>
      <c r="AT72" s="260"/>
      <c r="AU72" s="260"/>
      <c r="AV72" s="260"/>
      <c r="AW72" s="260"/>
      <c r="AX72" s="210"/>
      <c r="AY72" s="210"/>
      <c r="AZ72" s="210"/>
    </row>
    <row r="73" spans="1:52" x14ac:dyDescent="0.25">
      <c r="A73" s="171" t="s">
        <v>91</v>
      </c>
      <c r="B73" s="164"/>
      <c r="C73" s="299" t="s">
        <v>628</v>
      </c>
      <c r="D73" s="166"/>
      <c r="E73" s="168"/>
      <c r="F73" s="167"/>
      <c r="G73" s="168"/>
      <c r="H73" s="271"/>
      <c r="AF73" s="260"/>
      <c r="AG73" s="260"/>
      <c r="AH73" s="260"/>
      <c r="AI73" s="260"/>
      <c r="AJ73" s="260"/>
      <c r="AK73" s="260"/>
      <c r="AL73" s="260"/>
      <c r="AM73" s="260"/>
      <c r="AN73" s="260"/>
      <c r="AO73" s="260"/>
      <c r="AP73" s="260"/>
      <c r="AQ73" s="260"/>
      <c r="AR73" s="260"/>
      <c r="AS73" s="260"/>
      <c r="AT73" s="260"/>
      <c r="AU73" s="260"/>
      <c r="AV73" s="260"/>
      <c r="AW73" s="260"/>
      <c r="AX73" s="210"/>
      <c r="AY73" s="210"/>
      <c r="AZ73" s="210"/>
    </row>
    <row r="74" spans="1:52" x14ac:dyDescent="0.25">
      <c r="A74" s="171" t="s">
        <v>91</v>
      </c>
      <c r="B74" s="164"/>
      <c r="C74" s="299" t="s">
        <v>628</v>
      </c>
      <c r="D74" s="166"/>
      <c r="E74" s="168"/>
      <c r="F74" s="167"/>
      <c r="G74" s="168"/>
      <c r="H74" s="271"/>
      <c r="AF74" s="260"/>
      <c r="AG74" s="260"/>
      <c r="AH74" s="260"/>
      <c r="AI74" s="260"/>
      <c r="AJ74" s="260"/>
      <c r="AK74" s="260"/>
      <c r="AL74" s="260"/>
      <c r="AM74" s="260"/>
      <c r="AN74" s="260"/>
      <c r="AO74" s="260"/>
      <c r="AP74" s="260"/>
      <c r="AQ74" s="260"/>
      <c r="AR74" s="260"/>
      <c r="AS74" s="260"/>
      <c r="AT74" s="260"/>
      <c r="AU74" s="260"/>
      <c r="AV74" s="260"/>
      <c r="AW74" s="260"/>
      <c r="AX74" s="210"/>
      <c r="AY74" s="210"/>
      <c r="AZ74" s="210"/>
    </row>
    <row r="75" spans="1:52" x14ac:dyDescent="0.25">
      <c r="A75" s="171" t="s">
        <v>91</v>
      </c>
      <c r="B75" s="164"/>
      <c r="C75" s="299" t="s">
        <v>628</v>
      </c>
      <c r="D75" s="166"/>
      <c r="E75" s="168"/>
      <c r="F75" s="167"/>
      <c r="G75" s="168"/>
      <c r="H75" s="271"/>
      <c r="AF75" s="260"/>
      <c r="AG75" s="260"/>
      <c r="AH75" s="260"/>
      <c r="AI75" s="260"/>
      <c r="AJ75" s="260"/>
      <c r="AK75" s="260"/>
      <c r="AL75" s="260"/>
      <c r="AM75" s="260"/>
      <c r="AN75" s="260"/>
      <c r="AO75" s="260"/>
      <c r="AP75" s="260"/>
      <c r="AQ75" s="260"/>
      <c r="AR75" s="260"/>
      <c r="AS75" s="260"/>
      <c r="AT75" s="260"/>
      <c r="AU75" s="260"/>
      <c r="AV75" s="260"/>
      <c r="AW75" s="260"/>
      <c r="AX75" s="210"/>
      <c r="AY75" s="210"/>
      <c r="AZ75" s="210"/>
    </row>
    <row r="76" spans="1:52" x14ac:dyDescent="0.25">
      <c r="A76" s="171" t="s">
        <v>91</v>
      </c>
      <c r="B76" s="164"/>
      <c r="C76" s="299" t="s">
        <v>628</v>
      </c>
      <c r="D76" s="166"/>
      <c r="E76" s="168"/>
      <c r="F76" s="167"/>
      <c r="G76" s="168"/>
      <c r="H76" s="271"/>
      <c r="AF76" s="260"/>
      <c r="AG76" s="260"/>
      <c r="AH76" s="260"/>
      <c r="AI76" s="260"/>
      <c r="AJ76" s="260"/>
      <c r="AK76" s="260"/>
      <c r="AL76" s="260"/>
      <c r="AM76" s="260"/>
      <c r="AN76" s="260"/>
      <c r="AO76" s="260"/>
      <c r="AP76" s="260"/>
      <c r="AQ76" s="260"/>
      <c r="AR76" s="260"/>
      <c r="AS76" s="260"/>
      <c r="AT76" s="260"/>
      <c r="AU76" s="260"/>
      <c r="AV76" s="260"/>
      <c r="AW76" s="260"/>
      <c r="AX76" s="210"/>
      <c r="AY76" s="210"/>
      <c r="AZ76" s="210"/>
    </row>
    <row r="77" spans="1:52" x14ac:dyDescent="0.25">
      <c r="A77" s="171" t="s">
        <v>91</v>
      </c>
      <c r="B77" s="164"/>
      <c r="C77" s="299" t="s">
        <v>628</v>
      </c>
      <c r="D77" s="166"/>
      <c r="E77" s="168"/>
      <c r="F77" s="167"/>
      <c r="G77" s="168"/>
      <c r="H77" s="271"/>
      <c r="AF77" s="260"/>
      <c r="AG77" s="260"/>
      <c r="AH77" s="260"/>
      <c r="AI77" s="260"/>
      <c r="AJ77" s="260"/>
      <c r="AK77" s="260"/>
      <c r="AL77" s="260"/>
      <c r="AM77" s="260"/>
      <c r="AN77" s="260"/>
      <c r="AO77" s="260"/>
      <c r="AP77" s="260"/>
      <c r="AQ77" s="260"/>
      <c r="AR77" s="260"/>
      <c r="AS77" s="260"/>
      <c r="AT77" s="260"/>
      <c r="AU77" s="260"/>
      <c r="AV77" s="260"/>
      <c r="AW77" s="260"/>
      <c r="AX77" s="210"/>
      <c r="AY77" s="210"/>
      <c r="AZ77" s="210"/>
    </row>
    <row r="78" spans="1:52" x14ac:dyDescent="0.25">
      <c r="A78" s="171" t="s">
        <v>91</v>
      </c>
      <c r="B78" s="164"/>
      <c r="C78" s="299" t="s">
        <v>628</v>
      </c>
      <c r="D78" s="166"/>
      <c r="E78" s="168"/>
      <c r="F78" s="167"/>
      <c r="G78" s="168"/>
      <c r="H78" s="271"/>
      <c r="AF78" s="260"/>
      <c r="AG78" s="260"/>
      <c r="AH78" s="260"/>
      <c r="AI78" s="260"/>
      <c r="AJ78" s="260"/>
      <c r="AK78" s="260"/>
      <c r="AL78" s="260"/>
      <c r="AM78" s="260"/>
      <c r="AN78" s="260"/>
      <c r="AO78" s="260"/>
      <c r="AP78" s="260"/>
      <c r="AQ78" s="260"/>
      <c r="AR78" s="260"/>
      <c r="AS78" s="260"/>
      <c r="AT78" s="260"/>
      <c r="AU78" s="260"/>
      <c r="AV78" s="260"/>
      <c r="AW78" s="260"/>
      <c r="AX78" s="210"/>
      <c r="AY78" s="210"/>
      <c r="AZ78" s="210"/>
    </row>
    <row r="79" spans="1:52" x14ac:dyDescent="0.25">
      <c r="A79" s="171" t="s">
        <v>91</v>
      </c>
      <c r="B79" s="164"/>
      <c r="C79" s="299" t="s">
        <v>628</v>
      </c>
      <c r="D79" s="166"/>
      <c r="E79" s="168"/>
      <c r="F79" s="167"/>
      <c r="G79" s="168"/>
      <c r="H79" s="271"/>
      <c r="AF79" s="260"/>
      <c r="AG79" s="260"/>
      <c r="AH79" s="260"/>
      <c r="AI79" s="260"/>
      <c r="AJ79" s="260"/>
      <c r="AK79" s="260"/>
      <c r="AL79" s="260"/>
      <c r="AM79" s="260"/>
      <c r="AN79" s="260"/>
      <c r="AO79" s="260"/>
      <c r="AP79" s="260"/>
      <c r="AQ79" s="260"/>
      <c r="AR79" s="260"/>
      <c r="AS79" s="260"/>
      <c r="AT79" s="260"/>
      <c r="AU79" s="260"/>
      <c r="AV79" s="260"/>
      <c r="AW79" s="260"/>
      <c r="AX79" s="210"/>
      <c r="AY79" s="210"/>
      <c r="AZ79" s="210"/>
    </row>
    <row r="80" spans="1:52" x14ac:dyDescent="0.25">
      <c r="A80" s="171" t="s">
        <v>91</v>
      </c>
      <c r="B80" s="164"/>
      <c r="C80" s="299" t="s">
        <v>628</v>
      </c>
      <c r="D80" s="166"/>
      <c r="E80" s="168"/>
      <c r="F80" s="167"/>
      <c r="G80" s="168"/>
      <c r="H80" s="271"/>
      <c r="AF80" s="260"/>
      <c r="AG80" s="260"/>
      <c r="AH80" s="260"/>
      <c r="AI80" s="260"/>
      <c r="AJ80" s="260"/>
      <c r="AK80" s="260"/>
      <c r="AL80" s="260"/>
      <c r="AM80" s="260"/>
      <c r="AN80" s="260"/>
      <c r="AO80" s="260"/>
      <c r="AP80" s="260"/>
      <c r="AQ80" s="260"/>
      <c r="AR80" s="260"/>
      <c r="AS80" s="260"/>
      <c r="AT80" s="260"/>
      <c r="AU80" s="260"/>
      <c r="AV80" s="260"/>
      <c r="AW80" s="260"/>
      <c r="AX80" s="210"/>
      <c r="AY80" s="210"/>
      <c r="AZ80" s="210"/>
    </row>
    <row r="81" spans="1:52" x14ac:dyDescent="0.25">
      <c r="A81" s="171" t="s">
        <v>91</v>
      </c>
      <c r="B81" s="164"/>
      <c r="C81" s="299" t="s">
        <v>628</v>
      </c>
      <c r="D81" s="166"/>
      <c r="E81" s="168"/>
      <c r="F81" s="167"/>
      <c r="G81" s="168"/>
      <c r="H81" s="271"/>
      <c r="AF81" s="260"/>
      <c r="AG81" s="260"/>
      <c r="AH81" s="260"/>
      <c r="AI81" s="260"/>
      <c r="AJ81" s="260"/>
      <c r="AK81" s="260"/>
      <c r="AL81" s="260"/>
      <c r="AM81" s="260"/>
      <c r="AN81" s="260"/>
      <c r="AO81" s="260"/>
      <c r="AP81" s="260"/>
      <c r="AQ81" s="260"/>
      <c r="AR81" s="260"/>
      <c r="AS81" s="260"/>
      <c r="AT81" s="260"/>
      <c r="AU81" s="260"/>
      <c r="AV81" s="260"/>
      <c r="AW81" s="260"/>
      <c r="AX81" s="210"/>
      <c r="AY81" s="210"/>
      <c r="AZ81" s="210"/>
    </row>
    <row r="82" spans="1:52" x14ac:dyDescent="0.25">
      <c r="A82" s="171" t="s">
        <v>91</v>
      </c>
      <c r="B82" s="164"/>
      <c r="C82" s="299" t="s">
        <v>628</v>
      </c>
      <c r="D82" s="166"/>
      <c r="E82" s="168"/>
      <c r="F82" s="167"/>
      <c r="G82" s="168"/>
      <c r="H82" s="271"/>
      <c r="AF82" s="260"/>
      <c r="AG82" s="260"/>
      <c r="AH82" s="260"/>
      <c r="AI82" s="260"/>
      <c r="AJ82" s="260"/>
      <c r="AK82" s="260"/>
      <c r="AL82" s="260"/>
      <c r="AM82" s="260"/>
      <c r="AN82" s="260"/>
      <c r="AO82" s="260"/>
      <c r="AP82" s="260"/>
      <c r="AQ82" s="260"/>
      <c r="AR82" s="260"/>
      <c r="AS82" s="260"/>
      <c r="AT82" s="260"/>
      <c r="AU82" s="260"/>
      <c r="AV82" s="260"/>
      <c r="AW82" s="260"/>
      <c r="AX82" s="210"/>
      <c r="AY82" s="210"/>
      <c r="AZ82" s="210"/>
    </row>
    <row r="83" spans="1:52" x14ac:dyDescent="0.25">
      <c r="A83" s="171" t="s">
        <v>91</v>
      </c>
      <c r="B83" s="164"/>
      <c r="C83" s="299" t="s">
        <v>628</v>
      </c>
      <c r="D83" s="166"/>
      <c r="E83" s="168"/>
      <c r="F83" s="167"/>
      <c r="G83" s="168"/>
      <c r="H83" s="271"/>
      <c r="AF83" s="260"/>
      <c r="AG83" s="260"/>
      <c r="AH83" s="260"/>
      <c r="AI83" s="260"/>
      <c r="AJ83" s="260"/>
      <c r="AK83" s="260"/>
      <c r="AL83" s="260"/>
      <c r="AM83" s="260"/>
      <c r="AN83" s="260"/>
      <c r="AO83" s="260"/>
      <c r="AP83" s="260"/>
      <c r="AQ83" s="260"/>
      <c r="AR83" s="260"/>
      <c r="AS83" s="260"/>
      <c r="AT83" s="260"/>
      <c r="AU83" s="260"/>
      <c r="AV83" s="260"/>
      <c r="AW83" s="260"/>
      <c r="AX83" s="210"/>
      <c r="AY83" s="210"/>
      <c r="AZ83" s="210"/>
    </row>
    <row r="84" spans="1:52" x14ac:dyDescent="0.25">
      <c r="A84" s="171" t="s">
        <v>91</v>
      </c>
      <c r="B84" s="164"/>
      <c r="C84" s="299" t="s">
        <v>628</v>
      </c>
      <c r="D84" s="166"/>
      <c r="E84" s="168"/>
      <c r="F84" s="167"/>
      <c r="G84" s="168"/>
      <c r="H84" s="271"/>
      <c r="AF84" s="260"/>
      <c r="AG84" s="260"/>
      <c r="AH84" s="260"/>
      <c r="AI84" s="260"/>
      <c r="AJ84" s="260"/>
      <c r="AK84" s="260"/>
      <c r="AL84" s="260"/>
      <c r="AM84" s="260"/>
      <c r="AN84" s="260"/>
      <c r="AO84" s="260"/>
      <c r="AP84" s="260"/>
      <c r="AQ84" s="260"/>
      <c r="AR84" s="260"/>
      <c r="AS84" s="260"/>
      <c r="AT84" s="260"/>
      <c r="AU84" s="260"/>
      <c r="AV84" s="260"/>
      <c r="AW84" s="260"/>
      <c r="AX84" s="210"/>
      <c r="AY84" s="210"/>
      <c r="AZ84" s="210"/>
    </row>
    <row r="85" spans="1:52" x14ac:dyDescent="0.25">
      <c r="A85" s="171" t="s">
        <v>91</v>
      </c>
      <c r="B85" s="164"/>
      <c r="C85" s="299" t="s">
        <v>628</v>
      </c>
      <c r="D85" s="166"/>
      <c r="E85" s="168"/>
      <c r="F85" s="167"/>
      <c r="G85" s="168"/>
      <c r="H85" s="271"/>
      <c r="AF85" s="260"/>
      <c r="AG85" s="260"/>
      <c r="AH85" s="260"/>
      <c r="AI85" s="260"/>
      <c r="AJ85" s="260"/>
      <c r="AK85" s="260"/>
      <c r="AL85" s="260"/>
      <c r="AM85" s="260"/>
      <c r="AN85" s="260"/>
      <c r="AO85" s="260"/>
      <c r="AP85" s="260"/>
      <c r="AQ85" s="260"/>
      <c r="AR85" s="260"/>
      <c r="AS85" s="260"/>
      <c r="AT85" s="260"/>
      <c r="AU85" s="260"/>
      <c r="AV85" s="260"/>
      <c r="AW85" s="260"/>
      <c r="AX85" s="210"/>
      <c r="AY85" s="210"/>
      <c r="AZ85" s="210"/>
    </row>
    <row r="86" spans="1:52" x14ac:dyDescent="0.25">
      <c r="A86" s="171" t="s">
        <v>91</v>
      </c>
      <c r="B86" s="164"/>
      <c r="C86" s="299" t="s">
        <v>628</v>
      </c>
      <c r="D86" s="166"/>
      <c r="E86" s="168"/>
      <c r="F86" s="167"/>
      <c r="G86" s="168"/>
      <c r="H86" s="271"/>
      <c r="AF86" s="260"/>
      <c r="AG86" s="260"/>
      <c r="AH86" s="260"/>
      <c r="AI86" s="260"/>
      <c r="AJ86" s="260"/>
      <c r="AK86" s="260"/>
      <c r="AL86" s="260"/>
      <c r="AM86" s="260"/>
      <c r="AN86" s="260"/>
      <c r="AO86" s="260"/>
      <c r="AP86" s="260"/>
      <c r="AQ86" s="260"/>
      <c r="AR86" s="260"/>
      <c r="AS86" s="260"/>
      <c r="AT86" s="260"/>
      <c r="AU86" s="260"/>
      <c r="AV86" s="260"/>
      <c r="AW86" s="260"/>
      <c r="AX86" s="210"/>
      <c r="AY86" s="210"/>
      <c r="AZ86" s="210"/>
    </row>
    <row r="87" spans="1:52" x14ac:dyDescent="0.25">
      <c r="A87" s="171" t="s">
        <v>91</v>
      </c>
      <c r="B87" s="164"/>
      <c r="C87" s="299" t="s">
        <v>628</v>
      </c>
      <c r="D87" s="166"/>
      <c r="E87" s="168"/>
      <c r="F87" s="167"/>
      <c r="G87" s="168"/>
      <c r="H87" s="271"/>
      <c r="AF87" s="260"/>
      <c r="AG87" s="260"/>
      <c r="AH87" s="260"/>
      <c r="AI87" s="260"/>
      <c r="AJ87" s="260"/>
      <c r="AK87" s="260"/>
      <c r="AL87" s="260"/>
      <c r="AM87" s="260"/>
      <c r="AN87" s="260"/>
      <c r="AO87" s="260"/>
      <c r="AP87" s="260"/>
      <c r="AQ87" s="260"/>
      <c r="AR87" s="260"/>
      <c r="AS87" s="260"/>
      <c r="AT87" s="260"/>
      <c r="AU87" s="260"/>
      <c r="AV87" s="260"/>
      <c r="AW87" s="260"/>
      <c r="AX87" s="210"/>
      <c r="AY87" s="210"/>
      <c r="AZ87" s="210"/>
    </row>
    <row r="88" spans="1:52" x14ac:dyDescent="0.25">
      <c r="A88" s="171" t="s">
        <v>91</v>
      </c>
      <c r="B88" s="164"/>
      <c r="C88" s="299" t="s">
        <v>628</v>
      </c>
      <c r="D88" s="166"/>
      <c r="E88" s="168"/>
      <c r="F88" s="167"/>
      <c r="G88" s="168"/>
      <c r="H88" s="271"/>
      <c r="AF88" s="260"/>
      <c r="AG88" s="260"/>
      <c r="AH88" s="260"/>
      <c r="AI88" s="260"/>
      <c r="AJ88" s="260"/>
      <c r="AK88" s="260"/>
      <c r="AL88" s="260"/>
      <c r="AM88" s="260"/>
      <c r="AN88" s="260"/>
      <c r="AO88" s="260"/>
      <c r="AP88" s="260"/>
      <c r="AQ88" s="260"/>
      <c r="AR88" s="260"/>
      <c r="AS88" s="260"/>
      <c r="AT88" s="260"/>
      <c r="AU88" s="260"/>
      <c r="AV88" s="260"/>
      <c r="AW88" s="260"/>
      <c r="AX88" s="210"/>
      <c r="AY88" s="210"/>
      <c r="AZ88" s="210"/>
    </row>
    <row r="89" spans="1:52" x14ac:dyDescent="0.25">
      <c r="A89" s="171" t="s">
        <v>91</v>
      </c>
      <c r="B89" s="164"/>
      <c r="C89" s="299" t="s">
        <v>628</v>
      </c>
      <c r="D89" s="166"/>
      <c r="E89" s="168"/>
      <c r="F89" s="167"/>
      <c r="G89" s="168"/>
      <c r="H89" s="271"/>
      <c r="AF89" s="260"/>
      <c r="AG89" s="260"/>
      <c r="AH89" s="260"/>
      <c r="AI89" s="260"/>
      <c r="AJ89" s="260"/>
      <c r="AK89" s="260"/>
      <c r="AL89" s="260"/>
      <c r="AM89" s="260"/>
      <c r="AN89" s="260"/>
      <c r="AO89" s="260"/>
      <c r="AP89" s="260"/>
      <c r="AQ89" s="260"/>
      <c r="AR89" s="260"/>
      <c r="AS89" s="260"/>
      <c r="AT89" s="260"/>
      <c r="AU89" s="260"/>
      <c r="AV89" s="260"/>
      <c r="AW89" s="260"/>
      <c r="AX89" s="210"/>
      <c r="AY89" s="210"/>
      <c r="AZ89" s="210"/>
    </row>
    <row r="90" spans="1:52" x14ac:dyDescent="0.25">
      <c r="A90" s="171" t="s">
        <v>91</v>
      </c>
      <c r="B90" s="164"/>
      <c r="C90" s="299" t="s">
        <v>628</v>
      </c>
      <c r="D90" s="166"/>
      <c r="E90" s="168"/>
      <c r="F90" s="167"/>
      <c r="G90" s="168"/>
      <c r="H90" s="271"/>
      <c r="AF90" s="260"/>
      <c r="AG90" s="260"/>
      <c r="AH90" s="260"/>
      <c r="AI90" s="260"/>
      <c r="AJ90" s="260"/>
      <c r="AK90" s="260"/>
      <c r="AL90" s="260"/>
      <c r="AM90" s="260"/>
      <c r="AN90" s="260"/>
      <c r="AO90" s="260"/>
      <c r="AP90" s="260"/>
      <c r="AQ90" s="260"/>
      <c r="AR90" s="260"/>
      <c r="AS90" s="260"/>
      <c r="AT90" s="260"/>
      <c r="AU90" s="260"/>
      <c r="AV90" s="260"/>
      <c r="AW90" s="260"/>
      <c r="AX90" s="210"/>
      <c r="AY90" s="210"/>
      <c r="AZ90" s="210"/>
    </row>
    <row r="91" spans="1:52" x14ac:dyDescent="0.25">
      <c r="A91" s="171" t="s">
        <v>91</v>
      </c>
      <c r="B91" s="164"/>
      <c r="C91" s="299" t="s">
        <v>628</v>
      </c>
      <c r="D91" s="166"/>
      <c r="E91" s="168"/>
      <c r="F91" s="167"/>
      <c r="G91" s="168"/>
      <c r="H91" s="271"/>
      <c r="AF91" s="260"/>
      <c r="AG91" s="260"/>
      <c r="AH91" s="260"/>
      <c r="AI91" s="260"/>
      <c r="AJ91" s="260"/>
      <c r="AK91" s="260"/>
      <c r="AL91" s="260"/>
      <c r="AM91" s="260"/>
      <c r="AN91" s="260"/>
      <c r="AO91" s="260"/>
      <c r="AP91" s="260"/>
      <c r="AQ91" s="260"/>
      <c r="AR91" s="260"/>
      <c r="AS91" s="260"/>
      <c r="AT91" s="260"/>
      <c r="AU91" s="260"/>
      <c r="AV91" s="260"/>
      <c r="AW91" s="260"/>
      <c r="AX91" s="210"/>
      <c r="AY91" s="210"/>
      <c r="AZ91" s="210"/>
    </row>
    <row r="92" spans="1:52" x14ac:dyDescent="0.25">
      <c r="A92" s="171" t="s">
        <v>91</v>
      </c>
      <c r="B92" s="164"/>
      <c r="C92" s="299" t="s">
        <v>628</v>
      </c>
      <c r="D92" s="166"/>
      <c r="E92" s="168"/>
      <c r="F92" s="167"/>
      <c r="G92" s="168"/>
      <c r="H92" s="271"/>
      <c r="AF92" s="260"/>
      <c r="AG92" s="260"/>
      <c r="AH92" s="260"/>
      <c r="AI92" s="260"/>
      <c r="AJ92" s="260"/>
      <c r="AK92" s="260"/>
      <c r="AL92" s="260"/>
      <c r="AM92" s="260"/>
      <c r="AN92" s="260"/>
      <c r="AO92" s="260"/>
      <c r="AP92" s="260"/>
      <c r="AQ92" s="260"/>
      <c r="AR92" s="260"/>
      <c r="AS92" s="260"/>
      <c r="AT92" s="260"/>
      <c r="AU92" s="260"/>
      <c r="AV92" s="260"/>
      <c r="AW92" s="260"/>
      <c r="AX92" s="210"/>
      <c r="AY92" s="210"/>
      <c r="AZ92" s="210"/>
    </row>
    <row r="93" spans="1:52" x14ac:dyDescent="0.25">
      <c r="A93" s="171" t="s">
        <v>91</v>
      </c>
      <c r="B93" s="164"/>
      <c r="C93" s="299" t="s">
        <v>628</v>
      </c>
      <c r="D93" s="166"/>
      <c r="E93" s="168"/>
      <c r="F93" s="167"/>
      <c r="G93" s="168"/>
      <c r="H93" s="271"/>
      <c r="AF93" s="260"/>
      <c r="AG93" s="260"/>
      <c r="AH93" s="260"/>
      <c r="AI93" s="260"/>
      <c r="AJ93" s="260"/>
      <c r="AK93" s="260"/>
      <c r="AL93" s="260"/>
      <c r="AM93" s="260"/>
      <c r="AN93" s="260"/>
      <c r="AO93" s="260"/>
      <c r="AP93" s="260"/>
      <c r="AQ93" s="260"/>
      <c r="AR93" s="260"/>
      <c r="AS93" s="260"/>
      <c r="AT93" s="260"/>
      <c r="AU93" s="260"/>
      <c r="AV93" s="260"/>
      <c r="AW93" s="260"/>
      <c r="AX93" s="210"/>
      <c r="AY93" s="210"/>
      <c r="AZ93" s="210"/>
    </row>
    <row r="94" spans="1:52" x14ac:dyDescent="0.25">
      <c r="A94" s="171" t="s">
        <v>91</v>
      </c>
      <c r="B94" s="164"/>
      <c r="C94" s="299" t="s">
        <v>628</v>
      </c>
      <c r="D94" s="166"/>
      <c r="E94" s="168"/>
      <c r="F94" s="167"/>
      <c r="G94" s="168"/>
      <c r="H94" s="271"/>
      <c r="AF94" s="260"/>
      <c r="AG94" s="260"/>
      <c r="AH94" s="260"/>
      <c r="AI94" s="260"/>
      <c r="AJ94" s="260"/>
      <c r="AK94" s="260"/>
      <c r="AL94" s="260"/>
      <c r="AM94" s="260"/>
      <c r="AN94" s="260"/>
      <c r="AO94" s="260"/>
      <c r="AP94" s="260"/>
      <c r="AQ94" s="260"/>
      <c r="AR94" s="260"/>
      <c r="AS94" s="260"/>
      <c r="AT94" s="260"/>
      <c r="AU94" s="260"/>
      <c r="AV94" s="260"/>
      <c r="AW94" s="260"/>
      <c r="AX94" s="210"/>
      <c r="AY94" s="210"/>
      <c r="AZ94" s="210"/>
    </row>
    <row r="95" spans="1:52" x14ac:dyDescent="0.25">
      <c r="A95" s="171" t="s">
        <v>91</v>
      </c>
      <c r="B95" s="164"/>
      <c r="C95" s="299" t="s">
        <v>628</v>
      </c>
      <c r="D95" s="166"/>
      <c r="E95" s="168"/>
      <c r="F95" s="167"/>
      <c r="G95" s="168"/>
      <c r="H95" s="271"/>
      <c r="AF95" s="260"/>
      <c r="AG95" s="260"/>
      <c r="AH95" s="260"/>
      <c r="AI95" s="260"/>
      <c r="AJ95" s="260"/>
      <c r="AK95" s="260"/>
      <c r="AL95" s="260"/>
      <c r="AM95" s="260"/>
      <c r="AN95" s="260"/>
      <c r="AO95" s="260"/>
      <c r="AP95" s="260"/>
      <c r="AQ95" s="260"/>
      <c r="AR95" s="260"/>
      <c r="AS95" s="260"/>
      <c r="AT95" s="260"/>
      <c r="AU95" s="260"/>
      <c r="AV95" s="260"/>
      <c r="AW95" s="260"/>
      <c r="AX95" s="210"/>
      <c r="AY95" s="210"/>
      <c r="AZ95" s="210"/>
    </row>
    <row r="96" spans="1:52" x14ac:dyDescent="0.25">
      <c r="A96" s="171" t="s">
        <v>91</v>
      </c>
      <c r="B96" s="164"/>
      <c r="C96" s="299" t="s">
        <v>628</v>
      </c>
      <c r="D96" s="166"/>
      <c r="E96" s="168"/>
      <c r="F96" s="167"/>
      <c r="G96" s="168"/>
      <c r="H96" s="271"/>
      <c r="AF96" s="260"/>
      <c r="AG96" s="260"/>
      <c r="AH96" s="260"/>
      <c r="AI96" s="260"/>
      <c r="AJ96" s="260"/>
      <c r="AK96" s="260"/>
      <c r="AL96" s="260"/>
      <c r="AM96" s="260"/>
      <c r="AN96" s="260"/>
      <c r="AO96" s="260"/>
      <c r="AP96" s="260"/>
      <c r="AQ96" s="260"/>
      <c r="AR96" s="260"/>
      <c r="AS96" s="260"/>
      <c r="AT96" s="260"/>
      <c r="AU96" s="260"/>
      <c r="AV96" s="260"/>
      <c r="AW96" s="260"/>
      <c r="AX96" s="210"/>
      <c r="AY96" s="210"/>
      <c r="AZ96" s="210"/>
    </row>
    <row r="97" spans="1:52" x14ac:dyDescent="0.25">
      <c r="A97" s="171" t="s">
        <v>91</v>
      </c>
      <c r="B97" s="164"/>
      <c r="C97" s="299" t="s">
        <v>628</v>
      </c>
      <c r="D97" s="166"/>
      <c r="E97" s="168"/>
      <c r="F97" s="167"/>
      <c r="G97" s="168"/>
      <c r="H97" s="271"/>
      <c r="AF97" s="260"/>
      <c r="AG97" s="260"/>
      <c r="AH97" s="260"/>
      <c r="AI97" s="260"/>
      <c r="AJ97" s="260"/>
      <c r="AK97" s="260"/>
      <c r="AL97" s="260"/>
      <c r="AM97" s="260"/>
      <c r="AN97" s="260"/>
      <c r="AO97" s="260"/>
      <c r="AP97" s="260"/>
      <c r="AQ97" s="260"/>
      <c r="AR97" s="260"/>
      <c r="AS97" s="260"/>
      <c r="AT97" s="260"/>
      <c r="AU97" s="260"/>
      <c r="AV97" s="260"/>
      <c r="AW97" s="260"/>
      <c r="AX97" s="210"/>
      <c r="AY97" s="210"/>
      <c r="AZ97" s="210"/>
    </row>
    <row r="98" spans="1:52" x14ac:dyDescent="0.25">
      <c r="A98" s="171" t="s">
        <v>91</v>
      </c>
      <c r="B98" s="164"/>
      <c r="C98" s="299" t="s">
        <v>628</v>
      </c>
      <c r="D98" s="166"/>
      <c r="E98" s="168"/>
      <c r="F98" s="167"/>
      <c r="G98" s="168"/>
      <c r="H98" s="271"/>
      <c r="AF98" s="260"/>
      <c r="AG98" s="260"/>
      <c r="AH98" s="260"/>
      <c r="AI98" s="260"/>
      <c r="AJ98" s="260"/>
      <c r="AK98" s="260"/>
      <c r="AL98" s="260"/>
      <c r="AM98" s="260"/>
      <c r="AN98" s="260"/>
      <c r="AO98" s="260"/>
      <c r="AP98" s="260"/>
      <c r="AQ98" s="260"/>
      <c r="AR98" s="260"/>
      <c r="AS98" s="260"/>
      <c r="AT98" s="260"/>
      <c r="AU98" s="260"/>
      <c r="AV98" s="260"/>
      <c r="AW98" s="260"/>
      <c r="AX98" s="210"/>
      <c r="AY98" s="210"/>
      <c r="AZ98" s="210"/>
    </row>
    <row r="99" spans="1:52" x14ac:dyDescent="0.25">
      <c r="A99" s="171" t="s">
        <v>91</v>
      </c>
      <c r="B99" s="164"/>
      <c r="C99" s="299" t="s">
        <v>628</v>
      </c>
      <c r="D99" s="166"/>
      <c r="E99" s="168"/>
      <c r="F99" s="167"/>
      <c r="G99" s="168"/>
      <c r="H99" s="271"/>
      <c r="AF99" s="260"/>
      <c r="AG99" s="260"/>
      <c r="AH99" s="260"/>
      <c r="AI99" s="260"/>
      <c r="AJ99" s="260"/>
      <c r="AK99" s="260"/>
      <c r="AL99" s="260"/>
      <c r="AM99" s="260"/>
      <c r="AN99" s="260"/>
      <c r="AO99" s="260"/>
      <c r="AP99" s="260"/>
      <c r="AQ99" s="260"/>
      <c r="AR99" s="260"/>
      <c r="AS99" s="260"/>
      <c r="AT99" s="260"/>
      <c r="AU99" s="260"/>
      <c r="AV99" s="260"/>
      <c r="AW99" s="260"/>
      <c r="AX99" s="210"/>
      <c r="AY99" s="210"/>
      <c r="AZ99" s="210"/>
    </row>
    <row r="100" spans="1:52" x14ac:dyDescent="0.25">
      <c r="A100" s="171" t="s">
        <v>91</v>
      </c>
      <c r="B100" s="164"/>
      <c r="C100" s="299" t="s">
        <v>628</v>
      </c>
      <c r="D100" s="166"/>
      <c r="E100" s="168"/>
      <c r="F100" s="167"/>
      <c r="G100" s="168"/>
      <c r="H100" s="271"/>
      <c r="AF100" s="260"/>
      <c r="AG100" s="260"/>
      <c r="AH100" s="260"/>
      <c r="AI100" s="260"/>
      <c r="AJ100" s="260"/>
      <c r="AK100" s="260"/>
      <c r="AL100" s="260"/>
      <c r="AM100" s="260"/>
      <c r="AN100" s="260"/>
      <c r="AO100" s="260"/>
      <c r="AP100" s="260"/>
      <c r="AQ100" s="260"/>
      <c r="AR100" s="260"/>
      <c r="AS100" s="260"/>
      <c r="AT100" s="260"/>
      <c r="AU100" s="260"/>
      <c r="AV100" s="260"/>
      <c r="AW100" s="260"/>
      <c r="AX100" s="210"/>
      <c r="AY100" s="210"/>
      <c r="AZ100" s="210"/>
    </row>
    <row r="101" spans="1:52" x14ac:dyDescent="0.25">
      <c r="A101" s="171" t="s">
        <v>91</v>
      </c>
      <c r="B101" s="164"/>
      <c r="C101" s="299" t="s">
        <v>628</v>
      </c>
      <c r="D101" s="166"/>
      <c r="E101" s="168"/>
      <c r="F101" s="167"/>
      <c r="G101" s="168"/>
      <c r="H101" s="271"/>
      <c r="AF101" s="260"/>
      <c r="AG101" s="260"/>
      <c r="AH101" s="260"/>
      <c r="AI101" s="260"/>
      <c r="AJ101" s="260"/>
      <c r="AK101" s="260"/>
      <c r="AL101" s="260"/>
      <c r="AM101" s="260"/>
      <c r="AN101" s="260"/>
      <c r="AO101" s="260"/>
      <c r="AP101" s="260"/>
      <c r="AQ101" s="260"/>
      <c r="AR101" s="260"/>
      <c r="AS101" s="260"/>
      <c r="AT101" s="260"/>
      <c r="AU101" s="260"/>
      <c r="AV101" s="260"/>
      <c r="AW101" s="260"/>
      <c r="AX101" s="210"/>
      <c r="AY101" s="210"/>
      <c r="AZ101" s="210"/>
    </row>
    <row r="102" spans="1:52" x14ac:dyDescent="0.25">
      <c r="A102" s="171" t="s">
        <v>91</v>
      </c>
      <c r="B102" s="164"/>
      <c r="C102" s="299" t="s">
        <v>628</v>
      </c>
      <c r="D102" s="166"/>
      <c r="E102" s="168"/>
      <c r="F102" s="167"/>
      <c r="G102" s="168"/>
      <c r="H102" s="271"/>
      <c r="AF102" s="260"/>
      <c r="AG102" s="260"/>
      <c r="AH102" s="260"/>
      <c r="AI102" s="260"/>
      <c r="AJ102" s="260"/>
      <c r="AK102" s="260"/>
      <c r="AL102" s="260"/>
      <c r="AM102" s="260"/>
      <c r="AN102" s="260"/>
      <c r="AO102" s="260"/>
      <c r="AP102" s="260"/>
      <c r="AQ102" s="260"/>
      <c r="AR102" s="260"/>
      <c r="AS102" s="260"/>
      <c r="AT102" s="260"/>
      <c r="AU102" s="260"/>
      <c r="AV102" s="260"/>
      <c r="AW102" s="260"/>
      <c r="AX102" s="210"/>
      <c r="AY102" s="210"/>
      <c r="AZ102" s="210"/>
    </row>
    <row r="103" spans="1:52" x14ac:dyDescent="0.25">
      <c r="A103" s="171" t="s">
        <v>91</v>
      </c>
      <c r="B103" s="164"/>
      <c r="C103" s="299" t="s">
        <v>628</v>
      </c>
      <c r="D103" s="166"/>
      <c r="E103" s="168"/>
      <c r="F103" s="167"/>
      <c r="G103" s="168"/>
      <c r="H103" s="271"/>
      <c r="AF103" s="260"/>
      <c r="AG103" s="260"/>
      <c r="AH103" s="260"/>
      <c r="AI103" s="260"/>
      <c r="AJ103" s="260"/>
      <c r="AK103" s="260"/>
      <c r="AL103" s="260"/>
      <c r="AM103" s="260"/>
      <c r="AN103" s="260"/>
      <c r="AO103" s="260"/>
      <c r="AP103" s="260"/>
      <c r="AQ103" s="260"/>
      <c r="AR103" s="260"/>
      <c r="AS103" s="260"/>
      <c r="AT103" s="260"/>
      <c r="AU103" s="260"/>
      <c r="AV103" s="260"/>
      <c r="AW103" s="260"/>
      <c r="AX103" s="210"/>
      <c r="AY103" s="210"/>
      <c r="AZ103" s="210"/>
    </row>
    <row r="104" spans="1:52" x14ac:dyDescent="0.25">
      <c r="A104" s="171" t="s">
        <v>91</v>
      </c>
      <c r="B104" s="164"/>
      <c r="C104" s="299" t="s">
        <v>628</v>
      </c>
      <c r="D104" s="166"/>
      <c r="E104" s="168"/>
      <c r="F104" s="167"/>
      <c r="G104" s="168"/>
      <c r="H104" s="271"/>
      <c r="AF104" s="260"/>
      <c r="AG104" s="260"/>
      <c r="AH104" s="260"/>
      <c r="AI104" s="260"/>
      <c r="AJ104" s="260"/>
      <c r="AK104" s="260"/>
      <c r="AL104" s="260"/>
      <c r="AM104" s="260"/>
      <c r="AN104" s="260"/>
      <c r="AO104" s="260"/>
      <c r="AP104" s="260"/>
      <c r="AQ104" s="260"/>
      <c r="AR104" s="260"/>
      <c r="AS104" s="260"/>
      <c r="AT104" s="260"/>
      <c r="AU104" s="260"/>
      <c r="AV104" s="260"/>
      <c r="AW104" s="260"/>
      <c r="AX104" s="210"/>
      <c r="AY104" s="210"/>
      <c r="AZ104" s="210"/>
    </row>
    <row r="105" spans="1:52" x14ac:dyDescent="0.25">
      <c r="A105" s="171" t="s">
        <v>91</v>
      </c>
      <c r="B105" s="164"/>
      <c r="C105" s="299" t="s">
        <v>628</v>
      </c>
      <c r="D105" s="166"/>
      <c r="E105" s="168"/>
      <c r="F105" s="167"/>
      <c r="G105" s="168"/>
      <c r="H105" s="271"/>
      <c r="AF105" s="260"/>
      <c r="AG105" s="260"/>
      <c r="AH105" s="260"/>
      <c r="AI105" s="260"/>
      <c r="AJ105" s="260"/>
      <c r="AK105" s="260"/>
      <c r="AL105" s="260"/>
      <c r="AM105" s="260"/>
      <c r="AN105" s="260"/>
      <c r="AO105" s="260"/>
      <c r="AP105" s="260"/>
      <c r="AQ105" s="260"/>
      <c r="AR105" s="260"/>
      <c r="AS105" s="260"/>
      <c r="AT105" s="260"/>
      <c r="AU105" s="260"/>
      <c r="AV105" s="260"/>
      <c r="AW105" s="260"/>
      <c r="AX105" s="210"/>
      <c r="AY105" s="210"/>
      <c r="AZ105" s="210"/>
    </row>
    <row r="106" spans="1:52" x14ac:dyDescent="0.25">
      <c r="A106" s="171" t="s">
        <v>91</v>
      </c>
      <c r="B106" s="164"/>
      <c r="C106" s="299" t="s">
        <v>628</v>
      </c>
      <c r="D106" s="166"/>
      <c r="E106" s="168"/>
      <c r="F106" s="167"/>
      <c r="G106" s="168"/>
      <c r="H106" s="271"/>
      <c r="AF106" s="260"/>
      <c r="AG106" s="260"/>
      <c r="AH106" s="260"/>
      <c r="AI106" s="260"/>
      <c r="AJ106" s="260"/>
      <c r="AK106" s="260"/>
      <c r="AL106" s="260"/>
      <c r="AM106" s="260"/>
      <c r="AN106" s="260"/>
      <c r="AO106" s="260"/>
      <c r="AP106" s="260"/>
      <c r="AQ106" s="260"/>
      <c r="AR106" s="260"/>
      <c r="AS106" s="260"/>
      <c r="AT106" s="260"/>
      <c r="AU106" s="260"/>
      <c r="AV106" s="260"/>
      <c r="AW106" s="260"/>
      <c r="AX106" s="210"/>
      <c r="AY106" s="210"/>
      <c r="AZ106" s="210"/>
    </row>
    <row r="107" spans="1:52" x14ac:dyDescent="0.25">
      <c r="A107" s="171" t="s">
        <v>91</v>
      </c>
      <c r="B107" s="164"/>
      <c r="C107" s="299" t="s">
        <v>628</v>
      </c>
      <c r="D107" s="166"/>
      <c r="E107" s="168"/>
      <c r="F107" s="167"/>
      <c r="G107" s="168"/>
      <c r="H107" s="271"/>
      <c r="AF107" s="260"/>
      <c r="AG107" s="260"/>
      <c r="AH107" s="260"/>
      <c r="AI107" s="260"/>
      <c r="AJ107" s="260"/>
      <c r="AK107" s="260"/>
      <c r="AL107" s="260"/>
      <c r="AM107" s="260"/>
      <c r="AN107" s="260"/>
      <c r="AO107" s="260"/>
      <c r="AP107" s="260"/>
      <c r="AQ107" s="260"/>
      <c r="AR107" s="260"/>
      <c r="AS107" s="260"/>
      <c r="AT107" s="260"/>
      <c r="AU107" s="260"/>
      <c r="AV107" s="260"/>
      <c r="AW107" s="260"/>
      <c r="AX107" s="210"/>
      <c r="AY107" s="210"/>
      <c r="AZ107" s="210"/>
    </row>
    <row r="108" spans="1:52" x14ac:dyDescent="0.25">
      <c r="A108" s="171" t="s">
        <v>91</v>
      </c>
      <c r="B108" s="164"/>
      <c r="C108" s="299" t="s">
        <v>628</v>
      </c>
      <c r="D108" s="166"/>
      <c r="E108" s="168"/>
      <c r="F108" s="167"/>
      <c r="G108" s="168"/>
      <c r="H108" s="271"/>
      <c r="AF108" s="260"/>
      <c r="AG108" s="260"/>
      <c r="AH108" s="260"/>
      <c r="AI108" s="260"/>
      <c r="AJ108" s="260"/>
      <c r="AK108" s="260"/>
      <c r="AL108" s="260"/>
      <c r="AM108" s="260"/>
      <c r="AN108" s="260"/>
      <c r="AO108" s="260"/>
      <c r="AP108" s="260"/>
      <c r="AQ108" s="260"/>
      <c r="AR108" s="260"/>
      <c r="AS108" s="260"/>
      <c r="AT108" s="260"/>
      <c r="AU108" s="260"/>
      <c r="AV108" s="260"/>
      <c r="AW108" s="260"/>
      <c r="AX108" s="210"/>
      <c r="AY108" s="210"/>
      <c r="AZ108" s="210"/>
    </row>
    <row r="109" spans="1:52" x14ac:dyDescent="0.25">
      <c r="A109" s="171" t="s">
        <v>91</v>
      </c>
      <c r="B109" s="164"/>
      <c r="C109" s="299" t="s">
        <v>628</v>
      </c>
      <c r="D109" s="166"/>
      <c r="E109" s="168"/>
      <c r="F109" s="167"/>
      <c r="G109" s="168"/>
      <c r="H109" s="271"/>
      <c r="AF109" s="260"/>
      <c r="AG109" s="260"/>
      <c r="AH109" s="260"/>
      <c r="AI109" s="260"/>
      <c r="AJ109" s="260"/>
      <c r="AK109" s="260"/>
      <c r="AL109" s="260"/>
      <c r="AM109" s="260"/>
      <c r="AN109" s="260"/>
      <c r="AO109" s="260"/>
      <c r="AP109" s="260"/>
      <c r="AQ109" s="260"/>
      <c r="AR109" s="260"/>
      <c r="AS109" s="260"/>
      <c r="AT109" s="260"/>
      <c r="AU109" s="260"/>
      <c r="AV109" s="260"/>
      <c r="AW109" s="260"/>
      <c r="AX109" s="210"/>
      <c r="AY109" s="210"/>
      <c r="AZ109" s="210"/>
    </row>
    <row r="110" spans="1:52" x14ac:dyDescent="0.25">
      <c r="A110" s="171" t="s">
        <v>91</v>
      </c>
      <c r="B110" s="164"/>
      <c r="C110" s="299" t="s">
        <v>628</v>
      </c>
      <c r="D110" s="166"/>
      <c r="E110" s="168"/>
      <c r="F110" s="167"/>
      <c r="G110" s="168"/>
      <c r="H110" s="271"/>
      <c r="AF110" s="260"/>
      <c r="AG110" s="260"/>
      <c r="AH110" s="260"/>
      <c r="AI110" s="260"/>
      <c r="AJ110" s="260"/>
      <c r="AK110" s="260"/>
      <c r="AL110" s="260"/>
      <c r="AM110" s="260"/>
      <c r="AN110" s="260"/>
      <c r="AO110" s="260"/>
      <c r="AP110" s="260"/>
      <c r="AQ110" s="260"/>
      <c r="AR110" s="260"/>
      <c r="AS110" s="260"/>
      <c r="AT110" s="260"/>
      <c r="AU110" s="260"/>
      <c r="AV110" s="260"/>
      <c r="AW110" s="260"/>
      <c r="AX110" s="210"/>
      <c r="AY110" s="210"/>
      <c r="AZ110" s="210"/>
    </row>
    <row r="111" spans="1:52" x14ac:dyDescent="0.25">
      <c r="A111" s="171" t="s">
        <v>91</v>
      </c>
      <c r="B111" s="164"/>
      <c r="C111" s="299" t="s">
        <v>628</v>
      </c>
      <c r="D111" s="166"/>
      <c r="E111" s="168"/>
      <c r="F111" s="167"/>
      <c r="G111" s="168"/>
      <c r="H111" s="271"/>
      <c r="AF111" s="260"/>
      <c r="AG111" s="260"/>
      <c r="AH111" s="260"/>
      <c r="AI111" s="260"/>
      <c r="AJ111" s="260"/>
      <c r="AK111" s="260"/>
      <c r="AL111" s="260"/>
      <c r="AM111" s="260"/>
      <c r="AN111" s="260"/>
      <c r="AO111" s="260"/>
      <c r="AP111" s="260"/>
      <c r="AQ111" s="260"/>
      <c r="AR111" s="260"/>
      <c r="AS111" s="260"/>
      <c r="AT111" s="260"/>
      <c r="AU111" s="260"/>
      <c r="AV111" s="260"/>
      <c r="AW111" s="260"/>
      <c r="AX111" s="210"/>
      <c r="AY111" s="210"/>
      <c r="AZ111" s="210"/>
    </row>
    <row r="112" spans="1:52" x14ac:dyDescent="0.25">
      <c r="A112" s="171" t="s">
        <v>91</v>
      </c>
      <c r="B112" s="164"/>
      <c r="C112" s="299" t="s">
        <v>628</v>
      </c>
      <c r="D112" s="166"/>
      <c r="E112" s="168"/>
      <c r="F112" s="167"/>
      <c r="G112" s="168"/>
      <c r="H112" s="271"/>
      <c r="AF112" s="260"/>
      <c r="AG112" s="260"/>
      <c r="AH112" s="260"/>
      <c r="AI112" s="260"/>
      <c r="AJ112" s="260"/>
      <c r="AK112" s="260"/>
      <c r="AL112" s="260"/>
      <c r="AM112" s="260"/>
      <c r="AN112" s="260"/>
      <c r="AO112" s="260"/>
      <c r="AP112" s="260"/>
      <c r="AQ112" s="260"/>
      <c r="AR112" s="260"/>
      <c r="AS112" s="260"/>
      <c r="AT112" s="260"/>
      <c r="AU112" s="260"/>
      <c r="AV112" s="260"/>
      <c r="AW112" s="260"/>
      <c r="AX112" s="210"/>
      <c r="AY112" s="210"/>
      <c r="AZ112" s="210"/>
    </row>
    <row r="113" spans="1:52" x14ac:dyDescent="0.25">
      <c r="A113" s="171" t="s">
        <v>91</v>
      </c>
      <c r="B113" s="164"/>
      <c r="C113" s="299" t="s">
        <v>628</v>
      </c>
      <c r="D113" s="166"/>
      <c r="E113" s="168"/>
      <c r="F113" s="167"/>
      <c r="G113" s="168"/>
      <c r="H113" s="271"/>
      <c r="AF113" s="260"/>
      <c r="AG113" s="260"/>
      <c r="AH113" s="260"/>
      <c r="AI113" s="260"/>
      <c r="AJ113" s="260"/>
      <c r="AK113" s="260"/>
      <c r="AL113" s="260"/>
      <c r="AM113" s="260"/>
      <c r="AN113" s="260"/>
      <c r="AO113" s="260"/>
      <c r="AP113" s="260"/>
      <c r="AQ113" s="260"/>
      <c r="AR113" s="260"/>
      <c r="AS113" s="260"/>
      <c r="AT113" s="260"/>
      <c r="AU113" s="260"/>
      <c r="AV113" s="260"/>
      <c r="AW113" s="260"/>
      <c r="AX113" s="210"/>
      <c r="AY113" s="210"/>
      <c r="AZ113" s="210"/>
    </row>
    <row r="114" spans="1:52" x14ac:dyDescent="0.25">
      <c r="A114" s="171" t="s">
        <v>91</v>
      </c>
      <c r="B114" s="164"/>
      <c r="C114" s="299" t="s">
        <v>628</v>
      </c>
      <c r="D114" s="166"/>
      <c r="E114" s="168"/>
      <c r="F114" s="167"/>
      <c r="G114" s="168"/>
      <c r="H114" s="271"/>
      <c r="AF114" s="260"/>
      <c r="AG114" s="260"/>
      <c r="AH114" s="260"/>
      <c r="AI114" s="260"/>
      <c r="AJ114" s="260"/>
      <c r="AK114" s="260"/>
      <c r="AL114" s="260"/>
      <c r="AM114" s="260"/>
      <c r="AN114" s="260"/>
      <c r="AO114" s="260"/>
      <c r="AP114" s="260"/>
      <c r="AQ114" s="260"/>
      <c r="AR114" s="260"/>
      <c r="AS114" s="260"/>
      <c r="AT114" s="260"/>
      <c r="AU114" s="260"/>
      <c r="AV114" s="260"/>
      <c r="AW114" s="260"/>
      <c r="AX114" s="210"/>
      <c r="AY114" s="210"/>
      <c r="AZ114" s="210"/>
    </row>
    <row r="115" spans="1:52" x14ac:dyDescent="0.25">
      <c r="A115" s="171" t="s">
        <v>91</v>
      </c>
      <c r="B115" s="164"/>
      <c r="C115" s="299" t="s">
        <v>628</v>
      </c>
      <c r="D115" s="166"/>
      <c r="E115" s="168"/>
      <c r="F115" s="167"/>
      <c r="G115" s="168"/>
      <c r="H115" s="271"/>
      <c r="AF115" s="260"/>
      <c r="AG115" s="260"/>
      <c r="AH115" s="260"/>
      <c r="AI115" s="260"/>
      <c r="AJ115" s="260"/>
      <c r="AK115" s="260"/>
      <c r="AL115" s="260"/>
      <c r="AM115" s="260"/>
      <c r="AN115" s="260"/>
      <c r="AO115" s="260"/>
      <c r="AP115" s="260"/>
      <c r="AQ115" s="260"/>
      <c r="AR115" s="260"/>
      <c r="AS115" s="260"/>
      <c r="AT115" s="260"/>
      <c r="AU115" s="260"/>
      <c r="AV115" s="260"/>
      <c r="AW115" s="260"/>
      <c r="AX115" s="210"/>
      <c r="AY115" s="210"/>
      <c r="AZ115" s="210"/>
    </row>
    <row r="116" spans="1:52" x14ac:dyDescent="0.25">
      <c r="A116" s="171" t="s">
        <v>91</v>
      </c>
      <c r="B116" s="164"/>
      <c r="C116" s="299" t="s">
        <v>628</v>
      </c>
      <c r="D116" s="166"/>
      <c r="E116" s="168"/>
      <c r="F116" s="167"/>
      <c r="G116" s="168"/>
      <c r="H116" s="271"/>
      <c r="AF116" s="260"/>
      <c r="AG116" s="260"/>
      <c r="AH116" s="260"/>
      <c r="AI116" s="260"/>
      <c r="AJ116" s="260"/>
      <c r="AK116" s="260"/>
      <c r="AL116" s="260"/>
      <c r="AM116" s="260"/>
      <c r="AN116" s="260"/>
      <c r="AO116" s="260"/>
      <c r="AP116" s="260"/>
      <c r="AQ116" s="260"/>
      <c r="AR116" s="260"/>
      <c r="AS116" s="260"/>
      <c r="AT116" s="260"/>
      <c r="AU116" s="260"/>
      <c r="AV116" s="260"/>
      <c r="AW116" s="260"/>
      <c r="AX116" s="210"/>
      <c r="AY116" s="210"/>
      <c r="AZ116" s="210"/>
    </row>
    <row r="117" spans="1:52" x14ac:dyDescent="0.25">
      <c r="A117" s="171" t="s">
        <v>91</v>
      </c>
      <c r="B117" s="164"/>
      <c r="C117" s="299" t="s">
        <v>628</v>
      </c>
      <c r="D117" s="166"/>
      <c r="E117" s="168"/>
      <c r="F117" s="167"/>
      <c r="G117" s="168"/>
      <c r="H117" s="271"/>
      <c r="AF117" s="260"/>
      <c r="AG117" s="260"/>
      <c r="AH117" s="260"/>
      <c r="AI117" s="260"/>
      <c r="AJ117" s="260"/>
      <c r="AK117" s="260"/>
      <c r="AL117" s="260"/>
      <c r="AM117" s="260"/>
      <c r="AN117" s="260"/>
      <c r="AO117" s="260"/>
      <c r="AP117" s="260"/>
      <c r="AQ117" s="260"/>
      <c r="AR117" s="260"/>
      <c r="AS117" s="260"/>
      <c r="AT117" s="260"/>
      <c r="AU117" s="260"/>
      <c r="AV117" s="260"/>
      <c r="AW117" s="260"/>
      <c r="AX117" s="210"/>
      <c r="AY117" s="210"/>
      <c r="AZ117" s="210"/>
    </row>
    <row r="118" spans="1:52" x14ac:dyDescent="0.25">
      <c r="A118" s="171" t="s">
        <v>91</v>
      </c>
      <c r="B118" s="164"/>
      <c r="C118" s="299" t="s">
        <v>628</v>
      </c>
      <c r="D118" s="166"/>
      <c r="E118" s="168"/>
      <c r="F118" s="167"/>
      <c r="G118" s="168"/>
      <c r="H118" s="271"/>
      <c r="AF118" s="260"/>
      <c r="AG118" s="260"/>
      <c r="AH118" s="260"/>
      <c r="AI118" s="260"/>
      <c r="AJ118" s="260"/>
      <c r="AK118" s="260"/>
      <c r="AL118" s="260"/>
      <c r="AM118" s="260"/>
      <c r="AN118" s="260"/>
      <c r="AO118" s="260"/>
      <c r="AP118" s="260"/>
      <c r="AQ118" s="260"/>
      <c r="AR118" s="260"/>
      <c r="AS118" s="260"/>
      <c r="AT118" s="260"/>
      <c r="AU118" s="260"/>
      <c r="AV118" s="260"/>
      <c r="AW118" s="260"/>
      <c r="AX118" s="210"/>
      <c r="AY118" s="210"/>
      <c r="AZ118" s="210"/>
    </row>
    <row r="119" spans="1:52" x14ac:dyDescent="0.25">
      <c r="A119" s="171" t="s">
        <v>91</v>
      </c>
      <c r="B119" s="164"/>
      <c r="C119" s="299" t="s">
        <v>628</v>
      </c>
      <c r="D119" s="166"/>
      <c r="E119" s="168"/>
      <c r="F119" s="167"/>
      <c r="G119" s="168"/>
      <c r="H119" s="271"/>
      <c r="AF119" s="260"/>
      <c r="AG119" s="260"/>
      <c r="AH119" s="260"/>
      <c r="AI119" s="260"/>
      <c r="AJ119" s="260"/>
      <c r="AK119" s="260"/>
      <c r="AL119" s="260"/>
      <c r="AM119" s="260"/>
      <c r="AN119" s="260"/>
      <c r="AO119" s="260"/>
      <c r="AP119" s="260"/>
      <c r="AQ119" s="260"/>
      <c r="AR119" s="260"/>
      <c r="AS119" s="260"/>
      <c r="AT119" s="260"/>
      <c r="AU119" s="260"/>
      <c r="AV119" s="260"/>
      <c r="AW119" s="260"/>
      <c r="AX119" s="210"/>
      <c r="AY119" s="210"/>
      <c r="AZ119" s="210"/>
    </row>
    <row r="120" spans="1:52" x14ac:dyDescent="0.25">
      <c r="A120" s="171" t="s">
        <v>91</v>
      </c>
      <c r="B120" s="164"/>
      <c r="C120" s="299" t="s">
        <v>628</v>
      </c>
      <c r="D120" s="166"/>
      <c r="E120" s="168"/>
      <c r="F120" s="167"/>
      <c r="G120" s="168"/>
      <c r="H120" s="271"/>
      <c r="AF120" s="260"/>
      <c r="AG120" s="260"/>
      <c r="AH120" s="260"/>
      <c r="AI120" s="260"/>
      <c r="AJ120" s="260"/>
      <c r="AK120" s="260"/>
      <c r="AL120" s="260"/>
      <c r="AM120" s="260"/>
      <c r="AN120" s="260"/>
      <c r="AO120" s="260"/>
      <c r="AP120" s="260"/>
      <c r="AQ120" s="260"/>
      <c r="AR120" s="260"/>
      <c r="AS120" s="260"/>
      <c r="AT120" s="260"/>
      <c r="AU120" s="260"/>
      <c r="AV120" s="260"/>
      <c r="AW120" s="260"/>
      <c r="AX120" s="210"/>
      <c r="AY120" s="210"/>
      <c r="AZ120" s="210"/>
    </row>
    <row r="121" spans="1:52" x14ac:dyDescent="0.25">
      <c r="A121" s="171" t="s">
        <v>91</v>
      </c>
      <c r="B121" s="164"/>
      <c r="C121" s="299" t="s">
        <v>628</v>
      </c>
      <c r="D121" s="166"/>
      <c r="E121" s="168"/>
      <c r="F121" s="167"/>
      <c r="G121" s="168"/>
      <c r="H121" s="271"/>
      <c r="AF121" s="260"/>
      <c r="AG121" s="260"/>
      <c r="AH121" s="260"/>
      <c r="AI121" s="260"/>
      <c r="AJ121" s="260"/>
      <c r="AK121" s="260"/>
      <c r="AL121" s="260"/>
      <c r="AM121" s="260"/>
      <c r="AN121" s="260"/>
      <c r="AO121" s="260"/>
      <c r="AP121" s="260"/>
      <c r="AQ121" s="260"/>
      <c r="AR121" s="260"/>
      <c r="AS121" s="260"/>
      <c r="AT121" s="260"/>
      <c r="AU121" s="260"/>
      <c r="AV121" s="260"/>
      <c r="AW121" s="260"/>
      <c r="AX121" s="210"/>
      <c r="AY121" s="210"/>
      <c r="AZ121" s="210"/>
    </row>
    <row r="122" spans="1:52" x14ac:dyDescent="0.25">
      <c r="A122" s="171" t="s">
        <v>91</v>
      </c>
      <c r="B122" s="164"/>
      <c r="C122" s="299" t="s">
        <v>628</v>
      </c>
      <c r="D122" s="166"/>
      <c r="E122" s="168"/>
      <c r="F122" s="167"/>
      <c r="G122" s="168"/>
      <c r="H122" s="271"/>
      <c r="AF122" s="260"/>
      <c r="AG122" s="260"/>
      <c r="AH122" s="260"/>
      <c r="AI122" s="260"/>
      <c r="AJ122" s="260"/>
      <c r="AK122" s="260"/>
      <c r="AL122" s="260"/>
      <c r="AM122" s="260"/>
      <c r="AN122" s="260"/>
      <c r="AO122" s="260"/>
      <c r="AP122" s="260"/>
      <c r="AQ122" s="260"/>
      <c r="AR122" s="260"/>
      <c r="AS122" s="260"/>
      <c r="AT122" s="260"/>
      <c r="AU122" s="260"/>
      <c r="AV122" s="260"/>
      <c r="AW122" s="260"/>
      <c r="AX122" s="210"/>
      <c r="AY122" s="210"/>
      <c r="AZ122" s="210"/>
    </row>
    <row r="123" spans="1:52" x14ac:dyDescent="0.25">
      <c r="A123" s="171" t="s">
        <v>91</v>
      </c>
      <c r="B123" s="164"/>
      <c r="C123" s="299" t="s">
        <v>628</v>
      </c>
      <c r="D123" s="166"/>
      <c r="E123" s="168"/>
      <c r="F123" s="167"/>
      <c r="G123" s="168"/>
      <c r="H123" s="271"/>
      <c r="AF123" s="260"/>
      <c r="AG123" s="260"/>
      <c r="AH123" s="260"/>
      <c r="AI123" s="260"/>
      <c r="AJ123" s="260"/>
      <c r="AK123" s="260"/>
      <c r="AL123" s="260"/>
      <c r="AM123" s="260"/>
      <c r="AN123" s="260"/>
      <c r="AO123" s="260"/>
      <c r="AP123" s="260"/>
      <c r="AQ123" s="260"/>
      <c r="AR123" s="260"/>
      <c r="AS123" s="260"/>
      <c r="AT123" s="260"/>
      <c r="AU123" s="260"/>
      <c r="AV123" s="260"/>
      <c r="AW123" s="260"/>
      <c r="AX123" s="210"/>
      <c r="AY123" s="210"/>
      <c r="AZ123" s="210"/>
    </row>
    <row r="124" spans="1:52" x14ac:dyDescent="0.25">
      <c r="A124" s="171" t="s">
        <v>91</v>
      </c>
      <c r="B124" s="164"/>
      <c r="C124" s="299" t="s">
        <v>628</v>
      </c>
      <c r="D124" s="166"/>
      <c r="E124" s="168"/>
      <c r="F124" s="167"/>
      <c r="G124" s="168"/>
      <c r="H124" s="271"/>
      <c r="AF124" s="260"/>
      <c r="AG124" s="260"/>
      <c r="AH124" s="260"/>
      <c r="AI124" s="260"/>
      <c r="AJ124" s="260"/>
      <c r="AK124" s="260"/>
      <c r="AL124" s="260"/>
      <c r="AM124" s="260"/>
      <c r="AN124" s="260"/>
      <c r="AO124" s="260"/>
      <c r="AP124" s="260"/>
      <c r="AQ124" s="260"/>
      <c r="AR124" s="260"/>
      <c r="AS124" s="260"/>
      <c r="AT124" s="260"/>
      <c r="AU124" s="260"/>
      <c r="AV124" s="260"/>
      <c r="AW124" s="260"/>
      <c r="AX124" s="210"/>
      <c r="AY124" s="210"/>
      <c r="AZ124" s="210"/>
    </row>
    <row r="125" spans="1:52" x14ac:dyDescent="0.25">
      <c r="A125" s="171" t="s">
        <v>91</v>
      </c>
      <c r="B125" s="164"/>
      <c r="C125" s="299" t="s">
        <v>628</v>
      </c>
      <c r="D125" s="166"/>
      <c r="E125" s="168"/>
      <c r="F125" s="167"/>
      <c r="G125" s="168"/>
      <c r="H125" s="271"/>
      <c r="AF125" s="260"/>
      <c r="AG125" s="260"/>
      <c r="AH125" s="260"/>
      <c r="AI125" s="260"/>
      <c r="AJ125" s="260"/>
      <c r="AK125" s="260"/>
      <c r="AL125" s="260"/>
      <c r="AM125" s="260"/>
      <c r="AN125" s="260"/>
      <c r="AO125" s="260"/>
      <c r="AP125" s="260"/>
      <c r="AQ125" s="260"/>
      <c r="AR125" s="260"/>
      <c r="AS125" s="260"/>
      <c r="AT125" s="260"/>
      <c r="AU125" s="260"/>
      <c r="AV125" s="260"/>
      <c r="AW125" s="260"/>
      <c r="AX125" s="210"/>
      <c r="AY125" s="210"/>
      <c r="AZ125" s="210"/>
    </row>
    <row r="126" spans="1:52" x14ac:dyDescent="0.25">
      <c r="A126" s="171" t="s">
        <v>91</v>
      </c>
      <c r="B126" s="164"/>
      <c r="C126" s="299" t="s">
        <v>628</v>
      </c>
      <c r="D126" s="166"/>
      <c r="E126" s="168"/>
      <c r="F126" s="167"/>
      <c r="G126" s="168"/>
      <c r="H126" s="271"/>
      <c r="AF126" s="260"/>
      <c r="AG126" s="260"/>
      <c r="AH126" s="260"/>
      <c r="AI126" s="260"/>
      <c r="AJ126" s="260"/>
      <c r="AK126" s="260"/>
      <c r="AL126" s="260"/>
      <c r="AM126" s="260"/>
      <c r="AN126" s="260"/>
      <c r="AO126" s="260"/>
      <c r="AP126" s="260"/>
      <c r="AQ126" s="260"/>
      <c r="AR126" s="260"/>
      <c r="AS126" s="260"/>
      <c r="AT126" s="260"/>
      <c r="AU126" s="260"/>
      <c r="AV126" s="260"/>
      <c r="AW126" s="260"/>
      <c r="AX126" s="210"/>
      <c r="AY126" s="210"/>
      <c r="AZ126" s="210"/>
    </row>
    <row r="127" spans="1:52" x14ac:dyDescent="0.25">
      <c r="A127" s="171" t="s">
        <v>91</v>
      </c>
      <c r="B127" s="164"/>
      <c r="C127" s="299" t="s">
        <v>628</v>
      </c>
      <c r="D127" s="166"/>
      <c r="E127" s="168"/>
      <c r="F127" s="167"/>
      <c r="G127" s="168"/>
      <c r="H127" s="271"/>
      <c r="AF127" s="260"/>
      <c r="AG127" s="260"/>
      <c r="AH127" s="260"/>
      <c r="AI127" s="260"/>
      <c r="AJ127" s="260"/>
      <c r="AK127" s="260"/>
      <c r="AL127" s="260"/>
      <c r="AM127" s="260"/>
      <c r="AN127" s="260"/>
      <c r="AO127" s="260"/>
      <c r="AP127" s="260"/>
      <c r="AQ127" s="260"/>
      <c r="AR127" s="260"/>
      <c r="AS127" s="260"/>
      <c r="AT127" s="260"/>
      <c r="AU127" s="260"/>
      <c r="AV127" s="260"/>
      <c r="AW127" s="260"/>
      <c r="AX127" s="210"/>
      <c r="AY127" s="210"/>
      <c r="AZ127" s="210"/>
    </row>
    <row r="128" spans="1:52" x14ac:dyDescent="0.25">
      <c r="A128" s="171" t="s">
        <v>91</v>
      </c>
      <c r="B128" s="164"/>
      <c r="C128" s="299" t="s">
        <v>628</v>
      </c>
      <c r="D128" s="166"/>
      <c r="E128" s="168"/>
      <c r="F128" s="167"/>
      <c r="G128" s="168"/>
      <c r="H128" s="271"/>
      <c r="AF128" s="260"/>
      <c r="AG128" s="260"/>
      <c r="AH128" s="260"/>
      <c r="AI128" s="260"/>
      <c r="AJ128" s="260"/>
      <c r="AK128" s="260"/>
      <c r="AL128" s="260"/>
      <c r="AM128" s="260"/>
      <c r="AN128" s="260"/>
      <c r="AO128" s="260"/>
      <c r="AP128" s="260"/>
      <c r="AQ128" s="260"/>
      <c r="AR128" s="260"/>
      <c r="AS128" s="260"/>
      <c r="AT128" s="260"/>
      <c r="AU128" s="260"/>
      <c r="AV128" s="260"/>
      <c r="AW128" s="260"/>
      <c r="AX128" s="210"/>
      <c r="AY128" s="210"/>
      <c r="AZ128" s="210"/>
    </row>
    <row r="129" spans="1:52" x14ac:dyDescent="0.25">
      <c r="A129" s="171" t="s">
        <v>91</v>
      </c>
      <c r="B129" s="164"/>
      <c r="C129" s="299" t="s">
        <v>628</v>
      </c>
      <c r="D129" s="166"/>
      <c r="E129" s="168"/>
      <c r="F129" s="167"/>
      <c r="G129" s="168"/>
      <c r="H129" s="271"/>
      <c r="AF129" s="260"/>
      <c r="AG129" s="260"/>
      <c r="AH129" s="260"/>
      <c r="AI129" s="260"/>
      <c r="AJ129" s="260"/>
      <c r="AK129" s="260"/>
      <c r="AL129" s="260"/>
      <c r="AM129" s="260"/>
      <c r="AN129" s="260"/>
      <c r="AO129" s="260"/>
      <c r="AP129" s="260"/>
      <c r="AQ129" s="260"/>
      <c r="AR129" s="260"/>
      <c r="AS129" s="260"/>
      <c r="AT129" s="260"/>
      <c r="AU129" s="260"/>
      <c r="AV129" s="260"/>
      <c r="AW129" s="260"/>
      <c r="AX129" s="210"/>
      <c r="AY129" s="210"/>
      <c r="AZ129" s="210"/>
    </row>
    <row r="130" spans="1:52" x14ac:dyDescent="0.25">
      <c r="A130" s="171" t="s">
        <v>91</v>
      </c>
      <c r="B130" s="164"/>
      <c r="C130" s="299" t="s">
        <v>628</v>
      </c>
      <c r="D130" s="166"/>
      <c r="E130" s="168"/>
      <c r="F130" s="167"/>
      <c r="G130" s="168"/>
      <c r="H130" s="271"/>
      <c r="AF130" s="260"/>
      <c r="AG130" s="260"/>
      <c r="AH130" s="260"/>
      <c r="AI130" s="260"/>
      <c r="AJ130" s="260"/>
      <c r="AK130" s="260"/>
      <c r="AL130" s="260"/>
      <c r="AM130" s="260"/>
      <c r="AN130" s="260"/>
      <c r="AO130" s="260"/>
      <c r="AP130" s="260"/>
      <c r="AQ130" s="260"/>
      <c r="AR130" s="260"/>
      <c r="AS130" s="260"/>
      <c r="AT130" s="260"/>
      <c r="AU130" s="260"/>
      <c r="AV130" s="260"/>
      <c r="AW130" s="260"/>
      <c r="AX130" s="210"/>
      <c r="AY130" s="210"/>
      <c r="AZ130" s="210"/>
    </row>
    <row r="131" spans="1:52" x14ac:dyDescent="0.25">
      <c r="A131" s="171" t="s">
        <v>91</v>
      </c>
      <c r="B131" s="164"/>
      <c r="C131" s="299" t="s">
        <v>628</v>
      </c>
      <c r="D131" s="166"/>
      <c r="E131" s="168"/>
      <c r="F131" s="167"/>
      <c r="G131" s="168"/>
      <c r="H131" s="271"/>
      <c r="AF131" s="260"/>
      <c r="AG131" s="260"/>
      <c r="AH131" s="260"/>
      <c r="AI131" s="260"/>
      <c r="AJ131" s="260"/>
      <c r="AK131" s="260"/>
      <c r="AL131" s="260"/>
      <c r="AM131" s="260"/>
      <c r="AN131" s="260"/>
      <c r="AO131" s="260"/>
      <c r="AP131" s="260"/>
      <c r="AQ131" s="260"/>
      <c r="AR131" s="260"/>
      <c r="AS131" s="260"/>
      <c r="AT131" s="260"/>
      <c r="AU131" s="260"/>
      <c r="AV131" s="260"/>
      <c r="AW131" s="260"/>
      <c r="AX131" s="210"/>
      <c r="AY131" s="210"/>
      <c r="AZ131" s="210"/>
    </row>
    <row r="132" spans="1:52" x14ac:dyDescent="0.25">
      <c r="A132" s="171" t="s">
        <v>91</v>
      </c>
      <c r="B132" s="164"/>
      <c r="C132" s="299" t="s">
        <v>628</v>
      </c>
      <c r="D132" s="166"/>
      <c r="E132" s="168"/>
      <c r="F132" s="167"/>
      <c r="G132" s="168"/>
      <c r="H132" s="271"/>
      <c r="AF132" s="260"/>
      <c r="AG132" s="260"/>
      <c r="AH132" s="260"/>
      <c r="AI132" s="260"/>
      <c r="AJ132" s="260"/>
      <c r="AK132" s="260"/>
      <c r="AL132" s="260"/>
      <c r="AM132" s="260"/>
      <c r="AN132" s="260"/>
      <c r="AO132" s="260"/>
      <c r="AP132" s="260"/>
      <c r="AQ132" s="260"/>
      <c r="AR132" s="260"/>
      <c r="AS132" s="260"/>
      <c r="AT132" s="260"/>
      <c r="AU132" s="260"/>
      <c r="AV132" s="260"/>
      <c r="AW132" s="260"/>
      <c r="AX132" s="210"/>
      <c r="AY132" s="210"/>
      <c r="AZ132" s="210"/>
    </row>
    <row r="133" spans="1:52" x14ac:dyDescent="0.25">
      <c r="A133" s="171" t="s">
        <v>91</v>
      </c>
      <c r="B133" s="164"/>
      <c r="C133" s="299" t="s">
        <v>628</v>
      </c>
      <c r="D133" s="166"/>
      <c r="E133" s="168"/>
      <c r="F133" s="167"/>
      <c r="G133" s="168"/>
      <c r="H133" s="271"/>
      <c r="AF133" s="260"/>
      <c r="AG133" s="260"/>
      <c r="AH133" s="260"/>
      <c r="AI133" s="260"/>
      <c r="AJ133" s="260"/>
      <c r="AK133" s="260"/>
      <c r="AL133" s="260"/>
      <c r="AM133" s="260"/>
      <c r="AN133" s="260"/>
      <c r="AO133" s="260"/>
      <c r="AP133" s="260"/>
      <c r="AQ133" s="260"/>
      <c r="AR133" s="260"/>
      <c r="AS133" s="260"/>
      <c r="AT133" s="260"/>
      <c r="AU133" s="260"/>
      <c r="AV133" s="260"/>
      <c r="AW133" s="260"/>
      <c r="AX133" s="210"/>
      <c r="AY133" s="210"/>
      <c r="AZ133" s="210"/>
    </row>
    <row r="134" spans="1:52" x14ac:dyDescent="0.25">
      <c r="A134" s="171" t="s">
        <v>91</v>
      </c>
      <c r="B134" s="164"/>
      <c r="C134" s="299" t="s">
        <v>628</v>
      </c>
      <c r="D134" s="166"/>
      <c r="E134" s="168"/>
      <c r="F134" s="167"/>
      <c r="G134" s="168"/>
      <c r="H134" s="271"/>
      <c r="AF134" s="260"/>
      <c r="AG134" s="260"/>
      <c r="AH134" s="260"/>
      <c r="AI134" s="260"/>
      <c r="AJ134" s="260"/>
      <c r="AK134" s="260"/>
      <c r="AL134" s="260"/>
      <c r="AM134" s="260"/>
      <c r="AN134" s="260"/>
      <c r="AO134" s="260"/>
      <c r="AP134" s="260"/>
      <c r="AQ134" s="260"/>
      <c r="AR134" s="260"/>
      <c r="AS134" s="260"/>
      <c r="AT134" s="260"/>
      <c r="AU134" s="260"/>
      <c r="AV134" s="260"/>
      <c r="AW134" s="260"/>
      <c r="AX134" s="210"/>
      <c r="AY134" s="210"/>
      <c r="AZ134" s="210"/>
    </row>
    <row r="135" spans="1:52" x14ac:dyDescent="0.25">
      <c r="A135" s="171" t="s">
        <v>91</v>
      </c>
      <c r="B135" s="164"/>
      <c r="C135" s="299" t="s">
        <v>628</v>
      </c>
      <c r="D135" s="166"/>
      <c r="E135" s="168"/>
      <c r="F135" s="167"/>
      <c r="G135" s="168"/>
      <c r="H135" s="271"/>
      <c r="AF135" s="260"/>
      <c r="AG135" s="260"/>
      <c r="AH135" s="260"/>
      <c r="AI135" s="260"/>
      <c r="AJ135" s="260"/>
      <c r="AK135" s="260"/>
      <c r="AL135" s="260"/>
      <c r="AM135" s="260"/>
      <c r="AN135" s="260"/>
      <c r="AO135" s="260"/>
      <c r="AP135" s="260"/>
      <c r="AQ135" s="260"/>
      <c r="AR135" s="260"/>
      <c r="AS135" s="260"/>
      <c r="AT135" s="260"/>
      <c r="AU135" s="260"/>
      <c r="AV135" s="260"/>
      <c r="AW135" s="260"/>
      <c r="AX135" s="210"/>
      <c r="AY135" s="210"/>
      <c r="AZ135" s="210"/>
    </row>
    <row r="136" spans="1:52" x14ac:dyDescent="0.25">
      <c r="A136" s="171" t="s">
        <v>91</v>
      </c>
      <c r="B136" s="164"/>
      <c r="C136" s="299" t="s">
        <v>628</v>
      </c>
      <c r="D136" s="166"/>
      <c r="E136" s="168"/>
      <c r="F136" s="167"/>
      <c r="G136" s="168"/>
      <c r="H136" s="271"/>
      <c r="AF136" s="260"/>
      <c r="AG136" s="260"/>
      <c r="AH136" s="260"/>
      <c r="AI136" s="260"/>
      <c r="AJ136" s="260"/>
      <c r="AK136" s="260"/>
      <c r="AL136" s="260"/>
      <c r="AM136" s="260"/>
      <c r="AN136" s="260"/>
      <c r="AO136" s="260"/>
      <c r="AP136" s="260"/>
      <c r="AQ136" s="260"/>
      <c r="AR136" s="260"/>
      <c r="AS136" s="260"/>
      <c r="AT136" s="260"/>
      <c r="AU136" s="260"/>
      <c r="AV136" s="260"/>
      <c r="AW136" s="260"/>
      <c r="AX136" s="210"/>
      <c r="AY136" s="210"/>
      <c r="AZ136" s="210"/>
    </row>
    <row r="137" spans="1:52" x14ac:dyDescent="0.25">
      <c r="A137" s="171" t="s">
        <v>91</v>
      </c>
      <c r="B137" s="164"/>
      <c r="C137" s="299" t="s">
        <v>628</v>
      </c>
      <c r="D137" s="166"/>
      <c r="E137" s="168"/>
      <c r="F137" s="167"/>
      <c r="G137" s="168"/>
      <c r="H137" s="271"/>
      <c r="AF137" s="260"/>
      <c r="AG137" s="260"/>
      <c r="AH137" s="260"/>
      <c r="AI137" s="260"/>
      <c r="AJ137" s="260"/>
      <c r="AK137" s="260"/>
      <c r="AL137" s="260"/>
      <c r="AM137" s="260"/>
      <c r="AN137" s="260"/>
      <c r="AO137" s="260"/>
      <c r="AP137" s="260"/>
      <c r="AQ137" s="260"/>
      <c r="AR137" s="260"/>
      <c r="AS137" s="260"/>
      <c r="AT137" s="260"/>
      <c r="AU137" s="260"/>
      <c r="AV137" s="260"/>
      <c r="AW137" s="260"/>
      <c r="AX137" s="210"/>
      <c r="AY137" s="210"/>
      <c r="AZ137" s="210"/>
    </row>
    <row r="138" spans="1:52" x14ac:dyDescent="0.25">
      <c r="A138" s="171" t="s">
        <v>91</v>
      </c>
      <c r="B138" s="164"/>
      <c r="C138" s="299" t="s">
        <v>628</v>
      </c>
      <c r="D138" s="166"/>
      <c r="E138" s="168"/>
      <c r="F138" s="167"/>
      <c r="G138" s="168"/>
      <c r="H138" s="271"/>
      <c r="AF138" s="260"/>
      <c r="AG138" s="260"/>
      <c r="AH138" s="260"/>
      <c r="AI138" s="260"/>
      <c r="AJ138" s="260"/>
      <c r="AK138" s="260"/>
      <c r="AL138" s="260"/>
      <c r="AM138" s="260"/>
      <c r="AN138" s="260"/>
      <c r="AO138" s="260"/>
      <c r="AP138" s="260"/>
      <c r="AQ138" s="260"/>
      <c r="AR138" s="260"/>
      <c r="AS138" s="260"/>
      <c r="AT138" s="260"/>
      <c r="AU138" s="260"/>
      <c r="AV138" s="260"/>
      <c r="AW138" s="260"/>
      <c r="AX138" s="210"/>
      <c r="AY138" s="210"/>
      <c r="AZ138" s="210"/>
    </row>
    <row r="139" spans="1:52" x14ac:dyDescent="0.25">
      <c r="A139" s="171" t="s">
        <v>91</v>
      </c>
      <c r="B139" s="164"/>
      <c r="C139" s="299" t="s">
        <v>628</v>
      </c>
      <c r="D139" s="166"/>
      <c r="E139" s="168"/>
      <c r="F139" s="167"/>
      <c r="G139" s="168"/>
      <c r="H139" s="271"/>
      <c r="AF139" s="260"/>
      <c r="AG139" s="260"/>
      <c r="AH139" s="260"/>
      <c r="AI139" s="260"/>
      <c r="AJ139" s="260"/>
      <c r="AK139" s="260"/>
      <c r="AL139" s="260"/>
      <c r="AM139" s="260"/>
      <c r="AN139" s="260"/>
      <c r="AO139" s="260"/>
      <c r="AP139" s="260"/>
      <c r="AQ139" s="260"/>
      <c r="AR139" s="260"/>
      <c r="AS139" s="260"/>
      <c r="AT139" s="260"/>
      <c r="AU139" s="260"/>
      <c r="AV139" s="260"/>
      <c r="AW139" s="260"/>
      <c r="AX139" s="210"/>
      <c r="AY139" s="210"/>
      <c r="AZ139" s="210"/>
    </row>
    <row r="140" spans="1:52" x14ac:dyDescent="0.25">
      <c r="A140" s="171" t="s">
        <v>91</v>
      </c>
      <c r="B140" s="164"/>
      <c r="C140" s="299" t="s">
        <v>628</v>
      </c>
      <c r="D140" s="166"/>
      <c r="E140" s="168"/>
      <c r="F140" s="167"/>
      <c r="G140" s="168"/>
      <c r="H140" s="271"/>
      <c r="AF140" s="260"/>
      <c r="AG140" s="260"/>
      <c r="AH140" s="260"/>
      <c r="AI140" s="260"/>
      <c r="AJ140" s="260"/>
      <c r="AK140" s="260"/>
      <c r="AL140" s="260"/>
      <c r="AM140" s="260"/>
      <c r="AN140" s="260"/>
      <c r="AO140" s="260"/>
      <c r="AP140" s="260"/>
      <c r="AQ140" s="260"/>
      <c r="AR140" s="260"/>
      <c r="AS140" s="260"/>
      <c r="AT140" s="260"/>
      <c r="AU140" s="260"/>
      <c r="AV140" s="260"/>
      <c r="AW140" s="260"/>
      <c r="AX140" s="210"/>
      <c r="AY140" s="210"/>
      <c r="AZ140" s="210"/>
    </row>
    <row r="141" spans="1:52" x14ac:dyDescent="0.25">
      <c r="A141" s="171" t="s">
        <v>91</v>
      </c>
      <c r="B141" s="164"/>
      <c r="C141" s="299" t="s">
        <v>628</v>
      </c>
      <c r="D141" s="166"/>
      <c r="E141" s="168"/>
      <c r="F141" s="167"/>
      <c r="G141" s="168"/>
      <c r="H141" s="271"/>
      <c r="AF141" s="260"/>
      <c r="AG141" s="260"/>
      <c r="AH141" s="260"/>
      <c r="AI141" s="260"/>
      <c r="AJ141" s="260"/>
      <c r="AK141" s="260"/>
      <c r="AL141" s="260"/>
      <c r="AM141" s="260"/>
      <c r="AN141" s="260"/>
      <c r="AO141" s="260"/>
      <c r="AP141" s="260"/>
      <c r="AQ141" s="260"/>
      <c r="AR141" s="260"/>
      <c r="AS141" s="260"/>
      <c r="AT141" s="260"/>
      <c r="AU141" s="260"/>
      <c r="AV141" s="260"/>
      <c r="AW141" s="260"/>
      <c r="AX141" s="210"/>
      <c r="AY141" s="210"/>
      <c r="AZ141" s="210"/>
    </row>
    <row r="142" spans="1:52" x14ac:dyDescent="0.25">
      <c r="A142" s="171" t="s">
        <v>91</v>
      </c>
      <c r="B142" s="164"/>
      <c r="C142" s="299" t="s">
        <v>628</v>
      </c>
      <c r="D142" s="166"/>
      <c r="E142" s="168"/>
      <c r="F142" s="167"/>
      <c r="G142" s="168"/>
      <c r="H142" s="271"/>
      <c r="AF142" s="260"/>
      <c r="AG142" s="260"/>
      <c r="AH142" s="260"/>
      <c r="AI142" s="260"/>
      <c r="AJ142" s="260"/>
      <c r="AK142" s="260"/>
      <c r="AL142" s="260"/>
      <c r="AM142" s="260"/>
      <c r="AN142" s="260"/>
      <c r="AO142" s="260"/>
      <c r="AP142" s="260"/>
      <c r="AQ142" s="260"/>
      <c r="AR142" s="260"/>
      <c r="AS142" s="260"/>
      <c r="AT142" s="260"/>
      <c r="AU142" s="260"/>
      <c r="AV142" s="260"/>
      <c r="AW142" s="260"/>
      <c r="AX142" s="210"/>
      <c r="AY142" s="210"/>
      <c r="AZ142" s="210"/>
    </row>
    <row r="143" spans="1:52" x14ac:dyDescent="0.25">
      <c r="A143" s="171" t="s">
        <v>91</v>
      </c>
      <c r="B143" s="164"/>
      <c r="C143" s="299" t="s">
        <v>628</v>
      </c>
      <c r="D143" s="166"/>
      <c r="E143" s="168"/>
      <c r="F143" s="167"/>
      <c r="G143" s="168"/>
      <c r="H143" s="271"/>
      <c r="AF143" s="260"/>
      <c r="AG143" s="260"/>
      <c r="AH143" s="260"/>
      <c r="AI143" s="260"/>
      <c r="AJ143" s="260"/>
      <c r="AK143" s="260"/>
      <c r="AL143" s="260"/>
      <c r="AM143" s="260"/>
      <c r="AN143" s="260"/>
      <c r="AO143" s="260"/>
      <c r="AP143" s="260"/>
      <c r="AQ143" s="260"/>
      <c r="AR143" s="260"/>
      <c r="AS143" s="260"/>
      <c r="AT143" s="260"/>
      <c r="AU143" s="260"/>
      <c r="AV143" s="260"/>
      <c r="AW143" s="260"/>
      <c r="AX143" s="210"/>
      <c r="AY143" s="210"/>
      <c r="AZ143" s="210"/>
    </row>
    <row r="144" spans="1:52" x14ac:dyDescent="0.25">
      <c r="A144" s="171" t="s">
        <v>91</v>
      </c>
      <c r="B144" s="164"/>
      <c r="C144" s="299" t="s">
        <v>628</v>
      </c>
      <c r="D144" s="166"/>
      <c r="E144" s="168"/>
      <c r="F144" s="167"/>
      <c r="G144" s="168"/>
      <c r="H144" s="271"/>
      <c r="AF144" s="260"/>
      <c r="AG144" s="260"/>
      <c r="AH144" s="260"/>
      <c r="AI144" s="260"/>
      <c r="AJ144" s="260"/>
      <c r="AK144" s="260"/>
      <c r="AL144" s="260"/>
      <c r="AM144" s="260"/>
      <c r="AN144" s="260"/>
      <c r="AO144" s="260"/>
      <c r="AP144" s="260"/>
      <c r="AQ144" s="260"/>
      <c r="AR144" s="260"/>
      <c r="AS144" s="260"/>
      <c r="AT144" s="260"/>
      <c r="AU144" s="260"/>
      <c r="AV144" s="260"/>
      <c r="AW144" s="260"/>
      <c r="AX144" s="210"/>
      <c r="AY144" s="210"/>
      <c r="AZ144" s="210"/>
    </row>
    <row r="145" spans="1:52" x14ac:dyDescent="0.25">
      <c r="A145" s="171" t="s">
        <v>91</v>
      </c>
      <c r="B145" s="164"/>
      <c r="C145" s="299" t="s">
        <v>628</v>
      </c>
      <c r="D145" s="166"/>
      <c r="E145" s="168"/>
      <c r="F145" s="167"/>
      <c r="G145" s="168"/>
      <c r="H145" s="271"/>
      <c r="AF145" s="260"/>
      <c r="AG145" s="260"/>
      <c r="AH145" s="260"/>
      <c r="AI145" s="260"/>
      <c r="AJ145" s="260"/>
      <c r="AK145" s="260"/>
      <c r="AL145" s="260"/>
      <c r="AM145" s="260"/>
      <c r="AN145" s="260"/>
      <c r="AO145" s="260"/>
      <c r="AP145" s="260"/>
      <c r="AQ145" s="260"/>
      <c r="AR145" s="260"/>
      <c r="AS145" s="260"/>
      <c r="AT145" s="260"/>
      <c r="AU145" s="260"/>
      <c r="AV145" s="260"/>
      <c r="AW145" s="260"/>
      <c r="AX145" s="210"/>
      <c r="AY145" s="210"/>
      <c r="AZ145" s="210"/>
    </row>
    <row r="146" spans="1:52" x14ac:dyDescent="0.25">
      <c r="A146" s="171" t="s">
        <v>91</v>
      </c>
      <c r="B146" s="164"/>
      <c r="C146" s="299" t="s">
        <v>628</v>
      </c>
      <c r="D146" s="166"/>
      <c r="E146" s="168"/>
      <c r="F146" s="167"/>
      <c r="G146" s="168"/>
      <c r="H146" s="271"/>
      <c r="AF146" s="260"/>
      <c r="AG146" s="260"/>
      <c r="AH146" s="260"/>
      <c r="AI146" s="260"/>
      <c r="AJ146" s="260"/>
      <c r="AK146" s="260"/>
      <c r="AL146" s="260"/>
      <c r="AM146" s="260"/>
      <c r="AN146" s="260"/>
      <c r="AO146" s="260"/>
      <c r="AP146" s="260"/>
      <c r="AQ146" s="260"/>
      <c r="AR146" s="260"/>
      <c r="AS146" s="260"/>
      <c r="AT146" s="260"/>
      <c r="AU146" s="260"/>
      <c r="AV146" s="260"/>
      <c r="AW146" s="260"/>
      <c r="AX146" s="210"/>
      <c r="AY146" s="210"/>
      <c r="AZ146" s="210"/>
    </row>
    <row r="147" spans="1:52" x14ac:dyDescent="0.25">
      <c r="A147" s="171" t="s">
        <v>91</v>
      </c>
      <c r="B147" s="164"/>
      <c r="C147" s="299" t="s">
        <v>628</v>
      </c>
      <c r="D147" s="166"/>
      <c r="E147" s="168"/>
      <c r="F147" s="167"/>
      <c r="G147" s="168"/>
      <c r="H147" s="271"/>
      <c r="AF147" s="260"/>
      <c r="AG147" s="260"/>
      <c r="AH147" s="260"/>
      <c r="AI147" s="260"/>
      <c r="AJ147" s="260"/>
      <c r="AK147" s="260"/>
      <c r="AL147" s="260"/>
      <c r="AM147" s="260"/>
      <c r="AN147" s="260"/>
      <c r="AO147" s="260"/>
      <c r="AP147" s="260"/>
      <c r="AQ147" s="260"/>
      <c r="AR147" s="260"/>
      <c r="AS147" s="260"/>
      <c r="AT147" s="260"/>
      <c r="AU147" s="260"/>
      <c r="AV147" s="260"/>
      <c r="AW147" s="260"/>
      <c r="AX147" s="210"/>
      <c r="AY147" s="210"/>
      <c r="AZ147" s="210"/>
    </row>
    <row r="148" spans="1:52" x14ac:dyDescent="0.25">
      <c r="A148" s="171" t="s">
        <v>91</v>
      </c>
      <c r="B148" s="164"/>
      <c r="C148" s="299" t="s">
        <v>628</v>
      </c>
      <c r="D148" s="166"/>
      <c r="E148" s="168"/>
      <c r="F148" s="167"/>
      <c r="G148" s="168"/>
      <c r="H148" s="271"/>
      <c r="AF148" s="260"/>
      <c r="AG148" s="260"/>
      <c r="AH148" s="260"/>
      <c r="AI148" s="260"/>
      <c r="AJ148" s="260"/>
      <c r="AK148" s="260"/>
      <c r="AL148" s="260"/>
      <c r="AM148" s="260"/>
      <c r="AN148" s="260"/>
      <c r="AO148" s="260"/>
      <c r="AP148" s="260"/>
      <c r="AQ148" s="260"/>
      <c r="AR148" s="260"/>
      <c r="AS148" s="260"/>
      <c r="AT148" s="260"/>
      <c r="AU148" s="260"/>
      <c r="AV148" s="260"/>
      <c r="AW148" s="260"/>
      <c r="AX148" s="210"/>
      <c r="AY148" s="210"/>
      <c r="AZ148" s="210"/>
    </row>
    <row r="149" spans="1:52" x14ac:dyDescent="0.25">
      <c r="A149" s="171" t="s">
        <v>91</v>
      </c>
      <c r="B149" s="164"/>
      <c r="C149" s="299" t="s">
        <v>628</v>
      </c>
      <c r="D149" s="166"/>
      <c r="E149" s="168"/>
      <c r="F149" s="167"/>
      <c r="G149" s="168"/>
      <c r="H149" s="271"/>
      <c r="AF149" s="260"/>
      <c r="AG149" s="260"/>
      <c r="AH149" s="260"/>
      <c r="AI149" s="260"/>
      <c r="AJ149" s="260"/>
      <c r="AK149" s="260"/>
      <c r="AL149" s="260"/>
      <c r="AM149" s="260"/>
      <c r="AN149" s="260"/>
      <c r="AO149" s="260"/>
      <c r="AP149" s="260"/>
      <c r="AQ149" s="260"/>
      <c r="AR149" s="260"/>
      <c r="AS149" s="260"/>
      <c r="AT149" s="260"/>
      <c r="AU149" s="260"/>
      <c r="AV149" s="260"/>
      <c r="AW149" s="260"/>
      <c r="AX149" s="210"/>
      <c r="AY149" s="210"/>
      <c r="AZ149" s="210"/>
    </row>
    <row r="150" spans="1:52" x14ac:dyDescent="0.25">
      <c r="A150" s="171" t="s">
        <v>91</v>
      </c>
      <c r="B150" s="164"/>
      <c r="C150" s="299" t="s">
        <v>628</v>
      </c>
      <c r="D150" s="166"/>
      <c r="E150" s="168"/>
      <c r="F150" s="167"/>
      <c r="G150" s="168"/>
      <c r="H150" s="271"/>
      <c r="AF150" s="260"/>
      <c r="AG150" s="260"/>
      <c r="AH150" s="260"/>
      <c r="AI150" s="260"/>
      <c r="AJ150" s="260"/>
      <c r="AK150" s="260"/>
      <c r="AL150" s="260"/>
      <c r="AM150" s="260"/>
      <c r="AN150" s="260"/>
      <c r="AO150" s="260"/>
      <c r="AP150" s="260"/>
      <c r="AQ150" s="260"/>
      <c r="AR150" s="260"/>
      <c r="AS150" s="260"/>
      <c r="AT150" s="260"/>
      <c r="AU150" s="260"/>
      <c r="AV150" s="260"/>
      <c r="AW150" s="260"/>
      <c r="AX150" s="210"/>
      <c r="AY150" s="210"/>
      <c r="AZ150" s="210"/>
    </row>
    <row r="151" spans="1:52" x14ac:dyDescent="0.25">
      <c r="A151" s="171" t="s">
        <v>91</v>
      </c>
      <c r="B151" s="164"/>
      <c r="C151" s="299" t="s">
        <v>628</v>
      </c>
      <c r="D151" s="166"/>
      <c r="E151" s="168"/>
      <c r="F151" s="167"/>
      <c r="G151" s="168"/>
      <c r="H151" s="271"/>
      <c r="AF151" s="260"/>
      <c r="AG151" s="260"/>
      <c r="AH151" s="260"/>
      <c r="AI151" s="260"/>
      <c r="AJ151" s="260"/>
      <c r="AK151" s="260"/>
      <c r="AL151" s="260"/>
      <c r="AM151" s="260"/>
      <c r="AN151" s="260"/>
      <c r="AO151" s="260"/>
      <c r="AP151" s="260"/>
      <c r="AQ151" s="260"/>
      <c r="AR151" s="260"/>
      <c r="AS151" s="260"/>
      <c r="AT151" s="260"/>
      <c r="AU151" s="260"/>
      <c r="AV151" s="260"/>
      <c r="AW151" s="260"/>
      <c r="AX151" s="210"/>
      <c r="AY151" s="210"/>
      <c r="AZ151" s="210"/>
    </row>
    <row r="152" spans="1:52" x14ac:dyDescent="0.25">
      <c r="A152" s="171" t="s">
        <v>91</v>
      </c>
      <c r="B152" s="164"/>
      <c r="C152" s="299" t="s">
        <v>628</v>
      </c>
      <c r="D152" s="166"/>
      <c r="E152" s="168"/>
      <c r="F152" s="167"/>
      <c r="G152" s="168"/>
      <c r="H152" s="271"/>
      <c r="AF152" s="260"/>
      <c r="AG152" s="260"/>
      <c r="AH152" s="260"/>
      <c r="AI152" s="260"/>
      <c r="AJ152" s="260"/>
      <c r="AK152" s="260"/>
      <c r="AL152" s="260"/>
      <c r="AM152" s="260"/>
      <c r="AN152" s="260"/>
      <c r="AO152" s="260"/>
      <c r="AP152" s="260"/>
      <c r="AQ152" s="260"/>
      <c r="AR152" s="260"/>
      <c r="AS152" s="260"/>
      <c r="AT152" s="260"/>
      <c r="AU152" s="260"/>
      <c r="AV152" s="260"/>
      <c r="AW152" s="260"/>
      <c r="AX152" s="210"/>
      <c r="AY152" s="210"/>
      <c r="AZ152" s="210"/>
    </row>
    <row r="153" spans="1:52" x14ac:dyDescent="0.25">
      <c r="A153" s="171" t="s">
        <v>91</v>
      </c>
      <c r="B153" s="164"/>
      <c r="C153" s="299" t="s">
        <v>628</v>
      </c>
      <c r="D153" s="166"/>
      <c r="E153" s="168"/>
      <c r="F153" s="167"/>
      <c r="G153" s="168"/>
      <c r="H153" s="271"/>
      <c r="AF153" s="260"/>
      <c r="AG153" s="260"/>
      <c r="AH153" s="260"/>
      <c r="AI153" s="260"/>
      <c r="AJ153" s="260"/>
      <c r="AK153" s="260"/>
      <c r="AL153" s="260"/>
      <c r="AM153" s="260"/>
      <c r="AN153" s="260"/>
      <c r="AO153" s="260"/>
      <c r="AP153" s="260"/>
      <c r="AQ153" s="260"/>
      <c r="AR153" s="260"/>
      <c r="AS153" s="260"/>
      <c r="AT153" s="260"/>
      <c r="AU153" s="260"/>
      <c r="AV153" s="260"/>
      <c r="AW153" s="260"/>
      <c r="AX153" s="210"/>
      <c r="AY153" s="210"/>
      <c r="AZ153" s="210"/>
    </row>
    <row r="154" spans="1:52" x14ac:dyDescent="0.25">
      <c r="A154" s="171" t="s">
        <v>91</v>
      </c>
      <c r="B154" s="164"/>
      <c r="C154" s="299" t="s">
        <v>628</v>
      </c>
      <c r="D154" s="166"/>
      <c r="E154" s="168"/>
      <c r="F154" s="167"/>
      <c r="G154" s="168"/>
      <c r="H154" s="271"/>
      <c r="AF154" s="260"/>
      <c r="AG154" s="260"/>
      <c r="AH154" s="260"/>
      <c r="AI154" s="260"/>
      <c r="AJ154" s="260"/>
      <c r="AK154" s="260"/>
      <c r="AL154" s="260"/>
      <c r="AM154" s="260"/>
      <c r="AN154" s="260"/>
      <c r="AO154" s="260"/>
      <c r="AP154" s="260"/>
      <c r="AQ154" s="260"/>
      <c r="AR154" s="260"/>
      <c r="AS154" s="260"/>
      <c r="AT154" s="260"/>
      <c r="AU154" s="260"/>
      <c r="AV154" s="260"/>
      <c r="AW154" s="260"/>
      <c r="AX154" s="210"/>
      <c r="AY154" s="210"/>
      <c r="AZ154" s="210"/>
    </row>
    <row r="155" spans="1:52" x14ac:dyDescent="0.25">
      <c r="A155" s="171" t="s">
        <v>91</v>
      </c>
      <c r="B155" s="164"/>
      <c r="C155" s="299" t="s">
        <v>628</v>
      </c>
      <c r="D155" s="166"/>
      <c r="E155" s="168"/>
      <c r="F155" s="167"/>
      <c r="G155" s="168"/>
      <c r="H155" s="271"/>
      <c r="AF155" s="260"/>
      <c r="AG155" s="260"/>
      <c r="AH155" s="260"/>
      <c r="AI155" s="260"/>
      <c r="AJ155" s="260"/>
      <c r="AK155" s="260"/>
      <c r="AL155" s="260"/>
      <c r="AM155" s="260"/>
      <c r="AN155" s="260"/>
      <c r="AO155" s="260"/>
      <c r="AP155" s="260"/>
      <c r="AQ155" s="260"/>
      <c r="AR155" s="260"/>
      <c r="AS155" s="260"/>
      <c r="AT155" s="260"/>
      <c r="AU155" s="260"/>
      <c r="AV155" s="260"/>
      <c r="AW155" s="260"/>
      <c r="AX155" s="210"/>
      <c r="AY155" s="210"/>
      <c r="AZ155" s="210"/>
    </row>
    <row r="156" spans="1:52" x14ac:dyDescent="0.25">
      <c r="A156" s="171" t="s">
        <v>91</v>
      </c>
      <c r="B156" s="164"/>
      <c r="C156" s="299" t="s">
        <v>628</v>
      </c>
      <c r="D156" s="166"/>
      <c r="E156" s="168"/>
      <c r="F156" s="167"/>
      <c r="G156" s="168"/>
      <c r="H156" s="271"/>
      <c r="AF156" s="260"/>
      <c r="AG156" s="260"/>
      <c r="AH156" s="260"/>
      <c r="AI156" s="260"/>
      <c r="AJ156" s="260"/>
      <c r="AK156" s="260"/>
      <c r="AL156" s="260"/>
      <c r="AM156" s="260"/>
      <c r="AN156" s="260"/>
      <c r="AO156" s="260"/>
      <c r="AP156" s="260"/>
      <c r="AQ156" s="260"/>
      <c r="AR156" s="260"/>
      <c r="AS156" s="260"/>
      <c r="AT156" s="260"/>
      <c r="AU156" s="260"/>
      <c r="AV156" s="260"/>
      <c r="AW156" s="260"/>
      <c r="AX156" s="210"/>
      <c r="AY156" s="210"/>
      <c r="AZ156" s="210"/>
    </row>
    <row r="157" spans="1:52" x14ac:dyDescent="0.25">
      <c r="A157" s="171" t="s">
        <v>91</v>
      </c>
      <c r="B157" s="164"/>
      <c r="C157" s="299" t="s">
        <v>628</v>
      </c>
      <c r="D157" s="166"/>
      <c r="E157" s="168"/>
      <c r="F157" s="167"/>
      <c r="G157" s="168"/>
      <c r="H157" s="271"/>
      <c r="AF157" s="260"/>
      <c r="AG157" s="260"/>
      <c r="AH157" s="260"/>
      <c r="AI157" s="260"/>
      <c r="AJ157" s="260"/>
      <c r="AK157" s="260"/>
      <c r="AL157" s="260"/>
      <c r="AM157" s="260"/>
      <c r="AN157" s="260"/>
      <c r="AO157" s="260"/>
      <c r="AP157" s="260"/>
      <c r="AQ157" s="260"/>
      <c r="AR157" s="260"/>
      <c r="AS157" s="260"/>
      <c r="AT157" s="260"/>
      <c r="AU157" s="260"/>
      <c r="AV157" s="260"/>
      <c r="AW157" s="260"/>
      <c r="AX157" s="210"/>
      <c r="AY157" s="210"/>
      <c r="AZ157" s="210"/>
    </row>
    <row r="158" spans="1:52" x14ac:dyDescent="0.25">
      <c r="A158" s="171" t="s">
        <v>91</v>
      </c>
      <c r="B158" s="164"/>
      <c r="C158" s="299" t="s">
        <v>628</v>
      </c>
      <c r="D158" s="166"/>
      <c r="E158" s="168"/>
      <c r="F158" s="167"/>
      <c r="G158" s="168"/>
      <c r="H158" s="271"/>
      <c r="AF158" s="260"/>
      <c r="AG158" s="260"/>
      <c r="AH158" s="260"/>
      <c r="AI158" s="260"/>
      <c r="AJ158" s="260"/>
      <c r="AK158" s="260"/>
      <c r="AL158" s="260"/>
      <c r="AM158" s="260"/>
      <c r="AN158" s="260"/>
      <c r="AO158" s="260"/>
      <c r="AP158" s="260"/>
      <c r="AQ158" s="260"/>
      <c r="AR158" s="260"/>
      <c r="AS158" s="260"/>
      <c r="AT158" s="260"/>
      <c r="AU158" s="260"/>
      <c r="AV158" s="260"/>
      <c r="AW158" s="260"/>
      <c r="AX158" s="210"/>
      <c r="AY158" s="210"/>
      <c r="AZ158" s="210"/>
    </row>
    <row r="159" spans="1:52" x14ac:dyDescent="0.25">
      <c r="A159" s="171" t="s">
        <v>91</v>
      </c>
      <c r="B159" s="164"/>
      <c r="C159" s="299" t="s">
        <v>628</v>
      </c>
      <c r="D159" s="166"/>
      <c r="E159" s="168"/>
      <c r="F159" s="167"/>
      <c r="G159" s="168"/>
      <c r="H159" s="271"/>
      <c r="AF159" s="260"/>
      <c r="AG159" s="260"/>
      <c r="AH159" s="260"/>
      <c r="AI159" s="260"/>
      <c r="AJ159" s="260"/>
      <c r="AK159" s="260"/>
      <c r="AL159" s="260"/>
      <c r="AM159" s="260"/>
      <c r="AN159" s="260"/>
      <c r="AO159" s="260"/>
      <c r="AP159" s="260"/>
      <c r="AQ159" s="260"/>
      <c r="AR159" s="260"/>
      <c r="AS159" s="260"/>
      <c r="AT159" s="260"/>
      <c r="AU159" s="260"/>
      <c r="AV159" s="260"/>
      <c r="AW159" s="260"/>
      <c r="AX159" s="210"/>
      <c r="AY159" s="210"/>
      <c r="AZ159" s="210"/>
    </row>
    <row r="160" spans="1:52" x14ac:dyDescent="0.25">
      <c r="A160" s="171" t="s">
        <v>91</v>
      </c>
      <c r="B160" s="164"/>
      <c r="C160" s="299" t="s">
        <v>628</v>
      </c>
      <c r="D160" s="166"/>
      <c r="E160" s="168"/>
      <c r="F160" s="167"/>
      <c r="G160" s="168"/>
      <c r="H160" s="271"/>
      <c r="AF160" s="260"/>
      <c r="AG160" s="260"/>
      <c r="AH160" s="260"/>
      <c r="AI160" s="260"/>
      <c r="AJ160" s="260"/>
      <c r="AK160" s="260"/>
      <c r="AL160" s="260"/>
      <c r="AM160" s="260"/>
      <c r="AN160" s="260"/>
      <c r="AO160" s="260"/>
      <c r="AP160" s="260"/>
      <c r="AQ160" s="260"/>
      <c r="AR160" s="260"/>
      <c r="AS160" s="260"/>
      <c r="AT160" s="260"/>
      <c r="AU160" s="260"/>
      <c r="AV160" s="260"/>
      <c r="AW160" s="260"/>
      <c r="AX160" s="210"/>
      <c r="AY160" s="210"/>
      <c r="AZ160" s="210"/>
    </row>
    <row r="161" spans="1:52" x14ac:dyDescent="0.25">
      <c r="A161" s="171" t="s">
        <v>91</v>
      </c>
      <c r="B161" s="164"/>
      <c r="C161" s="299" t="s">
        <v>628</v>
      </c>
      <c r="D161" s="166"/>
      <c r="E161" s="168"/>
      <c r="F161" s="167"/>
      <c r="G161" s="168"/>
      <c r="H161" s="271"/>
      <c r="AF161" s="260"/>
      <c r="AG161" s="260"/>
      <c r="AH161" s="260"/>
      <c r="AI161" s="260"/>
      <c r="AJ161" s="260"/>
      <c r="AK161" s="260"/>
      <c r="AL161" s="260"/>
      <c r="AM161" s="260"/>
      <c r="AN161" s="260"/>
      <c r="AO161" s="260"/>
      <c r="AP161" s="260"/>
      <c r="AQ161" s="260"/>
      <c r="AR161" s="260"/>
      <c r="AS161" s="260"/>
      <c r="AT161" s="260"/>
      <c r="AU161" s="260"/>
      <c r="AV161" s="260"/>
      <c r="AW161" s="260"/>
      <c r="AX161" s="210"/>
      <c r="AY161" s="210"/>
      <c r="AZ161" s="210"/>
    </row>
    <row r="162" spans="1:52" x14ac:dyDescent="0.25">
      <c r="A162" s="171" t="s">
        <v>91</v>
      </c>
      <c r="B162" s="164"/>
      <c r="C162" s="299" t="s">
        <v>628</v>
      </c>
      <c r="D162" s="166"/>
      <c r="E162" s="168"/>
      <c r="F162" s="167"/>
      <c r="G162" s="168"/>
      <c r="H162" s="271"/>
      <c r="AF162" s="260"/>
      <c r="AG162" s="260"/>
      <c r="AH162" s="260"/>
      <c r="AI162" s="260"/>
      <c r="AJ162" s="260"/>
      <c r="AK162" s="260"/>
      <c r="AL162" s="260"/>
      <c r="AM162" s="260"/>
      <c r="AN162" s="260"/>
      <c r="AO162" s="260"/>
      <c r="AP162" s="260"/>
      <c r="AQ162" s="260"/>
      <c r="AR162" s="260"/>
      <c r="AS162" s="260"/>
      <c r="AT162" s="260"/>
      <c r="AU162" s="260"/>
      <c r="AV162" s="260"/>
      <c r="AW162" s="260"/>
      <c r="AX162" s="210"/>
      <c r="AY162" s="210"/>
      <c r="AZ162" s="210"/>
    </row>
    <row r="163" spans="1:52" x14ac:dyDescent="0.25">
      <c r="A163" s="171" t="s">
        <v>91</v>
      </c>
      <c r="B163" s="164"/>
      <c r="C163" s="299" t="s">
        <v>628</v>
      </c>
      <c r="D163" s="166"/>
      <c r="E163" s="168"/>
      <c r="F163" s="167"/>
      <c r="G163" s="168"/>
      <c r="H163" s="271"/>
      <c r="AF163" s="260"/>
      <c r="AG163" s="260"/>
      <c r="AH163" s="260"/>
      <c r="AI163" s="260"/>
      <c r="AJ163" s="260"/>
      <c r="AK163" s="260"/>
      <c r="AL163" s="260"/>
      <c r="AM163" s="260"/>
      <c r="AN163" s="260"/>
      <c r="AO163" s="260"/>
      <c r="AP163" s="260"/>
      <c r="AQ163" s="260"/>
      <c r="AR163" s="260"/>
      <c r="AS163" s="260"/>
      <c r="AT163" s="260"/>
      <c r="AU163" s="260"/>
      <c r="AV163" s="260"/>
      <c r="AW163" s="260"/>
      <c r="AX163" s="210"/>
      <c r="AY163" s="210"/>
      <c r="AZ163" s="210"/>
    </row>
    <row r="164" spans="1:52" x14ac:dyDescent="0.25">
      <c r="A164" s="171" t="s">
        <v>91</v>
      </c>
      <c r="B164" s="164"/>
      <c r="C164" s="299" t="s">
        <v>628</v>
      </c>
      <c r="D164" s="166"/>
      <c r="E164" s="168"/>
      <c r="F164" s="167"/>
      <c r="G164" s="168"/>
      <c r="H164" s="271"/>
      <c r="AF164" s="260"/>
      <c r="AG164" s="260"/>
      <c r="AH164" s="260"/>
      <c r="AI164" s="260"/>
      <c r="AJ164" s="260"/>
      <c r="AK164" s="260"/>
      <c r="AL164" s="260"/>
      <c r="AM164" s="260"/>
      <c r="AN164" s="260"/>
      <c r="AO164" s="260"/>
      <c r="AP164" s="260"/>
      <c r="AQ164" s="260"/>
      <c r="AR164" s="260"/>
      <c r="AS164" s="260"/>
      <c r="AT164" s="260"/>
      <c r="AU164" s="260"/>
      <c r="AV164" s="260"/>
      <c r="AW164" s="260"/>
      <c r="AX164" s="210"/>
      <c r="AY164" s="210"/>
      <c r="AZ164" s="210"/>
    </row>
    <row r="165" spans="1:52" x14ac:dyDescent="0.25">
      <c r="A165" s="171" t="s">
        <v>91</v>
      </c>
      <c r="B165" s="164"/>
      <c r="C165" s="299" t="s">
        <v>628</v>
      </c>
      <c r="D165" s="166"/>
      <c r="E165" s="168"/>
      <c r="F165" s="167"/>
      <c r="G165" s="168"/>
      <c r="H165" s="271"/>
      <c r="AF165" s="260"/>
      <c r="AG165" s="260"/>
      <c r="AH165" s="260"/>
      <c r="AI165" s="260"/>
      <c r="AJ165" s="260"/>
      <c r="AK165" s="260"/>
      <c r="AL165" s="260"/>
      <c r="AM165" s="260"/>
      <c r="AN165" s="260"/>
      <c r="AO165" s="260"/>
      <c r="AP165" s="260"/>
      <c r="AQ165" s="260"/>
      <c r="AR165" s="260"/>
      <c r="AS165" s="260"/>
      <c r="AT165" s="260"/>
      <c r="AU165" s="260"/>
      <c r="AV165" s="260"/>
      <c r="AW165" s="260"/>
      <c r="AX165" s="210"/>
      <c r="AY165" s="210"/>
      <c r="AZ165" s="210"/>
    </row>
    <row r="166" spans="1:52" x14ac:dyDescent="0.25">
      <c r="A166" s="171" t="s">
        <v>91</v>
      </c>
      <c r="B166" s="164"/>
      <c r="C166" s="299" t="s">
        <v>628</v>
      </c>
      <c r="D166" s="166"/>
      <c r="E166" s="168"/>
      <c r="F166" s="167"/>
      <c r="G166" s="168"/>
      <c r="H166" s="271"/>
      <c r="AF166" s="260"/>
      <c r="AG166" s="260"/>
      <c r="AH166" s="260"/>
      <c r="AI166" s="260"/>
      <c r="AJ166" s="260"/>
      <c r="AK166" s="260"/>
      <c r="AL166" s="260"/>
      <c r="AM166" s="260"/>
      <c r="AN166" s="260"/>
      <c r="AO166" s="260"/>
      <c r="AP166" s="260"/>
      <c r="AQ166" s="260"/>
      <c r="AR166" s="260"/>
      <c r="AS166" s="260"/>
      <c r="AT166" s="260"/>
      <c r="AU166" s="260"/>
      <c r="AV166" s="260"/>
      <c r="AW166" s="260"/>
      <c r="AX166" s="210"/>
      <c r="AY166" s="210"/>
      <c r="AZ166" s="210"/>
    </row>
    <row r="167" spans="1:52" x14ac:dyDescent="0.25">
      <c r="A167" s="171" t="s">
        <v>91</v>
      </c>
      <c r="B167" s="164"/>
      <c r="C167" s="299" t="s">
        <v>628</v>
      </c>
      <c r="D167" s="166"/>
      <c r="E167" s="168"/>
      <c r="F167" s="167"/>
      <c r="G167" s="168"/>
      <c r="H167" s="271"/>
      <c r="AF167" s="260"/>
      <c r="AG167" s="260"/>
      <c r="AH167" s="260"/>
      <c r="AI167" s="260"/>
      <c r="AJ167" s="260"/>
      <c r="AK167" s="260"/>
      <c r="AL167" s="260"/>
      <c r="AM167" s="260"/>
      <c r="AN167" s="260"/>
      <c r="AO167" s="260"/>
      <c r="AP167" s="260"/>
      <c r="AQ167" s="260"/>
      <c r="AR167" s="260"/>
      <c r="AS167" s="260"/>
      <c r="AT167" s="260"/>
      <c r="AU167" s="260"/>
      <c r="AV167" s="260"/>
      <c r="AW167" s="260"/>
      <c r="AX167" s="210"/>
      <c r="AY167" s="210"/>
      <c r="AZ167" s="210"/>
    </row>
    <row r="168" spans="1:52" x14ac:dyDescent="0.25">
      <c r="A168" s="171" t="s">
        <v>91</v>
      </c>
      <c r="B168" s="164"/>
      <c r="C168" s="299" t="s">
        <v>628</v>
      </c>
      <c r="D168" s="166"/>
      <c r="E168" s="168"/>
      <c r="F168" s="167"/>
      <c r="G168" s="168"/>
      <c r="H168" s="271"/>
      <c r="AF168" s="260"/>
      <c r="AG168" s="260"/>
      <c r="AH168" s="260"/>
      <c r="AI168" s="260"/>
      <c r="AJ168" s="260"/>
      <c r="AK168" s="260"/>
      <c r="AL168" s="260"/>
      <c r="AM168" s="260"/>
      <c r="AN168" s="260"/>
      <c r="AO168" s="260"/>
      <c r="AP168" s="260"/>
      <c r="AQ168" s="260"/>
      <c r="AR168" s="260"/>
      <c r="AS168" s="260"/>
      <c r="AT168" s="260"/>
      <c r="AU168" s="260"/>
      <c r="AV168" s="260"/>
      <c r="AW168" s="260"/>
      <c r="AX168" s="210"/>
      <c r="AY168" s="210"/>
      <c r="AZ168" s="210"/>
    </row>
    <row r="169" spans="1:52" x14ac:dyDescent="0.25">
      <c r="A169" s="171" t="s">
        <v>91</v>
      </c>
      <c r="B169" s="164"/>
      <c r="C169" s="299" t="s">
        <v>628</v>
      </c>
      <c r="D169" s="166"/>
      <c r="E169" s="168"/>
      <c r="F169" s="167"/>
      <c r="G169" s="168"/>
      <c r="H169" s="271"/>
      <c r="AF169" s="260"/>
      <c r="AG169" s="260"/>
      <c r="AH169" s="260"/>
      <c r="AI169" s="260"/>
      <c r="AJ169" s="260"/>
      <c r="AK169" s="260"/>
      <c r="AL169" s="260"/>
      <c r="AM169" s="260"/>
      <c r="AN169" s="260"/>
      <c r="AO169" s="260"/>
      <c r="AP169" s="260"/>
      <c r="AQ169" s="260"/>
      <c r="AR169" s="260"/>
      <c r="AS169" s="260"/>
      <c r="AT169" s="260"/>
      <c r="AU169" s="260"/>
      <c r="AV169" s="260"/>
      <c r="AW169" s="260"/>
      <c r="AX169" s="210"/>
      <c r="AY169" s="210"/>
      <c r="AZ169" s="210"/>
    </row>
    <row r="170" spans="1:52" x14ac:dyDescent="0.25">
      <c r="A170" s="171" t="s">
        <v>91</v>
      </c>
      <c r="B170" s="164"/>
      <c r="C170" s="299" t="s">
        <v>628</v>
      </c>
      <c r="D170" s="166"/>
      <c r="E170" s="168"/>
      <c r="F170" s="167"/>
      <c r="G170" s="168"/>
      <c r="H170" s="271"/>
      <c r="AF170" s="260"/>
      <c r="AG170" s="260"/>
      <c r="AH170" s="260"/>
      <c r="AI170" s="260"/>
      <c r="AJ170" s="260"/>
      <c r="AK170" s="260"/>
      <c r="AL170" s="260"/>
      <c r="AM170" s="260"/>
      <c r="AN170" s="260"/>
      <c r="AO170" s="260"/>
      <c r="AP170" s="260"/>
      <c r="AQ170" s="260"/>
      <c r="AR170" s="260"/>
      <c r="AS170" s="260"/>
      <c r="AT170" s="260"/>
      <c r="AU170" s="260"/>
      <c r="AV170" s="260"/>
      <c r="AW170" s="260"/>
      <c r="AX170" s="210"/>
      <c r="AY170" s="210"/>
      <c r="AZ170" s="210"/>
    </row>
    <row r="171" spans="1:52" x14ac:dyDescent="0.25">
      <c r="A171" s="171" t="s">
        <v>91</v>
      </c>
      <c r="B171" s="164"/>
      <c r="C171" s="299" t="s">
        <v>628</v>
      </c>
      <c r="D171" s="166"/>
      <c r="E171" s="168"/>
      <c r="F171" s="167"/>
      <c r="G171" s="168"/>
      <c r="H171" s="271"/>
      <c r="AF171" s="260"/>
      <c r="AG171" s="260"/>
      <c r="AH171" s="260"/>
      <c r="AI171" s="260"/>
      <c r="AJ171" s="260"/>
      <c r="AK171" s="260"/>
      <c r="AL171" s="260"/>
      <c r="AM171" s="260"/>
      <c r="AN171" s="260"/>
      <c r="AO171" s="260"/>
      <c r="AP171" s="260"/>
      <c r="AQ171" s="260"/>
      <c r="AR171" s="260"/>
      <c r="AS171" s="260"/>
      <c r="AT171" s="260"/>
      <c r="AU171" s="260"/>
      <c r="AV171" s="260"/>
      <c r="AW171" s="260"/>
      <c r="AX171" s="210"/>
      <c r="AY171" s="210"/>
      <c r="AZ171" s="210"/>
    </row>
    <row r="172" spans="1:52" x14ac:dyDescent="0.25">
      <c r="A172" s="171" t="s">
        <v>91</v>
      </c>
      <c r="B172" s="164"/>
      <c r="C172" s="299" t="s">
        <v>628</v>
      </c>
      <c r="D172" s="166"/>
      <c r="E172" s="168"/>
      <c r="F172" s="167"/>
      <c r="G172" s="168"/>
      <c r="H172" s="271"/>
      <c r="AF172" s="260"/>
      <c r="AG172" s="260"/>
      <c r="AH172" s="260"/>
      <c r="AI172" s="260"/>
      <c r="AJ172" s="260"/>
      <c r="AK172" s="260"/>
      <c r="AL172" s="260"/>
      <c r="AM172" s="260"/>
      <c r="AN172" s="260"/>
      <c r="AO172" s="260"/>
      <c r="AP172" s="260"/>
      <c r="AQ172" s="260"/>
      <c r="AR172" s="260"/>
      <c r="AS172" s="260"/>
      <c r="AT172" s="260"/>
      <c r="AU172" s="260"/>
      <c r="AV172" s="260"/>
      <c r="AW172" s="260"/>
      <c r="AX172" s="210"/>
      <c r="AY172" s="210"/>
      <c r="AZ172" s="210"/>
    </row>
    <row r="173" spans="1:52" x14ac:dyDescent="0.25">
      <c r="A173" s="171" t="s">
        <v>91</v>
      </c>
      <c r="B173" s="164"/>
      <c r="C173" s="299" t="s">
        <v>628</v>
      </c>
      <c r="D173" s="166"/>
      <c r="E173" s="168"/>
      <c r="F173" s="167"/>
      <c r="G173" s="168"/>
      <c r="H173" s="271"/>
      <c r="AF173" s="260"/>
      <c r="AG173" s="260"/>
      <c r="AH173" s="260"/>
      <c r="AI173" s="260"/>
      <c r="AJ173" s="260"/>
      <c r="AK173" s="260"/>
      <c r="AL173" s="260"/>
      <c r="AM173" s="260"/>
      <c r="AN173" s="260"/>
      <c r="AO173" s="260"/>
      <c r="AP173" s="260"/>
      <c r="AQ173" s="260"/>
      <c r="AR173" s="260"/>
      <c r="AS173" s="260"/>
      <c r="AT173" s="260"/>
      <c r="AU173" s="260"/>
      <c r="AV173" s="260"/>
      <c r="AW173" s="260"/>
      <c r="AX173" s="210"/>
      <c r="AY173" s="210"/>
      <c r="AZ173" s="210"/>
    </row>
    <row r="174" spans="1:52" x14ac:dyDescent="0.25">
      <c r="A174" s="171" t="s">
        <v>91</v>
      </c>
      <c r="B174" s="164"/>
      <c r="C174" s="299" t="s">
        <v>628</v>
      </c>
      <c r="D174" s="166"/>
      <c r="E174" s="168"/>
      <c r="F174" s="167"/>
      <c r="G174" s="168"/>
      <c r="H174" s="271"/>
      <c r="AF174" s="260"/>
      <c r="AG174" s="260"/>
      <c r="AH174" s="260"/>
      <c r="AI174" s="260"/>
      <c r="AJ174" s="260"/>
      <c r="AK174" s="260"/>
      <c r="AL174" s="260"/>
      <c r="AM174" s="260"/>
      <c r="AN174" s="260"/>
      <c r="AO174" s="260"/>
      <c r="AP174" s="260"/>
      <c r="AQ174" s="260"/>
      <c r="AR174" s="260"/>
      <c r="AS174" s="260"/>
      <c r="AT174" s="260"/>
      <c r="AU174" s="260"/>
      <c r="AV174" s="260"/>
      <c r="AW174" s="260"/>
      <c r="AX174" s="210"/>
      <c r="AY174" s="210"/>
      <c r="AZ174" s="210"/>
    </row>
    <row r="175" spans="1:52" x14ac:dyDescent="0.25">
      <c r="A175" s="171" t="s">
        <v>91</v>
      </c>
      <c r="B175" s="164"/>
      <c r="C175" s="299" t="s">
        <v>628</v>
      </c>
      <c r="D175" s="166"/>
      <c r="E175" s="168"/>
      <c r="F175" s="167"/>
      <c r="G175" s="168"/>
      <c r="H175" s="271"/>
      <c r="AF175" s="260"/>
      <c r="AG175" s="260"/>
      <c r="AH175" s="260"/>
      <c r="AI175" s="260"/>
      <c r="AJ175" s="260"/>
      <c r="AK175" s="260"/>
      <c r="AL175" s="260"/>
      <c r="AM175" s="260"/>
      <c r="AN175" s="260"/>
      <c r="AO175" s="260"/>
      <c r="AP175" s="260"/>
      <c r="AQ175" s="260"/>
      <c r="AR175" s="260"/>
      <c r="AS175" s="260"/>
      <c r="AT175" s="260"/>
      <c r="AU175" s="260"/>
      <c r="AV175" s="260"/>
      <c r="AW175" s="260"/>
      <c r="AX175" s="210"/>
      <c r="AY175" s="210"/>
      <c r="AZ175" s="210"/>
    </row>
    <row r="176" spans="1:52" x14ac:dyDescent="0.25">
      <c r="A176" s="171" t="s">
        <v>91</v>
      </c>
      <c r="B176" s="164"/>
      <c r="C176" s="299" t="s">
        <v>628</v>
      </c>
      <c r="D176" s="166"/>
      <c r="E176" s="168"/>
      <c r="F176" s="167"/>
      <c r="G176" s="168"/>
      <c r="H176" s="271"/>
      <c r="AF176" s="260"/>
      <c r="AG176" s="260"/>
      <c r="AH176" s="260"/>
      <c r="AI176" s="260"/>
      <c r="AJ176" s="260"/>
      <c r="AK176" s="260"/>
      <c r="AL176" s="260"/>
      <c r="AM176" s="260"/>
      <c r="AN176" s="260"/>
      <c r="AO176" s="260"/>
      <c r="AP176" s="260"/>
      <c r="AQ176" s="260"/>
      <c r="AR176" s="260"/>
      <c r="AS176" s="260"/>
      <c r="AT176" s="260"/>
      <c r="AU176" s="260"/>
      <c r="AV176" s="260"/>
      <c r="AW176" s="260"/>
      <c r="AX176" s="210"/>
      <c r="AY176" s="210"/>
      <c r="AZ176" s="210"/>
    </row>
    <row r="177" spans="1:52" x14ac:dyDescent="0.25">
      <c r="A177" s="171" t="s">
        <v>91</v>
      </c>
      <c r="B177" s="164"/>
      <c r="C177" s="299" t="s">
        <v>628</v>
      </c>
      <c r="D177" s="166"/>
      <c r="E177" s="168"/>
      <c r="F177" s="167"/>
      <c r="G177" s="168"/>
      <c r="H177" s="271"/>
      <c r="AF177" s="260"/>
      <c r="AG177" s="260"/>
      <c r="AH177" s="260"/>
      <c r="AI177" s="260"/>
      <c r="AJ177" s="260"/>
      <c r="AK177" s="260"/>
      <c r="AL177" s="260"/>
      <c r="AM177" s="260"/>
      <c r="AN177" s="260"/>
      <c r="AO177" s="260"/>
      <c r="AP177" s="260"/>
      <c r="AQ177" s="260"/>
      <c r="AR177" s="260"/>
      <c r="AS177" s="260"/>
      <c r="AT177" s="260"/>
      <c r="AU177" s="260"/>
      <c r="AV177" s="260"/>
      <c r="AW177" s="260"/>
      <c r="AX177" s="210"/>
      <c r="AY177" s="210"/>
      <c r="AZ177" s="210"/>
    </row>
    <row r="178" spans="1:52" x14ac:dyDescent="0.25">
      <c r="A178" s="171" t="s">
        <v>91</v>
      </c>
      <c r="B178" s="164"/>
      <c r="C178" s="299" t="s">
        <v>628</v>
      </c>
      <c r="D178" s="166"/>
      <c r="E178" s="168"/>
      <c r="F178" s="167"/>
      <c r="G178" s="168"/>
      <c r="H178" s="271"/>
      <c r="AF178" s="260"/>
      <c r="AG178" s="260"/>
      <c r="AH178" s="260"/>
      <c r="AI178" s="260"/>
      <c r="AJ178" s="260"/>
      <c r="AK178" s="260"/>
      <c r="AL178" s="260"/>
      <c r="AM178" s="260"/>
      <c r="AN178" s="260"/>
      <c r="AO178" s="260"/>
      <c r="AP178" s="260"/>
      <c r="AQ178" s="260"/>
      <c r="AR178" s="260"/>
      <c r="AS178" s="260"/>
      <c r="AT178" s="260"/>
      <c r="AU178" s="260"/>
      <c r="AV178" s="260"/>
      <c r="AW178" s="260"/>
      <c r="AX178" s="210"/>
      <c r="AY178" s="210"/>
      <c r="AZ178" s="210"/>
    </row>
    <row r="179" spans="1:52" x14ac:dyDescent="0.25">
      <c r="A179" s="171" t="s">
        <v>91</v>
      </c>
      <c r="B179" s="164"/>
      <c r="C179" s="299" t="s">
        <v>628</v>
      </c>
      <c r="D179" s="166"/>
      <c r="E179" s="168"/>
      <c r="F179" s="167"/>
      <c r="G179" s="168"/>
      <c r="H179" s="271"/>
      <c r="AF179" s="260"/>
      <c r="AG179" s="260"/>
      <c r="AH179" s="260"/>
      <c r="AI179" s="260"/>
      <c r="AJ179" s="260"/>
      <c r="AK179" s="260"/>
      <c r="AL179" s="260"/>
      <c r="AM179" s="260"/>
      <c r="AN179" s="260"/>
      <c r="AO179" s="260"/>
      <c r="AP179" s="260"/>
      <c r="AQ179" s="260"/>
      <c r="AR179" s="260"/>
      <c r="AS179" s="260"/>
      <c r="AT179" s="260"/>
      <c r="AU179" s="260"/>
      <c r="AV179" s="260"/>
      <c r="AW179" s="260"/>
      <c r="AX179" s="210"/>
      <c r="AY179" s="210"/>
      <c r="AZ179" s="210"/>
    </row>
    <row r="180" spans="1:52" x14ac:dyDescent="0.25">
      <c r="A180" s="171" t="s">
        <v>91</v>
      </c>
      <c r="B180" s="164"/>
      <c r="C180" s="299" t="s">
        <v>628</v>
      </c>
      <c r="D180" s="166"/>
      <c r="E180" s="168"/>
      <c r="F180" s="167"/>
      <c r="G180" s="168"/>
      <c r="H180" s="271"/>
      <c r="AF180" s="260"/>
      <c r="AG180" s="260"/>
      <c r="AH180" s="260"/>
      <c r="AI180" s="260"/>
      <c r="AJ180" s="260"/>
      <c r="AK180" s="260"/>
      <c r="AL180" s="260"/>
      <c r="AM180" s="260"/>
      <c r="AN180" s="260"/>
      <c r="AO180" s="260"/>
      <c r="AP180" s="260"/>
      <c r="AQ180" s="260"/>
      <c r="AR180" s="260"/>
      <c r="AS180" s="260"/>
      <c r="AT180" s="260"/>
      <c r="AU180" s="260"/>
      <c r="AV180" s="260"/>
      <c r="AW180" s="260"/>
      <c r="AX180" s="210"/>
      <c r="AY180" s="210"/>
      <c r="AZ180" s="210"/>
    </row>
    <row r="181" spans="1:52" x14ac:dyDescent="0.25">
      <c r="A181" s="171" t="s">
        <v>91</v>
      </c>
      <c r="B181" s="164"/>
      <c r="C181" s="299" t="s">
        <v>628</v>
      </c>
      <c r="D181" s="166"/>
      <c r="E181" s="168"/>
      <c r="F181" s="167"/>
      <c r="G181" s="168"/>
      <c r="H181" s="271"/>
      <c r="AF181" s="260"/>
      <c r="AG181" s="260"/>
      <c r="AH181" s="260"/>
      <c r="AI181" s="260"/>
      <c r="AJ181" s="260"/>
      <c r="AK181" s="260"/>
      <c r="AL181" s="260"/>
      <c r="AM181" s="260"/>
      <c r="AN181" s="260"/>
      <c r="AO181" s="260"/>
      <c r="AP181" s="260"/>
      <c r="AQ181" s="260"/>
      <c r="AR181" s="260"/>
      <c r="AS181" s="260"/>
      <c r="AT181" s="260"/>
      <c r="AU181" s="260"/>
      <c r="AV181" s="260"/>
      <c r="AW181" s="260"/>
      <c r="AX181" s="210"/>
      <c r="AY181" s="210"/>
      <c r="AZ181" s="210"/>
    </row>
    <row r="182" spans="1:52" x14ac:dyDescent="0.25">
      <c r="A182" s="171" t="s">
        <v>91</v>
      </c>
      <c r="B182" s="164"/>
      <c r="C182" s="299" t="s">
        <v>628</v>
      </c>
      <c r="D182" s="166"/>
      <c r="E182" s="168"/>
      <c r="F182" s="167"/>
      <c r="G182" s="168"/>
      <c r="H182" s="271"/>
      <c r="AF182" s="260"/>
      <c r="AG182" s="260"/>
      <c r="AH182" s="260"/>
      <c r="AI182" s="260"/>
      <c r="AJ182" s="260"/>
      <c r="AK182" s="260"/>
      <c r="AL182" s="260"/>
      <c r="AM182" s="260"/>
      <c r="AN182" s="260"/>
      <c r="AO182" s="260"/>
      <c r="AP182" s="260"/>
      <c r="AQ182" s="260"/>
      <c r="AR182" s="260"/>
      <c r="AS182" s="260"/>
      <c r="AT182" s="260"/>
      <c r="AU182" s="260"/>
      <c r="AV182" s="260"/>
      <c r="AW182" s="260"/>
      <c r="AX182" s="210"/>
      <c r="AY182" s="210"/>
      <c r="AZ182" s="210"/>
    </row>
    <row r="183" spans="1:52" x14ac:dyDescent="0.25">
      <c r="A183" s="171" t="s">
        <v>91</v>
      </c>
      <c r="B183" s="164"/>
      <c r="C183" s="299" t="s">
        <v>628</v>
      </c>
      <c r="D183" s="166"/>
      <c r="E183" s="168"/>
      <c r="F183" s="167"/>
      <c r="G183" s="168"/>
      <c r="H183" s="271"/>
      <c r="AF183" s="260"/>
      <c r="AG183" s="260"/>
      <c r="AH183" s="260"/>
      <c r="AI183" s="260"/>
      <c r="AJ183" s="260"/>
      <c r="AK183" s="260"/>
      <c r="AL183" s="260"/>
      <c r="AM183" s="260"/>
      <c r="AN183" s="260"/>
      <c r="AO183" s="260"/>
      <c r="AP183" s="260"/>
      <c r="AQ183" s="260"/>
      <c r="AR183" s="260"/>
      <c r="AS183" s="260"/>
      <c r="AT183" s="260"/>
      <c r="AU183" s="260"/>
      <c r="AV183" s="260"/>
      <c r="AW183" s="260"/>
      <c r="AX183" s="210"/>
      <c r="AY183" s="210"/>
      <c r="AZ183" s="210"/>
    </row>
    <row r="184" spans="1:52" x14ac:dyDescent="0.25">
      <c r="A184" s="171" t="s">
        <v>91</v>
      </c>
      <c r="B184" s="164"/>
      <c r="C184" s="299" t="s">
        <v>628</v>
      </c>
      <c r="D184" s="166"/>
      <c r="E184" s="168"/>
      <c r="F184" s="167"/>
      <c r="G184" s="168"/>
      <c r="H184" s="271"/>
      <c r="AF184" s="260"/>
      <c r="AG184" s="260"/>
      <c r="AH184" s="260"/>
      <c r="AI184" s="260"/>
      <c r="AJ184" s="260"/>
      <c r="AK184" s="260"/>
      <c r="AL184" s="260"/>
      <c r="AM184" s="260"/>
      <c r="AN184" s="260"/>
      <c r="AO184" s="260"/>
      <c r="AP184" s="260"/>
      <c r="AQ184" s="260"/>
      <c r="AR184" s="260"/>
      <c r="AS184" s="260"/>
      <c r="AT184" s="260"/>
      <c r="AU184" s="260"/>
      <c r="AV184" s="260"/>
      <c r="AW184" s="260"/>
      <c r="AX184" s="210"/>
      <c r="AY184" s="210"/>
      <c r="AZ184" s="210"/>
    </row>
    <row r="185" spans="1:52" x14ac:dyDescent="0.25">
      <c r="A185" s="171" t="s">
        <v>91</v>
      </c>
      <c r="B185" s="164"/>
      <c r="C185" s="299" t="s">
        <v>628</v>
      </c>
      <c r="D185" s="166"/>
      <c r="E185" s="168"/>
      <c r="F185" s="167"/>
      <c r="G185" s="168"/>
      <c r="H185" s="271"/>
      <c r="AF185" s="260"/>
      <c r="AG185" s="260"/>
      <c r="AH185" s="260"/>
      <c r="AI185" s="260"/>
      <c r="AJ185" s="260"/>
      <c r="AK185" s="260"/>
      <c r="AL185" s="260"/>
      <c r="AM185" s="260"/>
      <c r="AN185" s="260"/>
      <c r="AO185" s="260"/>
      <c r="AP185" s="260"/>
      <c r="AQ185" s="260"/>
      <c r="AR185" s="260"/>
      <c r="AS185" s="260"/>
      <c r="AT185" s="260"/>
      <c r="AU185" s="260"/>
      <c r="AV185" s="260"/>
      <c r="AW185" s="260"/>
      <c r="AX185" s="210"/>
      <c r="AY185" s="210"/>
      <c r="AZ185" s="210"/>
    </row>
    <row r="186" spans="1:52" x14ac:dyDescent="0.25">
      <c r="A186" s="171" t="s">
        <v>91</v>
      </c>
      <c r="B186" s="164"/>
      <c r="C186" s="299" t="s">
        <v>628</v>
      </c>
      <c r="D186" s="166"/>
      <c r="E186" s="168"/>
      <c r="F186" s="167"/>
      <c r="G186" s="168"/>
      <c r="H186" s="271"/>
      <c r="AF186" s="260"/>
      <c r="AG186" s="260"/>
      <c r="AH186" s="260"/>
      <c r="AI186" s="260"/>
      <c r="AJ186" s="260"/>
      <c r="AK186" s="260"/>
      <c r="AL186" s="260"/>
      <c r="AM186" s="260"/>
      <c r="AN186" s="260"/>
      <c r="AO186" s="260"/>
      <c r="AP186" s="260"/>
      <c r="AQ186" s="260"/>
      <c r="AR186" s="260"/>
      <c r="AS186" s="260"/>
      <c r="AT186" s="260"/>
      <c r="AU186" s="260"/>
      <c r="AV186" s="260"/>
      <c r="AW186" s="260"/>
      <c r="AX186" s="210"/>
      <c r="AY186" s="210"/>
      <c r="AZ186" s="210"/>
    </row>
    <row r="187" spans="1:52" x14ac:dyDescent="0.25">
      <c r="A187" s="171" t="s">
        <v>91</v>
      </c>
      <c r="B187" s="164"/>
      <c r="C187" s="299" t="s">
        <v>628</v>
      </c>
      <c r="D187" s="166"/>
      <c r="E187" s="168"/>
      <c r="F187" s="167"/>
      <c r="G187" s="168"/>
      <c r="H187" s="271"/>
      <c r="AF187" s="260"/>
      <c r="AG187" s="260"/>
      <c r="AH187" s="260"/>
      <c r="AI187" s="260"/>
      <c r="AJ187" s="260"/>
      <c r="AK187" s="260"/>
      <c r="AL187" s="260"/>
      <c r="AM187" s="260"/>
      <c r="AN187" s="260"/>
      <c r="AO187" s="260"/>
      <c r="AP187" s="260"/>
      <c r="AQ187" s="260"/>
      <c r="AR187" s="260"/>
      <c r="AS187" s="260"/>
      <c r="AT187" s="260"/>
      <c r="AU187" s="260"/>
      <c r="AV187" s="260"/>
      <c r="AW187" s="260"/>
      <c r="AX187" s="210"/>
      <c r="AY187" s="210"/>
      <c r="AZ187" s="210"/>
    </row>
    <row r="188" spans="1:52" x14ac:dyDescent="0.25">
      <c r="A188" s="171" t="s">
        <v>91</v>
      </c>
      <c r="B188" s="164"/>
      <c r="C188" s="299" t="s">
        <v>628</v>
      </c>
      <c r="D188" s="166"/>
      <c r="E188" s="168"/>
      <c r="F188" s="167"/>
      <c r="G188" s="168"/>
      <c r="H188" s="271"/>
      <c r="AF188" s="260"/>
      <c r="AG188" s="260"/>
      <c r="AH188" s="260"/>
      <c r="AI188" s="260"/>
      <c r="AJ188" s="260"/>
      <c r="AK188" s="260"/>
      <c r="AL188" s="260"/>
      <c r="AM188" s="260"/>
      <c r="AN188" s="260"/>
      <c r="AO188" s="260"/>
      <c r="AP188" s="260"/>
      <c r="AQ188" s="260"/>
      <c r="AR188" s="260"/>
      <c r="AS188" s="260"/>
      <c r="AT188" s="260"/>
      <c r="AU188" s="260"/>
      <c r="AV188" s="260"/>
      <c r="AW188" s="260"/>
      <c r="AX188" s="210"/>
      <c r="AY188" s="210"/>
      <c r="AZ188" s="210"/>
    </row>
    <row r="189" spans="1:52" x14ac:dyDescent="0.25">
      <c r="A189" s="171" t="s">
        <v>91</v>
      </c>
      <c r="B189" s="164"/>
      <c r="C189" s="299" t="s">
        <v>628</v>
      </c>
      <c r="D189" s="166"/>
      <c r="E189" s="168"/>
      <c r="F189" s="167"/>
      <c r="G189" s="168"/>
      <c r="H189" s="271"/>
      <c r="AF189" s="260"/>
      <c r="AG189" s="260"/>
      <c r="AH189" s="260"/>
      <c r="AI189" s="260"/>
      <c r="AJ189" s="260"/>
      <c r="AK189" s="260"/>
      <c r="AL189" s="260"/>
      <c r="AM189" s="260"/>
      <c r="AN189" s="260"/>
      <c r="AO189" s="260"/>
      <c r="AP189" s="260"/>
      <c r="AQ189" s="260"/>
      <c r="AR189" s="260"/>
      <c r="AS189" s="260"/>
      <c r="AT189" s="260"/>
      <c r="AU189" s="260"/>
      <c r="AV189" s="260"/>
      <c r="AW189" s="260"/>
      <c r="AX189" s="210"/>
      <c r="AY189" s="210"/>
      <c r="AZ189" s="210"/>
    </row>
    <row r="190" spans="1:52" x14ac:dyDescent="0.25">
      <c r="A190" s="171" t="s">
        <v>91</v>
      </c>
      <c r="B190" s="164"/>
      <c r="C190" s="299" t="s">
        <v>628</v>
      </c>
      <c r="D190" s="166"/>
      <c r="E190" s="168"/>
      <c r="F190" s="167"/>
      <c r="G190" s="168"/>
      <c r="H190" s="271"/>
      <c r="AF190" s="260"/>
      <c r="AG190" s="260"/>
      <c r="AH190" s="260"/>
      <c r="AI190" s="260"/>
      <c r="AJ190" s="260"/>
      <c r="AK190" s="260"/>
      <c r="AL190" s="260"/>
      <c r="AM190" s="260"/>
      <c r="AN190" s="260"/>
      <c r="AO190" s="260"/>
      <c r="AP190" s="260"/>
      <c r="AQ190" s="260"/>
      <c r="AR190" s="260"/>
      <c r="AS190" s="260"/>
      <c r="AT190" s="260"/>
      <c r="AU190" s="260"/>
      <c r="AV190" s="260"/>
      <c r="AW190" s="260"/>
      <c r="AX190" s="210"/>
      <c r="AY190" s="210"/>
      <c r="AZ190" s="210"/>
    </row>
    <row r="191" spans="1:52" x14ac:dyDescent="0.25">
      <c r="A191" s="171" t="s">
        <v>91</v>
      </c>
      <c r="B191" s="164"/>
      <c r="C191" s="299" t="s">
        <v>628</v>
      </c>
      <c r="D191" s="166"/>
      <c r="E191" s="168"/>
      <c r="F191" s="167"/>
      <c r="G191" s="168"/>
      <c r="H191" s="271"/>
      <c r="AF191" s="260"/>
      <c r="AG191" s="260"/>
      <c r="AH191" s="260"/>
      <c r="AI191" s="260"/>
      <c r="AJ191" s="260"/>
      <c r="AK191" s="260"/>
      <c r="AL191" s="260"/>
      <c r="AM191" s="260"/>
      <c r="AN191" s="260"/>
      <c r="AO191" s="260"/>
      <c r="AP191" s="260"/>
      <c r="AQ191" s="260"/>
      <c r="AR191" s="260"/>
      <c r="AS191" s="260"/>
      <c r="AT191" s="260"/>
      <c r="AU191" s="260"/>
      <c r="AV191" s="260"/>
      <c r="AW191" s="260"/>
      <c r="AX191" s="210"/>
      <c r="AY191" s="210"/>
      <c r="AZ191" s="210"/>
    </row>
    <row r="192" spans="1:52" x14ac:dyDescent="0.25">
      <c r="A192" s="171" t="s">
        <v>91</v>
      </c>
      <c r="B192" s="164"/>
      <c r="C192" s="299" t="s">
        <v>628</v>
      </c>
      <c r="D192" s="166"/>
      <c r="E192" s="168"/>
      <c r="F192" s="167"/>
      <c r="G192" s="168"/>
      <c r="H192" s="271"/>
      <c r="AF192" s="260"/>
      <c r="AG192" s="260"/>
      <c r="AH192" s="260"/>
      <c r="AI192" s="260"/>
      <c r="AJ192" s="260"/>
      <c r="AK192" s="260"/>
      <c r="AL192" s="260"/>
      <c r="AM192" s="260"/>
      <c r="AN192" s="260"/>
      <c r="AO192" s="260"/>
      <c r="AP192" s="260"/>
      <c r="AQ192" s="260"/>
      <c r="AR192" s="260"/>
      <c r="AS192" s="260"/>
      <c r="AT192" s="260"/>
      <c r="AU192" s="260"/>
      <c r="AV192" s="260"/>
      <c r="AW192" s="260"/>
      <c r="AX192" s="210"/>
      <c r="AY192" s="210"/>
      <c r="AZ192" s="210"/>
    </row>
    <row r="193" spans="1:52" x14ac:dyDescent="0.25">
      <c r="A193" s="171" t="s">
        <v>91</v>
      </c>
      <c r="B193" s="164"/>
      <c r="C193" s="299" t="s">
        <v>628</v>
      </c>
      <c r="D193" s="166"/>
      <c r="E193" s="168"/>
      <c r="F193" s="167"/>
      <c r="G193" s="168"/>
      <c r="H193" s="271"/>
      <c r="AF193" s="260"/>
      <c r="AG193" s="260"/>
      <c r="AH193" s="260"/>
      <c r="AI193" s="260"/>
      <c r="AJ193" s="260"/>
      <c r="AK193" s="260"/>
      <c r="AL193" s="260"/>
      <c r="AM193" s="260"/>
      <c r="AN193" s="260"/>
      <c r="AO193" s="260"/>
      <c r="AP193" s="260"/>
      <c r="AQ193" s="260"/>
      <c r="AR193" s="260"/>
      <c r="AS193" s="260"/>
      <c r="AT193" s="260"/>
      <c r="AU193" s="260"/>
      <c r="AV193" s="260"/>
      <c r="AW193" s="260"/>
      <c r="AX193" s="210"/>
      <c r="AY193" s="210"/>
      <c r="AZ193" s="210"/>
    </row>
    <row r="194" spans="1:52" x14ac:dyDescent="0.25">
      <c r="A194" s="171" t="s">
        <v>91</v>
      </c>
      <c r="B194" s="164"/>
      <c r="C194" s="299" t="s">
        <v>628</v>
      </c>
      <c r="D194" s="166"/>
      <c r="E194" s="168"/>
      <c r="F194" s="167"/>
      <c r="G194" s="168"/>
      <c r="H194" s="271"/>
      <c r="AF194" s="260"/>
      <c r="AG194" s="260"/>
      <c r="AH194" s="260"/>
      <c r="AI194" s="260"/>
      <c r="AJ194" s="260"/>
      <c r="AK194" s="260"/>
      <c r="AL194" s="260"/>
      <c r="AM194" s="260"/>
      <c r="AN194" s="260"/>
      <c r="AO194" s="260"/>
      <c r="AP194" s="260"/>
      <c r="AQ194" s="260"/>
      <c r="AR194" s="260"/>
      <c r="AS194" s="260"/>
      <c r="AT194" s="260"/>
      <c r="AU194" s="260"/>
      <c r="AV194" s="260"/>
      <c r="AW194" s="260"/>
      <c r="AX194" s="210"/>
      <c r="AY194" s="210"/>
      <c r="AZ194" s="210"/>
    </row>
    <row r="195" spans="1:52" x14ac:dyDescent="0.25">
      <c r="A195" s="171" t="s">
        <v>91</v>
      </c>
      <c r="B195" s="164"/>
      <c r="C195" s="299" t="s">
        <v>628</v>
      </c>
      <c r="D195" s="166"/>
      <c r="E195" s="168"/>
      <c r="F195" s="167"/>
      <c r="G195" s="168"/>
      <c r="H195" s="271"/>
      <c r="AF195" s="260"/>
      <c r="AG195" s="260"/>
      <c r="AH195" s="260"/>
      <c r="AI195" s="260"/>
      <c r="AJ195" s="260"/>
      <c r="AK195" s="260"/>
      <c r="AL195" s="260"/>
      <c r="AM195" s="260"/>
      <c r="AN195" s="260"/>
      <c r="AO195" s="260"/>
      <c r="AP195" s="260"/>
      <c r="AQ195" s="260"/>
      <c r="AR195" s="260"/>
      <c r="AS195" s="260"/>
      <c r="AT195" s="260"/>
      <c r="AU195" s="260"/>
      <c r="AV195" s="260"/>
      <c r="AW195" s="260"/>
      <c r="AX195" s="210"/>
      <c r="AY195" s="210"/>
      <c r="AZ195" s="210"/>
    </row>
    <row r="196" spans="1:52" x14ac:dyDescent="0.25">
      <c r="A196" s="171" t="s">
        <v>91</v>
      </c>
      <c r="B196" s="164"/>
      <c r="C196" s="299" t="s">
        <v>628</v>
      </c>
      <c r="D196" s="166"/>
      <c r="E196" s="168"/>
      <c r="F196" s="167"/>
      <c r="G196" s="168"/>
      <c r="H196" s="271"/>
      <c r="AF196" s="260"/>
      <c r="AG196" s="260"/>
      <c r="AH196" s="260"/>
      <c r="AI196" s="260"/>
      <c r="AJ196" s="260"/>
      <c r="AK196" s="260"/>
      <c r="AL196" s="260"/>
      <c r="AM196" s="260"/>
      <c r="AN196" s="260"/>
      <c r="AO196" s="260"/>
      <c r="AP196" s="260"/>
      <c r="AQ196" s="260"/>
      <c r="AR196" s="260"/>
      <c r="AS196" s="260"/>
      <c r="AT196" s="260"/>
      <c r="AU196" s="260"/>
      <c r="AV196" s="260"/>
      <c r="AW196" s="260"/>
      <c r="AX196" s="210"/>
      <c r="AY196" s="210"/>
      <c r="AZ196" s="210"/>
    </row>
    <row r="197" spans="1:52" x14ac:dyDescent="0.25">
      <c r="A197" s="171" t="s">
        <v>91</v>
      </c>
      <c r="B197" s="164"/>
      <c r="C197" s="299" t="s">
        <v>628</v>
      </c>
      <c r="D197" s="166"/>
      <c r="E197" s="168"/>
      <c r="F197" s="167"/>
      <c r="G197" s="168"/>
      <c r="H197" s="271"/>
      <c r="AF197" s="260"/>
      <c r="AG197" s="260"/>
      <c r="AH197" s="260"/>
      <c r="AI197" s="260"/>
      <c r="AJ197" s="260"/>
      <c r="AK197" s="260"/>
      <c r="AL197" s="260"/>
      <c r="AM197" s="260"/>
      <c r="AN197" s="260"/>
      <c r="AO197" s="260"/>
      <c r="AP197" s="260"/>
      <c r="AQ197" s="260"/>
      <c r="AR197" s="260"/>
      <c r="AS197" s="260"/>
      <c r="AT197" s="260"/>
      <c r="AU197" s="260"/>
      <c r="AV197" s="260"/>
      <c r="AW197" s="260"/>
      <c r="AX197" s="210"/>
      <c r="AY197" s="210"/>
      <c r="AZ197" s="210"/>
    </row>
    <row r="198" spans="1:52" x14ac:dyDescent="0.25">
      <c r="A198" s="171" t="s">
        <v>91</v>
      </c>
      <c r="B198" s="164"/>
      <c r="C198" s="299" t="s">
        <v>628</v>
      </c>
      <c r="D198" s="166"/>
      <c r="E198" s="168"/>
      <c r="F198" s="167"/>
      <c r="G198" s="168"/>
      <c r="H198" s="271"/>
      <c r="AF198" s="260"/>
      <c r="AG198" s="260"/>
      <c r="AH198" s="260"/>
      <c r="AI198" s="260"/>
      <c r="AJ198" s="260"/>
      <c r="AK198" s="260"/>
      <c r="AL198" s="260"/>
      <c r="AM198" s="260"/>
      <c r="AN198" s="260"/>
      <c r="AO198" s="260"/>
      <c r="AP198" s="260"/>
      <c r="AQ198" s="260"/>
      <c r="AR198" s="260"/>
      <c r="AS198" s="260"/>
      <c r="AT198" s="260"/>
      <c r="AU198" s="260"/>
      <c r="AV198" s="260"/>
      <c r="AW198" s="260"/>
      <c r="AX198" s="210"/>
      <c r="AY198" s="210"/>
      <c r="AZ198" s="210"/>
    </row>
    <row r="199" spans="1:52" x14ac:dyDescent="0.25">
      <c r="A199" s="171" t="s">
        <v>91</v>
      </c>
      <c r="B199" s="164"/>
      <c r="C199" s="299" t="s">
        <v>628</v>
      </c>
      <c r="D199" s="166"/>
      <c r="E199" s="168"/>
      <c r="F199" s="167"/>
      <c r="G199" s="168"/>
      <c r="H199" s="271"/>
      <c r="AF199" s="260"/>
      <c r="AG199" s="260"/>
      <c r="AH199" s="260"/>
      <c r="AI199" s="260"/>
      <c r="AJ199" s="260"/>
      <c r="AK199" s="260"/>
      <c r="AL199" s="260"/>
      <c r="AM199" s="260"/>
      <c r="AN199" s="260"/>
      <c r="AO199" s="260"/>
      <c r="AP199" s="260"/>
      <c r="AQ199" s="260"/>
      <c r="AR199" s="260"/>
      <c r="AS199" s="260"/>
      <c r="AT199" s="260"/>
      <c r="AU199" s="260"/>
      <c r="AV199" s="260"/>
      <c r="AW199" s="260"/>
      <c r="AX199" s="210"/>
      <c r="AY199" s="210"/>
      <c r="AZ199" s="210"/>
    </row>
    <row r="200" spans="1:52" x14ac:dyDescent="0.25">
      <c r="A200" s="171" t="s">
        <v>91</v>
      </c>
      <c r="B200" s="164"/>
      <c r="C200" s="299" t="s">
        <v>628</v>
      </c>
      <c r="D200" s="166"/>
      <c r="E200" s="168"/>
      <c r="F200" s="167"/>
      <c r="G200" s="168"/>
      <c r="H200" s="271"/>
      <c r="AF200" s="260"/>
      <c r="AG200" s="260"/>
      <c r="AH200" s="260"/>
      <c r="AI200" s="260"/>
      <c r="AJ200" s="260"/>
      <c r="AK200" s="260"/>
      <c r="AL200" s="260"/>
      <c r="AM200" s="260"/>
      <c r="AN200" s="260"/>
      <c r="AO200" s="260"/>
      <c r="AP200" s="260"/>
      <c r="AQ200" s="260"/>
      <c r="AR200" s="260"/>
      <c r="AS200" s="260"/>
      <c r="AT200" s="260"/>
      <c r="AU200" s="260"/>
      <c r="AV200" s="260"/>
      <c r="AW200" s="260"/>
      <c r="AX200" s="210"/>
      <c r="AY200" s="210"/>
      <c r="AZ200" s="210"/>
    </row>
    <row r="201" spans="1:52" x14ac:dyDescent="0.25">
      <c r="A201" s="171" t="s">
        <v>91</v>
      </c>
      <c r="B201" s="164"/>
      <c r="C201" s="299" t="s">
        <v>628</v>
      </c>
      <c r="D201" s="166"/>
      <c r="E201" s="168"/>
      <c r="F201" s="167"/>
      <c r="G201" s="168"/>
      <c r="H201" s="271"/>
      <c r="AF201" s="260"/>
      <c r="AG201" s="260"/>
      <c r="AH201" s="260"/>
      <c r="AI201" s="260"/>
      <c r="AJ201" s="260"/>
      <c r="AK201" s="260"/>
      <c r="AL201" s="260"/>
      <c r="AM201" s="260"/>
      <c r="AN201" s="260"/>
      <c r="AO201" s="260"/>
      <c r="AP201" s="260"/>
      <c r="AQ201" s="260"/>
      <c r="AR201" s="260"/>
      <c r="AS201" s="260"/>
      <c r="AT201" s="260"/>
      <c r="AU201" s="260"/>
      <c r="AV201" s="260"/>
      <c r="AW201" s="260"/>
      <c r="AX201" s="210"/>
      <c r="AY201" s="210"/>
      <c r="AZ201" s="210"/>
    </row>
    <row r="202" spans="1:52" x14ac:dyDescent="0.25">
      <c r="A202" s="171" t="s">
        <v>91</v>
      </c>
      <c r="B202" s="164"/>
      <c r="C202" s="299" t="s">
        <v>628</v>
      </c>
      <c r="D202" s="166"/>
      <c r="E202" s="168"/>
      <c r="F202" s="167"/>
      <c r="G202" s="168"/>
      <c r="H202" s="271"/>
      <c r="AF202" s="260"/>
      <c r="AG202" s="260"/>
      <c r="AH202" s="260"/>
      <c r="AI202" s="260"/>
      <c r="AJ202" s="260"/>
      <c r="AK202" s="260"/>
      <c r="AL202" s="260"/>
      <c r="AM202" s="260"/>
      <c r="AN202" s="260"/>
      <c r="AO202" s="260"/>
      <c r="AP202" s="260"/>
      <c r="AQ202" s="260"/>
      <c r="AR202" s="260"/>
      <c r="AS202" s="260"/>
      <c r="AT202" s="260"/>
      <c r="AU202" s="260"/>
      <c r="AV202" s="260"/>
      <c r="AW202" s="260"/>
      <c r="AX202" s="210"/>
      <c r="AY202" s="210"/>
      <c r="AZ202" s="210"/>
    </row>
    <row r="203" spans="1:52" x14ac:dyDescent="0.25">
      <c r="A203" s="171" t="s">
        <v>91</v>
      </c>
      <c r="B203" s="164"/>
      <c r="C203" s="299" t="s">
        <v>628</v>
      </c>
      <c r="D203" s="166"/>
      <c r="E203" s="168"/>
      <c r="F203" s="167"/>
      <c r="G203" s="168"/>
      <c r="H203" s="271"/>
      <c r="AF203" s="260"/>
      <c r="AG203" s="260"/>
      <c r="AH203" s="260"/>
      <c r="AI203" s="260"/>
      <c r="AJ203" s="260"/>
      <c r="AK203" s="260"/>
      <c r="AL203" s="260"/>
      <c r="AM203" s="260"/>
      <c r="AN203" s="260"/>
      <c r="AO203" s="260"/>
      <c r="AP203" s="260"/>
      <c r="AQ203" s="260"/>
      <c r="AR203" s="260"/>
      <c r="AS203" s="260"/>
      <c r="AT203" s="260"/>
      <c r="AU203" s="260"/>
      <c r="AV203" s="260"/>
      <c r="AW203" s="260"/>
      <c r="AX203" s="210"/>
      <c r="AY203" s="210"/>
      <c r="AZ203" s="210"/>
    </row>
    <row r="204" spans="1:52" x14ac:dyDescent="0.25">
      <c r="A204" s="171" t="s">
        <v>91</v>
      </c>
      <c r="B204" s="164"/>
      <c r="C204" s="299" t="s">
        <v>628</v>
      </c>
      <c r="D204" s="166"/>
      <c r="E204" s="168"/>
      <c r="F204" s="167"/>
      <c r="G204" s="168"/>
      <c r="H204" s="271"/>
      <c r="AF204" s="260"/>
      <c r="AG204" s="260"/>
      <c r="AH204" s="260"/>
      <c r="AI204" s="260"/>
      <c r="AJ204" s="260"/>
      <c r="AK204" s="260"/>
      <c r="AL204" s="260"/>
      <c r="AM204" s="260"/>
      <c r="AN204" s="260"/>
      <c r="AO204" s="260"/>
      <c r="AP204" s="260"/>
      <c r="AQ204" s="260"/>
      <c r="AR204" s="260"/>
      <c r="AS204" s="260"/>
      <c r="AT204" s="260"/>
      <c r="AU204" s="260"/>
      <c r="AV204" s="260"/>
      <c r="AW204" s="260"/>
      <c r="AX204" s="210"/>
      <c r="AY204" s="210"/>
      <c r="AZ204" s="210"/>
    </row>
    <row r="205" spans="1:52" x14ac:dyDescent="0.25">
      <c r="A205" s="171" t="s">
        <v>91</v>
      </c>
      <c r="B205" s="164"/>
      <c r="C205" s="299" t="s">
        <v>628</v>
      </c>
      <c r="D205" s="166"/>
      <c r="E205" s="168"/>
      <c r="F205" s="167"/>
      <c r="G205" s="168"/>
      <c r="H205" s="271"/>
      <c r="AF205" s="260"/>
      <c r="AG205" s="260"/>
      <c r="AH205" s="260"/>
      <c r="AI205" s="260"/>
      <c r="AJ205" s="260"/>
      <c r="AK205" s="260"/>
      <c r="AL205" s="260"/>
      <c r="AM205" s="260"/>
      <c r="AN205" s="260"/>
      <c r="AO205" s="260"/>
      <c r="AP205" s="260"/>
      <c r="AQ205" s="260"/>
      <c r="AR205" s="260"/>
      <c r="AS205" s="260"/>
      <c r="AT205" s="260"/>
      <c r="AU205" s="260"/>
      <c r="AV205" s="260"/>
      <c r="AW205" s="260"/>
      <c r="AX205" s="210"/>
      <c r="AY205" s="210"/>
      <c r="AZ205" s="210"/>
    </row>
    <row r="206" spans="1:52" x14ac:dyDescent="0.25">
      <c r="A206" s="171" t="s">
        <v>91</v>
      </c>
      <c r="B206" s="164"/>
      <c r="C206" s="299" t="s">
        <v>628</v>
      </c>
      <c r="D206" s="166"/>
      <c r="E206" s="168"/>
      <c r="F206" s="167"/>
      <c r="G206" s="168"/>
      <c r="H206" s="271"/>
      <c r="AF206" s="260"/>
      <c r="AG206" s="260"/>
      <c r="AH206" s="260"/>
      <c r="AI206" s="260"/>
      <c r="AJ206" s="260"/>
      <c r="AK206" s="260"/>
      <c r="AL206" s="260"/>
      <c r="AM206" s="260"/>
      <c r="AN206" s="260"/>
      <c r="AO206" s="260"/>
      <c r="AP206" s="260"/>
      <c r="AQ206" s="260"/>
      <c r="AR206" s="260"/>
      <c r="AS206" s="260"/>
      <c r="AT206" s="260"/>
      <c r="AU206" s="260"/>
      <c r="AV206" s="260"/>
      <c r="AW206" s="260"/>
      <c r="AX206" s="210"/>
      <c r="AY206" s="210"/>
      <c r="AZ206" s="210"/>
    </row>
    <row r="207" spans="1:52" x14ac:dyDescent="0.25">
      <c r="A207" s="171" t="s">
        <v>91</v>
      </c>
      <c r="B207" s="164"/>
      <c r="C207" s="299" t="s">
        <v>628</v>
      </c>
      <c r="D207" s="166"/>
      <c r="E207" s="168"/>
      <c r="F207" s="167"/>
      <c r="G207" s="168"/>
      <c r="H207" s="271"/>
      <c r="AF207" s="260"/>
      <c r="AG207" s="260"/>
      <c r="AH207" s="260"/>
      <c r="AI207" s="260"/>
      <c r="AJ207" s="260"/>
      <c r="AK207" s="260"/>
      <c r="AL207" s="260"/>
      <c r="AM207" s="260"/>
      <c r="AN207" s="260"/>
      <c r="AO207" s="260"/>
      <c r="AP207" s="260"/>
      <c r="AQ207" s="260"/>
      <c r="AR207" s="260"/>
      <c r="AS207" s="260"/>
      <c r="AT207" s="260"/>
      <c r="AU207" s="260"/>
      <c r="AV207" s="260"/>
      <c r="AW207" s="260"/>
      <c r="AX207" s="210"/>
      <c r="AY207" s="210"/>
      <c r="AZ207" s="210"/>
    </row>
    <row r="208" spans="1:52" x14ac:dyDescent="0.25">
      <c r="A208" s="171" t="s">
        <v>91</v>
      </c>
      <c r="B208" s="164"/>
      <c r="C208" s="299" t="s">
        <v>628</v>
      </c>
      <c r="D208" s="166"/>
      <c r="E208" s="168"/>
      <c r="F208" s="167"/>
      <c r="G208" s="168"/>
      <c r="H208" s="271"/>
      <c r="AF208" s="260"/>
      <c r="AG208" s="260"/>
      <c r="AH208" s="260"/>
      <c r="AI208" s="260"/>
      <c r="AJ208" s="260"/>
      <c r="AK208" s="260"/>
      <c r="AL208" s="260"/>
      <c r="AM208" s="260"/>
      <c r="AN208" s="260"/>
      <c r="AO208" s="260"/>
      <c r="AP208" s="260"/>
      <c r="AQ208" s="260"/>
      <c r="AR208" s="260"/>
      <c r="AS208" s="260"/>
      <c r="AT208" s="260"/>
      <c r="AU208" s="260"/>
      <c r="AV208" s="260"/>
      <c r="AW208" s="260"/>
      <c r="AX208" s="210"/>
      <c r="AY208" s="210"/>
      <c r="AZ208" s="210"/>
    </row>
    <row r="209" spans="1:52" x14ac:dyDescent="0.25">
      <c r="A209" s="171" t="s">
        <v>91</v>
      </c>
      <c r="B209" s="164"/>
      <c r="C209" s="299" t="s">
        <v>628</v>
      </c>
      <c r="D209" s="166"/>
      <c r="E209" s="168"/>
      <c r="F209" s="167"/>
      <c r="G209" s="168"/>
      <c r="H209" s="271"/>
      <c r="AF209" s="260"/>
      <c r="AG209" s="260"/>
      <c r="AH209" s="260"/>
      <c r="AI209" s="260"/>
      <c r="AJ209" s="260"/>
      <c r="AK209" s="260"/>
      <c r="AL209" s="260"/>
      <c r="AM209" s="260"/>
      <c r="AN209" s="260"/>
      <c r="AO209" s="260"/>
      <c r="AP209" s="260"/>
      <c r="AQ209" s="260"/>
      <c r="AR209" s="260"/>
      <c r="AS209" s="260"/>
      <c r="AT209" s="260"/>
      <c r="AU209" s="260"/>
      <c r="AV209" s="260"/>
      <c r="AW209" s="260"/>
      <c r="AX209" s="210"/>
      <c r="AY209" s="210"/>
      <c r="AZ209" s="210"/>
    </row>
    <row r="210" spans="1:52" x14ac:dyDescent="0.25">
      <c r="A210" s="171" t="s">
        <v>91</v>
      </c>
      <c r="B210" s="164"/>
      <c r="C210" s="299" t="s">
        <v>628</v>
      </c>
      <c r="D210" s="166"/>
      <c r="E210" s="168"/>
      <c r="F210" s="167"/>
      <c r="G210" s="168"/>
      <c r="H210" s="271"/>
      <c r="AF210" s="260"/>
      <c r="AG210" s="260"/>
      <c r="AH210" s="260"/>
      <c r="AI210" s="260"/>
      <c r="AJ210" s="260"/>
      <c r="AK210" s="260"/>
      <c r="AL210" s="260"/>
      <c r="AM210" s="260"/>
      <c r="AN210" s="260"/>
      <c r="AO210" s="260"/>
      <c r="AP210" s="260"/>
      <c r="AQ210" s="260"/>
      <c r="AR210" s="260"/>
      <c r="AS210" s="260"/>
      <c r="AT210" s="260"/>
      <c r="AU210" s="260"/>
      <c r="AV210" s="260"/>
      <c r="AW210" s="260"/>
      <c r="AX210" s="210"/>
      <c r="AY210" s="210"/>
      <c r="AZ210" s="210"/>
    </row>
    <row r="211" spans="1:52" x14ac:dyDescent="0.25">
      <c r="A211" s="171" t="s">
        <v>91</v>
      </c>
      <c r="B211" s="164"/>
      <c r="C211" s="299" t="s">
        <v>628</v>
      </c>
      <c r="D211" s="166"/>
      <c r="E211" s="168"/>
      <c r="F211" s="167"/>
      <c r="G211" s="168"/>
      <c r="H211" s="271"/>
      <c r="AF211" s="260"/>
      <c r="AG211" s="260"/>
      <c r="AH211" s="260"/>
      <c r="AI211" s="260"/>
      <c r="AJ211" s="260"/>
      <c r="AK211" s="260"/>
      <c r="AL211" s="260"/>
      <c r="AM211" s="260"/>
      <c r="AN211" s="260"/>
      <c r="AO211" s="260"/>
      <c r="AP211" s="260"/>
      <c r="AQ211" s="260"/>
      <c r="AR211" s="260"/>
      <c r="AS211" s="260"/>
      <c r="AT211" s="260"/>
      <c r="AU211" s="260"/>
      <c r="AV211" s="260"/>
      <c r="AW211" s="260"/>
      <c r="AX211" s="210"/>
      <c r="AY211" s="210"/>
      <c r="AZ211" s="210"/>
    </row>
    <row r="212" spans="1:52" x14ac:dyDescent="0.25">
      <c r="A212" s="171" t="s">
        <v>91</v>
      </c>
      <c r="B212" s="164"/>
      <c r="C212" s="299" t="s">
        <v>628</v>
      </c>
      <c r="D212" s="166"/>
      <c r="E212" s="168"/>
      <c r="F212" s="167"/>
      <c r="G212" s="168"/>
      <c r="H212" s="271"/>
      <c r="AF212" s="260"/>
      <c r="AG212" s="260"/>
      <c r="AH212" s="260"/>
      <c r="AI212" s="260"/>
      <c r="AJ212" s="260"/>
      <c r="AK212" s="260"/>
      <c r="AL212" s="260"/>
      <c r="AM212" s="260"/>
      <c r="AN212" s="260"/>
      <c r="AO212" s="260"/>
      <c r="AP212" s="260"/>
      <c r="AQ212" s="260"/>
      <c r="AR212" s="260"/>
      <c r="AS212" s="260"/>
      <c r="AT212" s="260"/>
      <c r="AU212" s="260"/>
      <c r="AV212" s="260"/>
      <c r="AW212" s="260"/>
      <c r="AX212" s="210"/>
      <c r="AY212" s="210"/>
      <c r="AZ212" s="210"/>
    </row>
    <row r="213" spans="1:52" x14ac:dyDescent="0.25">
      <c r="A213" s="171" t="s">
        <v>91</v>
      </c>
      <c r="B213" s="164"/>
      <c r="C213" s="299" t="s">
        <v>628</v>
      </c>
      <c r="D213" s="166"/>
      <c r="E213" s="168"/>
      <c r="F213" s="167"/>
      <c r="G213" s="168"/>
      <c r="H213" s="271"/>
      <c r="AF213" s="260"/>
      <c r="AG213" s="260"/>
      <c r="AH213" s="260"/>
      <c r="AI213" s="260"/>
      <c r="AJ213" s="260"/>
      <c r="AK213" s="260"/>
      <c r="AL213" s="260"/>
      <c r="AM213" s="260"/>
      <c r="AN213" s="260"/>
      <c r="AO213" s="260"/>
      <c r="AP213" s="260"/>
      <c r="AQ213" s="260"/>
      <c r="AR213" s="260"/>
      <c r="AS213" s="260"/>
      <c r="AT213" s="260"/>
      <c r="AU213" s="260"/>
      <c r="AV213" s="260"/>
      <c r="AW213" s="260"/>
      <c r="AX213" s="210"/>
      <c r="AY213" s="210"/>
      <c r="AZ213" s="210"/>
    </row>
    <row r="214" spans="1:52" x14ac:dyDescent="0.25">
      <c r="A214" s="171" t="s">
        <v>91</v>
      </c>
      <c r="B214" s="164"/>
      <c r="C214" s="299" t="s">
        <v>628</v>
      </c>
      <c r="D214" s="166"/>
      <c r="E214" s="168"/>
      <c r="F214" s="167"/>
      <c r="G214" s="168"/>
      <c r="H214" s="271"/>
      <c r="AF214" s="260"/>
      <c r="AG214" s="260"/>
      <c r="AH214" s="260"/>
      <c r="AI214" s="260"/>
      <c r="AJ214" s="260"/>
      <c r="AK214" s="260"/>
      <c r="AL214" s="260"/>
      <c r="AM214" s="260"/>
      <c r="AN214" s="260"/>
      <c r="AO214" s="260"/>
      <c r="AP214" s="260"/>
      <c r="AQ214" s="260"/>
      <c r="AR214" s="260"/>
      <c r="AS214" s="260"/>
      <c r="AT214" s="260"/>
      <c r="AU214" s="260"/>
      <c r="AV214" s="260"/>
      <c r="AW214" s="260"/>
      <c r="AX214" s="210"/>
      <c r="AY214" s="210"/>
      <c r="AZ214" s="210"/>
    </row>
    <row r="215" spans="1:52" x14ac:dyDescent="0.25">
      <c r="A215" s="171" t="s">
        <v>91</v>
      </c>
      <c r="B215" s="164"/>
      <c r="C215" s="299" t="s">
        <v>628</v>
      </c>
      <c r="D215" s="166"/>
      <c r="E215" s="168"/>
      <c r="F215" s="167"/>
      <c r="G215" s="168"/>
      <c r="H215" s="271"/>
      <c r="AF215" s="260"/>
      <c r="AG215" s="260"/>
      <c r="AH215" s="260"/>
      <c r="AI215" s="260"/>
      <c r="AJ215" s="260"/>
      <c r="AK215" s="260"/>
      <c r="AL215" s="260"/>
      <c r="AM215" s="260"/>
      <c r="AN215" s="260"/>
      <c r="AO215" s="260"/>
      <c r="AP215" s="260"/>
      <c r="AQ215" s="260"/>
      <c r="AR215" s="260"/>
      <c r="AS215" s="260"/>
      <c r="AT215" s="260"/>
      <c r="AU215" s="260"/>
      <c r="AV215" s="260"/>
      <c r="AW215" s="260"/>
      <c r="AX215" s="210"/>
      <c r="AY215" s="210"/>
      <c r="AZ215" s="210"/>
    </row>
    <row r="216" spans="1:52" x14ac:dyDescent="0.25">
      <c r="A216" s="171" t="s">
        <v>91</v>
      </c>
      <c r="B216" s="164"/>
      <c r="C216" s="299" t="s">
        <v>628</v>
      </c>
      <c r="D216" s="166"/>
      <c r="E216" s="168"/>
      <c r="F216" s="167"/>
      <c r="G216" s="168"/>
      <c r="H216" s="271"/>
      <c r="AF216" s="260"/>
      <c r="AG216" s="260"/>
      <c r="AH216" s="260"/>
      <c r="AI216" s="260"/>
      <c r="AJ216" s="260"/>
      <c r="AK216" s="260"/>
      <c r="AL216" s="260"/>
      <c r="AM216" s="260"/>
      <c r="AN216" s="260"/>
      <c r="AO216" s="260"/>
      <c r="AP216" s="260"/>
      <c r="AQ216" s="260"/>
      <c r="AR216" s="260"/>
      <c r="AS216" s="260"/>
      <c r="AT216" s="260"/>
      <c r="AU216" s="260"/>
      <c r="AV216" s="260"/>
      <c r="AW216" s="260"/>
      <c r="AX216" s="210"/>
      <c r="AY216" s="210"/>
      <c r="AZ216" s="210"/>
    </row>
    <row r="217" spans="1:52" x14ac:dyDescent="0.25">
      <c r="A217" s="171" t="s">
        <v>91</v>
      </c>
      <c r="B217" s="164"/>
      <c r="C217" s="299" t="s">
        <v>628</v>
      </c>
      <c r="D217" s="166"/>
      <c r="E217" s="168"/>
      <c r="F217" s="167"/>
      <c r="G217" s="168"/>
      <c r="H217" s="271"/>
      <c r="AF217" s="260"/>
      <c r="AG217" s="260"/>
      <c r="AH217" s="260"/>
      <c r="AI217" s="260"/>
      <c r="AJ217" s="260"/>
      <c r="AK217" s="260"/>
      <c r="AL217" s="260"/>
      <c r="AM217" s="260"/>
      <c r="AN217" s="260"/>
      <c r="AO217" s="260"/>
      <c r="AP217" s="260"/>
      <c r="AQ217" s="260"/>
      <c r="AR217" s="260"/>
      <c r="AS217" s="260"/>
      <c r="AT217" s="260"/>
      <c r="AU217" s="260"/>
      <c r="AV217" s="260"/>
      <c r="AW217" s="260"/>
      <c r="AX217" s="210"/>
      <c r="AY217" s="210"/>
      <c r="AZ217" s="210"/>
    </row>
    <row r="218" spans="1:52" x14ac:dyDescent="0.25">
      <c r="A218" s="171" t="s">
        <v>91</v>
      </c>
      <c r="B218" s="164"/>
      <c r="C218" s="299" t="s">
        <v>628</v>
      </c>
      <c r="D218" s="166"/>
      <c r="E218" s="168"/>
      <c r="F218" s="167"/>
      <c r="G218" s="168"/>
      <c r="H218" s="271"/>
      <c r="AF218" s="260"/>
      <c r="AG218" s="260"/>
      <c r="AH218" s="260"/>
      <c r="AI218" s="260"/>
      <c r="AJ218" s="260"/>
      <c r="AK218" s="260"/>
      <c r="AL218" s="260"/>
      <c r="AM218" s="260"/>
      <c r="AN218" s="260"/>
      <c r="AO218" s="260"/>
      <c r="AP218" s="260"/>
      <c r="AQ218" s="260"/>
      <c r="AR218" s="260"/>
      <c r="AS218" s="260"/>
      <c r="AT218" s="260"/>
      <c r="AU218" s="260"/>
      <c r="AV218" s="260"/>
      <c r="AW218" s="260"/>
      <c r="AX218" s="210"/>
      <c r="AY218" s="210"/>
      <c r="AZ218" s="210"/>
    </row>
    <row r="219" spans="1:52" x14ac:dyDescent="0.25">
      <c r="A219" s="171" t="s">
        <v>91</v>
      </c>
      <c r="B219" s="164"/>
      <c r="C219" s="299" t="s">
        <v>628</v>
      </c>
      <c r="D219" s="166"/>
      <c r="E219" s="168"/>
      <c r="F219" s="167"/>
      <c r="G219" s="168"/>
      <c r="H219" s="271"/>
      <c r="AF219" s="260"/>
      <c r="AG219" s="260"/>
      <c r="AH219" s="260"/>
      <c r="AI219" s="260"/>
      <c r="AJ219" s="260"/>
      <c r="AK219" s="260"/>
      <c r="AL219" s="260"/>
      <c r="AM219" s="260"/>
      <c r="AN219" s="260"/>
      <c r="AO219" s="260"/>
      <c r="AP219" s="260"/>
      <c r="AQ219" s="260"/>
      <c r="AR219" s="260"/>
      <c r="AS219" s="260"/>
      <c r="AT219" s="260"/>
      <c r="AU219" s="260"/>
      <c r="AV219" s="260"/>
      <c r="AW219" s="260"/>
      <c r="AX219" s="210"/>
      <c r="AY219" s="210"/>
      <c r="AZ219" s="210"/>
    </row>
    <row r="220" spans="1:52" x14ac:dyDescent="0.25">
      <c r="A220" s="171" t="s">
        <v>91</v>
      </c>
      <c r="B220" s="164"/>
      <c r="C220" s="299" t="s">
        <v>628</v>
      </c>
      <c r="D220" s="166"/>
      <c r="E220" s="168"/>
      <c r="F220" s="167"/>
      <c r="G220" s="168"/>
      <c r="H220" s="271"/>
      <c r="AF220" s="260"/>
      <c r="AG220" s="260"/>
      <c r="AH220" s="260"/>
      <c r="AI220" s="260"/>
      <c r="AJ220" s="260"/>
      <c r="AK220" s="260"/>
      <c r="AL220" s="260"/>
      <c r="AM220" s="260"/>
      <c r="AN220" s="260"/>
      <c r="AO220" s="260"/>
      <c r="AP220" s="260"/>
      <c r="AQ220" s="260"/>
      <c r="AR220" s="260"/>
      <c r="AS220" s="260"/>
      <c r="AT220" s="260"/>
      <c r="AU220" s="260"/>
      <c r="AV220" s="260"/>
      <c r="AW220" s="260"/>
      <c r="AX220" s="210"/>
      <c r="AY220" s="210"/>
      <c r="AZ220" s="210"/>
    </row>
    <row r="221" spans="1:52" x14ac:dyDescent="0.25">
      <c r="A221" s="171" t="s">
        <v>91</v>
      </c>
      <c r="B221" s="164"/>
      <c r="C221" s="299" t="s">
        <v>628</v>
      </c>
      <c r="D221" s="166"/>
      <c r="E221" s="168"/>
      <c r="F221" s="167"/>
      <c r="G221" s="168"/>
      <c r="H221" s="271"/>
      <c r="AF221" s="260"/>
      <c r="AG221" s="260"/>
      <c r="AH221" s="260"/>
      <c r="AI221" s="260"/>
      <c r="AJ221" s="260"/>
      <c r="AK221" s="260"/>
      <c r="AL221" s="260"/>
      <c r="AM221" s="260"/>
      <c r="AN221" s="260"/>
      <c r="AO221" s="260"/>
      <c r="AP221" s="260"/>
      <c r="AQ221" s="260"/>
      <c r="AR221" s="260"/>
      <c r="AS221" s="260"/>
      <c r="AT221" s="260"/>
      <c r="AU221" s="260"/>
      <c r="AV221" s="260"/>
      <c r="AW221" s="260"/>
      <c r="AX221" s="210"/>
      <c r="AY221" s="210"/>
      <c r="AZ221" s="210"/>
    </row>
    <row r="222" spans="1:52" x14ac:dyDescent="0.25">
      <c r="A222" s="171" t="s">
        <v>91</v>
      </c>
      <c r="B222" s="164"/>
      <c r="C222" s="299" t="s">
        <v>628</v>
      </c>
      <c r="D222" s="166"/>
      <c r="E222" s="168"/>
      <c r="F222" s="167"/>
      <c r="G222" s="168"/>
      <c r="H222" s="271"/>
      <c r="AF222" s="260"/>
      <c r="AG222" s="260"/>
      <c r="AH222" s="260"/>
      <c r="AI222" s="260"/>
      <c r="AJ222" s="260"/>
      <c r="AK222" s="260"/>
      <c r="AL222" s="260"/>
      <c r="AM222" s="260"/>
      <c r="AN222" s="260"/>
      <c r="AO222" s="260"/>
      <c r="AP222" s="260"/>
      <c r="AQ222" s="260"/>
      <c r="AR222" s="260"/>
      <c r="AS222" s="260"/>
      <c r="AT222" s="260"/>
      <c r="AU222" s="260"/>
      <c r="AV222" s="260"/>
      <c r="AW222" s="260"/>
      <c r="AX222" s="210"/>
      <c r="AY222" s="210"/>
      <c r="AZ222" s="210"/>
    </row>
    <row r="223" spans="1:52" x14ac:dyDescent="0.25">
      <c r="A223" s="171" t="s">
        <v>91</v>
      </c>
      <c r="B223" s="164"/>
      <c r="C223" s="299" t="s">
        <v>628</v>
      </c>
      <c r="D223" s="166"/>
      <c r="E223" s="168"/>
      <c r="F223" s="167"/>
      <c r="G223" s="168"/>
      <c r="H223" s="271"/>
      <c r="AF223" s="260"/>
      <c r="AG223" s="260"/>
      <c r="AH223" s="260"/>
      <c r="AI223" s="260"/>
      <c r="AJ223" s="260"/>
      <c r="AK223" s="260"/>
      <c r="AL223" s="260"/>
      <c r="AM223" s="260"/>
      <c r="AN223" s="260"/>
      <c r="AO223" s="260"/>
      <c r="AP223" s="260"/>
      <c r="AQ223" s="260"/>
      <c r="AR223" s="260"/>
      <c r="AS223" s="260"/>
      <c r="AT223" s="260"/>
      <c r="AU223" s="260"/>
      <c r="AV223" s="260"/>
      <c r="AW223" s="260"/>
      <c r="AX223" s="210"/>
      <c r="AY223" s="210"/>
      <c r="AZ223" s="210"/>
    </row>
    <row r="224" spans="1:52" x14ac:dyDescent="0.25">
      <c r="A224" s="171" t="s">
        <v>91</v>
      </c>
      <c r="B224" s="164"/>
      <c r="C224" s="299" t="s">
        <v>628</v>
      </c>
      <c r="D224" s="166"/>
      <c r="E224" s="168"/>
      <c r="F224" s="167"/>
      <c r="G224" s="168"/>
      <c r="H224" s="271"/>
      <c r="AF224" s="260"/>
      <c r="AG224" s="260"/>
      <c r="AH224" s="260"/>
      <c r="AI224" s="260"/>
      <c r="AJ224" s="260"/>
      <c r="AK224" s="260"/>
      <c r="AL224" s="260"/>
      <c r="AM224" s="260"/>
      <c r="AN224" s="260"/>
      <c r="AO224" s="260"/>
      <c r="AP224" s="260"/>
      <c r="AQ224" s="260"/>
      <c r="AR224" s="260"/>
      <c r="AS224" s="260"/>
      <c r="AT224" s="260"/>
      <c r="AU224" s="260"/>
      <c r="AV224" s="260"/>
      <c r="AW224" s="260"/>
      <c r="AX224" s="210"/>
      <c r="AY224" s="210"/>
      <c r="AZ224" s="210"/>
    </row>
    <row r="225" spans="1:52" x14ac:dyDescent="0.25">
      <c r="A225" s="171" t="s">
        <v>91</v>
      </c>
      <c r="B225" s="164"/>
      <c r="C225" s="299" t="s">
        <v>628</v>
      </c>
      <c r="D225" s="166"/>
      <c r="E225" s="168"/>
      <c r="F225" s="167"/>
      <c r="G225" s="168"/>
      <c r="H225" s="271"/>
      <c r="AF225" s="260"/>
      <c r="AG225" s="260"/>
      <c r="AH225" s="260"/>
      <c r="AI225" s="260"/>
      <c r="AJ225" s="260"/>
      <c r="AK225" s="260"/>
      <c r="AL225" s="260"/>
      <c r="AM225" s="260"/>
      <c r="AN225" s="260"/>
      <c r="AO225" s="260"/>
      <c r="AP225" s="260"/>
      <c r="AQ225" s="260"/>
      <c r="AR225" s="260"/>
      <c r="AS225" s="260"/>
      <c r="AT225" s="260"/>
      <c r="AU225" s="260"/>
      <c r="AV225" s="260"/>
      <c r="AW225" s="260"/>
      <c r="AX225" s="210"/>
      <c r="AY225" s="210"/>
      <c r="AZ225" s="210"/>
    </row>
    <row r="226" spans="1:52" x14ac:dyDescent="0.25">
      <c r="A226" s="171" t="s">
        <v>91</v>
      </c>
      <c r="B226" s="164"/>
      <c r="C226" s="299" t="s">
        <v>628</v>
      </c>
      <c r="D226" s="166"/>
      <c r="E226" s="168"/>
      <c r="F226" s="167"/>
      <c r="G226" s="168"/>
      <c r="H226" s="271"/>
      <c r="AF226" s="260"/>
      <c r="AG226" s="260"/>
      <c r="AH226" s="260"/>
      <c r="AI226" s="260"/>
      <c r="AJ226" s="260"/>
      <c r="AK226" s="260"/>
      <c r="AL226" s="260"/>
      <c r="AM226" s="260"/>
      <c r="AN226" s="260"/>
      <c r="AO226" s="260"/>
      <c r="AP226" s="260"/>
      <c r="AQ226" s="260"/>
      <c r="AR226" s="260"/>
      <c r="AS226" s="260"/>
      <c r="AT226" s="260"/>
      <c r="AU226" s="260"/>
      <c r="AV226" s="260"/>
      <c r="AW226" s="260"/>
      <c r="AX226" s="210"/>
      <c r="AY226" s="210"/>
      <c r="AZ226" s="210"/>
    </row>
    <row r="227" spans="1:52" x14ac:dyDescent="0.25">
      <c r="A227" s="171" t="s">
        <v>91</v>
      </c>
      <c r="B227" s="164"/>
      <c r="C227" s="299" t="s">
        <v>628</v>
      </c>
      <c r="D227" s="166"/>
      <c r="E227" s="168"/>
      <c r="F227" s="167"/>
      <c r="G227" s="168"/>
      <c r="H227" s="271"/>
      <c r="AF227" s="260"/>
      <c r="AG227" s="260"/>
      <c r="AH227" s="260"/>
      <c r="AI227" s="260"/>
      <c r="AJ227" s="260"/>
      <c r="AK227" s="260"/>
      <c r="AL227" s="260"/>
      <c r="AM227" s="260"/>
      <c r="AN227" s="260"/>
      <c r="AO227" s="260"/>
      <c r="AP227" s="260"/>
      <c r="AQ227" s="260"/>
      <c r="AR227" s="260"/>
      <c r="AS227" s="260"/>
      <c r="AT227" s="260"/>
      <c r="AU227" s="260"/>
      <c r="AV227" s="260"/>
      <c r="AW227" s="260"/>
      <c r="AX227" s="210"/>
      <c r="AY227" s="210"/>
      <c r="AZ227" s="210"/>
    </row>
    <row r="228" spans="1:52" x14ac:dyDescent="0.25">
      <c r="A228" s="171" t="s">
        <v>91</v>
      </c>
      <c r="B228" s="164"/>
      <c r="C228" s="299" t="s">
        <v>628</v>
      </c>
      <c r="D228" s="166"/>
      <c r="E228" s="168"/>
      <c r="F228" s="167"/>
      <c r="G228" s="168"/>
      <c r="H228" s="271"/>
      <c r="AF228" s="260"/>
      <c r="AG228" s="260"/>
      <c r="AH228" s="260"/>
      <c r="AI228" s="260"/>
      <c r="AJ228" s="260"/>
      <c r="AK228" s="260"/>
      <c r="AL228" s="260"/>
      <c r="AM228" s="260"/>
      <c r="AN228" s="260"/>
      <c r="AO228" s="260"/>
      <c r="AP228" s="260"/>
      <c r="AQ228" s="260"/>
      <c r="AR228" s="260"/>
      <c r="AS228" s="260"/>
      <c r="AT228" s="260"/>
      <c r="AU228" s="260"/>
      <c r="AV228" s="260"/>
      <c r="AW228" s="260"/>
      <c r="AX228" s="210"/>
      <c r="AY228" s="210"/>
      <c r="AZ228" s="210"/>
    </row>
    <row r="229" spans="1:52" x14ac:dyDescent="0.25">
      <c r="A229" s="171" t="s">
        <v>91</v>
      </c>
      <c r="B229" s="164"/>
      <c r="C229" s="299" t="s">
        <v>628</v>
      </c>
      <c r="D229" s="166"/>
      <c r="E229" s="168"/>
      <c r="F229" s="167"/>
      <c r="G229" s="168"/>
      <c r="H229" s="271"/>
      <c r="AF229" s="260"/>
      <c r="AG229" s="260"/>
      <c r="AH229" s="260"/>
      <c r="AI229" s="260"/>
      <c r="AJ229" s="260"/>
      <c r="AK229" s="260"/>
      <c r="AL229" s="260"/>
      <c r="AM229" s="260"/>
      <c r="AN229" s="260"/>
      <c r="AO229" s="260"/>
      <c r="AP229" s="260"/>
      <c r="AQ229" s="260"/>
      <c r="AR229" s="260"/>
      <c r="AS229" s="260"/>
      <c r="AT229" s="260"/>
      <c r="AU229" s="260"/>
      <c r="AV229" s="260"/>
      <c r="AW229" s="260"/>
      <c r="AX229" s="210"/>
      <c r="AY229" s="210"/>
      <c r="AZ229" s="210"/>
    </row>
    <row r="230" spans="1:52" x14ac:dyDescent="0.25">
      <c r="A230" s="171" t="s">
        <v>91</v>
      </c>
      <c r="B230" s="164"/>
      <c r="C230" s="299" t="s">
        <v>628</v>
      </c>
      <c r="D230" s="166"/>
      <c r="E230" s="168"/>
      <c r="F230" s="167"/>
      <c r="G230" s="168"/>
      <c r="H230" s="271"/>
      <c r="AF230" s="260"/>
      <c r="AG230" s="260"/>
      <c r="AH230" s="260"/>
      <c r="AI230" s="260"/>
      <c r="AJ230" s="260"/>
      <c r="AK230" s="260"/>
      <c r="AL230" s="260"/>
      <c r="AM230" s="260"/>
      <c r="AN230" s="260"/>
      <c r="AO230" s="260"/>
      <c r="AP230" s="260"/>
      <c r="AQ230" s="260"/>
      <c r="AR230" s="260"/>
      <c r="AS230" s="260"/>
      <c r="AT230" s="260"/>
      <c r="AU230" s="260"/>
      <c r="AV230" s="260"/>
      <c r="AW230" s="260"/>
      <c r="AX230" s="210"/>
      <c r="AY230" s="210"/>
      <c r="AZ230" s="210"/>
    </row>
    <row r="231" spans="1:52" x14ac:dyDescent="0.25">
      <c r="A231" s="171" t="s">
        <v>91</v>
      </c>
      <c r="B231" s="164"/>
      <c r="C231" s="299" t="s">
        <v>628</v>
      </c>
      <c r="D231" s="166"/>
      <c r="E231" s="168"/>
      <c r="F231" s="167"/>
      <c r="G231" s="168"/>
      <c r="H231" s="271"/>
      <c r="AF231" s="260"/>
      <c r="AG231" s="260"/>
      <c r="AH231" s="260"/>
      <c r="AI231" s="260"/>
      <c r="AJ231" s="260"/>
      <c r="AK231" s="260"/>
      <c r="AL231" s="260"/>
      <c r="AM231" s="260"/>
      <c r="AN231" s="260"/>
      <c r="AO231" s="260"/>
      <c r="AP231" s="260"/>
      <c r="AQ231" s="260"/>
      <c r="AR231" s="260"/>
      <c r="AS231" s="260"/>
      <c r="AT231" s="260"/>
      <c r="AU231" s="260"/>
      <c r="AV231" s="260"/>
      <c r="AW231" s="260"/>
      <c r="AX231" s="210"/>
      <c r="AY231" s="210"/>
      <c r="AZ231" s="210"/>
    </row>
    <row r="232" spans="1:52" x14ac:dyDescent="0.25">
      <c r="A232" s="171" t="s">
        <v>91</v>
      </c>
      <c r="B232" s="164"/>
      <c r="C232" s="299" t="s">
        <v>628</v>
      </c>
      <c r="D232" s="166"/>
      <c r="E232" s="168"/>
      <c r="F232" s="167"/>
      <c r="G232" s="168"/>
      <c r="H232" s="271"/>
      <c r="AF232" s="260"/>
      <c r="AG232" s="260"/>
      <c r="AH232" s="260"/>
      <c r="AI232" s="260"/>
      <c r="AJ232" s="260"/>
      <c r="AK232" s="260"/>
      <c r="AL232" s="260"/>
      <c r="AM232" s="260"/>
      <c r="AN232" s="260"/>
      <c r="AO232" s="260"/>
      <c r="AP232" s="260"/>
      <c r="AQ232" s="260"/>
      <c r="AR232" s="260"/>
      <c r="AS232" s="260"/>
      <c r="AT232" s="260"/>
      <c r="AU232" s="260"/>
      <c r="AV232" s="260"/>
      <c r="AW232" s="260"/>
      <c r="AX232" s="210"/>
      <c r="AY232" s="210"/>
      <c r="AZ232" s="210"/>
    </row>
    <row r="233" spans="1:52" x14ac:dyDescent="0.25">
      <c r="A233" s="171" t="s">
        <v>91</v>
      </c>
      <c r="B233" s="164"/>
      <c r="C233" s="299" t="s">
        <v>628</v>
      </c>
      <c r="D233" s="166"/>
      <c r="E233" s="168"/>
      <c r="F233" s="167"/>
      <c r="G233" s="168"/>
      <c r="H233" s="271"/>
      <c r="AF233" s="260"/>
      <c r="AG233" s="260"/>
      <c r="AH233" s="260"/>
      <c r="AI233" s="260"/>
      <c r="AJ233" s="260"/>
      <c r="AK233" s="260"/>
      <c r="AL233" s="260"/>
      <c r="AM233" s="260"/>
      <c r="AN233" s="260"/>
      <c r="AO233" s="260"/>
      <c r="AP233" s="260"/>
      <c r="AQ233" s="260"/>
      <c r="AR233" s="260"/>
      <c r="AS233" s="260"/>
      <c r="AT233" s="260"/>
      <c r="AU233" s="260"/>
      <c r="AV233" s="260"/>
      <c r="AW233" s="260"/>
      <c r="AX233" s="210"/>
      <c r="AY233" s="210"/>
      <c r="AZ233" s="210"/>
    </row>
    <row r="234" spans="1:52" x14ac:dyDescent="0.25">
      <c r="A234" s="171" t="s">
        <v>91</v>
      </c>
      <c r="B234" s="164"/>
      <c r="C234" s="299" t="s">
        <v>628</v>
      </c>
      <c r="D234" s="166"/>
      <c r="E234" s="168"/>
      <c r="F234" s="167"/>
      <c r="G234" s="168"/>
      <c r="H234" s="271"/>
      <c r="AF234" s="260"/>
      <c r="AG234" s="260"/>
      <c r="AH234" s="260"/>
      <c r="AI234" s="260"/>
      <c r="AJ234" s="260"/>
      <c r="AK234" s="260"/>
      <c r="AL234" s="260"/>
      <c r="AM234" s="260"/>
      <c r="AN234" s="260"/>
      <c r="AO234" s="260"/>
      <c r="AP234" s="260"/>
      <c r="AQ234" s="260"/>
      <c r="AR234" s="260"/>
      <c r="AS234" s="260"/>
      <c r="AT234" s="260"/>
      <c r="AU234" s="260"/>
      <c r="AV234" s="260"/>
      <c r="AW234" s="260"/>
      <c r="AX234" s="210"/>
      <c r="AY234" s="210"/>
      <c r="AZ234" s="210"/>
    </row>
    <row r="235" spans="1:52" x14ac:dyDescent="0.25">
      <c r="A235" s="171" t="s">
        <v>91</v>
      </c>
      <c r="B235" s="164"/>
      <c r="C235" s="299" t="s">
        <v>628</v>
      </c>
      <c r="D235" s="166"/>
      <c r="E235" s="168"/>
      <c r="F235" s="167"/>
      <c r="G235" s="168"/>
      <c r="H235" s="271"/>
      <c r="AF235" s="260"/>
      <c r="AG235" s="260"/>
      <c r="AH235" s="260"/>
      <c r="AI235" s="260"/>
      <c r="AJ235" s="260"/>
      <c r="AK235" s="260"/>
      <c r="AL235" s="260"/>
      <c r="AM235" s="260"/>
      <c r="AN235" s="260"/>
      <c r="AO235" s="260"/>
      <c r="AP235" s="260"/>
      <c r="AQ235" s="260"/>
      <c r="AR235" s="260"/>
      <c r="AS235" s="260"/>
      <c r="AT235" s="260"/>
      <c r="AU235" s="260"/>
      <c r="AV235" s="260"/>
      <c r="AW235" s="260"/>
      <c r="AX235" s="210"/>
      <c r="AY235" s="210"/>
      <c r="AZ235" s="210"/>
    </row>
    <row r="236" spans="1:52" x14ac:dyDescent="0.25">
      <c r="A236" s="171" t="s">
        <v>91</v>
      </c>
      <c r="B236" s="164"/>
      <c r="C236" s="299" t="s">
        <v>628</v>
      </c>
      <c r="D236" s="166"/>
      <c r="E236" s="168"/>
      <c r="F236" s="167"/>
      <c r="G236" s="168"/>
      <c r="H236" s="271"/>
      <c r="AF236" s="260"/>
      <c r="AG236" s="260"/>
      <c r="AH236" s="260"/>
      <c r="AI236" s="260"/>
      <c r="AJ236" s="260"/>
      <c r="AK236" s="260"/>
      <c r="AL236" s="260"/>
      <c r="AM236" s="260"/>
      <c r="AN236" s="260"/>
      <c r="AO236" s="260"/>
      <c r="AP236" s="260"/>
      <c r="AQ236" s="260"/>
      <c r="AR236" s="260"/>
      <c r="AS236" s="260"/>
      <c r="AT236" s="260"/>
      <c r="AU236" s="260"/>
      <c r="AV236" s="260"/>
      <c r="AW236" s="260"/>
      <c r="AX236" s="210"/>
      <c r="AY236" s="210"/>
      <c r="AZ236" s="210"/>
    </row>
    <row r="237" spans="1:52" x14ac:dyDescent="0.25">
      <c r="A237" s="171" t="s">
        <v>91</v>
      </c>
      <c r="B237" s="164"/>
      <c r="C237" s="299" t="s">
        <v>628</v>
      </c>
      <c r="D237" s="166"/>
      <c r="E237" s="168"/>
      <c r="F237" s="167"/>
      <c r="G237" s="168"/>
      <c r="H237" s="271"/>
      <c r="AF237" s="260"/>
      <c r="AG237" s="260"/>
      <c r="AH237" s="260"/>
      <c r="AI237" s="260"/>
      <c r="AJ237" s="260"/>
      <c r="AK237" s="260"/>
      <c r="AL237" s="260"/>
      <c r="AM237" s="260"/>
      <c r="AN237" s="260"/>
      <c r="AO237" s="260"/>
      <c r="AP237" s="260"/>
      <c r="AQ237" s="260"/>
      <c r="AR237" s="260"/>
      <c r="AS237" s="260"/>
      <c r="AT237" s="260"/>
      <c r="AU237" s="260"/>
      <c r="AV237" s="260"/>
      <c r="AW237" s="260"/>
      <c r="AX237" s="210"/>
      <c r="AY237" s="210"/>
      <c r="AZ237" s="210"/>
    </row>
    <row r="238" spans="1:52" x14ac:dyDescent="0.25">
      <c r="A238" s="171" t="s">
        <v>91</v>
      </c>
      <c r="B238" s="164"/>
      <c r="C238" s="299" t="s">
        <v>628</v>
      </c>
      <c r="D238" s="166"/>
      <c r="E238" s="168"/>
      <c r="F238" s="167"/>
      <c r="G238" s="168"/>
      <c r="H238" s="271"/>
      <c r="AF238" s="260"/>
      <c r="AG238" s="260"/>
      <c r="AH238" s="260"/>
      <c r="AI238" s="260"/>
      <c r="AJ238" s="260"/>
      <c r="AK238" s="260"/>
      <c r="AL238" s="260"/>
      <c r="AM238" s="260"/>
      <c r="AN238" s="260"/>
      <c r="AO238" s="260"/>
      <c r="AP238" s="260"/>
      <c r="AQ238" s="260"/>
      <c r="AR238" s="260"/>
      <c r="AS238" s="260"/>
      <c r="AT238" s="260"/>
      <c r="AU238" s="260"/>
      <c r="AV238" s="260"/>
      <c r="AW238" s="260"/>
      <c r="AX238" s="210"/>
      <c r="AY238" s="210"/>
      <c r="AZ238" s="210"/>
    </row>
    <row r="239" spans="1:52" x14ac:dyDescent="0.25">
      <c r="A239" s="171" t="s">
        <v>91</v>
      </c>
      <c r="B239" s="164"/>
      <c r="C239" s="299" t="s">
        <v>628</v>
      </c>
      <c r="D239" s="166"/>
      <c r="E239" s="168"/>
      <c r="F239" s="167"/>
      <c r="G239" s="168"/>
      <c r="H239" s="271"/>
      <c r="AF239" s="260"/>
      <c r="AG239" s="260"/>
      <c r="AH239" s="260"/>
      <c r="AI239" s="260"/>
      <c r="AJ239" s="260"/>
      <c r="AK239" s="260"/>
      <c r="AL239" s="260"/>
      <c r="AM239" s="260"/>
      <c r="AN239" s="260"/>
      <c r="AO239" s="260"/>
      <c r="AP239" s="260"/>
      <c r="AQ239" s="260"/>
      <c r="AR239" s="260"/>
      <c r="AS239" s="260"/>
      <c r="AT239" s="260"/>
      <c r="AU239" s="260"/>
      <c r="AV239" s="260"/>
      <c r="AW239" s="260"/>
      <c r="AX239" s="210"/>
      <c r="AY239" s="210"/>
      <c r="AZ239" s="210"/>
    </row>
    <row r="240" spans="1:52" x14ac:dyDescent="0.25">
      <c r="A240" s="171" t="s">
        <v>91</v>
      </c>
      <c r="B240" s="164"/>
      <c r="C240" s="299" t="s">
        <v>628</v>
      </c>
      <c r="D240" s="166"/>
      <c r="E240" s="168"/>
      <c r="F240" s="167"/>
      <c r="G240" s="168"/>
      <c r="H240" s="271"/>
      <c r="AF240" s="260"/>
      <c r="AG240" s="260"/>
      <c r="AH240" s="260"/>
      <c r="AI240" s="260"/>
      <c r="AJ240" s="260"/>
      <c r="AK240" s="260"/>
      <c r="AL240" s="260"/>
      <c r="AM240" s="260"/>
      <c r="AN240" s="260"/>
      <c r="AO240" s="260"/>
      <c r="AP240" s="260"/>
      <c r="AQ240" s="260"/>
      <c r="AR240" s="260"/>
      <c r="AS240" s="260"/>
      <c r="AT240" s="260"/>
      <c r="AU240" s="260"/>
      <c r="AV240" s="260"/>
      <c r="AW240" s="260"/>
      <c r="AX240" s="210"/>
      <c r="AY240" s="210"/>
      <c r="AZ240" s="210"/>
    </row>
    <row r="241" spans="1:52" x14ac:dyDescent="0.25">
      <c r="A241" s="171" t="s">
        <v>91</v>
      </c>
      <c r="B241" s="164"/>
      <c r="C241" s="299" t="s">
        <v>628</v>
      </c>
      <c r="D241" s="166"/>
      <c r="E241" s="168"/>
      <c r="F241" s="167"/>
      <c r="G241" s="168"/>
      <c r="H241" s="271"/>
      <c r="AF241" s="260"/>
      <c r="AG241" s="260"/>
      <c r="AH241" s="260"/>
      <c r="AI241" s="260"/>
      <c r="AJ241" s="260"/>
      <c r="AK241" s="260"/>
      <c r="AL241" s="260"/>
      <c r="AM241" s="260"/>
      <c r="AN241" s="260"/>
      <c r="AO241" s="260"/>
      <c r="AP241" s="260"/>
      <c r="AQ241" s="260"/>
      <c r="AR241" s="260"/>
      <c r="AS241" s="260"/>
      <c r="AT241" s="260"/>
      <c r="AU241" s="260"/>
      <c r="AV241" s="260"/>
      <c r="AW241" s="260"/>
      <c r="AX241" s="210"/>
      <c r="AY241" s="210"/>
      <c r="AZ241" s="210"/>
    </row>
    <row r="242" spans="1:52" x14ac:dyDescent="0.25">
      <c r="A242" s="171" t="s">
        <v>91</v>
      </c>
      <c r="B242" s="164"/>
      <c r="C242" s="299" t="s">
        <v>628</v>
      </c>
      <c r="D242" s="166"/>
      <c r="E242" s="168"/>
      <c r="F242" s="167"/>
      <c r="G242" s="168"/>
      <c r="H242" s="271"/>
      <c r="AF242" s="260"/>
      <c r="AG242" s="260"/>
      <c r="AH242" s="260"/>
      <c r="AI242" s="260"/>
      <c r="AJ242" s="260"/>
      <c r="AK242" s="260"/>
      <c r="AL242" s="260"/>
      <c r="AM242" s="260"/>
      <c r="AN242" s="260"/>
      <c r="AO242" s="260"/>
      <c r="AP242" s="260"/>
      <c r="AQ242" s="260"/>
      <c r="AR242" s="260"/>
      <c r="AS242" s="260"/>
      <c r="AT242" s="260"/>
      <c r="AU242" s="260"/>
      <c r="AV242" s="260"/>
      <c r="AW242" s="260"/>
      <c r="AX242" s="210"/>
      <c r="AY242" s="210"/>
      <c r="AZ242" s="210"/>
    </row>
    <row r="243" spans="1:52" x14ac:dyDescent="0.25">
      <c r="A243" s="171" t="s">
        <v>91</v>
      </c>
      <c r="B243" s="164"/>
      <c r="C243" s="299" t="s">
        <v>628</v>
      </c>
      <c r="D243" s="166"/>
      <c r="E243" s="168"/>
      <c r="F243" s="167"/>
      <c r="G243" s="168"/>
      <c r="H243" s="271"/>
      <c r="AF243" s="260"/>
      <c r="AG243" s="260"/>
      <c r="AH243" s="260"/>
      <c r="AI243" s="260"/>
      <c r="AJ243" s="260"/>
      <c r="AK243" s="260"/>
      <c r="AL243" s="260"/>
      <c r="AM243" s="260"/>
      <c r="AN243" s="260"/>
      <c r="AO243" s="260"/>
      <c r="AP243" s="260"/>
      <c r="AQ243" s="260"/>
      <c r="AR243" s="260"/>
      <c r="AS243" s="260"/>
      <c r="AT243" s="260"/>
      <c r="AU243" s="260"/>
      <c r="AV243" s="260"/>
      <c r="AW243" s="260"/>
      <c r="AX243" s="210"/>
      <c r="AY243" s="210"/>
      <c r="AZ243" s="210"/>
    </row>
    <row r="244" spans="1:52" x14ac:dyDescent="0.25">
      <c r="A244" s="171" t="s">
        <v>91</v>
      </c>
      <c r="B244" s="164"/>
      <c r="C244" s="299" t="s">
        <v>628</v>
      </c>
      <c r="D244" s="166"/>
      <c r="E244" s="168"/>
      <c r="F244" s="167"/>
      <c r="G244" s="168"/>
      <c r="H244" s="271"/>
      <c r="AF244" s="260"/>
      <c r="AG244" s="260"/>
      <c r="AH244" s="260"/>
      <c r="AI244" s="260"/>
      <c r="AJ244" s="260"/>
      <c r="AK244" s="260"/>
      <c r="AL244" s="260"/>
      <c r="AM244" s="260"/>
      <c r="AN244" s="260"/>
      <c r="AO244" s="260"/>
      <c r="AP244" s="260"/>
      <c r="AQ244" s="260"/>
      <c r="AR244" s="260"/>
      <c r="AS244" s="260"/>
      <c r="AT244" s="260"/>
      <c r="AU244" s="260"/>
      <c r="AV244" s="260"/>
      <c r="AW244" s="260"/>
      <c r="AX244" s="210"/>
      <c r="AY244" s="210"/>
      <c r="AZ244" s="210"/>
    </row>
    <row r="245" spans="1:52" x14ac:dyDescent="0.25">
      <c r="A245" s="171" t="s">
        <v>91</v>
      </c>
      <c r="B245" s="164"/>
      <c r="C245" s="299" t="s">
        <v>628</v>
      </c>
      <c r="D245" s="166"/>
      <c r="E245" s="168"/>
      <c r="F245" s="167"/>
      <c r="G245" s="168"/>
      <c r="H245" s="271"/>
      <c r="AF245" s="260"/>
      <c r="AG245" s="260"/>
      <c r="AH245" s="260"/>
      <c r="AI245" s="260"/>
      <c r="AJ245" s="260"/>
      <c r="AK245" s="260"/>
      <c r="AL245" s="260"/>
      <c r="AM245" s="260"/>
      <c r="AN245" s="260"/>
      <c r="AO245" s="260"/>
      <c r="AP245" s="260"/>
      <c r="AQ245" s="260"/>
      <c r="AR245" s="260"/>
      <c r="AS245" s="260"/>
      <c r="AT245" s="260"/>
      <c r="AU245" s="260"/>
      <c r="AV245" s="260"/>
      <c r="AW245" s="260"/>
      <c r="AX245" s="210"/>
      <c r="AY245" s="210"/>
      <c r="AZ245" s="210"/>
    </row>
    <row r="246" spans="1:52" x14ac:dyDescent="0.25">
      <c r="A246" s="171" t="s">
        <v>91</v>
      </c>
      <c r="B246" s="164"/>
      <c r="C246" s="299" t="s">
        <v>628</v>
      </c>
      <c r="D246" s="166"/>
      <c r="E246" s="168"/>
      <c r="F246" s="167"/>
      <c r="G246" s="168"/>
      <c r="H246" s="271"/>
      <c r="AF246" s="260"/>
      <c r="AG246" s="260"/>
      <c r="AH246" s="260"/>
      <c r="AI246" s="260"/>
      <c r="AJ246" s="260"/>
      <c r="AK246" s="260"/>
      <c r="AL246" s="260"/>
      <c r="AM246" s="260"/>
      <c r="AN246" s="260"/>
      <c r="AO246" s="260"/>
      <c r="AP246" s="260"/>
      <c r="AQ246" s="260"/>
      <c r="AR246" s="260"/>
      <c r="AS246" s="260"/>
      <c r="AT246" s="260"/>
      <c r="AU246" s="260"/>
      <c r="AV246" s="260"/>
      <c r="AW246" s="260"/>
      <c r="AX246" s="210"/>
      <c r="AY246" s="210"/>
      <c r="AZ246" s="210"/>
    </row>
    <row r="247" spans="1:52" x14ac:dyDescent="0.25">
      <c r="A247" s="171" t="s">
        <v>91</v>
      </c>
      <c r="B247" s="164"/>
      <c r="C247" s="299" t="s">
        <v>628</v>
      </c>
      <c r="D247" s="166"/>
      <c r="E247" s="168"/>
      <c r="F247" s="167"/>
      <c r="G247" s="168"/>
      <c r="H247" s="271"/>
      <c r="AF247" s="260"/>
      <c r="AG247" s="260"/>
      <c r="AH247" s="260"/>
      <c r="AI247" s="260"/>
      <c r="AJ247" s="260"/>
      <c r="AK247" s="260"/>
      <c r="AL247" s="260"/>
      <c r="AM247" s="260"/>
      <c r="AN247" s="260"/>
      <c r="AO247" s="260"/>
      <c r="AP247" s="260"/>
      <c r="AQ247" s="260"/>
      <c r="AR247" s="260"/>
      <c r="AS247" s="260"/>
      <c r="AT247" s="260"/>
      <c r="AU247" s="260"/>
      <c r="AV247" s="260"/>
      <c r="AW247" s="260"/>
      <c r="AX247" s="210"/>
      <c r="AY247" s="210"/>
      <c r="AZ247" s="210"/>
    </row>
    <row r="248" spans="1:52" x14ac:dyDescent="0.25">
      <c r="A248" s="171" t="s">
        <v>91</v>
      </c>
      <c r="B248" s="164"/>
      <c r="C248" s="299" t="s">
        <v>628</v>
      </c>
      <c r="D248" s="166"/>
      <c r="E248" s="168"/>
      <c r="F248" s="167"/>
      <c r="G248" s="168"/>
      <c r="H248" s="271"/>
      <c r="AF248" s="260"/>
      <c r="AG248" s="260"/>
      <c r="AH248" s="260"/>
      <c r="AI248" s="260"/>
      <c r="AJ248" s="260"/>
      <c r="AK248" s="260"/>
      <c r="AL248" s="260"/>
      <c r="AM248" s="260"/>
      <c r="AN248" s="260"/>
      <c r="AO248" s="260"/>
      <c r="AP248" s="260"/>
      <c r="AQ248" s="260"/>
      <c r="AR248" s="260"/>
      <c r="AS248" s="260"/>
      <c r="AT248" s="260"/>
      <c r="AU248" s="260"/>
      <c r="AV248" s="260"/>
      <c r="AW248" s="260"/>
      <c r="AX248" s="210"/>
      <c r="AY248" s="210"/>
      <c r="AZ248" s="210"/>
    </row>
    <row r="249" spans="1:52" x14ac:dyDescent="0.25">
      <c r="A249" s="171" t="s">
        <v>91</v>
      </c>
      <c r="B249" s="164"/>
      <c r="C249" s="299" t="s">
        <v>628</v>
      </c>
      <c r="D249" s="166"/>
      <c r="E249" s="168"/>
      <c r="F249" s="167"/>
      <c r="G249" s="168"/>
      <c r="H249" s="271"/>
      <c r="AF249" s="260"/>
      <c r="AG249" s="260"/>
      <c r="AH249" s="260"/>
      <c r="AI249" s="260"/>
      <c r="AJ249" s="260"/>
      <c r="AK249" s="260"/>
      <c r="AL249" s="260"/>
      <c r="AM249" s="260"/>
      <c r="AN249" s="260"/>
      <c r="AO249" s="260"/>
      <c r="AP249" s="260"/>
      <c r="AQ249" s="260"/>
      <c r="AR249" s="260"/>
      <c r="AS249" s="260"/>
      <c r="AT249" s="260"/>
      <c r="AU249" s="260"/>
      <c r="AV249" s="260"/>
      <c r="AW249" s="260"/>
      <c r="AX249" s="210"/>
      <c r="AY249" s="210"/>
      <c r="AZ249" s="210"/>
    </row>
    <row r="250" spans="1:52" x14ac:dyDescent="0.25">
      <c r="A250" s="171" t="s">
        <v>91</v>
      </c>
      <c r="B250" s="164"/>
      <c r="C250" s="299" t="s">
        <v>628</v>
      </c>
      <c r="D250" s="166"/>
      <c r="E250" s="168"/>
      <c r="F250" s="167"/>
      <c r="G250" s="168"/>
      <c r="H250" s="271"/>
      <c r="AF250" s="260"/>
      <c r="AG250" s="260"/>
      <c r="AH250" s="260"/>
      <c r="AI250" s="260"/>
      <c r="AJ250" s="260"/>
      <c r="AK250" s="260"/>
      <c r="AL250" s="260"/>
      <c r="AM250" s="260"/>
      <c r="AN250" s="260"/>
      <c r="AO250" s="260"/>
      <c r="AP250" s="260"/>
      <c r="AQ250" s="260"/>
      <c r="AR250" s="260"/>
      <c r="AS250" s="260"/>
      <c r="AT250" s="260"/>
      <c r="AU250" s="260"/>
      <c r="AV250" s="260"/>
      <c r="AW250" s="260"/>
      <c r="AX250" s="210"/>
      <c r="AY250" s="210"/>
      <c r="AZ250" s="210"/>
    </row>
    <row r="251" spans="1:52" x14ac:dyDescent="0.25">
      <c r="A251" s="171" t="s">
        <v>91</v>
      </c>
      <c r="B251" s="164"/>
      <c r="C251" s="299" t="s">
        <v>628</v>
      </c>
      <c r="D251" s="166"/>
      <c r="E251" s="168"/>
      <c r="F251" s="167"/>
      <c r="G251" s="168"/>
      <c r="H251" s="271"/>
      <c r="AF251" s="260"/>
      <c r="AG251" s="260"/>
      <c r="AH251" s="260"/>
      <c r="AI251" s="260"/>
      <c r="AJ251" s="260"/>
      <c r="AK251" s="260"/>
      <c r="AL251" s="260"/>
      <c r="AM251" s="260"/>
      <c r="AN251" s="260"/>
      <c r="AO251" s="260"/>
      <c r="AP251" s="260"/>
      <c r="AQ251" s="260"/>
      <c r="AR251" s="260"/>
      <c r="AS251" s="260"/>
      <c r="AT251" s="260"/>
      <c r="AU251" s="260"/>
      <c r="AV251" s="260"/>
      <c r="AW251" s="260"/>
      <c r="AX251" s="210"/>
      <c r="AY251" s="210"/>
      <c r="AZ251" s="210"/>
    </row>
    <row r="252" spans="1:52" x14ac:dyDescent="0.25">
      <c r="A252" s="171" t="s">
        <v>91</v>
      </c>
      <c r="B252" s="164"/>
      <c r="C252" s="299" t="s">
        <v>628</v>
      </c>
      <c r="D252" s="166"/>
      <c r="E252" s="168"/>
      <c r="F252" s="167"/>
      <c r="G252" s="168"/>
      <c r="H252" s="271"/>
      <c r="AF252" s="260"/>
      <c r="AG252" s="260"/>
      <c r="AH252" s="260"/>
      <c r="AI252" s="260"/>
      <c r="AJ252" s="260"/>
      <c r="AK252" s="260"/>
      <c r="AL252" s="260"/>
      <c r="AM252" s="260"/>
      <c r="AN252" s="260"/>
      <c r="AO252" s="260"/>
      <c r="AP252" s="260"/>
      <c r="AQ252" s="260"/>
      <c r="AR252" s="260"/>
      <c r="AS252" s="260"/>
      <c r="AT252" s="260"/>
      <c r="AU252" s="260"/>
      <c r="AV252" s="260"/>
      <c r="AW252" s="260"/>
      <c r="AX252" s="210"/>
      <c r="AY252" s="210"/>
      <c r="AZ252" s="210"/>
    </row>
    <row r="253" spans="1:52" x14ac:dyDescent="0.25">
      <c r="A253" s="171" t="s">
        <v>91</v>
      </c>
      <c r="B253" s="164"/>
      <c r="C253" s="299" t="s">
        <v>628</v>
      </c>
      <c r="D253" s="166"/>
      <c r="E253" s="168"/>
      <c r="F253" s="167"/>
      <c r="G253" s="168"/>
      <c r="H253" s="271"/>
      <c r="AF253" s="260"/>
      <c r="AG253" s="260"/>
      <c r="AH253" s="260"/>
      <c r="AI253" s="260"/>
      <c r="AJ253" s="260"/>
      <c r="AK253" s="260"/>
      <c r="AL253" s="260"/>
      <c r="AM253" s="260"/>
      <c r="AN253" s="260"/>
      <c r="AO253" s="260"/>
      <c r="AP253" s="260"/>
      <c r="AQ253" s="260"/>
      <c r="AR253" s="260"/>
      <c r="AS253" s="260"/>
      <c r="AT253" s="260"/>
      <c r="AU253" s="260"/>
      <c r="AV253" s="260"/>
      <c r="AW253" s="260"/>
      <c r="AX253" s="210"/>
      <c r="AY253" s="210"/>
      <c r="AZ253" s="210"/>
    </row>
    <row r="254" spans="1:52" x14ac:dyDescent="0.25">
      <c r="A254" s="171" t="s">
        <v>91</v>
      </c>
      <c r="B254" s="164"/>
      <c r="C254" s="299" t="s">
        <v>628</v>
      </c>
      <c r="D254" s="166"/>
      <c r="E254" s="168"/>
      <c r="F254" s="167"/>
      <c r="G254" s="168"/>
      <c r="H254" s="271"/>
      <c r="AF254" s="260"/>
      <c r="AG254" s="260"/>
      <c r="AH254" s="260"/>
      <c r="AI254" s="260"/>
      <c r="AJ254" s="260"/>
      <c r="AK254" s="260"/>
      <c r="AL254" s="260"/>
      <c r="AM254" s="260"/>
      <c r="AN254" s="260"/>
      <c r="AO254" s="260"/>
      <c r="AP254" s="260"/>
      <c r="AQ254" s="260"/>
      <c r="AR254" s="260"/>
      <c r="AS254" s="260"/>
      <c r="AT254" s="260"/>
      <c r="AU254" s="260"/>
      <c r="AV254" s="260"/>
      <c r="AW254" s="260"/>
      <c r="AX254" s="210"/>
      <c r="AY254" s="210"/>
      <c r="AZ254" s="210"/>
    </row>
    <row r="255" spans="1:52" x14ac:dyDescent="0.25">
      <c r="A255" s="171" t="s">
        <v>91</v>
      </c>
      <c r="B255" s="164"/>
      <c r="C255" s="299" t="s">
        <v>628</v>
      </c>
      <c r="D255" s="166"/>
      <c r="E255" s="168"/>
      <c r="F255" s="167"/>
      <c r="G255" s="168"/>
      <c r="H255" s="271"/>
      <c r="AF255" s="260"/>
      <c r="AG255" s="260"/>
      <c r="AH255" s="260"/>
      <c r="AI255" s="260"/>
      <c r="AJ255" s="260"/>
      <c r="AK255" s="260"/>
      <c r="AL255" s="260"/>
      <c r="AM255" s="260"/>
      <c r="AN255" s="260"/>
      <c r="AO255" s="260"/>
      <c r="AP255" s="260"/>
      <c r="AQ255" s="260"/>
      <c r="AR255" s="260"/>
      <c r="AS255" s="260"/>
      <c r="AT255" s="260"/>
      <c r="AU255" s="260"/>
      <c r="AV255" s="260"/>
      <c r="AW255" s="260"/>
      <c r="AX255" s="210"/>
      <c r="AY255" s="210"/>
      <c r="AZ255" s="210"/>
    </row>
    <row r="256" spans="1:52" x14ac:dyDescent="0.25">
      <c r="A256" s="171" t="s">
        <v>91</v>
      </c>
      <c r="B256" s="164"/>
      <c r="C256" s="299" t="s">
        <v>628</v>
      </c>
      <c r="D256" s="166"/>
      <c r="E256" s="168"/>
      <c r="F256" s="167"/>
      <c r="G256" s="168"/>
      <c r="H256" s="271"/>
      <c r="AF256" s="260"/>
      <c r="AG256" s="260"/>
      <c r="AH256" s="260"/>
      <c r="AI256" s="260"/>
      <c r="AJ256" s="260"/>
      <c r="AK256" s="260"/>
      <c r="AL256" s="260"/>
      <c r="AM256" s="260"/>
      <c r="AN256" s="260"/>
      <c r="AO256" s="260"/>
      <c r="AP256" s="260"/>
      <c r="AQ256" s="260"/>
      <c r="AR256" s="260"/>
      <c r="AS256" s="260"/>
      <c r="AT256" s="260"/>
      <c r="AU256" s="260"/>
      <c r="AV256" s="260"/>
      <c r="AW256" s="260"/>
      <c r="AX256" s="210"/>
      <c r="AY256" s="210"/>
      <c r="AZ256" s="210"/>
    </row>
    <row r="257" spans="1:52" x14ac:dyDescent="0.25">
      <c r="A257" s="171" t="s">
        <v>91</v>
      </c>
      <c r="B257" s="164"/>
      <c r="C257" s="299" t="s">
        <v>628</v>
      </c>
      <c r="D257" s="166"/>
      <c r="E257" s="168"/>
      <c r="F257" s="167"/>
      <c r="G257" s="168"/>
      <c r="H257" s="271"/>
      <c r="AF257" s="260"/>
      <c r="AG257" s="260"/>
      <c r="AH257" s="260"/>
      <c r="AI257" s="260"/>
      <c r="AJ257" s="260"/>
      <c r="AK257" s="260"/>
      <c r="AL257" s="260"/>
      <c r="AM257" s="260"/>
      <c r="AN257" s="260"/>
      <c r="AO257" s="260"/>
      <c r="AP257" s="260"/>
      <c r="AQ257" s="260"/>
      <c r="AR257" s="260"/>
      <c r="AS257" s="260"/>
      <c r="AT257" s="260"/>
      <c r="AU257" s="260"/>
      <c r="AV257" s="260"/>
      <c r="AW257" s="260"/>
      <c r="AX257" s="210"/>
      <c r="AY257" s="210"/>
      <c r="AZ257" s="210"/>
    </row>
    <row r="258" spans="1:52" x14ac:dyDescent="0.25">
      <c r="A258" s="171" t="s">
        <v>91</v>
      </c>
      <c r="B258" s="164"/>
      <c r="C258" s="299" t="s">
        <v>628</v>
      </c>
      <c r="D258" s="166"/>
      <c r="E258" s="168"/>
      <c r="F258" s="167"/>
      <c r="G258" s="168"/>
      <c r="H258" s="271"/>
      <c r="AF258" s="260"/>
      <c r="AG258" s="260"/>
      <c r="AH258" s="260"/>
      <c r="AI258" s="260"/>
      <c r="AJ258" s="260"/>
      <c r="AK258" s="260"/>
      <c r="AL258" s="260"/>
      <c r="AM258" s="260"/>
      <c r="AN258" s="260"/>
      <c r="AO258" s="260"/>
      <c r="AP258" s="260"/>
      <c r="AQ258" s="260"/>
      <c r="AR258" s="260"/>
      <c r="AS258" s="260"/>
      <c r="AT258" s="260"/>
      <c r="AU258" s="260"/>
      <c r="AV258" s="260"/>
      <c r="AW258" s="260"/>
      <c r="AX258" s="210"/>
      <c r="AY258" s="210"/>
      <c r="AZ258" s="210"/>
    </row>
    <row r="259" spans="1:52" x14ac:dyDescent="0.25">
      <c r="A259" s="171" t="s">
        <v>91</v>
      </c>
      <c r="B259" s="164"/>
      <c r="C259" s="299" t="s">
        <v>628</v>
      </c>
      <c r="D259" s="166"/>
      <c r="E259" s="168"/>
      <c r="F259" s="167"/>
      <c r="G259" s="168"/>
      <c r="H259" s="271"/>
      <c r="AF259" s="260"/>
      <c r="AG259" s="260"/>
      <c r="AH259" s="260"/>
      <c r="AI259" s="260"/>
      <c r="AJ259" s="260"/>
      <c r="AK259" s="260"/>
      <c r="AL259" s="260"/>
      <c r="AM259" s="260"/>
      <c r="AN259" s="260"/>
      <c r="AO259" s="260"/>
      <c r="AP259" s="260"/>
      <c r="AQ259" s="260"/>
      <c r="AR259" s="260"/>
      <c r="AS259" s="260"/>
      <c r="AT259" s="260"/>
      <c r="AU259" s="260"/>
      <c r="AV259" s="260"/>
      <c r="AW259" s="260"/>
      <c r="AX259" s="210"/>
      <c r="AY259" s="210"/>
      <c r="AZ259" s="210"/>
    </row>
    <row r="260" spans="1:52" x14ac:dyDescent="0.25">
      <c r="A260" s="171" t="s">
        <v>91</v>
      </c>
      <c r="B260" s="164"/>
      <c r="C260" s="299" t="s">
        <v>628</v>
      </c>
      <c r="D260" s="166"/>
      <c r="E260" s="168"/>
      <c r="F260" s="167"/>
      <c r="G260" s="168"/>
      <c r="H260" s="271"/>
      <c r="AF260" s="260"/>
      <c r="AG260" s="260"/>
      <c r="AH260" s="260"/>
      <c r="AI260" s="260"/>
      <c r="AJ260" s="260"/>
      <c r="AK260" s="260"/>
      <c r="AL260" s="260"/>
      <c r="AM260" s="260"/>
      <c r="AN260" s="260"/>
      <c r="AO260" s="260"/>
      <c r="AP260" s="260"/>
      <c r="AQ260" s="260"/>
      <c r="AR260" s="260"/>
      <c r="AS260" s="260"/>
      <c r="AT260" s="260"/>
      <c r="AU260" s="260"/>
      <c r="AV260" s="260"/>
      <c r="AW260" s="260"/>
      <c r="AX260" s="210"/>
      <c r="AY260" s="210"/>
      <c r="AZ260" s="210"/>
    </row>
    <row r="261" spans="1:52" x14ac:dyDescent="0.25">
      <c r="A261" s="171" t="s">
        <v>91</v>
      </c>
      <c r="B261" s="164"/>
      <c r="C261" s="299" t="s">
        <v>628</v>
      </c>
      <c r="D261" s="166"/>
      <c r="E261" s="168"/>
      <c r="F261" s="167"/>
      <c r="G261" s="168"/>
      <c r="H261" s="271"/>
      <c r="AF261" s="260"/>
      <c r="AG261" s="260"/>
      <c r="AH261" s="260"/>
      <c r="AI261" s="260"/>
      <c r="AJ261" s="260"/>
      <c r="AK261" s="260"/>
      <c r="AL261" s="260"/>
      <c r="AM261" s="260"/>
      <c r="AN261" s="260"/>
      <c r="AO261" s="260"/>
      <c r="AP261" s="260"/>
      <c r="AQ261" s="260"/>
      <c r="AR261" s="260"/>
      <c r="AS261" s="260"/>
      <c r="AT261" s="260"/>
      <c r="AU261" s="260"/>
      <c r="AV261" s="260"/>
      <c r="AW261" s="260"/>
      <c r="AX261" s="210"/>
      <c r="AY261" s="210"/>
      <c r="AZ261" s="210"/>
    </row>
    <row r="262" spans="1:52" x14ac:dyDescent="0.25">
      <c r="A262" s="171" t="s">
        <v>91</v>
      </c>
      <c r="B262" s="164"/>
      <c r="C262" s="299" t="s">
        <v>628</v>
      </c>
      <c r="D262" s="166"/>
      <c r="E262" s="168"/>
      <c r="F262" s="167"/>
      <c r="G262" s="168"/>
      <c r="H262" s="271"/>
      <c r="AF262" s="260"/>
      <c r="AG262" s="260"/>
      <c r="AH262" s="260"/>
      <c r="AI262" s="260"/>
      <c r="AJ262" s="260"/>
      <c r="AK262" s="260"/>
      <c r="AL262" s="260"/>
      <c r="AM262" s="260"/>
      <c r="AN262" s="260"/>
      <c r="AO262" s="260"/>
      <c r="AP262" s="260"/>
      <c r="AQ262" s="260"/>
      <c r="AR262" s="260"/>
      <c r="AS262" s="260"/>
      <c r="AT262" s="260"/>
      <c r="AU262" s="260"/>
      <c r="AV262" s="260"/>
      <c r="AW262" s="260"/>
      <c r="AX262" s="210"/>
      <c r="AY262" s="210"/>
      <c r="AZ262" s="210"/>
    </row>
    <row r="263" spans="1:52" x14ac:dyDescent="0.25">
      <c r="A263" s="171" t="s">
        <v>91</v>
      </c>
      <c r="B263" s="164"/>
      <c r="C263" s="299" t="s">
        <v>628</v>
      </c>
      <c r="D263" s="166"/>
      <c r="E263" s="168"/>
      <c r="F263" s="167"/>
      <c r="G263" s="168"/>
      <c r="H263" s="271"/>
      <c r="AF263" s="260"/>
      <c r="AG263" s="260"/>
      <c r="AH263" s="260"/>
      <c r="AI263" s="260"/>
      <c r="AJ263" s="260"/>
      <c r="AK263" s="260"/>
      <c r="AL263" s="260"/>
      <c r="AM263" s="260"/>
      <c r="AN263" s="260"/>
      <c r="AO263" s="260"/>
      <c r="AP263" s="260"/>
      <c r="AQ263" s="260"/>
      <c r="AR263" s="260"/>
      <c r="AS263" s="260"/>
      <c r="AT263" s="260"/>
      <c r="AU263" s="260"/>
      <c r="AV263" s="260"/>
      <c r="AW263" s="260"/>
      <c r="AX263" s="210"/>
      <c r="AY263" s="210"/>
      <c r="AZ263" s="210"/>
    </row>
    <row r="264" spans="1:52" x14ac:dyDescent="0.25">
      <c r="A264" s="171" t="s">
        <v>91</v>
      </c>
      <c r="B264" s="164"/>
      <c r="C264" s="299" t="s">
        <v>628</v>
      </c>
      <c r="D264" s="166"/>
      <c r="E264" s="168"/>
      <c r="F264" s="167"/>
      <c r="G264" s="168"/>
      <c r="H264" s="271"/>
      <c r="AF264" s="260"/>
      <c r="AG264" s="260"/>
      <c r="AH264" s="260"/>
      <c r="AI264" s="260"/>
      <c r="AJ264" s="260"/>
      <c r="AK264" s="260"/>
      <c r="AL264" s="260"/>
      <c r="AM264" s="260"/>
      <c r="AN264" s="260"/>
      <c r="AO264" s="260"/>
      <c r="AP264" s="260"/>
      <c r="AQ264" s="260"/>
      <c r="AR264" s="260"/>
      <c r="AS264" s="260"/>
      <c r="AT264" s="260"/>
      <c r="AU264" s="260"/>
      <c r="AV264" s="260"/>
      <c r="AW264" s="260"/>
      <c r="AX264" s="210"/>
      <c r="AY264" s="210"/>
      <c r="AZ264" s="210"/>
    </row>
    <row r="265" spans="1:52" x14ac:dyDescent="0.25">
      <c r="A265" s="171" t="s">
        <v>91</v>
      </c>
      <c r="B265" s="164"/>
      <c r="C265" s="299" t="s">
        <v>628</v>
      </c>
      <c r="D265" s="166"/>
      <c r="E265" s="168"/>
      <c r="F265" s="167"/>
      <c r="G265" s="168"/>
      <c r="H265" s="271"/>
      <c r="AF265" s="260"/>
      <c r="AG265" s="260"/>
      <c r="AH265" s="260"/>
      <c r="AI265" s="260"/>
      <c r="AJ265" s="260"/>
      <c r="AK265" s="260"/>
      <c r="AL265" s="260"/>
      <c r="AM265" s="260"/>
      <c r="AN265" s="260"/>
      <c r="AO265" s="260"/>
      <c r="AP265" s="260"/>
      <c r="AQ265" s="260"/>
      <c r="AR265" s="260"/>
      <c r="AS265" s="260"/>
      <c r="AT265" s="260"/>
      <c r="AU265" s="260"/>
      <c r="AV265" s="260"/>
      <c r="AW265" s="260"/>
      <c r="AX265" s="210"/>
      <c r="AY265" s="210"/>
      <c r="AZ265" s="210"/>
    </row>
    <row r="266" spans="1:52" x14ac:dyDescent="0.25">
      <c r="A266" s="171" t="s">
        <v>91</v>
      </c>
      <c r="B266" s="164"/>
      <c r="C266" s="299" t="s">
        <v>628</v>
      </c>
      <c r="D266" s="166"/>
      <c r="E266" s="168"/>
      <c r="F266" s="167"/>
      <c r="G266" s="168"/>
      <c r="H266" s="271"/>
      <c r="AF266" s="260"/>
      <c r="AG266" s="260"/>
      <c r="AH266" s="260"/>
      <c r="AI266" s="260"/>
      <c r="AJ266" s="260"/>
      <c r="AK266" s="260"/>
      <c r="AL266" s="260"/>
      <c r="AM266" s="260"/>
      <c r="AN266" s="260"/>
      <c r="AO266" s="260"/>
      <c r="AP266" s="260"/>
      <c r="AQ266" s="260"/>
      <c r="AR266" s="260"/>
      <c r="AS266" s="260"/>
      <c r="AT266" s="260"/>
      <c r="AU266" s="260"/>
      <c r="AV266" s="260"/>
      <c r="AW266" s="260"/>
      <c r="AX266" s="210"/>
      <c r="AY266" s="210"/>
      <c r="AZ266" s="210"/>
    </row>
    <row r="267" spans="1:52" x14ac:dyDescent="0.25">
      <c r="A267" s="171" t="s">
        <v>91</v>
      </c>
      <c r="B267" s="164"/>
      <c r="C267" s="299" t="s">
        <v>628</v>
      </c>
      <c r="D267" s="166"/>
      <c r="E267" s="168"/>
      <c r="F267" s="167"/>
      <c r="G267" s="168"/>
      <c r="H267" s="271"/>
      <c r="AF267" s="260"/>
      <c r="AG267" s="260"/>
      <c r="AH267" s="260"/>
      <c r="AI267" s="260"/>
      <c r="AJ267" s="260"/>
      <c r="AK267" s="260"/>
      <c r="AL267" s="260"/>
      <c r="AM267" s="260"/>
      <c r="AN267" s="260"/>
      <c r="AO267" s="260"/>
      <c r="AP267" s="260"/>
      <c r="AQ267" s="260"/>
      <c r="AR267" s="260"/>
      <c r="AS267" s="260"/>
      <c r="AT267" s="260"/>
      <c r="AU267" s="260"/>
      <c r="AV267" s="260"/>
      <c r="AW267" s="260"/>
      <c r="AX267" s="210"/>
      <c r="AY267" s="210"/>
      <c r="AZ267" s="210"/>
    </row>
    <row r="268" spans="1:52" x14ac:dyDescent="0.25">
      <c r="A268" s="171" t="s">
        <v>91</v>
      </c>
      <c r="B268" s="164"/>
      <c r="C268" s="299" t="s">
        <v>628</v>
      </c>
      <c r="D268" s="166"/>
      <c r="E268" s="168"/>
      <c r="F268" s="167"/>
      <c r="G268" s="168"/>
      <c r="H268" s="271"/>
      <c r="AF268" s="260"/>
      <c r="AG268" s="260"/>
      <c r="AH268" s="260"/>
      <c r="AI268" s="260"/>
      <c r="AJ268" s="260"/>
      <c r="AK268" s="260"/>
      <c r="AL268" s="260"/>
      <c r="AM268" s="260"/>
      <c r="AN268" s="260"/>
      <c r="AO268" s="260"/>
      <c r="AP268" s="260"/>
      <c r="AQ268" s="260"/>
      <c r="AR268" s="260"/>
      <c r="AS268" s="260"/>
      <c r="AT268" s="260"/>
      <c r="AU268" s="260"/>
      <c r="AV268" s="260"/>
      <c r="AW268" s="260"/>
      <c r="AX268" s="210"/>
      <c r="AY268" s="210"/>
      <c r="AZ268" s="210"/>
    </row>
    <row r="269" spans="1:52" x14ac:dyDescent="0.25">
      <c r="A269" s="171" t="s">
        <v>91</v>
      </c>
      <c r="B269" s="164"/>
      <c r="C269" s="299" t="s">
        <v>628</v>
      </c>
      <c r="D269" s="166"/>
      <c r="E269" s="168"/>
      <c r="F269" s="167"/>
      <c r="G269" s="168"/>
      <c r="H269" s="271"/>
      <c r="AF269" s="260"/>
      <c r="AG269" s="260"/>
      <c r="AH269" s="260"/>
      <c r="AI269" s="260"/>
      <c r="AJ269" s="260"/>
      <c r="AK269" s="260"/>
      <c r="AL269" s="260"/>
      <c r="AM269" s="260"/>
      <c r="AN269" s="260"/>
      <c r="AO269" s="260"/>
      <c r="AP269" s="260"/>
      <c r="AQ269" s="260"/>
      <c r="AR269" s="260"/>
      <c r="AS269" s="260"/>
      <c r="AT269" s="260"/>
      <c r="AU269" s="260"/>
      <c r="AV269" s="260"/>
      <c r="AW269" s="260"/>
      <c r="AX269" s="210"/>
      <c r="AY269" s="210"/>
      <c r="AZ269" s="210"/>
    </row>
    <row r="270" spans="1:52" x14ac:dyDescent="0.25">
      <c r="A270" s="171" t="s">
        <v>91</v>
      </c>
      <c r="B270" s="164"/>
      <c r="C270" s="299" t="s">
        <v>628</v>
      </c>
      <c r="D270" s="166"/>
      <c r="E270" s="168"/>
      <c r="F270" s="167"/>
      <c r="G270" s="168"/>
      <c r="H270" s="271"/>
      <c r="AF270" s="260"/>
      <c r="AG270" s="260"/>
      <c r="AH270" s="260"/>
      <c r="AI270" s="260"/>
      <c r="AJ270" s="260"/>
      <c r="AK270" s="260"/>
      <c r="AL270" s="260"/>
      <c r="AM270" s="260"/>
      <c r="AN270" s="260"/>
      <c r="AO270" s="260"/>
      <c r="AP270" s="260"/>
      <c r="AQ270" s="260"/>
      <c r="AR270" s="260"/>
      <c r="AS270" s="260"/>
      <c r="AT270" s="260"/>
      <c r="AU270" s="260"/>
      <c r="AV270" s="260"/>
      <c r="AW270" s="260"/>
      <c r="AX270" s="210"/>
      <c r="AY270" s="210"/>
      <c r="AZ270" s="210"/>
    </row>
    <row r="271" spans="1:52" x14ac:dyDescent="0.25">
      <c r="A271" s="171" t="s">
        <v>91</v>
      </c>
      <c r="B271" s="164"/>
      <c r="C271" s="299" t="s">
        <v>628</v>
      </c>
      <c r="D271" s="166"/>
      <c r="E271" s="168"/>
      <c r="F271" s="167"/>
      <c r="G271" s="168"/>
      <c r="H271" s="271"/>
      <c r="AF271" s="260"/>
      <c r="AG271" s="260"/>
      <c r="AH271" s="260"/>
      <c r="AI271" s="260"/>
      <c r="AJ271" s="260"/>
      <c r="AK271" s="260"/>
      <c r="AL271" s="260"/>
      <c r="AM271" s="260"/>
      <c r="AN271" s="260"/>
      <c r="AO271" s="260"/>
      <c r="AP271" s="260"/>
      <c r="AQ271" s="260"/>
      <c r="AR271" s="260"/>
      <c r="AS271" s="260"/>
      <c r="AT271" s="260"/>
      <c r="AU271" s="260"/>
      <c r="AV271" s="260"/>
      <c r="AW271" s="260"/>
      <c r="AX271" s="210"/>
      <c r="AY271" s="210"/>
      <c r="AZ271" s="210"/>
    </row>
    <row r="272" spans="1:52" x14ac:dyDescent="0.25">
      <c r="A272" s="171" t="s">
        <v>91</v>
      </c>
      <c r="B272" s="164"/>
      <c r="C272" s="299" t="s">
        <v>628</v>
      </c>
      <c r="D272" s="166"/>
      <c r="E272" s="168"/>
      <c r="F272" s="167"/>
      <c r="G272" s="168"/>
      <c r="H272" s="271"/>
      <c r="AF272" s="260"/>
      <c r="AG272" s="260"/>
      <c r="AH272" s="260"/>
      <c r="AI272" s="260"/>
      <c r="AJ272" s="260"/>
      <c r="AK272" s="260"/>
      <c r="AL272" s="260"/>
      <c r="AM272" s="260"/>
      <c r="AN272" s="260"/>
      <c r="AO272" s="260"/>
      <c r="AP272" s="260"/>
      <c r="AQ272" s="260"/>
      <c r="AR272" s="260"/>
      <c r="AS272" s="260"/>
      <c r="AT272" s="260"/>
      <c r="AU272" s="260"/>
      <c r="AV272" s="260"/>
      <c r="AW272" s="260"/>
      <c r="AX272" s="210"/>
      <c r="AY272" s="210"/>
      <c r="AZ272" s="210"/>
    </row>
    <row r="273" spans="1:52" x14ac:dyDescent="0.25">
      <c r="A273" s="171" t="s">
        <v>91</v>
      </c>
      <c r="B273" s="164"/>
      <c r="C273" s="299" t="s">
        <v>628</v>
      </c>
      <c r="D273" s="166"/>
      <c r="E273" s="168"/>
      <c r="F273" s="167"/>
      <c r="G273" s="168"/>
      <c r="H273" s="271"/>
      <c r="AF273" s="260"/>
      <c r="AG273" s="260"/>
      <c r="AH273" s="260"/>
      <c r="AI273" s="260"/>
      <c r="AJ273" s="260"/>
      <c r="AK273" s="260"/>
      <c r="AL273" s="260"/>
      <c r="AM273" s="260"/>
      <c r="AN273" s="260"/>
      <c r="AO273" s="260"/>
      <c r="AP273" s="260"/>
      <c r="AQ273" s="260"/>
      <c r="AR273" s="260"/>
      <c r="AS273" s="260"/>
      <c r="AT273" s="260"/>
      <c r="AU273" s="260"/>
      <c r="AV273" s="260"/>
      <c r="AW273" s="260"/>
      <c r="AX273" s="210"/>
      <c r="AY273" s="210"/>
      <c r="AZ273" s="210"/>
    </row>
    <row r="274" spans="1:52" x14ac:dyDescent="0.25">
      <c r="A274" s="171" t="s">
        <v>91</v>
      </c>
      <c r="B274" s="164"/>
      <c r="C274" s="299" t="s">
        <v>628</v>
      </c>
      <c r="D274" s="166"/>
      <c r="E274" s="168"/>
      <c r="F274" s="167"/>
      <c r="G274" s="168"/>
      <c r="H274" s="271"/>
      <c r="AF274" s="260"/>
      <c r="AG274" s="260"/>
      <c r="AH274" s="260"/>
      <c r="AI274" s="260"/>
      <c r="AJ274" s="260"/>
      <c r="AK274" s="260"/>
      <c r="AL274" s="260"/>
      <c r="AM274" s="260"/>
      <c r="AN274" s="260"/>
      <c r="AO274" s="260"/>
      <c r="AP274" s="260"/>
      <c r="AQ274" s="260"/>
      <c r="AR274" s="260"/>
      <c r="AS274" s="260"/>
      <c r="AT274" s="260"/>
      <c r="AU274" s="260"/>
      <c r="AV274" s="260"/>
      <c r="AW274" s="260"/>
      <c r="AX274" s="210"/>
      <c r="AY274" s="210"/>
      <c r="AZ274" s="210"/>
    </row>
    <row r="275" spans="1:52" x14ac:dyDescent="0.25">
      <c r="A275" s="171" t="s">
        <v>91</v>
      </c>
      <c r="B275" s="164"/>
      <c r="C275" s="299" t="s">
        <v>628</v>
      </c>
      <c r="D275" s="166"/>
      <c r="E275" s="168"/>
      <c r="F275" s="167"/>
      <c r="G275" s="168"/>
      <c r="H275" s="271"/>
      <c r="AF275" s="260"/>
      <c r="AG275" s="260"/>
      <c r="AH275" s="260"/>
      <c r="AI275" s="260"/>
      <c r="AJ275" s="260"/>
      <c r="AK275" s="260"/>
      <c r="AL275" s="260"/>
      <c r="AM275" s="260"/>
      <c r="AN275" s="260"/>
      <c r="AO275" s="260"/>
      <c r="AP275" s="260"/>
      <c r="AQ275" s="260"/>
      <c r="AR275" s="260"/>
      <c r="AS275" s="260"/>
      <c r="AT275" s="260"/>
      <c r="AU275" s="260"/>
      <c r="AV275" s="260"/>
      <c r="AW275" s="260"/>
      <c r="AX275" s="210"/>
      <c r="AY275" s="210"/>
      <c r="AZ275" s="210"/>
    </row>
    <row r="276" spans="1:52" x14ac:dyDescent="0.25">
      <c r="A276" s="171" t="s">
        <v>91</v>
      </c>
      <c r="B276" s="164"/>
      <c r="C276" s="299" t="s">
        <v>628</v>
      </c>
      <c r="D276" s="166"/>
      <c r="E276" s="168"/>
      <c r="F276" s="167"/>
      <c r="G276" s="168"/>
      <c r="H276" s="271"/>
      <c r="AF276" s="260"/>
      <c r="AG276" s="260"/>
      <c r="AH276" s="260"/>
      <c r="AI276" s="260"/>
      <c r="AJ276" s="260"/>
      <c r="AK276" s="260"/>
      <c r="AL276" s="260"/>
      <c r="AM276" s="260"/>
      <c r="AN276" s="260"/>
      <c r="AO276" s="260"/>
      <c r="AP276" s="260"/>
      <c r="AQ276" s="260"/>
      <c r="AR276" s="260"/>
      <c r="AS276" s="260"/>
      <c r="AT276" s="260"/>
      <c r="AU276" s="260"/>
      <c r="AV276" s="260"/>
      <c r="AW276" s="260"/>
      <c r="AX276" s="210"/>
      <c r="AY276" s="210"/>
      <c r="AZ276" s="210"/>
    </row>
    <row r="277" spans="1:52" x14ac:dyDescent="0.25">
      <c r="A277" s="171" t="s">
        <v>91</v>
      </c>
      <c r="B277" s="164"/>
      <c r="C277" s="299" t="s">
        <v>628</v>
      </c>
      <c r="D277" s="166"/>
      <c r="E277" s="168"/>
      <c r="F277" s="167"/>
      <c r="G277" s="168"/>
      <c r="H277" s="271"/>
      <c r="AF277" s="260"/>
      <c r="AG277" s="260"/>
      <c r="AH277" s="260"/>
      <c r="AI277" s="260"/>
      <c r="AJ277" s="260"/>
      <c r="AK277" s="260"/>
      <c r="AL277" s="260"/>
      <c r="AM277" s="260"/>
      <c r="AN277" s="260"/>
      <c r="AO277" s="260"/>
      <c r="AP277" s="260"/>
      <c r="AQ277" s="260"/>
      <c r="AR277" s="260"/>
      <c r="AS277" s="260"/>
      <c r="AT277" s="260"/>
      <c r="AU277" s="260"/>
      <c r="AV277" s="260"/>
      <c r="AW277" s="260"/>
      <c r="AX277" s="210"/>
      <c r="AY277" s="210"/>
      <c r="AZ277" s="210"/>
    </row>
    <row r="278" spans="1:52" x14ac:dyDescent="0.25">
      <c r="A278" s="171" t="s">
        <v>91</v>
      </c>
      <c r="B278" s="164"/>
      <c r="C278" s="299" t="s">
        <v>628</v>
      </c>
      <c r="D278" s="166"/>
      <c r="E278" s="168"/>
      <c r="F278" s="167"/>
      <c r="G278" s="168"/>
      <c r="H278" s="271"/>
      <c r="AF278" s="260"/>
      <c r="AG278" s="260"/>
      <c r="AH278" s="260"/>
      <c r="AI278" s="260"/>
      <c r="AJ278" s="260"/>
      <c r="AK278" s="260"/>
      <c r="AL278" s="260"/>
      <c r="AM278" s="260"/>
      <c r="AN278" s="260"/>
      <c r="AO278" s="260"/>
      <c r="AP278" s="260"/>
      <c r="AQ278" s="260"/>
      <c r="AR278" s="260"/>
      <c r="AS278" s="260"/>
      <c r="AT278" s="260"/>
      <c r="AU278" s="260"/>
      <c r="AV278" s="260"/>
      <c r="AW278" s="260"/>
      <c r="AX278" s="210"/>
      <c r="AY278" s="210"/>
      <c r="AZ278" s="210"/>
    </row>
    <row r="279" spans="1:52" x14ac:dyDescent="0.25">
      <c r="A279" s="171" t="s">
        <v>91</v>
      </c>
      <c r="B279" s="164"/>
      <c r="C279" s="299" t="s">
        <v>628</v>
      </c>
      <c r="D279" s="166"/>
      <c r="E279" s="168"/>
      <c r="F279" s="167"/>
      <c r="G279" s="168"/>
      <c r="H279" s="271"/>
      <c r="AF279" s="260"/>
      <c r="AG279" s="260"/>
      <c r="AH279" s="260"/>
      <c r="AI279" s="260"/>
      <c r="AJ279" s="260"/>
      <c r="AK279" s="260"/>
      <c r="AL279" s="260"/>
      <c r="AM279" s="260"/>
      <c r="AN279" s="260"/>
      <c r="AO279" s="260"/>
      <c r="AP279" s="260"/>
      <c r="AQ279" s="260"/>
      <c r="AR279" s="260"/>
      <c r="AS279" s="260"/>
      <c r="AT279" s="260"/>
      <c r="AU279" s="260"/>
      <c r="AV279" s="260"/>
      <c r="AW279" s="260"/>
      <c r="AX279" s="210"/>
      <c r="AY279" s="210"/>
      <c r="AZ279" s="210"/>
    </row>
    <row r="280" spans="1:52" x14ac:dyDescent="0.25">
      <c r="A280" s="171" t="s">
        <v>91</v>
      </c>
      <c r="B280" s="164"/>
      <c r="C280" s="299" t="s">
        <v>628</v>
      </c>
      <c r="D280" s="166"/>
      <c r="E280" s="168"/>
      <c r="F280" s="167"/>
      <c r="G280" s="168"/>
      <c r="H280" s="271"/>
      <c r="AF280" s="260"/>
      <c r="AG280" s="260"/>
      <c r="AH280" s="260"/>
      <c r="AI280" s="260"/>
      <c r="AJ280" s="260"/>
      <c r="AK280" s="260"/>
      <c r="AL280" s="260"/>
      <c r="AM280" s="260"/>
      <c r="AN280" s="260"/>
      <c r="AO280" s="260"/>
      <c r="AP280" s="260"/>
      <c r="AQ280" s="260"/>
      <c r="AR280" s="260"/>
      <c r="AS280" s="260"/>
      <c r="AT280" s="260"/>
      <c r="AU280" s="260"/>
      <c r="AV280" s="260"/>
      <c r="AW280" s="260"/>
      <c r="AX280" s="210"/>
      <c r="AY280" s="210"/>
      <c r="AZ280" s="210"/>
    </row>
    <row r="281" spans="1:52" x14ac:dyDescent="0.25">
      <c r="A281" s="171" t="s">
        <v>91</v>
      </c>
      <c r="B281" s="164"/>
      <c r="C281" s="299" t="s">
        <v>628</v>
      </c>
      <c r="D281" s="166"/>
      <c r="E281" s="168"/>
      <c r="F281" s="167"/>
      <c r="G281" s="168"/>
      <c r="H281" s="271"/>
      <c r="AF281" s="260"/>
      <c r="AG281" s="260"/>
      <c r="AH281" s="260"/>
      <c r="AI281" s="260"/>
      <c r="AJ281" s="260"/>
      <c r="AK281" s="260"/>
      <c r="AL281" s="260"/>
      <c r="AM281" s="260"/>
      <c r="AN281" s="260"/>
      <c r="AO281" s="260"/>
      <c r="AP281" s="260"/>
      <c r="AQ281" s="260"/>
      <c r="AR281" s="260"/>
      <c r="AS281" s="260"/>
      <c r="AT281" s="260"/>
      <c r="AU281" s="260"/>
      <c r="AV281" s="260"/>
      <c r="AW281" s="260"/>
      <c r="AX281" s="210"/>
      <c r="AY281" s="210"/>
      <c r="AZ281" s="210"/>
    </row>
    <row r="282" spans="1:52" x14ac:dyDescent="0.25">
      <c r="A282" s="171" t="s">
        <v>91</v>
      </c>
      <c r="B282" s="164"/>
      <c r="C282" s="299" t="s">
        <v>628</v>
      </c>
      <c r="D282" s="166"/>
      <c r="E282" s="168"/>
      <c r="F282" s="167"/>
      <c r="G282" s="168"/>
      <c r="H282" s="271"/>
      <c r="AF282" s="260"/>
      <c r="AG282" s="260"/>
      <c r="AH282" s="260"/>
      <c r="AI282" s="260"/>
      <c r="AJ282" s="260"/>
      <c r="AK282" s="260"/>
      <c r="AL282" s="260"/>
      <c r="AM282" s="260"/>
      <c r="AN282" s="260"/>
      <c r="AO282" s="260"/>
      <c r="AP282" s="260"/>
      <c r="AQ282" s="260"/>
      <c r="AR282" s="260"/>
      <c r="AS282" s="260"/>
      <c r="AT282" s="260"/>
      <c r="AU282" s="260"/>
      <c r="AV282" s="260"/>
      <c r="AW282" s="260"/>
      <c r="AX282" s="210"/>
      <c r="AY282" s="210"/>
      <c r="AZ282" s="210"/>
    </row>
    <row r="283" spans="1:52" x14ac:dyDescent="0.25">
      <c r="A283" s="171" t="s">
        <v>91</v>
      </c>
      <c r="B283" s="164"/>
      <c r="C283" s="299" t="s">
        <v>628</v>
      </c>
      <c r="D283" s="166"/>
      <c r="E283" s="168"/>
      <c r="F283" s="167"/>
      <c r="G283" s="168"/>
      <c r="H283" s="271"/>
      <c r="AF283" s="260"/>
      <c r="AG283" s="260"/>
      <c r="AH283" s="260"/>
      <c r="AI283" s="260"/>
      <c r="AJ283" s="260"/>
      <c r="AK283" s="260"/>
      <c r="AL283" s="260"/>
      <c r="AM283" s="260"/>
      <c r="AN283" s="260"/>
      <c r="AO283" s="260"/>
      <c r="AP283" s="260"/>
      <c r="AQ283" s="260"/>
      <c r="AR283" s="260"/>
      <c r="AS283" s="260"/>
      <c r="AT283" s="260"/>
      <c r="AU283" s="260"/>
      <c r="AV283" s="260"/>
      <c r="AW283" s="260"/>
      <c r="AX283" s="210"/>
      <c r="AY283" s="210"/>
      <c r="AZ283" s="210"/>
    </row>
    <row r="284" spans="1:52" x14ac:dyDescent="0.25">
      <c r="A284" s="171" t="s">
        <v>91</v>
      </c>
      <c r="B284" s="164"/>
      <c r="C284" s="299" t="s">
        <v>628</v>
      </c>
      <c r="D284" s="166"/>
      <c r="E284" s="168"/>
      <c r="F284" s="167"/>
      <c r="G284" s="168"/>
      <c r="H284" s="271"/>
      <c r="AF284" s="260"/>
      <c r="AG284" s="260"/>
      <c r="AH284" s="260"/>
      <c r="AI284" s="260"/>
      <c r="AJ284" s="260"/>
      <c r="AK284" s="260"/>
      <c r="AL284" s="260"/>
      <c r="AM284" s="260"/>
      <c r="AN284" s="260"/>
      <c r="AO284" s="260"/>
      <c r="AP284" s="260"/>
      <c r="AQ284" s="260"/>
      <c r="AR284" s="260"/>
      <c r="AS284" s="260"/>
      <c r="AT284" s="260"/>
      <c r="AU284" s="260"/>
      <c r="AV284" s="260"/>
      <c r="AW284" s="260"/>
      <c r="AX284" s="210"/>
      <c r="AY284" s="210"/>
      <c r="AZ284" s="210"/>
    </row>
    <row r="285" spans="1:52" x14ac:dyDescent="0.25">
      <c r="A285" s="171" t="s">
        <v>91</v>
      </c>
      <c r="B285" s="164"/>
      <c r="C285" s="299" t="s">
        <v>628</v>
      </c>
      <c r="D285" s="166"/>
      <c r="E285" s="168"/>
      <c r="F285" s="167"/>
      <c r="G285" s="168"/>
      <c r="H285" s="271"/>
      <c r="AF285" s="260"/>
      <c r="AG285" s="260"/>
      <c r="AH285" s="260"/>
      <c r="AI285" s="260"/>
      <c r="AJ285" s="260"/>
      <c r="AK285" s="260"/>
      <c r="AL285" s="260"/>
      <c r="AM285" s="260"/>
      <c r="AN285" s="260"/>
      <c r="AO285" s="260"/>
      <c r="AP285" s="260"/>
      <c r="AQ285" s="260"/>
      <c r="AR285" s="260"/>
      <c r="AS285" s="260"/>
      <c r="AT285" s="260"/>
      <c r="AU285" s="260"/>
      <c r="AV285" s="260"/>
      <c r="AW285" s="260"/>
      <c r="AX285" s="210"/>
      <c r="AY285" s="210"/>
      <c r="AZ285" s="210"/>
    </row>
    <row r="286" spans="1:52" x14ac:dyDescent="0.25">
      <c r="A286" s="171" t="s">
        <v>91</v>
      </c>
      <c r="B286" s="164"/>
      <c r="C286" s="299" t="s">
        <v>628</v>
      </c>
      <c r="D286" s="166"/>
      <c r="E286" s="168"/>
      <c r="F286" s="167"/>
      <c r="G286" s="168"/>
      <c r="H286" s="271"/>
      <c r="AF286" s="260"/>
      <c r="AG286" s="260"/>
      <c r="AH286" s="260"/>
      <c r="AI286" s="260"/>
      <c r="AJ286" s="260"/>
      <c r="AK286" s="260"/>
      <c r="AL286" s="260"/>
      <c r="AM286" s="260"/>
      <c r="AN286" s="260"/>
      <c r="AO286" s="260"/>
      <c r="AP286" s="260"/>
      <c r="AQ286" s="260"/>
      <c r="AR286" s="260"/>
      <c r="AS286" s="260"/>
      <c r="AT286" s="260"/>
      <c r="AU286" s="260"/>
      <c r="AV286" s="260"/>
      <c r="AW286" s="260"/>
      <c r="AX286" s="210"/>
      <c r="AY286" s="210"/>
      <c r="AZ286" s="210"/>
    </row>
    <row r="287" spans="1:52" x14ac:dyDescent="0.25">
      <c r="A287" s="171" t="s">
        <v>91</v>
      </c>
      <c r="B287" s="164"/>
      <c r="C287" s="299" t="s">
        <v>628</v>
      </c>
      <c r="D287" s="166"/>
      <c r="E287" s="168"/>
      <c r="F287" s="167"/>
      <c r="G287" s="168"/>
      <c r="H287" s="271"/>
      <c r="AF287" s="260"/>
      <c r="AG287" s="260"/>
      <c r="AH287" s="260"/>
      <c r="AI287" s="260"/>
      <c r="AJ287" s="260"/>
      <c r="AK287" s="260"/>
      <c r="AL287" s="260"/>
      <c r="AM287" s="260"/>
      <c r="AN287" s="260"/>
      <c r="AO287" s="260"/>
      <c r="AP287" s="260"/>
      <c r="AQ287" s="260"/>
      <c r="AR287" s="260"/>
      <c r="AS287" s="260"/>
      <c r="AT287" s="260"/>
      <c r="AU287" s="260"/>
      <c r="AV287" s="260"/>
      <c r="AW287" s="260"/>
      <c r="AX287" s="210"/>
      <c r="AY287" s="210"/>
      <c r="AZ287" s="210"/>
    </row>
    <row r="288" spans="1:52" x14ac:dyDescent="0.25">
      <c r="A288" s="171" t="s">
        <v>91</v>
      </c>
      <c r="B288" s="164"/>
      <c r="C288" s="299" t="s">
        <v>628</v>
      </c>
      <c r="D288" s="166"/>
      <c r="E288" s="168"/>
      <c r="F288" s="167"/>
      <c r="G288" s="168"/>
      <c r="H288" s="271"/>
      <c r="AF288" s="260"/>
      <c r="AG288" s="260"/>
      <c r="AH288" s="260"/>
      <c r="AI288" s="260"/>
      <c r="AJ288" s="260"/>
      <c r="AK288" s="260"/>
      <c r="AL288" s="260"/>
      <c r="AM288" s="260"/>
      <c r="AN288" s="260"/>
      <c r="AO288" s="260"/>
      <c r="AP288" s="260"/>
      <c r="AQ288" s="260"/>
      <c r="AR288" s="260"/>
      <c r="AS288" s="260"/>
      <c r="AT288" s="260"/>
      <c r="AU288" s="260"/>
      <c r="AV288" s="260"/>
      <c r="AW288" s="260"/>
      <c r="AX288" s="210"/>
      <c r="AY288" s="210"/>
      <c r="AZ288" s="210"/>
    </row>
    <row r="289" spans="1:52" x14ac:dyDescent="0.25">
      <c r="A289" s="171" t="s">
        <v>91</v>
      </c>
      <c r="B289" s="164"/>
      <c r="C289" s="299" t="s">
        <v>628</v>
      </c>
      <c r="D289" s="166"/>
      <c r="E289" s="168"/>
      <c r="F289" s="167"/>
      <c r="G289" s="168"/>
      <c r="H289" s="271"/>
      <c r="AF289" s="260"/>
      <c r="AG289" s="260"/>
      <c r="AH289" s="260"/>
      <c r="AI289" s="260"/>
      <c r="AJ289" s="260"/>
      <c r="AK289" s="260"/>
      <c r="AL289" s="260"/>
      <c r="AM289" s="260"/>
      <c r="AN289" s="260"/>
      <c r="AO289" s="260"/>
      <c r="AP289" s="260"/>
      <c r="AQ289" s="260"/>
      <c r="AR289" s="260"/>
      <c r="AS289" s="260"/>
      <c r="AT289" s="260"/>
      <c r="AU289" s="260"/>
      <c r="AV289" s="260"/>
      <c r="AW289" s="260"/>
      <c r="AX289" s="210"/>
      <c r="AY289" s="210"/>
      <c r="AZ289" s="210"/>
    </row>
    <row r="290" spans="1:52" x14ac:dyDescent="0.25">
      <c r="A290" s="171" t="s">
        <v>91</v>
      </c>
      <c r="B290" s="164"/>
      <c r="C290" s="299" t="s">
        <v>628</v>
      </c>
      <c r="D290" s="166"/>
      <c r="E290" s="168"/>
      <c r="F290" s="167"/>
      <c r="G290" s="168"/>
      <c r="H290" s="271"/>
      <c r="AF290" s="260"/>
      <c r="AG290" s="260"/>
      <c r="AH290" s="260"/>
      <c r="AI290" s="260"/>
      <c r="AJ290" s="260"/>
      <c r="AK290" s="260"/>
      <c r="AL290" s="260"/>
      <c r="AM290" s="260"/>
      <c r="AN290" s="260"/>
      <c r="AO290" s="260"/>
      <c r="AP290" s="260"/>
      <c r="AQ290" s="260"/>
      <c r="AR290" s="260"/>
      <c r="AS290" s="260"/>
      <c r="AT290" s="260"/>
      <c r="AU290" s="260"/>
      <c r="AV290" s="260"/>
      <c r="AW290" s="260"/>
      <c r="AX290" s="210"/>
      <c r="AY290" s="210"/>
      <c r="AZ290" s="210"/>
    </row>
    <row r="291" spans="1:52" x14ac:dyDescent="0.25">
      <c r="A291" s="171" t="s">
        <v>91</v>
      </c>
      <c r="B291" s="164"/>
      <c r="C291" s="299" t="s">
        <v>628</v>
      </c>
      <c r="D291" s="166"/>
      <c r="E291" s="168"/>
      <c r="F291" s="167"/>
      <c r="G291" s="168"/>
      <c r="H291" s="271"/>
      <c r="AF291" s="260"/>
      <c r="AG291" s="260"/>
      <c r="AH291" s="260"/>
      <c r="AI291" s="260"/>
      <c r="AJ291" s="260"/>
      <c r="AK291" s="260"/>
      <c r="AL291" s="260"/>
      <c r="AM291" s="260"/>
      <c r="AN291" s="260"/>
      <c r="AO291" s="260"/>
      <c r="AP291" s="260"/>
      <c r="AQ291" s="260"/>
      <c r="AR291" s="260"/>
      <c r="AS291" s="260"/>
      <c r="AT291" s="260"/>
      <c r="AU291" s="260"/>
      <c r="AV291" s="260"/>
      <c r="AW291" s="260"/>
      <c r="AX291" s="210"/>
      <c r="AY291" s="210"/>
      <c r="AZ291" s="210"/>
    </row>
    <row r="292" spans="1:52" x14ac:dyDescent="0.25">
      <c r="A292" s="171" t="s">
        <v>91</v>
      </c>
      <c r="B292" s="164"/>
      <c r="C292" s="299" t="s">
        <v>628</v>
      </c>
      <c r="D292" s="166"/>
      <c r="E292" s="168"/>
      <c r="F292" s="167"/>
      <c r="G292" s="168"/>
      <c r="H292" s="271"/>
      <c r="AF292" s="260"/>
      <c r="AG292" s="260"/>
      <c r="AH292" s="260"/>
      <c r="AI292" s="260"/>
      <c r="AJ292" s="260"/>
      <c r="AK292" s="260"/>
      <c r="AL292" s="260"/>
      <c r="AM292" s="260"/>
      <c r="AN292" s="260"/>
      <c r="AO292" s="260"/>
      <c r="AP292" s="260"/>
      <c r="AQ292" s="260"/>
      <c r="AR292" s="260"/>
      <c r="AS292" s="260"/>
      <c r="AT292" s="260"/>
      <c r="AU292" s="260"/>
      <c r="AV292" s="260"/>
      <c r="AW292" s="260"/>
      <c r="AX292" s="210"/>
      <c r="AY292" s="210"/>
      <c r="AZ292" s="210"/>
    </row>
    <row r="293" spans="1:52" x14ac:dyDescent="0.25">
      <c r="A293" s="171" t="s">
        <v>91</v>
      </c>
      <c r="B293" s="164"/>
      <c r="C293" s="299" t="s">
        <v>628</v>
      </c>
      <c r="D293" s="166"/>
      <c r="E293" s="168"/>
      <c r="F293" s="167"/>
      <c r="G293" s="168"/>
      <c r="H293" s="271"/>
      <c r="AF293" s="260"/>
      <c r="AG293" s="260"/>
      <c r="AH293" s="260"/>
      <c r="AI293" s="260"/>
      <c r="AJ293" s="260"/>
      <c r="AK293" s="260"/>
      <c r="AL293" s="260"/>
      <c r="AM293" s="260"/>
      <c r="AN293" s="260"/>
      <c r="AO293" s="260"/>
      <c r="AP293" s="260"/>
      <c r="AQ293" s="260"/>
      <c r="AR293" s="260"/>
      <c r="AS293" s="260"/>
      <c r="AT293" s="260"/>
      <c r="AU293" s="260"/>
      <c r="AV293" s="260"/>
      <c r="AW293" s="260"/>
      <c r="AX293" s="210"/>
      <c r="AY293" s="210"/>
      <c r="AZ293" s="210"/>
    </row>
    <row r="294" spans="1:52" x14ac:dyDescent="0.25">
      <c r="A294" s="171" t="s">
        <v>91</v>
      </c>
      <c r="B294" s="164"/>
      <c r="C294" s="299" t="s">
        <v>628</v>
      </c>
      <c r="D294" s="166"/>
      <c r="E294" s="168"/>
      <c r="F294" s="167"/>
      <c r="G294" s="168"/>
      <c r="H294" s="271"/>
      <c r="AF294" s="260"/>
      <c r="AG294" s="260"/>
      <c r="AH294" s="260"/>
      <c r="AI294" s="260"/>
      <c r="AJ294" s="260"/>
      <c r="AK294" s="260"/>
      <c r="AL294" s="260"/>
      <c r="AM294" s="260"/>
      <c r="AN294" s="260"/>
      <c r="AO294" s="260"/>
      <c r="AP294" s="260"/>
      <c r="AQ294" s="260"/>
      <c r="AR294" s="260"/>
      <c r="AS294" s="260"/>
      <c r="AT294" s="260"/>
      <c r="AU294" s="260"/>
      <c r="AV294" s="260"/>
      <c r="AW294" s="260"/>
      <c r="AX294" s="210"/>
      <c r="AY294" s="210"/>
      <c r="AZ294" s="210"/>
    </row>
    <row r="295" spans="1:52" x14ac:dyDescent="0.25">
      <c r="A295" s="171" t="s">
        <v>91</v>
      </c>
      <c r="B295" s="164"/>
      <c r="C295" s="299" t="s">
        <v>628</v>
      </c>
      <c r="D295" s="166"/>
      <c r="E295" s="168"/>
      <c r="F295" s="167"/>
      <c r="G295" s="168"/>
      <c r="H295" s="271"/>
      <c r="AF295" s="260"/>
      <c r="AG295" s="260"/>
      <c r="AH295" s="260"/>
      <c r="AI295" s="260"/>
      <c r="AJ295" s="260"/>
      <c r="AK295" s="260"/>
      <c r="AL295" s="260"/>
      <c r="AM295" s="260"/>
      <c r="AN295" s="260"/>
      <c r="AO295" s="260"/>
      <c r="AP295" s="260"/>
      <c r="AQ295" s="260"/>
      <c r="AR295" s="260"/>
      <c r="AS295" s="260"/>
      <c r="AT295" s="260"/>
      <c r="AU295" s="260"/>
      <c r="AV295" s="260"/>
      <c r="AW295" s="260"/>
      <c r="AX295" s="210"/>
      <c r="AY295" s="210"/>
      <c r="AZ295" s="210"/>
    </row>
    <row r="296" spans="1:52" x14ac:dyDescent="0.25">
      <c r="A296" s="171" t="s">
        <v>91</v>
      </c>
      <c r="B296" s="164"/>
      <c r="C296" s="299" t="s">
        <v>628</v>
      </c>
      <c r="D296" s="166"/>
      <c r="E296" s="168"/>
      <c r="F296" s="167"/>
      <c r="G296" s="168"/>
      <c r="H296" s="271"/>
      <c r="AF296" s="260"/>
      <c r="AG296" s="260"/>
      <c r="AH296" s="260"/>
      <c r="AI296" s="260"/>
      <c r="AJ296" s="260"/>
      <c r="AK296" s="260"/>
      <c r="AL296" s="260"/>
      <c r="AM296" s="260"/>
      <c r="AN296" s="260"/>
      <c r="AO296" s="260"/>
      <c r="AP296" s="260"/>
      <c r="AQ296" s="260"/>
      <c r="AR296" s="260"/>
      <c r="AS296" s="260"/>
      <c r="AT296" s="260"/>
      <c r="AU296" s="260"/>
      <c r="AV296" s="260"/>
      <c r="AW296" s="260"/>
      <c r="AX296" s="210"/>
      <c r="AY296" s="210"/>
      <c r="AZ296" s="210"/>
    </row>
    <row r="297" spans="1:52" x14ac:dyDescent="0.25">
      <c r="A297" s="171" t="s">
        <v>91</v>
      </c>
      <c r="B297" s="164"/>
      <c r="C297" s="299" t="s">
        <v>628</v>
      </c>
      <c r="D297" s="166"/>
      <c r="E297" s="168"/>
      <c r="F297" s="167"/>
      <c r="G297" s="168"/>
      <c r="H297" s="271"/>
      <c r="AF297" s="260"/>
      <c r="AG297" s="260"/>
      <c r="AH297" s="260"/>
      <c r="AI297" s="260"/>
      <c r="AJ297" s="260"/>
      <c r="AK297" s="260"/>
      <c r="AL297" s="260"/>
      <c r="AM297" s="260"/>
      <c r="AN297" s="260"/>
      <c r="AO297" s="260"/>
      <c r="AP297" s="260"/>
      <c r="AQ297" s="260"/>
      <c r="AR297" s="260"/>
      <c r="AS297" s="260"/>
      <c r="AT297" s="260"/>
      <c r="AU297" s="260"/>
      <c r="AV297" s="260"/>
      <c r="AW297" s="260"/>
      <c r="AX297" s="210"/>
      <c r="AY297" s="210"/>
      <c r="AZ297" s="210"/>
    </row>
    <row r="298" spans="1:52" x14ac:dyDescent="0.25">
      <c r="A298" s="171" t="s">
        <v>91</v>
      </c>
      <c r="B298" s="164"/>
      <c r="C298" s="299" t="s">
        <v>628</v>
      </c>
      <c r="D298" s="166"/>
      <c r="E298" s="168"/>
      <c r="F298" s="167"/>
      <c r="G298" s="168"/>
      <c r="H298" s="271"/>
      <c r="AF298" s="260"/>
      <c r="AG298" s="260"/>
      <c r="AH298" s="260"/>
      <c r="AI298" s="260"/>
      <c r="AJ298" s="260"/>
      <c r="AK298" s="260"/>
      <c r="AL298" s="260"/>
      <c r="AM298" s="260"/>
      <c r="AN298" s="260"/>
      <c r="AO298" s="260"/>
      <c r="AP298" s="260"/>
      <c r="AQ298" s="260"/>
      <c r="AR298" s="260"/>
      <c r="AS298" s="260"/>
      <c r="AT298" s="260"/>
      <c r="AU298" s="260"/>
      <c r="AV298" s="260"/>
      <c r="AW298" s="260"/>
      <c r="AX298" s="210"/>
      <c r="AY298" s="210"/>
      <c r="AZ298" s="210"/>
    </row>
    <row r="299" spans="1:52" x14ac:dyDescent="0.25">
      <c r="A299" s="171" t="s">
        <v>91</v>
      </c>
      <c r="B299" s="164"/>
      <c r="C299" s="299" t="s">
        <v>628</v>
      </c>
      <c r="D299" s="166"/>
      <c r="E299" s="168"/>
      <c r="F299" s="167"/>
      <c r="G299" s="168"/>
      <c r="H299" s="271"/>
      <c r="AF299" s="260"/>
      <c r="AG299" s="260"/>
      <c r="AH299" s="260"/>
      <c r="AI299" s="260"/>
      <c r="AJ299" s="260"/>
      <c r="AK299" s="260"/>
      <c r="AL299" s="260"/>
      <c r="AM299" s="260"/>
      <c r="AN299" s="260"/>
      <c r="AO299" s="260"/>
      <c r="AP299" s="260"/>
      <c r="AQ299" s="260"/>
      <c r="AR299" s="260"/>
      <c r="AS299" s="260"/>
      <c r="AT299" s="260"/>
      <c r="AU299" s="260"/>
      <c r="AV299" s="260"/>
      <c r="AW299" s="260"/>
      <c r="AX299" s="210"/>
      <c r="AY299" s="210"/>
      <c r="AZ299" s="210"/>
    </row>
    <row r="300" spans="1:52" x14ac:dyDescent="0.25">
      <c r="A300" s="171" t="s">
        <v>91</v>
      </c>
      <c r="B300" s="164"/>
      <c r="C300" s="299" t="s">
        <v>628</v>
      </c>
      <c r="D300" s="166"/>
      <c r="E300" s="168"/>
      <c r="F300" s="167"/>
      <c r="G300" s="168"/>
      <c r="H300" s="271"/>
      <c r="AF300" s="260"/>
      <c r="AG300" s="260"/>
      <c r="AH300" s="260"/>
      <c r="AI300" s="260"/>
      <c r="AJ300" s="260"/>
      <c r="AK300" s="260"/>
      <c r="AL300" s="260"/>
      <c r="AM300" s="260"/>
      <c r="AN300" s="260"/>
      <c r="AO300" s="260"/>
      <c r="AP300" s="260"/>
      <c r="AQ300" s="260"/>
      <c r="AR300" s="260"/>
      <c r="AS300" s="260"/>
      <c r="AT300" s="260"/>
      <c r="AU300" s="260"/>
      <c r="AV300" s="260"/>
      <c r="AW300" s="260"/>
      <c r="AX300" s="210"/>
      <c r="AY300" s="210"/>
      <c r="AZ300" s="210"/>
    </row>
    <row r="301" spans="1:52" x14ac:dyDescent="0.25">
      <c r="A301" s="171" t="s">
        <v>91</v>
      </c>
      <c r="B301" s="164"/>
      <c r="C301" s="299" t="s">
        <v>628</v>
      </c>
      <c r="D301" s="166"/>
      <c r="E301" s="168"/>
      <c r="F301" s="167"/>
      <c r="G301" s="168"/>
      <c r="H301" s="271"/>
      <c r="AF301" s="260"/>
      <c r="AG301" s="260"/>
      <c r="AH301" s="260"/>
      <c r="AI301" s="260"/>
      <c r="AJ301" s="260"/>
      <c r="AK301" s="260"/>
      <c r="AL301" s="260"/>
      <c r="AM301" s="260"/>
      <c r="AN301" s="260"/>
      <c r="AO301" s="260"/>
      <c r="AP301" s="260"/>
      <c r="AQ301" s="260"/>
      <c r="AR301" s="260"/>
      <c r="AS301" s="260"/>
      <c r="AT301" s="260"/>
      <c r="AU301" s="260"/>
      <c r="AV301" s="260"/>
      <c r="AW301" s="260"/>
      <c r="AX301" s="210"/>
      <c r="AY301" s="210"/>
      <c r="AZ301" s="210"/>
    </row>
    <row r="302" spans="1:52" x14ac:dyDescent="0.25">
      <c r="A302" s="171" t="s">
        <v>91</v>
      </c>
      <c r="B302" s="164"/>
      <c r="C302" s="299" t="s">
        <v>628</v>
      </c>
      <c r="D302" s="166"/>
      <c r="E302" s="168"/>
      <c r="F302" s="167"/>
      <c r="G302" s="168"/>
      <c r="H302" s="271"/>
      <c r="AF302" s="260"/>
      <c r="AG302" s="260"/>
      <c r="AH302" s="260"/>
      <c r="AI302" s="260"/>
      <c r="AJ302" s="260"/>
      <c r="AK302" s="260"/>
      <c r="AL302" s="260"/>
      <c r="AM302" s="260"/>
      <c r="AN302" s="260"/>
      <c r="AO302" s="260"/>
      <c r="AP302" s="260"/>
      <c r="AQ302" s="260"/>
      <c r="AR302" s="260"/>
      <c r="AS302" s="260"/>
      <c r="AT302" s="260"/>
      <c r="AU302" s="260"/>
      <c r="AV302" s="260"/>
      <c r="AW302" s="260"/>
      <c r="AX302" s="210"/>
      <c r="AY302" s="210"/>
      <c r="AZ302" s="210"/>
    </row>
    <row r="303" spans="1:52" x14ac:dyDescent="0.25">
      <c r="A303" s="171" t="s">
        <v>91</v>
      </c>
      <c r="B303" s="164"/>
      <c r="C303" s="299" t="s">
        <v>628</v>
      </c>
      <c r="D303" s="166"/>
      <c r="E303" s="168"/>
      <c r="F303" s="167"/>
      <c r="G303" s="168"/>
      <c r="H303" s="271"/>
      <c r="AF303" s="260"/>
      <c r="AG303" s="260"/>
      <c r="AH303" s="260"/>
      <c r="AI303" s="260"/>
      <c r="AJ303" s="260"/>
      <c r="AK303" s="260"/>
      <c r="AL303" s="260"/>
      <c r="AM303" s="260"/>
      <c r="AN303" s="260"/>
      <c r="AO303" s="260"/>
      <c r="AP303" s="260"/>
      <c r="AQ303" s="260"/>
      <c r="AR303" s="260"/>
      <c r="AS303" s="260"/>
      <c r="AT303" s="260"/>
      <c r="AU303" s="260"/>
      <c r="AV303" s="260"/>
      <c r="AW303" s="260"/>
      <c r="AX303" s="210"/>
      <c r="AY303" s="210"/>
      <c r="AZ303" s="210"/>
    </row>
    <row r="304" spans="1:52" x14ac:dyDescent="0.25">
      <c r="A304" s="171" t="s">
        <v>91</v>
      </c>
      <c r="B304" s="164"/>
      <c r="C304" s="299" t="s">
        <v>628</v>
      </c>
      <c r="D304" s="166"/>
      <c r="E304" s="168"/>
      <c r="F304" s="167"/>
      <c r="G304" s="168"/>
      <c r="H304" s="271"/>
      <c r="AF304" s="260"/>
      <c r="AG304" s="260"/>
      <c r="AH304" s="260"/>
      <c r="AI304" s="260"/>
      <c r="AJ304" s="260"/>
      <c r="AK304" s="260"/>
      <c r="AL304" s="260"/>
      <c r="AM304" s="260"/>
      <c r="AN304" s="260"/>
      <c r="AO304" s="260"/>
      <c r="AP304" s="260"/>
      <c r="AQ304" s="260"/>
      <c r="AR304" s="260"/>
      <c r="AS304" s="260"/>
      <c r="AT304" s="260"/>
      <c r="AU304" s="260"/>
      <c r="AV304" s="260"/>
      <c r="AW304" s="260"/>
      <c r="AX304" s="210"/>
      <c r="AY304" s="210"/>
      <c r="AZ304" s="210"/>
    </row>
    <row r="305" spans="1:52" x14ac:dyDescent="0.25">
      <c r="A305" s="171" t="s">
        <v>91</v>
      </c>
      <c r="B305" s="164"/>
      <c r="C305" s="299" t="s">
        <v>628</v>
      </c>
      <c r="D305" s="166"/>
      <c r="E305" s="168"/>
      <c r="F305" s="167"/>
      <c r="G305" s="168"/>
      <c r="H305" s="271"/>
      <c r="AF305" s="260"/>
      <c r="AG305" s="260"/>
      <c r="AH305" s="260"/>
      <c r="AI305" s="260"/>
      <c r="AJ305" s="260"/>
      <c r="AK305" s="260"/>
      <c r="AL305" s="260"/>
      <c r="AM305" s="260"/>
      <c r="AN305" s="260"/>
      <c r="AO305" s="260"/>
      <c r="AP305" s="260"/>
      <c r="AQ305" s="260"/>
      <c r="AR305" s="260"/>
      <c r="AS305" s="260"/>
      <c r="AT305" s="260"/>
      <c r="AU305" s="260"/>
      <c r="AV305" s="260"/>
      <c r="AW305" s="260"/>
      <c r="AX305" s="210"/>
      <c r="AY305" s="210"/>
      <c r="AZ305" s="210"/>
    </row>
    <row r="306" spans="1:52" x14ac:dyDescent="0.25">
      <c r="A306" s="171" t="s">
        <v>91</v>
      </c>
      <c r="B306" s="164"/>
      <c r="C306" s="299" t="s">
        <v>628</v>
      </c>
      <c r="D306" s="166"/>
      <c r="E306" s="168"/>
      <c r="F306" s="167"/>
      <c r="G306" s="168"/>
      <c r="H306" s="271"/>
      <c r="AF306" s="260"/>
      <c r="AG306" s="260"/>
      <c r="AH306" s="260"/>
      <c r="AI306" s="260"/>
      <c r="AJ306" s="260"/>
      <c r="AK306" s="260"/>
      <c r="AL306" s="260"/>
      <c r="AM306" s="260"/>
      <c r="AN306" s="260"/>
      <c r="AO306" s="260"/>
      <c r="AP306" s="260"/>
      <c r="AQ306" s="260"/>
      <c r="AR306" s="260"/>
      <c r="AS306" s="260"/>
      <c r="AT306" s="260"/>
      <c r="AU306" s="260"/>
      <c r="AV306" s="260"/>
      <c r="AW306" s="260"/>
      <c r="AX306" s="210"/>
      <c r="AY306" s="210"/>
      <c r="AZ306" s="210"/>
    </row>
    <row r="307" spans="1:52" x14ac:dyDescent="0.25">
      <c r="A307" s="171" t="s">
        <v>91</v>
      </c>
      <c r="B307" s="164"/>
      <c r="C307" s="299" t="s">
        <v>628</v>
      </c>
      <c r="D307" s="166"/>
      <c r="E307" s="168"/>
      <c r="F307" s="167"/>
      <c r="G307" s="168"/>
      <c r="H307" s="271"/>
      <c r="AF307" s="260"/>
      <c r="AG307" s="260"/>
      <c r="AH307" s="260"/>
      <c r="AI307" s="260"/>
      <c r="AJ307" s="260"/>
      <c r="AK307" s="260"/>
      <c r="AL307" s="260"/>
      <c r="AM307" s="260"/>
      <c r="AN307" s="260"/>
      <c r="AO307" s="260"/>
      <c r="AP307" s="260"/>
      <c r="AQ307" s="260"/>
      <c r="AR307" s="260"/>
      <c r="AS307" s="260"/>
      <c r="AT307" s="260"/>
      <c r="AU307" s="260"/>
      <c r="AV307" s="260"/>
      <c r="AW307" s="260"/>
      <c r="AX307" s="210"/>
      <c r="AY307" s="210"/>
      <c r="AZ307" s="210"/>
    </row>
    <row r="308" spans="1:52" x14ac:dyDescent="0.25">
      <c r="A308" s="171" t="s">
        <v>91</v>
      </c>
      <c r="B308" s="164"/>
      <c r="C308" s="299" t="s">
        <v>628</v>
      </c>
      <c r="D308" s="166"/>
      <c r="E308" s="168"/>
      <c r="F308" s="167"/>
      <c r="G308" s="168"/>
      <c r="H308" s="271"/>
      <c r="AF308" s="260"/>
      <c r="AG308" s="260"/>
      <c r="AH308" s="260"/>
      <c r="AI308" s="260"/>
      <c r="AJ308" s="260"/>
      <c r="AK308" s="260"/>
      <c r="AL308" s="260"/>
      <c r="AM308" s="260"/>
      <c r="AN308" s="260"/>
      <c r="AO308" s="260"/>
      <c r="AP308" s="260"/>
      <c r="AQ308" s="260"/>
      <c r="AR308" s="260"/>
      <c r="AS308" s="260"/>
      <c r="AT308" s="260"/>
      <c r="AU308" s="260"/>
      <c r="AV308" s="260"/>
      <c r="AW308" s="260"/>
      <c r="AX308" s="210"/>
      <c r="AY308" s="210"/>
      <c r="AZ308" s="210"/>
    </row>
    <row r="309" spans="1:52" x14ac:dyDescent="0.25">
      <c r="A309" s="171" t="s">
        <v>91</v>
      </c>
      <c r="B309" s="164"/>
      <c r="C309" s="299" t="s">
        <v>628</v>
      </c>
      <c r="D309" s="166"/>
      <c r="E309" s="168"/>
      <c r="F309" s="167"/>
      <c r="G309" s="168"/>
      <c r="H309" s="271"/>
      <c r="AF309" s="260"/>
      <c r="AG309" s="260"/>
      <c r="AH309" s="260"/>
      <c r="AI309" s="260"/>
      <c r="AJ309" s="260"/>
      <c r="AK309" s="260"/>
      <c r="AL309" s="260"/>
      <c r="AM309" s="260"/>
      <c r="AN309" s="260"/>
      <c r="AO309" s="260"/>
      <c r="AP309" s="260"/>
      <c r="AQ309" s="260"/>
      <c r="AR309" s="260"/>
      <c r="AS309" s="260"/>
      <c r="AT309" s="260"/>
      <c r="AU309" s="260"/>
      <c r="AV309" s="260"/>
      <c r="AW309" s="260"/>
      <c r="AX309" s="210"/>
      <c r="AY309" s="210"/>
      <c r="AZ309" s="210"/>
    </row>
    <row r="310" spans="1:52" x14ac:dyDescent="0.25">
      <c r="A310" s="171" t="s">
        <v>91</v>
      </c>
      <c r="B310" s="164"/>
      <c r="C310" s="299" t="s">
        <v>628</v>
      </c>
      <c r="D310" s="166"/>
      <c r="E310" s="168"/>
      <c r="F310" s="167"/>
      <c r="G310" s="168"/>
      <c r="H310" s="271"/>
      <c r="AF310" s="260"/>
      <c r="AG310" s="260"/>
      <c r="AH310" s="260"/>
      <c r="AI310" s="260"/>
      <c r="AJ310" s="260"/>
      <c r="AK310" s="260"/>
      <c r="AL310" s="260"/>
      <c r="AM310" s="260"/>
      <c r="AN310" s="260"/>
      <c r="AO310" s="260"/>
      <c r="AP310" s="260"/>
      <c r="AQ310" s="260"/>
      <c r="AR310" s="260"/>
      <c r="AS310" s="260"/>
      <c r="AT310" s="260"/>
      <c r="AU310" s="260"/>
      <c r="AV310" s="260"/>
      <c r="AW310" s="260"/>
      <c r="AX310" s="210"/>
      <c r="AY310" s="210"/>
      <c r="AZ310" s="210"/>
    </row>
    <row r="311" spans="1:52" x14ac:dyDescent="0.25">
      <c r="A311" s="171" t="s">
        <v>91</v>
      </c>
      <c r="B311" s="164"/>
      <c r="C311" s="299" t="s">
        <v>628</v>
      </c>
      <c r="D311" s="166"/>
      <c r="E311" s="168"/>
      <c r="F311" s="167"/>
      <c r="G311" s="168"/>
      <c r="H311" s="271"/>
      <c r="AF311" s="260"/>
      <c r="AG311" s="260"/>
      <c r="AH311" s="260"/>
      <c r="AI311" s="260"/>
      <c r="AJ311" s="260"/>
      <c r="AK311" s="260"/>
      <c r="AL311" s="260"/>
      <c r="AM311" s="260"/>
      <c r="AN311" s="260"/>
      <c r="AO311" s="260"/>
      <c r="AP311" s="260"/>
      <c r="AQ311" s="260"/>
      <c r="AR311" s="260"/>
      <c r="AS311" s="260"/>
      <c r="AT311" s="260"/>
      <c r="AU311" s="260"/>
      <c r="AV311" s="260"/>
      <c r="AW311" s="260"/>
      <c r="AX311" s="210"/>
      <c r="AY311" s="210"/>
      <c r="AZ311" s="210"/>
    </row>
    <row r="312" spans="1:52" x14ac:dyDescent="0.25">
      <c r="A312" s="171" t="s">
        <v>91</v>
      </c>
      <c r="B312" s="164"/>
      <c r="C312" s="299" t="s">
        <v>628</v>
      </c>
      <c r="D312" s="166"/>
      <c r="E312" s="168"/>
      <c r="F312" s="167"/>
      <c r="G312" s="168"/>
      <c r="H312" s="271"/>
      <c r="AF312" s="260"/>
      <c r="AG312" s="260"/>
      <c r="AH312" s="260"/>
      <c r="AI312" s="260"/>
      <c r="AJ312" s="260"/>
      <c r="AK312" s="260"/>
      <c r="AL312" s="260"/>
      <c r="AM312" s="260"/>
      <c r="AN312" s="260"/>
      <c r="AO312" s="260"/>
      <c r="AP312" s="260"/>
      <c r="AQ312" s="260"/>
      <c r="AR312" s="260"/>
      <c r="AS312" s="260"/>
      <c r="AT312" s="260"/>
      <c r="AU312" s="260"/>
      <c r="AV312" s="260"/>
      <c r="AW312" s="260"/>
      <c r="AX312" s="210"/>
      <c r="AY312" s="210"/>
      <c r="AZ312" s="210"/>
    </row>
    <row r="313" spans="1:52" x14ac:dyDescent="0.25">
      <c r="A313" s="171" t="s">
        <v>91</v>
      </c>
      <c r="B313" s="164"/>
      <c r="C313" s="299" t="s">
        <v>628</v>
      </c>
      <c r="D313" s="166"/>
      <c r="E313" s="168"/>
      <c r="F313" s="167"/>
      <c r="G313" s="168"/>
      <c r="H313" s="271"/>
      <c r="AF313" s="260"/>
      <c r="AG313" s="260"/>
      <c r="AH313" s="260"/>
      <c r="AI313" s="260"/>
      <c r="AJ313" s="260"/>
      <c r="AK313" s="260"/>
      <c r="AL313" s="260"/>
      <c r="AM313" s="260"/>
      <c r="AN313" s="260"/>
      <c r="AO313" s="260"/>
      <c r="AP313" s="260"/>
      <c r="AQ313" s="260"/>
      <c r="AR313" s="260"/>
      <c r="AS313" s="260"/>
      <c r="AT313" s="260"/>
      <c r="AU313" s="260"/>
      <c r="AV313" s="260"/>
      <c r="AW313" s="260"/>
      <c r="AX313" s="210"/>
      <c r="AY313" s="210"/>
      <c r="AZ313" s="210"/>
    </row>
    <row r="314" spans="1:52" x14ac:dyDescent="0.25">
      <c r="A314" s="171" t="s">
        <v>91</v>
      </c>
      <c r="B314" s="164"/>
      <c r="C314" s="299" t="s">
        <v>628</v>
      </c>
      <c r="D314" s="166"/>
      <c r="E314" s="168"/>
      <c r="F314" s="167"/>
      <c r="G314" s="168"/>
      <c r="H314" s="271"/>
      <c r="AF314" s="260"/>
      <c r="AG314" s="260"/>
      <c r="AH314" s="260"/>
      <c r="AI314" s="260"/>
      <c r="AJ314" s="260"/>
      <c r="AK314" s="260"/>
      <c r="AL314" s="260"/>
      <c r="AM314" s="260"/>
      <c r="AN314" s="260"/>
      <c r="AO314" s="260"/>
      <c r="AP314" s="260"/>
      <c r="AQ314" s="260"/>
      <c r="AR314" s="260"/>
      <c r="AS314" s="260"/>
      <c r="AT314" s="260"/>
      <c r="AU314" s="260"/>
      <c r="AV314" s="260"/>
      <c r="AW314" s="260"/>
      <c r="AX314" s="210"/>
      <c r="AY314" s="210"/>
      <c r="AZ314" s="210"/>
    </row>
    <row r="315" spans="1:52" x14ac:dyDescent="0.25">
      <c r="A315" s="171" t="s">
        <v>91</v>
      </c>
      <c r="B315" s="164"/>
      <c r="C315" s="299" t="s">
        <v>628</v>
      </c>
      <c r="D315" s="166"/>
      <c r="E315" s="168"/>
      <c r="F315" s="167"/>
      <c r="G315" s="168"/>
      <c r="H315" s="271"/>
      <c r="AF315" s="260"/>
      <c r="AG315" s="260"/>
      <c r="AH315" s="260"/>
      <c r="AI315" s="260"/>
      <c r="AJ315" s="260"/>
      <c r="AK315" s="260"/>
      <c r="AL315" s="260"/>
      <c r="AM315" s="260"/>
      <c r="AN315" s="260"/>
      <c r="AO315" s="260"/>
      <c r="AP315" s="260"/>
      <c r="AQ315" s="260"/>
      <c r="AR315" s="260"/>
      <c r="AS315" s="260"/>
      <c r="AT315" s="260"/>
      <c r="AU315" s="260"/>
      <c r="AV315" s="260"/>
      <c r="AW315" s="260"/>
      <c r="AX315" s="210"/>
      <c r="AY315" s="210"/>
      <c r="AZ315" s="210"/>
    </row>
    <row r="316" spans="1:52" x14ac:dyDescent="0.25">
      <c r="A316" s="171" t="s">
        <v>91</v>
      </c>
      <c r="B316" s="164"/>
      <c r="C316" s="299" t="s">
        <v>628</v>
      </c>
      <c r="D316" s="166"/>
      <c r="E316" s="168"/>
      <c r="F316" s="167"/>
      <c r="G316" s="168"/>
      <c r="H316" s="271"/>
      <c r="AF316" s="260"/>
      <c r="AG316" s="260"/>
      <c r="AH316" s="260"/>
      <c r="AI316" s="260"/>
      <c r="AJ316" s="260"/>
      <c r="AK316" s="260"/>
      <c r="AL316" s="260"/>
      <c r="AM316" s="260"/>
      <c r="AN316" s="260"/>
      <c r="AO316" s="260"/>
      <c r="AP316" s="260"/>
      <c r="AQ316" s="260"/>
      <c r="AR316" s="260"/>
      <c r="AS316" s="260"/>
      <c r="AT316" s="260"/>
      <c r="AU316" s="260"/>
      <c r="AV316" s="260"/>
      <c r="AW316" s="260"/>
      <c r="AX316" s="210"/>
      <c r="AY316" s="210"/>
      <c r="AZ316" s="210"/>
    </row>
    <row r="317" spans="1:52" x14ac:dyDescent="0.25">
      <c r="A317" s="171" t="s">
        <v>91</v>
      </c>
      <c r="B317" s="164"/>
      <c r="C317" s="299" t="s">
        <v>628</v>
      </c>
      <c r="D317" s="166"/>
      <c r="E317" s="168"/>
      <c r="F317" s="167"/>
      <c r="G317" s="168"/>
      <c r="H317" s="271"/>
      <c r="AF317" s="260"/>
      <c r="AG317" s="260"/>
      <c r="AH317" s="260"/>
      <c r="AI317" s="260"/>
      <c r="AJ317" s="260"/>
      <c r="AK317" s="260"/>
      <c r="AL317" s="260"/>
      <c r="AM317" s="260"/>
      <c r="AN317" s="260"/>
      <c r="AO317" s="260"/>
      <c r="AP317" s="260"/>
      <c r="AQ317" s="260"/>
      <c r="AR317" s="260"/>
      <c r="AS317" s="260"/>
      <c r="AT317" s="260"/>
      <c r="AU317" s="260"/>
      <c r="AV317" s="260"/>
      <c r="AW317" s="260"/>
      <c r="AX317" s="210"/>
      <c r="AY317" s="210"/>
      <c r="AZ317" s="210"/>
    </row>
    <row r="318" spans="1:52" x14ac:dyDescent="0.25">
      <c r="A318" s="171" t="s">
        <v>91</v>
      </c>
      <c r="B318" s="164"/>
      <c r="C318" s="299" t="s">
        <v>628</v>
      </c>
      <c r="D318" s="166"/>
      <c r="E318" s="168"/>
      <c r="F318" s="167"/>
      <c r="G318" s="168"/>
      <c r="H318" s="271"/>
      <c r="AF318" s="260"/>
      <c r="AG318" s="260"/>
      <c r="AH318" s="260"/>
      <c r="AI318" s="260"/>
      <c r="AJ318" s="260"/>
      <c r="AK318" s="260"/>
      <c r="AL318" s="260"/>
      <c r="AM318" s="260"/>
      <c r="AN318" s="260"/>
      <c r="AO318" s="260"/>
      <c r="AP318" s="260"/>
      <c r="AQ318" s="260"/>
      <c r="AR318" s="260"/>
      <c r="AS318" s="260"/>
      <c r="AT318" s="260"/>
      <c r="AU318" s="260"/>
      <c r="AV318" s="260"/>
      <c r="AW318" s="260"/>
      <c r="AX318" s="210"/>
      <c r="AY318" s="210"/>
      <c r="AZ318" s="210"/>
    </row>
    <row r="319" spans="1:52" x14ac:dyDescent="0.25">
      <c r="A319" s="171" t="s">
        <v>91</v>
      </c>
      <c r="B319" s="164"/>
      <c r="C319" s="299" t="s">
        <v>628</v>
      </c>
      <c r="D319" s="166"/>
      <c r="E319" s="168"/>
      <c r="F319" s="167"/>
      <c r="G319" s="168"/>
      <c r="H319" s="271"/>
      <c r="AF319" s="260"/>
      <c r="AG319" s="260"/>
      <c r="AH319" s="260"/>
      <c r="AI319" s="260"/>
      <c r="AJ319" s="260"/>
      <c r="AK319" s="260"/>
      <c r="AL319" s="260"/>
      <c r="AM319" s="260"/>
      <c r="AN319" s="260"/>
      <c r="AO319" s="260"/>
      <c r="AP319" s="260"/>
      <c r="AQ319" s="260"/>
      <c r="AR319" s="260"/>
      <c r="AS319" s="260"/>
      <c r="AT319" s="260"/>
      <c r="AU319" s="260"/>
      <c r="AV319" s="260"/>
      <c r="AW319" s="260"/>
      <c r="AX319" s="210"/>
      <c r="AY319" s="210"/>
      <c r="AZ319" s="210"/>
    </row>
    <row r="320" spans="1:52" x14ac:dyDescent="0.25">
      <c r="A320" s="171" t="s">
        <v>91</v>
      </c>
      <c r="B320" s="164"/>
      <c r="C320" s="299" t="s">
        <v>628</v>
      </c>
      <c r="D320" s="166"/>
      <c r="E320" s="168"/>
      <c r="F320" s="167"/>
      <c r="G320" s="168"/>
      <c r="H320" s="271"/>
      <c r="AF320" s="260"/>
      <c r="AG320" s="260"/>
      <c r="AH320" s="260"/>
      <c r="AI320" s="260"/>
      <c r="AJ320" s="260"/>
      <c r="AK320" s="260"/>
      <c r="AL320" s="260"/>
      <c r="AM320" s="260"/>
      <c r="AN320" s="260"/>
      <c r="AO320" s="260"/>
      <c r="AP320" s="260"/>
      <c r="AQ320" s="260"/>
      <c r="AR320" s="260"/>
      <c r="AS320" s="260"/>
      <c r="AT320" s="260"/>
      <c r="AU320" s="260"/>
      <c r="AV320" s="260"/>
      <c r="AW320" s="260"/>
      <c r="AX320" s="210"/>
      <c r="AY320" s="210"/>
      <c r="AZ320" s="210"/>
    </row>
    <row r="321" spans="1:52" x14ac:dyDescent="0.25">
      <c r="A321" s="171" t="s">
        <v>91</v>
      </c>
      <c r="B321" s="164"/>
      <c r="C321" s="299" t="s">
        <v>628</v>
      </c>
      <c r="D321" s="166"/>
      <c r="E321" s="168"/>
      <c r="F321" s="167"/>
      <c r="G321" s="168"/>
      <c r="H321" s="271"/>
      <c r="AF321" s="260"/>
      <c r="AG321" s="260"/>
      <c r="AH321" s="260"/>
      <c r="AI321" s="260"/>
      <c r="AJ321" s="260"/>
      <c r="AK321" s="260"/>
      <c r="AL321" s="260"/>
      <c r="AM321" s="260"/>
      <c r="AN321" s="260"/>
      <c r="AO321" s="260"/>
      <c r="AP321" s="260"/>
      <c r="AQ321" s="260"/>
      <c r="AR321" s="260"/>
      <c r="AS321" s="260"/>
      <c r="AT321" s="260"/>
      <c r="AU321" s="260"/>
      <c r="AV321" s="260"/>
      <c r="AW321" s="260"/>
      <c r="AX321" s="210"/>
      <c r="AY321" s="210"/>
      <c r="AZ321" s="210"/>
    </row>
    <row r="322" spans="1:52" x14ac:dyDescent="0.25">
      <c r="A322" s="171" t="s">
        <v>91</v>
      </c>
      <c r="B322" s="164"/>
      <c r="C322" s="299" t="s">
        <v>628</v>
      </c>
      <c r="D322" s="166"/>
      <c r="E322" s="168"/>
      <c r="F322" s="167"/>
      <c r="G322" s="168"/>
      <c r="H322" s="271"/>
      <c r="AF322" s="260"/>
      <c r="AG322" s="260"/>
      <c r="AH322" s="260"/>
      <c r="AI322" s="260"/>
      <c r="AJ322" s="260"/>
      <c r="AK322" s="260"/>
      <c r="AL322" s="260"/>
      <c r="AM322" s="260"/>
      <c r="AN322" s="260"/>
      <c r="AO322" s="260"/>
      <c r="AP322" s="260"/>
      <c r="AQ322" s="260"/>
      <c r="AR322" s="260"/>
      <c r="AS322" s="260"/>
      <c r="AT322" s="260"/>
      <c r="AU322" s="260"/>
      <c r="AV322" s="260"/>
      <c r="AW322" s="260"/>
      <c r="AX322" s="210"/>
      <c r="AY322" s="210"/>
      <c r="AZ322" s="210"/>
    </row>
    <row r="323" spans="1:52" x14ac:dyDescent="0.25">
      <c r="A323" s="171" t="s">
        <v>91</v>
      </c>
      <c r="B323" s="164"/>
      <c r="C323" s="299" t="s">
        <v>628</v>
      </c>
      <c r="D323" s="166"/>
      <c r="E323" s="168"/>
      <c r="F323" s="167"/>
      <c r="G323" s="168"/>
      <c r="H323" s="271"/>
      <c r="AF323" s="260"/>
      <c r="AG323" s="260"/>
      <c r="AH323" s="260"/>
      <c r="AI323" s="260"/>
      <c r="AJ323" s="260"/>
      <c r="AK323" s="260"/>
      <c r="AL323" s="260"/>
      <c r="AM323" s="260"/>
      <c r="AN323" s="260"/>
      <c r="AO323" s="260"/>
      <c r="AP323" s="260"/>
      <c r="AQ323" s="260"/>
      <c r="AR323" s="260"/>
      <c r="AS323" s="260"/>
      <c r="AT323" s="260"/>
      <c r="AU323" s="260"/>
      <c r="AV323" s="260"/>
      <c r="AW323" s="260"/>
      <c r="AX323" s="210"/>
      <c r="AY323" s="210"/>
      <c r="AZ323" s="210"/>
    </row>
    <row r="324" spans="1:52" x14ac:dyDescent="0.25">
      <c r="A324" s="171" t="s">
        <v>91</v>
      </c>
      <c r="B324" s="164"/>
      <c r="C324" s="299" t="s">
        <v>628</v>
      </c>
      <c r="D324" s="166"/>
      <c r="E324" s="168"/>
      <c r="F324" s="167"/>
      <c r="G324" s="168"/>
      <c r="H324" s="271"/>
      <c r="AF324" s="260"/>
      <c r="AG324" s="260"/>
      <c r="AH324" s="260"/>
      <c r="AI324" s="260"/>
      <c r="AJ324" s="260"/>
      <c r="AK324" s="260"/>
      <c r="AL324" s="260"/>
      <c r="AM324" s="260"/>
      <c r="AN324" s="260"/>
      <c r="AO324" s="260"/>
      <c r="AP324" s="260"/>
      <c r="AQ324" s="260"/>
      <c r="AR324" s="260"/>
      <c r="AS324" s="260"/>
      <c r="AT324" s="260"/>
      <c r="AU324" s="260"/>
      <c r="AV324" s="260"/>
      <c r="AW324" s="260"/>
      <c r="AX324" s="210"/>
      <c r="AY324" s="210"/>
      <c r="AZ324" s="210"/>
    </row>
    <row r="325" spans="1:52" x14ac:dyDescent="0.25">
      <c r="A325" s="171" t="s">
        <v>91</v>
      </c>
      <c r="B325" s="164"/>
      <c r="C325" s="299" t="s">
        <v>628</v>
      </c>
      <c r="D325" s="166"/>
      <c r="E325" s="168"/>
      <c r="F325" s="167"/>
      <c r="G325" s="168"/>
      <c r="H325" s="271"/>
      <c r="AF325" s="260"/>
      <c r="AG325" s="260"/>
      <c r="AH325" s="260"/>
      <c r="AI325" s="260"/>
      <c r="AJ325" s="260"/>
      <c r="AK325" s="260"/>
      <c r="AL325" s="260"/>
      <c r="AM325" s="260"/>
      <c r="AN325" s="260"/>
      <c r="AO325" s="260"/>
      <c r="AP325" s="260"/>
      <c r="AQ325" s="260"/>
      <c r="AR325" s="260"/>
      <c r="AS325" s="260"/>
      <c r="AT325" s="260"/>
      <c r="AU325" s="260"/>
      <c r="AV325" s="260"/>
      <c r="AW325" s="260"/>
      <c r="AX325" s="210"/>
      <c r="AY325" s="210"/>
      <c r="AZ325" s="210"/>
    </row>
    <row r="326" spans="1:52" x14ac:dyDescent="0.25">
      <c r="A326" s="171" t="s">
        <v>91</v>
      </c>
      <c r="B326" s="164"/>
      <c r="C326" s="299" t="s">
        <v>628</v>
      </c>
      <c r="D326" s="166"/>
      <c r="E326" s="168"/>
      <c r="F326" s="167"/>
      <c r="G326" s="168"/>
      <c r="H326" s="271"/>
      <c r="AF326" s="260"/>
      <c r="AG326" s="260"/>
      <c r="AH326" s="260"/>
      <c r="AI326" s="260"/>
      <c r="AJ326" s="260"/>
      <c r="AK326" s="260"/>
      <c r="AL326" s="260"/>
      <c r="AM326" s="260"/>
      <c r="AN326" s="260"/>
      <c r="AO326" s="260"/>
      <c r="AP326" s="260"/>
      <c r="AQ326" s="260"/>
      <c r="AR326" s="260"/>
      <c r="AS326" s="260"/>
      <c r="AT326" s="260"/>
      <c r="AU326" s="260"/>
      <c r="AV326" s="260"/>
      <c r="AW326" s="260"/>
      <c r="AX326" s="210"/>
      <c r="AY326" s="210"/>
      <c r="AZ326" s="210"/>
    </row>
    <row r="327" spans="1:52" x14ac:dyDescent="0.25">
      <c r="A327" s="171" t="s">
        <v>91</v>
      </c>
      <c r="B327" s="164"/>
      <c r="C327" s="299" t="s">
        <v>628</v>
      </c>
      <c r="D327" s="166"/>
      <c r="E327" s="168"/>
      <c r="F327" s="167"/>
      <c r="G327" s="168"/>
      <c r="H327" s="271"/>
      <c r="AF327" s="260"/>
      <c r="AG327" s="260"/>
      <c r="AH327" s="260"/>
      <c r="AI327" s="260"/>
      <c r="AJ327" s="260"/>
      <c r="AK327" s="260"/>
      <c r="AL327" s="260"/>
      <c r="AM327" s="260"/>
      <c r="AN327" s="260"/>
      <c r="AO327" s="260"/>
      <c r="AP327" s="260"/>
      <c r="AQ327" s="260"/>
      <c r="AR327" s="260"/>
      <c r="AS327" s="260"/>
      <c r="AT327" s="260"/>
      <c r="AU327" s="260"/>
      <c r="AV327" s="260"/>
      <c r="AW327" s="260"/>
      <c r="AX327" s="210"/>
      <c r="AY327" s="210"/>
      <c r="AZ327" s="210"/>
    </row>
    <row r="328" spans="1:52" x14ac:dyDescent="0.25">
      <c r="A328" s="171" t="s">
        <v>91</v>
      </c>
      <c r="B328" s="164"/>
      <c r="C328" s="299" t="s">
        <v>628</v>
      </c>
      <c r="D328" s="166"/>
      <c r="E328" s="168"/>
      <c r="F328" s="167"/>
      <c r="G328" s="168"/>
      <c r="H328" s="271"/>
      <c r="AF328" s="260"/>
      <c r="AG328" s="260"/>
      <c r="AH328" s="260"/>
      <c r="AI328" s="260"/>
      <c r="AJ328" s="260"/>
      <c r="AK328" s="260"/>
      <c r="AL328" s="260"/>
      <c r="AM328" s="260"/>
      <c r="AN328" s="260"/>
      <c r="AO328" s="260"/>
      <c r="AP328" s="260"/>
      <c r="AQ328" s="260"/>
      <c r="AR328" s="260"/>
      <c r="AS328" s="260"/>
      <c r="AT328" s="260"/>
      <c r="AU328" s="260"/>
      <c r="AV328" s="260"/>
      <c r="AW328" s="260"/>
      <c r="AX328" s="210"/>
      <c r="AY328" s="210"/>
      <c r="AZ328" s="210"/>
    </row>
    <row r="329" spans="1:52" x14ac:dyDescent="0.25">
      <c r="A329" s="171" t="s">
        <v>91</v>
      </c>
      <c r="B329" s="164"/>
      <c r="C329" s="299" t="s">
        <v>628</v>
      </c>
      <c r="D329" s="166"/>
      <c r="E329" s="168"/>
      <c r="F329" s="167"/>
      <c r="G329" s="168"/>
      <c r="H329" s="271"/>
      <c r="AF329" s="260"/>
      <c r="AG329" s="260"/>
      <c r="AH329" s="260"/>
      <c r="AI329" s="260"/>
      <c r="AJ329" s="260"/>
      <c r="AK329" s="260"/>
      <c r="AL329" s="260"/>
      <c r="AM329" s="260"/>
      <c r="AN329" s="260"/>
      <c r="AO329" s="260"/>
      <c r="AP329" s="260"/>
      <c r="AQ329" s="260"/>
      <c r="AR329" s="260"/>
      <c r="AS329" s="260"/>
      <c r="AT329" s="260"/>
      <c r="AU329" s="260"/>
      <c r="AV329" s="260"/>
      <c r="AW329" s="260"/>
      <c r="AX329" s="210"/>
      <c r="AY329" s="210"/>
      <c r="AZ329" s="210"/>
    </row>
    <row r="330" spans="1:52" x14ac:dyDescent="0.25">
      <c r="A330" s="171" t="s">
        <v>91</v>
      </c>
      <c r="B330" s="164"/>
      <c r="C330" s="299" t="s">
        <v>628</v>
      </c>
      <c r="D330" s="166"/>
      <c r="E330" s="168"/>
      <c r="F330" s="167"/>
      <c r="G330" s="168"/>
      <c r="H330" s="271"/>
      <c r="AF330" s="260"/>
      <c r="AG330" s="260"/>
      <c r="AH330" s="260"/>
      <c r="AI330" s="260"/>
      <c r="AJ330" s="260"/>
      <c r="AK330" s="260"/>
      <c r="AL330" s="260"/>
      <c r="AM330" s="260"/>
      <c r="AN330" s="260"/>
      <c r="AO330" s="260"/>
      <c r="AP330" s="260"/>
      <c r="AQ330" s="260"/>
      <c r="AR330" s="260"/>
      <c r="AS330" s="260"/>
      <c r="AT330" s="260"/>
      <c r="AU330" s="260"/>
      <c r="AV330" s="260"/>
      <c r="AW330" s="260"/>
      <c r="AX330" s="210"/>
      <c r="AY330" s="210"/>
      <c r="AZ330" s="210"/>
    </row>
    <row r="331" spans="1:52" x14ac:dyDescent="0.25">
      <c r="A331" s="171" t="s">
        <v>91</v>
      </c>
      <c r="B331" s="164"/>
      <c r="C331" s="299" t="s">
        <v>628</v>
      </c>
      <c r="D331" s="166"/>
      <c r="E331" s="168"/>
      <c r="F331" s="167"/>
      <c r="G331" s="168"/>
      <c r="H331" s="271"/>
      <c r="AF331" s="260"/>
      <c r="AG331" s="260"/>
      <c r="AH331" s="260"/>
      <c r="AI331" s="260"/>
      <c r="AJ331" s="260"/>
      <c r="AK331" s="260"/>
      <c r="AL331" s="260"/>
      <c r="AM331" s="260"/>
      <c r="AN331" s="260"/>
      <c r="AO331" s="260"/>
      <c r="AP331" s="260"/>
      <c r="AQ331" s="260"/>
      <c r="AR331" s="260"/>
      <c r="AS331" s="260"/>
      <c r="AT331" s="260"/>
      <c r="AU331" s="260"/>
      <c r="AV331" s="260"/>
      <c r="AW331" s="260"/>
      <c r="AX331" s="210"/>
      <c r="AY331" s="210"/>
      <c r="AZ331" s="210"/>
    </row>
    <row r="332" spans="1:52" x14ac:dyDescent="0.25">
      <c r="A332" s="171" t="s">
        <v>91</v>
      </c>
      <c r="B332" s="164"/>
      <c r="C332" s="299" t="s">
        <v>628</v>
      </c>
      <c r="D332" s="166"/>
      <c r="E332" s="168"/>
      <c r="F332" s="167"/>
      <c r="G332" s="168"/>
      <c r="H332" s="271"/>
      <c r="AF332" s="260"/>
      <c r="AG332" s="260"/>
      <c r="AH332" s="260"/>
      <c r="AI332" s="260"/>
      <c r="AJ332" s="260"/>
      <c r="AK332" s="260"/>
      <c r="AL332" s="260"/>
      <c r="AM332" s="260"/>
      <c r="AN332" s="260"/>
      <c r="AO332" s="260"/>
      <c r="AP332" s="260"/>
      <c r="AQ332" s="260"/>
      <c r="AR332" s="260"/>
      <c r="AS332" s="260"/>
      <c r="AT332" s="260"/>
      <c r="AU332" s="260"/>
      <c r="AV332" s="260"/>
      <c r="AW332" s="260"/>
      <c r="AX332" s="210"/>
      <c r="AY332" s="210"/>
      <c r="AZ332" s="210"/>
    </row>
    <row r="333" spans="1:52" x14ac:dyDescent="0.25">
      <c r="A333" s="171" t="s">
        <v>91</v>
      </c>
      <c r="B333" s="164"/>
      <c r="C333" s="299" t="s">
        <v>628</v>
      </c>
      <c r="D333" s="166"/>
      <c r="E333" s="168"/>
      <c r="F333" s="167"/>
      <c r="G333" s="168"/>
      <c r="H333" s="271"/>
      <c r="AF333" s="260"/>
      <c r="AG333" s="260"/>
      <c r="AH333" s="260"/>
      <c r="AI333" s="260"/>
      <c r="AJ333" s="260"/>
      <c r="AK333" s="260"/>
      <c r="AL333" s="260"/>
      <c r="AM333" s="260"/>
      <c r="AN333" s="260"/>
      <c r="AO333" s="260"/>
      <c r="AP333" s="260"/>
      <c r="AQ333" s="260"/>
      <c r="AR333" s="260"/>
      <c r="AS333" s="260"/>
      <c r="AT333" s="260"/>
      <c r="AU333" s="260"/>
      <c r="AV333" s="260"/>
      <c r="AW333" s="260"/>
      <c r="AX333" s="210"/>
      <c r="AY333" s="210"/>
      <c r="AZ333" s="210"/>
    </row>
    <row r="334" spans="1:52" x14ac:dyDescent="0.25">
      <c r="A334" s="171" t="s">
        <v>91</v>
      </c>
      <c r="B334" s="164"/>
      <c r="C334" s="299" t="s">
        <v>628</v>
      </c>
      <c r="D334" s="166"/>
      <c r="E334" s="168"/>
      <c r="F334" s="167"/>
      <c r="G334" s="168"/>
      <c r="H334" s="271"/>
      <c r="AF334" s="260"/>
      <c r="AG334" s="260"/>
      <c r="AH334" s="260"/>
      <c r="AI334" s="260"/>
      <c r="AJ334" s="260"/>
      <c r="AK334" s="260"/>
      <c r="AL334" s="260"/>
      <c r="AM334" s="260"/>
      <c r="AN334" s="260"/>
      <c r="AO334" s="260"/>
      <c r="AP334" s="260"/>
      <c r="AQ334" s="260"/>
      <c r="AR334" s="260"/>
      <c r="AS334" s="260"/>
      <c r="AT334" s="260"/>
      <c r="AU334" s="260"/>
      <c r="AV334" s="260"/>
      <c r="AW334" s="260"/>
      <c r="AX334" s="210"/>
      <c r="AY334" s="210"/>
      <c r="AZ334" s="210"/>
    </row>
    <row r="335" spans="1:52" x14ac:dyDescent="0.25">
      <c r="A335" s="171" t="s">
        <v>91</v>
      </c>
      <c r="B335" s="164"/>
      <c r="C335" s="299" t="s">
        <v>628</v>
      </c>
      <c r="D335" s="166"/>
      <c r="E335" s="168"/>
      <c r="F335" s="167"/>
      <c r="G335" s="168"/>
      <c r="H335" s="271"/>
      <c r="AF335" s="260"/>
      <c r="AG335" s="260"/>
      <c r="AH335" s="260"/>
      <c r="AI335" s="260"/>
      <c r="AJ335" s="260"/>
      <c r="AK335" s="260"/>
      <c r="AL335" s="260"/>
      <c r="AM335" s="260"/>
      <c r="AN335" s="260"/>
      <c r="AO335" s="260"/>
      <c r="AP335" s="260"/>
      <c r="AQ335" s="260"/>
      <c r="AR335" s="260"/>
      <c r="AS335" s="260"/>
      <c r="AT335" s="260"/>
      <c r="AU335" s="260"/>
      <c r="AV335" s="260"/>
      <c r="AW335" s="260"/>
      <c r="AX335" s="210"/>
      <c r="AY335" s="210"/>
      <c r="AZ335" s="210"/>
    </row>
    <row r="336" spans="1:52" x14ac:dyDescent="0.25">
      <c r="A336" s="171" t="s">
        <v>91</v>
      </c>
      <c r="B336" s="164"/>
      <c r="C336" s="299" t="s">
        <v>628</v>
      </c>
      <c r="D336" s="166"/>
      <c r="E336" s="168"/>
      <c r="F336" s="167"/>
      <c r="G336" s="168"/>
      <c r="H336" s="271"/>
      <c r="AF336" s="260"/>
      <c r="AG336" s="260"/>
      <c r="AH336" s="260"/>
      <c r="AI336" s="260"/>
      <c r="AJ336" s="260"/>
      <c r="AK336" s="260"/>
      <c r="AL336" s="260"/>
      <c r="AM336" s="260"/>
      <c r="AN336" s="260"/>
      <c r="AO336" s="260"/>
      <c r="AP336" s="260"/>
      <c r="AQ336" s="260"/>
      <c r="AR336" s="260"/>
      <c r="AS336" s="260"/>
      <c r="AT336" s="260"/>
      <c r="AU336" s="260"/>
      <c r="AV336" s="260"/>
      <c r="AW336" s="260"/>
      <c r="AX336" s="210"/>
      <c r="AY336" s="210"/>
      <c r="AZ336" s="210"/>
    </row>
    <row r="337" spans="1:52" x14ac:dyDescent="0.25">
      <c r="A337" s="171" t="s">
        <v>91</v>
      </c>
      <c r="B337" s="164"/>
      <c r="C337" s="299" t="s">
        <v>628</v>
      </c>
      <c r="D337" s="166"/>
      <c r="E337" s="168"/>
      <c r="F337" s="167"/>
      <c r="G337" s="168"/>
      <c r="H337" s="271"/>
      <c r="AF337" s="260"/>
      <c r="AG337" s="260"/>
      <c r="AH337" s="260"/>
      <c r="AI337" s="260"/>
      <c r="AJ337" s="260"/>
      <c r="AK337" s="260"/>
      <c r="AL337" s="260"/>
      <c r="AM337" s="260"/>
      <c r="AN337" s="260"/>
      <c r="AO337" s="260"/>
      <c r="AP337" s="260"/>
      <c r="AQ337" s="260"/>
      <c r="AR337" s="260"/>
      <c r="AS337" s="260"/>
      <c r="AT337" s="260"/>
      <c r="AU337" s="260"/>
      <c r="AV337" s="260"/>
      <c r="AW337" s="260"/>
      <c r="AX337" s="210"/>
      <c r="AY337" s="210"/>
      <c r="AZ337" s="210"/>
    </row>
    <row r="338" spans="1:52" x14ac:dyDescent="0.25">
      <c r="A338" s="171" t="s">
        <v>91</v>
      </c>
      <c r="B338" s="164"/>
      <c r="C338" s="299" t="s">
        <v>628</v>
      </c>
      <c r="D338" s="166"/>
      <c r="E338" s="168"/>
      <c r="F338" s="167"/>
      <c r="G338" s="168"/>
      <c r="H338" s="271"/>
      <c r="AF338" s="260"/>
      <c r="AG338" s="260"/>
      <c r="AH338" s="260"/>
      <c r="AI338" s="260"/>
      <c r="AJ338" s="260"/>
      <c r="AK338" s="260"/>
      <c r="AL338" s="260"/>
      <c r="AM338" s="260"/>
      <c r="AN338" s="260"/>
      <c r="AO338" s="260"/>
      <c r="AP338" s="260"/>
      <c r="AQ338" s="260"/>
      <c r="AR338" s="260"/>
      <c r="AS338" s="260"/>
      <c r="AT338" s="260"/>
      <c r="AU338" s="260"/>
      <c r="AV338" s="260"/>
      <c r="AW338" s="260"/>
      <c r="AX338" s="210"/>
      <c r="AY338" s="210"/>
      <c r="AZ338" s="210"/>
    </row>
    <row r="339" spans="1:52" x14ac:dyDescent="0.25">
      <c r="A339" s="171" t="s">
        <v>91</v>
      </c>
      <c r="B339" s="164"/>
      <c r="C339" s="299" t="s">
        <v>628</v>
      </c>
      <c r="D339" s="166"/>
      <c r="E339" s="168"/>
      <c r="F339" s="167"/>
      <c r="G339" s="168"/>
      <c r="H339" s="271"/>
      <c r="AF339" s="260"/>
      <c r="AG339" s="260"/>
      <c r="AH339" s="260"/>
      <c r="AI339" s="260"/>
      <c r="AJ339" s="260"/>
      <c r="AK339" s="260"/>
      <c r="AL339" s="260"/>
      <c r="AM339" s="260"/>
      <c r="AN339" s="260"/>
      <c r="AO339" s="260"/>
      <c r="AP339" s="260"/>
      <c r="AQ339" s="260"/>
      <c r="AR339" s="260"/>
      <c r="AS339" s="260"/>
      <c r="AT339" s="260"/>
      <c r="AU339" s="260"/>
      <c r="AV339" s="260"/>
      <c r="AW339" s="260"/>
      <c r="AX339" s="210"/>
      <c r="AY339" s="210"/>
      <c r="AZ339" s="210"/>
    </row>
    <row r="340" spans="1:52" x14ac:dyDescent="0.25">
      <c r="A340" s="171" t="s">
        <v>91</v>
      </c>
      <c r="B340" s="164"/>
      <c r="C340" s="299" t="s">
        <v>628</v>
      </c>
      <c r="D340" s="166"/>
      <c r="E340" s="168"/>
      <c r="F340" s="167"/>
      <c r="G340" s="168"/>
      <c r="H340" s="271"/>
      <c r="AF340" s="260"/>
      <c r="AG340" s="260"/>
      <c r="AH340" s="260"/>
      <c r="AI340" s="260"/>
      <c r="AJ340" s="260"/>
      <c r="AK340" s="260"/>
      <c r="AL340" s="260"/>
      <c r="AM340" s="260"/>
      <c r="AN340" s="260"/>
      <c r="AO340" s="260"/>
      <c r="AP340" s="260"/>
      <c r="AQ340" s="260"/>
      <c r="AR340" s="260"/>
      <c r="AS340" s="260"/>
      <c r="AT340" s="260"/>
      <c r="AU340" s="260"/>
      <c r="AV340" s="260"/>
      <c r="AW340" s="260"/>
      <c r="AX340" s="210"/>
      <c r="AY340" s="210"/>
      <c r="AZ340" s="210"/>
    </row>
    <row r="341" spans="1:52" x14ac:dyDescent="0.25">
      <c r="A341" s="171" t="s">
        <v>91</v>
      </c>
      <c r="B341" s="164"/>
      <c r="C341" s="299" t="s">
        <v>628</v>
      </c>
      <c r="D341" s="166"/>
      <c r="E341" s="168"/>
      <c r="F341" s="167"/>
      <c r="G341" s="168"/>
      <c r="H341" s="271"/>
      <c r="AF341" s="260"/>
      <c r="AG341" s="260"/>
      <c r="AH341" s="260"/>
      <c r="AI341" s="260"/>
      <c r="AJ341" s="260"/>
      <c r="AK341" s="260"/>
      <c r="AL341" s="260"/>
      <c r="AM341" s="260"/>
      <c r="AN341" s="260"/>
      <c r="AO341" s="260"/>
      <c r="AP341" s="260"/>
      <c r="AQ341" s="260"/>
      <c r="AR341" s="260"/>
      <c r="AS341" s="260"/>
      <c r="AT341" s="260"/>
      <c r="AU341" s="260"/>
      <c r="AV341" s="260"/>
      <c r="AW341" s="260"/>
      <c r="AX341" s="210"/>
      <c r="AY341" s="210"/>
      <c r="AZ341" s="210"/>
    </row>
    <row r="342" spans="1:52" x14ac:dyDescent="0.25">
      <c r="A342" s="171" t="s">
        <v>91</v>
      </c>
      <c r="B342" s="164"/>
      <c r="C342" s="299" t="s">
        <v>628</v>
      </c>
      <c r="D342" s="166"/>
      <c r="E342" s="168"/>
      <c r="F342" s="167"/>
      <c r="G342" s="168"/>
      <c r="H342" s="271"/>
      <c r="AF342" s="260"/>
      <c r="AG342" s="260"/>
      <c r="AH342" s="260"/>
      <c r="AI342" s="260"/>
      <c r="AJ342" s="260"/>
      <c r="AK342" s="260"/>
      <c r="AL342" s="260"/>
      <c r="AM342" s="260"/>
      <c r="AN342" s="260"/>
      <c r="AO342" s="260"/>
      <c r="AP342" s="260"/>
      <c r="AQ342" s="260"/>
      <c r="AR342" s="260"/>
      <c r="AS342" s="260"/>
      <c r="AT342" s="260"/>
      <c r="AU342" s="260"/>
      <c r="AV342" s="260"/>
      <c r="AW342" s="260"/>
      <c r="AX342" s="210"/>
      <c r="AY342" s="210"/>
      <c r="AZ342" s="210"/>
    </row>
    <row r="343" spans="1:52" x14ac:dyDescent="0.25">
      <c r="A343" s="171" t="s">
        <v>91</v>
      </c>
      <c r="B343" s="164"/>
      <c r="C343" s="299" t="s">
        <v>628</v>
      </c>
      <c r="D343" s="166"/>
      <c r="E343" s="168"/>
      <c r="F343" s="167"/>
      <c r="G343" s="168"/>
      <c r="H343" s="271"/>
      <c r="AF343" s="260"/>
      <c r="AG343" s="260"/>
      <c r="AH343" s="260"/>
      <c r="AI343" s="260"/>
      <c r="AJ343" s="260"/>
      <c r="AK343" s="260"/>
      <c r="AL343" s="260"/>
      <c r="AM343" s="260"/>
      <c r="AN343" s="260"/>
      <c r="AO343" s="260"/>
      <c r="AP343" s="260"/>
      <c r="AQ343" s="260"/>
      <c r="AR343" s="260"/>
      <c r="AS343" s="260"/>
      <c r="AT343" s="260"/>
      <c r="AU343" s="260"/>
      <c r="AV343" s="260"/>
      <c r="AW343" s="260"/>
      <c r="AX343" s="210"/>
      <c r="AY343" s="210"/>
      <c r="AZ343" s="210"/>
    </row>
    <row r="344" spans="1:52" x14ac:dyDescent="0.25">
      <c r="A344" s="171" t="s">
        <v>91</v>
      </c>
      <c r="B344" s="164"/>
      <c r="C344" s="299" t="s">
        <v>628</v>
      </c>
      <c r="D344" s="166"/>
      <c r="E344" s="168"/>
      <c r="F344" s="167"/>
      <c r="G344" s="168"/>
      <c r="H344" s="271"/>
      <c r="AF344" s="260"/>
      <c r="AG344" s="260"/>
      <c r="AH344" s="260"/>
      <c r="AI344" s="260"/>
      <c r="AJ344" s="260"/>
      <c r="AK344" s="260"/>
      <c r="AL344" s="260"/>
      <c r="AM344" s="260"/>
      <c r="AN344" s="260"/>
      <c r="AO344" s="260"/>
      <c r="AP344" s="260"/>
      <c r="AQ344" s="260"/>
      <c r="AR344" s="260"/>
      <c r="AS344" s="260"/>
      <c r="AT344" s="260"/>
      <c r="AU344" s="260"/>
      <c r="AV344" s="260"/>
      <c r="AW344" s="260"/>
      <c r="AX344" s="210"/>
      <c r="AY344" s="210"/>
      <c r="AZ344" s="210"/>
    </row>
    <row r="345" spans="1:52" x14ac:dyDescent="0.25">
      <c r="A345" s="171" t="s">
        <v>91</v>
      </c>
      <c r="B345" s="164"/>
      <c r="C345" s="299" t="s">
        <v>628</v>
      </c>
      <c r="D345" s="166"/>
      <c r="E345" s="168"/>
      <c r="F345" s="167"/>
      <c r="G345" s="168"/>
      <c r="H345" s="271"/>
      <c r="AF345" s="260"/>
      <c r="AG345" s="260"/>
      <c r="AH345" s="260"/>
      <c r="AI345" s="260"/>
      <c r="AJ345" s="260"/>
      <c r="AK345" s="260"/>
      <c r="AL345" s="260"/>
      <c r="AM345" s="260"/>
      <c r="AN345" s="260"/>
      <c r="AO345" s="260"/>
      <c r="AP345" s="260"/>
      <c r="AQ345" s="260"/>
      <c r="AR345" s="260"/>
      <c r="AS345" s="260"/>
      <c r="AT345" s="260"/>
      <c r="AU345" s="260"/>
      <c r="AV345" s="260"/>
      <c r="AW345" s="260"/>
      <c r="AX345" s="210"/>
      <c r="AY345" s="210"/>
      <c r="AZ345" s="210"/>
    </row>
    <row r="346" spans="1:52" x14ac:dyDescent="0.25">
      <c r="A346" s="171" t="s">
        <v>91</v>
      </c>
      <c r="B346" s="164"/>
      <c r="C346" s="299" t="s">
        <v>628</v>
      </c>
      <c r="D346" s="166"/>
      <c r="E346" s="168"/>
      <c r="F346" s="167"/>
      <c r="G346" s="168"/>
      <c r="H346" s="271"/>
      <c r="AF346" s="260"/>
      <c r="AG346" s="260"/>
      <c r="AH346" s="260"/>
      <c r="AI346" s="260"/>
      <c r="AJ346" s="260"/>
      <c r="AK346" s="260"/>
      <c r="AL346" s="260"/>
      <c r="AM346" s="260"/>
      <c r="AN346" s="260"/>
      <c r="AO346" s="260"/>
      <c r="AP346" s="260"/>
      <c r="AQ346" s="260"/>
      <c r="AR346" s="260"/>
      <c r="AS346" s="260"/>
      <c r="AT346" s="260"/>
      <c r="AU346" s="260"/>
      <c r="AV346" s="260"/>
      <c r="AW346" s="260"/>
      <c r="AX346" s="210"/>
      <c r="AY346" s="210"/>
      <c r="AZ346" s="210"/>
    </row>
    <row r="347" spans="1:52" x14ac:dyDescent="0.25">
      <c r="A347" s="171" t="s">
        <v>91</v>
      </c>
      <c r="B347" s="164"/>
      <c r="C347" s="299" t="s">
        <v>628</v>
      </c>
      <c r="D347" s="166"/>
      <c r="E347" s="168"/>
      <c r="F347" s="167"/>
      <c r="G347" s="168"/>
      <c r="H347" s="271"/>
      <c r="AF347" s="260"/>
      <c r="AG347" s="260"/>
      <c r="AH347" s="260"/>
      <c r="AI347" s="260"/>
      <c r="AJ347" s="260"/>
      <c r="AK347" s="260"/>
      <c r="AL347" s="260"/>
      <c r="AM347" s="260"/>
      <c r="AN347" s="260"/>
      <c r="AO347" s="260"/>
      <c r="AP347" s="260"/>
      <c r="AQ347" s="260"/>
      <c r="AR347" s="260"/>
      <c r="AS347" s="260"/>
      <c r="AT347" s="260"/>
      <c r="AU347" s="260"/>
      <c r="AV347" s="260"/>
      <c r="AW347" s="260"/>
      <c r="AX347" s="210"/>
      <c r="AY347" s="210"/>
      <c r="AZ347" s="210"/>
    </row>
    <row r="348" spans="1:52" x14ac:dyDescent="0.25">
      <c r="A348" s="171" t="s">
        <v>91</v>
      </c>
      <c r="B348" s="164"/>
      <c r="C348" s="299" t="s">
        <v>628</v>
      </c>
      <c r="D348" s="166"/>
      <c r="E348" s="168"/>
      <c r="F348" s="167"/>
      <c r="G348" s="168"/>
      <c r="H348" s="271"/>
      <c r="AF348" s="260"/>
      <c r="AG348" s="260"/>
      <c r="AH348" s="260"/>
      <c r="AI348" s="260"/>
      <c r="AJ348" s="260"/>
      <c r="AK348" s="260"/>
      <c r="AL348" s="260"/>
      <c r="AM348" s="260"/>
      <c r="AN348" s="260"/>
      <c r="AO348" s="260"/>
      <c r="AP348" s="260"/>
      <c r="AQ348" s="260"/>
      <c r="AR348" s="260"/>
      <c r="AS348" s="260"/>
      <c r="AT348" s="260"/>
      <c r="AU348" s="260"/>
      <c r="AV348" s="260"/>
      <c r="AW348" s="260"/>
      <c r="AX348" s="210"/>
      <c r="AY348" s="210"/>
      <c r="AZ348" s="210"/>
    </row>
    <row r="349" spans="1:52" x14ac:dyDescent="0.25">
      <c r="A349" s="171" t="s">
        <v>91</v>
      </c>
      <c r="B349" s="164"/>
      <c r="C349" s="299" t="s">
        <v>628</v>
      </c>
      <c r="D349" s="166"/>
      <c r="E349" s="168"/>
      <c r="F349" s="167"/>
      <c r="G349" s="168"/>
      <c r="H349" s="271"/>
      <c r="AF349" s="260"/>
      <c r="AG349" s="260"/>
      <c r="AH349" s="260"/>
      <c r="AI349" s="260"/>
      <c r="AJ349" s="260"/>
      <c r="AK349" s="260"/>
      <c r="AL349" s="260"/>
      <c r="AM349" s="260"/>
      <c r="AN349" s="260"/>
      <c r="AO349" s="260"/>
      <c r="AP349" s="260"/>
      <c r="AQ349" s="260"/>
      <c r="AR349" s="260"/>
      <c r="AS349" s="260"/>
      <c r="AT349" s="260"/>
      <c r="AU349" s="260"/>
      <c r="AV349" s="260"/>
      <c r="AW349" s="260"/>
      <c r="AX349" s="210"/>
      <c r="AY349" s="210"/>
      <c r="AZ349" s="210"/>
    </row>
    <row r="350" spans="1:52" x14ac:dyDescent="0.25">
      <c r="A350" s="171" t="s">
        <v>91</v>
      </c>
      <c r="B350" s="164"/>
      <c r="C350" s="299" t="s">
        <v>628</v>
      </c>
      <c r="D350" s="166"/>
      <c r="E350" s="168"/>
      <c r="F350" s="167"/>
      <c r="G350" s="168"/>
      <c r="H350" s="271"/>
      <c r="AF350" s="260"/>
      <c r="AG350" s="260"/>
      <c r="AH350" s="260"/>
      <c r="AI350" s="260"/>
      <c r="AJ350" s="260"/>
      <c r="AK350" s="260"/>
      <c r="AL350" s="260"/>
      <c r="AM350" s="260"/>
      <c r="AN350" s="260"/>
      <c r="AO350" s="260"/>
      <c r="AP350" s="260"/>
      <c r="AQ350" s="260"/>
      <c r="AR350" s="260"/>
      <c r="AS350" s="260"/>
      <c r="AT350" s="260"/>
      <c r="AU350" s="260"/>
      <c r="AV350" s="260"/>
      <c r="AW350" s="260"/>
      <c r="AX350" s="210"/>
      <c r="AY350" s="210"/>
      <c r="AZ350" s="210"/>
    </row>
    <row r="351" spans="1:52" x14ac:dyDescent="0.25">
      <c r="A351" s="171" t="s">
        <v>91</v>
      </c>
      <c r="B351" s="164"/>
      <c r="C351" s="299" t="s">
        <v>628</v>
      </c>
      <c r="D351" s="166"/>
      <c r="E351" s="168"/>
      <c r="F351" s="167"/>
      <c r="G351" s="168"/>
      <c r="H351" s="271"/>
      <c r="AF351" s="260"/>
      <c r="AG351" s="260"/>
      <c r="AH351" s="260"/>
      <c r="AI351" s="260"/>
      <c r="AJ351" s="260"/>
      <c r="AK351" s="260"/>
      <c r="AL351" s="260"/>
      <c r="AM351" s="260"/>
      <c r="AN351" s="260"/>
      <c r="AO351" s="260"/>
      <c r="AP351" s="260"/>
      <c r="AQ351" s="260"/>
      <c r="AR351" s="260"/>
      <c r="AS351" s="260"/>
      <c r="AT351" s="260"/>
      <c r="AU351" s="260"/>
      <c r="AV351" s="260"/>
      <c r="AW351" s="260"/>
      <c r="AX351" s="210"/>
      <c r="AY351" s="210"/>
      <c r="AZ351" s="210"/>
    </row>
    <row r="352" spans="1:52" x14ac:dyDescent="0.25">
      <c r="A352" s="171" t="s">
        <v>91</v>
      </c>
      <c r="B352" s="164"/>
      <c r="C352" s="299" t="s">
        <v>628</v>
      </c>
      <c r="D352" s="166"/>
      <c r="E352" s="168"/>
      <c r="F352" s="167"/>
      <c r="G352" s="168"/>
      <c r="H352" s="271"/>
      <c r="AF352" s="260"/>
      <c r="AG352" s="260"/>
      <c r="AH352" s="260"/>
      <c r="AI352" s="260"/>
      <c r="AJ352" s="260"/>
      <c r="AK352" s="260"/>
      <c r="AL352" s="260"/>
      <c r="AM352" s="260"/>
      <c r="AN352" s="260"/>
      <c r="AO352" s="260"/>
      <c r="AP352" s="260"/>
      <c r="AQ352" s="260"/>
      <c r="AR352" s="260"/>
      <c r="AS352" s="260"/>
      <c r="AT352" s="260"/>
      <c r="AU352" s="260"/>
      <c r="AV352" s="260"/>
      <c r="AW352" s="260"/>
      <c r="AX352" s="210"/>
      <c r="AY352" s="210"/>
      <c r="AZ352" s="210"/>
    </row>
    <row r="353" spans="1:52" x14ac:dyDescent="0.25">
      <c r="A353" s="171" t="s">
        <v>91</v>
      </c>
      <c r="B353" s="164"/>
      <c r="C353" s="299" t="s">
        <v>628</v>
      </c>
      <c r="D353" s="166"/>
      <c r="E353" s="168"/>
      <c r="F353" s="167"/>
      <c r="G353" s="168"/>
      <c r="H353" s="271"/>
      <c r="AF353" s="260"/>
      <c r="AG353" s="260"/>
      <c r="AH353" s="260"/>
      <c r="AI353" s="260"/>
      <c r="AJ353" s="260"/>
      <c r="AK353" s="260"/>
      <c r="AL353" s="260"/>
      <c r="AM353" s="260"/>
      <c r="AN353" s="260"/>
      <c r="AO353" s="260"/>
      <c r="AP353" s="260"/>
      <c r="AQ353" s="260"/>
      <c r="AR353" s="260"/>
      <c r="AS353" s="260"/>
      <c r="AT353" s="260"/>
      <c r="AU353" s="260"/>
      <c r="AV353" s="260"/>
      <c r="AW353" s="260"/>
      <c r="AX353" s="210"/>
      <c r="AY353" s="210"/>
      <c r="AZ353" s="210"/>
    </row>
    <row r="354" spans="1:52" x14ac:dyDescent="0.25">
      <c r="A354" s="171" t="s">
        <v>91</v>
      </c>
      <c r="B354" s="164"/>
      <c r="C354" s="299" t="s">
        <v>628</v>
      </c>
      <c r="D354" s="166"/>
      <c r="E354" s="168"/>
      <c r="F354" s="167"/>
      <c r="G354" s="168"/>
      <c r="H354" s="271"/>
      <c r="AF354" s="260"/>
      <c r="AG354" s="260"/>
      <c r="AH354" s="260"/>
      <c r="AI354" s="260"/>
      <c r="AJ354" s="260"/>
      <c r="AK354" s="260"/>
      <c r="AL354" s="260"/>
      <c r="AM354" s="260"/>
      <c r="AN354" s="260"/>
      <c r="AO354" s="260"/>
      <c r="AP354" s="260"/>
      <c r="AQ354" s="260"/>
      <c r="AR354" s="260"/>
      <c r="AS354" s="260"/>
      <c r="AT354" s="260"/>
      <c r="AU354" s="260"/>
      <c r="AV354" s="260"/>
      <c r="AW354" s="260"/>
      <c r="AX354" s="210"/>
      <c r="AY354" s="210"/>
      <c r="AZ354" s="210"/>
    </row>
    <row r="355" spans="1:52" x14ac:dyDescent="0.25">
      <c r="A355" s="171" t="s">
        <v>91</v>
      </c>
      <c r="B355" s="164"/>
      <c r="C355" s="299" t="s">
        <v>628</v>
      </c>
      <c r="D355" s="166"/>
      <c r="E355" s="168"/>
      <c r="F355" s="167"/>
      <c r="G355" s="168"/>
      <c r="H355" s="271"/>
      <c r="AF355" s="260"/>
      <c r="AG355" s="260"/>
      <c r="AH355" s="260"/>
      <c r="AI355" s="260"/>
      <c r="AJ355" s="260"/>
      <c r="AK355" s="260"/>
      <c r="AL355" s="260"/>
      <c r="AM355" s="260"/>
      <c r="AN355" s="260"/>
      <c r="AO355" s="260"/>
      <c r="AP355" s="260"/>
      <c r="AQ355" s="260"/>
      <c r="AR355" s="260"/>
      <c r="AS355" s="260"/>
      <c r="AT355" s="260"/>
      <c r="AU355" s="260"/>
      <c r="AV355" s="260"/>
      <c r="AW355" s="260"/>
      <c r="AX355" s="210"/>
      <c r="AY355" s="210"/>
      <c r="AZ355" s="210"/>
    </row>
    <row r="356" spans="1:52" x14ac:dyDescent="0.25">
      <c r="A356" s="171" t="s">
        <v>91</v>
      </c>
      <c r="B356" s="164"/>
      <c r="C356" s="299" t="s">
        <v>628</v>
      </c>
      <c r="D356" s="166"/>
      <c r="E356" s="168"/>
      <c r="F356" s="167"/>
      <c r="G356" s="168"/>
      <c r="H356" s="271"/>
      <c r="AF356" s="260"/>
      <c r="AG356" s="260"/>
      <c r="AH356" s="260"/>
      <c r="AI356" s="260"/>
      <c r="AJ356" s="260"/>
      <c r="AK356" s="260"/>
      <c r="AL356" s="260"/>
      <c r="AM356" s="260"/>
      <c r="AN356" s="260"/>
      <c r="AO356" s="260"/>
      <c r="AP356" s="260"/>
      <c r="AQ356" s="260"/>
      <c r="AR356" s="260"/>
      <c r="AS356" s="260"/>
      <c r="AT356" s="260"/>
      <c r="AU356" s="260"/>
      <c r="AV356" s="260"/>
      <c r="AW356" s="260"/>
      <c r="AX356" s="210"/>
      <c r="AY356" s="210"/>
      <c r="AZ356" s="210"/>
    </row>
    <row r="357" spans="1:52" x14ac:dyDescent="0.25">
      <c r="A357" s="171" t="s">
        <v>91</v>
      </c>
      <c r="B357" s="164"/>
      <c r="C357" s="299" t="s">
        <v>628</v>
      </c>
      <c r="D357" s="166"/>
      <c r="E357" s="168"/>
      <c r="F357" s="167"/>
      <c r="G357" s="168"/>
      <c r="H357" s="271"/>
      <c r="AF357" s="260"/>
      <c r="AG357" s="260"/>
      <c r="AH357" s="260"/>
      <c r="AI357" s="260"/>
      <c r="AJ357" s="260"/>
      <c r="AK357" s="260"/>
      <c r="AL357" s="260"/>
      <c r="AM357" s="260"/>
      <c r="AN357" s="260"/>
      <c r="AO357" s="260"/>
      <c r="AP357" s="260"/>
      <c r="AQ357" s="260"/>
      <c r="AR357" s="260"/>
      <c r="AS357" s="260"/>
      <c r="AT357" s="260"/>
      <c r="AU357" s="260"/>
      <c r="AV357" s="260"/>
      <c r="AW357" s="260"/>
      <c r="AX357" s="210"/>
      <c r="AY357" s="210"/>
      <c r="AZ357" s="210"/>
    </row>
    <row r="358" spans="1:52" x14ac:dyDescent="0.25">
      <c r="A358" s="171" t="s">
        <v>91</v>
      </c>
      <c r="B358" s="164"/>
      <c r="C358" s="299" t="s">
        <v>628</v>
      </c>
      <c r="D358" s="166"/>
      <c r="E358" s="168"/>
      <c r="F358" s="167"/>
      <c r="G358" s="168"/>
      <c r="H358" s="271"/>
      <c r="AF358" s="260"/>
      <c r="AG358" s="260"/>
      <c r="AH358" s="260"/>
      <c r="AI358" s="260"/>
      <c r="AJ358" s="260"/>
      <c r="AK358" s="260"/>
      <c r="AL358" s="260"/>
      <c r="AM358" s="260"/>
      <c r="AN358" s="260"/>
      <c r="AO358" s="260"/>
      <c r="AP358" s="260"/>
      <c r="AQ358" s="260"/>
      <c r="AR358" s="260"/>
      <c r="AS358" s="260"/>
      <c r="AT358" s="260"/>
      <c r="AU358" s="260"/>
      <c r="AV358" s="260"/>
      <c r="AW358" s="260"/>
      <c r="AX358" s="210"/>
      <c r="AY358" s="210"/>
      <c r="AZ358" s="210"/>
    </row>
    <row r="359" spans="1:52" x14ac:dyDescent="0.25">
      <c r="A359" s="171" t="s">
        <v>91</v>
      </c>
      <c r="B359" s="164"/>
      <c r="C359" s="299" t="s">
        <v>628</v>
      </c>
      <c r="D359" s="166"/>
      <c r="E359" s="168"/>
      <c r="F359" s="167"/>
      <c r="G359" s="168"/>
      <c r="H359" s="271"/>
      <c r="AF359" s="260"/>
      <c r="AG359" s="260"/>
      <c r="AH359" s="260"/>
      <c r="AI359" s="260"/>
      <c r="AJ359" s="260"/>
      <c r="AK359" s="260"/>
      <c r="AL359" s="260"/>
      <c r="AM359" s="260"/>
      <c r="AN359" s="260"/>
      <c r="AO359" s="260"/>
      <c r="AP359" s="260"/>
      <c r="AQ359" s="260"/>
      <c r="AR359" s="260"/>
      <c r="AS359" s="260"/>
      <c r="AT359" s="260"/>
      <c r="AU359" s="260"/>
      <c r="AV359" s="260"/>
      <c r="AW359" s="260"/>
      <c r="AX359" s="210"/>
      <c r="AY359" s="210"/>
      <c r="AZ359" s="210"/>
    </row>
    <row r="360" spans="1:52" x14ac:dyDescent="0.25">
      <c r="A360" s="171" t="s">
        <v>91</v>
      </c>
      <c r="B360" s="164"/>
      <c r="C360" s="299" t="s">
        <v>628</v>
      </c>
      <c r="D360" s="166"/>
      <c r="E360" s="168"/>
      <c r="F360" s="167"/>
      <c r="G360" s="168"/>
      <c r="H360" s="271"/>
      <c r="AF360" s="260"/>
      <c r="AG360" s="260"/>
      <c r="AH360" s="260"/>
      <c r="AI360" s="260"/>
      <c r="AJ360" s="260"/>
      <c r="AK360" s="260"/>
      <c r="AL360" s="260"/>
      <c r="AM360" s="260"/>
      <c r="AN360" s="260"/>
      <c r="AO360" s="260"/>
      <c r="AP360" s="260"/>
      <c r="AQ360" s="260"/>
      <c r="AR360" s="260"/>
      <c r="AS360" s="260"/>
      <c r="AT360" s="260"/>
      <c r="AU360" s="260"/>
      <c r="AV360" s="260"/>
      <c r="AW360" s="260"/>
      <c r="AX360" s="210"/>
      <c r="AY360" s="210"/>
      <c r="AZ360" s="210"/>
    </row>
    <row r="361" spans="1:52" x14ac:dyDescent="0.25">
      <c r="A361" s="171" t="s">
        <v>91</v>
      </c>
      <c r="B361" s="164"/>
      <c r="C361" s="299" t="s">
        <v>628</v>
      </c>
      <c r="D361" s="166"/>
      <c r="E361" s="168"/>
      <c r="F361" s="167"/>
      <c r="G361" s="168"/>
      <c r="H361" s="271"/>
      <c r="AF361" s="260"/>
      <c r="AG361" s="260"/>
      <c r="AH361" s="260"/>
      <c r="AI361" s="260"/>
      <c r="AJ361" s="260"/>
      <c r="AK361" s="260"/>
      <c r="AL361" s="260"/>
      <c r="AM361" s="260"/>
      <c r="AN361" s="260"/>
      <c r="AO361" s="260"/>
      <c r="AP361" s="260"/>
      <c r="AQ361" s="260"/>
      <c r="AR361" s="260"/>
      <c r="AS361" s="260"/>
      <c r="AT361" s="260"/>
      <c r="AU361" s="260"/>
      <c r="AV361" s="260"/>
      <c r="AW361" s="260"/>
      <c r="AX361" s="210"/>
      <c r="AY361" s="210"/>
      <c r="AZ361" s="210"/>
    </row>
    <row r="362" spans="1:52" x14ac:dyDescent="0.25">
      <c r="A362" s="171" t="s">
        <v>91</v>
      </c>
      <c r="B362" s="164"/>
      <c r="C362" s="299" t="s">
        <v>628</v>
      </c>
      <c r="D362" s="166"/>
      <c r="E362" s="168"/>
      <c r="F362" s="167"/>
      <c r="G362" s="168"/>
      <c r="H362" s="271"/>
      <c r="AF362" s="260"/>
      <c r="AG362" s="260"/>
      <c r="AH362" s="260"/>
      <c r="AI362" s="260"/>
      <c r="AJ362" s="260"/>
      <c r="AK362" s="260"/>
      <c r="AL362" s="260"/>
      <c r="AM362" s="260"/>
      <c r="AN362" s="260"/>
      <c r="AO362" s="260"/>
      <c r="AP362" s="260"/>
      <c r="AQ362" s="260"/>
      <c r="AR362" s="260"/>
      <c r="AS362" s="260"/>
      <c r="AT362" s="260"/>
      <c r="AU362" s="260"/>
      <c r="AV362" s="260"/>
      <c r="AW362" s="260"/>
      <c r="AX362" s="210"/>
      <c r="AY362" s="210"/>
      <c r="AZ362" s="210"/>
    </row>
    <row r="363" spans="1:52" x14ac:dyDescent="0.25">
      <c r="A363" s="171" t="s">
        <v>91</v>
      </c>
      <c r="B363" s="164"/>
      <c r="C363" s="299" t="s">
        <v>628</v>
      </c>
      <c r="D363" s="166"/>
      <c r="E363" s="168"/>
      <c r="F363" s="167"/>
      <c r="G363" s="168"/>
      <c r="H363" s="271"/>
      <c r="AF363" s="260"/>
      <c r="AG363" s="260"/>
      <c r="AH363" s="260"/>
      <c r="AI363" s="260"/>
      <c r="AJ363" s="260"/>
      <c r="AK363" s="260"/>
      <c r="AL363" s="260"/>
      <c r="AM363" s="260"/>
      <c r="AN363" s="260"/>
      <c r="AO363" s="260"/>
      <c r="AP363" s="260"/>
      <c r="AQ363" s="260"/>
      <c r="AR363" s="260"/>
      <c r="AS363" s="260"/>
      <c r="AT363" s="260"/>
      <c r="AU363" s="260"/>
      <c r="AV363" s="260"/>
      <c r="AW363" s="260"/>
      <c r="AX363" s="210"/>
      <c r="AY363" s="210"/>
      <c r="AZ363" s="210"/>
    </row>
    <row r="364" spans="1:52" x14ac:dyDescent="0.25">
      <c r="A364" s="171" t="s">
        <v>91</v>
      </c>
      <c r="B364" s="164"/>
      <c r="C364" s="299" t="s">
        <v>628</v>
      </c>
      <c r="D364" s="166"/>
      <c r="E364" s="168"/>
      <c r="F364" s="167"/>
      <c r="G364" s="168"/>
      <c r="H364" s="271"/>
      <c r="AF364" s="260"/>
      <c r="AG364" s="260"/>
      <c r="AH364" s="260"/>
      <c r="AI364" s="260"/>
      <c r="AJ364" s="260"/>
      <c r="AK364" s="260"/>
      <c r="AL364" s="260"/>
      <c r="AM364" s="260"/>
      <c r="AN364" s="260"/>
      <c r="AO364" s="260"/>
      <c r="AP364" s="260"/>
      <c r="AQ364" s="260"/>
      <c r="AR364" s="260"/>
      <c r="AS364" s="260"/>
      <c r="AT364" s="260"/>
      <c r="AU364" s="260"/>
      <c r="AV364" s="260"/>
      <c r="AW364" s="260"/>
      <c r="AX364" s="210"/>
      <c r="AY364" s="210"/>
      <c r="AZ364" s="210"/>
    </row>
    <row r="365" spans="1:52" x14ac:dyDescent="0.25">
      <c r="A365" s="171" t="s">
        <v>91</v>
      </c>
      <c r="B365" s="164"/>
      <c r="C365" s="299" t="s">
        <v>628</v>
      </c>
      <c r="D365" s="166"/>
      <c r="E365" s="168"/>
      <c r="F365" s="167"/>
      <c r="G365" s="168"/>
      <c r="H365" s="271"/>
      <c r="AF365" s="260"/>
      <c r="AG365" s="260"/>
      <c r="AH365" s="260"/>
      <c r="AI365" s="260"/>
      <c r="AJ365" s="260"/>
      <c r="AK365" s="260"/>
      <c r="AL365" s="260"/>
      <c r="AM365" s="260"/>
      <c r="AN365" s="260"/>
      <c r="AO365" s="260"/>
      <c r="AP365" s="260"/>
      <c r="AQ365" s="260"/>
      <c r="AR365" s="260"/>
      <c r="AS365" s="260"/>
      <c r="AT365" s="260"/>
      <c r="AU365" s="260"/>
      <c r="AV365" s="260"/>
      <c r="AW365" s="260"/>
      <c r="AX365" s="210"/>
      <c r="AY365" s="210"/>
      <c r="AZ365" s="210"/>
    </row>
    <row r="366" spans="1:52" x14ac:dyDescent="0.25">
      <c r="A366" s="171" t="s">
        <v>91</v>
      </c>
      <c r="B366" s="164"/>
      <c r="C366" s="299" t="s">
        <v>628</v>
      </c>
      <c r="D366" s="166"/>
      <c r="E366" s="168"/>
      <c r="F366" s="167"/>
      <c r="G366" s="168"/>
      <c r="H366" s="271"/>
      <c r="AF366" s="260"/>
      <c r="AG366" s="260"/>
      <c r="AH366" s="260"/>
      <c r="AI366" s="260"/>
      <c r="AJ366" s="260"/>
      <c r="AK366" s="260"/>
      <c r="AL366" s="260"/>
      <c r="AM366" s="260"/>
      <c r="AN366" s="260"/>
      <c r="AO366" s="260"/>
      <c r="AP366" s="260"/>
      <c r="AQ366" s="260"/>
      <c r="AR366" s="260"/>
      <c r="AS366" s="260"/>
      <c r="AT366" s="260"/>
      <c r="AU366" s="260"/>
      <c r="AV366" s="260"/>
      <c r="AW366" s="260"/>
      <c r="AX366" s="210"/>
      <c r="AY366" s="210"/>
      <c r="AZ366" s="210"/>
    </row>
    <row r="367" spans="1:52" x14ac:dyDescent="0.25">
      <c r="A367" s="171" t="s">
        <v>91</v>
      </c>
      <c r="B367" s="164"/>
      <c r="C367" s="299" t="s">
        <v>628</v>
      </c>
      <c r="D367" s="166"/>
      <c r="E367" s="168"/>
      <c r="F367" s="167"/>
      <c r="G367" s="168"/>
      <c r="H367" s="271"/>
      <c r="AF367" s="260"/>
      <c r="AG367" s="260"/>
      <c r="AH367" s="260"/>
      <c r="AI367" s="260"/>
      <c r="AJ367" s="260"/>
      <c r="AK367" s="260"/>
      <c r="AL367" s="260"/>
      <c r="AM367" s="260"/>
      <c r="AN367" s="260"/>
      <c r="AO367" s="260"/>
      <c r="AP367" s="260"/>
      <c r="AQ367" s="260"/>
      <c r="AR367" s="260"/>
      <c r="AS367" s="260"/>
      <c r="AT367" s="260"/>
      <c r="AU367" s="260"/>
      <c r="AV367" s="260"/>
      <c r="AW367" s="260"/>
      <c r="AX367" s="210"/>
      <c r="AY367" s="210"/>
      <c r="AZ367" s="210"/>
    </row>
    <row r="368" spans="1:52" x14ac:dyDescent="0.25">
      <c r="A368" s="171" t="s">
        <v>91</v>
      </c>
      <c r="B368" s="164"/>
      <c r="C368" s="299" t="s">
        <v>628</v>
      </c>
      <c r="D368" s="166"/>
      <c r="E368" s="168"/>
      <c r="F368" s="167"/>
      <c r="G368" s="168"/>
      <c r="H368" s="271"/>
      <c r="AF368" s="260"/>
      <c r="AG368" s="260"/>
      <c r="AH368" s="260"/>
      <c r="AI368" s="260"/>
      <c r="AJ368" s="260"/>
      <c r="AK368" s="260"/>
      <c r="AL368" s="260"/>
      <c r="AM368" s="260"/>
      <c r="AN368" s="260"/>
      <c r="AO368" s="260"/>
      <c r="AP368" s="260"/>
      <c r="AQ368" s="260"/>
      <c r="AR368" s="260"/>
      <c r="AS368" s="260"/>
      <c r="AT368" s="260"/>
      <c r="AU368" s="260"/>
      <c r="AV368" s="260"/>
      <c r="AW368" s="260"/>
      <c r="AX368" s="210"/>
      <c r="AY368" s="210"/>
      <c r="AZ368" s="210"/>
    </row>
    <row r="369" spans="1:52" x14ac:dyDescent="0.25">
      <c r="A369" s="171" t="s">
        <v>91</v>
      </c>
      <c r="B369" s="164"/>
      <c r="C369" s="299" t="s">
        <v>628</v>
      </c>
      <c r="D369" s="166"/>
      <c r="E369" s="168"/>
      <c r="F369" s="167"/>
      <c r="G369" s="168"/>
      <c r="H369" s="271"/>
      <c r="AF369" s="260"/>
      <c r="AG369" s="260"/>
      <c r="AH369" s="260"/>
      <c r="AI369" s="260"/>
      <c r="AJ369" s="260"/>
      <c r="AK369" s="260"/>
      <c r="AL369" s="260"/>
      <c r="AM369" s="260"/>
      <c r="AN369" s="260"/>
      <c r="AO369" s="260"/>
      <c r="AP369" s="260"/>
      <c r="AQ369" s="260"/>
      <c r="AR369" s="260"/>
      <c r="AS369" s="260"/>
      <c r="AT369" s="260"/>
      <c r="AU369" s="260"/>
      <c r="AV369" s="260"/>
      <c r="AW369" s="260"/>
      <c r="AX369" s="210"/>
      <c r="AY369" s="210"/>
      <c r="AZ369" s="210"/>
    </row>
    <row r="370" spans="1:52" x14ac:dyDescent="0.25">
      <c r="A370" s="171" t="s">
        <v>91</v>
      </c>
      <c r="B370" s="164"/>
      <c r="C370" s="299" t="s">
        <v>628</v>
      </c>
      <c r="D370" s="166"/>
      <c r="E370" s="168"/>
      <c r="F370" s="167"/>
      <c r="G370" s="168"/>
      <c r="H370" s="271"/>
      <c r="AF370" s="260"/>
      <c r="AG370" s="260"/>
      <c r="AH370" s="260"/>
      <c r="AI370" s="260"/>
      <c r="AJ370" s="260"/>
      <c r="AK370" s="260"/>
      <c r="AL370" s="260"/>
      <c r="AM370" s="260"/>
      <c r="AN370" s="260"/>
      <c r="AO370" s="260"/>
      <c r="AP370" s="260"/>
      <c r="AQ370" s="260"/>
      <c r="AR370" s="260"/>
      <c r="AS370" s="260"/>
      <c r="AT370" s="260"/>
      <c r="AU370" s="260"/>
      <c r="AV370" s="260"/>
      <c r="AW370" s="260"/>
      <c r="AX370" s="210"/>
      <c r="AY370" s="210"/>
      <c r="AZ370" s="210"/>
    </row>
    <row r="371" spans="1:52" x14ac:dyDescent="0.25">
      <c r="A371" s="171" t="s">
        <v>91</v>
      </c>
      <c r="B371" s="164"/>
      <c r="C371" s="299" t="s">
        <v>628</v>
      </c>
      <c r="D371" s="166"/>
      <c r="E371" s="168"/>
      <c r="F371" s="167"/>
      <c r="G371" s="168"/>
      <c r="H371" s="271"/>
      <c r="AF371" s="260"/>
      <c r="AG371" s="260"/>
      <c r="AH371" s="260"/>
      <c r="AI371" s="260"/>
      <c r="AJ371" s="260"/>
      <c r="AK371" s="260"/>
      <c r="AL371" s="260"/>
      <c r="AM371" s="260"/>
      <c r="AN371" s="260"/>
      <c r="AO371" s="260"/>
      <c r="AP371" s="260"/>
      <c r="AQ371" s="260"/>
      <c r="AR371" s="260"/>
      <c r="AS371" s="260"/>
      <c r="AT371" s="260"/>
      <c r="AU371" s="260"/>
      <c r="AV371" s="260"/>
      <c r="AW371" s="260"/>
      <c r="AX371" s="210"/>
      <c r="AY371" s="210"/>
      <c r="AZ371" s="210"/>
    </row>
    <row r="372" spans="1:52" x14ac:dyDescent="0.25">
      <c r="A372" s="171" t="s">
        <v>91</v>
      </c>
      <c r="B372" s="164"/>
      <c r="C372" s="299" t="s">
        <v>628</v>
      </c>
      <c r="D372" s="166"/>
      <c r="E372" s="168"/>
      <c r="F372" s="167"/>
      <c r="G372" s="168"/>
      <c r="H372" s="271"/>
      <c r="AF372" s="260"/>
      <c r="AG372" s="260"/>
      <c r="AH372" s="260"/>
      <c r="AI372" s="260"/>
      <c r="AJ372" s="260"/>
      <c r="AK372" s="260"/>
      <c r="AL372" s="260"/>
      <c r="AM372" s="260"/>
      <c r="AN372" s="260"/>
      <c r="AO372" s="260"/>
      <c r="AP372" s="260"/>
      <c r="AQ372" s="260"/>
      <c r="AR372" s="260"/>
      <c r="AS372" s="260"/>
      <c r="AT372" s="260"/>
      <c r="AU372" s="260"/>
      <c r="AV372" s="260"/>
      <c r="AW372" s="260"/>
      <c r="AX372" s="210"/>
      <c r="AY372" s="210"/>
      <c r="AZ372" s="210"/>
    </row>
    <row r="373" spans="1:52" x14ac:dyDescent="0.25">
      <c r="A373" s="171" t="s">
        <v>91</v>
      </c>
      <c r="B373" s="164"/>
      <c r="C373" s="299" t="s">
        <v>628</v>
      </c>
      <c r="D373" s="166"/>
      <c r="E373" s="168"/>
      <c r="F373" s="167"/>
      <c r="G373" s="168"/>
      <c r="H373" s="271"/>
      <c r="AF373" s="260"/>
      <c r="AG373" s="260"/>
      <c r="AH373" s="260"/>
      <c r="AI373" s="260"/>
      <c r="AJ373" s="260"/>
      <c r="AK373" s="260"/>
      <c r="AL373" s="260"/>
      <c r="AM373" s="260"/>
      <c r="AN373" s="260"/>
      <c r="AO373" s="260"/>
      <c r="AP373" s="260"/>
      <c r="AQ373" s="260"/>
      <c r="AR373" s="260"/>
      <c r="AS373" s="260"/>
      <c r="AT373" s="260"/>
      <c r="AU373" s="260"/>
      <c r="AV373" s="260"/>
      <c r="AW373" s="260"/>
      <c r="AX373" s="210"/>
      <c r="AY373" s="210"/>
      <c r="AZ373" s="210"/>
    </row>
    <row r="374" spans="1:52" x14ac:dyDescent="0.25">
      <c r="A374" s="171" t="s">
        <v>91</v>
      </c>
      <c r="B374" s="164"/>
      <c r="C374" s="299" t="s">
        <v>628</v>
      </c>
      <c r="D374" s="166"/>
      <c r="E374" s="168"/>
      <c r="F374" s="167"/>
      <c r="G374" s="168"/>
      <c r="H374" s="271"/>
      <c r="AF374" s="260"/>
      <c r="AG374" s="260"/>
      <c r="AH374" s="260"/>
      <c r="AI374" s="260"/>
      <c r="AJ374" s="260"/>
      <c r="AK374" s="260"/>
      <c r="AL374" s="260"/>
      <c r="AM374" s="260"/>
      <c r="AN374" s="260"/>
      <c r="AO374" s="260"/>
      <c r="AP374" s="260"/>
      <c r="AQ374" s="260"/>
      <c r="AR374" s="260"/>
      <c r="AS374" s="260"/>
      <c r="AT374" s="260"/>
      <c r="AU374" s="260"/>
      <c r="AV374" s="260"/>
      <c r="AW374" s="260"/>
      <c r="AX374" s="210"/>
      <c r="AY374" s="210"/>
      <c r="AZ374" s="210"/>
    </row>
    <row r="375" spans="1:52" x14ac:dyDescent="0.25">
      <c r="A375" s="171" t="s">
        <v>91</v>
      </c>
      <c r="B375" s="164"/>
      <c r="C375" s="299" t="s">
        <v>628</v>
      </c>
      <c r="D375" s="166"/>
      <c r="E375" s="168"/>
      <c r="F375" s="167"/>
      <c r="G375" s="168"/>
      <c r="H375" s="271"/>
      <c r="AF375" s="260"/>
      <c r="AG375" s="260"/>
      <c r="AH375" s="260"/>
      <c r="AI375" s="260"/>
      <c r="AJ375" s="260"/>
      <c r="AK375" s="260"/>
      <c r="AL375" s="260"/>
      <c r="AM375" s="260"/>
      <c r="AN375" s="260"/>
      <c r="AO375" s="260"/>
      <c r="AP375" s="260"/>
      <c r="AQ375" s="260"/>
      <c r="AR375" s="260"/>
      <c r="AS375" s="260"/>
      <c r="AT375" s="260"/>
      <c r="AU375" s="260"/>
      <c r="AV375" s="260"/>
      <c r="AW375" s="260"/>
      <c r="AX375" s="210"/>
      <c r="AY375" s="210"/>
      <c r="AZ375" s="210"/>
    </row>
    <row r="376" spans="1:52" x14ac:dyDescent="0.25">
      <c r="A376" s="171" t="s">
        <v>91</v>
      </c>
      <c r="B376" s="164"/>
      <c r="C376" s="299" t="s">
        <v>628</v>
      </c>
      <c r="D376" s="166"/>
      <c r="E376" s="168"/>
      <c r="F376" s="167"/>
      <c r="G376" s="168"/>
      <c r="H376" s="271"/>
      <c r="AF376" s="260"/>
      <c r="AG376" s="260"/>
      <c r="AH376" s="260"/>
      <c r="AI376" s="260"/>
      <c r="AJ376" s="260"/>
      <c r="AK376" s="260"/>
      <c r="AL376" s="260"/>
      <c r="AM376" s="260"/>
      <c r="AN376" s="260"/>
      <c r="AO376" s="260"/>
      <c r="AP376" s="260"/>
      <c r="AQ376" s="260"/>
      <c r="AR376" s="260"/>
      <c r="AS376" s="260"/>
      <c r="AT376" s="260"/>
      <c r="AU376" s="260"/>
      <c r="AV376" s="260"/>
      <c r="AW376" s="260"/>
      <c r="AX376" s="210"/>
      <c r="AY376" s="210"/>
      <c r="AZ376" s="210"/>
    </row>
    <row r="377" spans="1:52" x14ac:dyDescent="0.25">
      <c r="A377" s="171" t="s">
        <v>91</v>
      </c>
      <c r="B377" s="164"/>
      <c r="C377" s="299" t="s">
        <v>628</v>
      </c>
      <c r="D377" s="166"/>
      <c r="E377" s="168"/>
      <c r="F377" s="167"/>
      <c r="G377" s="168"/>
      <c r="H377" s="271"/>
      <c r="AF377" s="260"/>
      <c r="AG377" s="260"/>
      <c r="AH377" s="260"/>
      <c r="AI377" s="260"/>
      <c r="AJ377" s="260"/>
      <c r="AK377" s="260"/>
      <c r="AL377" s="260"/>
      <c r="AM377" s="260"/>
      <c r="AN377" s="260"/>
      <c r="AO377" s="260"/>
      <c r="AP377" s="260"/>
      <c r="AQ377" s="260"/>
      <c r="AR377" s="260"/>
      <c r="AS377" s="260"/>
      <c r="AT377" s="260"/>
      <c r="AU377" s="260"/>
      <c r="AV377" s="260"/>
      <c r="AW377" s="260"/>
      <c r="AX377" s="210"/>
      <c r="AY377" s="210"/>
      <c r="AZ377" s="210"/>
    </row>
    <row r="378" spans="1:52" x14ac:dyDescent="0.25">
      <c r="A378" s="171" t="s">
        <v>91</v>
      </c>
      <c r="B378" s="164"/>
      <c r="C378" s="299" t="s">
        <v>628</v>
      </c>
      <c r="D378" s="166"/>
      <c r="E378" s="168"/>
      <c r="F378" s="167"/>
      <c r="G378" s="168"/>
      <c r="H378" s="271"/>
      <c r="AF378" s="260"/>
      <c r="AG378" s="260"/>
      <c r="AH378" s="260"/>
      <c r="AI378" s="260"/>
      <c r="AJ378" s="260"/>
      <c r="AK378" s="260"/>
      <c r="AL378" s="260"/>
      <c r="AM378" s="260"/>
      <c r="AN378" s="260"/>
      <c r="AO378" s="260"/>
      <c r="AP378" s="260"/>
      <c r="AQ378" s="260"/>
      <c r="AR378" s="260"/>
      <c r="AS378" s="260"/>
      <c r="AT378" s="260"/>
      <c r="AU378" s="260"/>
      <c r="AV378" s="260"/>
      <c r="AW378" s="260"/>
      <c r="AX378" s="210"/>
      <c r="AY378" s="210"/>
      <c r="AZ378" s="210"/>
    </row>
    <row r="379" spans="1:52" x14ac:dyDescent="0.25">
      <c r="A379" s="171" t="s">
        <v>91</v>
      </c>
      <c r="B379" s="164"/>
      <c r="C379" s="299" t="s">
        <v>628</v>
      </c>
      <c r="D379" s="166"/>
      <c r="E379" s="168"/>
      <c r="F379" s="167"/>
      <c r="G379" s="168"/>
      <c r="H379" s="271"/>
      <c r="AF379" s="260"/>
      <c r="AG379" s="260"/>
      <c r="AH379" s="260"/>
      <c r="AI379" s="260"/>
      <c r="AJ379" s="260"/>
      <c r="AK379" s="260"/>
      <c r="AL379" s="260"/>
      <c r="AM379" s="260"/>
      <c r="AN379" s="260"/>
      <c r="AO379" s="260"/>
      <c r="AP379" s="260"/>
      <c r="AQ379" s="260"/>
      <c r="AR379" s="260"/>
      <c r="AS379" s="260"/>
      <c r="AT379" s="260"/>
      <c r="AU379" s="260"/>
      <c r="AV379" s="260"/>
      <c r="AW379" s="260"/>
      <c r="AX379" s="210"/>
      <c r="AY379" s="210"/>
      <c r="AZ379" s="210"/>
    </row>
    <row r="380" spans="1:52" x14ac:dyDescent="0.25">
      <c r="A380" s="171" t="s">
        <v>91</v>
      </c>
      <c r="B380" s="164"/>
      <c r="C380" s="299" t="s">
        <v>628</v>
      </c>
      <c r="D380" s="166"/>
      <c r="E380" s="168"/>
      <c r="F380" s="167"/>
      <c r="G380" s="168"/>
      <c r="H380" s="271"/>
      <c r="AF380" s="260"/>
      <c r="AG380" s="260"/>
      <c r="AH380" s="260"/>
      <c r="AI380" s="260"/>
      <c r="AJ380" s="260"/>
      <c r="AK380" s="260"/>
      <c r="AL380" s="260"/>
      <c r="AM380" s="260"/>
      <c r="AN380" s="260"/>
      <c r="AO380" s="260"/>
      <c r="AP380" s="260"/>
      <c r="AQ380" s="260"/>
      <c r="AR380" s="260"/>
      <c r="AS380" s="260"/>
      <c r="AT380" s="260"/>
      <c r="AU380" s="260"/>
      <c r="AV380" s="260"/>
      <c r="AW380" s="260"/>
      <c r="AX380" s="210"/>
      <c r="AY380" s="210"/>
      <c r="AZ380" s="210"/>
    </row>
    <row r="381" spans="1:52" x14ac:dyDescent="0.25">
      <c r="A381" s="171" t="s">
        <v>91</v>
      </c>
      <c r="B381" s="164"/>
      <c r="C381" s="299" t="s">
        <v>628</v>
      </c>
      <c r="D381" s="166"/>
      <c r="E381" s="168"/>
      <c r="F381" s="167"/>
      <c r="G381" s="168"/>
      <c r="H381" s="271"/>
      <c r="AF381" s="260"/>
      <c r="AG381" s="260"/>
      <c r="AH381" s="260"/>
      <c r="AI381" s="260"/>
      <c r="AJ381" s="260"/>
      <c r="AK381" s="260"/>
      <c r="AL381" s="260"/>
      <c r="AM381" s="260"/>
      <c r="AN381" s="260"/>
      <c r="AO381" s="260"/>
      <c r="AP381" s="260"/>
      <c r="AQ381" s="260"/>
      <c r="AR381" s="260"/>
      <c r="AS381" s="260"/>
      <c r="AT381" s="260"/>
      <c r="AU381" s="260"/>
      <c r="AV381" s="260"/>
      <c r="AW381" s="260"/>
      <c r="AX381" s="210"/>
      <c r="AY381" s="210"/>
      <c r="AZ381" s="210"/>
    </row>
    <row r="382" spans="1:52" x14ac:dyDescent="0.25">
      <c r="A382" s="171" t="s">
        <v>91</v>
      </c>
      <c r="B382" s="164"/>
      <c r="C382" s="299" t="s">
        <v>628</v>
      </c>
      <c r="D382" s="166"/>
      <c r="E382" s="168"/>
      <c r="F382" s="167"/>
      <c r="G382" s="168"/>
      <c r="H382" s="271"/>
      <c r="AF382" s="260"/>
      <c r="AG382" s="260"/>
      <c r="AH382" s="260"/>
      <c r="AI382" s="260"/>
      <c r="AJ382" s="260"/>
      <c r="AK382" s="260"/>
      <c r="AL382" s="260"/>
      <c r="AM382" s="260"/>
      <c r="AN382" s="260"/>
      <c r="AO382" s="260"/>
      <c r="AP382" s="260"/>
      <c r="AQ382" s="260"/>
      <c r="AR382" s="260"/>
      <c r="AS382" s="260"/>
      <c r="AT382" s="260"/>
      <c r="AU382" s="260"/>
      <c r="AV382" s="260"/>
      <c r="AW382" s="260"/>
      <c r="AX382" s="210"/>
      <c r="AY382" s="210"/>
      <c r="AZ382" s="210"/>
    </row>
    <row r="383" spans="1:52" x14ac:dyDescent="0.25">
      <c r="A383" s="171" t="s">
        <v>91</v>
      </c>
      <c r="B383" s="164"/>
      <c r="C383" s="299" t="s">
        <v>628</v>
      </c>
      <c r="D383" s="166"/>
      <c r="E383" s="168"/>
      <c r="F383" s="167"/>
      <c r="G383" s="168"/>
      <c r="H383" s="271"/>
      <c r="AF383" s="260"/>
      <c r="AG383" s="260"/>
      <c r="AH383" s="260"/>
      <c r="AI383" s="260"/>
      <c r="AJ383" s="260"/>
      <c r="AK383" s="260"/>
      <c r="AL383" s="260"/>
      <c r="AM383" s="260"/>
      <c r="AN383" s="260"/>
      <c r="AO383" s="260"/>
      <c r="AP383" s="260"/>
      <c r="AQ383" s="260"/>
      <c r="AR383" s="260"/>
      <c r="AS383" s="260"/>
      <c r="AT383" s="260"/>
      <c r="AU383" s="260"/>
      <c r="AV383" s="260"/>
      <c r="AW383" s="260"/>
      <c r="AX383" s="210"/>
      <c r="AY383" s="210"/>
      <c r="AZ383" s="210"/>
    </row>
    <row r="384" spans="1:52" x14ac:dyDescent="0.25">
      <c r="A384" s="171" t="s">
        <v>91</v>
      </c>
      <c r="B384" s="164"/>
      <c r="C384" s="299" t="s">
        <v>628</v>
      </c>
      <c r="D384" s="166"/>
      <c r="E384" s="168"/>
      <c r="F384" s="167"/>
      <c r="G384" s="168"/>
      <c r="H384" s="271"/>
      <c r="AF384" s="260"/>
      <c r="AG384" s="260"/>
      <c r="AH384" s="260"/>
      <c r="AI384" s="260"/>
      <c r="AJ384" s="260"/>
      <c r="AK384" s="260"/>
      <c r="AL384" s="260"/>
      <c r="AM384" s="260"/>
      <c r="AN384" s="260"/>
      <c r="AO384" s="260"/>
      <c r="AP384" s="260"/>
      <c r="AQ384" s="260"/>
      <c r="AR384" s="260"/>
      <c r="AS384" s="260"/>
      <c r="AT384" s="260"/>
      <c r="AU384" s="260"/>
      <c r="AV384" s="260"/>
      <c r="AW384" s="260"/>
      <c r="AX384" s="210"/>
      <c r="AY384" s="210"/>
      <c r="AZ384" s="210"/>
    </row>
    <row r="385" spans="1:52" x14ac:dyDescent="0.25">
      <c r="A385" s="171" t="s">
        <v>91</v>
      </c>
      <c r="B385" s="164"/>
      <c r="C385" s="299" t="s">
        <v>628</v>
      </c>
      <c r="D385" s="166"/>
      <c r="E385" s="168"/>
      <c r="F385" s="167"/>
      <c r="G385" s="168"/>
      <c r="H385" s="271"/>
      <c r="AF385" s="260"/>
      <c r="AG385" s="260"/>
      <c r="AH385" s="260"/>
      <c r="AI385" s="260"/>
      <c r="AJ385" s="260"/>
      <c r="AK385" s="260"/>
      <c r="AL385" s="260"/>
      <c r="AM385" s="260"/>
      <c r="AN385" s="260"/>
      <c r="AO385" s="260"/>
      <c r="AP385" s="260"/>
      <c r="AQ385" s="260"/>
      <c r="AR385" s="260"/>
      <c r="AS385" s="260"/>
      <c r="AT385" s="260"/>
      <c r="AU385" s="260"/>
      <c r="AV385" s="260"/>
      <c r="AW385" s="260"/>
      <c r="AX385" s="210"/>
      <c r="AY385" s="210"/>
      <c r="AZ385" s="210"/>
    </row>
    <row r="386" spans="1:52" x14ac:dyDescent="0.25">
      <c r="A386" s="171" t="s">
        <v>91</v>
      </c>
      <c r="B386" s="164"/>
      <c r="C386" s="299" t="s">
        <v>628</v>
      </c>
      <c r="D386" s="166"/>
      <c r="E386" s="168"/>
      <c r="F386" s="167"/>
      <c r="G386" s="168"/>
      <c r="H386" s="271"/>
      <c r="AF386" s="260"/>
      <c r="AG386" s="260"/>
      <c r="AH386" s="260"/>
      <c r="AI386" s="260"/>
      <c r="AJ386" s="260"/>
      <c r="AK386" s="260"/>
      <c r="AL386" s="260"/>
      <c r="AM386" s="260"/>
      <c r="AN386" s="260"/>
      <c r="AO386" s="260"/>
      <c r="AP386" s="260"/>
      <c r="AQ386" s="260"/>
      <c r="AR386" s="260"/>
      <c r="AS386" s="260"/>
      <c r="AT386" s="260"/>
      <c r="AU386" s="260"/>
      <c r="AV386" s="260"/>
      <c r="AW386" s="260"/>
      <c r="AX386" s="210"/>
      <c r="AY386" s="210"/>
      <c r="AZ386" s="210"/>
    </row>
    <row r="387" spans="1:52" x14ac:dyDescent="0.25">
      <c r="A387" s="171" t="s">
        <v>91</v>
      </c>
      <c r="B387" s="164"/>
      <c r="C387" s="299" t="s">
        <v>628</v>
      </c>
      <c r="D387" s="166"/>
      <c r="E387" s="168"/>
      <c r="F387" s="167"/>
      <c r="G387" s="168"/>
      <c r="H387" s="271"/>
      <c r="AF387" s="260"/>
      <c r="AG387" s="260"/>
      <c r="AH387" s="260"/>
      <c r="AI387" s="260"/>
      <c r="AJ387" s="260"/>
      <c r="AK387" s="260"/>
      <c r="AL387" s="260"/>
      <c r="AM387" s="260"/>
      <c r="AN387" s="260"/>
      <c r="AO387" s="260"/>
      <c r="AP387" s="260"/>
      <c r="AQ387" s="260"/>
      <c r="AR387" s="260"/>
      <c r="AS387" s="260"/>
      <c r="AT387" s="260"/>
      <c r="AU387" s="260"/>
      <c r="AV387" s="260"/>
      <c r="AW387" s="260"/>
      <c r="AX387" s="210"/>
      <c r="AY387" s="210"/>
      <c r="AZ387" s="210"/>
    </row>
    <row r="388" spans="1:52" x14ac:dyDescent="0.25">
      <c r="A388" s="171" t="s">
        <v>91</v>
      </c>
      <c r="B388" s="164"/>
      <c r="C388" s="299" t="s">
        <v>628</v>
      </c>
      <c r="D388" s="166"/>
      <c r="E388" s="168"/>
      <c r="F388" s="167"/>
      <c r="G388" s="168"/>
      <c r="H388" s="271"/>
      <c r="AF388" s="260"/>
      <c r="AG388" s="260"/>
      <c r="AH388" s="260"/>
      <c r="AI388" s="260"/>
      <c r="AJ388" s="260"/>
      <c r="AK388" s="260"/>
      <c r="AL388" s="260"/>
      <c r="AM388" s="260"/>
      <c r="AN388" s="260"/>
      <c r="AO388" s="260"/>
      <c r="AP388" s="260"/>
      <c r="AQ388" s="260"/>
      <c r="AR388" s="260"/>
      <c r="AS388" s="260"/>
      <c r="AT388" s="260"/>
      <c r="AU388" s="260"/>
      <c r="AV388" s="260"/>
      <c r="AW388" s="260"/>
      <c r="AX388" s="210"/>
      <c r="AY388" s="210"/>
      <c r="AZ388" s="210"/>
    </row>
    <row r="389" spans="1:52" x14ac:dyDescent="0.25">
      <c r="A389" s="171" t="s">
        <v>91</v>
      </c>
      <c r="B389" s="164"/>
      <c r="C389" s="299" t="s">
        <v>628</v>
      </c>
      <c r="D389" s="166"/>
      <c r="E389" s="168"/>
      <c r="F389" s="167"/>
      <c r="G389" s="168"/>
      <c r="H389" s="271"/>
      <c r="AF389" s="260"/>
      <c r="AG389" s="260"/>
      <c r="AH389" s="260"/>
      <c r="AI389" s="260"/>
      <c r="AJ389" s="260"/>
      <c r="AK389" s="260"/>
      <c r="AL389" s="260"/>
      <c r="AM389" s="260"/>
      <c r="AN389" s="260"/>
      <c r="AO389" s="260"/>
      <c r="AP389" s="260"/>
      <c r="AQ389" s="260"/>
      <c r="AR389" s="260"/>
      <c r="AS389" s="260"/>
      <c r="AT389" s="260"/>
      <c r="AU389" s="260"/>
      <c r="AV389" s="260"/>
      <c r="AW389" s="260"/>
      <c r="AX389" s="210"/>
      <c r="AY389" s="210"/>
      <c r="AZ389" s="210"/>
    </row>
    <row r="390" spans="1:52" x14ac:dyDescent="0.25">
      <c r="A390" s="171" t="s">
        <v>91</v>
      </c>
      <c r="B390" s="164"/>
      <c r="C390" s="299" t="s">
        <v>628</v>
      </c>
      <c r="D390" s="166"/>
      <c r="E390" s="168"/>
      <c r="F390" s="167"/>
      <c r="G390" s="168"/>
      <c r="H390" s="271"/>
      <c r="AF390" s="260"/>
      <c r="AG390" s="260"/>
      <c r="AH390" s="260"/>
      <c r="AI390" s="260"/>
      <c r="AJ390" s="260"/>
      <c r="AK390" s="260"/>
      <c r="AL390" s="260"/>
      <c r="AM390" s="260"/>
      <c r="AN390" s="260"/>
      <c r="AO390" s="260"/>
      <c r="AP390" s="260"/>
      <c r="AQ390" s="260"/>
      <c r="AR390" s="260"/>
      <c r="AS390" s="260"/>
      <c r="AT390" s="260"/>
      <c r="AU390" s="260"/>
      <c r="AV390" s="260"/>
      <c r="AW390" s="260"/>
      <c r="AX390" s="210"/>
      <c r="AY390" s="210"/>
      <c r="AZ390" s="210"/>
    </row>
    <row r="391" spans="1:52" x14ac:dyDescent="0.25">
      <c r="A391" s="171" t="s">
        <v>91</v>
      </c>
      <c r="B391" s="164"/>
      <c r="C391" s="299" t="s">
        <v>628</v>
      </c>
      <c r="D391" s="166"/>
      <c r="E391" s="168"/>
      <c r="F391" s="167"/>
      <c r="G391" s="168"/>
      <c r="H391" s="271"/>
      <c r="AF391" s="260"/>
      <c r="AG391" s="260"/>
      <c r="AH391" s="260"/>
      <c r="AI391" s="260"/>
      <c r="AJ391" s="260"/>
      <c r="AK391" s="260"/>
      <c r="AL391" s="260"/>
      <c r="AM391" s="260"/>
      <c r="AN391" s="260"/>
      <c r="AO391" s="260"/>
      <c r="AP391" s="260"/>
      <c r="AQ391" s="260"/>
      <c r="AR391" s="260"/>
      <c r="AS391" s="260"/>
      <c r="AT391" s="260"/>
      <c r="AU391" s="260"/>
      <c r="AV391" s="260"/>
      <c r="AW391" s="260"/>
      <c r="AX391" s="210"/>
      <c r="AY391" s="210"/>
      <c r="AZ391" s="210"/>
    </row>
    <row r="392" spans="1:52" x14ac:dyDescent="0.25">
      <c r="A392" s="171" t="s">
        <v>91</v>
      </c>
      <c r="B392" s="164"/>
      <c r="C392" s="299" t="s">
        <v>628</v>
      </c>
      <c r="D392" s="166"/>
      <c r="E392" s="168"/>
      <c r="F392" s="167"/>
      <c r="G392" s="168"/>
      <c r="H392" s="271"/>
      <c r="AF392" s="260"/>
      <c r="AG392" s="260"/>
      <c r="AH392" s="260"/>
      <c r="AI392" s="260"/>
      <c r="AJ392" s="260"/>
      <c r="AK392" s="260"/>
      <c r="AL392" s="260"/>
      <c r="AM392" s="260"/>
      <c r="AN392" s="260"/>
      <c r="AO392" s="260"/>
      <c r="AP392" s="260"/>
      <c r="AQ392" s="260"/>
      <c r="AR392" s="260"/>
      <c r="AS392" s="260"/>
      <c r="AT392" s="260"/>
      <c r="AU392" s="260"/>
      <c r="AV392" s="260"/>
      <c r="AW392" s="260"/>
      <c r="AX392" s="210"/>
      <c r="AY392" s="210"/>
      <c r="AZ392" s="210"/>
    </row>
    <row r="393" spans="1:52" x14ac:dyDescent="0.25">
      <c r="A393" s="171" t="s">
        <v>91</v>
      </c>
      <c r="B393" s="164"/>
      <c r="C393" s="299" t="s">
        <v>628</v>
      </c>
      <c r="D393" s="166"/>
      <c r="E393" s="168"/>
      <c r="F393" s="167"/>
      <c r="G393" s="168"/>
      <c r="H393" s="271"/>
      <c r="AF393" s="260"/>
      <c r="AG393" s="260"/>
      <c r="AH393" s="260"/>
      <c r="AI393" s="260"/>
      <c r="AJ393" s="260"/>
      <c r="AK393" s="260"/>
      <c r="AL393" s="260"/>
      <c r="AM393" s="260"/>
      <c r="AN393" s="260"/>
      <c r="AO393" s="260"/>
      <c r="AP393" s="260"/>
      <c r="AQ393" s="260"/>
      <c r="AR393" s="260"/>
      <c r="AS393" s="260"/>
      <c r="AT393" s="260"/>
      <c r="AU393" s="260"/>
      <c r="AV393" s="260"/>
      <c r="AW393" s="260"/>
      <c r="AX393" s="210"/>
      <c r="AY393" s="210"/>
      <c r="AZ393" s="210"/>
    </row>
    <row r="394" spans="1:52" x14ac:dyDescent="0.25">
      <c r="A394" s="171" t="s">
        <v>91</v>
      </c>
      <c r="B394" s="164"/>
      <c r="C394" s="299" t="s">
        <v>628</v>
      </c>
      <c r="D394" s="166"/>
      <c r="E394" s="168"/>
      <c r="F394" s="167"/>
      <c r="G394" s="168"/>
      <c r="H394" s="271"/>
      <c r="AF394" s="260"/>
      <c r="AG394" s="260"/>
      <c r="AH394" s="260"/>
      <c r="AI394" s="260"/>
      <c r="AJ394" s="260"/>
      <c r="AK394" s="260"/>
      <c r="AL394" s="260"/>
      <c r="AM394" s="260"/>
      <c r="AN394" s="260"/>
      <c r="AO394" s="260"/>
      <c r="AP394" s="260"/>
      <c r="AQ394" s="260"/>
      <c r="AR394" s="260"/>
      <c r="AS394" s="260"/>
      <c r="AT394" s="260"/>
      <c r="AU394" s="260"/>
      <c r="AV394" s="260"/>
      <c r="AW394" s="260"/>
      <c r="AX394" s="210"/>
      <c r="AY394" s="210"/>
      <c r="AZ394" s="210"/>
    </row>
    <row r="395" spans="1:52" x14ac:dyDescent="0.25">
      <c r="A395" s="171" t="s">
        <v>91</v>
      </c>
      <c r="B395" s="164"/>
      <c r="C395" s="299" t="s">
        <v>628</v>
      </c>
      <c r="D395" s="166"/>
      <c r="E395" s="168"/>
      <c r="F395" s="167"/>
      <c r="G395" s="168"/>
      <c r="H395" s="271"/>
      <c r="AF395" s="260"/>
      <c r="AG395" s="260"/>
      <c r="AH395" s="260"/>
      <c r="AI395" s="260"/>
      <c r="AJ395" s="260"/>
      <c r="AK395" s="260"/>
      <c r="AL395" s="260"/>
      <c r="AM395" s="260"/>
      <c r="AN395" s="260"/>
      <c r="AO395" s="260"/>
      <c r="AP395" s="260"/>
      <c r="AQ395" s="260"/>
      <c r="AR395" s="260"/>
      <c r="AS395" s="260"/>
      <c r="AT395" s="260"/>
      <c r="AU395" s="260"/>
      <c r="AV395" s="260"/>
      <c r="AW395" s="260"/>
      <c r="AX395" s="210"/>
      <c r="AY395" s="210"/>
      <c r="AZ395" s="210"/>
    </row>
    <row r="396" spans="1:52" x14ac:dyDescent="0.25">
      <c r="A396" s="171" t="s">
        <v>91</v>
      </c>
      <c r="B396" s="164"/>
      <c r="C396" s="299" t="s">
        <v>628</v>
      </c>
      <c r="D396" s="166"/>
      <c r="E396" s="168"/>
      <c r="F396" s="167"/>
      <c r="G396" s="168"/>
      <c r="H396" s="271"/>
      <c r="AF396" s="260"/>
      <c r="AG396" s="260"/>
      <c r="AH396" s="260"/>
      <c r="AI396" s="260"/>
      <c r="AJ396" s="260"/>
      <c r="AK396" s="260"/>
      <c r="AL396" s="260"/>
      <c r="AM396" s="260"/>
      <c r="AN396" s="260"/>
      <c r="AO396" s="260"/>
      <c r="AP396" s="260"/>
      <c r="AQ396" s="260"/>
      <c r="AR396" s="260"/>
      <c r="AS396" s="260"/>
      <c r="AT396" s="260"/>
      <c r="AU396" s="260"/>
      <c r="AV396" s="260"/>
      <c r="AW396" s="260"/>
      <c r="AX396" s="210"/>
      <c r="AY396" s="210"/>
      <c r="AZ396" s="210"/>
    </row>
    <row r="397" spans="1:52" x14ac:dyDescent="0.25">
      <c r="A397" s="171" t="s">
        <v>91</v>
      </c>
      <c r="B397" s="164"/>
      <c r="C397" s="299" t="s">
        <v>628</v>
      </c>
      <c r="D397" s="166"/>
      <c r="E397" s="168"/>
      <c r="F397" s="167"/>
      <c r="G397" s="168"/>
      <c r="H397" s="271"/>
      <c r="AF397" s="260"/>
      <c r="AG397" s="260"/>
      <c r="AH397" s="260"/>
      <c r="AI397" s="260"/>
      <c r="AJ397" s="260"/>
      <c r="AK397" s="260"/>
      <c r="AL397" s="260"/>
      <c r="AM397" s="260"/>
      <c r="AN397" s="260"/>
      <c r="AO397" s="260"/>
      <c r="AP397" s="260"/>
      <c r="AQ397" s="260"/>
      <c r="AR397" s="260"/>
      <c r="AS397" s="260"/>
      <c r="AT397" s="260"/>
      <c r="AU397" s="260"/>
      <c r="AV397" s="260"/>
      <c r="AW397" s="260"/>
      <c r="AX397" s="210"/>
      <c r="AY397" s="210"/>
      <c r="AZ397" s="210"/>
    </row>
    <row r="398" spans="1:52" x14ac:dyDescent="0.25">
      <c r="A398" s="171" t="s">
        <v>91</v>
      </c>
      <c r="B398" s="164"/>
      <c r="C398" s="299" t="s">
        <v>628</v>
      </c>
      <c r="D398" s="166"/>
      <c r="E398" s="168"/>
      <c r="F398" s="167"/>
      <c r="G398" s="168"/>
      <c r="H398" s="271"/>
      <c r="AF398" s="260"/>
      <c r="AG398" s="260"/>
      <c r="AH398" s="260"/>
      <c r="AI398" s="260"/>
      <c r="AJ398" s="260"/>
      <c r="AK398" s="260"/>
      <c r="AL398" s="260"/>
      <c r="AM398" s="260"/>
      <c r="AN398" s="260"/>
      <c r="AO398" s="260"/>
      <c r="AP398" s="260"/>
      <c r="AQ398" s="260"/>
      <c r="AR398" s="260"/>
      <c r="AS398" s="260"/>
      <c r="AT398" s="260"/>
      <c r="AU398" s="260"/>
      <c r="AV398" s="260"/>
      <c r="AW398" s="260"/>
      <c r="AX398" s="210"/>
      <c r="AY398" s="210"/>
      <c r="AZ398" s="210"/>
    </row>
    <row r="399" spans="1:52" x14ac:dyDescent="0.25">
      <c r="A399" s="171" t="s">
        <v>91</v>
      </c>
      <c r="B399" s="164"/>
      <c r="C399" s="299" t="s">
        <v>628</v>
      </c>
      <c r="D399" s="166"/>
      <c r="E399" s="168"/>
      <c r="F399" s="167"/>
      <c r="G399" s="168"/>
      <c r="H399" s="271"/>
      <c r="AF399" s="260"/>
      <c r="AG399" s="260"/>
      <c r="AH399" s="260"/>
      <c r="AI399" s="260"/>
      <c r="AJ399" s="260"/>
      <c r="AK399" s="260"/>
      <c r="AL399" s="260"/>
      <c r="AM399" s="260"/>
      <c r="AN399" s="260"/>
      <c r="AO399" s="260"/>
      <c r="AP399" s="260"/>
      <c r="AQ399" s="260"/>
      <c r="AR399" s="260"/>
      <c r="AS399" s="260"/>
      <c r="AT399" s="260"/>
      <c r="AU399" s="260"/>
      <c r="AV399" s="260"/>
      <c r="AW399" s="260"/>
      <c r="AX399" s="210"/>
      <c r="AY399" s="210"/>
      <c r="AZ399" s="210"/>
    </row>
    <row r="400" spans="1:52" x14ac:dyDescent="0.25">
      <c r="A400" s="171" t="s">
        <v>91</v>
      </c>
      <c r="B400" s="164"/>
      <c r="C400" s="299" t="s">
        <v>628</v>
      </c>
      <c r="D400" s="166"/>
      <c r="E400" s="168"/>
      <c r="F400" s="167"/>
      <c r="G400" s="168"/>
      <c r="H400" s="271"/>
      <c r="AF400" s="260"/>
      <c r="AG400" s="260"/>
      <c r="AH400" s="260"/>
      <c r="AI400" s="260"/>
      <c r="AJ400" s="260"/>
      <c r="AK400" s="260"/>
      <c r="AL400" s="260"/>
      <c r="AM400" s="260"/>
      <c r="AN400" s="260"/>
      <c r="AO400" s="260"/>
      <c r="AP400" s="260"/>
      <c r="AQ400" s="260"/>
      <c r="AR400" s="260"/>
      <c r="AS400" s="260"/>
      <c r="AT400" s="260"/>
      <c r="AU400" s="260"/>
      <c r="AV400" s="260"/>
      <c r="AW400" s="260"/>
      <c r="AX400" s="210"/>
      <c r="AY400" s="210"/>
      <c r="AZ400" s="210"/>
    </row>
    <row r="401" spans="1:52" x14ac:dyDescent="0.25">
      <c r="A401" s="171" t="s">
        <v>91</v>
      </c>
      <c r="B401" s="164"/>
      <c r="C401" s="299" t="s">
        <v>628</v>
      </c>
      <c r="D401" s="166"/>
      <c r="E401" s="168"/>
      <c r="F401" s="167"/>
      <c r="G401" s="168"/>
      <c r="H401" s="271"/>
      <c r="AF401" s="260"/>
      <c r="AG401" s="260"/>
      <c r="AH401" s="260"/>
      <c r="AI401" s="260"/>
      <c r="AJ401" s="260"/>
      <c r="AK401" s="260"/>
      <c r="AL401" s="260"/>
      <c r="AM401" s="260"/>
      <c r="AN401" s="260"/>
      <c r="AO401" s="260"/>
      <c r="AP401" s="260"/>
      <c r="AQ401" s="260"/>
      <c r="AR401" s="260"/>
      <c r="AS401" s="260"/>
      <c r="AT401" s="260"/>
      <c r="AU401" s="260"/>
      <c r="AV401" s="260"/>
      <c r="AW401" s="260"/>
      <c r="AX401" s="210"/>
      <c r="AY401" s="210"/>
      <c r="AZ401" s="210"/>
    </row>
    <row r="402" spans="1:52" x14ac:dyDescent="0.25">
      <c r="A402" s="171" t="s">
        <v>91</v>
      </c>
      <c r="B402" s="164"/>
      <c r="C402" s="299" t="s">
        <v>628</v>
      </c>
      <c r="D402" s="166"/>
      <c r="E402" s="168"/>
      <c r="F402" s="167"/>
      <c r="G402" s="168"/>
      <c r="H402" s="271"/>
      <c r="AF402" s="260"/>
      <c r="AG402" s="260"/>
      <c r="AH402" s="260"/>
      <c r="AI402" s="260"/>
      <c r="AJ402" s="260"/>
      <c r="AK402" s="260"/>
      <c r="AL402" s="260"/>
      <c r="AM402" s="260"/>
      <c r="AN402" s="260"/>
      <c r="AO402" s="260"/>
      <c r="AP402" s="260"/>
      <c r="AQ402" s="260"/>
      <c r="AR402" s="260"/>
      <c r="AS402" s="260"/>
      <c r="AT402" s="260"/>
      <c r="AU402" s="260"/>
      <c r="AV402" s="260"/>
      <c r="AW402" s="260"/>
      <c r="AX402" s="210"/>
      <c r="AY402" s="210"/>
      <c r="AZ402" s="210"/>
    </row>
    <row r="403" spans="1:52" x14ac:dyDescent="0.25">
      <c r="A403" s="171" t="s">
        <v>91</v>
      </c>
      <c r="B403" s="164"/>
      <c r="C403" s="299" t="s">
        <v>628</v>
      </c>
      <c r="D403" s="166"/>
      <c r="E403" s="168"/>
      <c r="F403" s="167"/>
      <c r="G403" s="168"/>
      <c r="H403" s="271"/>
      <c r="AF403" s="260"/>
      <c r="AG403" s="260"/>
      <c r="AH403" s="260"/>
      <c r="AI403" s="260"/>
      <c r="AJ403" s="260"/>
      <c r="AK403" s="260"/>
      <c r="AL403" s="260"/>
      <c r="AM403" s="260"/>
      <c r="AN403" s="260"/>
      <c r="AO403" s="260"/>
      <c r="AP403" s="260"/>
      <c r="AQ403" s="260"/>
      <c r="AR403" s="260"/>
      <c r="AS403" s="260"/>
      <c r="AT403" s="260"/>
      <c r="AU403" s="260"/>
      <c r="AV403" s="260"/>
      <c r="AW403" s="260"/>
      <c r="AX403" s="210"/>
      <c r="AY403" s="210"/>
      <c r="AZ403" s="210"/>
    </row>
    <row r="404" spans="1:52" x14ac:dyDescent="0.25">
      <c r="A404" s="171" t="s">
        <v>91</v>
      </c>
      <c r="B404" s="164"/>
      <c r="C404" s="299" t="s">
        <v>628</v>
      </c>
      <c r="D404" s="166"/>
      <c r="E404" s="168"/>
      <c r="F404" s="167"/>
      <c r="G404" s="168"/>
      <c r="H404" s="271"/>
      <c r="AF404" s="260"/>
      <c r="AG404" s="260"/>
      <c r="AH404" s="260"/>
      <c r="AI404" s="260"/>
      <c r="AJ404" s="260"/>
      <c r="AK404" s="260"/>
      <c r="AL404" s="260"/>
      <c r="AM404" s="260"/>
      <c r="AN404" s="260"/>
      <c r="AO404" s="260"/>
      <c r="AP404" s="260"/>
      <c r="AQ404" s="260"/>
      <c r="AR404" s="260"/>
      <c r="AS404" s="260"/>
      <c r="AT404" s="260"/>
      <c r="AU404" s="260"/>
      <c r="AV404" s="260"/>
      <c r="AW404" s="260"/>
      <c r="AX404" s="210"/>
      <c r="AY404" s="210"/>
      <c r="AZ404" s="210"/>
    </row>
    <row r="405" spans="1:52" x14ac:dyDescent="0.25">
      <c r="A405" s="171" t="s">
        <v>91</v>
      </c>
      <c r="B405" s="164"/>
      <c r="C405" s="299" t="s">
        <v>628</v>
      </c>
      <c r="D405" s="166"/>
      <c r="E405" s="168"/>
      <c r="F405" s="167"/>
      <c r="G405" s="168"/>
      <c r="H405" s="271"/>
      <c r="AF405" s="260"/>
      <c r="AG405" s="260"/>
      <c r="AH405" s="260"/>
      <c r="AI405" s="260"/>
      <c r="AJ405" s="260"/>
      <c r="AK405" s="260"/>
      <c r="AL405" s="260"/>
      <c r="AM405" s="260"/>
      <c r="AN405" s="260"/>
      <c r="AO405" s="260"/>
      <c r="AP405" s="260"/>
      <c r="AQ405" s="260"/>
      <c r="AR405" s="260"/>
      <c r="AS405" s="260"/>
      <c r="AT405" s="260"/>
      <c r="AU405" s="260"/>
      <c r="AV405" s="260"/>
      <c r="AW405" s="260"/>
      <c r="AX405" s="210"/>
      <c r="AY405" s="210"/>
      <c r="AZ405" s="210"/>
    </row>
    <row r="406" spans="1:52" x14ac:dyDescent="0.25">
      <c r="A406" s="171" t="s">
        <v>91</v>
      </c>
      <c r="B406" s="164"/>
      <c r="C406" s="299" t="s">
        <v>628</v>
      </c>
      <c r="D406" s="166"/>
      <c r="E406" s="168"/>
      <c r="F406" s="167"/>
      <c r="G406" s="168"/>
      <c r="H406" s="271"/>
      <c r="AF406" s="260"/>
      <c r="AG406" s="260"/>
      <c r="AH406" s="260"/>
      <c r="AI406" s="260"/>
      <c r="AJ406" s="260"/>
      <c r="AK406" s="260"/>
      <c r="AL406" s="260"/>
      <c r="AM406" s="260"/>
      <c r="AN406" s="260"/>
      <c r="AO406" s="260"/>
      <c r="AP406" s="260"/>
      <c r="AQ406" s="260"/>
      <c r="AR406" s="260"/>
      <c r="AS406" s="260"/>
      <c r="AT406" s="260"/>
      <c r="AU406" s="260"/>
      <c r="AV406" s="260"/>
      <c r="AW406" s="260"/>
      <c r="AX406" s="210"/>
      <c r="AY406" s="210"/>
      <c r="AZ406" s="210"/>
    </row>
    <row r="407" spans="1:52" x14ac:dyDescent="0.25">
      <c r="A407" s="171" t="s">
        <v>91</v>
      </c>
      <c r="B407" s="164"/>
      <c r="C407" s="299" t="s">
        <v>628</v>
      </c>
      <c r="D407" s="166"/>
      <c r="E407" s="168"/>
      <c r="F407" s="167"/>
      <c r="G407" s="168"/>
      <c r="H407" s="271"/>
      <c r="AF407" s="260"/>
      <c r="AG407" s="260"/>
      <c r="AH407" s="260"/>
      <c r="AI407" s="260"/>
      <c r="AJ407" s="260"/>
      <c r="AK407" s="260"/>
      <c r="AL407" s="260"/>
      <c r="AM407" s="260"/>
      <c r="AN407" s="260"/>
      <c r="AO407" s="260"/>
      <c r="AP407" s="260"/>
      <c r="AQ407" s="260"/>
      <c r="AR407" s="260"/>
      <c r="AS407" s="260"/>
      <c r="AT407" s="260"/>
      <c r="AU407" s="260"/>
      <c r="AV407" s="260"/>
      <c r="AW407" s="260"/>
      <c r="AX407" s="210"/>
      <c r="AY407" s="210"/>
      <c r="AZ407" s="210"/>
    </row>
    <row r="408" spans="1:52" x14ac:dyDescent="0.25">
      <c r="A408" s="171" t="s">
        <v>91</v>
      </c>
      <c r="B408" s="164"/>
      <c r="C408" s="299" t="s">
        <v>628</v>
      </c>
      <c r="D408" s="166"/>
      <c r="E408" s="168"/>
      <c r="F408" s="167"/>
      <c r="G408" s="168"/>
      <c r="H408" s="271"/>
      <c r="AF408" s="260"/>
      <c r="AG408" s="260"/>
      <c r="AH408" s="260"/>
      <c r="AI408" s="260"/>
      <c r="AJ408" s="260"/>
      <c r="AK408" s="260"/>
      <c r="AL408" s="260"/>
      <c r="AM408" s="260"/>
      <c r="AN408" s="260"/>
      <c r="AO408" s="260"/>
      <c r="AP408" s="260"/>
      <c r="AQ408" s="260"/>
      <c r="AR408" s="260"/>
      <c r="AS408" s="260"/>
      <c r="AT408" s="260"/>
      <c r="AU408" s="260"/>
      <c r="AV408" s="260"/>
      <c r="AW408" s="260"/>
      <c r="AX408" s="210"/>
      <c r="AY408" s="210"/>
      <c r="AZ408" s="210"/>
    </row>
    <row r="409" spans="1:52" x14ac:dyDescent="0.25">
      <c r="A409" s="171" t="s">
        <v>91</v>
      </c>
      <c r="B409" s="164"/>
      <c r="C409" s="299" t="s">
        <v>628</v>
      </c>
      <c r="D409" s="166"/>
      <c r="E409" s="168"/>
      <c r="F409" s="167"/>
      <c r="G409" s="168"/>
      <c r="H409" s="271"/>
      <c r="AF409" s="260"/>
      <c r="AG409" s="260"/>
      <c r="AH409" s="260"/>
      <c r="AI409" s="260"/>
      <c r="AJ409" s="260"/>
      <c r="AK409" s="260"/>
      <c r="AL409" s="260"/>
      <c r="AM409" s="260"/>
      <c r="AN409" s="260"/>
      <c r="AO409" s="260"/>
      <c r="AP409" s="260"/>
      <c r="AQ409" s="260"/>
      <c r="AR409" s="260"/>
      <c r="AS409" s="260"/>
      <c r="AT409" s="260"/>
      <c r="AU409" s="260"/>
      <c r="AV409" s="260"/>
      <c r="AW409" s="260"/>
      <c r="AX409" s="210"/>
      <c r="AY409" s="210"/>
      <c r="AZ409" s="210"/>
    </row>
    <row r="410" spans="1:52" x14ac:dyDescent="0.25">
      <c r="A410" s="171" t="s">
        <v>91</v>
      </c>
      <c r="B410" s="164"/>
      <c r="C410" s="299" t="s">
        <v>628</v>
      </c>
      <c r="D410" s="166"/>
      <c r="E410" s="168"/>
      <c r="F410" s="167"/>
      <c r="G410" s="168"/>
      <c r="H410" s="271"/>
      <c r="AF410" s="260"/>
      <c r="AG410" s="260"/>
      <c r="AH410" s="260"/>
      <c r="AI410" s="260"/>
      <c r="AJ410" s="260"/>
      <c r="AK410" s="260"/>
      <c r="AL410" s="260"/>
      <c r="AM410" s="260"/>
      <c r="AN410" s="260"/>
      <c r="AO410" s="260"/>
      <c r="AP410" s="260"/>
      <c r="AQ410" s="260"/>
      <c r="AR410" s="260"/>
      <c r="AS410" s="260"/>
      <c r="AT410" s="260"/>
      <c r="AU410" s="260"/>
      <c r="AV410" s="260"/>
      <c r="AW410" s="260"/>
      <c r="AX410" s="210"/>
      <c r="AY410" s="210"/>
      <c r="AZ410" s="210"/>
    </row>
    <row r="411" spans="1:52" x14ac:dyDescent="0.25">
      <c r="A411" s="171" t="s">
        <v>91</v>
      </c>
      <c r="B411" s="164"/>
      <c r="C411" s="299" t="s">
        <v>628</v>
      </c>
      <c r="D411" s="166"/>
      <c r="E411" s="168"/>
      <c r="F411" s="167"/>
      <c r="G411" s="168"/>
      <c r="H411" s="271"/>
      <c r="AF411" s="260"/>
      <c r="AG411" s="260"/>
      <c r="AH411" s="260"/>
      <c r="AI411" s="260"/>
      <c r="AJ411" s="260"/>
      <c r="AK411" s="260"/>
      <c r="AL411" s="260"/>
      <c r="AM411" s="260"/>
      <c r="AN411" s="260"/>
      <c r="AO411" s="260"/>
      <c r="AP411" s="260"/>
      <c r="AQ411" s="260"/>
      <c r="AR411" s="260"/>
      <c r="AS411" s="260"/>
      <c r="AT411" s="260"/>
      <c r="AU411" s="260"/>
      <c r="AV411" s="260"/>
      <c r="AW411" s="260"/>
      <c r="AX411" s="210"/>
      <c r="AY411" s="210"/>
      <c r="AZ411" s="210"/>
    </row>
    <row r="412" spans="1:52" x14ac:dyDescent="0.25">
      <c r="A412" s="171" t="s">
        <v>91</v>
      </c>
      <c r="B412" s="164"/>
      <c r="C412" s="299" t="s">
        <v>628</v>
      </c>
      <c r="D412" s="166"/>
      <c r="E412" s="168"/>
      <c r="F412" s="167"/>
      <c r="G412" s="168"/>
      <c r="H412" s="271"/>
      <c r="AF412" s="260"/>
      <c r="AG412" s="260"/>
      <c r="AH412" s="260"/>
      <c r="AI412" s="260"/>
      <c r="AJ412" s="260"/>
      <c r="AK412" s="260"/>
      <c r="AL412" s="260"/>
      <c r="AM412" s="260"/>
      <c r="AN412" s="260"/>
      <c r="AO412" s="260"/>
      <c r="AP412" s="260"/>
      <c r="AQ412" s="260"/>
      <c r="AR412" s="260"/>
      <c r="AS412" s="260"/>
      <c r="AT412" s="260"/>
      <c r="AU412" s="260"/>
      <c r="AV412" s="260"/>
      <c r="AW412" s="260"/>
      <c r="AX412" s="210"/>
      <c r="AY412" s="210"/>
      <c r="AZ412" s="210"/>
    </row>
    <row r="413" spans="1:52" x14ac:dyDescent="0.25">
      <c r="A413" s="171" t="s">
        <v>91</v>
      </c>
      <c r="B413" s="164"/>
      <c r="C413" s="299" t="s">
        <v>628</v>
      </c>
      <c r="D413" s="166"/>
      <c r="E413" s="168"/>
      <c r="F413" s="167"/>
      <c r="G413" s="168"/>
      <c r="H413" s="271"/>
      <c r="AF413" s="260"/>
      <c r="AG413" s="260"/>
      <c r="AH413" s="260"/>
      <c r="AI413" s="260"/>
      <c r="AJ413" s="260"/>
      <c r="AK413" s="260"/>
      <c r="AL413" s="260"/>
      <c r="AM413" s="260"/>
      <c r="AN413" s="260"/>
      <c r="AO413" s="260"/>
      <c r="AP413" s="260"/>
      <c r="AQ413" s="260"/>
      <c r="AR413" s="260"/>
      <c r="AS413" s="260"/>
      <c r="AT413" s="260"/>
      <c r="AU413" s="260"/>
      <c r="AV413" s="260"/>
      <c r="AW413" s="260"/>
      <c r="AX413" s="210"/>
      <c r="AY413" s="210"/>
      <c r="AZ413" s="210"/>
    </row>
    <row r="414" spans="1:52" x14ac:dyDescent="0.25">
      <c r="A414" s="171" t="s">
        <v>91</v>
      </c>
      <c r="B414" s="164"/>
      <c r="C414" s="299" t="s">
        <v>628</v>
      </c>
      <c r="D414" s="166"/>
      <c r="E414" s="168"/>
      <c r="F414" s="167"/>
      <c r="G414" s="168"/>
      <c r="H414" s="271"/>
      <c r="AF414" s="260"/>
      <c r="AG414" s="260"/>
      <c r="AH414" s="260"/>
      <c r="AI414" s="260"/>
      <c r="AJ414" s="260"/>
      <c r="AK414" s="260"/>
      <c r="AL414" s="260"/>
      <c r="AM414" s="260"/>
      <c r="AN414" s="260"/>
      <c r="AO414" s="260"/>
      <c r="AP414" s="260"/>
      <c r="AQ414" s="260"/>
      <c r="AR414" s="260"/>
      <c r="AS414" s="260"/>
      <c r="AT414" s="260"/>
      <c r="AU414" s="260"/>
      <c r="AV414" s="260"/>
      <c r="AW414" s="260"/>
      <c r="AX414" s="210"/>
      <c r="AY414" s="210"/>
      <c r="AZ414" s="210"/>
    </row>
    <row r="415" spans="1:52" x14ac:dyDescent="0.25">
      <c r="A415" s="171" t="s">
        <v>91</v>
      </c>
      <c r="B415" s="164"/>
      <c r="C415" s="299" t="s">
        <v>628</v>
      </c>
      <c r="D415" s="166"/>
      <c r="E415" s="168"/>
      <c r="F415" s="167"/>
      <c r="G415" s="168"/>
      <c r="H415" s="271"/>
      <c r="AF415" s="260"/>
      <c r="AG415" s="260"/>
      <c r="AH415" s="260"/>
      <c r="AI415" s="260"/>
      <c r="AJ415" s="260"/>
      <c r="AK415" s="260"/>
      <c r="AL415" s="260"/>
      <c r="AM415" s="260"/>
      <c r="AN415" s="260"/>
      <c r="AO415" s="260"/>
      <c r="AP415" s="260"/>
      <c r="AQ415" s="260"/>
      <c r="AR415" s="260"/>
      <c r="AS415" s="260"/>
      <c r="AT415" s="260"/>
      <c r="AU415" s="260"/>
      <c r="AV415" s="260"/>
      <c r="AW415" s="260"/>
      <c r="AX415" s="210"/>
      <c r="AY415" s="210"/>
      <c r="AZ415" s="210"/>
    </row>
    <row r="416" spans="1:52" x14ac:dyDescent="0.25">
      <c r="A416" s="171" t="s">
        <v>91</v>
      </c>
      <c r="B416" s="164"/>
      <c r="C416" s="299" t="s">
        <v>628</v>
      </c>
      <c r="D416" s="166"/>
      <c r="E416" s="168"/>
      <c r="F416" s="167"/>
      <c r="G416" s="168"/>
      <c r="H416" s="271"/>
      <c r="AF416" s="260"/>
      <c r="AG416" s="260"/>
      <c r="AH416" s="260"/>
      <c r="AI416" s="260"/>
      <c r="AJ416" s="260"/>
      <c r="AK416" s="260"/>
      <c r="AL416" s="260"/>
      <c r="AM416" s="260"/>
      <c r="AN416" s="260"/>
      <c r="AO416" s="260"/>
      <c r="AP416" s="260"/>
      <c r="AQ416" s="260"/>
      <c r="AR416" s="260"/>
      <c r="AS416" s="260"/>
      <c r="AT416" s="260"/>
      <c r="AU416" s="260"/>
      <c r="AV416" s="260"/>
      <c r="AW416" s="260"/>
      <c r="AX416" s="210"/>
      <c r="AY416" s="210"/>
      <c r="AZ416" s="210"/>
    </row>
    <row r="417" spans="1:52" x14ac:dyDescent="0.25">
      <c r="A417" s="171" t="s">
        <v>91</v>
      </c>
      <c r="B417" s="164"/>
      <c r="C417" s="299" t="s">
        <v>628</v>
      </c>
      <c r="D417" s="166"/>
      <c r="E417" s="168"/>
      <c r="F417" s="167"/>
      <c r="G417" s="168"/>
      <c r="H417" s="271"/>
      <c r="AF417" s="260"/>
      <c r="AG417" s="260"/>
      <c r="AH417" s="260"/>
      <c r="AI417" s="260"/>
      <c r="AJ417" s="260"/>
      <c r="AK417" s="260"/>
      <c r="AL417" s="260"/>
      <c r="AM417" s="260"/>
      <c r="AN417" s="260"/>
      <c r="AO417" s="260"/>
      <c r="AP417" s="260"/>
      <c r="AQ417" s="260"/>
      <c r="AR417" s="260"/>
      <c r="AS417" s="260"/>
      <c r="AT417" s="260"/>
      <c r="AU417" s="260"/>
      <c r="AV417" s="260"/>
      <c r="AW417" s="260"/>
      <c r="AX417" s="210"/>
      <c r="AY417" s="210"/>
      <c r="AZ417" s="210"/>
    </row>
    <row r="418" spans="1:52" x14ac:dyDescent="0.25">
      <c r="A418" s="171" t="s">
        <v>91</v>
      </c>
      <c r="B418" s="164"/>
      <c r="C418" s="299" t="s">
        <v>628</v>
      </c>
      <c r="D418" s="166"/>
      <c r="E418" s="168"/>
      <c r="F418" s="167"/>
      <c r="G418" s="168"/>
      <c r="H418" s="271"/>
      <c r="AF418" s="260"/>
      <c r="AG418" s="260"/>
      <c r="AH418" s="260"/>
      <c r="AI418" s="260"/>
      <c r="AJ418" s="260"/>
      <c r="AK418" s="260"/>
      <c r="AL418" s="260"/>
      <c r="AM418" s="260"/>
      <c r="AN418" s="260"/>
      <c r="AO418" s="260"/>
      <c r="AP418" s="260"/>
      <c r="AQ418" s="260"/>
      <c r="AR418" s="260"/>
      <c r="AS418" s="260"/>
      <c r="AT418" s="260"/>
      <c r="AU418" s="260"/>
      <c r="AV418" s="260"/>
      <c r="AW418" s="260"/>
      <c r="AX418" s="210"/>
      <c r="AY418" s="210"/>
      <c r="AZ418" s="210"/>
    </row>
    <row r="419" spans="1:52" x14ac:dyDescent="0.25">
      <c r="A419" s="171" t="s">
        <v>91</v>
      </c>
      <c r="B419" s="164"/>
      <c r="C419" s="299" t="s">
        <v>628</v>
      </c>
      <c r="D419" s="166"/>
      <c r="E419" s="168"/>
      <c r="F419" s="167"/>
      <c r="G419" s="168"/>
      <c r="H419" s="271"/>
      <c r="AF419" s="260"/>
      <c r="AG419" s="260"/>
      <c r="AH419" s="260"/>
      <c r="AI419" s="260"/>
      <c r="AJ419" s="260"/>
      <c r="AK419" s="260"/>
      <c r="AL419" s="260"/>
      <c r="AM419" s="260"/>
      <c r="AN419" s="260"/>
      <c r="AO419" s="260"/>
      <c r="AP419" s="260"/>
      <c r="AQ419" s="260"/>
      <c r="AR419" s="260"/>
      <c r="AS419" s="260"/>
      <c r="AT419" s="260"/>
      <c r="AU419" s="260"/>
      <c r="AV419" s="260"/>
      <c r="AW419" s="260"/>
      <c r="AX419" s="210"/>
      <c r="AY419" s="210"/>
      <c r="AZ419" s="210"/>
    </row>
    <row r="420" spans="1:52" x14ac:dyDescent="0.25">
      <c r="A420" s="171" t="s">
        <v>91</v>
      </c>
      <c r="B420" s="164"/>
      <c r="C420" s="299" t="s">
        <v>628</v>
      </c>
      <c r="D420" s="166"/>
      <c r="E420" s="168"/>
      <c r="F420" s="167"/>
      <c r="G420" s="168"/>
      <c r="H420" s="271"/>
      <c r="AF420" s="260"/>
      <c r="AG420" s="260"/>
      <c r="AH420" s="260"/>
      <c r="AI420" s="260"/>
      <c r="AJ420" s="260"/>
      <c r="AK420" s="260"/>
      <c r="AL420" s="260"/>
      <c r="AM420" s="260"/>
      <c r="AN420" s="260"/>
      <c r="AO420" s="260"/>
      <c r="AP420" s="260"/>
      <c r="AQ420" s="260"/>
      <c r="AR420" s="260"/>
      <c r="AS420" s="260"/>
      <c r="AT420" s="260"/>
      <c r="AU420" s="260"/>
      <c r="AV420" s="260"/>
      <c r="AW420" s="260"/>
      <c r="AX420" s="210"/>
      <c r="AY420" s="210"/>
      <c r="AZ420" s="210"/>
    </row>
    <row r="421" spans="1:52" x14ac:dyDescent="0.25">
      <c r="A421" s="171" t="s">
        <v>91</v>
      </c>
      <c r="B421" s="164"/>
      <c r="C421" s="299" t="s">
        <v>628</v>
      </c>
      <c r="D421" s="166"/>
      <c r="E421" s="168"/>
      <c r="F421" s="167"/>
      <c r="G421" s="168"/>
      <c r="H421" s="271"/>
      <c r="AF421" s="260"/>
      <c r="AG421" s="260"/>
      <c r="AH421" s="260"/>
      <c r="AI421" s="260"/>
      <c r="AJ421" s="260"/>
      <c r="AK421" s="260"/>
      <c r="AL421" s="260"/>
      <c r="AM421" s="260"/>
      <c r="AN421" s="260"/>
      <c r="AO421" s="260"/>
      <c r="AP421" s="260"/>
      <c r="AQ421" s="260"/>
      <c r="AR421" s="260"/>
      <c r="AS421" s="260"/>
      <c r="AT421" s="260"/>
      <c r="AU421" s="260"/>
      <c r="AV421" s="260"/>
      <c r="AW421" s="260"/>
      <c r="AX421" s="210"/>
      <c r="AY421" s="210"/>
      <c r="AZ421" s="210"/>
    </row>
    <row r="422" spans="1:52" x14ac:dyDescent="0.25">
      <c r="A422" s="171" t="s">
        <v>91</v>
      </c>
      <c r="B422" s="164"/>
      <c r="C422" s="299" t="s">
        <v>628</v>
      </c>
      <c r="D422" s="166"/>
      <c r="E422" s="168"/>
      <c r="F422" s="167"/>
      <c r="G422" s="168"/>
      <c r="H422" s="271"/>
      <c r="AF422" s="260"/>
      <c r="AG422" s="260"/>
      <c r="AH422" s="260"/>
      <c r="AI422" s="260"/>
      <c r="AJ422" s="260"/>
      <c r="AK422" s="260"/>
      <c r="AL422" s="260"/>
      <c r="AM422" s="260"/>
      <c r="AN422" s="260"/>
      <c r="AO422" s="260"/>
      <c r="AP422" s="260"/>
      <c r="AQ422" s="260"/>
      <c r="AR422" s="260"/>
      <c r="AS422" s="260"/>
      <c r="AT422" s="260"/>
      <c r="AU422" s="260"/>
      <c r="AV422" s="260"/>
      <c r="AW422" s="260"/>
      <c r="AX422" s="210"/>
      <c r="AY422" s="210"/>
      <c r="AZ422" s="210"/>
    </row>
    <row r="423" spans="1:52" x14ac:dyDescent="0.25">
      <c r="A423" s="171" t="s">
        <v>91</v>
      </c>
      <c r="B423" s="164"/>
      <c r="C423" s="299" t="s">
        <v>628</v>
      </c>
      <c r="D423" s="166"/>
      <c r="E423" s="168"/>
      <c r="F423" s="167"/>
      <c r="G423" s="168"/>
      <c r="H423" s="271"/>
      <c r="AF423" s="260"/>
      <c r="AG423" s="260"/>
      <c r="AH423" s="260"/>
      <c r="AI423" s="260"/>
      <c r="AJ423" s="260"/>
      <c r="AK423" s="260"/>
      <c r="AL423" s="260"/>
      <c r="AM423" s="260"/>
      <c r="AN423" s="260"/>
      <c r="AO423" s="260"/>
      <c r="AP423" s="260"/>
      <c r="AQ423" s="260"/>
      <c r="AR423" s="260"/>
      <c r="AS423" s="260"/>
      <c r="AT423" s="260"/>
      <c r="AU423" s="260"/>
      <c r="AV423" s="260"/>
      <c r="AW423" s="260"/>
      <c r="AX423" s="210"/>
      <c r="AY423" s="210"/>
      <c r="AZ423" s="210"/>
    </row>
    <row r="424" spans="1:52" x14ac:dyDescent="0.25">
      <c r="A424" s="171" t="s">
        <v>91</v>
      </c>
      <c r="B424" s="164"/>
      <c r="C424" s="299" t="s">
        <v>628</v>
      </c>
      <c r="D424" s="166"/>
      <c r="E424" s="168"/>
      <c r="F424" s="167"/>
      <c r="G424" s="168"/>
      <c r="H424" s="271"/>
      <c r="AF424" s="260"/>
      <c r="AG424" s="260"/>
      <c r="AH424" s="260"/>
      <c r="AI424" s="260"/>
      <c r="AJ424" s="260"/>
      <c r="AK424" s="260"/>
      <c r="AL424" s="260"/>
      <c r="AM424" s="260"/>
      <c r="AN424" s="260"/>
      <c r="AO424" s="260"/>
      <c r="AP424" s="260"/>
      <c r="AQ424" s="260"/>
      <c r="AR424" s="260"/>
      <c r="AS424" s="260"/>
      <c r="AT424" s="260"/>
      <c r="AU424" s="260"/>
      <c r="AV424" s="260"/>
      <c r="AW424" s="260"/>
      <c r="AX424" s="210"/>
      <c r="AY424" s="210"/>
      <c r="AZ424" s="210"/>
    </row>
    <row r="425" spans="1:52" x14ac:dyDescent="0.25">
      <c r="A425" s="171" t="s">
        <v>91</v>
      </c>
      <c r="B425" s="164"/>
      <c r="C425" s="299" t="s">
        <v>628</v>
      </c>
      <c r="D425" s="166"/>
      <c r="E425" s="168"/>
      <c r="F425" s="167"/>
      <c r="G425" s="168"/>
      <c r="H425" s="271"/>
      <c r="AF425" s="260"/>
      <c r="AG425" s="260"/>
      <c r="AH425" s="260"/>
      <c r="AI425" s="260"/>
      <c r="AJ425" s="260"/>
      <c r="AK425" s="260"/>
      <c r="AL425" s="260"/>
      <c r="AM425" s="260"/>
      <c r="AN425" s="260"/>
      <c r="AO425" s="260"/>
      <c r="AP425" s="260"/>
      <c r="AQ425" s="260"/>
      <c r="AR425" s="260"/>
      <c r="AS425" s="260"/>
      <c r="AT425" s="260"/>
      <c r="AU425" s="260"/>
      <c r="AV425" s="260"/>
      <c r="AW425" s="260"/>
      <c r="AX425" s="210"/>
      <c r="AY425" s="210"/>
      <c r="AZ425" s="210"/>
    </row>
    <row r="426" spans="1:52" x14ac:dyDescent="0.25">
      <c r="A426" s="171" t="s">
        <v>91</v>
      </c>
      <c r="B426" s="164"/>
      <c r="C426" s="299" t="s">
        <v>628</v>
      </c>
      <c r="D426" s="166"/>
      <c r="E426" s="168"/>
      <c r="F426" s="167"/>
      <c r="G426" s="168"/>
      <c r="H426" s="271"/>
      <c r="AF426" s="260"/>
      <c r="AG426" s="260"/>
      <c r="AH426" s="260"/>
      <c r="AI426" s="260"/>
      <c r="AJ426" s="260"/>
      <c r="AK426" s="260"/>
      <c r="AL426" s="260"/>
      <c r="AM426" s="260"/>
      <c r="AN426" s="260"/>
      <c r="AO426" s="260"/>
      <c r="AP426" s="260"/>
      <c r="AQ426" s="260"/>
      <c r="AR426" s="260"/>
      <c r="AS426" s="260"/>
      <c r="AT426" s="260"/>
      <c r="AU426" s="260"/>
      <c r="AV426" s="260"/>
      <c r="AW426" s="260"/>
      <c r="AX426" s="210"/>
      <c r="AY426" s="210"/>
      <c r="AZ426" s="210"/>
    </row>
    <row r="427" spans="1:52" x14ac:dyDescent="0.25">
      <c r="A427" s="171" t="s">
        <v>91</v>
      </c>
      <c r="B427" s="164"/>
      <c r="C427" s="299" t="s">
        <v>628</v>
      </c>
      <c r="D427" s="166"/>
      <c r="E427" s="168"/>
      <c r="F427" s="167"/>
      <c r="G427" s="168"/>
      <c r="H427" s="271"/>
      <c r="AF427" s="260"/>
      <c r="AG427" s="260"/>
      <c r="AH427" s="260"/>
      <c r="AI427" s="260"/>
      <c r="AJ427" s="260"/>
      <c r="AK427" s="260"/>
      <c r="AL427" s="260"/>
      <c r="AM427" s="260"/>
      <c r="AN427" s="260"/>
      <c r="AO427" s="260"/>
      <c r="AP427" s="260"/>
      <c r="AQ427" s="260"/>
      <c r="AR427" s="260"/>
      <c r="AS427" s="260"/>
      <c r="AT427" s="260"/>
      <c r="AU427" s="260"/>
      <c r="AV427" s="260"/>
      <c r="AW427" s="260"/>
      <c r="AX427" s="210"/>
      <c r="AY427" s="210"/>
      <c r="AZ427" s="210"/>
    </row>
    <row r="428" spans="1:52" x14ac:dyDescent="0.25">
      <c r="A428" s="171" t="s">
        <v>91</v>
      </c>
      <c r="B428" s="164"/>
      <c r="C428" s="299" t="s">
        <v>628</v>
      </c>
      <c r="D428" s="166"/>
      <c r="E428" s="168"/>
      <c r="F428" s="167"/>
      <c r="G428" s="168"/>
      <c r="H428" s="271"/>
      <c r="AF428" s="260"/>
      <c r="AG428" s="260"/>
      <c r="AH428" s="260"/>
      <c r="AI428" s="260"/>
      <c r="AJ428" s="260"/>
      <c r="AK428" s="260"/>
      <c r="AL428" s="260"/>
      <c r="AM428" s="260"/>
      <c r="AN428" s="260"/>
      <c r="AO428" s="260"/>
      <c r="AP428" s="260"/>
      <c r="AQ428" s="260"/>
      <c r="AR428" s="260"/>
      <c r="AS428" s="260"/>
      <c r="AT428" s="260"/>
      <c r="AU428" s="260"/>
      <c r="AV428" s="260"/>
      <c r="AW428" s="260"/>
      <c r="AX428" s="210"/>
      <c r="AY428" s="210"/>
      <c r="AZ428" s="210"/>
    </row>
    <row r="429" spans="1:52" x14ac:dyDescent="0.25">
      <c r="A429" s="171" t="s">
        <v>91</v>
      </c>
      <c r="B429" s="164"/>
      <c r="C429" s="299" t="s">
        <v>628</v>
      </c>
      <c r="D429" s="166"/>
      <c r="E429" s="168"/>
      <c r="F429" s="167"/>
      <c r="G429" s="168"/>
      <c r="H429" s="271"/>
      <c r="AF429" s="260"/>
      <c r="AG429" s="260"/>
      <c r="AH429" s="260"/>
      <c r="AI429" s="260"/>
      <c r="AJ429" s="260"/>
      <c r="AK429" s="260"/>
      <c r="AL429" s="260"/>
      <c r="AM429" s="260"/>
      <c r="AN429" s="260"/>
      <c r="AO429" s="260"/>
      <c r="AP429" s="260"/>
      <c r="AQ429" s="260"/>
      <c r="AR429" s="260"/>
      <c r="AS429" s="260"/>
      <c r="AT429" s="260"/>
      <c r="AU429" s="260"/>
      <c r="AV429" s="260"/>
      <c r="AW429" s="260"/>
      <c r="AX429" s="210"/>
      <c r="AY429" s="210"/>
      <c r="AZ429" s="210"/>
    </row>
    <row r="430" spans="1:52" x14ac:dyDescent="0.25">
      <c r="A430" s="171" t="s">
        <v>91</v>
      </c>
      <c r="B430" s="164"/>
      <c r="C430" s="299" t="s">
        <v>628</v>
      </c>
      <c r="D430" s="166"/>
      <c r="E430" s="168"/>
      <c r="F430" s="167"/>
      <c r="G430" s="168"/>
      <c r="H430" s="271"/>
      <c r="AF430" s="260"/>
      <c r="AG430" s="260"/>
      <c r="AH430" s="260"/>
      <c r="AI430" s="260"/>
      <c r="AJ430" s="260"/>
      <c r="AK430" s="260"/>
      <c r="AL430" s="260"/>
      <c r="AM430" s="260"/>
      <c r="AN430" s="260"/>
      <c r="AO430" s="260"/>
      <c r="AP430" s="260"/>
      <c r="AQ430" s="260"/>
      <c r="AR430" s="260"/>
      <c r="AS430" s="260"/>
      <c r="AT430" s="260"/>
      <c r="AU430" s="260"/>
      <c r="AV430" s="260"/>
      <c r="AW430" s="260"/>
      <c r="AX430" s="210"/>
      <c r="AY430" s="210"/>
      <c r="AZ430" s="210"/>
    </row>
    <row r="431" spans="1:52" x14ac:dyDescent="0.25">
      <c r="A431" s="171" t="s">
        <v>91</v>
      </c>
      <c r="B431" s="164"/>
      <c r="C431" s="299" t="s">
        <v>628</v>
      </c>
      <c r="D431" s="166"/>
      <c r="E431" s="168"/>
      <c r="F431" s="167"/>
      <c r="G431" s="168"/>
      <c r="H431" s="271"/>
      <c r="AF431" s="260"/>
      <c r="AG431" s="260"/>
      <c r="AH431" s="260"/>
      <c r="AI431" s="260"/>
      <c r="AJ431" s="260"/>
      <c r="AK431" s="260"/>
      <c r="AL431" s="260"/>
      <c r="AM431" s="260"/>
      <c r="AN431" s="260"/>
      <c r="AO431" s="260"/>
      <c r="AP431" s="260"/>
      <c r="AQ431" s="260"/>
      <c r="AR431" s="260"/>
      <c r="AS431" s="260"/>
      <c r="AT431" s="260"/>
      <c r="AU431" s="260"/>
      <c r="AV431" s="260"/>
      <c r="AW431" s="260"/>
      <c r="AX431" s="210"/>
      <c r="AY431" s="210"/>
      <c r="AZ431" s="210"/>
    </row>
    <row r="432" spans="1:52" x14ac:dyDescent="0.25">
      <c r="A432" s="171" t="s">
        <v>91</v>
      </c>
      <c r="B432" s="164"/>
      <c r="C432" s="299" t="s">
        <v>628</v>
      </c>
      <c r="D432" s="166"/>
      <c r="E432" s="168"/>
      <c r="F432" s="167"/>
      <c r="G432" s="168"/>
      <c r="H432" s="271"/>
      <c r="AF432" s="260"/>
      <c r="AG432" s="260"/>
      <c r="AH432" s="260"/>
      <c r="AI432" s="260"/>
      <c r="AJ432" s="260"/>
      <c r="AK432" s="260"/>
      <c r="AL432" s="260"/>
      <c r="AM432" s="260"/>
      <c r="AN432" s="260"/>
      <c r="AO432" s="260"/>
      <c r="AP432" s="260"/>
      <c r="AQ432" s="260"/>
      <c r="AR432" s="260"/>
      <c r="AS432" s="260"/>
      <c r="AT432" s="260"/>
      <c r="AU432" s="260"/>
      <c r="AV432" s="260"/>
      <c r="AW432" s="260"/>
      <c r="AX432" s="210"/>
      <c r="AY432" s="210"/>
      <c r="AZ432" s="210"/>
    </row>
    <row r="433" spans="1:52" x14ac:dyDescent="0.25">
      <c r="A433" s="171" t="s">
        <v>91</v>
      </c>
      <c r="B433" s="164"/>
      <c r="C433" s="299" t="s">
        <v>628</v>
      </c>
      <c r="D433" s="166"/>
      <c r="E433" s="168"/>
      <c r="F433" s="167"/>
      <c r="G433" s="168"/>
      <c r="H433" s="271"/>
      <c r="AF433" s="260"/>
      <c r="AG433" s="260"/>
      <c r="AH433" s="260"/>
      <c r="AI433" s="260"/>
      <c r="AJ433" s="260"/>
      <c r="AK433" s="260"/>
      <c r="AL433" s="260"/>
      <c r="AM433" s="260"/>
      <c r="AN433" s="260"/>
      <c r="AO433" s="260"/>
      <c r="AP433" s="260"/>
      <c r="AQ433" s="260"/>
      <c r="AR433" s="260"/>
      <c r="AS433" s="260"/>
      <c r="AT433" s="260"/>
      <c r="AU433" s="260"/>
      <c r="AV433" s="260"/>
      <c r="AW433" s="260"/>
      <c r="AX433" s="210"/>
      <c r="AY433" s="210"/>
      <c r="AZ433" s="210"/>
    </row>
    <row r="434" spans="1:52" x14ac:dyDescent="0.25">
      <c r="A434" s="171" t="s">
        <v>91</v>
      </c>
      <c r="B434" s="164"/>
      <c r="C434" s="299" t="s">
        <v>628</v>
      </c>
      <c r="D434" s="166"/>
      <c r="E434" s="168"/>
      <c r="F434" s="167"/>
      <c r="G434" s="168"/>
      <c r="H434" s="271"/>
      <c r="AF434" s="260"/>
      <c r="AG434" s="260"/>
      <c r="AH434" s="260"/>
      <c r="AI434" s="260"/>
      <c r="AJ434" s="260"/>
      <c r="AK434" s="260"/>
      <c r="AL434" s="260"/>
      <c r="AM434" s="260"/>
      <c r="AN434" s="260"/>
      <c r="AO434" s="260"/>
      <c r="AP434" s="260"/>
      <c r="AQ434" s="260"/>
      <c r="AR434" s="260"/>
      <c r="AS434" s="260"/>
      <c r="AT434" s="260"/>
      <c r="AU434" s="260"/>
      <c r="AV434" s="260"/>
      <c r="AW434" s="260"/>
      <c r="AX434" s="210"/>
      <c r="AY434" s="210"/>
      <c r="AZ434" s="210"/>
    </row>
    <row r="435" spans="1:52" x14ac:dyDescent="0.25">
      <c r="A435" s="171" t="s">
        <v>91</v>
      </c>
      <c r="B435" s="164"/>
      <c r="C435" s="299" t="s">
        <v>628</v>
      </c>
      <c r="D435" s="166"/>
      <c r="E435" s="168"/>
      <c r="F435" s="167"/>
      <c r="G435" s="168"/>
      <c r="H435" s="271"/>
      <c r="AF435" s="260"/>
      <c r="AG435" s="260"/>
      <c r="AH435" s="260"/>
      <c r="AI435" s="260"/>
      <c r="AJ435" s="260"/>
      <c r="AK435" s="260"/>
      <c r="AL435" s="260"/>
      <c r="AM435" s="260"/>
      <c r="AN435" s="260"/>
      <c r="AO435" s="260"/>
      <c r="AP435" s="260"/>
      <c r="AQ435" s="260"/>
      <c r="AR435" s="260"/>
      <c r="AS435" s="260"/>
      <c r="AT435" s="260"/>
      <c r="AU435" s="260"/>
      <c r="AV435" s="260"/>
      <c r="AW435" s="260"/>
      <c r="AX435" s="210"/>
      <c r="AY435" s="210"/>
      <c r="AZ435" s="210"/>
    </row>
    <row r="436" spans="1:52" x14ac:dyDescent="0.25">
      <c r="A436" s="171" t="s">
        <v>91</v>
      </c>
      <c r="B436" s="164"/>
      <c r="C436" s="299" t="s">
        <v>628</v>
      </c>
      <c r="D436" s="166"/>
      <c r="E436" s="168"/>
      <c r="F436" s="167"/>
      <c r="G436" s="168"/>
      <c r="H436" s="271"/>
      <c r="AF436" s="260"/>
      <c r="AG436" s="260"/>
      <c r="AH436" s="260"/>
      <c r="AI436" s="260"/>
      <c r="AJ436" s="260"/>
      <c r="AK436" s="260"/>
      <c r="AL436" s="260"/>
      <c r="AM436" s="260"/>
      <c r="AN436" s="260"/>
      <c r="AO436" s="260"/>
      <c r="AP436" s="260"/>
      <c r="AQ436" s="260"/>
      <c r="AR436" s="260"/>
      <c r="AS436" s="260"/>
      <c r="AT436" s="260"/>
      <c r="AU436" s="260"/>
      <c r="AV436" s="260"/>
      <c r="AW436" s="260"/>
      <c r="AX436" s="210"/>
      <c r="AY436" s="210"/>
      <c r="AZ436" s="210"/>
    </row>
    <row r="437" spans="1:52" x14ac:dyDescent="0.25">
      <c r="A437" s="171" t="s">
        <v>91</v>
      </c>
      <c r="B437" s="164"/>
      <c r="C437" s="299" t="s">
        <v>628</v>
      </c>
      <c r="D437" s="166"/>
      <c r="E437" s="168"/>
      <c r="F437" s="167"/>
      <c r="G437" s="168"/>
      <c r="H437" s="271"/>
      <c r="AF437" s="260"/>
      <c r="AG437" s="260"/>
      <c r="AH437" s="260"/>
      <c r="AI437" s="260"/>
      <c r="AJ437" s="260"/>
      <c r="AK437" s="260"/>
      <c r="AL437" s="260"/>
      <c r="AM437" s="260"/>
      <c r="AN437" s="260"/>
      <c r="AO437" s="260"/>
      <c r="AP437" s="260"/>
      <c r="AQ437" s="260"/>
      <c r="AR437" s="260"/>
      <c r="AS437" s="260"/>
      <c r="AT437" s="260"/>
      <c r="AU437" s="260"/>
      <c r="AV437" s="260"/>
      <c r="AW437" s="260"/>
      <c r="AX437" s="210"/>
      <c r="AY437" s="210"/>
      <c r="AZ437" s="210"/>
    </row>
    <row r="438" spans="1:52" x14ac:dyDescent="0.25">
      <c r="A438" s="171" t="s">
        <v>91</v>
      </c>
      <c r="B438" s="164"/>
      <c r="C438" s="299" t="s">
        <v>628</v>
      </c>
      <c r="D438" s="166"/>
      <c r="E438" s="168"/>
      <c r="F438" s="167"/>
      <c r="G438" s="168"/>
      <c r="H438" s="271"/>
      <c r="AF438" s="260"/>
      <c r="AG438" s="260"/>
      <c r="AH438" s="260"/>
      <c r="AI438" s="260"/>
      <c r="AJ438" s="260"/>
      <c r="AK438" s="260"/>
      <c r="AL438" s="260"/>
      <c r="AM438" s="260"/>
      <c r="AN438" s="260"/>
      <c r="AO438" s="260"/>
      <c r="AP438" s="260"/>
      <c r="AQ438" s="260"/>
      <c r="AR438" s="260"/>
      <c r="AS438" s="260"/>
      <c r="AT438" s="260"/>
      <c r="AU438" s="260"/>
      <c r="AV438" s="260"/>
      <c r="AW438" s="260"/>
      <c r="AX438" s="210"/>
      <c r="AY438" s="210"/>
      <c r="AZ438" s="210"/>
    </row>
    <row r="439" spans="1:52" x14ac:dyDescent="0.25">
      <c r="A439" s="171" t="s">
        <v>91</v>
      </c>
      <c r="B439" s="164"/>
      <c r="C439" s="299" t="s">
        <v>628</v>
      </c>
      <c r="D439" s="166"/>
      <c r="E439" s="168"/>
      <c r="F439" s="167"/>
      <c r="G439" s="168"/>
      <c r="H439" s="271"/>
      <c r="AF439" s="260"/>
      <c r="AG439" s="260"/>
      <c r="AH439" s="260"/>
      <c r="AI439" s="260"/>
      <c r="AJ439" s="260"/>
      <c r="AK439" s="260"/>
      <c r="AL439" s="260"/>
      <c r="AM439" s="260"/>
      <c r="AN439" s="260"/>
      <c r="AO439" s="260"/>
      <c r="AP439" s="260"/>
      <c r="AQ439" s="260"/>
      <c r="AR439" s="260"/>
      <c r="AS439" s="260"/>
      <c r="AT439" s="260"/>
      <c r="AU439" s="260"/>
      <c r="AV439" s="260"/>
      <c r="AW439" s="260"/>
      <c r="AX439" s="210"/>
      <c r="AY439" s="210"/>
      <c r="AZ439" s="210"/>
    </row>
    <row r="440" spans="1:52" x14ac:dyDescent="0.25">
      <c r="A440" s="171" t="s">
        <v>91</v>
      </c>
      <c r="B440" s="164"/>
      <c r="C440" s="299" t="s">
        <v>628</v>
      </c>
      <c r="D440" s="166"/>
      <c r="E440" s="168"/>
      <c r="F440" s="167"/>
      <c r="G440" s="168"/>
      <c r="H440" s="271"/>
      <c r="AF440" s="260"/>
      <c r="AG440" s="260"/>
      <c r="AH440" s="260"/>
      <c r="AI440" s="260"/>
      <c r="AJ440" s="260"/>
      <c r="AK440" s="260"/>
      <c r="AL440" s="260"/>
      <c r="AM440" s="260"/>
      <c r="AN440" s="260"/>
      <c r="AO440" s="260"/>
      <c r="AP440" s="260"/>
      <c r="AQ440" s="260"/>
      <c r="AR440" s="260"/>
      <c r="AS440" s="260"/>
      <c r="AT440" s="260"/>
      <c r="AU440" s="260"/>
      <c r="AV440" s="260"/>
      <c r="AW440" s="260"/>
      <c r="AX440" s="210"/>
      <c r="AY440" s="210"/>
      <c r="AZ440" s="210"/>
    </row>
    <row r="441" spans="1:52" x14ac:dyDescent="0.25">
      <c r="A441" s="171" t="s">
        <v>91</v>
      </c>
      <c r="B441" s="164"/>
      <c r="C441" s="299" t="s">
        <v>628</v>
      </c>
      <c r="D441" s="166"/>
      <c r="E441" s="168"/>
      <c r="F441" s="167"/>
      <c r="G441" s="168"/>
      <c r="H441" s="271"/>
      <c r="AF441" s="260"/>
      <c r="AG441" s="260"/>
      <c r="AH441" s="260"/>
      <c r="AI441" s="260"/>
      <c r="AJ441" s="260"/>
      <c r="AK441" s="260"/>
      <c r="AL441" s="260"/>
      <c r="AM441" s="260"/>
      <c r="AN441" s="260"/>
      <c r="AO441" s="260"/>
      <c r="AP441" s="260"/>
      <c r="AQ441" s="260"/>
      <c r="AR441" s="260"/>
      <c r="AS441" s="260"/>
      <c r="AT441" s="260"/>
      <c r="AU441" s="260"/>
      <c r="AV441" s="260"/>
      <c r="AW441" s="260"/>
      <c r="AX441" s="210"/>
      <c r="AY441" s="210"/>
      <c r="AZ441" s="210"/>
    </row>
    <row r="442" spans="1:52" x14ac:dyDescent="0.25">
      <c r="A442" s="171" t="s">
        <v>91</v>
      </c>
      <c r="B442" s="164"/>
      <c r="C442" s="299" t="s">
        <v>628</v>
      </c>
      <c r="D442" s="166"/>
      <c r="E442" s="168"/>
      <c r="F442" s="167"/>
      <c r="G442" s="168"/>
      <c r="H442" s="271"/>
      <c r="AF442" s="260"/>
      <c r="AG442" s="260"/>
      <c r="AH442" s="260"/>
      <c r="AI442" s="260"/>
      <c r="AJ442" s="260"/>
      <c r="AK442" s="260"/>
      <c r="AL442" s="260"/>
      <c r="AM442" s="260"/>
      <c r="AN442" s="260"/>
      <c r="AO442" s="260"/>
      <c r="AP442" s="260"/>
      <c r="AQ442" s="260"/>
      <c r="AR442" s="260"/>
      <c r="AS442" s="260"/>
      <c r="AT442" s="260"/>
      <c r="AU442" s="260"/>
      <c r="AV442" s="260"/>
      <c r="AW442" s="260"/>
      <c r="AX442" s="210"/>
      <c r="AY442" s="210"/>
      <c r="AZ442" s="210"/>
    </row>
    <row r="443" spans="1:52" x14ac:dyDescent="0.25">
      <c r="A443" s="171" t="s">
        <v>91</v>
      </c>
      <c r="B443" s="164"/>
      <c r="C443" s="299" t="s">
        <v>628</v>
      </c>
      <c r="D443" s="166"/>
      <c r="E443" s="168"/>
      <c r="F443" s="167"/>
      <c r="G443" s="168"/>
      <c r="H443" s="271"/>
      <c r="AF443" s="260"/>
      <c r="AG443" s="260"/>
      <c r="AH443" s="260"/>
      <c r="AI443" s="260"/>
      <c r="AJ443" s="260"/>
      <c r="AK443" s="260"/>
      <c r="AL443" s="260"/>
      <c r="AM443" s="260"/>
      <c r="AN443" s="260"/>
      <c r="AO443" s="260"/>
      <c r="AP443" s="260"/>
      <c r="AQ443" s="260"/>
      <c r="AR443" s="260"/>
      <c r="AS443" s="260"/>
      <c r="AT443" s="260"/>
      <c r="AU443" s="260"/>
      <c r="AV443" s="260"/>
      <c r="AW443" s="260"/>
      <c r="AX443" s="210"/>
      <c r="AY443" s="210"/>
      <c r="AZ443" s="210"/>
    </row>
    <row r="444" spans="1:52" x14ac:dyDescent="0.25">
      <c r="A444" s="171" t="s">
        <v>91</v>
      </c>
      <c r="B444" s="164"/>
      <c r="C444" s="299" t="s">
        <v>628</v>
      </c>
      <c r="D444" s="166"/>
      <c r="E444" s="168"/>
      <c r="F444" s="167"/>
      <c r="G444" s="168"/>
      <c r="H444" s="271"/>
      <c r="AF444" s="260"/>
      <c r="AG444" s="260"/>
      <c r="AH444" s="260"/>
      <c r="AI444" s="260"/>
      <c r="AJ444" s="260"/>
      <c r="AK444" s="260"/>
      <c r="AL444" s="260"/>
      <c r="AM444" s="260"/>
      <c r="AN444" s="260"/>
      <c r="AO444" s="260"/>
      <c r="AP444" s="260"/>
      <c r="AQ444" s="260"/>
      <c r="AR444" s="260"/>
      <c r="AS444" s="260"/>
      <c r="AT444" s="260"/>
      <c r="AU444" s="260"/>
      <c r="AV444" s="260"/>
      <c r="AW444" s="260"/>
      <c r="AX444" s="210"/>
      <c r="AY444" s="210"/>
      <c r="AZ444" s="210"/>
    </row>
    <row r="445" spans="1:52" x14ac:dyDescent="0.25">
      <c r="A445" s="171" t="s">
        <v>91</v>
      </c>
      <c r="B445" s="164"/>
      <c r="C445" s="299" t="s">
        <v>628</v>
      </c>
      <c r="D445" s="166"/>
      <c r="E445" s="168"/>
      <c r="F445" s="167"/>
      <c r="G445" s="168"/>
      <c r="H445" s="271"/>
      <c r="AF445" s="260"/>
      <c r="AG445" s="260"/>
      <c r="AH445" s="260"/>
      <c r="AI445" s="260"/>
      <c r="AJ445" s="260"/>
      <c r="AK445" s="260"/>
      <c r="AL445" s="260"/>
      <c r="AM445" s="260"/>
      <c r="AN445" s="260"/>
      <c r="AO445" s="260"/>
      <c r="AP445" s="260"/>
      <c r="AQ445" s="260"/>
      <c r="AR445" s="260"/>
      <c r="AS445" s="260"/>
      <c r="AT445" s="260"/>
      <c r="AU445" s="260"/>
      <c r="AV445" s="260"/>
      <c r="AW445" s="260"/>
      <c r="AX445" s="210"/>
      <c r="AY445" s="210"/>
      <c r="AZ445" s="210"/>
    </row>
    <row r="446" spans="1:52" x14ac:dyDescent="0.25">
      <c r="A446" s="171" t="s">
        <v>91</v>
      </c>
      <c r="B446" s="164"/>
      <c r="C446" s="299" t="s">
        <v>628</v>
      </c>
      <c r="D446" s="166"/>
      <c r="E446" s="168"/>
      <c r="F446" s="167"/>
      <c r="G446" s="168"/>
      <c r="H446" s="271"/>
      <c r="AF446" s="260"/>
      <c r="AG446" s="260"/>
      <c r="AH446" s="260"/>
      <c r="AI446" s="260"/>
      <c r="AJ446" s="260"/>
      <c r="AK446" s="260"/>
      <c r="AL446" s="260"/>
      <c r="AM446" s="260"/>
      <c r="AN446" s="260"/>
      <c r="AO446" s="260"/>
      <c r="AP446" s="260"/>
      <c r="AQ446" s="260"/>
      <c r="AR446" s="260"/>
      <c r="AS446" s="260"/>
      <c r="AT446" s="260"/>
      <c r="AU446" s="260"/>
      <c r="AV446" s="260"/>
      <c r="AW446" s="260"/>
      <c r="AX446" s="210"/>
      <c r="AY446" s="210"/>
      <c r="AZ446" s="210"/>
    </row>
    <row r="447" spans="1:52" x14ac:dyDescent="0.25">
      <c r="A447" s="171" t="s">
        <v>91</v>
      </c>
      <c r="B447" s="164"/>
      <c r="C447" s="299" t="s">
        <v>628</v>
      </c>
      <c r="D447" s="166"/>
      <c r="E447" s="168"/>
      <c r="F447" s="167"/>
      <c r="G447" s="168"/>
      <c r="H447" s="271"/>
      <c r="AF447" s="260"/>
      <c r="AG447" s="260"/>
      <c r="AH447" s="260"/>
      <c r="AI447" s="260"/>
      <c r="AJ447" s="260"/>
      <c r="AK447" s="260"/>
      <c r="AL447" s="260"/>
      <c r="AM447" s="260"/>
      <c r="AN447" s="260"/>
      <c r="AO447" s="260"/>
      <c r="AP447" s="260"/>
      <c r="AQ447" s="260"/>
      <c r="AR447" s="260"/>
      <c r="AS447" s="260"/>
      <c r="AT447" s="260"/>
      <c r="AU447" s="260"/>
      <c r="AV447" s="260"/>
      <c r="AW447" s="260"/>
      <c r="AX447" s="210"/>
      <c r="AY447" s="210"/>
      <c r="AZ447" s="210"/>
    </row>
    <row r="448" spans="1:52" x14ac:dyDescent="0.25">
      <c r="A448" s="171" t="s">
        <v>91</v>
      </c>
      <c r="B448" s="164"/>
      <c r="C448" s="299" t="s">
        <v>628</v>
      </c>
      <c r="D448" s="166"/>
      <c r="E448" s="168"/>
      <c r="F448" s="167"/>
      <c r="G448" s="168"/>
      <c r="H448" s="271"/>
      <c r="AF448" s="260"/>
      <c r="AG448" s="260"/>
      <c r="AH448" s="260"/>
      <c r="AI448" s="260"/>
      <c r="AJ448" s="260"/>
      <c r="AK448" s="260"/>
      <c r="AL448" s="260"/>
      <c r="AM448" s="260"/>
      <c r="AN448" s="260"/>
      <c r="AO448" s="260"/>
      <c r="AP448" s="260"/>
      <c r="AQ448" s="260"/>
      <c r="AR448" s="260"/>
      <c r="AS448" s="260"/>
      <c r="AT448" s="260"/>
      <c r="AU448" s="260"/>
      <c r="AV448" s="260"/>
      <c r="AW448" s="260"/>
      <c r="AX448" s="210"/>
      <c r="AY448" s="210"/>
      <c r="AZ448" s="210"/>
    </row>
    <row r="449" spans="1:52" x14ac:dyDescent="0.25">
      <c r="A449" s="171" t="s">
        <v>91</v>
      </c>
      <c r="B449" s="164"/>
      <c r="C449" s="299" t="s">
        <v>628</v>
      </c>
      <c r="D449" s="166"/>
      <c r="E449" s="168"/>
      <c r="F449" s="167"/>
      <c r="G449" s="168"/>
      <c r="H449" s="271"/>
      <c r="AF449" s="260"/>
      <c r="AG449" s="260"/>
      <c r="AH449" s="260"/>
      <c r="AI449" s="260"/>
      <c r="AJ449" s="260"/>
      <c r="AK449" s="260"/>
      <c r="AL449" s="260"/>
      <c r="AM449" s="260"/>
      <c r="AN449" s="260"/>
      <c r="AO449" s="260"/>
      <c r="AP449" s="260"/>
      <c r="AQ449" s="260"/>
      <c r="AR449" s="260"/>
      <c r="AS449" s="260"/>
      <c r="AT449" s="260"/>
      <c r="AU449" s="260"/>
      <c r="AV449" s="260"/>
      <c r="AW449" s="260"/>
      <c r="AX449" s="210"/>
      <c r="AY449" s="210"/>
      <c r="AZ449" s="210"/>
    </row>
    <row r="450" spans="1:52" x14ac:dyDescent="0.25">
      <c r="A450" s="171" t="s">
        <v>91</v>
      </c>
      <c r="B450" s="164"/>
      <c r="C450" s="299" t="s">
        <v>628</v>
      </c>
      <c r="D450" s="166"/>
      <c r="E450" s="168"/>
      <c r="F450" s="167"/>
      <c r="G450" s="168"/>
      <c r="H450" s="271"/>
      <c r="AF450" s="260"/>
      <c r="AG450" s="260"/>
      <c r="AH450" s="260"/>
      <c r="AI450" s="260"/>
      <c r="AJ450" s="260"/>
      <c r="AK450" s="260"/>
      <c r="AL450" s="260"/>
      <c r="AM450" s="260"/>
      <c r="AN450" s="260"/>
      <c r="AO450" s="260"/>
      <c r="AP450" s="260"/>
      <c r="AQ450" s="260"/>
      <c r="AR450" s="260"/>
      <c r="AS450" s="260"/>
      <c r="AT450" s="260"/>
      <c r="AU450" s="260"/>
      <c r="AV450" s="260"/>
      <c r="AW450" s="260"/>
      <c r="AX450" s="210"/>
      <c r="AY450" s="210"/>
      <c r="AZ450" s="210"/>
    </row>
    <row r="451" spans="1:52" x14ac:dyDescent="0.25">
      <c r="A451" s="171" t="s">
        <v>91</v>
      </c>
      <c r="B451" s="164"/>
      <c r="C451" s="299" t="s">
        <v>628</v>
      </c>
      <c r="D451" s="166"/>
      <c r="E451" s="168"/>
      <c r="F451" s="167"/>
      <c r="G451" s="168"/>
      <c r="H451" s="271"/>
      <c r="AF451" s="260"/>
      <c r="AG451" s="260"/>
      <c r="AH451" s="260"/>
      <c r="AI451" s="260"/>
      <c r="AJ451" s="260"/>
      <c r="AK451" s="260"/>
      <c r="AL451" s="260"/>
      <c r="AM451" s="260"/>
      <c r="AN451" s="260"/>
      <c r="AO451" s="260"/>
      <c r="AP451" s="260"/>
      <c r="AQ451" s="260"/>
      <c r="AR451" s="260"/>
      <c r="AS451" s="260"/>
      <c r="AT451" s="260"/>
      <c r="AU451" s="260"/>
      <c r="AV451" s="260"/>
      <c r="AW451" s="260"/>
      <c r="AX451" s="210"/>
      <c r="AY451" s="210"/>
      <c r="AZ451" s="210"/>
    </row>
    <row r="452" spans="1:52" x14ac:dyDescent="0.25">
      <c r="A452" s="171" t="s">
        <v>91</v>
      </c>
      <c r="B452" s="164"/>
      <c r="C452" s="299" t="s">
        <v>628</v>
      </c>
      <c r="D452" s="166"/>
      <c r="E452" s="168"/>
      <c r="F452" s="167"/>
      <c r="G452" s="168"/>
      <c r="H452" s="271"/>
      <c r="AF452" s="260"/>
      <c r="AG452" s="260"/>
      <c r="AH452" s="260"/>
      <c r="AI452" s="260"/>
      <c r="AJ452" s="260"/>
      <c r="AK452" s="260"/>
      <c r="AL452" s="260"/>
      <c r="AM452" s="260"/>
      <c r="AN452" s="260"/>
      <c r="AO452" s="260"/>
      <c r="AP452" s="260"/>
      <c r="AQ452" s="260"/>
      <c r="AR452" s="260"/>
      <c r="AS452" s="260"/>
      <c r="AT452" s="260"/>
      <c r="AU452" s="260"/>
      <c r="AV452" s="260"/>
      <c r="AW452" s="260"/>
      <c r="AX452" s="210"/>
      <c r="AY452" s="210"/>
      <c r="AZ452" s="210"/>
    </row>
    <row r="453" spans="1:52" x14ac:dyDescent="0.25">
      <c r="A453" s="171" t="s">
        <v>91</v>
      </c>
      <c r="B453" s="164"/>
      <c r="C453" s="299" t="s">
        <v>628</v>
      </c>
      <c r="D453" s="166"/>
      <c r="E453" s="168"/>
      <c r="F453" s="167"/>
      <c r="G453" s="168"/>
      <c r="H453" s="271"/>
      <c r="AF453" s="260"/>
      <c r="AG453" s="260"/>
      <c r="AH453" s="260"/>
      <c r="AI453" s="260"/>
      <c r="AJ453" s="260"/>
      <c r="AK453" s="260"/>
      <c r="AL453" s="260"/>
      <c r="AM453" s="260"/>
      <c r="AN453" s="260"/>
      <c r="AO453" s="260"/>
      <c r="AP453" s="260"/>
      <c r="AQ453" s="260"/>
      <c r="AR453" s="260"/>
      <c r="AS453" s="260"/>
      <c r="AT453" s="260"/>
      <c r="AU453" s="260"/>
      <c r="AV453" s="260"/>
      <c r="AW453" s="260"/>
      <c r="AX453" s="210"/>
      <c r="AY453" s="210"/>
      <c r="AZ453" s="210"/>
    </row>
    <row r="454" spans="1:52" x14ac:dyDescent="0.25">
      <c r="A454" s="171" t="s">
        <v>91</v>
      </c>
      <c r="B454" s="164"/>
      <c r="C454" s="299" t="s">
        <v>628</v>
      </c>
      <c r="D454" s="166"/>
      <c r="E454" s="168"/>
      <c r="F454" s="167"/>
      <c r="G454" s="168"/>
      <c r="H454" s="271"/>
      <c r="AF454" s="260"/>
      <c r="AG454" s="260"/>
      <c r="AH454" s="260"/>
      <c r="AI454" s="260"/>
      <c r="AJ454" s="260"/>
      <c r="AK454" s="260"/>
      <c r="AL454" s="260"/>
      <c r="AM454" s="260"/>
      <c r="AN454" s="260"/>
      <c r="AO454" s="260"/>
      <c r="AP454" s="260"/>
      <c r="AQ454" s="260"/>
      <c r="AR454" s="260"/>
      <c r="AS454" s="260"/>
      <c r="AT454" s="260"/>
      <c r="AU454" s="260"/>
      <c r="AV454" s="260"/>
      <c r="AW454" s="260"/>
      <c r="AX454" s="210"/>
      <c r="AY454" s="210"/>
      <c r="AZ454" s="210"/>
    </row>
    <row r="455" spans="1:52" x14ac:dyDescent="0.25">
      <c r="A455" s="171" t="s">
        <v>91</v>
      </c>
      <c r="B455" s="164"/>
      <c r="C455" s="299" t="s">
        <v>628</v>
      </c>
      <c r="D455" s="166"/>
      <c r="E455" s="168"/>
      <c r="F455" s="167"/>
      <c r="G455" s="168"/>
      <c r="H455" s="271"/>
      <c r="AF455" s="260"/>
      <c r="AG455" s="260"/>
      <c r="AH455" s="260"/>
      <c r="AI455" s="260"/>
      <c r="AJ455" s="260"/>
      <c r="AK455" s="260"/>
      <c r="AL455" s="260"/>
      <c r="AM455" s="260"/>
      <c r="AN455" s="260"/>
      <c r="AO455" s="260"/>
      <c r="AP455" s="260"/>
      <c r="AQ455" s="260"/>
      <c r="AR455" s="260"/>
      <c r="AS455" s="260"/>
      <c r="AT455" s="260"/>
      <c r="AU455" s="260"/>
      <c r="AV455" s="260"/>
      <c r="AW455" s="260"/>
      <c r="AX455" s="210"/>
      <c r="AY455" s="210"/>
      <c r="AZ455" s="210"/>
    </row>
    <row r="456" spans="1:52" x14ac:dyDescent="0.25">
      <c r="A456" s="171" t="s">
        <v>91</v>
      </c>
      <c r="B456" s="164"/>
      <c r="C456" s="299" t="s">
        <v>628</v>
      </c>
      <c r="D456" s="166"/>
      <c r="E456" s="168"/>
      <c r="F456" s="167"/>
      <c r="G456" s="168"/>
      <c r="H456" s="271"/>
      <c r="AF456" s="260"/>
      <c r="AG456" s="260"/>
      <c r="AH456" s="260"/>
      <c r="AI456" s="260"/>
      <c r="AJ456" s="260"/>
      <c r="AK456" s="260"/>
      <c r="AL456" s="260"/>
      <c r="AM456" s="260"/>
      <c r="AN456" s="260"/>
      <c r="AO456" s="260"/>
      <c r="AP456" s="260"/>
      <c r="AQ456" s="260"/>
      <c r="AR456" s="260"/>
      <c r="AS456" s="260"/>
      <c r="AT456" s="260"/>
      <c r="AU456" s="260"/>
      <c r="AV456" s="260"/>
      <c r="AW456" s="260"/>
      <c r="AX456" s="210"/>
      <c r="AY456" s="210"/>
      <c r="AZ456" s="210"/>
    </row>
    <row r="457" spans="1:52" x14ac:dyDescent="0.25">
      <c r="A457" s="171" t="s">
        <v>91</v>
      </c>
      <c r="B457" s="164"/>
      <c r="C457" s="299" t="s">
        <v>628</v>
      </c>
      <c r="D457" s="166"/>
      <c r="E457" s="168"/>
      <c r="F457" s="167"/>
      <c r="G457" s="168"/>
      <c r="H457" s="271"/>
      <c r="AF457" s="260"/>
      <c r="AG457" s="260"/>
      <c r="AH457" s="260"/>
      <c r="AI457" s="260"/>
      <c r="AJ457" s="260"/>
      <c r="AK457" s="260"/>
      <c r="AL457" s="260"/>
      <c r="AM457" s="260"/>
      <c r="AN457" s="260"/>
      <c r="AO457" s="260"/>
      <c r="AP457" s="260"/>
      <c r="AQ457" s="260"/>
      <c r="AR457" s="260"/>
      <c r="AS457" s="260"/>
      <c r="AT457" s="260"/>
      <c r="AU457" s="260"/>
      <c r="AV457" s="260"/>
      <c r="AW457" s="260"/>
      <c r="AX457" s="210"/>
      <c r="AY457" s="210"/>
      <c r="AZ457" s="210"/>
    </row>
    <row r="458" spans="1:52" x14ac:dyDescent="0.25">
      <c r="A458" s="171" t="s">
        <v>91</v>
      </c>
      <c r="B458" s="164"/>
      <c r="C458" s="299" t="s">
        <v>628</v>
      </c>
      <c r="D458" s="166"/>
      <c r="E458" s="168"/>
      <c r="F458" s="167"/>
      <c r="G458" s="168"/>
      <c r="H458" s="271"/>
      <c r="AF458" s="260"/>
      <c r="AG458" s="260"/>
      <c r="AH458" s="260"/>
      <c r="AI458" s="260"/>
      <c r="AJ458" s="260"/>
      <c r="AK458" s="260"/>
      <c r="AL458" s="260"/>
      <c r="AM458" s="260"/>
      <c r="AN458" s="260"/>
      <c r="AO458" s="260"/>
      <c r="AP458" s="260"/>
      <c r="AQ458" s="260"/>
      <c r="AR458" s="260"/>
      <c r="AS458" s="260"/>
      <c r="AT458" s="260"/>
      <c r="AU458" s="260"/>
      <c r="AV458" s="260"/>
      <c r="AW458" s="260"/>
      <c r="AX458" s="210"/>
      <c r="AY458" s="210"/>
      <c r="AZ458" s="210"/>
    </row>
    <row r="459" spans="1:52" x14ac:dyDescent="0.25">
      <c r="A459" s="171" t="s">
        <v>91</v>
      </c>
      <c r="B459" s="164"/>
      <c r="C459" s="299" t="s">
        <v>628</v>
      </c>
      <c r="D459" s="166"/>
      <c r="E459" s="168"/>
      <c r="F459" s="167"/>
      <c r="G459" s="168"/>
      <c r="H459" s="271"/>
      <c r="AF459" s="260"/>
      <c r="AG459" s="260"/>
      <c r="AH459" s="260"/>
      <c r="AI459" s="260"/>
      <c r="AJ459" s="260"/>
      <c r="AK459" s="260"/>
      <c r="AL459" s="260"/>
      <c r="AM459" s="260"/>
      <c r="AN459" s="260"/>
      <c r="AO459" s="260"/>
      <c r="AP459" s="260"/>
      <c r="AQ459" s="260"/>
      <c r="AR459" s="260"/>
      <c r="AS459" s="260"/>
      <c r="AT459" s="260"/>
      <c r="AU459" s="260"/>
      <c r="AV459" s="260"/>
      <c r="AW459" s="260"/>
      <c r="AX459" s="210"/>
      <c r="AY459" s="210"/>
      <c r="AZ459" s="210"/>
    </row>
    <row r="460" spans="1:52" x14ac:dyDescent="0.25">
      <c r="A460" s="171" t="s">
        <v>91</v>
      </c>
      <c r="B460" s="164"/>
      <c r="C460" s="299" t="s">
        <v>628</v>
      </c>
      <c r="D460" s="166"/>
      <c r="E460" s="168"/>
      <c r="F460" s="167"/>
      <c r="G460" s="168"/>
      <c r="H460" s="271"/>
      <c r="AF460" s="260"/>
      <c r="AG460" s="260"/>
      <c r="AH460" s="260"/>
      <c r="AI460" s="260"/>
      <c r="AJ460" s="260"/>
      <c r="AK460" s="260"/>
      <c r="AL460" s="260"/>
      <c r="AM460" s="260"/>
      <c r="AN460" s="260"/>
      <c r="AO460" s="260"/>
      <c r="AP460" s="260"/>
      <c r="AQ460" s="260"/>
      <c r="AR460" s="260"/>
      <c r="AS460" s="260"/>
      <c r="AT460" s="260"/>
      <c r="AU460" s="260"/>
      <c r="AV460" s="260"/>
      <c r="AW460" s="260"/>
      <c r="AX460" s="210"/>
      <c r="AY460" s="210"/>
      <c r="AZ460" s="210"/>
    </row>
    <row r="461" spans="1:52" x14ac:dyDescent="0.25">
      <c r="A461" s="171" t="s">
        <v>91</v>
      </c>
      <c r="B461" s="164"/>
      <c r="C461" s="299" t="s">
        <v>628</v>
      </c>
      <c r="D461" s="166"/>
      <c r="E461" s="168"/>
      <c r="F461" s="167"/>
      <c r="G461" s="168"/>
      <c r="H461" s="271"/>
      <c r="AF461" s="260"/>
      <c r="AG461" s="260"/>
      <c r="AH461" s="260"/>
      <c r="AI461" s="260"/>
      <c r="AJ461" s="260"/>
      <c r="AK461" s="260"/>
      <c r="AL461" s="260"/>
      <c r="AM461" s="260"/>
      <c r="AN461" s="260"/>
      <c r="AO461" s="260"/>
      <c r="AP461" s="260"/>
      <c r="AQ461" s="260"/>
      <c r="AR461" s="260"/>
      <c r="AS461" s="260"/>
      <c r="AT461" s="260"/>
      <c r="AU461" s="260"/>
      <c r="AV461" s="260"/>
      <c r="AW461" s="260"/>
      <c r="AX461" s="210"/>
      <c r="AY461" s="210"/>
      <c r="AZ461" s="210"/>
    </row>
    <row r="462" spans="1:52" x14ac:dyDescent="0.25">
      <c r="A462" s="171" t="s">
        <v>91</v>
      </c>
      <c r="B462" s="164"/>
      <c r="C462" s="299" t="s">
        <v>628</v>
      </c>
      <c r="D462" s="166"/>
      <c r="E462" s="168"/>
      <c r="F462" s="167"/>
      <c r="G462" s="168"/>
      <c r="H462" s="271"/>
      <c r="AF462" s="260"/>
      <c r="AG462" s="260"/>
      <c r="AH462" s="260"/>
      <c r="AI462" s="260"/>
      <c r="AJ462" s="260"/>
      <c r="AK462" s="260"/>
      <c r="AL462" s="260"/>
      <c r="AM462" s="260"/>
      <c r="AN462" s="260"/>
      <c r="AO462" s="260"/>
      <c r="AP462" s="260"/>
      <c r="AQ462" s="260"/>
      <c r="AR462" s="260"/>
      <c r="AS462" s="260"/>
      <c r="AT462" s="260"/>
      <c r="AU462" s="260"/>
      <c r="AV462" s="260"/>
      <c r="AW462" s="260"/>
      <c r="AX462" s="210"/>
      <c r="AY462" s="210"/>
      <c r="AZ462" s="210"/>
    </row>
    <row r="463" spans="1:52" x14ac:dyDescent="0.25">
      <c r="A463" s="171" t="s">
        <v>91</v>
      </c>
      <c r="B463" s="164"/>
      <c r="C463" s="299" t="s">
        <v>628</v>
      </c>
      <c r="D463" s="166"/>
      <c r="E463" s="168"/>
      <c r="F463" s="167"/>
      <c r="G463" s="168"/>
      <c r="H463" s="271"/>
      <c r="AF463" s="260"/>
      <c r="AG463" s="260"/>
      <c r="AH463" s="260"/>
      <c r="AI463" s="260"/>
      <c r="AJ463" s="260"/>
      <c r="AK463" s="260"/>
      <c r="AL463" s="260"/>
      <c r="AM463" s="260"/>
      <c r="AN463" s="260"/>
      <c r="AO463" s="260"/>
      <c r="AP463" s="260"/>
      <c r="AQ463" s="260"/>
      <c r="AR463" s="260"/>
      <c r="AS463" s="260"/>
      <c r="AT463" s="260"/>
      <c r="AU463" s="260"/>
      <c r="AV463" s="260"/>
      <c r="AW463" s="260"/>
      <c r="AX463" s="210"/>
      <c r="AY463" s="210"/>
      <c r="AZ463" s="210"/>
    </row>
    <row r="464" spans="1:52" x14ac:dyDescent="0.25">
      <c r="A464" s="171" t="s">
        <v>91</v>
      </c>
      <c r="B464" s="164"/>
      <c r="C464" s="299" t="s">
        <v>628</v>
      </c>
      <c r="D464" s="166"/>
      <c r="E464" s="168"/>
      <c r="F464" s="167"/>
      <c r="G464" s="168"/>
      <c r="H464" s="271"/>
      <c r="AF464" s="260"/>
      <c r="AG464" s="260"/>
      <c r="AH464" s="260"/>
      <c r="AI464" s="260"/>
      <c r="AJ464" s="260"/>
      <c r="AK464" s="260"/>
      <c r="AL464" s="260"/>
      <c r="AM464" s="260"/>
      <c r="AN464" s="260"/>
      <c r="AO464" s="260"/>
      <c r="AP464" s="260"/>
      <c r="AQ464" s="260"/>
      <c r="AR464" s="260"/>
      <c r="AS464" s="260"/>
      <c r="AT464" s="260"/>
      <c r="AU464" s="260"/>
      <c r="AV464" s="260"/>
      <c r="AW464" s="260"/>
      <c r="AX464" s="210"/>
      <c r="AY464" s="210"/>
      <c r="AZ464" s="210"/>
    </row>
    <row r="465" spans="1:52" x14ac:dyDescent="0.25">
      <c r="A465" s="171" t="s">
        <v>91</v>
      </c>
      <c r="B465" s="164"/>
      <c r="C465" s="299" t="s">
        <v>628</v>
      </c>
      <c r="D465" s="166"/>
      <c r="E465" s="168"/>
      <c r="F465" s="167"/>
      <c r="G465" s="168"/>
      <c r="H465" s="271"/>
      <c r="AF465" s="260"/>
      <c r="AG465" s="260"/>
      <c r="AH465" s="260"/>
      <c r="AI465" s="260"/>
      <c r="AJ465" s="260"/>
      <c r="AK465" s="260"/>
      <c r="AL465" s="260"/>
      <c r="AM465" s="260"/>
      <c r="AN465" s="260"/>
      <c r="AO465" s="260"/>
      <c r="AP465" s="260"/>
      <c r="AQ465" s="260"/>
      <c r="AR465" s="260"/>
      <c r="AS465" s="260"/>
      <c r="AT465" s="260"/>
      <c r="AU465" s="260"/>
      <c r="AV465" s="260"/>
      <c r="AW465" s="260"/>
      <c r="AX465" s="210"/>
      <c r="AY465" s="210"/>
      <c r="AZ465" s="210"/>
    </row>
    <row r="466" spans="1:52" x14ac:dyDescent="0.25">
      <c r="A466" s="171" t="s">
        <v>91</v>
      </c>
      <c r="B466" s="164"/>
      <c r="C466" s="299" t="s">
        <v>628</v>
      </c>
      <c r="D466" s="166"/>
      <c r="E466" s="168"/>
      <c r="F466" s="167"/>
      <c r="G466" s="168"/>
      <c r="H466" s="271"/>
      <c r="AF466" s="260"/>
      <c r="AG466" s="260"/>
      <c r="AH466" s="260"/>
      <c r="AI466" s="260"/>
      <c r="AJ466" s="260"/>
      <c r="AK466" s="260"/>
      <c r="AL466" s="260"/>
      <c r="AM466" s="260"/>
      <c r="AN466" s="260"/>
      <c r="AO466" s="260"/>
      <c r="AP466" s="260"/>
      <c r="AQ466" s="260"/>
      <c r="AR466" s="260"/>
      <c r="AS466" s="260"/>
      <c r="AT466" s="260"/>
      <c r="AU466" s="260"/>
      <c r="AV466" s="260"/>
      <c r="AW466" s="260"/>
      <c r="AX466" s="210"/>
      <c r="AY466" s="210"/>
      <c r="AZ466" s="210"/>
    </row>
    <row r="467" spans="1:52" x14ac:dyDescent="0.25">
      <c r="A467" s="171" t="s">
        <v>91</v>
      </c>
      <c r="B467" s="164"/>
      <c r="C467" s="299" t="s">
        <v>628</v>
      </c>
      <c r="D467" s="166"/>
      <c r="E467" s="168"/>
      <c r="F467" s="167"/>
      <c r="G467" s="168"/>
      <c r="H467" s="271"/>
      <c r="AF467" s="260"/>
      <c r="AG467" s="260"/>
      <c r="AH467" s="260"/>
      <c r="AI467" s="260"/>
      <c r="AJ467" s="260"/>
      <c r="AK467" s="260"/>
      <c r="AL467" s="260"/>
      <c r="AM467" s="260"/>
      <c r="AN467" s="260"/>
      <c r="AO467" s="260"/>
      <c r="AP467" s="260"/>
      <c r="AQ467" s="260"/>
      <c r="AR467" s="260"/>
      <c r="AS467" s="260"/>
      <c r="AT467" s="260"/>
      <c r="AU467" s="260"/>
      <c r="AV467" s="260"/>
      <c r="AW467" s="260"/>
      <c r="AX467" s="210"/>
      <c r="AY467" s="210"/>
      <c r="AZ467" s="210"/>
    </row>
    <row r="468" spans="1:52" x14ac:dyDescent="0.25">
      <c r="A468" s="171" t="s">
        <v>91</v>
      </c>
      <c r="B468" s="164"/>
      <c r="C468" s="299" t="s">
        <v>628</v>
      </c>
      <c r="D468" s="166"/>
      <c r="E468" s="168"/>
      <c r="F468" s="167"/>
      <c r="G468" s="168"/>
      <c r="H468" s="271"/>
      <c r="AF468" s="260"/>
      <c r="AG468" s="260"/>
      <c r="AH468" s="260"/>
      <c r="AI468" s="260"/>
      <c r="AJ468" s="260"/>
      <c r="AK468" s="260"/>
      <c r="AL468" s="260"/>
      <c r="AM468" s="260"/>
      <c r="AN468" s="260"/>
      <c r="AO468" s="260"/>
      <c r="AP468" s="260"/>
      <c r="AQ468" s="260"/>
      <c r="AR468" s="260"/>
      <c r="AS468" s="260"/>
      <c r="AT468" s="260"/>
      <c r="AU468" s="260"/>
      <c r="AV468" s="260"/>
      <c r="AW468" s="260"/>
      <c r="AX468" s="210"/>
      <c r="AY468" s="210"/>
      <c r="AZ468" s="210"/>
    </row>
    <row r="469" spans="1:52" x14ac:dyDescent="0.25">
      <c r="A469" s="171" t="s">
        <v>91</v>
      </c>
      <c r="B469" s="164"/>
      <c r="C469" s="299" t="s">
        <v>628</v>
      </c>
      <c r="D469" s="166"/>
      <c r="E469" s="168"/>
      <c r="F469" s="167"/>
      <c r="G469" s="168"/>
      <c r="H469" s="271"/>
      <c r="AF469" s="260"/>
      <c r="AG469" s="260"/>
      <c r="AH469" s="260"/>
      <c r="AI469" s="260"/>
      <c r="AJ469" s="260"/>
      <c r="AK469" s="260"/>
      <c r="AL469" s="260"/>
      <c r="AM469" s="260"/>
      <c r="AN469" s="260"/>
      <c r="AO469" s="260"/>
      <c r="AP469" s="260"/>
      <c r="AQ469" s="260"/>
      <c r="AR469" s="260"/>
      <c r="AS469" s="260"/>
      <c r="AT469" s="260"/>
      <c r="AU469" s="260"/>
      <c r="AV469" s="260"/>
      <c r="AW469" s="260"/>
      <c r="AX469" s="210"/>
      <c r="AY469" s="210"/>
      <c r="AZ469" s="210"/>
    </row>
    <row r="470" spans="1:52" x14ac:dyDescent="0.25">
      <c r="A470" s="171" t="s">
        <v>91</v>
      </c>
      <c r="B470" s="164"/>
      <c r="C470" s="299" t="s">
        <v>628</v>
      </c>
      <c r="D470" s="166"/>
      <c r="E470" s="168"/>
      <c r="F470" s="167"/>
      <c r="G470" s="168"/>
      <c r="H470" s="271"/>
      <c r="AF470" s="260"/>
      <c r="AG470" s="260"/>
      <c r="AH470" s="260"/>
      <c r="AI470" s="260"/>
      <c r="AJ470" s="260"/>
      <c r="AK470" s="260"/>
      <c r="AL470" s="260"/>
      <c r="AM470" s="260"/>
      <c r="AN470" s="260"/>
      <c r="AO470" s="260"/>
      <c r="AP470" s="260"/>
      <c r="AQ470" s="260"/>
      <c r="AR470" s="260"/>
      <c r="AS470" s="260"/>
      <c r="AT470" s="260"/>
      <c r="AU470" s="260"/>
      <c r="AV470" s="260"/>
      <c r="AW470" s="260"/>
      <c r="AX470" s="210"/>
      <c r="AY470" s="210"/>
      <c r="AZ470" s="210"/>
    </row>
    <row r="471" spans="1:52" x14ac:dyDescent="0.25">
      <c r="A471" s="171" t="s">
        <v>91</v>
      </c>
      <c r="B471" s="164"/>
      <c r="C471" s="299" t="s">
        <v>628</v>
      </c>
      <c r="D471" s="166"/>
      <c r="E471" s="168"/>
      <c r="F471" s="167"/>
      <c r="G471" s="168"/>
      <c r="H471" s="271"/>
      <c r="AF471" s="260"/>
      <c r="AG471" s="260"/>
      <c r="AH471" s="260"/>
      <c r="AI471" s="260"/>
      <c r="AJ471" s="260"/>
      <c r="AK471" s="260"/>
      <c r="AL471" s="260"/>
      <c r="AM471" s="260"/>
      <c r="AN471" s="260"/>
      <c r="AO471" s="260"/>
      <c r="AP471" s="260"/>
      <c r="AQ471" s="260"/>
      <c r="AR471" s="260"/>
      <c r="AS471" s="260"/>
      <c r="AT471" s="260"/>
      <c r="AU471" s="260"/>
      <c r="AV471" s="260"/>
      <c r="AW471" s="260"/>
      <c r="AX471" s="210"/>
      <c r="AY471" s="210"/>
      <c r="AZ471" s="210"/>
    </row>
    <row r="472" spans="1:52" x14ac:dyDescent="0.25">
      <c r="A472" s="171" t="s">
        <v>91</v>
      </c>
      <c r="B472" s="164"/>
      <c r="C472" s="299" t="s">
        <v>628</v>
      </c>
      <c r="D472" s="166"/>
      <c r="E472" s="168"/>
      <c r="F472" s="167"/>
      <c r="G472" s="168"/>
      <c r="H472" s="271"/>
      <c r="AF472" s="260"/>
      <c r="AG472" s="260"/>
      <c r="AH472" s="260"/>
      <c r="AI472" s="260"/>
      <c r="AJ472" s="260"/>
      <c r="AK472" s="260"/>
      <c r="AL472" s="260"/>
      <c r="AM472" s="260"/>
      <c r="AN472" s="260"/>
      <c r="AO472" s="260"/>
      <c r="AP472" s="260"/>
      <c r="AQ472" s="260"/>
      <c r="AR472" s="260"/>
      <c r="AS472" s="260"/>
      <c r="AT472" s="260"/>
      <c r="AU472" s="260"/>
      <c r="AV472" s="260"/>
      <c r="AW472" s="260"/>
      <c r="AX472" s="210"/>
      <c r="AY472" s="210"/>
      <c r="AZ472" s="210"/>
    </row>
    <row r="473" spans="1:52" x14ac:dyDescent="0.25">
      <c r="A473" s="171" t="s">
        <v>91</v>
      </c>
      <c r="B473" s="164"/>
      <c r="C473" s="299" t="s">
        <v>628</v>
      </c>
      <c r="D473" s="166"/>
      <c r="E473" s="168"/>
      <c r="F473" s="167"/>
      <c r="G473" s="168"/>
      <c r="H473" s="271"/>
      <c r="AF473" s="260"/>
      <c r="AG473" s="260"/>
      <c r="AH473" s="260"/>
      <c r="AI473" s="260"/>
      <c r="AJ473" s="260"/>
      <c r="AK473" s="260"/>
      <c r="AL473" s="260"/>
      <c r="AM473" s="260"/>
      <c r="AN473" s="260"/>
      <c r="AO473" s="260"/>
      <c r="AP473" s="260"/>
      <c r="AQ473" s="260"/>
      <c r="AR473" s="260"/>
      <c r="AS473" s="260"/>
      <c r="AT473" s="260"/>
      <c r="AU473" s="260"/>
      <c r="AV473" s="260"/>
      <c r="AW473" s="260"/>
      <c r="AX473" s="210"/>
      <c r="AY473" s="210"/>
      <c r="AZ473" s="210"/>
    </row>
    <row r="474" spans="1:52" x14ac:dyDescent="0.25">
      <c r="A474" s="171" t="s">
        <v>91</v>
      </c>
      <c r="B474" s="164"/>
      <c r="C474" s="299" t="s">
        <v>628</v>
      </c>
      <c r="D474" s="166"/>
      <c r="E474" s="168"/>
      <c r="F474" s="167"/>
      <c r="G474" s="168"/>
      <c r="H474" s="271"/>
      <c r="AF474" s="260"/>
      <c r="AG474" s="260"/>
      <c r="AH474" s="260"/>
      <c r="AI474" s="260"/>
      <c r="AJ474" s="260"/>
      <c r="AK474" s="260"/>
      <c r="AL474" s="260"/>
      <c r="AM474" s="260"/>
      <c r="AN474" s="260"/>
      <c r="AO474" s="260"/>
      <c r="AP474" s="260"/>
      <c r="AQ474" s="260"/>
      <c r="AR474" s="260"/>
      <c r="AS474" s="260"/>
      <c r="AT474" s="260"/>
      <c r="AU474" s="260"/>
      <c r="AV474" s="260"/>
      <c r="AW474" s="260"/>
      <c r="AX474" s="210"/>
      <c r="AY474" s="210"/>
      <c r="AZ474" s="210"/>
    </row>
    <row r="475" spans="1:52" x14ac:dyDescent="0.25">
      <c r="A475" s="171" t="s">
        <v>91</v>
      </c>
      <c r="B475" s="164"/>
      <c r="C475" s="299" t="s">
        <v>628</v>
      </c>
      <c r="D475" s="166"/>
      <c r="E475" s="168"/>
      <c r="F475" s="167"/>
      <c r="G475" s="168"/>
      <c r="H475" s="271"/>
      <c r="AF475" s="260"/>
      <c r="AG475" s="260"/>
      <c r="AH475" s="260"/>
      <c r="AI475" s="260"/>
      <c r="AJ475" s="260"/>
      <c r="AK475" s="260"/>
      <c r="AL475" s="260"/>
      <c r="AM475" s="260"/>
      <c r="AN475" s="260"/>
      <c r="AO475" s="260"/>
      <c r="AP475" s="260"/>
      <c r="AQ475" s="260"/>
      <c r="AR475" s="260"/>
      <c r="AS475" s="260"/>
      <c r="AT475" s="260"/>
      <c r="AU475" s="260"/>
      <c r="AV475" s="260"/>
      <c r="AW475" s="260"/>
      <c r="AX475" s="210"/>
      <c r="AY475" s="210"/>
      <c r="AZ475" s="210"/>
    </row>
    <row r="476" spans="1:52" x14ac:dyDescent="0.25">
      <c r="A476" s="171" t="s">
        <v>91</v>
      </c>
      <c r="B476" s="164"/>
      <c r="C476" s="299" t="s">
        <v>628</v>
      </c>
      <c r="D476" s="166"/>
      <c r="E476" s="168"/>
      <c r="F476" s="167"/>
      <c r="G476" s="168"/>
      <c r="H476" s="271"/>
      <c r="AF476" s="260"/>
      <c r="AG476" s="260"/>
      <c r="AH476" s="260"/>
      <c r="AI476" s="260"/>
      <c r="AJ476" s="260"/>
      <c r="AK476" s="260"/>
      <c r="AL476" s="260"/>
      <c r="AM476" s="260"/>
      <c r="AN476" s="260"/>
      <c r="AO476" s="260"/>
      <c r="AP476" s="260"/>
      <c r="AQ476" s="260"/>
      <c r="AR476" s="260"/>
      <c r="AS476" s="260"/>
      <c r="AT476" s="260"/>
      <c r="AU476" s="260"/>
      <c r="AV476" s="260"/>
      <c r="AW476" s="260"/>
      <c r="AX476" s="210"/>
      <c r="AY476" s="210"/>
      <c r="AZ476" s="210"/>
    </row>
    <row r="477" spans="1:52" x14ac:dyDescent="0.25">
      <c r="A477" s="171" t="s">
        <v>91</v>
      </c>
      <c r="B477" s="164"/>
      <c r="C477" s="299" t="s">
        <v>628</v>
      </c>
      <c r="D477" s="166"/>
      <c r="E477" s="168"/>
      <c r="F477" s="167"/>
      <c r="G477" s="168"/>
      <c r="H477" s="271"/>
      <c r="AF477" s="260"/>
      <c r="AG477" s="260"/>
      <c r="AH477" s="260"/>
      <c r="AI477" s="260"/>
      <c r="AJ477" s="260"/>
      <c r="AK477" s="260"/>
      <c r="AL477" s="260"/>
      <c r="AM477" s="260"/>
      <c r="AN477" s="260"/>
      <c r="AO477" s="260"/>
      <c r="AP477" s="260"/>
      <c r="AQ477" s="260"/>
      <c r="AR477" s="260"/>
      <c r="AS477" s="260"/>
      <c r="AT477" s="260"/>
      <c r="AU477" s="260"/>
      <c r="AV477" s="260"/>
      <c r="AW477" s="260"/>
      <c r="AX477" s="210"/>
      <c r="AY477" s="210"/>
      <c r="AZ477" s="210"/>
    </row>
    <row r="478" spans="1:52" x14ac:dyDescent="0.25">
      <c r="A478" s="171" t="s">
        <v>91</v>
      </c>
      <c r="B478" s="164"/>
      <c r="C478" s="299" t="s">
        <v>628</v>
      </c>
      <c r="D478" s="166"/>
      <c r="E478" s="168"/>
      <c r="F478" s="167"/>
      <c r="G478" s="168"/>
      <c r="H478" s="271"/>
      <c r="AF478" s="260"/>
      <c r="AG478" s="260"/>
      <c r="AH478" s="260"/>
      <c r="AI478" s="260"/>
      <c r="AJ478" s="260"/>
      <c r="AK478" s="260"/>
      <c r="AL478" s="260"/>
      <c r="AM478" s="260"/>
      <c r="AN478" s="260"/>
      <c r="AO478" s="260"/>
      <c r="AP478" s="260"/>
      <c r="AQ478" s="260"/>
      <c r="AR478" s="260"/>
      <c r="AS478" s="260"/>
      <c r="AT478" s="260"/>
      <c r="AU478" s="260"/>
      <c r="AV478" s="260"/>
      <c r="AW478" s="260"/>
      <c r="AX478" s="210"/>
      <c r="AY478" s="210"/>
      <c r="AZ478" s="210"/>
    </row>
    <row r="479" spans="1:52" x14ac:dyDescent="0.25">
      <c r="A479" s="171" t="s">
        <v>91</v>
      </c>
      <c r="B479" s="164"/>
      <c r="C479" s="299" t="s">
        <v>628</v>
      </c>
      <c r="D479" s="166"/>
      <c r="E479" s="168"/>
      <c r="F479" s="167"/>
      <c r="G479" s="168"/>
      <c r="H479" s="271"/>
      <c r="AF479" s="260"/>
      <c r="AG479" s="260"/>
      <c r="AH479" s="260"/>
      <c r="AI479" s="260"/>
      <c r="AJ479" s="260"/>
      <c r="AK479" s="260"/>
      <c r="AL479" s="260"/>
      <c r="AM479" s="260"/>
      <c r="AN479" s="260"/>
      <c r="AO479" s="260"/>
      <c r="AP479" s="260"/>
      <c r="AQ479" s="260"/>
      <c r="AR479" s="260"/>
      <c r="AS479" s="260"/>
      <c r="AT479" s="260"/>
      <c r="AU479" s="260"/>
      <c r="AV479" s="260"/>
      <c r="AW479" s="260"/>
      <c r="AX479" s="210"/>
      <c r="AY479" s="210"/>
      <c r="AZ479" s="210"/>
    </row>
    <row r="480" spans="1:52" x14ac:dyDescent="0.25">
      <c r="A480" s="171" t="s">
        <v>91</v>
      </c>
      <c r="B480" s="164"/>
      <c r="C480" s="299" t="s">
        <v>628</v>
      </c>
      <c r="D480" s="166"/>
      <c r="E480" s="168"/>
      <c r="F480" s="167"/>
      <c r="G480" s="168"/>
      <c r="H480" s="271"/>
      <c r="AF480" s="260"/>
      <c r="AG480" s="260"/>
      <c r="AH480" s="260"/>
      <c r="AI480" s="260"/>
      <c r="AJ480" s="260"/>
      <c r="AK480" s="260"/>
      <c r="AL480" s="260"/>
      <c r="AM480" s="260"/>
      <c r="AN480" s="260"/>
      <c r="AO480" s="260"/>
      <c r="AP480" s="260"/>
      <c r="AQ480" s="260"/>
      <c r="AR480" s="260"/>
      <c r="AS480" s="260"/>
      <c r="AT480" s="260"/>
      <c r="AU480" s="260"/>
      <c r="AV480" s="260"/>
      <c r="AW480" s="260"/>
      <c r="AX480" s="210"/>
      <c r="AY480" s="210"/>
      <c r="AZ480" s="210"/>
    </row>
    <row r="481" spans="1:52" x14ac:dyDescent="0.25">
      <c r="A481" s="171" t="s">
        <v>91</v>
      </c>
      <c r="B481" s="164"/>
      <c r="C481" s="299" t="s">
        <v>628</v>
      </c>
      <c r="D481" s="166"/>
      <c r="E481" s="168"/>
      <c r="F481" s="167"/>
      <c r="G481" s="168"/>
      <c r="H481" s="271"/>
      <c r="AF481" s="260"/>
      <c r="AG481" s="260"/>
      <c r="AH481" s="260"/>
      <c r="AI481" s="260"/>
      <c r="AJ481" s="260"/>
      <c r="AK481" s="260"/>
      <c r="AL481" s="260"/>
      <c r="AM481" s="260"/>
      <c r="AN481" s="260"/>
      <c r="AO481" s="260"/>
      <c r="AP481" s="260"/>
      <c r="AQ481" s="260"/>
      <c r="AR481" s="260"/>
      <c r="AS481" s="260"/>
      <c r="AT481" s="260"/>
      <c r="AU481" s="260"/>
      <c r="AV481" s="260"/>
      <c r="AW481" s="260"/>
      <c r="AX481" s="210"/>
      <c r="AY481" s="210"/>
      <c r="AZ481" s="210"/>
    </row>
    <row r="482" spans="1:52" x14ac:dyDescent="0.25">
      <c r="A482" s="171" t="s">
        <v>91</v>
      </c>
      <c r="B482" s="164"/>
      <c r="C482" s="299" t="s">
        <v>628</v>
      </c>
      <c r="D482" s="166"/>
      <c r="E482" s="168"/>
      <c r="F482" s="167"/>
      <c r="G482" s="168"/>
      <c r="H482" s="271"/>
      <c r="AF482" s="260"/>
      <c r="AG482" s="260"/>
      <c r="AH482" s="260"/>
      <c r="AI482" s="260"/>
      <c r="AJ482" s="260"/>
      <c r="AK482" s="260"/>
      <c r="AL482" s="260"/>
      <c r="AM482" s="260"/>
      <c r="AN482" s="260"/>
      <c r="AO482" s="260"/>
      <c r="AP482" s="260"/>
      <c r="AQ482" s="260"/>
      <c r="AR482" s="260"/>
      <c r="AS482" s="260"/>
      <c r="AT482" s="260"/>
      <c r="AU482" s="260"/>
      <c r="AV482" s="260"/>
      <c r="AW482" s="260"/>
      <c r="AX482" s="210"/>
      <c r="AY482" s="210"/>
      <c r="AZ482" s="210"/>
    </row>
    <row r="483" spans="1:52" x14ac:dyDescent="0.25">
      <c r="A483" s="171" t="s">
        <v>91</v>
      </c>
      <c r="B483" s="164"/>
      <c r="C483" s="299" t="s">
        <v>628</v>
      </c>
      <c r="D483" s="166"/>
      <c r="E483" s="168"/>
      <c r="F483" s="167"/>
      <c r="G483" s="168"/>
      <c r="H483" s="271"/>
      <c r="AF483" s="260"/>
      <c r="AG483" s="260"/>
      <c r="AH483" s="260"/>
      <c r="AI483" s="260"/>
      <c r="AJ483" s="260"/>
      <c r="AK483" s="260"/>
      <c r="AL483" s="260"/>
      <c r="AM483" s="260"/>
      <c r="AN483" s="260"/>
      <c r="AO483" s="260"/>
      <c r="AP483" s="260"/>
      <c r="AQ483" s="260"/>
      <c r="AR483" s="260"/>
      <c r="AS483" s="260"/>
      <c r="AT483" s="260"/>
      <c r="AU483" s="260"/>
      <c r="AV483" s="260"/>
      <c r="AW483" s="260"/>
      <c r="AX483" s="210"/>
      <c r="AY483" s="210"/>
      <c r="AZ483" s="210"/>
    </row>
    <row r="484" spans="1:52" x14ac:dyDescent="0.25">
      <c r="A484" s="171" t="s">
        <v>91</v>
      </c>
      <c r="B484" s="164"/>
      <c r="C484" s="299" t="s">
        <v>628</v>
      </c>
      <c r="D484" s="166"/>
      <c r="E484" s="168"/>
      <c r="F484" s="167"/>
      <c r="G484" s="168"/>
      <c r="H484" s="271"/>
      <c r="AF484" s="260"/>
      <c r="AG484" s="260"/>
      <c r="AH484" s="260"/>
      <c r="AI484" s="260"/>
      <c r="AJ484" s="260"/>
      <c r="AK484" s="260"/>
      <c r="AL484" s="260"/>
      <c r="AM484" s="260"/>
      <c r="AN484" s="260"/>
      <c r="AO484" s="260"/>
      <c r="AP484" s="260"/>
      <c r="AQ484" s="260"/>
      <c r="AR484" s="260"/>
      <c r="AS484" s="260"/>
      <c r="AT484" s="260"/>
      <c r="AU484" s="260"/>
      <c r="AV484" s="260"/>
      <c r="AW484" s="260"/>
      <c r="AX484" s="210"/>
      <c r="AY484" s="210"/>
      <c r="AZ484" s="210"/>
    </row>
    <row r="485" spans="1:52" x14ac:dyDescent="0.25">
      <c r="A485" s="171" t="s">
        <v>91</v>
      </c>
      <c r="B485" s="164"/>
      <c r="C485" s="299" t="s">
        <v>628</v>
      </c>
      <c r="D485" s="166"/>
      <c r="E485" s="168"/>
      <c r="F485" s="167"/>
      <c r="G485" s="168"/>
      <c r="H485" s="271"/>
      <c r="AF485" s="260"/>
      <c r="AG485" s="260"/>
      <c r="AH485" s="260"/>
      <c r="AI485" s="260"/>
      <c r="AJ485" s="260"/>
      <c r="AK485" s="260"/>
      <c r="AL485" s="260"/>
      <c r="AM485" s="260"/>
      <c r="AN485" s="260"/>
      <c r="AO485" s="260"/>
      <c r="AP485" s="260"/>
      <c r="AQ485" s="260"/>
      <c r="AR485" s="260"/>
      <c r="AS485" s="260"/>
      <c r="AT485" s="260"/>
      <c r="AU485" s="260"/>
      <c r="AV485" s="260"/>
      <c r="AW485" s="260"/>
      <c r="AX485" s="210"/>
      <c r="AY485" s="210"/>
      <c r="AZ485" s="210"/>
    </row>
    <row r="486" spans="1:52" x14ac:dyDescent="0.25">
      <c r="A486" s="171" t="s">
        <v>91</v>
      </c>
      <c r="B486" s="164"/>
      <c r="C486" s="299" t="s">
        <v>628</v>
      </c>
      <c r="D486" s="166"/>
      <c r="E486" s="168"/>
      <c r="F486" s="167"/>
      <c r="G486" s="168"/>
      <c r="H486" s="271"/>
      <c r="AF486" s="260"/>
      <c r="AG486" s="260"/>
      <c r="AH486" s="260"/>
      <c r="AI486" s="260"/>
      <c r="AJ486" s="260"/>
      <c r="AK486" s="260"/>
      <c r="AL486" s="260"/>
      <c r="AM486" s="260"/>
      <c r="AN486" s="260"/>
      <c r="AO486" s="260"/>
      <c r="AP486" s="260"/>
      <c r="AQ486" s="260"/>
      <c r="AR486" s="260"/>
      <c r="AS486" s="260"/>
      <c r="AT486" s="260"/>
      <c r="AU486" s="260"/>
      <c r="AV486" s="260"/>
      <c r="AW486" s="260"/>
      <c r="AX486" s="210"/>
      <c r="AY486" s="210"/>
      <c r="AZ486" s="210"/>
    </row>
    <row r="487" spans="1:52" x14ac:dyDescent="0.25">
      <c r="A487" s="171" t="s">
        <v>91</v>
      </c>
      <c r="B487" s="164"/>
      <c r="C487" s="299" t="s">
        <v>628</v>
      </c>
      <c r="D487" s="166"/>
      <c r="E487" s="168"/>
      <c r="F487" s="167"/>
      <c r="G487" s="168"/>
      <c r="H487" s="271"/>
      <c r="AF487" s="260"/>
      <c r="AG487" s="260"/>
      <c r="AH487" s="260"/>
      <c r="AI487" s="260"/>
      <c r="AJ487" s="260"/>
      <c r="AK487" s="260"/>
      <c r="AL487" s="260"/>
      <c r="AM487" s="260"/>
      <c r="AN487" s="260"/>
      <c r="AO487" s="260"/>
      <c r="AP487" s="260"/>
      <c r="AQ487" s="260"/>
      <c r="AR487" s="260"/>
      <c r="AS487" s="260"/>
      <c r="AT487" s="260"/>
      <c r="AU487" s="260"/>
      <c r="AV487" s="260"/>
      <c r="AW487" s="260"/>
      <c r="AX487" s="210"/>
      <c r="AY487" s="210"/>
      <c r="AZ487" s="210"/>
    </row>
    <row r="488" spans="1:52" x14ac:dyDescent="0.25">
      <c r="A488" s="171" t="s">
        <v>91</v>
      </c>
      <c r="B488" s="164"/>
      <c r="C488" s="299" t="s">
        <v>628</v>
      </c>
      <c r="D488" s="166"/>
      <c r="E488" s="168"/>
      <c r="F488" s="167"/>
      <c r="G488" s="168"/>
      <c r="H488" s="271"/>
      <c r="AF488" s="260"/>
      <c r="AG488" s="260"/>
      <c r="AH488" s="260"/>
      <c r="AI488" s="260"/>
      <c r="AJ488" s="260"/>
      <c r="AK488" s="260"/>
      <c r="AL488" s="260"/>
      <c r="AM488" s="260"/>
      <c r="AN488" s="260"/>
      <c r="AO488" s="260"/>
      <c r="AP488" s="260"/>
      <c r="AQ488" s="260"/>
      <c r="AR488" s="260"/>
      <c r="AS488" s="260"/>
      <c r="AT488" s="260"/>
      <c r="AU488" s="260"/>
      <c r="AV488" s="260"/>
      <c r="AW488" s="260"/>
      <c r="AX488" s="210"/>
      <c r="AY488" s="210"/>
      <c r="AZ488" s="210"/>
    </row>
    <row r="489" spans="1:52" x14ac:dyDescent="0.25">
      <c r="A489" s="171" t="s">
        <v>91</v>
      </c>
      <c r="B489" s="164"/>
      <c r="C489" s="299" t="s">
        <v>628</v>
      </c>
      <c r="D489" s="166"/>
      <c r="E489" s="168"/>
      <c r="F489" s="167"/>
      <c r="G489" s="168"/>
      <c r="H489" s="271"/>
      <c r="AF489" s="260"/>
      <c r="AG489" s="260"/>
      <c r="AH489" s="260"/>
      <c r="AI489" s="260"/>
      <c r="AJ489" s="260"/>
      <c r="AK489" s="260"/>
      <c r="AL489" s="260"/>
      <c r="AM489" s="260"/>
      <c r="AN489" s="260"/>
      <c r="AO489" s="260"/>
      <c r="AP489" s="260"/>
      <c r="AQ489" s="260"/>
      <c r="AR489" s="260"/>
      <c r="AS489" s="260"/>
      <c r="AT489" s="260"/>
      <c r="AU489" s="260"/>
      <c r="AV489" s="260"/>
      <c r="AW489" s="260"/>
      <c r="AX489" s="210"/>
      <c r="AY489" s="210"/>
      <c r="AZ489" s="210"/>
    </row>
    <row r="490" spans="1:52" x14ac:dyDescent="0.25">
      <c r="A490" s="171" t="s">
        <v>91</v>
      </c>
      <c r="B490" s="164"/>
      <c r="C490" s="299" t="s">
        <v>628</v>
      </c>
      <c r="D490" s="166"/>
      <c r="E490" s="168"/>
      <c r="F490" s="167"/>
      <c r="G490" s="168"/>
      <c r="H490" s="271"/>
      <c r="AF490" s="260"/>
      <c r="AG490" s="260"/>
      <c r="AH490" s="260"/>
      <c r="AI490" s="260"/>
      <c r="AJ490" s="260"/>
      <c r="AK490" s="260"/>
      <c r="AL490" s="260"/>
      <c r="AM490" s="260"/>
      <c r="AN490" s="260"/>
      <c r="AO490" s="260"/>
      <c r="AP490" s="260"/>
      <c r="AQ490" s="260"/>
      <c r="AR490" s="260"/>
      <c r="AS490" s="260"/>
      <c r="AT490" s="260"/>
      <c r="AU490" s="260"/>
      <c r="AV490" s="260"/>
      <c r="AW490" s="260"/>
      <c r="AX490" s="210"/>
      <c r="AY490" s="210"/>
      <c r="AZ490" s="210"/>
    </row>
    <row r="491" spans="1:52" x14ac:dyDescent="0.25">
      <c r="A491" s="171" t="s">
        <v>91</v>
      </c>
      <c r="B491" s="164"/>
      <c r="C491" s="299" t="s">
        <v>628</v>
      </c>
      <c r="D491" s="166"/>
      <c r="E491" s="168"/>
      <c r="F491" s="167"/>
      <c r="G491" s="168"/>
      <c r="H491" s="271"/>
      <c r="AF491" s="260"/>
      <c r="AG491" s="260"/>
      <c r="AH491" s="260"/>
      <c r="AI491" s="260"/>
      <c r="AJ491" s="260"/>
      <c r="AK491" s="260"/>
      <c r="AL491" s="260"/>
      <c r="AM491" s="260"/>
      <c r="AN491" s="260"/>
      <c r="AO491" s="260"/>
      <c r="AP491" s="260"/>
      <c r="AQ491" s="260"/>
      <c r="AR491" s="260"/>
      <c r="AS491" s="260"/>
      <c r="AT491" s="260"/>
      <c r="AU491" s="260"/>
      <c r="AV491" s="260"/>
      <c r="AW491" s="260"/>
      <c r="AX491" s="210"/>
      <c r="AY491" s="210"/>
      <c r="AZ491" s="210"/>
    </row>
    <row r="492" spans="1:52" x14ac:dyDescent="0.25">
      <c r="A492" s="171" t="s">
        <v>91</v>
      </c>
      <c r="B492" s="164"/>
      <c r="C492" s="299" t="s">
        <v>628</v>
      </c>
      <c r="D492" s="166"/>
      <c r="E492" s="168"/>
      <c r="F492" s="167"/>
      <c r="G492" s="168"/>
      <c r="H492" s="271"/>
      <c r="AF492" s="260"/>
      <c r="AG492" s="260"/>
      <c r="AH492" s="260"/>
      <c r="AI492" s="260"/>
      <c r="AJ492" s="260"/>
      <c r="AK492" s="260"/>
      <c r="AL492" s="260"/>
      <c r="AM492" s="260"/>
      <c r="AN492" s="260"/>
      <c r="AO492" s="260"/>
      <c r="AP492" s="260"/>
      <c r="AQ492" s="260"/>
      <c r="AR492" s="260"/>
      <c r="AS492" s="260"/>
      <c r="AT492" s="260"/>
      <c r="AU492" s="260"/>
      <c r="AV492" s="260"/>
      <c r="AW492" s="260"/>
      <c r="AX492" s="210"/>
      <c r="AY492" s="210"/>
      <c r="AZ492" s="210"/>
    </row>
    <row r="493" spans="1:52" x14ac:dyDescent="0.25">
      <c r="A493" s="171" t="s">
        <v>91</v>
      </c>
      <c r="B493" s="164"/>
      <c r="C493" s="299" t="s">
        <v>628</v>
      </c>
      <c r="D493" s="166"/>
      <c r="E493" s="168"/>
      <c r="F493" s="167"/>
      <c r="G493" s="168"/>
      <c r="H493" s="271"/>
      <c r="AF493" s="260"/>
      <c r="AG493" s="260"/>
      <c r="AH493" s="260"/>
      <c r="AI493" s="260"/>
      <c r="AJ493" s="260"/>
      <c r="AK493" s="260"/>
      <c r="AL493" s="260"/>
      <c r="AM493" s="260"/>
      <c r="AN493" s="260"/>
      <c r="AO493" s="260"/>
      <c r="AP493" s="260"/>
      <c r="AQ493" s="260"/>
      <c r="AR493" s="260"/>
      <c r="AS493" s="260"/>
      <c r="AT493" s="260"/>
      <c r="AU493" s="260"/>
      <c r="AV493" s="260"/>
      <c r="AW493" s="260"/>
      <c r="AX493" s="210"/>
      <c r="AY493" s="210"/>
      <c r="AZ493" s="210"/>
    </row>
    <row r="494" spans="1:52" x14ac:dyDescent="0.25">
      <c r="A494" s="171" t="s">
        <v>91</v>
      </c>
      <c r="B494" s="164"/>
      <c r="C494" s="299" t="s">
        <v>628</v>
      </c>
      <c r="D494" s="166"/>
      <c r="E494" s="168"/>
      <c r="F494" s="167"/>
      <c r="G494" s="168"/>
      <c r="H494" s="271"/>
      <c r="AF494" s="260"/>
      <c r="AG494" s="260"/>
      <c r="AH494" s="260"/>
      <c r="AI494" s="260"/>
      <c r="AJ494" s="260"/>
      <c r="AK494" s="260"/>
      <c r="AL494" s="260"/>
      <c r="AM494" s="260"/>
      <c r="AN494" s="260"/>
      <c r="AO494" s="260"/>
      <c r="AP494" s="260"/>
      <c r="AQ494" s="260"/>
      <c r="AR494" s="260"/>
      <c r="AS494" s="260"/>
      <c r="AT494" s="260"/>
      <c r="AU494" s="260"/>
      <c r="AV494" s="260"/>
      <c r="AW494" s="260"/>
      <c r="AX494" s="210"/>
      <c r="AY494" s="210"/>
      <c r="AZ494" s="210"/>
    </row>
    <row r="495" spans="1:52" x14ac:dyDescent="0.25">
      <c r="A495" s="171" t="s">
        <v>91</v>
      </c>
      <c r="B495" s="164"/>
      <c r="C495" s="299" t="s">
        <v>628</v>
      </c>
      <c r="D495" s="166"/>
      <c r="E495" s="168"/>
      <c r="F495" s="167"/>
      <c r="G495" s="168"/>
      <c r="H495" s="271"/>
      <c r="AF495" s="260"/>
      <c r="AG495" s="260"/>
      <c r="AH495" s="260"/>
      <c r="AI495" s="260"/>
      <c r="AJ495" s="260"/>
      <c r="AK495" s="260"/>
      <c r="AL495" s="260"/>
      <c r="AM495" s="260"/>
      <c r="AN495" s="260"/>
      <c r="AO495" s="260"/>
      <c r="AP495" s="260"/>
      <c r="AQ495" s="260"/>
      <c r="AR495" s="260"/>
      <c r="AS495" s="260"/>
      <c r="AT495" s="260"/>
      <c r="AU495" s="260"/>
      <c r="AV495" s="260"/>
      <c r="AW495" s="260"/>
      <c r="AX495" s="210"/>
      <c r="AY495" s="210"/>
      <c r="AZ495" s="210"/>
    </row>
    <row r="496" spans="1:52" x14ac:dyDescent="0.25">
      <c r="A496" s="171" t="s">
        <v>91</v>
      </c>
      <c r="B496" s="164"/>
      <c r="C496" s="299" t="s">
        <v>628</v>
      </c>
      <c r="D496" s="166"/>
      <c r="E496" s="168"/>
      <c r="F496" s="167"/>
      <c r="G496" s="168"/>
      <c r="H496" s="271"/>
      <c r="AF496" s="260"/>
      <c r="AG496" s="260"/>
      <c r="AH496" s="260"/>
      <c r="AI496" s="260"/>
      <c r="AJ496" s="260"/>
      <c r="AK496" s="260"/>
      <c r="AL496" s="260"/>
      <c r="AM496" s="260"/>
      <c r="AN496" s="260"/>
      <c r="AO496" s="260"/>
      <c r="AP496" s="260"/>
      <c r="AQ496" s="260"/>
      <c r="AR496" s="260"/>
      <c r="AS496" s="260"/>
      <c r="AT496" s="260"/>
      <c r="AU496" s="260"/>
      <c r="AV496" s="260"/>
      <c r="AW496" s="260"/>
      <c r="AX496" s="210"/>
      <c r="AY496" s="210"/>
      <c r="AZ496" s="210"/>
    </row>
    <row r="497" spans="1:52" x14ac:dyDescent="0.25">
      <c r="A497" s="171" t="s">
        <v>91</v>
      </c>
      <c r="B497" s="164"/>
      <c r="C497" s="299" t="s">
        <v>628</v>
      </c>
      <c r="D497" s="166"/>
      <c r="E497" s="168"/>
      <c r="F497" s="167"/>
      <c r="G497" s="168"/>
      <c r="H497" s="271"/>
      <c r="AF497" s="260"/>
      <c r="AG497" s="260"/>
      <c r="AH497" s="260"/>
      <c r="AI497" s="260"/>
      <c r="AJ497" s="260"/>
      <c r="AK497" s="260"/>
      <c r="AL497" s="260"/>
      <c r="AM497" s="260"/>
      <c r="AN497" s="260"/>
      <c r="AO497" s="260"/>
      <c r="AP497" s="260"/>
      <c r="AQ497" s="260"/>
      <c r="AR497" s="260"/>
      <c r="AS497" s="260"/>
      <c r="AT497" s="260"/>
      <c r="AU497" s="260"/>
      <c r="AV497" s="260"/>
      <c r="AW497" s="260"/>
      <c r="AX497" s="210"/>
      <c r="AY497" s="210"/>
      <c r="AZ497" s="210"/>
    </row>
    <row r="498" spans="1:52" x14ac:dyDescent="0.25">
      <c r="A498" s="171" t="s">
        <v>91</v>
      </c>
      <c r="B498" s="164"/>
      <c r="C498" s="299" t="s">
        <v>628</v>
      </c>
      <c r="D498" s="166"/>
      <c r="E498" s="168"/>
      <c r="F498" s="167"/>
      <c r="G498" s="168"/>
      <c r="H498" s="271"/>
      <c r="AF498" s="260"/>
      <c r="AG498" s="260"/>
      <c r="AH498" s="260"/>
      <c r="AI498" s="260"/>
      <c r="AJ498" s="260"/>
      <c r="AK498" s="260"/>
      <c r="AL498" s="260"/>
      <c r="AM498" s="260"/>
      <c r="AN498" s="260"/>
      <c r="AO498" s="260"/>
      <c r="AP498" s="260"/>
      <c r="AQ498" s="260"/>
      <c r="AR498" s="260"/>
      <c r="AS498" s="260"/>
      <c r="AT498" s="260"/>
      <c r="AU498" s="260"/>
      <c r="AV498" s="260"/>
      <c r="AW498" s="260"/>
      <c r="AX498" s="210"/>
      <c r="AY498" s="210"/>
      <c r="AZ498" s="210"/>
    </row>
    <row r="499" spans="1:52" x14ac:dyDescent="0.25">
      <c r="A499" s="171" t="s">
        <v>91</v>
      </c>
      <c r="B499" s="164"/>
      <c r="C499" s="299" t="s">
        <v>628</v>
      </c>
      <c r="D499" s="166"/>
      <c r="E499" s="168"/>
      <c r="F499" s="167"/>
      <c r="G499" s="168"/>
      <c r="H499" s="271"/>
      <c r="AF499" s="260"/>
      <c r="AG499" s="260"/>
      <c r="AH499" s="260"/>
      <c r="AI499" s="260"/>
      <c r="AJ499" s="260"/>
      <c r="AK499" s="260"/>
      <c r="AL499" s="260"/>
      <c r="AM499" s="260"/>
      <c r="AN499" s="260"/>
      <c r="AO499" s="260"/>
      <c r="AP499" s="260"/>
      <c r="AQ499" s="260"/>
      <c r="AR499" s="260"/>
      <c r="AS499" s="260"/>
      <c r="AT499" s="260"/>
      <c r="AU499" s="260"/>
      <c r="AV499" s="260"/>
      <c r="AW499" s="260"/>
      <c r="AX499" s="210"/>
      <c r="AY499" s="210"/>
      <c r="AZ499" s="210"/>
    </row>
    <row r="500" spans="1:52" x14ac:dyDescent="0.25">
      <c r="A500" s="171" t="s">
        <v>91</v>
      </c>
      <c r="B500" s="164"/>
      <c r="C500" s="299" t="s">
        <v>628</v>
      </c>
      <c r="D500" s="166"/>
      <c r="E500" s="168"/>
      <c r="F500" s="167"/>
      <c r="G500" s="168"/>
      <c r="H500" s="271"/>
      <c r="AF500" s="260"/>
      <c r="AG500" s="260"/>
      <c r="AH500" s="260"/>
      <c r="AI500" s="260"/>
      <c r="AJ500" s="260"/>
      <c r="AK500" s="260"/>
      <c r="AL500" s="260"/>
      <c r="AM500" s="260"/>
      <c r="AN500" s="260"/>
      <c r="AO500" s="260"/>
      <c r="AP500" s="260"/>
      <c r="AQ500" s="260"/>
      <c r="AR500" s="260"/>
      <c r="AS500" s="260"/>
      <c r="AT500" s="260"/>
      <c r="AU500" s="260"/>
      <c r="AV500" s="260"/>
      <c r="AW500" s="260"/>
      <c r="AX500" s="210"/>
      <c r="AY500" s="210"/>
      <c r="AZ500" s="210"/>
    </row>
    <row r="501" spans="1:52" x14ac:dyDescent="0.25">
      <c r="AF501" s="260"/>
      <c r="AG501" s="260"/>
      <c r="AH501" s="260"/>
      <c r="AI501" s="260"/>
      <c r="AJ501" s="260"/>
      <c r="AK501" s="260"/>
      <c r="AL501" s="260"/>
      <c r="AM501" s="260"/>
      <c r="AN501" s="260"/>
      <c r="AO501" s="260"/>
      <c r="AP501" s="260"/>
      <c r="AQ501" s="260"/>
      <c r="AR501" s="260"/>
      <c r="AS501" s="260"/>
      <c r="AT501" s="260"/>
      <c r="AU501" s="260"/>
      <c r="AV501" s="260"/>
      <c r="AW501" s="260"/>
      <c r="AX501" s="210"/>
      <c r="AY501" s="210"/>
      <c r="AZ501" s="210"/>
    </row>
    <row r="502" spans="1:52" x14ac:dyDescent="0.25">
      <c r="AF502" s="260"/>
      <c r="AG502" s="260"/>
      <c r="AH502" s="260"/>
      <c r="AI502" s="260"/>
      <c r="AJ502" s="260"/>
      <c r="AK502" s="260"/>
      <c r="AL502" s="260"/>
      <c r="AM502" s="260"/>
      <c r="AN502" s="260"/>
      <c r="AO502" s="260"/>
      <c r="AP502" s="260"/>
      <c r="AQ502" s="260"/>
      <c r="AR502" s="260"/>
      <c r="AS502" s="260"/>
      <c r="AT502" s="260"/>
      <c r="AU502" s="260"/>
      <c r="AV502" s="260"/>
      <c r="AW502" s="260"/>
      <c r="AX502" s="210"/>
      <c r="AY502" s="210"/>
      <c r="AZ502" s="210"/>
    </row>
    <row r="503" spans="1:52" x14ac:dyDescent="0.25">
      <c r="AF503" s="260"/>
      <c r="AG503" s="260"/>
      <c r="AH503" s="260"/>
      <c r="AI503" s="260"/>
      <c r="AJ503" s="260"/>
      <c r="AK503" s="260"/>
      <c r="AL503" s="260"/>
      <c r="AM503" s="260"/>
      <c r="AN503" s="260"/>
      <c r="AO503" s="260"/>
      <c r="AP503" s="260"/>
      <c r="AQ503" s="260"/>
      <c r="AR503" s="260"/>
      <c r="AS503" s="260"/>
      <c r="AT503" s="260"/>
      <c r="AU503" s="260"/>
      <c r="AV503" s="260"/>
      <c r="AW503" s="260"/>
      <c r="AX503" s="210"/>
      <c r="AY503" s="210"/>
      <c r="AZ503" s="210"/>
    </row>
    <row r="504" spans="1:52" x14ac:dyDescent="0.25">
      <c r="AF504" s="260"/>
      <c r="AG504" s="260"/>
      <c r="AH504" s="260"/>
      <c r="AI504" s="260"/>
      <c r="AJ504" s="260"/>
      <c r="AK504" s="260"/>
      <c r="AL504" s="260"/>
      <c r="AM504" s="260"/>
      <c r="AN504" s="260"/>
      <c r="AO504" s="260"/>
      <c r="AP504" s="260"/>
      <c r="AQ504" s="260"/>
      <c r="AR504" s="260"/>
      <c r="AS504" s="260"/>
      <c r="AT504" s="260"/>
      <c r="AU504" s="260"/>
      <c r="AV504" s="260"/>
      <c r="AW504" s="260"/>
      <c r="AX504" s="210"/>
      <c r="AY504" s="210"/>
      <c r="AZ504" s="210"/>
    </row>
    <row r="505" spans="1:52" x14ac:dyDescent="0.25">
      <c r="AF505" s="260"/>
      <c r="AG505" s="260"/>
      <c r="AH505" s="260"/>
      <c r="AI505" s="260"/>
      <c r="AJ505" s="260"/>
      <c r="AK505" s="260"/>
      <c r="AL505" s="260"/>
      <c r="AM505" s="260"/>
      <c r="AN505" s="260"/>
      <c r="AO505" s="260"/>
      <c r="AP505" s="260"/>
      <c r="AQ505" s="260"/>
      <c r="AR505" s="260"/>
      <c r="AS505" s="260"/>
      <c r="AT505" s="260"/>
      <c r="AU505" s="260"/>
      <c r="AV505" s="260"/>
      <c r="AW505" s="260"/>
      <c r="AX505" s="210"/>
      <c r="AY505" s="210"/>
      <c r="AZ505" s="210"/>
    </row>
    <row r="506" spans="1:52" x14ac:dyDescent="0.25">
      <c r="AF506" s="260"/>
      <c r="AG506" s="260"/>
      <c r="AH506" s="260"/>
      <c r="AI506" s="260"/>
      <c r="AJ506" s="260"/>
      <c r="AK506" s="260"/>
      <c r="AL506" s="260"/>
      <c r="AM506" s="260"/>
      <c r="AN506" s="260"/>
      <c r="AO506" s="260"/>
      <c r="AP506" s="260"/>
      <c r="AQ506" s="260"/>
      <c r="AR506" s="260"/>
      <c r="AS506" s="260"/>
      <c r="AT506" s="260"/>
      <c r="AU506" s="260"/>
      <c r="AV506" s="260"/>
      <c r="AW506" s="260"/>
      <c r="AX506" s="210"/>
      <c r="AY506" s="210"/>
      <c r="AZ506" s="210"/>
    </row>
    <row r="507" spans="1:52" x14ac:dyDescent="0.25">
      <c r="AF507" s="260"/>
      <c r="AG507" s="260"/>
      <c r="AH507" s="260"/>
      <c r="AI507" s="260"/>
      <c r="AJ507" s="260"/>
      <c r="AK507" s="260"/>
      <c r="AL507" s="260"/>
      <c r="AM507" s="260"/>
      <c r="AN507" s="260"/>
      <c r="AO507" s="260"/>
      <c r="AP507" s="260"/>
      <c r="AQ507" s="260"/>
      <c r="AR507" s="260"/>
      <c r="AS507" s="260"/>
      <c r="AT507" s="260"/>
      <c r="AU507" s="260"/>
      <c r="AV507" s="260"/>
      <c r="AW507" s="260"/>
      <c r="AX507" s="210"/>
      <c r="AY507" s="210"/>
      <c r="AZ507" s="210"/>
    </row>
  </sheetData>
  <customSheetViews>
    <customSheetView guid="{47106A56-D167-42A8-8D68-20B81909F58E}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1"/>
    </customSheetView>
    <customSheetView guid="{4C33994B-C18C-486E-A6D8-9B7FAFC982FC}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2"/>
    </customSheetView>
  </customSheetViews>
  <mergeCells count="8">
    <mergeCell ref="AF1:AW1"/>
    <mergeCell ref="D10:F10"/>
    <mergeCell ref="A12:C12"/>
    <mergeCell ref="A1:F1"/>
    <mergeCell ref="A3:C3"/>
    <mergeCell ref="D3:F3"/>
    <mergeCell ref="A4:C4"/>
    <mergeCell ref="D4:F4"/>
  </mergeCells>
  <conditionalFormatting sqref="D9">
    <cfRule type="expression" dxfId="113" priority="5">
      <formula>D9&lt;0</formula>
    </cfRule>
    <cfRule type="expression" dxfId="112" priority="6">
      <formula>D9&lt;5%</formula>
    </cfRule>
    <cfRule type="expression" dxfId="111" priority="7">
      <formula>D9&lt;20%</formula>
    </cfRule>
  </conditionalFormatting>
  <conditionalFormatting sqref="F9">
    <cfRule type="expression" dxfId="110" priority="2">
      <formula>F9&lt;0</formula>
    </cfRule>
    <cfRule type="expression" dxfId="109" priority="3">
      <formula>F9&lt;5%</formula>
    </cfRule>
    <cfRule type="expression" dxfId="108" priority="4">
      <formula>F9&lt;20%</formula>
    </cfRule>
  </conditionalFormatting>
  <conditionalFormatting sqref="D10">
    <cfRule type="expression" dxfId="107" priority="1">
      <formula>F7&gt;D7</formula>
    </cfRule>
  </conditionalFormatting>
  <dataValidations count="2">
    <dataValidation type="list" allowBlank="1" showInputMessage="1" showErrorMessage="1" sqref="A13:A500">
      <formula1>$A$8:$A$9</formula1>
    </dataValidation>
    <dataValidation type="list" allowBlank="1" showInputMessage="1" showErrorMessage="1" sqref="C13:C500">
      <formula1>$I$1:$I$2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  <pageSetUpPr fitToPage="1"/>
  </sheetPr>
  <dimension ref="A1:O9"/>
  <sheetViews>
    <sheetView zoomScaleNormal="100" workbookViewId="0">
      <pane ySplit="7" topLeftCell="A8" activePane="bottomLeft" state="frozen"/>
      <selection pane="bottomLeft" activeCell="J7" sqref="J7"/>
    </sheetView>
  </sheetViews>
  <sheetFormatPr defaultColWidth="3.140625" defaultRowHeight="12.75" x14ac:dyDescent="0.2"/>
  <cols>
    <col min="1" max="1" width="3.140625" style="74" customWidth="1"/>
    <col min="2" max="2" width="9.28515625" style="576" customWidth="1"/>
    <col min="3" max="4" width="4.7109375" style="576" customWidth="1"/>
    <col min="5" max="5" width="4.5703125" style="576" customWidth="1"/>
    <col min="6" max="6" width="56.140625" style="576" customWidth="1"/>
    <col min="7" max="8" width="8.7109375" style="616" customWidth="1"/>
    <col min="9" max="9" width="7.7109375" style="617" customWidth="1"/>
    <col min="10" max="10" width="7.7109375" style="616" customWidth="1"/>
    <col min="11" max="11" width="11.42578125" style="573" bestFit="1" customWidth="1"/>
    <col min="12" max="12" width="10.42578125" style="574" customWidth="1"/>
    <col min="13" max="15" width="9.140625" style="575" customWidth="1"/>
    <col min="16" max="256" width="9.140625" style="576" customWidth="1"/>
    <col min="257" max="16384" width="3.140625" style="576"/>
  </cols>
  <sheetData>
    <row r="1" spans="1:15" ht="15.75" x14ac:dyDescent="0.25">
      <c r="A1" s="631" t="s">
        <v>3222</v>
      </c>
      <c r="B1" s="631"/>
      <c r="C1" s="631"/>
      <c r="D1" s="631"/>
      <c r="E1" s="631"/>
      <c r="F1" s="631"/>
      <c r="G1" s="631"/>
      <c r="H1" s="631"/>
      <c r="I1" s="632"/>
      <c r="J1" s="632"/>
    </row>
    <row r="2" spans="1:15" ht="18" x14ac:dyDescent="0.25">
      <c r="A2" s="633" t="s">
        <v>3667</v>
      </c>
      <c r="B2" s="633"/>
      <c r="C2" s="633"/>
      <c r="D2" s="633"/>
      <c r="E2" s="633"/>
      <c r="F2" s="633"/>
      <c r="G2" s="633"/>
      <c r="H2" s="633"/>
      <c r="I2" s="633"/>
      <c r="J2" s="633"/>
    </row>
    <row r="3" spans="1:15" ht="15.75" x14ac:dyDescent="0.25">
      <c r="A3" s="634" t="s">
        <v>3670</v>
      </c>
      <c r="B3" s="634"/>
      <c r="C3" s="634"/>
      <c r="D3" s="634"/>
      <c r="E3" s="634"/>
      <c r="F3" s="634"/>
      <c r="G3" s="634"/>
      <c r="H3" s="634"/>
      <c r="I3" s="634"/>
      <c r="J3" s="634"/>
    </row>
    <row r="4" spans="1:15" ht="15.75" x14ac:dyDescent="0.25">
      <c r="A4" s="534"/>
      <c r="B4" s="577"/>
      <c r="C4" s="577"/>
      <c r="D4" s="577"/>
      <c r="E4" s="577"/>
      <c r="F4" s="577"/>
      <c r="G4" s="578"/>
      <c r="H4" s="578"/>
      <c r="I4" s="579"/>
      <c r="J4" s="578"/>
    </row>
    <row r="5" spans="1:15" ht="12.75" customHeight="1" thickBot="1" x14ac:dyDescent="0.25">
      <c r="A5" s="580"/>
      <c r="B5" s="581"/>
      <c r="C5" s="581"/>
      <c r="D5" s="581"/>
      <c r="E5" s="581"/>
      <c r="F5" s="581"/>
      <c r="G5" s="582"/>
      <c r="H5" s="582"/>
      <c r="I5" s="583"/>
      <c r="J5" s="584" t="s">
        <v>0</v>
      </c>
      <c r="K5" s="585" t="s">
        <v>3671</v>
      </c>
      <c r="L5" s="586" t="s">
        <v>3672</v>
      </c>
    </row>
    <row r="6" spans="1:15" s="594" customFormat="1" ht="23.25" thickBot="1" x14ac:dyDescent="0.25">
      <c r="A6" s="587" t="s">
        <v>1</v>
      </c>
      <c r="B6" s="635" t="s">
        <v>2</v>
      </c>
      <c r="C6" s="636"/>
      <c r="D6" s="588" t="s">
        <v>3</v>
      </c>
      <c r="E6" s="589" t="s">
        <v>4</v>
      </c>
      <c r="F6" s="590" t="s">
        <v>3673</v>
      </c>
      <c r="G6" s="460" t="s">
        <v>641</v>
      </c>
      <c r="H6" s="535" t="s">
        <v>3678</v>
      </c>
      <c r="I6" s="535" t="s">
        <v>3669</v>
      </c>
      <c r="J6" s="693" t="s">
        <v>3679</v>
      </c>
      <c r="K6" s="591"/>
      <c r="L6" s="592"/>
      <c r="M6" s="593"/>
      <c r="N6" s="593"/>
      <c r="O6" s="593"/>
    </row>
    <row r="7" spans="1:15" ht="12.75" customHeight="1" thickBot="1" x14ac:dyDescent="0.25">
      <c r="A7" s="595" t="s">
        <v>5</v>
      </c>
      <c r="B7" s="637" t="s">
        <v>6</v>
      </c>
      <c r="C7" s="638"/>
      <c r="D7" s="596" t="s">
        <v>6</v>
      </c>
      <c r="E7" s="596" t="s">
        <v>6</v>
      </c>
      <c r="F7" s="597" t="s">
        <v>3674</v>
      </c>
      <c r="G7" s="598">
        <f t="shared" ref="G7:I8" si="0">G8</f>
        <v>235</v>
      </c>
      <c r="H7" s="599">
        <f t="shared" si="0"/>
        <v>235</v>
      </c>
      <c r="I7" s="599">
        <f t="shared" si="0"/>
        <v>-235</v>
      </c>
      <c r="J7" s="600">
        <f>I7+H7</f>
        <v>0</v>
      </c>
      <c r="L7" s="586"/>
    </row>
    <row r="8" spans="1:15" ht="12.75" customHeight="1" x14ac:dyDescent="0.2">
      <c r="A8" s="601" t="s">
        <v>5</v>
      </c>
      <c r="B8" s="43" t="s">
        <v>3675</v>
      </c>
      <c r="C8" s="602" t="s">
        <v>10</v>
      </c>
      <c r="D8" s="44" t="s">
        <v>6</v>
      </c>
      <c r="E8" s="603" t="s">
        <v>6</v>
      </c>
      <c r="F8" s="604" t="s">
        <v>3676</v>
      </c>
      <c r="G8" s="308">
        <f t="shared" si="0"/>
        <v>235</v>
      </c>
      <c r="H8" s="89">
        <f t="shared" si="0"/>
        <v>235</v>
      </c>
      <c r="I8" s="89">
        <f t="shared" si="0"/>
        <v>-235</v>
      </c>
      <c r="J8" s="605">
        <f t="shared" ref="J8:J9" si="1">I8+H8</f>
        <v>0</v>
      </c>
      <c r="L8" s="494"/>
    </row>
    <row r="9" spans="1:15" ht="12.75" customHeight="1" thickBot="1" x14ac:dyDescent="0.25">
      <c r="A9" s="606"/>
      <c r="B9" s="607"/>
      <c r="C9" s="608"/>
      <c r="D9" s="609">
        <v>5273</v>
      </c>
      <c r="E9" s="610">
        <v>6121</v>
      </c>
      <c r="F9" s="611" t="s">
        <v>3677</v>
      </c>
      <c r="G9" s="612">
        <v>235</v>
      </c>
      <c r="H9" s="613">
        <v>235</v>
      </c>
      <c r="I9" s="614">
        <v>-235</v>
      </c>
      <c r="J9" s="615">
        <f t="shared" si="1"/>
        <v>0</v>
      </c>
      <c r="L9" s="494"/>
    </row>
  </sheetData>
  <mergeCells count="5">
    <mergeCell ref="A1:J1"/>
    <mergeCell ref="A2:J2"/>
    <mergeCell ref="A3:J3"/>
    <mergeCell ref="B6:C6"/>
    <mergeCell ref="B7:C7"/>
  </mergeCells>
  <conditionalFormatting sqref="A7:J9">
    <cfRule type="expression" dxfId="307" priority="1">
      <formula>$I7&lt;&gt;0</formula>
    </cfRule>
  </conditionalFormatting>
  <printOptions horizontalCentered="1"/>
  <pageMargins left="0.39370078740157483" right="0.39370078740157483" top="0.59055118110236227" bottom="0.59055118110236227" header="0.51181102362204722" footer="0.51181102362204722"/>
  <pageSetup paperSize="9" scale="82" fitToHeight="3" orientation="portrait" horizontalDpi="300" verticalDpi="300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/>
  <dimension ref="A1:BI507"/>
  <sheetViews>
    <sheetView workbookViewId="0">
      <pane ySplit="12" topLeftCell="A22" activePane="bottomLeft" state="frozen"/>
      <selection activeCell="F22" sqref="F22"/>
      <selection pane="bottomLeft" activeCell="F22" sqref="F22"/>
    </sheetView>
  </sheetViews>
  <sheetFormatPr defaultRowHeight="15" x14ac:dyDescent="0.25"/>
  <cols>
    <col min="1" max="1" width="5.85546875" style="157" customWidth="1"/>
    <col min="2" max="2" width="5" style="158" bestFit="1" customWidth="1"/>
    <col min="3" max="3" width="8.140625" style="169" customWidth="1"/>
    <col min="4" max="4" width="17" style="170" customWidth="1"/>
    <col min="5" max="5" width="14.5703125" style="170" bestFit="1" customWidth="1"/>
    <col min="6" max="6" width="17.7109375" style="170" customWidth="1"/>
    <col min="7" max="7" width="13.85546875" style="148" bestFit="1" customWidth="1"/>
    <col min="8" max="8" width="24.85546875" style="274" customWidth="1"/>
    <col min="9" max="9" width="4.28515625" style="149" customWidth="1"/>
    <col min="10" max="10" width="5.140625" style="149" bestFit="1" customWidth="1"/>
    <col min="11" max="11" width="5.5703125" style="149" customWidth="1"/>
    <col min="12" max="12" width="5.85546875" style="149" bestFit="1" customWidth="1"/>
    <col min="13" max="13" width="7.7109375" style="245" customWidth="1"/>
    <col min="14" max="14" width="15.42578125" style="149" bestFit="1" customWidth="1"/>
    <col min="15" max="15" width="14.5703125" style="149" bestFit="1" customWidth="1"/>
    <col min="16" max="16" width="12.28515625" style="149" bestFit="1" customWidth="1"/>
    <col min="17" max="17" width="13.85546875" style="149" bestFit="1" customWidth="1"/>
    <col min="18" max="18" width="26.42578125" style="268" customWidth="1"/>
    <col min="19" max="21" width="9.140625" style="149"/>
    <col min="22" max="22" width="26.28515625" style="178" bestFit="1" customWidth="1"/>
    <col min="23" max="23" width="28.7109375" style="178" bestFit="1" customWidth="1"/>
    <col min="24" max="24" width="26.28515625" style="178" bestFit="1" customWidth="1"/>
    <col min="25" max="25" width="26.42578125" style="178" bestFit="1" customWidth="1"/>
    <col min="26" max="27" width="26.140625" style="178" bestFit="1" customWidth="1"/>
    <col min="28" max="28" width="9.140625" style="149"/>
    <col min="29" max="29" width="26.5703125" style="149" bestFit="1" customWidth="1"/>
    <col min="30" max="40" width="9.140625" style="149"/>
    <col min="41" max="58" width="30.7109375" style="250" customWidth="1"/>
    <col min="59" max="16384" width="9.140625" style="149"/>
  </cols>
  <sheetData>
    <row r="1" spans="1:61" ht="21" x14ac:dyDescent="0.25">
      <c r="A1" s="644" t="s">
        <v>85</v>
      </c>
      <c r="B1" s="644"/>
      <c r="C1" s="644"/>
      <c r="D1" s="644"/>
      <c r="E1" s="644"/>
      <c r="F1" s="644"/>
      <c r="I1" s="265" t="s">
        <v>628</v>
      </c>
      <c r="AO1" s="645" t="s">
        <v>145</v>
      </c>
      <c r="AP1" s="645"/>
      <c r="AQ1" s="645"/>
      <c r="AR1" s="645"/>
      <c r="AS1" s="645"/>
      <c r="AT1" s="645"/>
      <c r="AU1" s="645"/>
      <c r="AV1" s="645"/>
      <c r="AW1" s="645"/>
      <c r="AX1" s="645"/>
      <c r="AY1" s="645"/>
      <c r="AZ1" s="645"/>
      <c r="BA1" s="645"/>
      <c r="BB1" s="645"/>
      <c r="BC1" s="645"/>
      <c r="BD1" s="645"/>
      <c r="BE1" s="645"/>
      <c r="BF1" s="645"/>
    </row>
    <row r="2" spans="1:61" ht="21" x14ac:dyDescent="0.25">
      <c r="A2" s="212"/>
      <c r="B2" s="213"/>
      <c r="C2" s="214"/>
      <c r="D2" s="215"/>
      <c r="E2" s="215"/>
      <c r="F2" s="215"/>
      <c r="I2" s="265" t="s">
        <v>92</v>
      </c>
      <c r="AO2" s="250" t="s">
        <v>144</v>
      </c>
      <c r="AP2" s="250" t="s">
        <v>146</v>
      </c>
      <c r="AQ2" s="250" t="s">
        <v>147</v>
      </c>
      <c r="AR2" s="250" t="s">
        <v>148</v>
      </c>
      <c r="AS2" s="250" t="s">
        <v>148</v>
      </c>
      <c r="AT2" s="250" t="s">
        <v>149</v>
      </c>
      <c r="AU2" s="250" t="s">
        <v>150</v>
      </c>
      <c r="AV2" s="250" t="s">
        <v>151</v>
      </c>
      <c r="AW2" s="250" t="s">
        <v>152</v>
      </c>
      <c r="AX2" s="250" t="s">
        <v>153</v>
      </c>
      <c r="AY2" s="250" t="s">
        <v>154</v>
      </c>
      <c r="AZ2" s="250" t="s">
        <v>155</v>
      </c>
      <c r="BA2" s="250" t="s">
        <v>156</v>
      </c>
      <c r="BB2" s="250" t="s">
        <v>157</v>
      </c>
      <c r="BC2" s="250" t="s">
        <v>158</v>
      </c>
      <c r="BD2" s="250" t="s">
        <v>159</v>
      </c>
      <c r="BE2" s="250" t="s">
        <v>160</v>
      </c>
      <c r="BF2" s="250" t="s">
        <v>161</v>
      </c>
    </row>
    <row r="3" spans="1:61" ht="19.5" x14ac:dyDescent="0.25">
      <c r="A3" s="653" t="str">
        <f>'914 01'!B110</f>
        <v>025800</v>
      </c>
      <c r="B3" s="654"/>
      <c r="C3" s="654"/>
      <c r="D3" s="646" t="str">
        <f>'914 01'!G110</f>
        <v>Partnerství St. Gallen</v>
      </c>
      <c r="E3" s="646"/>
      <c r="F3" s="647"/>
      <c r="AO3" s="260"/>
      <c r="AP3" s="260"/>
      <c r="AQ3" s="260"/>
      <c r="AR3" s="260"/>
      <c r="AS3" s="260"/>
      <c r="AT3" s="260"/>
      <c r="AU3" s="260"/>
      <c r="AV3" s="260"/>
      <c r="AW3" s="260"/>
      <c r="AX3" s="260"/>
      <c r="AY3" s="260"/>
      <c r="AZ3" s="260"/>
      <c r="BA3" s="260"/>
      <c r="BB3" s="260"/>
      <c r="BC3" s="260"/>
      <c r="BD3" s="260"/>
      <c r="BE3" s="260"/>
      <c r="BF3" s="260"/>
    </row>
    <row r="4" spans="1:61" ht="34.5" customHeight="1" x14ac:dyDescent="0.25">
      <c r="A4" s="648" t="s">
        <v>94</v>
      </c>
      <c r="B4" s="649"/>
      <c r="C4" s="649"/>
      <c r="D4" s="650">
        <f>'914 01'!K110*1000</f>
        <v>525000</v>
      </c>
      <c r="E4" s="650"/>
      <c r="F4" s="651"/>
      <c r="AO4" s="260"/>
      <c r="AP4" s="260"/>
      <c r="AQ4" s="260"/>
      <c r="AR4" s="260"/>
      <c r="AS4" s="260"/>
      <c r="AT4" s="260"/>
      <c r="AU4" s="260"/>
      <c r="AV4" s="260"/>
      <c r="AW4" s="260"/>
      <c r="AX4" s="260"/>
      <c r="AY4" s="260"/>
      <c r="AZ4" s="260"/>
      <c r="BA4" s="260"/>
      <c r="BB4" s="260"/>
      <c r="BC4" s="260"/>
      <c r="BD4" s="260"/>
      <c r="BE4" s="260"/>
      <c r="BF4" s="260"/>
    </row>
    <row r="5" spans="1:61" x14ac:dyDescent="0.25">
      <c r="A5" s="216"/>
      <c r="B5" s="213"/>
      <c r="C5" s="214"/>
      <c r="D5" s="215"/>
      <c r="E5" s="215"/>
      <c r="F5" s="215"/>
      <c r="AO5" s="260"/>
      <c r="AP5" s="260"/>
      <c r="AQ5" s="260"/>
      <c r="AR5" s="260"/>
      <c r="AS5" s="260"/>
      <c r="AT5" s="260"/>
      <c r="AU5" s="260"/>
      <c r="AV5" s="260"/>
      <c r="AW5" s="260"/>
      <c r="AX5" s="260"/>
      <c r="AY5" s="260"/>
      <c r="AZ5" s="260"/>
      <c r="BA5" s="260"/>
      <c r="BB5" s="260"/>
      <c r="BC5" s="260"/>
      <c r="BD5" s="260"/>
      <c r="BE5" s="260"/>
      <c r="BF5" s="260"/>
    </row>
    <row r="6" spans="1:61" x14ac:dyDescent="0.25">
      <c r="A6" s="216"/>
      <c r="B6" s="213"/>
      <c r="C6" s="214"/>
      <c r="D6" s="217" t="s">
        <v>86</v>
      </c>
      <c r="E6" s="217"/>
      <c r="F6" s="217" t="s">
        <v>87</v>
      </c>
      <c r="N6" s="163" t="s">
        <v>3089</v>
      </c>
      <c r="AO6" s="260"/>
      <c r="AP6" s="260"/>
      <c r="AQ6" s="260"/>
      <c r="AR6" s="260"/>
      <c r="AS6" s="260"/>
      <c r="AT6" s="260"/>
      <c r="AU6" s="260"/>
      <c r="AV6" s="260"/>
      <c r="AW6" s="260"/>
      <c r="AX6" s="260"/>
      <c r="AY6" s="260"/>
      <c r="AZ6" s="260"/>
      <c r="BA6" s="260"/>
      <c r="BB6" s="260" t="s">
        <v>3090</v>
      </c>
      <c r="BC6" s="260"/>
      <c r="BD6" s="260"/>
      <c r="BE6" s="260"/>
      <c r="BF6" s="260"/>
    </row>
    <row r="7" spans="1:61" x14ac:dyDescent="0.25">
      <c r="A7" s="216"/>
      <c r="B7" s="213"/>
      <c r="C7" s="216" t="s">
        <v>88</v>
      </c>
      <c r="D7" s="218">
        <f>SUM(D13:D500)</f>
        <v>237699</v>
      </c>
      <c r="E7" s="148"/>
      <c r="F7" s="219">
        <f>SUM(F13:F500)</f>
        <v>100344.13</v>
      </c>
      <c r="N7" s="366">
        <f>D7+N11</f>
        <v>354629</v>
      </c>
      <c r="O7" s="163"/>
      <c r="P7" s="366">
        <f>F7+P11</f>
        <v>249038.13</v>
      </c>
      <c r="AO7" s="260"/>
      <c r="AP7" s="260"/>
      <c r="AQ7" s="260"/>
      <c r="AR7" s="260"/>
      <c r="AS7" s="260"/>
      <c r="AT7" s="260"/>
      <c r="AU7" s="260"/>
      <c r="AV7" s="260"/>
      <c r="AW7" s="260"/>
      <c r="AX7" s="260"/>
      <c r="AY7" s="260"/>
      <c r="AZ7" s="260"/>
      <c r="BA7" s="260"/>
      <c r="BB7" s="260" t="s">
        <v>3091</v>
      </c>
      <c r="BC7" s="260"/>
      <c r="BD7" s="260" t="s">
        <v>3092</v>
      </c>
      <c r="BE7" s="260"/>
      <c r="BF7" s="260"/>
    </row>
    <row r="8" spans="1:61" x14ac:dyDescent="0.25">
      <c r="A8" s="220" t="s">
        <v>91</v>
      </c>
      <c r="B8" s="213"/>
      <c r="C8" s="221" t="s">
        <v>84</v>
      </c>
      <c r="D8" s="222">
        <f>D4-SUM(D13:D504)</f>
        <v>287301</v>
      </c>
      <c r="E8" s="222"/>
      <c r="F8" s="222">
        <f>D4-SUM(F13:F504)</f>
        <v>424655.87</v>
      </c>
      <c r="AO8" s="260"/>
      <c r="AP8" s="260"/>
      <c r="AQ8" s="260"/>
      <c r="AR8" s="260"/>
      <c r="AS8" s="260"/>
      <c r="AT8" s="260"/>
      <c r="AU8" s="260"/>
      <c r="AV8" s="260"/>
      <c r="AW8" s="260"/>
      <c r="AX8" s="260"/>
      <c r="AY8" s="260"/>
      <c r="AZ8" s="260"/>
      <c r="BA8" s="260"/>
      <c r="BB8" s="260"/>
      <c r="BC8" s="260"/>
      <c r="BD8" s="260"/>
      <c r="BE8" s="260"/>
      <c r="BF8" s="260"/>
      <c r="BG8" s="210"/>
      <c r="BH8" s="210"/>
      <c r="BI8" s="210"/>
    </row>
    <row r="9" spans="1:61" x14ac:dyDescent="0.25">
      <c r="A9" s="220" t="s">
        <v>96</v>
      </c>
      <c r="B9" s="213"/>
      <c r="C9" s="223" t="s">
        <v>84</v>
      </c>
      <c r="D9" s="224">
        <f>(D8/D4)</f>
        <v>0.54723999999999995</v>
      </c>
      <c r="E9"/>
      <c r="F9" s="224">
        <f>F8/D4</f>
        <v>0.80886832380952378</v>
      </c>
      <c r="AO9" s="260"/>
      <c r="AP9" s="260"/>
      <c r="AQ9" s="260"/>
      <c r="AR9" s="260"/>
      <c r="AS9" s="260"/>
      <c r="AT9" s="260"/>
      <c r="AU9" s="260"/>
      <c r="AV9" s="260"/>
      <c r="AW9" s="260"/>
      <c r="AX9" s="260"/>
      <c r="AY9" s="260"/>
      <c r="AZ9" s="260"/>
      <c r="BA9" s="260"/>
      <c r="BB9" s="260"/>
      <c r="BC9" s="260"/>
      <c r="BD9" s="260"/>
      <c r="BE9" s="260"/>
      <c r="BF9" s="260"/>
      <c r="BG9" s="210"/>
      <c r="BH9" s="210"/>
      <c r="BI9" s="210"/>
    </row>
    <row r="10" spans="1:61" x14ac:dyDescent="0.25">
      <c r="C10" s="159"/>
      <c r="D10" s="640" t="s">
        <v>95</v>
      </c>
      <c r="E10" s="640"/>
      <c r="F10" s="640"/>
      <c r="AO10" s="260"/>
      <c r="AP10" s="260"/>
      <c r="AQ10" s="260"/>
      <c r="AR10" s="260"/>
      <c r="AS10" s="260"/>
      <c r="AT10" s="260"/>
      <c r="AU10" s="260"/>
      <c r="AV10" s="260"/>
      <c r="AW10" s="260"/>
      <c r="AX10" s="260"/>
      <c r="AY10" s="260"/>
      <c r="AZ10" s="260"/>
      <c r="BA10" s="260"/>
      <c r="BB10" s="260"/>
      <c r="BC10" s="260"/>
      <c r="BD10" s="260"/>
      <c r="BE10" s="260"/>
      <c r="BF10" s="260"/>
      <c r="BG10" s="210"/>
      <c r="BH10" s="210"/>
      <c r="BI10" s="210"/>
    </row>
    <row r="11" spans="1:61" x14ac:dyDescent="0.25">
      <c r="A11" s="679" t="s">
        <v>138</v>
      </c>
      <c r="B11" s="679"/>
      <c r="C11" s="679"/>
      <c r="D11" s="246"/>
      <c r="E11" s="246"/>
      <c r="F11" s="246"/>
      <c r="G11" s="246"/>
      <c r="H11" s="269"/>
      <c r="I11" s="243"/>
      <c r="J11" s="678" t="s">
        <v>139</v>
      </c>
      <c r="K11" s="678"/>
      <c r="L11" s="678"/>
      <c r="M11" s="246"/>
      <c r="N11" s="247">
        <f>SUM(N13:N500)</f>
        <v>116930</v>
      </c>
      <c r="O11" s="246"/>
      <c r="P11" s="247">
        <f>SUM(P13:P500)</f>
        <v>148694</v>
      </c>
      <c r="Q11" s="246"/>
      <c r="R11" s="269"/>
      <c r="AO11" s="260"/>
      <c r="AP11" s="260"/>
      <c r="AQ11" s="260"/>
      <c r="AR11" s="260"/>
      <c r="AS11" s="260"/>
      <c r="AT11" s="260"/>
      <c r="AU11" s="260"/>
      <c r="AV11" s="260"/>
      <c r="AW11" s="260"/>
      <c r="AX11" s="260"/>
      <c r="AY11" s="260"/>
      <c r="AZ11" s="260"/>
      <c r="BA11" s="260"/>
      <c r="BB11" s="260"/>
      <c r="BC11" s="260"/>
      <c r="BD11" s="260"/>
      <c r="BE11" s="260"/>
      <c r="BF11" s="260"/>
      <c r="BG11" s="210"/>
      <c r="BH11" s="210"/>
      <c r="BI11" s="210"/>
    </row>
    <row r="12" spans="1:61" s="163" customFormat="1" x14ac:dyDescent="0.25">
      <c r="A12" s="641" t="s">
        <v>93</v>
      </c>
      <c r="B12" s="642"/>
      <c r="C12" s="643"/>
      <c r="D12" s="160" t="s">
        <v>89</v>
      </c>
      <c r="E12" s="162" t="s">
        <v>131</v>
      </c>
      <c r="F12" s="161" t="s">
        <v>90</v>
      </c>
      <c r="G12" s="162" t="s">
        <v>164</v>
      </c>
      <c r="H12" s="270" t="s">
        <v>141</v>
      </c>
      <c r="J12" s="641" t="s">
        <v>93</v>
      </c>
      <c r="K12" s="642"/>
      <c r="L12" s="643"/>
      <c r="M12" s="244" t="s">
        <v>140</v>
      </c>
      <c r="N12" s="160" t="s">
        <v>89</v>
      </c>
      <c r="O12" s="162" t="s">
        <v>131</v>
      </c>
      <c r="P12" s="161" t="s">
        <v>90</v>
      </c>
      <c r="Q12" s="162" t="s">
        <v>164</v>
      </c>
      <c r="R12" s="270" t="s">
        <v>141</v>
      </c>
      <c r="V12" s="179"/>
      <c r="W12" s="179"/>
      <c r="X12" s="179"/>
      <c r="Y12" s="179"/>
      <c r="Z12" s="179"/>
      <c r="AA12" s="179"/>
      <c r="AO12" s="261"/>
      <c r="AP12" s="261"/>
      <c r="AQ12" s="261"/>
      <c r="AR12" s="261"/>
      <c r="AS12" s="261"/>
      <c r="AT12" s="261"/>
      <c r="AU12" s="261"/>
      <c r="AV12" s="261"/>
      <c r="AW12" s="261"/>
      <c r="AX12" s="261"/>
      <c r="AY12" s="261"/>
      <c r="AZ12" s="261"/>
      <c r="BA12" s="261"/>
      <c r="BB12" s="261"/>
      <c r="BC12" s="261"/>
      <c r="BD12" s="261"/>
      <c r="BE12" s="261" t="s">
        <v>171</v>
      </c>
      <c r="BF12" s="261"/>
      <c r="BG12" s="262"/>
      <c r="BH12" s="262"/>
      <c r="BI12" s="262"/>
    </row>
    <row r="13" spans="1:61" ht="30" x14ac:dyDescent="0.25">
      <c r="A13" s="171" t="s">
        <v>91</v>
      </c>
      <c r="B13" s="164">
        <v>533</v>
      </c>
      <c r="C13" s="299" t="s">
        <v>628</v>
      </c>
      <c r="D13" s="166">
        <v>18000</v>
      </c>
      <c r="E13" s="168">
        <v>42114</v>
      </c>
      <c r="F13" s="358">
        <v>18000</v>
      </c>
      <c r="G13" s="168">
        <v>42147</v>
      </c>
      <c r="H13" s="271" t="s">
        <v>1518</v>
      </c>
      <c r="J13" s="171" t="s">
        <v>91</v>
      </c>
      <c r="K13" s="164">
        <v>488</v>
      </c>
      <c r="L13" s="299" t="s">
        <v>92</v>
      </c>
      <c r="M13" s="248" t="s">
        <v>900</v>
      </c>
      <c r="N13" s="166">
        <v>3927</v>
      </c>
      <c r="O13" s="168">
        <v>42103</v>
      </c>
      <c r="P13" s="167">
        <v>3927</v>
      </c>
      <c r="Q13" s="168">
        <v>42132</v>
      </c>
      <c r="R13" s="271" t="s">
        <v>3045</v>
      </c>
      <c r="AO13" s="260"/>
      <c r="AP13" s="260" t="s">
        <v>1507</v>
      </c>
      <c r="AQ13" s="260" t="s">
        <v>1506</v>
      </c>
      <c r="AR13" s="260" t="s">
        <v>1516</v>
      </c>
      <c r="AS13" s="260" t="s">
        <v>1517</v>
      </c>
      <c r="AT13" s="260" t="s">
        <v>2671</v>
      </c>
      <c r="AU13" s="260" t="s">
        <v>2672</v>
      </c>
      <c r="AV13" s="260" t="s">
        <v>1519</v>
      </c>
      <c r="AW13" s="260"/>
      <c r="AX13" s="260"/>
      <c r="AY13" s="260" t="s">
        <v>3040</v>
      </c>
      <c r="AZ13" s="260" t="s">
        <v>170</v>
      </c>
      <c r="BA13" s="260" t="s">
        <v>3054</v>
      </c>
      <c r="BB13" s="260" t="s">
        <v>3041</v>
      </c>
      <c r="BC13" s="260" t="s">
        <v>3042</v>
      </c>
      <c r="BD13" s="260" t="s">
        <v>3043</v>
      </c>
      <c r="BE13" s="260" t="s">
        <v>3044</v>
      </c>
      <c r="BF13" s="260" t="s">
        <v>3046</v>
      </c>
      <c r="BG13" s="210"/>
      <c r="BH13" s="210"/>
      <c r="BI13" s="210"/>
    </row>
    <row r="14" spans="1:61" ht="45" x14ac:dyDescent="0.25">
      <c r="A14" s="171" t="s">
        <v>91</v>
      </c>
      <c r="B14" s="164">
        <v>614</v>
      </c>
      <c r="C14" s="299" t="s">
        <v>628</v>
      </c>
      <c r="D14" s="166">
        <v>28532</v>
      </c>
      <c r="E14" s="168">
        <v>42128</v>
      </c>
      <c r="F14" s="358">
        <v>30056</v>
      </c>
      <c r="G14" s="168">
        <v>42149</v>
      </c>
      <c r="H14" s="271" t="s">
        <v>1573</v>
      </c>
      <c r="J14" s="171" t="s">
        <v>91</v>
      </c>
      <c r="K14" s="164">
        <v>604</v>
      </c>
      <c r="L14" s="299" t="s">
        <v>92</v>
      </c>
      <c r="M14" s="248" t="s">
        <v>900</v>
      </c>
      <c r="N14" s="166">
        <v>1390</v>
      </c>
      <c r="O14" s="168">
        <v>42128</v>
      </c>
      <c r="P14" s="167">
        <v>1390</v>
      </c>
      <c r="Q14" s="168">
        <v>42137</v>
      </c>
      <c r="R14" s="271" t="s">
        <v>3052</v>
      </c>
      <c r="AO14" s="260"/>
      <c r="AP14" s="260" t="s">
        <v>1570</v>
      </c>
      <c r="AQ14" s="260"/>
      <c r="AR14" s="260" t="s">
        <v>1571</v>
      </c>
      <c r="AS14" s="260" t="s">
        <v>1572</v>
      </c>
      <c r="AT14" s="260" t="s">
        <v>2669</v>
      </c>
      <c r="AU14" s="260" t="s">
        <v>2670</v>
      </c>
      <c r="AV14" s="260" t="s">
        <v>1574</v>
      </c>
      <c r="AW14" s="260"/>
      <c r="AX14" s="260"/>
      <c r="AY14" s="260" t="s">
        <v>3047</v>
      </c>
      <c r="AZ14" s="260" t="s">
        <v>170</v>
      </c>
      <c r="BA14" s="260" t="s">
        <v>3055</v>
      </c>
      <c r="BB14" s="260" t="s">
        <v>3048</v>
      </c>
      <c r="BC14" s="260" t="s">
        <v>3049</v>
      </c>
      <c r="BD14" s="260" t="s">
        <v>3050</v>
      </c>
      <c r="BE14" s="260" t="s">
        <v>3051</v>
      </c>
      <c r="BF14" s="260" t="s">
        <v>3053</v>
      </c>
      <c r="BG14" s="210"/>
      <c r="BH14" s="210"/>
      <c r="BI14" s="210"/>
    </row>
    <row r="15" spans="1:61" ht="30" x14ac:dyDescent="0.25">
      <c r="A15" s="171" t="s">
        <v>91</v>
      </c>
      <c r="B15" s="164">
        <v>615</v>
      </c>
      <c r="C15" s="299" t="s">
        <v>628</v>
      </c>
      <c r="D15" s="166">
        <v>3000</v>
      </c>
      <c r="E15" s="168">
        <v>42128</v>
      </c>
      <c r="F15" s="358">
        <v>3000</v>
      </c>
      <c r="G15" s="168">
        <v>42149</v>
      </c>
      <c r="H15" s="271" t="s">
        <v>1578</v>
      </c>
      <c r="J15" s="171" t="s">
        <v>91</v>
      </c>
      <c r="K15" s="164">
        <v>716</v>
      </c>
      <c r="L15" s="299" t="s">
        <v>92</v>
      </c>
      <c r="M15" s="248" t="s">
        <v>900</v>
      </c>
      <c r="N15" s="166">
        <v>500</v>
      </c>
      <c r="O15" s="168">
        <v>42082</v>
      </c>
      <c r="P15" s="167">
        <v>500</v>
      </c>
      <c r="Q15" s="168">
        <v>42160</v>
      </c>
      <c r="R15" s="271" t="s">
        <v>3062</v>
      </c>
      <c r="AO15" s="260"/>
      <c r="AP15" s="260" t="s">
        <v>1575</v>
      </c>
      <c r="AQ15" s="260"/>
      <c r="AR15" s="260" t="s">
        <v>1576</v>
      </c>
      <c r="AS15" s="260" t="s">
        <v>1577</v>
      </c>
      <c r="AT15" s="260" t="s">
        <v>2667</v>
      </c>
      <c r="AU15" s="260" t="s">
        <v>2668</v>
      </c>
      <c r="AV15" s="260" t="s">
        <v>1579</v>
      </c>
      <c r="AW15" s="260"/>
      <c r="AX15" s="260"/>
      <c r="AY15" s="260" t="s">
        <v>3056</v>
      </c>
      <c r="AZ15" s="260" t="s">
        <v>170</v>
      </c>
      <c r="BA15" s="260" t="s">
        <v>3057</v>
      </c>
      <c r="BB15" s="260" t="s">
        <v>3058</v>
      </c>
      <c r="BC15" s="260" t="s">
        <v>3059</v>
      </c>
      <c r="BD15" s="260" t="s">
        <v>3060</v>
      </c>
      <c r="BE15" s="260" t="s">
        <v>3061</v>
      </c>
      <c r="BF15" s="260" t="s">
        <v>3063</v>
      </c>
      <c r="BG15" s="210"/>
      <c r="BH15" s="210"/>
      <c r="BI15" s="210"/>
    </row>
    <row r="16" spans="1:61" ht="30" x14ac:dyDescent="0.25">
      <c r="A16" s="171" t="s">
        <v>91</v>
      </c>
      <c r="B16" s="164">
        <v>642</v>
      </c>
      <c r="C16" s="299" t="s">
        <v>628</v>
      </c>
      <c r="D16" s="166">
        <v>4550</v>
      </c>
      <c r="E16" s="168">
        <v>42131</v>
      </c>
      <c r="F16" s="358">
        <v>4550</v>
      </c>
      <c r="G16" s="168">
        <v>42149</v>
      </c>
      <c r="H16" s="271" t="s">
        <v>1611</v>
      </c>
      <c r="J16" s="171" t="s">
        <v>91</v>
      </c>
      <c r="K16" s="164">
        <v>115</v>
      </c>
      <c r="L16" s="299" t="s">
        <v>92</v>
      </c>
      <c r="M16" s="248" t="s">
        <v>848</v>
      </c>
      <c r="N16" s="166">
        <v>15000</v>
      </c>
      <c r="O16" s="168">
        <v>42124</v>
      </c>
      <c r="P16" s="167">
        <v>15000</v>
      </c>
      <c r="Q16" s="168">
        <v>42156</v>
      </c>
      <c r="R16" s="271" t="s">
        <v>3070</v>
      </c>
      <c r="AO16" s="260"/>
      <c r="AP16" s="260" t="s">
        <v>1608</v>
      </c>
      <c r="AQ16" s="260"/>
      <c r="AR16" s="260" t="s">
        <v>1609</v>
      </c>
      <c r="AS16" s="260" t="s">
        <v>1610</v>
      </c>
      <c r="AT16" s="260" t="s">
        <v>2673</v>
      </c>
      <c r="AU16" s="260" t="s">
        <v>2674</v>
      </c>
      <c r="AV16" s="260" t="s">
        <v>1612</v>
      </c>
      <c r="AW16" s="260"/>
      <c r="AX16" s="260"/>
      <c r="AY16" s="260" t="s">
        <v>3064</v>
      </c>
      <c r="AZ16" s="260" t="s">
        <v>170</v>
      </c>
      <c r="BA16" s="260" t="s">
        <v>3065</v>
      </c>
      <c r="BB16" s="260" t="s">
        <v>3066</v>
      </c>
      <c r="BC16" s="260" t="s">
        <v>3067</v>
      </c>
      <c r="BD16" s="260" t="s">
        <v>3068</v>
      </c>
      <c r="BE16" s="260" t="s">
        <v>3069</v>
      </c>
      <c r="BF16" s="260" t="s">
        <v>3071</v>
      </c>
      <c r="BG16" s="210"/>
      <c r="BH16" s="210"/>
      <c r="BI16" s="210"/>
    </row>
    <row r="17" spans="1:61" ht="45" x14ac:dyDescent="0.25">
      <c r="A17" s="171" t="s">
        <v>91</v>
      </c>
      <c r="B17" s="164">
        <v>763</v>
      </c>
      <c r="C17" s="299" t="s">
        <v>628</v>
      </c>
      <c r="D17" s="166">
        <v>2625</v>
      </c>
      <c r="E17" s="168">
        <v>42149</v>
      </c>
      <c r="F17" s="358">
        <v>2625</v>
      </c>
      <c r="G17" s="168">
        <v>42172</v>
      </c>
      <c r="H17" s="271" t="s">
        <v>2663</v>
      </c>
      <c r="J17" s="171" t="s">
        <v>91</v>
      </c>
      <c r="K17" s="164">
        <v>628</v>
      </c>
      <c r="L17" s="299" t="s">
        <v>92</v>
      </c>
      <c r="M17" s="248" t="s">
        <v>182</v>
      </c>
      <c r="N17" s="166">
        <v>13113</v>
      </c>
      <c r="O17" s="168">
        <v>42129</v>
      </c>
      <c r="P17" s="167">
        <v>12372</v>
      </c>
      <c r="Q17" s="168">
        <v>42160</v>
      </c>
      <c r="R17" s="271" t="s">
        <v>3087</v>
      </c>
      <c r="AO17" s="260"/>
      <c r="AP17" s="260"/>
      <c r="AQ17" s="260"/>
      <c r="AR17" s="260"/>
      <c r="AS17" s="260"/>
      <c r="AT17" s="260" t="s">
        <v>2665</v>
      </c>
      <c r="AU17" s="260" t="s">
        <v>2666</v>
      </c>
      <c r="AV17" s="260" t="s">
        <v>2664</v>
      </c>
      <c r="AW17" s="260"/>
      <c r="AX17" s="260"/>
      <c r="AY17" s="260" t="s">
        <v>3081</v>
      </c>
      <c r="AZ17" s="260" t="s">
        <v>170</v>
      </c>
      <c r="BA17" s="260" t="s">
        <v>3082</v>
      </c>
      <c r="BB17" s="260" t="s">
        <v>3083</v>
      </c>
      <c r="BC17" s="260" t="s">
        <v>3084</v>
      </c>
      <c r="BD17" s="260" t="s">
        <v>3085</v>
      </c>
      <c r="BE17" s="260" t="s">
        <v>3086</v>
      </c>
      <c r="BF17" s="260" t="s">
        <v>3088</v>
      </c>
      <c r="BG17" s="210"/>
      <c r="BH17" s="210"/>
      <c r="BI17" s="210"/>
    </row>
    <row r="18" spans="1:61" ht="45" x14ac:dyDescent="0.25">
      <c r="A18" s="171" t="s">
        <v>91</v>
      </c>
      <c r="B18" s="164">
        <v>793</v>
      </c>
      <c r="C18" s="299" t="s">
        <v>628</v>
      </c>
      <c r="D18" s="166">
        <v>1224</v>
      </c>
      <c r="E18" s="168">
        <v>42150</v>
      </c>
      <c r="F18" s="358">
        <v>1237.1300000000001</v>
      </c>
      <c r="G18" s="168">
        <v>42181</v>
      </c>
      <c r="H18" s="271" t="s">
        <v>2261</v>
      </c>
      <c r="J18" s="171" t="s">
        <v>91</v>
      </c>
      <c r="K18" s="164">
        <v>643</v>
      </c>
      <c r="L18" s="299" t="s">
        <v>92</v>
      </c>
      <c r="M18" s="248" t="s">
        <v>182</v>
      </c>
      <c r="N18" s="166">
        <v>68000</v>
      </c>
      <c r="O18" s="168">
        <v>42131</v>
      </c>
      <c r="P18" s="167">
        <v>99255</v>
      </c>
      <c r="Q18" s="168">
        <v>42163</v>
      </c>
      <c r="R18" s="271" t="s">
        <v>3107</v>
      </c>
      <c r="AO18" s="260"/>
      <c r="AP18" s="260"/>
      <c r="AQ18" s="260"/>
      <c r="AR18" s="260"/>
      <c r="AS18" s="260"/>
      <c r="AT18" s="260" t="s">
        <v>2658</v>
      </c>
      <c r="AU18" s="260" t="s">
        <v>2659</v>
      </c>
      <c r="AV18" s="260"/>
      <c r="AW18" s="260"/>
      <c r="AX18" s="260"/>
      <c r="AY18" s="260" t="s">
        <v>3101</v>
      </c>
      <c r="AZ18" s="260" t="s">
        <v>170</v>
      </c>
      <c r="BA18" s="260" t="s">
        <v>3102</v>
      </c>
      <c r="BB18" s="260" t="s">
        <v>3103</v>
      </c>
      <c r="BC18" s="260" t="s">
        <v>3104</v>
      </c>
      <c r="BD18" s="260" t="s">
        <v>3105</v>
      </c>
      <c r="BE18" s="260" t="s">
        <v>3106</v>
      </c>
      <c r="BF18" s="260" t="s">
        <v>3108</v>
      </c>
      <c r="BG18" s="210"/>
      <c r="BH18" s="210"/>
      <c r="BI18" s="210"/>
    </row>
    <row r="19" spans="1:61" ht="45" x14ac:dyDescent="0.25">
      <c r="A19" s="171" t="s">
        <v>91</v>
      </c>
      <c r="B19" s="164">
        <v>849</v>
      </c>
      <c r="C19" s="299" t="s">
        <v>628</v>
      </c>
      <c r="D19" s="166">
        <v>10000</v>
      </c>
      <c r="E19" s="168">
        <v>42164</v>
      </c>
      <c r="F19" s="358">
        <v>10000</v>
      </c>
      <c r="G19" s="168">
        <v>42198</v>
      </c>
      <c r="H19" s="271" t="s">
        <v>2646</v>
      </c>
      <c r="J19" s="171" t="s">
        <v>91</v>
      </c>
      <c r="K19" s="164">
        <v>648</v>
      </c>
      <c r="L19" s="299" t="s">
        <v>92</v>
      </c>
      <c r="M19" s="248" t="s">
        <v>900</v>
      </c>
      <c r="N19" s="166">
        <v>15000</v>
      </c>
      <c r="O19" s="168">
        <v>42131</v>
      </c>
      <c r="P19" s="167">
        <v>16250</v>
      </c>
      <c r="Q19" s="168">
        <v>42150</v>
      </c>
      <c r="R19" s="271" t="s">
        <v>3210</v>
      </c>
      <c r="AO19" s="260"/>
      <c r="AP19" s="260"/>
      <c r="AQ19" s="260"/>
      <c r="AR19" s="260"/>
      <c r="AS19" s="260"/>
      <c r="AT19" s="260" t="s">
        <v>2644</v>
      </c>
      <c r="AU19" s="260" t="s">
        <v>2645</v>
      </c>
      <c r="AV19" s="260" t="s">
        <v>2647</v>
      </c>
      <c r="AW19" s="260"/>
      <c r="AX19" s="260"/>
      <c r="AY19" s="260" t="s">
        <v>3204</v>
      </c>
      <c r="AZ19" s="260" t="s">
        <v>170</v>
      </c>
      <c r="BA19" s="260" t="s">
        <v>3205</v>
      </c>
      <c r="BB19" s="260" t="s">
        <v>3206</v>
      </c>
      <c r="BC19" s="260" t="s">
        <v>3207</v>
      </c>
      <c r="BD19" s="260" t="s">
        <v>3208</v>
      </c>
      <c r="BE19" s="260" t="s">
        <v>3209</v>
      </c>
      <c r="BF19" s="260" t="s">
        <v>3211</v>
      </c>
      <c r="BG19" s="210"/>
      <c r="BH19" s="210"/>
      <c r="BI19" s="210"/>
    </row>
    <row r="20" spans="1:61" ht="30" x14ac:dyDescent="0.25">
      <c r="A20" s="171" t="s">
        <v>91</v>
      </c>
      <c r="B20" s="164">
        <v>850</v>
      </c>
      <c r="C20" s="299" t="s">
        <v>628</v>
      </c>
      <c r="D20" s="166">
        <v>484</v>
      </c>
      <c r="E20" s="168">
        <v>42164</v>
      </c>
      <c r="F20" s="358">
        <v>484</v>
      </c>
      <c r="G20" s="168">
        <v>42180</v>
      </c>
      <c r="H20" s="271" t="s">
        <v>2262</v>
      </c>
      <c r="J20" s="171" t="s">
        <v>91</v>
      </c>
      <c r="K20" s="164"/>
      <c r="L20" s="299" t="s">
        <v>92</v>
      </c>
      <c r="M20" s="248"/>
      <c r="N20" s="166"/>
      <c r="O20" s="168"/>
      <c r="P20" s="167"/>
      <c r="Q20" s="168"/>
      <c r="R20" s="271"/>
      <c r="AO20" s="260"/>
      <c r="AP20" s="260"/>
      <c r="AQ20" s="260"/>
      <c r="AR20" s="260" t="s">
        <v>2661</v>
      </c>
      <c r="AS20" s="260"/>
      <c r="AT20" s="260" t="s">
        <v>2660</v>
      </c>
      <c r="AU20" s="260" t="s">
        <v>2662</v>
      </c>
      <c r="AV20" s="260"/>
      <c r="AW20" s="260"/>
      <c r="AX20" s="260"/>
      <c r="AY20" s="260"/>
      <c r="AZ20" s="260" t="s">
        <v>170</v>
      </c>
      <c r="BA20" s="260"/>
      <c r="BB20" s="260"/>
      <c r="BC20" s="260"/>
      <c r="BD20" s="260"/>
      <c r="BE20" s="260"/>
      <c r="BF20" s="260"/>
      <c r="BG20" s="210"/>
      <c r="BH20" s="210"/>
      <c r="BI20" s="210"/>
    </row>
    <row r="21" spans="1:61" ht="30" x14ac:dyDescent="0.25">
      <c r="A21" s="171" t="s">
        <v>91</v>
      </c>
      <c r="B21" s="164">
        <v>934</v>
      </c>
      <c r="C21" s="299" t="s">
        <v>628</v>
      </c>
      <c r="D21" s="166">
        <v>10890</v>
      </c>
      <c r="E21" s="168">
        <v>42179</v>
      </c>
      <c r="F21" s="358">
        <v>10890</v>
      </c>
      <c r="G21" s="168">
        <v>42194</v>
      </c>
      <c r="H21" s="271" t="s">
        <v>2263</v>
      </c>
      <c r="J21" s="171" t="s">
        <v>91</v>
      </c>
      <c r="K21" s="164"/>
      <c r="L21" s="299" t="s">
        <v>92</v>
      </c>
      <c r="M21" s="248"/>
      <c r="N21" s="166"/>
      <c r="O21" s="168"/>
      <c r="P21" s="167"/>
      <c r="Q21" s="168"/>
      <c r="R21" s="271"/>
      <c r="AO21" s="260"/>
      <c r="AP21" s="260"/>
      <c r="AQ21" s="260"/>
      <c r="AR21" s="260" t="s">
        <v>2648</v>
      </c>
      <c r="AS21" s="260"/>
      <c r="AT21" s="260" t="s">
        <v>2649</v>
      </c>
      <c r="AU21" s="260" t="s">
        <v>2650</v>
      </c>
      <c r="AV21" s="260"/>
      <c r="AW21" s="260"/>
      <c r="AX21" s="260"/>
      <c r="AY21" s="260"/>
      <c r="AZ21" s="260" t="s">
        <v>170</v>
      </c>
      <c r="BA21" s="260"/>
      <c r="BB21" s="260"/>
      <c r="BC21" s="260"/>
      <c r="BD21" s="260"/>
      <c r="BE21" s="260"/>
      <c r="BF21" s="260"/>
      <c r="BG21" s="210"/>
      <c r="BH21" s="210"/>
      <c r="BI21" s="210"/>
    </row>
    <row r="22" spans="1:61" ht="30" x14ac:dyDescent="0.25">
      <c r="A22" s="171" t="s">
        <v>91</v>
      </c>
      <c r="B22" s="164">
        <v>937</v>
      </c>
      <c r="C22" s="299" t="s">
        <v>628</v>
      </c>
      <c r="D22" s="166">
        <v>413</v>
      </c>
      <c r="E22" s="168">
        <v>42179</v>
      </c>
      <c r="F22" s="167"/>
      <c r="G22" s="168"/>
      <c r="H22" s="271" t="s">
        <v>2381</v>
      </c>
      <c r="J22" s="171" t="s">
        <v>91</v>
      </c>
      <c r="K22" s="164"/>
      <c r="L22" s="299" t="s">
        <v>92</v>
      </c>
      <c r="M22" s="248"/>
      <c r="N22" s="166"/>
      <c r="O22" s="168"/>
      <c r="P22" s="167"/>
      <c r="Q22" s="168"/>
      <c r="R22" s="271"/>
      <c r="AO22" s="260"/>
      <c r="AP22" s="260"/>
      <c r="AQ22" s="260"/>
      <c r="AR22" s="260"/>
      <c r="AS22" s="260"/>
      <c r="AT22" s="260"/>
      <c r="AU22" s="260"/>
      <c r="AV22" s="260"/>
      <c r="AW22" s="260"/>
      <c r="AX22" s="260"/>
      <c r="AY22" s="260"/>
      <c r="AZ22" s="260" t="s">
        <v>170</v>
      </c>
      <c r="BA22" s="260"/>
      <c r="BB22" s="260"/>
      <c r="BC22" s="260"/>
      <c r="BD22" s="260"/>
      <c r="BE22" s="260"/>
      <c r="BF22" s="260"/>
      <c r="BG22" s="210"/>
      <c r="BH22" s="210"/>
      <c r="BI22" s="210"/>
    </row>
    <row r="23" spans="1:61" ht="30" x14ac:dyDescent="0.25">
      <c r="A23" s="171" t="s">
        <v>91</v>
      </c>
      <c r="B23" s="164">
        <v>949</v>
      </c>
      <c r="C23" s="299" t="s">
        <v>628</v>
      </c>
      <c r="D23" s="166">
        <v>3825</v>
      </c>
      <c r="E23" s="168">
        <v>42184</v>
      </c>
      <c r="F23" s="167"/>
      <c r="G23" s="168"/>
      <c r="H23" s="271" t="s">
        <v>2382</v>
      </c>
      <c r="J23" s="171" t="s">
        <v>91</v>
      </c>
      <c r="K23" s="164"/>
      <c r="L23" s="299" t="s">
        <v>92</v>
      </c>
      <c r="M23" s="248"/>
      <c r="N23" s="166"/>
      <c r="O23" s="168"/>
      <c r="P23" s="167"/>
      <c r="Q23" s="168"/>
      <c r="R23" s="271"/>
      <c r="AO23" s="260"/>
      <c r="AP23" s="260"/>
      <c r="AQ23" s="260"/>
      <c r="AR23" s="260"/>
      <c r="AS23" s="260"/>
      <c r="AT23" s="260"/>
      <c r="AU23" s="260"/>
      <c r="AV23" s="260"/>
      <c r="AW23" s="260"/>
      <c r="AX23" s="260"/>
      <c r="AY23" s="260"/>
      <c r="AZ23" s="260" t="s">
        <v>170</v>
      </c>
      <c r="BA23" s="260"/>
      <c r="BB23" s="260"/>
      <c r="BC23" s="260"/>
      <c r="BD23" s="260"/>
      <c r="BE23" s="260"/>
      <c r="BF23" s="260"/>
      <c r="BG23" s="210"/>
      <c r="BH23" s="210"/>
      <c r="BI23" s="210"/>
    </row>
    <row r="24" spans="1:61" ht="30" x14ac:dyDescent="0.25">
      <c r="A24" s="171" t="s">
        <v>91</v>
      </c>
      <c r="B24" s="164">
        <v>958</v>
      </c>
      <c r="C24" s="299" t="s">
        <v>628</v>
      </c>
      <c r="D24" s="166">
        <v>9217</v>
      </c>
      <c r="E24" s="168">
        <v>42185</v>
      </c>
      <c r="F24" s="358">
        <v>9217</v>
      </c>
      <c r="G24" s="168">
        <v>42206</v>
      </c>
      <c r="H24" s="271" t="s">
        <v>2383</v>
      </c>
      <c r="J24" s="171" t="s">
        <v>91</v>
      </c>
      <c r="K24" s="164"/>
      <c r="L24" s="299" t="s">
        <v>92</v>
      </c>
      <c r="M24" s="248"/>
      <c r="N24" s="166"/>
      <c r="O24" s="168"/>
      <c r="P24" s="167"/>
      <c r="Q24" s="168"/>
      <c r="R24" s="271"/>
      <c r="AO24" s="260"/>
      <c r="AP24" s="260"/>
      <c r="AQ24" s="260"/>
      <c r="AR24" s="260" t="s">
        <v>3180</v>
      </c>
      <c r="AS24" s="260"/>
      <c r="AT24" s="260" t="s">
        <v>3181</v>
      </c>
      <c r="AU24" s="260" t="s">
        <v>3182</v>
      </c>
      <c r="AV24" s="260"/>
      <c r="AW24" s="260"/>
      <c r="AX24" s="260"/>
      <c r="AY24" s="260"/>
      <c r="AZ24" s="260" t="s">
        <v>170</v>
      </c>
      <c r="BA24" s="260"/>
      <c r="BB24" s="260"/>
      <c r="BC24" s="260"/>
      <c r="BD24" s="260"/>
      <c r="BE24" s="260"/>
      <c r="BF24" s="260"/>
      <c r="BG24" s="210"/>
      <c r="BH24" s="210"/>
      <c r="BI24" s="210"/>
    </row>
    <row r="25" spans="1:61" ht="45" x14ac:dyDescent="0.25">
      <c r="A25" s="171" t="s">
        <v>91</v>
      </c>
      <c r="B25" s="164">
        <v>824</v>
      </c>
      <c r="C25" s="299" t="s">
        <v>628</v>
      </c>
      <c r="D25" s="166">
        <v>10285</v>
      </c>
      <c r="E25" s="168">
        <v>42159</v>
      </c>
      <c r="F25" s="358">
        <v>10285</v>
      </c>
      <c r="G25" s="168">
        <v>42185</v>
      </c>
      <c r="H25" s="271" t="s">
        <v>2656</v>
      </c>
      <c r="J25" s="171" t="s">
        <v>91</v>
      </c>
      <c r="K25" s="164"/>
      <c r="L25" s="299" t="s">
        <v>92</v>
      </c>
      <c r="M25" s="248"/>
      <c r="N25" s="166"/>
      <c r="O25" s="168"/>
      <c r="P25" s="167"/>
      <c r="Q25" s="168"/>
      <c r="R25" s="271"/>
      <c r="AO25" s="260"/>
      <c r="AP25" s="260" t="s">
        <v>2651</v>
      </c>
      <c r="AQ25" s="260"/>
      <c r="AR25" s="260" t="s">
        <v>2652</v>
      </c>
      <c r="AS25" s="260" t="s">
        <v>2653</v>
      </c>
      <c r="AT25" s="260" t="s">
        <v>2654</v>
      </c>
      <c r="AU25" s="260" t="s">
        <v>2655</v>
      </c>
      <c r="AV25" s="260" t="s">
        <v>2657</v>
      </c>
      <c r="AW25" s="260"/>
      <c r="AX25" s="260"/>
      <c r="AY25" s="260"/>
      <c r="AZ25" s="260" t="s">
        <v>170</v>
      </c>
      <c r="BA25" s="260"/>
      <c r="BB25" s="260"/>
      <c r="BC25" s="260"/>
      <c r="BD25" s="260"/>
      <c r="BE25" s="260"/>
      <c r="BF25" s="260"/>
      <c r="BG25" s="210"/>
      <c r="BH25" s="210"/>
      <c r="BI25" s="210"/>
    </row>
    <row r="26" spans="1:61" ht="30" x14ac:dyDescent="0.25">
      <c r="A26" s="171" t="s">
        <v>91</v>
      </c>
      <c r="B26" s="164">
        <v>1048</v>
      </c>
      <c r="C26" s="299" t="s">
        <v>628</v>
      </c>
      <c r="D26" s="166">
        <v>38400</v>
      </c>
      <c r="E26" s="168">
        <v>42221</v>
      </c>
      <c r="F26" s="167"/>
      <c r="G26" s="168"/>
      <c r="H26" s="271" t="s">
        <v>3393</v>
      </c>
      <c r="J26" s="171" t="s">
        <v>91</v>
      </c>
      <c r="K26" s="164"/>
      <c r="L26" s="299" t="s">
        <v>92</v>
      </c>
      <c r="M26" s="248"/>
      <c r="N26" s="166"/>
      <c r="O26" s="168"/>
      <c r="P26" s="167"/>
      <c r="Q26" s="168"/>
      <c r="R26" s="271"/>
      <c r="AO26" s="260"/>
      <c r="AP26" s="260"/>
      <c r="AQ26" s="260"/>
      <c r="AR26" s="260"/>
      <c r="AS26" s="260"/>
      <c r="AT26" s="260"/>
      <c r="AU26" s="260"/>
      <c r="AV26" s="260"/>
      <c r="AW26" s="260"/>
      <c r="AX26" s="260"/>
      <c r="AY26" s="260"/>
      <c r="AZ26" s="260" t="s">
        <v>170</v>
      </c>
      <c r="BA26" s="260"/>
      <c r="BB26" s="260"/>
      <c r="BC26" s="260"/>
      <c r="BD26" s="260"/>
      <c r="BE26" s="260"/>
      <c r="BF26" s="260"/>
      <c r="BG26" s="210"/>
      <c r="BH26" s="210"/>
      <c r="BI26" s="210"/>
    </row>
    <row r="27" spans="1:61" ht="30" x14ac:dyDescent="0.25">
      <c r="A27" s="171" t="s">
        <v>91</v>
      </c>
      <c r="B27" s="164">
        <v>1049</v>
      </c>
      <c r="C27" s="299" t="s">
        <v>628</v>
      </c>
      <c r="D27" s="166">
        <v>82900</v>
      </c>
      <c r="E27" s="168">
        <v>42221</v>
      </c>
      <c r="F27" s="167"/>
      <c r="G27" s="168"/>
      <c r="H27" s="271" t="s">
        <v>3394</v>
      </c>
      <c r="J27" s="171" t="s">
        <v>91</v>
      </c>
      <c r="K27" s="164"/>
      <c r="L27" s="299" t="s">
        <v>92</v>
      </c>
      <c r="M27" s="248"/>
      <c r="N27" s="166"/>
      <c r="O27" s="168"/>
      <c r="P27" s="167"/>
      <c r="Q27" s="168"/>
      <c r="R27" s="271"/>
      <c r="AO27" s="260"/>
      <c r="AP27" s="260"/>
      <c r="AQ27" s="260"/>
      <c r="AR27" s="260"/>
      <c r="AS27" s="260"/>
      <c r="AT27" s="260"/>
      <c r="AU27" s="260"/>
      <c r="AV27" s="260"/>
      <c r="AW27" s="260"/>
      <c r="AX27" s="260"/>
      <c r="AY27" s="260"/>
      <c r="AZ27" s="260" t="s">
        <v>170</v>
      </c>
      <c r="BA27" s="260"/>
      <c r="BB27" s="260"/>
      <c r="BC27" s="260"/>
      <c r="BD27" s="260"/>
      <c r="BE27" s="260"/>
      <c r="BF27" s="260"/>
      <c r="BG27" s="210"/>
      <c r="BH27" s="210"/>
      <c r="BI27" s="210"/>
    </row>
    <row r="28" spans="1:61" ht="30" x14ac:dyDescent="0.25">
      <c r="A28" s="171" t="s">
        <v>91</v>
      </c>
      <c r="B28" s="164">
        <v>1055</v>
      </c>
      <c r="C28" s="299" t="s">
        <v>628</v>
      </c>
      <c r="D28" s="166">
        <v>4628</v>
      </c>
      <c r="E28" s="168">
        <v>42223</v>
      </c>
      <c r="F28" s="167"/>
      <c r="G28" s="168"/>
      <c r="H28" s="271" t="s">
        <v>3395</v>
      </c>
      <c r="J28" s="171" t="s">
        <v>91</v>
      </c>
      <c r="K28" s="164"/>
      <c r="L28" s="299" t="s">
        <v>92</v>
      </c>
      <c r="M28" s="248"/>
      <c r="N28" s="166"/>
      <c r="O28" s="168"/>
      <c r="P28" s="167"/>
      <c r="Q28" s="168"/>
      <c r="R28" s="271"/>
      <c r="AO28" s="260"/>
      <c r="AP28" s="260"/>
      <c r="AQ28" s="260"/>
      <c r="AR28" s="260"/>
      <c r="AS28" s="260"/>
      <c r="AT28" s="260"/>
      <c r="AU28" s="260"/>
      <c r="AV28" s="260"/>
      <c r="AW28" s="260"/>
      <c r="AX28" s="260"/>
      <c r="AY28" s="260"/>
      <c r="AZ28" s="260" t="s">
        <v>170</v>
      </c>
      <c r="BA28" s="260"/>
      <c r="BB28" s="260"/>
      <c r="BC28" s="260"/>
      <c r="BD28" s="260"/>
      <c r="BE28" s="260"/>
      <c r="BF28" s="260"/>
      <c r="BG28" s="210"/>
      <c r="BH28" s="210"/>
      <c r="BI28" s="210"/>
    </row>
    <row r="29" spans="1:61" ht="30" x14ac:dyDescent="0.25">
      <c r="A29" s="171" t="s">
        <v>91</v>
      </c>
      <c r="B29" s="164">
        <v>1056</v>
      </c>
      <c r="C29" s="299" t="s">
        <v>628</v>
      </c>
      <c r="D29" s="166">
        <v>2781</v>
      </c>
      <c r="E29" s="168">
        <v>42223</v>
      </c>
      <c r="F29" s="167"/>
      <c r="G29" s="168"/>
      <c r="H29" s="271" t="s">
        <v>3396</v>
      </c>
      <c r="J29" s="171" t="s">
        <v>91</v>
      </c>
      <c r="K29" s="164"/>
      <c r="L29" s="299" t="s">
        <v>92</v>
      </c>
      <c r="M29" s="248"/>
      <c r="N29" s="166"/>
      <c r="O29" s="168"/>
      <c r="P29" s="167"/>
      <c r="Q29" s="168"/>
      <c r="R29" s="271"/>
      <c r="AO29" s="260"/>
      <c r="AP29" s="260"/>
      <c r="AQ29" s="260"/>
      <c r="AR29" s="260"/>
      <c r="AS29" s="260"/>
      <c r="AT29" s="260"/>
      <c r="AU29" s="260"/>
      <c r="AV29" s="260" t="s">
        <v>2144</v>
      </c>
      <c r="AW29" s="260"/>
      <c r="AX29" s="260"/>
      <c r="AY29" s="260"/>
      <c r="AZ29" s="260" t="s">
        <v>170</v>
      </c>
      <c r="BA29" s="260"/>
      <c r="BB29" s="260"/>
      <c r="BC29" s="260"/>
      <c r="BD29" s="260"/>
      <c r="BE29" s="260"/>
      <c r="BF29" s="260"/>
      <c r="BG29" s="210"/>
      <c r="BH29" s="210"/>
      <c r="BI29" s="210"/>
    </row>
    <row r="30" spans="1:61" ht="30" x14ac:dyDescent="0.25">
      <c r="A30" s="171" t="s">
        <v>91</v>
      </c>
      <c r="B30" s="164">
        <v>1057</v>
      </c>
      <c r="C30" s="299" t="s">
        <v>628</v>
      </c>
      <c r="D30" s="166">
        <v>5945</v>
      </c>
      <c r="E30" s="168">
        <v>42223</v>
      </c>
      <c r="F30" s="167"/>
      <c r="G30" s="168"/>
      <c r="H30" s="271" t="s">
        <v>3397</v>
      </c>
      <c r="J30" s="171" t="s">
        <v>91</v>
      </c>
      <c r="K30" s="164"/>
      <c r="L30" s="299" t="s">
        <v>92</v>
      </c>
      <c r="M30" s="248"/>
      <c r="N30" s="166"/>
      <c r="O30" s="168"/>
      <c r="P30" s="167"/>
      <c r="Q30" s="168"/>
      <c r="R30" s="271"/>
      <c r="AO30" s="260"/>
      <c r="AP30" s="260"/>
      <c r="AQ30" s="260"/>
      <c r="AR30" s="260"/>
      <c r="AS30" s="260"/>
      <c r="AT30" s="260"/>
      <c r="AU30" s="260"/>
      <c r="AV30" s="260"/>
      <c r="AW30" s="260"/>
      <c r="AX30" s="260"/>
      <c r="AY30" s="260"/>
      <c r="AZ30" s="260" t="s">
        <v>170</v>
      </c>
      <c r="BA30" s="260"/>
      <c r="BB30" s="260"/>
      <c r="BC30" s="260"/>
      <c r="BD30" s="260"/>
      <c r="BE30" s="260"/>
      <c r="BF30" s="260"/>
      <c r="BG30" s="210"/>
      <c r="BH30" s="210"/>
      <c r="BI30" s="210"/>
    </row>
    <row r="31" spans="1:61" x14ac:dyDescent="0.25">
      <c r="A31" s="171" t="s">
        <v>91</v>
      </c>
      <c r="B31" s="164"/>
      <c r="C31" s="299" t="s">
        <v>628</v>
      </c>
      <c r="D31" s="166"/>
      <c r="E31" s="168"/>
      <c r="F31" s="167"/>
      <c r="G31" s="168"/>
      <c r="H31" s="271"/>
      <c r="J31" s="171" t="s">
        <v>91</v>
      </c>
      <c r="K31" s="164"/>
      <c r="L31" s="299" t="s">
        <v>92</v>
      </c>
      <c r="M31" s="248"/>
      <c r="N31" s="166"/>
      <c r="O31" s="168"/>
      <c r="P31" s="167"/>
      <c r="Q31" s="168"/>
      <c r="R31" s="271"/>
      <c r="AO31" s="260"/>
      <c r="AP31" s="260"/>
      <c r="AQ31" s="260"/>
      <c r="AR31" s="260"/>
      <c r="AS31" s="260"/>
      <c r="AT31" s="260"/>
      <c r="AU31" s="260"/>
      <c r="AV31" s="260"/>
      <c r="AW31" s="260"/>
      <c r="AX31" s="260"/>
      <c r="AY31" s="260"/>
      <c r="AZ31" s="260" t="s">
        <v>170</v>
      </c>
      <c r="BA31" s="260"/>
      <c r="BB31" s="260"/>
      <c r="BC31" s="260"/>
      <c r="BD31" s="260"/>
      <c r="BE31" s="260"/>
      <c r="BF31" s="260"/>
      <c r="BG31" s="210"/>
      <c r="BH31" s="210"/>
      <c r="BI31" s="210"/>
    </row>
    <row r="32" spans="1:61" x14ac:dyDescent="0.25">
      <c r="A32" s="171" t="s">
        <v>91</v>
      </c>
      <c r="B32" s="164"/>
      <c r="C32" s="299" t="s">
        <v>628</v>
      </c>
      <c r="D32" s="166"/>
      <c r="E32" s="168"/>
      <c r="F32" s="167"/>
      <c r="G32" s="168"/>
      <c r="H32" s="271"/>
      <c r="J32" s="171" t="s">
        <v>91</v>
      </c>
      <c r="K32" s="164"/>
      <c r="L32" s="299" t="s">
        <v>92</v>
      </c>
      <c r="M32" s="248"/>
      <c r="N32" s="166"/>
      <c r="O32" s="168"/>
      <c r="P32" s="167"/>
      <c r="Q32" s="168"/>
      <c r="R32" s="271"/>
      <c r="AO32" s="260"/>
      <c r="AP32" s="260"/>
      <c r="AQ32" s="260"/>
      <c r="AR32" s="260"/>
      <c r="AS32" s="260"/>
      <c r="AT32" s="260"/>
      <c r="AU32" s="260"/>
      <c r="AV32" s="260"/>
      <c r="AW32" s="260"/>
      <c r="AX32" s="260"/>
      <c r="AY32" s="260"/>
      <c r="AZ32" s="260" t="s">
        <v>170</v>
      </c>
      <c r="BA32" s="260"/>
      <c r="BB32" s="260"/>
      <c r="BC32" s="260"/>
      <c r="BD32" s="260"/>
      <c r="BE32" s="260"/>
      <c r="BF32" s="260"/>
      <c r="BG32" s="210"/>
      <c r="BH32" s="210"/>
      <c r="BI32" s="210"/>
    </row>
    <row r="33" spans="1:61" x14ac:dyDescent="0.25">
      <c r="A33" s="171" t="s">
        <v>91</v>
      </c>
      <c r="B33" s="164"/>
      <c r="C33" s="299" t="s">
        <v>628</v>
      </c>
      <c r="D33" s="166"/>
      <c r="E33" s="168"/>
      <c r="F33" s="167"/>
      <c r="G33" s="168"/>
      <c r="H33" s="271"/>
      <c r="J33" s="171" t="s">
        <v>91</v>
      </c>
      <c r="K33" s="164"/>
      <c r="L33" s="299" t="s">
        <v>92</v>
      </c>
      <c r="M33" s="248"/>
      <c r="N33" s="166"/>
      <c r="O33" s="168"/>
      <c r="P33" s="167"/>
      <c r="Q33" s="168"/>
      <c r="R33" s="271"/>
      <c r="AO33" s="260"/>
      <c r="AP33" s="260"/>
      <c r="AQ33" s="260"/>
      <c r="AR33" s="260"/>
      <c r="AS33" s="260"/>
      <c r="AT33" s="260"/>
      <c r="AU33" s="260"/>
      <c r="AV33" s="260"/>
      <c r="AW33" s="260"/>
      <c r="AX33" s="260"/>
      <c r="AY33" s="260"/>
      <c r="AZ33" s="260" t="s">
        <v>170</v>
      </c>
      <c r="BA33" s="260"/>
      <c r="BB33" s="260"/>
      <c r="BC33" s="260"/>
      <c r="BD33" s="260"/>
      <c r="BE33" s="260"/>
      <c r="BF33" s="260"/>
      <c r="BG33" s="210"/>
      <c r="BH33" s="210"/>
      <c r="BI33" s="210"/>
    </row>
    <row r="34" spans="1:61" x14ac:dyDescent="0.25">
      <c r="A34" s="171" t="s">
        <v>91</v>
      </c>
      <c r="B34" s="164"/>
      <c r="C34" s="299" t="s">
        <v>628</v>
      </c>
      <c r="D34" s="166"/>
      <c r="E34" s="168"/>
      <c r="F34" s="167"/>
      <c r="G34" s="168"/>
      <c r="H34" s="271"/>
      <c r="J34" s="171" t="s">
        <v>91</v>
      </c>
      <c r="K34" s="164"/>
      <c r="L34" s="299" t="s">
        <v>92</v>
      </c>
      <c r="M34" s="248"/>
      <c r="N34" s="166"/>
      <c r="O34" s="168"/>
      <c r="P34" s="167"/>
      <c r="Q34" s="168"/>
      <c r="R34" s="271"/>
      <c r="AO34" s="260"/>
      <c r="AP34" s="260"/>
      <c r="AQ34" s="260"/>
      <c r="AR34" s="260"/>
      <c r="AS34" s="260"/>
      <c r="AT34" s="260"/>
      <c r="AU34" s="260"/>
      <c r="AV34" s="260"/>
      <c r="AW34" s="260"/>
      <c r="AX34" s="260"/>
      <c r="AY34" s="260"/>
      <c r="AZ34" s="260" t="s">
        <v>170</v>
      </c>
      <c r="BA34" s="260"/>
      <c r="BB34" s="260"/>
      <c r="BC34" s="260"/>
      <c r="BD34" s="260"/>
      <c r="BE34" s="260"/>
      <c r="BF34" s="260"/>
      <c r="BG34" s="210"/>
      <c r="BH34" s="210"/>
      <c r="BI34" s="210"/>
    </row>
    <row r="35" spans="1:61" x14ac:dyDescent="0.25">
      <c r="A35" s="171" t="s">
        <v>91</v>
      </c>
      <c r="B35" s="164"/>
      <c r="C35" s="299" t="s">
        <v>628</v>
      </c>
      <c r="D35" s="166"/>
      <c r="E35" s="168"/>
      <c r="F35" s="167"/>
      <c r="G35" s="168"/>
      <c r="H35" s="271"/>
      <c r="J35" s="171" t="s">
        <v>91</v>
      </c>
      <c r="K35" s="164"/>
      <c r="L35" s="299" t="s">
        <v>92</v>
      </c>
      <c r="M35" s="248"/>
      <c r="N35" s="166"/>
      <c r="O35" s="168"/>
      <c r="P35" s="167"/>
      <c r="Q35" s="168"/>
      <c r="R35" s="271"/>
      <c r="AO35" s="260"/>
      <c r="AP35" s="260"/>
      <c r="AQ35" s="260"/>
      <c r="AR35" s="260"/>
      <c r="AS35" s="260"/>
      <c r="AT35" s="260"/>
      <c r="AU35" s="260"/>
      <c r="AV35" s="260"/>
      <c r="AW35" s="260"/>
      <c r="AX35" s="260"/>
      <c r="AY35" s="260"/>
      <c r="AZ35" s="260" t="s">
        <v>170</v>
      </c>
      <c r="BA35" s="260"/>
      <c r="BB35" s="260"/>
      <c r="BC35" s="260"/>
      <c r="BD35" s="260"/>
      <c r="BE35" s="260"/>
      <c r="BF35" s="260"/>
      <c r="BG35" s="210"/>
      <c r="BH35" s="210"/>
      <c r="BI35" s="210"/>
    </row>
    <row r="36" spans="1:61" x14ac:dyDescent="0.25">
      <c r="A36" s="171" t="s">
        <v>91</v>
      </c>
      <c r="B36" s="164"/>
      <c r="C36" s="299" t="s">
        <v>628</v>
      </c>
      <c r="D36" s="166"/>
      <c r="E36" s="168"/>
      <c r="F36" s="167"/>
      <c r="G36" s="168"/>
      <c r="H36" s="271"/>
      <c r="J36" s="171" t="s">
        <v>91</v>
      </c>
      <c r="K36" s="164"/>
      <c r="L36" s="299" t="s">
        <v>92</v>
      </c>
      <c r="M36" s="248"/>
      <c r="N36" s="166"/>
      <c r="O36" s="168"/>
      <c r="P36" s="167"/>
      <c r="Q36" s="168"/>
      <c r="R36" s="271"/>
      <c r="AO36" s="260"/>
      <c r="AP36" s="260"/>
      <c r="AQ36" s="260"/>
      <c r="AR36" s="260"/>
      <c r="AS36" s="260"/>
      <c r="AT36" s="260"/>
      <c r="AU36" s="260"/>
      <c r="AV36" s="260"/>
      <c r="AW36" s="260"/>
      <c r="AX36" s="260"/>
      <c r="AY36" s="260"/>
      <c r="AZ36" s="260" t="s">
        <v>170</v>
      </c>
      <c r="BA36" s="260"/>
      <c r="BB36" s="260"/>
      <c r="BC36" s="260"/>
      <c r="BD36" s="260"/>
      <c r="BE36" s="260"/>
      <c r="BF36" s="260"/>
      <c r="BG36" s="210"/>
      <c r="BH36" s="210"/>
      <c r="BI36" s="210"/>
    </row>
    <row r="37" spans="1:61" x14ac:dyDescent="0.25">
      <c r="A37" s="171" t="s">
        <v>91</v>
      </c>
      <c r="B37" s="164"/>
      <c r="C37" s="299" t="s">
        <v>628</v>
      </c>
      <c r="D37" s="166"/>
      <c r="E37" s="168"/>
      <c r="F37" s="167"/>
      <c r="G37" s="168"/>
      <c r="H37" s="271"/>
      <c r="J37" s="171" t="s">
        <v>91</v>
      </c>
      <c r="K37" s="164"/>
      <c r="L37" s="299" t="s">
        <v>92</v>
      </c>
      <c r="M37" s="248"/>
      <c r="N37" s="166"/>
      <c r="O37" s="168"/>
      <c r="P37" s="167"/>
      <c r="Q37" s="168"/>
      <c r="R37" s="271"/>
      <c r="AO37" s="260"/>
      <c r="AP37" s="260"/>
      <c r="AQ37" s="260"/>
      <c r="AR37" s="260"/>
      <c r="AS37" s="260"/>
      <c r="AT37" s="260"/>
      <c r="AU37" s="260"/>
      <c r="AV37" s="260"/>
      <c r="AW37" s="260"/>
      <c r="AX37" s="260"/>
      <c r="AY37" s="260"/>
      <c r="AZ37" s="260" t="s">
        <v>170</v>
      </c>
      <c r="BA37" s="260"/>
      <c r="BB37" s="260"/>
      <c r="BC37" s="260"/>
      <c r="BD37" s="260"/>
      <c r="BE37" s="260"/>
      <c r="BF37" s="260"/>
      <c r="BG37" s="210"/>
      <c r="BH37" s="210"/>
      <c r="BI37" s="210"/>
    </row>
    <row r="38" spans="1:61" x14ac:dyDescent="0.25">
      <c r="A38" s="171" t="s">
        <v>91</v>
      </c>
      <c r="B38" s="164"/>
      <c r="C38" s="299" t="s">
        <v>628</v>
      </c>
      <c r="D38" s="166"/>
      <c r="E38" s="168"/>
      <c r="F38" s="167"/>
      <c r="G38" s="168"/>
      <c r="H38" s="271"/>
      <c r="J38" s="171" t="s">
        <v>91</v>
      </c>
      <c r="K38" s="164"/>
      <c r="L38" s="299" t="s">
        <v>92</v>
      </c>
      <c r="M38" s="248"/>
      <c r="N38" s="166"/>
      <c r="O38" s="168"/>
      <c r="P38" s="167"/>
      <c r="Q38" s="168"/>
      <c r="R38" s="271"/>
      <c r="AO38" s="260"/>
      <c r="AP38" s="260"/>
      <c r="AQ38" s="260"/>
      <c r="AR38" s="260"/>
      <c r="AS38" s="260"/>
      <c r="AT38" s="260"/>
      <c r="AU38" s="260"/>
      <c r="AV38" s="260"/>
      <c r="AW38" s="260"/>
      <c r="AX38" s="260"/>
      <c r="AY38" s="260"/>
      <c r="AZ38" s="260" t="s">
        <v>170</v>
      </c>
      <c r="BA38" s="260"/>
      <c r="BB38" s="260"/>
      <c r="BC38" s="260"/>
      <c r="BD38" s="260"/>
      <c r="BE38" s="260"/>
      <c r="BF38" s="260"/>
      <c r="BG38" s="210"/>
      <c r="BH38" s="210"/>
      <c r="BI38" s="210"/>
    </row>
    <row r="39" spans="1:61" x14ac:dyDescent="0.25">
      <c r="A39" s="171" t="s">
        <v>91</v>
      </c>
      <c r="B39" s="164"/>
      <c r="C39" s="299" t="s">
        <v>628</v>
      </c>
      <c r="D39" s="166"/>
      <c r="E39" s="168"/>
      <c r="F39" s="167"/>
      <c r="G39" s="168"/>
      <c r="H39" s="271"/>
      <c r="J39" s="171" t="s">
        <v>91</v>
      </c>
      <c r="K39" s="164"/>
      <c r="L39" s="299" t="s">
        <v>92</v>
      </c>
      <c r="M39" s="248"/>
      <c r="N39" s="166"/>
      <c r="O39" s="168"/>
      <c r="P39" s="167"/>
      <c r="Q39" s="168"/>
      <c r="R39" s="271"/>
      <c r="AO39" s="260"/>
      <c r="AP39" s="260"/>
      <c r="AQ39" s="260"/>
      <c r="AR39" s="260"/>
      <c r="AS39" s="260"/>
      <c r="AT39" s="260"/>
      <c r="AU39" s="260"/>
      <c r="AV39" s="260"/>
      <c r="AW39" s="260"/>
      <c r="AX39" s="260"/>
      <c r="AY39" s="260"/>
      <c r="AZ39" s="260" t="s">
        <v>170</v>
      </c>
      <c r="BA39" s="260"/>
      <c r="BB39" s="260"/>
      <c r="BC39" s="260"/>
      <c r="BD39" s="260"/>
      <c r="BE39" s="260"/>
      <c r="BF39" s="260"/>
      <c r="BG39" s="210"/>
      <c r="BH39" s="210"/>
      <c r="BI39" s="210"/>
    </row>
    <row r="40" spans="1:61" x14ac:dyDescent="0.25">
      <c r="A40" s="171" t="s">
        <v>91</v>
      </c>
      <c r="B40" s="164"/>
      <c r="C40" s="299" t="s">
        <v>628</v>
      </c>
      <c r="D40" s="166"/>
      <c r="E40" s="168"/>
      <c r="F40" s="167"/>
      <c r="G40" s="168"/>
      <c r="H40" s="271"/>
      <c r="J40" s="171" t="s">
        <v>91</v>
      </c>
      <c r="K40" s="164"/>
      <c r="L40" s="299" t="s">
        <v>92</v>
      </c>
      <c r="M40" s="248"/>
      <c r="N40" s="166"/>
      <c r="O40" s="168"/>
      <c r="P40" s="167"/>
      <c r="Q40" s="168"/>
      <c r="R40" s="271"/>
      <c r="AO40" s="260"/>
      <c r="AP40" s="260"/>
      <c r="AQ40" s="260"/>
      <c r="AR40" s="260"/>
      <c r="AS40" s="260"/>
      <c r="AT40" s="260"/>
      <c r="AU40" s="260"/>
      <c r="AV40" s="260"/>
      <c r="AW40" s="260"/>
      <c r="AX40" s="260"/>
      <c r="AY40" s="260"/>
      <c r="AZ40" s="260" t="s">
        <v>170</v>
      </c>
      <c r="BA40" s="260"/>
      <c r="BB40" s="260"/>
      <c r="BC40" s="260"/>
      <c r="BD40" s="260"/>
      <c r="BE40" s="260"/>
      <c r="BF40" s="260"/>
      <c r="BG40" s="210"/>
      <c r="BH40" s="210"/>
      <c r="BI40" s="210"/>
    </row>
    <row r="41" spans="1:61" x14ac:dyDescent="0.25">
      <c r="A41" s="171" t="s">
        <v>91</v>
      </c>
      <c r="B41" s="164"/>
      <c r="C41" s="299" t="s">
        <v>628</v>
      </c>
      <c r="D41" s="166"/>
      <c r="E41" s="168"/>
      <c r="F41" s="167"/>
      <c r="G41" s="168"/>
      <c r="H41" s="271"/>
      <c r="J41" s="171" t="s">
        <v>91</v>
      </c>
      <c r="K41" s="164"/>
      <c r="L41" s="299" t="s">
        <v>92</v>
      </c>
      <c r="M41" s="248"/>
      <c r="N41" s="166"/>
      <c r="O41" s="168"/>
      <c r="P41" s="167"/>
      <c r="Q41" s="168"/>
      <c r="R41" s="271"/>
      <c r="AO41" s="260"/>
      <c r="AP41" s="260"/>
      <c r="AQ41" s="260"/>
      <c r="AR41" s="260"/>
      <c r="AS41" s="260"/>
      <c r="AT41" s="260"/>
      <c r="AU41" s="260"/>
      <c r="AV41" s="260"/>
      <c r="AW41" s="260"/>
      <c r="AX41" s="260"/>
      <c r="AY41" s="260"/>
      <c r="AZ41" s="260" t="s">
        <v>170</v>
      </c>
      <c r="BA41" s="260"/>
      <c r="BB41" s="260"/>
      <c r="BC41" s="260"/>
      <c r="BD41" s="260"/>
      <c r="BE41" s="260"/>
      <c r="BF41" s="260"/>
      <c r="BG41" s="210"/>
      <c r="BH41" s="210"/>
      <c r="BI41" s="210"/>
    </row>
    <row r="42" spans="1:61" x14ac:dyDescent="0.25">
      <c r="A42" s="171" t="s">
        <v>91</v>
      </c>
      <c r="B42" s="164"/>
      <c r="C42" s="299" t="s">
        <v>628</v>
      </c>
      <c r="D42" s="166"/>
      <c r="E42" s="168"/>
      <c r="F42" s="167"/>
      <c r="G42" s="168"/>
      <c r="H42" s="271"/>
      <c r="J42" s="171" t="s">
        <v>91</v>
      </c>
      <c r="K42" s="164"/>
      <c r="L42" s="299" t="s">
        <v>92</v>
      </c>
      <c r="M42" s="248"/>
      <c r="N42" s="166"/>
      <c r="O42" s="168"/>
      <c r="P42" s="167"/>
      <c r="Q42" s="168"/>
      <c r="R42" s="271"/>
      <c r="AO42" s="260"/>
      <c r="AP42" s="260"/>
      <c r="AQ42" s="260"/>
      <c r="AR42" s="260"/>
      <c r="AS42" s="260"/>
      <c r="AT42" s="260"/>
      <c r="AU42" s="260"/>
      <c r="AV42" s="260"/>
      <c r="AW42" s="260"/>
      <c r="AX42" s="260"/>
      <c r="AY42" s="260"/>
      <c r="AZ42" s="260" t="s">
        <v>170</v>
      </c>
      <c r="BA42" s="260"/>
      <c r="BB42" s="260"/>
      <c r="BC42" s="260"/>
      <c r="BD42" s="260"/>
      <c r="BE42" s="260"/>
      <c r="BF42" s="260"/>
      <c r="BG42" s="210"/>
      <c r="BH42" s="210"/>
      <c r="BI42" s="210"/>
    </row>
    <row r="43" spans="1:61" x14ac:dyDescent="0.25">
      <c r="A43" s="171" t="s">
        <v>91</v>
      </c>
      <c r="B43" s="164"/>
      <c r="C43" s="299" t="s">
        <v>628</v>
      </c>
      <c r="D43" s="166"/>
      <c r="E43" s="168"/>
      <c r="F43" s="167"/>
      <c r="G43" s="168"/>
      <c r="H43" s="271"/>
      <c r="J43" s="171" t="s">
        <v>91</v>
      </c>
      <c r="K43" s="164"/>
      <c r="L43" s="299" t="s">
        <v>92</v>
      </c>
      <c r="M43" s="248"/>
      <c r="N43" s="166"/>
      <c r="O43" s="168"/>
      <c r="P43" s="167"/>
      <c r="Q43" s="168"/>
      <c r="R43" s="271"/>
      <c r="AO43" s="260"/>
      <c r="AP43" s="260"/>
      <c r="AQ43" s="260"/>
      <c r="AR43" s="260"/>
      <c r="AS43" s="260"/>
      <c r="AT43" s="260"/>
      <c r="AU43" s="260"/>
      <c r="AV43" s="260"/>
      <c r="AW43" s="260"/>
      <c r="AX43" s="260"/>
      <c r="AY43" s="260"/>
      <c r="AZ43" s="260" t="s">
        <v>170</v>
      </c>
      <c r="BA43" s="260"/>
      <c r="BB43" s="260"/>
      <c r="BC43" s="260"/>
      <c r="BD43" s="260"/>
      <c r="BE43" s="260"/>
      <c r="BF43" s="260"/>
      <c r="BG43" s="210"/>
      <c r="BH43" s="210"/>
      <c r="BI43" s="210"/>
    </row>
    <row r="44" spans="1:61" x14ac:dyDescent="0.25">
      <c r="A44" s="171" t="s">
        <v>91</v>
      </c>
      <c r="B44" s="164"/>
      <c r="C44" s="299" t="s">
        <v>628</v>
      </c>
      <c r="D44" s="166"/>
      <c r="E44" s="168"/>
      <c r="F44" s="167"/>
      <c r="G44" s="168"/>
      <c r="H44" s="271"/>
      <c r="J44" s="171" t="s">
        <v>91</v>
      </c>
      <c r="K44" s="164"/>
      <c r="L44" s="299" t="s">
        <v>92</v>
      </c>
      <c r="M44" s="248"/>
      <c r="N44" s="166"/>
      <c r="O44" s="168"/>
      <c r="P44" s="167"/>
      <c r="Q44" s="168"/>
      <c r="R44" s="271"/>
      <c r="AO44" s="260"/>
      <c r="AP44" s="260"/>
      <c r="AQ44" s="260"/>
      <c r="AR44" s="260"/>
      <c r="AS44" s="260"/>
      <c r="AT44" s="260"/>
      <c r="AU44" s="260"/>
      <c r="AV44" s="260"/>
      <c r="AW44" s="260"/>
      <c r="AX44" s="260"/>
      <c r="AY44" s="260"/>
      <c r="AZ44" s="260" t="s">
        <v>170</v>
      </c>
      <c r="BA44" s="260"/>
      <c r="BB44" s="260"/>
      <c r="BC44" s="260"/>
      <c r="BD44" s="260"/>
      <c r="BE44" s="260"/>
      <c r="BF44" s="260"/>
      <c r="BG44" s="210"/>
      <c r="BH44" s="210"/>
      <c r="BI44" s="210"/>
    </row>
    <row r="45" spans="1:61" x14ac:dyDescent="0.25">
      <c r="A45" s="171" t="s">
        <v>91</v>
      </c>
      <c r="B45" s="164"/>
      <c r="C45" s="299" t="s">
        <v>628</v>
      </c>
      <c r="D45" s="166"/>
      <c r="E45" s="168"/>
      <c r="F45" s="167"/>
      <c r="G45" s="168"/>
      <c r="H45" s="271"/>
      <c r="J45" s="171" t="s">
        <v>91</v>
      </c>
      <c r="K45" s="164"/>
      <c r="L45" s="299" t="s">
        <v>92</v>
      </c>
      <c r="M45" s="248"/>
      <c r="N45" s="166"/>
      <c r="O45" s="168"/>
      <c r="P45" s="167"/>
      <c r="Q45" s="168"/>
      <c r="R45" s="271"/>
      <c r="AO45" s="260"/>
      <c r="AP45" s="260"/>
      <c r="AQ45" s="260"/>
      <c r="AR45" s="260"/>
      <c r="AS45" s="260"/>
      <c r="AT45" s="260"/>
      <c r="AU45" s="260"/>
      <c r="AV45" s="260"/>
      <c r="AW45" s="260"/>
      <c r="AX45" s="260"/>
      <c r="AY45" s="260"/>
      <c r="AZ45" s="260" t="s">
        <v>170</v>
      </c>
      <c r="BA45" s="260"/>
      <c r="BB45" s="260"/>
      <c r="BC45" s="260"/>
      <c r="BD45" s="260"/>
      <c r="BE45" s="260"/>
      <c r="BF45" s="260"/>
      <c r="BG45" s="210"/>
      <c r="BH45" s="210"/>
      <c r="BI45" s="210"/>
    </row>
    <row r="46" spans="1:61" x14ac:dyDescent="0.25">
      <c r="A46" s="171" t="s">
        <v>91</v>
      </c>
      <c r="B46" s="164"/>
      <c r="C46" s="299" t="s">
        <v>628</v>
      </c>
      <c r="D46" s="166"/>
      <c r="E46" s="168"/>
      <c r="F46" s="167"/>
      <c r="G46" s="168"/>
      <c r="H46" s="271"/>
      <c r="J46" s="171" t="s">
        <v>91</v>
      </c>
      <c r="K46" s="164"/>
      <c r="L46" s="299" t="s">
        <v>92</v>
      </c>
      <c r="M46" s="248"/>
      <c r="N46" s="166"/>
      <c r="O46" s="168"/>
      <c r="P46" s="167"/>
      <c r="Q46" s="168"/>
      <c r="R46" s="271"/>
      <c r="AO46" s="260"/>
      <c r="AP46" s="260"/>
      <c r="AQ46" s="260"/>
      <c r="AR46" s="260"/>
      <c r="AS46" s="260"/>
      <c r="AT46" s="260"/>
      <c r="AU46" s="260"/>
      <c r="AV46" s="260"/>
      <c r="AW46" s="260"/>
      <c r="AX46" s="260"/>
      <c r="AY46" s="260"/>
      <c r="AZ46" s="260" t="s">
        <v>170</v>
      </c>
      <c r="BA46" s="260"/>
      <c r="BB46" s="260"/>
      <c r="BC46" s="260"/>
      <c r="BD46" s="260"/>
      <c r="BE46" s="260"/>
      <c r="BF46" s="260"/>
      <c r="BG46" s="210"/>
      <c r="BH46" s="210"/>
      <c r="BI46" s="210"/>
    </row>
    <row r="47" spans="1:61" x14ac:dyDescent="0.25">
      <c r="A47" s="171" t="s">
        <v>91</v>
      </c>
      <c r="B47" s="164"/>
      <c r="C47" s="299" t="s">
        <v>628</v>
      </c>
      <c r="D47" s="166"/>
      <c r="E47" s="168"/>
      <c r="F47" s="167"/>
      <c r="G47" s="168"/>
      <c r="H47" s="271"/>
      <c r="J47" s="171" t="s">
        <v>91</v>
      </c>
      <c r="K47" s="164"/>
      <c r="L47" s="299" t="s">
        <v>92</v>
      </c>
      <c r="M47" s="248"/>
      <c r="N47" s="166"/>
      <c r="O47" s="168"/>
      <c r="P47" s="167"/>
      <c r="Q47" s="168"/>
      <c r="R47" s="271"/>
      <c r="AO47" s="260"/>
      <c r="AP47" s="260"/>
      <c r="AQ47" s="260"/>
      <c r="AR47" s="260"/>
      <c r="AS47" s="260"/>
      <c r="AT47" s="260"/>
      <c r="AU47" s="260"/>
      <c r="AV47" s="260"/>
      <c r="AW47" s="260"/>
      <c r="AX47" s="260"/>
      <c r="AY47" s="260"/>
      <c r="AZ47" s="260" t="s">
        <v>170</v>
      </c>
      <c r="BA47" s="260"/>
      <c r="BB47" s="260"/>
      <c r="BC47" s="260"/>
      <c r="BD47" s="260"/>
      <c r="BE47" s="260"/>
      <c r="BF47" s="260"/>
      <c r="BG47" s="210"/>
      <c r="BH47" s="210"/>
      <c r="BI47" s="210"/>
    </row>
    <row r="48" spans="1:61" x14ac:dyDescent="0.25">
      <c r="A48" s="171" t="s">
        <v>91</v>
      </c>
      <c r="B48" s="164"/>
      <c r="C48" s="299" t="s">
        <v>628</v>
      </c>
      <c r="D48" s="166"/>
      <c r="E48" s="168"/>
      <c r="F48" s="167"/>
      <c r="G48" s="168"/>
      <c r="H48" s="271"/>
      <c r="J48" s="171" t="s">
        <v>91</v>
      </c>
      <c r="K48" s="164"/>
      <c r="L48" s="299" t="s">
        <v>92</v>
      </c>
      <c r="M48" s="248"/>
      <c r="N48" s="166"/>
      <c r="O48" s="168"/>
      <c r="P48" s="167"/>
      <c r="Q48" s="168"/>
      <c r="R48" s="271"/>
      <c r="AO48" s="260"/>
      <c r="AP48" s="260"/>
      <c r="AQ48" s="260"/>
      <c r="AR48" s="260"/>
      <c r="AS48" s="260"/>
      <c r="AT48" s="260"/>
      <c r="AU48" s="260"/>
      <c r="AV48" s="260"/>
      <c r="AW48" s="260"/>
      <c r="AX48" s="260"/>
      <c r="AY48" s="260"/>
      <c r="AZ48" s="260" t="s">
        <v>170</v>
      </c>
      <c r="BA48" s="260"/>
      <c r="BB48" s="260"/>
      <c r="BC48" s="260"/>
      <c r="BD48" s="260"/>
      <c r="BE48" s="260"/>
      <c r="BF48" s="260"/>
      <c r="BG48" s="210"/>
      <c r="BH48" s="210"/>
      <c r="BI48" s="210"/>
    </row>
    <row r="49" spans="1:61" x14ac:dyDescent="0.25">
      <c r="A49" s="171" t="s">
        <v>91</v>
      </c>
      <c r="B49" s="164"/>
      <c r="C49" s="299" t="s">
        <v>628</v>
      </c>
      <c r="D49" s="166"/>
      <c r="E49" s="168"/>
      <c r="F49" s="167"/>
      <c r="G49" s="168"/>
      <c r="H49" s="271"/>
      <c r="J49" s="171" t="s">
        <v>91</v>
      </c>
      <c r="K49" s="164"/>
      <c r="L49" s="299" t="s">
        <v>92</v>
      </c>
      <c r="M49" s="248"/>
      <c r="N49" s="166"/>
      <c r="O49" s="168"/>
      <c r="P49" s="167"/>
      <c r="Q49" s="168"/>
      <c r="R49" s="271"/>
      <c r="AO49" s="260"/>
      <c r="AP49" s="260"/>
      <c r="AQ49" s="260"/>
      <c r="AR49" s="260"/>
      <c r="AS49" s="260"/>
      <c r="AT49" s="260"/>
      <c r="AU49" s="260"/>
      <c r="AV49" s="260"/>
      <c r="AW49" s="260"/>
      <c r="AX49" s="260"/>
      <c r="AY49" s="260"/>
      <c r="AZ49" s="260" t="s">
        <v>170</v>
      </c>
      <c r="BA49" s="260"/>
      <c r="BB49" s="260"/>
      <c r="BC49" s="260"/>
      <c r="BD49" s="260"/>
      <c r="BE49" s="260"/>
      <c r="BF49" s="260"/>
      <c r="BG49" s="210"/>
      <c r="BH49" s="210"/>
      <c r="BI49" s="210"/>
    </row>
    <row r="50" spans="1:61" x14ac:dyDescent="0.25">
      <c r="A50" s="171" t="s">
        <v>91</v>
      </c>
      <c r="B50" s="164"/>
      <c r="C50" s="299" t="s">
        <v>628</v>
      </c>
      <c r="D50" s="166"/>
      <c r="E50" s="168"/>
      <c r="F50" s="167"/>
      <c r="G50" s="168"/>
      <c r="H50" s="271"/>
      <c r="J50" s="171" t="s">
        <v>91</v>
      </c>
      <c r="K50" s="164"/>
      <c r="L50" s="299" t="s">
        <v>92</v>
      </c>
      <c r="M50" s="248"/>
      <c r="N50" s="166"/>
      <c r="O50" s="168"/>
      <c r="P50" s="167"/>
      <c r="Q50" s="168"/>
      <c r="R50" s="271"/>
      <c r="AO50" s="260"/>
      <c r="AP50" s="260"/>
      <c r="AQ50" s="260"/>
      <c r="AR50" s="260"/>
      <c r="AS50" s="260"/>
      <c r="AT50" s="260"/>
      <c r="AU50" s="260"/>
      <c r="AV50" s="260"/>
      <c r="AW50" s="260"/>
      <c r="AX50" s="260"/>
      <c r="AY50" s="260"/>
      <c r="AZ50" s="260" t="s">
        <v>170</v>
      </c>
      <c r="BA50" s="260"/>
      <c r="BB50" s="260"/>
      <c r="BC50" s="260"/>
      <c r="BD50" s="260"/>
      <c r="BE50" s="260"/>
      <c r="BF50" s="260"/>
      <c r="BG50" s="210"/>
      <c r="BH50" s="210"/>
      <c r="BI50" s="210"/>
    </row>
    <row r="51" spans="1:61" x14ac:dyDescent="0.25">
      <c r="A51" s="171" t="s">
        <v>91</v>
      </c>
      <c r="B51" s="164"/>
      <c r="C51" s="299" t="s">
        <v>628</v>
      </c>
      <c r="D51" s="166"/>
      <c r="E51" s="168"/>
      <c r="F51" s="167"/>
      <c r="G51" s="168"/>
      <c r="H51" s="271"/>
      <c r="J51" s="171" t="s">
        <v>91</v>
      </c>
      <c r="K51" s="164"/>
      <c r="L51" s="299" t="s">
        <v>92</v>
      </c>
      <c r="M51" s="248"/>
      <c r="N51" s="166"/>
      <c r="O51" s="168"/>
      <c r="P51" s="167"/>
      <c r="Q51" s="168"/>
      <c r="R51" s="271"/>
      <c r="AO51" s="260"/>
      <c r="AP51" s="260"/>
      <c r="AQ51" s="260"/>
      <c r="AR51" s="260"/>
      <c r="AS51" s="260"/>
      <c r="AT51" s="260"/>
      <c r="AU51" s="260"/>
      <c r="AV51" s="260"/>
      <c r="AW51" s="260"/>
      <c r="AX51" s="260"/>
      <c r="AY51" s="260"/>
      <c r="AZ51" s="260" t="s">
        <v>170</v>
      </c>
      <c r="BA51" s="260"/>
      <c r="BB51" s="260"/>
      <c r="BC51" s="260"/>
      <c r="BD51" s="260"/>
      <c r="BE51" s="260"/>
      <c r="BF51" s="260"/>
      <c r="BG51" s="210"/>
      <c r="BH51" s="210"/>
      <c r="BI51" s="210"/>
    </row>
    <row r="52" spans="1:61" x14ac:dyDescent="0.25">
      <c r="A52" s="171" t="s">
        <v>91</v>
      </c>
      <c r="B52" s="164"/>
      <c r="C52" s="299" t="s">
        <v>628</v>
      </c>
      <c r="D52" s="166"/>
      <c r="E52" s="168"/>
      <c r="F52" s="167"/>
      <c r="G52" s="168"/>
      <c r="H52" s="271"/>
      <c r="J52" s="171" t="s">
        <v>91</v>
      </c>
      <c r="K52" s="164"/>
      <c r="L52" s="299" t="s">
        <v>92</v>
      </c>
      <c r="M52" s="248"/>
      <c r="N52" s="166"/>
      <c r="O52" s="168"/>
      <c r="P52" s="167"/>
      <c r="Q52" s="168"/>
      <c r="R52" s="271"/>
      <c r="AO52" s="260"/>
      <c r="AP52" s="260"/>
      <c r="AQ52" s="260"/>
      <c r="AR52" s="260"/>
      <c r="AS52" s="260"/>
      <c r="AT52" s="260"/>
      <c r="AU52" s="260"/>
      <c r="AV52" s="260"/>
      <c r="AW52" s="260"/>
      <c r="AX52" s="260"/>
      <c r="AY52" s="260"/>
      <c r="AZ52" s="260" t="s">
        <v>170</v>
      </c>
      <c r="BA52" s="260"/>
      <c r="BB52" s="260"/>
      <c r="BC52" s="260"/>
      <c r="BD52" s="260"/>
      <c r="BE52" s="260"/>
      <c r="BF52" s="260"/>
      <c r="BG52" s="210"/>
      <c r="BH52" s="210"/>
      <c r="BI52" s="210"/>
    </row>
    <row r="53" spans="1:61" x14ac:dyDescent="0.25">
      <c r="A53" s="171" t="s">
        <v>91</v>
      </c>
      <c r="B53" s="164"/>
      <c r="C53" s="299" t="s">
        <v>628</v>
      </c>
      <c r="D53" s="166"/>
      <c r="E53" s="168"/>
      <c r="F53" s="167"/>
      <c r="G53" s="168"/>
      <c r="H53" s="271"/>
      <c r="J53" s="171" t="s">
        <v>91</v>
      </c>
      <c r="K53" s="164"/>
      <c r="L53" s="299" t="s">
        <v>92</v>
      </c>
      <c r="M53" s="248"/>
      <c r="N53" s="166"/>
      <c r="O53" s="168"/>
      <c r="P53" s="167"/>
      <c r="Q53" s="168"/>
      <c r="R53" s="271"/>
      <c r="AO53" s="260"/>
      <c r="AP53" s="260"/>
      <c r="AQ53" s="260"/>
      <c r="AR53" s="260"/>
      <c r="AS53" s="260"/>
      <c r="AT53" s="260"/>
      <c r="AU53" s="260"/>
      <c r="AV53" s="260"/>
      <c r="AW53" s="260"/>
      <c r="AX53" s="260"/>
      <c r="AY53" s="260"/>
      <c r="AZ53" s="260" t="s">
        <v>170</v>
      </c>
      <c r="BA53" s="260"/>
      <c r="BB53" s="260"/>
      <c r="BC53" s="260"/>
      <c r="BD53" s="260"/>
      <c r="BE53" s="260"/>
      <c r="BF53" s="260"/>
      <c r="BG53" s="210"/>
      <c r="BH53" s="210"/>
      <c r="BI53" s="210"/>
    </row>
    <row r="54" spans="1:61" x14ac:dyDescent="0.25">
      <c r="A54" s="171" t="s">
        <v>91</v>
      </c>
      <c r="B54" s="164"/>
      <c r="C54" s="299" t="s">
        <v>628</v>
      </c>
      <c r="D54" s="166"/>
      <c r="E54" s="168"/>
      <c r="F54" s="167"/>
      <c r="G54" s="168"/>
      <c r="H54" s="271"/>
      <c r="J54" s="171" t="s">
        <v>91</v>
      </c>
      <c r="K54" s="164"/>
      <c r="L54" s="299" t="s">
        <v>92</v>
      </c>
      <c r="M54" s="248"/>
      <c r="N54" s="166"/>
      <c r="O54" s="168"/>
      <c r="P54" s="167"/>
      <c r="Q54" s="168"/>
      <c r="R54" s="271"/>
      <c r="AO54" s="260"/>
      <c r="AP54" s="260"/>
      <c r="AQ54" s="260"/>
      <c r="AR54" s="260"/>
      <c r="AS54" s="260"/>
      <c r="AT54" s="260"/>
      <c r="AU54" s="260"/>
      <c r="AV54" s="260"/>
      <c r="AW54" s="260"/>
      <c r="AX54" s="260"/>
      <c r="AY54" s="260"/>
      <c r="AZ54" s="260" t="s">
        <v>170</v>
      </c>
      <c r="BA54" s="260"/>
      <c r="BB54" s="260"/>
      <c r="BC54" s="260"/>
      <c r="BD54" s="260"/>
      <c r="BE54" s="260"/>
      <c r="BF54" s="260"/>
      <c r="BG54" s="210"/>
      <c r="BH54" s="210"/>
      <c r="BI54" s="210"/>
    </row>
    <row r="55" spans="1:61" x14ac:dyDescent="0.25">
      <c r="A55" s="171" t="s">
        <v>91</v>
      </c>
      <c r="B55" s="164"/>
      <c r="C55" s="299" t="s">
        <v>628</v>
      </c>
      <c r="D55" s="166"/>
      <c r="E55" s="168"/>
      <c r="F55" s="167"/>
      <c r="G55" s="168"/>
      <c r="H55" s="271"/>
      <c r="J55" s="171" t="s">
        <v>91</v>
      </c>
      <c r="K55" s="164"/>
      <c r="L55" s="299" t="s">
        <v>92</v>
      </c>
      <c r="M55" s="248"/>
      <c r="N55" s="166"/>
      <c r="O55" s="168"/>
      <c r="P55" s="167"/>
      <c r="Q55" s="168"/>
      <c r="R55" s="271"/>
      <c r="AO55" s="260"/>
      <c r="AP55" s="260"/>
      <c r="AQ55" s="260"/>
      <c r="AR55" s="260"/>
      <c r="AS55" s="260"/>
      <c r="AT55" s="260"/>
      <c r="AU55" s="260"/>
      <c r="AV55" s="260"/>
      <c r="AW55" s="260"/>
      <c r="AX55" s="260"/>
      <c r="AY55" s="260"/>
      <c r="AZ55" s="260" t="s">
        <v>170</v>
      </c>
      <c r="BA55" s="260"/>
      <c r="BB55" s="260"/>
      <c r="BC55" s="260"/>
      <c r="BD55" s="260"/>
      <c r="BE55" s="260"/>
      <c r="BF55" s="260"/>
      <c r="BG55" s="210"/>
      <c r="BH55" s="210"/>
      <c r="BI55" s="210"/>
    </row>
    <row r="56" spans="1:61" x14ac:dyDescent="0.25">
      <c r="A56" s="171" t="s">
        <v>91</v>
      </c>
      <c r="B56" s="164"/>
      <c r="C56" s="299" t="s">
        <v>628</v>
      </c>
      <c r="D56" s="166"/>
      <c r="E56" s="168"/>
      <c r="F56" s="167"/>
      <c r="G56" s="168"/>
      <c r="H56" s="271"/>
      <c r="J56" s="171" t="s">
        <v>91</v>
      </c>
      <c r="K56" s="164"/>
      <c r="L56" s="299" t="s">
        <v>92</v>
      </c>
      <c r="M56" s="248"/>
      <c r="N56" s="166"/>
      <c r="O56" s="168"/>
      <c r="P56" s="167"/>
      <c r="Q56" s="168"/>
      <c r="R56" s="271"/>
      <c r="AO56" s="260"/>
      <c r="AP56" s="260"/>
      <c r="AQ56" s="260"/>
      <c r="AR56" s="260"/>
      <c r="AS56" s="260"/>
      <c r="AT56" s="260"/>
      <c r="AU56" s="260"/>
      <c r="AV56" s="260"/>
      <c r="AW56" s="260"/>
      <c r="AX56" s="260"/>
      <c r="AY56" s="260"/>
      <c r="AZ56" s="260" t="s">
        <v>170</v>
      </c>
      <c r="BA56" s="260"/>
      <c r="BB56" s="260"/>
      <c r="BC56" s="260"/>
      <c r="BD56" s="260"/>
      <c r="BE56" s="260"/>
      <c r="BF56" s="260"/>
      <c r="BG56" s="210"/>
      <c r="BH56" s="210"/>
      <c r="BI56" s="210"/>
    </row>
    <row r="57" spans="1:61" x14ac:dyDescent="0.25">
      <c r="A57" s="171" t="s">
        <v>91</v>
      </c>
      <c r="B57" s="164"/>
      <c r="C57" s="299" t="s">
        <v>628</v>
      </c>
      <c r="D57" s="166"/>
      <c r="E57" s="168"/>
      <c r="F57" s="167"/>
      <c r="G57" s="168"/>
      <c r="H57" s="271"/>
      <c r="J57" s="171" t="s">
        <v>91</v>
      </c>
      <c r="K57" s="164"/>
      <c r="L57" s="299" t="s">
        <v>92</v>
      </c>
      <c r="M57" s="248"/>
      <c r="N57" s="166"/>
      <c r="O57" s="168"/>
      <c r="P57" s="167"/>
      <c r="Q57" s="168"/>
      <c r="R57" s="271"/>
      <c r="AO57" s="260"/>
      <c r="AP57" s="260"/>
      <c r="AQ57" s="260"/>
      <c r="AR57" s="260"/>
      <c r="AS57" s="260"/>
      <c r="AT57" s="260"/>
      <c r="AU57" s="260"/>
      <c r="AV57" s="260"/>
      <c r="AW57" s="260"/>
      <c r="AX57" s="260"/>
      <c r="AY57" s="260"/>
      <c r="AZ57" s="260" t="s">
        <v>170</v>
      </c>
      <c r="BA57" s="260"/>
      <c r="BB57" s="260"/>
      <c r="BC57" s="260"/>
      <c r="BD57" s="260"/>
      <c r="BE57" s="260"/>
      <c r="BF57" s="260"/>
      <c r="BG57" s="210"/>
      <c r="BH57" s="210"/>
      <c r="BI57" s="210"/>
    </row>
    <row r="58" spans="1:61" x14ac:dyDescent="0.25">
      <c r="A58" s="171" t="s">
        <v>91</v>
      </c>
      <c r="B58" s="164"/>
      <c r="C58" s="299" t="s">
        <v>628</v>
      </c>
      <c r="D58" s="166"/>
      <c r="E58" s="168"/>
      <c r="F58" s="167"/>
      <c r="G58" s="168"/>
      <c r="H58" s="271"/>
      <c r="J58" s="171" t="s">
        <v>91</v>
      </c>
      <c r="K58" s="164"/>
      <c r="L58" s="299" t="s">
        <v>92</v>
      </c>
      <c r="M58" s="248"/>
      <c r="N58" s="166"/>
      <c r="O58" s="168"/>
      <c r="P58" s="167"/>
      <c r="Q58" s="168"/>
      <c r="R58" s="271"/>
      <c r="AO58" s="260"/>
      <c r="AP58" s="260"/>
      <c r="AQ58" s="260"/>
      <c r="AR58" s="260"/>
      <c r="AS58" s="260"/>
      <c r="AT58" s="260"/>
      <c r="AU58" s="260"/>
      <c r="AV58" s="260"/>
      <c r="AW58" s="260"/>
      <c r="AX58" s="260"/>
      <c r="AY58" s="260"/>
      <c r="AZ58" s="260" t="s">
        <v>170</v>
      </c>
      <c r="BA58" s="260"/>
      <c r="BB58" s="260"/>
      <c r="BC58" s="260"/>
      <c r="BD58" s="260"/>
      <c r="BE58" s="260"/>
      <c r="BF58" s="260"/>
      <c r="BG58" s="210"/>
      <c r="BH58" s="210"/>
      <c r="BI58" s="210"/>
    </row>
    <row r="59" spans="1:61" x14ac:dyDescent="0.25">
      <c r="A59" s="171" t="s">
        <v>91</v>
      </c>
      <c r="B59" s="164"/>
      <c r="C59" s="299" t="s">
        <v>628</v>
      </c>
      <c r="D59" s="166"/>
      <c r="E59" s="168"/>
      <c r="F59" s="167"/>
      <c r="G59" s="168"/>
      <c r="H59" s="271"/>
      <c r="J59" s="171" t="s">
        <v>91</v>
      </c>
      <c r="K59" s="164"/>
      <c r="L59" s="299" t="s">
        <v>92</v>
      </c>
      <c r="M59" s="248"/>
      <c r="N59" s="166"/>
      <c r="O59" s="168"/>
      <c r="P59" s="167"/>
      <c r="Q59" s="168"/>
      <c r="R59" s="271"/>
      <c r="AO59" s="260"/>
      <c r="AP59" s="260"/>
      <c r="AQ59" s="260"/>
      <c r="AR59" s="260"/>
      <c r="AS59" s="260"/>
      <c r="AT59" s="260"/>
      <c r="AU59" s="260"/>
      <c r="AV59" s="260"/>
      <c r="AW59" s="260"/>
      <c r="AX59" s="260"/>
      <c r="AY59" s="260"/>
      <c r="AZ59" s="260" t="s">
        <v>170</v>
      </c>
      <c r="BA59" s="260"/>
      <c r="BB59" s="260"/>
      <c r="BC59" s="260"/>
      <c r="BD59" s="260"/>
      <c r="BE59" s="260"/>
      <c r="BF59" s="260"/>
      <c r="BG59" s="210"/>
      <c r="BH59" s="210"/>
      <c r="BI59" s="210"/>
    </row>
    <row r="60" spans="1:61" x14ac:dyDescent="0.25">
      <c r="A60" s="171" t="s">
        <v>91</v>
      </c>
      <c r="B60" s="164"/>
      <c r="C60" s="299" t="s">
        <v>628</v>
      </c>
      <c r="D60" s="166"/>
      <c r="E60" s="168"/>
      <c r="F60" s="167"/>
      <c r="G60" s="168"/>
      <c r="H60" s="271"/>
      <c r="J60" s="171" t="s">
        <v>91</v>
      </c>
      <c r="K60" s="164"/>
      <c r="L60" s="299" t="s">
        <v>92</v>
      </c>
      <c r="M60" s="248"/>
      <c r="N60" s="166"/>
      <c r="O60" s="168"/>
      <c r="P60" s="167"/>
      <c r="Q60" s="168"/>
      <c r="R60" s="271"/>
      <c r="AO60" s="260"/>
      <c r="AP60" s="260"/>
      <c r="AQ60" s="260"/>
      <c r="AR60" s="260"/>
      <c r="AS60" s="260"/>
      <c r="AT60" s="260"/>
      <c r="AU60" s="260"/>
      <c r="AV60" s="260"/>
      <c r="AW60" s="260"/>
      <c r="AX60" s="260"/>
      <c r="AY60" s="260"/>
      <c r="AZ60" s="260" t="s">
        <v>170</v>
      </c>
      <c r="BA60" s="260"/>
      <c r="BB60" s="260"/>
      <c r="BC60" s="260"/>
      <c r="BD60" s="260"/>
      <c r="BE60" s="260"/>
      <c r="BF60" s="260"/>
      <c r="BG60" s="210"/>
      <c r="BH60" s="210"/>
      <c r="BI60" s="210"/>
    </row>
    <row r="61" spans="1:61" x14ac:dyDescent="0.25">
      <c r="A61" s="171" t="s">
        <v>91</v>
      </c>
      <c r="B61" s="164"/>
      <c r="C61" s="299" t="s">
        <v>628</v>
      </c>
      <c r="D61" s="166"/>
      <c r="E61" s="168"/>
      <c r="F61" s="167"/>
      <c r="G61" s="168"/>
      <c r="H61" s="271"/>
      <c r="J61" s="171" t="s">
        <v>91</v>
      </c>
      <c r="K61" s="164"/>
      <c r="L61" s="299" t="s">
        <v>92</v>
      </c>
      <c r="M61" s="248"/>
      <c r="N61" s="166"/>
      <c r="O61" s="168"/>
      <c r="P61" s="167"/>
      <c r="Q61" s="168"/>
      <c r="R61" s="271"/>
      <c r="AO61" s="260"/>
      <c r="AP61" s="260"/>
      <c r="AQ61" s="260"/>
      <c r="AR61" s="260"/>
      <c r="AS61" s="260"/>
      <c r="AT61" s="260"/>
      <c r="AU61" s="260"/>
      <c r="AV61" s="260"/>
      <c r="AW61" s="260"/>
      <c r="AX61" s="260"/>
      <c r="AY61" s="260"/>
      <c r="AZ61" s="260" t="s">
        <v>170</v>
      </c>
      <c r="BA61" s="260"/>
      <c r="BB61" s="260"/>
      <c r="BC61" s="260"/>
      <c r="BD61" s="260"/>
      <c r="BE61" s="260"/>
      <c r="BF61" s="260"/>
      <c r="BG61" s="210"/>
      <c r="BH61" s="210"/>
      <c r="BI61" s="210"/>
    </row>
    <row r="62" spans="1:61" x14ac:dyDescent="0.25">
      <c r="A62" s="171" t="s">
        <v>91</v>
      </c>
      <c r="B62" s="164"/>
      <c r="C62" s="299" t="s">
        <v>628</v>
      </c>
      <c r="D62" s="166"/>
      <c r="E62" s="168"/>
      <c r="F62" s="167"/>
      <c r="G62" s="168"/>
      <c r="H62" s="271"/>
      <c r="J62" s="171" t="s">
        <v>91</v>
      </c>
      <c r="K62" s="164"/>
      <c r="L62" s="299" t="s">
        <v>92</v>
      </c>
      <c r="M62" s="248"/>
      <c r="N62" s="166"/>
      <c r="O62" s="168"/>
      <c r="P62" s="167"/>
      <c r="Q62" s="168"/>
      <c r="R62" s="271"/>
      <c r="AO62" s="260"/>
      <c r="AP62" s="260"/>
      <c r="AQ62" s="260"/>
      <c r="AR62" s="260"/>
      <c r="AS62" s="260"/>
      <c r="AT62" s="260"/>
      <c r="AU62" s="260"/>
      <c r="AV62" s="260"/>
      <c r="AW62" s="260"/>
      <c r="AX62" s="260"/>
      <c r="AY62" s="260"/>
      <c r="AZ62" s="260" t="s">
        <v>170</v>
      </c>
      <c r="BA62" s="260"/>
      <c r="BB62" s="260"/>
      <c r="BC62" s="260"/>
      <c r="BD62" s="260"/>
      <c r="BE62" s="260"/>
      <c r="BF62" s="260"/>
      <c r="BG62" s="210"/>
      <c r="BH62" s="210"/>
      <c r="BI62" s="210"/>
    </row>
    <row r="63" spans="1:61" x14ac:dyDescent="0.25">
      <c r="A63" s="171" t="s">
        <v>91</v>
      </c>
      <c r="B63" s="164"/>
      <c r="C63" s="299" t="s">
        <v>628</v>
      </c>
      <c r="D63" s="166"/>
      <c r="E63" s="168"/>
      <c r="F63" s="167"/>
      <c r="G63" s="168"/>
      <c r="H63" s="271"/>
      <c r="J63" s="171" t="s">
        <v>91</v>
      </c>
      <c r="K63" s="164"/>
      <c r="L63" s="299" t="s">
        <v>92</v>
      </c>
      <c r="M63" s="248"/>
      <c r="N63" s="166"/>
      <c r="O63" s="168"/>
      <c r="P63" s="167"/>
      <c r="Q63" s="168"/>
      <c r="R63" s="271"/>
      <c r="AO63" s="260"/>
      <c r="AP63" s="260"/>
      <c r="AQ63" s="260"/>
      <c r="AR63" s="260"/>
      <c r="AS63" s="260"/>
      <c r="AT63" s="260"/>
      <c r="AU63" s="260"/>
      <c r="AV63" s="260"/>
      <c r="AW63" s="260"/>
      <c r="AX63" s="260"/>
      <c r="AY63" s="260"/>
      <c r="AZ63" s="260" t="s">
        <v>170</v>
      </c>
      <c r="BA63" s="260"/>
      <c r="BB63" s="260"/>
      <c r="BC63" s="260"/>
      <c r="BD63" s="260"/>
      <c r="BE63" s="260"/>
      <c r="BF63" s="260"/>
      <c r="BG63" s="210"/>
      <c r="BH63" s="210"/>
      <c r="BI63" s="210"/>
    </row>
    <row r="64" spans="1:61" x14ac:dyDescent="0.25">
      <c r="A64" s="171" t="s">
        <v>91</v>
      </c>
      <c r="B64" s="164"/>
      <c r="C64" s="299" t="s">
        <v>628</v>
      </c>
      <c r="D64" s="166"/>
      <c r="E64" s="168"/>
      <c r="F64" s="167"/>
      <c r="G64" s="168"/>
      <c r="H64" s="271"/>
      <c r="J64" s="171" t="s">
        <v>91</v>
      </c>
      <c r="K64" s="164"/>
      <c r="L64" s="299" t="s">
        <v>92</v>
      </c>
      <c r="M64" s="248"/>
      <c r="N64" s="166"/>
      <c r="O64" s="168"/>
      <c r="P64" s="167"/>
      <c r="Q64" s="168"/>
      <c r="R64" s="271"/>
      <c r="AO64" s="260"/>
      <c r="AP64" s="260"/>
      <c r="AQ64" s="260"/>
      <c r="AR64" s="260"/>
      <c r="AS64" s="260"/>
      <c r="AT64" s="260"/>
      <c r="AU64" s="260"/>
      <c r="AV64" s="260"/>
      <c r="AW64" s="260"/>
      <c r="AX64" s="260"/>
      <c r="AY64" s="260"/>
      <c r="AZ64" s="260" t="s">
        <v>170</v>
      </c>
      <c r="BA64" s="260"/>
      <c r="BB64" s="260"/>
      <c r="BC64" s="260"/>
      <c r="BD64" s="260"/>
      <c r="BE64" s="260"/>
      <c r="BF64" s="260"/>
      <c r="BG64" s="210"/>
      <c r="BH64" s="210"/>
      <c r="BI64" s="210"/>
    </row>
    <row r="65" spans="1:61" x14ac:dyDescent="0.25">
      <c r="A65" s="171" t="s">
        <v>91</v>
      </c>
      <c r="B65" s="164"/>
      <c r="C65" s="299" t="s">
        <v>628</v>
      </c>
      <c r="D65" s="166"/>
      <c r="E65" s="168"/>
      <c r="F65" s="167"/>
      <c r="G65" s="168"/>
      <c r="H65" s="271"/>
      <c r="J65" s="171" t="s">
        <v>91</v>
      </c>
      <c r="K65" s="164"/>
      <c r="L65" s="299" t="s">
        <v>92</v>
      </c>
      <c r="M65" s="248"/>
      <c r="N65" s="166"/>
      <c r="O65" s="168"/>
      <c r="P65" s="167"/>
      <c r="Q65" s="168"/>
      <c r="R65" s="271"/>
      <c r="AO65" s="260"/>
      <c r="AP65" s="260"/>
      <c r="AQ65" s="260"/>
      <c r="AR65" s="260"/>
      <c r="AS65" s="260"/>
      <c r="AT65" s="260"/>
      <c r="AU65" s="260"/>
      <c r="AV65" s="260"/>
      <c r="AW65" s="260"/>
      <c r="AX65" s="260"/>
      <c r="AY65" s="260"/>
      <c r="AZ65" s="260" t="s">
        <v>170</v>
      </c>
      <c r="BA65" s="260"/>
      <c r="BB65" s="260"/>
      <c r="BC65" s="260"/>
      <c r="BD65" s="260"/>
      <c r="BE65" s="260"/>
      <c r="BF65" s="260"/>
      <c r="BG65" s="210"/>
      <c r="BH65" s="210"/>
      <c r="BI65" s="210"/>
    </row>
    <row r="66" spans="1:61" x14ac:dyDescent="0.25">
      <c r="A66" s="171" t="s">
        <v>91</v>
      </c>
      <c r="B66" s="164"/>
      <c r="C66" s="299" t="s">
        <v>628</v>
      </c>
      <c r="D66" s="166"/>
      <c r="E66" s="168"/>
      <c r="F66" s="167"/>
      <c r="G66" s="168"/>
      <c r="H66" s="271"/>
      <c r="J66" s="171" t="s">
        <v>91</v>
      </c>
      <c r="K66" s="164"/>
      <c r="L66" s="299" t="s">
        <v>92</v>
      </c>
      <c r="M66" s="248"/>
      <c r="N66" s="166"/>
      <c r="O66" s="168"/>
      <c r="P66" s="167"/>
      <c r="Q66" s="168"/>
      <c r="R66" s="271"/>
      <c r="AO66" s="260"/>
      <c r="AP66" s="260"/>
      <c r="AQ66" s="260"/>
      <c r="AR66" s="260"/>
      <c r="AS66" s="260"/>
      <c r="AT66" s="260"/>
      <c r="AU66" s="260"/>
      <c r="AV66" s="260"/>
      <c r="AW66" s="260"/>
      <c r="AX66" s="260"/>
      <c r="AY66" s="260"/>
      <c r="AZ66" s="260" t="s">
        <v>170</v>
      </c>
      <c r="BA66" s="260"/>
      <c r="BB66" s="260"/>
      <c r="BC66" s="260"/>
      <c r="BD66" s="260"/>
      <c r="BE66" s="260"/>
      <c r="BF66" s="260"/>
      <c r="BG66" s="210"/>
      <c r="BH66" s="210"/>
      <c r="BI66" s="210"/>
    </row>
    <row r="67" spans="1:61" x14ac:dyDescent="0.25">
      <c r="A67" s="171" t="s">
        <v>91</v>
      </c>
      <c r="B67" s="164"/>
      <c r="C67" s="299" t="s">
        <v>628</v>
      </c>
      <c r="D67" s="166"/>
      <c r="E67" s="168"/>
      <c r="F67" s="167"/>
      <c r="G67" s="168"/>
      <c r="H67" s="271"/>
      <c r="J67" s="171" t="s">
        <v>91</v>
      </c>
      <c r="K67" s="164"/>
      <c r="L67" s="299" t="s">
        <v>92</v>
      </c>
      <c r="M67" s="248"/>
      <c r="N67" s="166"/>
      <c r="O67" s="168"/>
      <c r="P67" s="167"/>
      <c r="Q67" s="168"/>
      <c r="R67" s="271"/>
      <c r="AO67" s="260"/>
      <c r="AP67" s="260"/>
      <c r="AQ67" s="260"/>
      <c r="AR67" s="260"/>
      <c r="AS67" s="260"/>
      <c r="AT67" s="260"/>
      <c r="AU67" s="260"/>
      <c r="AV67" s="260"/>
      <c r="AW67" s="260"/>
      <c r="AX67" s="260"/>
      <c r="AY67" s="260"/>
      <c r="AZ67" s="260" t="s">
        <v>170</v>
      </c>
      <c r="BA67" s="260"/>
      <c r="BB67" s="260"/>
      <c r="BC67" s="260"/>
      <c r="BD67" s="260"/>
      <c r="BE67" s="260"/>
      <c r="BF67" s="260"/>
      <c r="BG67" s="210"/>
      <c r="BH67" s="210"/>
      <c r="BI67" s="210"/>
    </row>
    <row r="68" spans="1:61" x14ac:dyDescent="0.25">
      <c r="A68" s="171" t="s">
        <v>91</v>
      </c>
      <c r="B68" s="164"/>
      <c r="C68" s="299" t="s">
        <v>628</v>
      </c>
      <c r="D68" s="166"/>
      <c r="E68" s="168"/>
      <c r="F68" s="167"/>
      <c r="G68" s="168"/>
      <c r="H68" s="271"/>
      <c r="J68" s="171" t="s">
        <v>91</v>
      </c>
      <c r="K68" s="164"/>
      <c r="L68" s="299" t="s">
        <v>92</v>
      </c>
      <c r="M68" s="248"/>
      <c r="N68" s="166"/>
      <c r="O68" s="168"/>
      <c r="P68" s="167"/>
      <c r="Q68" s="168"/>
      <c r="R68" s="271"/>
      <c r="AO68" s="260"/>
      <c r="AP68" s="260"/>
      <c r="AQ68" s="260"/>
      <c r="AR68" s="260"/>
      <c r="AS68" s="260"/>
      <c r="AT68" s="260"/>
      <c r="AU68" s="260"/>
      <c r="AV68" s="260"/>
      <c r="AW68" s="260"/>
      <c r="AX68" s="260"/>
      <c r="AY68" s="260"/>
      <c r="AZ68" s="260" t="s">
        <v>170</v>
      </c>
      <c r="BA68" s="260"/>
      <c r="BB68" s="260"/>
      <c r="BC68" s="260"/>
      <c r="BD68" s="260"/>
      <c r="BE68" s="260"/>
      <c r="BF68" s="260"/>
      <c r="BG68" s="210"/>
      <c r="BH68" s="210"/>
      <c r="BI68" s="210"/>
    </row>
    <row r="69" spans="1:61" x14ac:dyDescent="0.25">
      <c r="A69" s="171" t="s">
        <v>91</v>
      </c>
      <c r="B69" s="164"/>
      <c r="C69" s="299" t="s">
        <v>628</v>
      </c>
      <c r="D69" s="166"/>
      <c r="E69" s="168"/>
      <c r="F69" s="167"/>
      <c r="G69" s="168"/>
      <c r="H69" s="271"/>
      <c r="J69" s="171" t="s">
        <v>91</v>
      </c>
      <c r="K69" s="164"/>
      <c r="L69" s="299" t="s">
        <v>92</v>
      </c>
      <c r="M69" s="248"/>
      <c r="N69" s="166"/>
      <c r="O69" s="168"/>
      <c r="P69" s="167"/>
      <c r="Q69" s="168"/>
      <c r="R69" s="271"/>
      <c r="AO69" s="260"/>
      <c r="AP69" s="260"/>
      <c r="AQ69" s="260"/>
      <c r="AR69" s="260"/>
      <c r="AS69" s="260"/>
      <c r="AT69" s="260"/>
      <c r="AU69" s="260"/>
      <c r="AV69" s="260"/>
      <c r="AW69" s="260"/>
      <c r="AX69" s="260"/>
      <c r="AY69" s="260"/>
      <c r="AZ69" s="260" t="s">
        <v>170</v>
      </c>
      <c r="BA69" s="260"/>
      <c r="BB69" s="260"/>
      <c r="BC69" s="260"/>
      <c r="BD69" s="260"/>
      <c r="BE69" s="260"/>
      <c r="BF69" s="260"/>
      <c r="BG69" s="210"/>
      <c r="BH69" s="210"/>
      <c r="BI69" s="210"/>
    </row>
    <row r="70" spans="1:61" x14ac:dyDescent="0.25">
      <c r="A70" s="171" t="s">
        <v>91</v>
      </c>
      <c r="B70" s="164"/>
      <c r="C70" s="299" t="s">
        <v>628</v>
      </c>
      <c r="D70" s="166"/>
      <c r="E70" s="168"/>
      <c r="F70" s="167"/>
      <c r="G70" s="168"/>
      <c r="H70" s="271"/>
      <c r="J70" s="171" t="s">
        <v>91</v>
      </c>
      <c r="K70" s="164"/>
      <c r="L70" s="299" t="s">
        <v>92</v>
      </c>
      <c r="M70" s="248"/>
      <c r="N70" s="166"/>
      <c r="O70" s="168"/>
      <c r="P70" s="167"/>
      <c r="Q70" s="168"/>
      <c r="R70" s="271"/>
      <c r="AO70" s="260"/>
      <c r="AP70" s="260"/>
      <c r="AQ70" s="260"/>
      <c r="AR70" s="260"/>
      <c r="AS70" s="260"/>
      <c r="AT70" s="260"/>
      <c r="AU70" s="260"/>
      <c r="AV70" s="260"/>
      <c r="AW70" s="260"/>
      <c r="AX70" s="260"/>
      <c r="AY70" s="260"/>
      <c r="AZ70" s="260" t="s">
        <v>170</v>
      </c>
      <c r="BA70" s="260"/>
      <c r="BB70" s="260"/>
      <c r="BC70" s="260"/>
      <c r="BD70" s="260"/>
      <c r="BE70" s="260"/>
      <c r="BF70" s="260"/>
      <c r="BG70" s="210"/>
      <c r="BH70" s="210"/>
      <c r="BI70" s="210"/>
    </row>
    <row r="71" spans="1:61" x14ac:dyDescent="0.25">
      <c r="A71" s="171" t="s">
        <v>91</v>
      </c>
      <c r="B71" s="164"/>
      <c r="C71" s="299" t="s">
        <v>628</v>
      </c>
      <c r="D71" s="166"/>
      <c r="E71" s="168"/>
      <c r="F71" s="167"/>
      <c r="G71" s="168"/>
      <c r="H71" s="271"/>
      <c r="J71" s="171" t="s">
        <v>91</v>
      </c>
      <c r="K71" s="164"/>
      <c r="L71" s="299" t="s">
        <v>92</v>
      </c>
      <c r="M71" s="248"/>
      <c r="N71" s="166"/>
      <c r="O71" s="168"/>
      <c r="P71" s="167"/>
      <c r="Q71" s="168"/>
      <c r="R71" s="271"/>
      <c r="AO71" s="260"/>
      <c r="AP71" s="260"/>
      <c r="AQ71" s="260"/>
      <c r="AR71" s="260"/>
      <c r="AS71" s="260"/>
      <c r="AT71" s="260"/>
      <c r="AU71" s="260"/>
      <c r="AV71" s="260"/>
      <c r="AW71" s="260"/>
      <c r="AX71" s="260"/>
      <c r="AY71" s="260"/>
      <c r="AZ71" s="260" t="s">
        <v>170</v>
      </c>
      <c r="BA71" s="260"/>
      <c r="BB71" s="260"/>
      <c r="BC71" s="260"/>
      <c r="BD71" s="260"/>
      <c r="BE71" s="260"/>
      <c r="BF71" s="260"/>
      <c r="BG71" s="210"/>
      <c r="BH71" s="210"/>
      <c r="BI71" s="210"/>
    </row>
    <row r="72" spans="1:61" x14ac:dyDescent="0.25">
      <c r="A72" s="171" t="s">
        <v>91</v>
      </c>
      <c r="B72" s="164"/>
      <c r="C72" s="299" t="s">
        <v>628</v>
      </c>
      <c r="D72" s="166"/>
      <c r="E72" s="168"/>
      <c r="F72" s="167"/>
      <c r="G72" s="168"/>
      <c r="H72" s="271"/>
      <c r="J72" s="171" t="s">
        <v>91</v>
      </c>
      <c r="K72" s="164"/>
      <c r="L72" s="299" t="s">
        <v>92</v>
      </c>
      <c r="M72" s="248"/>
      <c r="N72" s="166"/>
      <c r="O72" s="168"/>
      <c r="P72" s="167"/>
      <c r="Q72" s="168"/>
      <c r="R72" s="271"/>
      <c r="AO72" s="260"/>
      <c r="AP72" s="260"/>
      <c r="AQ72" s="260"/>
      <c r="AR72" s="260"/>
      <c r="AS72" s="260"/>
      <c r="AT72" s="260"/>
      <c r="AU72" s="260"/>
      <c r="AV72" s="260"/>
      <c r="AW72" s="260"/>
      <c r="AX72" s="260"/>
      <c r="AY72" s="260"/>
      <c r="AZ72" s="260" t="s">
        <v>170</v>
      </c>
      <c r="BA72" s="260"/>
      <c r="BB72" s="260"/>
      <c r="BC72" s="260"/>
      <c r="BD72" s="260"/>
      <c r="BE72" s="260"/>
      <c r="BF72" s="260"/>
      <c r="BG72" s="210"/>
      <c r="BH72" s="210"/>
      <c r="BI72" s="210"/>
    </row>
    <row r="73" spans="1:61" x14ac:dyDescent="0.25">
      <c r="A73" s="171" t="s">
        <v>91</v>
      </c>
      <c r="B73" s="164"/>
      <c r="C73" s="299" t="s">
        <v>628</v>
      </c>
      <c r="D73" s="166"/>
      <c r="E73" s="168"/>
      <c r="F73" s="167"/>
      <c r="G73" s="168"/>
      <c r="H73" s="271"/>
      <c r="J73" s="171" t="s">
        <v>91</v>
      </c>
      <c r="K73" s="164"/>
      <c r="L73" s="299" t="s">
        <v>92</v>
      </c>
      <c r="M73" s="248"/>
      <c r="N73" s="166"/>
      <c r="O73" s="168"/>
      <c r="P73" s="167"/>
      <c r="Q73" s="168"/>
      <c r="R73" s="271"/>
      <c r="AO73" s="260"/>
      <c r="AP73" s="260"/>
      <c r="AQ73" s="260"/>
      <c r="AR73" s="260"/>
      <c r="AS73" s="260"/>
      <c r="AT73" s="260"/>
      <c r="AU73" s="260"/>
      <c r="AV73" s="260"/>
      <c r="AW73" s="260"/>
      <c r="AX73" s="260"/>
      <c r="AY73" s="260"/>
      <c r="AZ73" s="260" t="s">
        <v>170</v>
      </c>
      <c r="BA73" s="260"/>
      <c r="BB73" s="260"/>
      <c r="BC73" s="260"/>
      <c r="BD73" s="260"/>
      <c r="BE73" s="260"/>
      <c r="BF73" s="260"/>
      <c r="BG73" s="210"/>
      <c r="BH73" s="210"/>
      <c r="BI73" s="210"/>
    </row>
    <row r="74" spans="1:61" x14ac:dyDescent="0.25">
      <c r="A74" s="171" t="s">
        <v>91</v>
      </c>
      <c r="B74" s="164"/>
      <c r="C74" s="299" t="s">
        <v>628</v>
      </c>
      <c r="D74" s="166"/>
      <c r="E74" s="168"/>
      <c r="F74" s="167"/>
      <c r="G74" s="168"/>
      <c r="H74" s="271"/>
      <c r="J74" s="171" t="s">
        <v>91</v>
      </c>
      <c r="K74" s="164"/>
      <c r="L74" s="299" t="s">
        <v>92</v>
      </c>
      <c r="M74" s="248"/>
      <c r="N74" s="166"/>
      <c r="O74" s="168"/>
      <c r="P74" s="167"/>
      <c r="Q74" s="168"/>
      <c r="R74" s="271"/>
      <c r="AO74" s="260"/>
      <c r="AP74" s="260"/>
      <c r="AQ74" s="260"/>
      <c r="AR74" s="260"/>
      <c r="AS74" s="260"/>
      <c r="AT74" s="260"/>
      <c r="AU74" s="260"/>
      <c r="AV74" s="260"/>
      <c r="AW74" s="260"/>
      <c r="AX74" s="260"/>
      <c r="AY74" s="260"/>
      <c r="AZ74" s="260" t="s">
        <v>170</v>
      </c>
      <c r="BA74" s="260"/>
      <c r="BB74" s="260"/>
      <c r="BC74" s="260"/>
      <c r="BD74" s="260"/>
      <c r="BE74" s="260"/>
      <c r="BF74" s="260"/>
      <c r="BG74" s="210"/>
      <c r="BH74" s="210"/>
      <c r="BI74" s="210"/>
    </row>
    <row r="75" spans="1:61" x14ac:dyDescent="0.25">
      <c r="A75" s="171" t="s">
        <v>91</v>
      </c>
      <c r="B75" s="164"/>
      <c r="C75" s="299" t="s">
        <v>628</v>
      </c>
      <c r="D75" s="166"/>
      <c r="E75" s="168"/>
      <c r="F75" s="167"/>
      <c r="G75" s="168"/>
      <c r="H75" s="271"/>
      <c r="J75" s="171" t="s">
        <v>91</v>
      </c>
      <c r="K75" s="164"/>
      <c r="L75" s="299" t="s">
        <v>92</v>
      </c>
      <c r="M75" s="248"/>
      <c r="N75" s="166"/>
      <c r="O75" s="168"/>
      <c r="P75" s="167"/>
      <c r="Q75" s="168"/>
      <c r="R75" s="271"/>
      <c r="AO75" s="260"/>
      <c r="AP75" s="260"/>
      <c r="AQ75" s="260"/>
      <c r="AR75" s="260"/>
      <c r="AS75" s="260"/>
      <c r="AT75" s="260"/>
      <c r="AU75" s="260"/>
      <c r="AV75" s="260"/>
      <c r="AW75" s="260"/>
      <c r="AX75" s="260"/>
      <c r="AY75" s="260"/>
      <c r="AZ75" s="260" t="s">
        <v>170</v>
      </c>
      <c r="BA75" s="260"/>
      <c r="BB75" s="260"/>
      <c r="BC75" s="260"/>
      <c r="BD75" s="260"/>
      <c r="BE75" s="260"/>
      <c r="BF75" s="260"/>
      <c r="BG75" s="210"/>
      <c r="BH75" s="210"/>
      <c r="BI75" s="210"/>
    </row>
    <row r="76" spans="1:61" x14ac:dyDescent="0.25">
      <c r="A76" s="171" t="s">
        <v>91</v>
      </c>
      <c r="B76" s="164"/>
      <c r="C76" s="299" t="s">
        <v>628</v>
      </c>
      <c r="D76" s="166"/>
      <c r="E76" s="168"/>
      <c r="F76" s="167"/>
      <c r="G76" s="168"/>
      <c r="H76" s="271"/>
      <c r="J76" s="171" t="s">
        <v>91</v>
      </c>
      <c r="K76" s="164"/>
      <c r="L76" s="299" t="s">
        <v>92</v>
      </c>
      <c r="M76" s="248"/>
      <c r="N76" s="166"/>
      <c r="O76" s="168"/>
      <c r="P76" s="167"/>
      <c r="Q76" s="168"/>
      <c r="R76" s="271"/>
      <c r="AO76" s="260"/>
      <c r="AP76" s="260"/>
      <c r="AQ76" s="260"/>
      <c r="AR76" s="260"/>
      <c r="AS76" s="260"/>
      <c r="AT76" s="260"/>
      <c r="AU76" s="260"/>
      <c r="AV76" s="260"/>
      <c r="AW76" s="260"/>
      <c r="AX76" s="260"/>
      <c r="AY76" s="260"/>
      <c r="AZ76" s="260" t="s">
        <v>170</v>
      </c>
      <c r="BA76" s="260"/>
      <c r="BB76" s="260"/>
      <c r="BC76" s="260"/>
      <c r="BD76" s="260"/>
      <c r="BE76" s="260"/>
      <c r="BF76" s="260"/>
      <c r="BG76" s="210"/>
      <c r="BH76" s="210"/>
      <c r="BI76" s="210"/>
    </row>
    <row r="77" spans="1:61" x14ac:dyDescent="0.25">
      <c r="A77" s="171" t="s">
        <v>91</v>
      </c>
      <c r="B77" s="164"/>
      <c r="C77" s="299" t="s">
        <v>628</v>
      </c>
      <c r="D77" s="166"/>
      <c r="E77" s="168"/>
      <c r="F77" s="167"/>
      <c r="G77" s="168"/>
      <c r="H77" s="271"/>
      <c r="J77" s="171" t="s">
        <v>91</v>
      </c>
      <c r="K77" s="164"/>
      <c r="L77" s="299" t="s">
        <v>92</v>
      </c>
      <c r="M77" s="248"/>
      <c r="N77" s="166"/>
      <c r="O77" s="168"/>
      <c r="P77" s="167"/>
      <c r="Q77" s="168"/>
      <c r="R77" s="271"/>
      <c r="AO77" s="260"/>
      <c r="AP77" s="260"/>
      <c r="AQ77" s="260"/>
      <c r="AR77" s="260"/>
      <c r="AS77" s="260"/>
      <c r="AT77" s="260"/>
      <c r="AU77" s="260"/>
      <c r="AV77" s="260"/>
      <c r="AW77" s="260"/>
      <c r="AX77" s="260"/>
      <c r="AY77" s="260"/>
      <c r="AZ77" s="260" t="s">
        <v>170</v>
      </c>
      <c r="BA77" s="260"/>
      <c r="BB77" s="260"/>
      <c r="BC77" s="260"/>
      <c r="BD77" s="260"/>
      <c r="BE77" s="260"/>
      <c r="BF77" s="260"/>
      <c r="BG77" s="210"/>
      <c r="BH77" s="210"/>
      <c r="BI77" s="210"/>
    </row>
    <row r="78" spans="1:61" x14ac:dyDescent="0.25">
      <c r="A78" s="171" t="s">
        <v>91</v>
      </c>
      <c r="B78" s="164"/>
      <c r="C78" s="299" t="s">
        <v>628</v>
      </c>
      <c r="D78" s="166"/>
      <c r="E78" s="168"/>
      <c r="F78" s="167"/>
      <c r="G78" s="168"/>
      <c r="H78" s="271"/>
      <c r="J78" s="171" t="s">
        <v>91</v>
      </c>
      <c r="K78" s="164"/>
      <c r="L78" s="299" t="s">
        <v>92</v>
      </c>
      <c r="M78" s="248"/>
      <c r="N78" s="166"/>
      <c r="O78" s="168"/>
      <c r="P78" s="167"/>
      <c r="Q78" s="168"/>
      <c r="R78" s="271"/>
      <c r="AO78" s="260"/>
      <c r="AP78" s="260"/>
      <c r="AQ78" s="260"/>
      <c r="AR78" s="260"/>
      <c r="AS78" s="260"/>
      <c r="AT78" s="260"/>
      <c r="AU78" s="260"/>
      <c r="AV78" s="260"/>
      <c r="AW78" s="260"/>
      <c r="AX78" s="260"/>
      <c r="AY78" s="260"/>
      <c r="AZ78" s="260" t="s">
        <v>170</v>
      </c>
      <c r="BA78" s="260"/>
      <c r="BB78" s="260"/>
      <c r="BC78" s="260"/>
      <c r="BD78" s="260"/>
      <c r="BE78" s="260"/>
      <c r="BF78" s="260"/>
      <c r="BG78" s="210"/>
      <c r="BH78" s="210"/>
      <c r="BI78" s="210"/>
    </row>
    <row r="79" spans="1:61" x14ac:dyDescent="0.25">
      <c r="A79" s="171" t="s">
        <v>91</v>
      </c>
      <c r="B79" s="164"/>
      <c r="C79" s="299" t="s">
        <v>628</v>
      </c>
      <c r="D79" s="166"/>
      <c r="E79" s="168"/>
      <c r="F79" s="167"/>
      <c r="G79" s="168"/>
      <c r="H79" s="271"/>
      <c r="J79" s="171" t="s">
        <v>91</v>
      </c>
      <c r="K79" s="164"/>
      <c r="L79" s="299" t="s">
        <v>92</v>
      </c>
      <c r="M79" s="248"/>
      <c r="N79" s="166"/>
      <c r="O79" s="168"/>
      <c r="P79" s="167"/>
      <c r="Q79" s="168"/>
      <c r="R79" s="271"/>
      <c r="AO79" s="260"/>
      <c r="AP79" s="260"/>
      <c r="AQ79" s="260"/>
      <c r="AR79" s="260"/>
      <c r="AS79" s="260"/>
      <c r="AT79" s="260"/>
      <c r="AU79" s="260"/>
      <c r="AV79" s="260"/>
      <c r="AW79" s="260"/>
      <c r="AX79" s="260"/>
      <c r="AY79" s="260"/>
      <c r="AZ79" s="260" t="s">
        <v>170</v>
      </c>
      <c r="BA79" s="260"/>
      <c r="BB79" s="260"/>
      <c r="BC79" s="260"/>
      <c r="BD79" s="260"/>
      <c r="BE79" s="260"/>
      <c r="BF79" s="260"/>
      <c r="BG79" s="210"/>
      <c r="BH79" s="210"/>
      <c r="BI79" s="210"/>
    </row>
    <row r="80" spans="1:61" x14ac:dyDescent="0.25">
      <c r="A80" s="171" t="s">
        <v>91</v>
      </c>
      <c r="B80" s="164"/>
      <c r="C80" s="299" t="s">
        <v>628</v>
      </c>
      <c r="D80" s="166"/>
      <c r="E80" s="168"/>
      <c r="F80" s="167"/>
      <c r="G80" s="168"/>
      <c r="H80" s="271"/>
      <c r="J80" s="171" t="s">
        <v>91</v>
      </c>
      <c r="K80" s="164"/>
      <c r="L80" s="299" t="s">
        <v>92</v>
      </c>
      <c r="M80" s="248"/>
      <c r="N80" s="166"/>
      <c r="O80" s="168"/>
      <c r="P80" s="167"/>
      <c r="Q80" s="168"/>
      <c r="R80" s="271"/>
      <c r="AO80" s="260"/>
      <c r="AP80" s="260"/>
      <c r="AQ80" s="260"/>
      <c r="AR80" s="260"/>
      <c r="AS80" s="260"/>
      <c r="AT80" s="260"/>
      <c r="AU80" s="260"/>
      <c r="AV80" s="260"/>
      <c r="AW80" s="260"/>
      <c r="AX80" s="260"/>
      <c r="AY80" s="260"/>
      <c r="AZ80" s="260" t="s">
        <v>170</v>
      </c>
      <c r="BA80" s="260"/>
      <c r="BB80" s="260"/>
      <c r="BC80" s="260"/>
      <c r="BD80" s="260"/>
      <c r="BE80" s="260"/>
      <c r="BF80" s="260"/>
      <c r="BG80" s="210"/>
      <c r="BH80" s="210"/>
      <c r="BI80" s="210"/>
    </row>
    <row r="81" spans="1:61" x14ac:dyDescent="0.25">
      <c r="A81" s="171" t="s">
        <v>91</v>
      </c>
      <c r="B81" s="164"/>
      <c r="C81" s="299" t="s">
        <v>628</v>
      </c>
      <c r="D81" s="166"/>
      <c r="E81" s="168"/>
      <c r="F81" s="167"/>
      <c r="G81" s="168"/>
      <c r="H81" s="271"/>
      <c r="J81" s="171" t="s">
        <v>91</v>
      </c>
      <c r="K81" s="164"/>
      <c r="L81" s="299" t="s">
        <v>92</v>
      </c>
      <c r="M81" s="248"/>
      <c r="N81" s="166"/>
      <c r="O81" s="168"/>
      <c r="P81" s="167"/>
      <c r="Q81" s="168"/>
      <c r="R81" s="271"/>
      <c r="AO81" s="260"/>
      <c r="AP81" s="260"/>
      <c r="AQ81" s="260"/>
      <c r="AR81" s="260"/>
      <c r="AS81" s="260"/>
      <c r="AT81" s="260"/>
      <c r="AU81" s="260"/>
      <c r="AV81" s="260"/>
      <c r="AW81" s="260"/>
      <c r="AX81" s="260"/>
      <c r="AY81" s="260"/>
      <c r="AZ81" s="260" t="s">
        <v>170</v>
      </c>
      <c r="BA81" s="260"/>
      <c r="BB81" s="260"/>
      <c r="BC81" s="260"/>
      <c r="BD81" s="260"/>
      <c r="BE81" s="260"/>
      <c r="BF81" s="260"/>
      <c r="BG81" s="210"/>
      <c r="BH81" s="210"/>
      <c r="BI81" s="210"/>
    </row>
    <row r="82" spans="1:61" x14ac:dyDescent="0.25">
      <c r="A82" s="171" t="s">
        <v>91</v>
      </c>
      <c r="B82" s="164"/>
      <c r="C82" s="299" t="s">
        <v>628</v>
      </c>
      <c r="D82" s="166"/>
      <c r="E82" s="168"/>
      <c r="F82" s="167"/>
      <c r="G82" s="168"/>
      <c r="H82" s="271"/>
      <c r="J82" s="171" t="s">
        <v>91</v>
      </c>
      <c r="K82" s="164"/>
      <c r="L82" s="299" t="s">
        <v>92</v>
      </c>
      <c r="M82" s="248"/>
      <c r="N82" s="166"/>
      <c r="O82" s="168"/>
      <c r="P82" s="167"/>
      <c r="Q82" s="168"/>
      <c r="R82" s="271"/>
      <c r="AO82" s="260"/>
      <c r="AP82" s="260"/>
      <c r="AQ82" s="260"/>
      <c r="AR82" s="260"/>
      <c r="AS82" s="260"/>
      <c r="AT82" s="260"/>
      <c r="AU82" s="260"/>
      <c r="AV82" s="260"/>
      <c r="AW82" s="260"/>
      <c r="AX82" s="260"/>
      <c r="AY82" s="260"/>
      <c r="AZ82" s="260" t="s">
        <v>170</v>
      </c>
      <c r="BA82" s="260"/>
      <c r="BB82" s="260"/>
      <c r="BC82" s="260"/>
      <c r="BD82" s="260"/>
      <c r="BE82" s="260"/>
      <c r="BF82" s="260"/>
      <c r="BG82" s="210"/>
      <c r="BH82" s="210"/>
      <c r="BI82" s="210"/>
    </row>
    <row r="83" spans="1:61" x14ac:dyDescent="0.25">
      <c r="A83" s="171" t="s">
        <v>91</v>
      </c>
      <c r="B83" s="164"/>
      <c r="C83" s="299" t="s">
        <v>628</v>
      </c>
      <c r="D83" s="166"/>
      <c r="E83" s="168"/>
      <c r="F83" s="167"/>
      <c r="G83" s="168"/>
      <c r="H83" s="271"/>
      <c r="J83" s="171" t="s">
        <v>91</v>
      </c>
      <c r="K83" s="164"/>
      <c r="L83" s="299" t="s">
        <v>92</v>
      </c>
      <c r="M83" s="248"/>
      <c r="N83" s="166"/>
      <c r="O83" s="168"/>
      <c r="P83" s="167"/>
      <c r="Q83" s="168"/>
      <c r="R83" s="271"/>
      <c r="AO83" s="260"/>
      <c r="AP83" s="260"/>
      <c r="AQ83" s="260"/>
      <c r="AR83" s="260"/>
      <c r="AS83" s="260"/>
      <c r="AT83" s="260"/>
      <c r="AU83" s="260"/>
      <c r="AV83" s="260"/>
      <c r="AW83" s="260"/>
      <c r="AX83" s="260"/>
      <c r="AY83" s="260"/>
      <c r="AZ83" s="260" t="s">
        <v>170</v>
      </c>
      <c r="BA83" s="260"/>
      <c r="BB83" s="260"/>
      <c r="BC83" s="260"/>
      <c r="BD83" s="260"/>
      <c r="BE83" s="260"/>
      <c r="BF83" s="260"/>
      <c r="BG83" s="210"/>
      <c r="BH83" s="210"/>
      <c r="BI83" s="210"/>
    </row>
    <row r="84" spans="1:61" x14ac:dyDescent="0.25">
      <c r="A84" s="171" t="s">
        <v>91</v>
      </c>
      <c r="B84" s="164"/>
      <c r="C84" s="299" t="s">
        <v>628</v>
      </c>
      <c r="D84" s="166"/>
      <c r="E84" s="168"/>
      <c r="F84" s="167"/>
      <c r="G84" s="168"/>
      <c r="H84" s="271"/>
      <c r="J84" s="171" t="s">
        <v>91</v>
      </c>
      <c r="K84" s="164"/>
      <c r="L84" s="299" t="s">
        <v>92</v>
      </c>
      <c r="M84" s="248"/>
      <c r="N84" s="166"/>
      <c r="O84" s="168"/>
      <c r="P84" s="167"/>
      <c r="Q84" s="168"/>
      <c r="R84" s="271"/>
      <c r="AO84" s="260"/>
      <c r="AP84" s="260"/>
      <c r="AQ84" s="260"/>
      <c r="AR84" s="260"/>
      <c r="AS84" s="260"/>
      <c r="AT84" s="260"/>
      <c r="AU84" s="260"/>
      <c r="AV84" s="260"/>
      <c r="AW84" s="260"/>
      <c r="AX84" s="260"/>
      <c r="AY84" s="260"/>
      <c r="AZ84" s="260" t="s">
        <v>170</v>
      </c>
      <c r="BA84" s="260"/>
      <c r="BB84" s="260"/>
      <c r="BC84" s="260"/>
      <c r="BD84" s="260"/>
      <c r="BE84" s="260"/>
      <c r="BF84" s="260"/>
      <c r="BG84" s="210"/>
      <c r="BH84" s="210"/>
      <c r="BI84" s="210"/>
    </row>
    <row r="85" spans="1:61" x14ac:dyDescent="0.25">
      <c r="A85" s="171" t="s">
        <v>91</v>
      </c>
      <c r="B85" s="164"/>
      <c r="C85" s="299" t="s">
        <v>628</v>
      </c>
      <c r="D85" s="166"/>
      <c r="E85" s="168"/>
      <c r="F85" s="167"/>
      <c r="G85" s="168"/>
      <c r="H85" s="271"/>
      <c r="J85" s="171" t="s">
        <v>91</v>
      </c>
      <c r="K85" s="164"/>
      <c r="L85" s="299" t="s">
        <v>92</v>
      </c>
      <c r="M85" s="248"/>
      <c r="N85" s="166"/>
      <c r="O85" s="168"/>
      <c r="P85" s="167"/>
      <c r="Q85" s="168"/>
      <c r="R85" s="271"/>
      <c r="AO85" s="260"/>
      <c r="AP85" s="260"/>
      <c r="AQ85" s="260"/>
      <c r="AR85" s="260"/>
      <c r="AS85" s="260"/>
      <c r="AT85" s="260"/>
      <c r="AU85" s="260"/>
      <c r="AV85" s="260"/>
      <c r="AW85" s="260"/>
      <c r="AX85" s="260"/>
      <c r="AY85" s="260"/>
      <c r="AZ85" s="260" t="s">
        <v>170</v>
      </c>
      <c r="BA85" s="260"/>
      <c r="BB85" s="260"/>
      <c r="BC85" s="260"/>
      <c r="BD85" s="260"/>
      <c r="BE85" s="260"/>
      <c r="BF85" s="260"/>
      <c r="BG85" s="210"/>
      <c r="BH85" s="210"/>
      <c r="BI85" s="210"/>
    </row>
    <row r="86" spans="1:61" x14ac:dyDescent="0.25">
      <c r="A86" s="171" t="s">
        <v>91</v>
      </c>
      <c r="B86" s="164"/>
      <c r="C86" s="299" t="s">
        <v>628</v>
      </c>
      <c r="D86" s="166"/>
      <c r="E86" s="168"/>
      <c r="F86" s="167"/>
      <c r="G86" s="168"/>
      <c r="H86" s="271"/>
      <c r="J86" s="171" t="s">
        <v>91</v>
      </c>
      <c r="K86" s="164"/>
      <c r="L86" s="299" t="s">
        <v>92</v>
      </c>
      <c r="M86" s="248"/>
      <c r="N86" s="166"/>
      <c r="O86" s="168"/>
      <c r="P86" s="167"/>
      <c r="Q86" s="168"/>
      <c r="R86" s="271"/>
      <c r="AO86" s="260"/>
      <c r="AP86" s="260"/>
      <c r="AQ86" s="260"/>
      <c r="AR86" s="260"/>
      <c r="AS86" s="260"/>
      <c r="AT86" s="260"/>
      <c r="AU86" s="260"/>
      <c r="AV86" s="260"/>
      <c r="AW86" s="260"/>
      <c r="AX86" s="260"/>
      <c r="AY86" s="260"/>
      <c r="AZ86" s="260" t="s">
        <v>170</v>
      </c>
      <c r="BA86" s="260"/>
      <c r="BB86" s="260"/>
      <c r="BC86" s="260"/>
      <c r="BD86" s="260"/>
      <c r="BE86" s="260"/>
      <c r="BF86" s="260"/>
      <c r="BG86" s="210"/>
      <c r="BH86" s="210"/>
      <c r="BI86" s="210"/>
    </row>
    <row r="87" spans="1:61" x14ac:dyDescent="0.25">
      <c r="A87" s="171" t="s">
        <v>91</v>
      </c>
      <c r="B87" s="164"/>
      <c r="C87" s="299" t="s">
        <v>628</v>
      </c>
      <c r="D87" s="166"/>
      <c r="E87" s="168"/>
      <c r="F87" s="167"/>
      <c r="G87" s="168"/>
      <c r="H87" s="271"/>
      <c r="J87" s="171" t="s">
        <v>91</v>
      </c>
      <c r="K87" s="164"/>
      <c r="L87" s="299" t="s">
        <v>92</v>
      </c>
      <c r="M87" s="248"/>
      <c r="N87" s="166"/>
      <c r="O87" s="168"/>
      <c r="P87" s="167"/>
      <c r="Q87" s="168"/>
      <c r="R87" s="271"/>
      <c r="AO87" s="260"/>
      <c r="AP87" s="260"/>
      <c r="AQ87" s="260"/>
      <c r="AR87" s="260"/>
      <c r="AS87" s="260"/>
      <c r="AT87" s="260"/>
      <c r="AU87" s="260"/>
      <c r="AV87" s="260"/>
      <c r="AW87" s="260"/>
      <c r="AX87" s="260"/>
      <c r="AY87" s="260"/>
      <c r="AZ87" s="260" t="s">
        <v>170</v>
      </c>
      <c r="BA87" s="260"/>
      <c r="BB87" s="260"/>
      <c r="BC87" s="260"/>
      <c r="BD87" s="260"/>
      <c r="BE87" s="260"/>
      <c r="BF87" s="260"/>
      <c r="BG87" s="210"/>
      <c r="BH87" s="210"/>
      <c r="BI87" s="210"/>
    </row>
    <row r="88" spans="1:61" x14ac:dyDescent="0.25">
      <c r="A88" s="171" t="s">
        <v>91</v>
      </c>
      <c r="B88" s="164"/>
      <c r="C88" s="299" t="s">
        <v>628</v>
      </c>
      <c r="D88" s="166"/>
      <c r="E88" s="168"/>
      <c r="F88" s="167"/>
      <c r="G88" s="168"/>
      <c r="H88" s="271"/>
      <c r="J88" s="171" t="s">
        <v>91</v>
      </c>
      <c r="K88" s="164"/>
      <c r="L88" s="299" t="s">
        <v>92</v>
      </c>
      <c r="M88" s="248"/>
      <c r="N88" s="166"/>
      <c r="O88" s="168"/>
      <c r="P88" s="167"/>
      <c r="Q88" s="168"/>
      <c r="R88" s="271"/>
      <c r="AO88" s="260"/>
      <c r="AP88" s="260"/>
      <c r="AQ88" s="260"/>
      <c r="AR88" s="260"/>
      <c r="AS88" s="260"/>
      <c r="AT88" s="260"/>
      <c r="AU88" s="260"/>
      <c r="AV88" s="260"/>
      <c r="AW88" s="260"/>
      <c r="AX88" s="260"/>
      <c r="AY88" s="260"/>
      <c r="AZ88" s="260" t="s">
        <v>170</v>
      </c>
      <c r="BA88" s="260"/>
      <c r="BB88" s="260"/>
      <c r="BC88" s="260"/>
      <c r="BD88" s="260"/>
      <c r="BE88" s="260"/>
      <c r="BF88" s="260"/>
      <c r="BG88" s="210"/>
      <c r="BH88" s="210"/>
      <c r="BI88" s="210"/>
    </row>
    <row r="89" spans="1:61" x14ac:dyDescent="0.25">
      <c r="A89" s="171" t="s">
        <v>91</v>
      </c>
      <c r="B89" s="164"/>
      <c r="C89" s="299" t="s">
        <v>628</v>
      </c>
      <c r="D89" s="166"/>
      <c r="E89" s="168"/>
      <c r="F89" s="167"/>
      <c r="G89" s="168"/>
      <c r="H89" s="271"/>
      <c r="J89" s="171" t="s">
        <v>91</v>
      </c>
      <c r="K89" s="164"/>
      <c r="L89" s="299" t="s">
        <v>92</v>
      </c>
      <c r="M89" s="248"/>
      <c r="N89" s="166"/>
      <c r="O89" s="168"/>
      <c r="P89" s="167"/>
      <c r="Q89" s="168"/>
      <c r="R89" s="271"/>
      <c r="AO89" s="260"/>
      <c r="AP89" s="260"/>
      <c r="AQ89" s="260"/>
      <c r="AR89" s="260"/>
      <c r="AS89" s="260"/>
      <c r="AT89" s="260"/>
      <c r="AU89" s="260"/>
      <c r="AV89" s="260"/>
      <c r="AW89" s="260"/>
      <c r="AX89" s="260"/>
      <c r="AY89" s="260"/>
      <c r="AZ89" s="260" t="s">
        <v>170</v>
      </c>
      <c r="BA89" s="260"/>
      <c r="BB89" s="260"/>
      <c r="BC89" s="260"/>
      <c r="BD89" s="260"/>
      <c r="BE89" s="260"/>
      <c r="BF89" s="260"/>
      <c r="BG89" s="210"/>
      <c r="BH89" s="210"/>
      <c r="BI89" s="210"/>
    </row>
    <row r="90" spans="1:61" x14ac:dyDescent="0.25">
      <c r="A90" s="171" t="s">
        <v>91</v>
      </c>
      <c r="B90" s="164"/>
      <c r="C90" s="299" t="s">
        <v>628</v>
      </c>
      <c r="D90" s="166"/>
      <c r="E90" s="168"/>
      <c r="F90" s="167"/>
      <c r="G90" s="168"/>
      <c r="H90" s="271"/>
      <c r="J90" s="171" t="s">
        <v>91</v>
      </c>
      <c r="K90" s="164"/>
      <c r="L90" s="299" t="s">
        <v>92</v>
      </c>
      <c r="M90" s="248"/>
      <c r="N90" s="166"/>
      <c r="O90" s="168"/>
      <c r="P90" s="167"/>
      <c r="Q90" s="168"/>
      <c r="R90" s="271"/>
      <c r="AO90" s="260"/>
      <c r="AP90" s="260"/>
      <c r="AQ90" s="260"/>
      <c r="AR90" s="260"/>
      <c r="AS90" s="260"/>
      <c r="AT90" s="260"/>
      <c r="AU90" s="260"/>
      <c r="AV90" s="260"/>
      <c r="AW90" s="260"/>
      <c r="AX90" s="260"/>
      <c r="AY90" s="260"/>
      <c r="AZ90" s="260" t="s">
        <v>170</v>
      </c>
      <c r="BA90" s="260"/>
      <c r="BB90" s="260"/>
      <c r="BC90" s="260"/>
      <c r="BD90" s="260"/>
      <c r="BE90" s="260"/>
      <c r="BF90" s="260"/>
      <c r="BG90" s="210"/>
      <c r="BH90" s="210"/>
      <c r="BI90" s="210"/>
    </row>
    <row r="91" spans="1:61" x14ac:dyDescent="0.25">
      <c r="A91" s="171" t="s">
        <v>91</v>
      </c>
      <c r="B91" s="164"/>
      <c r="C91" s="299" t="s">
        <v>628</v>
      </c>
      <c r="D91" s="166"/>
      <c r="E91" s="168"/>
      <c r="F91" s="167"/>
      <c r="G91" s="168"/>
      <c r="H91" s="271"/>
      <c r="J91" s="171" t="s">
        <v>91</v>
      </c>
      <c r="K91" s="164"/>
      <c r="L91" s="299" t="s">
        <v>92</v>
      </c>
      <c r="M91" s="248"/>
      <c r="N91" s="166"/>
      <c r="O91" s="168"/>
      <c r="P91" s="167"/>
      <c r="Q91" s="168"/>
      <c r="R91" s="271"/>
      <c r="AO91" s="260"/>
      <c r="AP91" s="260"/>
      <c r="AQ91" s="260"/>
      <c r="AR91" s="260"/>
      <c r="AS91" s="260"/>
      <c r="AT91" s="260"/>
      <c r="AU91" s="260"/>
      <c r="AV91" s="260"/>
      <c r="AW91" s="260"/>
      <c r="AX91" s="260"/>
      <c r="AY91" s="260"/>
      <c r="AZ91" s="260" t="s">
        <v>170</v>
      </c>
      <c r="BA91" s="260"/>
      <c r="BB91" s="260"/>
      <c r="BC91" s="260"/>
      <c r="BD91" s="260"/>
      <c r="BE91" s="260"/>
      <c r="BF91" s="260"/>
      <c r="BG91" s="210"/>
      <c r="BH91" s="210"/>
      <c r="BI91" s="210"/>
    </row>
    <row r="92" spans="1:61" x14ac:dyDescent="0.25">
      <c r="A92" s="171" t="s">
        <v>91</v>
      </c>
      <c r="B92" s="164"/>
      <c r="C92" s="299" t="s">
        <v>628</v>
      </c>
      <c r="D92" s="166"/>
      <c r="E92" s="168"/>
      <c r="F92" s="167"/>
      <c r="G92" s="168"/>
      <c r="H92" s="271"/>
      <c r="J92" s="171" t="s">
        <v>91</v>
      </c>
      <c r="K92" s="164"/>
      <c r="L92" s="299" t="s">
        <v>92</v>
      </c>
      <c r="M92" s="248"/>
      <c r="N92" s="166"/>
      <c r="O92" s="168"/>
      <c r="P92" s="167"/>
      <c r="Q92" s="168"/>
      <c r="R92" s="271"/>
      <c r="AO92" s="260"/>
      <c r="AP92" s="260"/>
      <c r="AQ92" s="260"/>
      <c r="AR92" s="260"/>
      <c r="AS92" s="260"/>
      <c r="AT92" s="260"/>
      <c r="AU92" s="260"/>
      <c r="AV92" s="260"/>
      <c r="AW92" s="260"/>
      <c r="AX92" s="260"/>
      <c r="AY92" s="260"/>
      <c r="AZ92" s="260" t="s">
        <v>170</v>
      </c>
      <c r="BA92" s="260"/>
      <c r="BB92" s="260"/>
      <c r="BC92" s="260"/>
      <c r="BD92" s="260"/>
      <c r="BE92" s="260"/>
      <c r="BF92" s="260"/>
      <c r="BG92" s="210"/>
      <c r="BH92" s="210"/>
      <c r="BI92" s="210"/>
    </row>
    <row r="93" spans="1:61" x14ac:dyDescent="0.25">
      <c r="A93" s="171" t="s">
        <v>91</v>
      </c>
      <c r="B93" s="164"/>
      <c r="C93" s="299" t="s">
        <v>628</v>
      </c>
      <c r="D93" s="166"/>
      <c r="E93" s="168"/>
      <c r="F93" s="167"/>
      <c r="G93" s="168"/>
      <c r="H93" s="271"/>
      <c r="J93" s="171" t="s">
        <v>91</v>
      </c>
      <c r="K93" s="164"/>
      <c r="L93" s="299" t="s">
        <v>92</v>
      </c>
      <c r="M93" s="248"/>
      <c r="N93" s="166"/>
      <c r="O93" s="168"/>
      <c r="P93" s="167"/>
      <c r="Q93" s="168"/>
      <c r="R93" s="271"/>
      <c r="AO93" s="260"/>
      <c r="AP93" s="260"/>
      <c r="AQ93" s="260"/>
      <c r="AR93" s="260"/>
      <c r="AS93" s="260"/>
      <c r="AT93" s="260"/>
      <c r="AU93" s="260"/>
      <c r="AV93" s="260"/>
      <c r="AW93" s="260"/>
      <c r="AX93" s="260"/>
      <c r="AY93" s="260"/>
      <c r="AZ93" s="260" t="s">
        <v>170</v>
      </c>
      <c r="BA93" s="260"/>
      <c r="BB93" s="260"/>
      <c r="BC93" s="260"/>
      <c r="BD93" s="260"/>
      <c r="BE93" s="260"/>
      <c r="BF93" s="260"/>
      <c r="BG93" s="210"/>
      <c r="BH93" s="210"/>
      <c r="BI93" s="210"/>
    </row>
    <row r="94" spans="1:61" x14ac:dyDescent="0.25">
      <c r="A94" s="171" t="s">
        <v>91</v>
      </c>
      <c r="B94" s="164"/>
      <c r="C94" s="299" t="s">
        <v>628</v>
      </c>
      <c r="D94" s="166"/>
      <c r="E94" s="168"/>
      <c r="F94" s="167"/>
      <c r="G94" s="168"/>
      <c r="H94" s="271"/>
      <c r="J94" s="171" t="s">
        <v>91</v>
      </c>
      <c r="K94" s="164"/>
      <c r="L94" s="299" t="s">
        <v>92</v>
      </c>
      <c r="M94" s="248"/>
      <c r="N94" s="166"/>
      <c r="O94" s="168"/>
      <c r="P94" s="167"/>
      <c r="Q94" s="168"/>
      <c r="R94" s="271"/>
      <c r="AO94" s="260"/>
      <c r="AP94" s="260"/>
      <c r="AQ94" s="260"/>
      <c r="AR94" s="260"/>
      <c r="AS94" s="260"/>
      <c r="AT94" s="260"/>
      <c r="AU94" s="260"/>
      <c r="AV94" s="260"/>
      <c r="AW94" s="260"/>
      <c r="AX94" s="260"/>
      <c r="AY94" s="260"/>
      <c r="AZ94" s="260" t="s">
        <v>170</v>
      </c>
      <c r="BA94" s="260"/>
      <c r="BB94" s="260"/>
      <c r="BC94" s="260"/>
      <c r="BD94" s="260"/>
      <c r="BE94" s="260"/>
      <c r="BF94" s="260"/>
      <c r="BG94" s="210"/>
      <c r="BH94" s="210"/>
      <c r="BI94" s="210"/>
    </row>
    <row r="95" spans="1:61" x14ac:dyDescent="0.25">
      <c r="A95" s="171" t="s">
        <v>91</v>
      </c>
      <c r="B95" s="164"/>
      <c r="C95" s="299" t="s">
        <v>628</v>
      </c>
      <c r="D95" s="166"/>
      <c r="E95" s="168"/>
      <c r="F95" s="167"/>
      <c r="G95" s="168"/>
      <c r="H95" s="271"/>
      <c r="J95" s="171" t="s">
        <v>91</v>
      </c>
      <c r="K95" s="164"/>
      <c r="L95" s="299" t="s">
        <v>92</v>
      </c>
      <c r="M95" s="248"/>
      <c r="N95" s="166"/>
      <c r="O95" s="168"/>
      <c r="P95" s="167"/>
      <c r="Q95" s="168"/>
      <c r="R95" s="271"/>
      <c r="AO95" s="260"/>
      <c r="AP95" s="260"/>
      <c r="AQ95" s="260"/>
      <c r="AR95" s="260"/>
      <c r="AS95" s="260"/>
      <c r="AT95" s="260"/>
      <c r="AU95" s="260"/>
      <c r="AV95" s="260"/>
      <c r="AW95" s="260"/>
      <c r="AX95" s="260"/>
      <c r="AY95" s="260"/>
      <c r="AZ95" s="260" t="s">
        <v>170</v>
      </c>
      <c r="BA95" s="260"/>
      <c r="BB95" s="260"/>
      <c r="BC95" s="260"/>
      <c r="BD95" s="260"/>
      <c r="BE95" s="260"/>
      <c r="BF95" s="260"/>
      <c r="BG95" s="210"/>
      <c r="BH95" s="210"/>
      <c r="BI95" s="210"/>
    </row>
    <row r="96" spans="1:61" x14ac:dyDescent="0.25">
      <c r="A96" s="171" t="s">
        <v>91</v>
      </c>
      <c r="B96" s="164"/>
      <c r="C96" s="299" t="s">
        <v>628</v>
      </c>
      <c r="D96" s="166"/>
      <c r="E96" s="168"/>
      <c r="F96" s="167"/>
      <c r="G96" s="168"/>
      <c r="H96" s="271"/>
      <c r="J96" s="171" t="s">
        <v>91</v>
      </c>
      <c r="K96" s="164"/>
      <c r="L96" s="299" t="s">
        <v>92</v>
      </c>
      <c r="M96" s="248"/>
      <c r="N96" s="166"/>
      <c r="O96" s="168"/>
      <c r="P96" s="167"/>
      <c r="Q96" s="168"/>
      <c r="R96" s="271"/>
      <c r="AO96" s="260"/>
      <c r="AP96" s="260"/>
      <c r="AQ96" s="260"/>
      <c r="AR96" s="260"/>
      <c r="AS96" s="260"/>
      <c r="AT96" s="260"/>
      <c r="AU96" s="260"/>
      <c r="AV96" s="260"/>
      <c r="AW96" s="260"/>
      <c r="AX96" s="260"/>
      <c r="AY96" s="260"/>
      <c r="AZ96" s="260" t="s">
        <v>170</v>
      </c>
      <c r="BA96" s="260"/>
      <c r="BB96" s="260"/>
      <c r="BC96" s="260"/>
      <c r="BD96" s="260"/>
      <c r="BE96" s="260"/>
      <c r="BF96" s="260"/>
      <c r="BG96" s="210"/>
      <c r="BH96" s="210"/>
      <c r="BI96" s="210"/>
    </row>
    <row r="97" spans="1:61" x14ac:dyDescent="0.25">
      <c r="A97" s="171" t="s">
        <v>91</v>
      </c>
      <c r="B97" s="164"/>
      <c r="C97" s="299" t="s">
        <v>628</v>
      </c>
      <c r="D97" s="166"/>
      <c r="E97" s="168"/>
      <c r="F97" s="167"/>
      <c r="G97" s="168"/>
      <c r="H97" s="271"/>
      <c r="J97" s="171" t="s">
        <v>91</v>
      </c>
      <c r="K97" s="164"/>
      <c r="L97" s="299" t="s">
        <v>92</v>
      </c>
      <c r="M97" s="248"/>
      <c r="N97" s="166"/>
      <c r="O97" s="168"/>
      <c r="P97" s="167"/>
      <c r="Q97" s="168"/>
      <c r="R97" s="271"/>
      <c r="AO97" s="260"/>
      <c r="AP97" s="260"/>
      <c r="AQ97" s="260"/>
      <c r="AR97" s="260"/>
      <c r="AS97" s="260"/>
      <c r="AT97" s="260"/>
      <c r="AU97" s="260"/>
      <c r="AV97" s="260"/>
      <c r="AW97" s="260"/>
      <c r="AX97" s="260"/>
      <c r="AY97" s="260"/>
      <c r="AZ97" s="260" t="s">
        <v>170</v>
      </c>
      <c r="BA97" s="260"/>
      <c r="BB97" s="260"/>
      <c r="BC97" s="260"/>
      <c r="BD97" s="260"/>
      <c r="BE97" s="260"/>
      <c r="BF97" s="260"/>
      <c r="BG97" s="210"/>
      <c r="BH97" s="210"/>
      <c r="BI97" s="210"/>
    </row>
    <row r="98" spans="1:61" x14ac:dyDescent="0.25">
      <c r="A98" s="171" t="s">
        <v>91</v>
      </c>
      <c r="B98" s="164"/>
      <c r="C98" s="299" t="s">
        <v>628</v>
      </c>
      <c r="D98" s="166"/>
      <c r="E98" s="168"/>
      <c r="F98" s="167"/>
      <c r="G98" s="168"/>
      <c r="H98" s="271"/>
      <c r="J98" s="171" t="s">
        <v>91</v>
      </c>
      <c r="K98" s="164"/>
      <c r="L98" s="299" t="s">
        <v>92</v>
      </c>
      <c r="M98" s="248"/>
      <c r="N98" s="166"/>
      <c r="O98" s="168"/>
      <c r="P98" s="167"/>
      <c r="Q98" s="168"/>
      <c r="R98" s="271"/>
      <c r="AO98" s="260"/>
      <c r="AP98" s="260"/>
      <c r="AQ98" s="260"/>
      <c r="AR98" s="260"/>
      <c r="AS98" s="260"/>
      <c r="AT98" s="260"/>
      <c r="AU98" s="260"/>
      <c r="AV98" s="260"/>
      <c r="AW98" s="260"/>
      <c r="AX98" s="260"/>
      <c r="AY98" s="260"/>
      <c r="AZ98" s="260" t="s">
        <v>170</v>
      </c>
      <c r="BA98" s="260"/>
      <c r="BB98" s="260"/>
      <c r="BC98" s="260"/>
      <c r="BD98" s="260"/>
      <c r="BE98" s="260"/>
      <c r="BF98" s="260"/>
      <c r="BG98" s="210"/>
      <c r="BH98" s="210"/>
      <c r="BI98" s="210"/>
    </row>
    <row r="99" spans="1:61" x14ac:dyDescent="0.25">
      <c r="A99" s="171" t="s">
        <v>91</v>
      </c>
      <c r="B99" s="164"/>
      <c r="C99" s="299" t="s">
        <v>628</v>
      </c>
      <c r="D99" s="166"/>
      <c r="E99" s="168"/>
      <c r="F99" s="167"/>
      <c r="G99" s="168"/>
      <c r="H99" s="271"/>
      <c r="J99" s="171" t="s">
        <v>91</v>
      </c>
      <c r="K99" s="164"/>
      <c r="L99" s="299" t="s">
        <v>92</v>
      </c>
      <c r="M99" s="248"/>
      <c r="N99" s="166"/>
      <c r="O99" s="168"/>
      <c r="P99" s="167"/>
      <c r="Q99" s="168"/>
      <c r="R99" s="271"/>
      <c r="AO99" s="260"/>
      <c r="AP99" s="260"/>
      <c r="AQ99" s="260"/>
      <c r="AR99" s="260"/>
      <c r="AS99" s="260"/>
      <c r="AT99" s="260"/>
      <c r="AU99" s="260"/>
      <c r="AV99" s="260"/>
      <c r="AW99" s="260"/>
      <c r="AX99" s="260"/>
      <c r="AY99" s="260"/>
      <c r="AZ99" s="260" t="s">
        <v>170</v>
      </c>
      <c r="BA99" s="260"/>
      <c r="BB99" s="260"/>
      <c r="BC99" s="260"/>
      <c r="BD99" s="260"/>
      <c r="BE99" s="260"/>
      <c r="BF99" s="260"/>
      <c r="BG99" s="210"/>
      <c r="BH99" s="210"/>
      <c r="BI99" s="210"/>
    </row>
    <row r="100" spans="1:61" x14ac:dyDescent="0.25">
      <c r="A100" s="171" t="s">
        <v>91</v>
      </c>
      <c r="B100" s="164"/>
      <c r="C100" s="299" t="s">
        <v>628</v>
      </c>
      <c r="D100" s="166"/>
      <c r="E100" s="168"/>
      <c r="F100" s="167"/>
      <c r="G100" s="168"/>
      <c r="H100" s="271"/>
      <c r="J100" s="171" t="s">
        <v>91</v>
      </c>
      <c r="K100" s="164"/>
      <c r="L100" s="299" t="s">
        <v>92</v>
      </c>
      <c r="M100" s="248"/>
      <c r="N100" s="166"/>
      <c r="O100" s="168"/>
      <c r="P100" s="167"/>
      <c r="Q100" s="168"/>
      <c r="R100" s="271"/>
      <c r="AO100" s="260"/>
      <c r="AP100" s="260"/>
      <c r="AQ100" s="260"/>
      <c r="AR100" s="260"/>
      <c r="AS100" s="260"/>
      <c r="AT100" s="260"/>
      <c r="AU100" s="260"/>
      <c r="AV100" s="260"/>
      <c r="AW100" s="260"/>
      <c r="AX100" s="260"/>
      <c r="AY100" s="260"/>
      <c r="AZ100" s="260" t="s">
        <v>170</v>
      </c>
      <c r="BA100" s="260"/>
      <c r="BB100" s="260"/>
      <c r="BC100" s="260"/>
      <c r="BD100" s="260"/>
      <c r="BE100" s="260"/>
      <c r="BF100" s="260"/>
      <c r="BG100" s="210"/>
      <c r="BH100" s="210"/>
      <c r="BI100" s="210"/>
    </row>
    <row r="101" spans="1:61" x14ac:dyDescent="0.25">
      <c r="A101" s="171" t="s">
        <v>91</v>
      </c>
      <c r="B101" s="164"/>
      <c r="C101" s="299" t="s">
        <v>628</v>
      </c>
      <c r="D101" s="166"/>
      <c r="E101" s="168"/>
      <c r="F101" s="167"/>
      <c r="G101" s="168"/>
      <c r="H101" s="271"/>
      <c r="J101" s="171" t="s">
        <v>91</v>
      </c>
      <c r="K101" s="164"/>
      <c r="L101" s="299" t="s">
        <v>92</v>
      </c>
      <c r="M101" s="248"/>
      <c r="N101" s="166"/>
      <c r="O101" s="168"/>
      <c r="P101" s="167"/>
      <c r="Q101" s="168"/>
      <c r="R101" s="271"/>
      <c r="AO101" s="260"/>
      <c r="AP101" s="260"/>
      <c r="AQ101" s="260"/>
      <c r="AR101" s="260"/>
      <c r="AS101" s="260"/>
      <c r="AT101" s="260"/>
      <c r="AU101" s="260"/>
      <c r="AV101" s="260"/>
      <c r="AW101" s="260"/>
      <c r="AX101" s="260"/>
      <c r="AY101" s="260"/>
      <c r="AZ101" s="260" t="s">
        <v>170</v>
      </c>
      <c r="BA101" s="260"/>
      <c r="BB101" s="260"/>
      <c r="BC101" s="260"/>
      <c r="BD101" s="260"/>
      <c r="BE101" s="260"/>
      <c r="BF101" s="260"/>
      <c r="BG101" s="210"/>
      <c r="BH101" s="210"/>
      <c r="BI101" s="210"/>
    </row>
    <row r="102" spans="1:61" x14ac:dyDescent="0.25">
      <c r="A102" s="171" t="s">
        <v>91</v>
      </c>
      <c r="B102" s="164"/>
      <c r="C102" s="299" t="s">
        <v>628</v>
      </c>
      <c r="D102" s="166"/>
      <c r="E102" s="168"/>
      <c r="F102" s="167"/>
      <c r="G102" s="168"/>
      <c r="H102" s="271"/>
      <c r="J102" s="171" t="s">
        <v>91</v>
      </c>
      <c r="K102" s="164"/>
      <c r="L102" s="299" t="s">
        <v>92</v>
      </c>
      <c r="M102" s="248"/>
      <c r="N102" s="166"/>
      <c r="O102" s="168"/>
      <c r="P102" s="167"/>
      <c r="Q102" s="168"/>
      <c r="R102" s="271"/>
      <c r="AO102" s="260"/>
      <c r="AP102" s="260"/>
      <c r="AQ102" s="260"/>
      <c r="AR102" s="260"/>
      <c r="AS102" s="260"/>
      <c r="AT102" s="260"/>
      <c r="AU102" s="260"/>
      <c r="AV102" s="260"/>
      <c r="AW102" s="260"/>
      <c r="AX102" s="260"/>
      <c r="AY102" s="260"/>
      <c r="AZ102" s="260" t="s">
        <v>170</v>
      </c>
      <c r="BA102" s="260"/>
      <c r="BB102" s="260"/>
      <c r="BC102" s="260"/>
      <c r="BD102" s="260"/>
      <c r="BE102" s="260"/>
      <c r="BF102" s="260"/>
      <c r="BG102" s="210"/>
      <c r="BH102" s="210"/>
      <c r="BI102" s="210"/>
    </row>
    <row r="103" spans="1:61" x14ac:dyDescent="0.25">
      <c r="A103" s="171" t="s">
        <v>91</v>
      </c>
      <c r="B103" s="164"/>
      <c r="C103" s="299" t="s">
        <v>628</v>
      </c>
      <c r="D103" s="166"/>
      <c r="E103" s="168"/>
      <c r="F103" s="167"/>
      <c r="G103" s="168"/>
      <c r="H103" s="271"/>
      <c r="J103" s="171" t="s">
        <v>91</v>
      </c>
      <c r="K103" s="164"/>
      <c r="L103" s="299" t="s">
        <v>92</v>
      </c>
      <c r="M103" s="248"/>
      <c r="N103" s="166"/>
      <c r="O103" s="168"/>
      <c r="P103" s="167"/>
      <c r="Q103" s="168"/>
      <c r="R103" s="271"/>
      <c r="AO103" s="260"/>
      <c r="AP103" s="260"/>
      <c r="AQ103" s="260"/>
      <c r="AR103" s="260"/>
      <c r="AS103" s="260"/>
      <c r="AT103" s="260"/>
      <c r="AU103" s="260"/>
      <c r="AV103" s="260"/>
      <c r="AW103" s="260"/>
      <c r="AX103" s="260"/>
      <c r="AY103" s="260"/>
      <c r="AZ103" s="260" t="s">
        <v>170</v>
      </c>
      <c r="BA103" s="260"/>
      <c r="BB103" s="260"/>
      <c r="BC103" s="260"/>
      <c r="BD103" s="260"/>
      <c r="BE103" s="260"/>
      <c r="BF103" s="260"/>
      <c r="BG103" s="210"/>
      <c r="BH103" s="210"/>
      <c r="BI103" s="210"/>
    </row>
    <row r="104" spans="1:61" x14ac:dyDescent="0.25">
      <c r="A104" s="171" t="s">
        <v>91</v>
      </c>
      <c r="B104" s="164"/>
      <c r="C104" s="299" t="s">
        <v>628</v>
      </c>
      <c r="D104" s="166"/>
      <c r="E104" s="168"/>
      <c r="F104" s="167"/>
      <c r="G104" s="168"/>
      <c r="H104" s="271"/>
      <c r="J104" s="171" t="s">
        <v>91</v>
      </c>
      <c r="K104" s="164"/>
      <c r="L104" s="299" t="s">
        <v>92</v>
      </c>
      <c r="M104" s="248"/>
      <c r="N104" s="166"/>
      <c r="O104" s="168"/>
      <c r="P104" s="167"/>
      <c r="Q104" s="168"/>
      <c r="R104" s="271"/>
      <c r="AO104" s="260"/>
      <c r="AP104" s="260"/>
      <c r="AQ104" s="260"/>
      <c r="AR104" s="260"/>
      <c r="AS104" s="260"/>
      <c r="AT104" s="260"/>
      <c r="AU104" s="260"/>
      <c r="AV104" s="260"/>
      <c r="AW104" s="260"/>
      <c r="AX104" s="260"/>
      <c r="AY104" s="260"/>
      <c r="AZ104" s="260" t="s">
        <v>170</v>
      </c>
      <c r="BA104" s="260"/>
      <c r="BB104" s="260"/>
      <c r="BC104" s="260"/>
      <c r="BD104" s="260"/>
      <c r="BE104" s="260"/>
      <c r="BF104" s="260"/>
      <c r="BG104" s="210"/>
      <c r="BH104" s="210"/>
      <c r="BI104" s="210"/>
    </row>
    <row r="105" spans="1:61" x14ac:dyDescent="0.25">
      <c r="A105" s="171" t="s">
        <v>91</v>
      </c>
      <c r="B105" s="164"/>
      <c r="C105" s="299" t="s">
        <v>628</v>
      </c>
      <c r="D105" s="166"/>
      <c r="E105" s="168"/>
      <c r="F105" s="167"/>
      <c r="G105" s="168"/>
      <c r="H105" s="271"/>
      <c r="J105" s="171" t="s">
        <v>91</v>
      </c>
      <c r="K105" s="164"/>
      <c r="L105" s="299" t="s">
        <v>92</v>
      </c>
      <c r="M105" s="248"/>
      <c r="N105" s="166"/>
      <c r="O105" s="168"/>
      <c r="P105" s="167"/>
      <c r="Q105" s="168"/>
      <c r="R105" s="271"/>
      <c r="AO105" s="260"/>
      <c r="AP105" s="260"/>
      <c r="AQ105" s="260"/>
      <c r="AR105" s="260"/>
      <c r="AS105" s="260"/>
      <c r="AT105" s="260"/>
      <c r="AU105" s="260"/>
      <c r="AV105" s="260"/>
      <c r="AW105" s="260"/>
      <c r="AX105" s="260"/>
      <c r="AY105" s="260"/>
      <c r="AZ105" s="260" t="s">
        <v>170</v>
      </c>
      <c r="BA105" s="260"/>
      <c r="BB105" s="260"/>
      <c r="BC105" s="260"/>
      <c r="BD105" s="260"/>
      <c r="BE105" s="260"/>
      <c r="BF105" s="260"/>
      <c r="BG105" s="210"/>
      <c r="BH105" s="210"/>
      <c r="BI105" s="210"/>
    </row>
    <row r="106" spans="1:61" x14ac:dyDescent="0.25">
      <c r="A106" s="171" t="s">
        <v>91</v>
      </c>
      <c r="B106" s="164"/>
      <c r="C106" s="299" t="s">
        <v>628</v>
      </c>
      <c r="D106" s="166"/>
      <c r="E106" s="168"/>
      <c r="F106" s="167"/>
      <c r="G106" s="168"/>
      <c r="H106" s="271"/>
      <c r="J106" s="171" t="s">
        <v>91</v>
      </c>
      <c r="K106" s="164"/>
      <c r="L106" s="299" t="s">
        <v>92</v>
      </c>
      <c r="M106" s="248"/>
      <c r="N106" s="166"/>
      <c r="O106" s="168"/>
      <c r="P106" s="167"/>
      <c r="Q106" s="168"/>
      <c r="R106" s="271"/>
      <c r="AO106" s="260"/>
      <c r="AP106" s="260"/>
      <c r="AQ106" s="260"/>
      <c r="AR106" s="260"/>
      <c r="AS106" s="260"/>
      <c r="AT106" s="260"/>
      <c r="AU106" s="260"/>
      <c r="AV106" s="260"/>
      <c r="AW106" s="260"/>
      <c r="AX106" s="260"/>
      <c r="AY106" s="260"/>
      <c r="AZ106" s="260" t="s">
        <v>170</v>
      </c>
      <c r="BA106" s="260"/>
      <c r="BB106" s="260"/>
      <c r="BC106" s="260"/>
      <c r="BD106" s="260"/>
      <c r="BE106" s="260"/>
      <c r="BF106" s="260"/>
      <c r="BG106" s="210"/>
      <c r="BH106" s="210"/>
      <c r="BI106" s="210"/>
    </row>
    <row r="107" spans="1:61" x14ac:dyDescent="0.25">
      <c r="A107" s="171" t="s">
        <v>91</v>
      </c>
      <c r="B107" s="164"/>
      <c r="C107" s="299" t="s">
        <v>628</v>
      </c>
      <c r="D107" s="166"/>
      <c r="E107" s="168"/>
      <c r="F107" s="167"/>
      <c r="G107" s="168"/>
      <c r="H107" s="271"/>
      <c r="J107" s="171" t="s">
        <v>91</v>
      </c>
      <c r="K107" s="164"/>
      <c r="L107" s="299" t="s">
        <v>92</v>
      </c>
      <c r="M107" s="248"/>
      <c r="N107" s="166"/>
      <c r="O107" s="168"/>
      <c r="P107" s="167"/>
      <c r="Q107" s="168"/>
      <c r="R107" s="271"/>
      <c r="AO107" s="260"/>
      <c r="AP107" s="260"/>
      <c r="AQ107" s="260"/>
      <c r="AR107" s="260"/>
      <c r="AS107" s="260"/>
      <c r="AT107" s="260"/>
      <c r="AU107" s="260"/>
      <c r="AV107" s="260"/>
      <c r="AW107" s="260"/>
      <c r="AX107" s="260"/>
      <c r="AY107" s="260"/>
      <c r="AZ107" s="260" t="s">
        <v>170</v>
      </c>
      <c r="BA107" s="260"/>
      <c r="BB107" s="260"/>
      <c r="BC107" s="260"/>
      <c r="BD107" s="260"/>
      <c r="BE107" s="260"/>
      <c r="BF107" s="260"/>
      <c r="BG107" s="210"/>
      <c r="BH107" s="210"/>
      <c r="BI107" s="210"/>
    </row>
    <row r="108" spans="1:61" x14ac:dyDescent="0.25">
      <c r="A108" s="171" t="s">
        <v>91</v>
      </c>
      <c r="B108" s="164"/>
      <c r="C108" s="299" t="s">
        <v>628</v>
      </c>
      <c r="D108" s="166"/>
      <c r="E108" s="168"/>
      <c r="F108" s="167"/>
      <c r="G108" s="168"/>
      <c r="H108" s="271"/>
      <c r="J108" s="171" t="s">
        <v>91</v>
      </c>
      <c r="K108" s="164"/>
      <c r="L108" s="299" t="s">
        <v>92</v>
      </c>
      <c r="M108" s="248"/>
      <c r="N108" s="166"/>
      <c r="O108" s="168"/>
      <c r="P108" s="167"/>
      <c r="Q108" s="168"/>
      <c r="R108" s="271"/>
      <c r="AO108" s="260"/>
      <c r="AP108" s="260"/>
      <c r="AQ108" s="260"/>
      <c r="AR108" s="260"/>
      <c r="AS108" s="260"/>
      <c r="AT108" s="260"/>
      <c r="AU108" s="260"/>
      <c r="AV108" s="260"/>
      <c r="AW108" s="260"/>
      <c r="AX108" s="260"/>
      <c r="AY108" s="260"/>
      <c r="AZ108" s="260" t="s">
        <v>170</v>
      </c>
      <c r="BA108" s="260"/>
      <c r="BB108" s="260"/>
      <c r="BC108" s="260"/>
      <c r="BD108" s="260"/>
      <c r="BE108" s="260"/>
      <c r="BF108" s="260"/>
      <c r="BG108" s="210"/>
      <c r="BH108" s="210"/>
      <c r="BI108" s="210"/>
    </row>
    <row r="109" spans="1:61" x14ac:dyDescent="0.25">
      <c r="A109" s="171" t="s">
        <v>91</v>
      </c>
      <c r="B109" s="164"/>
      <c r="C109" s="299" t="s">
        <v>628</v>
      </c>
      <c r="D109" s="166"/>
      <c r="E109" s="168"/>
      <c r="F109" s="167"/>
      <c r="G109" s="168"/>
      <c r="H109" s="271"/>
      <c r="J109" s="171" t="s">
        <v>91</v>
      </c>
      <c r="K109" s="164"/>
      <c r="L109" s="299" t="s">
        <v>92</v>
      </c>
      <c r="M109" s="248"/>
      <c r="N109" s="166"/>
      <c r="O109" s="168"/>
      <c r="P109" s="167"/>
      <c r="Q109" s="168"/>
      <c r="R109" s="271"/>
      <c r="AO109" s="260"/>
      <c r="AP109" s="260"/>
      <c r="AQ109" s="260"/>
      <c r="AR109" s="260"/>
      <c r="AS109" s="260"/>
      <c r="AT109" s="260"/>
      <c r="AU109" s="260"/>
      <c r="AV109" s="260"/>
      <c r="AW109" s="260"/>
      <c r="AX109" s="260"/>
      <c r="AY109" s="260"/>
      <c r="AZ109" s="260" t="s">
        <v>170</v>
      </c>
      <c r="BA109" s="260"/>
      <c r="BB109" s="260"/>
      <c r="BC109" s="260"/>
      <c r="BD109" s="260"/>
      <c r="BE109" s="260"/>
      <c r="BF109" s="260"/>
      <c r="BG109" s="210"/>
      <c r="BH109" s="210"/>
      <c r="BI109" s="210"/>
    </row>
    <row r="110" spans="1:61" x14ac:dyDescent="0.25">
      <c r="A110" s="171" t="s">
        <v>91</v>
      </c>
      <c r="B110" s="164"/>
      <c r="C110" s="299" t="s">
        <v>628</v>
      </c>
      <c r="D110" s="166"/>
      <c r="E110" s="168"/>
      <c r="F110" s="167"/>
      <c r="G110" s="168"/>
      <c r="H110" s="271"/>
      <c r="J110" s="171" t="s">
        <v>91</v>
      </c>
      <c r="K110" s="164"/>
      <c r="L110" s="299" t="s">
        <v>92</v>
      </c>
      <c r="M110" s="248"/>
      <c r="N110" s="166"/>
      <c r="O110" s="168"/>
      <c r="P110" s="167"/>
      <c r="Q110" s="168"/>
      <c r="R110" s="271"/>
      <c r="AO110" s="260"/>
      <c r="AP110" s="260"/>
      <c r="AQ110" s="260"/>
      <c r="AR110" s="260"/>
      <c r="AS110" s="260"/>
      <c r="AT110" s="260"/>
      <c r="AU110" s="260"/>
      <c r="AV110" s="260"/>
      <c r="AW110" s="260"/>
      <c r="AX110" s="260"/>
      <c r="AY110" s="260"/>
      <c r="AZ110" s="260" t="s">
        <v>170</v>
      </c>
      <c r="BA110" s="260"/>
      <c r="BB110" s="260"/>
      <c r="BC110" s="260"/>
      <c r="BD110" s="260"/>
      <c r="BE110" s="260"/>
      <c r="BF110" s="260"/>
      <c r="BG110" s="210"/>
      <c r="BH110" s="210"/>
      <c r="BI110" s="210"/>
    </row>
    <row r="111" spans="1:61" x14ac:dyDescent="0.25">
      <c r="A111" s="171" t="s">
        <v>91</v>
      </c>
      <c r="B111" s="164"/>
      <c r="C111" s="299" t="s">
        <v>628</v>
      </c>
      <c r="D111" s="166"/>
      <c r="E111" s="168"/>
      <c r="F111" s="167"/>
      <c r="G111" s="168"/>
      <c r="H111" s="271"/>
      <c r="J111" s="171" t="s">
        <v>91</v>
      </c>
      <c r="K111" s="164"/>
      <c r="L111" s="299" t="s">
        <v>92</v>
      </c>
      <c r="M111" s="248"/>
      <c r="N111" s="166"/>
      <c r="O111" s="168"/>
      <c r="P111" s="167"/>
      <c r="Q111" s="168"/>
      <c r="R111" s="271"/>
      <c r="AO111" s="260"/>
      <c r="AP111" s="260"/>
      <c r="AQ111" s="260"/>
      <c r="AR111" s="260"/>
      <c r="AS111" s="260"/>
      <c r="AT111" s="260"/>
      <c r="AU111" s="260"/>
      <c r="AV111" s="260"/>
      <c r="AW111" s="260"/>
      <c r="AX111" s="260"/>
      <c r="AY111" s="260"/>
      <c r="AZ111" s="260" t="s">
        <v>170</v>
      </c>
      <c r="BA111" s="260"/>
      <c r="BB111" s="260"/>
      <c r="BC111" s="260"/>
      <c r="BD111" s="260"/>
      <c r="BE111" s="260"/>
      <c r="BF111" s="260"/>
      <c r="BG111" s="210"/>
      <c r="BH111" s="210"/>
      <c r="BI111" s="210"/>
    </row>
    <row r="112" spans="1:61" x14ac:dyDescent="0.25">
      <c r="A112" s="171" t="s">
        <v>91</v>
      </c>
      <c r="B112" s="164"/>
      <c r="C112" s="299" t="s">
        <v>628</v>
      </c>
      <c r="D112" s="166"/>
      <c r="E112" s="168"/>
      <c r="F112" s="167"/>
      <c r="G112" s="168"/>
      <c r="H112" s="271"/>
      <c r="J112" s="171" t="s">
        <v>91</v>
      </c>
      <c r="K112" s="164"/>
      <c r="L112" s="299" t="s">
        <v>92</v>
      </c>
      <c r="M112" s="248"/>
      <c r="N112" s="166"/>
      <c r="O112" s="168"/>
      <c r="P112" s="167"/>
      <c r="Q112" s="168"/>
      <c r="R112" s="271"/>
      <c r="AO112" s="260"/>
      <c r="AP112" s="260"/>
      <c r="AQ112" s="260"/>
      <c r="AR112" s="260"/>
      <c r="AS112" s="260"/>
      <c r="AT112" s="260"/>
      <c r="AU112" s="260"/>
      <c r="AV112" s="260"/>
      <c r="AW112" s="260"/>
      <c r="AX112" s="260"/>
      <c r="AY112" s="260"/>
      <c r="AZ112" s="260" t="s">
        <v>170</v>
      </c>
      <c r="BA112" s="260"/>
      <c r="BB112" s="260"/>
      <c r="BC112" s="260"/>
      <c r="BD112" s="260"/>
      <c r="BE112" s="260"/>
      <c r="BF112" s="260"/>
      <c r="BG112" s="210"/>
      <c r="BH112" s="210"/>
      <c r="BI112" s="210"/>
    </row>
    <row r="113" spans="1:61" x14ac:dyDescent="0.25">
      <c r="A113" s="171" t="s">
        <v>91</v>
      </c>
      <c r="B113" s="164"/>
      <c r="C113" s="299" t="s">
        <v>628</v>
      </c>
      <c r="D113" s="166"/>
      <c r="E113" s="168"/>
      <c r="F113" s="167"/>
      <c r="G113" s="168"/>
      <c r="H113" s="271"/>
      <c r="J113" s="171" t="s">
        <v>91</v>
      </c>
      <c r="K113" s="164"/>
      <c r="L113" s="299" t="s">
        <v>92</v>
      </c>
      <c r="M113" s="248"/>
      <c r="N113" s="166"/>
      <c r="O113" s="168"/>
      <c r="P113" s="167"/>
      <c r="Q113" s="168"/>
      <c r="R113" s="271"/>
      <c r="AO113" s="260"/>
      <c r="AP113" s="260"/>
      <c r="AQ113" s="260"/>
      <c r="AR113" s="260"/>
      <c r="AS113" s="260"/>
      <c r="AT113" s="260"/>
      <c r="AU113" s="260"/>
      <c r="AV113" s="260"/>
      <c r="AW113" s="260"/>
      <c r="AX113" s="260"/>
      <c r="AY113" s="260"/>
      <c r="AZ113" s="260" t="s">
        <v>170</v>
      </c>
      <c r="BA113" s="260"/>
      <c r="BB113" s="260"/>
      <c r="BC113" s="260"/>
      <c r="BD113" s="260"/>
      <c r="BE113" s="260"/>
      <c r="BF113" s="260"/>
      <c r="BG113" s="210"/>
      <c r="BH113" s="210"/>
      <c r="BI113" s="210"/>
    </row>
    <row r="114" spans="1:61" x14ac:dyDescent="0.25">
      <c r="A114" s="171" t="s">
        <v>91</v>
      </c>
      <c r="B114" s="164"/>
      <c r="C114" s="299" t="s">
        <v>628</v>
      </c>
      <c r="D114" s="166"/>
      <c r="E114" s="168"/>
      <c r="F114" s="167"/>
      <c r="G114" s="168"/>
      <c r="H114" s="271"/>
      <c r="J114" s="171" t="s">
        <v>91</v>
      </c>
      <c r="K114" s="164"/>
      <c r="L114" s="299" t="s">
        <v>92</v>
      </c>
      <c r="M114" s="248"/>
      <c r="N114" s="166"/>
      <c r="O114" s="168"/>
      <c r="P114" s="167"/>
      <c r="Q114" s="168"/>
      <c r="R114" s="271"/>
      <c r="AO114" s="260"/>
      <c r="AP114" s="260"/>
      <c r="AQ114" s="260"/>
      <c r="AR114" s="260"/>
      <c r="AS114" s="260"/>
      <c r="AT114" s="260"/>
      <c r="AU114" s="260"/>
      <c r="AV114" s="260"/>
      <c r="AW114" s="260"/>
      <c r="AX114" s="260"/>
      <c r="AY114" s="260"/>
      <c r="AZ114" s="260" t="s">
        <v>170</v>
      </c>
      <c r="BA114" s="260"/>
      <c r="BB114" s="260"/>
      <c r="BC114" s="260"/>
      <c r="BD114" s="260"/>
      <c r="BE114" s="260"/>
      <c r="BF114" s="260"/>
      <c r="BG114" s="210"/>
      <c r="BH114" s="210"/>
      <c r="BI114" s="210"/>
    </row>
    <row r="115" spans="1:61" x14ac:dyDescent="0.25">
      <c r="A115" s="171" t="s">
        <v>91</v>
      </c>
      <c r="B115" s="164"/>
      <c r="C115" s="299" t="s">
        <v>628</v>
      </c>
      <c r="D115" s="166"/>
      <c r="E115" s="168"/>
      <c r="F115" s="167"/>
      <c r="G115" s="168"/>
      <c r="H115" s="271"/>
      <c r="J115" s="171" t="s">
        <v>91</v>
      </c>
      <c r="K115" s="164"/>
      <c r="L115" s="299" t="s">
        <v>92</v>
      </c>
      <c r="M115" s="248"/>
      <c r="N115" s="166"/>
      <c r="O115" s="168"/>
      <c r="P115" s="167"/>
      <c r="Q115" s="168"/>
      <c r="R115" s="271"/>
      <c r="AO115" s="260"/>
      <c r="AP115" s="260"/>
      <c r="AQ115" s="260"/>
      <c r="AR115" s="260"/>
      <c r="AS115" s="260"/>
      <c r="AT115" s="260"/>
      <c r="AU115" s="260"/>
      <c r="AV115" s="260"/>
      <c r="AW115" s="260"/>
      <c r="AX115" s="260"/>
      <c r="AY115" s="260"/>
      <c r="AZ115" s="260" t="s">
        <v>170</v>
      </c>
      <c r="BA115" s="260"/>
      <c r="BB115" s="260"/>
      <c r="BC115" s="260"/>
      <c r="BD115" s="260"/>
      <c r="BE115" s="260"/>
      <c r="BF115" s="260"/>
      <c r="BG115" s="210"/>
      <c r="BH115" s="210"/>
      <c r="BI115" s="210"/>
    </row>
    <row r="116" spans="1:61" x14ac:dyDescent="0.25">
      <c r="A116" s="171" t="s">
        <v>91</v>
      </c>
      <c r="B116" s="164"/>
      <c r="C116" s="299" t="s">
        <v>628</v>
      </c>
      <c r="D116" s="166"/>
      <c r="E116" s="168"/>
      <c r="F116" s="167"/>
      <c r="G116" s="168"/>
      <c r="H116" s="271"/>
      <c r="J116" s="171" t="s">
        <v>91</v>
      </c>
      <c r="K116" s="164"/>
      <c r="L116" s="299" t="s">
        <v>92</v>
      </c>
      <c r="M116" s="248"/>
      <c r="N116" s="166"/>
      <c r="O116" s="168"/>
      <c r="P116" s="167"/>
      <c r="Q116" s="168"/>
      <c r="R116" s="271"/>
      <c r="AO116" s="260"/>
      <c r="AP116" s="260"/>
      <c r="AQ116" s="260"/>
      <c r="AR116" s="260"/>
      <c r="AS116" s="260"/>
      <c r="AT116" s="260"/>
      <c r="AU116" s="260"/>
      <c r="AV116" s="260"/>
      <c r="AW116" s="260"/>
      <c r="AX116" s="260"/>
      <c r="AY116" s="260"/>
      <c r="AZ116" s="260" t="s">
        <v>170</v>
      </c>
      <c r="BA116" s="260"/>
      <c r="BB116" s="260"/>
      <c r="BC116" s="260"/>
      <c r="BD116" s="260"/>
      <c r="BE116" s="260"/>
      <c r="BF116" s="260"/>
      <c r="BG116" s="210"/>
      <c r="BH116" s="210"/>
      <c r="BI116" s="210"/>
    </row>
    <row r="117" spans="1:61" x14ac:dyDescent="0.25">
      <c r="A117" s="171" t="s">
        <v>91</v>
      </c>
      <c r="B117" s="164"/>
      <c r="C117" s="299" t="s">
        <v>628</v>
      </c>
      <c r="D117" s="166"/>
      <c r="E117" s="168"/>
      <c r="F117" s="167"/>
      <c r="G117" s="168"/>
      <c r="H117" s="271"/>
      <c r="J117" s="171" t="s">
        <v>91</v>
      </c>
      <c r="K117" s="164"/>
      <c r="L117" s="299" t="s">
        <v>92</v>
      </c>
      <c r="M117" s="248"/>
      <c r="N117" s="166"/>
      <c r="O117" s="168"/>
      <c r="P117" s="167"/>
      <c r="Q117" s="168"/>
      <c r="R117" s="271"/>
      <c r="AO117" s="260"/>
      <c r="AP117" s="260"/>
      <c r="AQ117" s="260"/>
      <c r="AR117" s="260"/>
      <c r="AS117" s="260"/>
      <c r="AT117" s="260"/>
      <c r="AU117" s="260"/>
      <c r="AV117" s="260"/>
      <c r="AW117" s="260"/>
      <c r="AX117" s="260"/>
      <c r="AY117" s="260"/>
      <c r="AZ117" s="260" t="s">
        <v>170</v>
      </c>
      <c r="BA117" s="260"/>
      <c r="BB117" s="260"/>
      <c r="BC117" s="260"/>
      <c r="BD117" s="260"/>
      <c r="BE117" s="260"/>
      <c r="BF117" s="260"/>
      <c r="BG117" s="210"/>
      <c r="BH117" s="210"/>
      <c r="BI117" s="210"/>
    </row>
    <row r="118" spans="1:61" x14ac:dyDescent="0.25">
      <c r="A118" s="171" t="s">
        <v>91</v>
      </c>
      <c r="B118" s="164"/>
      <c r="C118" s="299" t="s">
        <v>628</v>
      </c>
      <c r="D118" s="166"/>
      <c r="E118" s="168"/>
      <c r="F118" s="167"/>
      <c r="G118" s="168"/>
      <c r="H118" s="271"/>
      <c r="J118" s="171" t="s">
        <v>91</v>
      </c>
      <c r="K118" s="164"/>
      <c r="L118" s="299" t="s">
        <v>92</v>
      </c>
      <c r="M118" s="248"/>
      <c r="N118" s="166"/>
      <c r="O118" s="168"/>
      <c r="P118" s="167"/>
      <c r="Q118" s="168"/>
      <c r="R118" s="271"/>
      <c r="AO118" s="260"/>
      <c r="AP118" s="260"/>
      <c r="AQ118" s="260"/>
      <c r="AR118" s="260"/>
      <c r="AS118" s="260"/>
      <c r="AT118" s="260"/>
      <c r="AU118" s="260"/>
      <c r="AV118" s="260"/>
      <c r="AW118" s="260"/>
      <c r="AX118" s="260"/>
      <c r="AY118" s="260"/>
      <c r="AZ118" s="260" t="s">
        <v>170</v>
      </c>
      <c r="BA118" s="260"/>
      <c r="BB118" s="260"/>
      <c r="BC118" s="260"/>
      <c r="BD118" s="260"/>
      <c r="BE118" s="260"/>
      <c r="BF118" s="260"/>
      <c r="BG118" s="210"/>
      <c r="BH118" s="210"/>
      <c r="BI118" s="210"/>
    </row>
    <row r="119" spans="1:61" x14ac:dyDescent="0.25">
      <c r="A119" s="171" t="s">
        <v>91</v>
      </c>
      <c r="B119" s="164"/>
      <c r="C119" s="299" t="s">
        <v>628</v>
      </c>
      <c r="D119" s="166"/>
      <c r="E119" s="168"/>
      <c r="F119" s="167"/>
      <c r="G119" s="168"/>
      <c r="H119" s="271"/>
      <c r="J119" s="171" t="s">
        <v>91</v>
      </c>
      <c r="K119" s="164"/>
      <c r="L119" s="299" t="s">
        <v>92</v>
      </c>
      <c r="M119" s="248"/>
      <c r="N119" s="166"/>
      <c r="O119" s="168"/>
      <c r="P119" s="167"/>
      <c r="Q119" s="168"/>
      <c r="R119" s="271"/>
      <c r="AO119" s="260"/>
      <c r="AP119" s="260"/>
      <c r="AQ119" s="260"/>
      <c r="AR119" s="260"/>
      <c r="AS119" s="260"/>
      <c r="AT119" s="260"/>
      <c r="AU119" s="260"/>
      <c r="AV119" s="260"/>
      <c r="AW119" s="260"/>
      <c r="AX119" s="260"/>
      <c r="AY119" s="260"/>
      <c r="AZ119" s="260" t="s">
        <v>170</v>
      </c>
      <c r="BA119" s="260"/>
      <c r="BB119" s="260"/>
      <c r="BC119" s="260"/>
      <c r="BD119" s="260"/>
      <c r="BE119" s="260"/>
      <c r="BF119" s="260"/>
      <c r="BG119" s="210"/>
      <c r="BH119" s="210"/>
      <c r="BI119" s="210"/>
    </row>
    <row r="120" spans="1:61" x14ac:dyDescent="0.25">
      <c r="A120" s="171" t="s">
        <v>91</v>
      </c>
      <c r="B120" s="164"/>
      <c r="C120" s="299" t="s">
        <v>628</v>
      </c>
      <c r="D120" s="166"/>
      <c r="E120" s="168"/>
      <c r="F120" s="167"/>
      <c r="G120" s="168"/>
      <c r="H120" s="271"/>
      <c r="J120" s="171" t="s">
        <v>91</v>
      </c>
      <c r="K120" s="164"/>
      <c r="L120" s="299" t="s">
        <v>92</v>
      </c>
      <c r="M120" s="248"/>
      <c r="N120" s="166"/>
      <c r="O120" s="168"/>
      <c r="P120" s="167"/>
      <c r="Q120" s="168"/>
      <c r="R120" s="271"/>
      <c r="AO120" s="260"/>
      <c r="AP120" s="260"/>
      <c r="AQ120" s="260"/>
      <c r="AR120" s="260"/>
      <c r="AS120" s="260"/>
      <c r="AT120" s="260"/>
      <c r="AU120" s="260"/>
      <c r="AV120" s="260"/>
      <c r="AW120" s="260"/>
      <c r="AX120" s="260"/>
      <c r="AY120" s="260"/>
      <c r="AZ120" s="260" t="s">
        <v>170</v>
      </c>
      <c r="BA120" s="260"/>
      <c r="BB120" s="260"/>
      <c r="BC120" s="260"/>
      <c r="BD120" s="260"/>
      <c r="BE120" s="260"/>
      <c r="BF120" s="260"/>
      <c r="BG120" s="210"/>
      <c r="BH120" s="210"/>
      <c r="BI120" s="210"/>
    </row>
    <row r="121" spans="1:61" x14ac:dyDescent="0.25">
      <c r="A121" s="171" t="s">
        <v>91</v>
      </c>
      <c r="B121" s="164"/>
      <c r="C121" s="299" t="s">
        <v>628</v>
      </c>
      <c r="D121" s="166"/>
      <c r="E121" s="168"/>
      <c r="F121" s="167"/>
      <c r="G121" s="168"/>
      <c r="H121" s="271"/>
      <c r="J121" s="171" t="s">
        <v>91</v>
      </c>
      <c r="K121" s="164"/>
      <c r="L121" s="299" t="s">
        <v>92</v>
      </c>
      <c r="M121" s="248"/>
      <c r="N121" s="166"/>
      <c r="O121" s="168"/>
      <c r="P121" s="167"/>
      <c r="Q121" s="168"/>
      <c r="R121" s="271"/>
      <c r="AO121" s="260"/>
      <c r="AP121" s="260"/>
      <c r="AQ121" s="260"/>
      <c r="AR121" s="260"/>
      <c r="AS121" s="260"/>
      <c r="AT121" s="260"/>
      <c r="AU121" s="260"/>
      <c r="AV121" s="260"/>
      <c r="AW121" s="260"/>
      <c r="AX121" s="260"/>
      <c r="AY121" s="260"/>
      <c r="AZ121" s="260" t="s">
        <v>170</v>
      </c>
      <c r="BA121" s="260"/>
      <c r="BB121" s="260"/>
      <c r="BC121" s="260"/>
      <c r="BD121" s="260"/>
      <c r="BE121" s="260"/>
      <c r="BF121" s="260"/>
      <c r="BG121" s="210"/>
      <c r="BH121" s="210"/>
      <c r="BI121" s="210"/>
    </row>
    <row r="122" spans="1:61" x14ac:dyDescent="0.25">
      <c r="A122" s="171" t="s">
        <v>91</v>
      </c>
      <c r="B122" s="164"/>
      <c r="C122" s="299" t="s">
        <v>628</v>
      </c>
      <c r="D122" s="166"/>
      <c r="E122" s="168"/>
      <c r="F122" s="167"/>
      <c r="G122" s="168"/>
      <c r="H122" s="271"/>
      <c r="J122" s="171" t="s">
        <v>91</v>
      </c>
      <c r="K122" s="164"/>
      <c r="L122" s="299" t="s">
        <v>92</v>
      </c>
      <c r="M122" s="248"/>
      <c r="N122" s="166"/>
      <c r="O122" s="168"/>
      <c r="P122" s="167"/>
      <c r="Q122" s="168"/>
      <c r="R122" s="271"/>
      <c r="AO122" s="260"/>
      <c r="AP122" s="260"/>
      <c r="AQ122" s="260"/>
      <c r="AR122" s="260"/>
      <c r="AS122" s="260"/>
      <c r="AT122" s="260"/>
      <c r="AU122" s="260"/>
      <c r="AV122" s="260"/>
      <c r="AW122" s="260"/>
      <c r="AX122" s="260"/>
      <c r="AY122" s="260"/>
      <c r="AZ122" s="260" t="s">
        <v>170</v>
      </c>
      <c r="BA122" s="260"/>
      <c r="BB122" s="260"/>
      <c r="BC122" s="260"/>
      <c r="BD122" s="260"/>
      <c r="BE122" s="260"/>
      <c r="BF122" s="260"/>
      <c r="BG122" s="210"/>
      <c r="BH122" s="210"/>
      <c r="BI122" s="210"/>
    </row>
    <row r="123" spans="1:61" x14ac:dyDescent="0.25">
      <c r="A123" s="171" t="s">
        <v>91</v>
      </c>
      <c r="B123" s="164"/>
      <c r="C123" s="299" t="s">
        <v>628</v>
      </c>
      <c r="D123" s="166"/>
      <c r="E123" s="168"/>
      <c r="F123" s="167"/>
      <c r="G123" s="168"/>
      <c r="H123" s="271"/>
      <c r="J123" s="171" t="s">
        <v>91</v>
      </c>
      <c r="K123" s="164"/>
      <c r="L123" s="299" t="s">
        <v>92</v>
      </c>
      <c r="M123" s="248"/>
      <c r="N123" s="166"/>
      <c r="O123" s="168"/>
      <c r="P123" s="167"/>
      <c r="Q123" s="168"/>
      <c r="R123" s="271"/>
      <c r="AO123" s="260"/>
      <c r="AP123" s="260"/>
      <c r="AQ123" s="260"/>
      <c r="AR123" s="260"/>
      <c r="AS123" s="260"/>
      <c r="AT123" s="260"/>
      <c r="AU123" s="260"/>
      <c r="AV123" s="260"/>
      <c r="AW123" s="260"/>
      <c r="AX123" s="260"/>
      <c r="AY123" s="260"/>
      <c r="AZ123" s="260" t="s">
        <v>170</v>
      </c>
      <c r="BA123" s="260"/>
      <c r="BB123" s="260"/>
      <c r="BC123" s="260"/>
      <c r="BD123" s="260"/>
      <c r="BE123" s="260"/>
      <c r="BF123" s="260"/>
      <c r="BG123" s="210"/>
      <c r="BH123" s="210"/>
      <c r="BI123" s="210"/>
    </row>
    <row r="124" spans="1:61" x14ac:dyDescent="0.25">
      <c r="A124" s="171" t="s">
        <v>91</v>
      </c>
      <c r="B124" s="164"/>
      <c r="C124" s="299" t="s">
        <v>628</v>
      </c>
      <c r="D124" s="166"/>
      <c r="E124" s="168"/>
      <c r="F124" s="167"/>
      <c r="G124" s="168"/>
      <c r="H124" s="271"/>
      <c r="J124" s="171" t="s">
        <v>91</v>
      </c>
      <c r="K124" s="164"/>
      <c r="L124" s="299" t="s">
        <v>92</v>
      </c>
      <c r="M124" s="248"/>
      <c r="N124" s="166"/>
      <c r="O124" s="168"/>
      <c r="P124" s="167"/>
      <c r="Q124" s="168"/>
      <c r="R124" s="271"/>
      <c r="AO124" s="260"/>
      <c r="AP124" s="260"/>
      <c r="AQ124" s="260"/>
      <c r="AR124" s="260"/>
      <c r="AS124" s="260"/>
      <c r="AT124" s="260"/>
      <c r="AU124" s="260"/>
      <c r="AV124" s="260"/>
      <c r="AW124" s="260"/>
      <c r="AX124" s="260"/>
      <c r="AY124" s="260"/>
      <c r="AZ124" s="260" t="s">
        <v>170</v>
      </c>
      <c r="BA124" s="260"/>
      <c r="BB124" s="260"/>
      <c r="BC124" s="260"/>
      <c r="BD124" s="260"/>
      <c r="BE124" s="260"/>
      <c r="BF124" s="260"/>
      <c r="BG124" s="210"/>
      <c r="BH124" s="210"/>
      <c r="BI124" s="210"/>
    </row>
    <row r="125" spans="1:61" x14ac:dyDescent="0.25">
      <c r="A125" s="171" t="s">
        <v>91</v>
      </c>
      <c r="B125" s="164"/>
      <c r="C125" s="299" t="s">
        <v>628</v>
      </c>
      <c r="D125" s="166"/>
      <c r="E125" s="168"/>
      <c r="F125" s="167"/>
      <c r="G125" s="168"/>
      <c r="H125" s="271"/>
      <c r="J125" s="171" t="s">
        <v>91</v>
      </c>
      <c r="K125" s="164"/>
      <c r="L125" s="299" t="s">
        <v>92</v>
      </c>
      <c r="M125" s="248"/>
      <c r="N125" s="166"/>
      <c r="O125" s="168"/>
      <c r="P125" s="167"/>
      <c r="Q125" s="168"/>
      <c r="R125" s="271"/>
      <c r="AO125" s="260"/>
      <c r="AP125" s="260"/>
      <c r="AQ125" s="260"/>
      <c r="AR125" s="260"/>
      <c r="AS125" s="260"/>
      <c r="AT125" s="260"/>
      <c r="AU125" s="260"/>
      <c r="AV125" s="260"/>
      <c r="AW125" s="260"/>
      <c r="AX125" s="260"/>
      <c r="AY125" s="260"/>
      <c r="AZ125" s="260" t="s">
        <v>170</v>
      </c>
      <c r="BA125" s="260"/>
      <c r="BB125" s="260"/>
      <c r="BC125" s="260"/>
      <c r="BD125" s="260"/>
      <c r="BE125" s="260"/>
      <c r="BF125" s="260"/>
      <c r="BG125" s="210"/>
      <c r="BH125" s="210"/>
      <c r="BI125" s="210"/>
    </row>
    <row r="126" spans="1:61" x14ac:dyDescent="0.25">
      <c r="A126" s="171" t="s">
        <v>91</v>
      </c>
      <c r="B126" s="164"/>
      <c r="C126" s="299" t="s">
        <v>628</v>
      </c>
      <c r="D126" s="166"/>
      <c r="E126" s="168"/>
      <c r="F126" s="167"/>
      <c r="G126" s="168"/>
      <c r="H126" s="271"/>
      <c r="J126" s="171" t="s">
        <v>91</v>
      </c>
      <c r="K126" s="164"/>
      <c r="L126" s="299" t="s">
        <v>92</v>
      </c>
      <c r="M126" s="248"/>
      <c r="N126" s="166"/>
      <c r="O126" s="168"/>
      <c r="P126" s="167"/>
      <c r="Q126" s="168"/>
      <c r="R126" s="271"/>
      <c r="AO126" s="260"/>
      <c r="AP126" s="260"/>
      <c r="AQ126" s="260"/>
      <c r="AR126" s="260"/>
      <c r="AS126" s="260"/>
      <c r="AT126" s="260"/>
      <c r="AU126" s="260"/>
      <c r="AV126" s="260"/>
      <c r="AW126" s="260"/>
      <c r="AX126" s="260"/>
      <c r="AY126" s="260"/>
      <c r="AZ126" s="260" t="s">
        <v>170</v>
      </c>
      <c r="BA126" s="260"/>
      <c r="BB126" s="260"/>
      <c r="BC126" s="260"/>
      <c r="BD126" s="260"/>
      <c r="BE126" s="260"/>
      <c r="BF126" s="260"/>
      <c r="BG126" s="210"/>
      <c r="BH126" s="210"/>
      <c r="BI126" s="210"/>
    </row>
    <row r="127" spans="1:61" x14ac:dyDescent="0.25">
      <c r="A127" s="171" t="s">
        <v>91</v>
      </c>
      <c r="B127" s="164"/>
      <c r="C127" s="299" t="s">
        <v>628</v>
      </c>
      <c r="D127" s="166"/>
      <c r="E127" s="168"/>
      <c r="F127" s="167"/>
      <c r="G127" s="168"/>
      <c r="H127" s="271"/>
      <c r="J127" s="171" t="s">
        <v>91</v>
      </c>
      <c r="K127" s="164"/>
      <c r="L127" s="299" t="s">
        <v>92</v>
      </c>
      <c r="M127" s="248"/>
      <c r="N127" s="166"/>
      <c r="O127" s="168"/>
      <c r="P127" s="167"/>
      <c r="Q127" s="168"/>
      <c r="R127" s="271"/>
      <c r="AO127" s="260"/>
      <c r="AP127" s="260"/>
      <c r="AQ127" s="260"/>
      <c r="AR127" s="260"/>
      <c r="AS127" s="260"/>
      <c r="AT127" s="260"/>
      <c r="AU127" s="260"/>
      <c r="AV127" s="260"/>
      <c r="AW127" s="260"/>
      <c r="AX127" s="260"/>
      <c r="AY127" s="260"/>
      <c r="AZ127" s="260" t="s">
        <v>170</v>
      </c>
      <c r="BA127" s="260"/>
      <c r="BB127" s="260"/>
      <c r="BC127" s="260"/>
      <c r="BD127" s="260"/>
      <c r="BE127" s="260"/>
      <c r="BF127" s="260"/>
      <c r="BG127" s="210"/>
      <c r="BH127" s="210"/>
      <c r="BI127" s="210"/>
    </row>
    <row r="128" spans="1:61" x14ac:dyDescent="0.25">
      <c r="A128" s="171" t="s">
        <v>91</v>
      </c>
      <c r="B128" s="164"/>
      <c r="C128" s="299" t="s">
        <v>628</v>
      </c>
      <c r="D128" s="166"/>
      <c r="E128" s="168"/>
      <c r="F128" s="167"/>
      <c r="G128" s="168"/>
      <c r="H128" s="271"/>
      <c r="J128" s="171" t="s">
        <v>91</v>
      </c>
      <c r="K128" s="164"/>
      <c r="L128" s="299" t="s">
        <v>92</v>
      </c>
      <c r="M128" s="248"/>
      <c r="N128" s="166"/>
      <c r="O128" s="168"/>
      <c r="P128" s="167"/>
      <c r="Q128" s="168"/>
      <c r="R128" s="271"/>
      <c r="AO128" s="260"/>
      <c r="AP128" s="260"/>
      <c r="AQ128" s="260"/>
      <c r="AR128" s="260"/>
      <c r="AS128" s="260"/>
      <c r="AT128" s="260"/>
      <c r="AU128" s="260"/>
      <c r="AV128" s="260"/>
      <c r="AW128" s="260"/>
      <c r="AX128" s="260"/>
      <c r="AY128" s="260"/>
      <c r="AZ128" s="260" t="s">
        <v>170</v>
      </c>
      <c r="BA128" s="260"/>
      <c r="BB128" s="260"/>
      <c r="BC128" s="260"/>
      <c r="BD128" s="260"/>
      <c r="BE128" s="260"/>
      <c r="BF128" s="260"/>
      <c r="BG128" s="210"/>
      <c r="BH128" s="210"/>
      <c r="BI128" s="210"/>
    </row>
    <row r="129" spans="1:61" x14ac:dyDescent="0.25">
      <c r="A129" s="171" t="s">
        <v>91</v>
      </c>
      <c r="B129" s="164"/>
      <c r="C129" s="299" t="s">
        <v>628</v>
      </c>
      <c r="D129" s="166"/>
      <c r="E129" s="168"/>
      <c r="F129" s="167"/>
      <c r="G129" s="168"/>
      <c r="H129" s="271"/>
      <c r="J129" s="171" t="s">
        <v>91</v>
      </c>
      <c r="K129" s="164"/>
      <c r="L129" s="299" t="s">
        <v>92</v>
      </c>
      <c r="M129" s="248"/>
      <c r="N129" s="166"/>
      <c r="O129" s="168"/>
      <c r="P129" s="167"/>
      <c r="Q129" s="168"/>
      <c r="R129" s="271"/>
      <c r="AO129" s="260"/>
      <c r="AP129" s="260"/>
      <c r="AQ129" s="260"/>
      <c r="AR129" s="260"/>
      <c r="AS129" s="260"/>
      <c r="AT129" s="260"/>
      <c r="AU129" s="260"/>
      <c r="AV129" s="260"/>
      <c r="AW129" s="260"/>
      <c r="AX129" s="260"/>
      <c r="AY129" s="260"/>
      <c r="AZ129" s="260" t="s">
        <v>170</v>
      </c>
      <c r="BA129" s="260"/>
      <c r="BB129" s="260"/>
      <c r="BC129" s="260"/>
      <c r="BD129" s="260"/>
      <c r="BE129" s="260"/>
      <c r="BF129" s="260"/>
      <c r="BG129" s="210"/>
      <c r="BH129" s="210"/>
      <c r="BI129" s="210"/>
    </row>
    <row r="130" spans="1:61" x14ac:dyDescent="0.25">
      <c r="A130" s="171" t="s">
        <v>91</v>
      </c>
      <c r="B130" s="164"/>
      <c r="C130" s="299" t="s">
        <v>628</v>
      </c>
      <c r="D130" s="166"/>
      <c r="E130" s="168"/>
      <c r="F130" s="167"/>
      <c r="G130" s="168"/>
      <c r="H130" s="271"/>
      <c r="J130" s="171" t="s">
        <v>91</v>
      </c>
      <c r="K130" s="164"/>
      <c r="L130" s="299" t="s">
        <v>92</v>
      </c>
      <c r="M130" s="248"/>
      <c r="N130" s="166"/>
      <c r="O130" s="168"/>
      <c r="P130" s="167"/>
      <c r="Q130" s="168"/>
      <c r="R130" s="271"/>
      <c r="AO130" s="260"/>
      <c r="AP130" s="260"/>
      <c r="AQ130" s="260"/>
      <c r="AR130" s="260"/>
      <c r="AS130" s="260"/>
      <c r="AT130" s="260"/>
      <c r="AU130" s="260"/>
      <c r="AV130" s="260"/>
      <c r="AW130" s="260"/>
      <c r="AX130" s="260"/>
      <c r="AY130" s="260"/>
      <c r="AZ130" s="260" t="s">
        <v>170</v>
      </c>
      <c r="BA130" s="260"/>
      <c r="BB130" s="260"/>
      <c r="BC130" s="260"/>
      <c r="BD130" s="260"/>
      <c r="BE130" s="260"/>
      <c r="BF130" s="260"/>
      <c r="BG130" s="210"/>
      <c r="BH130" s="210"/>
      <c r="BI130" s="210"/>
    </row>
    <row r="131" spans="1:61" x14ac:dyDescent="0.25">
      <c r="A131" s="171" t="s">
        <v>91</v>
      </c>
      <c r="B131" s="164"/>
      <c r="C131" s="299" t="s">
        <v>628</v>
      </c>
      <c r="D131" s="166"/>
      <c r="E131" s="168"/>
      <c r="F131" s="167"/>
      <c r="G131" s="168"/>
      <c r="H131" s="271"/>
      <c r="J131" s="171" t="s">
        <v>91</v>
      </c>
      <c r="K131" s="164"/>
      <c r="L131" s="299" t="s">
        <v>92</v>
      </c>
      <c r="M131" s="248"/>
      <c r="N131" s="166"/>
      <c r="O131" s="168"/>
      <c r="P131" s="167"/>
      <c r="Q131" s="168"/>
      <c r="R131" s="271"/>
      <c r="AO131" s="260"/>
      <c r="AP131" s="260"/>
      <c r="AQ131" s="260"/>
      <c r="AR131" s="260"/>
      <c r="AS131" s="260"/>
      <c r="AT131" s="260"/>
      <c r="AU131" s="260"/>
      <c r="AV131" s="260"/>
      <c r="AW131" s="260"/>
      <c r="AX131" s="260"/>
      <c r="AY131" s="260"/>
      <c r="AZ131" s="260" t="s">
        <v>170</v>
      </c>
      <c r="BA131" s="260"/>
      <c r="BB131" s="260"/>
      <c r="BC131" s="260"/>
      <c r="BD131" s="260"/>
      <c r="BE131" s="260"/>
      <c r="BF131" s="260"/>
      <c r="BG131" s="210"/>
      <c r="BH131" s="210"/>
      <c r="BI131" s="210"/>
    </row>
    <row r="132" spans="1:61" x14ac:dyDescent="0.25">
      <c r="A132" s="171" t="s">
        <v>91</v>
      </c>
      <c r="B132" s="164"/>
      <c r="C132" s="299" t="s">
        <v>628</v>
      </c>
      <c r="D132" s="166"/>
      <c r="E132" s="168"/>
      <c r="F132" s="167"/>
      <c r="G132" s="168"/>
      <c r="H132" s="271"/>
      <c r="J132" s="171" t="s">
        <v>91</v>
      </c>
      <c r="K132" s="164"/>
      <c r="L132" s="299" t="s">
        <v>92</v>
      </c>
      <c r="M132" s="248"/>
      <c r="N132" s="166"/>
      <c r="O132" s="168"/>
      <c r="P132" s="167"/>
      <c r="Q132" s="168"/>
      <c r="R132" s="271"/>
      <c r="AO132" s="260"/>
      <c r="AP132" s="260"/>
      <c r="AQ132" s="260"/>
      <c r="AR132" s="260"/>
      <c r="AS132" s="260"/>
      <c r="AT132" s="260"/>
      <c r="AU132" s="260"/>
      <c r="AV132" s="260"/>
      <c r="AW132" s="260"/>
      <c r="AX132" s="260"/>
      <c r="AY132" s="260"/>
      <c r="AZ132" s="260" t="s">
        <v>170</v>
      </c>
      <c r="BA132" s="260"/>
      <c r="BB132" s="260"/>
      <c r="BC132" s="260"/>
      <c r="BD132" s="260"/>
      <c r="BE132" s="260"/>
      <c r="BF132" s="260"/>
      <c r="BG132" s="210"/>
      <c r="BH132" s="210"/>
      <c r="BI132" s="210"/>
    </row>
    <row r="133" spans="1:61" x14ac:dyDescent="0.25">
      <c r="A133" s="171" t="s">
        <v>91</v>
      </c>
      <c r="B133" s="164"/>
      <c r="C133" s="299" t="s">
        <v>628</v>
      </c>
      <c r="D133" s="166"/>
      <c r="E133" s="168"/>
      <c r="F133" s="167"/>
      <c r="G133" s="168"/>
      <c r="H133" s="271"/>
      <c r="J133" s="171" t="s">
        <v>91</v>
      </c>
      <c r="K133" s="164"/>
      <c r="L133" s="299" t="s">
        <v>92</v>
      </c>
      <c r="M133" s="248"/>
      <c r="N133" s="166"/>
      <c r="O133" s="168"/>
      <c r="P133" s="167"/>
      <c r="Q133" s="168"/>
      <c r="R133" s="271"/>
      <c r="AO133" s="260"/>
      <c r="AP133" s="260"/>
      <c r="AQ133" s="260"/>
      <c r="AR133" s="260"/>
      <c r="AS133" s="260"/>
      <c r="AT133" s="260"/>
      <c r="AU133" s="260"/>
      <c r="AV133" s="260"/>
      <c r="AW133" s="260"/>
      <c r="AX133" s="260"/>
      <c r="AY133" s="260"/>
      <c r="AZ133" s="260" t="s">
        <v>170</v>
      </c>
      <c r="BA133" s="260"/>
      <c r="BB133" s="260"/>
      <c r="BC133" s="260"/>
      <c r="BD133" s="260"/>
      <c r="BE133" s="260"/>
      <c r="BF133" s="260"/>
      <c r="BG133" s="210"/>
      <c r="BH133" s="210"/>
      <c r="BI133" s="210"/>
    </row>
    <row r="134" spans="1:61" x14ac:dyDescent="0.25">
      <c r="A134" s="171" t="s">
        <v>91</v>
      </c>
      <c r="B134" s="164"/>
      <c r="C134" s="299" t="s">
        <v>628</v>
      </c>
      <c r="D134" s="166"/>
      <c r="E134" s="168"/>
      <c r="F134" s="167"/>
      <c r="G134" s="168"/>
      <c r="H134" s="271"/>
      <c r="J134" s="171" t="s">
        <v>91</v>
      </c>
      <c r="K134" s="164"/>
      <c r="L134" s="299" t="s">
        <v>92</v>
      </c>
      <c r="M134" s="248"/>
      <c r="N134" s="166"/>
      <c r="O134" s="168"/>
      <c r="P134" s="167"/>
      <c r="Q134" s="168"/>
      <c r="R134" s="271"/>
      <c r="AO134" s="260"/>
      <c r="AP134" s="260"/>
      <c r="AQ134" s="260"/>
      <c r="AR134" s="260"/>
      <c r="AS134" s="260"/>
      <c r="AT134" s="260"/>
      <c r="AU134" s="260"/>
      <c r="AV134" s="260"/>
      <c r="AW134" s="260"/>
      <c r="AX134" s="260"/>
      <c r="AY134" s="260"/>
      <c r="AZ134" s="260" t="s">
        <v>170</v>
      </c>
      <c r="BA134" s="260"/>
      <c r="BB134" s="260"/>
      <c r="BC134" s="260"/>
      <c r="BD134" s="260"/>
      <c r="BE134" s="260"/>
      <c r="BF134" s="260"/>
      <c r="BG134" s="210"/>
      <c r="BH134" s="210"/>
      <c r="BI134" s="210"/>
    </row>
    <row r="135" spans="1:61" x14ac:dyDescent="0.25">
      <c r="A135" s="171" t="s">
        <v>91</v>
      </c>
      <c r="B135" s="164"/>
      <c r="C135" s="299" t="s">
        <v>628</v>
      </c>
      <c r="D135" s="166"/>
      <c r="E135" s="168"/>
      <c r="F135" s="167"/>
      <c r="G135" s="168"/>
      <c r="H135" s="271"/>
      <c r="J135" s="171" t="s">
        <v>91</v>
      </c>
      <c r="K135" s="164"/>
      <c r="L135" s="299" t="s">
        <v>92</v>
      </c>
      <c r="M135" s="248"/>
      <c r="N135" s="166"/>
      <c r="O135" s="168"/>
      <c r="P135" s="167"/>
      <c r="Q135" s="168"/>
      <c r="R135" s="271"/>
      <c r="AO135" s="260"/>
      <c r="AP135" s="260"/>
      <c r="AQ135" s="260"/>
      <c r="AR135" s="260"/>
      <c r="AS135" s="260"/>
      <c r="AT135" s="260"/>
      <c r="AU135" s="260"/>
      <c r="AV135" s="260"/>
      <c r="AW135" s="260"/>
      <c r="AX135" s="260"/>
      <c r="AY135" s="260"/>
      <c r="AZ135" s="260" t="s">
        <v>170</v>
      </c>
      <c r="BA135" s="260"/>
      <c r="BB135" s="260"/>
      <c r="BC135" s="260"/>
      <c r="BD135" s="260"/>
      <c r="BE135" s="260"/>
      <c r="BF135" s="260"/>
      <c r="BG135" s="210"/>
      <c r="BH135" s="210"/>
      <c r="BI135" s="210"/>
    </row>
    <row r="136" spans="1:61" x14ac:dyDescent="0.25">
      <c r="A136" s="171" t="s">
        <v>91</v>
      </c>
      <c r="B136" s="164"/>
      <c r="C136" s="299" t="s">
        <v>628</v>
      </c>
      <c r="D136" s="166"/>
      <c r="E136" s="168"/>
      <c r="F136" s="167"/>
      <c r="G136" s="168"/>
      <c r="H136" s="271"/>
      <c r="J136" s="171" t="s">
        <v>91</v>
      </c>
      <c r="K136" s="164"/>
      <c r="L136" s="299" t="s">
        <v>92</v>
      </c>
      <c r="M136" s="248"/>
      <c r="N136" s="166"/>
      <c r="O136" s="168"/>
      <c r="P136" s="167"/>
      <c r="Q136" s="168"/>
      <c r="R136" s="271"/>
      <c r="AO136" s="260"/>
      <c r="AP136" s="260"/>
      <c r="AQ136" s="260"/>
      <c r="AR136" s="260"/>
      <c r="AS136" s="260"/>
      <c r="AT136" s="260"/>
      <c r="AU136" s="260"/>
      <c r="AV136" s="260"/>
      <c r="AW136" s="260"/>
      <c r="AX136" s="260"/>
      <c r="AY136" s="260"/>
      <c r="AZ136" s="260" t="s">
        <v>170</v>
      </c>
      <c r="BA136" s="260"/>
      <c r="BB136" s="260"/>
      <c r="BC136" s="260"/>
      <c r="BD136" s="260"/>
      <c r="BE136" s="260"/>
      <c r="BF136" s="260"/>
      <c r="BG136" s="210"/>
      <c r="BH136" s="210"/>
      <c r="BI136" s="210"/>
    </row>
    <row r="137" spans="1:61" x14ac:dyDescent="0.25">
      <c r="A137" s="171" t="s">
        <v>91</v>
      </c>
      <c r="B137" s="164"/>
      <c r="C137" s="299" t="s">
        <v>628</v>
      </c>
      <c r="D137" s="166"/>
      <c r="E137" s="168"/>
      <c r="F137" s="167"/>
      <c r="G137" s="168"/>
      <c r="H137" s="271"/>
      <c r="J137" s="171" t="s">
        <v>91</v>
      </c>
      <c r="K137" s="164"/>
      <c r="L137" s="299" t="s">
        <v>92</v>
      </c>
      <c r="M137" s="248"/>
      <c r="N137" s="166"/>
      <c r="O137" s="168"/>
      <c r="P137" s="167"/>
      <c r="Q137" s="168"/>
      <c r="R137" s="271"/>
      <c r="AO137" s="260"/>
      <c r="AP137" s="260"/>
      <c r="AQ137" s="260"/>
      <c r="AR137" s="260"/>
      <c r="AS137" s="260"/>
      <c r="AT137" s="260"/>
      <c r="AU137" s="260"/>
      <c r="AV137" s="260"/>
      <c r="AW137" s="260"/>
      <c r="AX137" s="260"/>
      <c r="AY137" s="260"/>
      <c r="AZ137" s="260" t="s">
        <v>170</v>
      </c>
      <c r="BA137" s="260"/>
      <c r="BB137" s="260"/>
      <c r="BC137" s="260"/>
      <c r="BD137" s="260"/>
      <c r="BE137" s="260"/>
      <c r="BF137" s="260"/>
      <c r="BG137" s="210"/>
      <c r="BH137" s="210"/>
      <c r="BI137" s="210"/>
    </row>
    <row r="138" spans="1:61" x14ac:dyDescent="0.25">
      <c r="A138" s="171" t="s">
        <v>91</v>
      </c>
      <c r="B138" s="164"/>
      <c r="C138" s="299" t="s">
        <v>628</v>
      </c>
      <c r="D138" s="166"/>
      <c r="E138" s="168"/>
      <c r="F138" s="167"/>
      <c r="G138" s="168"/>
      <c r="H138" s="271"/>
      <c r="J138" s="171" t="s">
        <v>91</v>
      </c>
      <c r="K138" s="164"/>
      <c r="L138" s="299" t="s">
        <v>92</v>
      </c>
      <c r="M138" s="248"/>
      <c r="N138" s="166"/>
      <c r="O138" s="168"/>
      <c r="P138" s="167"/>
      <c r="Q138" s="168"/>
      <c r="R138" s="271"/>
      <c r="AO138" s="260"/>
      <c r="AP138" s="260"/>
      <c r="AQ138" s="260"/>
      <c r="AR138" s="260"/>
      <c r="AS138" s="260"/>
      <c r="AT138" s="260"/>
      <c r="AU138" s="260"/>
      <c r="AV138" s="260"/>
      <c r="AW138" s="260"/>
      <c r="AX138" s="260"/>
      <c r="AY138" s="260"/>
      <c r="AZ138" s="260" t="s">
        <v>170</v>
      </c>
      <c r="BA138" s="260"/>
      <c r="BB138" s="260"/>
      <c r="BC138" s="260"/>
      <c r="BD138" s="260"/>
      <c r="BE138" s="260"/>
      <c r="BF138" s="260"/>
      <c r="BG138" s="210"/>
      <c r="BH138" s="210"/>
      <c r="BI138" s="210"/>
    </row>
    <row r="139" spans="1:61" x14ac:dyDescent="0.25">
      <c r="A139" s="171" t="s">
        <v>91</v>
      </c>
      <c r="B139" s="164"/>
      <c r="C139" s="299" t="s">
        <v>628</v>
      </c>
      <c r="D139" s="166"/>
      <c r="E139" s="168"/>
      <c r="F139" s="167"/>
      <c r="G139" s="168"/>
      <c r="H139" s="271"/>
      <c r="J139" s="171" t="s">
        <v>91</v>
      </c>
      <c r="K139" s="164"/>
      <c r="L139" s="299" t="s">
        <v>92</v>
      </c>
      <c r="M139" s="248"/>
      <c r="N139" s="166"/>
      <c r="O139" s="168"/>
      <c r="P139" s="167"/>
      <c r="Q139" s="168"/>
      <c r="R139" s="271"/>
      <c r="AO139" s="260"/>
      <c r="AP139" s="260"/>
      <c r="AQ139" s="260"/>
      <c r="AR139" s="260"/>
      <c r="AS139" s="260"/>
      <c r="AT139" s="260"/>
      <c r="AU139" s="260"/>
      <c r="AV139" s="260"/>
      <c r="AW139" s="260"/>
      <c r="AX139" s="260"/>
      <c r="AY139" s="260"/>
      <c r="AZ139" s="260" t="s">
        <v>170</v>
      </c>
      <c r="BA139" s="260"/>
      <c r="BB139" s="260"/>
      <c r="BC139" s="260"/>
      <c r="BD139" s="260"/>
      <c r="BE139" s="260"/>
      <c r="BF139" s="260"/>
      <c r="BG139" s="210"/>
      <c r="BH139" s="210"/>
      <c r="BI139" s="210"/>
    </row>
    <row r="140" spans="1:61" x14ac:dyDescent="0.25">
      <c r="A140" s="171" t="s">
        <v>91</v>
      </c>
      <c r="B140" s="164"/>
      <c r="C140" s="299" t="s">
        <v>628</v>
      </c>
      <c r="D140" s="166"/>
      <c r="E140" s="168"/>
      <c r="F140" s="167"/>
      <c r="G140" s="168"/>
      <c r="H140" s="271"/>
      <c r="J140" s="171" t="s">
        <v>91</v>
      </c>
      <c r="K140" s="164"/>
      <c r="L140" s="299" t="s">
        <v>92</v>
      </c>
      <c r="M140" s="248"/>
      <c r="N140" s="166"/>
      <c r="O140" s="168"/>
      <c r="P140" s="167"/>
      <c r="Q140" s="168"/>
      <c r="R140" s="271"/>
      <c r="AO140" s="260"/>
      <c r="AP140" s="260"/>
      <c r="AQ140" s="260"/>
      <c r="AR140" s="260"/>
      <c r="AS140" s="260"/>
      <c r="AT140" s="260"/>
      <c r="AU140" s="260"/>
      <c r="AV140" s="260"/>
      <c r="AW140" s="260"/>
      <c r="AX140" s="260"/>
      <c r="AY140" s="260"/>
      <c r="AZ140" s="260" t="s">
        <v>170</v>
      </c>
      <c r="BA140" s="260"/>
      <c r="BB140" s="260"/>
      <c r="BC140" s="260"/>
      <c r="BD140" s="260"/>
      <c r="BE140" s="260"/>
      <c r="BF140" s="260"/>
      <c r="BG140" s="210"/>
      <c r="BH140" s="210"/>
      <c r="BI140" s="210"/>
    </row>
    <row r="141" spans="1:61" x14ac:dyDescent="0.25">
      <c r="A141" s="171" t="s">
        <v>91</v>
      </c>
      <c r="B141" s="164"/>
      <c r="C141" s="299" t="s">
        <v>628</v>
      </c>
      <c r="D141" s="166"/>
      <c r="E141" s="168"/>
      <c r="F141" s="167"/>
      <c r="G141" s="168"/>
      <c r="H141" s="271"/>
      <c r="J141" s="171" t="s">
        <v>91</v>
      </c>
      <c r="K141" s="164"/>
      <c r="L141" s="299" t="s">
        <v>92</v>
      </c>
      <c r="M141" s="248"/>
      <c r="N141" s="166"/>
      <c r="O141" s="168"/>
      <c r="P141" s="167"/>
      <c r="Q141" s="168"/>
      <c r="R141" s="271"/>
      <c r="AO141" s="260"/>
      <c r="AP141" s="260"/>
      <c r="AQ141" s="260"/>
      <c r="AR141" s="260"/>
      <c r="AS141" s="260"/>
      <c r="AT141" s="260"/>
      <c r="AU141" s="260"/>
      <c r="AV141" s="260"/>
      <c r="AW141" s="260"/>
      <c r="AX141" s="260"/>
      <c r="AY141" s="260"/>
      <c r="AZ141" s="260" t="s">
        <v>170</v>
      </c>
      <c r="BA141" s="260"/>
      <c r="BB141" s="260"/>
      <c r="BC141" s="260"/>
      <c r="BD141" s="260"/>
      <c r="BE141" s="260"/>
      <c r="BF141" s="260"/>
      <c r="BG141" s="210"/>
      <c r="BH141" s="210"/>
      <c r="BI141" s="210"/>
    </row>
    <row r="142" spans="1:61" x14ac:dyDescent="0.25">
      <c r="A142" s="171" t="s">
        <v>91</v>
      </c>
      <c r="B142" s="164"/>
      <c r="C142" s="299" t="s">
        <v>628</v>
      </c>
      <c r="D142" s="166"/>
      <c r="E142" s="168"/>
      <c r="F142" s="167"/>
      <c r="G142" s="168"/>
      <c r="H142" s="271"/>
      <c r="J142" s="171" t="s">
        <v>91</v>
      </c>
      <c r="K142" s="164"/>
      <c r="L142" s="299" t="s">
        <v>92</v>
      </c>
      <c r="M142" s="248"/>
      <c r="N142" s="166"/>
      <c r="O142" s="168"/>
      <c r="P142" s="167"/>
      <c r="Q142" s="168"/>
      <c r="R142" s="271"/>
      <c r="AO142" s="260"/>
      <c r="AP142" s="260"/>
      <c r="AQ142" s="260"/>
      <c r="AR142" s="260"/>
      <c r="AS142" s="260"/>
      <c r="AT142" s="260"/>
      <c r="AU142" s="260"/>
      <c r="AV142" s="260"/>
      <c r="AW142" s="260"/>
      <c r="AX142" s="260"/>
      <c r="AY142" s="260"/>
      <c r="AZ142" s="260" t="s">
        <v>170</v>
      </c>
      <c r="BA142" s="260"/>
      <c r="BB142" s="260"/>
      <c r="BC142" s="260"/>
      <c r="BD142" s="260"/>
      <c r="BE142" s="260"/>
      <c r="BF142" s="260"/>
      <c r="BG142" s="210"/>
      <c r="BH142" s="210"/>
      <c r="BI142" s="210"/>
    </row>
    <row r="143" spans="1:61" x14ac:dyDescent="0.25">
      <c r="A143" s="171" t="s">
        <v>91</v>
      </c>
      <c r="B143" s="164"/>
      <c r="C143" s="299" t="s">
        <v>628</v>
      </c>
      <c r="D143" s="166"/>
      <c r="E143" s="168"/>
      <c r="F143" s="167"/>
      <c r="G143" s="168"/>
      <c r="H143" s="271"/>
      <c r="J143" s="171" t="s">
        <v>91</v>
      </c>
      <c r="K143" s="164"/>
      <c r="L143" s="299" t="s">
        <v>92</v>
      </c>
      <c r="M143" s="248"/>
      <c r="N143" s="166"/>
      <c r="O143" s="168"/>
      <c r="P143" s="167"/>
      <c r="Q143" s="168"/>
      <c r="R143" s="271"/>
      <c r="AO143" s="260"/>
      <c r="AP143" s="260"/>
      <c r="AQ143" s="260"/>
      <c r="AR143" s="260"/>
      <c r="AS143" s="260"/>
      <c r="AT143" s="260"/>
      <c r="AU143" s="260"/>
      <c r="AV143" s="260"/>
      <c r="AW143" s="260"/>
      <c r="AX143" s="260"/>
      <c r="AY143" s="260"/>
      <c r="AZ143" s="260" t="s">
        <v>170</v>
      </c>
      <c r="BA143" s="260"/>
      <c r="BB143" s="260"/>
      <c r="BC143" s="260"/>
      <c r="BD143" s="260"/>
      <c r="BE143" s="260"/>
      <c r="BF143" s="260"/>
      <c r="BG143" s="210"/>
      <c r="BH143" s="210"/>
      <c r="BI143" s="210"/>
    </row>
    <row r="144" spans="1:61" x14ac:dyDescent="0.25">
      <c r="A144" s="171" t="s">
        <v>91</v>
      </c>
      <c r="B144" s="164"/>
      <c r="C144" s="299" t="s">
        <v>628</v>
      </c>
      <c r="D144" s="166"/>
      <c r="E144" s="168"/>
      <c r="F144" s="167"/>
      <c r="G144" s="168"/>
      <c r="H144" s="271"/>
      <c r="J144" s="171" t="s">
        <v>91</v>
      </c>
      <c r="K144" s="164"/>
      <c r="L144" s="299" t="s">
        <v>92</v>
      </c>
      <c r="M144" s="248"/>
      <c r="N144" s="166"/>
      <c r="O144" s="168"/>
      <c r="P144" s="167"/>
      <c r="Q144" s="168"/>
      <c r="R144" s="271"/>
      <c r="AO144" s="260"/>
      <c r="AP144" s="260"/>
      <c r="AQ144" s="260"/>
      <c r="AR144" s="260"/>
      <c r="AS144" s="260"/>
      <c r="AT144" s="260"/>
      <c r="AU144" s="260"/>
      <c r="AV144" s="260"/>
      <c r="AW144" s="260"/>
      <c r="AX144" s="260"/>
      <c r="AY144" s="260"/>
      <c r="AZ144" s="260" t="s">
        <v>170</v>
      </c>
      <c r="BA144" s="260"/>
      <c r="BB144" s="260"/>
      <c r="BC144" s="260"/>
      <c r="BD144" s="260"/>
      <c r="BE144" s="260"/>
      <c r="BF144" s="260"/>
      <c r="BG144" s="210"/>
      <c r="BH144" s="210"/>
      <c r="BI144" s="210"/>
    </row>
    <row r="145" spans="1:61" x14ac:dyDescent="0.25">
      <c r="A145" s="171" t="s">
        <v>91</v>
      </c>
      <c r="B145" s="164"/>
      <c r="C145" s="299" t="s">
        <v>628</v>
      </c>
      <c r="D145" s="166"/>
      <c r="E145" s="168"/>
      <c r="F145" s="167"/>
      <c r="G145" s="168"/>
      <c r="H145" s="271"/>
      <c r="J145" s="171" t="s">
        <v>91</v>
      </c>
      <c r="K145" s="164"/>
      <c r="L145" s="299" t="s">
        <v>92</v>
      </c>
      <c r="M145" s="248"/>
      <c r="N145" s="166"/>
      <c r="O145" s="168"/>
      <c r="P145" s="167"/>
      <c r="Q145" s="168"/>
      <c r="R145" s="271"/>
      <c r="AO145" s="260"/>
      <c r="AP145" s="260"/>
      <c r="AQ145" s="260"/>
      <c r="AR145" s="260"/>
      <c r="AS145" s="260"/>
      <c r="AT145" s="260"/>
      <c r="AU145" s="260"/>
      <c r="AV145" s="260"/>
      <c r="AW145" s="260"/>
      <c r="AX145" s="260"/>
      <c r="AY145" s="260"/>
      <c r="AZ145" s="260" t="s">
        <v>170</v>
      </c>
      <c r="BA145" s="260"/>
      <c r="BB145" s="260"/>
      <c r="BC145" s="260"/>
      <c r="BD145" s="260"/>
      <c r="BE145" s="260"/>
      <c r="BF145" s="260"/>
      <c r="BG145" s="210"/>
      <c r="BH145" s="210"/>
      <c r="BI145" s="210"/>
    </row>
    <row r="146" spans="1:61" x14ac:dyDescent="0.25">
      <c r="A146" s="171" t="s">
        <v>91</v>
      </c>
      <c r="B146" s="164"/>
      <c r="C146" s="299" t="s">
        <v>628</v>
      </c>
      <c r="D146" s="166"/>
      <c r="E146" s="168"/>
      <c r="F146" s="167"/>
      <c r="G146" s="168"/>
      <c r="H146" s="271"/>
      <c r="J146" s="171" t="s">
        <v>91</v>
      </c>
      <c r="K146" s="164"/>
      <c r="L146" s="299" t="s">
        <v>92</v>
      </c>
      <c r="M146" s="248"/>
      <c r="N146" s="166"/>
      <c r="O146" s="168"/>
      <c r="P146" s="167"/>
      <c r="Q146" s="168"/>
      <c r="R146" s="271"/>
      <c r="AO146" s="260"/>
      <c r="AP146" s="260"/>
      <c r="AQ146" s="260"/>
      <c r="AR146" s="260"/>
      <c r="AS146" s="260"/>
      <c r="AT146" s="260"/>
      <c r="AU146" s="260"/>
      <c r="AV146" s="260"/>
      <c r="AW146" s="260"/>
      <c r="AX146" s="260"/>
      <c r="AY146" s="260"/>
      <c r="AZ146" s="260" t="s">
        <v>170</v>
      </c>
      <c r="BA146" s="260"/>
      <c r="BB146" s="260"/>
      <c r="BC146" s="260"/>
      <c r="BD146" s="260"/>
      <c r="BE146" s="260"/>
      <c r="BF146" s="260"/>
      <c r="BG146" s="210"/>
      <c r="BH146" s="210"/>
      <c r="BI146" s="210"/>
    </row>
    <row r="147" spans="1:61" x14ac:dyDescent="0.25">
      <c r="A147" s="171" t="s">
        <v>91</v>
      </c>
      <c r="B147" s="164"/>
      <c r="C147" s="299" t="s">
        <v>628</v>
      </c>
      <c r="D147" s="166"/>
      <c r="E147" s="168"/>
      <c r="F147" s="167"/>
      <c r="G147" s="168"/>
      <c r="H147" s="271"/>
      <c r="J147" s="171" t="s">
        <v>91</v>
      </c>
      <c r="K147" s="164"/>
      <c r="L147" s="299" t="s">
        <v>92</v>
      </c>
      <c r="M147" s="248"/>
      <c r="N147" s="166"/>
      <c r="O147" s="168"/>
      <c r="P147" s="167"/>
      <c r="Q147" s="168"/>
      <c r="R147" s="271"/>
      <c r="AO147" s="260"/>
      <c r="AP147" s="260"/>
      <c r="AQ147" s="260"/>
      <c r="AR147" s="260"/>
      <c r="AS147" s="260"/>
      <c r="AT147" s="260"/>
      <c r="AU147" s="260"/>
      <c r="AV147" s="260"/>
      <c r="AW147" s="260"/>
      <c r="AX147" s="260"/>
      <c r="AY147" s="260"/>
      <c r="AZ147" s="260" t="s">
        <v>170</v>
      </c>
      <c r="BA147" s="260"/>
      <c r="BB147" s="260"/>
      <c r="BC147" s="260"/>
      <c r="BD147" s="260"/>
      <c r="BE147" s="260"/>
      <c r="BF147" s="260"/>
      <c r="BG147" s="210"/>
      <c r="BH147" s="210"/>
      <c r="BI147" s="210"/>
    </row>
    <row r="148" spans="1:61" x14ac:dyDescent="0.25">
      <c r="A148" s="171" t="s">
        <v>91</v>
      </c>
      <c r="B148" s="164"/>
      <c r="C148" s="299" t="s">
        <v>628</v>
      </c>
      <c r="D148" s="166"/>
      <c r="E148" s="168"/>
      <c r="F148" s="167"/>
      <c r="G148" s="168"/>
      <c r="H148" s="271"/>
      <c r="J148" s="171" t="s">
        <v>91</v>
      </c>
      <c r="K148" s="164"/>
      <c r="L148" s="299" t="s">
        <v>92</v>
      </c>
      <c r="M148" s="248"/>
      <c r="N148" s="166"/>
      <c r="O148" s="168"/>
      <c r="P148" s="167"/>
      <c r="Q148" s="168"/>
      <c r="R148" s="271"/>
      <c r="AO148" s="260"/>
      <c r="AP148" s="260"/>
      <c r="AQ148" s="260"/>
      <c r="AR148" s="260"/>
      <c r="AS148" s="260"/>
      <c r="AT148" s="260"/>
      <c r="AU148" s="260"/>
      <c r="AV148" s="260"/>
      <c r="AW148" s="260"/>
      <c r="AX148" s="260"/>
      <c r="AY148" s="260"/>
      <c r="AZ148" s="260" t="s">
        <v>170</v>
      </c>
      <c r="BA148" s="260"/>
      <c r="BB148" s="260"/>
      <c r="BC148" s="260"/>
      <c r="BD148" s="260"/>
      <c r="BE148" s="260"/>
      <c r="BF148" s="260"/>
      <c r="BG148" s="210"/>
      <c r="BH148" s="210"/>
      <c r="BI148" s="210"/>
    </row>
    <row r="149" spans="1:61" x14ac:dyDescent="0.25">
      <c r="A149" s="171" t="s">
        <v>91</v>
      </c>
      <c r="B149" s="164"/>
      <c r="C149" s="299" t="s">
        <v>628</v>
      </c>
      <c r="D149" s="166"/>
      <c r="E149" s="168"/>
      <c r="F149" s="167"/>
      <c r="G149" s="168"/>
      <c r="H149" s="271"/>
      <c r="J149" s="171" t="s">
        <v>91</v>
      </c>
      <c r="K149" s="164"/>
      <c r="L149" s="299" t="s">
        <v>92</v>
      </c>
      <c r="M149" s="248"/>
      <c r="N149" s="166"/>
      <c r="O149" s="168"/>
      <c r="P149" s="167"/>
      <c r="Q149" s="168"/>
      <c r="R149" s="271"/>
      <c r="AO149" s="260"/>
      <c r="AP149" s="260"/>
      <c r="AQ149" s="260"/>
      <c r="AR149" s="260"/>
      <c r="AS149" s="260"/>
      <c r="AT149" s="260"/>
      <c r="AU149" s="260"/>
      <c r="AV149" s="260"/>
      <c r="AW149" s="260"/>
      <c r="AX149" s="260"/>
      <c r="AY149" s="260"/>
      <c r="AZ149" s="260" t="s">
        <v>170</v>
      </c>
      <c r="BA149" s="260"/>
      <c r="BB149" s="260"/>
      <c r="BC149" s="260"/>
      <c r="BD149" s="260"/>
      <c r="BE149" s="260"/>
      <c r="BF149" s="260"/>
      <c r="BG149" s="210"/>
      <c r="BH149" s="210"/>
      <c r="BI149" s="210"/>
    </row>
    <row r="150" spans="1:61" x14ac:dyDescent="0.25">
      <c r="A150" s="171" t="s">
        <v>91</v>
      </c>
      <c r="B150" s="164"/>
      <c r="C150" s="299" t="s">
        <v>628</v>
      </c>
      <c r="D150" s="166"/>
      <c r="E150" s="168"/>
      <c r="F150" s="167"/>
      <c r="G150" s="168"/>
      <c r="H150" s="271"/>
      <c r="J150" s="171" t="s">
        <v>91</v>
      </c>
      <c r="K150" s="164"/>
      <c r="L150" s="299" t="s">
        <v>92</v>
      </c>
      <c r="M150" s="248"/>
      <c r="N150" s="166"/>
      <c r="O150" s="168"/>
      <c r="P150" s="167"/>
      <c r="Q150" s="168"/>
      <c r="R150" s="271"/>
      <c r="AO150" s="260"/>
      <c r="AP150" s="260"/>
      <c r="AQ150" s="260"/>
      <c r="AR150" s="260"/>
      <c r="AS150" s="260"/>
      <c r="AT150" s="260"/>
      <c r="AU150" s="260"/>
      <c r="AV150" s="260"/>
      <c r="AW150" s="260"/>
      <c r="AX150" s="260"/>
      <c r="AY150" s="260"/>
      <c r="AZ150" s="260" t="s">
        <v>170</v>
      </c>
      <c r="BA150" s="260"/>
      <c r="BB150" s="260"/>
      <c r="BC150" s="260"/>
      <c r="BD150" s="260"/>
      <c r="BE150" s="260"/>
      <c r="BF150" s="260"/>
      <c r="BG150" s="210"/>
      <c r="BH150" s="210"/>
      <c r="BI150" s="210"/>
    </row>
    <row r="151" spans="1:61" x14ac:dyDescent="0.25">
      <c r="A151" s="171" t="s">
        <v>91</v>
      </c>
      <c r="B151" s="164"/>
      <c r="C151" s="299" t="s">
        <v>628</v>
      </c>
      <c r="D151" s="166"/>
      <c r="E151" s="168"/>
      <c r="F151" s="167"/>
      <c r="G151" s="168"/>
      <c r="H151" s="271"/>
      <c r="J151" s="171" t="s">
        <v>91</v>
      </c>
      <c r="K151" s="164"/>
      <c r="L151" s="299" t="s">
        <v>92</v>
      </c>
      <c r="M151" s="248"/>
      <c r="N151" s="166"/>
      <c r="O151" s="168"/>
      <c r="P151" s="167"/>
      <c r="Q151" s="168"/>
      <c r="R151" s="271"/>
      <c r="AO151" s="260"/>
      <c r="AP151" s="260"/>
      <c r="AQ151" s="260"/>
      <c r="AR151" s="260"/>
      <c r="AS151" s="260"/>
      <c r="AT151" s="260"/>
      <c r="AU151" s="260"/>
      <c r="AV151" s="260"/>
      <c r="AW151" s="260"/>
      <c r="AX151" s="260"/>
      <c r="AY151" s="260"/>
      <c r="AZ151" s="260" t="s">
        <v>170</v>
      </c>
      <c r="BA151" s="260"/>
      <c r="BB151" s="260"/>
      <c r="BC151" s="260"/>
      <c r="BD151" s="260"/>
      <c r="BE151" s="260"/>
      <c r="BF151" s="260"/>
      <c r="BG151" s="210"/>
      <c r="BH151" s="210"/>
      <c r="BI151" s="210"/>
    </row>
    <row r="152" spans="1:61" x14ac:dyDescent="0.25">
      <c r="A152" s="171" t="s">
        <v>91</v>
      </c>
      <c r="B152" s="164"/>
      <c r="C152" s="299" t="s">
        <v>628</v>
      </c>
      <c r="D152" s="166"/>
      <c r="E152" s="168"/>
      <c r="F152" s="167"/>
      <c r="G152" s="168"/>
      <c r="H152" s="271"/>
      <c r="J152" s="171" t="s">
        <v>91</v>
      </c>
      <c r="K152" s="164"/>
      <c r="L152" s="299" t="s">
        <v>92</v>
      </c>
      <c r="M152" s="248"/>
      <c r="N152" s="166"/>
      <c r="O152" s="168"/>
      <c r="P152" s="167"/>
      <c r="Q152" s="168"/>
      <c r="R152" s="271"/>
      <c r="AO152" s="260"/>
      <c r="AP152" s="260"/>
      <c r="AQ152" s="260"/>
      <c r="AR152" s="260"/>
      <c r="AS152" s="260"/>
      <c r="AT152" s="260"/>
      <c r="AU152" s="260"/>
      <c r="AV152" s="260"/>
      <c r="AW152" s="260"/>
      <c r="AX152" s="260"/>
      <c r="AY152" s="260"/>
      <c r="AZ152" s="260" t="s">
        <v>170</v>
      </c>
      <c r="BA152" s="260"/>
      <c r="BB152" s="260"/>
      <c r="BC152" s="260"/>
      <c r="BD152" s="260"/>
      <c r="BE152" s="260"/>
      <c r="BF152" s="260"/>
      <c r="BG152" s="210"/>
      <c r="BH152" s="210"/>
      <c r="BI152" s="210"/>
    </row>
    <row r="153" spans="1:61" x14ac:dyDescent="0.25">
      <c r="A153" s="171" t="s">
        <v>91</v>
      </c>
      <c r="B153" s="164"/>
      <c r="C153" s="299" t="s">
        <v>628</v>
      </c>
      <c r="D153" s="166"/>
      <c r="E153" s="168"/>
      <c r="F153" s="167"/>
      <c r="G153" s="168"/>
      <c r="H153" s="271"/>
      <c r="J153" s="171" t="s">
        <v>91</v>
      </c>
      <c r="K153" s="164"/>
      <c r="L153" s="299" t="s">
        <v>92</v>
      </c>
      <c r="M153" s="248"/>
      <c r="N153" s="166"/>
      <c r="O153" s="168"/>
      <c r="P153" s="167"/>
      <c r="Q153" s="168"/>
      <c r="R153" s="271"/>
      <c r="AO153" s="260"/>
      <c r="AP153" s="260"/>
      <c r="AQ153" s="260"/>
      <c r="AR153" s="260"/>
      <c r="AS153" s="260"/>
      <c r="AT153" s="260"/>
      <c r="AU153" s="260"/>
      <c r="AV153" s="260"/>
      <c r="AW153" s="260"/>
      <c r="AX153" s="260"/>
      <c r="AY153" s="260"/>
      <c r="AZ153" s="260" t="s">
        <v>170</v>
      </c>
      <c r="BA153" s="260"/>
      <c r="BB153" s="260"/>
      <c r="BC153" s="260"/>
      <c r="BD153" s="260"/>
      <c r="BE153" s="260"/>
      <c r="BF153" s="260"/>
      <c r="BG153" s="210"/>
      <c r="BH153" s="210"/>
      <c r="BI153" s="210"/>
    </row>
    <row r="154" spans="1:61" x14ac:dyDescent="0.25">
      <c r="A154" s="171" t="s">
        <v>91</v>
      </c>
      <c r="B154" s="164"/>
      <c r="C154" s="299" t="s">
        <v>628</v>
      </c>
      <c r="D154" s="166"/>
      <c r="E154" s="168"/>
      <c r="F154" s="167"/>
      <c r="G154" s="168"/>
      <c r="H154" s="271"/>
      <c r="J154" s="171" t="s">
        <v>91</v>
      </c>
      <c r="K154" s="164"/>
      <c r="L154" s="299" t="s">
        <v>92</v>
      </c>
      <c r="M154" s="248"/>
      <c r="N154" s="166"/>
      <c r="O154" s="168"/>
      <c r="P154" s="167"/>
      <c r="Q154" s="168"/>
      <c r="R154" s="271"/>
      <c r="AO154" s="260"/>
      <c r="AP154" s="260"/>
      <c r="AQ154" s="260"/>
      <c r="AR154" s="260"/>
      <c r="AS154" s="260"/>
      <c r="AT154" s="260"/>
      <c r="AU154" s="260"/>
      <c r="AV154" s="260"/>
      <c r="AW154" s="260"/>
      <c r="AX154" s="260"/>
      <c r="AY154" s="260"/>
      <c r="AZ154" s="260" t="s">
        <v>170</v>
      </c>
      <c r="BA154" s="260"/>
      <c r="BB154" s="260"/>
      <c r="BC154" s="260"/>
      <c r="BD154" s="260"/>
      <c r="BE154" s="260"/>
      <c r="BF154" s="260"/>
      <c r="BG154" s="210"/>
      <c r="BH154" s="210"/>
      <c r="BI154" s="210"/>
    </row>
    <row r="155" spans="1:61" x14ac:dyDescent="0.25">
      <c r="A155" s="171" t="s">
        <v>91</v>
      </c>
      <c r="B155" s="164"/>
      <c r="C155" s="299" t="s">
        <v>628</v>
      </c>
      <c r="D155" s="166"/>
      <c r="E155" s="168"/>
      <c r="F155" s="167"/>
      <c r="G155" s="168"/>
      <c r="H155" s="271"/>
      <c r="J155" s="171" t="s">
        <v>91</v>
      </c>
      <c r="K155" s="164"/>
      <c r="L155" s="299" t="s">
        <v>92</v>
      </c>
      <c r="M155" s="248"/>
      <c r="N155" s="166"/>
      <c r="O155" s="168"/>
      <c r="P155" s="167"/>
      <c r="Q155" s="168"/>
      <c r="R155" s="271"/>
      <c r="AO155" s="260"/>
      <c r="AP155" s="260"/>
      <c r="AQ155" s="260"/>
      <c r="AR155" s="260"/>
      <c r="AS155" s="260"/>
      <c r="AT155" s="260"/>
      <c r="AU155" s="260"/>
      <c r="AV155" s="260"/>
      <c r="AW155" s="260"/>
      <c r="AX155" s="260"/>
      <c r="AY155" s="260"/>
      <c r="AZ155" s="260" t="s">
        <v>170</v>
      </c>
      <c r="BA155" s="260"/>
      <c r="BB155" s="260"/>
      <c r="BC155" s="260"/>
      <c r="BD155" s="260"/>
      <c r="BE155" s="260"/>
      <c r="BF155" s="260"/>
      <c r="BG155" s="210"/>
      <c r="BH155" s="210"/>
      <c r="BI155" s="210"/>
    </row>
    <row r="156" spans="1:61" x14ac:dyDescent="0.25">
      <c r="A156" s="171" t="s">
        <v>91</v>
      </c>
      <c r="B156" s="164"/>
      <c r="C156" s="299" t="s">
        <v>628</v>
      </c>
      <c r="D156" s="166"/>
      <c r="E156" s="168"/>
      <c r="F156" s="167"/>
      <c r="G156" s="168"/>
      <c r="H156" s="271"/>
      <c r="J156" s="171" t="s">
        <v>91</v>
      </c>
      <c r="K156" s="164"/>
      <c r="L156" s="299" t="s">
        <v>92</v>
      </c>
      <c r="M156" s="248"/>
      <c r="N156" s="166"/>
      <c r="O156" s="168"/>
      <c r="P156" s="167"/>
      <c r="Q156" s="168"/>
      <c r="R156" s="271"/>
      <c r="AO156" s="260"/>
      <c r="AP156" s="260"/>
      <c r="AQ156" s="260"/>
      <c r="AR156" s="260"/>
      <c r="AS156" s="260"/>
      <c r="AT156" s="260"/>
      <c r="AU156" s="260"/>
      <c r="AV156" s="260"/>
      <c r="AW156" s="260"/>
      <c r="AX156" s="260"/>
      <c r="AY156" s="260"/>
      <c r="AZ156" s="260" t="s">
        <v>170</v>
      </c>
      <c r="BA156" s="260"/>
      <c r="BB156" s="260"/>
      <c r="BC156" s="260"/>
      <c r="BD156" s="260"/>
      <c r="BE156" s="260"/>
      <c r="BF156" s="260"/>
      <c r="BG156" s="210"/>
      <c r="BH156" s="210"/>
      <c r="BI156" s="210"/>
    </row>
    <row r="157" spans="1:61" x14ac:dyDescent="0.25">
      <c r="A157" s="171" t="s">
        <v>91</v>
      </c>
      <c r="B157" s="164"/>
      <c r="C157" s="299" t="s">
        <v>628</v>
      </c>
      <c r="D157" s="166"/>
      <c r="E157" s="168"/>
      <c r="F157" s="167"/>
      <c r="G157" s="168"/>
      <c r="H157" s="271"/>
      <c r="J157" s="171" t="s">
        <v>91</v>
      </c>
      <c r="K157" s="164"/>
      <c r="L157" s="299" t="s">
        <v>92</v>
      </c>
      <c r="M157" s="248"/>
      <c r="N157" s="166"/>
      <c r="O157" s="168"/>
      <c r="P157" s="167"/>
      <c r="Q157" s="168"/>
      <c r="R157" s="271"/>
      <c r="AO157" s="260"/>
      <c r="AP157" s="260"/>
      <c r="AQ157" s="260"/>
      <c r="AR157" s="260"/>
      <c r="AS157" s="260"/>
      <c r="AT157" s="260"/>
      <c r="AU157" s="260"/>
      <c r="AV157" s="260"/>
      <c r="AW157" s="260"/>
      <c r="AX157" s="260"/>
      <c r="AY157" s="260"/>
      <c r="AZ157" s="260" t="s">
        <v>170</v>
      </c>
      <c r="BA157" s="260"/>
      <c r="BB157" s="260"/>
      <c r="BC157" s="260"/>
      <c r="BD157" s="260"/>
      <c r="BE157" s="260"/>
      <c r="BF157" s="260"/>
      <c r="BG157" s="210"/>
      <c r="BH157" s="210"/>
      <c r="BI157" s="210"/>
    </row>
    <row r="158" spans="1:61" x14ac:dyDescent="0.25">
      <c r="A158" s="171" t="s">
        <v>91</v>
      </c>
      <c r="B158" s="164"/>
      <c r="C158" s="299" t="s">
        <v>628</v>
      </c>
      <c r="D158" s="166"/>
      <c r="E158" s="168"/>
      <c r="F158" s="167"/>
      <c r="G158" s="168"/>
      <c r="H158" s="271"/>
      <c r="J158" s="171" t="s">
        <v>91</v>
      </c>
      <c r="K158" s="164"/>
      <c r="L158" s="299" t="s">
        <v>92</v>
      </c>
      <c r="M158" s="248"/>
      <c r="N158" s="166"/>
      <c r="O158" s="168"/>
      <c r="P158" s="167"/>
      <c r="Q158" s="168"/>
      <c r="R158" s="271"/>
      <c r="AO158" s="260"/>
      <c r="AP158" s="260"/>
      <c r="AQ158" s="260"/>
      <c r="AR158" s="260"/>
      <c r="AS158" s="260"/>
      <c r="AT158" s="260"/>
      <c r="AU158" s="260"/>
      <c r="AV158" s="260"/>
      <c r="AW158" s="260"/>
      <c r="AX158" s="260"/>
      <c r="AY158" s="260"/>
      <c r="AZ158" s="260" t="s">
        <v>170</v>
      </c>
      <c r="BA158" s="260"/>
      <c r="BB158" s="260"/>
      <c r="BC158" s="260"/>
      <c r="BD158" s="260"/>
      <c r="BE158" s="260"/>
      <c r="BF158" s="260"/>
      <c r="BG158" s="210"/>
      <c r="BH158" s="210"/>
      <c r="BI158" s="210"/>
    </row>
    <row r="159" spans="1:61" x14ac:dyDescent="0.25">
      <c r="A159" s="171" t="s">
        <v>91</v>
      </c>
      <c r="B159" s="164"/>
      <c r="C159" s="299" t="s">
        <v>628</v>
      </c>
      <c r="D159" s="166"/>
      <c r="E159" s="168"/>
      <c r="F159" s="167"/>
      <c r="G159" s="168"/>
      <c r="H159" s="271"/>
      <c r="J159" s="171" t="s">
        <v>91</v>
      </c>
      <c r="K159" s="164"/>
      <c r="L159" s="299" t="s">
        <v>92</v>
      </c>
      <c r="M159" s="248"/>
      <c r="N159" s="166"/>
      <c r="O159" s="168"/>
      <c r="P159" s="167"/>
      <c r="Q159" s="168"/>
      <c r="R159" s="271"/>
      <c r="AO159" s="260"/>
      <c r="AP159" s="260"/>
      <c r="AQ159" s="260"/>
      <c r="AR159" s="260"/>
      <c r="AS159" s="260"/>
      <c r="AT159" s="260"/>
      <c r="AU159" s="260"/>
      <c r="AV159" s="260"/>
      <c r="AW159" s="260"/>
      <c r="AX159" s="260"/>
      <c r="AY159" s="260"/>
      <c r="AZ159" s="260" t="s">
        <v>170</v>
      </c>
      <c r="BA159" s="260"/>
      <c r="BB159" s="260"/>
      <c r="BC159" s="260"/>
      <c r="BD159" s="260"/>
      <c r="BE159" s="260"/>
      <c r="BF159" s="260"/>
      <c r="BG159" s="210"/>
      <c r="BH159" s="210"/>
      <c r="BI159" s="210"/>
    </row>
    <row r="160" spans="1:61" x14ac:dyDescent="0.25">
      <c r="A160" s="171" t="s">
        <v>91</v>
      </c>
      <c r="B160" s="164"/>
      <c r="C160" s="299" t="s">
        <v>628</v>
      </c>
      <c r="D160" s="166"/>
      <c r="E160" s="168"/>
      <c r="F160" s="167"/>
      <c r="G160" s="168"/>
      <c r="H160" s="271"/>
      <c r="J160" s="171" t="s">
        <v>91</v>
      </c>
      <c r="K160" s="164"/>
      <c r="L160" s="299" t="s">
        <v>92</v>
      </c>
      <c r="M160" s="248"/>
      <c r="N160" s="166"/>
      <c r="O160" s="168"/>
      <c r="P160" s="167"/>
      <c r="Q160" s="168"/>
      <c r="R160" s="271"/>
      <c r="AO160" s="260"/>
      <c r="AP160" s="260"/>
      <c r="AQ160" s="260"/>
      <c r="AR160" s="260"/>
      <c r="AS160" s="260"/>
      <c r="AT160" s="260"/>
      <c r="AU160" s="260"/>
      <c r="AV160" s="260"/>
      <c r="AW160" s="260"/>
      <c r="AX160" s="260"/>
      <c r="AY160" s="260"/>
      <c r="AZ160" s="260" t="s">
        <v>170</v>
      </c>
      <c r="BA160" s="260"/>
      <c r="BB160" s="260"/>
      <c r="BC160" s="260"/>
      <c r="BD160" s="260"/>
      <c r="BE160" s="260"/>
      <c r="BF160" s="260"/>
      <c r="BG160" s="210"/>
      <c r="BH160" s="210"/>
      <c r="BI160" s="210"/>
    </row>
    <row r="161" spans="1:61" x14ac:dyDescent="0.25">
      <c r="A161" s="171" t="s">
        <v>91</v>
      </c>
      <c r="B161" s="164"/>
      <c r="C161" s="299" t="s">
        <v>628</v>
      </c>
      <c r="D161" s="166"/>
      <c r="E161" s="168"/>
      <c r="F161" s="167"/>
      <c r="G161" s="168"/>
      <c r="H161" s="271"/>
      <c r="J161" s="171" t="s">
        <v>91</v>
      </c>
      <c r="K161" s="164"/>
      <c r="L161" s="299" t="s">
        <v>92</v>
      </c>
      <c r="M161" s="248"/>
      <c r="N161" s="166"/>
      <c r="O161" s="168"/>
      <c r="P161" s="167"/>
      <c r="Q161" s="168"/>
      <c r="R161" s="271"/>
      <c r="AO161" s="260"/>
      <c r="AP161" s="260"/>
      <c r="AQ161" s="260"/>
      <c r="AR161" s="260"/>
      <c r="AS161" s="260"/>
      <c r="AT161" s="260"/>
      <c r="AU161" s="260"/>
      <c r="AV161" s="260"/>
      <c r="AW161" s="260"/>
      <c r="AX161" s="260"/>
      <c r="AY161" s="260"/>
      <c r="AZ161" s="260" t="s">
        <v>170</v>
      </c>
      <c r="BA161" s="260"/>
      <c r="BB161" s="260"/>
      <c r="BC161" s="260"/>
      <c r="BD161" s="260"/>
      <c r="BE161" s="260"/>
      <c r="BF161" s="260"/>
      <c r="BG161" s="210"/>
      <c r="BH161" s="210"/>
      <c r="BI161" s="210"/>
    </row>
    <row r="162" spans="1:61" x14ac:dyDescent="0.25">
      <c r="A162" s="171" t="s">
        <v>91</v>
      </c>
      <c r="B162" s="164"/>
      <c r="C162" s="299" t="s">
        <v>628</v>
      </c>
      <c r="D162" s="166"/>
      <c r="E162" s="168"/>
      <c r="F162" s="167"/>
      <c r="G162" s="168"/>
      <c r="H162" s="271"/>
      <c r="J162" s="171" t="s">
        <v>91</v>
      </c>
      <c r="K162" s="164"/>
      <c r="L162" s="299" t="s">
        <v>92</v>
      </c>
      <c r="M162" s="248"/>
      <c r="N162" s="166"/>
      <c r="O162" s="168"/>
      <c r="P162" s="167"/>
      <c r="Q162" s="168"/>
      <c r="R162" s="271"/>
      <c r="AO162" s="260"/>
      <c r="AP162" s="260"/>
      <c r="AQ162" s="260"/>
      <c r="AR162" s="260"/>
      <c r="AS162" s="260"/>
      <c r="AT162" s="260"/>
      <c r="AU162" s="260"/>
      <c r="AV162" s="260"/>
      <c r="AW162" s="260"/>
      <c r="AX162" s="260"/>
      <c r="AY162" s="260"/>
      <c r="AZ162" s="260" t="s">
        <v>170</v>
      </c>
      <c r="BA162" s="260"/>
      <c r="BB162" s="260"/>
      <c r="BC162" s="260"/>
      <c r="BD162" s="260"/>
      <c r="BE162" s="260"/>
      <c r="BF162" s="260"/>
      <c r="BG162" s="210"/>
      <c r="BH162" s="210"/>
      <c r="BI162" s="210"/>
    </row>
    <row r="163" spans="1:61" x14ac:dyDescent="0.25">
      <c r="A163" s="171" t="s">
        <v>91</v>
      </c>
      <c r="B163" s="164"/>
      <c r="C163" s="299" t="s">
        <v>628</v>
      </c>
      <c r="D163" s="166"/>
      <c r="E163" s="168"/>
      <c r="F163" s="167"/>
      <c r="G163" s="168"/>
      <c r="H163" s="271"/>
      <c r="J163" s="171" t="s">
        <v>91</v>
      </c>
      <c r="K163" s="164"/>
      <c r="L163" s="299" t="s">
        <v>92</v>
      </c>
      <c r="M163" s="248"/>
      <c r="N163" s="166"/>
      <c r="O163" s="168"/>
      <c r="P163" s="167"/>
      <c r="Q163" s="168"/>
      <c r="R163" s="271"/>
      <c r="AO163" s="260"/>
      <c r="AP163" s="260"/>
      <c r="AQ163" s="260"/>
      <c r="AR163" s="260"/>
      <c r="AS163" s="260"/>
      <c r="AT163" s="260"/>
      <c r="AU163" s="260"/>
      <c r="AV163" s="260"/>
      <c r="AW163" s="260"/>
      <c r="AX163" s="260"/>
      <c r="AY163" s="260"/>
      <c r="AZ163" s="260" t="s">
        <v>170</v>
      </c>
      <c r="BA163" s="260"/>
      <c r="BB163" s="260"/>
      <c r="BC163" s="260"/>
      <c r="BD163" s="260"/>
      <c r="BE163" s="260"/>
      <c r="BF163" s="260"/>
      <c r="BG163" s="210"/>
      <c r="BH163" s="210"/>
      <c r="BI163" s="210"/>
    </row>
    <row r="164" spans="1:61" x14ac:dyDescent="0.25">
      <c r="A164" s="171" t="s">
        <v>91</v>
      </c>
      <c r="B164" s="164"/>
      <c r="C164" s="299" t="s">
        <v>628</v>
      </c>
      <c r="D164" s="166"/>
      <c r="E164" s="168"/>
      <c r="F164" s="167"/>
      <c r="G164" s="168"/>
      <c r="H164" s="271"/>
      <c r="J164" s="171" t="s">
        <v>91</v>
      </c>
      <c r="K164" s="164"/>
      <c r="L164" s="299" t="s">
        <v>92</v>
      </c>
      <c r="M164" s="248"/>
      <c r="N164" s="166"/>
      <c r="O164" s="168"/>
      <c r="P164" s="167"/>
      <c r="Q164" s="168"/>
      <c r="R164" s="271"/>
      <c r="AO164" s="260"/>
      <c r="AP164" s="260"/>
      <c r="AQ164" s="260"/>
      <c r="AR164" s="260"/>
      <c r="AS164" s="260"/>
      <c r="AT164" s="260"/>
      <c r="AU164" s="260"/>
      <c r="AV164" s="260"/>
      <c r="AW164" s="260"/>
      <c r="AX164" s="260"/>
      <c r="AY164" s="260"/>
      <c r="AZ164" s="260" t="s">
        <v>170</v>
      </c>
      <c r="BA164" s="260"/>
      <c r="BB164" s="260"/>
      <c r="BC164" s="260"/>
      <c r="BD164" s="260"/>
      <c r="BE164" s="260"/>
      <c r="BF164" s="260"/>
      <c r="BG164" s="210"/>
      <c r="BH164" s="210"/>
      <c r="BI164" s="210"/>
    </row>
    <row r="165" spans="1:61" x14ac:dyDescent="0.25">
      <c r="A165" s="171" t="s">
        <v>91</v>
      </c>
      <c r="B165" s="164"/>
      <c r="C165" s="299" t="s">
        <v>628</v>
      </c>
      <c r="D165" s="166"/>
      <c r="E165" s="168"/>
      <c r="F165" s="167"/>
      <c r="G165" s="168"/>
      <c r="H165" s="271"/>
      <c r="J165" s="171" t="s">
        <v>91</v>
      </c>
      <c r="K165" s="164"/>
      <c r="L165" s="299" t="s">
        <v>92</v>
      </c>
      <c r="M165" s="248"/>
      <c r="N165" s="166"/>
      <c r="O165" s="168"/>
      <c r="P165" s="167"/>
      <c r="Q165" s="168"/>
      <c r="R165" s="271"/>
      <c r="AO165" s="260"/>
      <c r="AP165" s="260"/>
      <c r="AQ165" s="260"/>
      <c r="AR165" s="260"/>
      <c r="AS165" s="260"/>
      <c r="AT165" s="260"/>
      <c r="AU165" s="260"/>
      <c r="AV165" s="260"/>
      <c r="AW165" s="260"/>
      <c r="AX165" s="260"/>
      <c r="AY165" s="260"/>
      <c r="AZ165" s="260" t="s">
        <v>170</v>
      </c>
      <c r="BA165" s="260"/>
      <c r="BB165" s="260"/>
      <c r="BC165" s="260"/>
      <c r="BD165" s="260"/>
      <c r="BE165" s="260"/>
      <c r="BF165" s="260"/>
      <c r="BG165" s="210"/>
      <c r="BH165" s="210"/>
      <c r="BI165" s="210"/>
    </row>
    <row r="166" spans="1:61" x14ac:dyDescent="0.25">
      <c r="A166" s="171" t="s">
        <v>91</v>
      </c>
      <c r="B166" s="164"/>
      <c r="C166" s="299" t="s">
        <v>628</v>
      </c>
      <c r="D166" s="166"/>
      <c r="E166" s="168"/>
      <c r="F166" s="167"/>
      <c r="G166" s="168"/>
      <c r="H166" s="271"/>
      <c r="J166" s="171" t="s">
        <v>91</v>
      </c>
      <c r="K166" s="164"/>
      <c r="L166" s="299" t="s">
        <v>92</v>
      </c>
      <c r="M166" s="248"/>
      <c r="N166" s="166"/>
      <c r="O166" s="168"/>
      <c r="P166" s="167"/>
      <c r="Q166" s="168"/>
      <c r="R166" s="271"/>
      <c r="AO166" s="260"/>
      <c r="AP166" s="260"/>
      <c r="AQ166" s="260"/>
      <c r="AR166" s="260"/>
      <c r="AS166" s="260"/>
      <c r="AT166" s="260"/>
      <c r="AU166" s="260"/>
      <c r="AV166" s="260"/>
      <c r="AW166" s="260"/>
      <c r="AX166" s="260"/>
      <c r="AY166" s="260"/>
      <c r="AZ166" s="260" t="s">
        <v>170</v>
      </c>
      <c r="BA166" s="260"/>
      <c r="BB166" s="260"/>
      <c r="BC166" s="260"/>
      <c r="BD166" s="260"/>
      <c r="BE166" s="260"/>
      <c r="BF166" s="260"/>
      <c r="BG166" s="210"/>
      <c r="BH166" s="210"/>
      <c r="BI166" s="210"/>
    </row>
    <row r="167" spans="1:61" x14ac:dyDescent="0.25">
      <c r="A167" s="171" t="s">
        <v>91</v>
      </c>
      <c r="B167" s="164"/>
      <c r="C167" s="299" t="s">
        <v>628</v>
      </c>
      <c r="D167" s="166"/>
      <c r="E167" s="168"/>
      <c r="F167" s="167"/>
      <c r="G167" s="168"/>
      <c r="H167" s="271"/>
      <c r="J167" s="171" t="s">
        <v>91</v>
      </c>
      <c r="K167" s="164"/>
      <c r="L167" s="299" t="s">
        <v>92</v>
      </c>
      <c r="M167" s="248"/>
      <c r="N167" s="166"/>
      <c r="O167" s="168"/>
      <c r="P167" s="167"/>
      <c r="Q167" s="168"/>
      <c r="R167" s="271"/>
      <c r="AO167" s="260"/>
      <c r="AP167" s="260"/>
      <c r="AQ167" s="260"/>
      <c r="AR167" s="260"/>
      <c r="AS167" s="260"/>
      <c r="AT167" s="260"/>
      <c r="AU167" s="260"/>
      <c r="AV167" s="260"/>
      <c r="AW167" s="260"/>
      <c r="AX167" s="260"/>
      <c r="AY167" s="260"/>
      <c r="AZ167" s="260" t="s">
        <v>170</v>
      </c>
      <c r="BA167" s="260"/>
      <c r="BB167" s="260"/>
      <c r="BC167" s="260"/>
      <c r="BD167" s="260"/>
      <c r="BE167" s="260"/>
      <c r="BF167" s="260"/>
      <c r="BG167" s="210"/>
      <c r="BH167" s="210"/>
      <c r="BI167" s="210"/>
    </row>
    <row r="168" spans="1:61" x14ac:dyDescent="0.25">
      <c r="A168" s="171" t="s">
        <v>91</v>
      </c>
      <c r="B168" s="164"/>
      <c r="C168" s="299" t="s">
        <v>628</v>
      </c>
      <c r="D168" s="166"/>
      <c r="E168" s="168"/>
      <c r="F168" s="167"/>
      <c r="G168" s="168"/>
      <c r="H168" s="271"/>
      <c r="J168" s="171" t="s">
        <v>91</v>
      </c>
      <c r="K168" s="164"/>
      <c r="L168" s="299" t="s">
        <v>92</v>
      </c>
      <c r="M168" s="248"/>
      <c r="N168" s="166"/>
      <c r="O168" s="168"/>
      <c r="P168" s="167"/>
      <c r="Q168" s="168"/>
      <c r="R168" s="271"/>
      <c r="AO168" s="260"/>
      <c r="AP168" s="260"/>
      <c r="AQ168" s="260"/>
      <c r="AR168" s="260"/>
      <c r="AS168" s="260"/>
      <c r="AT168" s="260"/>
      <c r="AU168" s="260"/>
      <c r="AV168" s="260"/>
      <c r="AW168" s="260"/>
      <c r="AX168" s="260"/>
      <c r="AY168" s="260"/>
      <c r="AZ168" s="260" t="s">
        <v>170</v>
      </c>
      <c r="BA168" s="260"/>
      <c r="BB168" s="260"/>
      <c r="BC168" s="260"/>
      <c r="BD168" s="260"/>
      <c r="BE168" s="260"/>
      <c r="BF168" s="260"/>
      <c r="BG168" s="210"/>
      <c r="BH168" s="210"/>
      <c r="BI168" s="210"/>
    </row>
    <row r="169" spans="1:61" x14ac:dyDescent="0.25">
      <c r="A169" s="171" t="s">
        <v>91</v>
      </c>
      <c r="B169" s="164"/>
      <c r="C169" s="299" t="s">
        <v>628</v>
      </c>
      <c r="D169" s="166"/>
      <c r="E169" s="168"/>
      <c r="F169" s="167"/>
      <c r="G169" s="168"/>
      <c r="H169" s="271"/>
      <c r="J169" s="171" t="s">
        <v>91</v>
      </c>
      <c r="K169" s="164"/>
      <c r="L169" s="299" t="s">
        <v>92</v>
      </c>
      <c r="M169" s="248"/>
      <c r="N169" s="166"/>
      <c r="O169" s="168"/>
      <c r="P169" s="167"/>
      <c r="Q169" s="168"/>
      <c r="R169" s="271"/>
      <c r="AO169" s="260"/>
      <c r="AP169" s="260"/>
      <c r="AQ169" s="260"/>
      <c r="AR169" s="260"/>
      <c r="AS169" s="260"/>
      <c r="AT169" s="260"/>
      <c r="AU169" s="260"/>
      <c r="AV169" s="260"/>
      <c r="AW169" s="260"/>
      <c r="AX169" s="260"/>
      <c r="AY169" s="260"/>
      <c r="AZ169" s="260" t="s">
        <v>170</v>
      </c>
      <c r="BA169" s="260"/>
      <c r="BB169" s="260"/>
      <c r="BC169" s="260"/>
      <c r="BD169" s="260"/>
      <c r="BE169" s="260"/>
      <c r="BF169" s="260"/>
      <c r="BG169" s="210"/>
      <c r="BH169" s="210"/>
      <c r="BI169" s="210"/>
    </row>
    <row r="170" spans="1:61" x14ac:dyDescent="0.25">
      <c r="A170" s="171" t="s">
        <v>91</v>
      </c>
      <c r="B170" s="164"/>
      <c r="C170" s="299" t="s">
        <v>628</v>
      </c>
      <c r="D170" s="166"/>
      <c r="E170" s="168"/>
      <c r="F170" s="167"/>
      <c r="G170" s="168"/>
      <c r="H170" s="271"/>
      <c r="J170" s="171" t="s">
        <v>91</v>
      </c>
      <c r="K170" s="164"/>
      <c r="L170" s="299" t="s">
        <v>92</v>
      </c>
      <c r="M170" s="248"/>
      <c r="N170" s="166"/>
      <c r="O170" s="168"/>
      <c r="P170" s="167"/>
      <c r="Q170" s="168"/>
      <c r="R170" s="271"/>
      <c r="AO170" s="260"/>
      <c r="AP170" s="260"/>
      <c r="AQ170" s="260"/>
      <c r="AR170" s="260"/>
      <c r="AS170" s="260"/>
      <c r="AT170" s="260"/>
      <c r="AU170" s="260"/>
      <c r="AV170" s="260"/>
      <c r="AW170" s="260"/>
      <c r="AX170" s="260"/>
      <c r="AY170" s="260"/>
      <c r="AZ170" s="260" t="s">
        <v>170</v>
      </c>
      <c r="BA170" s="260"/>
      <c r="BB170" s="260"/>
      <c r="BC170" s="260"/>
      <c r="BD170" s="260"/>
      <c r="BE170" s="260"/>
      <c r="BF170" s="260"/>
      <c r="BG170" s="210"/>
      <c r="BH170" s="210"/>
      <c r="BI170" s="210"/>
    </row>
    <row r="171" spans="1:61" x14ac:dyDescent="0.25">
      <c r="A171" s="171" t="s">
        <v>91</v>
      </c>
      <c r="B171" s="164"/>
      <c r="C171" s="299" t="s">
        <v>628</v>
      </c>
      <c r="D171" s="166"/>
      <c r="E171" s="168"/>
      <c r="F171" s="167"/>
      <c r="G171" s="168"/>
      <c r="H171" s="271"/>
      <c r="J171" s="171" t="s">
        <v>91</v>
      </c>
      <c r="K171" s="164"/>
      <c r="L171" s="299" t="s">
        <v>92</v>
      </c>
      <c r="M171" s="248"/>
      <c r="N171" s="166"/>
      <c r="O171" s="168"/>
      <c r="P171" s="167"/>
      <c r="Q171" s="168"/>
      <c r="R171" s="271"/>
      <c r="AO171" s="260"/>
      <c r="AP171" s="260"/>
      <c r="AQ171" s="260"/>
      <c r="AR171" s="260"/>
      <c r="AS171" s="260"/>
      <c r="AT171" s="260"/>
      <c r="AU171" s="260"/>
      <c r="AV171" s="260"/>
      <c r="AW171" s="260"/>
      <c r="AX171" s="260"/>
      <c r="AY171" s="260"/>
      <c r="AZ171" s="260" t="s">
        <v>170</v>
      </c>
      <c r="BA171" s="260"/>
      <c r="BB171" s="260"/>
      <c r="BC171" s="260"/>
      <c r="BD171" s="260"/>
      <c r="BE171" s="260"/>
      <c r="BF171" s="260"/>
      <c r="BG171" s="210"/>
      <c r="BH171" s="210"/>
      <c r="BI171" s="210"/>
    </row>
    <row r="172" spans="1:61" x14ac:dyDescent="0.25">
      <c r="A172" s="171" t="s">
        <v>91</v>
      </c>
      <c r="B172" s="164"/>
      <c r="C172" s="299" t="s">
        <v>628</v>
      </c>
      <c r="D172" s="166"/>
      <c r="E172" s="168"/>
      <c r="F172" s="167"/>
      <c r="G172" s="168"/>
      <c r="H172" s="271"/>
      <c r="J172" s="171" t="s">
        <v>91</v>
      </c>
      <c r="K172" s="164"/>
      <c r="L172" s="299" t="s">
        <v>92</v>
      </c>
      <c r="M172" s="248"/>
      <c r="N172" s="166"/>
      <c r="O172" s="168"/>
      <c r="P172" s="167"/>
      <c r="Q172" s="168"/>
      <c r="R172" s="271"/>
      <c r="AO172" s="260"/>
      <c r="AP172" s="260"/>
      <c r="AQ172" s="260"/>
      <c r="AR172" s="260"/>
      <c r="AS172" s="260"/>
      <c r="AT172" s="260"/>
      <c r="AU172" s="260"/>
      <c r="AV172" s="260"/>
      <c r="AW172" s="260"/>
      <c r="AX172" s="260"/>
      <c r="AY172" s="260"/>
      <c r="AZ172" s="260" t="s">
        <v>170</v>
      </c>
      <c r="BA172" s="260"/>
      <c r="BB172" s="260"/>
      <c r="BC172" s="260"/>
      <c r="BD172" s="260"/>
      <c r="BE172" s="260"/>
      <c r="BF172" s="260"/>
      <c r="BG172" s="210"/>
      <c r="BH172" s="210"/>
      <c r="BI172" s="210"/>
    </row>
    <row r="173" spans="1:61" x14ac:dyDescent="0.25">
      <c r="A173" s="171" t="s">
        <v>91</v>
      </c>
      <c r="B173" s="164"/>
      <c r="C173" s="299" t="s">
        <v>628</v>
      </c>
      <c r="D173" s="166"/>
      <c r="E173" s="168"/>
      <c r="F173" s="167"/>
      <c r="G173" s="168"/>
      <c r="H173" s="271"/>
      <c r="J173" s="171" t="s">
        <v>91</v>
      </c>
      <c r="K173" s="164"/>
      <c r="L173" s="299" t="s">
        <v>92</v>
      </c>
      <c r="M173" s="248"/>
      <c r="N173" s="166"/>
      <c r="O173" s="168"/>
      <c r="P173" s="167"/>
      <c r="Q173" s="168"/>
      <c r="R173" s="271"/>
      <c r="AO173" s="260"/>
      <c r="AP173" s="260"/>
      <c r="AQ173" s="260"/>
      <c r="AR173" s="260"/>
      <c r="AS173" s="260"/>
      <c r="AT173" s="260"/>
      <c r="AU173" s="260"/>
      <c r="AV173" s="260"/>
      <c r="AW173" s="260"/>
      <c r="AX173" s="260"/>
      <c r="AY173" s="260"/>
      <c r="AZ173" s="260" t="s">
        <v>170</v>
      </c>
      <c r="BA173" s="260"/>
      <c r="BB173" s="260"/>
      <c r="BC173" s="260"/>
      <c r="BD173" s="260"/>
      <c r="BE173" s="260"/>
      <c r="BF173" s="260"/>
      <c r="BG173" s="210"/>
      <c r="BH173" s="210"/>
      <c r="BI173" s="210"/>
    </row>
    <row r="174" spans="1:61" x14ac:dyDescent="0.25">
      <c r="A174" s="171" t="s">
        <v>91</v>
      </c>
      <c r="B174" s="164"/>
      <c r="C174" s="299" t="s">
        <v>628</v>
      </c>
      <c r="D174" s="166"/>
      <c r="E174" s="168"/>
      <c r="F174" s="167"/>
      <c r="G174" s="168"/>
      <c r="H174" s="271"/>
      <c r="J174" s="171" t="s">
        <v>91</v>
      </c>
      <c r="K174" s="164"/>
      <c r="L174" s="299" t="s">
        <v>92</v>
      </c>
      <c r="M174" s="248"/>
      <c r="N174" s="166"/>
      <c r="O174" s="168"/>
      <c r="P174" s="167"/>
      <c r="Q174" s="168"/>
      <c r="R174" s="271"/>
      <c r="AO174" s="260"/>
      <c r="AP174" s="260"/>
      <c r="AQ174" s="260"/>
      <c r="AR174" s="260"/>
      <c r="AS174" s="260"/>
      <c r="AT174" s="260"/>
      <c r="AU174" s="260"/>
      <c r="AV174" s="260"/>
      <c r="AW174" s="260"/>
      <c r="AX174" s="260"/>
      <c r="AY174" s="260"/>
      <c r="AZ174" s="260" t="s">
        <v>170</v>
      </c>
      <c r="BA174" s="260"/>
      <c r="BB174" s="260"/>
      <c r="BC174" s="260"/>
      <c r="BD174" s="260"/>
      <c r="BE174" s="260"/>
      <c r="BF174" s="260"/>
      <c r="BG174" s="210"/>
      <c r="BH174" s="210"/>
      <c r="BI174" s="210"/>
    </row>
    <row r="175" spans="1:61" x14ac:dyDescent="0.25">
      <c r="A175" s="171" t="s">
        <v>91</v>
      </c>
      <c r="B175" s="164"/>
      <c r="C175" s="299" t="s">
        <v>628</v>
      </c>
      <c r="D175" s="166"/>
      <c r="E175" s="168"/>
      <c r="F175" s="167"/>
      <c r="G175" s="168"/>
      <c r="H175" s="271"/>
      <c r="J175" s="171" t="s">
        <v>91</v>
      </c>
      <c r="K175" s="164"/>
      <c r="L175" s="299" t="s">
        <v>92</v>
      </c>
      <c r="M175" s="248"/>
      <c r="N175" s="166"/>
      <c r="O175" s="168"/>
      <c r="P175" s="167"/>
      <c r="Q175" s="168"/>
      <c r="R175" s="271"/>
      <c r="AO175" s="260"/>
      <c r="AP175" s="260"/>
      <c r="AQ175" s="260"/>
      <c r="AR175" s="260"/>
      <c r="AS175" s="260"/>
      <c r="AT175" s="260"/>
      <c r="AU175" s="260"/>
      <c r="AV175" s="260"/>
      <c r="AW175" s="260"/>
      <c r="AX175" s="260"/>
      <c r="AY175" s="260"/>
      <c r="AZ175" s="260" t="s">
        <v>170</v>
      </c>
      <c r="BA175" s="260"/>
      <c r="BB175" s="260"/>
      <c r="BC175" s="260"/>
      <c r="BD175" s="260"/>
      <c r="BE175" s="260"/>
      <c r="BF175" s="260"/>
      <c r="BG175" s="210"/>
      <c r="BH175" s="210"/>
      <c r="BI175" s="210"/>
    </row>
    <row r="176" spans="1:61" x14ac:dyDescent="0.25">
      <c r="A176" s="171" t="s">
        <v>91</v>
      </c>
      <c r="B176" s="164"/>
      <c r="C176" s="299" t="s">
        <v>628</v>
      </c>
      <c r="D176" s="166"/>
      <c r="E176" s="168"/>
      <c r="F176" s="167"/>
      <c r="G176" s="168"/>
      <c r="H176" s="271"/>
      <c r="J176" s="171" t="s">
        <v>91</v>
      </c>
      <c r="K176" s="164"/>
      <c r="L176" s="299" t="s">
        <v>92</v>
      </c>
      <c r="M176" s="248"/>
      <c r="N176" s="166"/>
      <c r="O176" s="168"/>
      <c r="P176" s="167"/>
      <c r="Q176" s="168"/>
      <c r="R176" s="271"/>
      <c r="AO176" s="260"/>
      <c r="AP176" s="260"/>
      <c r="AQ176" s="260"/>
      <c r="AR176" s="260"/>
      <c r="AS176" s="260"/>
      <c r="AT176" s="260"/>
      <c r="AU176" s="260"/>
      <c r="AV176" s="260"/>
      <c r="AW176" s="260"/>
      <c r="AX176" s="260"/>
      <c r="AY176" s="260"/>
      <c r="AZ176" s="260" t="s">
        <v>170</v>
      </c>
      <c r="BA176" s="260"/>
      <c r="BB176" s="260"/>
      <c r="BC176" s="260"/>
      <c r="BD176" s="260"/>
      <c r="BE176" s="260"/>
      <c r="BF176" s="260"/>
      <c r="BG176" s="210"/>
      <c r="BH176" s="210"/>
      <c r="BI176" s="210"/>
    </row>
    <row r="177" spans="1:61" x14ac:dyDescent="0.25">
      <c r="A177" s="171" t="s">
        <v>91</v>
      </c>
      <c r="B177" s="164"/>
      <c r="C177" s="299" t="s">
        <v>628</v>
      </c>
      <c r="D177" s="166"/>
      <c r="E177" s="168"/>
      <c r="F177" s="167"/>
      <c r="G177" s="168"/>
      <c r="H177" s="271"/>
      <c r="J177" s="171" t="s">
        <v>91</v>
      </c>
      <c r="K177" s="164"/>
      <c r="L177" s="299" t="s">
        <v>92</v>
      </c>
      <c r="M177" s="248"/>
      <c r="N177" s="166"/>
      <c r="O177" s="168"/>
      <c r="P177" s="167"/>
      <c r="Q177" s="168"/>
      <c r="R177" s="271"/>
      <c r="AO177" s="260"/>
      <c r="AP177" s="260"/>
      <c r="AQ177" s="260"/>
      <c r="AR177" s="260"/>
      <c r="AS177" s="260"/>
      <c r="AT177" s="260"/>
      <c r="AU177" s="260"/>
      <c r="AV177" s="260"/>
      <c r="AW177" s="260"/>
      <c r="AX177" s="260"/>
      <c r="AY177" s="260"/>
      <c r="AZ177" s="260" t="s">
        <v>170</v>
      </c>
      <c r="BA177" s="260"/>
      <c r="BB177" s="260"/>
      <c r="BC177" s="260"/>
      <c r="BD177" s="260"/>
      <c r="BE177" s="260"/>
      <c r="BF177" s="260"/>
      <c r="BG177" s="210"/>
      <c r="BH177" s="210"/>
      <c r="BI177" s="210"/>
    </row>
    <row r="178" spans="1:61" x14ac:dyDescent="0.25">
      <c r="A178" s="171" t="s">
        <v>91</v>
      </c>
      <c r="B178" s="164"/>
      <c r="C178" s="299" t="s">
        <v>628</v>
      </c>
      <c r="D178" s="166"/>
      <c r="E178" s="168"/>
      <c r="F178" s="167"/>
      <c r="G178" s="168"/>
      <c r="H178" s="271"/>
      <c r="J178" s="171" t="s">
        <v>91</v>
      </c>
      <c r="K178" s="164"/>
      <c r="L178" s="299" t="s">
        <v>92</v>
      </c>
      <c r="M178" s="248"/>
      <c r="N178" s="166"/>
      <c r="O178" s="168"/>
      <c r="P178" s="167"/>
      <c r="Q178" s="168"/>
      <c r="R178" s="271"/>
      <c r="AO178" s="260"/>
      <c r="AP178" s="260"/>
      <c r="AQ178" s="260"/>
      <c r="AR178" s="260"/>
      <c r="AS178" s="260"/>
      <c r="AT178" s="260"/>
      <c r="AU178" s="260"/>
      <c r="AV178" s="260"/>
      <c r="AW178" s="260"/>
      <c r="AX178" s="260"/>
      <c r="AY178" s="260"/>
      <c r="AZ178" s="260" t="s">
        <v>170</v>
      </c>
      <c r="BA178" s="260"/>
      <c r="BB178" s="260"/>
      <c r="BC178" s="260"/>
      <c r="BD178" s="260"/>
      <c r="BE178" s="260"/>
      <c r="BF178" s="260"/>
      <c r="BG178" s="210"/>
      <c r="BH178" s="210"/>
      <c r="BI178" s="210"/>
    </row>
    <row r="179" spans="1:61" x14ac:dyDescent="0.25">
      <c r="A179" s="171" t="s">
        <v>91</v>
      </c>
      <c r="B179" s="164"/>
      <c r="C179" s="299" t="s">
        <v>628</v>
      </c>
      <c r="D179" s="166"/>
      <c r="E179" s="168"/>
      <c r="F179" s="167"/>
      <c r="G179" s="168"/>
      <c r="H179" s="271"/>
      <c r="J179" s="171" t="s">
        <v>91</v>
      </c>
      <c r="K179" s="164"/>
      <c r="L179" s="299" t="s">
        <v>92</v>
      </c>
      <c r="M179" s="248"/>
      <c r="N179" s="166"/>
      <c r="O179" s="168"/>
      <c r="P179" s="167"/>
      <c r="Q179" s="168"/>
      <c r="R179" s="271"/>
      <c r="AO179" s="260"/>
      <c r="AP179" s="260"/>
      <c r="AQ179" s="260"/>
      <c r="AR179" s="260"/>
      <c r="AS179" s="260"/>
      <c r="AT179" s="260"/>
      <c r="AU179" s="260"/>
      <c r="AV179" s="260"/>
      <c r="AW179" s="260"/>
      <c r="AX179" s="260"/>
      <c r="AY179" s="260"/>
      <c r="AZ179" s="260" t="s">
        <v>170</v>
      </c>
      <c r="BA179" s="260"/>
      <c r="BB179" s="260"/>
      <c r="BC179" s="260"/>
      <c r="BD179" s="260"/>
      <c r="BE179" s="260"/>
      <c r="BF179" s="260"/>
      <c r="BG179" s="210"/>
      <c r="BH179" s="210"/>
      <c r="BI179" s="210"/>
    </row>
    <row r="180" spans="1:61" x14ac:dyDescent="0.25">
      <c r="A180" s="171" t="s">
        <v>91</v>
      </c>
      <c r="B180" s="164"/>
      <c r="C180" s="299" t="s">
        <v>628</v>
      </c>
      <c r="D180" s="166"/>
      <c r="E180" s="168"/>
      <c r="F180" s="167"/>
      <c r="G180" s="168"/>
      <c r="H180" s="271"/>
      <c r="J180" s="171" t="s">
        <v>91</v>
      </c>
      <c r="K180" s="164"/>
      <c r="L180" s="299" t="s">
        <v>92</v>
      </c>
      <c r="M180" s="248"/>
      <c r="N180" s="166"/>
      <c r="O180" s="168"/>
      <c r="P180" s="167"/>
      <c r="Q180" s="168"/>
      <c r="R180" s="271"/>
      <c r="AO180" s="260"/>
      <c r="AP180" s="260"/>
      <c r="AQ180" s="260"/>
      <c r="AR180" s="260"/>
      <c r="AS180" s="260"/>
      <c r="AT180" s="260"/>
      <c r="AU180" s="260"/>
      <c r="AV180" s="260"/>
      <c r="AW180" s="260"/>
      <c r="AX180" s="260"/>
      <c r="AY180" s="260"/>
      <c r="AZ180" s="260" t="s">
        <v>170</v>
      </c>
      <c r="BA180" s="260"/>
      <c r="BB180" s="260"/>
      <c r="BC180" s="260"/>
      <c r="BD180" s="260"/>
      <c r="BE180" s="260"/>
      <c r="BF180" s="260"/>
      <c r="BG180" s="210"/>
      <c r="BH180" s="210"/>
      <c r="BI180" s="210"/>
    </row>
    <row r="181" spans="1:61" x14ac:dyDescent="0.25">
      <c r="A181" s="171" t="s">
        <v>91</v>
      </c>
      <c r="B181" s="164"/>
      <c r="C181" s="299" t="s">
        <v>628</v>
      </c>
      <c r="D181" s="166"/>
      <c r="E181" s="168"/>
      <c r="F181" s="167"/>
      <c r="G181" s="168"/>
      <c r="H181" s="271"/>
      <c r="J181" s="171" t="s">
        <v>91</v>
      </c>
      <c r="K181" s="164"/>
      <c r="L181" s="299" t="s">
        <v>92</v>
      </c>
      <c r="M181" s="248"/>
      <c r="N181" s="166"/>
      <c r="O181" s="168"/>
      <c r="P181" s="167"/>
      <c r="Q181" s="168"/>
      <c r="R181" s="271"/>
      <c r="AO181" s="260"/>
      <c r="AP181" s="260"/>
      <c r="AQ181" s="260"/>
      <c r="AR181" s="260"/>
      <c r="AS181" s="260"/>
      <c r="AT181" s="260"/>
      <c r="AU181" s="260"/>
      <c r="AV181" s="260"/>
      <c r="AW181" s="260"/>
      <c r="AX181" s="260"/>
      <c r="AY181" s="260"/>
      <c r="AZ181" s="260" t="s">
        <v>170</v>
      </c>
      <c r="BA181" s="260"/>
      <c r="BB181" s="260"/>
      <c r="BC181" s="260"/>
      <c r="BD181" s="260"/>
      <c r="BE181" s="260"/>
      <c r="BF181" s="260"/>
      <c r="BG181" s="210"/>
      <c r="BH181" s="210"/>
      <c r="BI181" s="210"/>
    </row>
    <row r="182" spans="1:61" x14ac:dyDescent="0.25">
      <c r="A182" s="171" t="s">
        <v>91</v>
      </c>
      <c r="B182" s="164"/>
      <c r="C182" s="299" t="s">
        <v>628</v>
      </c>
      <c r="D182" s="166"/>
      <c r="E182" s="168"/>
      <c r="F182" s="167"/>
      <c r="G182" s="168"/>
      <c r="H182" s="271"/>
      <c r="J182" s="171" t="s">
        <v>91</v>
      </c>
      <c r="K182" s="164"/>
      <c r="L182" s="299" t="s">
        <v>92</v>
      </c>
      <c r="M182" s="248"/>
      <c r="N182" s="166"/>
      <c r="O182" s="168"/>
      <c r="P182" s="167"/>
      <c r="Q182" s="168"/>
      <c r="R182" s="271"/>
      <c r="AO182" s="260"/>
      <c r="AP182" s="260"/>
      <c r="AQ182" s="260"/>
      <c r="AR182" s="260"/>
      <c r="AS182" s="260"/>
      <c r="AT182" s="260"/>
      <c r="AU182" s="260"/>
      <c r="AV182" s="260"/>
      <c r="AW182" s="260"/>
      <c r="AX182" s="260"/>
      <c r="AY182" s="260"/>
      <c r="AZ182" s="260" t="s">
        <v>170</v>
      </c>
      <c r="BA182" s="260"/>
      <c r="BB182" s="260"/>
      <c r="BC182" s="260"/>
      <c r="BD182" s="260"/>
      <c r="BE182" s="260"/>
      <c r="BF182" s="260"/>
      <c r="BG182" s="210"/>
      <c r="BH182" s="210"/>
      <c r="BI182" s="210"/>
    </row>
    <row r="183" spans="1:61" x14ac:dyDescent="0.25">
      <c r="A183" s="171" t="s">
        <v>91</v>
      </c>
      <c r="B183" s="164"/>
      <c r="C183" s="299" t="s">
        <v>628</v>
      </c>
      <c r="D183" s="166"/>
      <c r="E183" s="168"/>
      <c r="F183" s="167"/>
      <c r="G183" s="168"/>
      <c r="H183" s="271"/>
      <c r="J183" s="171" t="s">
        <v>91</v>
      </c>
      <c r="K183" s="164"/>
      <c r="L183" s="299" t="s">
        <v>92</v>
      </c>
      <c r="M183" s="248"/>
      <c r="N183" s="166"/>
      <c r="O183" s="168"/>
      <c r="P183" s="167"/>
      <c r="Q183" s="168"/>
      <c r="R183" s="271"/>
      <c r="AO183" s="260"/>
      <c r="AP183" s="260"/>
      <c r="AQ183" s="260"/>
      <c r="AR183" s="260"/>
      <c r="AS183" s="260"/>
      <c r="AT183" s="260"/>
      <c r="AU183" s="260"/>
      <c r="AV183" s="260"/>
      <c r="AW183" s="260"/>
      <c r="AX183" s="260"/>
      <c r="AY183" s="260"/>
      <c r="AZ183" s="260" t="s">
        <v>170</v>
      </c>
      <c r="BA183" s="260"/>
      <c r="BB183" s="260"/>
      <c r="BC183" s="260"/>
      <c r="BD183" s="260"/>
      <c r="BE183" s="260"/>
      <c r="BF183" s="260"/>
      <c r="BG183" s="210"/>
      <c r="BH183" s="210"/>
      <c r="BI183" s="210"/>
    </row>
    <row r="184" spans="1:61" x14ac:dyDescent="0.25">
      <c r="A184" s="171" t="s">
        <v>91</v>
      </c>
      <c r="B184" s="164"/>
      <c r="C184" s="299" t="s">
        <v>628</v>
      </c>
      <c r="D184" s="166"/>
      <c r="E184" s="168"/>
      <c r="F184" s="167"/>
      <c r="G184" s="168"/>
      <c r="H184" s="271"/>
      <c r="J184" s="171" t="s">
        <v>91</v>
      </c>
      <c r="K184" s="164"/>
      <c r="L184" s="299" t="s">
        <v>92</v>
      </c>
      <c r="M184" s="248"/>
      <c r="N184" s="166"/>
      <c r="O184" s="168"/>
      <c r="P184" s="167"/>
      <c r="Q184" s="168"/>
      <c r="R184" s="271"/>
      <c r="AO184" s="260"/>
      <c r="AP184" s="260"/>
      <c r="AQ184" s="260"/>
      <c r="AR184" s="260"/>
      <c r="AS184" s="260"/>
      <c r="AT184" s="260"/>
      <c r="AU184" s="260"/>
      <c r="AV184" s="260"/>
      <c r="AW184" s="260"/>
      <c r="AX184" s="260"/>
      <c r="AY184" s="260"/>
      <c r="AZ184" s="260" t="s">
        <v>170</v>
      </c>
      <c r="BA184" s="260"/>
      <c r="BB184" s="260"/>
      <c r="BC184" s="260"/>
      <c r="BD184" s="260"/>
      <c r="BE184" s="260"/>
      <c r="BF184" s="260"/>
      <c r="BG184" s="210"/>
      <c r="BH184" s="210"/>
      <c r="BI184" s="210"/>
    </row>
    <row r="185" spans="1:61" x14ac:dyDescent="0.25">
      <c r="A185" s="171" t="s">
        <v>91</v>
      </c>
      <c r="B185" s="164"/>
      <c r="C185" s="299" t="s">
        <v>628</v>
      </c>
      <c r="D185" s="166"/>
      <c r="E185" s="168"/>
      <c r="F185" s="167"/>
      <c r="G185" s="168"/>
      <c r="H185" s="271"/>
      <c r="J185" s="171" t="s">
        <v>91</v>
      </c>
      <c r="K185" s="164"/>
      <c r="L185" s="299" t="s">
        <v>92</v>
      </c>
      <c r="M185" s="248"/>
      <c r="N185" s="166"/>
      <c r="O185" s="168"/>
      <c r="P185" s="167"/>
      <c r="Q185" s="168"/>
      <c r="R185" s="271"/>
      <c r="AO185" s="260"/>
      <c r="AP185" s="260"/>
      <c r="AQ185" s="260"/>
      <c r="AR185" s="260"/>
      <c r="AS185" s="260"/>
      <c r="AT185" s="260"/>
      <c r="AU185" s="260"/>
      <c r="AV185" s="260"/>
      <c r="AW185" s="260"/>
      <c r="AX185" s="260"/>
      <c r="AY185" s="260"/>
      <c r="AZ185" s="260" t="s">
        <v>170</v>
      </c>
      <c r="BA185" s="260"/>
      <c r="BB185" s="260"/>
      <c r="BC185" s="260"/>
      <c r="BD185" s="260"/>
      <c r="BE185" s="260"/>
      <c r="BF185" s="260"/>
      <c r="BG185" s="210"/>
      <c r="BH185" s="210"/>
      <c r="BI185" s="210"/>
    </row>
    <row r="186" spans="1:61" x14ac:dyDescent="0.25">
      <c r="A186" s="171" t="s">
        <v>91</v>
      </c>
      <c r="B186" s="164"/>
      <c r="C186" s="299" t="s">
        <v>628</v>
      </c>
      <c r="D186" s="166"/>
      <c r="E186" s="168"/>
      <c r="F186" s="167"/>
      <c r="G186" s="168"/>
      <c r="H186" s="271"/>
      <c r="J186" s="171" t="s">
        <v>91</v>
      </c>
      <c r="K186" s="164"/>
      <c r="L186" s="299" t="s">
        <v>92</v>
      </c>
      <c r="M186" s="248"/>
      <c r="N186" s="166"/>
      <c r="O186" s="168"/>
      <c r="P186" s="167"/>
      <c r="Q186" s="168"/>
      <c r="R186" s="271"/>
      <c r="AO186" s="260"/>
      <c r="AP186" s="260"/>
      <c r="AQ186" s="260"/>
      <c r="AR186" s="260"/>
      <c r="AS186" s="260"/>
      <c r="AT186" s="260"/>
      <c r="AU186" s="260"/>
      <c r="AV186" s="260"/>
      <c r="AW186" s="260"/>
      <c r="AX186" s="260"/>
      <c r="AY186" s="260"/>
      <c r="AZ186" s="260" t="s">
        <v>170</v>
      </c>
      <c r="BA186" s="260"/>
      <c r="BB186" s="260"/>
      <c r="BC186" s="260"/>
      <c r="BD186" s="260"/>
      <c r="BE186" s="260"/>
      <c r="BF186" s="260"/>
      <c r="BG186" s="210"/>
      <c r="BH186" s="210"/>
      <c r="BI186" s="210"/>
    </row>
    <row r="187" spans="1:61" x14ac:dyDescent="0.25">
      <c r="A187" s="171" t="s">
        <v>91</v>
      </c>
      <c r="B187" s="164"/>
      <c r="C187" s="299" t="s">
        <v>628</v>
      </c>
      <c r="D187" s="166"/>
      <c r="E187" s="168"/>
      <c r="F187" s="167"/>
      <c r="G187" s="168"/>
      <c r="H187" s="271"/>
      <c r="J187" s="171" t="s">
        <v>91</v>
      </c>
      <c r="K187" s="164"/>
      <c r="L187" s="299" t="s">
        <v>92</v>
      </c>
      <c r="M187" s="248"/>
      <c r="N187" s="166"/>
      <c r="O187" s="168"/>
      <c r="P187" s="167"/>
      <c r="Q187" s="168"/>
      <c r="R187" s="271"/>
      <c r="AO187" s="260"/>
      <c r="AP187" s="260"/>
      <c r="AQ187" s="260"/>
      <c r="AR187" s="260"/>
      <c r="AS187" s="260"/>
      <c r="AT187" s="260"/>
      <c r="AU187" s="260"/>
      <c r="AV187" s="260"/>
      <c r="AW187" s="260"/>
      <c r="AX187" s="260"/>
      <c r="AY187" s="260"/>
      <c r="AZ187" s="260" t="s">
        <v>170</v>
      </c>
      <c r="BA187" s="260"/>
      <c r="BB187" s="260"/>
      <c r="BC187" s="260"/>
      <c r="BD187" s="260"/>
      <c r="BE187" s="260"/>
      <c r="BF187" s="260"/>
      <c r="BG187" s="210"/>
      <c r="BH187" s="210"/>
      <c r="BI187" s="210"/>
    </row>
    <row r="188" spans="1:61" x14ac:dyDescent="0.25">
      <c r="A188" s="171" t="s">
        <v>91</v>
      </c>
      <c r="B188" s="164"/>
      <c r="C188" s="299" t="s">
        <v>628</v>
      </c>
      <c r="D188" s="166"/>
      <c r="E188" s="168"/>
      <c r="F188" s="167"/>
      <c r="G188" s="168"/>
      <c r="H188" s="271"/>
      <c r="J188" s="171" t="s">
        <v>91</v>
      </c>
      <c r="K188" s="164"/>
      <c r="L188" s="299" t="s">
        <v>92</v>
      </c>
      <c r="M188" s="248"/>
      <c r="N188" s="166"/>
      <c r="O188" s="168"/>
      <c r="P188" s="167"/>
      <c r="Q188" s="168"/>
      <c r="R188" s="271"/>
      <c r="AO188" s="260"/>
      <c r="AP188" s="260"/>
      <c r="AQ188" s="260"/>
      <c r="AR188" s="260"/>
      <c r="AS188" s="260"/>
      <c r="AT188" s="260"/>
      <c r="AU188" s="260"/>
      <c r="AV188" s="260"/>
      <c r="AW188" s="260"/>
      <c r="AX188" s="260"/>
      <c r="AY188" s="260"/>
      <c r="AZ188" s="260" t="s">
        <v>170</v>
      </c>
      <c r="BA188" s="260"/>
      <c r="BB188" s="260"/>
      <c r="BC188" s="260"/>
      <c r="BD188" s="260"/>
      <c r="BE188" s="260"/>
      <c r="BF188" s="260"/>
      <c r="BG188" s="210"/>
      <c r="BH188" s="210"/>
      <c r="BI188" s="210"/>
    </row>
    <row r="189" spans="1:61" x14ac:dyDescent="0.25">
      <c r="A189" s="171" t="s">
        <v>91</v>
      </c>
      <c r="B189" s="164"/>
      <c r="C189" s="299" t="s">
        <v>628</v>
      </c>
      <c r="D189" s="166"/>
      <c r="E189" s="168"/>
      <c r="F189" s="167"/>
      <c r="G189" s="168"/>
      <c r="H189" s="271"/>
      <c r="J189" s="171" t="s">
        <v>91</v>
      </c>
      <c r="K189" s="164"/>
      <c r="L189" s="299" t="s">
        <v>92</v>
      </c>
      <c r="M189" s="248"/>
      <c r="N189" s="166"/>
      <c r="O189" s="168"/>
      <c r="P189" s="167"/>
      <c r="Q189" s="168"/>
      <c r="R189" s="271"/>
      <c r="AO189" s="260"/>
      <c r="AP189" s="260"/>
      <c r="AQ189" s="260"/>
      <c r="AR189" s="260"/>
      <c r="AS189" s="260"/>
      <c r="AT189" s="260"/>
      <c r="AU189" s="260"/>
      <c r="AV189" s="260"/>
      <c r="AW189" s="260"/>
      <c r="AX189" s="260"/>
      <c r="AY189" s="260"/>
      <c r="AZ189" s="260" t="s">
        <v>170</v>
      </c>
      <c r="BA189" s="260"/>
      <c r="BB189" s="260"/>
      <c r="BC189" s="260"/>
      <c r="BD189" s="260"/>
      <c r="BE189" s="260"/>
      <c r="BF189" s="260"/>
      <c r="BG189" s="210"/>
      <c r="BH189" s="210"/>
      <c r="BI189" s="210"/>
    </row>
    <row r="190" spans="1:61" x14ac:dyDescent="0.25">
      <c r="A190" s="171" t="s">
        <v>91</v>
      </c>
      <c r="B190" s="164"/>
      <c r="C190" s="299" t="s">
        <v>628</v>
      </c>
      <c r="D190" s="166"/>
      <c r="E190" s="168"/>
      <c r="F190" s="167"/>
      <c r="G190" s="168"/>
      <c r="H190" s="271"/>
      <c r="J190" s="171" t="s">
        <v>91</v>
      </c>
      <c r="K190" s="164"/>
      <c r="L190" s="299" t="s">
        <v>92</v>
      </c>
      <c r="M190" s="248"/>
      <c r="N190" s="166"/>
      <c r="O190" s="168"/>
      <c r="P190" s="167"/>
      <c r="Q190" s="168"/>
      <c r="R190" s="271"/>
      <c r="AO190" s="260"/>
      <c r="AP190" s="260"/>
      <c r="AQ190" s="260"/>
      <c r="AR190" s="260"/>
      <c r="AS190" s="260"/>
      <c r="AT190" s="260"/>
      <c r="AU190" s="260"/>
      <c r="AV190" s="260"/>
      <c r="AW190" s="260"/>
      <c r="AX190" s="260"/>
      <c r="AY190" s="260"/>
      <c r="AZ190" s="260" t="s">
        <v>170</v>
      </c>
      <c r="BA190" s="260"/>
      <c r="BB190" s="260"/>
      <c r="BC190" s="260"/>
      <c r="BD190" s="260"/>
      <c r="BE190" s="260"/>
      <c r="BF190" s="260"/>
      <c r="BG190" s="210"/>
      <c r="BH190" s="210"/>
      <c r="BI190" s="210"/>
    </row>
    <row r="191" spans="1:61" x14ac:dyDescent="0.25">
      <c r="A191" s="171" t="s">
        <v>91</v>
      </c>
      <c r="B191" s="164"/>
      <c r="C191" s="299" t="s">
        <v>628</v>
      </c>
      <c r="D191" s="166"/>
      <c r="E191" s="168"/>
      <c r="F191" s="167"/>
      <c r="G191" s="168"/>
      <c r="H191" s="271"/>
      <c r="J191" s="171" t="s">
        <v>91</v>
      </c>
      <c r="K191" s="164"/>
      <c r="L191" s="299" t="s">
        <v>92</v>
      </c>
      <c r="M191" s="248"/>
      <c r="N191" s="166"/>
      <c r="O191" s="168"/>
      <c r="P191" s="167"/>
      <c r="Q191" s="168"/>
      <c r="R191" s="271"/>
      <c r="AO191" s="260"/>
      <c r="AP191" s="260"/>
      <c r="AQ191" s="260"/>
      <c r="AR191" s="260"/>
      <c r="AS191" s="260"/>
      <c r="AT191" s="260"/>
      <c r="AU191" s="260"/>
      <c r="AV191" s="260"/>
      <c r="AW191" s="260"/>
      <c r="AX191" s="260"/>
      <c r="AY191" s="260"/>
      <c r="AZ191" s="260" t="s">
        <v>170</v>
      </c>
      <c r="BA191" s="260"/>
      <c r="BB191" s="260"/>
      <c r="BC191" s="260"/>
      <c r="BD191" s="260"/>
      <c r="BE191" s="260"/>
      <c r="BF191" s="260"/>
      <c r="BG191" s="210"/>
      <c r="BH191" s="210"/>
      <c r="BI191" s="210"/>
    </row>
    <row r="192" spans="1:61" x14ac:dyDescent="0.25">
      <c r="A192" s="171" t="s">
        <v>91</v>
      </c>
      <c r="B192" s="164"/>
      <c r="C192" s="299" t="s">
        <v>628</v>
      </c>
      <c r="D192" s="166"/>
      <c r="E192" s="168"/>
      <c r="F192" s="167"/>
      <c r="G192" s="168"/>
      <c r="H192" s="271"/>
      <c r="J192" s="171" t="s">
        <v>91</v>
      </c>
      <c r="K192" s="164"/>
      <c r="L192" s="299" t="s">
        <v>92</v>
      </c>
      <c r="M192" s="248"/>
      <c r="N192" s="166"/>
      <c r="O192" s="168"/>
      <c r="P192" s="167"/>
      <c r="Q192" s="168"/>
      <c r="R192" s="271"/>
      <c r="AO192" s="260"/>
      <c r="AP192" s="260"/>
      <c r="AQ192" s="260"/>
      <c r="AR192" s="260"/>
      <c r="AS192" s="260"/>
      <c r="AT192" s="260"/>
      <c r="AU192" s="260"/>
      <c r="AV192" s="260"/>
      <c r="AW192" s="260"/>
      <c r="AX192" s="260"/>
      <c r="AY192" s="260"/>
      <c r="AZ192" s="260" t="s">
        <v>170</v>
      </c>
      <c r="BA192" s="260"/>
      <c r="BB192" s="260"/>
      <c r="BC192" s="260"/>
      <c r="BD192" s="260"/>
      <c r="BE192" s="260"/>
      <c r="BF192" s="260"/>
      <c r="BG192" s="210"/>
      <c r="BH192" s="210"/>
      <c r="BI192" s="210"/>
    </row>
    <row r="193" spans="1:61" x14ac:dyDescent="0.25">
      <c r="A193" s="171" t="s">
        <v>91</v>
      </c>
      <c r="B193" s="164"/>
      <c r="C193" s="299" t="s">
        <v>628</v>
      </c>
      <c r="D193" s="166"/>
      <c r="E193" s="168"/>
      <c r="F193" s="167"/>
      <c r="G193" s="168"/>
      <c r="H193" s="271"/>
      <c r="J193" s="171" t="s">
        <v>91</v>
      </c>
      <c r="K193" s="164"/>
      <c r="L193" s="299" t="s">
        <v>92</v>
      </c>
      <c r="M193" s="248"/>
      <c r="N193" s="166"/>
      <c r="O193" s="168"/>
      <c r="P193" s="167"/>
      <c r="Q193" s="168"/>
      <c r="R193" s="271"/>
      <c r="AO193" s="260"/>
      <c r="AP193" s="260"/>
      <c r="AQ193" s="260"/>
      <c r="AR193" s="260"/>
      <c r="AS193" s="260"/>
      <c r="AT193" s="260"/>
      <c r="AU193" s="260"/>
      <c r="AV193" s="260"/>
      <c r="AW193" s="260"/>
      <c r="AX193" s="260"/>
      <c r="AY193" s="260"/>
      <c r="AZ193" s="260" t="s">
        <v>170</v>
      </c>
      <c r="BA193" s="260"/>
      <c r="BB193" s="260"/>
      <c r="BC193" s="260"/>
      <c r="BD193" s="260"/>
      <c r="BE193" s="260"/>
      <c r="BF193" s="260"/>
      <c r="BG193" s="210"/>
      <c r="BH193" s="210"/>
      <c r="BI193" s="210"/>
    </row>
    <row r="194" spans="1:61" x14ac:dyDescent="0.25">
      <c r="A194" s="171" t="s">
        <v>91</v>
      </c>
      <c r="B194" s="164"/>
      <c r="C194" s="299" t="s">
        <v>628</v>
      </c>
      <c r="D194" s="166"/>
      <c r="E194" s="168"/>
      <c r="F194" s="167"/>
      <c r="G194" s="168"/>
      <c r="H194" s="271"/>
      <c r="J194" s="171" t="s">
        <v>91</v>
      </c>
      <c r="K194" s="164"/>
      <c r="L194" s="299" t="s">
        <v>92</v>
      </c>
      <c r="M194" s="248"/>
      <c r="N194" s="166"/>
      <c r="O194" s="168"/>
      <c r="P194" s="167"/>
      <c r="Q194" s="168"/>
      <c r="R194" s="271"/>
      <c r="AO194" s="260"/>
      <c r="AP194" s="260"/>
      <c r="AQ194" s="260"/>
      <c r="AR194" s="260"/>
      <c r="AS194" s="260"/>
      <c r="AT194" s="260"/>
      <c r="AU194" s="260"/>
      <c r="AV194" s="260"/>
      <c r="AW194" s="260"/>
      <c r="AX194" s="260"/>
      <c r="AY194" s="260"/>
      <c r="AZ194" s="260" t="s">
        <v>170</v>
      </c>
      <c r="BA194" s="260"/>
      <c r="BB194" s="260"/>
      <c r="BC194" s="260"/>
      <c r="BD194" s="260"/>
      <c r="BE194" s="260"/>
      <c r="BF194" s="260"/>
      <c r="BG194" s="210"/>
      <c r="BH194" s="210"/>
      <c r="BI194" s="210"/>
    </row>
    <row r="195" spans="1:61" x14ac:dyDescent="0.25">
      <c r="A195" s="171" t="s">
        <v>91</v>
      </c>
      <c r="B195" s="164"/>
      <c r="C195" s="299" t="s">
        <v>628</v>
      </c>
      <c r="D195" s="166"/>
      <c r="E195" s="168"/>
      <c r="F195" s="167"/>
      <c r="G195" s="168"/>
      <c r="H195" s="271"/>
      <c r="J195" s="171" t="s">
        <v>91</v>
      </c>
      <c r="K195" s="164"/>
      <c r="L195" s="299" t="s">
        <v>92</v>
      </c>
      <c r="M195" s="248"/>
      <c r="N195" s="166"/>
      <c r="O195" s="168"/>
      <c r="P195" s="167"/>
      <c r="Q195" s="168"/>
      <c r="R195" s="271"/>
      <c r="AO195" s="260"/>
      <c r="AP195" s="260"/>
      <c r="AQ195" s="260"/>
      <c r="AR195" s="260"/>
      <c r="AS195" s="260"/>
      <c r="AT195" s="260"/>
      <c r="AU195" s="260"/>
      <c r="AV195" s="260"/>
      <c r="AW195" s="260"/>
      <c r="AX195" s="260"/>
      <c r="AY195" s="260"/>
      <c r="AZ195" s="260" t="s">
        <v>170</v>
      </c>
      <c r="BA195" s="260"/>
      <c r="BB195" s="260"/>
      <c r="BC195" s="260"/>
      <c r="BD195" s="260"/>
      <c r="BE195" s="260"/>
      <c r="BF195" s="260"/>
      <c r="BG195" s="210"/>
      <c r="BH195" s="210"/>
      <c r="BI195" s="210"/>
    </row>
    <row r="196" spans="1:61" x14ac:dyDescent="0.25">
      <c r="A196" s="171" t="s">
        <v>91</v>
      </c>
      <c r="B196" s="164"/>
      <c r="C196" s="299" t="s">
        <v>628</v>
      </c>
      <c r="D196" s="166"/>
      <c r="E196" s="168"/>
      <c r="F196" s="167"/>
      <c r="G196" s="168"/>
      <c r="H196" s="271"/>
      <c r="J196" s="171" t="s">
        <v>91</v>
      </c>
      <c r="K196" s="164"/>
      <c r="L196" s="299" t="s">
        <v>92</v>
      </c>
      <c r="M196" s="248"/>
      <c r="N196" s="166"/>
      <c r="O196" s="168"/>
      <c r="P196" s="167"/>
      <c r="Q196" s="168"/>
      <c r="R196" s="271"/>
      <c r="AO196" s="260"/>
      <c r="AP196" s="260"/>
      <c r="AQ196" s="260"/>
      <c r="AR196" s="260"/>
      <c r="AS196" s="260"/>
      <c r="AT196" s="260"/>
      <c r="AU196" s="260"/>
      <c r="AV196" s="260"/>
      <c r="AW196" s="260"/>
      <c r="AX196" s="260"/>
      <c r="AY196" s="260"/>
      <c r="AZ196" s="260" t="s">
        <v>170</v>
      </c>
      <c r="BA196" s="260"/>
      <c r="BB196" s="260"/>
      <c r="BC196" s="260"/>
      <c r="BD196" s="260"/>
      <c r="BE196" s="260"/>
      <c r="BF196" s="260"/>
      <c r="BG196" s="210"/>
      <c r="BH196" s="210"/>
      <c r="BI196" s="210"/>
    </row>
    <row r="197" spans="1:61" x14ac:dyDescent="0.25">
      <c r="A197" s="171" t="s">
        <v>91</v>
      </c>
      <c r="B197" s="164"/>
      <c r="C197" s="299" t="s">
        <v>628</v>
      </c>
      <c r="D197" s="166"/>
      <c r="E197" s="168"/>
      <c r="F197" s="167"/>
      <c r="G197" s="168"/>
      <c r="H197" s="271"/>
      <c r="J197" s="171" t="s">
        <v>91</v>
      </c>
      <c r="K197" s="164"/>
      <c r="L197" s="299" t="s">
        <v>92</v>
      </c>
      <c r="M197" s="248"/>
      <c r="N197" s="166"/>
      <c r="O197" s="168"/>
      <c r="P197" s="167"/>
      <c r="Q197" s="168"/>
      <c r="R197" s="271"/>
      <c r="AO197" s="260"/>
      <c r="AP197" s="260"/>
      <c r="AQ197" s="260"/>
      <c r="AR197" s="260"/>
      <c r="AS197" s="260"/>
      <c r="AT197" s="260"/>
      <c r="AU197" s="260"/>
      <c r="AV197" s="260"/>
      <c r="AW197" s="260"/>
      <c r="AX197" s="260"/>
      <c r="AY197" s="260"/>
      <c r="AZ197" s="260" t="s">
        <v>170</v>
      </c>
      <c r="BA197" s="260"/>
      <c r="BB197" s="260"/>
      <c r="BC197" s="260"/>
      <c r="BD197" s="260"/>
      <c r="BE197" s="260"/>
      <c r="BF197" s="260"/>
      <c r="BG197" s="210"/>
      <c r="BH197" s="210"/>
      <c r="BI197" s="210"/>
    </row>
    <row r="198" spans="1:61" x14ac:dyDescent="0.25">
      <c r="A198" s="171" t="s">
        <v>91</v>
      </c>
      <c r="B198" s="164"/>
      <c r="C198" s="299" t="s">
        <v>628</v>
      </c>
      <c r="D198" s="166"/>
      <c r="E198" s="168"/>
      <c r="F198" s="167"/>
      <c r="G198" s="168"/>
      <c r="H198" s="271"/>
      <c r="J198" s="171" t="s">
        <v>91</v>
      </c>
      <c r="K198" s="164"/>
      <c r="L198" s="299" t="s">
        <v>92</v>
      </c>
      <c r="M198" s="248"/>
      <c r="N198" s="166"/>
      <c r="O198" s="168"/>
      <c r="P198" s="167"/>
      <c r="Q198" s="168"/>
      <c r="R198" s="271"/>
      <c r="AO198" s="260"/>
      <c r="AP198" s="260"/>
      <c r="AQ198" s="260"/>
      <c r="AR198" s="260"/>
      <c r="AS198" s="260"/>
      <c r="AT198" s="260"/>
      <c r="AU198" s="260"/>
      <c r="AV198" s="260"/>
      <c r="AW198" s="260"/>
      <c r="AX198" s="260"/>
      <c r="AY198" s="260"/>
      <c r="AZ198" s="260" t="s">
        <v>170</v>
      </c>
      <c r="BA198" s="260"/>
      <c r="BB198" s="260"/>
      <c r="BC198" s="260"/>
      <c r="BD198" s="260"/>
      <c r="BE198" s="260"/>
      <c r="BF198" s="260"/>
      <c r="BG198" s="210"/>
      <c r="BH198" s="210"/>
      <c r="BI198" s="210"/>
    </row>
    <row r="199" spans="1:61" x14ac:dyDescent="0.25">
      <c r="A199" s="171" t="s">
        <v>91</v>
      </c>
      <c r="B199" s="164"/>
      <c r="C199" s="299" t="s">
        <v>628</v>
      </c>
      <c r="D199" s="166"/>
      <c r="E199" s="168"/>
      <c r="F199" s="167"/>
      <c r="G199" s="168"/>
      <c r="H199" s="271"/>
      <c r="J199" s="171" t="s">
        <v>91</v>
      </c>
      <c r="K199" s="164"/>
      <c r="L199" s="299" t="s">
        <v>92</v>
      </c>
      <c r="M199" s="248"/>
      <c r="N199" s="166"/>
      <c r="O199" s="168"/>
      <c r="P199" s="167"/>
      <c r="Q199" s="168"/>
      <c r="R199" s="271"/>
      <c r="AO199" s="260"/>
      <c r="AP199" s="260"/>
      <c r="AQ199" s="260"/>
      <c r="AR199" s="260"/>
      <c r="AS199" s="260"/>
      <c r="AT199" s="260"/>
      <c r="AU199" s="260"/>
      <c r="AV199" s="260"/>
      <c r="AW199" s="260"/>
      <c r="AX199" s="260"/>
      <c r="AY199" s="260"/>
      <c r="AZ199" s="260" t="s">
        <v>170</v>
      </c>
      <c r="BA199" s="260"/>
      <c r="BB199" s="260"/>
      <c r="BC199" s="260"/>
      <c r="BD199" s="260"/>
      <c r="BE199" s="260"/>
      <c r="BF199" s="260"/>
      <c r="BG199" s="210"/>
      <c r="BH199" s="210"/>
      <c r="BI199" s="210"/>
    </row>
    <row r="200" spans="1:61" x14ac:dyDescent="0.25">
      <c r="A200" s="171" t="s">
        <v>91</v>
      </c>
      <c r="B200" s="164"/>
      <c r="C200" s="299" t="s">
        <v>628</v>
      </c>
      <c r="D200" s="166"/>
      <c r="E200" s="168"/>
      <c r="F200" s="167"/>
      <c r="G200" s="168"/>
      <c r="H200" s="271"/>
      <c r="J200" s="171" t="s">
        <v>91</v>
      </c>
      <c r="K200" s="164"/>
      <c r="L200" s="299" t="s">
        <v>92</v>
      </c>
      <c r="M200" s="248"/>
      <c r="N200" s="166"/>
      <c r="O200" s="168"/>
      <c r="P200" s="167"/>
      <c r="Q200" s="168"/>
      <c r="R200" s="271"/>
      <c r="AO200" s="260"/>
      <c r="AP200" s="260"/>
      <c r="AQ200" s="260"/>
      <c r="AR200" s="260"/>
      <c r="AS200" s="260"/>
      <c r="AT200" s="260"/>
      <c r="AU200" s="260"/>
      <c r="AV200" s="260"/>
      <c r="AW200" s="260"/>
      <c r="AX200" s="260"/>
      <c r="AY200" s="260"/>
      <c r="AZ200" s="260" t="s">
        <v>170</v>
      </c>
      <c r="BA200" s="260"/>
      <c r="BB200" s="260"/>
      <c r="BC200" s="260"/>
      <c r="BD200" s="260"/>
      <c r="BE200" s="260"/>
      <c r="BF200" s="260"/>
      <c r="BG200" s="210"/>
      <c r="BH200" s="210"/>
      <c r="BI200" s="210"/>
    </row>
    <row r="201" spans="1:61" x14ac:dyDescent="0.25">
      <c r="A201" s="171" t="s">
        <v>91</v>
      </c>
      <c r="B201" s="164"/>
      <c r="C201" s="299" t="s">
        <v>628</v>
      </c>
      <c r="D201" s="166"/>
      <c r="E201" s="168"/>
      <c r="F201" s="167"/>
      <c r="G201" s="168"/>
      <c r="H201" s="271"/>
      <c r="J201" s="171" t="s">
        <v>91</v>
      </c>
      <c r="K201" s="164"/>
      <c r="L201" s="299" t="s">
        <v>92</v>
      </c>
      <c r="M201" s="248"/>
      <c r="N201" s="166"/>
      <c r="O201" s="168"/>
      <c r="P201" s="167"/>
      <c r="Q201" s="168"/>
      <c r="R201" s="271"/>
      <c r="AO201" s="260"/>
      <c r="AP201" s="260"/>
      <c r="AQ201" s="260"/>
      <c r="AR201" s="260"/>
      <c r="AS201" s="260"/>
      <c r="AT201" s="260"/>
      <c r="AU201" s="260"/>
      <c r="AV201" s="260"/>
      <c r="AW201" s="260"/>
      <c r="AX201" s="260"/>
      <c r="AY201" s="260"/>
      <c r="AZ201" s="260" t="s">
        <v>170</v>
      </c>
      <c r="BA201" s="260"/>
      <c r="BB201" s="260"/>
      <c r="BC201" s="260"/>
      <c r="BD201" s="260"/>
      <c r="BE201" s="260"/>
      <c r="BF201" s="260"/>
      <c r="BG201" s="210"/>
      <c r="BH201" s="210"/>
      <c r="BI201" s="210"/>
    </row>
    <row r="202" spans="1:61" x14ac:dyDescent="0.25">
      <c r="A202" s="171" t="s">
        <v>91</v>
      </c>
      <c r="B202" s="164"/>
      <c r="C202" s="299" t="s">
        <v>628</v>
      </c>
      <c r="D202" s="166"/>
      <c r="E202" s="168"/>
      <c r="F202" s="167"/>
      <c r="G202" s="168"/>
      <c r="H202" s="271"/>
      <c r="J202" s="171" t="s">
        <v>91</v>
      </c>
      <c r="K202" s="164"/>
      <c r="L202" s="299" t="s">
        <v>92</v>
      </c>
      <c r="M202" s="248"/>
      <c r="N202" s="166"/>
      <c r="O202" s="168"/>
      <c r="P202" s="167"/>
      <c r="Q202" s="168"/>
      <c r="R202" s="271"/>
      <c r="AO202" s="260"/>
      <c r="AP202" s="260"/>
      <c r="AQ202" s="260"/>
      <c r="AR202" s="260"/>
      <c r="AS202" s="260"/>
      <c r="AT202" s="260"/>
      <c r="AU202" s="260"/>
      <c r="AV202" s="260"/>
      <c r="AW202" s="260"/>
      <c r="AX202" s="260"/>
      <c r="AY202" s="260"/>
      <c r="AZ202" s="260" t="s">
        <v>170</v>
      </c>
      <c r="BA202" s="260"/>
      <c r="BB202" s="260"/>
      <c r="BC202" s="260"/>
      <c r="BD202" s="260"/>
      <c r="BE202" s="260"/>
      <c r="BF202" s="260"/>
      <c r="BG202" s="210"/>
      <c r="BH202" s="210"/>
      <c r="BI202" s="210"/>
    </row>
    <row r="203" spans="1:61" x14ac:dyDescent="0.25">
      <c r="A203" s="171" t="s">
        <v>91</v>
      </c>
      <c r="B203" s="164"/>
      <c r="C203" s="299" t="s">
        <v>628</v>
      </c>
      <c r="D203" s="166"/>
      <c r="E203" s="168"/>
      <c r="F203" s="167"/>
      <c r="G203" s="168"/>
      <c r="H203" s="271"/>
      <c r="J203" s="171" t="s">
        <v>91</v>
      </c>
      <c r="K203" s="164"/>
      <c r="L203" s="299" t="s">
        <v>92</v>
      </c>
      <c r="M203" s="248"/>
      <c r="N203" s="166"/>
      <c r="O203" s="168"/>
      <c r="P203" s="167"/>
      <c r="Q203" s="168"/>
      <c r="R203" s="271"/>
      <c r="AO203" s="260"/>
      <c r="AP203" s="260"/>
      <c r="AQ203" s="260"/>
      <c r="AR203" s="260"/>
      <c r="AS203" s="260"/>
      <c r="AT203" s="260"/>
      <c r="AU203" s="260"/>
      <c r="AV203" s="260"/>
      <c r="AW203" s="260"/>
      <c r="AX203" s="260"/>
      <c r="AY203" s="260"/>
      <c r="AZ203" s="260" t="s">
        <v>170</v>
      </c>
      <c r="BA203" s="260"/>
      <c r="BB203" s="260"/>
      <c r="BC203" s="260"/>
      <c r="BD203" s="260"/>
      <c r="BE203" s="260"/>
      <c r="BF203" s="260"/>
      <c r="BG203" s="210"/>
      <c r="BH203" s="210"/>
      <c r="BI203" s="210"/>
    </row>
    <row r="204" spans="1:61" x14ac:dyDescent="0.25">
      <c r="A204" s="171" t="s">
        <v>91</v>
      </c>
      <c r="B204" s="164"/>
      <c r="C204" s="299" t="s">
        <v>628</v>
      </c>
      <c r="D204" s="166"/>
      <c r="E204" s="168"/>
      <c r="F204" s="167"/>
      <c r="G204" s="168"/>
      <c r="H204" s="271"/>
      <c r="J204" s="171" t="s">
        <v>91</v>
      </c>
      <c r="K204" s="164"/>
      <c r="L204" s="299" t="s">
        <v>92</v>
      </c>
      <c r="M204" s="248"/>
      <c r="N204" s="166"/>
      <c r="O204" s="168"/>
      <c r="P204" s="167"/>
      <c r="Q204" s="168"/>
      <c r="R204" s="271"/>
      <c r="AO204" s="260"/>
      <c r="AP204" s="260"/>
      <c r="AQ204" s="260"/>
      <c r="AR204" s="260"/>
      <c r="AS204" s="260"/>
      <c r="AT204" s="260"/>
      <c r="AU204" s="260"/>
      <c r="AV204" s="260"/>
      <c r="AW204" s="260"/>
      <c r="AX204" s="260"/>
      <c r="AY204" s="260"/>
      <c r="AZ204" s="260" t="s">
        <v>170</v>
      </c>
      <c r="BA204" s="260"/>
      <c r="BB204" s="260"/>
      <c r="BC204" s="260"/>
      <c r="BD204" s="260"/>
      <c r="BE204" s="260"/>
      <c r="BF204" s="260"/>
      <c r="BG204" s="210"/>
      <c r="BH204" s="210"/>
      <c r="BI204" s="210"/>
    </row>
    <row r="205" spans="1:61" x14ac:dyDescent="0.25">
      <c r="A205" s="171" t="s">
        <v>91</v>
      </c>
      <c r="B205" s="164"/>
      <c r="C205" s="299" t="s">
        <v>628</v>
      </c>
      <c r="D205" s="166"/>
      <c r="E205" s="168"/>
      <c r="F205" s="167"/>
      <c r="G205" s="168"/>
      <c r="H205" s="271"/>
      <c r="J205" s="171" t="s">
        <v>91</v>
      </c>
      <c r="K205" s="164"/>
      <c r="L205" s="299" t="s">
        <v>92</v>
      </c>
      <c r="M205" s="248"/>
      <c r="N205" s="166"/>
      <c r="O205" s="168"/>
      <c r="P205" s="167"/>
      <c r="Q205" s="168"/>
      <c r="R205" s="271"/>
      <c r="AO205" s="260"/>
      <c r="AP205" s="260"/>
      <c r="AQ205" s="260"/>
      <c r="AR205" s="260"/>
      <c r="AS205" s="260"/>
      <c r="AT205" s="260"/>
      <c r="AU205" s="260"/>
      <c r="AV205" s="260"/>
      <c r="AW205" s="260"/>
      <c r="AX205" s="260"/>
      <c r="AY205" s="260"/>
      <c r="AZ205" s="260" t="s">
        <v>170</v>
      </c>
      <c r="BA205" s="260"/>
      <c r="BB205" s="260"/>
      <c r="BC205" s="260"/>
      <c r="BD205" s="260"/>
      <c r="BE205" s="260"/>
      <c r="BF205" s="260"/>
      <c r="BG205" s="210"/>
      <c r="BH205" s="210"/>
      <c r="BI205" s="210"/>
    </row>
    <row r="206" spans="1:61" x14ac:dyDescent="0.25">
      <c r="A206" s="171" t="s">
        <v>91</v>
      </c>
      <c r="B206" s="164"/>
      <c r="C206" s="299" t="s">
        <v>628</v>
      </c>
      <c r="D206" s="166"/>
      <c r="E206" s="168"/>
      <c r="F206" s="167"/>
      <c r="G206" s="168"/>
      <c r="H206" s="271"/>
      <c r="J206" s="171" t="s">
        <v>91</v>
      </c>
      <c r="K206" s="164"/>
      <c r="L206" s="299" t="s">
        <v>92</v>
      </c>
      <c r="M206" s="248"/>
      <c r="N206" s="166"/>
      <c r="O206" s="168"/>
      <c r="P206" s="167"/>
      <c r="Q206" s="168"/>
      <c r="R206" s="271"/>
      <c r="AO206" s="260"/>
      <c r="AP206" s="260"/>
      <c r="AQ206" s="260"/>
      <c r="AR206" s="260"/>
      <c r="AS206" s="260"/>
      <c r="AT206" s="260"/>
      <c r="AU206" s="260"/>
      <c r="AV206" s="260"/>
      <c r="AW206" s="260"/>
      <c r="AX206" s="260"/>
      <c r="AY206" s="260"/>
      <c r="AZ206" s="260" t="s">
        <v>170</v>
      </c>
      <c r="BA206" s="260"/>
      <c r="BB206" s="260"/>
      <c r="BC206" s="260"/>
      <c r="BD206" s="260"/>
      <c r="BE206" s="260"/>
      <c r="BF206" s="260"/>
      <c r="BG206" s="210"/>
      <c r="BH206" s="210"/>
      <c r="BI206" s="210"/>
    </row>
    <row r="207" spans="1:61" x14ac:dyDescent="0.25">
      <c r="A207" s="171" t="s">
        <v>91</v>
      </c>
      <c r="B207" s="164"/>
      <c r="C207" s="299" t="s">
        <v>628</v>
      </c>
      <c r="D207" s="166"/>
      <c r="E207" s="168"/>
      <c r="F207" s="167"/>
      <c r="G207" s="168"/>
      <c r="H207" s="271"/>
      <c r="J207" s="171" t="s">
        <v>91</v>
      </c>
      <c r="K207" s="164"/>
      <c r="L207" s="299" t="s">
        <v>92</v>
      </c>
      <c r="M207" s="248"/>
      <c r="N207" s="166"/>
      <c r="O207" s="168"/>
      <c r="P207" s="167"/>
      <c r="Q207" s="168"/>
      <c r="R207" s="271"/>
      <c r="AO207" s="260"/>
      <c r="AP207" s="260"/>
      <c r="AQ207" s="260"/>
      <c r="AR207" s="260"/>
      <c r="AS207" s="260"/>
      <c r="AT207" s="260"/>
      <c r="AU207" s="260"/>
      <c r="AV207" s="260"/>
      <c r="AW207" s="260"/>
      <c r="AX207" s="260"/>
      <c r="AY207" s="260"/>
      <c r="AZ207" s="260" t="s">
        <v>170</v>
      </c>
      <c r="BA207" s="260"/>
      <c r="BB207" s="260"/>
      <c r="BC207" s="260"/>
      <c r="BD207" s="260"/>
      <c r="BE207" s="260"/>
      <c r="BF207" s="260"/>
      <c r="BG207" s="210"/>
      <c r="BH207" s="210"/>
      <c r="BI207" s="210"/>
    </row>
    <row r="208" spans="1:61" x14ac:dyDescent="0.25">
      <c r="A208" s="171" t="s">
        <v>91</v>
      </c>
      <c r="B208" s="164"/>
      <c r="C208" s="299" t="s">
        <v>628</v>
      </c>
      <c r="D208" s="166"/>
      <c r="E208" s="168"/>
      <c r="F208" s="167"/>
      <c r="G208" s="168"/>
      <c r="H208" s="271"/>
      <c r="J208" s="171" t="s">
        <v>91</v>
      </c>
      <c r="K208" s="164"/>
      <c r="L208" s="299" t="s">
        <v>92</v>
      </c>
      <c r="M208" s="248"/>
      <c r="N208" s="166"/>
      <c r="O208" s="168"/>
      <c r="P208" s="167"/>
      <c r="Q208" s="168"/>
      <c r="R208" s="271"/>
      <c r="AO208" s="260"/>
      <c r="AP208" s="260"/>
      <c r="AQ208" s="260"/>
      <c r="AR208" s="260"/>
      <c r="AS208" s="260"/>
      <c r="AT208" s="260"/>
      <c r="AU208" s="260"/>
      <c r="AV208" s="260"/>
      <c r="AW208" s="260"/>
      <c r="AX208" s="260"/>
      <c r="AY208" s="260"/>
      <c r="AZ208" s="260" t="s">
        <v>170</v>
      </c>
      <c r="BA208" s="260"/>
      <c r="BB208" s="260"/>
      <c r="BC208" s="260"/>
      <c r="BD208" s="260"/>
      <c r="BE208" s="260"/>
      <c r="BF208" s="260"/>
      <c r="BG208" s="210"/>
      <c r="BH208" s="210"/>
      <c r="BI208" s="210"/>
    </row>
    <row r="209" spans="1:61" x14ac:dyDescent="0.25">
      <c r="A209" s="171" t="s">
        <v>91</v>
      </c>
      <c r="B209" s="164"/>
      <c r="C209" s="299" t="s">
        <v>628</v>
      </c>
      <c r="D209" s="166"/>
      <c r="E209" s="168"/>
      <c r="F209" s="167"/>
      <c r="G209" s="168"/>
      <c r="H209" s="271"/>
      <c r="J209" s="171" t="s">
        <v>91</v>
      </c>
      <c r="K209" s="164"/>
      <c r="L209" s="299" t="s">
        <v>92</v>
      </c>
      <c r="M209" s="248"/>
      <c r="N209" s="166"/>
      <c r="O209" s="168"/>
      <c r="P209" s="167"/>
      <c r="Q209" s="168"/>
      <c r="R209" s="271"/>
      <c r="AO209" s="260"/>
      <c r="AP209" s="260"/>
      <c r="AQ209" s="260"/>
      <c r="AR209" s="260"/>
      <c r="AS209" s="260"/>
      <c r="AT209" s="260"/>
      <c r="AU209" s="260"/>
      <c r="AV209" s="260"/>
      <c r="AW209" s="260"/>
      <c r="AX209" s="260"/>
      <c r="AY209" s="260"/>
      <c r="AZ209" s="260" t="s">
        <v>170</v>
      </c>
      <c r="BA209" s="260"/>
      <c r="BB209" s="260"/>
      <c r="BC209" s="260"/>
      <c r="BD209" s="260"/>
      <c r="BE209" s="260"/>
      <c r="BF209" s="260"/>
      <c r="BG209" s="210"/>
      <c r="BH209" s="210"/>
      <c r="BI209" s="210"/>
    </row>
    <row r="210" spans="1:61" x14ac:dyDescent="0.25">
      <c r="A210" s="171" t="s">
        <v>91</v>
      </c>
      <c r="B210" s="164"/>
      <c r="C210" s="299" t="s">
        <v>628</v>
      </c>
      <c r="D210" s="166"/>
      <c r="E210" s="168"/>
      <c r="F210" s="167"/>
      <c r="G210" s="168"/>
      <c r="H210" s="271"/>
      <c r="J210" s="171" t="s">
        <v>91</v>
      </c>
      <c r="K210" s="164"/>
      <c r="L210" s="299" t="s">
        <v>92</v>
      </c>
      <c r="M210" s="248"/>
      <c r="N210" s="166"/>
      <c r="O210" s="168"/>
      <c r="P210" s="167"/>
      <c r="Q210" s="168"/>
      <c r="R210" s="271"/>
      <c r="AO210" s="260"/>
      <c r="AP210" s="260"/>
      <c r="AQ210" s="260"/>
      <c r="AR210" s="260"/>
      <c r="AS210" s="260"/>
      <c r="AT210" s="260"/>
      <c r="AU210" s="260"/>
      <c r="AV210" s="260"/>
      <c r="AW210" s="260"/>
      <c r="AX210" s="260"/>
      <c r="AY210" s="260"/>
      <c r="AZ210" s="260" t="s">
        <v>170</v>
      </c>
      <c r="BA210" s="260"/>
      <c r="BB210" s="260"/>
      <c r="BC210" s="260"/>
      <c r="BD210" s="260"/>
      <c r="BE210" s="260"/>
      <c r="BF210" s="260"/>
      <c r="BG210" s="210"/>
      <c r="BH210" s="210"/>
      <c r="BI210" s="210"/>
    </row>
    <row r="211" spans="1:61" x14ac:dyDescent="0.25">
      <c r="A211" s="171" t="s">
        <v>91</v>
      </c>
      <c r="B211" s="164"/>
      <c r="C211" s="299" t="s">
        <v>628</v>
      </c>
      <c r="D211" s="166"/>
      <c r="E211" s="168"/>
      <c r="F211" s="167"/>
      <c r="G211" s="168"/>
      <c r="H211" s="271"/>
      <c r="J211" s="171" t="s">
        <v>91</v>
      </c>
      <c r="K211" s="164"/>
      <c r="L211" s="299" t="s">
        <v>92</v>
      </c>
      <c r="M211" s="248"/>
      <c r="N211" s="166"/>
      <c r="O211" s="168"/>
      <c r="P211" s="167"/>
      <c r="Q211" s="168"/>
      <c r="R211" s="271"/>
      <c r="AO211" s="260"/>
      <c r="AP211" s="260"/>
      <c r="AQ211" s="260"/>
      <c r="AR211" s="260"/>
      <c r="AS211" s="260"/>
      <c r="AT211" s="260"/>
      <c r="AU211" s="260"/>
      <c r="AV211" s="260"/>
      <c r="AW211" s="260"/>
      <c r="AX211" s="260"/>
      <c r="AY211" s="260"/>
      <c r="AZ211" s="260" t="s">
        <v>170</v>
      </c>
      <c r="BA211" s="260"/>
      <c r="BB211" s="260"/>
      <c r="BC211" s="260"/>
      <c r="BD211" s="260"/>
      <c r="BE211" s="260"/>
      <c r="BF211" s="260"/>
      <c r="BG211" s="210"/>
      <c r="BH211" s="210"/>
      <c r="BI211" s="210"/>
    </row>
    <row r="212" spans="1:61" x14ac:dyDescent="0.25">
      <c r="A212" s="171" t="s">
        <v>91</v>
      </c>
      <c r="B212" s="164"/>
      <c r="C212" s="299" t="s">
        <v>628</v>
      </c>
      <c r="D212" s="166"/>
      <c r="E212" s="168"/>
      <c r="F212" s="167"/>
      <c r="G212" s="168"/>
      <c r="H212" s="271"/>
      <c r="J212" s="171" t="s">
        <v>91</v>
      </c>
      <c r="K212" s="164"/>
      <c r="L212" s="299" t="s">
        <v>92</v>
      </c>
      <c r="M212" s="248"/>
      <c r="N212" s="166"/>
      <c r="O212" s="168"/>
      <c r="P212" s="167"/>
      <c r="Q212" s="168"/>
      <c r="R212" s="271"/>
      <c r="AO212" s="260"/>
      <c r="AP212" s="260"/>
      <c r="AQ212" s="260"/>
      <c r="AR212" s="260"/>
      <c r="AS212" s="260"/>
      <c r="AT212" s="260"/>
      <c r="AU212" s="260"/>
      <c r="AV212" s="260"/>
      <c r="AW212" s="260"/>
      <c r="AX212" s="260"/>
      <c r="AY212" s="260"/>
      <c r="AZ212" s="260" t="s">
        <v>170</v>
      </c>
      <c r="BA212" s="260"/>
      <c r="BB212" s="260"/>
      <c r="BC212" s="260"/>
      <c r="BD212" s="260"/>
      <c r="BE212" s="260"/>
      <c r="BF212" s="260"/>
      <c r="BG212" s="210"/>
      <c r="BH212" s="210"/>
      <c r="BI212" s="210"/>
    </row>
    <row r="213" spans="1:61" x14ac:dyDescent="0.25">
      <c r="A213" s="171" t="s">
        <v>91</v>
      </c>
      <c r="B213" s="164"/>
      <c r="C213" s="299" t="s">
        <v>628</v>
      </c>
      <c r="D213" s="166"/>
      <c r="E213" s="168"/>
      <c r="F213" s="167"/>
      <c r="G213" s="168"/>
      <c r="H213" s="271"/>
      <c r="J213" s="171" t="s">
        <v>91</v>
      </c>
      <c r="K213" s="164"/>
      <c r="L213" s="299" t="s">
        <v>92</v>
      </c>
      <c r="M213" s="248"/>
      <c r="N213" s="166"/>
      <c r="O213" s="168"/>
      <c r="P213" s="167"/>
      <c r="Q213" s="168"/>
      <c r="R213" s="271"/>
      <c r="AO213" s="260"/>
      <c r="AP213" s="260"/>
      <c r="AQ213" s="260"/>
      <c r="AR213" s="260"/>
      <c r="AS213" s="260"/>
      <c r="AT213" s="260"/>
      <c r="AU213" s="260"/>
      <c r="AV213" s="260"/>
      <c r="AW213" s="260"/>
      <c r="AX213" s="260"/>
      <c r="AY213" s="260"/>
      <c r="AZ213" s="260" t="s">
        <v>170</v>
      </c>
      <c r="BA213" s="260"/>
      <c r="BB213" s="260"/>
      <c r="BC213" s="260"/>
      <c r="BD213" s="260"/>
      <c r="BE213" s="260"/>
      <c r="BF213" s="260"/>
      <c r="BG213" s="210"/>
      <c r="BH213" s="210"/>
      <c r="BI213" s="210"/>
    </row>
    <row r="214" spans="1:61" x14ac:dyDescent="0.25">
      <c r="A214" s="171" t="s">
        <v>91</v>
      </c>
      <c r="B214" s="164"/>
      <c r="C214" s="299" t="s">
        <v>628</v>
      </c>
      <c r="D214" s="166"/>
      <c r="E214" s="168"/>
      <c r="F214" s="167"/>
      <c r="G214" s="168"/>
      <c r="H214" s="271"/>
      <c r="J214" s="171" t="s">
        <v>91</v>
      </c>
      <c r="K214" s="164"/>
      <c r="L214" s="299" t="s">
        <v>92</v>
      </c>
      <c r="M214" s="248"/>
      <c r="N214" s="166"/>
      <c r="O214" s="168"/>
      <c r="P214" s="167"/>
      <c r="Q214" s="168"/>
      <c r="R214" s="271"/>
      <c r="AO214" s="260"/>
      <c r="AP214" s="260"/>
      <c r="AQ214" s="260"/>
      <c r="AR214" s="260"/>
      <c r="AS214" s="260"/>
      <c r="AT214" s="260"/>
      <c r="AU214" s="260"/>
      <c r="AV214" s="260"/>
      <c r="AW214" s="260"/>
      <c r="AX214" s="260"/>
      <c r="AY214" s="260"/>
      <c r="AZ214" s="260" t="s">
        <v>170</v>
      </c>
      <c r="BA214" s="260"/>
      <c r="BB214" s="260"/>
      <c r="BC214" s="260"/>
      <c r="BD214" s="260"/>
      <c r="BE214" s="260"/>
      <c r="BF214" s="260"/>
      <c r="BG214" s="210"/>
      <c r="BH214" s="210"/>
      <c r="BI214" s="210"/>
    </row>
    <row r="215" spans="1:61" x14ac:dyDescent="0.25">
      <c r="A215" s="171" t="s">
        <v>91</v>
      </c>
      <c r="B215" s="164"/>
      <c r="C215" s="299" t="s">
        <v>628</v>
      </c>
      <c r="D215" s="166"/>
      <c r="E215" s="168"/>
      <c r="F215" s="167"/>
      <c r="G215" s="168"/>
      <c r="H215" s="271"/>
      <c r="J215" s="171" t="s">
        <v>91</v>
      </c>
      <c r="K215" s="164"/>
      <c r="L215" s="299" t="s">
        <v>92</v>
      </c>
      <c r="M215" s="248"/>
      <c r="N215" s="166"/>
      <c r="O215" s="168"/>
      <c r="P215" s="167"/>
      <c r="Q215" s="168"/>
      <c r="R215" s="271"/>
      <c r="AO215" s="260"/>
      <c r="AP215" s="260"/>
      <c r="AQ215" s="260"/>
      <c r="AR215" s="260"/>
      <c r="AS215" s="260"/>
      <c r="AT215" s="260"/>
      <c r="AU215" s="260"/>
      <c r="AV215" s="260"/>
      <c r="AW215" s="260"/>
      <c r="AX215" s="260"/>
      <c r="AY215" s="260"/>
      <c r="AZ215" s="260" t="s">
        <v>170</v>
      </c>
      <c r="BA215" s="260"/>
      <c r="BB215" s="260"/>
      <c r="BC215" s="260"/>
      <c r="BD215" s="260"/>
      <c r="BE215" s="260"/>
      <c r="BF215" s="260"/>
      <c r="BG215" s="210"/>
      <c r="BH215" s="210"/>
      <c r="BI215" s="210"/>
    </row>
    <row r="216" spans="1:61" x14ac:dyDescent="0.25">
      <c r="A216" s="171" t="s">
        <v>91</v>
      </c>
      <c r="B216" s="164"/>
      <c r="C216" s="299" t="s">
        <v>628</v>
      </c>
      <c r="D216" s="166"/>
      <c r="E216" s="168"/>
      <c r="F216" s="167"/>
      <c r="G216" s="168"/>
      <c r="H216" s="271"/>
      <c r="J216" s="171" t="s">
        <v>91</v>
      </c>
      <c r="K216" s="164"/>
      <c r="L216" s="299" t="s">
        <v>92</v>
      </c>
      <c r="M216" s="248"/>
      <c r="N216" s="166"/>
      <c r="O216" s="168"/>
      <c r="P216" s="167"/>
      <c r="Q216" s="168"/>
      <c r="R216" s="271"/>
      <c r="AO216" s="260"/>
      <c r="AP216" s="260"/>
      <c r="AQ216" s="260"/>
      <c r="AR216" s="260"/>
      <c r="AS216" s="260"/>
      <c r="AT216" s="260"/>
      <c r="AU216" s="260"/>
      <c r="AV216" s="260"/>
      <c r="AW216" s="260"/>
      <c r="AX216" s="260"/>
      <c r="AY216" s="260"/>
      <c r="AZ216" s="260" t="s">
        <v>170</v>
      </c>
      <c r="BA216" s="260"/>
      <c r="BB216" s="260"/>
      <c r="BC216" s="260"/>
      <c r="BD216" s="260"/>
      <c r="BE216" s="260"/>
      <c r="BF216" s="260"/>
      <c r="BG216" s="210"/>
      <c r="BH216" s="210"/>
      <c r="BI216" s="210"/>
    </row>
    <row r="217" spans="1:61" x14ac:dyDescent="0.25">
      <c r="A217" s="171" t="s">
        <v>91</v>
      </c>
      <c r="B217" s="164"/>
      <c r="C217" s="299" t="s">
        <v>628</v>
      </c>
      <c r="D217" s="166"/>
      <c r="E217" s="168"/>
      <c r="F217" s="167"/>
      <c r="G217" s="168"/>
      <c r="H217" s="271"/>
      <c r="J217" s="171" t="s">
        <v>91</v>
      </c>
      <c r="K217" s="164"/>
      <c r="L217" s="299" t="s">
        <v>92</v>
      </c>
      <c r="M217" s="248"/>
      <c r="N217" s="166"/>
      <c r="O217" s="168"/>
      <c r="P217" s="167"/>
      <c r="Q217" s="168"/>
      <c r="R217" s="271"/>
      <c r="AO217" s="260"/>
      <c r="AP217" s="260"/>
      <c r="AQ217" s="260"/>
      <c r="AR217" s="260"/>
      <c r="AS217" s="260"/>
      <c r="AT217" s="260"/>
      <c r="AU217" s="260"/>
      <c r="AV217" s="260"/>
      <c r="AW217" s="260"/>
      <c r="AX217" s="260"/>
      <c r="AY217" s="260"/>
      <c r="AZ217" s="260" t="s">
        <v>170</v>
      </c>
      <c r="BA217" s="260"/>
      <c r="BB217" s="260"/>
      <c r="BC217" s="260"/>
      <c r="BD217" s="260"/>
      <c r="BE217" s="260"/>
      <c r="BF217" s="260"/>
      <c r="BG217" s="210"/>
      <c r="BH217" s="210"/>
      <c r="BI217" s="210"/>
    </row>
    <row r="218" spans="1:61" x14ac:dyDescent="0.25">
      <c r="A218" s="171" t="s">
        <v>91</v>
      </c>
      <c r="B218" s="164"/>
      <c r="C218" s="299" t="s">
        <v>628</v>
      </c>
      <c r="D218" s="166"/>
      <c r="E218" s="168"/>
      <c r="F218" s="167"/>
      <c r="G218" s="168"/>
      <c r="H218" s="271"/>
      <c r="J218" s="171" t="s">
        <v>91</v>
      </c>
      <c r="K218" s="164"/>
      <c r="L218" s="299" t="s">
        <v>92</v>
      </c>
      <c r="M218" s="248"/>
      <c r="N218" s="166"/>
      <c r="O218" s="168"/>
      <c r="P218" s="167"/>
      <c r="Q218" s="168"/>
      <c r="R218" s="271"/>
      <c r="AO218" s="260"/>
      <c r="AP218" s="260"/>
      <c r="AQ218" s="260"/>
      <c r="AR218" s="260"/>
      <c r="AS218" s="260"/>
      <c r="AT218" s="260"/>
      <c r="AU218" s="260"/>
      <c r="AV218" s="260"/>
      <c r="AW218" s="260"/>
      <c r="AX218" s="260"/>
      <c r="AY218" s="260"/>
      <c r="AZ218" s="260" t="s">
        <v>170</v>
      </c>
      <c r="BA218" s="260"/>
      <c r="BB218" s="260"/>
      <c r="BC218" s="260"/>
      <c r="BD218" s="260"/>
      <c r="BE218" s="260"/>
      <c r="BF218" s="260"/>
      <c r="BG218" s="210"/>
      <c r="BH218" s="210"/>
      <c r="BI218" s="210"/>
    </row>
    <row r="219" spans="1:61" x14ac:dyDescent="0.25">
      <c r="A219" s="171" t="s">
        <v>91</v>
      </c>
      <c r="B219" s="164"/>
      <c r="C219" s="299" t="s">
        <v>628</v>
      </c>
      <c r="D219" s="166"/>
      <c r="E219" s="168"/>
      <c r="F219" s="167"/>
      <c r="G219" s="168"/>
      <c r="H219" s="271"/>
      <c r="J219" s="171" t="s">
        <v>91</v>
      </c>
      <c r="K219" s="164"/>
      <c r="L219" s="299" t="s">
        <v>92</v>
      </c>
      <c r="M219" s="248"/>
      <c r="N219" s="166"/>
      <c r="O219" s="168"/>
      <c r="P219" s="167"/>
      <c r="Q219" s="168"/>
      <c r="R219" s="271"/>
      <c r="AO219" s="260"/>
      <c r="AP219" s="260"/>
      <c r="AQ219" s="260"/>
      <c r="AR219" s="260"/>
      <c r="AS219" s="260"/>
      <c r="AT219" s="260"/>
      <c r="AU219" s="260"/>
      <c r="AV219" s="260"/>
      <c r="AW219" s="260"/>
      <c r="AX219" s="260"/>
      <c r="AY219" s="260"/>
      <c r="AZ219" s="260" t="s">
        <v>170</v>
      </c>
      <c r="BA219" s="260"/>
      <c r="BB219" s="260"/>
      <c r="BC219" s="260"/>
      <c r="BD219" s="260"/>
      <c r="BE219" s="260"/>
      <c r="BF219" s="260"/>
      <c r="BG219" s="210"/>
      <c r="BH219" s="210"/>
      <c r="BI219" s="210"/>
    </row>
    <row r="220" spans="1:61" x14ac:dyDescent="0.25">
      <c r="A220" s="171" t="s">
        <v>91</v>
      </c>
      <c r="B220" s="164"/>
      <c r="C220" s="299" t="s">
        <v>628</v>
      </c>
      <c r="D220" s="166"/>
      <c r="E220" s="168"/>
      <c r="F220" s="167"/>
      <c r="G220" s="168"/>
      <c r="H220" s="271"/>
      <c r="J220" s="171" t="s">
        <v>91</v>
      </c>
      <c r="K220" s="164"/>
      <c r="L220" s="299" t="s">
        <v>92</v>
      </c>
      <c r="M220" s="248"/>
      <c r="N220" s="166"/>
      <c r="O220" s="168"/>
      <c r="P220" s="167"/>
      <c r="Q220" s="168"/>
      <c r="R220" s="271"/>
      <c r="AO220" s="260"/>
      <c r="AP220" s="260"/>
      <c r="AQ220" s="260"/>
      <c r="AR220" s="260"/>
      <c r="AS220" s="260"/>
      <c r="AT220" s="260"/>
      <c r="AU220" s="260"/>
      <c r="AV220" s="260"/>
      <c r="AW220" s="260"/>
      <c r="AX220" s="260"/>
      <c r="AY220" s="260"/>
      <c r="AZ220" s="260" t="s">
        <v>170</v>
      </c>
      <c r="BA220" s="260"/>
      <c r="BB220" s="260"/>
      <c r="BC220" s="260"/>
      <c r="BD220" s="260"/>
      <c r="BE220" s="260"/>
      <c r="BF220" s="260"/>
      <c r="BG220" s="210"/>
      <c r="BH220" s="210"/>
      <c r="BI220" s="210"/>
    </row>
    <row r="221" spans="1:61" x14ac:dyDescent="0.25">
      <c r="A221" s="171" t="s">
        <v>91</v>
      </c>
      <c r="B221" s="164"/>
      <c r="C221" s="299" t="s">
        <v>628</v>
      </c>
      <c r="D221" s="166"/>
      <c r="E221" s="168"/>
      <c r="F221" s="167"/>
      <c r="G221" s="168"/>
      <c r="H221" s="271"/>
      <c r="J221" s="171" t="s">
        <v>91</v>
      </c>
      <c r="K221" s="164"/>
      <c r="L221" s="299" t="s">
        <v>92</v>
      </c>
      <c r="M221" s="248"/>
      <c r="N221" s="166"/>
      <c r="O221" s="168"/>
      <c r="P221" s="167"/>
      <c r="Q221" s="168"/>
      <c r="R221" s="271"/>
      <c r="AO221" s="260"/>
      <c r="AP221" s="260"/>
      <c r="AQ221" s="260"/>
      <c r="AR221" s="260"/>
      <c r="AS221" s="260"/>
      <c r="AT221" s="260"/>
      <c r="AU221" s="260"/>
      <c r="AV221" s="260"/>
      <c r="AW221" s="260"/>
      <c r="AX221" s="260"/>
      <c r="AY221" s="260"/>
      <c r="AZ221" s="260" t="s">
        <v>170</v>
      </c>
      <c r="BA221" s="260"/>
      <c r="BB221" s="260"/>
      <c r="BC221" s="260"/>
      <c r="BD221" s="260"/>
      <c r="BE221" s="260"/>
      <c r="BF221" s="260"/>
      <c r="BG221" s="210"/>
      <c r="BH221" s="210"/>
      <c r="BI221" s="210"/>
    </row>
    <row r="222" spans="1:61" x14ac:dyDescent="0.25">
      <c r="A222" s="171" t="s">
        <v>91</v>
      </c>
      <c r="B222" s="164"/>
      <c r="C222" s="299" t="s">
        <v>628</v>
      </c>
      <c r="D222" s="166"/>
      <c r="E222" s="168"/>
      <c r="F222" s="167"/>
      <c r="G222" s="168"/>
      <c r="H222" s="271"/>
      <c r="J222" s="171" t="s">
        <v>91</v>
      </c>
      <c r="K222" s="164"/>
      <c r="L222" s="299" t="s">
        <v>92</v>
      </c>
      <c r="M222" s="248"/>
      <c r="N222" s="166"/>
      <c r="O222" s="168"/>
      <c r="P222" s="167"/>
      <c r="Q222" s="168"/>
      <c r="R222" s="271"/>
      <c r="AO222" s="260"/>
      <c r="AP222" s="260"/>
      <c r="AQ222" s="260"/>
      <c r="AR222" s="260"/>
      <c r="AS222" s="260"/>
      <c r="AT222" s="260"/>
      <c r="AU222" s="260"/>
      <c r="AV222" s="260"/>
      <c r="AW222" s="260"/>
      <c r="AX222" s="260"/>
      <c r="AY222" s="260"/>
      <c r="AZ222" s="260" t="s">
        <v>170</v>
      </c>
      <c r="BA222" s="260"/>
      <c r="BB222" s="260"/>
      <c r="BC222" s="260"/>
      <c r="BD222" s="260"/>
      <c r="BE222" s="260"/>
      <c r="BF222" s="260"/>
      <c r="BG222" s="210"/>
      <c r="BH222" s="210"/>
      <c r="BI222" s="210"/>
    </row>
    <row r="223" spans="1:61" x14ac:dyDescent="0.25">
      <c r="A223" s="171" t="s">
        <v>91</v>
      </c>
      <c r="B223" s="164"/>
      <c r="C223" s="299" t="s">
        <v>628</v>
      </c>
      <c r="D223" s="166"/>
      <c r="E223" s="168"/>
      <c r="F223" s="167"/>
      <c r="G223" s="168"/>
      <c r="H223" s="271"/>
      <c r="J223" s="171" t="s">
        <v>91</v>
      </c>
      <c r="K223" s="164"/>
      <c r="L223" s="299" t="s">
        <v>92</v>
      </c>
      <c r="M223" s="248"/>
      <c r="N223" s="166"/>
      <c r="O223" s="168"/>
      <c r="P223" s="167"/>
      <c r="Q223" s="168"/>
      <c r="R223" s="271"/>
      <c r="AO223" s="260"/>
      <c r="AP223" s="260"/>
      <c r="AQ223" s="260"/>
      <c r="AR223" s="260"/>
      <c r="AS223" s="260"/>
      <c r="AT223" s="260"/>
      <c r="AU223" s="260"/>
      <c r="AV223" s="260"/>
      <c r="AW223" s="260"/>
      <c r="AX223" s="260"/>
      <c r="AY223" s="260"/>
      <c r="AZ223" s="260" t="s">
        <v>170</v>
      </c>
      <c r="BA223" s="260"/>
      <c r="BB223" s="260"/>
      <c r="BC223" s="260"/>
      <c r="BD223" s="260"/>
      <c r="BE223" s="260"/>
      <c r="BF223" s="260"/>
      <c r="BG223" s="210"/>
      <c r="BH223" s="210"/>
      <c r="BI223" s="210"/>
    </row>
    <row r="224" spans="1:61" x14ac:dyDescent="0.25">
      <c r="A224" s="171" t="s">
        <v>91</v>
      </c>
      <c r="B224" s="164"/>
      <c r="C224" s="299" t="s">
        <v>628</v>
      </c>
      <c r="D224" s="166"/>
      <c r="E224" s="168"/>
      <c r="F224" s="167"/>
      <c r="G224" s="168"/>
      <c r="H224" s="271"/>
      <c r="J224" s="171" t="s">
        <v>91</v>
      </c>
      <c r="K224" s="164"/>
      <c r="L224" s="299" t="s">
        <v>92</v>
      </c>
      <c r="M224" s="248"/>
      <c r="N224" s="166"/>
      <c r="O224" s="168"/>
      <c r="P224" s="167"/>
      <c r="Q224" s="168"/>
      <c r="R224" s="271"/>
      <c r="AO224" s="260"/>
      <c r="AP224" s="260"/>
      <c r="AQ224" s="260"/>
      <c r="AR224" s="260"/>
      <c r="AS224" s="260"/>
      <c r="AT224" s="260"/>
      <c r="AU224" s="260"/>
      <c r="AV224" s="260"/>
      <c r="AW224" s="260"/>
      <c r="AX224" s="260"/>
      <c r="AY224" s="260"/>
      <c r="AZ224" s="260" t="s">
        <v>170</v>
      </c>
      <c r="BA224" s="260"/>
      <c r="BB224" s="260"/>
      <c r="BC224" s="260"/>
      <c r="BD224" s="260"/>
      <c r="BE224" s="260"/>
      <c r="BF224" s="260"/>
      <c r="BG224" s="210"/>
      <c r="BH224" s="210"/>
      <c r="BI224" s="210"/>
    </row>
    <row r="225" spans="1:61" x14ac:dyDescent="0.25">
      <c r="A225" s="171" t="s">
        <v>91</v>
      </c>
      <c r="B225" s="164"/>
      <c r="C225" s="299" t="s">
        <v>628</v>
      </c>
      <c r="D225" s="166"/>
      <c r="E225" s="168"/>
      <c r="F225" s="167"/>
      <c r="G225" s="168"/>
      <c r="H225" s="271"/>
      <c r="J225" s="171" t="s">
        <v>91</v>
      </c>
      <c r="K225" s="164"/>
      <c r="L225" s="299" t="s">
        <v>92</v>
      </c>
      <c r="M225" s="248"/>
      <c r="N225" s="166"/>
      <c r="O225" s="168"/>
      <c r="P225" s="167"/>
      <c r="Q225" s="168"/>
      <c r="R225" s="271"/>
      <c r="AO225" s="260"/>
      <c r="AP225" s="260"/>
      <c r="AQ225" s="260"/>
      <c r="AR225" s="260"/>
      <c r="AS225" s="260"/>
      <c r="AT225" s="260"/>
      <c r="AU225" s="260"/>
      <c r="AV225" s="260"/>
      <c r="AW225" s="260"/>
      <c r="AX225" s="260"/>
      <c r="AY225" s="260"/>
      <c r="AZ225" s="260" t="s">
        <v>170</v>
      </c>
      <c r="BA225" s="260"/>
      <c r="BB225" s="260"/>
      <c r="BC225" s="260"/>
      <c r="BD225" s="260"/>
      <c r="BE225" s="260"/>
      <c r="BF225" s="260"/>
      <c r="BG225" s="210"/>
      <c r="BH225" s="210"/>
      <c r="BI225" s="210"/>
    </row>
    <row r="226" spans="1:61" x14ac:dyDescent="0.25">
      <c r="A226" s="171" t="s">
        <v>91</v>
      </c>
      <c r="B226" s="164"/>
      <c r="C226" s="299" t="s">
        <v>628</v>
      </c>
      <c r="D226" s="166"/>
      <c r="E226" s="168"/>
      <c r="F226" s="167"/>
      <c r="G226" s="168"/>
      <c r="H226" s="271"/>
      <c r="J226" s="171" t="s">
        <v>91</v>
      </c>
      <c r="K226" s="164"/>
      <c r="L226" s="299" t="s">
        <v>92</v>
      </c>
      <c r="M226" s="248"/>
      <c r="N226" s="166"/>
      <c r="O226" s="168"/>
      <c r="P226" s="167"/>
      <c r="Q226" s="168"/>
      <c r="R226" s="271"/>
      <c r="AO226" s="260"/>
      <c r="AP226" s="260"/>
      <c r="AQ226" s="260"/>
      <c r="AR226" s="260"/>
      <c r="AS226" s="260"/>
      <c r="AT226" s="260"/>
      <c r="AU226" s="260"/>
      <c r="AV226" s="260"/>
      <c r="AW226" s="260"/>
      <c r="AX226" s="260"/>
      <c r="AY226" s="260"/>
      <c r="AZ226" s="260" t="s">
        <v>170</v>
      </c>
      <c r="BA226" s="260"/>
      <c r="BB226" s="260"/>
      <c r="BC226" s="260"/>
      <c r="BD226" s="260"/>
      <c r="BE226" s="260"/>
      <c r="BF226" s="260"/>
      <c r="BG226" s="210"/>
      <c r="BH226" s="210"/>
      <c r="BI226" s="210"/>
    </row>
    <row r="227" spans="1:61" x14ac:dyDescent="0.25">
      <c r="A227" s="171" t="s">
        <v>91</v>
      </c>
      <c r="B227" s="164"/>
      <c r="C227" s="299" t="s">
        <v>628</v>
      </c>
      <c r="D227" s="166"/>
      <c r="E227" s="168"/>
      <c r="F227" s="167"/>
      <c r="G227" s="168"/>
      <c r="H227" s="271"/>
      <c r="J227" s="171" t="s">
        <v>91</v>
      </c>
      <c r="K227" s="164"/>
      <c r="L227" s="299" t="s">
        <v>92</v>
      </c>
      <c r="M227" s="248"/>
      <c r="N227" s="166"/>
      <c r="O227" s="168"/>
      <c r="P227" s="167"/>
      <c r="Q227" s="168"/>
      <c r="R227" s="271"/>
      <c r="AO227" s="260"/>
      <c r="AP227" s="260"/>
      <c r="AQ227" s="260"/>
      <c r="AR227" s="260"/>
      <c r="AS227" s="260"/>
      <c r="AT227" s="260"/>
      <c r="AU227" s="260"/>
      <c r="AV227" s="260"/>
      <c r="AW227" s="260"/>
      <c r="AX227" s="260"/>
      <c r="AY227" s="260"/>
      <c r="AZ227" s="260" t="s">
        <v>170</v>
      </c>
      <c r="BA227" s="260"/>
      <c r="BB227" s="260"/>
      <c r="BC227" s="260"/>
      <c r="BD227" s="260"/>
      <c r="BE227" s="260"/>
      <c r="BF227" s="260"/>
      <c r="BG227" s="210"/>
      <c r="BH227" s="210"/>
      <c r="BI227" s="210"/>
    </row>
    <row r="228" spans="1:61" x14ac:dyDescent="0.25">
      <c r="A228" s="171" t="s">
        <v>91</v>
      </c>
      <c r="B228" s="164"/>
      <c r="C228" s="299" t="s">
        <v>628</v>
      </c>
      <c r="D228" s="166"/>
      <c r="E228" s="168"/>
      <c r="F228" s="167"/>
      <c r="G228" s="168"/>
      <c r="H228" s="271"/>
      <c r="J228" s="171" t="s">
        <v>91</v>
      </c>
      <c r="K228" s="164"/>
      <c r="L228" s="299" t="s">
        <v>92</v>
      </c>
      <c r="M228" s="248"/>
      <c r="N228" s="166"/>
      <c r="O228" s="168"/>
      <c r="P228" s="167"/>
      <c r="Q228" s="168"/>
      <c r="R228" s="271"/>
      <c r="AO228" s="260"/>
      <c r="AP228" s="260"/>
      <c r="AQ228" s="260"/>
      <c r="AR228" s="260"/>
      <c r="AS228" s="260"/>
      <c r="AT228" s="260"/>
      <c r="AU228" s="260"/>
      <c r="AV228" s="260"/>
      <c r="AW228" s="260"/>
      <c r="AX228" s="260"/>
      <c r="AY228" s="260"/>
      <c r="AZ228" s="260" t="s">
        <v>170</v>
      </c>
      <c r="BA228" s="260"/>
      <c r="BB228" s="260"/>
      <c r="BC228" s="260"/>
      <c r="BD228" s="260"/>
      <c r="BE228" s="260"/>
      <c r="BF228" s="260"/>
      <c r="BG228" s="210"/>
      <c r="BH228" s="210"/>
      <c r="BI228" s="210"/>
    </row>
    <row r="229" spans="1:61" x14ac:dyDescent="0.25">
      <c r="A229" s="171" t="s">
        <v>91</v>
      </c>
      <c r="B229" s="164"/>
      <c r="C229" s="299" t="s">
        <v>628</v>
      </c>
      <c r="D229" s="166"/>
      <c r="E229" s="168"/>
      <c r="F229" s="167"/>
      <c r="G229" s="168"/>
      <c r="H229" s="271"/>
      <c r="J229" s="171" t="s">
        <v>91</v>
      </c>
      <c r="K229" s="164"/>
      <c r="L229" s="299" t="s">
        <v>92</v>
      </c>
      <c r="M229" s="248"/>
      <c r="N229" s="166"/>
      <c r="O229" s="168"/>
      <c r="P229" s="167"/>
      <c r="Q229" s="168"/>
      <c r="R229" s="271"/>
      <c r="AO229" s="260"/>
      <c r="AP229" s="260"/>
      <c r="AQ229" s="260"/>
      <c r="AR229" s="260"/>
      <c r="AS229" s="260"/>
      <c r="AT229" s="260"/>
      <c r="AU229" s="260"/>
      <c r="AV229" s="260"/>
      <c r="AW229" s="260"/>
      <c r="AX229" s="260"/>
      <c r="AY229" s="260"/>
      <c r="AZ229" s="260" t="s">
        <v>170</v>
      </c>
      <c r="BA229" s="260"/>
      <c r="BB229" s="260"/>
      <c r="BC229" s="260"/>
      <c r="BD229" s="260"/>
      <c r="BE229" s="260"/>
      <c r="BF229" s="260"/>
      <c r="BG229" s="210"/>
      <c r="BH229" s="210"/>
      <c r="BI229" s="210"/>
    </row>
    <row r="230" spans="1:61" x14ac:dyDescent="0.25">
      <c r="A230" s="171" t="s">
        <v>91</v>
      </c>
      <c r="B230" s="164"/>
      <c r="C230" s="299" t="s">
        <v>628</v>
      </c>
      <c r="D230" s="166"/>
      <c r="E230" s="168"/>
      <c r="F230" s="167"/>
      <c r="G230" s="168"/>
      <c r="H230" s="271"/>
      <c r="J230" s="171" t="s">
        <v>91</v>
      </c>
      <c r="K230" s="164"/>
      <c r="L230" s="299" t="s">
        <v>92</v>
      </c>
      <c r="M230" s="248"/>
      <c r="N230" s="166"/>
      <c r="O230" s="168"/>
      <c r="P230" s="167"/>
      <c r="Q230" s="168"/>
      <c r="R230" s="271"/>
      <c r="AO230" s="260"/>
      <c r="AP230" s="260"/>
      <c r="AQ230" s="260"/>
      <c r="AR230" s="260"/>
      <c r="AS230" s="260"/>
      <c r="AT230" s="260"/>
      <c r="AU230" s="260"/>
      <c r="AV230" s="260"/>
      <c r="AW230" s="260"/>
      <c r="AX230" s="260"/>
      <c r="AY230" s="260"/>
      <c r="AZ230" s="260" t="s">
        <v>170</v>
      </c>
      <c r="BA230" s="260"/>
      <c r="BB230" s="260"/>
      <c r="BC230" s="260"/>
      <c r="BD230" s="260"/>
      <c r="BE230" s="260"/>
      <c r="BF230" s="260"/>
      <c r="BG230" s="210"/>
      <c r="BH230" s="210"/>
      <c r="BI230" s="210"/>
    </row>
    <row r="231" spans="1:61" x14ac:dyDescent="0.25">
      <c r="A231" s="171" t="s">
        <v>91</v>
      </c>
      <c r="B231" s="164"/>
      <c r="C231" s="299" t="s">
        <v>628</v>
      </c>
      <c r="D231" s="166"/>
      <c r="E231" s="168"/>
      <c r="F231" s="167"/>
      <c r="G231" s="168"/>
      <c r="H231" s="271"/>
      <c r="J231" s="171" t="s">
        <v>91</v>
      </c>
      <c r="K231" s="164"/>
      <c r="L231" s="299" t="s">
        <v>92</v>
      </c>
      <c r="M231" s="248"/>
      <c r="N231" s="166"/>
      <c r="O231" s="168"/>
      <c r="P231" s="167"/>
      <c r="Q231" s="168"/>
      <c r="R231" s="271"/>
      <c r="AO231" s="260"/>
      <c r="AP231" s="260"/>
      <c r="AQ231" s="260"/>
      <c r="AR231" s="260"/>
      <c r="AS231" s="260"/>
      <c r="AT231" s="260"/>
      <c r="AU231" s="260"/>
      <c r="AV231" s="260"/>
      <c r="AW231" s="260"/>
      <c r="AX231" s="260"/>
      <c r="AY231" s="260"/>
      <c r="AZ231" s="260" t="s">
        <v>170</v>
      </c>
      <c r="BA231" s="260"/>
      <c r="BB231" s="260"/>
      <c r="BC231" s="260"/>
      <c r="BD231" s="260"/>
      <c r="BE231" s="260"/>
      <c r="BF231" s="260"/>
      <c r="BG231" s="210"/>
      <c r="BH231" s="210"/>
      <c r="BI231" s="210"/>
    </row>
    <row r="232" spans="1:61" x14ac:dyDescent="0.25">
      <c r="A232" s="171" t="s">
        <v>91</v>
      </c>
      <c r="B232" s="164"/>
      <c r="C232" s="299" t="s">
        <v>628</v>
      </c>
      <c r="D232" s="166"/>
      <c r="E232" s="168"/>
      <c r="F232" s="167"/>
      <c r="G232" s="168"/>
      <c r="H232" s="271"/>
      <c r="J232" s="171" t="s">
        <v>91</v>
      </c>
      <c r="K232" s="164"/>
      <c r="L232" s="299" t="s">
        <v>92</v>
      </c>
      <c r="M232" s="248"/>
      <c r="N232" s="166"/>
      <c r="O232" s="168"/>
      <c r="P232" s="167"/>
      <c r="Q232" s="168"/>
      <c r="R232" s="271"/>
      <c r="AO232" s="260"/>
      <c r="AP232" s="260"/>
      <c r="AQ232" s="260"/>
      <c r="AR232" s="260"/>
      <c r="AS232" s="260"/>
      <c r="AT232" s="260"/>
      <c r="AU232" s="260"/>
      <c r="AV232" s="260"/>
      <c r="AW232" s="260"/>
      <c r="AX232" s="260"/>
      <c r="AY232" s="260"/>
      <c r="AZ232" s="260" t="s">
        <v>170</v>
      </c>
      <c r="BA232" s="260"/>
      <c r="BB232" s="260"/>
      <c r="BC232" s="260"/>
      <c r="BD232" s="260"/>
      <c r="BE232" s="260"/>
      <c r="BF232" s="260"/>
      <c r="BG232" s="210"/>
      <c r="BH232" s="210"/>
      <c r="BI232" s="210"/>
    </row>
    <row r="233" spans="1:61" x14ac:dyDescent="0.25">
      <c r="A233" s="171" t="s">
        <v>91</v>
      </c>
      <c r="B233" s="164"/>
      <c r="C233" s="299" t="s">
        <v>628</v>
      </c>
      <c r="D233" s="166"/>
      <c r="E233" s="168"/>
      <c r="F233" s="167"/>
      <c r="G233" s="168"/>
      <c r="H233" s="271"/>
      <c r="J233" s="171" t="s">
        <v>91</v>
      </c>
      <c r="K233" s="164"/>
      <c r="L233" s="299" t="s">
        <v>92</v>
      </c>
      <c r="M233" s="248"/>
      <c r="N233" s="166"/>
      <c r="O233" s="168"/>
      <c r="P233" s="167"/>
      <c r="Q233" s="168"/>
      <c r="R233" s="271"/>
      <c r="AO233" s="260"/>
      <c r="AP233" s="260"/>
      <c r="AQ233" s="260"/>
      <c r="AR233" s="260"/>
      <c r="AS233" s="260"/>
      <c r="AT233" s="260"/>
      <c r="AU233" s="260"/>
      <c r="AV233" s="260"/>
      <c r="AW233" s="260"/>
      <c r="AX233" s="260"/>
      <c r="AY233" s="260"/>
      <c r="AZ233" s="260" t="s">
        <v>170</v>
      </c>
      <c r="BA233" s="260"/>
      <c r="BB233" s="260"/>
      <c r="BC233" s="260"/>
      <c r="BD233" s="260"/>
      <c r="BE233" s="260"/>
      <c r="BF233" s="260"/>
      <c r="BG233" s="210"/>
      <c r="BH233" s="210"/>
      <c r="BI233" s="210"/>
    </row>
    <row r="234" spans="1:61" x14ac:dyDescent="0.25">
      <c r="A234" s="171" t="s">
        <v>91</v>
      </c>
      <c r="B234" s="164"/>
      <c r="C234" s="299" t="s">
        <v>628</v>
      </c>
      <c r="D234" s="166"/>
      <c r="E234" s="168"/>
      <c r="F234" s="167"/>
      <c r="G234" s="168"/>
      <c r="H234" s="271"/>
      <c r="J234" s="171" t="s">
        <v>91</v>
      </c>
      <c r="K234" s="164"/>
      <c r="L234" s="299" t="s">
        <v>92</v>
      </c>
      <c r="M234" s="248"/>
      <c r="N234" s="166"/>
      <c r="O234" s="168"/>
      <c r="P234" s="167"/>
      <c r="Q234" s="168"/>
      <c r="R234" s="271"/>
      <c r="AO234" s="260"/>
      <c r="AP234" s="260"/>
      <c r="AQ234" s="260"/>
      <c r="AR234" s="260"/>
      <c r="AS234" s="260"/>
      <c r="AT234" s="260"/>
      <c r="AU234" s="260"/>
      <c r="AV234" s="260"/>
      <c r="AW234" s="260"/>
      <c r="AX234" s="260"/>
      <c r="AY234" s="260"/>
      <c r="AZ234" s="260" t="s">
        <v>170</v>
      </c>
      <c r="BA234" s="260"/>
      <c r="BB234" s="260"/>
      <c r="BC234" s="260"/>
      <c r="BD234" s="260"/>
      <c r="BE234" s="260"/>
      <c r="BF234" s="260"/>
      <c r="BG234" s="210"/>
      <c r="BH234" s="210"/>
      <c r="BI234" s="210"/>
    </row>
    <row r="235" spans="1:61" x14ac:dyDescent="0.25">
      <c r="A235" s="171" t="s">
        <v>91</v>
      </c>
      <c r="B235" s="164"/>
      <c r="C235" s="299" t="s">
        <v>628</v>
      </c>
      <c r="D235" s="166"/>
      <c r="E235" s="168"/>
      <c r="F235" s="167"/>
      <c r="G235" s="168"/>
      <c r="H235" s="271"/>
      <c r="J235" s="171" t="s">
        <v>91</v>
      </c>
      <c r="K235" s="164"/>
      <c r="L235" s="299" t="s">
        <v>92</v>
      </c>
      <c r="M235" s="248"/>
      <c r="N235" s="166"/>
      <c r="O235" s="168"/>
      <c r="P235" s="167"/>
      <c r="Q235" s="168"/>
      <c r="R235" s="271"/>
      <c r="AO235" s="260"/>
      <c r="AP235" s="260"/>
      <c r="AQ235" s="260"/>
      <c r="AR235" s="260"/>
      <c r="AS235" s="260"/>
      <c r="AT235" s="260"/>
      <c r="AU235" s="260"/>
      <c r="AV235" s="260"/>
      <c r="AW235" s="260"/>
      <c r="AX235" s="260"/>
      <c r="AY235" s="260"/>
      <c r="AZ235" s="260" t="s">
        <v>170</v>
      </c>
      <c r="BA235" s="260"/>
      <c r="BB235" s="260"/>
      <c r="BC235" s="260"/>
      <c r="BD235" s="260"/>
      <c r="BE235" s="260"/>
      <c r="BF235" s="260"/>
      <c r="BG235" s="210"/>
      <c r="BH235" s="210"/>
      <c r="BI235" s="210"/>
    </row>
    <row r="236" spans="1:61" x14ac:dyDescent="0.25">
      <c r="A236" s="171" t="s">
        <v>91</v>
      </c>
      <c r="B236" s="164"/>
      <c r="C236" s="299" t="s">
        <v>628</v>
      </c>
      <c r="D236" s="166"/>
      <c r="E236" s="168"/>
      <c r="F236" s="167"/>
      <c r="G236" s="168"/>
      <c r="H236" s="271"/>
      <c r="J236" s="171" t="s">
        <v>91</v>
      </c>
      <c r="K236" s="164"/>
      <c r="L236" s="299" t="s">
        <v>92</v>
      </c>
      <c r="M236" s="248"/>
      <c r="N236" s="166"/>
      <c r="O236" s="168"/>
      <c r="P236" s="167"/>
      <c r="Q236" s="168"/>
      <c r="R236" s="271"/>
      <c r="AO236" s="260"/>
      <c r="AP236" s="260"/>
      <c r="AQ236" s="260"/>
      <c r="AR236" s="260"/>
      <c r="AS236" s="260"/>
      <c r="AT236" s="260"/>
      <c r="AU236" s="260"/>
      <c r="AV236" s="260"/>
      <c r="AW236" s="260"/>
      <c r="AX236" s="260"/>
      <c r="AY236" s="260"/>
      <c r="AZ236" s="260" t="s">
        <v>170</v>
      </c>
      <c r="BA236" s="260"/>
      <c r="BB236" s="260"/>
      <c r="BC236" s="260"/>
      <c r="BD236" s="260"/>
      <c r="BE236" s="260"/>
      <c r="BF236" s="260"/>
      <c r="BG236" s="210"/>
      <c r="BH236" s="210"/>
      <c r="BI236" s="210"/>
    </row>
    <row r="237" spans="1:61" x14ac:dyDescent="0.25">
      <c r="A237" s="171" t="s">
        <v>91</v>
      </c>
      <c r="B237" s="164"/>
      <c r="C237" s="299" t="s">
        <v>628</v>
      </c>
      <c r="D237" s="166"/>
      <c r="E237" s="168"/>
      <c r="F237" s="167"/>
      <c r="G237" s="168"/>
      <c r="H237" s="271"/>
      <c r="J237" s="171" t="s">
        <v>91</v>
      </c>
      <c r="K237" s="164"/>
      <c r="L237" s="299" t="s">
        <v>92</v>
      </c>
      <c r="M237" s="248"/>
      <c r="N237" s="166"/>
      <c r="O237" s="168"/>
      <c r="P237" s="167"/>
      <c r="Q237" s="168"/>
      <c r="R237" s="271"/>
      <c r="AO237" s="260"/>
      <c r="AP237" s="260"/>
      <c r="AQ237" s="260"/>
      <c r="AR237" s="260"/>
      <c r="AS237" s="260"/>
      <c r="AT237" s="260"/>
      <c r="AU237" s="260"/>
      <c r="AV237" s="260"/>
      <c r="AW237" s="260"/>
      <c r="AX237" s="260"/>
      <c r="AY237" s="260"/>
      <c r="AZ237" s="260" t="s">
        <v>170</v>
      </c>
      <c r="BA237" s="260"/>
      <c r="BB237" s="260"/>
      <c r="BC237" s="260"/>
      <c r="BD237" s="260"/>
      <c r="BE237" s="260"/>
      <c r="BF237" s="260"/>
      <c r="BG237" s="210"/>
      <c r="BH237" s="210"/>
      <c r="BI237" s="210"/>
    </row>
    <row r="238" spans="1:61" x14ac:dyDescent="0.25">
      <c r="A238" s="171" t="s">
        <v>91</v>
      </c>
      <c r="B238" s="164"/>
      <c r="C238" s="299" t="s">
        <v>628</v>
      </c>
      <c r="D238" s="166"/>
      <c r="E238" s="168"/>
      <c r="F238" s="167"/>
      <c r="G238" s="168"/>
      <c r="H238" s="271"/>
      <c r="J238" s="171" t="s">
        <v>91</v>
      </c>
      <c r="K238" s="164"/>
      <c r="L238" s="299" t="s">
        <v>92</v>
      </c>
      <c r="M238" s="248"/>
      <c r="N238" s="166"/>
      <c r="O238" s="168"/>
      <c r="P238" s="167"/>
      <c r="Q238" s="168"/>
      <c r="R238" s="271"/>
      <c r="AO238" s="260"/>
      <c r="AP238" s="260"/>
      <c r="AQ238" s="260"/>
      <c r="AR238" s="260"/>
      <c r="AS238" s="260"/>
      <c r="AT238" s="260"/>
      <c r="AU238" s="260"/>
      <c r="AV238" s="260"/>
      <c r="AW238" s="260"/>
      <c r="AX238" s="260"/>
      <c r="AY238" s="260"/>
      <c r="AZ238" s="260" t="s">
        <v>170</v>
      </c>
      <c r="BA238" s="260"/>
      <c r="BB238" s="260"/>
      <c r="BC238" s="260"/>
      <c r="BD238" s="260"/>
      <c r="BE238" s="260"/>
      <c r="BF238" s="260"/>
      <c r="BG238" s="210"/>
      <c r="BH238" s="210"/>
      <c r="BI238" s="210"/>
    </row>
    <row r="239" spans="1:61" x14ac:dyDescent="0.25">
      <c r="A239" s="171" t="s">
        <v>91</v>
      </c>
      <c r="B239" s="164"/>
      <c r="C239" s="299" t="s">
        <v>628</v>
      </c>
      <c r="D239" s="166"/>
      <c r="E239" s="168"/>
      <c r="F239" s="167"/>
      <c r="G239" s="168"/>
      <c r="H239" s="271"/>
      <c r="J239" s="171" t="s">
        <v>91</v>
      </c>
      <c r="K239" s="164"/>
      <c r="L239" s="299" t="s">
        <v>92</v>
      </c>
      <c r="M239" s="248"/>
      <c r="N239" s="166"/>
      <c r="O239" s="168"/>
      <c r="P239" s="167"/>
      <c r="Q239" s="168"/>
      <c r="R239" s="271"/>
      <c r="AO239" s="260"/>
      <c r="AP239" s="260"/>
      <c r="AQ239" s="260"/>
      <c r="AR239" s="260"/>
      <c r="AS239" s="260"/>
      <c r="AT239" s="260"/>
      <c r="AU239" s="260"/>
      <c r="AV239" s="260"/>
      <c r="AW239" s="260"/>
      <c r="AX239" s="260"/>
      <c r="AY239" s="260"/>
      <c r="AZ239" s="260" t="s">
        <v>170</v>
      </c>
      <c r="BA239" s="260"/>
      <c r="BB239" s="260"/>
      <c r="BC239" s="260"/>
      <c r="BD239" s="260"/>
      <c r="BE239" s="260"/>
      <c r="BF239" s="260"/>
      <c r="BG239" s="210"/>
      <c r="BH239" s="210"/>
      <c r="BI239" s="210"/>
    </row>
    <row r="240" spans="1:61" x14ac:dyDescent="0.25">
      <c r="A240" s="171" t="s">
        <v>91</v>
      </c>
      <c r="B240" s="164"/>
      <c r="C240" s="299" t="s">
        <v>628</v>
      </c>
      <c r="D240" s="166"/>
      <c r="E240" s="168"/>
      <c r="F240" s="167"/>
      <c r="G240" s="168"/>
      <c r="H240" s="271"/>
      <c r="J240" s="171" t="s">
        <v>91</v>
      </c>
      <c r="K240" s="164"/>
      <c r="L240" s="299" t="s">
        <v>92</v>
      </c>
      <c r="M240" s="248"/>
      <c r="N240" s="166"/>
      <c r="O240" s="168"/>
      <c r="P240" s="167"/>
      <c r="Q240" s="168"/>
      <c r="R240" s="271"/>
      <c r="AO240" s="260"/>
      <c r="AP240" s="260"/>
      <c r="AQ240" s="260"/>
      <c r="AR240" s="260"/>
      <c r="AS240" s="260"/>
      <c r="AT240" s="260"/>
      <c r="AU240" s="260"/>
      <c r="AV240" s="260"/>
      <c r="AW240" s="260"/>
      <c r="AX240" s="260"/>
      <c r="AY240" s="260"/>
      <c r="AZ240" s="260" t="s">
        <v>170</v>
      </c>
      <c r="BA240" s="260"/>
      <c r="BB240" s="260"/>
      <c r="BC240" s="260"/>
      <c r="BD240" s="260"/>
      <c r="BE240" s="260"/>
      <c r="BF240" s="260"/>
      <c r="BG240" s="210"/>
      <c r="BH240" s="210"/>
      <c r="BI240" s="210"/>
    </row>
    <row r="241" spans="1:61" x14ac:dyDescent="0.25">
      <c r="A241" s="171" t="s">
        <v>91</v>
      </c>
      <c r="B241" s="164"/>
      <c r="C241" s="299" t="s">
        <v>628</v>
      </c>
      <c r="D241" s="166"/>
      <c r="E241" s="168"/>
      <c r="F241" s="167"/>
      <c r="G241" s="168"/>
      <c r="H241" s="271"/>
      <c r="J241" s="171" t="s">
        <v>91</v>
      </c>
      <c r="K241" s="164"/>
      <c r="L241" s="299" t="s">
        <v>92</v>
      </c>
      <c r="M241" s="248"/>
      <c r="N241" s="166"/>
      <c r="O241" s="168"/>
      <c r="P241" s="167"/>
      <c r="Q241" s="168"/>
      <c r="R241" s="271"/>
      <c r="AO241" s="260"/>
      <c r="AP241" s="260"/>
      <c r="AQ241" s="260"/>
      <c r="AR241" s="260"/>
      <c r="AS241" s="260"/>
      <c r="AT241" s="260"/>
      <c r="AU241" s="260"/>
      <c r="AV241" s="260"/>
      <c r="AW241" s="260"/>
      <c r="AX241" s="260"/>
      <c r="AY241" s="260"/>
      <c r="AZ241" s="260" t="s">
        <v>170</v>
      </c>
      <c r="BA241" s="260"/>
      <c r="BB241" s="260"/>
      <c r="BC241" s="260"/>
      <c r="BD241" s="260"/>
      <c r="BE241" s="260"/>
      <c r="BF241" s="260"/>
      <c r="BG241" s="210"/>
      <c r="BH241" s="210"/>
      <c r="BI241" s="210"/>
    </row>
    <row r="242" spans="1:61" x14ac:dyDescent="0.25">
      <c r="A242" s="171" t="s">
        <v>91</v>
      </c>
      <c r="B242" s="164"/>
      <c r="C242" s="299" t="s">
        <v>628</v>
      </c>
      <c r="D242" s="166"/>
      <c r="E242" s="168"/>
      <c r="F242" s="167"/>
      <c r="G242" s="168"/>
      <c r="H242" s="271"/>
      <c r="J242" s="171" t="s">
        <v>91</v>
      </c>
      <c r="K242" s="164"/>
      <c r="L242" s="299" t="s">
        <v>92</v>
      </c>
      <c r="M242" s="248"/>
      <c r="N242" s="166"/>
      <c r="O242" s="168"/>
      <c r="P242" s="167"/>
      <c r="Q242" s="168"/>
      <c r="R242" s="271"/>
      <c r="AO242" s="260"/>
      <c r="AP242" s="260"/>
      <c r="AQ242" s="260"/>
      <c r="AR242" s="260"/>
      <c r="AS242" s="260"/>
      <c r="AT242" s="260"/>
      <c r="AU242" s="260"/>
      <c r="AV242" s="260"/>
      <c r="AW242" s="260"/>
      <c r="AX242" s="260"/>
      <c r="AY242" s="260"/>
      <c r="AZ242" s="260" t="s">
        <v>170</v>
      </c>
      <c r="BA242" s="260"/>
      <c r="BB242" s="260"/>
      <c r="BC242" s="260"/>
      <c r="BD242" s="260"/>
      <c r="BE242" s="260"/>
      <c r="BF242" s="260"/>
      <c r="BG242" s="210"/>
      <c r="BH242" s="210"/>
      <c r="BI242" s="210"/>
    </row>
    <row r="243" spans="1:61" x14ac:dyDescent="0.25">
      <c r="A243" s="171" t="s">
        <v>91</v>
      </c>
      <c r="B243" s="164"/>
      <c r="C243" s="299" t="s">
        <v>628</v>
      </c>
      <c r="D243" s="166"/>
      <c r="E243" s="168"/>
      <c r="F243" s="167"/>
      <c r="G243" s="168"/>
      <c r="H243" s="271"/>
      <c r="J243" s="171" t="s">
        <v>91</v>
      </c>
      <c r="K243" s="164"/>
      <c r="L243" s="299" t="s">
        <v>92</v>
      </c>
      <c r="M243" s="248"/>
      <c r="N243" s="166"/>
      <c r="O243" s="168"/>
      <c r="P243" s="167"/>
      <c r="Q243" s="168"/>
      <c r="R243" s="271"/>
      <c r="AO243" s="260"/>
      <c r="AP243" s="260"/>
      <c r="AQ243" s="260"/>
      <c r="AR243" s="260"/>
      <c r="AS243" s="260"/>
      <c r="AT243" s="260"/>
      <c r="AU243" s="260"/>
      <c r="AV243" s="260"/>
      <c r="AW243" s="260"/>
      <c r="AX243" s="260"/>
      <c r="AY243" s="260"/>
      <c r="AZ243" s="260" t="s">
        <v>170</v>
      </c>
      <c r="BA243" s="260"/>
      <c r="BB243" s="260"/>
      <c r="BC243" s="260"/>
      <c r="BD243" s="260"/>
      <c r="BE243" s="260"/>
      <c r="BF243" s="260"/>
      <c r="BG243" s="210"/>
      <c r="BH243" s="210"/>
      <c r="BI243" s="210"/>
    </row>
    <row r="244" spans="1:61" x14ac:dyDescent="0.25">
      <c r="A244" s="171" t="s">
        <v>91</v>
      </c>
      <c r="B244" s="164"/>
      <c r="C244" s="299" t="s">
        <v>628</v>
      </c>
      <c r="D244" s="166"/>
      <c r="E244" s="168"/>
      <c r="F244" s="167"/>
      <c r="G244" s="168"/>
      <c r="H244" s="271"/>
      <c r="J244" s="171" t="s">
        <v>91</v>
      </c>
      <c r="K244" s="164"/>
      <c r="L244" s="299" t="s">
        <v>92</v>
      </c>
      <c r="M244" s="248"/>
      <c r="N244" s="166"/>
      <c r="O244" s="168"/>
      <c r="P244" s="167"/>
      <c r="Q244" s="168"/>
      <c r="R244" s="271"/>
      <c r="AO244" s="260"/>
      <c r="AP244" s="260"/>
      <c r="AQ244" s="260"/>
      <c r="AR244" s="260"/>
      <c r="AS244" s="260"/>
      <c r="AT244" s="260"/>
      <c r="AU244" s="260"/>
      <c r="AV244" s="260"/>
      <c r="AW244" s="260"/>
      <c r="AX244" s="260"/>
      <c r="AY244" s="260"/>
      <c r="AZ244" s="260" t="s">
        <v>170</v>
      </c>
      <c r="BA244" s="260"/>
      <c r="BB244" s="260"/>
      <c r="BC244" s="260"/>
      <c r="BD244" s="260"/>
      <c r="BE244" s="260"/>
      <c r="BF244" s="260"/>
      <c r="BG244" s="210"/>
      <c r="BH244" s="210"/>
      <c r="BI244" s="210"/>
    </row>
    <row r="245" spans="1:61" x14ac:dyDescent="0.25">
      <c r="A245" s="171" t="s">
        <v>91</v>
      </c>
      <c r="B245" s="164"/>
      <c r="C245" s="299" t="s">
        <v>628</v>
      </c>
      <c r="D245" s="166"/>
      <c r="E245" s="168"/>
      <c r="F245" s="167"/>
      <c r="G245" s="168"/>
      <c r="H245" s="271"/>
      <c r="J245" s="171" t="s">
        <v>91</v>
      </c>
      <c r="K245" s="164"/>
      <c r="L245" s="299" t="s">
        <v>92</v>
      </c>
      <c r="M245" s="248"/>
      <c r="N245" s="166"/>
      <c r="O245" s="168"/>
      <c r="P245" s="167"/>
      <c r="Q245" s="168"/>
      <c r="R245" s="271"/>
      <c r="AO245" s="260"/>
      <c r="AP245" s="260"/>
      <c r="AQ245" s="260"/>
      <c r="AR245" s="260"/>
      <c r="AS245" s="260"/>
      <c r="AT245" s="260"/>
      <c r="AU245" s="260"/>
      <c r="AV245" s="260"/>
      <c r="AW245" s="260"/>
      <c r="AX245" s="260"/>
      <c r="AY245" s="260"/>
      <c r="AZ245" s="260" t="s">
        <v>170</v>
      </c>
      <c r="BA245" s="260"/>
      <c r="BB245" s="260"/>
      <c r="BC245" s="260"/>
      <c r="BD245" s="260"/>
      <c r="BE245" s="260"/>
      <c r="BF245" s="260"/>
      <c r="BG245" s="210"/>
      <c r="BH245" s="210"/>
      <c r="BI245" s="210"/>
    </row>
    <row r="246" spans="1:61" x14ac:dyDescent="0.25">
      <c r="A246" s="171" t="s">
        <v>91</v>
      </c>
      <c r="B246" s="164"/>
      <c r="C246" s="299" t="s">
        <v>628</v>
      </c>
      <c r="D246" s="166"/>
      <c r="E246" s="168"/>
      <c r="F246" s="167"/>
      <c r="G246" s="168"/>
      <c r="H246" s="271"/>
      <c r="J246" s="171" t="s">
        <v>91</v>
      </c>
      <c r="K246" s="164"/>
      <c r="L246" s="299" t="s">
        <v>92</v>
      </c>
      <c r="M246" s="248"/>
      <c r="N246" s="166"/>
      <c r="O246" s="168"/>
      <c r="P246" s="167"/>
      <c r="Q246" s="168"/>
      <c r="R246" s="271"/>
      <c r="AO246" s="260"/>
      <c r="AP246" s="260"/>
      <c r="AQ246" s="260"/>
      <c r="AR246" s="260"/>
      <c r="AS246" s="260"/>
      <c r="AT246" s="260"/>
      <c r="AU246" s="260"/>
      <c r="AV246" s="260"/>
      <c r="AW246" s="260"/>
      <c r="AX246" s="260"/>
      <c r="AY246" s="260"/>
      <c r="AZ246" s="260" t="s">
        <v>170</v>
      </c>
      <c r="BA246" s="260"/>
      <c r="BB246" s="260"/>
      <c r="BC246" s="260"/>
      <c r="BD246" s="260"/>
      <c r="BE246" s="260"/>
      <c r="BF246" s="260"/>
      <c r="BG246" s="210"/>
      <c r="BH246" s="210"/>
      <c r="BI246" s="210"/>
    </row>
    <row r="247" spans="1:61" x14ac:dyDescent="0.25">
      <c r="A247" s="171" t="s">
        <v>91</v>
      </c>
      <c r="B247" s="164"/>
      <c r="C247" s="299" t="s">
        <v>628</v>
      </c>
      <c r="D247" s="166"/>
      <c r="E247" s="168"/>
      <c r="F247" s="167"/>
      <c r="G247" s="168"/>
      <c r="H247" s="271"/>
      <c r="J247" s="171" t="s">
        <v>91</v>
      </c>
      <c r="K247" s="164"/>
      <c r="L247" s="299" t="s">
        <v>92</v>
      </c>
      <c r="M247" s="248"/>
      <c r="N247" s="166"/>
      <c r="O247" s="168"/>
      <c r="P247" s="167"/>
      <c r="Q247" s="168"/>
      <c r="R247" s="271"/>
      <c r="AO247" s="260"/>
      <c r="AP247" s="260"/>
      <c r="AQ247" s="260"/>
      <c r="AR247" s="260"/>
      <c r="AS247" s="260"/>
      <c r="AT247" s="260"/>
      <c r="AU247" s="260"/>
      <c r="AV247" s="260"/>
      <c r="AW247" s="260"/>
      <c r="AX247" s="260"/>
      <c r="AY247" s="260"/>
      <c r="AZ247" s="260" t="s">
        <v>170</v>
      </c>
      <c r="BA247" s="260"/>
      <c r="BB247" s="260"/>
      <c r="BC247" s="260"/>
      <c r="BD247" s="260"/>
      <c r="BE247" s="260"/>
      <c r="BF247" s="260"/>
      <c r="BG247" s="210"/>
      <c r="BH247" s="210"/>
      <c r="BI247" s="210"/>
    </row>
    <row r="248" spans="1:61" x14ac:dyDescent="0.25">
      <c r="A248" s="171" t="s">
        <v>91</v>
      </c>
      <c r="B248" s="164"/>
      <c r="C248" s="299" t="s">
        <v>628</v>
      </c>
      <c r="D248" s="166"/>
      <c r="E248" s="168"/>
      <c r="F248" s="167"/>
      <c r="G248" s="168"/>
      <c r="H248" s="271"/>
      <c r="J248" s="171" t="s">
        <v>91</v>
      </c>
      <c r="K248" s="164"/>
      <c r="L248" s="299" t="s">
        <v>92</v>
      </c>
      <c r="M248" s="248"/>
      <c r="N248" s="166"/>
      <c r="O248" s="168"/>
      <c r="P248" s="167"/>
      <c r="Q248" s="168"/>
      <c r="R248" s="271"/>
      <c r="AO248" s="260"/>
      <c r="AP248" s="260"/>
      <c r="AQ248" s="260"/>
      <c r="AR248" s="260"/>
      <c r="AS248" s="260"/>
      <c r="AT248" s="260"/>
      <c r="AU248" s="260"/>
      <c r="AV248" s="260"/>
      <c r="AW248" s="260"/>
      <c r="AX248" s="260"/>
      <c r="AY248" s="260"/>
      <c r="AZ248" s="260" t="s">
        <v>170</v>
      </c>
      <c r="BA248" s="260"/>
      <c r="BB248" s="260"/>
      <c r="BC248" s="260"/>
      <c r="BD248" s="260"/>
      <c r="BE248" s="260"/>
      <c r="BF248" s="260"/>
      <c r="BG248" s="210"/>
      <c r="BH248" s="210"/>
      <c r="BI248" s="210"/>
    </row>
    <row r="249" spans="1:61" x14ac:dyDescent="0.25">
      <c r="A249" s="171" t="s">
        <v>91</v>
      </c>
      <c r="B249" s="164"/>
      <c r="C249" s="299" t="s">
        <v>628</v>
      </c>
      <c r="D249" s="166"/>
      <c r="E249" s="168"/>
      <c r="F249" s="167"/>
      <c r="G249" s="168"/>
      <c r="H249" s="271"/>
      <c r="J249" s="171" t="s">
        <v>91</v>
      </c>
      <c r="K249" s="164"/>
      <c r="L249" s="299" t="s">
        <v>92</v>
      </c>
      <c r="M249" s="248"/>
      <c r="N249" s="166"/>
      <c r="O249" s="168"/>
      <c r="P249" s="167"/>
      <c r="Q249" s="168"/>
      <c r="R249" s="271"/>
      <c r="AO249" s="260"/>
      <c r="AP249" s="260"/>
      <c r="AQ249" s="260"/>
      <c r="AR249" s="260"/>
      <c r="AS249" s="260"/>
      <c r="AT249" s="260"/>
      <c r="AU249" s="260"/>
      <c r="AV249" s="260"/>
      <c r="AW249" s="260"/>
      <c r="AX249" s="260"/>
      <c r="AY249" s="260"/>
      <c r="AZ249" s="260" t="s">
        <v>170</v>
      </c>
      <c r="BA249" s="260"/>
      <c r="BB249" s="260"/>
      <c r="BC249" s="260"/>
      <c r="BD249" s="260"/>
      <c r="BE249" s="260"/>
      <c r="BF249" s="260"/>
      <c r="BG249" s="210"/>
      <c r="BH249" s="210"/>
      <c r="BI249" s="210"/>
    </row>
    <row r="250" spans="1:61" x14ac:dyDescent="0.25">
      <c r="A250" s="171" t="s">
        <v>91</v>
      </c>
      <c r="B250" s="164"/>
      <c r="C250" s="299" t="s">
        <v>628</v>
      </c>
      <c r="D250" s="166"/>
      <c r="E250" s="168"/>
      <c r="F250" s="167"/>
      <c r="G250" s="168"/>
      <c r="H250" s="271"/>
      <c r="J250" s="171" t="s">
        <v>91</v>
      </c>
      <c r="K250" s="164"/>
      <c r="L250" s="299" t="s">
        <v>92</v>
      </c>
      <c r="M250" s="248"/>
      <c r="N250" s="166"/>
      <c r="O250" s="168"/>
      <c r="P250" s="167"/>
      <c r="Q250" s="168"/>
      <c r="R250" s="271"/>
      <c r="AO250" s="260"/>
      <c r="AP250" s="260"/>
      <c r="AQ250" s="260"/>
      <c r="AR250" s="260"/>
      <c r="AS250" s="260"/>
      <c r="AT250" s="260"/>
      <c r="AU250" s="260"/>
      <c r="AV250" s="260"/>
      <c r="AW250" s="260"/>
      <c r="AX250" s="260"/>
      <c r="AY250" s="260"/>
      <c r="AZ250" s="260" t="s">
        <v>170</v>
      </c>
      <c r="BA250" s="260"/>
      <c r="BB250" s="260"/>
      <c r="BC250" s="260"/>
      <c r="BD250" s="260"/>
      <c r="BE250" s="260"/>
      <c r="BF250" s="260"/>
      <c r="BG250" s="210"/>
      <c r="BH250" s="210"/>
      <c r="BI250" s="210"/>
    </row>
    <row r="251" spans="1:61" x14ac:dyDescent="0.25">
      <c r="A251" s="171" t="s">
        <v>91</v>
      </c>
      <c r="B251" s="164"/>
      <c r="C251" s="299" t="s">
        <v>628</v>
      </c>
      <c r="D251" s="166"/>
      <c r="E251" s="168"/>
      <c r="F251" s="167"/>
      <c r="G251" s="168"/>
      <c r="H251" s="271"/>
      <c r="J251" s="171" t="s">
        <v>91</v>
      </c>
      <c r="K251" s="164"/>
      <c r="L251" s="299" t="s">
        <v>92</v>
      </c>
      <c r="M251" s="248"/>
      <c r="N251" s="166"/>
      <c r="O251" s="168"/>
      <c r="P251" s="167"/>
      <c r="Q251" s="168"/>
      <c r="R251" s="271"/>
      <c r="AO251" s="260"/>
      <c r="AP251" s="260"/>
      <c r="AQ251" s="260"/>
      <c r="AR251" s="260"/>
      <c r="AS251" s="260"/>
      <c r="AT251" s="260"/>
      <c r="AU251" s="260"/>
      <c r="AV251" s="260"/>
      <c r="AW251" s="260"/>
      <c r="AX251" s="260"/>
      <c r="AY251" s="260"/>
      <c r="AZ251" s="260" t="s">
        <v>170</v>
      </c>
      <c r="BA251" s="260"/>
      <c r="BB251" s="260"/>
      <c r="BC251" s="260"/>
      <c r="BD251" s="260"/>
      <c r="BE251" s="260"/>
      <c r="BF251" s="260"/>
      <c r="BG251" s="210"/>
      <c r="BH251" s="210"/>
      <c r="BI251" s="210"/>
    </row>
    <row r="252" spans="1:61" x14ac:dyDescent="0.25">
      <c r="A252" s="171" t="s">
        <v>91</v>
      </c>
      <c r="B252" s="164"/>
      <c r="C252" s="299" t="s">
        <v>628</v>
      </c>
      <c r="D252" s="166"/>
      <c r="E252" s="168"/>
      <c r="F252" s="167"/>
      <c r="G252" s="168"/>
      <c r="H252" s="271"/>
      <c r="J252" s="171" t="s">
        <v>91</v>
      </c>
      <c r="K252" s="164"/>
      <c r="L252" s="299" t="s">
        <v>92</v>
      </c>
      <c r="M252" s="248"/>
      <c r="N252" s="166"/>
      <c r="O252" s="168"/>
      <c r="P252" s="167"/>
      <c r="Q252" s="168"/>
      <c r="R252" s="271"/>
      <c r="AO252" s="260"/>
      <c r="AP252" s="260"/>
      <c r="AQ252" s="260"/>
      <c r="AR252" s="260"/>
      <c r="AS252" s="260"/>
      <c r="AT252" s="260"/>
      <c r="AU252" s="260"/>
      <c r="AV252" s="260"/>
      <c r="AW252" s="260"/>
      <c r="AX252" s="260"/>
      <c r="AY252" s="260"/>
      <c r="AZ252" s="260" t="s">
        <v>170</v>
      </c>
      <c r="BA252" s="260"/>
      <c r="BB252" s="260"/>
      <c r="BC252" s="260"/>
      <c r="BD252" s="260"/>
      <c r="BE252" s="260"/>
      <c r="BF252" s="260"/>
      <c r="BG252" s="210"/>
      <c r="BH252" s="210"/>
      <c r="BI252" s="210"/>
    </row>
    <row r="253" spans="1:61" x14ac:dyDescent="0.25">
      <c r="A253" s="171" t="s">
        <v>91</v>
      </c>
      <c r="B253" s="164"/>
      <c r="C253" s="299" t="s">
        <v>628</v>
      </c>
      <c r="D253" s="166"/>
      <c r="E253" s="168"/>
      <c r="F253" s="167"/>
      <c r="G253" s="168"/>
      <c r="H253" s="271"/>
      <c r="J253" s="171" t="s">
        <v>91</v>
      </c>
      <c r="K253" s="164"/>
      <c r="L253" s="299" t="s">
        <v>92</v>
      </c>
      <c r="M253" s="248"/>
      <c r="N253" s="166"/>
      <c r="O253" s="168"/>
      <c r="P253" s="167"/>
      <c r="Q253" s="168"/>
      <c r="R253" s="271"/>
      <c r="AO253" s="260"/>
      <c r="AP253" s="260"/>
      <c r="AQ253" s="260"/>
      <c r="AR253" s="260"/>
      <c r="AS253" s="260"/>
      <c r="AT253" s="260"/>
      <c r="AU253" s="260"/>
      <c r="AV253" s="260"/>
      <c r="AW253" s="260"/>
      <c r="AX253" s="260"/>
      <c r="AY253" s="260"/>
      <c r="AZ253" s="260" t="s">
        <v>170</v>
      </c>
      <c r="BA253" s="260"/>
      <c r="BB253" s="260"/>
      <c r="BC253" s="260"/>
      <c r="BD253" s="260"/>
      <c r="BE253" s="260"/>
      <c r="BF253" s="260"/>
      <c r="BG253" s="210"/>
      <c r="BH253" s="210"/>
      <c r="BI253" s="210"/>
    </row>
    <row r="254" spans="1:61" x14ac:dyDescent="0.25">
      <c r="A254" s="171" t="s">
        <v>91</v>
      </c>
      <c r="B254" s="164"/>
      <c r="C254" s="299" t="s">
        <v>628</v>
      </c>
      <c r="D254" s="166"/>
      <c r="E254" s="168"/>
      <c r="F254" s="167"/>
      <c r="G254" s="168"/>
      <c r="H254" s="271"/>
      <c r="J254" s="171" t="s">
        <v>91</v>
      </c>
      <c r="K254" s="164"/>
      <c r="L254" s="299" t="s">
        <v>92</v>
      </c>
      <c r="M254" s="248"/>
      <c r="N254" s="166"/>
      <c r="O254" s="168"/>
      <c r="P254" s="167"/>
      <c r="Q254" s="168"/>
      <c r="R254" s="271"/>
      <c r="AO254" s="260"/>
      <c r="AP254" s="260"/>
      <c r="AQ254" s="260"/>
      <c r="AR254" s="260"/>
      <c r="AS254" s="260"/>
      <c r="AT254" s="260"/>
      <c r="AU254" s="260"/>
      <c r="AV254" s="260"/>
      <c r="AW254" s="260"/>
      <c r="AX254" s="260"/>
      <c r="AY254" s="260"/>
      <c r="AZ254" s="260" t="s">
        <v>170</v>
      </c>
      <c r="BA254" s="260"/>
      <c r="BB254" s="260"/>
      <c r="BC254" s="260"/>
      <c r="BD254" s="260"/>
      <c r="BE254" s="260"/>
      <c r="BF254" s="260"/>
      <c r="BG254" s="210"/>
      <c r="BH254" s="210"/>
      <c r="BI254" s="210"/>
    </row>
    <row r="255" spans="1:61" x14ac:dyDescent="0.25">
      <c r="A255" s="171" t="s">
        <v>91</v>
      </c>
      <c r="B255" s="164"/>
      <c r="C255" s="299" t="s">
        <v>628</v>
      </c>
      <c r="D255" s="166"/>
      <c r="E255" s="168"/>
      <c r="F255" s="167"/>
      <c r="G255" s="168"/>
      <c r="H255" s="271"/>
      <c r="J255" s="171" t="s">
        <v>91</v>
      </c>
      <c r="K255" s="164"/>
      <c r="L255" s="299" t="s">
        <v>92</v>
      </c>
      <c r="M255" s="248"/>
      <c r="N255" s="166"/>
      <c r="O255" s="168"/>
      <c r="P255" s="167"/>
      <c r="Q255" s="168"/>
      <c r="R255" s="271"/>
      <c r="AO255" s="260"/>
      <c r="AP255" s="260"/>
      <c r="AQ255" s="260"/>
      <c r="AR255" s="260"/>
      <c r="AS255" s="260"/>
      <c r="AT255" s="260"/>
      <c r="AU255" s="260"/>
      <c r="AV255" s="260"/>
      <c r="AW255" s="260"/>
      <c r="AX255" s="260"/>
      <c r="AY255" s="260"/>
      <c r="AZ255" s="260" t="s">
        <v>170</v>
      </c>
      <c r="BA255" s="260"/>
      <c r="BB255" s="260"/>
      <c r="BC255" s="260"/>
      <c r="BD255" s="260"/>
      <c r="BE255" s="260"/>
      <c r="BF255" s="260"/>
      <c r="BG255" s="210"/>
      <c r="BH255" s="210"/>
      <c r="BI255" s="210"/>
    </row>
    <row r="256" spans="1:61" x14ac:dyDescent="0.25">
      <c r="A256" s="171" t="s">
        <v>91</v>
      </c>
      <c r="B256" s="164"/>
      <c r="C256" s="299" t="s">
        <v>628</v>
      </c>
      <c r="D256" s="166"/>
      <c r="E256" s="168"/>
      <c r="F256" s="167"/>
      <c r="G256" s="168"/>
      <c r="H256" s="271"/>
      <c r="J256" s="171" t="s">
        <v>91</v>
      </c>
      <c r="K256" s="164"/>
      <c r="L256" s="299" t="s">
        <v>92</v>
      </c>
      <c r="M256" s="248"/>
      <c r="N256" s="166"/>
      <c r="O256" s="168"/>
      <c r="P256" s="167"/>
      <c r="Q256" s="168"/>
      <c r="R256" s="271"/>
      <c r="AO256" s="260"/>
      <c r="AP256" s="260"/>
      <c r="AQ256" s="260"/>
      <c r="AR256" s="260"/>
      <c r="AS256" s="260"/>
      <c r="AT256" s="260"/>
      <c r="AU256" s="260"/>
      <c r="AV256" s="260"/>
      <c r="AW256" s="260"/>
      <c r="AX256" s="260"/>
      <c r="AY256" s="260"/>
      <c r="AZ256" s="260" t="s">
        <v>170</v>
      </c>
      <c r="BA256" s="260"/>
      <c r="BB256" s="260"/>
      <c r="BC256" s="260"/>
      <c r="BD256" s="260"/>
      <c r="BE256" s="260"/>
      <c r="BF256" s="260"/>
      <c r="BG256" s="210"/>
      <c r="BH256" s="210"/>
      <c r="BI256" s="210"/>
    </row>
    <row r="257" spans="1:61" x14ac:dyDescent="0.25">
      <c r="A257" s="171" t="s">
        <v>91</v>
      </c>
      <c r="B257" s="164"/>
      <c r="C257" s="299" t="s">
        <v>628</v>
      </c>
      <c r="D257" s="166"/>
      <c r="E257" s="168"/>
      <c r="F257" s="167"/>
      <c r="G257" s="168"/>
      <c r="H257" s="271"/>
      <c r="J257" s="171" t="s">
        <v>91</v>
      </c>
      <c r="K257" s="164"/>
      <c r="L257" s="299" t="s">
        <v>92</v>
      </c>
      <c r="M257" s="248"/>
      <c r="N257" s="166"/>
      <c r="O257" s="168"/>
      <c r="P257" s="167"/>
      <c r="Q257" s="168"/>
      <c r="R257" s="271"/>
      <c r="AO257" s="260"/>
      <c r="AP257" s="260"/>
      <c r="AQ257" s="260"/>
      <c r="AR257" s="260"/>
      <c r="AS257" s="260"/>
      <c r="AT257" s="260"/>
      <c r="AU257" s="260"/>
      <c r="AV257" s="260"/>
      <c r="AW257" s="260"/>
      <c r="AX257" s="260"/>
      <c r="AY257" s="260"/>
      <c r="AZ257" s="260" t="s">
        <v>170</v>
      </c>
      <c r="BA257" s="260"/>
      <c r="BB257" s="260"/>
      <c r="BC257" s="260"/>
      <c r="BD257" s="260"/>
      <c r="BE257" s="260"/>
      <c r="BF257" s="260"/>
      <c r="BG257" s="210"/>
      <c r="BH257" s="210"/>
      <c r="BI257" s="210"/>
    </row>
    <row r="258" spans="1:61" x14ac:dyDescent="0.25">
      <c r="A258" s="171" t="s">
        <v>91</v>
      </c>
      <c r="B258" s="164"/>
      <c r="C258" s="299" t="s">
        <v>628</v>
      </c>
      <c r="D258" s="166"/>
      <c r="E258" s="168"/>
      <c r="F258" s="167"/>
      <c r="G258" s="168"/>
      <c r="H258" s="271"/>
      <c r="J258" s="171" t="s">
        <v>91</v>
      </c>
      <c r="K258" s="164"/>
      <c r="L258" s="299" t="s">
        <v>92</v>
      </c>
      <c r="M258" s="248"/>
      <c r="N258" s="166"/>
      <c r="O258" s="168"/>
      <c r="P258" s="167"/>
      <c r="Q258" s="168"/>
      <c r="R258" s="271"/>
      <c r="AO258" s="260"/>
      <c r="AP258" s="260"/>
      <c r="AQ258" s="260"/>
      <c r="AR258" s="260"/>
      <c r="AS258" s="260"/>
      <c r="AT258" s="260"/>
      <c r="AU258" s="260"/>
      <c r="AV258" s="260"/>
      <c r="AW258" s="260"/>
      <c r="AX258" s="260"/>
      <c r="AY258" s="260"/>
      <c r="AZ258" s="260" t="s">
        <v>170</v>
      </c>
      <c r="BA258" s="260"/>
      <c r="BB258" s="260"/>
      <c r="BC258" s="260"/>
      <c r="BD258" s="260"/>
      <c r="BE258" s="260"/>
      <c r="BF258" s="260"/>
      <c r="BG258" s="210"/>
      <c r="BH258" s="210"/>
      <c r="BI258" s="210"/>
    </row>
    <row r="259" spans="1:61" x14ac:dyDescent="0.25">
      <c r="A259" s="171" t="s">
        <v>91</v>
      </c>
      <c r="B259" s="164"/>
      <c r="C259" s="299" t="s">
        <v>628</v>
      </c>
      <c r="D259" s="166"/>
      <c r="E259" s="168"/>
      <c r="F259" s="167"/>
      <c r="G259" s="168"/>
      <c r="H259" s="271"/>
      <c r="J259" s="171" t="s">
        <v>91</v>
      </c>
      <c r="K259" s="164"/>
      <c r="L259" s="299" t="s">
        <v>92</v>
      </c>
      <c r="M259" s="248"/>
      <c r="N259" s="166"/>
      <c r="O259" s="168"/>
      <c r="P259" s="167"/>
      <c r="Q259" s="168"/>
      <c r="R259" s="271"/>
      <c r="AO259" s="260"/>
      <c r="AP259" s="260"/>
      <c r="AQ259" s="260"/>
      <c r="AR259" s="260"/>
      <c r="AS259" s="260"/>
      <c r="AT259" s="260"/>
      <c r="AU259" s="260"/>
      <c r="AV259" s="260"/>
      <c r="AW259" s="260"/>
      <c r="AX259" s="260"/>
      <c r="AY259" s="260"/>
      <c r="AZ259" s="260" t="s">
        <v>170</v>
      </c>
      <c r="BA259" s="260"/>
      <c r="BB259" s="260"/>
      <c r="BC259" s="260"/>
      <c r="BD259" s="260"/>
      <c r="BE259" s="260"/>
      <c r="BF259" s="260"/>
      <c r="BG259" s="210"/>
      <c r="BH259" s="210"/>
      <c r="BI259" s="210"/>
    </row>
    <row r="260" spans="1:61" x14ac:dyDescent="0.25">
      <c r="A260" s="171" t="s">
        <v>91</v>
      </c>
      <c r="B260" s="164"/>
      <c r="C260" s="299" t="s">
        <v>628</v>
      </c>
      <c r="D260" s="166"/>
      <c r="E260" s="168"/>
      <c r="F260" s="167"/>
      <c r="G260" s="168"/>
      <c r="H260" s="271"/>
      <c r="J260" s="171" t="s">
        <v>91</v>
      </c>
      <c r="K260" s="164"/>
      <c r="L260" s="299" t="s">
        <v>92</v>
      </c>
      <c r="M260" s="248"/>
      <c r="N260" s="166"/>
      <c r="O260" s="168"/>
      <c r="P260" s="167"/>
      <c r="Q260" s="168"/>
      <c r="R260" s="271"/>
      <c r="AO260" s="260"/>
      <c r="AP260" s="260"/>
      <c r="AQ260" s="260"/>
      <c r="AR260" s="260"/>
      <c r="AS260" s="260"/>
      <c r="AT260" s="260"/>
      <c r="AU260" s="260"/>
      <c r="AV260" s="260"/>
      <c r="AW260" s="260"/>
      <c r="AX260" s="260"/>
      <c r="AY260" s="260"/>
      <c r="AZ260" s="260" t="s">
        <v>170</v>
      </c>
      <c r="BA260" s="260"/>
      <c r="BB260" s="260"/>
      <c r="BC260" s="260"/>
      <c r="BD260" s="260"/>
      <c r="BE260" s="260"/>
      <c r="BF260" s="260"/>
      <c r="BG260" s="210"/>
      <c r="BH260" s="210"/>
      <c r="BI260" s="210"/>
    </row>
    <row r="261" spans="1:61" x14ac:dyDescent="0.25">
      <c r="A261" s="171" t="s">
        <v>91</v>
      </c>
      <c r="B261" s="164"/>
      <c r="C261" s="299" t="s">
        <v>628</v>
      </c>
      <c r="D261" s="166"/>
      <c r="E261" s="168"/>
      <c r="F261" s="167"/>
      <c r="G261" s="168"/>
      <c r="H261" s="271"/>
      <c r="J261" s="171" t="s">
        <v>91</v>
      </c>
      <c r="K261" s="164"/>
      <c r="L261" s="299" t="s">
        <v>92</v>
      </c>
      <c r="M261" s="248"/>
      <c r="N261" s="166"/>
      <c r="O261" s="168"/>
      <c r="P261" s="167"/>
      <c r="Q261" s="168"/>
      <c r="R261" s="271"/>
      <c r="AO261" s="260"/>
      <c r="AP261" s="260"/>
      <c r="AQ261" s="260"/>
      <c r="AR261" s="260"/>
      <c r="AS261" s="260"/>
      <c r="AT261" s="260"/>
      <c r="AU261" s="260"/>
      <c r="AV261" s="260"/>
      <c r="AW261" s="260"/>
      <c r="AX261" s="260"/>
      <c r="AY261" s="260"/>
      <c r="AZ261" s="260" t="s">
        <v>170</v>
      </c>
      <c r="BA261" s="260"/>
      <c r="BB261" s="260"/>
      <c r="BC261" s="260"/>
      <c r="BD261" s="260"/>
      <c r="BE261" s="260"/>
      <c r="BF261" s="260"/>
      <c r="BG261" s="210"/>
      <c r="BH261" s="210"/>
      <c r="BI261" s="210"/>
    </row>
    <row r="262" spans="1:61" x14ac:dyDescent="0.25">
      <c r="A262" s="171" t="s">
        <v>91</v>
      </c>
      <c r="B262" s="164"/>
      <c r="C262" s="299" t="s">
        <v>628</v>
      </c>
      <c r="D262" s="166"/>
      <c r="E262" s="168"/>
      <c r="F262" s="167"/>
      <c r="G262" s="168"/>
      <c r="H262" s="271"/>
      <c r="J262" s="171" t="s">
        <v>91</v>
      </c>
      <c r="K262" s="164"/>
      <c r="L262" s="299" t="s">
        <v>92</v>
      </c>
      <c r="M262" s="248"/>
      <c r="N262" s="166"/>
      <c r="O262" s="168"/>
      <c r="P262" s="167"/>
      <c r="Q262" s="168"/>
      <c r="R262" s="271"/>
      <c r="AO262" s="260"/>
      <c r="AP262" s="260"/>
      <c r="AQ262" s="260"/>
      <c r="AR262" s="260"/>
      <c r="AS262" s="260"/>
      <c r="AT262" s="260"/>
      <c r="AU262" s="260"/>
      <c r="AV262" s="260"/>
      <c r="AW262" s="260"/>
      <c r="AX262" s="260"/>
      <c r="AY262" s="260"/>
      <c r="AZ262" s="260" t="s">
        <v>170</v>
      </c>
      <c r="BA262" s="260"/>
      <c r="BB262" s="260"/>
      <c r="BC262" s="260"/>
      <c r="BD262" s="260"/>
      <c r="BE262" s="260"/>
      <c r="BF262" s="260"/>
      <c r="BG262" s="210"/>
      <c r="BH262" s="210"/>
      <c r="BI262" s="210"/>
    </row>
    <row r="263" spans="1:61" x14ac:dyDescent="0.25">
      <c r="A263" s="171" t="s">
        <v>91</v>
      </c>
      <c r="B263" s="164"/>
      <c r="C263" s="299" t="s">
        <v>628</v>
      </c>
      <c r="D263" s="166"/>
      <c r="E263" s="168"/>
      <c r="F263" s="167"/>
      <c r="G263" s="168"/>
      <c r="H263" s="271"/>
      <c r="J263" s="171" t="s">
        <v>91</v>
      </c>
      <c r="K263" s="164"/>
      <c r="L263" s="299" t="s">
        <v>92</v>
      </c>
      <c r="M263" s="248"/>
      <c r="N263" s="166"/>
      <c r="O263" s="168"/>
      <c r="P263" s="167"/>
      <c r="Q263" s="168"/>
      <c r="R263" s="271"/>
      <c r="AO263" s="260"/>
      <c r="AP263" s="260"/>
      <c r="AQ263" s="260"/>
      <c r="AR263" s="260"/>
      <c r="AS263" s="260"/>
      <c r="AT263" s="260"/>
      <c r="AU263" s="260"/>
      <c r="AV263" s="260"/>
      <c r="AW263" s="260"/>
      <c r="AX263" s="260"/>
      <c r="AY263" s="260"/>
      <c r="AZ263" s="260" t="s">
        <v>170</v>
      </c>
      <c r="BA263" s="260"/>
      <c r="BB263" s="260"/>
      <c r="BC263" s="260"/>
      <c r="BD263" s="260"/>
      <c r="BE263" s="260"/>
      <c r="BF263" s="260"/>
      <c r="BG263" s="210"/>
      <c r="BH263" s="210"/>
      <c r="BI263" s="210"/>
    </row>
    <row r="264" spans="1:61" x14ac:dyDescent="0.25">
      <c r="A264" s="171" t="s">
        <v>91</v>
      </c>
      <c r="B264" s="164"/>
      <c r="C264" s="299" t="s">
        <v>628</v>
      </c>
      <c r="D264" s="166"/>
      <c r="E264" s="168"/>
      <c r="F264" s="167"/>
      <c r="G264" s="168"/>
      <c r="H264" s="271"/>
      <c r="J264" s="171" t="s">
        <v>91</v>
      </c>
      <c r="K264" s="164"/>
      <c r="L264" s="299" t="s">
        <v>92</v>
      </c>
      <c r="M264" s="248"/>
      <c r="N264" s="166"/>
      <c r="O264" s="168"/>
      <c r="P264" s="167"/>
      <c r="Q264" s="168"/>
      <c r="R264" s="271"/>
      <c r="AO264" s="260"/>
      <c r="AP264" s="260"/>
      <c r="AQ264" s="260"/>
      <c r="AR264" s="260"/>
      <c r="AS264" s="260"/>
      <c r="AT264" s="260"/>
      <c r="AU264" s="260"/>
      <c r="AV264" s="260"/>
      <c r="AW264" s="260"/>
      <c r="AX264" s="260"/>
      <c r="AY264" s="260"/>
      <c r="AZ264" s="260" t="s">
        <v>170</v>
      </c>
      <c r="BA264" s="260"/>
      <c r="BB264" s="260"/>
      <c r="BC264" s="260"/>
      <c r="BD264" s="260"/>
      <c r="BE264" s="260"/>
      <c r="BF264" s="260"/>
      <c r="BG264" s="210"/>
      <c r="BH264" s="210"/>
      <c r="BI264" s="210"/>
    </row>
    <row r="265" spans="1:61" x14ac:dyDescent="0.25">
      <c r="A265" s="171" t="s">
        <v>91</v>
      </c>
      <c r="B265" s="164"/>
      <c r="C265" s="299" t="s">
        <v>628</v>
      </c>
      <c r="D265" s="166"/>
      <c r="E265" s="168"/>
      <c r="F265" s="167"/>
      <c r="G265" s="168"/>
      <c r="H265" s="271"/>
      <c r="J265" s="171" t="s">
        <v>91</v>
      </c>
      <c r="K265" s="164"/>
      <c r="L265" s="299" t="s">
        <v>92</v>
      </c>
      <c r="M265" s="248"/>
      <c r="N265" s="166"/>
      <c r="O265" s="168"/>
      <c r="P265" s="167"/>
      <c r="Q265" s="168"/>
      <c r="R265" s="271"/>
      <c r="AO265" s="260"/>
      <c r="AP265" s="260"/>
      <c r="AQ265" s="260"/>
      <c r="AR265" s="260"/>
      <c r="AS265" s="260"/>
      <c r="AT265" s="260"/>
      <c r="AU265" s="260"/>
      <c r="AV265" s="260"/>
      <c r="AW265" s="260"/>
      <c r="AX265" s="260"/>
      <c r="AY265" s="260"/>
      <c r="AZ265" s="260" t="s">
        <v>170</v>
      </c>
      <c r="BA265" s="260"/>
      <c r="BB265" s="260"/>
      <c r="BC265" s="260"/>
      <c r="BD265" s="260"/>
      <c r="BE265" s="260"/>
      <c r="BF265" s="260"/>
      <c r="BG265" s="210"/>
      <c r="BH265" s="210"/>
      <c r="BI265" s="210"/>
    </row>
    <row r="266" spans="1:61" x14ac:dyDescent="0.25">
      <c r="A266" s="171" t="s">
        <v>91</v>
      </c>
      <c r="B266" s="164"/>
      <c r="C266" s="299" t="s">
        <v>628</v>
      </c>
      <c r="D266" s="166"/>
      <c r="E266" s="168"/>
      <c r="F266" s="167"/>
      <c r="G266" s="168"/>
      <c r="H266" s="271"/>
      <c r="J266" s="171" t="s">
        <v>91</v>
      </c>
      <c r="K266" s="164"/>
      <c r="L266" s="299" t="s">
        <v>92</v>
      </c>
      <c r="M266" s="248"/>
      <c r="N266" s="166"/>
      <c r="O266" s="168"/>
      <c r="P266" s="167"/>
      <c r="Q266" s="168"/>
      <c r="R266" s="271"/>
      <c r="AO266" s="260"/>
      <c r="AP266" s="260"/>
      <c r="AQ266" s="260"/>
      <c r="AR266" s="260"/>
      <c r="AS266" s="260"/>
      <c r="AT266" s="260"/>
      <c r="AU266" s="260"/>
      <c r="AV266" s="260"/>
      <c r="AW266" s="260"/>
      <c r="AX266" s="260"/>
      <c r="AY266" s="260"/>
      <c r="AZ266" s="260" t="s">
        <v>170</v>
      </c>
      <c r="BA266" s="260"/>
      <c r="BB266" s="260"/>
      <c r="BC266" s="260"/>
      <c r="BD266" s="260"/>
      <c r="BE266" s="260"/>
      <c r="BF266" s="260"/>
      <c r="BG266" s="210"/>
      <c r="BH266" s="210"/>
      <c r="BI266" s="210"/>
    </row>
    <row r="267" spans="1:61" x14ac:dyDescent="0.25">
      <c r="A267" s="171" t="s">
        <v>91</v>
      </c>
      <c r="B267" s="164"/>
      <c r="C267" s="299" t="s">
        <v>628</v>
      </c>
      <c r="D267" s="166"/>
      <c r="E267" s="168"/>
      <c r="F267" s="167"/>
      <c r="G267" s="168"/>
      <c r="H267" s="271"/>
      <c r="J267" s="171" t="s">
        <v>91</v>
      </c>
      <c r="K267" s="164"/>
      <c r="L267" s="299" t="s">
        <v>92</v>
      </c>
      <c r="M267" s="248"/>
      <c r="N267" s="166"/>
      <c r="O267" s="168"/>
      <c r="P267" s="167"/>
      <c r="Q267" s="168"/>
      <c r="R267" s="271"/>
      <c r="AO267" s="260"/>
      <c r="AP267" s="260"/>
      <c r="AQ267" s="260"/>
      <c r="AR267" s="260"/>
      <c r="AS267" s="260"/>
      <c r="AT267" s="260"/>
      <c r="AU267" s="260"/>
      <c r="AV267" s="260"/>
      <c r="AW267" s="260"/>
      <c r="AX267" s="260"/>
      <c r="AY267" s="260"/>
      <c r="AZ267" s="260" t="s">
        <v>170</v>
      </c>
      <c r="BA267" s="260"/>
      <c r="BB267" s="260"/>
      <c r="BC267" s="260"/>
      <c r="BD267" s="260"/>
      <c r="BE267" s="260"/>
      <c r="BF267" s="260"/>
      <c r="BG267" s="210"/>
      <c r="BH267" s="210"/>
      <c r="BI267" s="210"/>
    </row>
    <row r="268" spans="1:61" x14ac:dyDescent="0.25">
      <c r="A268" s="171" t="s">
        <v>91</v>
      </c>
      <c r="B268" s="164"/>
      <c r="C268" s="299" t="s">
        <v>628</v>
      </c>
      <c r="D268" s="166"/>
      <c r="E268" s="168"/>
      <c r="F268" s="167"/>
      <c r="G268" s="168"/>
      <c r="H268" s="271"/>
      <c r="J268" s="171" t="s">
        <v>91</v>
      </c>
      <c r="K268" s="164"/>
      <c r="L268" s="299" t="s">
        <v>92</v>
      </c>
      <c r="M268" s="248"/>
      <c r="N268" s="166"/>
      <c r="O268" s="168"/>
      <c r="P268" s="167"/>
      <c r="Q268" s="168"/>
      <c r="R268" s="271"/>
      <c r="AO268" s="260"/>
      <c r="AP268" s="260"/>
      <c r="AQ268" s="260"/>
      <c r="AR268" s="260"/>
      <c r="AS268" s="260"/>
      <c r="AT268" s="260"/>
      <c r="AU268" s="260"/>
      <c r="AV268" s="260"/>
      <c r="AW268" s="260"/>
      <c r="AX268" s="260"/>
      <c r="AY268" s="260"/>
      <c r="AZ268" s="260" t="s">
        <v>170</v>
      </c>
      <c r="BA268" s="260"/>
      <c r="BB268" s="260"/>
      <c r="BC268" s="260"/>
      <c r="BD268" s="260"/>
      <c r="BE268" s="260"/>
      <c r="BF268" s="260"/>
      <c r="BG268" s="210"/>
      <c r="BH268" s="210"/>
      <c r="BI268" s="210"/>
    </row>
    <row r="269" spans="1:61" x14ac:dyDescent="0.25">
      <c r="A269" s="171" t="s">
        <v>91</v>
      </c>
      <c r="B269" s="164"/>
      <c r="C269" s="299" t="s">
        <v>628</v>
      </c>
      <c r="D269" s="166"/>
      <c r="E269" s="168"/>
      <c r="F269" s="167"/>
      <c r="G269" s="168"/>
      <c r="H269" s="271"/>
      <c r="J269" s="171" t="s">
        <v>91</v>
      </c>
      <c r="K269" s="164"/>
      <c r="L269" s="299" t="s">
        <v>92</v>
      </c>
      <c r="M269" s="248"/>
      <c r="N269" s="166"/>
      <c r="O269" s="168"/>
      <c r="P269" s="167"/>
      <c r="Q269" s="168"/>
      <c r="R269" s="271"/>
      <c r="AO269" s="260"/>
      <c r="AP269" s="260"/>
      <c r="AQ269" s="260"/>
      <c r="AR269" s="260"/>
      <c r="AS269" s="260"/>
      <c r="AT269" s="260"/>
      <c r="AU269" s="260"/>
      <c r="AV269" s="260"/>
      <c r="AW269" s="260"/>
      <c r="AX269" s="260"/>
      <c r="AY269" s="260"/>
      <c r="AZ269" s="260" t="s">
        <v>170</v>
      </c>
      <c r="BA269" s="260"/>
      <c r="BB269" s="260"/>
      <c r="BC269" s="260"/>
      <c r="BD269" s="260"/>
      <c r="BE269" s="260"/>
      <c r="BF269" s="260"/>
      <c r="BG269" s="210"/>
      <c r="BH269" s="210"/>
      <c r="BI269" s="210"/>
    </row>
    <row r="270" spans="1:61" x14ac:dyDescent="0.25">
      <c r="A270" s="171" t="s">
        <v>91</v>
      </c>
      <c r="B270" s="164"/>
      <c r="C270" s="299" t="s">
        <v>628</v>
      </c>
      <c r="D270" s="166"/>
      <c r="E270" s="168"/>
      <c r="F270" s="167"/>
      <c r="G270" s="168"/>
      <c r="H270" s="271"/>
      <c r="J270" s="171" t="s">
        <v>91</v>
      </c>
      <c r="K270" s="164"/>
      <c r="L270" s="299" t="s">
        <v>92</v>
      </c>
      <c r="M270" s="248"/>
      <c r="N270" s="166"/>
      <c r="O270" s="168"/>
      <c r="P270" s="167"/>
      <c r="Q270" s="168"/>
      <c r="R270" s="271"/>
      <c r="AO270" s="260"/>
      <c r="AP270" s="260"/>
      <c r="AQ270" s="260"/>
      <c r="AR270" s="260"/>
      <c r="AS270" s="260"/>
      <c r="AT270" s="260"/>
      <c r="AU270" s="260"/>
      <c r="AV270" s="260"/>
      <c r="AW270" s="260"/>
      <c r="AX270" s="260"/>
      <c r="AY270" s="260"/>
      <c r="AZ270" s="260" t="s">
        <v>170</v>
      </c>
      <c r="BA270" s="260"/>
      <c r="BB270" s="260"/>
      <c r="BC270" s="260"/>
      <c r="BD270" s="260"/>
      <c r="BE270" s="260"/>
      <c r="BF270" s="260"/>
      <c r="BG270" s="210"/>
      <c r="BH270" s="210"/>
      <c r="BI270" s="210"/>
    </row>
    <row r="271" spans="1:61" x14ac:dyDescent="0.25">
      <c r="A271" s="171" t="s">
        <v>91</v>
      </c>
      <c r="B271" s="164"/>
      <c r="C271" s="299" t="s">
        <v>628</v>
      </c>
      <c r="D271" s="166"/>
      <c r="E271" s="168"/>
      <c r="F271" s="167"/>
      <c r="G271" s="168"/>
      <c r="H271" s="271"/>
      <c r="J271" s="171" t="s">
        <v>91</v>
      </c>
      <c r="K271" s="164"/>
      <c r="L271" s="299" t="s">
        <v>92</v>
      </c>
      <c r="M271" s="248"/>
      <c r="N271" s="166"/>
      <c r="O271" s="168"/>
      <c r="P271" s="167"/>
      <c r="Q271" s="168"/>
      <c r="R271" s="271"/>
      <c r="AO271" s="260"/>
      <c r="AP271" s="260"/>
      <c r="AQ271" s="260"/>
      <c r="AR271" s="260"/>
      <c r="AS271" s="260"/>
      <c r="AT271" s="260"/>
      <c r="AU271" s="260"/>
      <c r="AV271" s="260"/>
      <c r="AW271" s="260"/>
      <c r="AX271" s="260"/>
      <c r="AY271" s="260"/>
      <c r="AZ271" s="260" t="s">
        <v>170</v>
      </c>
      <c r="BA271" s="260"/>
      <c r="BB271" s="260"/>
      <c r="BC271" s="260"/>
      <c r="BD271" s="260"/>
      <c r="BE271" s="260"/>
      <c r="BF271" s="260"/>
      <c r="BG271" s="210"/>
      <c r="BH271" s="210"/>
      <c r="BI271" s="210"/>
    </row>
    <row r="272" spans="1:61" x14ac:dyDescent="0.25">
      <c r="A272" s="171" t="s">
        <v>91</v>
      </c>
      <c r="B272" s="164"/>
      <c r="C272" s="299" t="s">
        <v>628</v>
      </c>
      <c r="D272" s="166"/>
      <c r="E272" s="168"/>
      <c r="F272" s="167"/>
      <c r="G272" s="168"/>
      <c r="H272" s="271"/>
      <c r="J272" s="171" t="s">
        <v>91</v>
      </c>
      <c r="K272" s="164"/>
      <c r="L272" s="299" t="s">
        <v>92</v>
      </c>
      <c r="M272" s="248"/>
      <c r="N272" s="166"/>
      <c r="O272" s="168"/>
      <c r="P272" s="167"/>
      <c r="Q272" s="168"/>
      <c r="R272" s="271"/>
      <c r="AO272" s="260"/>
      <c r="AP272" s="260"/>
      <c r="AQ272" s="260"/>
      <c r="AR272" s="260"/>
      <c r="AS272" s="260"/>
      <c r="AT272" s="260"/>
      <c r="AU272" s="260"/>
      <c r="AV272" s="260"/>
      <c r="AW272" s="260"/>
      <c r="AX272" s="260"/>
      <c r="AY272" s="260"/>
      <c r="AZ272" s="260" t="s">
        <v>170</v>
      </c>
      <c r="BA272" s="260"/>
      <c r="BB272" s="260"/>
      <c r="BC272" s="260"/>
      <c r="BD272" s="260"/>
      <c r="BE272" s="260"/>
      <c r="BF272" s="260"/>
      <c r="BG272" s="210"/>
      <c r="BH272" s="210"/>
      <c r="BI272" s="210"/>
    </row>
    <row r="273" spans="1:61" x14ac:dyDescent="0.25">
      <c r="A273" s="171" t="s">
        <v>91</v>
      </c>
      <c r="B273" s="164"/>
      <c r="C273" s="299" t="s">
        <v>628</v>
      </c>
      <c r="D273" s="166"/>
      <c r="E273" s="168"/>
      <c r="F273" s="167"/>
      <c r="G273" s="168"/>
      <c r="H273" s="271"/>
      <c r="J273" s="171" t="s">
        <v>91</v>
      </c>
      <c r="K273" s="164"/>
      <c r="L273" s="299" t="s">
        <v>92</v>
      </c>
      <c r="M273" s="248"/>
      <c r="N273" s="166"/>
      <c r="O273" s="168"/>
      <c r="P273" s="167"/>
      <c r="Q273" s="168"/>
      <c r="R273" s="271"/>
      <c r="AO273" s="260"/>
      <c r="AP273" s="260"/>
      <c r="AQ273" s="260"/>
      <c r="AR273" s="260"/>
      <c r="AS273" s="260"/>
      <c r="AT273" s="260"/>
      <c r="AU273" s="260"/>
      <c r="AV273" s="260"/>
      <c r="AW273" s="260"/>
      <c r="AX273" s="260"/>
      <c r="AY273" s="260"/>
      <c r="AZ273" s="260" t="s">
        <v>170</v>
      </c>
      <c r="BA273" s="260"/>
      <c r="BB273" s="260"/>
      <c r="BC273" s="260"/>
      <c r="BD273" s="260"/>
      <c r="BE273" s="260"/>
      <c r="BF273" s="260"/>
      <c r="BG273" s="210"/>
      <c r="BH273" s="210"/>
      <c r="BI273" s="210"/>
    </row>
    <row r="274" spans="1:61" x14ac:dyDescent="0.25">
      <c r="A274" s="171" t="s">
        <v>91</v>
      </c>
      <c r="B274" s="164"/>
      <c r="C274" s="299" t="s">
        <v>628</v>
      </c>
      <c r="D274" s="166"/>
      <c r="E274" s="168"/>
      <c r="F274" s="167"/>
      <c r="G274" s="168"/>
      <c r="H274" s="271"/>
      <c r="J274" s="171" t="s">
        <v>91</v>
      </c>
      <c r="K274" s="164"/>
      <c r="L274" s="299" t="s">
        <v>92</v>
      </c>
      <c r="M274" s="248"/>
      <c r="N274" s="166"/>
      <c r="O274" s="168"/>
      <c r="P274" s="167"/>
      <c r="Q274" s="168"/>
      <c r="R274" s="271"/>
      <c r="AO274" s="260"/>
      <c r="AP274" s="260"/>
      <c r="AQ274" s="260"/>
      <c r="AR274" s="260"/>
      <c r="AS274" s="260"/>
      <c r="AT274" s="260"/>
      <c r="AU274" s="260"/>
      <c r="AV274" s="260"/>
      <c r="AW274" s="260"/>
      <c r="AX274" s="260"/>
      <c r="AY274" s="260"/>
      <c r="AZ274" s="260" t="s">
        <v>170</v>
      </c>
      <c r="BA274" s="260"/>
      <c r="BB274" s="260"/>
      <c r="BC274" s="260"/>
      <c r="BD274" s="260"/>
      <c r="BE274" s="260"/>
      <c r="BF274" s="260"/>
      <c r="BG274" s="210"/>
      <c r="BH274" s="210"/>
      <c r="BI274" s="210"/>
    </row>
    <row r="275" spans="1:61" x14ac:dyDescent="0.25">
      <c r="A275" s="171" t="s">
        <v>91</v>
      </c>
      <c r="B275" s="164"/>
      <c r="C275" s="299" t="s">
        <v>628</v>
      </c>
      <c r="D275" s="166"/>
      <c r="E275" s="168"/>
      <c r="F275" s="167"/>
      <c r="G275" s="168"/>
      <c r="H275" s="271"/>
      <c r="J275" s="171" t="s">
        <v>91</v>
      </c>
      <c r="K275" s="164"/>
      <c r="L275" s="299" t="s">
        <v>92</v>
      </c>
      <c r="M275" s="248"/>
      <c r="N275" s="166"/>
      <c r="O275" s="168"/>
      <c r="P275" s="167"/>
      <c r="Q275" s="168"/>
      <c r="R275" s="271"/>
      <c r="AO275" s="260"/>
      <c r="AP275" s="260"/>
      <c r="AQ275" s="260"/>
      <c r="AR275" s="260"/>
      <c r="AS275" s="260"/>
      <c r="AT275" s="260"/>
      <c r="AU275" s="260"/>
      <c r="AV275" s="260"/>
      <c r="AW275" s="260"/>
      <c r="AX275" s="260"/>
      <c r="AY275" s="260"/>
      <c r="AZ275" s="260" t="s">
        <v>170</v>
      </c>
      <c r="BA275" s="260"/>
      <c r="BB275" s="260"/>
      <c r="BC275" s="260"/>
      <c r="BD275" s="260"/>
      <c r="BE275" s="260"/>
      <c r="BF275" s="260"/>
      <c r="BG275" s="210"/>
      <c r="BH275" s="210"/>
      <c r="BI275" s="210"/>
    </row>
    <row r="276" spans="1:61" x14ac:dyDescent="0.25">
      <c r="A276" s="171" t="s">
        <v>91</v>
      </c>
      <c r="B276" s="164"/>
      <c r="C276" s="299" t="s">
        <v>628</v>
      </c>
      <c r="D276" s="166"/>
      <c r="E276" s="168"/>
      <c r="F276" s="167"/>
      <c r="G276" s="168"/>
      <c r="H276" s="271"/>
      <c r="J276" s="171" t="s">
        <v>91</v>
      </c>
      <c r="K276" s="164"/>
      <c r="L276" s="299" t="s">
        <v>92</v>
      </c>
      <c r="M276" s="248"/>
      <c r="N276" s="166"/>
      <c r="O276" s="168"/>
      <c r="P276" s="167"/>
      <c r="Q276" s="168"/>
      <c r="R276" s="271"/>
      <c r="AO276" s="260"/>
      <c r="AP276" s="260"/>
      <c r="AQ276" s="260"/>
      <c r="AR276" s="260"/>
      <c r="AS276" s="260"/>
      <c r="AT276" s="260"/>
      <c r="AU276" s="260"/>
      <c r="AV276" s="260"/>
      <c r="AW276" s="260"/>
      <c r="AX276" s="260"/>
      <c r="AY276" s="260"/>
      <c r="AZ276" s="260" t="s">
        <v>170</v>
      </c>
      <c r="BA276" s="260"/>
      <c r="BB276" s="260"/>
      <c r="BC276" s="260"/>
      <c r="BD276" s="260"/>
      <c r="BE276" s="260"/>
      <c r="BF276" s="260"/>
      <c r="BG276" s="210"/>
      <c r="BH276" s="210"/>
      <c r="BI276" s="210"/>
    </row>
    <row r="277" spans="1:61" x14ac:dyDescent="0.25">
      <c r="A277" s="171" t="s">
        <v>91</v>
      </c>
      <c r="B277" s="164"/>
      <c r="C277" s="299" t="s">
        <v>628</v>
      </c>
      <c r="D277" s="166"/>
      <c r="E277" s="168"/>
      <c r="F277" s="167"/>
      <c r="G277" s="168"/>
      <c r="H277" s="271"/>
      <c r="J277" s="171" t="s">
        <v>91</v>
      </c>
      <c r="K277" s="164"/>
      <c r="L277" s="299" t="s">
        <v>92</v>
      </c>
      <c r="M277" s="248"/>
      <c r="N277" s="166"/>
      <c r="O277" s="168"/>
      <c r="P277" s="167"/>
      <c r="Q277" s="168"/>
      <c r="R277" s="271"/>
      <c r="AO277" s="260"/>
      <c r="AP277" s="260"/>
      <c r="AQ277" s="260"/>
      <c r="AR277" s="260"/>
      <c r="AS277" s="260"/>
      <c r="AT277" s="260"/>
      <c r="AU277" s="260"/>
      <c r="AV277" s="260"/>
      <c r="AW277" s="260"/>
      <c r="AX277" s="260"/>
      <c r="AY277" s="260"/>
      <c r="AZ277" s="260" t="s">
        <v>170</v>
      </c>
      <c r="BA277" s="260"/>
      <c r="BB277" s="260"/>
      <c r="BC277" s="260"/>
      <c r="BD277" s="260"/>
      <c r="BE277" s="260"/>
      <c r="BF277" s="260"/>
      <c r="BG277" s="210"/>
      <c r="BH277" s="210"/>
      <c r="BI277" s="210"/>
    </row>
    <row r="278" spans="1:61" x14ac:dyDescent="0.25">
      <c r="A278" s="171" t="s">
        <v>91</v>
      </c>
      <c r="B278" s="164"/>
      <c r="C278" s="299" t="s">
        <v>628</v>
      </c>
      <c r="D278" s="166"/>
      <c r="E278" s="168"/>
      <c r="F278" s="167"/>
      <c r="G278" s="168"/>
      <c r="H278" s="271"/>
      <c r="J278" s="171" t="s">
        <v>91</v>
      </c>
      <c r="K278" s="164"/>
      <c r="L278" s="299" t="s">
        <v>92</v>
      </c>
      <c r="M278" s="248"/>
      <c r="N278" s="166"/>
      <c r="O278" s="168"/>
      <c r="P278" s="167"/>
      <c r="Q278" s="168"/>
      <c r="R278" s="271"/>
      <c r="AO278" s="260"/>
      <c r="AP278" s="260"/>
      <c r="AQ278" s="260"/>
      <c r="AR278" s="260"/>
      <c r="AS278" s="260"/>
      <c r="AT278" s="260"/>
      <c r="AU278" s="260"/>
      <c r="AV278" s="260"/>
      <c r="AW278" s="260"/>
      <c r="AX278" s="260"/>
      <c r="AY278" s="260"/>
      <c r="AZ278" s="260" t="s">
        <v>170</v>
      </c>
      <c r="BA278" s="260"/>
      <c r="BB278" s="260"/>
      <c r="BC278" s="260"/>
      <c r="BD278" s="260"/>
      <c r="BE278" s="260"/>
      <c r="BF278" s="260"/>
      <c r="BG278" s="210"/>
      <c r="BH278" s="210"/>
      <c r="BI278" s="210"/>
    </row>
    <row r="279" spans="1:61" x14ac:dyDescent="0.25">
      <c r="A279" s="171" t="s">
        <v>91</v>
      </c>
      <c r="B279" s="164"/>
      <c r="C279" s="299" t="s">
        <v>628</v>
      </c>
      <c r="D279" s="166"/>
      <c r="E279" s="168"/>
      <c r="F279" s="167"/>
      <c r="G279" s="168"/>
      <c r="H279" s="271"/>
      <c r="J279" s="171" t="s">
        <v>91</v>
      </c>
      <c r="K279" s="164"/>
      <c r="L279" s="299" t="s">
        <v>92</v>
      </c>
      <c r="M279" s="248"/>
      <c r="N279" s="166"/>
      <c r="O279" s="168"/>
      <c r="P279" s="167"/>
      <c r="Q279" s="168"/>
      <c r="R279" s="271"/>
      <c r="AO279" s="260"/>
      <c r="AP279" s="260"/>
      <c r="AQ279" s="260"/>
      <c r="AR279" s="260"/>
      <c r="AS279" s="260"/>
      <c r="AT279" s="260"/>
      <c r="AU279" s="260"/>
      <c r="AV279" s="260"/>
      <c r="AW279" s="260"/>
      <c r="AX279" s="260"/>
      <c r="AY279" s="260"/>
      <c r="AZ279" s="260" t="s">
        <v>170</v>
      </c>
      <c r="BA279" s="260"/>
      <c r="BB279" s="260"/>
      <c r="BC279" s="260"/>
      <c r="BD279" s="260"/>
      <c r="BE279" s="260"/>
      <c r="BF279" s="260"/>
      <c r="BG279" s="210"/>
      <c r="BH279" s="210"/>
      <c r="BI279" s="210"/>
    </row>
    <row r="280" spans="1:61" x14ac:dyDescent="0.25">
      <c r="A280" s="171" t="s">
        <v>91</v>
      </c>
      <c r="B280" s="164"/>
      <c r="C280" s="299" t="s">
        <v>628</v>
      </c>
      <c r="D280" s="166"/>
      <c r="E280" s="168"/>
      <c r="F280" s="167"/>
      <c r="G280" s="168"/>
      <c r="H280" s="271"/>
      <c r="J280" s="171" t="s">
        <v>91</v>
      </c>
      <c r="K280" s="164"/>
      <c r="L280" s="299" t="s">
        <v>92</v>
      </c>
      <c r="M280" s="248"/>
      <c r="N280" s="166"/>
      <c r="O280" s="168"/>
      <c r="P280" s="167"/>
      <c r="Q280" s="168"/>
      <c r="R280" s="271"/>
      <c r="AO280" s="260"/>
      <c r="AP280" s="260"/>
      <c r="AQ280" s="260"/>
      <c r="AR280" s="260"/>
      <c r="AS280" s="260"/>
      <c r="AT280" s="260"/>
      <c r="AU280" s="260"/>
      <c r="AV280" s="260"/>
      <c r="AW280" s="260"/>
      <c r="AX280" s="260"/>
      <c r="AY280" s="260"/>
      <c r="AZ280" s="260" t="s">
        <v>170</v>
      </c>
      <c r="BA280" s="260"/>
      <c r="BB280" s="260"/>
      <c r="BC280" s="260"/>
      <c r="BD280" s="260"/>
      <c r="BE280" s="260"/>
      <c r="BF280" s="260"/>
      <c r="BG280" s="210"/>
      <c r="BH280" s="210"/>
      <c r="BI280" s="210"/>
    </row>
    <row r="281" spans="1:61" x14ac:dyDescent="0.25">
      <c r="A281" s="171" t="s">
        <v>91</v>
      </c>
      <c r="B281" s="164"/>
      <c r="C281" s="299" t="s">
        <v>628</v>
      </c>
      <c r="D281" s="166"/>
      <c r="E281" s="168"/>
      <c r="F281" s="167"/>
      <c r="G281" s="168"/>
      <c r="H281" s="271"/>
      <c r="J281" s="171" t="s">
        <v>91</v>
      </c>
      <c r="K281" s="164"/>
      <c r="L281" s="299" t="s">
        <v>92</v>
      </c>
      <c r="M281" s="248"/>
      <c r="N281" s="166"/>
      <c r="O281" s="168"/>
      <c r="P281" s="167"/>
      <c r="Q281" s="168"/>
      <c r="R281" s="271"/>
      <c r="AO281" s="260"/>
      <c r="AP281" s="260"/>
      <c r="AQ281" s="260"/>
      <c r="AR281" s="260"/>
      <c r="AS281" s="260"/>
      <c r="AT281" s="260"/>
      <c r="AU281" s="260"/>
      <c r="AV281" s="260"/>
      <c r="AW281" s="260"/>
      <c r="AX281" s="260"/>
      <c r="AY281" s="260"/>
      <c r="AZ281" s="260" t="s">
        <v>170</v>
      </c>
      <c r="BA281" s="260"/>
      <c r="BB281" s="260"/>
      <c r="BC281" s="260"/>
      <c r="BD281" s="260"/>
      <c r="BE281" s="260"/>
      <c r="BF281" s="260"/>
      <c r="BG281" s="210"/>
      <c r="BH281" s="210"/>
      <c r="BI281" s="210"/>
    </row>
    <row r="282" spans="1:61" x14ac:dyDescent="0.25">
      <c r="A282" s="171" t="s">
        <v>91</v>
      </c>
      <c r="B282" s="164"/>
      <c r="C282" s="299" t="s">
        <v>628</v>
      </c>
      <c r="D282" s="166"/>
      <c r="E282" s="168"/>
      <c r="F282" s="167"/>
      <c r="G282" s="168"/>
      <c r="H282" s="271"/>
      <c r="J282" s="171" t="s">
        <v>91</v>
      </c>
      <c r="K282" s="164"/>
      <c r="L282" s="299" t="s">
        <v>92</v>
      </c>
      <c r="M282" s="248"/>
      <c r="N282" s="166"/>
      <c r="O282" s="168"/>
      <c r="P282" s="167"/>
      <c r="Q282" s="168"/>
      <c r="R282" s="271"/>
      <c r="AO282" s="260"/>
      <c r="AP282" s="260"/>
      <c r="AQ282" s="260"/>
      <c r="AR282" s="260"/>
      <c r="AS282" s="260"/>
      <c r="AT282" s="260"/>
      <c r="AU282" s="260"/>
      <c r="AV282" s="260"/>
      <c r="AW282" s="260"/>
      <c r="AX282" s="260"/>
      <c r="AY282" s="260"/>
      <c r="AZ282" s="260" t="s">
        <v>170</v>
      </c>
      <c r="BA282" s="260"/>
      <c r="BB282" s="260"/>
      <c r="BC282" s="260"/>
      <c r="BD282" s="260"/>
      <c r="BE282" s="260"/>
      <c r="BF282" s="260"/>
      <c r="BG282" s="210"/>
      <c r="BH282" s="210"/>
      <c r="BI282" s="210"/>
    </row>
    <row r="283" spans="1:61" x14ac:dyDescent="0.25">
      <c r="A283" s="171" t="s">
        <v>91</v>
      </c>
      <c r="B283" s="164"/>
      <c r="C283" s="299" t="s">
        <v>628</v>
      </c>
      <c r="D283" s="166"/>
      <c r="E283" s="168"/>
      <c r="F283" s="167"/>
      <c r="G283" s="168"/>
      <c r="H283" s="271"/>
      <c r="J283" s="171" t="s">
        <v>91</v>
      </c>
      <c r="K283" s="164"/>
      <c r="L283" s="299" t="s">
        <v>92</v>
      </c>
      <c r="M283" s="248"/>
      <c r="N283" s="166"/>
      <c r="O283" s="168"/>
      <c r="P283" s="167"/>
      <c r="Q283" s="168"/>
      <c r="R283" s="271"/>
      <c r="AO283" s="260"/>
      <c r="AP283" s="260"/>
      <c r="AQ283" s="260"/>
      <c r="AR283" s="260"/>
      <c r="AS283" s="260"/>
      <c r="AT283" s="260"/>
      <c r="AU283" s="260"/>
      <c r="AV283" s="260"/>
      <c r="AW283" s="260"/>
      <c r="AX283" s="260"/>
      <c r="AY283" s="260"/>
      <c r="AZ283" s="260" t="s">
        <v>170</v>
      </c>
      <c r="BA283" s="260"/>
      <c r="BB283" s="260"/>
      <c r="BC283" s="260"/>
      <c r="BD283" s="260"/>
      <c r="BE283" s="260"/>
      <c r="BF283" s="260"/>
      <c r="BG283" s="210"/>
      <c r="BH283" s="210"/>
      <c r="BI283" s="210"/>
    </row>
    <row r="284" spans="1:61" x14ac:dyDescent="0.25">
      <c r="A284" s="171" t="s">
        <v>91</v>
      </c>
      <c r="B284" s="164"/>
      <c r="C284" s="299" t="s">
        <v>628</v>
      </c>
      <c r="D284" s="166"/>
      <c r="E284" s="168"/>
      <c r="F284" s="167"/>
      <c r="G284" s="168"/>
      <c r="H284" s="271"/>
      <c r="J284" s="171" t="s">
        <v>91</v>
      </c>
      <c r="K284" s="164"/>
      <c r="L284" s="299" t="s">
        <v>92</v>
      </c>
      <c r="M284" s="248"/>
      <c r="N284" s="166"/>
      <c r="O284" s="168"/>
      <c r="P284" s="167"/>
      <c r="Q284" s="168"/>
      <c r="R284" s="271"/>
      <c r="AO284" s="260"/>
      <c r="AP284" s="260"/>
      <c r="AQ284" s="260"/>
      <c r="AR284" s="260"/>
      <c r="AS284" s="260"/>
      <c r="AT284" s="260"/>
      <c r="AU284" s="260"/>
      <c r="AV284" s="260"/>
      <c r="AW284" s="260"/>
      <c r="AX284" s="260"/>
      <c r="AY284" s="260"/>
      <c r="AZ284" s="260" t="s">
        <v>170</v>
      </c>
      <c r="BA284" s="260"/>
      <c r="BB284" s="260"/>
      <c r="BC284" s="260"/>
      <c r="BD284" s="260"/>
      <c r="BE284" s="260"/>
      <c r="BF284" s="260"/>
      <c r="BG284" s="210"/>
      <c r="BH284" s="210"/>
      <c r="BI284" s="210"/>
    </row>
    <row r="285" spans="1:61" x14ac:dyDescent="0.25">
      <c r="A285" s="171" t="s">
        <v>91</v>
      </c>
      <c r="B285" s="164"/>
      <c r="C285" s="299" t="s">
        <v>628</v>
      </c>
      <c r="D285" s="166"/>
      <c r="E285" s="168"/>
      <c r="F285" s="167"/>
      <c r="G285" s="168"/>
      <c r="H285" s="271"/>
      <c r="J285" s="171" t="s">
        <v>91</v>
      </c>
      <c r="K285" s="164"/>
      <c r="L285" s="299" t="s">
        <v>92</v>
      </c>
      <c r="M285" s="248"/>
      <c r="N285" s="166"/>
      <c r="O285" s="168"/>
      <c r="P285" s="167"/>
      <c r="Q285" s="168"/>
      <c r="R285" s="271"/>
      <c r="AO285" s="260"/>
      <c r="AP285" s="260"/>
      <c r="AQ285" s="260"/>
      <c r="AR285" s="260"/>
      <c r="AS285" s="260"/>
      <c r="AT285" s="260"/>
      <c r="AU285" s="260"/>
      <c r="AV285" s="260"/>
      <c r="AW285" s="260"/>
      <c r="AX285" s="260"/>
      <c r="AY285" s="260"/>
      <c r="AZ285" s="260" t="s">
        <v>170</v>
      </c>
      <c r="BA285" s="260"/>
      <c r="BB285" s="260"/>
      <c r="BC285" s="260"/>
      <c r="BD285" s="260"/>
      <c r="BE285" s="260"/>
      <c r="BF285" s="260"/>
      <c r="BG285" s="210"/>
      <c r="BH285" s="210"/>
      <c r="BI285" s="210"/>
    </row>
    <row r="286" spans="1:61" x14ac:dyDescent="0.25">
      <c r="A286" s="171" t="s">
        <v>91</v>
      </c>
      <c r="B286" s="164"/>
      <c r="C286" s="299" t="s">
        <v>628</v>
      </c>
      <c r="D286" s="166"/>
      <c r="E286" s="168"/>
      <c r="F286" s="167"/>
      <c r="G286" s="168"/>
      <c r="H286" s="271"/>
      <c r="J286" s="171" t="s">
        <v>91</v>
      </c>
      <c r="K286" s="164"/>
      <c r="L286" s="299" t="s">
        <v>92</v>
      </c>
      <c r="M286" s="248"/>
      <c r="N286" s="166"/>
      <c r="O286" s="168"/>
      <c r="P286" s="167"/>
      <c r="Q286" s="168"/>
      <c r="R286" s="271"/>
      <c r="AO286" s="260"/>
      <c r="AP286" s="260"/>
      <c r="AQ286" s="260"/>
      <c r="AR286" s="260"/>
      <c r="AS286" s="260"/>
      <c r="AT286" s="260"/>
      <c r="AU286" s="260"/>
      <c r="AV286" s="260"/>
      <c r="AW286" s="260"/>
      <c r="AX286" s="260"/>
      <c r="AY286" s="260"/>
      <c r="AZ286" s="260" t="s">
        <v>170</v>
      </c>
      <c r="BA286" s="260"/>
      <c r="BB286" s="260"/>
      <c r="BC286" s="260"/>
      <c r="BD286" s="260"/>
      <c r="BE286" s="260"/>
      <c r="BF286" s="260"/>
      <c r="BG286" s="210"/>
      <c r="BH286" s="210"/>
      <c r="BI286" s="210"/>
    </row>
    <row r="287" spans="1:61" x14ac:dyDescent="0.25">
      <c r="A287" s="171" t="s">
        <v>91</v>
      </c>
      <c r="B287" s="164"/>
      <c r="C287" s="299" t="s">
        <v>628</v>
      </c>
      <c r="D287" s="166"/>
      <c r="E287" s="168"/>
      <c r="F287" s="167"/>
      <c r="G287" s="168"/>
      <c r="H287" s="271"/>
      <c r="J287" s="171" t="s">
        <v>91</v>
      </c>
      <c r="K287" s="164"/>
      <c r="L287" s="299" t="s">
        <v>92</v>
      </c>
      <c r="M287" s="248"/>
      <c r="N287" s="166"/>
      <c r="O287" s="168"/>
      <c r="P287" s="167"/>
      <c r="Q287" s="168"/>
      <c r="R287" s="271"/>
      <c r="AO287" s="260"/>
      <c r="AP287" s="260"/>
      <c r="AQ287" s="260"/>
      <c r="AR287" s="260"/>
      <c r="AS287" s="260"/>
      <c r="AT287" s="260"/>
      <c r="AU287" s="260"/>
      <c r="AV287" s="260"/>
      <c r="AW287" s="260"/>
      <c r="AX287" s="260"/>
      <c r="AY287" s="260"/>
      <c r="AZ287" s="260" t="s">
        <v>170</v>
      </c>
      <c r="BA287" s="260"/>
      <c r="BB287" s="260"/>
      <c r="BC287" s="260"/>
      <c r="BD287" s="260"/>
      <c r="BE287" s="260"/>
      <c r="BF287" s="260"/>
      <c r="BG287" s="210"/>
      <c r="BH287" s="210"/>
      <c r="BI287" s="210"/>
    </row>
    <row r="288" spans="1:61" x14ac:dyDescent="0.25">
      <c r="A288" s="171" t="s">
        <v>91</v>
      </c>
      <c r="B288" s="164"/>
      <c r="C288" s="299" t="s">
        <v>628</v>
      </c>
      <c r="D288" s="166"/>
      <c r="E288" s="168"/>
      <c r="F288" s="167"/>
      <c r="G288" s="168"/>
      <c r="H288" s="271"/>
      <c r="J288" s="171" t="s">
        <v>91</v>
      </c>
      <c r="K288" s="164"/>
      <c r="L288" s="299" t="s">
        <v>92</v>
      </c>
      <c r="M288" s="248"/>
      <c r="N288" s="166"/>
      <c r="O288" s="168"/>
      <c r="P288" s="167"/>
      <c r="Q288" s="168"/>
      <c r="R288" s="271"/>
      <c r="AO288" s="260"/>
      <c r="AP288" s="260"/>
      <c r="AQ288" s="260"/>
      <c r="AR288" s="260"/>
      <c r="AS288" s="260"/>
      <c r="AT288" s="260"/>
      <c r="AU288" s="260"/>
      <c r="AV288" s="260"/>
      <c r="AW288" s="260"/>
      <c r="AX288" s="260"/>
      <c r="AY288" s="260"/>
      <c r="AZ288" s="260" t="s">
        <v>170</v>
      </c>
      <c r="BA288" s="260"/>
      <c r="BB288" s="260"/>
      <c r="BC288" s="260"/>
      <c r="BD288" s="260"/>
      <c r="BE288" s="260"/>
      <c r="BF288" s="260"/>
      <c r="BG288" s="210"/>
      <c r="BH288" s="210"/>
      <c r="BI288" s="210"/>
    </row>
    <row r="289" spans="1:61" x14ac:dyDescent="0.25">
      <c r="A289" s="171" t="s">
        <v>91</v>
      </c>
      <c r="B289" s="164"/>
      <c r="C289" s="299" t="s">
        <v>628</v>
      </c>
      <c r="D289" s="166"/>
      <c r="E289" s="168"/>
      <c r="F289" s="167"/>
      <c r="G289" s="168"/>
      <c r="H289" s="271"/>
      <c r="J289" s="171" t="s">
        <v>91</v>
      </c>
      <c r="K289" s="164"/>
      <c r="L289" s="299" t="s">
        <v>92</v>
      </c>
      <c r="M289" s="248"/>
      <c r="N289" s="166"/>
      <c r="O289" s="168"/>
      <c r="P289" s="167"/>
      <c r="Q289" s="168"/>
      <c r="R289" s="271"/>
      <c r="AO289" s="260"/>
      <c r="AP289" s="260"/>
      <c r="AQ289" s="260"/>
      <c r="AR289" s="260"/>
      <c r="AS289" s="260"/>
      <c r="AT289" s="260"/>
      <c r="AU289" s="260"/>
      <c r="AV289" s="260"/>
      <c r="AW289" s="260"/>
      <c r="AX289" s="260"/>
      <c r="AY289" s="260"/>
      <c r="AZ289" s="260" t="s">
        <v>170</v>
      </c>
      <c r="BA289" s="260"/>
      <c r="BB289" s="260"/>
      <c r="BC289" s="260"/>
      <c r="BD289" s="260"/>
      <c r="BE289" s="260"/>
      <c r="BF289" s="260"/>
      <c r="BG289" s="210"/>
      <c r="BH289" s="210"/>
      <c r="BI289" s="210"/>
    </row>
    <row r="290" spans="1:61" x14ac:dyDescent="0.25">
      <c r="A290" s="171" t="s">
        <v>91</v>
      </c>
      <c r="B290" s="164"/>
      <c r="C290" s="299" t="s">
        <v>628</v>
      </c>
      <c r="D290" s="166"/>
      <c r="E290" s="168"/>
      <c r="F290" s="167"/>
      <c r="G290" s="168"/>
      <c r="H290" s="271"/>
      <c r="J290" s="171" t="s">
        <v>91</v>
      </c>
      <c r="K290" s="164"/>
      <c r="L290" s="299" t="s">
        <v>92</v>
      </c>
      <c r="M290" s="248"/>
      <c r="N290" s="166"/>
      <c r="O290" s="168"/>
      <c r="P290" s="167"/>
      <c r="Q290" s="168"/>
      <c r="R290" s="271"/>
      <c r="AO290" s="260"/>
      <c r="AP290" s="260"/>
      <c r="AQ290" s="260"/>
      <c r="AR290" s="260"/>
      <c r="AS290" s="260"/>
      <c r="AT290" s="260"/>
      <c r="AU290" s="260"/>
      <c r="AV290" s="260"/>
      <c r="AW290" s="260"/>
      <c r="AX290" s="260"/>
      <c r="AY290" s="260"/>
      <c r="AZ290" s="260" t="s">
        <v>170</v>
      </c>
      <c r="BA290" s="260"/>
      <c r="BB290" s="260"/>
      <c r="BC290" s="260"/>
      <c r="BD290" s="260"/>
      <c r="BE290" s="260"/>
      <c r="BF290" s="260"/>
      <c r="BG290" s="210"/>
      <c r="BH290" s="210"/>
      <c r="BI290" s="210"/>
    </row>
    <row r="291" spans="1:61" x14ac:dyDescent="0.25">
      <c r="A291" s="171" t="s">
        <v>91</v>
      </c>
      <c r="B291" s="164"/>
      <c r="C291" s="299" t="s">
        <v>628</v>
      </c>
      <c r="D291" s="166"/>
      <c r="E291" s="168"/>
      <c r="F291" s="167"/>
      <c r="G291" s="168"/>
      <c r="H291" s="271"/>
      <c r="J291" s="171" t="s">
        <v>91</v>
      </c>
      <c r="K291" s="164"/>
      <c r="L291" s="299" t="s">
        <v>92</v>
      </c>
      <c r="M291" s="248"/>
      <c r="N291" s="166"/>
      <c r="O291" s="168"/>
      <c r="P291" s="167"/>
      <c r="Q291" s="168"/>
      <c r="R291" s="271"/>
      <c r="AO291" s="260"/>
      <c r="AP291" s="260"/>
      <c r="AQ291" s="260"/>
      <c r="AR291" s="260"/>
      <c r="AS291" s="260"/>
      <c r="AT291" s="260"/>
      <c r="AU291" s="260"/>
      <c r="AV291" s="260"/>
      <c r="AW291" s="260"/>
      <c r="AX291" s="260"/>
      <c r="AY291" s="260"/>
      <c r="AZ291" s="260" t="s">
        <v>170</v>
      </c>
      <c r="BA291" s="260"/>
      <c r="BB291" s="260"/>
      <c r="BC291" s="260"/>
      <c r="BD291" s="260"/>
      <c r="BE291" s="260"/>
      <c r="BF291" s="260"/>
      <c r="BG291" s="210"/>
      <c r="BH291" s="210"/>
      <c r="BI291" s="210"/>
    </row>
    <row r="292" spans="1:61" x14ac:dyDescent="0.25">
      <c r="A292" s="171" t="s">
        <v>91</v>
      </c>
      <c r="B292" s="164"/>
      <c r="C292" s="299" t="s">
        <v>628</v>
      </c>
      <c r="D292" s="166"/>
      <c r="E292" s="168"/>
      <c r="F292" s="167"/>
      <c r="G292" s="168"/>
      <c r="H292" s="271"/>
      <c r="J292" s="171" t="s">
        <v>91</v>
      </c>
      <c r="K292" s="164"/>
      <c r="L292" s="299" t="s">
        <v>92</v>
      </c>
      <c r="M292" s="248"/>
      <c r="N292" s="166"/>
      <c r="O292" s="168"/>
      <c r="P292" s="167"/>
      <c r="Q292" s="168"/>
      <c r="R292" s="271"/>
      <c r="AO292" s="260"/>
      <c r="AP292" s="260"/>
      <c r="AQ292" s="260"/>
      <c r="AR292" s="260"/>
      <c r="AS292" s="260"/>
      <c r="AT292" s="260"/>
      <c r="AU292" s="260"/>
      <c r="AV292" s="260"/>
      <c r="AW292" s="260"/>
      <c r="AX292" s="260"/>
      <c r="AY292" s="260"/>
      <c r="AZ292" s="260" t="s">
        <v>170</v>
      </c>
      <c r="BA292" s="260"/>
      <c r="BB292" s="260"/>
      <c r="BC292" s="260"/>
      <c r="BD292" s="260"/>
      <c r="BE292" s="260"/>
      <c r="BF292" s="260"/>
      <c r="BG292" s="210"/>
      <c r="BH292" s="210"/>
      <c r="BI292" s="210"/>
    </row>
    <row r="293" spans="1:61" x14ac:dyDescent="0.25">
      <c r="A293" s="171" t="s">
        <v>91</v>
      </c>
      <c r="B293" s="164"/>
      <c r="C293" s="299" t="s">
        <v>628</v>
      </c>
      <c r="D293" s="166"/>
      <c r="E293" s="168"/>
      <c r="F293" s="167"/>
      <c r="G293" s="168"/>
      <c r="H293" s="271"/>
      <c r="J293" s="171" t="s">
        <v>91</v>
      </c>
      <c r="K293" s="164"/>
      <c r="L293" s="299" t="s">
        <v>92</v>
      </c>
      <c r="M293" s="248"/>
      <c r="N293" s="166"/>
      <c r="O293" s="168"/>
      <c r="P293" s="167"/>
      <c r="Q293" s="168"/>
      <c r="R293" s="271"/>
      <c r="AO293" s="260"/>
      <c r="AP293" s="260"/>
      <c r="AQ293" s="260"/>
      <c r="AR293" s="260"/>
      <c r="AS293" s="260"/>
      <c r="AT293" s="260"/>
      <c r="AU293" s="260"/>
      <c r="AV293" s="260"/>
      <c r="AW293" s="260"/>
      <c r="AX293" s="260"/>
      <c r="AY293" s="260"/>
      <c r="AZ293" s="260" t="s">
        <v>170</v>
      </c>
      <c r="BA293" s="260"/>
      <c r="BB293" s="260"/>
      <c r="BC293" s="260"/>
      <c r="BD293" s="260"/>
      <c r="BE293" s="260"/>
      <c r="BF293" s="260"/>
      <c r="BG293" s="210"/>
      <c r="BH293" s="210"/>
      <c r="BI293" s="210"/>
    </row>
    <row r="294" spans="1:61" x14ac:dyDescent="0.25">
      <c r="A294" s="171" t="s">
        <v>91</v>
      </c>
      <c r="B294" s="164"/>
      <c r="C294" s="299" t="s">
        <v>628</v>
      </c>
      <c r="D294" s="166"/>
      <c r="E294" s="168"/>
      <c r="F294" s="167"/>
      <c r="G294" s="168"/>
      <c r="H294" s="271"/>
      <c r="J294" s="171" t="s">
        <v>91</v>
      </c>
      <c r="K294" s="164"/>
      <c r="L294" s="299" t="s">
        <v>92</v>
      </c>
      <c r="M294" s="248"/>
      <c r="N294" s="166"/>
      <c r="O294" s="168"/>
      <c r="P294" s="167"/>
      <c r="Q294" s="168"/>
      <c r="R294" s="271"/>
      <c r="AO294" s="260"/>
      <c r="AP294" s="260"/>
      <c r="AQ294" s="260"/>
      <c r="AR294" s="260"/>
      <c r="AS294" s="260"/>
      <c r="AT294" s="260"/>
      <c r="AU294" s="260"/>
      <c r="AV294" s="260"/>
      <c r="AW294" s="260"/>
      <c r="AX294" s="260"/>
      <c r="AY294" s="260"/>
      <c r="AZ294" s="260" t="s">
        <v>170</v>
      </c>
      <c r="BA294" s="260"/>
      <c r="BB294" s="260"/>
      <c r="BC294" s="260"/>
      <c r="BD294" s="260"/>
      <c r="BE294" s="260"/>
      <c r="BF294" s="260"/>
      <c r="BG294" s="210"/>
      <c r="BH294" s="210"/>
      <c r="BI294" s="210"/>
    </row>
    <row r="295" spans="1:61" x14ac:dyDescent="0.25">
      <c r="A295" s="171" t="s">
        <v>91</v>
      </c>
      <c r="B295" s="164"/>
      <c r="C295" s="299" t="s">
        <v>628</v>
      </c>
      <c r="D295" s="166"/>
      <c r="E295" s="168"/>
      <c r="F295" s="167"/>
      <c r="G295" s="168"/>
      <c r="H295" s="271"/>
      <c r="J295" s="171" t="s">
        <v>91</v>
      </c>
      <c r="K295" s="164"/>
      <c r="L295" s="299" t="s">
        <v>92</v>
      </c>
      <c r="M295" s="248"/>
      <c r="N295" s="166"/>
      <c r="O295" s="168"/>
      <c r="P295" s="167"/>
      <c r="Q295" s="168"/>
      <c r="R295" s="271"/>
      <c r="AO295" s="260"/>
      <c r="AP295" s="260"/>
      <c r="AQ295" s="260"/>
      <c r="AR295" s="260"/>
      <c r="AS295" s="260"/>
      <c r="AT295" s="260"/>
      <c r="AU295" s="260"/>
      <c r="AV295" s="260"/>
      <c r="AW295" s="260"/>
      <c r="AX295" s="260"/>
      <c r="AY295" s="260"/>
      <c r="AZ295" s="260" t="s">
        <v>170</v>
      </c>
      <c r="BA295" s="260"/>
      <c r="BB295" s="260"/>
      <c r="BC295" s="260"/>
      <c r="BD295" s="260"/>
      <c r="BE295" s="260"/>
      <c r="BF295" s="260"/>
      <c r="BG295" s="210"/>
      <c r="BH295" s="210"/>
      <c r="BI295" s="210"/>
    </row>
    <row r="296" spans="1:61" x14ac:dyDescent="0.25">
      <c r="A296" s="171" t="s">
        <v>91</v>
      </c>
      <c r="B296" s="164"/>
      <c r="C296" s="299" t="s">
        <v>628</v>
      </c>
      <c r="D296" s="166"/>
      <c r="E296" s="168"/>
      <c r="F296" s="167"/>
      <c r="G296" s="168"/>
      <c r="H296" s="271"/>
      <c r="J296" s="171" t="s">
        <v>91</v>
      </c>
      <c r="K296" s="164"/>
      <c r="L296" s="299" t="s">
        <v>92</v>
      </c>
      <c r="M296" s="248"/>
      <c r="N296" s="166"/>
      <c r="O296" s="168"/>
      <c r="P296" s="167"/>
      <c r="Q296" s="168"/>
      <c r="R296" s="271"/>
      <c r="AO296" s="260"/>
      <c r="AP296" s="260"/>
      <c r="AQ296" s="260"/>
      <c r="AR296" s="260"/>
      <c r="AS296" s="260"/>
      <c r="AT296" s="260"/>
      <c r="AU296" s="260"/>
      <c r="AV296" s="260"/>
      <c r="AW296" s="260"/>
      <c r="AX296" s="260"/>
      <c r="AY296" s="260"/>
      <c r="AZ296" s="260" t="s">
        <v>170</v>
      </c>
      <c r="BA296" s="260"/>
      <c r="BB296" s="260"/>
      <c r="BC296" s="260"/>
      <c r="BD296" s="260"/>
      <c r="BE296" s="260"/>
      <c r="BF296" s="260"/>
      <c r="BG296" s="210"/>
      <c r="BH296" s="210"/>
      <c r="BI296" s="210"/>
    </row>
    <row r="297" spans="1:61" x14ac:dyDescent="0.25">
      <c r="A297" s="171" t="s">
        <v>91</v>
      </c>
      <c r="B297" s="164"/>
      <c r="C297" s="299" t="s">
        <v>628</v>
      </c>
      <c r="D297" s="166"/>
      <c r="E297" s="168"/>
      <c r="F297" s="167"/>
      <c r="G297" s="168"/>
      <c r="H297" s="271"/>
      <c r="J297" s="171" t="s">
        <v>91</v>
      </c>
      <c r="K297" s="164"/>
      <c r="L297" s="299" t="s">
        <v>92</v>
      </c>
      <c r="M297" s="248"/>
      <c r="N297" s="166"/>
      <c r="O297" s="168"/>
      <c r="P297" s="167"/>
      <c r="Q297" s="168"/>
      <c r="R297" s="271"/>
      <c r="AO297" s="260"/>
      <c r="AP297" s="260"/>
      <c r="AQ297" s="260"/>
      <c r="AR297" s="260"/>
      <c r="AS297" s="260"/>
      <c r="AT297" s="260"/>
      <c r="AU297" s="260"/>
      <c r="AV297" s="260"/>
      <c r="AW297" s="260"/>
      <c r="AX297" s="260"/>
      <c r="AY297" s="260"/>
      <c r="AZ297" s="260" t="s">
        <v>170</v>
      </c>
      <c r="BA297" s="260"/>
      <c r="BB297" s="260"/>
      <c r="BC297" s="260"/>
      <c r="BD297" s="260"/>
      <c r="BE297" s="260"/>
      <c r="BF297" s="260"/>
      <c r="BG297" s="210"/>
      <c r="BH297" s="210"/>
      <c r="BI297" s="210"/>
    </row>
    <row r="298" spans="1:61" x14ac:dyDescent="0.25">
      <c r="A298" s="171" t="s">
        <v>91</v>
      </c>
      <c r="B298" s="164"/>
      <c r="C298" s="299" t="s">
        <v>628</v>
      </c>
      <c r="D298" s="166"/>
      <c r="E298" s="168"/>
      <c r="F298" s="167"/>
      <c r="G298" s="168"/>
      <c r="H298" s="271"/>
      <c r="J298" s="171" t="s">
        <v>91</v>
      </c>
      <c r="K298" s="164"/>
      <c r="L298" s="299" t="s">
        <v>92</v>
      </c>
      <c r="M298" s="248"/>
      <c r="N298" s="166"/>
      <c r="O298" s="168"/>
      <c r="P298" s="167"/>
      <c r="Q298" s="168"/>
      <c r="R298" s="271"/>
      <c r="AO298" s="260"/>
      <c r="AP298" s="260"/>
      <c r="AQ298" s="260"/>
      <c r="AR298" s="260"/>
      <c r="AS298" s="260"/>
      <c r="AT298" s="260"/>
      <c r="AU298" s="260"/>
      <c r="AV298" s="260"/>
      <c r="AW298" s="260"/>
      <c r="AX298" s="260"/>
      <c r="AY298" s="260"/>
      <c r="AZ298" s="260" t="s">
        <v>170</v>
      </c>
      <c r="BA298" s="260"/>
      <c r="BB298" s="260"/>
      <c r="BC298" s="260"/>
      <c r="BD298" s="260"/>
      <c r="BE298" s="260"/>
      <c r="BF298" s="260"/>
      <c r="BG298" s="210"/>
      <c r="BH298" s="210"/>
      <c r="BI298" s="210"/>
    </row>
    <row r="299" spans="1:61" x14ac:dyDescent="0.25">
      <c r="A299" s="171" t="s">
        <v>91</v>
      </c>
      <c r="B299" s="164"/>
      <c r="C299" s="299" t="s">
        <v>628</v>
      </c>
      <c r="D299" s="166"/>
      <c r="E299" s="168"/>
      <c r="F299" s="167"/>
      <c r="G299" s="168"/>
      <c r="H299" s="271"/>
      <c r="J299" s="171" t="s">
        <v>91</v>
      </c>
      <c r="K299" s="164"/>
      <c r="L299" s="299" t="s">
        <v>92</v>
      </c>
      <c r="M299" s="248"/>
      <c r="N299" s="166"/>
      <c r="O299" s="168"/>
      <c r="P299" s="167"/>
      <c r="Q299" s="168"/>
      <c r="R299" s="271"/>
      <c r="AO299" s="260"/>
      <c r="AP299" s="260"/>
      <c r="AQ299" s="260"/>
      <c r="AR299" s="260"/>
      <c r="AS299" s="260"/>
      <c r="AT299" s="260"/>
      <c r="AU299" s="260"/>
      <c r="AV299" s="260"/>
      <c r="AW299" s="260"/>
      <c r="AX299" s="260"/>
      <c r="AY299" s="260"/>
      <c r="AZ299" s="260" t="s">
        <v>170</v>
      </c>
      <c r="BA299" s="260"/>
      <c r="BB299" s="260"/>
      <c r="BC299" s="260"/>
      <c r="BD299" s="260"/>
      <c r="BE299" s="260"/>
      <c r="BF299" s="260"/>
      <c r="BG299" s="210"/>
      <c r="BH299" s="210"/>
      <c r="BI299" s="210"/>
    </row>
    <row r="300" spans="1:61" x14ac:dyDescent="0.25">
      <c r="A300" s="171" t="s">
        <v>91</v>
      </c>
      <c r="B300" s="164"/>
      <c r="C300" s="299" t="s">
        <v>628</v>
      </c>
      <c r="D300" s="166"/>
      <c r="E300" s="168"/>
      <c r="F300" s="167"/>
      <c r="G300" s="168"/>
      <c r="H300" s="271"/>
      <c r="J300" s="171" t="s">
        <v>91</v>
      </c>
      <c r="K300" s="164"/>
      <c r="L300" s="299" t="s">
        <v>92</v>
      </c>
      <c r="M300" s="248"/>
      <c r="N300" s="166"/>
      <c r="O300" s="168"/>
      <c r="P300" s="167"/>
      <c r="Q300" s="168"/>
      <c r="R300" s="271"/>
      <c r="AO300" s="260"/>
      <c r="AP300" s="260"/>
      <c r="AQ300" s="260"/>
      <c r="AR300" s="260"/>
      <c r="AS300" s="260"/>
      <c r="AT300" s="260"/>
      <c r="AU300" s="260"/>
      <c r="AV300" s="260"/>
      <c r="AW300" s="260"/>
      <c r="AX300" s="260"/>
      <c r="AY300" s="260"/>
      <c r="AZ300" s="260" t="s">
        <v>170</v>
      </c>
      <c r="BA300" s="260"/>
      <c r="BB300" s="260"/>
      <c r="BC300" s="260"/>
      <c r="BD300" s="260"/>
      <c r="BE300" s="260"/>
      <c r="BF300" s="260"/>
      <c r="BG300" s="210"/>
      <c r="BH300" s="210"/>
      <c r="BI300" s="210"/>
    </row>
    <row r="301" spans="1:61" x14ac:dyDescent="0.25">
      <c r="A301" s="171" t="s">
        <v>91</v>
      </c>
      <c r="B301" s="164"/>
      <c r="C301" s="299" t="s">
        <v>628</v>
      </c>
      <c r="D301" s="166"/>
      <c r="E301" s="168"/>
      <c r="F301" s="167"/>
      <c r="G301" s="168"/>
      <c r="H301" s="271"/>
      <c r="J301" s="171" t="s">
        <v>91</v>
      </c>
      <c r="K301" s="164"/>
      <c r="L301" s="299" t="s">
        <v>92</v>
      </c>
      <c r="M301" s="248"/>
      <c r="N301" s="166"/>
      <c r="O301" s="168"/>
      <c r="P301" s="167"/>
      <c r="Q301" s="168"/>
      <c r="R301" s="271"/>
      <c r="AO301" s="260"/>
      <c r="AP301" s="260"/>
      <c r="AQ301" s="260"/>
      <c r="AR301" s="260"/>
      <c r="AS301" s="260"/>
      <c r="AT301" s="260"/>
      <c r="AU301" s="260"/>
      <c r="AV301" s="260"/>
      <c r="AW301" s="260"/>
      <c r="AX301" s="260"/>
      <c r="AY301" s="260"/>
      <c r="AZ301" s="260" t="s">
        <v>170</v>
      </c>
      <c r="BA301" s="260"/>
      <c r="BB301" s="260"/>
      <c r="BC301" s="260"/>
      <c r="BD301" s="260"/>
      <c r="BE301" s="260"/>
      <c r="BF301" s="260"/>
      <c r="BG301" s="210"/>
      <c r="BH301" s="210"/>
      <c r="BI301" s="210"/>
    </row>
    <row r="302" spans="1:61" x14ac:dyDescent="0.25">
      <c r="A302" s="171" t="s">
        <v>91</v>
      </c>
      <c r="B302" s="164"/>
      <c r="C302" s="299" t="s">
        <v>628</v>
      </c>
      <c r="D302" s="166"/>
      <c r="E302" s="168"/>
      <c r="F302" s="167"/>
      <c r="G302" s="168"/>
      <c r="H302" s="271"/>
      <c r="J302" s="171" t="s">
        <v>91</v>
      </c>
      <c r="K302" s="164"/>
      <c r="L302" s="299" t="s">
        <v>92</v>
      </c>
      <c r="M302" s="248"/>
      <c r="N302" s="166"/>
      <c r="O302" s="168"/>
      <c r="P302" s="167"/>
      <c r="Q302" s="168"/>
      <c r="R302" s="271"/>
      <c r="AO302" s="260"/>
      <c r="AP302" s="260"/>
      <c r="AQ302" s="260"/>
      <c r="AR302" s="260"/>
      <c r="AS302" s="260"/>
      <c r="AT302" s="260"/>
      <c r="AU302" s="260"/>
      <c r="AV302" s="260"/>
      <c r="AW302" s="260"/>
      <c r="AX302" s="260"/>
      <c r="AY302" s="260"/>
      <c r="AZ302" s="260" t="s">
        <v>170</v>
      </c>
      <c r="BA302" s="260"/>
      <c r="BB302" s="260"/>
      <c r="BC302" s="260"/>
      <c r="BD302" s="260"/>
      <c r="BE302" s="260"/>
      <c r="BF302" s="260"/>
      <c r="BG302" s="210"/>
      <c r="BH302" s="210"/>
      <c r="BI302" s="210"/>
    </row>
    <row r="303" spans="1:61" x14ac:dyDescent="0.25">
      <c r="A303" s="171" t="s">
        <v>91</v>
      </c>
      <c r="B303" s="164"/>
      <c r="C303" s="299" t="s">
        <v>628</v>
      </c>
      <c r="D303" s="166"/>
      <c r="E303" s="168"/>
      <c r="F303" s="167"/>
      <c r="G303" s="168"/>
      <c r="H303" s="271"/>
      <c r="J303" s="171" t="s">
        <v>91</v>
      </c>
      <c r="K303" s="164"/>
      <c r="L303" s="299" t="s">
        <v>92</v>
      </c>
      <c r="M303" s="248"/>
      <c r="N303" s="166"/>
      <c r="O303" s="168"/>
      <c r="P303" s="167"/>
      <c r="Q303" s="168"/>
      <c r="R303" s="271"/>
      <c r="AO303" s="260"/>
      <c r="AP303" s="260"/>
      <c r="AQ303" s="260"/>
      <c r="AR303" s="260"/>
      <c r="AS303" s="260"/>
      <c r="AT303" s="260"/>
      <c r="AU303" s="260"/>
      <c r="AV303" s="260"/>
      <c r="AW303" s="260"/>
      <c r="AX303" s="260"/>
      <c r="AY303" s="260"/>
      <c r="AZ303" s="260" t="s">
        <v>170</v>
      </c>
      <c r="BA303" s="260"/>
      <c r="BB303" s="260"/>
      <c r="BC303" s="260"/>
      <c r="BD303" s="260"/>
      <c r="BE303" s="260"/>
      <c r="BF303" s="260"/>
      <c r="BG303" s="210"/>
      <c r="BH303" s="210"/>
      <c r="BI303" s="210"/>
    </row>
    <row r="304" spans="1:61" x14ac:dyDescent="0.25">
      <c r="A304" s="171" t="s">
        <v>91</v>
      </c>
      <c r="B304" s="164"/>
      <c r="C304" s="299" t="s">
        <v>628</v>
      </c>
      <c r="D304" s="166"/>
      <c r="E304" s="168"/>
      <c r="F304" s="167"/>
      <c r="G304" s="168"/>
      <c r="H304" s="271"/>
      <c r="J304" s="171" t="s">
        <v>91</v>
      </c>
      <c r="K304" s="164"/>
      <c r="L304" s="299" t="s">
        <v>92</v>
      </c>
      <c r="M304" s="248"/>
      <c r="N304" s="166"/>
      <c r="O304" s="168"/>
      <c r="P304" s="167"/>
      <c r="Q304" s="168"/>
      <c r="R304" s="271"/>
      <c r="AO304" s="260"/>
      <c r="AP304" s="260"/>
      <c r="AQ304" s="260"/>
      <c r="AR304" s="260"/>
      <c r="AS304" s="260"/>
      <c r="AT304" s="260"/>
      <c r="AU304" s="260"/>
      <c r="AV304" s="260"/>
      <c r="AW304" s="260"/>
      <c r="AX304" s="260"/>
      <c r="AY304" s="260"/>
      <c r="AZ304" s="260" t="s">
        <v>170</v>
      </c>
      <c r="BA304" s="260"/>
      <c r="BB304" s="260"/>
      <c r="BC304" s="260"/>
      <c r="BD304" s="260"/>
      <c r="BE304" s="260"/>
      <c r="BF304" s="260"/>
      <c r="BG304" s="210"/>
      <c r="BH304" s="210"/>
      <c r="BI304" s="210"/>
    </row>
    <row r="305" spans="1:61" x14ac:dyDescent="0.25">
      <c r="A305" s="171" t="s">
        <v>91</v>
      </c>
      <c r="B305" s="164"/>
      <c r="C305" s="299" t="s">
        <v>628</v>
      </c>
      <c r="D305" s="166"/>
      <c r="E305" s="168"/>
      <c r="F305" s="167"/>
      <c r="G305" s="168"/>
      <c r="H305" s="271"/>
      <c r="J305" s="171" t="s">
        <v>91</v>
      </c>
      <c r="K305" s="164"/>
      <c r="L305" s="299" t="s">
        <v>92</v>
      </c>
      <c r="M305" s="248"/>
      <c r="N305" s="166"/>
      <c r="O305" s="168"/>
      <c r="P305" s="167"/>
      <c r="Q305" s="168"/>
      <c r="R305" s="271"/>
      <c r="AO305" s="260"/>
      <c r="AP305" s="260"/>
      <c r="AQ305" s="260"/>
      <c r="AR305" s="260"/>
      <c r="AS305" s="260"/>
      <c r="AT305" s="260"/>
      <c r="AU305" s="260"/>
      <c r="AV305" s="260"/>
      <c r="AW305" s="260"/>
      <c r="AX305" s="260"/>
      <c r="AY305" s="260"/>
      <c r="AZ305" s="260" t="s">
        <v>170</v>
      </c>
      <c r="BA305" s="260"/>
      <c r="BB305" s="260"/>
      <c r="BC305" s="260"/>
      <c r="BD305" s="260"/>
      <c r="BE305" s="260"/>
      <c r="BF305" s="260"/>
      <c r="BG305" s="210"/>
      <c r="BH305" s="210"/>
      <c r="BI305" s="210"/>
    </row>
    <row r="306" spans="1:61" x14ac:dyDescent="0.25">
      <c r="A306" s="171" t="s">
        <v>91</v>
      </c>
      <c r="B306" s="164"/>
      <c r="C306" s="299" t="s">
        <v>628</v>
      </c>
      <c r="D306" s="166"/>
      <c r="E306" s="168"/>
      <c r="F306" s="167"/>
      <c r="G306" s="168"/>
      <c r="H306" s="271"/>
      <c r="J306" s="171" t="s">
        <v>91</v>
      </c>
      <c r="K306" s="164"/>
      <c r="L306" s="299" t="s">
        <v>92</v>
      </c>
      <c r="M306" s="248"/>
      <c r="N306" s="166"/>
      <c r="O306" s="168"/>
      <c r="P306" s="167"/>
      <c r="Q306" s="168"/>
      <c r="R306" s="271"/>
      <c r="AO306" s="260"/>
      <c r="AP306" s="260"/>
      <c r="AQ306" s="260"/>
      <c r="AR306" s="260"/>
      <c r="AS306" s="260"/>
      <c r="AT306" s="260"/>
      <c r="AU306" s="260"/>
      <c r="AV306" s="260"/>
      <c r="AW306" s="260"/>
      <c r="AX306" s="260"/>
      <c r="AY306" s="260"/>
      <c r="AZ306" s="260" t="s">
        <v>170</v>
      </c>
      <c r="BA306" s="260"/>
      <c r="BB306" s="260"/>
      <c r="BC306" s="260"/>
      <c r="BD306" s="260"/>
      <c r="BE306" s="260"/>
      <c r="BF306" s="260"/>
      <c r="BG306" s="210"/>
      <c r="BH306" s="210"/>
      <c r="BI306" s="210"/>
    </row>
    <row r="307" spans="1:61" x14ac:dyDescent="0.25">
      <c r="A307" s="171" t="s">
        <v>91</v>
      </c>
      <c r="B307" s="164"/>
      <c r="C307" s="299" t="s">
        <v>628</v>
      </c>
      <c r="D307" s="166"/>
      <c r="E307" s="168"/>
      <c r="F307" s="167"/>
      <c r="G307" s="168"/>
      <c r="H307" s="271"/>
      <c r="J307" s="171" t="s">
        <v>91</v>
      </c>
      <c r="K307" s="164"/>
      <c r="L307" s="299" t="s">
        <v>92</v>
      </c>
      <c r="M307" s="248"/>
      <c r="N307" s="166"/>
      <c r="O307" s="168"/>
      <c r="P307" s="167"/>
      <c r="Q307" s="168"/>
      <c r="R307" s="271"/>
      <c r="AO307" s="260"/>
      <c r="AP307" s="260"/>
      <c r="AQ307" s="260"/>
      <c r="AR307" s="260"/>
      <c r="AS307" s="260"/>
      <c r="AT307" s="260"/>
      <c r="AU307" s="260"/>
      <c r="AV307" s="260"/>
      <c r="AW307" s="260"/>
      <c r="AX307" s="260"/>
      <c r="AY307" s="260"/>
      <c r="AZ307" s="260" t="s">
        <v>170</v>
      </c>
      <c r="BA307" s="260"/>
      <c r="BB307" s="260"/>
      <c r="BC307" s="260"/>
      <c r="BD307" s="260"/>
      <c r="BE307" s="260"/>
      <c r="BF307" s="260"/>
      <c r="BG307" s="210"/>
      <c r="BH307" s="210"/>
      <c r="BI307" s="210"/>
    </row>
    <row r="308" spans="1:61" x14ac:dyDescent="0.25">
      <c r="A308" s="171" t="s">
        <v>91</v>
      </c>
      <c r="B308" s="164"/>
      <c r="C308" s="299" t="s">
        <v>628</v>
      </c>
      <c r="D308" s="166"/>
      <c r="E308" s="168"/>
      <c r="F308" s="167"/>
      <c r="G308" s="168"/>
      <c r="H308" s="271"/>
      <c r="J308" s="171" t="s">
        <v>91</v>
      </c>
      <c r="K308" s="164"/>
      <c r="L308" s="299" t="s">
        <v>92</v>
      </c>
      <c r="M308" s="248"/>
      <c r="N308" s="166"/>
      <c r="O308" s="168"/>
      <c r="P308" s="167"/>
      <c r="Q308" s="168"/>
      <c r="R308" s="271"/>
      <c r="AO308" s="260"/>
      <c r="AP308" s="260"/>
      <c r="AQ308" s="260"/>
      <c r="AR308" s="260"/>
      <c r="AS308" s="260"/>
      <c r="AT308" s="260"/>
      <c r="AU308" s="260"/>
      <c r="AV308" s="260"/>
      <c r="AW308" s="260"/>
      <c r="AX308" s="260"/>
      <c r="AY308" s="260"/>
      <c r="AZ308" s="260" t="s">
        <v>170</v>
      </c>
      <c r="BA308" s="260"/>
      <c r="BB308" s="260"/>
      <c r="BC308" s="260"/>
      <c r="BD308" s="260"/>
      <c r="BE308" s="260"/>
      <c r="BF308" s="260"/>
      <c r="BG308" s="210"/>
      <c r="BH308" s="210"/>
      <c r="BI308" s="210"/>
    </row>
    <row r="309" spans="1:61" x14ac:dyDescent="0.25">
      <c r="A309" s="171" t="s">
        <v>91</v>
      </c>
      <c r="B309" s="164"/>
      <c r="C309" s="299" t="s">
        <v>628</v>
      </c>
      <c r="D309" s="166"/>
      <c r="E309" s="168"/>
      <c r="F309" s="167"/>
      <c r="G309" s="168"/>
      <c r="H309" s="271"/>
      <c r="J309" s="171" t="s">
        <v>91</v>
      </c>
      <c r="K309" s="164"/>
      <c r="L309" s="299" t="s">
        <v>92</v>
      </c>
      <c r="M309" s="248"/>
      <c r="N309" s="166"/>
      <c r="O309" s="168"/>
      <c r="P309" s="167"/>
      <c r="Q309" s="168"/>
      <c r="R309" s="271"/>
      <c r="AO309" s="260"/>
      <c r="AP309" s="260"/>
      <c r="AQ309" s="260"/>
      <c r="AR309" s="260"/>
      <c r="AS309" s="260"/>
      <c r="AT309" s="260"/>
      <c r="AU309" s="260"/>
      <c r="AV309" s="260"/>
      <c r="AW309" s="260"/>
      <c r="AX309" s="260"/>
      <c r="AY309" s="260"/>
      <c r="AZ309" s="260" t="s">
        <v>170</v>
      </c>
      <c r="BA309" s="260"/>
      <c r="BB309" s="260"/>
      <c r="BC309" s="260"/>
      <c r="BD309" s="260"/>
      <c r="BE309" s="260"/>
      <c r="BF309" s="260"/>
      <c r="BG309" s="210"/>
      <c r="BH309" s="210"/>
      <c r="BI309" s="210"/>
    </row>
    <row r="310" spans="1:61" x14ac:dyDescent="0.25">
      <c r="A310" s="171" t="s">
        <v>91</v>
      </c>
      <c r="B310" s="164"/>
      <c r="C310" s="299" t="s">
        <v>628</v>
      </c>
      <c r="D310" s="166"/>
      <c r="E310" s="168"/>
      <c r="F310" s="167"/>
      <c r="G310" s="168"/>
      <c r="H310" s="271"/>
      <c r="J310" s="171" t="s">
        <v>91</v>
      </c>
      <c r="K310" s="164"/>
      <c r="L310" s="299" t="s">
        <v>92</v>
      </c>
      <c r="M310" s="248"/>
      <c r="N310" s="166"/>
      <c r="O310" s="168"/>
      <c r="P310" s="167"/>
      <c r="Q310" s="168"/>
      <c r="R310" s="271"/>
      <c r="AO310" s="260"/>
      <c r="AP310" s="260"/>
      <c r="AQ310" s="260"/>
      <c r="AR310" s="260"/>
      <c r="AS310" s="260"/>
      <c r="AT310" s="260"/>
      <c r="AU310" s="260"/>
      <c r="AV310" s="260"/>
      <c r="AW310" s="260"/>
      <c r="AX310" s="260"/>
      <c r="AY310" s="260"/>
      <c r="AZ310" s="260" t="s">
        <v>170</v>
      </c>
      <c r="BA310" s="260"/>
      <c r="BB310" s="260"/>
      <c r="BC310" s="260"/>
      <c r="BD310" s="260"/>
      <c r="BE310" s="260"/>
      <c r="BF310" s="260"/>
      <c r="BG310" s="210"/>
      <c r="BH310" s="210"/>
      <c r="BI310" s="210"/>
    </row>
    <row r="311" spans="1:61" x14ac:dyDescent="0.25">
      <c r="A311" s="171" t="s">
        <v>91</v>
      </c>
      <c r="B311" s="164"/>
      <c r="C311" s="299" t="s">
        <v>628</v>
      </c>
      <c r="D311" s="166"/>
      <c r="E311" s="168"/>
      <c r="F311" s="167"/>
      <c r="G311" s="168"/>
      <c r="H311" s="271"/>
      <c r="J311" s="171" t="s">
        <v>91</v>
      </c>
      <c r="K311" s="164"/>
      <c r="L311" s="299" t="s">
        <v>92</v>
      </c>
      <c r="M311" s="248"/>
      <c r="N311" s="166"/>
      <c r="O311" s="168"/>
      <c r="P311" s="167"/>
      <c r="Q311" s="168"/>
      <c r="R311" s="271"/>
      <c r="AO311" s="260"/>
      <c r="AP311" s="260"/>
      <c r="AQ311" s="260"/>
      <c r="AR311" s="260"/>
      <c r="AS311" s="260"/>
      <c r="AT311" s="260"/>
      <c r="AU311" s="260"/>
      <c r="AV311" s="260"/>
      <c r="AW311" s="260"/>
      <c r="AX311" s="260"/>
      <c r="AY311" s="260"/>
      <c r="AZ311" s="260" t="s">
        <v>170</v>
      </c>
      <c r="BA311" s="260"/>
      <c r="BB311" s="260"/>
      <c r="BC311" s="260"/>
      <c r="BD311" s="260"/>
      <c r="BE311" s="260"/>
      <c r="BF311" s="260"/>
      <c r="BG311" s="210"/>
      <c r="BH311" s="210"/>
      <c r="BI311" s="210"/>
    </row>
    <row r="312" spans="1:61" x14ac:dyDescent="0.25">
      <c r="A312" s="171" t="s">
        <v>91</v>
      </c>
      <c r="B312" s="164"/>
      <c r="C312" s="299" t="s">
        <v>628</v>
      </c>
      <c r="D312" s="166"/>
      <c r="E312" s="168"/>
      <c r="F312" s="167"/>
      <c r="G312" s="168"/>
      <c r="H312" s="271"/>
      <c r="J312" s="171" t="s">
        <v>91</v>
      </c>
      <c r="K312" s="164"/>
      <c r="L312" s="299" t="s">
        <v>92</v>
      </c>
      <c r="M312" s="248"/>
      <c r="N312" s="166"/>
      <c r="O312" s="168"/>
      <c r="P312" s="167"/>
      <c r="Q312" s="168"/>
      <c r="R312" s="271"/>
      <c r="AO312" s="260"/>
      <c r="AP312" s="260"/>
      <c r="AQ312" s="260"/>
      <c r="AR312" s="260"/>
      <c r="AS312" s="260"/>
      <c r="AT312" s="260"/>
      <c r="AU312" s="260"/>
      <c r="AV312" s="260"/>
      <c r="AW312" s="260"/>
      <c r="AX312" s="260"/>
      <c r="AY312" s="260"/>
      <c r="AZ312" s="260" t="s">
        <v>170</v>
      </c>
      <c r="BA312" s="260"/>
      <c r="BB312" s="260"/>
      <c r="BC312" s="260"/>
      <c r="BD312" s="260"/>
      <c r="BE312" s="260"/>
      <c r="BF312" s="260"/>
      <c r="BG312" s="210"/>
      <c r="BH312" s="210"/>
      <c r="BI312" s="210"/>
    </row>
    <row r="313" spans="1:61" x14ac:dyDescent="0.25">
      <c r="A313" s="171" t="s">
        <v>91</v>
      </c>
      <c r="B313" s="164"/>
      <c r="C313" s="299" t="s">
        <v>628</v>
      </c>
      <c r="D313" s="166"/>
      <c r="E313" s="168"/>
      <c r="F313" s="167"/>
      <c r="G313" s="168"/>
      <c r="H313" s="271"/>
      <c r="J313" s="171" t="s">
        <v>91</v>
      </c>
      <c r="K313" s="164"/>
      <c r="L313" s="299" t="s">
        <v>92</v>
      </c>
      <c r="M313" s="248"/>
      <c r="N313" s="166"/>
      <c r="O313" s="168"/>
      <c r="P313" s="167"/>
      <c r="Q313" s="168"/>
      <c r="R313" s="271"/>
      <c r="AO313" s="260"/>
      <c r="AP313" s="260"/>
      <c r="AQ313" s="260"/>
      <c r="AR313" s="260"/>
      <c r="AS313" s="260"/>
      <c r="AT313" s="260"/>
      <c r="AU313" s="260"/>
      <c r="AV313" s="260"/>
      <c r="AW313" s="260"/>
      <c r="AX313" s="260"/>
      <c r="AY313" s="260"/>
      <c r="AZ313" s="260" t="s">
        <v>170</v>
      </c>
      <c r="BA313" s="260"/>
      <c r="BB313" s="260"/>
      <c r="BC313" s="260"/>
      <c r="BD313" s="260"/>
      <c r="BE313" s="260"/>
      <c r="BF313" s="260"/>
      <c r="BG313" s="210"/>
      <c r="BH313" s="210"/>
      <c r="BI313" s="210"/>
    </row>
    <row r="314" spans="1:61" x14ac:dyDescent="0.25">
      <c r="A314" s="171" t="s">
        <v>91</v>
      </c>
      <c r="B314" s="164"/>
      <c r="C314" s="299" t="s">
        <v>628</v>
      </c>
      <c r="D314" s="166"/>
      <c r="E314" s="168"/>
      <c r="F314" s="167"/>
      <c r="G314" s="168"/>
      <c r="H314" s="271"/>
      <c r="J314" s="171" t="s">
        <v>91</v>
      </c>
      <c r="K314" s="164"/>
      <c r="L314" s="299" t="s">
        <v>92</v>
      </c>
      <c r="M314" s="248"/>
      <c r="N314" s="166"/>
      <c r="O314" s="168"/>
      <c r="P314" s="167"/>
      <c r="Q314" s="168"/>
      <c r="R314" s="271"/>
      <c r="AO314" s="260"/>
      <c r="AP314" s="260"/>
      <c r="AQ314" s="260"/>
      <c r="AR314" s="260"/>
      <c r="AS314" s="260"/>
      <c r="AT314" s="260"/>
      <c r="AU314" s="260"/>
      <c r="AV314" s="260"/>
      <c r="AW314" s="260"/>
      <c r="AX314" s="260"/>
      <c r="AY314" s="260"/>
      <c r="AZ314" s="260" t="s">
        <v>170</v>
      </c>
      <c r="BA314" s="260"/>
      <c r="BB314" s="260"/>
      <c r="BC314" s="260"/>
      <c r="BD314" s="260"/>
      <c r="BE314" s="260"/>
      <c r="BF314" s="260"/>
      <c r="BG314" s="210"/>
      <c r="BH314" s="210"/>
      <c r="BI314" s="210"/>
    </row>
    <row r="315" spans="1:61" x14ac:dyDescent="0.25">
      <c r="A315" s="171" t="s">
        <v>91</v>
      </c>
      <c r="B315" s="164"/>
      <c r="C315" s="299" t="s">
        <v>628</v>
      </c>
      <c r="D315" s="166"/>
      <c r="E315" s="168"/>
      <c r="F315" s="167"/>
      <c r="G315" s="168"/>
      <c r="H315" s="271"/>
      <c r="J315" s="171" t="s">
        <v>91</v>
      </c>
      <c r="K315" s="164"/>
      <c r="L315" s="299" t="s">
        <v>92</v>
      </c>
      <c r="M315" s="248"/>
      <c r="N315" s="166"/>
      <c r="O315" s="168"/>
      <c r="P315" s="167"/>
      <c r="Q315" s="168"/>
      <c r="R315" s="271"/>
      <c r="AO315" s="260"/>
      <c r="AP315" s="260"/>
      <c r="AQ315" s="260"/>
      <c r="AR315" s="260"/>
      <c r="AS315" s="260"/>
      <c r="AT315" s="260"/>
      <c r="AU315" s="260"/>
      <c r="AV315" s="260"/>
      <c r="AW315" s="260"/>
      <c r="AX315" s="260"/>
      <c r="AY315" s="260"/>
      <c r="AZ315" s="260" t="s">
        <v>170</v>
      </c>
      <c r="BA315" s="260"/>
      <c r="BB315" s="260"/>
      <c r="BC315" s="260"/>
      <c r="BD315" s="260"/>
      <c r="BE315" s="260"/>
      <c r="BF315" s="260"/>
      <c r="BG315" s="210"/>
      <c r="BH315" s="210"/>
      <c r="BI315" s="210"/>
    </row>
    <row r="316" spans="1:61" x14ac:dyDescent="0.25">
      <c r="A316" s="171" t="s">
        <v>91</v>
      </c>
      <c r="B316" s="164"/>
      <c r="C316" s="299" t="s">
        <v>628</v>
      </c>
      <c r="D316" s="166"/>
      <c r="E316" s="168"/>
      <c r="F316" s="167"/>
      <c r="G316" s="168"/>
      <c r="H316" s="271"/>
      <c r="J316" s="171" t="s">
        <v>91</v>
      </c>
      <c r="K316" s="164"/>
      <c r="L316" s="299" t="s">
        <v>92</v>
      </c>
      <c r="M316" s="248"/>
      <c r="N316" s="166"/>
      <c r="O316" s="168"/>
      <c r="P316" s="167"/>
      <c r="Q316" s="168"/>
      <c r="R316" s="271"/>
      <c r="AO316" s="260"/>
      <c r="AP316" s="260"/>
      <c r="AQ316" s="260"/>
      <c r="AR316" s="260"/>
      <c r="AS316" s="260"/>
      <c r="AT316" s="260"/>
      <c r="AU316" s="260"/>
      <c r="AV316" s="260"/>
      <c r="AW316" s="260"/>
      <c r="AX316" s="260"/>
      <c r="AY316" s="260"/>
      <c r="AZ316" s="260" t="s">
        <v>170</v>
      </c>
      <c r="BA316" s="260"/>
      <c r="BB316" s="260"/>
      <c r="BC316" s="260"/>
      <c r="BD316" s="260"/>
      <c r="BE316" s="260"/>
      <c r="BF316" s="260"/>
      <c r="BG316" s="210"/>
      <c r="BH316" s="210"/>
      <c r="BI316" s="210"/>
    </row>
    <row r="317" spans="1:61" x14ac:dyDescent="0.25">
      <c r="A317" s="171" t="s">
        <v>91</v>
      </c>
      <c r="B317" s="164"/>
      <c r="C317" s="299" t="s">
        <v>628</v>
      </c>
      <c r="D317" s="166"/>
      <c r="E317" s="168"/>
      <c r="F317" s="167"/>
      <c r="G317" s="168"/>
      <c r="H317" s="271"/>
      <c r="J317" s="171" t="s">
        <v>91</v>
      </c>
      <c r="K317" s="164"/>
      <c r="L317" s="299" t="s">
        <v>92</v>
      </c>
      <c r="M317" s="248"/>
      <c r="N317" s="166"/>
      <c r="O317" s="168"/>
      <c r="P317" s="167"/>
      <c r="Q317" s="168"/>
      <c r="R317" s="271"/>
      <c r="AO317" s="260"/>
      <c r="AP317" s="260"/>
      <c r="AQ317" s="260"/>
      <c r="AR317" s="260"/>
      <c r="AS317" s="260"/>
      <c r="AT317" s="260"/>
      <c r="AU317" s="260"/>
      <c r="AV317" s="260"/>
      <c r="AW317" s="260"/>
      <c r="AX317" s="260"/>
      <c r="AY317" s="260"/>
      <c r="AZ317" s="260" t="s">
        <v>170</v>
      </c>
      <c r="BA317" s="260"/>
      <c r="BB317" s="260"/>
      <c r="BC317" s="260"/>
      <c r="BD317" s="260"/>
      <c r="BE317" s="260"/>
      <c r="BF317" s="260"/>
      <c r="BG317" s="210"/>
      <c r="BH317" s="210"/>
      <c r="BI317" s="210"/>
    </row>
    <row r="318" spans="1:61" x14ac:dyDescent="0.25">
      <c r="A318" s="171" t="s">
        <v>91</v>
      </c>
      <c r="B318" s="164"/>
      <c r="C318" s="299" t="s">
        <v>628</v>
      </c>
      <c r="D318" s="166"/>
      <c r="E318" s="168"/>
      <c r="F318" s="167"/>
      <c r="G318" s="168"/>
      <c r="H318" s="271"/>
      <c r="J318" s="171" t="s">
        <v>91</v>
      </c>
      <c r="K318" s="164"/>
      <c r="L318" s="299" t="s">
        <v>92</v>
      </c>
      <c r="M318" s="248"/>
      <c r="N318" s="166"/>
      <c r="O318" s="168"/>
      <c r="P318" s="167"/>
      <c r="Q318" s="168"/>
      <c r="R318" s="271"/>
      <c r="AO318" s="260"/>
      <c r="AP318" s="260"/>
      <c r="AQ318" s="260"/>
      <c r="AR318" s="260"/>
      <c r="AS318" s="260"/>
      <c r="AT318" s="260"/>
      <c r="AU318" s="260"/>
      <c r="AV318" s="260"/>
      <c r="AW318" s="260"/>
      <c r="AX318" s="260"/>
      <c r="AY318" s="260"/>
      <c r="AZ318" s="260" t="s">
        <v>170</v>
      </c>
      <c r="BA318" s="260"/>
      <c r="BB318" s="260"/>
      <c r="BC318" s="260"/>
      <c r="BD318" s="260"/>
      <c r="BE318" s="260"/>
      <c r="BF318" s="260"/>
      <c r="BG318" s="210"/>
      <c r="BH318" s="210"/>
      <c r="BI318" s="210"/>
    </row>
    <row r="319" spans="1:61" x14ac:dyDescent="0.25">
      <c r="A319" s="171" t="s">
        <v>91</v>
      </c>
      <c r="B319" s="164"/>
      <c r="C319" s="299" t="s">
        <v>628</v>
      </c>
      <c r="D319" s="166"/>
      <c r="E319" s="168"/>
      <c r="F319" s="167"/>
      <c r="G319" s="168"/>
      <c r="H319" s="271"/>
      <c r="J319" s="171" t="s">
        <v>91</v>
      </c>
      <c r="K319" s="164"/>
      <c r="L319" s="299" t="s">
        <v>92</v>
      </c>
      <c r="M319" s="248"/>
      <c r="N319" s="166"/>
      <c r="O319" s="168"/>
      <c r="P319" s="167"/>
      <c r="Q319" s="168"/>
      <c r="R319" s="271"/>
      <c r="AO319" s="260"/>
      <c r="AP319" s="260"/>
      <c r="AQ319" s="260"/>
      <c r="AR319" s="260"/>
      <c r="AS319" s="260"/>
      <c r="AT319" s="260"/>
      <c r="AU319" s="260"/>
      <c r="AV319" s="260"/>
      <c r="AW319" s="260"/>
      <c r="AX319" s="260"/>
      <c r="AY319" s="260"/>
      <c r="AZ319" s="260" t="s">
        <v>170</v>
      </c>
      <c r="BA319" s="260"/>
      <c r="BB319" s="260"/>
      <c r="BC319" s="260"/>
      <c r="BD319" s="260"/>
      <c r="BE319" s="260"/>
      <c r="BF319" s="260"/>
      <c r="BG319" s="210"/>
      <c r="BH319" s="210"/>
      <c r="BI319" s="210"/>
    </row>
    <row r="320" spans="1:61" x14ac:dyDescent="0.25">
      <c r="A320" s="171" t="s">
        <v>91</v>
      </c>
      <c r="B320" s="164"/>
      <c r="C320" s="299" t="s">
        <v>628</v>
      </c>
      <c r="D320" s="166"/>
      <c r="E320" s="168"/>
      <c r="F320" s="167"/>
      <c r="G320" s="168"/>
      <c r="H320" s="271"/>
      <c r="J320" s="171" t="s">
        <v>91</v>
      </c>
      <c r="K320" s="164"/>
      <c r="L320" s="299" t="s">
        <v>92</v>
      </c>
      <c r="M320" s="248"/>
      <c r="N320" s="166"/>
      <c r="O320" s="168"/>
      <c r="P320" s="167"/>
      <c r="Q320" s="168"/>
      <c r="R320" s="271"/>
      <c r="AO320" s="260"/>
      <c r="AP320" s="260"/>
      <c r="AQ320" s="260"/>
      <c r="AR320" s="260"/>
      <c r="AS320" s="260"/>
      <c r="AT320" s="260"/>
      <c r="AU320" s="260"/>
      <c r="AV320" s="260"/>
      <c r="AW320" s="260"/>
      <c r="AX320" s="260"/>
      <c r="AY320" s="260"/>
      <c r="AZ320" s="260" t="s">
        <v>170</v>
      </c>
      <c r="BA320" s="260"/>
      <c r="BB320" s="260"/>
      <c r="BC320" s="260"/>
      <c r="BD320" s="260"/>
      <c r="BE320" s="260"/>
      <c r="BF320" s="260"/>
      <c r="BG320" s="210"/>
      <c r="BH320" s="210"/>
      <c r="BI320" s="210"/>
    </row>
    <row r="321" spans="1:61" x14ac:dyDescent="0.25">
      <c r="A321" s="171" t="s">
        <v>91</v>
      </c>
      <c r="B321" s="164"/>
      <c r="C321" s="299" t="s">
        <v>628</v>
      </c>
      <c r="D321" s="166"/>
      <c r="E321" s="168"/>
      <c r="F321" s="167"/>
      <c r="G321" s="168"/>
      <c r="H321" s="271"/>
      <c r="J321" s="171" t="s">
        <v>91</v>
      </c>
      <c r="K321" s="164"/>
      <c r="L321" s="299" t="s">
        <v>92</v>
      </c>
      <c r="M321" s="248"/>
      <c r="N321" s="166"/>
      <c r="O321" s="168"/>
      <c r="P321" s="167"/>
      <c r="Q321" s="168"/>
      <c r="R321" s="271"/>
      <c r="AO321" s="260"/>
      <c r="AP321" s="260"/>
      <c r="AQ321" s="260"/>
      <c r="AR321" s="260"/>
      <c r="AS321" s="260"/>
      <c r="AT321" s="260"/>
      <c r="AU321" s="260"/>
      <c r="AV321" s="260"/>
      <c r="AW321" s="260"/>
      <c r="AX321" s="260"/>
      <c r="AY321" s="260"/>
      <c r="AZ321" s="260" t="s">
        <v>170</v>
      </c>
      <c r="BA321" s="260"/>
      <c r="BB321" s="260"/>
      <c r="BC321" s="260"/>
      <c r="BD321" s="260"/>
      <c r="BE321" s="260"/>
      <c r="BF321" s="260"/>
      <c r="BG321" s="210"/>
      <c r="BH321" s="210"/>
      <c r="BI321" s="210"/>
    </row>
    <row r="322" spans="1:61" x14ac:dyDescent="0.25">
      <c r="A322" s="171" t="s">
        <v>91</v>
      </c>
      <c r="B322" s="164"/>
      <c r="C322" s="299" t="s">
        <v>628</v>
      </c>
      <c r="D322" s="166"/>
      <c r="E322" s="168"/>
      <c r="F322" s="167"/>
      <c r="G322" s="168"/>
      <c r="H322" s="271"/>
      <c r="J322" s="171" t="s">
        <v>91</v>
      </c>
      <c r="K322" s="164"/>
      <c r="L322" s="299" t="s">
        <v>92</v>
      </c>
      <c r="M322" s="248"/>
      <c r="N322" s="166"/>
      <c r="O322" s="168"/>
      <c r="P322" s="167"/>
      <c r="Q322" s="168"/>
      <c r="R322" s="271"/>
      <c r="AO322" s="260"/>
      <c r="AP322" s="260"/>
      <c r="AQ322" s="260"/>
      <c r="AR322" s="260"/>
      <c r="AS322" s="260"/>
      <c r="AT322" s="260"/>
      <c r="AU322" s="260"/>
      <c r="AV322" s="260"/>
      <c r="AW322" s="260"/>
      <c r="AX322" s="260"/>
      <c r="AY322" s="260"/>
      <c r="AZ322" s="260" t="s">
        <v>170</v>
      </c>
      <c r="BA322" s="260"/>
      <c r="BB322" s="260"/>
      <c r="BC322" s="260"/>
      <c r="BD322" s="260"/>
      <c r="BE322" s="260"/>
      <c r="BF322" s="260"/>
      <c r="BG322" s="210"/>
      <c r="BH322" s="210"/>
      <c r="BI322" s="210"/>
    </row>
    <row r="323" spans="1:61" x14ac:dyDescent="0.25">
      <c r="A323" s="171" t="s">
        <v>91</v>
      </c>
      <c r="B323" s="164"/>
      <c r="C323" s="299" t="s">
        <v>628</v>
      </c>
      <c r="D323" s="166"/>
      <c r="E323" s="168"/>
      <c r="F323" s="167"/>
      <c r="G323" s="168"/>
      <c r="H323" s="271"/>
      <c r="J323" s="171" t="s">
        <v>91</v>
      </c>
      <c r="K323" s="164"/>
      <c r="L323" s="299" t="s">
        <v>92</v>
      </c>
      <c r="M323" s="248"/>
      <c r="N323" s="166"/>
      <c r="O323" s="168"/>
      <c r="P323" s="167"/>
      <c r="Q323" s="168"/>
      <c r="R323" s="271"/>
      <c r="AO323" s="260"/>
      <c r="AP323" s="260"/>
      <c r="AQ323" s="260"/>
      <c r="AR323" s="260"/>
      <c r="AS323" s="260"/>
      <c r="AT323" s="260"/>
      <c r="AU323" s="260"/>
      <c r="AV323" s="260"/>
      <c r="AW323" s="260"/>
      <c r="AX323" s="260"/>
      <c r="AY323" s="260"/>
      <c r="AZ323" s="260" t="s">
        <v>170</v>
      </c>
      <c r="BA323" s="260"/>
      <c r="BB323" s="260"/>
      <c r="BC323" s="260"/>
      <c r="BD323" s="260"/>
      <c r="BE323" s="260"/>
      <c r="BF323" s="260"/>
      <c r="BG323" s="210"/>
      <c r="BH323" s="210"/>
      <c r="BI323" s="210"/>
    </row>
    <row r="324" spans="1:61" x14ac:dyDescent="0.25">
      <c r="A324" s="171" t="s">
        <v>91</v>
      </c>
      <c r="B324" s="164"/>
      <c r="C324" s="299" t="s">
        <v>628</v>
      </c>
      <c r="D324" s="166"/>
      <c r="E324" s="168"/>
      <c r="F324" s="167"/>
      <c r="G324" s="168"/>
      <c r="H324" s="271"/>
      <c r="J324" s="171" t="s">
        <v>91</v>
      </c>
      <c r="K324" s="164"/>
      <c r="L324" s="299" t="s">
        <v>92</v>
      </c>
      <c r="M324" s="248"/>
      <c r="N324" s="166"/>
      <c r="O324" s="168"/>
      <c r="P324" s="167"/>
      <c r="Q324" s="168"/>
      <c r="R324" s="271"/>
      <c r="AO324" s="260"/>
      <c r="AP324" s="260"/>
      <c r="AQ324" s="260"/>
      <c r="AR324" s="260"/>
      <c r="AS324" s="260"/>
      <c r="AT324" s="260"/>
      <c r="AU324" s="260"/>
      <c r="AV324" s="260"/>
      <c r="AW324" s="260"/>
      <c r="AX324" s="260"/>
      <c r="AY324" s="260"/>
      <c r="AZ324" s="260" t="s">
        <v>170</v>
      </c>
      <c r="BA324" s="260"/>
      <c r="BB324" s="260"/>
      <c r="BC324" s="260"/>
      <c r="BD324" s="260"/>
      <c r="BE324" s="260"/>
      <c r="BF324" s="260"/>
      <c r="BG324" s="210"/>
      <c r="BH324" s="210"/>
      <c r="BI324" s="210"/>
    </row>
    <row r="325" spans="1:61" x14ac:dyDescent="0.25">
      <c r="A325" s="171" t="s">
        <v>91</v>
      </c>
      <c r="B325" s="164"/>
      <c r="C325" s="299" t="s">
        <v>628</v>
      </c>
      <c r="D325" s="166"/>
      <c r="E325" s="168"/>
      <c r="F325" s="167"/>
      <c r="G325" s="168"/>
      <c r="H325" s="271"/>
      <c r="J325" s="171" t="s">
        <v>91</v>
      </c>
      <c r="K325" s="164"/>
      <c r="L325" s="299" t="s">
        <v>92</v>
      </c>
      <c r="M325" s="248"/>
      <c r="N325" s="166"/>
      <c r="O325" s="168"/>
      <c r="P325" s="167"/>
      <c r="Q325" s="168"/>
      <c r="R325" s="271"/>
      <c r="AO325" s="260"/>
      <c r="AP325" s="260"/>
      <c r="AQ325" s="260"/>
      <c r="AR325" s="260"/>
      <c r="AS325" s="260"/>
      <c r="AT325" s="260"/>
      <c r="AU325" s="260"/>
      <c r="AV325" s="260"/>
      <c r="AW325" s="260"/>
      <c r="AX325" s="260"/>
      <c r="AY325" s="260"/>
      <c r="AZ325" s="260" t="s">
        <v>170</v>
      </c>
      <c r="BA325" s="260"/>
      <c r="BB325" s="260"/>
      <c r="BC325" s="260"/>
      <c r="BD325" s="260"/>
      <c r="BE325" s="260"/>
      <c r="BF325" s="260"/>
      <c r="BG325" s="210"/>
      <c r="BH325" s="210"/>
      <c r="BI325" s="210"/>
    </row>
    <row r="326" spans="1:61" x14ac:dyDescent="0.25">
      <c r="A326" s="171" t="s">
        <v>91</v>
      </c>
      <c r="B326" s="164"/>
      <c r="C326" s="299" t="s">
        <v>628</v>
      </c>
      <c r="D326" s="166"/>
      <c r="E326" s="168"/>
      <c r="F326" s="167"/>
      <c r="G326" s="168"/>
      <c r="H326" s="271"/>
      <c r="J326" s="171" t="s">
        <v>91</v>
      </c>
      <c r="K326" s="164"/>
      <c r="L326" s="299" t="s">
        <v>92</v>
      </c>
      <c r="M326" s="248"/>
      <c r="N326" s="166"/>
      <c r="O326" s="168"/>
      <c r="P326" s="167"/>
      <c r="Q326" s="168"/>
      <c r="R326" s="271"/>
      <c r="AO326" s="260"/>
      <c r="AP326" s="260"/>
      <c r="AQ326" s="260"/>
      <c r="AR326" s="260"/>
      <c r="AS326" s="260"/>
      <c r="AT326" s="260"/>
      <c r="AU326" s="260"/>
      <c r="AV326" s="260"/>
      <c r="AW326" s="260"/>
      <c r="AX326" s="260"/>
      <c r="AY326" s="260"/>
      <c r="AZ326" s="260" t="s">
        <v>170</v>
      </c>
      <c r="BA326" s="260"/>
      <c r="BB326" s="260"/>
      <c r="BC326" s="260"/>
      <c r="BD326" s="260"/>
      <c r="BE326" s="260"/>
      <c r="BF326" s="260"/>
      <c r="BG326" s="210"/>
      <c r="BH326" s="210"/>
      <c r="BI326" s="210"/>
    </row>
    <row r="327" spans="1:61" x14ac:dyDescent="0.25">
      <c r="A327" s="171" t="s">
        <v>91</v>
      </c>
      <c r="B327" s="164"/>
      <c r="C327" s="299" t="s">
        <v>628</v>
      </c>
      <c r="D327" s="166"/>
      <c r="E327" s="168"/>
      <c r="F327" s="167"/>
      <c r="G327" s="168"/>
      <c r="H327" s="271"/>
      <c r="J327" s="171" t="s">
        <v>91</v>
      </c>
      <c r="K327" s="164"/>
      <c r="L327" s="299" t="s">
        <v>92</v>
      </c>
      <c r="M327" s="248"/>
      <c r="N327" s="166"/>
      <c r="O327" s="168"/>
      <c r="P327" s="167"/>
      <c r="Q327" s="168"/>
      <c r="R327" s="271"/>
      <c r="AO327" s="260"/>
      <c r="AP327" s="260"/>
      <c r="AQ327" s="260"/>
      <c r="AR327" s="260"/>
      <c r="AS327" s="260"/>
      <c r="AT327" s="260"/>
      <c r="AU327" s="260"/>
      <c r="AV327" s="260"/>
      <c r="AW327" s="260"/>
      <c r="AX327" s="260"/>
      <c r="AY327" s="260"/>
      <c r="AZ327" s="260" t="s">
        <v>170</v>
      </c>
      <c r="BA327" s="260"/>
      <c r="BB327" s="260"/>
      <c r="BC327" s="260"/>
      <c r="BD327" s="260"/>
      <c r="BE327" s="260"/>
      <c r="BF327" s="260"/>
      <c r="BG327" s="210"/>
      <c r="BH327" s="210"/>
      <c r="BI327" s="210"/>
    </row>
    <row r="328" spans="1:61" x14ac:dyDescent="0.25">
      <c r="A328" s="171" t="s">
        <v>91</v>
      </c>
      <c r="B328" s="164"/>
      <c r="C328" s="299" t="s">
        <v>628</v>
      </c>
      <c r="D328" s="166"/>
      <c r="E328" s="168"/>
      <c r="F328" s="167"/>
      <c r="G328" s="168"/>
      <c r="H328" s="271"/>
      <c r="J328" s="171" t="s">
        <v>91</v>
      </c>
      <c r="K328" s="164"/>
      <c r="L328" s="299" t="s">
        <v>92</v>
      </c>
      <c r="M328" s="248"/>
      <c r="N328" s="166"/>
      <c r="O328" s="168"/>
      <c r="P328" s="167"/>
      <c r="Q328" s="168"/>
      <c r="R328" s="271"/>
      <c r="AO328" s="260"/>
      <c r="AP328" s="260"/>
      <c r="AQ328" s="260"/>
      <c r="AR328" s="260"/>
      <c r="AS328" s="260"/>
      <c r="AT328" s="260"/>
      <c r="AU328" s="260"/>
      <c r="AV328" s="260"/>
      <c r="AW328" s="260"/>
      <c r="AX328" s="260"/>
      <c r="AY328" s="260"/>
      <c r="AZ328" s="260" t="s">
        <v>170</v>
      </c>
      <c r="BA328" s="260"/>
      <c r="BB328" s="260"/>
      <c r="BC328" s="260"/>
      <c r="BD328" s="260"/>
      <c r="BE328" s="260"/>
      <c r="BF328" s="260"/>
      <c r="BG328" s="210"/>
      <c r="BH328" s="210"/>
      <c r="BI328" s="210"/>
    </row>
    <row r="329" spans="1:61" x14ac:dyDescent="0.25">
      <c r="A329" s="171" t="s">
        <v>91</v>
      </c>
      <c r="B329" s="164"/>
      <c r="C329" s="299" t="s">
        <v>628</v>
      </c>
      <c r="D329" s="166"/>
      <c r="E329" s="168"/>
      <c r="F329" s="167"/>
      <c r="G329" s="168"/>
      <c r="H329" s="271"/>
      <c r="J329" s="171" t="s">
        <v>91</v>
      </c>
      <c r="K329" s="164"/>
      <c r="L329" s="299" t="s">
        <v>92</v>
      </c>
      <c r="M329" s="248"/>
      <c r="N329" s="166"/>
      <c r="O329" s="168"/>
      <c r="P329" s="167"/>
      <c r="Q329" s="168"/>
      <c r="R329" s="271"/>
      <c r="AO329" s="260"/>
      <c r="AP329" s="260"/>
      <c r="AQ329" s="260"/>
      <c r="AR329" s="260"/>
      <c r="AS329" s="260"/>
      <c r="AT329" s="260"/>
      <c r="AU329" s="260"/>
      <c r="AV329" s="260"/>
      <c r="AW329" s="260"/>
      <c r="AX329" s="260"/>
      <c r="AY329" s="260"/>
      <c r="AZ329" s="260" t="s">
        <v>170</v>
      </c>
      <c r="BA329" s="260"/>
      <c r="BB329" s="260"/>
      <c r="BC329" s="260"/>
      <c r="BD329" s="260"/>
      <c r="BE329" s="260"/>
      <c r="BF329" s="260"/>
      <c r="BG329" s="210"/>
      <c r="BH329" s="210"/>
      <c r="BI329" s="210"/>
    </row>
    <row r="330" spans="1:61" x14ac:dyDescent="0.25">
      <c r="A330" s="171" t="s">
        <v>91</v>
      </c>
      <c r="B330" s="164"/>
      <c r="C330" s="299" t="s">
        <v>628</v>
      </c>
      <c r="D330" s="166"/>
      <c r="E330" s="168"/>
      <c r="F330" s="167"/>
      <c r="G330" s="168"/>
      <c r="H330" s="271"/>
      <c r="J330" s="171" t="s">
        <v>91</v>
      </c>
      <c r="K330" s="164"/>
      <c r="L330" s="299" t="s">
        <v>92</v>
      </c>
      <c r="M330" s="248"/>
      <c r="N330" s="166"/>
      <c r="O330" s="168"/>
      <c r="P330" s="167"/>
      <c r="Q330" s="168"/>
      <c r="R330" s="271"/>
      <c r="AO330" s="260"/>
      <c r="AP330" s="260"/>
      <c r="AQ330" s="260"/>
      <c r="AR330" s="260"/>
      <c r="AS330" s="260"/>
      <c r="AT330" s="260"/>
      <c r="AU330" s="260"/>
      <c r="AV330" s="260"/>
      <c r="AW330" s="260"/>
      <c r="AX330" s="260"/>
      <c r="AY330" s="260"/>
      <c r="AZ330" s="260" t="s">
        <v>170</v>
      </c>
      <c r="BA330" s="260"/>
      <c r="BB330" s="260"/>
      <c r="BC330" s="260"/>
      <c r="BD330" s="260"/>
      <c r="BE330" s="260"/>
      <c r="BF330" s="260"/>
      <c r="BG330" s="210"/>
      <c r="BH330" s="210"/>
      <c r="BI330" s="210"/>
    </row>
    <row r="331" spans="1:61" x14ac:dyDescent="0.25">
      <c r="A331" s="171" t="s">
        <v>91</v>
      </c>
      <c r="B331" s="164"/>
      <c r="C331" s="299" t="s">
        <v>628</v>
      </c>
      <c r="D331" s="166"/>
      <c r="E331" s="168"/>
      <c r="F331" s="167"/>
      <c r="G331" s="168"/>
      <c r="H331" s="271"/>
      <c r="J331" s="171" t="s">
        <v>91</v>
      </c>
      <c r="K331" s="164"/>
      <c r="L331" s="299" t="s">
        <v>92</v>
      </c>
      <c r="M331" s="248"/>
      <c r="N331" s="166"/>
      <c r="O331" s="168"/>
      <c r="P331" s="167"/>
      <c r="Q331" s="168"/>
      <c r="R331" s="271"/>
      <c r="AO331" s="260"/>
      <c r="AP331" s="260"/>
      <c r="AQ331" s="260"/>
      <c r="AR331" s="260"/>
      <c r="AS331" s="260"/>
      <c r="AT331" s="260"/>
      <c r="AU331" s="260"/>
      <c r="AV331" s="260"/>
      <c r="AW331" s="260"/>
      <c r="AX331" s="260"/>
      <c r="AY331" s="260"/>
      <c r="AZ331" s="260" t="s">
        <v>170</v>
      </c>
      <c r="BA331" s="260"/>
      <c r="BB331" s="260"/>
      <c r="BC331" s="260"/>
      <c r="BD331" s="260"/>
      <c r="BE331" s="260"/>
      <c r="BF331" s="260"/>
      <c r="BG331" s="210"/>
      <c r="BH331" s="210"/>
      <c r="BI331" s="210"/>
    </row>
    <row r="332" spans="1:61" x14ac:dyDescent="0.25">
      <c r="A332" s="171" t="s">
        <v>91</v>
      </c>
      <c r="B332" s="164"/>
      <c r="C332" s="299" t="s">
        <v>628</v>
      </c>
      <c r="D332" s="166"/>
      <c r="E332" s="168"/>
      <c r="F332" s="167"/>
      <c r="G332" s="168"/>
      <c r="H332" s="271"/>
      <c r="J332" s="171" t="s">
        <v>91</v>
      </c>
      <c r="K332" s="164"/>
      <c r="L332" s="299" t="s">
        <v>92</v>
      </c>
      <c r="M332" s="248"/>
      <c r="N332" s="166"/>
      <c r="O332" s="168"/>
      <c r="P332" s="167"/>
      <c r="Q332" s="168"/>
      <c r="R332" s="271"/>
      <c r="AO332" s="260"/>
      <c r="AP332" s="260"/>
      <c r="AQ332" s="260"/>
      <c r="AR332" s="260"/>
      <c r="AS332" s="260"/>
      <c r="AT332" s="260"/>
      <c r="AU332" s="260"/>
      <c r="AV332" s="260"/>
      <c r="AW332" s="260"/>
      <c r="AX332" s="260"/>
      <c r="AY332" s="260"/>
      <c r="AZ332" s="260" t="s">
        <v>170</v>
      </c>
      <c r="BA332" s="260"/>
      <c r="BB332" s="260"/>
      <c r="BC332" s="260"/>
      <c r="BD332" s="260"/>
      <c r="BE332" s="260"/>
      <c r="BF332" s="260"/>
      <c r="BG332" s="210"/>
      <c r="BH332" s="210"/>
      <c r="BI332" s="210"/>
    </row>
    <row r="333" spans="1:61" x14ac:dyDescent="0.25">
      <c r="A333" s="171" t="s">
        <v>91</v>
      </c>
      <c r="B333" s="164"/>
      <c r="C333" s="299" t="s">
        <v>628</v>
      </c>
      <c r="D333" s="166"/>
      <c r="E333" s="168"/>
      <c r="F333" s="167"/>
      <c r="G333" s="168"/>
      <c r="H333" s="271"/>
      <c r="J333" s="171" t="s">
        <v>91</v>
      </c>
      <c r="K333" s="164"/>
      <c r="L333" s="299" t="s">
        <v>92</v>
      </c>
      <c r="M333" s="248"/>
      <c r="N333" s="166"/>
      <c r="O333" s="168"/>
      <c r="P333" s="167"/>
      <c r="Q333" s="168"/>
      <c r="R333" s="271"/>
      <c r="AO333" s="260"/>
      <c r="AP333" s="260"/>
      <c r="AQ333" s="260"/>
      <c r="AR333" s="260"/>
      <c r="AS333" s="260"/>
      <c r="AT333" s="260"/>
      <c r="AU333" s="260"/>
      <c r="AV333" s="260"/>
      <c r="AW333" s="260"/>
      <c r="AX333" s="260"/>
      <c r="AY333" s="260"/>
      <c r="AZ333" s="260" t="s">
        <v>170</v>
      </c>
      <c r="BA333" s="260"/>
      <c r="BB333" s="260"/>
      <c r="BC333" s="260"/>
      <c r="BD333" s="260"/>
      <c r="BE333" s="260"/>
      <c r="BF333" s="260"/>
      <c r="BG333" s="210"/>
      <c r="BH333" s="210"/>
      <c r="BI333" s="210"/>
    </row>
    <row r="334" spans="1:61" x14ac:dyDescent="0.25">
      <c r="A334" s="171" t="s">
        <v>91</v>
      </c>
      <c r="B334" s="164"/>
      <c r="C334" s="299" t="s">
        <v>628</v>
      </c>
      <c r="D334" s="166"/>
      <c r="E334" s="168"/>
      <c r="F334" s="167"/>
      <c r="G334" s="168"/>
      <c r="H334" s="271"/>
      <c r="J334" s="171" t="s">
        <v>91</v>
      </c>
      <c r="K334" s="164"/>
      <c r="L334" s="299" t="s">
        <v>92</v>
      </c>
      <c r="M334" s="248"/>
      <c r="N334" s="166"/>
      <c r="O334" s="168"/>
      <c r="P334" s="167"/>
      <c r="Q334" s="168"/>
      <c r="R334" s="271"/>
      <c r="AO334" s="260"/>
      <c r="AP334" s="260"/>
      <c r="AQ334" s="260"/>
      <c r="AR334" s="260"/>
      <c r="AS334" s="260"/>
      <c r="AT334" s="260"/>
      <c r="AU334" s="260"/>
      <c r="AV334" s="260"/>
      <c r="AW334" s="260"/>
      <c r="AX334" s="260"/>
      <c r="AY334" s="260"/>
      <c r="AZ334" s="260" t="s">
        <v>170</v>
      </c>
      <c r="BA334" s="260"/>
      <c r="BB334" s="260"/>
      <c r="BC334" s="260"/>
      <c r="BD334" s="260"/>
      <c r="BE334" s="260"/>
      <c r="BF334" s="260"/>
      <c r="BG334" s="210"/>
      <c r="BH334" s="210"/>
      <c r="BI334" s="210"/>
    </row>
    <row r="335" spans="1:61" x14ac:dyDescent="0.25">
      <c r="A335" s="171" t="s">
        <v>91</v>
      </c>
      <c r="B335" s="164"/>
      <c r="C335" s="299" t="s">
        <v>628</v>
      </c>
      <c r="D335" s="166"/>
      <c r="E335" s="168"/>
      <c r="F335" s="167"/>
      <c r="G335" s="168"/>
      <c r="H335" s="271"/>
      <c r="J335" s="171" t="s">
        <v>91</v>
      </c>
      <c r="K335" s="164"/>
      <c r="L335" s="299" t="s">
        <v>92</v>
      </c>
      <c r="M335" s="248"/>
      <c r="N335" s="166"/>
      <c r="O335" s="168"/>
      <c r="P335" s="167"/>
      <c r="Q335" s="168"/>
      <c r="R335" s="271"/>
      <c r="AO335" s="260"/>
      <c r="AP335" s="260"/>
      <c r="AQ335" s="260"/>
      <c r="AR335" s="260"/>
      <c r="AS335" s="260"/>
      <c r="AT335" s="260"/>
      <c r="AU335" s="260"/>
      <c r="AV335" s="260"/>
      <c r="AW335" s="260"/>
      <c r="AX335" s="260"/>
      <c r="AY335" s="260"/>
      <c r="AZ335" s="260" t="s">
        <v>170</v>
      </c>
      <c r="BA335" s="260"/>
      <c r="BB335" s="260"/>
      <c r="BC335" s="260"/>
      <c r="BD335" s="260"/>
      <c r="BE335" s="260"/>
      <c r="BF335" s="260"/>
      <c r="BG335" s="210"/>
      <c r="BH335" s="210"/>
      <c r="BI335" s="210"/>
    </row>
    <row r="336" spans="1:61" x14ac:dyDescent="0.25">
      <c r="A336" s="171" t="s">
        <v>91</v>
      </c>
      <c r="B336" s="164"/>
      <c r="C336" s="299" t="s">
        <v>628</v>
      </c>
      <c r="D336" s="166"/>
      <c r="E336" s="168"/>
      <c r="F336" s="167"/>
      <c r="G336" s="168"/>
      <c r="H336" s="271"/>
      <c r="J336" s="171" t="s">
        <v>91</v>
      </c>
      <c r="K336" s="164"/>
      <c r="L336" s="299" t="s">
        <v>92</v>
      </c>
      <c r="M336" s="248"/>
      <c r="N336" s="166"/>
      <c r="O336" s="168"/>
      <c r="P336" s="167"/>
      <c r="Q336" s="168"/>
      <c r="R336" s="271"/>
      <c r="AO336" s="260"/>
      <c r="AP336" s="260"/>
      <c r="AQ336" s="260"/>
      <c r="AR336" s="260"/>
      <c r="AS336" s="260"/>
      <c r="AT336" s="260"/>
      <c r="AU336" s="260"/>
      <c r="AV336" s="260"/>
      <c r="AW336" s="260"/>
      <c r="AX336" s="260"/>
      <c r="AY336" s="260"/>
      <c r="AZ336" s="260" t="s">
        <v>170</v>
      </c>
      <c r="BA336" s="260"/>
      <c r="BB336" s="260"/>
      <c r="BC336" s="260"/>
      <c r="BD336" s="260"/>
      <c r="BE336" s="260"/>
      <c r="BF336" s="260"/>
      <c r="BG336" s="210"/>
      <c r="BH336" s="210"/>
      <c r="BI336" s="210"/>
    </row>
    <row r="337" spans="1:61" x14ac:dyDescent="0.25">
      <c r="A337" s="171" t="s">
        <v>91</v>
      </c>
      <c r="B337" s="164"/>
      <c r="C337" s="299" t="s">
        <v>628</v>
      </c>
      <c r="D337" s="166"/>
      <c r="E337" s="168"/>
      <c r="F337" s="167"/>
      <c r="G337" s="168"/>
      <c r="H337" s="271"/>
      <c r="J337" s="171" t="s">
        <v>91</v>
      </c>
      <c r="K337" s="164"/>
      <c r="L337" s="299" t="s">
        <v>92</v>
      </c>
      <c r="M337" s="248"/>
      <c r="N337" s="166"/>
      <c r="O337" s="168"/>
      <c r="P337" s="167"/>
      <c r="Q337" s="168"/>
      <c r="R337" s="271"/>
      <c r="AO337" s="260"/>
      <c r="AP337" s="260"/>
      <c r="AQ337" s="260"/>
      <c r="AR337" s="260"/>
      <c r="AS337" s="260"/>
      <c r="AT337" s="260"/>
      <c r="AU337" s="260"/>
      <c r="AV337" s="260"/>
      <c r="AW337" s="260"/>
      <c r="AX337" s="260"/>
      <c r="AY337" s="260"/>
      <c r="AZ337" s="260" t="s">
        <v>170</v>
      </c>
      <c r="BA337" s="260"/>
      <c r="BB337" s="260"/>
      <c r="BC337" s="260"/>
      <c r="BD337" s="260"/>
      <c r="BE337" s="260"/>
      <c r="BF337" s="260"/>
      <c r="BG337" s="210"/>
      <c r="BH337" s="210"/>
      <c r="BI337" s="210"/>
    </row>
    <row r="338" spans="1:61" x14ac:dyDescent="0.25">
      <c r="A338" s="171" t="s">
        <v>91</v>
      </c>
      <c r="B338" s="164"/>
      <c r="C338" s="299" t="s">
        <v>628</v>
      </c>
      <c r="D338" s="166"/>
      <c r="E338" s="168"/>
      <c r="F338" s="167"/>
      <c r="G338" s="168"/>
      <c r="H338" s="271"/>
      <c r="J338" s="171" t="s">
        <v>91</v>
      </c>
      <c r="K338" s="164"/>
      <c r="L338" s="299" t="s">
        <v>92</v>
      </c>
      <c r="M338" s="248"/>
      <c r="N338" s="166"/>
      <c r="O338" s="168"/>
      <c r="P338" s="167"/>
      <c r="Q338" s="168"/>
      <c r="R338" s="271"/>
      <c r="AO338" s="260"/>
      <c r="AP338" s="260"/>
      <c r="AQ338" s="260"/>
      <c r="AR338" s="260"/>
      <c r="AS338" s="260"/>
      <c r="AT338" s="260"/>
      <c r="AU338" s="260"/>
      <c r="AV338" s="260"/>
      <c r="AW338" s="260"/>
      <c r="AX338" s="260"/>
      <c r="AY338" s="260"/>
      <c r="AZ338" s="260" t="s">
        <v>170</v>
      </c>
      <c r="BA338" s="260"/>
      <c r="BB338" s="260"/>
      <c r="BC338" s="260"/>
      <c r="BD338" s="260"/>
      <c r="BE338" s="260"/>
      <c r="BF338" s="260"/>
      <c r="BG338" s="210"/>
      <c r="BH338" s="210"/>
      <c r="BI338" s="210"/>
    </row>
    <row r="339" spans="1:61" x14ac:dyDescent="0.25">
      <c r="A339" s="171" t="s">
        <v>91</v>
      </c>
      <c r="B339" s="164"/>
      <c r="C339" s="299" t="s">
        <v>628</v>
      </c>
      <c r="D339" s="166"/>
      <c r="E339" s="168"/>
      <c r="F339" s="167"/>
      <c r="G339" s="168"/>
      <c r="H339" s="271"/>
      <c r="J339" s="171" t="s">
        <v>91</v>
      </c>
      <c r="K339" s="164"/>
      <c r="L339" s="299" t="s">
        <v>92</v>
      </c>
      <c r="M339" s="248"/>
      <c r="N339" s="166"/>
      <c r="O339" s="168"/>
      <c r="P339" s="167"/>
      <c r="Q339" s="168"/>
      <c r="R339" s="271"/>
      <c r="AO339" s="260"/>
      <c r="AP339" s="260"/>
      <c r="AQ339" s="260"/>
      <c r="AR339" s="260"/>
      <c r="AS339" s="260"/>
      <c r="AT339" s="260"/>
      <c r="AU339" s="260"/>
      <c r="AV339" s="260"/>
      <c r="AW339" s="260"/>
      <c r="AX339" s="260"/>
      <c r="AY339" s="260"/>
      <c r="AZ339" s="260" t="s">
        <v>170</v>
      </c>
      <c r="BA339" s="260"/>
      <c r="BB339" s="260"/>
      <c r="BC339" s="260"/>
      <c r="BD339" s="260"/>
      <c r="BE339" s="260"/>
      <c r="BF339" s="260"/>
      <c r="BG339" s="210"/>
      <c r="BH339" s="210"/>
      <c r="BI339" s="210"/>
    </row>
    <row r="340" spans="1:61" x14ac:dyDescent="0.25">
      <c r="A340" s="171" t="s">
        <v>91</v>
      </c>
      <c r="B340" s="164"/>
      <c r="C340" s="299" t="s">
        <v>628</v>
      </c>
      <c r="D340" s="166"/>
      <c r="E340" s="168"/>
      <c r="F340" s="167"/>
      <c r="G340" s="168"/>
      <c r="H340" s="271"/>
      <c r="J340" s="171" t="s">
        <v>91</v>
      </c>
      <c r="K340" s="164"/>
      <c r="L340" s="299" t="s">
        <v>92</v>
      </c>
      <c r="M340" s="248"/>
      <c r="N340" s="166"/>
      <c r="O340" s="168"/>
      <c r="P340" s="167"/>
      <c r="Q340" s="168"/>
      <c r="R340" s="271"/>
      <c r="AO340" s="260"/>
      <c r="AP340" s="260"/>
      <c r="AQ340" s="260"/>
      <c r="AR340" s="260"/>
      <c r="AS340" s="260"/>
      <c r="AT340" s="260"/>
      <c r="AU340" s="260"/>
      <c r="AV340" s="260"/>
      <c r="AW340" s="260"/>
      <c r="AX340" s="260"/>
      <c r="AY340" s="260"/>
      <c r="AZ340" s="260" t="s">
        <v>170</v>
      </c>
      <c r="BA340" s="260"/>
      <c r="BB340" s="260"/>
      <c r="BC340" s="260"/>
      <c r="BD340" s="260"/>
      <c r="BE340" s="260"/>
      <c r="BF340" s="260"/>
      <c r="BG340" s="210"/>
      <c r="BH340" s="210"/>
      <c r="BI340" s="210"/>
    </row>
    <row r="341" spans="1:61" x14ac:dyDescent="0.25">
      <c r="A341" s="171" t="s">
        <v>91</v>
      </c>
      <c r="B341" s="164"/>
      <c r="C341" s="299" t="s">
        <v>628</v>
      </c>
      <c r="D341" s="166"/>
      <c r="E341" s="168"/>
      <c r="F341" s="167"/>
      <c r="G341" s="168"/>
      <c r="H341" s="271"/>
      <c r="J341" s="171" t="s">
        <v>91</v>
      </c>
      <c r="K341" s="164"/>
      <c r="L341" s="299" t="s">
        <v>92</v>
      </c>
      <c r="M341" s="248"/>
      <c r="N341" s="166"/>
      <c r="O341" s="168"/>
      <c r="P341" s="167"/>
      <c r="Q341" s="168"/>
      <c r="R341" s="271"/>
      <c r="AO341" s="260"/>
      <c r="AP341" s="260"/>
      <c r="AQ341" s="260"/>
      <c r="AR341" s="260"/>
      <c r="AS341" s="260"/>
      <c r="AT341" s="260"/>
      <c r="AU341" s="260"/>
      <c r="AV341" s="260"/>
      <c r="AW341" s="260"/>
      <c r="AX341" s="260"/>
      <c r="AY341" s="260"/>
      <c r="AZ341" s="260" t="s">
        <v>170</v>
      </c>
      <c r="BA341" s="260"/>
      <c r="BB341" s="260"/>
      <c r="BC341" s="260"/>
      <c r="BD341" s="260"/>
      <c r="BE341" s="260"/>
      <c r="BF341" s="260"/>
      <c r="BG341" s="210"/>
      <c r="BH341" s="210"/>
      <c r="BI341" s="210"/>
    </row>
    <row r="342" spans="1:61" x14ac:dyDescent="0.25">
      <c r="A342" s="171" t="s">
        <v>91</v>
      </c>
      <c r="B342" s="164"/>
      <c r="C342" s="299" t="s">
        <v>628</v>
      </c>
      <c r="D342" s="166"/>
      <c r="E342" s="168"/>
      <c r="F342" s="167"/>
      <c r="G342" s="168"/>
      <c r="H342" s="271"/>
      <c r="J342" s="171" t="s">
        <v>91</v>
      </c>
      <c r="K342" s="164"/>
      <c r="L342" s="299" t="s">
        <v>92</v>
      </c>
      <c r="M342" s="248"/>
      <c r="N342" s="166"/>
      <c r="O342" s="168"/>
      <c r="P342" s="167"/>
      <c r="Q342" s="168"/>
      <c r="R342" s="271"/>
      <c r="AO342" s="260"/>
      <c r="AP342" s="260"/>
      <c r="AQ342" s="260"/>
      <c r="AR342" s="260"/>
      <c r="AS342" s="260"/>
      <c r="AT342" s="260"/>
      <c r="AU342" s="260"/>
      <c r="AV342" s="260"/>
      <c r="AW342" s="260"/>
      <c r="AX342" s="260"/>
      <c r="AY342" s="260"/>
      <c r="AZ342" s="260" t="s">
        <v>170</v>
      </c>
      <c r="BA342" s="260"/>
      <c r="BB342" s="260"/>
      <c r="BC342" s="260"/>
      <c r="BD342" s="260"/>
      <c r="BE342" s="260"/>
      <c r="BF342" s="260"/>
      <c r="BG342" s="210"/>
      <c r="BH342" s="210"/>
      <c r="BI342" s="210"/>
    </row>
    <row r="343" spans="1:61" x14ac:dyDescent="0.25">
      <c r="A343" s="171" t="s">
        <v>91</v>
      </c>
      <c r="B343" s="164"/>
      <c r="C343" s="299" t="s">
        <v>628</v>
      </c>
      <c r="D343" s="166"/>
      <c r="E343" s="168"/>
      <c r="F343" s="167"/>
      <c r="G343" s="168"/>
      <c r="H343" s="271"/>
      <c r="J343" s="171" t="s">
        <v>91</v>
      </c>
      <c r="K343" s="164"/>
      <c r="L343" s="299" t="s">
        <v>92</v>
      </c>
      <c r="M343" s="248"/>
      <c r="N343" s="166"/>
      <c r="O343" s="168"/>
      <c r="P343" s="167"/>
      <c r="Q343" s="168"/>
      <c r="R343" s="271"/>
      <c r="AO343" s="260"/>
      <c r="AP343" s="260"/>
      <c r="AQ343" s="260"/>
      <c r="AR343" s="260"/>
      <c r="AS343" s="260"/>
      <c r="AT343" s="260"/>
      <c r="AU343" s="260"/>
      <c r="AV343" s="260"/>
      <c r="AW343" s="260"/>
      <c r="AX343" s="260"/>
      <c r="AY343" s="260"/>
      <c r="AZ343" s="260" t="s">
        <v>170</v>
      </c>
      <c r="BA343" s="260"/>
      <c r="BB343" s="260"/>
      <c r="BC343" s="260"/>
      <c r="BD343" s="260"/>
      <c r="BE343" s="260"/>
      <c r="BF343" s="260"/>
      <c r="BG343" s="210"/>
      <c r="BH343" s="210"/>
      <c r="BI343" s="210"/>
    </row>
    <row r="344" spans="1:61" x14ac:dyDescent="0.25">
      <c r="A344" s="171" t="s">
        <v>91</v>
      </c>
      <c r="B344" s="164"/>
      <c r="C344" s="299" t="s">
        <v>628</v>
      </c>
      <c r="D344" s="166"/>
      <c r="E344" s="168"/>
      <c r="F344" s="167"/>
      <c r="G344" s="168"/>
      <c r="H344" s="271"/>
      <c r="J344" s="171" t="s">
        <v>91</v>
      </c>
      <c r="K344" s="164"/>
      <c r="L344" s="299" t="s">
        <v>92</v>
      </c>
      <c r="M344" s="248"/>
      <c r="N344" s="166"/>
      <c r="O344" s="168"/>
      <c r="P344" s="167"/>
      <c r="Q344" s="168"/>
      <c r="R344" s="271"/>
      <c r="AO344" s="260"/>
      <c r="AP344" s="260"/>
      <c r="AQ344" s="260"/>
      <c r="AR344" s="260"/>
      <c r="AS344" s="260"/>
      <c r="AT344" s="260"/>
      <c r="AU344" s="260"/>
      <c r="AV344" s="260"/>
      <c r="AW344" s="260"/>
      <c r="AX344" s="260"/>
      <c r="AY344" s="260"/>
      <c r="AZ344" s="260" t="s">
        <v>170</v>
      </c>
      <c r="BA344" s="260"/>
      <c r="BB344" s="260"/>
      <c r="BC344" s="260"/>
      <c r="BD344" s="260"/>
      <c r="BE344" s="260"/>
      <c r="BF344" s="260"/>
      <c r="BG344" s="210"/>
      <c r="BH344" s="210"/>
      <c r="BI344" s="210"/>
    </row>
    <row r="345" spans="1:61" x14ac:dyDescent="0.25">
      <c r="A345" s="171" t="s">
        <v>91</v>
      </c>
      <c r="B345" s="164"/>
      <c r="C345" s="299" t="s">
        <v>628</v>
      </c>
      <c r="D345" s="166"/>
      <c r="E345" s="168"/>
      <c r="F345" s="167"/>
      <c r="G345" s="168"/>
      <c r="H345" s="271"/>
      <c r="J345" s="171" t="s">
        <v>91</v>
      </c>
      <c r="K345" s="164"/>
      <c r="L345" s="299" t="s">
        <v>92</v>
      </c>
      <c r="M345" s="248"/>
      <c r="N345" s="166"/>
      <c r="O345" s="168"/>
      <c r="P345" s="167"/>
      <c r="Q345" s="168"/>
      <c r="R345" s="271"/>
      <c r="AO345" s="260"/>
      <c r="AP345" s="260"/>
      <c r="AQ345" s="260"/>
      <c r="AR345" s="260"/>
      <c r="AS345" s="260"/>
      <c r="AT345" s="260"/>
      <c r="AU345" s="260"/>
      <c r="AV345" s="260"/>
      <c r="AW345" s="260"/>
      <c r="AX345" s="260"/>
      <c r="AY345" s="260"/>
      <c r="AZ345" s="260" t="s">
        <v>170</v>
      </c>
      <c r="BA345" s="260"/>
      <c r="BB345" s="260"/>
      <c r="BC345" s="260"/>
      <c r="BD345" s="260"/>
      <c r="BE345" s="260"/>
      <c r="BF345" s="260"/>
      <c r="BG345" s="210"/>
      <c r="BH345" s="210"/>
      <c r="BI345" s="210"/>
    </row>
    <row r="346" spans="1:61" x14ac:dyDescent="0.25">
      <c r="A346" s="171" t="s">
        <v>91</v>
      </c>
      <c r="B346" s="164"/>
      <c r="C346" s="299" t="s">
        <v>628</v>
      </c>
      <c r="D346" s="166"/>
      <c r="E346" s="168"/>
      <c r="F346" s="167"/>
      <c r="G346" s="168"/>
      <c r="H346" s="271"/>
      <c r="J346" s="171" t="s">
        <v>91</v>
      </c>
      <c r="K346" s="164"/>
      <c r="L346" s="299" t="s">
        <v>92</v>
      </c>
      <c r="M346" s="248"/>
      <c r="N346" s="166"/>
      <c r="O346" s="168"/>
      <c r="P346" s="167"/>
      <c r="Q346" s="168"/>
      <c r="R346" s="271"/>
      <c r="AO346" s="260"/>
      <c r="AP346" s="260"/>
      <c r="AQ346" s="260"/>
      <c r="AR346" s="260"/>
      <c r="AS346" s="260"/>
      <c r="AT346" s="260"/>
      <c r="AU346" s="260"/>
      <c r="AV346" s="260"/>
      <c r="AW346" s="260"/>
      <c r="AX346" s="260"/>
      <c r="AY346" s="260"/>
      <c r="AZ346" s="260" t="s">
        <v>170</v>
      </c>
      <c r="BA346" s="260"/>
      <c r="BB346" s="260"/>
      <c r="BC346" s="260"/>
      <c r="BD346" s="260"/>
      <c r="BE346" s="260"/>
      <c r="BF346" s="260"/>
      <c r="BG346" s="210"/>
      <c r="BH346" s="210"/>
      <c r="BI346" s="210"/>
    </row>
    <row r="347" spans="1:61" x14ac:dyDescent="0.25">
      <c r="A347" s="171" t="s">
        <v>91</v>
      </c>
      <c r="B347" s="164"/>
      <c r="C347" s="299" t="s">
        <v>628</v>
      </c>
      <c r="D347" s="166"/>
      <c r="E347" s="168"/>
      <c r="F347" s="167"/>
      <c r="G347" s="168"/>
      <c r="H347" s="271"/>
      <c r="J347" s="171" t="s">
        <v>91</v>
      </c>
      <c r="K347" s="164"/>
      <c r="L347" s="299" t="s">
        <v>92</v>
      </c>
      <c r="M347" s="248"/>
      <c r="N347" s="166"/>
      <c r="O347" s="168"/>
      <c r="P347" s="167"/>
      <c r="Q347" s="168"/>
      <c r="R347" s="271"/>
      <c r="AO347" s="260"/>
      <c r="AP347" s="260"/>
      <c r="AQ347" s="260"/>
      <c r="AR347" s="260"/>
      <c r="AS347" s="260"/>
      <c r="AT347" s="260"/>
      <c r="AU347" s="260"/>
      <c r="AV347" s="260"/>
      <c r="AW347" s="260"/>
      <c r="AX347" s="260"/>
      <c r="AY347" s="260"/>
      <c r="AZ347" s="260" t="s">
        <v>170</v>
      </c>
      <c r="BA347" s="260"/>
      <c r="BB347" s="260"/>
      <c r="BC347" s="260"/>
      <c r="BD347" s="260"/>
      <c r="BE347" s="260"/>
      <c r="BF347" s="260"/>
      <c r="BG347" s="210"/>
      <c r="BH347" s="210"/>
      <c r="BI347" s="210"/>
    </row>
    <row r="348" spans="1:61" x14ac:dyDescent="0.25">
      <c r="A348" s="171" t="s">
        <v>91</v>
      </c>
      <c r="B348" s="164"/>
      <c r="C348" s="299" t="s">
        <v>628</v>
      </c>
      <c r="D348" s="166"/>
      <c r="E348" s="168"/>
      <c r="F348" s="167"/>
      <c r="G348" s="168"/>
      <c r="H348" s="271"/>
      <c r="J348" s="171" t="s">
        <v>91</v>
      </c>
      <c r="K348" s="164"/>
      <c r="L348" s="299" t="s">
        <v>92</v>
      </c>
      <c r="M348" s="248"/>
      <c r="N348" s="166"/>
      <c r="O348" s="168"/>
      <c r="P348" s="167"/>
      <c r="Q348" s="168"/>
      <c r="R348" s="271"/>
      <c r="AO348" s="260"/>
      <c r="AP348" s="260"/>
      <c r="AQ348" s="260"/>
      <c r="AR348" s="260"/>
      <c r="AS348" s="260"/>
      <c r="AT348" s="260"/>
      <c r="AU348" s="260"/>
      <c r="AV348" s="260"/>
      <c r="AW348" s="260"/>
      <c r="AX348" s="260"/>
      <c r="AY348" s="260"/>
      <c r="AZ348" s="260" t="s">
        <v>170</v>
      </c>
      <c r="BA348" s="260"/>
      <c r="BB348" s="260"/>
      <c r="BC348" s="260"/>
      <c r="BD348" s="260"/>
      <c r="BE348" s="260"/>
      <c r="BF348" s="260"/>
      <c r="BG348" s="210"/>
      <c r="BH348" s="210"/>
      <c r="BI348" s="210"/>
    </row>
    <row r="349" spans="1:61" x14ac:dyDescent="0.25">
      <c r="A349" s="171" t="s">
        <v>91</v>
      </c>
      <c r="B349" s="164"/>
      <c r="C349" s="299" t="s">
        <v>628</v>
      </c>
      <c r="D349" s="166"/>
      <c r="E349" s="168"/>
      <c r="F349" s="167"/>
      <c r="G349" s="168"/>
      <c r="H349" s="271"/>
      <c r="J349" s="171" t="s">
        <v>91</v>
      </c>
      <c r="K349" s="164"/>
      <c r="L349" s="299" t="s">
        <v>92</v>
      </c>
      <c r="M349" s="248"/>
      <c r="N349" s="166"/>
      <c r="O349" s="168"/>
      <c r="P349" s="167"/>
      <c r="Q349" s="168"/>
      <c r="R349" s="271"/>
      <c r="AO349" s="260"/>
      <c r="AP349" s="260"/>
      <c r="AQ349" s="260"/>
      <c r="AR349" s="260"/>
      <c r="AS349" s="260"/>
      <c r="AT349" s="260"/>
      <c r="AU349" s="260"/>
      <c r="AV349" s="260"/>
      <c r="AW349" s="260"/>
      <c r="AX349" s="260"/>
      <c r="AY349" s="260"/>
      <c r="AZ349" s="260" t="s">
        <v>170</v>
      </c>
      <c r="BA349" s="260"/>
      <c r="BB349" s="260"/>
      <c r="BC349" s="260"/>
      <c r="BD349" s="260"/>
      <c r="BE349" s="260"/>
      <c r="BF349" s="260"/>
      <c r="BG349" s="210"/>
      <c r="BH349" s="210"/>
      <c r="BI349" s="210"/>
    </row>
    <row r="350" spans="1:61" x14ac:dyDescent="0.25">
      <c r="A350" s="171" t="s">
        <v>91</v>
      </c>
      <c r="B350" s="164"/>
      <c r="C350" s="299" t="s">
        <v>628</v>
      </c>
      <c r="D350" s="166"/>
      <c r="E350" s="168"/>
      <c r="F350" s="167"/>
      <c r="G350" s="168"/>
      <c r="H350" s="271"/>
      <c r="J350" s="171" t="s">
        <v>91</v>
      </c>
      <c r="K350" s="164"/>
      <c r="L350" s="299" t="s">
        <v>92</v>
      </c>
      <c r="M350" s="248"/>
      <c r="N350" s="166"/>
      <c r="O350" s="168"/>
      <c r="P350" s="167"/>
      <c r="Q350" s="168"/>
      <c r="R350" s="271"/>
      <c r="AO350" s="260"/>
      <c r="AP350" s="260"/>
      <c r="AQ350" s="260"/>
      <c r="AR350" s="260"/>
      <c r="AS350" s="260"/>
      <c r="AT350" s="260"/>
      <c r="AU350" s="260"/>
      <c r="AV350" s="260"/>
      <c r="AW350" s="260"/>
      <c r="AX350" s="260"/>
      <c r="AY350" s="260"/>
      <c r="AZ350" s="260" t="s">
        <v>170</v>
      </c>
      <c r="BA350" s="260"/>
      <c r="BB350" s="260"/>
      <c r="BC350" s="260"/>
      <c r="BD350" s="260"/>
      <c r="BE350" s="260"/>
      <c r="BF350" s="260"/>
      <c r="BG350" s="210"/>
      <c r="BH350" s="210"/>
      <c r="BI350" s="210"/>
    </row>
    <row r="351" spans="1:61" x14ac:dyDescent="0.25">
      <c r="A351" s="171" t="s">
        <v>91</v>
      </c>
      <c r="B351" s="164"/>
      <c r="C351" s="299" t="s">
        <v>628</v>
      </c>
      <c r="D351" s="166"/>
      <c r="E351" s="168"/>
      <c r="F351" s="167"/>
      <c r="G351" s="168"/>
      <c r="H351" s="271"/>
      <c r="J351" s="171" t="s">
        <v>91</v>
      </c>
      <c r="K351" s="164"/>
      <c r="L351" s="299" t="s">
        <v>92</v>
      </c>
      <c r="M351" s="248"/>
      <c r="N351" s="166"/>
      <c r="O351" s="168"/>
      <c r="P351" s="167"/>
      <c r="Q351" s="168"/>
      <c r="R351" s="271"/>
      <c r="AO351" s="260"/>
      <c r="AP351" s="260"/>
      <c r="AQ351" s="260"/>
      <c r="AR351" s="260"/>
      <c r="AS351" s="260"/>
      <c r="AT351" s="260"/>
      <c r="AU351" s="260"/>
      <c r="AV351" s="260"/>
      <c r="AW351" s="260"/>
      <c r="AX351" s="260"/>
      <c r="AY351" s="260"/>
      <c r="AZ351" s="260" t="s">
        <v>170</v>
      </c>
      <c r="BA351" s="260"/>
      <c r="BB351" s="260"/>
      <c r="BC351" s="260"/>
      <c r="BD351" s="260"/>
      <c r="BE351" s="260"/>
      <c r="BF351" s="260"/>
      <c r="BG351" s="210"/>
      <c r="BH351" s="210"/>
      <c r="BI351" s="210"/>
    </row>
    <row r="352" spans="1:61" x14ac:dyDescent="0.25">
      <c r="A352" s="171" t="s">
        <v>91</v>
      </c>
      <c r="B352" s="164"/>
      <c r="C352" s="299" t="s">
        <v>628</v>
      </c>
      <c r="D352" s="166"/>
      <c r="E352" s="168"/>
      <c r="F352" s="167"/>
      <c r="G352" s="168"/>
      <c r="H352" s="271"/>
      <c r="J352" s="171" t="s">
        <v>91</v>
      </c>
      <c r="K352" s="164"/>
      <c r="L352" s="299" t="s">
        <v>92</v>
      </c>
      <c r="M352" s="248"/>
      <c r="N352" s="166"/>
      <c r="O352" s="168"/>
      <c r="P352" s="167"/>
      <c r="Q352" s="168"/>
      <c r="R352" s="271"/>
      <c r="AO352" s="260"/>
      <c r="AP352" s="260"/>
      <c r="AQ352" s="260"/>
      <c r="AR352" s="260"/>
      <c r="AS352" s="260"/>
      <c r="AT352" s="260"/>
      <c r="AU352" s="260"/>
      <c r="AV352" s="260"/>
      <c r="AW352" s="260"/>
      <c r="AX352" s="260"/>
      <c r="AY352" s="260"/>
      <c r="AZ352" s="260" t="s">
        <v>170</v>
      </c>
      <c r="BA352" s="260"/>
      <c r="BB352" s="260"/>
      <c r="BC352" s="260"/>
      <c r="BD352" s="260"/>
      <c r="BE352" s="260"/>
      <c r="BF352" s="260"/>
      <c r="BG352" s="210"/>
      <c r="BH352" s="210"/>
      <c r="BI352" s="210"/>
    </row>
    <row r="353" spans="1:61" x14ac:dyDescent="0.25">
      <c r="A353" s="171" t="s">
        <v>91</v>
      </c>
      <c r="B353" s="164"/>
      <c r="C353" s="299" t="s">
        <v>628</v>
      </c>
      <c r="D353" s="166"/>
      <c r="E353" s="168"/>
      <c r="F353" s="167"/>
      <c r="G353" s="168"/>
      <c r="H353" s="271"/>
      <c r="J353" s="171" t="s">
        <v>91</v>
      </c>
      <c r="K353" s="164"/>
      <c r="L353" s="299" t="s">
        <v>92</v>
      </c>
      <c r="M353" s="248"/>
      <c r="N353" s="166"/>
      <c r="O353" s="168"/>
      <c r="P353" s="167"/>
      <c r="Q353" s="168"/>
      <c r="R353" s="271"/>
      <c r="AO353" s="260"/>
      <c r="AP353" s="260"/>
      <c r="AQ353" s="260"/>
      <c r="AR353" s="260"/>
      <c r="AS353" s="260"/>
      <c r="AT353" s="260"/>
      <c r="AU353" s="260"/>
      <c r="AV353" s="260"/>
      <c r="AW353" s="260"/>
      <c r="AX353" s="260"/>
      <c r="AY353" s="260"/>
      <c r="AZ353" s="260" t="s">
        <v>170</v>
      </c>
      <c r="BA353" s="260"/>
      <c r="BB353" s="260"/>
      <c r="BC353" s="260"/>
      <c r="BD353" s="260"/>
      <c r="BE353" s="260"/>
      <c r="BF353" s="260"/>
      <c r="BG353" s="210"/>
      <c r="BH353" s="210"/>
      <c r="BI353" s="210"/>
    </row>
    <row r="354" spans="1:61" x14ac:dyDescent="0.25">
      <c r="A354" s="171" t="s">
        <v>91</v>
      </c>
      <c r="B354" s="164"/>
      <c r="C354" s="299" t="s">
        <v>628</v>
      </c>
      <c r="D354" s="166"/>
      <c r="E354" s="168"/>
      <c r="F354" s="167"/>
      <c r="G354" s="168"/>
      <c r="H354" s="271"/>
      <c r="J354" s="171" t="s">
        <v>91</v>
      </c>
      <c r="K354" s="164"/>
      <c r="L354" s="299" t="s">
        <v>92</v>
      </c>
      <c r="M354" s="248"/>
      <c r="N354" s="166"/>
      <c r="O354" s="168"/>
      <c r="P354" s="167"/>
      <c r="Q354" s="168"/>
      <c r="R354" s="271"/>
      <c r="AO354" s="260"/>
      <c r="AP354" s="260"/>
      <c r="AQ354" s="260"/>
      <c r="AR354" s="260"/>
      <c r="AS354" s="260"/>
      <c r="AT354" s="260"/>
      <c r="AU354" s="260"/>
      <c r="AV354" s="260"/>
      <c r="AW354" s="260"/>
      <c r="AX354" s="260"/>
      <c r="AY354" s="260"/>
      <c r="AZ354" s="260" t="s">
        <v>170</v>
      </c>
      <c r="BA354" s="260"/>
      <c r="BB354" s="260"/>
      <c r="BC354" s="260"/>
      <c r="BD354" s="260"/>
      <c r="BE354" s="260"/>
      <c r="BF354" s="260"/>
      <c r="BG354" s="210"/>
      <c r="BH354" s="210"/>
      <c r="BI354" s="210"/>
    </row>
    <row r="355" spans="1:61" x14ac:dyDescent="0.25">
      <c r="A355" s="171" t="s">
        <v>91</v>
      </c>
      <c r="B355" s="164"/>
      <c r="C355" s="299" t="s">
        <v>628</v>
      </c>
      <c r="D355" s="166"/>
      <c r="E355" s="168"/>
      <c r="F355" s="167"/>
      <c r="G355" s="168"/>
      <c r="H355" s="271"/>
      <c r="J355" s="171" t="s">
        <v>91</v>
      </c>
      <c r="K355" s="164"/>
      <c r="L355" s="299" t="s">
        <v>92</v>
      </c>
      <c r="M355" s="248"/>
      <c r="N355" s="166"/>
      <c r="O355" s="168"/>
      <c r="P355" s="167"/>
      <c r="Q355" s="168"/>
      <c r="R355" s="271"/>
      <c r="AO355" s="260"/>
      <c r="AP355" s="260"/>
      <c r="AQ355" s="260"/>
      <c r="AR355" s="260"/>
      <c r="AS355" s="260"/>
      <c r="AT355" s="260"/>
      <c r="AU355" s="260"/>
      <c r="AV355" s="260"/>
      <c r="AW355" s="260"/>
      <c r="AX355" s="260"/>
      <c r="AY355" s="260"/>
      <c r="AZ355" s="260" t="s">
        <v>170</v>
      </c>
      <c r="BA355" s="260"/>
      <c r="BB355" s="260"/>
      <c r="BC355" s="260"/>
      <c r="BD355" s="260"/>
      <c r="BE355" s="260"/>
      <c r="BF355" s="260"/>
      <c r="BG355" s="210"/>
      <c r="BH355" s="210"/>
      <c r="BI355" s="210"/>
    </row>
    <row r="356" spans="1:61" x14ac:dyDescent="0.25">
      <c r="A356" s="171" t="s">
        <v>91</v>
      </c>
      <c r="B356" s="164"/>
      <c r="C356" s="299" t="s">
        <v>628</v>
      </c>
      <c r="D356" s="166"/>
      <c r="E356" s="168"/>
      <c r="F356" s="167"/>
      <c r="G356" s="168"/>
      <c r="H356" s="271"/>
      <c r="J356" s="171" t="s">
        <v>91</v>
      </c>
      <c r="K356" s="164"/>
      <c r="L356" s="299" t="s">
        <v>92</v>
      </c>
      <c r="M356" s="248"/>
      <c r="N356" s="166"/>
      <c r="O356" s="168"/>
      <c r="P356" s="167"/>
      <c r="Q356" s="168"/>
      <c r="R356" s="271"/>
      <c r="AO356" s="260"/>
      <c r="AP356" s="260"/>
      <c r="AQ356" s="260"/>
      <c r="AR356" s="260"/>
      <c r="AS356" s="260"/>
      <c r="AT356" s="260"/>
      <c r="AU356" s="260"/>
      <c r="AV356" s="260"/>
      <c r="AW356" s="260"/>
      <c r="AX356" s="260"/>
      <c r="AY356" s="260"/>
      <c r="AZ356" s="260" t="s">
        <v>170</v>
      </c>
      <c r="BA356" s="260"/>
      <c r="BB356" s="260"/>
      <c r="BC356" s="260"/>
      <c r="BD356" s="260"/>
      <c r="BE356" s="260"/>
      <c r="BF356" s="260"/>
      <c r="BG356" s="210"/>
      <c r="BH356" s="210"/>
      <c r="BI356" s="210"/>
    </row>
    <row r="357" spans="1:61" x14ac:dyDescent="0.25">
      <c r="A357" s="171" t="s">
        <v>91</v>
      </c>
      <c r="B357" s="164"/>
      <c r="C357" s="299" t="s">
        <v>628</v>
      </c>
      <c r="D357" s="166"/>
      <c r="E357" s="168"/>
      <c r="F357" s="167"/>
      <c r="G357" s="168"/>
      <c r="H357" s="271"/>
      <c r="J357" s="171" t="s">
        <v>91</v>
      </c>
      <c r="K357" s="164"/>
      <c r="L357" s="299" t="s">
        <v>92</v>
      </c>
      <c r="M357" s="248"/>
      <c r="N357" s="166"/>
      <c r="O357" s="168"/>
      <c r="P357" s="167"/>
      <c r="Q357" s="168"/>
      <c r="R357" s="271"/>
      <c r="AO357" s="260"/>
      <c r="AP357" s="260"/>
      <c r="AQ357" s="260"/>
      <c r="AR357" s="260"/>
      <c r="AS357" s="260"/>
      <c r="AT357" s="260"/>
      <c r="AU357" s="260"/>
      <c r="AV357" s="260"/>
      <c r="AW357" s="260"/>
      <c r="AX357" s="260"/>
      <c r="AY357" s="260"/>
      <c r="AZ357" s="260" t="s">
        <v>170</v>
      </c>
      <c r="BA357" s="260"/>
      <c r="BB357" s="260"/>
      <c r="BC357" s="260"/>
      <c r="BD357" s="260"/>
      <c r="BE357" s="260"/>
      <c r="BF357" s="260"/>
      <c r="BG357" s="210"/>
      <c r="BH357" s="210"/>
      <c r="BI357" s="210"/>
    </row>
    <row r="358" spans="1:61" x14ac:dyDescent="0.25">
      <c r="A358" s="171" t="s">
        <v>91</v>
      </c>
      <c r="B358" s="164"/>
      <c r="C358" s="299" t="s">
        <v>628</v>
      </c>
      <c r="D358" s="166"/>
      <c r="E358" s="168"/>
      <c r="F358" s="167"/>
      <c r="G358" s="168"/>
      <c r="H358" s="271"/>
      <c r="J358" s="171" t="s">
        <v>91</v>
      </c>
      <c r="K358" s="164"/>
      <c r="L358" s="299" t="s">
        <v>92</v>
      </c>
      <c r="M358" s="248"/>
      <c r="N358" s="166"/>
      <c r="O358" s="168"/>
      <c r="P358" s="167"/>
      <c r="Q358" s="168"/>
      <c r="R358" s="271"/>
      <c r="AO358" s="260"/>
      <c r="AP358" s="260"/>
      <c r="AQ358" s="260"/>
      <c r="AR358" s="260"/>
      <c r="AS358" s="260"/>
      <c r="AT358" s="260"/>
      <c r="AU358" s="260"/>
      <c r="AV358" s="260"/>
      <c r="AW358" s="260"/>
      <c r="AX358" s="260"/>
      <c r="AY358" s="260"/>
      <c r="AZ358" s="260" t="s">
        <v>170</v>
      </c>
      <c r="BA358" s="260"/>
      <c r="BB358" s="260"/>
      <c r="BC358" s="260"/>
      <c r="BD358" s="260"/>
      <c r="BE358" s="260"/>
      <c r="BF358" s="260"/>
      <c r="BG358" s="210"/>
      <c r="BH358" s="210"/>
      <c r="BI358" s="210"/>
    </row>
    <row r="359" spans="1:61" x14ac:dyDescent="0.25">
      <c r="A359" s="171" t="s">
        <v>91</v>
      </c>
      <c r="B359" s="164"/>
      <c r="C359" s="299" t="s">
        <v>628</v>
      </c>
      <c r="D359" s="166"/>
      <c r="E359" s="168"/>
      <c r="F359" s="167"/>
      <c r="G359" s="168"/>
      <c r="H359" s="271"/>
      <c r="J359" s="171" t="s">
        <v>91</v>
      </c>
      <c r="K359" s="164"/>
      <c r="L359" s="299" t="s">
        <v>92</v>
      </c>
      <c r="M359" s="248"/>
      <c r="N359" s="166"/>
      <c r="O359" s="168"/>
      <c r="P359" s="167"/>
      <c r="Q359" s="168"/>
      <c r="R359" s="271"/>
      <c r="AO359" s="260"/>
      <c r="AP359" s="260"/>
      <c r="AQ359" s="260"/>
      <c r="AR359" s="260"/>
      <c r="AS359" s="260"/>
      <c r="AT359" s="260"/>
      <c r="AU359" s="260"/>
      <c r="AV359" s="260"/>
      <c r="AW359" s="260"/>
      <c r="AX359" s="260"/>
      <c r="AY359" s="260"/>
      <c r="AZ359" s="260" t="s">
        <v>170</v>
      </c>
      <c r="BA359" s="260"/>
      <c r="BB359" s="260"/>
      <c r="BC359" s="260"/>
      <c r="BD359" s="260"/>
      <c r="BE359" s="260"/>
      <c r="BF359" s="260"/>
      <c r="BG359" s="210"/>
      <c r="BH359" s="210"/>
      <c r="BI359" s="210"/>
    </row>
    <row r="360" spans="1:61" x14ac:dyDescent="0.25">
      <c r="A360" s="171" t="s">
        <v>91</v>
      </c>
      <c r="B360" s="164"/>
      <c r="C360" s="299" t="s">
        <v>628</v>
      </c>
      <c r="D360" s="166"/>
      <c r="E360" s="168"/>
      <c r="F360" s="167"/>
      <c r="G360" s="168"/>
      <c r="H360" s="271"/>
      <c r="J360" s="171" t="s">
        <v>91</v>
      </c>
      <c r="K360" s="164"/>
      <c r="L360" s="299" t="s">
        <v>92</v>
      </c>
      <c r="M360" s="248"/>
      <c r="N360" s="166"/>
      <c r="O360" s="168"/>
      <c r="P360" s="167"/>
      <c r="Q360" s="168"/>
      <c r="R360" s="271"/>
      <c r="AO360" s="260"/>
      <c r="AP360" s="260"/>
      <c r="AQ360" s="260"/>
      <c r="AR360" s="260"/>
      <c r="AS360" s="260"/>
      <c r="AT360" s="260"/>
      <c r="AU360" s="260"/>
      <c r="AV360" s="260"/>
      <c r="AW360" s="260"/>
      <c r="AX360" s="260"/>
      <c r="AY360" s="260"/>
      <c r="AZ360" s="260" t="s">
        <v>170</v>
      </c>
      <c r="BA360" s="260"/>
      <c r="BB360" s="260"/>
      <c r="BC360" s="260"/>
      <c r="BD360" s="260"/>
      <c r="BE360" s="260"/>
      <c r="BF360" s="260"/>
      <c r="BG360" s="210"/>
      <c r="BH360" s="210"/>
      <c r="BI360" s="210"/>
    </row>
    <row r="361" spans="1:61" x14ac:dyDescent="0.25">
      <c r="A361" s="171" t="s">
        <v>91</v>
      </c>
      <c r="B361" s="164"/>
      <c r="C361" s="299" t="s">
        <v>628</v>
      </c>
      <c r="D361" s="166"/>
      <c r="E361" s="168"/>
      <c r="F361" s="167"/>
      <c r="G361" s="168"/>
      <c r="H361" s="271"/>
      <c r="J361" s="171" t="s">
        <v>91</v>
      </c>
      <c r="K361" s="164"/>
      <c r="L361" s="299" t="s">
        <v>92</v>
      </c>
      <c r="M361" s="248"/>
      <c r="N361" s="166"/>
      <c r="O361" s="168"/>
      <c r="P361" s="167"/>
      <c r="Q361" s="168"/>
      <c r="R361" s="271"/>
      <c r="AO361" s="260"/>
      <c r="AP361" s="260"/>
      <c r="AQ361" s="260"/>
      <c r="AR361" s="260"/>
      <c r="AS361" s="260"/>
      <c r="AT361" s="260"/>
      <c r="AU361" s="260"/>
      <c r="AV361" s="260"/>
      <c r="AW361" s="260"/>
      <c r="AX361" s="260"/>
      <c r="AY361" s="260"/>
      <c r="AZ361" s="260" t="s">
        <v>170</v>
      </c>
      <c r="BA361" s="260"/>
      <c r="BB361" s="260"/>
      <c r="BC361" s="260"/>
      <c r="BD361" s="260"/>
      <c r="BE361" s="260"/>
      <c r="BF361" s="260"/>
      <c r="BG361" s="210"/>
      <c r="BH361" s="210"/>
      <c r="BI361" s="210"/>
    </row>
    <row r="362" spans="1:61" x14ac:dyDescent="0.25">
      <c r="A362" s="171" t="s">
        <v>91</v>
      </c>
      <c r="B362" s="164"/>
      <c r="C362" s="299" t="s">
        <v>628</v>
      </c>
      <c r="D362" s="166"/>
      <c r="E362" s="168"/>
      <c r="F362" s="167"/>
      <c r="G362" s="168"/>
      <c r="H362" s="271"/>
      <c r="J362" s="171" t="s">
        <v>91</v>
      </c>
      <c r="K362" s="164"/>
      <c r="L362" s="299" t="s">
        <v>92</v>
      </c>
      <c r="M362" s="248"/>
      <c r="N362" s="166"/>
      <c r="O362" s="168"/>
      <c r="P362" s="167"/>
      <c r="Q362" s="168"/>
      <c r="R362" s="271"/>
      <c r="AO362" s="260"/>
      <c r="AP362" s="260"/>
      <c r="AQ362" s="260"/>
      <c r="AR362" s="260"/>
      <c r="AS362" s="260"/>
      <c r="AT362" s="260"/>
      <c r="AU362" s="260"/>
      <c r="AV362" s="260"/>
      <c r="AW362" s="260"/>
      <c r="AX362" s="260"/>
      <c r="AY362" s="260"/>
      <c r="AZ362" s="260" t="s">
        <v>170</v>
      </c>
      <c r="BA362" s="260"/>
      <c r="BB362" s="260"/>
      <c r="BC362" s="260"/>
      <c r="BD362" s="260"/>
      <c r="BE362" s="260"/>
      <c r="BF362" s="260"/>
      <c r="BG362" s="210"/>
      <c r="BH362" s="210"/>
      <c r="BI362" s="210"/>
    </row>
    <row r="363" spans="1:61" x14ac:dyDescent="0.25">
      <c r="A363" s="171" t="s">
        <v>91</v>
      </c>
      <c r="B363" s="164"/>
      <c r="C363" s="299" t="s">
        <v>628</v>
      </c>
      <c r="D363" s="166"/>
      <c r="E363" s="168"/>
      <c r="F363" s="167"/>
      <c r="G363" s="168"/>
      <c r="H363" s="271"/>
      <c r="J363" s="171" t="s">
        <v>91</v>
      </c>
      <c r="K363" s="164"/>
      <c r="L363" s="299" t="s">
        <v>92</v>
      </c>
      <c r="M363" s="248"/>
      <c r="N363" s="166"/>
      <c r="O363" s="168"/>
      <c r="P363" s="167"/>
      <c r="Q363" s="168"/>
      <c r="R363" s="271"/>
      <c r="AO363" s="260"/>
      <c r="AP363" s="260"/>
      <c r="AQ363" s="260"/>
      <c r="AR363" s="260"/>
      <c r="AS363" s="260"/>
      <c r="AT363" s="260"/>
      <c r="AU363" s="260"/>
      <c r="AV363" s="260"/>
      <c r="AW363" s="260"/>
      <c r="AX363" s="260"/>
      <c r="AY363" s="260"/>
      <c r="AZ363" s="260" t="s">
        <v>170</v>
      </c>
      <c r="BA363" s="260"/>
      <c r="BB363" s="260"/>
      <c r="BC363" s="260"/>
      <c r="BD363" s="260"/>
      <c r="BE363" s="260"/>
      <c r="BF363" s="260"/>
      <c r="BG363" s="210"/>
      <c r="BH363" s="210"/>
      <c r="BI363" s="210"/>
    </row>
    <row r="364" spans="1:61" x14ac:dyDescent="0.25">
      <c r="A364" s="171" t="s">
        <v>91</v>
      </c>
      <c r="B364" s="164"/>
      <c r="C364" s="299" t="s">
        <v>628</v>
      </c>
      <c r="D364" s="166"/>
      <c r="E364" s="168"/>
      <c r="F364" s="167"/>
      <c r="G364" s="168"/>
      <c r="H364" s="271"/>
      <c r="J364" s="171" t="s">
        <v>91</v>
      </c>
      <c r="K364" s="164"/>
      <c r="L364" s="299" t="s">
        <v>92</v>
      </c>
      <c r="M364" s="248"/>
      <c r="N364" s="166"/>
      <c r="O364" s="168"/>
      <c r="P364" s="167"/>
      <c r="Q364" s="168"/>
      <c r="R364" s="271"/>
      <c r="AO364" s="260"/>
      <c r="AP364" s="260"/>
      <c r="AQ364" s="260"/>
      <c r="AR364" s="260"/>
      <c r="AS364" s="260"/>
      <c r="AT364" s="260"/>
      <c r="AU364" s="260"/>
      <c r="AV364" s="260"/>
      <c r="AW364" s="260"/>
      <c r="AX364" s="260"/>
      <c r="AY364" s="260"/>
      <c r="AZ364" s="260" t="s">
        <v>170</v>
      </c>
      <c r="BA364" s="260"/>
      <c r="BB364" s="260"/>
      <c r="BC364" s="260"/>
      <c r="BD364" s="260"/>
      <c r="BE364" s="260"/>
      <c r="BF364" s="260"/>
      <c r="BG364" s="210"/>
      <c r="BH364" s="210"/>
      <c r="BI364" s="210"/>
    </row>
    <row r="365" spans="1:61" x14ac:dyDescent="0.25">
      <c r="A365" s="171" t="s">
        <v>91</v>
      </c>
      <c r="B365" s="164"/>
      <c r="C365" s="299" t="s">
        <v>628</v>
      </c>
      <c r="D365" s="166"/>
      <c r="E365" s="168"/>
      <c r="F365" s="167"/>
      <c r="G365" s="168"/>
      <c r="H365" s="271"/>
      <c r="J365" s="171" t="s">
        <v>91</v>
      </c>
      <c r="K365" s="164"/>
      <c r="L365" s="299" t="s">
        <v>92</v>
      </c>
      <c r="M365" s="248"/>
      <c r="N365" s="166"/>
      <c r="O365" s="168"/>
      <c r="P365" s="167"/>
      <c r="Q365" s="168"/>
      <c r="R365" s="271"/>
      <c r="AO365" s="260"/>
      <c r="AP365" s="260"/>
      <c r="AQ365" s="260"/>
      <c r="AR365" s="260"/>
      <c r="AS365" s="260"/>
      <c r="AT365" s="260"/>
      <c r="AU365" s="260"/>
      <c r="AV365" s="260"/>
      <c r="AW365" s="260"/>
      <c r="AX365" s="260"/>
      <c r="AY365" s="260"/>
      <c r="AZ365" s="260" t="s">
        <v>170</v>
      </c>
      <c r="BA365" s="260"/>
      <c r="BB365" s="260"/>
      <c r="BC365" s="260"/>
      <c r="BD365" s="260"/>
      <c r="BE365" s="260"/>
      <c r="BF365" s="260"/>
      <c r="BG365" s="210"/>
      <c r="BH365" s="210"/>
      <c r="BI365" s="210"/>
    </row>
    <row r="366" spans="1:61" x14ac:dyDescent="0.25">
      <c r="A366" s="171" t="s">
        <v>91</v>
      </c>
      <c r="B366" s="164"/>
      <c r="C366" s="299" t="s">
        <v>628</v>
      </c>
      <c r="D366" s="166"/>
      <c r="E366" s="168"/>
      <c r="F366" s="167"/>
      <c r="G366" s="168"/>
      <c r="H366" s="271"/>
      <c r="J366" s="171" t="s">
        <v>91</v>
      </c>
      <c r="K366" s="164"/>
      <c r="L366" s="299" t="s">
        <v>92</v>
      </c>
      <c r="M366" s="248"/>
      <c r="N366" s="166"/>
      <c r="O366" s="168"/>
      <c r="P366" s="167"/>
      <c r="Q366" s="168"/>
      <c r="R366" s="271"/>
      <c r="AO366" s="260"/>
      <c r="AP366" s="260"/>
      <c r="AQ366" s="260"/>
      <c r="AR366" s="260"/>
      <c r="AS366" s="260"/>
      <c r="AT366" s="260"/>
      <c r="AU366" s="260"/>
      <c r="AV366" s="260"/>
      <c r="AW366" s="260"/>
      <c r="AX366" s="260"/>
      <c r="AY366" s="260"/>
      <c r="AZ366" s="260" t="s">
        <v>170</v>
      </c>
      <c r="BA366" s="260"/>
      <c r="BB366" s="260"/>
      <c r="BC366" s="260"/>
      <c r="BD366" s="260"/>
      <c r="BE366" s="260"/>
      <c r="BF366" s="260"/>
      <c r="BG366" s="210"/>
      <c r="BH366" s="210"/>
      <c r="BI366" s="210"/>
    </row>
    <row r="367" spans="1:61" x14ac:dyDescent="0.25">
      <c r="A367" s="171" t="s">
        <v>91</v>
      </c>
      <c r="B367" s="164"/>
      <c r="C367" s="299" t="s">
        <v>628</v>
      </c>
      <c r="D367" s="166"/>
      <c r="E367" s="168"/>
      <c r="F367" s="167"/>
      <c r="G367" s="168"/>
      <c r="H367" s="271"/>
      <c r="J367" s="171" t="s">
        <v>91</v>
      </c>
      <c r="K367" s="164"/>
      <c r="L367" s="299" t="s">
        <v>92</v>
      </c>
      <c r="M367" s="248"/>
      <c r="N367" s="166"/>
      <c r="O367" s="168"/>
      <c r="P367" s="167"/>
      <c r="Q367" s="168"/>
      <c r="R367" s="271"/>
      <c r="AO367" s="260"/>
      <c r="AP367" s="260"/>
      <c r="AQ367" s="260"/>
      <c r="AR367" s="260"/>
      <c r="AS367" s="260"/>
      <c r="AT367" s="260"/>
      <c r="AU367" s="260"/>
      <c r="AV367" s="260"/>
      <c r="AW367" s="260"/>
      <c r="AX367" s="260"/>
      <c r="AY367" s="260"/>
      <c r="AZ367" s="260" t="s">
        <v>170</v>
      </c>
      <c r="BA367" s="260"/>
      <c r="BB367" s="260"/>
      <c r="BC367" s="260"/>
      <c r="BD367" s="260"/>
      <c r="BE367" s="260"/>
      <c r="BF367" s="260"/>
      <c r="BG367" s="210"/>
      <c r="BH367" s="210"/>
      <c r="BI367" s="210"/>
    </row>
    <row r="368" spans="1:61" x14ac:dyDescent="0.25">
      <c r="A368" s="171" t="s">
        <v>91</v>
      </c>
      <c r="B368" s="164"/>
      <c r="C368" s="299" t="s">
        <v>628</v>
      </c>
      <c r="D368" s="166"/>
      <c r="E368" s="168"/>
      <c r="F368" s="167"/>
      <c r="G368" s="168"/>
      <c r="H368" s="271"/>
      <c r="J368" s="171" t="s">
        <v>91</v>
      </c>
      <c r="K368" s="164"/>
      <c r="L368" s="299" t="s">
        <v>92</v>
      </c>
      <c r="M368" s="248"/>
      <c r="N368" s="166"/>
      <c r="O368" s="168"/>
      <c r="P368" s="167"/>
      <c r="Q368" s="168"/>
      <c r="R368" s="271"/>
      <c r="AO368" s="260"/>
      <c r="AP368" s="260"/>
      <c r="AQ368" s="260"/>
      <c r="AR368" s="260"/>
      <c r="AS368" s="260"/>
      <c r="AT368" s="260"/>
      <c r="AU368" s="260"/>
      <c r="AV368" s="260"/>
      <c r="AW368" s="260"/>
      <c r="AX368" s="260"/>
      <c r="AY368" s="260"/>
      <c r="AZ368" s="260" t="s">
        <v>170</v>
      </c>
      <c r="BA368" s="260"/>
      <c r="BB368" s="260"/>
      <c r="BC368" s="260"/>
      <c r="BD368" s="260"/>
      <c r="BE368" s="260"/>
      <c r="BF368" s="260"/>
      <c r="BG368" s="210"/>
      <c r="BH368" s="210"/>
      <c r="BI368" s="210"/>
    </row>
    <row r="369" spans="1:61" x14ac:dyDescent="0.25">
      <c r="A369" s="171" t="s">
        <v>91</v>
      </c>
      <c r="B369" s="164"/>
      <c r="C369" s="299" t="s">
        <v>628</v>
      </c>
      <c r="D369" s="166"/>
      <c r="E369" s="168"/>
      <c r="F369" s="167"/>
      <c r="G369" s="168"/>
      <c r="H369" s="271"/>
      <c r="J369" s="171" t="s">
        <v>91</v>
      </c>
      <c r="K369" s="164"/>
      <c r="L369" s="299" t="s">
        <v>92</v>
      </c>
      <c r="M369" s="248"/>
      <c r="N369" s="166"/>
      <c r="O369" s="168"/>
      <c r="P369" s="167"/>
      <c r="Q369" s="168"/>
      <c r="R369" s="271"/>
      <c r="AO369" s="260"/>
      <c r="AP369" s="260"/>
      <c r="AQ369" s="260"/>
      <c r="AR369" s="260"/>
      <c r="AS369" s="260"/>
      <c r="AT369" s="260"/>
      <c r="AU369" s="260"/>
      <c r="AV369" s="260"/>
      <c r="AW369" s="260"/>
      <c r="AX369" s="260"/>
      <c r="AY369" s="260"/>
      <c r="AZ369" s="260" t="s">
        <v>170</v>
      </c>
      <c r="BA369" s="260"/>
      <c r="BB369" s="260"/>
      <c r="BC369" s="260"/>
      <c r="BD369" s="260"/>
      <c r="BE369" s="260"/>
      <c r="BF369" s="260"/>
      <c r="BG369" s="210"/>
      <c r="BH369" s="210"/>
      <c r="BI369" s="210"/>
    </row>
    <row r="370" spans="1:61" x14ac:dyDescent="0.25">
      <c r="A370" s="171" t="s">
        <v>91</v>
      </c>
      <c r="B370" s="164"/>
      <c r="C370" s="299" t="s">
        <v>628</v>
      </c>
      <c r="D370" s="166"/>
      <c r="E370" s="168"/>
      <c r="F370" s="167"/>
      <c r="G370" s="168"/>
      <c r="H370" s="271"/>
      <c r="J370" s="171" t="s">
        <v>91</v>
      </c>
      <c r="K370" s="164"/>
      <c r="L370" s="299" t="s">
        <v>92</v>
      </c>
      <c r="M370" s="248"/>
      <c r="N370" s="166"/>
      <c r="O370" s="168"/>
      <c r="P370" s="167"/>
      <c r="Q370" s="168"/>
      <c r="R370" s="271"/>
      <c r="AO370" s="260"/>
      <c r="AP370" s="260"/>
      <c r="AQ370" s="260"/>
      <c r="AR370" s="260"/>
      <c r="AS370" s="260"/>
      <c r="AT370" s="260"/>
      <c r="AU370" s="260"/>
      <c r="AV370" s="260"/>
      <c r="AW370" s="260"/>
      <c r="AX370" s="260"/>
      <c r="AY370" s="260"/>
      <c r="AZ370" s="260" t="s">
        <v>170</v>
      </c>
      <c r="BA370" s="260"/>
      <c r="BB370" s="260"/>
      <c r="BC370" s="260"/>
      <c r="BD370" s="260"/>
      <c r="BE370" s="260"/>
      <c r="BF370" s="260"/>
      <c r="BG370" s="210"/>
      <c r="BH370" s="210"/>
      <c r="BI370" s="210"/>
    </row>
    <row r="371" spans="1:61" x14ac:dyDescent="0.25">
      <c r="A371" s="171" t="s">
        <v>91</v>
      </c>
      <c r="B371" s="164"/>
      <c r="C371" s="299" t="s">
        <v>628</v>
      </c>
      <c r="D371" s="166"/>
      <c r="E371" s="168"/>
      <c r="F371" s="167"/>
      <c r="G371" s="168"/>
      <c r="H371" s="271"/>
      <c r="J371" s="171" t="s">
        <v>91</v>
      </c>
      <c r="K371" s="164"/>
      <c r="L371" s="299" t="s">
        <v>92</v>
      </c>
      <c r="M371" s="248"/>
      <c r="N371" s="166"/>
      <c r="O371" s="168"/>
      <c r="P371" s="167"/>
      <c r="Q371" s="168"/>
      <c r="R371" s="271"/>
      <c r="AO371" s="260"/>
      <c r="AP371" s="260"/>
      <c r="AQ371" s="260"/>
      <c r="AR371" s="260"/>
      <c r="AS371" s="260"/>
      <c r="AT371" s="260"/>
      <c r="AU371" s="260"/>
      <c r="AV371" s="260"/>
      <c r="AW371" s="260"/>
      <c r="AX371" s="260"/>
      <c r="AY371" s="260"/>
      <c r="AZ371" s="260" t="s">
        <v>170</v>
      </c>
      <c r="BA371" s="260"/>
      <c r="BB371" s="260"/>
      <c r="BC371" s="260"/>
      <c r="BD371" s="260"/>
      <c r="BE371" s="260"/>
      <c r="BF371" s="260"/>
      <c r="BG371" s="210"/>
      <c r="BH371" s="210"/>
      <c r="BI371" s="210"/>
    </row>
    <row r="372" spans="1:61" x14ac:dyDescent="0.25">
      <c r="A372" s="171" t="s">
        <v>91</v>
      </c>
      <c r="B372" s="164"/>
      <c r="C372" s="299" t="s">
        <v>628</v>
      </c>
      <c r="D372" s="166"/>
      <c r="E372" s="168"/>
      <c r="F372" s="167"/>
      <c r="G372" s="168"/>
      <c r="H372" s="271"/>
      <c r="J372" s="171" t="s">
        <v>91</v>
      </c>
      <c r="K372" s="164"/>
      <c r="L372" s="299" t="s">
        <v>92</v>
      </c>
      <c r="M372" s="248"/>
      <c r="N372" s="166"/>
      <c r="O372" s="168"/>
      <c r="P372" s="167"/>
      <c r="Q372" s="168"/>
      <c r="R372" s="271"/>
      <c r="AO372" s="260"/>
      <c r="AP372" s="260"/>
      <c r="AQ372" s="260"/>
      <c r="AR372" s="260"/>
      <c r="AS372" s="260"/>
      <c r="AT372" s="260"/>
      <c r="AU372" s="260"/>
      <c r="AV372" s="260"/>
      <c r="AW372" s="260"/>
      <c r="AX372" s="260"/>
      <c r="AY372" s="260"/>
      <c r="AZ372" s="260" t="s">
        <v>170</v>
      </c>
      <c r="BA372" s="260"/>
      <c r="BB372" s="260"/>
      <c r="BC372" s="260"/>
      <c r="BD372" s="260"/>
      <c r="BE372" s="260"/>
      <c r="BF372" s="260"/>
      <c r="BG372" s="210"/>
      <c r="BH372" s="210"/>
      <c r="BI372" s="210"/>
    </row>
    <row r="373" spans="1:61" x14ac:dyDescent="0.25">
      <c r="A373" s="171" t="s">
        <v>91</v>
      </c>
      <c r="B373" s="164"/>
      <c r="C373" s="299" t="s">
        <v>628</v>
      </c>
      <c r="D373" s="166"/>
      <c r="E373" s="168"/>
      <c r="F373" s="167"/>
      <c r="G373" s="168"/>
      <c r="H373" s="271"/>
      <c r="J373" s="171" t="s">
        <v>91</v>
      </c>
      <c r="K373" s="164"/>
      <c r="L373" s="299" t="s">
        <v>92</v>
      </c>
      <c r="M373" s="248"/>
      <c r="N373" s="166"/>
      <c r="O373" s="168"/>
      <c r="P373" s="167"/>
      <c r="Q373" s="168"/>
      <c r="R373" s="271"/>
      <c r="AO373" s="260"/>
      <c r="AP373" s="260"/>
      <c r="AQ373" s="260"/>
      <c r="AR373" s="260"/>
      <c r="AS373" s="260"/>
      <c r="AT373" s="260"/>
      <c r="AU373" s="260"/>
      <c r="AV373" s="260"/>
      <c r="AW373" s="260"/>
      <c r="AX373" s="260"/>
      <c r="AY373" s="260"/>
      <c r="AZ373" s="260" t="s">
        <v>170</v>
      </c>
      <c r="BA373" s="260"/>
      <c r="BB373" s="260"/>
      <c r="BC373" s="260"/>
      <c r="BD373" s="260"/>
      <c r="BE373" s="260"/>
      <c r="BF373" s="260"/>
      <c r="BG373" s="210"/>
      <c r="BH373" s="210"/>
      <c r="BI373" s="210"/>
    </row>
    <row r="374" spans="1:61" x14ac:dyDescent="0.25">
      <c r="A374" s="171" t="s">
        <v>91</v>
      </c>
      <c r="B374" s="164"/>
      <c r="C374" s="299" t="s">
        <v>628</v>
      </c>
      <c r="D374" s="166"/>
      <c r="E374" s="168"/>
      <c r="F374" s="167"/>
      <c r="G374" s="168"/>
      <c r="H374" s="271"/>
      <c r="J374" s="171" t="s">
        <v>91</v>
      </c>
      <c r="K374" s="164"/>
      <c r="L374" s="299" t="s">
        <v>92</v>
      </c>
      <c r="M374" s="248"/>
      <c r="N374" s="166"/>
      <c r="O374" s="168"/>
      <c r="P374" s="167"/>
      <c r="Q374" s="168"/>
      <c r="R374" s="271"/>
      <c r="AO374" s="260"/>
      <c r="AP374" s="260"/>
      <c r="AQ374" s="260"/>
      <c r="AR374" s="260"/>
      <c r="AS374" s="260"/>
      <c r="AT374" s="260"/>
      <c r="AU374" s="260"/>
      <c r="AV374" s="260"/>
      <c r="AW374" s="260"/>
      <c r="AX374" s="260"/>
      <c r="AY374" s="260"/>
      <c r="AZ374" s="260" t="s">
        <v>170</v>
      </c>
      <c r="BA374" s="260"/>
      <c r="BB374" s="260"/>
      <c r="BC374" s="260"/>
      <c r="BD374" s="260"/>
      <c r="BE374" s="260"/>
      <c r="BF374" s="260"/>
      <c r="BG374" s="210"/>
      <c r="BH374" s="210"/>
      <c r="BI374" s="210"/>
    </row>
    <row r="375" spans="1:61" x14ac:dyDescent="0.25">
      <c r="A375" s="171" t="s">
        <v>91</v>
      </c>
      <c r="B375" s="164"/>
      <c r="C375" s="299" t="s">
        <v>628</v>
      </c>
      <c r="D375" s="166"/>
      <c r="E375" s="168"/>
      <c r="F375" s="167"/>
      <c r="G375" s="168"/>
      <c r="H375" s="271"/>
      <c r="J375" s="171" t="s">
        <v>91</v>
      </c>
      <c r="K375" s="164"/>
      <c r="L375" s="299" t="s">
        <v>92</v>
      </c>
      <c r="M375" s="248"/>
      <c r="N375" s="166"/>
      <c r="O375" s="168"/>
      <c r="P375" s="167"/>
      <c r="Q375" s="168"/>
      <c r="R375" s="271"/>
      <c r="AO375" s="260"/>
      <c r="AP375" s="260"/>
      <c r="AQ375" s="260"/>
      <c r="AR375" s="260"/>
      <c r="AS375" s="260"/>
      <c r="AT375" s="260"/>
      <c r="AU375" s="260"/>
      <c r="AV375" s="260"/>
      <c r="AW375" s="260"/>
      <c r="AX375" s="260"/>
      <c r="AY375" s="260"/>
      <c r="AZ375" s="260" t="s">
        <v>170</v>
      </c>
      <c r="BA375" s="260"/>
      <c r="BB375" s="260"/>
      <c r="BC375" s="260"/>
      <c r="BD375" s="260"/>
      <c r="BE375" s="260"/>
      <c r="BF375" s="260"/>
      <c r="BG375" s="210"/>
      <c r="BH375" s="210"/>
      <c r="BI375" s="210"/>
    </row>
    <row r="376" spans="1:61" x14ac:dyDescent="0.25">
      <c r="A376" s="171" t="s">
        <v>91</v>
      </c>
      <c r="B376" s="164"/>
      <c r="C376" s="299" t="s">
        <v>628</v>
      </c>
      <c r="D376" s="166"/>
      <c r="E376" s="168"/>
      <c r="F376" s="167"/>
      <c r="G376" s="168"/>
      <c r="H376" s="271"/>
      <c r="J376" s="171" t="s">
        <v>91</v>
      </c>
      <c r="K376" s="164"/>
      <c r="L376" s="299" t="s">
        <v>92</v>
      </c>
      <c r="M376" s="248"/>
      <c r="N376" s="166"/>
      <c r="O376" s="168"/>
      <c r="P376" s="167"/>
      <c r="Q376" s="168"/>
      <c r="R376" s="271"/>
      <c r="AO376" s="260"/>
      <c r="AP376" s="260"/>
      <c r="AQ376" s="260"/>
      <c r="AR376" s="260"/>
      <c r="AS376" s="260"/>
      <c r="AT376" s="260"/>
      <c r="AU376" s="260"/>
      <c r="AV376" s="260"/>
      <c r="AW376" s="260"/>
      <c r="AX376" s="260"/>
      <c r="AY376" s="260"/>
      <c r="AZ376" s="260" t="s">
        <v>170</v>
      </c>
      <c r="BA376" s="260"/>
      <c r="BB376" s="260"/>
      <c r="BC376" s="260"/>
      <c r="BD376" s="260"/>
      <c r="BE376" s="260"/>
      <c r="BF376" s="260"/>
      <c r="BG376" s="210"/>
      <c r="BH376" s="210"/>
      <c r="BI376" s="210"/>
    </row>
    <row r="377" spans="1:61" x14ac:dyDescent="0.25">
      <c r="A377" s="171" t="s">
        <v>91</v>
      </c>
      <c r="B377" s="164"/>
      <c r="C377" s="299" t="s">
        <v>628</v>
      </c>
      <c r="D377" s="166"/>
      <c r="E377" s="168"/>
      <c r="F377" s="167"/>
      <c r="G377" s="168"/>
      <c r="H377" s="271"/>
      <c r="J377" s="171" t="s">
        <v>91</v>
      </c>
      <c r="K377" s="164"/>
      <c r="L377" s="299" t="s">
        <v>92</v>
      </c>
      <c r="M377" s="248"/>
      <c r="N377" s="166"/>
      <c r="O377" s="168"/>
      <c r="P377" s="167"/>
      <c r="Q377" s="168"/>
      <c r="R377" s="271"/>
      <c r="AO377" s="260"/>
      <c r="AP377" s="260"/>
      <c r="AQ377" s="260"/>
      <c r="AR377" s="260"/>
      <c r="AS377" s="260"/>
      <c r="AT377" s="260"/>
      <c r="AU377" s="260"/>
      <c r="AV377" s="260"/>
      <c r="AW377" s="260"/>
      <c r="AX377" s="260"/>
      <c r="AY377" s="260"/>
      <c r="AZ377" s="260" t="s">
        <v>170</v>
      </c>
      <c r="BA377" s="260"/>
      <c r="BB377" s="260"/>
      <c r="BC377" s="260"/>
      <c r="BD377" s="260"/>
      <c r="BE377" s="260"/>
      <c r="BF377" s="260"/>
      <c r="BG377" s="210"/>
      <c r="BH377" s="210"/>
      <c r="BI377" s="210"/>
    </row>
    <row r="378" spans="1:61" x14ac:dyDescent="0.25">
      <c r="A378" s="171" t="s">
        <v>91</v>
      </c>
      <c r="B378" s="164"/>
      <c r="C378" s="299" t="s">
        <v>628</v>
      </c>
      <c r="D378" s="166"/>
      <c r="E378" s="168"/>
      <c r="F378" s="167"/>
      <c r="G378" s="168"/>
      <c r="H378" s="271"/>
      <c r="J378" s="171" t="s">
        <v>91</v>
      </c>
      <c r="K378" s="164"/>
      <c r="L378" s="299" t="s">
        <v>92</v>
      </c>
      <c r="M378" s="248"/>
      <c r="N378" s="166"/>
      <c r="O378" s="168"/>
      <c r="P378" s="167"/>
      <c r="Q378" s="168"/>
      <c r="R378" s="271"/>
      <c r="AO378" s="260"/>
      <c r="AP378" s="260"/>
      <c r="AQ378" s="260"/>
      <c r="AR378" s="260"/>
      <c r="AS378" s="260"/>
      <c r="AT378" s="260"/>
      <c r="AU378" s="260"/>
      <c r="AV378" s="260"/>
      <c r="AW378" s="260"/>
      <c r="AX378" s="260"/>
      <c r="AY378" s="260"/>
      <c r="AZ378" s="260" t="s">
        <v>170</v>
      </c>
      <c r="BA378" s="260"/>
      <c r="BB378" s="260"/>
      <c r="BC378" s="260"/>
      <c r="BD378" s="260"/>
      <c r="BE378" s="260"/>
      <c r="BF378" s="260"/>
      <c r="BG378" s="210"/>
      <c r="BH378" s="210"/>
      <c r="BI378" s="210"/>
    </row>
    <row r="379" spans="1:61" x14ac:dyDescent="0.25">
      <c r="A379" s="171" t="s">
        <v>91</v>
      </c>
      <c r="B379" s="164"/>
      <c r="C379" s="299" t="s">
        <v>628</v>
      </c>
      <c r="D379" s="166"/>
      <c r="E379" s="168"/>
      <c r="F379" s="167"/>
      <c r="G379" s="168"/>
      <c r="H379" s="271"/>
      <c r="J379" s="171" t="s">
        <v>91</v>
      </c>
      <c r="K379" s="164"/>
      <c r="L379" s="299" t="s">
        <v>92</v>
      </c>
      <c r="M379" s="248"/>
      <c r="N379" s="166"/>
      <c r="O379" s="168"/>
      <c r="P379" s="167"/>
      <c r="Q379" s="168"/>
      <c r="R379" s="271"/>
      <c r="AO379" s="260"/>
      <c r="AP379" s="260"/>
      <c r="AQ379" s="260"/>
      <c r="AR379" s="260"/>
      <c r="AS379" s="260"/>
      <c r="AT379" s="260"/>
      <c r="AU379" s="260"/>
      <c r="AV379" s="260"/>
      <c r="AW379" s="260"/>
      <c r="AX379" s="260"/>
      <c r="AY379" s="260"/>
      <c r="AZ379" s="260" t="s">
        <v>170</v>
      </c>
      <c r="BA379" s="260"/>
      <c r="BB379" s="260"/>
      <c r="BC379" s="260"/>
      <c r="BD379" s="260"/>
      <c r="BE379" s="260"/>
      <c r="BF379" s="260"/>
      <c r="BG379" s="210"/>
      <c r="BH379" s="210"/>
      <c r="BI379" s="210"/>
    </row>
    <row r="380" spans="1:61" x14ac:dyDescent="0.25">
      <c r="A380" s="171" t="s">
        <v>91</v>
      </c>
      <c r="B380" s="164"/>
      <c r="C380" s="299" t="s">
        <v>628</v>
      </c>
      <c r="D380" s="166"/>
      <c r="E380" s="168"/>
      <c r="F380" s="167"/>
      <c r="G380" s="168"/>
      <c r="H380" s="271"/>
      <c r="J380" s="171" t="s">
        <v>91</v>
      </c>
      <c r="K380" s="164"/>
      <c r="L380" s="299" t="s">
        <v>92</v>
      </c>
      <c r="M380" s="248"/>
      <c r="N380" s="166"/>
      <c r="O380" s="168"/>
      <c r="P380" s="167"/>
      <c r="Q380" s="168"/>
      <c r="R380" s="271"/>
      <c r="AO380" s="260"/>
      <c r="AP380" s="260"/>
      <c r="AQ380" s="260"/>
      <c r="AR380" s="260"/>
      <c r="AS380" s="260"/>
      <c r="AT380" s="260"/>
      <c r="AU380" s="260"/>
      <c r="AV380" s="260"/>
      <c r="AW380" s="260"/>
      <c r="AX380" s="260"/>
      <c r="AY380" s="260"/>
      <c r="AZ380" s="260" t="s">
        <v>170</v>
      </c>
      <c r="BA380" s="260"/>
      <c r="BB380" s="260"/>
      <c r="BC380" s="260"/>
      <c r="BD380" s="260"/>
      <c r="BE380" s="260"/>
      <c r="BF380" s="260"/>
      <c r="BG380" s="210"/>
      <c r="BH380" s="210"/>
      <c r="BI380" s="210"/>
    </row>
    <row r="381" spans="1:61" x14ac:dyDescent="0.25">
      <c r="A381" s="171" t="s">
        <v>91</v>
      </c>
      <c r="B381" s="164"/>
      <c r="C381" s="299" t="s">
        <v>628</v>
      </c>
      <c r="D381" s="166"/>
      <c r="E381" s="168"/>
      <c r="F381" s="167"/>
      <c r="G381" s="168"/>
      <c r="H381" s="271"/>
      <c r="J381" s="171" t="s">
        <v>91</v>
      </c>
      <c r="K381" s="164"/>
      <c r="L381" s="299" t="s">
        <v>92</v>
      </c>
      <c r="M381" s="248"/>
      <c r="N381" s="166"/>
      <c r="O381" s="168"/>
      <c r="P381" s="167"/>
      <c r="Q381" s="168"/>
      <c r="R381" s="271"/>
      <c r="AO381" s="260"/>
      <c r="AP381" s="260"/>
      <c r="AQ381" s="260"/>
      <c r="AR381" s="260"/>
      <c r="AS381" s="260"/>
      <c r="AT381" s="260"/>
      <c r="AU381" s="260"/>
      <c r="AV381" s="260"/>
      <c r="AW381" s="260"/>
      <c r="AX381" s="260"/>
      <c r="AY381" s="260"/>
      <c r="AZ381" s="260" t="s">
        <v>170</v>
      </c>
      <c r="BA381" s="260"/>
      <c r="BB381" s="260"/>
      <c r="BC381" s="260"/>
      <c r="BD381" s="260"/>
      <c r="BE381" s="260"/>
      <c r="BF381" s="260"/>
      <c r="BG381" s="210"/>
      <c r="BH381" s="210"/>
      <c r="BI381" s="210"/>
    </row>
    <row r="382" spans="1:61" x14ac:dyDescent="0.25">
      <c r="A382" s="171" t="s">
        <v>91</v>
      </c>
      <c r="B382" s="164"/>
      <c r="C382" s="299" t="s">
        <v>628</v>
      </c>
      <c r="D382" s="166"/>
      <c r="E382" s="168"/>
      <c r="F382" s="167"/>
      <c r="G382" s="168"/>
      <c r="H382" s="271"/>
      <c r="J382" s="171" t="s">
        <v>91</v>
      </c>
      <c r="K382" s="164"/>
      <c r="L382" s="299" t="s">
        <v>92</v>
      </c>
      <c r="M382" s="248"/>
      <c r="N382" s="166"/>
      <c r="O382" s="168"/>
      <c r="P382" s="167"/>
      <c r="Q382" s="168"/>
      <c r="R382" s="271"/>
      <c r="AO382" s="260"/>
      <c r="AP382" s="260"/>
      <c r="AQ382" s="260"/>
      <c r="AR382" s="260"/>
      <c r="AS382" s="260"/>
      <c r="AT382" s="260"/>
      <c r="AU382" s="260"/>
      <c r="AV382" s="260"/>
      <c r="AW382" s="260"/>
      <c r="AX382" s="260"/>
      <c r="AY382" s="260"/>
      <c r="AZ382" s="260" t="s">
        <v>170</v>
      </c>
      <c r="BA382" s="260"/>
      <c r="BB382" s="260"/>
      <c r="BC382" s="260"/>
      <c r="BD382" s="260"/>
      <c r="BE382" s="260"/>
      <c r="BF382" s="260"/>
      <c r="BG382" s="210"/>
      <c r="BH382" s="210"/>
      <c r="BI382" s="210"/>
    </row>
    <row r="383" spans="1:61" x14ac:dyDescent="0.25">
      <c r="A383" s="171" t="s">
        <v>91</v>
      </c>
      <c r="B383" s="164"/>
      <c r="C383" s="299" t="s">
        <v>628</v>
      </c>
      <c r="D383" s="166"/>
      <c r="E383" s="168"/>
      <c r="F383" s="167"/>
      <c r="G383" s="168"/>
      <c r="H383" s="271"/>
      <c r="J383" s="171" t="s">
        <v>91</v>
      </c>
      <c r="K383" s="164"/>
      <c r="L383" s="299" t="s">
        <v>92</v>
      </c>
      <c r="M383" s="248"/>
      <c r="N383" s="166"/>
      <c r="O383" s="168"/>
      <c r="P383" s="167"/>
      <c r="Q383" s="168"/>
      <c r="R383" s="271"/>
      <c r="AO383" s="260"/>
      <c r="AP383" s="260"/>
      <c r="AQ383" s="260"/>
      <c r="AR383" s="260"/>
      <c r="AS383" s="260"/>
      <c r="AT383" s="260"/>
      <c r="AU383" s="260"/>
      <c r="AV383" s="260"/>
      <c r="AW383" s="260"/>
      <c r="AX383" s="260"/>
      <c r="AY383" s="260"/>
      <c r="AZ383" s="260" t="s">
        <v>170</v>
      </c>
      <c r="BA383" s="260"/>
      <c r="BB383" s="260"/>
      <c r="BC383" s="260"/>
      <c r="BD383" s="260"/>
      <c r="BE383" s="260"/>
      <c r="BF383" s="260"/>
      <c r="BG383" s="210"/>
      <c r="BH383" s="210"/>
      <c r="BI383" s="210"/>
    </row>
    <row r="384" spans="1:61" x14ac:dyDescent="0.25">
      <c r="A384" s="171" t="s">
        <v>91</v>
      </c>
      <c r="B384" s="164"/>
      <c r="C384" s="299" t="s">
        <v>628</v>
      </c>
      <c r="D384" s="166"/>
      <c r="E384" s="168"/>
      <c r="F384" s="167"/>
      <c r="G384" s="168"/>
      <c r="H384" s="271"/>
      <c r="J384" s="171" t="s">
        <v>91</v>
      </c>
      <c r="K384" s="164"/>
      <c r="L384" s="299" t="s">
        <v>92</v>
      </c>
      <c r="M384" s="248"/>
      <c r="N384" s="166"/>
      <c r="O384" s="168"/>
      <c r="P384" s="167"/>
      <c r="Q384" s="168"/>
      <c r="R384" s="271"/>
      <c r="AO384" s="260"/>
      <c r="AP384" s="260"/>
      <c r="AQ384" s="260"/>
      <c r="AR384" s="260"/>
      <c r="AS384" s="260"/>
      <c r="AT384" s="260"/>
      <c r="AU384" s="260"/>
      <c r="AV384" s="260"/>
      <c r="AW384" s="260"/>
      <c r="AX384" s="260"/>
      <c r="AY384" s="260"/>
      <c r="AZ384" s="260" t="s">
        <v>170</v>
      </c>
      <c r="BA384" s="260"/>
      <c r="BB384" s="260"/>
      <c r="BC384" s="260"/>
      <c r="BD384" s="260"/>
      <c r="BE384" s="260"/>
      <c r="BF384" s="260"/>
      <c r="BG384" s="210"/>
      <c r="BH384" s="210"/>
      <c r="BI384" s="210"/>
    </row>
    <row r="385" spans="1:61" x14ac:dyDescent="0.25">
      <c r="A385" s="171" t="s">
        <v>91</v>
      </c>
      <c r="B385" s="164"/>
      <c r="C385" s="299" t="s">
        <v>628</v>
      </c>
      <c r="D385" s="166"/>
      <c r="E385" s="168"/>
      <c r="F385" s="167"/>
      <c r="G385" s="168"/>
      <c r="H385" s="271"/>
      <c r="J385" s="171" t="s">
        <v>91</v>
      </c>
      <c r="K385" s="164"/>
      <c r="L385" s="299" t="s">
        <v>92</v>
      </c>
      <c r="M385" s="248"/>
      <c r="N385" s="166"/>
      <c r="O385" s="168"/>
      <c r="P385" s="167"/>
      <c r="Q385" s="168"/>
      <c r="R385" s="271"/>
      <c r="AO385" s="260"/>
      <c r="AP385" s="260"/>
      <c r="AQ385" s="260"/>
      <c r="AR385" s="260"/>
      <c r="AS385" s="260"/>
      <c r="AT385" s="260"/>
      <c r="AU385" s="260"/>
      <c r="AV385" s="260"/>
      <c r="AW385" s="260"/>
      <c r="AX385" s="260"/>
      <c r="AY385" s="260"/>
      <c r="AZ385" s="260" t="s">
        <v>170</v>
      </c>
      <c r="BA385" s="260"/>
      <c r="BB385" s="260"/>
      <c r="BC385" s="260"/>
      <c r="BD385" s="260"/>
      <c r="BE385" s="260"/>
      <c r="BF385" s="260"/>
      <c r="BG385" s="210"/>
      <c r="BH385" s="210"/>
      <c r="BI385" s="210"/>
    </row>
    <row r="386" spans="1:61" x14ac:dyDescent="0.25">
      <c r="A386" s="171" t="s">
        <v>91</v>
      </c>
      <c r="B386" s="164"/>
      <c r="C386" s="299" t="s">
        <v>628</v>
      </c>
      <c r="D386" s="166"/>
      <c r="E386" s="168"/>
      <c r="F386" s="167"/>
      <c r="G386" s="168"/>
      <c r="H386" s="271"/>
      <c r="J386" s="171" t="s">
        <v>91</v>
      </c>
      <c r="K386" s="164"/>
      <c r="L386" s="299" t="s">
        <v>92</v>
      </c>
      <c r="M386" s="248"/>
      <c r="N386" s="166"/>
      <c r="O386" s="168"/>
      <c r="P386" s="167"/>
      <c r="Q386" s="168"/>
      <c r="R386" s="271"/>
      <c r="AO386" s="260"/>
      <c r="AP386" s="260"/>
      <c r="AQ386" s="260"/>
      <c r="AR386" s="260"/>
      <c r="AS386" s="260"/>
      <c r="AT386" s="260"/>
      <c r="AU386" s="260"/>
      <c r="AV386" s="260"/>
      <c r="AW386" s="260"/>
      <c r="AX386" s="260"/>
      <c r="AY386" s="260"/>
      <c r="AZ386" s="260" t="s">
        <v>170</v>
      </c>
      <c r="BA386" s="260"/>
      <c r="BB386" s="260"/>
      <c r="BC386" s="260"/>
      <c r="BD386" s="260"/>
      <c r="BE386" s="260"/>
      <c r="BF386" s="260"/>
      <c r="BG386" s="210"/>
      <c r="BH386" s="210"/>
      <c r="BI386" s="210"/>
    </row>
    <row r="387" spans="1:61" x14ac:dyDescent="0.25">
      <c r="A387" s="171" t="s">
        <v>91</v>
      </c>
      <c r="B387" s="164"/>
      <c r="C387" s="299" t="s">
        <v>628</v>
      </c>
      <c r="D387" s="166"/>
      <c r="E387" s="168"/>
      <c r="F387" s="167"/>
      <c r="G387" s="168"/>
      <c r="H387" s="271"/>
      <c r="J387" s="171" t="s">
        <v>91</v>
      </c>
      <c r="K387" s="164"/>
      <c r="L387" s="299" t="s">
        <v>92</v>
      </c>
      <c r="M387" s="248"/>
      <c r="N387" s="166"/>
      <c r="O387" s="168"/>
      <c r="P387" s="167"/>
      <c r="Q387" s="168"/>
      <c r="R387" s="271"/>
      <c r="AO387" s="260"/>
      <c r="AP387" s="260"/>
      <c r="AQ387" s="260"/>
      <c r="AR387" s="260"/>
      <c r="AS387" s="260"/>
      <c r="AT387" s="260"/>
      <c r="AU387" s="260"/>
      <c r="AV387" s="260"/>
      <c r="AW387" s="260"/>
      <c r="AX387" s="260"/>
      <c r="AY387" s="260"/>
      <c r="AZ387" s="260" t="s">
        <v>170</v>
      </c>
      <c r="BA387" s="260"/>
      <c r="BB387" s="260"/>
      <c r="BC387" s="260"/>
      <c r="BD387" s="260"/>
      <c r="BE387" s="260"/>
      <c r="BF387" s="260"/>
      <c r="BG387" s="210"/>
      <c r="BH387" s="210"/>
      <c r="BI387" s="210"/>
    </row>
    <row r="388" spans="1:61" x14ac:dyDescent="0.25">
      <c r="A388" s="171" t="s">
        <v>91</v>
      </c>
      <c r="B388" s="164"/>
      <c r="C388" s="299" t="s">
        <v>628</v>
      </c>
      <c r="D388" s="166"/>
      <c r="E388" s="168"/>
      <c r="F388" s="167"/>
      <c r="G388" s="168"/>
      <c r="H388" s="271"/>
      <c r="J388" s="171" t="s">
        <v>91</v>
      </c>
      <c r="K388" s="164"/>
      <c r="L388" s="299" t="s">
        <v>92</v>
      </c>
      <c r="M388" s="248"/>
      <c r="N388" s="166"/>
      <c r="O388" s="168"/>
      <c r="P388" s="167"/>
      <c r="Q388" s="168"/>
      <c r="R388" s="271"/>
      <c r="AO388" s="260"/>
      <c r="AP388" s="260"/>
      <c r="AQ388" s="260"/>
      <c r="AR388" s="260"/>
      <c r="AS388" s="260"/>
      <c r="AT388" s="260"/>
      <c r="AU388" s="260"/>
      <c r="AV388" s="260"/>
      <c r="AW388" s="260"/>
      <c r="AX388" s="260"/>
      <c r="AY388" s="260"/>
      <c r="AZ388" s="260" t="s">
        <v>170</v>
      </c>
      <c r="BA388" s="260"/>
      <c r="BB388" s="260"/>
      <c r="BC388" s="260"/>
      <c r="BD388" s="260"/>
      <c r="BE388" s="260"/>
      <c r="BF388" s="260"/>
      <c r="BG388" s="210"/>
      <c r="BH388" s="210"/>
      <c r="BI388" s="210"/>
    </row>
    <row r="389" spans="1:61" x14ac:dyDescent="0.25">
      <c r="A389" s="171" t="s">
        <v>91</v>
      </c>
      <c r="B389" s="164"/>
      <c r="C389" s="299" t="s">
        <v>628</v>
      </c>
      <c r="D389" s="166"/>
      <c r="E389" s="168"/>
      <c r="F389" s="167"/>
      <c r="G389" s="168"/>
      <c r="H389" s="271"/>
      <c r="J389" s="171" t="s">
        <v>91</v>
      </c>
      <c r="K389" s="164"/>
      <c r="L389" s="299" t="s">
        <v>92</v>
      </c>
      <c r="M389" s="248"/>
      <c r="N389" s="166"/>
      <c r="O389" s="168"/>
      <c r="P389" s="167"/>
      <c r="Q389" s="168"/>
      <c r="R389" s="271"/>
      <c r="AO389" s="260"/>
      <c r="AP389" s="260"/>
      <c r="AQ389" s="260"/>
      <c r="AR389" s="260"/>
      <c r="AS389" s="260"/>
      <c r="AT389" s="260"/>
      <c r="AU389" s="260"/>
      <c r="AV389" s="260"/>
      <c r="AW389" s="260"/>
      <c r="AX389" s="260"/>
      <c r="AY389" s="260"/>
      <c r="AZ389" s="260" t="s">
        <v>170</v>
      </c>
      <c r="BA389" s="260"/>
      <c r="BB389" s="260"/>
      <c r="BC389" s="260"/>
      <c r="BD389" s="260"/>
      <c r="BE389" s="260"/>
      <c r="BF389" s="260"/>
      <c r="BG389" s="210"/>
      <c r="BH389" s="210"/>
      <c r="BI389" s="210"/>
    </row>
    <row r="390" spans="1:61" x14ac:dyDescent="0.25">
      <c r="A390" s="171" t="s">
        <v>91</v>
      </c>
      <c r="B390" s="164"/>
      <c r="C390" s="299" t="s">
        <v>628</v>
      </c>
      <c r="D390" s="166"/>
      <c r="E390" s="168"/>
      <c r="F390" s="167"/>
      <c r="G390" s="168"/>
      <c r="H390" s="271"/>
      <c r="J390" s="171" t="s">
        <v>91</v>
      </c>
      <c r="K390" s="164"/>
      <c r="L390" s="299" t="s">
        <v>92</v>
      </c>
      <c r="M390" s="248"/>
      <c r="N390" s="166"/>
      <c r="O390" s="168"/>
      <c r="P390" s="167"/>
      <c r="Q390" s="168"/>
      <c r="R390" s="271"/>
      <c r="AO390" s="260"/>
      <c r="AP390" s="260"/>
      <c r="AQ390" s="260"/>
      <c r="AR390" s="260"/>
      <c r="AS390" s="260"/>
      <c r="AT390" s="260"/>
      <c r="AU390" s="260"/>
      <c r="AV390" s="260"/>
      <c r="AW390" s="260"/>
      <c r="AX390" s="260"/>
      <c r="AY390" s="260"/>
      <c r="AZ390" s="260" t="s">
        <v>170</v>
      </c>
      <c r="BA390" s="260"/>
      <c r="BB390" s="260"/>
      <c r="BC390" s="260"/>
      <c r="BD390" s="260"/>
      <c r="BE390" s="260"/>
      <c r="BF390" s="260"/>
      <c r="BG390" s="210"/>
      <c r="BH390" s="210"/>
      <c r="BI390" s="210"/>
    </row>
    <row r="391" spans="1:61" x14ac:dyDescent="0.25">
      <c r="A391" s="171" t="s">
        <v>91</v>
      </c>
      <c r="B391" s="164"/>
      <c r="C391" s="299" t="s">
        <v>628</v>
      </c>
      <c r="D391" s="166"/>
      <c r="E391" s="168"/>
      <c r="F391" s="167"/>
      <c r="G391" s="168"/>
      <c r="H391" s="271"/>
      <c r="J391" s="171" t="s">
        <v>91</v>
      </c>
      <c r="K391" s="164"/>
      <c r="L391" s="299" t="s">
        <v>92</v>
      </c>
      <c r="M391" s="248"/>
      <c r="N391" s="166"/>
      <c r="O391" s="168"/>
      <c r="P391" s="167"/>
      <c r="Q391" s="168"/>
      <c r="R391" s="271"/>
      <c r="AO391" s="260"/>
      <c r="AP391" s="260"/>
      <c r="AQ391" s="260"/>
      <c r="AR391" s="260"/>
      <c r="AS391" s="260"/>
      <c r="AT391" s="260"/>
      <c r="AU391" s="260"/>
      <c r="AV391" s="260"/>
      <c r="AW391" s="260"/>
      <c r="AX391" s="260"/>
      <c r="AY391" s="260"/>
      <c r="AZ391" s="260" t="s">
        <v>170</v>
      </c>
      <c r="BA391" s="260"/>
      <c r="BB391" s="260"/>
      <c r="BC391" s="260"/>
      <c r="BD391" s="260"/>
      <c r="BE391" s="260"/>
      <c r="BF391" s="260"/>
      <c r="BG391" s="210"/>
      <c r="BH391" s="210"/>
      <c r="BI391" s="210"/>
    </row>
    <row r="392" spans="1:61" x14ac:dyDescent="0.25">
      <c r="A392" s="171" t="s">
        <v>91</v>
      </c>
      <c r="B392" s="164"/>
      <c r="C392" s="299" t="s">
        <v>628</v>
      </c>
      <c r="D392" s="166"/>
      <c r="E392" s="168"/>
      <c r="F392" s="167"/>
      <c r="G392" s="168"/>
      <c r="H392" s="271"/>
      <c r="J392" s="171" t="s">
        <v>91</v>
      </c>
      <c r="K392" s="164"/>
      <c r="L392" s="299" t="s">
        <v>92</v>
      </c>
      <c r="M392" s="248"/>
      <c r="N392" s="166"/>
      <c r="O392" s="168"/>
      <c r="P392" s="167"/>
      <c r="Q392" s="168"/>
      <c r="R392" s="271"/>
      <c r="AO392" s="260"/>
      <c r="AP392" s="260"/>
      <c r="AQ392" s="260"/>
      <c r="AR392" s="260"/>
      <c r="AS392" s="260"/>
      <c r="AT392" s="260"/>
      <c r="AU392" s="260"/>
      <c r="AV392" s="260"/>
      <c r="AW392" s="260"/>
      <c r="AX392" s="260"/>
      <c r="AY392" s="260"/>
      <c r="AZ392" s="260" t="s">
        <v>170</v>
      </c>
      <c r="BA392" s="260"/>
      <c r="BB392" s="260"/>
      <c r="BC392" s="260"/>
      <c r="BD392" s="260"/>
      <c r="BE392" s="260"/>
      <c r="BF392" s="260"/>
      <c r="BG392" s="210"/>
      <c r="BH392" s="210"/>
      <c r="BI392" s="210"/>
    </row>
    <row r="393" spans="1:61" x14ac:dyDescent="0.25">
      <c r="A393" s="171" t="s">
        <v>91</v>
      </c>
      <c r="B393" s="164"/>
      <c r="C393" s="299" t="s">
        <v>628</v>
      </c>
      <c r="D393" s="166"/>
      <c r="E393" s="168"/>
      <c r="F393" s="167"/>
      <c r="G393" s="168"/>
      <c r="H393" s="271"/>
      <c r="J393" s="171" t="s">
        <v>91</v>
      </c>
      <c r="K393" s="164"/>
      <c r="L393" s="299" t="s">
        <v>92</v>
      </c>
      <c r="M393" s="248"/>
      <c r="N393" s="166"/>
      <c r="O393" s="168"/>
      <c r="P393" s="167"/>
      <c r="Q393" s="168"/>
      <c r="R393" s="271"/>
      <c r="AO393" s="260"/>
      <c r="AP393" s="260"/>
      <c r="AQ393" s="260"/>
      <c r="AR393" s="260"/>
      <c r="AS393" s="260"/>
      <c r="AT393" s="260"/>
      <c r="AU393" s="260"/>
      <c r="AV393" s="260"/>
      <c r="AW393" s="260"/>
      <c r="AX393" s="260"/>
      <c r="AY393" s="260"/>
      <c r="AZ393" s="260" t="s">
        <v>170</v>
      </c>
      <c r="BA393" s="260"/>
      <c r="BB393" s="260"/>
      <c r="BC393" s="260"/>
      <c r="BD393" s="260"/>
      <c r="BE393" s="260"/>
      <c r="BF393" s="260"/>
      <c r="BG393" s="210"/>
      <c r="BH393" s="210"/>
      <c r="BI393" s="210"/>
    </row>
    <row r="394" spans="1:61" x14ac:dyDescent="0.25">
      <c r="A394" s="171" t="s">
        <v>91</v>
      </c>
      <c r="B394" s="164"/>
      <c r="C394" s="299" t="s">
        <v>628</v>
      </c>
      <c r="D394" s="166"/>
      <c r="E394" s="168"/>
      <c r="F394" s="167"/>
      <c r="G394" s="168"/>
      <c r="H394" s="271"/>
      <c r="J394" s="171" t="s">
        <v>91</v>
      </c>
      <c r="K394" s="164"/>
      <c r="L394" s="299" t="s">
        <v>92</v>
      </c>
      <c r="M394" s="248"/>
      <c r="N394" s="166"/>
      <c r="O394" s="168"/>
      <c r="P394" s="167"/>
      <c r="Q394" s="168"/>
      <c r="R394" s="271"/>
      <c r="AO394" s="260"/>
      <c r="AP394" s="260"/>
      <c r="AQ394" s="260"/>
      <c r="AR394" s="260"/>
      <c r="AS394" s="260"/>
      <c r="AT394" s="260"/>
      <c r="AU394" s="260"/>
      <c r="AV394" s="260"/>
      <c r="AW394" s="260"/>
      <c r="AX394" s="260"/>
      <c r="AY394" s="260"/>
      <c r="AZ394" s="260" t="s">
        <v>170</v>
      </c>
      <c r="BA394" s="260"/>
      <c r="BB394" s="260"/>
      <c r="BC394" s="260"/>
      <c r="BD394" s="260"/>
      <c r="BE394" s="260"/>
      <c r="BF394" s="260"/>
      <c r="BG394" s="210"/>
      <c r="BH394" s="210"/>
      <c r="BI394" s="210"/>
    </row>
    <row r="395" spans="1:61" x14ac:dyDescent="0.25">
      <c r="A395" s="171" t="s">
        <v>91</v>
      </c>
      <c r="B395" s="164"/>
      <c r="C395" s="299" t="s">
        <v>628</v>
      </c>
      <c r="D395" s="166"/>
      <c r="E395" s="168"/>
      <c r="F395" s="167"/>
      <c r="G395" s="168"/>
      <c r="H395" s="271"/>
      <c r="J395" s="171" t="s">
        <v>91</v>
      </c>
      <c r="K395" s="164"/>
      <c r="L395" s="299" t="s">
        <v>92</v>
      </c>
      <c r="M395" s="248"/>
      <c r="N395" s="166"/>
      <c r="O395" s="168"/>
      <c r="P395" s="167"/>
      <c r="Q395" s="168"/>
      <c r="R395" s="271"/>
      <c r="AO395" s="260"/>
      <c r="AP395" s="260"/>
      <c r="AQ395" s="260"/>
      <c r="AR395" s="260"/>
      <c r="AS395" s="260"/>
      <c r="AT395" s="260"/>
      <c r="AU395" s="260"/>
      <c r="AV395" s="260"/>
      <c r="AW395" s="260"/>
      <c r="AX395" s="260"/>
      <c r="AY395" s="260"/>
      <c r="AZ395" s="260" t="s">
        <v>170</v>
      </c>
      <c r="BA395" s="260"/>
      <c r="BB395" s="260"/>
      <c r="BC395" s="260"/>
      <c r="BD395" s="260"/>
      <c r="BE395" s="260"/>
      <c r="BF395" s="260"/>
      <c r="BG395" s="210"/>
      <c r="BH395" s="210"/>
      <c r="BI395" s="210"/>
    </row>
    <row r="396" spans="1:61" x14ac:dyDescent="0.25">
      <c r="A396" s="171" t="s">
        <v>91</v>
      </c>
      <c r="B396" s="164"/>
      <c r="C396" s="299" t="s">
        <v>628</v>
      </c>
      <c r="D396" s="166"/>
      <c r="E396" s="168"/>
      <c r="F396" s="167"/>
      <c r="G396" s="168"/>
      <c r="H396" s="271"/>
      <c r="J396" s="171" t="s">
        <v>91</v>
      </c>
      <c r="K396" s="164"/>
      <c r="L396" s="299" t="s">
        <v>92</v>
      </c>
      <c r="M396" s="248"/>
      <c r="N396" s="166"/>
      <c r="O396" s="168"/>
      <c r="P396" s="167"/>
      <c r="Q396" s="168"/>
      <c r="R396" s="271"/>
      <c r="AO396" s="260"/>
      <c r="AP396" s="260"/>
      <c r="AQ396" s="260"/>
      <c r="AR396" s="260"/>
      <c r="AS396" s="260"/>
      <c r="AT396" s="260"/>
      <c r="AU396" s="260"/>
      <c r="AV396" s="260"/>
      <c r="AW396" s="260"/>
      <c r="AX396" s="260"/>
      <c r="AY396" s="260"/>
      <c r="AZ396" s="260" t="s">
        <v>170</v>
      </c>
      <c r="BA396" s="260"/>
      <c r="BB396" s="260"/>
      <c r="BC396" s="260"/>
      <c r="BD396" s="260"/>
      <c r="BE396" s="260"/>
      <c r="BF396" s="260"/>
      <c r="BG396" s="210"/>
      <c r="BH396" s="210"/>
      <c r="BI396" s="210"/>
    </row>
    <row r="397" spans="1:61" x14ac:dyDescent="0.25">
      <c r="A397" s="171" t="s">
        <v>91</v>
      </c>
      <c r="B397" s="164"/>
      <c r="C397" s="299" t="s">
        <v>628</v>
      </c>
      <c r="D397" s="166"/>
      <c r="E397" s="168"/>
      <c r="F397" s="167"/>
      <c r="G397" s="168"/>
      <c r="H397" s="271"/>
      <c r="J397" s="171" t="s">
        <v>91</v>
      </c>
      <c r="K397" s="164"/>
      <c r="L397" s="299" t="s">
        <v>92</v>
      </c>
      <c r="M397" s="248"/>
      <c r="N397" s="166"/>
      <c r="O397" s="168"/>
      <c r="P397" s="167"/>
      <c r="Q397" s="168"/>
      <c r="R397" s="271"/>
      <c r="AO397" s="260"/>
      <c r="AP397" s="260"/>
      <c r="AQ397" s="260"/>
      <c r="AR397" s="260"/>
      <c r="AS397" s="260"/>
      <c r="AT397" s="260"/>
      <c r="AU397" s="260"/>
      <c r="AV397" s="260"/>
      <c r="AW397" s="260"/>
      <c r="AX397" s="260"/>
      <c r="AY397" s="260"/>
      <c r="AZ397" s="260" t="s">
        <v>170</v>
      </c>
      <c r="BA397" s="260"/>
      <c r="BB397" s="260"/>
      <c r="BC397" s="260"/>
      <c r="BD397" s="260"/>
      <c r="BE397" s="260"/>
      <c r="BF397" s="260"/>
      <c r="BG397" s="210"/>
      <c r="BH397" s="210"/>
      <c r="BI397" s="210"/>
    </row>
    <row r="398" spans="1:61" x14ac:dyDescent="0.25">
      <c r="A398" s="171" t="s">
        <v>91</v>
      </c>
      <c r="B398" s="164"/>
      <c r="C398" s="299" t="s">
        <v>628</v>
      </c>
      <c r="D398" s="166"/>
      <c r="E398" s="168"/>
      <c r="F398" s="167"/>
      <c r="G398" s="168"/>
      <c r="H398" s="271"/>
      <c r="J398" s="171" t="s">
        <v>91</v>
      </c>
      <c r="K398" s="164"/>
      <c r="L398" s="299" t="s">
        <v>92</v>
      </c>
      <c r="M398" s="248"/>
      <c r="N398" s="166"/>
      <c r="O398" s="168"/>
      <c r="P398" s="167"/>
      <c r="Q398" s="168"/>
      <c r="R398" s="271"/>
      <c r="AO398" s="260"/>
      <c r="AP398" s="260"/>
      <c r="AQ398" s="260"/>
      <c r="AR398" s="260"/>
      <c r="AS398" s="260"/>
      <c r="AT398" s="260"/>
      <c r="AU398" s="260"/>
      <c r="AV398" s="260"/>
      <c r="AW398" s="260"/>
      <c r="AX398" s="260"/>
      <c r="AY398" s="260"/>
      <c r="AZ398" s="260" t="s">
        <v>170</v>
      </c>
      <c r="BA398" s="260"/>
      <c r="BB398" s="260"/>
      <c r="BC398" s="260"/>
      <c r="BD398" s="260"/>
      <c r="BE398" s="260"/>
      <c r="BF398" s="260"/>
      <c r="BG398" s="210"/>
      <c r="BH398" s="210"/>
      <c r="BI398" s="210"/>
    </row>
    <row r="399" spans="1:61" x14ac:dyDescent="0.25">
      <c r="A399" s="171" t="s">
        <v>91</v>
      </c>
      <c r="B399" s="164"/>
      <c r="C399" s="299" t="s">
        <v>628</v>
      </c>
      <c r="D399" s="166"/>
      <c r="E399" s="168"/>
      <c r="F399" s="167"/>
      <c r="G399" s="168"/>
      <c r="H399" s="271"/>
      <c r="J399" s="171" t="s">
        <v>91</v>
      </c>
      <c r="K399" s="164"/>
      <c r="L399" s="299" t="s">
        <v>92</v>
      </c>
      <c r="M399" s="248"/>
      <c r="N399" s="166"/>
      <c r="O399" s="168"/>
      <c r="P399" s="167"/>
      <c r="Q399" s="168"/>
      <c r="R399" s="271"/>
      <c r="AO399" s="260"/>
      <c r="AP399" s="260"/>
      <c r="AQ399" s="260"/>
      <c r="AR399" s="260"/>
      <c r="AS399" s="260"/>
      <c r="AT399" s="260"/>
      <c r="AU399" s="260"/>
      <c r="AV399" s="260"/>
      <c r="AW399" s="260"/>
      <c r="AX399" s="260"/>
      <c r="AY399" s="260"/>
      <c r="AZ399" s="260" t="s">
        <v>170</v>
      </c>
      <c r="BA399" s="260"/>
      <c r="BB399" s="260"/>
      <c r="BC399" s="260"/>
      <c r="BD399" s="260"/>
      <c r="BE399" s="260"/>
      <c r="BF399" s="260"/>
      <c r="BG399" s="210"/>
      <c r="BH399" s="210"/>
      <c r="BI399" s="210"/>
    </row>
    <row r="400" spans="1:61" x14ac:dyDescent="0.25">
      <c r="A400" s="171" t="s">
        <v>91</v>
      </c>
      <c r="B400" s="164"/>
      <c r="C400" s="299" t="s">
        <v>628</v>
      </c>
      <c r="D400" s="166"/>
      <c r="E400" s="168"/>
      <c r="F400" s="167"/>
      <c r="G400" s="168"/>
      <c r="H400" s="271"/>
      <c r="J400" s="171" t="s">
        <v>91</v>
      </c>
      <c r="K400" s="164"/>
      <c r="L400" s="299" t="s">
        <v>92</v>
      </c>
      <c r="M400" s="248"/>
      <c r="N400" s="166"/>
      <c r="O400" s="168"/>
      <c r="P400" s="167"/>
      <c r="Q400" s="168"/>
      <c r="R400" s="271"/>
      <c r="AO400" s="260"/>
      <c r="AP400" s="260"/>
      <c r="AQ400" s="260"/>
      <c r="AR400" s="260"/>
      <c r="AS400" s="260"/>
      <c r="AT400" s="260"/>
      <c r="AU400" s="260"/>
      <c r="AV400" s="260"/>
      <c r="AW400" s="260"/>
      <c r="AX400" s="260"/>
      <c r="AY400" s="260"/>
      <c r="AZ400" s="260" t="s">
        <v>170</v>
      </c>
      <c r="BA400" s="260"/>
      <c r="BB400" s="260"/>
      <c r="BC400" s="260"/>
      <c r="BD400" s="260"/>
      <c r="BE400" s="260"/>
      <c r="BF400" s="260"/>
      <c r="BG400" s="210"/>
      <c r="BH400" s="210"/>
      <c r="BI400" s="210"/>
    </row>
    <row r="401" spans="1:61" x14ac:dyDescent="0.25">
      <c r="A401" s="171" t="s">
        <v>91</v>
      </c>
      <c r="B401" s="164"/>
      <c r="C401" s="299" t="s">
        <v>628</v>
      </c>
      <c r="D401" s="166"/>
      <c r="E401" s="168"/>
      <c r="F401" s="167"/>
      <c r="G401" s="168"/>
      <c r="H401" s="271"/>
      <c r="J401" s="171" t="s">
        <v>91</v>
      </c>
      <c r="K401" s="164"/>
      <c r="L401" s="299" t="s">
        <v>92</v>
      </c>
      <c r="M401" s="248"/>
      <c r="N401" s="166"/>
      <c r="O401" s="168"/>
      <c r="P401" s="167"/>
      <c r="Q401" s="168"/>
      <c r="R401" s="271"/>
      <c r="AO401" s="260"/>
      <c r="AP401" s="260"/>
      <c r="AQ401" s="260"/>
      <c r="AR401" s="260"/>
      <c r="AS401" s="260"/>
      <c r="AT401" s="260"/>
      <c r="AU401" s="260"/>
      <c r="AV401" s="260"/>
      <c r="AW401" s="260"/>
      <c r="AX401" s="260"/>
      <c r="AY401" s="260"/>
      <c r="AZ401" s="260" t="s">
        <v>170</v>
      </c>
      <c r="BA401" s="260"/>
      <c r="BB401" s="260"/>
      <c r="BC401" s="260"/>
      <c r="BD401" s="260"/>
      <c r="BE401" s="260"/>
      <c r="BF401" s="260"/>
      <c r="BG401" s="210"/>
      <c r="BH401" s="210"/>
      <c r="BI401" s="210"/>
    </row>
    <row r="402" spans="1:61" x14ac:dyDescent="0.25">
      <c r="A402" s="171" t="s">
        <v>91</v>
      </c>
      <c r="B402" s="164"/>
      <c r="C402" s="299" t="s">
        <v>628</v>
      </c>
      <c r="D402" s="166"/>
      <c r="E402" s="168"/>
      <c r="F402" s="167"/>
      <c r="G402" s="168"/>
      <c r="H402" s="271"/>
      <c r="J402" s="171" t="s">
        <v>91</v>
      </c>
      <c r="K402" s="164"/>
      <c r="L402" s="299" t="s">
        <v>92</v>
      </c>
      <c r="M402" s="248"/>
      <c r="N402" s="166"/>
      <c r="O402" s="168"/>
      <c r="P402" s="167"/>
      <c r="Q402" s="168"/>
      <c r="R402" s="271"/>
      <c r="AO402" s="260"/>
      <c r="AP402" s="260"/>
      <c r="AQ402" s="260"/>
      <c r="AR402" s="260"/>
      <c r="AS402" s="260"/>
      <c r="AT402" s="260"/>
      <c r="AU402" s="260"/>
      <c r="AV402" s="260"/>
      <c r="AW402" s="260"/>
      <c r="AX402" s="260"/>
      <c r="AY402" s="260"/>
      <c r="AZ402" s="260" t="s">
        <v>170</v>
      </c>
      <c r="BA402" s="260"/>
      <c r="BB402" s="260"/>
      <c r="BC402" s="260"/>
      <c r="BD402" s="260"/>
      <c r="BE402" s="260"/>
      <c r="BF402" s="260"/>
      <c r="BG402" s="210"/>
      <c r="BH402" s="210"/>
      <c r="BI402" s="210"/>
    </row>
    <row r="403" spans="1:61" x14ac:dyDescent="0.25">
      <c r="A403" s="171" t="s">
        <v>91</v>
      </c>
      <c r="B403" s="164"/>
      <c r="C403" s="299" t="s">
        <v>628</v>
      </c>
      <c r="D403" s="166"/>
      <c r="E403" s="168"/>
      <c r="F403" s="167"/>
      <c r="G403" s="168"/>
      <c r="H403" s="271"/>
      <c r="J403" s="171" t="s">
        <v>91</v>
      </c>
      <c r="K403" s="164"/>
      <c r="L403" s="299" t="s">
        <v>92</v>
      </c>
      <c r="M403" s="248"/>
      <c r="N403" s="166"/>
      <c r="O403" s="168"/>
      <c r="P403" s="167"/>
      <c r="Q403" s="168"/>
      <c r="R403" s="271"/>
      <c r="AO403" s="260"/>
      <c r="AP403" s="260"/>
      <c r="AQ403" s="260"/>
      <c r="AR403" s="260"/>
      <c r="AS403" s="260"/>
      <c r="AT403" s="260"/>
      <c r="AU403" s="260"/>
      <c r="AV403" s="260"/>
      <c r="AW403" s="260"/>
      <c r="AX403" s="260"/>
      <c r="AY403" s="260"/>
      <c r="AZ403" s="260" t="s">
        <v>170</v>
      </c>
      <c r="BA403" s="260"/>
      <c r="BB403" s="260"/>
      <c r="BC403" s="260"/>
      <c r="BD403" s="260"/>
      <c r="BE403" s="260"/>
      <c r="BF403" s="260"/>
      <c r="BG403" s="210"/>
      <c r="BH403" s="210"/>
      <c r="BI403" s="210"/>
    </row>
    <row r="404" spans="1:61" x14ac:dyDescent="0.25">
      <c r="A404" s="171" t="s">
        <v>91</v>
      </c>
      <c r="B404" s="164"/>
      <c r="C404" s="299" t="s">
        <v>628</v>
      </c>
      <c r="D404" s="166"/>
      <c r="E404" s="168"/>
      <c r="F404" s="167"/>
      <c r="G404" s="168"/>
      <c r="H404" s="271"/>
      <c r="J404" s="171" t="s">
        <v>91</v>
      </c>
      <c r="K404" s="164"/>
      <c r="L404" s="299" t="s">
        <v>92</v>
      </c>
      <c r="M404" s="248"/>
      <c r="N404" s="166"/>
      <c r="O404" s="168"/>
      <c r="P404" s="167"/>
      <c r="Q404" s="168"/>
      <c r="R404" s="271"/>
      <c r="AO404" s="260"/>
      <c r="AP404" s="260"/>
      <c r="AQ404" s="260"/>
      <c r="AR404" s="260"/>
      <c r="AS404" s="260"/>
      <c r="AT404" s="260"/>
      <c r="AU404" s="260"/>
      <c r="AV404" s="260"/>
      <c r="AW404" s="260"/>
      <c r="AX404" s="260"/>
      <c r="AY404" s="260"/>
      <c r="AZ404" s="260" t="s">
        <v>170</v>
      </c>
      <c r="BA404" s="260"/>
      <c r="BB404" s="260"/>
      <c r="BC404" s="260"/>
      <c r="BD404" s="260"/>
      <c r="BE404" s="260"/>
      <c r="BF404" s="260"/>
      <c r="BG404" s="210"/>
      <c r="BH404" s="210"/>
      <c r="BI404" s="210"/>
    </row>
    <row r="405" spans="1:61" x14ac:dyDescent="0.25">
      <c r="A405" s="171" t="s">
        <v>91</v>
      </c>
      <c r="B405" s="164"/>
      <c r="C405" s="299" t="s">
        <v>628</v>
      </c>
      <c r="D405" s="166"/>
      <c r="E405" s="168"/>
      <c r="F405" s="167"/>
      <c r="G405" s="168"/>
      <c r="H405" s="271"/>
      <c r="J405" s="171" t="s">
        <v>91</v>
      </c>
      <c r="K405" s="164"/>
      <c r="L405" s="299" t="s">
        <v>92</v>
      </c>
      <c r="M405" s="248"/>
      <c r="N405" s="166"/>
      <c r="O405" s="168"/>
      <c r="P405" s="167"/>
      <c r="Q405" s="168"/>
      <c r="R405" s="271"/>
      <c r="AO405" s="260"/>
      <c r="AP405" s="260"/>
      <c r="AQ405" s="260"/>
      <c r="AR405" s="260"/>
      <c r="AS405" s="260"/>
      <c r="AT405" s="260"/>
      <c r="AU405" s="260"/>
      <c r="AV405" s="260"/>
      <c r="AW405" s="260"/>
      <c r="AX405" s="260"/>
      <c r="AY405" s="260"/>
      <c r="AZ405" s="260" t="s">
        <v>170</v>
      </c>
      <c r="BA405" s="260"/>
      <c r="BB405" s="260"/>
      <c r="BC405" s="260"/>
      <c r="BD405" s="260"/>
      <c r="BE405" s="260"/>
      <c r="BF405" s="260"/>
      <c r="BG405" s="210"/>
      <c r="BH405" s="210"/>
      <c r="BI405" s="210"/>
    </row>
    <row r="406" spans="1:61" x14ac:dyDescent="0.25">
      <c r="A406" s="171" t="s">
        <v>91</v>
      </c>
      <c r="B406" s="164"/>
      <c r="C406" s="299" t="s">
        <v>628</v>
      </c>
      <c r="D406" s="166"/>
      <c r="E406" s="168"/>
      <c r="F406" s="167"/>
      <c r="G406" s="168"/>
      <c r="H406" s="271"/>
      <c r="J406" s="171" t="s">
        <v>91</v>
      </c>
      <c r="K406" s="164"/>
      <c r="L406" s="299" t="s">
        <v>92</v>
      </c>
      <c r="M406" s="248"/>
      <c r="N406" s="166"/>
      <c r="O406" s="168"/>
      <c r="P406" s="167"/>
      <c r="Q406" s="168"/>
      <c r="R406" s="271"/>
      <c r="AO406" s="260"/>
      <c r="AP406" s="260"/>
      <c r="AQ406" s="260"/>
      <c r="AR406" s="260"/>
      <c r="AS406" s="260"/>
      <c r="AT406" s="260"/>
      <c r="AU406" s="260"/>
      <c r="AV406" s="260"/>
      <c r="AW406" s="260"/>
      <c r="AX406" s="260"/>
      <c r="AY406" s="260"/>
      <c r="AZ406" s="260" t="s">
        <v>170</v>
      </c>
      <c r="BA406" s="260"/>
      <c r="BB406" s="260"/>
      <c r="BC406" s="260"/>
      <c r="BD406" s="260"/>
      <c r="BE406" s="260"/>
      <c r="BF406" s="260"/>
      <c r="BG406" s="210"/>
      <c r="BH406" s="210"/>
      <c r="BI406" s="210"/>
    </row>
    <row r="407" spans="1:61" x14ac:dyDescent="0.25">
      <c r="A407" s="171" t="s">
        <v>91</v>
      </c>
      <c r="B407" s="164"/>
      <c r="C407" s="299" t="s">
        <v>628</v>
      </c>
      <c r="D407" s="166"/>
      <c r="E407" s="168"/>
      <c r="F407" s="167"/>
      <c r="G407" s="168"/>
      <c r="H407" s="271"/>
      <c r="J407" s="171" t="s">
        <v>91</v>
      </c>
      <c r="K407" s="164"/>
      <c r="L407" s="299" t="s">
        <v>92</v>
      </c>
      <c r="M407" s="248"/>
      <c r="N407" s="166"/>
      <c r="O407" s="168"/>
      <c r="P407" s="167"/>
      <c r="Q407" s="168"/>
      <c r="R407" s="271"/>
      <c r="AO407" s="260"/>
      <c r="AP407" s="260"/>
      <c r="AQ407" s="260"/>
      <c r="AR407" s="260"/>
      <c r="AS407" s="260"/>
      <c r="AT407" s="260"/>
      <c r="AU407" s="260"/>
      <c r="AV407" s="260"/>
      <c r="AW407" s="260"/>
      <c r="AX407" s="260"/>
      <c r="AY407" s="260"/>
      <c r="AZ407" s="260" t="s">
        <v>170</v>
      </c>
      <c r="BA407" s="260"/>
      <c r="BB407" s="260"/>
      <c r="BC407" s="260"/>
      <c r="BD407" s="260"/>
      <c r="BE407" s="260"/>
      <c r="BF407" s="260"/>
      <c r="BG407" s="210"/>
      <c r="BH407" s="210"/>
      <c r="BI407" s="210"/>
    </row>
    <row r="408" spans="1:61" x14ac:dyDescent="0.25">
      <c r="A408" s="171" t="s">
        <v>91</v>
      </c>
      <c r="B408" s="164"/>
      <c r="C408" s="299" t="s">
        <v>628</v>
      </c>
      <c r="D408" s="166"/>
      <c r="E408" s="168"/>
      <c r="F408" s="167"/>
      <c r="G408" s="168"/>
      <c r="H408" s="271"/>
      <c r="J408" s="171" t="s">
        <v>91</v>
      </c>
      <c r="K408" s="164"/>
      <c r="L408" s="299" t="s">
        <v>92</v>
      </c>
      <c r="M408" s="248"/>
      <c r="N408" s="166"/>
      <c r="O408" s="168"/>
      <c r="P408" s="167"/>
      <c r="Q408" s="168"/>
      <c r="R408" s="271"/>
      <c r="AO408" s="260"/>
      <c r="AP408" s="260"/>
      <c r="AQ408" s="260"/>
      <c r="AR408" s="260"/>
      <c r="AS408" s="260"/>
      <c r="AT408" s="260"/>
      <c r="AU408" s="260"/>
      <c r="AV408" s="260"/>
      <c r="AW408" s="260"/>
      <c r="AX408" s="260"/>
      <c r="AY408" s="260"/>
      <c r="AZ408" s="260" t="s">
        <v>170</v>
      </c>
      <c r="BA408" s="260"/>
      <c r="BB408" s="260"/>
      <c r="BC408" s="260"/>
      <c r="BD408" s="260"/>
      <c r="BE408" s="260"/>
      <c r="BF408" s="260"/>
      <c r="BG408" s="210"/>
      <c r="BH408" s="210"/>
      <c r="BI408" s="210"/>
    </row>
    <row r="409" spans="1:61" x14ac:dyDescent="0.25">
      <c r="A409" s="171" t="s">
        <v>91</v>
      </c>
      <c r="B409" s="164"/>
      <c r="C409" s="299" t="s">
        <v>628</v>
      </c>
      <c r="D409" s="166"/>
      <c r="E409" s="168"/>
      <c r="F409" s="167"/>
      <c r="G409" s="168"/>
      <c r="H409" s="271"/>
      <c r="J409" s="171" t="s">
        <v>91</v>
      </c>
      <c r="K409" s="164"/>
      <c r="L409" s="299" t="s">
        <v>92</v>
      </c>
      <c r="M409" s="248"/>
      <c r="N409" s="166"/>
      <c r="O409" s="168"/>
      <c r="P409" s="167"/>
      <c r="Q409" s="168"/>
      <c r="R409" s="271"/>
      <c r="AO409" s="260"/>
      <c r="AP409" s="260"/>
      <c r="AQ409" s="260"/>
      <c r="AR409" s="260"/>
      <c r="AS409" s="260"/>
      <c r="AT409" s="260"/>
      <c r="AU409" s="260"/>
      <c r="AV409" s="260"/>
      <c r="AW409" s="260"/>
      <c r="AX409" s="260"/>
      <c r="AY409" s="260"/>
      <c r="AZ409" s="260" t="s">
        <v>170</v>
      </c>
      <c r="BA409" s="260"/>
      <c r="BB409" s="260"/>
      <c r="BC409" s="260"/>
      <c r="BD409" s="260"/>
      <c r="BE409" s="260"/>
      <c r="BF409" s="260"/>
      <c r="BG409" s="210"/>
      <c r="BH409" s="210"/>
      <c r="BI409" s="210"/>
    </row>
    <row r="410" spans="1:61" x14ac:dyDescent="0.25">
      <c r="A410" s="171" t="s">
        <v>91</v>
      </c>
      <c r="B410" s="164"/>
      <c r="C410" s="299" t="s">
        <v>628</v>
      </c>
      <c r="D410" s="166"/>
      <c r="E410" s="168"/>
      <c r="F410" s="167"/>
      <c r="G410" s="168"/>
      <c r="H410" s="271"/>
      <c r="J410" s="171" t="s">
        <v>91</v>
      </c>
      <c r="K410" s="164"/>
      <c r="L410" s="299" t="s">
        <v>92</v>
      </c>
      <c r="M410" s="248"/>
      <c r="N410" s="166"/>
      <c r="O410" s="168"/>
      <c r="P410" s="167"/>
      <c r="Q410" s="168"/>
      <c r="R410" s="271"/>
      <c r="AO410" s="260"/>
      <c r="AP410" s="260"/>
      <c r="AQ410" s="260"/>
      <c r="AR410" s="260"/>
      <c r="AS410" s="260"/>
      <c r="AT410" s="260"/>
      <c r="AU410" s="260"/>
      <c r="AV410" s="260"/>
      <c r="AW410" s="260"/>
      <c r="AX410" s="260"/>
      <c r="AY410" s="260"/>
      <c r="AZ410" s="260" t="s">
        <v>170</v>
      </c>
      <c r="BA410" s="260"/>
      <c r="BB410" s="260"/>
      <c r="BC410" s="260"/>
      <c r="BD410" s="260"/>
      <c r="BE410" s="260"/>
      <c r="BF410" s="260"/>
      <c r="BG410" s="210"/>
      <c r="BH410" s="210"/>
      <c r="BI410" s="210"/>
    </row>
    <row r="411" spans="1:61" x14ac:dyDescent="0.25">
      <c r="A411" s="171" t="s">
        <v>91</v>
      </c>
      <c r="B411" s="164"/>
      <c r="C411" s="299" t="s">
        <v>628</v>
      </c>
      <c r="D411" s="166"/>
      <c r="E411" s="168"/>
      <c r="F411" s="167"/>
      <c r="G411" s="168"/>
      <c r="H411" s="271"/>
      <c r="J411" s="171" t="s">
        <v>91</v>
      </c>
      <c r="K411" s="164"/>
      <c r="L411" s="299" t="s">
        <v>92</v>
      </c>
      <c r="M411" s="248"/>
      <c r="N411" s="166"/>
      <c r="O411" s="168"/>
      <c r="P411" s="167"/>
      <c r="Q411" s="168"/>
      <c r="R411" s="271"/>
      <c r="AO411" s="260"/>
      <c r="AP411" s="260"/>
      <c r="AQ411" s="260"/>
      <c r="AR411" s="260"/>
      <c r="AS411" s="260"/>
      <c r="AT411" s="260"/>
      <c r="AU411" s="260"/>
      <c r="AV411" s="260"/>
      <c r="AW411" s="260"/>
      <c r="AX411" s="260"/>
      <c r="AY411" s="260"/>
      <c r="AZ411" s="260" t="s">
        <v>170</v>
      </c>
      <c r="BA411" s="260"/>
      <c r="BB411" s="260"/>
      <c r="BC411" s="260"/>
      <c r="BD411" s="260"/>
      <c r="BE411" s="260"/>
      <c r="BF411" s="260"/>
      <c r="BG411" s="210"/>
      <c r="BH411" s="210"/>
      <c r="BI411" s="210"/>
    </row>
    <row r="412" spans="1:61" x14ac:dyDescent="0.25">
      <c r="A412" s="171" t="s">
        <v>91</v>
      </c>
      <c r="B412" s="164"/>
      <c r="C412" s="299" t="s">
        <v>628</v>
      </c>
      <c r="D412" s="166"/>
      <c r="E412" s="168"/>
      <c r="F412" s="167"/>
      <c r="G412" s="168"/>
      <c r="H412" s="271"/>
      <c r="J412" s="171" t="s">
        <v>91</v>
      </c>
      <c r="K412" s="164"/>
      <c r="L412" s="299" t="s">
        <v>92</v>
      </c>
      <c r="M412" s="248"/>
      <c r="N412" s="166"/>
      <c r="O412" s="168"/>
      <c r="P412" s="167"/>
      <c r="Q412" s="168"/>
      <c r="R412" s="271"/>
      <c r="AO412" s="260"/>
      <c r="AP412" s="260"/>
      <c r="AQ412" s="260"/>
      <c r="AR412" s="260"/>
      <c r="AS412" s="260"/>
      <c r="AT412" s="260"/>
      <c r="AU412" s="260"/>
      <c r="AV412" s="260"/>
      <c r="AW412" s="260"/>
      <c r="AX412" s="260"/>
      <c r="AY412" s="260"/>
      <c r="AZ412" s="260" t="s">
        <v>170</v>
      </c>
      <c r="BA412" s="260"/>
      <c r="BB412" s="260"/>
      <c r="BC412" s="260"/>
      <c r="BD412" s="260"/>
      <c r="BE412" s="260"/>
      <c r="BF412" s="260"/>
      <c r="BG412" s="210"/>
      <c r="BH412" s="210"/>
      <c r="BI412" s="210"/>
    </row>
    <row r="413" spans="1:61" x14ac:dyDescent="0.25">
      <c r="A413" s="171" t="s">
        <v>91</v>
      </c>
      <c r="B413" s="164"/>
      <c r="C413" s="299" t="s">
        <v>628</v>
      </c>
      <c r="D413" s="166"/>
      <c r="E413" s="168"/>
      <c r="F413" s="167"/>
      <c r="G413" s="168"/>
      <c r="H413" s="271"/>
      <c r="J413" s="171" t="s">
        <v>91</v>
      </c>
      <c r="K413" s="164"/>
      <c r="L413" s="299" t="s">
        <v>92</v>
      </c>
      <c r="M413" s="248"/>
      <c r="N413" s="166"/>
      <c r="O413" s="168"/>
      <c r="P413" s="167"/>
      <c r="Q413" s="168"/>
      <c r="R413" s="271"/>
      <c r="AO413" s="260"/>
      <c r="AP413" s="260"/>
      <c r="AQ413" s="260"/>
      <c r="AR413" s="260"/>
      <c r="AS413" s="260"/>
      <c r="AT413" s="260"/>
      <c r="AU413" s="260"/>
      <c r="AV413" s="260"/>
      <c r="AW413" s="260"/>
      <c r="AX413" s="260"/>
      <c r="AY413" s="260"/>
      <c r="AZ413" s="260" t="s">
        <v>170</v>
      </c>
      <c r="BA413" s="260"/>
      <c r="BB413" s="260"/>
      <c r="BC413" s="260"/>
      <c r="BD413" s="260"/>
      <c r="BE413" s="260"/>
      <c r="BF413" s="260"/>
      <c r="BG413" s="210"/>
      <c r="BH413" s="210"/>
      <c r="BI413" s="210"/>
    </row>
    <row r="414" spans="1:61" x14ac:dyDescent="0.25">
      <c r="A414" s="171" t="s">
        <v>91</v>
      </c>
      <c r="B414" s="164"/>
      <c r="C414" s="299" t="s">
        <v>628</v>
      </c>
      <c r="D414" s="166"/>
      <c r="E414" s="168"/>
      <c r="F414" s="167"/>
      <c r="G414" s="168"/>
      <c r="H414" s="271"/>
      <c r="J414" s="171" t="s">
        <v>91</v>
      </c>
      <c r="K414" s="164"/>
      <c r="L414" s="299" t="s">
        <v>92</v>
      </c>
      <c r="M414" s="248"/>
      <c r="N414" s="166"/>
      <c r="O414" s="168"/>
      <c r="P414" s="167"/>
      <c r="Q414" s="168"/>
      <c r="R414" s="271"/>
      <c r="AO414" s="260"/>
      <c r="AP414" s="260"/>
      <c r="AQ414" s="260"/>
      <c r="AR414" s="260"/>
      <c r="AS414" s="260"/>
      <c r="AT414" s="260"/>
      <c r="AU414" s="260"/>
      <c r="AV414" s="260"/>
      <c r="AW414" s="260"/>
      <c r="AX414" s="260"/>
      <c r="AY414" s="260"/>
      <c r="AZ414" s="260" t="s">
        <v>170</v>
      </c>
      <c r="BA414" s="260"/>
      <c r="BB414" s="260"/>
      <c r="BC414" s="260"/>
      <c r="BD414" s="260"/>
      <c r="BE414" s="260"/>
      <c r="BF414" s="260"/>
      <c r="BG414" s="210"/>
      <c r="BH414" s="210"/>
      <c r="BI414" s="210"/>
    </row>
    <row r="415" spans="1:61" x14ac:dyDescent="0.25">
      <c r="A415" s="171" t="s">
        <v>91</v>
      </c>
      <c r="B415" s="164"/>
      <c r="C415" s="299" t="s">
        <v>628</v>
      </c>
      <c r="D415" s="166"/>
      <c r="E415" s="168"/>
      <c r="F415" s="167"/>
      <c r="G415" s="168"/>
      <c r="H415" s="271"/>
      <c r="J415" s="171" t="s">
        <v>91</v>
      </c>
      <c r="K415" s="164"/>
      <c r="L415" s="299" t="s">
        <v>92</v>
      </c>
      <c r="M415" s="248"/>
      <c r="N415" s="166"/>
      <c r="O415" s="168"/>
      <c r="P415" s="167"/>
      <c r="Q415" s="168"/>
      <c r="R415" s="271"/>
      <c r="AO415" s="260"/>
      <c r="AP415" s="260"/>
      <c r="AQ415" s="260"/>
      <c r="AR415" s="260"/>
      <c r="AS415" s="260"/>
      <c r="AT415" s="260"/>
      <c r="AU415" s="260"/>
      <c r="AV415" s="260"/>
      <c r="AW415" s="260"/>
      <c r="AX415" s="260"/>
      <c r="AY415" s="260"/>
      <c r="AZ415" s="260" t="s">
        <v>170</v>
      </c>
      <c r="BA415" s="260"/>
      <c r="BB415" s="260"/>
      <c r="BC415" s="260"/>
      <c r="BD415" s="260"/>
      <c r="BE415" s="260"/>
      <c r="BF415" s="260"/>
      <c r="BG415" s="210"/>
      <c r="BH415" s="210"/>
      <c r="BI415" s="210"/>
    </row>
    <row r="416" spans="1:61" x14ac:dyDescent="0.25">
      <c r="A416" s="171" t="s">
        <v>91</v>
      </c>
      <c r="B416" s="164"/>
      <c r="C416" s="299" t="s">
        <v>628</v>
      </c>
      <c r="D416" s="166"/>
      <c r="E416" s="168"/>
      <c r="F416" s="167"/>
      <c r="G416" s="168"/>
      <c r="H416" s="271"/>
      <c r="J416" s="171" t="s">
        <v>91</v>
      </c>
      <c r="K416" s="164"/>
      <c r="L416" s="299" t="s">
        <v>92</v>
      </c>
      <c r="M416" s="248"/>
      <c r="N416" s="166"/>
      <c r="O416" s="168"/>
      <c r="P416" s="167"/>
      <c r="Q416" s="168"/>
      <c r="R416" s="271"/>
      <c r="AO416" s="260"/>
      <c r="AP416" s="260"/>
      <c r="AQ416" s="260"/>
      <c r="AR416" s="260"/>
      <c r="AS416" s="260"/>
      <c r="AT416" s="260"/>
      <c r="AU416" s="260"/>
      <c r="AV416" s="260"/>
      <c r="AW416" s="260"/>
      <c r="AX416" s="260"/>
      <c r="AY416" s="260"/>
      <c r="AZ416" s="260" t="s">
        <v>170</v>
      </c>
      <c r="BA416" s="260"/>
      <c r="BB416" s="260"/>
      <c r="BC416" s="260"/>
      <c r="BD416" s="260"/>
      <c r="BE416" s="260"/>
      <c r="BF416" s="260"/>
      <c r="BG416" s="210"/>
      <c r="BH416" s="210"/>
      <c r="BI416" s="210"/>
    </row>
    <row r="417" spans="1:61" x14ac:dyDescent="0.25">
      <c r="A417" s="171" t="s">
        <v>91</v>
      </c>
      <c r="B417" s="164"/>
      <c r="C417" s="299" t="s">
        <v>628</v>
      </c>
      <c r="D417" s="166"/>
      <c r="E417" s="168"/>
      <c r="F417" s="167"/>
      <c r="G417" s="168"/>
      <c r="H417" s="271"/>
      <c r="J417" s="171" t="s">
        <v>91</v>
      </c>
      <c r="K417" s="164"/>
      <c r="L417" s="299" t="s">
        <v>92</v>
      </c>
      <c r="M417" s="248"/>
      <c r="N417" s="166"/>
      <c r="O417" s="168"/>
      <c r="P417" s="167"/>
      <c r="Q417" s="168"/>
      <c r="R417" s="271"/>
      <c r="AO417" s="260"/>
      <c r="AP417" s="260"/>
      <c r="AQ417" s="260"/>
      <c r="AR417" s="260"/>
      <c r="AS417" s="260"/>
      <c r="AT417" s="260"/>
      <c r="AU417" s="260"/>
      <c r="AV417" s="260"/>
      <c r="AW417" s="260"/>
      <c r="AX417" s="260"/>
      <c r="AY417" s="260"/>
      <c r="AZ417" s="260" t="s">
        <v>170</v>
      </c>
      <c r="BA417" s="260"/>
      <c r="BB417" s="260"/>
      <c r="BC417" s="260"/>
      <c r="BD417" s="260"/>
      <c r="BE417" s="260"/>
      <c r="BF417" s="260"/>
      <c r="BG417" s="210"/>
      <c r="BH417" s="210"/>
      <c r="BI417" s="210"/>
    </row>
    <row r="418" spans="1:61" x14ac:dyDescent="0.25">
      <c r="A418" s="171" t="s">
        <v>91</v>
      </c>
      <c r="B418" s="164"/>
      <c r="C418" s="299" t="s">
        <v>628</v>
      </c>
      <c r="D418" s="166"/>
      <c r="E418" s="168"/>
      <c r="F418" s="167"/>
      <c r="G418" s="168"/>
      <c r="H418" s="271"/>
      <c r="J418" s="171" t="s">
        <v>91</v>
      </c>
      <c r="K418" s="164"/>
      <c r="L418" s="299" t="s">
        <v>92</v>
      </c>
      <c r="M418" s="248"/>
      <c r="N418" s="166"/>
      <c r="O418" s="168"/>
      <c r="P418" s="167"/>
      <c r="Q418" s="168"/>
      <c r="R418" s="271"/>
      <c r="AO418" s="260"/>
      <c r="AP418" s="260"/>
      <c r="AQ418" s="260"/>
      <c r="AR418" s="260"/>
      <c r="AS418" s="260"/>
      <c r="AT418" s="260"/>
      <c r="AU418" s="260"/>
      <c r="AV418" s="260"/>
      <c r="AW418" s="260"/>
      <c r="AX418" s="260"/>
      <c r="AY418" s="260"/>
      <c r="AZ418" s="260" t="s">
        <v>170</v>
      </c>
      <c r="BA418" s="260"/>
      <c r="BB418" s="260"/>
      <c r="BC418" s="260"/>
      <c r="BD418" s="260"/>
      <c r="BE418" s="260"/>
      <c r="BF418" s="260"/>
      <c r="BG418" s="210"/>
      <c r="BH418" s="210"/>
      <c r="BI418" s="210"/>
    </row>
    <row r="419" spans="1:61" x14ac:dyDescent="0.25">
      <c r="A419" s="171" t="s">
        <v>91</v>
      </c>
      <c r="B419" s="164"/>
      <c r="C419" s="299" t="s">
        <v>628</v>
      </c>
      <c r="D419" s="166"/>
      <c r="E419" s="168"/>
      <c r="F419" s="167"/>
      <c r="G419" s="168"/>
      <c r="H419" s="271"/>
      <c r="J419" s="171" t="s">
        <v>91</v>
      </c>
      <c r="K419" s="164"/>
      <c r="L419" s="299" t="s">
        <v>92</v>
      </c>
      <c r="M419" s="248"/>
      <c r="N419" s="166"/>
      <c r="O419" s="168"/>
      <c r="P419" s="167"/>
      <c r="Q419" s="168"/>
      <c r="R419" s="271"/>
      <c r="AO419" s="260"/>
      <c r="AP419" s="260"/>
      <c r="AQ419" s="260"/>
      <c r="AR419" s="260"/>
      <c r="AS419" s="260"/>
      <c r="AT419" s="260"/>
      <c r="AU419" s="260"/>
      <c r="AV419" s="260"/>
      <c r="AW419" s="260"/>
      <c r="AX419" s="260"/>
      <c r="AY419" s="260"/>
      <c r="AZ419" s="260" t="s">
        <v>170</v>
      </c>
      <c r="BA419" s="260"/>
      <c r="BB419" s="260"/>
      <c r="BC419" s="260"/>
      <c r="BD419" s="260"/>
      <c r="BE419" s="260"/>
      <c r="BF419" s="260"/>
      <c r="BG419" s="210"/>
      <c r="BH419" s="210"/>
      <c r="BI419" s="210"/>
    </row>
    <row r="420" spans="1:61" x14ac:dyDescent="0.25">
      <c r="A420" s="171" t="s">
        <v>91</v>
      </c>
      <c r="B420" s="164"/>
      <c r="C420" s="299" t="s">
        <v>628</v>
      </c>
      <c r="D420" s="166"/>
      <c r="E420" s="168"/>
      <c r="F420" s="167"/>
      <c r="G420" s="168"/>
      <c r="H420" s="271"/>
      <c r="J420" s="171" t="s">
        <v>91</v>
      </c>
      <c r="K420" s="164"/>
      <c r="L420" s="299" t="s">
        <v>92</v>
      </c>
      <c r="M420" s="248"/>
      <c r="N420" s="166"/>
      <c r="O420" s="168"/>
      <c r="P420" s="167"/>
      <c r="Q420" s="168"/>
      <c r="R420" s="271"/>
      <c r="AO420" s="260"/>
      <c r="AP420" s="260"/>
      <c r="AQ420" s="260"/>
      <c r="AR420" s="260"/>
      <c r="AS420" s="260"/>
      <c r="AT420" s="260"/>
      <c r="AU420" s="260"/>
      <c r="AV420" s="260"/>
      <c r="AW420" s="260"/>
      <c r="AX420" s="260"/>
      <c r="AY420" s="260"/>
      <c r="AZ420" s="260" t="s">
        <v>170</v>
      </c>
      <c r="BA420" s="260"/>
      <c r="BB420" s="260"/>
      <c r="BC420" s="260"/>
      <c r="BD420" s="260"/>
      <c r="BE420" s="260"/>
      <c r="BF420" s="260"/>
      <c r="BG420" s="210"/>
      <c r="BH420" s="210"/>
      <c r="BI420" s="210"/>
    </row>
    <row r="421" spans="1:61" x14ac:dyDescent="0.25">
      <c r="A421" s="171" t="s">
        <v>91</v>
      </c>
      <c r="B421" s="164"/>
      <c r="C421" s="299" t="s">
        <v>628</v>
      </c>
      <c r="D421" s="166"/>
      <c r="E421" s="168"/>
      <c r="F421" s="167"/>
      <c r="G421" s="168"/>
      <c r="H421" s="271"/>
      <c r="J421" s="171" t="s">
        <v>91</v>
      </c>
      <c r="K421" s="164"/>
      <c r="L421" s="299" t="s">
        <v>92</v>
      </c>
      <c r="M421" s="248"/>
      <c r="N421" s="166"/>
      <c r="O421" s="168"/>
      <c r="P421" s="167"/>
      <c r="Q421" s="168"/>
      <c r="R421" s="271"/>
      <c r="AO421" s="260"/>
      <c r="AP421" s="260"/>
      <c r="AQ421" s="260"/>
      <c r="AR421" s="260"/>
      <c r="AS421" s="260"/>
      <c r="AT421" s="260"/>
      <c r="AU421" s="260"/>
      <c r="AV421" s="260"/>
      <c r="AW421" s="260"/>
      <c r="AX421" s="260"/>
      <c r="AY421" s="260"/>
      <c r="AZ421" s="260" t="s">
        <v>170</v>
      </c>
      <c r="BA421" s="260"/>
      <c r="BB421" s="260"/>
      <c r="BC421" s="260"/>
      <c r="BD421" s="260"/>
      <c r="BE421" s="260"/>
      <c r="BF421" s="260"/>
      <c r="BG421" s="210"/>
      <c r="BH421" s="210"/>
      <c r="BI421" s="210"/>
    </row>
    <row r="422" spans="1:61" x14ac:dyDescent="0.25">
      <c r="A422" s="171" t="s">
        <v>91</v>
      </c>
      <c r="B422" s="164"/>
      <c r="C422" s="299" t="s">
        <v>628</v>
      </c>
      <c r="D422" s="166"/>
      <c r="E422" s="168"/>
      <c r="F422" s="167"/>
      <c r="G422" s="168"/>
      <c r="H422" s="271"/>
      <c r="J422" s="171" t="s">
        <v>91</v>
      </c>
      <c r="K422" s="164"/>
      <c r="L422" s="299" t="s">
        <v>92</v>
      </c>
      <c r="M422" s="248"/>
      <c r="N422" s="166"/>
      <c r="O422" s="168"/>
      <c r="P422" s="167"/>
      <c r="Q422" s="168"/>
      <c r="R422" s="271"/>
      <c r="AO422" s="260"/>
      <c r="AP422" s="260"/>
      <c r="AQ422" s="260"/>
      <c r="AR422" s="260"/>
      <c r="AS422" s="260"/>
      <c r="AT422" s="260"/>
      <c r="AU422" s="260"/>
      <c r="AV422" s="260"/>
      <c r="AW422" s="260"/>
      <c r="AX422" s="260"/>
      <c r="AY422" s="260"/>
      <c r="AZ422" s="260" t="s">
        <v>170</v>
      </c>
      <c r="BA422" s="260"/>
      <c r="BB422" s="260"/>
      <c r="BC422" s="260"/>
      <c r="BD422" s="260"/>
      <c r="BE422" s="260"/>
      <c r="BF422" s="260"/>
      <c r="BG422" s="210"/>
      <c r="BH422" s="210"/>
      <c r="BI422" s="210"/>
    </row>
    <row r="423" spans="1:61" x14ac:dyDescent="0.25">
      <c r="A423" s="171" t="s">
        <v>91</v>
      </c>
      <c r="B423" s="164"/>
      <c r="C423" s="299" t="s">
        <v>628</v>
      </c>
      <c r="D423" s="166"/>
      <c r="E423" s="168"/>
      <c r="F423" s="167"/>
      <c r="G423" s="168"/>
      <c r="H423" s="271"/>
      <c r="J423" s="171" t="s">
        <v>91</v>
      </c>
      <c r="K423" s="164"/>
      <c r="L423" s="299" t="s">
        <v>92</v>
      </c>
      <c r="M423" s="248"/>
      <c r="N423" s="166"/>
      <c r="O423" s="168"/>
      <c r="P423" s="167"/>
      <c r="Q423" s="168"/>
      <c r="R423" s="271"/>
      <c r="AO423" s="260"/>
      <c r="AP423" s="260"/>
      <c r="AQ423" s="260"/>
      <c r="AR423" s="260"/>
      <c r="AS423" s="260"/>
      <c r="AT423" s="260"/>
      <c r="AU423" s="260"/>
      <c r="AV423" s="260"/>
      <c r="AW423" s="260"/>
      <c r="AX423" s="260"/>
      <c r="AY423" s="260"/>
      <c r="AZ423" s="260" t="s">
        <v>170</v>
      </c>
      <c r="BA423" s="260"/>
      <c r="BB423" s="260"/>
      <c r="BC423" s="260"/>
      <c r="BD423" s="260"/>
      <c r="BE423" s="260"/>
      <c r="BF423" s="260"/>
      <c r="BG423" s="210"/>
      <c r="BH423" s="210"/>
      <c r="BI423" s="210"/>
    </row>
    <row r="424" spans="1:61" x14ac:dyDescent="0.25">
      <c r="A424" s="171" t="s">
        <v>91</v>
      </c>
      <c r="B424" s="164"/>
      <c r="C424" s="299" t="s">
        <v>628</v>
      </c>
      <c r="D424" s="166"/>
      <c r="E424" s="168"/>
      <c r="F424" s="167"/>
      <c r="G424" s="168"/>
      <c r="H424" s="271"/>
      <c r="J424" s="171" t="s">
        <v>91</v>
      </c>
      <c r="K424" s="164"/>
      <c r="L424" s="299" t="s">
        <v>92</v>
      </c>
      <c r="M424" s="248"/>
      <c r="N424" s="166"/>
      <c r="O424" s="168"/>
      <c r="P424" s="167"/>
      <c r="Q424" s="168"/>
      <c r="R424" s="271"/>
      <c r="AO424" s="260"/>
      <c r="AP424" s="260"/>
      <c r="AQ424" s="260"/>
      <c r="AR424" s="260"/>
      <c r="AS424" s="260"/>
      <c r="AT424" s="260"/>
      <c r="AU424" s="260"/>
      <c r="AV424" s="260"/>
      <c r="AW424" s="260"/>
      <c r="AX424" s="260"/>
      <c r="AY424" s="260"/>
      <c r="AZ424" s="260" t="s">
        <v>170</v>
      </c>
      <c r="BA424" s="260"/>
      <c r="BB424" s="260"/>
      <c r="BC424" s="260"/>
      <c r="BD424" s="260"/>
      <c r="BE424" s="260"/>
      <c r="BF424" s="260"/>
      <c r="BG424" s="210"/>
      <c r="BH424" s="210"/>
      <c r="BI424" s="210"/>
    </row>
    <row r="425" spans="1:61" x14ac:dyDescent="0.25">
      <c r="A425" s="171" t="s">
        <v>91</v>
      </c>
      <c r="B425" s="164"/>
      <c r="C425" s="299" t="s">
        <v>628</v>
      </c>
      <c r="D425" s="166"/>
      <c r="E425" s="168"/>
      <c r="F425" s="167"/>
      <c r="G425" s="168"/>
      <c r="H425" s="271"/>
      <c r="J425" s="171" t="s">
        <v>91</v>
      </c>
      <c r="K425" s="164"/>
      <c r="L425" s="299" t="s">
        <v>92</v>
      </c>
      <c r="M425" s="248"/>
      <c r="N425" s="166"/>
      <c r="O425" s="168"/>
      <c r="P425" s="167"/>
      <c r="Q425" s="168"/>
      <c r="R425" s="271"/>
      <c r="AO425" s="260"/>
      <c r="AP425" s="260"/>
      <c r="AQ425" s="260"/>
      <c r="AR425" s="260"/>
      <c r="AS425" s="260"/>
      <c r="AT425" s="260"/>
      <c r="AU425" s="260"/>
      <c r="AV425" s="260"/>
      <c r="AW425" s="260"/>
      <c r="AX425" s="260"/>
      <c r="AY425" s="260"/>
      <c r="AZ425" s="260" t="s">
        <v>170</v>
      </c>
      <c r="BA425" s="260"/>
      <c r="BB425" s="260"/>
      <c r="BC425" s="260"/>
      <c r="BD425" s="260"/>
      <c r="BE425" s="260"/>
      <c r="BF425" s="260"/>
      <c r="BG425" s="210"/>
      <c r="BH425" s="210"/>
      <c r="BI425" s="210"/>
    </row>
    <row r="426" spans="1:61" x14ac:dyDescent="0.25">
      <c r="A426" s="171" t="s">
        <v>91</v>
      </c>
      <c r="B426" s="164"/>
      <c r="C426" s="299" t="s">
        <v>628</v>
      </c>
      <c r="D426" s="166"/>
      <c r="E426" s="168"/>
      <c r="F426" s="167"/>
      <c r="G426" s="168"/>
      <c r="H426" s="271"/>
      <c r="J426" s="171" t="s">
        <v>91</v>
      </c>
      <c r="K426" s="164"/>
      <c r="L426" s="299" t="s">
        <v>92</v>
      </c>
      <c r="M426" s="248"/>
      <c r="N426" s="166"/>
      <c r="O426" s="168"/>
      <c r="P426" s="167"/>
      <c r="Q426" s="168"/>
      <c r="R426" s="271"/>
      <c r="AO426" s="260"/>
      <c r="AP426" s="260"/>
      <c r="AQ426" s="260"/>
      <c r="AR426" s="260"/>
      <c r="AS426" s="260"/>
      <c r="AT426" s="260"/>
      <c r="AU426" s="260"/>
      <c r="AV426" s="260"/>
      <c r="AW426" s="260"/>
      <c r="AX426" s="260"/>
      <c r="AY426" s="260"/>
      <c r="AZ426" s="260" t="s">
        <v>170</v>
      </c>
      <c r="BA426" s="260"/>
      <c r="BB426" s="260"/>
      <c r="BC426" s="260"/>
      <c r="BD426" s="260"/>
      <c r="BE426" s="260"/>
      <c r="BF426" s="260"/>
      <c r="BG426" s="210"/>
      <c r="BH426" s="210"/>
      <c r="BI426" s="210"/>
    </row>
    <row r="427" spans="1:61" x14ac:dyDescent="0.25">
      <c r="A427" s="171" t="s">
        <v>91</v>
      </c>
      <c r="B427" s="164"/>
      <c r="C427" s="299" t="s">
        <v>628</v>
      </c>
      <c r="D427" s="166"/>
      <c r="E427" s="168"/>
      <c r="F427" s="167"/>
      <c r="G427" s="168"/>
      <c r="H427" s="271"/>
      <c r="J427" s="171" t="s">
        <v>91</v>
      </c>
      <c r="K427" s="164"/>
      <c r="L427" s="299" t="s">
        <v>92</v>
      </c>
      <c r="M427" s="248"/>
      <c r="N427" s="166"/>
      <c r="O427" s="168"/>
      <c r="P427" s="167"/>
      <c r="Q427" s="168"/>
      <c r="R427" s="271"/>
      <c r="AO427" s="260"/>
      <c r="AP427" s="260"/>
      <c r="AQ427" s="260"/>
      <c r="AR427" s="260"/>
      <c r="AS427" s="260"/>
      <c r="AT427" s="260"/>
      <c r="AU427" s="260"/>
      <c r="AV427" s="260"/>
      <c r="AW427" s="260"/>
      <c r="AX427" s="260"/>
      <c r="AY427" s="260"/>
      <c r="AZ427" s="260" t="s">
        <v>170</v>
      </c>
      <c r="BA427" s="260"/>
      <c r="BB427" s="260"/>
      <c r="BC427" s="260"/>
      <c r="BD427" s="260"/>
      <c r="BE427" s="260"/>
      <c r="BF427" s="260"/>
      <c r="BG427" s="210"/>
      <c r="BH427" s="210"/>
      <c r="BI427" s="210"/>
    </row>
    <row r="428" spans="1:61" x14ac:dyDescent="0.25">
      <c r="A428" s="171" t="s">
        <v>91</v>
      </c>
      <c r="B428" s="164"/>
      <c r="C428" s="299" t="s">
        <v>628</v>
      </c>
      <c r="D428" s="166"/>
      <c r="E428" s="168"/>
      <c r="F428" s="167"/>
      <c r="G428" s="168"/>
      <c r="H428" s="271"/>
      <c r="J428" s="171" t="s">
        <v>91</v>
      </c>
      <c r="K428" s="164"/>
      <c r="L428" s="299" t="s">
        <v>92</v>
      </c>
      <c r="M428" s="248"/>
      <c r="N428" s="166"/>
      <c r="O428" s="168"/>
      <c r="P428" s="167"/>
      <c r="Q428" s="168"/>
      <c r="R428" s="271"/>
      <c r="AO428" s="260"/>
      <c r="AP428" s="260"/>
      <c r="AQ428" s="260"/>
      <c r="AR428" s="260"/>
      <c r="AS428" s="260"/>
      <c r="AT428" s="260"/>
      <c r="AU428" s="260"/>
      <c r="AV428" s="260"/>
      <c r="AW428" s="260"/>
      <c r="AX428" s="260"/>
      <c r="AY428" s="260"/>
      <c r="AZ428" s="260" t="s">
        <v>170</v>
      </c>
      <c r="BA428" s="260"/>
      <c r="BB428" s="260"/>
      <c r="BC428" s="260"/>
      <c r="BD428" s="260"/>
      <c r="BE428" s="260"/>
      <c r="BF428" s="260"/>
      <c r="BG428" s="210"/>
      <c r="BH428" s="210"/>
      <c r="BI428" s="210"/>
    </row>
    <row r="429" spans="1:61" x14ac:dyDescent="0.25">
      <c r="A429" s="171" t="s">
        <v>91</v>
      </c>
      <c r="B429" s="164"/>
      <c r="C429" s="299" t="s">
        <v>628</v>
      </c>
      <c r="D429" s="166"/>
      <c r="E429" s="168"/>
      <c r="F429" s="167"/>
      <c r="G429" s="168"/>
      <c r="H429" s="271"/>
      <c r="J429" s="171" t="s">
        <v>91</v>
      </c>
      <c r="K429" s="164"/>
      <c r="L429" s="299" t="s">
        <v>92</v>
      </c>
      <c r="M429" s="248"/>
      <c r="N429" s="166"/>
      <c r="O429" s="168"/>
      <c r="P429" s="167"/>
      <c r="Q429" s="168"/>
      <c r="R429" s="271"/>
      <c r="AO429" s="260"/>
      <c r="AP429" s="260"/>
      <c r="AQ429" s="260"/>
      <c r="AR429" s="260"/>
      <c r="AS429" s="260"/>
      <c r="AT429" s="260"/>
      <c r="AU429" s="260"/>
      <c r="AV429" s="260"/>
      <c r="AW429" s="260"/>
      <c r="AX429" s="260"/>
      <c r="AY429" s="260"/>
      <c r="AZ429" s="260" t="s">
        <v>170</v>
      </c>
      <c r="BA429" s="260"/>
      <c r="BB429" s="260"/>
      <c r="BC429" s="260"/>
      <c r="BD429" s="260"/>
      <c r="BE429" s="260"/>
      <c r="BF429" s="260"/>
      <c r="BG429" s="210"/>
      <c r="BH429" s="210"/>
      <c r="BI429" s="210"/>
    </row>
    <row r="430" spans="1:61" x14ac:dyDescent="0.25">
      <c r="A430" s="171" t="s">
        <v>91</v>
      </c>
      <c r="B430" s="164"/>
      <c r="C430" s="299" t="s">
        <v>628</v>
      </c>
      <c r="D430" s="166"/>
      <c r="E430" s="168"/>
      <c r="F430" s="167"/>
      <c r="G430" s="168"/>
      <c r="H430" s="271"/>
      <c r="J430" s="171" t="s">
        <v>91</v>
      </c>
      <c r="K430" s="164"/>
      <c r="L430" s="299" t="s">
        <v>92</v>
      </c>
      <c r="M430" s="248"/>
      <c r="N430" s="166"/>
      <c r="O430" s="168"/>
      <c r="P430" s="167"/>
      <c r="Q430" s="168"/>
      <c r="R430" s="271"/>
      <c r="AO430" s="260"/>
      <c r="AP430" s="260"/>
      <c r="AQ430" s="260"/>
      <c r="AR430" s="260"/>
      <c r="AS430" s="260"/>
      <c r="AT430" s="260"/>
      <c r="AU430" s="260"/>
      <c r="AV430" s="260"/>
      <c r="AW430" s="260"/>
      <c r="AX430" s="260"/>
      <c r="AY430" s="260"/>
      <c r="AZ430" s="260" t="s">
        <v>170</v>
      </c>
      <c r="BA430" s="260"/>
      <c r="BB430" s="260"/>
      <c r="BC430" s="260"/>
      <c r="BD430" s="260"/>
      <c r="BE430" s="260"/>
      <c r="BF430" s="260"/>
      <c r="BG430" s="210"/>
      <c r="BH430" s="210"/>
      <c r="BI430" s="210"/>
    </row>
    <row r="431" spans="1:61" x14ac:dyDescent="0.25">
      <c r="A431" s="171" t="s">
        <v>91</v>
      </c>
      <c r="B431" s="164"/>
      <c r="C431" s="299" t="s">
        <v>628</v>
      </c>
      <c r="D431" s="166"/>
      <c r="E431" s="168"/>
      <c r="F431" s="167"/>
      <c r="G431" s="168"/>
      <c r="H431" s="271"/>
      <c r="J431" s="171" t="s">
        <v>91</v>
      </c>
      <c r="K431" s="164"/>
      <c r="L431" s="299" t="s">
        <v>92</v>
      </c>
      <c r="M431" s="248"/>
      <c r="N431" s="166"/>
      <c r="O431" s="168"/>
      <c r="P431" s="167"/>
      <c r="Q431" s="168"/>
      <c r="R431" s="271"/>
      <c r="AO431" s="260"/>
      <c r="AP431" s="260"/>
      <c r="AQ431" s="260"/>
      <c r="AR431" s="260"/>
      <c r="AS431" s="260"/>
      <c r="AT431" s="260"/>
      <c r="AU431" s="260"/>
      <c r="AV431" s="260"/>
      <c r="AW431" s="260"/>
      <c r="AX431" s="260"/>
      <c r="AY431" s="260"/>
      <c r="AZ431" s="260" t="s">
        <v>170</v>
      </c>
      <c r="BA431" s="260"/>
      <c r="BB431" s="260"/>
      <c r="BC431" s="260"/>
      <c r="BD431" s="260"/>
      <c r="BE431" s="260"/>
      <c r="BF431" s="260"/>
      <c r="BG431" s="210"/>
      <c r="BH431" s="210"/>
      <c r="BI431" s="210"/>
    </row>
    <row r="432" spans="1:61" x14ac:dyDescent="0.25">
      <c r="A432" s="171" t="s">
        <v>91</v>
      </c>
      <c r="B432" s="164"/>
      <c r="C432" s="299" t="s">
        <v>628</v>
      </c>
      <c r="D432" s="166"/>
      <c r="E432" s="168"/>
      <c r="F432" s="167"/>
      <c r="G432" s="168"/>
      <c r="H432" s="271"/>
      <c r="J432" s="171" t="s">
        <v>91</v>
      </c>
      <c r="K432" s="164"/>
      <c r="L432" s="299" t="s">
        <v>92</v>
      </c>
      <c r="M432" s="248"/>
      <c r="N432" s="166"/>
      <c r="O432" s="168"/>
      <c r="P432" s="167"/>
      <c r="Q432" s="168"/>
      <c r="R432" s="271"/>
      <c r="AO432" s="260"/>
      <c r="AP432" s="260"/>
      <c r="AQ432" s="260"/>
      <c r="AR432" s="260"/>
      <c r="AS432" s="260"/>
      <c r="AT432" s="260"/>
      <c r="AU432" s="260"/>
      <c r="AV432" s="260"/>
      <c r="AW432" s="260"/>
      <c r="AX432" s="260"/>
      <c r="AY432" s="260"/>
      <c r="AZ432" s="260" t="s">
        <v>170</v>
      </c>
      <c r="BA432" s="260"/>
      <c r="BB432" s="260"/>
      <c r="BC432" s="260"/>
      <c r="BD432" s="260"/>
      <c r="BE432" s="260"/>
      <c r="BF432" s="260"/>
      <c r="BG432" s="210"/>
      <c r="BH432" s="210"/>
      <c r="BI432" s="210"/>
    </row>
    <row r="433" spans="1:61" x14ac:dyDescent="0.25">
      <c r="A433" s="171" t="s">
        <v>91</v>
      </c>
      <c r="B433" s="164"/>
      <c r="C433" s="299" t="s">
        <v>628</v>
      </c>
      <c r="D433" s="166"/>
      <c r="E433" s="168"/>
      <c r="F433" s="167"/>
      <c r="G433" s="168"/>
      <c r="H433" s="271"/>
      <c r="J433" s="171" t="s">
        <v>91</v>
      </c>
      <c r="K433" s="164"/>
      <c r="L433" s="299" t="s">
        <v>92</v>
      </c>
      <c r="M433" s="248"/>
      <c r="N433" s="166"/>
      <c r="O433" s="168"/>
      <c r="P433" s="167"/>
      <c r="Q433" s="168"/>
      <c r="R433" s="271"/>
      <c r="AO433" s="260"/>
      <c r="AP433" s="260"/>
      <c r="AQ433" s="260"/>
      <c r="AR433" s="260"/>
      <c r="AS433" s="260"/>
      <c r="AT433" s="260"/>
      <c r="AU433" s="260"/>
      <c r="AV433" s="260"/>
      <c r="AW433" s="260"/>
      <c r="AX433" s="260"/>
      <c r="AY433" s="260"/>
      <c r="AZ433" s="260" t="s">
        <v>170</v>
      </c>
      <c r="BA433" s="260"/>
      <c r="BB433" s="260"/>
      <c r="BC433" s="260"/>
      <c r="BD433" s="260"/>
      <c r="BE433" s="260"/>
      <c r="BF433" s="260"/>
      <c r="BG433" s="210"/>
      <c r="BH433" s="210"/>
      <c r="BI433" s="210"/>
    </row>
    <row r="434" spans="1:61" x14ac:dyDescent="0.25">
      <c r="A434" s="171" t="s">
        <v>91</v>
      </c>
      <c r="B434" s="164"/>
      <c r="C434" s="299" t="s">
        <v>628</v>
      </c>
      <c r="D434" s="166"/>
      <c r="E434" s="168"/>
      <c r="F434" s="167"/>
      <c r="G434" s="168"/>
      <c r="H434" s="271"/>
      <c r="J434" s="171" t="s">
        <v>91</v>
      </c>
      <c r="K434" s="164"/>
      <c r="L434" s="299" t="s">
        <v>92</v>
      </c>
      <c r="M434" s="248"/>
      <c r="N434" s="166"/>
      <c r="O434" s="168"/>
      <c r="P434" s="167"/>
      <c r="Q434" s="168"/>
      <c r="R434" s="271"/>
      <c r="AO434" s="260"/>
      <c r="AP434" s="260"/>
      <c r="AQ434" s="260"/>
      <c r="AR434" s="260"/>
      <c r="AS434" s="260"/>
      <c r="AT434" s="260"/>
      <c r="AU434" s="260"/>
      <c r="AV434" s="260"/>
      <c r="AW434" s="260"/>
      <c r="AX434" s="260"/>
      <c r="AY434" s="260"/>
      <c r="AZ434" s="260" t="s">
        <v>170</v>
      </c>
      <c r="BA434" s="260"/>
      <c r="BB434" s="260"/>
      <c r="BC434" s="260"/>
      <c r="BD434" s="260"/>
      <c r="BE434" s="260"/>
      <c r="BF434" s="260"/>
      <c r="BG434" s="210"/>
      <c r="BH434" s="210"/>
      <c r="BI434" s="210"/>
    </row>
    <row r="435" spans="1:61" x14ac:dyDescent="0.25">
      <c r="A435" s="171" t="s">
        <v>91</v>
      </c>
      <c r="B435" s="164"/>
      <c r="C435" s="299" t="s">
        <v>628</v>
      </c>
      <c r="D435" s="166"/>
      <c r="E435" s="168"/>
      <c r="F435" s="167"/>
      <c r="G435" s="168"/>
      <c r="H435" s="271"/>
      <c r="J435" s="171" t="s">
        <v>91</v>
      </c>
      <c r="K435" s="164"/>
      <c r="L435" s="299" t="s">
        <v>92</v>
      </c>
      <c r="M435" s="248"/>
      <c r="N435" s="166"/>
      <c r="O435" s="168"/>
      <c r="P435" s="167"/>
      <c r="Q435" s="168"/>
      <c r="R435" s="271"/>
      <c r="AO435" s="260"/>
      <c r="AP435" s="260"/>
      <c r="AQ435" s="260"/>
      <c r="AR435" s="260"/>
      <c r="AS435" s="260"/>
      <c r="AT435" s="260"/>
      <c r="AU435" s="260"/>
      <c r="AV435" s="260"/>
      <c r="AW435" s="260"/>
      <c r="AX435" s="260"/>
      <c r="AY435" s="260"/>
      <c r="AZ435" s="260" t="s">
        <v>170</v>
      </c>
      <c r="BA435" s="260"/>
      <c r="BB435" s="260"/>
      <c r="BC435" s="260"/>
      <c r="BD435" s="260"/>
      <c r="BE435" s="260"/>
      <c r="BF435" s="260"/>
      <c r="BG435" s="210"/>
      <c r="BH435" s="210"/>
      <c r="BI435" s="210"/>
    </row>
    <row r="436" spans="1:61" x14ac:dyDescent="0.25">
      <c r="A436" s="171" t="s">
        <v>91</v>
      </c>
      <c r="B436" s="164"/>
      <c r="C436" s="299" t="s">
        <v>628</v>
      </c>
      <c r="D436" s="166"/>
      <c r="E436" s="168"/>
      <c r="F436" s="167"/>
      <c r="G436" s="168"/>
      <c r="H436" s="271"/>
      <c r="J436" s="171" t="s">
        <v>91</v>
      </c>
      <c r="K436" s="164"/>
      <c r="L436" s="299" t="s">
        <v>92</v>
      </c>
      <c r="M436" s="248"/>
      <c r="N436" s="166"/>
      <c r="O436" s="168"/>
      <c r="P436" s="167"/>
      <c r="Q436" s="168"/>
      <c r="R436" s="271"/>
      <c r="AO436" s="260"/>
      <c r="AP436" s="260"/>
      <c r="AQ436" s="260"/>
      <c r="AR436" s="260"/>
      <c r="AS436" s="260"/>
      <c r="AT436" s="260"/>
      <c r="AU436" s="260"/>
      <c r="AV436" s="260"/>
      <c r="AW436" s="260"/>
      <c r="AX436" s="260"/>
      <c r="AY436" s="260"/>
      <c r="AZ436" s="260" t="s">
        <v>170</v>
      </c>
      <c r="BA436" s="260"/>
      <c r="BB436" s="260"/>
      <c r="BC436" s="260"/>
      <c r="BD436" s="260"/>
      <c r="BE436" s="260"/>
      <c r="BF436" s="260"/>
      <c r="BG436" s="210"/>
      <c r="BH436" s="210"/>
      <c r="BI436" s="210"/>
    </row>
    <row r="437" spans="1:61" x14ac:dyDescent="0.25">
      <c r="A437" s="171" t="s">
        <v>91</v>
      </c>
      <c r="B437" s="164"/>
      <c r="C437" s="299" t="s">
        <v>628</v>
      </c>
      <c r="D437" s="166"/>
      <c r="E437" s="168"/>
      <c r="F437" s="167"/>
      <c r="G437" s="168"/>
      <c r="H437" s="271"/>
      <c r="J437" s="171" t="s">
        <v>91</v>
      </c>
      <c r="K437" s="164"/>
      <c r="L437" s="299" t="s">
        <v>92</v>
      </c>
      <c r="M437" s="248"/>
      <c r="N437" s="166"/>
      <c r="O437" s="168"/>
      <c r="P437" s="167"/>
      <c r="Q437" s="168"/>
      <c r="R437" s="271"/>
      <c r="AO437" s="260"/>
      <c r="AP437" s="260"/>
      <c r="AQ437" s="260"/>
      <c r="AR437" s="260"/>
      <c r="AS437" s="260"/>
      <c r="AT437" s="260"/>
      <c r="AU437" s="260"/>
      <c r="AV437" s="260"/>
      <c r="AW437" s="260"/>
      <c r="AX437" s="260"/>
      <c r="AY437" s="260"/>
      <c r="AZ437" s="260" t="s">
        <v>170</v>
      </c>
      <c r="BA437" s="260"/>
      <c r="BB437" s="260"/>
      <c r="BC437" s="260"/>
      <c r="BD437" s="260"/>
      <c r="BE437" s="260"/>
      <c r="BF437" s="260"/>
      <c r="BG437" s="210"/>
      <c r="BH437" s="210"/>
      <c r="BI437" s="210"/>
    </row>
    <row r="438" spans="1:61" x14ac:dyDescent="0.25">
      <c r="A438" s="171" t="s">
        <v>91</v>
      </c>
      <c r="B438" s="164"/>
      <c r="C438" s="299" t="s">
        <v>628</v>
      </c>
      <c r="D438" s="166"/>
      <c r="E438" s="168"/>
      <c r="F438" s="167"/>
      <c r="G438" s="168"/>
      <c r="H438" s="271"/>
      <c r="J438" s="171" t="s">
        <v>91</v>
      </c>
      <c r="K438" s="164"/>
      <c r="L438" s="299" t="s">
        <v>92</v>
      </c>
      <c r="M438" s="248"/>
      <c r="N438" s="166"/>
      <c r="O438" s="168"/>
      <c r="P438" s="167"/>
      <c r="Q438" s="168"/>
      <c r="R438" s="271"/>
      <c r="AO438" s="260"/>
      <c r="AP438" s="260"/>
      <c r="AQ438" s="260"/>
      <c r="AR438" s="260"/>
      <c r="AS438" s="260"/>
      <c r="AT438" s="260"/>
      <c r="AU438" s="260"/>
      <c r="AV438" s="260"/>
      <c r="AW438" s="260"/>
      <c r="AX438" s="260"/>
      <c r="AY438" s="260"/>
      <c r="AZ438" s="260" t="s">
        <v>170</v>
      </c>
      <c r="BA438" s="260"/>
      <c r="BB438" s="260"/>
      <c r="BC438" s="260"/>
      <c r="BD438" s="260"/>
      <c r="BE438" s="260"/>
      <c r="BF438" s="260"/>
      <c r="BG438" s="210"/>
      <c r="BH438" s="210"/>
      <c r="BI438" s="210"/>
    </row>
    <row r="439" spans="1:61" x14ac:dyDescent="0.25">
      <c r="A439" s="171" t="s">
        <v>91</v>
      </c>
      <c r="B439" s="164"/>
      <c r="C439" s="299" t="s">
        <v>628</v>
      </c>
      <c r="D439" s="166"/>
      <c r="E439" s="168"/>
      <c r="F439" s="167"/>
      <c r="G439" s="168"/>
      <c r="H439" s="271"/>
      <c r="J439" s="171" t="s">
        <v>91</v>
      </c>
      <c r="K439" s="164"/>
      <c r="L439" s="299" t="s">
        <v>92</v>
      </c>
      <c r="M439" s="248"/>
      <c r="N439" s="166"/>
      <c r="O439" s="168"/>
      <c r="P439" s="167"/>
      <c r="Q439" s="168"/>
      <c r="R439" s="271"/>
      <c r="AO439" s="260"/>
      <c r="AP439" s="260"/>
      <c r="AQ439" s="260"/>
      <c r="AR439" s="260"/>
      <c r="AS439" s="260"/>
      <c r="AT439" s="260"/>
      <c r="AU439" s="260"/>
      <c r="AV439" s="260"/>
      <c r="AW439" s="260"/>
      <c r="AX439" s="260"/>
      <c r="AY439" s="260"/>
      <c r="AZ439" s="260" t="s">
        <v>170</v>
      </c>
      <c r="BA439" s="260"/>
      <c r="BB439" s="260"/>
      <c r="BC439" s="260"/>
      <c r="BD439" s="260"/>
      <c r="BE439" s="260"/>
      <c r="BF439" s="260"/>
      <c r="BG439" s="210"/>
      <c r="BH439" s="210"/>
      <c r="BI439" s="210"/>
    </row>
    <row r="440" spans="1:61" x14ac:dyDescent="0.25">
      <c r="A440" s="171" t="s">
        <v>91</v>
      </c>
      <c r="B440" s="164"/>
      <c r="C440" s="299" t="s">
        <v>628</v>
      </c>
      <c r="D440" s="166"/>
      <c r="E440" s="168"/>
      <c r="F440" s="167"/>
      <c r="G440" s="168"/>
      <c r="H440" s="271"/>
      <c r="J440" s="171" t="s">
        <v>91</v>
      </c>
      <c r="K440" s="164"/>
      <c r="L440" s="299" t="s">
        <v>92</v>
      </c>
      <c r="M440" s="248"/>
      <c r="N440" s="166"/>
      <c r="O440" s="168"/>
      <c r="P440" s="167"/>
      <c r="Q440" s="168"/>
      <c r="R440" s="271"/>
      <c r="AO440" s="260"/>
      <c r="AP440" s="260"/>
      <c r="AQ440" s="260"/>
      <c r="AR440" s="260"/>
      <c r="AS440" s="260"/>
      <c r="AT440" s="260"/>
      <c r="AU440" s="260"/>
      <c r="AV440" s="260"/>
      <c r="AW440" s="260"/>
      <c r="AX440" s="260"/>
      <c r="AY440" s="260"/>
      <c r="AZ440" s="260" t="s">
        <v>170</v>
      </c>
      <c r="BA440" s="260"/>
      <c r="BB440" s="260"/>
      <c r="BC440" s="260"/>
      <c r="BD440" s="260"/>
      <c r="BE440" s="260"/>
      <c r="BF440" s="260"/>
      <c r="BG440" s="210"/>
      <c r="BH440" s="210"/>
      <c r="BI440" s="210"/>
    </row>
    <row r="441" spans="1:61" x14ac:dyDescent="0.25">
      <c r="A441" s="171" t="s">
        <v>91</v>
      </c>
      <c r="B441" s="164"/>
      <c r="C441" s="299" t="s">
        <v>628</v>
      </c>
      <c r="D441" s="166"/>
      <c r="E441" s="168"/>
      <c r="F441" s="167"/>
      <c r="G441" s="168"/>
      <c r="H441" s="271"/>
      <c r="J441" s="171" t="s">
        <v>91</v>
      </c>
      <c r="K441" s="164"/>
      <c r="L441" s="299" t="s">
        <v>92</v>
      </c>
      <c r="M441" s="248"/>
      <c r="N441" s="166"/>
      <c r="O441" s="168"/>
      <c r="P441" s="167"/>
      <c r="Q441" s="168"/>
      <c r="R441" s="271"/>
      <c r="AO441" s="260"/>
      <c r="AP441" s="260"/>
      <c r="AQ441" s="260"/>
      <c r="AR441" s="260"/>
      <c r="AS441" s="260"/>
      <c r="AT441" s="260"/>
      <c r="AU441" s="260"/>
      <c r="AV441" s="260"/>
      <c r="AW441" s="260"/>
      <c r="AX441" s="260"/>
      <c r="AY441" s="260"/>
      <c r="AZ441" s="260" t="s">
        <v>170</v>
      </c>
      <c r="BA441" s="260"/>
      <c r="BB441" s="260"/>
      <c r="BC441" s="260"/>
      <c r="BD441" s="260"/>
      <c r="BE441" s="260"/>
      <c r="BF441" s="260"/>
      <c r="BG441" s="210"/>
      <c r="BH441" s="210"/>
      <c r="BI441" s="210"/>
    </row>
    <row r="442" spans="1:61" x14ac:dyDescent="0.25">
      <c r="A442" s="171" t="s">
        <v>91</v>
      </c>
      <c r="B442" s="164"/>
      <c r="C442" s="299" t="s">
        <v>628</v>
      </c>
      <c r="D442" s="166"/>
      <c r="E442" s="168"/>
      <c r="F442" s="167"/>
      <c r="G442" s="168"/>
      <c r="H442" s="271"/>
      <c r="J442" s="171" t="s">
        <v>91</v>
      </c>
      <c r="K442" s="164"/>
      <c r="L442" s="299" t="s">
        <v>92</v>
      </c>
      <c r="M442" s="248"/>
      <c r="N442" s="166"/>
      <c r="O442" s="168"/>
      <c r="P442" s="167"/>
      <c r="Q442" s="168"/>
      <c r="R442" s="271"/>
      <c r="AO442" s="260"/>
      <c r="AP442" s="260"/>
      <c r="AQ442" s="260"/>
      <c r="AR442" s="260"/>
      <c r="AS442" s="260"/>
      <c r="AT442" s="260"/>
      <c r="AU442" s="260"/>
      <c r="AV442" s="260"/>
      <c r="AW442" s="260"/>
      <c r="AX442" s="260"/>
      <c r="AY442" s="260"/>
      <c r="AZ442" s="260" t="s">
        <v>170</v>
      </c>
      <c r="BA442" s="260"/>
      <c r="BB442" s="260"/>
      <c r="BC442" s="260"/>
      <c r="BD442" s="260"/>
      <c r="BE442" s="260"/>
      <c r="BF442" s="260"/>
      <c r="BG442" s="210"/>
      <c r="BH442" s="210"/>
      <c r="BI442" s="210"/>
    </row>
    <row r="443" spans="1:61" x14ac:dyDescent="0.25">
      <c r="A443" s="171" t="s">
        <v>91</v>
      </c>
      <c r="B443" s="164"/>
      <c r="C443" s="299" t="s">
        <v>628</v>
      </c>
      <c r="D443" s="166"/>
      <c r="E443" s="168"/>
      <c r="F443" s="167"/>
      <c r="G443" s="168"/>
      <c r="H443" s="271"/>
      <c r="J443" s="171" t="s">
        <v>91</v>
      </c>
      <c r="K443" s="164"/>
      <c r="L443" s="299" t="s">
        <v>92</v>
      </c>
      <c r="M443" s="248"/>
      <c r="N443" s="166"/>
      <c r="O443" s="168"/>
      <c r="P443" s="167"/>
      <c r="Q443" s="168"/>
      <c r="R443" s="271"/>
      <c r="AO443" s="260"/>
      <c r="AP443" s="260"/>
      <c r="AQ443" s="260"/>
      <c r="AR443" s="260"/>
      <c r="AS443" s="260"/>
      <c r="AT443" s="260"/>
      <c r="AU443" s="260"/>
      <c r="AV443" s="260"/>
      <c r="AW443" s="260"/>
      <c r="AX443" s="260"/>
      <c r="AY443" s="260"/>
      <c r="AZ443" s="260" t="s">
        <v>170</v>
      </c>
      <c r="BA443" s="260"/>
      <c r="BB443" s="260"/>
      <c r="BC443" s="260"/>
      <c r="BD443" s="260"/>
      <c r="BE443" s="260"/>
      <c r="BF443" s="260"/>
      <c r="BG443" s="210"/>
      <c r="BH443" s="210"/>
      <c r="BI443" s="210"/>
    </row>
    <row r="444" spans="1:61" x14ac:dyDescent="0.25">
      <c r="A444" s="171" t="s">
        <v>91</v>
      </c>
      <c r="B444" s="164"/>
      <c r="C444" s="299" t="s">
        <v>628</v>
      </c>
      <c r="D444" s="166"/>
      <c r="E444" s="168"/>
      <c r="F444" s="167"/>
      <c r="G444" s="168"/>
      <c r="H444" s="271"/>
      <c r="J444" s="171" t="s">
        <v>91</v>
      </c>
      <c r="K444" s="164"/>
      <c r="L444" s="299" t="s">
        <v>92</v>
      </c>
      <c r="M444" s="248"/>
      <c r="N444" s="166"/>
      <c r="O444" s="168"/>
      <c r="P444" s="167"/>
      <c r="Q444" s="168"/>
      <c r="R444" s="271"/>
      <c r="AO444" s="260"/>
      <c r="AP444" s="260"/>
      <c r="AQ444" s="260"/>
      <c r="AR444" s="260"/>
      <c r="AS444" s="260"/>
      <c r="AT444" s="260"/>
      <c r="AU444" s="260"/>
      <c r="AV444" s="260"/>
      <c r="AW444" s="260"/>
      <c r="AX444" s="260"/>
      <c r="AY444" s="260"/>
      <c r="AZ444" s="260" t="s">
        <v>170</v>
      </c>
      <c r="BA444" s="260"/>
      <c r="BB444" s="260"/>
      <c r="BC444" s="260"/>
      <c r="BD444" s="260"/>
      <c r="BE444" s="260"/>
      <c r="BF444" s="260"/>
      <c r="BG444" s="210"/>
      <c r="BH444" s="210"/>
      <c r="BI444" s="210"/>
    </row>
    <row r="445" spans="1:61" x14ac:dyDescent="0.25">
      <c r="A445" s="171" t="s">
        <v>91</v>
      </c>
      <c r="B445" s="164"/>
      <c r="C445" s="299" t="s">
        <v>628</v>
      </c>
      <c r="D445" s="166"/>
      <c r="E445" s="168"/>
      <c r="F445" s="167"/>
      <c r="G445" s="168"/>
      <c r="H445" s="271"/>
      <c r="J445" s="171" t="s">
        <v>91</v>
      </c>
      <c r="K445" s="164"/>
      <c r="L445" s="299" t="s">
        <v>92</v>
      </c>
      <c r="M445" s="248"/>
      <c r="N445" s="166"/>
      <c r="O445" s="168"/>
      <c r="P445" s="167"/>
      <c r="Q445" s="168"/>
      <c r="R445" s="271"/>
      <c r="AO445" s="260"/>
      <c r="AP445" s="260"/>
      <c r="AQ445" s="260"/>
      <c r="AR445" s="260"/>
      <c r="AS445" s="260"/>
      <c r="AT445" s="260"/>
      <c r="AU445" s="260"/>
      <c r="AV445" s="260"/>
      <c r="AW445" s="260"/>
      <c r="AX445" s="260"/>
      <c r="AY445" s="260"/>
      <c r="AZ445" s="260" t="s">
        <v>170</v>
      </c>
      <c r="BA445" s="260"/>
      <c r="BB445" s="260"/>
      <c r="BC445" s="260"/>
      <c r="BD445" s="260"/>
      <c r="BE445" s="260"/>
      <c r="BF445" s="260"/>
      <c r="BG445" s="210"/>
      <c r="BH445" s="210"/>
      <c r="BI445" s="210"/>
    </row>
    <row r="446" spans="1:61" x14ac:dyDescent="0.25">
      <c r="A446" s="171" t="s">
        <v>91</v>
      </c>
      <c r="B446" s="164"/>
      <c r="C446" s="299" t="s">
        <v>628</v>
      </c>
      <c r="D446" s="166"/>
      <c r="E446" s="168"/>
      <c r="F446" s="167"/>
      <c r="G446" s="168"/>
      <c r="H446" s="271"/>
      <c r="J446" s="171" t="s">
        <v>91</v>
      </c>
      <c r="K446" s="164"/>
      <c r="L446" s="299" t="s">
        <v>92</v>
      </c>
      <c r="M446" s="248"/>
      <c r="N446" s="166"/>
      <c r="O446" s="168"/>
      <c r="P446" s="167"/>
      <c r="Q446" s="168"/>
      <c r="R446" s="271"/>
      <c r="AO446" s="260"/>
      <c r="AP446" s="260"/>
      <c r="AQ446" s="260"/>
      <c r="AR446" s="260"/>
      <c r="AS446" s="260"/>
      <c r="AT446" s="260"/>
      <c r="AU446" s="260"/>
      <c r="AV446" s="260"/>
      <c r="AW446" s="260"/>
      <c r="AX446" s="260"/>
      <c r="AY446" s="260"/>
      <c r="AZ446" s="260" t="s">
        <v>170</v>
      </c>
      <c r="BA446" s="260"/>
      <c r="BB446" s="260"/>
      <c r="BC446" s="260"/>
      <c r="BD446" s="260"/>
      <c r="BE446" s="260"/>
      <c r="BF446" s="260"/>
      <c r="BG446" s="210"/>
      <c r="BH446" s="210"/>
      <c r="BI446" s="210"/>
    </row>
    <row r="447" spans="1:61" x14ac:dyDescent="0.25">
      <c r="A447" s="171" t="s">
        <v>91</v>
      </c>
      <c r="B447" s="164"/>
      <c r="C447" s="299" t="s">
        <v>628</v>
      </c>
      <c r="D447" s="166"/>
      <c r="E447" s="168"/>
      <c r="F447" s="167"/>
      <c r="G447" s="168"/>
      <c r="H447" s="271"/>
      <c r="J447" s="171" t="s">
        <v>91</v>
      </c>
      <c r="K447" s="164"/>
      <c r="L447" s="299" t="s">
        <v>92</v>
      </c>
      <c r="M447" s="248"/>
      <c r="N447" s="166"/>
      <c r="O447" s="168"/>
      <c r="P447" s="167"/>
      <c r="Q447" s="168"/>
      <c r="R447" s="271"/>
      <c r="AO447" s="260"/>
      <c r="AP447" s="260"/>
      <c r="AQ447" s="260"/>
      <c r="AR447" s="260"/>
      <c r="AS447" s="260"/>
      <c r="AT447" s="260"/>
      <c r="AU447" s="260"/>
      <c r="AV447" s="260"/>
      <c r="AW447" s="260"/>
      <c r="AX447" s="260"/>
      <c r="AY447" s="260"/>
      <c r="AZ447" s="260" t="s">
        <v>170</v>
      </c>
      <c r="BA447" s="260"/>
      <c r="BB447" s="260"/>
      <c r="BC447" s="260"/>
      <c r="BD447" s="260"/>
      <c r="BE447" s="260"/>
      <c r="BF447" s="260"/>
      <c r="BG447" s="210"/>
      <c r="BH447" s="210"/>
      <c r="BI447" s="210"/>
    </row>
    <row r="448" spans="1:61" x14ac:dyDescent="0.25">
      <c r="A448" s="171" t="s">
        <v>91</v>
      </c>
      <c r="B448" s="164"/>
      <c r="C448" s="299" t="s">
        <v>628</v>
      </c>
      <c r="D448" s="166"/>
      <c r="E448" s="168"/>
      <c r="F448" s="167"/>
      <c r="G448" s="168"/>
      <c r="H448" s="271"/>
      <c r="J448" s="171" t="s">
        <v>91</v>
      </c>
      <c r="K448" s="164"/>
      <c r="L448" s="299" t="s">
        <v>92</v>
      </c>
      <c r="M448" s="248"/>
      <c r="N448" s="166"/>
      <c r="O448" s="168"/>
      <c r="P448" s="167"/>
      <c r="Q448" s="168"/>
      <c r="R448" s="271"/>
      <c r="AO448" s="260"/>
      <c r="AP448" s="260"/>
      <c r="AQ448" s="260"/>
      <c r="AR448" s="260"/>
      <c r="AS448" s="260"/>
      <c r="AT448" s="260"/>
      <c r="AU448" s="260"/>
      <c r="AV448" s="260"/>
      <c r="AW448" s="260"/>
      <c r="AX448" s="260"/>
      <c r="AY448" s="260"/>
      <c r="AZ448" s="260" t="s">
        <v>170</v>
      </c>
      <c r="BA448" s="260"/>
      <c r="BB448" s="260"/>
      <c r="BC448" s="260"/>
      <c r="BD448" s="260"/>
      <c r="BE448" s="260"/>
      <c r="BF448" s="260"/>
      <c r="BG448" s="210"/>
      <c r="BH448" s="210"/>
      <c r="BI448" s="210"/>
    </row>
    <row r="449" spans="1:61" x14ac:dyDescent="0.25">
      <c r="A449" s="171" t="s">
        <v>91</v>
      </c>
      <c r="B449" s="164"/>
      <c r="C449" s="299" t="s">
        <v>628</v>
      </c>
      <c r="D449" s="166"/>
      <c r="E449" s="168"/>
      <c r="F449" s="167"/>
      <c r="G449" s="168"/>
      <c r="H449" s="271"/>
      <c r="J449" s="171" t="s">
        <v>91</v>
      </c>
      <c r="K449" s="164"/>
      <c r="L449" s="299" t="s">
        <v>92</v>
      </c>
      <c r="M449" s="248"/>
      <c r="N449" s="166"/>
      <c r="O449" s="168"/>
      <c r="P449" s="167"/>
      <c r="Q449" s="168"/>
      <c r="R449" s="271"/>
      <c r="AO449" s="260"/>
      <c r="AP449" s="260"/>
      <c r="AQ449" s="260"/>
      <c r="AR449" s="260"/>
      <c r="AS449" s="260"/>
      <c r="AT449" s="260"/>
      <c r="AU449" s="260"/>
      <c r="AV449" s="260"/>
      <c r="AW449" s="260"/>
      <c r="AX449" s="260"/>
      <c r="AY449" s="260"/>
      <c r="AZ449" s="260" t="s">
        <v>170</v>
      </c>
      <c r="BA449" s="260"/>
      <c r="BB449" s="260"/>
      <c r="BC449" s="260"/>
      <c r="BD449" s="260"/>
      <c r="BE449" s="260"/>
      <c r="BF449" s="260"/>
      <c r="BG449" s="210"/>
      <c r="BH449" s="210"/>
      <c r="BI449" s="210"/>
    </row>
    <row r="450" spans="1:61" x14ac:dyDescent="0.25">
      <c r="A450" s="171" t="s">
        <v>91</v>
      </c>
      <c r="B450" s="164"/>
      <c r="C450" s="299" t="s">
        <v>628</v>
      </c>
      <c r="D450" s="166"/>
      <c r="E450" s="168"/>
      <c r="F450" s="167"/>
      <c r="G450" s="168"/>
      <c r="H450" s="271"/>
      <c r="J450" s="171" t="s">
        <v>91</v>
      </c>
      <c r="K450" s="164"/>
      <c r="L450" s="299" t="s">
        <v>92</v>
      </c>
      <c r="M450" s="248"/>
      <c r="N450" s="166"/>
      <c r="O450" s="168"/>
      <c r="P450" s="167"/>
      <c r="Q450" s="168"/>
      <c r="R450" s="271"/>
      <c r="AO450" s="260"/>
      <c r="AP450" s="260"/>
      <c r="AQ450" s="260"/>
      <c r="AR450" s="260"/>
      <c r="AS450" s="260"/>
      <c r="AT450" s="260"/>
      <c r="AU450" s="260"/>
      <c r="AV450" s="260"/>
      <c r="AW450" s="260"/>
      <c r="AX450" s="260"/>
      <c r="AY450" s="260"/>
      <c r="AZ450" s="260" t="s">
        <v>170</v>
      </c>
      <c r="BA450" s="260"/>
      <c r="BB450" s="260"/>
      <c r="BC450" s="260"/>
      <c r="BD450" s="260"/>
      <c r="BE450" s="260"/>
      <c r="BF450" s="260"/>
      <c r="BG450" s="210"/>
      <c r="BH450" s="210"/>
      <c r="BI450" s="210"/>
    </row>
    <row r="451" spans="1:61" x14ac:dyDescent="0.25">
      <c r="A451" s="171" t="s">
        <v>91</v>
      </c>
      <c r="B451" s="164"/>
      <c r="C451" s="299" t="s">
        <v>628</v>
      </c>
      <c r="D451" s="166"/>
      <c r="E451" s="168"/>
      <c r="F451" s="167"/>
      <c r="G451" s="168"/>
      <c r="H451" s="271"/>
      <c r="J451" s="171" t="s">
        <v>91</v>
      </c>
      <c r="K451" s="164"/>
      <c r="L451" s="299" t="s">
        <v>92</v>
      </c>
      <c r="M451" s="248"/>
      <c r="N451" s="166"/>
      <c r="O451" s="168"/>
      <c r="P451" s="167"/>
      <c r="Q451" s="168"/>
      <c r="R451" s="271"/>
      <c r="AO451" s="260"/>
      <c r="AP451" s="260"/>
      <c r="AQ451" s="260"/>
      <c r="AR451" s="260"/>
      <c r="AS451" s="260"/>
      <c r="AT451" s="260"/>
      <c r="AU451" s="260"/>
      <c r="AV451" s="260"/>
      <c r="AW451" s="260"/>
      <c r="AX451" s="260"/>
      <c r="AY451" s="260"/>
      <c r="AZ451" s="260" t="s">
        <v>170</v>
      </c>
      <c r="BA451" s="260"/>
      <c r="BB451" s="260"/>
      <c r="BC451" s="260"/>
      <c r="BD451" s="260"/>
      <c r="BE451" s="260"/>
      <c r="BF451" s="260"/>
      <c r="BG451" s="210"/>
      <c r="BH451" s="210"/>
      <c r="BI451" s="210"/>
    </row>
    <row r="452" spans="1:61" x14ac:dyDescent="0.25">
      <c r="A452" s="171" t="s">
        <v>91</v>
      </c>
      <c r="B452" s="164"/>
      <c r="C452" s="299" t="s">
        <v>628</v>
      </c>
      <c r="D452" s="166"/>
      <c r="E452" s="168"/>
      <c r="F452" s="167"/>
      <c r="G452" s="168"/>
      <c r="H452" s="271"/>
      <c r="J452" s="171" t="s">
        <v>91</v>
      </c>
      <c r="K452" s="164"/>
      <c r="L452" s="299" t="s">
        <v>92</v>
      </c>
      <c r="M452" s="248"/>
      <c r="N452" s="166"/>
      <c r="O452" s="168"/>
      <c r="P452" s="167"/>
      <c r="Q452" s="168"/>
      <c r="R452" s="271"/>
      <c r="AO452" s="260"/>
      <c r="AP452" s="260"/>
      <c r="AQ452" s="260"/>
      <c r="AR452" s="260"/>
      <c r="AS452" s="260"/>
      <c r="AT452" s="260"/>
      <c r="AU452" s="260"/>
      <c r="AV452" s="260"/>
      <c r="AW452" s="260"/>
      <c r="AX452" s="260"/>
      <c r="AY452" s="260"/>
      <c r="AZ452" s="260" t="s">
        <v>170</v>
      </c>
      <c r="BA452" s="260"/>
      <c r="BB452" s="260"/>
      <c r="BC452" s="260"/>
      <c r="BD452" s="260"/>
      <c r="BE452" s="260"/>
      <c r="BF452" s="260"/>
      <c r="BG452" s="210"/>
      <c r="BH452" s="210"/>
      <c r="BI452" s="210"/>
    </row>
    <row r="453" spans="1:61" x14ac:dyDescent="0.25">
      <c r="A453" s="171" t="s">
        <v>91</v>
      </c>
      <c r="B453" s="164"/>
      <c r="C453" s="299" t="s">
        <v>628</v>
      </c>
      <c r="D453" s="166"/>
      <c r="E453" s="168"/>
      <c r="F453" s="167"/>
      <c r="G453" s="168"/>
      <c r="H453" s="271"/>
      <c r="J453" s="171" t="s">
        <v>91</v>
      </c>
      <c r="K453" s="164"/>
      <c r="L453" s="299" t="s">
        <v>92</v>
      </c>
      <c r="M453" s="248"/>
      <c r="N453" s="166"/>
      <c r="O453" s="168"/>
      <c r="P453" s="167"/>
      <c r="Q453" s="168"/>
      <c r="R453" s="271"/>
      <c r="AO453" s="260"/>
      <c r="AP453" s="260"/>
      <c r="AQ453" s="260"/>
      <c r="AR453" s="260"/>
      <c r="AS453" s="260"/>
      <c r="AT453" s="260"/>
      <c r="AU453" s="260"/>
      <c r="AV453" s="260"/>
      <c r="AW453" s="260"/>
      <c r="AX453" s="260"/>
      <c r="AY453" s="260"/>
      <c r="AZ453" s="260" t="s">
        <v>170</v>
      </c>
      <c r="BA453" s="260"/>
      <c r="BB453" s="260"/>
      <c r="BC453" s="260"/>
      <c r="BD453" s="260"/>
      <c r="BE453" s="260"/>
      <c r="BF453" s="260"/>
      <c r="BG453" s="210"/>
      <c r="BH453" s="210"/>
      <c r="BI453" s="210"/>
    </row>
    <row r="454" spans="1:61" x14ac:dyDescent="0.25">
      <c r="A454" s="171" t="s">
        <v>91</v>
      </c>
      <c r="B454" s="164"/>
      <c r="C454" s="299" t="s">
        <v>628</v>
      </c>
      <c r="D454" s="166"/>
      <c r="E454" s="168"/>
      <c r="F454" s="167"/>
      <c r="G454" s="168"/>
      <c r="H454" s="271"/>
      <c r="J454" s="171" t="s">
        <v>91</v>
      </c>
      <c r="K454" s="164"/>
      <c r="L454" s="299" t="s">
        <v>92</v>
      </c>
      <c r="M454" s="248"/>
      <c r="N454" s="166"/>
      <c r="O454" s="168"/>
      <c r="P454" s="167"/>
      <c r="Q454" s="168"/>
      <c r="R454" s="271"/>
      <c r="AO454" s="260"/>
      <c r="AP454" s="260"/>
      <c r="AQ454" s="260"/>
      <c r="AR454" s="260"/>
      <c r="AS454" s="260"/>
      <c r="AT454" s="260"/>
      <c r="AU454" s="260"/>
      <c r="AV454" s="260"/>
      <c r="AW454" s="260"/>
      <c r="AX454" s="260"/>
      <c r="AY454" s="260"/>
      <c r="AZ454" s="260" t="s">
        <v>170</v>
      </c>
      <c r="BA454" s="260"/>
      <c r="BB454" s="260"/>
      <c r="BC454" s="260"/>
      <c r="BD454" s="260"/>
      <c r="BE454" s="260"/>
      <c r="BF454" s="260"/>
      <c r="BG454" s="210"/>
      <c r="BH454" s="210"/>
      <c r="BI454" s="210"/>
    </row>
    <row r="455" spans="1:61" x14ac:dyDescent="0.25">
      <c r="A455" s="171" t="s">
        <v>91</v>
      </c>
      <c r="B455" s="164"/>
      <c r="C455" s="299" t="s">
        <v>628</v>
      </c>
      <c r="D455" s="166"/>
      <c r="E455" s="168"/>
      <c r="F455" s="167"/>
      <c r="G455" s="168"/>
      <c r="H455" s="271"/>
      <c r="J455" s="171" t="s">
        <v>91</v>
      </c>
      <c r="K455" s="164"/>
      <c r="L455" s="299" t="s">
        <v>92</v>
      </c>
      <c r="M455" s="248"/>
      <c r="N455" s="166"/>
      <c r="O455" s="168"/>
      <c r="P455" s="167"/>
      <c r="Q455" s="168"/>
      <c r="R455" s="271"/>
      <c r="AO455" s="260"/>
      <c r="AP455" s="260"/>
      <c r="AQ455" s="260"/>
      <c r="AR455" s="260"/>
      <c r="AS455" s="260"/>
      <c r="AT455" s="260"/>
      <c r="AU455" s="260"/>
      <c r="AV455" s="260"/>
      <c r="AW455" s="260"/>
      <c r="AX455" s="260"/>
      <c r="AY455" s="260"/>
      <c r="AZ455" s="260" t="s">
        <v>170</v>
      </c>
      <c r="BA455" s="260"/>
      <c r="BB455" s="260"/>
      <c r="BC455" s="260"/>
      <c r="BD455" s="260"/>
      <c r="BE455" s="260"/>
      <c r="BF455" s="260"/>
      <c r="BG455" s="210"/>
      <c r="BH455" s="210"/>
      <c r="BI455" s="210"/>
    </row>
    <row r="456" spans="1:61" x14ac:dyDescent="0.25">
      <c r="A456" s="171" t="s">
        <v>91</v>
      </c>
      <c r="B456" s="164"/>
      <c r="C456" s="299" t="s">
        <v>628</v>
      </c>
      <c r="D456" s="166"/>
      <c r="E456" s="168"/>
      <c r="F456" s="167"/>
      <c r="G456" s="168"/>
      <c r="H456" s="271"/>
      <c r="J456" s="171" t="s">
        <v>91</v>
      </c>
      <c r="K456" s="164"/>
      <c r="L456" s="299" t="s">
        <v>92</v>
      </c>
      <c r="M456" s="248"/>
      <c r="N456" s="166"/>
      <c r="O456" s="168"/>
      <c r="P456" s="167"/>
      <c r="Q456" s="168"/>
      <c r="R456" s="271"/>
      <c r="AO456" s="260"/>
      <c r="AP456" s="260"/>
      <c r="AQ456" s="260"/>
      <c r="AR456" s="260"/>
      <c r="AS456" s="260"/>
      <c r="AT456" s="260"/>
      <c r="AU456" s="260"/>
      <c r="AV456" s="260"/>
      <c r="AW456" s="260"/>
      <c r="AX456" s="260"/>
      <c r="AY456" s="260"/>
      <c r="AZ456" s="260" t="s">
        <v>170</v>
      </c>
      <c r="BA456" s="260"/>
      <c r="BB456" s="260"/>
      <c r="BC456" s="260"/>
      <c r="BD456" s="260"/>
      <c r="BE456" s="260"/>
      <c r="BF456" s="260"/>
      <c r="BG456" s="210"/>
      <c r="BH456" s="210"/>
      <c r="BI456" s="210"/>
    </row>
    <row r="457" spans="1:61" x14ac:dyDescent="0.25">
      <c r="A457" s="171" t="s">
        <v>91</v>
      </c>
      <c r="B457" s="164"/>
      <c r="C457" s="299" t="s">
        <v>628</v>
      </c>
      <c r="D457" s="166"/>
      <c r="E457" s="168"/>
      <c r="F457" s="167"/>
      <c r="G457" s="168"/>
      <c r="H457" s="271"/>
      <c r="J457" s="171" t="s">
        <v>91</v>
      </c>
      <c r="K457" s="164"/>
      <c r="L457" s="299" t="s">
        <v>92</v>
      </c>
      <c r="M457" s="248"/>
      <c r="N457" s="166"/>
      <c r="O457" s="168"/>
      <c r="P457" s="167"/>
      <c r="Q457" s="168"/>
      <c r="R457" s="271"/>
      <c r="AO457" s="260"/>
      <c r="AP457" s="260"/>
      <c r="AQ457" s="260"/>
      <c r="AR457" s="260"/>
      <c r="AS457" s="260"/>
      <c r="AT457" s="260"/>
      <c r="AU457" s="260"/>
      <c r="AV457" s="260"/>
      <c r="AW457" s="260"/>
      <c r="AX457" s="260"/>
      <c r="AY457" s="260"/>
      <c r="AZ457" s="260" t="s">
        <v>170</v>
      </c>
      <c r="BA457" s="260"/>
      <c r="BB457" s="260"/>
      <c r="BC457" s="260"/>
      <c r="BD457" s="260"/>
      <c r="BE457" s="260"/>
      <c r="BF457" s="260"/>
      <c r="BG457" s="210"/>
      <c r="BH457" s="210"/>
      <c r="BI457" s="210"/>
    </row>
    <row r="458" spans="1:61" x14ac:dyDescent="0.25">
      <c r="A458" s="171" t="s">
        <v>91</v>
      </c>
      <c r="B458" s="164"/>
      <c r="C458" s="299" t="s">
        <v>628</v>
      </c>
      <c r="D458" s="166"/>
      <c r="E458" s="168"/>
      <c r="F458" s="167"/>
      <c r="G458" s="168"/>
      <c r="H458" s="271"/>
      <c r="J458" s="171" t="s">
        <v>91</v>
      </c>
      <c r="K458" s="164"/>
      <c r="L458" s="299" t="s">
        <v>92</v>
      </c>
      <c r="M458" s="248"/>
      <c r="N458" s="166"/>
      <c r="O458" s="168"/>
      <c r="P458" s="167"/>
      <c r="Q458" s="168"/>
      <c r="R458" s="271"/>
      <c r="AO458" s="260"/>
      <c r="AP458" s="260"/>
      <c r="AQ458" s="260"/>
      <c r="AR458" s="260"/>
      <c r="AS458" s="260"/>
      <c r="AT458" s="260"/>
      <c r="AU458" s="260"/>
      <c r="AV458" s="260"/>
      <c r="AW458" s="260"/>
      <c r="AX458" s="260"/>
      <c r="AY458" s="260"/>
      <c r="AZ458" s="260" t="s">
        <v>170</v>
      </c>
      <c r="BA458" s="260"/>
      <c r="BB458" s="260"/>
      <c r="BC458" s="260"/>
      <c r="BD458" s="260"/>
      <c r="BE458" s="260"/>
      <c r="BF458" s="260"/>
      <c r="BG458" s="210"/>
      <c r="BH458" s="210"/>
      <c r="BI458" s="210"/>
    </row>
    <row r="459" spans="1:61" x14ac:dyDescent="0.25">
      <c r="A459" s="171" t="s">
        <v>91</v>
      </c>
      <c r="B459" s="164"/>
      <c r="C459" s="299" t="s">
        <v>628</v>
      </c>
      <c r="D459" s="166"/>
      <c r="E459" s="168"/>
      <c r="F459" s="167"/>
      <c r="G459" s="168"/>
      <c r="H459" s="271"/>
      <c r="J459" s="171" t="s">
        <v>91</v>
      </c>
      <c r="K459" s="164"/>
      <c r="L459" s="299" t="s">
        <v>92</v>
      </c>
      <c r="M459" s="248"/>
      <c r="N459" s="166"/>
      <c r="O459" s="168"/>
      <c r="P459" s="167"/>
      <c r="Q459" s="168"/>
      <c r="R459" s="271"/>
      <c r="AO459" s="260"/>
      <c r="AP459" s="260"/>
      <c r="AQ459" s="260"/>
      <c r="AR459" s="260"/>
      <c r="AS459" s="260"/>
      <c r="AT459" s="260"/>
      <c r="AU459" s="260"/>
      <c r="AV459" s="260"/>
      <c r="AW459" s="260"/>
      <c r="AX459" s="260"/>
      <c r="AY459" s="260"/>
      <c r="AZ459" s="260" t="s">
        <v>170</v>
      </c>
      <c r="BA459" s="260"/>
      <c r="BB459" s="260"/>
      <c r="BC459" s="260"/>
      <c r="BD459" s="260"/>
      <c r="BE459" s="260"/>
      <c r="BF459" s="260"/>
      <c r="BG459" s="210"/>
      <c r="BH459" s="210"/>
      <c r="BI459" s="210"/>
    </row>
    <row r="460" spans="1:61" x14ac:dyDescent="0.25">
      <c r="A460" s="171" t="s">
        <v>91</v>
      </c>
      <c r="B460" s="164"/>
      <c r="C460" s="299" t="s">
        <v>628</v>
      </c>
      <c r="D460" s="166"/>
      <c r="E460" s="168"/>
      <c r="F460" s="167"/>
      <c r="G460" s="168"/>
      <c r="H460" s="271"/>
      <c r="J460" s="171" t="s">
        <v>91</v>
      </c>
      <c r="K460" s="164"/>
      <c r="L460" s="299" t="s">
        <v>92</v>
      </c>
      <c r="M460" s="248"/>
      <c r="N460" s="166"/>
      <c r="O460" s="168"/>
      <c r="P460" s="167"/>
      <c r="Q460" s="168"/>
      <c r="R460" s="271"/>
      <c r="AO460" s="260"/>
      <c r="AP460" s="260"/>
      <c r="AQ460" s="260"/>
      <c r="AR460" s="260"/>
      <c r="AS460" s="260"/>
      <c r="AT460" s="260"/>
      <c r="AU460" s="260"/>
      <c r="AV460" s="260"/>
      <c r="AW460" s="260"/>
      <c r="AX460" s="260"/>
      <c r="AY460" s="260"/>
      <c r="AZ460" s="260" t="s">
        <v>170</v>
      </c>
      <c r="BA460" s="260"/>
      <c r="BB460" s="260"/>
      <c r="BC460" s="260"/>
      <c r="BD460" s="260"/>
      <c r="BE460" s="260"/>
      <c r="BF460" s="260"/>
      <c r="BG460" s="210"/>
      <c r="BH460" s="210"/>
      <c r="BI460" s="210"/>
    </row>
    <row r="461" spans="1:61" x14ac:dyDescent="0.25">
      <c r="A461" s="171" t="s">
        <v>91</v>
      </c>
      <c r="B461" s="164"/>
      <c r="C461" s="299" t="s">
        <v>628</v>
      </c>
      <c r="D461" s="166"/>
      <c r="E461" s="168"/>
      <c r="F461" s="167"/>
      <c r="G461" s="168"/>
      <c r="H461" s="271"/>
      <c r="J461" s="171" t="s">
        <v>91</v>
      </c>
      <c r="K461" s="164"/>
      <c r="L461" s="299" t="s">
        <v>92</v>
      </c>
      <c r="M461" s="248"/>
      <c r="N461" s="166"/>
      <c r="O461" s="168"/>
      <c r="P461" s="167"/>
      <c r="Q461" s="168"/>
      <c r="R461" s="271"/>
      <c r="AO461" s="260"/>
      <c r="AP461" s="260"/>
      <c r="AQ461" s="260"/>
      <c r="AR461" s="260"/>
      <c r="AS461" s="260"/>
      <c r="AT461" s="260"/>
      <c r="AU461" s="260"/>
      <c r="AV461" s="260"/>
      <c r="AW461" s="260"/>
      <c r="AX461" s="260"/>
      <c r="AY461" s="260"/>
      <c r="AZ461" s="260" t="s">
        <v>170</v>
      </c>
      <c r="BA461" s="260"/>
      <c r="BB461" s="260"/>
      <c r="BC461" s="260"/>
      <c r="BD461" s="260"/>
      <c r="BE461" s="260"/>
      <c r="BF461" s="260"/>
      <c r="BG461" s="210"/>
      <c r="BH461" s="210"/>
      <c r="BI461" s="210"/>
    </row>
    <row r="462" spans="1:61" x14ac:dyDescent="0.25">
      <c r="A462" s="171" t="s">
        <v>91</v>
      </c>
      <c r="B462" s="164"/>
      <c r="C462" s="299" t="s">
        <v>628</v>
      </c>
      <c r="D462" s="166"/>
      <c r="E462" s="168"/>
      <c r="F462" s="167"/>
      <c r="G462" s="168"/>
      <c r="H462" s="271"/>
      <c r="J462" s="171" t="s">
        <v>91</v>
      </c>
      <c r="K462" s="164"/>
      <c r="L462" s="299" t="s">
        <v>92</v>
      </c>
      <c r="M462" s="248"/>
      <c r="N462" s="166"/>
      <c r="O462" s="168"/>
      <c r="P462" s="167"/>
      <c r="Q462" s="168"/>
      <c r="R462" s="271"/>
      <c r="AO462" s="260"/>
      <c r="AP462" s="260"/>
      <c r="AQ462" s="260"/>
      <c r="AR462" s="260"/>
      <c r="AS462" s="260"/>
      <c r="AT462" s="260"/>
      <c r="AU462" s="260"/>
      <c r="AV462" s="260"/>
      <c r="AW462" s="260"/>
      <c r="AX462" s="260"/>
      <c r="AY462" s="260"/>
      <c r="AZ462" s="260" t="s">
        <v>170</v>
      </c>
      <c r="BA462" s="260"/>
      <c r="BB462" s="260"/>
      <c r="BC462" s="260"/>
      <c r="BD462" s="260"/>
      <c r="BE462" s="260"/>
      <c r="BF462" s="260"/>
      <c r="BG462" s="210"/>
      <c r="BH462" s="210"/>
      <c r="BI462" s="210"/>
    </row>
    <row r="463" spans="1:61" x14ac:dyDescent="0.25">
      <c r="A463" s="171" t="s">
        <v>91</v>
      </c>
      <c r="B463" s="164"/>
      <c r="C463" s="299" t="s">
        <v>628</v>
      </c>
      <c r="D463" s="166"/>
      <c r="E463" s="168"/>
      <c r="F463" s="167"/>
      <c r="G463" s="168"/>
      <c r="H463" s="271"/>
      <c r="J463" s="171" t="s">
        <v>91</v>
      </c>
      <c r="K463" s="164"/>
      <c r="L463" s="299" t="s">
        <v>92</v>
      </c>
      <c r="M463" s="248"/>
      <c r="N463" s="166"/>
      <c r="O463" s="168"/>
      <c r="P463" s="167"/>
      <c r="Q463" s="168"/>
      <c r="R463" s="271"/>
      <c r="AO463" s="260"/>
      <c r="AP463" s="260"/>
      <c r="AQ463" s="260"/>
      <c r="AR463" s="260"/>
      <c r="AS463" s="260"/>
      <c r="AT463" s="260"/>
      <c r="AU463" s="260"/>
      <c r="AV463" s="260"/>
      <c r="AW463" s="260"/>
      <c r="AX463" s="260"/>
      <c r="AY463" s="260"/>
      <c r="AZ463" s="260" t="s">
        <v>170</v>
      </c>
      <c r="BA463" s="260"/>
      <c r="BB463" s="260"/>
      <c r="BC463" s="260"/>
      <c r="BD463" s="260"/>
      <c r="BE463" s="260"/>
      <c r="BF463" s="260"/>
      <c r="BG463" s="210"/>
      <c r="BH463" s="210"/>
      <c r="BI463" s="210"/>
    </row>
    <row r="464" spans="1:61" x14ac:dyDescent="0.25">
      <c r="A464" s="171" t="s">
        <v>91</v>
      </c>
      <c r="B464" s="164"/>
      <c r="C464" s="299" t="s">
        <v>628</v>
      </c>
      <c r="D464" s="166"/>
      <c r="E464" s="168"/>
      <c r="F464" s="167"/>
      <c r="G464" s="168"/>
      <c r="H464" s="271"/>
      <c r="J464" s="171" t="s">
        <v>91</v>
      </c>
      <c r="K464" s="164"/>
      <c r="L464" s="299" t="s">
        <v>92</v>
      </c>
      <c r="M464" s="248"/>
      <c r="N464" s="166"/>
      <c r="O464" s="168"/>
      <c r="P464" s="167"/>
      <c r="Q464" s="168"/>
      <c r="R464" s="271"/>
      <c r="AO464" s="260"/>
      <c r="AP464" s="260"/>
      <c r="AQ464" s="260"/>
      <c r="AR464" s="260"/>
      <c r="AS464" s="260"/>
      <c r="AT464" s="260"/>
      <c r="AU464" s="260"/>
      <c r="AV464" s="260"/>
      <c r="AW464" s="260"/>
      <c r="AX464" s="260"/>
      <c r="AY464" s="260"/>
      <c r="AZ464" s="260" t="s">
        <v>170</v>
      </c>
      <c r="BA464" s="260"/>
      <c r="BB464" s="260"/>
      <c r="BC464" s="260"/>
      <c r="BD464" s="260"/>
      <c r="BE464" s="260"/>
      <c r="BF464" s="260"/>
      <c r="BG464" s="210"/>
      <c r="BH464" s="210"/>
      <c r="BI464" s="210"/>
    </row>
    <row r="465" spans="1:61" x14ac:dyDescent="0.25">
      <c r="A465" s="171" t="s">
        <v>91</v>
      </c>
      <c r="B465" s="164"/>
      <c r="C465" s="299" t="s">
        <v>628</v>
      </c>
      <c r="D465" s="166"/>
      <c r="E465" s="168"/>
      <c r="F465" s="167"/>
      <c r="G465" s="168"/>
      <c r="H465" s="271"/>
      <c r="J465" s="171" t="s">
        <v>91</v>
      </c>
      <c r="K465" s="164"/>
      <c r="L465" s="299" t="s">
        <v>92</v>
      </c>
      <c r="M465" s="248"/>
      <c r="N465" s="166"/>
      <c r="O465" s="168"/>
      <c r="P465" s="167"/>
      <c r="Q465" s="168"/>
      <c r="R465" s="271"/>
      <c r="AO465" s="260"/>
      <c r="AP465" s="260"/>
      <c r="AQ465" s="260"/>
      <c r="AR465" s="260"/>
      <c r="AS465" s="260"/>
      <c r="AT465" s="260"/>
      <c r="AU465" s="260"/>
      <c r="AV465" s="260"/>
      <c r="AW465" s="260"/>
      <c r="AX465" s="260"/>
      <c r="AY465" s="260"/>
      <c r="AZ465" s="260" t="s">
        <v>170</v>
      </c>
      <c r="BA465" s="260"/>
      <c r="BB465" s="260"/>
      <c r="BC465" s="260"/>
      <c r="BD465" s="260"/>
      <c r="BE465" s="260"/>
      <c r="BF465" s="260"/>
      <c r="BG465" s="210"/>
      <c r="BH465" s="210"/>
      <c r="BI465" s="210"/>
    </row>
    <row r="466" spans="1:61" x14ac:dyDescent="0.25">
      <c r="A466" s="171" t="s">
        <v>91</v>
      </c>
      <c r="B466" s="164"/>
      <c r="C466" s="299" t="s">
        <v>628</v>
      </c>
      <c r="D466" s="166"/>
      <c r="E466" s="168"/>
      <c r="F466" s="167"/>
      <c r="G466" s="168"/>
      <c r="H466" s="271"/>
      <c r="J466" s="171" t="s">
        <v>91</v>
      </c>
      <c r="K466" s="164"/>
      <c r="L466" s="299" t="s">
        <v>92</v>
      </c>
      <c r="M466" s="248"/>
      <c r="N466" s="166"/>
      <c r="O466" s="168"/>
      <c r="P466" s="167"/>
      <c r="Q466" s="168"/>
      <c r="R466" s="271"/>
      <c r="AO466" s="260"/>
      <c r="AP466" s="260"/>
      <c r="AQ466" s="260"/>
      <c r="AR466" s="260"/>
      <c r="AS466" s="260"/>
      <c r="AT466" s="260"/>
      <c r="AU466" s="260"/>
      <c r="AV466" s="260"/>
      <c r="AW466" s="260"/>
      <c r="AX466" s="260"/>
      <c r="AY466" s="260"/>
      <c r="AZ466" s="260" t="s">
        <v>170</v>
      </c>
      <c r="BA466" s="260"/>
      <c r="BB466" s="260"/>
      <c r="BC466" s="260"/>
      <c r="BD466" s="260"/>
      <c r="BE466" s="260"/>
      <c r="BF466" s="260"/>
      <c r="BG466" s="210"/>
      <c r="BH466" s="210"/>
      <c r="BI466" s="210"/>
    </row>
    <row r="467" spans="1:61" x14ac:dyDescent="0.25">
      <c r="A467" s="171" t="s">
        <v>91</v>
      </c>
      <c r="B467" s="164"/>
      <c r="C467" s="299" t="s">
        <v>628</v>
      </c>
      <c r="D467" s="166"/>
      <c r="E467" s="168"/>
      <c r="F467" s="167"/>
      <c r="G467" s="168"/>
      <c r="H467" s="271"/>
      <c r="J467" s="171" t="s">
        <v>91</v>
      </c>
      <c r="K467" s="164"/>
      <c r="L467" s="299" t="s">
        <v>92</v>
      </c>
      <c r="M467" s="248"/>
      <c r="N467" s="166"/>
      <c r="O467" s="168"/>
      <c r="P467" s="167"/>
      <c r="Q467" s="168"/>
      <c r="R467" s="271"/>
      <c r="AO467" s="260"/>
      <c r="AP467" s="260"/>
      <c r="AQ467" s="260"/>
      <c r="AR467" s="260"/>
      <c r="AS467" s="260"/>
      <c r="AT467" s="260"/>
      <c r="AU467" s="260"/>
      <c r="AV467" s="260"/>
      <c r="AW467" s="260"/>
      <c r="AX467" s="260"/>
      <c r="AY467" s="260"/>
      <c r="AZ467" s="260" t="s">
        <v>170</v>
      </c>
      <c r="BA467" s="260"/>
      <c r="BB467" s="260"/>
      <c r="BC467" s="260"/>
      <c r="BD467" s="260"/>
      <c r="BE467" s="260"/>
      <c r="BF467" s="260"/>
      <c r="BG467" s="210"/>
      <c r="BH467" s="210"/>
      <c r="BI467" s="210"/>
    </row>
    <row r="468" spans="1:61" x14ac:dyDescent="0.25">
      <c r="A468" s="171" t="s">
        <v>91</v>
      </c>
      <c r="B468" s="164"/>
      <c r="C468" s="299" t="s">
        <v>628</v>
      </c>
      <c r="D468" s="166"/>
      <c r="E468" s="168"/>
      <c r="F468" s="167"/>
      <c r="G468" s="168"/>
      <c r="H468" s="271"/>
      <c r="J468" s="171" t="s">
        <v>91</v>
      </c>
      <c r="K468" s="164"/>
      <c r="L468" s="299" t="s">
        <v>92</v>
      </c>
      <c r="M468" s="248"/>
      <c r="N468" s="166"/>
      <c r="O468" s="168"/>
      <c r="P468" s="167"/>
      <c r="Q468" s="168"/>
      <c r="R468" s="271"/>
      <c r="AO468" s="260"/>
      <c r="AP468" s="260"/>
      <c r="AQ468" s="260"/>
      <c r="AR468" s="260"/>
      <c r="AS468" s="260"/>
      <c r="AT468" s="260"/>
      <c r="AU468" s="260"/>
      <c r="AV468" s="260"/>
      <c r="AW468" s="260"/>
      <c r="AX468" s="260"/>
      <c r="AY468" s="260"/>
      <c r="AZ468" s="260" t="s">
        <v>170</v>
      </c>
      <c r="BA468" s="260"/>
      <c r="BB468" s="260"/>
      <c r="BC468" s="260"/>
      <c r="BD468" s="260"/>
      <c r="BE468" s="260"/>
      <c r="BF468" s="260"/>
      <c r="BG468" s="210"/>
      <c r="BH468" s="210"/>
      <c r="BI468" s="210"/>
    </row>
    <row r="469" spans="1:61" x14ac:dyDescent="0.25">
      <c r="A469" s="171" t="s">
        <v>91</v>
      </c>
      <c r="B469" s="164"/>
      <c r="C469" s="299" t="s">
        <v>628</v>
      </c>
      <c r="D469" s="166"/>
      <c r="E469" s="168"/>
      <c r="F469" s="167"/>
      <c r="G469" s="168"/>
      <c r="H469" s="271"/>
      <c r="J469" s="171" t="s">
        <v>91</v>
      </c>
      <c r="K469" s="164"/>
      <c r="L469" s="299" t="s">
        <v>92</v>
      </c>
      <c r="M469" s="248"/>
      <c r="N469" s="166"/>
      <c r="O469" s="168"/>
      <c r="P469" s="167"/>
      <c r="Q469" s="168"/>
      <c r="R469" s="271"/>
      <c r="AO469" s="260"/>
      <c r="AP469" s="260"/>
      <c r="AQ469" s="260"/>
      <c r="AR469" s="260"/>
      <c r="AS469" s="260"/>
      <c r="AT469" s="260"/>
      <c r="AU469" s="260"/>
      <c r="AV469" s="260"/>
      <c r="AW469" s="260"/>
      <c r="AX469" s="260"/>
      <c r="AY469" s="260"/>
      <c r="AZ469" s="260" t="s">
        <v>170</v>
      </c>
      <c r="BA469" s="260"/>
      <c r="BB469" s="260"/>
      <c r="BC469" s="260"/>
      <c r="BD469" s="260"/>
      <c r="BE469" s="260"/>
      <c r="BF469" s="260"/>
      <c r="BG469" s="210"/>
      <c r="BH469" s="210"/>
      <c r="BI469" s="210"/>
    </row>
    <row r="470" spans="1:61" x14ac:dyDescent="0.25">
      <c r="A470" s="171" t="s">
        <v>91</v>
      </c>
      <c r="B470" s="164"/>
      <c r="C470" s="299" t="s">
        <v>628</v>
      </c>
      <c r="D470" s="166"/>
      <c r="E470" s="168"/>
      <c r="F470" s="167"/>
      <c r="G470" s="168"/>
      <c r="H470" s="271"/>
      <c r="J470" s="171" t="s">
        <v>91</v>
      </c>
      <c r="K470" s="164"/>
      <c r="L470" s="299" t="s">
        <v>92</v>
      </c>
      <c r="M470" s="248"/>
      <c r="N470" s="166"/>
      <c r="O470" s="168"/>
      <c r="P470" s="167"/>
      <c r="Q470" s="168"/>
      <c r="R470" s="271"/>
      <c r="AO470" s="260"/>
      <c r="AP470" s="260"/>
      <c r="AQ470" s="260"/>
      <c r="AR470" s="260"/>
      <c r="AS470" s="260"/>
      <c r="AT470" s="260"/>
      <c r="AU470" s="260"/>
      <c r="AV470" s="260"/>
      <c r="AW470" s="260"/>
      <c r="AX470" s="260"/>
      <c r="AY470" s="260"/>
      <c r="AZ470" s="260" t="s">
        <v>170</v>
      </c>
      <c r="BA470" s="260"/>
      <c r="BB470" s="260"/>
      <c r="BC470" s="260"/>
      <c r="BD470" s="260"/>
      <c r="BE470" s="260"/>
      <c r="BF470" s="260"/>
      <c r="BG470" s="210"/>
      <c r="BH470" s="210"/>
      <c r="BI470" s="210"/>
    </row>
    <row r="471" spans="1:61" x14ac:dyDescent="0.25">
      <c r="A471" s="171" t="s">
        <v>91</v>
      </c>
      <c r="B471" s="164"/>
      <c r="C471" s="299" t="s">
        <v>628</v>
      </c>
      <c r="D471" s="166"/>
      <c r="E471" s="168"/>
      <c r="F471" s="167"/>
      <c r="G471" s="168"/>
      <c r="H471" s="271"/>
      <c r="J471" s="171" t="s">
        <v>91</v>
      </c>
      <c r="K471" s="164"/>
      <c r="L471" s="299" t="s">
        <v>92</v>
      </c>
      <c r="M471" s="248"/>
      <c r="N471" s="166"/>
      <c r="O471" s="168"/>
      <c r="P471" s="167"/>
      <c r="Q471" s="168"/>
      <c r="R471" s="271"/>
      <c r="AO471" s="260"/>
      <c r="AP471" s="260"/>
      <c r="AQ471" s="260"/>
      <c r="AR471" s="260"/>
      <c r="AS471" s="260"/>
      <c r="AT471" s="260"/>
      <c r="AU471" s="260"/>
      <c r="AV471" s="260"/>
      <c r="AW471" s="260"/>
      <c r="AX471" s="260"/>
      <c r="AY471" s="260"/>
      <c r="AZ471" s="260" t="s">
        <v>170</v>
      </c>
      <c r="BA471" s="260"/>
      <c r="BB471" s="260"/>
      <c r="BC471" s="260"/>
      <c r="BD471" s="260"/>
      <c r="BE471" s="260"/>
      <c r="BF471" s="260"/>
      <c r="BG471" s="210"/>
      <c r="BH471" s="210"/>
      <c r="BI471" s="210"/>
    </row>
    <row r="472" spans="1:61" x14ac:dyDescent="0.25">
      <c r="A472" s="171" t="s">
        <v>91</v>
      </c>
      <c r="B472" s="164"/>
      <c r="C472" s="299" t="s">
        <v>628</v>
      </c>
      <c r="D472" s="166"/>
      <c r="E472" s="168"/>
      <c r="F472" s="167"/>
      <c r="G472" s="168"/>
      <c r="H472" s="271"/>
      <c r="J472" s="171" t="s">
        <v>91</v>
      </c>
      <c r="K472" s="164"/>
      <c r="L472" s="299" t="s">
        <v>92</v>
      </c>
      <c r="M472" s="248"/>
      <c r="N472" s="166"/>
      <c r="O472" s="168"/>
      <c r="P472" s="167"/>
      <c r="Q472" s="168"/>
      <c r="R472" s="271"/>
      <c r="AO472" s="260"/>
      <c r="AP472" s="260"/>
      <c r="AQ472" s="260"/>
      <c r="AR472" s="260"/>
      <c r="AS472" s="260"/>
      <c r="AT472" s="260"/>
      <c r="AU472" s="260"/>
      <c r="AV472" s="260"/>
      <c r="AW472" s="260"/>
      <c r="AX472" s="260"/>
      <c r="AY472" s="260"/>
      <c r="AZ472" s="260" t="s">
        <v>170</v>
      </c>
      <c r="BA472" s="260"/>
      <c r="BB472" s="260"/>
      <c r="BC472" s="260"/>
      <c r="BD472" s="260"/>
      <c r="BE472" s="260"/>
      <c r="BF472" s="260"/>
      <c r="BG472" s="210"/>
      <c r="BH472" s="210"/>
      <c r="BI472" s="210"/>
    </row>
    <row r="473" spans="1:61" x14ac:dyDescent="0.25">
      <c r="A473" s="171" t="s">
        <v>91</v>
      </c>
      <c r="B473" s="164"/>
      <c r="C473" s="299" t="s">
        <v>628</v>
      </c>
      <c r="D473" s="166"/>
      <c r="E473" s="168"/>
      <c r="F473" s="167"/>
      <c r="G473" s="168"/>
      <c r="H473" s="271"/>
      <c r="J473" s="171" t="s">
        <v>91</v>
      </c>
      <c r="K473" s="164"/>
      <c r="L473" s="299" t="s">
        <v>92</v>
      </c>
      <c r="M473" s="248"/>
      <c r="N473" s="166"/>
      <c r="O473" s="168"/>
      <c r="P473" s="167"/>
      <c r="Q473" s="168"/>
      <c r="R473" s="271"/>
      <c r="AO473" s="260"/>
      <c r="AP473" s="260"/>
      <c r="AQ473" s="260"/>
      <c r="AR473" s="260"/>
      <c r="AS473" s="260"/>
      <c r="AT473" s="260"/>
      <c r="AU473" s="260"/>
      <c r="AV473" s="260"/>
      <c r="AW473" s="260"/>
      <c r="AX473" s="260"/>
      <c r="AY473" s="260"/>
      <c r="AZ473" s="260" t="s">
        <v>170</v>
      </c>
      <c r="BA473" s="260"/>
      <c r="BB473" s="260"/>
      <c r="BC473" s="260"/>
      <c r="BD473" s="260"/>
      <c r="BE473" s="260"/>
      <c r="BF473" s="260"/>
      <c r="BG473" s="210"/>
      <c r="BH473" s="210"/>
      <c r="BI473" s="210"/>
    </row>
    <row r="474" spans="1:61" x14ac:dyDescent="0.25">
      <c r="A474" s="171" t="s">
        <v>91</v>
      </c>
      <c r="B474" s="164"/>
      <c r="C474" s="299" t="s">
        <v>628</v>
      </c>
      <c r="D474" s="166"/>
      <c r="E474" s="168"/>
      <c r="F474" s="167"/>
      <c r="G474" s="168"/>
      <c r="H474" s="271"/>
      <c r="J474" s="171" t="s">
        <v>91</v>
      </c>
      <c r="K474" s="164"/>
      <c r="L474" s="299" t="s">
        <v>92</v>
      </c>
      <c r="M474" s="248"/>
      <c r="N474" s="166"/>
      <c r="O474" s="168"/>
      <c r="P474" s="167"/>
      <c r="Q474" s="168"/>
      <c r="R474" s="271"/>
      <c r="AO474" s="260"/>
      <c r="AP474" s="260"/>
      <c r="AQ474" s="260"/>
      <c r="AR474" s="260"/>
      <c r="AS474" s="260"/>
      <c r="AT474" s="260"/>
      <c r="AU474" s="260"/>
      <c r="AV474" s="260"/>
      <c r="AW474" s="260"/>
      <c r="AX474" s="260"/>
      <c r="AY474" s="260"/>
      <c r="AZ474" s="260" t="s">
        <v>170</v>
      </c>
      <c r="BA474" s="260"/>
      <c r="BB474" s="260"/>
      <c r="BC474" s="260"/>
      <c r="BD474" s="260"/>
      <c r="BE474" s="260"/>
      <c r="BF474" s="260"/>
      <c r="BG474" s="210"/>
      <c r="BH474" s="210"/>
      <c r="BI474" s="210"/>
    </row>
    <row r="475" spans="1:61" x14ac:dyDescent="0.25">
      <c r="A475" s="171" t="s">
        <v>91</v>
      </c>
      <c r="B475" s="164"/>
      <c r="C475" s="299" t="s">
        <v>628</v>
      </c>
      <c r="D475" s="166"/>
      <c r="E475" s="168"/>
      <c r="F475" s="167"/>
      <c r="G475" s="168"/>
      <c r="H475" s="271"/>
      <c r="J475" s="171" t="s">
        <v>91</v>
      </c>
      <c r="K475" s="164"/>
      <c r="L475" s="299" t="s">
        <v>92</v>
      </c>
      <c r="M475" s="248"/>
      <c r="N475" s="166"/>
      <c r="O475" s="168"/>
      <c r="P475" s="167"/>
      <c r="Q475" s="168"/>
      <c r="R475" s="271"/>
      <c r="AO475" s="260"/>
      <c r="AP475" s="260"/>
      <c r="AQ475" s="260"/>
      <c r="AR475" s="260"/>
      <c r="AS475" s="260"/>
      <c r="AT475" s="260"/>
      <c r="AU475" s="260"/>
      <c r="AV475" s="260"/>
      <c r="AW475" s="260"/>
      <c r="AX475" s="260"/>
      <c r="AY475" s="260"/>
      <c r="AZ475" s="260" t="s">
        <v>170</v>
      </c>
      <c r="BA475" s="260"/>
      <c r="BB475" s="260"/>
      <c r="BC475" s="260"/>
      <c r="BD475" s="260"/>
      <c r="BE475" s="260"/>
      <c r="BF475" s="260"/>
      <c r="BG475" s="210"/>
      <c r="BH475" s="210"/>
      <c r="BI475" s="210"/>
    </row>
    <row r="476" spans="1:61" x14ac:dyDescent="0.25">
      <c r="A476" s="171" t="s">
        <v>91</v>
      </c>
      <c r="B476" s="164"/>
      <c r="C476" s="299" t="s">
        <v>628</v>
      </c>
      <c r="D476" s="166"/>
      <c r="E476" s="168"/>
      <c r="F476" s="167"/>
      <c r="G476" s="168"/>
      <c r="H476" s="271"/>
      <c r="J476" s="171" t="s">
        <v>91</v>
      </c>
      <c r="K476" s="164"/>
      <c r="L476" s="299" t="s">
        <v>92</v>
      </c>
      <c r="M476" s="248"/>
      <c r="N476" s="166"/>
      <c r="O476" s="168"/>
      <c r="P476" s="167"/>
      <c r="Q476" s="168"/>
      <c r="R476" s="271"/>
      <c r="AO476" s="260"/>
      <c r="AP476" s="260"/>
      <c r="AQ476" s="260"/>
      <c r="AR476" s="260"/>
      <c r="AS476" s="260"/>
      <c r="AT476" s="260"/>
      <c r="AU476" s="260"/>
      <c r="AV476" s="260"/>
      <c r="AW476" s="260"/>
      <c r="AX476" s="260"/>
      <c r="AY476" s="260"/>
      <c r="AZ476" s="260" t="s">
        <v>170</v>
      </c>
      <c r="BA476" s="260"/>
      <c r="BB476" s="260"/>
      <c r="BC476" s="260"/>
      <c r="BD476" s="260"/>
      <c r="BE476" s="260"/>
      <c r="BF476" s="260"/>
      <c r="BG476" s="210"/>
      <c r="BH476" s="210"/>
      <c r="BI476" s="210"/>
    </row>
    <row r="477" spans="1:61" x14ac:dyDescent="0.25">
      <c r="A477" s="171" t="s">
        <v>91</v>
      </c>
      <c r="B477" s="164"/>
      <c r="C477" s="299" t="s">
        <v>628</v>
      </c>
      <c r="D477" s="166"/>
      <c r="E477" s="168"/>
      <c r="F477" s="167"/>
      <c r="G477" s="168"/>
      <c r="H477" s="271"/>
      <c r="J477" s="171" t="s">
        <v>91</v>
      </c>
      <c r="K477" s="164"/>
      <c r="L477" s="299" t="s">
        <v>92</v>
      </c>
      <c r="M477" s="248"/>
      <c r="N477" s="166"/>
      <c r="O477" s="168"/>
      <c r="P477" s="167"/>
      <c r="Q477" s="168"/>
      <c r="R477" s="271"/>
      <c r="AO477" s="260"/>
      <c r="AP477" s="260"/>
      <c r="AQ477" s="260"/>
      <c r="AR477" s="260"/>
      <c r="AS477" s="260"/>
      <c r="AT477" s="260"/>
      <c r="AU477" s="260"/>
      <c r="AV477" s="260"/>
      <c r="AW477" s="260"/>
      <c r="AX477" s="260"/>
      <c r="AY477" s="260"/>
      <c r="AZ477" s="260" t="s">
        <v>170</v>
      </c>
      <c r="BA477" s="260"/>
      <c r="BB477" s="260"/>
      <c r="BC477" s="260"/>
      <c r="BD477" s="260"/>
      <c r="BE477" s="260"/>
      <c r="BF477" s="260"/>
      <c r="BG477" s="210"/>
      <c r="BH477" s="210"/>
      <c r="BI477" s="210"/>
    </row>
    <row r="478" spans="1:61" x14ac:dyDescent="0.25">
      <c r="A478" s="171" t="s">
        <v>91</v>
      </c>
      <c r="B478" s="164"/>
      <c r="C478" s="299" t="s">
        <v>628</v>
      </c>
      <c r="D478" s="166"/>
      <c r="E478" s="168"/>
      <c r="F478" s="167"/>
      <c r="G478" s="168"/>
      <c r="H478" s="271"/>
      <c r="J478" s="171" t="s">
        <v>91</v>
      </c>
      <c r="K478" s="164"/>
      <c r="L478" s="299" t="s">
        <v>92</v>
      </c>
      <c r="M478" s="248"/>
      <c r="N478" s="166"/>
      <c r="O478" s="168"/>
      <c r="P478" s="167"/>
      <c r="Q478" s="168"/>
      <c r="R478" s="271"/>
      <c r="AO478" s="260"/>
      <c r="AP478" s="260"/>
      <c r="AQ478" s="260"/>
      <c r="AR478" s="260"/>
      <c r="AS478" s="260"/>
      <c r="AT478" s="260"/>
      <c r="AU478" s="260"/>
      <c r="AV478" s="260"/>
      <c r="AW478" s="260"/>
      <c r="AX478" s="260"/>
      <c r="AY478" s="260"/>
      <c r="AZ478" s="260" t="s">
        <v>170</v>
      </c>
      <c r="BA478" s="260"/>
      <c r="BB478" s="260"/>
      <c r="BC478" s="260"/>
      <c r="BD478" s="260"/>
      <c r="BE478" s="260"/>
      <c r="BF478" s="260"/>
      <c r="BG478" s="210"/>
      <c r="BH478" s="210"/>
      <c r="BI478" s="210"/>
    </row>
    <row r="479" spans="1:61" x14ac:dyDescent="0.25">
      <c r="A479" s="171" t="s">
        <v>91</v>
      </c>
      <c r="B479" s="164"/>
      <c r="C479" s="299" t="s">
        <v>628</v>
      </c>
      <c r="D479" s="166"/>
      <c r="E479" s="168"/>
      <c r="F479" s="167"/>
      <c r="G479" s="168"/>
      <c r="H479" s="271"/>
      <c r="J479" s="171" t="s">
        <v>91</v>
      </c>
      <c r="K479" s="164"/>
      <c r="L479" s="299" t="s">
        <v>92</v>
      </c>
      <c r="M479" s="248"/>
      <c r="N479" s="166"/>
      <c r="O479" s="168"/>
      <c r="P479" s="167"/>
      <c r="Q479" s="168"/>
      <c r="R479" s="271"/>
      <c r="AO479" s="260"/>
      <c r="AP479" s="260"/>
      <c r="AQ479" s="260"/>
      <c r="AR479" s="260"/>
      <c r="AS479" s="260"/>
      <c r="AT479" s="260"/>
      <c r="AU479" s="260"/>
      <c r="AV479" s="260"/>
      <c r="AW479" s="260"/>
      <c r="AX479" s="260"/>
      <c r="AY479" s="260"/>
      <c r="AZ479" s="260" t="s">
        <v>170</v>
      </c>
      <c r="BA479" s="260"/>
      <c r="BB479" s="260"/>
      <c r="BC479" s="260"/>
      <c r="BD479" s="260"/>
      <c r="BE479" s="260"/>
      <c r="BF479" s="260"/>
      <c r="BG479" s="210"/>
      <c r="BH479" s="210"/>
      <c r="BI479" s="210"/>
    </row>
    <row r="480" spans="1:61" x14ac:dyDescent="0.25">
      <c r="A480" s="171" t="s">
        <v>91</v>
      </c>
      <c r="B480" s="164"/>
      <c r="C480" s="299" t="s">
        <v>628</v>
      </c>
      <c r="D480" s="166"/>
      <c r="E480" s="168"/>
      <c r="F480" s="167"/>
      <c r="G480" s="168"/>
      <c r="H480" s="271"/>
      <c r="J480" s="171" t="s">
        <v>91</v>
      </c>
      <c r="K480" s="164"/>
      <c r="L480" s="299" t="s">
        <v>92</v>
      </c>
      <c r="M480" s="248"/>
      <c r="N480" s="166"/>
      <c r="O480" s="168"/>
      <c r="P480" s="167"/>
      <c r="Q480" s="168"/>
      <c r="R480" s="271"/>
      <c r="AO480" s="260"/>
      <c r="AP480" s="260"/>
      <c r="AQ480" s="260"/>
      <c r="AR480" s="260"/>
      <c r="AS480" s="260"/>
      <c r="AT480" s="260"/>
      <c r="AU480" s="260"/>
      <c r="AV480" s="260"/>
      <c r="AW480" s="260"/>
      <c r="AX480" s="260"/>
      <c r="AY480" s="260"/>
      <c r="AZ480" s="260" t="s">
        <v>170</v>
      </c>
      <c r="BA480" s="260"/>
      <c r="BB480" s="260"/>
      <c r="BC480" s="260"/>
      <c r="BD480" s="260"/>
      <c r="BE480" s="260"/>
      <c r="BF480" s="260"/>
      <c r="BG480" s="210"/>
      <c r="BH480" s="210"/>
      <c r="BI480" s="210"/>
    </row>
    <row r="481" spans="1:61" x14ac:dyDescent="0.25">
      <c r="A481" s="171" t="s">
        <v>91</v>
      </c>
      <c r="B481" s="164"/>
      <c r="C481" s="299" t="s">
        <v>628</v>
      </c>
      <c r="D481" s="166"/>
      <c r="E481" s="168"/>
      <c r="F481" s="167"/>
      <c r="G481" s="168"/>
      <c r="H481" s="271"/>
      <c r="J481" s="171" t="s">
        <v>91</v>
      </c>
      <c r="K481" s="164"/>
      <c r="L481" s="299" t="s">
        <v>92</v>
      </c>
      <c r="M481" s="248"/>
      <c r="N481" s="166"/>
      <c r="O481" s="168"/>
      <c r="P481" s="167"/>
      <c r="Q481" s="168"/>
      <c r="R481" s="271"/>
      <c r="AO481" s="260"/>
      <c r="AP481" s="260"/>
      <c r="AQ481" s="260"/>
      <c r="AR481" s="260"/>
      <c r="AS481" s="260"/>
      <c r="AT481" s="260"/>
      <c r="AU481" s="260"/>
      <c r="AV481" s="260"/>
      <c r="AW481" s="260"/>
      <c r="AX481" s="260"/>
      <c r="AY481" s="260"/>
      <c r="AZ481" s="260" t="s">
        <v>170</v>
      </c>
      <c r="BA481" s="260"/>
      <c r="BB481" s="260"/>
      <c r="BC481" s="260"/>
      <c r="BD481" s="260"/>
      <c r="BE481" s="260"/>
      <c r="BF481" s="260"/>
      <c r="BG481" s="210"/>
      <c r="BH481" s="210"/>
      <c r="BI481" s="210"/>
    </row>
    <row r="482" spans="1:61" x14ac:dyDescent="0.25">
      <c r="A482" s="171" t="s">
        <v>91</v>
      </c>
      <c r="B482" s="164"/>
      <c r="C482" s="299" t="s">
        <v>628</v>
      </c>
      <c r="D482" s="166"/>
      <c r="E482" s="168"/>
      <c r="F482" s="167"/>
      <c r="G482" s="168"/>
      <c r="H482" s="271"/>
      <c r="J482" s="171" t="s">
        <v>91</v>
      </c>
      <c r="K482" s="164"/>
      <c r="L482" s="299" t="s">
        <v>92</v>
      </c>
      <c r="M482" s="248"/>
      <c r="N482" s="166"/>
      <c r="O482" s="168"/>
      <c r="P482" s="167"/>
      <c r="Q482" s="168"/>
      <c r="R482" s="271"/>
      <c r="AO482" s="260"/>
      <c r="AP482" s="260"/>
      <c r="AQ482" s="260"/>
      <c r="AR482" s="260"/>
      <c r="AS482" s="260"/>
      <c r="AT482" s="260"/>
      <c r="AU482" s="260"/>
      <c r="AV482" s="260"/>
      <c r="AW482" s="260"/>
      <c r="AX482" s="260"/>
      <c r="AY482" s="260"/>
      <c r="AZ482" s="260" t="s">
        <v>170</v>
      </c>
      <c r="BA482" s="260"/>
      <c r="BB482" s="260"/>
      <c r="BC482" s="260"/>
      <c r="BD482" s="260"/>
      <c r="BE482" s="260"/>
      <c r="BF482" s="260"/>
      <c r="BG482" s="210"/>
      <c r="BH482" s="210"/>
      <c r="BI482" s="210"/>
    </row>
    <row r="483" spans="1:61" x14ac:dyDescent="0.25">
      <c r="A483" s="171" t="s">
        <v>91</v>
      </c>
      <c r="B483" s="164"/>
      <c r="C483" s="299" t="s">
        <v>628</v>
      </c>
      <c r="D483" s="166"/>
      <c r="E483" s="168"/>
      <c r="F483" s="167"/>
      <c r="G483" s="168"/>
      <c r="H483" s="271"/>
      <c r="J483" s="171" t="s">
        <v>91</v>
      </c>
      <c r="K483" s="164"/>
      <c r="L483" s="299" t="s">
        <v>92</v>
      </c>
      <c r="M483" s="248"/>
      <c r="N483" s="166"/>
      <c r="O483" s="168"/>
      <c r="P483" s="167"/>
      <c r="Q483" s="168"/>
      <c r="R483" s="271"/>
      <c r="AO483" s="260"/>
      <c r="AP483" s="260"/>
      <c r="AQ483" s="260"/>
      <c r="AR483" s="260"/>
      <c r="AS483" s="260"/>
      <c r="AT483" s="260"/>
      <c r="AU483" s="260"/>
      <c r="AV483" s="260"/>
      <c r="AW483" s="260"/>
      <c r="AX483" s="260"/>
      <c r="AY483" s="260"/>
      <c r="AZ483" s="260" t="s">
        <v>170</v>
      </c>
      <c r="BA483" s="260"/>
      <c r="BB483" s="260"/>
      <c r="BC483" s="260"/>
      <c r="BD483" s="260"/>
      <c r="BE483" s="260"/>
      <c r="BF483" s="260"/>
      <c r="BG483" s="210"/>
      <c r="BH483" s="210"/>
      <c r="BI483" s="210"/>
    </row>
    <row r="484" spans="1:61" x14ac:dyDescent="0.25">
      <c r="A484" s="171" t="s">
        <v>91</v>
      </c>
      <c r="B484" s="164"/>
      <c r="C484" s="299" t="s">
        <v>628</v>
      </c>
      <c r="D484" s="166"/>
      <c r="E484" s="168"/>
      <c r="F484" s="167"/>
      <c r="G484" s="168"/>
      <c r="H484" s="271"/>
      <c r="J484" s="171" t="s">
        <v>91</v>
      </c>
      <c r="K484" s="164"/>
      <c r="L484" s="299" t="s">
        <v>92</v>
      </c>
      <c r="M484" s="248"/>
      <c r="N484" s="166"/>
      <c r="O484" s="168"/>
      <c r="P484" s="167"/>
      <c r="Q484" s="168"/>
      <c r="R484" s="271"/>
      <c r="AO484" s="260"/>
      <c r="AP484" s="260"/>
      <c r="AQ484" s="260"/>
      <c r="AR484" s="260"/>
      <c r="AS484" s="260"/>
      <c r="AT484" s="260"/>
      <c r="AU484" s="260"/>
      <c r="AV484" s="260"/>
      <c r="AW484" s="260"/>
      <c r="AX484" s="260"/>
      <c r="AY484" s="260"/>
      <c r="AZ484" s="260" t="s">
        <v>170</v>
      </c>
      <c r="BA484" s="260"/>
      <c r="BB484" s="260"/>
      <c r="BC484" s="260"/>
      <c r="BD484" s="260"/>
      <c r="BE484" s="260"/>
      <c r="BF484" s="260"/>
      <c r="BG484" s="210"/>
      <c r="BH484" s="210"/>
      <c r="BI484" s="210"/>
    </row>
    <row r="485" spans="1:61" x14ac:dyDescent="0.25">
      <c r="A485" s="171" t="s">
        <v>91</v>
      </c>
      <c r="B485" s="164"/>
      <c r="C485" s="299" t="s">
        <v>628</v>
      </c>
      <c r="D485" s="166"/>
      <c r="E485" s="168"/>
      <c r="F485" s="167"/>
      <c r="G485" s="168"/>
      <c r="H485" s="271"/>
      <c r="J485" s="171" t="s">
        <v>91</v>
      </c>
      <c r="K485" s="164"/>
      <c r="L485" s="299" t="s">
        <v>92</v>
      </c>
      <c r="M485" s="248"/>
      <c r="N485" s="166"/>
      <c r="O485" s="168"/>
      <c r="P485" s="167"/>
      <c r="Q485" s="168"/>
      <c r="R485" s="271"/>
      <c r="AO485" s="260"/>
      <c r="AP485" s="260"/>
      <c r="AQ485" s="260"/>
      <c r="AR485" s="260"/>
      <c r="AS485" s="260"/>
      <c r="AT485" s="260"/>
      <c r="AU485" s="260"/>
      <c r="AV485" s="260"/>
      <c r="AW485" s="260"/>
      <c r="AX485" s="260"/>
      <c r="AY485" s="260"/>
      <c r="AZ485" s="260" t="s">
        <v>170</v>
      </c>
      <c r="BA485" s="260"/>
      <c r="BB485" s="260"/>
      <c r="BC485" s="260"/>
      <c r="BD485" s="260"/>
      <c r="BE485" s="260"/>
      <c r="BF485" s="260"/>
      <c r="BG485" s="210"/>
      <c r="BH485" s="210"/>
      <c r="BI485" s="210"/>
    </row>
    <row r="486" spans="1:61" x14ac:dyDescent="0.25">
      <c r="A486" s="171" t="s">
        <v>91</v>
      </c>
      <c r="B486" s="164"/>
      <c r="C486" s="299" t="s">
        <v>628</v>
      </c>
      <c r="D486" s="166"/>
      <c r="E486" s="168"/>
      <c r="F486" s="167"/>
      <c r="G486" s="168"/>
      <c r="H486" s="271"/>
      <c r="J486" s="171" t="s">
        <v>91</v>
      </c>
      <c r="K486" s="164"/>
      <c r="L486" s="299" t="s">
        <v>92</v>
      </c>
      <c r="M486" s="248"/>
      <c r="N486" s="166"/>
      <c r="O486" s="168"/>
      <c r="P486" s="167"/>
      <c r="Q486" s="168"/>
      <c r="R486" s="271"/>
      <c r="AO486" s="260"/>
      <c r="AP486" s="260"/>
      <c r="AQ486" s="260"/>
      <c r="AR486" s="260"/>
      <c r="AS486" s="260"/>
      <c r="AT486" s="260"/>
      <c r="AU486" s="260"/>
      <c r="AV486" s="260"/>
      <c r="AW486" s="260"/>
      <c r="AX486" s="260"/>
      <c r="AY486" s="260"/>
      <c r="AZ486" s="260" t="s">
        <v>170</v>
      </c>
      <c r="BA486" s="260"/>
      <c r="BB486" s="260"/>
      <c r="BC486" s="260"/>
      <c r="BD486" s="260"/>
      <c r="BE486" s="260"/>
      <c r="BF486" s="260"/>
      <c r="BG486" s="210"/>
      <c r="BH486" s="210"/>
      <c r="BI486" s="210"/>
    </row>
    <row r="487" spans="1:61" x14ac:dyDescent="0.25">
      <c r="A487" s="171" t="s">
        <v>91</v>
      </c>
      <c r="B487" s="164"/>
      <c r="C487" s="299" t="s">
        <v>628</v>
      </c>
      <c r="D487" s="166"/>
      <c r="E487" s="168"/>
      <c r="F487" s="167"/>
      <c r="G487" s="168"/>
      <c r="H487" s="271"/>
      <c r="J487" s="171" t="s">
        <v>91</v>
      </c>
      <c r="K487" s="164"/>
      <c r="L487" s="299" t="s">
        <v>92</v>
      </c>
      <c r="M487" s="248"/>
      <c r="N487" s="166"/>
      <c r="O487" s="168"/>
      <c r="P487" s="167"/>
      <c r="Q487" s="168"/>
      <c r="R487" s="271"/>
      <c r="AO487" s="260"/>
      <c r="AP487" s="260"/>
      <c r="AQ487" s="260"/>
      <c r="AR487" s="260"/>
      <c r="AS487" s="260"/>
      <c r="AT487" s="260"/>
      <c r="AU487" s="260"/>
      <c r="AV487" s="260"/>
      <c r="AW487" s="260"/>
      <c r="AX487" s="260"/>
      <c r="AY487" s="260"/>
      <c r="AZ487" s="260" t="s">
        <v>170</v>
      </c>
      <c r="BA487" s="260"/>
      <c r="BB487" s="260"/>
      <c r="BC487" s="260"/>
      <c r="BD487" s="260"/>
      <c r="BE487" s="260"/>
      <c r="BF487" s="260"/>
      <c r="BG487" s="210"/>
      <c r="BH487" s="210"/>
      <c r="BI487" s="210"/>
    </row>
    <row r="488" spans="1:61" x14ac:dyDescent="0.25">
      <c r="A488" s="171" t="s">
        <v>91</v>
      </c>
      <c r="B488" s="164"/>
      <c r="C488" s="299" t="s">
        <v>628</v>
      </c>
      <c r="D488" s="166"/>
      <c r="E488" s="168"/>
      <c r="F488" s="167"/>
      <c r="G488" s="168"/>
      <c r="H488" s="271"/>
      <c r="J488" s="171" t="s">
        <v>91</v>
      </c>
      <c r="K488" s="164"/>
      <c r="L488" s="299" t="s">
        <v>92</v>
      </c>
      <c r="M488" s="248"/>
      <c r="N488" s="166"/>
      <c r="O488" s="168"/>
      <c r="P488" s="167"/>
      <c r="Q488" s="168"/>
      <c r="R488" s="271"/>
      <c r="AO488" s="260"/>
      <c r="AP488" s="260"/>
      <c r="AQ488" s="260"/>
      <c r="AR488" s="260"/>
      <c r="AS488" s="260"/>
      <c r="AT488" s="260"/>
      <c r="AU488" s="260"/>
      <c r="AV488" s="260"/>
      <c r="AW488" s="260"/>
      <c r="AX488" s="260"/>
      <c r="AY488" s="260"/>
      <c r="AZ488" s="260" t="s">
        <v>170</v>
      </c>
      <c r="BA488" s="260"/>
      <c r="BB488" s="260"/>
      <c r="BC488" s="260"/>
      <c r="BD488" s="260"/>
      <c r="BE488" s="260"/>
      <c r="BF488" s="260"/>
      <c r="BG488" s="210"/>
      <c r="BH488" s="210"/>
      <c r="BI488" s="210"/>
    </row>
    <row r="489" spans="1:61" x14ac:dyDescent="0.25">
      <c r="A489" s="171" t="s">
        <v>91</v>
      </c>
      <c r="B489" s="164"/>
      <c r="C489" s="299" t="s">
        <v>628</v>
      </c>
      <c r="D489" s="166"/>
      <c r="E489" s="168"/>
      <c r="F489" s="167"/>
      <c r="G489" s="168"/>
      <c r="H489" s="271"/>
      <c r="J489" s="171" t="s">
        <v>91</v>
      </c>
      <c r="K489" s="164"/>
      <c r="L489" s="299" t="s">
        <v>92</v>
      </c>
      <c r="M489" s="248"/>
      <c r="N489" s="166"/>
      <c r="O489" s="168"/>
      <c r="P489" s="167"/>
      <c r="Q489" s="168"/>
      <c r="R489" s="271"/>
      <c r="AO489" s="260"/>
      <c r="AP489" s="260"/>
      <c r="AQ489" s="260"/>
      <c r="AR489" s="260"/>
      <c r="AS489" s="260"/>
      <c r="AT489" s="260"/>
      <c r="AU489" s="260"/>
      <c r="AV489" s="260"/>
      <c r="AW489" s="260"/>
      <c r="AX489" s="260"/>
      <c r="AY489" s="260"/>
      <c r="AZ489" s="260" t="s">
        <v>170</v>
      </c>
      <c r="BA489" s="260"/>
      <c r="BB489" s="260"/>
      <c r="BC489" s="260"/>
      <c r="BD489" s="260"/>
      <c r="BE489" s="260"/>
      <c r="BF489" s="260"/>
      <c r="BG489" s="210"/>
      <c r="BH489" s="210"/>
      <c r="BI489" s="210"/>
    </row>
    <row r="490" spans="1:61" x14ac:dyDescent="0.25">
      <c r="A490" s="171" t="s">
        <v>91</v>
      </c>
      <c r="B490" s="164"/>
      <c r="C490" s="299" t="s">
        <v>628</v>
      </c>
      <c r="D490" s="166"/>
      <c r="E490" s="168"/>
      <c r="F490" s="167"/>
      <c r="G490" s="168"/>
      <c r="H490" s="271"/>
      <c r="J490" s="171" t="s">
        <v>91</v>
      </c>
      <c r="K490" s="164"/>
      <c r="L490" s="299" t="s">
        <v>92</v>
      </c>
      <c r="M490" s="248"/>
      <c r="N490" s="166"/>
      <c r="O490" s="168"/>
      <c r="P490" s="167"/>
      <c r="Q490" s="168"/>
      <c r="R490" s="271"/>
      <c r="AO490" s="260"/>
      <c r="AP490" s="260"/>
      <c r="AQ490" s="260"/>
      <c r="AR490" s="260"/>
      <c r="AS490" s="260"/>
      <c r="AT490" s="260"/>
      <c r="AU490" s="260"/>
      <c r="AV490" s="260"/>
      <c r="AW490" s="260"/>
      <c r="AX490" s="260"/>
      <c r="AY490" s="260"/>
      <c r="AZ490" s="260" t="s">
        <v>170</v>
      </c>
      <c r="BA490" s="260"/>
      <c r="BB490" s="260"/>
      <c r="BC490" s="260"/>
      <c r="BD490" s="260"/>
      <c r="BE490" s="260"/>
      <c r="BF490" s="260"/>
      <c r="BG490" s="210"/>
      <c r="BH490" s="210"/>
      <c r="BI490" s="210"/>
    </row>
    <row r="491" spans="1:61" x14ac:dyDescent="0.25">
      <c r="A491" s="171" t="s">
        <v>91</v>
      </c>
      <c r="B491" s="164"/>
      <c r="C491" s="299" t="s">
        <v>628</v>
      </c>
      <c r="D491" s="166"/>
      <c r="E491" s="168"/>
      <c r="F491" s="167"/>
      <c r="G491" s="168"/>
      <c r="H491" s="271"/>
      <c r="J491" s="171" t="s">
        <v>91</v>
      </c>
      <c r="K491" s="164"/>
      <c r="L491" s="299" t="s">
        <v>92</v>
      </c>
      <c r="M491" s="248"/>
      <c r="N491" s="166"/>
      <c r="O491" s="168"/>
      <c r="P491" s="167"/>
      <c r="Q491" s="168"/>
      <c r="R491" s="271"/>
      <c r="AO491" s="260"/>
      <c r="AP491" s="260"/>
      <c r="AQ491" s="260"/>
      <c r="AR491" s="260"/>
      <c r="AS491" s="260"/>
      <c r="AT491" s="260"/>
      <c r="AU491" s="260"/>
      <c r="AV491" s="260"/>
      <c r="AW491" s="260"/>
      <c r="AX491" s="260"/>
      <c r="AY491" s="260"/>
      <c r="AZ491" s="260" t="s">
        <v>170</v>
      </c>
      <c r="BA491" s="260"/>
      <c r="BB491" s="260"/>
      <c r="BC491" s="260"/>
      <c r="BD491" s="260"/>
      <c r="BE491" s="260"/>
      <c r="BF491" s="260"/>
      <c r="BG491" s="210"/>
      <c r="BH491" s="210"/>
      <c r="BI491" s="210"/>
    </row>
    <row r="492" spans="1:61" x14ac:dyDescent="0.25">
      <c r="A492" s="171" t="s">
        <v>91</v>
      </c>
      <c r="B492" s="164"/>
      <c r="C492" s="299" t="s">
        <v>628</v>
      </c>
      <c r="D492" s="166"/>
      <c r="E492" s="168"/>
      <c r="F492" s="167"/>
      <c r="G492" s="168"/>
      <c r="H492" s="271"/>
      <c r="J492" s="171" t="s">
        <v>91</v>
      </c>
      <c r="K492" s="164"/>
      <c r="L492" s="299" t="s">
        <v>92</v>
      </c>
      <c r="M492" s="248"/>
      <c r="N492" s="166"/>
      <c r="O492" s="168"/>
      <c r="P492" s="167"/>
      <c r="Q492" s="168"/>
      <c r="R492" s="271"/>
      <c r="AO492" s="260"/>
      <c r="AP492" s="260"/>
      <c r="AQ492" s="260"/>
      <c r="AR492" s="260"/>
      <c r="AS492" s="260"/>
      <c r="AT492" s="260"/>
      <c r="AU492" s="260"/>
      <c r="AV492" s="260"/>
      <c r="AW492" s="260"/>
      <c r="AX492" s="260"/>
      <c r="AY492" s="260"/>
      <c r="AZ492" s="260" t="s">
        <v>170</v>
      </c>
      <c r="BA492" s="260"/>
      <c r="BB492" s="260"/>
      <c r="BC492" s="260"/>
      <c r="BD492" s="260"/>
      <c r="BE492" s="260"/>
      <c r="BF492" s="260"/>
      <c r="BG492" s="210"/>
      <c r="BH492" s="210"/>
      <c r="BI492" s="210"/>
    </row>
    <row r="493" spans="1:61" x14ac:dyDescent="0.25">
      <c r="A493" s="171" t="s">
        <v>91</v>
      </c>
      <c r="B493" s="164"/>
      <c r="C493" s="299" t="s">
        <v>628</v>
      </c>
      <c r="D493" s="166"/>
      <c r="E493" s="168"/>
      <c r="F493" s="167"/>
      <c r="G493" s="168"/>
      <c r="H493" s="271"/>
      <c r="J493" s="171" t="s">
        <v>91</v>
      </c>
      <c r="K493" s="164"/>
      <c r="L493" s="299" t="s">
        <v>92</v>
      </c>
      <c r="M493" s="248"/>
      <c r="N493" s="166"/>
      <c r="O493" s="168"/>
      <c r="P493" s="167"/>
      <c r="Q493" s="168"/>
      <c r="R493" s="271"/>
      <c r="AO493" s="260"/>
      <c r="AP493" s="260"/>
      <c r="AQ493" s="260"/>
      <c r="AR493" s="260"/>
      <c r="AS493" s="260"/>
      <c r="AT493" s="260"/>
      <c r="AU493" s="260"/>
      <c r="AV493" s="260"/>
      <c r="AW493" s="260"/>
      <c r="AX493" s="260"/>
      <c r="AY493" s="260"/>
      <c r="AZ493" s="260" t="s">
        <v>170</v>
      </c>
      <c r="BA493" s="260"/>
      <c r="BB493" s="260"/>
      <c r="BC493" s="260"/>
      <c r="BD493" s="260"/>
      <c r="BE493" s="260"/>
      <c r="BF493" s="260"/>
      <c r="BG493" s="210"/>
      <c r="BH493" s="210"/>
      <c r="BI493" s="210"/>
    </row>
    <row r="494" spans="1:61" x14ac:dyDescent="0.25">
      <c r="A494" s="171" t="s">
        <v>91</v>
      </c>
      <c r="B494" s="164"/>
      <c r="C494" s="299" t="s">
        <v>628</v>
      </c>
      <c r="D494" s="166"/>
      <c r="E494" s="168"/>
      <c r="F494" s="167"/>
      <c r="G494" s="168"/>
      <c r="H494" s="271"/>
      <c r="J494" s="171" t="s">
        <v>91</v>
      </c>
      <c r="K494" s="164"/>
      <c r="L494" s="299" t="s">
        <v>92</v>
      </c>
      <c r="M494" s="248"/>
      <c r="N494" s="166"/>
      <c r="O494" s="168"/>
      <c r="P494" s="167"/>
      <c r="Q494" s="168"/>
      <c r="R494" s="271"/>
      <c r="AO494" s="260"/>
      <c r="AP494" s="260"/>
      <c r="AQ494" s="260"/>
      <c r="AR494" s="260"/>
      <c r="AS494" s="260"/>
      <c r="AT494" s="260"/>
      <c r="AU494" s="260"/>
      <c r="AV494" s="260"/>
      <c r="AW494" s="260"/>
      <c r="AX494" s="260"/>
      <c r="AY494" s="260"/>
      <c r="AZ494" s="260" t="s">
        <v>170</v>
      </c>
      <c r="BA494" s="260"/>
      <c r="BB494" s="260"/>
      <c r="BC494" s="260"/>
      <c r="BD494" s="260"/>
      <c r="BE494" s="260"/>
      <c r="BF494" s="260"/>
      <c r="BG494" s="210"/>
      <c r="BH494" s="210"/>
      <c r="BI494" s="210"/>
    </row>
    <row r="495" spans="1:61" x14ac:dyDescent="0.25">
      <c r="A495" s="171" t="s">
        <v>91</v>
      </c>
      <c r="B495" s="164"/>
      <c r="C495" s="299" t="s">
        <v>628</v>
      </c>
      <c r="D495" s="166"/>
      <c r="E495" s="168"/>
      <c r="F495" s="167"/>
      <c r="G495" s="168"/>
      <c r="H495" s="271"/>
      <c r="J495" s="171" t="s">
        <v>91</v>
      </c>
      <c r="K495" s="164"/>
      <c r="L495" s="299" t="s">
        <v>92</v>
      </c>
      <c r="M495" s="248"/>
      <c r="N495" s="166"/>
      <c r="O495" s="168"/>
      <c r="P495" s="167"/>
      <c r="Q495" s="168"/>
      <c r="R495" s="271"/>
      <c r="AO495" s="260"/>
      <c r="AP495" s="260"/>
      <c r="AQ495" s="260"/>
      <c r="AR495" s="260"/>
      <c r="AS495" s="260"/>
      <c r="AT495" s="260"/>
      <c r="AU495" s="260"/>
      <c r="AV495" s="260"/>
      <c r="AW495" s="260"/>
      <c r="AX495" s="260"/>
      <c r="AY495" s="260"/>
      <c r="AZ495" s="260" t="s">
        <v>170</v>
      </c>
      <c r="BA495" s="260"/>
      <c r="BB495" s="260"/>
      <c r="BC495" s="260"/>
      <c r="BD495" s="260"/>
      <c r="BE495" s="260"/>
      <c r="BF495" s="260"/>
      <c r="BG495" s="210"/>
      <c r="BH495" s="210"/>
      <c r="BI495" s="210"/>
    </row>
    <row r="496" spans="1:61" x14ac:dyDescent="0.25">
      <c r="A496" s="171" t="s">
        <v>91</v>
      </c>
      <c r="B496" s="164"/>
      <c r="C496" s="299" t="s">
        <v>628</v>
      </c>
      <c r="D496" s="166"/>
      <c r="E496" s="168"/>
      <c r="F496" s="167"/>
      <c r="G496" s="168"/>
      <c r="H496" s="271"/>
      <c r="J496" s="171" t="s">
        <v>91</v>
      </c>
      <c r="K496" s="164"/>
      <c r="L496" s="299" t="s">
        <v>92</v>
      </c>
      <c r="M496" s="248"/>
      <c r="N496" s="166"/>
      <c r="O496" s="168"/>
      <c r="P496" s="167"/>
      <c r="Q496" s="168"/>
      <c r="R496" s="271"/>
      <c r="AO496" s="260"/>
      <c r="AP496" s="260"/>
      <c r="AQ496" s="260"/>
      <c r="AR496" s="260"/>
      <c r="AS496" s="260"/>
      <c r="AT496" s="260"/>
      <c r="AU496" s="260"/>
      <c r="AV496" s="260"/>
      <c r="AW496" s="260"/>
      <c r="AX496" s="260"/>
      <c r="AY496" s="260"/>
      <c r="AZ496" s="260" t="s">
        <v>170</v>
      </c>
      <c r="BA496" s="260"/>
      <c r="BB496" s="260"/>
      <c r="BC496" s="260"/>
      <c r="BD496" s="260"/>
      <c r="BE496" s="260"/>
      <c r="BF496" s="260"/>
      <c r="BG496" s="210"/>
      <c r="BH496" s="210"/>
      <c r="BI496" s="210"/>
    </row>
    <row r="497" spans="1:61" x14ac:dyDescent="0.25">
      <c r="A497" s="171" t="s">
        <v>91</v>
      </c>
      <c r="B497" s="164"/>
      <c r="C497" s="299" t="s">
        <v>628</v>
      </c>
      <c r="D497" s="166"/>
      <c r="E497" s="168"/>
      <c r="F497" s="167"/>
      <c r="G497" s="168"/>
      <c r="H497" s="271"/>
      <c r="J497" s="171" t="s">
        <v>91</v>
      </c>
      <c r="K497" s="164"/>
      <c r="L497" s="299" t="s">
        <v>92</v>
      </c>
      <c r="M497" s="248"/>
      <c r="N497" s="166"/>
      <c r="O497" s="168"/>
      <c r="P497" s="167"/>
      <c r="Q497" s="168"/>
      <c r="R497" s="271"/>
      <c r="AO497" s="260"/>
      <c r="AP497" s="260"/>
      <c r="AQ497" s="260"/>
      <c r="AR497" s="260"/>
      <c r="AS497" s="260"/>
      <c r="AT497" s="260"/>
      <c r="AU497" s="260"/>
      <c r="AV497" s="260"/>
      <c r="AW497" s="260"/>
      <c r="AX497" s="260"/>
      <c r="AY497" s="260"/>
      <c r="AZ497" s="260" t="s">
        <v>170</v>
      </c>
      <c r="BA497" s="260"/>
      <c r="BB497" s="260"/>
      <c r="BC497" s="260"/>
      <c r="BD497" s="260"/>
      <c r="BE497" s="260"/>
      <c r="BF497" s="260"/>
      <c r="BG497" s="210"/>
      <c r="BH497" s="210"/>
      <c r="BI497" s="210"/>
    </row>
    <row r="498" spans="1:61" x14ac:dyDescent="0.25">
      <c r="A498" s="171" t="s">
        <v>91</v>
      </c>
      <c r="B498" s="164"/>
      <c r="C498" s="299" t="s">
        <v>628</v>
      </c>
      <c r="D498" s="166"/>
      <c r="E498" s="168"/>
      <c r="F498" s="167"/>
      <c r="G498" s="168"/>
      <c r="H498" s="271"/>
      <c r="J498" s="171" t="s">
        <v>91</v>
      </c>
      <c r="K498" s="164"/>
      <c r="L498" s="299" t="s">
        <v>92</v>
      </c>
      <c r="M498" s="248"/>
      <c r="N498" s="166"/>
      <c r="O498" s="168"/>
      <c r="P498" s="167"/>
      <c r="Q498" s="168"/>
      <c r="R498" s="271"/>
      <c r="AO498" s="260"/>
      <c r="AP498" s="260"/>
      <c r="AQ498" s="260"/>
      <c r="AR498" s="260"/>
      <c r="AS498" s="260"/>
      <c r="AT498" s="260"/>
      <c r="AU498" s="260"/>
      <c r="AV498" s="260"/>
      <c r="AW498" s="260"/>
      <c r="AX498" s="260"/>
      <c r="AY498" s="260"/>
      <c r="AZ498" s="260" t="s">
        <v>170</v>
      </c>
      <c r="BA498" s="260"/>
      <c r="BB498" s="260"/>
      <c r="BC498" s="260"/>
      <c r="BD498" s="260"/>
      <c r="BE498" s="260"/>
      <c r="BF498" s="260"/>
      <c r="BG498" s="210"/>
      <c r="BH498" s="210"/>
      <c r="BI498" s="210"/>
    </row>
    <row r="499" spans="1:61" x14ac:dyDescent="0.25">
      <c r="A499" s="171" t="s">
        <v>91</v>
      </c>
      <c r="B499" s="164"/>
      <c r="C499" s="299" t="s">
        <v>628</v>
      </c>
      <c r="D499" s="166"/>
      <c r="E499" s="168"/>
      <c r="F499" s="167"/>
      <c r="G499" s="168"/>
      <c r="H499" s="271"/>
      <c r="J499" s="171" t="s">
        <v>91</v>
      </c>
      <c r="K499" s="164"/>
      <c r="L499" s="299" t="s">
        <v>92</v>
      </c>
      <c r="M499" s="248"/>
      <c r="N499" s="166"/>
      <c r="O499" s="168"/>
      <c r="P499" s="167"/>
      <c r="Q499" s="168"/>
      <c r="R499" s="271"/>
      <c r="AO499" s="260"/>
      <c r="AP499" s="260"/>
      <c r="AQ499" s="260"/>
      <c r="AR499" s="260"/>
      <c r="AS499" s="260"/>
      <c r="AT499" s="260"/>
      <c r="AU499" s="260"/>
      <c r="AV499" s="260"/>
      <c r="AW499" s="260"/>
      <c r="AX499" s="260"/>
      <c r="AY499" s="260"/>
      <c r="AZ499" s="260" t="s">
        <v>170</v>
      </c>
      <c r="BA499" s="260"/>
      <c r="BB499" s="260"/>
      <c r="BC499" s="260"/>
      <c r="BD499" s="260"/>
      <c r="BE499" s="260"/>
      <c r="BF499" s="260"/>
      <c r="BG499" s="210"/>
      <c r="BH499" s="210"/>
      <c r="BI499" s="210"/>
    </row>
    <row r="500" spans="1:61" x14ac:dyDescent="0.25">
      <c r="A500" s="171" t="s">
        <v>91</v>
      </c>
      <c r="B500" s="164"/>
      <c r="C500" s="299" t="s">
        <v>628</v>
      </c>
      <c r="D500" s="166"/>
      <c r="E500" s="168"/>
      <c r="F500" s="167"/>
      <c r="G500" s="168"/>
      <c r="H500" s="271"/>
      <c r="J500" s="171" t="s">
        <v>91</v>
      </c>
      <c r="K500" s="164"/>
      <c r="L500" s="299" t="s">
        <v>92</v>
      </c>
      <c r="M500" s="248"/>
      <c r="N500" s="166"/>
      <c r="O500" s="168"/>
      <c r="P500" s="167"/>
      <c r="Q500" s="168"/>
      <c r="R500" s="271"/>
      <c r="AO500" s="260"/>
      <c r="AP500" s="260"/>
      <c r="AQ500" s="260"/>
      <c r="AR500" s="260"/>
      <c r="AS500" s="260"/>
      <c r="AT500" s="260"/>
      <c r="AU500" s="260"/>
      <c r="AV500" s="260"/>
      <c r="AW500" s="260"/>
      <c r="AX500" s="260"/>
      <c r="AY500" s="260"/>
      <c r="AZ500" s="260" t="s">
        <v>170</v>
      </c>
      <c r="BA500" s="260"/>
      <c r="BB500" s="260"/>
      <c r="BC500" s="260"/>
      <c r="BD500" s="260"/>
      <c r="BE500" s="260"/>
      <c r="BF500" s="260"/>
      <c r="BG500" s="210"/>
      <c r="BH500" s="210"/>
      <c r="BI500" s="210"/>
    </row>
    <row r="501" spans="1:61" x14ac:dyDescent="0.25">
      <c r="AO501" s="260"/>
      <c r="AP501" s="260"/>
      <c r="AQ501" s="260"/>
      <c r="AR501" s="260"/>
      <c r="AS501" s="260"/>
      <c r="AT501" s="260"/>
      <c r="AU501" s="260"/>
      <c r="AV501" s="260"/>
      <c r="AW501" s="260"/>
      <c r="AX501" s="260"/>
      <c r="AY501" s="260"/>
      <c r="AZ501" s="260"/>
      <c r="BA501" s="260"/>
      <c r="BB501" s="260"/>
      <c r="BC501" s="260"/>
      <c r="BD501" s="260"/>
      <c r="BE501" s="260"/>
      <c r="BF501" s="260"/>
      <c r="BG501" s="210"/>
      <c r="BH501" s="210"/>
      <c r="BI501" s="210"/>
    </row>
    <row r="502" spans="1:61" x14ac:dyDescent="0.25">
      <c r="AO502" s="260"/>
      <c r="AP502" s="260"/>
      <c r="AQ502" s="260"/>
      <c r="AR502" s="260"/>
      <c r="AS502" s="260"/>
      <c r="AT502" s="260"/>
      <c r="AU502" s="260"/>
      <c r="AV502" s="260"/>
      <c r="AW502" s="260"/>
      <c r="AX502" s="260"/>
      <c r="AY502" s="260"/>
      <c r="AZ502" s="260"/>
      <c r="BA502" s="260"/>
      <c r="BB502" s="260"/>
      <c r="BC502" s="260"/>
      <c r="BD502" s="260"/>
      <c r="BE502" s="260"/>
      <c r="BF502" s="260"/>
      <c r="BG502" s="210"/>
      <c r="BH502" s="210"/>
      <c r="BI502" s="210"/>
    </row>
    <row r="503" spans="1:61" x14ac:dyDescent="0.25">
      <c r="AO503" s="260"/>
      <c r="AP503" s="260"/>
      <c r="AQ503" s="260"/>
      <c r="AR503" s="260"/>
      <c r="AS503" s="260"/>
      <c r="AT503" s="260"/>
      <c r="AU503" s="260"/>
      <c r="AV503" s="260"/>
      <c r="AW503" s="260"/>
      <c r="AX503" s="260"/>
      <c r="AY503" s="260"/>
      <c r="AZ503" s="260"/>
      <c r="BA503" s="260"/>
      <c r="BB503" s="260"/>
      <c r="BC503" s="260"/>
      <c r="BD503" s="260"/>
      <c r="BE503" s="260"/>
      <c r="BF503" s="260"/>
      <c r="BG503" s="210"/>
      <c r="BH503" s="210"/>
      <c r="BI503" s="210"/>
    </row>
    <row r="504" spans="1:61" x14ac:dyDescent="0.25">
      <c r="AO504" s="260"/>
      <c r="AP504" s="260"/>
      <c r="AQ504" s="260"/>
      <c r="AR504" s="260"/>
      <c r="AS504" s="260"/>
      <c r="AT504" s="260"/>
      <c r="AU504" s="260"/>
      <c r="AV504" s="260"/>
      <c r="AW504" s="260"/>
      <c r="AX504" s="260"/>
      <c r="AY504" s="260"/>
      <c r="AZ504" s="260"/>
      <c r="BA504" s="260"/>
      <c r="BB504" s="260"/>
      <c r="BC504" s="260"/>
      <c r="BD504" s="260"/>
      <c r="BE504" s="260"/>
      <c r="BF504" s="260"/>
      <c r="BG504" s="210"/>
      <c r="BH504" s="210"/>
      <c r="BI504" s="210"/>
    </row>
    <row r="505" spans="1:61" x14ac:dyDescent="0.25">
      <c r="AO505" s="260"/>
      <c r="AP505" s="260"/>
      <c r="AQ505" s="260"/>
      <c r="AR505" s="260"/>
      <c r="AS505" s="260"/>
      <c r="AT505" s="260"/>
      <c r="AU505" s="260"/>
      <c r="AV505" s="260"/>
      <c r="AW505" s="260"/>
      <c r="AX505" s="260"/>
      <c r="AY505" s="260"/>
      <c r="AZ505" s="260"/>
      <c r="BA505" s="260"/>
      <c r="BB505" s="260"/>
      <c r="BC505" s="260"/>
      <c r="BD505" s="260"/>
      <c r="BE505" s="260"/>
      <c r="BF505" s="260"/>
      <c r="BG505" s="210"/>
      <c r="BH505" s="210"/>
      <c r="BI505" s="210"/>
    </row>
    <row r="506" spans="1:61" x14ac:dyDescent="0.25">
      <c r="AO506" s="260"/>
      <c r="AP506" s="260"/>
      <c r="AQ506" s="260"/>
      <c r="AR506" s="260"/>
      <c r="AS506" s="260"/>
      <c r="AT506" s="260"/>
      <c r="AU506" s="260"/>
      <c r="AV506" s="260"/>
      <c r="AW506" s="260"/>
      <c r="AX506" s="260"/>
      <c r="AY506" s="260"/>
      <c r="AZ506" s="260"/>
      <c r="BA506" s="260"/>
      <c r="BB506" s="260"/>
      <c r="BC506" s="260"/>
      <c r="BD506" s="260"/>
      <c r="BE506" s="260"/>
      <c r="BF506" s="260"/>
      <c r="BG506" s="210"/>
      <c r="BH506" s="210"/>
      <c r="BI506" s="210"/>
    </row>
    <row r="507" spans="1:61" x14ac:dyDescent="0.25">
      <c r="AO507" s="260"/>
      <c r="AP507" s="260"/>
      <c r="AQ507" s="260"/>
      <c r="AR507" s="260"/>
      <c r="AS507" s="260"/>
      <c r="AT507" s="260"/>
      <c r="AU507" s="260"/>
      <c r="AV507" s="260"/>
      <c r="AW507" s="260"/>
      <c r="AX507" s="260"/>
      <c r="AY507" s="260"/>
      <c r="AZ507" s="260"/>
      <c r="BA507" s="260"/>
      <c r="BB507" s="260"/>
      <c r="BC507" s="260"/>
      <c r="BD507" s="260"/>
      <c r="BE507" s="260"/>
      <c r="BF507" s="260"/>
      <c r="BG507" s="210"/>
      <c r="BH507" s="210"/>
      <c r="BI507" s="210"/>
    </row>
  </sheetData>
  <customSheetViews>
    <customSheetView guid="{47106A56-D167-42A8-8D68-20B81909F58E}" topLeftCell="CK1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1"/>
    </customSheetView>
    <customSheetView guid="{4C33994B-C18C-486E-A6D8-9B7FAFC982FC}" topLeftCell="CK1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2"/>
    </customSheetView>
  </customSheetViews>
  <mergeCells count="11">
    <mergeCell ref="AO1:BF1"/>
    <mergeCell ref="J11:L11"/>
    <mergeCell ref="J12:L12"/>
    <mergeCell ref="A11:C11"/>
    <mergeCell ref="D10:F10"/>
    <mergeCell ref="A12:C12"/>
    <mergeCell ref="A1:F1"/>
    <mergeCell ref="A3:C3"/>
    <mergeCell ref="D3:F3"/>
    <mergeCell ref="A4:C4"/>
    <mergeCell ref="D4:F4"/>
  </mergeCells>
  <conditionalFormatting sqref="D9">
    <cfRule type="expression" dxfId="106" priority="5">
      <formula>D9&lt;0</formula>
    </cfRule>
    <cfRule type="expression" dxfId="105" priority="6">
      <formula>D9&lt;5%</formula>
    </cfRule>
    <cfRule type="expression" dxfId="104" priority="7">
      <formula>D9&lt;20%</formula>
    </cfRule>
  </conditionalFormatting>
  <conditionalFormatting sqref="F9">
    <cfRule type="expression" dxfId="103" priority="2">
      <formula>F9&lt;0</formula>
    </cfRule>
    <cfRule type="expression" dxfId="102" priority="3">
      <formula>F9&lt;5%</formula>
    </cfRule>
    <cfRule type="expression" dxfId="101" priority="4">
      <formula>F9&lt;20%</formula>
    </cfRule>
  </conditionalFormatting>
  <conditionalFormatting sqref="D10">
    <cfRule type="expression" dxfId="100" priority="1">
      <formula>F7&gt;D7</formula>
    </cfRule>
  </conditionalFormatting>
  <dataValidations count="2">
    <dataValidation type="list" allowBlank="1" showInputMessage="1" showErrorMessage="1" sqref="A13:A500 J13:J500">
      <formula1>$A$8:$A$9</formula1>
    </dataValidation>
    <dataValidation type="list" allowBlank="1" showInputMessage="1" showErrorMessage="1" sqref="C13:C500 L13:L500">
      <formula1>$I$1:$I$2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orientation="portrait"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9"/>
  <dimension ref="A1:BI507"/>
  <sheetViews>
    <sheetView workbookViewId="0">
      <pane ySplit="12" topLeftCell="A13" activePane="bottomLeft" state="frozen"/>
      <selection activeCell="F22" sqref="F22"/>
      <selection pane="bottomLeft" activeCell="F22" sqref="F22"/>
    </sheetView>
  </sheetViews>
  <sheetFormatPr defaultRowHeight="15" x14ac:dyDescent="0.25"/>
  <cols>
    <col min="1" max="1" width="5.85546875" style="157" customWidth="1"/>
    <col min="2" max="2" width="5" style="158" bestFit="1" customWidth="1"/>
    <col min="3" max="3" width="8.140625" style="169" customWidth="1"/>
    <col min="4" max="4" width="17" style="170" customWidth="1"/>
    <col min="5" max="5" width="14.5703125" style="170" bestFit="1" customWidth="1"/>
    <col min="6" max="6" width="17.7109375" style="170" customWidth="1"/>
    <col min="7" max="7" width="13.85546875" style="148" bestFit="1" customWidth="1"/>
    <col min="8" max="8" width="9.140625" style="149"/>
    <col min="9" max="9" width="14" style="149" customWidth="1"/>
    <col min="10" max="10" width="33.28515625" style="149" bestFit="1" customWidth="1"/>
    <col min="11" max="11" width="35.140625" style="149" customWidth="1"/>
    <col min="12" max="14" width="33.28515625" style="149" bestFit="1" customWidth="1"/>
    <col min="15" max="21" width="9.140625" style="149"/>
    <col min="22" max="22" width="26.28515625" style="178" bestFit="1" customWidth="1"/>
    <col min="23" max="23" width="28.7109375" style="178" bestFit="1" customWidth="1"/>
    <col min="24" max="24" width="26.28515625" style="178" bestFit="1" customWidth="1"/>
    <col min="25" max="25" width="26.42578125" style="178" bestFit="1" customWidth="1"/>
    <col min="26" max="27" width="26.140625" style="178" bestFit="1" customWidth="1"/>
    <col min="28" max="28" width="9.140625" style="149"/>
    <col min="29" max="29" width="26.5703125" style="149" bestFit="1" customWidth="1"/>
    <col min="30" max="40" width="9.140625" style="149"/>
    <col min="41" max="58" width="30.7109375" style="250" customWidth="1"/>
    <col min="59" max="16384" width="9.140625" style="149"/>
  </cols>
  <sheetData>
    <row r="1" spans="1:61" ht="21" x14ac:dyDescent="0.25">
      <c r="A1" s="644" t="s">
        <v>85</v>
      </c>
      <c r="B1" s="644"/>
      <c r="C1" s="644"/>
      <c r="D1" s="644"/>
      <c r="E1" s="644"/>
      <c r="F1" s="644"/>
      <c r="I1" s="265" t="s">
        <v>628</v>
      </c>
      <c r="AO1" s="645" t="s">
        <v>145</v>
      </c>
      <c r="AP1" s="645"/>
      <c r="AQ1" s="645"/>
      <c r="AR1" s="645"/>
      <c r="AS1" s="645"/>
      <c r="AT1" s="645"/>
      <c r="AU1" s="645"/>
      <c r="AV1" s="645"/>
      <c r="AW1" s="645"/>
      <c r="AX1" s="645"/>
      <c r="AY1" s="645"/>
      <c r="AZ1" s="645"/>
      <c r="BA1" s="645"/>
      <c r="BB1" s="645"/>
      <c r="BC1" s="645"/>
      <c r="BD1" s="645"/>
      <c r="BE1" s="645"/>
      <c r="BF1" s="645"/>
    </row>
    <row r="2" spans="1:61" ht="21" x14ac:dyDescent="0.25">
      <c r="A2" s="212"/>
      <c r="B2" s="213"/>
      <c r="C2" s="214"/>
      <c r="D2" s="215"/>
      <c r="E2" s="215"/>
      <c r="F2" s="215"/>
      <c r="I2" s="265" t="s">
        <v>92</v>
      </c>
      <c r="AO2" s="250" t="s">
        <v>144</v>
      </c>
      <c r="AP2" s="250" t="s">
        <v>146</v>
      </c>
      <c r="AQ2" s="250" t="s">
        <v>147</v>
      </c>
      <c r="AR2" s="250" t="s">
        <v>148</v>
      </c>
      <c r="AS2" s="250" t="s">
        <v>148</v>
      </c>
      <c r="AT2" s="250" t="s">
        <v>149</v>
      </c>
      <c r="AU2" s="250" t="s">
        <v>150</v>
      </c>
      <c r="AV2" s="250" t="s">
        <v>151</v>
      </c>
      <c r="AW2" s="250" t="s">
        <v>152</v>
      </c>
      <c r="AX2" s="250" t="s">
        <v>153</v>
      </c>
      <c r="AY2" s="250" t="s">
        <v>154</v>
      </c>
      <c r="AZ2" s="250" t="s">
        <v>155</v>
      </c>
      <c r="BA2" s="250" t="s">
        <v>156</v>
      </c>
      <c r="BB2" s="250" t="s">
        <v>157</v>
      </c>
      <c r="BC2" s="250" t="s">
        <v>158</v>
      </c>
      <c r="BD2" s="250" t="s">
        <v>159</v>
      </c>
      <c r="BE2" s="250" t="s">
        <v>160</v>
      </c>
      <c r="BF2" s="250" t="s">
        <v>161</v>
      </c>
    </row>
    <row r="3" spans="1:61" ht="39" customHeight="1" x14ac:dyDescent="0.25">
      <c r="A3" s="653" t="str">
        <f>'914 01'!B115</f>
        <v>025900</v>
      </c>
      <c r="B3" s="654"/>
      <c r="C3" s="654"/>
      <c r="D3" s="646" t="str">
        <f>'914 01'!G115</f>
        <v>Web LK</v>
      </c>
      <c r="E3" s="646"/>
      <c r="F3" s="647"/>
      <c r="AO3" s="260"/>
      <c r="AP3" s="260"/>
      <c r="AQ3" s="260"/>
      <c r="AR3" s="260"/>
      <c r="AS3" s="260"/>
      <c r="AT3" s="260"/>
      <c r="AU3" s="260"/>
      <c r="AV3" s="260"/>
      <c r="AW3" s="260"/>
      <c r="AX3" s="260"/>
      <c r="AY3" s="260"/>
      <c r="AZ3" s="260"/>
      <c r="BA3" s="260"/>
      <c r="BB3" s="260"/>
      <c r="BC3" s="260"/>
      <c r="BD3" s="260"/>
      <c r="BE3" s="260"/>
      <c r="BF3" s="260"/>
    </row>
    <row r="4" spans="1:61" ht="34.5" customHeight="1" x14ac:dyDescent="0.25">
      <c r="A4" s="648" t="s">
        <v>94</v>
      </c>
      <c r="B4" s="649"/>
      <c r="C4" s="649"/>
      <c r="D4" s="650">
        <f>'914 01'!K115*1000</f>
        <v>100000</v>
      </c>
      <c r="E4" s="650"/>
      <c r="F4" s="651"/>
      <c r="AO4" s="260"/>
      <c r="AP4" s="260"/>
      <c r="AQ4" s="260"/>
      <c r="AR4" s="260"/>
      <c r="AS4" s="260"/>
      <c r="AT4" s="260"/>
      <c r="AU4" s="260"/>
      <c r="AV4" s="260"/>
      <c r="AW4" s="260"/>
      <c r="AX4" s="260"/>
      <c r="AY4" s="260"/>
      <c r="AZ4" s="260"/>
      <c r="BA4" s="260"/>
      <c r="BB4" s="260"/>
      <c r="BC4" s="260"/>
      <c r="BD4" s="260"/>
      <c r="BE4" s="260"/>
      <c r="BF4" s="260"/>
    </row>
    <row r="5" spans="1:61" x14ac:dyDescent="0.25">
      <c r="A5" s="216"/>
      <c r="B5" s="213"/>
      <c r="C5" s="214"/>
      <c r="D5" s="215"/>
      <c r="E5" s="215"/>
      <c r="F5" s="215"/>
      <c r="AO5" s="260"/>
      <c r="AP5" s="260"/>
      <c r="AQ5" s="260"/>
      <c r="AR5" s="260"/>
      <c r="AS5" s="260"/>
      <c r="AT5" s="260"/>
      <c r="AU5" s="260"/>
      <c r="AV5" s="260"/>
      <c r="AW5" s="260"/>
      <c r="AX5" s="260"/>
      <c r="AY5" s="260"/>
      <c r="AZ5" s="260"/>
      <c r="BA5" s="260"/>
      <c r="BB5" s="260"/>
      <c r="BC5" s="260"/>
      <c r="BD5" s="260"/>
      <c r="BE5" s="260"/>
      <c r="BF5" s="260"/>
    </row>
    <row r="6" spans="1:61" x14ac:dyDescent="0.25">
      <c r="A6" s="216"/>
      <c r="B6" s="213"/>
      <c r="C6" s="214"/>
      <c r="D6" s="217" t="s">
        <v>86</v>
      </c>
      <c r="E6" s="217"/>
      <c r="F6" s="217" t="s">
        <v>87</v>
      </c>
      <c r="AO6" s="260"/>
      <c r="AP6" s="260"/>
      <c r="AQ6" s="260"/>
      <c r="AR6" s="260"/>
      <c r="AS6" s="260"/>
      <c r="AT6" s="260"/>
      <c r="AU6" s="260"/>
      <c r="AV6" s="260"/>
      <c r="AW6" s="260"/>
      <c r="AX6" s="260"/>
      <c r="AY6" s="260"/>
      <c r="AZ6" s="260"/>
      <c r="BA6" s="260"/>
      <c r="BB6" s="260"/>
      <c r="BC6" s="260"/>
      <c r="BD6" s="260"/>
      <c r="BE6" s="260"/>
      <c r="BF6" s="260"/>
    </row>
    <row r="7" spans="1:61" x14ac:dyDescent="0.25">
      <c r="A7" s="216"/>
      <c r="B7" s="213"/>
      <c r="C7" s="216" t="s">
        <v>88</v>
      </c>
      <c r="D7" s="218">
        <f>SUM(D13:D500)</f>
        <v>0</v>
      </c>
      <c r="E7" s="148"/>
      <c r="F7" s="219">
        <f>SUM(F13:F500)</f>
        <v>0</v>
      </c>
      <c r="AO7" s="260"/>
      <c r="AP7" s="260"/>
      <c r="AQ7" s="260"/>
      <c r="AR7" s="260"/>
      <c r="AS7" s="260"/>
      <c r="AT7" s="260"/>
      <c r="AU7" s="260"/>
      <c r="AV7" s="260" t="s">
        <v>451</v>
      </c>
      <c r="AW7" s="260" t="s">
        <v>451</v>
      </c>
      <c r="AX7" s="260" t="s">
        <v>451</v>
      </c>
      <c r="AY7" s="260"/>
      <c r="AZ7" s="260"/>
      <c r="BA7" s="260"/>
      <c r="BB7" s="260"/>
      <c r="BC7" s="260"/>
      <c r="BD7" s="260"/>
      <c r="BE7" s="260"/>
      <c r="BF7" s="260"/>
    </row>
    <row r="8" spans="1:61" x14ac:dyDescent="0.25">
      <c r="A8" s="220" t="s">
        <v>91</v>
      </c>
      <c r="B8" s="213"/>
      <c r="C8" s="221" t="s">
        <v>84</v>
      </c>
      <c r="D8" s="222">
        <f>D4-SUM(D13:D504)</f>
        <v>100000</v>
      </c>
      <c r="E8" s="222"/>
      <c r="F8" s="222">
        <f>D4-SUM(F13:F504)</f>
        <v>100000</v>
      </c>
      <c r="AO8" s="260"/>
      <c r="AP8" s="260"/>
      <c r="AQ8" s="260"/>
      <c r="AR8" s="260"/>
      <c r="AS8" s="260"/>
      <c r="AT8" s="260"/>
      <c r="AU8" s="260"/>
      <c r="AV8" s="260"/>
      <c r="AW8" s="260"/>
      <c r="AX8" s="260"/>
      <c r="AY8" s="260"/>
      <c r="AZ8" s="260"/>
      <c r="BA8" s="260"/>
      <c r="BB8" s="260"/>
      <c r="BC8" s="260"/>
      <c r="BD8" s="260"/>
      <c r="BE8" s="260"/>
      <c r="BF8" s="260"/>
      <c r="BG8" s="210"/>
      <c r="BH8" s="210"/>
      <c r="BI8" s="210"/>
    </row>
    <row r="9" spans="1:61" x14ac:dyDescent="0.25">
      <c r="A9" s="220" t="s">
        <v>96</v>
      </c>
      <c r="B9" s="213"/>
      <c r="C9" s="223" t="s">
        <v>84</v>
      </c>
      <c r="D9" s="224">
        <f>(D8/D4)</f>
        <v>1</v>
      </c>
      <c r="E9"/>
      <c r="F9" s="224">
        <f>F8/D4</f>
        <v>1</v>
      </c>
      <c r="AO9" s="260"/>
      <c r="AP9" s="260"/>
      <c r="AQ9" s="260"/>
      <c r="AR9" s="260"/>
      <c r="AS9" s="260"/>
      <c r="AT9" s="260"/>
      <c r="AU9" s="260"/>
      <c r="AV9" s="260"/>
      <c r="AW9" s="260"/>
      <c r="AX9" s="260"/>
      <c r="AY9" s="260"/>
      <c r="AZ9" s="260"/>
      <c r="BA9" s="260"/>
      <c r="BB9" s="260"/>
      <c r="BC9" s="260"/>
      <c r="BD9" s="260"/>
      <c r="BE9" s="260"/>
      <c r="BF9" s="260"/>
      <c r="BG9" s="210"/>
      <c r="BH9" s="210"/>
      <c r="BI9" s="210"/>
    </row>
    <row r="10" spans="1:61" x14ac:dyDescent="0.25">
      <c r="C10" s="159"/>
      <c r="D10" s="640" t="s">
        <v>95</v>
      </c>
      <c r="E10" s="640"/>
      <c r="F10" s="640"/>
      <c r="AO10" s="260"/>
      <c r="AP10" s="260"/>
      <c r="AQ10" s="260"/>
      <c r="AR10" s="260"/>
      <c r="AS10" s="260"/>
      <c r="AT10" s="260" t="s">
        <v>451</v>
      </c>
      <c r="AU10" s="260"/>
      <c r="AV10" s="260"/>
      <c r="AW10" s="260"/>
      <c r="AX10" s="260"/>
      <c r="AY10" s="260"/>
      <c r="AZ10" s="260"/>
      <c r="BA10" s="260"/>
      <c r="BB10" s="260"/>
      <c r="BC10" s="260"/>
      <c r="BD10" s="260"/>
      <c r="BE10" s="260"/>
      <c r="BF10" s="260"/>
      <c r="BG10" s="210"/>
      <c r="BH10" s="210"/>
      <c r="BI10" s="210"/>
    </row>
    <row r="11" spans="1:61" x14ac:dyDescent="0.25">
      <c r="C11" s="159"/>
      <c r="D11" s="115"/>
      <c r="E11" s="115"/>
      <c r="F11" s="115"/>
      <c r="AO11" s="260"/>
      <c r="AP11" s="260"/>
      <c r="AQ11" s="260"/>
      <c r="AR11" s="260"/>
      <c r="AS11" s="260"/>
      <c r="AT11" s="260"/>
      <c r="AU11" s="260"/>
      <c r="AV11" s="260"/>
      <c r="AW11" s="260"/>
      <c r="AX11" s="260"/>
      <c r="AY11" s="260"/>
      <c r="AZ11" s="260"/>
      <c r="BA11" s="260"/>
      <c r="BB11" s="260"/>
      <c r="BC11" s="260"/>
      <c r="BD11" s="260"/>
      <c r="BE11" s="260"/>
      <c r="BF11" s="260"/>
      <c r="BG11" s="210"/>
      <c r="BH11" s="210"/>
      <c r="BI11" s="210"/>
    </row>
    <row r="12" spans="1:61" s="163" customFormat="1" x14ac:dyDescent="0.25">
      <c r="A12" s="641" t="s">
        <v>93</v>
      </c>
      <c r="B12" s="642"/>
      <c r="C12" s="643"/>
      <c r="D12" s="160" t="s">
        <v>89</v>
      </c>
      <c r="E12" s="162" t="s">
        <v>131</v>
      </c>
      <c r="F12" s="161" t="s">
        <v>90</v>
      </c>
      <c r="G12" s="162" t="s">
        <v>164</v>
      </c>
      <c r="V12" s="179"/>
      <c r="W12" s="179"/>
      <c r="X12" s="179"/>
      <c r="Y12" s="179"/>
      <c r="Z12" s="179"/>
      <c r="AA12" s="179"/>
      <c r="AO12" s="261"/>
      <c r="AP12" s="261"/>
      <c r="AQ12" s="261"/>
      <c r="AR12" s="261"/>
      <c r="AS12" s="261"/>
      <c r="AT12" s="261"/>
      <c r="AU12" s="261"/>
      <c r="AV12" s="261"/>
      <c r="AW12" s="261"/>
      <c r="AX12" s="261"/>
      <c r="AY12" s="261"/>
      <c r="AZ12" s="261"/>
      <c r="BA12" s="261"/>
      <c r="BB12" s="261"/>
      <c r="BC12" s="261"/>
      <c r="BD12" s="261"/>
      <c r="BE12" s="261"/>
      <c r="BF12" s="261"/>
      <c r="BG12" s="262"/>
      <c r="BH12" s="262"/>
      <c r="BI12" s="262"/>
    </row>
    <row r="13" spans="1:61" x14ac:dyDescent="0.25">
      <c r="A13" s="171" t="s">
        <v>91</v>
      </c>
      <c r="B13" s="164"/>
      <c r="C13" s="299" t="s">
        <v>628</v>
      </c>
      <c r="D13" s="166"/>
      <c r="E13" s="168"/>
      <c r="F13" s="358"/>
      <c r="G13" s="168"/>
      <c r="AO13" s="260"/>
      <c r="AP13" s="260" t="s">
        <v>362</v>
      </c>
      <c r="AQ13" s="260"/>
      <c r="AR13" s="260" t="s">
        <v>363</v>
      </c>
      <c r="AS13" s="260" t="s">
        <v>364</v>
      </c>
      <c r="AT13" s="260" t="s">
        <v>375</v>
      </c>
      <c r="AU13" s="260" t="s">
        <v>376</v>
      </c>
      <c r="AV13" s="260" t="s">
        <v>371</v>
      </c>
      <c r="AW13" s="260"/>
      <c r="AX13" s="260"/>
      <c r="AY13" s="260"/>
      <c r="AZ13" s="260"/>
      <c r="BA13" s="260"/>
      <c r="BB13" s="260"/>
      <c r="BC13" s="260"/>
      <c r="BD13" s="260"/>
      <c r="BE13" s="260"/>
      <c r="BF13" s="260"/>
      <c r="BG13" s="210"/>
      <c r="BH13" s="210"/>
      <c r="BI13" s="210"/>
    </row>
    <row r="14" spans="1:61" x14ac:dyDescent="0.25">
      <c r="A14" s="171" t="s">
        <v>91</v>
      </c>
      <c r="B14" s="164"/>
      <c r="C14" s="299" t="s">
        <v>628</v>
      </c>
      <c r="D14" s="166"/>
      <c r="E14" s="168"/>
      <c r="F14" s="358"/>
      <c r="G14" s="168"/>
      <c r="AO14" s="260"/>
      <c r="AP14" s="260"/>
      <c r="AQ14" s="260"/>
      <c r="AR14" s="260" t="s">
        <v>372</v>
      </c>
      <c r="AS14" s="260" t="s">
        <v>370</v>
      </c>
      <c r="AT14" s="260" t="s">
        <v>379</v>
      </c>
      <c r="AU14" s="260" t="s">
        <v>380</v>
      </c>
      <c r="AV14" s="260" t="s">
        <v>374</v>
      </c>
      <c r="AW14" s="260" t="s">
        <v>373</v>
      </c>
      <c r="AX14" s="260"/>
      <c r="AY14" s="260"/>
      <c r="AZ14" s="260"/>
      <c r="BA14" s="260"/>
      <c r="BB14" s="260"/>
      <c r="BC14" s="260"/>
      <c r="BD14" s="260"/>
      <c r="BE14" s="260"/>
      <c r="BF14" s="260"/>
      <c r="BG14" s="210"/>
      <c r="BH14" s="210"/>
      <c r="BI14" s="210"/>
    </row>
    <row r="15" spans="1:61" x14ac:dyDescent="0.25">
      <c r="A15" s="171" t="s">
        <v>91</v>
      </c>
      <c r="B15" s="164"/>
      <c r="C15" s="299" t="s">
        <v>628</v>
      </c>
      <c r="D15" s="166"/>
      <c r="E15" s="168"/>
      <c r="F15" s="167"/>
      <c r="G15" s="168"/>
      <c r="AO15" s="260"/>
      <c r="AP15" s="260"/>
      <c r="AQ15" s="260"/>
      <c r="AR15" s="260"/>
      <c r="AS15" s="260"/>
      <c r="AT15" s="260"/>
      <c r="AU15" s="260"/>
      <c r="AV15" s="260"/>
      <c r="AW15" s="260"/>
      <c r="AX15" s="260"/>
      <c r="AY15" s="260"/>
      <c r="AZ15" s="260"/>
      <c r="BA15" s="260"/>
      <c r="BB15" s="260"/>
      <c r="BC15" s="260"/>
      <c r="BD15" s="260"/>
      <c r="BE15" s="260"/>
      <c r="BF15" s="260"/>
      <c r="BG15" s="210"/>
      <c r="BH15" s="210"/>
      <c r="BI15" s="210"/>
    </row>
    <row r="16" spans="1:61" x14ac:dyDescent="0.25">
      <c r="A16" s="171" t="s">
        <v>91</v>
      </c>
      <c r="B16" s="164"/>
      <c r="C16" s="299" t="s">
        <v>628</v>
      </c>
      <c r="D16" s="166"/>
      <c r="E16" s="168"/>
      <c r="F16" s="167"/>
      <c r="G16" s="168"/>
      <c r="AO16" s="260"/>
      <c r="AP16" s="260"/>
      <c r="AQ16" s="260"/>
      <c r="AR16" s="260"/>
      <c r="AS16" s="260"/>
      <c r="AT16" s="260"/>
      <c r="AU16" s="260"/>
      <c r="AV16" s="260"/>
      <c r="AW16" s="260"/>
      <c r="AX16" s="260"/>
      <c r="AY16" s="260"/>
      <c r="AZ16" s="260"/>
      <c r="BA16" s="260"/>
      <c r="BB16" s="260"/>
      <c r="BC16" s="260"/>
      <c r="BD16" s="260"/>
      <c r="BE16" s="260"/>
      <c r="BF16" s="260"/>
      <c r="BG16" s="210"/>
      <c r="BH16" s="210"/>
      <c r="BI16" s="210"/>
    </row>
    <row r="17" spans="1:61" x14ac:dyDescent="0.25">
      <c r="A17" s="171" t="s">
        <v>91</v>
      </c>
      <c r="B17" s="164"/>
      <c r="C17" s="299" t="s">
        <v>628</v>
      </c>
      <c r="D17" s="166"/>
      <c r="E17" s="168"/>
      <c r="F17" s="167"/>
      <c r="G17" s="168"/>
      <c r="AO17" s="260"/>
      <c r="AP17" s="260"/>
      <c r="AQ17" s="260"/>
      <c r="AR17" s="260"/>
      <c r="AS17" s="260"/>
      <c r="AT17" s="260"/>
      <c r="AU17" s="260"/>
      <c r="AV17" s="260"/>
      <c r="AW17" s="260"/>
      <c r="AX17" s="260"/>
      <c r="AY17" s="260"/>
      <c r="AZ17" s="260"/>
      <c r="BA17" s="260"/>
      <c r="BB17" s="260"/>
      <c r="BC17" s="260"/>
      <c r="BD17" s="260"/>
      <c r="BE17" s="260"/>
      <c r="BF17" s="260"/>
      <c r="BG17" s="210"/>
      <c r="BH17" s="210"/>
      <c r="BI17" s="210"/>
    </row>
    <row r="18" spans="1:61" x14ac:dyDescent="0.25">
      <c r="A18" s="171" t="s">
        <v>91</v>
      </c>
      <c r="B18" s="164"/>
      <c r="C18" s="299" t="s">
        <v>628</v>
      </c>
      <c r="D18" s="166"/>
      <c r="E18" s="168"/>
      <c r="F18" s="167"/>
      <c r="G18" s="168"/>
      <c r="AO18" s="260"/>
      <c r="AP18" s="260"/>
      <c r="AQ18" s="260"/>
      <c r="AR18" s="260"/>
      <c r="AS18" s="260"/>
      <c r="AT18" s="260"/>
      <c r="AU18" s="260"/>
      <c r="AV18" s="260"/>
      <c r="AW18" s="260"/>
      <c r="AX18" s="260"/>
      <c r="AY18" s="260"/>
      <c r="AZ18" s="260"/>
      <c r="BA18" s="260"/>
      <c r="BB18" s="260"/>
      <c r="BC18" s="260"/>
      <c r="BD18" s="260"/>
      <c r="BE18" s="260"/>
      <c r="BF18" s="260"/>
      <c r="BG18" s="210"/>
      <c r="BH18" s="210"/>
      <c r="BI18" s="210"/>
    </row>
    <row r="19" spans="1:61" x14ac:dyDescent="0.25">
      <c r="A19" s="171" t="s">
        <v>91</v>
      </c>
      <c r="B19" s="164"/>
      <c r="C19" s="299" t="s">
        <v>628</v>
      </c>
      <c r="D19" s="166"/>
      <c r="E19" s="168"/>
      <c r="F19" s="167"/>
      <c r="G19" s="168"/>
      <c r="AO19" s="260"/>
      <c r="AP19" s="260"/>
      <c r="AQ19" s="260"/>
      <c r="AR19" s="260"/>
      <c r="AS19" s="260"/>
      <c r="AT19" s="260"/>
      <c r="AU19" s="260"/>
      <c r="AV19" s="260"/>
      <c r="AW19" s="260"/>
      <c r="AX19" s="260"/>
      <c r="AY19" s="260"/>
      <c r="AZ19" s="260"/>
      <c r="BA19" s="260"/>
      <c r="BB19" s="260"/>
      <c r="BC19" s="260"/>
      <c r="BD19" s="260"/>
      <c r="BE19" s="260"/>
      <c r="BF19" s="260"/>
      <c r="BG19" s="210"/>
      <c r="BH19" s="210"/>
      <c r="BI19" s="210"/>
    </row>
    <row r="20" spans="1:61" x14ac:dyDescent="0.25">
      <c r="A20" s="171" t="s">
        <v>91</v>
      </c>
      <c r="B20" s="164"/>
      <c r="C20" s="299" t="s">
        <v>628</v>
      </c>
      <c r="D20" s="166"/>
      <c r="E20" s="168"/>
      <c r="F20" s="167"/>
      <c r="G20" s="168"/>
      <c r="AO20" s="260"/>
      <c r="AP20" s="260"/>
      <c r="AQ20" s="260"/>
      <c r="AR20" s="260"/>
      <c r="AS20" s="260"/>
      <c r="AT20" s="260"/>
      <c r="AU20" s="260"/>
      <c r="AV20" s="260"/>
      <c r="AW20" s="260"/>
      <c r="AX20" s="260"/>
      <c r="AY20" s="260"/>
      <c r="AZ20" s="260"/>
      <c r="BA20" s="260"/>
      <c r="BB20" s="260"/>
      <c r="BC20" s="260"/>
      <c r="BD20" s="260"/>
      <c r="BE20" s="260"/>
      <c r="BF20" s="260"/>
      <c r="BG20" s="210"/>
      <c r="BH20" s="210"/>
      <c r="BI20" s="210"/>
    </row>
    <row r="21" spans="1:61" x14ac:dyDescent="0.25">
      <c r="A21" s="171" t="s">
        <v>91</v>
      </c>
      <c r="B21" s="164"/>
      <c r="C21" s="299" t="s">
        <v>628</v>
      </c>
      <c r="D21" s="166"/>
      <c r="E21" s="168"/>
      <c r="F21" s="167"/>
      <c r="G21" s="168"/>
      <c r="AO21" s="260"/>
      <c r="AP21" s="260"/>
      <c r="AQ21" s="260"/>
      <c r="AR21" s="260"/>
      <c r="AS21" s="260"/>
      <c r="AT21" s="260"/>
      <c r="AU21" s="260"/>
      <c r="AV21" s="260"/>
      <c r="AW21" s="260"/>
      <c r="AX21" s="260"/>
      <c r="AY21" s="260"/>
      <c r="AZ21" s="260"/>
      <c r="BA21" s="260"/>
      <c r="BB21" s="260"/>
      <c r="BC21" s="260"/>
      <c r="BD21" s="260"/>
      <c r="BE21" s="260"/>
      <c r="BF21" s="260"/>
      <c r="BG21" s="210"/>
      <c r="BH21" s="210"/>
      <c r="BI21" s="210"/>
    </row>
    <row r="22" spans="1:61" x14ac:dyDescent="0.25">
      <c r="A22" s="171" t="s">
        <v>91</v>
      </c>
      <c r="B22" s="164"/>
      <c r="C22" s="299" t="s">
        <v>628</v>
      </c>
      <c r="D22" s="166"/>
      <c r="E22" s="168"/>
      <c r="F22" s="167"/>
      <c r="G22" s="168"/>
      <c r="AO22" s="260"/>
      <c r="AP22" s="260"/>
      <c r="AQ22" s="260"/>
      <c r="AR22" s="260"/>
      <c r="AS22" s="260"/>
      <c r="AT22" s="260"/>
      <c r="AU22" s="260"/>
      <c r="AV22" s="260"/>
      <c r="AW22" s="260"/>
      <c r="AX22" s="260"/>
      <c r="AY22" s="260"/>
      <c r="AZ22" s="260"/>
      <c r="BA22" s="260"/>
      <c r="BB22" s="260"/>
      <c r="BC22" s="260"/>
      <c r="BD22" s="260"/>
      <c r="BE22" s="260"/>
      <c r="BF22" s="260"/>
      <c r="BG22" s="210"/>
      <c r="BH22" s="210"/>
      <c r="BI22" s="210"/>
    </row>
    <row r="23" spans="1:61" x14ac:dyDescent="0.25">
      <c r="A23" s="171" t="s">
        <v>91</v>
      </c>
      <c r="B23" s="164"/>
      <c r="C23" s="299" t="s">
        <v>628</v>
      </c>
      <c r="D23" s="166"/>
      <c r="E23" s="168"/>
      <c r="F23" s="167"/>
      <c r="G23" s="168"/>
      <c r="AO23" s="260"/>
      <c r="AP23" s="260"/>
      <c r="AQ23" s="260"/>
      <c r="AR23" s="260"/>
      <c r="AS23" s="260"/>
      <c r="AT23" s="260"/>
      <c r="AU23" s="260"/>
      <c r="AV23" s="260"/>
      <c r="AW23" s="260"/>
      <c r="AX23" s="260"/>
      <c r="AY23" s="260"/>
      <c r="AZ23" s="260"/>
      <c r="BA23" s="260"/>
      <c r="BB23" s="260"/>
      <c r="BC23" s="260"/>
      <c r="BD23" s="260"/>
      <c r="BE23" s="260"/>
      <c r="BF23" s="260"/>
      <c r="BG23" s="210"/>
      <c r="BH23" s="210"/>
      <c r="BI23" s="210"/>
    </row>
    <row r="24" spans="1:61" x14ac:dyDescent="0.25">
      <c r="A24" s="171" t="s">
        <v>91</v>
      </c>
      <c r="B24" s="164"/>
      <c r="C24" s="299" t="s">
        <v>628</v>
      </c>
      <c r="D24" s="166"/>
      <c r="E24" s="168"/>
      <c r="F24" s="167"/>
      <c r="G24" s="168"/>
      <c r="AO24" s="260"/>
      <c r="AP24" s="260"/>
      <c r="AQ24" s="260"/>
      <c r="AR24" s="260"/>
      <c r="AS24" s="260"/>
      <c r="AT24" s="260"/>
      <c r="AU24" s="260"/>
      <c r="AV24" s="260"/>
      <c r="AW24" s="260"/>
      <c r="AX24" s="260"/>
      <c r="AY24" s="260"/>
      <c r="AZ24" s="260"/>
      <c r="BA24" s="260"/>
      <c r="BB24" s="260"/>
      <c r="BC24" s="260"/>
      <c r="BD24" s="260"/>
      <c r="BE24" s="260"/>
      <c r="BF24" s="260"/>
      <c r="BG24" s="210"/>
      <c r="BH24" s="210"/>
      <c r="BI24" s="210"/>
    </row>
    <row r="25" spans="1:61" x14ac:dyDescent="0.25">
      <c r="A25" s="171" t="s">
        <v>91</v>
      </c>
      <c r="B25" s="164"/>
      <c r="C25" s="299" t="s">
        <v>628</v>
      </c>
      <c r="D25" s="166"/>
      <c r="E25" s="168"/>
      <c r="F25" s="167"/>
      <c r="G25" s="168"/>
      <c r="AO25" s="260"/>
      <c r="AP25" s="260"/>
      <c r="AQ25" s="260"/>
      <c r="AR25" s="260"/>
      <c r="AS25" s="260"/>
      <c r="AT25" s="260"/>
      <c r="AU25" s="260"/>
      <c r="AV25" s="260"/>
      <c r="AW25" s="260"/>
      <c r="AX25" s="260"/>
      <c r="AY25" s="260"/>
      <c r="AZ25" s="260"/>
      <c r="BA25" s="260"/>
      <c r="BB25" s="260"/>
      <c r="BC25" s="260"/>
      <c r="BD25" s="260"/>
      <c r="BE25" s="260"/>
      <c r="BF25" s="260"/>
      <c r="BG25" s="210"/>
      <c r="BH25" s="210"/>
      <c r="BI25" s="210"/>
    </row>
    <row r="26" spans="1:61" x14ac:dyDescent="0.25">
      <c r="A26" s="171" t="s">
        <v>91</v>
      </c>
      <c r="B26" s="164"/>
      <c r="C26" s="299" t="s">
        <v>628</v>
      </c>
      <c r="D26" s="166"/>
      <c r="E26" s="168"/>
      <c r="F26" s="167"/>
      <c r="G26" s="168"/>
      <c r="AO26" s="260"/>
      <c r="AP26" s="260"/>
      <c r="AQ26" s="260"/>
      <c r="AR26" s="260"/>
      <c r="AS26" s="260"/>
      <c r="AT26" s="260"/>
      <c r="AU26" s="260"/>
      <c r="AV26" s="260"/>
      <c r="AW26" s="260"/>
      <c r="AX26" s="260"/>
      <c r="AY26" s="260"/>
      <c r="AZ26" s="260"/>
      <c r="BA26" s="260"/>
      <c r="BB26" s="260"/>
      <c r="BC26" s="260"/>
      <c r="BD26" s="260"/>
      <c r="BE26" s="260"/>
      <c r="BF26" s="260"/>
      <c r="BG26" s="210"/>
      <c r="BH26" s="210"/>
      <c r="BI26" s="210"/>
    </row>
    <row r="27" spans="1:61" x14ac:dyDescent="0.25">
      <c r="A27" s="171" t="s">
        <v>91</v>
      </c>
      <c r="B27" s="164"/>
      <c r="C27" s="299" t="s">
        <v>628</v>
      </c>
      <c r="D27" s="166"/>
      <c r="E27" s="168"/>
      <c r="F27" s="167"/>
      <c r="G27" s="168"/>
      <c r="AO27" s="260"/>
      <c r="AP27" s="260"/>
      <c r="AQ27" s="260"/>
      <c r="AR27" s="260"/>
      <c r="AS27" s="260"/>
      <c r="AT27" s="260"/>
      <c r="AU27" s="260"/>
      <c r="AV27" s="260"/>
      <c r="AW27" s="260"/>
      <c r="AX27" s="260"/>
      <c r="AY27" s="260"/>
      <c r="AZ27" s="260"/>
      <c r="BA27" s="260"/>
      <c r="BB27" s="260"/>
      <c r="BC27" s="260"/>
      <c r="BD27" s="260"/>
      <c r="BE27" s="260"/>
      <c r="BF27" s="260"/>
      <c r="BG27" s="210"/>
      <c r="BH27" s="210"/>
      <c r="BI27" s="210"/>
    </row>
    <row r="28" spans="1:61" x14ac:dyDescent="0.25">
      <c r="A28" s="171" t="s">
        <v>91</v>
      </c>
      <c r="B28" s="164"/>
      <c r="C28" s="299" t="s">
        <v>628</v>
      </c>
      <c r="D28" s="166"/>
      <c r="E28" s="168"/>
      <c r="F28" s="167"/>
      <c r="G28" s="168"/>
      <c r="AO28" s="260"/>
      <c r="AP28" s="260"/>
      <c r="AQ28" s="260"/>
      <c r="AR28" s="260"/>
      <c r="AS28" s="260"/>
      <c r="AT28" s="260"/>
      <c r="AU28" s="260"/>
      <c r="AV28" s="260"/>
      <c r="AW28" s="260"/>
      <c r="AX28" s="260"/>
      <c r="AY28" s="260"/>
      <c r="AZ28" s="260"/>
      <c r="BA28" s="260"/>
      <c r="BB28" s="260"/>
      <c r="BC28" s="260"/>
      <c r="BD28" s="260"/>
      <c r="BE28" s="260"/>
      <c r="BF28" s="260"/>
      <c r="BG28" s="210"/>
      <c r="BH28" s="210"/>
      <c r="BI28" s="210"/>
    </row>
    <row r="29" spans="1:61" x14ac:dyDescent="0.25">
      <c r="A29" s="171" t="s">
        <v>91</v>
      </c>
      <c r="B29" s="164"/>
      <c r="C29" s="299" t="s">
        <v>628</v>
      </c>
      <c r="D29" s="166"/>
      <c r="E29" s="168"/>
      <c r="F29" s="167"/>
      <c r="G29" s="168"/>
      <c r="AO29" s="260"/>
      <c r="AP29" s="260"/>
      <c r="AQ29" s="260"/>
      <c r="AR29" s="260"/>
      <c r="AS29" s="260"/>
      <c r="AT29" s="260"/>
      <c r="AU29" s="260"/>
      <c r="AV29" s="260" t="s">
        <v>2145</v>
      </c>
      <c r="AW29" s="260"/>
      <c r="AX29" s="260"/>
      <c r="AY29" s="260"/>
      <c r="AZ29" s="260"/>
      <c r="BA29" s="260"/>
      <c r="BB29" s="260"/>
      <c r="BC29" s="260"/>
      <c r="BD29" s="260"/>
      <c r="BE29" s="260"/>
      <c r="BF29" s="260"/>
      <c r="BG29" s="210"/>
      <c r="BH29" s="210"/>
      <c r="BI29" s="210"/>
    </row>
    <row r="30" spans="1:61" x14ac:dyDescent="0.25">
      <c r="A30" s="171" t="s">
        <v>91</v>
      </c>
      <c r="B30" s="164"/>
      <c r="C30" s="299" t="s">
        <v>628</v>
      </c>
      <c r="D30" s="166"/>
      <c r="E30" s="168"/>
      <c r="F30" s="167"/>
      <c r="G30" s="168"/>
      <c r="AO30" s="260"/>
      <c r="AP30" s="260"/>
      <c r="AQ30" s="260"/>
      <c r="AR30" s="260"/>
      <c r="AS30" s="260"/>
      <c r="AT30" s="260"/>
      <c r="AU30" s="260"/>
      <c r="AV30" s="260"/>
      <c r="AW30" s="260"/>
      <c r="AX30" s="260"/>
      <c r="AY30" s="260"/>
      <c r="AZ30" s="260"/>
      <c r="BA30" s="260"/>
      <c r="BB30" s="260"/>
      <c r="BC30" s="260"/>
      <c r="BD30" s="260"/>
      <c r="BE30" s="260"/>
      <c r="BF30" s="260"/>
      <c r="BG30" s="210"/>
      <c r="BH30" s="210"/>
      <c r="BI30" s="210"/>
    </row>
    <row r="31" spans="1:61" x14ac:dyDescent="0.25">
      <c r="A31" s="171" t="s">
        <v>91</v>
      </c>
      <c r="B31" s="164"/>
      <c r="C31" s="299" t="s">
        <v>628</v>
      </c>
      <c r="D31" s="166"/>
      <c r="E31" s="168"/>
      <c r="F31" s="167"/>
      <c r="G31" s="168"/>
      <c r="AO31" s="260"/>
      <c r="AP31" s="260"/>
      <c r="AQ31" s="260"/>
      <c r="AR31" s="260"/>
      <c r="AS31" s="260"/>
      <c r="AT31" s="260"/>
      <c r="AU31" s="260"/>
      <c r="AV31" s="260"/>
      <c r="AW31" s="260"/>
      <c r="AX31" s="260"/>
      <c r="AY31" s="260"/>
      <c r="AZ31" s="260"/>
      <c r="BA31" s="260"/>
      <c r="BB31" s="260"/>
      <c r="BC31" s="260"/>
      <c r="BD31" s="260"/>
      <c r="BE31" s="260"/>
      <c r="BF31" s="260"/>
      <c r="BG31" s="210"/>
      <c r="BH31" s="210"/>
      <c r="BI31" s="210"/>
    </row>
    <row r="32" spans="1:61" x14ac:dyDescent="0.25">
      <c r="A32" s="171" t="s">
        <v>91</v>
      </c>
      <c r="B32" s="164"/>
      <c r="C32" s="299" t="s">
        <v>628</v>
      </c>
      <c r="D32" s="166"/>
      <c r="E32" s="168"/>
      <c r="F32" s="167"/>
      <c r="G32" s="168"/>
      <c r="AO32" s="260"/>
      <c r="AP32" s="260"/>
      <c r="AQ32" s="260"/>
      <c r="AR32" s="260"/>
      <c r="AS32" s="260"/>
      <c r="AT32" s="260"/>
      <c r="AU32" s="260"/>
      <c r="AV32" s="260"/>
      <c r="AW32" s="260"/>
      <c r="AX32" s="260"/>
      <c r="AY32" s="260"/>
      <c r="AZ32" s="260"/>
      <c r="BA32" s="260"/>
      <c r="BB32" s="260"/>
      <c r="BC32" s="260"/>
      <c r="BD32" s="260"/>
      <c r="BE32" s="260"/>
      <c r="BF32" s="260"/>
      <c r="BG32" s="210"/>
      <c r="BH32" s="210"/>
      <c r="BI32" s="210"/>
    </row>
    <row r="33" spans="1:61" x14ac:dyDescent="0.25">
      <c r="A33" s="171" t="s">
        <v>91</v>
      </c>
      <c r="B33" s="164"/>
      <c r="C33" s="299" t="s">
        <v>628</v>
      </c>
      <c r="D33" s="166"/>
      <c r="E33" s="168"/>
      <c r="F33" s="167"/>
      <c r="G33" s="168"/>
      <c r="AO33" s="260"/>
      <c r="AP33" s="260"/>
      <c r="AQ33" s="260"/>
      <c r="AR33" s="260"/>
      <c r="AS33" s="260"/>
      <c r="AT33" s="260"/>
      <c r="AU33" s="260"/>
      <c r="AV33" s="260"/>
      <c r="AW33" s="260"/>
      <c r="AX33" s="260"/>
      <c r="AY33" s="260"/>
      <c r="AZ33" s="260"/>
      <c r="BA33" s="260"/>
      <c r="BB33" s="260"/>
      <c r="BC33" s="260"/>
      <c r="BD33" s="260"/>
      <c r="BE33" s="260"/>
      <c r="BF33" s="260"/>
      <c r="BG33" s="210"/>
      <c r="BH33" s="210"/>
      <c r="BI33" s="210"/>
    </row>
    <row r="34" spans="1:61" x14ac:dyDescent="0.25">
      <c r="A34" s="171" t="s">
        <v>91</v>
      </c>
      <c r="B34" s="164"/>
      <c r="C34" s="299" t="s">
        <v>628</v>
      </c>
      <c r="D34" s="166"/>
      <c r="E34" s="168"/>
      <c r="F34" s="167"/>
      <c r="G34" s="168"/>
      <c r="AO34" s="260"/>
      <c r="AP34" s="260"/>
      <c r="AQ34" s="260"/>
      <c r="AR34" s="260"/>
      <c r="AS34" s="260"/>
      <c r="AT34" s="260"/>
      <c r="AU34" s="260"/>
      <c r="AV34" s="260"/>
      <c r="AW34" s="260"/>
      <c r="AX34" s="260"/>
      <c r="AY34" s="260"/>
      <c r="AZ34" s="260"/>
      <c r="BA34" s="260"/>
      <c r="BB34" s="260"/>
      <c r="BC34" s="260"/>
      <c r="BD34" s="260"/>
      <c r="BE34" s="260"/>
      <c r="BF34" s="260"/>
      <c r="BG34" s="210"/>
      <c r="BH34" s="210"/>
      <c r="BI34" s="210"/>
    </row>
    <row r="35" spans="1:61" x14ac:dyDescent="0.25">
      <c r="A35" s="171" t="s">
        <v>91</v>
      </c>
      <c r="B35" s="164"/>
      <c r="C35" s="299" t="s">
        <v>628</v>
      </c>
      <c r="D35" s="166"/>
      <c r="E35" s="168"/>
      <c r="F35" s="167"/>
      <c r="G35" s="168"/>
      <c r="AO35" s="260"/>
      <c r="AP35" s="260"/>
      <c r="AQ35" s="260"/>
      <c r="AR35" s="260"/>
      <c r="AS35" s="260"/>
      <c r="AT35" s="260"/>
      <c r="AU35" s="260"/>
      <c r="AV35" s="260"/>
      <c r="AW35" s="260"/>
      <c r="AX35" s="260"/>
      <c r="AY35" s="260"/>
      <c r="AZ35" s="260"/>
      <c r="BA35" s="260"/>
      <c r="BB35" s="260"/>
      <c r="BC35" s="260"/>
      <c r="BD35" s="260"/>
      <c r="BE35" s="260"/>
      <c r="BF35" s="260"/>
      <c r="BG35" s="210"/>
      <c r="BH35" s="210"/>
      <c r="BI35" s="210"/>
    </row>
    <row r="36" spans="1:61" x14ac:dyDescent="0.25">
      <c r="A36" s="171" t="s">
        <v>91</v>
      </c>
      <c r="B36" s="164"/>
      <c r="C36" s="299" t="s">
        <v>628</v>
      </c>
      <c r="D36" s="166"/>
      <c r="E36" s="168"/>
      <c r="F36" s="167"/>
      <c r="G36" s="168"/>
      <c r="AO36" s="260"/>
      <c r="AP36" s="260"/>
      <c r="AQ36" s="260"/>
      <c r="AR36" s="260"/>
      <c r="AS36" s="260"/>
      <c r="AT36" s="260"/>
      <c r="AU36" s="260"/>
      <c r="AV36" s="260"/>
      <c r="AW36" s="260"/>
      <c r="AX36" s="260"/>
      <c r="AY36" s="260"/>
      <c r="AZ36" s="260"/>
      <c r="BA36" s="260"/>
      <c r="BB36" s="260"/>
      <c r="BC36" s="260"/>
      <c r="BD36" s="260"/>
      <c r="BE36" s="260"/>
      <c r="BF36" s="260"/>
      <c r="BG36" s="210"/>
      <c r="BH36" s="210"/>
      <c r="BI36" s="210"/>
    </row>
    <row r="37" spans="1:61" x14ac:dyDescent="0.25">
      <c r="A37" s="171" t="s">
        <v>91</v>
      </c>
      <c r="B37" s="164"/>
      <c r="C37" s="299" t="s">
        <v>628</v>
      </c>
      <c r="D37" s="166"/>
      <c r="E37" s="168"/>
      <c r="F37" s="167"/>
      <c r="G37" s="168"/>
      <c r="AO37" s="260"/>
      <c r="AP37" s="260"/>
      <c r="AQ37" s="260"/>
      <c r="AR37" s="260"/>
      <c r="AS37" s="260"/>
      <c r="AT37" s="260"/>
      <c r="AU37" s="260"/>
      <c r="AV37" s="260"/>
      <c r="AW37" s="260"/>
      <c r="AX37" s="260"/>
      <c r="AY37" s="260"/>
      <c r="AZ37" s="260"/>
      <c r="BA37" s="260"/>
      <c r="BB37" s="260"/>
      <c r="BC37" s="260"/>
      <c r="BD37" s="260"/>
      <c r="BE37" s="260"/>
      <c r="BF37" s="260"/>
      <c r="BG37" s="210"/>
      <c r="BH37" s="210"/>
      <c r="BI37" s="210"/>
    </row>
    <row r="38" spans="1:61" x14ac:dyDescent="0.25">
      <c r="A38" s="171" t="s">
        <v>91</v>
      </c>
      <c r="B38" s="164"/>
      <c r="C38" s="299" t="s">
        <v>628</v>
      </c>
      <c r="D38" s="166"/>
      <c r="E38" s="168"/>
      <c r="F38" s="167"/>
      <c r="G38" s="168"/>
      <c r="AO38" s="260"/>
      <c r="AP38" s="260"/>
      <c r="AQ38" s="260"/>
      <c r="AR38" s="260"/>
      <c r="AS38" s="260"/>
      <c r="AT38" s="260"/>
      <c r="AU38" s="260"/>
      <c r="AV38" s="260"/>
      <c r="AW38" s="260"/>
      <c r="AX38" s="260"/>
      <c r="AY38" s="260"/>
      <c r="AZ38" s="260"/>
      <c r="BA38" s="260"/>
      <c r="BB38" s="260"/>
      <c r="BC38" s="260"/>
      <c r="BD38" s="260"/>
      <c r="BE38" s="260"/>
      <c r="BF38" s="260"/>
      <c r="BG38" s="210"/>
      <c r="BH38" s="210"/>
      <c r="BI38" s="210"/>
    </row>
    <row r="39" spans="1:61" x14ac:dyDescent="0.25">
      <c r="A39" s="171" t="s">
        <v>91</v>
      </c>
      <c r="B39" s="164"/>
      <c r="C39" s="299" t="s">
        <v>628</v>
      </c>
      <c r="D39" s="166"/>
      <c r="E39" s="168"/>
      <c r="F39" s="167"/>
      <c r="G39" s="168"/>
      <c r="AO39" s="260"/>
      <c r="AP39" s="260"/>
      <c r="AQ39" s="260"/>
      <c r="AR39" s="260"/>
      <c r="AS39" s="260"/>
      <c r="AT39" s="260"/>
      <c r="AU39" s="260"/>
      <c r="AV39" s="260"/>
      <c r="AW39" s="260"/>
      <c r="AX39" s="260"/>
      <c r="AY39" s="260"/>
      <c r="AZ39" s="260"/>
      <c r="BA39" s="260"/>
      <c r="BB39" s="260"/>
      <c r="BC39" s="260"/>
      <c r="BD39" s="260"/>
      <c r="BE39" s="260"/>
      <c r="BF39" s="260"/>
      <c r="BG39" s="210"/>
      <c r="BH39" s="210"/>
      <c r="BI39" s="210"/>
    </row>
    <row r="40" spans="1:61" x14ac:dyDescent="0.25">
      <c r="A40" s="171" t="s">
        <v>91</v>
      </c>
      <c r="B40" s="164"/>
      <c r="C40" s="299" t="s">
        <v>628</v>
      </c>
      <c r="D40" s="166"/>
      <c r="E40" s="168"/>
      <c r="F40" s="167"/>
      <c r="G40" s="168"/>
      <c r="AO40" s="260"/>
      <c r="AP40" s="260"/>
      <c r="AQ40" s="260"/>
      <c r="AR40" s="260"/>
      <c r="AS40" s="260"/>
      <c r="AT40" s="260"/>
      <c r="AU40" s="260"/>
      <c r="AV40" s="260"/>
      <c r="AW40" s="260"/>
      <c r="AX40" s="260"/>
      <c r="AY40" s="260"/>
      <c r="AZ40" s="260"/>
      <c r="BA40" s="260"/>
      <c r="BB40" s="260"/>
      <c r="BC40" s="260"/>
      <c r="BD40" s="260"/>
      <c r="BE40" s="260"/>
      <c r="BF40" s="260"/>
      <c r="BG40" s="210"/>
      <c r="BH40" s="210"/>
      <c r="BI40" s="210"/>
    </row>
    <row r="41" spans="1:61" x14ac:dyDescent="0.25">
      <c r="A41" s="171" t="s">
        <v>91</v>
      </c>
      <c r="B41" s="164"/>
      <c r="C41" s="299" t="s">
        <v>628</v>
      </c>
      <c r="D41" s="166"/>
      <c r="E41" s="168"/>
      <c r="F41" s="167"/>
      <c r="G41" s="168"/>
      <c r="AO41" s="260"/>
      <c r="AP41" s="260"/>
      <c r="AQ41" s="260"/>
      <c r="AR41" s="260"/>
      <c r="AS41" s="260"/>
      <c r="AT41" s="260"/>
      <c r="AU41" s="260"/>
      <c r="AV41" s="260"/>
      <c r="AW41" s="260"/>
      <c r="AX41" s="260"/>
      <c r="AY41" s="260"/>
      <c r="AZ41" s="260"/>
      <c r="BA41" s="260"/>
      <c r="BB41" s="260"/>
      <c r="BC41" s="260"/>
      <c r="BD41" s="260"/>
      <c r="BE41" s="260"/>
      <c r="BF41" s="260"/>
      <c r="BG41" s="210"/>
      <c r="BH41" s="210"/>
      <c r="BI41" s="210"/>
    </row>
    <row r="42" spans="1:61" x14ac:dyDescent="0.25">
      <c r="A42" s="171" t="s">
        <v>91</v>
      </c>
      <c r="B42" s="164"/>
      <c r="C42" s="299" t="s">
        <v>628</v>
      </c>
      <c r="D42" s="166"/>
      <c r="E42" s="168"/>
      <c r="F42" s="167"/>
      <c r="G42" s="168"/>
      <c r="AO42" s="260"/>
      <c r="AP42" s="260"/>
      <c r="AQ42" s="260"/>
      <c r="AR42" s="260"/>
      <c r="AS42" s="260"/>
      <c r="AT42" s="260"/>
      <c r="AU42" s="260"/>
      <c r="AV42" s="260"/>
      <c r="AW42" s="260"/>
      <c r="AX42" s="260"/>
      <c r="AY42" s="260"/>
      <c r="AZ42" s="260"/>
      <c r="BA42" s="260"/>
      <c r="BB42" s="260"/>
      <c r="BC42" s="260"/>
      <c r="BD42" s="260"/>
      <c r="BE42" s="260"/>
      <c r="BF42" s="260"/>
      <c r="BG42" s="210"/>
      <c r="BH42" s="210"/>
      <c r="BI42" s="210"/>
    </row>
    <row r="43" spans="1:61" x14ac:dyDescent="0.25">
      <c r="A43" s="171" t="s">
        <v>91</v>
      </c>
      <c r="B43" s="164"/>
      <c r="C43" s="299" t="s">
        <v>628</v>
      </c>
      <c r="D43" s="166"/>
      <c r="E43" s="168"/>
      <c r="F43" s="167"/>
      <c r="G43" s="168"/>
      <c r="AO43" s="260"/>
      <c r="AP43" s="260"/>
      <c r="AQ43" s="260"/>
      <c r="AR43" s="260"/>
      <c r="AS43" s="260"/>
      <c r="AT43" s="260"/>
      <c r="AU43" s="260"/>
      <c r="AV43" s="260"/>
      <c r="AW43" s="260"/>
      <c r="AX43" s="260"/>
      <c r="AY43" s="260"/>
      <c r="AZ43" s="260"/>
      <c r="BA43" s="260"/>
      <c r="BB43" s="260"/>
      <c r="BC43" s="260"/>
      <c r="BD43" s="260"/>
      <c r="BE43" s="260"/>
      <c r="BF43" s="260"/>
      <c r="BG43" s="210"/>
      <c r="BH43" s="210"/>
      <c r="BI43" s="210"/>
    </row>
    <row r="44" spans="1:61" x14ac:dyDescent="0.25">
      <c r="A44" s="171" t="s">
        <v>91</v>
      </c>
      <c r="B44" s="164"/>
      <c r="C44" s="299" t="s">
        <v>628</v>
      </c>
      <c r="D44" s="166"/>
      <c r="E44" s="168"/>
      <c r="F44" s="167"/>
      <c r="G44" s="168"/>
      <c r="AO44" s="260"/>
      <c r="AP44" s="260"/>
      <c r="AQ44" s="260"/>
      <c r="AR44" s="260"/>
      <c r="AS44" s="260"/>
      <c r="AT44" s="260"/>
      <c r="AU44" s="260"/>
      <c r="AV44" s="260"/>
      <c r="AW44" s="260"/>
      <c r="AX44" s="260"/>
      <c r="AY44" s="260"/>
      <c r="AZ44" s="260"/>
      <c r="BA44" s="260"/>
      <c r="BB44" s="260"/>
      <c r="BC44" s="260"/>
      <c r="BD44" s="260"/>
      <c r="BE44" s="260"/>
      <c r="BF44" s="260"/>
      <c r="BG44" s="210"/>
      <c r="BH44" s="210"/>
      <c r="BI44" s="210"/>
    </row>
    <row r="45" spans="1:61" x14ac:dyDescent="0.25">
      <c r="A45" s="171" t="s">
        <v>91</v>
      </c>
      <c r="B45" s="164"/>
      <c r="C45" s="299" t="s">
        <v>628</v>
      </c>
      <c r="D45" s="166"/>
      <c r="E45" s="168"/>
      <c r="F45" s="167"/>
      <c r="G45" s="168"/>
      <c r="AO45" s="260"/>
      <c r="AP45" s="260"/>
      <c r="AQ45" s="260"/>
      <c r="AR45" s="260"/>
      <c r="AS45" s="260"/>
      <c r="AT45" s="260"/>
      <c r="AU45" s="260"/>
      <c r="AV45" s="260"/>
      <c r="AW45" s="260"/>
      <c r="AX45" s="260"/>
      <c r="AY45" s="260"/>
      <c r="AZ45" s="260"/>
      <c r="BA45" s="260"/>
      <c r="BB45" s="260"/>
      <c r="BC45" s="260"/>
      <c r="BD45" s="260"/>
      <c r="BE45" s="260"/>
      <c r="BF45" s="260"/>
      <c r="BG45" s="210"/>
      <c r="BH45" s="210"/>
      <c r="BI45" s="210"/>
    </row>
    <row r="46" spans="1:61" x14ac:dyDescent="0.25">
      <c r="A46" s="171" t="s">
        <v>91</v>
      </c>
      <c r="B46" s="164"/>
      <c r="C46" s="299" t="s">
        <v>628</v>
      </c>
      <c r="D46" s="166"/>
      <c r="E46" s="168"/>
      <c r="F46" s="167"/>
      <c r="G46" s="168"/>
      <c r="AO46" s="260"/>
      <c r="AP46" s="260"/>
      <c r="AQ46" s="260"/>
      <c r="AR46" s="260"/>
      <c r="AS46" s="260"/>
      <c r="AT46" s="260"/>
      <c r="AU46" s="260"/>
      <c r="AV46" s="260"/>
      <c r="AW46" s="260"/>
      <c r="AX46" s="260"/>
      <c r="AY46" s="260"/>
      <c r="AZ46" s="260"/>
      <c r="BA46" s="260"/>
      <c r="BB46" s="260"/>
      <c r="BC46" s="260"/>
      <c r="BD46" s="260"/>
      <c r="BE46" s="260"/>
      <c r="BF46" s="260"/>
      <c r="BG46" s="210"/>
      <c r="BH46" s="210"/>
      <c r="BI46" s="210"/>
    </row>
    <row r="47" spans="1:61" x14ac:dyDescent="0.25">
      <c r="A47" s="171" t="s">
        <v>91</v>
      </c>
      <c r="B47" s="164"/>
      <c r="C47" s="299" t="s">
        <v>628</v>
      </c>
      <c r="D47" s="166"/>
      <c r="E47" s="168"/>
      <c r="F47" s="167"/>
      <c r="G47" s="168"/>
      <c r="AO47" s="260"/>
      <c r="AP47" s="260"/>
      <c r="AQ47" s="260"/>
      <c r="AR47" s="260"/>
      <c r="AS47" s="260"/>
      <c r="AT47" s="260"/>
      <c r="AU47" s="260"/>
      <c r="AV47" s="260"/>
      <c r="AW47" s="260"/>
      <c r="AX47" s="260"/>
      <c r="AY47" s="260"/>
      <c r="AZ47" s="260"/>
      <c r="BA47" s="260"/>
      <c r="BB47" s="260"/>
      <c r="BC47" s="260"/>
      <c r="BD47" s="260"/>
      <c r="BE47" s="260"/>
      <c r="BF47" s="260"/>
      <c r="BG47" s="210"/>
      <c r="BH47" s="210"/>
      <c r="BI47" s="210"/>
    </row>
    <row r="48" spans="1:61" x14ac:dyDescent="0.25">
      <c r="A48" s="171" t="s">
        <v>91</v>
      </c>
      <c r="B48" s="164"/>
      <c r="C48" s="299" t="s">
        <v>628</v>
      </c>
      <c r="D48" s="166"/>
      <c r="E48" s="168"/>
      <c r="F48" s="167"/>
      <c r="G48" s="168"/>
      <c r="AO48" s="260"/>
      <c r="AP48" s="260"/>
      <c r="AQ48" s="260"/>
      <c r="AR48" s="260"/>
      <c r="AS48" s="260"/>
      <c r="AT48" s="260"/>
      <c r="AU48" s="260"/>
      <c r="AV48" s="260"/>
      <c r="AW48" s="260"/>
      <c r="AX48" s="260"/>
      <c r="AY48" s="260"/>
      <c r="AZ48" s="260"/>
      <c r="BA48" s="260"/>
      <c r="BB48" s="260"/>
      <c r="BC48" s="260"/>
      <c r="BD48" s="260"/>
      <c r="BE48" s="260"/>
      <c r="BF48" s="260"/>
      <c r="BG48" s="210"/>
      <c r="BH48" s="210"/>
      <c r="BI48" s="210"/>
    </row>
    <row r="49" spans="1:61" x14ac:dyDescent="0.25">
      <c r="A49" s="171" t="s">
        <v>91</v>
      </c>
      <c r="B49" s="164"/>
      <c r="C49" s="299" t="s">
        <v>628</v>
      </c>
      <c r="D49" s="166"/>
      <c r="E49" s="168"/>
      <c r="F49" s="167"/>
      <c r="G49" s="168"/>
      <c r="AO49" s="260"/>
      <c r="AP49" s="260"/>
      <c r="AQ49" s="260"/>
      <c r="AR49" s="260"/>
      <c r="AS49" s="260"/>
      <c r="AT49" s="260"/>
      <c r="AU49" s="260"/>
      <c r="AV49" s="260"/>
      <c r="AW49" s="260"/>
      <c r="AX49" s="260"/>
      <c r="AY49" s="260"/>
      <c r="AZ49" s="260"/>
      <c r="BA49" s="260"/>
      <c r="BB49" s="260"/>
      <c r="BC49" s="260"/>
      <c r="BD49" s="260"/>
      <c r="BE49" s="260"/>
      <c r="BF49" s="260"/>
      <c r="BG49" s="210"/>
      <c r="BH49" s="210"/>
      <c r="BI49" s="210"/>
    </row>
    <row r="50" spans="1:61" x14ac:dyDescent="0.25">
      <c r="A50" s="171" t="s">
        <v>91</v>
      </c>
      <c r="B50" s="164"/>
      <c r="C50" s="299" t="s">
        <v>628</v>
      </c>
      <c r="D50" s="166"/>
      <c r="E50" s="168"/>
      <c r="F50" s="167"/>
      <c r="G50" s="168"/>
      <c r="AO50" s="260"/>
      <c r="AP50" s="260"/>
      <c r="AQ50" s="260"/>
      <c r="AR50" s="260"/>
      <c r="AS50" s="260"/>
      <c r="AT50" s="260"/>
      <c r="AU50" s="260"/>
      <c r="AV50" s="260"/>
      <c r="AW50" s="260"/>
      <c r="AX50" s="260"/>
      <c r="AY50" s="260"/>
      <c r="AZ50" s="260"/>
      <c r="BA50" s="260"/>
      <c r="BB50" s="260"/>
      <c r="BC50" s="260"/>
      <c r="BD50" s="260"/>
      <c r="BE50" s="260"/>
      <c r="BF50" s="260"/>
      <c r="BG50" s="210"/>
      <c r="BH50" s="210"/>
      <c r="BI50" s="210"/>
    </row>
    <row r="51" spans="1:61" x14ac:dyDescent="0.25">
      <c r="A51" s="171" t="s">
        <v>91</v>
      </c>
      <c r="B51" s="164"/>
      <c r="C51" s="299" t="s">
        <v>628</v>
      </c>
      <c r="D51" s="166"/>
      <c r="E51" s="168"/>
      <c r="F51" s="167"/>
      <c r="G51" s="168"/>
      <c r="AO51" s="260"/>
      <c r="AP51" s="260"/>
      <c r="AQ51" s="260"/>
      <c r="AR51" s="260"/>
      <c r="AS51" s="260"/>
      <c r="AT51" s="260"/>
      <c r="AU51" s="260"/>
      <c r="AV51" s="260"/>
      <c r="AW51" s="260"/>
      <c r="AX51" s="260"/>
      <c r="AY51" s="260"/>
      <c r="AZ51" s="260"/>
      <c r="BA51" s="260"/>
      <c r="BB51" s="260"/>
      <c r="BC51" s="260"/>
      <c r="BD51" s="260"/>
      <c r="BE51" s="260"/>
      <c r="BF51" s="260"/>
      <c r="BG51" s="210"/>
      <c r="BH51" s="210"/>
      <c r="BI51" s="210"/>
    </row>
    <row r="52" spans="1:61" x14ac:dyDescent="0.25">
      <c r="A52" s="171" t="s">
        <v>91</v>
      </c>
      <c r="B52" s="164"/>
      <c r="C52" s="299" t="s">
        <v>628</v>
      </c>
      <c r="D52" s="166"/>
      <c r="E52" s="168"/>
      <c r="F52" s="167"/>
      <c r="G52" s="168"/>
      <c r="AO52" s="260"/>
      <c r="AP52" s="260"/>
      <c r="AQ52" s="260"/>
      <c r="AR52" s="260"/>
      <c r="AS52" s="260"/>
      <c r="AT52" s="260"/>
      <c r="AU52" s="260"/>
      <c r="AV52" s="260"/>
      <c r="AW52" s="260"/>
      <c r="AX52" s="260"/>
      <c r="AY52" s="260"/>
      <c r="AZ52" s="260"/>
      <c r="BA52" s="260"/>
      <c r="BB52" s="260"/>
      <c r="BC52" s="260"/>
      <c r="BD52" s="260"/>
      <c r="BE52" s="260"/>
      <c r="BF52" s="260"/>
      <c r="BG52" s="210"/>
      <c r="BH52" s="210"/>
      <c r="BI52" s="210"/>
    </row>
    <row r="53" spans="1:61" x14ac:dyDescent="0.25">
      <c r="A53" s="171" t="s">
        <v>91</v>
      </c>
      <c r="B53" s="164"/>
      <c r="C53" s="299" t="s">
        <v>628</v>
      </c>
      <c r="D53" s="166"/>
      <c r="E53" s="168"/>
      <c r="F53" s="167"/>
      <c r="G53" s="168"/>
      <c r="AO53" s="260"/>
      <c r="AP53" s="260"/>
      <c r="AQ53" s="260"/>
      <c r="AR53" s="260"/>
      <c r="AS53" s="260"/>
      <c r="AT53" s="260"/>
      <c r="AU53" s="260"/>
      <c r="AV53" s="260"/>
      <c r="AW53" s="260"/>
      <c r="AX53" s="260"/>
      <c r="AY53" s="260"/>
      <c r="AZ53" s="260"/>
      <c r="BA53" s="260"/>
      <c r="BB53" s="260"/>
      <c r="BC53" s="260"/>
      <c r="BD53" s="260"/>
      <c r="BE53" s="260"/>
      <c r="BF53" s="260"/>
      <c r="BG53" s="210"/>
      <c r="BH53" s="210"/>
      <c r="BI53" s="210"/>
    </row>
    <row r="54" spans="1:61" x14ac:dyDescent="0.25">
      <c r="A54" s="171" t="s">
        <v>91</v>
      </c>
      <c r="B54" s="164"/>
      <c r="C54" s="299" t="s">
        <v>628</v>
      </c>
      <c r="D54" s="166"/>
      <c r="E54" s="168"/>
      <c r="F54" s="167"/>
      <c r="G54" s="168"/>
      <c r="AO54" s="260"/>
      <c r="AP54" s="260"/>
      <c r="AQ54" s="260"/>
      <c r="AR54" s="260"/>
      <c r="AS54" s="260"/>
      <c r="AT54" s="260"/>
      <c r="AU54" s="260"/>
      <c r="AV54" s="260"/>
      <c r="AW54" s="260"/>
      <c r="AX54" s="260"/>
      <c r="AY54" s="260"/>
      <c r="AZ54" s="260"/>
      <c r="BA54" s="260"/>
      <c r="BB54" s="260"/>
      <c r="BC54" s="260"/>
      <c r="BD54" s="260"/>
      <c r="BE54" s="260"/>
      <c r="BF54" s="260"/>
      <c r="BG54" s="210"/>
      <c r="BH54" s="210"/>
      <c r="BI54" s="210"/>
    </row>
    <row r="55" spans="1:61" x14ac:dyDescent="0.25">
      <c r="A55" s="171" t="s">
        <v>91</v>
      </c>
      <c r="B55" s="164"/>
      <c r="C55" s="299" t="s">
        <v>628</v>
      </c>
      <c r="D55" s="166"/>
      <c r="E55" s="168"/>
      <c r="F55" s="167"/>
      <c r="G55" s="168"/>
      <c r="AO55" s="260"/>
      <c r="AP55" s="260"/>
      <c r="AQ55" s="260"/>
      <c r="AR55" s="260"/>
      <c r="AS55" s="260"/>
      <c r="AT55" s="260"/>
      <c r="AU55" s="260"/>
      <c r="AV55" s="260"/>
      <c r="AW55" s="260"/>
      <c r="AX55" s="260"/>
      <c r="AY55" s="260"/>
      <c r="AZ55" s="260"/>
      <c r="BA55" s="260"/>
      <c r="BB55" s="260"/>
      <c r="BC55" s="260"/>
      <c r="BD55" s="260"/>
      <c r="BE55" s="260"/>
      <c r="BF55" s="260"/>
      <c r="BG55" s="210"/>
      <c r="BH55" s="210"/>
      <c r="BI55" s="210"/>
    </row>
    <row r="56" spans="1:61" x14ac:dyDescent="0.25">
      <c r="A56" s="171" t="s">
        <v>91</v>
      </c>
      <c r="B56" s="164"/>
      <c r="C56" s="299" t="s">
        <v>628</v>
      </c>
      <c r="D56" s="166"/>
      <c r="E56" s="168"/>
      <c r="F56" s="167"/>
      <c r="G56" s="168"/>
      <c r="AO56" s="260"/>
      <c r="AP56" s="260"/>
      <c r="AQ56" s="260"/>
      <c r="AR56" s="260"/>
      <c r="AS56" s="260"/>
      <c r="AT56" s="260"/>
      <c r="AU56" s="260"/>
      <c r="AV56" s="260"/>
      <c r="AW56" s="260"/>
      <c r="AX56" s="260"/>
      <c r="AY56" s="260"/>
      <c r="AZ56" s="260"/>
      <c r="BA56" s="260"/>
      <c r="BB56" s="260"/>
      <c r="BC56" s="260"/>
      <c r="BD56" s="260"/>
      <c r="BE56" s="260"/>
      <c r="BF56" s="260"/>
      <c r="BG56" s="210"/>
      <c r="BH56" s="210"/>
      <c r="BI56" s="210"/>
    </row>
    <row r="57" spans="1:61" x14ac:dyDescent="0.25">
      <c r="A57" s="171" t="s">
        <v>91</v>
      </c>
      <c r="B57" s="164"/>
      <c r="C57" s="299" t="s">
        <v>628</v>
      </c>
      <c r="D57" s="166"/>
      <c r="E57" s="168"/>
      <c r="F57" s="167"/>
      <c r="G57" s="168"/>
      <c r="AO57" s="260"/>
      <c r="AP57" s="260"/>
      <c r="AQ57" s="260"/>
      <c r="AR57" s="260"/>
      <c r="AS57" s="260"/>
      <c r="AT57" s="260"/>
      <c r="AU57" s="260"/>
      <c r="AV57" s="260"/>
      <c r="AW57" s="260"/>
      <c r="AX57" s="260"/>
      <c r="AY57" s="260"/>
      <c r="AZ57" s="260"/>
      <c r="BA57" s="260"/>
      <c r="BB57" s="260"/>
      <c r="BC57" s="260"/>
      <c r="BD57" s="260"/>
      <c r="BE57" s="260"/>
      <c r="BF57" s="260"/>
      <c r="BG57" s="210"/>
      <c r="BH57" s="210"/>
      <c r="BI57" s="210"/>
    </row>
    <row r="58" spans="1:61" x14ac:dyDescent="0.25">
      <c r="A58" s="171" t="s">
        <v>91</v>
      </c>
      <c r="B58" s="164"/>
      <c r="C58" s="299" t="s">
        <v>628</v>
      </c>
      <c r="D58" s="166"/>
      <c r="E58" s="168"/>
      <c r="F58" s="167"/>
      <c r="G58" s="168"/>
      <c r="AO58" s="260"/>
      <c r="AP58" s="260"/>
      <c r="AQ58" s="260"/>
      <c r="AR58" s="260"/>
      <c r="AS58" s="260"/>
      <c r="AT58" s="260"/>
      <c r="AU58" s="260"/>
      <c r="AV58" s="260"/>
      <c r="AW58" s="260"/>
      <c r="AX58" s="260"/>
      <c r="AY58" s="260"/>
      <c r="AZ58" s="260"/>
      <c r="BA58" s="260"/>
      <c r="BB58" s="260"/>
      <c r="BC58" s="260"/>
      <c r="BD58" s="260"/>
      <c r="BE58" s="260"/>
      <c r="BF58" s="260"/>
      <c r="BG58" s="210"/>
      <c r="BH58" s="210"/>
      <c r="BI58" s="210"/>
    </row>
    <row r="59" spans="1:61" x14ac:dyDescent="0.25">
      <c r="A59" s="171" t="s">
        <v>91</v>
      </c>
      <c r="B59" s="164"/>
      <c r="C59" s="299" t="s">
        <v>628</v>
      </c>
      <c r="D59" s="166"/>
      <c r="E59" s="168"/>
      <c r="F59" s="167"/>
      <c r="G59" s="168"/>
      <c r="AO59" s="260"/>
      <c r="AP59" s="260"/>
      <c r="AQ59" s="260"/>
      <c r="AR59" s="260"/>
      <c r="AS59" s="260"/>
      <c r="AT59" s="260"/>
      <c r="AU59" s="260"/>
      <c r="AV59" s="260"/>
      <c r="AW59" s="260"/>
      <c r="AX59" s="260"/>
      <c r="AY59" s="260"/>
      <c r="AZ59" s="260"/>
      <c r="BA59" s="260"/>
      <c r="BB59" s="260"/>
      <c r="BC59" s="260"/>
      <c r="BD59" s="260"/>
      <c r="BE59" s="260"/>
      <c r="BF59" s="260"/>
      <c r="BG59" s="210"/>
      <c r="BH59" s="210"/>
      <c r="BI59" s="210"/>
    </row>
    <row r="60" spans="1:61" x14ac:dyDescent="0.25">
      <c r="A60" s="171" t="s">
        <v>91</v>
      </c>
      <c r="B60" s="164"/>
      <c r="C60" s="299" t="s">
        <v>628</v>
      </c>
      <c r="D60" s="166"/>
      <c r="E60" s="168"/>
      <c r="F60" s="167"/>
      <c r="G60" s="168"/>
      <c r="AO60" s="260"/>
      <c r="AP60" s="260"/>
      <c r="AQ60" s="260"/>
      <c r="AR60" s="260"/>
      <c r="AS60" s="260"/>
      <c r="AT60" s="260"/>
      <c r="AU60" s="260"/>
      <c r="AV60" s="260"/>
      <c r="AW60" s="260"/>
      <c r="AX60" s="260"/>
      <c r="AY60" s="260"/>
      <c r="AZ60" s="260"/>
      <c r="BA60" s="260"/>
      <c r="BB60" s="260"/>
      <c r="BC60" s="260"/>
      <c r="BD60" s="260"/>
      <c r="BE60" s="260"/>
      <c r="BF60" s="260"/>
      <c r="BG60" s="210"/>
      <c r="BH60" s="210"/>
      <c r="BI60" s="210"/>
    </row>
    <row r="61" spans="1:61" x14ac:dyDescent="0.25">
      <c r="A61" s="171" t="s">
        <v>91</v>
      </c>
      <c r="B61" s="164"/>
      <c r="C61" s="299" t="s">
        <v>628</v>
      </c>
      <c r="D61" s="166"/>
      <c r="E61" s="168"/>
      <c r="F61" s="167"/>
      <c r="G61" s="168"/>
      <c r="AO61" s="260"/>
      <c r="AP61" s="260"/>
      <c r="AQ61" s="260"/>
      <c r="AR61" s="260"/>
      <c r="AS61" s="260"/>
      <c r="AT61" s="260"/>
      <c r="AU61" s="260"/>
      <c r="AV61" s="260"/>
      <c r="AW61" s="260"/>
      <c r="AX61" s="260"/>
      <c r="AY61" s="260"/>
      <c r="AZ61" s="260"/>
      <c r="BA61" s="260"/>
      <c r="BB61" s="260"/>
      <c r="BC61" s="260"/>
      <c r="BD61" s="260"/>
      <c r="BE61" s="260"/>
      <c r="BF61" s="260"/>
      <c r="BG61" s="210"/>
      <c r="BH61" s="210"/>
      <c r="BI61" s="210"/>
    </row>
    <row r="62" spans="1:61" x14ac:dyDescent="0.25">
      <c r="A62" s="171" t="s">
        <v>91</v>
      </c>
      <c r="B62" s="164"/>
      <c r="C62" s="299" t="s">
        <v>628</v>
      </c>
      <c r="D62" s="166"/>
      <c r="E62" s="168"/>
      <c r="F62" s="167"/>
      <c r="G62" s="168"/>
      <c r="AO62" s="260"/>
      <c r="AP62" s="260"/>
      <c r="AQ62" s="260"/>
      <c r="AR62" s="260"/>
      <c r="AS62" s="260"/>
      <c r="AT62" s="260"/>
      <c r="AU62" s="260"/>
      <c r="AV62" s="260"/>
      <c r="AW62" s="260"/>
      <c r="AX62" s="260"/>
      <c r="AY62" s="260"/>
      <c r="AZ62" s="260"/>
      <c r="BA62" s="260"/>
      <c r="BB62" s="260"/>
      <c r="BC62" s="260"/>
      <c r="BD62" s="260"/>
      <c r="BE62" s="260"/>
      <c r="BF62" s="260"/>
      <c r="BG62" s="210"/>
      <c r="BH62" s="210"/>
      <c r="BI62" s="210"/>
    </row>
    <row r="63" spans="1:61" x14ac:dyDescent="0.25">
      <c r="A63" s="171" t="s">
        <v>91</v>
      </c>
      <c r="B63" s="164"/>
      <c r="C63" s="299" t="s">
        <v>628</v>
      </c>
      <c r="D63" s="166"/>
      <c r="E63" s="168"/>
      <c r="F63" s="167"/>
      <c r="G63" s="168"/>
      <c r="AO63" s="260"/>
      <c r="AP63" s="260"/>
      <c r="AQ63" s="260"/>
      <c r="AR63" s="260"/>
      <c r="AS63" s="260"/>
      <c r="AT63" s="260"/>
      <c r="AU63" s="260"/>
      <c r="AV63" s="260"/>
      <c r="AW63" s="260"/>
      <c r="AX63" s="260"/>
      <c r="AY63" s="260"/>
      <c r="AZ63" s="260"/>
      <c r="BA63" s="260"/>
      <c r="BB63" s="260"/>
      <c r="BC63" s="260"/>
      <c r="BD63" s="260"/>
      <c r="BE63" s="260"/>
      <c r="BF63" s="260"/>
      <c r="BG63" s="210"/>
      <c r="BH63" s="210"/>
      <c r="BI63" s="210"/>
    </row>
    <row r="64" spans="1:61" x14ac:dyDescent="0.25">
      <c r="A64" s="171" t="s">
        <v>91</v>
      </c>
      <c r="B64" s="164"/>
      <c r="C64" s="299" t="s">
        <v>628</v>
      </c>
      <c r="D64" s="166"/>
      <c r="E64" s="168"/>
      <c r="F64" s="167"/>
      <c r="G64" s="168"/>
      <c r="AO64" s="260"/>
      <c r="AP64" s="260"/>
      <c r="AQ64" s="260"/>
      <c r="AR64" s="260"/>
      <c r="AS64" s="260"/>
      <c r="AT64" s="260"/>
      <c r="AU64" s="260"/>
      <c r="AV64" s="260"/>
      <c r="AW64" s="260"/>
      <c r="AX64" s="260"/>
      <c r="AY64" s="260"/>
      <c r="AZ64" s="260"/>
      <c r="BA64" s="260"/>
      <c r="BB64" s="260"/>
      <c r="BC64" s="260"/>
      <c r="BD64" s="260"/>
      <c r="BE64" s="260"/>
      <c r="BF64" s="260"/>
      <c r="BG64" s="210"/>
      <c r="BH64" s="210"/>
      <c r="BI64" s="210"/>
    </row>
    <row r="65" spans="1:61" x14ac:dyDescent="0.25">
      <c r="A65" s="171" t="s">
        <v>91</v>
      </c>
      <c r="B65" s="164"/>
      <c r="C65" s="299" t="s">
        <v>628</v>
      </c>
      <c r="D65" s="166"/>
      <c r="E65" s="168"/>
      <c r="F65" s="167"/>
      <c r="G65" s="168"/>
      <c r="AO65" s="260"/>
      <c r="AP65" s="260"/>
      <c r="AQ65" s="260"/>
      <c r="AR65" s="260"/>
      <c r="AS65" s="260"/>
      <c r="AT65" s="260"/>
      <c r="AU65" s="260"/>
      <c r="AV65" s="260"/>
      <c r="AW65" s="260"/>
      <c r="AX65" s="260"/>
      <c r="AY65" s="260"/>
      <c r="AZ65" s="260"/>
      <c r="BA65" s="260"/>
      <c r="BB65" s="260"/>
      <c r="BC65" s="260"/>
      <c r="BD65" s="260"/>
      <c r="BE65" s="260"/>
      <c r="BF65" s="260"/>
      <c r="BG65" s="210"/>
      <c r="BH65" s="210"/>
      <c r="BI65" s="210"/>
    </row>
    <row r="66" spans="1:61" x14ac:dyDescent="0.25">
      <c r="A66" s="171" t="s">
        <v>91</v>
      </c>
      <c r="B66" s="164"/>
      <c r="C66" s="299" t="s">
        <v>628</v>
      </c>
      <c r="D66" s="166"/>
      <c r="E66" s="168"/>
      <c r="F66" s="167"/>
      <c r="G66" s="168"/>
      <c r="AO66" s="260"/>
      <c r="AP66" s="260"/>
      <c r="AQ66" s="260"/>
      <c r="AR66" s="260"/>
      <c r="AS66" s="260"/>
      <c r="AT66" s="260"/>
      <c r="AU66" s="260"/>
      <c r="AV66" s="260"/>
      <c r="AW66" s="260"/>
      <c r="AX66" s="260"/>
      <c r="AY66" s="260"/>
      <c r="AZ66" s="260"/>
      <c r="BA66" s="260"/>
      <c r="BB66" s="260"/>
      <c r="BC66" s="260"/>
      <c r="BD66" s="260"/>
      <c r="BE66" s="260"/>
      <c r="BF66" s="260"/>
      <c r="BG66" s="210"/>
      <c r="BH66" s="210"/>
      <c r="BI66" s="210"/>
    </row>
    <row r="67" spans="1:61" x14ac:dyDescent="0.25">
      <c r="A67" s="171" t="s">
        <v>91</v>
      </c>
      <c r="B67" s="164"/>
      <c r="C67" s="299" t="s">
        <v>628</v>
      </c>
      <c r="D67" s="166"/>
      <c r="E67" s="168"/>
      <c r="F67" s="167"/>
      <c r="G67" s="168"/>
      <c r="AO67" s="260"/>
      <c r="AP67" s="260"/>
      <c r="AQ67" s="260"/>
      <c r="AR67" s="260"/>
      <c r="AS67" s="260"/>
      <c r="AT67" s="260"/>
      <c r="AU67" s="260"/>
      <c r="AV67" s="260"/>
      <c r="AW67" s="260"/>
      <c r="AX67" s="260"/>
      <c r="AY67" s="260"/>
      <c r="AZ67" s="260"/>
      <c r="BA67" s="260"/>
      <c r="BB67" s="260"/>
      <c r="BC67" s="260"/>
      <c r="BD67" s="260"/>
      <c r="BE67" s="260"/>
      <c r="BF67" s="260"/>
      <c r="BG67" s="210"/>
      <c r="BH67" s="210"/>
      <c r="BI67" s="210"/>
    </row>
    <row r="68" spans="1:61" x14ac:dyDescent="0.25">
      <c r="A68" s="171" t="s">
        <v>91</v>
      </c>
      <c r="B68" s="164"/>
      <c r="C68" s="299" t="s">
        <v>628</v>
      </c>
      <c r="D68" s="166"/>
      <c r="E68" s="168"/>
      <c r="F68" s="167"/>
      <c r="G68" s="168"/>
      <c r="AO68" s="260"/>
      <c r="AP68" s="260"/>
      <c r="AQ68" s="260"/>
      <c r="AR68" s="260"/>
      <c r="AS68" s="260"/>
      <c r="AT68" s="260"/>
      <c r="AU68" s="260"/>
      <c r="AV68" s="260"/>
      <c r="AW68" s="260"/>
      <c r="AX68" s="260"/>
      <c r="AY68" s="260"/>
      <c r="AZ68" s="260"/>
      <c r="BA68" s="260"/>
      <c r="BB68" s="260"/>
      <c r="BC68" s="260"/>
      <c r="BD68" s="260"/>
      <c r="BE68" s="260"/>
      <c r="BF68" s="260"/>
      <c r="BG68" s="210"/>
      <c r="BH68" s="210"/>
      <c r="BI68" s="210"/>
    </row>
    <row r="69" spans="1:61" x14ac:dyDescent="0.25">
      <c r="A69" s="171" t="s">
        <v>91</v>
      </c>
      <c r="B69" s="164"/>
      <c r="C69" s="299" t="s">
        <v>628</v>
      </c>
      <c r="D69" s="166"/>
      <c r="E69" s="168"/>
      <c r="F69" s="167"/>
      <c r="G69" s="168"/>
      <c r="AO69" s="260"/>
      <c r="AP69" s="260"/>
      <c r="AQ69" s="260"/>
      <c r="AR69" s="260"/>
      <c r="AS69" s="260"/>
      <c r="AT69" s="260"/>
      <c r="AU69" s="260"/>
      <c r="AV69" s="260"/>
      <c r="AW69" s="260"/>
      <c r="AX69" s="260"/>
      <c r="AY69" s="260"/>
      <c r="AZ69" s="260"/>
      <c r="BA69" s="260"/>
      <c r="BB69" s="260"/>
      <c r="BC69" s="260"/>
      <c r="BD69" s="260"/>
      <c r="BE69" s="260"/>
      <c r="BF69" s="260"/>
      <c r="BG69" s="210"/>
      <c r="BH69" s="210"/>
      <c r="BI69" s="210"/>
    </row>
    <row r="70" spans="1:61" x14ac:dyDescent="0.25">
      <c r="A70" s="171" t="s">
        <v>91</v>
      </c>
      <c r="B70" s="164"/>
      <c r="C70" s="299" t="s">
        <v>628</v>
      </c>
      <c r="D70" s="166"/>
      <c r="E70" s="168"/>
      <c r="F70" s="167"/>
      <c r="G70" s="168"/>
      <c r="AO70" s="260"/>
      <c r="AP70" s="260"/>
      <c r="AQ70" s="260"/>
      <c r="AR70" s="260"/>
      <c r="AS70" s="260"/>
      <c r="AT70" s="260"/>
      <c r="AU70" s="260"/>
      <c r="AV70" s="260"/>
      <c r="AW70" s="260"/>
      <c r="AX70" s="260"/>
      <c r="AY70" s="260"/>
      <c r="AZ70" s="260"/>
      <c r="BA70" s="260"/>
      <c r="BB70" s="260"/>
      <c r="BC70" s="260"/>
      <c r="BD70" s="260"/>
      <c r="BE70" s="260"/>
      <c r="BF70" s="260"/>
      <c r="BG70" s="210"/>
      <c r="BH70" s="210"/>
      <c r="BI70" s="210"/>
    </row>
    <row r="71" spans="1:61" x14ac:dyDescent="0.25">
      <c r="A71" s="171" t="s">
        <v>91</v>
      </c>
      <c r="B71" s="164"/>
      <c r="C71" s="299" t="s">
        <v>628</v>
      </c>
      <c r="D71" s="166"/>
      <c r="E71" s="168"/>
      <c r="F71" s="167"/>
      <c r="G71" s="168"/>
      <c r="AO71" s="260"/>
      <c r="AP71" s="260"/>
      <c r="AQ71" s="260"/>
      <c r="AR71" s="260"/>
      <c r="AS71" s="260"/>
      <c r="AT71" s="260"/>
      <c r="AU71" s="260"/>
      <c r="AV71" s="260"/>
      <c r="AW71" s="260"/>
      <c r="AX71" s="260"/>
      <c r="AY71" s="260"/>
      <c r="AZ71" s="260"/>
      <c r="BA71" s="260"/>
      <c r="BB71" s="260"/>
      <c r="BC71" s="260"/>
      <c r="BD71" s="260"/>
      <c r="BE71" s="260"/>
      <c r="BF71" s="260"/>
      <c r="BG71" s="210"/>
      <c r="BH71" s="210"/>
      <c r="BI71" s="210"/>
    </row>
    <row r="72" spans="1:61" x14ac:dyDescent="0.25">
      <c r="A72" s="171" t="s">
        <v>91</v>
      </c>
      <c r="B72" s="164"/>
      <c r="C72" s="299" t="s">
        <v>628</v>
      </c>
      <c r="D72" s="166"/>
      <c r="E72" s="168"/>
      <c r="F72" s="167"/>
      <c r="G72" s="168"/>
      <c r="AO72" s="260"/>
      <c r="AP72" s="260"/>
      <c r="AQ72" s="260"/>
      <c r="AR72" s="260"/>
      <c r="AS72" s="260"/>
      <c r="AT72" s="260"/>
      <c r="AU72" s="260"/>
      <c r="AV72" s="260"/>
      <c r="AW72" s="260"/>
      <c r="AX72" s="260"/>
      <c r="AY72" s="260"/>
      <c r="AZ72" s="260"/>
      <c r="BA72" s="260"/>
      <c r="BB72" s="260"/>
      <c r="BC72" s="260"/>
      <c r="BD72" s="260"/>
      <c r="BE72" s="260"/>
      <c r="BF72" s="260"/>
      <c r="BG72" s="210"/>
      <c r="BH72" s="210"/>
      <c r="BI72" s="210"/>
    </row>
    <row r="73" spans="1:61" x14ac:dyDescent="0.25">
      <c r="A73" s="171" t="s">
        <v>91</v>
      </c>
      <c r="B73" s="164"/>
      <c r="C73" s="299" t="s">
        <v>628</v>
      </c>
      <c r="D73" s="166"/>
      <c r="E73" s="168"/>
      <c r="F73" s="167"/>
      <c r="G73" s="168"/>
      <c r="AO73" s="260"/>
      <c r="AP73" s="260"/>
      <c r="AQ73" s="260"/>
      <c r="AR73" s="260"/>
      <c r="AS73" s="260"/>
      <c r="AT73" s="260"/>
      <c r="AU73" s="260"/>
      <c r="AV73" s="260"/>
      <c r="AW73" s="260"/>
      <c r="AX73" s="260"/>
      <c r="AY73" s="260"/>
      <c r="AZ73" s="260"/>
      <c r="BA73" s="260"/>
      <c r="BB73" s="260"/>
      <c r="BC73" s="260"/>
      <c r="BD73" s="260"/>
      <c r="BE73" s="260"/>
      <c r="BF73" s="260"/>
      <c r="BG73" s="210"/>
      <c r="BH73" s="210"/>
      <c r="BI73" s="210"/>
    </row>
    <row r="74" spans="1:61" x14ac:dyDescent="0.25">
      <c r="A74" s="171" t="s">
        <v>91</v>
      </c>
      <c r="B74" s="164"/>
      <c r="C74" s="299" t="s">
        <v>628</v>
      </c>
      <c r="D74" s="166"/>
      <c r="E74" s="168"/>
      <c r="F74" s="167"/>
      <c r="G74" s="168"/>
      <c r="AO74" s="260"/>
      <c r="AP74" s="260"/>
      <c r="AQ74" s="260"/>
      <c r="AR74" s="260"/>
      <c r="AS74" s="260"/>
      <c r="AT74" s="260"/>
      <c r="AU74" s="260"/>
      <c r="AV74" s="260"/>
      <c r="AW74" s="260"/>
      <c r="AX74" s="260"/>
      <c r="AY74" s="260"/>
      <c r="AZ74" s="260"/>
      <c r="BA74" s="260"/>
      <c r="BB74" s="260"/>
      <c r="BC74" s="260"/>
      <c r="BD74" s="260"/>
      <c r="BE74" s="260"/>
      <c r="BF74" s="260"/>
      <c r="BG74" s="210"/>
      <c r="BH74" s="210"/>
      <c r="BI74" s="210"/>
    </row>
    <row r="75" spans="1:61" x14ac:dyDescent="0.25">
      <c r="A75" s="171" t="s">
        <v>91</v>
      </c>
      <c r="B75" s="164"/>
      <c r="C75" s="299" t="s">
        <v>628</v>
      </c>
      <c r="D75" s="166"/>
      <c r="E75" s="168"/>
      <c r="F75" s="167"/>
      <c r="G75" s="168"/>
      <c r="AO75" s="260"/>
      <c r="AP75" s="260"/>
      <c r="AQ75" s="260"/>
      <c r="AR75" s="260"/>
      <c r="AS75" s="260"/>
      <c r="AT75" s="260"/>
      <c r="AU75" s="260"/>
      <c r="AV75" s="260"/>
      <c r="AW75" s="260"/>
      <c r="AX75" s="260"/>
      <c r="AY75" s="260"/>
      <c r="AZ75" s="260"/>
      <c r="BA75" s="260"/>
      <c r="BB75" s="260"/>
      <c r="BC75" s="260"/>
      <c r="BD75" s="260"/>
      <c r="BE75" s="260"/>
      <c r="BF75" s="260"/>
      <c r="BG75" s="210"/>
      <c r="BH75" s="210"/>
      <c r="BI75" s="210"/>
    </row>
    <row r="76" spans="1:61" x14ac:dyDescent="0.25">
      <c r="A76" s="171" t="s">
        <v>91</v>
      </c>
      <c r="B76" s="164"/>
      <c r="C76" s="299" t="s">
        <v>628</v>
      </c>
      <c r="D76" s="166"/>
      <c r="E76" s="168"/>
      <c r="F76" s="167"/>
      <c r="G76" s="168"/>
      <c r="AO76" s="260"/>
      <c r="AP76" s="260"/>
      <c r="AQ76" s="260"/>
      <c r="AR76" s="260"/>
      <c r="AS76" s="260"/>
      <c r="AT76" s="260"/>
      <c r="AU76" s="260"/>
      <c r="AV76" s="260"/>
      <c r="AW76" s="260"/>
      <c r="AX76" s="260"/>
      <c r="AY76" s="260"/>
      <c r="AZ76" s="260"/>
      <c r="BA76" s="260"/>
      <c r="BB76" s="260"/>
      <c r="BC76" s="260"/>
      <c r="BD76" s="260"/>
      <c r="BE76" s="260"/>
      <c r="BF76" s="260"/>
      <c r="BG76" s="210"/>
      <c r="BH76" s="210"/>
      <c r="BI76" s="210"/>
    </row>
    <row r="77" spans="1:61" x14ac:dyDescent="0.25">
      <c r="A77" s="171" t="s">
        <v>91</v>
      </c>
      <c r="B77" s="164"/>
      <c r="C77" s="299" t="s">
        <v>628</v>
      </c>
      <c r="D77" s="166"/>
      <c r="E77" s="168"/>
      <c r="F77" s="167"/>
      <c r="G77" s="168"/>
      <c r="AO77" s="260"/>
      <c r="AP77" s="260"/>
      <c r="AQ77" s="260"/>
      <c r="AR77" s="260"/>
      <c r="AS77" s="260"/>
      <c r="AT77" s="260"/>
      <c r="AU77" s="260"/>
      <c r="AV77" s="260"/>
      <c r="AW77" s="260"/>
      <c r="AX77" s="260"/>
      <c r="AY77" s="260"/>
      <c r="AZ77" s="260"/>
      <c r="BA77" s="260"/>
      <c r="BB77" s="260"/>
      <c r="BC77" s="260"/>
      <c r="BD77" s="260"/>
      <c r="BE77" s="260"/>
      <c r="BF77" s="260"/>
      <c r="BG77" s="210"/>
      <c r="BH77" s="210"/>
      <c r="BI77" s="210"/>
    </row>
    <row r="78" spans="1:61" x14ac:dyDescent="0.25">
      <c r="A78" s="171" t="s">
        <v>91</v>
      </c>
      <c r="B78" s="164"/>
      <c r="C78" s="299" t="s">
        <v>628</v>
      </c>
      <c r="D78" s="166"/>
      <c r="E78" s="168"/>
      <c r="F78" s="167"/>
      <c r="G78" s="168"/>
      <c r="AO78" s="260"/>
      <c r="AP78" s="260"/>
      <c r="AQ78" s="260"/>
      <c r="AR78" s="260"/>
      <c r="AS78" s="260"/>
      <c r="AT78" s="260"/>
      <c r="AU78" s="260"/>
      <c r="AV78" s="260"/>
      <c r="AW78" s="260"/>
      <c r="AX78" s="260"/>
      <c r="AY78" s="260"/>
      <c r="AZ78" s="260"/>
      <c r="BA78" s="260"/>
      <c r="BB78" s="260"/>
      <c r="BC78" s="260"/>
      <c r="BD78" s="260"/>
      <c r="BE78" s="260"/>
      <c r="BF78" s="260"/>
      <c r="BG78" s="210"/>
      <c r="BH78" s="210"/>
      <c r="BI78" s="210"/>
    </row>
    <row r="79" spans="1:61" x14ac:dyDescent="0.25">
      <c r="A79" s="171" t="s">
        <v>91</v>
      </c>
      <c r="B79" s="164"/>
      <c r="C79" s="299" t="s">
        <v>628</v>
      </c>
      <c r="D79" s="166"/>
      <c r="E79" s="168"/>
      <c r="F79" s="167"/>
      <c r="G79" s="168"/>
      <c r="AO79" s="260"/>
      <c r="AP79" s="260"/>
      <c r="AQ79" s="260"/>
      <c r="AR79" s="260"/>
      <c r="AS79" s="260"/>
      <c r="AT79" s="260"/>
      <c r="AU79" s="260"/>
      <c r="AV79" s="260"/>
      <c r="AW79" s="260"/>
      <c r="AX79" s="260"/>
      <c r="AY79" s="260"/>
      <c r="AZ79" s="260"/>
      <c r="BA79" s="260"/>
      <c r="BB79" s="260"/>
      <c r="BC79" s="260"/>
      <c r="BD79" s="260"/>
      <c r="BE79" s="260"/>
      <c r="BF79" s="260"/>
      <c r="BG79" s="210"/>
      <c r="BH79" s="210"/>
      <c r="BI79" s="210"/>
    </row>
    <row r="80" spans="1:61" x14ac:dyDescent="0.25">
      <c r="A80" s="171" t="s">
        <v>91</v>
      </c>
      <c r="B80" s="164"/>
      <c r="C80" s="299" t="s">
        <v>628</v>
      </c>
      <c r="D80" s="166"/>
      <c r="E80" s="168"/>
      <c r="F80" s="167"/>
      <c r="G80" s="168"/>
      <c r="AO80" s="260"/>
      <c r="AP80" s="260"/>
      <c r="AQ80" s="260"/>
      <c r="AR80" s="260"/>
      <c r="AS80" s="260"/>
      <c r="AT80" s="260"/>
      <c r="AU80" s="260"/>
      <c r="AV80" s="260"/>
      <c r="AW80" s="260"/>
      <c r="AX80" s="260"/>
      <c r="AY80" s="260"/>
      <c r="AZ80" s="260"/>
      <c r="BA80" s="260"/>
      <c r="BB80" s="260"/>
      <c r="BC80" s="260"/>
      <c r="BD80" s="260"/>
      <c r="BE80" s="260"/>
      <c r="BF80" s="260"/>
      <c r="BG80" s="210"/>
      <c r="BH80" s="210"/>
      <c r="BI80" s="210"/>
    </row>
    <row r="81" spans="1:61" x14ac:dyDescent="0.25">
      <c r="A81" s="171" t="s">
        <v>91</v>
      </c>
      <c r="B81" s="164"/>
      <c r="C81" s="299" t="s">
        <v>628</v>
      </c>
      <c r="D81" s="166"/>
      <c r="E81" s="168"/>
      <c r="F81" s="167"/>
      <c r="G81" s="168"/>
      <c r="AO81" s="260"/>
      <c r="AP81" s="260"/>
      <c r="AQ81" s="260"/>
      <c r="AR81" s="260"/>
      <c r="AS81" s="260"/>
      <c r="AT81" s="260"/>
      <c r="AU81" s="260"/>
      <c r="AV81" s="260"/>
      <c r="AW81" s="260"/>
      <c r="AX81" s="260"/>
      <c r="AY81" s="260"/>
      <c r="AZ81" s="260"/>
      <c r="BA81" s="260"/>
      <c r="BB81" s="260"/>
      <c r="BC81" s="260"/>
      <c r="BD81" s="260"/>
      <c r="BE81" s="260"/>
      <c r="BF81" s="260"/>
      <c r="BG81" s="210"/>
      <c r="BH81" s="210"/>
      <c r="BI81" s="210"/>
    </row>
    <row r="82" spans="1:61" x14ac:dyDescent="0.25">
      <c r="A82" s="171" t="s">
        <v>91</v>
      </c>
      <c r="B82" s="164"/>
      <c r="C82" s="299" t="s">
        <v>628</v>
      </c>
      <c r="D82" s="166"/>
      <c r="E82" s="168"/>
      <c r="F82" s="167"/>
      <c r="G82" s="168"/>
      <c r="AO82" s="260"/>
      <c r="AP82" s="260"/>
      <c r="AQ82" s="260"/>
      <c r="AR82" s="260"/>
      <c r="AS82" s="260"/>
      <c r="AT82" s="260"/>
      <c r="AU82" s="260"/>
      <c r="AV82" s="260"/>
      <c r="AW82" s="260"/>
      <c r="AX82" s="260"/>
      <c r="AY82" s="260"/>
      <c r="AZ82" s="260"/>
      <c r="BA82" s="260"/>
      <c r="BB82" s="260"/>
      <c r="BC82" s="260"/>
      <c r="BD82" s="260"/>
      <c r="BE82" s="260"/>
      <c r="BF82" s="260"/>
      <c r="BG82" s="210"/>
      <c r="BH82" s="210"/>
      <c r="BI82" s="210"/>
    </row>
    <row r="83" spans="1:61" x14ac:dyDescent="0.25">
      <c r="A83" s="171" t="s">
        <v>91</v>
      </c>
      <c r="B83" s="164"/>
      <c r="C83" s="299" t="s">
        <v>628</v>
      </c>
      <c r="D83" s="166"/>
      <c r="E83" s="168"/>
      <c r="F83" s="167"/>
      <c r="G83" s="168"/>
      <c r="AO83" s="260"/>
      <c r="AP83" s="260"/>
      <c r="AQ83" s="260"/>
      <c r="AR83" s="260"/>
      <c r="AS83" s="260"/>
      <c r="AT83" s="260"/>
      <c r="AU83" s="260"/>
      <c r="AV83" s="260"/>
      <c r="AW83" s="260"/>
      <c r="AX83" s="260"/>
      <c r="AY83" s="260"/>
      <c r="AZ83" s="260"/>
      <c r="BA83" s="260"/>
      <c r="BB83" s="260"/>
      <c r="BC83" s="260"/>
      <c r="BD83" s="260"/>
      <c r="BE83" s="260"/>
      <c r="BF83" s="260"/>
      <c r="BG83" s="210"/>
      <c r="BH83" s="210"/>
      <c r="BI83" s="210"/>
    </row>
    <row r="84" spans="1:61" x14ac:dyDescent="0.25">
      <c r="A84" s="171" t="s">
        <v>91</v>
      </c>
      <c r="B84" s="164"/>
      <c r="C84" s="299" t="s">
        <v>628</v>
      </c>
      <c r="D84" s="166"/>
      <c r="E84" s="168"/>
      <c r="F84" s="167"/>
      <c r="G84" s="168"/>
      <c r="AO84" s="260"/>
      <c r="AP84" s="260"/>
      <c r="AQ84" s="260"/>
      <c r="AR84" s="260"/>
      <c r="AS84" s="260"/>
      <c r="AT84" s="260"/>
      <c r="AU84" s="260"/>
      <c r="AV84" s="260"/>
      <c r="AW84" s="260"/>
      <c r="AX84" s="260"/>
      <c r="AY84" s="260"/>
      <c r="AZ84" s="260"/>
      <c r="BA84" s="260"/>
      <c r="BB84" s="260"/>
      <c r="BC84" s="260"/>
      <c r="BD84" s="260"/>
      <c r="BE84" s="260"/>
      <c r="BF84" s="260"/>
      <c r="BG84" s="210"/>
      <c r="BH84" s="210"/>
      <c r="BI84" s="210"/>
    </row>
    <row r="85" spans="1:61" x14ac:dyDescent="0.25">
      <c r="A85" s="171" t="s">
        <v>91</v>
      </c>
      <c r="B85" s="164"/>
      <c r="C85" s="299" t="s">
        <v>628</v>
      </c>
      <c r="D85" s="166"/>
      <c r="E85" s="168"/>
      <c r="F85" s="167"/>
      <c r="G85" s="168"/>
      <c r="AO85" s="260"/>
      <c r="AP85" s="260"/>
      <c r="AQ85" s="260"/>
      <c r="AR85" s="260"/>
      <c r="AS85" s="260"/>
      <c r="AT85" s="260"/>
      <c r="AU85" s="260"/>
      <c r="AV85" s="260"/>
      <c r="AW85" s="260"/>
      <c r="AX85" s="260"/>
      <c r="AY85" s="260"/>
      <c r="AZ85" s="260"/>
      <c r="BA85" s="260"/>
      <c r="BB85" s="260"/>
      <c r="BC85" s="260"/>
      <c r="BD85" s="260"/>
      <c r="BE85" s="260"/>
      <c r="BF85" s="260"/>
      <c r="BG85" s="210"/>
      <c r="BH85" s="210"/>
      <c r="BI85" s="210"/>
    </row>
    <row r="86" spans="1:61" x14ac:dyDescent="0.25">
      <c r="A86" s="171" t="s">
        <v>91</v>
      </c>
      <c r="B86" s="164"/>
      <c r="C86" s="299" t="s">
        <v>628</v>
      </c>
      <c r="D86" s="166"/>
      <c r="E86" s="168"/>
      <c r="F86" s="167"/>
      <c r="G86" s="168"/>
      <c r="AO86" s="260"/>
      <c r="AP86" s="260"/>
      <c r="AQ86" s="260"/>
      <c r="AR86" s="260"/>
      <c r="AS86" s="260"/>
      <c r="AT86" s="260"/>
      <c r="AU86" s="260"/>
      <c r="AV86" s="260"/>
      <c r="AW86" s="260"/>
      <c r="AX86" s="260"/>
      <c r="AY86" s="260"/>
      <c r="AZ86" s="260"/>
      <c r="BA86" s="260"/>
      <c r="BB86" s="260"/>
      <c r="BC86" s="260"/>
      <c r="BD86" s="260"/>
      <c r="BE86" s="260"/>
      <c r="BF86" s="260"/>
      <c r="BG86" s="210"/>
      <c r="BH86" s="210"/>
      <c r="BI86" s="210"/>
    </row>
    <row r="87" spans="1:61" x14ac:dyDescent="0.25">
      <c r="A87" s="171" t="s">
        <v>91</v>
      </c>
      <c r="B87" s="164"/>
      <c r="C87" s="299" t="s">
        <v>628</v>
      </c>
      <c r="D87" s="166"/>
      <c r="E87" s="168"/>
      <c r="F87" s="167"/>
      <c r="G87" s="168"/>
      <c r="AO87" s="260"/>
      <c r="AP87" s="260"/>
      <c r="AQ87" s="260"/>
      <c r="AR87" s="260"/>
      <c r="AS87" s="260"/>
      <c r="AT87" s="260"/>
      <c r="AU87" s="260"/>
      <c r="AV87" s="260"/>
      <c r="AW87" s="260"/>
      <c r="AX87" s="260"/>
      <c r="AY87" s="260"/>
      <c r="AZ87" s="260"/>
      <c r="BA87" s="260"/>
      <c r="BB87" s="260"/>
      <c r="BC87" s="260"/>
      <c r="BD87" s="260"/>
      <c r="BE87" s="260"/>
      <c r="BF87" s="260"/>
      <c r="BG87" s="210"/>
      <c r="BH87" s="210"/>
      <c r="BI87" s="210"/>
    </row>
    <row r="88" spans="1:61" x14ac:dyDescent="0.25">
      <c r="A88" s="171" t="s">
        <v>91</v>
      </c>
      <c r="B88" s="164"/>
      <c r="C88" s="299" t="s">
        <v>628</v>
      </c>
      <c r="D88" s="166"/>
      <c r="E88" s="168"/>
      <c r="F88" s="167"/>
      <c r="G88" s="168"/>
      <c r="AO88" s="260"/>
      <c r="AP88" s="260"/>
      <c r="AQ88" s="260"/>
      <c r="AR88" s="260"/>
      <c r="AS88" s="260"/>
      <c r="AT88" s="260"/>
      <c r="AU88" s="260"/>
      <c r="AV88" s="260"/>
      <c r="AW88" s="260"/>
      <c r="AX88" s="260"/>
      <c r="AY88" s="260"/>
      <c r="AZ88" s="260"/>
      <c r="BA88" s="260"/>
      <c r="BB88" s="260"/>
      <c r="BC88" s="260"/>
      <c r="BD88" s="260"/>
      <c r="BE88" s="260"/>
      <c r="BF88" s="260"/>
      <c r="BG88" s="210"/>
      <c r="BH88" s="210"/>
      <c r="BI88" s="210"/>
    </row>
    <row r="89" spans="1:61" x14ac:dyDescent="0.25">
      <c r="A89" s="171" t="s">
        <v>91</v>
      </c>
      <c r="B89" s="164"/>
      <c r="C89" s="299" t="s">
        <v>628</v>
      </c>
      <c r="D89" s="166"/>
      <c r="E89" s="168"/>
      <c r="F89" s="167"/>
      <c r="G89" s="168"/>
      <c r="AO89" s="260"/>
      <c r="AP89" s="260"/>
      <c r="AQ89" s="260"/>
      <c r="AR89" s="260"/>
      <c r="AS89" s="260"/>
      <c r="AT89" s="260"/>
      <c r="AU89" s="260"/>
      <c r="AV89" s="260"/>
      <c r="AW89" s="260"/>
      <c r="AX89" s="260"/>
      <c r="AY89" s="260"/>
      <c r="AZ89" s="260"/>
      <c r="BA89" s="260"/>
      <c r="BB89" s="260"/>
      <c r="BC89" s="260"/>
      <c r="BD89" s="260"/>
      <c r="BE89" s="260"/>
      <c r="BF89" s="260"/>
      <c r="BG89" s="210"/>
      <c r="BH89" s="210"/>
      <c r="BI89" s="210"/>
    </row>
    <row r="90" spans="1:61" x14ac:dyDescent="0.25">
      <c r="A90" s="171" t="s">
        <v>91</v>
      </c>
      <c r="B90" s="164"/>
      <c r="C90" s="299" t="s">
        <v>628</v>
      </c>
      <c r="D90" s="166"/>
      <c r="E90" s="168"/>
      <c r="F90" s="167"/>
      <c r="G90" s="168"/>
      <c r="AO90" s="260"/>
      <c r="AP90" s="260"/>
      <c r="AQ90" s="260"/>
      <c r="AR90" s="260"/>
      <c r="AS90" s="260"/>
      <c r="AT90" s="260"/>
      <c r="AU90" s="260"/>
      <c r="AV90" s="260"/>
      <c r="AW90" s="260"/>
      <c r="AX90" s="260"/>
      <c r="AY90" s="260"/>
      <c r="AZ90" s="260"/>
      <c r="BA90" s="260"/>
      <c r="BB90" s="260"/>
      <c r="BC90" s="260"/>
      <c r="BD90" s="260"/>
      <c r="BE90" s="260"/>
      <c r="BF90" s="260"/>
      <c r="BG90" s="210"/>
      <c r="BH90" s="210"/>
      <c r="BI90" s="210"/>
    </row>
    <row r="91" spans="1:61" x14ac:dyDescent="0.25">
      <c r="A91" s="171" t="s">
        <v>91</v>
      </c>
      <c r="B91" s="164"/>
      <c r="C91" s="299" t="s">
        <v>628</v>
      </c>
      <c r="D91" s="166"/>
      <c r="E91" s="168"/>
      <c r="F91" s="167"/>
      <c r="G91" s="168"/>
      <c r="AO91" s="260"/>
      <c r="AP91" s="260"/>
      <c r="AQ91" s="260"/>
      <c r="AR91" s="260"/>
      <c r="AS91" s="260"/>
      <c r="AT91" s="260"/>
      <c r="AU91" s="260"/>
      <c r="AV91" s="260"/>
      <c r="AW91" s="260"/>
      <c r="AX91" s="260"/>
      <c r="AY91" s="260"/>
      <c r="AZ91" s="260"/>
      <c r="BA91" s="260"/>
      <c r="BB91" s="260"/>
      <c r="BC91" s="260"/>
      <c r="BD91" s="260"/>
      <c r="BE91" s="260"/>
      <c r="BF91" s="260"/>
      <c r="BG91" s="210"/>
      <c r="BH91" s="210"/>
      <c r="BI91" s="210"/>
    </row>
    <row r="92" spans="1:61" x14ac:dyDescent="0.25">
      <c r="A92" s="171" t="s">
        <v>91</v>
      </c>
      <c r="B92" s="164"/>
      <c r="C92" s="299" t="s">
        <v>628</v>
      </c>
      <c r="D92" s="166"/>
      <c r="E92" s="168"/>
      <c r="F92" s="167"/>
      <c r="G92" s="168"/>
      <c r="AO92" s="260"/>
      <c r="AP92" s="260"/>
      <c r="AQ92" s="260"/>
      <c r="AR92" s="260"/>
      <c r="AS92" s="260"/>
      <c r="AT92" s="260"/>
      <c r="AU92" s="260"/>
      <c r="AV92" s="260"/>
      <c r="AW92" s="260"/>
      <c r="AX92" s="260"/>
      <c r="AY92" s="260"/>
      <c r="AZ92" s="260"/>
      <c r="BA92" s="260"/>
      <c r="BB92" s="260"/>
      <c r="BC92" s="260"/>
      <c r="BD92" s="260"/>
      <c r="BE92" s="260"/>
      <c r="BF92" s="260"/>
      <c r="BG92" s="210"/>
      <c r="BH92" s="210"/>
      <c r="BI92" s="210"/>
    </row>
    <row r="93" spans="1:61" x14ac:dyDescent="0.25">
      <c r="A93" s="171" t="s">
        <v>91</v>
      </c>
      <c r="B93" s="164"/>
      <c r="C93" s="299" t="s">
        <v>628</v>
      </c>
      <c r="D93" s="166"/>
      <c r="E93" s="168"/>
      <c r="F93" s="167"/>
      <c r="G93" s="168"/>
      <c r="AO93" s="260"/>
      <c r="AP93" s="260"/>
      <c r="AQ93" s="260"/>
      <c r="AR93" s="260"/>
      <c r="AS93" s="260"/>
      <c r="AT93" s="260"/>
      <c r="AU93" s="260"/>
      <c r="AV93" s="260"/>
      <c r="AW93" s="260"/>
      <c r="AX93" s="260"/>
      <c r="AY93" s="260"/>
      <c r="AZ93" s="260"/>
      <c r="BA93" s="260"/>
      <c r="BB93" s="260"/>
      <c r="BC93" s="260"/>
      <c r="BD93" s="260"/>
      <c r="BE93" s="260"/>
      <c r="BF93" s="260"/>
      <c r="BG93" s="210"/>
      <c r="BH93" s="210"/>
      <c r="BI93" s="210"/>
    </row>
    <row r="94" spans="1:61" x14ac:dyDescent="0.25">
      <c r="A94" s="171" t="s">
        <v>91</v>
      </c>
      <c r="B94" s="164"/>
      <c r="C94" s="299" t="s">
        <v>628</v>
      </c>
      <c r="D94" s="166"/>
      <c r="E94" s="168"/>
      <c r="F94" s="167"/>
      <c r="G94" s="168"/>
      <c r="AO94" s="260"/>
      <c r="AP94" s="260"/>
      <c r="AQ94" s="260"/>
      <c r="AR94" s="260"/>
      <c r="AS94" s="260"/>
      <c r="AT94" s="260"/>
      <c r="AU94" s="260"/>
      <c r="AV94" s="260"/>
      <c r="AW94" s="260"/>
      <c r="AX94" s="260"/>
      <c r="AY94" s="260"/>
      <c r="AZ94" s="260"/>
      <c r="BA94" s="260"/>
      <c r="BB94" s="260"/>
      <c r="BC94" s="260"/>
      <c r="BD94" s="260"/>
      <c r="BE94" s="260"/>
      <c r="BF94" s="260"/>
      <c r="BG94" s="210"/>
      <c r="BH94" s="210"/>
      <c r="BI94" s="210"/>
    </row>
    <row r="95" spans="1:61" x14ac:dyDescent="0.25">
      <c r="A95" s="171" t="s">
        <v>91</v>
      </c>
      <c r="B95" s="164"/>
      <c r="C95" s="299" t="s">
        <v>628</v>
      </c>
      <c r="D95" s="166"/>
      <c r="E95" s="168"/>
      <c r="F95" s="167"/>
      <c r="G95" s="168"/>
      <c r="AO95" s="260"/>
      <c r="AP95" s="260"/>
      <c r="AQ95" s="260"/>
      <c r="AR95" s="260"/>
      <c r="AS95" s="260"/>
      <c r="AT95" s="260"/>
      <c r="AU95" s="260"/>
      <c r="AV95" s="260"/>
      <c r="AW95" s="260"/>
      <c r="AX95" s="260"/>
      <c r="AY95" s="260"/>
      <c r="AZ95" s="260"/>
      <c r="BA95" s="260"/>
      <c r="BB95" s="260"/>
      <c r="BC95" s="260"/>
      <c r="BD95" s="260"/>
      <c r="BE95" s="260"/>
      <c r="BF95" s="260"/>
      <c r="BG95" s="210"/>
      <c r="BH95" s="210"/>
      <c r="BI95" s="210"/>
    </row>
    <row r="96" spans="1:61" x14ac:dyDescent="0.25">
      <c r="A96" s="171" t="s">
        <v>91</v>
      </c>
      <c r="B96" s="164"/>
      <c r="C96" s="299" t="s">
        <v>628</v>
      </c>
      <c r="D96" s="166"/>
      <c r="E96" s="168"/>
      <c r="F96" s="167"/>
      <c r="G96" s="168"/>
      <c r="AO96" s="260"/>
      <c r="AP96" s="260"/>
      <c r="AQ96" s="260"/>
      <c r="AR96" s="260"/>
      <c r="AS96" s="260"/>
      <c r="AT96" s="260"/>
      <c r="AU96" s="260"/>
      <c r="AV96" s="260"/>
      <c r="AW96" s="260"/>
      <c r="AX96" s="260"/>
      <c r="AY96" s="260"/>
      <c r="AZ96" s="260"/>
      <c r="BA96" s="260"/>
      <c r="BB96" s="260"/>
      <c r="BC96" s="260"/>
      <c r="BD96" s="260"/>
      <c r="BE96" s="260"/>
      <c r="BF96" s="260"/>
      <c r="BG96" s="210"/>
      <c r="BH96" s="210"/>
      <c r="BI96" s="210"/>
    </row>
    <row r="97" spans="1:61" x14ac:dyDescent="0.25">
      <c r="A97" s="171" t="s">
        <v>91</v>
      </c>
      <c r="B97" s="164"/>
      <c r="C97" s="299" t="s">
        <v>628</v>
      </c>
      <c r="D97" s="166"/>
      <c r="E97" s="168"/>
      <c r="F97" s="167"/>
      <c r="G97" s="168"/>
      <c r="AO97" s="260"/>
      <c r="AP97" s="260"/>
      <c r="AQ97" s="260"/>
      <c r="AR97" s="260"/>
      <c r="AS97" s="260"/>
      <c r="AT97" s="260"/>
      <c r="AU97" s="260"/>
      <c r="AV97" s="260"/>
      <c r="AW97" s="260"/>
      <c r="AX97" s="260"/>
      <c r="AY97" s="260"/>
      <c r="AZ97" s="260"/>
      <c r="BA97" s="260"/>
      <c r="BB97" s="260"/>
      <c r="BC97" s="260"/>
      <c r="BD97" s="260"/>
      <c r="BE97" s="260"/>
      <c r="BF97" s="260"/>
      <c r="BG97" s="210"/>
      <c r="BH97" s="210"/>
      <c r="BI97" s="210"/>
    </row>
    <row r="98" spans="1:61" x14ac:dyDescent="0.25">
      <c r="A98" s="171" t="s">
        <v>91</v>
      </c>
      <c r="B98" s="164"/>
      <c r="C98" s="299" t="s">
        <v>628</v>
      </c>
      <c r="D98" s="166"/>
      <c r="E98" s="168"/>
      <c r="F98" s="167"/>
      <c r="G98" s="168"/>
      <c r="AO98" s="260"/>
      <c r="AP98" s="260"/>
      <c r="AQ98" s="260"/>
      <c r="AR98" s="260"/>
      <c r="AS98" s="260"/>
      <c r="AT98" s="260"/>
      <c r="AU98" s="260"/>
      <c r="AV98" s="260"/>
      <c r="AW98" s="260"/>
      <c r="AX98" s="260"/>
      <c r="AY98" s="260"/>
      <c r="AZ98" s="260"/>
      <c r="BA98" s="260"/>
      <c r="BB98" s="260"/>
      <c r="BC98" s="260"/>
      <c r="BD98" s="260"/>
      <c r="BE98" s="260"/>
      <c r="BF98" s="260"/>
      <c r="BG98" s="210"/>
      <c r="BH98" s="210"/>
      <c r="BI98" s="210"/>
    </row>
    <row r="99" spans="1:61" x14ac:dyDescent="0.25">
      <c r="A99" s="171" t="s">
        <v>91</v>
      </c>
      <c r="B99" s="164"/>
      <c r="C99" s="299" t="s">
        <v>628</v>
      </c>
      <c r="D99" s="166"/>
      <c r="E99" s="168"/>
      <c r="F99" s="167"/>
      <c r="G99" s="168"/>
      <c r="AO99" s="260"/>
      <c r="AP99" s="260"/>
      <c r="AQ99" s="260"/>
      <c r="AR99" s="260"/>
      <c r="AS99" s="260"/>
      <c r="AT99" s="260"/>
      <c r="AU99" s="260"/>
      <c r="AV99" s="260"/>
      <c r="AW99" s="260"/>
      <c r="AX99" s="260"/>
      <c r="AY99" s="260"/>
      <c r="AZ99" s="260"/>
      <c r="BA99" s="260"/>
      <c r="BB99" s="260"/>
      <c r="BC99" s="260"/>
      <c r="BD99" s="260"/>
      <c r="BE99" s="260"/>
      <c r="BF99" s="260"/>
      <c r="BG99" s="210"/>
      <c r="BH99" s="210"/>
      <c r="BI99" s="210"/>
    </row>
    <row r="100" spans="1:61" x14ac:dyDescent="0.25">
      <c r="A100" s="171" t="s">
        <v>91</v>
      </c>
      <c r="B100" s="164"/>
      <c r="C100" s="299" t="s">
        <v>628</v>
      </c>
      <c r="D100" s="166"/>
      <c r="E100" s="168"/>
      <c r="F100" s="167"/>
      <c r="G100" s="168"/>
      <c r="AO100" s="260"/>
      <c r="AP100" s="260"/>
      <c r="AQ100" s="260"/>
      <c r="AR100" s="260"/>
      <c r="AS100" s="260"/>
      <c r="AT100" s="260"/>
      <c r="AU100" s="260"/>
      <c r="AV100" s="260"/>
      <c r="AW100" s="260"/>
      <c r="AX100" s="260"/>
      <c r="AY100" s="260"/>
      <c r="AZ100" s="260"/>
      <c r="BA100" s="260"/>
      <c r="BB100" s="260"/>
      <c r="BC100" s="260"/>
      <c r="BD100" s="260"/>
      <c r="BE100" s="260"/>
      <c r="BF100" s="260"/>
      <c r="BG100" s="210"/>
      <c r="BH100" s="210"/>
      <c r="BI100" s="210"/>
    </row>
    <row r="101" spans="1:61" x14ac:dyDescent="0.25">
      <c r="A101" s="171" t="s">
        <v>91</v>
      </c>
      <c r="B101" s="164"/>
      <c r="C101" s="299" t="s">
        <v>628</v>
      </c>
      <c r="D101" s="166"/>
      <c r="E101" s="168"/>
      <c r="F101" s="167"/>
      <c r="G101" s="168"/>
      <c r="AO101" s="260"/>
      <c r="AP101" s="260"/>
      <c r="AQ101" s="260"/>
      <c r="AR101" s="260"/>
      <c r="AS101" s="260"/>
      <c r="AT101" s="260"/>
      <c r="AU101" s="260"/>
      <c r="AV101" s="260"/>
      <c r="AW101" s="260"/>
      <c r="AX101" s="260"/>
      <c r="AY101" s="260"/>
      <c r="AZ101" s="260"/>
      <c r="BA101" s="260"/>
      <c r="BB101" s="260"/>
      <c r="BC101" s="260"/>
      <c r="BD101" s="260"/>
      <c r="BE101" s="260"/>
      <c r="BF101" s="260"/>
      <c r="BG101" s="210"/>
      <c r="BH101" s="210"/>
      <c r="BI101" s="210"/>
    </row>
    <row r="102" spans="1:61" x14ac:dyDescent="0.25">
      <c r="A102" s="171" t="s">
        <v>91</v>
      </c>
      <c r="B102" s="164"/>
      <c r="C102" s="299" t="s">
        <v>628</v>
      </c>
      <c r="D102" s="166"/>
      <c r="E102" s="168"/>
      <c r="F102" s="167"/>
      <c r="G102" s="168"/>
      <c r="AO102" s="260"/>
      <c r="AP102" s="260"/>
      <c r="AQ102" s="260"/>
      <c r="AR102" s="260"/>
      <c r="AS102" s="260"/>
      <c r="AT102" s="260"/>
      <c r="AU102" s="260"/>
      <c r="AV102" s="260"/>
      <c r="AW102" s="260"/>
      <c r="AX102" s="260"/>
      <c r="AY102" s="260"/>
      <c r="AZ102" s="260"/>
      <c r="BA102" s="260"/>
      <c r="BB102" s="260"/>
      <c r="BC102" s="260"/>
      <c r="BD102" s="260"/>
      <c r="BE102" s="260"/>
      <c r="BF102" s="260"/>
      <c r="BG102" s="210"/>
      <c r="BH102" s="210"/>
      <c r="BI102" s="210"/>
    </row>
    <row r="103" spans="1:61" x14ac:dyDescent="0.25">
      <c r="A103" s="171" t="s">
        <v>91</v>
      </c>
      <c r="B103" s="164"/>
      <c r="C103" s="299" t="s">
        <v>628</v>
      </c>
      <c r="D103" s="166"/>
      <c r="E103" s="168"/>
      <c r="F103" s="167"/>
      <c r="G103" s="168"/>
      <c r="AO103" s="260"/>
      <c r="AP103" s="260"/>
      <c r="AQ103" s="260"/>
      <c r="AR103" s="260"/>
      <c r="AS103" s="260"/>
      <c r="AT103" s="260"/>
      <c r="AU103" s="260"/>
      <c r="AV103" s="260"/>
      <c r="AW103" s="260"/>
      <c r="AX103" s="260"/>
      <c r="AY103" s="260"/>
      <c r="AZ103" s="260"/>
      <c r="BA103" s="260"/>
      <c r="BB103" s="260"/>
      <c r="BC103" s="260"/>
      <c r="BD103" s="260"/>
      <c r="BE103" s="260"/>
      <c r="BF103" s="260"/>
      <c r="BG103" s="210"/>
      <c r="BH103" s="210"/>
      <c r="BI103" s="210"/>
    </row>
    <row r="104" spans="1:61" x14ac:dyDescent="0.25">
      <c r="A104" s="171" t="s">
        <v>91</v>
      </c>
      <c r="B104" s="164"/>
      <c r="C104" s="299" t="s">
        <v>628</v>
      </c>
      <c r="D104" s="166"/>
      <c r="E104" s="168"/>
      <c r="F104" s="167"/>
      <c r="G104" s="168"/>
      <c r="AO104" s="260"/>
      <c r="AP104" s="260"/>
      <c r="AQ104" s="260"/>
      <c r="AR104" s="260"/>
      <c r="AS104" s="260"/>
      <c r="AT104" s="260"/>
      <c r="AU104" s="260"/>
      <c r="AV104" s="260"/>
      <c r="AW104" s="260"/>
      <c r="AX104" s="260"/>
      <c r="AY104" s="260"/>
      <c r="AZ104" s="260"/>
      <c r="BA104" s="260"/>
      <c r="BB104" s="260"/>
      <c r="BC104" s="260"/>
      <c r="BD104" s="260"/>
      <c r="BE104" s="260"/>
      <c r="BF104" s="260"/>
      <c r="BG104" s="210"/>
      <c r="BH104" s="210"/>
      <c r="BI104" s="210"/>
    </row>
    <row r="105" spans="1:61" x14ac:dyDescent="0.25">
      <c r="A105" s="171" t="s">
        <v>91</v>
      </c>
      <c r="B105" s="164"/>
      <c r="C105" s="299" t="s">
        <v>628</v>
      </c>
      <c r="D105" s="166"/>
      <c r="E105" s="168"/>
      <c r="F105" s="167"/>
      <c r="G105" s="168"/>
      <c r="AO105" s="260"/>
      <c r="AP105" s="260"/>
      <c r="AQ105" s="260"/>
      <c r="AR105" s="260"/>
      <c r="AS105" s="260"/>
      <c r="AT105" s="260"/>
      <c r="AU105" s="260"/>
      <c r="AV105" s="260"/>
      <c r="AW105" s="260"/>
      <c r="AX105" s="260"/>
      <c r="AY105" s="260"/>
      <c r="AZ105" s="260"/>
      <c r="BA105" s="260"/>
      <c r="BB105" s="260"/>
      <c r="BC105" s="260"/>
      <c r="BD105" s="260"/>
      <c r="BE105" s="260"/>
      <c r="BF105" s="260"/>
      <c r="BG105" s="210"/>
      <c r="BH105" s="210"/>
      <c r="BI105" s="210"/>
    </row>
    <row r="106" spans="1:61" x14ac:dyDescent="0.25">
      <c r="A106" s="171" t="s">
        <v>91</v>
      </c>
      <c r="B106" s="164"/>
      <c r="C106" s="299" t="s">
        <v>628</v>
      </c>
      <c r="D106" s="166"/>
      <c r="E106" s="168"/>
      <c r="F106" s="167"/>
      <c r="G106" s="168"/>
      <c r="AO106" s="260"/>
      <c r="AP106" s="260"/>
      <c r="AQ106" s="260"/>
      <c r="AR106" s="260"/>
      <c r="AS106" s="260"/>
      <c r="AT106" s="260"/>
      <c r="AU106" s="260"/>
      <c r="AV106" s="260"/>
      <c r="AW106" s="260"/>
      <c r="AX106" s="260"/>
      <c r="AY106" s="260"/>
      <c r="AZ106" s="260"/>
      <c r="BA106" s="260"/>
      <c r="BB106" s="260"/>
      <c r="BC106" s="260"/>
      <c r="BD106" s="260"/>
      <c r="BE106" s="260"/>
      <c r="BF106" s="260"/>
      <c r="BG106" s="210"/>
      <c r="BH106" s="210"/>
      <c r="BI106" s="210"/>
    </row>
    <row r="107" spans="1:61" x14ac:dyDescent="0.25">
      <c r="A107" s="171" t="s">
        <v>91</v>
      </c>
      <c r="B107" s="164"/>
      <c r="C107" s="299" t="s">
        <v>628</v>
      </c>
      <c r="D107" s="166"/>
      <c r="E107" s="168"/>
      <c r="F107" s="167"/>
      <c r="G107" s="168"/>
      <c r="AO107" s="260"/>
      <c r="AP107" s="260"/>
      <c r="AQ107" s="260"/>
      <c r="AR107" s="260"/>
      <c r="AS107" s="260"/>
      <c r="AT107" s="260"/>
      <c r="AU107" s="260"/>
      <c r="AV107" s="260"/>
      <c r="AW107" s="260"/>
      <c r="AX107" s="260"/>
      <c r="AY107" s="260"/>
      <c r="AZ107" s="260"/>
      <c r="BA107" s="260"/>
      <c r="BB107" s="260"/>
      <c r="BC107" s="260"/>
      <c r="BD107" s="260"/>
      <c r="BE107" s="260"/>
      <c r="BF107" s="260"/>
      <c r="BG107" s="210"/>
      <c r="BH107" s="210"/>
      <c r="BI107" s="210"/>
    </row>
    <row r="108" spans="1:61" x14ac:dyDescent="0.25">
      <c r="A108" s="171" t="s">
        <v>91</v>
      </c>
      <c r="B108" s="164"/>
      <c r="C108" s="299" t="s">
        <v>628</v>
      </c>
      <c r="D108" s="166"/>
      <c r="E108" s="168"/>
      <c r="F108" s="167"/>
      <c r="G108" s="168"/>
      <c r="AO108" s="260"/>
      <c r="AP108" s="260"/>
      <c r="AQ108" s="260"/>
      <c r="AR108" s="260"/>
      <c r="AS108" s="260"/>
      <c r="AT108" s="260"/>
      <c r="AU108" s="260"/>
      <c r="AV108" s="260"/>
      <c r="AW108" s="260"/>
      <c r="AX108" s="260"/>
      <c r="AY108" s="260"/>
      <c r="AZ108" s="260"/>
      <c r="BA108" s="260"/>
      <c r="BB108" s="260"/>
      <c r="BC108" s="260"/>
      <c r="BD108" s="260"/>
      <c r="BE108" s="260"/>
      <c r="BF108" s="260"/>
      <c r="BG108" s="210"/>
      <c r="BH108" s="210"/>
      <c r="BI108" s="210"/>
    </row>
    <row r="109" spans="1:61" x14ac:dyDescent="0.25">
      <c r="A109" s="171" t="s">
        <v>91</v>
      </c>
      <c r="B109" s="164"/>
      <c r="C109" s="299" t="s">
        <v>628</v>
      </c>
      <c r="D109" s="166"/>
      <c r="E109" s="168"/>
      <c r="F109" s="167"/>
      <c r="G109" s="168"/>
      <c r="AO109" s="260"/>
      <c r="AP109" s="260"/>
      <c r="AQ109" s="260"/>
      <c r="AR109" s="260"/>
      <c r="AS109" s="260"/>
      <c r="AT109" s="260"/>
      <c r="AU109" s="260"/>
      <c r="AV109" s="260"/>
      <c r="AW109" s="260"/>
      <c r="AX109" s="260"/>
      <c r="AY109" s="260"/>
      <c r="AZ109" s="260"/>
      <c r="BA109" s="260"/>
      <c r="BB109" s="260"/>
      <c r="BC109" s="260"/>
      <c r="BD109" s="260"/>
      <c r="BE109" s="260"/>
      <c r="BF109" s="260"/>
      <c r="BG109" s="210"/>
      <c r="BH109" s="210"/>
      <c r="BI109" s="210"/>
    </row>
    <row r="110" spans="1:61" x14ac:dyDescent="0.25">
      <c r="A110" s="171" t="s">
        <v>91</v>
      </c>
      <c r="B110" s="164"/>
      <c r="C110" s="299" t="s">
        <v>628</v>
      </c>
      <c r="D110" s="166"/>
      <c r="E110" s="168"/>
      <c r="F110" s="167"/>
      <c r="G110" s="168"/>
      <c r="AO110" s="260"/>
      <c r="AP110" s="260"/>
      <c r="AQ110" s="260"/>
      <c r="AR110" s="260"/>
      <c r="AS110" s="260"/>
      <c r="AT110" s="260"/>
      <c r="AU110" s="260"/>
      <c r="AV110" s="260"/>
      <c r="AW110" s="260"/>
      <c r="AX110" s="260"/>
      <c r="AY110" s="260"/>
      <c r="AZ110" s="260"/>
      <c r="BA110" s="260"/>
      <c r="BB110" s="260"/>
      <c r="BC110" s="260"/>
      <c r="BD110" s="260"/>
      <c r="BE110" s="260"/>
      <c r="BF110" s="260"/>
      <c r="BG110" s="210"/>
      <c r="BH110" s="210"/>
      <c r="BI110" s="210"/>
    </row>
    <row r="111" spans="1:61" x14ac:dyDescent="0.25">
      <c r="A111" s="171" t="s">
        <v>91</v>
      </c>
      <c r="B111" s="164"/>
      <c r="C111" s="299" t="s">
        <v>628</v>
      </c>
      <c r="D111" s="166"/>
      <c r="E111" s="168"/>
      <c r="F111" s="167"/>
      <c r="G111" s="168"/>
      <c r="AO111" s="260"/>
      <c r="AP111" s="260"/>
      <c r="AQ111" s="260"/>
      <c r="AR111" s="260"/>
      <c r="AS111" s="260"/>
      <c r="AT111" s="260"/>
      <c r="AU111" s="260"/>
      <c r="AV111" s="260"/>
      <c r="AW111" s="260"/>
      <c r="AX111" s="260"/>
      <c r="AY111" s="260"/>
      <c r="AZ111" s="260"/>
      <c r="BA111" s="260"/>
      <c r="BB111" s="260"/>
      <c r="BC111" s="260"/>
      <c r="BD111" s="260"/>
      <c r="BE111" s="260"/>
      <c r="BF111" s="260"/>
      <c r="BG111" s="210"/>
      <c r="BH111" s="210"/>
      <c r="BI111" s="210"/>
    </row>
    <row r="112" spans="1:61" x14ac:dyDescent="0.25">
      <c r="A112" s="171" t="s">
        <v>91</v>
      </c>
      <c r="B112" s="164"/>
      <c r="C112" s="299" t="s">
        <v>628</v>
      </c>
      <c r="D112" s="166"/>
      <c r="E112" s="168"/>
      <c r="F112" s="167"/>
      <c r="G112" s="168"/>
      <c r="AO112" s="260"/>
      <c r="AP112" s="260"/>
      <c r="AQ112" s="260"/>
      <c r="AR112" s="260"/>
      <c r="AS112" s="260"/>
      <c r="AT112" s="260"/>
      <c r="AU112" s="260"/>
      <c r="AV112" s="260"/>
      <c r="AW112" s="260"/>
      <c r="AX112" s="260"/>
      <c r="AY112" s="260"/>
      <c r="AZ112" s="260"/>
      <c r="BA112" s="260"/>
      <c r="BB112" s="260"/>
      <c r="BC112" s="260"/>
      <c r="BD112" s="260"/>
      <c r="BE112" s="260"/>
      <c r="BF112" s="260"/>
      <c r="BG112" s="210"/>
      <c r="BH112" s="210"/>
      <c r="BI112" s="210"/>
    </row>
    <row r="113" spans="1:61" x14ac:dyDescent="0.25">
      <c r="A113" s="171" t="s">
        <v>91</v>
      </c>
      <c r="B113" s="164"/>
      <c r="C113" s="299" t="s">
        <v>628</v>
      </c>
      <c r="D113" s="166"/>
      <c r="E113" s="168"/>
      <c r="F113" s="167"/>
      <c r="G113" s="168"/>
      <c r="AO113" s="260"/>
      <c r="AP113" s="260"/>
      <c r="AQ113" s="260"/>
      <c r="AR113" s="260"/>
      <c r="AS113" s="260"/>
      <c r="AT113" s="260"/>
      <c r="AU113" s="260"/>
      <c r="AV113" s="260"/>
      <c r="AW113" s="260"/>
      <c r="AX113" s="260"/>
      <c r="AY113" s="260"/>
      <c r="AZ113" s="260"/>
      <c r="BA113" s="260"/>
      <c r="BB113" s="260"/>
      <c r="BC113" s="260"/>
      <c r="BD113" s="260"/>
      <c r="BE113" s="260"/>
      <c r="BF113" s="260"/>
      <c r="BG113" s="210"/>
      <c r="BH113" s="210"/>
      <c r="BI113" s="210"/>
    </row>
    <row r="114" spans="1:61" x14ac:dyDescent="0.25">
      <c r="A114" s="171" t="s">
        <v>91</v>
      </c>
      <c r="B114" s="164"/>
      <c r="C114" s="299" t="s">
        <v>628</v>
      </c>
      <c r="D114" s="166"/>
      <c r="E114" s="168"/>
      <c r="F114" s="167"/>
      <c r="G114" s="168"/>
      <c r="AO114" s="260"/>
      <c r="AP114" s="260"/>
      <c r="AQ114" s="260"/>
      <c r="AR114" s="260"/>
      <c r="AS114" s="260"/>
      <c r="AT114" s="260"/>
      <c r="AU114" s="260"/>
      <c r="AV114" s="260"/>
      <c r="AW114" s="260"/>
      <c r="AX114" s="260"/>
      <c r="AY114" s="260"/>
      <c r="AZ114" s="260"/>
      <c r="BA114" s="260"/>
      <c r="BB114" s="260"/>
      <c r="BC114" s="260"/>
      <c r="BD114" s="260"/>
      <c r="BE114" s="260"/>
      <c r="BF114" s="260"/>
      <c r="BG114" s="210"/>
      <c r="BH114" s="210"/>
      <c r="BI114" s="210"/>
    </row>
    <row r="115" spans="1:61" x14ac:dyDescent="0.25">
      <c r="A115" s="171" t="s">
        <v>91</v>
      </c>
      <c r="B115" s="164"/>
      <c r="C115" s="299" t="s">
        <v>628</v>
      </c>
      <c r="D115" s="166"/>
      <c r="E115" s="168"/>
      <c r="F115" s="167"/>
      <c r="G115" s="168"/>
      <c r="AO115" s="260"/>
      <c r="AP115" s="260"/>
      <c r="AQ115" s="260"/>
      <c r="AR115" s="260"/>
      <c r="AS115" s="260"/>
      <c r="AT115" s="260"/>
      <c r="AU115" s="260"/>
      <c r="AV115" s="260"/>
      <c r="AW115" s="260"/>
      <c r="AX115" s="260"/>
      <c r="AY115" s="260"/>
      <c r="AZ115" s="260"/>
      <c r="BA115" s="260"/>
      <c r="BB115" s="260"/>
      <c r="BC115" s="260"/>
      <c r="BD115" s="260"/>
      <c r="BE115" s="260"/>
      <c r="BF115" s="260"/>
      <c r="BG115" s="210"/>
      <c r="BH115" s="210"/>
      <c r="BI115" s="210"/>
    </row>
    <row r="116" spans="1:61" x14ac:dyDescent="0.25">
      <c r="A116" s="171" t="s">
        <v>91</v>
      </c>
      <c r="B116" s="164"/>
      <c r="C116" s="299" t="s">
        <v>628</v>
      </c>
      <c r="D116" s="166"/>
      <c r="E116" s="168"/>
      <c r="F116" s="167"/>
      <c r="G116" s="168"/>
      <c r="AO116" s="260"/>
      <c r="AP116" s="260"/>
      <c r="AQ116" s="260"/>
      <c r="AR116" s="260"/>
      <c r="AS116" s="260"/>
      <c r="AT116" s="260"/>
      <c r="AU116" s="260"/>
      <c r="AV116" s="260"/>
      <c r="AW116" s="260"/>
      <c r="AX116" s="260"/>
      <c r="AY116" s="260"/>
      <c r="AZ116" s="260"/>
      <c r="BA116" s="260"/>
      <c r="BB116" s="260"/>
      <c r="BC116" s="260"/>
      <c r="BD116" s="260"/>
      <c r="BE116" s="260"/>
      <c r="BF116" s="260"/>
      <c r="BG116" s="210"/>
      <c r="BH116" s="210"/>
      <c r="BI116" s="210"/>
    </row>
    <row r="117" spans="1:61" x14ac:dyDescent="0.25">
      <c r="A117" s="171" t="s">
        <v>91</v>
      </c>
      <c r="B117" s="164"/>
      <c r="C117" s="299" t="s">
        <v>628</v>
      </c>
      <c r="D117" s="166"/>
      <c r="E117" s="168"/>
      <c r="F117" s="167"/>
      <c r="G117" s="168"/>
      <c r="AO117" s="260"/>
      <c r="AP117" s="260"/>
      <c r="AQ117" s="260"/>
      <c r="AR117" s="260"/>
      <c r="AS117" s="260"/>
      <c r="AT117" s="260"/>
      <c r="AU117" s="260"/>
      <c r="AV117" s="260"/>
      <c r="AW117" s="260"/>
      <c r="AX117" s="260"/>
      <c r="AY117" s="260"/>
      <c r="AZ117" s="260"/>
      <c r="BA117" s="260"/>
      <c r="BB117" s="260"/>
      <c r="BC117" s="260"/>
      <c r="BD117" s="260"/>
      <c r="BE117" s="260"/>
      <c r="BF117" s="260"/>
      <c r="BG117" s="210"/>
      <c r="BH117" s="210"/>
      <c r="BI117" s="210"/>
    </row>
    <row r="118" spans="1:61" x14ac:dyDescent="0.25">
      <c r="A118" s="171" t="s">
        <v>91</v>
      </c>
      <c r="B118" s="164"/>
      <c r="C118" s="299" t="s">
        <v>628</v>
      </c>
      <c r="D118" s="166"/>
      <c r="E118" s="168"/>
      <c r="F118" s="167"/>
      <c r="G118" s="168"/>
      <c r="AO118" s="260"/>
      <c r="AP118" s="260"/>
      <c r="AQ118" s="260"/>
      <c r="AR118" s="260"/>
      <c r="AS118" s="260"/>
      <c r="AT118" s="260"/>
      <c r="AU118" s="260"/>
      <c r="AV118" s="260"/>
      <c r="AW118" s="260"/>
      <c r="AX118" s="260"/>
      <c r="AY118" s="260"/>
      <c r="AZ118" s="260"/>
      <c r="BA118" s="260"/>
      <c r="BB118" s="260"/>
      <c r="BC118" s="260"/>
      <c r="BD118" s="260"/>
      <c r="BE118" s="260"/>
      <c r="BF118" s="260"/>
      <c r="BG118" s="210"/>
      <c r="BH118" s="210"/>
      <c r="BI118" s="210"/>
    </row>
    <row r="119" spans="1:61" x14ac:dyDescent="0.25">
      <c r="A119" s="171" t="s">
        <v>91</v>
      </c>
      <c r="B119" s="164"/>
      <c r="C119" s="299" t="s">
        <v>628</v>
      </c>
      <c r="D119" s="166"/>
      <c r="E119" s="168"/>
      <c r="F119" s="167"/>
      <c r="G119" s="168"/>
      <c r="AO119" s="260"/>
      <c r="AP119" s="260"/>
      <c r="AQ119" s="260"/>
      <c r="AR119" s="260"/>
      <c r="AS119" s="260"/>
      <c r="AT119" s="260"/>
      <c r="AU119" s="260"/>
      <c r="AV119" s="260"/>
      <c r="AW119" s="260"/>
      <c r="AX119" s="260"/>
      <c r="AY119" s="260"/>
      <c r="AZ119" s="260"/>
      <c r="BA119" s="260"/>
      <c r="BB119" s="260"/>
      <c r="BC119" s="260"/>
      <c r="BD119" s="260"/>
      <c r="BE119" s="260"/>
      <c r="BF119" s="260"/>
      <c r="BG119" s="210"/>
      <c r="BH119" s="210"/>
      <c r="BI119" s="210"/>
    </row>
    <row r="120" spans="1:61" x14ac:dyDescent="0.25">
      <c r="A120" s="171" t="s">
        <v>91</v>
      </c>
      <c r="B120" s="164"/>
      <c r="C120" s="299" t="s">
        <v>628</v>
      </c>
      <c r="D120" s="166"/>
      <c r="E120" s="168"/>
      <c r="F120" s="167"/>
      <c r="G120" s="168"/>
      <c r="AO120" s="260"/>
      <c r="AP120" s="260"/>
      <c r="AQ120" s="260"/>
      <c r="AR120" s="260"/>
      <c r="AS120" s="260"/>
      <c r="AT120" s="260"/>
      <c r="AU120" s="260"/>
      <c r="AV120" s="260"/>
      <c r="AW120" s="260"/>
      <c r="AX120" s="260"/>
      <c r="AY120" s="260"/>
      <c r="AZ120" s="260"/>
      <c r="BA120" s="260"/>
      <c r="BB120" s="260"/>
      <c r="BC120" s="260"/>
      <c r="BD120" s="260"/>
      <c r="BE120" s="260"/>
      <c r="BF120" s="260"/>
      <c r="BG120" s="210"/>
      <c r="BH120" s="210"/>
      <c r="BI120" s="210"/>
    </row>
    <row r="121" spans="1:61" x14ac:dyDescent="0.25">
      <c r="A121" s="171" t="s">
        <v>91</v>
      </c>
      <c r="B121" s="164"/>
      <c r="C121" s="299" t="s">
        <v>628</v>
      </c>
      <c r="D121" s="166"/>
      <c r="E121" s="168"/>
      <c r="F121" s="167"/>
      <c r="G121" s="168"/>
      <c r="AO121" s="260"/>
      <c r="AP121" s="260"/>
      <c r="AQ121" s="260"/>
      <c r="AR121" s="260"/>
      <c r="AS121" s="260"/>
      <c r="AT121" s="260"/>
      <c r="AU121" s="260"/>
      <c r="AV121" s="260"/>
      <c r="AW121" s="260"/>
      <c r="AX121" s="260"/>
      <c r="AY121" s="260"/>
      <c r="AZ121" s="260"/>
      <c r="BA121" s="260"/>
      <c r="BB121" s="260"/>
      <c r="BC121" s="260"/>
      <c r="BD121" s="260"/>
      <c r="BE121" s="260"/>
      <c r="BF121" s="260"/>
      <c r="BG121" s="210"/>
      <c r="BH121" s="210"/>
      <c r="BI121" s="210"/>
    </row>
    <row r="122" spans="1:61" x14ac:dyDescent="0.25">
      <c r="A122" s="171" t="s">
        <v>91</v>
      </c>
      <c r="B122" s="164"/>
      <c r="C122" s="299" t="s">
        <v>628</v>
      </c>
      <c r="D122" s="166"/>
      <c r="E122" s="168"/>
      <c r="F122" s="167"/>
      <c r="G122" s="168"/>
      <c r="AO122" s="260"/>
      <c r="AP122" s="260"/>
      <c r="AQ122" s="260"/>
      <c r="AR122" s="260"/>
      <c r="AS122" s="260"/>
      <c r="AT122" s="260"/>
      <c r="AU122" s="260"/>
      <c r="AV122" s="260"/>
      <c r="AW122" s="260"/>
      <c r="AX122" s="260"/>
      <c r="AY122" s="260"/>
      <c r="AZ122" s="260"/>
      <c r="BA122" s="260"/>
      <c r="BB122" s="260"/>
      <c r="BC122" s="260"/>
      <c r="BD122" s="260"/>
      <c r="BE122" s="260"/>
      <c r="BF122" s="260"/>
      <c r="BG122" s="210"/>
      <c r="BH122" s="210"/>
      <c r="BI122" s="210"/>
    </row>
    <row r="123" spans="1:61" x14ac:dyDescent="0.25">
      <c r="A123" s="171" t="s">
        <v>91</v>
      </c>
      <c r="B123" s="164"/>
      <c r="C123" s="299" t="s">
        <v>628</v>
      </c>
      <c r="D123" s="166"/>
      <c r="E123" s="168"/>
      <c r="F123" s="167"/>
      <c r="G123" s="168"/>
      <c r="AO123" s="260"/>
      <c r="AP123" s="260"/>
      <c r="AQ123" s="260"/>
      <c r="AR123" s="260"/>
      <c r="AS123" s="260"/>
      <c r="AT123" s="260"/>
      <c r="AU123" s="260"/>
      <c r="AV123" s="260"/>
      <c r="AW123" s="260"/>
      <c r="AX123" s="260"/>
      <c r="AY123" s="260"/>
      <c r="AZ123" s="260"/>
      <c r="BA123" s="260"/>
      <c r="BB123" s="260"/>
      <c r="BC123" s="260"/>
      <c r="BD123" s="260"/>
      <c r="BE123" s="260"/>
      <c r="BF123" s="260"/>
      <c r="BG123" s="210"/>
      <c r="BH123" s="210"/>
      <c r="BI123" s="210"/>
    </row>
    <row r="124" spans="1:61" x14ac:dyDescent="0.25">
      <c r="A124" s="171" t="s">
        <v>91</v>
      </c>
      <c r="B124" s="164"/>
      <c r="C124" s="299" t="s">
        <v>628</v>
      </c>
      <c r="D124" s="166"/>
      <c r="E124" s="168"/>
      <c r="F124" s="167"/>
      <c r="G124" s="168"/>
      <c r="AO124" s="260"/>
      <c r="AP124" s="260"/>
      <c r="AQ124" s="260"/>
      <c r="AR124" s="260"/>
      <c r="AS124" s="260"/>
      <c r="AT124" s="260"/>
      <c r="AU124" s="260"/>
      <c r="AV124" s="260"/>
      <c r="AW124" s="260"/>
      <c r="AX124" s="260"/>
      <c r="AY124" s="260"/>
      <c r="AZ124" s="260"/>
      <c r="BA124" s="260"/>
      <c r="BB124" s="260"/>
      <c r="BC124" s="260"/>
      <c r="BD124" s="260"/>
      <c r="BE124" s="260"/>
      <c r="BF124" s="260"/>
      <c r="BG124" s="210"/>
      <c r="BH124" s="210"/>
      <c r="BI124" s="210"/>
    </row>
    <row r="125" spans="1:61" x14ac:dyDescent="0.25">
      <c r="A125" s="171" t="s">
        <v>91</v>
      </c>
      <c r="B125" s="164"/>
      <c r="C125" s="299" t="s">
        <v>628</v>
      </c>
      <c r="D125" s="166"/>
      <c r="E125" s="168"/>
      <c r="F125" s="167"/>
      <c r="G125" s="168"/>
      <c r="AO125" s="260"/>
      <c r="AP125" s="260"/>
      <c r="AQ125" s="260"/>
      <c r="AR125" s="260"/>
      <c r="AS125" s="260"/>
      <c r="AT125" s="260"/>
      <c r="AU125" s="260"/>
      <c r="AV125" s="260"/>
      <c r="AW125" s="260"/>
      <c r="AX125" s="260"/>
      <c r="AY125" s="260"/>
      <c r="AZ125" s="260"/>
      <c r="BA125" s="260"/>
      <c r="BB125" s="260"/>
      <c r="BC125" s="260"/>
      <c r="BD125" s="260"/>
      <c r="BE125" s="260"/>
      <c r="BF125" s="260"/>
      <c r="BG125" s="210"/>
      <c r="BH125" s="210"/>
      <c r="BI125" s="210"/>
    </row>
    <row r="126" spans="1:61" x14ac:dyDescent="0.25">
      <c r="A126" s="171" t="s">
        <v>91</v>
      </c>
      <c r="B126" s="164"/>
      <c r="C126" s="299" t="s">
        <v>628</v>
      </c>
      <c r="D126" s="166"/>
      <c r="E126" s="168"/>
      <c r="F126" s="167"/>
      <c r="G126" s="168"/>
      <c r="AO126" s="260"/>
      <c r="AP126" s="260"/>
      <c r="AQ126" s="260"/>
      <c r="AR126" s="260"/>
      <c r="AS126" s="260"/>
      <c r="AT126" s="260"/>
      <c r="AU126" s="260"/>
      <c r="AV126" s="260"/>
      <c r="AW126" s="260"/>
      <c r="AX126" s="260"/>
      <c r="AY126" s="260"/>
      <c r="AZ126" s="260"/>
      <c r="BA126" s="260"/>
      <c r="BB126" s="260"/>
      <c r="BC126" s="260"/>
      <c r="BD126" s="260"/>
      <c r="BE126" s="260"/>
      <c r="BF126" s="260"/>
      <c r="BG126" s="210"/>
      <c r="BH126" s="210"/>
      <c r="BI126" s="210"/>
    </row>
    <row r="127" spans="1:61" x14ac:dyDescent="0.25">
      <c r="A127" s="171" t="s">
        <v>91</v>
      </c>
      <c r="B127" s="164"/>
      <c r="C127" s="299" t="s">
        <v>628</v>
      </c>
      <c r="D127" s="166"/>
      <c r="E127" s="168"/>
      <c r="F127" s="167"/>
      <c r="G127" s="168"/>
      <c r="AO127" s="260"/>
      <c r="AP127" s="260"/>
      <c r="AQ127" s="260"/>
      <c r="AR127" s="260"/>
      <c r="AS127" s="260"/>
      <c r="AT127" s="260"/>
      <c r="AU127" s="260"/>
      <c r="AV127" s="260"/>
      <c r="AW127" s="260"/>
      <c r="AX127" s="260"/>
      <c r="AY127" s="260"/>
      <c r="AZ127" s="260"/>
      <c r="BA127" s="260"/>
      <c r="BB127" s="260"/>
      <c r="BC127" s="260"/>
      <c r="BD127" s="260"/>
      <c r="BE127" s="260"/>
      <c r="BF127" s="260"/>
      <c r="BG127" s="210"/>
      <c r="BH127" s="210"/>
      <c r="BI127" s="210"/>
    </row>
    <row r="128" spans="1:61" x14ac:dyDescent="0.25">
      <c r="A128" s="171" t="s">
        <v>91</v>
      </c>
      <c r="B128" s="164"/>
      <c r="C128" s="299" t="s">
        <v>628</v>
      </c>
      <c r="D128" s="166"/>
      <c r="E128" s="168"/>
      <c r="F128" s="167"/>
      <c r="G128" s="168"/>
      <c r="AO128" s="260"/>
      <c r="AP128" s="260"/>
      <c r="AQ128" s="260"/>
      <c r="AR128" s="260"/>
      <c r="AS128" s="260"/>
      <c r="AT128" s="260"/>
      <c r="AU128" s="260"/>
      <c r="AV128" s="260"/>
      <c r="AW128" s="260"/>
      <c r="AX128" s="260"/>
      <c r="AY128" s="260"/>
      <c r="AZ128" s="260"/>
      <c r="BA128" s="260"/>
      <c r="BB128" s="260"/>
      <c r="BC128" s="260"/>
      <c r="BD128" s="260"/>
      <c r="BE128" s="260"/>
      <c r="BF128" s="260"/>
      <c r="BG128" s="210"/>
      <c r="BH128" s="210"/>
      <c r="BI128" s="210"/>
    </row>
    <row r="129" spans="1:61" x14ac:dyDescent="0.25">
      <c r="A129" s="171" t="s">
        <v>91</v>
      </c>
      <c r="B129" s="164"/>
      <c r="C129" s="299" t="s">
        <v>628</v>
      </c>
      <c r="D129" s="166"/>
      <c r="E129" s="168"/>
      <c r="F129" s="167"/>
      <c r="G129" s="168"/>
      <c r="AO129" s="260"/>
      <c r="AP129" s="260"/>
      <c r="AQ129" s="260"/>
      <c r="AR129" s="260"/>
      <c r="AS129" s="260"/>
      <c r="AT129" s="260"/>
      <c r="AU129" s="260"/>
      <c r="AV129" s="260"/>
      <c r="AW129" s="260"/>
      <c r="AX129" s="260"/>
      <c r="AY129" s="260"/>
      <c r="AZ129" s="260"/>
      <c r="BA129" s="260"/>
      <c r="BB129" s="260"/>
      <c r="BC129" s="260"/>
      <c r="BD129" s="260"/>
      <c r="BE129" s="260"/>
      <c r="BF129" s="260"/>
      <c r="BG129" s="210"/>
      <c r="BH129" s="210"/>
      <c r="BI129" s="210"/>
    </row>
    <row r="130" spans="1:61" x14ac:dyDescent="0.25">
      <c r="A130" s="171" t="s">
        <v>91</v>
      </c>
      <c r="B130" s="164"/>
      <c r="C130" s="299" t="s">
        <v>628</v>
      </c>
      <c r="D130" s="166"/>
      <c r="E130" s="168"/>
      <c r="F130" s="167"/>
      <c r="G130" s="168"/>
      <c r="AO130" s="260"/>
      <c r="AP130" s="260"/>
      <c r="AQ130" s="260"/>
      <c r="AR130" s="260"/>
      <c r="AS130" s="260"/>
      <c r="AT130" s="260"/>
      <c r="AU130" s="260"/>
      <c r="AV130" s="260"/>
      <c r="AW130" s="260"/>
      <c r="AX130" s="260"/>
      <c r="AY130" s="260"/>
      <c r="AZ130" s="260"/>
      <c r="BA130" s="260"/>
      <c r="BB130" s="260"/>
      <c r="BC130" s="260"/>
      <c r="BD130" s="260"/>
      <c r="BE130" s="260"/>
      <c r="BF130" s="260"/>
      <c r="BG130" s="210"/>
      <c r="BH130" s="210"/>
      <c r="BI130" s="210"/>
    </row>
    <row r="131" spans="1:61" x14ac:dyDescent="0.25">
      <c r="A131" s="171" t="s">
        <v>91</v>
      </c>
      <c r="B131" s="164"/>
      <c r="C131" s="299" t="s">
        <v>628</v>
      </c>
      <c r="D131" s="166"/>
      <c r="E131" s="168"/>
      <c r="F131" s="167"/>
      <c r="G131" s="168"/>
      <c r="AO131" s="260"/>
      <c r="AP131" s="260"/>
      <c r="AQ131" s="260"/>
      <c r="AR131" s="260"/>
      <c r="AS131" s="260"/>
      <c r="AT131" s="260"/>
      <c r="AU131" s="260"/>
      <c r="AV131" s="260"/>
      <c r="AW131" s="260"/>
      <c r="AX131" s="260"/>
      <c r="AY131" s="260"/>
      <c r="AZ131" s="260"/>
      <c r="BA131" s="260"/>
      <c r="BB131" s="260"/>
      <c r="BC131" s="260"/>
      <c r="BD131" s="260"/>
      <c r="BE131" s="260"/>
      <c r="BF131" s="260"/>
      <c r="BG131" s="210"/>
      <c r="BH131" s="210"/>
      <c r="BI131" s="210"/>
    </row>
    <row r="132" spans="1:61" x14ac:dyDescent="0.25">
      <c r="A132" s="171" t="s">
        <v>91</v>
      </c>
      <c r="B132" s="164"/>
      <c r="C132" s="299" t="s">
        <v>628</v>
      </c>
      <c r="D132" s="166"/>
      <c r="E132" s="168"/>
      <c r="F132" s="167"/>
      <c r="G132" s="168"/>
      <c r="AO132" s="260"/>
      <c r="AP132" s="260"/>
      <c r="AQ132" s="260"/>
      <c r="AR132" s="260"/>
      <c r="AS132" s="260"/>
      <c r="AT132" s="260"/>
      <c r="AU132" s="260"/>
      <c r="AV132" s="260"/>
      <c r="AW132" s="260"/>
      <c r="AX132" s="260"/>
      <c r="AY132" s="260"/>
      <c r="AZ132" s="260"/>
      <c r="BA132" s="260"/>
      <c r="BB132" s="260"/>
      <c r="BC132" s="260"/>
      <c r="BD132" s="260"/>
      <c r="BE132" s="260"/>
      <c r="BF132" s="260"/>
      <c r="BG132" s="210"/>
      <c r="BH132" s="210"/>
      <c r="BI132" s="210"/>
    </row>
    <row r="133" spans="1:61" x14ac:dyDescent="0.25">
      <c r="A133" s="171" t="s">
        <v>91</v>
      </c>
      <c r="B133" s="164"/>
      <c r="C133" s="299" t="s">
        <v>628</v>
      </c>
      <c r="D133" s="166"/>
      <c r="E133" s="168"/>
      <c r="F133" s="167"/>
      <c r="G133" s="168"/>
      <c r="AO133" s="260"/>
      <c r="AP133" s="260"/>
      <c r="AQ133" s="260"/>
      <c r="AR133" s="260"/>
      <c r="AS133" s="260"/>
      <c r="AT133" s="260"/>
      <c r="AU133" s="260"/>
      <c r="AV133" s="260"/>
      <c r="AW133" s="260"/>
      <c r="AX133" s="260"/>
      <c r="AY133" s="260"/>
      <c r="AZ133" s="260"/>
      <c r="BA133" s="260"/>
      <c r="BB133" s="260"/>
      <c r="BC133" s="260"/>
      <c r="BD133" s="260"/>
      <c r="BE133" s="260"/>
      <c r="BF133" s="260"/>
      <c r="BG133" s="210"/>
      <c r="BH133" s="210"/>
      <c r="BI133" s="210"/>
    </row>
    <row r="134" spans="1:61" x14ac:dyDescent="0.25">
      <c r="A134" s="171" t="s">
        <v>91</v>
      </c>
      <c r="B134" s="164"/>
      <c r="C134" s="299" t="s">
        <v>628</v>
      </c>
      <c r="D134" s="166"/>
      <c r="E134" s="168"/>
      <c r="F134" s="167"/>
      <c r="G134" s="168"/>
      <c r="AO134" s="260"/>
      <c r="AP134" s="260"/>
      <c r="AQ134" s="260"/>
      <c r="AR134" s="260"/>
      <c r="AS134" s="260"/>
      <c r="AT134" s="260"/>
      <c r="AU134" s="260"/>
      <c r="AV134" s="260"/>
      <c r="AW134" s="260"/>
      <c r="AX134" s="260"/>
      <c r="AY134" s="260"/>
      <c r="AZ134" s="260"/>
      <c r="BA134" s="260"/>
      <c r="BB134" s="260"/>
      <c r="BC134" s="260"/>
      <c r="BD134" s="260"/>
      <c r="BE134" s="260"/>
      <c r="BF134" s="260"/>
      <c r="BG134" s="210"/>
      <c r="BH134" s="210"/>
      <c r="BI134" s="210"/>
    </row>
    <row r="135" spans="1:61" x14ac:dyDescent="0.25">
      <c r="A135" s="171" t="s">
        <v>91</v>
      </c>
      <c r="B135" s="164"/>
      <c r="C135" s="299" t="s">
        <v>628</v>
      </c>
      <c r="D135" s="166"/>
      <c r="E135" s="168"/>
      <c r="F135" s="167"/>
      <c r="G135" s="168"/>
      <c r="AO135" s="260"/>
      <c r="AP135" s="260"/>
      <c r="AQ135" s="260"/>
      <c r="AR135" s="260"/>
      <c r="AS135" s="260"/>
      <c r="AT135" s="260"/>
      <c r="AU135" s="260"/>
      <c r="AV135" s="260"/>
      <c r="AW135" s="260"/>
      <c r="AX135" s="260"/>
      <c r="AY135" s="260"/>
      <c r="AZ135" s="260"/>
      <c r="BA135" s="260"/>
      <c r="BB135" s="260"/>
      <c r="BC135" s="260"/>
      <c r="BD135" s="260"/>
      <c r="BE135" s="260"/>
      <c r="BF135" s="260"/>
      <c r="BG135" s="210"/>
      <c r="BH135" s="210"/>
      <c r="BI135" s="210"/>
    </row>
    <row r="136" spans="1:61" x14ac:dyDescent="0.25">
      <c r="A136" s="171" t="s">
        <v>91</v>
      </c>
      <c r="B136" s="164"/>
      <c r="C136" s="299" t="s">
        <v>628</v>
      </c>
      <c r="D136" s="166"/>
      <c r="E136" s="168"/>
      <c r="F136" s="167"/>
      <c r="G136" s="168"/>
      <c r="AO136" s="260"/>
      <c r="AP136" s="260"/>
      <c r="AQ136" s="260"/>
      <c r="AR136" s="260"/>
      <c r="AS136" s="260"/>
      <c r="AT136" s="260"/>
      <c r="AU136" s="260"/>
      <c r="AV136" s="260"/>
      <c r="AW136" s="260"/>
      <c r="AX136" s="260"/>
      <c r="AY136" s="260"/>
      <c r="AZ136" s="260"/>
      <c r="BA136" s="260"/>
      <c r="BB136" s="260"/>
      <c r="BC136" s="260"/>
      <c r="BD136" s="260"/>
      <c r="BE136" s="260"/>
      <c r="BF136" s="260"/>
      <c r="BG136" s="210"/>
      <c r="BH136" s="210"/>
      <c r="BI136" s="210"/>
    </row>
    <row r="137" spans="1:61" x14ac:dyDescent="0.25">
      <c r="A137" s="171" t="s">
        <v>91</v>
      </c>
      <c r="B137" s="164"/>
      <c r="C137" s="299" t="s">
        <v>628</v>
      </c>
      <c r="D137" s="166"/>
      <c r="E137" s="168"/>
      <c r="F137" s="167"/>
      <c r="G137" s="168"/>
      <c r="AO137" s="260"/>
      <c r="AP137" s="260"/>
      <c r="AQ137" s="260"/>
      <c r="AR137" s="260"/>
      <c r="AS137" s="260"/>
      <c r="AT137" s="260"/>
      <c r="AU137" s="260"/>
      <c r="AV137" s="260"/>
      <c r="AW137" s="260"/>
      <c r="AX137" s="260"/>
      <c r="AY137" s="260"/>
      <c r="AZ137" s="260"/>
      <c r="BA137" s="260"/>
      <c r="BB137" s="260"/>
      <c r="BC137" s="260"/>
      <c r="BD137" s="260"/>
      <c r="BE137" s="260"/>
      <c r="BF137" s="260"/>
      <c r="BG137" s="210"/>
      <c r="BH137" s="210"/>
      <c r="BI137" s="210"/>
    </row>
    <row r="138" spans="1:61" x14ac:dyDescent="0.25">
      <c r="A138" s="171" t="s">
        <v>91</v>
      </c>
      <c r="B138" s="164"/>
      <c r="C138" s="299" t="s">
        <v>628</v>
      </c>
      <c r="D138" s="166"/>
      <c r="E138" s="168"/>
      <c r="F138" s="167"/>
      <c r="G138" s="168"/>
      <c r="AO138" s="260"/>
      <c r="AP138" s="260"/>
      <c r="AQ138" s="260"/>
      <c r="AR138" s="260"/>
      <c r="AS138" s="260"/>
      <c r="AT138" s="260"/>
      <c r="AU138" s="260"/>
      <c r="AV138" s="260"/>
      <c r="AW138" s="260"/>
      <c r="AX138" s="260"/>
      <c r="AY138" s="260"/>
      <c r="AZ138" s="260"/>
      <c r="BA138" s="260"/>
      <c r="BB138" s="260"/>
      <c r="BC138" s="260"/>
      <c r="BD138" s="260"/>
      <c r="BE138" s="260"/>
      <c r="BF138" s="260"/>
      <c r="BG138" s="210"/>
      <c r="BH138" s="210"/>
      <c r="BI138" s="210"/>
    </row>
    <row r="139" spans="1:61" x14ac:dyDescent="0.25">
      <c r="A139" s="171" t="s">
        <v>91</v>
      </c>
      <c r="B139" s="164"/>
      <c r="C139" s="299" t="s">
        <v>628</v>
      </c>
      <c r="D139" s="166"/>
      <c r="E139" s="168"/>
      <c r="F139" s="167"/>
      <c r="G139" s="168"/>
      <c r="AO139" s="260"/>
      <c r="AP139" s="260"/>
      <c r="AQ139" s="260"/>
      <c r="AR139" s="260"/>
      <c r="AS139" s="260"/>
      <c r="AT139" s="260"/>
      <c r="AU139" s="260"/>
      <c r="AV139" s="260"/>
      <c r="AW139" s="260"/>
      <c r="AX139" s="260"/>
      <c r="AY139" s="260"/>
      <c r="AZ139" s="260"/>
      <c r="BA139" s="260"/>
      <c r="BB139" s="260"/>
      <c r="BC139" s="260"/>
      <c r="BD139" s="260"/>
      <c r="BE139" s="260"/>
      <c r="BF139" s="260"/>
      <c r="BG139" s="210"/>
      <c r="BH139" s="210"/>
      <c r="BI139" s="210"/>
    </row>
    <row r="140" spans="1:61" x14ac:dyDescent="0.25">
      <c r="A140" s="171" t="s">
        <v>91</v>
      </c>
      <c r="B140" s="164"/>
      <c r="C140" s="299" t="s">
        <v>628</v>
      </c>
      <c r="D140" s="166"/>
      <c r="E140" s="168"/>
      <c r="F140" s="167"/>
      <c r="G140" s="168"/>
      <c r="AO140" s="260"/>
      <c r="AP140" s="260"/>
      <c r="AQ140" s="260"/>
      <c r="AR140" s="260"/>
      <c r="AS140" s="260"/>
      <c r="AT140" s="260"/>
      <c r="AU140" s="260"/>
      <c r="AV140" s="260"/>
      <c r="AW140" s="260"/>
      <c r="AX140" s="260"/>
      <c r="AY140" s="260"/>
      <c r="AZ140" s="260"/>
      <c r="BA140" s="260"/>
      <c r="BB140" s="260"/>
      <c r="BC140" s="260"/>
      <c r="BD140" s="260"/>
      <c r="BE140" s="260"/>
      <c r="BF140" s="260"/>
      <c r="BG140" s="210"/>
      <c r="BH140" s="210"/>
      <c r="BI140" s="210"/>
    </row>
    <row r="141" spans="1:61" x14ac:dyDescent="0.25">
      <c r="A141" s="171" t="s">
        <v>91</v>
      </c>
      <c r="B141" s="164"/>
      <c r="C141" s="299" t="s">
        <v>628</v>
      </c>
      <c r="D141" s="166"/>
      <c r="E141" s="168"/>
      <c r="F141" s="167"/>
      <c r="G141" s="168"/>
      <c r="AO141" s="260"/>
      <c r="AP141" s="260"/>
      <c r="AQ141" s="260"/>
      <c r="AR141" s="260"/>
      <c r="AS141" s="260"/>
      <c r="AT141" s="260"/>
      <c r="AU141" s="260"/>
      <c r="AV141" s="260"/>
      <c r="AW141" s="260"/>
      <c r="AX141" s="260"/>
      <c r="AY141" s="260"/>
      <c r="AZ141" s="260"/>
      <c r="BA141" s="260"/>
      <c r="BB141" s="260"/>
      <c r="BC141" s="260"/>
      <c r="BD141" s="260"/>
      <c r="BE141" s="260"/>
      <c r="BF141" s="260"/>
      <c r="BG141" s="210"/>
      <c r="BH141" s="210"/>
      <c r="BI141" s="210"/>
    </row>
    <row r="142" spans="1:61" x14ac:dyDescent="0.25">
      <c r="A142" s="171" t="s">
        <v>91</v>
      </c>
      <c r="B142" s="164"/>
      <c r="C142" s="299" t="s">
        <v>628</v>
      </c>
      <c r="D142" s="166"/>
      <c r="E142" s="168"/>
      <c r="F142" s="167"/>
      <c r="G142" s="168"/>
      <c r="AO142" s="260"/>
      <c r="AP142" s="260"/>
      <c r="AQ142" s="260"/>
      <c r="AR142" s="260"/>
      <c r="AS142" s="260"/>
      <c r="AT142" s="260"/>
      <c r="AU142" s="260"/>
      <c r="AV142" s="260"/>
      <c r="AW142" s="260"/>
      <c r="AX142" s="260"/>
      <c r="AY142" s="260"/>
      <c r="AZ142" s="260"/>
      <c r="BA142" s="260"/>
      <c r="BB142" s="260"/>
      <c r="BC142" s="260"/>
      <c r="BD142" s="260"/>
      <c r="BE142" s="260"/>
      <c r="BF142" s="260"/>
      <c r="BG142" s="210"/>
      <c r="BH142" s="210"/>
      <c r="BI142" s="210"/>
    </row>
    <row r="143" spans="1:61" x14ac:dyDescent="0.25">
      <c r="A143" s="171" t="s">
        <v>91</v>
      </c>
      <c r="B143" s="164"/>
      <c r="C143" s="299" t="s">
        <v>628</v>
      </c>
      <c r="D143" s="166"/>
      <c r="E143" s="168"/>
      <c r="F143" s="167"/>
      <c r="G143" s="168"/>
      <c r="AO143" s="260"/>
      <c r="AP143" s="260"/>
      <c r="AQ143" s="260"/>
      <c r="AR143" s="260"/>
      <c r="AS143" s="260"/>
      <c r="AT143" s="260"/>
      <c r="AU143" s="260"/>
      <c r="AV143" s="260"/>
      <c r="AW143" s="260"/>
      <c r="AX143" s="260"/>
      <c r="AY143" s="260"/>
      <c r="AZ143" s="260"/>
      <c r="BA143" s="260"/>
      <c r="BB143" s="260"/>
      <c r="BC143" s="260"/>
      <c r="BD143" s="260"/>
      <c r="BE143" s="260"/>
      <c r="BF143" s="260"/>
      <c r="BG143" s="210"/>
      <c r="BH143" s="210"/>
      <c r="BI143" s="210"/>
    </row>
    <row r="144" spans="1:61" x14ac:dyDescent="0.25">
      <c r="A144" s="171" t="s">
        <v>91</v>
      </c>
      <c r="B144" s="164"/>
      <c r="C144" s="299" t="s">
        <v>628</v>
      </c>
      <c r="D144" s="166"/>
      <c r="E144" s="168"/>
      <c r="F144" s="167"/>
      <c r="G144" s="168"/>
      <c r="AO144" s="260"/>
      <c r="AP144" s="260"/>
      <c r="AQ144" s="260"/>
      <c r="AR144" s="260"/>
      <c r="AS144" s="260"/>
      <c r="AT144" s="260"/>
      <c r="AU144" s="260"/>
      <c r="AV144" s="260"/>
      <c r="AW144" s="260"/>
      <c r="AX144" s="260"/>
      <c r="AY144" s="260"/>
      <c r="AZ144" s="260"/>
      <c r="BA144" s="260"/>
      <c r="BB144" s="260"/>
      <c r="BC144" s="260"/>
      <c r="BD144" s="260"/>
      <c r="BE144" s="260"/>
      <c r="BF144" s="260"/>
      <c r="BG144" s="210"/>
      <c r="BH144" s="210"/>
      <c r="BI144" s="210"/>
    </row>
    <row r="145" spans="1:61" x14ac:dyDescent="0.25">
      <c r="A145" s="171" t="s">
        <v>91</v>
      </c>
      <c r="B145" s="164"/>
      <c r="C145" s="299" t="s">
        <v>628</v>
      </c>
      <c r="D145" s="166"/>
      <c r="E145" s="168"/>
      <c r="F145" s="167"/>
      <c r="G145" s="168"/>
      <c r="AO145" s="260"/>
      <c r="AP145" s="260"/>
      <c r="AQ145" s="260"/>
      <c r="AR145" s="260"/>
      <c r="AS145" s="260"/>
      <c r="AT145" s="260"/>
      <c r="AU145" s="260"/>
      <c r="AV145" s="260"/>
      <c r="AW145" s="260"/>
      <c r="AX145" s="260"/>
      <c r="AY145" s="260"/>
      <c r="AZ145" s="260"/>
      <c r="BA145" s="260"/>
      <c r="BB145" s="260"/>
      <c r="BC145" s="260"/>
      <c r="BD145" s="260"/>
      <c r="BE145" s="260"/>
      <c r="BF145" s="260"/>
      <c r="BG145" s="210"/>
      <c r="BH145" s="210"/>
      <c r="BI145" s="210"/>
    </row>
    <row r="146" spans="1:61" x14ac:dyDescent="0.25">
      <c r="A146" s="171" t="s">
        <v>91</v>
      </c>
      <c r="B146" s="164"/>
      <c r="C146" s="299" t="s">
        <v>628</v>
      </c>
      <c r="D146" s="166"/>
      <c r="E146" s="168"/>
      <c r="F146" s="167"/>
      <c r="G146" s="168"/>
      <c r="AO146" s="260"/>
      <c r="AP146" s="260"/>
      <c r="AQ146" s="260"/>
      <c r="AR146" s="260"/>
      <c r="AS146" s="260"/>
      <c r="AT146" s="260"/>
      <c r="AU146" s="260"/>
      <c r="AV146" s="260"/>
      <c r="AW146" s="260"/>
      <c r="AX146" s="260"/>
      <c r="AY146" s="260"/>
      <c r="AZ146" s="260"/>
      <c r="BA146" s="260"/>
      <c r="BB146" s="260"/>
      <c r="BC146" s="260"/>
      <c r="BD146" s="260"/>
      <c r="BE146" s="260"/>
      <c r="BF146" s="260"/>
      <c r="BG146" s="210"/>
      <c r="BH146" s="210"/>
      <c r="BI146" s="210"/>
    </row>
    <row r="147" spans="1:61" x14ac:dyDescent="0.25">
      <c r="A147" s="171" t="s">
        <v>91</v>
      </c>
      <c r="B147" s="164"/>
      <c r="C147" s="299" t="s">
        <v>628</v>
      </c>
      <c r="D147" s="166"/>
      <c r="E147" s="168"/>
      <c r="F147" s="167"/>
      <c r="G147" s="168"/>
      <c r="AO147" s="260"/>
      <c r="AP147" s="260"/>
      <c r="AQ147" s="260"/>
      <c r="AR147" s="260"/>
      <c r="AS147" s="260"/>
      <c r="AT147" s="260"/>
      <c r="AU147" s="260"/>
      <c r="AV147" s="260"/>
      <c r="AW147" s="260"/>
      <c r="AX147" s="260"/>
      <c r="AY147" s="260"/>
      <c r="AZ147" s="260"/>
      <c r="BA147" s="260"/>
      <c r="BB147" s="260"/>
      <c r="BC147" s="260"/>
      <c r="BD147" s="260"/>
      <c r="BE147" s="260"/>
      <c r="BF147" s="260"/>
      <c r="BG147" s="210"/>
      <c r="BH147" s="210"/>
      <c r="BI147" s="210"/>
    </row>
    <row r="148" spans="1:61" x14ac:dyDescent="0.25">
      <c r="A148" s="171" t="s">
        <v>91</v>
      </c>
      <c r="B148" s="164"/>
      <c r="C148" s="299" t="s">
        <v>628</v>
      </c>
      <c r="D148" s="166"/>
      <c r="E148" s="168"/>
      <c r="F148" s="167"/>
      <c r="G148" s="168"/>
      <c r="AO148" s="260"/>
      <c r="AP148" s="260"/>
      <c r="AQ148" s="260"/>
      <c r="AR148" s="260"/>
      <c r="AS148" s="260"/>
      <c r="AT148" s="260"/>
      <c r="AU148" s="260"/>
      <c r="AV148" s="260"/>
      <c r="AW148" s="260"/>
      <c r="AX148" s="260"/>
      <c r="AY148" s="260"/>
      <c r="AZ148" s="260"/>
      <c r="BA148" s="260"/>
      <c r="BB148" s="260"/>
      <c r="BC148" s="260"/>
      <c r="BD148" s="260"/>
      <c r="BE148" s="260"/>
      <c r="BF148" s="260"/>
      <c r="BG148" s="210"/>
      <c r="BH148" s="210"/>
      <c r="BI148" s="210"/>
    </row>
    <row r="149" spans="1:61" x14ac:dyDescent="0.25">
      <c r="A149" s="171" t="s">
        <v>91</v>
      </c>
      <c r="B149" s="164"/>
      <c r="C149" s="299" t="s">
        <v>628</v>
      </c>
      <c r="D149" s="166"/>
      <c r="E149" s="168"/>
      <c r="F149" s="167"/>
      <c r="G149" s="168"/>
      <c r="AO149" s="260"/>
      <c r="AP149" s="260"/>
      <c r="AQ149" s="260"/>
      <c r="AR149" s="260"/>
      <c r="AS149" s="260"/>
      <c r="AT149" s="260"/>
      <c r="AU149" s="260"/>
      <c r="AV149" s="260"/>
      <c r="AW149" s="260"/>
      <c r="AX149" s="260"/>
      <c r="AY149" s="260"/>
      <c r="AZ149" s="260"/>
      <c r="BA149" s="260"/>
      <c r="BB149" s="260"/>
      <c r="BC149" s="260"/>
      <c r="BD149" s="260"/>
      <c r="BE149" s="260"/>
      <c r="BF149" s="260"/>
      <c r="BG149" s="210"/>
      <c r="BH149" s="210"/>
      <c r="BI149" s="210"/>
    </row>
    <row r="150" spans="1:61" x14ac:dyDescent="0.25">
      <c r="A150" s="171" t="s">
        <v>91</v>
      </c>
      <c r="B150" s="164"/>
      <c r="C150" s="299" t="s">
        <v>628</v>
      </c>
      <c r="D150" s="166"/>
      <c r="E150" s="168"/>
      <c r="F150" s="167"/>
      <c r="G150" s="168"/>
      <c r="AO150" s="260"/>
      <c r="AP150" s="260"/>
      <c r="AQ150" s="260"/>
      <c r="AR150" s="260"/>
      <c r="AS150" s="260"/>
      <c r="AT150" s="260"/>
      <c r="AU150" s="260"/>
      <c r="AV150" s="260"/>
      <c r="AW150" s="260"/>
      <c r="AX150" s="260"/>
      <c r="AY150" s="260"/>
      <c r="AZ150" s="260"/>
      <c r="BA150" s="260"/>
      <c r="BB150" s="260"/>
      <c r="BC150" s="260"/>
      <c r="BD150" s="260"/>
      <c r="BE150" s="260"/>
      <c r="BF150" s="260"/>
      <c r="BG150" s="210"/>
      <c r="BH150" s="210"/>
      <c r="BI150" s="210"/>
    </row>
    <row r="151" spans="1:61" x14ac:dyDescent="0.25">
      <c r="A151" s="171" t="s">
        <v>91</v>
      </c>
      <c r="B151" s="164"/>
      <c r="C151" s="299" t="s">
        <v>628</v>
      </c>
      <c r="D151" s="166"/>
      <c r="E151" s="168"/>
      <c r="F151" s="167"/>
      <c r="G151" s="168"/>
      <c r="AO151" s="260"/>
      <c r="AP151" s="260"/>
      <c r="AQ151" s="260"/>
      <c r="AR151" s="260"/>
      <c r="AS151" s="260"/>
      <c r="AT151" s="260"/>
      <c r="AU151" s="260"/>
      <c r="AV151" s="260"/>
      <c r="AW151" s="260"/>
      <c r="AX151" s="260"/>
      <c r="AY151" s="260"/>
      <c r="AZ151" s="260"/>
      <c r="BA151" s="260"/>
      <c r="BB151" s="260"/>
      <c r="BC151" s="260"/>
      <c r="BD151" s="260"/>
      <c r="BE151" s="260"/>
      <c r="BF151" s="260"/>
      <c r="BG151" s="210"/>
      <c r="BH151" s="210"/>
      <c r="BI151" s="210"/>
    </row>
    <row r="152" spans="1:61" x14ac:dyDescent="0.25">
      <c r="A152" s="171" t="s">
        <v>91</v>
      </c>
      <c r="B152" s="164"/>
      <c r="C152" s="299" t="s">
        <v>628</v>
      </c>
      <c r="D152" s="166"/>
      <c r="E152" s="168"/>
      <c r="F152" s="167"/>
      <c r="G152" s="168"/>
      <c r="AO152" s="260"/>
      <c r="AP152" s="260"/>
      <c r="AQ152" s="260"/>
      <c r="AR152" s="260"/>
      <c r="AS152" s="260"/>
      <c r="AT152" s="260"/>
      <c r="AU152" s="260"/>
      <c r="AV152" s="260"/>
      <c r="AW152" s="260"/>
      <c r="AX152" s="260"/>
      <c r="AY152" s="260"/>
      <c r="AZ152" s="260"/>
      <c r="BA152" s="260"/>
      <c r="BB152" s="260"/>
      <c r="BC152" s="260"/>
      <c r="BD152" s="260"/>
      <c r="BE152" s="260"/>
      <c r="BF152" s="260"/>
      <c r="BG152" s="210"/>
      <c r="BH152" s="210"/>
      <c r="BI152" s="210"/>
    </row>
    <row r="153" spans="1:61" x14ac:dyDescent="0.25">
      <c r="A153" s="171" t="s">
        <v>91</v>
      </c>
      <c r="B153" s="164"/>
      <c r="C153" s="299" t="s">
        <v>628</v>
      </c>
      <c r="D153" s="166"/>
      <c r="E153" s="168"/>
      <c r="F153" s="167"/>
      <c r="G153" s="168"/>
      <c r="AO153" s="260"/>
      <c r="AP153" s="260"/>
      <c r="AQ153" s="260"/>
      <c r="AR153" s="260"/>
      <c r="AS153" s="260"/>
      <c r="AT153" s="260"/>
      <c r="AU153" s="260"/>
      <c r="AV153" s="260"/>
      <c r="AW153" s="260"/>
      <c r="AX153" s="260"/>
      <c r="AY153" s="260"/>
      <c r="AZ153" s="260"/>
      <c r="BA153" s="260"/>
      <c r="BB153" s="260"/>
      <c r="BC153" s="260"/>
      <c r="BD153" s="260"/>
      <c r="BE153" s="260"/>
      <c r="BF153" s="260"/>
      <c r="BG153" s="210"/>
      <c r="BH153" s="210"/>
      <c r="BI153" s="210"/>
    </row>
    <row r="154" spans="1:61" x14ac:dyDescent="0.25">
      <c r="A154" s="171" t="s">
        <v>91</v>
      </c>
      <c r="B154" s="164"/>
      <c r="C154" s="299" t="s">
        <v>628</v>
      </c>
      <c r="D154" s="166"/>
      <c r="E154" s="168"/>
      <c r="F154" s="167"/>
      <c r="G154" s="168"/>
      <c r="AO154" s="260"/>
      <c r="AP154" s="260"/>
      <c r="AQ154" s="260"/>
      <c r="AR154" s="260"/>
      <c r="AS154" s="260"/>
      <c r="AT154" s="260"/>
      <c r="AU154" s="260"/>
      <c r="AV154" s="260"/>
      <c r="AW154" s="260"/>
      <c r="AX154" s="260"/>
      <c r="AY154" s="260"/>
      <c r="AZ154" s="260"/>
      <c r="BA154" s="260"/>
      <c r="BB154" s="260"/>
      <c r="BC154" s="260"/>
      <c r="BD154" s="260"/>
      <c r="BE154" s="260"/>
      <c r="BF154" s="260"/>
      <c r="BG154" s="210"/>
      <c r="BH154" s="210"/>
      <c r="BI154" s="210"/>
    </row>
    <row r="155" spans="1:61" x14ac:dyDescent="0.25">
      <c r="A155" s="171" t="s">
        <v>91</v>
      </c>
      <c r="B155" s="164"/>
      <c r="C155" s="299" t="s">
        <v>628</v>
      </c>
      <c r="D155" s="166"/>
      <c r="E155" s="168"/>
      <c r="F155" s="167"/>
      <c r="G155" s="168"/>
      <c r="AO155" s="260"/>
      <c r="AP155" s="260"/>
      <c r="AQ155" s="260"/>
      <c r="AR155" s="260"/>
      <c r="AS155" s="260"/>
      <c r="AT155" s="260"/>
      <c r="AU155" s="260"/>
      <c r="AV155" s="260"/>
      <c r="AW155" s="260"/>
      <c r="AX155" s="260"/>
      <c r="AY155" s="260"/>
      <c r="AZ155" s="260"/>
      <c r="BA155" s="260"/>
      <c r="BB155" s="260"/>
      <c r="BC155" s="260"/>
      <c r="BD155" s="260"/>
      <c r="BE155" s="260"/>
      <c r="BF155" s="260"/>
      <c r="BG155" s="210"/>
      <c r="BH155" s="210"/>
      <c r="BI155" s="210"/>
    </row>
    <row r="156" spans="1:61" x14ac:dyDescent="0.25">
      <c r="A156" s="171" t="s">
        <v>91</v>
      </c>
      <c r="B156" s="164"/>
      <c r="C156" s="299" t="s">
        <v>628</v>
      </c>
      <c r="D156" s="166"/>
      <c r="E156" s="168"/>
      <c r="F156" s="167"/>
      <c r="G156" s="168"/>
      <c r="AO156" s="260"/>
      <c r="AP156" s="260"/>
      <c r="AQ156" s="260"/>
      <c r="AR156" s="260"/>
      <c r="AS156" s="260"/>
      <c r="AT156" s="260"/>
      <c r="AU156" s="260"/>
      <c r="AV156" s="260"/>
      <c r="AW156" s="260"/>
      <c r="AX156" s="260"/>
      <c r="AY156" s="260"/>
      <c r="AZ156" s="260"/>
      <c r="BA156" s="260"/>
      <c r="BB156" s="260"/>
      <c r="BC156" s="260"/>
      <c r="BD156" s="260"/>
      <c r="BE156" s="260"/>
      <c r="BF156" s="260"/>
      <c r="BG156" s="210"/>
      <c r="BH156" s="210"/>
      <c r="BI156" s="210"/>
    </row>
    <row r="157" spans="1:61" x14ac:dyDescent="0.25">
      <c r="A157" s="171" t="s">
        <v>91</v>
      </c>
      <c r="B157" s="164"/>
      <c r="C157" s="299" t="s">
        <v>628</v>
      </c>
      <c r="D157" s="166"/>
      <c r="E157" s="168"/>
      <c r="F157" s="167"/>
      <c r="G157" s="168"/>
      <c r="AO157" s="260"/>
      <c r="AP157" s="260"/>
      <c r="AQ157" s="260"/>
      <c r="AR157" s="260"/>
      <c r="AS157" s="260"/>
      <c r="AT157" s="260"/>
      <c r="AU157" s="260"/>
      <c r="AV157" s="260"/>
      <c r="AW157" s="260"/>
      <c r="AX157" s="260"/>
      <c r="AY157" s="260"/>
      <c r="AZ157" s="260"/>
      <c r="BA157" s="260"/>
      <c r="BB157" s="260"/>
      <c r="BC157" s="260"/>
      <c r="BD157" s="260"/>
      <c r="BE157" s="260"/>
      <c r="BF157" s="260"/>
      <c r="BG157" s="210"/>
      <c r="BH157" s="210"/>
      <c r="BI157" s="210"/>
    </row>
    <row r="158" spans="1:61" x14ac:dyDescent="0.25">
      <c r="A158" s="171" t="s">
        <v>91</v>
      </c>
      <c r="B158" s="164"/>
      <c r="C158" s="299" t="s">
        <v>628</v>
      </c>
      <c r="D158" s="166"/>
      <c r="E158" s="168"/>
      <c r="F158" s="167"/>
      <c r="G158" s="168"/>
      <c r="AO158" s="260"/>
      <c r="AP158" s="260"/>
      <c r="AQ158" s="260"/>
      <c r="AR158" s="260"/>
      <c r="AS158" s="260"/>
      <c r="AT158" s="260"/>
      <c r="AU158" s="260"/>
      <c r="AV158" s="260"/>
      <c r="AW158" s="260"/>
      <c r="AX158" s="260"/>
      <c r="AY158" s="260"/>
      <c r="AZ158" s="260"/>
      <c r="BA158" s="260"/>
      <c r="BB158" s="260"/>
      <c r="BC158" s="260"/>
      <c r="BD158" s="260"/>
      <c r="BE158" s="260"/>
      <c r="BF158" s="260"/>
      <c r="BG158" s="210"/>
      <c r="BH158" s="210"/>
      <c r="BI158" s="210"/>
    </row>
    <row r="159" spans="1:61" x14ac:dyDescent="0.25">
      <c r="A159" s="171" t="s">
        <v>91</v>
      </c>
      <c r="B159" s="164"/>
      <c r="C159" s="299" t="s">
        <v>628</v>
      </c>
      <c r="D159" s="166"/>
      <c r="E159" s="168"/>
      <c r="F159" s="167"/>
      <c r="G159" s="168"/>
      <c r="AO159" s="260"/>
      <c r="AP159" s="260"/>
      <c r="AQ159" s="260"/>
      <c r="AR159" s="260"/>
      <c r="AS159" s="260"/>
      <c r="AT159" s="260"/>
      <c r="AU159" s="260"/>
      <c r="AV159" s="260"/>
      <c r="AW159" s="260"/>
      <c r="AX159" s="260"/>
      <c r="AY159" s="260"/>
      <c r="AZ159" s="260"/>
      <c r="BA159" s="260"/>
      <c r="BB159" s="260"/>
      <c r="BC159" s="260"/>
      <c r="BD159" s="260"/>
      <c r="BE159" s="260"/>
      <c r="BF159" s="260"/>
      <c r="BG159" s="210"/>
      <c r="BH159" s="210"/>
      <c r="BI159" s="210"/>
    </row>
    <row r="160" spans="1:61" x14ac:dyDescent="0.25">
      <c r="A160" s="171" t="s">
        <v>91</v>
      </c>
      <c r="B160" s="164"/>
      <c r="C160" s="299" t="s">
        <v>628</v>
      </c>
      <c r="D160" s="166"/>
      <c r="E160" s="168"/>
      <c r="F160" s="167"/>
      <c r="G160" s="168"/>
      <c r="AO160" s="260"/>
      <c r="AP160" s="260"/>
      <c r="AQ160" s="260"/>
      <c r="AR160" s="260"/>
      <c r="AS160" s="260"/>
      <c r="AT160" s="260"/>
      <c r="AU160" s="260"/>
      <c r="AV160" s="260"/>
      <c r="AW160" s="260"/>
      <c r="AX160" s="260"/>
      <c r="AY160" s="260"/>
      <c r="AZ160" s="260"/>
      <c r="BA160" s="260"/>
      <c r="BB160" s="260"/>
      <c r="BC160" s="260"/>
      <c r="BD160" s="260"/>
      <c r="BE160" s="260"/>
      <c r="BF160" s="260"/>
      <c r="BG160" s="210"/>
      <c r="BH160" s="210"/>
      <c r="BI160" s="210"/>
    </row>
    <row r="161" spans="1:61" x14ac:dyDescent="0.25">
      <c r="A161" s="171" t="s">
        <v>91</v>
      </c>
      <c r="B161" s="164"/>
      <c r="C161" s="299" t="s">
        <v>628</v>
      </c>
      <c r="D161" s="166"/>
      <c r="E161" s="168"/>
      <c r="F161" s="167"/>
      <c r="G161" s="168"/>
      <c r="AO161" s="260"/>
      <c r="AP161" s="260"/>
      <c r="AQ161" s="260"/>
      <c r="AR161" s="260"/>
      <c r="AS161" s="260"/>
      <c r="AT161" s="260"/>
      <c r="AU161" s="260"/>
      <c r="AV161" s="260"/>
      <c r="AW161" s="260"/>
      <c r="AX161" s="260"/>
      <c r="AY161" s="260"/>
      <c r="AZ161" s="260"/>
      <c r="BA161" s="260"/>
      <c r="BB161" s="260"/>
      <c r="BC161" s="260"/>
      <c r="BD161" s="260"/>
      <c r="BE161" s="260"/>
      <c r="BF161" s="260"/>
      <c r="BG161" s="210"/>
      <c r="BH161" s="210"/>
      <c r="BI161" s="210"/>
    </row>
    <row r="162" spans="1:61" x14ac:dyDescent="0.25">
      <c r="A162" s="171" t="s">
        <v>91</v>
      </c>
      <c r="B162" s="164"/>
      <c r="C162" s="299" t="s">
        <v>628</v>
      </c>
      <c r="D162" s="166"/>
      <c r="E162" s="168"/>
      <c r="F162" s="167"/>
      <c r="G162" s="168"/>
      <c r="AO162" s="260"/>
      <c r="AP162" s="260"/>
      <c r="AQ162" s="260"/>
      <c r="AR162" s="260"/>
      <c r="AS162" s="260"/>
      <c r="AT162" s="260"/>
      <c r="AU162" s="260"/>
      <c r="AV162" s="260"/>
      <c r="AW162" s="260"/>
      <c r="AX162" s="260"/>
      <c r="AY162" s="260"/>
      <c r="AZ162" s="260"/>
      <c r="BA162" s="260"/>
      <c r="BB162" s="260"/>
      <c r="BC162" s="260"/>
      <c r="BD162" s="260"/>
      <c r="BE162" s="260"/>
      <c r="BF162" s="260"/>
      <c r="BG162" s="210"/>
      <c r="BH162" s="210"/>
      <c r="BI162" s="210"/>
    </row>
    <row r="163" spans="1:61" x14ac:dyDescent="0.25">
      <c r="A163" s="171" t="s">
        <v>91</v>
      </c>
      <c r="B163" s="164"/>
      <c r="C163" s="299" t="s">
        <v>628</v>
      </c>
      <c r="D163" s="166"/>
      <c r="E163" s="168"/>
      <c r="F163" s="167"/>
      <c r="G163" s="168"/>
      <c r="AO163" s="260"/>
      <c r="AP163" s="260"/>
      <c r="AQ163" s="260"/>
      <c r="AR163" s="260"/>
      <c r="AS163" s="260"/>
      <c r="AT163" s="260"/>
      <c r="AU163" s="260"/>
      <c r="AV163" s="260"/>
      <c r="AW163" s="260"/>
      <c r="AX163" s="260"/>
      <c r="AY163" s="260"/>
      <c r="AZ163" s="260"/>
      <c r="BA163" s="260"/>
      <c r="BB163" s="260"/>
      <c r="BC163" s="260"/>
      <c r="BD163" s="260"/>
      <c r="BE163" s="260"/>
      <c r="BF163" s="260"/>
      <c r="BG163" s="210"/>
      <c r="BH163" s="210"/>
      <c r="BI163" s="210"/>
    </row>
    <row r="164" spans="1:61" x14ac:dyDescent="0.25">
      <c r="A164" s="171" t="s">
        <v>91</v>
      </c>
      <c r="B164" s="164"/>
      <c r="C164" s="299" t="s">
        <v>628</v>
      </c>
      <c r="D164" s="166"/>
      <c r="E164" s="168"/>
      <c r="F164" s="167"/>
      <c r="G164" s="168"/>
      <c r="AO164" s="260"/>
      <c r="AP164" s="260"/>
      <c r="AQ164" s="260"/>
      <c r="AR164" s="260"/>
      <c r="AS164" s="260"/>
      <c r="AT164" s="260"/>
      <c r="AU164" s="260"/>
      <c r="AV164" s="260"/>
      <c r="AW164" s="260"/>
      <c r="AX164" s="260"/>
      <c r="AY164" s="260"/>
      <c r="AZ164" s="260"/>
      <c r="BA164" s="260"/>
      <c r="BB164" s="260"/>
      <c r="BC164" s="260"/>
      <c r="BD164" s="260"/>
      <c r="BE164" s="260"/>
      <c r="BF164" s="260"/>
      <c r="BG164" s="210"/>
      <c r="BH164" s="210"/>
      <c r="BI164" s="210"/>
    </row>
    <row r="165" spans="1:61" x14ac:dyDescent="0.25">
      <c r="A165" s="171" t="s">
        <v>91</v>
      </c>
      <c r="B165" s="164"/>
      <c r="C165" s="299" t="s">
        <v>628</v>
      </c>
      <c r="D165" s="166"/>
      <c r="E165" s="168"/>
      <c r="F165" s="167"/>
      <c r="G165" s="168"/>
      <c r="AO165" s="260"/>
      <c r="AP165" s="260"/>
      <c r="AQ165" s="260"/>
      <c r="AR165" s="260"/>
      <c r="AS165" s="260"/>
      <c r="AT165" s="260"/>
      <c r="AU165" s="260"/>
      <c r="AV165" s="260"/>
      <c r="AW165" s="260"/>
      <c r="AX165" s="260"/>
      <c r="AY165" s="260"/>
      <c r="AZ165" s="260"/>
      <c r="BA165" s="260"/>
      <c r="BB165" s="260"/>
      <c r="BC165" s="260"/>
      <c r="BD165" s="260"/>
      <c r="BE165" s="260"/>
      <c r="BF165" s="260"/>
      <c r="BG165" s="210"/>
      <c r="BH165" s="210"/>
      <c r="BI165" s="210"/>
    </row>
    <row r="166" spans="1:61" x14ac:dyDescent="0.25">
      <c r="A166" s="171" t="s">
        <v>91</v>
      </c>
      <c r="B166" s="164"/>
      <c r="C166" s="299" t="s">
        <v>628</v>
      </c>
      <c r="D166" s="166"/>
      <c r="E166" s="168"/>
      <c r="F166" s="167"/>
      <c r="G166" s="168"/>
      <c r="AO166" s="260"/>
      <c r="AP166" s="260"/>
      <c r="AQ166" s="260"/>
      <c r="AR166" s="260"/>
      <c r="AS166" s="260"/>
      <c r="AT166" s="260"/>
      <c r="AU166" s="260"/>
      <c r="AV166" s="260"/>
      <c r="AW166" s="260"/>
      <c r="AX166" s="260"/>
      <c r="AY166" s="260"/>
      <c r="AZ166" s="260"/>
      <c r="BA166" s="260"/>
      <c r="BB166" s="260"/>
      <c r="BC166" s="260"/>
      <c r="BD166" s="260"/>
      <c r="BE166" s="260"/>
      <c r="BF166" s="260"/>
      <c r="BG166" s="210"/>
      <c r="BH166" s="210"/>
      <c r="BI166" s="210"/>
    </row>
    <row r="167" spans="1:61" x14ac:dyDescent="0.25">
      <c r="A167" s="171" t="s">
        <v>91</v>
      </c>
      <c r="B167" s="164"/>
      <c r="C167" s="299" t="s">
        <v>628</v>
      </c>
      <c r="D167" s="166"/>
      <c r="E167" s="168"/>
      <c r="F167" s="167"/>
      <c r="G167" s="168"/>
      <c r="AO167" s="260"/>
      <c r="AP167" s="260"/>
      <c r="AQ167" s="260"/>
      <c r="AR167" s="260"/>
      <c r="AS167" s="260"/>
      <c r="AT167" s="260"/>
      <c r="AU167" s="260"/>
      <c r="AV167" s="260"/>
      <c r="AW167" s="260"/>
      <c r="AX167" s="260"/>
      <c r="AY167" s="260"/>
      <c r="AZ167" s="260"/>
      <c r="BA167" s="260"/>
      <c r="BB167" s="260"/>
      <c r="BC167" s="260"/>
      <c r="BD167" s="260"/>
      <c r="BE167" s="260"/>
      <c r="BF167" s="260"/>
      <c r="BG167" s="210"/>
      <c r="BH167" s="210"/>
      <c r="BI167" s="210"/>
    </row>
    <row r="168" spans="1:61" x14ac:dyDescent="0.25">
      <c r="A168" s="171" t="s">
        <v>91</v>
      </c>
      <c r="B168" s="164"/>
      <c r="C168" s="299" t="s">
        <v>628</v>
      </c>
      <c r="D168" s="166"/>
      <c r="E168" s="168"/>
      <c r="F168" s="167"/>
      <c r="G168" s="168"/>
      <c r="AO168" s="260"/>
      <c r="AP168" s="260"/>
      <c r="AQ168" s="260"/>
      <c r="AR168" s="260"/>
      <c r="AS168" s="260"/>
      <c r="AT168" s="260"/>
      <c r="AU168" s="260"/>
      <c r="AV168" s="260"/>
      <c r="AW168" s="260"/>
      <c r="AX168" s="260"/>
      <c r="AY168" s="260"/>
      <c r="AZ168" s="260"/>
      <c r="BA168" s="260"/>
      <c r="BB168" s="260"/>
      <c r="BC168" s="260"/>
      <c r="BD168" s="260"/>
      <c r="BE168" s="260"/>
      <c r="BF168" s="260"/>
      <c r="BG168" s="210"/>
      <c r="BH168" s="210"/>
      <c r="BI168" s="210"/>
    </row>
    <row r="169" spans="1:61" x14ac:dyDescent="0.25">
      <c r="A169" s="171" t="s">
        <v>91</v>
      </c>
      <c r="B169" s="164"/>
      <c r="C169" s="299" t="s">
        <v>628</v>
      </c>
      <c r="D169" s="166"/>
      <c r="E169" s="168"/>
      <c r="F169" s="167"/>
      <c r="G169" s="168"/>
      <c r="AO169" s="260"/>
      <c r="AP169" s="260"/>
      <c r="AQ169" s="260"/>
      <c r="AR169" s="260"/>
      <c r="AS169" s="260"/>
      <c r="AT169" s="260"/>
      <c r="AU169" s="260"/>
      <c r="AV169" s="260"/>
      <c r="AW169" s="260"/>
      <c r="AX169" s="260"/>
      <c r="AY169" s="260"/>
      <c r="AZ169" s="260"/>
      <c r="BA169" s="260"/>
      <c r="BB169" s="260"/>
      <c r="BC169" s="260"/>
      <c r="BD169" s="260"/>
      <c r="BE169" s="260"/>
      <c r="BF169" s="260"/>
      <c r="BG169" s="210"/>
      <c r="BH169" s="210"/>
      <c r="BI169" s="210"/>
    </row>
    <row r="170" spans="1:61" x14ac:dyDescent="0.25">
      <c r="A170" s="171" t="s">
        <v>91</v>
      </c>
      <c r="B170" s="164"/>
      <c r="C170" s="299" t="s">
        <v>628</v>
      </c>
      <c r="D170" s="166"/>
      <c r="E170" s="168"/>
      <c r="F170" s="167"/>
      <c r="G170" s="168"/>
      <c r="AO170" s="260"/>
      <c r="AP170" s="260"/>
      <c r="AQ170" s="260"/>
      <c r="AR170" s="260"/>
      <c r="AS170" s="260"/>
      <c r="AT170" s="260"/>
      <c r="AU170" s="260"/>
      <c r="AV170" s="260"/>
      <c r="AW170" s="260"/>
      <c r="AX170" s="260"/>
      <c r="AY170" s="260"/>
      <c r="AZ170" s="260"/>
      <c r="BA170" s="260"/>
      <c r="BB170" s="260"/>
      <c r="BC170" s="260"/>
      <c r="BD170" s="260"/>
      <c r="BE170" s="260"/>
      <c r="BF170" s="260"/>
      <c r="BG170" s="210"/>
      <c r="BH170" s="210"/>
      <c r="BI170" s="210"/>
    </row>
    <row r="171" spans="1:61" x14ac:dyDescent="0.25">
      <c r="A171" s="171" t="s">
        <v>91</v>
      </c>
      <c r="B171" s="164"/>
      <c r="C171" s="299" t="s">
        <v>628</v>
      </c>
      <c r="D171" s="166"/>
      <c r="E171" s="168"/>
      <c r="F171" s="167"/>
      <c r="G171" s="168"/>
      <c r="AO171" s="260"/>
      <c r="AP171" s="260"/>
      <c r="AQ171" s="260"/>
      <c r="AR171" s="260"/>
      <c r="AS171" s="260"/>
      <c r="AT171" s="260"/>
      <c r="AU171" s="260"/>
      <c r="AV171" s="260"/>
      <c r="AW171" s="260"/>
      <c r="AX171" s="260"/>
      <c r="AY171" s="260"/>
      <c r="AZ171" s="260"/>
      <c r="BA171" s="260"/>
      <c r="BB171" s="260"/>
      <c r="BC171" s="260"/>
      <c r="BD171" s="260"/>
      <c r="BE171" s="260"/>
      <c r="BF171" s="260"/>
      <c r="BG171" s="210"/>
      <c r="BH171" s="210"/>
      <c r="BI171" s="210"/>
    </row>
    <row r="172" spans="1:61" x14ac:dyDescent="0.25">
      <c r="A172" s="171" t="s">
        <v>91</v>
      </c>
      <c r="B172" s="164"/>
      <c r="C172" s="299" t="s">
        <v>628</v>
      </c>
      <c r="D172" s="166"/>
      <c r="E172" s="168"/>
      <c r="F172" s="167"/>
      <c r="G172" s="168"/>
      <c r="AO172" s="260"/>
      <c r="AP172" s="260"/>
      <c r="AQ172" s="260"/>
      <c r="AR172" s="260"/>
      <c r="AS172" s="260"/>
      <c r="AT172" s="260"/>
      <c r="AU172" s="260"/>
      <c r="AV172" s="260"/>
      <c r="AW172" s="260"/>
      <c r="AX172" s="260"/>
      <c r="AY172" s="260"/>
      <c r="AZ172" s="260"/>
      <c r="BA172" s="260"/>
      <c r="BB172" s="260"/>
      <c r="BC172" s="260"/>
      <c r="BD172" s="260"/>
      <c r="BE172" s="260"/>
      <c r="BF172" s="260"/>
      <c r="BG172" s="210"/>
      <c r="BH172" s="210"/>
      <c r="BI172" s="210"/>
    </row>
    <row r="173" spans="1:61" x14ac:dyDescent="0.25">
      <c r="A173" s="171" t="s">
        <v>91</v>
      </c>
      <c r="B173" s="164"/>
      <c r="C173" s="299" t="s">
        <v>628</v>
      </c>
      <c r="D173" s="166"/>
      <c r="E173" s="168"/>
      <c r="F173" s="167"/>
      <c r="G173" s="168"/>
      <c r="AO173" s="260"/>
      <c r="AP173" s="260"/>
      <c r="AQ173" s="260"/>
      <c r="AR173" s="260"/>
      <c r="AS173" s="260"/>
      <c r="AT173" s="260"/>
      <c r="AU173" s="260"/>
      <c r="AV173" s="260"/>
      <c r="AW173" s="260"/>
      <c r="AX173" s="260"/>
      <c r="AY173" s="260"/>
      <c r="AZ173" s="260"/>
      <c r="BA173" s="260"/>
      <c r="BB173" s="260"/>
      <c r="BC173" s="260"/>
      <c r="BD173" s="260"/>
      <c r="BE173" s="260"/>
      <c r="BF173" s="260"/>
      <c r="BG173" s="210"/>
      <c r="BH173" s="210"/>
      <c r="BI173" s="210"/>
    </row>
    <row r="174" spans="1:61" x14ac:dyDescent="0.25">
      <c r="A174" s="171" t="s">
        <v>91</v>
      </c>
      <c r="B174" s="164"/>
      <c r="C174" s="299" t="s">
        <v>628</v>
      </c>
      <c r="D174" s="166"/>
      <c r="E174" s="168"/>
      <c r="F174" s="167"/>
      <c r="G174" s="168"/>
      <c r="AO174" s="260"/>
      <c r="AP174" s="260"/>
      <c r="AQ174" s="260"/>
      <c r="AR174" s="260"/>
      <c r="AS174" s="260"/>
      <c r="AT174" s="260"/>
      <c r="AU174" s="260"/>
      <c r="AV174" s="260"/>
      <c r="AW174" s="260"/>
      <c r="AX174" s="260"/>
      <c r="AY174" s="260"/>
      <c r="AZ174" s="260"/>
      <c r="BA174" s="260"/>
      <c r="BB174" s="260"/>
      <c r="BC174" s="260"/>
      <c r="BD174" s="260"/>
      <c r="BE174" s="260"/>
      <c r="BF174" s="260"/>
      <c r="BG174" s="210"/>
      <c r="BH174" s="210"/>
      <c r="BI174" s="210"/>
    </row>
    <row r="175" spans="1:61" x14ac:dyDescent="0.25">
      <c r="A175" s="171" t="s">
        <v>91</v>
      </c>
      <c r="B175" s="164"/>
      <c r="C175" s="299" t="s">
        <v>628</v>
      </c>
      <c r="D175" s="166"/>
      <c r="E175" s="168"/>
      <c r="F175" s="167"/>
      <c r="G175" s="168"/>
      <c r="AO175" s="260"/>
      <c r="AP175" s="260"/>
      <c r="AQ175" s="260"/>
      <c r="AR175" s="260"/>
      <c r="AS175" s="260"/>
      <c r="AT175" s="260"/>
      <c r="AU175" s="260"/>
      <c r="AV175" s="260"/>
      <c r="AW175" s="260"/>
      <c r="AX175" s="260"/>
      <c r="AY175" s="260"/>
      <c r="AZ175" s="260"/>
      <c r="BA175" s="260"/>
      <c r="BB175" s="260"/>
      <c r="BC175" s="260"/>
      <c r="BD175" s="260"/>
      <c r="BE175" s="260"/>
      <c r="BF175" s="260"/>
      <c r="BG175" s="210"/>
      <c r="BH175" s="210"/>
      <c r="BI175" s="210"/>
    </row>
    <row r="176" spans="1:61" x14ac:dyDescent="0.25">
      <c r="A176" s="171" t="s">
        <v>91</v>
      </c>
      <c r="B176" s="164"/>
      <c r="C176" s="299" t="s">
        <v>628</v>
      </c>
      <c r="D176" s="166"/>
      <c r="E176" s="168"/>
      <c r="F176" s="167"/>
      <c r="G176" s="168"/>
      <c r="AO176" s="260"/>
      <c r="AP176" s="260"/>
      <c r="AQ176" s="260"/>
      <c r="AR176" s="260"/>
      <c r="AS176" s="260"/>
      <c r="AT176" s="260"/>
      <c r="AU176" s="260"/>
      <c r="AV176" s="260"/>
      <c r="AW176" s="260"/>
      <c r="AX176" s="260"/>
      <c r="AY176" s="260"/>
      <c r="AZ176" s="260"/>
      <c r="BA176" s="260"/>
      <c r="BB176" s="260"/>
      <c r="BC176" s="260"/>
      <c r="BD176" s="260"/>
      <c r="BE176" s="260"/>
      <c r="BF176" s="260"/>
      <c r="BG176" s="210"/>
      <c r="BH176" s="210"/>
      <c r="BI176" s="210"/>
    </row>
    <row r="177" spans="1:61" x14ac:dyDescent="0.25">
      <c r="A177" s="171" t="s">
        <v>91</v>
      </c>
      <c r="B177" s="164"/>
      <c r="C177" s="299" t="s">
        <v>628</v>
      </c>
      <c r="D177" s="166"/>
      <c r="E177" s="168"/>
      <c r="F177" s="167"/>
      <c r="G177" s="168"/>
      <c r="AO177" s="260"/>
      <c r="AP177" s="260"/>
      <c r="AQ177" s="260"/>
      <c r="AR177" s="260"/>
      <c r="AS177" s="260"/>
      <c r="AT177" s="260"/>
      <c r="AU177" s="260"/>
      <c r="AV177" s="260"/>
      <c r="AW177" s="260"/>
      <c r="AX177" s="260"/>
      <c r="AY177" s="260"/>
      <c r="AZ177" s="260"/>
      <c r="BA177" s="260"/>
      <c r="BB177" s="260"/>
      <c r="BC177" s="260"/>
      <c r="BD177" s="260"/>
      <c r="BE177" s="260"/>
      <c r="BF177" s="260"/>
      <c r="BG177" s="210"/>
      <c r="BH177" s="210"/>
      <c r="BI177" s="210"/>
    </row>
    <row r="178" spans="1:61" x14ac:dyDescent="0.25">
      <c r="A178" s="171" t="s">
        <v>91</v>
      </c>
      <c r="B178" s="164"/>
      <c r="C178" s="299" t="s">
        <v>628</v>
      </c>
      <c r="D178" s="166"/>
      <c r="E178" s="168"/>
      <c r="F178" s="167"/>
      <c r="G178" s="168"/>
      <c r="AO178" s="260"/>
      <c r="AP178" s="260"/>
      <c r="AQ178" s="260"/>
      <c r="AR178" s="260"/>
      <c r="AS178" s="260"/>
      <c r="AT178" s="260"/>
      <c r="AU178" s="260"/>
      <c r="AV178" s="260"/>
      <c r="AW178" s="260"/>
      <c r="AX178" s="260"/>
      <c r="AY178" s="260"/>
      <c r="AZ178" s="260"/>
      <c r="BA178" s="260"/>
      <c r="BB178" s="260"/>
      <c r="BC178" s="260"/>
      <c r="BD178" s="260"/>
      <c r="BE178" s="260"/>
      <c r="BF178" s="260"/>
      <c r="BG178" s="210"/>
      <c r="BH178" s="210"/>
      <c r="BI178" s="210"/>
    </row>
    <row r="179" spans="1:61" x14ac:dyDescent="0.25">
      <c r="A179" s="171" t="s">
        <v>91</v>
      </c>
      <c r="B179" s="164"/>
      <c r="C179" s="299" t="s">
        <v>628</v>
      </c>
      <c r="D179" s="166"/>
      <c r="E179" s="168"/>
      <c r="F179" s="167"/>
      <c r="G179" s="168"/>
      <c r="AO179" s="260"/>
      <c r="AP179" s="260"/>
      <c r="AQ179" s="260"/>
      <c r="AR179" s="260"/>
      <c r="AS179" s="260"/>
      <c r="AT179" s="260"/>
      <c r="AU179" s="260"/>
      <c r="AV179" s="260"/>
      <c r="AW179" s="260"/>
      <c r="AX179" s="260"/>
      <c r="AY179" s="260"/>
      <c r="AZ179" s="260"/>
      <c r="BA179" s="260"/>
      <c r="BB179" s="260"/>
      <c r="BC179" s="260"/>
      <c r="BD179" s="260"/>
      <c r="BE179" s="260"/>
      <c r="BF179" s="260"/>
      <c r="BG179" s="210"/>
      <c r="BH179" s="210"/>
      <c r="BI179" s="210"/>
    </row>
    <row r="180" spans="1:61" x14ac:dyDescent="0.25">
      <c r="A180" s="171" t="s">
        <v>91</v>
      </c>
      <c r="B180" s="164"/>
      <c r="C180" s="299" t="s">
        <v>628</v>
      </c>
      <c r="D180" s="166"/>
      <c r="E180" s="168"/>
      <c r="F180" s="167"/>
      <c r="G180" s="168"/>
      <c r="AO180" s="260"/>
      <c r="AP180" s="260"/>
      <c r="AQ180" s="260"/>
      <c r="AR180" s="260"/>
      <c r="AS180" s="260"/>
      <c r="AT180" s="260"/>
      <c r="AU180" s="260"/>
      <c r="AV180" s="260"/>
      <c r="AW180" s="260"/>
      <c r="AX180" s="260"/>
      <c r="AY180" s="260"/>
      <c r="AZ180" s="260"/>
      <c r="BA180" s="260"/>
      <c r="BB180" s="260"/>
      <c r="BC180" s="260"/>
      <c r="BD180" s="260"/>
      <c r="BE180" s="260"/>
      <c r="BF180" s="260"/>
      <c r="BG180" s="210"/>
      <c r="BH180" s="210"/>
      <c r="BI180" s="210"/>
    </row>
    <row r="181" spans="1:61" x14ac:dyDescent="0.25">
      <c r="A181" s="171" t="s">
        <v>91</v>
      </c>
      <c r="B181" s="164"/>
      <c r="C181" s="299" t="s">
        <v>628</v>
      </c>
      <c r="D181" s="166"/>
      <c r="E181" s="168"/>
      <c r="F181" s="167"/>
      <c r="G181" s="168"/>
      <c r="AO181" s="260"/>
      <c r="AP181" s="260"/>
      <c r="AQ181" s="260"/>
      <c r="AR181" s="260"/>
      <c r="AS181" s="260"/>
      <c r="AT181" s="260"/>
      <c r="AU181" s="260"/>
      <c r="AV181" s="260"/>
      <c r="AW181" s="260"/>
      <c r="AX181" s="260"/>
      <c r="AY181" s="260"/>
      <c r="AZ181" s="260"/>
      <c r="BA181" s="260"/>
      <c r="BB181" s="260"/>
      <c r="BC181" s="260"/>
      <c r="BD181" s="260"/>
      <c r="BE181" s="260"/>
      <c r="BF181" s="260"/>
      <c r="BG181" s="210"/>
      <c r="BH181" s="210"/>
      <c r="BI181" s="210"/>
    </row>
    <row r="182" spans="1:61" x14ac:dyDescent="0.25">
      <c r="A182" s="171" t="s">
        <v>91</v>
      </c>
      <c r="B182" s="164"/>
      <c r="C182" s="299" t="s">
        <v>628</v>
      </c>
      <c r="D182" s="166"/>
      <c r="E182" s="168"/>
      <c r="F182" s="167"/>
      <c r="G182" s="168"/>
      <c r="AO182" s="260"/>
      <c r="AP182" s="260"/>
      <c r="AQ182" s="260"/>
      <c r="AR182" s="260"/>
      <c r="AS182" s="260"/>
      <c r="AT182" s="260"/>
      <c r="AU182" s="260"/>
      <c r="AV182" s="260"/>
      <c r="AW182" s="260"/>
      <c r="AX182" s="260"/>
      <c r="AY182" s="260"/>
      <c r="AZ182" s="260"/>
      <c r="BA182" s="260"/>
      <c r="BB182" s="260"/>
      <c r="BC182" s="260"/>
      <c r="BD182" s="260"/>
      <c r="BE182" s="260"/>
      <c r="BF182" s="260"/>
      <c r="BG182" s="210"/>
      <c r="BH182" s="210"/>
      <c r="BI182" s="210"/>
    </row>
    <row r="183" spans="1:61" x14ac:dyDescent="0.25">
      <c r="A183" s="171" t="s">
        <v>91</v>
      </c>
      <c r="B183" s="164"/>
      <c r="C183" s="299" t="s">
        <v>628</v>
      </c>
      <c r="D183" s="166"/>
      <c r="E183" s="168"/>
      <c r="F183" s="167"/>
      <c r="G183" s="168"/>
      <c r="AO183" s="260"/>
      <c r="AP183" s="260"/>
      <c r="AQ183" s="260"/>
      <c r="AR183" s="260"/>
      <c r="AS183" s="260"/>
      <c r="AT183" s="260"/>
      <c r="AU183" s="260"/>
      <c r="AV183" s="260"/>
      <c r="AW183" s="260"/>
      <c r="AX183" s="260"/>
      <c r="AY183" s="260"/>
      <c r="AZ183" s="260"/>
      <c r="BA183" s="260"/>
      <c r="BB183" s="260"/>
      <c r="BC183" s="260"/>
      <c r="BD183" s="260"/>
      <c r="BE183" s="260"/>
      <c r="BF183" s="260"/>
      <c r="BG183" s="210"/>
      <c r="BH183" s="210"/>
      <c r="BI183" s="210"/>
    </row>
    <row r="184" spans="1:61" x14ac:dyDescent="0.25">
      <c r="A184" s="171" t="s">
        <v>91</v>
      </c>
      <c r="B184" s="164"/>
      <c r="C184" s="299" t="s">
        <v>628</v>
      </c>
      <c r="D184" s="166"/>
      <c r="E184" s="168"/>
      <c r="F184" s="167"/>
      <c r="G184" s="168"/>
      <c r="AO184" s="260"/>
      <c r="AP184" s="260"/>
      <c r="AQ184" s="260"/>
      <c r="AR184" s="260"/>
      <c r="AS184" s="260"/>
      <c r="AT184" s="260"/>
      <c r="AU184" s="260"/>
      <c r="AV184" s="260"/>
      <c r="AW184" s="260"/>
      <c r="AX184" s="260"/>
      <c r="AY184" s="260"/>
      <c r="AZ184" s="260"/>
      <c r="BA184" s="260"/>
      <c r="BB184" s="260"/>
      <c r="BC184" s="260"/>
      <c r="BD184" s="260"/>
      <c r="BE184" s="260"/>
      <c r="BF184" s="260"/>
      <c r="BG184" s="210"/>
      <c r="BH184" s="210"/>
      <c r="BI184" s="210"/>
    </row>
    <row r="185" spans="1:61" x14ac:dyDescent="0.25">
      <c r="A185" s="171" t="s">
        <v>91</v>
      </c>
      <c r="B185" s="164"/>
      <c r="C185" s="299" t="s">
        <v>628</v>
      </c>
      <c r="D185" s="166"/>
      <c r="E185" s="168"/>
      <c r="F185" s="167"/>
      <c r="G185" s="168"/>
      <c r="AO185" s="260"/>
      <c r="AP185" s="260"/>
      <c r="AQ185" s="260"/>
      <c r="AR185" s="260"/>
      <c r="AS185" s="260"/>
      <c r="AT185" s="260"/>
      <c r="AU185" s="260"/>
      <c r="AV185" s="260"/>
      <c r="AW185" s="260"/>
      <c r="AX185" s="260"/>
      <c r="AY185" s="260"/>
      <c r="AZ185" s="260"/>
      <c r="BA185" s="260"/>
      <c r="BB185" s="260"/>
      <c r="BC185" s="260"/>
      <c r="BD185" s="260"/>
      <c r="BE185" s="260"/>
      <c r="BF185" s="260"/>
      <c r="BG185" s="210"/>
      <c r="BH185" s="210"/>
      <c r="BI185" s="210"/>
    </row>
    <row r="186" spans="1:61" x14ac:dyDescent="0.25">
      <c r="A186" s="171" t="s">
        <v>91</v>
      </c>
      <c r="B186" s="164"/>
      <c r="C186" s="299" t="s">
        <v>628</v>
      </c>
      <c r="D186" s="166"/>
      <c r="E186" s="168"/>
      <c r="F186" s="167"/>
      <c r="G186" s="168"/>
      <c r="AO186" s="260"/>
      <c r="AP186" s="260"/>
      <c r="AQ186" s="260"/>
      <c r="AR186" s="260"/>
      <c r="AS186" s="260"/>
      <c r="AT186" s="260"/>
      <c r="AU186" s="260"/>
      <c r="AV186" s="260"/>
      <c r="AW186" s="260"/>
      <c r="AX186" s="260"/>
      <c r="AY186" s="260"/>
      <c r="AZ186" s="260"/>
      <c r="BA186" s="260"/>
      <c r="BB186" s="260"/>
      <c r="BC186" s="260"/>
      <c r="BD186" s="260"/>
      <c r="BE186" s="260"/>
      <c r="BF186" s="260"/>
      <c r="BG186" s="210"/>
      <c r="BH186" s="210"/>
      <c r="BI186" s="210"/>
    </row>
    <row r="187" spans="1:61" x14ac:dyDescent="0.25">
      <c r="A187" s="171" t="s">
        <v>91</v>
      </c>
      <c r="B187" s="164"/>
      <c r="C187" s="299" t="s">
        <v>628</v>
      </c>
      <c r="D187" s="166"/>
      <c r="E187" s="168"/>
      <c r="F187" s="167"/>
      <c r="G187" s="168"/>
      <c r="AO187" s="260"/>
      <c r="AP187" s="260"/>
      <c r="AQ187" s="260"/>
      <c r="AR187" s="260"/>
      <c r="AS187" s="260"/>
      <c r="AT187" s="260"/>
      <c r="AU187" s="260"/>
      <c r="AV187" s="260"/>
      <c r="AW187" s="260"/>
      <c r="AX187" s="260"/>
      <c r="AY187" s="260"/>
      <c r="AZ187" s="260"/>
      <c r="BA187" s="260"/>
      <c r="BB187" s="260"/>
      <c r="BC187" s="260"/>
      <c r="BD187" s="260"/>
      <c r="BE187" s="260"/>
      <c r="BF187" s="260"/>
      <c r="BG187" s="210"/>
      <c r="BH187" s="210"/>
      <c r="BI187" s="210"/>
    </row>
    <row r="188" spans="1:61" x14ac:dyDescent="0.25">
      <c r="A188" s="171" t="s">
        <v>91</v>
      </c>
      <c r="B188" s="164"/>
      <c r="C188" s="299" t="s">
        <v>628</v>
      </c>
      <c r="D188" s="166"/>
      <c r="E188" s="168"/>
      <c r="F188" s="167"/>
      <c r="G188" s="168"/>
      <c r="AO188" s="260"/>
      <c r="AP188" s="260"/>
      <c r="AQ188" s="260"/>
      <c r="AR188" s="260"/>
      <c r="AS188" s="260"/>
      <c r="AT188" s="260"/>
      <c r="AU188" s="260"/>
      <c r="AV188" s="260"/>
      <c r="AW188" s="260"/>
      <c r="AX188" s="260"/>
      <c r="AY188" s="260"/>
      <c r="AZ188" s="260"/>
      <c r="BA188" s="260"/>
      <c r="BB188" s="260"/>
      <c r="BC188" s="260"/>
      <c r="BD188" s="260"/>
      <c r="BE188" s="260"/>
      <c r="BF188" s="260"/>
      <c r="BG188" s="210"/>
      <c r="BH188" s="210"/>
      <c r="BI188" s="210"/>
    </row>
    <row r="189" spans="1:61" x14ac:dyDescent="0.25">
      <c r="A189" s="171" t="s">
        <v>91</v>
      </c>
      <c r="B189" s="164"/>
      <c r="C189" s="299" t="s">
        <v>628</v>
      </c>
      <c r="D189" s="166"/>
      <c r="E189" s="168"/>
      <c r="F189" s="167"/>
      <c r="G189" s="168"/>
      <c r="AO189" s="260"/>
      <c r="AP189" s="260"/>
      <c r="AQ189" s="260"/>
      <c r="AR189" s="260"/>
      <c r="AS189" s="260"/>
      <c r="AT189" s="260"/>
      <c r="AU189" s="260"/>
      <c r="AV189" s="260"/>
      <c r="AW189" s="260"/>
      <c r="AX189" s="260"/>
      <c r="AY189" s="260"/>
      <c r="AZ189" s="260"/>
      <c r="BA189" s="260"/>
      <c r="BB189" s="260"/>
      <c r="BC189" s="260"/>
      <c r="BD189" s="260"/>
      <c r="BE189" s="260"/>
      <c r="BF189" s="260"/>
      <c r="BG189" s="210"/>
      <c r="BH189" s="210"/>
      <c r="BI189" s="210"/>
    </row>
    <row r="190" spans="1:61" x14ac:dyDescent="0.25">
      <c r="A190" s="171" t="s">
        <v>91</v>
      </c>
      <c r="B190" s="164"/>
      <c r="C190" s="299" t="s">
        <v>628</v>
      </c>
      <c r="D190" s="166"/>
      <c r="E190" s="168"/>
      <c r="F190" s="167"/>
      <c r="G190" s="168"/>
      <c r="AO190" s="260"/>
      <c r="AP190" s="260"/>
      <c r="AQ190" s="260"/>
      <c r="AR190" s="260"/>
      <c r="AS190" s="260"/>
      <c r="AT190" s="260"/>
      <c r="AU190" s="260"/>
      <c r="AV190" s="260"/>
      <c r="AW190" s="260"/>
      <c r="AX190" s="260"/>
      <c r="AY190" s="260"/>
      <c r="AZ190" s="260"/>
      <c r="BA190" s="260"/>
      <c r="BB190" s="260"/>
      <c r="BC190" s="260"/>
      <c r="BD190" s="260"/>
      <c r="BE190" s="260"/>
      <c r="BF190" s="260"/>
      <c r="BG190" s="210"/>
      <c r="BH190" s="210"/>
      <c r="BI190" s="210"/>
    </row>
    <row r="191" spans="1:61" x14ac:dyDescent="0.25">
      <c r="A191" s="171" t="s">
        <v>91</v>
      </c>
      <c r="B191" s="164"/>
      <c r="C191" s="299" t="s">
        <v>628</v>
      </c>
      <c r="D191" s="166"/>
      <c r="E191" s="168"/>
      <c r="F191" s="167"/>
      <c r="G191" s="168"/>
      <c r="AO191" s="260"/>
      <c r="AP191" s="260"/>
      <c r="AQ191" s="260"/>
      <c r="AR191" s="260"/>
      <c r="AS191" s="260"/>
      <c r="AT191" s="260"/>
      <c r="AU191" s="260"/>
      <c r="AV191" s="260"/>
      <c r="AW191" s="260"/>
      <c r="AX191" s="260"/>
      <c r="AY191" s="260"/>
      <c r="AZ191" s="260"/>
      <c r="BA191" s="260"/>
      <c r="BB191" s="260"/>
      <c r="BC191" s="260"/>
      <c r="BD191" s="260"/>
      <c r="BE191" s="260"/>
      <c r="BF191" s="260"/>
      <c r="BG191" s="210"/>
      <c r="BH191" s="210"/>
      <c r="BI191" s="210"/>
    </row>
    <row r="192" spans="1:61" x14ac:dyDescent="0.25">
      <c r="A192" s="171" t="s">
        <v>91</v>
      </c>
      <c r="B192" s="164"/>
      <c r="C192" s="299" t="s">
        <v>628</v>
      </c>
      <c r="D192" s="166"/>
      <c r="E192" s="168"/>
      <c r="F192" s="167"/>
      <c r="G192" s="168"/>
      <c r="AO192" s="260"/>
      <c r="AP192" s="260"/>
      <c r="AQ192" s="260"/>
      <c r="AR192" s="260"/>
      <c r="AS192" s="260"/>
      <c r="AT192" s="260"/>
      <c r="AU192" s="260"/>
      <c r="AV192" s="260"/>
      <c r="AW192" s="260"/>
      <c r="AX192" s="260"/>
      <c r="AY192" s="260"/>
      <c r="AZ192" s="260"/>
      <c r="BA192" s="260"/>
      <c r="BB192" s="260"/>
      <c r="BC192" s="260"/>
      <c r="BD192" s="260"/>
      <c r="BE192" s="260"/>
      <c r="BF192" s="260"/>
      <c r="BG192" s="210"/>
      <c r="BH192" s="210"/>
      <c r="BI192" s="210"/>
    </row>
    <row r="193" spans="1:61" x14ac:dyDescent="0.25">
      <c r="A193" s="171" t="s">
        <v>91</v>
      </c>
      <c r="B193" s="164"/>
      <c r="C193" s="299" t="s">
        <v>628</v>
      </c>
      <c r="D193" s="166"/>
      <c r="E193" s="168"/>
      <c r="F193" s="167"/>
      <c r="G193" s="168"/>
      <c r="AO193" s="260"/>
      <c r="AP193" s="260"/>
      <c r="AQ193" s="260"/>
      <c r="AR193" s="260"/>
      <c r="AS193" s="260"/>
      <c r="AT193" s="260"/>
      <c r="AU193" s="260"/>
      <c r="AV193" s="260"/>
      <c r="AW193" s="260"/>
      <c r="AX193" s="260"/>
      <c r="AY193" s="260"/>
      <c r="AZ193" s="260"/>
      <c r="BA193" s="260"/>
      <c r="BB193" s="260"/>
      <c r="BC193" s="260"/>
      <c r="BD193" s="260"/>
      <c r="BE193" s="260"/>
      <c r="BF193" s="260"/>
      <c r="BG193" s="210"/>
      <c r="BH193" s="210"/>
      <c r="BI193" s="210"/>
    </row>
    <row r="194" spans="1:61" x14ac:dyDescent="0.25">
      <c r="A194" s="171" t="s">
        <v>91</v>
      </c>
      <c r="B194" s="164"/>
      <c r="C194" s="299" t="s">
        <v>628</v>
      </c>
      <c r="D194" s="166"/>
      <c r="E194" s="168"/>
      <c r="F194" s="167"/>
      <c r="G194" s="168"/>
      <c r="AO194" s="260"/>
      <c r="AP194" s="260"/>
      <c r="AQ194" s="260"/>
      <c r="AR194" s="260"/>
      <c r="AS194" s="260"/>
      <c r="AT194" s="260"/>
      <c r="AU194" s="260"/>
      <c r="AV194" s="260"/>
      <c r="AW194" s="260"/>
      <c r="AX194" s="260"/>
      <c r="AY194" s="260"/>
      <c r="AZ194" s="260"/>
      <c r="BA194" s="260"/>
      <c r="BB194" s="260"/>
      <c r="BC194" s="260"/>
      <c r="BD194" s="260"/>
      <c r="BE194" s="260"/>
      <c r="BF194" s="260"/>
      <c r="BG194" s="210"/>
      <c r="BH194" s="210"/>
      <c r="BI194" s="210"/>
    </row>
    <row r="195" spans="1:61" x14ac:dyDescent="0.25">
      <c r="A195" s="171" t="s">
        <v>91</v>
      </c>
      <c r="B195" s="164"/>
      <c r="C195" s="299" t="s">
        <v>628</v>
      </c>
      <c r="D195" s="166"/>
      <c r="E195" s="168"/>
      <c r="F195" s="167"/>
      <c r="G195" s="168"/>
      <c r="AO195" s="260"/>
      <c r="AP195" s="260"/>
      <c r="AQ195" s="260"/>
      <c r="AR195" s="260"/>
      <c r="AS195" s="260"/>
      <c r="AT195" s="260"/>
      <c r="AU195" s="260"/>
      <c r="AV195" s="260"/>
      <c r="AW195" s="260"/>
      <c r="AX195" s="260"/>
      <c r="AY195" s="260"/>
      <c r="AZ195" s="260"/>
      <c r="BA195" s="260"/>
      <c r="BB195" s="260"/>
      <c r="BC195" s="260"/>
      <c r="BD195" s="260"/>
      <c r="BE195" s="260"/>
      <c r="BF195" s="260"/>
      <c r="BG195" s="210"/>
      <c r="BH195" s="210"/>
      <c r="BI195" s="210"/>
    </row>
    <row r="196" spans="1:61" x14ac:dyDescent="0.25">
      <c r="A196" s="171" t="s">
        <v>91</v>
      </c>
      <c r="B196" s="164"/>
      <c r="C196" s="299" t="s">
        <v>628</v>
      </c>
      <c r="D196" s="166"/>
      <c r="E196" s="168"/>
      <c r="F196" s="167"/>
      <c r="G196" s="168"/>
      <c r="AO196" s="260"/>
      <c r="AP196" s="260"/>
      <c r="AQ196" s="260"/>
      <c r="AR196" s="260"/>
      <c r="AS196" s="260"/>
      <c r="AT196" s="260"/>
      <c r="AU196" s="260"/>
      <c r="AV196" s="260"/>
      <c r="AW196" s="260"/>
      <c r="AX196" s="260"/>
      <c r="AY196" s="260"/>
      <c r="AZ196" s="260"/>
      <c r="BA196" s="260"/>
      <c r="BB196" s="260"/>
      <c r="BC196" s="260"/>
      <c r="BD196" s="260"/>
      <c r="BE196" s="260"/>
      <c r="BF196" s="260"/>
      <c r="BG196" s="210"/>
      <c r="BH196" s="210"/>
      <c r="BI196" s="210"/>
    </row>
    <row r="197" spans="1:61" x14ac:dyDescent="0.25">
      <c r="A197" s="171" t="s">
        <v>91</v>
      </c>
      <c r="B197" s="164"/>
      <c r="C197" s="299" t="s">
        <v>628</v>
      </c>
      <c r="D197" s="166"/>
      <c r="E197" s="168"/>
      <c r="F197" s="167"/>
      <c r="G197" s="168"/>
      <c r="AO197" s="260"/>
      <c r="AP197" s="260"/>
      <c r="AQ197" s="260"/>
      <c r="AR197" s="260"/>
      <c r="AS197" s="260"/>
      <c r="AT197" s="260"/>
      <c r="AU197" s="260"/>
      <c r="AV197" s="260"/>
      <c r="AW197" s="260"/>
      <c r="AX197" s="260"/>
      <c r="AY197" s="260"/>
      <c r="AZ197" s="260"/>
      <c r="BA197" s="260"/>
      <c r="BB197" s="260"/>
      <c r="BC197" s="260"/>
      <c r="BD197" s="260"/>
      <c r="BE197" s="260"/>
      <c r="BF197" s="260"/>
      <c r="BG197" s="210"/>
      <c r="BH197" s="210"/>
      <c r="BI197" s="210"/>
    </row>
    <row r="198" spans="1:61" x14ac:dyDescent="0.25">
      <c r="A198" s="171" t="s">
        <v>91</v>
      </c>
      <c r="B198" s="164"/>
      <c r="C198" s="299" t="s">
        <v>628</v>
      </c>
      <c r="D198" s="166"/>
      <c r="E198" s="168"/>
      <c r="F198" s="167"/>
      <c r="G198" s="168"/>
      <c r="AO198" s="260"/>
      <c r="AP198" s="260"/>
      <c r="AQ198" s="260"/>
      <c r="AR198" s="260"/>
      <c r="AS198" s="260"/>
      <c r="AT198" s="260"/>
      <c r="AU198" s="260"/>
      <c r="AV198" s="260"/>
      <c r="AW198" s="260"/>
      <c r="AX198" s="260"/>
      <c r="AY198" s="260"/>
      <c r="AZ198" s="260"/>
      <c r="BA198" s="260"/>
      <c r="BB198" s="260"/>
      <c r="BC198" s="260"/>
      <c r="BD198" s="260"/>
      <c r="BE198" s="260"/>
      <c r="BF198" s="260"/>
      <c r="BG198" s="210"/>
      <c r="BH198" s="210"/>
      <c r="BI198" s="210"/>
    </row>
    <row r="199" spans="1:61" x14ac:dyDescent="0.25">
      <c r="A199" s="171" t="s">
        <v>91</v>
      </c>
      <c r="B199" s="164"/>
      <c r="C199" s="299" t="s">
        <v>628</v>
      </c>
      <c r="D199" s="166"/>
      <c r="E199" s="168"/>
      <c r="F199" s="167"/>
      <c r="G199" s="168"/>
      <c r="AO199" s="260"/>
      <c r="AP199" s="260"/>
      <c r="AQ199" s="260"/>
      <c r="AR199" s="260"/>
      <c r="AS199" s="260"/>
      <c r="AT199" s="260"/>
      <c r="AU199" s="260"/>
      <c r="AV199" s="260"/>
      <c r="AW199" s="260"/>
      <c r="AX199" s="260"/>
      <c r="AY199" s="260"/>
      <c r="AZ199" s="260"/>
      <c r="BA199" s="260"/>
      <c r="BB199" s="260"/>
      <c r="BC199" s="260"/>
      <c r="BD199" s="260"/>
      <c r="BE199" s="260"/>
      <c r="BF199" s="260"/>
      <c r="BG199" s="210"/>
      <c r="BH199" s="210"/>
      <c r="BI199" s="210"/>
    </row>
    <row r="200" spans="1:61" x14ac:dyDescent="0.25">
      <c r="A200" s="171" t="s">
        <v>91</v>
      </c>
      <c r="B200" s="164"/>
      <c r="C200" s="299" t="s">
        <v>628</v>
      </c>
      <c r="D200" s="166"/>
      <c r="E200" s="168"/>
      <c r="F200" s="167"/>
      <c r="G200" s="168"/>
      <c r="AO200" s="260"/>
      <c r="AP200" s="260"/>
      <c r="AQ200" s="260"/>
      <c r="AR200" s="260"/>
      <c r="AS200" s="260"/>
      <c r="AT200" s="260"/>
      <c r="AU200" s="260"/>
      <c r="AV200" s="260"/>
      <c r="AW200" s="260"/>
      <c r="AX200" s="260"/>
      <c r="AY200" s="260"/>
      <c r="AZ200" s="260"/>
      <c r="BA200" s="260"/>
      <c r="BB200" s="260"/>
      <c r="BC200" s="260"/>
      <c r="BD200" s="260"/>
      <c r="BE200" s="260"/>
      <c r="BF200" s="260"/>
      <c r="BG200" s="210"/>
      <c r="BH200" s="210"/>
      <c r="BI200" s="210"/>
    </row>
    <row r="201" spans="1:61" x14ac:dyDescent="0.25">
      <c r="A201" s="171" t="s">
        <v>91</v>
      </c>
      <c r="B201" s="164"/>
      <c r="C201" s="299" t="s">
        <v>628</v>
      </c>
      <c r="D201" s="166"/>
      <c r="E201" s="168"/>
      <c r="F201" s="167"/>
      <c r="G201" s="168"/>
      <c r="AO201" s="260"/>
      <c r="AP201" s="260"/>
      <c r="AQ201" s="260"/>
      <c r="AR201" s="260"/>
      <c r="AS201" s="260"/>
      <c r="AT201" s="260"/>
      <c r="AU201" s="260"/>
      <c r="AV201" s="260"/>
      <c r="AW201" s="260"/>
      <c r="AX201" s="260"/>
      <c r="AY201" s="260"/>
      <c r="AZ201" s="260"/>
      <c r="BA201" s="260"/>
      <c r="BB201" s="260"/>
      <c r="BC201" s="260"/>
      <c r="BD201" s="260"/>
      <c r="BE201" s="260"/>
      <c r="BF201" s="260"/>
      <c r="BG201" s="210"/>
      <c r="BH201" s="210"/>
      <c r="BI201" s="210"/>
    </row>
    <row r="202" spans="1:61" x14ac:dyDescent="0.25">
      <c r="A202" s="171" t="s">
        <v>91</v>
      </c>
      <c r="B202" s="164"/>
      <c r="C202" s="299" t="s">
        <v>628</v>
      </c>
      <c r="D202" s="166"/>
      <c r="E202" s="168"/>
      <c r="F202" s="167"/>
      <c r="G202" s="168"/>
      <c r="AO202" s="260"/>
      <c r="AP202" s="260"/>
      <c r="AQ202" s="260"/>
      <c r="AR202" s="260"/>
      <c r="AS202" s="260"/>
      <c r="AT202" s="260"/>
      <c r="AU202" s="260"/>
      <c r="AV202" s="260"/>
      <c r="AW202" s="260"/>
      <c r="AX202" s="260"/>
      <c r="AY202" s="260"/>
      <c r="AZ202" s="260"/>
      <c r="BA202" s="260"/>
      <c r="BB202" s="260"/>
      <c r="BC202" s="260"/>
      <c r="BD202" s="260"/>
      <c r="BE202" s="260"/>
      <c r="BF202" s="260"/>
      <c r="BG202" s="210"/>
      <c r="BH202" s="210"/>
      <c r="BI202" s="210"/>
    </row>
    <row r="203" spans="1:61" x14ac:dyDescent="0.25">
      <c r="A203" s="171" t="s">
        <v>91</v>
      </c>
      <c r="B203" s="164"/>
      <c r="C203" s="299" t="s">
        <v>628</v>
      </c>
      <c r="D203" s="166"/>
      <c r="E203" s="168"/>
      <c r="F203" s="167"/>
      <c r="G203" s="168"/>
      <c r="AO203" s="260"/>
      <c r="AP203" s="260"/>
      <c r="AQ203" s="260"/>
      <c r="AR203" s="260"/>
      <c r="AS203" s="260"/>
      <c r="AT203" s="260"/>
      <c r="AU203" s="260"/>
      <c r="AV203" s="260"/>
      <c r="AW203" s="260"/>
      <c r="AX203" s="260"/>
      <c r="AY203" s="260"/>
      <c r="AZ203" s="260"/>
      <c r="BA203" s="260"/>
      <c r="BB203" s="260"/>
      <c r="BC203" s="260"/>
      <c r="BD203" s="260"/>
      <c r="BE203" s="260"/>
      <c r="BF203" s="260"/>
      <c r="BG203" s="210"/>
      <c r="BH203" s="210"/>
      <c r="BI203" s="210"/>
    </row>
    <row r="204" spans="1:61" x14ac:dyDescent="0.25">
      <c r="A204" s="171" t="s">
        <v>91</v>
      </c>
      <c r="B204" s="164"/>
      <c r="C204" s="299" t="s">
        <v>628</v>
      </c>
      <c r="D204" s="166"/>
      <c r="E204" s="168"/>
      <c r="F204" s="167"/>
      <c r="G204" s="168"/>
      <c r="AO204" s="260"/>
      <c r="AP204" s="260"/>
      <c r="AQ204" s="260"/>
      <c r="AR204" s="260"/>
      <c r="AS204" s="260"/>
      <c r="AT204" s="260"/>
      <c r="AU204" s="260"/>
      <c r="AV204" s="260"/>
      <c r="AW204" s="260"/>
      <c r="AX204" s="260"/>
      <c r="AY204" s="260"/>
      <c r="AZ204" s="260"/>
      <c r="BA204" s="260"/>
      <c r="BB204" s="260"/>
      <c r="BC204" s="260"/>
      <c r="BD204" s="260"/>
      <c r="BE204" s="260"/>
      <c r="BF204" s="260"/>
      <c r="BG204" s="210"/>
      <c r="BH204" s="210"/>
      <c r="BI204" s="210"/>
    </row>
    <row r="205" spans="1:61" x14ac:dyDescent="0.25">
      <c r="A205" s="171" t="s">
        <v>91</v>
      </c>
      <c r="B205" s="164"/>
      <c r="C205" s="299" t="s">
        <v>628</v>
      </c>
      <c r="D205" s="166"/>
      <c r="E205" s="168"/>
      <c r="F205" s="167"/>
      <c r="G205" s="168"/>
      <c r="AO205" s="260"/>
      <c r="AP205" s="260"/>
      <c r="AQ205" s="260"/>
      <c r="AR205" s="260"/>
      <c r="AS205" s="260"/>
      <c r="AT205" s="260"/>
      <c r="AU205" s="260"/>
      <c r="AV205" s="260"/>
      <c r="AW205" s="260"/>
      <c r="AX205" s="260"/>
      <c r="AY205" s="260"/>
      <c r="AZ205" s="260"/>
      <c r="BA205" s="260"/>
      <c r="BB205" s="260"/>
      <c r="BC205" s="260"/>
      <c r="BD205" s="260"/>
      <c r="BE205" s="260"/>
      <c r="BF205" s="260"/>
      <c r="BG205" s="210"/>
      <c r="BH205" s="210"/>
      <c r="BI205" s="210"/>
    </row>
    <row r="206" spans="1:61" x14ac:dyDescent="0.25">
      <c r="A206" s="171" t="s">
        <v>91</v>
      </c>
      <c r="B206" s="164"/>
      <c r="C206" s="299" t="s">
        <v>628</v>
      </c>
      <c r="D206" s="166"/>
      <c r="E206" s="168"/>
      <c r="F206" s="167"/>
      <c r="G206" s="168"/>
      <c r="AO206" s="260"/>
      <c r="AP206" s="260"/>
      <c r="AQ206" s="260"/>
      <c r="AR206" s="260"/>
      <c r="AS206" s="260"/>
      <c r="AT206" s="260"/>
      <c r="AU206" s="260"/>
      <c r="AV206" s="260"/>
      <c r="AW206" s="260"/>
      <c r="AX206" s="260"/>
      <c r="AY206" s="260"/>
      <c r="AZ206" s="260"/>
      <c r="BA206" s="260"/>
      <c r="BB206" s="260"/>
      <c r="BC206" s="260"/>
      <c r="BD206" s="260"/>
      <c r="BE206" s="260"/>
      <c r="BF206" s="260"/>
      <c r="BG206" s="210"/>
      <c r="BH206" s="210"/>
      <c r="BI206" s="210"/>
    </row>
    <row r="207" spans="1:61" x14ac:dyDescent="0.25">
      <c r="A207" s="171" t="s">
        <v>91</v>
      </c>
      <c r="B207" s="164"/>
      <c r="C207" s="299" t="s">
        <v>628</v>
      </c>
      <c r="D207" s="166"/>
      <c r="E207" s="168"/>
      <c r="F207" s="167"/>
      <c r="G207" s="168"/>
      <c r="AO207" s="260"/>
      <c r="AP207" s="260"/>
      <c r="AQ207" s="260"/>
      <c r="AR207" s="260"/>
      <c r="AS207" s="260"/>
      <c r="AT207" s="260"/>
      <c r="AU207" s="260"/>
      <c r="AV207" s="260"/>
      <c r="AW207" s="260"/>
      <c r="AX207" s="260"/>
      <c r="AY207" s="260"/>
      <c r="AZ207" s="260"/>
      <c r="BA207" s="260"/>
      <c r="BB207" s="260"/>
      <c r="BC207" s="260"/>
      <c r="BD207" s="260"/>
      <c r="BE207" s="260"/>
      <c r="BF207" s="260"/>
      <c r="BG207" s="210"/>
      <c r="BH207" s="210"/>
      <c r="BI207" s="210"/>
    </row>
    <row r="208" spans="1:61" x14ac:dyDescent="0.25">
      <c r="A208" s="171" t="s">
        <v>91</v>
      </c>
      <c r="B208" s="164"/>
      <c r="C208" s="299" t="s">
        <v>628</v>
      </c>
      <c r="D208" s="166"/>
      <c r="E208" s="168"/>
      <c r="F208" s="167"/>
      <c r="G208" s="168"/>
      <c r="AO208" s="260"/>
      <c r="AP208" s="260"/>
      <c r="AQ208" s="260"/>
      <c r="AR208" s="260"/>
      <c r="AS208" s="260"/>
      <c r="AT208" s="260"/>
      <c r="AU208" s="260"/>
      <c r="AV208" s="260"/>
      <c r="AW208" s="260"/>
      <c r="AX208" s="260"/>
      <c r="AY208" s="260"/>
      <c r="AZ208" s="260"/>
      <c r="BA208" s="260"/>
      <c r="BB208" s="260"/>
      <c r="BC208" s="260"/>
      <c r="BD208" s="260"/>
      <c r="BE208" s="260"/>
      <c r="BF208" s="260"/>
      <c r="BG208" s="210"/>
      <c r="BH208" s="210"/>
      <c r="BI208" s="210"/>
    </row>
    <row r="209" spans="1:61" x14ac:dyDescent="0.25">
      <c r="A209" s="171" t="s">
        <v>91</v>
      </c>
      <c r="B209" s="164"/>
      <c r="C209" s="299" t="s">
        <v>628</v>
      </c>
      <c r="D209" s="166"/>
      <c r="E209" s="168"/>
      <c r="F209" s="167"/>
      <c r="G209" s="168"/>
      <c r="AO209" s="260"/>
      <c r="AP209" s="260"/>
      <c r="AQ209" s="260"/>
      <c r="AR209" s="260"/>
      <c r="AS209" s="260"/>
      <c r="AT209" s="260"/>
      <c r="AU209" s="260"/>
      <c r="AV209" s="260"/>
      <c r="AW209" s="260"/>
      <c r="AX209" s="260"/>
      <c r="AY209" s="260"/>
      <c r="AZ209" s="260"/>
      <c r="BA209" s="260"/>
      <c r="BB209" s="260"/>
      <c r="BC209" s="260"/>
      <c r="BD209" s="260"/>
      <c r="BE209" s="260"/>
      <c r="BF209" s="260"/>
      <c r="BG209" s="210"/>
      <c r="BH209" s="210"/>
      <c r="BI209" s="210"/>
    </row>
    <row r="210" spans="1:61" x14ac:dyDescent="0.25">
      <c r="A210" s="171" t="s">
        <v>91</v>
      </c>
      <c r="B210" s="164"/>
      <c r="C210" s="299" t="s">
        <v>628</v>
      </c>
      <c r="D210" s="166"/>
      <c r="E210" s="168"/>
      <c r="F210" s="167"/>
      <c r="G210" s="168"/>
      <c r="AO210" s="260"/>
      <c r="AP210" s="260"/>
      <c r="AQ210" s="260"/>
      <c r="AR210" s="260"/>
      <c r="AS210" s="260"/>
      <c r="AT210" s="260"/>
      <c r="AU210" s="260"/>
      <c r="AV210" s="260"/>
      <c r="AW210" s="260"/>
      <c r="AX210" s="260"/>
      <c r="AY210" s="260"/>
      <c r="AZ210" s="260"/>
      <c r="BA210" s="260"/>
      <c r="BB210" s="260"/>
      <c r="BC210" s="260"/>
      <c r="BD210" s="260"/>
      <c r="BE210" s="260"/>
      <c r="BF210" s="260"/>
      <c r="BG210" s="210"/>
      <c r="BH210" s="210"/>
      <c r="BI210" s="210"/>
    </row>
    <row r="211" spans="1:61" x14ac:dyDescent="0.25">
      <c r="A211" s="171" t="s">
        <v>91</v>
      </c>
      <c r="B211" s="164"/>
      <c r="C211" s="299" t="s">
        <v>628</v>
      </c>
      <c r="D211" s="166"/>
      <c r="E211" s="168"/>
      <c r="F211" s="167"/>
      <c r="G211" s="168"/>
      <c r="AO211" s="260"/>
      <c r="AP211" s="260"/>
      <c r="AQ211" s="260"/>
      <c r="AR211" s="260"/>
      <c r="AS211" s="260"/>
      <c r="AT211" s="260"/>
      <c r="AU211" s="260"/>
      <c r="AV211" s="260"/>
      <c r="AW211" s="260"/>
      <c r="AX211" s="260"/>
      <c r="AY211" s="260"/>
      <c r="AZ211" s="260"/>
      <c r="BA211" s="260"/>
      <c r="BB211" s="260"/>
      <c r="BC211" s="260"/>
      <c r="BD211" s="260"/>
      <c r="BE211" s="260"/>
      <c r="BF211" s="260"/>
      <c r="BG211" s="210"/>
      <c r="BH211" s="210"/>
      <c r="BI211" s="210"/>
    </row>
    <row r="212" spans="1:61" x14ac:dyDescent="0.25">
      <c r="A212" s="171" t="s">
        <v>91</v>
      </c>
      <c r="B212" s="164"/>
      <c r="C212" s="299" t="s">
        <v>628</v>
      </c>
      <c r="D212" s="166"/>
      <c r="E212" s="168"/>
      <c r="F212" s="167"/>
      <c r="G212" s="168"/>
      <c r="AO212" s="260"/>
      <c r="AP212" s="260"/>
      <c r="AQ212" s="260"/>
      <c r="AR212" s="260"/>
      <c r="AS212" s="260"/>
      <c r="AT212" s="260"/>
      <c r="AU212" s="260"/>
      <c r="AV212" s="260"/>
      <c r="AW212" s="260"/>
      <c r="AX212" s="260"/>
      <c r="AY212" s="260"/>
      <c r="AZ212" s="260"/>
      <c r="BA212" s="260"/>
      <c r="BB212" s="260"/>
      <c r="BC212" s="260"/>
      <c r="BD212" s="260"/>
      <c r="BE212" s="260"/>
      <c r="BF212" s="260"/>
      <c r="BG212" s="210"/>
      <c r="BH212" s="210"/>
      <c r="BI212" s="210"/>
    </row>
    <row r="213" spans="1:61" x14ac:dyDescent="0.25">
      <c r="A213" s="171" t="s">
        <v>91</v>
      </c>
      <c r="B213" s="164"/>
      <c r="C213" s="299" t="s">
        <v>628</v>
      </c>
      <c r="D213" s="166"/>
      <c r="E213" s="168"/>
      <c r="F213" s="167"/>
      <c r="G213" s="168"/>
      <c r="AO213" s="260"/>
      <c r="AP213" s="260"/>
      <c r="AQ213" s="260"/>
      <c r="AR213" s="260"/>
      <c r="AS213" s="260"/>
      <c r="AT213" s="260"/>
      <c r="AU213" s="260"/>
      <c r="AV213" s="260"/>
      <c r="AW213" s="260"/>
      <c r="AX213" s="260"/>
      <c r="AY213" s="260"/>
      <c r="AZ213" s="260"/>
      <c r="BA213" s="260"/>
      <c r="BB213" s="260"/>
      <c r="BC213" s="260"/>
      <c r="BD213" s="260"/>
      <c r="BE213" s="260"/>
      <c r="BF213" s="260"/>
      <c r="BG213" s="210"/>
      <c r="BH213" s="210"/>
      <c r="BI213" s="210"/>
    </row>
    <row r="214" spans="1:61" x14ac:dyDescent="0.25">
      <c r="A214" s="171" t="s">
        <v>91</v>
      </c>
      <c r="B214" s="164"/>
      <c r="C214" s="299" t="s">
        <v>628</v>
      </c>
      <c r="D214" s="166"/>
      <c r="E214" s="168"/>
      <c r="F214" s="167"/>
      <c r="G214" s="168"/>
      <c r="AO214" s="260"/>
      <c r="AP214" s="260"/>
      <c r="AQ214" s="260"/>
      <c r="AR214" s="260"/>
      <c r="AS214" s="260"/>
      <c r="AT214" s="260"/>
      <c r="AU214" s="260"/>
      <c r="AV214" s="260"/>
      <c r="AW214" s="260"/>
      <c r="AX214" s="260"/>
      <c r="AY214" s="260"/>
      <c r="AZ214" s="260"/>
      <c r="BA214" s="260"/>
      <c r="BB214" s="260"/>
      <c r="BC214" s="260"/>
      <c r="BD214" s="260"/>
      <c r="BE214" s="260"/>
      <c r="BF214" s="260"/>
      <c r="BG214" s="210"/>
      <c r="BH214" s="210"/>
      <c r="BI214" s="210"/>
    </row>
    <row r="215" spans="1:61" x14ac:dyDescent="0.25">
      <c r="A215" s="171" t="s">
        <v>91</v>
      </c>
      <c r="B215" s="164"/>
      <c r="C215" s="299" t="s">
        <v>628</v>
      </c>
      <c r="D215" s="166"/>
      <c r="E215" s="168"/>
      <c r="F215" s="167"/>
      <c r="G215" s="168"/>
      <c r="AO215" s="260"/>
      <c r="AP215" s="260"/>
      <c r="AQ215" s="260"/>
      <c r="AR215" s="260"/>
      <c r="AS215" s="260"/>
      <c r="AT215" s="260"/>
      <c r="AU215" s="260"/>
      <c r="AV215" s="260"/>
      <c r="AW215" s="260"/>
      <c r="AX215" s="260"/>
      <c r="AY215" s="260"/>
      <c r="AZ215" s="260"/>
      <c r="BA215" s="260"/>
      <c r="BB215" s="260"/>
      <c r="BC215" s="260"/>
      <c r="BD215" s="260"/>
      <c r="BE215" s="260"/>
      <c r="BF215" s="260"/>
      <c r="BG215" s="210"/>
      <c r="BH215" s="210"/>
      <c r="BI215" s="210"/>
    </row>
    <row r="216" spans="1:61" x14ac:dyDescent="0.25">
      <c r="A216" s="171" t="s">
        <v>91</v>
      </c>
      <c r="B216" s="164"/>
      <c r="C216" s="299" t="s">
        <v>628</v>
      </c>
      <c r="D216" s="166"/>
      <c r="E216" s="168"/>
      <c r="F216" s="167"/>
      <c r="G216" s="168"/>
      <c r="AO216" s="260"/>
      <c r="AP216" s="260"/>
      <c r="AQ216" s="260"/>
      <c r="AR216" s="260"/>
      <c r="AS216" s="260"/>
      <c r="AT216" s="260"/>
      <c r="AU216" s="260"/>
      <c r="AV216" s="260"/>
      <c r="AW216" s="260"/>
      <c r="AX216" s="260"/>
      <c r="AY216" s="260"/>
      <c r="AZ216" s="260"/>
      <c r="BA216" s="260"/>
      <c r="BB216" s="260"/>
      <c r="BC216" s="260"/>
      <c r="BD216" s="260"/>
      <c r="BE216" s="260"/>
      <c r="BF216" s="260"/>
      <c r="BG216" s="210"/>
      <c r="BH216" s="210"/>
      <c r="BI216" s="210"/>
    </row>
    <row r="217" spans="1:61" x14ac:dyDescent="0.25">
      <c r="A217" s="171" t="s">
        <v>91</v>
      </c>
      <c r="B217" s="164"/>
      <c r="C217" s="299" t="s">
        <v>628</v>
      </c>
      <c r="D217" s="166"/>
      <c r="E217" s="168"/>
      <c r="F217" s="167"/>
      <c r="G217" s="168"/>
      <c r="AO217" s="260"/>
      <c r="AP217" s="260"/>
      <c r="AQ217" s="260"/>
      <c r="AR217" s="260"/>
      <c r="AS217" s="260"/>
      <c r="AT217" s="260"/>
      <c r="AU217" s="260"/>
      <c r="AV217" s="260"/>
      <c r="AW217" s="260"/>
      <c r="AX217" s="260"/>
      <c r="AY217" s="260"/>
      <c r="AZ217" s="260"/>
      <c r="BA217" s="260"/>
      <c r="BB217" s="260"/>
      <c r="BC217" s="260"/>
      <c r="BD217" s="260"/>
      <c r="BE217" s="260"/>
      <c r="BF217" s="260"/>
      <c r="BG217" s="210"/>
      <c r="BH217" s="210"/>
      <c r="BI217" s="210"/>
    </row>
    <row r="218" spans="1:61" x14ac:dyDescent="0.25">
      <c r="A218" s="171" t="s">
        <v>91</v>
      </c>
      <c r="B218" s="164"/>
      <c r="C218" s="299" t="s">
        <v>628</v>
      </c>
      <c r="D218" s="166"/>
      <c r="E218" s="168"/>
      <c r="F218" s="167"/>
      <c r="G218" s="168"/>
      <c r="AO218" s="260"/>
      <c r="AP218" s="260"/>
      <c r="AQ218" s="260"/>
      <c r="AR218" s="260"/>
      <c r="AS218" s="260"/>
      <c r="AT218" s="260"/>
      <c r="AU218" s="260"/>
      <c r="AV218" s="260"/>
      <c r="AW218" s="260"/>
      <c r="AX218" s="260"/>
      <c r="AY218" s="260"/>
      <c r="AZ218" s="260"/>
      <c r="BA218" s="260"/>
      <c r="BB218" s="260"/>
      <c r="BC218" s="260"/>
      <c r="BD218" s="260"/>
      <c r="BE218" s="260"/>
      <c r="BF218" s="260"/>
      <c r="BG218" s="210"/>
      <c r="BH218" s="210"/>
      <c r="BI218" s="210"/>
    </row>
    <row r="219" spans="1:61" x14ac:dyDescent="0.25">
      <c r="A219" s="171" t="s">
        <v>91</v>
      </c>
      <c r="B219" s="164"/>
      <c r="C219" s="299" t="s">
        <v>628</v>
      </c>
      <c r="D219" s="166"/>
      <c r="E219" s="168"/>
      <c r="F219" s="167"/>
      <c r="G219" s="168"/>
      <c r="AO219" s="260"/>
      <c r="AP219" s="260"/>
      <c r="AQ219" s="260"/>
      <c r="AR219" s="260"/>
      <c r="AS219" s="260"/>
      <c r="AT219" s="260"/>
      <c r="AU219" s="260"/>
      <c r="AV219" s="260"/>
      <c r="AW219" s="260"/>
      <c r="AX219" s="260"/>
      <c r="AY219" s="260"/>
      <c r="AZ219" s="260"/>
      <c r="BA219" s="260"/>
      <c r="BB219" s="260"/>
      <c r="BC219" s="260"/>
      <c r="BD219" s="260"/>
      <c r="BE219" s="260"/>
      <c r="BF219" s="260"/>
      <c r="BG219" s="210"/>
      <c r="BH219" s="210"/>
      <c r="BI219" s="210"/>
    </row>
    <row r="220" spans="1:61" x14ac:dyDescent="0.25">
      <c r="A220" s="171" t="s">
        <v>91</v>
      </c>
      <c r="B220" s="164"/>
      <c r="C220" s="299" t="s">
        <v>628</v>
      </c>
      <c r="D220" s="166"/>
      <c r="E220" s="168"/>
      <c r="F220" s="167"/>
      <c r="G220" s="168"/>
      <c r="AO220" s="260"/>
      <c r="AP220" s="260"/>
      <c r="AQ220" s="260"/>
      <c r="AR220" s="260"/>
      <c r="AS220" s="260"/>
      <c r="AT220" s="260"/>
      <c r="AU220" s="260"/>
      <c r="AV220" s="260"/>
      <c r="AW220" s="260"/>
      <c r="AX220" s="260"/>
      <c r="AY220" s="260"/>
      <c r="AZ220" s="260"/>
      <c r="BA220" s="260"/>
      <c r="BB220" s="260"/>
      <c r="BC220" s="260"/>
      <c r="BD220" s="260"/>
      <c r="BE220" s="260"/>
      <c r="BF220" s="260"/>
      <c r="BG220" s="210"/>
      <c r="BH220" s="210"/>
      <c r="BI220" s="210"/>
    </row>
    <row r="221" spans="1:61" x14ac:dyDescent="0.25">
      <c r="A221" s="171" t="s">
        <v>91</v>
      </c>
      <c r="B221" s="164"/>
      <c r="C221" s="299" t="s">
        <v>628</v>
      </c>
      <c r="D221" s="166"/>
      <c r="E221" s="168"/>
      <c r="F221" s="167"/>
      <c r="G221" s="168"/>
      <c r="AO221" s="260"/>
      <c r="AP221" s="260"/>
      <c r="AQ221" s="260"/>
      <c r="AR221" s="260"/>
      <c r="AS221" s="260"/>
      <c r="AT221" s="260"/>
      <c r="AU221" s="260"/>
      <c r="AV221" s="260"/>
      <c r="AW221" s="260"/>
      <c r="AX221" s="260"/>
      <c r="AY221" s="260"/>
      <c r="AZ221" s="260"/>
      <c r="BA221" s="260"/>
      <c r="BB221" s="260"/>
      <c r="BC221" s="260"/>
      <c r="BD221" s="260"/>
      <c r="BE221" s="260"/>
      <c r="BF221" s="260"/>
      <c r="BG221" s="210"/>
      <c r="BH221" s="210"/>
      <c r="BI221" s="210"/>
    </row>
    <row r="222" spans="1:61" x14ac:dyDescent="0.25">
      <c r="A222" s="171" t="s">
        <v>91</v>
      </c>
      <c r="B222" s="164"/>
      <c r="C222" s="299" t="s">
        <v>628</v>
      </c>
      <c r="D222" s="166"/>
      <c r="E222" s="168"/>
      <c r="F222" s="167"/>
      <c r="G222" s="168"/>
      <c r="AO222" s="260"/>
      <c r="AP222" s="260"/>
      <c r="AQ222" s="260"/>
      <c r="AR222" s="260"/>
      <c r="AS222" s="260"/>
      <c r="AT222" s="260"/>
      <c r="AU222" s="260"/>
      <c r="AV222" s="260"/>
      <c r="AW222" s="260"/>
      <c r="AX222" s="260"/>
      <c r="AY222" s="260"/>
      <c r="AZ222" s="260"/>
      <c r="BA222" s="260"/>
      <c r="BB222" s="260"/>
      <c r="BC222" s="260"/>
      <c r="BD222" s="260"/>
      <c r="BE222" s="260"/>
      <c r="BF222" s="260"/>
      <c r="BG222" s="210"/>
      <c r="BH222" s="210"/>
      <c r="BI222" s="210"/>
    </row>
    <row r="223" spans="1:61" x14ac:dyDescent="0.25">
      <c r="A223" s="171" t="s">
        <v>91</v>
      </c>
      <c r="B223" s="164"/>
      <c r="C223" s="299" t="s">
        <v>628</v>
      </c>
      <c r="D223" s="166"/>
      <c r="E223" s="168"/>
      <c r="F223" s="167"/>
      <c r="G223" s="168"/>
      <c r="AO223" s="260"/>
      <c r="AP223" s="260"/>
      <c r="AQ223" s="260"/>
      <c r="AR223" s="260"/>
      <c r="AS223" s="260"/>
      <c r="AT223" s="260"/>
      <c r="AU223" s="260"/>
      <c r="AV223" s="260"/>
      <c r="AW223" s="260"/>
      <c r="AX223" s="260"/>
      <c r="AY223" s="260"/>
      <c r="AZ223" s="260"/>
      <c r="BA223" s="260"/>
      <c r="BB223" s="260"/>
      <c r="BC223" s="260"/>
      <c r="BD223" s="260"/>
      <c r="BE223" s="260"/>
      <c r="BF223" s="260"/>
      <c r="BG223" s="210"/>
      <c r="BH223" s="210"/>
      <c r="BI223" s="210"/>
    </row>
    <row r="224" spans="1:61" x14ac:dyDescent="0.25">
      <c r="A224" s="171" t="s">
        <v>91</v>
      </c>
      <c r="B224" s="164"/>
      <c r="C224" s="299" t="s">
        <v>628</v>
      </c>
      <c r="D224" s="166"/>
      <c r="E224" s="168"/>
      <c r="F224" s="167"/>
      <c r="G224" s="168"/>
      <c r="AO224" s="260"/>
      <c r="AP224" s="260"/>
      <c r="AQ224" s="260"/>
      <c r="AR224" s="260"/>
      <c r="AS224" s="260"/>
      <c r="AT224" s="260"/>
      <c r="AU224" s="260"/>
      <c r="AV224" s="260"/>
      <c r="AW224" s="260"/>
      <c r="AX224" s="260"/>
      <c r="AY224" s="260"/>
      <c r="AZ224" s="260"/>
      <c r="BA224" s="260"/>
      <c r="BB224" s="260"/>
      <c r="BC224" s="260"/>
      <c r="BD224" s="260"/>
      <c r="BE224" s="260"/>
      <c r="BF224" s="260"/>
      <c r="BG224" s="210"/>
      <c r="BH224" s="210"/>
      <c r="BI224" s="210"/>
    </row>
    <row r="225" spans="1:61" x14ac:dyDescent="0.25">
      <c r="A225" s="171" t="s">
        <v>91</v>
      </c>
      <c r="B225" s="164"/>
      <c r="C225" s="299" t="s">
        <v>628</v>
      </c>
      <c r="D225" s="166"/>
      <c r="E225" s="168"/>
      <c r="F225" s="167"/>
      <c r="G225" s="168"/>
      <c r="AO225" s="260"/>
      <c r="AP225" s="260"/>
      <c r="AQ225" s="260"/>
      <c r="AR225" s="260"/>
      <c r="AS225" s="260"/>
      <c r="AT225" s="260"/>
      <c r="AU225" s="260"/>
      <c r="AV225" s="260"/>
      <c r="AW225" s="260"/>
      <c r="AX225" s="260"/>
      <c r="AY225" s="260"/>
      <c r="AZ225" s="260"/>
      <c r="BA225" s="260"/>
      <c r="BB225" s="260"/>
      <c r="BC225" s="260"/>
      <c r="BD225" s="260"/>
      <c r="BE225" s="260"/>
      <c r="BF225" s="260"/>
      <c r="BG225" s="210"/>
      <c r="BH225" s="210"/>
      <c r="BI225" s="210"/>
    </row>
    <row r="226" spans="1:61" x14ac:dyDescent="0.25">
      <c r="A226" s="171" t="s">
        <v>91</v>
      </c>
      <c r="B226" s="164"/>
      <c r="C226" s="299" t="s">
        <v>628</v>
      </c>
      <c r="D226" s="166"/>
      <c r="E226" s="168"/>
      <c r="F226" s="167"/>
      <c r="G226" s="168"/>
      <c r="AO226" s="260"/>
      <c r="AP226" s="260"/>
      <c r="AQ226" s="260"/>
      <c r="AR226" s="260"/>
      <c r="AS226" s="260"/>
      <c r="AT226" s="260"/>
      <c r="AU226" s="260"/>
      <c r="AV226" s="260"/>
      <c r="AW226" s="260"/>
      <c r="AX226" s="260"/>
      <c r="AY226" s="260"/>
      <c r="AZ226" s="260"/>
      <c r="BA226" s="260"/>
      <c r="BB226" s="260"/>
      <c r="BC226" s="260"/>
      <c r="BD226" s="260"/>
      <c r="BE226" s="260"/>
      <c r="BF226" s="260"/>
      <c r="BG226" s="210"/>
      <c r="BH226" s="210"/>
      <c r="BI226" s="210"/>
    </row>
    <row r="227" spans="1:61" x14ac:dyDescent="0.25">
      <c r="A227" s="171" t="s">
        <v>91</v>
      </c>
      <c r="B227" s="164"/>
      <c r="C227" s="299" t="s">
        <v>628</v>
      </c>
      <c r="D227" s="166"/>
      <c r="E227" s="168"/>
      <c r="F227" s="167"/>
      <c r="G227" s="168"/>
      <c r="AO227" s="260"/>
      <c r="AP227" s="260"/>
      <c r="AQ227" s="260"/>
      <c r="AR227" s="260"/>
      <c r="AS227" s="260"/>
      <c r="AT227" s="260"/>
      <c r="AU227" s="260"/>
      <c r="AV227" s="260"/>
      <c r="AW227" s="260"/>
      <c r="AX227" s="260"/>
      <c r="AY227" s="260"/>
      <c r="AZ227" s="260"/>
      <c r="BA227" s="260"/>
      <c r="BB227" s="260"/>
      <c r="BC227" s="260"/>
      <c r="BD227" s="260"/>
      <c r="BE227" s="260"/>
      <c r="BF227" s="260"/>
      <c r="BG227" s="210"/>
      <c r="BH227" s="210"/>
      <c r="BI227" s="210"/>
    </row>
    <row r="228" spans="1:61" x14ac:dyDescent="0.25">
      <c r="A228" s="171" t="s">
        <v>91</v>
      </c>
      <c r="B228" s="164"/>
      <c r="C228" s="299" t="s">
        <v>628</v>
      </c>
      <c r="D228" s="166"/>
      <c r="E228" s="168"/>
      <c r="F228" s="167"/>
      <c r="G228" s="168"/>
      <c r="AO228" s="260"/>
      <c r="AP228" s="260"/>
      <c r="AQ228" s="260"/>
      <c r="AR228" s="260"/>
      <c r="AS228" s="260"/>
      <c r="AT228" s="260"/>
      <c r="AU228" s="260"/>
      <c r="AV228" s="260"/>
      <c r="AW228" s="260"/>
      <c r="AX228" s="260"/>
      <c r="AY228" s="260"/>
      <c r="AZ228" s="260"/>
      <c r="BA228" s="260"/>
      <c r="BB228" s="260"/>
      <c r="BC228" s="260"/>
      <c r="BD228" s="260"/>
      <c r="BE228" s="260"/>
      <c r="BF228" s="260"/>
      <c r="BG228" s="210"/>
      <c r="BH228" s="210"/>
      <c r="BI228" s="210"/>
    </row>
    <row r="229" spans="1:61" x14ac:dyDescent="0.25">
      <c r="A229" s="171" t="s">
        <v>91</v>
      </c>
      <c r="B229" s="164"/>
      <c r="C229" s="299" t="s">
        <v>628</v>
      </c>
      <c r="D229" s="166"/>
      <c r="E229" s="168"/>
      <c r="F229" s="167"/>
      <c r="G229" s="168"/>
      <c r="AO229" s="260"/>
      <c r="AP229" s="260"/>
      <c r="AQ229" s="260"/>
      <c r="AR229" s="260"/>
      <c r="AS229" s="260"/>
      <c r="AT229" s="260"/>
      <c r="AU229" s="260"/>
      <c r="AV229" s="260"/>
      <c r="AW229" s="260"/>
      <c r="AX229" s="260"/>
      <c r="AY229" s="260"/>
      <c r="AZ229" s="260"/>
      <c r="BA229" s="260"/>
      <c r="BB229" s="260"/>
      <c r="BC229" s="260"/>
      <c r="BD229" s="260"/>
      <c r="BE229" s="260"/>
      <c r="BF229" s="260"/>
      <c r="BG229" s="210"/>
      <c r="BH229" s="210"/>
      <c r="BI229" s="210"/>
    </row>
    <row r="230" spans="1:61" x14ac:dyDescent="0.25">
      <c r="A230" s="171" t="s">
        <v>91</v>
      </c>
      <c r="B230" s="164"/>
      <c r="C230" s="299" t="s">
        <v>628</v>
      </c>
      <c r="D230" s="166"/>
      <c r="E230" s="168"/>
      <c r="F230" s="167"/>
      <c r="G230" s="168"/>
      <c r="AO230" s="260"/>
      <c r="AP230" s="260"/>
      <c r="AQ230" s="260"/>
      <c r="AR230" s="260"/>
      <c r="AS230" s="260"/>
      <c r="AT230" s="260"/>
      <c r="AU230" s="260"/>
      <c r="AV230" s="260"/>
      <c r="AW230" s="260"/>
      <c r="AX230" s="260"/>
      <c r="AY230" s="260"/>
      <c r="AZ230" s="260"/>
      <c r="BA230" s="260"/>
      <c r="BB230" s="260"/>
      <c r="BC230" s="260"/>
      <c r="BD230" s="260"/>
      <c r="BE230" s="260"/>
      <c r="BF230" s="260"/>
      <c r="BG230" s="210"/>
      <c r="BH230" s="210"/>
      <c r="BI230" s="210"/>
    </row>
    <row r="231" spans="1:61" x14ac:dyDescent="0.25">
      <c r="A231" s="171" t="s">
        <v>91</v>
      </c>
      <c r="B231" s="164"/>
      <c r="C231" s="299" t="s">
        <v>628</v>
      </c>
      <c r="D231" s="166"/>
      <c r="E231" s="168"/>
      <c r="F231" s="167"/>
      <c r="G231" s="168"/>
      <c r="AO231" s="260"/>
      <c r="AP231" s="260"/>
      <c r="AQ231" s="260"/>
      <c r="AR231" s="260"/>
      <c r="AS231" s="260"/>
      <c r="AT231" s="260"/>
      <c r="AU231" s="260"/>
      <c r="AV231" s="260"/>
      <c r="AW231" s="260"/>
      <c r="AX231" s="260"/>
      <c r="AY231" s="260"/>
      <c r="AZ231" s="260"/>
      <c r="BA231" s="260"/>
      <c r="BB231" s="260"/>
      <c r="BC231" s="260"/>
      <c r="BD231" s="260"/>
      <c r="BE231" s="260"/>
      <c r="BF231" s="260"/>
      <c r="BG231" s="210"/>
      <c r="BH231" s="210"/>
      <c r="BI231" s="210"/>
    </row>
    <row r="232" spans="1:61" x14ac:dyDescent="0.25">
      <c r="A232" s="171" t="s">
        <v>91</v>
      </c>
      <c r="B232" s="164"/>
      <c r="C232" s="299" t="s">
        <v>628</v>
      </c>
      <c r="D232" s="166"/>
      <c r="E232" s="168"/>
      <c r="F232" s="167"/>
      <c r="G232" s="168"/>
      <c r="AO232" s="260"/>
      <c r="AP232" s="260"/>
      <c r="AQ232" s="260"/>
      <c r="AR232" s="260"/>
      <c r="AS232" s="260"/>
      <c r="AT232" s="260"/>
      <c r="AU232" s="260"/>
      <c r="AV232" s="260"/>
      <c r="AW232" s="260"/>
      <c r="AX232" s="260"/>
      <c r="AY232" s="260"/>
      <c r="AZ232" s="260"/>
      <c r="BA232" s="260"/>
      <c r="BB232" s="260"/>
      <c r="BC232" s="260"/>
      <c r="BD232" s="260"/>
      <c r="BE232" s="260"/>
      <c r="BF232" s="260"/>
      <c r="BG232" s="210"/>
      <c r="BH232" s="210"/>
      <c r="BI232" s="210"/>
    </row>
    <row r="233" spans="1:61" x14ac:dyDescent="0.25">
      <c r="A233" s="171" t="s">
        <v>91</v>
      </c>
      <c r="B233" s="164"/>
      <c r="C233" s="299" t="s">
        <v>628</v>
      </c>
      <c r="D233" s="166"/>
      <c r="E233" s="168"/>
      <c r="F233" s="167"/>
      <c r="G233" s="168"/>
      <c r="AO233" s="260"/>
      <c r="AP233" s="260"/>
      <c r="AQ233" s="260"/>
      <c r="AR233" s="260"/>
      <c r="AS233" s="260"/>
      <c r="AT233" s="260"/>
      <c r="AU233" s="260"/>
      <c r="AV233" s="260"/>
      <c r="AW233" s="260"/>
      <c r="AX233" s="260"/>
      <c r="AY233" s="260"/>
      <c r="AZ233" s="260"/>
      <c r="BA233" s="260"/>
      <c r="BB233" s="260"/>
      <c r="BC233" s="260"/>
      <c r="BD233" s="260"/>
      <c r="BE233" s="260"/>
      <c r="BF233" s="260"/>
      <c r="BG233" s="210"/>
      <c r="BH233" s="210"/>
      <c r="BI233" s="210"/>
    </row>
    <row r="234" spans="1:61" x14ac:dyDescent="0.25">
      <c r="A234" s="171" t="s">
        <v>91</v>
      </c>
      <c r="B234" s="164"/>
      <c r="C234" s="299" t="s">
        <v>628</v>
      </c>
      <c r="D234" s="166"/>
      <c r="E234" s="168"/>
      <c r="F234" s="167"/>
      <c r="G234" s="168"/>
      <c r="AO234" s="260"/>
      <c r="AP234" s="260"/>
      <c r="AQ234" s="260"/>
      <c r="AR234" s="260"/>
      <c r="AS234" s="260"/>
      <c r="AT234" s="260"/>
      <c r="AU234" s="260"/>
      <c r="AV234" s="260"/>
      <c r="AW234" s="260"/>
      <c r="AX234" s="260"/>
      <c r="AY234" s="260"/>
      <c r="AZ234" s="260"/>
      <c r="BA234" s="260"/>
      <c r="BB234" s="260"/>
      <c r="BC234" s="260"/>
      <c r="BD234" s="260"/>
      <c r="BE234" s="260"/>
      <c r="BF234" s="260"/>
      <c r="BG234" s="210"/>
      <c r="BH234" s="210"/>
      <c r="BI234" s="210"/>
    </row>
    <row r="235" spans="1:61" x14ac:dyDescent="0.25">
      <c r="A235" s="171" t="s">
        <v>91</v>
      </c>
      <c r="B235" s="164"/>
      <c r="C235" s="299" t="s">
        <v>628</v>
      </c>
      <c r="D235" s="166"/>
      <c r="E235" s="168"/>
      <c r="F235" s="167"/>
      <c r="G235" s="168"/>
      <c r="AO235" s="260"/>
      <c r="AP235" s="260"/>
      <c r="AQ235" s="260"/>
      <c r="AR235" s="260"/>
      <c r="AS235" s="260"/>
      <c r="AT235" s="260"/>
      <c r="AU235" s="260"/>
      <c r="AV235" s="260"/>
      <c r="AW235" s="260"/>
      <c r="AX235" s="260"/>
      <c r="AY235" s="260"/>
      <c r="AZ235" s="260"/>
      <c r="BA235" s="260"/>
      <c r="BB235" s="260"/>
      <c r="BC235" s="260"/>
      <c r="BD235" s="260"/>
      <c r="BE235" s="260"/>
      <c r="BF235" s="260"/>
      <c r="BG235" s="210"/>
      <c r="BH235" s="210"/>
      <c r="BI235" s="210"/>
    </row>
    <row r="236" spans="1:61" x14ac:dyDescent="0.25">
      <c r="A236" s="171" t="s">
        <v>91</v>
      </c>
      <c r="B236" s="164"/>
      <c r="C236" s="299" t="s">
        <v>628</v>
      </c>
      <c r="D236" s="166"/>
      <c r="E236" s="168"/>
      <c r="F236" s="167"/>
      <c r="G236" s="168"/>
      <c r="AO236" s="260"/>
      <c r="AP236" s="260"/>
      <c r="AQ236" s="260"/>
      <c r="AR236" s="260"/>
      <c r="AS236" s="260"/>
      <c r="AT236" s="260"/>
      <c r="AU236" s="260"/>
      <c r="AV236" s="260"/>
      <c r="AW236" s="260"/>
      <c r="AX236" s="260"/>
      <c r="AY236" s="260"/>
      <c r="AZ236" s="260"/>
      <c r="BA236" s="260"/>
      <c r="BB236" s="260"/>
      <c r="BC236" s="260"/>
      <c r="BD236" s="260"/>
      <c r="BE236" s="260"/>
      <c r="BF236" s="260"/>
      <c r="BG236" s="210"/>
      <c r="BH236" s="210"/>
      <c r="BI236" s="210"/>
    </row>
    <row r="237" spans="1:61" x14ac:dyDescent="0.25">
      <c r="A237" s="171" t="s">
        <v>91</v>
      </c>
      <c r="B237" s="164"/>
      <c r="C237" s="299" t="s">
        <v>628</v>
      </c>
      <c r="D237" s="166"/>
      <c r="E237" s="168"/>
      <c r="F237" s="167"/>
      <c r="G237" s="168"/>
      <c r="AO237" s="260"/>
      <c r="AP237" s="260"/>
      <c r="AQ237" s="260"/>
      <c r="AR237" s="260"/>
      <c r="AS237" s="260"/>
      <c r="AT237" s="260"/>
      <c r="AU237" s="260"/>
      <c r="AV237" s="260"/>
      <c r="AW237" s="260"/>
      <c r="AX237" s="260"/>
      <c r="AY237" s="260"/>
      <c r="AZ237" s="260"/>
      <c r="BA237" s="260"/>
      <c r="BB237" s="260"/>
      <c r="BC237" s="260"/>
      <c r="BD237" s="260"/>
      <c r="BE237" s="260"/>
      <c r="BF237" s="260"/>
      <c r="BG237" s="210"/>
      <c r="BH237" s="210"/>
      <c r="BI237" s="210"/>
    </row>
    <row r="238" spans="1:61" x14ac:dyDescent="0.25">
      <c r="A238" s="171" t="s">
        <v>91</v>
      </c>
      <c r="B238" s="164"/>
      <c r="C238" s="299" t="s">
        <v>628</v>
      </c>
      <c r="D238" s="166"/>
      <c r="E238" s="168"/>
      <c r="F238" s="167"/>
      <c r="G238" s="168"/>
      <c r="AO238" s="260"/>
      <c r="AP238" s="260"/>
      <c r="AQ238" s="260"/>
      <c r="AR238" s="260"/>
      <c r="AS238" s="260"/>
      <c r="AT238" s="260"/>
      <c r="AU238" s="260"/>
      <c r="AV238" s="260"/>
      <c r="AW238" s="260"/>
      <c r="AX238" s="260"/>
      <c r="AY238" s="260"/>
      <c r="AZ238" s="260"/>
      <c r="BA238" s="260"/>
      <c r="BB238" s="260"/>
      <c r="BC238" s="260"/>
      <c r="BD238" s="260"/>
      <c r="BE238" s="260"/>
      <c r="BF238" s="260"/>
      <c r="BG238" s="210"/>
      <c r="BH238" s="210"/>
      <c r="BI238" s="210"/>
    </row>
    <row r="239" spans="1:61" x14ac:dyDescent="0.25">
      <c r="A239" s="171" t="s">
        <v>91</v>
      </c>
      <c r="B239" s="164"/>
      <c r="C239" s="299" t="s">
        <v>628</v>
      </c>
      <c r="D239" s="166"/>
      <c r="E239" s="168"/>
      <c r="F239" s="167"/>
      <c r="G239" s="168"/>
      <c r="AO239" s="260"/>
      <c r="AP239" s="260"/>
      <c r="AQ239" s="260"/>
      <c r="AR239" s="260"/>
      <c r="AS239" s="260"/>
      <c r="AT239" s="260"/>
      <c r="AU239" s="260"/>
      <c r="AV239" s="260"/>
      <c r="AW239" s="260"/>
      <c r="AX239" s="260"/>
      <c r="AY239" s="260"/>
      <c r="AZ239" s="260"/>
      <c r="BA239" s="260"/>
      <c r="BB239" s="260"/>
      <c r="BC239" s="260"/>
      <c r="BD239" s="260"/>
      <c r="BE239" s="260"/>
      <c r="BF239" s="260"/>
      <c r="BG239" s="210"/>
      <c r="BH239" s="210"/>
      <c r="BI239" s="210"/>
    </row>
    <row r="240" spans="1:61" x14ac:dyDescent="0.25">
      <c r="A240" s="171" t="s">
        <v>91</v>
      </c>
      <c r="B240" s="164"/>
      <c r="C240" s="299" t="s">
        <v>628</v>
      </c>
      <c r="D240" s="166"/>
      <c r="E240" s="168"/>
      <c r="F240" s="167"/>
      <c r="G240" s="168"/>
      <c r="AO240" s="260"/>
      <c r="AP240" s="260"/>
      <c r="AQ240" s="260"/>
      <c r="AR240" s="260"/>
      <c r="AS240" s="260"/>
      <c r="AT240" s="260"/>
      <c r="AU240" s="260"/>
      <c r="AV240" s="260"/>
      <c r="AW240" s="260"/>
      <c r="AX240" s="260"/>
      <c r="AY240" s="260"/>
      <c r="AZ240" s="260"/>
      <c r="BA240" s="260"/>
      <c r="BB240" s="260"/>
      <c r="BC240" s="260"/>
      <c r="BD240" s="260"/>
      <c r="BE240" s="260"/>
      <c r="BF240" s="260"/>
      <c r="BG240" s="210"/>
      <c r="BH240" s="210"/>
      <c r="BI240" s="210"/>
    </row>
    <row r="241" spans="1:61" x14ac:dyDescent="0.25">
      <c r="A241" s="171" t="s">
        <v>91</v>
      </c>
      <c r="B241" s="164"/>
      <c r="C241" s="299" t="s">
        <v>628</v>
      </c>
      <c r="D241" s="166"/>
      <c r="E241" s="168"/>
      <c r="F241" s="167"/>
      <c r="G241" s="168"/>
      <c r="AO241" s="260"/>
      <c r="AP241" s="260"/>
      <c r="AQ241" s="260"/>
      <c r="AR241" s="260"/>
      <c r="AS241" s="260"/>
      <c r="AT241" s="260"/>
      <c r="AU241" s="260"/>
      <c r="AV241" s="260"/>
      <c r="AW241" s="260"/>
      <c r="AX241" s="260"/>
      <c r="AY241" s="260"/>
      <c r="AZ241" s="260"/>
      <c r="BA241" s="260"/>
      <c r="BB241" s="260"/>
      <c r="BC241" s="260"/>
      <c r="BD241" s="260"/>
      <c r="BE241" s="260"/>
      <c r="BF241" s="260"/>
      <c r="BG241" s="210"/>
      <c r="BH241" s="210"/>
      <c r="BI241" s="210"/>
    </row>
    <row r="242" spans="1:61" x14ac:dyDescent="0.25">
      <c r="A242" s="171" t="s">
        <v>91</v>
      </c>
      <c r="B242" s="164"/>
      <c r="C242" s="299" t="s">
        <v>628</v>
      </c>
      <c r="D242" s="166"/>
      <c r="E242" s="168"/>
      <c r="F242" s="167"/>
      <c r="G242" s="168"/>
      <c r="AO242" s="260"/>
      <c r="AP242" s="260"/>
      <c r="AQ242" s="260"/>
      <c r="AR242" s="260"/>
      <c r="AS242" s="260"/>
      <c r="AT242" s="260"/>
      <c r="AU242" s="260"/>
      <c r="AV242" s="260"/>
      <c r="AW242" s="260"/>
      <c r="AX242" s="260"/>
      <c r="AY242" s="260"/>
      <c r="AZ242" s="260"/>
      <c r="BA242" s="260"/>
      <c r="BB242" s="260"/>
      <c r="BC242" s="260"/>
      <c r="BD242" s="260"/>
      <c r="BE242" s="260"/>
      <c r="BF242" s="260"/>
      <c r="BG242" s="210"/>
      <c r="BH242" s="210"/>
      <c r="BI242" s="210"/>
    </row>
    <row r="243" spans="1:61" x14ac:dyDescent="0.25">
      <c r="A243" s="171" t="s">
        <v>91</v>
      </c>
      <c r="B243" s="164"/>
      <c r="C243" s="299" t="s">
        <v>628</v>
      </c>
      <c r="D243" s="166"/>
      <c r="E243" s="168"/>
      <c r="F243" s="167"/>
      <c r="G243" s="168"/>
      <c r="AO243" s="260"/>
      <c r="AP243" s="260"/>
      <c r="AQ243" s="260"/>
      <c r="AR243" s="260"/>
      <c r="AS243" s="260"/>
      <c r="AT243" s="260"/>
      <c r="AU243" s="260"/>
      <c r="AV243" s="260"/>
      <c r="AW243" s="260"/>
      <c r="AX243" s="260"/>
      <c r="AY243" s="260"/>
      <c r="AZ243" s="260"/>
      <c r="BA243" s="260"/>
      <c r="BB243" s="260"/>
      <c r="BC243" s="260"/>
      <c r="BD243" s="260"/>
      <c r="BE243" s="260"/>
      <c r="BF243" s="260"/>
      <c r="BG243" s="210"/>
      <c r="BH243" s="210"/>
      <c r="BI243" s="210"/>
    </row>
    <row r="244" spans="1:61" x14ac:dyDescent="0.25">
      <c r="A244" s="171" t="s">
        <v>91</v>
      </c>
      <c r="B244" s="164"/>
      <c r="C244" s="299" t="s">
        <v>628</v>
      </c>
      <c r="D244" s="166"/>
      <c r="E244" s="168"/>
      <c r="F244" s="167"/>
      <c r="G244" s="168"/>
      <c r="AO244" s="260"/>
      <c r="AP244" s="260"/>
      <c r="AQ244" s="260"/>
      <c r="AR244" s="260"/>
      <c r="AS244" s="260"/>
      <c r="AT244" s="260"/>
      <c r="AU244" s="260"/>
      <c r="AV244" s="260"/>
      <c r="AW244" s="260"/>
      <c r="AX244" s="260"/>
      <c r="AY244" s="260"/>
      <c r="AZ244" s="260"/>
      <c r="BA244" s="260"/>
      <c r="BB244" s="260"/>
      <c r="BC244" s="260"/>
      <c r="BD244" s="260"/>
      <c r="BE244" s="260"/>
      <c r="BF244" s="260"/>
      <c r="BG244" s="210"/>
      <c r="BH244" s="210"/>
      <c r="BI244" s="210"/>
    </row>
    <row r="245" spans="1:61" x14ac:dyDescent="0.25">
      <c r="A245" s="171" t="s">
        <v>91</v>
      </c>
      <c r="B245" s="164"/>
      <c r="C245" s="299" t="s">
        <v>628</v>
      </c>
      <c r="D245" s="166"/>
      <c r="E245" s="168"/>
      <c r="F245" s="167"/>
      <c r="G245" s="168"/>
      <c r="AO245" s="260"/>
      <c r="AP245" s="260"/>
      <c r="AQ245" s="260"/>
      <c r="AR245" s="260"/>
      <c r="AS245" s="260"/>
      <c r="AT245" s="260"/>
      <c r="AU245" s="260"/>
      <c r="AV245" s="260"/>
      <c r="AW245" s="260"/>
      <c r="AX245" s="260"/>
      <c r="AY245" s="260"/>
      <c r="AZ245" s="260"/>
      <c r="BA245" s="260"/>
      <c r="BB245" s="260"/>
      <c r="BC245" s="260"/>
      <c r="BD245" s="260"/>
      <c r="BE245" s="260"/>
      <c r="BF245" s="260"/>
      <c r="BG245" s="210"/>
      <c r="BH245" s="210"/>
      <c r="BI245" s="210"/>
    </row>
    <row r="246" spans="1:61" x14ac:dyDescent="0.25">
      <c r="A246" s="171" t="s">
        <v>91</v>
      </c>
      <c r="B246" s="164"/>
      <c r="C246" s="299" t="s">
        <v>628</v>
      </c>
      <c r="D246" s="166"/>
      <c r="E246" s="168"/>
      <c r="F246" s="167"/>
      <c r="G246" s="168"/>
      <c r="AO246" s="260"/>
      <c r="AP246" s="260"/>
      <c r="AQ246" s="260"/>
      <c r="AR246" s="260"/>
      <c r="AS246" s="260"/>
      <c r="AT246" s="260"/>
      <c r="AU246" s="260"/>
      <c r="AV246" s="260"/>
      <c r="AW246" s="260"/>
      <c r="AX246" s="260"/>
      <c r="AY246" s="260"/>
      <c r="AZ246" s="260"/>
      <c r="BA246" s="260"/>
      <c r="BB246" s="260"/>
      <c r="BC246" s="260"/>
      <c r="BD246" s="260"/>
      <c r="BE246" s="260"/>
      <c r="BF246" s="260"/>
      <c r="BG246" s="210"/>
      <c r="BH246" s="210"/>
      <c r="BI246" s="210"/>
    </row>
    <row r="247" spans="1:61" x14ac:dyDescent="0.25">
      <c r="A247" s="171" t="s">
        <v>91</v>
      </c>
      <c r="B247" s="164"/>
      <c r="C247" s="299" t="s">
        <v>628</v>
      </c>
      <c r="D247" s="166"/>
      <c r="E247" s="168"/>
      <c r="F247" s="167"/>
      <c r="G247" s="168"/>
      <c r="AO247" s="260"/>
      <c r="AP247" s="260"/>
      <c r="AQ247" s="260"/>
      <c r="AR247" s="260"/>
      <c r="AS247" s="260"/>
      <c r="AT247" s="260"/>
      <c r="AU247" s="260"/>
      <c r="AV247" s="260"/>
      <c r="AW247" s="260"/>
      <c r="AX247" s="260"/>
      <c r="AY247" s="260"/>
      <c r="AZ247" s="260"/>
      <c r="BA247" s="260"/>
      <c r="BB247" s="260"/>
      <c r="BC247" s="260"/>
      <c r="BD247" s="260"/>
      <c r="BE247" s="260"/>
      <c r="BF247" s="260"/>
      <c r="BG247" s="210"/>
      <c r="BH247" s="210"/>
      <c r="BI247" s="210"/>
    </row>
    <row r="248" spans="1:61" x14ac:dyDescent="0.25">
      <c r="A248" s="171" t="s">
        <v>91</v>
      </c>
      <c r="B248" s="164"/>
      <c r="C248" s="299" t="s">
        <v>628</v>
      </c>
      <c r="D248" s="166"/>
      <c r="E248" s="168"/>
      <c r="F248" s="167"/>
      <c r="G248" s="168"/>
      <c r="AO248" s="260"/>
      <c r="AP248" s="260"/>
      <c r="AQ248" s="260"/>
      <c r="AR248" s="260"/>
      <c r="AS248" s="260"/>
      <c r="AT248" s="260"/>
      <c r="AU248" s="260"/>
      <c r="AV248" s="260"/>
      <c r="AW248" s="260"/>
      <c r="AX248" s="260"/>
      <c r="AY248" s="260"/>
      <c r="AZ248" s="260"/>
      <c r="BA248" s="260"/>
      <c r="BB248" s="260"/>
      <c r="BC248" s="260"/>
      <c r="BD248" s="260"/>
      <c r="BE248" s="260"/>
      <c r="BF248" s="260"/>
      <c r="BG248" s="210"/>
      <c r="BH248" s="210"/>
      <c r="BI248" s="210"/>
    </row>
    <row r="249" spans="1:61" x14ac:dyDescent="0.25">
      <c r="A249" s="171" t="s">
        <v>91</v>
      </c>
      <c r="B249" s="164"/>
      <c r="C249" s="299" t="s">
        <v>628</v>
      </c>
      <c r="D249" s="166"/>
      <c r="E249" s="168"/>
      <c r="F249" s="167"/>
      <c r="G249" s="168"/>
      <c r="AO249" s="260"/>
      <c r="AP249" s="260"/>
      <c r="AQ249" s="260"/>
      <c r="AR249" s="260"/>
      <c r="AS249" s="260"/>
      <c r="AT249" s="260"/>
      <c r="AU249" s="260"/>
      <c r="AV249" s="260"/>
      <c r="AW249" s="260"/>
      <c r="AX249" s="260"/>
      <c r="AY249" s="260"/>
      <c r="AZ249" s="260"/>
      <c r="BA249" s="260"/>
      <c r="BB249" s="260"/>
      <c r="BC249" s="260"/>
      <c r="BD249" s="260"/>
      <c r="BE249" s="260"/>
      <c r="BF249" s="260"/>
      <c r="BG249" s="210"/>
      <c r="BH249" s="210"/>
      <c r="BI249" s="210"/>
    </row>
    <row r="250" spans="1:61" x14ac:dyDescent="0.25">
      <c r="A250" s="171" t="s">
        <v>91</v>
      </c>
      <c r="B250" s="164"/>
      <c r="C250" s="299" t="s">
        <v>628</v>
      </c>
      <c r="D250" s="166"/>
      <c r="E250" s="168"/>
      <c r="F250" s="167"/>
      <c r="G250" s="168"/>
      <c r="AO250" s="260"/>
      <c r="AP250" s="260"/>
      <c r="AQ250" s="260"/>
      <c r="AR250" s="260"/>
      <c r="AS250" s="260"/>
      <c r="AT250" s="260"/>
      <c r="AU250" s="260"/>
      <c r="AV250" s="260"/>
      <c r="AW250" s="260"/>
      <c r="AX250" s="260"/>
      <c r="AY250" s="260"/>
      <c r="AZ250" s="260"/>
      <c r="BA250" s="260"/>
      <c r="BB250" s="260"/>
      <c r="BC250" s="260"/>
      <c r="BD250" s="260"/>
      <c r="BE250" s="260"/>
      <c r="BF250" s="260"/>
      <c r="BG250" s="210"/>
      <c r="BH250" s="210"/>
      <c r="BI250" s="210"/>
    </row>
    <row r="251" spans="1:61" x14ac:dyDescent="0.25">
      <c r="A251" s="171" t="s">
        <v>91</v>
      </c>
      <c r="B251" s="164"/>
      <c r="C251" s="299" t="s">
        <v>628</v>
      </c>
      <c r="D251" s="166"/>
      <c r="E251" s="168"/>
      <c r="F251" s="167"/>
      <c r="G251" s="168"/>
      <c r="AO251" s="260"/>
      <c r="AP251" s="260"/>
      <c r="AQ251" s="260"/>
      <c r="AR251" s="260"/>
      <c r="AS251" s="260"/>
      <c r="AT251" s="260"/>
      <c r="AU251" s="260"/>
      <c r="AV251" s="260"/>
      <c r="AW251" s="260"/>
      <c r="AX251" s="260"/>
      <c r="AY251" s="260"/>
      <c r="AZ251" s="260"/>
      <c r="BA251" s="260"/>
      <c r="BB251" s="260"/>
      <c r="BC251" s="260"/>
      <c r="BD251" s="260"/>
      <c r="BE251" s="260"/>
      <c r="BF251" s="260"/>
      <c r="BG251" s="210"/>
      <c r="BH251" s="210"/>
      <c r="BI251" s="210"/>
    </row>
    <row r="252" spans="1:61" x14ac:dyDescent="0.25">
      <c r="A252" s="171" t="s">
        <v>91</v>
      </c>
      <c r="B252" s="164"/>
      <c r="C252" s="299" t="s">
        <v>628</v>
      </c>
      <c r="D252" s="166"/>
      <c r="E252" s="168"/>
      <c r="F252" s="167"/>
      <c r="G252" s="168"/>
      <c r="AO252" s="260"/>
      <c r="AP252" s="260"/>
      <c r="AQ252" s="260"/>
      <c r="AR252" s="260"/>
      <c r="AS252" s="260"/>
      <c r="AT252" s="260"/>
      <c r="AU252" s="260"/>
      <c r="AV252" s="260"/>
      <c r="AW252" s="260"/>
      <c r="AX252" s="260"/>
      <c r="AY252" s="260"/>
      <c r="AZ252" s="260"/>
      <c r="BA252" s="260"/>
      <c r="BB252" s="260"/>
      <c r="BC252" s="260"/>
      <c r="BD252" s="260"/>
      <c r="BE252" s="260"/>
      <c r="BF252" s="260"/>
      <c r="BG252" s="210"/>
      <c r="BH252" s="210"/>
      <c r="BI252" s="210"/>
    </row>
    <row r="253" spans="1:61" x14ac:dyDescent="0.25">
      <c r="A253" s="171" t="s">
        <v>91</v>
      </c>
      <c r="B253" s="164"/>
      <c r="C253" s="299" t="s">
        <v>628</v>
      </c>
      <c r="D253" s="166"/>
      <c r="E253" s="168"/>
      <c r="F253" s="167"/>
      <c r="G253" s="168"/>
      <c r="AO253" s="260"/>
      <c r="AP253" s="260"/>
      <c r="AQ253" s="260"/>
      <c r="AR253" s="260"/>
      <c r="AS253" s="260"/>
      <c r="AT253" s="260"/>
      <c r="AU253" s="260"/>
      <c r="AV253" s="260"/>
      <c r="AW253" s="260"/>
      <c r="AX253" s="260"/>
      <c r="AY253" s="260"/>
      <c r="AZ253" s="260"/>
      <c r="BA253" s="260"/>
      <c r="BB253" s="260"/>
      <c r="BC253" s="260"/>
      <c r="BD253" s="260"/>
      <c r="BE253" s="260"/>
      <c r="BF253" s="260"/>
      <c r="BG253" s="210"/>
      <c r="BH253" s="210"/>
      <c r="BI253" s="210"/>
    </row>
    <row r="254" spans="1:61" x14ac:dyDescent="0.25">
      <c r="A254" s="171" t="s">
        <v>91</v>
      </c>
      <c r="B254" s="164"/>
      <c r="C254" s="299" t="s">
        <v>628</v>
      </c>
      <c r="D254" s="166"/>
      <c r="E254" s="168"/>
      <c r="F254" s="167"/>
      <c r="G254" s="168"/>
      <c r="AO254" s="260"/>
      <c r="AP254" s="260"/>
      <c r="AQ254" s="260"/>
      <c r="AR254" s="260"/>
      <c r="AS254" s="260"/>
      <c r="AT254" s="260"/>
      <c r="AU254" s="260"/>
      <c r="AV254" s="260"/>
      <c r="AW254" s="260"/>
      <c r="AX254" s="260"/>
      <c r="AY254" s="260"/>
      <c r="AZ254" s="260"/>
      <c r="BA254" s="260"/>
      <c r="BB254" s="260"/>
      <c r="BC254" s="260"/>
      <c r="BD254" s="260"/>
      <c r="BE254" s="260"/>
      <c r="BF254" s="260"/>
      <c r="BG254" s="210"/>
      <c r="BH254" s="210"/>
      <c r="BI254" s="210"/>
    </row>
    <row r="255" spans="1:61" x14ac:dyDescent="0.25">
      <c r="A255" s="171" t="s">
        <v>91</v>
      </c>
      <c r="B255" s="164"/>
      <c r="C255" s="299" t="s">
        <v>628</v>
      </c>
      <c r="D255" s="166"/>
      <c r="E255" s="168"/>
      <c r="F255" s="167"/>
      <c r="G255" s="168"/>
      <c r="AO255" s="260"/>
      <c r="AP255" s="260"/>
      <c r="AQ255" s="260"/>
      <c r="AR255" s="260"/>
      <c r="AS255" s="260"/>
      <c r="AT255" s="260"/>
      <c r="AU255" s="260"/>
      <c r="AV255" s="260"/>
      <c r="AW255" s="260"/>
      <c r="AX255" s="260"/>
      <c r="AY255" s="260"/>
      <c r="AZ255" s="260"/>
      <c r="BA255" s="260"/>
      <c r="BB255" s="260"/>
      <c r="BC255" s="260"/>
      <c r="BD255" s="260"/>
      <c r="BE255" s="260"/>
      <c r="BF255" s="260"/>
      <c r="BG255" s="210"/>
      <c r="BH255" s="210"/>
      <c r="BI255" s="210"/>
    </row>
    <row r="256" spans="1:61" x14ac:dyDescent="0.25">
      <c r="A256" s="171" t="s">
        <v>91</v>
      </c>
      <c r="B256" s="164"/>
      <c r="C256" s="299" t="s">
        <v>628</v>
      </c>
      <c r="D256" s="166"/>
      <c r="E256" s="168"/>
      <c r="F256" s="167"/>
      <c r="G256" s="168"/>
      <c r="AO256" s="260"/>
      <c r="AP256" s="260"/>
      <c r="AQ256" s="260"/>
      <c r="AR256" s="260"/>
      <c r="AS256" s="260"/>
      <c r="AT256" s="260"/>
      <c r="AU256" s="260"/>
      <c r="AV256" s="260"/>
      <c r="AW256" s="260"/>
      <c r="AX256" s="260"/>
      <c r="AY256" s="260"/>
      <c r="AZ256" s="260"/>
      <c r="BA256" s="260"/>
      <c r="BB256" s="260"/>
      <c r="BC256" s="260"/>
      <c r="BD256" s="260"/>
      <c r="BE256" s="260"/>
      <c r="BF256" s="260"/>
      <c r="BG256" s="210"/>
      <c r="BH256" s="210"/>
      <c r="BI256" s="210"/>
    </row>
    <row r="257" spans="1:61" x14ac:dyDescent="0.25">
      <c r="A257" s="171" t="s">
        <v>91</v>
      </c>
      <c r="B257" s="164"/>
      <c r="C257" s="299" t="s">
        <v>628</v>
      </c>
      <c r="D257" s="166"/>
      <c r="E257" s="168"/>
      <c r="F257" s="167"/>
      <c r="G257" s="168"/>
      <c r="AO257" s="260"/>
      <c r="AP257" s="260"/>
      <c r="AQ257" s="260"/>
      <c r="AR257" s="260"/>
      <c r="AS257" s="260"/>
      <c r="AT257" s="260"/>
      <c r="AU257" s="260"/>
      <c r="AV257" s="260"/>
      <c r="AW257" s="260"/>
      <c r="AX257" s="260"/>
      <c r="AY257" s="260"/>
      <c r="AZ257" s="260"/>
      <c r="BA257" s="260"/>
      <c r="BB257" s="260"/>
      <c r="BC257" s="260"/>
      <c r="BD257" s="260"/>
      <c r="BE257" s="260"/>
      <c r="BF257" s="260"/>
      <c r="BG257" s="210"/>
      <c r="BH257" s="210"/>
      <c r="BI257" s="210"/>
    </row>
    <row r="258" spans="1:61" x14ac:dyDescent="0.25">
      <c r="A258" s="171" t="s">
        <v>91</v>
      </c>
      <c r="B258" s="164"/>
      <c r="C258" s="299" t="s">
        <v>628</v>
      </c>
      <c r="D258" s="166"/>
      <c r="E258" s="168"/>
      <c r="F258" s="167"/>
      <c r="G258" s="168"/>
      <c r="AO258" s="260"/>
      <c r="AP258" s="260"/>
      <c r="AQ258" s="260"/>
      <c r="AR258" s="260"/>
      <c r="AS258" s="260"/>
      <c r="AT258" s="260"/>
      <c r="AU258" s="260"/>
      <c r="AV258" s="260"/>
      <c r="AW258" s="260"/>
      <c r="AX258" s="260"/>
      <c r="AY258" s="260"/>
      <c r="AZ258" s="260"/>
      <c r="BA258" s="260"/>
      <c r="BB258" s="260"/>
      <c r="BC258" s="260"/>
      <c r="BD258" s="260"/>
      <c r="BE258" s="260"/>
      <c r="BF258" s="260"/>
      <c r="BG258" s="210"/>
      <c r="BH258" s="210"/>
      <c r="BI258" s="210"/>
    </row>
    <row r="259" spans="1:61" x14ac:dyDescent="0.25">
      <c r="A259" s="171" t="s">
        <v>91</v>
      </c>
      <c r="B259" s="164"/>
      <c r="C259" s="299" t="s">
        <v>628</v>
      </c>
      <c r="D259" s="166"/>
      <c r="E259" s="168"/>
      <c r="F259" s="167"/>
      <c r="G259" s="168"/>
      <c r="AO259" s="260"/>
      <c r="AP259" s="260"/>
      <c r="AQ259" s="260"/>
      <c r="AR259" s="260"/>
      <c r="AS259" s="260"/>
      <c r="AT259" s="260"/>
      <c r="AU259" s="260"/>
      <c r="AV259" s="260"/>
      <c r="AW259" s="260"/>
      <c r="AX259" s="260"/>
      <c r="AY259" s="260"/>
      <c r="AZ259" s="260"/>
      <c r="BA259" s="260"/>
      <c r="BB259" s="260"/>
      <c r="BC259" s="260"/>
      <c r="BD259" s="260"/>
      <c r="BE259" s="260"/>
      <c r="BF259" s="260"/>
      <c r="BG259" s="210"/>
      <c r="BH259" s="210"/>
      <c r="BI259" s="210"/>
    </row>
    <row r="260" spans="1:61" x14ac:dyDescent="0.25">
      <c r="A260" s="171" t="s">
        <v>91</v>
      </c>
      <c r="B260" s="164"/>
      <c r="C260" s="299" t="s">
        <v>628</v>
      </c>
      <c r="D260" s="166"/>
      <c r="E260" s="168"/>
      <c r="F260" s="167"/>
      <c r="G260" s="168"/>
      <c r="AO260" s="260"/>
      <c r="AP260" s="260"/>
      <c r="AQ260" s="260"/>
      <c r="AR260" s="260"/>
      <c r="AS260" s="260"/>
      <c r="AT260" s="260"/>
      <c r="AU260" s="260"/>
      <c r="AV260" s="260"/>
      <c r="AW260" s="260"/>
      <c r="AX260" s="260"/>
      <c r="AY260" s="260"/>
      <c r="AZ260" s="260"/>
      <c r="BA260" s="260"/>
      <c r="BB260" s="260"/>
      <c r="BC260" s="260"/>
      <c r="BD260" s="260"/>
      <c r="BE260" s="260"/>
      <c r="BF260" s="260"/>
      <c r="BG260" s="210"/>
      <c r="BH260" s="210"/>
      <c r="BI260" s="210"/>
    </row>
    <row r="261" spans="1:61" x14ac:dyDescent="0.25">
      <c r="A261" s="171" t="s">
        <v>91</v>
      </c>
      <c r="B261" s="164"/>
      <c r="C261" s="299" t="s">
        <v>628</v>
      </c>
      <c r="D261" s="166"/>
      <c r="E261" s="168"/>
      <c r="F261" s="167"/>
      <c r="G261" s="168"/>
      <c r="AO261" s="260"/>
      <c r="AP261" s="260"/>
      <c r="AQ261" s="260"/>
      <c r="AR261" s="260"/>
      <c r="AS261" s="260"/>
      <c r="AT261" s="260"/>
      <c r="AU261" s="260"/>
      <c r="AV261" s="260"/>
      <c r="AW261" s="260"/>
      <c r="AX261" s="260"/>
      <c r="AY261" s="260"/>
      <c r="AZ261" s="260"/>
      <c r="BA261" s="260"/>
      <c r="BB261" s="260"/>
      <c r="BC261" s="260"/>
      <c r="BD261" s="260"/>
      <c r="BE261" s="260"/>
      <c r="BF261" s="260"/>
      <c r="BG261" s="210"/>
      <c r="BH261" s="210"/>
      <c r="BI261" s="210"/>
    </row>
    <row r="262" spans="1:61" x14ac:dyDescent="0.25">
      <c r="A262" s="171" t="s">
        <v>91</v>
      </c>
      <c r="B262" s="164"/>
      <c r="C262" s="299" t="s">
        <v>628</v>
      </c>
      <c r="D262" s="166"/>
      <c r="E262" s="168"/>
      <c r="F262" s="167"/>
      <c r="G262" s="168"/>
      <c r="AO262" s="260"/>
      <c r="AP262" s="260"/>
      <c r="AQ262" s="260"/>
      <c r="AR262" s="260"/>
      <c r="AS262" s="260"/>
      <c r="AT262" s="260"/>
      <c r="AU262" s="260"/>
      <c r="AV262" s="260"/>
      <c r="AW262" s="260"/>
      <c r="AX262" s="260"/>
      <c r="AY262" s="260"/>
      <c r="AZ262" s="260"/>
      <c r="BA262" s="260"/>
      <c r="BB262" s="260"/>
      <c r="BC262" s="260"/>
      <c r="BD262" s="260"/>
      <c r="BE262" s="260"/>
      <c r="BF262" s="260"/>
      <c r="BG262" s="210"/>
      <c r="BH262" s="210"/>
      <c r="BI262" s="210"/>
    </row>
    <row r="263" spans="1:61" x14ac:dyDescent="0.25">
      <c r="A263" s="171" t="s">
        <v>91</v>
      </c>
      <c r="B263" s="164"/>
      <c r="C263" s="299" t="s">
        <v>628</v>
      </c>
      <c r="D263" s="166"/>
      <c r="E263" s="168"/>
      <c r="F263" s="167"/>
      <c r="G263" s="168"/>
      <c r="AO263" s="260"/>
      <c r="AP263" s="260"/>
      <c r="AQ263" s="260"/>
      <c r="AR263" s="260"/>
      <c r="AS263" s="260"/>
      <c r="AT263" s="260"/>
      <c r="AU263" s="260"/>
      <c r="AV263" s="260"/>
      <c r="AW263" s="260"/>
      <c r="AX263" s="260"/>
      <c r="AY263" s="260"/>
      <c r="AZ263" s="260"/>
      <c r="BA263" s="260"/>
      <c r="BB263" s="260"/>
      <c r="BC263" s="260"/>
      <c r="BD263" s="260"/>
      <c r="BE263" s="260"/>
      <c r="BF263" s="260"/>
      <c r="BG263" s="210"/>
      <c r="BH263" s="210"/>
      <c r="BI263" s="210"/>
    </row>
    <row r="264" spans="1:61" x14ac:dyDescent="0.25">
      <c r="A264" s="171" t="s">
        <v>91</v>
      </c>
      <c r="B264" s="164"/>
      <c r="C264" s="299" t="s">
        <v>628</v>
      </c>
      <c r="D264" s="166"/>
      <c r="E264" s="168"/>
      <c r="F264" s="167"/>
      <c r="G264" s="168"/>
      <c r="AO264" s="260"/>
      <c r="AP264" s="260"/>
      <c r="AQ264" s="260"/>
      <c r="AR264" s="260"/>
      <c r="AS264" s="260"/>
      <c r="AT264" s="260"/>
      <c r="AU264" s="260"/>
      <c r="AV264" s="260"/>
      <c r="AW264" s="260"/>
      <c r="AX264" s="260"/>
      <c r="AY264" s="260"/>
      <c r="AZ264" s="260"/>
      <c r="BA264" s="260"/>
      <c r="BB264" s="260"/>
      <c r="BC264" s="260"/>
      <c r="BD264" s="260"/>
      <c r="BE264" s="260"/>
      <c r="BF264" s="260"/>
      <c r="BG264" s="210"/>
      <c r="BH264" s="210"/>
      <c r="BI264" s="210"/>
    </row>
    <row r="265" spans="1:61" x14ac:dyDescent="0.25">
      <c r="A265" s="171" t="s">
        <v>91</v>
      </c>
      <c r="B265" s="164"/>
      <c r="C265" s="299" t="s">
        <v>628</v>
      </c>
      <c r="D265" s="166"/>
      <c r="E265" s="168"/>
      <c r="F265" s="167"/>
      <c r="G265" s="168"/>
      <c r="AO265" s="260"/>
      <c r="AP265" s="260"/>
      <c r="AQ265" s="260"/>
      <c r="AR265" s="260"/>
      <c r="AS265" s="260"/>
      <c r="AT265" s="260"/>
      <c r="AU265" s="260"/>
      <c r="AV265" s="260"/>
      <c r="AW265" s="260"/>
      <c r="AX265" s="260"/>
      <c r="AY265" s="260"/>
      <c r="AZ265" s="260"/>
      <c r="BA265" s="260"/>
      <c r="BB265" s="260"/>
      <c r="BC265" s="260"/>
      <c r="BD265" s="260"/>
      <c r="BE265" s="260"/>
      <c r="BF265" s="260"/>
      <c r="BG265" s="210"/>
      <c r="BH265" s="210"/>
      <c r="BI265" s="210"/>
    </row>
    <row r="266" spans="1:61" x14ac:dyDescent="0.25">
      <c r="A266" s="171" t="s">
        <v>91</v>
      </c>
      <c r="B266" s="164"/>
      <c r="C266" s="299" t="s">
        <v>628</v>
      </c>
      <c r="D266" s="166"/>
      <c r="E266" s="168"/>
      <c r="F266" s="167"/>
      <c r="G266" s="168"/>
      <c r="AO266" s="260"/>
      <c r="AP266" s="260"/>
      <c r="AQ266" s="260"/>
      <c r="AR266" s="260"/>
      <c r="AS266" s="260"/>
      <c r="AT266" s="260"/>
      <c r="AU266" s="260"/>
      <c r="AV266" s="260"/>
      <c r="AW266" s="260"/>
      <c r="AX266" s="260"/>
      <c r="AY266" s="260"/>
      <c r="AZ266" s="260"/>
      <c r="BA266" s="260"/>
      <c r="BB266" s="260"/>
      <c r="BC266" s="260"/>
      <c r="BD266" s="260"/>
      <c r="BE266" s="260"/>
      <c r="BF266" s="260"/>
      <c r="BG266" s="210"/>
      <c r="BH266" s="210"/>
      <c r="BI266" s="210"/>
    </row>
    <row r="267" spans="1:61" x14ac:dyDescent="0.25">
      <c r="A267" s="171" t="s">
        <v>91</v>
      </c>
      <c r="B267" s="164"/>
      <c r="C267" s="299" t="s">
        <v>628</v>
      </c>
      <c r="D267" s="166"/>
      <c r="E267" s="168"/>
      <c r="F267" s="167"/>
      <c r="G267" s="168"/>
      <c r="AO267" s="260"/>
      <c r="AP267" s="260"/>
      <c r="AQ267" s="260"/>
      <c r="AR267" s="260"/>
      <c r="AS267" s="260"/>
      <c r="AT267" s="260"/>
      <c r="AU267" s="260"/>
      <c r="AV267" s="260"/>
      <c r="AW267" s="260"/>
      <c r="AX267" s="260"/>
      <c r="AY267" s="260"/>
      <c r="AZ267" s="260"/>
      <c r="BA267" s="260"/>
      <c r="BB267" s="260"/>
      <c r="BC267" s="260"/>
      <c r="BD267" s="260"/>
      <c r="BE267" s="260"/>
      <c r="BF267" s="260"/>
      <c r="BG267" s="210"/>
      <c r="BH267" s="210"/>
      <c r="BI267" s="210"/>
    </row>
    <row r="268" spans="1:61" x14ac:dyDescent="0.25">
      <c r="A268" s="171" t="s">
        <v>91</v>
      </c>
      <c r="B268" s="164"/>
      <c r="C268" s="299" t="s">
        <v>628</v>
      </c>
      <c r="D268" s="166"/>
      <c r="E268" s="168"/>
      <c r="F268" s="167"/>
      <c r="G268" s="168"/>
      <c r="AO268" s="260"/>
      <c r="AP268" s="260"/>
      <c r="AQ268" s="260"/>
      <c r="AR268" s="260"/>
      <c r="AS268" s="260"/>
      <c r="AT268" s="260"/>
      <c r="AU268" s="260"/>
      <c r="AV268" s="260"/>
      <c r="AW268" s="260"/>
      <c r="AX268" s="260"/>
      <c r="AY268" s="260"/>
      <c r="AZ268" s="260"/>
      <c r="BA268" s="260"/>
      <c r="BB268" s="260"/>
      <c r="BC268" s="260"/>
      <c r="BD268" s="260"/>
      <c r="BE268" s="260"/>
      <c r="BF268" s="260"/>
      <c r="BG268" s="210"/>
      <c r="BH268" s="210"/>
      <c r="BI268" s="210"/>
    </row>
    <row r="269" spans="1:61" x14ac:dyDescent="0.25">
      <c r="A269" s="171" t="s">
        <v>91</v>
      </c>
      <c r="B269" s="164"/>
      <c r="C269" s="299" t="s">
        <v>628</v>
      </c>
      <c r="D269" s="166"/>
      <c r="E269" s="168"/>
      <c r="F269" s="167"/>
      <c r="G269" s="168"/>
      <c r="AO269" s="260"/>
      <c r="AP269" s="260"/>
      <c r="AQ269" s="260"/>
      <c r="AR269" s="260"/>
      <c r="AS269" s="260"/>
      <c r="AT269" s="260"/>
      <c r="AU269" s="260"/>
      <c r="AV269" s="260"/>
      <c r="AW269" s="260"/>
      <c r="AX269" s="260"/>
      <c r="AY269" s="260"/>
      <c r="AZ269" s="260"/>
      <c r="BA269" s="260"/>
      <c r="BB269" s="260"/>
      <c r="BC269" s="260"/>
      <c r="BD269" s="260"/>
      <c r="BE269" s="260"/>
      <c r="BF269" s="260"/>
      <c r="BG269" s="210"/>
      <c r="BH269" s="210"/>
      <c r="BI269" s="210"/>
    </row>
    <row r="270" spans="1:61" x14ac:dyDescent="0.25">
      <c r="A270" s="171" t="s">
        <v>91</v>
      </c>
      <c r="B270" s="164"/>
      <c r="C270" s="299" t="s">
        <v>628</v>
      </c>
      <c r="D270" s="166"/>
      <c r="E270" s="168"/>
      <c r="F270" s="167"/>
      <c r="G270" s="168"/>
      <c r="AO270" s="260"/>
      <c r="AP270" s="260"/>
      <c r="AQ270" s="260"/>
      <c r="AR270" s="260"/>
      <c r="AS270" s="260"/>
      <c r="AT270" s="260"/>
      <c r="AU270" s="260"/>
      <c r="AV270" s="260"/>
      <c r="AW270" s="260"/>
      <c r="AX270" s="260"/>
      <c r="AY270" s="260"/>
      <c r="AZ270" s="260"/>
      <c r="BA270" s="260"/>
      <c r="BB270" s="260"/>
      <c r="BC270" s="260"/>
      <c r="BD270" s="260"/>
      <c r="BE270" s="260"/>
      <c r="BF270" s="260"/>
      <c r="BG270" s="210"/>
      <c r="BH270" s="210"/>
      <c r="BI270" s="210"/>
    </row>
    <row r="271" spans="1:61" x14ac:dyDescent="0.25">
      <c r="A271" s="171" t="s">
        <v>91</v>
      </c>
      <c r="B271" s="164"/>
      <c r="C271" s="299" t="s">
        <v>628</v>
      </c>
      <c r="D271" s="166"/>
      <c r="E271" s="168"/>
      <c r="F271" s="167"/>
      <c r="G271" s="168"/>
      <c r="AO271" s="260"/>
      <c r="AP271" s="260"/>
      <c r="AQ271" s="260"/>
      <c r="AR271" s="260"/>
      <c r="AS271" s="260"/>
      <c r="AT271" s="260"/>
      <c r="AU271" s="260"/>
      <c r="AV271" s="260"/>
      <c r="AW271" s="260"/>
      <c r="AX271" s="260"/>
      <c r="AY271" s="260"/>
      <c r="AZ271" s="260"/>
      <c r="BA271" s="260"/>
      <c r="BB271" s="260"/>
      <c r="BC271" s="260"/>
      <c r="BD271" s="260"/>
      <c r="BE271" s="260"/>
      <c r="BF271" s="260"/>
      <c r="BG271" s="210"/>
      <c r="BH271" s="210"/>
      <c r="BI271" s="210"/>
    </row>
    <row r="272" spans="1:61" x14ac:dyDescent="0.25">
      <c r="A272" s="171" t="s">
        <v>91</v>
      </c>
      <c r="B272" s="164"/>
      <c r="C272" s="299" t="s">
        <v>628</v>
      </c>
      <c r="D272" s="166"/>
      <c r="E272" s="168"/>
      <c r="F272" s="167"/>
      <c r="G272" s="168"/>
      <c r="AO272" s="260"/>
      <c r="AP272" s="260"/>
      <c r="AQ272" s="260"/>
      <c r="AR272" s="260"/>
      <c r="AS272" s="260"/>
      <c r="AT272" s="260"/>
      <c r="AU272" s="260"/>
      <c r="AV272" s="260"/>
      <c r="AW272" s="260"/>
      <c r="AX272" s="260"/>
      <c r="AY272" s="260"/>
      <c r="AZ272" s="260"/>
      <c r="BA272" s="260"/>
      <c r="BB272" s="260"/>
      <c r="BC272" s="260"/>
      <c r="BD272" s="260"/>
      <c r="BE272" s="260"/>
      <c r="BF272" s="260"/>
      <c r="BG272" s="210"/>
      <c r="BH272" s="210"/>
      <c r="BI272" s="210"/>
    </row>
    <row r="273" spans="1:61" x14ac:dyDescent="0.25">
      <c r="A273" s="171" t="s">
        <v>91</v>
      </c>
      <c r="B273" s="164"/>
      <c r="C273" s="299" t="s">
        <v>628</v>
      </c>
      <c r="D273" s="166"/>
      <c r="E273" s="168"/>
      <c r="F273" s="167"/>
      <c r="G273" s="168"/>
      <c r="AO273" s="260"/>
      <c r="AP273" s="260"/>
      <c r="AQ273" s="260"/>
      <c r="AR273" s="260"/>
      <c r="AS273" s="260"/>
      <c r="AT273" s="260"/>
      <c r="AU273" s="260"/>
      <c r="AV273" s="260"/>
      <c r="AW273" s="260"/>
      <c r="AX273" s="260"/>
      <c r="AY273" s="260"/>
      <c r="AZ273" s="260"/>
      <c r="BA273" s="260"/>
      <c r="BB273" s="260"/>
      <c r="BC273" s="260"/>
      <c r="BD273" s="260"/>
      <c r="BE273" s="260"/>
      <c r="BF273" s="260"/>
      <c r="BG273" s="210"/>
      <c r="BH273" s="210"/>
      <c r="BI273" s="210"/>
    </row>
    <row r="274" spans="1:61" x14ac:dyDescent="0.25">
      <c r="A274" s="171" t="s">
        <v>91</v>
      </c>
      <c r="B274" s="164"/>
      <c r="C274" s="299" t="s">
        <v>628</v>
      </c>
      <c r="D274" s="166"/>
      <c r="E274" s="168"/>
      <c r="F274" s="167"/>
      <c r="G274" s="168"/>
      <c r="AO274" s="260"/>
      <c r="AP274" s="260"/>
      <c r="AQ274" s="260"/>
      <c r="AR274" s="260"/>
      <c r="AS274" s="260"/>
      <c r="AT274" s="260"/>
      <c r="AU274" s="260"/>
      <c r="AV274" s="260"/>
      <c r="AW274" s="260"/>
      <c r="AX274" s="260"/>
      <c r="AY274" s="260"/>
      <c r="AZ274" s="260"/>
      <c r="BA274" s="260"/>
      <c r="BB274" s="260"/>
      <c r="BC274" s="260"/>
      <c r="BD274" s="260"/>
      <c r="BE274" s="260"/>
      <c r="BF274" s="260"/>
      <c r="BG274" s="210"/>
      <c r="BH274" s="210"/>
      <c r="BI274" s="210"/>
    </row>
    <row r="275" spans="1:61" x14ac:dyDescent="0.25">
      <c r="A275" s="171" t="s">
        <v>91</v>
      </c>
      <c r="B275" s="164"/>
      <c r="C275" s="299" t="s">
        <v>628</v>
      </c>
      <c r="D275" s="166"/>
      <c r="E275" s="168"/>
      <c r="F275" s="167"/>
      <c r="G275" s="168"/>
      <c r="AO275" s="260"/>
      <c r="AP275" s="260"/>
      <c r="AQ275" s="260"/>
      <c r="AR275" s="260"/>
      <c r="AS275" s="260"/>
      <c r="AT275" s="260"/>
      <c r="AU275" s="260"/>
      <c r="AV275" s="260"/>
      <c r="AW275" s="260"/>
      <c r="AX275" s="260"/>
      <c r="AY275" s="260"/>
      <c r="AZ275" s="260"/>
      <c r="BA275" s="260"/>
      <c r="BB275" s="260"/>
      <c r="BC275" s="260"/>
      <c r="BD275" s="260"/>
      <c r="BE275" s="260"/>
      <c r="BF275" s="260"/>
      <c r="BG275" s="210"/>
      <c r="BH275" s="210"/>
      <c r="BI275" s="210"/>
    </row>
    <row r="276" spans="1:61" x14ac:dyDescent="0.25">
      <c r="A276" s="171" t="s">
        <v>91</v>
      </c>
      <c r="B276" s="164"/>
      <c r="C276" s="299" t="s">
        <v>628</v>
      </c>
      <c r="D276" s="166"/>
      <c r="E276" s="168"/>
      <c r="F276" s="167"/>
      <c r="G276" s="168"/>
      <c r="AO276" s="260"/>
      <c r="AP276" s="260"/>
      <c r="AQ276" s="260"/>
      <c r="AR276" s="260"/>
      <c r="AS276" s="260"/>
      <c r="AT276" s="260"/>
      <c r="AU276" s="260"/>
      <c r="AV276" s="260"/>
      <c r="AW276" s="260"/>
      <c r="AX276" s="260"/>
      <c r="AY276" s="260"/>
      <c r="AZ276" s="260"/>
      <c r="BA276" s="260"/>
      <c r="BB276" s="260"/>
      <c r="BC276" s="260"/>
      <c r="BD276" s="260"/>
      <c r="BE276" s="260"/>
      <c r="BF276" s="260"/>
      <c r="BG276" s="210"/>
      <c r="BH276" s="210"/>
      <c r="BI276" s="210"/>
    </row>
    <row r="277" spans="1:61" x14ac:dyDescent="0.25">
      <c r="A277" s="171" t="s">
        <v>91</v>
      </c>
      <c r="B277" s="164"/>
      <c r="C277" s="299" t="s">
        <v>628</v>
      </c>
      <c r="D277" s="166"/>
      <c r="E277" s="168"/>
      <c r="F277" s="167"/>
      <c r="G277" s="168"/>
      <c r="AO277" s="260"/>
      <c r="AP277" s="260"/>
      <c r="AQ277" s="260"/>
      <c r="AR277" s="260"/>
      <c r="AS277" s="260"/>
      <c r="AT277" s="260"/>
      <c r="AU277" s="260"/>
      <c r="AV277" s="260"/>
      <c r="AW277" s="260"/>
      <c r="AX277" s="260"/>
      <c r="AY277" s="260"/>
      <c r="AZ277" s="260"/>
      <c r="BA277" s="260"/>
      <c r="BB277" s="260"/>
      <c r="BC277" s="260"/>
      <c r="BD277" s="260"/>
      <c r="BE277" s="260"/>
      <c r="BF277" s="260"/>
      <c r="BG277" s="210"/>
      <c r="BH277" s="210"/>
      <c r="BI277" s="210"/>
    </row>
    <row r="278" spans="1:61" x14ac:dyDescent="0.25">
      <c r="A278" s="171" t="s">
        <v>91</v>
      </c>
      <c r="B278" s="164"/>
      <c r="C278" s="299" t="s">
        <v>628</v>
      </c>
      <c r="D278" s="166"/>
      <c r="E278" s="168"/>
      <c r="F278" s="167"/>
      <c r="G278" s="168"/>
      <c r="AO278" s="260"/>
      <c r="AP278" s="260"/>
      <c r="AQ278" s="260"/>
      <c r="AR278" s="260"/>
      <c r="AS278" s="260"/>
      <c r="AT278" s="260"/>
      <c r="AU278" s="260"/>
      <c r="AV278" s="260"/>
      <c r="AW278" s="260"/>
      <c r="AX278" s="260"/>
      <c r="AY278" s="260"/>
      <c r="AZ278" s="260"/>
      <c r="BA278" s="260"/>
      <c r="BB278" s="260"/>
      <c r="BC278" s="260"/>
      <c r="BD278" s="260"/>
      <c r="BE278" s="260"/>
      <c r="BF278" s="260"/>
      <c r="BG278" s="210"/>
      <c r="BH278" s="210"/>
      <c r="BI278" s="210"/>
    </row>
    <row r="279" spans="1:61" x14ac:dyDescent="0.25">
      <c r="A279" s="171" t="s">
        <v>91</v>
      </c>
      <c r="B279" s="164"/>
      <c r="C279" s="299" t="s">
        <v>628</v>
      </c>
      <c r="D279" s="166"/>
      <c r="E279" s="168"/>
      <c r="F279" s="167"/>
      <c r="G279" s="168"/>
      <c r="AO279" s="260"/>
      <c r="AP279" s="260"/>
      <c r="AQ279" s="260"/>
      <c r="AR279" s="260"/>
      <c r="AS279" s="260"/>
      <c r="AT279" s="260"/>
      <c r="AU279" s="260"/>
      <c r="AV279" s="260"/>
      <c r="AW279" s="260"/>
      <c r="AX279" s="260"/>
      <c r="AY279" s="260"/>
      <c r="AZ279" s="260"/>
      <c r="BA279" s="260"/>
      <c r="BB279" s="260"/>
      <c r="BC279" s="260"/>
      <c r="BD279" s="260"/>
      <c r="BE279" s="260"/>
      <c r="BF279" s="260"/>
      <c r="BG279" s="210"/>
      <c r="BH279" s="210"/>
      <c r="BI279" s="210"/>
    </row>
    <row r="280" spans="1:61" x14ac:dyDescent="0.25">
      <c r="A280" s="171" t="s">
        <v>91</v>
      </c>
      <c r="B280" s="164"/>
      <c r="C280" s="299" t="s">
        <v>628</v>
      </c>
      <c r="D280" s="166"/>
      <c r="E280" s="168"/>
      <c r="F280" s="167"/>
      <c r="G280" s="168"/>
      <c r="AO280" s="260"/>
      <c r="AP280" s="260"/>
      <c r="AQ280" s="260"/>
      <c r="AR280" s="260"/>
      <c r="AS280" s="260"/>
      <c r="AT280" s="260"/>
      <c r="AU280" s="260"/>
      <c r="AV280" s="260"/>
      <c r="AW280" s="260"/>
      <c r="AX280" s="260"/>
      <c r="AY280" s="260"/>
      <c r="AZ280" s="260"/>
      <c r="BA280" s="260"/>
      <c r="BB280" s="260"/>
      <c r="BC280" s="260"/>
      <c r="BD280" s="260"/>
      <c r="BE280" s="260"/>
      <c r="BF280" s="260"/>
      <c r="BG280" s="210"/>
      <c r="BH280" s="210"/>
      <c r="BI280" s="210"/>
    </row>
    <row r="281" spans="1:61" x14ac:dyDescent="0.25">
      <c r="A281" s="171" t="s">
        <v>91</v>
      </c>
      <c r="B281" s="164"/>
      <c r="C281" s="299" t="s">
        <v>628</v>
      </c>
      <c r="D281" s="166"/>
      <c r="E281" s="168"/>
      <c r="F281" s="167"/>
      <c r="G281" s="168"/>
      <c r="AO281" s="260"/>
      <c r="AP281" s="260"/>
      <c r="AQ281" s="260"/>
      <c r="AR281" s="260"/>
      <c r="AS281" s="260"/>
      <c r="AT281" s="260"/>
      <c r="AU281" s="260"/>
      <c r="AV281" s="260"/>
      <c r="AW281" s="260"/>
      <c r="AX281" s="260"/>
      <c r="AY281" s="260"/>
      <c r="AZ281" s="260"/>
      <c r="BA281" s="260"/>
      <c r="BB281" s="260"/>
      <c r="BC281" s="260"/>
      <c r="BD281" s="260"/>
      <c r="BE281" s="260"/>
      <c r="BF281" s="260"/>
      <c r="BG281" s="210"/>
      <c r="BH281" s="210"/>
      <c r="BI281" s="210"/>
    </row>
    <row r="282" spans="1:61" x14ac:dyDescent="0.25">
      <c r="A282" s="171" t="s">
        <v>91</v>
      </c>
      <c r="B282" s="164"/>
      <c r="C282" s="299" t="s">
        <v>628</v>
      </c>
      <c r="D282" s="166"/>
      <c r="E282" s="168"/>
      <c r="F282" s="167"/>
      <c r="G282" s="168"/>
      <c r="AO282" s="260"/>
      <c r="AP282" s="260"/>
      <c r="AQ282" s="260"/>
      <c r="AR282" s="260"/>
      <c r="AS282" s="260"/>
      <c r="AT282" s="260"/>
      <c r="AU282" s="260"/>
      <c r="AV282" s="260"/>
      <c r="AW282" s="260"/>
      <c r="AX282" s="260"/>
      <c r="AY282" s="260"/>
      <c r="AZ282" s="260"/>
      <c r="BA282" s="260"/>
      <c r="BB282" s="260"/>
      <c r="BC282" s="260"/>
      <c r="BD282" s="260"/>
      <c r="BE282" s="260"/>
      <c r="BF282" s="260"/>
      <c r="BG282" s="210"/>
      <c r="BH282" s="210"/>
      <c r="BI282" s="210"/>
    </row>
    <row r="283" spans="1:61" x14ac:dyDescent="0.25">
      <c r="A283" s="171" t="s">
        <v>91</v>
      </c>
      <c r="B283" s="164"/>
      <c r="C283" s="299" t="s">
        <v>628</v>
      </c>
      <c r="D283" s="166"/>
      <c r="E283" s="168"/>
      <c r="F283" s="167"/>
      <c r="G283" s="168"/>
      <c r="AO283" s="260"/>
      <c r="AP283" s="260"/>
      <c r="AQ283" s="260"/>
      <c r="AR283" s="260"/>
      <c r="AS283" s="260"/>
      <c r="AT283" s="260"/>
      <c r="AU283" s="260"/>
      <c r="AV283" s="260"/>
      <c r="AW283" s="260"/>
      <c r="AX283" s="260"/>
      <c r="AY283" s="260"/>
      <c r="AZ283" s="260"/>
      <c r="BA283" s="260"/>
      <c r="BB283" s="260"/>
      <c r="BC283" s="260"/>
      <c r="BD283" s="260"/>
      <c r="BE283" s="260"/>
      <c r="BF283" s="260"/>
      <c r="BG283" s="210"/>
      <c r="BH283" s="210"/>
      <c r="BI283" s="210"/>
    </row>
    <row r="284" spans="1:61" x14ac:dyDescent="0.25">
      <c r="A284" s="171" t="s">
        <v>91</v>
      </c>
      <c r="B284" s="164"/>
      <c r="C284" s="299" t="s">
        <v>628</v>
      </c>
      <c r="D284" s="166"/>
      <c r="E284" s="168"/>
      <c r="F284" s="167"/>
      <c r="G284" s="168"/>
      <c r="AO284" s="260"/>
      <c r="AP284" s="260"/>
      <c r="AQ284" s="260"/>
      <c r="AR284" s="260"/>
      <c r="AS284" s="260"/>
      <c r="AT284" s="260"/>
      <c r="AU284" s="260"/>
      <c r="AV284" s="260"/>
      <c r="AW284" s="260"/>
      <c r="AX284" s="260"/>
      <c r="AY284" s="260"/>
      <c r="AZ284" s="260"/>
      <c r="BA284" s="260"/>
      <c r="BB284" s="260"/>
      <c r="BC284" s="260"/>
      <c r="BD284" s="260"/>
      <c r="BE284" s="260"/>
      <c r="BF284" s="260"/>
      <c r="BG284" s="210"/>
      <c r="BH284" s="210"/>
      <c r="BI284" s="210"/>
    </row>
    <row r="285" spans="1:61" x14ac:dyDescent="0.25">
      <c r="A285" s="171" t="s">
        <v>91</v>
      </c>
      <c r="B285" s="164"/>
      <c r="C285" s="299" t="s">
        <v>628</v>
      </c>
      <c r="D285" s="166"/>
      <c r="E285" s="168"/>
      <c r="F285" s="167"/>
      <c r="G285" s="168"/>
      <c r="AO285" s="260"/>
      <c r="AP285" s="260"/>
      <c r="AQ285" s="260"/>
      <c r="AR285" s="260"/>
      <c r="AS285" s="260"/>
      <c r="AT285" s="260"/>
      <c r="AU285" s="260"/>
      <c r="AV285" s="260"/>
      <c r="AW285" s="260"/>
      <c r="AX285" s="260"/>
      <c r="AY285" s="260"/>
      <c r="AZ285" s="260"/>
      <c r="BA285" s="260"/>
      <c r="BB285" s="260"/>
      <c r="BC285" s="260"/>
      <c r="BD285" s="260"/>
      <c r="BE285" s="260"/>
      <c r="BF285" s="260"/>
      <c r="BG285" s="210"/>
      <c r="BH285" s="210"/>
      <c r="BI285" s="210"/>
    </row>
    <row r="286" spans="1:61" x14ac:dyDescent="0.25">
      <c r="A286" s="171" t="s">
        <v>91</v>
      </c>
      <c r="B286" s="164"/>
      <c r="C286" s="299" t="s">
        <v>628</v>
      </c>
      <c r="D286" s="166"/>
      <c r="E286" s="168"/>
      <c r="F286" s="167"/>
      <c r="G286" s="168"/>
      <c r="AO286" s="260"/>
      <c r="AP286" s="260"/>
      <c r="AQ286" s="260"/>
      <c r="AR286" s="260"/>
      <c r="AS286" s="260"/>
      <c r="AT286" s="260"/>
      <c r="AU286" s="260"/>
      <c r="AV286" s="260"/>
      <c r="AW286" s="260"/>
      <c r="AX286" s="260"/>
      <c r="AY286" s="260"/>
      <c r="AZ286" s="260"/>
      <c r="BA286" s="260"/>
      <c r="BB286" s="260"/>
      <c r="BC286" s="260"/>
      <c r="BD286" s="260"/>
      <c r="BE286" s="260"/>
      <c r="BF286" s="260"/>
      <c r="BG286" s="210"/>
      <c r="BH286" s="210"/>
      <c r="BI286" s="210"/>
    </row>
    <row r="287" spans="1:61" x14ac:dyDescent="0.25">
      <c r="A287" s="171" t="s">
        <v>91</v>
      </c>
      <c r="B287" s="164"/>
      <c r="C287" s="299" t="s">
        <v>628</v>
      </c>
      <c r="D287" s="166"/>
      <c r="E287" s="168"/>
      <c r="F287" s="167"/>
      <c r="G287" s="168"/>
      <c r="AO287" s="260"/>
      <c r="AP287" s="260"/>
      <c r="AQ287" s="260"/>
      <c r="AR287" s="260"/>
      <c r="AS287" s="260"/>
      <c r="AT287" s="260"/>
      <c r="AU287" s="260"/>
      <c r="AV287" s="260"/>
      <c r="AW287" s="260"/>
      <c r="AX287" s="260"/>
      <c r="AY287" s="260"/>
      <c r="AZ287" s="260"/>
      <c r="BA287" s="260"/>
      <c r="BB287" s="260"/>
      <c r="BC287" s="260"/>
      <c r="BD287" s="260"/>
      <c r="BE287" s="260"/>
      <c r="BF287" s="260"/>
      <c r="BG287" s="210"/>
      <c r="BH287" s="210"/>
      <c r="BI287" s="210"/>
    </row>
    <row r="288" spans="1:61" x14ac:dyDescent="0.25">
      <c r="A288" s="171" t="s">
        <v>91</v>
      </c>
      <c r="B288" s="164"/>
      <c r="C288" s="299" t="s">
        <v>628</v>
      </c>
      <c r="D288" s="166"/>
      <c r="E288" s="168"/>
      <c r="F288" s="167"/>
      <c r="G288" s="168"/>
      <c r="AO288" s="260"/>
      <c r="AP288" s="260"/>
      <c r="AQ288" s="260"/>
      <c r="AR288" s="260"/>
      <c r="AS288" s="260"/>
      <c r="AT288" s="260"/>
      <c r="AU288" s="260"/>
      <c r="AV288" s="260"/>
      <c r="AW288" s="260"/>
      <c r="AX288" s="260"/>
      <c r="AY288" s="260"/>
      <c r="AZ288" s="260"/>
      <c r="BA288" s="260"/>
      <c r="BB288" s="260"/>
      <c r="BC288" s="260"/>
      <c r="BD288" s="260"/>
      <c r="BE288" s="260"/>
      <c r="BF288" s="260"/>
      <c r="BG288" s="210"/>
      <c r="BH288" s="210"/>
      <c r="BI288" s="210"/>
    </row>
    <row r="289" spans="1:61" x14ac:dyDescent="0.25">
      <c r="A289" s="171" t="s">
        <v>91</v>
      </c>
      <c r="B289" s="164"/>
      <c r="C289" s="299" t="s">
        <v>628</v>
      </c>
      <c r="D289" s="166"/>
      <c r="E289" s="168"/>
      <c r="F289" s="167"/>
      <c r="G289" s="168"/>
      <c r="AO289" s="260"/>
      <c r="AP289" s="260"/>
      <c r="AQ289" s="260"/>
      <c r="AR289" s="260"/>
      <c r="AS289" s="260"/>
      <c r="AT289" s="260"/>
      <c r="AU289" s="260"/>
      <c r="AV289" s="260"/>
      <c r="AW289" s="260"/>
      <c r="AX289" s="260"/>
      <c r="AY289" s="260"/>
      <c r="AZ289" s="260"/>
      <c r="BA289" s="260"/>
      <c r="BB289" s="260"/>
      <c r="BC289" s="260"/>
      <c r="BD289" s="260"/>
      <c r="BE289" s="260"/>
      <c r="BF289" s="260"/>
      <c r="BG289" s="210"/>
      <c r="BH289" s="210"/>
      <c r="BI289" s="210"/>
    </row>
    <row r="290" spans="1:61" x14ac:dyDescent="0.25">
      <c r="A290" s="171" t="s">
        <v>91</v>
      </c>
      <c r="B290" s="164"/>
      <c r="C290" s="299" t="s">
        <v>628</v>
      </c>
      <c r="D290" s="166"/>
      <c r="E290" s="168"/>
      <c r="F290" s="167"/>
      <c r="G290" s="168"/>
      <c r="AO290" s="260"/>
      <c r="AP290" s="260"/>
      <c r="AQ290" s="260"/>
      <c r="AR290" s="260"/>
      <c r="AS290" s="260"/>
      <c r="AT290" s="260"/>
      <c r="AU290" s="260"/>
      <c r="AV290" s="260"/>
      <c r="AW290" s="260"/>
      <c r="AX290" s="260"/>
      <c r="AY290" s="260"/>
      <c r="AZ290" s="260"/>
      <c r="BA290" s="260"/>
      <c r="BB290" s="260"/>
      <c r="BC290" s="260"/>
      <c r="BD290" s="260"/>
      <c r="BE290" s="260"/>
      <c r="BF290" s="260"/>
      <c r="BG290" s="210"/>
      <c r="BH290" s="210"/>
      <c r="BI290" s="210"/>
    </row>
    <row r="291" spans="1:61" x14ac:dyDescent="0.25">
      <c r="A291" s="171" t="s">
        <v>91</v>
      </c>
      <c r="B291" s="164"/>
      <c r="C291" s="299" t="s">
        <v>628</v>
      </c>
      <c r="D291" s="166"/>
      <c r="E291" s="168"/>
      <c r="F291" s="167"/>
      <c r="G291" s="168"/>
      <c r="AO291" s="260"/>
      <c r="AP291" s="260"/>
      <c r="AQ291" s="260"/>
      <c r="AR291" s="260"/>
      <c r="AS291" s="260"/>
      <c r="AT291" s="260"/>
      <c r="AU291" s="260"/>
      <c r="AV291" s="260"/>
      <c r="AW291" s="260"/>
      <c r="AX291" s="260"/>
      <c r="AY291" s="260"/>
      <c r="AZ291" s="260"/>
      <c r="BA291" s="260"/>
      <c r="BB291" s="260"/>
      <c r="BC291" s="260"/>
      <c r="BD291" s="260"/>
      <c r="BE291" s="260"/>
      <c r="BF291" s="260"/>
      <c r="BG291" s="210"/>
      <c r="BH291" s="210"/>
      <c r="BI291" s="210"/>
    </row>
    <row r="292" spans="1:61" x14ac:dyDescent="0.25">
      <c r="A292" s="171" t="s">
        <v>91</v>
      </c>
      <c r="B292" s="164"/>
      <c r="C292" s="299" t="s">
        <v>628</v>
      </c>
      <c r="D292" s="166"/>
      <c r="E292" s="168"/>
      <c r="F292" s="167"/>
      <c r="G292" s="168"/>
      <c r="AO292" s="260"/>
      <c r="AP292" s="260"/>
      <c r="AQ292" s="260"/>
      <c r="AR292" s="260"/>
      <c r="AS292" s="260"/>
      <c r="AT292" s="260"/>
      <c r="AU292" s="260"/>
      <c r="AV292" s="260"/>
      <c r="AW292" s="260"/>
      <c r="AX292" s="260"/>
      <c r="AY292" s="260"/>
      <c r="AZ292" s="260"/>
      <c r="BA292" s="260"/>
      <c r="BB292" s="260"/>
      <c r="BC292" s="260"/>
      <c r="BD292" s="260"/>
      <c r="BE292" s="260"/>
      <c r="BF292" s="260"/>
      <c r="BG292" s="210"/>
      <c r="BH292" s="210"/>
      <c r="BI292" s="210"/>
    </row>
    <row r="293" spans="1:61" x14ac:dyDescent="0.25">
      <c r="A293" s="171" t="s">
        <v>91</v>
      </c>
      <c r="B293" s="164"/>
      <c r="C293" s="299" t="s">
        <v>628</v>
      </c>
      <c r="D293" s="166"/>
      <c r="E293" s="168"/>
      <c r="F293" s="167"/>
      <c r="G293" s="168"/>
      <c r="AO293" s="260"/>
      <c r="AP293" s="260"/>
      <c r="AQ293" s="260"/>
      <c r="AR293" s="260"/>
      <c r="AS293" s="260"/>
      <c r="AT293" s="260"/>
      <c r="AU293" s="260"/>
      <c r="AV293" s="260"/>
      <c r="AW293" s="260"/>
      <c r="AX293" s="260"/>
      <c r="AY293" s="260"/>
      <c r="AZ293" s="260"/>
      <c r="BA293" s="260"/>
      <c r="BB293" s="260"/>
      <c r="BC293" s="260"/>
      <c r="BD293" s="260"/>
      <c r="BE293" s="260"/>
      <c r="BF293" s="260"/>
      <c r="BG293" s="210"/>
      <c r="BH293" s="210"/>
      <c r="BI293" s="210"/>
    </row>
    <row r="294" spans="1:61" x14ac:dyDescent="0.25">
      <c r="A294" s="171" t="s">
        <v>91</v>
      </c>
      <c r="B294" s="164"/>
      <c r="C294" s="299" t="s">
        <v>628</v>
      </c>
      <c r="D294" s="166"/>
      <c r="E294" s="168"/>
      <c r="F294" s="167"/>
      <c r="G294" s="168"/>
      <c r="AO294" s="260"/>
      <c r="AP294" s="260"/>
      <c r="AQ294" s="260"/>
      <c r="AR294" s="260"/>
      <c r="AS294" s="260"/>
      <c r="AT294" s="260"/>
      <c r="AU294" s="260"/>
      <c r="AV294" s="260"/>
      <c r="AW294" s="260"/>
      <c r="AX294" s="260"/>
      <c r="AY294" s="260"/>
      <c r="AZ294" s="260"/>
      <c r="BA294" s="260"/>
      <c r="BB294" s="260"/>
      <c r="BC294" s="260"/>
      <c r="BD294" s="260"/>
      <c r="BE294" s="260"/>
      <c r="BF294" s="260"/>
      <c r="BG294" s="210"/>
      <c r="BH294" s="210"/>
      <c r="BI294" s="210"/>
    </row>
    <row r="295" spans="1:61" x14ac:dyDescent="0.25">
      <c r="A295" s="171" t="s">
        <v>91</v>
      </c>
      <c r="B295" s="164"/>
      <c r="C295" s="299" t="s">
        <v>628</v>
      </c>
      <c r="D295" s="166"/>
      <c r="E295" s="168"/>
      <c r="F295" s="167"/>
      <c r="G295" s="168"/>
      <c r="AO295" s="260"/>
      <c r="AP295" s="260"/>
      <c r="AQ295" s="260"/>
      <c r="AR295" s="260"/>
      <c r="AS295" s="260"/>
      <c r="AT295" s="260"/>
      <c r="AU295" s="260"/>
      <c r="AV295" s="260"/>
      <c r="AW295" s="260"/>
      <c r="AX295" s="260"/>
      <c r="AY295" s="260"/>
      <c r="AZ295" s="260"/>
      <c r="BA295" s="260"/>
      <c r="BB295" s="260"/>
      <c r="BC295" s="260"/>
      <c r="BD295" s="260"/>
      <c r="BE295" s="260"/>
      <c r="BF295" s="260"/>
      <c r="BG295" s="210"/>
      <c r="BH295" s="210"/>
      <c r="BI295" s="210"/>
    </row>
    <row r="296" spans="1:61" x14ac:dyDescent="0.25">
      <c r="A296" s="171" t="s">
        <v>91</v>
      </c>
      <c r="B296" s="164"/>
      <c r="C296" s="299" t="s">
        <v>628</v>
      </c>
      <c r="D296" s="166"/>
      <c r="E296" s="168"/>
      <c r="F296" s="167"/>
      <c r="G296" s="168"/>
      <c r="AO296" s="260"/>
      <c r="AP296" s="260"/>
      <c r="AQ296" s="260"/>
      <c r="AR296" s="260"/>
      <c r="AS296" s="260"/>
      <c r="AT296" s="260"/>
      <c r="AU296" s="260"/>
      <c r="AV296" s="260"/>
      <c r="AW296" s="260"/>
      <c r="AX296" s="260"/>
      <c r="AY296" s="260"/>
      <c r="AZ296" s="260"/>
      <c r="BA296" s="260"/>
      <c r="BB296" s="260"/>
      <c r="BC296" s="260"/>
      <c r="BD296" s="260"/>
      <c r="BE296" s="260"/>
      <c r="BF296" s="260"/>
      <c r="BG296" s="210"/>
      <c r="BH296" s="210"/>
      <c r="BI296" s="210"/>
    </row>
    <row r="297" spans="1:61" x14ac:dyDescent="0.25">
      <c r="A297" s="171" t="s">
        <v>91</v>
      </c>
      <c r="B297" s="164"/>
      <c r="C297" s="299" t="s">
        <v>628</v>
      </c>
      <c r="D297" s="166"/>
      <c r="E297" s="168"/>
      <c r="F297" s="167"/>
      <c r="G297" s="168"/>
      <c r="AO297" s="260"/>
      <c r="AP297" s="260"/>
      <c r="AQ297" s="260"/>
      <c r="AR297" s="260"/>
      <c r="AS297" s="260"/>
      <c r="AT297" s="260"/>
      <c r="AU297" s="260"/>
      <c r="AV297" s="260"/>
      <c r="AW297" s="260"/>
      <c r="AX297" s="260"/>
      <c r="AY297" s="260"/>
      <c r="AZ297" s="260"/>
      <c r="BA297" s="260"/>
      <c r="BB297" s="260"/>
      <c r="BC297" s="260"/>
      <c r="BD297" s="260"/>
      <c r="BE297" s="260"/>
      <c r="BF297" s="260"/>
      <c r="BG297" s="210"/>
      <c r="BH297" s="210"/>
      <c r="BI297" s="210"/>
    </row>
    <row r="298" spans="1:61" x14ac:dyDescent="0.25">
      <c r="A298" s="171" t="s">
        <v>91</v>
      </c>
      <c r="B298" s="164"/>
      <c r="C298" s="299" t="s">
        <v>628</v>
      </c>
      <c r="D298" s="166"/>
      <c r="E298" s="168"/>
      <c r="F298" s="167"/>
      <c r="G298" s="168"/>
      <c r="AO298" s="260"/>
      <c r="AP298" s="260"/>
      <c r="AQ298" s="260"/>
      <c r="AR298" s="260"/>
      <c r="AS298" s="260"/>
      <c r="AT298" s="260"/>
      <c r="AU298" s="260"/>
      <c r="AV298" s="260"/>
      <c r="AW298" s="260"/>
      <c r="AX298" s="260"/>
      <c r="AY298" s="260"/>
      <c r="AZ298" s="260"/>
      <c r="BA298" s="260"/>
      <c r="BB298" s="260"/>
      <c r="BC298" s="260"/>
      <c r="BD298" s="260"/>
      <c r="BE298" s="260"/>
      <c r="BF298" s="260"/>
      <c r="BG298" s="210"/>
      <c r="BH298" s="210"/>
      <c r="BI298" s="210"/>
    </row>
    <row r="299" spans="1:61" x14ac:dyDescent="0.25">
      <c r="A299" s="171" t="s">
        <v>91</v>
      </c>
      <c r="B299" s="164"/>
      <c r="C299" s="299" t="s">
        <v>628</v>
      </c>
      <c r="D299" s="166"/>
      <c r="E299" s="168"/>
      <c r="F299" s="167"/>
      <c r="G299" s="168"/>
      <c r="AO299" s="260"/>
      <c r="AP299" s="260"/>
      <c r="AQ299" s="260"/>
      <c r="AR299" s="260"/>
      <c r="AS299" s="260"/>
      <c r="AT299" s="260"/>
      <c r="AU299" s="260"/>
      <c r="AV299" s="260"/>
      <c r="AW299" s="260"/>
      <c r="AX299" s="260"/>
      <c r="AY299" s="260"/>
      <c r="AZ299" s="260"/>
      <c r="BA299" s="260"/>
      <c r="BB299" s="260"/>
      <c r="BC299" s="260"/>
      <c r="BD299" s="260"/>
      <c r="BE299" s="260"/>
      <c r="BF299" s="260"/>
      <c r="BG299" s="210"/>
      <c r="BH299" s="210"/>
      <c r="BI299" s="210"/>
    </row>
    <row r="300" spans="1:61" x14ac:dyDescent="0.25">
      <c r="A300" s="171" t="s">
        <v>91</v>
      </c>
      <c r="B300" s="164"/>
      <c r="C300" s="299" t="s">
        <v>628</v>
      </c>
      <c r="D300" s="166"/>
      <c r="E300" s="168"/>
      <c r="F300" s="167"/>
      <c r="G300" s="168"/>
      <c r="AO300" s="260"/>
      <c r="AP300" s="260"/>
      <c r="AQ300" s="260"/>
      <c r="AR300" s="260"/>
      <c r="AS300" s="260"/>
      <c r="AT300" s="260"/>
      <c r="AU300" s="260"/>
      <c r="AV300" s="260"/>
      <c r="AW300" s="260"/>
      <c r="AX300" s="260"/>
      <c r="AY300" s="260"/>
      <c r="AZ300" s="260"/>
      <c r="BA300" s="260"/>
      <c r="BB300" s="260"/>
      <c r="BC300" s="260"/>
      <c r="BD300" s="260"/>
      <c r="BE300" s="260"/>
      <c r="BF300" s="260"/>
      <c r="BG300" s="210"/>
      <c r="BH300" s="210"/>
      <c r="BI300" s="210"/>
    </row>
    <row r="301" spans="1:61" x14ac:dyDescent="0.25">
      <c r="A301" s="171" t="s">
        <v>91</v>
      </c>
      <c r="B301" s="164"/>
      <c r="C301" s="299" t="s">
        <v>628</v>
      </c>
      <c r="D301" s="166"/>
      <c r="E301" s="168"/>
      <c r="F301" s="167"/>
      <c r="G301" s="168"/>
      <c r="AO301" s="260"/>
      <c r="AP301" s="260"/>
      <c r="AQ301" s="260"/>
      <c r="AR301" s="260"/>
      <c r="AS301" s="260"/>
      <c r="AT301" s="260"/>
      <c r="AU301" s="260"/>
      <c r="AV301" s="260"/>
      <c r="AW301" s="260"/>
      <c r="AX301" s="260"/>
      <c r="AY301" s="260"/>
      <c r="AZ301" s="260"/>
      <c r="BA301" s="260"/>
      <c r="BB301" s="260"/>
      <c r="BC301" s="260"/>
      <c r="BD301" s="260"/>
      <c r="BE301" s="260"/>
      <c r="BF301" s="260"/>
      <c r="BG301" s="210"/>
      <c r="BH301" s="210"/>
      <c r="BI301" s="210"/>
    </row>
    <row r="302" spans="1:61" x14ac:dyDescent="0.25">
      <c r="A302" s="171" t="s">
        <v>91</v>
      </c>
      <c r="B302" s="164"/>
      <c r="C302" s="299" t="s">
        <v>628</v>
      </c>
      <c r="D302" s="166"/>
      <c r="E302" s="168"/>
      <c r="F302" s="167"/>
      <c r="G302" s="168"/>
      <c r="AO302" s="260"/>
      <c r="AP302" s="260"/>
      <c r="AQ302" s="260"/>
      <c r="AR302" s="260"/>
      <c r="AS302" s="260"/>
      <c r="AT302" s="260"/>
      <c r="AU302" s="260"/>
      <c r="AV302" s="260"/>
      <c r="AW302" s="260"/>
      <c r="AX302" s="260"/>
      <c r="AY302" s="260"/>
      <c r="AZ302" s="260"/>
      <c r="BA302" s="260"/>
      <c r="BB302" s="260"/>
      <c r="BC302" s="260"/>
      <c r="BD302" s="260"/>
      <c r="BE302" s="260"/>
      <c r="BF302" s="260"/>
      <c r="BG302" s="210"/>
      <c r="BH302" s="210"/>
      <c r="BI302" s="210"/>
    </row>
    <row r="303" spans="1:61" x14ac:dyDescent="0.25">
      <c r="A303" s="171" t="s">
        <v>91</v>
      </c>
      <c r="B303" s="164"/>
      <c r="C303" s="299" t="s">
        <v>628</v>
      </c>
      <c r="D303" s="166"/>
      <c r="E303" s="168"/>
      <c r="F303" s="167"/>
      <c r="G303" s="168"/>
      <c r="AO303" s="260"/>
      <c r="AP303" s="260"/>
      <c r="AQ303" s="260"/>
      <c r="AR303" s="260"/>
      <c r="AS303" s="260"/>
      <c r="AT303" s="260"/>
      <c r="AU303" s="260"/>
      <c r="AV303" s="260"/>
      <c r="AW303" s="260"/>
      <c r="AX303" s="260"/>
      <c r="AY303" s="260"/>
      <c r="AZ303" s="260"/>
      <c r="BA303" s="260"/>
      <c r="BB303" s="260"/>
      <c r="BC303" s="260"/>
      <c r="BD303" s="260"/>
      <c r="BE303" s="260"/>
      <c r="BF303" s="260"/>
      <c r="BG303" s="210"/>
      <c r="BH303" s="210"/>
      <c r="BI303" s="210"/>
    </row>
    <row r="304" spans="1:61" x14ac:dyDescent="0.25">
      <c r="A304" s="171" t="s">
        <v>91</v>
      </c>
      <c r="B304" s="164"/>
      <c r="C304" s="299" t="s">
        <v>628</v>
      </c>
      <c r="D304" s="166"/>
      <c r="E304" s="168"/>
      <c r="F304" s="167"/>
      <c r="G304" s="168"/>
      <c r="AO304" s="260"/>
      <c r="AP304" s="260"/>
      <c r="AQ304" s="260"/>
      <c r="AR304" s="260"/>
      <c r="AS304" s="260"/>
      <c r="AT304" s="260"/>
      <c r="AU304" s="260"/>
      <c r="AV304" s="260"/>
      <c r="AW304" s="260"/>
      <c r="AX304" s="260"/>
      <c r="AY304" s="260"/>
      <c r="AZ304" s="260"/>
      <c r="BA304" s="260"/>
      <c r="BB304" s="260"/>
      <c r="BC304" s="260"/>
      <c r="BD304" s="260"/>
      <c r="BE304" s="260"/>
      <c r="BF304" s="260"/>
      <c r="BG304" s="210"/>
      <c r="BH304" s="210"/>
      <c r="BI304" s="210"/>
    </row>
    <row r="305" spans="1:61" x14ac:dyDescent="0.25">
      <c r="A305" s="171" t="s">
        <v>91</v>
      </c>
      <c r="B305" s="164"/>
      <c r="C305" s="299" t="s">
        <v>628</v>
      </c>
      <c r="D305" s="166"/>
      <c r="E305" s="168"/>
      <c r="F305" s="167"/>
      <c r="G305" s="168"/>
      <c r="AO305" s="260"/>
      <c r="AP305" s="260"/>
      <c r="AQ305" s="260"/>
      <c r="AR305" s="260"/>
      <c r="AS305" s="260"/>
      <c r="AT305" s="260"/>
      <c r="AU305" s="260"/>
      <c r="AV305" s="260"/>
      <c r="AW305" s="260"/>
      <c r="AX305" s="260"/>
      <c r="AY305" s="260"/>
      <c r="AZ305" s="260"/>
      <c r="BA305" s="260"/>
      <c r="BB305" s="260"/>
      <c r="BC305" s="260"/>
      <c r="BD305" s="260"/>
      <c r="BE305" s="260"/>
      <c r="BF305" s="260"/>
      <c r="BG305" s="210"/>
      <c r="BH305" s="210"/>
      <c r="BI305" s="210"/>
    </row>
    <row r="306" spans="1:61" x14ac:dyDescent="0.25">
      <c r="A306" s="171" t="s">
        <v>91</v>
      </c>
      <c r="B306" s="164"/>
      <c r="C306" s="299" t="s">
        <v>628</v>
      </c>
      <c r="D306" s="166"/>
      <c r="E306" s="168"/>
      <c r="F306" s="167"/>
      <c r="G306" s="168"/>
      <c r="AO306" s="260"/>
      <c r="AP306" s="260"/>
      <c r="AQ306" s="260"/>
      <c r="AR306" s="260"/>
      <c r="AS306" s="260"/>
      <c r="AT306" s="260"/>
      <c r="AU306" s="260"/>
      <c r="AV306" s="260"/>
      <c r="AW306" s="260"/>
      <c r="AX306" s="260"/>
      <c r="AY306" s="260"/>
      <c r="AZ306" s="260"/>
      <c r="BA306" s="260"/>
      <c r="BB306" s="260"/>
      <c r="BC306" s="260"/>
      <c r="BD306" s="260"/>
      <c r="BE306" s="260"/>
      <c r="BF306" s="260"/>
      <c r="BG306" s="210"/>
      <c r="BH306" s="210"/>
      <c r="BI306" s="210"/>
    </row>
    <row r="307" spans="1:61" x14ac:dyDescent="0.25">
      <c r="A307" s="171" t="s">
        <v>91</v>
      </c>
      <c r="B307" s="164"/>
      <c r="C307" s="299" t="s">
        <v>628</v>
      </c>
      <c r="D307" s="166"/>
      <c r="E307" s="168"/>
      <c r="F307" s="167"/>
      <c r="G307" s="168"/>
      <c r="AO307" s="260"/>
      <c r="AP307" s="260"/>
      <c r="AQ307" s="260"/>
      <c r="AR307" s="260"/>
      <c r="AS307" s="260"/>
      <c r="AT307" s="260"/>
      <c r="AU307" s="260"/>
      <c r="AV307" s="260"/>
      <c r="AW307" s="260"/>
      <c r="AX307" s="260"/>
      <c r="AY307" s="260"/>
      <c r="AZ307" s="260"/>
      <c r="BA307" s="260"/>
      <c r="BB307" s="260"/>
      <c r="BC307" s="260"/>
      <c r="BD307" s="260"/>
      <c r="BE307" s="260"/>
      <c r="BF307" s="260"/>
      <c r="BG307" s="210"/>
      <c r="BH307" s="210"/>
      <c r="BI307" s="210"/>
    </row>
    <row r="308" spans="1:61" x14ac:dyDescent="0.25">
      <c r="A308" s="171" t="s">
        <v>91</v>
      </c>
      <c r="B308" s="164"/>
      <c r="C308" s="299" t="s">
        <v>628</v>
      </c>
      <c r="D308" s="166"/>
      <c r="E308" s="168"/>
      <c r="F308" s="167"/>
      <c r="G308" s="168"/>
      <c r="AO308" s="260"/>
      <c r="AP308" s="260"/>
      <c r="AQ308" s="260"/>
      <c r="AR308" s="260"/>
      <c r="AS308" s="260"/>
      <c r="AT308" s="260"/>
      <c r="AU308" s="260"/>
      <c r="AV308" s="260"/>
      <c r="AW308" s="260"/>
      <c r="AX308" s="260"/>
      <c r="AY308" s="260"/>
      <c r="AZ308" s="260"/>
      <c r="BA308" s="260"/>
      <c r="BB308" s="260"/>
      <c r="BC308" s="260"/>
      <c r="BD308" s="260"/>
      <c r="BE308" s="260"/>
      <c r="BF308" s="260"/>
      <c r="BG308" s="210"/>
      <c r="BH308" s="210"/>
      <c r="BI308" s="210"/>
    </row>
    <row r="309" spans="1:61" x14ac:dyDescent="0.25">
      <c r="A309" s="171" t="s">
        <v>91</v>
      </c>
      <c r="B309" s="164"/>
      <c r="C309" s="299" t="s">
        <v>628</v>
      </c>
      <c r="D309" s="166"/>
      <c r="E309" s="168"/>
      <c r="F309" s="167"/>
      <c r="G309" s="168"/>
      <c r="AO309" s="260"/>
      <c r="AP309" s="260"/>
      <c r="AQ309" s="260"/>
      <c r="AR309" s="260"/>
      <c r="AS309" s="260"/>
      <c r="AT309" s="260"/>
      <c r="AU309" s="260"/>
      <c r="AV309" s="260"/>
      <c r="AW309" s="260"/>
      <c r="AX309" s="260"/>
      <c r="AY309" s="260"/>
      <c r="AZ309" s="260"/>
      <c r="BA309" s="260"/>
      <c r="BB309" s="260"/>
      <c r="BC309" s="260"/>
      <c r="BD309" s="260"/>
      <c r="BE309" s="260"/>
      <c r="BF309" s="260"/>
      <c r="BG309" s="210"/>
      <c r="BH309" s="210"/>
      <c r="BI309" s="210"/>
    </row>
    <row r="310" spans="1:61" x14ac:dyDescent="0.25">
      <c r="A310" s="171" t="s">
        <v>91</v>
      </c>
      <c r="B310" s="164"/>
      <c r="C310" s="299" t="s">
        <v>628</v>
      </c>
      <c r="D310" s="166"/>
      <c r="E310" s="168"/>
      <c r="F310" s="167"/>
      <c r="G310" s="168"/>
      <c r="AO310" s="260"/>
      <c r="AP310" s="260"/>
      <c r="AQ310" s="260"/>
      <c r="AR310" s="260"/>
      <c r="AS310" s="260"/>
      <c r="AT310" s="260"/>
      <c r="AU310" s="260"/>
      <c r="AV310" s="260"/>
      <c r="AW310" s="260"/>
      <c r="AX310" s="260"/>
      <c r="AY310" s="260"/>
      <c r="AZ310" s="260"/>
      <c r="BA310" s="260"/>
      <c r="BB310" s="260"/>
      <c r="BC310" s="260"/>
      <c r="BD310" s="260"/>
      <c r="BE310" s="260"/>
      <c r="BF310" s="260"/>
      <c r="BG310" s="210"/>
      <c r="BH310" s="210"/>
      <c r="BI310" s="210"/>
    </row>
    <row r="311" spans="1:61" x14ac:dyDescent="0.25">
      <c r="A311" s="171" t="s">
        <v>91</v>
      </c>
      <c r="B311" s="164"/>
      <c r="C311" s="299" t="s">
        <v>628</v>
      </c>
      <c r="D311" s="166"/>
      <c r="E311" s="168"/>
      <c r="F311" s="167"/>
      <c r="G311" s="168"/>
      <c r="AO311" s="260"/>
      <c r="AP311" s="260"/>
      <c r="AQ311" s="260"/>
      <c r="AR311" s="260"/>
      <c r="AS311" s="260"/>
      <c r="AT311" s="260"/>
      <c r="AU311" s="260"/>
      <c r="AV311" s="260"/>
      <c r="AW311" s="260"/>
      <c r="AX311" s="260"/>
      <c r="AY311" s="260"/>
      <c r="AZ311" s="260"/>
      <c r="BA311" s="260"/>
      <c r="BB311" s="260"/>
      <c r="BC311" s="260"/>
      <c r="BD311" s="260"/>
      <c r="BE311" s="260"/>
      <c r="BF311" s="260"/>
      <c r="BG311" s="210"/>
      <c r="BH311" s="210"/>
      <c r="BI311" s="210"/>
    </row>
    <row r="312" spans="1:61" x14ac:dyDescent="0.25">
      <c r="A312" s="171" t="s">
        <v>91</v>
      </c>
      <c r="B312" s="164"/>
      <c r="C312" s="299" t="s">
        <v>628</v>
      </c>
      <c r="D312" s="166"/>
      <c r="E312" s="168"/>
      <c r="F312" s="167"/>
      <c r="G312" s="168"/>
      <c r="AO312" s="260"/>
      <c r="AP312" s="260"/>
      <c r="AQ312" s="260"/>
      <c r="AR312" s="260"/>
      <c r="AS312" s="260"/>
      <c r="AT312" s="260"/>
      <c r="AU312" s="260"/>
      <c r="AV312" s="260"/>
      <c r="AW312" s="260"/>
      <c r="AX312" s="260"/>
      <c r="AY312" s="260"/>
      <c r="AZ312" s="260"/>
      <c r="BA312" s="260"/>
      <c r="BB312" s="260"/>
      <c r="BC312" s="260"/>
      <c r="BD312" s="260"/>
      <c r="BE312" s="260"/>
      <c r="BF312" s="260"/>
      <c r="BG312" s="210"/>
      <c r="BH312" s="210"/>
      <c r="BI312" s="210"/>
    </row>
    <row r="313" spans="1:61" x14ac:dyDescent="0.25">
      <c r="A313" s="171" t="s">
        <v>91</v>
      </c>
      <c r="B313" s="164"/>
      <c r="C313" s="299" t="s">
        <v>628</v>
      </c>
      <c r="D313" s="166"/>
      <c r="E313" s="168"/>
      <c r="F313" s="167"/>
      <c r="G313" s="168"/>
      <c r="AO313" s="260"/>
      <c r="AP313" s="260"/>
      <c r="AQ313" s="260"/>
      <c r="AR313" s="260"/>
      <c r="AS313" s="260"/>
      <c r="AT313" s="260"/>
      <c r="AU313" s="260"/>
      <c r="AV313" s="260"/>
      <c r="AW313" s="260"/>
      <c r="AX313" s="260"/>
      <c r="AY313" s="260"/>
      <c r="AZ313" s="260"/>
      <c r="BA313" s="260"/>
      <c r="BB313" s="260"/>
      <c r="BC313" s="260"/>
      <c r="BD313" s="260"/>
      <c r="BE313" s="260"/>
      <c r="BF313" s="260"/>
      <c r="BG313" s="210"/>
      <c r="BH313" s="210"/>
      <c r="BI313" s="210"/>
    </row>
    <row r="314" spans="1:61" x14ac:dyDescent="0.25">
      <c r="A314" s="171" t="s">
        <v>91</v>
      </c>
      <c r="B314" s="164"/>
      <c r="C314" s="299" t="s">
        <v>628</v>
      </c>
      <c r="D314" s="166"/>
      <c r="E314" s="168"/>
      <c r="F314" s="167"/>
      <c r="G314" s="168"/>
      <c r="AO314" s="260"/>
      <c r="AP314" s="260"/>
      <c r="AQ314" s="260"/>
      <c r="AR314" s="260"/>
      <c r="AS314" s="260"/>
      <c r="AT314" s="260"/>
      <c r="AU314" s="260"/>
      <c r="AV314" s="260"/>
      <c r="AW314" s="260"/>
      <c r="AX314" s="260"/>
      <c r="AY314" s="260"/>
      <c r="AZ314" s="260"/>
      <c r="BA314" s="260"/>
      <c r="BB314" s="260"/>
      <c r="BC314" s="260"/>
      <c r="BD314" s="260"/>
      <c r="BE314" s="260"/>
      <c r="BF314" s="260"/>
      <c r="BG314" s="210"/>
      <c r="BH314" s="210"/>
      <c r="BI314" s="210"/>
    </row>
    <row r="315" spans="1:61" x14ac:dyDescent="0.25">
      <c r="A315" s="171" t="s">
        <v>91</v>
      </c>
      <c r="B315" s="164"/>
      <c r="C315" s="299" t="s">
        <v>628</v>
      </c>
      <c r="D315" s="166"/>
      <c r="E315" s="168"/>
      <c r="F315" s="167"/>
      <c r="G315" s="168"/>
      <c r="AO315" s="260"/>
      <c r="AP315" s="260"/>
      <c r="AQ315" s="260"/>
      <c r="AR315" s="260"/>
      <c r="AS315" s="260"/>
      <c r="AT315" s="260"/>
      <c r="AU315" s="260"/>
      <c r="AV315" s="260"/>
      <c r="AW315" s="260"/>
      <c r="AX315" s="260"/>
      <c r="AY315" s="260"/>
      <c r="AZ315" s="260"/>
      <c r="BA315" s="260"/>
      <c r="BB315" s="260"/>
      <c r="BC315" s="260"/>
      <c r="BD315" s="260"/>
      <c r="BE315" s="260"/>
      <c r="BF315" s="260"/>
      <c r="BG315" s="210"/>
      <c r="BH315" s="210"/>
      <c r="BI315" s="210"/>
    </row>
    <row r="316" spans="1:61" x14ac:dyDescent="0.25">
      <c r="A316" s="171" t="s">
        <v>91</v>
      </c>
      <c r="B316" s="164"/>
      <c r="C316" s="299" t="s">
        <v>628</v>
      </c>
      <c r="D316" s="166"/>
      <c r="E316" s="168"/>
      <c r="F316" s="167"/>
      <c r="G316" s="168"/>
      <c r="AO316" s="260"/>
      <c r="AP316" s="260"/>
      <c r="AQ316" s="260"/>
      <c r="AR316" s="260"/>
      <c r="AS316" s="260"/>
      <c r="AT316" s="260"/>
      <c r="AU316" s="260"/>
      <c r="AV316" s="260"/>
      <c r="AW316" s="260"/>
      <c r="AX316" s="260"/>
      <c r="AY316" s="260"/>
      <c r="AZ316" s="260"/>
      <c r="BA316" s="260"/>
      <c r="BB316" s="260"/>
      <c r="BC316" s="260"/>
      <c r="BD316" s="260"/>
      <c r="BE316" s="260"/>
      <c r="BF316" s="260"/>
      <c r="BG316" s="210"/>
      <c r="BH316" s="210"/>
      <c r="BI316" s="210"/>
    </row>
    <row r="317" spans="1:61" x14ac:dyDescent="0.25">
      <c r="A317" s="171" t="s">
        <v>91</v>
      </c>
      <c r="B317" s="164"/>
      <c r="C317" s="299" t="s">
        <v>628</v>
      </c>
      <c r="D317" s="166"/>
      <c r="E317" s="168"/>
      <c r="F317" s="167"/>
      <c r="G317" s="168"/>
      <c r="AO317" s="260"/>
      <c r="AP317" s="260"/>
      <c r="AQ317" s="260"/>
      <c r="AR317" s="260"/>
      <c r="AS317" s="260"/>
      <c r="AT317" s="260"/>
      <c r="AU317" s="260"/>
      <c r="AV317" s="260"/>
      <c r="AW317" s="260"/>
      <c r="AX317" s="260"/>
      <c r="AY317" s="260"/>
      <c r="AZ317" s="260"/>
      <c r="BA317" s="260"/>
      <c r="BB317" s="260"/>
      <c r="BC317" s="260"/>
      <c r="BD317" s="260"/>
      <c r="BE317" s="260"/>
      <c r="BF317" s="260"/>
      <c r="BG317" s="210"/>
      <c r="BH317" s="210"/>
      <c r="BI317" s="210"/>
    </row>
    <row r="318" spans="1:61" x14ac:dyDescent="0.25">
      <c r="A318" s="171" t="s">
        <v>91</v>
      </c>
      <c r="B318" s="164"/>
      <c r="C318" s="299" t="s">
        <v>628</v>
      </c>
      <c r="D318" s="166"/>
      <c r="E318" s="168"/>
      <c r="F318" s="167"/>
      <c r="G318" s="168"/>
      <c r="AO318" s="260"/>
      <c r="AP318" s="260"/>
      <c r="AQ318" s="260"/>
      <c r="AR318" s="260"/>
      <c r="AS318" s="260"/>
      <c r="AT318" s="260"/>
      <c r="AU318" s="260"/>
      <c r="AV318" s="260"/>
      <c r="AW318" s="260"/>
      <c r="AX318" s="260"/>
      <c r="AY318" s="260"/>
      <c r="AZ318" s="260"/>
      <c r="BA318" s="260"/>
      <c r="BB318" s="260"/>
      <c r="BC318" s="260"/>
      <c r="BD318" s="260"/>
      <c r="BE318" s="260"/>
      <c r="BF318" s="260"/>
      <c r="BG318" s="210"/>
      <c r="BH318" s="210"/>
      <c r="BI318" s="210"/>
    </row>
    <row r="319" spans="1:61" x14ac:dyDescent="0.25">
      <c r="A319" s="171" t="s">
        <v>91</v>
      </c>
      <c r="B319" s="164"/>
      <c r="C319" s="299" t="s">
        <v>628</v>
      </c>
      <c r="D319" s="166"/>
      <c r="E319" s="168"/>
      <c r="F319" s="167"/>
      <c r="G319" s="168"/>
      <c r="AO319" s="260"/>
      <c r="AP319" s="260"/>
      <c r="AQ319" s="260"/>
      <c r="AR319" s="260"/>
      <c r="AS319" s="260"/>
      <c r="AT319" s="260"/>
      <c r="AU319" s="260"/>
      <c r="AV319" s="260"/>
      <c r="AW319" s="260"/>
      <c r="AX319" s="260"/>
      <c r="AY319" s="260"/>
      <c r="AZ319" s="260"/>
      <c r="BA319" s="260"/>
      <c r="BB319" s="260"/>
      <c r="BC319" s="260"/>
      <c r="BD319" s="260"/>
      <c r="BE319" s="260"/>
      <c r="BF319" s="260"/>
      <c r="BG319" s="210"/>
      <c r="BH319" s="210"/>
      <c r="BI319" s="210"/>
    </row>
    <row r="320" spans="1:61" x14ac:dyDescent="0.25">
      <c r="A320" s="171" t="s">
        <v>91</v>
      </c>
      <c r="B320" s="164"/>
      <c r="C320" s="299" t="s">
        <v>628</v>
      </c>
      <c r="D320" s="166"/>
      <c r="E320" s="168"/>
      <c r="F320" s="167"/>
      <c r="G320" s="168"/>
      <c r="AO320" s="260"/>
      <c r="AP320" s="260"/>
      <c r="AQ320" s="260"/>
      <c r="AR320" s="260"/>
      <c r="AS320" s="260"/>
      <c r="AT320" s="260"/>
      <c r="AU320" s="260"/>
      <c r="AV320" s="260"/>
      <c r="AW320" s="260"/>
      <c r="AX320" s="260"/>
      <c r="AY320" s="260"/>
      <c r="AZ320" s="260"/>
      <c r="BA320" s="260"/>
      <c r="BB320" s="260"/>
      <c r="BC320" s="260"/>
      <c r="BD320" s="260"/>
      <c r="BE320" s="260"/>
      <c r="BF320" s="260"/>
      <c r="BG320" s="210"/>
      <c r="BH320" s="210"/>
      <c r="BI320" s="210"/>
    </row>
    <row r="321" spans="1:61" x14ac:dyDescent="0.25">
      <c r="A321" s="171" t="s">
        <v>91</v>
      </c>
      <c r="B321" s="164"/>
      <c r="C321" s="299" t="s">
        <v>628</v>
      </c>
      <c r="D321" s="166"/>
      <c r="E321" s="168"/>
      <c r="F321" s="167"/>
      <c r="G321" s="168"/>
      <c r="AO321" s="260"/>
      <c r="AP321" s="260"/>
      <c r="AQ321" s="260"/>
      <c r="AR321" s="260"/>
      <c r="AS321" s="260"/>
      <c r="AT321" s="260"/>
      <c r="AU321" s="260"/>
      <c r="AV321" s="260"/>
      <c r="AW321" s="260"/>
      <c r="AX321" s="260"/>
      <c r="AY321" s="260"/>
      <c r="AZ321" s="260"/>
      <c r="BA321" s="260"/>
      <c r="BB321" s="260"/>
      <c r="BC321" s="260"/>
      <c r="BD321" s="260"/>
      <c r="BE321" s="260"/>
      <c r="BF321" s="260"/>
      <c r="BG321" s="210"/>
      <c r="BH321" s="210"/>
      <c r="BI321" s="210"/>
    </row>
    <row r="322" spans="1:61" x14ac:dyDescent="0.25">
      <c r="A322" s="171" t="s">
        <v>91</v>
      </c>
      <c r="B322" s="164"/>
      <c r="C322" s="299" t="s">
        <v>628</v>
      </c>
      <c r="D322" s="166"/>
      <c r="E322" s="168"/>
      <c r="F322" s="167"/>
      <c r="G322" s="168"/>
      <c r="AO322" s="260"/>
      <c r="AP322" s="260"/>
      <c r="AQ322" s="260"/>
      <c r="AR322" s="260"/>
      <c r="AS322" s="260"/>
      <c r="AT322" s="260"/>
      <c r="AU322" s="260"/>
      <c r="AV322" s="260"/>
      <c r="AW322" s="260"/>
      <c r="AX322" s="260"/>
      <c r="AY322" s="260"/>
      <c r="AZ322" s="260"/>
      <c r="BA322" s="260"/>
      <c r="BB322" s="260"/>
      <c r="BC322" s="260"/>
      <c r="BD322" s="260"/>
      <c r="BE322" s="260"/>
      <c r="BF322" s="260"/>
      <c r="BG322" s="210"/>
      <c r="BH322" s="210"/>
      <c r="BI322" s="210"/>
    </row>
    <row r="323" spans="1:61" x14ac:dyDescent="0.25">
      <c r="A323" s="171" t="s">
        <v>91</v>
      </c>
      <c r="B323" s="164"/>
      <c r="C323" s="299" t="s">
        <v>628</v>
      </c>
      <c r="D323" s="166"/>
      <c r="E323" s="168"/>
      <c r="F323" s="167"/>
      <c r="G323" s="168"/>
      <c r="AO323" s="260"/>
      <c r="AP323" s="260"/>
      <c r="AQ323" s="260"/>
      <c r="AR323" s="260"/>
      <c r="AS323" s="260"/>
      <c r="AT323" s="260"/>
      <c r="AU323" s="260"/>
      <c r="AV323" s="260"/>
      <c r="AW323" s="260"/>
      <c r="AX323" s="260"/>
      <c r="AY323" s="260"/>
      <c r="AZ323" s="260"/>
      <c r="BA323" s="260"/>
      <c r="BB323" s="260"/>
      <c r="BC323" s="260"/>
      <c r="BD323" s="260"/>
      <c r="BE323" s="260"/>
      <c r="BF323" s="260"/>
      <c r="BG323" s="210"/>
      <c r="BH323" s="210"/>
      <c r="BI323" s="210"/>
    </row>
    <row r="324" spans="1:61" x14ac:dyDescent="0.25">
      <c r="A324" s="171" t="s">
        <v>91</v>
      </c>
      <c r="B324" s="164"/>
      <c r="C324" s="299" t="s">
        <v>628</v>
      </c>
      <c r="D324" s="166"/>
      <c r="E324" s="168"/>
      <c r="F324" s="167"/>
      <c r="G324" s="168"/>
      <c r="AO324" s="260"/>
      <c r="AP324" s="260"/>
      <c r="AQ324" s="260"/>
      <c r="AR324" s="260"/>
      <c r="AS324" s="260"/>
      <c r="AT324" s="260"/>
      <c r="AU324" s="260"/>
      <c r="AV324" s="260"/>
      <c r="AW324" s="260"/>
      <c r="AX324" s="260"/>
      <c r="AY324" s="260"/>
      <c r="AZ324" s="260"/>
      <c r="BA324" s="260"/>
      <c r="BB324" s="260"/>
      <c r="BC324" s="260"/>
      <c r="BD324" s="260"/>
      <c r="BE324" s="260"/>
      <c r="BF324" s="260"/>
      <c r="BG324" s="210"/>
      <c r="BH324" s="210"/>
      <c r="BI324" s="210"/>
    </row>
    <row r="325" spans="1:61" x14ac:dyDescent="0.25">
      <c r="A325" s="171" t="s">
        <v>91</v>
      </c>
      <c r="B325" s="164"/>
      <c r="C325" s="299" t="s">
        <v>628</v>
      </c>
      <c r="D325" s="166"/>
      <c r="E325" s="168"/>
      <c r="F325" s="167"/>
      <c r="G325" s="168"/>
      <c r="AO325" s="260"/>
      <c r="AP325" s="260"/>
      <c r="AQ325" s="260"/>
      <c r="AR325" s="260"/>
      <c r="AS325" s="260"/>
      <c r="AT325" s="260"/>
      <c r="AU325" s="260"/>
      <c r="AV325" s="260"/>
      <c r="AW325" s="260"/>
      <c r="AX325" s="260"/>
      <c r="AY325" s="260"/>
      <c r="AZ325" s="260"/>
      <c r="BA325" s="260"/>
      <c r="BB325" s="260"/>
      <c r="BC325" s="260"/>
      <c r="BD325" s="260"/>
      <c r="BE325" s="260"/>
      <c r="BF325" s="260"/>
      <c r="BG325" s="210"/>
      <c r="BH325" s="210"/>
      <c r="BI325" s="210"/>
    </row>
    <row r="326" spans="1:61" x14ac:dyDescent="0.25">
      <c r="A326" s="171" t="s">
        <v>91</v>
      </c>
      <c r="B326" s="164"/>
      <c r="C326" s="299" t="s">
        <v>628</v>
      </c>
      <c r="D326" s="166"/>
      <c r="E326" s="168"/>
      <c r="F326" s="167"/>
      <c r="G326" s="168"/>
      <c r="AO326" s="260"/>
      <c r="AP326" s="260"/>
      <c r="AQ326" s="260"/>
      <c r="AR326" s="260"/>
      <c r="AS326" s="260"/>
      <c r="AT326" s="260"/>
      <c r="AU326" s="260"/>
      <c r="AV326" s="260"/>
      <c r="AW326" s="260"/>
      <c r="AX326" s="260"/>
      <c r="AY326" s="260"/>
      <c r="AZ326" s="260"/>
      <c r="BA326" s="260"/>
      <c r="BB326" s="260"/>
      <c r="BC326" s="260"/>
      <c r="BD326" s="260"/>
      <c r="BE326" s="260"/>
      <c r="BF326" s="260"/>
      <c r="BG326" s="210"/>
      <c r="BH326" s="210"/>
      <c r="BI326" s="210"/>
    </row>
    <row r="327" spans="1:61" x14ac:dyDescent="0.25">
      <c r="A327" s="171" t="s">
        <v>91</v>
      </c>
      <c r="B327" s="164"/>
      <c r="C327" s="299" t="s">
        <v>628</v>
      </c>
      <c r="D327" s="166"/>
      <c r="E327" s="168"/>
      <c r="F327" s="167"/>
      <c r="G327" s="168"/>
      <c r="AO327" s="260"/>
      <c r="AP327" s="260"/>
      <c r="AQ327" s="260"/>
      <c r="AR327" s="260"/>
      <c r="AS327" s="260"/>
      <c r="AT327" s="260"/>
      <c r="AU327" s="260"/>
      <c r="AV327" s="260"/>
      <c r="AW327" s="260"/>
      <c r="AX327" s="260"/>
      <c r="AY327" s="260"/>
      <c r="AZ327" s="260"/>
      <c r="BA327" s="260"/>
      <c r="BB327" s="260"/>
      <c r="BC327" s="260"/>
      <c r="BD327" s="260"/>
      <c r="BE327" s="260"/>
      <c r="BF327" s="260"/>
      <c r="BG327" s="210"/>
      <c r="BH327" s="210"/>
      <c r="BI327" s="210"/>
    </row>
    <row r="328" spans="1:61" x14ac:dyDescent="0.25">
      <c r="A328" s="171" t="s">
        <v>91</v>
      </c>
      <c r="B328" s="164"/>
      <c r="C328" s="299" t="s">
        <v>628</v>
      </c>
      <c r="D328" s="166"/>
      <c r="E328" s="168"/>
      <c r="F328" s="167"/>
      <c r="G328" s="168"/>
      <c r="AO328" s="260"/>
      <c r="AP328" s="260"/>
      <c r="AQ328" s="260"/>
      <c r="AR328" s="260"/>
      <c r="AS328" s="260"/>
      <c r="AT328" s="260"/>
      <c r="AU328" s="260"/>
      <c r="AV328" s="260"/>
      <c r="AW328" s="260"/>
      <c r="AX328" s="260"/>
      <c r="AY328" s="260"/>
      <c r="AZ328" s="260"/>
      <c r="BA328" s="260"/>
      <c r="BB328" s="260"/>
      <c r="BC328" s="260"/>
      <c r="BD328" s="260"/>
      <c r="BE328" s="260"/>
      <c r="BF328" s="260"/>
      <c r="BG328" s="210"/>
      <c r="BH328" s="210"/>
      <c r="BI328" s="210"/>
    </row>
    <row r="329" spans="1:61" x14ac:dyDescent="0.25">
      <c r="A329" s="171" t="s">
        <v>91</v>
      </c>
      <c r="B329" s="164"/>
      <c r="C329" s="299" t="s">
        <v>628</v>
      </c>
      <c r="D329" s="166"/>
      <c r="E329" s="168"/>
      <c r="F329" s="167"/>
      <c r="G329" s="168"/>
      <c r="AO329" s="260"/>
      <c r="AP329" s="260"/>
      <c r="AQ329" s="260"/>
      <c r="AR329" s="260"/>
      <c r="AS329" s="260"/>
      <c r="AT329" s="260"/>
      <c r="AU329" s="260"/>
      <c r="AV329" s="260"/>
      <c r="AW329" s="260"/>
      <c r="AX329" s="260"/>
      <c r="AY329" s="260"/>
      <c r="AZ329" s="260"/>
      <c r="BA329" s="260"/>
      <c r="BB329" s="260"/>
      <c r="BC329" s="260"/>
      <c r="BD329" s="260"/>
      <c r="BE329" s="260"/>
      <c r="BF329" s="260"/>
      <c r="BG329" s="210"/>
      <c r="BH329" s="210"/>
      <c r="BI329" s="210"/>
    </row>
    <row r="330" spans="1:61" x14ac:dyDescent="0.25">
      <c r="A330" s="171" t="s">
        <v>91</v>
      </c>
      <c r="B330" s="164"/>
      <c r="C330" s="299" t="s">
        <v>628</v>
      </c>
      <c r="D330" s="166"/>
      <c r="E330" s="168"/>
      <c r="F330" s="167"/>
      <c r="G330" s="168"/>
      <c r="AO330" s="260"/>
      <c r="AP330" s="260"/>
      <c r="AQ330" s="260"/>
      <c r="AR330" s="260"/>
      <c r="AS330" s="260"/>
      <c r="AT330" s="260"/>
      <c r="AU330" s="260"/>
      <c r="AV330" s="260"/>
      <c r="AW330" s="260"/>
      <c r="AX330" s="260"/>
      <c r="AY330" s="260"/>
      <c r="AZ330" s="260"/>
      <c r="BA330" s="260"/>
      <c r="BB330" s="260"/>
      <c r="BC330" s="260"/>
      <c r="BD330" s="260"/>
      <c r="BE330" s="260"/>
      <c r="BF330" s="260"/>
      <c r="BG330" s="210"/>
      <c r="BH330" s="210"/>
      <c r="BI330" s="210"/>
    </row>
    <row r="331" spans="1:61" x14ac:dyDescent="0.25">
      <c r="A331" s="171" t="s">
        <v>91</v>
      </c>
      <c r="B331" s="164"/>
      <c r="C331" s="299" t="s">
        <v>628</v>
      </c>
      <c r="D331" s="166"/>
      <c r="E331" s="168"/>
      <c r="F331" s="167"/>
      <c r="G331" s="168"/>
      <c r="AO331" s="260"/>
      <c r="AP331" s="260"/>
      <c r="AQ331" s="260"/>
      <c r="AR331" s="260"/>
      <c r="AS331" s="260"/>
      <c r="AT331" s="260"/>
      <c r="AU331" s="260"/>
      <c r="AV331" s="260"/>
      <c r="AW331" s="260"/>
      <c r="AX331" s="260"/>
      <c r="AY331" s="260"/>
      <c r="AZ331" s="260"/>
      <c r="BA331" s="260"/>
      <c r="BB331" s="260"/>
      <c r="BC331" s="260"/>
      <c r="BD331" s="260"/>
      <c r="BE331" s="260"/>
      <c r="BF331" s="260"/>
      <c r="BG331" s="210"/>
      <c r="BH331" s="210"/>
      <c r="BI331" s="210"/>
    </row>
    <row r="332" spans="1:61" x14ac:dyDescent="0.25">
      <c r="A332" s="171" t="s">
        <v>91</v>
      </c>
      <c r="B332" s="164"/>
      <c r="C332" s="299" t="s">
        <v>628</v>
      </c>
      <c r="D332" s="166"/>
      <c r="E332" s="168"/>
      <c r="F332" s="167"/>
      <c r="G332" s="168"/>
      <c r="AO332" s="260"/>
      <c r="AP332" s="260"/>
      <c r="AQ332" s="260"/>
      <c r="AR332" s="260"/>
      <c r="AS332" s="260"/>
      <c r="AT332" s="260"/>
      <c r="AU332" s="260"/>
      <c r="AV332" s="260"/>
      <c r="AW332" s="260"/>
      <c r="AX332" s="260"/>
      <c r="AY332" s="260"/>
      <c r="AZ332" s="260"/>
      <c r="BA332" s="260"/>
      <c r="BB332" s="260"/>
      <c r="BC332" s="260"/>
      <c r="BD332" s="260"/>
      <c r="BE332" s="260"/>
      <c r="BF332" s="260"/>
      <c r="BG332" s="210"/>
      <c r="BH332" s="210"/>
      <c r="BI332" s="210"/>
    </row>
    <row r="333" spans="1:61" x14ac:dyDescent="0.25">
      <c r="A333" s="171" t="s">
        <v>91</v>
      </c>
      <c r="B333" s="164"/>
      <c r="C333" s="299" t="s">
        <v>628</v>
      </c>
      <c r="D333" s="166"/>
      <c r="E333" s="168"/>
      <c r="F333" s="167"/>
      <c r="G333" s="168"/>
      <c r="AO333" s="260"/>
      <c r="AP333" s="260"/>
      <c r="AQ333" s="260"/>
      <c r="AR333" s="260"/>
      <c r="AS333" s="260"/>
      <c r="AT333" s="260"/>
      <c r="AU333" s="260"/>
      <c r="AV333" s="260"/>
      <c r="AW333" s="260"/>
      <c r="AX333" s="260"/>
      <c r="AY333" s="260"/>
      <c r="AZ333" s="260"/>
      <c r="BA333" s="260"/>
      <c r="BB333" s="260"/>
      <c r="BC333" s="260"/>
      <c r="BD333" s="260"/>
      <c r="BE333" s="260"/>
      <c r="BF333" s="260"/>
      <c r="BG333" s="210"/>
      <c r="BH333" s="210"/>
      <c r="BI333" s="210"/>
    </row>
    <row r="334" spans="1:61" x14ac:dyDescent="0.25">
      <c r="A334" s="171" t="s">
        <v>91</v>
      </c>
      <c r="B334" s="164"/>
      <c r="C334" s="299" t="s">
        <v>628</v>
      </c>
      <c r="D334" s="166"/>
      <c r="E334" s="168"/>
      <c r="F334" s="167"/>
      <c r="G334" s="168"/>
      <c r="AO334" s="260"/>
      <c r="AP334" s="260"/>
      <c r="AQ334" s="260"/>
      <c r="AR334" s="260"/>
      <c r="AS334" s="260"/>
      <c r="AT334" s="260"/>
      <c r="AU334" s="260"/>
      <c r="AV334" s="260"/>
      <c r="AW334" s="260"/>
      <c r="AX334" s="260"/>
      <c r="AY334" s="260"/>
      <c r="AZ334" s="260"/>
      <c r="BA334" s="260"/>
      <c r="BB334" s="260"/>
      <c r="BC334" s="260"/>
      <c r="BD334" s="260"/>
      <c r="BE334" s="260"/>
      <c r="BF334" s="260"/>
      <c r="BG334" s="210"/>
      <c r="BH334" s="210"/>
      <c r="BI334" s="210"/>
    </row>
    <row r="335" spans="1:61" x14ac:dyDescent="0.25">
      <c r="A335" s="171" t="s">
        <v>91</v>
      </c>
      <c r="B335" s="164"/>
      <c r="C335" s="299" t="s">
        <v>628</v>
      </c>
      <c r="D335" s="166"/>
      <c r="E335" s="168"/>
      <c r="F335" s="167"/>
      <c r="G335" s="168"/>
      <c r="AO335" s="260"/>
      <c r="AP335" s="260"/>
      <c r="AQ335" s="260"/>
      <c r="AR335" s="260"/>
      <c r="AS335" s="260"/>
      <c r="AT335" s="260"/>
      <c r="AU335" s="260"/>
      <c r="AV335" s="260"/>
      <c r="AW335" s="260"/>
      <c r="AX335" s="260"/>
      <c r="AY335" s="260"/>
      <c r="AZ335" s="260"/>
      <c r="BA335" s="260"/>
      <c r="BB335" s="260"/>
      <c r="BC335" s="260"/>
      <c r="BD335" s="260"/>
      <c r="BE335" s="260"/>
      <c r="BF335" s="260"/>
      <c r="BG335" s="210"/>
      <c r="BH335" s="210"/>
      <c r="BI335" s="210"/>
    </row>
    <row r="336" spans="1:61" x14ac:dyDescent="0.25">
      <c r="A336" s="171" t="s">
        <v>91</v>
      </c>
      <c r="B336" s="164"/>
      <c r="C336" s="299" t="s">
        <v>628</v>
      </c>
      <c r="D336" s="166"/>
      <c r="E336" s="168"/>
      <c r="F336" s="167"/>
      <c r="G336" s="168"/>
      <c r="AO336" s="260"/>
      <c r="AP336" s="260"/>
      <c r="AQ336" s="260"/>
      <c r="AR336" s="260"/>
      <c r="AS336" s="260"/>
      <c r="AT336" s="260"/>
      <c r="AU336" s="260"/>
      <c r="AV336" s="260"/>
      <c r="AW336" s="260"/>
      <c r="AX336" s="260"/>
      <c r="AY336" s="260"/>
      <c r="AZ336" s="260"/>
      <c r="BA336" s="260"/>
      <c r="BB336" s="260"/>
      <c r="BC336" s="260"/>
      <c r="BD336" s="260"/>
      <c r="BE336" s="260"/>
      <c r="BF336" s="260"/>
      <c r="BG336" s="210"/>
      <c r="BH336" s="210"/>
      <c r="BI336" s="210"/>
    </row>
    <row r="337" spans="1:61" x14ac:dyDescent="0.25">
      <c r="A337" s="171" t="s">
        <v>91</v>
      </c>
      <c r="B337" s="164"/>
      <c r="C337" s="299" t="s">
        <v>628</v>
      </c>
      <c r="D337" s="166"/>
      <c r="E337" s="168"/>
      <c r="F337" s="167"/>
      <c r="G337" s="168"/>
      <c r="AO337" s="260"/>
      <c r="AP337" s="260"/>
      <c r="AQ337" s="260"/>
      <c r="AR337" s="260"/>
      <c r="AS337" s="260"/>
      <c r="AT337" s="260"/>
      <c r="AU337" s="260"/>
      <c r="AV337" s="260"/>
      <c r="AW337" s="260"/>
      <c r="AX337" s="260"/>
      <c r="AY337" s="260"/>
      <c r="AZ337" s="260"/>
      <c r="BA337" s="260"/>
      <c r="BB337" s="260"/>
      <c r="BC337" s="260"/>
      <c r="BD337" s="260"/>
      <c r="BE337" s="260"/>
      <c r="BF337" s="260"/>
      <c r="BG337" s="210"/>
      <c r="BH337" s="210"/>
      <c r="BI337" s="210"/>
    </row>
    <row r="338" spans="1:61" x14ac:dyDescent="0.25">
      <c r="A338" s="171" t="s">
        <v>91</v>
      </c>
      <c r="B338" s="164"/>
      <c r="C338" s="299" t="s">
        <v>628</v>
      </c>
      <c r="D338" s="166"/>
      <c r="E338" s="168"/>
      <c r="F338" s="167"/>
      <c r="G338" s="168"/>
      <c r="AO338" s="260"/>
      <c r="AP338" s="260"/>
      <c r="AQ338" s="260"/>
      <c r="AR338" s="260"/>
      <c r="AS338" s="260"/>
      <c r="AT338" s="260"/>
      <c r="AU338" s="260"/>
      <c r="AV338" s="260"/>
      <c r="AW338" s="260"/>
      <c r="AX338" s="260"/>
      <c r="AY338" s="260"/>
      <c r="AZ338" s="260"/>
      <c r="BA338" s="260"/>
      <c r="BB338" s="260"/>
      <c r="BC338" s="260"/>
      <c r="BD338" s="260"/>
      <c r="BE338" s="260"/>
      <c r="BF338" s="260"/>
      <c r="BG338" s="210"/>
      <c r="BH338" s="210"/>
      <c r="BI338" s="210"/>
    </row>
    <row r="339" spans="1:61" x14ac:dyDescent="0.25">
      <c r="A339" s="171" t="s">
        <v>91</v>
      </c>
      <c r="B339" s="164"/>
      <c r="C339" s="299" t="s">
        <v>628</v>
      </c>
      <c r="D339" s="166"/>
      <c r="E339" s="168"/>
      <c r="F339" s="167"/>
      <c r="G339" s="168"/>
      <c r="AO339" s="260"/>
      <c r="AP339" s="260"/>
      <c r="AQ339" s="260"/>
      <c r="AR339" s="260"/>
      <c r="AS339" s="260"/>
      <c r="AT339" s="260"/>
      <c r="AU339" s="260"/>
      <c r="AV339" s="260"/>
      <c r="AW339" s="260"/>
      <c r="AX339" s="260"/>
      <c r="AY339" s="260"/>
      <c r="AZ339" s="260"/>
      <c r="BA339" s="260"/>
      <c r="BB339" s="260"/>
      <c r="BC339" s="260"/>
      <c r="BD339" s="260"/>
      <c r="BE339" s="260"/>
      <c r="BF339" s="260"/>
      <c r="BG339" s="210"/>
      <c r="BH339" s="210"/>
      <c r="BI339" s="210"/>
    </row>
    <row r="340" spans="1:61" x14ac:dyDescent="0.25">
      <c r="A340" s="171" t="s">
        <v>91</v>
      </c>
      <c r="B340" s="164"/>
      <c r="C340" s="299" t="s">
        <v>628</v>
      </c>
      <c r="D340" s="166"/>
      <c r="E340" s="168"/>
      <c r="F340" s="167"/>
      <c r="G340" s="168"/>
      <c r="AO340" s="260"/>
      <c r="AP340" s="260"/>
      <c r="AQ340" s="260"/>
      <c r="AR340" s="260"/>
      <c r="AS340" s="260"/>
      <c r="AT340" s="260"/>
      <c r="AU340" s="260"/>
      <c r="AV340" s="260"/>
      <c r="AW340" s="260"/>
      <c r="AX340" s="260"/>
      <c r="AY340" s="260"/>
      <c r="AZ340" s="260"/>
      <c r="BA340" s="260"/>
      <c r="BB340" s="260"/>
      <c r="BC340" s="260"/>
      <c r="BD340" s="260"/>
      <c r="BE340" s="260"/>
      <c r="BF340" s="260"/>
      <c r="BG340" s="210"/>
      <c r="BH340" s="210"/>
      <c r="BI340" s="210"/>
    </row>
    <row r="341" spans="1:61" x14ac:dyDescent="0.25">
      <c r="A341" s="171" t="s">
        <v>91</v>
      </c>
      <c r="B341" s="164"/>
      <c r="C341" s="299" t="s">
        <v>628</v>
      </c>
      <c r="D341" s="166"/>
      <c r="E341" s="168"/>
      <c r="F341" s="167"/>
      <c r="G341" s="168"/>
      <c r="AO341" s="260"/>
      <c r="AP341" s="260"/>
      <c r="AQ341" s="260"/>
      <c r="AR341" s="260"/>
      <c r="AS341" s="260"/>
      <c r="AT341" s="260"/>
      <c r="AU341" s="260"/>
      <c r="AV341" s="260"/>
      <c r="AW341" s="260"/>
      <c r="AX341" s="260"/>
      <c r="AY341" s="260"/>
      <c r="AZ341" s="260"/>
      <c r="BA341" s="260"/>
      <c r="BB341" s="260"/>
      <c r="BC341" s="260"/>
      <c r="BD341" s="260"/>
      <c r="BE341" s="260"/>
      <c r="BF341" s="260"/>
      <c r="BG341" s="210"/>
      <c r="BH341" s="210"/>
      <c r="BI341" s="210"/>
    </row>
    <row r="342" spans="1:61" x14ac:dyDescent="0.25">
      <c r="A342" s="171" t="s">
        <v>91</v>
      </c>
      <c r="B342" s="164"/>
      <c r="C342" s="299" t="s">
        <v>628</v>
      </c>
      <c r="D342" s="166"/>
      <c r="E342" s="168"/>
      <c r="F342" s="167"/>
      <c r="G342" s="168"/>
      <c r="AO342" s="260"/>
      <c r="AP342" s="260"/>
      <c r="AQ342" s="260"/>
      <c r="AR342" s="260"/>
      <c r="AS342" s="260"/>
      <c r="AT342" s="260"/>
      <c r="AU342" s="260"/>
      <c r="AV342" s="260"/>
      <c r="AW342" s="260"/>
      <c r="AX342" s="260"/>
      <c r="AY342" s="260"/>
      <c r="AZ342" s="260"/>
      <c r="BA342" s="260"/>
      <c r="BB342" s="260"/>
      <c r="BC342" s="260"/>
      <c r="BD342" s="260"/>
      <c r="BE342" s="260"/>
      <c r="BF342" s="260"/>
      <c r="BG342" s="210"/>
      <c r="BH342" s="210"/>
      <c r="BI342" s="210"/>
    </row>
    <row r="343" spans="1:61" x14ac:dyDescent="0.25">
      <c r="A343" s="171" t="s">
        <v>91</v>
      </c>
      <c r="B343" s="164"/>
      <c r="C343" s="299" t="s">
        <v>628</v>
      </c>
      <c r="D343" s="166"/>
      <c r="E343" s="168"/>
      <c r="F343" s="167"/>
      <c r="G343" s="168"/>
      <c r="AO343" s="260"/>
      <c r="AP343" s="260"/>
      <c r="AQ343" s="260"/>
      <c r="AR343" s="260"/>
      <c r="AS343" s="260"/>
      <c r="AT343" s="260"/>
      <c r="AU343" s="260"/>
      <c r="AV343" s="260"/>
      <c r="AW343" s="260"/>
      <c r="AX343" s="260"/>
      <c r="AY343" s="260"/>
      <c r="AZ343" s="260"/>
      <c r="BA343" s="260"/>
      <c r="BB343" s="260"/>
      <c r="BC343" s="260"/>
      <c r="BD343" s="260"/>
      <c r="BE343" s="260"/>
      <c r="BF343" s="260"/>
      <c r="BG343" s="210"/>
      <c r="BH343" s="210"/>
      <c r="BI343" s="210"/>
    </row>
    <row r="344" spans="1:61" x14ac:dyDescent="0.25">
      <c r="A344" s="171" t="s">
        <v>91</v>
      </c>
      <c r="B344" s="164"/>
      <c r="C344" s="299" t="s">
        <v>628</v>
      </c>
      <c r="D344" s="166"/>
      <c r="E344" s="168"/>
      <c r="F344" s="167"/>
      <c r="G344" s="168"/>
      <c r="AO344" s="260"/>
      <c r="AP344" s="260"/>
      <c r="AQ344" s="260"/>
      <c r="AR344" s="260"/>
      <c r="AS344" s="260"/>
      <c r="AT344" s="260"/>
      <c r="AU344" s="260"/>
      <c r="AV344" s="260"/>
      <c r="AW344" s="260"/>
      <c r="AX344" s="260"/>
      <c r="AY344" s="260"/>
      <c r="AZ344" s="260"/>
      <c r="BA344" s="260"/>
      <c r="BB344" s="260"/>
      <c r="BC344" s="260"/>
      <c r="BD344" s="260"/>
      <c r="BE344" s="260"/>
      <c r="BF344" s="260"/>
      <c r="BG344" s="210"/>
      <c r="BH344" s="210"/>
      <c r="BI344" s="210"/>
    </row>
    <row r="345" spans="1:61" x14ac:dyDescent="0.25">
      <c r="A345" s="171" t="s">
        <v>91</v>
      </c>
      <c r="B345" s="164"/>
      <c r="C345" s="299" t="s">
        <v>628</v>
      </c>
      <c r="D345" s="166"/>
      <c r="E345" s="168"/>
      <c r="F345" s="167"/>
      <c r="G345" s="168"/>
      <c r="AO345" s="260"/>
      <c r="AP345" s="260"/>
      <c r="AQ345" s="260"/>
      <c r="AR345" s="260"/>
      <c r="AS345" s="260"/>
      <c r="AT345" s="260"/>
      <c r="AU345" s="260"/>
      <c r="AV345" s="260"/>
      <c r="AW345" s="260"/>
      <c r="AX345" s="260"/>
      <c r="AY345" s="260"/>
      <c r="AZ345" s="260"/>
      <c r="BA345" s="260"/>
      <c r="BB345" s="260"/>
      <c r="BC345" s="260"/>
      <c r="BD345" s="260"/>
      <c r="BE345" s="260"/>
      <c r="BF345" s="260"/>
      <c r="BG345" s="210"/>
      <c r="BH345" s="210"/>
      <c r="BI345" s="210"/>
    </row>
    <row r="346" spans="1:61" x14ac:dyDescent="0.25">
      <c r="A346" s="171" t="s">
        <v>91</v>
      </c>
      <c r="B346" s="164"/>
      <c r="C346" s="299" t="s">
        <v>628</v>
      </c>
      <c r="D346" s="166"/>
      <c r="E346" s="168"/>
      <c r="F346" s="167"/>
      <c r="G346" s="168"/>
      <c r="AO346" s="260"/>
      <c r="AP346" s="260"/>
      <c r="AQ346" s="260"/>
      <c r="AR346" s="260"/>
      <c r="AS346" s="260"/>
      <c r="AT346" s="260"/>
      <c r="AU346" s="260"/>
      <c r="AV346" s="260"/>
      <c r="AW346" s="260"/>
      <c r="AX346" s="260"/>
      <c r="AY346" s="260"/>
      <c r="AZ346" s="260"/>
      <c r="BA346" s="260"/>
      <c r="BB346" s="260"/>
      <c r="BC346" s="260"/>
      <c r="BD346" s="260"/>
      <c r="BE346" s="260"/>
      <c r="BF346" s="260"/>
      <c r="BG346" s="210"/>
      <c r="BH346" s="210"/>
      <c r="BI346" s="210"/>
    </row>
    <row r="347" spans="1:61" x14ac:dyDescent="0.25">
      <c r="A347" s="171" t="s">
        <v>91</v>
      </c>
      <c r="B347" s="164"/>
      <c r="C347" s="299" t="s">
        <v>628</v>
      </c>
      <c r="D347" s="166"/>
      <c r="E347" s="168"/>
      <c r="F347" s="167"/>
      <c r="G347" s="168"/>
      <c r="AO347" s="260"/>
      <c r="AP347" s="260"/>
      <c r="AQ347" s="260"/>
      <c r="AR347" s="260"/>
      <c r="AS347" s="260"/>
      <c r="AT347" s="260"/>
      <c r="AU347" s="260"/>
      <c r="AV347" s="260"/>
      <c r="AW347" s="260"/>
      <c r="AX347" s="260"/>
      <c r="AY347" s="260"/>
      <c r="AZ347" s="260"/>
      <c r="BA347" s="260"/>
      <c r="BB347" s="260"/>
      <c r="BC347" s="260"/>
      <c r="BD347" s="260"/>
      <c r="BE347" s="260"/>
      <c r="BF347" s="260"/>
      <c r="BG347" s="210"/>
      <c r="BH347" s="210"/>
      <c r="BI347" s="210"/>
    </row>
    <row r="348" spans="1:61" x14ac:dyDescent="0.25">
      <c r="A348" s="171" t="s">
        <v>91</v>
      </c>
      <c r="B348" s="164"/>
      <c r="C348" s="299" t="s">
        <v>628</v>
      </c>
      <c r="D348" s="166"/>
      <c r="E348" s="168"/>
      <c r="F348" s="167"/>
      <c r="G348" s="168"/>
      <c r="AO348" s="260"/>
      <c r="AP348" s="260"/>
      <c r="AQ348" s="260"/>
      <c r="AR348" s="260"/>
      <c r="AS348" s="260"/>
      <c r="AT348" s="260"/>
      <c r="AU348" s="260"/>
      <c r="AV348" s="260"/>
      <c r="AW348" s="260"/>
      <c r="AX348" s="260"/>
      <c r="AY348" s="260"/>
      <c r="AZ348" s="260"/>
      <c r="BA348" s="260"/>
      <c r="BB348" s="260"/>
      <c r="BC348" s="260"/>
      <c r="BD348" s="260"/>
      <c r="BE348" s="260"/>
      <c r="BF348" s="260"/>
      <c r="BG348" s="210"/>
      <c r="BH348" s="210"/>
      <c r="BI348" s="210"/>
    </row>
    <row r="349" spans="1:61" x14ac:dyDescent="0.25">
      <c r="A349" s="171" t="s">
        <v>91</v>
      </c>
      <c r="B349" s="164"/>
      <c r="C349" s="299" t="s">
        <v>628</v>
      </c>
      <c r="D349" s="166"/>
      <c r="E349" s="168"/>
      <c r="F349" s="167"/>
      <c r="G349" s="168"/>
      <c r="AO349" s="260"/>
      <c r="AP349" s="260"/>
      <c r="AQ349" s="260"/>
      <c r="AR349" s="260"/>
      <c r="AS349" s="260"/>
      <c r="AT349" s="260"/>
      <c r="AU349" s="260"/>
      <c r="AV349" s="260"/>
      <c r="AW349" s="260"/>
      <c r="AX349" s="260"/>
      <c r="AY349" s="260"/>
      <c r="AZ349" s="260"/>
      <c r="BA349" s="260"/>
      <c r="BB349" s="260"/>
      <c r="BC349" s="260"/>
      <c r="BD349" s="260"/>
      <c r="BE349" s="260"/>
      <c r="BF349" s="260"/>
      <c r="BG349" s="210"/>
      <c r="BH349" s="210"/>
      <c r="BI349" s="210"/>
    </row>
    <row r="350" spans="1:61" x14ac:dyDescent="0.25">
      <c r="A350" s="171" t="s">
        <v>91</v>
      </c>
      <c r="B350" s="164"/>
      <c r="C350" s="299" t="s">
        <v>628</v>
      </c>
      <c r="D350" s="166"/>
      <c r="E350" s="168"/>
      <c r="F350" s="167"/>
      <c r="G350" s="168"/>
      <c r="AO350" s="260"/>
      <c r="AP350" s="260"/>
      <c r="AQ350" s="260"/>
      <c r="AR350" s="260"/>
      <c r="AS350" s="260"/>
      <c r="AT350" s="260"/>
      <c r="AU350" s="260"/>
      <c r="AV350" s="260"/>
      <c r="AW350" s="260"/>
      <c r="AX350" s="260"/>
      <c r="AY350" s="260"/>
      <c r="AZ350" s="260"/>
      <c r="BA350" s="260"/>
      <c r="BB350" s="260"/>
      <c r="BC350" s="260"/>
      <c r="BD350" s="260"/>
      <c r="BE350" s="260"/>
      <c r="BF350" s="260"/>
      <c r="BG350" s="210"/>
      <c r="BH350" s="210"/>
      <c r="BI350" s="210"/>
    </row>
    <row r="351" spans="1:61" x14ac:dyDescent="0.25">
      <c r="A351" s="171" t="s">
        <v>91</v>
      </c>
      <c r="B351" s="164"/>
      <c r="C351" s="299" t="s">
        <v>628</v>
      </c>
      <c r="D351" s="166"/>
      <c r="E351" s="168"/>
      <c r="F351" s="167"/>
      <c r="G351" s="168"/>
      <c r="AO351" s="260"/>
      <c r="AP351" s="260"/>
      <c r="AQ351" s="260"/>
      <c r="AR351" s="260"/>
      <c r="AS351" s="260"/>
      <c r="AT351" s="260"/>
      <c r="AU351" s="260"/>
      <c r="AV351" s="260"/>
      <c r="AW351" s="260"/>
      <c r="AX351" s="260"/>
      <c r="AY351" s="260"/>
      <c r="AZ351" s="260"/>
      <c r="BA351" s="260"/>
      <c r="BB351" s="260"/>
      <c r="BC351" s="260"/>
      <c r="BD351" s="260"/>
      <c r="BE351" s="260"/>
      <c r="BF351" s="260"/>
      <c r="BG351" s="210"/>
      <c r="BH351" s="210"/>
      <c r="BI351" s="210"/>
    </row>
    <row r="352" spans="1:61" x14ac:dyDescent="0.25">
      <c r="A352" s="171" t="s">
        <v>91</v>
      </c>
      <c r="B352" s="164"/>
      <c r="C352" s="299" t="s">
        <v>628</v>
      </c>
      <c r="D352" s="166"/>
      <c r="E352" s="168"/>
      <c r="F352" s="167"/>
      <c r="G352" s="168"/>
      <c r="AO352" s="260"/>
      <c r="AP352" s="260"/>
      <c r="AQ352" s="260"/>
      <c r="AR352" s="260"/>
      <c r="AS352" s="260"/>
      <c r="AT352" s="260"/>
      <c r="AU352" s="260"/>
      <c r="AV352" s="260"/>
      <c r="AW352" s="260"/>
      <c r="AX352" s="260"/>
      <c r="AY352" s="260"/>
      <c r="AZ352" s="260"/>
      <c r="BA352" s="260"/>
      <c r="BB352" s="260"/>
      <c r="BC352" s="260"/>
      <c r="BD352" s="260"/>
      <c r="BE352" s="260"/>
      <c r="BF352" s="260"/>
      <c r="BG352" s="210"/>
      <c r="BH352" s="210"/>
      <c r="BI352" s="210"/>
    </row>
    <row r="353" spans="1:61" x14ac:dyDescent="0.25">
      <c r="A353" s="171" t="s">
        <v>91</v>
      </c>
      <c r="B353" s="164"/>
      <c r="C353" s="299" t="s">
        <v>628</v>
      </c>
      <c r="D353" s="166"/>
      <c r="E353" s="168"/>
      <c r="F353" s="167"/>
      <c r="G353" s="168"/>
      <c r="AO353" s="260"/>
      <c r="AP353" s="260"/>
      <c r="AQ353" s="260"/>
      <c r="AR353" s="260"/>
      <c r="AS353" s="260"/>
      <c r="AT353" s="260"/>
      <c r="AU353" s="260"/>
      <c r="AV353" s="260"/>
      <c r="AW353" s="260"/>
      <c r="AX353" s="260"/>
      <c r="AY353" s="260"/>
      <c r="AZ353" s="260"/>
      <c r="BA353" s="260"/>
      <c r="BB353" s="260"/>
      <c r="BC353" s="260"/>
      <c r="BD353" s="260"/>
      <c r="BE353" s="260"/>
      <c r="BF353" s="260"/>
      <c r="BG353" s="210"/>
      <c r="BH353" s="210"/>
      <c r="BI353" s="210"/>
    </row>
    <row r="354" spans="1:61" x14ac:dyDescent="0.25">
      <c r="A354" s="171" t="s">
        <v>91</v>
      </c>
      <c r="B354" s="164"/>
      <c r="C354" s="299" t="s">
        <v>628</v>
      </c>
      <c r="D354" s="166"/>
      <c r="E354" s="168"/>
      <c r="F354" s="167"/>
      <c r="G354" s="168"/>
      <c r="AO354" s="260"/>
      <c r="AP354" s="260"/>
      <c r="AQ354" s="260"/>
      <c r="AR354" s="260"/>
      <c r="AS354" s="260"/>
      <c r="AT354" s="260"/>
      <c r="AU354" s="260"/>
      <c r="AV354" s="260"/>
      <c r="AW354" s="260"/>
      <c r="AX354" s="260"/>
      <c r="AY354" s="260"/>
      <c r="AZ354" s="260"/>
      <c r="BA354" s="260"/>
      <c r="BB354" s="260"/>
      <c r="BC354" s="260"/>
      <c r="BD354" s="260"/>
      <c r="BE354" s="260"/>
      <c r="BF354" s="260"/>
      <c r="BG354" s="210"/>
      <c r="BH354" s="210"/>
      <c r="BI354" s="210"/>
    </row>
    <row r="355" spans="1:61" x14ac:dyDescent="0.25">
      <c r="A355" s="171" t="s">
        <v>91</v>
      </c>
      <c r="B355" s="164"/>
      <c r="C355" s="299" t="s">
        <v>628</v>
      </c>
      <c r="D355" s="166"/>
      <c r="E355" s="168"/>
      <c r="F355" s="167"/>
      <c r="G355" s="168"/>
      <c r="AO355" s="260"/>
      <c r="AP355" s="260"/>
      <c r="AQ355" s="260"/>
      <c r="AR355" s="260"/>
      <c r="AS355" s="260"/>
      <c r="AT355" s="260"/>
      <c r="AU355" s="260"/>
      <c r="AV355" s="260"/>
      <c r="AW355" s="260"/>
      <c r="AX355" s="260"/>
      <c r="AY355" s="260"/>
      <c r="AZ355" s="260"/>
      <c r="BA355" s="260"/>
      <c r="BB355" s="260"/>
      <c r="BC355" s="260"/>
      <c r="BD355" s="260"/>
      <c r="BE355" s="260"/>
      <c r="BF355" s="260"/>
      <c r="BG355" s="210"/>
      <c r="BH355" s="210"/>
      <c r="BI355" s="210"/>
    </row>
    <row r="356" spans="1:61" x14ac:dyDescent="0.25">
      <c r="A356" s="171" t="s">
        <v>91</v>
      </c>
      <c r="B356" s="164"/>
      <c r="C356" s="299" t="s">
        <v>628</v>
      </c>
      <c r="D356" s="166"/>
      <c r="E356" s="168"/>
      <c r="F356" s="167"/>
      <c r="G356" s="168"/>
      <c r="AO356" s="260"/>
      <c r="AP356" s="260"/>
      <c r="AQ356" s="260"/>
      <c r="AR356" s="260"/>
      <c r="AS356" s="260"/>
      <c r="AT356" s="260"/>
      <c r="AU356" s="260"/>
      <c r="AV356" s="260"/>
      <c r="AW356" s="260"/>
      <c r="AX356" s="260"/>
      <c r="AY356" s="260"/>
      <c r="AZ356" s="260"/>
      <c r="BA356" s="260"/>
      <c r="BB356" s="260"/>
      <c r="BC356" s="260"/>
      <c r="BD356" s="260"/>
      <c r="BE356" s="260"/>
      <c r="BF356" s="260"/>
      <c r="BG356" s="210"/>
      <c r="BH356" s="210"/>
      <c r="BI356" s="210"/>
    </row>
    <row r="357" spans="1:61" x14ac:dyDescent="0.25">
      <c r="A357" s="171" t="s">
        <v>91</v>
      </c>
      <c r="B357" s="164"/>
      <c r="C357" s="299" t="s">
        <v>628</v>
      </c>
      <c r="D357" s="166"/>
      <c r="E357" s="168"/>
      <c r="F357" s="167"/>
      <c r="G357" s="168"/>
      <c r="AO357" s="260"/>
      <c r="AP357" s="260"/>
      <c r="AQ357" s="260"/>
      <c r="AR357" s="260"/>
      <c r="AS357" s="260"/>
      <c r="AT357" s="260"/>
      <c r="AU357" s="260"/>
      <c r="AV357" s="260"/>
      <c r="AW357" s="260"/>
      <c r="AX357" s="260"/>
      <c r="AY357" s="260"/>
      <c r="AZ357" s="260"/>
      <c r="BA357" s="260"/>
      <c r="BB357" s="260"/>
      <c r="BC357" s="260"/>
      <c r="BD357" s="260"/>
      <c r="BE357" s="260"/>
      <c r="BF357" s="260"/>
      <c r="BG357" s="210"/>
      <c r="BH357" s="210"/>
      <c r="BI357" s="210"/>
    </row>
    <row r="358" spans="1:61" x14ac:dyDescent="0.25">
      <c r="A358" s="171" t="s">
        <v>91</v>
      </c>
      <c r="B358" s="164"/>
      <c r="C358" s="299" t="s">
        <v>628</v>
      </c>
      <c r="D358" s="166"/>
      <c r="E358" s="168"/>
      <c r="F358" s="167"/>
      <c r="G358" s="168"/>
      <c r="AO358" s="260"/>
      <c r="AP358" s="260"/>
      <c r="AQ358" s="260"/>
      <c r="AR358" s="260"/>
      <c r="AS358" s="260"/>
      <c r="AT358" s="260"/>
      <c r="AU358" s="260"/>
      <c r="AV358" s="260"/>
      <c r="AW358" s="260"/>
      <c r="AX358" s="260"/>
      <c r="AY358" s="260"/>
      <c r="AZ358" s="260"/>
      <c r="BA358" s="260"/>
      <c r="BB358" s="260"/>
      <c r="BC358" s="260"/>
      <c r="BD358" s="260"/>
      <c r="BE358" s="260"/>
      <c r="BF358" s="260"/>
      <c r="BG358" s="210"/>
      <c r="BH358" s="210"/>
      <c r="BI358" s="210"/>
    </row>
    <row r="359" spans="1:61" x14ac:dyDescent="0.25">
      <c r="A359" s="171" t="s">
        <v>91</v>
      </c>
      <c r="B359" s="164"/>
      <c r="C359" s="299" t="s">
        <v>628</v>
      </c>
      <c r="D359" s="166"/>
      <c r="E359" s="168"/>
      <c r="F359" s="167"/>
      <c r="G359" s="168"/>
      <c r="AO359" s="260"/>
      <c r="AP359" s="260"/>
      <c r="AQ359" s="260"/>
      <c r="AR359" s="260"/>
      <c r="AS359" s="260"/>
      <c r="AT359" s="260"/>
      <c r="AU359" s="260"/>
      <c r="AV359" s="260"/>
      <c r="AW359" s="260"/>
      <c r="AX359" s="260"/>
      <c r="AY359" s="260"/>
      <c r="AZ359" s="260"/>
      <c r="BA359" s="260"/>
      <c r="BB359" s="260"/>
      <c r="BC359" s="260"/>
      <c r="BD359" s="260"/>
      <c r="BE359" s="260"/>
      <c r="BF359" s="260"/>
      <c r="BG359" s="210"/>
      <c r="BH359" s="210"/>
      <c r="BI359" s="210"/>
    </row>
    <row r="360" spans="1:61" x14ac:dyDescent="0.25">
      <c r="A360" s="171" t="s">
        <v>91</v>
      </c>
      <c r="B360" s="164"/>
      <c r="C360" s="299" t="s">
        <v>628</v>
      </c>
      <c r="D360" s="166"/>
      <c r="E360" s="168"/>
      <c r="F360" s="167"/>
      <c r="G360" s="168"/>
      <c r="AO360" s="260"/>
      <c r="AP360" s="260"/>
      <c r="AQ360" s="260"/>
      <c r="AR360" s="260"/>
      <c r="AS360" s="260"/>
      <c r="AT360" s="260"/>
      <c r="AU360" s="260"/>
      <c r="AV360" s="260"/>
      <c r="AW360" s="260"/>
      <c r="AX360" s="260"/>
      <c r="AY360" s="260"/>
      <c r="AZ360" s="260"/>
      <c r="BA360" s="260"/>
      <c r="BB360" s="260"/>
      <c r="BC360" s="260"/>
      <c r="BD360" s="260"/>
      <c r="BE360" s="260"/>
      <c r="BF360" s="260"/>
      <c r="BG360" s="210"/>
      <c r="BH360" s="210"/>
      <c r="BI360" s="210"/>
    </row>
    <row r="361" spans="1:61" x14ac:dyDescent="0.25">
      <c r="A361" s="171" t="s">
        <v>91</v>
      </c>
      <c r="B361" s="164"/>
      <c r="C361" s="299" t="s">
        <v>628</v>
      </c>
      <c r="D361" s="166"/>
      <c r="E361" s="168"/>
      <c r="F361" s="167"/>
      <c r="G361" s="168"/>
      <c r="AO361" s="260"/>
      <c r="AP361" s="260"/>
      <c r="AQ361" s="260"/>
      <c r="AR361" s="260"/>
      <c r="AS361" s="260"/>
      <c r="AT361" s="260"/>
      <c r="AU361" s="260"/>
      <c r="AV361" s="260"/>
      <c r="AW361" s="260"/>
      <c r="AX361" s="260"/>
      <c r="AY361" s="260"/>
      <c r="AZ361" s="260"/>
      <c r="BA361" s="260"/>
      <c r="BB361" s="260"/>
      <c r="BC361" s="260"/>
      <c r="BD361" s="260"/>
      <c r="BE361" s="260"/>
      <c r="BF361" s="260"/>
      <c r="BG361" s="210"/>
      <c r="BH361" s="210"/>
      <c r="BI361" s="210"/>
    </row>
    <row r="362" spans="1:61" x14ac:dyDescent="0.25">
      <c r="A362" s="171" t="s">
        <v>91</v>
      </c>
      <c r="B362" s="164"/>
      <c r="C362" s="299" t="s">
        <v>628</v>
      </c>
      <c r="D362" s="166"/>
      <c r="E362" s="168"/>
      <c r="F362" s="167"/>
      <c r="G362" s="168"/>
      <c r="AO362" s="260"/>
      <c r="AP362" s="260"/>
      <c r="AQ362" s="260"/>
      <c r="AR362" s="260"/>
      <c r="AS362" s="260"/>
      <c r="AT362" s="260"/>
      <c r="AU362" s="260"/>
      <c r="AV362" s="260"/>
      <c r="AW362" s="260"/>
      <c r="AX362" s="260"/>
      <c r="AY362" s="260"/>
      <c r="AZ362" s="260"/>
      <c r="BA362" s="260"/>
      <c r="BB362" s="260"/>
      <c r="BC362" s="260"/>
      <c r="BD362" s="260"/>
      <c r="BE362" s="260"/>
      <c r="BF362" s="260"/>
      <c r="BG362" s="210"/>
      <c r="BH362" s="210"/>
      <c r="BI362" s="210"/>
    </row>
    <row r="363" spans="1:61" x14ac:dyDescent="0.25">
      <c r="A363" s="171" t="s">
        <v>91</v>
      </c>
      <c r="B363" s="164"/>
      <c r="C363" s="299" t="s">
        <v>628</v>
      </c>
      <c r="D363" s="166"/>
      <c r="E363" s="168"/>
      <c r="F363" s="167"/>
      <c r="G363" s="168"/>
      <c r="AO363" s="260"/>
      <c r="AP363" s="260"/>
      <c r="AQ363" s="260"/>
      <c r="AR363" s="260"/>
      <c r="AS363" s="260"/>
      <c r="AT363" s="260"/>
      <c r="AU363" s="260"/>
      <c r="AV363" s="260"/>
      <c r="AW363" s="260"/>
      <c r="AX363" s="260"/>
      <c r="AY363" s="260"/>
      <c r="AZ363" s="260"/>
      <c r="BA363" s="260"/>
      <c r="BB363" s="260"/>
      <c r="BC363" s="260"/>
      <c r="BD363" s="260"/>
      <c r="BE363" s="260"/>
      <c r="BF363" s="260"/>
      <c r="BG363" s="210"/>
      <c r="BH363" s="210"/>
      <c r="BI363" s="210"/>
    </row>
    <row r="364" spans="1:61" x14ac:dyDescent="0.25">
      <c r="A364" s="171" t="s">
        <v>91</v>
      </c>
      <c r="B364" s="164"/>
      <c r="C364" s="299" t="s">
        <v>628</v>
      </c>
      <c r="D364" s="166"/>
      <c r="E364" s="168"/>
      <c r="F364" s="167"/>
      <c r="G364" s="168"/>
      <c r="AO364" s="260"/>
      <c r="AP364" s="260"/>
      <c r="AQ364" s="260"/>
      <c r="AR364" s="260"/>
      <c r="AS364" s="260"/>
      <c r="AT364" s="260"/>
      <c r="AU364" s="260"/>
      <c r="AV364" s="260"/>
      <c r="AW364" s="260"/>
      <c r="AX364" s="260"/>
      <c r="AY364" s="260"/>
      <c r="AZ364" s="260"/>
      <c r="BA364" s="260"/>
      <c r="BB364" s="260"/>
      <c r="BC364" s="260"/>
      <c r="BD364" s="260"/>
      <c r="BE364" s="260"/>
      <c r="BF364" s="260"/>
      <c r="BG364" s="210"/>
      <c r="BH364" s="210"/>
      <c r="BI364" s="210"/>
    </row>
    <row r="365" spans="1:61" x14ac:dyDescent="0.25">
      <c r="A365" s="171" t="s">
        <v>91</v>
      </c>
      <c r="B365" s="164"/>
      <c r="C365" s="299" t="s">
        <v>628</v>
      </c>
      <c r="D365" s="166"/>
      <c r="E365" s="168"/>
      <c r="F365" s="167"/>
      <c r="G365" s="168"/>
      <c r="AO365" s="260"/>
      <c r="AP365" s="260"/>
      <c r="AQ365" s="260"/>
      <c r="AR365" s="260"/>
      <c r="AS365" s="260"/>
      <c r="AT365" s="260"/>
      <c r="AU365" s="260"/>
      <c r="AV365" s="260"/>
      <c r="AW365" s="260"/>
      <c r="AX365" s="260"/>
      <c r="AY365" s="260"/>
      <c r="AZ365" s="260"/>
      <c r="BA365" s="260"/>
      <c r="BB365" s="260"/>
      <c r="BC365" s="260"/>
      <c r="BD365" s="260"/>
      <c r="BE365" s="260"/>
      <c r="BF365" s="260"/>
      <c r="BG365" s="210"/>
      <c r="BH365" s="210"/>
      <c r="BI365" s="210"/>
    </row>
    <row r="366" spans="1:61" x14ac:dyDescent="0.25">
      <c r="A366" s="171" t="s">
        <v>91</v>
      </c>
      <c r="B366" s="164"/>
      <c r="C366" s="299" t="s">
        <v>628</v>
      </c>
      <c r="D366" s="166"/>
      <c r="E366" s="168"/>
      <c r="F366" s="167"/>
      <c r="G366" s="168"/>
      <c r="AO366" s="260"/>
      <c r="AP366" s="260"/>
      <c r="AQ366" s="260"/>
      <c r="AR366" s="260"/>
      <c r="AS366" s="260"/>
      <c r="AT366" s="260"/>
      <c r="AU366" s="260"/>
      <c r="AV366" s="260"/>
      <c r="AW366" s="260"/>
      <c r="AX366" s="260"/>
      <c r="AY366" s="260"/>
      <c r="AZ366" s="260"/>
      <c r="BA366" s="260"/>
      <c r="BB366" s="260"/>
      <c r="BC366" s="260"/>
      <c r="BD366" s="260"/>
      <c r="BE366" s="260"/>
      <c r="BF366" s="260"/>
      <c r="BG366" s="210"/>
      <c r="BH366" s="210"/>
      <c r="BI366" s="210"/>
    </row>
    <row r="367" spans="1:61" x14ac:dyDescent="0.25">
      <c r="A367" s="171" t="s">
        <v>91</v>
      </c>
      <c r="B367" s="164"/>
      <c r="C367" s="299" t="s">
        <v>628</v>
      </c>
      <c r="D367" s="166"/>
      <c r="E367" s="168"/>
      <c r="F367" s="167"/>
      <c r="G367" s="168"/>
      <c r="AO367" s="260"/>
      <c r="AP367" s="260"/>
      <c r="AQ367" s="260"/>
      <c r="AR367" s="260"/>
      <c r="AS367" s="260"/>
      <c r="AT367" s="260"/>
      <c r="AU367" s="260"/>
      <c r="AV367" s="260"/>
      <c r="AW367" s="260"/>
      <c r="AX367" s="260"/>
      <c r="AY367" s="260"/>
      <c r="AZ367" s="260"/>
      <c r="BA367" s="260"/>
      <c r="BB367" s="260"/>
      <c r="BC367" s="260"/>
      <c r="BD367" s="260"/>
      <c r="BE367" s="260"/>
      <c r="BF367" s="260"/>
      <c r="BG367" s="210"/>
      <c r="BH367" s="210"/>
      <c r="BI367" s="210"/>
    </row>
    <row r="368" spans="1:61" x14ac:dyDescent="0.25">
      <c r="A368" s="171" t="s">
        <v>91</v>
      </c>
      <c r="B368" s="164"/>
      <c r="C368" s="299" t="s">
        <v>628</v>
      </c>
      <c r="D368" s="166"/>
      <c r="E368" s="168"/>
      <c r="F368" s="167"/>
      <c r="G368" s="168"/>
      <c r="AO368" s="260"/>
      <c r="AP368" s="260"/>
      <c r="AQ368" s="260"/>
      <c r="AR368" s="260"/>
      <c r="AS368" s="260"/>
      <c r="AT368" s="260"/>
      <c r="AU368" s="260"/>
      <c r="AV368" s="260"/>
      <c r="AW368" s="260"/>
      <c r="AX368" s="260"/>
      <c r="AY368" s="260"/>
      <c r="AZ368" s="260"/>
      <c r="BA368" s="260"/>
      <c r="BB368" s="260"/>
      <c r="BC368" s="260"/>
      <c r="BD368" s="260"/>
      <c r="BE368" s="260"/>
      <c r="BF368" s="260"/>
      <c r="BG368" s="210"/>
      <c r="BH368" s="210"/>
      <c r="BI368" s="210"/>
    </row>
    <row r="369" spans="1:61" x14ac:dyDescent="0.25">
      <c r="A369" s="171" t="s">
        <v>91</v>
      </c>
      <c r="B369" s="164"/>
      <c r="C369" s="299" t="s">
        <v>628</v>
      </c>
      <c r="D369" s="166"/>
      <c r="E369" s="168"/>
      <c r="F369" s="167"/>
      <c r="G369" s="168"/>
      <c r="AO369" s="260"/>
      <c r="AP369" s="260"/>
      <c r="AQ369" s="260"/>
      <c r="AR369" s="260"/>
      <c r="AS369" s="260"/>
      <c r="AT369" s="260"/>
      <c r="AU369" s="260"/>
      <c r="AV369" s="260"/>
      <c r="AW369" s="260"/>
      <c r="AX369" s="260"/>
      <c r="AY369" s="260"/>
      <c r="AZ369" s="260"/>
      <c r="BA369" s="260"/>
      <c r="BB369" s="260"/>
      <c r="BC369" s="260"/>
      <c r="BD369" s="260"/>
      <c r="BE369" s="260"/>
      <c r="BF369" s="260"/>
      <c r="BG369" s="210"/>
      <c r="BH369" s="210"/>
      <c r="BI369" s="210"/>
    </row>
    <row r="370" spans="1:61" x14ac:dyDescent="0.25">
      <c r="A370" s="171" t="s">
        <v>91</v>
      </c>
      <c r="B370" s="164"/>
      <c r="C370" s="299" t="s">
        <v>628</v>
      </c>
      <c r="D370" s="166"/>
      <c r="E370" s="168"/>
      <c r="F370" s="167"/>
      <c r="G370" s="168"/>
      <c r="AO370" s="260"/>
      <c r="AP370" s="260"/>
      <c r="AQ370" s="260"/>
      <c r="AR370" s="260"/>
      <c r="AS370" s="260"/>
      <c r="AT370" s="260"/>
      <c r="AU370" s="260"/>
      <c r="AV370" s="260"/>
      <c r="AW370" s="260"/>
      <c r="AX370" s="260"/>
      <c r="AY370" s="260"/>
      <c r="AZ370" s="260"/>
      <c r="BA370" s="260"/>
      <c r="BB370" s="260"/>
      <c r="BC370" s="260"/>
      <c r="BD370" s="260"/>
      <c r="BE370" s="260"/>
      <c r="BF370" s="260"/>
      <c r="BG370" s="210"/>
      <c r="BH370" s="210"/>
      <c r="BI370" s="210"/>
    </row>
    <row r="371" spans="1:61" x14ac:dyDescent="0.25">
      <c r="A371" s="171" t="s">
        <v>91</v>
      </c>
      <c r="B371" s="164"/>
      <c r="C371" s="299" t="s">
        <v>628</v>
      </c>
      <c r="D371" s="166"/>
      <c r="E371" s="168"/>
      <c r="F371" s="167"/>
      <c r="G371" s="168"/>
      <c r="AO371" s="260"/>
      <c r="AP371" s="260"/>
      <c r="AQ371" s="260"/>
      <c r="AR371" s="260"/>
      <c r="AS371" s="260"/>
      <c r="AT371" s="260"/>
      <c r="AU371" s="260"/>
      <c r="AV371" s="260"/>
      <c r="AW371" s="260"/>
      <c r="AX371" s="260"/>
      <c r="AY371" s="260"/>
      <c r="AZ371" s="260"/>
      <c r="BA371" s="260"/>
      <c r="BB371" s="260"/>
      <c r="BC371" s="260"/>
      <c r="BD371" s="260"/>
      <c r="BE371" s="260"/>
      <c r="BF371" s="260"/>
      <c r="BG371" s="210"/>
      <c r="BH371" s="210"/>
      <c r="BI371" s="210"/>
    </row>
    <row r="372" spans="1:61" x14ac:dyDescent="0.25">
      <c r="A372" s="171" t="s">
        <v>91</v>
      </c>
      <c r="B372" s="164"/>
      <c r="C372" s="299" t="s">
        <v>628</v>
      </c>
      <c r="D372" s="166"/>
      <c r="E372" s="168"/>
      <c r="F372" s="167"/>
      <c r="G372" s="168"/>
      <c r="AO372" s="260"/>
      <c r="AP372" s="260"/>
      <c r="AQ372" s="260"/>
      <c r="AR372" s="260"/>
      <c r="AS372" s="260"/>
      <c r="AT372" s="260"/>
      <c r="AU372" s="260"/>
      <c r="AV372" s="260"/>
      <c r="AW372" s="260"/>
      <c r="AX372" s="260"/>
      <c r="AY372" s="260"/>
      <c r="AZ372" s="260"/>
      <c r="BA372" s="260"/>
      <c r="BB372" s="260"/>
      <c r="BC372" s="260"/>
      <c r="BD372" s="260"/>
      <c r="BE372" s="260"/>
      <c r="BF372" s="260"/>
      <c r="BG372" s="210"/>
      <c r="BH372" s="210"/>
      <c r="BI372" s="210"/>
    </row>
    <row r="373" spans="1:61" x14ac:dyDescent="0.25">
      <c r="A373" s="171" t="s">
        <v>91</v>
      </c>
      <c r="B373" s="164"/>
      <c r="C373" s="299" t="s">
        <v>628</v>
      </c>
      <c r="D373" s="166"/>
      <c r="E373" s="168"/>
      <c r="F373" s="167"/>
      <c r="G373" s="168"/>
      <c r="AO373" s="260"/>
      <c r="AP373" s="260"/>
      <c r="AQ373" s="260"/>
      <c r="AR373" s="260"/>
      <c r="AS373" s="260"/>
      <c r="AT373" s="260"/>
      <c r="AU373" s="260"/>
      <c r="AV373" s="260"/>
      <c r="AW373" s="260"/>
      <c r="AX373" s="260"/>
      <c r="AY373" s="260"/>
      <c r="AZ373" s="260"/>
      <c r="BA373" s="260"/>
      <c r="BB373" s="260"/>
      <c r="BC373" s="260"/>
      <c r="BD373" s="260"/>
      <c r="BE373" s="260"/>
      <c r="BF373" s="260"/>
      <c r="BG373" s="210"/>
      <c r="BH373" s="210"/>
      <c r="BI373" s="210"/>
    </row>
    <row r="374" spans="1:61" x14ac:dyDescent="0.25">
      <c r="A374" s="171" t="s">
        <v>91</v>
      </c>
      <c r="B374" s="164"/>
      <c r="C374" s="299" t="s">
        <v>628</v>
      </c>
      <c r="D374" s="166"/>
      <c r="E374" s="168"/>
      <c r="F374" s="167"/>
      <c r="G374" s="168"/>
      <c r="AO374" s="260"/>
      <c r="AP374" s="260"/>
      <c r="AQ374" s="260"/>
      <c r="AR374" s="260"/>
      <c r="AS374" s="260"/>
      <c r="AT374" s="260"/>
      <c r="AU374" s="260"/>
      <c r="AV374" s="260"/>
      <c r="AW374" s="260"/>
      <c r="AX374" s="260"/>
      <c r="AY374" s="260"/>
      <c r="AZ374" s="260"/>
      <c r="BA374" s="260"/>
      <c r="BB374" s="260"/>
      <c r="BC374" s="260"/>
      <c r="BD374" s="260"/>
      <c r="BE374" s="260"/>
      <c r="BF374" s="260"/>
      <c r="BG374" s="210"/>
      <c r="BH374" s="210"/>
      <c r="BI374" s="210"/>
    </row>
    <row r="375" spans="1:61" x14ac:dyDescent="0.25">
      <c r="A375" s="171" t="s">
        <v>91</v>
      </c>
      <c r="B375" s="164"/>
      <c r="C375" s="299" t="s">
        <v>628</v>
      </c>
      <c r="D375" s="166"/>
      <c r="E375" s="168"/>
      <c r="F375" s="167"/>
      <c r="G375" s="168"/>
      <c r="AO375" s="260"/>
      <c r="AP375" s="260"/>
      <c r="AQ375" s="260"/>
      <c r="AR375" s="260"/>
      <c r="AS375" s="260"/>
      <c r="AT375" s="260"/>
      <c r="AU375" s="260"/>
      <c r="AV375" s="260"/>
      <c r="AW375" s="260"/>
      <c r="AX375" s="260"/>
      <c r="AY375" s="260"/>
      <c r="AZ375" s="260"/>
      <c r="BA375" s="260"/>
      <c r="BB375" s="260"/>
      <c r="BC375" s="260"/>
      <c r="BD375" s="260"/>
      <c r="BE375" s="260"/>
      <c r="BF375" s="260"/>
      <c r="BG375" s="210"/>
      <c r="BH375" s="210"/>
      <c r="BI375" s="210"/>
    </row>
    <row r="376" spans="1:61" x14ac:dyDescent="0.25">
      <c r="A376" s="171" t="s">
        <v>91</v>
      </c>
      <c r="B376" s="164"/>
      <c r="C376" s="299" t="s">
        <v>628</v>
      </c>
      <c r="D376" s="166"/>
      <c r="E376" s="168"/>
      <c r="F376" s="167"/>
      <c r="G376" s="168"/>
      <c r="AO376" s="260"/>
      <c r="AP376" s="260"/>
      <c r="AQ376" s="260"/>
      <c r="AR376" s="260"/>
      <c r="AS376" s="260"/>
      <c r="AT376" s="260"/>
      <c r="AU376" s="260"/>
      <c r="AV376" s="260"/>
      <c r="AW376" s="260"/>
      <c r="AX376" s="260"/>
      <c r="AY376" s="260"/>
      <c r="AZ376" s="260"/>
      <c r="BA376" s="260"/>
      <c r="BB376" s="260"/>
      <c r="BC376" s="260"/>
      <c r="BD376" s="260"/>
      <c r="BE376" s="260"/>
      <c r="BF376" s="260"/>
      <c r="BG376" s="210"/>
      <c r="BH376" s="210"/>
      <c r="BI376" s="210"/>
    </row>
    <row r="377" spans="1:61" x14ac:dyDescent="0.25">
      <c r="A377" s="171" t="s">
        <v>91</v>
      </c>
      <c r="B377" s="164"/>
      <c r="C377" s="299" t="s">
        <v>628</v>
      </c>
      <c r="D377" s="166"/>
      <c r="E377" s="168"/>
      <c r="F377" s="167"/>
      <c r="G377" s="168"/>
      <c r="AO377" s="260"/>
      <c r="AP377" s="260"/>
      <c r="AQ377" s="260"/>
      <c r="AR377" s="260"/>
      <c r="AS377" s="260"/>
      <c r="AT377" s="260"/>
      <c r="AU377" s="260"/>
      <c r="AV377" s="260"/>
      <c r="AW377" s="260"/>
      <c r="AX377" s="260"/>
      <c r="AY377" s="260"/>
      <c r="AZ377" s="260"/>
      <c r="BA377" s="260"/>
      <c r="BB377" s="260"/>
      <c r="BC377" s="260"/>
      <c r="BD377" s="260"/>
      <c r="BE377" s="260"/>
      <c r="BF377" s="260"/>
      <c r="BG377" s="210"/>
      <c r="BH377" s="210"/>
      <c r="BI377" s="210"/>
    </row>
    <row r="378" spans="1:61" x14ac:dyDescent="0.25">
      <c r="A378" s="171" t="s">
        <v>91</v>
      </c>
      <c r="B378" s="164"/>
      <c r="C378" s="299" t="s">
        <v>628</v>
      </c>
      <c r="D378" s="166"/>
      <c r="E378" s="168"/>
      <c r="F378" s="167"/>
      <c r="G378" s="168"/>
      <c r="AO378" s="260"/>
      <c r="AP378" s="260"/>
      <c r="AQ378" s="260"/>
      <c r="AR378" s="260"/>
      <c r="AS378" s="260"/>
      <c r="AT378" s="260"/>
      <c r="AU378" s="260"/>
      <c r="AV378" s="260"/>
      <c r="AW378" s="260"/>
      <c r="AX378" s="260"/>
      <c r="AY378" s="260"/>
      <c r="AZ378" s="260"/>
      <c r="BA378" s="260"/>
      <c r="BB378" s="260"/>
      <c r="BC378" s="260"/>
      <c r="BD378" s="260"/>
      <c r="BE378" s="260"/>
      <c r="BF378" s="260"/>
      <c r="BG378" s="210"/>
      <c r="BH378" s="210"/>
      <c r="BI378" s="210"/>
    </row>
    <row r="379" spans="1:61" x14ac:dyDescent="0.25">
      <c r="A379" s="171" t="s">
        <v>91</v>
      </c>
      <c r="B379" s="164"/>
      <c r="C379" s="299" t="s">
        <v>628</v>
      </c>
      <c r="D379" s="166"/>
      <c r="E379" s="168"/>
      <c r="F379" s="167"/>
      <c r="G379" s="168"/>
      <c r="AO379" s="260"/>
      <c r="AP379" s="260"/>
      <c r="AQ379" s="260"/>
      <c r="AR379" s="260"/>
      <c r="AS379" s="260"/>
      <c r="AT379" s="260"/>
      <c r="AU379" s="260"/>
      <c r="AV379" s="260"/>
      <c r="AW379" s="260"/>
      <c r="AX379" s="260"/>
      <c r="AY379" s="260"/>
      <c r="AZ379" s="260"/>
      <c r="BA379" s="260"/>
      <c r="BB379" s="260"/>
      <c r="BC379" s="260"/>
      <c r="BD379" s="260"/>
      <c r="BE379" s="260"/>
      <c r="BF379" s="260"/>
      <c r="BG379" s="210"/>
      <c r="BH379" s="210"/>
      <c r="BI379" s="210"/>
    </row>
    <row r="380" spans="1:61" x14ac:dyDescent="0.25">
      <c r="A380" s="171" t="s">
        <v>91</v>
      </c>
      <c r="B380" s="164"/>
      <c r="C380" s="299" t="s">
        <v>628</v>
      </c>
      <c r="D380" s="166"/>
      <c r="E380" s="168"/>
      <c r="F380" s="167"/>
      <c r="G380" s="168"/>
      <c r="AO380" s="260"/>
      <c r="AP380" s="260"/>
      <c r="AQ380" s="260"/>
      <c r="AR380" s="260"/>
      <c r="AS380" s="260"/>
      <c r="AT380" s="260"/>
      <c r="AU380" s="260"/>
      <c r="AV380" s="260"/>
      <c r="AW380" s="260"/>
      <c r="AX380" s="260"/>
      <c r="AY380" s="260"/>
      <c r="AZ380" s="260"/>
      <c r="BA380" s="260"/>
      <c r="BB380" s="260"/>
      <c r="BC380" s="260"/>
      <c r="BD380" s="260"/>
      <c r="BE380" s="260"/>
      <c r="BF380" s="260"/>
      <c r="BG380" s="210"/>
      <c r="BH380" s="210"/>
      <c r="BI380" s="210"/>
    </row>
    <row r="381" spans="1:61" x14ac:dyDescent="0.25">
      <c r="A381" s="171" t="s">
        <v>91</v>
      </c>
      <c r="B381" s="164"/>
      <c r="C381" s="299" t="s">
        <v>628</v>
      </c>
      <c r="D381" s="166"/>
      <c r="E381" s="168"/>
      <c r="F381" s="167"/>
      <c r="G381" s="168"/>
      <c r="AO381" s="260"/>
      <c r="AP381" s="260"/>
      <c r="AQ381" s="260"/>
      <c r="AR381" s="260"/>
      <c r="AS381" s="260"/>
      <c r="AT381" s="260"/>
      <c r="AU381" s="260"/>
      <c r="AV381" s="260"/>
      <c r="AW381" s="260"/>
      <c r="AX381" s="260"/>
      <c r="AY381" s="260"/>
      <c r="AZ381" s="260"/>
      <c r="BA381" s="260"/>
      <c r="BB381" s="260"/>
      <c r="BC381" s="260"/>
      <c r="BD381" s="260"/>
      <c r="BE381" s="260"/>
      <c r="BF381" s="260"/>
      <c r="BG381" s="210"/>
      <c r="BH381" s="210"/>
      <c r="BI381" s="210"/>
    </row>
    <row r="382" spans="1:61" x14ac:dyDescent="0.25">
      <c r="A382" s="171" t="s">
        <v>91</v>
      </c>
      <c r="B382" s="164"/>
      <c r="C382" s="299" t="s">
        <v>628</v>
      </c>
      <c r="D382" s="166"/>
      <c r="E382" s="168"/>
      <c r="F382" s="167"/>
      <c r="G382" s="168"/>
      <c r="AO382" s="260"/>
      <c r="AP382" s="260"/>
      <c r="AQ382" s="260"/>
      <c r="AR382" s="260"/>
      <c r="AS382" s="260"/>
      <c r="AT382" s="260"/>
      <c r="AU382" s="260"/>
      <c r="AV382" s="260"/>
      <c r="AW382" s="260"/>
      <c r="AX382" s="260"/>
      <c r="AY382" s="260"/>
      <c r="AZ382" s="260"/>
      <c r="BA382" s="260"/>
      <c r="BB382" s="260"/>
      <c r="BC382" s="260"/>
      <c r="BD382" s="260"/>
      <c r="BE382" s="260"/>
      <c r="BF382" s="260"/>
      <c r="BG382" s="210"/>
      <c r="BH382" s="210"/>
      <c r="BI382" s="210"/>
    </row>
    <row r="383" spans="1:61" x14ac:dyDescent="0.25">
      <c r="A383" s="171" t="s">
        <v>91</v>
      </c>
      <c r="B383" s="164"/>
      <c r="C383" s="299" t="s">
        <v>628</v>
      </c>
      <c r="D383" s="166"/>
      <c r="E383" s="168"/>
      <c r="F383" s="167"/>
      <c r="G383" s="168"/>
      <c r="AO383" s="260"/>
      <c r="AP383" s="260"/>
      <c r="AQ383" s="260"/>
      <c r="AR383" s="260"/>
      <c r="AS383" s="260"/>
      <c r="AT383" s="260"/>
      <c r="AU383" s="260"/>
      <c r="AV383" s="260"/>
      <c r="AW383" s="260"/>
      <c r="AX383" s="260"/>
      <c r="AY383" s="260"/>
      <c r="AZ383" s="260"/>
      <c r="BA383" s="260"/>
      <c r="BB383" s="260"/>
      <c r="BC383" s="260"/>
      <c r="BD383" s="260"/>
      <c r="BE383" s="260"/>
      <c r="BF383" s="260"/>
      <c r="BG383" s="210"/>
      <c r="BH383" s="210"/>
      <c r="BI383" s="210"/>
    </row>
    <row r="384" spans="1:61" x14ac:dyDescent="0.25">
      <c r="A384" s="171" t="s">
        <v>91</v>
      </c>
      <c r="B384" s="164"/>
      <c r="C384" s="299" t="s">
        <v>628</v>
      </c>
      <c r="D384" s="166"/>
      <c r="E384" s="168"/>
      <c r="F384" s="167"/>
      <c r="G384" s="168"/>
      <c r="AO384" s="260"/>
      <c r="AP384" s="260"/>
      <c r="AQ384" s="260"/>
      <c r="AR384" s="260"/>
      <c r="AS384" s="260"/>
      <c r="AT384" s="260"/>
      <c r="AU384" s="260"/>
      <c r="AV384" s="260"/>
      <c r="AW384" s="260"/>
      <c r="AX384" s="260"/>
      <c r="AY384" s="260"/>
      <c r="AZ384" s="260"/>
      <c r="BA384" s="260"/>
      <c r="BB384" s="260"/>
      <c r="BC384" s="260"/>
      <c r="BD384" s="260"/>
      <c r="BE384" s="260"/>
      <c r="BF384" s="260"/>
      <c r="BG384" s="210"/>
      <c r="BH384" s="210"/>
      <c r="BI384" s="210"/>
    </row>
    <row r="385" spans="1:61" x14ac:dyDescent="0.25">
      <c r="A385" s="171" t="s">
        <v>91</v>
      </c>
      <c r="B385" s="164"/>
      <c r="C385" s="299" t="s">
        <v>628</v>
      </c>
      <c r="D385" s="166"/>
      <c r="E385" s="168"/>
      <c r="F385" s="167"/>
      <c r="G385" s="168"/>
      <c r="AO385" s="260"/>
      <c r="AP385" s="260"/>
      <c r="AQ385" s="260"/>
      <c r="AR385" s="260"/>
      <c r="AS385" s="260"/>
      <c r="AT385" s="260"/>
      <c r="AU385" s="260"/>
      <c r="AV385" s="260"/>
      <c r="AW385" s="260"/>
      <c r="AX385" s="260"/>
      <c r="AY385" s="260"/>
      <c r="AZ385" s="260"/>
      <c r="BA385" s="260"/>
      <c r="BB385" s="260"/>
      <c r="BC385" s="260"/>
      <c r="BD385" s="260"/>
      <c r="BE385" s="260"/>
      <c r="BF385" s="260"/>
      <c r="BG385" s="210"/>
      <c r="BH385" s="210"/>
      <c r="BI385" s="210"/>
    </row>
    <row r="386" spans="1:61" x14ac:dyDescent="0.25">
      <c r="A386" s="171" t="s">
        <v>91</v>
      </c>
      <c r="B386" s="164"/>
      <c r="C386" s="299" t="s">
        <v>628</v>
      </c>
      <c r="D386" s="166"/>
      <c r="E386" s="168"/>
      <c r="F386" s="167"/>
      <c r="G386" s="168"/>
      <c r="AO386" s="260"/>
      <c r="AP386" s="260"/>
      <c r="AQ386" s="260"/>
      <c r="AR386" s="260"/>
      <c r="AS386" s="260"/>
      <c r="AT386" s="260"/>
      <c r="AU386" s="260"/>
      <c r="AV386" s="260"/>
      <c r="AW386" s="260"/>
      <c r="AX386" s="260"/>
      <c r="AY386" s="260"/>
      <c r="AZ386" s="260"/>
      <c r="BA386" s="260"/>
      <c r="BB386" s="260"/>
      <c r="BC386" s="260"/>
      <c r="BD386" s="260"/>
      <c r="BE386" s="260"/>
      <c r="BF386" s="260"/>
      <c r="BG386" s="210"/>
      <c r="BH386" s="210"/>
      <c r="BI386" s="210"/>
    </row>
    <row r="387" spans="1:61" x14ac:dyDescent="0.25">
      <c r="A387" s="171" t="s">
        <v>91</v>
      </c>
      <c r="B387" s="164"/>
      <c r="C387" s="299" t="s">
        <v>628</v>
      </c>
      <c r="D387" s="166"/>
      <c r="E387" s="168"/>
      <c r="F387" s="167"/>
      <c r="G387" s="168"/>
      <c r="AO387" s="260"/>
      <c r="AP387" s="260"/>
      <c r="AQ387" s="260"/>
      <c r="AR387" s="260"/>
      <c r="AS387" s="260"/>
      <c r="AT387" s="260"/>
      <c r="AU387" s="260"/>
      <c r="AV387" s="260"/>
      <c r="AW387" s="260"/>
      <c r="AX387" s="260"/>
      <c r="AY387" s="260"/>
      <c r="AZ387" s="260"/>
      <c r="BA387" s="260"/>
      <c r="BB387" s="260"/>
      <c r="BC387" s="260"/>
      <c r="BD387" s="260"/>
      <c r="BE387" s="260"/>
      <c r="BF387" s="260"/>
      <c r="BG387" s="210"/>
      <c r="BH387" s="210"/>
      <c r="BI387" s="210"/>
    </row>
    <row r="388" spans="1:61" x14ac:dyDescent="0.25">
      <c r="A388" s="171" t="s">
        <v>91</v>
      </c>
      <c r="B388" s="164"/>
      <c r="C388" s="299" t="s">
        <v>628</v>
      </c>
      <c r="D388" s="166"/>
      <c r="E388" s="168"/>
      <c r="F388" s="167"/>
      <c r="G388" s="168"/>
      <c r="AO388" s="260"/>
      <c r="AP388" s="260"/>
      <c r="AQ388" s="260"/>
      <c r="AR388" s="260"/>
      <c r="AS388" s="260"/>
      <c r="AT388" s="260"/>
      <c r="AU388" s="260"/>
      <c r="AV388" s="260"/>
      <c r="AW388" s="260"/>
      <c r="AX388" s="260"/>
      <c r="AY388" s="260"/>
      <c r="AZ388" s="260"/>
      <c r="BA388" s="260"/>
      <c r="BB388" s="260"/>
      <c r="BC388" s="260"/>
      <c r="BD388" s="260"/>
      <c r="BE388" s="260"/>
      <c r="BF388" s="260"/>
      <c r="BG388" s="210"/>
      <c r="BH388" s="210"/>
      <c r="BI388" s="210"/>
    </row>
    <row r="389" spans="1:61" x14ac:dyDescent="0.25">
      <c r="A389" s="171" t="s">
        <v>91</v>
      </c>
      <c r="B389" s="164"/>
      <c r="C389" s="299" t="s">
        <v>628</v>
      </c>
      <c r="D389" s="166"/>
      <c r="E389" s="168"/>
      <c r="F389" s="167"/>
      <c r="G389" s="168"/>
      <c r="AO389" s="260"/>
      <c r="AP389" s="260"/>
      <c r="AQ389" s="260"/>
      <c r="AR389" s="260"/>
      <c r="AS389" s="260"/>
      <c r="AT389" s="260"/>
      <c r="AU389" s="260"/>
      <c r="AV389" s="260"/>
      <c r="AW389" s="260"/>
      <c r="AX389" s="260"/>
      <c r="AY389" s="260"/>
      <c r="AZ389" s="260"/>
      <c r="BA389" s="260"/>
      <c r="BB389" s="260"/>
      <c r="BC389" s="260"/>
      <c r="BD389" s="260"/>
      <c r="BE389" s="260"/>
      <c r="BF389" s="260"/>
      <c r="BG389" s="210"/>
      <c r="BH389" s="210"/>
      <c r="BI389" s="210"/>
    </row>
    <row r="390" spans="1:61" x14ac:dyDescent="0.25">
      <c r="A390" s="171" t="s">
        <v>91</v>
      </c>
      <c r="B390" s="164"/>
      <c r="C390" s="299" t="s">
        <v>628</v>
      </c>
      <c r="D390" s="166"/>
      <c r="E390" s="168"/>
      <c r="F390" s="167"/>
      <c r="G390" s="168"/>
      <c r="AO390" s="260"/>
      <c r="AP390" s="260"/>
      <c r="AQ390" s="260"/>
      <c r="AR390" s="260"/>
      <c r="AS390" s="260"/>
      <c r="AT390" s="260"/>
      <c r="AU390" s="260"/>
      <c r="AV390" s="260"/>
      <c r="AW390" s="260"/>
      <c r="AX390" s="260"/>
      <c r="AY390" s="260"/>
      <c r="AZ390" s="260"/>
      <c r="BA390" s="260"/>
      <c r="BB390" s="260"/>
      <c r="BC390" s="260"/>
      <c r="BD390" s="260"/>
      <c r="BE390" s="260"/>
      <c r="BF390" s="260"/>
      <c r="BG390" s="210"/>
      <c r="BH390" s="210"/>
      <c r="BI390" s="210"/>
    </row>
    <row r="391" spans="1:61" x14ac:dyDescent="0.25">
      <c r="A391" s="171" t="s">
        <v>91</v>
      </c>
      <c r="B391" s="164"/>
      <c r="C391" s="299" t="s">
        <v>628</v>
      </c>
      <c r="D391" s="166"/>
      <c r="E391" s="168"/>
      <c r="F391" s="167"/>
      <c r="G391" s="168"/>
      <c r="AO391" s="260"/>
      <c r="AP391" s="260"/>
      <c r="AQ391" s="260"/>
      <c r="AR391" s="260"/>
      <c r="AS391" s="260"/>
      <c r="AT391" s="260"/>
      <c r="AU391" s="260"/>
      <c r="AV391" s="260"/>
      <c r="AW391" s="260"/>
      <c r="AX391" s="260"/>
      <c r="AY391" s="260"/>
      <c r="AZ391" s="260"/>
      <c r="BA391" s="260"/>
      <c r="BB391" s="260"/>
      <c r="BC391" s="260"/>
      <c r="BD391" s="260"/>
      <c r="BE391" s="260"/>
      <c r="BF391" s="260"/>
      <c r="BG391" s="210"/>
      <c r="BH391" s="210"/>
      <c r="BI391" s="210"/>
    </row>
    <row r="392" spans="1:61" x14ac:dyDescent="0.25">
      <c r="A392" s="171" t="s">
        <v>91</v>
      </c>
      <c r="B392" s="164"/>
      <c r="C392" s="299" t="s">
        <v>628</v>
      </c>
      <c r="D392" s="166"/>
      <c r="E392" s="168"/>
      <c r="F392" s="167"/>
      <c r="G392" s="168"/>
      <c r="AO392" s="260"/>
      <c r="AP392" s="260"/>
      <c r="AQ392" s="260"/>
      <c r="AR392" s="260"/>
      <c r="AS392" s="260"/>
      <c r="AT392" s="260"/>
      <c r="AU392" s="260"/>
      <c r="AV392" s="260"/>
      <c r="AW392" s="260"/>
      <c r="AX392" s="260"/>
      <c r="AY392" s="260"/>
      <c r="AZ392" s="260"/>
      <c r="BA392" s="260"/>
      <c r="BB392" s="260"/>
      <c r="BC392" s="260"/>
      <c r="BD392" s="260"/>
      <c r="BE392" s="260"/>
      <c r="BF392" s="260"/>
      <c r="BG392" s="210"/>
      <c r="BH392" s="210"/>
      <c r="BI392" s="210"/>
    </row>
    <row r="393" spans="1:61" x14ac:dyDescent="0.25">
      <c r="A393" s="171" t="s">
        <v>91</v>
      </c>
      <c r="B393" s="164"/>
      <c r="C393" s="299" t="s">
        <v>628</v>
      </c>
      <c r="D393" s="166"/>
      <c r="E393" s="168"/>
      <c r="F393" s="167"/>
      <c r="G393" s="168"/>
      <c r="AO393" s="260"/>
      <c r="AP393" s="260"/>
      <c r="AQ393" s="260"/>
      <c r="AR393" s="260"/>
      <c r="AS393" s="260"/>
      <c r="AT393" s="260"/>
      <c r="AU393" s="260"/>
      <c r="AV393" s="260"/>
      <c r="AW393" s="260"/>
      <c r="AX393" s="260"/>
      <c r="AY393" s="260"/>
      <c r="AZ393" s="260"/>
      <c r="BA393" s="260"/>
      <c r="BB393" s="260"/>
      <c r="BC393" s="260"/>
      <c r="BD393" s="260"/>
      <c r="BE393" s="260"/>
      <c r="BF393" s="260"/>
      <c r="BG393" s="210"/>
      <c r="BH393" s="210"/>
      <c r="BI393" s="210"/>
    </row>
    <row r="394" spans="1:61" x14ac:dyDescent="0.25">
      <c r="A394" s="171" t="s">
        <v>91</v>
      </c>
      <c r="B394" s="164"/>
      <c r="C394" s="299" t="s">
        <v>628</v>
      </c>
      <c r="D394" s="166"/>
      <c r="E394" s="168"/>
      <c r="F394" s="167"/>
      <c r="G394" s="168"/>
      <c r="AO394" s="260"/>
      <c r="AP394" s="260"/>
      <c r="AQ394" s="260"/>
      <c r="AR394" s="260"/>
      <c r="AS394" s="260"/>
      <c r="AT394" s="260"/>
      <c r="AU394" s="260"/>
      <c r="AV394" s="260"/>
      <c r="AW394" s="260"/>
      <c r="AX394" s="260"/>
      <c r="AY394" s="260"/>
      <c r="AZ394" s="260"/>
      <c r="BA394" s="260"/>
      <c r="BB394" s="260"/>
      <c r="BC394" s="260"/>
      <c r="BD394" s="260"/>
      <c r="BE394" s="260"/>
      <c r="BF394" s="260"/>
      <c r="BG394" s="210"/>
      <c r="BH394" s="210"/>
      <c r="BI394" s="210"/>
    </row>
    <row r="395" spans="1:61" x14ac:dyDescent="0.25">
      <c r="A395" s="171" t="s">
        <v>91</v>
      </c>
      <c r="B395" s="164"/>
      <c r="C395" s="299" t="s">
        <v>628</v>
      </c>
      <c r="D395" s="166"/>
      <c r="E395" s="168"/>
      <c r="F395" s="167"/>
      <c r="G395" s="168"/>
      <c r="AO395" s="260"/>
      <c r="AP395" s="260"/>
      <c r="AQ395" s="260"/>
      <c r="AR395" s="260"/>
      <c r="AS395" s="260"/>
      <c r="AT395" s="260"/>
      <c r="AU395" s="260"/>
      <c r="AV395" s="260"/>
      <c r="AW395" s="260"/>
      <c r="AX395" s="260"/>
      <c r="AY395" s="260"/>
      <c r="AZ395" s="260"/>
      <c r="BA395" s="260"/>
      <c r="BB395" s="260"/>
      <c r="BC395" s="260"/>
      <c r="BD395" s="260"/>
      <c r="BE395" s="260"/>
      <c r="BF395" s="260"/>
      <c r="BG395" s="210"/>
      <c r="BH395" s="210"/>
      <c r="BI395" s="210"/>
    </row>
    <row r="396" spans="1:61" x14ac:dyDescent="0.25">
      <c r="A396" s="171" t="s">
        <v>91</v>
      </c>
      <c r="B396" s="164"/>
      <c r="C396" s="299" t="s">
        <v>628</v>
      </c>
      <c r="D396" s="166"/>
      <c r="E396" s="168"/>
      <c r="F396" s="167"/>
      <c r="G396" s="168"/>
      <c r="AO396" s="260"/>
      <c r="AP396" s="260"/>
      <c r="AQ396" s="260"/>
      <c r="AR396" s="260"/>
      <c r="AS396" s="260"/>
      <c r="AT396" s="260"/>
      <c r="AU396" s="260"/>
      <c r="AV396" s="260"/>
      <c r="AW396" s="260"/>
      <c r="AX396" s="260"/>
      <c r="AY396" s="260"/>
      <c r="AZ396" s="260"/>
      <c r="BA396" s="260"/>
      <c r="BB396" s="260"/>
      <c r="BC396" s="260"/>
      <c r="BD396" s="260"/>
      <c r="BE396" s="260"/>
      <c r="BF396" s="260"/>
      <c r="BG396" s="210"/>
      <c r="BH396" s="210"/>
      <c r="BI396" s="210"/>
    </row>
    <row r="397" spans="1:61" x14ac:dyDescent="0.25">
      <c r="A397" s="171" t="s">
        <v>91</v>
      </c>
      <c r="B397" s="164"/>
      <c r="C397" s="299" t="s">
        <v>628</v>
      </c>
      <c r="D397" s="166"/>
      <c r="E397" s="168"/>
      <c r="F397" s="167"/>
      <c r="G397" s="168"/>
      <c r="AO397" s="260"/>
      <c r="AP397" s="260"/>
      <c r="AQ397" s="260"/>
      <c r="AR397" s="260"/>
      <c r="AS397" s="260"/>
      <c r="AT397" s="260"/>
      <c r="AU397" s="260"/>
      <c r="AV397" s="260"/>
      <c r="AW397" s="260"/>
      <c r="AX397" s="260"/>
      <c r="AY397" s="260"/>
      <c r="AZ397" s="260"/>
      <c r="BA397" s="260"/>
      <c r="BB397" s="260"/>
      <c r="BC397" s="260"/>
      <c r="BD397" s="260"/>
      <c r="BE397" s="260"/>
      <c r="BF397" s="260"/>
      <c r="BG397" s="210"/>
      <c r="BH397" s="210"/>
      <c r="BI397" s="210"/>
    </row>
    <row r="398" spans="1:61" x14ac:dyDescent="0.25">
      <c r="A398" s="171" t="s">
        <v>91</v>
      </c>
      <c r="B398" s="164"/>
      <c r="C398" s="299" t="s">
        <v>628</v>
      </c>
      <c r="D398" s="166"/>
      <c r="E398" s="168"/>
      <c r="F398" s="167"/>
      <c r="G398" s="168"/>
      <c r="AO398" s="260"/>
      <c r="AP398" s="260"/>
      <c r="AQ398" s="260"/>
      <c r="AR398" s="260"/>
      <c r="AS398" s="260"/>
      <c r="AT398" s="260"/>
      <c r="AU398" s="260"/>
      <c r="AV398" s="260"/>
      <c r="AW398" s="260"/>
      <c r="AX398" s="260"/>
      <c r="AY398" s="260"/>
      <c r="AZ398" s="260"/>
      <c r="BA398" s="260"/>
      <c r="BB398" s="260"/>
      <c r="BC398" s="260"/>
      <c r="BD398" s="260"/>
      <c r="BE398" s="260"/>
      <c r="BF398" s="260"/>
      <c r="BG398" s="210"/>
      <c r="BH398" s="210"/>
      <c r="BI398" s="210"/>
    </row>
    <row r="399" spans="1:61" x14ac:dyDescent="0.25">
      <c r="A399" s="171" t="s">
        <v>91</v>
      </c>
      <c r="B399" s="164"/>
      <c r="C399" s="299" t="s">
        <v>628</v>
      </c>
      <c r="D399" s="166"/>
      <c r="E399" s="168"/>
      <c r="F399" s="167"/>
      <c r="G399" s="168"/>
      <c r="AO399" s="260"/>
      <c r="AP399" s="260"/>
      <c r="AQ399" s="260"/>
      <c r="AR399" s="260"/>
      <c r="AS399" s="260"/>
      <c r="AT399" s="260"/>
      <c r="AU399" s="260"/>
      <c r="AV399" s="260"/>
      <c r="AW399" s="260"/>
      <c r="AX399" s="260"/>
      <c r="AY399" s="260"/>
      <c r="AZ399" s="260"/>
      <c r="BA399" s="260"/>
      <c r="BB399" s="260"/>
      <c r="BC399" s="260"/>
      <c r="BD399" s="260"/>
      <c r="BE399" s="260"/>
      <c r="BF399" s="260"/>
      <c r="BG399" s="210"/>
      <c r="BH399" s="210"/>
      <c r="BI399" s="210"/>
    </row>
    <row r="400" spans="1:61" x14ac:dyDescent="0.25">
      <c r="A400" s="171" t="s">
        <v>91</v>
      </c>
      <c r="B400" s="164"/>
      <c r="C400" s="299" t="s">
        <v>628</v>
      </c>
      <c r="D400" s="166"/>
      <c r="E400" s="168"/>
      <c r="F400" s="167"/>
      <c r="G400" s="168"/>
      <c r="AO400" s="260"/>
      <c r="AP400" s="260"/>
      <c r="AQ400" s="260"/>
      <c r="AR400" s="260"/>
      <c r="AS400" s="260"/>
      <c r="AT400" s="260"/>
      <c r="AU400" s="260"/>
      <c r="AV400" s="260"/>
      <c r="AW400" s="260"/>
      <c r="AX400" s="260"/>
      <c r="AY400" s="260"/>
      <c r="AZ400" s="260"/>
      <c r="BA400" s="260"/>
      <c r="BB400" s="260"/>
      <c r="BC400" s="260"/>
      <c r="BD400" s="260"/>
      <c r="BE400" s="260"/>
      <c r="BF400" s="260"/>
      <c r="BG400" s="210"/>
      <c r="BH400" s="210"/>
      <c r="BI400" s="210"/>
    </row>
    <row r="401" spans="1:61" x14ac:dyDescent="0.25">
      <c r="A401" s="171" t="s">
        <v>91</v>
      </c>
      <c r="B401" s="164"/>
      <c r="C401" s="299" t="s">
        <v>628</v>
      </c>
      <c r="D401" s="166"/>
      <c r="E401" s="168"/>
      <c r="F401" s="167"/>
      <c r="G401" s="168"/>
      <c r="AO401" s="260"/>
      <c r="AP401" s="260"/>
      <c r="AQ401" s="260"/>
      <c r="AR401" s="260"/>
      <c r="AS401" s="260"/>
      <c r="AT401" s="260"/>
      <c r="AU401" s="260"/>
      <c r="AV401" s="260"/>
      <c r="AW401" s="260"/>
      <c r="AX401" s="260"/>
      <c r="AY401" s="260"/>
      <c r="AZ401" s="260"/>
      <c r="BA401" s="260"/>
      <c r="BB401" s="260"/>
      <c r="BC401" s="260"/>
      <c r="BD401" s="260"/>
      <c r="BE401" s="260"/>
      <c r="BF401" s="260"/>
      <c r="BG401" s="210"/>
      <c r="BH401" s="210"/>
      <c r="BI401" s="210"/>
    </row>
    <row r="402" spans="1:61" x14ac:dyDescent="0.25">
      <c r="A402" s="171" t="s">
        <v>91</v>
      </c>
      <c r="B402" s="164"/>
      <c r="C402" s="299" t="s">
        <v>628</v>
      </c>
      <c r="D402" s="166"/>
      <c r="E402" s="168"/>
      <c r="F402" s="167"/>
      <c r="G402" s="168"/>
      <c r="AO402" s="260"/>
      <c r="AP402" s="260"/>
      <c r="AQ402" s="260"/>
      <c r="AR402" s="260"/>
      <c r="AS402" s="260"/>
      <c r="AT402" s="260"/>
      <c r="AU402" s="260"/>
      <c r="AV402" s="260"/>
      <c r="AW402" s="260"/>
      <c r="AX402" s="260"/>
      <c r="AY402" s="260"/>
      <c r="AZ402" s="260"/>
      <c r="BA402" s="260"/>
      <c r="BB402" s="260"/>
      <c r="BC402" s="260"/>
      <c r="BD402" s="260"/>
      <c r="BE402" s="260"/>
      <c r="BF402" s="260"/>
      <c r="BG402" s="210"/>
      <c r="BH402" s="210"/>
      <c r="BI402" s="210"/>
    </row>
    <row r="403" spans="1:61" x14ac:dyDescent="0.25">
      <c r="A403" s="171" t="s">
        <v>91</v>
      </c>
      <c r="B403" s="164"/>
      <c r="C403" s="299" t="s">
        <v>628</v>
      </c>
      <c r="D403" s="166"/>
      <c r="E403" s="168"/>
      <c r="F403" s="167"/>
      <c r="G403" s="168"/>
      <c r="AO403" s="260"/>
      <c r="AP403" s="260"/>
      <c r="AQ403" s="260"/>
      <c r="AR403" s="260"/>
      <c r="AS403" s="260"/>
      <c r="AT403" s="260"/>
      <c r="AU403" s="260"/>
      <c r="AV403" s="260"/>
      <c r="AW403" s="260"/>
      <c r="AX403" s="260"/>
      <c r="AY403" s="260"/>
      <c r="AZ403" s="260"/>
      <c r="BA403" s="260"/>
      <c r="BB403" s="260"/>
      <c r="BC403" s="260"/>
      <c r="BD403" s="260"/>
      <c r="BE403" s="260"/>
      <c r="BF403" s="260"/>
      <c r="BG403" s="210"/>
      <c r="BH403" s="210"/>
      <c r="BI403" s="210"/>
    </row>
    <row r="404" spans="1:61" x14ac:dyDescent="0.25">
      <c r="A404" s="171" t="s">
        <v>91</v>
      </c>
      <c r="B404" s="164"/>
      <c r="C404" s="299" t="s">
        <v>628</v>
      </c>
      <c r="D404" s="166"/>
      <c r="E404" s="168"/>
      <c r="F404" s="167"/>
      <c r="G404" s="168"/>
      <c r="AO404" s="260"/>
      <c r="AP404" s="260"/>
      <c r="AQ404" s="260"/>
      <c r="AR404" s="260"/>
      <c r="AS404" s="260"/>
      <c r="AT404" s="260"/>
      <c r="AU404" s="260"/>
      <c r="AV404" s="260"/>
      <c r="AW404" s="260"/>
      <c r="AX404" s="260"/>
      <c r="AY404" s="260"/>
      <c r="AZ404" s="260"/>
      <c r="BA404" s="260"/>
      <c r="BB404" s="260"/>
      <c r="BC404" s="260"/>
      <c r="BD404" s="260"/>
      <c r="BE404" s="260"/>
      <c r="BF404" s="260"/>
      <c r="BG404" s="210"/>
      <c r="BH404" s="210"/>
      <c r="BI404" s="210"/>
    </row>
    <row r="405" spans="1:61" x14ac:dyDescent="0.25">
      <c r="A405" s="171" t="s">
        <v>91</v>
      </c>
      <c r="B405" s="164"/>
      <c r="C405" s="299" t="s">
        <v>628</v>
      </c>
      <c r="D405" s="166"/>
      <c r="E405" s="168"/>
      <c r="F405" s="167"/>
      <c r="G405" s="168"/>
      <c r="AO405" s="260"/>
      <c r="AP405" s="260"/>
      <c r="AQ405" s="260"/>
      <c r="AR405" s="260"/>
      <c r="AS405" s="260"/>
      <c r="AT405" s="260"/>
      <c r="AU405" s="260"/>
      <c r="AV405" s="260"/>
      <c r="AW405" s="260"/>
      <c r="AX405" s="260"/>
      <c r="AY405" s="260"/>
      <c r="AZ405" s="260"/>
      <c r="BA405" s="260"/>
      <c r="BB405" s="260"/>
      <c r="BC405" s="260"/>
      <c r="BD405" s="260"/>
      <c r="BE405" s="260"/>
      <c r="BF405" s="260"/>
      <c r="BG405" s="210"/>
      <c r="BH405" s="210"/>
      <c r="BI405" s="210"/>
    </row>
    <row r="406" spans="1:61" x14ac:dyDescent="0.25">
      <c r="A406" s="171" t="s">
        <v>91</v>
      </c>
      <c r="B406" s="164"/>
      <c r="C406" s="299" t="s">
        <v>628</v>
      </c>
      <c r="D406" s="166"/>
      <c r="E406" s="168"/>
      <c r="F406" s="167"/>
      <c r="G406" s="168"/>
      <c r="AO406" s="260"/>
      <c r="AP406" s="260"/>
      <c r="AQ406" s="260"/>
      <c r="AR406" s="260"/>
      <c r="AS406" s="260"/>
      <c r="AT406" s="260"/>
      <c r="AU406" s="260"/>
      <c r="AV406" s="260"/>
      <c r="AW406" s="260"/>
      <c r="AX406" s="260"/>
      <c r="AY406" s="260"/>
      <c r="AZ406" s="260"/>
      <c r="BA406" s="260"/>
      <c r="BB406" s="260"/>
      <c r="BC406" s="260"/>
      <c r="BD406" s="260"/>
      <c r="BE406" s="260"/>
      <c r="BF406" s="260"/>
      <c r="BG406" s="210"/>
      <c r="BH406" s="210"/>
      <c r="BI406" s="210"/>
    </row>
    <row r="407" spans="1:61" x14ac:dyDescent="0.25">
      <c r="A407" s="171" t="s">
        <v>91</v>
      </c>
      <c r="B407" s="164"/>
      <c r="C407" s="299" t="s">
        <v>628</v>
      </c>
      <c r="D407" s="166"/>
      <c r="E407" s="168"/>
      <c r="F407" s="167"/>
      <c r="G407" s="168"/>
      <c r="AO407" s="260"/>
      <c r="AP407" s="260"/>
      <c r="AQ407" s="260"/>
      <c r="AR407" s="260"/>
      <c r="AS407" s="260"/>
      <c r="AT407" s="260"/>
      <c r="AU407" s="260"/>
      <c r="AV407" s="260"/>
      <c r="AW407" s="260"/>
      <c r="AX407" s="260"/>
      <c r="AY407" s="260"/>
      <c r="AZ407" s="260"/>
      <c r="BA407" s="260"/>
      <c r="BB407" s="260"/>
      <c r="BC407" s="260"/>
      <c r="BD407" s="260"/>
      <c r="BE407" s="260"/>
      <c r="BF407" s="260"/>
      <c r="BG407" s="210"/>
      <c r="BH407" s="210"/>
      <c r="BI407" s="210"/>
    </row>
    <row r="408" spans="1:61" x14ac:dyDescent="0.25">
      <c r="A408" s="171" t="s">
        <v>91</v>
      </c>
      <c r="B408" s="164"/>
      <c r="C408" s="299" t="s">
        <v>628</v>
      </c>
      <c r="D408" s="166"/>
      <c r="E408" s="168"/>
      <c r="F408" s="167"/>
      <c r="G408" s="168"/>
      <c r="AO408" s="260"/>
      <c r="AP408" s="260"/>
      <c r="AQ408" s="260"/>
      <c r="AR408" s="260"/>
      <c r="AS408" s="260"/>
      <c r="AT408" s="260"/>
      <c r="AU408" s="260"/>
      <c r="AV408" s="260"/>
      <c r="AW408" s="260"/>
      <c r="AX408" s="260"/>
      <c r="AY408" s="260"/>
      <c r="AZ408" s="260"/>
      <c r="BA408" s="260"/>
      <c r="BB408" s="260"/>
      <c r="BC408" s="260"/>
      <c r="BD408" s="260"/>
      <c r="BE408" s="260"/>
      <c r="BF408" s="260"/>
      <c r="BG408" s="210"/>
      <c r="BH408" s="210"/>
      <c r="BI408" s="210"/>
    </row>
    <row r="409" spans="1:61" x14ac:dyDescent="0.25">
      <c r="A409" s="171" t="s">
        <v>91</v>
      </c>
      <c r="B409" s="164"/>
      <c r="C409" s="299" t="s">
        <v>628</v>
      </c>
      <c r="D409" s="166"/>
      <c r="E409" s="168"/>
      <c r="F409" s="167"/>
      <c r="G409" s="168"/>
      <c r="AO409" s="260"/>
      <c r="AP409" s="260"/>
      <c r="AQ409" s="260"/>
      <c r="AR409" s="260"/>
      <c r="AS409" s="260"/>
      <c r="AT409" s="260"/>
      <c r="AU409" s="260"/>
      <c r="AV409" s="260"/>
      <c r="AW409" s="260"/>
      <c r="AX409" s="260"/>
      <c r="AY409" s="260"/>
      <c r="AZ409" s="260"/>
      <c r="BA409" s="260"/>
      <c r="BB409" s="260"/>
      <c r="BC409" s="260"/>
      <c r="BD409" s="260"/>
      <c r="BE409" s="260"/>
      <c r="BF409" s="260"/>
      <c r="BG409" s="210"/>
      <c r="BH409" s="210"/>
      <c r="BI409" s="210"/>
    </row>
    <row r="410" spans="1:61" x14ac:dyDescent="0.25">
      <c r="A410" s="171" t="s">
        <v>91</v>
      </c>
      <c r="B410" s="164"/>
      <c r="C410" s="299" t="s">
        <v>628</v>
      </c>
      <c r="D410" s="166"/>
      <c r="E410" s="168"/>
      <c r="F410" s="167"/>
      <c r="G410" s="168"/>
      <c r="AO410" s="260"/>
      <c r="AP410" s="260"/>
      <c r="AQ410" s="260"/>
      <c r="AR410" s="260"/>
      <c r="AS410" s="260"/>
      <c r="AT410" s="260"/>
      <c r="AU410" s="260"/>
      <c r="AV410" s="260"/>
      <c r="AW410" s="260"/>
      <c r="AX410" s="260"/>
      <c r="AY410" s="260"/>
      <c r="AZ410" s="260"/>
      <c r="BA410" s="260"/>
      <c r="BB410" s="260"/>
      <c r="BC410" s="260"/>
      <c r="BD410" s="260"/>
      <c r="BE410" s="260"/>
      <c r="BF410" s="260"/>
      <c r="BG410" s="210"/>
      <c r="BH410" s="210"/>
      <c r="BI410" s="210"/>
    </row>
    <row r="411" spans="1:61" x14ac:dyDescent="0.25">
      <c r="A411" s="171" t="s">
        <v>91</v>
      </c>
      <c r="B411" s="164"/>
      <c r="C411" s="299" t="s">
        <v>628</v>
      </c>
      <c r="D411" s="166"/>
      <c r="E411" s="168"/>
      <c r="F411" s="167"/>
      <c r="G411" s="168"/>
      <c r="AO411" s="260"/>
      <c r="AP411" s="260"/>
      <c r="AQ411" s="260"/>
      <c r="AR411" s="260"/>
      <c r="AS411" s="260"/>
      <c r="AT411" s="260"/>
      <c r="AU411" s="260"/>
      <c r="AV411" s="260"/>
      <c r="AW411" s="260"/>
      <c r="AX411" s="260"/>
      <c r="AY411" s="260"/>
      <c r="AZ411" s="260"/>
      <c r="BA411" s="260"/>
      <c r="BB411" s="260"/>
      <c r="BC411" s="260"/>
      <c r="BD411" s="260"/>
      <c r="BE411" s="260"/>
      <c r="BF411" s="260"/>
      <c r="BG411" s="210"/>
      <c r="BH411" s="210"/>
      <c r="BI411" s="210"/>
    </row>
    <row r="412" spans="1:61" x14ac:dyDescent="0.25">
      <c r="A412" s="171" t="s">
        <v>91</v>
      </c>
      <c r="B412" s="164"/>
      <c r="C412" s="299" t="s">
        <v>628</v>
      </c>
      <c r="D412" s="166"/>
      <c r="E412" s="168"/>
      <c r="F412" s="167"/>
      <c r="G412" s="168"/>
      <c r="AO412" s="260"/>
      <c r="AP412" s="260"/>
      <c r="AQ412" s="260"/>
      <c r="AR412" s="260"/>
      <c r="AS412" s="260"/>
      <c r="AT412" s="260"/>
      <c r="AU412" s="260"/>
      <c r="AV412" s="260"/>
      <c r="AW412" s="260"/>
      <c r="AX412" s="260"/>
      <c r="AY412" s="260"/>
      <c r="AZ412" s="260"/>
      <c r="BA412" s="260"/>
      <c r="BB412" s="260"/>
      <c r="BC412" s="260"/>
      <c r="BD412" s="260"/>
      <c r="BE412" s="260"/>
      <c r="BF412" s="260"/>
      <c r="BG412" s="210"/>
      <c r="BH412" s="210"/>
      <c r="BI412" s="210"/>
    </row>
    <row r="413" spans="1:61" x14ac:dyDescent="0.25">
      <c r="A413" s="171" t="s">
        <v>91</v>
      </c>
      <c r="B413" s="164"/>
      <c r="C413" s="299" t="s">
        <v>628</v>
      </c>
      <c r="D413" s="166"/>
      <c r="E413" s="168"/>
      <c r="F413" s="167"/>
      <c r="G413" s="168"/>
      <c r="AO413" s="260"/>
      <c r="AP413" s="260"/>
      <c r="AQ413" s="260"/>
      <c r="AR413" s="260"/>
      <c r="AS413" s="260"/>
      <c r="AT413" s="260"/>
      <c r="AU413" s="260"/>
      <c r="AV413" s="260"/>
      <c r="AW413" s="260"/>
      <c r="AX413" s="260"/>
      <c r="AY413" s="260"/>
      <c r="AZ413" s="260"/>
      <c r="BA413" s="260"/>
      <c r="BB413" s="260"/>
      <c r="BC413" s="260"/>
      <c r="BD413" s="260"/>
      <c r="BE413" s="260"/>
      <c r="BF413" s="260"/>
      <c r="BG413" s="210"/>
      <c r="BH413" s="210"/>
      <c r="BI413" s="210"/>
    </row>
    <row r="414" spans="1:61" x14ac:dyDescent="0.25">
      <c r="A414" s="171" t="s">
        <v>91</v>
      </c>
      <c r="B414" s="164"/>
      <c r="C414" s="299" t="s">
        <v>628</v>
      </c>
      <c r="D414" s="166"/>
      <c r="E414" s="168"/>
      <c r="F414" s="167"/>
      <c r="G414" s="168"/>
      <c r="AO414" s="260"/>
      <c r="AP414" s="260"/>
      <c r="AQ414" s="260"/>
      <c r="AR414" s="260"/>
      <c r="AS414" s="260"/>
      <c r="AT414" s="260"/>
      <c r="AU414" s="260"/>
      <c r="AV414" s="260"/>
      <c r="AW414" s="260"/>
      <c r="AX414" s="260"/>
      <c r="AY414" s="260"/>
      <c r="AZ414" s="260"/>
      <c r="BA414" s="260"/>
      <c r="BB414" s="260"/>
      <c r="BC414" s="260"/>
      <c r="BD414" s="260"/>
      <c r="BE414" s="260"/>
      <c r="BF414" s="260"/>
      <c r="BG414" s="210"/>
      <c r="BH414" s="210"/>
      <c r="BI414" s="210"/>
    </row>
    <row r="415" spans="1:61" x14ac:dyDescent="0.25">
      <c r="A415" s="171" t="s">
        <v>91</v>
      </c>
      <c r="B415" s="164"/>
      <c r="C415" s="299" t="s">
        <v>628</v>
      </c>
      <c r="D415" s="166"/>
      <c r="E415" s="168"/>
      <c r="F415" s="167"/>
      <c r="G415" s="168"/>
      <c r="AO415" s="260"/>
      <c r="AP415" s="260"/>
      <c r="AQ415" s="260"/>
      <c r="AR415" s="260"/>
      <c r="AS415" s="260"/>
      <c r="AT415" s="260"/>
      <c r="AU415" s="260"/>
      <c r="AV415" s="260"/>
      <c r="AW415" s="260"/>
      <c r="AX415" s="260"/>
      <c r="AY415" s="260"/>
      <c r="AZ415" s="260"/>
      <c r="BA415" s="260"/>
      <c r="BB415" s="260"/>
      <c r="BC415" s="260"/>
      <c r="BD415" s="260"/>
      <c r="BE415" s="260"/>
      <c r="BF415" s="260"/>
      <c r="BG415" s="210"/>
      <c r="BH415" s="210"/>
      <c r="BI415" s="210"/>
    </row>
    <row r="416" spans="1:61" x14ac:dyDescent="0.25">
      <c r="A416" s="171" t="s">
        <v>91</v>
      </c>
      <c r="B416" s="164"/>
      <c r="C416" s="299" t="s">
        <v>628</v>
      </c>
      <c r="D416" s="166"/>
      <c r="E416" s="168"/>
      <c r="F416" s="167"/>
      <c r="G416" s="168"/>
      <c r="AO416" s="260"/>
      <c r="AP416" s="260"/>
      <c r="AQ416" s="260"/>
      <c r="AR416" s="260"/>
      <c r="AS416" s="260"/>
      <c r="AT416" s="260"/>
      <c r="AU416" s="260"/>
      <c r="AV416" s="260"/>
      <c r="AW416" s="260"/>
      <c r="AX416" s="260"/>
      <c r="AY416" s="260"/>
      <c r="AZ416" s="260"/>
      <c r="BA416" s="260"/>
      <c r="BB416" s="260"/>
      <c r="BC416" s="260"/>
      <c r="BD416" s="260"/>
      <c r="BE416" s="260"/>
      <c r="BF416" s="260"/>
      <c r="BG416" s="210"/>
      <c r="BH416" s="210"/>
      <c r="BI416" s="210"/>
    </row>
    <row r="417" spans="1:61" x14ac:dyDescent="0.25">
      <c r="A417" s="171" t="s">
        <v>91</v>
      </c>
      <c r="B417" s="164"/>
      <c r="C417" s="299" t="s">
        <v>628</v>
      </c>
      <c r="D417" s="166"/>
      <c r="E417" s="168"/>
      <c r="F417" s="167"/>
      <c r="G417" s="168"/>
      <c r="AO417" s="260"/>
      <c r="AP417" s="260"/>
      <c r="AQ417" s="260"/>
      <c r="AR417" s="260"/>
      <c r="AS417" s="260"/>
      <c r="AT417" s="260"/>
      <c r="AU417" s="260"/>
      <c r="AV417" s="260"/>
      <c r="AW417" s="260"/>
      <c r="AX417" s="260"/>
      <c r="AY417" s="260"/>
      <c r="AZ417" s="260"/>
      <c r="BA417" s="260"/>
      <c r="BB417" s="260"/>
      <c r="BC417" s="260"/>
      <c r="BD417" s="260"/>
      <c r="BE417" s="260"/>
      <c r="BF417" s="260"/>
      <c r="BG417" s="210"/>
      <c r="BH417" s="210"/>
      <c r="BI417" s="210"/>
    </row>
    <row r="418" spans="1:61" x14ac:dyDescent="0.25">
      <c r="A418" s="171" t="s">
        <v>91</v>
      </c>
      <c r="B418" s="164"/>
      <c r="C418" s="299" t="s">
        <v>628</v>
      </c>
      <c r="D418" s="166"/>
      <c r="E418" s="168"/>
      <c r="F418" s="167"/>
      <c r="G418" s="168"/>
      <c r="AO418" s="260"/>
      <c r="AP418" s="260"/>
      <c r="AQ418" s="260"/>
      <c r="AR418" s="260"/>
      <c r="AS418" s="260"/>
      <c r="AT418" s="260"/>
      <c r="AU418" s="260"/>
      <c r="AV418" s="260"/>
      <c r="AW418" s="260"/>
      <c r="AX418" s="260"/>
      <c r="AY418" s="260"/>
      <c r="AZ418" s="260"/>
      <c r="BA418" s="260"/>
      <c r="BB418" s="260"/>
      <c r="BC418" s="260"/>
      <c r="BD418" s="260"/>
      <c r="BE418" s="260"/>
      <c r="BF418" s="260"/>
      <c r="BG418" s="210"/>
      <c r="BH418" s="210"/>
      <c r="BI418" s="210"/>
    </row>
    <row r="419" spans="1:61" x14ac:dyDescent="0.25">
      <c r="A419" s="171" t="s">
        <v>91</v>
      </c>
      <c r="B419" s="164"/>
      <c r="C419" s="299" t="s">
        <v>628</v>
      </c>
      <c r="D419" s="166"/>
      <c r="E419" s="168"/>
      <c r="F419" s="167"/>
      <c r="G419" s="168"/>
      <c r="AO419" s="260"/>
      <c r="AP419" s="260"/>
      <c r="AQ419" s="260"/>
      <c r="AR419" s="260"/>
      <c r="AS419" s="260"/>
      <c r="AT419" s="260"/>
      <c r="AU419" s="260"/>
      <c r="AV419" s="260"/>
      <c r="AW419" s="260"/>
      <c r="AX419" s="260"/>
      <c r="AY419" s="260"/>
      <c r="AZ419" s="260"/>
      <c r="BA419" s="260"/>
      <c r="BB419" s="260"/>
      <c r="BC419" s="260"/>
      <c r="BD419" s="260"/>
      <c r="BE419" s="260"/>
      <c r="BF419" s="260"/>
      <c r="BG419" s="210"/>
      <c r="BH419" s="210"/>
      <c r="BI419" s="210"/>
    </row>
    <row r="420" spans="1:61" x14ac:dyDescent="0.25">
      <c r="A420" s="171" t="s">
        <v>91</v>
      </c>
      <c r="B420" s="164"/>
      <c r="C420" s="299" t="s">
        <v>628</v>
      </c>
      <c r="D420" s="166"/>
      <c r="E420" s="168"/>
      <c r="F420" s="167"/>
      <c r="G420" s="168"/>
      <c r="AO420" s="260"/>
      <c r="AP420" s="260"/>
      <c r="AQ420" s="260"/>
      <c r="AR420" s="260"/>
      <c r="AS420" s="260"/>
      <c r="AT420" s="260"/>
      <c r="AU420" s="260"/>
      <c r="AV420" s="260"/>
      <c r="AW420" s="260"/>
      <c r="AX420" s="260"/>
      <c r="AY420" s="260"/>
      <c r="AZ420" s="260"/>
      <c r="BA420" s="260"/>
      <c r="BB420" s="260"/>
      <c r="BC420" s="260"/>
      <c r="BD420" s="260"/>
      <c r="BE420" s="260"/>
      <c r="BF420" s="260"/>
      <c r="BG420" s="210"/>
      <c r="BH420" s="210"/>
      <c r="BI420" s="210"/>
    </row>
    <row r="421" spans="1:61" x14ac:dyDescent="0.25">
      <c r="A421" s="171" t="s">
        <v>91</v>
      </c>
      <c r="B421" s="164"/>
      <c r="C421" s="299" t="s">
        <v>628</v>
      </c>
      <c r="D421" s="166"/>
      <c r="E421" s="168"/>
      <c r="F421" s="167"/>
      <c r="G421" s="168"/>
      <c r="AO421" s="260"/>
      <c r="AP421" s="260"/>
      <c r="AQ421" s="260"/>
      <c r="AR421" s="260"/>
      <c r="AS421" s="260"/>
      <c r="AT421" s="260"/>
      <c r="AU421" s="260"/>
      <c r="AV421" s="260"/>
      <c r="AW421" s="260"/>
      <c r="AX421" s="260"/>
      <c r="AY421" s="260"/>
      <c r="AZ421" s="260"/>
      <c r="BA421" s="260"/>
      <c r="BB421" s="260"/>
      <c r="BC421" s="260"/>
      <c r="BD421" s="260"/>
      <c r="BE421" s="260"/>
      <c r="BF421" s="260"/>
      <c r="BG421" s="210"/>
      <c r="BH421" s="210"/>
      <c r="BI421" s="210"/>
    </row>
    <row r="422" spans="1:61" x14ac:dyDescent="0.25">
      <c r="A422" s="171" t="s">
        <v>91</v>
      </c>
      <c r="B422" s="164"/>
      <c r="C422" s="299" t="s">
        <v>628</v>
      </c>
      <c r="D422" s="166"/>
      <c r="E422" s="168"/>
      <c r="F422" s="167"/>
      <c r="G422" s="168"/>
      <c r="AO422" s="260"/>
      <c r="AP422" s="260"/>
      <c r="AQ422" s="260"/>
      <c r="AR422" s="260"/>
      <c r="AS422" s="260"/>
      <c r="AT422" s="260"/>
      <c r="AU422" s="260"/>
      <c r="AV422" s="260"/>
      <c r="AW422" s="260"/>
      <c r="AX422" s="260"/>
      <c r="AY422" s="260"/>
      <c r="AZ422" s="260"/>
      <c r="BA422" s="260"/>
      <c r="BB422" s="260"/>
      <c r="BC422" s="260"/>
      <c r="BD422" s="260"/>
      <c r="BE422" s="260"/>
      <c r="BF422" s="260"/>
      <c r="BG422" s="210"/>
      <c r="BH422" s="210"/>
      <c r="BI422" s="210"/>
    </row>
    <row r="423" spans="1:61" x14ac:dyDescent="0.25">
      <c r="A423" s="171" t="s">
        <v>91</v>
      </c>
      <c r="B423" s="164"/>
      <c r="C423" s="299" t="s">
        <v>628</v>
      </c>
      <c r="D423" s="166"/>
      <c r="E423" s="168"/>
      <c r="F423" s="167"/>
      <c r="G423" s="168"/>
      <c r="AO423" s="260"/>
      <c r="AP423" s="260"/>
      <c r="AQ423" s="260"/>
      <c r="AR423" s="260"/>
      <c r="AS423" s="260"/>
      <c r="AT423" s="260"/>
      <c r="AU423" s="260"/>
      <c r="AV423" s="260"/>
      <c r="AW423" s="260"/>
      <c r="AX423" s="260"/>
      <c r="AY423" s="260"/>
      <c r="AZ423" s="260"/>
      <c r="BA423" s="260"/>
      <c r="BB423" s="260"/>
      <c r="BC423" s="260"/>
      <c r="BD423" s="260"/>
      <c r="BE423" s="260"/>
      <c r="BF423" s="260"/>
      <c r="BG423" s="210"/>
      <c r="BH423" s="210"/>
      <c r="BI423" s="210"/>
    </row>
    <row r="424" spans="1:61" x14ac:dyDescent="0.25">
      <c r="A424" s="171" t="s">
        <v>91</v>
      </c>
      <c r="B424" s="164"/>
      <c r="C424" s="299" t="s">
        <v>628</v>
      </c>
      <c r="D424" s="166"/>
      <c r="E424" s="168"/>
      <c r="F424" s="167"/>
      <c r="G424" s="168"/>
      <c r="AO424" s="260"/>
      <c r="AP424" s="260"/>
      <c r="AQ424" s="260"/>
      <c r="AR424" s="260"/>
      <c r="AS424" s="260"/>
      <c r="AT424" s="260"/>
      <c r="AU424" s="260"/>
      <c r="AV424" s="260"/>
      <c r="AW424" s="260"/>
      <c r="AX424" s="260"/>
      <c r="AY424" s="260"/>
      <c r="AZ424" s="260"/>
      <c r="BA424" s="260"/>
      <c r="BB424" s="260"/>
      <c r="BC424" s="260"/>
      <c r="BD424" s="260"/>
      <c r="BE424" s="260"/>
      <c r="BF424" s="260"/>
      <c r="BG424" s="210"/>
      <c r="BH424" s="210"/>
      <c r="BI424" s="210"/>
    </row>
    <row r="425" spans="1:61" x14ac:dyDescent="0.25">
      <c r="A425" s="171" t="s">
        <v>91</v>
      </c>
      <c r="B425" s="164"/>
      <c r="C425" s="299" t="s">
        <v>628</v>
      </c>
      <c r="D425" s="166"/>
      <c r="E425" s="168"/>
      <c r="F425" s="167"/>
      <c r="G425" s="168"/>
      <c r="AO425" s="260"/>
      <c r="AP425" s="260"/>
      <c r="AQ425" s="260"/>
      <c r="AR425" s="260"/>
      <c r="AS425" s="260"/>
      <c r="AT425" s="260"/>
      <c r="AU425" s="260"/>
      <c r="AV425" s="260"/>
      <c r="AW425" s="260"/>
      <c r="AX425" s="260"/>
      <c r="AY425" s="260"/>
      <c r="AZ425" s="260"/>
      <c r="BA425" s="260"/>
      <c r="BB425" s="260"/>
      <c r="BC425" s="260"/>
      <c r="BD425" s="260"/>
      <c r="BE425" s="260"/>
      <c r="BF425" s="260"/>
      <c r="BG425" s="210"/>
      <c r="BH425" s="210"/>
      <c r="BI425" s="210"/>
    </row>
    <row r="426" spans="1:61" x14ac:dyDescent="0.25">
      <c r="A426" s="171" t="s">
        <v>91</v>
      </c>
      <c r="B426" s="164"/>
      <c r="C426" s="299" t="s">
        <v>628</v>
      </c>
      <c r="D426" s="166"/>
      <c r="E426" s="168"/>
      <c r="F426" s="167"/>
      <c r="G426" s="168"/>
      <c r="AO426" s="260"/>
      <c r="AP426" s="260"/>
      <c r="AQ426" s="260"/>
      <c r="AR426" s="260"/>
      <c r="AS426" s="260"/>
      <c r="AT426" s="260"/>
      <c r="AU426" s="260"/>
      <c r="AV426" s="260"/>
      <c r="AW426" s="260"/>
      <c r="AX426" s="260"/>
      <c r="AY426" s="260"/>
      <c r="AZ426" s="260"/>
      <c r="BA426" s="260"/>
      <c r="BB426" s="260"/>
      <c r="BC426" s="260"/>
      <c r="BD426" s="260"/>
      <c r="BE426" s="260"/>
      <c r="BF426" s="260"/>
      <c r="BG426" s="210"/>
      <c r="BH426" s="210"/>
      <c r="BI426" s="210"/>
    </row>
    <row r="427" spans="1:61" x14ac:dyDescent="0.25">
      <c r="A427" s="171" t="s">
        <v>91</v>
      </c>
      <c r="B427" s="164"/>
      <c r="C427" s="299" t="s">
        <v>628</v>
      </c>
      <c r="D427" s="166"/>
      <c r="E427" s="168"/>
      <c r="F427" s="167"/>
      <c r="G427" s="168"/>
      <c r="AO427" s="260"/>
      <c r="AP427" s="260"/>
      <c r="AQ427" s="260"/>
      <c r="AR427" s="260"/>
      <c r="AS427" s="260"/>
      <c r="AT427" s="260"/>
      <c r="AU427" s="260"/>
      <c r="AV427" s="260"/>
      <c r="AW427" s="260"/>
      <c r="AX427" s="260"/>
      <c r="AY427" s="260"/>
      <c r="AZ427" s="260"/>
      <c r="BA427" s="260"/>
      <c r="BB427" s="260"/>
      <c r="BC427" s="260"/>
      <c r="BD427" s="260"/>
      <c r="BE427" s="260"/>
      <c r="BF427" s="260"/>
      <c r="BG427" s="210"/>
      <c r="BH427" s="210"/>
      <c r="BI427" s="210"/>
    </row>
    <row r="428" spans="1:61" x14ac:dyDescent="0.25">
      <c r="A428" s="171" t="s">
        <v>91</v>
      </c>
      <c r="B428" s="164"/>
      <c r="C428" s="299" t="s">
        <v>628</v>
      </c>
      <c r="D428" s="166"/>
      <c r="E428" s="168"/>
      <c r="F428" s="167"/>
      <c r="G428" s="168"/>
      <c r="AO428" s="260"/>
      <c r="AP428" s="260"/>
      <c r="AQ428" s="260"/>
      <c r="AR428" s="260"/>
      <c r="AS428" s="260"/>
      <c r="AT428" s="260"/>
      <c r="AU428" s="260"/>
      <c r="AV428" s="260"/>
      <c r="AW428" s="260"/>
      <c r="AX428" s="260"/>
      <c r="AY428" s="260"/>
      <c r="AZ428" s="260"/>
      <c r="BA428" s="260"/>
      <c r="BB428" s="260"/>
      <c r="BC428" s="260"/>
      <c r="BD428" s="260"/>
      <c r="BE428" s="260"/>
      <c r="BF428" s="260"/>
      <c r="BG428" s="210"/>
      <c r="BH428" s="210"/>
      <c r="BI428" s="210"/>
    </row>
    <row r="429" spans="1:61" x14ac:dyDescent="0.25">
      <c r="A429" s="171" t="s">
        <v>91</v>
      </c>
      <c r="B429" s="164"/>
      <c r="C429" s="299" t="s">
        <v>628</v>
      </c>
      <c r="D429" s="166"/>
      <c r="E429" s="168"/>
      <c r="F429" s="167"/>
      <c r="G429" s="168"/>
      <c r="AO429" s="260"/>
      <c r="AP429" s="260"/>
      <c r="AQ429" s="260"/>
      <c r="AR429" s="260"/>
      <c r="AS429" s="260"/>
      <c r="AT429" s="260"/>
      <c r="AU429" s="260"/>
      <c r="AV429" s="260"/>
      <c r="AW429" s="260"/>
      <c r="AX429" s="260"/>
      <c r="AY429" s="260"/>
      <c r="AZ429" s="260"/>
      <c r="BA429" s="260"/>
      <c r="BB429" s="260"/>
      <c r="BC429" s="260"/>
      <c r="BD429" s="260"/>
      <c r="BE429" s="260"/>
      <c r="BF429" s="260"/>
      <c r="BG429" s="210"/>
      <c r="BH429" s="210"/>
      <c r="BI429" s="210"/>
    </row>
    <row r="430" spans="1:61" x14ac:dyDescent="0.25">
      <c r="A430" s="171" t="s">
        <v>91</v>
      </c>
      <c r="B430" s="164"/>
      <c r="C430" s="299" t="s">
        <v>628</v>
      </c>
      <c r="D430" s="166"/>
      <c r="E430" s="168"/>
      <c r="F430" s="167"/>
      <c r="G430" s="168"/>
      <c r="AO430" s="260"/>
      <c r="AP430" s="260"/>
      <c r="AQ430" s="260"/>
      <c r="AR430" s="260"/>
      <c r="AS430" s="260"/>
      <c r="AT430" s="260"/>
      <c r="AU430" s="260"/>
      <c r="AV430" s="260"/>
      <c r="AW430" s="260"/>
      <c r="AX430" s="260"/>
      <c r="AY430" s="260"/>
      <c r="AZ430" s="260"/>
      <c r="BA430" s="260"/>
      <c r="BB430" s="260"/>
      <c r="BC430" s="260"/>
      <c r="BD430" s="260"/>
      <c r="BE430" s="260"/>
      <c r="BF430" s="260"/>
      <c r="BG430" s="210"/>
      <c r="BH430" s="210"/>
      <c r="BI430" s="210"/>
    </row>
    <row r="431" spans="1:61" x14ac:dyDescent="0.25">
      <c r="A431" s="171" t="s">
        <v>91</v>
      </c>
      <c r="B431" s="164"/>
      <c r="C431" s="299" t="s">
        <v>628</v>
      </c>
      <c r="D431" s="166"/>
      <c r="E431" s="168"/>
      <c r="F431" s="167"/>
      <c r="G431" s="168"/>
      <c r="AO431" s="260"/>
      <c r="AP431" s="260"/>
      <c r="AQ431" s="260"/>
      <c r="AR431" s="260"/>
      <c r="AS431" s="260"/>
      <c r="AT431" s="260"/>
      <c r="AU431" s="260"/>
      <c r="AV431" s="260"/>
      <c r="AW431" s="260"/>
      <c r="AX431" s="260"/>
      <c r="AY431" s="260"/>
      <c r="AZ431" s="260"/>
      <c r="BA431" s="260"/>
      <c r="BB431" s="260"/>
      <c r="BC431" s="260"/>
      <c r="BD431" s="260"/>
      <c r="BE431" s="260"/>
      <c r="BF431" s="260"/>
      <c r="BG431" s="210"/>
      <c r="BH431" s="210"/>
      <c r="BI431" s="210"/>
    </row>
    <row r="432" spans="1:61" x14ac:dyDescent="0.25">
      <c r="A432" s="171" t="s">
        <v>91</v>
      </c>
      <c r="B432" s="164"/>
      <c r="C432" s="299" t="s">
        <v>628</v>
      </c>
      <c r="D432" s="166"/>
      <c r="E432" s="168"/>
      <c r="F432" s="167"/>
      <c r="G432" s="168"/>
      <c r="AO432" s="260"/>
      <c r="AP432" s="260"/>
      <c r="AQ432" s="260"/>
      <c r="AR432" s="260"/>
      <c r="AS432" s="260"/>
      <c r="AT432" s="260"/>
      <c r="AU432" s="260"/>
      <c r="AV432" s="260"/>
      <c r="AW432" s="260"/>
      <c r="AX432" s="260"/>
      <c r="AY432" s="260"/>
      <c r="AZ432" s="260"/>
      <c r="BA432" s="260"/>
      <c r="BB432" s="260"/>
      <c r="BC432" s="260"/>
      <c r="BD432" s="260"/>
      <c r="BE432" s="260"/>
      <c r="BF432" s="260"/>
      <c r="BG432" s="210"/>
      <c r="BH432" s="210"/>
      <c r="BI432" s="210"/>
    </row>
    <row r="433" spans="1:61" x14ac:dyDescent="0.25">
      <c r="A433" s="171" t="s">
        <v>91</v>
      </c>
      <c r="B433" s="164"/>
      <c r="C433" s="299" t="s">
        <v>628</v>
      </c>
      <c r="D433" s="166"/>
      <c r="E433" s="168"/>
      <c r="F433" s="167"/>
      <c r="G433" s="168"/>
      <c r="AO433" s="260"/>
      <c r="AP433" s="260"/>
      <c r="AQ433" s="260"/>
      <c r="AR433" s="260"/>
      <c r="AS433" s="260"/>
      <c r="AT433" s="260"/>
      <c r="AU433" s="260"/>
      <c r="AV433" s="260"/>
      <c r="AW433" s="260"/>
      <c r="AX433" s="260"/>
      <c r="AY433" s="260"/>
      <c r="AZ433" s="260"/>
      <c r="BA433" s="260"/>
      <c r="BB433" s="260"/>
      <c r="BC433" s="260"/>
      <c r="BD433" s="260"/>
      <c r="BE433" s="260"/>
      <c r="BF433" s="260"/>
      <c r="BG433" s="210"/>
      <c r="BH433" s="210"/>
      <c r="BI433" s="210"/>
    </row>
    <row r="434" spans="1:61" x14ac:dyDescent="0.25">
      <c r="A434" s="171" t="s">
        <v>91</v>
      </c>
      <c r="B434" s="164"/>
      <c r="C434" s="299" t="s">
        <v>628</v>
      </c>
      <c r="D434" s="166"/>
      <c r="E434" s="168"/>
      <c r="F434" s="167"/>
      <c r="G434" s="168"/>
      <c r="AO434" s="260"/>
      <c r="AP434" s="260"/>
      <c r="AQ434" s="260"/>
      <c r="AR434" s="260"/>
      <c r="AS434" s="260"/>
      <c r="AT434" s="260"/>
      <c r="AU434" s="260"/>
      <c r="AV434" s="260"/>
      <c r="AW434" s="260"/>
      <c r="AX434" s="260"/>
      <c r="AY434" s="260"/>
      <c r="AZ434" s="260"/>
      <c r="BA434" s="260"/>
      <c r="BB434" s="260"/>
      <c r="BC434" s="260"/>
      <c r="BD434" s="260"/>
      <c r="BE434" s="260"/>
      <c r="BF434" s="260"/>
      <c r="BG434" s="210"/>
      <c r="BH434" s="210"/>
      <c r="BI434" s="210"/>
    </row>
    <row r="435" spans="1:61" x14ac:dyDescent="0.25">
      <c r="A435" s="171" t="s">
        <v>91</v>
      </c>
      <c r="B435" s="164"/>
      <c r="C435" s="299" t="s">
        <v>628</v>
      </c>
      <c r="D435" s="166"/>
      <c r="E435" s="168"/>
      <c r="F435" s="167"/>
      <c r="G435" s="168"/>
      <c r="AO435" s="260"/>
      <c r="AP435" s="260"/>
      <c r="AQ435" s="260"/>
      <c r="AR435" s="260"/>
      <c r="AS435" s="260"/>
      <c r="AT435" s="260"/>
      <c r="AU435" s="260"/>
      <c r="AV435" s="260"/>
      <c r="AW435" s="260"/>
      <c r="AX435" s="260"/>
      <c r="AY435" s="260"/>
      <c r="AZ435" s="260"/>
      <c r="BA435" s="260"/>
      <c r="BB435" s="260"/>
      <c r="BC435" s="260"/>
      <c r="BD435" s="260"/>
      <c r="BE435" s="260"/>
      <c r="BF435" s="260"/>
      <c r="BG435" s="210"/>
      <c r="BH435" s="210"/>
      <c r="BI435" s="210"/>
    </row>
    <row r="436" spans="1:61" x14ac:dyDescent="0.25">
      <c r="A436" s="171" t="s">
        <v>91</v>
      </c>
      <c r="B436" s="164"/>
      <c r="C436" s="299" t="s">
        <v>628</v>
      </c>
      <c r="D436" s="166"/>
      <c r="E436" s="168"/>
      <c r="F436" s="167"/>
      <c r="G436" s="168"/>
      <c r="AO436" s="260"/>
      <c r="AP436" s="260"/>
      <c r="AQ436" s="260"/>
      <c r="AR436" s="260"/>
      <c r="AS436" s="260"/>
      <c r="AT436" s="260"/>
      <c r="AU436" s="260"/>
      <c r="AV436" s="260"/>
      <c r="AW436" s="260"/>
      <c r="AX436" s="260"/>
      <c r="AY436" s="260"/>
      <c r="AZ436" s="260"/>
      <c r="BA436" s="260"/>
      <c r="BB436" s="260"/>
      <c r="BC436" s="260"/>
      <c r="BD436" s="260"/>
      <c r="BE436" s="260"/>
      <c r="BF436" s="260"/>
      <c r="BG436" s="210"/>
      <c r="BH436" s="210"/>
      <c r="BI436" s="210"/>
    </row>
    <row r="437" spans="1:61" x14ac:dyDescent="0.25">
      <c r="A437" s="171" t="s">
        <v>91</v>
      </c>
      <c r="B437" s="164"/>
      <c r="C437" s="299" t="s">
        <v>628</v>
      </c>
      <c r="D437" s="166"/>
      <c r="E437" s="168"/>
      <c r="F437" s="167"/>
      <c r="G437" s="168"/>
      <c r="AO437" s="260"/>
      <c r="AP437" s="260"/>
      <c r="AQ437" s="260"/>
      <c r="AR437" s="260"/>
      <c r="AS437" s="260"/>
      <c r="AT437" s="260"/>
      <c r="AU437" s="260"/>
      <c r="AV437" s="260"/>
      <c r="AW437" s="260"/>
      <c r="AX437" s="260"/>
      <c r="AY437" s="260"/>
      <c r="AZ437" s="260"/>
      <c r="BA437" s="260"/>
      <c r="BB437" s="260"/>
      <c r="BC437" s="260"/>
      <c r="BD437" s="260"/>
      <c r="BE437" s="260"/>
      <c r="BF437" s="260"/>
      <c r="BG437" s="210"/>
      <c r="BH437" s="210"/>
      <c r="BI437" s="210"/>
    </row>
    <row r="438" spans="1:61" x14ac:dyDescent="0.25">
      <c r="A438" s="171" t="s">
        <v>91</v>
      </c>
      <c r="B438" s="164"/>
      <c r="C438" s="299" t="s">
        <v>628</v>
      </c>
      <c r="D438" s="166"/>
      <c r="E438" s="168"/>
      <c r="F438" s="167"/>
      <c r="G438" s="168"/>
      <c r="AO438" s="260"/>
      <c r="AP438" s="260"/>
      <c r="AQ438" s="260"/>
      <c r="AR438" s="260"/>
      <c r="AS438" s="260"/>
      <c r="AT438" s="260"/>
      <c r="AU438" s="260"/>
      <c r="AV438" s="260"/>
      <c r="AW438" s="260"/>
      <c r="AX438" s="260"/>
      <c r="AY438" s="260"/>
      <c r="AZ438" s="260"/>
      <c r="BA438" s="260"/>
      <c r="BB438" s="260"/>
      <c r="BC438" s="260"/>
      <c r="BD438" s="260"/>
      <c r="BE438" s="260"/>
      <c r="BF438" s="260"/>
      <c r="BG438" s="210"/>
      <c r="BH438" s="210"/>
      <c r="BI438" s="210"/>
    </row>
    <row r="439" spans="1:61" x14ac:dyDescent="0.25">
      <c r="A439" s="171" t="s">
        <v>91</v>
      </c>
      <c r="B439" s="164"/>
      <c r="C439" s="299" t="s">
        <v>628</v>
      </c>
      <c r="D439" s="166"/>
      <c r="E439" s="168"/>
      <c r="F439" s="167"/>
      <c r="G439" s="168"/>
      <c r="AO439" s="260"/>
      <c r="AP439" s="260"/>
      <c r="AQ439" s="260"/>
      <c r="AR439" s="260"/>
      <c r="AS439" s="260"/>
      <c r="AT439" s="260"/>
      <c r="AU439" s="260"/>
      <c r="AV439" s="260"/>
      <c r="AW439" s="260"/>
      <c r="AX439" s="260"/>
      <c r="AY439" s="260"/>
      <c r="AZ439" s="260"/>
      <c r="BA439" s="260"/>
      <c r="BB439" s="260"/>
      <c r="BC439" s="260"/>
      <c r="BD439" s="260"/>
      <c r="BE439" s="260"/>
      <c r="BF439" s="260"/>
      <c r="BG439" s="210"/>
      <c r="BH439" s="210"/>
      <c r="BI439" s="210"/>
    </row>
    <row r="440" spans="1:61" x14ac:dyDescent="0.25">
      <c r="A440" s="171" t="s">
        <v>91</v>
      </c>
      <c r="B440" s="164"/>
      <c r="C440" s="299" t="s">
        <v>628</v>
      </c>
      <c r="D440" s="166"/>
      <c r="E440" s="168"/>
      <c r="F440" s="167"/>
      <c r="G440" s="168"/>
      <c r="AO440" s="260"/>
      <c r="AP440" s="260"/>
      <c r="AQ440" s="260"/>
      <c r="AR440" s="260"/>
      <c r="AS440" s="260"/>
      <c r="AT440" s="260"/>
      <c r="AU440" s="260"/>
      <c r="AV440" s="260"/>
      <c r="AW440" s="260"/>
      <c r="AX440" s="260"/>
      <c r="AY440" s="260"/>
      <c r="AZ440" s="260"/>
      <c r="BA440" s="260"/>
      <c r="BB440" s="260"/>
      <c r="BC440" s="260"/>
      <c r="BD440" s="260"/>
      <c r="BE440" s="260"/>
      <c r="BF440" s="260"/>
      <c r="BG440" s="210"/>
      <c r="BH440" s="210"/>
      <c r="BI440" s="210"/>
    </row>
    <row r="441" spans="1:61" x14ac:dyDescent="0.25">
      <c r="A441" s="171" t="s">
        <v>91</v>
      </c>
      <c r="B441" s="164"/>
      <c r="C441" s="299" t="s">
        <v>628</v>
      </c>
      <c r="D441" s="166"/>
      <c r="E441" s="168"/>
      <c r="F441" s="167"/>
      <c r="G441" s="168"/>
      <c r="AO441" s="260"/>
      <c r="AP441" s="260"/>
      <c r="AQ441" s="260"/>
      <c r="AR441" s="260"/>
      <c r="AS441" s="260"/>
      <c r="AT441" s="260"/>
      <c r="AU441" s="260"/>
      <c r="AV441" s="260"/>
      <c r="AW441" s="260"/>
      <c r="AX441" s="260"/>
      <c r="AY441" s="260"/>
      <c r="AZ441" s="260"/>
      <c r="BA441" s="260"/>
      <c r="BB441" s="260"/>
      <c r="BC441" s="260"/>
      <c r="BD441" s="260"/>
      <c r="BE441" s="260"/>
      <c r="BF441" s="260"/>
      <c r="BG441" s="210"/>
      <c r="BH441" s="210"/>
      <c r="BI441" s="210"/>
    </row>
    <row r="442" spans="1:61" x14ac:dyDescent="0.25">
      <c r="A442" s="171" t="s">
        <v>91</v>
      </c>
      <c r="B442" s="164"/>
      <c r="C442" s="299" t="s">
        <v>628</v>
      </c>
      <c r="D442" s="166"/>
      <c r="E442" s="168"/>
      <c r="F442" s="167"/>
      <c r="G442" s="168"/>
      <c r="AO442" s="260"/>
      <c r="AP442" s="260"/>
      <c r="AQ442" s="260"/>
      <c r="AR442" s="260"/>
      <c r="AS442" s="260"/>
      <c r="AT442" s="260"/>
      <c r="AU442" s="260"/>
      <c r="AV442" s="260"/>
      <c r="AW442" s="260"/>
      <c r="AX442" s="260"/>
      <c r="AY442" s="260"/>
      <c r="AZ442" s="260"/>
      <c r="BA442" s="260"/>
      <c r="BB442" s="260"/>
      <c r="BC442" s="260"/>
      <c r="BD442" s="260"/>
      <c r="BE442" s="260"/>
      <c r="BF442" s="260"/>
      <c r="BG442" s="210"/>
      <c r="BH442" s="210"/>
      <c r="BI442" s="210"/>
    </row>
    <row r="443" spans="1:61" x14ac:dyDescent="0.25">
      <c r="A443" s="171" t="s">
        <v>91</v>
      </c>
      <c r="B443" s="164"/>
      <c r="C443" s="299" t="s">
        <v>628</v>
      </c>
      <c r="D443" s="166"/>
      <c r="E443" s="168"/>
      <c r="F443" s="167"/>
      <c r="G443" s="168"/>
      <c r="AO443" s="260"/>
      <c r="AP443" s="260"/>
      <c r="AQ443" s="260"/>
      <c r="AR443" s="260"/>
      <c r="AS443" s="260"/>
      <c r="AT443" s="260"/>
      <c r="AU443" s="260"/>
      <c r="AV443" s="260"/>
      <c r="AW443" s="260"/>
      <c r="AX443" s="260"/>
      <c r="AY443" s="260"/>
      <c r="AZ443" s="260"/>
      <c r="BA443" s="260"/>
      <c r="BB443" s="260"/>
      <c r="BC443" s="260"/>
      <c r="BD443" s="260"/>
      <c r="BE443" s="260"/>
      <c r="BF443" s="260"/>
      <c r="BG443" s="210"/>
      <c r="BH443" s="210"/>
      <c r="BI443" s="210"/>
    </row>
    <row r="444" spans="1:61" x14ac:dyDescent="0.25">
      <c r="A444" s="171" t="s">
        <v>91</v>
      </c>
      <c r="B444" s="164"/>
      <c r="C444" s="299" t="s">
        <v>628</v>
      </c>
      <c r="D444" s="166"/>
      <c r="E444" s="168"/>
      <c r="F444" s="167"/>
      <c r="G444" s="168"/>
      <c r="AO444" s="260"/>
      <c r="AP444" s="260"/>
      <c r="AQ444" s="260"/>
      <c r="AR444" s="260"/>
      <c r="AS444" s="260"/>
      <c r="AT444" s="260"/>
      <c r="AU444" s="260"/>
      <c r="AV444" s="260"/>
      <c r="AW444" s="260"/>
      <c r="AX444" s="260"/>
      <c r="AY444" s="260"/>
      <c r="AZ444" s="260"/>
      <c r="BA444" s="260"/>
      <c r="BB444" s="260"/>
      <c r="BC444" s="260"/>
      <c r="BD444" s="260"/>
      <c r="BE444" s="260"/>
      <c r="BF444" s="260"/>
      <c r="BG444" s="210"/>
      <c r="BH444" s="210"/>
      <c r="BI444" s="210"/>
    </row>
    <row r="445" spans="1:61" x14ac:dyDescent="0.25">
      <c r="A445" s="171" t="s">
        <v>91</v>
      </c>
      <c r="B445" s="164"/>
      <c r="C445" s="299" t="s">
        <v>628</v>
      </c>
      <c r="D445" s="166"/>
      <c r="E445" s="168"/>
      <c r="F445" s="167"/>
      <c r="G445" s="168"/>
      <c r="AO445" s="260"/>
      <c r="AP445" s="260"/>
      <c r="AQ445" s="260"/>
      <c r="AR445" s="260"/>
      <c r="AS445" s="260"/>
      <c r="AT445" s="260"/>
      <c r="AU445" s="260"/>
      <c r="AV445" s="260"/>
      <c r="AW445" s="260"/>
      <c r="AX445" s="260"/>
      <c r="AY445" s="260"/>
      <c r="AZ445" s="260"/>
      <c r="BA445" s="260"/>
      <c r="BB445" s="260"/>
      <c r="BC445" s="260"/>
      <c r="BD445" s="260"/>
      <c r="BE445" s="260"/>
      <c r="BF445" s="260"/>
      <c r="BG445" s="210"/>
      <c r="BH445" s="210"/>
      <c r="BI445" s="210"/>
    </row>
    <row r="446" spans="1:61" x14ac:dyDescent="0.25">
      <c r="A446" s="171" t="s">
        <v>91</v>
      </c>
      <c r="B446" s="164"/>
      <c r="C446" s="299" t="s">
        <v>628</v>
      </c>
      <c r="D446" s="166"/>
      <c r="E446" s="168"/>
      <c r="F446" s="167"/>
      <c r="G446" s="168"/>
      <c r="AO446" s="260"/>
      <c r="AP446" s="260"/>
      <c r="AQ446" s="260"/>
      <c r="AR446" s="260"/>
      <c r="AS446" s="260"/>
      <c r="AT446" s="260"/>
      <c r="AU446" s="260"/>
      <c r="AV446" s="260"/>
      <c r="AW446" s="260"/>
      <c r="AX446" s="260"/>
      <c r="AY446" s="260"/>
      <c r="AZ446" s="260"/>
      <c r="BA446" s="260"/>
      <c r="BB446" s="260"/>
      <c r="BC446" s="260"/>
      <c r="BD446" s="260"/>
      <c r="BE446" s="260"/>
      <c r="BF446" s="260"/>
      <c r="BG446" s="210"/>
      <c r="BH446" s="210"/>
      <c r="BI446" s="210"/>
    </row>
    <row r="447" spans="1:61" x14ac:dyDescent="0.25">
      <c r="A447" s="171" t="s">
        <v>91</v>
      </c>
      <c r="B447" s="164"/>
      <c r="C447" s="299" t="s">
        <v>628</v>
      </c>
      <c r="D447" s="166"/>
      <c r="E447" s="168"/>
      <c r="F447" s="167"/>
      <c r="G447" s="168"/>
      <c r="AO447" s="260"/>
      <c r="AP447" s="260"/>
      <c r="AQ447" s="260"/>
      <c r="AR447" s="260"/>
      <c r="AS447" s="260"/>
      <c r="AT447" s="260"/>
      <c r="AU447" s="260"/>
      <c r="AV447" s="260"/>
      <c r="AW447" s="260"/>
      <c r="AX447" s="260"/>
      <c r="AY447" s="260"/>
      <c r="AZ447" s="260"/>
      <c r="BA447" s="260"/>
      <c r="BB447" s="260"/>
      <c r="BC447" s="260"/>
      <c r="BD447" s="260"/>
      <c r="BE447" s="260"/>
      <c r="BF447" s="260"/>
      <c r="BG447" s="210"/>
      <c r="BH447" s="210"/>
      <c r="BI447" s="210"/>
    </row>
    <row r="448" spans="1:61" x14ac:dyDescent="0.25">
      <c r="A448" s="171" t="s">
        <v>91</v>
      </c>
      <c r="B448" s="164"/>
      <c r="C448" s="299" t="s">
        <v>628</v>
      </c>
      <c r="D448" s="166"/>
      <c r="E448" s="168"/>
      <c r="F448" s="167"/>
      <c r="G448" s="168"/>
      <c r="AO448" s="260"/>
      <c r="AP448" s="260"/>
      <c r="AQ448" s="260"/>
      <c r="AR448" s="260"/>
      <c r="AS448" s="260"/>
      <c r="AT448" s="260"/>
      <c r="AU448" s="260"/>
      <c r="AV448" s="260"/>
      <c r="AW448" s="260"/>
      <c r="AX448" s="260"/>
      <c r="AY448" s="260"/>
      <c r="AZ448" s="260"/>
      <c r="BA448" s="260"/>
      <c r="BB448" s="260"/>
      <c r="BC448" s="260"/>
      <c r="BD448" s="260"/>
      <c r="BE448" s="260"/>
      <c r="BF448" s="260"/>
      <c r="BG448" s="210"/>
      <c r="BH448" s="210"/>
      <c r="BI448" s="210"/>
    </row>
    <row r="449" spans="1:61" x14ac:dyDescent="0.25">
      <c r="A449" s="171" t="s">
        <v>91</v>
      </c>
      <c r="B449" s="164"/>
      <c r="C449" s="299" t="s">
        <v>628</v>
      </c>
      <c r="D449" s="166"/>
      <c r="E449" s="168"/>
      <c r="F449" s="167"/>
      <c r="G449" s="168"/>
      <c r="AO449" s="260"/>
      <c r="AP449" s="260"/>
      <c r="AQ449" s="260"/>
      <c r="AR449" s="260"/>
      <c r="AS449" s="260"/>
      <c r="AT449" s="260"/>
      <c r="AU449" s="260"/>
      <c r="AV449" s="260"/>
      <c r="AW449" s="260"/>
      <c r="AX449" s="260"/>
      <c r="AY449" s="260"/>
      <c r="AZ449" s="260"/>
      <c r="BA449" s="260"/>
      <c r="BB449" s="260"/>
      <c r="BC449" s="260"/>
      <c r="BD449" s="260"/>
      <c r="BE449" s="260"/>
      <c r="BF449" s="260"/>
      <c r="BG449" s="210"/>
      <c r="BH449" s="210"/>
      <c r="BI449" s="210"/>
    </row>
    <row r="450" spans="1:61" x14ac:dyDescent="0.25">
      <c r="A450" s="171" t="s">
        <v>91</v>
      </c>
      <c r="B450" s="164"/>
      <c r="C450" s="299" t="s">
        <v>628</v>
      </c>
      <c r="D450" s="166"/>
      <c r="E450" s="168"/>
      <c r="F450" s="167"/>
      <c r="G450" s="168"/>
      <c r="AO450" s="260"/>
      <c r="AP450" s="260"/>
      <c r="AQ450" s="260"/>
      <c r="AR450" s="260"/>
      <c r="AS450" s="260"/>
      <c r="AT450" s="260"/>
      <c r="AU450" s="260"/>
      <c r="AV450" s="260"/>
      <c r="AW450" s="260"/>
      <c r="AX450" s="260"/>
      <c r="AY450" s="260"/>
      <c r="AZ450" s="260"/>
      <c r="BA450" s="260"/>
      <c r="BB450" s="260"/>
      <c r="BC450" s="260"/>
      <c r="BD450" s="260"/>
      <c r="BE450" s="260"/>
      <c r="BF450" s="260"/>
      <c r="BG450" s="210"/>
      <c r="BH450" s="210"/>
      <c r="BI450" s="210"/>
    </row>
    <row r="451" spans="1:61" x14ac:dyDescent="0.25">
      <c r="A451" s="171" t="s">
        <v>91</v>
      </c>
      <c r="B451" s="164"/>
      <c r="C451" s="299" t="s">
        <v>628</v>
      </c>
      <c r="D451" s="166"/>
      <c r="E451" s="168"/>
      <c r="F451" s="167"/>
      <c r="G451" s="168"/>
      <c r="AO451" s="260"/>
      <c r="AP451" s="260"/>
      <c r="AQ451" s="260"/>
      <c r="AR451" s="260"/>
      <c r="AS451" s="260"/>
      <c r="AT451" s="260"/>
      <c r="AU451" s="260"/>
      <c r="AV451" s="260"/>
      <c r="AW451" s="260"/>
      <c r="AX451" s="260"/>
      <c r="AY451" s="260"/>
      <c r="AZ451" s="260"/>
      <c r="BA451" s="260"/>
      <c r="BB451" s="260"/>
      <c r="BC451" s="260"/>
      <c r="BD451" s="260"/>
      <c r="BE451" s="260"/>
      <c r="BF451" s="260"/>
      <c r="BG451" s="210"/>
      <c r="BH451" s="210"/>
      <c r="BI451" s="210"/>
    </row>
    <row r="452" spans="1:61" x14ac:dyDescent="0.25">
      <c r="A452" s="171" t="s">
        <v>91</v>
      </c>
      <c r="B452" s="164"/>
      <c r="C452" s="299" t="s">
        <v>628</v>
      </c>
      <c r="D452" s="166"/>
      <c r="E452" s="168"/>
      <c r="F452" s="167"/>
      <c r="G452" s="168"/>
      <c r="AO452" s="260"/>
      <c r="AP452" s="260"/>
      <c r="AQ452" s="260"/>
      <c r="AR452" s="260"/>
      <c r="AS452" s="260"/>
      <c r="AT452" s="260"/>
      <c r="AU452" s="260"/>
      <c r="AV452" s="260"/>
      <c r="AW452" s="260"/>
      <c r="AX452" s="260"/>
      <c r="AY452" s="260"/>
      <c r="AZ452" s="260"/>
      <c r="BA452" s="260"/>
      <c r="BB452" s="260"/>
      <c r="BC452" s="260"/>
      <c r="BD452" s="260"/>
      <c r="BE452" s="260"/>
      <c r="BF452" s="260"/>
      <c r="BG452" s="210"/>
      <c r="BH452" s="210"/>
      <c r="BI452" s="210"/>
    </row>
    <row r="453" spans="1:61" x14ac:dyDescent="0.25">
      <c r="A453" s="171" t="s">
        <v>91</v>
      </c>
      <c r="B453" s="164"/>
      <c r="C453" s="299" t="s">
        <v>628</v>
      </c>
      <c r="D453" s="166"/>
      <c r="E453" s="168"/>
      <c r="F453" s="167"/>
      <c r="G453" s="168"/>
      <c r="AO453" s="260"/>
      <c r="AP453" s="260"/>
      <c r="AQ453" s="260"/>
      <c r="AR453" s="260"/>
      <c r="AS453" s="260"/>
      <c r="AT453" s="260"/>
      <c r="AU453" s="260"/>
      <c r="AV453" s="260"/>
      <c r="AW453" s="260"/>
      <c r="AX453" s="260"/>
      <c r="AY453" s="260"/>
      <c r="AZ453" s="260"/>
      <c r="BA453" s="260"/>
      <c r="BB453" s="260"/>
      <c r="BC453" s="260"/>
      <c r="BD453" s="260"/>
      <c r="BE453" s="260"/>
      <c r="BF453" s="260"/>
      <c r="BG453" s="210"/>
      <c r="BH453" s="210"/>
      <c r="BI453" s="210"/>
    </row>
    <row r="454" spans="1:61" x14ac:dyDescent="0.25">
      <c r="A454" s="171" t="s">
        <v>91</v>
      </c>
      <c r="B454" s="164"/>
      <c r="C454" s="299" t="s">
        <v>628</v>
      </c>
      <c r="D454" s="166"/>
      <c r="E454" s="168"/>
      <c r="F454" s="167"/>
      <c r="G454" s="168"/>
      <c r="AO454" s="260"/>
      <c r="AP454" s="260"/>
      <c r="AQ454" s="260"/>
      <c r="AR454" s="260"/>
      <c r="AS454" s="260"/>
      <c r="AT454" s="260"/>
      <c r="AU454" s="260"/>
      <c r="AV454" s="260"/>
      <c r="AW454" s="260"/>
      <c r="AX454" s="260"/>
      <c r="AY454" s="260"/>
      <c r="AZ454" s="260"/>
      <c r="BA454" s="260"/>
      <c r="BB454" s="260"/>
      <c r="BC454" s="260"/>
      <c r="BD454" s="260"/>
      <c r="BE454" s="260"/>
      <c r="BF454" s="260"/>
      <c r="BG454" s="210"/>
      <c r="BH454" s="210"/>
      <c r="BI454" s="210"/>
    </row>
    <row r="455" spans="1:61" x14ac:dyDescent="0.25">
      <c r="A455" s="171" t="s">
        <v>91</v>
      </c>
      <c r="B455" s="164"/>
      <c r="C455" s="299" t="s">
        <v>628</v>
      </c>
      <c r="D455" s="166"/>
      <c r="E455" s="168"/>
      <c r="F455" s="167"/>
      <c r="G455" s="168"/>
      <c r="AO455" s="260"/>
      <c r="AP455" s="260"/>
      <c r="AQ455" s="260"/>
      <c r="AR455" s="260"/>
      <c r="AS455" s="260"/>
      <c r="AT455" s="260"/>
      <c r="AU455" s="260"/>
      <c r="AV455" s="260"/>
      <c r="AW455" s="260"/>
      <c r="AX455" s="260"/>
      <c r="AY455" s="260"/>
      <c r="AZ455" s="260"/>
      <c r="BA455" s="260"/>
      <c r="BB455" s="260"/>
      <c r="BC455" s="260"/>
      <c r="BD455" s="260"/>
      <c r="BE455" s="260"/>
      <c r="BF455" s="260"/>
      <c r="BG455" s="210"/>
      <c r="BH455" s="210"/>
      <c r="BI455" s="210"/>
    </row>
    <row r="456" spans="1:61" x14ac:dyDescent="0.25">
      <c r="A456" s="171" t="s">
        <v>91</v>
      </c>
      <c r="B456" s="164"/>
      <c r="C456" s="299" t="s">
        <v>628</v>
      </c>
      <c r="D456" s="166"/>
      <c r="E456" s="168"/>
      <c r="F456" s="167"/>
      <c r="G456" s="168"/>
      <c r="AO456" s="260"/>
      <c r="AP456" s="260"/>
      <c r="AQ456" s="260"/>
      <c r="AR456" s="260"/>
      <c r="AS456" s="260"/>
      <c r="AT456" s="260"/>
      <c r="AU456" s="260"/>
      <c r="AV456" s="260"/>
      <c r="AW456" s="260"/>
      <c r="AX456" s="260"/>
      <c r="AY456" s="260"/>
      <c r="AZ456" s="260"/>
      <c r="BA456" s="260"/>
      <c r="BB456" s="260"/>
      <c r="BC456" s="260"/>
      <c r="BD456" s="260"/>
      <c r="BE456" s="260"/>
      <c r="BF456" s="260"/>
      <c r="BG456" s="210"/>
      <c r="BH456" s="210"/>
      <c r="BI456" s="210"/>
    </row>
    <row r="457" spans="1:61" x14ac:dyDescent="0.25">
      <c r="A457" s="171" t="s">
        <v>91</v>
      </c>
      <c r="B457" s="164"/>
      <c r="C457" s="299" t="s">
        <v>628</v>
      </c>
      <c r="D457" s="166"/>
      <c r="E457" s="168"/>
      <c r="F457" s="167"/>
      <c r="G457" s="168"/>
      <c r="AO457" s="260"/>
      <c r="AP457" s="260"/>
      <c r="AQ457" s="260"/>
      <c r="AR457" s="260"/>
      <c r="AS457" s="260"/>
      <c r="AT457" s="260"/>
      <c r="AU457" s="260"/>
      <c r="AV457" s="260"/>
      <c r="AW457" s="260"/>
      <c r="AX457" s="260"/>
      <c r="AY457" s="260"/>
      <c r="AZ457" s="260"/>
      <c r="BA457" s="260"/>
      <c r="BB457" s="260"/>
      <c r="BC457" s="260"/>
      <c r="BD457" s="260"/>
      <c r="BE457" s="260"/>
      <c r="BF457" s="260"/>
      <c r="BG457" s="210"/>
      <c r="BH457" s="210"/>
      <c r="BI457" s="210"/>
    </row>
    <row r="458" spans="1:61" x14ac:dyDescent="0.25">
      <c r="A458" s="171" t="s">
        <v>91</v>
      </c>
      <c r="B458" s="164"/>
      <c r="C458" s="299" t="s">
        <v>628</v>
      </c>
      <c r="D458" s="166"/>
      <c r="E458" s="168"/>
      <c r="F458" s="167"/>
      <c r="G458" s="168"/>
      <c r="AO458" s="260"/>
      <c r="AP458" s="260"/>
      <c r="AQ458" s="260"/>
      <c r="AR458" s="260"/>
      <c r="AS458" s="260"/>
      <c r="AT458" s="260"/>
      <c r="AU458" s="260"/>
      <c r="AV458" s="260"/>
      <c r="AW458" s="260"/>
      <c r="AX458" s="260"/>
      <c r="AY458" s="260"/>
      <c r="AZ458" s="260"/>
      <c r="BA458" s="260"/>
      <c r="BB458" s="260"/>
      <c r="BC458" s="260"/>
      <c r="BD458" s="260"/>
      <c r="BE458" s="260"/>
      <c r="BF458" s="260"/>
      <c r="BG458" s="210"/>
      <c r="BH458" s="210"/>
      <c r="BI458" s="210"/>
    </row>
    <row r="459" spans="1:61" x14ac:dyDescent="0.25">
      <c r="A459" s="171" t="s">
        <v>91</v>
      </c>
      <c r="B459" s="164"/>
      <c r="C459" s="299" t="s">
        <v>628</v>
      </c>
      <c r="D459" s="166"/>
      <c r="E459" s="168"/>
      <c r="F459" s="167"/>
      <c r="G459" s="168"/>
      <c r="AO459" s="260"/>
      <c r="AP459" s="260"/>
      <c r="AQ459" s="260"/>
      <c r="AR459" s="260"/>
      <c r="AS459" s="260"/>
      <c r="AT459" s="260"/>
      <c r="AU459" s="260"/>
      <c r="AV459" s="260"/>
      <c r="AW459" s="260"/>
      <c r="AX459" s="260"/>
      <c r="AY459" s="260"/>
      <c r="AZ459" s="260"/>
      <c r="BA459" s="260"/>
      <c r="BB459" s="260"/>
      <c r="BC459" s="260"/>
      <c r="BD459" s="260"/>
      <c r="BE459" s="260"/>
      <c r="BF459" s="260"/>
      <c r="BG459" s="210"/>
      <c r="BH459" s="210"/>
      <c r="BI459" s="210"/>
    </row>
    <row r="460" spans="1:61" x14ac:dyDescent="0.25">
      <c r="A460" s="171" t="s">
        <v>91</v>
      </c>
      <c r="B460" s="164"/>
      <c r="C460" s="299" t="s">
        <v>628</v>
      </c>
      <c r="D460" s="166"/>
      <c r="E460" s="168"/>
      <c r="F460" s="167"/>
      <c r="G460" s="168"/>
      <c r="AO460" s="260"/>
      <c r="AP460" s="260"/>
      <c r="AQ460" s="260"/>
      <c r="AR460" s="260"/>
      <c r="AS460" s="260"/>
      <c r="AT460" s="260"/>
      <c r="AU460" s="260"/>
      <c r="AV460" s="260"/>
      <c r="AW460" s="260"/>
      <c r="AX460" s="260"/>
      <c r="AY460" s="260"/>
      <c r="AZ460" s="260"/>
      <c r="BA460" s="260"/>
      <c r="BB460" s="260"/>
      <c r="BC460" s="260"/>
      <c r="BD460" s="260"/>
      <c r="BE460" s="260"/>
      <c r="BF460" s="260"/>
      <c r="BG460" s="210"/>
      <c r="BH460" s="210"/>
      <c r="BI460" s="210"/>
    </row>
    <row r="461" spans="1:61" x14ac:dyDescent="0.25">
      <c r="A461" s="171" t="s">
        <v>91</v>
      </c>
      <c r="B461" s="164"/>
      <c r="C461" s="299" t="s">
        <v>628</v>
      </c>
      <c r="D461" s="166"/>
      <c r="E461" s="168"/>
      <c r="F461" s="167"/>
      <c r="G461" s="168"/>
      <c r="AO461" s="260"/>
      <c r="AP461" s="260"/>
      <c r="AQ461" s="260"/>
      <c r="AR461" s="260"/>
      <c r="AS461" s="260"/>
      <c r="AT461" s="260"/>
      <c r="AU461" s="260"/>
      <c r="AV461" s="260"/>
      <c r="AW461" s="260"/>
      <c r="AX461" s="260"/>
      <c r="AY461" s="260"/>
      <c r="AZ461" s="260"/>
      <c r="BA461" s="260"/>
      <c r="BB461" s="260"/>
      <c r="BC461" s="260"/>
      <c r="BD461" s="260"/>
      <c r="BE461" s="260"/>
      <c r="BF461" s="260"/>
      <c r="BG461" s="210"/>
      <c r="BH461" s="210"/>
      <c r="BI461" s="210"/>
    </row>
    <row r="462" spans="1:61" x14ac:dyDescent="0.25">
      <c r="A462" s="171" t="s">
        <v>91</v>
      </c>
      <c r="B462" s="164"/>
      <c r="C462" s="299" t="s">
        <v>628</v>
      </c>
      <c r="D462" s="166"/>
      <c r="E462" s="168"/>
      <c r="F462" s="167"/>
      <c r="G462" s="168"/>
      <c r="AO462" s="260"/>
      <c r="AP462" s="260"/>
      <c r="AQ462" s="260"/>
      <c r="AR462" s="260"/>
      <c r="AS462" s="260"/>
      <c r="AT462" s="260"/>
      <c r="AU462" s="260"/>
      <c r="AV462" s="260"/>
      <c r="AW462" s="260"/>
      <c r="AX462" s="260"/>
      <c r="AY462" s="260"/>
      <c r="AZ462" s="260"/>
      <c r="BA462" s="260"/>
      <c r="BB462" s="260"/>
      <c r="BC462" s="260"/>
      <c r="BD462" s="260"/>
      <c r="BE462" s="260"/>
      <c r="BF462" s="260"/>
      <c r="BG462" s="210"/>
      <c r="BH462" s="210"/>
      <c r="BI462" s="210"/>
    </row>
    <row r="463" spans="1:61" x14ac:dyDescent="0.25">
      <c r="A463" s="171" t="s">
        <v>91</v>
      </c>
      <c r="B463" s="164"/>
      <c r="C463" s="299" t="s">
        <v>628</v>
      </c>
      <c r="D463" s="166"/>
      <c r="E463" s="168"/>
      <c r="F463" s="167"/>
      <c r="G463" s="168"/>
      <c r="AO463" s="260"/>
      <c r="AP463" s="260"/>
      <c r="AQ463" s="260"/>
      <c r="AR463" s="260"/>
      <c r="AS463" s="260"/>
      <c r="AT463" s="260"/>
      <c r="AU463" s="260"/>
      <c r="AV463" s="260"/>
      <c r="AW463" s="260"/>
      <c r="AX463" s="260"/>
      <c r="AY463" s="260"/>
      <c r="AZ463" s="260"/>
      <c r="BA463" s="260"/>
      <c r="BB463" s="260"/>
      <c r="BC463" s="260"/>
      <c r="BD463" s="260"/>
      <c r="BE463" s="260"/>
      <c r="BF463" s="260"/>
      <c r="BG463" s="210"/>
      <c r="BH463" s="210"/>
      <c r="BI463" s="210"/>
    </row>
    <row r="464" spans="1:61" x14ac:dyDescent="0.25">
      <c r="A464" s="171" t="s">
        <v>91</v>
      </c>
      <c r="B464" s="164"/>
      <c r="C464" s="299" t="s">
        <v>628</v>
      </c>
      <c r="D464" s="166"/>
      <c r="E464" s="168"/>
      <c r="F464" s="167"/>
      <c r="G464" s="168"/>
      <c r="AO464" s="260"/>
      <c r="AP464" s="260"/>
      <c r="AQ464" s="260"/>
      <c r="AR464" s="260"/>
      <c r="AS464" s="260"/>
      <c r="AT464" s="260"/>
      <c r="AU464" s="260"/>
      <c r="AV464" s="260"/>
      <c r="AW464" s="260"/>
      <c r="AX464" s="260"/>
      <c r="AY464" s="260"/>
      <c r="AZ464" s="260"/>
      <c r="BA464" s="260"/>
      <c r="BB464" s="260"/>
      <c r="BC464" s="260"/>
      <c r="BD464" s="260"/>
      <c r="BE464" s="260"/>
      <c r="BF464" s="260"/>
      <c r="BG464" s="210"/>
      <c r="BH464" s="210"/>
      <c r="BI464" s="210"/>
    </row>
    <row r="465" spans="1:61" x14ac:dyDescent="0.25">
      <c r="A465" s="171" t="s">
        <v>91</v>
      </c>
      <c r="B465" s="164"/>
      <c r="C465" s="299" t="s">
        <v>628</v>
      </c>
      <c r="D465" s="166"/>
      <c r="E465" s="168"/>
      <c r="F465" s="167"/>
      <c r="G465" s="168"/>
      <c r="AO465" s="260"/>
      <c r="AP465" s="260"/>
      <c r="AQ465" s="260"/>
      <c r="AR465" s="260"/>
      <c r="AS465" s="260"/>
      <c r="AT465" s="260"/>
      <c r="AU465" s="260"/>
      <c r="AV465" s="260"/>
      <c r="AW465" s="260"/>
      <c r="AX465" s="260"/>
      <c r="AY465" s="260"/>
      <c r="AZ465" s="260"/>
      <c r="BA465" s="260"/>
      <c r="BB465" s="260"/>
      <c r="BC465" s="260"/>
      <c r="BD465" s="260"/>
      <c r="BE465" s="260"/>
      <c r="BF465" s="260"/>
      <c r="BG465" s="210"/>
      <c r="BH465" s="210"/>
      <c r="BI465" s="210"/>
    </row>
    <row r="466" spans="1:61" x14ac:dyDescent="0.25">
      <c r="A466" s="171" t="s">
        <v>91</v>
      </c>
      <c r="B466" s="164"/>
      <c r="C466" s="299" t="s">
        <v>628</v>
      </c>
      <c r="D466" s="166"/>
      <c r="E466" s="168"/>
      <c r="F466" s="167"/>
      <c r="G466" s="168"/>
      <c r="AO466" s="260"/>
      <c r="AP466" s="260"/>
      <c r="AQ466" s="260"/>
      <c r="AR466" s="260"/>
      <c r="AS466" s="260"/>
      <c r="AT466" s="260"/>
      <c r="AU466" s="260"/>
      <c r="AV466" s="260"/>
      <c r="AW466" s="260"/>
      <c r="AX466" s="260"/>
      <c r="AY466" s="260"/>
      <c r="AZ466" s="260"/>
      <c r="BA466" s="260"/>
      <c r="BB466" s="260"/>
      <c r="BC466" s="260"/>
      <c r="BD466" s="260"/>
      <c r="BE466" s="260"/>
      <c r="BF466" s="260"/>
      <c r="BG466" s="210"/>
      <c r="BH466" s="210"/>
      <c r="BI466" s="210"/>
    </row>
    <row r="467" spans="1:61" x14ac:dyDescent="0.25">
      <c r="A467" s="171" t="s">
        <v>91</v>
      </c>
      <c r="B467" s="164"/>
      <c r="C467" s="299" t="s">
        <v>628</v>
      </c>
      <c r="D467" s="166"/>
      <c r="E467" s="168"/>
      <c r="F467" s="167"/>
      <c r="G467" s="168"/>
      <c r="AO467" s="260"/>
      <c r="AP467" s="260"/>
      <c r="AQ467" s="260"/>
      <c r="AR467" s="260"/>
      <c r="AS467" s="260"/>
      <c r="AT467" s="260"/>
      <c r="AU467" s="260"/>
      <c r="AV467" s="260"/>
      <c r="AW467" s="260"/>
      <c r="AX467" s="260"/>
      <c r="AY467" s="260"/>
      <c r="AZ467" s="260"/>
      <c r="BA467" s="260"/>
      <c r="BB467" s="260"/>
      <c r="BC467" s="260"/>
      <c r="BD467" s="260"/>
      <c r="BE467" s="260"/>
      <c r="BF467" s="260"/>
      <c r="BG467" s="210"/>
      <c r="BH467" s="210"/>
      <c r="BI467" s="210"/>
    </row>
    <row r="468" spans="1:61" x14ac:dyDescent="0.25">
      <c r="A468" s="171" t="s">
        <v>91</v>
      </c>
      <c r="B468" s="164"/>
      <c r="C468" s="299" t="s">
        <v>628</v>
      </c>
      <c r="D468" s="166"/>
      <c r="E468" s="168"/>
      <c r="F468" s="167"/>
      <c r="G468" s="168"/>
      <c r="AO468" s="260"/>
      <c r="AP468" s="260"/>
      <c r="AQ468" s="260"/>
      <c r="AR468" s="260"/>
      <c r="AS468" s="260"/>
      <c r="AT468" s="260"/>
      <c r="AU468" s="260"/>
      <c r="AV468" s="260"/>
      <c r="AW468" s="260"/>
      <c r="AX468" s="260"/>
      <c r="AY468" s="260"/>
      <c r="AZ468" s="260"/>
      <c r="BA468" s="260"/>
      <c r="BB468" s="260"/>
      <c r="BC468" s="260"/>
      <c r="BD468" s="260"/>
      <c r="BE468" s="260"/>
      <c r="BF468" s="260"/>
      <c r="BG468" s="210"/>
      <c r="BH468" s="210"/>
      <c r="BI468" s="210"/>
    </row>
    <row r="469" spans="1:61" x14ac:dyDescent="0.25">
      <c r="A469" s="171" t="s">
        <v>91</v>
      </c>
      <c r="B469" s="164"/>
      <c r="C469" s="299" t="s">
        <v>628</v>
      </c>
      <c r="D469" s="166"/>
      <c r="E469" s="168"/>
      <c r="F469" s="167"/>
      <c r="G469" s="168"/>
      <c r="AO469" s="260"/>
      <c r="AP469" s="260"/>
      <c r="AQ469" s="260"/>
      <c r="AR469" s="260"/>
      <c r="AS469" s="260"/>
      <c r="AT469" s="260"/>
      <c r="AU469" s="260"/>
      <c r="AV469" s="260"/>
      <c r="AW469" s="260"/>
      <c r="AX469" s="260"/>
      <c r="AY469" s="260"/>
      <c r="AZ469" s="260"/>
      <c r="BA469" s="260"/>
      <c r="BB469" s="260"/>
      <c r="BC469" s="260"/>
      <c r="BD469" s="260"/>
      <c r="BE469" s="260"/>
      <c r="BF469" s="260"/>
      <c r="BG469" s="210"/>
      <c r="BH469" s="210"/>
      <c r="BI469" s="210"/>
    </row>
    <row r="470" spans="1:61" x14ac:dyDescent="0.25">
      <c r="A470" s="171" t="s">
        <v>91</v>
      </c>
      <c r="B470" s="164"/>
      <c r="C470" s="299" t="s">
        <v>628</v>
      </c>
      <c r="D470" s="166"/>
      <c r="E470" s="168"/>
      <c r="F470" s="167"/>
      <c r="G470" s="168"/>
      <c r="AO470" s="260"/>
      <c r="AP470" s="260"/>
      <c r="AQ470" s="260"/>
      <c r="AR470" s="260"/>
      <c r="AS470" s="260"/>
      <c r="AT470" s="260"/>
      <c r="AU470" s="260"/>
      <c r="AV470" s="260"/>
      <c r="AW470" s="260"/>
      <c r="AX470" s="260"/>
      <c r="AY470" s="260"/>
      <c r="AZ470" s="260"/>
      <c r="BA470" s="260"/>
      <c r="BB470" s="260"/>
      <c r="BC470" s="260"/>
      <c r="BD470" s="260"/>
      <c r="BE470" s="260"/>
      <c r="BF470" s="260"/>
      <c r="BG470" s="210"/>
      <c r="BH470" s="210"/>
      <c r="BI470" s="210"/>
    </row>
    <row r="471" spans="1:61" x14ac:dyDescent="0.25">
      <c r="A471" s="171" t="s">
        <v>91</v>
      </c>
      <c r="B471" s="164"/>
      <c r="C471" s="299" t="s">
        <v>628</v>
      </c>
      <c r="D471" s="166"/>
      <c r="E471" s="168"/>
      <c r="F471" s="167"/>
      <c r="G471" s="168"/>
      <c r="AO471" s="260"/>
      <c r="AP471" s="260"/>
      <c r="AQ471" s="260"/>
      <c r="AR471" s="260"/>
      <c r="AS471" s="260"/>
      <c r="AT471" s="260"/>
      <c r="AU471" s="260"/>
      <c r="AV471" s="260"/>
      <c r="AW471" s="260"/>
      <c r="AX471" s="260"/>
      <c r="AY471" s="260"/>
      <c r="AZ471" s="260"/>
      <c r="BA471" s="260"/>
      <c r="BB471" s="260"/>
      <c r="BC471" s="260"/>
      <c r="BD471" s="260"/>
      <c r="BE471" s="260"/>
      <c r="BF471" s="260"/>
      <c r="BG471" s="210"/>
      <c r="BH471" s="210"/>
      <c r="BI471" s="210"/>
    </row>
    <row r="472" spans="1:61" x14ac:dyDescent="0.25">
      <c r="A472" s="171" t="s">
        <v>91</v>
      </c>
      <c r="B472" s="164"/>
      <c r="C472" s="299" t="s">
        <v>628</v>
      </c>
      <c r="D472" s="166"/>
      <c r="E472" s="168"/>
      <c r="F472" s="167"/>
      <c r="G472" s="168"/>
      <c r="AO472" s="260"/>
      <c r="AP472" s="260"/>
      <c r="AQ472" s="260"/>
      <c r="AR472" s="260"/>
      <c r="AS472" s="260"/>
      <c r="AT472" s="260"/>
      <c r="AU472" s="260"/>
      <c r="AV472" s="260"/>
      <c r="AW472" s="260"/>
      <c r="AX472" s="260"/>
      <c r="AY472" s="260"/>
      <c r="AZ472" s="260"/>
      <c r="BA472" s="260"/>
      <c r="BB472" s="260"/>
      <c r="BC472" s="260"/>
      <c r="BD472" s="260"/>
      <c r="BE472" s="260"/>
      <c r="BF472" s="260"/>
      <c r="BG472" s="210"/>
      <c r="BH472" s="210"/>
      <c r="BI472" s="210"/>
    </row>
    <row r="473" spans="1:61" x14ac:dyDescent="0.25">
      <c r="A473" s="171" t="s">
        <v>91</v>
      </c>
      <c r="B473" s="164"/>
      <c r="C473" s="299" t="s">
        <v>628</v>
      </c>
      <c r="D473" s="166"/>
      <c r="E473" s="168"/>
      <c r="F473" s="167"/>
      <c r="G473" s="168"/>
      <c r="AO473" s="260"/>
      <c r="AP473" s="260"/>
      <c r="AQ473" s="260"/>
      <c r="AR473" s="260"/>
      <c r="AS473" s="260"/>
      <c r="AT473" s="260"/>
      <c r="AU473" s="260"/>
      <c r="AV473" s="260"/>
      <c r="AW473" s="260"/>
      <c r="AX473" s="260"/>
      <c r="AY473" s="260"/>
      <c r="AZ473" s="260"/>
      <c r="BA473" s="260"/>
      <c r="BB473" s="260"/>
      <c r="BC473" s="260"/>
      <c r="BD473" s="260"/>
      <c r="BE473" s="260"/>
      <c r="BF473" s="260"/>
      <c r="BG473" s="210"/>
      <c r="BH473" s="210"/>
      <c r="BI473" s="210"/>
    </row>
    <row r="474" spans="1:61" x14ac:dyDescent="0.25">
      <c r="A474" s="171" t="s">
        <v>91</v>
      </c>
      <c r="B474" s="164"/>
      <c r="C474" s="299" t="s">
        <v>628</v>
      </c>
      <c r="D474" s="166"/>
      <c r="E474" s="168"/>
      <c r="F474" s="167"/>
      <c r="G474" s="168"/>
      <c r="AO474" s="260"/>
      <c r="AP474" s="260"/>
      <c r="AQ474" s="260"/>
      <c r="AR474" s="260"/>
      <c r="AS474" s="260"/>
      <c r="AT474" s="260"/>
      <c r="AU474" s="260"/>
      <c r="AV474" s="260"/>
      <c r="AW474" s="260"/>
      <c r="AX474" s="260"/>
      <c r="AY474" s="260"/>
      <c r="AZ474" s="260"/>
      <c r="BA474" s="260"/>
      <c r="BB474" s="260"/>
      <c r="BC474" s="260"/>
      <c r="BD474" s="260"/>
      <c r="BE474" s="260"/>
      <c r="BF474" s="260"/>
      <c r="BG474" s="210"/>
      <c r="BH474" s="210"/>
      <c r="BI474" s="210"/>
    </row>
    <row r="475" spans="1:61" x14ac:dyDescent="0.25">
      <c r="A475" s="171" t="s">
        <v>91</v>
      </c>
      <c r="B475" s="164"/>
      <c r="C475" s="299" t="s">
        <v>628</v>
      </c>
      <c r="D475" s="166"/>
      <c r="E475" s="168"/>
      <c r="F475" s="167"/>
      <c r="G475" s="168"/>
      <c r="AO475" s="260"/>
      <c r="AP475" s="260"/>
      <c r="AQ475" s="260"/>
      <c r="AR475" s="260"/>
      <c r="AS475" s="260"/>
      <c r="AT475" s="260"/>
      <c r="AU475" s="260"/>
      <c r="AV475" s="260"/>
      <c r="AW475" s="260"/>
      <c r="AX475" s="260"/>
      <c r="AY475" s="260"/>
      <c r="AZ475" s="260"/>
      <c r="BA475" s="260"/>
      <c r="BB475" s="260"/>
      <c r="BC475" s="260"/>
      <c r="BD475" s="260"/>
      <c r="BE475" s="260"/>
      <c r="BF475" s="260"/>
      <c r="BG475" s="210"/>
      <c r="BH475" s="210"/>
      <c r="BI475" s="210"/>
    </row>
    <row r="476" spans="1:61" x14ac:dyDescent="0.25">
      <c r="A476" s="171" t="s">
        <v>91</v>
      </c>
      <c r="B476" s="164"/>
      <c r="C476" s="299" t="s">
        <v>628</v>
      </c>
      <c r="D476" s="166"/>
      <c r="E476" s="168"/>
      <c r="F476" s="167"/>
      <c r="G476" s="168"/>
      <c r="AO476" s="260"/>
      <c r="AP476" s="260"/>
      <c r="AQ476" s="260"/>
      <c r="AR476" s="260"/>
      <c r="AS476" s="260"/>
      <c r="AT476" s="260"/>
      <c r="AU476" s="260"/>
      <c r="AV476" s="260"/>
      <c r="AW476" s="260"/>
      <c r="AX476" s="260"/>
      <c r="AY476" s="260"/>
      <c r="AZ476" s="260"/>
      <c r="BA476" s="260"/>
      <c r="BB476" s="260"/>
      <c r="BC476" s="260"/>
      <c r="BD476" s="260"/>
      <c r="BE476" s="260"/>
      <c r="BF476" s="260"/>
      <c r="BG476" s="210"/>
      <c r="BH476" s="210"/>
      <c r="BI476" s="210"/>
    </row>
    <row r="477" spans="1:61" x14ac:dyDescent="0.25">
      <c r="A477" s="171" t="s">
        <v>91</v>
      </c>
      <c r="B477" s="164"/>
      <c r="C477" s="299" t="s">
        <v>628</v>
      </c>
      <c r="D477" s="166"/>
      <c r="E477" s="168"/>
      <c r="F477" s="167"/>
      <c r="G477" s="168"/>
      <c r="AO477" s="260"/>
      <c r="AP477" s="260"/>
      <c r="AQ477" s="260"/>
      <c r="AR477" s="260"/>
      <c r="AS477" s="260"/>
      <c r="AT477" s="260"/>
      <c r="AU477" s="260"/>
      <c r="AV477" s="260"/>
      <c r="AW477" s="260"/>
      <c r="AX477" s="260"/>
      <c r="AY477" s="260"/>
      <c r="AZ477" s="260"/>
      <c r="BA477" s="260"/>
      <c r="BB477" s="260"/>
      <c r="BC477" s="260"/>
      <c r="BD477" s="260"/>
      <c r="BE477" s="260"/>
      <c r="BF477" s="260"/>
      <c r="BG477" s="210"/>
      <c r="BH477" s="210"/>
      <c r="BI477" s="210"/>
    </row>
    <row r="478" spans="1:61" x14ac:dyDescent="0.25">
      <c r="A478" s="171" t="s">
        <v>91</v>
      </c>
      <c r="B478" s="164"/>
      <c r="C478" s="299" t="s">
        <v>628</v>
      </c>
      <c r="D478" s="166"/>
      <c r="E478" s="168"/>
      <c r="F478" s="167"/>
      <c r="G478" s="168"/>
      <c r="AO478" s="260"/>
      <c r="AP478" s="260"/>
      <c r="AQ478" s="260"/>
      <c r="AR478" s="260"/>
      <c r="AS478" s="260"/>
      <c r="AT478" s="260"/>
      <c r="AU478" s="260"/>
      <c r="AV478" s="260"/>
      <c r="AW478" s="260"/>
      <c r="AX478" s="260"/>
      <c r="AY478" s="260"/>
      <c r="AZ478" s="260"/>
      <c r="BA478" s="260"/>
      <c r="BB478" s="260"/>
      <c r="BC478" s="260"/>
      <c r="BD478" s="260"/>
      <c r="BE478" s="260"/>
      <c r="BF478" s="260"/>
      <c r="BG478" s="210"/>
      <c r="BH478" s="210"/>
      <c r="BI478" s="210"/>
    </row>
    <row r="479" spans="1:61" x14ac:dyDescent="0.25">
      <c r="A479" s="171" t="s">
        <v>91</v>
      </c>
      <c r="B479" s="164"/>
      <c r="C479" s="299" t="s">
        <v>628</v>
      </c>
      <c r="D479" s="166"/>
      <c r="E479" s="168"/>
      <c r="F479" s="167"/>
      <c r="G479" s="168"/>
      <c r="AO479" s="260"/>
      <c r="AP479" s="260"/>
      <c r="AQ479" s="260"/>
      <c r="AR479" s="260"/>
      <c r="AS479" s="260"/>
      <c r="AT479" s="260"/>
      <c r="AU479" s="260"/>
      <c r="AV479" s="260"/>
      <c r="AW479" s="260"/>
      <c r="AX479" s="260"/>
      <c r="AY479" s="260"/>
      <c r="AZ479" s="260"/>
      <c r="BA479" s="260"/>
      <c r="BB479" s="260"/>
      <c r="BC479" s="260"/>
      <c r="BD479" s="260"/>
      <c r="BE479" s="260"/>
      <c r="BF479" s="260"/>
      <c r="BG479" s="210"/>
      <c r="BH479" s="210"/>
      <c r="BI479" s="210"/>
    </row>
    <row r="480" spans="1:61" x14ac:dyDescent="0.25">
      <c r="A480" s="171" t="s">
        <v>91</v>
      </c>
      <c r="B480" s="164"/>
      <c r="C480" s="299" t="s">
        <v>628</v>
      </c>
      <c r="D480" s="166"/>
      <c r="E480" s="168"/>
      <c r="F480" s="167"/>
      <c r="G480" s="168"/>
      <c r="AO480" s="260"/>
      <c r="AP480" s="260"/>
      <c r="AQ480" s="260"/>
      <c r="AR480" s="260"/>
      <c r="AS480" s="260"/>
      <c r="AT480" s="260"/>
      <c r="AU480" s="260"/>
      <c r="AV480" s="260"/>
      <c r="AW480" s="260"/>
      <c r="AX480" s="260"/>
      <c r="AY480" s="260"/>
      <c r="AZ480" s="260"/>
      <c r="BA480" s="260"/>
      <c r="BB480" s="260"/>
      <c r="BC480" s="260"/>
      <c r="BD480" s="260"/>
      <c r="BE480" s="260"/>
      <c r="BF480" s="260"/>
      <c r="BG480" s="210"/>
      <c r="BH480" s="210"/>
      <c r="BI480" s="210"/>
    </row>
    <row r="481" spans="1:61" x14ac:dyDescent="0.25">
      <c r="A481" s="171" t="s">
        <v>91</v>
      </c>
      <c r="B481" s="164"/>
      <c r="C481" s="299" t="s">
        <v>628</v>
      </c>
      <c r="D481" s="166"/>
      <c r="E481" s="168"/>
      <c r="F481" s="167"/>
      <c r="G481" s="168"/>
      <c r="AO481" s="260"/>
      <c r="AP481" s="260"/>
      <c r="AQ481" s="260"/>
      <c r="AR481" s="260"/>
      <c r="AS481" s="260"/>
      <c r="AT481" s="260"/>
      <c r="AU481" s="260"/>
      <c r="AV481" s="260"/>
      <c r="AW481" s="260"/>
      <c r="AX481" s="260"/>
      <c r="AY481" s="260"/>
      <c r="AZ481" s="260"/>
      <c r="BA481" s="260"/>
      <c r="BB481" s="260"/>
      <c r="BC481" s="260"/>
      <c r="BD481" s="260"/>
      <c r="BE481" s="260"/>
      <c r="BF481" s="260"/>
      <c r="BG481" s="210"/>
      <c r="BH481" s="210"/>
      <c r="BI481" s="210"/>
    </row>
    <row r="482" spans="1:61" x14ac:dyDescent="0.25">
      <c r="A482" s="171" t="s">
        <v>91</v>
      </c>
      <c r="B482" s="164"/>
      <c r="C482" s="299" t="s">
        <v>628</v>
      </c>
      <c r="D482" s="166"/>
      <c r="E482" s="168"/>
      <c r="F482" s="167"/>
      <c r="G482" s="168"/>
      <c r="AO482" s="260"/>
      <c r="AP482" s="260"/>
      <c r="AQ482" s="260"/>
      <c r="AR482" s="260"/>
      <c r="AS482" s="260"/>
      <c r="AT482" s="260"/>
      <c r="AU482" s="260"/>
      <c r="AV482" s="260"/>
      <c r="AW482" s="260"/>
      <c r="AX482" s="260"/>
      <c r="AY482" s="260"/>
      <c r="AZ482" s="260"/>
      <c r="BA482" s="260"/>
      <c r="BB482" s="260"/>
      <c r="BC482" s="260"/>
      <c r="BD482" s="260"/>
      <c r="BE482" s="260"/>
      <c r="BF482" s="260"/>
      <c r="BG482" s="210"/>
      <c r="BH482" s="210"/>
      <c r="BI482" s="210"/>
    </row>
    <row r="483" spans="1:61" x14ac:dyDescent="0.25">
      <c r="A483" s="171" t="s">
        <v>91</v>
      </c>
      <c r="B483" s="164"/>
      <c r="C483" s="299" t="s">
        <v>628</v>
      </c>
      <c r="D483" s="166"/>
      <c r="E483" s="168"/>
      <c r="F483" s="167"/>
      <c r="G483" s="168"/>
      <c r="AO483" s="260"/>
      <c r="AP483" s="260"/>
      <c r="AQ483" s="260"/>
      <c r="AR483" s="260"/>
      <c r="AS483" s="260"/>
      <c r="AT483" s="260"/>
      <c r="AU483" s="260"/>
      <c r="AV483" s="260"/>
      <c r="AW483" s="260"/>
      <c r="AX483" s="260"/>
      <c r="AY483" s="260"/>
      <c r="AZ483" s="260"/>
      <c r="BA483" s="260"/>
      <c r="BB483" s="260"/>
      <c r="BC483" s="260"/>
      <c r="BD483" s="260"/>
      <c r="BE483" s="260"/>
      <c r="BF483" s="260"/>
      <c r="BG483" s="210"/>
      <c r="BH483" s="210"/>
      <c r="BI483" s="210"/>
    </row>
    <row r="484" spans="1:61" x14ac:dyDescent="0.25">
      <c r="A484" s="171" t="s">
        <v>91</v>
      </c>
      <c r="B484" s="164"/>
      <c r="C484" s="299" t="s">
        <v>628</v>
      </c>
      <c r="D484" s="166"/>
      <c r="E484" s="168"/>
      <c r="F484" s="167"/>
      <c r="G484" s="168"/>
      <c r="AO484" s="260"/>
      <c r="AP484" s="260"/>
      <c r="AQ484" s="260"/>
      <c r="AR484" s="260"/>
      <c r="AS484" s="260"/>
      <c r="AT484" s="260"/>
      <c r="AU484" s="260"/>
      <c r="AV484" s="260"/>
      <c r="AW484" s="260"/>
      <c r="AX484" s="260"/>
      <c r="AY484" s="260"/>
      <c r="AZ484" s="260"/>
      <c r="BA484" s="260"/>
      <c r="BB484" s="260"/>
      <c r="BC484" s="260"/>
      <c r="BD484" s="260"/>
      <c r="BE484" s="260"/>
      <c r="BF484" s="260"/>
      <c r="BG484" s="210"/>
      <c r="BH484" s="210"/>
      <c r="BI484" s="210"/>
    </row>
    <row r="485" spans="1:61" x14ac:dyDescent="0.25">
      <c r="A485" s="171" t="s">
        <v>91</v>
      </c>
      <c r="B485" s="164"/>
      <c r="C485" s="299" t="s">
        <v>628</v>
      </c>
      <c r="D485" s="166"/>
      <c r="E485" s="168"/>
      <c r="F485" s="167"/>
      <c r="G485" s="168"/>
      <c r="AO485" s="260"/>
      <c r="AP485" s="260"/>
      <c r="AQ485" s="260"/>
      <c r="AR485" s="260"/>
      <c r="AS485" s="260"/>
      <c r="AT485" s="260"/>
      <c r="AU485" s="260"/>
      <c r="AV485" s="260"/>
      <c r="AW485" s="260"/>
      <c r="AX485" s="260"/>
      <c r="AY485" s="260"/>
      <c r="AZ485" s="260"/>
      <c r="BA485" s="260"/>
      <c r="BB485" s="260"/>
      <c r="BC485" s="260"/>
      <c r="BD485" s="260"/>
      <c r="BE485" s="260"/>
      <c r="BF485" s="260"/>
      <c r="BG485" s="210"/>
      <c r="BH485" s="210"/>
      <c r="BI485" s="210"/>
    </row>
    <row r="486" spans="1:61" x14ac:dyDescent="0.25">
      <c r="A486" s="171" t="s">
        <v>91</v>
      </c>
      <c r="B486" s="164"/>
      <c r="C486" s="299" t="s">
        <v>628</v>
      </c>
      <c r="D486" s="166"/>
      <c r="E486" s="168"/>
      <c r="F486" s="167"/>
      <c r="G486" s="168"/>
      <c r="AO486" s="260"/>
      <c r="AP486" s="260"/>
      <c r="AQ486" s="260"/>
      <c r="AR486" s="260"/>
      <c r="AS486" s="260"/>
      <c r="AT486" s="260"/>
      <c r="AU486" s="260"/>
      <c r="AV486" s="260"/>
      <c r="AW486" s="260"/>
      <c r="AX486" s="260"/>
      <c r="AY486" s="260"/>
      <c r="AZ486" s="260"/>
      <c r="BA486" s="260"/>
      <c r="BB486" s="260"/>
      <c r="BC486" s="260"/>
      <c r="BD486" s="260"/>
      <c r="BE486" s="260"/>
      <c r="BF486" s="260"/>
      <c r="BG486" s="210"/>
      <c r="BH486" s="210"/>
      <c r="BI486" s="210"/>
    </row>
    <row r="487" spans="1:61" x14ac:dyDescent="0.25">
      <c r="A487" s="171" t="s">
        <v>91</v>
      </c>
      <c r="B487" s="164"/>
      <c r="C487" s="299" t="s">
        <v>628</v>
      </c>
      <c r="D487" s="166"/>
      <c r="E487" s="168"/>
      <c r="F487" s="167"/>
      <c r="G487" s="168"/>
      <c r="AO487" s="260"/>
      <c r="AP487" s="260"/>
      <c r="AQ487" s="260"/>
      <c r="AR487" s="260"/>
      <c r="AS487" s="260"/>
      <c r="AT487" s="260"/>
      <c r="AU487" s="260"/>
      <c r="AV487" s="260"/>
      <c r="AW487" s="260"/>
      <c r="AX487" s="260"/>
      <c r="AY487" s="260"/>
      <c r="AZ487" s="260"/>
      <c r="BA487" s="260"/>
      <c r="BB487" s="260"/>
      <c r="BC487" s="260"/>
      <c r="BD487" s="260"/>
      <c r="BE487" s="260"/>
      <c r="BF487" s="260"/>
      <c r="BG487" s="210"/>
      <c r="BH487" s="210"/>
      <c r="BI487" s="210"/>
    </row>
    <row r="488" spans="1:61" x14ac:dyDescent="0.25">
      <c r="A488" s="171" t="s">
        <v>91</v>
      </c>
      <c r="B488" s="164"/>
      <c r="C488" s="299" t="s">
        <v>628</v>
      </c>
      <c r="D488" s="166"/>
      <c r="E488" s="168"/>
      <c r="F488" s="167"/>
      <c r="G488" s="168"/>
      <c r="AO488" s="260"/>
      <c r="AP488" s="260"/>
      <c r="AQ488" s="260"/>
      <c r="AR488" s="260"/>
      <c r="AS488" s="260"/>
      <c r="AT488" s="260"/>
      <c r="AU488" s="260"/>
      <c r="AV488" s="260"/>
      <c r="AW488" s="260"/>
      <c r="AX488" s="260"/>
      <c r="AY488" s="260"/>
      <c r="AZ488" s="260"/>
      <c r="BA488" s="260"/>
      <c r="BB488" s="260"/>
      <c r="BC488" s="260"/>
      <c r="BD488" s="260"/>
      <c r="BE488" s="260"/>
      <c r="BF488" s="260"/>
      <c r="BG488" s="210"/>
      <c r="BH488" s="210"/>
      <c r="BI488" s="210"/>
    </row>
    <row r="489" spans="1:61" x14ac:dyDescent="0.25">
      <c r="A489" s="171" t="s">
        <v>91</v>
      </c>
      <c r="B489" s="164"/>
      <c r="C489" s="299" t="s">
        <v>628</v>
      </c>
      <c r="D489" s="166"/>
      <c r="E489" s="168"/>
      <c r="F489" s="167"/>
      <c r="G489" s="168"/>
      <c r="AO489" s="260"/>
      <c r="AP489" s="260"/>
      <c r="AQ489" s="260"/>
      <c r="AR489" s="260"/>
      <c r="AS489" s="260"/>
      <c r="AT489" s="260"/>
      <c r="AU489" s="260"/>
      <c r="AV489" s="260"/>
      <c r="AW489" s="260"/>
      <c r="AX489" s="260"/>
      <c r="AY489" s="260"/>
      <c r="AZ489" s="260"/>
      <c r="BA489" s="260"/>
      <c r="BB489" s="260"/>
      <c r="BC489" s="260"/>
      <c r="BD489" s="260"/>
      <c r="BE489" s="260"/>
      <c r="BF489" s="260"/>
      <c r="BG489" s="210"/>
      <c r="BH489" s="210"/>
      <c r="BI489" s="210"/>
    </row>
    <row r="490" spans="1:61" x14ac:dyDescent="0.25">
      <c r="A490" s="171" t="s">
        <v>91</v>
      </c>
      <c r="B490" s="164"/>
      <c r="C490" s="299" t="s">
        <v>628</v>
      </c>
      <c r="D490" s="166"/>
      <c r="E490" s="168"/>
      <c r="F490" s="167"/>
      <c r="G490" s="168"/>
      <c r="AO490" s="260"/>
      <c r="AP490" s="260"/>
      <c r="AQ490" s="260"/>
      <c r="AR490" s="260"/>
      <c r="AS490" s="260"/>
      <c r="AT490" s="260"/>
      <c r="AU490" s="260"/>
      <c r="AV490" s="260"/>
      <c r="AW490" s="260"/>
      <c r="AX490" s="260"/>
      <c r="AY490" s="260"/>
      <c r="AZ490" s="260"/>
      <c r="BA490" s="260"/>
      <c r="BB490" s="260"/>
      <c r="BC490" s="260"/>
      <c r="BD490" s="260"/>
      <c r="BE490" s="260"/>
      <c r="BF490" s="260"/>
      <c r="BG490" s="210"/>
      <c r="BH490" s="210"/>
      <c r="BI490" s="210"/>
    </row>
    <row r="491" spans="1:61" x14ac:dyDescent="0.25">
      <c r="A491" s="171" t="s">
        <v>91</v>
      </c>
      <c r="B491" s="164"/>
      <c r="C491" s="299" t="s">
        <v>628</v>
      </c>
      <c r="D491" s="166"/>
      <c r="E491" s="168"/>
      <c r="F491" s="167"/>
      <c r="G491" s="168"/>
      <c r="AO491" s="260"/>
      <c r="AP491" s="260"/>
      <c r="AQ491" s="260"/>
      <c r="AR491" s="260"/>
      <c r="AS491" s="260"/>
      <c r="AT491" s="260"/>
      <c r="AU491" s="260"/>
      <c r="AV491" s="260"/>
      <c r="AW491" s="260"/>
      <c r="AX491" s="260"/>
      <c r="AY491" s="260"/>
      <c r="AZ491" s="260"/>
      <c r="BA491" s="260"/>
      <c r="BB491" s="260"/>
      <c r="BC491" s="260"/>
      <c r="BD491" s="260"/>
      <c r="BE491" s="260"/>
      <c r="BF491" s="260"/>
      <c r="BG491" s="210"/>
      <c r="BH491" s="210"/>
      <c r="BI491" s="210"/>
    </row>
    <row r="492" spans="1:61" x14ac:dyDescent="0.25">
      <c r="A492" s="171" t="s">
        <v>91</v>
      </c>
      <c r="B492" s="164"/>
      <c r="C492" s="299" t="s">
        <v>628</v>
      </c>
      <c r="D492" s="166"/>
      <c r="E492" s="168"/>
      <c r="F492" s="167"/>
      <c r="G492" s="168"/>
      <c r="AO492" s="260"/>
      <c r="AP492" s="260"/>
      <c r="AQ492" s="260"/>
      <c r="AR492" s="260"/>
      <c r="AS492" s="260"/>
      <c r="AT492" s="260"/>
      <c r="AU492" s="260"/>
      <c r="AV492" s="260"/>
      <c r="AW492" s="260"/>
      <c r="AX492" s="260"/>
      <c r="AY492" s="260"/>
      <c r="AZ492" s="260"/>
      <c r="BA492" s="260"/>
      <c r="BB492" s="260"/>
      <c r="BC492" s="260"/>
      <c r="BD492" s="260"/>
      <c r="BE492" s="260"/>
      <c r="BF492" s="260"/>
      <c r="BG492" s="210"/>
      <c r="BH492" s="210"/>
      <c r="BI492" s="210"/>
    </row>
    <row r="493" spans="1:61" x14ac:dyDescent="0.25">
      <c r="A493" s="171" t="s">
        <v>91</v>
      </c>
      <c r="B493" s="164"/>
      <c r="C493" s="299" t="s">
        <v>628</v>
      </c>
      <c r="D493" s="166"/>
      <c r="E493" s="168"/>
      <c r="F493" s="167"/>
      <c r="G493" s="168"/>
      <c r="AO493" s="260"/>
      <c r="AP493" s="260"/>
      <c r="AQ493" s="260"/>
      <c r="AR493" s="260"/>
      <c r="AS493" s="260"/>
      <c r="AT493" s="260"/>
      <c r="AU493" s="260"/>
      <c r="AV493" s="260"/>
      <c r="AW493" s="260"/>
      <c r="AX493" s="260"/>
      <c r="AY493" s="260"/>
      <c r="AZ493" s="260"/>
      <c r="BA493" s="260"/>
      <c r="BB493" s="260"/>
      <c r="BC493" s="260"/>
      <c r="BD493" s="260"/>
      <c r="BE493" s="260"/>
      <c r="BF493" s="260"/>
      <c r="BG493" s="210"/>
      <c r="BH493" s="210"/>
      <c r="BI493" s="210"/>
    </row>
    <row r="494" spans="1:61" x14ac:dyDescent="0.25">
      <c r="A494" s="171" t="s">
        <v>91</v>
      </c>
      <c r="B494" s="164"/>
      <c r="C494" s="299" t="s">
        <v>628</v>
      </c>
      <c r="D494" s="166"/>
      <c r="E494" s="168"/>
      <c r="F494" s="167"/>
      <c r="G494" s="168"/>
      <c r="AO494" s="260"/>
      <c r="AP494" s="260"/>
      <c r="AQ494" s="260"/>
      <c r="AR494" s="260"/>
      <c r="AS494" s="260"/>
      <c r="AT494" s="260"/>
      <c r="AU494" s="260"/>
      <c r="AV494" s="260"/>
      <c r="AW494" s="260"/>
      <c r="AX494" s="260"/>
      <c r="AY494" s="260"/>
      <c r="AZ494" s="260"/>
      <c r="BA494" s="260"/>
      <c r="BB494" s="260"/>
      <c r="BC494" s="260"/>
      <c r="BD494" s="260"/>
      <c r="BE494" s="260"/>
      <c r="BF494" s="260"/>
      <c r="BG494" s="210"/>
      <c r="BH494" s="210"/>
      <c r="BI494" s="210"/>
    </row>
    <row r="495" spans="1:61" x14ac:dyDescent="0.25">
      <c r="A495" s="171" t="s">
        <v>91</v>
      </c>
      <c r="B495" s="164"/>
      <c r="C495" s="299" t="s">
        <v>628</v>
      </c>
      <c r="D495" s="166"/>
      <c r="E495" s="168"/>
      <c r="F495" s="167"/>
      <c r="G495" s="168"/>
      <c r="AO495" s="260"/>
      <c r="AP495" s="260"/>
      <c r="AQ495" s="260"/>
      <c r="AR495" s="260"/>
      <c r="AS495" s="260"/>
      <c r="AT495" s="260"/>
      <c r="AU495" s="260"/>
      <c r="AV495" s="260"/>
      <c r="AW495" s="260"/>
      <c r="AX495" s="260"/>
      <c r="AY495" s="260"/>
      <c r="AZ495" s="260"/>
      <c r="BA495" s="260"/>
      <c r="BB495" s="260"/>
      <c r="BC495" s="260"/>
      <c r="BD495" s="260"/>
      <c r="BE495" s="260"/>
      <c r="BF495" s="260"/>
      <c r="BG495" s="210"/>
      <c r="BH495" s="210"/>
      <c r="BI495" s="210"/>
    </row>
    <row r="496" spans="1:61" x14ac:dyDescent="0.25">
      <c r="A496" s="171" t="s">
        <v>91</v>
      </c>
      <c r="B496" s="164"/>
      <c r="C496" s="299" t="s">
        <v>628</v>
      </c>
      <c r="D496" s="166"/>
      <c r="E496" s="168"/>
      <c r="F496" s="167"/>
      <c r="G496" s="168"/>
      <c r="AO496" s="260"/>
      <c r="AP496" s="260"/>
      <c r="AQ496" s="260"/>
      <c r="AR496" s="260"/>
      <c r="AS496" s="260"/>
      <c r="AT496" s="260"/>
      <c r="AU496" s="260"/>
      <c r="AV496" s="260"/>
      <c r="AW496" s="260"/>
      <c r="AX496" s="260"/>
      <c r="AY496" s="260"/>
      <c r="AZ496" s="260"/>
      <c r="BA496" s="260"/>
      <c r="BB496" s="260"/>
      <c r="BC496" s="260"/>
      <c r="BD496" s="260"/>
      <c r="BE496" s="260"/>
      <c r="BF496" s="260"/>
      <c r="BG496" s="210"/>
      <c r="BH496" s="210"/>
      <c r="BI496" s="210"/>
    </row>
    <row r="497" spans="1:61" x14ac:dyDescent="0.25">
      <c r="A497" s="171" t="s">
        <v>91</v>
      </c>
      <c r="B497" s="164"/>
      <c r="C497" s="299" t="s">
        <v>628</v>
      </c>
      <c r="D497" s="166"/>
      <c r="E497" s="168"/>
      <c r="F497" s="167"/>
      <c r="G497" s="168"/>
      <c r="AO497" s="260"/>
      <c r="AP497" s="260"/>
      <c r="AQ497" s="260"/>
      <c r="AR497" s="260"/>
      <c r="AS497" s="260"/>
      <c r="AT497" s="260"/>
      <c r="AU497" s="260"/>
      <c r="AV497" s="260"/>
      <c r="AW497" s="260"/>
      <c r="AX497" s="260"/>
      <c r="AY497" s="260"/>
      <c r="AZ497" s="260"/>
      <c r="BA497" s="260"/>
      <c r="BB497" s="260"/>
      <c r="BC497" s="260"/>
      <c r="BD497" s="260"/>
      <c r="BE497" s="260"/>
      <c r="BF497" s="260"/>
      <c r="BG497" s="210"/>
      <c r="BH497" s="210"/>
      <c r="BI497" s="210"/>
    </row>
    <row r="498" spans="1:61" x14ac:dyDescent="0.25">
      <c r="A498" s="171" t="s">
        <v>91</v>
      </c>
      <c r="B498" s="164"/>
      <c r="C498" s="299" t="s">
        <v>628</v>
      </c>
      <c r="D498" s="166"/>
      <c r="E498" s="168"/>
      <c r="F498" s="167"/>
      <c r="G498" s="168"/>
      <c r="AO498" s="260"/>
      <c r="AP498" s="260"/>
      <c r="AQ498" s="260"/>
      <c r="AR498" s="260"/>
      <c r="AS498" s="260"/>
      <c r="AT498" s="260"/>
      <c r="AU498" s="260"/>
      <c r="AV498" s="260"/>
      <c r="AW498" s="260"/>
      <c r="AX498" s="260"/>
      <c r="AY498" s="260"/>
      <c r="AZ498" s="260"/>
      <c r="BA498" s="260"/>
      <c r="BB498" s="260"/>
      <c r="BC498" s="260"/>
      <c r="BD498" s="260"/>
      <c r="BE498" s="260"/>
      <c r="BF498" s="260"/>
      <c r="BG498" s="210"/>
      <c r="BH498" s="210"/>
      <c r="BI498" s="210"/>
    </row>
    <row r="499" spans="1:61" x14ac:dyDescent="0.25">
      <c r="A499" s="171" t="s">
        <v>91</v>
      </c>
      <c r="B499" s="164"/>
      <c r="C499" s="299" t="s">
        <v>628</v>
      </c>
      <c r="D499" s="166"/>
      <c r="E499" s="168"/>
      <c r="F499" s="167"/>
      <c r="G499" s="168"/>
      <c r="AO499" s="260"/>
      <c r="AP499" s="260"/>
      <c r="AQ499" s="260"/>
      <c r="AR499" s="260"/>
      <c r="AS499" s="260"/>
      <c r="AT499" s="260"/>
      <c r="AU499" s="260"/>
      <c r="AV499" s="260"/>
      <c r="AW499" s="260"/>
      <c r="AX499" s="260"/>
      <c r="AY499" s="260"/>
      <c r="AZ499" s="260"/>
      <c r="BA499" s="260"/>
      <c r="BB499" s="260"/>
      <c r="BC499" s="260"/>
      <c r="BD499" s="260"/>
      <c r="BE499" s="260"/>
      <c r="BF499" s="260"/>
      <c r="BG499" s="210"/>
      <c r="BH499" s="210"/>
      <c r="BI499" s="210"/>
    </row>
    <row r="500" spans="1:61" x14ac:dyDescent="0.25">
      <c r="A500" s="171" t="s">
        <v>91</v>
      </c>
      <c r="B500" s="164"/>
      <c r="C500" s="299" t="s">
        <v>628</v>
      </c>
      <c r="D500" s="166"/>
      <c r="E500" s="168"/>
      <c r="F500" s="167"/>
      <c r="G500" s="168"/>
      <c r="AO500" s="260"/>
      <c r="AP500" s="260"/>
      <c r="AQ500" s="260"/>
      <c r="AR500" s="260"/>
      <c r="AS500" s="260"/>
      <c r="AT500" s="260"/>
      <c r="AU500" s="260"/>
      <c r="AV500" s="260"/>
      <c r="AW500" s="260"/>
      <c r="AX500" s="260"/>
      <c r="AY500" s="260"/>
      <c r="AZ500" s="260"/>
      <c r="BA500" s="260"/>
      <c r="BB500" s="260"/>
      <c r="BC500" s="260"/>
      <c r="BD500" s="260"/>
      <c r="BE500" s="260"/>
      <c r="BF500" s="260"/>
      <c r="BG500" s="210"/>
      <c r="BH500" s="210"/>
      <c r="BI500" s="210"/>
    </row>
    <row r="501" spans="1:61" x14ac:dyDescent="0.25">
      <c r="AO501" s="260"/>
      <c r="AP501" s="260"/>
      <c r="AQ501" s="260"/>
      <c r="AR501" s="260"/>
      <c r="AS501" s="260"/>
      <c r="AT501" s="260"/>
      <c r="AU501" s="260"/>
      <c r="AV501" s="260"/>
      <c r="AW501" s="260"/>
      <c r="AX501" s="260"/>
      <c r="AY501" s="260"/>
      <c r="AZ501" s="260"/>
      <c r="BA501" s="260"/>
      <c r="BB501" s="260"/>
      <c r="BC501" s="260"/>
      <c r="BD501" s="260"/>
      <c r="BE501" s="260"/>
      <c r="BF501" s="260"/>
      <c r="BG501" s="210"/>
      <c r="BH501" s="210"/>
      <c r="BI501" s="210"/>
    </row>
    <row r="502" spans="1:61" x14ac:dyDescent="0.25">
      <c r="AO502" s="260"/>
      <c r="AP502" s="260"/>
      <c r="AQ502" s="260"/>
      <c r="AR502" s="260"/>
      <c r="AS502" s="260"/>
      <c r="AT502" s="260"/>
      <c r="AU502" s="260"/>
      <c r="AV502" s="260"/>
      <c r="AW502" s="260"/>
      <c r="AX502" s="260"/>
      <c r="AY502" s="260"/>
      <c r="AZ502" s="260"/>
      <c r="BA502" s="260"/>
      <c r="BB502" s="260"/>
      <c r="BC502" s="260"/>
      <c r="BD502" s="260"/>
      <c r="BE502" s="260"/>
      <c r="BF502" s="260"/>
      <c r="BG502" s="210"/>
      <c r="BH502" s="210"/>
      <c r="BI502" s="210"/>
    </row>
    <row r="503" spans="1:61" x14ac:dyDescent="0.25">
      <c r="AO503" s="260"/>
      <c r="AP503" s="260"/>
      <c r="AQ503" s="260"/>
      <c r="AR503" s="260"/>
      <c r="AS503" s="260"/>
      <c r="AT503" s="260"/>
      <c r="AU503" s="260"/>
      <c r="AV503" s="260"/>
      <c r="AW503" s="260"/>
      <c r="AX503" s="260"/>
      <c r="AY503" s="260"/>
      <c r="AZ503" s="260"/>
      <c r="BA503" s="260"/>
      <c r="BB503" s="260"/>
      <c r="BC503" s="260"/>
      <c r="BD503" s="260"/>
      <c r="BE503" s="260"/>
      <c r="BF503" s="260"/>
      <c r="BG503" s="210"/>
      <c r="BH503" s="210"/>
      <c r="BI503" s="210"/>
    </row>
    <row r="504" spans="1:61" x14ac:dyDescent="0.25">
      <c r="AO504" s="260"/>
      <c r="AP504" s="260"/>
      <c r="AQ504" s="260"/>
      <c r="AR504" s="260"/>
      <c r="AS504" s="260"/>
      <c r="AT504" s="260"/>
      <c r="AU504" s="260"/>
      <c r="AV504" s="260"/>
      <c r="AW504" s="260"/>
      <c r="AX504" s="260"/>
      <c r="AY504" s="260"/>
      <c r="AZ504" s="260"/>
      <c r="BA504" s="260"/>
      <c r="BB504" s="260"/>
      <c r="BC504" s="260"/>
      <c r="BD504" s="260"/>
      <c r="BE504" s="260"/>
      <c r="BF504" s="260"/>
      <c r="BG504" s="210"/>
      <c r="BH504" s="210"/>
      <c r="BI504" s="210"/>
    </row>
    <row r="505" spans="1:61" x14ac:dyDescent="0.25">
      <c r="AO505" s="260"/>
      <c r="AP505" s="260"/>
      <c r="AQ505" s="260"/>
      <c r="AR505" s="260"/>
      <c r="AS505" s="260"/>
      <c r="AT505" s="260"/>
      <c r="AU505" s="260"/>
      <c r="AV505" s="260"/>
      <c r="AW505" s="260"/>
      <c r="AX505" s="260"/>
      <c r="AY505" s="260"/>
      <c r="AZ505" s="260"/>
      <c r="BA505" s="260"/>
      <c r="BB505" s="260"/>
      <c r="BC505" s="260"/>
      <c r="BD505" s="260"/>
      <c r="BE505" s="260"/>
      <c r="BF505" s="260"/>
      <c r="BG505" s="210"/>
      <c r="BH505" s="210"/>
      <c r="BI505" s="210"/>
    </row>
    <row r="506" spans="1:61" x14ac:dyDescent="0.25">
      <c r="AO506" s="260"/>
      <c r="AP506" s="260"/>
      <c r="AQ506" s="260"/>
      <c r="AR506" s="260"/>
      <c r="AS506" s="260"/>
      <c r="AT506" s="260"/>
      <c r="AU506" s="260"/>
      <c r="AV506" s="260"/>
      <c r="AW506" s="260"/>
      <c r="AX506" s="260"/>
      <c r="AY506" s="260"/>
      <c r="AZ506" s="260"/>
      <c r="BA506" s="260"/>
      <c r="BB506" s="260"/>
      <c r="BC506" s="260"/>
      <c r="BD506" s="260"/>
      <c r="BE506" s="260"/>
      <c r="BF506" s="260"/>
      <c r="BG506" s="210"/>
      <c r="BH506" s="210"/>
      <c r="BI506" s="210"/>
    </row>
    <row r="507" spans="1:61" x14ac:dyDescent="0.25">
      <c r="AO507" s="260"/>
      <c r="AP507" s="260"/>
      <c r="AQ507" s="260"/>
      <c r="AR507" s="260"/>
      <c r="AS507" s="260"/>
      <c r="AT507" s="260"/>
      <c r="AU507" s="260"/>
      <c r="AV507" s="260"/>
      <c r="AW507" s="260"/>
      <c r="AX507" s="260"/>
      <c r="AY507" s="260"/>
      <c r="AZ507" s="260"/>
      <c r="BA507" s="260"/>
      <c r="BB507" s="260"/>
      <c r="BC507" s="260"/>
      <c r="BD507" s="260"/>
      <c r="BE507" s="260"/>
      <c r="BF507" s="260"/>
      <c r="BG507" s="210"/>
      <c r="BH507" s="210"/>
      <c r="BI507" s="210"/>
    </row>
  </sheetData>
  <mergeCells count="8">
    <mergeCell ref="D10:F10"/>
    <mergeCell ref="A12:C12"/>
    <mergeCell ref="A1:F1"/>
    <mergeCell ref="AO1:BF1"/>
    <mergeCell ref="A3:C3"/>
    <mergeCell ref="D3:F3"/>
    <mergeCell ref="A4:C4"/>
    <mergeCell ref="D4:F4"/>
  </mergeCells>
  <conditionalFormatting sqref="D9">
    <cfRule type="expression" dxfId="99" priority="5">
      <formula>D9&lt;0</formula>
    </cfRule>
    <cfRule type="expression" dxfId="98" priority="6">
      <formula>D9&lt;5%</formula>
    </cfRule>
    <cfRule type="expression" dxfId="97" priority="7">
      <formula>D9&lt;20%</formula>
    </cfRule>
  </conditionalFormatting>
  <conditionalFormatting sqref="F9">
    <cfRule type="expression" dxfId="96" priority="2">
      <formula>F9&lt;0</formula>
    </cfRule>
    <cfRule type="expression" dxfId="95" priority="3">
      <formula>F9&lt;5%</formula>
    </cfRule>
    <cfRule type="expression" dxfId="94" priority="4">
      <formula>F9&lt;20%</formula>
    </cfRule>
  </conditionalFormatting>
  <conditionalFormatting sqref="D10">
    <cfRule type="expression" dxfId="93" priority="1">
      <formula>F7&gt;D7</formula>
    </cfRule>
  </conditionalFormatting>
  <dataValidations count="2">
    <dataValidation type="list" allowBlank="1" showInputMessage="1" showErrorMessage="1" sqref="C13:C500">
      <formula1>$I$1:$I$2</formula1>
    </dataValidation>
    <dataValidation type="list" allowBlank="1" showInputMessage="1" showErrorMessage="1" sqref="A13:A500">
      <formula1>$A$8:$A$9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1">
    <pageSetUpPr fitToPage="1"/>
  </sheetPr>
  <dimension ref="A1:BI507"/>
  <sheetViews>
    <sheetView zoomScaleNormal="100" workbookViewId="0">
      <pane ySplit="12" topLeftCell="A28" activePane="bottomLeft" state="frozen"/>
      <selection activeCell="F22" sqref="F22"/>
      <selection pane="bottomLeft" activeCell="F22" sqref="F22"/>
    </sheetView>
  </sheetViews>
  <sheetFormatPr defaultRowHeight="15" x14ac:dyDescent="0.25"/>
  <cols>
    <col min="1" max="1" width="5.85546875" style="157" customWidth="1"/>
    <col min="2" max="2" width="5" style="158" bestFit="1" customWidth="1"/>
    <col min="3" max="3" width="8.140625" style="169" customWidth="1"/>
    <col min="4" max="4" width="17" style="170" customWidth="1"/>
    <col min="5" max="5" width="14.5703125" style="170" bestFit="1" customWidth="1"/>
    <col min="6" max="6" width="17.7109375" style="170" customWidth="1"/>
    <col min="7" max="7" width="13.85546875" style="148" bestFit="1" customWidth="1"/>
    <col min="8" max="8" width="24.85546875" style="274" customWidth="1"/>
    <col min="9" max="9" width="4.28515625" style="149" customWidth="1"/>
    <col min="10" max="10" width="5.140625" style="149" bestFit="1" customWidth="1"/>
    <col min="11" max="11" width="5.5703125" style="149" customWidth="1"/>
    <col min="12" max="12" width="5.85546875" style="149" bestFit="1" customWidth="1"/>
    <col min="13" max="13" width="7.7109375" style="245" customWidth="1"/>
    <col min="14" max="14" width="15.42578125" style="149" bestFit="1" customWidth="1"/>
    <col min="15" max="15" width="14.5703125" style="149" bestFit="1" customWidth="1"/>
    <col min="16" max="16" width="12.28515625" style="149" bestFit="1" customWidth="1"/>
    <col min="17" max="17" width="13.85546875" style="149" bestFit="1" customWidth="1"/>
    <col min="18" max="18" width="26.42578125" style="268" customWidth="1"/>
    <col min="19" max="21" width="9.140625" style="149"/>
    <col min="22" max="22" width="26.28515625" style="178" bestFit="1" customWidth="1"/>
    <col min="23" max="23" width="28.7109375" style="178" bestFit="1" customWidth="1"/>
    <col min="24" max="24" width="26.28515625" style="178" bestFit="1" customWidth="1"/>
    <col min="25" max="25" width="26.42578125" style="178" bestFit="1" customWidth="1"/>
    <col min="26" max="27" width="26.140625" style="178" bestFit="1" customWidth="1"/>
    <col min="28" max="28" width="9.140625" style="149"/>
    <col min="29" max="29" width="26.5703125" style="149" bestFit="1" customWidth="1"/>
    <col min="30" max="40" width="9.140625" style="149"/>
    <col min="41" max="58" width="30.7109375" style="250" customWidth="1"/>
    <col min="59" max="16384" width="9.140625" style="149"/>
  </cols>
  <sheetData>
    <row r="1" spans="1:61" ht="21" x14ac:dyDescent="0.25">
      <c r="A1" s="644" t="s">
        <v>85</v>
      </c>
      <c r="B1" s="644"/>
      <c r="C1" s="644"/>
      <c r="D1" s="644"/>
      <c r="E1" s="644"/>
      <c r="F1" s="644"/>
      <c r="I1" s="265" t="s">
        <v>628</v>
      </c>
      <c r="AO1" s="645" t="s">
        <v>145</v>
      </c>
      <c r="AP1" s="645"/>
      <c r="AQ1" s="645"/>
      <c r="AR1" s="645"/>
      <c r="AS1" s="645"/>
      <c r="AT1" s="645"/>
      <c r="AU1" s="645"/>
      <c r="AV1" s="645"/>
      <c r="AW1" s="645"/>
      <c r="AX1" s="645"/>
      <c r="AY1" s="645"/>
      <c r="AZ1" s="645"/>
      <c r="BA1" s="645"/>
      <c r="BB1" s="645"/>
      <c r="BC1" s="645"/>
      <c r="BD1" s="645"/>
      <c r="BE1" s="645"/>
      <c r="BF1" s="645"/>
    </row>
    <row r="2" spans="1:61" ht="21" x14ac:dyDescent="0.25">
      <c r="A2" s="212"/>
      <c r="B2" s="213"/>
      <c r="C2" s="214"/>
      <c r="D2" s="215"/>
      <c r="E2" s="215"/>
      <c r="F2" s="215"/>
      <c r="I2" s="265" t="s">
        <v>92</v>
      </c>
      <c r="AO2" s="250" t="s">
        <v>144</v>
      </c>
      <c r="AP2" s="250" t="s">
        <v>146</v>
      </c>
      <c r="AQ2" s="250" t="s">
        <v>147</v>
      </c>
      <c r="AR2" s="250" t="s">
        <v>148</v>
      </c>
      <c r="AS2" s="250" t="s">
        <v>148</v>
      </c>
      <c r="AT2" s="250" t="s">
        <v>149</v>
      </c>
      <c r="AU2" s="250" t="s">
        <v>150</v>
      </c>
      <c r="AV2" s="250" t="s">
        <v>151</v>
      </c>
      <c r="AW2" s="250" t="s">
        <v>152</v>
      </c>
      <c r="AX2" s="250" t="s">
        <v>153</v>
      </c>
      <c r="AY2" s="250" t="s">
        <v>154</v>
      </c>
      <c r="AZ2" s="250" t="s">
        <v>155</v>
      </c>
      <c r="BA2" s="250" t="s">
        <v>156</v>
      </c>
      <c r="BB2" s="250" t="s">
        <v>157</v>
      </c>
      <c r="BC2" s="250" t="s">
        <v>158</v>
      </c>
      <c r="BD2" s="250" t="s">
        <v>159</v>
      </c>
      <c r="BE2" s="250" t="s">
        <v>160</v>
      </c>
      <c r="BF2" s="250" t="s">
        <v>161</v>
      </c>
    </row>
    <row r="3" spans="1:61" ht="19.5" x14ac:dyDescent="0.25">
      <c r="A3" s="653" t="str">
        <f>'914 01'!B117</f>
        <v>026100</v>
      </c>
      <c r="B3" s="654"/>
      <c r="C3" s="654"/>
      <c r="D3" s="646" t="str">
        <f>'914 01'!G117</f>
        <v>Hejtmanský ples</v>
      </c>
      <c r="E3" s="646"/>
      <c r="F3" s="647"/>
      <c r="AO3" s="260"/>
      <c r="AP3" s="260"/>
      <c r="AQ3" s="260"/>
      <c r="AR3" s="260"/>
      <c r="AS3" s="260"/>
      <c r="AT3" s="260"/>
      <c r="AU3" s="260"/>
      <c r="AV3" s="260"/>
      <c r="AW3" s="260"/>
      <c r="AX3" s="260"/>
      <c r="AY3" s="260"/>
      <c r="AZ3" s="260"/>
      <c r="BA3" s="260"/>
      <c r="BB3" s="260"/>
      <c r="BC3" s="260"/>
      <c r="BD3" s="260"/>
      <c r="BE3" s="260"/>
      <c r="BF3" s="260"/>
    </row>
    <row r="4" spans="1:61" ht="34.5" customHeight="1" x14ac:dyDescent="0.25">
      <c r="A4" s="648" t="s">
        <v>94</v>
      </c>
      <c r="B4" s="649"/>
      <c r="C4" s="649"/>
      <c r="D4" s="650">
        <f>'914 01'!K117*1000</f>
        <v>400000</v>
      </c>
      <c r="E4" s="650"/>
      <c r="F4" s="651"/>
      <c r="AO4" s="260"/>
      <c r="AP4" s="260"/>
      <c r="AQ4" s="260"/>
      <c r="AR4" s="260"/>
      <c r="AS4" s="260"/>
      <c r="AT4" s="260"/>
      <c r="AU4" s="260"/>
      <c r="AV4" s="260"/>
      <c r="AW4" s="260"/>
      <c r="AX4" s="260"/>
      <c r="AY4" s="260"/>
      <c r="AZ4" s="260"/>
      <c r="BA4" s="260"/>
      <c r="BB4" s="260"/>
      <c r="BC4" s="260"/>
      <c r="BD4" s="260"/>
      <c r="BE4" s="260"/>
      <c r="BF4" s="260"/>
    </row>
    <row r="5" spans="1:61" x14ac:dyDescent="0.25">
      <c r="A5" s="216"/>
      <c r="B5" s="213"/>
      <c r="C5" s="214"/>
      <c r="D5" s="215"/>
      <c r="E5" s="215"/>
      <c r="F5" s="215"/>
      <c r="AO5" s="260"/>
      <c r="AP5" s="260"/>
      <c r="AQ5" s="260"/>
      <c r="AR5" s="260"/>
      <c r="AS5" s="260"/>
      <c r="AT5" s="260"/>
      <c r="AU5" s="260"/>
      <c r="AV5" s="260"/>
      <c r="AW5" s="260"/>
      <c r="AX5" s="260"/>
      <c r="AY5" s="260"/>
      <c r="AZ5" s="260"/>
      <c r="BA5" s="260"/>
      <c r="BB5" s="260"/>
      <c r="BC5" s="260"/>
      <c r="BD5" s="260"/>
      <c r="BE5" s="260"/>
      <c r="BF5" s="260"/>
    </row>
    <row r="6" spans="1:61" x14ac:dyDescent="0.25">
      <c r="A6" s="216"/>
      <c r="B6" s="213"/>
      <c r="C6" s="214"/>
      <c r="D6" s="217" t="s">
        <v>86</v>
      </c>
      <c r="E6" s="217"/>
      <c r="F6" s="217" t="s">
        <v>87</v>
      </c>
      <c r="N6" s="163" t="s">
        <v>86</v>
      </c>
      <c r="O6" s="163"/>
      <c r="P6" s="466" t="s">
        <v>87</v>
      </c>
      <c r="AO6" s="260"/>
      <c r="AP6" s="260"/>
      <c r="AQ6" s="260"/>
      <c r="AR6" s="260"/>
      <c r="AS6" s="260"/>
      <c r="AT6" s="260"/>
      <c r="AU6" s="260"/>
      <c r="AV6" s="260"/>
      <c r="AW6" s="260"/>
      <c r="AX6" s="260"/>
      <c r="AY6" s="260"/>
      <c r="AZ6" s="260"/>
      <c r="BA6" s="260"/>
      <c r="BB6" s="260" t="s">
        <v>993</v>
      </c>
      <c r="BC6" s="260"/>
      <c r="BD6" s="260" t="s">
        <v>994</v>
      </c>
      <c r="BE6" s="260"/>
      <c r="BF6" s="260"/>
    </row>
    <row r="7" spans="1:61" x14ac:dyDescent="0.25">
      <c r="A7" s="216"/>
      <c r="B7" s="213"/>
      <c r="C7" s="216" t="s">
        <v>88</v>
      </c>
      <c r="D7" s="218">
        <f>SUM(D13:D500)</f>
        <v>391816</v>
      </c>
      <c r="E7" s="148"/>
      <c r="F7" s="219">
        <f>SUM(F13:F500)</f>
        <v>391815.5</v>
      </c>
      <c r="J7" s="163" t="s">
        <v>991</v>
      </c>
      <c r="N7" s="170">
        <f>D7+N11</f>
        <v>706921.79</v>
      </c>
      <c r="P7" s="467">
        <f>F7+P11</f>
        <v>671902.29</v>
      </c>
      <c r="AO7" s="260"/>
      <c r="AP7" s="260"/>
      <c r="AQ7" s="260"/>
      <c r="AR7" s="260"/>
      <c r="AS7" s="260"/>
      <c r="AT7" s="260"/>
      <c r="AU7" s="260"/>
      <c r="AV7" s="260"/>
      <c r="AW7" s="260"/>
      <c r="AX7" s="260" t="s">
        <v>992</v>
      </c>
      <c r="AY7" s="260"/>
      <c r="AZ7" s="260"/>
      <c r="BA7" s="260"/>
      <c r="BB7" s="260" t="s">
        <v>995</v>
      </c>
      <c r="BC7" s="260"/>
      <c r="BD7" s="260" t="s">
        <v>996</v>
      </c>
      <c r="BE7" s="260"/>
      <c r="BF7" s="260"/>
    </row>
    <row r="8" spans="1:61" x14ac:dyDescent="0.25">
      <c r="A8" s="220" t="s">
        <v>91</v>
      </c>
      <c r="B8" s="213"/>
      <c r="C8" s="221" t="s">
        <v>84</v>
      </c>
      <c r="D8" s="222">
        <f>D4-SUM(D13:D504)</f>
        <v>8184</v>
      </c>
      <c r="E8" s="222"/>
      <c r="F8" s="222">
        <f>D4-SUM(F13:F504)</f>
        <v>8184.5</v>
      </c>
      <c r="AO8" s="260"/>
      <c r="AP8" s="260"/>
      <c r="AQ8" s="260"/>
      <c r="AR8" s="260"/>
      <c r="AS8" s="260"/>
      <c r="AT8" s="260"/>
      <c r="AU8" s="260"/>
      <c r="AV8" s="260"/>
      <c r="AW8" s="260"/>
      <c r="AX8" s="260"/>
      <c r="AY8" s="260"/>
      <c r="AZ8" s="260"/>
      <c r="BA8" s="260"/>
      <c r="BB8" s="260"/>
      <c r="BC8" s="260"/>
      <c r="BD8" s="260"/>
      <c r="BE8" s="260"/>
      <c r="BF8" s="260"/>
      <c r="BG8" s="210"/>
      <c r="BH8" s="210"/>
      <c r="BI8" s="210"/>
    </row>
    <row r="9" spans="1:61" x14ac:dyDescent="0.25">
      <c r="A9" s="220" t="s">
        <v>96</v>
      </c>
      <c r="B9" s="213"/>
      <c r="C9" s="223" t="s">
        <v>84</v>
      </c>
      <c r="D9" s="224">
        <f>(D8/D4)</f>
        <v>2.0459999999999999E-2</v>
      </c>
      <c r="E9"/>
      <c r="F9" s="224">
        <f>F8/D4</f>
        <v>2.046125E-2</v>
      </c>
      <c r="AO9" s="260"/>
      <c r="AP9" s="260"/>
      <c r="AQ9" s="260"/>
      <c r="AR9" s="260"/>
      <c r="AS9" s="260"/>
      <c r="AT9" s="260"/>
      <c r="AU9" s="260"/>
      <c r="AV9" s="260"/>
      <c r="AW9" s="260"/>
      <c r="AX9" s="260"/>
      <c r="AY9" s="260"/>
      <c r="AZ9" s="260"/>
      <c r="BA9" s="260"/>
      <c r="BB9" s="260"/>
      <c r="BC9" s="260"/>
      <c r="BD9" s="260"/>
      <c r="BE9" s="260"/>
      <c r="BF9" s="260"/>
      <c r="BG9" s="210"/>
      <c r="BH9" s="210"/>
      <c r="BI9" s="210"/>
    </row>
    <row r="10" spans="1:61" x14ac:dyDescent="0.25">
      <c r="C10" s="159"/>
      <c r="D10" s="640" t="s">
        <v>95</v>
      </c>
      <c r="E10" s="640"/>
      <c r="F10" s="640"/>
      <c r="N10" s="170"/>
      <c r="AO10" s="260"/>
      <c r="AP10" s="260"/>
      <c r="AQ10" s="260"/>
      <c r="AR10" s="260"/>
      <c r="AS10" s="260"/>
      <c r="AT10" s="260"/>
      <c r="AU10" s="260"/>
      <c r="AV10" s="260"/>
      <c r="AW10" s="260"/>
      <c r="AX10" s="260"/>
      <c r="AY10" s="260"/>
      <c r="AZ10" s="260"/>
      <c r="BA10" s="260"/>
      <c r="BB10" s="260" t="s">
        <v>860</v>
      </c>
      <c r="BC10" s="260"/>
      <c r="BD10" s="260"/>
      <c r="BE10" s="260"/>
      <c r="BF10" s="260"/>
      <c r="BG10" s="210"/>
      <c r="BH10" s="210"/>
      <c r="BI10" s="210"/>
    </row>
    <row r="11" spans="1:61" ht="30" customHeight="1" x14ac:dyDescent="0.25">
      <c r="A11" s="679" t="s">
        <v>138</v>
      </c>
      <c r="B11" s="679"/>
      <c r="C11" s="679"/>
      <c r="D11" s="246"/>
      <c r="E11" s="246"/>
      <c r="F11" s="246"/>
      <c r="G11" s="246"/>
      <c r="H11" s="269"/>
      <c r="I11" s="243"/>
      <c r="J11" s="680" t="s">
        <v>1012</v>
      </c>
      <c r="K11" s="680"/>
      <c r="L11" s="680"/>
      <c r="M11" s="246"/>
      <c r="N11" s="247">
        <f>SUM(N13:N500)</f>
        <v>315105.78999999998</v>
      </c>
      <c r="O11" s="246"/>
      <c r="P11" s="247">
        <f>SUM(P13:P500)</f>
        <v>280086.78999999998</v>
      </c>
      <c r="Q11" s="246"/>
      <c r="R11" s="269"/>
      <c r="AO11" s="260"/>
      <c r="AP11" s="260"/>
      <c r="AQ11" s="260"/>
      <c r="AR11" s="260"/>
      <c r="AS11" s="260"/>
      <c r="AT11" s="260"/>
      <c r="AU11" s="260"/>
      <c r="AV11" s="260"/>
      <c r="AW11" s="260"/>
      <c r="AX11" s="260"/>
      <c r="AY11" s="260"/>
      <c r="AZ11" s="260" t="s">
        <v>1013</v>
      </c>
      <c r="BA11" s="260"/>
      <c r="BB11" s="260"/>
      <c r="BC11" s="260"/>
      <c r="BD11" s="260"/>
      <c r="BE11" s="260"/>
      <c r="BF11" s="260"/>
      <c r="BG11" s="210"/>
      <c r="BH11" s="210"/>
      <c r="BI11" s="210"/>
    </row>
    <row r="12" spans="1:61" s="163" customFormat="1" x14ac:dyDescent="0.25">
      <c r="A12" s="641" t="s">
        <v>93</v>
      </c>
      <c r="B12" s="642"/>
      <c r="C12" s="643"/>
      <c r="D12" s="160" t="s">
        <v>89</v>
      </c>
      <c r="E12" s="162" t="s">
        <v>131</v>
      </c>
      <c r="F12" s="161" t="s">
        <v>90</v>
      </c>
      <c r="G12" s="162" t="s">
        <v>164</v>
      </c>
      <c r="H12" s="270" t="s">
        <v>141</v>
      </c>
      <c r="J12" s="641" t="s">
        <v>93</v>
      </c>
      <c r="K12" s="642"/>
      <c r="L12" s="643"/>
      <c r="M12" s="244" t="s">
        <v>140</v>
      </c>
      <c r="N12" s="160" t="s">
        <v>89</v>
      </c>
      <c r="O12" s="162" t="s">
        <v>131</v>
      </c>
      <c r="P12" s="161" t="s">
        <v>90</v>
      </c>
      <c r="Q12" s="162" t="s">
        <v>164</v>
      </c>
      <c r="R12" s="270" t="s">
        <v>141</v>
      </c>
      <c r="V12" s="179"/>
      <c r="W12" s="179"/>
      <c r="X12" s="179"/>
      <c r="Y12" s="179"/>
      <c r="Z12" s="179"/>
      <c r="AA12" s="179"/>
      <c r="AO12" s="261"/>
      <c r="AP12" s="261"/>
      <c r="AQ12" s="261"/>
      <c r="AR12" s="261"/>
      <c r="AS12" s="261"/>
      <c r="AT12" s="261"/>
      <c r="AU12" s="261"/>
      <c r="AV12" s="261"/>
      <c r="AW12" s="261"/>
      <c r="AX12" s="261"/>
      <c r="AY12" s="261"/>
      <c r="AZ12" s="261"/>
      <c r="BA12" s="261"/>
      <c r="BB12" s="261"/>
      <c r="BC12" s="261"/>
      <c r="BD12" s="261"/>
      <c r="BE12" s="261" t="s">
        <v>171</v>
      </c>
      <c r="BF12" s="261"/>
      <c r="BG12" s="262"/>
      <c r="BH12" s="262"/>
      <c r="BI12" s="262"/>
    </row>
    <row r="13" spans="1:61" ht="30" x14ac:dyDescent="0.25">
      <c r="A13" s="171" t="s">
        <v>91</v>
      </c>
      <c r="B13" s="164">
        <v>26</v>
      </c>
      <c r="C13" s="299" t="s">
        <v>628</v>
      </c>
      <c r="D13" s="166">
        <v>19718</v>
      </c>
      <c r="E13" s="168">
        <v>42011</v>
      </c>
      <c r="F13" s="167">
        <v>19718</v>
      </c>
      <c r="G13" s="168"/>
      <c r="H13" s="271" t="s">
        <v>679</v>
      </c>
      <c r="J13" s="171" t="s">
        <v>91</v>
      </c>
      <c r="K13" s="164">
        <v>218</v>
      </c>
      <c r="L13" s="299" t="s">
        <v>628</v>
      </c>
      <c r="M13" s="248" t="s">
        <v>64</v>
      </c>
      <c r="N13" s="166">
        <v>1500</v>
      </c>
      <c r="O13" s="168">
        <v>42052</v>
      </c>
      <c r="P13" s="167">
        <v>1492</v>
      </c>
      <c r="Q13" s="168">
        <v>42073</v>
      </c>
      <c r="R13" s="271" t="s">
        <v>877</v>
      </c>
      <c r="AO13" s="260"/>
      <c r="AP13" s="260" t="s">
        <v>676</v>
      </c>
      <c r="AQ13" s="260"/>
      <c r="AR13" s="260" t="s">
        <v>677</v>
      </c>
      <c r="AS13" s="260" t="s">
        <v>678</v>
      </c>
      <c r="AT13" s="260" t="s">
        <v>977</v>
      </c>
      <c r="AU13" s="260"/>
      <c r="AV13" s="260" t="s">
        <v>680</v>
      </c>
      <c r="AW13" s="260"/>
      <c r="AX13" s="260"/>
      <c r="AY13" s="260" t="s">
        <v>841</v>
      </c>
      <c r="AZ13" s="260" t="s">
        <v>170</v>
      </c>
      <c r="BA13" s="260" t="s">
        <v>842</v>
      </c>
      <c r="BB13" s="260" t="s">
        <v>843</v>
      </c>
      <c r="BC13" s="260" t="s">
        <v>846</v>
      </c>
      <c r="BD13" s="260" t="s">
        <v>844</v>
      </c>
      <c r="BE13" s="260" t="s">
        <v>845</v>
      </c>
      <c r="BF13" s="260" t="s">
        <v>878</v>
      </c>
      <c r="BG13" s="210"/>
      <c r="BH13" s="210"/>
      <c r="BI13" s="210"/>
    </row>
    <row r="14" spans="1:61" ht="45" x14ac:dyDescent="0.25">
      <c r="A14" s="171" t="s">
        <v>91</v>
      </c>
      <c r="B14" s="164">
        <v>68</v>
      </c>
      <c r="C14" s="299" t="s">
        <v>628</v>
      </c>
      <c r="D14" s="166">
        <v>5000</v>
      </c>
      <c r="E14" s="168">
        <v>42017</v>
      </c>
      <c r="F14" s="358">
        <v>5000</v>
      </c>
      <c r="G14" s="168">
        <v>42082</v>
      </c>
      <c r="H14" s="271" t="s">
        <v>674</v>
      </c>
      <c r="J14" s="171" t="s">
        <v>91</v>
      </c>
      <c r="K14" s="164">
        <v>251</v>
      </c>
      <c r="L14" s="299" t="s">
        <v>628</v>
      </c>
      <c r="M14" s="248" t="s">
        <v>848</v>
      </c>
      <c r="N14" s="166">
        <v>15000</v>
      </c>
      <c r="O14" s="168">
        <v>42058</v>
      </c>
      <c r="P14" s="505">
        <v>15000</v>
      </c>
      <c r="Q14" s="168">
        <v>42107</v>
      </c>
      <c r="R14" s="271" t="s">
        <v>1008</v>
      </c>
      <c r="AO14" s="260"/>
      <c r="AP14" s="260" t="s">
        <v>671</v>
      </c>
      <c r="AQ14" s="260"/>
      <c r="AR14" s="260" t="s">
        <v>672</v>
      </c>
      <c r="AS14" s="260" t="s">
        <v>673</v>
      </c>
      <c r="AT14" s="260" t="s">
        <v>978</v>
      </c>
      <c r="AU14" s="260"/>
      <c r="AV14" s="260" t="s">
        <v>675</v>
      </c>
      <c r="AW14" s="260"/>
      <c r="AX14" s="260"/>
      <c r="AY14" s="260" t="s">
        <v>847</v>
      </c>
      <c r="AZ14" s="260" t="s">
        <v>170</v>
      </c>
      <c r="BA14" s="260" t="s">
        <v>849</v>
      </c>
      <c r="BB14" s="260" t="s">
        <v>850</v>
      </c>
      <c r="BC14" s="260" t="s">
        <v>851</v>
      </c>
      <c r="BD14" s="260" t="s">
        <v>868</v>
      </c>
      <c r="BE14" s="260" t="s">
        <v>1447</v>
      </c>
      <c r="BF14" s="260" t="s">
        <v>1009</v>
      </c>
      <c r="BG14" s="210"/>
      <c r="BH14" s="210"/>
      <c r="BI14" s="210"/>
    </row>
    <row r="15" spans="1:61" ht="30" x14ac:dyDescent="0.25">
      <c r="A15" s="171" t="s">
        <v>91</v>
      </c>
      <c r="B15" s="164">
        <v>69</v>
      </c>
      <c r="C15" s="299" t="s">
        <v>628</v>
      </c>
      <c r="D15" s="166">
        <v>9950</v>
      </c>
      <c r="E15" s="168">
        <v>42017</v>
      </c>
      <c r="F15" s="358">
        <v>9950</v>
      </c>
      <c r="G15" s="168">
        <v>42090</v>
      </c>
      <c r="H15" s="271" t="s">
        <v>669</v>
      </c>
      <c r="J15" s="171" t="s">
        <v>91</v>
      </c>
      <c r="K15" s="164">
        <v>172</v>
      </c>
      <c r="L15" s="299" t="s">
        <v>628</v>
      </c>
      <c r="M15" s="248" t="s">
        <v>183</v>
      </c>
      <c r="N15" s="166">
        <v>25000</v>
      </c>
      <c r="O15" s="168">
        <v>42040</v>
      </c>
      <c r="P15" s="167">
        <v>25000</v>
      </c>
      <c r="Q15" s="168">
        <v>42107</v>
      </c>
      <c r="R15" s="271" t="s">
        <v>869</v>
      </c>
      <c r="AO15" s="260"/>
      <c r="AP15" s="260" t="s">
        <v>666</v>
      </c>
      <c r="AQ15" s="260"/>
      <c r="AR15" s="260" t="s">
        <v>667</v>
      </c>
      <c r="AS15" s="260" t="s">
        <v>668</v>
      </c>
      <c r="AT15" s="260" t="s">
        <v>979</v>
      </c>
      <c r="AU15" s="260"/>
      <c r="AV15" s="260" t="s">
        <v>670</v>
      </c>
      <c r="AW15" s="260"/>
      <c r="AX15" s="260"/>
      <c r="AY15" s="260" t="s">
        <v>852</v>
      </c>
      <c r="AZ15" s="260" t="s">
        <v>170</v>
      </c>
      <c r="BA15" s="260" t="s">
        <v>853</v>
      </c>
      <c r="BB15" s="260" t="s">
        <v>854</v>
      </c>
      <c r="BC15" s="260" t="s">
        <v>855</v>
      </c>
      <c r="BD15" s="260" t="s">
        <v>867</v>
      </c>
      <c r="BE15" s="260" t="s">
        <v>1448</v>
      </c>
      <c r="BF15" s="260" t="s">
        <v>870</v>
      </c>
      <c r="BG15" s="210"/>
      <c r="BH15" s="210"/>
      <c r="BI15" s="210"/>
    </row>
    <row r="16" spans="1:61" ht="30" x14ac:dyDescent="0.25">
      <c r="A16" s="171" t="s">
        <v>91</v>
      </c>
      <c r="B16" s="164">
        <v>94</v>
      </c>
      <c r="C16" s="299" t="s">
        <v>628</v>
      </c>
      <c r="D16" s="166">
        <v>3266</v>
      </c>
      <c r="E16" s="168">
        <v>42023</v>
      </c>
      <c r="F16" s="358">
        <v>3265.8</v>
      </c>
      <c r="G16" s="168">
        <v>42038</v>
      </c>
      <c r="H16" s="271" t="s">
        <v>664</v>
      </c>
      <c r="J16" s="171" t="s">
        <v>91</v>
      </c>
      <c r="K16" s="164">
        <v>173</v>
      </c>
      <c r="L16" s="299" t="s">
        <v>628</v>
      </c>
      <c r="M16" s="248" t="s">
        <v>183</v>
      </c>
      <c r="N16" s="166">
        <v>29080</v>
      </c>
      <c r="O16" s="168">
        <v>42040</v>
      </c>
      <c r="P16" s="167">
        <v>29080</v>
      </c>
      <c r="Q16" s="168">
        <v>42107</v>
      </c>
      <c r="R16" s="271" t="s">
        <v>871</v>
      </c>
      <c r="AO16" s="260"/>
      <c r="AP16" s="260" t="s">
        <v>661</v>
      </c>
      <c r="AQ16" s="260"/>
      <c r="AR16" s="260" t="s">
        <v>662</v>
      </c>
      <c r="AS16" s="260" t="s">
        <v>663</v>
      </c>
      <c r="AT16" s="260" t="s">
        <v>980</v>
      </c>
      <c r="AU16" s="260"/>
      <c r="AV16" s="260" t="s">
        <v>665</v>
      </c>
      <c r="AW16" s="260"/>
      <c r="AX16" s="260"/>
      <c r="AY16" s="260" t="s">
        <v>856</v>
      </c>
      <c r="AZ16" s="260" t="s">
        <v>170</v>
      </c>
      <c r="BA16" s="260" t="s">
        <v>857</v>
      </c>
      <c r="BB16" s="260" t="s">
        <v>858</v>
      </c>
      <c r="BC16" s="260" t="s">
        <v>859</v>
      </c>
      <c r="BD16" s="260" t="s">
        <v>866</v>
      </c>
      <c r="BE16" s="260" t="s">
        <v>1449</v>
      </c>
      <c r="BF16" s="260" t="s">
        <v>872</v>
      </c>
      <c r="BG16" s="210"/>
      <c r="BH16" s="210"/>
      <c r="BI16" s="210"/>
    </row>
    <row r="17" spans="1:61" ht="30" x14ac:dyDescent="0.25">
      <c r="A17" s="171" t="s">
        <v>96</v>
      </c>
      <c r="B17" s="164">
        <v>65</v>
      </c>
      <c r="C17" s="299" t="s">
        <v>628</v>
      </c>
      <c r="D17" s="166">
        <v>71000</v>
      </c>
      <c r="E17" s="168"/>
      <c r="F17" s="358">
        <v>71000</v>
      </c>
      <c r="G17" s="168">
        <v>42076</v>
      </c>
      <c r="H17" s="271" t="s">
        <v>684</v>
      </c>
      <c r="J17" s="171" t="s">
        <v>91</v>
      </c>
      <c r="K17" s="164">
        <v>170</v>
      </c>
      <c r="L17" s="299" t="s">
        <v>628</v>
      </c>
      <c r="M17" s="248" t="s">
        <v>182</v>
      </c>
      <c r="N17" s="166">
        <v>170000</v>
      </c>
      <c r="O17" s="168">
        <v>42044</v>
      </c>
      <c r="P17" s="167">
        <v>135000</v>
      </c>
      <c r="Q17" s="168">
        <v>42107</v>
      </c>
      <c r="R17" s="271" t="s">
        <v>873</v>
      </c>
      <c r="AO17" s="260" t="s">
        <v>681</v>
      </c>
      <c r="AP17" s="260" t="s">
        <v>682</v>
      </c>
      <c r="AQ17" s="260"/>
      <c r="AR17" s="260" t="s">
        <v>683</v>
      </c>
      <c r="AS17" s="260"/>
      <c r="AT17" s="260" t="s">
        <v>981</v>
      </c>
      <c r="AU17" s="260"/>
      <c r="AV17" s="260" t="s">
        <v>685</v>
      </c>
      <c r="AW17" s="260"/>
      <c r="AX17" s="260"/>
      <c r="AY17" s="260" t="s">
        <v>861</v>
      </c>
      <c r="AZ17" s="260" t="s">
        <v>170</v>
      </c>
      <c r="BA17" s="260" t="s">
        <v>862</v>
      </c>
      <c r="BB17" s="260" t="s">
        <v>863</v>
      </c>
      <c r="BC17" s="260" t="s">
        <v>864</v>
      </c>
      <c r="BD17" s="260" t="s">
        <v>865</v>
      </c>
      <c r="BE17" s="260" t="s">
        <v>1450</v>
      </c>
      <c r="BF17" s="260" t="s">
        <v>874</v>
      </c>
      <c r="BG17" s="210"/>
      <c r="BH17" s="210"/>
      <c r="BI17" s="210"/>
    </row>
    <row r="18" spans="1:61" ht="30" x14ac:dyDescent="0.25">
      <c r="A18" s="171" t="s">
        <v>96</v>
      </c>
      <c r="B18" s="164">
        <v>66</v>
      </c>
      <c r="C18" s="299" t="s">
        <v>628</v>
      </c>
      <c r="D18" s="166">
        <v>109250</v>
      </c>
      <c r="E18" s="168"/>
      <c r="F18" s="358">
        <v>109250</v>
      </c>
      <c r="G18" s="168">
        <v>42076</v>
      </c>
      <c r="H18" s="271" t="s">
        <v>687</v>
      </c>
      <c r="J18" s="171" t="s">
        <v>91</v>
      </c>
      <c r="K18" s="164">
        <v>259</v>
      </c>
      <c r="L18" s="299" t="s">
        <v>628</v>
      </c>
      <c r="M18" s="248" t="s">
        <v>900</v>
      </c>
      <c r="N18" s="166">
        <v>7200</v>
      </c>
      <c r="O18" s="168">
        <v>42060</v>
      </c>
      <c r="P18" s="167">
        <v>7200</v>
      </c>
      <c r="Q18" s="168"/>
      <c r="R18" s="271" t="s">
        <v>1010</v>
      </c>
      <c r="AO18" s="260" t="s">
        <v>689</v>
      </c>
      <c r="AP18" s="260" t="s">
        <v>686</v>
      </c>
      <c r="AQ18" s="260"/>
      <c r="AR18" s="260" t="s">
        <v>840</v>
      </c>
      <c r="AS18" s="260"/>
      <c r="AT18" s="260" t="s">
        <v>982</v>
      </c>
      <c r="AU18" s="260"/>
      <c r="AV18" s="260" t="s">
        <v>688</v>
      </c>
      <c r="AW18" s="260"/>
      <c r="AX18" s="260"/>
      <c r="AY18" s="260" t="s">
        <v>899</v>
      </c>
      <c r="AZ18" s="260" t="s">
        <v>170</v>
      </c>
      <c r="BA18" s="260" t="s">
        <v>901</v>
      </c>
      <c r="BB18" s="260" t="s">
        <v>902</v>
      </c>
      <c r="BC18" s="260" t="s">
        <v>903</v>
      </c>
      <c r="BD18" s="260" t="s">
        <v>904</v>
      </c>
      <c r="BE18" s="260"/>
      <c r="BF18" s="260" t="s">
        <v>1011</v>
      </c>
      <c r="BG18" s="210"/>
      <c r="BH18" s="210"/>
      <c r="BI18" s="210"/>
    </row>
    <row r="19" spans="1:61" x14ac:dyDescent="0.25">
      <c r="A19" s="171" t="s">
        <v>91</v>
      </c>
      <c r="B19" s="164">
        <v>96</v>
      </c>
      <c r="C19" s="299" t="s">
        <v>628</v>
      </c>
      <c r="D19" s="166">
        <v>10000</v>
      </c>
      <c r="E19" s="168">
        <v>42023</v>
      </c>
      <c r="F19" s="358">
        <v>10000</v>
      </c>
      <c r="G19" s="168">
        <v>42079</v>
      </c>
      <c r="H19" s="271" t="s">
        <v>697</v>
      </c>
      <c r="J19" s="171" t="s">
        <v>91</v>
      </c>
      <c r="K19" s="164">
        <v>260</v>
      </c>
      <c r="L19" s="299" t="s">
        <v>628</v>
      </c>
      <c r="M19" s="248" t="s">
        <v>900</v>
      </c>
      <c r="N19" s="166">
        <v>3000</v>
      </c>
      <c r="O19" s="168">
        <v>42060</v>
      </c>
      <c r="P19" s="167">
        <v>3000</v>
      </c>
      <c r="Q19" s="168"/>
      <c r="R19" s="271" t="s">
        <v>875</v>
      </c>
      <c r="AO19" s="260"/>
      <c r="AP19" s="260" t="s">
        <v>695</v>
      </c>
      <c r="AQ19" s="260"/>
      <c r="AR19" s="260" t="s">
        <v>696</v>
      </c>
      <c r="AS19" s="260" t="s">
        <v>699</v>
      </c>
      <c r="AT19" s="260" t="s">
        <v>983</v>
      </c>
      <c r="AU19" s="260"/>
      <c r="AV19" s="260" t="s">
        <v>698</v>
      </c>
      <c r="AW19" s="260"/>
      <c r="AX19" s="260"/>
      <c r="AY19" s="260" t="s">
        <v>905</v>
      </c>
      <c r="AZ19" s="260" t="s">
        <v>170</v>
      </c>
      <c r="BA19" s="260" t="s">
        <v>906</v>
      </c>
      <c r="BB19" s="260" t="s">
        <v>915</v>
      </c>
      <c r="BC19" s="260" t="s">
        <v>907</v>
      </c>
      <c r="BD19" s="260" t="s">
        <v>968</v>
      </c>
      <c r="BE19" s="260"/>
      <c r="BF19" s="260" t="s">
        <v>876</v>
      </c>
      <c r="BG19" s="210"/>
      <c r="BH19" s="210"/>
      <c r="BI19" s="210"/>
    </row>
    <row r="20" spans="1:61" ht="30" x14ac:dyDescent="0.25">
      <c r="A20" s="171" t="s">
        <v>96</v>
      </c>
      <c r="B20" s="164">
        <v>88</v>
      </c>
      <c r="C20" s="299" t="s">
        <v>628</v>
      </c>
      <c r="D20" s="166">
        <v>0</v>
      </c>
      <c r="E20" s="168"/>
      <c r="F20" s="167">
        <v>0</v>
      </c>
      <c r="G20" s="168"/>
      <c r="H20" s="271" t="s">
        <v>703</v>
      </c>
      <c r="J20" s="171" t="s">
        <v>91</v>
      </c>
      <c r="K20" s="164">
        <v>225</v>
      </c>
      <c r="L20" s="299" t="s">
        <v>628</v>
      </c>
      <c r="M20" s="248" t="s">
        <v>64</v>
      </c>
      <c r="N20" s="166">
        <v>1400</v>
      </c>
      <c r="O20" s="168">
        <v>42052</v>
      </c>
      <c r="P20" s="167">
        <v>1400</v>
      </c>
      <c r="Q20" s="168">
        <v>42059</v>
      </c>
      <c r="R20" s="271" t="s">
        <v>885</v>
      </c>
      <c r="AO20" s="260" t="s">
        <v>700</v>
      </c>
      <c r="AP20" s="260" t="s">
        <v>701</v>
      </c>
      <c r="AQ20" s="260"/>
      <c r="AR20" s="260" t="s">
        <v>702</v>
      </c>
      <c r="AS20" s="260"/>
      <c r="AT20" s="260" t="s">
        <v>705</v>
      </c>
      <c r="AU20" s="260"/>
      <c r="AV20" s="260" t="s">
        <v>704</v>
      </c>
      <c r="AW20" s="260"/>
      <c r="AX20" s="260"/>
      <c r="AY20" s="260" t="s">
        <v>879</v>
      </c>
      <c r="AZ20" s="260" t="s">
        <v>170</v>
      </c>
      <c r="BA20" s="260" t="s">
        <v>880</v>
      </c>
      <c r="BB20" s="260" t="s">
        <v>881</v>
      </c>
      <c r="BC20" s="260" t="s">
        <v>882</v>
      </c>
      <c r="BD20" s="260" t="s">
        <v>883</v>
      </c>
      <c r="BE20" s="260" t="s">
        <v>884</v>
      </c>
      <c r="BF20" s="260" t="s">
        <v>886</v>
      </c>
      <c r="BG20" s="210"/>
      <c r="BH20" s="210"/>
      <c r="BI20" s="210"/>
    </row>
    <row r="21" spans="1:61" ht="30" x14ac:dyDescent="0.25">
      <c r="A21" s="171" t="s">
        <v>91</v>
      </c>
      <c r="B21" s="164">
        <v>104</v>
      </c>
      <c r="C21" s="299" t="s">
        <v>628</v>
      </c>
      <c r="D21" s="166">
        <v>15000</v>
      </c>
      <c r="E21" s="168">
        <v>42026</v>
      </c>
      <c r="F21" s="358">
        <v>15000</v>
      </c>
      <c r="G21" s="168">
        <v>42049</v>
      </c>
      <c r="H21" s="271" t="s">
        <v>706</v>
      </c>
      <c r="J21" s="171" t="s">
        <v>91</v>
      </c>
      <c r="K21" s="164">
        <v>216</v>
      </c>
      <c r="L21" s="299" t="s">
        <v>628</v>
      </c>
      <c r="M21" s="248" t="s">
        <v>64</v>
      </c>
      <c r="N21" s="166">
        <v>2900</v>
      </c>
      <c r="O21" s="168">
        <v>42052</v>
      </c>
      <c r="P21" s="167">
        <v>2889</v>
      </c>
      <c r="Q21" s="168">
        <v>42067</v>
      </c>
      <c r="R21" s="271" t="s">
        <v>893</v>
      </c>
      <c r="AO21" s="260"/>
      <c r="AP21" s="260"/>
      <c r="AQ21" s="260"/>
      <c r="AR21" s="260"/>
      <c r="AS21" s="260"/>
      <c r="AT21" s="260"/>
      <c r="AU21" s="260"/>
      <c r="AV21" s="260"/>
      <c r="AW21" s="260"/>
      <c r="AX21" s="260"/>
      <c r="AY21" s="260" t="s">
        <v>887</v>
      </c>
      <c r="AZ21" s="260" t="s">
        <v>170</v>
      </c>
      <c r="BA21" s="260" t="s">
        <v>888</v>
      </c>
      <c r="BB21" s="260" t="s">
        <v>889</v>
      </c>
      <c r="BC21" s="260" t="s">
        <v>890</v>
      </c>
      <c r="BD21" s="260" t="s">
        <v>891</v>
      </c>
      <c r="BE21" s="260" t="s">
        <v>892</v>
      </c>
      <c r="BF21" s="260" t="s">
        <v>894</v>
      </c>
      <c r="BG21" s="210"/>
      <c r="BH21" s="210"/>
      <c r="BI21" s="210"/>
    </row>
    <row r="22" spans="1:61" ht="30" x14ac:dyDescent="0.25">
      <c r="A22" s="171" t="s">
        <v>91</v>
      </c>
      <c r="B22" s="164">
        <v>124</v>
      </c>
      <c r="C22" s="299" t="s">
        <v>628</v>
      </c>
      <c r="D22" s="166">
        <v>11027</v>
      </c>
      <c r="E22" s="168">
        <v>42031</v>
      </c>
      <c r="F22" s="358">
        <v>11026.7</v>
      </c>
      <c r="G22" s="168">
        <v>42046</v>
      </c>
      <c r="H22" s="271" t="s">
        <v>710</v>
      </c>
      <c r="J22" s="171" t="s">
        <v>91</v>
      </c>
      <c r="K22" s="164">
        <v>188</v>
      </c>
      <c r="L22" s="299" t="s">
        <v>628</v>
      </c>
      <c r="M22" s="248" t="s">
        <v>897</v>
      </c>
      <c r="N22" s="166">
        <v>11616</v>
      </c>
      <c r="O22" s="168">
        <v>42046</v>
      </c>
      <c r="P22" s="167">
        <v>11616</v>
      </c>
      <c r="Q22" s="168"/>
      <c r="R22" s="271" t="s">
        <v>910</v>
      </c>
      <c r="AO22" s="260"/>
      <c r="AP22" s="260" t="s">
        <v>707</v>
      </c>
      <c r="AQ22" s="260"/>
      <c r="AR22" s="260" t="s">
        <v>708</v>
      </c>
      <c r="AS22" s="260" t="s">
        <v>709</v>
      </c>
      <c r="AT22" s="260" t="s">
        <v>984</v>
      </c>
      <c r="AU22" s="260"/>
      <c r="AV22" s="260" t="s">
        <v>711</v>
      </c>
      <c r="AW22" s="260"/>
      <c r="AX22" s="260"/>
      <c r="AY22" s="260" t="s">
        <v>895</v>
      </c>
      <c r="AZ22" s="260" t="s">
        <v>896</v>
      </c>
      <c r="BA22" s="260" t="s">
        <v>898</v>
      </c>
      <c r="BB22" s="260" t="s">
        <v>908</v>
      </c>
      <c r="BC22" s="260" t="s">
        <v>909</v>
      </c>
      <c r="BD22" s="260" t="s">
        <v>969</v>
      </c>
      <c r="BE22" s="260"/>
      <c r="BF22" s="260" t="s">
        <v>911</v>
      </c>
      <c r="BG22" s="210"/>
      <c r="BH22" s="210"/>
      <c r="BI22" s="210"/>
    </row>
    <row r="23" spans="1:61" ht="30" x14ac:dyDescent="0.25">
      <c r="A23" s="171" t="s">
        <v>91</v>
      </c>
      <c r="B23" s="164">
        <v>196</v>
      </c>
      <c r="C23" s="299" t="s">
        <v>628</v>
      </c>
      <c r="D23" s="166">
        <v>7240</v>
      </c>
      <c r="E23" s="168">
        <v>42046</v>
      </c>
      <c r="F23" s="167">
        <v>7240</v>
      </c>
      <c r="G23" s="168"/>
      <c r="H23" s="271" t="s">
        <v>799</v>
      </c>
      <c r="J23" s="171" t="s">
        <v>91</v>
      </c>
      <c r="K23" s="164">
        <v>184</v>
      </c>
      <c r="L23" s="299" t="s">
        <v>628</v>
      </c>
      <c r="M23" s="248" t="s">
        <v>54</v>
      </c>
      <c r="N23" s="166">
        <v>18344</v>
      </c>
      <c r="O23" s="168">
        <v>42045</v>
      </c>
      <c r="P23" s="167">
        <v>18344</v>
      </c>
      <c r="Q23" s="168"/>
      <c r="R23" s="271" t="s">
        <v>917</v>
      </c>
      <c r="AO23" s="260"/>
      <c r="AP23" s="260" t="s">
        <v>796</v>
      </c>
      <c r="AQ23" s="260"/>
      <c r="AR23" s="260" t="s">
        <v>797</v>
      </c>
      <c r="AS23" s="260" t="s">
        <v>798</v>
      </c>
      <c r="AT23" s="260" t="s">
        <v>985</v>
      </c>
      <c r="AU23" s="260"/>
      <c r="AV23" s="260" t="s">
        <v>800</v>
      </c>
      <c r="AW23" s="260"/>
      <c r="AX23" s="260"/>
      <c r="AY23" s="260" t="s">
        <v>912</v>
      </c>
      <c r="AZ23" s="260" t="s">
        <v>170</v>
      </c>
      <c r="BA23" s="260" t="s">
        <v>913</v>
      </c>
      <c r="BB23" s="260" t="s">
        <v>914</v>
      </c>
      <c r="BC23" s="260" t="s">
        <v>916</v>
      </c>
      <c r="BD23" s="260" t="s">
        <v>970</v>
      </c>
      <c r="BE23" s="260"/>
      <c r="BF23" s="260" t="s">
        <v>918</v>
      </c>
      <c r="BG23" s="210"/>
      <c r="BH23" s="210"/>
      <c r="BI23" s="210"/>
    </row>
    <row r="24" spans="1:61" ht="30" x14ac:dyDescent="0.25">
      <c r="A24" s="171" t="s">
        <v>91</v>
      </c>
      <c r="B24" s="164">
        <v>231</v>
      </c>
      <c r="C24" s="299" t="s">
        <v>628</v>
      </c>
      <c r="D24" s="166">
        <v>17000</v>
      </c>
      <c r="E24" s="168">
        <v>42053</v>
      </c>
      <c r="F24" s="358">
        <v>17000</v>
      </c>
      <c r="G24" s="168">
        <v>42076</v>
      </c>
      <c r="H24" s="271" t="s">
        <v>1016</v>
      </c>
      <c r="J24" s="171" t="s">
        <v>91</v>
      </c>
      <c r="K24" s="164">
        <v>171</v>
      </c>
      <c r="L24" s="299" t="s">
        <v>628</v>
      </c>
      <c r="M24" s="248" t="s">
        <v>56</v>
      </c>
      <c r="N24" s="166">
        <v>4999</v>
      </c>
      <c r="O24" s="168">
        <v>42041</v>
      </c>
      <c r="P24" s="167">
        <v>4999</v>
      </c>
      <c r="Q24" s="193">
        <v>42064</v>
      </c>
      <c r="R24" s="271" t="s">
        <v>923</v>
      </c>
      <c r="AO24" s="260"/>
      <c r="AP24" s="260" t="s">
        <v>806</v>
      </c>
      <c r="AQ24" s="260"/>
      <c r="AR24" s="260" t="s">
        <v>807</v>
      </c>
      <c r="AS24" s="260" t="s">
        <v>808</v>
      </c>
      <c r="AT24" s="260" t="s">
        <v>986</v>
      </c>
      <c r="AU24" s="260"/>
      <c r="AV24" s="260" t="s">
        <v>1017</v>
      </c>
      <c r="AW24" s="260"/>
      <c r="AX24" s="260"/>
      <c r="AY24" s="260" t="s">
        <v>919</v>
      </c>
      <c r="AZ24" s="260" t="s">
        <v>170</v>
      </c>
      <c r="BA24" s="260" t="s">
        <v>920</v>
      </c>
      <c r="BB24" s="260" t="s">
        <v>921</v>
      </c>
      <c r="BC24" s="260" t="s">
        <v>922</v>
      </c>
      <c r="BD24" s="260" t="s">
        <v>967</v>
      </c>
      <c r="BE24" s="260" t="s">
        <v>967</v>
      </c>
      <c r="BF24" s="260" t="s">
        <v>924</v>
      </c>
      <c r="BG24" s="210"/>
      <c r="BH24" s="210"/>
      <c r="BI24" s="210"/>
    </row>
    <row r="25" spans="1:61" ht="30" x14ac:dyDescent="0.25">
      <c r="A25" s="171" t="s">
        <v>91</v>
      </c>
      <c r="B25" s="164">
        <v>241</v>
      </c>
      <c r="C25" s="299" t="s">
        <v>628</v>
      </c>
      <c r="D25" s="166">
        <v>6522</v>
      </c>
      <c r="E25" s="168">
        <v>42055</v>
      </c>
      <c r="F25" s="358">
        <v>6522</v>
      </c>
      <c r="G25" s="168">
        <v>42075</v>
      </c>
      <c r="H25" s="271" t="s">
        <v>1014</v>
      </c>
      <c r="J25" s="171" t="s">
        <v>91</v>
      </c>
      <c r="K25" s="164">
        <v>135</v>
      </c>
      <c r="L25" s="299" t="s">
        <v>628</v>
      </c>
      <c r="M25" s="248" t="s">
        <v>56</v>
      </c>
      <c r="N25" s="166">
        <v>1210</v>
      </c>
      <c r="O25" s="168">
        <v>42032</v>
      </c>
      <c r="P25" s="167">
        <v>1210</v>
      </c>
      <c r="Q25" s="168"/>
      <c r="R25" s="271" t="s">
        <v>929</v>
      </c>
      <c r="AO25" s="260"/>
      <c r="AP25" s="260" t="s">
        <v>809</v>
      </c>
      <c r="AQ25" s="260"/>
      <c r="AR25" s="260" t="s">
        <v>810</v>
      </c>
      <c r="AS25" s="260" t="s">
        <v>811</v>
      </c>
      <c r="AT25" s="260" t="s">
        <v>987</v>
      </c>
      <c r="AU25" s="260"/>
      <c r="AV25" s="260" t="s">
        <v>1015</v>
      </c>
      <c r="AW25" s="260"/>
      <c r="AX25" s="260"/>
      <c r="AY25" s="260" t="s">
        <v>925</v>
      </c>
      <c r="AZ25" s="260" t="s">
        <v>170</v>
      </c>
      <c r="BA25" s="260" t="s">
        <v>926</v>
      </c>
      <c r="BB25" s="260" t="s">
        <v>927</v>
      </c>
      <c r="BC25" s="260" t="s">
        <v>928</v>
      </c>
      <c r="BD25" s="260" t="s">
        <v>971</v>
      </c>
      <c r="BE25" s="260"/>
      <c r="BF25" s="260" t="s">
        <v>930</v>
      </c>
      <c r="BG25" s="210"/>
      <c r="BH25" s="210"/>
      <c r="BI25" s="210"/>
    </row>
    <row r="26" spans="1:61" ht="30" x14ac:dyDescent="0.25">
      <c r="A26" s="171" t="s">
        <v>91</v>
      </c>
      <c r="B26" s="164">
        <v>272</v>
      </c>
      <c r="C26" s="299" t="s">
        <v>628</v>
      </c>
      <c r="D26" s="166">
        <v>9680</v>
      </c>
      <c r="E26" s="168">
        <v>42061</v>
      </c>
      <c r="F26" s="358">
        <v>9680</v>
      </c>
      <c r="G26" s="168">
        <v>42079</v>
      </c>
      <c r="H26" s="271" t="s">
        <v>831</v>
      </c>
      <c r="J26" s="171" t="s">
        <v>91</v>
      </c>
      <c r="K26" s="164">
        <v>134</v>
      </c>
      <c r="L26" s="299" t="s">
        <v>628</v>
      </c>
      <c r="M26" s="248" t="s">
        <v>56</v>
      </c>
      <c r="N26" s="166">
        <v>1815</v>
      </c>
      <c r="O26" s="168">
        <v>42032</v>
      </c>
      <c r="P26" s="167">
        <v>1815</v>
      </c>
      <c r="Q26" s="168"/>
      <c r="R26" s="271" t="s">
        <v>935</v>
      </c>
      <c r="AO26" s="260"/>
      <c r="AP26" s="260" t="s">
        <v>828</v>
      </c>
      <c r="AQ26" s="260"/>
      <c r="AR26" s="260" t="s">
        <v>829</v>
      </c>
      <c r="AS26" s="260" t="s">
        <v>830</v>
      </c>
      <c r="AT26" s="260" t="s">
        <v>988</v>
      </c>
      <c r="AU26" s="260"/>
      <c r="AV26" s="260" t="s">
        <v>832</v>
      </c>
      <c r="AW26" s="260"/>
      <c r="AX26" s="260"/>
      <c r="AY26" s="260" t="s">
        <v>931</v>
      </c>
      <c r="AZ26" s="260" t="s">
        <v>170</v>
      </c>
      <c r="BA26" s="260" t="s">
        <v>932</v>
      </c>
      <c r="BB26" s="260" t="s">
        <v>933</v>
      </c>
      <c r="BC26" s="260" t="s">
        <v>934</v>
      </c>
      <c r="BD26" s="260" t="s">
        <v>972</v>
      </c>
      <c r="BE26" s="260"/>
      <c r="BF26" s="260" t="s">
        <v>936</v>
      </c>
      <c r="BG26" s="210"/>
      <c r="BH26" s="210"/>
      <c r="BI26" s="210"/>
    </row>
    <row r="27" spans="1:61" x14ac:dyDescent="0.25">
      <c r="A27" s="171" t="s">
        <v>96</v>
      </c>
      <c r="B27" s="164">
        <v>227</v>
      </c>
      <c r="C27" s="299" t="s">
        <v>628</v>
      </c>
      <c r="D27" s="166">
        <v>90508</v>
      </c>
      <c r="E27" s="168">
        <v>42053</v>
      </c>
      <c r="F27" s="358">
        <v>90508</v>
      </c>
      <c r="G27" s="168">
        <v>42079</v>
      </c>
      <c r="H27" s="271" t="s">
        <v>837</v>
      </c>
      <c r="J27" s="171" t="s">
        <v>91</v>
      </c>
      <c r="K27" s="164" t="s">
        <v>181</v>
      </c>
      <c r="L27" s="299" t="s">
        <v>628</v>
      </c>
      <c r="M27" s="248" t="s">
        <v>56</v>
      </c>
      <c r="N27" s="465">
        <f>2984.18+2896.92+1541.83+2852.9+2740.31+162.65</f>
        <v>13178.789999999999</v>
      </c>
      <c r="O27" s="168" t="s">
        <v>181</v>
      </c>
      <c r="P27" s="167">
        <v>13178.79</v>
      </c>
      <c r="Q27" s="168"/>
      <c r="R27" s="271" t="s">
        <v>937</v>
      </c>
      <c r="AO27" s="260" t="s">
        <v>833</v>
      </c>
      <c r="AP27" s="260" t="s">
        <v>834</v>
      </c>
      <c r="AQ27" s="260"/>
      <c r="AR27" s="260" t="s">
        <v>835</v>
      </c>
      <c r="AS27" s="260" t="s">
        <v>836</v>
      </c>
      <c r="AT27" s="260" t="s">
        <v>989</v>
      </c>
      <c r="AU27" s="260"/>
      <c r="AV27" s="260" t="s">
        <v>838</v>
      </c>
      <c r="AW27" s="260"/>
      <c r="AX27" s="260"/>
      <c r="AY27" s="260" t="s">
        <v>1002</v>
      </c>
      <c r="AZ27" s="260" t="s">
        <v>170</v>
      </c>
      <c r="BA27" s="260" t="s">
        <v>1003</v>
      </c>
      <c r="BB27" s="260" t="s">
        <v>1004</v>
      </c>
      <c r="BC27" s="260" t="s">
        <v>1005</v>
      </c>
      <c r="BD27" s="260" t="s">
        <v>1006</v>
      </c>
      <c r="BE27" s="260"/>
      <c r="BF27" s="260" t="s">
        <v>938</v>
      </c>
      <c r="BG27" s="210"/>
      <c r="BH27" s="210"/>
      <c r="BI27" s="210"/>
    </row>
    <row r="28" spans="1:61" ht="30" x14ac:dyDescent="0.25">
      <c r="A28" s="171" t="s">
        <v>91</v>
      </c>
      <c r="B28" s="164">
        <v>110</v>
      </c>
      <c r="C28" s="299" t="s">
        <v>628</v>
      </c>
      <c r="D28" s="166">
        <v>6655</v>
      </c>
      <c r="E28" s="168">
        <v>42027</v>
      </c>
      <c r="F28" s="358">
        <v>6655</v>
      </c>
      <c r="G28" s="168">
        <v>42068</v>
      </c>
      <c r="H28" s="271" t="s">
        <v>960</v>
      </c>
      <c r="J28" s="171" t="s">
        <v>91</v>
      </c>
      <c r="K28" s="164">
        <v>133</v>
      </c>
      <c r="L28" s="299" t="s">
        <v>628</v>
      </c>
      <c r="M28" s="248" t="s">
        <v>56</v>
      </c>
      <c r="N28" s="166">
        <v>1966</v>
      </c>
      <c r="O28" s="168">
        <v>42032</v>
      </c>
      <c r="P28" s="167">
        <v>1966</v>
      </c>
      <c r="Q28" s="168"/>
      <c r="R28" s="271" t="s">
        <v>943</v>
      </c>
      <c r="AO28" s="260"/>
      <c r="AP28" s="260" t="s">
        <v>957</v>
      </c>
      <c r="AQ28" s="260"/>
      <c r="AR28" s="260" t="s">
        <v>958</v>
      </c>
      <c r="AS28" s="260" t="s">
        <v>959</v>
      </c>
      <c r="AT28" s="260" t="s">
        <v>990</v>
      </c>
      <c r="AU28" s="260"/>
      <c r="AV28" s="260" t="s">
        <v>961</v>
      </c>
      <c r="AW28" s="260"/>
      <c r="AX28" s="260"/>
      <c r="AY28" s="260" t="s">
        <v>939</v>
      </c>
      <c r="AZ28" s="260" t="s">
        <v>170</v>
      </c>
      <c r="BA28" s="260" t="s">
        <v>940</v>
      </c>
      <c r="BB28" s="260" t="s">
        <v>941</v>
      </c>
      <c r="BC28" s="260" t="s">
        <v>942</v>
      </c>
      <c r="BD28" s="260" t="s">
        <v>973</v>
      </c>
      <c r="BE28" s="260"/>
      <c r="BF28" s="260" t="s">
        <v>944</v>
      </c>
      <c r="BG28" s="210"/>
      <c r="BH28" s="210"/>
      <c r="BI28" s="210"/>
    </row>
    <row r="29" spans="1:61" ht="30" x14ac:dyDescent="0.25">
      <c r="A29" s="171" t="s">
        <v>91</v>
      </c>
      <c r="B29" s="164"/>
      <c r="C29" s="299" t="s">
        <v>628</v>
      </c>
      <c r="D29" s="166"/>
      <c r="E29" s="168"/>
      <c r="F29" s="167"/>
      <c r="G29" s="168"/>
      <c r="H29" s="271"/>
      <c r="J29" s="171" t="s">
        <v>91</v>
      </c>
      <c r="K29" s="164">
        <v>132</v>
      </c>
      <c r="L29" s="299" t="s">
        <v>628</v>
      </c>
      <c r="M29" s="248" t="s">
        <v>56</v>
      </c>
      <c r="N29" s="166">
        <v>3539</v>
      </c>
      <c r="O29" s="168">
        <v>42032</v>
      </c>
      <c r="P29" s="167">
        <v>3539</v>
      </c>
      <c r="Q29" s="168"/>
      <c r="R29" s="271" t="s">
        <v>949</v>
      </c>
      <c r="AO29" s="260"/>
      <c r="AP29" s="260" t="s">
        <v>2053</v>
      </c>
      <c r="AQ29" s="260"/>
      <c r="AR29" s="260" t="s">
        <v>2053</v>
      </c>
      <c r="AS29" s="260" t="s">
        <v>2054</v>
      </c>
      <c r="AT29" s="260"/>
      <c r="AU29" s="260"/>
      <c r="AV29" s="260" t="s">
        <v>2054</v>
      </c>
      <c r="AW29" s="260"/>
      <c r="AX29" s="260"/>
      <c r="AY29" s="260" t="s">
        <v>945</v>
      </c>
      <c r="AZ29" s="260" t="s">
        <v>170</v>
      </c>
      <c r="BA29" s="260" t="s">
        <v>946</v>
      </c>
      <c r="BB29" s="260" t="s">
        <v>947</v>
      </c>
      <c r="BC29" s="260" t="s">
        <v>948</v>
      </c>
      <c r="BD29" s="260" t="s">
        <v>974</v>
      </c>
      <c r="BE29" s="260"/>
      <c r="BF29" s="260" t="s">
        <v>950</v>
      </c>
      <c r="BG29" s="210"/>
      <c r="BH29" s="210"/>
      <c r="BI29" s="210"/>
    </row>
    <row r="30" spans="1:61" ht="30" x14ac:dyDescent="0.25">
      <c r="A30" s="171" t="s">
        <v>91</v>
      </c>
      <c r="B30" s="164"/>
      <c r="C30" s="299" t="s">
        <v>628</v>
      </c>
      <c r="D30" s="166"/>
      <c r="E30" s="168"/>
      <c r="F30" s="167"/>
      <c r="G30" s="168"/>
      <c r="H30" s="271"/>
      <c r="J30" s="171" t="s">
        <v>91</v>
      </c>
      <c r="K30" s="164">
        <v>131</v>
      </c>
      <c r="L30" s="299" t="s">
        <v>628</v>
      </c>
      <c r="M30" s="248" t="s">
        <v>56</v>
      </c>
      <c r="N30" s="166">
        <v>3025</v>
      </c>
      <c r="O30" s="168">
        <v>42032</v>
      </c>
      <c r="P30" s="167">
        <v>3025</v>
      </c>
      <c r="Q30" s="168"/>
      <c r="R30" s="271" t="s">
        <v>955</v>
      </c>
      <c r="AO30" s="260"/>
      <c r="AP30" s="260"/>
      <c r="AQ30" s="260"/>
      <c r="AR30" s="260"/>
      <c r="AS30" s="260"/>
      <c r="AT30" s="260"/>
      <c r="AU30" s="260"/>
      <c r="AV30" s="260"/>
      <c r="AW30" s="260"/>
      <c r="AX30" s="260"/>
      <c r="AY30" s="260" t="s">
        <v>951</v>
      </c>
      <c r="AZ30" s="260" t="s">
        <v>170</v>
      </c>
      <c r="BA30" s="260" t="s">
        <v>952</v>
      </c>
      <c r="BB30" s="260" t="s">
        <v>953</v>
      </c>
      <c r="BC30" s="260" t="s">
        <v>954</v>
      </c>
      <c r="BD30" s="260" t="s">
        <v>975</v>
      </c>
      <c r="BE30" s="260"/>
      <c r="BF30" s="260" t="s">
        <v>956</v>
      </c>
      <c r="BG30" s="210"/>
      <c r="BH30" s="210"/>
      <c r="BI30" s="210"/>
    </row>
    <row r="31" spans="1:61" x14ac:dyDescent="0.25">
      <c r="A31" s="171" t="s">
        <v>91</v>
      </c>
      <c r="B31" s="164"/>
      <c r="C31" s="299" t="s">
        <v>628</v>
      </c>
      <c r="D31" s="166"/>
      <c r="E31" s="168"/>
      <c r="F31" s="167"/>
      <c r="G31" s="168"/>
      <c r="H31" s="271"/>
      <c r="J31" s="171" t="s">
        <v>91</v>
      </c>
      <c r="K31" s="164">
        <v>288</v>
      </c>
      <c r="L31" s="299" t="s">
        <v>628</v>
      </c>
      <c r="M31" s="248" t="s">
        <v>45</v>
      </c>
      <c r="N31" s="166">
        <v>333</v>
      </c>
      <c r="O31" s="168">
        <v>42061</v>
      </c>
      <c r="P31" s="167">
        <v>333</v>
      </c>
      <c r="Q31" s="168"/>
      <c r="R31" s="271" t="s">
        <v>965</v>
      </c>
      <c r="AO31" s="260"/>
      <c r="AP31" s="260"/>
      <c r="AQ31" s="260"/>
      <c r="AR31" s="260"/>
      <c r="AS31" s="260"/>
      <c r="AT31" s="260"/>
      <c r="AU31" s="260"/>
      <c r="AV31" s="260"/>
      <c r="AW31" s="260"/>
      <c r="AX31" s="260"/>
      <c r="AY31" s="260" t="s">
        <v>963</v>
      </c>
      <c r="AZ31" s="260" t="s">
        <v>170</v>
      </c>
      <c r="BA31" s="260" t="s">
        <v>1007</v>
      </c>
      <c r="BB31" s="260" t="s">
        <v>962</v>
      </c>
      <c r="BC31" s="260" t="s">
        <v>964</v>
      </c>
      <c r="BD31" s="260" t="s">
        <v>976</v>
      </c>
      <c r="BE31" s="260"/>
      <c r="BF31" s="260" t="s">
        <v>966</v>
      </c>
      <c r="BG31" s="210"/>
      <c r="BH31" s="210"/>
      <c r="BI31" s="210"/>
    </row>
    <row r="32" spans="1:61" x14ac:dyDescent="0.25">
      <c r="A32" s="171" t="s">
        <v>91</v>
      </c>
      <c r="B32" s="164"/>
      <c r="C32" s="299" t="s">
        <v>628</v>
      </c>
      <c r="D32" s="166"/>
      <c r="E32" s="168"/>
      <c r="F32" s="167"/>
      <c r="G32" s="168"/>
      <c r="H32" s="271"/>
      <c r="J32" s="171" t="s">
        <v>91</v>
      </c>
      <c r="K32" s="164" t="s">
        <v>181</v>
      </c>
      <c r="L32" s="299" t="s">
        <v>628</v>
      </c>
      <c r="M32" s="248" t="s">
        <v>183</v>
      </c>
      <c r="N32" s="166"/>
      <c r="O32" s="168">
        <v>42055</v>
      </c>
      <c r="P32" s="167"/>
      <c r="Q32" s="168"/>
      <c r="R32" s="271" t="s">
        <v>1024</v>
      </c>
      <c r="AO32" s="260"/>
      <c r="AP32" s="260"/>
      <c r="AQ32" s="260"/>
      <c r="AR32" s="260"/>
      <c r="AS32" s="260"/>
      <c r="AT32" s="260"/>
      <c r="AU32" s="260"/>
      <c r="AV32" s="260"/>
      <c r="AW32" s="260"/>
      <c r="AX32" s="260"/>
      <c r="AY32" s="260" t="s">
        <v>1026</v>
      </c>
      <c r="AZ32" s="260" t="s">
        <v>170</v>
      </c>
      <c r="BA32" s="260" t="s">
        <v>1027</v>
      </c>
      <c r="BB32" s="260"/>
      <c r="BC32" s="260" t="s">
        <v>1028</v>
      </c>
      <c r="BD32" s="260"/>
      <c r="BE32" s="260"/>
      <c r="BF32" s="260" t="s">
        <v>1025</v>
      </c>
      <c r="BG32" s="210"/>
      <c r="BH32" s="210"/>
      <c r="BI32" s="210"/>
    </row>
    <row r="33" spans="1:61" x14ac:dyDescent="0.25">
      <c r="A33" s="171" t="s">
        <v>91</v>
      </c>
      <c r="B33" s="164"/>
      <c r="C33" s="299" t="s">
        <v>628</v>
      </c>
      <c r="D33" s="166"/>
      <c r="E33" s="168"/>
      <c r="F33" s="167"/>
      <c r="G33" s="168"/>
      <c r="H33" s="271"/>
      <c r="J33" s="171" t="s">
        <v>91</v>
      </c>
      <c r="K33" s="164" t="s">
        <v>181</v>
      </c>
      <c r="L33" s="299" t="s">
        <v>628</v>
      </c>
      <c r="M33" s="248"/>
      <c r="N33" s="166"/>
      <c r="O33" s="168"/>
      <c r="P33" s="167"/>
      <c r="Q33" s="168"/>
      <c r="R33" s="271"/>
      <c r="AO33" s="260"/>
      <c r="AP33" s="260"/>
      <c r="AQ33" s="260"/>
      <c r="AR33" s="260"/>
      <c r="AS33" s="260"/>
      <c r="AT33" s="260"/>
      <c r="AU33" s="260"/>
      <c r="AV33" s="260"/>
      <c r="AW33" s="260"/>
      <c r="AX33" s="260"/>
      <c r="AY33" s="260" t="s">
        <v>3216</v>
      </c>
      <c r="AZ33" s="260" t="s">
        <v>170</v>
      </c>
      <c r="BA33" s="260" t="s">
        <v>3219</v>
      </c>
      <c r="BB33" s="260"/>
      <c r="BC33" s="260"/>
      <c r="BD33" s="260" t="s">
        <v>3217</v>
      </c>
      <c r="BE33" s="260" t="s">
        <v>3217</v>
      </c>
      <c r="BF33" s="260" t="s">
        <v>3218</v>
      </c>
      <c r="BG33" s="210"/>
      <c r="BH33" s="210"/>
      <c r="BI33" s="210"/>
    </row>
    <row r="34" spans="1:61" x14ac:dyDescent="0.25">
      <c r="A34" s="171" t="s">
        <v>91</v>
      </c>
      <c r="B34" s="164"/>
      <c r="C34" s="299" t="s">
        <v>628</v>
      </c>
      <c r="D34" s="166"/>
      <c r="E34" s="168"/>
      <c r="F34" s="167"/>
      <c r="G34" s="168"/>
      <c r="H34" s="271"/>
      <c r="J34" s="171" t="s">
        <v>91</v>
      </c>
      <c r="K34" s="164"/>
      <c r="L34" s="299" t="s">
        <v>628</v>
      </c>
      <c r="M34" s="248"/>
      <c r="N34" s="166"/>
      <c r="O34" s="168"/>
      <c r="P34" s="167"/>
      <c r="Q34" s="168"/>
      <c r="R34" s="271"/>
      <c r="AO34" s="260"/>
      <c r="AP34" s="260"/>
      <c r="AQ34" s="260"/>
      <c r="AR34" s="260"/>
      <c r="AS34" s="260"/>
      <c r="AT34" s="260"/>
      <c r="AU34" s="260"/>
      <c r="AV34" s="260"/>
      <c r="AW34" s="260"/>
      <c r="AX34" s="260"/>
      <c r="AY34" s="260"/>
      <c r="AZ34" s="260" t="s">
        <v>170</v>
      </c>
      <c r="BA34" s="260"/>
      <c r="BB34" s="260"/>
      <c r="BC34" s="260"/>
      <c r="BD34" s="260"/>
      <c r="BE34" s="260"/>
      <c r="BF34" s="260"/>
      <c r="BG34" s="210"/>
      <c r="BH34" s="210"/>
      <c r="BI34" s="210"/>
    </row>
    <row r="35" spans="1:61" x14ac:dyDescent="0.25">
      <c r="A35" s="171" t="s">
        <v>91</v>
      </c>
      <c r="B35" s="164"/>
      <c r="C35" s="299" t="s">
        <v>628</v>
      </c>
      <c r="D35" s="166"/>
      <c r="E35" s="168"/>
      <c r="F35" s="167"/>
      <c r="G35" s="168"/>
      <c r="H35" s="271"/>
      <c r="J35" s="171" t="s">
        <v>91</v>
      </c>
      <c r="K35" s="164"/>
      <c r="L35" s="299" t="s">
        <v>628</v>
      </c>
      <c r="M35" s="248"/>
      <c r="N35" s="166"/>
      <c r="O35" s="168"/>
      <c r="P35" s="167"/>
      <c r="Q35" s="168"/>
      <c r="R35" s="271"/>
      <c r="AO35" s="260"/>
      <c r="AP35" s="260"/>
      <c r="AQ35" s="260"/>
      <c r="AR35" s="260"/>
      <c r="AS35" s="260"/>
      <c r="AT35" s="260"/>
      <c r="AU35" s="260"/>
      <c r="AV35" s="260"/>
      <c r="AW35" s="260"/>
      <c r="AX35" s="260"/>
      <c r="AY35" s="260"/>
      <c r="AZ35" s="260" t="s">
        <v>170</v>
      </c>
      <c r="BA35" s="260"/>
      <c r="BB35" s="260"/>
      <c r="BC35" s="260"/>
      <c r="BD35" s="260"/>
      <c r="BE35" s="260"/>
      <c r="BF35" s="260"/>
      <c r="BG35" s="210"/>
      <c r="BH35" s="210"/>
      <c r="BI35" s="210"/>
    </row>
    <row r="36" spans="1:61" x14ac:dyDescent="0.25">
      <c r="A36" s="171" t="s">
        <v>91</v>
      </c>
      <c r="B36" s="164"/>
      <c r="C36" s="299" t="s">
        <v>628</v>
      </c>
      <c r="D36" s="166"/>
      <c r="E36" s="168"/>
      <c r="F36" s="167"/>
      <c r="G36" s="168"/>
      <c r="H36" s="271"/>
      <c r="J36" s="171" t="s">
        <v>91</v>
      </c>
      <c r="K36" s="164"/>
      <c r="L36" s="299" t="s">
        <v>628</v>
      </c>
      <c r="M36" s="248"/>
      <c r="N36" s="166"/>
      <c r="O36" s="168"/>
      <c r="P36" s="167"/>
      <c r="Q36" s="168"/>
      <c r="R36" s="271"/>
      <c r="AO36" s="260"/>
      <c r="AP36" s="260"/>
      <c r="AQ36" s="260"/>
      <c r="AR36" s="260"/>
      <c r="AS36" s="260"/>
      <c r="AT36" s="260"/>
      <c r="AU36" s="260"/>
      <c r="AV36" s="260"/>
      <c r="AW36" s="260"/>
      <c r="AX36" s="260"/>
      <c r="AY36" s="260"/>
      <c r="AZ36" s="260" t="s">
        <v>170</v>
      </c>
      <c r="BA36" s="260"/>
      <c r="BB36" s="260"/>
      <c r="BC36" s="260"/>
      <c r="BD36" s="260"/>
      <c r="BE36" s="260"/>
      <c r="BF36" s="260"/>
      <c r="BG36" s="210"/>
      <c r="BH36" s="210"/>
      <c r="BI36" s="210"/>
    </row>
    <row r="37" spans="1:61" x14ac:dyDescent="0.25">
      <c r="A37" s="171" t="s">
        <v>91</v>
      </c>
      <c r="B37" s="164"/>
      <c r="C37" s="299" t="s">
        <v>628</v>
      </c>
      <c r="D37" s="166"/>
      <c r="E37" s="168"/>
      <c r="F37" s="167"/>
      <c r="G37" s="168"/>
      <c r="H37" s="271"/>
      <c r="J37" s="171" t="s">
        <v>91</v>
      </c>
      <c r="K37" s="164"/>
      <c r="L37" s="299" t="s">
        <v>628</v>
      </c>
      <c r="M37" s="248"/>
      <c r="N37" s="166"/>
      <c r="O37" s="168"/>
      <c r="P37" s="167"/>
      <c r="Q37" s="168"/>
      <c r="R37" s="271"/>
      <c r="AO37" s="260"/>
      <c r="AP37" s="260"/>
      <c r="AQ37" s="260"/>
      <c r="AR37" s="260"/>
      <c r="AS37" s="260"/>
      <c r="AT37" s="260"/>
      <c r="AU37" s="260"/>
      <c r="AV37" s="260"/>
      <c r="AW37" s="260"/>
      <c r="AX37" s="260"/>
      <c r="AY37" s="260"/>
      <c r="AZ37" s="260" t="s">
        <v>170</v>
      </c>
      <c r="BA37" s="260"/>
      <c r="BB37" s="260"/>
      <c r="BC37" s="260"/>
      <c r="BD37" s="260"/>
      <c r="BE37" s="260"/>
      <c r="BF37" s="260"/>
      <c r="BG37" s="210"/>
      <c r="BH37" s="210"/>
      <c r="BI37" s="210"/>
    </row>
    <row r="38" spans="1:61" x14ac:dyDescent="0.25">
      <c r="A38" s="171" t="s">
        <v>91</v>
      </c>
      <c r="B38" s="164"/>
      <c r="C38" s="299" t="s">
        <v>628</v>
      </c>
      <c r="D38" s="166"/>
      <c r="E38" s="168"/>
      <c r="F38" s="167"/>
      <c r="G38" s="168"/>
      <c r="H38" s="271"/>
      <c r="J38" s="171" t="s">
        <v>91</v>
      </c>
      <c r="K38" s="164"/>
      <c r="L38" s="299" t="s">
        <v>628</v>
      </c>
      <c r="M38" s="248"/>
      <c r="N38" s="166"/>
      <c r="O38" s="168"/>
      <c r="P38" s="167"/>
      <c r="Q38" s="168"/>
      <c r="R38" s="271"/>
      <c r="AO38" s="260"/>
      <c r="AP38" s="260"/>
      <c r="AQ38" s="260"/>
      <c r="AR38" s="260"/>
      <c r="AS38" s="260"/>
      <c r="AT38" s="260"/>
      <c r="AU38" s="260"/>
      <c r="AV38" s="260"/>
      <c r="AW38" s="260"/>
      <c r="AX38" s="260"/>
      <c r="AY38" s="260"/>
      <c r="AZ38" s="260" t="s">
        <v>170</v>
      </c>
      <c r="BA38" s="260"/>
      <c r="BB38" s="260"/>
      <c r="BC38" s="260"/>
      <c r="BD38" s="260"/>
      <c r="BE38" s="260"/>
      <c r="BF38" s="260"/>
      <c r="BG38" s="210"/>
      <c r="BH38" s="210"/>
      <c r="BI38" s="210"/>
    </row>
    <row r="39" spans="1:61" x14ac:dyDescent="0.25">
      <c r="A39" s="171" t="s">
        <v>91</v>
      </c>
      <c r="B39" s="164"/>
      <c r="C39" s="299" t="s">
        <v>628</v>
      </c>
      <c r="D39" s="166"/>
      <c r="E39" s="168"/>
      <c r="F39" s="167"/>
      <c r="G39" s="168"/>
      <c r="H39" s="271"/>
      <c r="J39" s="171" t="s">
        <v>91</v>
      </c>
      <c r="K39" s="164"/>
      <c r="L39" s="299" t="s">
        <v>628</v>
      </c>
      <c r="M39" s="248"/>
      <c r="N39" s="166"/>
      <c r="O39" s="168"/>
      <c r="P39" s="167"/>
      <c r="Q39" s="168"/>
      <c r="R39" s="271"/>
      <c r="AO39" s="260"/>
      <c r="AP39" s="260"/>
      <c r="AQ39" s="260"/>
      <c r="AR39" s="260"/>
      <c r="AS39" s="260"/>
      <c r="AT39" s="260"/>
      <c r="AU39" s="260"/>
      <c r="AV39" s="260"/>
      <c r="AW39" s="260"/>
      <c r="AX39" s="260"/>
      <c r="AY39" s="260"/>
      <c r="AZ39" s="260" t="s">
        <v>170</v>
      </c>
      <c r="BA39" s="260"/>
      <c r="BB39" s="260"/>
      <c r="BC39" s="260"/>
      <c r="BD39" s="260"/>
      <c r="BE39" s="260"/>
      <c r="BF39" s="260"/>
      <c r="BG39" s="210"/>
      <c r="BH39" s="210"/>
      <c r="BI39" s="210"/>
    </row>
    <row r="40" spans="1:61" x14ac:dyDescent="0.25">
      <c r="A40" s="171" t="s">
        <v>91</v>
      </c>
      <c r="B40" s="164"/>
      <c r="C40" s="299" t="s">
        <v>628</v>
      </c>
      <c r="D40" s="166"/>
      <c r="E40" s="168"/>
      <c r="F40" s="167"/>
      <c r="G40" s="168"/>
      <c r="H40" s="271"/>
      <c r="J40" s="171" t="s">
        <v>91</v>
      </c>
      <c r="K40" s="164"/>
      <c r="L40" s="299" t="s">
        <v>628</v>
      </c>
      <c r="M40" s="248"/>
      <c r="N40" s="166"/>
      <c r="O40" s="168"/>
      <c r="P40" s="167"/>
      <c r="Q40" s="168"/>
      <c r="R40" s="271"/>
      <c r="AO40" s="260"/>
      <c r="AP40" s="260"/>
      <c r="AQ40" s="260"/>
      <c r="AR40" s="260"/>
      <c r="AS40" s="260"/>
      <c r="AT40" s="260"/>
      <c r="AU40" s="260"/>
      <c r="AV40" s="260"/>
      <c r="AW40" s="260"/>
      <c r="AX40" s="260"/>
      <c r="AY40" s="260"/>
      <c r="AZ40" s="260" t="s">
        <v>170</v>
      </c>
      <c r="BA40" s="260"/>
      <c r="BB40" s="260"/>
      <c r="BC40" s="260"/>
      <c r="BD40" s="260"/>
      <c r="BE40" s="260"/>
      <c r="BF40" s="260"/>
      <c r="BG40" s="210"/>
      <c r="BH40" s="210"/>
      <c r="BI40" s="210"/>
    </row>
    <row r="41" spans="1:61" x14ac:dyDescent="0.25">
      <c r="A41" s="171" t="s">
        <v>91</v>
      </c>
      <c r="B41" s="164"/>
      <c r="C41" s="299" t="s">
        <v>628</v>
      </c>
      <c r="D41" s="166"/>
      <c r="E41" s="168"/>
      <c r="F41" s="167"/>
      <c r="G41" s="168"/>
      <c r="H41" s="271"/>
      <c r="J41" s="171" t="s">
        <v>91</v>
      </c>
      <c r="K41" s="164"/>
      <c r="L41" s="299" t="s">
        <v>628</v>
      </c>
      <c r="M41" s="248"/>
      <c r="N41" s="166"/>
      <c r="O41" s="168"/>
      <c r="P41" s="167"/>
      <c r="Q41" s="168"/>
      <c r="R41" s="271"/>
      <c r="AO41" s="260"/>
      <c r="AP41" s="260"/>
      <c r="AQ41" s="260"/>
      <c r="AR41" s="260"/>
      <c r="AS41" s="260"/>
      <c r="AT41" s="260"/>
      <c r="AU41" s="260"/>
      <c r="AV41" s="260"/>
      <c r="AW41" s="260"/>
      <c r="AX41" s="260"/>
      <c r="AY41" s="260"/>
      <c r="AZ41" s="260" t="s">
        <v>170</v>
      </c>
      <c r="BA41" s="260"/>
      <c r="BB41" s="260"/>
      <c r="BC41" s="260"/>
      <c r="BD41" s="260"/>
      <c r="BE41" s="260"/>
      <c r="BF41" s="260"/>
      <c r="BG41" s="210"/>
      <c r="BH41" s="210"/>
      <c r="BI41" s="210"/>
    </row>
    <row r="42" spans="1:61" x14ac:dyDescent="0.25">
      <c r="A42" s="171" t="s">
        <v>91</v>
      </c>
      <c r="B42" s="164"/>
      <c r="C42" s="299" t="s">
        <v>628</v>
      </c>
      <c r="D42" s="166"/>
      <c r="E42" s="168"/>
      <c r="F42" s="167"/>
      <c r="G42" s="168"/>
      <c r="H42" s="271"/>
      <c r="J42" s="171" t="s">
        <v>91</v>
      </c>
      <c r="K42" s="164"/>
      <c r="L42" s="299" t="s">
        <v>628</v>
      </c>
      <c r="M42" s="248"/>
      <c r="N42" s="166"/>
      <c r="O42" s="168"/>
      <c r="P42" s="167"/>
      <c r="Q42" s="168"/>
      <c r="R42" s="271"/>
      <c r="AO42" s="260"/>
      <c r="AP42" s="260"/>
      <c r="AQ42" s="260"/>
      <c r="AR42" s="260"/>
      <c r="AS42" s="260"/>
      <c r="AT42" s="260"/>
      <c r="AU42" s="260"/>
      <c r="AV42" s="260"/>
      <c r="AW42" s="260"/>
      <c r="AX42" s="260"/>
      <c r="AY42" s="260"/>
      <c r="AZ42" s="260" t="s">
        <v>170</v>
      </c>
      <c r="BA42" s="260"/>
      <c r="BB42" s="260"/>
      <c r="BC42" s="260"/>
      <c r="BD42" s="260"/>
      <c r="BE42" s="260"/>
      <c r="BF42" s="260"/>
      <c r="BG42" s="210"/>
      <c r="BH42" s="210"/>
      <c r="BI42" s="210"/>
    </row>
    <row r="43" spans="1:61" x14ac:dyDescent="0.25">
      <c r="A43" s="171" t="s">
        <v>91</v>
      </c>
      <c r="B43" s="164"/>
      <c r="C43" s="299" t="s">
        <v>628</v>
      </c>
      <c r="D43" s="166"/>
      <c r="E43" s="168"/>
      <c r="F43" s="167"/>
      <c r="G43" s="168"/>
      <c r="H43" s="271"/>
      <c r="J43" s="171" t="s">
        <v>91</v>
      </c>
      <c r="K43" s="164"/>
      <c r="L43" s="299" t="s">
        <v>628</v>
      </c>
      <c r="M43" s="248"/>
      <c r="N43" s="166"/>
      <c r="O43" s="168"/>
      <c r="P43" s="167"/>
      <c r="Q43" s="168"/>
      <c r="R43" s="271"/>
      <c r="AO43" s="260"/>
      <c r="AP43" s="260"/>
      <c r="AQ43" s="260"/>
      <c r="AR43" s="260"/>
      <c r="AS43" s="260"/>
      <c r="AT43" s="260"/>
      <c r="AU43" s="260"/>
      <c r="AV43" s="260"/>
      <c r="AW43" s="260"/>
      <c r="AX43" s="260"/>
      <c r="AY43" s="260"/>
      <c r="AZ43" s="260" t="s">
        <v>170</v>
      </c>
      <c r="BA43" s="260"/>
      <c r="BB43" s="260"/>
      <c r="BC43" s="260"/>
      <c r="BD43" s="260"/>
      <c r="BE43" s="260"/>
      <c r="BF43" s="260"/>
      <c r="BG43" s="210"/>
      <c r="BH43" s="210"/>
      <c r="BI43" s="210"/>
    </row>
    <row r="44" spans="1:61" x14ac:dyDescent="0.25">
      <c r="A44" s="171" t="s">
        <v>91</v>
      </c>
      <c r="B44" s="164"/>
      <c r="C44" s="299" t="s">
        <v>628</v>
      </c>
      <c r="D44" s="166"/>
      <c r="E44" s="168"/>
      <c r="F44" s="167"/>
      <c r="G44" s="168"/>
      <c r="H44" s="271"/>
      <c r="J44" s="171" t="s">
        <v>91</v>
      </c>
      <c r="K44" s="164"/>
      <c r="L44" s="299" t="s">
        <v>628</v>
      </c>
      <c r="M44" s="248"/>
      <c r="N44" s="166"/>
      <c r="O44" s="168"/>
      <c r="P44" s="167"/>
      <c r="Q44" s="168"/>
      <c r="R44" s="271"/>
      <c r="AO44" s="260"/>
      <c r="AP44" s="260"/>
      <c r="AQ44" s="260"/>
      <c r="AR44" s="260"/>
      <c r="AS44" s="260"/>
      <c r="AT44" s="260"/>
      <c r="AU44" s="260"/>
      <c r="AV44" s="260"/>
      <c r="AW44" s="260"/>
      <c r="AX44" s="260"/>
      <c r="AY44" s="260"/>
      <c r="AZ44" s="260" t="s">
        <v>170</v>
      </c>
      <c r="BA44" s="260"/>
      <c r="BB44" s="260"/>
      <c r="BC44" s="260"/>
      <c r="BD44" s="260"/>
      <c r="BE44" s="260"/>
      <c r="BF44" s="260"/>
      <c r="BG44" s="210"/>
      <c r="BH44" s="210"/>
      <c r="BI44" s="210"/>
    </row>
    <row r="45" spans="1:61" x14ac:dyDescent="0.25">
      <c r="A45" s="171" t="s">
        <v>91</v>
      </c>
      <c r="B45" s="164"/>
      <c r="C45" s="299" t="s">
        <v>628</v>
      </c>
      <c r="D45" s="166"/>
      <c r="E45" s="168"/>
      <c r="F45" s="167"/>
      <c r="G45" s="168"/>
      <c r="H45" s="271"/>
      <c r="J45" s="171" t="s">
        <v>91</v>
      </c>
      <c r="K45" s="164"/>
      <c r="L45" s="299" t="s">
        <v>628</v>
      </c>
      <c r="M45" s="248"/>
      <c r="N45" s="166"/>
      <c r="O45" s="168"/>
      <c r="P45" s="167"/>
      <c r="Q45" s="168"/>
      <c r="R45" s="271"/>
      <c r="AO45" s="260"/>
      <c r="AP45" s="260"/>
      <c r="AQ45" s="260"/>
      <c r="AR45" s="260"/>
      <c r="AS45" s="260"/>
      <c r="AT45" s="260"/>
      <c r="AU45" s="260"/>
      <c r="AV45" s="260"/>
      <c r="AW45" s="260"/>
      <c r="AX45" s="260"/>
      <c r="AY45" s="260"/>
      <c r="AZ45" s="260" t="s">
        <v>170</v>
      </c>
      <c r="BA45" s="260"/>
      <c r="BB45" s="260"/>
      <c r="BC45" s="260"/>
      <c r="BD45" s="260"/>
      <c r="BE45" s="260"/>
      <c r="BF45" s="260"/>
      <c r="BG45" s="210"/>
      <c r="BH45" s="210"/>
      <c r="BI45" s="210"/>
    </row>
    <row r="46" spans="1:61" x14ac:dyDescent="0.25">
      <c r="A46" s="171" t="s">
        <v>91</v>
      </c>
      <c r="B46" s="164"/>
      <c r="C46" s="299" t="s">
        <v>628</v>
      </c>
      <c r="D46" s="166"/>
      <c r="E46" s="168"/>
      <c r="F46" s="167"/>
      <c r="G46" s="168"/>
      <c r="H46" s="271"/>
      <c r="J46" s="171" t="s">
        <v>91</v>
      </c>
      <c r="K46" s="164"/>
      <c r="L46" s="299" t="s">
        <v>628</v>
      </c>
      <c r="M46" s="248"/>
      <c r="N46" s="166"/>
      <c r="O46" s="168"/>
      <c r="P46" s="167"/>
      <c r="Q46" s="168"/>
      <c r="R46" s="271"/>
      <c r="AO46" s="260"/>
      <c r="AP46" s="260"/>
      <c r="AQ46" s="260"/>
      <c r="AR46" s="260"/>
      <c r="AS46" s="260"/>
      <c r="AT46" s="260"/>
      <c r="AU46" s="260"/>
      <c r="AV46" s="260"/>
      <c r="AW46" s="260"/>
      <c r="AX46" s="260"/>
      <c r="AY46" s="260"/>
      <c r="AZ46" s="260" t="s">
        <v>170</v>
      </c>
      <c r="BA46" s="260"/>
      <c r="BB46" s="260"/>
      <c r="BC46" s="260"/>
      <c r="BD46" s="260"/>
      <c r="BE46" s="260"/>
      <c r="BF46" s="260"/>
      <c r="BG46" s="210"/>
      <c r="BH46" s="210"/>
      <c r="BI46" s="210"/>
    </row>
    <row r="47" spans="1:61" x14ac:dyDescent="0.25">
      <c r="A47" s="171" t="s">
        <v>91</v>
      </c>
      <c r="B47" s="164"/>
      <c r="C47" s="299" t="s">
        <v>628</v>
      </c>
      <c r="D47" s="166"/>
      <c r="E47" s="168"/>
      <c r="F47" s="167"/>
      <c r="G47" s="168"/>
      <c r="H47" s="271"/>
      <c r="J47" s="171" t="s">
        <v>91</v>
      </c>
      <c r="K47" s="164"/>
      <c r="L47" s="299" t="s">
        <v>628</v>
      </c>
      <c r="M47" s="248"/>
      <c r="N47" s="166"/>
      <c r="O47" s="168"/>
      <c r="P47" s="167"/>
      <c r="Q47" s="168"/>
      <c r="R47" s="271"/>
      <c r="AO47" s="260"/>
      <c r="AP47" s="260"/>
      <c r="AQ47" s="260"/>
      <c r="AR47" s="260"/>
      <c r="AS47" s="260"/>
      <c r="AT47" s="260"/>
      <c r="AU47" s="260"/>
      <c r="AV47" s="260"/>
      <c r="AW47" s="260"/>
      <c r="AX47" s="260"/>
      <c r="AY47" s="260"/>
      <c r="AZ47" s="260" t="s">
        <v>170</v>
      </c>
      <c r="BA47" s="260"/>
      <c r="BB47" s="260"/>
      <c r="BC47" s="260"/>
      <c r="BD47" s="260"/>
      <c r="BE47" s="260"/>
      <c r="BF47" s="260"/>
      <c r="BG47" s="210"/>
      <c r="BH47" s="210"/>
      <c r="BI47" s="210"/>
    </row>
    <row r="48" spans="1:61" x14ac:dyDescent="0.25">
      <c r="A48" s="171" t="s">
        <v>91</v>
      </c>
      <c r="B48" s="164"/>
      <c r="C48" s="299" t="s">
        <v>628</v>
      </c>
      <c r="D48" s="166"/>
      <c r="E48" s="168"/>
      <c r="F48" s="167"/>
      <c r="G48" s="168"/>
      <c r="H48" s="271"/>
      <c r="J48" s="171" t="s">
        <v>91</v>
      </c>
      <c r="K48" s="164"/>
      <c r="L48" s="299" t="s">
        <v>628</v>
      </c>
      <c r="M48" s="248"/>
      <c r="N48" s="166"/>
      <c r="O48" s="168"/>
      <c r="P48" s="167"/>
      <c r="Q48" s="168"/>
      <c r="R48" s="271"/>
      <c r="AO48" s="260"/>
      <c r="AP48" s="260"/>
      <c r="AQ48" s="260"/>
      <c r="AR48" s="260"/>
      <c r="AS48" s="260"/>
      <c r="AT48" s="260"/>
      <c r="AU48" s="260"/>
      <c r="AV48" s="260"/>
      <c r="AW48" s="260"/>
      <c r="AX48" s="260"/>
      <c r="AY48" s="260"/>
      <c r="AZ48" s="260" t="s">
        <v>170</v>
      </c>
      <c r="BA48" s="260"/>
      <c r="BB48" s="260"/>
      <c r="BC48" s="260"/>
      <c r="BD48" s="260"/>
      <c r="BE48" s="260"/>
      <c r="BF48" s="260"/>
      <c r="BG48" s="210"/>
      <c r="BH48" s="210"/>
      <c r="BI48" s="210"/>
    </row>
    <row r="49" spans="1:61" x14ac:dyDescent="0.25">
      <c r="A49" s="171" t="s">
        <v>91</v>
      </c>
      <c r="B49" s="164"/>
      <c r="C49" s="299" t="s">
        <v>628</v>
      </c>
      <c r="D49" s="166"/>
      <c r="E49" s="168"/>
      <c r="F49" s="167"/>
      <c r="G49" s="168"/>
      <c r="H49" s="271"/>
      <c r="J49" s="171" t="s">
        <v>91</v>
      </c>
      <c r="K49" s="164"/>
      <c r="L49" s="299" t="s">
        <v>628</v>
      </c>
      <c r="M49" s="248"/>
      <c r="N49" s="166"/>
      <c r="O49" s="168"/>
      <c r="P49" s="167"/>
      <c r="Q49" s="168"/>
      <c r="R49" s="271"/>
      <c r="AO49" s="260"/>
      <c r="AP49" s="260"/>
      <c r="AQ49" s="260"/>
      <c r="AR49" s="260"/>
      <c r="AS49" s="260"/>
      <c r="AT49" s="260"/>
      <c r="AU49" s="260"/>
      <c r="AV49" s="260"/>
      <c r="AW49" s="260"/>
      <c r="AX49" s="260"/>
      <c r="AY49" s="260"/>
      <c r="AZ49" s="260" t="s">
        <v>170</v>
      </c>
      <c r="BA49" s="260"/>
      <c r="BB49" s="260"/>
      <c r="BC49" s="260"/>
      <c r="BD49" s="260"/>
      <c r="BE49" s="260"/>
      <c r="BF49" s="260"/>
      <c r="BG49" s="210"/>
      <c r="BH49" s="210"/>
      <c r="BI49" s="210"/>
    </row>
    <row r="50" spans="1:61" x14ac:dyDescent="0.25">
      <c r="A50" s="171" t="s">
        <v>91</v>
      </c>
      <c r="B50" s="164"/>
      <c r="C50" s="299" t="s">
        <v>628</v>
      </c>
      <c r="D50" s="166"/>
      <c r="E50" s="168"/>
      <c r="F50" s="167"/>
      <c r="G50" s="168"/>
      <c r="H50" s="271"/>
      <c r="J50" s="171" t="s">
        <v>91</v>
      </c>
      <c r="K50" s="164"/>
      <c r="L50" s="299" t="s">
        <v>628</v>
      </c>
      <c r="M50" s="248"/>
      <c r="N50" s="166"/>
      <c r="O50" s="168"/>
      <c r="P50" s="167"/>
      <c r="Q50" s="168"/>
      <c r="R50" s="271"/>
      <c r="AO50" s="260"/>
      <c r="AP50" s="260"/>
      <c r="AQ50" s="260"/>
      <c r="AR50" s="260"/>
      <c r="AS50" s="260"/>
      <c r="AT50" s="260"/>
      <c r="AU50" s="260"/>
      <c r="AV50" s="260"/>
      <c r="AW50" s="260"/>
      <c r="AX50" s="260"/>
      <c r="AY50" s="260"/>
      <c r="AZ50" s="260" t="s">
        <v>170</v>
      </c>
      <c r="BA50" s="260"/>
      <c r="BB50" s="260"/>
      <c r="BC50" s="260"/>
      <c r="BD50" s="260"/>
      <c r="BE50" s="260"/>
      <c r="BF50" s="260"/>
      <c r="BG50" s="210"/>
      <c r="BH50" s="210"/>
      <c r="BI50" s="210"/>
    </row>
    <row r="51" spans="1:61" x14ac:dyDescent="0.25">
      <c r="A51" s="171" t="s">
        <v>91</v>
      </c>
      <c r="B51" s="164"/>
      <c r="C51" s="299" t="s">
        <v>628</v>
      </c>
      <c r="D51" s="166"/>
      <c r="E51" s="168"/>
      <c r="F51" s="167"/>
      <c r="G51" s="168"/>
      <c r="H51" s="271"/>
      <c r="J51" s="171" t="s">
        <v>91</v>
      </c>
      <c r="K51" s="164"/>
      <c r="L51" s="299" t="s">
        <v>628</v>
      </c>
      <c r="M51" s="248"/>
      <c r="N51" s="166"/>
      <c r="O51" s="168"/>
      <c r="P51" s="167"/>
      <c r="Q51" s="168"/>
      <c r="R51" s="271"/>
      <c r="AO51" s="260"/>
      <c r="AP51" s="260"/>
      <c r="AQ51" s="260"/>
      <c r="AR51" s="260"/>
      <c r="AS51" s="260"/>
      <c r="AT51" s="260"/>
      <c r="AU51" s="260"/>
      <c r="AV51" s="260"/>
      <c r="AW51" s="260"/>
      <c r="AX51" s="260"/>
      <c r="AY51" s="260"/>
      <c r="AZ51" s="260" t="s">
        <v>170</v>
      </c>
      <c r="BA51" s="260"/>
      <c r="BB51" s="260"/>
      <c r="BC51" s="260"/>
      <c r="BD51" s="260"/>
      <c r="BE51" s="260"/>
      <c r="BF51" s="260"/>
      <c r="BG51" s="210"/>
      <c r="BH51" s="210"/>
      <c r="BI51" s="210"/>
    </row>
    <row r="52" spans="1:61" x14ac:dyDescent="0.25">
      <c r="A52" s="171" t="s">
        <v>91</v>
      </c>
      <c r="B52" s="164"/>
      <c r="C52" s="299" t="s">
        <v>628</v>
      </c>
      <c r="D52" s="166"/>
      <c r="E52" s="168"/>
      <c r="F52" s="167"/>
      <c r="G52" s="168"/>
      <c r="H52" s="271"/>
      <c r="J52" s="171" t="s">
        <v>91</v>
      </c>
      <c r="K52" s="164"/>
      <c r="L52" s="299" t="s">
        <v>628</v>
      </c>
      <c r="M52" s="248"/>
      <c r="N52" s="166"/>
      <c r="O52" s="168"/>
      <c r="P52" s="167"/>
      <c r="Q52" s="168"/>
      <c r="R52" s="271"/>
      <c r="AO52" s="260"/>
      <c r="AP52" s="260"/>
      <c r="AQ52" s="260"/>
      <c r="AR52" s="260"/>
      <c r="AS52" s="260"/>
      <c r="AT52" s="260"/>
      <c r="AU52" s="260"/>
      <c r="AV52" s="260"/>
      <c r="AW52" s="260"/>
      <c r="AX52" s="260"/>
      <c r="AY52" s="260"/>
      <c r="AZ52" s="260" t="s">
        <v>170</v>
      </c>
      <c r="BA52" s="260"/>
      <c r="BB52" s="260"/>
      <c r="BC52" s="260"/>
      <c r="BD52" s="260"/>
      <c r="BE52" s="260"/>
      <c r="BF52" s="260"/>
      <c r="BG52" s="210"/>
      <c r="BH52" s="210"/>
      <c r="BI52" s="210"/>
    </row>
    <row r="53" spans="1:61" x14ac:dyDescent="0.25">
      <c r="A53" s="171" t="s">
        <v>91</v>
      </c>
      <c r="B53" s="164"/>
      <c r="C53" s="299" t="s">
        <v>628</v>
      </c>
      <c r="D53" s="166"/>
      <c r="E53" s="168"/>
      <c r="F53" s="167"/>
      <c r="G53" s="168"/>
      <c r="H53" s="271"/>
      <c r="J53" s="171" t="s">
        <v>91</v>
      </c>
      <c r="K53" s="164"/>
      <c r="L53" s="299" t="s">
        <v>628</v>
      </c>
      <c r="M53" s="248"/>
      <c r="N53" s="166"/>
      <c r="O53" s="168"/>
      <c r="P53" s="167"/>
      <c r="Q53" s="168"/>
      <c r="R53" s="271"/>
      <c r="AO53" s="260"/>
      <c r="AP53" s="260"/>
      <c r="AQ53" s="260"/>
      <c r="AR53" s="260"/>
      <c r="AS53" s="260"/>
      <c r="AT53" s="260"/>
      <c r="AU53" s="260"/>
      <c r="AV53" s="260"/>
      <c r="AW53" s="260"/>
      <c r="AX53" s="260"/>
      <c r="AY53" s="260"/>
      <c r="AZ53" s="260" t="s">
        <v>170</v>
      </c>
      <c r="BA53" s="260"/>
      <c r="BB53" s="260"/>
      <c r="BC53" s="260"/>
      <c r="BD53" s="260"/>
      <c r="BE53" s="260"/>
      <c r="BF53" s="260"/>
      <c r="BG53" s="210"/>
      <c r="BH53" s="210"/>
      <c r="BI53" s="210"/>
    </row>
    <row r="54" spans="1:61" x14ac:dyDescent="0.25">
      <c r="A54" s="171" t="s">
        <v>91</v>
      </c>
      <c r="B54" s="164"/>
      <c r="C54" s="299" t="s">
        <v>628</v>
      </c>
      <c r="D54" s="166"/>
      <c r="E54" s="168"/>
      <c r="F54" s="167"/>
      <c r="G54" s="168"/>
      <c r="H54" s="271"/>
      <c r="J54" s="171" t="s">
        <v>91</v>
      </c>
      <c r="K54" s="164"/>
      <c r="L54" s="299" t="s">
        <v>628</v>
      </c>
      <c r="M54" s="248"/>
      <c r="N54" s="166"/>
      <c r="O54" s="168"/>
      <c r="P54" s="167"/>
      <c r="Q54" s="168"/>
      <c r="R54" s="271"/>
      <c r="AO54" s="260"/>
      <c r="AP54" s="260"/>
      <c r="AQ54" s="260"/>
      <c r="AR54" s="260"/>
      <c r="AS54" s="260"/>
      <c r="AT54" s="260"/>
      <c r="AU54" s="260"/>
      <c r="AV54" s="260"/>
      <c r="AW54" s="260"/>
      <c r="AX54" s="260"/>
      <c r="AY54" s="260"/>
      <c r="AZ54" s="260" t="s">
        <v>170</v>
      </c>
      <c r="BA54" s="260"/>
      <c r="BB54" s="260"/>
      <c r="BC54" s="260"/>
      <c r="BD54" s="260"/>
      <c r="BE54" s="260"/>
      <c r="BF54" s="260"/>
      <c r="BG54" s="210"/>
      <c r="BH54" s="210"/>
      <c r="BI54" s="210"/>
    </row>
    <row r="55" spans="1:61" x14ac:dyDescent="0.25">
      <c r="A55" s="171" t="s">
        <v>91</v>
      </c>
      <c r="B55" s="164"/>
      <c r="C55" s="299" t="s">
        <v>628</v>
      </c>
      <c r="D55" s="166"/>
      <c r="E55" s="168"/>
      <c r="F55" s="167"/>
      <c r="G55" s="168"/>
      <c r="H55" s="271"/>
      <c r="J55" s="171" t="s">
        <v>91</v>
      </c>
      <c r="K55" s="164"/>
      <c r="L55" s="299" t="s">
        <v>628</v>
      </c>
      <c r="M55" s="248"/>
      <c r="N55" s="166"/>
      <c r="O55" s="168"/>
      <c r="P55" s="167"/>
      <c r="Q55" s="168"/>
      <c r="R55" s="271"/>
      <c r="AO55" s="260"/>
      <c r="AP55" s="260"/>
      <c r="AQ55" s="260"/>
      <c r="AR55" s="260"/>
      <c r="AS55" s="260"/>
      <c r="AT55" s="260"/>
      <c r="AU55" s="260"/>
      <c r="AV55" s="260"/>
      <c r="AW55" s="260"/>
      <c r="AX55" s="260"/>
      <c r="AY55" s="260"/>
      <c r="AZ55" s="260" t="s">
        <v>170</v>
      </c>
      <c r="BA55" s="260"/>
      <c r="BB55" s="260"/>
      <c r="BC55" s="260"/>
      <c r="BD55" s="260"/>
      <c r="BE55" s="260"/>
      <c r="BF55" s="260"/>
      <c r="BG55" s="210"/>
      <c r="BH55" s="210"/>
      <c r="BI55" s="210"/>
    </row>
    <row r="56" spans="1:61" x14ac:dyDescent="0.25">
      <c r="A56" s="171" t="s">
        <v>91</v>
      </c>
      <c r="B56" s="164"/>
      <c r="C56" s="299" t="s">
        <v>628</v>
      </c>
      <c r="D56" s="166"/>
      <c r="E56" s="168"/>
      <c r="F56" s="167"/>
      <c r="G56" s="168"/>
      <c r="H56" s="271"/>
      <c r="J56" s="171" t="s">
        <v>91</v>
      </c>
      <c r="K56" s="164"/>
      <c r="L56" s="299" t="s">
        <v>628</v>
      </c>
      <c r="M56" s="248"/>
      <c r="N56" s="166"/>
      <c r="O56" s="168"/>
      <c r="P56" s="167"/>
      <c r="Q56" s="168"/>
      <c r="R56" s="271"/>
      <c r="AO56" s="260"/>
      <c r="AP56" s="260"/>
      <c r="AQ56" s="260"/>
      <c r="AR56" s="260"/>
      <c r="AS56" s="260"/>
      <c r="AT56" s="260"/>
      <c r="AU56" s="260"/>
      <c r="AV56" s="260"/>
      <c r="AW56" s="260"/>
      <c r="AX56" s="260"/>
      <c r="AY56" s="260"/>
      <c r="AZ56" s="260" t="s">
        <v>170</v>
      </c>
      <c r="BA56" s="260"/>
      <c r="BB56" s="260"/>
      <c r="BC56" s="260"/>
      <c r="BD56" s="260"/>
      <c r="BE56" s="260"/>
      <c r="BF56" s="260"/>
      <c r="BG56" s="210"/>
      <c r="BH56" s="210"/>
      <c r="BI56" s="210"/>
    </row>
    <row r="57" spans="1:61" x14ac:dyDescent="0.25">
      <c r="A57" s="171" t="s">
        <v>91</v>
      </c>
      <c r="B57" s="164"/>
      <c r="C57" s="299" t="s">
        <v>628</v>
      </c>
      <c r="D57" s="166"/>
      <c r="E57" s="168"/>
      <c r="F57" s="167"/>
      <c r="G57" s="168"/>
      <c r="H57" s="271"/>
      <c r="J57" s="171" t="s">
        <v>91</v>
      </c>
      <c r="K57" s="164"/>
      <c r="L57" s="299" t="s">
        <v>628</v>
      </c>
      <c r="M57" s="248"/>
      <c r="N57" s="166"/>
      <c r="O57" s="168"/>
      <c r="P57" s="167"/>
      <c r="Q57" s="168"/>
      <c r="R57" s="271"/>
      <c r="AO57" s="260"/>
      <c r="AP57" s="260"/>
      <c r="AQ57" s="260"/>
      <c r="AR57" s="260"/>
      <c r="AS57" s="260"/>
      <c r="AT57" s="260"/>
      <c r="AU57" s="260"/>
      <c r="AV57" s="260"/>
      <c r="AW57" s="260"/>
      <c r="AX57" s="260"/>
      <c r="AY57" s="260"/>
      <c r="AZ57" s="260" t="s">
        <v>170</v>
      </c>
      <c r="BA57" s="260"/>
      <c r="BB57" s="260"/>
      <c r="BC57" s="260"/>
      <c r="BD57" s="260"/>
      <c r="BE57" s="260"/>
      <c r="BF57" s="260"/>
      <c r="BG57" s="210"/>
      <c r="BH57" s="210"/>
      <c r="BI57" s="210"/>
    </row>
    <row r="58" spans="1:61" x14ac:dyDescent="0.25">
      <c r="A58" s="171" t="s">
        <v>91</v>
      </c>
      <c r="B58" s="164"/>
      <c r="C58" s="299" t="s">
        <v>628</v>
      </c>
      <c r="D58" s="166"/>
      <c r="E58" s="168"/>
      <c r="F58" s="167"/>
      <c r="G58" s="168"/>
      <c r="H58" s="271"/>
      <c r="J58" s="171" t="s">
        <v>91</v>
      </c>
      <c r="K58" s="164"/>
      <c r="L58" s="299" t="s">
        <v>628</v>
      </c>
      <c r="M58" s="248"/>
      <c r="N58" s="166"/>
      <c r="O58" s="168"/>
      <c r="P58" s="167"/>
      <c r="Q58" s="168"/>
      <c r="R58" s="271"/>
      <c r="AO58" s="260"/>
      <c r="AP58" s="260"/>
      <c r="AQ58" s="260"/>
      <c r="AR58" s="260"/>
      <c r="AS58" s="260"/>
      <c r="AT58" s="260"/>
      <c r="AU58" s="260"/>
      <c r="AV58" s="260"/>
      <c r="AW58" s="260"/>
      <c r="AX58" s="260"/>
      <c r="AY58" s="260"/>
      <c r="AZ58" s="260" t="s">
        <v>170</v>
      </c>
      <c r="BA58" s="260"/>
      <c r="BB58" s="260"/>
      <c r="BC58" s="260"/>
      <c r="BD58" s="260"/>
      <c r="BE58" s="260"/>
      <c r="BF58" s="260"/>
      <c r="BG58" s="210"/>
      <c r="BH58" s="210"/>
      <c r="BI58" s="210"/>
    </row>
    <row r="59" spans="1:61" x14ac:dyDescent="0.25">
      <c r="A59" s="171" t="s">
        <v>91</v>
      </c>
      <c r="B59" s="164"/>
      <c r="C59" s="299" t="s">
        <v>628</v>
      </c>
      <c r="D59" s="166"/>
      <c r="E59" s="168"/>
      <c r="F59" s="167"/>
      <c r="G59" s="168"/>
      <c r="H59" s="271"/>
      <c r="J59" s="171" t="s">
        <v>91</v>
      </c>
      <c r="K59" s="164"/>
      <c r="L59" s="299" t="s">
        <v>628</v>
      </c>
      <c r="M59" s="248"/>
      <c r="N59" s="166"/>
      <c r="O59" s="168"/>
      <c r="P59" s="167"/>
      <c r="Q59" s="168"/>
      <c r="R59" s="271"/>
      <c r="AO59" s="260"/>
      <c r="AP59" s="260"/>
      <c r="AQ59" s="260"/>
      <c r="AR59" s="260"/>
      <c r="AS59" s="260"/>
      <c r="AT59" s="260"/>
      <c r="AU59" s="260"/>
      <c r="AV59" s="260"/>
      <c r="AW59" s="260"/>
      <c r="AX59" s="260"/>
      <c r="AY59" s="260"/>
      <c r="AZ59" s="260" t="s">
        <v>170</v>
      </c>
      <c r="BA59" s="260"/>
      <c r="BB59" s="260"/>
      <c r="BC59" s="260"/>
      <c r="BD59" s="260"/>
      <c r="BE59" s="260"/>
      <c r="BF59" s="260"/>
      <c r="BG59" s="210"/>
      <c r="BH59" s="210"/>
      <c r="BI59" s="210"/>
    </row>
    <row r="60" spans="1:61" x14ac:dyDescent="0.25">
      <c r="A60" s="171" t="s">
        <v>91</v>
      </c>
      <c r="B60" s="164"/>
      <c r="C60" s="299" t="s">
        <v>628</v>
      </c>
      <c r="D60" s="166"/>
      <c r="E60" s="168"/>
      <c r="F60" s="167"/>
      <c r="G60" s="168"/>
      <c r="H60" s="271"/>
      <c r="J60" s="171" t="s">
        <v>91</v>
      </c>
      <c r="K60" s="164"/>
      <c r="L60" s="299" t="s">
        <v>628</v>
      </c>
      <c r="M60" s="248"/>
      <c r="N60" s="166"/>
      <c r="O60" s="168"/>
      <c r="P60" s="167"/>
      <c r="Q60" s="168"/>
      <c r="R60" s="271"/>
      <c r="AO60" s="260"/>
      <c r="AP60" s="260"/>
      <c r="AQ60" s="260"/>
      <c r="AR60" s="260"/>
      <c r="AS60" s="260"/>
      <c r="AT60" s="260"/>
      <c r="AU60" s="260"/>
      <c r="AV60" s="260"/>
      <c r="AW60" s="260"/>
      <c r="AX60" s="260"/>
      <c r="AY60" s="260"/>
      <c r="AZ60" s="260" t="s">
        <v>170</v>
      </c>
      <c r="BA60" s="260"/>
      <c r="BB60" s="260"/>
      <c r="BC60" s="260"/>
      <c r="BD60" s="260"/>
      <c r="BE60" s="260"/>
      <c r="BF60" s="260"/>
      <c r="BG60" s="210"/>
      <c r="BH60" s="210"/>
      <c r="BI60" s="210"/>
    </row>
    <row r="61" spans="1:61" x14ac:dyDescent="0.25">
      <c r="A61" s="171" t="s">
        <v>91</v>
      </c>
      <c r="B61" s="164"/>
      <c r="C61" s="299" t="s">
        <v>628</v>
      </c>
      <c r="D61" s="166"/>
      <c r="E61" s="168"/>
      <c r="F61" s="167"/>
      <c r="G61" s="168"/>
      <c r="H61" s="271"/>
      <c r="J61" s="171" t="s">
        <v>91</v>
      </c>
      <c r="K61" s="164"/>
      <c r="L61" s="299" t="s">
        <v>628</v>
      </c>
      <c r="M61" s="248"/>
      <c r="N61" s="166"/>
      <c r="O61" s="168"/>
      <c r="P61" s="167"/>
      <c r="Q61" s="168"/>
      <c r="R61" s="271"/>
      <c r="AO61" s="260"/>
      <c r="AP61" s="260"/>
      <c r="AQ61" s="260"/>
      <c r="AR61" s="260"/>
      <c r="AS61" s="260"/>
      <c r="AT61" s="260"/>
      <c r="AU61" s="260"/>
      <c r="AV61" s="260"/>
      <c r="AW61" s="260"/>
      <c r="AX61" s="260"/>
      <c r="AY61" s="260"/>
      <c r="AZ61" s="260" t="s">
        <v>170</v>
      </c>
      <c r="BA61" s="260"/>
      <c r="BB61" s="260"/>
      <c r="BC61" s="260"/>
      <c r="BD61" s="260"/>
      <c r="BE61" s="260"/>
      <c r="BF61" s="260"/>
      <c r="BG61" s="210"/>
      <c r="BH61" s="210"/>
      <c r="BI61" s="210"/>
    </row>
    <row r="62" spans="1:61" x14ac:dyDescent="0.25">
      <c r="A62" s="171" t="s">
        <v>91</v>
      </c>
      <c r="B62" s="164"/>
      <c r="C62" s="299" t="s">
        <v>628</v>
      </c>
      <c r="D62" s="166"/>
      <c r="E62" s="168"/>
      <c r="F62" s="167"/>
      <c r="G62" s="168"/>
      <c r="H62" s="271"/>
      <c r="J62" s="171" t="s">
        <v>91</v>
      </c>
      <c r="K62" s="164"/>
      <c r="L62" s="299" t="s">
        <v>628</v>
      </c>
      <c r="M62" s="248"/>
      <c r="N62" s="166"/>
      <c r="O62" s="168"/>
      <c r="P62" s="167"/>
      <c r="Q62" s="168"/>
      <c r="R62" s="271"/>
      <c r="AO62" s="260"/>
      <c r="AP62" s="260"/>
      <c r="AQ62" s="260"/>
      <c r="AR62" s="260"/>
      <c r="AS62" s="260"/>
      <c r="AT62" s="260"/>
      <c r="AU62" s="260"/>
      <c r="AV62" s="260"/>
      <c r="AW62" s="260"/>
      <c r="AX62" s="260"/>
      <c r="AY62" s="260"/>
      <c r="AZ62" s="260" t="s">
        <v>170</v>
      </c>
      <c r="BA62" s="260"/>
      <c r="BB62" s="260"/>
      <c r="BC62" s="260"/>
      <c r="BD62" s="260"/>
      <c r="BE62" s="260"/>
      <c r="BF62" s="260"/>
      <c r="BG62" s="210"/>
      <c r="BH62" s="210"/>
      <c r="BI62" s="210"/>
    </row>
    <row r="63" spans="1:61" x14ac:dyDescent="0.25">
      <c r="A63" s="171" t="s">
        <v>91</v>
      </c>
      <c r="B63" s="164"/>
      <c r="C63" s="299" t="s">
        <v>628</v>
      </c>
      <c r="D63" s="166"/>
      <c r="E63" s="168"/>
      <c r="F63" s="167"/>
      <c r="G63" s="168"/>
      <c r="H63" s="271"/>
      <c r="J63" s="171" t="s">
        <v>91</v>
      </c>
      <c r="K63" s="164"/>
      <c r="L63" s="299" t="s">
        <v>628</v>
      </c>
      <c r="M63" s="248"/>
      <c r="N63" s="166"/>
      <c r="O63" s="168"/>
      <c r="P63" s="167"/>
      <c r="Q63" s="168"/>
      <c r="R63" s="271"/>
      <c r="AO63" s="260"/>
      <c r="AP63" s="260"/>
      <c r="AQ63" s="260"/>
      <c r="AR63" s="260"/>
      <c r="AS63" s="260"/>
      <c r="AT63" s="260"/>
      <c r="AU63" s="260"/>
      <c r="AV63" s="260"/>
      <c r="AW63" s="260"/>
      <c r="AX63" s="260"/>
      <c r="AY63" s="260"/>
      <c r="AZ63" s="260" t="s">
        <v>170</v>
      </c>
      <c r="BA63" s="260"/>
      <c r="BB63" s="260"/>
      <c r="BC63" s="260"/>
      <c r="BD63" s="260"/>
      <c r="BE63" s="260"/>
      <c r="BF63" s="260"/>
      <c r="BG63" s="210"/>
      <c r="BH63" s="210"/>
      <c r="BI63" s="210"/>
    </row>
    <row r="64" spans="1:61" x14ac:dyDescent="0.25">
      <c r="A64" s="171" t="s">
        <v>91</v>
      </c>
      <c r="B64" s="164"/>
      <c r="C64" s="299" t="s">
        <v>628</v>
      </c>
      <c r="D64" s="166"/>
      <c r="E64" s="168"/>
      <c r="F64" s="167"/>
      <c r="G64" s="168"/>
      <c r="H64" s="271"/>
      <c r="J64" s="171" t="s">
        <v>91</v>
      </c>
      <c r="K64" s="164"/>
      <c r="L64" s="299" t="s">
        <v>628</v>
      </c>
      <c r="M64" s="248"/>
      <c r="N64" s="166"/>
      <c r="O64" s="168"/>
      <c r="P64" s="167"/>
      <c r="Q64" s="168"/>
      <c r="R64" s="271"/>
      <c r="AO64" s="260"/>
      <c r="AP64" s="260"/>
      <c r="AQ64" s="260"/>
      <c r="AR64" s="260"/>
      <c r="AS64" s="260"/>
      <c r="AT64" s="260"/>
      <c r="AU64" s="260"/>
      <c r="AV64" s="260"/>
      <c r="AW64" s="260"/>
      <c r="AX64" s="260"/>
      <c r="AY64" s="260"/>
      <c r="AZ64" s="260" t="s">
        <v>170</v>
      </c>
      <c r="BA64" s="260"/>
      <c r="BB64" s="260"/>
      <c r="BC64" s="260"/>
      <c r="BD64" s="260"/>
      <c r="BE64" s="260"/>
      <c r="BF64" s="260"/>
      <c r="BG64" s="210"/>
      <c r="BH64" s="210"/>
      <c r="BI64" s="210"/>
    </row>
    <row r="65" spans="1:61" x14ac:dyDescent="0.25">
      <c r="A65" s="171" t="s">
        <v>91</v>
      </c>
      <c r="B65" s="164"/>
      <c r="C65" s="299" t="s">
        <v>628</v>
      </c>
      <c r="D65" s="166"/>
      <c r="E65" s="168"/>
      <c r="F65" s="167"/>
      <c r="G65" s="168"/>
      <c r="H65" s="271"/>
      <c r="J65" s="171" t="s">
        <v>91</v>
      </c>
      <c r="K65" s="164"/>
      <c r="L65" s="299" t="s">
        <v>628</v>
      </c>
      <c r="M65" s="248"/>
      <c r="N65" s="166"/>
      <c r="O65" s="168"/>
      <c r="P65" s="167"/>
      <c r="Q65" s="168"/>
      <c r="R65" s="271"/>
      <c r="AO65" s="260"/>
      <c r="AP65" s="260"/>
      <c r="AQ65" s="260"/>
      <c r="AR65" s="260"/>
      <c r="AS65" s="260"/>
      <c r="AT65" s="260"/>
      <c r="AU65" s="260"/>
      <c r="AV65" s="260"/>
      <c r="AW65" s="260"/>
      <c r="AX65" s="260"/>
      <c r="AY65" s="260"/>
      <c r="AZ65" s="260" t="s">
        <v>170</v>
      </c>
      <c r="BA65" s="260"/>
      <c r="BB65" s="260"/>
      <c r="BC65" s="260"/>
      <c r="BD65" s="260"/>
      <c r="BE65" s="260"/>
      <c r="BF65" s="260"/>
      <c r="BG65" s="210"/>
      <c r="BH65" s="210"/>
      <c r="BI65" s="210"/>
    </row>
    <row r="66" spans="1:61" x14ac:dyDescent="0.25">
      <c r="A66" s="171" t="s">
        <v>91</v>
      </c>
      <c r="B66" s="164"/>
      <c r="C66" s="299" t="s">
        <v>628</v>
      </c>
      <c r="D66" s="166"/>
      <c r="E66" s="168"/>
      <c r="F66" s="167"/>
      <c r="G66" s="168"/>
      <c r="H66" s="271"/>
      <c r="J66" s="171" t="s">
        <v>91</v>
      </c>
      <c r="K66" s="164"/>
      <c r="L66" s="299" t="s">
        <v>628</v>
      </c>
      <c r="M66" s="248"/>
      <c r="N66" s="166"/>
      <c r="O66" s="168"/>
      <c r="P66" s="167"/>
      <c r="Q66" s="168"/>
      <c r="R66" s="271"/>
      <c r="AO66" s="260"/>
      <c r="AP66" s="260"/>
      <c r="AQ66" s="260"/>
      <c r="AR66" s="260"/>
      <c r="AS66" s="260"/>
      <c r="AT66" s="260"/>
      <c r="AU66" s="260"/>
      <c r="AV66" s="260"/>
      <c r="AW66" s="260"/>
      <c r="AX66" s="260"/>
      <c r="AY66" s="260"/>
      <c r="AZ66" s="260" t="s">
        <v>170</v>
      </c>
      <c r="BA66" s="260"/>
      <c r="BB66" s="260"/>
      <c r="BC66" s="260"/>
      <c r="BD66" s="260"/>
      <c r="BE66" s="260"/>
      <c r="BF66" s="260"/>
      <c r="BG66" s="210"/>
      <c r="BH66" s="210"/>
      <c r="BI66" s="210"/>
    </row>
    <row r="67" spans="1:61" x14ac:dyDescent="0.25">
      <c r="A67" s="171" t="s">
        <v>91</v>
      </c>
      <c r="B67" s="164"/>
      <c r="C67" s="299" t="s">
        <v>628</v>
      </c>
      <c r="D67" s="166"/>
      <c r="E67" s="168"/>
      <c r="F67" s="167"/>
      <c r="G67" s="168"/>
      <c r="H67" s="271"/>
      <c r="J67" s="171" t="s">
        <v>91</v>
      </c>
      <c r="K67" s="164"/>
      <c r="L67" s="299" t="s">
        <v>628</v>
      </c>
      <c r="M67" s="248"/>
      <c r="N67" s="166"/>
      <c r="O67" s="168"/>
      <c r="P67" s="167"/>
      <c r="Q67" s="168"/>
      <c r="R67" s="271"/>
      <c r="AO67" s="260"/>
      <c r="AP67" s="260"/>
      <c r="AQ67" s="260"/>
      <c r="AR67" s="260"/>
      <c r="AS67" s="260"/>
      <c r="AT67" s="260"/>
      <c r="AU67" s="260"/>
      <c r="AV67" s="260"/>
      <c r="AW67" s="260"/>
      <c r="AX67" s="260"/>
      <c r="AY67" s="260"/>
      <c r="AZ67" s="260" t="s">
        <v>170</v>
      </c>
      <c r="BA67" s="260"/>
      <c r="BB67" s="260"/>
      <c r="BC67" s="260"/>
      <c r="BD67" s="260"/>
      <c r="BE67" s="260"/>
      <c r="BF67" s="260"/>
      <c r="BG67" s="210"/>
      <c r="BH67" s="210"/>
      <c r="BI67" s="210"/>
    </row>
    <row r="68" spans="1:61" x14ac:dyDescent="0.25">
      <c r="A68" s="171" t="s">
        <v>91</v>
      </c>
      <c r="B68" s="164"/>
      <c r="C68" s="299" t="s">
        <v>628</v>
      </c>
      <c r="D68" s="166"/>
      <c r="E68" s="168"/>
      <c r="F68" s="167"/>
      <c r="G68" s="168"/>
      <c r="H68" s="271"/>
      <c r="J68" s="171" t="s">
        <v>91</v>
      </c>
      <c r="K68" s="164"/>
      <c r="L68" s="299" t="s">
        <v>628</v>
      </c>
      <c r="M68" s="248"/>
      <c r="N68" s="166"/>
      <c r="O68" s="168"/>
      <c r="P68" s="167"/>
      <c r="Q68" s="168"/>
      <c r="R68" s="271"/>
      <c r="AO68" s="260"/>
      <c r="AP68" s="260"/>
      <c r="AQ68" s="260"/>
      <c r="AR68" s="260"/>
      <c r="AS68" s="260"/>
      <c r="AT68" s="260"/>
      <c r="AU68" s="260"/>
      <c r="AV68" s="260"/>
      <c r="AW68" s="260"/>
      <c r="AX68" s="260"/>
      <c r="AY68" s="260"/>
      <c r="AZ68" s="260" t="s">
        <v>170</v>
      </c>
      <c r="BA68" s="260"/>
      <c r="BB68" s="260"/>
      <c r="BC68" s="260"/>
      <c r="BD68" s="260"/>
      <c r="BE68" s="260"/>
      <c r="BF68" s="260"/>
      <c r="BG68" s="210"/>
      <c r="BH68" s="210"/>
      <c r="BI68" s="210"/>
    </row>
    <row r="69" spans="1:61" x14ac:dyDescent="0.25">
      <c r="A69" s="171" t="s">
        <v>91</v>
      </c>
      <c r="B69" s="164"/>
      <c r="C69" s="299" t="s">
        <v>628</v>
      </c>
      <c r="D69" s="166"/>
      <c r="E69" s="168"/>
      <c r="F69" s="167"/>
      <c r="G69" s="168"/>
      <c r="H69" s="271"/>
      <c r="J69" s="171" t="s">
        <v>91</v>
      </c>
      <c r="K69" s="164"/>
      <c r="L69" s="299" t="s">
        <v>628</v>
      </c>
      <c r="M69" s="248"/>
      <c r="N69" s="166"/>
      <c r="O69" s="168"/>
      <c r="P69" s="167"/>
      <c r="Q69" s="168"/>
      <c r="R69" s="271"/>
      <c r="AO69" s="260"/>
      <c r="AP69" s="260"/>
      <c r="AQ69" s="260"/>
      <c r="AR69" s="260"/>
      <c r="AS69" s="260"/>
      <c r="AT69" s="260"/>
      <c r="AU69" s="260"/>
      <c r="AV69" s="260"/>
      <c r="AW69" s="260"/>
      <c r="AX69" s="260"/>
      <c r="AY69" s="260"/>
      <c r="AZ69" s="260" t="s">
        <v>170</v>
      </c>
      <c r="BA69" s="260"/>
      <c r="BB69" s="260"/>
      <c r="BC69" s="260"/>
      <c r="BD69" s="260"/>
      <c r="BE69" s="260"/>
      <c r="BF69" s="260"/>
      <c r="BG69" s="210"/>
      <c r="BH69" s="210"/>
      <c r="BI69" s="210"/>
    </row>
    <row r="70" spans="1:61" x14ac:dyDescent="0.25">
      <c r="A70" s="171" t="s">
        <v>91</v>
      </c>
      <c r="B70" s="164"/>
      <c r="C70" s="299" t="s">
        <v>628</v>
      </c>
      <c r="D70" s="166"/>
      <c r="E70" s="168"/>
      <c r="F70" s="167"/>
      <c r="G70" s="168"/>
      <c r="H70" s="271"/>
      <c r="J70" s="171" t="s">
        <v>91</v>
      </c>
      <c r="K70" s="164"/>
      <c r="L70" s="299" t="s">
        <v>628</v>
      </c>
      <c r="M70" s="248"/>
      <c r="N70" s="166"/>
      <c r="O70" s="168"/>
      <c r="P70" s="167"/>
      <c r="Q70" s="168"/>
      <c r="R70" s="271"/>
      <c r="AO70" s="260"/>
      <c r="AP70" s="260"/>
      <c r="AQ70" s="260"/>
      <c r="AR70" s="260"/>
      <c r="AS70" s="260"/>
      <c r="AT70" s="260"/>
      <c r="AU70" s="260"/>
      <c r="AV70" s="260"/>
      <c r="AW70" s="260"/>
      <c r="AX70" s="260"/>
      <c r="AY70" s="260"/>
      <c r="AZ70" s="260" t="s">
        <v>170</v>
      </c>
      <c r="BA70" s="260"/>
      <c r="BB70" s="260"/>
      <c r="BC70" s="260"/>
      <c r="BD70" s="260"/>
      <c r="BE70" s="260"/>
      <c r="BF70" s="260"/>
      <c r="BG70" s="210"/>
      <c r="BH70" s="210"/>
      <c r="BI70" s="210"/>
    </row>
    <row r="71" spans="1:61" x14ac:dyDescent="0.25">
      <c r="A71" s="171" t="s">
        <v>91</v>
      </c>
      <c r="B71" s="164"/>
      <c r="C71" s="299" t="s">
        <v>628</v>
      </c>
      <c r="D71" s="166"/>
      <c r="E71" s="168"/>
      <c r="F71" s="167"/>
      <c r="G71" s="168"/>
      <c r="H71" s="271"/>
      <c r="J71" s="171" t="s">
        <v>91</v>
      </c>
      <c r="K71" s="164"/>
      <c r="L71" s="299" t="s">
        <v>628</v>
      </c>
      <c r="M71" s="248"/>
      <c r="N71" s="166"/>
      <c r="O71" s="168"/>
      <c r="P71" s="167"/>
      <c r="Q71" s="168"/>
      <c r="R71" s="271"/>
      <c r="AO71" s="260"/>
      <c r="AP71" s="260"/>
      <c r="AQ71" s="260"/>
      <c r="AR71" s="260"/>
      <c r="AS71" s="260"/>
      <c r="AT71" s="260"/>
      <c r="AU71" s="260"/>
      <c r="AV71" s="260"/>
      <c r="AW71" s="260"/>
      <c r="AX71" s="260"/>
      <c r="AY71" s="260"/>
      <c r="AZ71" s="260" t="s">
        <v>170</v>
      </c>
      <c r="BA71" s="260"/>
      <c r="BB71" s="260"/>
      <c r="BC71" s="260"/>
      <c r="BD71" s="260"/>
      <c r="BE71" s="260"/>
      <c r="BF71" s="260"/>
      <c r="BG71" s="210"/>
      <c r="BH71" s="210"/>
      <c r="BI71" s="210"/>
    </row>
    <row r="72" spans="1:61" x14ac:dyDescent="0.25">
      <c r="A72" s="171" t="s">
        <v>91</v>
      </c>
      <c r="B72" s="164"/>
      <c r="C72" s="299" t="s">
        <v>628</v>
      </c>
      <c r="D72" s="166"/>
      <c r="E72" s="168"/>
      <c r="F72" s="167"/>
      <c r="G72" s="168"/>
      <c r="H72" s="271"/>
      <c r="J72" s="171" t="s">
        <v>91</v>
      </c>
      <c r="K72" s="164"/>
      <c r="L72" s="299" t="s">
        <v>628</v>
      </c>
      <c r="M72" s="248"/>
      <c r="N72" s="166"/>
      <c r="O72" s="168"/>
      <c r="P72" s="167"/>
      <c r="Q72" s="168"/>
      <c r="R72" s="271"/>
      <c r="AO72" s="260"/>
      <c r="AP72" s="260"/>
      <c r="AQ72" s="260"/>
      <c r="AR72" s="260"/>
      <c r="AS72" s="260"/>
      <c r="AT72" s="260"/>
      <c r="AU72" s="260"/>
      <c r="AV72" s="260"/>
      <c r="AW72" s="260"/>
      <c r="AX72" s="260"/>
      <c r="AY72" s="260"/>
      <c r="AZ72" s="260" t="s">
        <v>170</v>
      </c>
      <c r="BA72" s="260"/>
      <c r="BB72" s="260"/>
      <c r="BC72" s="260"/>
      <c r="BD72" s="260"/>
      <c r="BE72" s="260"/>
      <c r="BF72" s="260"/>
      <c r="BG72" s="210"/>
      <c r="BH72" s="210"/>
      <c r="BI72" s="210"/>
    </row>
    <row r="73" spans="1:61" x14ac:dyDescent="0.25">
      <c r="A73" s="171" t="s">
        <v>91</v>
      </c>
      <c r="B73" s="164"/>
      <c r="C73" s="299" t="s">
        <v>628</v>
      </c>
      <c r="D73" s="166"/>
      <c r="E73" s="168"/>
      <c r="F73" s="167"/>
      <c r="G73" s="168"/>
      <c r="H73" s="271"/>
      <c r="J73" s="171" t="s">
        <v>91</v>
      </c>
      <c r="K73" s="164"/>
      <c r="L73" s="299" t="s">
        <v>628</v>
      </c>
      <c r="M73" s="248"/>
      <c r="N73" s="166"/>
      <c r="O73" s="168"/>
      <c r="P73" s="167"/>
      <c r="Q73" s="168"/>
      <c r="R73" s="271"/>
      <c r="AO73" s="260"/>
      <c r="AP73" s="260"/>
      <c r="AQ73" s="260"/>
      <c r="AR73" s="260"/>
      <c r="AS73" s="260"/>
      <c r="AT73" s="260"/>
      <c r="AU73" s="260"/>
      <c r="AV73" s="260"/>
      <c r="AW73" s="260"/>
      <c r="AX73" s="260"/>
      <c r="AY73" s="260"/>
      <c r="AZ73" s="260" t="s">
        <v>170</v>
      </c>
      <c r="BA73" s="260"/>
      <c r="BB73" s="260"/>
      <c r="BC73" s="260"/>
      <c r="BD73" s="260"/>
      <c r="BE73" s="260"/>
      <c r="BF73" s="260"/>
      <c r="BG73" s="210"/>
      <c r="BH73" s="210"/>
      <c r="BI73" s="210"/>
    </row>
    <row r="74" spans="1:61" x14ac:dyDescent="0.25">
      <c r="A74" s="171" t="s">
        <v>91</v>
      </c>
      <c r="B74" s="164"/>
      <c r="C74" s="299" t="s">
        <v>628</v>
      </c>
      <c r="D74" s="166"/>
      <c r="E74" s="168"/>
      <c r="F74" s="167"/>
      <c r="G74" s="168"/>
      <c r="H74" s="271"/>
      <c r="J74" s="171" t="s">
        <v>91</v>
      </c>
      <c r="K74" s="164"/>
      <c r="L74" s="299" t="s">
        <v>628</v>
      </c>
      <c r="M74" s="248"/>
      <c r="N74" s="166"/>
      <c r="O74" s="168"/>
      <c r="P74" s="167"/>
      <c r="Q74" s="168"/>
      <c r="R74" s="271"/>
      <c r="AO74" s="260"/>
      <c r="AP74" s="260"/>
      <c r="AQ74" s="260"/>
      <c r="AR74" s="260"/>
      <c r="AS74" s="260"/>
      <c r="AT74" s="260"/>
      <c r="AU74" s="260"/>
      <c r="AV74" s="260"/>
      <c r="AW74" s="260"/>
      <c r="AX74" s="260"/>
      <c r="AY74" s="260"/>
      <c r="AZ74" s="260" t="s">
        <v>170</v>
      </c>
      <c r="BA74" s="260"/>
      <c r="BB74" s="260"/>
      <c r="BC74" s="260"/>
      <c r="BD74" s="260"/>
      <c r="BE74" s="260"/>
      <c r="BF74" s="260"/>
      <c r="BG74" s="210"/>
      <c r="BH74" s="210"/>
      <c r="BI74" s="210"/>
    </row>
    <row r="75" spans="1:61" x14ac:dyDescent="0.25">
      <c r="A75" s="171" t="s">
        <v>91</v>
      </c>
      <c r="B75" s="164"/>
      <c r="C75" s="299" t="s">
        <v>628</v>
      </c>
      <c r="D75" s="166"/>
      <c r="E75" s="168"/>
      <c r="F75" s="167"/>
      <c r="G75" s="168"/>
      <c r="H75" s="271"/>
      <c r="J75" s="171" t="s">
        <v>91</v>
      </c>
      <c r="K75" s="164"/>
      <c r="L75" s="299" t="s">
        <v>628</v>
      </c>
      <c r="M75" s="248"/>
      <c r="N75" s="166"/>
      <c r="O75" s="168"/>
      <c r="P75" s="167"/>
      <c r="Q75" s="168"/>
      <c r="R75" s="271"/>
      <c r="AO75" s="260"/>
      <c r="AP75" s="260"/>
      <c r="AQ75" s="260"/>
      <c r="AR75" s="260"/>
      <c r="AS75" s="260"/>
      <c r="AT75" s="260"/>
      <c r="AU75" s="260"/>
      <c r="AV75" s="260"/>
      <c r="AW75" s="260"/>
      <c r="AX75" s="260"/>
      <c r="AY75" s="260"/>
      <c r="AZ75" s="260" t="s">
        <v>170</v>
      </c>
      <c r="BA75" s="260"/>
      <c r="BB75" s="260"/>
      <c r="BC75" s="260"/>
      <c r="BD75" s="260"/>
      <c r="BE75" s="260"/>
      <c r="BF75" s="260"/>
      <c r="BG75" s="210"/>
      <c r="BH75" s="210"/>
      <c r="BI75" s="210"/>
    </row>
    <row r="76" spans="1:61" x14ac:dyDescent="0.25">
      <c r="A76" s="171" t="s">
        <v>91</v>
      </c>
      <c r="B76" s="164"/>
      <c r="C76" s="299" t="s">
        <v>628</v>
      </c>
      <c r="D76" s="166"/>
      <c r="E76" s="168"/>
      <c r="F76" s="167"/>
      <c r="G76" s="168"/>
      <c r="H76" s="271"/>
      <c r="J76" s="171" t="s">
        <v>91</v>
      </c>
      <c r="K76" s="164"/>
      <c r="L76" s="299" t="s">
        <v>628</v>
      </c>
      <c r="M76" s="248"/>
      <c r="N76" s="166"/>
      <c r="O76" s="168"/>
      <c r="P76" s="167"/>
      <c r="Q76" s="168"/>
      <c r="R76" s="271"/>
      <c r="AO76" s="260"/>
      <c r="AP76" s="260"/>
      <c r="AQ76" s="260"/>
      <c r="AR76" s="260"/>
      <c r="AS76" s="260"/>
      <c r="AT76" s="260"/>
      <c r="AU76" s="260"/>
      <c r="AV76" s="260"/>
      <c r="AW76" s="260"/>
      <c r="AX76" s="260"/>
      <c r="AY76" s="260"/>
      <c r="AZ76" s="260" t="s">
        <v>170</v>
      </c>
      <c r="BA76" s="260"/>
      <c r="BB76" s="260"/>
      <c r="BC76" s="260"/>
      <c r="BD76" s="260"/>
      <c r="BE76" s="260"/>
      <c r="BF76" s="260"/>
      <c r="BG76" s="210"/>
      <c r="BH76" s="210"/>
      <c r="BI76" s="210"/>
    </row>
    <row r="77" spans="1:61" x14ac:dyDescent="0.25">
      <c r="A77" s="171" t="s">
        <v>91</v>
      </c>
      <c r="B77" s="164"/>
      <c r="C77" s="299" t="s">
        <v>628</v>
      </c>
      <c r="D77" s="166"/>
      <c r="E77" s="168"/>
      <c r="F77" s="167"/>
      <c r="G77" s="168"/>
      <c r="H77" s="271"/>
      <c r="J77" s="171" t="s">
        <v>91</v>
      </c>
      <c r="K77" s="164"/>
      <c r="L77" s="299" t="s">
        <v>628</v>
      </c>
      <c r="M77" s="248"/>
      <c r="N77" s="166"/>
      <c r="O77" s="168"/>
      <c r="P77" s="167"/>
      <c r="Q77" s="168"/>
      <c r="R77" s="271"/>
      <c r="AO77" s="260"/>
      <c r="AP77" s="260"/>
      <c r="AQ77" s="260"/>
      <c r="AR77" s="260"/>
      <c r="AS77" s="260"/>
      <c r="AT77" s="260"/>
      <c r="AU77" s="260"/>
      <c r="AV77" s="260"/>
      <c r="AW77" s="260"/>
      <c r="AX77" s="260"/>
      <c r="AY77" s="260"/>
      <c r="AZ77" s="260" t="s">
        <v>170</v>
      </c>
      <c r="BA77" s="260"/>
      <c r="BB77" s="260"/>
      <c r="BC77" s="260"/>
      <c r="BD77" s="260"/>
      <c r="BE77" s="260"/>
      <c r="BF77" s="260"/>
      <c r="BG77" s="210"/>
      <c r="BH77" s="210"/>
      <c r="BI77" s="210"/>
    </row>
    <row r="78" spans="1:61" x14ac:dyDescent="0.25">
      <c r="A78" s="171" t="s">
        <v>91</v>
      </c>
      <c r="B78" s="164"/>
      <c r="C78" s="299" t="s">
        <v>628</v>
      </c>
      <c r="D78" s="166"/>
      <c r="E78" s="168"/>
      <c r="F78" s="167"/>
      <c r="G78" s="168"/>
      <c r="H78" s="271"/>
      <c r="J78" s="171" t="s">
        <v>91</v>
      </c>
      <c r="K78" s="164"/>
      <c r="L78" s="299" t="s">
        <v>628</v>
      </c>
      <c r="M78" s="248"/>
      <c r="N78" s="166"/>
      <c r="O78" s="168"/>
      <c r="P78" s="167"/>
      <c r="Q78" s="168"/>
      <c r="R78" s="271"/>
      <c r="AO78" s="260"/>
      <c r="AP78" s="260"/>
      <c r="AQ78" s="260"/>
      <c r="AR78" s="260"/>
      <c r="AS78" s="260"/>
      <c r="AT78" s="260"/>
      <c r="AU78" s="260"/>
      <c r="AV78" s="260"/>
      <c r="AW78" s="260"/>
      <c r="AX78" s="260"/>
      <c r="AY78" s="260"/>
      <c r="AZ78" s="260" t="s">
        <v>170</v>
      </c>
      <c r="BA78" s="260"/>
      <c r="BB78" s="260"/>
      <c r="BC78" s="260"/>
      <c r="BD78" s="260"/>
      <c r="BE78" s="260"/>
      <c r="BF78" s="260"/>
      <c r="BG78" s="210"/>
      <c r="BH78" s="210"/>
      <c r="BI78" s="210"/>
    </row>
    <row r="79" spans="1:61" x14ac:dyDescent="0.25">
      <c r="A79" s="171" t="s">
        <v>91</v>
      </c>
      <c r="B79" s="164"/>
      <c r="C79" s="299" t="s">
        <v>628</v>
      </c>
      <c r="D79" s="166"/>
      <c r="E79" s="168"/>
      <c r="F79" s="167"/>
      <c r="G79" s="168"/>
      <c r="H79" s="271"/>
      <c r="J79" s="171" t="s">
        <v>91</v>
      </c>
      <c r="K79" s="164"/>
      <c r="L79" s="299" t="s">
        <v>628</v>
      </c>
      <c r="M79" s="248"/>
      <c r="N79" s="166"/>
      <c r="O79" s="168"/>
      <c r="P79" s="167"/>
      <c r="Q79" s="168"/>
      <c r="R79" s="271"/>
      <c r="AO79" s="260"/>
      <c r="AP79" s="260"/>
      <c r="AQ79" s="260"/>
      <c r="AR79" s="260"/>
      <c r="AS79" s="260"/>
      <c r="AT79" s="260"/>
      <c r="AU79" s="260"/>
      <c r="AV79" s="260"/>
      <c r="AW79" s="260"/>
      <c r="AX79" s="260"/>
      <c r="AY79" s="260"/>
      <c r="AZ79" s="260" t="s">
        <v>170</v>
      </c>
      <c r="BA79" s="260"/>
      <c r="BB79" s="260"/>
      <c r="BC79" s="260"/>
      <c r="BD79" s="260"/>
      <c r="BE79" s="260"/>
      <c r="BF79" s="260"/>
      <c r="BG79" s="210"/>
      <c r="BH79" s="210"/>
      <c r="BI79" s="210"/>
    </row>
    <row r="80" spans="1:61" x14ac:dyDescent="0.25">
      <c r="A80" s="171" t="s">
        <v>91</v>
      </c>
      <c r="B80" s="164"/>
      <c r="C80" s="299" t="s">
        <v>628</v>
      </c>
      <c r="D80" s="166"/>
      <c r="E80" s="168"/>
      <c r="F80" s="167"/>
      <c r="G80" s="168"/>
      <c r="H80" s="271"/>
      <c r="J80" s="171" t="s">
        <v>91</v>
      </c>
      <c r="K80" s="164"/>
      <c r="L80" s="299" t="s">
        <v>628</v>
      </c>
      <c r="M80" s="248"/>
      <c r="N80" s="166"/>
      <c r="O80" s="168"/>
      <c r="P80" s="167"/>
      <c r="Q80" s="168"/>
      <c r="R80" s="271"/>
      <c r="AO80" s="260"/>
      <c r="AP80" s="260"/>
      <c r="AQ80" s="260"/>
      <c r="AR80" s="260"/>
      <c r="AS80" s="260"/>
      <c r="AT80" s="260"/>
      <c r="AU80" s="260"/>
      <c r="AV80" s="260"/>
      <c r="AW80" s="260"/>
      <c r="AX80" s="260"/>
      <c r="AY80" s="260"/>
      <c r="AZ80" s="260" t="s">
        <v>170</v>
      </c>
      <c r="BA80" s="260"/>
      <c r="BB80" s="260"/>
      <c r="BC80" s="260"/>
      <c r="BD80" s="260"/>
      <c r="BE80" s="260"/>
      <c r="BF80" s="260"/>
      <c r="BG80" s="210"/>
      <c r="BH80" s="210"/>
      <c r="BI80" s="210"/>
    </row>
    <row r="81" spans="1:61" x14ac:dyDescent="0.25">
      <c r="A81" s="171" t="s">
        <v>91</v>
      </c>
      <c r="B81" s="164"/>
      <c r="C81" s="299" t="s">
        <v>628</v>
      </c>
      <c r="D81" s="166"/>
      <c r="E81" s="168"/>
      <c r="F81" s="167"/>
      <c r="G81" s="168"/>
      <c r="H81" s="271"/>
      <c r="J81" s="171" t="s">
        <v>91</v>
      </c>
      <c r="K81" s="164"/>
      <c r="L81" s="299" t="s">
        <v>628</v>
      </c>
      <c r="M81" s="248"/>
      <c r="N81" s="166"/>
      <c r="O81" s="168"/>
      <c r="P81" s="167"/>
      <c r="Q81" s="168"/>
      <c r="R81" s="271"/>
      <c r="AO81" s="260"/>
      <c r="AP81" s="260"/>
      <c r="AQ81" s="260"/>
      <c r="AR81" s="260"/>
      <c r="AS81" s="260"/>
      <c r="AT81" s="260"/>
      <c r="AU81" s="260"/>
      <c r="AV81" s="260"/>
      <c r="AW81" s="260"/>
      <c r="AX81" s="260"/>
      <c r="AY81" s="260"/>
      <c r="AZ81" s="260" t="s">
        <v>170</v>
      </c>
      <c r="BA81" s="260"/>
      <c r="BB81" s="260"/>
      <c r="BC81" s="260"/>
      <c r="BD81" s="260"/>
      <c r="BE81" s="260"/>
      <c r="BF81" s="260"/>
      <c r="BG81" s="210"/>
      <c r="BH81" s="210"/>
      <c r="BI81" s="210"/>
    </row>
    <row r="82" spans="1:61" x14ac:dyDescent="0.25">
      <c r="A82" s="171" t="s">
        <v>91</v>
      </c>
      <c r="B82" s="164"/>
      <c r="C82" s="299" t="s">
        <v>628</v>
      </c>
      <c r="D82" s="166"/>
      <c r="E82" s="168"/>
      <c r="F82" s="167"/>
      <c r="G82" s="168"/>
      <c r="H82" s="271"/>
      <c r="J82" s="171" t="s">
        <v>91</v>
      </c>
      <c r="K82" s="164"/>
      <c r="L82" s="299" t="s">
        <v>628</v>
      </c>
      <c r="M82" s="248"/>
      <c r="N82" s="166"/>
      <c r="O82" s="168"/>
      <c r="P82" s="167"/>
      <c r="Q82" s="168"/>
      <c r="R82" s="271"/>
      <c r="AO82" s="260"/>
      <c r="AP82" s="260"/>
      <c r="AQ82" s="260"/>
      <c r="AR82" s="260"/>
      <c r="AS82" s="260"/>
      <c r="AT82" s="260"/>
      <c r="AU82" s="260"/>
      <c r="AV82" s="260"/>
      <c r="AW82" s="260"/>
      <c r="AX82" s="260"/>
      <c r="AY82" s="260"/>
      <c r="AZ82" s="260" t="s">
        <v>170</v>
      </c>
      <c r="BA82" s="260"/>
      <c r="BB82" s="260"/>
      <c r="BC82" s="260"/>
      <c r="BD82" s="260"/>
      <c r="BE82" s="260"/>
      <c r="BF82" s="260"/>
      <c r="BG82" s="210"/>
      <c r="BH82" s="210"/>
      <c r="BI82" s="210"/>
    </row>
    <row r="83" spans="1:61" x14ac:dyDescent="0.25">
      <c r="A83" s="171" t="s">
        <v>91</v>
      </c>
      <c r="B83" s="164"/>
      <c r="C83" s="299" t="s">
        <v>628</v>
      </c>
      <c r="D83" s="166"/>
      <c r="E83" s="168"/>
      <c r="F83" s="167"/>
      <c r="G83" s="168"/>
      <c r="H83" s="271"/>
      <c r="J83" s="171" t="s">
        <v>91</v>
      </c>
      <c r="K83" s="164"/>
      <c r="L83" s="299" t="s">
        <v>628</v>
      </c>
      <c r="M83" s="248"/>
      <c r="N83" s="166"/>
      <c r="O83" s="168"/>
      <c r="P83" s="167"/>
      <c r="Q83" s="168"/>
      <c r="R83" s="271"/>
      <c r="AO83" s="260"/>
      <c r="AP83" s="260"/>
      <c r="AQ83" s="260"/>
      <c r="AR83" s="260"/>
      <c r="AS83" s="260"/>
      <c r="AT83" s="260"/>
      <c r="AU83" s="260"/>
      <c r="AV83" s="260"/>
      <c r="AW83" s="260"/>
      <c r="AX83" s="260"/>
      <c r="AY83" s="260"/>
      <c r="AZ83" s="260" t="s">
        <v>170</v>
      </c>
      <c r="BA83" s="260"/>
      <c r="BB83" s="260"/>
      <c r="BC83" s="260"/>
      <c r="BD83" s="260"/>
      <c r="BE83" s="260"/>
      <c r="BF83" s="260"/>
      <c r="BG83" s="210"/>
      <c r="BH83" s="210"/>
      <c r="BI83" s="210"/>
    </row>
    <row r="84" spans="1:61" x14ac:dyDescent="0.25">
      <c r="A84" s="171" t="s">
        <v>91</v>
      </c>
      <c r="B84" s="164"/>
      <c r="C84" s="299" t="s">
        <v>628</v>
      </c>
      <c r="D84" s="166"/>
      <c r="E84" s="168"/>
      <c r="F84" s="167"/>
      <c r="G84" s="168"/>
      <c r="H84" s="271"/>
      <c r="J84" s="171" t="s">
        <v>91</v>
      </c>
      <c r="K84" s="164"/>
      <c r="L84" s="299" t="s">
        <v>628</v>
      </c>
      <c r="M84" s="248"/>
      <c r="N84" s="166"/>
      <c r="O84" s="168"/>
      <c r="P84" s="167"/>
      <c r="Q84" s="168"/>
      <c r="R84" s="271"/>
      <c r="AO84" s="260"/>
      <c r="AP84" s="260"/>
      <c r="AQ84" s="260"/>
      <c r="AR84" s="260"/>
      <c r="AS84" s="260"/>
      <c r="AT84" s="260"/>
      <c r="AU84" s="260"/>
      <c r="AV84" s="260"/>
      <c r="AW84" s="260"/>
      <c r="AX84" s="260"/>
      <c r="AY84" s="260"/>
      <c r="AZ84" s="260" t="s">
        <v>170</v>
      </c>
      <c r="BA84" s="260"/>
      <c r="BB84" s="260"/>
      <c r="BC84" s="260"/>
      <c r="BD84" s="260"/>
      <c r="BE84" s="260"/>
      <c r="BF84" s="260"/>
      <c r="BG84" s="210"/>
      <c r="BH84" s="210"/>
      <c r="BI84" s="210"/>
    </row>
    <row r="85" spans="1:61" x14ac:dyDescent="0.25">
      <c r="A85" s="171" t="s">
        <v>91</v>
      </c>
      <c r="B85" s="164"/>
      <c r="C85" s="299" t="s">
        <v>628</v>
      </c>
      <c r="D85" s="166"/>
      <c r="E85" s="168"/>
      <c r="F85" s="167"/>
      <c r="G85" s="168"/>
      <c r="H85" s="271"/>
      <c r="J85" s="171" t="s">
        <v>91</v>
      </c>
      <c r="K85" s="164"/>
      <c r="L85" s="299" t="s">
        <v>628</v>
      </c>
      <c r="M85" s="248"/>
      <c r="N85" s="166"/>
      <c r="O85" s="168"/>
      <c r="P85" s="167"/>
      <c r="Q85" s="168"/>
      <c r="R85" s="271"/>
      <c r="AO85" s="260"/>
      <c r="AP85" s="260"/>
      <c r="AQ85" s="260"/>
      <c r="AR85" s="260"/>
      <c r="AS85" s="260"/>
      <c r="AT85" s="260"/>
      <c r="AU85" s="260"/>
      <c r="AV85" s="260"/>
      <c r="AW85" s="260"/>
      <c r="AX85" s="260"/>
      <c r="AY85" s="260"/>
      <c r="AZ85" s="260" t="s">
        <v>170</v>
      </c>
      <c r="BA85" s="260"/>
      <c r="BB85" s="260"/>
      <c r="BC85" s="260"/>
      <c r="BD85" s="260"/>
      <c r="BE85" s="260"/>
      <c r="BF85" s="260"/>
      <c r="BG85" s="210"/>
      <c r="BH85" s="210"/>
      <c r="BI85" s="210"/>
    </row>
    <row r="86" spans="1:61" x14ac:dyDescent="0.25">
      <c r="A86" s="171" t="s">
        <v>91</v>
      </c>
      <c r="B86" s="164"/>
      <c r="C86" s="299" t="s">
        <v>628</v>
      </c>
      <c r="D86" s="166"/>
      <c r="E86" s="168"/>
      <c r="F86" s="167"/>
      <c r="G86" s="168"/>
      <c r="H86" s="271"/>
      <c r="J86" s="171" t="s">
        <v>91</v>
      </c>
      <c r="K86" s="164"/>
      <c r="L86" s="299" t="s">
        <v>628</v>
      </c>
      <c r="M86" s="248"/>
      <c r="N86" s="166"/>
      <c r="O86" s="168"/>
      <c r="P86" s="167"/>
      <c r="Q86" s="168"/>
      <c r="R86" s="271"/>
      <c r="AO86" s="260"/>
      <c r="AP86" s="260"/>
      <c r="AQ86" s="260"/>
      <c r="AR86" s="260"/>
      <c r="AS86" s="260"/>
      <c r="AT86" s="260"/>
      <c r="AU86" s="260"/>
      <c r="AV86" s="260"/>
      <c r="AW86" s="260"/>
      <c r="AX86" s="260"/>
      <c r="AY86" s="260"/>
      <c r="AZ86" s="260" t="s">
        <v>170</v>
      </c>
      <c r="BA86" s="260"/>
      <c r="BB86" s="260"/>
      <c r="BC86" s="260"/>
      <c r="BD86" s="260"/>
      <c r="BE86" s="260"/>
      <c r="BF86" s="260"/>
      <c r="BG86" s="210"/>
      <c r="BH86" s="210"/>
      <c r="BI86" s="210"/>
    </row>
    <row r="87" spans="1:61" x14ac:dyDescent="0.25">
      <c r="A87" s="171" t="s">
        <v>91</v>
      </c>
      <c r="B87" s="164"/>
      <c r="C87" s="299" t="s">
        <v>628</v>
      </c>
      <c r="D87" s="166"/>
      <c r="E87" s="168"/>
      <c r="F87" s="167"/>
      <c r="G87" s="168"/>
      <c r="H87" s="271"/>
      <c r="J87" s="171" t="s">
        <v>91</v>
      </c>
      <c r="K87" s="164"/>
      <c r="L87" s="299" t="s">
        <v>628</v>
      </c>
      <c r="M87" s="248"/>
      <c r="N87" s="166"/>
      <c r="O87" s="168"/>
      <c r="P87" s="167"/>
      <c r="Q87" s="168"/>
      <c r="R87" s="271"/>
      <c r="AO87" s="260"/>
      <c r="AP87" s="260"/>
      <c r="AQ87" s="260"/>
      <c r="AR87" s="260"/>
      <c r="AS87" s="260"/>
      <c r="AT87" s="260"/>
      <c r="AU87" s="260"/>
      <c r="AV87" s="260"/>
      <c r="AW87" s="260"/>
      <c r="AX87" s="260"/>
      <c r="AY87" s="260"/>
      <c r="AZ87" s="260" t="s">
        <v>170</v>
      </c>
      <c r="BA87" s="260"/>
      <c r="BB87" s="260"/>
      <c r="BC87" s="260"/>
      <c r="BD87" s="260"/>
      <c r="BE87" s="260"/>
      <c r="BF87" s="260"/>
      <c r="BG87" s="210"/>
      <c r="BH87" s="210"/>
      <c r="BI87" s="210"/>
    </row>
    <row r="88" spans="1:61" x14ac:dyDescent="0.25">
      <c r="A88" s="171" t="s">
        <v>91</v>
      </c>
      <c r="B88" s="164"/>
      <c r="C88" s="299" t="s">
        <v>628</v>
      </c>
      <c r="D88" s="166"/>
      <c r="E88" s="168"/>
      <c r="F88" s="167"/>
      <c r="G88" s="168"/>
      <c r="H88" s="271"/>
      <c r="J88" s="171" t="s">
        <v>91</v>
      </c>
      <c r="K88" s="164"/>
      <c r="L88" s="299" t="s">
        <v>628</v>
      </c>
      <c r="M88" s="248"/>
      <c r="N88" s="166"/>
      <c r="O88" s="168"/>
      <c r="P88" s="167"/>
      <c r="Q88" s="168"/>
      <c r="R88" s="271"/>
      <c r="AO88" s="260"/>
      <c r="AP88" s="260"/>
      <c r="AQ88" s="260"/>
      <c r="AR88" s="260"/>
      <c r="AS88" s="260"/>
      <c r="AT88" s="260"/>
      <c r="AU88" s="260"/>
      <c r="AV88" s="260"/>
      <c r="AW88" s="260"/>
      <c r="AX88" s="260"/>
      <c r="AY88" s="260"/>
      <c r="AZ88" s="260" t="s">
        <v>170</v>
      </c>
      <c r="BA88" s="260"/>
      <c r="BB88" s="260"/>
      <c r="BC88" s="260"/>
      <c r="BD88" s="260"/>
      <c r="BE88" s="260"/>
      <c r="BF88" s="260"/>
      <c r="BG88" s="210"/>
      <c r="BH88" s="210"/>
      <c r="BI88" s="210"/>
    </row>
    <row r="89" spans="1:61" x14ac:dyDescent="0.25">
      <c r="A89" s="171" t="s">
        <v>91</v>
      </c>
      <c r="B89" s="164"/>
      <c r="C89" s="299" t="s">
        <v>628</v>
      </c>
      <c r="D89" s="166"/>
      <c r="E89" s="168"/>
      <c r="F89" s="167"/>
      <c r="G89" s="168"/>
      <c r="H89" s="271"/>
      <c r="J89" s="171" t="s">
        <v>91</v>
      </c>
      <c r="K89" s="164"/>
      <c r="L89" s="299" t="s">
        <v>628</v>
      </c>
      <c r="M89" s="248"/>
      <c r="N89" s="166"/>
      <c r="O89" s="168"/>
      <c r="P89" s="167"/>
      <c r="Q89" s="168"/>
      <c r="R89" s="271"/>
      <c r="AO89" s="260"/>
      <c r="AP89" s="260"/>
      <c r="AQ89" s="260"/>
      <c r="AR89" s="260"/>
      <c r="AS89" s="260"/>
      <c r="AT89" s="260"/>
      <c r="AU89" s="260"/>
      <c r="AV89" s="260"/>
      <c r="AW89" s="260"/>
      <c r="AX89" s="260"/>
      <c r="AY89" s="260"/>
      <c r="AZ89" s="260" t="s">
        <v>170</v>
      </c>
      <c r="BA89" s="260"/>
      <c r="BB89" s="260"/>
      <c r="BC89" s="260"/>
      <c r="BD89" s="260"/>
      <c r="BE89" s="260"/>
      <c r="BF89" s="260"/>
      <c r="BG89" s="210"/>
      <c r="BH89" s="210"/>
      <c r="BI89" s="210"/>
    </row>
    <row r="90" spans="1:61" x14ac:dyDescent="0.25">
      <c r="A90" s="171" t="s">
        <v>91</v>
      </c>
      <c r="B90" s="164"/>
      <c r="C90" s="299" t="s">
        <v>628</v>
      </c>
      <c r="D90" s="166"/>
      <c r="E90" s="168"/>
      <c r="F90" s="167"/>
      <c r="G90" s="168"/>
      <c r="H90" s="271"/>
      <c r="J90" s="171" t="s">
        <v>91</v>
      </c>
      <c r="K90" s="164"/>
      <c r="L90" s="299" t="s">
        <v>628</v>
      </c>
      <c r="M90" s="248"/>
      <c r="N90" s="166"/>
      <c r="O90" s="168"/>
      <c r="P90" s="167"/>
      <c r="Q90" s="168"/>
      <c r="R90" s="271"/>
      <c r="AO90" s="260"/>
      <c r="AP90" s="260"/>
      <c r="AQ90" s="260"/>
      <c r="AR90" s="260"/>
      <c r="AS90" s="260"/>
      <c r="AT90" s="260"/>
      <c r="AU90" s="260"/>
      <c r="AV90" s="260"/>
      <c r="AW90" s="260"/>
      <c r="AX90" s="260"/>
      <c r="AY90" s="260"/>
      <c r="AZ90" s="260" t="s">
        <v>170</v>
      </c>
      <c r="BA90" s="260"/>
      <c r="BB90" s="260"/>
      <c r="BC90" s="260"/>
      <c r="BD90" s="260"/>
      <c r="BE90" s="260"/>
      <c r="BF90" s="260"/>
      <c r="BG90" s="210"/>
      <c r="BH90" s="210"/>
      <c r="BI90" s="210"/>
    </row>
    <row r="91" spans="1:61" x14ac:dyDescent="0.25">
      <c r="A91" s="171" t="s">
        <v>91</v>
      </c>
      <c r="B91" s="164"/>
      <c r="C91" s="299" t="s">
        <v>628</v>
      </c>
      <c r="D91" s="166"/>
      <c r="E91" s="168"/>
      <c r="F91" s="167"/>
      <c r="G91" s="168"/>
      <c r="H91" s="271"/>
      <c r="J91" s="171" t="s">
        <v>91</v>
      </c>
      <c r="K91" s="164"/>
      <c r="L91" s="299" t="s">
        <v>628</v>
      </c>
      <c r="M91" s="248"/>
      <c r="N91" s="166"/>
      <c r="O91" s="168"/>
      <c r="P91" s="167"/>
      <c r="Q91" s="168"/>
      <c r="R91" s="271"/>
      <c r="AO91" s="260"/>
      <c r="AP91" s="260"/>
      <c r="AQ91" s="260"/>
      <c r="AR91" s="260"/>
      <c r="AS91" s="260"/>
      <c r="AT91" s="260"/>
      <c r="AU91" s="260"/>
      <c r="AV91" s="260"/>
      <c r="AW91" s="260"/>
      <c r="AX91" s="260"/>
      <c r="AY91" s="260"/>
      <c r="AZ91" s="260" t="s">
        <v>170</v>
      </c>
      <c r="BA91" s="260"/>
      <c r="BB91" s="260"/>
      <c r="BC91" s="260"/>
      <c r="BD91" s="260"/>
      <c r="BE91" s="260"/>
      <c r="BF91" s="260"/>
      <c r="BG91" s="210"/>
      <c r="BH91" s="210"/>
      <c r="BI91" s="210"/>
    </row>
    <row r="92" spans="1:61" x14ac:dyDescent="0.25">
      <c r="A92" s="171" t="s">
        <v>91</v>
      </c>
      <c r="B92" s="164"/>
      <c r="C92" s="299" t="s">
        <v>628</v>
      </c>
      <c r="D92" s="166"/>
      <c r="E92" s="168"/>
      <c r="F92" s="167"/>
      <c r="G92" s="168"/>
      <c r="H92" s="271"/>
      <c r="J92" s="171" t="s">
        <v>91</v>
      </c>
      <c r="K92" s="164"/>
      <c r="L92" s="299" t="s">
        <v>628</v>
      </c>
      <c r="M92" s="248"/>
      <c r="N92" s="166"/>
      <c r="O92" s="168"/>
      <c r="P92" s="167"/>
      <c r="Q92" s="168"/>
      <c r="R92" s="271"/>
      <c r="AO92" s="260"/>
      <c r="AP92" s="260"/>
      <c r="AQ92" s="260"/>
      <c r="AR92" s="260"/>
      <c r="AS92" s="260"/>
      <c r="AT92" s="260"/>
      <c r="AU92" s="260"/>
      <c r="AV92" s="260"/>
      <c r="AW92" s="260"/>
      <c r="AX92" s="260"/>
      <c r="AY92" s="260"/>
      <c r="AZ92" s="260" t="s">
        <v>170</v>
      </c>
      <c r="BA92" s="260"/>
      <c r="BB92" s="260"/>
      <c r="BC92" s="260"/>
      <c r="BD92" s="260"/>
      <c r="BE92" s="260"/>
      <c r="BF92" s="260"/>
      <c r="BG92" s="210"/>
      <c r="BH92" s="210"/>
      <c r="BI92" s="210"/>
    </row>
    <row r="93" spans="1:61" x14ac:dyDescent="0.25">
      <c r="A93" s="171" t="s">
        <v>91</v>
      </c>
      <c r="B93" s="164"/>
      <c r="C93" s="299" t="s">
        <v>628</v>
      </c>
      <c r="D93" s="166"/>
      <c r="E93" s="168"/>
      <c r="F93" s="167"/>
      <c r="G93" s="168"/>
      <c r="H93" s="271"/>
      <c r="J93" s="171" t="s">
        <v>91</v>
      </c>
      <c r="K93" s="164"/>
      <c r="L93" s="299" t="s">
        <v>628</v>
      </c>
      <c r="M93" s="248"/>
      <c r="N93" s="166"/>
      <c r="O93" s="168"/>
      <c r="P93" s="167"/>
      <c r="Q93" s="168"/>
      <c r="R93" s="271"/>
      <c r="AO93" s="260"/>
      <c r="AP93" s="260"/>
      <c r="AQ93" s="260"/>
      <c r="AR93" s="260"/>
      <c r="AS93" s="260"/>
      <c r="AT93" s="260"/>
      <c r="AU93" s="260"/>
      <c r="AV93" s="260"/>
      <c r="AW93" s="260"/>
      <c r="AX93" s="260"/>
      <c r="AY93" s="260"/>
      <c r="AZ93" s="260" t="s">
        <v>170</v>
      </c>
      <c r="BA93" s="260"/>
      <c r="BB93" s="260"/>
      <c r="BC93" s="260"/>
      <c r="BD93" s="260"/>
      <c r="BE93" s="260"/>
      <c r="BF93" s="260"/>
      <c r="BG93" s="210"/>
      <c r="BH93" s="210"/>
      <c r="BI93" s="210"/>
    </row>
    <row r="94" spans="1:61" x14ac:dyDescent="0.25">
      <c r="A94" s="171" t="s">
        <v>91</v>
      </c>
      <c r="B94" s="164"/>
      <c r="C94" s="299" t="s">
        <v>628</v>
      </c>
      <c r="D94" s="166"/>
      <c r="E94" s="168"/>
      <c r="F94" s="167"/>
      <c r="G94" s="168"/>
      <c r="H94" s="271"/>
      <c r="J94" s="171" t="s">
        <v>91</v>
      </c>
      <c r="K94" s="164"/>
      <c r="L94" s="299" t="s">
        <v>628</v>
      </c>
      <c r="M94" s="248"/>
      <c r="N94" s="166"/>
      <c r="O94" s="168"/>
      <c r="P94" s="167"/>
      <c r="Q94" s="168"/>
      <c r="R94" s="271"/>
      <c r="AO94" s="260"/>
      <c r="AP94" s="260"/>
      <c r="AQ94" s="260"/>
      <c r="AR94" s="260"/>
      <c r="AS94" s="260"/>
      <c r="AT94" s="260"/>
      <c r="AU94" s="260"/>
      <c r="AV94" s="260"/>
      <c r="AW94" s="260"/>
      <c r="AX94" s="260"/>
      <c r="AY94" s="260"/>
      <c r="AZ94" s="260" t="s">
        <v>170</v>
      </c>
      <c r="BA94" s="260"/>
      <c r="BB94" s="260"/>
      <c r="BC94" s="260"/>
      <c r="BD94" s="260"/>
      <c r="BE94" s="260"/>
      <c r="BF94" s="260"/>
      <c r="BG94" s="210"/>
      <c r="BH94" s="210"/>
      <c r="BI94" s="210"/>
    </row>
    <row r="95" spans="1:61" x14ac:dyDescent="0.25">
      <c r="A95" s="171" t="s">
        <v>91</v>
      </c>
      <c r="B95" s="164"/>
      <c r="C95" s="299" t="s">
        <v>628</v>
      </c>
      <c r="D95" s="166"/>
      <c r="E95" s="168"/>
      <c r="F95" s="167"/>
      <c r="G95" s="168"/>
      <c r="H95" s="271"/>
      <c r="J95" s="171" t="s">
        <v>91</v>
      </c>
      <c r="K95" s="164"/>
      <c r="L95" s="299" t="s">
        <v>628</v>
      </c>
      <c r="M95" s="248"/>
      <c r="N95" s="166"/>
      <c r="O95" s="168"/>
      <c r="P95" s="167"/>
      <c r="Q95" s="168"/>
      <c r="R95" s="271"/>
      <c r="AO95" s="260"/>
      <c r="AP95" s="260"/>
      <c r="AQ95" s="260"/>
      <c r="AR95" s="260"/>
      <c r="AS95" s="260"/>
      <c r="AT95" s="260"/>
      <c r="AU95" s="260"/>
      <c r="AV95" s="260"/>
      <c r="AW95" s="260"/>
      <c r="AX95" s="260"/>
      <c r="AY95" s="260"/>
      <c r="AZ95" s="260" t="s">
        <v>170</v>
      </c>
      <c r="BA95" s="260"/>
      <c r="BB95" s="260"/>
      <c r="BC95" s="260"/>
      <c r="BD95" s="260"/>
      <c r="BE95" s="260"/>
      <c r="BF95" s="260"/>
      <c r="BG95" s="210"/>
      <c r="BH95" s="210"/>
      <c r="BI95" s="210"/>
    </row>
    <row r="96" spans="1:61" x14ac:dyDescent="0.25">
      <c r="A96" s="171" t="s">
        <v>91</v>
      </c>
      <c r="B96" s="164"/>
      <c r="C96" s="299" t="s">
        <v>628</v>
      </c>
      <c r="D96" s="166"/>
      <c r="E96" s="168"/>
      <c r="F96" s="167"/>
      <c r="G96" s="168"/>
      <c r="H96" s="271"/>
      <c r="J96" s="171" t="s">
        <v>91</v>
      </c>
      <c r="K96" s="164"/>
      <c r="L96" s="299" t="s">
        <v>628</v>
      </c>
      <c r="M96" s="248"/>
      <c r="N96" s="166"/>
      <c r="O96" s="168"/>
      <c r="P96" s="167"/>
      <c r="Q96" s="168"/>
      <c r="R96" s="271"/>
      <c r="AO96" s="260"/>
      <c r="AP96" s="260"/>
      <c r="AQ96" s="260"/>
      <c r="AR96" s="260"/>
      <c r="AS96" s="260"/>
      <c r="AT96" s="260"/>
      <c r="AU96" s="260"/>
      <c r="AV96" s="260"/>
      <c r="AW96" s="260"/>
      <c r="AX96" s="260"/>
      <c r="AY96" s="260"/>
      <c r="AZ96" s="260" t="s">
        <v>170</v>
      </c>
      <c r="BA96" s="260"/>
      <c r="BB96" s="260"/>
      <c r="BC96" s="260"/>
      <c r="BD96" s="260"/>
      <c r="BE96" s="260"/>
      <c r="BF96" s="260"/>
      <c r="BG96" s="210"/>
      <c r="BH96" s="210"/>
      <c r="BI96" s="210"/>
    </row>
    <row r="97" spans="1:61" x14ac:dyDescent="0.25">
      <c r="A97" s="171" t="s">
        <v>91</v>
      </c>
      <c r="B97" s="164"/>
      <c r="C97" s="299" t="s">
        <v>628</v>
      </c>
      <c r="D97" s="166"/>
      <c r="E97" s="168"/>
      <c r="F97" s="167"/>
      <c r="G97" s="168"/>
      <c r="H97" s="271"/>
      <c r="J97" s="171" t="s">
        <v>91</v>
      </c>
      <c r="K97" s="164"/>
      <c r="L97" s="299" t="s">
        <v>628</v>
      </c>
      <c r="M97" s="248"/>
      <c r="N97" s="166"/>
      <c r="O97" s="168"/>
      <c r="P97" s="167"/>
      <c r="Q97" s="168"/>
      <c r="R97" s="271"/>
      <c r="AO97" s="260"/>
      <c r="AP97" s="260"/>
      <c r="AQ97" s="260"/>
      <c r="AR97" s="260"/>
      <c r="AS97" s="260"/>
      <c r="AT97" s="260"/>
      <c r="AU97" s="260"/>
      <c r="AV97" s="260"/>
      <c r="AW97" s="260"/>
      <c r="AX97" s="260"/>
      <c r="AY97" s="260"/>
      <c r="AZ97" s="260" t="s">
        <v>170</v>
      </c>
      <c r="BA97" s="260"/>
      <c r="BB97" s="260"/>
      <c r="BC97" s="260"/>
      <c r="BD97" s="260"/>
      <c r="BE97" s="260"/>
      <c r="BF97" s="260"/>
      <c r="BG97" s="210"/>
      <c r="BH97" s="210"/>
      <c r="BI97" s="210"/>
    </row>
    <row r="98" spans="1:61" x14ac:dyDescent="0.25">
      <c r="A98" s="171" t="s">
        <v>91</v>
      </c>
      <c r="B98" s="164"/>
      <c r="C98" s="299" t="s">
        <v>628</v>
      </c>
      <c r="D98" s="166"/>
      <c r="E98" s="168"/>
      <c r="F98" s="167"/>
      <c r="G98" s="168"/>
      <c r="H98" s="271"/>
      <c r="J98" s="171" t="s">
        <v>91</v>
      </c>
      <c r="K98" s="164"/>
      <c r="L98" s="299" t="s">
        <v>628</v>
      </c>
      <c r="M98" s="248"/>
      <c r="N98" s="166"/>
      <c r="O98" s="168"/>
      <c r="P98" s="167"/>
      <c r="Q98" s="168"/>
      <c r="R98" s="271"/>
      <c r="AO98" s="260"/>
      <c r="AP98" s="260"/>
      <c r="AQ98" s="260"/>
      <c r="AR98" s="260"/>
      <c r="AS98" s="260"/>
      <c r="AT98" s="260"/>
      <c r="AU98" s="260"/>
      <c r="AV98" s="260"/>
      <c r="AW98" s="260"/>
      <c r="AX98" s="260"/>
      <c r="AY98" s="260"/>
      <c r="AZ98" s="260" t="s">
        <v>170</v>
      </c>
      <c r="BA98" s="260"/>
      <c r="BB98" s="260"/>
      <c r="BC98" s="260"/>
      <c r="BD98" s="260"/>
      <c r="BE98" s="260"/>
      <c r="BF98" s="260"/>
      <c r="BG98" s="210"/>
      <c r="BH98" s="210"/>
      <c r="BI98" s="210"/>
    </row>
    <row r="99" spans="1:61" x14ac:dyDescent="0.25">
      <c r="A99" s="171" t="s">
        <v>91</v>
      </c>
      <c r="B99" s="164"/>
      <c r="C99" s="299" t="s">
        <v>628</v>
      </c>
      <c r="D99" s="166"/>
      <c r="E99" s="168"/>
      <c r="F99" s="167"/>
      <c r="G99" s="168"/>
      <c r="H99" s="271"/>
      <c r="J99" s="171" t="s">
        <v>91</v>
      </c>
      <c r="K99" s="164"/>
      <c r="L99" s="299" t="s">
        <v>628</v>
      </c>
      <c r="M99" s="248"/>
      <c r="N99" s="166"/>
      <c r="O99" s="168"/>
      <c r="P99" s="167"/>
      <c r="Q99" s="168"/>
      <c r="R99" s="271"/>
      <c r="AO99" s="260"/>
      <c r="AP99" s="260"/>
      <c r="AQ99" s="260"/>
      <c r="AR99" s="260"/>
      <c r="AS99" s="260"/>
      <c r="AT99" s="260"/>
      <c r="AU99" s="260"/>
      <c r="AV99" s="260"/>
      <c r="AW99" s="260"/>
      <c r="AX99" s="260"/>
      <c r="AY99" s="260"/>
      <c r="AZ99" s="260" t="s">
        <v>170</v>
      </c>
      <c r="BA99" s="260"/>
      <c r="BB99" s="260"/>
      <c r="BC99" s="260"/>
      <c r="BD99" s="260"/>
      <c r="BE99" s="260"/>
      <c r="BF99" s="260"/>
      <c r="BG99" s="210"/>
      <c r="BH99" s="210"/>
      <c r="BI99" s="210"/>
    </row>
    <row r="100" spans="1:61" x14ac:dyDescent="0.25">
      <c r="A100" s="171" t="s">
        <v>91</v>
      </c>
      <c r="B100" s="164"/>
      <c r="C100" s="299" t="s">
        <v>628</v>
      </c>
      <c r="D100" s="166"/>
      <c r="E100" s="168"/>
      <c r="F100" s="167"/>
      <c r="G100" s="168"/>
      <c r="H100" s="271"/>
      <c r="J100" s="171" t="s">
        <v>91</v>
      </c>
      <c r="K100" s="164"/>
      <c r="L100" s="299" t="s">
        <v>628</v>
      </c>
      <c r="M100" s="248"/>
      <c r="N100" s="166"/>
      <c r="O100" s="168"/>
      <c r="P100" s="167"/>
      <c r="Q100" s="168"/>
      <c r="R100" s="271"/>
      <c r="AO100" s="260"/>
      <c r="AP100" s="260"/>
      <c r="AQ100" s="260"/>
      <c r="AR100" s="260"/>
      <c r="AS100" s="260"/>
      <c r="AT100" s="260"/>
      <c r="AU100" s="260"/>
      <c r="AV100" s="260"/>
      <c r="AW100" s="260"/>
      <c r="AX100" s="260"/>
      <c r="AY100" s="260"/>
      <c r="AZ100" s="260" t="s">
        <v>170</v>
      </c>
      <c r="BA100" s="260"/>
      <c r="BB100" s="260"/>
      <c r="BC100" s="260"/>
      <c r="BD100" s="260"/>
      <c r="BE100" s="260"/>
      <c r="BF100" s="260"/>
      <c r="BG100" s="210"/>
      <c r="BH100" s="210"/>
      <c r="BI100" s="210"/>
    </row>
    <row r="101" spans="1:61" x14ac:dyDescent="0.25">
      <c r="A101" s="171" t="s">
        <v>91</v>
      </c>
      <c r="B101" s="164"/>
      <c r="C101" s="299" t="s">
        <v>628</v>
      </c>
      <c r="D101" s="166"/>
      <c r="E101" s="168"/>
      <c r="F101" s="167"/>
      <c r="G101" s="168"/>
      <c r="H101" s="271"/>
      <c r="J101" s="171" t="s">
        <v>91</v>
      </c>
      <c r="K101" s="164"/>
      <c r="L101" s="299" t="s">
        <v>628</v>
      </c>
      <c r="M101" s="248"/>
      <c r="N101" s="166"/>
      <c r="O101" s="168"/>
      <c r="P101" s="167"/>
      <c r="Q101" s="168"/>
      <c r="R101" s="271"/>
      <c r="AO101" s="260"/>
      <c r="AP101" s="260"/>
      <c r="AQ101" s="260"/>
      <c r="AR101" s="260"/>
      <c r="AS101" s="260"/>
      <c r="AT101" s="260"/>
      <c r="AU101" s="260"/>
      <c r="AV101" s="260"/>
      <c r="AW101" s="260"/>
      <c r="AX101" s="260"/>
      <c r="AY101" s="260"/>
      <c r="AZ101" s="260" t="s">
        <v>170</v>
      </c>
      <c r="BA101" s="260"/>
      <c r="BB101" s="260"/>
      <c r="BC101" s="260"/>
      <c r="BD101" s="260"/>
      <c r="BE101" s="260"/>
      <c r="BF101" s="260"/>
      <c r="BG101" s="210"/>
      <c r="BH101" s="210"/>
      <c r="BI101" s="210"/>
    </row>
    <row r="102" spans="1:61" x14ac:dyDescent="0.25">
      <c r="A102" s="171" t="s">
        <v>91</v>
      </c>
      <c r="B102" s="164"/>
      <c r="C102" s="299" t="s">
        <v>628</v>
      </c>
      <c r="D102" s="166"/>
      <c r="E102" s="168"/>
      <c r="F102" s="167"/>
      <c r="G102" s="168"/>
      <c r="H102" s="271"/>
      <c r="J102" s="171" t="s">
        <v>91</v>
      </c>
      <c r="K102" s="164"/>
      <c r="L102" s="299" t="s">
        <v>628</v>
      </c>
      <c r="M102" s="248"/>
      <c r="N102" s="166"/>
      <c r="O102" s="168"/>
      <c r="P102" s="167"/>
      <c r="Q102" s="168"/>
      <c r="R102" s="271"/>
      <c r="AO102" s="260"/>
      <c r="AP102" s="260"/>
      <c r="AQ102" s="260"/>
      <c r="AR102" s="260"/>
      <c r="AS102" s="260"/>
      <c r="AT102" s="260"/>
      <c r="AU102" s="260"/>
      <c r="AV102" s="260"/>
      <c r="AW102" s="260"/>
      <c r="AX102" s="260"/>
      <c r="AY102" s="260"/>
      <c r="AZ102" s="260" t="s">
        <v>170</v>
      </c>
      <c r="BA102" s="260"/>
      <c r="BB102" s="260"/>
      <c r="BC102" s="260"/>
      <c r="BD102" s="260"/>
      <c r="BE102" s="260"/>
      <c r="BF102" s="260"/>
      <c r="BG102" s="210"/>
      <c r="BH102" s="210"/>
      <c r="BI102" s="210"/>
    </row>
    <row r="103" spans="1:61" x14ac:dyDescent="0.25">
      <c r="A103" s="171" t="s">
        <v>91</v>
      </c>
      <c r="B103" s="164"/>
      <c r="C103" s="299" t="s">
        <v>628</v>
      </c>
      <c r="D103" s="166"/>
      <c r="E103" s="168"/>
      <c r="F103" s="167"/>
      <c r="G103" s="168"/>
      <c r="H103" s="271"/>
      <c r="J103" s="171" t="s">
        <v>91</v>
      </c>
      <c r="K103" s="164"/>
      <c r="L103" s="299" t="s">
        <v>628</v>
      </c>
      <c r="M103" s="248"/>
      <c r="N103" s="166"/>
      <c r="O103" s="168"/>
      <c r="P103" s="167"/>
      <c r="Q103" s="168"/>
      <c r="R103" s="271"/>
      <c r="AO103" s="260"/>
      <c r="AP103" s="260"/>
      <c r="AQ103" s="260"/>
      <c r="AR103" s="260"/>
      <c r="AS103" s="260"/>
      <c r="AT103" s="260"/>
      <c r="AU103" s="260"/>
      <c r="AV103" s="260"/>
      <c r="AW103" s="260"/>
      <c r="AX103" s="260"/>
      <c r="AY103" s="260"/>
      <c r="AZ103" s="260" t="s">
        <v>170</v>
      </c>
      <c r="BA103" s="260"/>
      <c r="BB103" s="260"/>
      <c r="BC103" s="260"/>
      <c r="BD103" s="260"/>
      <c r="BE103" s="260"/>
      <c r="BF103" s="260"/>
      <c r="BG103" s="210"/>
      <c r="BH103" s="210"/>
      <c r="BI103" s="210"/>
    </row>
    <row r="104" spans="1:61" x14ac:dyDescent="0.25">
      <c r="A104" s="171" t="s">
        <v>91</v>
      </c>
      <c r="B104" s="164"/>
      <c r="C104" s="299" t="s">
        <v>628</v>
      </c>
      <c r="D104" s="166"/>
      <c r="E104" s="168"/>
      <c r="F104" s="167"/>
      <c r="G104" s="168"/>
      <c r="H104" s="271"/>
      <c r="J104" s="171" t="s">
        <v>91</v>
      </c>
      <c r="K104" s="164"/>
      <c r="L104" s="299" t="s">
        <v>628</v>
      </c>
      <c r="M104" s="248"/>
      <c r="N104" s="166"/>
      <c r="O104" s="168"/>
      <c r="P104" s="167"/>
      <c r="Q104" s="168"/>
      <c r="R104" s="271"/>
      <c r="AO104" s="260"/>
      <c r="AP104" s="260"/>
      <c r="AQ104" s="260"/>
      <c r="AR104" s="260"/>
      <c r="AS104" s="260"/>
      <c r="AT104" s="260"/>
      <c r="AU104" s="260"/>
      <c r="AV104" s="260"/>
      <c r="AW104" s="260"/>
      <c r="AX104" s="260"/>
      <c r="AY104" s="260"/>
      <c r="AZ104" s="260" t="s">
        <v>170</v>
      </c>
      <c r="BA104" s="260"/>
      <c r="BB104" s="260"/>
      <c r="BC104" s="260"/>
      <c r="BD104" s="260"/>
      <c r="BE104" s="260"/>
      <c r="BF104" s="260"/>
      <c r="BG104" s="210"/>
      <c r="BH104" s="210"/>
      <c r="BI104" s="210"/>
    </row>
    <row r="105" spans="1:61" x14ac:dyDescent="0.25">
      <c r="A105" s="171" t="s">
        <v>91</v>
      </c>
      <c r="B105" s="164"/>
      <c r="C105" s="299" t="s">
        <v>628</v>
      </c>
      <c r="D105" s="166"/>
      <c r="E105" s="168"/>
      <c r="F105" s="167"/>
      <c r="G105" s="168"/>
      <c r="H105" s="271"/>
      <c r="J105" s="171" t="s">
        <v>91</v>
      </c>
      <c r="K105" s="164"/>
      <c r="L105" s="299" t="s">
        <v>628</v>
      </c>
      <c r="M105" s="248"/>
      <c r="N105" s="166"/>
      <c r="O105" s="168"/>
      <c r="P105" s="167"/>
      <c r="Q105" s="168"/>
      <c r="R105" s="271"/>
      <c r="AO105" s="260"/>
      <c r="AP105" s="260"/>
      <c r="AQ105" s="260"/>
      <c r="AR105" s="260"/>
      <c r="AS105" s="260"/>
      <c r="AT105" s="260"/>
      <c r="AU105" s="260"/>
      <c r="AV105" s="260"/>
      <c r="AW105" s="260"/>
      <c r="AX105" s="260"/>
      <c r="AY105" s="260"/>
      <c r="AZ105" s="260" t="s">
        <v>170</v>
      </c>
      <c r="BA105" s="260"/>
      <c r="BB105" s="260"/>
      <c r="BC105" s="260"/>
      <c r="BD105" s="260"/>
      <c r="BE105" s="260"/>
      <c r="BF105" s="260"/>
      <c r="BG105" s="210"/>
      <c r="BH105" s="210"/>
      <c r="BI105" s="210"/>
    </row>
    <row r="106" spans="1:61" x14ac:dyDescent="0.25">
      <c r="A106" s="171" t="s">
        <v>91</v>
      </c>
      <c r="B106" s="164"/>
      <c r="C106" s="299" t="s">
        <v>628</v>
      </c>
      <c r="D106" s="166"/>
      <c r="E106" s="168"/>
      <c r="F106" s="167"/>
      <c r="G106" s="168"/>
      <c r="H106" s="271"/>
      <c r="J106" s="171" t="s">
        <v>91</v>
      </c>
      <c r="K106" s="164"/>
      <c r="L106" s="299" t="s">
        <v>628</v>
      </c>
      <c r="M106" s="248"/>
      <c r="N106" s="166"/>
      <c r="O106" s="168"/>
      <c r="P106" s="167"/>
      <c r="Q106" s="168"/>
      <c r="R106" s="271"/>
      <c r="AO106" s="260"/>
      <c r="AP106" s="260"/>
      <c r="AQ106" s="260"/>
      <c r="AR106" s="260"/>
      <c r="AS106" s="260"/>
      <c r="AT106" s="260"/>
      <c r="AU106" s="260"/>
      <c r="AV106" s="260"/>
      <c r="AW106" s="260"/>
      <c r="AX106" s="260"/>
      <c r="AY106" s="260"/>
      <c r="AZ106" s="260" t="s">
        <v>170</v>
      </c>
      <c r="BA106" s="260"/>
      <c r="BB106" s="260"/>
      <c r="BC106" s="260"/>
      <c r="BD106" s="260"/>
      <c r="BE106" s="260"/>
      <c r="BF106" s="260"/>
      <c r="BG106" s="210"/>
      <c r="BH106" s="210"/>
      <c r="BI106" s="210"/>
    </row>
    <row r="107" spans="1:61" x14ac:dyDescent="0.25">
      <c r="A107" s="171" t="s">
        <v>91</v>
      </c>
      <c r="B107" s="164"/>
      <c r="C107" s="299" t="s">
        <v>628</v>
      </c>
      <c r="D107" s="166"/>
      <c r="E107" s="168"/>
      <c r="F107" s="167"/>
      <c r="G107" s="168"/>
      <c r="H107" s="271"/>
      <c r="J107" s="171" t="s">
        <v>91</v>
      </c>
      <c r="K107" s="164"/>
      <c r="L107" s="299" t="s">
        <v>628</v>
      </c>
      <c r="M107" s="248"/>
      <c r="N107" s="166"/>
      <c r="O107" s="168"/>
      <c r="P107" s="167"/>
      <c r="Q107" s="168"/>
      <c r="R107" s="271"/>
      <c r="AO107" s="260"/>
      <c r="AP107" s="260"/>
      <c r="AQ107" s="260"/>
      <c r="AR107" s="260"/>
      <c r="AS107" s="260"/>
      <c r="AT107" s="260"/>
      <c r="AU107" s="260"/>
      <c r="AV107" s="260"/>
      <c r="AW107" s="260"/>
      <c r="AX107" s="260"/>
      <c r="AY107" s="260"/>
      <c r="AZ107" s="260" t="s">
        <v>170</v>
      </c>
      <c r="BA107" s="260"/>
      <c r="BB107" s="260"/>
      <c r="BC107" s="260"/>
      <c r="BD107" s="260"/>
      <c r="BE107" s="260"/>
      <c r="BF107" s="260"/>
      <c r="BG107" s="210"/>
      <c r="BH107" s="210"/>
      <c r="BI107" s="210"/>
    </row>
    <row r="108" spans="1:61" x14ac:dyDescent="0.25">
      <c r="A108" s="171" t="s">
        <v>91</v>
      </c>
      <c r="B108" s="164"/>
      <c r="C108" s="299" t="s">
        <v>628</v>
      </c>
      <c r="D108" s="166"/>
      <c r="E108" s="168"/>
      <c r="F108" s="167"/>
      <c r="G108" s="168"/>
      <c r="H108" s="271"/>
      <c r="J108" s="171" t="s">
        <v>91</v>
      </c>
      <c r="K108" s="164"/>
      <c r="L108" s="299" t="s">
        <v>628</v>
      </c>
      <c r="M108" s="248"/>
      <c r="N108" s="166"/>
      <c r="O108" s="168"/>
      <c r="P108" s="167"/>
      <c r="Q108" s="168"/>
      <c r="R108" s="271"/>
      <c r="AO108" s="260"/>
      <c r="AP108" s="260"/>
      <c r="AQ108" s="260"/>
      <c r="AR108" s="260"/>
      <c r="AS108" s="260"/>
      <c r="AT108" s="260"/>
      <c r="AU108" s="260"/>
      <c r="AV108" s="260"/>
      <c r="AW108" s="260"/>
      <c r="AX108" s="260"/>
      <c r="AY108" s="260"/>
      <c r="AZ108" s="260" t="s">
        <v>170</v>
      </c>
      <c r="BA108" s="260"/>
      <c r="BB108" s="260"/>
      <c r="BC108" s="260"/>
      <c r="BD108" s="260"/>
      <c r="BE108" s="260"/>
      <c r="BF108" s="260"/>
      <c r="BG108" s="210"/>
      <c r="BH108" s="210"/>
      <c r="BI108" s="210"/>
    </row>
    <row r="109" spans="1:61" x14ac:dyDescent="0.25">
      <c r="A109" s="171" t="s">
        <v>91</v>
      </c>
      <c r="B109" s="164"/>
      <c r="C109" s="299" t="s">
        <v>628</v>
      </c>
      <c r="D109" s="166"/>
      <c r="E109" s="168"/>
      <c r="F109" s="167"/>
      <c r="G109" s="168"/>
      <c r="H109" s="271"/>
      <c r="J109" s="171" t="s">
        <v>91</v>
      </c>
      <c r="K109" s="164"/>
      <c r="L109" s="299" t="s">
        <v>628</v>
      </c>
      <c r="M109" s="248"/>
      <c r="N109" s="166"/>
      <c r="O109" s="168"/>
      <c r="P109" s="167"/>
      <c r="Q109" s="168"/>
      <c r="R109" s="271"/>
      <c r="AO109" s="260"/>
      <c r="AP109" s="260"/>
      <c r="AQ109" s="260"/>
      <c r="AR109" s="260"/>
      <c r="AS109" s="260"/>
      <c r="AT109" s="260"/>
      <c r="AU109" s="260"/>
      <c r="AV109" s="260"/>
      <c r="AW109" s="260"/>
      <c r="AX109" s="260"/>
      <c r="AY109" s="260"/>
      <c r="AZ109" s="260" t="s">
        <v>170</v>
      </c>
      <c r="BA109" s="260"/>
      <c r="BB109" s="260"/>
      <c r="BC109" s="260"/>
      <c r="BD109" s="260"/>
      <c r="BE109" s="260"/>
      <c r="BF109" s="260"/>
      <c r="BG109" s="210"/>
      <c r="BH109" s="210"/>
      <c r="BI109" s="210"/>
    </row>
    <row r="110" spans="1:61" x14ac:dyDescent="0.25">
      <c r="A110" s="171" t="s">
        <v>91</v>
      </c>
      <c r="B110" s="164"/>
      <c r="C110" s="299" t="s">
        <v>628</v>
      </c>
      <c r="D110" s="166"/>
      <c r="E110" s="168"/>
      <c r="F110" s="167"/>
      <c r="G110" s="168"/>
      <c r="H110" s="271"/>
      <c r="J110" s="171" t="s">
        <v>91</v>
      </c>
      <c r="K110" s="164"/>
      <c r="L110" s="299" t="s">
        <v>628</v>
      </c>
      <c r="M110" s="248"/>
      <c r="N110" s="166"/>
      <c r="O110" s="168"/>
      <c r="P110" s="167"/>
      <c r="Q110" s="168"/>
      <c r="R110" s="271"/>
      <c r="AO110" s="260"/>
      <c r="AP110" s="260"/>
      <c r="AQ110" s="260"/>
      <c r="AR110" s="260"/>
      <c r="AS110" s="260"/>
      <c r="AT110" s="260"/>
      <c r="AU110" s="260"/>
      <c r="AV110" s="260"/>
      <c r="AW110" s="260"/>
      <c r="AX110" s="260"/>
      <c r="AY110" s="260"/>
      <c r="AZ110" s="260" t="s">
        <v>170</v>
      </c>
      <c r="BA110" s="260"/>
      <c r="BB110" s="260"/>
      <c r="BC110" s="260"/>
      <c r="BD110" s="260"/>
      <c r="BE110" s="260"/>
      <c r="BF110" s="260"/>
      <c r="BG110" s="210"/>
      <c r="BH110" s="210"/>
      <c r="BI110" s="210"/>
    </row>
    <row r="111" spans="1:61" x14ac:dyDescent="0.25">
      <c r="A111" s="171" t="s">
        <v>91</v>
      </c>
      <c r="B111" s="164"/>
      <c r="C111" s="299" t="s">
        <v>628</v>
      </c>
      <c r="D111" s="166"/>
      <c r="E111" s="168"/>
      <c r="F111" s="167"/>
      <c r="G111" s="168"/>
      <c r="H111" s="271"/>
      <c r="J111" s="171" t="s">
        <v>91</v>
      </c>
      <c r="K111" s="164"/>
      <c r="L111" s="299" t="s">
        <v>628</v>
      </c>
      <c r="M111" s="248"/>
      <c r="N111" s="166"/>
      <c r="O111" s="168"/>
      <c r="P111" s="167"/>
      <c r="Q111" s="168"/>
      <c r="R111" s="271"/>
      <c r="AO111" s="260"/>
      <c r="AP111" s="260"/>
      <c r="AQ111" s="260"/>
      <c r="AR111" s="260"/>
      <c r="AS111" s="260"/>
      <c r="AT111" s="260"/>
      <c r="AU111" s="260"/>
      <c r="AV111" s="260"/>
      <c r="AW111" s="260"/>
      <c r="AX111" s="260"/>
      <c r="AY111" s="260"/>
      <c r="AZ111" s="260" t="s">
        <v>170</v>
      </c>
      <c r="BA111" s="260"/>
      <c r="BB111" s="260"/>
      <c r="BC111" s="260"/>
      <c r="BD111" s="260"/>
      <c r="BE111" s="260"/>
      <c r="BF111" s="260"/>
      <c r="BG111" s="210"/>
      <c r="BH111" s="210"/>
      <c r="BI111" s="210"/>
    </row>
    <row r="112" spans="1:61" x14ac:dyDescent="0.25">
      <c r="A112" s="171" t="s">
        <v>91</v>
      </c>
      <c r="B112" s="164"/>
      <c r="C112" s="299" t="s">
        <v>628</v>
      </c>
      <c r="D112" s="166"/>
      <c r="E112" s="168"/>
      <c r="F112" s="167"/>
      <c r="G112" s="168"/>
      <c r="H112" s="271"/>
      <c r="J112" s="171" t="s">
        <v>91</v>
      </c>
      <c r="K112" s="164"/>
      <c r="L112" s="299" t="s">
        <v>628</v>
      </c>
      <c r="M112" s="248"/>
      <c r="N112" s="166"/>
      <c r="O112" s="168"/>
      <c r="P112" s="167"/>
      <c r="Q112" s="168"/>
      <c r="R112" s="271"/>
      <c r="AO112" s="260"/>
      <c r="AP112" s="260"/>
      <c r="AQ112" s="260"/>
      <c r="AR112" s="260"/>
      <c r="AS112" s="260"/>
      <c r="AT112" s="260"/>
      <c r="AU112" s="260"/>
      <c r="AV112" s="260"/>
      <c r="AW112" s="260"/>
      <c r="AX112" s="260"/>
      <c r="AY112" s="260"/>
      <c r="AZ112" s="260" t="s">
        <v>170</v>
      </c>
      <c r="BA112" s="260"/>
      <c r="BB112" s="260"/>
      <c r="BC112" s="260"/>
      <c r="BD112" s="260"/>
      <c r="BE112" s="260"/>
      <c r="BF112" s="260"/>
      <c r="BG112" s="210"/>
      <c r="BH112" s="210"/>
      <c r="BI112" s="210"/>
    </row>
    <row r="113" spans="1:61" x14ac:dyDescent="0.25">
      <c r="A113" s="171" t="s">
        <v>91</v>
      </c>
      <c r="B113" s="164"/>
      <c r="C113" s="299" t="s">
        <v>628</v>
      </c>
      <c r="D113" s="166"/>
      <c r="E113" s="168"/>
      <c r="F113" s="167"/>
      <c r="G113" s="168"/>
      <c r="H113" s="271"/>
      <c r="J113" s="171" t="s">
        <v>91</v>
      </c>
      <c r="K113" s="164"/>
      <c r="L113" s="299" t="s">
        <v>628</v>
      </c>
      <c r="M113" s="248"/>
      <c r="N113" s="166"/>
      <c r="O113" s="168"/>
      <c r="P113" s="167"/>
      <c r="Q113" s="168"/>
      <c r="R113" s="271"/>
      <c r="AO113" s="260"/>
      <c r="AP113" s="260"/>
      <c r="AQ113" s="260"/>
      <c r="AR113" s="260"/>
      <c r="AS113" s="260"/>
      <c r="AT113" s="260"/>
      <c r="AU113" s="260"/>
      <c r="AV113" s="260"/>
      <c r="AW113" s="260"/>
      <c r="AX113" s="260"/>
      <c r="AY113" s="260"/>
      <c r="AZ113" s="260" t="s">
        <v>170</v>
      </c>
      <c r="BA113" s="260"/>
      <c r="BB113" s="260"/>
      <c r="BC113" s="260"/>
      <c r="BD113" s="260"/>
      <c r="BE113" s="260"/>
      <c r="BF113" s="260"/>
      <c r="BG113" s="210"/>
      <c r="BH113" s="210"/>
      <c r="BI113" s="210"/>
    </row>
    <row r="114" spans="1:61" x14ac:dyDescent="0.25">
      <c r="A114" s="171" t="s">
        <v>91</v>
      </c>
      <c r="B114" s="164"/>
      <c r="C114" s="299" t="s">
        <v>628</v>
      </c>
      <c r="D114" s="166"/>
      <c r="E114" s="168"/>
      <c r="F114" s="167"/>
      <c r="G114" s="168"/>
      <c r="H114" s="271"/>
      <c r="J114" s="171" t="s">
        <v>91</v>
      </c>
      <c r="K114" s="164"/>
      <c r="L114" s="299" t="s">
        <v>628</v>
      </c>
      <c r="M114" s="248"/>
      <c r="N114" s="166"/>
      <c r="O114" s="168"/>
      <c r="P114" s="167"/>
      <c r="Q114" s="168"/>
      <c r="R114" s="271"/>
      <c r="AO114" s="260"/>
      <c r="AP114" s="260"/>
      <c r="AQ114" s="260"/>
      <c r="AR114" s="260"/>
      <c r="AS114" s="260"/>
      <c r="AT114" s="260"/>
      <c r="AU114" s="260"/>
      <c r="AV114" s="260"/>
      <c r="AW114" s="260"/>
      <c r="AX114" s="260"/>
      <c r="AY114" s="260"/>
      <c r="AZ114" s="260" t="s">
        <v>170</v>
      </c>
      <c r="BA114" s="260"/>
      <c r="BB114" s="260"/>
      <c r="BC114" s="260"/>
      <c r="BD114" s="260"/>
      <c r="BE114" s="260"/>
      <c r="BF114" s="260"/>
      <c r="BG114" s="210"/>
      <c r="BH114" s="210"/>
      <c r="BI114" s="210"/>
    </row>
    <row r="115" spans="1:61" x14ac:dyDescent="0.25">
      <c r="A115" s="171" t="s">
        <v>91</v>
      </c>
      <c r="B115" s="164"/>
      <c r="C115" s="299" t="s">
        <v>628</v>
      </c>
      <c r="D115" s="166"/>
      <c r="E115" s="168"/>
      <c r="F115" s="167"/>
      <c r="G115" s="168"/>
      <c r="H115" s="271"/>
      <c r="J115" s="171" t="s">
        <v>91</v>
      </c>
      <c r="K115" s="164"/>
      <c r="L115" s="299" t="s">
        <v>628</v>
      </c>
      <c r="M115" s="248"/>
      <c r="N115" s="166"/>
      <c r="O115" s="168"/>
      <c r="P115" s="167"/>
      <c r="Q115" s="168"/>
      <c r="R115" s="271"/>
      <c r="AO115" s="260"/>
      <c r="AP115" s="260"/>
      <c r="AQ115" s="260"/>
      <c r="AR115" s="260"/>
      <c r="AS115" s="260"/>
      <c r="AT115" s="260"/>
      <c r="AU115" s="260"/>
      <c r="AV115" s="260"/>
      <c r="AW115" s="260"/>
      <c r="AX115" s="260"/>
      <c r="AY115" s="260"/>
      <c r="AZ115" s="260" t="s">
        <v>170</v>
      </c>
      <c r="BA115" s="260"/>
      <c r="BB115" s="260"/>
      <c r="BC115" s="260"/>
      <c r="BD115" s="260"/>
      <c r="BE115" s="260"/>
      <c r="BF115" s="260"/>
      <c r="BG115" s="210"/>
      <c r="BH115" s="210"/>
      <c r="BI115" s="210"/>
    </row>
    <row r="116" spans="1:61" x14ac:dyDescent="0.25">
      <c r="A116" s="171" t="s">
        <v>91</v>
      </c>
      <c r="B116" s="164"/>
      <c r="C116" s="299" t="s">
        <v>628</v>
      </c>
      <c r="D116" s="166"/>
      <c r="E116" s="168"/>
      <c r="F116" s="167"/>
      <c r="G116" s="168"/>
      <c r="H116" s="271"/>
      <c r="J116" s="171" t="s">
        <v>91</v>
      </c>
      <c r="K116" s="164"/>
      <c r="L116" s="299" t="s">
        <v>628</v>
      </c>
      <c r="M116" s="248"/>
      <c r="N116" s="166"/>
      <c r="O116" s="168"/>
      <c r="P116" s="167"/>
      <c r="Q116" s="168"/>
      <c r="R116" s="271"/>
      <c r="AO116" s="260"/>
      <c r="AP116" s="260"/>
      <c r="AQ116" s="260"/>
      <c r="AR116" s="260"/>
      <c r="AS116" s="260"/>
      <c r="AT116" s="260"/>
      <c r="AU116" s="260"/>
      <c r="AV116" s="260"/>
      <c r="AW116" s="260"/>
      <c r="AX116" s="260"/>
      <c r="AY116" s="260"/>
      <c r="AZ116" s="260" t="s">
        <v>170</v>
      </c>
      <c r="BA116" s="260"/>
      <c r="BB116" s="260"/>
      <c r="BC116" s="260"/>
      <c r="BD116" s="260"/>
      <c r="BE116" s="260"/>
      <c r="BF116" s="260"/>
      <c r="BG116" s="210"/>
      <c r="BH116" s="210"/>
      <c r="BI116" s="210"/>
    </row>
    <row r="117" spans="1:61" x14ac:dyDescent="0.25">
      <c r="A117" s="171" t="s">
        <v>91</v>
      </c>
      <c r="B117" s="164"/>
      <c r="C117" s="299" t="s">
        <v>628</v>
      </c>
      <c r="D117" s="166"/>
      <c r="E117" s="168"/>
      <c r="F117" s="167"/>
      <c r="G117" s="168"/>
      <c r="H117" s="271"/>
      <c r="J117" s="171" t="s">
        <v>91</v>
      </c>
      <c r="K117" s="164"/>
      <c r="L117" s="299" t="s">
        <v>628</v>
      </c>
      <c r="M117" s="248"/>
      <c r="N117" s="166"/>
      <c r="O117" s="168"/>
      <c r="P117" s="167"/>
      <c r="Q117" s="168"/>
      <c r="R117" s="271"/>
      <c r="AO117" s="260"/>
      <c r="AP117" s="260"/>
      <c r="AQ117" s="260"/>
      <c r="AR117" s="260"/>
      <c r="AS117" s="260"/>
      <c r="AT117" s="260"/>
      <c r="AU117" s="260"/>
      <c r="AV117" s="260"/>
      <c r="AW117" s="260"/>
      <c r="AX117" s="260"/>
      <c r="AY117" s="260"/>
      <c r="AZ117" s="260" t="s">
        <v>170</v>
      </c>
      <c r="BA117" s="260"/>
      <c r="BB117" s="260"/>
      <c r="BC117" s="260"/>
      <c r="BD117" s="260"/>
      <c r="BE117" s="260"/>
      <c r="BF117" s="260"/>
      <c r="BG117" s="210"/>
      <c r="BH117" s="210"/>
      <c r="BI117" s="210"/>
    </row>
    <row r="118" spans="1:61" x14ac:dyDescent="0.25">
      <c r="A118" s="171" t="s">
        <v>91</v>
      </c>
      <c r="B118" s="164"/>
      <c r="C118" s="299" t="s">
        <v>628</v>
      </c>
      <c r="D118" s="166"/>
      <c r="E118" s="168"/>
      <c r="F118" s="167"/>
      <c r="G118" s="168"/>
      <c r="H118" s="271"/>
      <c r="J118" s="171" t="s">
        <v>91</v>
      </c>
      <c r="K118" s="164"/>
      <c r="L118" s="299" t="s">
        <v>628</v>
      </c>
      <c r="M118" s="248"/>
      <c r="N118" s="166"/>
      <c r="O118" s="168"/>
      <c r="P118" s="167"/>
      <c r="Q118" s="168"/>
      <c r="R118" s="271"/>
      <c r="AO118" s="260"/>
      <c r="AP118" s="260"/>
      <c r="AQ118" s="260"/>
      <c r="AR118" s="260"/>
      <c r="AS118" s="260"/>
      <c r="AT118" s="260"/>
      <c r="AU118" s="260"/>
      <c r="AV118" s="260"/>
      <c r="AW118" s="260"/>
      <c r="AX118" s="260"/>
      <c r="AY118" s="260"/>
      <c r="AZ118" s="260" t="s">
        <v>170</v>
      </c>
      <c r="BA118" s="260"/>
      <c r="BB118" s="260"/>
      <c r="BC118" s="260"/>
      <c r="BD118" s="260"/>
      <c r="BE118" s="260"/>
      <c r="BF118" s="260"/>
      <c r="BG118" s="210"/>
      <c r="BH118" s="210"/>
      <c r="BI118" s="210"/>
    </row>
    <row r="119" spans="1:61" x14ac:dyDescent="0.25">
      <c r="A119" s="171" t="s">
        <v>91</v>
      </c>
      <c r="B119" s="164"/>
      <c r="C119" s="299" t="s">
        <v>628</v>
      </c>
      <c r="D119" s="166"/>
      <c r="E119" s="168"/>
      <c r="F119" s="167"/>
      <c r="G119" s="168"/>
      <c r="H119" s="271"/>
      <c r="J119" s="171" t="s">
        <v>91</v>
      </c>
      <c r="K119" s="164"/>
      <c r="L119" s="299" t="s">
        <v>628</v>
      </c>
      <c r="M119" s="248"/>
      <c r="N119" s="166"/>
      <c r="O119" s="168"/>
      <c r="P119" s="167"/>
      <c r="Q119" s="168"/>
      <c r="R119" s="271"/>
      <c r="AO119" s="260"/>
      <c r="AP119" s="260"/>
      <c r="AQ119" s="260"/>
      <c r="AR119" s="260"/>
      <c r="AS119" s="260"/>
      <c r="AT119" s="260"/>
      <c r="AU119" s="260"/>
      <c r="AV119" s="260"/>
      <c r="AW119" s="260"/>
      <c r="AX119" s="260"/>
      <c r="AY119" s="260"/>
      <c r="AZ119" s="260" t="s">
        <v>170</v>
      </c>
      <c r="BA119" s="260"/>
      <c r="BB119" s="260"/>
      <c r="BC119" s="260"/>
      <c r="BD119" s="260"/>
      <c r="BE119" s="260"/>
      <c r="BF119" s="260"/>
      <c r="BG119" s="210"/>
      <c r="BH119" s="210"/>
      <c r="BI119" s="210"/>
    </row>
    <row r="120" spans="1:61" x14ac:dyDescent="0.25">
      <c r="A120" s="171" t="s">
        <v>91</v>
      </c>
      <c r="B120" s="164"/>
      <c r="C120" s="299" t="s">
        <v>628</v>
      </c>
      <c r="D120" s="166"/>
      <c r="E120" s="168"/>
      <c r="F120" s="167"/>
      <c r="G120" s="168"/>
      <c r="H120" s="271"/>
      <c r="J120" s="171" t="s">
        <v>91</v>
      </c>
      <c r="K120" s="164"/>
      <c r="L120" s="299" t="s">
        <v>628</v>
      </c>
      <c r="M120" s="248"/>
      <c r="N120" s="166"/>
      <c r="O120" s="168"/>
      <c r="P120" s="167"/>
      <c r="Q120" s="168"/>
      <c r="R120" s="271"/>
      <c r="AO120" s="260"/>
      <c r="AP120" s="260"/>
      <c r="AQ120" s="260"/>
      <c r="AR120" s="260"/>
      <c r="AS120" s="260"/>
      <c r="AT120" s="260"/>
      <c r="AU120" s="260"/>
      <c r="AV120" s="260"/>
      <c r="AW120" s="260"/>
      <c r="AX120" s="260"/>
      <c r="AY120" s="260"/>
      <c r="AZ120" s="260" t="s">
        <v>170</v>
      </c>
      <c r="BA120" s="260"/>
      <c r="BB120" s="260"/>
      <c r="BC120" s="260"/>
      <c r="BD120" s="260"/>
      <c r="BE120" s="260"/>
      <c r="BF120" s="260"/>
      <c r="BG120" s="210"/>
      <c r="BH120" s="210"/>
      <c r="BI120" s="210"/>
    </row>
    <row r="121" spans="1:61" x14ac:dyDescent="0.25">
      <c r="A121" s="171" t="s">
        <v>91</v>
      </c>
      <c r="B121" s="164"/>
      <c r="C121" s="299" t="s">
        <v>628</v>
      </c>
      <c r="D121" s="166"/>
      <c r="E121" s="168"/>
      <c r="F121" s="167"/>
      <c r="G121" s="168"/>
      <c r="H121" s="271"/>
      <c r="J121" s="171" t="s">
        <v>91</v>
      </c>
      <c r="K121" s="164"/>
      <c r="L121" s="299" t="s">
        <v>628</v>
      </c>
      <c r="M121" s="248"/>
      <c r="N121" s="166"/>
      <c r="O121" s="168"/>
      <c r="P121" s="167"/>
      <c r="Q121" s="168"/>
      <c r="R121" s="271"/>
      <c r="AO121" s="260"/>
      <c r="AP121" s="260"/>
      <c r="AQ121" s="260"/>
      <c r="AR121" s="260"/>
      <c r="AS121" s="260"/>
      <c r="AT121" s="260"/>
      <c r="AU121" s="260"/>
      <c r="AV121" s="260"/>
      <c r="AW121" s="260"/>
      <c r="AX121" s="260"/>
      <c r="AY121" s="260"/>
      <c r="AZ121" s="260" t="s">
        <v>170</v>
      </c>
      <c r="BA121" s="260"/>
      <c r="BB121" s="260"/>
      <c r="BC121" s="260"/>
      <c r="BD121" s="260"/>
      <c r="BE121" s="260"/>
      <c r="BF121" s="260"/>
      <c r="BG121" s="210"/>
      <c r="BH121" s="210"/>
      <c r="BI121" s="210"/>
    </row>
    <row r="122" spans="1:61" x14ac:dyDescent="0.25">
      <c r="A122" s="171" t="s">
        <v>91</v>
      </c>
      <c r="B122" s="164"/>
      <c r="C122" s="299" t="s">
        <v>628</v>
      </c>
      <c r="D122" s="166"/>
      <c r="E122" s="168"/>
      <c r="F122" s="167"/>
      <c r="G122" s="168"/>
      <c r="H122" s="271"/>
      <c r="J122" s="171" t="s">
        <v>91</v>
      </c>
      <c r="K122" s="164"/>
      <c r="L122" s="299" t="s">
        <v>628</v>
      </c>
      <c r="M122" s="248"/>
      <c r="N122" s="166"/>
      <c r="O122" s="168"/>
      <c r="P122" s="167"/>
      <c r="Q122" s="168"/>
      <c r="R122" s="271"/>
      <c r="AO122" s="260"/>
      <c r="AP122" s="260"/>
      <c r="AQ122" s="260"/>
      <c r="AR122" s="260"/>
      <c r="AS122" s="260"/>
      <c r="AT122" s="260"/>
      <c r="AU122" s="260"/>
      <c r="AV122" s="260"/>
      <c r="AW122" s="260"/>
      <c r="AX122" s="260"/>
      <c r="AY122" s="260"/>
      <c r="AZ122" s="260" t="s">
        <v>170</v>
      </c>
      <c r="BA122" s="260"/>
      <c r="BB122" s="260"/>
      <c r="BC122" s="260"/>
      <c r="BD122" s="260"/>
      <c r="BE122" s="260"/>
      <c r="BF122" s="260"/>
      <c r="BG122" s="210"/>
      <c r="BH122" s="210"/>
      <c r="BI122" s="210"/>
    </row>
    <row r="123" spans="1:61" x14ac:dyDescent="0.25">
      <c r="A123" s="171" t="s">
        <v>91</v>
      </c>
      <c r="B123" s="164"/>
      <c r="C123" s="299" t="s">
        <v>628</v>
      </c>
      <c r="D123" s="166"/>
      <c r="E123" s="168"/>
      <c r="F123" s="167"/>
      <c r="G123" s="168"/>
      <c r="H123" s="271"/>
      <c r="J123" s="171" t="s">
        <v>91</v>
      </c>
      <c r="K123" s="164"/>
      <c r="L123" s="299" t="s">
        <v>628</v>
      </c>
      <c r="M123" s="248"/>
      <c r="N123" s="166"/>
      <c r="O123" s="168"/>
      <c r="P123" s="167"/>
      <c r="Q123" s="168"/>
      <c r="R123" s="271"/>
      <c r="AO123" s="260"/>
      <c r="AP123" s="260"/>
      <c r="AQ123" s="260"/>
      <c r="AR123" s="260"/>
      <c r="AS123" s="260"/>
      <c r="AT123" s="260"/>
      <c r="AU123" s="260"/>
      <c r="AV123" s="260"/>
      <c r="AW123" s="260"/>
      <c r="AX123" s="260"/>
      <c r="AY123" s="260"/>
      <c r="AZ123" s="260" t="s">
        <v>170</v>
      </c>
      <c r="BA123" s="260"/>
      <c r="BB123" s="260"/>
      <c r="BC123" s="260"/>
      <c r="BD123" s="260"/>
      <c r="BE123" s="260"/>
      <c r="BF123" s="260"/>
      <c r="BG123" s="210"/>
      <c r="BH123" s="210"/>
      <c r="BI123" s="210"/>
    </row>
    <row r="124" spans="1:61" x14ac:dyDescent="0.25">
      <c r="A124" s="171" t="s">
        <v>91</v>
      </c>
      <c r="B124" s="164"/>
      <c r="C124" s="299" t="s">
        <v>628</v>
      </c>
      <c r="D124" s="166"/>
      <c r="E124" s="168"/>
      <c r="F124" s="167"/>
      <c r="G124" s="168"/>
      <c r="H124" s="271"/>
      <c r="J124" s="171" t="s">
        <v>91</v>
      </c>
      <c r="K124" s="164"/>
      <c r="L124" s="299" t="s">
        <v>628</v>
      </c>
      <c r="M124" s="248"/>
      <c r="N124" s="166"/>
      <c r="O124" s="168"/>
      <c r="P124" s="167"/>
      <c r="Q124" s="168"/>
      <c r="R124" s="271"/>
      <c r="AO124" s="260"/>
      <c r="AP124" s="260"/>
      <c r="AQ124" s="260"/>
      <c r="AR124" s="260"/>
      <c r="AS124" s="260"/>
      <c r="AT124" s="260"/>
      <c r="AU124" s="260"/>
      <c r="AV124" s="260"/>
      <c r="AW124" s="260"/>
      <c r="AX124" s="260"/>
      <c r="AY124" s="260"/>
      <c r="AZ124" s="260" t="s">
        <v>170</v>
      </c>
      <c r="BA124" s="260"/>
      <c r="BB124" s="260"/>
      <c r="BC124" s="260"/>
      <c r="BD124" s="260"/>
      <c r="BE124" s="260"/>
      <c r="BF124" s="260"/>
      <c r="BG124" s="210"/>
      <c r="BH124" s="210"/>
      <c r="BI124" s="210"/>
    </row>
    <row r="125" spans="1:61" x14ac:dyDescent="0.25">
      <c r="A125" s="171" t="s">
        <v>91</v>
      </c>
      <c r="B125" s="164"/>
      <c r="C125" s="299" t="s">
        <v>628</v>
      </c>
      <c r="D125" s="166"/>
      <c r="E125" s="168"/>
      <c r="F125" s="167"/>
      <c r="G125" s="168"/>
      <c r="H125" s="271"/>
      <c r="J125" s="171" t="s">
        <v>91</v>
      </c>
      <c r="K125" s="164"/>
      <c r="L125" s="299" t="s">
        <v>628</v>
      </c>
      <c r="M125" s="248"/>
      <c r="N125" s="166"/>
      <c r="O125" s="168"/>
      <c r="P125" s="167"/>
      <c r="Q125" s="168"/>
      <c r="R125" s="271"/>
      <c r="AO125" s="260"/>
      <c r="AP125" s="260"/>
      <c r="AQ125" s="260"/>
      <c r="AR125" s="260"/>
      <c r="AS125" s="260"/>
      <c r="AT125" s="260"/>
      <c r="AU125" s="260"/>
      <c r="AV125" s="260"/>
      <c r="AW125" s="260"/>
      <c r="AX125" s="260"/>
      <c r="AY125" s="260"/>
      <c r="AZ125" s="260" t="s">
        <v>170</v>
      </c>
      <c r="BA125" s="260"/>
      <c r="BB125" s="260"/>
      <c r="BC125" s="260"/>
      <c r="BD125" s="260"/>
      <c r="BE125" s="260"/>
      <c r="BF125" s="260"/>
      <c r="BG125" s="210"/>
      <c r="BH125" s="210"/>
      <c r="BI125" s="210"/>
    </row>
    <row r="126" spans="1:61" x14ac:dyDescent="0.25">
      <c r="A126" s="171" t="s">
        <v>91</v>
      </c>
      <c r="B126" s="164"/>
      <c r="C126" s="299" t="s">
        <v>628</v>
      </c>
      <c r="D126" s="166"/>
      <c r="E126" s="168"/>
      <c r="F126" s="167"/>
      <c r="G126" s="168"/>
      <c r="H126" s="271"/>
      <c r="J126" s="171" t="s">
        <v>91</v>
      </c>
      <c r="K126" s="164"/>
      <c r="L126" s="299" t="s">
        <v>628</v>
      </c>
      <c r="M126" s="248"/>
      <c r="N126" s="166"/>
      <c r="O126" s="168"/>
      <c r="P126" s="167"/>
      <c r="Q126" s="168"/>
      <c r="R126" s="271"/>
      <c r="AO126" s="260"/>
      <c r="AP126" s="260"/>
      <c r="AQ126" s="260"/>
      <c r="AR126" s="260"/>
      <c r="AS126" s="260"/>
      <c r="AT126" s="260"/>
      <c r="AU126" s="260"/>
      <c r="AV126" s="260"/>
      <c r="AW126" s="260"/>
      <c r="AX126" s="260"/>
      <c r="AY126" s="260"/>
      <c r="AZ126" s="260" t="s">
        <v>170</v>
      </c>
      <c r="BA126" s="260"/>
      <c r="BB126" s="260"/>
      <c r="BC126" s="260"/>
      <c r="BD126" s="260"/>
      <c r="BE126" s="260"/>
      <c r="BF126" s="260"/>
      <c r="BG126" s="210"/>
      <c r="BH126" s="210"/>
      <c r="BI126" s="210"/>
    </row>
    <row r="127" spans="1:61" x14ac:dyDescent="0.25">
      <c r="A127" s="171" t="s">
        <v>91</v>
      </c>
      <c r="B127" s="164"/>
      <c r="C127" s="299" t="s">
        <v>628</v>
      </c>
      <c r="D127" s="166"/>
      <c r="E127" s="168"/>
      <c r="F127" s="167"/>
      <c r="G127" s="168"/>
      <c r="H127" s="271"/>
      <c r="J127" s="171" t="s">
        <v>91</v>
      </c>
      <c r="K127" s="164"/>
      <c r="L127" s="299" t="s">
        <v>628</v>
      </c>
      <c r="M127" s="248"/>
      <c r="N127" s="166"/>
      <c r="O127" s="168"/>
      <c r="P127" s="167"/>
      <c r="Q127" s="168"/>
      <c r="R127" s="271"/>
      <c r="AO127" s="260"/>
      <c r="AP127" s="260"/>
      <c r="AQ127" s="260"/>
      <c r="AR127" s="260"/>
      <c r="AS127" s="260"/>
      <c r="AT127" s="260"/>
      <c r="AU127" s="260"/>
      <c r="AV127" s="260"/>
      <c r="AW127" s="260"/>
      <c r="AX127" s="260"/>
      <c r="AY127" s="260"/>
      <c r="AZ127" s="260" t="s">
        <v>170</v>
      </c>
      <c r="BA127" s="260"/>
      <c r="BB127" s="260"/>
      <c r="BC127" s="260"/>
      <c r="BD127" s="260"/>
      <c r="BE127" s="260"/>
      <c r="BF127" s="260"/>
      <c r="BG127" s="210"/>
      <c r="BH127" s="210"/>
      <c r="BI127" s="210"/>
    </row>
    <row r="128" spans="1:61" x14ac:dyDescent="0.25">
      <c r="A128" s="171" t="s">
        <v>91</v>
      </c>
      <c r="B128" s="164"/>
      <c r="C128" s="299" t="s">
        <v>628</v>
      </c>
      <c r="D128" s="166"/>
      <c r="E128" s="168"/>
      <c r="F128" s="167"/>
      <c r="G128" s="168"/>
      <c r="H128" s="271"/>
      <c r="J128" s="171" t="s">
        <v>91</v>
      </c>
      <c r="K128" s="164"/>
      <c r="L128" s="299" t="s">
        <v>628</v>
      </c>
      <c r="M128" s="248"/>
      <c r="N128" s="166"/>
      <c r="O128" s="168"/>
      <c r="P128" s="167"/>
      <c r="Q128" s="168"/>
      <c r="R128" s="271"/>
      <c r="AO128" s="260"/>
      <c r="AP128" s="260"/>
      <c r="AQ128" s="260"/>
      <c r="AR128" s="260"/>
      <c r="AS128" s="260"/>
      <c r="AT128" s="260"/>
      <c r="AU128" s="260"/>
      <c r="AV128" s="260"/>
      <c r="AW128" s="260"/>
      <c r="AX128" s="260"/>
      <c r="AY128" s="260"/>
      <c r="AZ128" s="260" t="s">
        <v>170</v>
      </c>
      <c r="BA128" s="260"/>
      <c r="BB128" s="260"/>
      <c r="BC128" s="260"/>
      <c r="BD128" s="260"/>
      <c r="BE128" s="260"/>
      <c r="BF128" s="260"/>
      <c r="BG128" s="210"/>
      <c r="BH128" s="210"/>
      <c r="BI128" s="210"/>
    </row>
    <row r="129" spans="1:61" x14ac:dyDescent="0.25">
      <c r="A129" s="171" t="s">
        <v>91</v>
      </c>
      <c r="B129" s="164"/>
      <c r="C129" s="299" t="s">
        <v>628</v>
      </c>
      <c r="D129" s="166"/>
      <c r="E129" s="168"/>
      <c r="F129" s="167"/>
      <c r="G129" s="168"/>
      <c r="H129" s="271"/>
      <c r="J129" s="171" t="s">
        <v>91</v>
      </c>
      <c r="K129" s="164"/>
      <c r="L129" s="299" t="s">
        <v>628</v>
      </c>
      <c r="M129" s="248"/>
      <c r="N129" s="166"/>
      <c r="O129" s="168"/>
      <c r="P129" s="167"/>
      <c r="Q129" s="168"/>
      <c r="R129" s="271"/>
      <c r="AO129" s="260"/>
      <c r="AP129" s="260"/>
      <c r="AQ129" s="260"/>
      <c r="AR129" s="260"/>
      <c r="AS129" s="260"/>
      <c r="AT129" s="260"/>
      <c r="AU129" s="260"/>
      <c r="AV129" s="260"/>
      <c r="AW129" s="260"/>
      <c r="AX129" s="260"/>
      <c r="AY129" s="260"/>
      <c r="AZ129" s="260" t="s">
        <v>170</v>
      </c>
      <c r="BA129" s="260"/>
      <c r="BB129" s="260"/>
      <c r="BC129" s="260"/>
      <c r="BD129" s="260"/>
      <c r="BE129" s="260"/>
      <c r="BF129" s="260"/>
      <c r="BG129" s="210"/>
      <c r="BH129" s="210"/>
      <c r="BI129" s="210"/>
    </row>
    <row r="130" spans="1:61" x14ac:dyDescent="0.25">
      <c r="A130" s="171" t="s">
        <v>91</v>
      </c>
      <c r="B130" s="164"/>
      <c r="C130" s="299" t="s">
        <v>628</v>
      </c>
      <c r="D130" s="166"/>
      <c r="E130" s="168"/>
      <c r="F130" s="167"/>
      <c r="G130" s="168"/>
      <c r="H130" s="271"/>
      <c r="J130" s="171" t="s">
        <v>91</v>
      </c>
      <c r="K130" s="164"/>
      <c r="L130" s="299" t="s">
        <v>628</v>
      </c>
      <c r="M130" s="248"/>
      <c r="N130" s="166"/>
      <c r="O130" s="168"/>
      <c r="P130" s="167"/>
      <c r="Q130" s="168"/>
      <c r="R130" s="271"/>
      <c r="AO130" s="260"/>
      <c r="AP130" s="260"/>
      <c r="AQ130" s="260"/>
      <c r="AR130" s="260"/>
      <c r="AS130" s="260"/>
      <c r="AT130" s="260"/>
      <c r="AU130" s="260"/>
      <c r="AV130" s="260"/>
      <c r="AW130" s="260"/>
      <c r="AX130" s="260"/>
      <c r="AY130" s="260"/>
      <c r="AZ130" s="260" t="s">
        <v>170</v>
      </c>
      <c r="BA130" s="260"/>
      <c r="BB130" s="260"/>
      <c r="BC130" s="260"/>
      <c r="BD130" s="260"/>
      <c r="BE130" s="260"/>
      <c r="BF130" s="260"/>
      <c r="BG130" s="210"/>
      <c r="BH130" s="210"/>
      <c r="BI130" s="210"/>
    </row>
    <row r="131" spans="1:61" x14ac:dyDescent="0.25">
      <c r="A131" s="171" t="s">
        <v>91</v>
      </c>
      <c r="B131" s="164"/>
      <c r="C131" s="299" t="s">
        <v>628</v>
      </c>
      <c r="D131" s="166"/>
      <c r="E131" s="168"/>
      <c r="F131" s="167"/>
      <c r="G131" s="168"/>
      <c r="H131" s="271"/>
      <c r="J131" s="171" t="s">
        <v>91</v>
      </c>
      <c r="K131" s="164"/>
      <c r="L131" s="299" t="s">
        <v>628</v>
      </c>
      <c r="M131" s="248"/>
      <c r="N131" s="166"/>
      <c r="O131" s="168"/>
      <c r="P131" s="167"/>
      <c r="Q131" s="168"/>
      <c r="R131" s="271"/>
      <c r="AO131" s="260"/>
      <c r="AP131" s="260"/>
      <c r="AQ131" s="260"/>
      <c r="AR131" s="260"/>
      <c r="AS131" s="260"/>
      <c r="AT131" s="260"/>
      <c r="AU131" s="260"/>
      <c r="AV131" s="260"/>
      <c r="AW131" s="260"/>
      <c r="AX131" s="260"/>
      <c r="AY131" s="260"/>
      <c r="AZ131" s="260" t="s">
        <v>170</v>
      </c>
      <c r="BA131" s="260"/>
      <c r="BB131" s="260"/>
      <c r="BC131" s="260"/>
      <c r="BD131" s="260"/>
      <c r="BE131" s="260"/>
      <c r="BF131" s="260"/>
      <c r="BG131" s="210"/>
      <c r="BH131" s="210"/>
      <c r="BI131" s="210"/>
    </row>
    <row r="132" spans="1:61" x14ac:dyDescent="0.25">
      <c r="A132" s="171" t="s">
        <v>91</v>
      </c>
      <c r="B132" s="164"/>
      <c r="C132" s="299" t="s">
        <v>628</v>
      </c>
      <c r="D132" s="166"/>
      <c r="E132" s="168"/>
      <c r="F132" s="167"/>
      <c r="G132" s="168"/>
      <c r="H132" s="271"/>
      <c r="J132" s="171" t="s">
        <v>91</v>
      </c>
      <c r="K132" s="164"/>
      <c r="L132" s="299" t="s">
        <v>628</v>
      </c>
      <c r="M132" s="248"/>
      <c r="N132" s="166"/>
      <c r="O132" s="168"/>
      <c r="P132" s="167"/>
      <c r="Q132" s="168"/>
      <c r="R132" s="271"/>
      <c r="AO132" s="260"/>
      <c r="AP132" s="260"/>
      <c r="AQ132" s="260"/>
      <c r="AR132" s="260"/>
      <c r="AS132" s="260"/>
      <c r="AT132" s="260"/>
      <c r="AU132" s="260"/>
      <c r="AV132" s="260"/>
      <c r="AW132" s="260"/>
      <c r="AX132" s="260"/>
      <c r="AY132" s="260"/>
      <c r="AZ132" s="260" t="s">
        <v>170</v>
      </c>
      <c r="BA132" s="260"/>
      <c r="BB132" s="260"/>
      <c r="BC132" s="260"/>
      <c r="BD132" s="260"/>
      <c r="BE132" s="260"/>
      <c r="BF132" s="260"/>
      <c r="BG132" s="210"/>
      <c r="BH132" s="210"/>
      <c r="BI132" s="210"/>
    </row>
    <row r="133" spans="1:61" x14ac:dyDescent="0.25">
      <c r="A133" s="171" t="s">
        <v>91</v>
      </c>
      <c r="B133" s="164"/>
      <c r="C133" s="299" t="s">
        <v>628</v>
      </c>
      <c r="D133" s="166"/>
      <c r="E133" s="168"/>
      <c r="F133" s="167"/>
      <c r="G133" s="168"/>
      <c r="H133" s="271"/>
      <c r="J133" s="171" t="s">
        <v>91</v>
      </c>
      <c r="K133" s="164"/>
      <c r="L133" s="299" t="s">
        <v>628</v>
      </c>
      <c r="M133" s="248"/>
      <c r="N133" s="166"/>
      <c r="O133" s="168"/>
      <c r="P133" s="167"/>
      <c r="Q133" s="168"/>
      <c r="R133" s="271"/>
      <c r="AO133" s="260"/>
      <c r="AP133" s="260"/>
      <c r="AQ133" s="260"/>
      <c r="AR133" s="260"/>
      <c r="AS133" s="260"/>
      <c r="AT133" s="260"/>
      <c r="AU133" s="260"/>
      <c r="AV133" s="260"/>
      <c r="AW133" s="260"/>
      <c r="AX133" s="260"/>
      <c r="AY133" s="260"/>
      <c r="AZ133" s="260" t="s">
        <v>170</v>
      </c>
      <c r="BA133" s="260"/>
      <c r="BB133" s="260"/>
      <c r="BC133" s="260"/>
      <c r="BD133" s="260"/>
      <c r="BE133" s="260"/>
      <c r="BF133" s="260"/>
      <c r="BG133" s="210"/>
      <c r="BH133" s="210"/>
      <c r="BI133" s="210"/>
    </row>
    <row r="134" spans="1:61" x14ac:dyDescent="0.25">
      <c r="A134" s="171" t="s">
        <v>91</v>
      </c>
      <c r="B134" s="164"/>
      <c r="C134" s="299" t="s">
        <v>628</v>
      </c>
      <c r="D134" s="166"/>
      <c r="E134" s="168"/>
      <c r="F134" s="167"/>
      <c r="G134" s="168"/>
      <c r="H134" s="271"/>
      <c r="J134" s="171" t="s">
        <v>91</v>
      </c>
      <c r="K134" s="164"/>
      <c r="L134" s="299" t="s">
        <v>628</v>
      </c>
      <c r="M134" s="248"/>
      <c r="N134" s="166"/>
      <c r="O134" s="168"/>
      <c r="P134" s="167"/>
      <c r="Q134" s="168"/>
      <c r="R134" s="271"/>
      <c r="AO134" s="260"/>
      <c r="AP134" s="260"/>
      <c r="AQ134" s="260"/>
      <c r="AR134" s="260"/>
      <c r="AS134" s="260"/>
      <c r="AT134" s="260"/>
      <c r="AU134" s="260"/>
      <c r="AV134" s="260"/>
      <c r="AW134" s="260"/>
      <c r="AX134" s="260"/>
      <c r="AY134" s="260"/>
      <c r="AZ134" s="260" t="s">
        <v>170</v>
      </c>
      <c r="BA134" s="260"/>
      <c r="BB134" s="260"/>
      <c r="BC134" s="260"/>
      <c r="BD134" s="260"/>
      <c r="BE134" s="260"/>
      <c r="BF134" s="260"/>
      <c r="BG134" s="210"/>
      <c r="BH134" s="210"/>
      <c r="BI134" s="210"/>
    </row>
    <row r="135" spans="1:61" x14ac:dyDescent="0.25">
      <c r="A135" s="171" t="s">
        <v>91</v>
      </c>
      <c r="B135" s="164"/>
      <c r="C135" s="299" t="s">
        <v>628</v>
      </c>
      <c r="D135" s="166"/>
      <c r="E135" s="168"/>
      <c r="F135" s="167"/>
      <c r="G135" s="168"/>
      <c r="H135" s="271"/>
      <c r="J135" s="171" t="s">
        <v>91</v>
      </c>
      <c r="K135" s="164"/>
      <c r="L135" s="299" t="s">
        <v>628</v>
      </c>
      <c r="M135" s="248"/>
      <c r="N135" s="166"/>
      <c r="O135" s="168"/>
      <c r="P135" s="167"/>
      <c r="Q135" s="168"/>
      <c r="R135" s="271"/>
      <c r="AO135" s="260"/>
      <c r="AP135" s="260"/>
      <c r="AQ135" s="260"/>
      <c r="AR135" s="260"/>
      <c r="AS135" s="260"/>
      <c r="AT135" s="260"/>
      <c r="AU135" s="260"/>
      <c r="AV135" s="260"/>
      <c r="AW135" s="260"/>
      <c r="AX135" s="260"/>
      <c r="AY135" s="260"/>
      <c r="AZ135" s="260" t="s">
        <v>170</v>
      </c>
      <c r="BA135" s="260"/>
      <c r="BB135" s="260"/>
      <c r="BC135" s="260"/>
      <c r="BD135" s="260"/>
      <c r="BE135" s="260"/>
      <c r="BF135" s="260"/>
      <c r="BG135" s="210"/>
      <c r="BH135" s="210"/>
      <c r="BI135" s="210"/>
    </row>
    <row r="136" spans="1:61" x14ac:dyDescent="0.25">
      <c r="A136" s="171" t="s">
        <v>91</v>
      </c>
      <c r="B136" s="164"/>
      <c r="C136" s="299" t="s">
        <v>628</v>
      </c>
      <c r="D136" s="166"/>
      <c r="E136" s="168"/>
      <c r="F136" s="167"/>
      <c r="G136" s="168"/>
      <c r="H136" s="271"/>
      <c r="J136" s="171" t="s">
        <v>91</v>
      </c>
      <c r="K136" s="164"/>
      <c r="L136" s="299" t="s">
        <v>628</v>
      </c>
      <c r="M136" s="248"/>
      <c r="N136" s="166"/>
      <c r="O136" s="168"/>
      <c r="P136" s="167"/>
      <c r="Q136" s="168"/>
      <c r="R136" s="271"/>
      <c r="AO136" s="260"/>
      <c r="AP136" s="260"/>
      <c r="AQ136" s="260"/>
      <c r="AR136" s="260"/>
      <c r="AS136" s="260"/>
      <c r="AT136" s="260"/>
      <c r="AU136" s="260"/>
      <c r="AV136" s="260"/>
      <c r="AW136" s="260"/>
      <c r="AX136" s="260"/>
      <c r="AY136" s="260"/>
      <c r="AZ136" s="260" t="s">
        <v>170</v>
      </c>
      <c r="BA136" s="260"/>
      <c r="BB136" s="260"/>
      <c r="BC136" s="260"/>
      <c r="BD136" s="260"/>
      <c r="BE136" s="260"/>
      <c r="BF136" s="260"/>
      <c r="BG136" s="210"/>
      <c r="BH136" s="210"/>
      <c r="BI136" s="210"/>
    </row>
    <row r="137" spans="1:61" x14ac:dyDescent="0.25">
      <c r="A137" s="171" t="s">
        <v>91</v>
      </c>
      <c r="B137" s="164"/>
      <c r="C137" s="299" t="s">
        <v>628</v>
      </c>
      <c r="D137" s="166"/>
      <c r="E137" s="168"/>
      <c r="F137" s="167"/>
      <c r="G137" s="168"/>
      <c r="H137" s="271"/>
      <c r="J137" s="171" t="s">
        <v>91</v>
      </c>
      <c r="K137" s="164"/>
      <c r="L137" s="299" t="s">
        <v>628</v>
      </c>
      <c r="M137" s="248"/>
      <c r="N137" s="166"/>
      <c r="O137" s="168"/>
      <c r="P137" s="167"/>
      <c r="Q137" s="168"/>
      <c r="R137" s="271"/>
      <c r="AO137" s="260"/>
      <c r="AP137" s="260"/>
      <c r="AQ137" s="260"/>
      <c r="AR137" s="260"/>
      <c r="AS137" s="260"/>
      <c r="AT137" s="260"/>
      <c r="AU137" s="260"/>
      <c r="AV137" s="260"/>
      <c r="AW137" s="260"/>
      <c r="AX137" s="260"/>
      <c r="AY137" s="260"/>
      <c r="AZ137" s="260" t="s">
        <v>170</v>
      </c>
      <c r="BA137" s="260"/>
      <c r="BB137" s="260"/>
      <c r="BC137" s="260"/>
      <c r="BD137" s="260"/>
      <c r="BE137" s="260"/>
      <c r="BF137" s="260"/>
      <c r="BG137" s="210"/>
      <c r="BH137" s="210"/>
      <c r="BI137" s="210"/>
    </row>
    <row r="138" spans="1:61" x14ac:dyDescent="0.25">
      <c r="A138" s="171" t="s">
        <v>91</v>
      </c>
      <c r="B138" s="164"/>
      <c r="C138" s="299" t="s">
        <v>628</v>
      </c>
      <c r="D138" s="166"/>
      <c r="E138" s="168"/>
      <c r="F138" s="167"/>
      <c r="G138" s="168"/>
      <c r="H138" s="271"/>
      <c r="J138" s="171" t="s">
        <v>91</v>
      </c>
      <c r="K138" s="164"/>
      <c r="L138" s="299" t="s">
        <v>628</v>
      </c>
      <c r="M138" s="248"/>
      <c r="N138" s="166"/>
      <c r="O138" s="168"/>
      <c r="P138" s="167"/>
      <c r="Q138" s="168"/>
      <c r="R138" s="271"/>
      <c r="AO138" s="260"/>
      <c r="AP138" s="260"/>
      <c r="AQ138" s="260"/>
      <c r="AR138" s="260"/>
      <c r="AS138" s="260"/>
      <c r="AT138" s="260"/>
      <c r="AU138" s="260"/>
      <c r="AV138" s="260"/>
      <c r="AW138" s="260"/>
      <c r="AX138" s="260"/>
      <c r="AY138" s="260"/>
      <c r="AZ138" s="260" t="s">
        <v>170</v>
      </c>
      <c r="BA138" s="260"/>
      <c r="BB138" s="260"/>
      <c r="BC138" s="260"/>
      <c r="BD138" s="260"/>
      <c r="BE138" s="260"/>
      <c r="BF138" s="260"/>
      <c r="BG138" s="210"/>
      <c r="BH138" s="210"/>
      <c r="BI138" s="210"/>
    </row>
    <row r="139" spans="1:61" x14ac:dyDescent="0.25">
      <c r="A139" s="171" t="s">
        <v>91</v>
      </c>
      <c r="B139" s="164"/>
      <c r="C139" s="299" t="s">
        <v>628</v>
      </c>
      <c r="D139" s="166"/>
      <c r="E139" s="168"/>
      <c r="F139" s="167"/>
      <c r="G139" s="168"/>
      <c r="H139" s="271"/>
      <c r="J139" s="171" t="s">
        <v>91</v>
      </c>
      <c r="K139" s="164"/>
      <c r="L139" s="299" t="s">
        <v>628</v>
      </c>
      <c r="M139" s="248"/>
      <c r="N139" s="166"/>
      <c r="O139" s="168"/>
      <c r="P139" s="167"/>
      <c r="Q139" s="168"/>
      <c r="R139" s="271"/>
      <c r="AO139" s="260"/>
      <c r="AP139" s="260"/>
      <c r="AQ139" s="260"/>
      <c r="AR139" s="260"/>
      <c r="AS139" s="260"/>
      <c r="AT139" s="260"/>
      <c r="AU139" s="260"/>
      <c r="AV139" s="260"/>
      <c r="AW139" s="260"/>
      <c r="AX139" s="260"/>
      <c r="AY139" s="260"/>
      <c r="AZ139" s="260" t="s">
        <v>170</v>
      </c>
      <c r="BA139" s="260"/>
      <c r="BB139" s="260"/>
      <c r="BC139" s="260"/>
      <c r="BD139" s="260"/>
      <c r="BE139" s="260"/>
      <c r="BF139" s="260"/>
      <c r="BG139" s="210"/>
      <c r="BH139" s="210"/>
      <c r="BI139" s="210"/>
    </row>
    <row r="140" spans="1:61" x14ac:dyDescent="0.25">
      <c r="A140" s="171" t="s">
        <v>91</v>
      </c>
      <c r="B140" s="164"/>
      <c r="C140" s="299" t="s">
        <v>628</v>
      </c>
      <c r="D140" s="166"/>
      <c r="E140" s="168"/>
      <c r="F140" s="167"/>
      <c r="G140" s="168"/>
      <c r="H140" s="271"/>
      <c r="J140" s="171" t="s">
        <v>91</v>
      </c>
      <c r="K140" s="164"/>
      <c r="L140" s="299" t="s">
        <v>628</v>
      </c>
      <c r="M140" s="248"/>
      <c r="N140" s="166"/>
      <c r="O140" s="168"/>
      <c r="P140" s="167"/>
      <c r="Q140" s="168"/>
      <c r="R140" s="271"/>
      <c r="AO140" s="260"/>
      <c r="AP140" s="260"/>
      <c r="AQ140" s="260"/>
      <c r="AR140" s="260"/>
      <c r="AS140" s="260"/>
      <c r="AT140" s="260"/>
      <c r="AU140" s="260"/>
      <c r="AV140" s="260"/>
      <c r="AW140" s="260"/>
      <c r="AX140" s="260"/>
      <c r="AY140" s="260"/>
      <c r="AZ140" s="260" t="s">
        <v>170</v>
      </c>
      <c r="BA140" s="260"/>
      <c r="BB140" s="260"/>
      <c r="BC140" s="260"/>
      <c r="BD140" s="260"/>
      <c r="BE140" s="260"/>
      <c r="BF140" s="260"/>
      <c r="BG140" s="210"/>
      <c r="BH140" s="210"/>
      <c r="BI140" s="210"/>
    </row>
    <row r="141" spans="1:61" x14ac:dyDescent="0.25">
      <c r="A141" s="171" t="s">
        <v>91</v>
      </c>
      <c r="B141" s="164"/>
      <c r="C141" s="299" t="s">
        <v>628</v>
      </c>
      <c r="D141" s="166"/>
      <c r="E141" s="168"/>
      <c r="F141" s="167"/>
      <c r="G141" s="168"/>
      <c r="H141" s="271"/>
      <c r="J141" s="171" t="s">
        <v>91</v>
      </c>
      <c r="K141" s="164"/>
      <c r="L141" s="299" t="s">
        <v>628</v>
      </c>
      <c r="M141" s="248"/>
      <c r="N141" s="166"/>
      <c r="O141" s="168"/>
      <c r="P141" s="167"/>
      <c r="Q141" s="168"/>
      <c r="R141" s="271"/>
      <c r="AO141" s="260"/>
      <c r="AP141" s="260"/>
      <c r="AQ141" s="260"/>
      <c r="AR141" s="260"/>
      <c r="AS141" s="260"/>
      <c r="AT141" s="260"/>
      <c r="AU141" s="260"/>
      <c r="AV141" s="260"/>
      <c r="AW141" s="260"/>
      <c r="AX141" s="260"/>
      <c r="AY141" s="260"/>
      <c r="AZ141" s="260" t="s">
        <v>170</v>
      </c>
      <c r="BA141" s="260"/>
      <c r="BB141" s="260"/>
      <c r="BC141" s="260"/>
      <c r="BD141" s="260"/>
      <c r="BE141" s="260"/>
      <c r="BF141" s="260"/>
      <c r="BG141" s="210"/>
      <c r="BH141" s="210"/>
      <c r="BI141" s="210"/>
    </row>
    <row r="142" spans="1:61" x14ac:dyDescent="0.25">
      <c r="A142" s="171" t="s">
        <v>91</v>
      </c>
      <c r="B142" s="164"/>
      <c r="C142" s="299" t="s">
        <v>628</v>
      </c>
      <c r="D142" s="166"/>
      <c r="E142" s="168"/>
      <c r="F142" s="167"/>
      <c r="G142" s="168"/>
      <c r="H142" s="271"/>
      <c r="J142" s="171" t="s">
        <v>91</v>
      </c>
      <c r="K142" s="164"/>
      <c r="L142" s="299" t="s">
        <v>628</v>
      </c>
      <c r="M142" s="248"/>
      <c r="N142" s="166"/>
      <c r="O142" s="168"/>
      <c r="P142" s="167"/>
      <c r="Q142" s="168"/>
      <c r="R142" s="271"/>
      <c r="AO142" s="260"/>
      <c r="AP142" s="260"/>
      <c r="AQ142" s="260"/>
      <c r="AR142" s="260"/>
      <c r="AS142" s="260"/>
      <c r="AT142" s="260"/>
      <c r="AU142" s="260"/>
      <c r="AV142" s="260"/>
      <c r="AW142" s="260"/>
      <c r="AX142" s="260"/>
      <c r="AY142" s="260"/>
      <c r="AZ142" s="260" t="s">
        <v>170</v>
      </c>
      <c r="BA142" s="260"/>
      <c r="BB142" s="260"/>
      <c r="BC142" s="260"/>
      <c r="BD142" s="260"/>
      <c r="BE142" s="260"/>
      <c r="BF142" s="260"/>
      <c r="BG142" s="210"/>
      <c r="BH142" s="210"/>
      <c r="BI142" s="210"/>
    </row>
    <row r="143" spans="1:61" x14ac:dyDescent="0.25">
      <c r="A143" s="171" t="s">
        <v>91</v>
      </c>
      <c r="B143" s="164"/>
      <c r="C143" s="299" t="s">
        <v>628</v>
      </c>
      <c r="D143" s="166"/>
      <c r="E143" s="168"/>
      <c r="F143" s="167"/>
      <c r="G143" s="168"/>
      <c r="H143" s="271"/>
      <c r="J143" s="171" t="s">
        <v>91</v>
      </c>
      <c r="K143" s="164"/>
      <c r="L143" s="299" t="s">
        <v>628</v>
      </c>
      <c r="M143" s="248"/>
      <c r="N143" s="166"/>
      <c r="O143" s="168"/>
      <c r="P143" s="167"/>
      <c r="Q143" s="168"/>
      <c r="R143" s="271"/>
      <c r="AO143" s="260"/>
      <c r="AP143" s="260"/>
      <c r="AQ143" s="260"/>
      <c r="AR143" s="260"/>
      <c r="AS143" s="260"/>
      <c r="AT143" s="260"/>
      <c r="AU143" s="260"/>
      <c r="AV143" s="260"/>
      <c r="AW143" s="260"/>
      <c r="AX143" s="260"/>
      <c r="AY143" s="260"/>
      <c r="AZ143" s="260" t="s">
        <v>170</v>
      </c>
      <c r="BA143" s="260"/>
      <c r="BB143" s="260"/>
      <c r="BC143" s="260"/>
      <c r="BD143" s="260"/>
      <c r="BE143" s="260"/>
      <c r="BF143" s="260"/>
      <c r="BG143" s="210"/>
      <c r="BH143" s="210"/>
      <c r="BI143" s="210"/>
    </row>
    <row r="144" spans="1:61" x14ac:dyDescent="0.25">
      <c r="A144" s="171" t="s">
        <v>91</v>
      </c>
      <c r="B144" s="164"/>
      <c r="C144" s="299" t="s">
        <v>628</v>
      </c>
      <c r="D144" s="166"/>
      <c r="E144" s="168"/>
      <c r="F144" s="167"/>
      <c r="G144" s="168"/>
      <c r="H144" s="271"/>
      <c r="J144" s="171" t="s">
        <v>91</v>
      </c>
      <c r="K144" s="164"/>
      <c r="L144" s="299" t="s">
        <v>628</v>
      </c>
      <c r="M144" s="248"/>
      <c r="N144" s="166"/>
      <c r="O144" s="168"/>
      <c r="P144" s="167"/>
      <c r="Q144" s="168"/>
      <c r="R144" s="271"/>
      <c r="AO144" s="260"/>
      <c r="AP144" s="260"/>
      <c r="AQ144" s="260"/>
      <c r="AR144" s="260"/>
      <c r="AS144" s="260"/>
      <c r="AT144" s="260"/>
      <c r="AU144" s="260"/>
      <c r="AV144" s="260"/>
      <c r="AW144" s="260"/>
      <c r="AX144" s="260"/>
      <c r="AY144" s="260"/>
      <c r="AZ144" s="260" t="s">
        <v>170</v>
      </c>
      <c r="BA144" s="260"/>
      <c r="BB144" s="260"/>
      <c r="BC144" s="260"/>
      <c r="BD144" s="260"/>
      <c r="BE144" s="260"/>
      <c r="BF144" s="260"/>
      <c r="BG144" s="210"/>
      <c r="BH144" s="210"/>
      <c r="BI144" s="210"/>
    </row>
    <row r="145" spans="1:61" x14ac:dyDescent="0.25">
      <c r="A145" s="171" t="s">
        <v>91</v>
      </c>
      <c r="B145" s="164"/>
      <c r="C145" s="299" t="s">
        <v>628</v>
      </c>
      <c r="D145" s="166"/>
      <c r="E145" s="168"/>
      <c r="F145" s="167"/>
      <c r="G145" s="168"/>
      <c r="H145" s="271"/>
      <c r="J145" s="171" t="s">
        <v>91</v>
      </c>
      <c r="K145" s="164"/>
      <c r="L145" s="299" t="s">
        <v>628</v>
      </c>
      <c r="M145" s="248"/>
      <c r="N145" s="166"/>
      <c r="O145" s="168"/>
      <c r="P145" s="167"/>
      <c r="Q145" s="168"/>
      <c r="R145" s="271"/>
      <c r="AO145" s="260"/>
      <c r="AP145" s="260"/>
      <c r="AQ145" s="260"/>
      <c r="AR145" s="260"/>
      <c r="AS145" s="260"/>
      <c r="AT145" s="260"/>
      <c r="AU145" s="260"/>
      <c r="AV145" s="260"/>
      <c r="AW145" s="260"/>
      <c r="AX145" s="260"/>
      <c r="AY145" s="260"/>
      <c r="AZ145" s="260" t="s">
        <v>170</v>
      </c>
      <c r="BA145" s="260"/>
      <c r="BB145" s="260"/>
      <c r="BC145" s="260"/>
      <c r="BD145" s="260"/>
      <c r="BE145" s="260"/>
      <c r="BF145" s="260"/>
      <c r="BG145" s="210"/>
      <c r="BH145" s="210"/>
      <c r="BI145" s="210"/>
    </row>
    <row r="146" spans="1:61" x14ac:dyDescent="0.25">
      <c r="A146" s="171" t="s">
        <v>91</v>
      </c>
      <c r="B146" s="164"/>
      <c r="C146" s="299" t="s">
        <v>628</v>
      </c>
      <c r="D146" s="166"/>
      <c r="E146" s="168"/>
      <c r="F146" s="167"/>
      <c r="G146" s="168"/>
      <c r="H146" s="271"/>
      <c r="J146" s="171" t="s">
        <v>91</v>
      </c>
      <c r="K146" s="164"/>
      <c r="L146" s="299" t="s">
        <v>628</v>
      </c>
      <c r="M146" s="248"/>
      <c r="N146" s="166"/>
      <c r="O146" s="168"/>
      <c r="P146" s="167"/>
      <c r="Q146" s="168"/>
      <c r="R146" s="271"/>
      <c r="AO146" s="260"/>
      <c r="AP146" s="260"/>
      <c r="AQ146" s="260"/>
      <c r="AR146" s="260"/>
      <c r="AS146" s="260"/>
      <c r="AT146" s="260"/>
      <c r="AU146" s="260"/>
      <c r="AV146" s="260"/>
      <c r="AW146" s="260"/>
      <c r="AX146" s="260"/>
      <c r="AY146" s="260"/>
      <c r="AZ146" s="260" t="s">
        <v>170</v>
      </c>
      <c r="BA146" s="260"/>
      <c r="BB146" s="260"/>
      <c r="BC146" s="260"/>
      <c r="BD146" s="260"/>
      <c r="BE146" s="260"/>
      <c r="BF146" s="260"/>
      <c r="BG146" s="210"/>
      <c r="BH146" s="210"/>
      <c r="BI146" s="210"/>
    </row>
    <row r="147" spans="1:61" x14ac:dyDescent="0.25">
      <c r="A147" s="171" t="s">
        <v>91</v>
      </c>
      <c r="B147" s="164"/>
      <c r="C147" s="299" t="s">
        <v>628</v>
      </c>
      <c r="D147" s="166"/>
      <c r="E147" s="168"/>
      <c r="F147" s="167"/>
      <c r="G147" s="168"/>
      <c r="H147" s="271"/>
      <c r="J147" s="171" t="s">
        <v>91</v>
      </c>
      <c r="K147" s="164"/>
      <c r="L147" s="299" t="s">
        <v>628</v>
      </c>
      <c r="M147" s="248"/>
      <c r="N147" s="166"/>
      <c r="O147" s="168"/>
      <c r="P147" s="167"/>
      <c r="Q147" s="168"/>
      <c r="R147" s="271"/>
      <c r="AO147" s="260"/>
      <c r="AP147" s="260"/>
      <c r="AQ147" s="260"/>
      <c r="AR147" s="260"/>
      <c r="AS147" s="260"/>
      <c r="AT147" s="260"/>
      <c r="AU147" s="260"/>
      <c r="AV147" s="260"/>
      <c r="AW147" s="260"/>
      <c r="AX147" s="260"/>
      <c r="AY147" s="260"/>
      <c r="AZ147" s="260" t="s">
        <v>170</v>
      </c>
      <c r="BA147" s="260"/>
      <c r="BB147" s="260"/>
      <c r="BC147" s="260"/>
      <c r="BD147" s="260"/>
      <c r="BE147" s="260"/>
      <c r="BF147" s="260"/>
      <c r="BG147" s="210"/>
      <c r="BH147" s="210"/>
      <c r="BI147" s="210"/>
    </row>
    <row r="148" spans="1:61" x14ac:dyDescent="0.25">
      <c r="A148" s="171" t="s">
        <v>91</v>
      </c>
      <c r="B148" s="164"/>
      <c r="C148" s="299" t="s">
        <v>628</v>
      </c>
      <c r="D148" s="166"/>
      <c r="E148" s="168"/>
      <c r="F148" s="167"/>
      <c r="G148" s="168"/>
      <c r="H148" s="271"/>
      <c r="J148" s="171" t="s">
        <v>91</v>
      </c>
      <c r="K148" s="164"/>
      <c r="L148" s="299" t="s">
        <v>628</v>
      </c>
      <c r="M148" s="248"/>
      <c r="N148" s="166"/>
      <c r="O148" s="168"/>
      <c r="P148" s="167"/>
      <c r="Q148" s="168"/>
      <c r="R148" s="271"/>
      <c r="AO148" s="260"/>
      <c r="AP148" s="260"/>
      <c r="AQ148" s="260"/>
      <c r="AR148" s="260"/>
      <c r="AS148" s="260"/>
      <c r="AT148" s="260"/>
      <c r="AU148" s="260"/>
      <c r="AV148" s="260"/>
      <c r="AW148" s="260"/>
      <c r="AX148" s="260"/>
      <c r="AY148" s="260"/>
      <c r="AZ148" s="260" t="s">
        <v>170</v>
      </c>
      <c r="BA148" s="260"/>
      <c r="BB148" s="260"/>
      <c r="BC148" s="260"/>
      <c r="BD148" s="260"/>
      <c r="BE148" s="260"/>
      <c r="BF148" s="260"/>
      <c r="BG148" s="210"/>
      <c r="BH148" s="210"/>
      <c r="BI148" s="210"/>
    </row>
    <row r="149" spans="1:61" x14ac:dyDescent="0.25">
      <c r="A149" s="171" t="s">
        <v>91</v>
      </c>
      <c r="B149" s="164"/>
      <c r="C149" s="299" t="s">
        <v>628</v>
      </c>
      <c r="D149" s="166"/>
      <c r="E149" s="168"/>
      <c r="F149" s="167"/>
      <c r="G149" s="168"/>
      <c r="H149" s="271"/>
      <c r="J149" s="171" t="s">
        <v>91</v>
      </c>
      <c r="K149" s="164"/>
      <c r="L149" s="299" t="s">
        <v>628</v>
      </c>
      <c r="M149" s="248"/>
      <c r="N149" s="166"/>
      <c r="O149" s="168"/>
      <c r="P149" s="167"/>
      <c r="Q149" s="168"/>
      <c r="R149" s="271"/>
      <c r="AO149" s="260"/>
      <c r="AP149" s="260"/>
      <c r="AQ149" s="260"/>
      <c r="AR149" s="260"/>
      <c r="AS149" s="260"/>
      <c r="AT149" s="260"/>
      <c r="AU149" s="260"/>
      <c r="AV149" s="260"/>
      <c r="AW149" s="260"/>
      <c r="AX149" s="260"/>
      <c r="AY149" s="260"/>
      <c r="AZ149" s="260" t="s">
        <v>170</v>
      </c>
      <c r="BA149" s="260"/>
      <c r="BB149" s="260"/>
      <c r="BC149" s="260"/>
      <c r="BD149" s="260"/>
      <c r="BE149" s="260"/>
      <c r="BF149" s="260"/>
      <c r="BG149" s="210"/>
      <c r="BH149" s="210"/>
      <c r="BI149" s="210"/>
    </row>
    <row r="150" spans="1:61" x14ac:dyDescent="0.25">
      <c r="A150" s="171" t="s">
        <v>91</v>
      </c>
      <c r="B150" s="164"/>
      <c r="C150" s="299" t="s">
        <v>628</v>
      </c>
      <c r="D150" s="166"/>
      <c r="E150" s="168"/>
      <c r="F150" s="167"/>
      <c r="G150" s="168"/>
      <c r="H150" s="271"/>
      <c r="J150" s="171" t="s">
        <v>91</v>
      </c>
      <c r="K150" s="164"/>
      <c r="L150" s="299" t="s">
        <v>628</v>
      </c>
      <c r="M150" s="248"/>
      <c r="N150" s="166"/>
      <c r="O150" s="168"/>
      <c r="P150" s="167"/>
      <c r="Q150" s="168"/>
      <c r="R150" s="271"/>
      <c r="AO150" s="260"/>
      <c r="AP150" s="260"/>
      <c r="AQ150" s="260"/>
      <c r="AR150" s="260"/>
      <c r="AS150" s="260"/>
      <c r="AT150" s="260"/>
      <c r="AU150" s="260"/>
      <c r="AV150" s="260"/>
      <c r="AW150" s="260"/>
      <c r="AX150" s="260"/>
      <c r="AY150" s="260"/>
      <c r="AZ150" s="260" t="s">
        <v>170</v>
      </c>
      <c r="BA150" s="260"/>
      <c r="BB150" s="260"/>
      <c r="BC150" s="260"/>
      <c r="BD150" s="260"/>
      <c r="BE150" s="260"/>
      <c r="BF150" s="260"/>
      <c r="BG150" s="210"/>
      <c r="BH150" s="210"/>
      <c r="BI150" s="210"/>
    </row>
    <row r="151" spans="1:61" x14ac:dyDescent="0.25">
      <c r="A151" s="171" t="s">
        <v>91</v>
      </c>
      <c r="B151" s="164"/>
      <c r="C151" s="299" t="s">
        <v>628</v>
      </c>
      <c r="D151" s="166"/>
      <c r="E151" s="168"/>
      <c r="F151" s="167"/>
      <c r="G151" s="168"/>
      <c r="H151" s="271"/>
      <c r="J151" s="171" t="s">
        <v>91</v>
      </c>
      <c r="K151" s="164"/>
      <c r="L151" s="299" t="s">
        <v>628</v>
      </c>
      <c r="M151" s="248"/>
      <c r="N151" s="166"/>
      <c r="O151" s="168"/>
      <c r="P151" s="167"/>
      <c r="Q151" s="168"/>
      <c r="R151" s="271"/>
      <c r="AO151" s="260"/>
      <c r="AP151" s="260"/>
      <c r="AQ151" s="260"/>
      <c r="AR151" s="260"/>
      <c r="AS151" s="260"/>
      <c r="AT151" s="260"/>
      <c r="AU151" s="260"/>
      <c r="AV151" s="260"/>
      <c r="AW151" s="260"/>
      <c r="AX151" s="260"/>
      <c r="AY151" s="260"/>
      <c r="AZ151" s="260" t="s">
        <v>170</v>
      </c>
      <c r="BA151" s="260"/>
      <c r="BB151" s="260"/>
      <c r="BC151" s="260"/>
      <c r="BD151" s="260"/>
      <c r="BE151" s="260"/>
      <c r="BF151" s="260"/>
      <c r="BG151" s="210"/>
      <c r="BH151" s="210"/>
      <c r="BI151" s="210"/>
    </row>
    <row r="152" spans="1:61" x14ac:dyDescent="0.25">
      <c r="A152" s="171" t="s">
        <v>91</v>
      </c>
      <c r="B152" s="164"/>
      <c r="C152" s="299" t="s">
        <v>628</v>
      </c>
      <c r="D152" s="166"/>
      <c r="E152" s="168"/>
      <c r="F152" s="167"/>
      <c r="G152" s="168"/>
      <c r="H152" s="271"/>
      <c r="J152" s="171" t="s">
        <v>91</v>
      </c>
      <c r="K152" s="164"/>
      <c r="L152" s="299" t="s">
        <v>628</v>
      </c>
      <c r="M152" s="248"/>
      <c r="N152" s="166"/>
      <c r="O152" s="168"/>
      <c r="P152" s="167"/>
      <c r="Q152" s="168"/>
      <c r="R152" s="271"/>
      <c r="AO152" s="260"/>
      <c r="AP152" s="260"/>
      <c r="AQ152" s="260"/>
      <c r="AR152" s="260"/>
      <c r="AS152" s="260"/>
      <c r="AT152" s="260"/>
      <c r="AU152" s="260"/>
      <c r="AV152" s="260"/>
      <c r="AW152" s="260"/>
      <c r="AX152" s="260"/>
      <c r="AY152" s="260"/>
      <c r="AZ152" s="260" t="s">
        <v>170</v>
      </c>
      <c r="BA152" s="260"/>
      <c r="BB152" s="260"/>
      <c r="BC152" s="260"/>
      <c r="BD152" s="260"/>
      <c r="BE152" s="260"/>
      <c r="BF152" s="260"/>
      <c r="BG152" s="210"/>
      <c r="BH152" s="210"/>
      <c r="BI152" s="210"/>
    </row>
    <row r="153" spans="1:61" x14ac:dyDescent="0.25">
      <c r="A153" s="171" t="s">
        <v>91</v>
      </c>
      <c r="B153" s="164"/>
      <c r="C153" s="299" t="s">
        <v>628</v>
      </c>
      <c r="D153" s="166"/>
      <c r="E153" s="168"/>
      <c r="F153" s="167"/>
      <c r="G153" s="168"/>
      <c r="H153" s="271"/>
      <c r="J153" s="171" t="s">
        <v>91</v>
      </c>
      <c r="K153" s="164"/>
      <c r="L153" s="299" t="s">
        <v>628</v>
      </c>
      <c r="M153" s="248"/>
      <c r="N153" s="166"/>
      <c r="O153" s="168"/>
      <c r="P153" s="167"/>
      <c r="Q153" s="168"/>
      <c r="R153" s="271"/>
      <c r="AO153" s="260"/>
      <c r="AP153" s="260"/>
      <c r="AQ153" s="260"/>
      <c r="AR153" s="260"/>
      <c r="AS153" s="260"/>
      <c r="AT153" s="260"/>
      <c r="AU153" s="260"/>
      <c r="AV153" s="260"/>
      <c r="AW153" s="260"/>
      <c r="AX153" s="260"/>
      <c r="AY153" s="260"/>
      <c r="AZ153" s="260" t="s">
        <v>170</v>
      </c>
      <c r="BA153" s="260"/>
      <c r="BB153" s="260"/>
      <c r="BC153" s="260"/>
      <c r="BD153" s="260"/>
      <c r="BE153" s="260"/>
      <c r="BF153" s="260"/>
      <c r="BG153" s="210"/>
      <c r="BH153" s="210"/>
      <c r="BI153" s="210"/>
    </row>
    <row r="154" spans="1:61" x14ac:dyDescent="0.25">
      <c r="A154" s="171" t="s">
        <v>91</v>
      </c>
      <c r="B154" s="164"/>
      <c r="C154" s="299" t="s">
        <v>628</v>
      </c>
      <c r="D154" s="166"/>
      <c r="E154" s="168"/>
      <c r="F154" s="167"/>
      <c r="G154" s="168"/>
      <c r="H154" s="271"/>
      <c r="J154" s="171" t="s">
        <v>91</v>
      </c>
      <c r="K154" s="164"/>
      <c r="L154" s="299" t="s">
        <v>628</v>
      </c>
      <c r="M154" s="248"/>
      <c r="N154" s="166"/>
      <c r="O154" s="168"/>
      <c r="P154" s="167"/>
      <c r="Q154" s="168"/>
      <c r="R154" s="271"/>
      <c r="AO154" s="260"/>
      <c r="AP154" s="260"/>
      <c r="AQ154" s="260"/>
      <c r="AR154" s="260"/>
      <c r="AS154" s="260"/>
      <c r="AT154" s="260"/>
      <c r="AU154" s="260"/>
      <c r="AV154" s="260"/>
      <c r="AW154" s="260"/>
      <c r="AX154" s="260"/>
      <c r="AY154" s="260"/>
      <c r="AZ154" s="260" t="s">
        <v>170</v>
      </c>
      <c r="BA154" s="260"/>
      <c r="BB154" s="260"/>
      <c r="BC154" s="260"/>
      <c r="BD154" s="260"/>
      <c r="BE154" s="260"/>
      <c r="BF154" s="260"/>
      <c r="BG154" s="210"/>
      <c r="BH154" s="210"/>
      <c r="BI154" s="210"/>
    </row>
    <row r="155" spans="1:61" x14ac:dyDescent="0.25">
      <c r="A155" s="171" t="s">
        <v>91</v>
      </c>
      <c r="B155" s="164"/>
      <c r="C155" s="299" t="s">
        <v>628</v>
      </c>
      <c r="D155" s="166"/>
      <c r="E155" s="168"/>
      <c r="F155" s="167"/>
      <c r="G155" s="168"/>
      <c r="H155" s="271"/>
      <c r="J155" s="171" t="s">
        <v>91</v>
      </c>
      <c r="K155" s="164"/>
      <c r="L155" s="299" t="s">
        <v>628</v>
      </c>
      <c r="M155" s="248"/>
      <c r="N155" s="166"/>
      <c r="O155" s="168"/>
      <c r="P155" s="167"/>
      <c r="Q155" s="168"/>
      <c r="R155" s="271"/>
      <c r="AO155" s="260"/>
      <c r="AP155" s="260"/>
      <c r="AQ155" s="260"/>
      <c r="AR155" s="260"/>
      <c r="AS155" s="260"/>
      <c r="AT155" s="260"/>
      <c r="AU155" s="260"/>
      <c r="AV155" s="260"/>
      <c r="AW155" s="260"/>
      <c r="AX155" s="260"/>
      <c r="AY155" s="260"/>
      <c r="AZ155" s="260" t="s">
        <v>170</v>
      </c>
      <c r="BA155" s="260"/>
      <c r="BB155" s="260"/>
      <c r="BC155" s="260"/>
      <c r="BD155" s="260"/>
      <c r="BE155" s="260"/>
      <c r="BF155" s="260"/>
      <c r="BG155" s="210"/>
      <c r="BH155" s="210"/>
      <c r="BI155" s="210"/>
    </row>
    <row r="156" spans="1:61" x14ac:dyDescent="0.25">
      <c r="A156" s="171" t="s">
        <v>91</v>
      </c>
      <c r="B156" s="164"/>
      <c r="C156" s="299" t="s">
        <v>628</v>
      </c>
      <c r="D156" s="166"/>
      <c r="E156" s="168"/>
      <c r="F156" s="167"/>
      <c r="G156" s="168"/>
      <c r="H156" s="271"/>
      <c r="J156" s="171" t="s">
        <v>91</v>
      </c>
      <c r="K156" s="164"/>
      <c r="L156" s="299" t="s">
        <v>628</v>
      </c>
      <c r="M156" s="248"/>
      <c r="N156" s="166"/>
      <c r="O156" s="168"/>
      <c r="P156" s="167"/>
      <c r="Q156" s="168"/>
      <c r="R156" s="271"/>
      <c r="AO156" s="260"/>
      <c r="AP156" s="260"/>
      <c r="AQ156" s="260"/>
      <c r="AR156" s="260"/>
      <c r="AS156" s="260"/>
      <c r="AT156" s="260"/>
      <c r="AU156" s="260"/>
      <c r="AV156" s="260"/>
      <c r="AW156" s="260"/>
      <c r="AX156" s="260"/>
      <c r="AY156" s="260"/>
      <c r="AZ156" s="260" t="s">
        <v>170</v>
      </c>
      <c r="BA156" s="260"/>
      <c r="BB156" s="260"/>
      <c r="BC156" s="260"/>
      <c r="BD156" s="260"/>
      <c r="BE156" s="260"/>
      <c r="BF156" s="260"/>
      <c r="BG156" s="210"/>
      <c r="BH156" s="210"/>
      <c r="BI156" s="210"/>
    </row>
    <row r="157" spans="1:61" x14ac:dyDescent="0.25">
      <c r="A157" s="171" t="s">
        <v>91</v>
      </c>
      <c r="B157" s="164"/>
      <c r="C157" s="299" t="s">
        <v>628</v>
      </c>
      <c r="D157" s="166"/>
      <c r="E157" s="168"/>
      <c r="F157" s="167"/>
      <c r="G157" s="168"/>
      <c r="H157" s="271"/>
      <c r="J157" s="171" t="s">
        <v>91</v>
      </c>
      <c r="K157" s="164"/>
      <c r="L157" s="299" t="s">
        <v>628</v>
      </c>
      <c r="M157" s="248"/>
      <c r="N157" s="166"/>
      <c r="O157" s="168"/>
      <c r="P157" s="167"/>
      <c r="Q157" s="168"/>
      <c r="R157" s="271"/>
      <c r="AO157" s="260"/>
      <c r="AP157" s="260"/>
      <c r="AQ157" s="260"/>
      <c r="AR157" s="260"/>
      <c r="AS157" s="260"/>
      <c r="AT157" s="260"/>
      <c r="AU157" s="260"/>
      <c r="AV157" s="260"/>
      <c r="AW157" s="260"/>
      <c r="AX157" s="260"/>
      <c r="AY157" s="260"/>
      <c r="AZ157" s="260" t="s">
        <v>170</v>
      </c>
      <c r="BA157" s="260"/>
      <c r="BB157" s="260"/>
      <c r="BC157" s="260"/>
      <c r="BD157" s="260"/>
      <c r="BE157" s="260"/>
      <c r="BF157" s="260"/>
      <c r="BG157" s="210"/>
      <c r="BH157" s="210"/>
      <c r="BI157" s="210"/>
    </row>
    <row r="158" spans="1:61" x14ac:dyDescent="0.25">
      <c r="A158" s="171" t="s">
        <v>91</v>
      </c>
      <c r="B158" s="164"/>
      <c r="C158" s="299" t="s">
        <v>628</v>
      </c>
      <c r="D158" s="166"/>
      <c r="E158" s="168"/>
      <c r="F158" s="167"/>
      <c r="G158" s="168"/>
      <c r="H158" s="271"/>
      <c r="J158" s="171" t="s">
        <v>91</v>
      </c>
      <c r="K158" s="164"/>
      <c r="L158" s="299" t="s">
        <v>628</v>
      </c>
      <c r="M158" s="248"/>
      <c r="N158" s="166"/>
      <c r="O158" s="168"/>
      <c r="P158" s="167"/>
      <c r="Q158" s="168"/>
      <c r="R158" s="271"/>
      <c r="AO158" s="260"/>
      <c r="AP158" s="260"/>
      <c r="AQ158" s="260"/>
      <c r="AR158" s="260"/>
      <c r="AS158" s="260"/>
      <c r="AT158" s="260"/>
      <c r="AU158" s="260"/>
      <c r="AV158" s="260"/>
      <c r="AW158" s="260"/>
      <c r="AX158" s="260"/>
      <c r="AY158" s="260"/>
      <c r="AZ158" s="260" t="s">
        <v>170</v>
      </c>
      <c r="BA158" s="260"/>
      <c r="BB158" s="260"/>
      <c r="BC158" s="260"/>
      <c r="BD158" s="260"/>
      <c r="BE158" s="260"/>
      <c r="BF158" s="260"/>
      <c r="BG158" s="210"/>
      <c r="BH158" s="210"/>
      <c r="BI158" s="210"/>
    </row>
    <row r="159" spans="1:61" x14ac:dyDescent="0.25">
      <c r="A159" s="171" t="s">
        <v>91</v>
      </c>
      <c r="B159" s="164"/>
      <c r="C159" s="299" t="s">
        <v>628</v>
      </c>
      <c r="D159" s="166"/>
      <c r="E159" s="168"/>
      <c r="F159" s="167"/>
      <c r="G159" s="168"/>
      <c r="H159" s="271"/>
      <c r="J159" s="171" t="s">
        <v>91</v>
      </c>
      <c r="K159" s="164"/>
      <c r="L159" s="299" t="s">
        <v>628</v>
      </c>
      <c r="M159" s="248"/>
      <c r="N159" s="166"/>
      <c r="O159" s="168"/>
      <c r="P159" s="167"/>
      <c r="Q159" s="168"/>
      <c r="R159" s="271"/>
      <c r="AO159" s="260"/>
      <c r="AP159" s="260"/>
      <c r="AQ159" s="260"/>
      <c r="AR159" s="260"/>
      <c r="AS159" s="260"/>
      <c r="AT159" s="260"/>
      <c r="AU159" s="260"/>
      <c r="AV159" s="260"/>
      <c r="AW159" s="260"/>
      <c r="AX159" s="260"/>
      <c r="AY159" s="260"/>
      <c r="AZ159" s="260" t="s">
        <v>170</v>
      </c>
      <c r="BA159" s="260"/>
      <c r="BB159" s="260"/>
      <c r="BC159" s="260"/>
      <c r="BD159" s="260"/>
      <c r="BE159" s="260"/>
      <c r="BF159" s="260"/>
      <c r="BG159" s="210"/>
      <c r="BH159" s="210"/>
      <c r="BI159" s="210"/>
    </row>
    <row r="160" spans="1:61" x14ac:dyDescent="0.25">
      <c r="A160" s="171" t="s">
        <v>91</v>
      </c>
      <c r="B160" s="164"/>
      <c r="C160" s="299" t="s">
        <v>628</v>
      </c>
      <c r="D160" s="166"/>
      <c r="E160" s="168"/>
      <c r="F160" s="167"/>
      <c r="G160" s="168"/>
      <c r="H160" s="271"/>
      <c r="J160" s="171" t="s">
        <v>91</v>
      </c>
      <c r="K160" s="164"/>
      <c r="L160" s="299" t="s">
        <v>628</v>
      </c>
      <c r="M160" s="248"/>
      <c r="N160" s="166"/>
      <c r="O160" s="168"/>
      <c r="P160" s="167"/>
      <c r="Q160" s="168"/>
      <c r="R160" s="271"/>
      <c r="AO160" s="260"/>
      <c r="AP160" s="260"/>
      <c r="AQ160" s="260"/>
      <c r="AR160" s="260"/>
      <c r="AS160" s="260"/>
      <c r="AT160" s="260"/>
      <c r="AU160" s="260"/>
      <c r="AV160" s="260"/>
      <c r="AW160" s="260"/>
      <c r="AX160" s="260"/>
      <c r="AY160" s="260"/>
      <c r="AZ160" s="260" t="s">
        <v>170</v>
      </c>
      <c r="BA160" s="260"/>
      <c r="BB160" s="260"/>
      <c r="BC160" s="260"/>
      <c r="BD160" s="260"/>
      <c r="BE160" s="260"/>
      <c r="BF160" s="260"/>
      <c r="BG160" s="210"/>
      <c r="BH160" s="210"/>
      <c r="BI160" s="210"/>
    </row>
    <row r="161" spans="1:61" x14ac:dyDescent="0.25">
      <c r="A161" s="171" t="s">
        <v>91</v>
      </c>
      <c r="B161" s="164"/>
      <c r="C161" s="299" t="s">
        <v>628</v>
      </c>
      <c r="D161" s="166"/>
      <c r="E161" s="168"/>
      <c r="F161" s="167"/>
      <c r="G161" s="168"/>
      <c r="H161" s="271"/>
      <c r="J161" s="171" t="s">
        <v>91</v>
      </c>
      <c r="K161" s="164"/>
      <c r="L161" s="299" t="s">
        <v>628</v>
      </c>
      <c r="M161" s="248"/>
      <c r="N161" s="166"/>
      <c r="O161" s="168"/>
      <c r="P161" s="167"/>
      <c r="Q161" s="168"/>
      <c r="R161" s="271"/>
      <c r="AO161" s="260"/>
      <c r="AP161" s="260"/>
      <c r="AQ161" s="260"/>
      <c r="AR161" s="260"/>
      <c r="AS161" s="260"/>
      <c r="AT161" s="260"/>
      <c r="AU161" s="260"/>
      <c r="AV161" s="260"/>
      <c r="AW161" s="260"/>
      <c r="AX161" s="260"/>
      <c r="AY161" s="260"/>
      <c r="AZ161" s="260" t="s">
        <v>170</v>
      </c>
      <c r="BA161" s="260"/>
      <c r="BB161" s="260"/>
      <c r="BC161" s="260"/>
      <c r="BD161" s="260"/>
      <c r="BE161" s="260"/>
      <c r="BF161" s="260"/>
      <c r="BG161" s="210"/>
      <c r="BH161" s="210"/>
      <c r="BI161" s="210"/>
    </row>
    <row r="162" spans="1:61" x14ac:dyDescent="0.25">
      <c r="A162" s="171" t="s">
        <v>91</v>
      </c>
      <c r="B162" s="164"/>
      <c r="C162" s="299" t="s">
        <v>628</v>
      </c>
      <c r="D162" s="166"/>
      <c r="E162" s="168"/>
      <c r="F162" s="167"/>
      <c r="G162" s="168"/>
      <c r="H162" s="271"/>
      <c r="J162" s="171" t="s">
        <v>91</v>
      </c>
      <c r="K162" s="164"/>
      <c r="L162" s="299" t="s">
        <v>628</v>
      </c>
      <c r="M162" s="248"/>
      <c r="N162" s="166"/>
      <c r="O162" s="168"/>
      <c r="P162" s="167"/>
      <c r="Q162" s="168"/>
      <c r="R162" s="271"/>
      <c r="AO162" s="260"/>
      <c r="AP162" s="260"/>
      <c r="AQ162" s="260"/>
      <c r="AR162" s="260"/>
      <c r="AS162" s="260"/>
      <c r="AT162" s="260"/>
      <c r="AU162" s="260"/>
      <c r="AV162" s="260"/>
      <c r="AW162" s="260"/>
      <c r="AX162" s="260"/>
      <c r="AY162" s="260"/>
      <c r="AZ162" s="260" t="s">
        <v>170</v>
      </c>
      <c r="BA162" s="260"/>
      <c r="BB162" s="260"/>
      <c r="BC162" s="260"/>
      <c r="BD162" s="260"/>
      <c r="BE162" s="260"/>
      <c r="BF162" s="260"/>
      <c r="BG162" s="210"/>
      <c r="BH162" s="210"/>
      <c r="BI162" s="210"/>
    </row>
    <row r="163" spans="1:61" x14ac:dyDescent="0.25">
      <c r="A163" s="171" t="s">
        <v>91</v>
      </c>
      <c r="B163" s="164"/>
      <c r="C163" s="299" t="s">
        <v>628</v>
      </c>
      <c r="D163" s="166"/>
      <c r="E163" s="168"/>
      <c r="F163" s="167"/>
      <c r="G163" s="168"/>
      <c r="H163" s="271"/>
      <c r="J163" s="171" t="s">
        <v>91</v>
      </c>
      <c r="K163" s="164"/>
      <c r="L163" s="299" t="s">
        <v>628</v>
      </c>
      <c r="M163" s="248"/>
      <c r="N163" s="166"/>
      <c r="O163" s="168"/>
      <c r="P163" s="167"/>
      <c r="Q163" s="168"/>
      <c r="R163" s="271"/>
      <c r="AO163" s="260"/>
      <c r="AP163" s="260"/>
      <c r="AQ163" s="260"/>
      <c r="AR163" s="260"/>
      <c r="AS163" s="260"/>
      <c r="AT163" s="260"/>
      <c r="AU163" s="260"/>
      <c r="AV163" s="260"/>
      <c r="AW163" s="260"/>
      <c r="AX163" s="260"/>
      <c r="AY163" s="260"/>
      <c r="AZ163" s="260" t="s">
        <v>170</v>
      </c>
      <c r="BA163" s="260"/>
      <c r="BB163" s="260"/>
      <c r="BC163" s="260"/>
      <c r="BD163" s="260"/>
      <c r="BE163" s="260"/>
      <c r="BF163" s="260"/>
      <c r="BG163" s="210"/>
      <c r="BH163" s="210"/>
      <c r="BI163" s="210"/>
    </row>
    <row r="164" spans="1:61" x14ac:dyDescent="0.25">
      <c r="A164" s="171" t="s">
        <v>91</v>
      </c>
      <c r="B164" s="164"/>
      <c r="C164" s="299" t="s">
        <v>628</v>
      </c>
      <c r="D164" s="166"/>
      <c r="E164" s="168"/>
      <c r="F164" s="167"/>
      <c r="G164" s="168"/>
      <c r="H164" s="271"/>
      <c r="J164" s="171" t="s">
        <v>91</v>
      </c>
      <c r="K164" s="164"/>
      <c r="L164" s="299" t="s">
        <v>628</v>
      </c>
      <c r="M164" s="248"/>
      <c r="N164" s="166"/>
      <c r="O164" s="168"/>
      <c r="P164" s="167"/>
      <c r="Q164" s="168"/>
      <c r="R164" s="271"/>
      <c r="AO164" s="260"/>
      <c r="AP164" s="260"/>
      <c r="AQ164" s="260"/>
      <c r="AR164" s="260"/>
      <c r="AS164" s="260"/>
      <c r="AT164" s="260"/>
      <c r="AU164" s="260"/>
      <c r="AV164" s="260"/>
      <c r="AW164" s="260"/>
      <c r="AX164" s="260"/>
      <c r="AY164" s="260"/>
      <c r="AZ164" s="260" t="s">
        <v>170</v>
      </c>
      <c r="BA164" s="260"/>
      <c r="BB164" s="260"/>
      <c r="BC164" s="260"/>
      <c r="BD164" s="260"/>
      <c r="BE164" s="260"/>
      <c r="BF164" s="260"/>
      <c r="BG164" s="210"/>
      <c r="BH164" s="210"/>
      <c r="BI164" s="210"/>
    </row>
    <row r="165" spans="1:61" x14ac:dyDescent="0.25">
      <c r="A165" s="171" t="s">
        <v>91</v>
      </c>
      <c r="B165" s="164"/>
      <c r="C165" s="299" t="s">
        <v>628</v>
      </c>
      <c r="D165" s="166"/>
      <c r="E165" s="168"/>
      <c r="F165" s="167"/>
      <c r="G165" s="168"/>
      <c r="H165" s="271"/>
      <c r="J165" s="171" t="s">
        <v>91</v>
      </c>
      <c r="K165" s="164"/>
      <c r="L165" s="299" t="s">
        <v>628</v>
      </c>
      <c r="M165" s="248"/>
      <c r="N165" s="166"/>
      <c r="O165" s="168"/>
      <c r="P165" s="167"/>
      <c r="Q165" s="168"/>
      <c r="R165" s="271"/>
      <c r="AO165" s="260"/>
      <c r="AP165" s="260"/>
      <c r="AQ165" s="260"/>
      <c r="AR165" s="260"/>
      <c r="AS165" s="260"/>
      <c r="AT165" s="260"/>
      <c r="AU165" s="260"/>
      <c r="AV165" s="260"/>
      <c r="AW165" s="260"/>
      <c r="AX165" s="260"/>
      <c r="AY165" s="260"/>
      <c r="AZ165" s="260" t="s">
        <v>170</v>
      </c>
      <c r="BA165" s="260"/>
      <c r="BB165" s="260"/>
      <c r="BC165" s="260"/>
      <c r="BD165" s="260"/>
      <c r="BE165" s="260"/>
      <c r="BF165" s="260"/>
      <c r="BG165" s="210"/>
      <c r="BH165" s="210"/>
      <c r="BI165" s="210"/>
    </row>
    <row r="166" spans="1:61" x14ac:dyDescent="0.25">
      <c r="A166" s="171" t="s">
        <v>91</v>
      </c>
      <c r="B166" s="164"/>
      <c r="C166" s="299" t="s">
        <v>628</v>
      </c>
      <c r="D166" s="166"/>
      <c r="E166" s="168"/>
      <c r="F166" s="167"/>
      <c r="G166" s="168"/>
      <c r="H166" s="271"/>
      <c r="J166" s="171" t="s">
        <v>91</v>
      </c>
      <c r="K166" s="164"/>
      <c r="L166" s="299" t="s">
        <v>628</v>
      </c>
      <c r="M166" s="248"/>
      <c r="N166" s="166"/>
      <c r="O166" s="168"/>
      <c r="P166" s="167"/>
      <c r="Q166" s="168"/>
      <c r="R166" s="271"/>
      <c r="AO166" s="260"/>
      <c r="AP166" s="260"/>
      <c r="AQ166" s="260"/>
      <c r="AR166" s="260"/>
      <c r="AS166" s="260"/>
      <c r="AT166" s="260"/>
      <c r="AU166" s="260"/>
      <c r="AV166" s="260"/>
      <c r="AW166" s="260"/>
      <c r="AX166" s="260"/>
      <c r="AY166" s="260"/>
      <c r="AZ166" s="260" t="s">
        <v>170</v>
      </c>
      <c r="BA166" s="260"/>
      <c r="BB166" s="260"/>
      <c r="BC166" s="260"/>
      <c r="BD166" s="260"/>
      <c r="BE166" s="260"/>
      <c r="BF166" s="260"/>
      <c r="BG166" s="210"/>
      <c r="BH166" s="210"/>
      <c r="BI166" s="210"/>
    </row>
    <row r="167" spans="1:61" x14ac:dyDescent="0.25">
      <c r="A167" s="171" t="s">
        <v>91</v>
      </c>
      <c r="B167" s="164"/>
      <c r="C167" s="299" t="s">
        <v>628</v>
      </c>
      <c r="D167" s="166"/>
      <c r="E167" s="168"/>
      <c r="F167" s="167"/>
      <c r="G167" s="168"/>
      <c r="H167" s="271"/>
      <c r="J167" s="171" t="s">
        <v>91</v>
      </c>
      <c r="K167" s="164"/>
      <c r="L167" s="299" t="s">
        <v>628</v>
      </c>
      <c r="M167" s="248"/>
      <c r="N167" s="166"/>
      <c r="O167" s="168"/>
      <c r="P167" s="167"/>
      <c r="Q167" s="168"/>
      <c r="R167" s="271"/>
      <c r="AO167" s="260"/>
      <c r="AP167" s="260"/>
      <c r="AQ167" s="260"/>
      <c r="AR167" s="260"/>
      <c r="AS167" s="260"/>
      <c r="AT167" s="260"/>
      <c r="AU167" s="260"/>
      <c r="AV167" s="260"/>
      <c r="AW167" s="260"/>
      <c r="AX167" s="260"/>
      <c r="AY167" s="260"/>
      <c r="AZ167" s="260" t="s">
        <v>170</v>
      </c>
      <c r="BA167" s="260"/>
      <c r="BB167" s="260"/>
      <c r="BC167" s="260"/>
      <c r="BD167" s="260"/>
      <c r="BE167" s="260"/>
      <c r="BF167" s="260"/>
      <c r="BG167" s="210"/>
      <c r="BH167" s="210"/>
      <c r="BI167" s="210"/>
    </row>
    <row r="168" spans="1:61" x14ac:dyDescent="0.25">
      <c r="A168" s="171" t="s">
        <v>91</v>
      </c>
      <c r="B168" s="164"/>
      <c r="C168" s="299" t="s">
        <v>628</v>
      </c>
      <c r="D168" s="166"/>
      <c r="E168" s="168"/>
      <c r="F168" s="167"/>
      <c r="G168" s="168"/>
      <c r="H168" s="271"/>
      <c r="J168" s="171" t="s">
        <v>91</v>
      </c>
      <c r="K168" s="164"/>
      <c r="L168" s="299" t="s">
        <v>628</v>
      </c>
      <c r="M168" s="248"/>
      <c r="N168" s="166"/>
      <c r="O168" s="168"/>
      <c r="P168" s="167"/>
      <c r="Q168" s="168"/>
      <c r="R168" s="271"/>
      <c r="AO168" s="260"/>
      <c r="AP168" s="260"/>
      <c r="AQ168" s="260"/>
      <c r="AR168" s="260"/>
      <c r="AS168" s="260"/>
      <c r="AT168" s="260"/>
      <c r="AU168" s="260"/>
      <c r="AV168" s="260"/>
      <c r="AW168" s="260"/>
      <c r="AX168" s="260"/>
      <c r="AY168" s="260"/>
      <c r="AZ168" s="260" t="s">
        <v>170</v>
      </c>
      <c r="BA168" s="260"/>
      <c r="BB168" s="260"/>
      <c r="BC168" s="260"/>
      <c r="BD168" s="260"/>
      <c r="BE168" s="260"/>
      <c r="BF168" s="260"/>
      <c r="BG168" s="210"/>
      <c r="BH168" s="210"/>
      <c r="BI168" s="210"/>
    </row>
    <row r="169" spans="1:61" x14ac:dyDescent="0.25">
      <c r="A169" s="171" t="s">
        <v>91</v>
      </c>
      <c r="B169" s="164"/>
      <c r="C169" s="299" t="s">
        <v>628</v>
      </c>
      <c r="D169" s="166"/>
      <c r="E169" s="168"/>
      <c r="F169" s="167"/>
      <c r="G169" s="168"/>
      <c r="H169" s="271"/>
      <c r="J169" s="171" t="s">
        <v>91</v>
      </c>
      <c r="K169" s="164"/>
      <c r="L169" s="299" t="s">
        <v>628</v>
      </c>
      <c r="M169" s="248"/>
      <c r="N169" s="166"/>
      <c r="O169" s="168"/>
      <c r="P169" s="167"/>
      <c r="Q169" s="168"/>
      <c r="R169" s="271"/>
      <c r="AO169" s="260"/>
      <c r="AP169" s="260"/>
      <c r="AQ169" s="260"/>
      <c r="AR169" s="260"/>
      <c r="AS169" s="260"/>
      <c r="AT169" s="260"/>
      <c r="AU169" s="260"/>
      <c r="AV169" s="260"/>
      <c r="AW169" s="260"/>
      <c r="AX169" s="260"/>
      <c r="AY169" s="260"/>
      <c r="AZ169" s="260" t="s">
        <v>170</v>
      </c>
      <c r="BA169" s="260"/>
      <c r="BB169" s="260"/>
      <c r="BC169" s="260"/>
      <c r="BD169" s="260"/>
      <c r="BE169" s="260"/>
      <c r="BF169" s="260"/>
      <c r="BG169" s="210"/>
      <c r="BH169" s="210"/>
      <c r="BI169" s="210"/>
    </row>
    <row r="170" spans="1:61" x14ac:dyDescent="0.25">
      <c r="A170" s="171" t="s">
        <v>91</v>
      </c>
      <c r="B170" s="164"/>
      <c r="C170" s="299" t="s">
        <v>628</v>
      </c>
      <c r="D170" s="166"/>
      <c r="E170" s="168"/>
      <c r="F170" s="167"/>
      <c r="G170" s="168"/>
      <c r="H170" s="271"/>
      <c r="J170" s="171" t="s">
        <v>91</v>
      </c>
      <c r="K170" s="164"/>
      <c r="L170" s="299" t="s">
        <v>628</v>
      </c>
      <c r="M170" s="248"/>
      <c r="N170" s="166"/>
      <c r="O170" s="168"/>
      <c r="P170" s="167"/>
      <c r="Q170" s="168"/>
      <c r="R170" s="271"/>
      <c r="AO170" s="260"/>
      <c r="AP170" s="260"/>
      <c r="AQ170" s="260"/>
      <c r="AR170" s="260"/>
      <c r="AS170" s="260"/>
      <c r="AT170" s="260"/>
      <c r="AU170" s="260"/>
      <c r="AV170" s="260"/>
      <c r="AW170" s="260"/>
      <c r="AX170" s="260"/>
      <c r="AY170" s="260"/>
      <c r="AZ170" s="260" t="s">
        <v>170</v>
      </c>
      <c r="BA170" s="260"/>
      <c r="BB170" s="260"/>
      <c r="BC170" s="260"/>
      <c r="BD170" s="260"/>
      <c r="BE170" s="260"/>
      <c r="BF170" s="260"/>
      <c r="BG170" s="210"/>
      <c r="BH170" s="210"/>
      <c r="BI170" s="210"/>
    </row>
    <row r="171" spans="1:61" x14ac:dyDescent="0.25">
      <c r="A171" s="171" t="s">
        <v>91</v>
      </c>
      <c r="B171" s="164"/>
      <c r="C171" s="299" t="s">
        <v>628</v>
      </c>
      <c r="D171" s="166"/>
      <c r="E171" s="168"/>
      <c r="F171" s="167"/>
      <c r="G171" s="168"/>
      <c r="H171" s="271"/>
      <c r="J171" s="171" t="s">
        <v>91</v>
      </c>
      <c r="K171" s="164"/>
      <c r="L171" s="299" t="s">
        <v>628</v>
      </c>
      <c r="M171" s="248"/>
      <c r="N171" s="166"/>
      <c r="O171" s="168"/>
      <c r="P171" s="167"/>
      <c r="Q171" s="168"/>
      <c r="R171" s="271"/>
      <c r="AO171" s="260"/>
      <c r="AP171" s="260"/>
      <c r="AQ171" s="260"/>
      <c r="AR171" s="260"/>
      <c r="AS171" s="260"/>
      <c r="AT171" s="260"/>
      <c r="AU171" s="260"/>
      <c r="AV171" s="260"/>
      <c r="AW171" s="260"/>
      <c r="AX171" s="260"/>
      <c r="AY171" s="260"/>
      <c r="AZ171" s="260" t="s">
        <v>170</v>
      </c>
      <c r="BA171" s="260"/>
      <c r="BB171" s="260"/>
      <c r="BC171" s="260"/>
      <c r="BD171" s="260"/>
      <c r="BE171" s="260"/>
      <c r="BF171" s="260"/>
      <c r="BG171" s="210"/>
      <c r="BH171" s="210"/>
      <c r="BI171" s="210"/>
    </row>
    <row r="172" spans="1:61" x14ac:dyDescent="0.25">
      <c r="A172" s="171" t="s">
        <v>91</v>
      </c>
      <c r="B172" s="164"/>
      <c r="C172" s="299" t="s">
        <v>628</v>
      </c>
      <c r="D172" s="166"/>
      <c r="E172" s="168"/>
      <c r="F172" s="167"/>
      <c r="G172" s="168"/>
      <c r="H172" s="271"/>
      <c r="J172" s="171" t="s">
        <v>91</v>
      </c>
      <c r="K172" s="164"/>
      <c r="L172" s="299" t="s">
        <v>628</v>
      </c>
      <c r="M172" s="248"/>
      <c r="N172" s="166"/>
      <c r="O172" s="168"/>
      <c r="P172" s="167"/>
      <c r="Q172" s="168"/>
      <c r="R172" s="271"/>
      <c r="AO172" s="260"/>
      <c r="AP172" s="260"/>
      <c r="AQ172" s="260"/>
      <c r="AR172" s="260"/>
      <c r="AS172" s="260"/>
      <c r="AT172" s="260"/>
      <c r="AU172" s="260"/>
      <c r="AV172" s="260"/>
      <c r="AW172" s="260"/>
      <c r="AX172" s="260"/>
      <c r="AY172" s="260"/>
      <c r="AZ172" s="260" t="s">
        <v>170</v>
      </c>
      <c r="BA172" s="260"/>
      <c r="BB172" s="260"/>
      <c r="BC172" s="260"/>
      <c r="BD172" s="260"/>
      <c r="BE172" s="260"/>
      <c r="BF172" s="260"/>
      <c r="BG172" s="210"/>
      <c r="BH172" s="210"/>
      <c r="BI172" s="210"/>
    </row>
    <row r="173" spans="1:61" x14ac:dyDescent="0.25">
      <c r="A173" s="171" t="s">
        <v>91</v>
      </c>
      <c r="B173" s="164"/>
      <c r="C173" s="299" t="s">
        <v>628</v>
      </c>
      <c r="D173" s="166"/>
      <c r="E173" s="168"/>
      <c r="F173" s="167"/>
      <c r="G173" s="168"/>
      <c r="H173" s="271"/>
      <c r="J173" s="171" t="s">
        <v>91</v>
      </c>
      <c r="K173" s="164"/>
      <c r="L173" s="299" t="s">
        <v>628</v>
      </c>
      <c r="M173" s="248"/>
      <c r="N173" s="166"/>
      <c r="O173" s="168"/>
      <c r="P173" s="167"/>
      <c r="Q173" s="168"/>
      <c r="R173" s="271"/>
      <c r="AO173" s="260"/>
      <c r="AP173" s="260"/>
      <c r="AQ173" s="260"/>
      <c r="AR173" s="260"/>
      <c r="AS173" s="260"/>
      <c r="AT173" s="260"/>
      <c r="AU173" s="260"/>
      <c r="AV173" s="260"/>
      <c r="AW173" s="260"/>
      <c r="AX173" s="260"/>
      <c r="AY173" s="260"/>
      <c r="AZ173" s="260" t="s">
        <v>170</v>
      </c>
      <c r="BA173" s="260"/>
      <c r="BB173" s="260"/>
      <c r="BC173" s="260"/>
      <c r="BD173" s="260"/>
      <c r="BE173" s="260"/>
      <c r="BF173" s="260"/>
      <c r="BG173" s="210"/>
      <c r="BH173" s="210"/>
      <c r="BI173" s="210"/>
    </row>
    <row r="174" spans="1:61" x14ac:dyDescent="0.25">
      <c r="A174" s="171" t="s">
        <v>91</v>
      </c>
      <c r="B174" s="164"/>
      <c r="C174" s="299" t="s">
        <v>628</v>
      </c>
      <c r="D174" s="166"/>
      <c r="E174" s="168"/>
      <c r="F174" s="167"/>
      <c r="G174" s="168"/>
      <c r="H174" s="271"/>
      <c r="J174" s="171" t="s">
        <v>91</v>
      </c>
      <c r="K174" s="164"/>
      <c r="L174" s="299" t="s">
        <v>628</v>
      </c>
      <c r="M174" s="248"/>
      <c r="N174" s="166"/>
      <c r="O174" s="168"/>
      <c r="P174" s="167"/>
      <c r="Q174" s="168"/>
      <c r="R174" s="271"/>
      <c r="AO174" s="260"/>
      <c r="AP174" s="260"/>
      <c r="AQ174" s="260"/>
      <c r="AR174" s="260"/>
      <c r="AS174" s="260"/>
      <c r="AT174" s="260"/>
      <c r="AU174" s="260"/>
      <c r="AV174" s="260"/>
      <c r="AW174" s="260"/>
      <c r="AX174" s="260"/>
      <c r="AY174" s="260"/>
      <c r="AZ174" s="260" t="s">
        <v>170</v>
      </c>
      <c r="BA174" s="260"/>
      <c r="BB174" s="260"/>
      <c r="BC174" s="260"/>
      <c r="BD174" s="260"/>
      <c r="BE174" s="260"/>
      <c r="BF174" s="260"/>
      <c r="BG174" s="210"/>
      <c r="BH174" s="210"/>
      <c r="BI174" s="210"/>
    </row>
    <row r="175" spans="1:61" x14ac:dyDescent="0.25">
      <c r="A175" s="171" t="s">
        <v>91</v>
      </c>
      <c r="B175" s="164"/>
      <c r="C175" s="299" t="s">
        <v>628</v>
      </c>
      <c r="D175" s="166"/>
      <c r="E175" s="168"/>
      <c r="F175" s="167"/>
      <c r="G175" s="168"/>
      <c r="H175" s="271"/>
      <c r="J175" s="171" t="s">
        <v>91</v>
      </c>
      <c r="K175" s="164"/>
      <c r="L175" s="299" t="s">
        <v>628</v>
      </c>
      <c r="M175" s="248"/>
      <c r="N175" s="166"/>
      <c r="O175" s="168"/>
      <c r="P175" s="167"/>
      <c r="Q175" s="168"/>
      <c r="R175" s="271"/>
      <c r="AO175" s="260"/>
      <c r="AP175" s="260"/>
      <c r="AQ175" s="260"/>
      <c r="AR175" s="260"/>
      <c r="AS175" s="260"/>
      <c r="AT175" s="260"/>
      <c r="AU175" s="260"/>
      <c r="AV175" s="260"/>
      <c r="AW175" s="260"/>
      <c r="AX175" s="260"/>
      <c r="AY175" s="260"/>
      <c r="AZ175" s="260" t="s">
        <v>170</v>
      </c>
      <c r="BA175" s="260"/>
      <c r="BB175" s="260"/>
      <c r="BC175" s="260"/>
      <c r="BD175" s="260"/>
      <c r="BE175" s="260"/>
      <c r="BF175" s="260"/>
      <c r="BG175" s="210"/>
      <c r="BH175" s="210"/>
      <c r="BI175" s="210"/>
    </row>
    <row r="176" spans="1:61" x14ac:dyDescent="0.25">
      <c r="A176" s="171" t="s">
        <v>91</v>
      </c>
      <c r="B176" s="164"/>
      <c r="C176" s="299" t="s">
        <v>628</v>
      </c>
      <c r="D176" s="166"/>
      <c r="E176" s="168"/>
      <c r="F176" s="167"/>
      <c r="G176" s="168"/>
      <c r="H176" s="271"/>
      <c r="J176" s="171" t="s">
        <v>91</v>
      </c>
      <c r="K176" s="164"/>
      <c r="L176" s="299" t="s">
        <v>628</v>
      </c>
      <c r="M176" s="248"/>
      <c r="N176" s="166"/>
      <c r="O176" s="168"/>
      <c r="P176" s="167"/>
      <c r="Q176" s="168"/>
      <c r="R176" s="271"/>
      <c r="AO176" s="260"/>
      <c r="AP176" s="260"/>
      <c r="AQ176" s="260"/>
      <c r="AR176" s="260"/>
      <c r="AS176" s="260"/>
      <c r="AT176" s="260"/>
      <c r="AU176" s="260"/>
      <c r="AV176" s="260"/>
      <c r="AW176" s="260"/>
      <c r="AX176" s="260"/>
      <c r="AY176" s="260"/>
      <c r="AZ176" s="260" t="s">
        <v>170</v>
      </c>
      <c r="BA176" s="260"/>
      <c r="BB176" s="260"/>
      <c r="BC176" s="260"/>
      <c r="BD176" s="260"/>
      <c r="BE176" s="260"/>
      <c r="BF176" s="260"/>
      <c r="BG176" s="210"/>
      <c r="BH176" s="210"/>
      <c r="BI176" s="210"/>
    </row>
    <row r="177" spans="1:61" x14ac:dyDescent="0.25">
      <c r="A177" s="171" t="s">
        <v>91</v>
      </c>
      <c r="B177" s="164"/>
      <c r="C177" s="299" t="s">
        <v>628</v>
      </c>
      <c r="D177" s="166"/>
      <c r="E177" s="168"/>
      <c r="F177" s="167"/>
      <c r="G177" s="168"/>
      <c r="H177" s="271"/>
      <c r="J177" s="171" t="s">
        <v>91</v>
      </c>
      <c r="K177" s="164"/>
      <c r="L177" s="299" t="s">
        <v>628</v>
      </c>
      <c r="M177" s="248"/>
      <c r="N177" s="166"/>
      <c r="O177" s="168"/>
      <c r="P177" s="167"/>
      <c r="Q177" s="168"/>
      <c r="R177" s="271"/>
      <c r="AO177" s="260"/>
      <c r="AP177" s="260"/>
      <c r="AQ177" s="260"/>
      <c r="AR177" s="260"/>
      <c r="AS177" s="260"/>
      <c r="AT177" s="260"/>
      <c r="AU177" s="260"/>
      <c r="AV177" s="260"/>
      <c r="AW177" s="260"/>
      <c r="AX177" s="260"/>
      <c r="AY177" s="260"/>
      <c r="AZ177" s="260" t="s">
        <v>170</v>
      </c>
      <c r="BA177" s="260"/>
      <c r="BB177" s="260"/>
      <c r="BC177" s="260"/>
      <c r="BD177" s="260"/>
      <c r="BE177" s="260"/>
      <c r="BF177" s="260"/>
      <c r="BG177" s="210"/>
      <c r="BH177" s="210"/>
      <c r="BI177" s="210"/>
    </row>
    <row r="178" spans="1:61" x14ac:dyDescent="0.25">
      <c r="A178" s="171" t="s">
        <v>91</v>
      </c>
      <c r="B178" s="164"/>
      <c r="C178" s="299" t="s">
        <v>628</v>
      </c>
      <c r="D178" s="166"/>
      <c r="E178" s="168"/>
      <c r="F178" s="167"/>
      <c r="G178" s="168"/>
      <c r="H178" s="271"/>
      <c r="J178" s="171" t="s">
        <v>91</v>
      </c>
      <c r="K178" s="164"/>
      <c r="L178" s="299" t="s">
        <v>628</v>
      </c>
      <c r="M178" s="248"/>
      <c r="N178" s="166"/>
      <c r="O178" s="168"/>
      <c r="P178" s="167"/>
      <c r="Q178" s="168"/>
      <c r="R178" s="271"/>
      <c r="AO178" s="260"/>
      <c r="AP178" s="260"/>
      <c r="AQ178" s="260"/>
      <c r="AR178" s="260"/>
      <c r="AS178" s="260"/>
      <c r="AT178" s="260"/>
      <c r="AU178" s="260"/>
      <c r="AV178" s="260"/>
      <c r="AW178" s="260"/>
      <c r="AX178" s="260"/>
      <c r="AY178" s="260"/>
      <c r="AZ178" s="260" t="s">
        <v>170</v>
      </c>
      <c r="BA178" s="260"/>
      <c r="BB178" s="260"/>
      <c r="BC178" s="260"/>
      <c r="BD178" s="260"/>
      <c r="BE178" s="260"/>
      <c r="BF178" s="260"/>
      <c r="BG178" s="210"/>
      <c r="BH178" s="210"/>
      <c r="BI178" s="210"/>
    </row>
    <row r="179" spans="1:61" x14ac:dyDescent="0.25">
      <c r="A179" s="171" t="s">
        <v>91</v>
      </c>
      <c r="B179" s="164"/>
      <c r="C179" s="299" t="s">
        <v>628</v>
      </c>
      <c r="D179" s="166"/>
      <c r="E179" s="168"/>
      <c r="F179" s="167"/>
      <c r="G179" s="168"/>
      <c r="H179" s="271"/>
      <c r="J179" s="171" t="s">
        <v>91</v>
      </c>
      <c r="K179" s="164"/>
      <c r="L179" s="299" t="s">
        <v>628</v>
      </c>
      <c r="M179" s="248"/>
      <c r="N179" s="166"/>
      <c r="O179" s="168"/>
      <c r="P179" s="167"/>
      <c r="Q179" s="168"/>
      <c r="R179" s="271"/>
      <c r="AO179" s="260"/>
      <c r="AP179" s="260"/>
      <c r="AQ179" s="260"/>
      <c r="AR179" s="260"/>
      <c r="AS179" s="260"/>
      <c r="AT179" s="260"/>
      <c r="AU179" s="260"/>
      <c r="AV179" s="260"/>
      <c r="AW179" s="260"/>
      <c r="AX179" s="260"/>
      <c r="AY179" s="260"/>
      <c r="AZ179" s="260" t="s">
        <v>170</v>
      </c>
      <c r="BA179" s="260"/>
      <c r="BB179" s="260"/>
      <c r="BC179" s="260"/>
      <c r="BD179" s="260"/>
      <c r="BE179" s="260"/>
      <c r="BF179" s="260"/>
      <c r="BG179" s="210"/>
      <c r="BH179" s="210"/>
      <c r="BI179" s="210"/>
    </row>
    <row r="180" spans="1:61" x14ac:dyDescent="0.25">
      <c r="A180" s="171" t="s">
        <v>91</v>
      </c>
      <c r="B180" s="164"/>
      <c r="C180" s="299" t="s">
        <v>628</v>
      </c>
      <c r="D180" s="166"/>
      <c r="E180" s="168"/>
      <c r="F180" s="167"/>
      <c r="G180" s="168"/>
      <c r="H180" s="271"/>
      <c r="J180" s="171" t="s">
        <v>91</v>
      </c>
      <c r="K180" s="164"/>
      <c r="L180" s="299" t="s">
        <v>628</v>
      </c>
      <c r="M180" s="248"/>
      <c r="N180" s="166"/>
      <c r="O180" s="168"/>
      <c r="P180" s="167"/>
      <c r="Q180" s="168"/>
      <c r="R180" s="271"/>
      <c r="AO180" s="260"/>
      <c r="AP180" s="260"/>
      <c r="AQ180" s="260"/>
      <c r="AR180" s="260"/>
      <c r="AS180" s="260"/>
      <c r="AT180" s="260"/>
      <c r="AU180" s="260"/>
      <c r="AV180" s="260"/>
      <c r="AW180" s="260"/>
      <c r="AX180" s="260"/>
      <c r="AY180" s="260"/>
      <c r="AZ180" s="260" t="s">
        <v>170</v>
      </c>
      <c r="BA180" s="260"/>
      <c r="BB180" s="260"/>
      <c r="BC180" s="260"/>
      <c r="BD180" s="260"/>
      <c r="BE180" s="260"/>
      <c r="BF180" s="260"/>
      <c r="BG180" s="210"/>
      <c r="BH180" s="210"/>
      <c r="BI180" s="210"/>
    </row>
    <row r="181" spans="1:61" x14ac:dyDescent="0.25">
      <c r="A181" s="171" t="s">
        <v>91</v>
      </c>
      <c r="B181" s="164"/>
      <c r="C181" s="299" t="s">
        <v>628</v>
      </c>
      <c r="D181" s="166"/>
      <c r="E181" s="168"/>
      <c r="F181" s="167"/>
      <c r="G181" s="168"/>
      <c r="H181" s="271"/>
      <c r="J181" s="171" t="s">
        <v>91</v>
      </c>
      <c r="K181" s="164"/>
      <c r="L181" s="299" t="s">
        <v>628</v>
      </c>
      <c r="M181" s="248"/>
      <c r="N181" s="166"/>
      <c r="O181" s="168"/>
      <c r="P181" s="167"/>
      <c r="Q181" s="168"/>
      <c r="R181" s="271"/>
      <c r="AO181" s="260"/>
      <c r="AP181" s="260"/>
      <c r="AQ181" s="260"/>
      <c r="AR181" s="260"/>
      <c r="AS181" s="260"/>
      <c r="AT181" s="260"/>
      <c r="AU181" s="260"/>
      <c r="AV181" s="260"/>
      <c r="AW181" s="260"/>
      <c r="AX181" s="260"/>
      <c r="AY181" s="260"/>
      <c r="AZ181" s="260" t="s">
        <v>170</v>
      </c>
      <c r="BA181" s="260"/>
      <c r="BB181" s="260"/>
      <c r="BC181" s="260"/>
      <c r="BD181" s="260"/>
      <c r="BE181" s="260"/>
      <c r="BF181" s="260"/>
      <c r="BG181" s="210"/>
      <c r="BH181" s="210"/>
      <c r="BI181" s="210"/>
    </row>
    <row r="182" spans="1:61" x14ac:dyDescent="0.25">
      <c r="A182" s="171" t="s">
        <v>91</v>
      </c>
      <c r="B182" s="164"/>
      <c r="C182" s="299" t="s">
        <v>628</v>
      </c>
      <c r="D182" s="166"/>
      <c r="E182" s="168"/>
      <c r="F182" s="167"/>
      <c r="G182" s="168"/>
      <c r="H182" s="271"/>
      <c r="J182" s="171" t="s">
        <v>91</v>
      </c>
      <c r="K182" s="164"/>
      <c r="L182" s="299" t="s">
        <v>628</v>
      </c>
      <c r="M182" s="248"/>
      <c r="N182" s="166"/>
      <c r="O182" s="168"/>
      <c r="P182" s="167"/>
      <c r="Q182" s="168"/>
      <c r="R182" s="271"/>
      <c r="AO182" s="260"/>
      <c r="AP182" s="260"/>
      <c r="AQ182" s="260"/>
      <c r="AR182" s="260"/>
      <c r="AS182" s="260"/>
      <c r="AT182" s="260"/>
      <c r="AU182" s="260"/>
      <c r="AV182" s="260"/>
      <c r="AW182" s="260"/>
      <c r="AX182" s="260"/>
      <c r="AY182" s="260"/>
      <c r="AZ182" s="260" t="s">
        <v>170</v>
      </c>
      <c r="BA182" s="260"/>
      <c r="BB182" s="260"/>
      <c r="BC182" s="260"/>
      <c r="BD182" s="260"/>
      <c r="BE182" s="260"/>
      <c r="BF182" s="260"/>
      <c r="BG182" s="210"/>
      <c r="BH182" s="210"/>
      <c r="BI182" s="210"/>
    </row>
    <row r="183" spans="1:61" x14ac:dyDescent="0.25">
      <c r="A183" s="171" t="s">
        <v>91</v>
      </c>
      <c r="B183" s="164"/>
      <c r="C183" s="299" t="s">
        <v>628</v>
      </c>
      <c r="D183" s="166"/>
      <c r="E183" s="168"/>
      <c r="F183" s="167"/>
      <c r="G183" s="168"/>
      <c r="H183" s="271"/>
      <c r="J183" s="171" t="s">
        <v>91</v>
      </c>
      <c r="K183" s="164"/>
      <c r="L183" s="299" t="s">
        <v>628</v>
      </c>
      <c r="M183" s="248"/>
      <c r="N183" s="166"/>
      <c r="O183" s="168"/>
      <c r="P183" s="167"/>
      <c r="Q183" s="168"/>
      <c r="R183" s="271"/>
      <c r="AO183" s="260"/>
      <c r="AP183" s="260"/>
      <c r="AQ183" s="260"/>
      <c r="AR183" s="260"/>
      <c r="AS183" s="260"/>
      <c r="AT183" s="260"/>
      <c r="AU183" s="260"/>
      <c r="AV183" s="260"/>
      <c r="AW183" s="260"/>
      <c r="AX183" s="260"/>
      <c r="AY183" s="260"/>
      <c r="AZ183" s="260" t="s">
        <v>170</v>
      </c>
      <c r="BA183" s="260"/>
      <c r="BB183" s="260"/>
      <c r="BC183" s="260"/>
      <c r="BD183" s="260"/>
      <c r="BE183" s="260"/>
      <c r="BF183" s="260"/>
      <c r="BG183" s="210"/>
      <c r="BH183" s="210"/>
      <c r="BI183" s="210"/>
    </row>
    <row r="184" spans="1:61" x14ac:dyDescent="0.25">
      <c r="A184" s="171" t="s">
        <v>91</v>
      </c>
      <c r="B184" s="164"/>
      <c r="C184" s="299" t="s">
        <v>628</v>
      </c>
      <c r="D184" s="166"/>
      <c r="E184" s="168"/>
      <c r="F184" s="167"/>
      <c r="G184" s="168"/>
      <c r="H184" s="271"/>
      <c r="J184" s="171" t="s">
        <v>91</v>
      </c>
      <c r="K184" s="164"/>
      <c r="L184" s="299" t="s">
        <v>628</v>
      </c>
      <c r="M184" s="248"/>
      <c r="N184" s="166"/>
      <c r="O184" s="168"/>
      <c r="P184" s="167"/>
      <c r="Q184" s="168"/>
      <c r="R184" s="271"/>
      <c r="AO184" s="260"/>
      <c r="AP184" s="260"/>
      <c r="AQ184" s="260"/>
      <c r="AR184" s="260"/>
      <c r="AS184" s="260"/>
      <c r="AT184" s="260"/>
      <c r="AU184" s="260"/>
      <c r="AV184" s="260"/>
      <c r="AW184" s="260"/>
      <c r="AX184" s="260"/>
      <c r="AY184" s="260"/>
      <c r="AZ184" s="260" t="s">
        <v>170</v>
      </c>
      <c r="BA184" s="260"/>
      <c r="BB184" s="260"/>
      <c r="BC184" s="260"/>
      <c r="BD184" s="260"/>
      <c r="BE184" s="260"/>
      <c r="BF184" s="260"/>
      <c r="BG184" s="210"/>
      <c r="BH184" s="210"/>
      <c r="BI184" s="210"/>
    </row>
    <row r="185" spans="1:61" x14ac:dyDescent="0.25">
      <c r="A185" s="171" t="s">
        <v>91</v>
      </c>
      <c r="B185" s="164"/>
      <c r="C185" s="299" t="s">
        <v>628</v>
      </c>
      <c r="D185" s="166"/>
      <c r="E185" s="168"/>
      <c r="F185" s="167"/>
      <c r="G185" s="168"/>
      <c r="H185" s="271"/>
      <c r="J185" s="171" t="s">
        <v>91</v>
      </c>
      <c r="K185" s="164"/>
      <c r="L185" s="299" t="s">
        <v>628</v>
      </c>
      <c r="M185" s="248"/>
      <c r="N185" s="166"/>
      <c r="O185" s="168"/>
      <c r="P185" s="167"/>
      <c r="Q185" s="168"/>
      <c r="R185" s="271"/>
      <c r="AO185" s="260"/>
      <c r="AP185" s="260"/>
      <c r="AQ185" s="260"/>
      <c r="AR185" s="260"/>
      <c r="AS185" s="260"/>
      <c r="AT185" s="260"/>
      <c r="AU185" s="260"/>
      <c r="AV185" s="260"/>
      <c r="AW185" s="260"/>
      <c r="AX185" s="260"/>
      <c r="AY185" s="260"/>
      <c r="AZ185" s="260" t="s">
        <v>170</v>
      </c>
      <c r="BA185" s="260"/>
      <c r="BB185" s="260"/>
      <c r="BC185" s="260"/>
      <c r="BD185" s="260"/>
      <c r="BE185" s="260"/>
      <c r="BF185" s="260"/>
      <c r="BG185" s="210"/>
      <c r="BH185" s="210"/>
      <c r="BI185" s="210"/>
    </row>
    <row r="186" spans="1:61" x14ac:dyDescent="0.25">
      <c r="A186" s="171" t="s">
        <v>91</v>
      </c>
      <c r="B186" s="164"/>
      <c r="C186" s="299" t="s">
        <v>628</v>
      </c>
      <c r="D186" s="166"/>
      <c r="E186" s="168"/>
      <c r="F186" s="167"/>
      <c r="G186" s="168"/>
      <c r="H186" s="271"/>
      <c r="J186" s="171" t="s">
        <v>91</v>
      </c>
      <c r="K186" s="164"/>
      <c r="L186" s="299" t="s">
        <v>628</v>
      </c>
      <c r="M186" s="248"/>
      <c r="N186" s="166"/>
      <c r="O186" s="168"/>
      <c r="P186" s="167"/>
      <c r="Q186" s="168"/>
      <c r="R186" s="271"/>
      <c r="AO186" s="260"/>
      <c r="AP186" s="260"/>
      <c r="AQ186" s="260"/>
      <c r="AR186" s="260"/>
      <c r="AS186" s="260"/>
      <c r="AT186" s="260"/>
      <c r="AU186" s="260"/>
      <c r="AV186" s="260"/>
      <c r="AW186" s="260"/>
      <c r="AX186" s="260"/>
      <c r="AY186" s="260"/>
      <c r="AZ186" s="260" t="s">
        <v>170</v>
      </c>
      <c r="BA186" s="260"/>
      <c r="BB186" s="260"/>
      <c r="BC186" s="260"/>
      <c r="BD186" s="260"/>
      <c r="BE186" s="260"/>
      <c r="BF186" s="260"/>
      <c r="BG186" s="210"/>
      <c r="BH186" s="210"/>
      <c r="BI186" s="210"/>
    </row>
    <row r="187" spans="1:61" x14ac:dyDescent="0.25">
      <c r="A187" s="171" t="s">
        <v>91</v>
      </c>
      <c r="B187" s="164"/>
      <c r="C187" s="299" t="s">
        <v>628</v>
      </c>
      <c r="D187" s="166"/>
      <c r="E187" s="168"/>
      <c r="F187" s="167"/>
      <c r="G187" s="168"/>
      <c r="H187" s="271"/>
      <c r="J187" s="171" t="s">
        <v>91</v>
      </c>
      <c r="K187" s="164"/>
      <c r="L187" s="299" t="s">
        <v>628</v>
      </c>
      <c r="M187" s="248"/>
      <c r="N187" s="166"/>
      <c r="O187" s="168"/>
      <c r="P187" s="167"/>
      <c r="Q187" s="168"/>
      <c r="R187" s="271"/>
      <c r="AO187" s="260"/>
      <c r="AP187" s="260"/>
      <c r="AQ187" s="260"/>
      <c r="AR187" s="260"/>
      <c r="AS187" s="260"/>
      <c r="AT187" s="260"/>
      <c r="AU187" s="260"/>
      <c r="AV187" s="260"/>
      <c r="AW187" s="260"/>
      <c r="AX187" s="260"/>
      <c r="AY187" s="260"/>
      <c r="AZ187" s="260" t="s">
        <v>170</v>
      </c>
      <c r="BA187" s="260"/>
      <c r="BB187" s="260"/>
      <c r="BC187" s="260"/>
      <c r="BD187" s="260"/>
      <c r="BE187" s="260"/>
      <c r="BF187" s="260"/>
      <c r="BG187" s="210"/>
      <c r="BH187" s="210"/>
      <c r="BI187" s="210"/>
    </row>
    <row r="188" spans="1:61" x14ac:dyDescent="0.25">
      <c r="A188" s="171" t="s">
        <v>91</v>
      </c>
      <c r="B188" s="164"/>
      <c r="C188" s="299" t="s">
        <v>628</v>
      </c>
      <c r="D188" s="166"/>
      <c r="E188" s="168"/>
      <c r="F188" s="167"/>
      <c r="G188" s="168"/>
      <c r="H188" s="271"/>
      <c r="J188" s="171" t="s">
        <v>91</v>
      </c>
      <c r="K188" s="164"/>
      <c r="L188" s="299" t="s">
        <v>628</v>
      </c>
      <c r="M188" s="248"/>
      <c r="N188" s="166"/>
      <c r="O188" s="168"/>
      <c r="P188" s="167"/>
      <c r="Q188" s="168"/>
      <c r="R188" s="271"/>
      <c r="AO188" s="260"/>
      <c r="AP188" s="260"/>
      <c r="AQ188" s="260"/>
      <c r="AR188" s="260"/>
      <c r="AS188" s="260"/>
      <c r="AT188" s="260"/>
      <c r="AU188" s="260"/>
      <c r="AV188" s="260"/>
      <c r="AW188" s="260"/>
      <c r="AX188" s="260"/>
      <c r="AY188" s="260"/>
      <c r="AZ188" s="260" t="s">
        <v>170</v>
      </c>
      <c r="BA188" s="260"/>
      <c r="BB188" s="260"/>
      <c r="BC188" s="260"/>
      <c r="BD188" s="260"/>
      <c r="BE188" s="260"/>
      <c r="BF188" s="260"/>
      <c r="BG188" s="210"/>
      <c r="BH188" s="210"/>
      <c r="BI188" s="210"/>
    </row>
    <row r="189" spans="1:61" x14ac:dyDescent="0.25">
      <c r="A189" s="171" t="s">
        <v>91</v>
      </c>
      <c r="B189" s="164"/>
      <c r="C189" s="299" t="s">
        <v>628</v>
      </c>
      <c r="D189" s="166"/>
      <c r="E189" s="168"/>
      <c r="F189" s="167"/>
      <c r="G189" s="168"/>
      <c r="H189" s="271"/>
      <c r="J189" s="171" t="s">
        <v>91</v>
      </c>
      <c r="K189" s="164"/>
      <c r="L189" s="299" t="s">
        <v>628</v>
      </c>
      <c r="M189" s="248"/>
      <c r="N189" s="166"/>
      <c r="O189" s="168"/>
      <c r="P189" s="167"/>
      <c r="Q189" s="168"/>
      <c r="R189" s="271"/>
      <c r="AO189" s="260"/>
      <c r="AP189" s="260"/>
      <c r="AQ189" s="260"/>
      <c r="AR189" s="260"/>
      <c r="AS189" s="260"/>
      <c r="AT189" s="260"/>
      <c r="AU189" s="260"/>
      <c r="AV189" s="260"/>
      <c r="AW189" s="260"/>
      <c r="AX189" s="260"/>
      <c r="AY189" s="260"/>
      <c r="AZ189" s="260" t="s">
        <v>170</v>
      </c>
      <c r="BA189" s="260"/>
      <c r="BB189" s="260"/>
      <c r="BC189" s="260"/>
      <c r="BD189" s="260"/>
      <c r="BE189" s="260"/>
      <c r="BF189" s="260"/>
      <c r="BG189" s="210"/>
      <c r="BH189" s="210"/>
      <c r="BI189" s="210"/>
    </row>
    <row r="190" spans="1:61" x14ac:dyDescent="0.25">
      <c r="A190" s="171" t="s">
        <v>91</v>
      </c>
      <c r="B190" s="164"/>
      <c r="C190" s="299" t="s">
        <v>628</v>
      </c>
      <c r="D190" s="166"/>
      <c r="E190" s="168"/>
      <c r="F190" s="167"/>
      <c r="G190" s="168"/>
      <c r="H190" s="271"/>
      <c r="J190" s="171" t="s">
        <v>91</v>
      </c>
      <c r="K190" s="164"/>
      <c r="L190" s="299" t="s">
        <v>628</v>
      </c>
      <c r="M190" s="248"/>
      <c r="N190" s="166"/>
      <c r="O190" s="168"/>
      <c r="P190" s="167"/>
      <c r="Q190" s="168"/>
      <c r="R190" s="271"/>
      <c r="AO190" s="260"/>
      <c r="AP190" s="260"/>
      <c r="AQ190" s="260"/>
      <c r="AR190" s="260"/>
      <c r="AS190" s="260"/>
      <c r="AT190" s="260"/>
      <c r="AU190" s="260"/>
      <c r="AV190" s="260"/>
      <c r="AW190" s="260"/>
      <c r="AX190" s="260"/>
      <c r="AY190" s="260"/>
      <c r="AZ190" s="260" t="s">
        <v>170</v>
      </c>
      <c r="BA190" s="260"/>
      <c r="BB190" s="260"/>
      <c r="BC190" s="260"/>
      <c r="BD190" s="260"/>
      <c r="BE190" s="260"/>
      <c r="BF190" s="260"/>
      <c r="BG190" s="210"/>
      <c r="BH190" s="210"/>
      <c r="BI190" s="210"/>
    </row>
    <row r="191" spans="1:61" x14ac:dyDescent="0.25">
      <c r="A191" s="171" t="s">
        <v>91</v>
      </c>
      <c r="B191" s="164"/>
      <c r="C191" s="299" t="s">
        <v>628</v>
      </c>
      <c r="D191" s="166"/>
      <c r="E191" s="168"/>
      <c r="F191" s="167"/>
      <c r="G191" s="168"/>
      <c r="H191" s="271"/>
      <c r="J191" s="171" t="s">
        <v>91</v>
      </c>
      <c r="K191" s="164"/>
      <c r="L191" s="299" t="s">
        <v>628</v>
      </c>
      <c r="M191" s="248"/>
      <c r="N191" s="166"/>
      <c r="O191" s="168"/>
      <c r="P191" s="167"/>
      <c r="Q191" s="168"/>
      <c r="R191" s="271"/>
      <c r="AO191" s="260"/>
      <c r="AP191" s="260"/>
      <c r="AQ191" s="260"/>
      <c r="AR191" s="260"/>
      <c r="AS191" s="260"/>
      <c r="AT191" s="260"/>
      <c r="AU191" s="260"/>
      <c r="AV191" s="260"/>
      <c r="AW191" s="260"/>
      <c r="AX191" s="260"/>
      <c r="AY191" s="260"/>
      <c r="AZ191" s="260" t="s">
        <v>170</v>
      </c>
      <c r="BA191" s="260"/>
      <c r="BB191" s="260"/>
      <c r="BC191" s="260"/>
      <c r="BD191" s="260"/>
      <c r="BE191" s="260"/>
      <c r="BF191" s="260"/>
      <c r="BG191" s="210"/>
      <c r="BH191" s="210"/>
      <c r="BI191" s="210"/>
    </row>
    <row r="192" spans="1:61" x14ac:dyDescent="0.25">
      <c r="A192" s="171" t="s">
        <v>91</v>
      </c>
      <c r="B192" s="164"/>
      <c r="C192" s="299" t="s">
        <v>628</v>
      </c>
      <c r="D192" s="166"/>
      <c r="E192" s="168"/>
      <c r="F192" s="167"/>
      <c r="G192" s="168"/>
      <c r="H192" s="271"/>
      <c r="J192" s="171" t="s">
        <v>91</v>
      </c>
      <c r="K192" s="164"/>
      <c r="L192" s="299" t="s">
        <v>628</v>
      </c>
      <c r="M192" s="248"/>
      <c r="N192" s="166"/>
      <c r="O192" s="168"/>
      <c r="P192" s="167"/>
      <c r="Q192" s="168"/>
      <c r="R192" s="271"/>
      <c r="AO192" s="260"/>
      <c r="AP192" s="260"/>
      <c r="AQ192" s="260"/>
      <c r="AR192" s="260"/>
      <c r="AS192" s="260"/>
      <c r="AT192" s="260"/>
      <c r="AU192" s="260"/>
      <c r="AV192" s="260"/>
      <c r="AW192" s="260"/>
      <c r="AX192" s="260"/>
      <c r="AY192" s="260"/>
      <c r="AZ192" s="260" t="s">
        <v>170</v>
      </c>
      <c r="BA192" s="260"/>
      <c r="BB192" s="260"/>
      <c r="BC192" s="260"/>
      <c r="BD192" s="260"/>
      <c r="BE192" s="260"/>
      <c r="BF192" s="260"/>
      <c r="BG192" s="210"/>
      <c r="BH192" s="210"/>
      <c r="BI192" s="210"/>
    </row>
    <row r="193" spans="1:61" x14ac:dyDescent="0.25">
      <c r="A193" s="171" t="s">
        <v>91</v>
      </c>
      <c r="B193" s="164"/>
      <c r="C193" s="299" t="s">
        <v>628</v>
      </c>
      <c r="D193" s="166"/>
      <c r="E193" s="168"/>
      <c r="F193" s="167"/>
      <c r="G193" s="168"/>
      <c r="H193" s="271"/>
      <c r="J193" s="171" t="s">
        <v>91</v>
      </c>
      <c r="K193" s="164"/>
      <c r="L193" s="299" t="s">
        <v>628</v>
      </c>
      <c r="M193" s="248"/>
      <c r="N193" s="166"/>
      <c r="O193" s="168"/>
      <c r="P193" s="167"/>
      <c r="Q193" s="168"/>
      <c r="R193" s="271"/>
      <c r="AO193" s="260"/>
      <c r="AP193" s="260"/>
      <c r="AQ193" s="260"/>
      <c r="AR193" s="260"/>
      <c r="AS193" s="260"/>
      <c r="AT193" s="260"/>
      <c r="AU193" s="260"/>
      <c r="AV193" s="260"/>
      <c r="AW193" s="260"/>
      <c r="AX193" s="260"/>
      <c r="AY193" s="260"/>
      <c r="AZ193" s="260" t="s">
        <v>170</v>
      </c>
      <c r="BA193" s="260"/>
      <c r="BB193" s="260"/>
      <c r="BC193" s="260"/>
      <c r="BD193" s="260"/>
      <c r="BE193" s="260"/>
      <c r="BF193" s="260"/>
      <c r="BG193" s="210"/>
      <c r="BH193" s="210"/>
      <c r="BI193" s="210"/>
    </row>
    <row r="194" spans="1:61" x14ac:dyDescent="0.25">
      <c r="A194" s="171" t="s">
        <v>91</v>
      </c>
      <c r="B194" s="164"/>
      <c r="C194" s="299" t="s">
        <v>628</v>
      </c>
      <c r="D194" s="166"/>
      <c r="E194" s="168"/>
      <c r="F194" s="167"/>
      <c r="G194" s="168"/>
      <c r="H194" s="271"/>
      <c r="J194" s="171" t="s">
        <v>91</v>
      </c>
      <c r="K194" s="164"/>
      <c r="L194" s="299" t="s">
        <v>628</v>
      </c>
      <c r="M194" s="248"/>
      <c r="N194" s="166"/>
      <c r="O194" s="168"/>
      <c r="P194" s="167"/>
      <c r="Q194" s="168"/>
      <c r="R194" s="271"/>
      <c r="AO194" s="260"/>
      <c r="AP194" s="260"/>
      <c r="AQ194" s="260"/>
      <c r="AR194" s="260"/>
      <c r="AS194" s="260"/>
      <c r="AT194" s="260"/>
      <c r="AU194" s="260"/>
      <c r="AV194" s="260"/>
      <c r="AW194" s="260"/>
      <c r="AX194" s="260"/>
      <c r="AY194" s="260"/>
      <c r="AZ194" s="260" t="s">
        <v>170</v>
      </c>
      <c r="BA194" s="260"/>
      <c r="BB194" s="260"/>
      <c r="BC194" s="260"/>
      <c r="BD194" s="260"/>
      <c r="BE194" s="260"/>
      <c r="BF194" s="260"/>
      <c r="BG194" s="210"/>
      <c r="BH194" s="210"/>
      <c r="BI194" s="210"/>
    </row>
    <row r="195" spans="1:61" x14ac:dyDescent="0.25">
      <c r="A195" s="171" t="s">
        <v>91</v>
      </c>
      <c r="B195" s="164"/>
      <c r="C195" s="299" t="s">
        <v>628</v>
      </c>
      <c r="D195" s="166"/>
      <c r="E195" s="168"/>
      <c r="F195" s="167"/>
      <c r="G195" s="168"/>
      <c r="H195" s="271"/>
      <c r="J195" s="171" t="s">
        <v>91</v>
      </c>
      <c r="K195" s="164"/>
      <c r="L195" s="299" t="s">
        <v>628</v>
      </c>
      <c r="M195" s="248"/>
      <c r="N195" s="166"/>
      <c r="O195" s="168"/>
      <c r="P195" s="167"/>
      <c r="Q195" s="168"/>
      <c r="R195" s="271"/>
      <c r="AO195" s="260"/>
      <c r="AP195" s="260"/>
      <c r="AQ195" s="260"/>
      <c r="AR195" s="260"/>
      <c r="AS195" s="260"/>
      <c r="AT195" s="260"/>
      <c r="AU195" s="260"/>
      <c r="AV195" s="260"/>
      <c r="AW195" s="260"/>
      <c r="AX195" s="260"/>
      <c r="AY195" s="260"/>
      <c r="AZ195" s="260" t="s">
        <v>170</v>
      </c>
      <c r="BA195" s="260"/>
      <c r="BB195" s="260"/>
      <c r="BC195" s="260"/>
      <c r="BD195" s="260"/>
      <c r="BE195" s="260"/>
      <c r="BF195" s="260"/>
      <c r="BG195" s="210"/>
      <c r="BH195" s="210"/>
      <c r="BI195" s="210"/>
    </row>
    <row r="196" spans="1:61" x14ac:dyDescent="0.25">
      <c r="A196" s="171" t="s">
        <v>91</v>
      </c>
      <c r="B196" s="164"/>
      <c r="C196" s="299" t="s">
        <v>628</v>
      </c>
      <c r="D196" s="166"/>
      <c r="E196" s="168"/>
      <c r="F196" s="167"/>
      <c r="G196" s="168"/>
      <c r="H196" s="271"/>
      <c r="J196" s="171" t="s">
        <v>91</v>
      </c>
      <c r="K196" s="164"/>
      <c r="L196" s="299" t="s">
        <v>628</v>
      </c>
      <c r="M196" s="248"/>
      <c r="N196" s="166"/>
      <c r="O196" s="168"/>
      <c r="P196" s="167"/>
      <c r="Q196" s="168"/>
      <c r="R196" s="271"/>
      <c r="AO196" s="260"/>
      <c r="AP196" s="260"/>
      <c r="AQ196" s="260"/>
      <c r="AR196" s="260"/>
      <c r="AS196" s="260"/>
      <c r="AT196" s="260"/>
      <c r="AU196" s="260"/>
      <c r="AV196" s="260"/>
      <c r="AW196" s="260"/>
      <c r="AX196" s="260"/>
      <c r="AY196" s="260"/>
      <c r="AZ196" s="260" t="s">
        <v>170</v>
      </c>
      <c r="BA196" s="260"/>
      <c r="BB196" s="260"/>
      <c r="BC196" s="260"/>
      <c r="BD196" s="260"/>
      <c r="BE196" s="260"/>
      <c r="BF196" s="260"/>
      <c r="BG196" s="210"/>
      <c r="BH196" s="210"/>
      <c r="BI196" s="210"/>
    </row>
    <row r="197" spans="1:61" x14ac:dyDescent="0.25">
      <c r="A197" s="171" t="s">
        <v>91</v>
      </c>
      <c r="B197" s="164"/>
      <c r="C197" s="299" t="s">
        <v>628</v>
      </c>
      <c r="D197" s="166"/>
      <c r="E197" s="168"/>
      <c r="F197" s="167"/>
      <c r="G197" s="168"/>
      <c r="H197" s="271"/>
      <c r="J197" s="171" t="s">
        <v>91</v>
      </c>
      <c r="K197" s="164"/>
      <c r="L197" s="299" t="s">
        <v>628</v>
      </c>
      <c r="M197" s="248"/>
      <c r="N197" s="166"/>
      <c r="O197" s="168"/>
      <c r="P197" s="167"/>
      <c r="Q197" s="168"/>
      <c r="R197" s="271"/>
      <c r="AO197" s="260"/>
      <c r="AP197" s="260"/>
      <c r="AQ197" s="260"/>
      <c r="AR197" s="260"/>
      <c r="AS197" s="260"/>
      <c r="AT197" s="260"/>
      <c r="AU197" s="260"/>
      <c r="AV197" s="260"/>
      <c r="AW197" s="260"/>
      <c r="AX197" s="260"/>
      <c r="AY197" s="260"/>
      <c r="AZ197" s="260" t="s">
        <v>170</v>
      </c>
      <c r="BA197" s="260"/>
      <c r="BB197" s="260"/>
      <c r="BC197" s="260"/>
      <c r="BD197" s="260"/>
      <c r="BE197" s="260"/>
      <c r="BF197" s="260"/>
      <c r="BG197" s="210"/>
      <c r="BH197" s="210"/>
      <c r="BI197" s="210"/>
    </row>
    <row r="198" spans="1:61" x14ac:dyDescent="0.25">
      <c r="A198" s="171" t="s">
        <v>91</v>
      </c>
      <c r="B198" s="164"/>
      <c r="C198" s="299" t="s">
        <v>628</v>
      </c>
      <c r="D198" s="166"/>
      <c r="E198" s="168"/>
      <c r="F198" s="167"/>
      <c r="G198" s="168"/>
      <c r="H198" s="271"/>
      <c r="J198" s="171" t="s">
        <v>91</v>
      </c>
      <c r="K198" s="164"/>
      <c r="L198" s="299" t="s">
        <v>628</v>
      </c>
      <c r="M198" s="248"/>
      <c r="N198" s="166"/>
      <c r="O198" s="168"/>
      <c r="P198" s="167"/>
      <c r="Q198" s="168"/>
      <c r="R198" s="271"/>
      <c r="AO198" s="260"/>
      <c r="AP198" s="260"/>
      <c r="AQ198" s="260"/>
      <c r="AR198" s="260"/>
      <c r="AS198" s="260"/>
      <c r="AT198" s="260"/>
      <c r="AU198" s="260"/>
      <c r="AV198" s="260"/>
      <c r="AW198" s="260"/>
      <c r="AX198" s="260"/>
      <c r="AY198" s="260"/>
      <c r="AZ198" s="260" t="s">
        <v>170</v>
      </c>
      <c r="BA198" s="260"/>
      <c r="BB198" s="260"/>
      <c r="BC198" s="260"/>
      <c r="BD198" s="260"/>
      <c r="BE198" s="260"/>
      <c r="BF198" s="260"/>
      <c r="BG198" s="210"/>
      <c r="BH198" s="210"/>
      <c r="BI198" s="210"/>
    </row>
    <row r="199" spans="1:61" x14ac:dyDescent="0.25">
      <c r="A199" s="171" t="s">
        <v>91</v>
      </c>
      <c r="B199" s="164"/>
      <c r="C199" s="299" t="s">
        <v>628</v>
      </c>
      <c r="D199" s="166"/>
      <c r="E199" s="168"/>
      <c r="F199" s="167"/>
      <c r="G199" s="168"/>
      <c r="H199" s="271"/>
      <c r="J199" s="171" t="s">
        <v>91</v>
      </c>
      <c r="K199" s="164"/>
      <c r="L199" s="299" t="s">
        <v>628</v>
      </c>
      <c r="M199" s="248"/>
      <c r="N199" s="166"/>
      <c r="O199" s="168"/>
      <c r="P199" s="167"/>
      <c r="Q199" s="168"/>
      <c r="R199" s="271"/>
      <c r="AO199" s="260"/>
      <c r="AP199" s="260"/>
      <c r="AQ199" s="260"/>
      <c r="AR199" s="260"/>
      <c r="AS199" s="260"/>
      <c r="AT199" s="260"/>
      <c r="AU199" s="260"/>
      <c r="AV199" s="260"/>
      <c r="AW199" s="260"/>
      <c r="AX199" s="260"/>
      <c r="AY199" s="260"/>
      <c r="AZ199" s="260" t="s">
        <v>170</v>
      </c>
      <c r="BA199" s="260"/>
      <c r="BB199" s="260"/>
      <c r="BC199" s="260"/>
      <c r="BD199" s="260"/>
      <c r="BE199" s="260"/>
      <c r="BF199" s="260"/>
      <c r="BG199" s="210"/>
      <c r="BH199" s="210"/>
      <c r="BI199" s="210"/>
    </row>
    <row r="200" spans="1:61" x14ac:dyDescent="0.25">
      <c r="A200" s="171" t="s">
        <v>91</v>
      </c>
      <c r="B200" s="164"/>
      <c r="C200" s="299" t="s">
        <v>628</v>
      </c>
      <c r="D200" s="166"/>
      <c r="E200" s="168"/>
      <c r="F200" s="167"/>
      <c r="G200" s="168"/>
      <c r="H200" s="271"/>
      <c r="J200" s="171" t="s">
        <v>91</v>
      </c>
      <c r="K200" s="164"/>
      <c r="L200" s="299" t="s">
        <v>628</v>
      </c>
      <c r="M200" s="248"/>
      <c r="N200" s="166"/>
      <c r="O200" s="168"/>
      <c r="P200" s="167"/>
      <c r="Q200" s="168"/>
      <c r="R200" s="271"/>
      <c r="AO200" s="260"/>
      <c r="AP200" s="260"/>
      <c r="AQ200" s="260"/>
      <c r="AR200" s="260"/>
      <c r="AS200" s="260"/>
      <c r="AT200" s="260"/>
      <c r="AU200" s="260"/>
      <c r="AV200" s="260"/>
      <c r="AW200" s="260"/>
      <c r="AX200" s="260"/>
      <c r="AY200" s="260"/>
      <c r="AZ200" s="260" t="s">
        <v>170</v>
      </c>
      <c r="BA200" s="260"/>
      <c r="BB200" s="260"/>
      <c r="BC200" s="260"/>
      <c r="BD200" s="260"/>
      <c r="BE200" s="260"/>
      <c r="BF200" s="260"/>
      <c r="BG200" s="210"/>
      <c r="BH200" s="210"/>
      <c r="BI200" s="210"/>
    </row>
    <row r="201" spans="1:61" x14ac:dyDescent="0.25">
      <c r="A201" s="171" t="s">
        <v>91</v>
      </c>
      <c r="B201" s="164"/>
      <c r="C201" s="299" t="s">
        <v>628</v>
      </c>
      <c r="D201" s="166"/>
      <c r="E201" s="168"/>
      <c r="F201" s="167"/>
      <c r="G201" s="168"/>
      <c r="H201" s="271"/>
      <c r="J201" s="171" t="s">
        <v>91</v>
      </c>
      <c r="K201" s="164"/>
      <c r="L201" s="299" t="s">
        <v>628</v>
      </c>
      <c r="M201" s="248"/>
      <c r="N201" s="166"/>
      <c r="O201" s="168"/>
      <c r="P201" s="167"/>
      <c r="Q201" s="168"/>
      <c r="R201" s="271"/>
      <c r="AO201" s="260"/>
      <c r="AP201" s="260"/>
      <c r="AQ201" s="260"/>
      <c r="AR201" s="260"/>
      <c r="AS201" s="260"/>
      <c r="AT201" s="260"/>
      <c r="AU201" s="260"/>
      <c r="AV201" s="260"/>
      <c r="AW201" s="260"/>
      <c r="AX201" s="260"/>
      <c r="AY201" s="260"/>
      <c r="AZ201" s="260" t="s">
        <v>170</v>
      </c>
      <c r="BA201" s="260"/>
      <c r="BB201" s="260"/>
      <c r="BC201" s="260"/>
      <c r="BD201" s="260"/>
      <c r="BE201" s="260"/>
      <c r="BF201" s="260"/>
      <c r="BG201" s="210"/>
      <c r="BH201" s="210"/>
      <c r="BI201" s="210"/>
    </row>
    <row r="202" spans="1:61" x14ac:dyDescent="0.25">
      <c r="A202" s="171" t="s">
        <v>91</v>
      </c>
      <c r="B202" s="164"/>
      <c r="C202" s="299" t="s">
        <v>628</v>
      </c>
      <c r="D202" s="166"/>
      <c r="E202" s="168"/>
      <c r="F202" s="167"/>
      <c r="G202" s="168"/>
      <c r="H202" s="271"/>
      <c r="J202" s="171" t="s">
        <v>91</v>
      </c>
      <c r="K202" s="164"/>
      <c r="L202" s="299" t="s">
        <v>628</v>
      </c>
      <c r="M202" s="248"/>
      <c r="N202" s="166"/>
      <c r="O202" s="168"/>
      <c r="P202" s="167"/>
      <c r="Q202" s="168"/>
      <c r="R202" s="271"/>
      <c r="AO202" s="260"/>
      <c r="AP202" s="260"/>
      <c r="AQ202" s="260"/>
      <c r="AR202" s="260"/>
      <c r="AS202" s="260"/>
      <c r="AT202" s="260"/>
      <c r="AU202" s="260"/>
      <c r="AV202" s="260"/>
      <c r="AW202" s="260"/>
      <c r="AX202" s="260"/>
      <c r="AY202" s="260"/>
      <c r="AZ202" s="260" t="s">
        <v>170</v>
      </c>
      <c r="BA202" s="260"/>
      <c r="BB202" s="260"/>
      <c r="BC202" s="260"/>
      <c r="BD202" s="260"/>
      <c r="BE202" s="260"/>
      <c r="BF202" s="260"/>
      <c r="BG202" s="210"/>
      <c r="BH202" s="210"/>
      <c r="BI202" s="210"/>
    </row>
    <row r="203" spans="1:61" x14ac:dyDescent="0.25">
      <c r="A203" s="171" t="s">
        <v>91</v>
      </c>
      <c r="B203" s="164"/>
      <c r="C203" s="299" t="s">
        <v>628</v>
      </c>
      <c r="D203" s="166"/>
      <c r="E203" s="168"/>
      <c r="F203" s="167"/>
      <c r="G203" s="168"/>
      <c r="H203" s="271"/>
      <c r="J203" s="171" t="s">
        <v>91</v>
      </c>
      <c r="K203" s="164"/>
      <c r="L203" s="299" t="s">
        <v>628</v>
      </c>
      <c r="M203" s="248"/>
      <c r="N203" s="166"/>
      <c r="O203" s="168"/>
      <c r="P203" s="167"/>
      <c r="Q203" s="168"/>
      <c r="R203" s="271"/>
      <c r="AO203" s="260"/>
      <c r="AP203" s="260"/>
      <c r="AQ203" s="260"/>
      <c r="AR203" s="260"/>
      <c r="AS203" s="260"/>
      <c r="AT203" s="260"/>
      <c r="AU203" s="260"/>
      <c r="AV203" s="260"/>
      <c r="AW203" s="260"/>
      <c r="AX203" s="260"/>
      <c r="AY203" s="260"/>
      <c r="AZ203" s="260" t="s">
        <v>170</v>
      </c>
      <c r="BA203" s="260"/>
      <c r="BB203" s="260"/>
      <c r="BC203" s="260"/>
      <c r="BD203" s="260"/>
      <c r="BE203" s="260"/>
      <c r="BF203" s="260"/>
      <c r="BG203" s="210"/>
      <c r="BH203" s="210"/>
      <c r="BI203" s="210"/>
    </row>
    <row r="204" spans="1:61" x14ac:dyDescent="0.25">
      <c r="A204" s="171" t="s">
        <v>91</v>
      </c>
      <c r="B204" s="164"/>
      <c r="C204" s="299" t="s">
        <v>628</v>
      </c>
      <c r="D204" s="166"/>
      <c r="E204" s="168"/>
      <c r="F204" s="167"/>
      <c r="G204" s="168"/>
      <c r="H204" s="271"/>
      <c r="J204" s="171" t="s">
        <v>91</v>
      </c>
      <c r="K204" s="164"/>
      <c r="L204" s="299" t="s">
        <v>628</v>
      </c>
      <c r="M204" s="248"/>
      <c r="N204" s="166"/>
      <c r="O204" s="168"/>
      <c r="P204" s="167"/>
      <c r="Q204" s="168"/>
      <c r="R204" s="271"/>
      <c r="AO204" s="260"/>
      <c r="AP204" s="260"/>
      <c r="AQ204" s="260"/>
      <c r="AR204" s="260"/>
      <c r="AS204" s="260"/>
      <c r="AT204" s="260"/>
      <c r="AU204" s="260"/>
      <c r="AV204" s="260"/>
      <c r="AW204" s="260"/>
      <c r="AX204" s="260"/>
      <c r="AY204" s="260"/>
      <c r="AZ204" s="260" t="s">
        <v>170</v>
      </c>
      <c r="BA204" s="260"/>
      <c r="BB204" s="260"/>
      <c r="BC204" s="260"/>
      <c r="BD204" s="260"/>
      <c r="BE204" s="260"/>
      <c r="BF204" s="260"/>
      <c r="BG204" s="210"/>
      <c r="BH204" s="210"/>
      <c r="BI204" s="210"/>
    </row>
    <row r="205" spans="1:61" x14ac:dyDescent="0.25">
      <c r="A205" s="171" t="s">
        <v>91</v>
      </c>
      <c r="B205" s="164"/>
      <c r="C205" s="299" t="s">
        <v>628</v>
      </c>
      <c r="D205" s="166"/>
      <c r="E205" s="168"/>
      <c r="F205" s="167"/>
      <c r="G205" s="168"/>
      <c r="H205" s="271"/>
      <c r="J205" s="171" t="s">
        <v>91</v>
      </c>
      <c r="K205" s="164"/>
      <c r="L205" s="299" t="s">
        <v>628</v>
      </c>
      <c r="M205" s="248"/>
      <c r="N205" s="166"/>
      <c r="O205" s="168"/>
      <c r="P205" s="167"/>
      <c r="Q205" s="168"/>
      <c r="R205" s="271"/>
      <c r="AO205" s="260"/>
      <c r="AP205" s="260"/>
      <c r="AQ205" s="260"/>
      <c r="AR205" s="260"/>
      <c r="AS205" s="260"/>
      <c r="AT205" s="260"/>
      <c r="AU205" s="260"/>
      <c r="AV205" s="260"/>
      <c r="AW205" s="260"/>
      <c r="AX205" s="260"/>
      <c r="AY205" s="260"/>
      <c r="AZ205" s="260" t="s">
        <v>170</v>
      </c>
      <c r="BA205" s="260"/>
      <c r="BB205" s="260"/>
      <c r="BC205" s="260"/>
      <c r="BD205" s="260"/>
      <c r="BE205" s="260"/>
      <c r="BF205" s="260"/>
      <c r="BG205" s="210"/>
      <c r="BH205" s="210"/>
      <c r="BI205" s="210"/>
    </row>
    <row r="206" spans="1:61" x14ac:dyDescent="0.25">
      <c r="A206" s="171" t="s">
        <v>91</v>
      </c>
      <c r="B206" s="164"/>
      <c r="C206" s="299" t="s">
        <v>628</v>
      </c>
      <c r="D206" s="166"/>
      <c r="E206" s="168"/>
      <c r="F206" s="167"/>
      <c r="G206" s="168"/>
      <c r="H206" s="271"/>
      <c r="J206" s="171" t="s">
        <v>91</v>
      </c>
      <c r="K206" s="164"/>
      <c r="L206" s="299" t="s">
        <v>628</v>
      </c>
      <c r="M206" s="248"/>
      <c r="N206" s="166"/>
      <c r="O206" s="168"/>
      <c r="P206" s="167"/>
      <c r="Q206" s="168"/>
      <c r="R206" s="271"/>
      <c r="AO206" s="260"/>
      <c r="AP206" s="260"/>
      <c r="AQ206" s="260"/>
      <c r="AR206" s="260"/>
      <c r="AS206" s="260"/>
      <c r="AT206" s="260"/>
      <c r="AU206" s="260"/>
      <c r="AV206" s="260"/>
      <c r="AW206" s="260"/>
      <c r="AX206" s="260"/>
      <c r="AY206" s="260"/>
      <c r="AZ206" s="260" t="s">
        <v>170</v>
      </c>
      <c r="BA206" s="260"/>
      <c r="BB206" s="260"/>
      <c r="BC206" s="260"/>
      <c r="BD206" s="260"/>
      <c r="BE206" s="260"/>
      <c r="BF206" s="260"/>
      <c r="BG206" s="210"/>
      <c r="BH206" s="210"/>
      <c r="BI206" s="210"/>
    </row>
    <row r="207" spans="1:61" x14ac:dyDescent="0.25">
      <c r="A207" s="171" t="s">
        <v>91</v>
      </c>
      <c r="B207" s="164"/>
      <c r="C207" s="299" t="s">
        <v>628</v>
      </c>
      <c r="D207" s="166"/>
      <c r="E207" s="168"/>
      <c r="F207" s="167"/>
      <c r="G207" s="168"/>
      <c r="H207" s="271"/>
      <c r="J207" s="171" t="s">
        <v>91</v>
      </c>
      <c r="K207" s="164"/>
      <c r="L207" s="299" t="s">
        <v>628</v>
      </c>
      <c r="M207" s="248"/>
      <c r="N207" s="166"/>
      <c r="O207" s="168"/>
      <c r="P207" s="167"/>
      <c r="Q207" s="168"/>
      <c r="R207" s="271"/>
      <c r="AO207" s="260"/>
      <c r="AP207" s="260"/>
      <c r="AQ207" s="260"/>
      <c r="AR207" s="260"/>
      <c r="AS207" s="260"/>
      <c r="AT207" s="260"/>
      <c r="AU207" s="260"/>
      <c r="AV207" s="260"/>
      <c r="AW207" s="260"/>
      <c r="AX207" s="260"/>
      <c r="AY207" s="260"/>
      <c r="AZ207" s="260" t="s">
        <v>170</v>
      </c>
      <c r="BA207" s="260"/>
      <c r="BB207" s="260"/>
      <c r="BC207" s="260"/>
      <c r="BD207" s="260"/>
      <c r="BE207" s="260"/>
      <c r="BF207" s="260"/>
      <c r="BG207" s="210"/>
      <c r="BH207" s="210"/>
      <c r="BI207" s="210"/>
    </row>
    <row r="208" spans="1:61" x14ac:dyDescent="0.25">
      <c r="A208" s="171" t="s">
        <v>91</v>
      </c>
      <c r="B208" s="164"/>
      <c r="C208" s="299" t="s">
        <v>628</v>
      </c>
      <c r="D208" s="166"/>
      <c r="E208" s="168"/>
      <c r="F208" s="167"/>
      <c r="G208" s="168"/>
      <c r="H208" s="271"/>
      <c r="J208" s="171" t="s">
        <v>91</v>
      </c>
      <c r="K208" s="164"/>
      <c r="L208" s="299" t="s">
        <v>628</v>
      </c>
      <c r="M208" s="248"/>
      <c r="N208" s="166"/>
      <c r="O208" s="168"/>
      <c r="P208" s="167"/>
      <c r="Q208" s="168"/>
      <c r="R208" s="271"/>
      <c r="AO208" s="260"/>
      <c r="AP208" s="260"/>
      <c r="AQ208" s="260"/>
      <c r="AR208" s="260"/>
      <c r="AS208" s="260"/>
      <c r="AT208" s="260"/>
      <c r="AU208" s="260"/>
      <c r="AV208" s="260"/>
      <c r="AW208" s="260"/>
      <c r="AX208" s="260"/>
      <c r="AY208" s="260"/>
      <c r="AZ208" s="260" t="s">
        <v>170</v>
      </c>
      <c r="BA208" s="260"/>
      <c r="BB208" s="260"/>
      <c r="BC208" s="260"/>
      <c r="BD208" s="260"/>
      <c r="BE208" s="260"/>
      <c r="BF208" s="260"/>
      <c r="BG208" s="210"/>
      <c r="BH208" s="210"/>
      <c r="BI208" s="210"/>
    </row>
    <row r="209" spans="1:61" x14ac:dyDescent="0.25">
      <c r="A209" s="171" t="s">
        <v>91</v>
      </c>
      <c r="B209" s="164"/>
      <c r="C209" s="299" t="s">
        <v>628</v>
      </c>
      <c r="D209" s="166"/>
      <c r="E209" s="168"/>
      <c r="F209" s="167"/>
      <c r="G209" s="168"/>
      <c r="H209" s="271"/>
      <c r="J209" s="171" t="s">
        <v>91</v>
      </c>
      <c r="K209" s="164"/>
      <c r="L209" s="299" t="s">
        <v>628</v>
      </c>
      <c r="M209" s="248"/>
      <c r="N209" s="166"/>
      <c r="O209" s="168"/>
      <c r="P209" s="167"/>
      <c r="Q209" s="168"/>
      <c r="R209" s="271"/>
      <c r="AO209" s="260"/>
      <c r="AP209" s="260"/>
      <c r="AQ209" s="260"/>
      <c r="AR209" s="260"/>
      <c r="AS209" s="260"/>
      <c r="AT209" s="260"/>
      <c r="AU209" s="260"/>
      <c r="AV209" s="260"/>
      <c r="AW209" s="260"/>
      <c r="AX209" s="260"/>
      <c r="AY209" s="260"/>
      <c r="AZ209" s="260" t="s">
        <v>170</v>
      </c>
      <c r="BA209" s="260"/>
      <c r="BB209" s="260"/>
      <c r="BC209" s="260"/>
      <c r="BD209" s="260"/>
      <c r="BE209" s="260"/>
      <c r="BF209" s="260"/>
      <c r="BG209" s="210"/>
      <c r="BH209" s="210"/>
      <c r="BI209" s="210"/>
    </row>
    <row r="210" spans="1:61" x14ac:dyDescent="0.25">
      <c r="A210" s="171" t="s">
        <v>91</v>
      </c>
      <c r="B210" s="164"/>
      <c r="C210" s="299" t="s">
        <v>628</v>
      </c>
      <c r="D210" s="166"/>
      <c r="E210" s="168"/>
      <c r="F210" s="167"/>
      <c r="G210" s="168"/>
      <c r="H210" s="271"/>
      <c r="J210" s="171" t="s">
        <v>91</v>
      </c>
      <c r="K210" s="164"/>
      <c r="L210" s="299" t="s">
        <v>628</v>
      </c>
      <c r="M210" s="248"/>
      <c r="N210" s="166"/>
      <c r="O210" s="168"/>
      <c r="P210" s="167"/>
      <c r="Q210" s="168"/>
      <c r="R210" s="271"/>
      <c r="AO210" s="260"/>
      <c r="AP210" s="260"/>
      <c r="AQ210" s="260"/>
      <c r="AR210" s="260"/>
      <c r="AS210" s="260"/>
      <c r="AT210" s="260"/>
      <c r="AU210" s="260"/>
      <c r="AV210" s="260"/>
      <c r="AW210" s="260"/>
      <c r="AX210" s="260"/>
      <c r="AY210" s="260"/>
      <c r="AZ210" s="260" t="s">
        <v>170</v>
      </c>
      <c r="BA210" s="260"/>
      <c r="BB210" s="260"/>
      <c r="BC210" s="260"/>
      <c r="BD210" s="260"/>
      <c r="BE210" s="260"/>
      <c r="BF210" s="260"/>
      <c r="BG210" s="210"/>
      <c r="BH210" s="210"/>
      <c r="BI210" s="210"/>
    </row>
    <row r="211" spans="1:61" x14ac:dyDescent="0.25">
      <c r="A211" s="171" t="s">
        <v>91</v>
      </c>
      <c r="B211" s="164"/>
      <c r="C211" s="299" t="s">
        <v>628</v>
      </c>
      <c r="D211" s="166"/>
      <c r="E211" s="168"/>
      <c r="F211" s="167"/>
      <c r="G211" s="168"/>
      <c r="H211" s="271"/>
      <c r="J211" s="171" t="s">
        <v>91</v>
      </c>
      <c r="K211" s="164"/>
      <c r="L211" s="299" t="s">
        <v>628</v>
      </c>
      <c r="M211" s="248"/>
      <c r="N211" s="166"/>
      <c r="O211" s="168"/>
      <c r="P211" s="167"/>
      <c r="Q211" s="168"/>
      <c r="R211" s="271"/>
      <c r="AO211" s="260"/>
      <c r="AP211" s="260"/>
      <c r="AQ211" s="260"/>
      <c r="AR211" s="260"/>
      <c r="AS211" s="260"/>
      <c r="AT211" s="260"/>
      <c r="AU211" s="260"/>
      <c r="AV211" s="260"/>
      <c r="AW211" s="260"/>
      <c r="AX211" s="260"/>
      <c r="AY211" s="260"/>
      <c r="AZ211" s="260" t="s">
        <v>170</v>
      </c>
      <c r="BA211" s="260"/>
      <c r="BB211" s="260"/>
      <c r="BC211" s="260"/>
      <c r="BD211" s="260"/>
      <c r="BE211" s="260"/>
      <c r="BF211" s="260"/>
      <c r="BG211" s="210"/>
      <c r="BH211" s="210"/>
      <c r="BI211" s="210"/>
    </row>
    <row r="212" spans="1:61" x14ac:dyDescent="0.25">
      <c r="A212" s="171" t="s">
        <v>91</v>
      </c>
      <c r="B212" s="164"/>
      <c r="C212" s="299" t="s">
        <v>628</v>
      </c>
      <c r="D212" s="166"/>
      <c r="E212" s="168"/>
      <c r="F212" s="167"/>
      <c r="G212" s="168"/>
      <c r="H212" s="271"/>
      <c r="J212" s="171" t="s">
        <v>91</v>
      </c>
      <c r="K212" s="164"/>
      <c r="L212" s="299" t="s">
        <v>628</v>
      </c>
      <c r="M212" s="248"/>
      <c r="N212" s="166"/>
      <c r="O212" s="168"/>
      <c r="P212" s="167"/>
      <c r="Q212" s="168"/>
      <c r="R212" s="271"/>
      <c r="AO212" s="260"/>
      <c r="AP212" s="260"/>
      <c r="AQ212" s="260"/>
      <c r="AR212" s="260"/>
      <c r="AS212" s="260"/>
      <c r="AT212" s="260"/>
      <c r="AU212" s="260"/>
      <c r="AV212" s="260"/>
      <c r="AW212" s="260"/>
      <c r="AX212" s="260"/>
      <c r="AY212" s="260"/>
      <c r="AZ212" s="260" t="s">
        <v>170</v>
      </c>
      <c r="BA212" s="260"/>
      <c r="BB212" s="260"/>
      <c r="BC212" s="260"/>
      <c r="BD212" s="260"/>
      <c r="BE212" s="260"/>
      <c r="BF212" s="260"/>
      <c r="BG212" s="210"/>
      <c r="BH212" s="210"/>
      <c r="BI212" s="210"/>
    </row>
    <row r="213" spans="1:61" x14ac:dyDescent="0.25">
      <c r="A213" s="171" t="s">
        <v>91</v>
      </c>
      <c r="B213" s="164"/>
      <c r="C213" s="299" t="s">
        <v>628</v>
      </c>
      <c r="D213" s="166"/>
      <c r="E213" s="168"/>
      <c r="F213" s="167"/>
      <c r="G213" s="168"/>
      <c r="H213" s="271"/>
      <c r="J213" s="171" t="s">
        <v>91</v>
      </c>
      <c r="K213" s="164"/>
      <c r="L213" s="299" t="s">
        <v>628</v>
      </c>
      <c r="M213" s="248"/>
      <c r="N213" s="166"/>
      <c r="O213" s="168"/>
      <c r="P213" s="167"/>
      <c r="Q213" s="168"/>
      <c r="R213" s="271"/>
      <c r="AO213" s="260"/>
      <c r="AP213" s="260"/>
      <c r="AQ213" s="260"/>
      <c r="AR213" s="260"/>
      <c r="AS213" s="260"/>
      <c r="AT213" s="260"/>
      <c r="AU213" s="260"/>
      <c r="AV213" s="260"/>
      <c r="AW213" s="260"/>
      <c r="AX213" s="260"/>
      <c r="AY213" s="260"/>
      <c r="AZ213" s="260" t="s">
        <v>170</v>
      </c>
      <c r="BA213" s="260"/>
      <c r="BB213" s="260"/>
      <c r="BC213" s="260"/>
      <c r="BD213" s="260"/>
      <c r="BE213" s="260"/>
      <c r="BF213" s="260"/>
      <c r="BG213" s="210"/>
      <c r="BH213" s="210"/>
      <c r="BI213" s="210"/>
    </row>
    <row r="214" spans="1:61" x14ac:dyDescent="0.25">
      <c r="A214" s="171" t="s">
        <v>91</v>
      </c>
      <c r="B214" s="164"/>
      <c r="C214" s="299" t="s">
        <v>628</v>
      </c>
      <c r="D214" s="166"/>
      <c r="E214" s="168"/>
      <c r="F214" s="167"/>
      <c r="G214" s="168"/>
      <c r="H214" s="271"/>
      <c r="J214" s="171" t="s">
        <v>91</v>
      </c>
      <c r="K214" s="164"/>
      <c r="L214" s="299" t="s">
        <v>628</v>
      </c>
      <c r="M214" s="248"/>
      <c r="N214" s="166"/>
      <c r="O214" s="168"/>
      <c r="P214" s="167"/>
      <c r="Q214" s="168"/>
      <c r="R214" s="271"/>
      <c r="AO214" s="260"/>
      <c r="AP214" s="260"/>
      <c r="AQ214" s="260"/>
      <c r="AR214" s="260"/>
      <c r="AS214" s="260"/>
      <c r="AT214" s="260"/>
      <c r="AU214" s="260"/>
      <c r="AV214" s="260"/>
      <c r="AW214" s="260"/>
      <c r="AX214" s="260"/>
      <c r="AY214" s="260"/>
      <c r="AZ214" s="260" t="s">
        <v>170</v>
      </c>
      <c r="BA214" s="260"/>
      <c r="BB214" s="260"/>
      <c r="BC214" s="260"/>
      <c r="BD214" s="260"/>
      <c r="BE214" s="260"/>
      <c r="BF214" s="260"/>
      <c r="BG214" s="210"/>
      <c r="BH214" s="210"/>
      <c r="BI214" s="210"/>
    </row>
    <row r="215" spans="1:61" x14ac:dyDescent="0.25">
      <c r="A215" s="171" t="s">
        <v>91</v>
      </c>
      <c r="B215" s="164"/>
      <c r="C215" s="299" t="s">
        <v>628</v>
      </c>
      <c r="D215" s="166"/>
      <c r="E215" s="168"/>
      <c r="F215" s="167"/>
      <c r="G215" s="168"/>
      <c r="H215" s="271"/>
      <c r="J215" s="171" t="s">
        <v>91</v>
      </c>
      <c r="K215" s="164"/>
      <c r="L215" s="299" t="s">
        <v>628</v>
      </c>
      <c r="M215" s="248"/>
      <c r="N215" s="166"/>
      <c r="O215" s="168"/>
      <c r="P215" s="167"/>
      <c r="Q215" s="168"/>
      <c r="R215" s="271"/>
      <c r="AO215" s="260"/>
      <c r="AP215" s="260"/>
      <c r="AQ215" s="260"/>
      <c r="AR215" s="260"/>
      <c r="AS215" s="260"/>
      <c r="AT215" s="260"/>
      <c r="AU215" s="260"/>
      <c r="AV215" s="260"/>
      <c r="AW215" s="260"/>
      <c r="AX215" s="260"/>
      <c r="AY215" s="260"/>
      <c r="AZ215" s="260" t="s">
        <v>170</v>
      </c>
      <c r="BA215" s="260"/>
      <c r="BB215" s="260"/>
      <c r="BC215" s="260"/>
      <c r="BD215" s="260"/>
      <c r="BE215" s="260"/>
      <c r="BF215" s="260"/>
      <c r="BG215" s="210"/>
      <c r="BH215" s="210"/>
      <c r="BI215" s="210"/>
    </row>
    <row r="216" spans="1:61" x14ac:dyDescent="0.25">
      <c r="A216" s="171" t="s">
        <v>91</v>
      </c>
      <c r="B216" s="164"/>
      <c r="C216" s="299" t="s">
        <v>628</v>
      </c>
      <c r="D216" s="166"/>
      <c r="E216" s="168"/>
      <c r="F216" s="167"/>
      <c r="G216" s="168"/>
      <c r="H216" s="271"/>
      <c r="J216" s="171" t="s">
        <v>91</v>
      </c>
      <c r="K216" s="164"/>
      <c r="L216" s="299" t="s">
        <v>628</v>
      </c>
      <c r="M216" s="248"/>
      <c r="N216" s="166"/>
      <c r="O216" s="168"/>
      <c r="P216" s="167"/>
      <c r="Q216" s="168"/>
      <c r="R216" s="271"/>
      <c r="AO216" s="260"/>
      <c r="AP216" s="260"/>
      <c r="AQ216" s="260"/>
      <c r="AR216" s="260"/>
      <c r="AS216" s="260"/>
      <c r="AT216" s="260"/>
      <c r="AU216" s="260"/>
      <c r="AV216" s="260"/>
      <c r="AW216" s="260"/>
      <c r="AX216" s="260"/>
      <c r="AY216" s="260"/>
      <c r="AZ216" s="260" t="s">
        <v>170</v>
      </c>
      <c r="BA216" s="260"/>
      <c r="BB216" s="260"/>
      <c r="BC216" s="260"/>
      <c r="BD216" s="260"/>
      <c r="BE216" s="260"/>
      <c r="BF216" s="260"/>
      <c r="BG216" s="210"/>
      <c r="BH216" s="210"/>
      <c r="BI216" s="210"/>
    </row>
    <row r="217" spans="1:61" x14ac:dyDescent="0.25">
      <c r="A217" s="171" t="s">
        <v>91</v>
      </c>
      <c r="B217" s="164"/>
      <c r="C217" s="299" t="s">
        <v>628</v>
      </c>
      <c r="D217" s="166"/>
      <c r="E217" s="168"/>
      <c r="F217" s="167"/>
      <c r="G217" s="168"/>
      <c r="H217" s="271"/>
      <c r="J217" s="171" t="s">
        <v>91</v>
      </c>
      <c r="K217" s="164"/>
      <c r="L217" s="299" t="s">
        <v>628</v>
      </c>
      <c r="M217" s="248"/>
      <c r="N217" s="166"/>
      <c r="O217" s="168"/>
      <c r="P217" s="167"/>
      <c r="Q217" s="168"/>
      <c r="R217" s="271"/>
      <c r="AO217" s="260"/>
      <c r="AP217" s="260"/>
      <c r="AQ217" s="260"/>
      <c r="AR217" s="260"/>
      <c r="AS217" s="260"/>
      <c r="AT217" s="260"/>
      <c r="AU217" s="260"/>
      <c r="AV217" s="260"/>
      <c r="AW217" s="260"/>
      <c r="AX217" s="260"/>
      <c r="AY217" s="260"/>
      <c r="AZ217" s="260" t="s">
        <v>170</v>
      </c>
      <c r="BA217" s="260"/>
      <c r="BB217" s="260"/>
      <c r="BC217" s="260"/>
      <c r="BD217" s="260"/>
      <c r="BE217" s="260"/>
      <c r="BF217" s="260"/>
      <c r="BG217" s="210"/>
      <c r="BH217" s="210"/>
      <c r="BI217" s="210"/>
    </row>
    <row r="218" spans="1:61" x14ac:dyDescent="0.25">
      <c r="A218" s="171" t="s">
        <v>91</v>
      </c>
      <c r="B218" s="164"/>
      <c r="C218" s="299" t="s">
        <v>628</v>
      </c>
      <c r="D218" s="166"/>
      <c r="E218" s="168"/>
      <c r="F218" s="167"/>
      <c r="G218" s="168"/>
      <c r="H218" s="271"/>
      <c r="J218" s="171" t="s">
        <v>91</v>
      </c>
      <c r="K218" s="164"/>
      <c r="L218" s="299" t="s">
        <v>628</v>
      </c>
      <c r="M218" s="248"/>
      <c r="N218" s="166"/>
      <c r="O218" s="168"/>
      <c r="P218" s="167"/>
      <c r="Q218" s="168"/>
      <c r="R218" s="271"/>
      <c r="AO218" s="260"/>
      <c r="AP218" s="260"/>
      <c r="AQ218" s="260"/>
      <c r="AR218" s="260"/>
      <c r="AS218" s="260"/>
      <c r="AT218" s="260"/>
      <c r="AU218" s="260"/>
      <c r="AV218" s="260"/>
      <c r="AW218" s="260"/>
      <c r="AX218" s="260"/>
      <c r="AY218" s="260"/>
      <c r="AZ218" s="260" t="s">
        <v>170</v>
      </c>
      <c r="BA218" s="260"/>
      <c r="BB218" s="260"/>
      <c r="BC218" s="260"/>
      <c r="BD218" s="260"/>
      <c r="BE218" s="260"/>
      <c r="BF218" s="260"/>
      <c r="BG218" s="210"/>
      <c r="BH218" s="210"/>
      <c r="BI218" s="210"/>
    </row>
    <row r="219" spans="1:61" x14ac:dyDescent="0.25">
      <c r="A219" s="171" t="s">
        <v>91</v>
      </c>
      <c r="B219" s="164"/>
      <c r="C219" s="299" t="s">
        <v>628</v>
      </c>
      <c r="D219" s="166"/>
      <c r="E219" s="168"/>
      <c r="F219" s="167"/>
      <c r="G219" s="168"/>
      <c r="H219" s="271"/>
      <c r="J219" s="171" t="s">
        <v>91</v>
      </c>
      <c r="K219" s="164"/>
      <c r="L219" s="299" t="s">
        <v>628</v>
      </c>
      <c r="M219" s="248"/>
      <c r="N219" s="166"/>
      <c r="O219" s="168"/>
      <c r="P219" s="167"/>
      <c r="Q219" s="168"/>
      <c r="R219" s="271"/>
      <c r="AO219" s="260"/>
      <c r="AP219" s="260"/>
      <c r="AQ219" s="260"/>
      <c r="AR219" s="260"/>
      <c r="AS219" s="260"/>
      <c r="AT219" s="260"/>
      <c r="AU219" s="260"/>
      <c r="AV219" s="260"/>
      <c r="AW219" s="260"/>
      <c r="AX219" s="260"/>
      <c r="AY219" s="260"/>
      <c r="AZ219" s="260" t="s">
        <v>170</v>
      </c>
      <c r="BA219" s="260"/>
      <c r="BB219" s="260"/>
      <c r="BC219" s="260"/>
      <c r="BD219" s="260"/>
      <c r="BE219" s="260"/>
      <c r="BF219" s="260"/>
      <c r="BG219" s="210"/>
      <c r="BH219" s="210"/>
      <c r="BI219" s="210"/>
    </row>
    <row r="220" spans="1:61" x14ac:dyDescent="0.25">
      <c r="A220" s="171" t="s">
        <v>91</v>
      </c>
      <c r="B220" s="164"/>
      <c r="C220" s="299" t="s">
        <v>628</v>
      </c>
      <c r="D220" s="166"/>
      <c r="E220" s="168"/>
      <c r="F220" s="167"/>
      <c r="G220" s="168"/>
      <c r="H220" s="271"/>
      <c r="J220" s="171" t="s">
        <v>91</v>
      </c>
      <c r="K220" s="164"/>
      <c r="L220" s="299" t="s">
        <v>628</v>
      </c>
      <c r="M220" s="248"/>
      <c r="N220" s="166"/>
      <c r="O220" s="168"/>
      <c r="P220" s="167"/>
      <c r="Q220" s="168"/>
      <c r="R220" s="271"/>
      <c r="AO220" s="260"/>
      <c r="AP220" s="260"/>
      <c r="AQ220" s="260"/>
      <c r="AR220" s="260"/>
      <c r="AS220" s="260"/>
      <c r="AT220" s="260"/>
      <c r="AU220" s="260"/>
      <c r="AV220" s="260"/>
      <c r="AW220" s="260"/>
      <c r="AX220" s="260"/>
      <c r="AY220" s="260"/>
      <c r="AZ220" s="260" t="s">
        <v>170</v>
      </c>
      <c r="BA220" s="260"/>
      <c r="BB220" s="260"/>
      <c r="BC220" s="260"/>
      <c r="BD220" s="260"/>
      <c r="BE220" s="260"/>
      <c r="BF220" s="260"/>
      <c r="BG220" s="210"/>
      <c r="BH220" s="210"/>
      <c r="BI220" s="210"/>
    </row>
    <row r="221" spans="1:61" x14ac:dyDescent="0.25">
      <c r="A221" s="171" t="s">
        <v>91</v>
      </c>
      <c r="B221" s="164"/>
      <c r="C221" s="299" t="s">
        <v>628</v>
      </c>
      <c r="D221" s="166"/>
      <c r="E221" s="168"/>
      <c r="F221" s="167"/>
      <c r="G221" s="168"/>
      <c r="H221" s="271"/>
      <c r="J221" s="171" t="s">
        <v>91</v>
      </c>
      <c r="K221" s="164"/>
      <c r="L221" s="299" t="s">
        <v>628</v>
      </c>
      <c r="M221" s="248"/>
      <c r="N221" s="166"/>
      <c r="O221" s="168"/>
      <c r="P221" s="167"/>
      <c r="Q221" s="168"/>
      <c r="R221" s="271"/>
      <c r="AO221" s="260"/>
      <c r="AP221" s="260"/>
      <c r="AQ221" s="260"/>
      <c r="AR221" s="260"/>
      <c r="AS221" s="260"/>
      <c r="AT221" s="260"/>
      <c r="AU221" s="260"/>
      <c r="AV221" s="260"/>
      <c r="AW221" s="260"/>
      <c r="AX221" s="260"/>
      <c r="AY221" s="260"/>
      <c r="AZ221" s="260" t="s">
        <v>170</v>
      </c>
      <c r="BA221" s="260"/>
      <c r="BB221" s="260"/>
      <c r="BC221" s="260"/>
      <c r="BD221" s="260"/>
      <c r="BE221" s="260"/>
      <c r="BF221" s="260"/>
      <c r="BG221" s="210"/>
      <c r="BH221" s="210"/>
      <c r="BI221" s="210"/>
    </row>
    <row r="222" spans="1:61" x14ac:dyDescent="0.25">
      <c r="A222" s="171" t="s">
        <v>91</v>
      </c>
      <c r="B222" s="164"/>
      <c r="C222" s="299" t="s">
        <v>628</v>
      </c>
      <c r="D222" s="166"/>
      <c r="E222" s="168"/>
      <c r="F222" s="167"/>
      <c r="G222" s="168"/>
      <c r="H222" s="271"/>
      <c r="J222" s="171" t="s">
        <v>91</v>
      </c>
      <c r="K222" s="164"/>
      <c r="L222" s="299" t="s">
        <v>628</v>
      </c>
      <c r="M222" s="248"/>
      <c r="N222" s="166"/>
      <c r="O222" s="168"/>
      <c r="P222" s="167"/>
      <c r="Q222" s="168"/>
      <c r="R222" s="271"/>
      <c r="AO222" s="260"/>
      <c r="AP222" s="260"/>
      <c r="AQ222" s="260"/>
      <c r="AR222" s="260"/>
      <c r="AS222" s="260"/>
      <c r="AT222" s="260"/>
      <c r="AU222" s="260"/>
      <c r="AV222" s="260"/>
      <c r="AW222" s="260"/>
      <c r="AX222" s="260"/>
      <c r="AY222" s="260"/>
      <c r="AZ222" s="260" t="s">
        <v>170</v>
      </c>
      <c r="BA222" s="260"/>
      <c r="BB222" s="260"/>
      <c r="BC222" s="260"/>
      <c r="BD222" s="260"/>
      <c r="BE222" s="260"/>
      <c r="BF222" s="260"/>
      <c r="BG222" s="210"/>
      <c r="BH222" s="210"/>
      <c r="BI222" s="210"/>
    </row>
    <row r="223" spans="1:61" x14ac:dyDescent="0.25">
      <c r="A223" s="171" t="s">
        <v>91</v>
      </c>
      <c r="B223" s="164"/>
      <c r="C223" s="299" t="s">
        <v>628</v>
      </c>
      <c r="D223" s="166"/>
      <c r="E223" s="168"/>
      <c r="F223" s="167"/>
      <c r="G223" s="168"/>
      <c r="H223" s="271"/>
      <c r="J223" s="171" t="s">
        <v>91</v>
      </c>
      <c r="K223" s="164"/>
      <c r="L223" s="299" t="s">
        <v>628</v>
      </c>
      <c r="M223" s="248"/>
      <c r="N223" s="166"/>
      <c r="O223" s="168"/>
      <c r="P223" s="167"/>
      <c r="Q223" s="168"/>
      <c r="R223" s="271"/>
      <c r="AO223" s="260"/>
      <c r="AP223" s="260"/>
      <c r="AQ223" s="260"/>
      <c r="AR223" s="260"/>
      <c r="AS223" s="260"/>
      <c r="AT223" s="260"/>
      <c r="AU223" s="260"/>
      <c r="AV223" s="260"/>
      <c r="AW223" s="260"/>
      <c r="AX223" s="260"/>
      <c r="AY223" s="260"/>
      <c r="AZ223" s="260" t="s">
        <v>170</v>
      </c>
      <c r="BA223" s="260"/>
      <c r="BB223" s="260"/>
      <c r="BC223" s="260"/>
      <c r="BD223" s="260"/>
      <c r="BE223" s="260"/>
      <c r="BF223" s="260"/>
      <c r="BG223" s="210"/>
      <c r="BH223" s="210"/>
      <c r="BI223" s="210"/>
    </row>
    <row r="224" spans="1:61" x14ac:dyDescent="0.25">
      <c r="A224" s="171" t="s">
        <v>91</v>
      </c>
      <c r="B224" s="164"/>
      <c r="C224" s="299" t="s">
        <v>628</v>
      </c>
      <c r="D224" s="166"/>
      <c r="E224" s="168"/>
      <c r="F224" s="167"/>
      <c r="G224" s="168"/>
      <c r="H224" s="271"/>
      <c r="J224" s="171" t="s">
        <v>91</v>
      </c>
      <c r="K224" s="164"/>
      <c r="L224" s="299" t="s">
        <v>628</v>
      </c>
      <c r="M224" s="248"/>
      <c r="N224" s="166"/>
      <c r="O224" s="168"/>
      <c r="P224" s="167"/>
      <c r="Q224" s="168"/>
      <c r="R224" s="271"/>
      <c r="AO224" s="260"/>
      <c r="AP224" s="260"/>
      <c r="AQ224" s="260"/>
      <c r="AR224" s="260"/>
      <c r="AS224" s="260"/>
      <c r="AT224" s="260"/>
      <c r="AU224" s="260"/>
      <c r="AV224" s="260"/>
      <c r="AW224" s="260"/>
      <c r="AX224" s="260"/>
      <c r="AY224" s="260"/>
      <c r="AZ224" s="260" t="s">
        <v>170</v>
      </c>
      <c r="BA224" s="260"/>
      <c r="BB224" s="260"/>
      <c r="BC224" s="260"/>
      <c r="BD224" s="260"/>
      <c r="BE224" s="260"/>
      <c r="BF224" s="260"/>
      <c r="BG224" s="210"/>
      <c r="BH224" s="210"/>
      <c r="BI224" s="210"/>
    </row>
    <row r="225" spans="1:61" x14ac:dyDescent="0.25">
      <c r="A225" s="171" t="s">
        <v>91</v>
      </c>
      <c r="B225" s="164"/>
      <c r="C225" s="299" t="s">
        <v>628</v>
      </c>
      <c r="D225" s="166"/>
      <c r="E225" s="168"/>
      <c r="F225" s="167"/>
      <c r="G225" s="168"/>
      <c r="H225" s="271"/>
      <c r="J225" s="171" t="s">
        <v>91</v>
      </c>
      <c r="K225" s="164"/>
      <c r="L225" s="299" t="s">
        <v>628</v>
      </c>
      <c r="M225" s="248"/>
      <c r="N225" s="166"/>
      <c r="O225" s="168"/>
      <c r="P225" s="167"/>
      <c r="Q225" s="168"/>
      <c r="R225" s="271"/>
      <c r="AO225" s="260"/>
      <c r="AP225" s="260"/>
      <c r="AQ225" s="260"/>
      <c r="AR225" s="260"/>
      <c r="AS225" s="260"/>
      <c r="AT225" s="260"/>
      <c r="AU225" s="260"/>
      <c r="AV225" s="260"/>
      <c r="AW225" s="260"/>
      <c r="AX225" s="260"/>
      <c r="AY225" s="260"/>
      <c r="AZ225" s="260" t="s">
        <v>170</v>
      </c>
      <c r="BA225" s="260"/>
      <c r="BB225" s="260"/>
      <c r="BC225" s="260"/>
      <c r="BD225" s="260"/>
      <c r="BE225" s="260"/>
      <c r="BF225" s="260"/>
      <c r="BG225" s="210"/>
      <c r="BH225" s="210"/>
      <c r="BI225" s="210"/>
    </row>
    <row r="226" spans="1:61" x14ac:dyDescent="0.25">
      <c r="A226" s="171" t="s">
        <v>91</v>
      </c>
      <c r="B226" s="164"/>
      <c r="C226" s="299" t="s">
        <v>628</v>
      </c>
      <c r="D226" s="166"/>
      <c r="E226" s="168"/>
      <c r="F226" s="167"/>
      <c r="G226" s="168"/>
      <c r="H226" s="271"/>
      <c r="J226" s="171" t="s">
        <v>91</v>
      </c>
      <c r="K226" s="164"/>
      <c r="L226" s="299" t="s">
        <v>628</v>
      </c>
      <c r="M226" s="248"/>
      <c r="N226" s="166"/>
      <c r="O226" s="168"/>
      <c r="P226" s="167"/>
      <c r="Q226" s="168"/>
      <c r="R226" s="271"/>
      <c r="AO226" s="260"/>
      <c r="AP226" s="260"/>
      <c r="AQ226" s="260"/>
      <c r="AR226" s="260"/>
      <c r="AS226" s="260"/>
      <c r="AT226" s="260"/>
      <c r="AU226" s="260"/>
      <c r="AV226" s="260"/>
      <c r="AW226" s="260"/>
      <c r="AX226" s="260"/>
      <c r="AY226" s="260"/>
      <c r="AZ226" s="260" t="s">
        <v>170</v>
      </c>
      <c r="BA226" s="260"/>
      <c r="BB226" s="260"/>
      <c r="BC226" s="260"/>
      <c r="BD226" s="260"/>
      <c r="BE226" s="260"/>
      <c r="BF226" s="260"/>
      <c r="BG226" s="210"/>
      <c r="BH226" s="210"/>
      <c r="BI226" s="210"/>
    </row>
    <row r="227" spans="1:61" x14ac:dyDescent="0.25">
      <c r="A227" s="171" t="s">
        <v>91</v>
      </c>
      <c r="B227" s="164"/>
      <c r="C227" s="299" t="s">
        <v>628</v>
      </c>
      <c r="D227" s="166"/>
      <c r="E227" s="168"/>
      <c r="F227" s="167"/>
      <c r="G227" s="168"/>
      <c r="H227" s="271"/>
      <c r="J227" s="171" t="s">
        <v>91</v>
      </c>
      <c r="K227" s="164"/>
      <c r="L227" s="299" t="s">
        <v>628</v>
      </c>
      <c r="M227" s="248"/>
      <c r="N227" s="166"/>
      <c r="O227" s="168"/>
      <c r="P227" s="167"/>
      <c r="Q227" s="168"/>
      <c r="R227" s="271"/>
      <c r="AO227" s="260"/>
      <c r="AP227" s="260"/>
      <c r="AQ227" s="260"/>
      <c r="AR227" s="260"/>
      <c r="AS227" s="260"/>
      <c r="AT227" s="260"/>
      <c r="AU227" s="260"/>
      <c r="AV227" s="260"/>
      <c r="AW227" s="260"/>
      <c r="AX227" s="260"/>
      <c r="AY227" s="260"/>
      <c r="AZ227" s="260" t="s">
        <v>170</v>
      </c>
      <c r="BA227" s="260"/>
      <c r="BB227" s="260"/>
      <c r="BC227" s="260"/>
      <c r="BD227" s="260"/>
      <c r="BE227" s="260"/>
      <c r="BF227" s="260"/>
      <c r="BG227" s="210"/>
      <c r="BH227" s="210"/>
      <c r="BI227" s="210"/>
    </row>
    <row r="228" spans="1:61" x14ac:dyDescent="0.25">
      <c r="A228" s="171" t="s">
        <v>91</v>
      </c>
      <c r="B228" s="164"/>
      <c r="C228" s="299" t="s">
        <v>628</v>
      </c>
      <c r="D228" s="166"/>
      <c r="E228" s="168"/>
      <c r="F228" s="167"/>
      <c r="G228" s="168"/>
      <c r="H228" s="271"/>
      <c r="J228" s="171" t="s">
        <v>91</v>
      </c>
      <c r="K228" s="164"/>
      <c r="L228" s="299" t="s">
        <v>628</v>
      </c>
      <c r="M228" s="248"/>
      <c r="N228" s="166"/>
      <c r="O228" s="168"/>
      <c r="P228" s="167"/>
      <c r="Q228" s="168"/>
      <c r="R228" s="271"/>
      <c r="AO228" s="260"/>
      <c r="AP228" s="260"/>
      <c r="AQ228" s="260"/>
      <c r="AR228" s="260"/>
      <c r="AS228" s="260"/>
      <c r="AT228" s="260"/>
      <c r="AU228" s="260"/>
      <c r="AV228" s="260"/>
      <c r="AW228" s="260"/>
      <c r="AX228" s="260"/>
      <c r="AY228" s="260"/>
      <c r="AZ228" s="260" t="s">
        <v>170</v>
      </c>
      <c r="BA228" s="260"/>
      <c r="BB228" s="260"/>
      <c r="BC228" s="260"/>
      <c r="BD228" s="260"/>
      <c r="BE228" s="260"/>
      <c r="BF228" s="260"/>
      <c r="BG228" s="210"/>
      <c r="BH228" s="210"/>
      <c r="BI228" s="210"/>
    </row>
    <row r="229" spans="1:61" x14ac:dyDescent="0.25">
      <c r="A229" s="171" t="s">
        <v>91</v>
      </c>
      <c r="B229" s="164"/>
      <c r="C229" s="299" t="s">
        <v>628</v>
      </c>
      <c r="D229" s="166"/>
      <c r="E229" s="168"/>
      <c r="F229" s="167"/>
      <c r="G229" s="168"/>
      <c r="H229" s="271"/>
      <c r="J229" s="171" t="s">
        <v>91</v>
      </c>
      <c r="K229" s="164"/>
      <c r="L229" s="299" t="s">
        <v>628</v>
      </c>
      <c r="M229" s="248"/>
      <c r="N229" s="166"/>
      <c r="O229" s="168"/>
      <c r="P229" s="167"/>
      <c r="Q229" s="168"/>
      <c r="R229" s="271"/>
      <c r="AO229" s="260"/>
      <c r="AP229" s="260"/>
      <c r="AQ229" s="260"/>
      <c r="AR229" s="260"/>
      <c r="AS229" s="260"/>
      <c r="AT229" s="260"/>
      <c r="AU229" s="260"/>
      <c r="AV229" s="260"/>
      <c r="AW229" s="260"/>
      <c r="AX229" s="260"/>
      <c r="AY229" s="260"/>
      <c r="AZ229" s="260" t="s">
        <v>170</v>
      </c>
      <c r="BA229" s="260"/>
      <c r="BB229" s="260"/>
      <c r="BC229" s="260"/>
      <c r="BD229" s="260"/>
      <c r="BE229" s="260"/>
      <c r="BF229" s="260"/>
      <c r="BG229" s="210"/>
      <c r="BH229" s="210"/>
      <c r="BI229" s="210"/>
    </row>
    <row r="230" spans="1:61" x14ac:dyDescent="0.25">
      <c r="A230" s="171" t="s">
        <v>91</v>
      </c>
      <c r="B230" s="164"/>
      <c r="C230" s="299" t="s">
        <v>628</v>
      </c>
      <c r="D230" s="166"/>
      <c r="E230" s="168"/>
      <c r="F230" s="167"/>
      <c r="G230" s="168"/>
      <c r="H230" s="271"/>
      <c r="J230" s="171" t="s">
        <v>91</v>
      </c>
      <c r="K230" s="164"/>
      <c r="L230" s="299" t="s">
        <v>628</v>
      </c>
      <c r="M230" s="248"/>
      <c r="N230" s="166"/>
      <c r="O230" s="168"/>
      <c r="P230" s="167"/>
      <c r="Q230" s="168"/>
      <c r="R230" s="271"/>
      <c r="AO230" s="260"/>
      <c r="AP230" s="260"/>
      <c r="AQ230" s="260"/>
      <c r="AR230" s="260"/>
      <c r="AS230" s="260"/>
      <c r="AT230" s="260"/>
      <c r="AU230" s="260"/>
      <c r="AV230" s="260"/>
      <c r="AW230" s="260"/>
      <c r="AX230" s="260"/>
      <c r="AY230" s="260"/>
      <c r="AZ230" s="260" t="s">
        <v>170</v>
      </c>
      <c r="BA230" s="260"/>
      <c r="BB230" s="260"/>
      <c r="BC230" s="260"/>
      <c r="BD230" s="260"/>
      <c r="BE230" s="260"/>
      <c r="BF230" s="260"/>
      <c r="BG230" s="210"/>
      <c r="BH230" s="210"/>
      <c r="BI230" s="210"/>
    </row>
    <row r="231" spans="1:61" x14ac:dyDescent="0.25">
      <c r="A231" s="171" t="s">
        <v>91</v>
      </c>
      <c r="B231" s="164"/>
      <c r="C231" s="299" t="s">
        <v>628</v>
      </c>
      <c r="D231" s="166"/>
      <c r="E231" s="168"/>
      <c r="F231" s="167"/>
      <c r="G231" s="168"/>
      <c r="H231" s="271"/>
      <c r="J231" s="171" t="s">
        <v>91</v>
      </c>
      <c r="K231" s="164"/>
      <c r="L231" s="299" t="s">
        <v>628</v>
      </c>
      <c r="M231" s="248"/>
      <c r="N231" s="166"/>
      <c r="O231" s="168"/>
      <c r="P231" s="167"/>
      <c r="Q231" s="168"/>
      <c r="R231" s="271"/>
      <c r="AO231" s="260"/>
      <c r="AP231" s="260"/>
      <c r="AQ231" s="260"/>
      <c r="AR231" s="260"/>
      <c r="AS231" s="260"/>
      <c r="AT231" s="260"/>
      <c r="AU231" s="260"/>
      <c r="AV231" s="260"/>
      <c r="AW231" s="260"/>
      <c r="AX231" s="260"/>
      <c r="AY231" s="260"/>
      <c r="AZ231" s="260" t="s">
        <v>170</v>
      </c>
      <c r="BA231" s="260"/>
      <c r="BB231" s="260"/>
      <c r="BC231" s="260"/>
      <c r="BD231" s="260"/>
      <c r="BE231" s="260"/>
      <c r="BF231" s="260"/>
      <c r="BG231" s="210"/>
      <c r="BH231" s="210"/>
      <c r="BI231" s="210"/>
    </row>
    <row r="232" spans="1:61" x14ac:dyDescent="0.25">
      <c r="A232" s="171" t="s">
        <v>91</v>
      </c>
      <c r="B232" s="164"/>
      <c r="C232" s="299" t="s">
        <v>628</v>
      </c>
      <c r="D232" s="166"/>
      <c r="E232" s="168"/>
      <c r="F232" s="167"/>
      <c r="G232" s="168"/>
      <c r="H232" s="271"/>
      <c r="J232" s="171" t="s">
        <v>91</v>
      </c>
      <c r="K232" s="164"/>
      <c r="L232" s="299" t="s">
        <v>628</v>
      </c>
      <c r="M232" s="248"/>
      <c r="N232" s="166"/>
      <c r="O232" s="168"/>
      <c r="P232" s="167"/>
      <c r="Q232" s="168"/>
      <c r="R232" s="271"/>
      <c r="AO232" s="260"/>
      <c r="AP232" s="260"/>
      <c r="AQ232" s="260"/>
      <c r="AR232" s="260"/>
      <c r="AS232" s="260"/>
      <c r="AT232" s="260"/>
      <c r="AU232" s="260"/>
      <c r="AV232" s="260"/>
      <c r="AW232" s="260"/>
      <c r="AX232" s="260"/>
      <c r="AY232" s="260"/>
      <c r="AZ232" s="260" t="s">
        <v>170</v>
      </c>
      <c r="BA232" s="260"/>
      <c r="BB232" s="260"/>
      <c r="BC232" s="260"/>
      <c r="BD232" s="260"/>
      <c r="BE232" s="260"/>
      <c r="BF232" s="260"/>
      <c r="BG232" s="210"/>
      <c r="BH232" s="210"/>
      <c r="BI232" s="210"/>
    </row>
    <row r="233" spans="1:61" x14ac:dyDescent="0.25">
      <c r="A233" s="171" t="s">
        <v>91</v>
      </c>
      <c r="B233" s="164"/>
      <c r="C233" s="299" t="s">
        <v>628</v>
      </c>
      <c r="D233" s="166"/>
      <c r="E233" s="168"/>
      <c r="F233" s="167"/>
      <c r="G233" s="168"/>
      <c r="H233" s="271"/>
      <c r="J233" s="171" t="s">
        <v>91</v>
      </c>
      <c r="K233" s="164"/>
      <c r="L233" s="299" t="s">
        <v>628</v>
      </c>
      <c r="M233" s="248"/>
      <c r="N233" s="166"/>
      <c r="O233" s="168"/>
      <c r="P233" s="167"/>
      <c r="Q233" s="168"/>
      <c r="R233" s="271"/>
      <c r="AO233" s="260"/>
      <c r="AP233" s="260"/>
      <c r="AQ233" s="260"/>
      <c r="AR233" s="260"/>
      <c r="AS233" s="260"/>
      <c r="AT233" s="260"/>
      <c r="AU233" s="260"/>
      <c r="AV233" s="260"/>
      <c r="AW233" s="260"/>
      <c r="AX233" s="260"/>
      <c r="AY233" s="260"/>
      <c r="AZ233" s="260" t="s">
        <v>170</v>
      </c>
      <c r="BA233" s="260"/>
      <c r="BB233" s="260"/>
      <c r="BC233" s="260"/>
      <c r="BD233" s="260"/>
      <c r="BE233" s="260"/>
      <c r="BF233" s="260"/>
      <c r="BG233" s="210"/>
      <c r="BH233" s="210"/>
      <c r="BI233" s="210"/>
    </row>
    <row r="234" spans="1:61" x14ac:dyDescent="0.25">
      <c r="A234" s="171" t="s">
        <v>91</v>
      </c>
      <c r="B234" s="164"/>
      <c r="C234" s="299" t="s">
        <v>628</v>
      </c>
      <c r="D234" s="166"/>
      <c r="E234" s="168"/>
      <c r="F234" s="167"/>
      <c r="G234" s="168"/>
      <c r="H234" s="271"/>
      <c r="J234" s="171" t="s">
        <v>91</v>
      </c>
      <c r="K234" s="164"/>
      <c r="L234" s="299" t="s">
        <v>628</v>
      </c>
      <c r="M234" s="248"/>
      <c r="N234" s="166"/>
      <c r="O234" s="168"/>
      <c r="P234" s="167"/>
      <c r="Q234" s="168"/>
      <c r="R234" s="271"/>
      <c r="AO234" s="260"/>
      <c r="AP234" s="260"/>
      <c r="AQ234" s="260"/>
      <c r="AR234" s="260"/>
      <c r="AS234" s="260"/>
      <c r="AT234" s="260"/>
      <c r="AU234" s="260"/>
      <c r="AV234" s="260"/>
      <c r="AW234" s="260"/>
      <c r="AX234" s="260"/>
      <c r="AY234" s="260"/>
      <c r="AZ234" s="260" t="s">
        <v>170</v>
      </c>
      <c r="BA234" s="260"/>
      <c r="BB234" s="260"/>
      <c r="BC234" s="260"/>
      <c r="BD234" s="260"/>
      <c r="BE234" s="260"/>
      <c r="BF234" s="260"/>
      <c r="BG234" s="210"/>
      <c r="BH234" s="210"/>
      <c r="BI234" s="210"/>
    </row>
    <row r="235" spans="1:61" x14ac:dyDescent="0.25">
      <c r="A235" s="171" t="s">
        <v>91</v>
      </c>
      <c r="B235" s="164"/>
      <c r="C235" s="299" t="s">
        <v>628</v>
      </c>
      <c r="D235" s="166"/>
      <c r="E235" s="168"/>
      <c r="F235" s="167"/>
      <c r="G235" s="168"/>
      <c r="H235" s="271"/>
      <c r="J235" s="171" t="s">
        <v>91</v>
      </c>
      <c r="K235" s="164"/>
      <c r="L235" s="299" t="s">
        <v>628</v>
      </c>
      <c r="M235" s="248"/>
      <c r="N235" s="166"/>
      <c r="O235" s="168"/>
      <c r="P235" s="167"/>
      <c r="Q235" s="168"/>
      <c r="R235" s="271"/>
      <c r="AO235" s="260"/>
      <c r="AP235" s="260"/>
      <c r="AQ235" s="260"/>
      <c r="AR235" s="260"/>
      <c r="AS235" s="260"/>
      <c r="AT235" s="260"/>
      <c r="AU235" s="260"/>
      <c r="AV235" s="260"/>
      <c r="AW235" s="260"/>
      <c r="AX235" s="260"/>
      <c r="AY235" s="260"/>
      <c r="AZ235" s="260" t="s">
        <v>170</v>
      </c>
      <c r="BA235" s="260"/>
      <c r="BB235" s="260"/>
      <c r="BC235" s="260"/>
      <c r="BD235" s="260"/>
      <c r="BE235" s="260"/>
      <c r="BF235" s="260"/>
      <c r="BG235" s="210"/>
      <c r="BH235" s="210"/>
      <c r="BI235" s="210"/>
    </row>
    <row r="236" spans="1:61" x14ac:dyDescent="0.25">
      <c r="A236" s="171" t="s">
        <v>91</v>
      </c>
      <c r="B236" s="164"/>
      <c r="C236" s="299" t="s">
        <v>628</v>
      </c>
      <c r="D236" s="166"/>
      <c r="E236" s="168"/>
      <c r="F236" s="167"/>
      <c r="G236" s="168"/>
      <c r="H236" s="271"/>
      <c r="J236" s="171" t="s">
        <v>91</v>
      </c>
      <c r="K236" s="164"/>
      <c r="L236" s="299" t="s">
        <v>628</v>
      </c>
      <c r="M236" s="248"/>
      <c r="N236" s="166"/>
      <c r="O236" s="168"/>
      <c r="P236" s="167"/>
      <c r="Q236" s="168"/>
      <c r="R236" s="271"/>
      <c r="AO236" s="260"/>
      <c r="AP236" s="260"/>
      <c r="AQ236" s="260"/>
      <c r="AR236" s="260"/>
      <c r="AS236" s="260"/>
      <c r="AT236" s="260"/>
      <c r="AU236" s="260"/>
      <c r="AV236" s="260"/>
      <c r="AW236" s="260"/>
      <c r="AX236" s="260"/>
      <c r="AY236" s="260"/>
      <c r="AZ236" s="260" t="s">
        <v>170</v>
      </c>
      <c r="BA236" s="260"/>
      <c r="BB236" s="260"/>
      <c r="BC236" s="260"/>
      <c r="BD236" s="260"/>
      <c r="BE236" s="260"/>
      <c r="BF236" s="260"/>
      <c r="BG236" s="210"/>
      <c r="BH236" s="210"/>
      <c r="BI236" s="210"/>
    </row>
    <row r="237" spans="1:61" x14ac:dyDescent="0.25">
      <c r="A237" s="171" t="s">
        <v>91</v>
      </c>
      <c r="B237" s="164"/>
      <c r="C237" s="299" t="s">
        <v>628</v>
      </c>
      <c r="D237" s="166"/>
      <c r="E237" s="168"/>
      <c r="F237" s="167"/>
      <c r="G237" s="168"/>
      <c r="H237" s="271"/>
      <c r="J237" s="171" t="s">
        <v>91</v>
      </c>
      <c r="K237" s="164"/>
      <c r="L237" s="299" t="s">
        <v>628</v>
      </c>
      <c r="M237" s="248"/>
      <c r="N237" s="166"/>
      <c r="O237" s="168"/>
      <c r="P237" s="167"/>
      <c r="Q237" s="168"/>
      <c r="R237" s="271"/>
      <c r="AO237" s="260"/>
      <c r="AP237" s="260"/>
      <c r="AQ237" s="260"/>
      <c r="AR237" s="260"/>
      <c r="AS237" s="260"/>
      <c r="AT237" s="260"/>
      <c r="AU237" s="260"/>
      <c r="AV237" s="260"/>
      <c r="AW237" s="260"/>
      <c r="AX237" s="260"/>
      <c r="AY237" s="260"/>
      <c r="AZ237" s="260" t="s">
        <v>170</v>
      </c>
      <c r="BA237" s="260"/>
      <c r="BB237" s="260"/>
      <c r="BC237" s="260"/>
      <c r="BD237" s="260"/>
      <c r="BE237" s="260"/>
      <c r="BF237" s="260"/>
      <c r="BG237" s="210"/>
      <c r="BH237" s="210"/>
      <c r="BI237" s="210"/>
    </row>
    <row r="238" spans="1:61" x14ac:dyDescent="0.25">
      <c r="A238" s="171" t="s">
        <v>91</v>
      </c>
      <c r="B238" s="164"/>
      <c r="C238" s="299" t="s">
        <v>628</v>
      </c>
      <c r="D238" s="166"/>
      <c r="E238" s="168"/>
      <c r="F238" s="167"/>
      <c r="G238" s="168"/>
      <c r="H238" s="271"/>
      <c r="J238" s="171" t="s">
        <v>91</v>
      </c>
      <c r="K238" s="164"/>
      <c r="L238" s="299" t="s">
        <v>628</v>
      </c>
      <c r="M238" s="248"/>
      <c r="N238" s="166"/>
      <c r="O238" s="168"/>
      <c r="P238" s="167"/>
      <c r="Q238" s="168"/>
      <c r="R238" s="271"/>
      <c r="AO238" s="260"/>
      <c r="AP238" s="260"/>
      <c r="AQ238" s="260"/>
      <c r="AR238" s="260"/>
      <c r="AS238" s="260"/>
      <c r="AT238" s="260"/>
      <c r="AU238" s="260"/>
      <c r="AV238" s="260"/>
      <c r="AW238" s="260"/>
      <c r="AX238" s="260"/>
      <c r="AY238" s="260"/>
      <c r="AZ238" s="260" t="s">
        <v>170</v>
      </c>
      <c r="BA238" s="260"/>
      <c r="BB238" s="260"/>
      <c r="BC238" s="260"/>
      <c r="BD238" s="260"/>
      <c r="BE238" s="260"/>
      <c r="BF238" s="260"/>
      <c r="BG238" s="210"/>
      <c r="BH238" s="210"/>
      <c r="BI238" s="210"/>
    </row>
    <row r="239" spans="1:61" x14ac:dyDescent="0.25">
      <c r="A239" s="171" t="s">
        <v>91</v>
      </c>
      <c r="B239" s="164"/>
      <c r="C239" s="299" t="s">
        <v>628</v>
      </c>
      <c r="D239" s="166"/>
      <c r="E239" s="168"/>
      <c r="F239" s="167"/>
      <c r="G239" s="168"/>
      <c r="H239" s="271"/>
      <c r="J239" s="171" t="s">
        <v>91</v>
      </c>
      <c r="K239" s="164"/>
      <c r="L239" s="299" t="s">
        <v>628</v>
      </c>
      <c r="M239" s="248"/>
      <c r="N239" s="166"/>
      <c r="O239" s="168"/>
      <c r="P239" s="167"/>
      <c r="Q239" s="168"/>
      <c r="R239" s="271"/>
      <c r="AO239" s="260"/>
      <c r="AP239" s="260"/>
      <c r="AQ239" s="260"/>
      <c r="AR239" s="260"/>
      <c r="AS239" s="260"/>
      <c r="AT239" s="260"/>
      <c r="AU239" s="260"/>
      <c r="AV239" s="260"/>
      <c r="AW239" s="260"/>
      <c r="AX239" s="260"/>
      <c r="AY239" s="260"/>
      <c r="AZ239" s="260" t="s">
        <v>170</v>
      </c>
      <c r="BA239" s="260"/>
      <c r="BB239" s="260"/>
      <c r="BC239" s="260"/>
      <c r="BD239" s="260"/>
      <c r="BE239" s="260"/>
      <c r="BF239" s="260"/>
      <c r="BG239" s="210"/>
      <c r="BH239" s="210"/>
      <c r="BI239" s="210"/>
    </row>
    <row r="240" spans="1:61" x14ac:dyDescent="0.25">
      <c r="A240" s="171" t="s">
        <v>91</v>
      </c>
      <c r="B240" s="164"/>
      <c r="C240" s="299" t="s">
        <v>628</v>
      </c>
      <c r="D240" s="166"/>
      <c r="E240" s="168"/>
      <c r="F240" s="167"/>
      <c r="G240" s="168"/>
      <c r="H240" s="271"/>
      <c r="J240" s="171" t="s">
        <v>91</v>
      </c>
      <c r="K240" s="164"/>
      <c r="L240" s="299" t="s">
        <v>628</v>
      </c>
      <c r="M240" s="248"/>
      <c r="N240" s="166"/>
      <c r="O240" s="168"/>
      <c r="P240" s="167"/>
      <c r="Q240" s="168"/>
      <c r="R240" s="271"/>
      <c r="AO240" s="260"/>
      <c r="AP240" s="260"/>
      <c r="AQ240" s="260"/>
      <c r="AR240" s="260"/>
      <c r="AS240" s="260"/>
      <c r="AT240" s="260"/>
      <c r="AU240" s="260"/>
      <c r="AV240" s="260"/>
      <c r="AW240" s="260"/>
      <c r="AX240" s="260"/>
      <c r="AY240" s="260"/>
      <c r="AZ240" s="260" t="s">
        <v>170</v>
      </c>
      <c r="BA240" s="260"/>
      <c r="BB240" s="260"/>
      <c r="BC240" s="260"/>
      <c r="BD240" s="260"/>
      <c r="BE240" s="260"/>
      <c r="BF240" s="260"/>
      <c r="BG240" s="210"/>
      <c r="BH240" s="210"/>
      <c r="BI240" s="210"/>
    </row>
    <row r="241" spans="1:61" x14ac:dyDescent="0.25">
      <c r="A241" s="171" t="s">
        <v>91</v>
      </c>
      <c r="B241" s="164"/>
      <c r="C241" s="299" t="s">
        <v>628</v>
      </c>
      <c r="D241" s="166"/>
      <c r="E241" s="168"/>
      <c r="F241" s="167"/>
      <c r="G241" s="168"/>
      <c r="H241" s="271"/>
      <c r="J241" s="171" t="s">
        <v>91</v>
      </c>
      <c r="K241" s="164"/>
      <c r="L241" s="299" t="s">
        <v>628</v>
      </c>
      <c r="M241" s="248"/>
      <c r="N241" s="166"/>
      <c r="O241" s="168"/>
      <c r="P241" s="167"/>
      <c r="Q241" s="168"/>
      <c r="R241" s="271"/>
      <c r="AO241" s="260"/>
      <c r="AP241" s="260"/>
      <c r="AQ241" s="260"/>
      <c r="AR241" s="260"/>
      <c r="AS241" s="260"/>
      <c r="AT241" s="260"/>
      <c r="AU241" s="260"/>
      <c r="AV241" s="260"/>
      <c r="AW241" s="260"/>
      <c r="AX241" s="260"/>
      <c r="AY241" s="260"/>
      <c r="AZ241" s="260" t="s">
        <v>170</v>
      </c>
      <c r="BA241" s="260"/>
      <c r="BB241" s="260"/>
      <c r="BC241" s="260"/>
      <c r="BD241" s="260"/>
      <c r="BE241" s="260"/>
      <c r="BF241" s="260"/>
      <c r="BG241" s="210"/>
      <c r="BH241" s="210"/>
      <c r="BI241" s="210"/>
    </row>
    <row r="242" spans="1:61" x14ac:dyDescent="0.25">
      <c r="A242" s="171" t="s">
        <v>91</v>
      </c>
      <c r="B242" s="164"/>
      <c r="C242" s="299" t="s">
        <v>628</v>
      </c>
      <c r="D242" s="166"/>
      <c r="E242" s="168"/>
      <c r="F242" s="167"/>
      <c r="G242" s="168"/>
      <c r="H242" s="271"/>
      <c r="J242" s="171" t="s">
        <v>91</v>
      </c>
      <c r="K242" s="164"/>
      <c r="L242" s="299" t="s">
        <v>628</v>
      </c>
      <c r="M242" s="248"/>
      <c r="N242" s="166"/>
      <c r="O242" s="168"/>
      <c r="P242" s="167"/>
      <c r="Q242" s="168"/>
      <c r="R242" s="271"/>
      <c r="AO242" s="260"/>
      <c r="AP242" s="260"/>
      <c r="AQ242" s="260"/>
      <c r="AR242" s="260"/>
      <c r="AS242" s="260"/>
      <c r="AT242" s="260"/>
      <c r="AU242" s="260"/>
      <c r="AV242" s="260"/>
      <c r="AW242" s="260"/>
      <c r="AX242" s="260"/>
      <c r="AY242" s="260"/>
      <c r="AZ242" s="260" t="s">
        <v>170</v>
      </c>
      <c r="BA242" s="260"/>
      <c r="BB242" s="260"/>
      <c r="BC242" s="260"/>
      <c r="BD242" s="260"/>
      <c r="BE242" s="260"/>
      <c r="BF242" s="260"/>
      <c r="BG242" s="210"/>
      <c r="BH242" s="210"/>
      <c r="BI242" s="210"/>
    </row>
    <row r="243" spans="1:61" x14ac:dyDescent="0.25">
      <c r="A243" s="171" t="s">
        <v>91</v>
      </c>
      <c r="B243" s="164"/>
      <c r="C243" s="299" t="s">
        <v>628</v>
      </c>
      <c r="D243" s="166"/>
      <c r="E243" s="168"/>
      <c r="F243" s="167"/>
      <c r="G243" s="168"/>
      <c r="H243" s="271"/>
      <c r="J243" s="171" t="s">
        <v>91</v>
      </c>
      <c r="K243" s="164"/>
      <c r="L243" s="299" t="s">
        <v>628</v>
      </c>
      <c r="M243" s="248"/>
      <c r="N243" s="166"/>
      <c r="O243" s="168"/>
      <c r="P243" s="167"/>
      <c r="Q243" s="168"/>
      <c r="R243" s="271"/>
      <c r="AO243" s="260"/>
      <c r="AP243" s="260"/>
      <c r="AQ243" s="260"/>
      <c r="AR243" s="260"/>
      <c r="AS243" s="260"/>
      <c r="AT243" s="260"/>
      <c r="AU243" s="260"/>
      <c r="AV243" s="260"/>
      <c r="AW243" s="260"/>
      <c r="AX243" s="260"/>
      <c r="AY243" s="260"/>
      <c r="AZ243" s="260" t="s">
        <v>170</v>
      </c>
      <c r="BA243" s="260"/>
      <c r="BB243" s="260"/>
      <c r="BC243" s="260"/>
      <c r="BD243" s="260"/>
      <c r="BE243" s="260"/>
      <c r="BF243" s="260"/>
      <c r="BG243" s="210"/>
      <c r="BH243" s="210"/>
      <c r="BI243" s="210"/>
    </row>
    <row r="244" spans="1:61" x14ac:dyDescent="0.25">
      <c r="A244" s="171" t="s">
        <v>91</v>
      </c>
      <c r="B244" s="164"/>
      <c r="C244" s="299" t="s">
        <v>628</v>
      </c>
      <c r="D244" s="166"/>
      <c r="E244" s="168"/>
      <c r="F244" s="167"/>
      <c r="G244" s="168"/>
      <c r="H244" s="271"/>
      <c r="J244" s="171" t="s">
        <v>91</v>
      </c>
      <c r="K244" s="164"/>
      <c r="L244" s="299" t="s">
        <v>628</v>
      </c>
      <c r="M244" s="248"/>
      <c r="N244" s="166"/>
      <c r="O244" s="168"/>
      <c r="P244" s="167"/>
      <c r="Q244" s="168"/>
      <c r="R244" s="271"/>
      <c r="AO244" s="260"/>
      <c r="AP244" s="260"/>
      <c r="AQ244" s="260"/>
      <c r="AR244" s="260"/>
      <c r="AS244" s="260"/>
      <c r="AT244" s="260"/>
      <c r="AU244" s="260"/>
      <c r="AV244" s="260"/>
      <c r="AW244" s="260"/>
      <c r="AX244" s="260"/>
      <c r="AY244" s="260"/>
      <c r="AZ244" s="260" t="s">
        <v>170</v>
      </c>
      <c r="BA244" s="260"/>
      <c r="BB244" s="260"/>
      <c r="BC244" s="260"/>
      <c r="BD244" s="260"/>
      <c r="BE244" s="260"/>
      <c r="BF244" s="260"/>
      <c r="BG244" s="210"/>
      <c r="BH244" s="210"/>
      <c r="BI244" s="210"/>
    </row>
    <row r="245" spans="1:61" x14ac:dyDescent="0.25">
      <c r="A245" s="171" t="s">
        <v>91</v>
      </c>
      <c r="B245" s="164"/>
      <c r="C245" s="299" t="s">
        <v>628</v>
      </c>
      <c r="D245" s="166"/>
      <c r="E245" s="168"/>
      <c r="F245" s="167"/>
      <c r="G245" s="168"/>
      <c r="H245" s="271"/>
      <c r="J245" s="171" t="s">
        <v>91</v>
      </c>
      <c r="K245" s="164"/>
      <c r="L245" s="299" t="s">
        <v>628</v>
      </c>
      <c r="M245" s="248"/>
      <c r="N245" s="166"/>
      <c r="O245" s="168"/>
      <c r="P245" s="167"/>
      <c r="Q245" s="168"/>
      <c r="R245" s="271"/>
      <c r="AO245" s="260"/>
      <c r="AP245" s="260"/>
      <c r="AQ245" s="260"/>
      <c r="AR245" s="260"/>
      <c r="AS245" s="260"/>
      <c r="AT245" s="260"/>
      <c r="AU245" s="260"/>
      <c r="AV245" s="260"/>
      <c r="AW245" s="260"/>
      <c r="AX245" s="260"/>
      <c r="AY245" s="260"/>
      <c r="AZ245" s="260" t="s">
        <v>170</v>
      </c>
      <c r="BA245" s="260"/>
      <c r="BB245" s="260"/>
      <c r="BC245" s="260"/>
      <c r="BD245" s="260"/>
      <c r="BE245" s="260"/>
      <c r="BF245" s="260"/>
      <c r="BG245" s="210"/>
      <c r="BH245" s="210"/>
      <c r="BI245" s="210"/>
    </row>
    <row r="246" spans="1:61" x14ac:dyDescent="0.25">
      <c r="A246" s="171" t="s">
        <v>91</v>
      </c>
      <c r="B246" s="164"/>
      <c r="C246" s="299" t="s">
        <v>628</v>
      </c>
      <c r="D246" s="166"/>
      <c r="E246" s="168"/>
      <c r="F246" s="167"/>
      <c r="G246" s="168"/>
      <c r="H246" s="271"/>
      <c r="J246" s="171" t="s">
        <v>91</v>
      </c>
      <c r="K246" s="164"/>
      <c r="L246" s="299" t="s">
        <v>628</v>
      </c>
      <c r="M246" s="248"/>
      <c r="N246" s="166"/>
      <c r="O246" s="168"/>
      <c r="P246" s="167"/>
      <c r="Q246" s="168"/>
      <c r="R246" s="271"/>
      <c r="AO246" s="260"/>
      <c r="AP246" s="260"/>
      <c r="AQ246" s="260"/>
      <c r="AR246" s="260"/>
      <c r="AS246" s="260"/>
      <c r="AT246" s="260"/>
      <c r="AU246" s="260"/>
      <c r="AV246" s="260"/>
      <c r="AW246" s="260"/>
      <c r="AX246" s="260"/>
      <c r="AY246" s="260"/>
      <c r="AZ246" s="260" t="s">
        <v>170</v>
      </c>
      <c r="BA246" s="260"/>
      <c r="BB246" s="260"/>
      <c r="BC246" s="260"/>
      <c r="BD246" s="260"/>
      <c r="BE246" s="260"/>
      <c r="BF246" s="260"/>
      <c r="BG246" s="210"/>
      <c r="BH246" s="210"/>
      <c r="BI246" s="210"/>
    </row>
    <row r="247" spans="1:61" x14ac:dyDescent="0.25">
      <c r="A247" s="171" t="s">
        <v>91</v>
      </c>
      <c r="B247" s="164"/>
      <c r="C247" s="299" t="s">
        <v>628</v>
      </c>
      <c r="D247" s="166"/>
      <c r="E247" s="168"/>
      <c r="F247" s="167"/>
      <c r="G247" s="168"/>
      <c r="H247" s="271"/>
      <c r="J247" s="171" t="s">
        <v>91</v>
      </c>
      <c r="K247" s="164"/>
      <c r="L247" s="299" t="s">
        <v>628</v>
      </c>
      <c r="M247" s="248"/>
      <c r="N247" s="166"/>
      <c r="O247" s="168"/>
      <c r="P247" s="167"/>
      <c r="Q247" s="168"/>
      <c r="R247" s="271"/>
      <c r="AO247" s="260"/>
      <c r="AP247" s="260"/>
      <c r="AQ247" s="260"/>
      <c r="AR247" s="260"/>
      <c r="AS247" s="260"/>
      <c r="AT247" s="260"/>
      <c r="AU247" s="260"/>
      <c r="AV247" s="260"/>
      <c r="AW247" s="260"/>
      <c r="AX247" s="260"/>
      <c r="AY247" s="260"/>
      <c r="AZ247" s="260" t="s">
        <v>170</v>
      </c>
      <c r="BA247" s="260"/>
      <c r="BB247" s="260"/>
      <c r="BC247" s="260"/>
      <c r="BD247" s="260"/>
      <c r="BE247" s="260"/>
      <c r="BF247" s="260"/>
      <c r="BG247" s="210"/>
      <c r="BH247" s="210"/>
      <c r="BI247" s="210"/>
    </row>
    <row r="248" spans="1:61" x14ac:dyDescent="0.25">
      <c r="A248" s="171" t="s">
        <v>91</v>
      </c>
      <c r="B248" s="164"/>
      <c r="C248" s="299" t="s">
        <v>628</v>
      </c>
      <c r="D248" s="166"/>
      <c r="E248" s="168"/>
      <c r="F248" s="167"/>
      <c r="G248" s="168"/>
      <c r="H248" s="271"/>
      <c r="J248" s="171" t="s">
        <v>91</v>
      </c>
      <c r="K248" s="164"/>
      <c r="L248" s="299" t="s">
        <v>628</v>
      </c>
      <c r="M248" s="248"/>
      <c r="N248" s="166"/>
      <c r="O248" s="168"/>
      <c r="P248" s="167"/>
      <c r="Q248" s="168"/>
      <c r="R248" s="271"/>
      <c r="AO248" s="260"/>
      <c r="AP248" s="260"/>
      <c r="AQ248" s="260"/>
      <c r="AR248" s="260"/>
      <c r="AS248" s="260"/>
      <c r="AT248" s="260"/>
      <c r="AU248" s="260"/>
      <c r="AV248" s="260"/>
      <c r="AW248" s="260"/>
      <c r="AX248" s="260"/>
      <c r="AY248" s="260"/>
      <c r="AZ248" s="260" t="s">
        <v>170</v>
      </c>
      <c r="BA248" s="260"/>
      <c r="BB248" s="260"/>
      <c r="BC248" s="260"/>
      <c r="BD248" s="260"/>
      <c r="BE248" s="260"/>
      <c r="BF248" s="260"/>
      <c r="BG248" s="210"/>
      <c r="BH248" s="210"/>
      <c r="BI248" s="210"/>
    </row>
    <row r="249" spans="1:61" x14ac:dyDescent="0.25">
      <c r="A249" s="171" t="s">
        <v>91</v>
      </c>
      <c r="B249" s="164"/>
      <c r="C249" s="299" t="s">
        <v>628</v>
      </c>
      <c r="D249" s="166"/>
      <c r="E249" s="168"/>
      <c r="F249" s="167"/>
      <c r="G249" s="168"/>
      <c r="H249" s="271"/>
      <c r="J249" s="171" t="s">
        <v>91</v>
      </c>
      <c r="K249" s="164"/>
      <c r="L249" s="299" t="s">
        <v>628</v>
      </c>
      <c r="M249" s="248"/>
      <c r="N249" s="166"/>
      <c r="O249" s="168"/>
      <c r="P249" s="167"/>
      <c r="Q249" s="168"/>
      <c r="R249" s="271"/>
      <c r="AO249" s="260"/>
      <c r="AP249" s="260"/>
      <c r="AQ249" s="260"/>
      <c r="AR249" s="260"/>
      <c r="AS249" s="260"/>
      <c r="AT249" s="260"/>
      <c r="AU249" s="260"/>
      <c r="AV249" s="260"/>
      <c r="AW249" s="260"/>
      <c r="AX249" s="260"/>
      <c r="AY249" s="260"/>
      <c r="AZ249" s="260" t="s">
        <v>170</v>
      </c>
      <c r="BA249" s="260"/>
      <c r="BB249" s="260"/>
      <c r="BC249" s="260"/>
      <c r="BD249" s="260"/>
      <c r="BE249" s="260"/>
      <c r="BF249" s="260"/>
      <c r="BG249" s="210"/>
      <c r="BH249" s="210"/>
      <c r="BI249" s="210"/>
    </row>
    <row r="250" spans="1:61" x14ac:dyDescent="0.25">
      <c r="A250" s="171" t="s">
        <v>91</v>
      </c>
      <c r="B250" s="164"/>
      <c r="C250" s="299" t="s">
        <v>628</v>
      </c>
      <c r="D250" s="166"/>
      <c r="E250" s="168"/>
      <c r="F250" s="167"/>
      <c r="G250" s="168"/>
      <c r="H250" s="271"/>
      <c r="J250" s="171" t="s">
        <v>91</v>
      </c>
      <c r="K250" s="164"/>
      <c r="L250" s="299" t="s">
        <v>628</v>
      </c>
      <c r="M250" s="248"/>
      <c r="N250" s="166"/>
      <c r="O250" s="168"/>
      <c r="P250" s="167"/>
      <c r="Q250" s="168"/>
      <c r="R250" s="271"/>
      <c r="AO250" s="260"/>
      <c r="AP250" s="260"/>
      <c r="AQ250" s="260"/>
      <c r="AR250" s="260"/>
      <c r="AS250" s="260"/>
      <c r="AT250" s="260"/>
      <c r="AU250" s="260"/>
      <c r="AV250" s="260"/>
      <c r="AW250" s="260"/>
      <c r="AX250" s="260"/>
      <c r="AY250" s="260"/>
      <c r="AZ250" s="260" t="s">
        <v>170</v>
      </c>
      <c r="BA250" s="260"/>
      <c r="BB250" s="260"/>
      <c r="BC250" s="260"/>
      <c r="BD250" s="260"/>
      <c r="BE250" s="260"/>
      <c r="BF250" s="260"/>
      <c r="BG250" s="210"/>
      <c r="BH250" s="210"/>
      <c r="BI250" s="210"/>
    </row>
    <row r="251" spans="1:61" x14ac:dyDescent="0.25">
      <c r="A251" s="171" t="s">
        <v>91</v>
      </c>
      <c r="B251" s="164"/>
      <c r="C251" s="299" t="s">
        <v>628</v>
      </c>
      <c r="D251" s="166"/>
      <c r="E251" s="168"/>
      <c r="F251" s="167"/>
      <c r="G251" s="168"/>
      <c r="H251" s="271"/>
      <c r="J251" s="171" t="s">
        <v>91</v>
      </c>
      <c r="K251" s="164"/>
      <c r="L251" s="299" t="s">
        <v>628</v>
      </c>
      <c r="M251" s="248"/>
      <c r="N251" s="166"/>
      <c r="O251" s="168"/>
      <c r="P251" s="167"/>
      <c r="Q251" s="168"/>
      <c r="R251" s="271"/>
      <c r="AO251" s="260"/>
      <c r="AP251" s="260"/>
      <c r="AQ251" s="260"/>
      <c r="AR251" s="260"/>
      <c r="AS251" s="260"/>
      <c r="AT251" s="260"/>
      <c r="AU251" s="260"/>
      <c r="AV251" s="260"/>
      <c r="AW251" s="260"/>
      <c r="AX251" s="260"/>
      <c r="AY251" s="260"/>
      <c r="AZ251" s="260" t="s">
        <v>170</v>
      </c>
      <c r="BA251" s="260"/>
      <c r="BB251" s="260"/>
      <c r="BC251" s="260"/>
      <c r="BD251" s="260"/>
      <c r="BE251" s="260"/>
      <c r="BF251" s="260"/>
      <c r="BG251" s="210"/>
      <c r="BH251" s="210"/>
      <c r="BI251" s="210"/>
    </row>
    <row r="252" spans="1:61" x14ac:dyDescent="0.25">
      <c r="A252" s="171" t="s">
        <v>91</v>
      </c>
      <c r="B252" s="164"/>
      <c r="C252" s="299" t="s">
        <v>628</v>
      </c>
      <c r="D252" s="166"/>
      <c r="E252" s="168"/>
      <c r="F252" s="167"/>
      <c r="G252" s="168"/>
      <c r="H252" s="271"/>
      <c r="J252" s="171" t="s">
        <v>91</v>
      </c>
      <c r="K252" s="164"/>
      <c r="L252" s="299" t="s">
        <v>628</v>
      </c>
      <c r="M252" s="248"/>
      <c r="N252" s="166"/>
      <c r="O252" s="168"/>
      <c r="P252" s="167"/>
      <c r="Q252" s="168"/>
      <c r="R252" s="271"/>
      <c r="AO252" s="260"/>
      <c r="AP252" s="260"/>
      <c r="AQ252" s="260"/>
      <c r="AR252" s="260"/>
      <c r="AS252" s="260"/>
      <c r="AT252" s="260"/>
      <c r="AU252" s="260"/>
      <c r="AV252" s="260"/>
      <c r="AW252" s="260"/>
      <c r="AX252" s="260"/>
      <c r="AY252" s="260"/>
      <c r="AZ252" s="260" t="s">
        <v>170</v>
      </c>
      <c r="BA252" s="260"/>
      <c r="BB252" s="260"/>
      <c r="BC252" s="260"/>
      <c r="BD252" s="260"/>
      <c r="BE252" s="260"/>
      <c r="BF252" s="260"/>
      <c r="BG252" s="210"/>
      <c r="BH252" s="210"/>
      <c r="BI252" s="210"/>
    </row>
    <row r="253" spans="1:61" x14ac:dyDescent="0.25">
      <c r="A253" s="171" t="s">
        <v>91</v>
      </c>
      <c r="B253" s="164"/>
      <c r="C253" s="299" t="s">
        <v>628</v>
      </c>
      <c r="D253" s="166"/>
      <c r="E253" s="168"/>
      <c r="F253" s="167"/>
      <c r="G253" s="168"/>
      <c r="H253" s="271"/>
      <c r="J253" s="171" t="s">
        <v>91</v>
      </c>
      <c r="K253" s="164"/>
      <c r="L253" s="299" t="s">
        <v>628</v>
      </c>
      <c r="M253" s="248"/>
      <c r="N253" s="166"/>
      <c r="O253" s="168"/>
      <c r="P253" s="167"/>
      <c r="Q253" s="168"/>
      <c r="R253" s="271"/>
      <c r="AO253" s="260"/>
      <c r="AP253" s="260"/>
      <c r="AQ253" s="260"/>
      <c r="AR253" s="260"/>
      <c r="AS253" s="260"/>
      <c r="AT253" s="260"/>
      <c r="AU253" s="260"/>
      <c r="AV253" s="260"/>
      <c r="AW253" s="260"/>
      <c r="AX253" s="260"/>
      <c r="AY253" s="260"/>
      <c r="AZ253" s="260" t="s">
        <v>170</v>
      </c>
      <c r="BA253" s="260"/>
      <c r="BB253" s="260"/>
      <c r="BC253" s="260"/>
      <c r="BD253" s="260"/>
      <c r="BE253" s="260"/>
      <c r="BF253" s="260"/>
      <c r="BG253" s="210"/>
      <c r="BH253" s="210"/>
      <c r="BI253" s="210"/>
    </row>
    <row r="254" spans="1:61" x14ac:dyDescent="0.25">
      <c r="A254" s="171" t="s">
        <v>91</v>
      </c>
      <c r="B254" s="164"/>
      <c r="C254" s="299" t="s">
        <v>628</v>
      </c>
      <c r="D254" s="166"/>
      <c r="E254" s="168"/>
      <c r="F254" s="167"/>
      <c r="G254" s="168"/>
      <c r="H254" s="271"/>
      <c r="J254" s="171" t="s">
        <v>91</v>
      </c>
      <c r="K254" s="164"/>
      <c r="L254" s="299" t="s">
        <v>628</v>
      </c>
      <c r="M254" s="248"/>
      <c r="N254" s="166"/>
      <c r="O254" s="168"/>
      <c r="P254" s="167"/>
      <c r="Q254" s="168"/>
      <c r="R254" s="271"/>
      <c r="AO254" s="260"/>
      <c r="AP254" s="260"/>
      <c r="AQ254" s="260"/>
      <c r="AR254" s="260"/>
      <c r="AS254" s="260"/>
      <c r="AT254" s="260"/>
      <c r="AU254" s="260"/>
      <c r="AV254" s="260"/>
      <c r="AW254" s="260"/>
      <c r="AX254" s="260"/>
      <c r="AY254" s="260"/>
      <c r="AZ254" s="260" t="s">
        <v>170</v>
      </c>
      <c r="BA254" s="260"/>
      <c r="BB254" s="260"/>
      <c r="BC254" s="260"/>
      <c r="BD254" s="260"/>
      <c r="BE254" s="260"/>
      <c r="BF254" s="260"/>
      <c r="BG254" s="210"/>
      <c r="BH254" s="210"/>
      <c r="BI254" s="210"/>
    </row>
    <row r="255" spans="1:61" x14ac:dyDescent="0.25">
      <c r="A255" s="171" t="s">
        <v>91</v>
      </c>
      <c r="B255" s="164"/>
      <c r="C255" s="299" t="s">
        <v>628</v>
      </c>
      <c r="D255" s="166"/>
      <c r="E255" s="168"/>
      <c r="F255" s="167"/>
      <c r="G255" s="168"/>
      <c r="H255" s="271"/>
      <c r="J255" s="171" t="s">
        <v>91</v>
      </c>
      <c r="K255" s="164"/>
      <c r="L255" s="299" t="s">
        <v>628</v>
      </c>
      <c r="M255" s="248"/>
      <c r="N255" s="166"/>
      <c r="O255" s="168"/>
      <c r="P255" s="167"/>
      <c r="Q255" s="168"/>
      <c r="R255" s="271"/>
      <c r="AO255" s="260"/>
      <c r="AP255" s="260"/>
      <c r="AQ255" s="260"/>
      <c r="AR255" s="260"/>
      <c r="AS255" s="260"/>
      <c r="AT255" s="260"/>
      <c r="AU255" s="260"/>
      <c r="AV255" s="260"/>
      <c r="AW255" s="260"/>
      <c r="AX255" s="260"/>
      <c r="AY255" s="260"/>
      <c r="AZ255" s="260" t="s">
        <v>170</v>
      </c>
      <c r="BA255" s="260"/>
      <c r="BB255" s="260"/>
      <c r="BC255" s="260"/>
      <c r="BD255" s="260"/>
      <c r="BE255" s="260"/>
      <c r="BF255" s="260"/>
      <c r="BG255" s="210"/>
      <c r="BH255" s="210"/>
      <c r="BI255" s="210"/>
    </row>
    <row r="256" spans="1:61" x14ac:dyDescent="0.25">
      <c r="A256" s="171" t="s">
        <v>91</v>
      </c>
      <c r="B256" s="164"/>
      <c r="C256" s="299" t="s">
        <v>628</v>
      </c>
      <c r="D256" s="166"/>
      <c r="E256" s="168"/>
      <c r="F256" s="167"/>
      <c r="G256" s="168"/>
      <c r="H256" s="271"/>
      <c r="J256" s="171" t="s">
        <v>91</v>
      </c>
      <c r="K256" s="164"/>
      <c r="L256" s="299" t="s">
        <v>628</v>
      </c>
      <c r="M256" s="248"/>
      <c r="N256" s="166"/>
      <c r="O256" s="168"/>
      <c r="P256" s="167"/>
      <c r="Q256" s="168"/>
      <c r="R256" s="271"/>
      <c r="AO256" s="260"/>
      <c r="AP256" s="260"/>
      <c r="AQ256" s="260"/>
      <c r="AR256" s="260"/>
      <c r="AS256" s="260"/>
      <c r="AT256" s="260"/>
      <c r="AU256" s="260"/>
      <c r="AV256" s="260"/>
      <c r="AW256" s="260"/>
      <c r="AX256" s="260"/>
      <c r="AY256" s="260"/>
      <c r="AZ256" s="260" t="s">
        <v>170</v>
      </c>
      <c r="BA256" s="260"/>
      <c r="BB256" s="260"/>
      <c r="BC256" s="260"/>
      <c r="BD256" s="260"/>
      <c r="BE256" s="260"/>
      <c r="BF256" s="260"/>
      <c r="BG256" s="210"/>
      <c r="BH256" s="210"/>
      <c r="BI256" s="210"/>
    </row>
    <row r="257" spans="1:61" x14ac:dyDescent="0.25">
      <c r="A257" s="171" t="s">
        <v>91</v>
      </c>
      <c r="B257" s="164"/>
      <c r="C257" s="299" t="s">
        <v>628</v>
      </c>
      <c r="D257" s="166"/>
      <c r="E257" s="168"/>
      <c r="F257" s="167"/>
      <c r="G257" s="168"/>
      <c r="H257" s="271"/>
      <c r="J257" s="171" t="s">
        <v>91</v>
      </c>
      <c r="K257" s="164"/>
      <c r="L257" s="299" t="s">
        <v>628</v>
      </c>
      <c r="M257" s="248"/>
      <c r="N257" s="166"/>
      <c r="O257" s="168"/>
      <c r="P257" s="167"/>
      <c r="Q257" s="168"/>
      <c r="R257" s="271"/>
      <c r="AO257" s="260"/>
      <c r="AP257" s="260"/>
      <c r="AQ257" s="260"/>
      <c r="AR257" s="260"/>
      <c r="AS257" s="260"/>
      <c r="AT257" s="260"/>
      <c r="AU257" s="260"/>
      <c r="AV257" s="260"/>
      <c r="AW257" s="260"/>
      <c r="AX257" s="260"/>
      <c r="AY257" s="260"/>
      <c r="AZ257" s="260" t="s">
        <v>170</v>
      </c>
      <c r="BA257" s="260"/>
      <c r="BB257" s="260"/>
      <c r="BC257" s="260"/>
      <c r="BD257" s="260"/>
      <c r="BE257" s="260"/>
      <c r="BF257" s="260"/>
      <c r="BG257" s="210"/>
      <c r="BH257" s="210"/>
      <c r="BI257" s="210"/>
    </row>
    <row r="258" spans="1:61" x14ac:dyDescent="0.25">
      <c r="A258" s="171" t="s">
        <v>91</v>
      </c>
      <c r="B258" s="164"/>
      <c r="C258" s="299" t="s">
        <v>628</v>
      </c>
      <c r="D258" s="166"/>
      <c r="E258" s="168"/>
      <c r="F258" s="167"/>
      <c r="G258" s="168"/>
      <c r="H258" s="271"/>
      <c r="J258" s="171" t="s">
        <v>91</v>
      </c>
      <c r="K258" s="164"/>
      <c r="L258" s="299" t="s">
        <v>628</v>
      </c>
      <c r="M258" s="248"/>
      <c r="N258" s="166"/>
      <c r="O258" s="168"/>
      <c r="P258" s="167"/>
      <c r="Q258" s="168"/>
      <c r="R258" s="271"/>
      <c r="AO258" s="260"/>
      <c r="AP258" s="260"/>
      <c r="AQ258" s="260"/>
      <c r="AR258" s="260"/>
      <c r="AS258" s="260"/>
      <c r="AT258" s="260"/>
      <c r="AU258" s="260"/>
      <c r="AV258" s="260"/>
      <c r="AW258" s="260"/>
      <c r="AX258" s="260"/>
      <c r="AY258" s="260"/>
      <c r="AZ258" s="260" t="s">
        <v>170</v>
      </c>
      <c r="BA258" s="260"/>
      <c r="BB258" s="260"/>
      <c r="BC258" s="260"/>
      <c r="BD258" s="260"/>
      <c r="BE258" s="260"/>
      <c r="BF258" s="260"/>
      <c r="BG258" s="210"/>
      <c r="BH258" s="210"/>
      <c r="BI258" s="210"/>
    </row>
    <row r="259" spans="1:61" x14ac:dyDescent="0.25">
      <c r="A259" s="171" t="s">
        <v>91</v>
      </c>
      <c r="B259" s="164"/>
      <c r="C259" s="299" t="s">
        <v>628</v>
      </c>
      <c r="D259" s="166"/>
      <c r="E259" s="168"/>
      <c r="F259" s="167"/>
      <c r="G259" s="168"/>
      <c r="H259" s="271"/>
      <c r="J259" s="171" t="s">
        <v>91</v>
      </c>
      <c r="K259" s="164"/>
      <c r="L259" s="299" t="s">
        <v>628</v>
      </c>
      <c r="M259" s="248"/>
      <c r="N259" s="166"/>
      <c r="O259" s="168"/>
      <c r="P259" s="167"/>
      <c r="Q259" s="168"/>
      <c r="R259" s="271"/>
      <c r="AO259" s="260"/>
      <c r="AP259" s="260"/>
      <c r="AQ259" s="260"/>
      <c r="AR259" s="260"/>
      <c r="AS259" s="260"/>
      <c r="AT259" s="260"/>
      <c r="AU259" s="260"/>
      <c r="AV259" s="260"/>
      <c r="AW259" s="260"/>
      <c r="AX259" s="260"/>
      <c r="AY259" s="260"/>
      <c r="AZ259" s="260" t="s">
        <v>170</v>
      </c>
      <c r="BA259" s="260"/>
      <c r="BB259" s="260"/>
      <c r="BC259" s="260"/>
      <c r="BD259" s="260"/>
      <c r="BE259" s="260"/>
      <c r="BF259" s="260"/>
      <c r="BG259" s="210"/>
      <c r="BH259" s="210"/>
      <c r="BI259" s="210"/>
    </row>
    <row r="260" spans="1:61" x14ac:dyDescent="0.25">
      <c r="A260" s="171" t="s">
        <v>91</v>
      </c>
      <c r="B260" s="164"/>
      <c r="C260" s="299" t="s">
        <v>628</v>
      </c>
      <c r="D260" s="166"/>
      <c r="E260" s="168"/>
      <c r="F260" s="167"/>
      <c r="G260" s="168"/>
      <c r="H260" s="271"/>
      <c r="J260" s="171" t="s">
        <v>91</v>
      </c>
      <c r="K260" s="164"/>
      <c r="L260" s="299" t="s">
        <v>628</v>
      </c>
      <c r="M260" s="248"/>
      <c r="N260" s="166"/>
      <c r="O260" s="168"/>
      <c r="P260" s="167"/>
      <c r="Q260" s="168"/>
      <c r="R260" s="271"/>
      <c r="AO260" s="260"/>
      <c r="AP260" s="260"/>
      <c r="AQ260" s="260"/>
      <c r="AR260" s="260"/>
      <c r="AS260" s="260"/>
      <c r="AT260" s="260"/>
      <c r="AU260" s="260"/>
      <c r="AV260" s="260"/>
      <c r="AW260" s="260"/>
      <c r="AX260" s="260"/>
      <c r="AY260" s="260"/>
      <c r="AZ260" s="260" t="s">
        <v>170</v>
      </c>
      <c r="BA260" s="260"/>
      <c r="BB260" s="260"/>
      <c r="BC260" s="260"/>
      <c r="BD260" s="260"/>
      <c r="BE260" s="260"/>
      <c r="BF260" s="260"/>
      <c r="BG260" s="210"/>
      <c r="BH260" s="210"/>
      <c r="BI260" s="210"/>
    </row>
    <row r="261" spans="1:61" x14ac:dyDescent="0.25">
      <c r="A261" s="171" t="s">
        <v>91</v>
      </c>
      <c r="B261" s="164"/>
      <c r="C261" s="299" t="s">
        <v>628</v>
      </c>
      <c r="D261" s="166"/>
      <c r="E261" s="168"/>
      <c r="F261" s="167"/>
      <c r="G261" s="168"/>
      <c r="H261" s="271"/>
      <c r="J261" s="171" t="s">
        <v>91</v>
      </c>
      <c r="K261" s="164"/>
      <c r="L261" s="299" t="s">
        <v>628</v>
      </c>
      <c r="M261" s="248"/>
      <c r="N261" s="166"/>
      <c r="O261" s="168"/>
      <c r="P261" s="167"/>
      <c r="Q261" s="168"/>
      <c r="R261" s="271"/>
      <c r="AO261" s="260"/>
      <c r="AP261" s="260"/>
      <c r="AQ261" s="260"/>
      <c r="AR261" s="260"/>
      <c r="AS261" s="260"/>
      <c r="AT261" s="260"/>
      <c r="AU261" s="260"/>
      <c r="AV261" s="260"/>
      <c r="AW261" s="260"/>
      <c r="AX261" s="260"/>
      <c r="AY261" s="260"/>
      <c r="AZ261" s="260" t="s">
        <v>170</v>
      </c>
      <c r="BA261" s="260"/>
      <c r="BB261" s="260"/>
      <c r="BC261" s="260"/>
      <c r="BD261" s="260"/>
      <c r="BE261" s="260"/>
      <c r="BF261" s="260"/>
      <c r="BG261" s="210"/>
      <c r="BH261" s="210"/>
      <c r="BI261" s="210"/>
    </row>
    <row r="262" spans="1:61" x14ac:dyDescent="0.25">
      <c r="A262" s="171" t="s">
        <v>91</v>
      </c>
      <c r="B262" s="164"/>
      <c r="C262" s="299" t="s">
        <v>628</v>
      </c>
      <c r="D262" s="166"/>
      <c r="E262" s="168"/>
      <c r="F262" s="167"/>
      <c r="G262" s="168"/>
      <c r="H262" s="271"/>
      <c r="J262" s="171" t="s">
        <v>91</v>
      </c>
      <c r="K262" s="164"/>
      <c r="L262" s="299" t="s">
        <v>628</v>
      </c>
      <c r="M262" s="248"/>
      <c r="N262" s="166"/>
      <c r="O262" s="168"/>
      <c r="P262" s="167"/>
      <c r="Q262" s="168"/>
      <c r="R262" s="271"/>
      <c r="AO262" s="260"/>
      <c r="AP262" s="260"/>
      <c r="AQ262" s="260"/>
      <c r="AR262" s="260"/>
      <c r="AS262" s="260"/>
      <c r="AT262" s="260"/>
      <c r="AU262" s="260"/>
      <c r="AV262" s="260"/>
      <c r="AW262" s="260"/>
      <c r="AX262" s="260"/>
      <c r="AY262" s="260"/>
      <c r="AZ262" s="260" t="s">
        <v>170</v>
      </c>
      <c r="BA262" s="260"/>
      <c r="BB262" s="260"/>
      <c r="BC262" s="260"/>
      <c r="BD262" s="260"/>
      <c r="BE262" s="260"/>
      <c r="BF262" s="260"/>
      <c r="BG262" s="210"/>
      <c r="BH262" s="210"/>
      <c r="BI262" s="210"/>
    </row>
    <row r="263" spans="1:61" x14ac:dyDescent="0.25">
      <c r="A263" s="171" t="s">
        <v>91</v>
      </c>
      <c r="B263" s="164"/>
      <c r="C263" s="299" t="s">
        <v>628</v>
      </c>
      <c r="D263" s="166"/>
      <c r="E263" s="168"/>
      <c r="F263" s="167"/>
      <c r="G263" s="168"/>
      <c r="H263" s="271"/>
      <c r="J263" s="171" t="s">
        <v>91</v>
      </c>
      <c r="K263" s="164"/>
      <c r="L263" s="299" t="s">
        <v>628</v>
      </c>
      <c r="M263" s="248"/>
      <c r="N263" s="166"/>
      <c r="O263" s="168"/>
      <c r="P263" s="167"/>
      <c r="Q263" s="168"/>
      <c r="R263" s="271"/>
      <c r="AO263" s="260"/>
      <c r="AP263" s="260"/>
      <c r="AQ263" s="260"/>
      <c r="AR263" s="260"/>
      <c r="AS263" s="260"/>
      <c r="AT263" s="260"/>
      <c r="AU263" s="260"/>
      <c r="AV263" s="260"/>
      <c r="AW263" s="260"/>
      <c r="AX263" s="260"/>
      <c r="AY263" s="260"/>
      <c r="AZ263" s="260" t="s">
        <v>170</v>
      </c>
      <c r="BA263" s="260"/>
      <c r="BB263" s="260"/>
      <c r="BC263" s="260"/>
      <c r="BD263" s="260"/>
      <c r="BE263" s="260"/>
      <c r="BF263" s="260"/>
      <c r="BG263" s="210"/>
      <c r="BH263" s="210"/>
      <c r="BI263" s="210"/>
    </row>
    <row r="264" spans="1:61" x14ac:dyDescent="0.25">
      <c r="A264" s="171" t="s">
        <v>91</v>
      </c>
      <c r="B264" s="164"/>
      <c r="C264" s="299" t="s">
        <v>628</v>
      </c>
      <c r="D264" s="166"/>
      <c r="E264" s="168"/>
      <c r="F264" s="167"/>
      <c r="G264" s="168"/>
      <c r="H264" s="271"/>
      <c r="J264" s="171" t="s">
        <v>91</v>
      </c>
      <c r="K264" s="164"/>
      <c r="L264" s="299" t="s">
        <v>628</v>
      </c>
      <c r="M264" s="248"/>
      <c r="N264" s="166"/>
      <c r="O264" s="168"/>
      <c r="P264" s="167"/>
      <c r="Q264" s="168"/>
      <c r="R264" s="271"/>
      <c r="AO264" s="260"/>
      <c r="AP264" s="260"/>
      <c r="AQ264" s="260"/>
      <c r="AR264" s="260"/>
      <c r="AS264" s="260"/>
      <c r="AT264" s="260"/>
      <c r="AU264" s="260"/>
      <c r="AV264" s="260"/>
      <c r="AW264" s="260"/>
      <c r="AX264" s="260"/>
      <c r="AY264" s="260"/>
      <c r="AZ264" s="260" t="s">
        <v>170</v>
      </c>
      <c r="BA264" s="260"/>
      <c r="BB264" s="260"/>
      <c r="BC264" s="260"/>
      <c r="BD264" s="260"/>
      <c r="BE264" s="260"/>
      <c r="BF264" s="260"/>
      <c r="BG264" s="210"/>
      <c r="BH264" s="210"/>
      <c r="BI264" s="210"/>
    </row>
    <row r="265" spans="1:61" x14ac:dyDescent="0.25">
      <c r="A265" s="171" t="s">
        <v>91</v>
      </c>
      <c r="B265" s="164"/>
      <c r="C265" s="299" t="s">
        <v>628</v>
      </c>
      <c r="D265" s="166"/>
      <c r="E265" s="168"/>
      <c r="F265" s="167"/>
      <c r="G265" s="168"/>
      <c r="H265" s="271"/>
      <c r="J265" s="171" t="s">
        <v>91</v>
      </c>
      <c r="K265" s="164"/>
      <c r="L265" s="299" t="s">
        <v>628</v>
      </c>
      <c r="M265" s="248"/>
      <c r="N265" s="166"/>
      <c r="O265" s="168"/>
      <c r="P265" s="167"/>
      <c r="Q265" s="168"/>
      <c r="R265" s="271"/>
      <c r="AO265" s="260"/>
      <c r="AP265" s="260"/>
      <c r="AQ265" s="260"/>
      <c r="AR265" s="260"/>
      <c r="AS265" s="260"/>
      <c r="AT265" s="260"/>
      <c r="AU265" s="260"/>
      <c r="AV265" s="260"/>
      <c r="AW265" s="260"/>
      <c r="AX265" s="260"/>
      <c r="AY265" s="260"/>
      <c r="AZ265" s="260" t="s">
        <v>170</v>
      </c>
      <c r="BA265" s="260"/>
      <c r="BB265" s="260"/>
      <c r="BC265" s="260"/>
      <c r="BD265" s="260"/>
      <c r="BE265" s="260"/>
      <c r="BF265" s="260"/>
      <c r="BG265" s="210"/>
      <c r="BH265" s="210"/>
      <c r="BI265" s="210"/>
    </row>
    <row r="266" spans="1:61" x14ac:dyDescent="0.25">
      <c r="A266" s="171" t="s">
        <v>91</v>
      </c>
      <c r="B266" s="164"/>
      <c r="C266" s="299" t="s">
        <v>628</v>
      </c>
      <c r="D266" s="166"/>
      <c r="E266" s="168"/>
      <c r="F266" s="167"/>
      <c r="G266" s="168"/>
      <c r="H266" s="271"/>
      <c r="J266" s="171" t="s">
        <v>91</v>
      </c>
      <c r="K266" s="164"/>
      <c r="L266" s="299" t="s">
        <v>628</v>
      </c>
      <c r="M266" s="248"/>
      <c r="N266" s="166"/>
      <c r="O266" s="168"/>
      <c r="P266" s="167"/>
      <c r="Q266" s="168"/>
      <c r="R266" s="271"/>
      <c r="AO266" s="260"/>
      <c r="AP266" s="260"/>
      <c r="AQ266" s="260"/>
      <c r="AR266" s="260"/>
      <c r="AS266" s="260"/>
      <c r="AT266" s="260"/>
      <c r="AU266" s="260"/>
      <c r="AV266" s="260"/>
      <c r="AW266" s="260"/>
      <c r="AX266" s="260"/>
      <c r="AY266" s="260"/>
      <c r="AZ266" s="260" t="s">
        <v>170</v>
      </c>
      <c r="BA266" s="260"/>
      <c r="BB266" s="260"/>
      <c r="BC266" s="260"/>
      <c r="BD266" s="260"/>
      <c r="BE266" s="260"/>
      <c r="BF266" s="260"/>
      <c r="BG266" s="210"/>
      <c r="BH266" s="210"/>
      <c r="BI266" s="210"/>
    </row>
    <row r="267" spans="1:61" x14ac:dyDescent="0.25">
      <c r="A267" s="171" t="s">
        <v>91</v>
      </c>
      <c r="B267" s="164"/>
      <c r="C267" s="299" t="s">
        <v>628</v>
      </c>
      <c r="D267" s="166"/>
      <c r="E267" s="168"/>
      <c r="F267" s="167"/>
      <c r="G267" s="168"/>
      <c r="H267" s="271"/>
      <c r="J267" s="171" t="s">
        <v>91</v>
      </c>
      <c r="K267" s="164"/>
      <c r="L267" s="299" t="s">
        <v>628</v>
      </c>
      <c r="M267" s="248"/>
      <c r="N267" s="166"/>
      <c r="O267" s="168"/>
      <c r="P267" s="167"/>
      <c r="Q267" s="168"/>
      <c r="R267" s="271"/>
      <c r="AO267" s="260"/>
      <c r="AP267" s="260"/>
      <c r="AQ267" s="260"/>
      <c r="AR267" s="260"/>
      <c r="AS267" s="260"/>
      <c r="AT267" s="260"/>
      <c r="AU267" s="260"/>
      <c r="AV267" s="260"/>
      <c r="AW267" s="260"/>
      <c r="AX267" s="260"/>
      <c r="AY267" s="260"/>
      <c r="AZ267" s="260" t="s">
        <v>170</v>
      </c>
      <c r="BA267" s="260"/>
      <c r="BB267" s="260"/>
      <c r="BC267" s="260"/>
      <c r="BD267" s="260"/>
      <c r="BE267" s="260"/>
      <c r="BF267" s="260"/>
      <c r="BG267" s="210"/>
      <c r="BH267" s="210"/>
      <c r="BI267" s="210"/>
    </row>
    <row r="268" spans="1:61" x14ac:dyDescent="0.25">
      <c r="A268" s="171" t="s">
        <v>91</v>
      </c>
      <c r="B268" s="164"/>
      <c r="C268" s="299" t="s">
        <v>628</v>
      </c>
      <c r="D268" s="166"/>
      <c r="E268" s="168"/>
      <c r="F268" s="167"/>
      <c r="G268" s="168"/>
      <c r="H268" s="271"/>
      <c r="J268" s="171" t="s">
        <v>91</v>
      </c>
      <c r="K268" s="164"/>
      <c r="L268" s="299" t="s">
        <v>628</v>
      </c>
      <c r="M268" s="248"/>
      <c r="N268" s="166"/>
      <c r="O268" s="168"/>
      <c r="P268" s="167"/>
      <c r="Q268" s="168"/>
      <c r="R268" s="271"/>
      <c r="AO268" s="260"/>
      <c r="AP268" s="260"/>
      <c r="AQ268" s="260"/>
      <c r="AR268" s="260"/>
      <c r="AS268" s="260"/>
      <c r="AT268" s="260"/>
      <c r="AU268" s="260"/>
      <c r="AV268" s="260"/>
      <c r="AW268" s="260"/>
      <c r="AX268" s="260"/>
      <c r="AY268" s="260"/>
      <c r="AZ268" s="260" t="s">
        <v>170</v>
      </c>
      <c r="BA268" s="260"/>
      <c r="BB268" s="260"/>
      <c r="BC268" s="260"/>
      <c r="BD268" s="260"/>
      <c r="BE268" s="260"/>
      <c r="BF268" s="260"/>
      <c r="BG268" s="210"/>
      <c r="BH268" s="210"/>
      <c r="BI268" s="210"/>
    </row>
    <row r="269" spans="1:61" x14ac:dyDescent="0.25">
      <c r="A269" s="171" t="s">
        <v>91</v>
      </c>
      <c r="B269" s="164"/>
      <c r="C269" s="299" t="s">
        <v>628</v>
      </c>
      <c r="D269" s="166"/>
      <c r="E269" s="168"/>
      <c r="F269" s="167"/>
      <c r="G269" s="168"/>
      <c r="H269" s="271"/>
      <c r="J269" s="171" t="s">
        <v>91</v>
      </c>
      <c r="K269" s="164"/>
      <c r="L269" s="299" t="s">
        <v>628</v>
      </c>
      <c r="M269" s="248"/>
      <c r="N269" s="166"/>
      <c r="O269" s="168"/>
      <c r="P269" s="167"/>
      <c r="Q269" s="168"/>
      <c r="R269" s="271"/>
      <c r="AO269" s="260"/>
      <c r="AP269" s="260"/>
      <c r="AQ269" s="260"/>
      <c r="AR269" s="260"/>
      <c r="AS269" s="260"/>
      <c r="AT269" s="260"/>
      <c r="AU269" s="260"/>
      <c r="AV269" s="260"/>
      <c r="AW269" s="260"/>
      <c r="AX269" s="260"/>
      <c r="AY269" s="260"/>
      <c r="AZ269" s="260" t="s">
        <v>170</v>
      </c>
      <c r="BA269" s="260"/>
      <c r="BB269" s="260"/>
      <c r="BC269" s="260"/>
      <c r="BD269" s="260"/>
      <c r="BE269" s="260"/>
      <c r="BF269" s="260"/>
      <c r="BG269" s="210"/>
      <c r="BH269" s="210"/>
      <c r="BI269" s="210"/>
    </row>
    <row r="270" spans="1:61" x14ac:dyDescent="0.25">
      <c r="A270" s="171" t="s">
        <v>91</v>
      </c>
      <c r="B270" s="164"/>
      <c r="C270" s="299" t="s">
        <v>628</v>
      </c>
      <c r="D270" s="166"/>
      <c r="E270" s="168"/>
      <c r="F270" s="167"/>
      <c r="G270" s="168"/>
      <c r="H270" s="271"/>
      <c r="J270" s="171" t="s">
        <v>91</v>
      </c>
      <c r="K270" s="164"/>
      <c r="L270" s="299" t="s">
        <v>628</v>
      </c>
      <c r="M270" s="248"/>
      <c r="N270" s="166"/>
      <c r="O270" s="168"/>
      <c r="P270" s="167"/>
      <c r="Q270" s="168"/>
      <c r="R270" s="271"/>
      <c r="AO270" s="260"/>
      <c r="AP270" s="260"/>
      <c r="AQ270" s="260"/>
      <c r="AR270" s="260"/>
      <c r="AS270" s="260"/>
      <c r="AT270" s="260"/>
      <c r="AU270" s="260"/>
      <c r="AV270" s="260"/>
      <c r="AW270" s="260"/>
      <c r="AX270" s="260"/>
      <c r="AY270" s="260"/>
      <c r="AZ270" s="260" t="s">
        <v>170</v>
      </c>
      <c r="BA270" s="260"/>
      <c r="BB270" s="260"/>
      <c r="BC270" s="260"/>
      <c r="BD270" s="260"/>
      <c r="BE270" s="260"/>
      <c r="BF270" s="260"/>
      <c r="BG270" s="210"/>
      <c r="BH270" s="210"/>
      <c r="BI270" s="210"/>
    </row>
    <row r="271" spans="1:61" x14ac:dyDescent="0.25">
      <c r="A271" s="171" t="s">
        <v>91</v>
      </c>
      <c r="B271" s="164"/>
      <c r="C271" s="299" t="s">
        <v>628</v>
      </c>
      <c r="D271" s="166"/>
      <c r="E271" s="168"/>
      <c r="F271" s="167"/>
      <c r="G271" s="168"/>
      <c r="H271" s="271"/>
      <c r="J271" s="171" t="s">
        <v>91</v>
      </c>
      <c r="K271" s="164"/>
      <c r="L271" s="299" t="s">
        <v>628</v>
      </c>
      <c r="M271" s="248"/>
      <c r="N271" s="166"/>
      <c r="O271" s="168"/>
      <c r="P271" s="167"/>
      <c r="Q271" s="168"/>
      <c r="R271" s="271"/>
      <c r="AO271" s="260"/>
      <c r="AP271" s="260"/>
      <c r="AQ271" s="260"/>
      <c r="AR271" s="260"/>
      <c r="AS271" s="260"/>
      <c r="AT271" s="260"/>
      <c r="AU271" s="260"/>
      <c r="AV271" s="260"/>
      <c r="AW271" s="260"/>
      <c r="AX271" s="260"/>
      <c r="AY271" s="260"/>
      <c r="AZ271" s="260" t="s">
        <v>170</v>
      </c>
      <c r="BA271" s="260"/>
      <c r="BB271" s="260"/>
      <c r="BC271" s="260"/>
      <c r="BD271" s="260"/>
      <c r="BE271" s="260"/>
      <c r="BF271" s="260"/>
      <c r="BG271" s="210"/>
      <c r="BH271" s="210"/>
      <c r="BI271" s="210"/>
    </row>
    <row r="272" spans="1:61" x14ac:dyDescent="0.25">
      <c r="A272" s="171" t="s">
        <v>91</v>
      </c>
      <c r="B272" s="164"/>
      <c r="C272" s="299" t="s">
        <v>628</v>
      </c>
      <c r="D272" s="166"/>
      <c r="E272" s="168"/>
      <c r="F272" s="167"/>
      <c r="G272" s="168"/>
      <c r="H272" s="271"/>
      <c r="J272" s="171" t="s">
        <v>91</v>
      </c>
      <c r="K272" s="164"/>
      <c r="L272" s="299" t="s">
        <v>628</v>
      </c>
      <c r="M272" s="248"/>
      <c r="N272" s="166"/>
      <c r="O272" s="168"/>
      <c r="P272" s="167"/>
      <c r="Q272" s="168"/>
      <c r="R272" s="271"/>
      <c r="AO272" s="260"/>
      <c r="AP272" s="260"/>
      <c r="AQ272" s="260"/>
      <c r="AR272" s="260"/>
      <c r="AS272" s="260"/>
      <c r="AT272" s="260"/>
      <c r="AU272" s="260"/>
      <c r="AV272" s="260"/>
      <c r="AW272" s="260"/>
      <c r="AX272" s="260"/>
      <c r="AY272" s="260"/>
      <c r="AZ272" s="260" t="s">
        <v>170</v>
      </c>
      <c r="BA272" s="260"/>
      <c r="BB272" s="260"/>
      <c r="BC272" s="260"/>
      <c r="BD272" s="260"/>
      <c r="BE272" s="260"/>
      <c r="BF272" s="260"/>
      <c r="BG272" s="210"/>
      <c r="BH272" s="210"/>
      <c r="BI272" s="210"/>
    </row>
    <row r="273" spans="1:61" x14ac:dyDescent="0.25">
      <c r="A273" s="171" t="s">
        <v>91</v>
      </c>
      <c r="B273" s="164"/>
      <c r="C273" s="299" t="s">
        <v>628</v>
      </c>
      <c r="D273" s="166"/>
      <c r="E273" s="168"/>
      <c r="F273" s="167"/>
      <c r="G273" s="168"/>
      <c r="H273" s="271"/>
      <c r="J273" s="171" t="s">
        <v>91</v>
      </c>
      <c r="K273" s="164"/>
      <c r="L273" s="299" t="s">
        <v>628</v>
      </c>
      <c r="M273" s="248"/>
      <c r="N273" s="166"/>
      <c r="O273" s="168"/>
      <c r="P273" s="167"/>
      <c r="Q273" s="168"/>
      <c r="R273" s="271"/>
      <c r="AO273" s="260"/>
      <c r="AP273" s="260"/>
      <c r="AQ273" s="260"/>
      <c r="AR273" s="260"/>
      <c r="AS273" s="260"/>
      <c r="AT273" s="260"/>
      <c r="AU273" s="260"/>
      <c r="AV273" s="260"/>
      <c r="AW273" s="260"/>
      <c r="AX273" s="260"/>
      <c r="AY273" s="260"/>
      <c r="AZ273" s="260" t="s">
        <v>170</v>
      </c>
      <c r="BA273" s="260"/>
      <c r="BB273" s="260"/>
      <c r="BC273" s="260"/>
      <c r="BD273" s="260"/>
      <c r="BE273" s="260"/>
      <c r="BF273" s="260"/>
      <c r="BG273" s="210"/>
      <c r="BH273" s="210"/>
      <c r="BI273" s="210"/>
    </row>
    <row r="274" spans="1:61" x14ac:dyDescent="0.25">
      <c r="A274" s="171" t="s">
        <v>91</v>
      </c>
      <c r="B274" s="164"/>
      <c r="C274" s="299" t="s">
        <v>628</v>
      </c>
      <c r="D274" s="166"/>
      <c r="E274" s="168"/>
      <c r="F274" s="167"/>
      <c r="G274" s="168"/>
      <c r="H274" s="271"/>
      <c r="J274" s="171" t="s">
        <v>91</v>
      </c>
      <c r="K274" s="164"/>
      <c r="L274" s="299" t="s">
        <v>628</v>
      </c>
      <c r="M274" s="248"/>
      <c r="N274" s="166"/>
      <c r="O274" s="168"/>
      <c r="P274" s="167"/>
      <c r="Q274" s="168"/>
      <c r="R274" s="271"/>
      <c r="AO274" s="260"/>
      <c r="AP274" s="260"/>
      <c r="AQ274" s="260"/>
      <c r="AR274" s="260"/>
      <c r="AS274" s="260"/>
      <c r="AT274" s="260"/>
      <c r="AU274" s="260"/>
      <c r="AV274" s="260"/>
      <c r="AW274" s="260"/>
      <c r="AX274" s="260"/>
      <c r="AY274" s="260"/>
      <c r="AZ274" s="260" t="s">
        <v>170</v>
      </c>
      <c r="BA274" s="260"/>
      <c r="BB274" s="260"/>
      <c r="BC274" s="260"/>
      <c r="BD274" s="260"/>
      <c r="BE274" s="260"/>
      <c r="BF274" s="260"/>
      <c r="BG274" s="210"/>
      <c r="BH274" s="210"/>
      <c r="BI274" s="210"/>
    </row>
    <row r="275" spans="1:61" x14ac:dyDescent="0.25">
      <c r="A275" s="171" t="s">
        <v>91</v>
      </c>
      <c r="B275" s="164"/>
      <c r="C275" s="299" t="s">
        <v>628</v>
      </c>
      <c r="D275" s="166"/>
      <c r="E275" s="168"/>
      <c r="F275" s="167"/>
      <c r="G275" s="168"/>
      <c r="H275" s="271"/>
      <c r="J275" s="171" t="s">
        <v>91</v>
      </c>
      <c r="K275" s="164"/>
      <c r="L275" s="299" t="s">
        <v>628</v>
      </c>
      <c r="M275" s="248"/>
      <c r="N275" s="166"/>
      <c r="O275" s="168"/>
      <c r="P275" s="167"/>
      <c r="Q275" s="168"/>
      <c r="R275" s="271"/>
      <c r="AO275" s="260"/>
      <c r="AP275" s="260"/>
      <c r="AQ275" s="260"/>
      <c r="AR275" s="260"/>
      <c r="AS275" s="260"/>
      <c r="AT275" s="260"/>
      <c r="AU275" s="260"/>
      <c r="AV275" s="260"/>
      <c r="AW275" s="260"/>
      <c r="AX275" s="260"/>
      <c r="AY275" s="260"/>
      <c r="AZ275" s="260" t="s">
        <v>170</v>
      </c>
      <c r="BA275" s="260"/>
      <c r="BB275" s="260"/>
      <c r="BC275" s="260"/>
      <c r="BD275" s="260"/>
      <c r="BE275" s="260"/>
      <c r="BF275" s="260"/>
      <c r="BG275" s="210"/>
      <c r="BH275" s="210"/>
      <c r="BI275" s="210"/>
    </row>
    <row r="276" spans="1:61" x14ac:dyDescent="0.25">
      <c r="A276" s="171" t="s">
        <v>91</v>
      </c>
      <c r="B276" s="164"/>
      <c r="C276" s="299" t="s">
        <v>628</v>
      </c>
      <c r="D276" s="166"/>
      <c r="E276" s="168"/>
      <c r="F276" s="167"/>
      <c r="G276" s="168"/>
      <c r="H276" s="271"/>
      <c r="J276" s="171" t="s">
        <v>91</v>
      </c>
      <c r="K276" s="164"/>
      <c r="L276" s="299" t="s">
        <v>628</v>
      </c>
      <c r="M276" s="248"/>
      <c r="N276" s="166"/>
      <c r="O276" s="168"/>
      <c r="P276" s="167"/>
      <c r="Q276" s="168"/>
      <c r="R276" s="271"/>
      <c r="AO276" s="260"/>
      <c r="AP276" s="260"/>
      <c r="AQ276" s="260"/>
      <c r="AR276" s="260"/>
      <c r="AS276" s="260"/>
      <c r="AT276" s="260"/>
      <c r="AU276" s="260"/>
      <c r="AV276" s="260"/>
      <c r="AW276" s="260"/>
      <c r="AX276" s="260"/>
      <c r="AY276" s="260"/>
      <c r="AZ276" s="260" t="s">
        <v>170</v>
      </c>
      <c r="BA276" s="260"/>
      <c r="BB276" s="260"/>
      <c r="BC276" s="260"/>
      <c r="BD276" s="260"/>
      <c r="BE276" s="260"/>
      <c r="BF276" s="260"/>
      <c r="BG276" s="210"/>
      <c r="BH276" s="210"/>
      <c r="BI276" s="210"/>
    </row>
    <row r="277" spans="1:61" x14ac:dyDescent="0.25">
      <c r="A277" s="171" t="s">
        <v>91</v>
      </c>
      <c r="B277" s="164"/>
      <c r="C277" s="299" t="s">
        <v>628</v>
      </c>
      <c r="D277" s="166"/>
      <c r="E277" s="168"/>
      <c r="F277" s="167"/>
      <c r="G277" s="168"/>
      <c r="H277" s="271"/>
      <c r="J277" s="171" t="s">
        <v>91</v>
      </c>
      <c r="K277" s="164"/>
      <c r="L277" s="299" t="s">
        <v>628</v>
      </c>
      <c r="M277" s="248"/>
      <c r="N277" s="166"/>
      <c r="O277" s="168"/>
      <c r="P277" s="167"/>
      <c r="Q277" s="168"/>
      <c r="R277" s="271"/>
      <c r="AO277" s="260"/>
      <c r="AP277" s="260"/>
      <c r="AQ277" s="260"/>
      <c r="AR277" s="260"/>
      <c r="AS277" s="260"/>
      <c r="AT277" s="260"/>
      <c r="AU277" s="260"/>
      <c r="AV277" s="260"/>
      <c r="AW277" s="260"/>
      <c r="AX277" s="260"/>
      <c r="AY277" s="260"/>
      <c r="AZ277" s="260" t="s">
        <v>170</v>
      </c>
      <c r="BA277" s="260"/>
      <c r="BB277" s="260"/>
      <c r="BC277" s="260"/>
      <c r="BD277" s="260"/>
      <c r="BE277" s="260"/>
      <c r="BF277" s="260"/>
      <c r="BG277" s="210"/>
      <c r="BH277" s="210"/>
      <c r="BI277" s="210"/>
    </row>
    <row r="278" spans="1:61" x14ac:dyDescent="0.25">
      <c r="A278" s="171" t="s">
        <v>91</v>
      </c>
      <c r="B278" s="164"/>
      <c r="C278" s="299" t="s">
        <v>628</v>
      </c>
      <c r="D278" s="166"/>
      <c r="E278" s="168"/>
      <c r="F278" s="167"/>
      <c r="G278" s="168"/>
      <c r="H278" s="271"/>
      <c r="J278" s="171" t="s">
        <v>91</v>
      </c>
      <c r="K278" s="164"/>
      <c r="L278" s="299" t="s">
        <v>628</v>
      </c>
      <c r="M278" s="248"/>
      <c r="N278" s="166"/>
      <c r="O278" s="168"/>
      <c r="P278" s="167"/>
      <c r="Q278" s="168"/>
      <c r="R278" s="271"/>
      <c r="AO278" s="260"/>
      <c r="AP278" s="260"/>
      <c r="AQ278" s="260"/>
      <c r="AR278" s="260"/>
      <c r="AS278" s="260"/>
      <c r="AT278" s="260"/>
      <c r="AU278" s="260"/>
      <c r="AV278" s="260"/>
      <c r="AW278" s="260"/>
      <c r="AX278" s="260"/>
      <c r="AY278" s="260"/>
      <c r="AZ278" s="260" t="s">
        <v>170</v>
      </c>
      <c r="BA278" s="260"/>
      <c r="BB278" s="260"/>
      <c r="BC278" s="260"/>
      <c r="BD278" s="260"/>
      <c r="BE278" s="260"/>
      <c r="BF278" s="260"/>
      <c r="BG278" s="210"/>
      <c r="BH278" s="210"/>
      <c r="BI278" s="210"/>
    </row>
    <row r="279" spans="1:61" x14ac:dyDescent="0.25">
      <c r="A279" s="171" t="s">
        <v>91</v>
      </c>
      <c r="B279" s="164"/>
      <c r="C279" s="299" t="s">
        <v>628</v>
      </c>
      <c r="D279" s="166"/>
      <c r="E279" s="168"/>
      <c r="F279" s="167"/>
      <c r="G279" s="168"/>
      <c r="H279" s="271"/>
      <c r="J279" s="171" t="s">
        <v>91</v>
      </c>
      <c r="K279" s="164"/>
      <c r="L279" s="299" t="s">
        <v>628</v>
      </c>
      <c r="M279" s="248"/>
      <c r="N279" s="166"/>
      <c r="O279" s="168"/>
      <c r="P279" s="167"/>
      <c r="Q279" s="168"/>
      <c r="R279" s="271"/>
      <c r="AO279" s="260"/>
      <c r="AP279" s="260"/>
      <c r="AQ279" s="260"/>
      <c r="AR279" s="260"/>
      <c r="AS279" s="260"/>
      <c r="AT279" s="260"/>
      <c r="AU279" s="260"/>
      <c r="AV279" s="260"/>
      <c r="AW279" s="260"/>
      <c r="AX279" s="260"/>
      <c r="AY279" s="260"/>
      <c r="AZ279" s="260" t="s">
        <v>170</v>
      </c>
      <c r="BA279" s="260"/>
      <c r="BB279" s="260"/>
      <c r="BC279" s="260"/>
      <c r="BD279" s="260"/>
      <c r="BE279" s="260"/>
      <c r="BF279" s="260"/>
      <c r="BG279" s="210"/>
      <c r="BH279" s="210"/>
      <c r="BI279" s="210"/>
    </row>
    <row r="280" spans="1:61" x14ac:dyDescent="0.25">
      <c r="A280" s="171" t="s">
        <v>91</v>
      </c>
      <c r="B280" s="164"/>
      <c r="C280" s="299" t="s">
        <v>628</v>
      </c>
      <c r="D280" s="166"/>
      <c r="E280" s="168"/>
      <c r="F280" s="167"/>
      <c r="G280" s="168"/>
      <c r="H280" s="271"/>
      <c r="J280" s="171" t="s">
        <v>91</v>
      </c>
      <c r="K280" s="164"/>
      <c r="L280" s="299" t="s">
        <v>628</v>
      </c>
      <c r="M280" s="248"/>
      <c r="N280" s="166"/>
      <c r="O280" s="168"/>
      <c r="P280" s="167"/>
      <c r="Q280" s="168"/>
      <c r="R280" s="271"/>
      <c r="AO280" s="260"/>
      <c r="AP280" s="260"/>
      <c r="AQ280" s="260"/>
      <c r="AR280" s="260"/>
      <c r="AS280" s="260"/>
      <c r="AT280" s="260"/>
      <c r="AU280" s="260"/>
      <c r="AV280" s="260"/>
      <c r="AW280" s="260"/>
      <c r="AX280" s="260"/>
      <c r="AY280" s="260"/>
      <c r="AZ280" s="260" t="s">
        <v>170</v>
      </c>
      <c r="BA280" s="260"/>
      <c r="BB280" s="260"/>
      <c r="BC280" s="260"/>
      <c r="BD280" s="260"/>
      <c r="BE280" s="260"/>
      <c r="BF280" s="260"/>
      <c r="BG280" s="210"/>
      <c r="BH280" s="210"/>
      <c r="BI280" s="210"/>
    </row>
    <row r="281" spans="1:61" x14ac:dyDescent="0.25">
      <c r="A281" s="171" t="s">
        <v>91</v>
      </c>
      <c r="B281" s="164"/>
      <c r="C281" s="299" t="s">
        <v>628</v>
      </c>
      <c r="D281" s="166"/>
      <c r="E281" s="168"/>
      <c r="F281" s="167"/>
      <c r="G281" s="168"/>
      <c r="H281" s="271"/>
      <c r="J281" s="171" t="s">
        <v>91</v>
      </c>
      <c r="K281" s="164"/>
      <c r="L281" s="299" t="s">
        <v>628</v>
      </c>
      <c r="M281" s="248"/>
      <c r="N281" s="166"/>
      <c r="O281" s="168"/>
      <c r="P281" s="167"/>
      <c r="Q281" s="168"/>
      <c r="R281" s="271"/>
      <c r="AO281" s="260"/>
      <c r="AP281" s="260"/>
      <c r="AQ281" s="260"/>
      <c r="AR281" s="260"/>
      <c r="AS281" s="260"/>
      <c r="AT281" s="260"/>
      <c r="AU281" s="260"/>
      <c r="AV281" s="260"/>
      <c r="AW281" s="260"/>
      <c r="AX281" s="260"/>
      <c r="AY281" s="260"/>
      <c r="AZ281" s="260" t="s">
        <v>170</v>
      </c>
      <c r="BA281" s="260"/>
      <c r="BB281" s="260"/>
      <c r="BC281" s="260"/>
      <c r="BD281" s="260"/>
      <c r="BE281" s="260"/>
      <c r="BF281" s="260"/>
      <c r="BG281" s="210"/>
      <c r="BH281" s="210"/>
      <c r="BI281" s="210"/>
    </row>
    <row r="282" spans="1:61" x14ac:dyDescent="0.25">
      <c r="A282" s="171" t="s">
        <v>91</v>
      </c>
      <c r="B282" s="164"/>
      <c r="C282" s="299" t="s">
        <v>628</v>
      </c>
      <c r="D282" s="166"/>
      <c r="E282" s="168"/>
      <c r="F282" s="167"/>
      <c r="G282" s="168"/>
      <c r="H282" s="271"/>
      <c r="J282" s="171" t="s">
        <v>91</v>
      </c>
      <c r="K282" s="164"/>
      <c r="L282" s="299" t="s">
        <v>628</v>
      </c>
      <c r="M282" s="248"/>
      <c r="N282" s="166"/>
      <c r="O282" s="168"/>
      <c r="P282" s="167"/>
      <c r="Q282" s="168"/>
      <c r="R282" s="271"/>
      <c r="AO282" s="260"/>
      <c r="AP282" s="260"/>
      <c r="AQ282" s="260"/>
      <c r="AR282" s="260"/>
      <c r="AS282" s="260"/>
      <c r="AT282" s="260"/>
      <c r="AU282" s="260"/>
      <c r="AV282" s="260"/>
      <c r="AW282" s="260"/>
      <c r="AX282" s="260"/>
      <c r="AY282" s="260"/>
      <c r="AZ282" s="260" t="s">
        <v>170</v>
      </c>
      <c r="BA282" s="260"/>
      <c r="BB282" s="260"/>
      <c r="BC282" s="260"/>
      <c r="BD282" s="260"/>
      <c r="BE282" s="260"/>
      <c r="BF282" s="260"/>
      <c r="BG282" s="210"/>
      <c r="BH282" s="210"/>
      <c r="BI282" s="210"/>
    </row>
    <row r="283" spans="1:61" x14ac:dyDescent="0.25">
      <c r="A283" s="171" t="s">
        <v>91</v>
      </c>
      <c r="B283" s="164"/>
      <c r="C283" s="299" t="s">
        <v>628</v>
      </c>
      <c r="D283" s="166"/>
      <c r="E283" s="168"/>
      <c r="F283" s="167"/>
      <c r="G283" s="168"/>
      <c r="H283" s="271"/>
      <c r="J283" s="171" t="s">
        <v>91</v>
      </c>
      <c r="K283" s="164"/>
      <c r="L283" s="299" t="s">
        <v>628</v>
      </c>
      <c r="M283" s="248"/>
      <c r="N283" s="166"/>
      <c r="O283" s="168"/>
      <c r="P283" s="167"/>
      <c r="Q283" s="168"/>
      <c r="R283" s="271"/>
      <c r="AO283" s="260"/>
      <c r="AP283" s="260"/>
      <c r="AQ283" s="260"/>
      <c r="AR283" s="260"/>
      <c r="AS283" s="260"/>
      <c r="AT283" s="260"/>
      <c r="AU283" s="260"/>
      <c r="AV283" s="260"/>
      <c r="AW283" s="260"/>
      <c r="AX283" s="260"/>
      <c r="AY283" s="260"/>
      <c r="AZ283" s="260" t="s">
        <v>170</v>
      </c>
      <c r="BA283" s="260"/>
      <c r="BB283" s="260"/>
      <c r="BC283" s="260"/>
      <c r="BD283" s="260"/>
      <c r="BE283" s="260"/>
      <c r="BF283" s="260"/>
      <c r="BG283" s="210"/>
      <c r="BH283" s="210"/>
      <c r="BI283" s="210"/>
    </row>
    <row r="284" spans="1:61" x14ac:dyDescent="0.25">
      <c r="A284" s="171" t="s">
        <v>91</v>
      </c>
      <c r="B284" s="164"/>
      <c r="C284" s="299" t="s">
        <v>628</v>
      </c>
      <c r="D284" s="166"/>
      <c r="E284" s="168"/>
      <c r="F284" s="167"/>
      <c r="G284" s="168"/>
      <c r="H284" s="271"/>
      <c r="J284" s="171" t="s">
        <v>91</v>
      </c>
      <c r="K284" s="164"/>
      <c r="L284" s="299" t="s">
        <v>628</v>
      </c>
      <c r="M284" s="248"/>
      <c r="N284" s="166"/>
      <c r="O284" s="168"/>
      <c r="P284" s="167"/>
      <c r="Q284" s="168"/>
      <c r="R284" s="271"/>
      <c r="AO284" s="260"/>
      <c r="AP284" s="260"/>
      <c r="AQ284" s="260"/>
      <c r="AR284" s="260"/>
      <c r="AS284" s="260"/>
      <c r="AT284" s="260"/>
      <c r="AU284" s="260"/>
      <c r="AV284" s="260"/>
      <c r="AW284" s="260"/>
      <c r="AX284" s="260"/>
      <c r="AY284" s="260"/>
      <c r="AZ284" s="260" t="s">
        <v>170</v>
      </c>
      <c r="BA284" s="260"/>
      <c r="BB284" s="260"/>
      <c r="BC284" s="260"/>
      <c r="BD284" s="260"/>
      <c r="BE284" s="260"/>
      <c r="BF284" s="260"/>
      <c r="BG284" s="210"/>
      <c r="BH284" s="210"/>
      <c r="BI284" s="210"/>
    </row>
    <row r="285" spans="1:61" x14ac:dyDescent="0.25">
      <c r="A285" s="171" t="s">
        <v>91</v>
      </c>
      <c r="B285" s="164"/>
      <c r="C285" s="299" t="s">
        <v>628</v>
      </c>
      <c r="D285" s="166"/>
      <c r="E285" s="168"/>
      <c r="F285" s="167"/>
      <c r="G285" s="168"/>
      <c r="H285" s="271"/>
      <c r="J285" s="171" t="s">
        <v>91</v>
      </c>
      <c r="K285" s="164"/>
      <c r="L285" s="299" t="s">
        <v>628</v>
      </c>
      <c r="M285" s="248"/>
      <c r="N285" s="166"/>
      <c r="O285" s="168"/>
      <c r="P285" s="167"/>
      <c r="Q285" s="168"/>
      <c r="R285" s="271"/>
      <c r="AO285" s="260"/>
      <c r="AP285" s="260"/>
      <c r="AQ285" s="260"/>
      <c r="AR285" s="260"/>
      <c r="AS285" s="260"/>
      <c r="AT285" s="260"/>
      <c r="AU285" s="260"/>
      <c r="AV285" s="260"/>
      <c r="AW285" s="260"/>
      <c r="AX285" s="260"/>
      <c r="AY285" s="260"/>
      <c r="AZ285" s="260" t="s">
        <v>170</v>
      </c>
      <c r="BA285" s="260"/>
      <c r="BB285" s="260"/>
      <c r="BC285" s="260"/>
      <c r="BD285" s="260"/>
      <c r="BE285" s="260"/>
      <c r="BF285" s="260"/>
      <c r="BG285" s="210"/>
      <c r="BH285" s="210"/>
      <c r="BI285" s="210"/>
    </row>
    <row r="286" spans="1:61" x14ac:dyDescent="0.25">
      <c r="A286" s="171" t="s">
        <v>91</v>
      </c>
      <c r="B286" s="164"/>
      <c r="C286" s="299" t="s">
        <v>628</v>
      </c>
      <c r="D286" s="166"/>
      <c r="E286" s="168"/>
      <c r="F286" s="167"/>
      <c r="G286" s="168"/>
      <c r="H286" s="271"/>
      <c r="J286" s="171" t="s">
        <v>91</v>
      </c>
      <c r="K286" s="164"/>
      <c r="L286" s="299" t="s">
        <v>628</v>
      </c>
      <c r="M286" s="248"/>
      <c r="N286" s="166"/>
      <c r="O286" s="168"/>
      <c r="P286" s="167"/>
      <c r="Q286" s="168"/>
      <c r="R286" s="271"/>
      <c r="AO286" s="260"/>
      <c r="AP286" s="260"/>
      <c r="AQ286" s="260"/>
      <c r="AR286" s="260"/>
      <c r="AS286" s="260"/>
      <c r="AT286" s="260"/>
      <c r="AU286" s="260"/>
      <c r="AV286" s="260"/>
      <c r="AW286" s="260"/>
      <c r="AX286" s="260"/>
      <c r="AY286" s="260"/>
      <c r="AZ286" s="260" t="s">
        <v>170</v>
      </c>
      <c r="BA286" s="260"/>
      <c r="BB286" s="260"/>
      <c r="BC286" s="260"/>
      <c r="BD286" s="260"/>
      <c r="BE286" s="260"/>
      <c r="BF286" s="260"/>
      <c r="BG286" s="210"/>
      <c r="BH286" s="210"/>
      <c r="BI286" s="210"/>
    </row>
    <row r="287" spans="1:61" x14ac:dyDescent="0.25">
      <c r="A287" s="171" t="s">
        <v>91</v>
      </c>
      <c r="B287" s="164"/>
      <c r="C287" s="299" t="s">
        <v>628</v>
      </c>
      <c r="D287" s="166"/>
      <c r="E287" s="168"/>
      <c r="F287" s="167"/>
      <c r="G287" s="168"/>
      <c r="H287" s="271"/>
      <c r="J287" s="171" t="s">
        <v>91</v>
      </c>
      <c r="K287" s="164"/>
      <c r="L287" s="299" t="s">
        <v>628</v>
      </c>
      <c r="M287" s="248"/>
      <c r="N287" s="166"/>
      <c r="O287" s="168"/>
      <c r="P287" s="167"/>
      <c r="Q287" s="168"/>
      <c r="R287" s="271"/>
      <c r="AO287" s="260"/>
      <c r="AP287" s="260"/>
      <c r="AQ287" s="260"/>
      <c r="AR287" s="260"/>
      <c r="AS287" s="260"/>
      <c r="AT287" s="260"/>
      <c r="AU287" s="260"/>
      <c r="AV287" s="260"/>
      <c r="AW287" s="260"/>
      <c r="AX287" s="260"/>
      <c r="AY287" s="260"/>
      <c r="AZ287" s="260" t="s">
        <v>170</v>
      </c>
      <c r="BA287" s="260"/>
      <c r="BB287" s="260"/>
      <c r="BC287" s="260"/>
      <c r="BD287" s="260"/>
      <c r="BE287" s="260"/>
      <c r="BF287" s="260"/>
      <c r="BG287" s="210"/>
      <c r="BH287" s="210"/>
      <c r="BI287" s="210"/>
    </row>
    <row r="288" spans="1:61" x14ac:dyDescent="0.25">
      <c r="A288" s="171" t="s">
        <v>91</v>
      </c>
      <c r="B288" s="164"/>
      <c r="C288" s="299" t="s">
        <v>628</v>
      </c>
      <c r="D288" s="166"/>
      <c r="E288" s="168"/>
      <c r="F288" s="167"/>
      <c r="G288" s="168"/>
      <c r="H288" s="271"/>
      <c r="J288" s="171" t="s">
        <v>91</v>
      </c>
      <c r="K288" s="164"/>
      <c r="L288" s="299" t="s">
        <v>628</v>
      </c>
      <c r="M288" s="248"/>
      <c r="N288" s="166"/>
      <c r="O288" s="168"/>
      <c r="P288" s="167"/>
      <c r="Q288" s="168"/>
      <c r="R288" s="271"/>
      <c r="AO288" s="260"/>
      <c r="AP288" s="260"/>
      <c r="AQ288" s="260"/>
      <c r="AR288" s="260"/>
      <c r="AS288" s="260"/>
      <c r="AT288" s="260"/>
      <c r="AU288" s="260"/>
      <c r="AV288" s="260"/>
      <c r="AW288" s="260"/>
      <c r="AX288" s="260"/>
      <c r="AY288" s="260"/>
      <c r="AZ288" s="260" t="s">
        <v>170</v>
      </c>
      <c r="BA288" s="260"/>
      <c r="BB288" s="260"/>
      <c r="BC288" s="260"/>
      <c r="BD288" s="260"/>
      <c r="BE288" s="260"/>
      <c r="BF288" s="260"/>
      <c r="BG288" s="210"/>
      <c r="BH288" s="210"/>
      <c r="BI288" s="210"/>
    </row>
    <row r="289" spans="1:61" x14ac:dyDescent="0.25">
      <c r="A289" s="171" t="s">
        <v>91</v>
      </c>
      <c r="B289" s="164"/>
      <c r="C289" s="299" t="s">
        <v>628</v>
      </c>
      <c r="D289" s="166"/>
      <c r="E289" s="168"/>
      <c r="F289" s="167"/>
      <c r="G289" s="168"/>
      <c r="H289" s="271"/>
      <c r="J289" s="171" t="s">
        <v>91</v>
      </c>
      <c r="K289" s="164"/>
      <c r="L289" s="299" t="s">
        <v>628</v>
      </c>
      <c r="M289" s="248"/>
      <c r="N289" s="166"/>
      <c r="O289" s="168"/>
      <c r="P289" s="167"/>
      <c r="Q289" s="168"/>
      <c r="R289" s="271"/>
      <c r="AO289" s="260"/>
      <c r="AP289" s="260"/>
      <c r="AQ289" s="260"/>
      <c r="AR289" s="260"/>
      <c r="AS289" s="260"/>
      <c r="AT289" s="260"/>
      <c r="AU289" s="260"/>
      <c r="AV289" s="260"/>
      <c r="AW289" s="260"/>
      <c r="AX289" s="260"/>
      <c r="AY289" s="260"/>
      <c r="AZ289" s="260" t="s">
        <v>170</v>
      </c>
      <c r="BA289" s="260"/>
      <c r="BB289" s="260"/>
      <c r="BC289" s="260"/>
      <c r="BD289" s="260"/>
      <c r="BE289" s="260"/>
      <c r="BF289" s="260"/>
      <c r="BG289" s="210"/>
      <c r="BH289" s="210"/>
      <c r="BI289" s="210"/>
    </row>
    <row r="290" spans="1:61" x14ac:dyDescent="0.25">
      <c r="A290" s="171" t="s">
        <v>91</v>
      </c>
      <c r="B290" s="164"/>
      <c r="C290" s="299" t="s">
        <v>628</v>
      </c>
      <c r="D290" s="166"/>
      <c r="E290" s="168"/>
      <c r="F290" s="167"/>
      <c r="G290" s="168"/>
      <c r="H290" s="271"/>
      <c r="J290" s="171" t="s">
        <v>91</v>
      </c>
      <c r="K290" s="164"/>
      <c r="L290" s="299" t="s">
        <v>628</v>
      </c>
      <c r="M290" s="248"/>
      <c r="N290" s="166"/>
      <c r="O290" s="168"/>
      <c r="P290" s="167"/>
      <c r="Q290" s="168"/>
      <c r="R290" s="271"/>
      <c r="AO290" s="260"/>
      <c r="AP290" s="260"/>
      <c r="AQ290" s="260"/>
      <c r="AR290" s="260"/>
      <c r="AS290" s="260"/>
      <c r="AT290" s="260"/>
      <c r="AU290" s="260"/>
      <c r="AV290" s="260"/>
      <c r="AW290" s="260"/>
      <c r="AX290" s="260"/>
      <c r="AY290" s="260"/>
      <c r="AZ290" s="260" t="s">
        <v>170</v>
      </c>
      <c r="BA290" s="260"/>
      <c r="BB290" s="260"/>
      <c r="BC290" s="260"/>
      <c r="BD290" s="260"/>
      <c r="BE290" s="260"/>
      <c r="BF290" s="260"/>
      <c r="BG290" s="210"/>
      <c r="BH290" s="210"/>
      <c r="BI290" s="210"/>
    </row>
    <row r="291" spans="1:61" x14ac:dyDescent="0.25">
      <c r="A291" s="171" t="s">
        <v>91</v>
      </c>
      <c r="B291" s="164"/>
      <c r="C291" s="299" t="s">
        <v>628</v>
      </c>
      <c r="D291" s="166"/>
      <c r="E291" s="168"/>
      <c r="F291" s="167"/>
      <c r="G291" s="168"/>
      <c r="H291" s="271"/>
      <c r="J291" s="171" t="s">
        <v>91</v>
      </c>
      <c r="K291" s="164"/>
      <c r="L291" s="299" t="s">
        <v>628</v>
      </c>
      <c r="M291" s="248"/>
      <c r="N291" s="166"/>
      <c r="O291" s="168"/>
      <c r="P291" s="167"/>
      <c r="Q291" s="168"/>
      <c r="R291" s="271"/>
      <c r="AO291" s="260"/>
      <c r="AP291" s="260"/>
      <c r="AQ291" s="260"/>
      <c r="AR291" s="260"/>
      <c r="AS291" s="260"/>
      <c r="AT291" s="260"/>
      <c r="AU291" s="260"/>
      <c r="AV291" s="260"/>
      <c r="AW291" s="260"/>
      <c r="AX291" s="260"/>
      <c r="AY291" s="260"/>
      <c r="AZ291" s="260" t="s">
        <v>170</v>
      </c>
      <c r="BA291" s="260"/>
      <c r="BB291" s="260"/>
      <c r="BC291" s="260"/>
      <c r="BD291" s="260"/>
      <c r="BE291" s="260"/>
      <c r="BF291" s="260"/>
      <c r="BG291" s="210"/>
      <c r="BH291" s="210"/>
      <c r="BI291" s="210"/>
    </row>
    <row r="292" spans="1:61" x14ac:dyDescent="0.25">
      <c r="A292" s="171" t="s">
        <v>91</v>
      </c>
      <c r="B292" s="164"/>
      <c r="C292" s="299" t="s">
        <v>628</v>
      </c>
      <c r="D292" s="166"/>
      <c r="E292" s="168"/>
      <c r="F292" s="167"/>
      <c r="G292" s="168"/>
      <c r="H292" s="271"/>
      <c r="J292" s="171" t="s">
        <v>91</v>
      </c>
      <c r="K292" s="164"/>
      <c r="L292" s="299" t="s">
        <v>628</v>
      </c>
      <c r="M292" s="248"/>
      <c r="N292" s="166"/>
      <c r="O292" s="168"/>
      <c r="P292" s="167"/>
      <c r="Q292" s="168"/>
      <c r="R292" s="271"/>
      <c r="AO292" s="260"/>
      <c r="AP292" s="260"/>
      <c r="AQ292" s="260"/>
      <c r="AR292" s="260"/>
      <c r="AS292" s="260"/>
      <c r="AT292" s="260"/>
      <c r="AU292" s="260"/>
      <c r="AV292" s="260"/>
      <c r="AW292" s="260"/>
      <c r="AX292" s="260"/>
      <c r="AY292" s="260"/>
      <c r="AZ292" s="260" t="s">
        <v>170</v>
      </c>
      <c r="BA292" s="260"/>
      <c r="BB292" s="260"/>
      <c r="BC292" s="260"/>
      <c r="BD292" s="260"/>
      <c r="BE292" s="260"/>
      <c r="BF292" s="260"/>
      <c r="BG292" s="210"/>
      <c r="BH292" s="210"/>
      <c r="BI292" s="210"/>
    </row>
    <row r="293" spans="1:61" x14ac:dyDescent="0.25">
      <c r="A293" s="171" t="s">
        <v>91</v>
      </c>
      <c r="B293" s="164"/>
      <c r="C293" s="299" t="s">
        <v>628</v>
      </c>
      <c r="D293" s="166"/>
      <c r="E293" s="168"/>
      <c r="F293" s="167"/>
      <c r="G293" s="168"/>
      <c r="H293" s="271"/>
      <c r="J293" s="171" t="s">
        <v>91</v>
      </c>
      <c r="K293" s="164"/>
      <c r="L293" s="299" t="s">
        <v>628</v>
      </c>
      <c r="M293" s="248"/>
      <c r="N293" s="166"/>
      <c r="O293" s="168"/>
      <c r="P293" s="167"/>
      <c r="Q293" s="168"/>
      <c r="R293" s="271"/>
      <c r="AO293" s="260"/>
      <c r="AP293" s="260"/>
      <c r="AQ293" s="260"/>
      <c r="AR293" s="260"/>
      <c r="AS293" s="260"/>
      <c r="AT293" s="260"/>
      <c r="AU293" s="260"/>
      <c r="AV293" s="260"/>
      <c r="AW293" s="260"/>
      <c r="AX293" s="260"/>
      <c r="AY293" s="260"/>
      <c r="AZ293" s="260" t="s">
        <v>170</v>
      </c>
      <c r="BA293" s="260"/>
      <c r="BB293" s="260"/>
      <c r="BC293" s="260"/>
      <c r="BD293" s="260"/>
      <c r="BE293" s="260"/>
      <c r="BF293" s="260"/>
      <c r="BG293" s="210"/>
      <c r="BH293" s="210"/>
      <c r="BI293" s="210"/>
    </row>
    <row r="294" spans="1:61" x14ac:dyDescent="0.25">
      <c r="A294" s="171" t="s">
        <v>91</v>
      </c>
      <c r="B294" s="164"/>
      <c r="C294" s="299" t="s">
        <v>628</v>
      </c>
      <c r="D294" s="166"/>
      <c r="E294" s="168"/>
      <c r="F294" s="167"/>
      <c r="G294" s="168"/>
      <c r="H294" s="271"/>
      <c r="J294" s="171" t="s">
        <v>91</v>
      </c>
      <c r="K294" s="164"/>
      <c r="L294" s="299" t="s">
        <v>628</v>
      </c>
      <c r="M294" s="248"/>
      <c r="N294" s="166"/>
      <c r="O294" s="168"/>
      <c r="P294" s="167"/>
      <c r="Q294" s="168"/>
      <c r="R294" s="271"/>
      <c r="AO294" s="260"/>
      <c r="AP294" s="260"/>
      <c r="AQ294" s="260"/>
      <c r="AR294" s="260"/>
      <c r="AS294" s="260"/>
      <c r="AT294" s="260"/>
      <c r="AU294" s="260"/>
      <c r="AV294" s="260"/>
      <c r="AW294" s="260"/>
      <c r="AX294" s="260"/>
      <c r="AY294" s="260"/>
      <c r="AZ294" s="260" t="s">
        <v>170</v>
      </c>
      <c r="BA294" s="260"/>
      <c r="BB294" s="260"/>
      <c r="BC294" s="260"/>
      <c r="BD294" s="260"/>
      <c r="BE294" s="260"/>
      <c r="BF294" s="260"/>
      <c r="BG294" s="210"/>
      <c r="BH294" s="210"/>
      <c r="BI294" s="210"/>
    </row>
    <row r="295" spans="1:61" x14ac:dyDescent="0.25">
      <c r="A295" s="171" t="s">
        <v>91</v>
      </c>
      <c r="B295" s="164"/>
      <c r="C295" s="299" t="s">
        <v>628</v>
      </c>
      <c r="D295" s="166"/>
      <c r="E295" s="168"/>
      <c r="F295" s="167"/>
      <c r="G295" s="168"/>
      <c r="H295" s="271"/>
      <c r="J295" s="171" t="s">
        <v>91</v>
      </c>
      <c r="K295" s="164"/>
      <c r="L295" s="299" t="s">
        <v>628</v>
      </c>
      <c r="M295" s="248"/>
      <c r="N295" s="166"/>
      <c r="O295" s="168"/>
      <c r="P295" s="167"/>
      <c r="Q295" s="168"/>
      <c r="R295" s="271"/>
      <c r="AO295" s="260"/>
      <c r="AP295" s="260"/>
      <c r="AQ295" s="260"/>
      <c r="AR295" s="260"/>
      <c r="AS295" s="260"/>
      <c r="AT295" s="260"/>
      <c r="AU295" s="260"/>
      <c r="AV295" s="260"/>
      <c r="AW295" s="260"/>
      <c r="AX295" s="260"/>
      <c r="AY295" s="260"/>
      <c r="AZ295" s="260" t="s">
        <v>170</v>
      </c>
      <c r="BA295" s="260"/>
      <c r="BB295" s="260"/>
      <c r="BC295" s="260"/>
      <c r="BD295" s="260"/>
      <c r="BE295" s="260"/>
      <c r="BF295" s="260"/>
      <c r="BG295" s="210"/>
      <c r="BH295" s="210"/>
      <c r="BI295" s="210"/>
    </row>
    <row r="296" spans="1:61" x14ac:dyDescent="0.25">
      <c r="A296" s="171" t="s">
        <v>91</v>
      </c>
      <c r="B296" s="164"/>
      <c r="C296" s="299" t="s">
        <v>628</v>
      </c>
      <c r="D296" s="166"/>
      <c r="E296" s="168"/>
      <c r="F296" s="167"/>
      <c r="G296" s="168"/>
      <c r="H296" s="271"/>
      <c r="J296" s="171" t="s">
        <v>91</v>
      </c>
      <c r="K296" s="164"/>
      <c r="L296" s="299" t="s">
        <v>628</v>
      </c>
      <c r="M296" s="248"/>
      <c r="N296" s="166"/>
      <c r="O296" s="168"/>
      <c r="P296" s="167"/>
      <c r="Q296" s="168"/>
      <c r="R296" s="271"/>
      <c r="AO296" s="260"/>
      <c r="AP296" s="260"/>
      <c r="AQ296" s="260"/>
      <c r="AR296" s="260"/>
      <c r="AS296" s="260"/>
      <c r="AT296" s="260"/>
      <c r="AU296" s="260"/>
      <c r="AV296" s="260"/>
      <c r="AW296" s="260"/>
      <c r="AX296" s="260"/>
      <c r="AY296" s="260"/>
      <c r="AZ296" s="260" t="s">
        <v>170</v>
      </c>
      <c r="BA296" s="260"/>
      <c r="BB296" s="260"/>
      <c r="BC296" s="260"/>
      <c r="BD296" s="260"/>
      <c r="BE296" s="260"/>
      <c r="BF296" s="260"/>
      <c r="BG296" s="210"/>
      <c r="BH296" s="210"/>
      <c r="BI296" s="210"/>
    </row>
    <row r="297" spans="1:61" x14ac:dyDescent="0.25">
      <c r="A297" s="171" t="s">
        <v>91</v>
      </c>
      <c r="B297" s="164"/>
      <c r="C297" s="299" t="s">
        <v>628</v>
      </c>
      <c r="D297" s="166"/>
      <c r="E297" s="168"/>
      <c r="F297" s="167"/>
      <c r="G297" s="168"/>
      <c r="H297" s="271"/>
      <c r="J297" s="171" t="s">
        <v>91</v>
      </c>
      <c r="K297" s="164"/>
      <c r="L297" s="299" t="s">
        <v>628</v>
      </c>
      <c r="M297" s="248"/>
      <c r="N297" s="166"/>
      <c r="O297" s="168"/>
      <c r="P297" s="167"/>
      <c r="Q297" s="168"/>
      <c r="R297" s="271"/>
      <c r="AO297" s="260"/>
      <c r="AP297" s="260"/>
      <c r="AQ297" s="260"/>
      <c r="AR297" s="260"/>
      <c r="AS297" s="260"/>
      <c r="AT297" s="260"/>
      <c r="AU297" s="260"/>
      <c r="AV297" s="260"/>
      <c r="AW297" s="260"/>
      <c r="AX297" s="260"/>
      <c r="AY297" s="260"/>
      <c r="AZ297" s="260" t="s">
        <v>170</v>
      </c>
      <c r="BA297" s="260"/>
      <c r="BB297" s="260"/>
      <c r="BC297" s="260"/>
      <c r="BD297" s="260"/>
      <c r="BE297" s="260"/>
      <c r="BF297" s="260"/>
      <c r="BG297" s="210"/>
      <c r="BH297" s="210"/>
      <c r="BI297" s="210"/>
    </row>
    <row r="298" spans="1:61" x14ac:dyDescent="0.25">
      <c r="A298" s="171" t="s">
        <v>91</v>
      </c>
      <c r="B298" s="164"/>
      <c r="C298" s="299" t="s">
        <v>628</v>
      </c>
      <c r="D298" s="166"/>
      <c r="E298" s="168"/>
      <c r="F298" s="167"/>
      <c r="G298" s="168"/>
      <c r="H298" s="271"/>
      <c r="J298" s="171" t="s">
        <v>91</v>
      </c>
      <c r="K298" s="164"/>
      <c r="L298" s="299" t="s">
        <v>628</v>
      </c>
      <c r="M298" s="248"/>
      <c r="N298" s="166"/>
      <c r="O298" s="168"/>
      <c r="P298" s="167"/>
      <c r="Q298" s="168"/>
      <c r="R298" s="271"/>
      <c r="AO298" s="260"/>
      <c r="AP298" s="260"/>
      <c r="AQ298" s="260"/>
      <c r="AR298" s="260"/>
      <c r="AS298" s="260"/>
      <c r="AT298" s="260"/>
      <c r="AU298" s="260"/>
      <c r="AV298" s="260"/>
      <c r="AW298" s="260"/>
      <c r="AX298" s="260"/>
      <c r="AY298" s="260"/>
      <c r="AZ298" s="260" t="s">
        <v>170</v>
      </c>
      <c r="BA298" s="260"/>
      <c r="BB298" s="260"/>
      <c r="BC298" s="260"/>
      <c r="BD298" s="260"/>
      <c r="BE298" s="260"/>
      <c r="BF298" s="260"/>
      <c r="BG298" s="210"/>
      <c r="BH298" s="210"/>
      <c r="BI298" s="210"/>
    </row>
    <row r="299" spans="1:61" x14ac:dyDescent="0.25">
      <c r="A299" s="171" t="s">
        <v>91</v>
      </c>
      <c r="B299" s="164"/>
      <c r="C299" s="299" t="s">
        <v>628</v>
      </c>
      <c r="D299" s="166"/>
      <c r="E299" s="168"/>
      <c r="F299" s="167"/>
      <c r="G299" s="168"/>
      <c r="H299" s="271"/>
      <c r="J299" s="171" t="s">
        <v>91</v>
      </c>
      <c r="K299" s="164"/>
      <c r="L299" s="299" t="s">
        <v>628</v>
      </c>
      <c r="M299" s="248"/>
      <c r="N299" s="166"/>
      <c r="O299" s="168"/>
      <c r="P299" s="167"/>
      <c r="Q299" s="168"/>
      <c r="R299" s="271"/>
      <c r="AO299" s="260"/>
      <c r="AP299" s="260"/>
      <c r="AQ299" s="260"/>
      <c r="AR299" s="260"/>
      <c r="AS299" s="260"/>
      <c r="AT299" s="260"/>
      <c r="AU299" s="260"/>
      <c r="AV299" s="260"/>
      <c r="AW299" s="260"/>
      <c r="AX299" s="260"/>
      <c r="AY299" s="260"/>
      <c r="AZ299" s="260" t="s">
        <v>170</v>
      </c>
      <c r="BA299" s="260"/>
      <c r="BB299" s="260"/>
      <c r="BC299" s="260"/>
      <c r="BD299" s="260"/>
      <c r="BE299" s="260"/>
      <c r="BF299" s="260"/>
      <c r="BG299" s="210"/>
      <c r="BH299" s="210"/>
      <c r="BI299" s="210"/>
    </row>
    <row r="300" spans="1:61" x14ac:dyDescent="0.25">
      <c r="A300" s="171" t="s">
        <v>91</v>
      </c>
      <c r="B300" s="164"/>
      <c r="C300" s="299" t="s">
        <v>628</v>
      </c>
      <c r="D300" s="166"/>
      <c r="E300" s="168"/>
      <c r="F300" s="167"/>
      <c r="G300" s="168"/>
      <c r="H300" s="271"/>
      <c r="J300" s="171" t="s">
        <v>91</v>
      </c>
      <c r="K300" s="164"/>
      <c r="L300" s="299" t="s">
        <v>628</v>
      </c>
      <c r="M300" s="248"/>
      <c r="N300" s="166"/>
      <c r="O300" s="168"/>
      <c r="P300" s="167"/>
      <c r="Q300" s="168"/>
      <c r="R300" s="271"/>
      <c r="AO300" s="260"/>
      <c r="AP300" s="260"/>
      <c r="AQ300" s="260"/>
      <c r="AR300" s="260"/>
      <c r="AS300" s="260"/>
      <c r="AT300" s="260"/>
      <c r="AU300" s="260"/>
      <c r="AV300" s="260"/>
      <c r="AW300" s="260"/>
      <c r="AX300" s="260"/>
      <c r="AY300" s="260"/>
      <c r="AZ300" s="260" t="s">
        <v>170</v>
      </c>
      <c r="BA300" s="260"/>
      <c r="BB300" s="260"/>
      <c r="BC300" s="260"/>
      <c r="BD300" s="260"/>
      <c r="BE300" s="260"/>
      <c r="BF300" s="260"/>
      <c r="BG300" s="210"/>
      <c r="BH300" s="210"/>
      <c r="BI300" s="210"/>
    </row>
    <row r="301" spans="1:61" x14ac:dyDescent="0.25">
      <c r="A301" s="171" t="s">
        <v>91</v>
      </c>
      <c r="B301" s="164"/>
      <c r="C301" s="299" t="s">
        <v>628</v>
      </c>
      <c r="D301" s="166"/>
      <c r="E301" s="168"/>
      <c r="F301" s="167"/>
      <c r="G301" s="168"/>
      <c r="H301" s="271"/>
      <c r="J301" s="171" t="s">
        <v>91</v>
      </c>
      <c r="K301" s="164"/>
      <c r="L301" s="299" t="s">
        <v>628</v>
      </c>
      <c r="M301" s="248"/>
      <c r="N301" s="166"/>
      <c r="O301" s="168"/>
      <c r="P301" s="167"/>
      <c r="Q301" s="168"/>
      <c r="R301" s="271"/>
      <c r="AO301" s="260"/>
      <c r="AP301" s="260"/>
      <c r="AQ301" s="260"/>
      <c r="AR301" s="260"/>
      <c r="AS301" s="260"/>
      <c r="AT301" s="260"/>
      <c r="AU301" s="260"/>
      <c r="AV301" s="260"/>
      <c r="AW301" s="260"/>
      <c r="AX301" s="260"/>
      <c r="AY301" s="260"/>
      <c r="AZ301" s="260" t="s">
        <v>170</v>
      </c>
      <c r="BA301" s="260"/>
      <c r="BB301" s="260"/>
      <c r="BC301" s="260"/>
      <c r="BD301" s="260"/>
      <c r="BE301" s="260"/>
      <c r="BF301" s="260"/>
      <c r="BG301" s="210"/>
      <c r="BH301" s="210"/>
      <c r="BI301" s="210"/>
    </row>
    <row r="302" spans="1:61" x14ac:dyDescent="0.25">
      <c r="A302" s="171" t="s">
        <v>91</v>
      </c>
      <c r="B302" s="164"/>
      <c r="C302" s="299" t="s">
        <v>628</v>
      </c>
      <c r="D302" s="166"/>
      <c r="E302" s="168"/>
      <c r="F302" s="167"/>
      <c r="G302" s="168"/>
      <c r="H302" s="271"/>
      <c r="J302" s="171" t="s">
        <v>91</v>
      </c>
      <c r="K302" s="164"/>
      <c r="L302" s="299" t="s">
        <v>628</v>
      </c>
      <c r="M302" s="248"/>
      <c r="N302" s="166"/>
      <c r="O302" s="168"/>
      <c r="P302" s="167"/>
      <c r="Q302" s="168"/>
      <c r="R302" s="271"/>
      <c r="AO302" s="260"/>
      <c r="AP302" s="260"/>
      <c r="AQ302" s="260"/>
      <c r="AR302" s="260"/>
      <c r="AS302" s="260"/>
      <c r="AT302" s="260"/>
      <c r="AU302" s="260"/>
      <c r="AV302" s="260"/>
      <c r="AW302" s="260"/>
      <c r="AX302" s="260"/>
      <c r="AY302" s="260"/>
      <c r="AZ302" s="260" t="s">
        <v>170</v>
      </c>
      <c r="BA302" s="260"/>
      <c r="BB302" s="260"/>
      <c r="BC302" s="260"/>
      <c r="BD302" s="260"/>
      <c r="BE302" s="260"/>
      <c r="BF302" s="260"/>
      <c r="BG302" s="210"/>
      <c r="BH302" s="210"/>
      <c r="BI302" s="210"/>
    </row>
    <row r="303" spans="1:61" x14ac:dyDescent="0.25">
      <c r="A303" s="171" t="s">
        <v>91</v>
      </c>
      <c r="B303" s="164"/>
      <c r="C303" s="299" t="s">
        <v>628</v>
      </c>
      <c r="D303" s="166"/>
      <c r="E303" s="168"/>
      <c r="F303" s="167"/>
      <c r="G303" s="168"/>
      <c r="H303" s="271"/>
      <c r="J303" s="171" t="s">
        <v>91</v>
      </c>
      <c r="K303" s="164"/>
      <c r="L303" s="299" t="s">
        <v>628</v>
      </c>
      <c r="M303" s="248"/>
      <c r="N303" s="166"/>
      <c r="O303" s="168"/>
      <c r="P303" s="167"/>
      <c r="Q303" s="168"/>
      <c r="R303" s="271"/>
      <c r="AO303" s="260"/>
      <c r="AP303" s="260"/>
      <c r="AQ303" s="260"/>
      <c r="AR303" s="260"/>
      <c r="AS303" s="260"/>
      <c r="AT303" s="260"/>
      <c r="AU303" s="260"/>
      <c r="AV303" s="260"/>
      <c r="AW303" s="260"/>
      <c r="AX303" s="260"/>
      <c r="AY303" s="260"/>
      <c r="AZ303" s="260" t="s">
        <v>170</v>
      </c>
      <c r="BA303" s="260"/>
      <c r="BB303" s="260"/>
      <c r="BC303" s="260"/>
      <c r="BD303" s="260"/>
      <c r="BE303" s="260"/>
      <c r="BF303" s="260"/>
      <c r="BG303" s="210"/>
      <c r="BH303" s="210"/>
      <c r="BI303" s="210"/>
    </row>
    <row r="304" spans="1:61" x14ac:dyDescent="0.25">
      <c r="A304" s="171" t="s">
        <v>91</v>
      </c>
      <c r="B304" s="164"/>
      <c r="C304" s="299" t="s">
        <v>628</v>
      </c>
      <c r="D304" s="166"/>
      <c r="E304" s="168"/>
      <c r="F304" s="167"/>
      <c r="G304" s="168"/>
      <c r="H304" s="271"/>
      <c r="J304" s="171" t="s">
        <v>91</v>
      </c>
      <c r="K304" s="164"/>
      <c r="L304" s="299" t="s">
        <v>628</v>
      </c>
      <c r="M304" s="248"/>
      <c r="N304" s="166"/>
      <c r="O304" s="168"/>
      <c r="P304" s="167"/>
      <c r="Q304" s="168"/>
      <c r="R304" s="271"/>
      <c r="AO304" s="260"/>
      <c r="AP304" s="260"/>
      <c r="AQ304" s="260"/>
      <c r="AR304" s="260"/>
      <c r="AS304" s="260"/>
      <c r="AT304" s="260"/>
      <c r="AU304" s="260"/>
      <c r="AV304" s="260"/>
      <c r="AW304" s="260"/>
      <c r="AX304" s="260"/>
      <c r="AY304" s="260"/>
      <c r="AZ304" s="260" t="s">
        <v>170</v>
      </c>
      <c r="BA304" s="260"/>
      <c r="BB304" s="260"/>
      <c r="BC304" s="260"/>
      <c r="BD304" s="260"/>
      <c r="BE304" s="260"/>
      <c r="BF304" s="260"/>
      <c r="BG304" s="210"/>
      <c r="BH304" s="210"/>
      <c r="BI304" s="210"/>
    </row>
    <row r="305" spans="1:61" x14ac:dyDescent="0.25">
      <c r="A305" s="171" t="s">
        <v>91</v>
      </c>
      <c r="B305" s="164"/>
      <c r="C305" s="299" t="s">
        <v>628</v>
      </c>
      <c r="D305" s="166"/>
      <c r="E305" s="168"/>
      <c r="F305" s="167"/>
      <c r="G305" s="168"/>
      <c r="H305" s="271"/>
      <c r="J305" s="171" t="s">
        <v>91</v>
      </c>
      <c r="K305" s="164"/>
      <c r="L305" s="299" t="s">
        <v>628</v>
      </c>
      <c r="M305" s="248"/>
      <c r="N305" s="166"/>
      <c r="O305" s="168"/>
      <c r="P305" s="167"/>
      <c r="Q305" s="168"/>
      <c r="R305" s="271"/>
      <c r="AO305" s="260"/>
      <c r="AP305" s="260"/>
      <c r="AQ305" s="260"/>
      <c r="AR305" s="260"/>
      <c r="AS305" s="260"/>
      <c r="AT305" s="260"/>
      <c r="AU305" s="260"/>
      <c r="AV305" s="260"/>
      <c r="AW305" s="260"/>
      <c r="AX305" s="260"/>
      <c r="AY305" s="260"/>
      <c r="AZ305" s="260" t="s">
        <v>170</v>
      </c>
      <c r="BA305" s="260"/>
      <c r="BB305" s="260"/>
      <c r="BC305" s="260"/>
      <c r="BD305" s="260"/>
      <c r="BE305" s="260"/>
      <c r="BF305" s="260"/>
      <c r="BG305" s="210"/>
      <c r="BH305" s="210"/>
      <c r="BI305" s="210"/>
    </row>
    <row r="306" spans="1:61" x14ac:dyDescent="0.25">
      <c r="A306" s="171" t="s">
        <v>91</v>
      </c>
      <c r="B306" s="164"/>
      <c r="C306" s="299" t="s">
        <v>628</v>
      </c>
      <c r="D306" s="166"/>
      <c r="E306" s="168"/>
      <c r="F306" s="167"/>
      <c r="G306" s="168"/>
      <c r="H306" s="271"/>
      <c r="J306" s="171" t="s">
        <v>91</v>
      </c>
      <c r="K306" s="164"/>
      <c r="L306" s="299" t="s">
        <v>628</v>
      </c>
      <c r="M306" s="248"/>
      <c r="N306" s="166"/>
      <c r="O306" s="168"/>
      <c r="P306" s="167"/>
      <c r="Q306" s="168"/>
      <c r="R306" s="271"/>
      <c r="AO306" s="260"/>
      <c r="AP306" s="260"/>
      <c r="AQ306" s="260"/>
      <c r="AR306" s="260"/>
      <c r="AS306" s="260"/>
      <c r="AT306" s="260"/>
      <c r="AU306" s="260"/>
      <c r="AV306" s="260"/>
      <c r="AW306" s="260"/>
      <c r="AX306" s="260"/>
      <c r="AY306" s="260"/>
      <c r="AZ306" s="260" t="s">
        <v>170</v>
      </c>
      <c r="BA306" s="260"/>
      <c r="BB306" s="260"/>
      <c r="BC306" s="260"/>
      <c r="BD306" s="260"/>
      <c r="BE306" s="260"/>
      <c r="BF306" s="260"/>
      <c r="BG306" s="210"/>
      <c r="BH306" s="210"/>
      <c r="BI306" s="210"/>
    </row>
    <row r="307" spans="1:61" x14ac:dyDescent="0.25">
      <c r="A307" s="171" t="s">
        <v>91</v>
      </c>
      <c r="B307" s="164"/>
      <c r="C307" s="299" t="s">
        <v>628</v>
      </c>
      <c r="D307" s="166"/>
      <c r="E307" s="168"/>
      <c r="F307" s="167"/>
      <c r="G307" s="168"/>
      <c r="H307" s="271"/>
      <c r="J307" s="171" t="s">
        <v>91</v>
      </c>
      <c r="K307" s="164"/>
      <c r="L307" s="299" t="s">
        <v>628</v>
      </c>
      <c r="M307" s="248"/>
      <c r="N307" s="166"/>
      <c r="O307" s="168"/>
      <c r="P307" s="167"/>
      <c r="Q307" s="168"/>
      <c r="R307" s="271"/>
      <c r="AO307" s="260"/>
      <c r="AP307" s="260"/>
      <c r="AQ307" s="260"/>
      <c r="AR307" s="260"/>
      <c r="AS307" s="260"/>
      <c r="AT307" s="260"/>
      <c r="AU307" s="260"/>
      <c r="AV307" s="260"/>
      <c r="AW307" s="260"/>
      <c r="AX307" s="260"/>
      <c r="AY307" s="260"/>
      <c r="AZ307" s="260" t="s">
        <v>170</v>
      </c>
      <c r="BA307" s="260"/>
      <c r="BB307" s="260"/>
      <c r="BC307" s="260"/>
      <c r="BD307" s="260"/>
      <c r="BE307" s="260"/>
      <c r="BF307" s="260"/>
      <c r="BG307" s="210"/>
      <c r="BH307" s="210"/>
      <c r="BI307" s="210"/>
    </row>
    <row r="308" spans="1:61" x14ac:dyDescent="0.25">
      <c r="A308" s="171" t="s">
        <v>91</v>
      </c>
      <c r="B308" s="164"/>
      <c r="C308" s="299" t="s">
        <v>628</v>
      </c>
      <c r="D308" s="166"/>
      <c r="E308" s="168"/>
      <c r="F308" s="167"/>
      <c r="G308" s="168"/>
      <c r="H308" s="271"/>
      <c r="J308" s="171" t="s">
        <v>91</v>
      </c>
      <c r="K308" s="164"/>
      <c r="L308" s="299" t="s">
        <v>628</v>
      </c>
      <c r="M308" s="248"/>
      <c r="N308" s="166"/>
      <c r="O308" s="168"/>
      <c r="P308" s="167"/>
      <c r="Q308" s="168"/>
      <c r="R308" s="271"/>
      <c r="AO308" s="260"/>
      <c r="AP308" s="260"/>
      <c r="AQ308" s="260"/>
      <c r="AR308" s="260"/>
      <c r="AS308" s="260"/>
      <c r="AT308" s="260"/>
      <c r="AU308" s="260"/>
      <c r="AV308" s="260"/>
      <c r="AW308" s="260"/>
      <c r="AX308" s="260"/>
      <c r="AY308" s="260"/>
      <c r="AZ308" s="260" t="s">
        <v>170</v>
      </c>
      <c r="BA308" s="260"/>
      <c r="BB308" s="260"/>
      <c r="BC308" s="260"/>
      <c r="BD308" s="260"/>
      <c r="BE308" s="260"/>
      <c r="BF308" s="260"/>
      <c r="BG308" s="210"/>
      <c r="BH308" s="210"/>
      <c r="BI308" s="210"/>
    </row>
    <row r="309" spans="1:61" x14ac:dyDescent="0.25">
      <c r="A309" s="171" t="s">
        <v>91</v>
      </c>
      <c r="B309" s="164"/>
      <c r="C309" s="299" t="s">
        <v>628</v>
      </c>
      <c r="D309" s="166"/>
      <c r="E309" s="168"/>
      <c r="F309" s="167"/>
      <c r="G309" s="168"/>
      <c r="H309" s="271"/>
      <c r="J309" s="171" t="s">
        <v>91</v>
      </c>
      <c r="K309" s="164"/>
      <c r="L309" s="299" t="s">
        <v>628</v>
      </c>
      <c r="M309" s="248"/>
      <c r="N309" s="166"/>
      <c r="O309" s="168"/>
      <c r="P309" s="167"/>
      <c r="Q309" s="168"/>
      <c r="R309" s="271"/>
      <c r="AO309" s="260"/>
      <c r="AP309" s="260"/>
      <c r="AQ309" s="260"/>
      <c r="AR309" s="260"/>
      <c r="AS309" s="260"/>
      <c r="AT309" s="260"/>
      <c r="AU309" s="260"/>
      <c r="AV309" s="260"/>
      <c r="AW309" s="260"/>
      <c r="AX309" s="260"/>
      <c r="AY309" s="260"/>
      <c r="AZ309" s="260" t="s">
        <v>170</v>
      </c>
      <c r="BA309" s="260"/>
      <c r="BB309" s="260"/>
      <c r="BC309" s="260"/>
      <c r="BD309" s="260"/>
      <c r="BE309" s="260"/>
      <c r="BF309" s="260"/>
      <c r="BG309" s="210"/>
      <c r="BH309" s="210"/>
      <c r="BI309" s="210"/>
    </row>
    <row r="310" spans="1:61" x14ac:dyDescent="0.25">
      <c r="A310" s="171" t="s">
        <v>91</v>
      </c>
      <c r="B310" s="164"/>
      <c r="C310" s="299" t="s">
        <v>628</v>
      </c>
      <c r="D310" s="166"/>
      <c r="E310" s="168"/>
      <c r="F310" s="167"/>
      <c r="G310" s="168"/>
      <c r="H310" s="271"/>
      <c r="J310" s="171" t="s">
        <v>91</v>
      </c>
      <c r="K310" s="164"/>
      <c r="L310" s="299" t="s">
        <v>628</v>
      </c>
      <c r="M310" s="248"/>
      <c r="N310" s="166"/>
      <c r="O310" s="168"/>
      <c r="P310" s="167"/>
      <c r="Q310" s="168"/>
      <c r="R310" s="271"/>
      <c r="AO310" s="260"/>
      <c r="AP310" s="260"/>
      <c r="AQ310" s="260"/>
      <c r="AR310" s="260"/>
      <c r="AS310" s="260"/>
      <c r="AT310" s="260"/>
      <c r="AU310" s="260"/>
      <c r="AV310" s="260"/>
      <c r="AW310" s="260"/>
      <c r="AX310" s="260"/>
      <c r="AY310" s="260"/>
      <c r="AZ310" s="260" t="s">
        <v>170</v>
      </c>
      <c r="BA310" s="260"/>
      <c r="BB310" s="260"/>
      <c r="BC310" s="260"/>
      <c r="BD310" s="260"/>
      <c r="BE310" s="260"/>
      <c r="BF310" s="260"/>
      <c r="BG310" s="210"/>
      <c r="BH310" s="210"/>
      <c r="BI310" s="210"/>
    </row>
    <row r="311" spans="1:61" x14ac:dyDescent="0.25">
      <c r="A311" s="171" t="s">
        <v>91</v>
      </c>
      <c r="B311" s="164"/>
      <c r="C311" s="299" t="s">
        <v>628</v>
      </c>
      <c r="D311" s="166"/>
      <c r="E311" s="168"/>
      <c r="F311" s="167"/>
      <c r="G311" s="168"/>
      <c r="H311" s="271"/>
      <c r="J311" s="171" t="s">
        <v>91</v>
      </c>
      <c r="K311" s="164"/>
      <c r="L311" s="299" t="s">
        <v>628</v>
      </c>
      <c r="M311" s="248"/>
      <c r="N311" s="166"/>
      <c r="O311" s="168"/>
      <c r="P311" s="167"/>
      <c r="Q311" s="168"/>
      <c r="R311" s="271"/>
      <c r="AO311" s="260"/>
      <c r="AP311" s="260"/>
      <c r="AQ311" s="260"/>
      <c r="AR311" s="260"/>
      <c r="AS311" s="260"/>
      <c r="AT311" s="260"/>
      <c r="AU311" s="260"/>
      <c r="AV311" s="260"/>
      <c r="AW311" s="260"/>
      <c r="AX311" s="260"/>
      <c r="AY311" s="260"/>
      <c r="AZ311" s="260" t="s">
        <v>170</v>
      </c>
      <c r="BA311" s="260"/>
      <c r="BB311" s="260"/>
      <c r="BC311" s="260"/>
      <c r="BD311" s="260"/>
      <c r="BE311" s="260"/>
      <c r="BF311" s="260"/>
      <c r="BG311" s="210"/>
      <c r="BH311" s="210"/>
      <c r="BI311" s="210"/>
    </row>
    <row r="312" spans="1:61" x14ac:dyDescent="0.25">
      <c r="A312" s="171" t="s">
        <v>91</v>
      </c>
      <c r="B312" s="164"/>
      <c r="C312" s="299" t="s">
        <v>628</v>
      </c>
      <c r="D312" s="166"/>
      <c r="E312" s="168"/>
      <c r="F312" s="167"/>
      <c r="G312" s="168"/>
      <c r="H312" s="271"/>
      <c r="J312" s="171" t="s">
        <v>91</v>
      </c>
      <c r="K312" s="164"/>
      <c r="L312" s="299" t="s">
        <v>628</v>
      </c>
      <c r="M312" s="248"/>
      <c r="N312" s="166"/>
      <c r="O312" s="168"/>
      <c r="P312" s="167"/>
      <c r="Q312" s="168"/>
      <c r="R312" s="271"/>
      <c r="AO312" s="260"/>
      <c r="AP312" s="260"/>
      <c r="AQ312" s="260"/>
      <c r="AR312" s="260"/>
      <c r="AS312" s="260"/>
      <c r="AT312" s="260"/>
      <c r="AU312" s="260"/>
      <c r="AV312" s="260"/>
      <c r="AW312" s="260"/>
      <c r="AX312" s="260"/>
      <c r="AY312" s="260"/>
      <c r="AZ312" s="260" t="s">
        <v>170</v>
      </c>
      <c r="BA312" s="260"/>
      <c r="BB312" s="260"/>
      <c r="BC312" s="260"/>
      <c r="BD312" s="260"/>
      <c r="BE312" s="260"/>
      <c r="BF312" s="260"/>
      <c r="BG312" s="210"/>
      <c r="BH312" s="210"/>
      <c r="BI312" s="210"/>
    </row>
    <row r="313" spans="1:61" x14ac:dyDescent="0.25">
      <c r="A313" s="171" t="s">
        <v>91</v>
      </c>
      <c r="B313" s="164"/>
      <c r="C313" s="299" t="s">
        <v>628</v>
      </c>
      <c r="D313" s="166"/>
      <c r="E313" s="168"/>
      <c r="F313" s="167"/>
      <c r="G313" s="168"/>
      <c r="H313" s="271"/>
      <c r="J313" s="171" t="s">
        <v>91</v>
      </c>
      <c r="K313" s="164"/>
      <c r="L313" s="299" t="s">
        <v>628</v>
      </c>
      <c r="M313" s="248"/>
      <c r="N313" s="166"/>
      <c r="O313" s="168"/>
      <c r="P313" s="167"/>
      <c r="Q313" s="168"/>
      <c r="R313" s="271"/>
      <c r="AO313" s="260"/>
      <c r="AP313" s="260"/>
      <c r="AQ313" s="260"/>
      <c r="AR313" s="260"/>
      <c r="AS313" s="260"/>
      <c r="AT313" s="260"/>
      <c r="AU313" s="260"/>
      <c r="AV313" s="260"/>
      <c r="AW313" s="260"/>
      <c r="AX313" s="260"/>
      <c r="AY313" s="260"/>
      <c r="AZ313" s="260" t="s">
        <v>170</v>
      </c>
      <c r="BA313" s="260"/>
      <c r="BB313" s="260"/>
      <c r="BC313" s="260"/>
      <c r="BD313" s="260"/>
      <c r="BE313" s="260"/>
      <c r="BF313" s="260"/>
      <c r="BG313" s="210"/>
      <c r="BH313" s="210"/>
      <c r="BI313" s="210"/>
    </row>
    <row r="314" spans="1:61" x14ac:dyDescent="0.25">
      <c r="A314" s="171" t="s">
        <v>91</v>
      </c>
      <c r="B314" s="164"/>
      <c r="C314" s="299" t="s">
        <v>628</v>
      </c>
      <c r="D314" s="166"/>
      <c r="E314" s="168"/>
      <c r="F314" s="167"/>
      <c r="G314" s="168"/>
      <c r="H314" s="271"/>
      <c r="J314" s="171" t="s">
        <v>91</v>
      </c>
      <c r="K314" s="164"/>
      <c r="L314" s="299" t="s">
        <v>628</v>
      </c>
      <c r="M314" s="248"/>
      <c r="N314" s="166"/>
      <c r="O314" s="168"/>
      <c r="P314" s="167"/>
      <c r="Q314" s="168"/>
      <c r="R314" s="271"/>
      <c r="AO314" s="260"/>
      <c r="AP314" s="260"/>
      <c r="AQ314" s="260"/>
      <c r="AR314" s="260"/>
      <c r="AS314" s="260"/>
      <c r="AT314" s="260"/>
      <c r="AU314" s="260"/>
      <c r="AV314" s="260"/>
      <c r="AW314" s="260"/>
      <c r="AX314" s="260"/>
      <c r="AY314" s="260"/>
      <c r="AZ314" s="260" t="s">
        <v>170</v>
      </c>
      <c r="BA314" s="260"/>
      <c r="BB314" s="260"/>
      <c r="BC314" s="260"/>
      <c r="BD314" s="260"/>
      <c r="BE314" s="260"/>
      <c r="BF314" s="260"/>
      <c r="BG314" s="210"/>
      <c r="BH314" s="210"/>
      <c r="BI314" s="210"/>
    </row>
    <row r="315" spans="1:61" x14ac:dyDescent="0.25">
      <c r="A315" s="171" t="s">
        <v>91</v>
      </c>
      <c r="B315" s="164"/>
      <c r="C315" s="299" t="s">
        <v>628</v>
      </c>
      <c r="D315" s="166"/>
      <c r="E315" s="168"/>
      <c r="F315" s="167"/>
      <c r="G315" s="168"/>
      <c r="H315" s="271"/>
      <c r="J315" s="171" t="s">
        <v>91</v>
      </c>
      <c r="K315" s="164"/>
      <c r="L315" s="299" t="s">
        <v>628</v>
      </c>
      <c r="M315" s="248"/>
      <c r="N315" s="166"/>
      <c r="O315" s="168"/>
      <c r="P315" s="167"/>
      <c r="Q315" s="168"/>
      <c r="R315" s="271"/>
      <c r="AO315" s="260"/>
      <c r="AP315" s="260"/>
      <c r="AQ315" s="260"/>
      <c r="AR315" s="260"/>
      <c r="AS315" s="260"/>
      <c r="AT315" s="260"/>
      <c r="AU315" s="260"/>
      <c r="AV315" s="260"/>
      <c r="AW315" s="260"/>
      <c r="AX315" s="260"/>
      <c r="AY315" s="260"/>
      <c r="AZ315" s="260" t="s">
        <v>170</v>
      </c>
      <c r="BA315" s="260"/>
      <c r="BB315" s="260"/>
      <c r="BC315" s="260"/>
      <c r="BD315" s="260"/>
      <c r="BE315" s="260"/>
      <c r="BF315" s="260"/>
      <c r="BG315" s="210"/>
      <c r="BH315" s="210"/>
      <c r="BI315" s="210"/>
    </row>
    <row r="316" spans="1:61" x14ac:dyDescent="0.25">
      <c r="A316" s="171" t="s">
        <v>91</v>
      </c>
      <c r="B316" s="164"/>
      <c r="C316" s="299" t="s">
        <v>628</v>
      </c>
      <c r="D316" s="166"/>
      <c r="E316" s="168"/>
      <c r="F316" s="167"/>
      <c r="G316" s="168"/>
      <c r="H316" s="271"/>
      <c r="J316" s="171" t="s">
        <v>91</v>
      </c>
      <c r="K316" s="164"/>
      <c r="L316" s="299" t="s">
        <v>628</v>
      </c>
      <c r="M316" s="248"/>
      <c r="N316" s="166"/>
      <c r="O316" s="168"/>
      <c r="P316" s="167"/>
      <c r="Q316" s="168"/>
      <c r="R316" s="271"/>
      <c r="AO316" s="260"/>
      <c r="AP316" s="260"/>
      <c r="AQ316" s="260"/>
      <c r="AR316" s="260"/>
      <c r="AS316" s="260"/>
      <c r="AT316" s="260"/>
      <c r="AU316" s="260"/>
      <c r="AV316" s="260"/>
      <c r="AW316" s="260"/>
      <c r="AX316" s="260"/>
      <c r="AY316" s="260"/>
      <c r="AZ316" s="260" t="s">
        <v>170</v>
      </c>
      <c r="BA316" s="260"/>
      <c r="BB316" s="260"/>
      <c r="BC316" s="260"/>
      <c r="BD316" s="260"/>
      <c r="BE316" s="260"/>
      <c r="BF316" s="260"/>
      <c r="BG316" s="210"/>
      <c r="BH316" s="210"/>
      <c r="BI316" s="210"/>
    </row>
    <row r="317" spans="1:61" x14ac:dyDescent="0.25">
      <c r="A317" s="171" t="s">
        <v>91</v>
      </c>
      <c r="B317" s="164"/>
      <c r="C317" s="299" t="s">
        <v>628</v>
      </c>
      <c r="D317" s="166"/>
      <c r="E317" s="168"/>
      <c r="F317" s="167"/>
      <c r="G317" s="168"/>
      <c r="H317" s="271"/>
      <c r="J317" s="171" t="s">
        <v>91</v>
      </c>
      <c r="K317" s="164"/>
      <c r="L317" s="299" t="s">
        <v>628</v>
      </c>
      <c r="M317" s="248"/>
      <c r="N317" s="166"/>
      <c r="O317" s="168"/>
      <c r="P317" s="167"/>
      <c r="Q317" s="168"/>
      <c r="R317" s="271"/>
      <c r="AO317" s="260"/>
      <c r="AP317" s="260"/>
      <c r="AQ317" s="260"/>
      <c r="AR317" s="260"/>
      <c r="AS317" s="260"/>
      <c r="AT317" s="260"/>
      <c r="AU317" s="260"/>
      <c r="AV317" s="260"/>
      <c r="AW317" s="260"/>
      <c r="AX317" s="260"/>
      <c r="AY317" s="260"/>
      <c r="AZ317" s="260" t="s">
        <v>170</v>
      </c>
      <c r="BA317" s="260"/>
      <c r="BB317" s="260"/>
      <c r="BC317" s="260"/>
      <c r="BD317" s="260"/>
      <c r="BE317" s="260"/>
      <c r="BF317" s="260"/>
      <c r="BG317" s="210"/>
      <c r="BH317" s="210"/>
      <c r="BI317" s="210"/>
    </row>
    <row r="318" spans="1:61" x14ac:dyDescent="0.25">
      <c r="A318" s="171" t="s">
        <v>91</v>
      </c>
      <c r="B318" s="164"/>
      <c r="C318" s="299" t="s">
        <v>628</v>
      </c>
      <c r="D318" s="166"/>
      <c r="E318" s="168"/>
      <c r="F318" s="167"/>
      <c r="G318" s="168"/>
      <c r="H318" s="271"/>
      <c r="J318" s="171" t="s">
        <v>91</v>
      </c>
      <c r="K318" s="164"/>
      <c r="L318" s="299" t="s">
        <v>628</v>
      </c>
      <c r="M318" s="248"/>
      <c r="N318" s="166"/>
      <c r="O318" s="168"/>
      <c r="P318" s="167"/>
      <c r="Q318" s="168"/>
      <c r="R318" s="271"/>
      <c r="AO318" s="260"/>
      <c r="AP318" s="260"/>
      <c r="AQ318" s="260"/>
      <c r="AR318" s="260"/>
      <c r="AS318" s="260"/>
      <c r="AT318" s="260"/>
      <c r="AU318" s="260"/>
      <c r="AV318" s="260"/>
      <c r="AW318" s="260"/>
      <c r="AX318" s="260"/>
      <c r="AY318" s="260"/>
      <c r="AZ318" s="260" t="s">
        <v>170</v>
      </c>
      <c r="BA318" s="260"/>
      <c r="BB318" s="260"/>
      <c r="BC318" s="260"/>
      <c r="BD318" s="260"/>
      <c r="BE318" s="260"/>
      <c r="BF318" s="260"/>
      <c r="BG318" s="210"/>
      <c r="BH318" s="210"/>
      <c r="BI318" s="210"/>
    </row>
    <row r="319" spans="1:61" x14ac:dyDescent="0.25">
      <c r="A319" s="171" t="s">
        <v>91</v>
      </c>
      <c r="B319" s="164"/>
      <c r="C319" s="299" t="s">
        <v>628</v>
      </c>
      <c r="D319" s="166"/>
      <c r="E319" s="168"/>
      <c r="F319" s="167"/>
      <c r="G319" s="168"/>
      <c r="H319" s="271"/>
      <c r="J319" s="171" t="s">
        <v>91</v>
      </c>
      <c r="K319" s="164"/>
      <c r="L319" s="299" t="s">
        <v>628</v>
      </c>
      <c r="M319" s="248"/>
      <c r="N319" s="166"/>
      <c r="O319" s="168"/>
      <c r="P319" s="167"/>
      <c r="Q319" s="168"/>
      <c r="R319" s="271"/>
      <c r="AO319" s="260"/>
      <c r="AP319" s="260"/>
      <c r="AQ319" s="260"/>
      <c r="AR319" s="260"/>
      <c r="AS319" s="260"/>
      <c r="AT319" s="260"/>
      <c r="AU319" s="260"/>
      <c r="AV319" s="260"/>
      <c r="AW319" s="260"/>
      <c r="AX319" s="260"/>
      <c r="AY319" s="260"/>
      <c r="AZ319" s="260" t="s">
        <v>170</v>
      </c>
      <c r="BA319" s="260"/>
      <c r="BB319" s="260"/>
      <c r="BC319" s="260"/>
      <c r="BD319" s="260"/>
      <c r="BE319" s="260"/>
      <c r="BF319" s="260"/>
      <c r="BG319" s="210"/>
      <c r="BH319" s="210"/>
      <c r="BI319" s="210"/>
    </row>
    <row r="320" spans="1:61" x14ac:dyDescent="0.25">
      <c r="A320" s="171" t="s">
        <v>91</v>
      </c>
      <c r="B320" s="164"/>
      <c r="C320" s="299" t="s">
        <v>628</v>
      </c>
      <c r="D320" s="166"/>
      <c r="E320" s="168"/>
      <c r="F320" s="167"/>
      <c r="G320" s="168"/>
      <c r="H320" s="271"/>
      <c r="J320" s="171" t="s">
        <v>91</v>
      </c>
      <c r="K320" s="164"/>
      <c r="L320" s="299" t="s">
        <v>628</v>
      </c>
      <c r="M320" s="248"/>
      <c r="N320" s="166"/>
      <c r="O320" s="168"/>
      <c r="P320" s="167"/>
      <c r="Q320" s="168"/>
      <c r="R320" s="271"/>
      <c r="AO320" s="260"/>
      <c r="AP320" s="260"/>
      <c r="AQ320" s="260"/>
      <c r="AR320" s="260"/>
      <c r="AS320" s="260"/>
      <c r="AT320" s="260"/>
      <c r="AU320" s="260"/>
      <c r="AV320" s="260"/>
      <c r="AW320" s="260"/>
      <c r="AX320" s="260"/>
      <c r="AY320" s="260"/>
      <c r="AZ320" s="260" t="s">
        <v>170</v>
      </c>
      <c r="BA320" s="260"/>
      <c r="BB320" s="260"/>
      <c r="BC320" s="260"/>
      <c r="BD320" s="260"/>
      <c r="BE320" s="260"/>
      <c r="BF320" s="260"/>
      <c r="BG320" s="210"/>
      <c r="BH320" s="210"/>
      <c r="BI320" s="210"/>
    </row>
    <row r="321" spans="1:61" x14ac:dyDescent="0.25">
      <c r="A321" s="171" t="s">
        <v>91</v>
      </c>
      <c r="B321" s="164"/>
      <c r="C321" s="299" t="s">
        <v>628</v>
      </c>
      <c r="D321" s="166"/>
      <c r="E321" s="168"/>
      <c r="F321" s="167"/>
      <c r="G321" s="168"/>
      <c r="H321" s="271"/>
      <c r="J321" s="171" t="s">
        <v>91</v>
      </c>
      <c r="K321" s="164"/>
      <c r="L321" s="299" t="s">
        <v>628</v>
      </c>
      <c r="M321" s="248"/>
      <c r="N321" s="166"/>
      <c r="O321" s="168"/>
      <c r="P321" s="167"/>
      <c r="Q321" s="168"/>
      <c r="R321" s="271"/>
      <c r="AO321" s="260"/>
      <c r="AP321" s="260"/>
      <c r="AQ321" s="260"/>
      <c r="AR321" s="260"/>
      <c r="AS321" s="260"/>
      <c r="AT321" s="260"/>
      <c r="AU321" s="260"/>
      <c r="AV321" s="260"/>
      <c r="AW321" s="260"/>
      <c r="AX321" s="260"/>
      <c r="AY321" s="260"/>
      <c r="AZ321" s="260" t="s">
        <v>170</v>
      </c>
      <c r="BA321" s="260"/>
      <c r="BB321" s="260"/>
      <c r="BC321" s="260"/>
      <c r="BD321" s="260"/>
      <c r="BE321" s="260"/>
      <c r="BF321" s="260"/>
      <c r="BG321" s="210"/>
      <c r="BH321" s="210"/>
      <c r="BI321" s="210"/>
    </row>
    <row r="322" spans="1:61" x14ac:dyDescent="0.25">
      <c r="A322" s="171" t="s">
        <v>91</v>
      </c>
      <c r="B322" s="164"/>
      <c r="C322" s="299" t="s">
        <v>628</v>
      </c>
      <c r="D322" s="166"/>
      <c r="E322" s="168"/>
      <c r="F322" s="167"/>
      <c r="G322" s="168"/>
      <c r="H322" s="271"/>
      <c r="J322" s="171" t="s">
        <v>91</v>
      </c>
      <c r="K322" s="164"/>
      <c r="L322" s="299" t="s">
        <v>628</v>
      </c>
      <c r="M322" s="248"/>
      <c r="N322" s="166"/>
      <c r="O322" s="168"/>
      <c r="P322" s="167"/>
      <c r="Q322" s="168"/>
      <c r="R322" s="271"/>
      <c r="AO322" s="260"/>
      <c r="AP322" s="260"/>
      <c r="AQ322" s="260"/>
      <c r="AR322" s="260"/>
      <c r="AS322" s="260"/>
      <c r="AT322" s="260"/>
      <c r="AU322" s="260"/>
      <c r="AV322" s="260"/>
      <c r="AW322" s="260"/>
      <c r="AX322" s="260"/>
      <c r="AY322" s="260"/>
      <c r="AZ322" s="260" t="s">
        <v>170</v>
      </c>
      <c r="BA322" s="260"/>
      <c r="BB322" s="260"/>
      <c r="BC322" s="260"/>
      <c r="BD322" s="260"/>
      <c r="BE322" s="260"/>
      <c r="BF322" s="260"/>
      <c r="BG322" s="210"/>
      <c r="BH322" s="210"/>
      <c r="BI322" s="210"/>
    </row>
    <row r="323" spans="1:61" x14ac:dyDescent="0.25">
      <c r="A323" s="171" t="s">
        <v>91</v>
      </c>
      <c r="B323" s="164"/>
      <c r="C323" s="299" t="s">
        <v>628</v>
      </c>
      <c r="D323" s="166"/>
      <c r="E323" s="168"/>
      <c r="F323" s="167"/>
      <c r="G323" s="168"/>
      <c r="H323" s="271"/>
      <c r="J323" s="171" t="s">
        <v>91</v>
      </c>
      <c r="K323" s="164"/>
      <c r="L323" s="299" t="s">
        <v>628</v>
      </c>
      <c r="M323" s="248"/>
      <c r="N323" s="166"/>
      <c r="O323" s="168"/>
      <c r="P323" s="167"/>
      <c r="Q323" s="168"/>
      <c r="R323" s="271"/>
      <c r="AO323" s="260"/>
      <c r="AP323" s="260"/>
      <c r="AQ323" s="260"/>
      <c r="AR323" s="260"/>
      <c r="AS323" s="260"/>
      <c r="AT323" s="260"/>
      <c r="AU323" s="260"/>
      <c r="AV323" s="260"/>
      <c r="AW323" s="260"/>
      <c r="AX323" s="260"/>
      <c r="AY323" s="260"/>
      <c r="AZ323" s="260" t="s">
        <v>170</v>
      </c>
      <c r="BA323" s="260"/>
      <c r="BB323" s="260"/>
      <c r="BC323" s="260"/>
      <c r="BD323" s="260"/>
      <c r="BE323" s="260"/>
      <c r="BF323" s="260"/>
      <c r="BG323" s="210"/>
      <c r="BH323" s="210"/>
      <c r="BI323" s="210"/>
    </row>
    <row r="324" spans="1:61" x14ac:dyDescent="0.25">
      <c r="A324" s="171" t="s">
        <v>91</v>
      </c>
      <c r="B324" s="164"/>
      <c r="C324" s="299" t="s">
        <v>628</v>
      </c>
      <c r="D324" s="166"/>
      <c r="E324" s="168"/>
      <c r="F324" s="167"/>
      <c r="G324" s="168"/>
      <c r="H324" s="271"/>
      <c r="J324" s="171" t="s">
        <v>91</v>
      </c>
      <c r="K324" s="164"/>
      <c r="L324" s="299" t="s">
        <v>628</v>
      </c>
      <c r="M324" s="248"/>
      <c r="N324" s="166"/>
      <c r="O324" s="168"/>
      <c r="P324" s="167"/>
      <c r="Q324" s="168"/>
      <c r="R324" s="271"/>
      <c r="AO324" s="260"/>
      <c r="AP324" s="260"/>
      <c r="AQ324" s="260"/>
      <c r="AR324" s="260"/>
      <c r="AS324" s="260"/>
      <c r="AT324" s="260"/>
      <c r="AU324" s="260"/>
      <c r="AV324" s="260"/>
      <c r="AW324" s="260"/>
      <c r="AX324" s="260"/>
      <c r="AY324" s="260"/>
      <c r="AZ324" s="260" t="s">
        <v>170</v>
      </c>
      <c r="BA324" s="260"/>
      <c r="BB324" s="260"/>
      <c r="BC324" s="260"/>
      <c r="BD324" s="260"/>
      <c r="BE324" s="260"/>
      <c r="BF324" s="260"/>
      <c r="BG324" s="210"/>
      <c r="BH324" s="210"/>
      <c r="BI324" s="210"/>
    </row>
    <row r="325" spans="1:61" x14ac:dyDescent="0.25">
      <c r="A325" s="171" t="s">
        <v>91</v>
      </c>
      <c r="B325" s="164"/>
      <c r="C325" s="299" t="s">
        <v>628</v>
      </c>
      <c r="D325" s="166"/>
      <c r="E325" s="168"/>
      <c r="F325" s="167"/>
      <c r="G325" s="168"/>
      <c r="H325" s="271"/>
      <c r="J325" s="171" t="s">
        <v>91</v>
      </c>
      <c r="K325" s="164"/>
      <c r="L325" s="299" t="s">
        <v>628</v>
      </c>
      <c r="M325" s="248"/>
      <c r="N325" s="166"/>
      <c r="O325" s="168"/>
      <c r="P325" s="167"/>
      <c r="Q325" s="168"/>
      <c r="R325" s="271"/>
      <c r="AO325" s="260"/>
      <c r="AP325" s="260"/>
      <c r="AQ325" s="260"/>
      <c r="AR325" s="260"/>
      <c r="AS325" s="260"/>
      <c r="AT325" s="260"/>
      <c r="AU325" s="260"/>
      <c r="AV325" s="260"/>
      <c r="AW325" s="260"/>
      <c r="AX325" s="260"/>
      <c r="AY325" s="260"/>
      <c r="AZ325" s="260" t="s">
        <v>170</v>
      </c>
      <c r="BA325" s="260"/>
      <c r="BB325" s="260"/>
      <c r="BC325" s="260"/>
      <c r="BD325" s="260"/>
      <c r="BE325" s="260"/>
      <c r="BF325" s="260"/>
      <c r="BG325" s="210"/>
      <c r="BH325" s="210"/>
      <c r="BI325" s="210"/>
    </row>
    <row r="326" spans="1:61" x14ac:dyDescent="0.25">
      <c r="A326" s="171" t="s">
        <v>91</v>
      </c>
      <c r="B326" s="164"/>
      <c r="C326" s="299" t="s">
        <v>628</v>
      </c>
      <c r="D326" s="166"/>
      <c r="E326" s="168"/>
      <c r="F326" s="167"/>
      <c r="G326" s="168"/>
      <c r="H326" s="271"/>
      <c r="J326" s="171" t="s">
        <v>91</v>
      </c>
      <c r="K326" s="164"/>
      <c r="L326" s="299" t="s">
        <v>628</v>
      </c>
      <c r="M326" s="248"/>
      <c r="N326" s="166"/>
      <c r="O326" s="168"/>
      <c r="P326" s="167"/>
      <c r="Q326" s="168"/>
      <c r="R326" s="271"/>
      <c r="AO326" s="260"/>
      <c r="AP326" s="260"/>
      <c r="AQ326" s="260"/>
      <c r="AR326" s="260"/>
      <c r="AS326" s="260"/>
      <c r="AT326" s="260"/>
      <c r="AU326" s="260"/>
      <c r="AV326" s="260"/>
      <c r="AW326" s="260"/>
      <c r="AX326" s="260"/>
      <c r="AY326" s="260"/>
      <c r="AZ326" s="260" t="s">
        <v>170</v>
      </c>
      <c r="BA326" s="260"/>
      <c r="BB326" s="260"/>
      <c r="BC326" s="260"/>
      <c r="BD326" s="260"/>
      <c r="BE326" s="260"/>
      <c r="BF326" s="260"/>
      <c r="BG326" s="210"/>
      <c r="BH326" s="210"/>
      <c r="BI326" s="210"/>
    </row>
    <row r="327" spans="1:61" x14ac:dyDescent="0.25">
      <c r="A327" s="171" t="s">
        <v>91</v>
      </c>
      <c r="B327" s="164"/>
      <c r="C327" s="299" t="s">
        <v>628</v>
      </c>
      <c r="D327" s="166"/>
      <c r="E327" s="168"/>
      <c r="F327" s="167"/>
      <c r="G327" s="168"/>
      <c r="H327" s="271"/>
      <c r="J327" s="171" t="s">
        <v>91</v>
      </c>
      <c r="K327" s="164"/>
      <c r="L327" s="299" t="s">
        <v>628</v>
      </c>
      <c r="M327" s="248"/>
      <c r="N327" s="166"/>
      <c r="O327" s="168"/>
      <c r="P327" s="167"/>
      <c r="Q327" s="168"/>
      <c r="R327" s="271"/>
      <c r="AO327" s="260"/>
      <c r="AP327" s="260"/>
      <c r="AQ327" s="260"/>
      <c r="AR327" s="260"/>
      <c r="AS327" s="260"/>
      <c r="AT327" s="260"/>
      <c r="AU327" s="260"/>
      <c r="AV327" s="260"/>
      <c r="AW327" s="260"/>
      <c r="AX327" s="260"/>
      <c r="AY327" s="260"/>
      <c r="AZ327" s="260" t="s">
        <v>170</v>
      </c>
      <c r="BA327" s="260"/>
      <c r="BB327" s="260"/>
      <c r="BC327" s="260"/>
      <c r="BD327" s="260"/>
      <c r="BE327" s="260"/>
      <c r="BF327" s="260"/>
      <c r="BG327" s="210"/>
      <c r="BH327" s="210"/>
      <c r="BI327" s="210"/>
    </row>
    <row r="328" spans="1:61" x14ac:dyDescent="0.25">
      <c r="A328" s="171" t="s">
        <v>91</v>
      </c>
      <c r="B328" s="164"/>
      <c r="C328" s="299" t="s">
        <v>628</v>
      </c>
      <c r="D328" s="166"/>
      <c r="E328" s="168"/>
      <c r="F328" s="167"/>
      <c r="G328" s="168"/>
      <c r="H328" s="271"/>
      <c r="J328" s="171" t="s">
        <v>91</v>
      </c>
      <c r="K328" s="164"/>
      <c r="L328" s="299" t="s">
        <v>628</v>
      </c>
      <c r="M328" s="248"/>
      <c r="N328" s="166"/>
      <c r="O328" s="168"/>
      <c r="P328" s="167"/>
      <c r="Q328" s="168"/>
      <c r="R328" s="271"/>
      <c r="AO328" s="260"/>
      <c r="AP328" s="260"/>
      <c r="AQ328" s="260"/>
      <c r="AR328" s="260"/>
      <c r="AS328" s="260"/>
      <c r="AT328" s="260"/>
      <c r="AU328" s="260"/>
      <c r="AV328" s="260"/>
      <c r="AW328" s="260"/>
      <c r="AX328" s="260"/>
      <c r="AY328" s="260"/>
      <c r="AZ328" s="260" t="s">
        <v>170</v>
      </c>
      <c r="BA328" s="260"/>
      <c r="BB328" s="260"/>
      <c r="BC328" s="260"/>
      <c r="BD328" s="260"/>
      <c r="BE328" s="260"/>
      <c r="BF328" s="260"/>
      <c r="BG328" s="210"/>
      <c r="BH328" s="210"/>
      <c r="BI328" s="210"/>
    </row>
    <row r="329" spans="1:61" x14ac:dyDescent="0.25">
      <c r="A329" s="171" t="s">
        <v>91</v>
      </c>
      <c r="B329" s="164"/>
      <c r="C329" s="299" t="s">
        <v>628</v>
      </c>
      <c r="D329" s="166"/>
      <c r="E329" s="168"/>
      <c r="F329" s="167"/>
      <c r="G329" s="168"/>
      <c r="H329" s="271"/>
      <c r="J329" s="171" t="s">
        <v>91</v>
      </c>
      <c r="K329" s="164"/>
      <c r="L329" s="299" t="s">
        <v>628</v>
      </c>
      <c r="M329" s="248"/>
      <c r="N329" s="166"/>
      <c r="O329" s="168"/>
      <c r="P329" s="167"/>
      <c r="Q329" s="168"/>
      <c r="R329" s="271"/>
      <c r="AO329" s="260"/>
      <c r="AP329" s="260"/>
      <c r="AQ329" s="260"/>
      <c r="AR329" s="260"/>
      <c r="AS329" s="260"/>
      <c r="AT329" s="260"/>
      <c r="AU329" s="260"/>
      <c r="AV329" s="260"/>
      <c r="AW329" s="260"/>
      <c r="AX329" s="260"/>
      <c r="AY329" s="260"/>
      <c r="AZ329" s="260" t="s">
        <v>170</v>
      </c>
      <c r="BA329" s="260"/>
      <c r="BB329" s="260"/>
      <c r="BC329" s="260"/>
      <c r="BD329" s="260"/>
      <c r="BE329" s="260"/>
      <c r="BF329" s="260"/>
      <c r="BG329" s="210"/>
      <c r="BH329" s="210"/>
      <c r="BI329" s="210"/>
    </row>
    <row r="330" spans="1:61" x14ac:dyDescent="0.25">
      <c r="A330" s="171" t="s">
        <v>91</v>
      </c>
      <c r="B330" s="164"/>
      <c r="C330" s="299" t="s">
        <v>628</v>
      </c>
      <c r="D330" s="166"/>
      <c r="E330" s="168"/>
      <c r="F330" s="167"/>
      <c r="G330" s="168"/>
      <c r="H330" s="271"/>
      <c r="J330" s="171" t="s">
        <v>91</v>
      </c>
      <c r="K330" s="164"/>
      <c r="L330" s="299" t="s">
        <v>628</v>
      </c>
      <c r="M330" s="248"/>
      <c r="N330" s="166"/>
      <c r="O330" s="168"/>
      <c r="P330" s="167"/>
      <c r="Q330" s="168"/>
      <c r="R330" s="271"/>
      <c r="AO330" s="260"/>
      <c r="AP330" s="260"/>
      <c r="AQ330" s="260"/>
      <c r="AR330" s="260"/>
      <c r="AS330" s="260"/>
      <c r="AT330" s="260"/>
      <c r="AU330" s="260"/>
      <c r="AV330" s="260"/>
      <c r="AW330" s="260"/>
      <c r="AX330" s="260"/>
      <c r="AY330" s="260"/>
      <c r="AZ330" s="260" t="s">
        <v>170</v>
      </c>
      <c r="BA330" s="260"/>
      <c r="BB330" s="260"/>
      <c r="BC330" s="260"/>
      <c r="BD330" s="260"/>
      <c r="BE330" s="260"/>
      <c r="BF330" s="260"/>
      <c r="BG330" s="210"/>
      <c r="BH330" s="210"/>
      <c r="BI330" s="210"/>
    </row>
    <row r="331" spans="1:61" x14ac:dyDescent="0.25">
      <c r="A331" s="171" t="s">
        <v>91</v>
      </c>
      <c r="B331" s="164"/>
      <c r="C331" s="299" t="s">
        <v>628</v>
      </c>
      <c r="D331" s="166"/>
      <c r="E331" s="168"/>
      <c r="F331" s="167"/>
      <c r="G331" s="168"/>
      <c r="H331" s="271"/>
      <c r="J331" s="171" t="s">
        <v>91</v>
      </c>
      <c r="K331" s="164"/>
      <c r="L331" s="299" t="s">
        <v>628</v>
      </c>
      <c r="M331" s="248"/>
      <c r="N331" s="166"/>
      <c r="O331" s="168"/>
      <c r="P331" s="167"/>
      <c r="Q331" s="168"/>
      <c r="R331" s="271"/>
      <c r="AO331" s="260"/>
      <c r="AP331" s="260"/>
      <c r="AQ331" s="260"/>
      <c r="AR331" s="260"/>
      <c r="AS331" s="260"/>
      <c r="AT331" s="260"/>
      <c r="AU331" s="260"/>
      <c r="AV331" s="260"/>
      <c r="AW331" s="260"/>
      <c r="AX331" s="260"/>
      <c r="AY331" s="260"/>
      <c r="AZ331" s="260" t="s">
        <v>170</v>
      </c>
      <c r="BA331" s="260"/>
      <c r="BB331" s="260"/>
      <c r="BC331" s="260"/>
      <c r="BD331" s="260"/>
      <c r="BE331" s="260"/>
      <c r="BF331" s="260"/>
      <c r="BG331" s="210"/>
      <c r="BH331" s="210"/>
      <c r="BI331" s="210"/>
    </row>
    <row r="332" spans="1:61" x14ac:dyDescent="0.25">
      <c r="A332" s="171" t="s">
        <v>91</v>
      </c>
      <c r="B332" s="164"/>
      <c r="C332" s="299" t="s">
        <v>628</v>
      </c>
      <c r="D332" s="166"/>
      <c r="E332" s="168"/>
      <c r="F332" s="167"/>
      <c r="G332" s="168"/>
      <c r="H332" s="271"/>
      <c r="J332" s="171" t="s">
        <v>91</v>
      </c>
      <c r="K332" s="164"/>
      <c r="L332" s="299" t="s">
        <v>628</v>
      </c>
      <c r="M332" s="248"/>
      <c r="N332" s="166"/>
      <c r="O332" s="168"/>
      <c r="P332" s="167"/>
      <c r="Q332" s="168"/>
      <c r="R332" s="271"/>
      <c r="AO332" s="260"/>
      <c r="AP332" s="260"/>
      <c r="AQ332" s="260"/>
      <c r="AR332" s="260"/>
      <c r="AS332" s="260"/>
      <c r="AT332" s="260"/>
      <c r="AU332" s="260"/>
      <c r="AV332" s="260"/>
      <c r="AW332" s="260"/>
      <c r="AX332" s="260"/>
      <c r="AY332" s="260"/>
      <c r="AZ332" s="260" t="s">
        <v>170</v>
      </c>
      <c r="BA332" s="260"/>
      <c r="BB332" s="260"/>
      <c r="BC332" s="260"/>
      <c r="BD332" s="260"/>
      <c r="BE332" s="260"/>
      <c r="BF332" s="260"/>
      <c r="BG332" s="210"/>
      <c r="BH332" s="210"/>
      <c r="BI332" s="210"/>
    </row>
    <row r="333" spans="1:61" x14ac:dyDescent="0.25">
      <c r="A333" s="171" t="s">
        <v>91</v>
      </c>
      <c r="B333" s="164"/>
      <c r="C333" s="299" t="s">
        <v>628</v>
      </c>
      <c r="D333" s="166"/>
      <c r="E333" s="168"/>
      <c r="F333" s="167"/>
      <c r="G333" s="168"/>
      <c r="H333" s="271"/>
      <c r="J333" s="171" t="s">
        <v>91</v>
      </c>
      <c r="K333" s="164"/>
      <c r="L333" s="299" t="s">
        <v>628</v>
      </c>
      <c r="M333" s="248"/>
      <c r="N333" s="166"/>
      <c r="O333" s="168"/>
      <c r="P333" s="167"/>
      <c r="Q333" s="168"/>
      <c r="R333" s="271"/>
      <c r="AO333" s="260"/>
      <c r="AP333" s="260"/>
      <c r="AQ333" s="260"/>
      <c r="AR333" s="260"/>
      <c r="AS333" s="260"/>
      <c r="AT333" s="260"/>
      <c r="AU333" s="260"/>
      <c r="AV333" s="260"/>
      <c r="AW333" s="260"/>
      <c r="AX333" s="260"/>
      <c r="AY333" s="260"/>
      <c r="AZ333" s="260" t="s">
        <v>170</v>
      </c>
      <c r="BA333" s="260"/>
      <c r="BB333" s="260"/>
      <c r="BC333" s="260"/>
      <c r="BD333" s="260"/>
      <c r="BE333" s="260"/>
      <c r="BF333" s="260"/>
      <c r="BG333" s="210"/>
      <c r="BH333" s="210"/>
      <c r="BI333" s="210"/>
    </row>
    <row r="334" spans="1:61" x14ac:dyDescent="0.25">
      <c r="A334" s="171" t="s">
        <v>91</v>
      </c>
      <c r="B334" s="164"/>
      <c r="C334" s="299" t="s">
        <v>628</v>
      </c>
      <c r="D334" s="166"/>
      <c r="E334" s="168"/>
      <c r="F334" s="167"/>
      <c r="G334" s="168"/>
      <c r="H334" s="271"/>
      <c r="J334" s="171" t="s">
        <v>91</v>
      </c>
      <c r="K334" s="164"/>
      <c r="L334" s="299" t="s">
        <v>628</v>
      </c>
      <c r="M334" s="248"/>
      <c r="N334" s="166"/>
      <c r="O334" s="168"/>
      <c r="P334" s="167"/>
      <c r="Q334" s="168"/>
      <c r="R334" s="271"/>
      <c r="AO334" s="260"/>
      <c r="AP334" s="260"/>
      <c r="AQ334" s="260"/>
      <c r="AR334" s="260"/>
      <c r="AS334" s="260"/>
      <c r="AT334" s="260"/>
      <c r="AU334" s="260"/>
      <c r="AV334" s="260"/>
      <c r="AW334" s="260"/>
      <c r="AX334" s="260"/>
      <c r="AY334" s="260"/>
      <c r="AZ334" s="260" t="s">
        <v>170</v>
      </c>
      <c r="BA334" s="260"/>
      <c r="BB334" s="260"/>
      <c r="BC334" s="260"/>
      <c r="BD334" s="260"/>
      <c r="BE334" s="260"/>
      <c r="BF334" s="260"/>
      <c r="BG334" s="210"/>
      <c r="BH334" s="210"/>
      <c r="BI334" s="210"/>
    </row>
    <row r="335" spans="1:61" x14ac:dyDescent="0.25">
      <c r="A335" s="171" t="s">
        <v>91</v>
      </c>
      <c r="B335" s="164"/>
      <c r="C335" s="299" t="s">
        <v>628</v>
      </c>
      <c r="D335" s="166"/>
      <c r="E335" s="168"/>
      <c r="F335" s="167"/>
      <c r="G335" s="168"/>
      <c r="H335" s="271"/>
      <c r="J335" s="171" t="s">
        <v>91</v>
      </c>
      <c r="K335" s="164"/>
      <c r="L335" s="299" t="s">
        <v>628</v>
      </c>
      <c r="M335" s="248"/>
      <c r="N335" s="166"/>
      <c r="O335" s="168"/>
      <c r="P335" s="167"/>
      <c r="Q335" s="168"/>
      <c r="R335" s="271"/>
      <c r="AO335" s="260"/>
      <c r="AP335" s="260"/>
      <c r="AQ335" s="260"/>
      <c r="AR335" s="260"/>
      <c r="AS335" s="260"/>
      <c r="AT335" s="260"/>
      <c r="AU335" s="260"/>
      <c r="AV335" s="260"/>
      <c r="AW335" s="260"/>
      <c r="AX335" s="260"/>
      <c r="AY335" s="260"/>
      <c r="AZ335" s="260" t="s">
        <v>170</v>
      </c>
      <c r="BA335" s="260"/>
      <c r="BB335" s="260"/>
      <c r="BC335" s="260"/>
      <c r="BD335" s="260"/>
      <c r="BE335" s="260"/>
      <c r="BF335" s="260"/>
      <c r="BG335" s="210"/>
      <c r="BH335" s="210"/>
      <c r="BI335" s="210"/>
    </row>
    <row r="336" spans="1:61" x14ac:dyDescent="0.25">
      <c r="A336" s="171" t="s">
        <v>91</v>
      </c>
      <c r="B336" s="164"/>
      <c r="C336" s="299" t="s">
        <v>628</v>
      </c>
      <c r="D336" s="166"/>
      <c r="E336" s="168"/>
      <c r="F336" s="167"/>
      <c r="G336" s="168"/>
      <c r="H336" s="271"/>
      <c r="J336" s="171" t="s">
        <v>91</v>
      </c>
      <c r="K336" s="164"/>
      <c r="L336" s="299" t="s">
        <v>628</v>
      </c>
      <c r="M336" s="248"/>
      <c r="N336" s="166"/>
      <c r="O336" s="168"/>
      <c r="P336" s="167"/>
      <c r="Q336" s="168"/>
      <c r="R336" s="271"/>
      <c r="AO336" s="260"/>
      <c r="AP336" s="260"/>
      <c r="AQ336" s="260"/>
      <c r="AR336" s="260"/>
      <c r="AS336" s="260"/>
      <c r="AT336" s="260"/>
      <c r="AU336" s="260"/>
      <c r="AV336" s="260"/>
      <c r="AW336" s="260"/>
      <c r="AX336" s="260"/>
      <c r="AY336" s="260"/>
      <c r="AZ336" s="260" t="s">
        <v>170</v>
      </c>
      <c r="BA336" s="260"/>
      <c r="BB336" s="260"/>
      <c r="BC336" s="260"/>
      <c r="BD336" s="260"/>
      <c r="BE336" s="260"/>
      <c r="BF336" s="260"/>
      <c r="BG336" s="210"/>
      <c r="BH336" s="210"/>
      <c r="BI336" s="210"/>
    </row>
    <row r="337" spans="1:61" x14ac:dyDescent="0.25">
      <c r="A337" s="171" t="s">
        <v>91</v>
      </c>
      <c r="B337" s="164"/>
      <c r="C337" s="299" t="s">
        <v>628</v>
      </c>
      <c r="D337" s="166"/>
      <c r="E337" s="168"/>
      <c r="F337" s="167"/>
      <c r="G337" s="168"/>
      <c r="H337" s="271"/>
      <c r="J337" s="171" t="s">
        <v>91</v>
      </c>
      <c r="K337" s="164"/>
      <c r="L337" s="299" t="s">
        <v>628</v>
      </c>
      <c r="M337" s="248"/>
      <c r="N337" s="166"/>
      <c r="O337" s="168"/>
      <c r="P337" s="167"/>
      <c r="Q337" s="168"/>
      <c r="R337" s="271"/>
      <c r="AO337" s="260"/>
      <c r="AP337" s="260"/>
      <c r="AQ337" s="260"/>
      <c r="AR337" s="260"/>
      <c r="AS337" s="260"/>
      <c r="AT337" s="260"/>
      <c r="AU337" s="260"/>
      <c r="AV337" s="260"/>
      <c r="AW337" s="260"/>
      <c r="AX337" s="260"/>
      <c r="AY337" s="260"/>
      <c r="AZ337" s="260" t="s">
        <v>170</v>
      </c>
      <c r="BA337" s="260"/>
      <c r="BB337" s="260"/>
      <c r="BC337" s="260"/>
      <c r="BD337" s="260"/>
      <c r="BE337" s="260"/>
      <c r="BF337" s="260"/>
      <c r="BG337" s="210"/>
      <c r="BH337" s="210"/>
      <c r="BI337" s="210"/>
    </row>
    <row r="338" spans="1:61" x14ac:dyDescent="0.25">
      <c r="A338" s="171" t="s">
        <v>91</v>
      </c>
      <c r="B338" s="164"/>
      <c r="C338" s="299" t="s">
        <v>628</v>
      </c>
      <c r="D338" s="166"/>
      <c r="E338" s="168"/>
      <c r="F338" s="167"/>
      <c r="G338" s="168"/>
      <c r="H338" s="271"/>
      <c r="J338" s="171" t="s">
        <v>91</v>
      </c>
      <c r="K338" s="164"/>
      <c r="L338" s="299" t="s">
        <v>628</v>
      </c>
      <c r="M338" s="248"/>
      <c r="N338" s="166"/>
      <c r="O338" s="168"/>
      <c r="P338" s="167"/>
      <c r="Q338" s="168"/>
      <c r="R338" s="271"/>
      <c r="AO338" s="260"/>
      <c r="AP338" s="260"/>
      <c r="AQ338" s="260"/>
      <c r="AR338" s="260"/>
      <c r="AS338" s="260"/>
      <c r="AT338" s="260"/>
      <c r="AU338" s="260"/>
      <c r="AV338" s="260"/>
      <c r="AW338" s="260"/>
      <c r="AX338" s="260"/>
      <c r="AY338" s="260"/>
      <c r="AZ338" s="260" t="s">
        <v>170</v>
      </c>
      <c r="BA338" s="260"/>
      <c r="BB338" s="260"/>
      <c r="BC338" s="260"/>
      <c r="BD338" s="260"/>
      <c r="BE338" s="260"/>
      <c r="BF338" s="260"/>
      <c r="BG338" s="210"/>
      <c r="BH338" s="210"/>
      <c r="BI338" s="210"/>
    </row>
    <row r="339" spans="1:61" x14ac:dyDescent="0.25">
      <c r="A339" s="171" t="s">
        <v>91</v>
      </c>
      <c r="B339" s="164"/>
      <c r="C339" s="299" t="s">
        <v>628</v>
      </c>
      <c r="D339" s="166"/>
      <c r="E339" s="168"/>
      <c r="F339" s="167"/>
      <c r="G339" s="168"/>
      <c r="H339" s="271"/>
      <c r="J339" s="171" t="s">
        <v>91</v>
      </c>
      <c r="K339" s="164"/>
      <c r="L339" s="299" t="s">
        <v>628</v>
      </c>
      <c r="M339" s="248"/>
      <c r="N339" s="166"/>
      <c r="O339" s="168"/>
      <c r="P339" s="167"/>
      <c r="Q339" s="168"/>
      <c r="R339" s="271"/>
      <c r="AO339" s="260"/>
      <c r="AP339" s="260"/>
      <c r="AQ339" s="260"/>
      <c r="AR339" s="260"/>
      <c r="AS339" s="260"/>
      <c r="AT339" s="260"/>
      <c r="AU339" s="260"/>
      <c r="AV339" s="260"/>
      <c r="AW339" s="260"/>
      <c r="AX339" s="260"/>
      <c r="AY339" s="260"/>
      <c r="AZ339" s="260" t="s">
        <v>170</v>
      </c>
      <c r="BA339" s="260"/>
      <c r="BB339" s="260"/>
      <c r="BC339" s="260"/>
      <c r="BD339" s="260"/>
      <c r="BE339" s="260"/>
      <c r="BF339" s="260"/>
      <c r="BG339" s="210"/>
      <c r="BH339" s="210"/>
      <c r="BI339" s="210"/>
    </row>
    <row r="340" spans="1:61" x14ac:dyDescent="0.25">
      <c r="A340" s="171" t="s">
        <v>91</v>
      </c>
      <c r="B340" s="164"/>
      <c r="C340" s="299" t="s">
        <v>628</v>
      </c>
      <c r="D340" s="166"/>
      <c r="E340" s="168"/>
      <c r="F340" s="167"/>
      <c r="G340" s="168"/>
      <c r="H340" s="271"/>
      <c r="J340" s="171" t="s">
        <v>91</v>
      </c>
      <c r="K340" s="164"/>
      <c r="L340" s="299" t="s">
        <v>628</v>
      </c>
      <c r="M340" s="248"/>
      <c r="N340" s="166"/>
      <c r="O340" s="168"/>
      <c r="P340" s="167"/>
      <c r="Q340" s="168"/>
      <c r="R340" s="271"/>
      <c r="AO340" s="260"/>
      <c r="AP340" s="260"/>
      <c r="AQ340" s="260"/>
      <c r="AR340" s="260"/>
      <c r="AS340" s="260"/>
      <c r="AT340" s="260"/>
      <c r="AU340" s="260"/>
      <c r="AV340" s="260"/>
      <c r="AW340" s="260"/>
      <c r="AX340" s="260"/>
      <c r="AY340" s="260"/>
      <c r="AZ340" s="260" t="s">
        <v>170</v>
      </c>
      <c r="BA340" s="260"/>
      <c r="BB340" s="260"/>
      <c r="BC340" s="260"/>
      <c r="BD340" s="260"/>
      <c r="BE340" s="260"/>
      <c r="BF340" s="260"/>
      <c r="BG340" s="210"/>
      <c r="BH340" s="210"/>
      <c r="BI340" s="210"/>
    </row>
    <row r="341" spans="1:61" x14ac:dyDescent="0.25">
      <c r="A341" s="171" t="s">
        <v>91</v>
      </c>
      <c r="B341" s="164"/>
      <c r="C341" s="299" t="s">
        <v>628</v>
      </c>
      <c r="D341" s="166"/>
      <c r="E341" s="168"/>
      <c r="F341" s="167"/>
      <c r="G341" s="168"/>
      <c r="H341" s="271"/>
      <c r="J341" s="171" t="s">
        <v>91</v>
      </c>
      <c r="K341" s="164"/>
      <c r="L341" s="299" t="s">
        <v>628</v>
      </c>
      <c r="M341" s="248"/>
      <c r="N341" s="166"/>
      <c r="O341" s="168"/>
      <c r="P341" s="167"/>
      <c r="Q341" s="168"/>
      <c r="R341" s="271"/>
      <c r="AO341" s="260"/>
      <c r="AP341" s="260"/>
      <c r="AQ341" s="260"/>
      <c r="AR341" s="260"/>
      <c r="AS341" s="260"/>
      <c r="AT341" s="260"/>
      <c r="AU341" s="260"/>
      <c r="AV341" s="260"/>
      <c r="AW341" s="260"/>
      <c r="AX341" s="260"/>
      <c r="AY341" s="260"/>
      <c r="AZ341" s="260" t="s">
        <v>170</v>
      </c>
      <c r="BA341" s="260"/>
      <c r="BB341" s="260"/>
      <c r="BC341" s="260"/>
      <c r="BD341" s="260"/>
      <c r="BE341" s="260"/>
      <c r="BF341" s="260"/>
      <c r="BG341" s="210"/>
      <c r="BH341" s="210"/>
      <c r="BI341" s="210"/>
    </row>
    <row r="342" spans="1:61" x14ac:dyDescent="0.25">
      <c r="A342" s="171" t="s">
        <v>91</v>
      </c>
      <c r="B342" s="164"/>
      <c r="C342" s="299" t="s">
        <v>628</v>
      </c>
      <c r="D342" s="166"/>
      <c r="E342" s="168"/>
      <c r="F342" s="167"/>
      <c r="G342" s="168"/>
      <c r="H342" s="271"/>
      <c r="J342" s="171" t="s">
        <v>91</v>
      </c>
      <c r="K342" s="164"/>
      <c r="L342" s="299" t="s">
        <v>628</v>
      </c>
      <c r="M342" s="248"/>
      <c r="N342" s="166"/>
      <c r="O342" s="168"/>
      <c r="P342" s="167"/>
      <c r="Q342" s="168"/>
      <c r="R342" s="271"/>
      <c r="AO342" s="260"/>
      <c r="AP342" s="260"/>
      <c r="AQ342" s="260"/>
      <c r="AR342" s="260"/>
      <c r="AS342" s="260"/>
      <c r="AT342" s="260"/>
      <c r="AU342" s="260"/>
      <c r="AV342" s="260"/>
      <c r="AW342" s="260"/>
      <c r="AX342" s="260"/>
      <c r="AY342" s="260"/>
      <c r="AZ342" s="260" t="s">
        <v>170</v>
      </c>
      <c r="BA342" s="260"/>
      <c r="BB342" s="260"/>
      <c r="BC342" s="260"/>
      <c r="BD342" s="260"/>
      <c r="BE342" s="260"/>
      <c r="BF342" s="260"/>
      <c r="BG342" s="210"/>
      <c r="BH342" s="210"/>
      <c r="BI342" s="210"/>
    </row>
    <row r="343" spans="1:61" x14ac:dyDescent="0.25">
      <c r="A343" s="171" t="s">
        <v>91</v>
      </c>
      <c r="B343" s="164"/>
      <c r="C343" s="299" t="s">
        <v>628</v>
      </c>
      <c r="D343" s="166"/>
      <c r="E343" s="168"/>
      <c r="F343" s="167"/>
      <c r="G343" s="168"/>
      <c r="H343" s="271"/>
      <c r="J343" s="171" t="s">
        <v>91</v>
      </c>
      <c r="K343" s="164"/>
      <c r="L343" s="299" t="s">
        <v>628</v>
      </c>
      <c r="M343" s="248"/>
      <c r="N343" s="166"/>
      <c r="O343" s="168"/>
      <c r="P343" s="167"/>
      <c r="Q343" s="168"/>
      <c r="R343" s="271"/>
      <c r="AO343" s="260"/>
      <c r="AP343" s="260"/>
      <c r="AQ343" s="260"/>
      <c r="AR343" s="260"/>
      <c r="AS343" s="260"/>
      <c r="AT343" s="260"/>
      <c r="AU343" s="260"/>
      <c r="AV343" s="260"/>
      <c r="AW343" s="260"/>
      <c r="AX343" s="260"/>
      <c r="AY343" s="260"/>
      <c r="AZ343" s="260" t="s">
        <v>170</v>
      </c>
      <c r="BA343" s="260"/>
      <c r="BB343" s="260"/>
      <c r="BC343" s="260"/>
      <c r="BD343" s="260"/>
      <c r="BE343" s="260"/>
      <c r="BF343" s="260"/>
      <c r="BG343" s="210"/>
      <c r="BH343" s="210"/>
      <c r="BI343" s="210"/>
    </row>
    <row r="344" spans="1:61" x14ac:dyDescent="0.25">
      <c r="A344" s="171" t="s">
        <v>91</v>
      </c>
      <c r="B344" s="164"/>
      <c r="C344" s="299" t="s">
        <v>628</v>
      </c>
      <c r="D344" s="166"/>
      <c r="E344" s="168"/>
      <c r="F344" s="167"/>
      <c r="G344" s="168"/>
      <c r="H344" s="271"/>
      <c r="J344" s="171" t="s">
        <v>91</v>
      </c>
      <c r="K344" s="164"/>
      <c r="L344" s="299" t="s">
        <v>628</v>
      </c>
      <c r="M344" s="248"/>
      <c r="N344" s="166"/>
      <c r="O344" s="168"/>
      <c r="P344" s="167"/>
      <c r="Q344" s="168"/>
      <c r="R344" s="271"/>
      <c r="AO344" s="260"/>
      <c r="AP344" s="260"/>
      <c r="AQ344" s="260"/>
      <c r="AR344" s="260"/>
      <c r="AS344" s="260"/>
      <c r="AT344" s="260"/>
      <c r="AU344" s="260"/>
      <c r="AV344" s="260"/>
      <c r="AW344" s="260"/>
      <c r="AX344" s="260"/>
      <c r="AY344" s="260"/>
      <c r="AZ344" s="260" t="s">
        <v>170</v>
      </c>
      <c r="BA344" s="260"/>
      <c r="BB344" s="260"/>
      <c r="BC344" s="260"/>
      <c r="BD344" s="260"/>
      <c r="BE344" s="260"/>
      <c r="BF344" s="260"/>
      <c r="BG344" s="210"/>
      <c r="BH344" s="210"/>
      <c r="BI344" s="210"/>
    </row>
    <row r="345" spans="1:61" x14ac:dyDescent="0.25">
      <c r="A345" s="171" t="s">
        <v>91</v>
      </c>
      <c r="B345" s="164"/>
      <c r="C345" s="299" t="s">
        <v>628</v>
      </c>
      <c r="D345" s="166"/>
      <c r="E345" s="168"/>
      <c r="F345" s="167"/>
      <c r="G345" s="168"/>
      <c r="H345" s="271"/>
      <c r="J345" s="171" t="s">
        <v>91</v>
      </c>
      <c r="K345" s="164"/>
      <c r="L345" s="299" t="s">
        <v>628</v>
      </c>
      <c r="M345" s="248"/>
      <c r="N345" s="166"/>
      <c r="O345" s="168"/>
      <c r="P345" s="167"/>
      <c r="Q345" s="168"/>
      <c r="R345" s="271"/>
      <c r="AO345" s="260"/>
      <c r="AP345" s="260"/>
      <c r="AQ345" s="260"/>
      <c r="AR345" s="260"/>
      <c r="AS345" s="260"/>
      <c r="AT345" s="260"/>
      <c r="AU345" s="260"/>
      <c r="AV345" s="260"/>
      <c r="AW345" s="260"/>
      <c r="AX345" s="260"/>
      <c r="AY345" s="260"/>
      <c r="AZ345" s="260" t="s">
        <v>170</v>
      </c>
      <c r="BA345" s="260"/>
      <c r="BB345" s="260"/>
      <c r="BC345" s="260"/>
      <c r="BD345" s="260"/>
      <c r="BE345" s="260"/>
      <c r="BF345" s="260"/>
      <c r="BG345" s="210"/>
      <c r="BH345" s="210"/>
      <c r="BI345" s="210"/>
    </row>
    <row r="346" spans="1:61" x14ac:dyDescent="0.25">
      <c r="A346" s="171" t="s">
        <v>91</v>
      </c>
      <c r="B346" s="164"/>
      <c r="C346" s="299" t="s">
        <v>628</v>
      </c>
      <c r="D346" s="166"/>
      <c r="E346" s="168"/>
      <c r="F346" s="167"/>
      <c r="G346" s="168"/>
      <c r="H346" s="271"/>
      <c r="J346" s="171" t="s">
        <v>91</v>
      </c>
      <c r="K346" s="164"/>
      <c r="L346" s="299" t="s">
        <v>628</v>
      </c>
      <c r="M346" s="248"/>
      <c r="N346" s="166"/>
      <c r="O346" s="168"/>
      <c r="P346" s="167"/>
      <c r="Q346" s="168"/>
      <c r="R346" s="271"/>
      <c r="AO346" s="260"/>
      <c r="AP346" s="260"/>
      <c r="AQ346" s="260"/>
      <c r="AR346" s="260"/>
      <c r="AS346" s="260"/>
      <c r="AT346" s="260"/>
      <c r="AU346" s="260"/>
      <c r="AV346" s="260"/>
      <c r="AW346" s="260"/>
      <c r="AX346" s="260"/>
      <c r="AY346" s="260"/>
      <c r="AZ346" s="260" t="s">
        <v>170</v>
      </c>
      <c r="BA346" s="260"/>
      <c r="BB346" s="260"/>
      <c r="BC346" s="260"/>
      <c r="BD346" s="260"/>
      <c r="BE346" s="260"/>
      <c r="BF346" s="260"/>
      <c r="BG346" s="210"/>
      <c r="BH346" s="210"/>
      <c r="BI346" s="210"/>
    </row>
    <row r="347" spans="1:61" x14ac:dyDescent="0.25">
      <c r="A347" s="171" t="s">
        <v>91</v>
      </c>
      <c r="B347" s="164"/>
      <c r="C347" s="299" t="s">
        <v>628</v>
      </c>
      <c r="D347" s="166"/>
      <c r="E347" s="168"/>
      <c r="F347" s="167"/>
      <c r="G347" s="168"/>
      <c r="H347" s="271"/>
      <c r="J347" s="171" t="s">
        <v>91</v>
      </c>
      <c r="K347" s="164"/>
      <c r="L347" s="299" t="s">
        <v>628</v>
      </c>
      <c r="M347" s="248"/>
      <c r="N347" s="166"/>
      <c r="O347" s="168"/>
      <c r="P347" s="167"/>
      <c r="Q347" s="168"/>
      <c r="R347" s="271"/>
      <c r="AO347" s="260"/>
      <c r="AP347" s="260"/>
      <c r="AQ347" s="260"/>
      <c r="AR347" s="260"/>
      <c r="AS347" s="260"/>
      <c r="AT347" s="260"/>
      <c r="AU347" s="260"/>
      <c r="AV347" s="260"/>
      <c r="AW347" s="260"/>
      <c r="AX347" s="260"/>
      <c r="AY347" s="260"/>
      <c r="AZ347" s="260" t="s">
        <v>170</v>
      </c>
      <c r="BA347" s="260"/>
      <c r="BB347" s="260"/>
      <c r="BC347" s="260"/>
      <c r="BD347" s="260"/>
      <c r="BE347" s="260"/>
      <c r="BF347" s="260"/>
      <c r="BG347" s="210"/>
      <c r="BH347" s="210"/>
      <c r="BI347" s="210"/>
    </row>
    <row r="348" spans="1:61" x14ac:dyDescent="0.25">
      <c r="A348" s="171" t="s">
        <v>91</v>
      </c>
      <c r="B348" s="164"/>
      <c r="C348" s="299" t="s">
        <v>628</v>
      </c>
      <c r="D348" s="166"/>
      <c r="E348" s="168"/>
      <c r="F348" s="167"/>
      <c r="G348" s="168"/>
      <c r="H348" s="271"/>
      <c r="J348" s="171" t="s">
        <v>91</v>
      </c>
      <c r="K348" s="164"/>
      <c r="L348" s="299" t="s">
        <v>628</v>
      </c>
      <c r="M348" s="248"/>
      <c r="N348" s="166"/>
      <c r="O348" s="168"/>
      <c r="P348" s="167"/>
      <c r="Q348" s="168"/>
      <c r="R348" s="271"/>
      <c r="AO348" s="260"/>
      <c r="AP348" s="260"/>
      <c r="AQ348" s="260"/>
      <c r="AR348" s="260"/>
      <c r="AS348" s="260"/>
      <c r="AT348" s="260"/>
      <c r="AU348" s="260"/>
      <c r="AV348" s="260"/>
      <c r="AW348" s="260"/>
      <c r="AX348" s="260"/>
      <c r="AY348" s="260"/>
      <c r="AZ348" s="260" t="s">
        <v>170</v>
      </c>
      <c r="BA348" s="260"/>
      <c r="BB348" s="260"/>
      <c r="BC348" s="260"/>
      <c r="BD348" s="260"/>
      <c r="BE348" s="260"/>
      <c r="BF348" s="260"/>
      <c r="BG348" s="210"/>
      <c r="BH348" s="210"/>
      <c r="BI348" s="210"/>
    </row>
    <row r="349" spans="1:61" x14ac:dyDescent="0.25">
      <c r="A349" s="171" t="s">
        <v>91</v>
      </c>
      <c r="B349" s="164"/>
      <c r="C349" s="299" t="s">
        <v>628</v>
      </c>
      <c r="D349" s="166"/>
      <c r="E349" s="168"/>
      <c r="F349" s="167"/>
      <c r="G349" s="168"/>
      <c r="H349" s="271"/>
      <c r="J349" s="171" t="s">
        <v>91</v>
      </c>
      <c r="K349" s="164"/>
      <c r="L349" s="299" t="s">
        <v>628</v>
      </c>
      <c r="M349" s="248"/>
      <c r="N349" s="166"/>
      <c r="O349" s="168"/>
      <c r="P349" s="167"/>
      <c r="Q349" s="168"/>
      <c r="R349" s="271"/>
      <c r="AO349" s="260"/>
      <c r="AP349" s="260"/>
      <c r="AQ349" s="260"/>
      <c r="AR349" s="260"/>
      <c r="AS349" s="260"/>
      <c r="AT349" s="260"/>
      <c r="AU349" s="260"/>
      <c r="AV349" s="260"/>
      <c r="AW349" s="260"/>
      <c r="AX349" s="260"/>
      <c r="AY349" s="260"/>
      <c r="AZ349" s="260" t="s">
        <v>170</v>
      </c>
      <c r="BA349" s="260"/>
      <c r="BB349" s="260"/>
      <c r="BC349" s="260"/>
      <c r="BD349" s="260"/>
      <c r="BE349" s="260"/>
      <c r="BF349" s="260"/>
      <c r="BG349" s="210"/>
      <c r="BH349" s="210"/>
      <c r="BI349" s="210"/>
    </row>
    <row r="350" spans="1:61" x14ac:dyDescent="0.25">
      <c r="A350" s="171" t="s">
        <v>91</v>
      </c>
      <c r="B350" s="164"/>
      <c r="C350" s="299" t="s">
        <v>628</v>
      </c>
      <c r="D350" s="166"/>
      <c r="E350" s="168"/>
      <c r="F350" s="167"/>
      <c r="G350" s="168"/>
      <c r="H350" s="271"/>
      <c r="J350" s="171" t="s">
        <v>91</v>
      </c>
      <c r="K350" s="164"/>
      <c r="L350" s="299" t="s">
        <v>628</v>
      </c>
      <c r="M350" s="248"/>
      <c r="N350" s="166"/>
      <c r="O350" s="168"/>
      <c r="P350" s="167"/>
      <c r="Q350" s="168"/>
      <c r="R350" s="271"/>
      <c r="AO350" s="260"/>
      <c r="AP350" s="260"/>
      <c r="AQ350" s="260"/>
      <c r="AR350" s="260"/>
      <c r="AS350" s="260"/>
      <c r="AT350" s="260"/>
      <c r="AU350" s="260"/>
      <c r="AV350" s="260"/>
      <c r="AW350" s="260"/>
      <c r="AX350" s="260"/>
      <c r="AY350" s="260"/>
      <c r="AZ350" s="260" t="s">
        <v>170</v>
      </c>
      <c r="BA350" s="260"/>
      <c r="BB350" s="260"/>
      <c r="BC350" s="260"/>
      <c r="BD350" s="260"/>
      <c r="BE350" s="260"/>
      <c r="BF350" s="260"/>
      <c r="BG350" s="210"/>
      <c r="BH350" s="210"/>
      <c r="BI350" s="210"/>
    </row>
    <row r="351" spans="1:61" x14ac:dyDescent="0.25">
      <c r="A351" s="171" t="s">
        <v>91</v>
      </c>
      <c r="B351" s="164"/>
      <c r="C351" s="299" t="s">
        <v>628</v>
      </c>
      <c r="D351" s="166"/>
      <c r="E351" s="168"/>
      <c r="F351" s="167"/>
      <c r="G351" s="168"/>
      <c r="H351" s="271"/>
      <c r="J351" s="171" t="s">
        <v>91</v>
      </c>
      <c r="K351" s="164"/>
      <c r="L351" s="299" t="s">
        <v>628</v>
      </c>
      <c r="M351" s="248"/>
      <c r="N351" s="166"/>
      <c r="O351" s="168"/>
      <c r="P351" s="167"/>
      <c r="Q351" s="168"/>
      <c r="R351" s="271"/>
      <c r="AO351" s="260"/>
      <c r="AP351" s="260"/>
      <c r="AQ351" s="260"/>
      <c r="AR351" s="260"/>
      <c r="AS351" s="260"/>
      <c r="AT351" s="260"/>
      <c r="AU351" s="260"/>
      <c r="AV351" s="260"/>
      <c r="AW351" s="260"/>
      <c r="AX351" s="260"/>
      <c r="AY351" s="260"/>
      <c r="AZ351" s="260" t="s">
        <v>170</v>
      </c>
      <c r="BA351" s="260"/>
      <c r="BB351" s="260"/>
      <c r="BC351" s="260"/>
      <c r="BD351" s="260"/>
      <c r="BE351" s="260"/>
      <c r="BF351" s="260"/>
      <c r="BG351" s="210"/>
      <c r="BH351" s="210"/>
      <c r="BI351" s="210"/>
    </row>
    <row r="352" spans="1:61" x14ac:dyDescent="0.25">
      <c r="A352" s="171" t="s">
        <v>91</v>
      </c>
      <c r="B352" s="164"/>
      <c r="C352" s="299" t="s">
        <v>628</v>
      </c>
      <c r="D352" s="166"/>
      <c r="E352" s="168"/>
      <c r="F352" s="167"/>
      <c r="G352" s="168"/>
      <c r="H352" s="271"/>
      <c r="J352" s="171" t="s">
        <v>91</v>
      </c>
      <c r="K352" s="164"/>
      <c r="L352" s="299" t="s">
        <v>628</v>
      </c>
      <c r="M352" s="248"/>
      <c r="N352" s="166"/>
      <c r="O352" s="168"/>
      <c r="P352" s="167"/>
      <c r="Q352" s="168"/>
      <c r="R352" s="271"/>
      <c r="AO352" s="260"/>
      <c r="AP352" s="260"/>
      <c r="AQ352" s="260"/>
      <c r="AR352" s="260"/>
      <c r="AS352" s="260"/>
      <c r="AT352" s="260"/>
      <c r="AU352" s="260"/>
      <c r="AV352" s="260"/>
      <c r="AW352" s="260"/>
      <c r="AX352" s="260"/>
      <c r="AY352" s="260"/>
      <c r="AZ352" s="260" t="s">
        <v>170</v>
      </c>
      <c r="BA352" s="260"/>
      <c r="BB352" s="260"/>
      <c r="BC352" s="260"/>
      <c r="BD352" s="260"/>
      <c r="BE352" s="260"/>
      <c r="BF352" s="260"/>
      <c r="BG352" s="210"/>
      <c r="BH352" s="210"/>
      <c r="BI352" s="210"/>
    </row>
    <row r="353" spans="1:61" x14ac:dyDescent="0.25">
      <c r="A353" s="171" t="s">
        <v>91</v>
      </c>
      <c r="B353" s="164"/>
      <c r="C353" s="299" t="s">
        <v>628</v>
      </c>
      <c r="D353" s="166"/>
      <c r="E353" s="168"/>
      <c r="F353" s="167"/>
      <c r="G353" s="168"/>
      <c r="H353" s="271"/>
      <c r="J353" s="171" t="s">
        <v>91</v>
      </c>
      <c r="K353" s="164"/>
      <c r="L353" s="299" t="s">
        <v>628</v>
      </c>
      <c r="M353" s="248"/>
      <c r="N353" s="166"/>
      <c r="O353" s="168"/>
      <c r="P353" s="167"/>
      <c r="Q353" s="168"/>
      <c r="R353" s="271"/>
      <c r="AO353" s="260"/>
      <c r="AP353" s="260"/>
      <c r="AQ353" s="260"/>
      <c r="AR353" s="260"/>
      <c r="AS353" s="260"/>
      <c r="AT353" s="260"/>
      <c r="AU353" s="260"/>
      <c r="AV353" s="260"/>
      <c r="AW353" s="260"/>
      <c r="AX353" s="260"/>
      <c r="AY353" s="260"/>
      <c r="AZ353" s="260" t="s">
        <v>170</v>
      </c>
      <c r="BA353" s="260"/>
      <c r="BB353" s="260"/>
      <c r="BC353" s="260"/>
      <c r="BD353" s="260"/>
      <c r="BE353" s="260"/>
      <c r="BF353" s="260"/>
      <c r="BG353" s="210"/>
      <c r="BH353" s="210"/>
      <c r="BI353" s="210"/>
    </row>
    <row r="354" spans="1:61" x14ac:dyDescent="0.25">
      <c r="A354" s="171" t="s">
        <v>91</v>
      </c>
      <c r="B354" s="164"/>
      <c r="C354" s="299" t="s">
        <v>628</v>
      </c>
      <c r="D354" s="166"/>
      <c r="E354" s="168"/>
      <c r="F354" s="167"/>
      <c r="G354" s="168"/>
      <c r="H354" s="271"/>
      <c r="J354" s="171" t="s">
        <v>91</v>
      </c>
      <c r="K354" s="164"/>
      <c r="L354" s="299" t="s">
        <v>628</v>
      </c>
      <c r="M354" s="248"/>
      <c r="N354" s="166"/>
      <c r="O354" s="168"/>
      <c r="P354" s="167"/>
      <c r="Q354" s="168"/>
      <c r="R354" s="271"/>
      <c r="AO354" s="260"/>
      <c r="AP354" s="260"/>
      <c r="AQ354" s="260"/>
      <c r="AR354" s="260"/>
      <c r="AS354" s="260"/>
      <c r="AT354" s="260"/>
      <c r="AU354" s="260"/>
      <c r="AV354" s="260"/>
      <c r="AW354" s="260"/>
      <c r="AX354" s="260"/>
      <c r="AY354" s="260"/>
      <c r="AZ354" s="260" t="s">
        <v>170</v>
      </c>
      <c r="BA354" s="260"/>
      <c r="BB354" s="260"/>
      <c r="BC354" s="260"/>
      <c r="BD354" s="260"/>
      <c r="BE354" s="260"/>
      <c r="BF354" s="260"/>
      <c r="BG354" s="210"/>
      <c r="BH354" s="210"/>
      <c r="BI354" s="210"/>
    </row>
    <row r="355" spans="1:61" x14ac:dyDescent="0.25">
      <c r="A355" s="171" t="s">
        <v>91</v>
      </c>
      <c r="B355" s="164"/>
      <c r="C355" s="299" t="s">
        <v>628</v>
      </c>
      <c r="D355" s="166"/>
      <c r="E355" s="168"/>
      <c r="F355" s="167"/>
      <c r="G355" s="168"/>
      <c r="H355" s="271"/>
      <c r="J355" s="171" t="s">
        <v>91</v>
      </c>
      <c r="K355" s="164"/>
      <c r="L355" s="299" t="s">
        <v>628</v>
      </c>
      <c r="M355" s="248"/>
      <c r="N355" s="166"/>
      <c r="O355" s="168"/>
      <c r="P355" s="167"/>
      <c r="Q355" s="168"/>
      <c r="R355" s="271"/>
      <c r="AO355" s="260"/>
      <c r="AP355" s="260"/>
      <c r="AQ355" s="260"/>
      <c r="AR355" s="260"/>
      <c r="AS355" s="260"/>
      <c r="AT355" s="260"/>
      <c r="AU355" s="260"/>
      <c r="AV355" s="260"/>
      <c r="AW355" s="260"/>
      <c r="AX355" s="260"/>
      <c r="AY355" s="260"/>
      <c r="AZ355" s="260" t="s">
        <v>170</v>
      </c>
      <c r="BA355" s="260"/>
      <c r="BB355" s="260"/>
      <c r="BC355" s="260"/>
      <c r="BD355" s="260"/>
      <c r="BE355" s="260"/>
      <c r="BF355" s="260"/>
      <c r="BG355" s="210"/>
      <c r="BH355" s="210"/>
      <c r="BI355" s="210"/>
    </row>
    <row r="356" spans="1:61" x14ac:dyDescent="0.25">
      <c r="A356" s="171" t="s">
        <v>91</v>
      </c>
      <c r="B356" s="164"/>
      <c r="C356" s="299" t="s">
        <v>628</v>
      </c>
      <c r="D356" s="166"/>
      <c r="E356" s="168"/>
      <c r="F356" s="167"/>
      <c r="G356" s="168"/>
      <c r="H356" s="271"/>
      <c r="J356" s="171" t="s">
        <v>91</v>
      </c>
      <c r="K356" s="164"/>
      <c r="L356" s="299" t="s">
        <v>628</v>
      </c>
      <c r="M356" s="248"/>
      <c r="N356" s="166"/>
      <c r="O356" s="168"/>
      <c r="P356" s="167"/>
      <c r="Q356" s="168"/>
      <c r="R356" s="271"/>
      <c r="AO356" s="260"/>
      <c r="AP356" s="260"/>
      <c r="AQ356" s="260"/>
      <c r="AR356" s="260"/>
      <c r="AS356" s="260"/>
      <c r="AT356" s="260"/>
      <c r="AU356" s="260"/>
      <c r="AV356" s="260"/>
      <c r="AW356" s="260"/>
      <c r="AX356" s="260"/>
      <c r="AY356" s="260"/>
      <c r="AZ356" s="260" t="s">
        <v>170</v>
      </c>
      <c r="BA356" s="260"/>
      <c r="BB356" s="260"/>
      <c r="BC356" s="260"/>
      <c r="BD356" s="260"/>
      <c r="BE356" s="260"/>
      <c r="BF356" s="260"/>
      <c r="BG356" s="210"/>
      <c r="BH356" s="210"/>
      <c r="BI356" s="210"/>
    </row>
    <row r="357" spans="1:61" x14ac:dyDescent="0.25">
      <c r="A357" s="171" t="s">
        <v>91</v>
      </c>
      <c r="B357" s="164"/>
      <c r="C357" s="299" t="s">
        <v>628</v>
      </c>
      <c r="D357" s="166"/>
      <c r="E357" s="168"/>
      <c r="F357" s="167"/>
      <c r="G357" s="168"/>
      <c r="H357" s="271"/>
      <c r="J357" s="171" t="s">
        <v>91</v>
      </c>
      <c r="K357" s="164"/>
      <c r="L357" s="299" t="s">
        <v>628</v>
      </c>
      <c r="M357" s="248"/>
      <c r="N357" s="166"/>
      <c r="O357" s="168"/>
      <c r="P357" s="167"/>
      <c r="Q357" s="168"/>
      <c r="R357" s="271"/>
      <c r="AO357" s="260"/>
      <c r="AP357" s="260"/>
      <c r="AQ357" s="260"/>
      <c r="AR357" s="260"/>
      <c r="AS357" s="260"/>
      <c r="AT357" s="260"/>
      <c r="AU357" s="260"/>
      <c r="AV357" s="260"/>
      <c r="AW357" s="260"/>
      <c r="AX357" s="260"/>
      <c r="AY357" s="260"/>
      <c r="AZ357" s="260" t="s">
        <v>170</v>
      </c>
      <c r="BA357" s="260"/>
      <c r="BB357" s="260"/>
      <c r="BC357" s="260"/>
      <c r="BD357" s="260"/>
      <c r="BE357" s="260"/>
      <c r="BF357" s="260"/>
      <c r="BG357" s="210"/>
      <c r="BH357" s="210"/>
      <c r="BI357" s="210"/>
    </row>
    <row r="358" spans="1:61" x14ac:dyDescent="0.25">
      <c r="A358" s="171" t="s">
        <v>91</v>
      </c>
      <c r="B358" s="164"/>
      <c r="C358" s="299" t="s">
        <v>628</v>
      </c>
      <c r="D358" s="166"/>
      <c r="E358" s="168"/>
      <c r="F358" s="167"/>
      <c r="G358" s="168"/>
      <c r="H358" s="271"/>
      <c r="J358" s="171" t="s">
        <v>91</v>
      </c>
      <c r="K358" s="164"/>
      <c r="L358" s="299" t="s">
        <v>628</v>
      </c>
      <c r="M358" s="248"/>
      <c r="N358" s="166"/>
      <c r="O358" s="168"/>
      <c r="P358" s="167"/>
      <c r="Q358" s="168"/>
      <c r="R358" s="271"/>
      <c r="AO358" s="260"/>
      <c r="AP358" s="260"/>
      <c r="AQ358" s="260"/>
      <c r="AR358" s="260"/>
      <c r="AS358" s="260"/>
      <c r="AT358" s="260"/>
      <c r="AU358" s="260"/>
      <c r="AV358" s="260"/>
      <c r="AW358" s="260"/>
      <c r="AX358" s="260"/>
      <c r="AY358" s="260"/>
      <c r="AZ358" s="260" t="s">
        <v>170</v>
      </c>
      <c r="BA358" s="260"/>
      <c r="BB358" s="260"/>
      <c r="BC358" s="260"/>
      <c r="BD358" s="260"/>
      <c r="BE358" s="260"/>
      <c r="BF358" s="260"/>
      <c r="BG358" s="210"/>
      <c r="BH358" s="210"/>
      <c r="BI358" s="210"/>
    </row>
    <row r="359" spans="1:61" x14ac:dyDescent="0.25">
      <c r="A359" s="171" t="s">
        <v>91</v>
      </c>
      <c r="B359" s="164"/>
      <c r="C359" s="299" t="s">
        <v>628</v>
      </c>
      <c r="D359" s="166"/>
      <c r="E359" s="168"/>
      <c r="F359" s="167"/>
      <c r="G359" s="168"/>
      <c r="H359" s="271"/>
      <c r="J359" s="171" t="s">
        <v>91</v>
      </c>
      <c r="K359" s="164"/>
      <c r="L359" s="299" t="s">
        <v>628</v>
      </c>
      <c r="M359" s="248"/>
      <c r="N359" s="166"/>
      <c r="O359" s="168"/>
      <c r="P359" s="167"/>
      <c r="Q359" s="168"/>
      <c r="R359" s="271"/>
      <c r="AO359" s="260"/>
      <c r="AP359" s="260"/>
      <c r="AQ359" s="260"/>
      <c r="AR359" s="260"/>
      <c r="AS359" s="260"/>
      <c r="AT359" s="260"/>
      <c r="AU359" s="260"/>
      <c r="AV359" s="260"/>
      <c r="AW359" s="260"/>
      <c r="AX359" s="260"/>
      <c r="AY359" s="260"/>
      <c r="AZ359" s="260" t="s">
        <v>170</v>
      </c>
      <c r="BA359" s="260"/>
      <c r="BB359" s="260"/>
      <c r="BC359" s="260"/>
      <c r="BD359" s="260"/>
      <c r="BE359" s="260"/>
      <c r="BF359" s="260"/>
      <c r="BG359" s="210"/>
      <c r="BH359" s="210"/>
      <c r="BI359" s="210"/>
    </row>
    <row r="360" spans="1:61" x14ac:dyDescent="0.25">
      <c r="A360" s="171" t="s">
        <v>91</v>
      </c>
      <c r="B360" s="164"/>
      <c r="C360" s="299" t="s">
        <v>628</v>
      </c>
      <c r="D360" s="166"/>
      <c r="E360" s="168"/>
      <c r="F360" s="167"/>
      <c r="G360" s="168"/>
      <c r="H360" s="271"/>
      <c r="J360" s="171" t="s">
        <v>91</v>
      </c>
      <c r="K360" s="164"/>
      <c r="L360" s="299" t="s">
        <v>628</v>
      </c>
      <c r="M360" s="248"/>
      <c r="N360" s="166"/>
      <c r="O360" s="168"/>
      <c r="P360" s="167"/>
      <c r="Q360" s="168"/>
      <c r="R360" s="271"/>
      <c r="AO360" s="260"/>
      <c r="AP360" s="260"/>
      <c r="AQ360" s="260"/>
      <c r="AR360" s="260"/>
      <c r="AS360" s="260"/>
      <c r="AT360" s="260"/>
      <c r="AU360" s="260"/>
      <c r="AV360" s="260"/>
      <c r="AW360" s="260"/>
      <c r="AX360" s="260"/>
      <c r="AY360" s="260"/>
      <c r="AZ360" s="260" t="s">
        <v>170</v>
      </c>
      <c r="BA360" s="260"/>
      <c r="BB360" s="260"/>
      <c r="BC360" s="260"/>
      <c r="BD360" s="260"/>
      <c r="BE360" s="260"/>
      <c r="BF360" s="260"/>
      <c r="BG360" s="210"/>
      <c r="BH360" s="210"/>
      <c r="BI360" s="210"/>
    </row>
    <row r="361" spans="1:61" x14ac:dyDescent="0.25">
      <c r="A361" s="171" t="s">
        <v>91</v>
      </c>
      <c r="B361" s="164"/>
      <c r="C361" s="299" t="s">
        <v>628</v>
      </c>
      <c r="D361" s="166"/>
      <c r="E361" s="168"/>
      <c r="F361" s="167"/>
      <c r="G361" s="168"/>
      <c r="H361" s="271"/>
      <c r="J361" s="171" t="s">
        <v>91</v>
      </c>
      <c r="K361" s="164"/>
      <c r="L361" s="299" t="s">
        <v>628</v>
      </c>
      <c r="M361" s="248"/>
      <c r="N361" s="166"/>
      <c r="O361" s="168"/>
      <c r="P361" s="167"/>
      <c r="Q361" s="168"/>
      <c r="R361" s="271"/>
      <c r="AO361" s="260"/>
      <c r="AP361" s="260"/>
      <c r="AQ361" s="260"/>
      <c r="AR361" s="260"/>
      <c r="AS361" s="260"/>
      <c r="AT361" s="260"/>
      <c r="AU361" s="260"/>
      <c r="AV361" s="260"/>
      <c r="AW361" s="260"/>
      <c r="AX361" s="260"/>
      <c r="AY361" s="260"/>
      <c r="AZ361" s="260" t="s">
        <v>170</v>
      </c>
      <c r="BA361" s="260"/>
      <c r="BB361" s="260"/>
      <c r="BC361" s="260"/>
      <c r="BD361" s="260"/>
      <c r="BE361" s="260"/>
      <c r="BF361" s="260"/>
      <c r="BG361" s="210"/>
      <c r="BH361" s="210"/>
      <c r="BI361" s="210"/>
    </row>
    <row r="362" spans="1:61" x14ac:dyDescent="0.25">
      <c r="A362" s="171" t="s">
        <v>91</v>
      </c>
      <c r="B362" s="164"/>
      <c r="C362" s="299" t="s">
        <v>628</v>
      </c>
      <c r="D362" s="166"/>
      <c r="E362" s="168"/>
      <c r="F362" s="167"/>
      <c r="G362" s="168"/>
      <c r="H362" s="271"/>
      <c r="J362" s="171" t="s">
        <v>91</v>
      </c>
      <c r="K362" s="164"/>
      <c r="L362" s="299" t="s">
        <v>628</v>
      </c>
      <c r="M362" s="248"/>
      <c r="N362" s="166"/>
      <c r="O362" s="168"/>
      <c r="P362" s="167"/>
      <c r="Q362" s="168"/>
      <c r="R362" s="271"/>
      <c r="AO362" s="260"/>
      <c r="AP362" s="260"/>
      <c r="AQ362" s="260"/>
      <c r="AR362" s="260"/>
      <c r="AS362" s="260"/>
      <c r="AT362" s="260"/>
      <c r="AU362" s="260"/>
      <c r="AV362" s="260"/>
      <c r="AW362" s="260"/>
      <c r="AX362" s="260"/>
      <c r="AY362" s="260"/>
      <c r="AZ362" s="260" t="s">
        <v>170</v>
      </c>
      <c r="BA362" s="260"/>
      <c r="BB362" s="260"/>
      <c r="BC362" s="260"/>
      <c r="BD362" s="260"/>
      <c r="BE362" s="260"/>
      <c r="BF362" s="260"/>
      <c r="BG362" s="210"/>
      <c r="BH362" s="210"/>
      <c r="BI362" s="210"/>
    </row>
    <row r="363" spans="1:61" x14ac:dyDescent="0.25">
      <c r="A363" s="171" t="s">
        <v>91</v>
      </c>
      <c r="B363" s="164"/>
      <c r="C363" s="299" t="s">
        <v>628</v>
      </c>
      <c r="D363" s="166"/>
      <c r="E363" s="168"/>
      <c r="F363" s="167"/>
      <c r="G363" s="168"/>
      <c r="H363" s="271"/>
      <c r="J363" s="171" t="s">
        <v>91</v>
      </c>
      <c r="K363" s="164"/>
      <c r="L363" s="299" t="s">
        <v>628</v>
      </c>
      <c r="M363" s="248"/>
      <c r="N363" s="166"/>
      <c r="O363" s="168"/>
      <c r="P363" s="167"/>
      <c r="Q363" s="168"/>
      <c r="R363" s="271"/>
      <c r="AO363" s="260"/>
      <c r="AP363" s="260"/>
      <c r="AQ363" s="260"/>
      <c r="AR363" s="260"/>
      <c r="AS363" s="260"/>
      <c r="AT363" s="260"/>
      <c r="AU363" s="260"/>
      <c r="AV363" s="260"/>
      <c r="AW363" s="260"/>
      <c r="AX363" s="260"/>
      <c r="AY363" s="260"/>
      <c r="AZ363" s="260" t="s">
        <v>170</v>
      </c>
      <c r="BA363" s="260"/>
      <c r="BB363" s="260"/>
      <c r="BC363" s="260"/>
      <c r="BD363" s="260"/>
      <c r="BE363" s="260"/>
      <c r="BF363" s="260"/>
      <c r="BG363" s="210"/>
      <c r="BH363" s="210"/>
      <c r="BI363" s="210"/>
    </row>
    <row r="364" spans="1:61" x14ac:dyDescent="0.25">
      <c r="A364" s="171" t="s">
        <v>91</v>
      </c>
      <c r="B364" s="164"/>
      <c r="C364" s="299" t="s">
        <v>628</v>
      </c>
      <c r="D364" s="166"/>
      <c r="E364" s="168"/>
      <c r="F364" s="167"/>
      <c r="G364" s="168"/>
      <c r="H364" s="271"/>
      <c r="J364" s="171" t="s">
        <v>91</v>
      </c>
      <c r="K364" s="164"/>
      <c r="L364" s="299" t="s">
        <v>628</v>
      </c>
      <c r="M364" s="248"/>
      <c r="N364" s="166"/>
      <c r="O364" s="168"/>
      <c r="P364" s="167"/>
      <c r="Q364" s="168"/>
      <c r="R364" s="271"/>
      <c r="AO364" s="260"/>
      <c r="AP364" s="260"/>
      <c r="AQ364" s="260"/>
      <c r="AR364" s="260"/>
      <c r="AS364" s="260"/>
      <c r="AT364" s="260"/>
      <c r="AU364" s="260"/>
      <c r="AV364" s="260"/>
      <c r="AW364" s="260"/>
      <c r="AX364" s="260"/>
      <c r="AY364" s="260"/>
      <c r="AZ364" s="260" t="s">
        <v>170</v>
      </c>
      <c r="BA364" s="260"/>
      <c r="BB364" s="260"/>
      <c r="BC364" s="260"/>
      <c r="BD364" s="260"/>
      <c r="BE364" s="260"/>
      <c r="BF364" s="260"/>
      <c r="BG364" s="210"/>
      <c r="BH364" s="210"/>
      <c r="BI364" s="210"/>
    </row>
    <row r="365" spans="1:61" x14ac:dyDescent="0.25">
      <c r="A365" s="171" t="s">
        <v>91</v>
      </c>
      <c r="B365" s="164"/>
      <c r="C365" s="299" t="s">
        <v>628</v>
      </c>
      <c r="D365" s="166"/>
      <c r="E365" s="168"/>
      <c r="F365" s="167"/>
      <c r="G365" s="168"/>
      <c r="H365" s="271"/>
      <c r="J365" s="171" t="s">
        <v>91</v>
      </c>
      <c r="K365" s="164"/>
      <c r="L365" s="299" t="s">
        <v>628</v>
      </c>
      <c r="M365" s="248"/>
      <c r="N365" s="166"/>
      <c r="O365" s="168"/>
      <c r="P365" s="167"/>
      <c r="Q365" s="168"/>
      <c r="R365" s="271"/>
      <c r="AO365" s="260"/>
      <c r="AP365" s="260"/>
      <c r="AQ365" s="260"/>
      <c r="AR365" s="260"/>
      <c r="AS365" s="260"/>
      <c r="AT365" s="260"/>
      <c r="AU365" s="260"/>
      <c r="AV365" s="260"/>
      <c r="AW365" s="260"/>
      <c r="AX365" s="260"/>
      <c r="AY365" s="260"/>
      <c r="AZ365" s="260" t="s">
        <v>170</v>
      </c>
      <c r="BA365" s="260"/>
      <c r="BB365" s="260"/>
      <c r="BC365" s="260"/>
      <c r="BD365" s="260"/>
      <c r="BE365" s="260"/>
      <c r="BF365" s="260"/>
      <c r="BG365" s="210"/>
      <c r="BH365" s="210"/>
      <c r="BI365" s="210"/>
    </row>
    <row r="366" spans="1:61" x14ac:dyDescent="0.25">
      <c r="A366" s="171" t="s">
        <v>91</v>
      </c>
      <c r="B366" s="164"/>
      <c r="C366" s="299" t="s">
        <v>628</v>
      </c>
      <c r="D366" s="166"/>
      <c r="E366" s="168"/>
      <c r="F366" s="167"/>
      <c r="G366" s="168"/>
      <c r="H366" s="271"/>
      <c r="J366" s="171" t="s">
        <v>91</v>
      </c>
      <c r="K366" s="164"/>
      <c r="L366" s="299" t="s">
        <v>628</v>
      </c>
      <c r="M366" s="248"/>
      <c r="N366" s="166"/>
      <c r="O366" s="168"/>
      <c r="P366" s="167"/>
      <c r="Q366" s="168"/>
      <c r="R366" s="271"/>
      <c r="AO366" s="260"/>
      <c r="AP366" s="260"/>
      <c r="AQ366" s="260"/>
      <c r="AR366" s="260"/>
      <c r="AS366" s="260"/>
      <c r="AT366" s="260"/>
      <c r="AU366" s="260"/>
      <c r="AV366" s="260"/>
      <c r="AW366" s="260"/>
      <c r="AX366" s="260"/>
      <c r="AY366" s="260"/>
      <c r="AZ366" s="260" t="s">
        <v>170</v>
      </c>
      <c r="BA366" s="260"/>
      <c r="BB366" s="260"/>
      <c r="BC366" s="260"/>
      <c r="BD366" s="260"/>
      <c r="BE366" s="260"/>
      <c r="BF366" s="260"/>
      <c r="BG366" s="210"/>
      <c r="BH366" s="210"/>
      <c r="BI366" s="210"/>
    </row>
    <row r="367" spans="1:61" x14ac:dyDescent="0.25">
      <c r="A367" s="171" t="s">
        <v>91</v>
      </c>
      <c r="B367" s="164"/>
      <c r="C367" s="299" t="s">
        <v>628</v>
      </c>
      <c r="D367" s="166"/>
      <c r="E367" s="168"/>
      <c r="F367" s="167"/>
      <c r="G367" s="168"/>
      <c r="H367" s="271"/>
      <c r="J367" s="171" t="s">
        <v>91</v>
      </c>
      <c r="K367" s="164"/>
      <c r="L367" s="299" t="s">
        <v>628</v>
      </c>
      <c r="M367" s="248"/>
      <c r="N367" s="166"/>
      <c r="O367" s="168"/>
      <c r="P367" s="167"/>
      <c r="Q367" s="168"/>
      <c r="R367" s="271"/>
      <c r="AO367" s="260"/>
      <c r="AP367" s="260"/>
      <c r="AQ367" s="260"/>
      <c r="AR367" s="260"/>
      <c r="AS367" s="260"/>
      <c r="AT367" s="260"/>
      <c r="AU367" s="260"/>
      <c r="AV367" s="260"/>
      <c r="AW367" s="260"/>
      <c r="AX367" s="260"/>
      <c r="AY367" s="260"/>
      <c r="AZ367" s="260" t="s">
        <v>170</v>
      </c>
      <c r="BA367" s="260"/>
      <c r="BB367" s="260"/>
      <c r="BC367" s="260"/>
      <c r="BD367" s="260"/>
      <c r="BE367" s="260"/>
      <c r="BF367" s="260"/>
      <c r="BG367" s="210"/>
      <c r="BH367" s="210"/>
      <c r="BI367" s="210"/>
    </row>
    <row r="368" spans="1:61" x14ac:dyDescent="0.25">
      <c r="A368" s="171" t="s">
        <v>91</v>
      </c>
      <c r="B368" s="164"/>
      <c r="C368" s="299" t="s">
        <v>628</v>
      </c>
      <c r="D368" s="166"/>
      <c r="E368" s="168"/>
      <c r="F368" s="167"/>
      <c r="G368" s="168"/>
      <c r="H368" s="271"/>
      <c r="J368" s="171" t="s">
        <v>91</v>
      </c>
      <c r="K368" s="164"/>
      <c r="L368" s="299" t="s">
        <v>628</v>
      </c>
      <c r="M368" s="248"/>
      <c r="N368" s="166"/>
      <c r="O368" s="168"/>
      <c r="P368" s="167"/>
      <c r="Q368" s="168"/>
      <c r="R368" s="271"/>
      <c r="AO368" s="260"/>
      <c r="AP368" s="260"/>
      <c r="AQ368" s="260"/>
      <c r="AR368" s="260"/>
      <c r="AS368" s="260"/>
      <c r="AT368" s="260"/>
      <c r="AU368" s="260"/>
      <c r="AV368" s="260"/>
      <c r="AW368" s="260"/>
      <c r="AX368" s="260"/>
      <c r="AY368" s="260"/>
      <c r="AZ368" s="260" t="s">
        <v>170</v>
      </c>
      <c r="BA368" s="260"/>
      <c r="BB368" s="260"/>
      <c r="BC368" s="260"/>
      <c r="BD368" s="260"/>
      <c r="BE368" s="260"/>
      <c r="BF368" s="260"/>
      <c r="BG368" s="210"/>
      <c r="BH368" s="210"/>
      <c r="BI368" s="210"/>
    </row>
    <row r="369" spans="1:61" x14ac:dyDescent="0.25">
      <c r="A369" s="171" t="s">
        <v>91</v>
      </c>
      <c r="B369" s="164"/>
      <c r="C369" s="299" t="s">
        <v>628</v>
      </c>
      <c r="D369" s="166"/>
      <c r="E369" s="168"/>
      <c r="F369" s="167"/>
      <c r="G369" s="168"/>
      <c r="H369" s="271"/>
      <c r="J369" s="171" t="s">
        <v>91</v>
      </c>
      <c r="K369" s="164"/>
      <c r="L369" s="299" t="s">
        <v>628</v>
      </c>
      <c r="M369" s="248"/>
      <c r="N369" s="166"/>
      <c r="O369" s="168"/>
      <c r="P369" s="167"/>
      <c r="Q369" s="168"/>
      <c r="R369" s="271"/>
      <c r="AO369" s="260"/>
      <c r="AP369" s="260"/>
      <c r="AQ369" s="260"/>
      <c r="AR369" s="260"/>
      <c r="AS369" s="260"/>
      <c r="AT369" s="260"/>
      <c r="AU369" s="260"/>
      <c r="AV369" s="260"/>
      <c r="AW369" s="260"/>
      <c r="AX369" s="260"/>
      <c r="AY369" s="260"/>
      <c r="AZ369" s="260" t="s">
        <v>170</v>
      </c>
      <c r="BA369" s="260"/>
      <c r="BB369" s="260"/>
      <c r="BC369" s="260"/>
      <c r="BD369" s="260"/>
      <c r="BE369" s="260"/>
      <c r="BF369" s="260"/>
      <c r="BG369" s="210"/>
      <c r="BH369" s="210"/>
      <c r="BI369" s="210"/>
    </row>
    <row r="370" spans="1:61" x14ac:dyDescent="0.25">
      <c r="A370" s="171" t="s">
        <v>91</v>
      </c>
      <c r="B370" s="164"/>
      <c r="C370" s="299" t="s">
        <v>628</v>
      </c>
      <c r="D370" s="166"/>
      <c r="E370" s="168"/>
      <c r="F370" s="167"/>
      <c r="G370" s="168"/>
      <c r="H370" s="271"/>
      <c r="J370" s="171" t="s">
        <v>91</v>
      </c>
      <c r="K370" s="164"/>
      <c r="L370" s="299" t="s">
        <v>628</v>
      </c>
      <c r="M370" s="248"/>
      <c r="N370" s="166"/>
      <c r="O370" s="168"/>
      <c r="P370" s="167"/>
      <c r="Q370" s="168"/>
      <c r="R370" s="271"/>
      <c r="AO370" s="260"/>
      <c r="AP370" s="260"/>
      <c r="AQ370" s="260"/>
      <c r="AR370" s="260"/>
      <c r="AS370" s="260"/>
      <c r="AT370" s="260"/>
      <c r="AU370" s="260"/>
      <c r="AV370" s="260"/>
      <c r="AW370" s="260"/>
      <c r="AX370" s="260"/>
      <c r="AY370" s="260"/>
      <c r="AZ370" s="260" t="s">
        <v>170</v>
      </c>
      <c r="BA370" s="260"/>
      <c r="BB370" s="260"/>
      <c r="BC370" s="260"/>
      <c r="BD370" s="260"/>
      <c r="BE370" s="260"/>
      <c r="BF370" s="260"/>
      <c r="BG370" s="210"/>
      <c r="BH370" s="210"/>
      <c r="BI370" s="210"/>
    </row>
    <row r="371" spans="1:61" x14ac:dyDescent="0.25">
      <c r="A371" s="171" t="s">
        <v>91</v>
      </c>
      <c r="B371" s="164"/>
      <c r="C371" s="299" t="s">
        <v>628</v>
      </c>
      <c r="D371" s="166"/>
      <c r="E371" s="168"/>
      <c r="F371" s="167"/>
      <c r="G371" s="168"/>
      <c r="H371" s="271"/>
      <c r="J371" s="171" t="s">
        <v>91</v>
      </c>
      <c r="K371" s="164"/>
      <c r="L371" s="299" t="s">
        <v>628</v>
      </c>
      <c r="M371" s="248"/>
      <c r="N371" s="166"/>
      <c r="O371" s="168"/>
      <c r="P371" s="167"/>
      <c r="Q371" s="168"/>
      <c r="R371" s="271"/>
      <c r="AO371" s="260"/>
      <c r="AP371" s="260"/>
      <c r="AQ371" s="260"/>
      <c r="AR371" s="260"/>
      <c r="AS371" s="260"/>
      <c r="AT371" s="260"/>
      <c r="AU371" s="260"/>
      <c r="AV371" s="260"/>
      <c r="AW371" s="260"/>
      <c r="AX371" s="260"/>
      <c r="AY371" s="260"/>
      <c r="AZ371" s="260" t="s">
        <v>170</v>
      </c>
      <c r="BA371" s="260"/>
      <c r="BB371" s="260"/>
      <c r="BC371" s="260"/>
      <c r="BD371" s="260"/>
      <c r="BE371" s="260"/>
      <c r="BF371" s="260"/>
      <c r="BG371" s="210"/>
      <c r="BH371" s="210"/>
      <c r="BI371" s="210"/>
    </row>
    <row r="372" spans="1:61" x14ac:dyDescent="0.25">
      <c r="A372" s="171" t="s">
        <v>91</v>
      </c>
      <c r="B372" s="164"/>
      <c r="C372" s="299" t="s">
        <v>628</v>
      </c>
      <c r="D372" s="166"/>
      <c r="E372" s="168"/>
      <c r="F372" s="167"/>
      <c r="G372" s="168"/>
      <c r="H372" s="271"/>
      <c r="J372" s="171" t="s">
        <v>91</v>
      </c>
      <c r="K372" s="164"/>
      <c r="L372" s="299" t="s">
        <v>628</v>
      </c>
      <c r="M372" s="248"/>
      <c r="N372" s="166"/>
      <c r="O372" s="168"/>
      <c r="P372" s="167"/>
      <c r="Q372" s="168"/>
      <c r="R372" s="271"/>
      <c r="AO372" s="260"/>
      <c r="AP372" s="260"/>
      <c r="AQ372" s="260"/>
      <c r="AR372" s="260"/>
      <c r="AS372" s="260"/>
      <c r="AT372" s="260"/>
      <c r="AU372" s="260"/>
      <c r="AV372" s="260"/>
      <c r="AW372" s="260"/>
      <c r="AX372" s="260"/>
      <c r="AY372" s="260"/>
      <c r="AZ372" s="260" t="s">
        <v>170</v>
      </c>
      <c r="BA372" s="260"/>
      <c r="BB372" s="260"/>
      <c r="BC372" s="260"/>
      <c r="BD372" s="260"/>
      <c r="BE372" s="260"/>
      <c r="BF372" s="260"/>
      <c r="BG372" s="210"/>
      <c r="BH372" s="210"/>
      <c r="BI372" s="210"/>
    </row>
    <row r="373" spans="1:61" x14ac:dyDescent="0.25">
      <c r="A373" s="171" t="s">
        <v>91</v>
      </c>
      <c r="B373" s="164"/>
      <c r="C373" s="299" t="s">
        <v>628</v>
      </c>
      <c r="D373" s="166"/>
      <c r="E373" s="168"/>
      <c r="F373" s="167"/>
      <c r="G373" s="168"/>
      <c r="H373" s="271"/>
      <c r="J373" s="171" t="s">
        <v>91</v>
      </c>
      <c r="K373" s="164"/>
      <c r="L373" s="299" t="s">
        <v>628</v>
      </c>
      <c r="M373" s="248"/>
      <c r="N373" s="166"/>
      <c r="O373" s="168"/>
      <c r="P373" s="167"/>
      <c r="Q373" s="168"/>
      <c r="R373" s="271"/>
      <c r="AO373" s="260"/>
      <c r="AP373" s="260"/>
      <c r="AQ373" s="260"/>
      <c r="AR373" s="260"/>
      <c r="AS373" s="260"/>
      <c r="AT373" s="260"/>
      <c r="AU373" s="260"/>
      <c r="AV373" s="260"/>
      <c r="AW373" s="260"/>
      <c r="AX373" s="260"/>
      <c r="AY373" s="260"/>
      <c r="AZ373" s="260" t="s">
        <v>170</v>
      </c>
      <c r="BA373" s="260"/>
      <c r="BB373" s="260"/>
      <c r="BC373" s="260"/>
      <c r="BD373" s="260"/>
      <c r="BE373" s="260"/>
      <c r="BF373" s="260"/>
      <c r="BG373" s="210"/>
      <c r="BH373" s="210"/>
      <c r="BI373" s="210"/>
    </row>
    <row r="374" spans="1:61" x14ac:dyDescent="0.25">
      <c r="A374" s="171" t="s">
        <v>91</v>
      </c>
      <c r="B374" s="164"/>
      <c r="C374" s="299" t="s">
        <v>628</v>
      </c>
      <c r="D374" s="166"/>
      <c r="E374" s="168"/>
      <c r="F374" s="167"/>
      <c r="G374" s="168"/>
      <c r="H374" s="271"/>
      <c r="J374" s="171" t="s">
        <v>91</v>
      </c>
      <c r="K374" s="164"/>
      <c r="L374" s="299" t="s">
        <v>628</v>
      </c>
      <c r="M374" s="248"/>
      <c r="N374" s="166"/>
      <c r="O374" s="168"/>
      <c r="P374" s="167"/>
      <c r="Q374" s="168"/>
      <c r="R374" s="271"/>
      <c r="AO374" s="260"/>
      <c r="AP374" s="260"/>
      <c r="AQ374" s="260"/>
      <c r="AR374" s="260"/>
      <c r="AS374" s="260"/>
      <c r="AT374" s="260"/>
      <c r="AU374" s="260"/>
      <c r="AV374" s="260"/>
      <c r="AW374" s="260"/>
      <c r="AX374" s="260"/>
      <c r="AY374" s="260"/>
      <c r="AZ374" s="260" t="s">
        <v>170</v>
      </c>
      <c r="BA374" s="260"/>
      <c r="BB374" s="260"/>
      <c r="BC374" s="260"/>
      <c r="BD374" s="260"/>
      <c r="BE374" s="260"/>
      <c r="BF374" s="260"/>
      <c r="BG374" s="210"/>
      <c r="BH374" s="210"/>
      <c r="BI374" s="210"/>
    </row>
    <row r="375" spans="1:61" x14ac:dyDescent="0.25">
      <c r="A375" s="171" t="s">
        <v>91</v>
      </c>
      <c r="B375" s="164"/>
      <c r="C375" s="299" t="s">
        <v>628</v>
      </c>
      <c r="D375" s="166"/>
      <c r="E375" s="168"/>
      <c r="F375" s="167"/>
      <c r="G375" s="168"/>
      <c r="H375" s="271"/>
      <c r="J375" s="171" t="s">
        <v>91</v>
      </c>
      <c r="K375" s="164"/>
      <c r="L375" s="299" t="s">
        <v>628</v>
      </c>
      <c r="M375" s="248"/>
      <c r="N375" s="166"/>
      <c r="O375" s="168"/>
      <c r="P375" s="167"/>
      <c r="Q375" s="168"/>
      <c r="R375" s="271"/>
      <c r="AO375" s="260"/>
      <c r="AP375" s="260"/>
      <c r="AQ375" s="260"/>
      <c r="AR375" s="260"/>
      <c r="AS375" s="260"/>
      <c r="AT375" s="260"/>
      <c r="AU375" s="260"/>
      <c r="AV375" s="260"/>
      <c r="AW375" s="260"/>
      <c r="AX375" s="260"/>
      <c r="AY375" s="260"/>
      <c r="AZ375" s="260" t="s">
        <v>170</v>
      </c>
      <c r="BA375" s="260"/>
      <c r="BB375" s="260"/>
      <c r="BC375" s="260"/>
      <c r="BD375" s="260"/>
      <c r="BE375" s="260"/>
      <c r="BF375" s="260"/>
      <c r="BG375" s="210"/>
      <c r="BH375" s="210"/>
      <c r="BI375" s="210"/>
    </row>
    <row r="376" spans="1:61" x14ac:dyDescent="0.25">
      <c r="A376" s="171" t="s">
        <v>91</v>
      </c>
      <c r="B376" s="164"/>
      <c r="C376" s="299" t="s">
        <v>628</v>
      </c>
      <c r="D376" s="166"/>
      <c r="E376" s="168"/>
      <c r="F376" s="167"/>
      <c r="G376" s="168"/>
      <c r="H376" s="271"/>
      <c r="J376" s="171" t="s">
        <v>91</v>
      </c>
      <c r="K376" s="164"/>
      <c r="L376" s="299" t="s">
        <v>628</v>
      </c>
      <c r="M376" s="248"/>
      <c r="N376" s="166"/>
      <c r="O376" s="168"/>
      <c r="P376" s="167"/>
      <c r="Q376" s="168"/>
      <c r="R376" s="271"/>
      <c r="AO376" s="260"/>
      <c r="AP376" s="260"/>
      <c r="AQ376" s="260"/>
      <c r="AR376" s="260"/>
      <c r="AS376" s="260"/>
      <c r="AT376" s="260"/>
      <c r="AU376" s="260"/>
      <c r="AV376" s="260"/>
      <c r="AW376" s="260"/>
      <c r="AX376" s="260"/>
      <c r="AY376" s="260"/>
      <c r="AZ376" s="260" t="s">
        <v>170</v>
      </c>
      <c r="BA376" s="260"/>
      <c r="BB376" s="260"/>
      <c r="BC376" s="260"/>
      <c r="BD376" s="260"/>
      <c r="BE376" s="260"/>
      <c r="BF376" s="260"/>
      <c r="BG376" s="210"/>
      <c r="BH376" s="210"/>
      <c r="BI376" s="210"/>
    </row>
    <row r="377" spans="1:61" x14ac:dyDescent="0.25">
      <c r="A377" s="171" t="s">
        <v>91</v>
      </c>
      <c r="B377" s="164"/>
      <c r="C377" s="299" t="s">
        <v>628</v>
      </c>
      <c r="D377" s="166"/>
      <c r="E377" s="168"/>
      <c r="F377" s="167"/>
      <c r="G377" s="168"/>
      <c r="H377" s="271"/>
      <c r="J377" s="171" t="s">
        <v>91</v>
      </c>
      <c r="K377" s="164"/>
      <c r="L377" s="299" t="s">
        <v>628</v>
      </c>
      <c r="M377" s="248"/>
      <c r="N377" s="166"/>
      <c r="O377" s="168"/>
      <c r="P377" s="167"/>
      <c r="Q377" s="168"/>
      <c r="R377" s="271"/>
      <c r="AO377" s="260"/>
      <c r="AP377" s="260"/>
      <c r="AQ377" s="260"/>
      <c r="AR377" s="260"/>
      <c r="AS377" s="260"/>
      <c r="AT377" s="260"/>
      <c r="AU377" s="260"/>
      <c r="AV377" s="260"/>
      <c r="AW377" s="260"/>
      <c r="AX377" s="260"/>
      <c r="AY377" s="260"/>
      <c r="AZ377" s="260" t="s">
        <v>170</v>
      </c>
      <c r="BA377" s="260"/>
      <c r="BB377" s="260"/>
      <c r="BC377" s="260"/>
      <c r="BD377" s="260"/>
      <c r="BE377" s="260"/>
      <c r="BF377" s="260"/>
      <c r="BG377" s="210"/>
      <c r="BH377" s="210"/>
      <c r="BI377" s="210"/>
    </row>
    <row r="378" spans="1:61" x14ac:dyDescent="0.25">
      <c r="A378" s="171" t="s">
        <v>91</v>
      </c>
      <c r="B378" s="164"/>
      <c r="C378" s="299" t="s">
        <v>628</v>
      </c>
      <c r="D378" s="166"/>
      <c r="E378" s="168"/>
      <c r="F378" s="167"/>
      <c r="G378" s="168"/>
      <c r="H378" s="271"/>
      <c r="J378" s="171" t="s">
        <v>91</v>
      </c>
      <c r="K378" s="164"/>
      <c r="L378" s="299" t="s">
        <v>628</v>
      </c>
      <c r="M378" s="248"/>
      <c r="N378" s="166"/>
      <c r="O378" s="168"/>
      <c r="P378" s="167"/>
      <c r="Q378" s="168"/>
      <c r="R378" s="271"/>
      <c r="AO378" s="260"/>
      <c r="AP378" s="260"/>
      <c r="AQ378" s="260"/>
      <c r="AR378" s="260"/>
      <c r="AS378" s="260"/>
      <c r="AT378" s="260"/>
      <c r="AU378" s="260"/>
      <c r="AV378" s="260"/>
      <c r="AW378" s="260"/>
      <c r="AX378" s="260"/>
      <c r="AY378" s="260"/>
      <c r="AZ378" s="260" t="s">
        <v>170</v>
      </c>
      <c r="BA378" s="260"/>
      <c r="BB378" s="260"/>
      <c r="BC378" s="260"/>
      <c r="BD378" s="260"/>
      <c r="BE378" s="260"/>
      <c r="BF378" s="260"/>
      <c r="BG378" s="210"/>
      <c r="BH378" s="210"/>
      <c r="BI378" s="210"/>
    </row>
    <row r="379" spans="1:61" x14ac:dyDescent="0.25">
      <c r="A379" s="171" t="s">
        <v>91</v>
      </c>
      <c r="B379" s="164"/>
      <c r="C379" s="299" t="s">
        <v>628</v>
      </c>
      <c r="D379" s="166"/>
      <c r="E379" s="168"/>
      <c r="F379" s="167"/>
      <c r="G379" s="168"/>
      <c r="H379" s="271"/>
      <c r="J379" s="171" t="s">
        <v>91</v>
      </c>
      <c r="K379" s="164"/>
      <c r="L379" s="299" t="s">
        <v>628</v>
      </c>
      <c r="M379" s="248"/>
      <c r="N379" s="166"/>
      <c r="O379" s="168"/>
      <c r="P379" s="167"/>
      <c r="Q379" s="168"/>
      <c r="R379" s="271"/>
      <c r="AO379" s="260"/>
      <c r="AP379" s="260"/>
      <c r="AQ379" s="260"/>
      <c r="AR379" s="260"/>
      <c r="AS379" s="260"/>
      <c r="AT379" s="260"/>
      <c r="AU379" s="260"/>
      <c r="AV379" s="260"/>
      <c r="AW379" s="260"/>
      <c r="AX379" s="260"/>
      <c r="AY379" s="260"/>
      <c r="AZ379" s="260" t="s">
        <v>170</v>
      </c>
      <c r="BA379" s="260"/>
      <c r="BB379" s="260"/>
      <c r="BC379" s="260"/>
      <c r="BD379" s="260"/>
      <c r="BE379" s="260"/>
      <c r="BF379" s="260"/>
      <c r="BG379" s="210"/>
      <c r="BH379" s="210"/>
      <c r="BI379" s="210"/>
    </row>
    <row r="380" spans="1:61" x14ac:dyDescent="0.25">
      <c r="A380" s="171" t="s">
        <v>91</v>
      </c>
      <c r="B380" s="164"/>
      <c r="C380" s="299" t="s">
        <v>628</v>
      </c>
      <c r="D380" s="166"/>
      <c r="E380" s="168"/>
      <c r="F380" s="167"/>
      <c r="G380" s="168"/>
      <c r="H380" s="271"/>
      <c r="J380" s="171" t="s">
        <v>91</v>
      </c>
      <c r="K380" s="164"/>
      <c r="L380" s="299" t="s">
        <v>628</v>
      </c>
      <c r="M380" s="248"/>
      <c r="N380" s="166"/>
      <c r="O380" s="168"/>
      <c r="P380" s="167"/>
      <c r="Q380" s="168"/>
      <c r="R380" s="271"/>
      <c r="AO380" s="260"/>
      <c r="AP380" s="260"/>
      <c r="AQ380" s="260"/>
      <c r="AR380" s="260"/>
      <c r="AS380" s="260"/>
      <c r="AT380" s="260"/>
      <c r="AU380" s="260"/>
      <c r="AV380" s="260"/>
      <c r="AW380" s="260"/>
      <c r="AX380" s="260"/>
      <c r="AY380" s="260"/>
      <c r="AZ380" s="260" t="s">
        <v>170</v>
      </c>
      <c r="BA380" s="260"/>
      <c r="BB380" s="260"/>
      <c r="BC380" s="260"/>
      <c r="BD380" s="260"/>
      <c r="BE380" s="260"/>
      <c r="BF380" s="260"/>
      <c r="BG380" s="210"/>
      <c r="BH380" s="210"/>
      <c r="BI380" s="210"/>
    </row>
    <row r="381" spans="1:61" x14ac:dyDescent="0.25">
      <c r="A381" s="171" t="s">
        <v>91</v>
      </c>
      <c r="B381" s="164"/>
      <c r="C381" s="299" t="s">
        <v>628</v>
      </c>
      <c r="D381" s="166"/>
      <c r="E381" s="168"/>
      <c r="F381" s="167"/>
      <c r="G381" s="168"/>
      <c r="H381" s="271"/>
      <c r="J381" s="171" t="s">
        <v>91</v>
      </c>
      <c r="K381" s="164"/>
      <c r="L381" s="299" t="s">
        <v>628</v>
      </c>
      <c r="M381" s="248"/>
      <c r="N381" s="166"/>
      <c r="O381" s="168"/>
      <c r="P381" s="167"/>
      <c r="Q381" s="168"/>
      <c r="R381" s="271"/>
      <c r="AO381" s="260"/>
      <c r="AP381" s="260"/>
      <c r="AQ381" s="260"/>
      <c r="AR381" s="260"/>
      <c r="AS381" s="260"/>
      <c r="AT381" s="260"/>
      <c r="AU381" s="260"/>
      <c r="AV381" s="260"/>
      <c r="AW381" s="260"/>
      <c r="AX381" s="260"/>
      <c r="AY381" s="260"/>
      <c r="AZ381" s="260" t="s">
        <v>170</v>
      </c>
      <c r="BA381" s="260"/>
      <c r="BB381" s="260"/>
      <c r="BC381" s="260"/>
      <c r="BD381" s="260"/>
      <c r="BE381" s="260"/>
      <c r="BF381" s="260"/>
      <c r="BG381" s="210"/>
      <c r="BH381" s="210"/>
      <c r="BI381" s="210"/>
    </row>
    <row r="382" spans="1:61" x14ac:dyDescent="0.25">
      <c r="A382" s="171" t="s">
        <v>91</v>
      </c>
      <c r="B382" s="164"/>
      <c r="C382" s="299" t="s">
        <v>628</v>
      </c>
      <c r="D382" s="166"/>
      <c r="E382" s="168"/>
      <c r="F382" s="167"/>
      <c r="G382" s="168"/>
      <c r="H382" s="271"/>
      <c r="J382" s="171" t="s">
        <v>91</v>
      </c>
      <c r="K382" s="164"/>
      <c r="L382" s="299" t="s">
        <v>628</v>
      </c>
      <c r="M382" s="248"/>
      <c r="N382" s="166"/>
      <c r="O382" s="168"/>
      <c r="P382" s="167"/>
      <c r="Q382" s="168"/>
      <c r="R382" s="271"/>
      <c r="AO382" s="260"/>
      <c r="AP382" s="260"/>
      <c r="AQ382" s="260"/>
      <c r="AR382" s="260"/>
      <c r="AS382" s="260"/>
      <c r="AT382" s="260"/>
      <c r="AU382" s="260"/>
      <c r="AV382" s="260"/>
      <c r="AW382" s="260"/>
      <c r="AX382" s="260"/>
      <c r="AY382" s="260"/>
      <c r="AZ382" s="260" t="s">
        <v>170</v>
      </c>
      <c r="BA382" s="260"/>
      <c r="BB382" s="260"/>
      <c r="BC382" s="260"/>
      <c r="BD382" s="260"/>
      <c r="BE382" s="260"/>
      <c r="BF382" s="260"/>
      <c r="BG382" s="210"/>
      <c r="BH382" s="210"/>
      <c r="BI382" s="210"/>
    </row>
    <row r="383" spans="1:61" x14ac:dyDescent="0.25">
      <c r="A383" s="171" t="s">
        <v>91</v>
      </c>
      <c r="B383" s="164"/>
      <c r="C383" s="299" t="s">
        <v>628</v>
      </c>
      <c r="D383" s="166"/>
      <c r="E383" s="168"/>
      <c r="F383" s="167"/>
      <c r="G383" s="168"/>
      <c r="H383" s="271"/>
      <c r="J383" s="171" t="s">
        <v>91</v>
      </c>
      <c r="K383" s="164"/>
      <c r="L383" s="299" t="s">
        <v>628</v>
      </c>
      <c r="M383" s="248"/>
      <c r="N383" s="166"/>
      <c r="O383" s="168"/>
      <c r="P383" s="167"/>
      <c r="Q383" s="168"/>
      <c r="R383" s="271"/>
      <c r="AO383" s="260"/>
      <c r="AP383" s="260"/>
      <c r="AQ383" s="260"/>
      <c r="AR383" s="260"/>
      <c r="AS383" s="260"/>
      <c r="AT383" s="260"/>
      <c r="AU383" s="260"/>
      <c r="AV383" s="260"/>
      <c r="AW383" s="260"/>
      <c r="AX383" s="260"/>
      <c r="AY383" s="260"/>
      <c r="AZ383" s="260" t="s">
        <v>170</v>
      </c>
      <c r="BA383" s="260"/>
      <c r="BB383" s="260"/>
      <c r="BC383" s="260"/>
      <c r="BD383" s="260"/>
      <c r="BE383" s="260"/>
      <c r="BF383" s="260"/>
      <c r="BG383" s="210"/>
      <c r="BH383" s="210"/>
      <c r="BI383" s="210"/>
    </row>
    <row r="384" spans="1:61" x14ac:dyDescent="0.25">
      <c r="A384" s="171" t="s">
        <v>91</v>
      </c>
      <c r="B384" s="164"/>
      <c r="C384" s="299" t="s">
        <v>628</v>
      </c>
      <c r="D384" s="166"/>
      <c r="E384" s="168"/>
      <c r="F384" s="167"/>
      <c r="G384" s="168"/>
      <c r="H384" s="271"/>
      <c r="J384" s="171" t="s">
        <v>91</v>
      </c>
      <c r="K384" s="164"/>
      <c r="L384" s="299" t="s">
        <v>628</v>
      </c>
      <c r="M384" s="248"/>
      <c r="N384" s="166"/>
      <c r="O384" s="168"/>
      <c r="P384" s="167"/>
      <c r="Q384" s="168"/>
      <c r="R384" s="271"/>
      <c r="AO384" s="260"/>
      <c r="AP384" s="260"/>
      <c r="AQ384" s="260"/>
      <c r="AR384" s="260"/>
      <c r="AS384" s="260"/>
      <c r="AT384" s="260"/>
      <c r="AU384" s="260"/>
      <c r="AV384" s="260"/>
      <c r="AW384" s="260"/>
      <c r="AX384" s="260"/>
      <c r="AY384" s="260"/>
      <c r="AZ384" s="260" t="s">
        <v>170</v>
      </c>
      <c r="BA384" s="260"/>
      <c r="BB384" s="260"/>
      <c r="BC384" s="260"/>
      <c r="BD384" s="260"/>
      <c r="BE384" s="260"/>
      <c r="BF384" s="260"/>
      <c r="BG384" s="210"/>
      <c r="BH384" s="210"/>
      <c r="BI384" s="210"/>
    </row>
    <row r="385" spans="1:61" x14ac:dyDescent="0.25">
      <c r="A385" s="171" t="s">
        <v>91</v>
      </c>
      <c r="B385" s="164"/>
      <c r="C385" s="299" t="s">
        <v>628</v>
      </c>
      <c r="D385" s="166"/>
      <c r="E385" s="168"/>
      <c r="F385" s="167"/>
      <c r="G385" s="168"/>
      <c r="H385" s="271"/>
      <c r="J385" s="171" t="s">
        <v>91</v>
      </c>
      <c r="K385" s="164"/>
      <c r="L385" s="299" t="s">
        <v>628</v>
      </c>
      <c r="M385" s="248"/>
      <c r="N385" s="166"/>
      <c r="O385" s="168"/>
      <c r="P385" s="167"/>
      <c r="Q385" s="168"/>
      <c r="R385" s="271"/>
      <c r="AO385" s="260"/>
      <c r="AP385" s="260"/>
      <c r="AQ385" s="260"/>
      <c r="AR385" s="260"/>
      <c r="AS385" s="260"/>
      <c r="AT385" s="260"/>
      <c r="AU385" s="260"/>
      <c r="AV385" s="260"/>
      <c r="AW385" s="260"/>
      <c r="AX385" s="260"/>
      <c r="AY385" s="260"/>
      <c r="AZ385" s="260" t="s">
        <v>170</v>
      </c>
      <c r="BA385" s="260"/>
      <c r="BB385" s="260"/>
      <c r="BC385" s="260"/>
      <c r="BD385" s="260"/>
      <c r="BE385" s="260"/>
      <c r="BF385" s="260"/>
      <c r="BG385" s="210"/>
      <c r="BH385" s="210"/>
      <c r="BI385" s="210"/>
    </row>
    <row r="386" spans="1:61" x14ac:dyDescent="0.25">
      <c r="A386" s="171" t="s">
        <v>91</v>
      </c>
      <c r="B386" s="164"/>
      <c r="C386" s="299" t="s">
        <v>628</v>
      </c>
      <c r="D386" s="166"/>
      <c r="E386" s="168"/>
      <c r="F386" s="167"/>
      <c r="G386" s="168"/>
      <c r="H386" s="271"/>
      <c r="J386" s="171" t="s">
        <v>91</v>
      </c>
      <c r="K386" s="164"/>
      <c r="L386" s="299" t="s">
        <v>628</v>
      </c>
      <c r="M386" s="248"/>
      <c r="N386" s="166"/>
      <c r="O386" s="168"/>
      <c r="P386" s="167"/>
      <c r="Q386" s="168"/>
      <c r="R386" s="271"/>
      <c r="AO386" s="260"/>
      <c r="AP386" s="260"/>
      <c r="AQ386" s="260"/>
      <c r="AR386" s="260"/>
      <c r="AS386" s="260"/>
      <c r="AT386" s="260"/>
      <c r="AU386" s="260"/>
      <c r="AV386" s="260"/>
      <c r="AW386" s="260"/>
      <c r="AX386" s="260"/>
      <c r="AY386" s="260"/>
      <c r="AZ386" s="260" t="s">
        <v>170</v>
      </c>
      <c r="BA386" s="260"/>
      <c r="BB386" s="260"/>
      <c r="BC386" s="260"/>
      <c r="BD386" s="260"/>
      <c r="BE386" s="260"/>
      <c r="BF386" s="260"/>
      <c r="BG386" s="210"/>
      <c r="BH386" s="210"/>
      <c r="BI386" s="210"/>
    </row>
    <row r="387" spans="1:61" x14ac:dyDescent="0.25">
      <c r="A387" s="171" t="s">
        <v>91</v>
      </c>
      <c r="B387" s="164"/>
      <c r="C387" s="299" t="s">
        <v>628</v>
      </c>
      <c r="D387" s="166"/>
      <c r="E387" s="168"/>
      <c r="F387" s="167"/>
      <c r="G387" s="168"/>
      <c r="H387" s="271"/>
      <c r="J387" s="171" t="s">
        <v>91</v>
      </c>
      <c r="K387" s="164"/>
      <c r="L387" s="299" t="s">
        <v>628</v>
      </c>
      <c r="M387" s="248"/>
      <c r="N387" s="166"/>
      <c r="O387" s="168"/>
      <c r="P387" s="167"/>
      <c r="Q387" s="168"/>
      <c r="R387" s="271"/>
      <c r="AO387" s="260"/>
      <c r="AP387" s="260"/>
      <c r="AQ387" s="260"/>
      <c r="AR387" s="260"/>
      <c r="AS387" s="260"/>
      <c r="AT387" s="260"/>
      <c r="AU387" s="260"/>
      <c r="AV387" s="260"/>
      <c r="AW387" s="260"/>
      <c r="AX387" s="260"/>
      <c r="AY387" s="260"/>
      <c r="AZ387" s="260" t="s">
        <v>170</v>
      </c>
      <c r="BA387" s="260"/>
      <c r="BB387" s="260"/>
      <c r="BC387" s="260"/>
      <c r="BD387" s="260"/>
      <c r="BE387" s="260"/>
      <c r="BF387" s="260"/>
      <c r="BG387" s="210"/>
      <c r="BH387" s="210"/>
      <c r="BI387" s="210"/>
    </row>
    <row r="388" spans="1:61" x14ac:dyDescent="0.25">
      <c r="A388" s="171" t="s">
        <v>91</v>
      </c>
      <c r="B388" s="164"/>
      <c r="C388" s="299" t="s">
        <v>628</v>
      </c>
      <c r="D388" s="166"/>
      <c r="E388" s="168"/>
      <c r="F388" s="167"/>
      <c r="G388" s="168"/>
      <c r="H388" s="271"/>
      <c r="J388" s="171" t="s">
        <v>91</v>
      </c>
      <c r="K388" s="164"/>
      <c r="L388" s="299" t="s">
        <v>628</v>
      </c>
      <c r="M388" s="248"/>
      <c r="N388" s="166"/>
      <c r="O388" s="168"/>
      <c r="P388" s="167"/>
      <c r="Q388" s="168"/>
      <c r="R388" s="271"/>
      <c r="AO388" s="260"/>
      <c r="AP388" s="260"/>
      <c r="AQ388" s="260"/>
      <c r="AR388" s="260"/>
      <c r="AS388" s="260"/>
      <c r="AT388" s="260"/>
      <c r="AU388" s="260"/>
      <c r="AV388" s="260"/>
      <c r="AW388" s="260"/>
      <c r="AX388" s="260"/>
      <c r="AY388" s="260"/>
      <c r="AZ388" s="260" t="s">
        <v>170</v>
      </c>
      <c r="BA388" s="260"/>
      <c r="BB388" s="260"/>
      <c r="BC388" s="260"/>
      <c r="BD388" s="260"/>
      <c r="BE388" s="260"/>
      <c r="BF388" s="260"/>
      <c r="BG388" s="210"/>
      <c r="BH388" s="210"/>
      <c r="BI388" s="210"/>
    </row>
    <row r="389" spans="1:61" x14ac:dyDescent="0.25">
      <c r="A389" s="171" t="s">
        <v>91</v>
      </c>
      <c r="B389" s="164"/>
      <c r="C389" s="299" t="s">
        <v>628</v>
      </c>
      <c r="D389" s="166"/>
      <c r="E389" s="168"/>
      <c r="F389" s="167"/>
      <c r="G389" s="168"/>
      <c r="H389" s="271"/>
      <c r="J389" s="171" t="s">
        <v>91</v>
      </c>
      <c r="K389" s="164"/>
      <c r="L389" s="299" t="s">
        <v>628</v>
      </c>
      <c r="M389" s="248"/>
      <c r="N389" s="166"/>
      <c r="O389" s="168"/>
      <c r="P389" s="167"/>
      <c r="Q389" s="168"/>
      <c r="R389" s="271"/>
      <c r="AO389" s="260"/>
      <c r="AP389" s="260"/>
      <c r="AQ389" s="260"/>
      <c r="AR389" s="260"/>
      <c r="AS389" s="260"/>
      <c r="AT389" s="260"/>
      <c r="AU389" s="260"/>
      <c r="AV389" s="260"/>
      <c r="AW389" s="260"/>
      <c r="AX389" s="260"/>
      <c r="AY389" s="260"/>
      <c r="AZ389" s="260" t="s">
        <v>170</v>
      </c>
      <c r="BA389" s="260"/>
      <c r="BB389" s="260"/>
      <c r="BC389" s="260"/>
      <c r="BD389" s="260"/>
      <c r="BE389" s="260"/>
      <c r="BF389" s="260"/>
      <c r="BG389" s="210"/>
      <c r="BH389" s="210"/>
      <c r="BI389" s="210"/>
    </row>
    <row r="390" spans="1:61" x14ac:dyDescent="0.25">
      <c r="A390" s="171" t="s">
        <v>91</v>
      </c>
      <c r="B390" s="164"/>
      <c r="C390" s="299" t="s">
        <v>628</v>
      </c>
      <c r="D390" s="166"/>
      <c r="E390" s="168"/>
      <c r="F390" s="167"/>
      <c r="G390" s="168"/>
      <c r="H390" s="271"/>
      <c r="J390" s="171" t="s">
        <v>91</v>
      </c>
      <c r="K390" s="164"/>
      <c r="L390" s="299" t="s">
        <v>628</v>
      </c>
      <c r="M390" s="248"/>
      <c r="N390" s="166"/>
      <c r="O390" s="168"/>
      <c r="P390" s="167"/>
      <c r="Q390" s="168"/>
      <c r="R390" s="271"/>
      <c r="AO390" s="260"/>
      <c r="AP390" s="260"/>
      <c r="AQ390" s="260"/>
      <c r="AR390" s="260"/>
      <c r="AS390" s="260"/>
      <c r="AT390" s="260"/>
      <c r="AU390" s="260"/>
      <c r="AV390" s="260"/>
      <c r="AW390" s="260"/>
      <c r="AX390" s="260"/>
      <c r="AY390" s="260"/>
      <c r="AZ390" s="260" t="s">
        <v>170</v>
      </c>
      <c r="BA390" s="260"/>
      <c r="BB390" s="260"/>
      <c r="BC390" s="260"/>
      <c r="BD390" s="260"/>
      <c r="BE390" s="260"/>
      <c r="BF390" s="260"/>
      <c r="BG390" s="210"/>
      <c r="BH390" s="210"/>
      <c r="BI390" s="210"/>
    </row>
    <row r="391" spans="1:61" x14ac:dyDescent="0.25">
      <c r="A391" s="171" t="s">
        <v>91</v>
      </c>
      <c r="B391" s="164"/>
      <c r="C391" s="299" t="s">
        <v>628</v>
      </c>
      <c r="D391" s="166"/>
      <c r="E391" s="168"/>
      <c r="F391" s="167"/>
      <c r="G391" s="168"/>
      <c r="H391" s="271"/>
      <c r="J391" s="171" t="s">
        <v>91</v>
      </c>
      <c r="K391" s="164"/>
      <c r="L391" s="299" t="s">
        <v>628</v>
      </c>
      <c r="M391" s="248"/>
      <c r="N391" s="166"/>
      <c r="O391" s="168"/>
      <c r="P391" s="167"/>
      <c r="Q391" s="168"/>
      <c r="R391" s="271"/>
      <c r="AO391" s="260"/>
      <c r="AP391" s="260"/>
      <c r="AQ391" s="260"/>
      <c r="AR391" s="260"/>
      <c r="AS391" s="260"/>
      <c r="AT391" s="260"/>
      <c r="AU391" s="260"/>
      <c r="AV391" s="260"/>
      <c r="AW391" s="260"/>
      <c r="AX391" s="260"/>
      <c r="AY391" s="260"/>
      <c r="AZ391" s="260" t="s">
        <v>170</v>
      </c>
      <c r="BA391" s="260"/>
      <c r="BB391" s="260"/>
      <c r="BC391" s="260"/>
      <c r="BD391" s="260"/>
      <c r="BE391" s="260"/>
      <c r="BF391" s="260"/>
      <c r="BG391" s="210"/>
      <c r="BH391" s="210"/>
      <c r="BI391" s="210"/>
    </row>
    <row r="392" spans="1:61" x14ac:dyDescent="0.25">
      <c r="A392" s="171" t="s">
        <v>91</v>
      </c>
      <c r="B392" s="164"/>
      <c r="C392" s="299" t="s">
        <v>628</v>
      </c>
      <c r="D392" s="166"/>
      <c r="E392" s="168"/>
      <c r="F392" s="167"/>
      <c r="G392" s="168"/>
      <c r="H392" s="271"/>
      <c r="J392" s="171" t="s">
        <v>91</v>
      </c>
      <c r="K392" s="164"/>
      <c r="L392" s="299" t="s">
        <v>628</v>
      </c>
      <c r="M392" s="248"/>
      <c r="N392" s="166"/>
      <c r="O392" s="168"/>
      <c r="P392" s="167"/>
      <c r="Q392" s="168"/>
      <c r="R392" s="271"/>
      <c r="AO392" s="260"/>
      <c r="AP392" s="260"/>
      <c r="AQ392" s="260"/>
      <c r="AR392" s="260"/>
      <c r="AS392" s="260"/>
      <c r="AT392" s="260"/>
      <c r="AU392" s="260"/>
      <c r="AV392" s="260"/>
      <c r="AW392" s="260"/>
      <c r="AX392" s="260"/>
      <c r="AY392" s="260"/>
      <c r="AZ392" s="260" t="s">
        <v>170</v>
      </c>
      <c r="BA392" s="260"/>
      <c r="BB392" s="260"/>
      <c r="BC392" s="260"/>
      <c r="BD392" s="260"/>
      <c r="BE392" s="260"/>
      <c r="BF392" s="260"/>
      <c r="BG392" s="210"/>
      <c r="BH392" s="210"/>
      <c r="BI392" s="210"/>
    </row>
    <row r="393" spans="1:61" x14ac:dyDescent="0.25">
      <c r="A393" s="171" t="s">
        <v>91</v>
      </c>
      <c r="B393" s="164"/>
      <c r="C393" s="299" t="s">
        <v>628</v>
      </c>
      <c r="D393" s="166"/>
      <c r="E393" s="168"/>
      <c r="F393" s="167"/>
      <c r="G393" s="168"/>
      <c r="H393" s="271"/>
      <c r="J393" s="171" t="s">
        <v>91</v>
      </c>
      <c r="K393" s="164"/>
      <c r="L393" s="299" t="s">
        <v>628</v>
      </c>
      <c r="M393" s="248"/>
      <c r="N393" s="166"/>
      <c r="O393" s="168"/>
      <c r="P393" s="167"/>
      <c r="Q393" s="168"/>
      <c r="R393" s="271"/>
      <c r="AO393" s="260"/>
      <c r="AP393" s="260"/>
      <c r="AQ393" s="260"/>
      <c r="AR393" s="260"/>
      <c r="AS393" s="260"/>
      <c r="AT393" s="260"/>
      <c r="AU393" s="260"/>
      <c r="AV393" s="260"/>
      <c r="AW393" s="260"/>
      <c r="AX393" s="260"/>
      <c r="AY393" s="260"/>
      <c r="AZ393" s="260" t="s">
        <v>170</v>
      </c>
      <c r="BA393" s="260"/>
      <c r="BB393" s="260"/>
      <c r="BC393" s="260"/>
      <c r="BD393" s="260"/>
      <c r="BE393" s="260"/>
      <c r="BF393" s="260"/>
      <c r="BG393" s="210"/>
      <c r="BH393" s="210"/>
      <c r="BI393" s="210"/>
    </row>
    <row r="394" spans="1:61" x14ac:dyDescent="0.25">
      <c r="A394" s="171" t="s">
        <v>91</v>
      </c>
      <c r="B394" s="164"/>
      <c r="C394" s="299" t="s">
        <v>628</v>
      </c>
      <c r="D394" s="166"/>
      <c r="E394" s="168"/>
      <c r="F394" s="167"/>
      <c r="G394" s="168"/>
      <c r="H394" s="271"/>
      <c r="J394" s="171" t="s">
        <v>91</v>
      </c>
      <c r="K394" s="164"/>
      <c r="L394" s="299" t="s">
        <v>628</v>
      </c>
      <c r="M394" s="248"/>
      <c r="N394" s="166"/>
      <c r="O394" s="168"/>
      <c r="P394" s="167"/>
      <c r="Q394" s="168"/>
      <c r="R394" s="271"/>
      <c r="AO394" s="260"/>
      <c r="AP394" s="260"/>
      <c r="AQ394" s="260"/>
      <c r="AR394" s="260"/>
      <c r="AS394" s="260"/>
      <c r="AT394" s="260"/>
      <c r="AU394" s="260"/>
      <c r="AV394" s="260"/>
      <c r="AW394" s="260"/>
      <c r="AX394" s="260"/>
      <c r="AY394" s="260"/>
      <c r="AZ394" s="260" t="s">
        <v>170</v>
      </c>
      <c r="BA394" s="260"/>
      <c r="BB394" s="260"/>
      <c r="BC394" s="260"/>
      <c r="BD394" s="260"/>
      <c r="BE394" s="260"/>
      <c r="BF394" s="260"/>
      <c r="BG394" s="210"/>
      <c r="BH394" s="210"/>
      <c r="BI394" s="210"/>
    </row>
    <row r="395" spans="1:61" x14ac:dyDescent="0.25">
      <c r="A395" s="171" t="s">
        <v>91</v>
      </c>
      <c r="B395" s="164"/>
      <c r="C395" s="299" t="s">
        <v>628</v>
      </c>
      <c r="D395" s="166"/>
      <c r="E395" s="168"/>
      <c r="F395" s="167"/>
      <c r="G395" s="168"/>
      <c r="H395" s="271"/>
      <c r="J395" s="171" t="s">
        <v>91</v>
      </c>
      <c r="K395" s="164"/>
      <c r="L395" s="299" t="s">
        <v>628</v>
      </c>
      <c r="M395" s="248"/>
      <c r="N395" s="166"/>
      <c r="O395" s="168"/>
      <c r="P395" s="167"/>
      <c r="Q395" s="168"/>
      <c r="R395" s="271"/>
      <c r="AO395" s="260"/>
      <c r="AP395" s="260"/>
      <c r="AQ395" s="260"/>
      <c r="AR395" s="260"/>
      <c r="AS395" s="260"/>
      <c r="AT395" s="260"/>
      <c r="AU395" s="260"/>
      <c r="AV395" s="260"/>
      <c r="AW395" s="260"/>
      <c r="AX395" s="260"/>
      <c r="AY395" s="260"/>
      <c r="AZ395" s="260" t="s">
        <v>170</v>
      </c>
      <c r="BA395" s="260"/>
      <c r="BB395" s="260"/>
      <c r="BC395" s="260"/>
      <c r="BD395" s="260"/>
      <c r="BE395" s="260"/>
      <c r="BF395" s="260"/>
      <c r="BG395" s="210"/>
      <c r="BH395" s="210"/>
      <c r="BI395" s="210"/>
    </row>
    <row r="396" spans="1:61" x14ac:dyDescent="0.25">
      <c r="A396" s="171" t="s">
        <v>91</v>
      </c>
      <c r="B396" s="164"/>
      <c r="C396" s="299" t="s">
        <v>628</v>
      </c>
      <c r="D396" s="166"/>
      <c r="E396" s="168"/>
      <c r="F396" s="167"/>
      <c r="G396" s="168"/>
      <c r="H396" s="271"/>
      <c r="J396" s="171" t="s">
        <v>91</v>
      </c>
      <c r="K396" s="164"/>
      <c r="L396" s="299" t="s">
        <v>628</v>
      </c>
      <c r="M396" s="248"/>
      <c r="N396" s="166"/>
      <c r="O396" s="168"/>
      <c r="P396" s="167"/>
      <c r="Q396" s="168"/>
      <c r="R396" s="271"/>
      <c r="AO396" s="260"/>
      <c r="AP396" s="260"/>
      <c r="AQ396" s="260"/>
      <c r="AR396" s="260"/>
      <c r="AS396" s="260"/>
      <c r="AT396" s="260"/>
      <c r="AU396" s="260"/>
      <c r="AV396" s="260"/>
      <c r="AW396" s="260"/>
      <c r="AX396" s="260"/>
      <c r="AY396" s="260"/>
      <c r="AZ396" s="260" t="s">
        <v>170</v>
      </c>
      <c r="BA396" s="260"/>
      <c r="BB396" s="260"/>
      <c r="BC396" s="260"/>
      <c r="BD396" s="260"/>
      <c r="BE396" s="260"/>
      <c r="BF396" s="260"/>
      <c r="BG396" s="210"/>
      <c r="BH396" s="210"/>
      <c r="BI396" s="210"/>
    </row>
    <row r="397" spans="1:61" x14ac:dyDescent="0.25">
      <c r="A397" s="171" t="s">
        <v>91</v>
      </c>
      <c r="B397" s="164"/>
      <c r="C397" s="299" t="s">
        <v>628</v>
      </c>
      <c r="D397" s="166"/>
      <c r="E397" s="168"/>
      <c r="F397" s="167"/>
      <c r="G397" s="168"/>
      <c r="H397" s="271"/>
      <c r="J397" s="171" t="s">
        <v>91</v>
      </c>
      <c r="K397" s="164"/>
      <c r="L397" s="299" t="s">
        <v>628</v>
      </c>
      <c r="M397" s="248"/>
      <c r="N397" s="166"/>
      <c r="O397" s="168"/>
      <c r="P397" s="167"/>
      <c r="Q397" s="168"/>
      <c r="R397" s="271"/>
      <c r="AO397" s="260"/>
      <c r="AP397" s="260"/>
      <c r="AQ397" s="260"/>
      <c r="AR397" s="260"/>
      <c r="AS397" s="260"/>
      <c r="AT397" s="260"/>
      <c r="AU397" s="260"/>
      <c r="AV397" s="260"/>
      <c r="AW397" s="260"/>
      <c r="AX397" s="260"/>
      <c r="AY397" s="260"/>
      <c r="AZ397" s="260" t="s">
        <v>170</v>
      </c>
      <c r="BA397" s="260"/>
      <c r="BB397" s="260"/>
      <c r="BC397" s="260"/>
      <c r="BD397" s="260"/>
      <c r="BE397" s="260"/>
      <c r="BF397" s="260"/>
      <c r="BG397" s="210"/>
      <c r="BH397" s="210"/>
      <c r="BI397" s="210"/>
    </row>
    <row r="398" spans="1:61" x14ac:dyDescent="0.25">
      <c r="A398" s="171" t="s">
        <v>91</v>
      </c>
      <c r="B398" s="164"/>
      <c r="C398" s="299" t="s">
        <v>628</v>
      </c>
      <c r="D398" s="166"/>
      <c r="E398" s="168"/>
      <c r="F398" s="167"/>
      <c r="G398" s="168"/>
      <c r="H398" s="271"/>
      <c r="J398" s="171" t="s">
        <v>91</v>
      </c>
      <c r="K398" s="164"/>
      <c r="L398" s="299" t="s">
        <v>628</v>
      </c>
      <c r="M398" s="248"/>
      <c r="N398" s="166"/>
      <c r="O398" s="168"/>
      <c r="P398" s="167"/>
      <c r="Q398" s="168"/>
      <c r="R398" s="271"/>
      <c r="AO398" s="260"/>
      <c r="AP398" s="260"/>
      <c r="AQ398" s="260"/>
      <c r="AR398" s="260"/>
      <c r="AS398" s="260"/>
      <c r="AT398" s="260"/>
      <c r="AU398" s="260"/>
      <c r="AV398" s="260"/>
      <c r="AW398" s="260"/>
      <c r="AX398" s="260"/>
      <c r="AY398" s="260"/>
      <c r="AZ398" s="260" t="s">
        <v>170</v>
      </c>
      <c r="BA398" s="260"/>
      <c r="BB398" s="260"/>
      <c r="BC398" s="260"/>
      <c r="BD398" s="260"/>
      <c r="BE398" s="260"/>
      <c r="BF398" s="260"/>
      <c r="BG398" s="210"/>
      <c r="BH398" s="210"/>
      <c r="BI398" s="210"/>
    </row>
    <row r="399" spans="1:61" x14ac:dyDescent="0.25">
      <c r="A399" s="171" t="s">
        <v>91</v>
      </c>
      <c r="B399" s="164"/>
      <c r="C399" s="299" t="s">
        <v>628</v>
      </c>
      <c r="D399" s="166"/>
      <c r="E399" s="168"/>
      <c r="F399" s="167"/>
      <c r="G399" s="168"/>
      <c r="H399" s="271"/>
      <c r="J399" s="171" t="s">
        <v>91</v>
      </c>
      <c r="K399" s="164"/>
      <c r="L399" s="299" t="s">
        <v>628</v>
      </c>
      <c r="M399" s="248"/>
      <c r="N399" s="166"/>
      <c r="O399" s="168"/>
      <c r="P399" s="167"/>
      <c r="Q399" s="168"/>
      <c r="R399" s="271"/>
      <c r="AO399" s="260"/>
      <c r="AP399" s="260"/>
      <c r="AQ399" s="260"/>
      <c r="AR399" s="260"/>
      <c r="AS399" s="260"/>
      <c r="AT399" s="260"/>
      <c r="AU399" s="260"/>
      <c r="AV399" s="260"/>
      <c r="AW399" s="260"/>
      <c r="AX399" s="260"/>
      <c r="AY399" s="260"/>
      <c r="AZ399" s="260" t="s">
        <v>170</v>
      </c>
      <c r="BA399" s="260"/>
      <c r="BB399" s="260"/>
      <c r="BC399" s="260"/>
      <c r="BD399" s="260"/>
      <c r="BE399" s="260"/>
      <c r="BF399" s="260"/>
      <c r="BG399" s="210"/>
      <c r="BH399" s="210"/>
      <c r="BI399" s="210"/>
    </row>
    <row r="400" spans="1:61" x14ac:dyDescent="0.25">
      <c r="A400" s="171" t="s">
        <v>91</v>
      </c>
      <c r="B400" s="164"/>
      <c r="C400" s="299" t="s">
        <v>628</v>
      </c>
      <c r="D400" s="166"/>
      <c r="E400" s="168"/>
      <c r="F400" s="167"/>
      <c r="G400" s="168"/>
      <c r="H400" s="271"/>
      <c r="J400" s="171" t="s">
        <v>91</v>
      </c>
      <c r="K400" s="164"/>
      <c r="L400" s="299" t="s">
        <v>628</v>
      </c>
      <c r="M400" s="248"/>
      <c r="N400" s="166"/>
      <c r="O400" s="168"/>
      <c r="P400" s="167"/>
      <c r="Q400" s="168"/>
      <c r="R400" s="271"/>
      <c r="AO400" s="260"/>
      <c r="AP400" s="260"/>
      <c r="AQ400" s="260"/>
      <c r="AR400" s="260"/>
      <c r="AS400" s="260"/>
      <c r="AT400" s="260"/>
      <c r="AU400" s="260"/>
      <c r="AV400" s="260"/>
      <c r="AW400" s="260"/>
      <c r="AX400" s="260"/>
      <c r="AY400" s="260"/>
      <c r="AZ400" s="260" t="s">
        <v>170</v>
      </c>
      <c r="BA400" s="260"/>
      <c r="BB400" s="260"/>
      <c r="BC400" s="260"/>
      <c r="BD400" s="260"/>
      <c r="BE400" s="260"/>
      <c r="BF400" s="260"/>
      <c r="BG400" s="210"/>
      <c r="BH400" s="210"/>
      <c r="BI400" s="210"/>
    </row>
    <row r="401" spans="1:61" x14ac:dyDescent="0.25">
      <c r="A401" s="171" t="s">
        <v>91</v>
      </c>
      <c r="B401" s="164"/>
      <c r="C401" s="299" t="s">
        <v>628</v>
      </c>
      <c r="D401" s="166"/>
      <c r="E401" s="168"/>
      <c r="F401" s="167"/>
      <c r="G401" s="168"/>
      <c r="H401" s="271"/>
      <c r="J401" s="171" t="s">
        <v>91</v>
      </c>
      <c r="K401" s="164"/>
      <c r="L401" s="299" t="s">
        <v>628</v>
      </c>
      <c r="M401" s="248"/>
      <c r="N401" s="166"/>
      <c r="O401" s="168"/>
      <c r="P401" s="167"/>
      <c r="Q401" s="168"/>
      <c r="R401" s="271"/>
      <c r="AO401" s="260"/>
      <c r="AP401" s="260"/>
      <c r="AQ401" s="260"/>
      <c r="AR401" s="260"/>
      <c r="AS401" s="260"/>
      <c r="AT401" s="260"/>
      <c r="AU401" s="260"/>
      <c r="AV401" s="260"/>
      <c r="AW401" s="260"/>
      <c r="AX401" s="260"/>
      <c r="AY401" s="260"/>
      <c r="AZ401" s="260" t="s">
        <v>170</v>
      </c>
      <c r="BA401" s="260"/>
      <c r="BB401" s="260"/>
      <c r="BC401" s="260"/>
      <c r="BD401" s="260"/>
      <c r="BE401" s="260"/>
      <c r="BF401" s="260"/>
      <c r="BG401" s="210"/>
      <c r="BH401" s="210"/>
      <c r="BI401" s="210"/>
    </row>
    <row r="402" spans="1:61" x14ac:dyDescent="0.25">
      <c r="A402" s="171" t="s">
        <v>91</v>
      </c>
      <c r="B402" s="164"/>
      <c r="C402" s="299" t="s">
        <v>628</v>
      </c>
      <c r="D402" s="166"/>
      <c r="E402" s="168"/>
      <c r="F402" s="167"/>
      <c r="G402" s="168"/>
      <c r="H402" s="271"/>
      <c r="J402" s="171" t="s">
        <v>91</v>
      </c>
      <c r="K402" s="164"/>
      <c r="L402" s="299" t="s">
        <v>628</v>
      </c>
      <c r="M402" s="248"/>
      <c r="N402" s="166"/>
      <c r="O402" s="168"/>
      <c r="P402" s="167"/>
      <c r="Q402" s="168"/>
      <c r="R402" s="271"/>
      <c r="AO402" s="260"/>
      <c r="AP402" s="260"/>
      <c r="AQ402" s="260"/>
      <c r="AR402" s="260"/>
      <c r="AS402" s="260"/>
      <c r="AT402" s="260"/>
      <c r="AU402" s="260"/>
      <c r="AV402" s="260"/>
      <c r="AW402" s="260"/>
      <c r="AX402" s="260"/>
      <c r="AY402" s="260"/>
      <c r="AZ402" s="260" t="s">
        <v>170</v>
      </c>
      <c r="BA402" s="260"/>
      <c r="BB402" s="260"/>
      <c r="BC402" s="260"/>
      <c r="BD402" s="260"/>
      <c r="BE402" s="260"/>
      <c r="BF402" s="260"/>
      <c r="BG402" s="210"/>
      <c r="BH402" s="210"/>
      <c r="BI402" s="210"/>
    </row>
    <row r="403" spans="1:61" x14ac:dyDescent="0.25">
      <c r="A403" s="171" t="s">
        <v>91</v>
      </c>
      <c r="B403" s="164"/>
      <c r="C403" s="299" t="s">
        <v>628</v>
      </c>
      <c r="D403" s="166"/>
      <c r="E403" s="168"/>
      <c r="F403" s="167"/>
      <c r="G403" s="168"/>
      <c r="H403" s="271"/>
      <c r="J403" s="171" t="s">
        <v>91</v>
      </c>
      <c r="K403" s="164"/>
      <c r="L403" s="299" t="s">
        <v>628</v>
      </c>
      <c r="M403" s="248"/>
      <c r="N403" s="166"/>
      <c r="O403" s="168"/>
      <c r="P403" s="167"/>
      <c r="Q403" s="168"/>
      <c r="R403" s="271"/>
      <c r="AO403" s="260"/>
      <c r="AP403" s="260"/>
      <c r="AQ403" s="260"/>
      <c r="AR403" s="260"/>
      <c r="AS403" s="260"/>
      <c r="AT403" s="260"/>
      <c r="AU403" s="260"/>
      <c r="AV403" s="260"/>
      <c r="AW403" s="260"/>
      <c r="AX403" s="260"/>
      <c r="AY403" s="260"/>
      <c r="AZ403" s="260" t="s">
        <v>170</v>
      </c>
      <c r="BA403" s="260"/>
      <c r="BB403" s="260"/>
      <c r="BC403" s="260"/>
      <c r="BD403" s="260"/>
      <c r="BE403" s="260"/>
      <c r="BF403" s="260"/>
      <c r="BG403" s="210"/>
      <c r="BH403" s="210"/>
      <c r="BI403" s="210"/>
    </row>
    <row r="404" spans="1:61" x14ac:dyDescent="0.25">
      <c r="A404" s="171" t="s">
        <v>91</v>
      </c>
      <c r="B404" s="164"/>
      <c r="C404" s="299" t="s">
        <v>628</v>
      </c>
      <c r="D404" s="166"/>
      <c r="E404" s="168"/>
      <c r="F404" s="167"/>
      <c r="G404" s="168"/>
      <c r="H404" s="271"/>
      <c r="J404" s="171" t="s">
        <v>91</v>
      </c>
      <c r="K404" s="164"/>
      <c r="L404" s="299" t="s">
        <v>628</v>
      </c>
      <c r="M404" s="248"/>
      <c r="N404" s="166"/>
      <c r="O404" s="168"/>
      <c r="P404" s="167"/>
      <c r="Q404" s="168"/>
      <c r="R404" s="271"/>
      <c r="AO404" s="260"/>
      <c r="AP404" s="260"/>
      <c r="AQ404" s="260"/>
      <c r="AR404" s="260"/>
      <c r="AS404" s="260"/>
      <c r="AT404" s="260"/>
      <c r="AU404" s="260"/>
      <c r="AV404" s="260"/>
      <c r="AW404" s="260"/>
      <c r="AX404" s="260"/>
      <c r="AY404" s="260"/>
      <c r="AZ404" s="260" t="s">
        <v>170</v>
      </c>
      <c r="BA404" s="260"/>
      <c r="BB404" s="260"/>
      <c r="BC404" s="260"/>
      <c r="BD404" s="260"/>
      <c r="BE404" s="260"/>
      <c r="BF404" s="260"/>
      <c r="BG404" s="210"/>
      <c r="BH404" s="210"/>
      <c r="BI404" s="210"/>
    </row>
    <row r="405" spans="1:61" x14ac:dyDescent="0.25">
      <c r="A405" s="171" t="s">
        <v>91</v>
      </c>
      <c r="B405" s="164"/>
      <c r="C405" s="299" t="s">
        <v>628</v>
      </c>
      <c r="D405" s="166"/>
      <c r="E405" s="168"/>
      <c r="F405" s="167"/>
      <c r="G405" s="168"/>
      <c r="H405" s="271"/>
      <c r="J405" s="171" t="s">
        <v>91</v>
      </c>
      <c r="K405" s="164"/>
      <c r="L405" s="299" t="s">
        <v>628</v>
      </c>
      <c r="M405" s="248"/>
      <c r="N405" s="166"/>
      <c r="O405" s="168"/>
      <c r="P405" s="167"/>
      <c r="Q405" s="168"/>
      <c r="R405" s="271"/>
      <c r="AO405" s="260"/>
      <c r="AP405" s="260"/>
      <c r="AQ405" s="260"/>
      <c r="AR405" s="260"/>
      <c r="AS405" s="260"/>
      <c r="AT405" s="260"/>
      <c r="AU405" s="260"/>
      <c r="AV405" s="260"/>
      <c r="AW405" s="260"/>
      <c r="AX405" s="260"/>
      <c r="AY405" s="260"/>
      <c r="AZ405" s="260" t="s">
        <v>170</v>
      </c>
      <c r="BA405" s="260"/>
      <c r="BB405" s="260"/>
      <c r="BC405" s="260"/>
      <c r="BD405" s="260"/>
      <c r="BE405" s="260"/>
      <c r="BF405" s="260"/>
      <c r="BG405" s="210"/>
      <c r="BH405" s="210"/>
      <c r="BI405" s="210"/>
    </row>
    <row r="406" spans="1:61" x14ac:dyDescent="0.25">
      <c r="A406" s="171" t="s">
        <v>91</v>
      </c>
      <c r="B406" s="164"/>
      <c r="C406" s="299" t="s">
        <v>628</v>
      </c>
      <c r="D406" s="166"/>
      <c r="E406" s="168"/>
      <c r="F406" s="167"/>
      <c r="G406" s="168"/>
      <c r="H406" s="271"/>
      <c r="J406" s="171" t="s">
        <v>91</v>
      </c>
      <c r="K406" s="164"/>
      <c r="L406" s="299" t="s">
        <v>628</v>
      </c>
      <c r="M406" s="248"/>
      <c r="N406" s="166"/>
      <c r="O406" s="168"/>
      <c r="P406" s="167"/>
      <c r="Q406" s="168"/>
      <c r="R406" s="271"/>
      <c r="AO406" s="260"/>
      <c r="AP406" s="260"/>
      <c r="AQ406" s="260"/>
      <c r="AR406" s="260"/>
      <c r="AS406" s="260"/>
      <c r="AT406" s="260"/>
      <c r="AU406" s="260"/>
      <c r="AV406" s="260"/>
      <c r="AW406" s="260"/>
      <c r="AX406" s="260"/>
      <c r="AY406" s="260"/>
      <c r="AZ406" s="260" t="s">
        <v>170</v>
      </c>
      <c r="BA406" s="260"/>
      <c r="BB406" s="260"/>
      <c r="BC406" s="260"/>
      <c r="BD406" s="260"/>
      <c r="BE406" s="260"/>
      <c r="BF406" s="260"/>
      <c r="BG406" s="210"/>
      <c r="BH406" s="210"/>
      <c r="BI406" s="210"/>
    </row>
    <row r="407" spans="1:61" x14ac:dyDescent="0.25">
      <c r="A407" s="171" t="s">
        <v>91</v>
      </c>
      <c r="B407" s="164"/>
      <c r="C407" s="299" t="s">
        <v>628</v>
      </c>
      <c r="D407" s="166"/>
      <c r="E407" s="168"/>
      <c r="F407" s="167"/>
      <c r="G407" s="168"/>
      <c r="H407" s="271"/>
      <c r="J407" s="171" t="s">
        <v>91</v>
      </c>
      <c r="K407" s="164"/>
      <c r="L407" s="299" t="s">
        <v>628</v>
      </c>
      <c r="M407" s="248"/>
      <c r="N407" s="166"/>
      <c r="O407" s="168"/>
      <c r="P407" s="167"/>
      <c r="Q407" s="168"/>
      <c r="R407" s="271"/>
      <c r="AO407" s="260"/>
      <c r="AP407" s="260"/>
      <c r="AQ407" s="260"/>
      <c r="AR407" s="260"/>
      <c r="AS407" s="260"/>
      <c r="AT407" s="260"/>
      <c r="AU407" s="260"/>
      <c r="AV407" s="260"/>
      <c r="AW407" s="260"/>
      <c r="AX407" s="260"/>
      <c r="AY407" s="260"/>
      <c r="AZ407" s="260" t="s">
        <v>170</v>
      </c>
      <c r="BA407" s="260"/>
      <c r="BB407" s="260"/>
      <c r="BC407" s="260"/>
      <c r="BD407" s="260"/>
      <c r="BE407" s="260"/>
      <c r="BF407" s="260"/>
      <c r="BG407" s="210"/>
      <c r="BH407" s="210"/>
      <c r="BI407" s="210"/>
    </row>
    <row r="408" spans="1:61" x14ac:dyDescent="0.25">
      <c r="A408" s="171" t="s">
        <v>91</v>
      </c>
      <c r="B408" s="164"/>
      <c r="C408" s="299" t="s">
        <v>628</v>
      </c>
      <c r="D408" s="166"/>
      <c r="E408" s="168"/>
      <c r="F408" s="167"/>
      <c r="G408" s="168"/>
      <c r="H408" s="271"/>
      <c r="J408" s="171" t="s">
        <v>91</v>
      </c>
      <c r="K408" s="164"/>
      <c r="L408" s="299" t="s">
        <v>628</v>
      </c>
      <c r="M408" s="248"/>
      <c r="N408" s="166"/>
      <c r="O408" s="168"/>
      <c r="P408" s="167"/>
      <c r="Q408" s="168"/>
      <c r="R408" s="271"/>
      <c r="AO408" s="260"/>
      <c r="AP408" s="260"/>
      <c r="AQ408" s="260"/>
      <c r="AR408" s="260"/>
      <c r="AS408" s="260"/>
      <c r="AT408" s="260"/>
      <c r="AU408" s="260"/>
      <c r="AV408" s="260"/>
      <c r="AW408" s="260"/>
      <c r="AX408" s="260"/>
      <c r="AY408" s="260"/>
      <c r="AZ408" s="260" t="s">
        <v>170</v>
      </c>
      <c r="BA408" s="260"/>
      <c r="BB408" s="260"/>
      <c r="BC408" s="260"/>
      <c r="BD408" s="260"/>
      <c r="BE408" s="260"/>
      <c r="BF408" s="260"/>
      <c r="BG408" s="210"/>
      <c r="BH408" s="210"/>
      <c r="BI408" s="210"/>
    </row>
    <row r="409" spans="1:61" x14ac:dyDescent="0.25">
      <c r="A409" s="171" t="s">
        <v>91</v>
      </c>
      <c r="B409" s="164"/>
      <c r="C409" s="299" t="s">
        <v>628</v>
      </c>
      <c r="D409" s="166"/>
      <c r="E409" s="168"/>
      <c r="F409" s="167"/>
      <c r="G409" s="168"/>
      <c r="H409" s="271"/>
      <c r="J409" s="171" t="s">
        <v>91</v>
      </c>
      <c r="K409" s="164"/>
      <c r="L409" s="299" t="s">
        <v>628</v>
      </c>
      <c r="M409" s="248"/>
      <c r="N409" s="166"/>
      <c r="O409" s="168"/>
      <c r="P409" s="167"/>
      <c r="Q409" s="168"/>
      <c r="R409" s="271"/>
      <c r="AO409" s="260"/>
      <c r="AP409" s="260"/>
      <c r="AQ409" s="260"/>
      <c r="AR409" s="260"/>
      <c r="AS409" s="260"/>
      <c r="AT409" s="260"/>
      <c r="AU409" s="260"/>
      <c r="AV409" s="260"/>
      <c r="AW409" s="260"/>
      <c r="AX409" s="260"/>
      <c r="AY409" s="260"/>
      <c r="AZ409" s="260" t="s">
        <v>170</v>
      </c>
      <c r="BA409" s="260"/>
      <c r="BB409" s="260"/>
      <c r="BC409" s="260"/>
      <c r="BD409" s="260"/>
      <c r="BE409" s="260"/>
      <c r="BF409" s="260"/>
      <c r="BG409" s="210"/>
      <c r="BH409" s="210"/>
      <c r="BI409" s="210"/>
    </row>
    <row r="410" spans="1:61" x14ac:dyDescent="0.25">
      <c r="A410" s="171" t="s">
        <v>91</v>
      </c>
      <c r="B410" s="164"/>
      <c r="C410" s="299" t="s">
        <v>628</v>
      </c>
      <c r="D410" s="166"/>
      <c r="E410" s="168"/>
      <c r="F410" s="167"/>
      <c r="G410" s="168"/>
      <c r="H410" s="271"/>
      <c r="J410" s="171" t="s">
        <v>91</v>
      </c>
      <c r="K410" s="164"/>
      <c r="L410" s="299" t="s">
        <v>628</v>
      </c>
      <c r="M410" s="248"/>
      <c r="N410" s="166"/>
      <c r="O410" s="168"/>
      <c r="P410" s="167"/>
      <c r="Q410" s="168"/>
      <c r="R410" s="271"/>
      <c r="AO410" s="260"/>
      <c r="AP410" s="260"/>
      <c r="AQ410" s="260"/>
      <c r="AR410" s="260"/>
      <c r="AS410" s="260"/>
      <c r="AT410" s="260"/>
      <c r="AU410" s="260"/>
      <c r="AV410" s="260"/>
      <c r="AW410" s="260"/>
      <c r="AX410" s="260"/>
      <c r="AY410" s="260"/>
      <c r="AZ410" s="260" t="s">
        <v>170</v>
      </c>
      <c r="BA410" s="260"/>
      <c r="BB410" s="260"/>
      <c r="BC410" s="260"/>
      <c r="BD410" s="260"/>
      <c r="BE410" s="260"/>
      <c r="BF410" s="260"/>
      <c r="BG410" s="210"/>
      <c r="BH410" s="210"/>
      <c r="BI410" s="210"/>
    </row>
    <row r="411" spans="1:61" x14ac:dyDescent="0.25">
      <c r="A411" s="171" t="s">
        <v>91</v>
      </c>
      <c r="B411" s="164"/>
      <c r="C411" s="299" t="s">
        <v>628</v>
      </c>
      <c r="D411" s="166"/>
      <c r="E411" s="168"/>
      <c r="F411" s="167"/>
      <c r="G411" s="168"/>
      <c r="H411" s="271"/>
      <c r="J411" s="171" t="s">
        <v>91</v>
      </c>
      <c r="K411" s="164"/>
      <c r="L411" s="299" t="s">
        <v>628</v>
      </c>
      <c r="M411" s="248"/>
      <c r="N411" s="166"/>
      <c r="O411" s="168"/>
      <c r="P411" s="167"/>
      <c r="Q411" s="168"/>
      <c r="R411" s="271"/>
      <c r="AO411" s="260"/>
      <c r="AP411" s="260"/>
      <c r="AQ411" s="260"/>
      <c r="AR411" s="260"/>
      <c r="AS411" s="260"/>
      <c r="AT411" s="260"/>
      <c r="AU411" s="260"/>
      <c r="AV411" s="260"/>
      <c r="AW411" s="260"/>
      <c r="AX411" s="260"/>
      <c r="AY411" s="260"/>
      <c r="AZ411" s="260" t="s">
        <v>170</v>
      </c>
      <c r="BA411" s="260"/>
      <c r="BB411" s="260"/>
      <c r="BC411" s="260"/>
      <c r="BD411" s="260"/>
      <c r="BE411" s="260"/>
      <c r="BF411" s="260"/>
      <c r="BG411" s="210"/>
      <c r="BH411" s="210"/>
      <c r="BI411" s="210"/>
    </row>
    <row r="412" spans="1:61" x14ac:dyDescent="0.25">
      <c r="A412" s="171" t="s">
        <v>91</v>
      </c>
      <c r="B412" s="164"/>
      <c r="C412" s="299" t="s">
        <v>628</v>
      </c>
      <c r="D412" s="166"/>
      <c r="E412" s="168"/>
      <c r="F412" s="167"/>
      <c r="G412" s="168"/>
      <c r="H412" s="271"/>
      <c r="J412" s="171" t="s">
        <v>91</v>
      </c>
      <c r="K412" s="164"/>
      <c r="L412" s="299" t="s">
        <v>628</v>
      </c>
      <c r="M412" s="248"/>
      <c r="N412" s="166"/>
      <c r="O412" s="168"/>
      <c r="P412" s="167"/>
      <c r="Q412" s="168"/>
      <c r="R412" s="271"/>
      <c r="AO412" s="260"/>
      <c r="AP412" s="260"/>
      <c r="AQ412" s="260"/>
      <c r="AR412" s="260"/>
      <c r="AS412" s="260"/>
      <c r="AT412" s="260"/>
      <c r="AU412" s="260"/>
      <c r="AV412" s="260"/>
      <c r="AW412" s="260"/>
      <c r="AX412" s="260"/>
      <c r="AY412" s="260"/>
      <c r="AZ412" s="260" t="s">
        <v>170</v>
      </c>
      <c r="BA412" s="260"/>
      <c r="BB412" s="260"/>
      <c r="BC412" s="260"/>
      <c r="BD412" s="260"/>
      <c r="BE412" s="260"/>
      <c r="BF412" s="260"/>
      <c r="BG412" s="210"/>
      <c r="BH412" s="210"/>
      <c r="BI412" s="210"/>
    </row>
    <row r="413" spans="1:61" x14ac:dyDescent="0.25">
      <c r="A413" s="171" t="s">
        <v>91</v>
      </c>
      <c r="B413" s="164"/>
      <c r="C413" s="299" t="s">
        <v>628</v>
      </c>
      <c r="D413" s="166"/>
      <c r="E413" s="168"/>
      <c r="F413" s="167"/>
      <c r="G413" s="168"/>
      <c r="H413" s="271"/>
      <c r="J413" s="171" t="s">
        <v>91</v>
      </c>
      <c r="K413" s="164"/>
      <c r="L413" s="299" t="s">
        <v>628</v>
      </c>
      <c r="M413" s="248"/>
      <c r="N413" s="166"/>
      <c r="O413" s="168"/>
      <c r="P413" s="167"/>
      <c r="Q413" s="168"/>
      <c r="R413" s="271"/>
      <c r="AO413" s="260"/>
      <c r="AP413" s="260"/>
      <c r="AQ413" s="260"/>
      <c r="AR413" s="260"/>
      <c r="AS413" s="260"/>
      <c r="AT413" s="260"/>
      <c r="AU413" s="260"/>
      <c r="AV413" s="260"/>
      <c r="AW413" s="260"/>
      <c r="AX413" s="260"/>
      <c r="AY413" s="260"/>
      <c r="AZ413" s="260" t="s">
        <v>170</v>
      </c>
      <c r="BA413" s="260"/>
      <c r="BB413" s="260"/>
      <c r="BC413" s="260"/>
      <c r="BD413" s="260"/>
      <c r="BE413" s="260"/>
      <c r="BF413" s="260"/>
      <c r="BG413" s="210"/>
      <c r="BH413" s="210"/>
      <c r="BI413" s="210"/>
    </row>
    <row r="414" spans="1:61" x14ac:dyDescent="0.25">
      <c r="A414" s="171" t="s">
        <v>91</v>
      </c>
      <c r="B414" s="164"/>
      <c r="C414" s="299" t="s">
        <v>628</v>
      </c>
      <c r="D414" s="166"/>
      <c r="E414" s="168"/>
      <c r="F414" s="167"/>
      <c r="G414" s="168"/>
      <c r="H414" s="271"/>
      <c r="J414" s="171" t="s">
        <v>91</v>
      </c>
      <c r="K414" s="164"/>
      <c r="L414" s="299" t="s">
        <v>628</v>
      </c>
      <c r="M414" s="248"/>
      <c r="N414" s="166"/>
      <c r="O414" s="168"/>
      <c r="P414" s="167"/>
      <c r="Q414" s="168"/>
      <c r="R414" s="271"/>
      <c r="AO414" s="260"/>
      <c r="AP414" s="260"/>
      <c r="AQ414" s="260"/>
      <c r="AR414" s="260"/>
      <c r="AS414" s="260"/>
      <c r="AT414" s="260"/>
      <c r="AU414" s="260"/>
      <c r="AV414" s="260"/>
      <c r="AW414" s="260"/>
      <c r="AX414" s="260"/>
      <c r="AY414" s="260"/>
      <c r="AZ414" s="260" t="s">
        <v>170</v>
      </c>
      <c r="BA414" s="260"/>
      <c r="BB414" s="260"/>
      <c r="BC414" s="260"/>
      <c r="BD414" s="260"/>
      <c r="BE414" s="260"/>
      <c r="BF414" s="260"/>
      <c r="BG414" s="210"/>
      <c r="BH414" s="210"/>
      <c r="BI414" s="210"/>
    </row>
    <row r="415" spans="1:61" x14ac:dyDescent="0.25">
      <c r="A415" s="171" t="s">
        <v>91</v>
      </c>
      <c r="B415" s="164"/>
      <c r="C415" s="299" t="s">
        <v>628</v>
      </c>
      <c r="D415" s="166"/>
      <c r="E415" s="168"/>
      <c r="F415" s="167"/>
      <c r="G415" s="168"/>
      <c r="H415" s="271"/>
      <c r="J415" s="171" t="s">
        <v>91</v>
      </c>
      <c r="K415" s="164"/>
      <c r="L415" s="299" t="s">
        <v>628</v>
      </c>
      <c r="M415" s="248"/>
      <c r="N415" s="166"/>
      <c r="O415" s="168"/>
      <c r="P415" s="167"/>
      <c r="Q415" s="168"/>
      <c r="R415" s="271"/>
      <c r="AO415" s="260"/>
      <c r="AP415" s="260"/>
      <c r="AQ415" s="260"/>
      <c r="AR415" s="260"/>
      <c r="AS415" s="260"/>
      <c r="AT415" s="260"/>
      <c r="AU415" s="260"/>
      <c r="AV415" s="260"/>
      <c r="AW415" s="260"/>
      <c r="AX415" s="260"/>
      <c r="AY415" s="260"/>
      <c r="AZ415" s="260" t="s">
        <v>170</v>
      </c>
      <c r="BA415" s="260"/>
      <c r="BB415" s="260"/>
      <c r="BC415" s="260"/>
      <c r="BD415" s="260"/>
      <c r="BE415" s="260"/>
      <c r="BF415" s="260"/>
      <c r="BG415" s="210"/>
      <c r="BH415" s="210"/>
      <c r="BI415" s="210"/>
    </row>
    <row r="416" spans="1:61" x14ac:dyDescent="0.25">
      <c r="A416" s="171" t="s">
        <v>91</v>
      </c>
      <c r="B416" s="164"/>
      <c r="C416" s="299" t="s">
        <v>628</v>
      </c>
      <c r="D416" s="166"/>
      <c r="E416" s="168"/>
      <c r="F416" s="167"/>
      <c r="G416" s="168"/>
      <c r="H416" s="271"/>
      <c r="J416" s="171" t="s">
        <v>91</v>
      </c>
      <c r="K416" s="164"/>
      <c r="L416" s="299" t="s">
        <v>628</v>
      </c>
      <c r="M416" s="248"/>
      <c r="N416" s="166"/>
      <c r="O416" s="168"/>
      <c r="P416" s="167"/>
      <c r="Q416" s="168"/>
      <c r="R416" s="271"/>
      <c r="AO416" s="260"/>
      <c r="AP416" s="260"/>
      <c r="AQ416" s="260"/>
      <c r="AR416" s="260"/>
      <c r="AS416" s="260"/>
      <c r="AT416" s="260"/>
      <c r="AU416" s="260"/>
      <c r="AV416" s="260"/>
      <c r="AW416" s="260"/>
      <c r="AX416" s="260"/>
      <c r="AY416" s="260"/>
      <c r="AZ416" s="260" t="s">
        <v>170</v>
      </c>
      <c r="BA416" s="260"/>
      <c r="BB416" s="260"/>
      <c r="BC416" s="260"/>
      <c r="BD416" s="260"/>
      <c r="BE416" s="260"/>
      <c r="BF416" s="260"/>
      <c r="BG416" s="210"/>
      <c r="BH416" s="210"/>
      <c r="BI416" s="210"/>
    </row>
    <row r="417" spans="1:61" x14ac:dyDescent="0.25">
      <c r="A417" s="171" t="s">
        <v>91</v>
      </c>
      <c r="B417" s="164"/>
      <c r="C417" s="299" t="s">
        <v>628</v>
      </c>
      <c r="D417" s="166"/>
      <c r="E417" s="168"/>
      <c r="F417" s="167"/>
      <c r="G417" s="168"/>
      <c r="H417" s="271"/>
      <c r="J417" s="171" t="s">
        <v>91</v>
      </c>
      <c r="K417" s="164"/>
      <c r="L417" s="299" t="s">
        <v>628</v>
      </c>
      <c r="M417" s="248"/>
      <c r="N417" s="166"/>
      <c r="O417" s="168"/>
      <c r="P417" s="167"/>
      <c r="Q417" s="168"/>
      <c r="R417" s="271"/>
      <c r="AO417" s="260"/>
      <c r="AP417" s="260"/>
      <c r="AQ417" s="260"/>
      <c r="AR417" s="260"/>
      <c r="AS417" s="260"/>
      <c r="AT417" s="260"/>
      <c r="AU417" s="260"/>
      <c r="AV417" s="260"/>
      <c r="AW417" s="260"/>
      <c r="AX417" s="260"/>
      <c r="AY417" s="260"/>
      <c r="AZ417" s="260" t="s">
        <v>170</v>
      </c>
      <c r="BA417" s="260"/>
      <c r="BB417" s="260"/>
      <c r="BC417" s="260"/>
      <c r="BD417" s="260"/>
      <c r="BE417" s="260"/>
      <c r="BF417" s="260"/>
      <c r="BG417" s="210"/>
      <c r="BH417" s="210"/>
      <c r="BI417" s="210"/>
    </row>
    <row r="418" spans="1:61" x14ac:dyDescent="0.25">
      <c r="A418" s="171" t="s">
        <v>91</v>
      </c>
      <c r="B418" s="164"/>
      <c r="C418" s="299" t="s">
        <v>628</v>
      </c>
      <c r="D418" s="166"/>
      <c r="E418" s="168"/>
      <c r="F418" s="167"/>
      <c r="G418" s="168"/>
      <c r="H418" s="271"/>
      <c r="J418" s="171" t="s">
        <v>91</v>
      </c>
      <c r="K418" s="164"/>
      <c r="L418" s="299" t="s">
        <v>628</v>
      </c>
      <c r="M418" s="248"/>
      <c r="N418" s="166"/>
      <c r="O418" s="168"/>
      <c r="P418" s="167"/>
      <c r="Q418" s="168"/>
      <c r="R418" s="271"/>
      <c r="AO418" s="260"/>
      <c r="AP418" s="260"/>
      <c r="AQ418" s="260"/>
      <c r="AR418" s="260"/>
      <c r="AS418" s="260"/>
      <c r="AT418" s="260"/>
      <c r="AU418" s="260"/>
      <c r="AV418" s="260"/>
      <c r="AW418" s="260"/>
      <c r="AX418" s="260"/>
      <c r="AY418" s="260"/>
      <c r="AZ418" s="260" t="s">
        <v>170</v>
      </c>
      <c r="BA418" s="260"/>
      <c r="BB418" s="260"/>
      <c r="BC418" s="260"/>
      <c r="BD418" s="260"/>
      <c r="BE418" s="260"/>
      <c r="BF418" s="260"/>
      <c r="BG418" s="210"/>
      <c r="BH418" s="210"/>
      <c r="BI418" s="210"/>
    </row>
    <row r="419" spans="1:61" x14ac:dyDescent="0.25">
      <c r="A419" s="171" t="s">
        <v>91</v>
      </c>
      <c r="B419" s="164"/>
      <c r="C419" s="299" t="s">
        <v>628</v>
      </c>
      <c r="D419" s="166"/>
      <c r="E419" s="168"/>
      <c r="F419" s="167"/>
      <c r="G419" s="168"/>
      <c r="H419" s="271"/>
      <c r="J419" s="171" t="s">
        <v>91</v>
      </c>
      <c r="K419" s="164"/>
      <c r="L419" s="299" t="s">
        <v>628</v>
      </c>
      <c r="M419" s="248"/>
      <c r="N419" s="166"/>
      <c r="O419" s="168"/>
      <c r="P419" s="167"/>
      <c r="Q419" s="168"/>
      <c r="R419" s="271"/>
      <c r="AO419" s="260"/>
      <c r="AP419" s="260"/>
      <c r="AQ419" s="260"/>
      <c r="AR419" s="260"/>
      <c r="AS419" s="260"/>
      <c r="AT419" s="260"/>
      <c r="AU419" s="260"/>
      <c r="AV419" s="260"/>
      <c r="AW419" s="260"/>
      <c r="AX419" s="260"/>
      <c r="AY419" s="260"/>
      <c r="AZ419" s="260" t="s">
        <v>170</v>
      </c>
      <c r="BA419" s="260"/>
      <c r="BB419" s="260"/>
      <c r="BC419" s="260"/>
      <c r="BD419" s="260"/>
      <c r="BE419" s="260"/>
      <c r="BF419" s="260"/>
      <c r="BG419" s="210"/>
      <c r="BH419" s="210"/>
      <c r="BI419" s="210"/>
    </row>
    <row r="420" spans="1:61" x14ac:dyDescent="0.25">
      <c r="A420" s="171" t="s">
        <v>91</v>
      </c>
      <c r="B420" s="164"/>
      <c r="C420" s="299" t="s">
        <v>628</v>
      </c>
      <c r="D420" s="166"/>
      <c r="E420" s="168"/>
      <c r="F420" s="167"/>
      <c r="G420" s="168"/>
      <c r="H420" s="271"/>
      <c r="J420" s="171" t="s">
        <v>91</v>
      </c>
      <c r="K420" s="164"/>
      <c r="L420" s="299" t="s">
        <v>628</v>
      </c>
      <c r="M420" s="248"/>
      <c r="N420" s="166"/>
      <c r="O420" s="168"/>
      <c r="P420" s="167"/>
      <c r="Q420" s="168"/>
      <c r="R420" s="271"/>
      <c r="AO420" s="260"/>
      <c r="AP420" s="260"/>
      <c r="AQ420" s="260"/>
      <c r="AR420" s="260"/>
      <c r="AS420" s="260"/>
      <c r="AT420" s="260"/>
      <c r="AU420" s="260"/>
      <c r="AV420" s="260"/>
      <c r="AW420" s="260"/>
      <c r="AX420" s="260"/>
      <c r="AY420" s="260"/>
      <c r="AZ420" s="260" t="s">
        <v>170</v>
      </c>
      <c r="BA420" s="260"/>
      <c r="BB420" s="260"/>
      <c r="BC420" s="260"/>
      <c r="BD420" s="260"/>
      <c r="BE420" s="260"/>
      <c r="BF420" s="260"/>
      <c r="BG420" s="210"/>
      <c r="BH420" s="210"/>
      <c r="BI420" s="210"/>
    </row>
    <row r="421" spans="1:61" x14ac:dyDescent="0.25">
      <c r="A421" s="171" t="s">
        <v>91</v>
      </c>
      <c r="B421" s="164"/>
      <c r="C421" s="299" t="s">
        <v>628</v>
      </c>
      <c r="D421" s="166"/>
      <c r="E421" s="168"/>
      <c r="F421" s="167"/>
      <c r="G421" s="168"/>
      <c r="H421" s="271"/>
      <c r="J421" s="171" t="s">
        <v>91</v>
      </c>
      <c r="K421" s="164"/>
      <c r="L421" s="299" t="s">
        <v>628</v>
      </c>
      <c r="M421" s="248"/>
      <c r="N421" s="166"/>
      <c r="O421" s="168"/>
      <c r="P421" s="167"/>
      <c r="Q421" s="168"/>
      <c r="R421" s="271"/>
      <c r="AO421" s="260"/>
      <c r="AP421" s="260"/>
      <c r="AQ421" s="260"/>
      <c r="AR421" s="260"/>
      <c r="AS421" s="260"/>
      <c r="AT421" s="260"/>
      <c r="AU421" s="260"/>
      <c r="AV421" s="260"/>
      <c r="AW421" s="260"/>
      <c r="AX421" s="260"/>
      <c r="AY421" s="260"/>
      <c r="AZ421" s="260" t="s">
        <v>170</v>
      </c>
      <c r="BA421" s="260"/>
      <c r="BB421" s="260"/>
      <c r="BC421" s="260"/>
      <c r="BD421" s="260"/>
      <c r="BE421" s="260"/>
      <c r="BF421" s="260"/>
      <c r="BG421" s="210"/>
      <c r="BH421" s="210"/>
      <c r="BI421" s="210"/>
    </row>
    <row r="422" spans="1:61" x14ac:dyDescent="0.25">
      <c r="A422" s="171" t="s">
        <v>91</v>
      </c>
      <c r="B422" s="164"/>
      <c r="C422" s="299" t="s">
        <v>628</v>
      </c>
      <c r="D422" s="166"/>
      <c r="E422" s="168"/>
      <c r="F422" s="167"/>
      <c r="G422" s="168"/>
      <c r="H422" s="271"/>
      <c r="J422" s="171" t="s">
        <v>91</v>
      </c>
      <c r="K422" s="164"/>
      <c r="L422" s="299" t="s">
        <v>628</v>
      </c>
      <c r="M422" s="248"/>
      <c r="N422" s="166"/>
      <c r="O422" s="168"/>
      <c r="P422" s="167"/>
      <c r="Q422" s="168"/>
      <c r="R422" s="271"/>
      <c r="AO422" s="260"/>
      <c r="AP422" s="260"/>
      <c r="AQ422" s="260"/>
      <c r="AR422" s="260"/>
      <c r="AS422" s="260"/>
      <c r="AT422" s="260"/>
      <c r="AU422" s="260"/>
      <c r="AV422" s="260"/>
      <c r="AW422" s="260"/>
      <c r="AX422" s="260"/>
      <c r="AY422" s="260"/>
      <c r="AZ422" s="260" t="s">
        <v>170</v>
      </c>
      <c r="BA422" s="260"/>
      <c r="BB422" s="260"/>
      <c r="BC422" s="260"/>
      <c r="BD422" s="260"/>
      <c r="BE422" s="260"/>
      <c r="BF422" s="260"/>
      <c r="BG422" s="210"/>
      <c r="BH422" s="210"/>
      <c r="BI422" s="210"/>
    </row>
    <row r="423" spans="1:61" x14ac:dyDescent="0.25">
      <c r="A423" s="171" t="s">
        <v>91</v>
      </c>
      <c r="B423" s="164"/>
      <c r="C423" s="299" t="s">
        <v>628</v>
      </c>
      <c r="D423" s="166"/>
      <c r="E423" s="168"/>
      <c r="F423" s="167"/>
      <c r="G423" s="168"/>
      <c r="H423" s="271"/>
      <c r="J423" s="171" t="s">
        <v>91</v>
      </c>
      <c r="K423" s="164"/>
      <c r="L423" s="299" t="s">
        <v>628</v>
      </c>
      <c r="M423" s="248"/>
      <c r="N423" s="166"/>
      <c r="O423" s="168"/>
      <c r="P423" s="167"/>
      <c r="Q423" s="168"/>
      <c r="R423" s="271"/>
      <c r="AO423" s="260"/>
      <c r="AP423" s="260"/>
      <c r="AQ423" s="260"/>
      <c r="AR423" s="260"/>
      <c r="AS423" s="260"/>
      <c r="AT423" s="260"/>
      <c r="AU423" s="260"/>
      <c r="AV423" s="260"/>
      <c r="AW423" s="260"/>
      <c r="AX423" s="260"/>
      <c r="AY423" s="260"/>
      <c r="AZ423" s="260" t="s">
        <v>170</v>
      </c>
      <c r="BA423" s="260"/>
      <c r="BB423" s="260"/>
      <c r="BC423" s="260"/>
      <c r="BD423" s="260"/>
      <c r="BE423" s="260"/>
      <c r="BF423" s="260"/>
      <c r="BG423" s="210"/>
      <c r="BH423" s="210"/>
      <c r="BI423" s="210"/>
    </row>
    <row r="424" spans="1:61" x14ac:dyDescent="0.25">
      <c r="A424" s="171" t="s">
        <v>91</v>
      </c>
      <c r="B424" s="164"/>
      <c r="C424" s="299" t="s">
        <v>628</v>
      </c>
      <c r="D424" s="166"/>
      <c r="E424" s="168"/>
      <c r="F424" s="167"/>
      <c r="G424" s="168"/>
      <c r="H424" s="271"/>
      <c r="J424" s="171" t="s">
        <v>91</v>
      </c>
      <c r="K424" s="164"/>
      <c r="L424" s="299" t="s">
        <v>628</v>
      </c>
      <c r="M424" s="248"/>
      <c r="N424" s="166"/>
      <c r="O424" s="168"/>
      <c r="P424" s="167"/>
      <c r="Q424" s="168"/>
      <c r="R424" s="271"/>
      <c r="AO424" s="260"/>
      <c r="AP424" s="260"/>
      <c r="AQ424" s="260"/>
      <c r="AR424" s="260"/>
      <c r="AS424" s="260"/>
      <c r="AT424" s="260"/>
      <c r="AU424" s="260"/>
      <c r="AV424" s="260"/>
      <c r="AW424" s="260"/>
      <c r="AX424" s="260"/>
      <c r="AY424" s="260"/>
      <c r="AZ424" s="260" t="s">
        <v>170</v>
      </c>
      <c r="BA424" s="260"/>
      <c r="BB424" s="260"/>
      <c r="BC424" s="260"/>
      <c r="BD424" s="260"/>
      <c r="BE424" s="260"/>
      <c r="BF424" s="260"/>
      <c r="BG424" s="210"/>
      <c r="BH424" s="210"/>
      <c r="BI424" s="210"/>
    </row>
    <row r="425" spans="1:61" x14ac:dyDescent="0.25">
      <c r="A425" s="171" t="s">
        <v>91</v>
      </c>
      <c r="B425" s="164"/>
      <c r="C425" s="299" t="s">
        <v>628</v>
      </c>
      <c r="D425" s="166"/>
      <c r="E425" s="168"/>
      <c r="F425" s="167"/>
      <c r="G425" s="168"/>
      <c r="H425" s="271"/>
      <c r="J425" s="171" t="s">
        <v>91</v>
      </c>
      <c r="K425" s="164"/>
      <c r="L425" s="299" t="s">
        <v>628</v>
      </c>
      <c r="M425" s="248"/>
      <c r="N425" s="166"/>
      <c r="O425" s="168"/>
      <c r="P425" s="167"/>
      <c r="Q425" s="168"/>
      <c r="R425" s="271"/>
      <c r="AO425" s="260"/>
      <c r="AP425" s="260"/>
      <c r="AQ425" s="260"/>
      <c r="AR425" s="260"/>
      <c r="AS425" s="260"/>
      <c r="AT425" s="260"/>
      <c r="AU425" s="260"/>
      <c r="AV425" s="260"/>
      <c r="AW425" s="260"/>
      <c r="AX425" s="260"/>
      <c r="AY425" s="260"/>
      <c r="AZ425" s="260" t="s">
        <v>170</v>
      </c>
      <c r="BA425" s="260"/>
      <c r="BB425" s="260"/>
      <c r="BC425" s="260"/>
      <c r="BD425" s="260"/>
      <c r="BE425" s="260"/>
      <c r="BF425" s="260"/>
      <c r="BG425" s="210"/>
      <c r="BH425" s="210"/>
      <c r="BI425" s="210"/>
    </row>
    <row r="426" spans="1:61" x14ac:dyDescent="0.25">
      <c r="A426" s="171" t="s">
        <v>91</v>
      </c>
      <c r="B426" s="164"/>
      <c r="C426" s="299" t="s">
        <v>628</v>
      </c>
      <c r="D426" s="166"/>
      <c r="E426" s="168"/>
      <c r="F426" s="167"/>
      <c r="G426" s="168"/>
      <c r="H426" s="271"/>
      <c r="J426" s="171" t="s">
        <v>91</v>
      </c>
      <c r="K426" s="164"/>
      <c r="L426" s="299" t="s">
        <v>628</v>
      </c>
      <c r="M426" s="248"/>
      <c r="N426" s="166"/>
      <c r="O426" s="168"/>
      <c r="P426" s="167"/>
      <c r="Q426" s="168"/>
      <c r="R426" s="271"/>
      <c r="AO426" s="260"/>
      <c r="AP426" s="260"/>
      <c r="AQ426" s="260"/>
      <c r="AR426" s="260"/>
      <c r="AS426" s="260"/>
      <c r="AT426" s="260"/>
      <c r="AU426" s="260"/>
      <c r="AV426" s="260"/>
      <c r="AW426" s="260"/>
      <c r="AX426" s="260"/>
      <c r="AY426" s="260"/>
      <c r="AZ426" s="260" t="s">
        <v>170</v>
      </c>
      <c r="BA426" s="260"/>
      <c r="BB426" s="260"/>
      <c r="BC426" s="260"/>
      <c r="BD426" s="260"/>
      <c r="BE426" s="260"/>
      <c r="BF426" s="260"/>
      <c r="BG426" s="210"/>
      <c r="BH426" s="210"/>
      <c r="BI426" s="210"/>
    </row>
    <row r="427" spans="1:61" x14ac:dyDescent="0.25">
      <c r="A427" s="171" t="s">
        <v>91</v>
      </c>
      <c r="B427" s="164"/>
      <c r="C427" s="299" t="s">
        <v>628</v>
      </c>
      <c r="D427" s="166"/>
      <c r="E427" s="168"/>
      <c r="F427" s="167"/>
      <c r="G427" s="168"/>
      <c r="H427" s="271"/>
      <c r="J427" s="171" t="s">
        <v>91</v>
      </c>
      <c r="K427" s="164"/>
      <c r="L427" s="299" t="s">
        <v>628</v>
      </c>
      <c r="M427" s="248"/>
      <c r="N427" s="166"/>
      <c r="O427" s="168"/>
      <c r="P427" s="167"/>
      <c r="Q427" s="168"/>
      <c r="R427" s="271"/>
      <c r="AO427" s="260"/>
      <c r="AP427" s="260"/>
      <c r="AQ427" s="260"/>
      <c r="AR427" s="260"/>
      <c r="AS427" s="260"/>
      <c r="AT427" s="260"/>
      <c r="AU427" s="260"/>
      <c r="AV427" s="260"/>
      <c r="AW427" s="260"/>
      <c r="AX427" s="260"/>
      <c r="AY427" s="260"/>
      <c r="AZ427" s="260" t="s">
        <v>170</v>
      </c>
      <c r="BA427" s="260"/>
      <c r="BB427" s="260"/>
      <c r="BC427" s="260"/>
      <c r="BD427" s="260"/>
      <c r="BE427" s="260"/>
      <c r="BF427" s="260"/>
      <c r="BG427" s="210"/>
      <c r="BH427" s="210"/>
      <c r="BI427" s="210"/>
    </row>
    <row r="428" spans="1:61" x14ac:dyDescent="0.25">
      <c r="A428" s="171" t="s">
        <v>91</v>
      </c>
      <c r="B428" s="164"/>
      <c r="C428" s="299" t="s">
        <v>628</v>
      </c>
      <c r="D428" s="166"/>
      <c r="E428" s="168"/>
      <c r="F428" s="167"/>
      <c r="G428" s="168"/>
      <c r="H428" s="271"/>
      <c r="J428" s="171" t="s">
        <v>91</v>
      </c>
      <c r="K428" s="164"/>
      <c r="L428" s="299" t="s">
        <v>628</v>
      </c>
      <c r="M428" s="248"/>
      <c r="N428" s="166"/>
      <c r="O428" s="168"/>
      <c r="P428" s="167"/>
      <c r="Q428" s="168"/>
      <c r="R428" s="271"/>
      <c r="AO428" s="260"/>
      <c r="AP428" s="260"/>
      <c r="AQ428" s="260"/>
      <c r="AR428" s="260"/>
      <c r="AS428" s="260"/>
      <c r="AT428" s="260"/>
      <c r="AU428" s="260"/>
      <c r="AV428" s="260"/>
      <c r="AW428" s="260"/>
      <c r="AX428" s="260"/>
      <c r="AY428" s="260"/>
      <c r="AZ428" s="260" t="s">
        <v>170</v>
      </c>
      <c r="BA428" s="260"/>
      <c r="BB428" s="260"/>
      <c r="BC428" s="260"/>
      <c r="BD428" s="260"/>
      <c r="BE428" s="260"/>
      <c r="BF428" s="260"/>
      <c r="BG428" s="210"/>
      <c r="BH428" s="210"/>
      <c r="BI428" s="210"/>
    </row>
    <row r="429" spans="1:61" x14ac:dyDescent="0.25">
      <c r="A429" s="171" t="s">
        <v>91</v>
      </c>
      <c r="B429" s="164"/>
      <c r="C429" s="299" t="s">
        <v>628</v>
      </c>
      <c r="D429" s="166"/>
      <c r="E429" s="168"/>
      <c r="F429" s="167"/>
      <c r="G429" s="168"/>
      <c r="H429" s="271"/>
      <c r="J429" s="171" t="s">
        <v>91</v>
      </c>
      <c r="K429" s="164"/>
      <c r="L429" s="299" t="s">
        <v>628</v>
      </c>
      <c r="M429" s="248"/>
      <c r="N429" s="166"/>
      <c r="O429" s="168"/>
      <c r="P429" s="167"/>
      <c r="Q429" s="168"/>
      <c r="R429" s="271"/>
      <c r="AO429" s="260"/>
      <c r="AP429" s="260"/>
      <c r="AQ429" s="260"/>
      <c r="AR429" s="260"/>
      <c r="AS429" s="260"/>
      <c r="AT429" s="260"/>
      <c r="AU429" s="260"/>
      <c r="AV429" s="260"/>
      <c r="AW429" s="260"/>
      <c r="AX429" s="260"/>
      <c r="AY429" s="260"/>
      <c r="AZ429" s="260" t="s">
        <v>170</v>
      </c>
      <c r="BA429" s="260"/>
      <c r="BB429" s="260"/>
      <c r="BC429" s="260"/>
      <c r="BD429" s="260"/>
      <c r="BE429" s="260"/>
      <c r="BF429" s="260"/>
      <c r="BG429" s="210"/>
      <c r="BH429" s="210"/>
      <c r="BI429" s="210"/>
    </row>
    <row r="430" spans="1:61" x14ac:dyDescent="0.25">
      <c r="A430" s="171" t="s">
        <v>91</v>
      </c>
      <c r="B430" s="164"/>
      <c r="C430" s="299" t="s">
        <v>628</v>
      </c>
      <c r="D430" s="166"/>
      <c r="E430" s="168"/>
      <c r="F430" s="167"/>
      <c r="G430" s="168"/>
      <c r="H430" s="271"/>
      <c r="J430" s="171" t="s">
        <v>91</v>
      </c>
      <c r="K430" s="164"/>
      <c r="L430" s="299" t="s">
        <v>628</v>
      </c>
      <c r="M430" s="248"/>
      <c r="N430" s="166"/>
      <c r="O430" s="168"/>
      <c r="P430" s="167"/>
      <c r="Q430" s="168"/>
      <c r="R430" s="271"/>
      <c r="AO430" s="260"/>
      <c r="AP430" s="260"/>
      <c r="AQ430" s="260"/>
      <c r="AR430" s="260"/>
      <c r="AS430" s="260"/>
      <c r="AT430" s="260"/>
      <c r="AU430" s="260"/>
      <c r="AV430" s="260"/>
      <c r="AW430" s="260"/>
      <c r="AX430" s="260"/>
      <c r="AY430" s="260"/>
      <c r="AZ430" s="260" t="s">
        <v>170</v>
      </c>
      <c r="BA430" s="260"/>
      <c r="BB430" s="260"/>
      <c r="BC430" s="260"/>
      <c r="BD430" s="260"/>
      <c r="BE430" s="260"/>
      <c r="BF430" s="260"/>
      <c r="BG430" s="210"/>
      <c r="BH430" s="210"/>
      <c r="BI430" s="210"/>
    </row>
    <row r="431" spans="1:61" x14ac:dyDescent="0.25">
      <c r="A431" s="171" t="s">
        <v>91</v>
      </c>
      <c r="B431" s="164"/>
      <c r="C431" s="299" t="s">
        <v>628</v>
      </c>
      <c r="D431" s="166"/>
      <c r="E431" s="168"/>
      <c r="F431" s="167"/>
      <c r="G431" s="168"/>
      <c r="H431" s="271"/>
      <c r="J431" s="171" t="s">
        <v>91</v>
      </c>
      <c r="K431" s="164"/>
      <c r="L431" s="299" t="s">
        <v>628</v>
      </c>
      <c r="M431" s="248"/>
      <c r="N431" s="166"/>
      <c r="O431" s="168"/>
      <c r="P431" s="167"/>
      <c r="Q431" s="168"/>
      <c r="R431" s="271"/>
      <c r="AO431" s="260"/>
      <c r="AP431" s="260"/>
      <c r="AQ431" s="260"/>
      <c r="AR431" s="260"/>
      <c r="AS431" s="260"/>
      <c r="AT431" s="260"/>
      <c r="AU431" s="260"/>
      <c r="AV431" s="260"/>
      <c r="AW431" s="260"/>
      <c r="AX431" s="260"/>
      <c r="AY431" s="260"/>
      <c r="AZ431" s="260" t="s">
        <v>170</v>
      </c>
      <c r="BA431" s="260"/>
      <c r="BB431" s="260"/>
      <c r="BC431" s="260"/>
      <c r="BD431" s="260"/>
      <c r="BE431" s="260"/>
      <c r="BF431" s="260"/>
      <c r="BG431" s="210"/>
      <c r="BH431" s="210"/>
      <c r="BI431" s="210"/>
    </row>
    <row r="432" spans="1:61" x14ac:dyDescent="0.25">
      <c r="A432" s="171" t="s">
        <v>91</v>
      </c>
      <c r="B432" s="164"/>
      <c r="C432" s="299" t="s">
        <v>628</v>
      </c>
      <c r="D432" s="166"/>
      <c r="E432" s="168"/>
      <c r="F432" s="167"/>
      <c r="G432" s="168"/>
      <c r="H432" s="271"/>
      <c r="J432" s="171" t="s">
        <v>91</v>
      </c>
      <c r="K432" s="164"/>
      <c r="L432" s="299" t="s">
        <v>628</v>
      </c>
      <c r="M432" s="248"/>
      <c r="N432" s="166"/>
      <c r="O432" s="168"/>
      <c r="P432" s="167"/>
      <c r="Q432" s="168"/>
      <c r="R432" s="271"/>
      <c r="AO432" s="260"/>
      <c r="AP432" s="260"/>
      <c r="AQ432" s="260"/>
      <c r="AR432" s="260"/>
      <c r="AS432" s="260"/>
      <c r="AT432" s="260"/>
      <c r="AU432" s="260"/>
      <c r="AV432" s="260"/>
      <c r="AW432" s="260"/>
      <c r="AX432" s="260"/>
      <c r="AY432" s="260"/>
      <c r="AZ432" s="260" t="s">
        <v>170</v>
      </c>
      <c r="BA432" s="260"/>
      <c r="BB432" s="260"/>
      <c r="BC432" s="260"/>
      <c r="BD432" s="260"/>
      <c r="BE432" s="260"/>
      <c r="BF432" s="260"/>
      <c r="BG432" s="210"/>
      <c r="BH432" s="210"/>
      <c r="BI432" s="210"/>
    </row>
    <row r="433" spans="1:61" x14ac:dyDescent="0.25">
      <c r="A433" s="171" t="s">
        <v>91</v>
      </c>
      <c r="B433" s="164"/>
      <c r="C433" s="299" t="s">
        <v>628</v>
      </c>
      <c r="D433" s="166"/>
      <c r="E433" s="168"/>
      <c r="F433" s="167"/>
      <c r="G433" s="168"/>
      <c r="H433" s="271"/>
      <c r="J433" s="171" t="s">
        <v>91</v>
      </c>
      <c r="K433" s="164"/>
      <c r="L433" s="299" t="s">
        <v>628</v>
      </c>
      <c r="M433" s="248"/>
      <c r="N433" s="166"/>
      <c r="O433" s="168"/>
      <c r="P433" s="167"/>
      <c r="Q433" s="168"/>
      <c r="R433" s="271"/>
      <c r="AO433" s="260"/>
      <c r="AP433" s="260"/>
      <c r="AQ433" s="260"/>
      <c r="AR433" s="260"/>
      <c r="AS433" s="260"/>
      <c r="AT433" s="260"/>
      <c r="AU433" s="260"/>
      <c r="AV433" s="260"/>
      <c r="AW433" s="260"/>
      <c r="AX433" s="260"/>
      <c r="AY433" s="260"/>
      <c r="AZ433" s="260" t="s">
        <v>170</v>
      </c>
      <c r="BA433" s="260"/>
      <c r="BB433" s="260"/>
      <c r="BC433" s="260"/>
      <c r="BD433" s="260"/>
      <c r="BE433" s="260"/>
      <c r="BF433" s="260"/>
      <c r="BG433" s="210"/>
      <c r="BH433" s="210"/>
      <c r="BI433" s="210"/>
    </row>
    <row r="434" spans="1:61" x14ac:dyDescent="0.25">
      <c r="A434" s="171" t="s">
        <v>91</v>
      </c>
      <c r="B434" s="164"/>
      <c r="C434" s="299" t="s">
        <v>628</v>
      </c>
      <c r="D434" s="166"/>
      <c r="E434" s="168"/>
      <c r="F434" s="167"/>
      <c r="G434" s="168"/>
      <c r="H434" s="271"/>
      <c r="J434" s="171" t="s">
        <v>91</v>
      </c>
      <c r="K434" s="164"/>
      <c r="L434" s="299" t="s">
        <v>628</v>
      </c>
      <c r="M434" s="248"/>
      <c r="N434" s="166"/>
      <c r="O434" s="168"/>
      <c r="P434" s="167"/>
      <c r="Q434" s="168"/>
      <c r="R434" s="271"/>
      <c r="AO434" s="260"/>
      <c r="AP434" s="260"/>
      <c r="AQ434" s="260"/>
      <c r="AR434" s="260"/>
      <c r="AS434" s="260"/>
      <c r="AT434" s="260"/>
      <c r="AU434" s="260"/>
      <c r="AV434" s="260"/>
      <c r="AW434" s="260"/>
      <c r="AX434" s="260"/>
      <c r="AY434" s="260"/>
      <c r="AZ434" s="260" t="s">
        <v>170</v>
      </c>
      <c r="BA434" s="260"/>
      <c r="BB434" s="260"/>
      <c r="BC434" s="260"/>
      <c r="BD434" s="260"/>
      <c r="BE434" s="260"/>
      <c r="BF434" s="260"/>
      <c r="BG434" s="210"/>
      <c r="BH434" s="210"/>
      <c r="BI434" s="210"/>
    </row>
    <row r="435" spans="1:61" x14ac:dyDescent="0.25">
      <c r="A435" s="171" t="s">
        <v>91</v>
      </c>
      <c r="B435" s="164"/>
      <c r="C435" s="299" t="s">
        <v>628</v>
      </c>
      <c r="D435" s="166"/>
      <c r="E435" s="168"/>
      <c r="F435" s="167"/>
      <c r="G435" s="168"/>
      <c r="H435" s="271"/>
      <c r="J435" s="171" t="s">
        <v>91</v>
      </c>
      <c r="K435" s="164"/>
      <c r="L435" s="299" t="s">
        <v>628</v>
      </c>
      <c r="M435" s="248"/>
      <c r="N435" s="166"/>
      <c r="O435" s="168"/>
      <c r="P435" s="167"/>
      <c r="Q435" s="168"/>
      <c r="R435" s="271"/>
      <c r="AO435" s="260"/>
      <c r="AP435" s="260"/>
      <c r="AQ435" s="260"/>
      <c r="AR435" s="260"/>
      <c r="AS435" s="260"/>
      <c r="AT435" s="260"/>
      <c r="AU435" s="260"/>
      <c r="AV435" s="260"/>
      <c r="AW435" s="260"/>
      <c r="AX435" s="260"/>
      <c r="AY435" s="260"/>
      <c r="AZ435" s="260" t="s">
        <v>170</v>
      </c>
      <c r="BA435" s="260"/>
      <c r="BB435" s="260"/>
      <c r="BC435" s="260"/>
      <c r="BD435" s="260"/>
      <c r="BE435" s="260"/>
      <c r="BF435" s="260"/>
      <c r="BG435" s="210"/>
      <c r="BH435" s="210"/>
      <c r="BI435" s="210"/>
    </row>
    <row r="436" spans="1:61" x14ac:dyDescent="0.25">
      <c r="A436" s="171" t="s">
        <v>91</v>
      </c>
      <c r="B436" s="164"/>
      <c r="C436" s="299" t="s">
        <v>628</v>
      </c>
      <c r="D436" s="166"/>
      <c r="E436" s="168"/>
      <c r="F436" s="167"/>
      <c r="G436" s="168"/>
      <c r="H436" s="271"/>
      <c r="J436" s="171" t="s">
        <v>91</v>
      </c>
      <c r="K436" s="164"/>
      <c r="L436" s="299" t="s">
        <v>628</v>
      </c>
      <c r="M436" s="248"/>
      <c r="N436" s="166"/>
      <c r="O436" s="168"/>
      <c r="P436" s="167"/>
      <c r="Q436" s="168"/>
      <c r="R436" s="271"/>
      <c r="AO436" s="260"/>
      <c r="AP436" s="260"/>
      <c r="AQ436" s="260"/>
      <c r="AR436" s="260"/>
      <c r="AS436" s="260"/>
      <c r="AT436" s="260"/>
      <c r="AU436" s="260"/>
      <c r="AV436" s="260"/>
      <c r="AW436" s="260"/>
      <c r="AX436" s="260"/>
      <c r="AY436" s="260"/>
      <c r="AZ436" s="260" t="s">
        <v>170</v>
      </c>
      <c r="BA436" s="260"/>
      <c r="BB436" s="260"/>
      <c r="BC436" s="260"/>
      <c r="BD436" s="260"/>
      <c r="BE436" s="260"/>
      <c r="BF436" s="260"/>
      <c r="BG436" s="210"/>
      <c r="BH436" s="210"/>
      <c r="BI436" s="210"/>
    </row>
    <row r="437" spans="1:61" x14ac:dyDescent="0.25">
      <c r="A437" s="171" t="s">
        <v>91</v>
      </c>
      <c r="B437" s="164"/>
      <c r="C437" s="299" t="s">
        <v>628</v>
      </c>
      <c r="D437" s="166"/>
      <c r="E437" s="168"/>
      <c r="F437" s="167"/>
      <c r="G437" s="168"/>
      <c r="H437" s="271"/>
      <c r="J437" s="171" t="s">
        <v>91</v>
      </c>
      <c r="K437" s="164"/>
      <c r="L437" s="299" t="s">
        <v>628</v>
      </c>
      <c r="M437" s="248"/>
      <c r="N437" s="166"/>
      <c r="O437" s="168"/>
      <c r="P437" s="167"/>
      <c r="Q437" s="168"/>
      <c r="R437" s="271"/>
      <c r="AO437" s="260"/>
      <c r="AP437" s="260"/>
      <c r="AQ437" s="260"/>
      <c r="AR437" s="260"/>
      <c r="AS437" s="260"/>
      <c r="AT437" s="260"/>
      <c r="AU437" s="260"/>
      <c r="AV437" s="260"/>
      <c r="AW437" s="260"/>
      <c r="AX437" s="260"/>
      <c r="AY437" s="260"/>
      <c r="AZ437" s="260" t="s">
        <v>170</v>
      </c>
      <c r="BA437" s="260"/>
      <c r="BB437" s="260"/>
      <c r="BC437" s="260"/>
      <c r="BD437" s="260"/>
      <c r="BE437" s="260"/>
      <c r="BF437" s="260"/>
      <c r="BG437" s="210"/>
      <c r="BH437" s="210"/>
      <c r="BI437" s="210"/>
    </row>
    <row r="438" spans="1:61" x14ac:dyDescent="0.25">
      <c r="A438" s="171" t="s">
        <v>91</v>
      </c>
      <c r="B438" s="164"/>
      <c r="C438" s="299" t="s">
        <v>628</v>
      </c>
      <c r="D438" s="166"/>
      <c r="E438" s="168"/>
      <c r="F438" s="167"/>
      <c r="G438" s="168"/>
      <c r="H438" s="271"/>
      <c r="J438" s="171" t="s">
        <v>91</v>
      </c>
      <c r="K438" s="164"/>
      <c r="L438" s="299" t="s">
        <v>628</v>
      </c>
      <c r="M438" s="248"/>
      <c r="N438" s="166"/>
      <c r="O438" s="168"/>
      <c r="P438" s="167"/>
      <c r="Q438" s="168"/>
      <c r="R438" s="271"/>
      <c r="AO438" s="260"/>
      <c r="AP438" s="260"/>
      <c r="AQ438" s="260"/>
      <c r="AR438" s="260"/>
      <c r="AS438" s="260"/>
      <c r="AT438" s="260"/>
      <c r="AU438" s="260"/>
      <c r="AV438" s="260"/>
      <c r="AW438" s="260"/>
      <c r="AX438" s="260"/>
      <c r="AY438" s="260"/>
      <c r="AZ438" s="260" t="s">
        <v>170</v>
      </c>
      <c r="BA438" s="260"/>
      <c r="BB438" s="260"/>
      <c r="BC438" s="260"/>
      <c r="BD438" s="260"/>
      <c r="BE438" s="260"/>
      <c r="BF438" s="260"/>
      <c r="BG438" s="210"/>
      <c r="BH438" s="210"/>
      <c r="BI438" s="210"/>
    </row>
    <row r="439" spans="1:61" x14ac:dyDescent="0.25">
      <c r="A439" s="171" t="s">
        <v>91</v>
      </c>
      <c r="B439" s="164"/>
      <c r="C439" s="299" t="s">
        <v>628</v>
      </c>
      <c r="D439" s="166"/>
      <c r="E439" s="168"/>
      <c r="F439" s="167"/>
      <c r="G439" s="168"/>
      <c r="H439" s="271"/>
      <c r="J439" s="171" t="s">
        <v>91</v>
      </c>
      <c r="K439" s="164"/>
      <c r="L439" s="299" t="s">
        <v>628</v>
      </c>
      <c r="M439" s="248"/>
      <c r="N439" s="166"/>
      <c r="O439" s="168"/>
      <c r="P439" s="167"/>
      <c r="Q439" s="168"/>
      <c r="R439" s="271"/>
      <c r="AO439" s="260"/>
      <c r="AP439" s="260"/>
      <c r="AQ439" s="260"/>
      <c r="AR439" s="260"/>
      <c r="AS439" s="260"/>
      <c r="AT439" s="260"/>
      <c r="AU439" s="260"/>
      <c r="AV439" s="260"/>
      <c r="AW439" s="260"/>
      <c r="AX439" s="260"/>
      <c r="AY439" s="260"/>
      <c r="AZ439" s="260" t="s">
        <v>170</v>
      </c>
      <c r="BA439" s="260"/>
      <c r="BB439" s="260"/>
      <c r="BC439" s="260"/>
      <c r="BD439" s="260"/>
      <c r="BE439" s="260"/>
      <c r="BF439" s="260"/>
      <c r="BG439" s="210"/>
      <c r="BH439" s="210"/>
      <c r="BI439" s="210"/>
    </row>
    <row r="440" spans="1:61" x14ac:dyDescent="0.25">
      <c r="A440" s="171" t="s">
        <v>91</v>
      </c>
      <c r="B440" s="164"/>
      <c r="C440" s="299" t="s">
        <v>628</v>
      </c>
      <c r="D440" s="166"/>
      <c r="E440" s="168"/>
      <c r="F440" s="167"/>
      <c r="G440" s="168"/>
      <c r="H440" s="271"/>
      <c r="J440" s="171" t="s">
        <v>91</v>
      </c>
      <c r="K440" s="164"/>
      <c r="L440" s="299" t="s">
        <v>628</v>
      </c>
      <c r="M440" s="248"/>
      <c r="N440" s="166"/>
      <c r="O440" s="168"/>
      <c r="P440" s="167"/>
      <c r="Q440" s="168"/>
      <c r="R440" s="271"/>
      <c r="AO440" s="260"/>
      <c r="AP440" s="260"/>
      <c r="AQ440" s="260"/>
      <c r="AR440" s="260"/>
      <c r="AS440" s="260"/>
      <c r="AT440" s="260"/>
      <c r="AU440" s="260"/>
      <c r="AV440" s="260"/>
      <c r="AW440" s="260"/>
      <c r="AX440" s="260"/>
      <c r="AY440" s="260"/>
      <c r="AZ440" s="260" t="s">
        <v>170</v>
      </c>
      <c r="BA440" s="260"/>
      <c r="BB440" s="260"/>
      <c r="BC440" s="260"/>
      <c r="BD440" s="260"/>
      <c r="BE440" s="260"/>
      <c r="BF440" s="260"/>
      <c r="BG440" s="210"/>
      <c r="BH440" s="210"/>
      <c r="BI440" s="210"/>
    </row>
    <row r="441" spans="1:61" x14ac:dyDescent="0.25">
      <c r="A441" s="171" t="s">
        <v>91</v>
      </c>
      <c r="B441" s="164"/>
      <c r="C441" s="299" t="s">
        <v>628</v>
      </c>
      <c r="D441" s="166"/>
      <c r="E441" s="168"/>
      <c r="F441" s="167"/>
      <c r="G441" s="168"/>
      <c r="H441" s="271"/>
      <c r="J441" s="171" t="s">
        <v>91</v>
      </c>
      <c r="K441" s="164"/>
      <c r="L441" s="299" t="s">
        <v>628</v>
      </c>
      <c r="M441" s="248"/>
      <c r="N441" s="166"/>
      <c r="O441" s="168"/>
      <c r="P441" s="167"/>
      <c r="Q441" s="168"/>
      <c r="R441" s="271"/>
      <c r="AO441" s="260"/>
      <c r="AP441" s="260"/>
      <c r="AQ441" s="260"/>
      <c r="AR441" s="260"/>
      <c r="AS441" s="260"/>
      <c r="AT441" s="260"/>
      <c r="AU441" s="260"/>
      <c r="AV441" s="260"/>
      <c r="AW441" s="260"/>
      <c r="AX441" s="260"/>
      <c r="AY441" s="260"/>
      <c r="AZ441" s="260" t="s">
        <v>170</v>
      </c>
      <c r="BA441" s="260"/>
      <c r="BB441" s="260"/>
      <c r="BC441" s="260"/>
      <c r="BD441" s="260"/>
      <c r="BE441" s="260"/>
      <c r="BF441" s="260"/>
      <c r="BG441" s="210"/>
      <c r="BH441" s="210"/>
      <c r="BI441" s="210"/>
    </row>
    <row r="442" spans="1:61" x14ac:dyDescent="0.25">
      <c r="A442" s="171" t="s">
        <v>91</v>
      </c>
      <c r="B442" s="164"/>
      <c r="C442" s="299" t="s">
        <v>628</v>
      </c>
      <c r="D442" s="166"/>
      <c r="E442" s="168"/>
      <c r="F442" s="167"/>
      <c r="G442" s="168"/>
      <c r="H442" s="271"/>
      <c r="J442" s="171" t="s">
        <v>91</v>
      </c>
      <c r="K442" s="164"/>
      <c r="L442" s="299" t="s">
        <v>628</v>
      </c>
      <c r="M442" s="248"/>
      <c r="N442" s="166"/>
      <c r="O442" s="168"/>
      <c r="P442" s="167"/>
      <c r="Q442" s="168"/>
      <c r="R442" s="271"/>
      <c r="AO442" s="260"/>
      <c r="AP442" s="260"/>
      <c r="AQ442" s="260"/>
      <c r="AR442" s="260"/>
      <c r="AS442" s="260"/>
      <c r="AT442" s="260"/>
      <c r="AU442" s="260"/>
      <c r="AV442" s="260"/>
      <c r="AW442" s="260"/>
      <c r="AX442" s="260"/>
      <c r="AY442" s="260"/>
      <c r="AZ442" s="260" t="s">
        <v>170</v>
      </c>
      <c r="BA442" s="260"/>
      <c r="BB442" s="260"/>
      <c r="BC442" s="260"/>
      <c r="BD442" s="260"/>
      <c r="BE442" s="260"/>
      <c r="BF442" s="260"/>
      <c r="BG442" s="210"/>
      <c r="BH442" s="210"/>
      <c r="BI442" s="210"/>
    </row>
    <row r="443" spans="1:61" x14ac:dyDescent="0.25">
      <c r="A443" s="171" t="s">
        <v>91</v>
      </c>
      <c r="B443" s="164"/>
      <c r="C443" s="299" t="s">
        <v>628</v>
      </c>
      <c r="D443" s="166"/>
      <c r="E443" s="168"/>
      <c r="F443" s="167"/>
      <c r="G443" s="168"/>
      <c r="H443" s="271"/>
      <c r="J443" s="171" t="s">
        <v>91</v>
      </c>
      <c r="K443" s="164"/>
      <c r="L443" s="299" t="s">
        <v>628</v>
      </c>
      <c r="M443" s="248"/>
      <c r="N443" s="166"/>
      <c r="O443" s="168"/>
      <c r="P443" s="167"/>
      <c r="Q443" s="168"/>
      <c r="R443" s="271"/>
      <c r="AO443" s="260"/>
      <c r="AP443" s="260"/>
      <c r="AQ443" s="260"/>
      <c r="AR443" s="260"/>
      <c r="AS443" s="260"/>
      <c r="AT443" s="260"/>
      <c r="AU443" s="260"/>
      <c r="AV443" s="260"/>
      <c r="AW443" s="260"/>
      <c r="AX443" s="260"/>
      <c r="AY443" s="260"/>
      <c r="AZ443" s="260" t="s">
        <v>170</v>
      </c>
      <c r="BA443" s="260"/>
      <c r="BB443" s="260"/>
      <c r="BC443" s="260"/>
      <c r="BD443" s="260"/>
      <c r="BE443" s="260"/>
      <c r="BF443" s="260"/>
      <c r="BG443" s="210"/>
      <c r="BH443" s="210"/>
      <c r="BI443" s="210"/>
    </row>
    <row r="444" spans="1:61" x14ac:dyDescent="0.25">
      <c r="A444" s="171" t="s">
        <v>91</v>
      </c>
      <c r="B444" s="164"/>
      <c r="C444" s="299" t="s">
        <v>628</v>
      </c>
      <c r="D444" s="166"/>
      <c r="E444" s="168"/>
      <c r="F444" s="167"/>
      <c r="G444" s="168"/>
      <c r="H444" s="271"/>
      <c r="J444" s="171" t="s">
        <v>91</v>
      </c>
      <c r="K444" s="164"/>
      <c r="L444" s="299" t="s">
        <v>628</v>
      </c>
      <c r="M444" s="248"/>
      <c r="N444" s="166"/>
      <c r="O444" s="168"/>
      <c r="P444" s="167"/>
      <c r="Q444" s="168"/>
      <c r="R444" s="271"/>
      <c r="AO444" s="260"/>
      <c r="AP444" s="260"/>
      <c r="AQ444" s="260"/>
      <c r="AR444" s="260"/>
      <c r="AS444" s="260"/>
      <c r="AT444" s="260"/>
      <c r="AU444" s="260"/>
      <c r="AV444" s="260"/>
      <c r="AW444" s="260"/>
      <c r="AX444" s="260"/>
      <c r="AY444" s="260"/>
      <c r="AZ444" s="260" t="s">
        <v>170</v>
      </c>
      <c r="BA444" s="260"/>
      <c r="BB444" s="260"/>
      <c r="BC444" s="260"/>
      <c r="BD444" s="260"/>
      <c r="BE444" s="260"/>
      <c r="BF444" s="260"/>
      <c r="BG444" s="210"/>
      <c r="BH444" s="210"/>
      <c r="BI444" s="210"/>
    </row>
    <row r="445" spans="1:61" x14ac:dyDescent="0.25">
      <c r="A445" s="171" t="s">
        <v>91</v>
      </c>
      <c r="B445" s="164"/>
      <c r="C445" s="299" t="s">
        <v>628</v>
      </c>
      <c r="D445" s="166"/>
      <c r="E445" s="168"/>
      <c r="F445" s="167"/>
      <c r="G445" s="168"/>
      <c r="H445" s="271"/>
      <c r="J445" s="171" t="s">
        <v>91</v>
      </c>
      <c r="K445" s="164"/>
      <c r="L445" s="299" t="s">
        <v>628</v>
      </c>
      <c r="M445" s="248"/>
      <c r="N445" s="166"/>
      <c r="O445" s="168"/>
      <c r="P445" s="167"/>
      <c r="Q445" s="168"/>
      <c r="R445" s="271"/>
      <c r="AO445" s="260"/>
      <c r="AP445" s="260"/>
      <c r="AQ445" s="260"/>
      <c r="AR445" s="260"/>
      <c r="AS445" s="260"/>
      <c r="AT445" s="260"/>
      <c r="AU445" s="260"/>
      <c r="AV445" s="260"/>
      <c r="AW445" s="260"/>
      <c r="AX445" s="260"/>
      <c r="AY445" s="260"/>
      <c r="AZ445" s="260" t="s">
        <v>170</v>
      </c>
      <c r="BA445" s="260"/>
      <c r="BB445" s="260"/>
      <c r="BC445" s="260"/>
      <c r="BD445" s="260"/>
      <c r="BE445" s="260"/>
      <c r="BF445" s="260"/>
      <c r="BG445" s="210"/>
      <c r="BH445" s="210"/>
      <c r="BI445" s="210"/>
    </row>
    <row r="446" spans="1:61" x14ac:dyDescent="0.25">
      <c r="A446" s="171" t="s">
        <v>91</v>
      </c>
      <c r="B446" s="164"/>
      <c r="C446" s="299" t="s">
        <v>628</v>
      </c>
      <c r="D446" s="166"/>
      <c r="E446" s="168"/>
      <c r="F446" s="167"/>
      <c r="G446" s="168"/>
      <c r="H446" s="271"/>
      <c r="J446" s="171" t="s">
        <v>91</v>
      </c>
      <c r="K446" s="164"/>
      <c r="L446" s="299" t="s">
        <v>628</v>
      </c>
      <c r="M446" s="248"/>
      <c r="N446" s="166"/>
      <c r="O446" s="168"/>
      <c r="P446" s="167"/>
      <c r="Q446" s="168"/>
      <c r="R446" s="271"/>
      <c r="AO446" s="260"/>
      <c r="AP446" s="260"/>
      <c r="AQ446" s="260"/>
      <c r="AR446" s="260"/>
      <c r="AS446" s="260"/>
      <c r="AT446" s="260"/>
      <c r="AU446" s="260"/>
      <c r="AV446" s="260"/>
      <c r="AW446" s="260"/>
      <c r="AX446" s="260"/>
      <c r="AY446" s="260"/>
      <c r="AZ446" s="260" t="s">
        <v>170</v>
      </c>
      <c r="BA446" s="260"/>
      <c r="BB446" s="260"/>
      <c r="BC446" s="260"/>
      <c r="BD446" s="260"/>
      <c r="BE446" s="260"/>
      <c r="BF446" s="260"/>
      <c r="BG446" s="210"/>
      <c r="BH446" s="210"/>
      <c r="BI446" s="210"/>
    </row>
    <row r="447" spans="1:61" x14ac:dyDescent="0.25">
      <c r="A447" s="171" t="s">
        <v>91</v>
      </c>
      <c r="B447" s="164"/>
      <c r="C447" s="299" t="s">
        <v>628</v>
      </c>
      <c r="D447" s="166"/>
      <c r="E447" s="168"/>
      <c r="F447" s="167"/>
      <c r="G447" s="168"/>
      <c r="H447" s="271"/>
      <c r="J447" s="171" t="s">
        <v>91</v>
      </c>
      <c r="K447" s="164"/>
      <c r="L447" s="299" t="s">
        <v>628</v>
      </c>
      <c r="M447" s="248"/>
      <c r="N447" s="166"/>
      <c r="O447" s="168"/>
      <c r="P447" s="167"/>
      <c r="Q447" s="168"/>
      <c r="R447" s="271"/>
      <c r="AO447" s="260"/>
      <c r="AP447" s="260"/>
      <c r="AQ447" s="260"/>
      <c r="AR447" s="260"/>
      <c r="AS447" s="260"/>
      <c r="AT447" s="260"/>
      <c r="AU447" s="260"/>
      <c r="AV447" s="260"/>
      <c r="AW447" s="260"/>
      <c r="AX447" s="260"/>
      <c r="AY447" s="260"/>
      <c r="AZ447" s="260" t="s">
        <v>170</v>
      </c>
      <c r="BA447" s="260"/>
      <c r="BB447" s="260"/>
      <c r="BC447" s="260"/>
      <c r="BD447" s="260"/>
      <c r="BE447" s="260"/>
      <c r="BF447" s="260"/>
      <c r="BG447" s="210"/>
      <c r="BH447" s="210"/>
      <c r="BI447" s="210"/>
    </row>
    <row r="448" spans="1:61" x14ac:dyDescent="0.25">
      <c r="A448" s="171" t="s">
        <v>91</v>
      </c>
      <c r="B448" s="164"/>
      <c r="C448" s="299" t="s">
        <v>628</v>
      </c>
      <c r="D448" s="166"/>
      <c r="E448" s="168"/>
      <c r="F448" s="167"/>
      <c r="G448" s="168"/>
      <c r="H448" s="271"/>
      <c r="J448" s="171" t="s">
        <v>91</v>
      </c>
      <c r="K448" s="164"/>
      <c r="L448" s="299" t="s">
        <v>628</v>
      </c>
      <c r="M448" s="248"/>
      <c r="N448" s="166"/>
      <c r="O448" s="168"/>
      <c r="P448" s="167"/>
      <c r="Q448" s="168"/>
      <c r="R448" s="271"/>
      <c r="AO448" s="260"/>
      <c r="AP448" s="260"/>
      <c r="AQ448" s="260"/>
      <c r="AR448" s="260"/>
      <c r="AS448" s="260"/>
      <c r="AT448" s="260"/>
      <c r="AU448" s="260"/>
      <c r="AV448" s="260"/>
      <c r="AW448" s="260"/>
      <c r="AX448" s="260"/>
      <c r="AY448" s="260"/>
      <c r="AZ448" s="260" t="s">
        <v>170</v>
      </c>
      <c r="BA448" s="260"/>
      <c r="BB448" s="260"/>
      <c r="BC448" s="260"/>
      <c r="BD448" s="260"/>
      <c r="BE448" s="260"/>
      <c r="BF448" s="260"/>
      <c r="BG448" s="210"/>
      <c r="BH448" s="210"/>
      <c r="BI448" s="210"/>
    </row>
    <row r="449" spans="1:61" x14ac:dyDescent="0.25">
      <c r="A449" s="171" t="s">
        <v>91</v>
      </c>
      <c r="B449" s="164"/>
      <c r="C449" s="299" t="s">
        <v>628</v>
      </c>
      <c r="D449" s="166"/>
      <c r="E449" s="168"/>
      <c r="F449" s="167"/>
      <c r="G449" s="168"/>
      <c r="H449" s="271"/>
      <c r="J449" s="171" t="s">
        <v>91</v>
      </c>
      <c r="K449" s="164"/>
      <c r="L449" s="299" t="s">
        <v>628</v>
      </c>
      <c r="M449" s="248"/>
      <c r="N449" s="166"/>
      <c r="O449" s="168"/>
      <c r="P449" s="167"/>
      <c r="Q449" s="168"/>
      <c r="R449" s="271"/>
      <c r="AO449" s="260"/>
      <c r="AP449" s="260"/>
      <c r="AQ449" s="260"/>
      <c r="AR449" s="260"/>
      <c r="AS449" s="260"/>
      <c r="AT449" s="260"/>
      <c r="AU449" s="260"/>
      <c r="AV449" s="260"/>
      <c r="AW449" s="260"/>
      <c r="AX449" s="260"/>
      <c r="AY449" s="260"/>
      <c r="AZ449" s="260" t="s">
        <v>170</v>
      </c>
      <c r="BA449" s="260"/>
      <c r="BB449" s="260"/>
      <c r="BC449" s="260"/>
      <c r="BD449" s="260"/>
      <c r="BE449" s="260"/>
      <c r="BF449" s="260"/>
      <c r="BG449" s="210"/>
      <c r="BH449" s="210"/>
      <c r="BI449" s="210"/>
    </row>
    <row r="450" spans="1:61" x14ac:dyDescent="0.25">
      <c r="A450" s="171" t="s">
        <v>91</v>
      </c>
      <c r="B450" s="164"/>
      <c r="C450" s="299" t="s">
        <v>628</v>
      </c>
      <c r="D450" s="166"/>
      <c r="E450" s="168"/>
      <c r="F450" s="167"/>
      <c r="G450" s="168"/>
      <c r="H450" s="271"/>
      <c r="J450" s="171" t="s">
        <v>91</v>
      </c>
      <c r="K450" s="164"/>
      <c r="L450" s="299" t="s">
        <v>628</v>
      </c>
      <c r="M450" s="248"/>
      <c r="N450" s="166"/>
      <c r="O450" s="168"/>
      <c r="P450" s="167"/>
      <c r="Q450" s="168"/>
      <c r="R450" s="271"/>
      <c r="AO450" s="260"/>
      <c r="AP450" s="260"/>
      <c r="AQ450" s="260"/>
      <c r="AR450" s="260"/>
      <c r="AS450" s="260"/>
      <c r="AT450" s="260"/>
      <c r="AU450" s="260"/>
      <c r="AV450" s="260"/>
      <c r="AW450" s="260"/>
      <c r="AX450" s="260"/>
      <c r="AY450" s="260"/>
      <c r="AZ450" s="260" t="s">
        <v>170</v>
      </c>
      <c r="BA450" s="260"/>
      <c r="BB450" s="260"/>
      <c r="BC450" s="260"/>
      <c r="BD450" s="260"/>
      <c r="BE450" s="260"/>
      <c r="BF450" s="260"/>
      <c r="BG450" s="210"/>
      <c r="BH450" s="210"/>
      <c r="BI450" s="210"/>
    </row>
    <row r="451" spans="1:61" x14ac:dyDescent="0.25">
      <c r="A451" s="171" t="s">
        <v>91</v>
      </c>
      <c r="B451" s="164"/>
      <c r="C451" s="299" t="s">
        <v>628</v>
      </c>
      <c r="D451" s="166"/>
      <c r="E451" s="168"/>
      <c r="F451" s="167"/>
      <c r="G451" s="168"/>
      <c r="H451" s="271"/>
      <c r="J451" s="171" t="s">
        <v>91</v>
      </c>
      <c r="K451" s="164"/>
      <c r="L451" s="299" t="s">
        <v>628</v>
      </c>
      <c r="M451" s="248"/>
      <c r="N451" s="166"/>
      <c r="O451" s="168"/>
      <c r="P451" s="167"/>
      <c r="Q451" s="168"/>
      <c r="R451" s="271"/>
      <c r="AO451" s="260"/>
      <c r="AP451" s="260"/>
      <c r="AQ451" s="260"/>
      <c r="AR451" s="260"/>
      <c r="AS451" s="260"/>
      <c r="AT451" s="260"/>
      <c r="AU451" s="260"/>
      <c r="AV451" s="260"/>
      <c r="AW451" s="260"/>
      <c r="AX451" s="260"/>
      <c r="AY451" s="260"/>
      <c r="AZ451" s="260" t="s">
        <v>170</v>
      </c>
      <c r="BA451" s="260"/>
      <c r="BB451" s="260"/>
      <c r="BC451" s="260"/>
      <c r="BD451" s="260"/>
      <c r="BE451" s="260"/>
      <c r="BF451" s="260"/>
      <c r="BG451" s="210"/>
      <c r="BH451" s="210"/>
      <c r="BI451" s="210"/>
    </row>
    <row r="452" spans="1:61" x14ac:dyDescent="0.25">
      <c r="A452" s="171" t="s">
        <v>91</v>
      </c>
      <c r="B452" s="164"/>
      <c r="C452" s="299" t="s">
        <v>628</v>
      </c>
      <c r="D452" s="166"/>
      <c r="E452" s="168"/>
      <c r="F452" s="167"/>
      <c r="G452" s="168"/>
      <c r="H452" s="271"/>
      <c r="J452" s="171" t="s">
        <v>91</v>
      </c>
      <c r="K452" s="164"/>
      <c r="L452" s="299" t="s">
        <v>628</v>
      </c>
      <c r="M452" s="248"/>
      <c r="N452" s="166"/>
      <c r="O452" s="168"/>
      <c r="P452" s="167"/>
      <c r="Q452" s="168"/>
      <c r="R452" s="271"/>
      <c r="AO452" s="260"/>
      <c r="AP452" s="260"/>
      <c r="AQ452" s="260"/>
      <c r="AR452" s="260"/>
      <c r="AS452" s="260"/>
      <c r="AT452" s="260"/>
      <c r="AU452" s="260"/>
      <c r="AV452" s="260"/>
      <c r="AW452" s="260"/>
      <c r="AX452" s="260"/>
      <c r="AY452" s="260"/>
      <c r="AZ452" s="260" t="s">
        <v>170</v>
      </c>
      <c r="BA452" s="260"/>
      <c r="BB452" s="260"/>
      <c r="BC452" s="260"/>
      <c r="BD452" s="260"/>
      <c r="BE452" s="260"/>
      <c r="BF452" s="260"/>
      <c r="BG452" s="210"/>
      <c r="BH452" s="210"/>
      <c r="BI452" s="210"/>
    </row>
    <row r="453" spans="1:61" x14ac:dyDescent="0.25">
      <c r="A453" s="171" t="s">
        <v>91</v>
      </c>
      <c r="B453" s="164"/>
      <c r="C453" s="299" t="s">
        <v>628</v>
      </c>
      <c r="D453" s="166"/>
      <c r="E453" s="168"/>
      <c r="F453" s="167"/>
      <c r="G453" s="168"/>
      <c r="H453" s="271"/>
      <c r="J453" s="171" t="s">
        <v>91</v>
      </c>
      <c r="K453" s="164"/>
      <c r="L453" s="299" t="s">
        <v>628</v>
      </c>
      <c r="M453" s="248"/>
      <c r="N453" s="166"/>
      <c r="O453" s="168"/>
      <c r="P453" s="167"/>
      <c r="Q453" s="168"/>
      <c r="R453" s="271"/>
      <c r="AO453" s="260"/>
      <c r="AP453" s="260"/>
      <c r="AQ453" s="260"/>
      <c r="AR453" s="260"/>
      <c r="AS453" s="260"/>
      <c r="AT453" s="260"/>
      <c r="AU453" s="260"/>
      <c r="AV453" s="260"/>
      <c r="AW453" s="260"/>
      <c r="AX453" s="260"/>
      <c r="AY453" s="260"/>
      <c r="AZ453" s="260" t="s">
        <v>170</v>
      </c>
      <c r="BA453" s="260"/>
      <c r="BB453" s="260"/>
      <c r="BC453" s="260"/>
      <c r="BD453" s="260"/>
      <c r="BE453" s="260"/>
      <c r="BF453" s="260"/>
      <c r="BG453" s="210"/>
      <c r="BH453" s="210"/>
      <c r="BI453" s="210"/>
    </row>
    <row r="454" spans="1:61" x14ac:dyDescent="0.25">
      <c r="A454" s="171" t="s">
        <v>91</v>
      </c>
      <c r="B454" s="164"/>
      <c r="C454" s="299" t="s">
        <v>628</v>
      </c>
      <c r="D454" s="166"/>
      <c r="E454" s="168"/>
      <c r="F454" s="167"/>
      <c r="G454" s="168"/>
      <c r="H454" s="271"/>
      <c r="J454" s="171" t="s">
        <v>91</v>
      </c>
      <c r="K454" s="164"/>
      <c r="L454" s="299" t="s">
        <v>628</v>
      </c>
      <c r="M454" s="248"/>
      <c r="N454" s="166"/>
      <c r="O454" s="168"/>
      <c r="P454" s="167"/>
      <c r="Q454" s="168"/>
      <c r="R454" s="271"/>
      <c r="AO454" s="260"/>
      <c r="AP454" s="260"/>
      <c r="AQ454" s="260"/>
      <c r="AR454" s="260"/>
      <c r="AS454" s="260"/>
      <c r="AT454" s="260"/>
      <c r="AU454" s="260"/>
      <c r="AV454" s="260"/>
      <c r="AW454" s="260"/>
      <c r="AX454" s="260"/>
      <c r="AY454" s="260"/>
      <c r="AZ454" s="260" t="s">
        <v>170</v>
      </c>
      <c r="BA454" s="260"/>
      <c r="BB454" s="260"/>
      <c r="BC454" s="260"/>
      <c r="BD454" s="260"/>
      <c r="BE454" s="260"/>
      <c r="BF454" s="260"/>
      <c r="BG454" s="210"/>
      <c r="BH454" s="210"/>
      <c r="BI454" s="210"/>
    </row>
    <row r="455" spans="1:61" x14ac:dyDescent="0.25">
      <c r="A455" s="171" t="s">
        <v>91</v>
      </c>
      <c r="B455" s="164"/>
      <c r="C455" s="299" t="s">
        <v>628</v>
      </c>
      <c r="D455" s="166"/>
      <c r="E455" s="168"/>
      <c r="F455" s="167"/>
      <c r="G455" s="168"/>
      <c r="H455" s="271"/>
      <c r="J455" s="171" t="s">
        <v>91</v>
      </c>
      <c r="K455" s="164"/>
      <c r="L455" s="299" t="s">
        <v>628</v>
      </c>
      <c r="M455" s="248"/>
      <c r="N455" s="166"/>
      <c r="O455" s="168"/>
      <c r="P455" s="167"/>
      <c r="Q455" s="168"/>
      <c r="R455" s="271"/>
      <c r="AO455" s="260"/>
      <c r="AP455" s="260"/>
      <c r="AQ455" s="260"/>
      <c r="AR455" s="260"/>
      <c r="AS455" s="260"/>
      <c r="AT455" s="260"/>
      <c r="AU455" s="260"/>
      <c r="AV455" s="260"/>
      <c r="AW455" s="260"/>
      <c r="AX455" s="260"/>
      <c r="AY455" s="260"/>
      <c r="AZ455" s="260" t="s">
        <v>170</v>
      </c>
      <c r="BA455" s="260"/>
      <c r="BB455" s="260"/>
      <c r="BC455" s="260"/>
      <c r="BD455" s="260"/>
      <c r="BE455" s="260"/>
      <c r="BF455" s="260"/>
      <c r="BG455" s="210"/>
      <c r="BH455" s="210"/>
      <c r="BI455" s="210"/>
    </row>
    <row r="456" spans="1:61" x14ac:dyDescent="0.25">
      <c r="A456" s="171" t="s">
        <v>91</v>
      </c>
      <c r="B456" s="164"/>
      <c r="C456" s="299" t="s">
        <v>628</v>
      </c>
      <c r="D456" s="166"/>
      <c r="E456" s="168"/>
      <c r="F456" s="167"/>
      <c r="G456" s="168"/>
      <c r="H456" s="271"/>
      <c r="J456" s="171" t="s">
        <v>91</v>
      </c>
      <c r="K456" s="164"/>
      <c r="L456" s="299" t="s">
        <v>628</v>
      </c>
      <c r="M456" s="248"/>
      <c r="N456" s="166"/>
      <c r="O456" s="168"/>
      <c r="P456" s="167"/>
      <c r="Q456" s="168"/>
      <c r="R456" s="271"/>
      <c r="AO456" s="260"/>
      <c r="AP456" s="260"/>
      <c r="AQ456" s="260"/>
      <c r="AR456" s="260"/>
      <c r="AS456" s="260"/>
      <c r="AT456" s="260"/>
      <c r="AU456" s="260"/>
      <c r="AV456" s="260"/>
      <c r="AW456" s="260"/>
      <c r="AX456" s="260"/>
      <c r="AY456" s="260"/>
      <c r="AZ456" s="260" t="s">
        <v>170</v>
      </c>
      <c r="BA456" s="260"/>
      <c r="BB456" s="260"/>
      <c r="BC456" s="260"/>
      <c r="BD456" s="260"/>
      <c r="BE456" s="260"/>
      <c r="BF456" s="260"/>
      <c r="BG456" s="210"/>
      <c r="BH456" s="210"/>
      <c r="BI456" s="210"/>
    </row>
    <row r="457" spans="1:61" x14ac:dyDescent="0.25">
      <c r="A457" s="171" t="s">
        <v>91</v>
      </c>
      <c r="B457" s="164"/>
      <c r="C457" s="299" t="s">
        <v>628</v>
      </c>
      <c r="D457" s="166"/>
      <c r="E457" s="168"/>
      <c r="F457" s="167"/>
      <c r="G457" s="168"/>
      <c r="H457" s="271"/>
      <c r="J457" s="171" t="s">
        <v>91</v>
      </c>
      <c r="K457" s="164"/>
      <c r="L457" s="299" t="s">
        <v>628</v>
      </c>
      <c r="M457" s="248"/>
      <c r="N457" s="166"/>
      <c r="O457" s="168"/>
      <c r="P457" s="167"/>
      <c r="Q457" s="168"/>
      <c r="R457" s="271"/>
      <c r="AO457" s="260"/>
      <c r="AP457" s="260"/>
      <c r="AQ457" s="260"/>
      <c r="AR457" s="260"/>
      <c r="AS457" s="260"/>
      <c r="AT457" s="260"/>
      <c r="AU457" s="260"/>
      <c r="AV457" s="260"/>
      <c r="AW457" s="260"/>
      <c r="AX457" s="260"/>
      <c r="AY457" s="260"/>
      <c r="AZ457" s="260" t="s">
        <v>170</v>
      </c>
      <c r="BA457" s="260"/>
      <c r="BB457" s="260"/>
      <c r="BC457" s="260"/>
      <c r="BD457" s="260"/>
      <c r="BE457" s="260"/>
      <c r="BF457" s="260"/>
      <c r="BG457" s="210"/>
      <c r="BH457" s="210"/>
      <c r="BI457" s="210"/>
    </row>
    <row r="458" spans="1:61" x14ac:dyDescent="0.25">
      <c r="A458" s="171" t="s">
        <v>91</v>
      </c>
      <c r="B458" s="164"/>
      <c r="C458" s="299" t="s">
        <v>628</v>
      </c>
      <c r="D458" s="166"/>
      <c r="E458" s="168"/>
      <c r="F458" s="167"/>
      <c r="G458" s="168"/>
      <c r="H458" s="271"/>
      <c r="J458" s="171" t="s">
        <v>91</v>
      </c>
      <c r="K458" s="164"/>
      <c r="L458" s="299" t="s">
        <v>628</v>
      </c>
      <c r="M458" s="248"/>
      <c r="N458" s="166"/>
      <c r="O458" s="168"/>
      <c r="P458" s="167"/>
      <c r="Q458" s="168"/>
      <c r="R458" s="271"/>
      <c r="AO458" s="260"/>
      <c r="AP458" s="260"/>
      <c r="AQ458" s="260"/>
      <c r="AR458" s="260"/>
      <c r="AS458" s="260"/>
      <c r="AT458" s="260"/>
      <c r="AU458" s="260"/>
      <c r="AV458" s="260"/>
      <c r="AW458" s="260"/>
      <c r="AX458" s="260"/>
      <c r="AY458" s="260"/>
      <c r="AZ458" s="260" t="s">
        <v>170</v>
      </c>
      <c r="BA458" s="260"/>
      <c r="BB458" s="260"/>
      <c r="BC458" s="260"/>
      <c r="BD458" s="260"/>
      <c r="BE458" s="260"/>
      <c r="BF458" s="260"/>
      <c r="BG458" s="210"/>
      <c r="BH458" s="210"/>
      <c r="BI458" s="210"/>
    </row>
    <row r="459" spans="1:61" x14ac:dyDescent="0.25">
      <c r="A459" s="171" t="s">
        <v>91</v>
      </c>
      <c r="B459" s="164"/>
      <c r="C459" s="299" t="s">
        <v>628</v>
      </c>
      <c r="D459" s="166"/>
      <c r="E459" s="168"/>
      <c r="F459" s="167"/>
      <c r="G459" s="168"/>
      <c r="H459" s="271"/>
      <c r="J459" s="171" t="s">
        <v>91</v>
      </c>
      <c r="K459" s="164"/>
      <c r="L459" s="299" t="s">
        <v>628</v>
      </c>
      <c r="M459" s="248"/>
      <c r="N459" s="166"/>
      <c r="O459" s="168"/>
      <c r="P459" s="167"/>
      <c r="Q459" s="168"/>
      <c r="R459" s="271"/>
      <c r="AO459" s="260"/>
      <c r="AP459" s="260"/>
      <c r="AQ459" s="260"/>
      <c r="AR459" s="260"/>
      <c r="AS459" s="260"/>
      <c r="AT459" s="260"/>
      <c r="AU459" s="260"/>
      <c r="AV459" s="260"/>
      <c r="AW459" s="260"/>
      <c r="AX459" s="260"/>
      <c r="AY459" s="260"/>
      <c r="AZ459" s="260" t="s">
        <v>170</v>
      </c>
      <c r="BA459" s="260"/>
      <c r="BB459" s="260"/>
      <c r="BC459" s="260"/>
      <c r="BD459" s="260"/>
      <c r="BE459" s="260"/>
      <c r="BF459" s="260"/>
      <c r="BG459" s="210"/>
      <c r="BH459" s="210"/>
      <c r="BI459" s="210"/>
    </row>
    <row r="460" spans="1:61" x14ac:dyDescent="0.25">
      <c r="A460" s="171" t="s">
        <v>91</v>
      </c>
      <c r="B460" s="164"/>
      <c r="C460" s="299" t="s">
        <v>628</v>
      </c>
      <c r="D460" s="166"/>
      <c r="E460" s="168"/>
      <c r="F460" s="167"/>
      <c r="G460" s="168"/>
      <c r="H460" s="271"/>
      <c r="J460" s="171" t="s">
        <v>91</v>
      </c>
      <c r="K460" s="164"/>
      <c r="L460" s="299" t="s">
        <v>628</v>
      </c>
      <c r="M460" s="248"/>
      <c r="N460" s="166"/>
      <c r="O460" s="168"/>
      <c r="P460" s="167"/>
      <c r="Q460" s="168"/>
      <c r="R460" s="271"/>
      <c r="AO460" s="260"/>
      <c r="AP460" s="260"/>
      <c r="AQ460" s="260"/>
      <c r="AR460" s="260"/>
      <c r="AS460" s="260"/>
      <c r="AT460" s="260"/>
      <c r="AU460" s="260"/>
      <c r="AV460" s="260"/>
      <c r="AW460" s="260"/>
      <c r="AX460" s="260"/>
      <c r="AY460" s="260"/>
      <c r="AZ460" s="260" t="s">
        <v>170</v>
      </c>
      <c r="BA460" s="260"/>
      <c r="BB460" s="260"/>
      <c r="BC460" s="260"/>
      <c r="BD460" s="260"/>
      <c r="BE460" s="260"/>
      <c r="BF460" s="260"/>
      <c r="BG460" s="210"/>
      <c r="BH460" s="210"/>
      <c r="BI460" s="210"/>
    </row>
    <row r="461" spans="1:61" x14ac:dyDescent="0.25">
      <c r="A461" s="171" t="s">
        <v>91</v>
      </c>
      <c r="B461" s="164"/>
      <c r="C461" s="299" t="s">
        <v>628</v>
      </c>
      <c r="D461" s="166"/>
      <c r="E461" s="168"/>
      <c r="F461" s="167"/>
      <c r="G461" s="168"/>
      <c r="H461" s="271"/>
      <c r="J461" s="171" t="s">
        <v>91</v>
      </c>
      <c r="K461" s="164"/>
      <c r="L461" s="299" t="s">
        <v>628</v>
      </c>
      <c r="M461" s="248"/>
      <c r="N461" s="166"/>
      <c r="O461" s="168"/>
      <c r="P461" s="167"/>
      <c r="Q461" s="168"/>
      <c r="R461" s="271"/>
      <c r="AO461" s="260"/>
      <c r="AP461" s="260"/>
      <c r="AQ461" s="260"/>
      <c r="AR461" s="260"/>
      <c r="AS461" s="260"/>
      <c r="AT461" s="260"/>
      <c r="AU461" s="260"/>
      <c r="AV461" s="260"/>
      <c r="AW461" s="260"/>
      <c r="AX461" s="260"/>
      <c r="AY461" s="260"/>
      <c r="AZ461" s="260" t="s">
        <v>170</v>
      </c>
      <c r="BA461" s="260"/>
      <c r="BB461" s="260"/>
      <c r="BC461" s="260"/>
      <c r="BD461" s="260"/>
      <c r="BE461" s="260"/>
      <c r="BF461" s="260"/>
      <c r="BG461" s="210"/>
      <c r="BH461" s="210"/>
      <c r="BI461" s="210"/>
    </row>
    <row r="462" spans="1:61" x14ac:dyDescent="0.25">
      <c r="A462" s="171" t="s">
        <v>91</v>
      </c>
      <c r="B462" s="164"/>
      <c r="C462" s="299" t="s">
        <v>628</v>
      </c>
      <c r="D462" s="166"/>
      <c r="E462" s="168"/>
      <c r="F462" s="167"/>
      <c r="G462" s="168"/>
      <c r="H462" s="271"/>
      <c r="J462" s="171" t="s">
        <v>91</v>
      </c>
      <c r="K462" s="164"/>
      <c r="L462" s="299" t="s">
        <v>628</v>
      </c>
      <c r="M462" s="248"/>
      <c r="N462" s="166"/>
      <c r="O462" s="168"/>
      <c r="P462" s="167"/>
      <c r="Q462" s="168"/>
      <c r="R462" s="271"/>
      <c r="AO462" s="260"/>
      <c r="AP462" s="260"/>
      <c r="AQ462" s="260"/>
      <c r="AR462" s="260"/>
      <c r="AS462" s="260"/>
      <c r="AT462" s="260"/>
      <c r="AU462" s="260"/>
      <c r="AV462" s="260"/>
      <c r="AW462" s="260"/>
      <c r="AX462" s="260"/>
      <c r="AY462" s="260"/>
      <c r="AZ462" s="260" t="s">
        <v>170</v>
      </c>
      <c r="BA462" s="260"/>
      <c r="BB462" s="260"/>
      <c r="BC462" s="260"/>
      <c r="BD462" s="260"/>
      <c r="BE462" s="260"/>
      <c r="BF462" s="260"/>
      <c r="BG462" s="210"/>
      <c r="BH462" s="210"/>
      <c r="BI462" s="210"/>
    </row>
    <row r="463" spans="1:61" x14ac:dyDescent="0.25">
      <c r="A463" s="171" t="s">
        <v>91</v>
      </c>
      <c r="B463" s="164"/>
      <c r="C463" s="299" t="s">
        <v>628</v>
      </c>
      <c r="D463" s="166"/>
      <c r="E463" s="168"/>
      <c r="F463" s="167"/>
      <c r="G463" s="168"/>
      <c r="H463" s="271"/>
      <c r="J463" s="171" t="s">
        <v>91</v>
      </c>
      <c r="K463" s="164"/>
      <c r="L463" s="299" t="s">
        <v>628</v>
      </c>
      <c r="M463" s="248"/>
      <c r="N463" s="166"/>
      <c r="O463" s="168"/>
      <c r="P463" s="167"/>
      <c r="Q463" s="168"/>
      <c r="R463" s="271"/>
      <c r="AO463" s="260"/>
      <c r="AP463" s="260"/>
      <c r="AQ463" s="260"/>
      <c r="AR463" s="260"/>
      <c r="AS463" s="260"/>
      <c r="AT463" s="260"/>
      <c r="AU463" s="260"/>
      <c r="AV463" s="260"/>
      <c r="AW463" s="260"/>
      <c r="AX463" s="260"/>
      <c r="AY463" s="260"/>
      <c r="AZ463" s="260" t="s">
        <v>170</v>
      </c>
      <c r="BA463" s="260"/>
      <c r="BB463" s="260"/>
      <c r="BC463" s="260"/>
      <c r="BD463" s="260"/>
      <c r="BE463" s="260"/>
      <c r="BF463" s="260"/>
      <c r="BG463" s="210"/>
      <c r="BH463" s="210"/>
      <c r="BI463" s="210"/>
    </row>
    <row r="464" spans="1:61" x14ac:dyDescent="0.25">
      <c r="A464" s="171" t="s">
        <v>91</v>
      </c>
      <c r="B464" s="164"/>
      <c r="C464" s="299" t="s">
        <v>628</v>
      </c>
      <c r="D464" s="166"/>
      <c r="E464" s="168"/>
      <c r="F464" s="167"/>
      <c r="G464" s="168"/>
      <c r="H464" s="271"/>
      <c r="J464" s="171" t="s">
        <v>91</v>
      </c>
      <c r="K464" s="164"/>
      <c r="L464" s="299" t="s">
        <v>628</v>
      </c>
      <c r="M464" s="248"/>
      <c r="N464" s="166"/>
      <c r="O464" s="168"/>
      <c r="P464" s="167"/>
      <c r="Q464" s="168"/>
      <c r="R464" s="271"/>
      <c r="AO464" s="260"/>
      <c r="AP464" s="260"/>
      <c r="AQ464" s="260"/>
      <c r="AR464" s="260"/>
      <c r="AS464" s="260"/>
      <c r="AT464" s="260"/>
      <c r="AU464" s="260"/>
      <c r="AV464" s="260"/>
      <c r="AW464" s="260"/>
      <c r="AX464" s="260"/>
      <c r="AY464" s="260"/>
      <c r="AZ464" s="260" t="s">
        <v>170</v>
      </c>
      <c r="BA464" s="260"/>
      <c r="BB464" s="260"/>
      <c r="BC464" s="260"/>
      <c r="BD464" s="260"/>
      <c r="BE464" s="260"/>
      <c r="BF464" s="260"/>
      <c r="BG464" s="210"/>
      <c r="BH464" s="210"/>
      <c r="BI464" s="210"/>
    </row>
    <row r="465" spans="1:61" x14ac:dyDescent="0.25">
      <c r="A465" s="171" t="s">
        <v>91</v>
      </c>
      <c r="B465" s="164"/>
      <c r="C465" s="299" t="s">
        <v>628</v>
      </c>
      <c r="D465" s="166"/>
      <c r="E465" s="168"/>
      <c r="F465" s="167"/>
      <c r="G465" s="168"/>
      <c r="H465" s="271"/>
      <c r="J465" s="171" t="s">
        <v>91</v>
      </c>
      <c r="K465" s="164"/>
      <c r="L465" s="299" t="s">
        <v>628</v>
      </c>
      <c r="M465" s="248"/>
      <c r="N465" s="166"/>
      <c r="O465" s="168"/>
      <c r="P465" s="167"/>
      <c r="Q465" s="168"/>
      <c r="R465" s="271"/>
      <c r="AO465" s="260"/>
      <c r="AP465" s="260"/>
      <c r="AQ465" s="260"/>
      <c r="AR465" s="260"/>
      <c r="AS465" s="260"/>
      <c r="AT465" s="260"/>
      <c r="AU465" s="260"/>
      <c r="AV465" s="260"/>
      <c r="AW465" s="260"/>
      <c r="AX465" s="260"/>
      <c r="AY465" s="260"/>
      <c r="AZ465" s="260" t="s">
        <v>170</v>
      </c>
      <c r="BA465" s="260"/>
      <c r="BB465" s="260"/>
      <c r="BC465" s="260"/>
      <c r="BD465" s="260"/>
      <c r="BE465" s="260"/>
      <c r="BF465" s="260"/>
      <c r="BG465" s="210"/>
      <c r="BH465" s="210"/>
      <c r="BI465" s="210"/>
    </row>
    <row r="466" spans="1:61" x14ac:dyDescent="0.25">
      <c r="A466" s="171" t="s">
        <v>91</v>
      </c>
      <c r="B466" s="164"/>
      <c r="C466" s="299" t="s">
        <v>628</v>
      </c>
      <c r="D466" s="166"/>
      <c r="E466" s="168"/>
      <c r="F466" s="167"/>
      <c r="G466" s="168"/>
      <c r="H466" s="271"/>
      <c r="J466" s="171" t="s">
        <v>91</v>
      </c>
      <c r="K466" s="164"/>
      <c r="L466" s="299" t="s">
        <v>628</v>
      </c>
      <c r="M466" s="248"/>
      <c r="N466" s="166"/>
      <c r="O466" s="168"/>
      <c r="P466" s="167"/>
      <c r="Q466" s="168"/>
      <c r="R466" s="271"/>
      <c r="AO466" s="260"/>
      <c r="AP466" s="260"/>
      <c r="AQ466" s="260"/>
      <c r="AR466" s="260"/>
      <c r="AS466" s="260"/>
      <c r="AT466" s="260"/>
      <c r="AU466" s="260"/>
      <c r="AV466" s="260"/>
      <c r="AW466" s="260"/>
      <c r="AX466" s="260"/>
      <c r="AY466" s="260"/>
      <c r="AZ466" s="260" t="s">
        <v>170</v>
      </c>
      <c r="BA466" s="260"/>
      <c r="BB466" s="260"/>
      <c r="BC466" s="260"/>
      <c r="BD466" s="260"/>
      <c r="BE466" s="260"/>
      <c r="BF466" s="260"/>
      <c r="BG466" s="210"/>
      <c r="BH466" s="210"/>
      <c r="BI466" s="210"/>
    </row>
    <row r="467" spans="1:61" x14ac:dyDescent="0.25">
      <c r="A467" s="171" t="s">
        <v>91</v>
      </c>
      <c r="B467" s="164"/>
      <c r="C467" s="299" t="s">
        <v>628</v>
      </c>
      <c r="D467" s="166"/>
      <c r="E467" s="168"/>
      <c r="F467" s="167"/>
      <c r="G467" s="168"/>
      <c r="H467" s="271"/>
      <c r="J467" s="171" t="s">
        <v>91</v>
      </c>
      <c r="K467" s="164"/>
      <c r="L467" s="299" t="s">
        <v>628</v>
      </c>
      <c r="M467" s="248"/>
      <c r="N467" s="166"/>
      <c r="O467" s="168"/>
      <c r="P467" s="167"/>
      <c r="Q467" s="168"/>
      <c r="R467" s="271"/>
      <c r="AO467" s="260"/>
      <c r="AP467" s="260"/>
      <c r="AQ467" s="260"/>
      <c r="AR467" s="260"/>
      <c r="AS467" s="260"/>
      <c r="AT467" s="260"/>
      <c r="AU467" s="260"/>
      <c r="AV467" s="260"/>
      <c r="AW467" s="260"/>
      <c r="AX467" s="260"/>
      <c r="AY467" s="260"/>
      <c r="AZ467" s="260" t="s">
        <v>170</v>
      </c>
      <c r="BA467" s="260"/>
      <c r="BB467" s="260"/>
      <c r="BC467" s="260"/>
      <c r="BD467" s="260"/>
      <c r="BE467" s="260"/>
      <c r="BF467" s="260"/>
      <c r="BG467" s="210"/>
      <c r="BH467" s="210"/>
      <c r="BI467" s="210"/>
    </row>
    <row r="468" spans="1:61" x14ac:dyDescent="0.25">
      <c r="A468" s="171" t="s">
        <v>91</v>
      </c>
      <c r="B468" s="164"/>
      <c r="C468" s="299" t="s">
        <v>628</v>
      </c>
      <c r="D468" s="166"/>
      <c r="E468" s="168"/>
      <c r="F468" s="167"/>
      <c r="G468" s="168"/>
      <c r="H468" s="271"/>
      <c r="J468" s="171" t="s">
        <v>91</v>
      </c>
      <c r="K468" s="164"/>
      <c r="L468" s="299" t="s">
        <v>628</v>
      </c>
      <c r="M468" s="248"/>
      <c r="N468" s="166"/>
      <c r="O468" s="168"/>
      <c r="P468" s="167"/>
      <c r="Q468" s="168"/>
      <c r="R468" s="271"/>
      <c r="AO468" s="260"/>
      <c r="AP468" s="260"/>
      <c r="AQ468" s="260"/>
      <c r="AR468" s="260"/>
      <c r="AS468" s="260"/>
      <c r="AT468" s="260"/>
      <c r="AU468" s="260"/>
      <c r="AV468" s="260"/>
      <c r="AW468" s="260"/>
      <c r="AX468" s="260"/>
      <c r="AY468" s="260"/>
      <c r="AZ468" s="260" t="s">
        <v>170</v>
      </c>
      <c r="BA468" s="260"/>
      <c r="BB468" s="260"/>
      <c r="BC468" s="260"/>
      <c r="BD468" s="260"/>
      <c r="BE468" s="260"/>
      <c r="BF468" s="260"/>
      <c r="BG468" s="210"/>
      <c r="BH468" s="210"/>
      <c r="BI468" s="210"/>
    </row>
    <row r="469" spans="1:61" x14ac:dyDescent="0.25">
      <c r="A469" s="171" t="s">
        <v>91</v>
      </c>
      <c r="B469" s="164"/>
      <c r="C469" s="299" t="s">
        <v>628</v>
      </c>
      <c r="D469" s="166"/>
      <c r="E469" s="168"/>
      <c r="F469" s="167"/>
      <c r="G469" s="168"/>
      <c r="H469" s="271"/>
      <c r="J469" s="171" t="s">
        <v>91</v>
      </c>
      <c r="K469" s="164"/>
      <c r="L469" s="299" t="s">
        <v>628</v>
      </c>
      <c r="M469" s="248"/>
      <c r="N469" s="166"/>
      <c r="O469" s="168"/>
      <c r="P469" s="167"/>
      <c r="Q469" s="168"/>
      <c r="R469" s="271"/>
      <c r="AO469" s="260"/>
      <c r="AP469" s="260"/>
      <c r="AQ469" s="260"/>
      <c r="AR469" s="260"/>
      <c r="AS469" s="260"/>
      <c r="AT469" s="260"/>
      <c r="AU469" s="260"/>
      <c r="AV469" s="260"/>
      <c r="AW469" s="260"/>
      <c r="AX469" s="260"/>
      <c r="AY469" s="260"/>
      <c r="AZ469" s="260" t="s">
        <v>170</v>
      </c>
      <c r="BA469" s="260"/>
      <c r="BB469" s="260"/>
      <c r="BC469" s="260"/>
      <c r="BD469" s="260"/>
      <c r="BE469" s="260"/>
      <c r="BF469" s="260"/>
      <c r="BG469" s="210"/>
      <c r="BH469" s="210"/>
      <c r="BI469" s="210"/>
    </row>
    <row r="470" spans="1:61" x14ac:dyDescent="0.25">
      <c r="A470" s="171" t="s">
        <v>91</v>
      </c>
      <c r="B470" s="164"/>
      <c r="C470" s="299" t="s">
        <v>628</v>
      </c>
      <c r="D470" s="166"/>
      <c r="E470" s="168"/>
      <c r="F470" s="167"/>
      <c r="G470" s="168"/>
      <c r="H470" s="271"/>
      <c r="J470" s="171" t="s">
        <v>91</v>
      </c>
      <c r="K470" s="164"/>
      <c r="L470" s="299" t="s">
        <v>628</v>
      </c>
      <c r="M470" s="248"/>
      <c r="N470" s="166"/>
      <c r="O470" s="168"/>
      <c r="P470" s="167"/>
      <c r="Q470" s="168"/>
      <c r="R470" s="271"/>
      <c r="AO470" s="260"/>
      <c r="AP470" s="260"/>
      <c r="AQ470" s="260"/>
      <c r="AR470" s="260"/>
      <c r="AS470" s="260"/>
      <c r="AT470" s="260"/>
      <c r="AU470" s="260"/>
      <c r="AV470" s="260"/>
      <c r="AW470" s="260"/>
      <c r="AX470" s="260"/>
      <c r="AY470" s="260"/>
      <c r="AZ470" s="260" t="s">
        <v>170</v>
      </c>
      <c r="BA470" s="260"/>
      <c r="BB470" s="260"/>
      <c r="BC470" s="260"/>
      <c r="BD470" s="260"/>
      <c r="BE470" s="260"/>
      <c r="BF470" s="260"/>
      <c r="BG470" s="210"/>
      <c r="BH470" s="210"/>
      <c r="BI470" s="210"/>
    </row>
    <row r="471" spans="1:61" x14ac:dyDescent="0.25">
      <c r="A471" s="171" t="s">
        <v>91</v>
      </c>
      <c r="B471" s="164"/>
      <c r="C471" s="299" t="s">
        <v>628</v>
      </c>
      <c r="D471" s="166"/>
      <c r="E471" s="168"/>
      <c r="F471" s="167"/>
      <c r="G471" s="168"/>
      <c r="H471" s="271"/>
      <c r="J471" s="171" t="s">
        <v>91</v>
      </c>
      <c r="K471" s="164"/>
      <c r="L471" s="299" t="s">
        <v>628</v>
      </c>
      <c r="M471" s="248"/>
      <c r="N471" s="166"/>
      <c r="O471" s="168"/>
      <c r="P471" s="167"/>
      <c r="Q471" s="168"/>
      <c r="R471" s="271"/>
      <c r="AO471" s="260"/>
      <c r="AP471" s="260"/>
      <c r="AQ471" s="260"/>
      <c r="AR471" s="260"/>
      <c r="AS471" s="260"/>
      <c r="AT471" s="260"/>
      <c r="AU471" s="260"/>
      <c r="AV471" s="260"/>
      <c r="AW471" s="260"/>
      <c r="AX471" s="260"/>
      <c r="AY471" s="260"/>
      <c r="AZ471" s="260" t="s">
        <v>170</v>
      </c>
      <c r="BA471" s="260"/>
      <c r="BB471" s="260"/>
      <c r="BC471" s="260"/>
      <c r="BD471" s="260"/>
      <c r="BE471" s="260"/>
      <c r="BF471" s="260"/>
      <c r="BG471" s="210"/>
      <c r="BH471" s="210"/>
      <c r="BI471" s="210"/>
    </row>
    <row r="472" spans="1:61" x14ac:dyDescent="0.25">
      <c r="A472" s="171" t="s">
        <v>91</v>
      </c>
      <c r="B472" s="164"/>
      <c r="C472" s="299" t="s">
        <v>628</v>
      </c>
      <c r="D472" s="166"/>
      <c r="E472" s="168"/>
      <c r="F472" s="167"/>
      <c r="G472" s="168"/>
      <c r="H472" s="271"/>
      <c r="J472" s="171" t="s">
        <v>91</v>
      </c>
      <c r="K472" s="164"/>
      <c r="L472" s="299" t="s">
        <v>628</v>
      </c>
      <c r="M472" s="248"/>
      <c r="N472" s="166"/>
      <c r="O472" s="168"/>
      <c r="P472" s="167"/>
      <c r="Q472" s="168"/>
      <c r="R472" s="271"/>
      <c r="AO472" s="260"/>
      <c r="AP472" s="260"/>
      <c r="AQ472" s="260"/>
      <c r="AR472" s="260"/>
      <c r="AS472" s="260"/>
      <c r="AT472" s="260"/>
      <c r="AU472" s="260"/>
      <c r="AV472" s="260"/>
      <c r="AW472" s="260"/>
      <c r="AX472" s="260"/>
      <c r="AY472" s="260"/>
      <c r="AZ472" s="260" t="s">
        <v>170</v>
      </c>
      <c r="BA472" s="260"/>
      <c r="BB472" s="260"/>
      <c r="BC472" s="260"/>
      <c r="BD472" s="260"/>
      <c r="BE472" s="260"/>
      <c r="BF472" s="260"/>
      <c r="BG472" s="210"/>
      <c r="BH472" s="210"/>
      <c r="BI472" s="210"/>
    </row>
    <row r="473" spans="1:61" x14ac:dyDescent="0.25">
      <c r="A473" s="171" t="s">
        <v>91</v>
      </c>
      <c r="B473" s="164"/>
      <c r="C473" s="299" t="s">
        <v>628</v>
      </c>
      <c r="D473" s="166"/>
      <c r="E473" s="168"/>
      <c r="F473" s="167"/>
      <c r="G473" s="168"/>
      <c r="H473" s="271"/>
      <c r="J473" s="171" t="s">
        <v>91</v>
      </c>
      <c r="K473" s="164"/>
      <c r="L473" s="299" t="s">
        <v>628</v>
      </c>
      <c r="M473" s="248"/>
      <c r="N473" s="166"/>
      <c r="O473" s="168"/>
      <c r="P473" s="167"/>
      <c r="Q473" s="168"/>
      <c r="R473" s="271"/>
      <c r="AO473" s="260"/>
      <c r="AP473" s="260"/>
      <c r="AQ473" s="260"/>
      <c r="AR473" s="260"/>
      <c r="AS473" s="260"/>
      <c r="AT473" s="260"/>
      <c r="AU473" s="260"/>
      <c r="AV473" s="260"/>
      <c r="AW473" s="260"/>
      <c r="AX473" s="260"/>
      <c r="AY473" s="260"/>
      <c r="AZ473" s="260" t="s">
        <v>170</v>
      </c>
      <c r="BA473" s="260"/>
      <c r="BB473" s="260"/>
      <c r="BC473" s="260"/>
      <c r="BD473" s="260"/>
      <c r="BE473" s="260"/>
      <c r="BF473" s="260"/>
      <c r="BG473" s="210"/>
      <c r="BH473" s="210"/>
      <c r="BI473" s="210"/>
    </row>
    <row r="474" spans="1:61" x14ac:dyDescent="0.25">
      <c r="A474" s="171" t="s">
        <v>91</v>
      </c>
      <c r="B474" s="164"/>
      <c r="C474" s="299" t="s">
        <v>628</v>
      </c>
      <c r="D474" s="166"/>
      <c r="E474" s="168"/>
      <c r="F474" s="167"/>
      <c r="G474" s="168"/>
      <c r="H474" s="271"/>
      <c r="J474" s="171" t="s">
        <v>91</v>
      </c>
      <c r="K474" s="164"/>
      <c r="L474" s="299" t="s">
        <v>628</v>
      </c>
      <c r="M474" s="248"/>
      <c r="N474" s="166"/>
      <c r="O474" s="168"/>
      <c r="P474" s="167"/>
      <c r="Q474" s="168"/>
      <c r="R474" s="271"/>
      <c r="AO474" s="260"/>
      <c r="AP474" s="260"/>
      <c r="AQ474" s="260"/>
      <c r="AR474" s="260"/>
      <c r="AS474" s="260"/>
      <c r="AT474" s="260"/>
      <c r="AU474" s="260"/>
      <c r="AV474" s="260"/>
      <c r="AW474" s="260"/>
      <c r="AX474" s="260"/>
      <c r="AY474" s="260"/>
      <c r="AZ474" s="260" t="s">
        <v>170</v>
      </c>
      <c r="BA474" s="260"/>
      <c r="BB474" s="260"/>
      <c r="BC474" s="260"/>
      <c r="BD474" s="260"/>
      <c r="BE474" s="260"/>
      <c r="BF474" s="260"/>
      <c r="BG474" s="210"/>
      <c r="BH474" s="210"/>
      <c r="BI474" s="210"/>
    </row>
    <row r="475" spans="1:61" x14ac:dyDescent="0.25">
      <c r="A475" s="171" t="s">
        <v>91</v>
      </c>
      <c r="B475" s="164"/>
      <c r="C475" s="299" t="s">
        <v>628</v>
      </c>
      <c r="D475" s="166"/>
      <c r="E475" s="168"/>
      <c r="F475" s="167"/>
      <c r="G475" s="168"/>
      <c r="H475" s="271"/>
      <c r="J475" s="171" t="s">
        <v>91</v>
      </c>
      <c r="K475" s="164"/>
      <c r="L475" s="299" t="s">
        <v>628</v>
      </c>
      <c r="M475" s="248"/>
      <c r="N475" s="166"/>
      <c r="O475" s="168"/>
      <c r="P475" s="167"/>
      <c r="Q475" s="168"/>
      <c r="R475" s="271"/>
      <c r="AO475" s="260"/>
      <c r="AP475" s="260"/>
      <c r="AQ475" s="260"/>
      <c r="AR475" s="260"/>
      <c r="AS475" s="260"/>
      <c r="AT475" s="260"/>
      <c r="AU475" s="260"/>
      <c r="AV475" s="260"/>
      <c r="AW475" s="260"/>
      <c r="AX475" s="260"/>
      <c r="AY475" s="260"/>
      <c r="AZ475" s="260" t="s">
        <v>170</v>
      </c>
      <c r="BA475" s="260"/>
      <c r="BB475" s="260"/>
      <c r="BC475" s="260"/>
      <c r="BD475" s="260"/>
      <c r="BE475" s="260"/>
      <c r="BF475" s="260"/>
      <c r="BG475" s="210"/>
      <c r="BH475" s="210"/>
      <c r="BI475" s="210"/>
    </row>
    <row r="476" spans="1:61" x14ac:dyDescent="0.25">
      <c r="A476" s="171" t="s">
        <v>91</v>
      </c>
      <c r="B476" s="164"/>
      <c r="C476" s="299" t="s">
        <v>628</v>
      </c>
      <c r="D476" s="166"/>
      <c r="E476" s="168"/>
      <c r="F476" s="167"/>
      <c r="G476" s="168"/>
      <c r="H476" s="271"/>
      <c r="J476" s="171" t="s">
        <v>91</v>
      </c>
      <c r="K476" s="164"/>
      <c r="L476" s="299" t="s">
        <v>628</v>
      </c>
      <c r="M476" s="248"/>
      <c r="N476" s="166"/>
      <c r="O476" s="168"/>
      <c r="P476" s="167"/>
      <c r="Q476" s="168"/>
      <c r="R476" s="271"/>
      <c r="AO476" s="260"/>
      <c r="AP476" s="260"/>
      <c r="AQ476" s="260"/>
      <c r="AR476" s="260"/>
      <c r="AS476" s="260"/>
      <c r="AT476" s="260"/>
      <c r="AU476" s="260"/>
      <c r="AV476" s="260"/>
      <c r="AW476" s="260"/>
      <c r="AX476" s="260"/>
      <c r="AY476" s="260"/>
      <c r="AZ476" s="260" t="s">
        <v>170</v>
      </c>
      <c r="BA476" s="260"/>
      <c r="BB476" s="260"/>
      <c r="BC476" s="260"/>
      <c r="BD476" s="260"/>
      <c r="BE476" s="260"/>
      <c r="BF476" s="260"/>
      <c r="BG476" s="210"/>
      <c r="BH476" s="210"/>
      <c r="BI476" s="210"/>
    </row>
    <row r="477" spans="1:61" x14ac:dyDescent="0.25">
      <c r="A477" s="171" t="s">
        <v>91</v>
      </c>
      <c r="B477" s="164"/>
      <c r="C477" s="299" t="s">
        <v>628</v>
      </c>
      <c r="D477" s="166"/>
      <c r="E477" s="168"/>
      <c r="F477" s="167"/>
      <c r="G477" s="168"/>
      <c r="H477" s="271"/>
      <c r="J477" s="171" t="s">
        <v>91</v>
      </c>
      <c r="K477" s="164"/>
      <c r="L477" s="299" t="s">
        <v>628</v>
      </c>
      <c r="M477" s="248"/>
      <c r="N477" s="166"/>
      <c r="O477" s="168"/>
      <c r="P477" s="167"/>
      <c r="Q477" s="168"/>
      <c r="R477" s="271"/>
      <c r="AO477" s="260"/>
      <c r="AP477" s="260"/>
      <c r="AQ477" s="260"/>
      <c r="AR477" s="260"/>
      <c r="AS477" s="260"/>
      <c r="AT477" s="260"/>
      <c r="AU477" s="260"/>
      <c r="AV477" s="260"/>
      <c r="AW477" s="260"/>
      <c r="AX477" s="260"/>
      <c r="AY477" s="260"/>
      <c r="AZ477" s="260" t="s">
        <v>170</v>
      </c>
      <c r="BA477" s="260"/>
      <c r="BB477" s="260"/>
      <c r="BC477" s="260"/>
      <c r="BD477" s="260"/>
      <c r="BE477" s="260"/>
      <c r="BF477" s="260"/>
      <c r="BG477" s="210"/>
      <c r="BH477" s="210"/>
      <c r="BI477" s="210"/>
    </row>
    <row r="478" spans="1:61" x14ac:dyDescent="0.25">
      <c r="A478" s="171" t="s">
        <v>91</v>
      </c>
      <c r="B478" s="164"/>
      <c r="C478" s="299" t="s">
        <v>628</v>
      </c>
      <c r="D478" s="166"/>
      <c r="E478" s="168"/>
      <c r="F478" s="167"/>
      <c r="G478" s="168"/>
      <c r="H478" s="271"/>
      <c r="J478" s="171" t="s">
        <v>91</v>
      </c>
      <c r="K478" s="164"/>
      <c r="L478" s="299" t="s">
        <v>628</v>
      </c>
      <c r="M478" s="248"/>
      <c r="N478" s="166"/>
      <c r="O478" s="168"/>
      <c r="P478" s="167"/>
      <c r="Q478" s="168"/>
      <c r="R478" s="271"/>
      <c r="AO478" s="260"/>
      <c r="AP478" s="260"/>
      <c r="AQ478" s="260"/>
      <c r="AR478" s="260"/>
      <c r="AS478" s="260"/>
      <c r="AT478" s="260"/>
      <c r="AU478" s="260"/>
      <c r="AV478" s="260"/>
      <c r="AW478" s="260"/>
      <c r="AX478" s="260"/>
      <c r="AY478" s="260"/>
      <c r="AZ478" s="260" t="s">
        <v>170</v>
      </c>
      <c r="BA478" s="260"/>
      <c r="BB478" s="260"/>
      <c r="BC478" s="260"/>
      <c r="BD478" s="260"/>
      <c r="BE478" s="260"/>
      <c r="BF478" s="260"/>
      <c r="BG478" s="210"/>
      <c r="BH478" s="210"/>
      <c r="BI478" s="210"/>
    </row>
    <row r="479" spans="1:61" x14ac:dyDescent="0.25">
      <c r="A479" s="171" t="s">
        <v>91</v>
      </c>
      <c r="B479" s="164"/>
      <c r="C479" s="299" t="s">
        <v>628</v>
      </c>
      <c r="D479" s="166"/>
      <c r="E479" s="168"/>
      <c r="F479" s="167"/>
      <c r="G479" s="168"/>
      <c r="H479" s="271"/>
      <c r="J479" s="171" t="s">
        <v>91</v>
      </c>
      <c r="K479" s="164"/>
      <c r="L479" s="299" t="s">
        <v>628</v>
      </c>
      <c r="M479" s="248"/>
      <c r="N479" s="166"/>
      <c r="O479" s="168"/>
      <c r="P479" s="167"/>
      <c r="Q479" s="168"/>
      <c r="R479" s="271"/>
      <c r="AO479" s="260"/>
      <c r="AP479" s="260"/>
      <c r="AQ479" s="260"/>
      <c r="AR479" s="260"/>
      <c r="AS479" s="260"/>
      <c r="AT479" s="260"/>
      <c r="AU479" s="260"/>
      <c r="AV479" s="260"/>
      <c r="AW479" s="260"/>
      <c r="AX479" s="260"/>
      <c r="AY479" s="260"/>
      <c r="AZ479" s="260" t="s">
        <v>170</v>
      </c>
      <c r="BA479" s="260"/>
      <c r="BB479" s="260"/>
      <c r="BC479" s="260"/>
      <c r="BD479" s="260"/>
      <c r="BE479" s="260"/>
      <c r="BF479" s="260"/>
      <c r="BG479" s="210"/>
      <c r="BH479" s="210"/>
      <c r="BI479" s="210"/>
    </row>
    <row r="480" spans="1:61" x14ac:dyDescent="0.25">
      <c r="A480" s="171" t="s">
        <v>91</v>
      </c>
      <c r="B480" s="164"/>
      <c r="C480" s="299" t="s">
        <v>628</v>
      </c>
      <c r="D480" s="166"/>
      <c r="E480" s="168"/>
      <c r="F480" s="167"/>
      <c r="G480" s="168"/>
      <c r="H480" s="271"/>
      <c r="J480" s="171" t="s">
        <v>91</v>
      </c>
      <c r="K480" s="164"/>
      <c r="L480" s="299" t="s">
        <v>628</v>
      </c>
      <c r="M480" s="248"/>
      <c r="N480" s="166"/>
      <c r="O480" s="168"/>
      <c r="P480" s="167"/>
      <c r="Q480" s="168"/>
      <c r="R480" s="271"/>
      <c r="AO480" s="260"/>
      <c r="AP480" s="260"/>
      <c r="AQ480" s="260"/>
      <c r="AR480" s="260"/>
      <c r="AS480" s="260"/>
      <c r="AT480" s="260"/>
      <c r="AU480" s="260"/>
      <c r="AV480" s="260"/>
      <c r="AW480" s="260"/>
      <c r="AX480" s="260"/>
      <c r="AY480" s="260"/>
      <c r="AZ480" s="260" t="s">
        <v>170</v>
      </c>
      <c r="BA480" s="260"/>
      <c r="BB480" s="260"/>
      <c r="BC480" s="260"/>
      <c r="BD480" s="260"/>
      <c r="BE480" s="260"/>
      <c r="BF480" s="260"/>
      <c r="BG480" s="210"/>
      <c r="BH480" s="210"/>
      <c r="BI480" s="210"/>
    </row>
    <row r="481" spans="1:61" x14ac:dyDescent="0.25">
      <c r="A481" s="171" t="s">
        <v>91</v>
      </c>
      <c r="B481" s="164"/>
      <c r="C481" s="299" t="s">
        <v>628</v>
      </c>
      <c r="D481" s="166"/>
      <c r="E481" s="168"/>
      <c r="F481" s="167"/>
      <c r="G481" s="168"/>
      <c r="H481" s="271"/>
      <c r="J481" s="171" t="s">
        <v>91</v>
      </c>
      <c r="K481" s="164"/>
      <c r="L481" s="299" t="s">
        <v>628</v>
      </c>
      <c r="M481" s="248"/>
      <c r="N481" s="166"/>
      <c r="O481" s="168"/>
      <c r="P481" s="167"/>
      <c r="Q481" s="168"/>
      <c r="R481" s="271"/>
      <c r="AO481" s="260"/>
      <c r="AP481" s="260"/>
      <c r="AQ481" s="260"/>
      <c r="AR481" s="260"/>
      <c r="AS481" s="260"/>
      <c r="AT481" s="260"/>
      <c r="AU481" s="260"/>
      <c r="AV481" s="260"/>
      <c r="AW481" s="260"/>
      <c r="AX481" s="260"/>
      <c r="AY481" s="260"/>
      <c r="AZ481" s="260" t="s">
        <v>170</v>
      </c>
      <c r="BA481" s="260"/>
      <c r="BB481" s="260"/>
      <c r="BC481" s="260"/>
      <c r="BD481" s="260"/>
      <c r="BE481" s="260"/>
      <c r="BF481" s="260"/>
      <c r="BG481" s="210"/>
      <c r="BH481" s="210"/>
      <c r="BI481" s="210"/>
    </row>
    <row r="482" spans="1:61" x14ac:dyDescent="0.25">
      <c r="A482" s="171" t="s">
        <v>91</v>
      </c>
      <c r="B482" s="164"/>
      <c r="C482" s="299" t="s">
        <v>628</v>
      </c>
      <c r="D482" s="166"/>
      <c r="E482" s="168"/>
      <c r="F482" s="167"/>
      <c r="G482" s="168"/>
      <c r="H482" s="271"/>
      <c r="J482" s="171" t="s">
        <v>91</v>
      </c>
      <c r="K482" s="164"/>
      <c r="L482" s="299" t="s">
        <v>628</v>
      </c>
      <c r="M482" s="248"/>
      <c r="N482" s="166"/>
      <c r="O482" s="168"/>
      <c r="P482" s="167"/>
      <c r="Q482" s="168"/>
      <c r="R482" s="271"/>
      <c r="AO482" s="260"/>
      <c r="AP482" s="260"/>
      <c r="AQ482" s="260"/>
      <c r="AR482" s="260"/>
      <c r="AS482" s="260"/>
      <c r="AT482" s="260"/>
      <c r="AU482" s="260"/>
      <c r="AV482" s="260"/>
      <c r="AW482" s="260"/>
      <c r="AX482" s="260"/>
      <c r="AY482" s="260"/>
      <c r="AZ482" s="260" t="s">
        <v>170</v>
      </c>
      <c r="BA482" s="260"/>
      <c r="BB482" s="260"/>
      <c r="BC482" s="260"/>
      <c r="BD482" s="260"/>
      <c r="BE482" s="260"/>
      <c r="BF482" s="260"/>
      <c r="BG482" s="210"/>
      <c r="BH482" s="210"/>
      <c r="BI482" s="210"/>
    </row>
    <row r="483" spans="1:61" x14ac:dyDescent="0.25">
      <c r="A483" s="171" t="s">
        <v>91</v>
      </c>
      <c r="B483" s="164"/>
      <c r="C483" s="299" t="s">
        <v>628</v>
      </c>
      <c r="D483" s="166"/>
      <c r="E483" s="168"/>
      <c r="F483" s="167"/>
      <c r="G483" s="168"/>
      <c r="H483" s="271"/>
      <c r="J483" s="171" t="s">
        <v>91</v>
      </c>
      <c r="K483" s="164"/>
      <c r="L483" s="299" t="s">
        <v>628</v>
      </c>
      <c r="M483" s="248"/>
      <c r="N483" s="166"/>
      <c r="O483" s="168"/>
      <c r="P483" s="167"/>
      <c r="Q483" s="168"/>
      <c r="R483" s="271"/>
      <c r="AO483" s="260"/>
      <c r="AP483" s="260"/>
      <c r="AQ483" s="260"/>
      <c r="AR483" s="260"/>
      <c r="AS483" s="260"/>
      <c r="AT483" s="260"/>
      <c r="AU483" s="260"/>
      <c r="AV483" s="260"/>
      <c r="AW483" s="260"/>
      <c r="AX483" s="260"/>
      <c r="AY483" s="260"/>
      <c r="AZ483" s="260" t="s">
        <v>170</v>
      </c>
      <c r="BA483" s="260"/>
      <c r="BB483" s="260"/>
      <c r="BC483" s="260"/>
      <c r="BD483" s="260"/>
      <c r="BE483" s="260"/>
      <c r="BF483" s="260"/>
      <c r="BG483" s="210"/>
      <c r="BH483" s="210"/>
      <c r="BI483" s="210"/>
    </row>
    <row r="484" spans="1:61" x14ac:dyDescent="0.25">
      <c r="A484" s="171" t="s">
        <v>91</v>
      </c>
      <c r="B484" s="164"/>
      <c r="C484" s="299" t="s">
        <v>628</v>
      </c>
      <c r="D484" s="166"/>
      <c r="E484" s="168"/>
      <c r="F484" s="167"/>
      <c r="G484" s="168"/>
      <c r="H484" s="271"/>
      <c r="J484" s="171" t="s">
        <v>91</v>
      </c>
      <c r="K484" s="164"/>
      <c r="L484" s="299" t="s">
        <v>628</v>
      </c>
      <c r="M484" s="248"/>
      <c r="N484" s="166"/>
      <c r="O484" s="168"/>
      <c r="P484" s="167"/>
      <c r="Q484" s="168"/>
      <c r="R484" s="271"/>
      <c r="AO484" s="260"/>
      <c r="AP484" s="260"/>
      <c r="AQ484" s="260"/>
      <c r="AR484" s="260"/>
      <c r="AS484" s="260"/>
      <c r="AT484" s="260"/>
      <c r="AU484" s="260"/>
      <c r="AV484" s="260"/>
      <c r="AW484" s="260"/>
      <c r="AX484" s="260"/>
      <c r="AY484" s="260"/>
      <c r="AZ484" s="260" t="s">
        <v>170</v>
      </c>
      <c r="BA484" s="260"/>
      <c r="BB484" s="260"/>
      <c r="BC484" s="260"/>
      <c r="BD484" s="260"/>
      <c r="BE484" s="260"/>
      <c r="BF484" s="260"/>
      <c r="BG484" s="210"/>
      <c r="BH484" s="210"/>
      <c r="BI484" s="210"/>
    </row>
    <row r="485" spans="1:61" x14ac:dyDescent="0.25">
      <c r="A485" s="171" t="s">
        <v>91</v>
      </c>
      <c r="B485" s="164"/>
      <c r="C485" s="299" t="s">
        <v>628</v>
      </c>
      <c r="D485" s="166"/>
      <c r="E485" s="168"/>
      <c r="F485" s="167"/>
      <c r="G485" s="168"/>
      <c r="H485" s="271"/>
      <c r="J485" s="171" t="s">
        <v>91</v>
      </c>
      <c r="K485" s="164"/>
      <c r="L485" s="299" t="s">
        <v>628</v>
      </c>
      <c r="M485" s="248"/>
      <c r="N485" s="166"/>
      <c r="O485" s="168"/>
      <c r="P485" s="167"/>
      <c r="Q485" s="168"/>
      <c r="R485" s="271"/>
      <c r="AO485" s="260"/>
      <c r="AP485" s="260"/>
      <c r="AQ485" s="260"/>
      <c r="AR485" s="260"/>
      <c r="AS485" s="260"/>
      <c r="AT485" s="260"/>
      <c r="AU485" s="260"/>
      <c r="AV485" s="260"/>
      <c r="AW485" s="260"/>
      <c r="AX485" s="260"/>
      <c r="AY485" s="260"/>
      <c r="AZ485" s="260" t="s">
        <v>170</v>
      </c>
      <c r="BA485" s="260"/>
      <c r="BB485" s="260"/>
      <c r="BC485" s="260"/>
      <c r="BD485" s="260"/>
      <c r="BE485" s="260"/>
      <c r="BF485" s="260"/>
      <c r="BG485" s="210"/>
      <c r="BH485" s="210"/>
      <c r="BI485" s="210"/>
    </row>
    <row r="486" spans="1:61" x14ac:dyDescent="0.25">
      <c r="A486" s="171" t="s">
        <v>91</v>
      </c>
      <c r="B486" s="164"/>
      <c r="C486" s="299" t="s">
        <v>628</v>
      </c>
      <c r="D486" s="166"/>
      <c r="E486" s="168"/>
      <c r="F486" s="167"/>
      <c r="G486" s="168"/>
      <c r="H486" s="271"/>
      <c r="J486" s="171" t="s">
        <v>91</v>
      </c>
      <c r="K486" s="164"/>
      <c r="L486" s="299" t="s">
        <v>628</v>
      </c>
      <c r="M486" s="248"/>
      <c r="N486" s="166"/>
      <c r="O486" s="168"/>
      <c r="P486" s="167"/>
      <c r="Q486" s="168"/>
      <c r="R486" s="271"/>
      <c r="AO486" s="260"/>
      <c r="AP486" s="260"/>
      <c r="AQ486" s="260"/>
      <c r="AR486" s="260"/>
      <c r="AS486" s="260"/>
      <c r="AT486" s="260"/>
      <c r="AU486" s="260"/>
      <c r="AV486" s="260"/>
      <c r="AW486" s="260"/>
      <c r="AX486" s="260"/>
      <c r="AY486" s="260"/>
      <c r="AZ486" s="260" t="s">
        <v>170</v>
      </c>
      <c r="BA486" s="260"/>
      <c r="BB486" s="260"/>
      <c r="BC486" s="260"/>
      <c r="BD486" s="260"/>
      <c r="BE486" s="260"/>
      <c r="BF486" s="260"/>
      <c r="BG486" s="210"/>
      <c r="BH486" s="210"/>
      <c r="BI486" s="210"/>
    </row>
    <row r="487" spans="1:61" x14ac:dyDescent="0.25">
      <c r="A487" s="171" t="s">
        <v>91</v>
      </c>
      <c r="B487" s="164"/>
      <c r="C487" s="299" t="s">
        <v>628</v>
      </c>
      <c r="D487" s="166"/>
      <c r="E487" s="168"/>
      <c r="F487" s="167"/>
      <c r="G487" s="168"/>
      <c r="H487" s="271"/>
      <c r="J487" s="171" t="s">
        <v>91</v>
      </c>
      <c r="K487" s="164"/>
      <c r="L487" s="299" t="s">
        <v>628</v>
      </c>
      <c r="M487" s="248"/>
      <c r="N487" s="166"/>
      <c r="O487" s="168"/>
      <c r="P487" s="167"/>
      <c r="Q487" s="168"/>
      <c r="R487" s="271"/>
      <c r="AO487" s="260"/>
      <c r="AP487" s="260"/>
      <c r="AQ487" s="260"/>
      <c r="AR487" s="260"/>
      <c r="AS487" s="260"/>
      <c r="AT487" s="260"/>
      <c r="AU487" s="260"/>
      <c r="AV487" s="260"/>
      <c r="AW487" s="260"/>
      <c r="AX487" s="260"/>
      <c r="AY487" s="260"/>
      <c r="AZ487" s="260" t="s">
        <v>170</v>
      </c>
      <c r="BA487" s="260"/>
      <c r="BB487" s="260"/>
      <c r="BC487" s="260"/>
      <c r="BD487" s="260"/>
      <c r="BE487" s="260"/>
      <c r="BF487" s="260"/>
      <c r="BG487" s="210"/>
      <c r="BH487" s="210"/>
      <c r="BI487" s="210"/>
    </row>
    <row r="488" spans="1:61" x14ac:dyDescent="0.25">
      <c r="A488" s="171" t="s">
        <v>91</v>
      </c>
      <c r="B488" s="164"/>
      <c r="C488" s="299" t="s">
        <v>628</v>
      </c>
      <c r="D488" s="166"/>
      <c r="E488" s="168"/>
      <c r="F488" s="167"/>
      <c r="G488" s="168"/>
      <c r="H488" s="271"/>
      <c r="J488" s="171" t="s">
        <v>91</v>
      </c>
      <c r="K488" s="164"/>
      <c r="L488" s="299" t="s">
        <v>628</v>
      </c>
      <c r="M488" s="248"/>
      <c r="N488" s="166"/>
      <c r="O488" s="168"/>
      <c r="P488" s="167"/>
      <c r="Q488" s="168"/>
      <c r="R488" s="271"/>
      <c r="AO488" s="260"/>
      <c r="AP488" s="260"/>
      <c r="AQ488" s="260"/>
      <c r="AR488" s="260"/>
      <c r="AS488" s="260"/>
      <c r="AT488" s="260"/>
      <c r="AU488" s="260"/>
      <c r="AV488" s="260"/>
      <c r="AW488" s="260"/>
      <c r="AX488" s="260"/>
      <c r="AY488" s="260"/>
      <c r="AZ488" s="260" t="s">
        <v>170</v>
      </c>
      <c r="BA488" s="260"/>
      <c r="BB488" s="260"/>
      <c r="BC488" s="260"/>
      <c r="BD488" s="260"/>
      <c r="BE488" s="260"/>
      <c r="BF488" s="260"/>
      <c r="BG488" s="210"/>
      <c r="BH488" s="210"/>
      <c r="BI488" s="210"/>
    </row>
    <row r="489" spans="1:61" x14ac:dyDescent="0.25">
      <c r="A489" s="171" t="s">
        <v>91</v>
      </c>
      <c r="B489" s="164"/>
      <c r="C489" s="299" t="s">
        <v>628</v>
      </c>
      <c r="D489" s="166"/>
      <c r="E489" s="168"/>
      <c r="F489" s="167"/>
      <c r="G489" s="168"/>
      <c r="H489" s="271"/>
      <c r="J489" s="171" t="s">
        <v>91</v>
      </c>
      <c r="K489" s="164"/>
      <c r="L489" s="299" t="s">
        <v>628</v>
      </c>
      <c r="M489" s="248"/>
      <c r="N489" s="166"/>
      <c r="O489" s="168"/>
      <c r="P489" s="167"/>
      <c r="Q489" s="168"/>
      <c r="R489" s="271"/>
      <c r="AO489" s="260"/>
      <c r="AP489" s="260"/>
      <c r="AQ489" s="260"/>
      <c r="AR489" s="260"/>
      <c r="AS489" s="260"/>
      <c r="AT489" s="260"/>
      <c r="AU489" s="260"/>
      <c r="AV489" s="260"/>
      <c r="AW489" s="260"/>
      <c r="AX489" s="260"/>
      <c r="AY489" s="260"/>
      <c r="AZ489" s="260" t="s">
        <v>170</v>
      </c>
      <c r="BA489" s="260"/>
      <c r="BB489" s="260"/>
      <c r="BC489" s="260"/>
      <c r="BD489" s="260"/>
      <c r="BE489" s="260"/>
      <c r="BF489" s="260"/>
      <c r="BG489" s="210"/>
      <c r="BH489" s="210"/>
      <c r="BI489" s="210"/>
    </row>
    <row r="490" spans="1:61" x14ac:dyDescent="0.25">
      <c r="A490" s="171" t="s">
        <v>91</v>
      </c>
      <c r="B490" s="164"/>
      <c r="C490" s="299" t="s">
        <v>628</v>
      </c>
      <c r="D490" s="166"/>
      <c r="E490" s="168"/>
      <c r="F490" s="167"/>
      <c r="G490" s="168"/>
      <c r="H490" s="271"/>
      <c r="J490" s="171" t="s">
        <v>91</v>
      </c>
      <c r="K490" s="164"/>
      <c r="L490" s="299" t="s">
        <v>628</v>
      </c>
      <c r="M490" s="248"/>
      <c r="N490" s="166"/>
      <c r="O490" s="168"/>
      <c r="P490" s="167"/>
      <c r="Q490" s="168"/>
      <c r="R490" s="271"/>
      <c r="AO490" s="260"/>
      <c r="AP490" s="260"/>
      <c r="AQ490" s="260"/>
      <c r="AR490" s="260"/>
      <c r="AS490" s="260"/>
      <c r="AT490" s="260"/>
      <c r="AU490" s="260"/>
      <c r="AV490" s="260"/>
      <c r="AW490" s="260"/>
      <c r="AX490" s="260"/>
      <c r="AY490" s="260"/>
      <c r="AZ490" s="260" t="s">
        <v>170</v>
      </c>
      <c r="BA490" s="260"/>
      <c r="BB490" s="260"/>
      <c r="BC490" s="260"/>
      <c r="BD490" s="260"/>
      <c r="BE490" s="260"/>
      <c r="BF490" s="260"/>
      <c r="BG490" s="210"/>
      <c r="BH490" s="210"/>
      <c r="BI490" s="210"/>
    </row>
    <row r="491" spans="1:61" x14ac:dyDescent="0.25">
      <c r="A491" s="171" t="s">
        <v>91</v>
      </c>
      <c r="B491" s="164"/>
      <c r="C491" s="299" t="s">
        <v>628</v>
      </c>
      <c r="D491" s="166"/>
      <c r="E491" s="168"/>
      <c r="F491" s="167"/>
      <c r="G491" s="168"/>
      <c r="H491" s="271"/>
      <c r="J491" s="171" t="s">
        <v>91</v>
      </c>
      <c r="K491" s="164"/>
      <c r="L491" s="299" t="s">
        <v>628</v>
      </c>
      <c r="M491" s="248"/>
      <c r="N491" s="166"/>
      <c r="O491" s="168"/>
      <c r="P491" s="167"/>
      <c r="Q491" s="168"/>
      <c r="R491" s="271"/>
      <c r="AO491" s="260"/>
      <c r="AP491" s="260"/>
      <c r="AQ491" s="260"/>
      <c r="AR491" s="260"/>
      <c r="AS491" s="260"/>
      <c r="AT491" s="260"/>
      <c r="AU491" s="260"/>
      <c r="AV491" s="260"/>
      <c r="AW491" s="260"/>
      <c r="AX491" s="260"/>
      <c r="AY491" s="260"/>
      <c r="AZ491" s="260" t="s">
        <v>170</v>
      </c>
      <c r="BA491" s="260"/>
      <c r="BB491" s="260"/>
      <c r="BC491" s="260"/>
      <c r="BD491" s="260"/>
      <c r="BE491" s="260"/>
      <c r="BF491" s="260"/>
      <c r="BG491" s="210"/>
      <c r="BH491" s="210"/>
      <c r="BI491" s="210"/>
    </row>
    <row r="492" spans="1:61" x14ac:dyDescent="0.25">
      <c r="A492" s="171" t="s">
        <v>91</v>
      </c>
      <c r="B492" s="164"/>
      <c r="C492" s="299" t="s">
        <v>628</v>
      </c>
      <c r="D492" s="166"/>
      <c r="E492" s="168"/>
      <c r="F492" s="167"/>
      <c r="G492" s="168"/>
      <c r="H492" s="271"/>
      <c r="J492" s="171" t="s">
        <v>91</v>
      </c>
      <c r="K492" s="164"/>
      <c r="L492" s="299" t="s">
        <v>628</v>
      </c>
      <c r="M492" s="248"/>
      <c r="N492" s="166"/>
      <c r="O492" s="168"/>
      <c r="P492" s="167"/>
      <c r="Q492" s="168"/>
      <c r="R492" s="271"/>
      <c r="AO492" s="260"/>
      <c r="AP492" s="260"/>
      <c r="AQ492" s="260"/>
      <c r="AR492" s="260"/>
      <c r="AS492" s="260"/>
      <c r="AT492" s="260"/>
      <c r="AU492" s="260"/>
      <c r="AV492" s="260"/>
      <c r="AW492" s="260"/>
      <c r="AX492" s="260"/>
      <c r="AY492" s="260"/>
      <c r="AZ492" s="260" t="s">
        <v>170</v>
      </c>
      <c r="BA492" s="260"/>
      <c r="BB492" s="260"/>
      <c r="BC492" s="260"/>
      <c r="BD492" s="260"/>
      <c r="BE492" s="260"/>
      <c r="BF492" s="260"/>
      <c r="BG492" s="210"/>
      <c r="BH492" s="210"/>
      <c r="BI492" s="210"/>
    </row>
    <row r="493" spans="1:61" x14ac:dyDescent="0.25">
      <c r="A493" s="171" t="s">
        <v>91</v>
      </c>
      <c r="B493" s="164"/>
      <c r="C493" s="299" t="s">
        <v>628</v>
      </c>
      <c r="D493" s="166"/>
      <c r="E493" s="168"/>
      <c r="F493" s="167"/>
      <c r="G493" s="168"/>
      <c r="H493" s="271"/>
      <c r="J493" s="171" t="s">
        <v>91</v>
      </c>
      <c r="K493" s="164"/>
      <c r="L493" s="299" t="s">
        <v>628</v>
      </c>
      <c r="M493" s="248"/>
      <c r="N493" s="166"/>
      <c r="O493" s="168"/>
      <c r="P493" s="167"/>
      <c r="Q493" s="168"/>
      <c r="R493" s="271"/>
      <c r="AO493" s="260"/>
      <c r="AP493" s="260"/>
      <c r="AQ493" s="260"/>
      <c r="AR493" s="260"/>
      <c r="AS493" s="260"/>
      <c r="AT493" s="260"/>
      <c r="AU493" s="260"/>
      <c r="AV493" s="260"/>
      <c r="AW493" s="260"/>
      <c r="AX493" s="260"/>
      <c r="AY493" s="260"/>
      <c r="AZ493" s="260" t="s">
        <v>170</v>
      </c>
      <c r="BA493" s="260"/>
      <c r="BB493" s="260"/>
      <c r="BC493" s="260"/>
      <c r="BD493" s="260"/>
      <c r="BE493" s="260"/>
      <c r="BF493" s="260"/>
      <c r="BG493" s="210"/>
      <c r="BH493" s="210"/>
      <c r="BI493" s="210"/>
    </row>
    <row r="494" spans="1:61" x14ac:dyDescent="0.25">
      <c r="A494" s="171" t="s">
        <v>91</v>
      </c>
      <c r="B494" s="164"/>
      <c r="C494" s="299" t="s">
        <v>628</v>
      </c>
      <c r="D494" s="166"/>
      <c r="E494" s="168"/>
      <c r="F494" s="167"/>
      <c r="G494" s="168"/>
      <c r="H494" s="271"/>
      <c r="J494" s="171" t="s">
        <v>91</v>
      </c>
      <c r="K494" s="164"/>
      <c r="L494" s="299" t="s">
        <v>628</v>
      </c>
      <c r="M494" s="248"/>
      <c r="N494" s="166"/>
      <c r="O494" s="168"/>
      <c r="P494" s="167"/>
      <c r="Q494" s="168"/>
      <c r="R494" s="271"/>
      <c r="AO494" s="260"/>
      <c r="AP494" s="260"/>
      <c r="AQ494" s="260"/>
      <c r="AR494" s="260"/>
      <c r="AS494" s="260"/>
      <c r="AT494" s="260"/>
      <c r="AU494" s="260"/>
      <c r="AV494" s="260"/>
      <c r="AW494" s="260"/>
      <c r="AX494" s="260"/>
      <c r="AY494" s="260"/>
      <c r="AZ494" s="260" t="s">
        <v>170</v>
      </c>
      <c r="BA494" s="260"/>
      <c r="BB494" s="260"/>
      <c r="BC494" s="260"/>
      <c r="BD494" s="260"/>
      <c r="BE494" s="260"/>
      <c r="BF494" s="260"/>
      <c r="BG494" s="210"/>
      <c r="BH494" s="210"/>
      <c r="BI494" s="210"/>
    </row>
    <row r="495" spans="1:61" x14ac:dyDescent="0.25">
      <c r="A495" s="171" t="s">
        <v>91</v>
      </c>
      <c r="B495" s="164"/>
      <c r="C495" s="299" t="s">
        <v>628</v>
      </c>
      <c r="D495" s="166"/>
      <c r="E495" s="168"/>
      <c r="F495" s="167"/>
      <c r="G495" s="168"/>
      <c r="H495" s="271"/>
      <c r="J495" s="171" t="s">
        <v>91</v>
      </c>
      <c r="K495" s="164"/>
      <c r="L495" s="299" t="s">
        <v>628</v>
      </c>
      <c r="M495" s="248"/>
      <c r="N495" s="166"/>
      <c r="O495" s="168"/>
      <c r="P495" s="167"/>
      <c r="Q495" s="168"/>
      <c r="R495" s="271"/>
      <c r="AO495" s="260"/>
      <c r="AP495" s="260"/>
      <c r="AQ495" s="260"/>
      <c r="AR495" s="260"/>
      <c r="AS495" s="260"/>
      <c r="AT495" s="260"/>
      <c r="AU495" s="260"/>
      <c r="AV495" s="260"/>
      <c r="AW495" s="260"/>
      <c r="AX495" s="260"/>
      <c r="AY495" s="260"/>
      <c r="AZ495" s="260" t="s">
        <v>170</v>
      </c>
      <c r="BA495" s="260"/>
      <c r="BB495" s="260"/>
      <c r="BC495" s="260"/>
      <c r="BD495" s="260"/>
      <c r="BE495" s="260"/>
      <c r="BF495" s="260"/>
      <c r="BG495" s="210"/>
      <c r="BH495" s="210"/>
      <c r="BI495" s="210"/>
    </row>
    <row r="496" spans="1:61" x14ac:dyDescent="0.25">
      <c r="A496" s="171" t="s">
        <v>91</v>
      </c>
      <c r="B496" s="164"/>
      <c r="C496" s="299" t="s">
        <v>628</v>
      </c>
      <c r="D496" s="166"/>
      <c r="E496" s="168"/>
      <c r="F496" s="167"/>
      <c r="G496" s="168"/>
      <c r="H496" s="271"/>
      <c r="J496" s="171" t="s">
        <v>91</v>
      </c>
      <c r="K496" s="164"/>
      <c r="L496" s="299" t="s">
        <v>628</v>
      </c>
      <c r="M496" s="248"/>
      <c r="N496" s="166"/>
      <c r="O496" s="168"/>
      <c r="P496" s="167"/>
      <c r="Q496" s="168"/>
      <c r="R496" s="271"/>
      <c r="AO496" s="260"/>
      <c r="AP496" s="260"/>
      <c r="AQ496" s="260"/>
      <c r="AR496" s="260"/>
      <c r="AS496" s="260"/>
      <c r="AT496" s="260"/>
      <c r="AU496" s="260"/>
      <c r="AV496" s="260"/>
      <c r="AW496" s="260"/>
      <c r="AX496" s="260"/>
      <c r="AY496" s="260"/>
      <c r="AZ496" s="260" t="s">
        <v>170</v>
      </c>
      <c r="BA496" s="260"/>
      <c r="BB496" s="260"/>
      <c r="BC496" s="260"/>
      <c r="BD496" s="260"/>
      <c r="BE496" s="260"/>
      <c r="BF496" s="260"/>
      <c r="BG496" s="210"/>
      <c r="BH496" s="210"/>
      <c r="BI496" s="210"/>
    </row>
    <row r="497" spans="1:61" x14ac:dyDescent="0.25">
      <c r="A497" s="171" t="s">
        <v>91</v>
      </c>
      <c r="B497" s="164"/>
      <c r="C497" s="299" t="s">
        <v>628</v>
      </c>
      <c r="D497" s="166"/>
      <c r="E497" s="168"/>
      <c r="F497" s="167"/>
      <c r="G497" s="168"/>
      <c r="H497" s="271"/>
      <c r="J497" s="171" t="s">
        <v>91</v>
      </c>
      <c r="K497" s="164"/>
      <c r="L497" s="299" t="s">
        <v>628</v>
      </c>
      <c r="M497" s="248"/>
      <c r="N497" s="166"/>
      <c r="O497" s="168"/>
      <c r="P497" s="167"/>
      <c r="Q497" s="168"/>
      <c r="R497" s="271"/>
      <c r="AO497" s="260"/>
      <c r="AP497" s="260"/>
      <c r="AQ497" s="260"/>
      <c r="AR497" s="260"/>
      <c r="AS497" s="260"/>
      <c r="AT497" s="260"/>
      <c r="AU497" s="260"/>
      <c r="AV497" s="260"/>
      <c r="AW497" s="260"/>
      <c r="AX497" s="260"/>
      <c r="AY497" s="260"/>
      <c r="AZ497" s="260" t="s">
        <v>170</v>
      </c>
      <c r="BA497" s="260"/>
      <c r="BB497" s="260"/>
      <c r="BC497" s="260"/>
      <c r="BD497" s="260"/>
      <c r="BE497" s="260"/>
      <c r="BF497" s="260"/>
      <c r="BG497" s="210"/>
      <c r="BH497" s="210"/>
      <c r="BI497" s="210"/>
    </row>
    <row r="498" spans="1:61" x14ac:dyDescent="0.25">
      <c r="A498" s="171" t="s">
        <v>91</v>
      </c>
      <c r="B498" s="164"/>
      <c r="C498" s="299" t="s">
        <v>628</v>
      </c>
      <c r="D498" s="166"/>
      <c r="E498" s="168"/>
      <c r="F498" s="167"/>
      <c r="G498" s="168"/>
      <c r="H498" s="271"/>
      <c r="J498" s="171" t="s">
        <v>91</v>
      </c>
      <c r="K498" s="164"/>
      <c r="L498" s="299" t="s">
        <v>628</v>
      </c>
      <c r="M498" s="248"/>
      <c r="N498" s="166"/>
      <c r="O498" s="168"/>
      <c r="P498" s="167"/>
      <c r="Q498" s="168"/>
      <c r="R498" s="271"/>
      <c r="AO498" s="260"/>
      <c r="AP498" s="260"/>
      <c r="AQ498" s="260"/>
      <c r="AR498" s="260"/>
      <c r="AS498" s="260"/>
      <c r="AT498" s="260"/>
      <c r="AU498" s="260"/>
      <c r="AV498" s="260"/>
      <c r="AW498" s="260"/>
      <c r="AX498" s="260"/>
      <c r="AY498" s="260"/>
      <c r="AZ498" s="260" t="s">
        <v>170</v>
      </c>
      <c r="BA498" s="260"/>
      <c r="BB498" s="260"/>
      <c r="BC498" s="260"/>
      <c r="BD498" s="260"/>
      <c r="BE498" s="260"/>
      <c r="BF498" s="260"/>
      <c r="BG498" s="210"/>
      <c r="BH498" s="210"/>
      <c r="BI498" s="210"/>
    </row>
    <row r="499" spans="1:61" x14ac:dyDescent="0.25">
      <c r="A499" s="171" t="s">
        <v>91</v>
      </c>
      <c r="B499" s="164"/>
      <c r="C499" s="299" t="s">
        <v>628</v>
      </c>
      <c r="D499" s="166"/>
      <c r="E499" s="168"/>
      <c r="F499" s="167"/>
      <c r="G499" s="168"/>
      <c r="H499" s="271"/>
      <c r="J499" s="171" t="s">
        <v>91</v>
      </c>
      <c r="K499" s="164"/>
      <c r="L499" s="299" t="s">
        <v>628</v>
      </c>
      <c r="M499" s="248"/>
      <c r="N499" s="166"/>
      <c r="O499" s="168"/>
      <c r="P499" s="167"/>
      <c r="Q499" s="168"/>
      <c r="R499" s="271"/>
      <c r="AO499" s="260"/>
      <c r="AP499" s="260"/>
      <c r="AQ499" s="260"/>
      <c r="AR499" s="260"/>
      <c r="AS499" s="260"/>
      <c r="AT499" s="260"/>
      <c r="AU499" s="260"/>
      <c r="AV499" s="260"/>
      <c r="AW499" s="260"/>
      <c r="AX499" s="260"/>
      <c r="AY499" s="260"/>
      <c r="AZ499" s="260" t="s">
        <v>170</v>
      </c>
      <c r="BA499" s="260"/>
      <c r="BB499" s="260"/>
      <c r="BC499" s="260"/>
      <c r="BD499" s="260"/>
      <c r="BE499" s="260"/>
      <c r="BF499" s="260"/>
      <c r="BG499" s="210"/>
      <c r="BH499" s="210"/>
      <c r="BI499" s="210"/>
    </row>
    <row r="500" spans="1:61" x14ac:dyDescent="0.25">
      <c r="A500" s="171" t="s">
        <v>91</v>
      </c>
      <c r="B500" s="164"/>
      <c r="C500" s="299" t="s">
        <v>628</v>
      </c>
      <c r="D500" s="166"/>
      <c r="E500" s="168"/>
      <c r="F500" s="167"/>
      <c r="G500" s="168"/>
      <c r="H500" s="271"/>
      <c r="J500" s="171" t="s">
        <v>91</v>
      </c>
      <c r="K500" s="164"/>
      <c r="L500" s="299" t="s">
        <v>628</v>
      </c>
      <c r="M500" s="248"/>
      <c r="N500" s="166"/>
      <c r="O500" s="168"/>
      <c r="P500" s="167"/>
      <c r="Q500" s="168"/>
      <c r="R500" s="271"/>
      <c r="AO500" s="260"/>
      <c r="AP500" s="260"/>
      <c r="AQ500" s="260"/>
      <c r="AR500" s="260"/>
      <c r="AS500" s="260"/>
      <c r="AT500" s="260"/>
      <c r="AU500" s="260"/>
      <c r="AV500" s="260"/>
      <c r="AW500" s="260"/>
      <c r="AX500" s="260"/>
      <c r="AY500" s="260"/>
      <c r="AZ500" s="260" t="s">
        <v>170</v>
      </c>
      <c r="BA500" s="260"/>
      <c r="BB500" s="260"/>
      <c r="BC500" s="260"/>
      <c r="BD500" s="260"/>
      <c r="BE500" s="260"/>
      <c r="BF500" s="260"/>
      <c r="BG500" s="210"/>
      <c r="BH500" s="210"/>
      <c r="BI500" s="210"/>
    </row>
    <row r="501" spans="1:61" x14ac:dyDescent="0.25">
      <c r="AO501" s="260"/>
      <c r="AP501" s="260"/>
      <c r="AQ501" s="260"/>
      <c r="AR501" s="260"/>
      <c r="AS501" s="260"/>
      <c r="AT501" s="260"/>
      <c r="AU501" s="260"/>
      <c r="AV501" s="260"/>
      <c r="AW501" s="260"/>
      <c r="AX501" s="260"/>
      <c r="AY501" s="260"/>
      <c r="AZ501" s="260"/>
      <c r="BA501" s="260"/>
      <c r="BB501" s="260"/>
      <c r="BC501" s="260"/>
      <c r="BD501" s="260"/>
      <c r="BE501" s="260"/>
      <c r="BF501" s="260"/>
      <c r="BG501" s="210"/>
      <c r="BH501" s="210"/>
      <c r="BI501" s="210"/>
    </row>
    <row r="502" spans="1:61" x14ac:dyDescent="0.25">
      <c r="AO502" s="260"/>
      <c r="AP502" s="260"/>
      <c r="AQ502" s="260"/>
      <c r="AR502" s="260"/>
      <c r="AS502" s="260"/>
      <c r="AT502" s="260"/>
      <c r="AU502" s="260"/>
      <c r="AV502" s="260"/>
      <c r="AW502" s="260"/>
      <c r="AX502" s="260"/>
      <c r="AY502" s="260"/>
      <c r="AZ502" s="260"/>
      <c r="BA502" s="260"/>
      <c r="BB502" s="260"/>
      <c r="BC502" s="260"/>
      <c r="BD502" s="260"/>
      <c r="BE502" s="260"/>
      <c r="BF502" s="260"/>
      <c r="BG502" s="210"/>
      <c r="BH502" s="210"/>
      <c r="BI502" s="210"/>
    </row>
    <row r="503" spans="1:61" x14ac:dyDescent="0.25">
      <c r="AO503" s="260"/>
      <c r="AP503" s="260"/>
      <c r="AQ503" s="260"/>
      <c r="AR503" s="260"/>
      <c r="AS503" s="260"/>
      <c r="AT503" s="260"/>
      <c r="AU503" s="260"/>
      <c r="AV503" s="260"/>
      <c r="AW503" s="260"/>
      <c r="AX503" s="260"/>
      <c r="AY503" s="260"/>
      <c r="AZ503" s="260"/>
      <c r="BA503" s="260"/>
      <c r="BB503" s="260"/>
      <c r="BC503" s="260"/>
      <c r="BD503" s="260"/>
      <c r="BE503" s="260"/>
      <c r="BF503" s="260"/>
      <c r="BG503" s="210"/>
      <c r="BH503" s="210"/>
      <c r="BI503" s="210"/>
    </row>
    <row r="504" spans="1:61" x14ac:dyDescent="0.25">
      <c r="AO504" s="260"/>
      <c r="AP504" s="260"/>
      <c r="AQ504" s="260"/>
      <c r="AR504" s="260"/>
      <c r="AS504" s="260"/>
      <c r="AT504" s="260"/>
      <c r="AU504" s="260"/>
      <c r="AV504" s="260"/>
      <c r="AW504" s="260"/>
      <c r="AX504" s="260"/>
      <c r="AY504" s="260"/>
      <c r="AZ504" s="260"/>
      <c r="BA504" s="260"/>
      <c r="BB504" s="260"/>
      <c r="BC504" s="260"/>
      <c r="BD504" s="260"/>
      <c r="BE504" s="260"/>
      <c r="BF504" s="260"/>
      <c r="BG504" s="210"/>
      <c r="BH504" s="210"/>
      <c r="BI504" s="210"/>
    </row>
    <row r="505" spans="1:61" x14ac:dyDescent="0.25">
      <c r="AO505" s="260"/>
      <c r="AP505" s="260"/>
      <c r="AQ505" s="260"/>
      <c r="AR505" s="260"/>
      <c r="AS505" s="260"/>
      <c r="AT505" s="260"/>
      <c r="AU505" s="260"/>
      <c r="AV505" s="260"/>
      <c r="AW505" s="260"/>
      <c r="AX505" s="260"/>
      <c r="AY505" s="260"/>
      <c r="AZ505" s="260"/>
      <c r="BA505" s="260"/>
      <c r="BB505" s="260"/>
      <c r="BC505" s="260"/>
      <c r="BD505" s="260"/>
      <c r="BE505" s="260"/>
      <c r="BF505" s="260"/>
      <c r="BG505" s="210"/>
      <c r="BH505" s="210"/>
      <c r="BI505" s="210"/>
    </row>
    <row r="506" spans="1:61" x14ac:dyDescent="0.25">
      <c r="AO506" s="260"/>
      <c r="AP506" s="260"/>
      <c r="AQ506" s="260"/>
      <c r="AR506" s="260"/>
      <c r="AS506" s="260"/>
      <c r="AT506" s="260"/>
      <c r="AU506" s="260"/>
      <c r="AV506" s="260"/>
      <c r="AW506" s="260"/>
      <c r="AX506" s="260"/>
      <c r="AY506" s="260"/>
      <c r="AZ506" s="260"/>
      <c r="BA506" s="260"/>
      <c r="BB506" s="260"/>
      <c r="BC506" s="260"/>
      <c r="BD506" s="260"/>
      <c r="BE506" s="260"/>
      <c r="BF506" s="260"/>
      <c r="BG506" s="210"/>
      <c r="BH506" s="210"/>
      <c r="BI506" s="210"/>
    </row>
    <row r="507" spans="1:61" x14ac:dyDescent="0.25">
      <c r="AO507" s="260"/>
      <c r="AP507" s="260"/>
      <c r="AQ507" s="260"/>
      <c r="AR507" s="260"/>
      <c r="AS507" s="260"/>
      <c r="AT507" s="260"/>
      <c r="AU507" s="260"/>
      <c r="AV507" s="260"/>
      <c r="AW507" s="260"/>
      <c r="AX507" s="260"/>
      <c r="AY507" s="260"/>
      <c r="AZ507" s="260"/>
      <c r="BA507" s="260"/>
      <c r="BB507" s="260"/>
      <c r="BC507" s="260"/>
      <c r="BD507" s="260"/>
      <c r="BE507" s="260"/>
      <c r="BF507" s="260"/>
      <c r="BG507" s="210"/>
      <c r="BH507" s="210"/>
      <c r="BI507" s="210"/>
    </row>
  </sheetData>
  <mergeCells count="11">
    <mergeCell ref="A1:F1"/>
    <mergeCell ref="AO1:BF1"/>
    <mergeCell ref="A3:C3"/>
    <mergeCell ref="D3:F3"/>
    <mergeCell ref="A4:C4"/>
    <mergeCell ref="D4:F4"/>
    <mergeCell ref="D10:F10"/>
    <mergeCell ref="A11:C11"/>
    <mergeCell ref="J11:L11"/>
    <mergeCell ref="A12:C12"/>
    <mergeCell ref="J12:L12"/>
  </mergeCells>
  <conditionalFormatting sqref="D9">
    <cfRule type="expression" dxfId="92" priority="5">
      <formula>D9&lt;0</formula>
    </cfRule>
    <cfRule type="expression" dxfId="91" priority="6">
      <formula>D9&lt;5%</formula>
    </cfRule>
    <cfRule type="expression" dxfId="90" priority="7">
      <formula>D9&lt;20%</formula>
    </cfRule>
  </conditionalFormatting>
  <conditionalFormatting sqref="F9">
    <cfRule type="expression" dxfId="89" priority="2">
      <formula>F9&lt;0</formula>
    </cfRule>
    <cfRule type="expression" dxfId="88" priority="3">
      <formula>F9&lt;5%</formula>
    </cfRule>
    <cfRule type="expression" dxfId="87" priority="4">
      <formula>F9&lt;20%</formula>
    </cfRule>
  </conditionalFormatting>
  <conditionalFormatting sqref="D10">
    <cfRule type="expression" dxfId="86" priority="1">
      <formula>F7&gt;D7</formula>
    </cfRule>
  </conditionalFormatting>
  <dataValidations count="2">
    <dataValidation type="list" allowBlank="1" showInputMessage="1" showErrorMessage="1" sqref="C13:C500 L13:L500">
      <formula1>$I$1:$I$2</formula1>
    </dataValidation>
    <dataValidation type="list" allowBlank="1" showInputMessage="1" showErrorMessage="1" sqref="A13:A500 J13:J500">
      <formula1>$A$8:$A$9</formula1>
    </dataValidation>
  </dataValidations>
  <hyperlinks>
    <hyperlink ref="A1" location="'914 01'!A1" display="ZPĚT NA ROZPIS"/>
  </hyperlinks>
  <pageMargins left="0.70866141732283472" right="0.70866141732283472" top="0.78740157480314965" bottom="0.78740157480314965" header="0.31496062992125984" footer="0.31496062992125984"/>
  <pageSetup paperSize="9" scale="60" orientation="landscape" r:id="rId1"/>
  <colBreaks count="1" manualBreakCount="1">
    <brk id="8" max="1048575" man="1"/>
  </colBreaks>
  <ignoredErrors>
    <ignoredError sqref="M13:M32" numberStoredAsText="1"/>
  </ignoredErrors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"/>
  <dimension ref="A1:BI442"/>
  <sheetViews>
    <sheetView zoomScaleNormal="100" workbookViewId="0">
      <pane ySplit="12" topLeftCell="A13" activePane="bottomLeft" state="frozen"/>
      <selection activeCell="F22" sqref="F22"/>
      <selection pane="bottomLeft" activeCell="F22" sqref="F22"/>
    </sheetView>
  </sheetViews>
  <sheetFormatPr defaultRowHeight="15" x14ac:dyDescent="0.25"/>
  <cols>
    <col min="1" max="1" width="5.85546875" style="157" customWidth="1"/>
    <col min="2" max="2" width="5" style="158" bestFit="1" customWidth="1"/>
    <col min="3" max="3" width="8.140625" style="169" customWidth="1"/>
    <col min="4" max="4" width="17" style="170" customWidth="1"/>
    <col min="5" max="5" width="14.5703125" style="170" bestFit="1" customWidth="1"/>
    <col min="6" max="6" width="17.7109375" style="170" customWidth="1"/>
    <col min="7" max="7" width="13.85546875" style="148" bestFit="1" customWidth="1"/>
    <col min="8" max="8" width="32.5703125" style="274" customWidth="1"/>
    <col min="9" max="9" width="4.28515625" style="149" customWidth="1"/>
    <col min="10" max="10" width="5.140625" style="149" bestFit="1" customWidth="1"/>
    <col min="11" max="11" width="5.5703125" style="149" customWidth="1"/>
    <col min="12" max="12" width="5.85546875" style="149" bestFit="1" customWidth="1"/>
    <col min="13" max="13" width="7.7109375" style="245" customWidth="1"/>
    <col min="14" max="14" width="15.42578125" style="149" bestFit="1" customWidth="1"/>
    <col min="15" max="15" width="14.5703125" style="149" bestFit="1" customWidth="1"/>
    <col min="16" max="16" width="12.28515625" style="149" bestFit="1" customWidth="1"/>
    <col min="17" max="17" width="13.85546875" style="149" bestFit="1" customWidth="1"/>
    <col min="18" max="18" width="32.7109375" style="268" customWidth="1"/>
    <col min="19" max="23" width="9.140625" style="149"/>
    <col min="24" max="24" width="26.28515625" style="178" bestFit="1" customWidth="1"/>
    <col min="25" max="25" width="28.7109375" style="178" bestFit="1" customWidth="1"/>
    <col min="26" max="26" width="26.28515625" style="178" bestFit="1" customWidth="1"/>
    <col min="27" max="27" width="26.42578125" style="178" bestFit="1" customWidth="1"/>
    <col min="28" max="28" width="26.140625" style="178" bestFit="1" customWidth="1"/>
    <col min="29" max="29" width="26.5703125" style="178" bestFit="1" customWidth="1"/>
    <col min="30" max="40" width="9.140625" style="149"/>
    <col min="41" max="58" width="30.7109375" style="250" customWidth="1"/>
    <col min="59" max="16384" width="9.140625" style="149"/>
  </cols>
  <sheetData>
    <row r="1" spans="1:61" ht="21" x14ac:dyDescent="0.25">
      <c r="A1" s="644" t="s">
        <v>85</v>
      </c>
      <c r="B1" s="644"/>
      <c r="C1" s="644"/>
      <c r="D1" s="644"/>
      <c r="E1" s="644"/>
      <c r="F1" s="644"/>
      <c r="I1" s="265" t="s">
        <v>628</v>
      </c>
      <c r="AO1" s="645" t="s">
        <v>145</v>
      </c>
      <c r="AP1" s="645"/>
      <c r="AQ1" s="645"/>
      <c r="AR1" s="645"/>
      <c r="AS1" s="645"/>
      <c r="AT1" s="645"/>
      <c r="AU1" s="645"/>
      <c r="AV1" s="645"/>
      <c r="AW1" s="645"/>
      <c r="AX1" s="645"/>
      <c r="AY1" s="645"/>
      <c r="AZ1" s="645"/>
      <c r="BA1" s="645"/>
      <c r="BB1" s="645"/>
      <c r="BC1" s="645"/>
      <c r="BD1" s="645"/>
      <c r="BE1" s="645"/>
      <c r="BF1" s="645"/>
    </row>
    <row r="2" spans="1:61" ht="21" x14ac:dyDescent="0.25">
      <c r="A2" s="212"/>
      <c r="B2" s="213"/>
      <c r="C2" s="214"/>
      <c r="D2" s="215"/>
      <c r="E2" s="215"/>
      <c r="F2" s="215"/>
      <c r="I2" s="265" t="s">
        <v>92</v>
      </c>
      <c r="AO2" s="250" t="s">
        <v>144</v>
      </c>
      <c r="AP2" s="250" t="s">
        <v>146</v>
      </c>
      <c r="AQ2" s="250" t="s">
        <v>147</v>
      </c>
      <c r="AR2" s="250" t="s">
        <v>148</v>
      </c>
      <c r="AS2" s="250" t="s">
        <v>148</v>
      </c>
      <c r="AT2" s="250" t="s">
        <v>149</v>
      </c>
      <c r="AU2" s="250" t="s">
        <v>150</v>
      </c>
      <c r="AV2" s="250" t="s">
        <v>151</v>
      </c>
      <c r="AW2" s="250" t="s">
        <v>152</v>
      </c>
      <c r="AX2" s="250" t="s">
        <v>153</v>
      </c>
      <c r="AY2" s="250" t="s">
        <v>154</v>
      </c>
      <c r="AZ2" s="250" t="s">
        <v>155</v>
      </c>
      <c r="BA2" s="250" t="s">
        <v>156</v>
      </c>
      <c r="BB2" s="250" t="s">
        <v>157</v>
      </c>
      <c r="BC2" s="250" t="s">
        <v>158</v>
      </c>
      <c r="BD2" s="250" t="s">
        <v>159</v>
      </c>
      <c r="BE2" s="250" t="s">
        <v>160</v>
      </c>
      <c r="BF2" s="250" t="s">
        <v>161</v>
      </c>
    </row>
    <row r="3" spans="1:61" ht="19.5" x14ac:dyDescent="0.25">
      <c r="A3" s="653" t="str">
        <f>'914 01'!B121</f>
        <v>026200</v>
      </c>
      <c r="B3" s="654"/>
      <c r="C3" s="654"/>
      <c r="D3" s="646" t="str">
        <f>'914 01'!G121</f>
        <v>Krajské slavnosti</v>
      </c>
      <c r="E3" s="646"/>
      <c r="F3" s="647"/>
      <c r="AO3" s="260"/>
      <c r="AP3" s="260"/>
      <c r="AQ3" s="260"/>
      <c r="AR3" s="260"/>
      <c r="AS3" s="260"/>
      <c r="AT3" s="260"/>
      <c r="AU3" s="260"/>
      <c r="AV3" s="260"/>
      <c r="AW3" s="260"/>
      <c r="AX3" s="260"/>
      <c r="AY3" s="260"/>
      <c r="AZ3" s="260"/>
      <c r="BA3" s="260"/>
      <c r="BB3" s="260"/>
      <c r="BC3" s="260"/>
      <c r="BD3" s="260"/>
      <c r="BE3" s="260"/>
      <c r="BF3" s="260"/>
    </row>
    <row r="4" spans="1:61" ht="34.5" customHeight="1" x14ac:dyDescent="0.25">
      <c r="A4" s="648" t="s">
        <v>94</v>
      </c>
      <c r="B4" s="649"/>
      <c r="C4" s="649"/>
      <c r="D4" s="650">
        <f>'914 01'!K121*1000</f>
        <v>600000</v>
      </c>
      <c r="E4" s="650"/>
      <c r="F4" s="651"/>
      <c r="AO4" s="260"/>
      <c r="AP4" s="260"/>
      <c r="AQ4" s="260"/>
      <c r="AR4" s="260"/>
      <c r="AS4" s="260"/>
      <c r="AT4" s="260"/>
      <c r="AU4" s="260"/>
      <c r="AV4" s="260"/>
      <c r="AW4" s="260"/>
      <c r="AX4" s="260"/>
      <c r="AY4" s="260"/>
      <c r="AZ4" s="260"/>
      <c r="BA4" s="260"/>
      <c r="BB4" s="260"/>
      <c r="BC4" s="260"/>
      <c r="BD4" s="260"/>
      <c r="BE4" s="260"/>
      <c r="BF4" s="260"/>
    </row>
    <row r="5" spans="1:61" x14ac:dyDescent="0.25">
      <c r="A5" s="216"/>
      <c r="B5" s="213"/>
      <c r="C5" s="214"/>
      <c r="D5" s="215"/>
      <c r="E5" s="215"/>
      <c r="F5" s="215"/>
      <c r="AO5" s="260"/>
      <c r="AP5" s="260"/>
      <c r="AQ5" s="260"/>
      <c r="AR5" s="260"/>
      <c r="AS5" s="260"/>
      <c r="AT5" s="260"/>
      <c r="AU5" s="260"/>
      <c r="AV5" s="260"/>
      <c r="AW5" s="260"/>
      <c r="AX5" s="260"/>
      <c r="AY5" s="260"/>
      <c r="AZ5" s="260"/>
      <c r="BA5" s="260"/>
      <c r="BB5" s="260"/>
      <c r="BC5" s="260"/>
      <c r="BD5" s="260"/>
      <c r="BE5" s="260"/>
      <c r="BF5" s="260"/>
    </row>
    <row r="6" spans="1:61" x14ac:dyDescent="0.25">
      <c r="A6" s="216"/>
      <c r="B6" s="213"/>
      <c r="C6" s="214"/>
      <c r="D6" s="217" t="s">
        <v>86</v>
      </c>
      <c r="E6" s="217"/>
      <c r="F6" s="217" t="s">
        <v>87</v>
      </c>
      <c r="L6" s="163" t="s">
        <v>417</v>
      </c>
      <c r="AO6" s="260"/>
      <c r="AP6" s="260"/>
      <c r="AQ6" s="260"/>
      <c r="AR6" s="260"/>
      <c r="AS6" s="260"/>
      <c r="AT6" s="260"/>
      <c r="AU6" s="260"/>
      <c r="AV6" s="260"/>
      <c r="AW6" s="260"/>
      <c r="AX6" s="260"/>
      <c r="AY6" s="260"/>
      <c r="AZ6" s="260" t="s">
        <v>460</v>
      </c>
      <c r="BA6" s="260" t="s">
        <v>460</v>
      </c>
      <c r="BB6" s="260" t="s">
        <v>459</v>
      </c>
      <c r="BC6" s="260"/>
      <c r="BD6" s="260"/>
      <c r="BE6" s="260"/>
      <c r="BF6" s="260"/>
    </row>
    <row r="7" spans="1:61" x14ac:dyDescent="0.25">
      <c r="A7" s="216"/>
      <c r="B7" s="213"/>
      <c r="C7" s="216" t="s">
        <v>88</v>
      </c>
      <c r="D7" s="218">
        <f>SUM(D13:D435)</f>
        <v>580022.5</v>
      </c>
      <c r="E7" s="148"/>
      <c r="F7" s="219">
        <f>SUM(F13:F435)</f>
        <v>568053.5</v>
      </c>
      <c r="N7" s="170">
        <f>D7+N11</f>
        <v>642168.5</v>
      </c>
      <c r="P7" s="170">
        <f>F7+P11</f>
        <v>627875.5</v>
      </c>
      <c r="AO7" s="260"/>
      <c r="AP7" s="260"/>
      <c r="AQ7" s="260"/>
      <c r="AR7" s="260"/>
      <c r="AS7" s="260"/>
      <c r="AT7" s="260"/>
      <c r="AU7" s="260"/>
      <c r="AV7" s="260"/>
      <c r="AW7" s="260"/>
      <c r="AX7" s="260"/>
      <c r="AY7" s="260"/>
      <c r="AZ7" s="260"/>
      <c r="BA7" s="260"/>
      <c r="BB7" s="260"/>
      <c r="BC7" s="260"/>
      <c r="BD7" s="260"/>
      <c r="BE7" s="260"/>
      <c r="BF7" s="260"/>
    </row>
    <row r="8" spans="1:61" x14ac:dyDescent="0.25">
      <c r="A8" s="220" t="s">
        <v>91</v>
      </c>
      <c r="B8" s="213"/>
      <c r="C8" s="221" t="s">
        <v>84</v>
      </c>
      <c r="D8" s="222">
        <f>D4-SUM(D13:D439)</f>
        <v>19977.5</v>
      </c>
      <c r="E8" s="222"/>
      <c r="F8" s="222">
        <f>D4-SUM(F13:F439)</f>
        <v>31946.5</v>
      </c>
      <c r="AO8" s="260"/>
      <c r="AP8" s="260"/>
      <c r="AQ8" s="260"/>
      <c r="AR8" s="260"/>
      <c r="AS8" s="260"/>
      <c r="AT8" s="260"/>
      <c r="AU8" s="260"/>
      <c r="AV8" s="260"/>
      <c r="AW8" s="260"/>
      <c r="AX8" s="260"/>
      <c r="AY8" s="260"/>
      <c r="AZ8" s="260"/>
      <c r="BA8" s="260"/>
      <c r="BB8" s="260"/>
      <c r="BC8" s="260"/>
      <c r="BD8" s="260"/>
      <c r="BE8" s="260"/>
      <c r="BF8" s="260"/>
      <c r="BG8" s="210"/>
      <c r="BH8" s="210"/>
      <c r="BI8" s="210"/>
    </row>
    <row r="9" spans="1:61" x14ac:dyDescent="0.25">
      <c r="A9" s="220" t="s">
        <v>96</v>
      </c>
      <c r="B9" s="213"/>
      <c r="C9" s="223" t="s">
        <v>84</v>
      </c>
      <c r="D9" s="224">
        <f>(D8/D4)</f>
        <v>3.329583333333333E-2</v>
      </c>
      <c r="E9"/>
      <c r="F9" s="224">
        <f>F8/D4</f>
        <v>5.3244166666666669E-2</v>
      </c>
      <c r="AO9" s="260"/>
      <c r="AP9" s="260"/>
      <c r="AQ9" s="260"/>
      <c r="AR9" s="260"/>
      <c r="AS9" s="260"/>
      <c r="AT9" s="260"/>
      <c r="AU9" s="260"/>
      <c r="AV9" s="260"/>
      <c r="AW9" s="260"/>
      <c r="AX9" s="260"/>
      <c r="AY9" s="260"/>
      <c r="AZ9" s="260"/>
      <c r="BA9" s="260"/>
      <c r="BB9" s="260"/>
      <c r="BC9" s="260"/>
      <c r="BD9" s="260"/>
      <c r="BE9" s="260"/>
      <c r="BF9" s="260"/>
      <c r="BG9" s="210"/>
      <c r="BH9" s="210"/>
      <c r="BI9" s="210"/>
    </row>
    <row r="10" spans="1:61" x14ac:dyDescent="0.25">
      <c r="C10" s="159"/>
      <c r="D10" s="640" t="s">
        <v>95</v>
      </c>
      <c r="E10" s="640"/>
      <c r="F10" s="640"/>
      <c r="AO10" s="260"/>
      <c r="AP10" s="260"/>
      <c r="AQ10" s="260"/>
      <c r="AR10" s="260"/>
      <c r="AS10" s="260"/>
      <c r="AT10" s="260"/>
      <c r="AU10" s="260"/>
      <c r="AV10" s="260"/>
      <c r="AW10" s="260"/>
      <c r="AX10" s="260"/>
      <c r="AY10" s="260"/>
      <c r="AZ10" s="260"/>
      <c r="BA10" s="260"/>
      <c r="BB10" s="260"/>
      <c r="BC10" s="260"/>
      <c r="BD10" s="260"/>
      <c r="BE10" s="260"/>
      <c r="BF10" s="260"/>
      <c r="BG10" s="210"/>
      <c r="BH10" s="210"/>
      <c r="BI10" s="210"/>
    </row>
    <row r="11" spans="1:61" s="243" customFormat="1" ht="30" customHeight="1" x14ac:dyDescent="0.25">
      <c r="A11" s="679" t="s">
        <v>138</v>
      </c>
      <c r="B11" s="679"/>
      <c r="C11" s="679"/>
      <c r="D11" s="246"/>
      <c r="E11" s="246"/>
      <c r="F11" s="246"/>
      <c r="G11" s="246"/>
      <c r="H11" s="269"/>
      <c r="J11" s="680" t="s">
        <v>418</v>
      </c>
      <c r="K11" s="678"/>
      <c r="L11" s="678"/>
      <c r="M11" s="246"/>
      <c r="N11" s="247">
        <f>SUM(N13:N435)</f>
        <v>62146</v>
      </c>
      <c r="O11" s="246"/>
      <c r="P11" s="247">
        <f>SUM(P13:P435)</f>
        <v>59822</v>
      </c>
      <c r="Q11" s="246"/>
      <c r="R11" s="269"/>
      <c r="AO11" s="261"/>
      <c r="AP11" s="261"/>
      <c r="AQ11" s="261"/>
      <c r="AR11" s="261"/>
      <c r="AS11" s="261"/>
      <c r="AT11" s="261"/>
      <c r="AU11" s="261"/>
      <c r="AV11" s="261"/>
      <c r="AW11" s="261"/>
      <c r="AX11" s="261"/>
      <c r="AY11" s="261"/>
      <c r="AZ11" s="261"/>
      <c r="BA11" s="261"/>
      <c r="BB11" s="261"/>
      <c r="BC11" s="261"/>
      <c r="BD11" s="261"/>
      <c r="BE11" s="261"/>
      <c r="BF11" s="261"/>
      <c r="BG11" s="263"/>
      <c r="BH11" s="263"/>
      <c r="BI11" s="263"/>
    </row>
    <row r="12" spans="1:61" s="163" customFormat="1" x14ac:dyDescent="0.25">
      <c r="A12" s="641" t="s">
        <v>93</v>
      </c>
      <c r="B12" s="642"/>
      <c r="C12" s="643"/>
      <c r="D12" s="160" t="s">
        <v>89</v>
      </c>
      <c r="E12" s="162" t="s">
        <v>131</v>
      </c>
      <c r="F12" s="161" t="s">
        <v>90</v>
      </c>
      <c r="G12" s="162" t="s">
        <v>164</v>
      </c>
      <c r="H12" s="270" t="s">
        <v>141</v>
      </c>
      <c r="J12" s="641" t="s">
        <v>93</v>
      </c>
      <c r="K12" s="642"/>
      <c r="L12" s="643"/>
      <c r="M12" s="244" t="s">
        <v>140</v>
      </c>
      <c r="N12" s="160" t="s">
        <v>89</v>
      </c>
      <c r="O12" s="162" t="s">
        <v>131</v>
      </c>
      <c r="P12" s="161" t="s">
        <v>90</v>
      </c>
      <c r="Q12" s="162" t="s">
        <v>164</v>
      </c>
      <c r="R12" s="270" t="s">
        <v>141</v>
      </c>
      <c r="X12" s="179"/>
      <c r="Y12" s="179"/>
      <c r="Z12" s="179"/>
      <c r="AA12" s="179"/>
      <c r="AB12" s="179"/>
      <c r="AC12" s="179"/>
      <c r="AO12" s="261"/>
      <c r="AP12" s="261"/>
      <c r="AQ12" s="261"/>
      <c r="AR12" s="261"/>
      <c r="AS12" s="261"/>
      <c r="AT12" s="261"/>
      <c r="AU12" s="261"/>
      <c r="AV12" s="261"/>
      <c r="AW12" s="261"/>
      <c r="AX12" s="261"/>
      <c r="AY12" s="261"/>
      <c r="AZ12" s="261"/>
      <c r="BA12" s="261"/>
      <c r="BB12" s="261"/>
      <c r="BC12" s="261"/>
      <c r="BD12" s="261"/>
      <c r="BE12" s="261" t="s">
        <v>171</v>
      </c>
      <c r="BF12" s="261"/>
      <c r="BG12" s="262"/>
      <c r="BH12" s="262"/>
      <c r="BI12" s="262"/>
    </row>
    <row r="13" spans="1:61" ht="45" x14ac:dyDescent="0.25">
      <c r="A13" s="171" t="s">
        <v>91</v>
      </c>
      <c r="B13" s="164">
        <v>779</v>
      </c>
      <c r="C13" s="299" t="s">
        <v>628</v>
      </c>
      <c r="D13" s="166">
        <v>22000</v>
      </c>
      <c r="E13" s="168">
        <v>42152</v>
      </c>
      <c r="F13" s="358">
        <v>22000</v>
      </c>
      <c r="G13" s="168">
        <v>42192</v>
      </c>
      <c r="H13" s="271" t="s">
        <v>1837</v>
      </c>
      <c r="J13" s="171" t="s">
        <v>91</v>
      </c>
      <c r="K13" s="164">
        <v>906</v>
      </c>
      <c r="L13" s="299" t="s">
        <v>628</v>
      </c>
      <c r="M13" s="248" t="s">
        <v>182</v>
      </c>
      <c r="N13" s="166">
        <v>6000</v>
      </c>
      <c r="O13" s="168">
        <v>42167</v>
      </c>
      <c r="P13" s="167">
        <v>6281</v>
      </c>
      <c r="Q13" s="168">
        <v>42188</v>
      </c>
      <c r="R13" s="271" t="s">
        <v>2060</v>
      </c>
      <c r="AO13" s="260"/>
      <c r="AP13" s="260" t="s">
        <v>1834</v>
      </c>
      <c r="AQ13" s="260"/>
      <c r="AR13" s="260" t="s">
        <v>1835</v>
      </c>
      <c r="AS13" s="260" t="s">
        <v>1836</v>
      </c>
      <c r="AT13" s="260" t="s">
        <v>2617</v>
      </c>
      <c r="AU13" s="260" t="s">
        <v>2618</v>
      </c>
      <c r="AV13" s="260" t="s">
        <v>1838</v>
      </c>
      <c r="AW13" s="260"/>
      <c r="AX13" s="260"/>
      <c r="AY13" s="260" t="s">
        <v>2639</v>
      </c>
      <c r="AZ13" s="260" t="s">
        <v>2639</v>
      </c>
      <c r="BA13" s="260" t="s">
        <v>2639</v>
      </c>
      <c r="BB13" s="260" t="s">
        <v>2639</v>
      </c>
      <c r="BC13" s="260" t="s">
        <v>2639</v>
      </c>
      <c r="BD13" s="260" t="s">
        <v>3123</v>
      </c>
      <c r="BE13" s="260" t="s">
        <v>3124</v>
      </c>
      <c r="BF13" s="260" t="s">
        <v>2639</v>
      </c>
      <c r="BG13" s="210"/>
      <c r="BH13" s="210"/>
      <c r="BI13" s="210"/>
    </row>
    <row r="14" spans="1:61" ht="30" x14ac:dyDescent="0.25">
      <c r="A14" s="171" t="s">
        <v>91</v>
      </c>
      <c r="B14" s="164">
        <v>826</v>
      </c>
      <c r="C14" s="299" t="s">
        <v>628</v>
      </c>
      <c r="D14" s="166">
        <v>10000</v>
      </c>
      <c r="E14" s="168">
        <v>42159</v>
      </c>
      <c r="F14" s="358">
        <v>10000</v>
      </c>
      <c r="G14" s="168">
        <v>42192</v>
      </c>
      <c r="H14" s="271" t="s">
        <v>1930</v>
      </c>
      <c r="J14" s="171" t="s">
        <v>91</v>
      </c>
      <c r="K14" s="164">
        <v>536</v>
      </c>
      <c r="L14" s="299" t="s">
        <v>628</v>
      </c>
      <c r="M14" s="248" t="s">
        <v>183</v>
      </c>
      <c r="N14" s="166">
        <v>34000</v>
      </c>
      <c r="O14" s="168">
        <v>42114</v>
      </c>
      <c r="P14" s="167">
        <v>34000</v>
      </c>
      <c r="Q14" s="168">
        <v>42157</v>
      </c>
      <c r="R14" s="271" t="s">
        <v>3078</v>
      </c>
      <c r="AO14" s="260"/>
      <c r="AP14" s="260" t="s">
        <v>1927</v>
      </c>
      <c r="AQ14" s="260"/>
      <c r="AR14" s="260" t="s">
        <v>1928</v>
      </c>
      <c r="AS14" s="260" t="s">
        <v>1929</v>
      </c>
      <c r="AT14" s="260" t="s">
        <v>2252</v>
      </c>
      <c r="AU14" s="260" t="s">
        <v>2253</v>
      </c>
      <c r="AV14" s="260" t="s">
        <v>1931</v>
      </c>
      <c r="AW14" s="260"/>
      <c r="AX14" s="260"/>
      <c r="AY14" s="260" t="s">
        <v>3072</v>
      </c>
      <c r="AZ14" s="260" t="s">
        <v>169</v>
      </c>
      <c r="BA14" s="260" t="s">
        <v>3073</v>
      </c>
      <c r="BB14" s="260" t="s">
        <v>3074</v>
      </c>
      <c r="BC14" s="260" t="s">
        <v>3075</v>
      </c>
      <c r="BD14" s="260" t="s">
        <v>3076</v>
      </c>
      <c r="BE14" s="260" t="s">
        <v>3077</v>
      </c>
      <c r="BF14" s="260" t="s">
        <v>3079</v>
      </c>
      <c r="BG14" s="210"/>
      <c r="BH14" s="210"/>
      <c r="BI14" s="210"/>
    </row>
    <row r="15" spans="1:61" ht="30" x14ac:dyDescent="0.25">
      <c r="A15" s="171" t="s">
        <v>91</v>
      </c>
      <c r="B15" s="164">
        <v>827</v>
      </c>
      <c r="C15" s="299" t="s">
        <v>628</v>
      </c>
      <c r="D15" s="166">
        <v>55000</v>
      </c>
      <c r="E15" s="168">
        <v>42159</v>
      </c>
      <c r="F15" s="358">
        <v>55000</v>
      </c>
      <c r="G15" s="168">
        <v>42174</v>
      </c>
      <c r="H15" s="271" t="s">
        <v>2632</v>
      </c>
      <c r="J15" s="171" t="s">
        <v>91</v>
      </c>
      <c r="K15" s="164">
        <v>693</v>
      </c>
      <c r="L15" s="299" t="s">
        <v>628</v>
      </c>
      <c r="M15" s="248" t="s">
        <v>182</v>
      </c>
      <c r="N15" s="166">
        <v>22146</v>
      </c>
      <c r="O15" s="168">
        <v>42138</v>
      </c>
      <c r="P15" s="167">
        <v>19541</v>
      </c>
      <c r="Q15" s="168">
        <v>42188</v>
      </c>
      <c r="R15" s="271" t="s">
        <v>3131</v>
      </c>
      <c r="AO15" s="260"/>
      <c r="AP15" s="260"/>
      <c r="AQ15" s="260"/>
      <c r="AR15" s="260" t="s">
        <v>2630</v>
      </c>
      <c r="AS15" s="260"/>
      <c r="AT15" s="260" t="s">
        <v>2628</v>
      </c>
      <c r="AU15" s="260"/>
      <c r="AV15" s="260" t="s">
        <v>2633</v>
      </c>
      <c r="AW15" s="260"/>
      <c r="AX15" s="260"/>
      <c r="AY15" s="260" t="s">
        <v>3125</v>
      </c>
      <c r="AZ15" s="260" t="s">
        <v>169</v>
      </c>
      <c r="BA15" s="260" t="s">
        <v>3126</v>
      </c>
      <c r="BB15" s="260" t="s">
        <v>3127</v>
      </c>
      <c r="BC15" s="260" t="s">
        <v>3128</v>
      </c>
      <c r="BD15" s="260" t="s">
        <v>3129</v>
      </c>
      <c r="BE15" s="260" t="s">
        <v>3130</v>
      </c>
      <c r="BF15" s="260" t="s">
        <v>3132</v>
      </c>
      <c r="BG15" s="210"/>
      <c r="BH15" s="210"/>
      <c r="BI15" s="210"/>
    </row>
    <row r="16" spans="1:61" x14ac:dyDescent="0.25">
      <c r="A16" s="171" t="s">
        <v>91</v>
      </c>
      <c r="B16" s="164">
        <v>829</v>
      </c>
      <c r="C16" s="299" t="s">
        <v>628</v>
      </c>
      <c r="D16" s="166">
        <v>6692.5</v>
      </c>
      <c r="E16" s="168">
        <v>42159</v>
      </c>
      <c r="F16" s="358">
        <v>6692.5</v>
      </c>
      <c r="G16" s="168">
        <v>42178</v>
      </c>
      <c r="H16" s="271" t="s">
        <v>1952</v>
      </c>
      <c r="J16" s="171" t="s">
        <v>91</v>
      </c>
      <c r="K16" s="164"/>
      <c r="L16" s="299" t="s">
        <v>628</v>
      </c>
      <c r="M16" s="248"/>
      <c r="N16" s="166"/>
      <c r="O16" s="168"/>
      <c r="P16" s="167"/>
      <c r="Q16" s="168"/>
      <c r="R16" s="271"/>
      <c r="AO16" s="260"/>
      <c r="AP16" s="260"/>
      <c r="AQ16" s="260"/>
      <c r="AR16" s="260"/>
      <c r="AS16" s="260"/>
      <c r="AT16" s="260"/>
      <c r="AU16" s="260"/>
      <c r="AV16" s="260"/>
      <c r="AW16" s="260"/>
      <c r="AX16" s="260"/>
      <c r="AY16" s="260"/>
      <c r="AZ16" s="260" t="s">
        <v>169</v>
      </c>
      <c r="BA16" s="260"/>
      <c r="BB16" s="260"/>
      <c r="BC16" s="260"/>
      <c r="BD16" s="260"/>
      <c r="BE16" s="260"/>
      <c r="BF16" s="260"/>
      <c r="BG16" s="210"/>
      <c r="BH16" s="210"/>
      <c r="BI16" s="210"/>
    </row>
    <row r="17" spans="1:61" x14ac:dyDescent="0.25">
      <c r="A17" s="171" t="s">
        <v>91</v>
      </c>
      <c r="B17" s="164">
        <v>832</v>
      </c>
      <c r="C17" s="299" t="s">
        <v>628</v>
      </c>
      <c r="D17" s="166">
        <v>10000</v>
      </c>
      <c r="E17" s="168">
        <v>42163</v>
      </c>
      <c r="F17" s="358">
        <v>10000</v>
      </c>
      <c r="G17" s="168">
        <v>42187</v>
      </c>
      <c r="H17" s="271" t="s">
        <v>1953</v>
      </c>
      <c r="J17" s="171" t="s">
        <v>91</v>
      </c>
      <c r="K17" s="164"/>
      <c r="L17" s="299" t="s">
        <v>628</v>
      </c>
      <c r="M17" s="248"/>
      <c r="N17" s="166"/>
      <c r="O17" s="168"/>
      <c r="P17" s="167"/>
      <c r="Q17" s="168"/>
      <c r="R17" s="271"/>
      <c r="AO17" s="260"/>
      <c r="AP17" s="260"/>
      <c r="AQ17" s="260"/>
      <c r="AR17" s="260"/>
      <c r="AS17" s="260"/>
      <c r="AT17" s="260" t="s">
        <v>2264</v>
      </c>
      <c r="AU17" s="260" t="s">
        <v>2265</v>
      </c>
      <c r="AV17" s="260"/>
      <c r="AW17" s="260"/>
      <c r="AX17" s="260"/>
      <c r="AY17" s="260"/>
      <c r="AZ17" s="260" t="s">
        <v>169</v>
      </c>
      <c r="BA17" s="260"/>
      <c r="BB17" s="260"/>
      <c r="BC17" s="260"/>
      <c r="BD17" s="260"/>
      <c r="BE17" s="260"/>
      <c r="BF17" s="260"/>
      <c r="BG17" s="210"/>
      <c r="BH17" s="210"/>
      <c r="BI17" s="210"/>
    </row>
    <row r="18" spans="1:61" x14ac:dyDescent="0.25">
      <c r="A18" s="171" t="s">
        <v>91</v>
      </c>
      <c r="B18" s="164">
        <v>828</v>
      </c>
      <c r="C18" s="299" t="s">
        <v>628</v>
      </c>
      <c r="D18" s="166">
        <v>119185</v>
      </c>
      <c r="E18" s="168">
        <v>42163</v>
      </c>
      <c r="F18" s="358">
        <v>119185</v>
      </c>
      <c r="G18" s="168">
        <v>42184</v>
      </c>
      <c r="H18" s="271" t="s">
        <v>1955</v>
      </c>
      <c r="J18" s="171" t="s">
        <v>91</v>
      </c>
      <c r="K18" s="164"/>
      <c r="L18" s="299" t="s">
        <v>628</v>
      </c>
      <c r="M18" s="248"/>
      <c r="N18" s="166"/>
      <c r="O18" s="168"/>
      <c r="P18" s="167"/>
      <c r="Q18" s="168"/>
      <c r="R18" s="271"/>
      <c r="AO18" s="260"/>
      <c r="AP18" s="260"/>
      <c r="AQ18" s="260"/>
      <c r="AR18" s="260"/>
      <c r="AS18" s="260"/>
      <c r="AT18" s="260"/>
      <c r="AU18" s="260"/>
      <c r="AV18" s="260"/>
      <c r="AW18" s="260"/>
      <c r="AX18" s="260"/>
      <c r="AY18" s="260"/>
      <c r="AZ18" s="260" t="s">
        <v>169</v>
      </c>
      <c r="BA18" s="260"/>
      <c r="BB18" s="260"/>
      <c r="BC18" s="260"/>
      <c r="BD18" s="260"/>
      <c r="BE18" s="260"/>
      <c r="BF18" s="260"/>
      <c r="BG18" s="210"/>
      <c r="BH18" s="210"/>
      <c r="BI18" s="210"/>
    </row>
    <row r="19" spans="1:61" ht="30" x14ac:dyDescent="0.25">
      <c r="A19" s="171" t="s">
        <v>91</v>
      </c>
      <c r="B19" s="164">
        <v>851</v>
      </c>
      <c r="C19" s="299" t="s">
        <v>628</v>
      </c>
      <c r="D19" s="166">
        <v>3600</v>
      </c>
      <c r="E19" s="168">
        <v>42164</v>
      </c>
      <c r="F19" s="358">
        <v>3200</v>
      </c>
      <c r="G19" s="168">
        <v>42184</v>
      </c>
      <c r="H19" s="271" t="s">
        <v>2095</v>
      </c>
      <c r="J19" s="171" t="s">
        <v>91</v>
      </c>
      <c r="K19" s="164"/>
      <c r="L19" s="299" t="s">
        <v>628</v>
      </c>
      <c r="M19" s="248"/>
      <c r="N19" s="166"/>
      <c r="O19" s="168"/>
      <c r="P19" s="167"/>
      <c r="Q19" s="168"/>
      <c r="R19" s="271"/>
      <c r="AO19" s="260"/>
      <c r="AP19" s="260"/>
      <c r="AQ19" s="260"/>
      <c r="AR19" s="260"/>
      <c r="AS19" s="260"/>
      <c r="AT19" s="260" t="s">
        <v>2097</v>
      </c>
      <c r="AU19" s="260" t="s">
        <v>2098</v>
      </c>
      <c r="AV19" s="260" t="s">
        <v>2096</v>
      </c>
      <c r="AW19" s="260"/>
      <c r="AX19" s="260"/>
      <c r="AY19" s="260"/>
      <c r="AZ19" s="260" t="s">
        <v>169</v>
      </c>
      <c r="BA19" s="260"/>
      <c r="BB19" s="260"/>
      <c r="BC19" s="260"/>
      <c r="BD19" s="260"/>
      <c r="BE19" s="260"/>
      <c r="BF19" s="260"/>
      <c r="BG19" s="210"/>
      <c r="BH19" s="210"/>
      <c r="BI19" s="210"/>
    </row>
    <row r="20" spans="1:61" ht="30" x14ac:dyDescent="0.25">
      <c r="A20" s="171" t="s">
        <v>91</v>
      </c>
      <c r="B20" s="164">
        <v>854</v>
      </c>
      <c r="C20" s="299" t="s">
        <v>628</v>
      </c>
      <c r="D20" s="166">
        <v>1755</v>
      </c>
      <c r="E20" s="168">
        <v>42530</v>
      </c>
      <c r="F20" s="358">
        <v>1755</v>
      </c>
      <c r="G20" s="168">
        <v>42185</v>
      </c>
      <c r="H20" s="271" t="s">
        <v>2001</v>
      </c>
      <c r="J20" s="171" t="s">
        <v>91</v>
      </c>
      <c r="K20" s="164"/>
      <c r="L20" s="299" t="s">
        <v>628</v>
      </c>
      <c r="M20" s="248"/>
      <c r="N20" s="166"/>
      <c r="O20" s="168"/>
      <c r="P20" s="167"/>
      <c r="Q20" s="168"/>
      <c r="R20" s="271"/>
      <c r="AO20" s="260"/>
      <c r="AP20" s="260"/>
      <c r="AQ20" s="260"/>
      <c r="AR20" s="260"/>
      <c r="AS20" s="260"/>
      <c r="AT20" s="260"/>
      <c r="AU20" s="260"/>
      <c r="AV20" s="260"/>
      <c r="AW20" s="260"/>
      <c r="AX20" s="260"/>
      <c r="AY20" s="260"/>
      <c r="AZ20" s="260" t="s">
        <v>169</v>
      </c>
      <c r="BA20" s="260"/>
      <c r="BB20" s="260"/>
      <c r="BC20" s="260"/>
      <c r="BD20" s="260"/>
      <c r="BE20" s="260"/>
      <c r="BF20" s="260"/>
      <c r="BG20" s="210"/>
      <c r="BH20" s="210"/>
      <c r="BI20" s="210"/>
    </row>
    <row r="21" spans="1:61" ht="30" x14ac:dyDescent="0.25">
      <c r="A21" s="171" t="s">
        <v>91</v>
      </c>
      <c r="B21" s="164">
        <v>869</v>
      </c>
      <c r="C21" s="299" t="s">
        <v>628</v>
      </c>
      <c r="D21" s="166">
        <v>998</v>
      </c>
      <c r="E21" s="168">
        <v>42166</v>
      </c>
      <c r="F21" s="358">
        <v>998</v>
      </c>
      <c r="G21" s="168">
        <v>42182</v>
      </c>
      <c r="H21" s="271" t="s">
        <v>2023</v>
      </c>
      <c r="J21" s="171" t="s">
        <v>91</v>
      </c>
      <c r="K21" s="164"/>
      <c r="L21" s="299" t="s">
        <v>628</v>
      </c>
      <c r="M21" s="248"/>
      <c r="N21" s="166"/>
      <c r="O21" s="168"/>
      <c r="P21" s="167"/>
      <c r="Q21" s="168"/>
      <c r="R21" s="271"/>
      <c r="AO21" s="260"/>
      <c r="AP21" s="260"/>
      <c r="AQ21" s="260"/>
      <c r="AR21" s="260"/>
      <c r="AS21" s="260"/>
      <c r="AT21" s="260" t="s">
        <v>2101</v>
      </c>
      <c r="AU21" s="260" t="s">
        <v>2102</v>
      </c>
      <c r="AV21" s="260"/>
      <c r="AW21" s="260"/>
      <c r="AX21" s="260"/>
      <c r="AY21" s="260"/>
      <c r="AZ21" s="260" t="s">
        <v>169</v>
      </c>
      <c r="BA21" s="260"/>
      <c r="BB21" s="260"/>
      <c r="BC21" s="260"/>
      <c r="BD21" s="260"/>
      <c r="BE21" s="260"/>
      <c r="BF21" s="260"/>
      <c r="BG21" s="210"/>
      <c r="BH21" s="210"/>
      <c r="BI21" s="210"/>
    </row>
    <row r="22" spans="1:61" ht="30" x14ac:dyDescent="0.25">
      <c r="A22" s="171" t="s">
        <v>91</v>
      </c>
      <c r="B22" s="164">
        <v>788</v>
      </c>
      <c r="C22" s="299" t="s">
        <v>628</v>
      </c>
      <c r="D22" s="166">
        <v>4985</v>
      </c>
      <c r="E22" s="168">
        <v>42163</v>
      </c>
      <c r="F22" s="358">
        <v>4985</v>
      </c>
      <c r="G22" s="168">
        <v>42184</v>
      </c>
      <c r="H22" s="271" t="s">
        <v>2024</v>
      </c>
      <c r="J22" s="171" t="s">
        <v>91</v>
      </c>
      <c r="K22" s="164"/>
      <c r="L22" s="299" t="s">
        <v>628</v>
      </c>
      <c r="M22" s="248"/>
      <c r="N22" s="166"/>
      <c r="O22" s="168"/>
      <c r="P22" s="167"/>
      <c r="Q22" s="168"/>
      <c r="R22" s="271"/>
      <c r="AO22" s="260"/>
      <c r="AP22" s="260"/>
      <c r="AQ22" s="260"/>
      <c r="AR22" s="260"/>
      <c r="AS22" s="260"/>
      <c r="AT22" s="260"/>
      <c r="AU22" s="260"/>
      <c r="AV22" s="260"/>
      <c r="AW22" s="260"/>
      <c r="AX22" s="260"/>
      <c r="AY22" s="260"/>
      <c r="AZ22" s="260" t="s">
        <v>169</v>
      </c>
      <c r="BA22" s="260"/>
      <c r="BB22" s="260"/>
      <c r="BC22" s="260"/>
      <c r="BD22" s="260"/>
      <c r="BE22" s="260"/>
      <c r="BF22" s="260"/>
      <c r="BG22" s="210"/>
      <c r="BH22" s="210"/>
      <c r="BI22" s="210"/>
    </row>
    <row r="23" spans="1:61" ht="30" x14ac:dyDescent="0.25">
      <c r="A23" s="171" t="s">
        <v>91</v>
      </c>
      <c r="B23" s="164">
        <v>874</v>
      </c>
      <c r="C23" s="299" t="s">
        <v>628</v>
      </c>
      <c r="D23" s="166">
        <v>31000</v>
      </c>
      <c r="E23" s="168">
        <v>42166</v>
      </c>
      <c r="F23" s="358">
        <v>30084</v>
      </c>
      <c r="G23" s="168">
        <v>42187</v>
      </c>
      <c r="H23" s="271" t="s">
        <v>2026</v>
      </c>
      <c r="J23" s="171" t="s">
        <v>91</v>
      </c>
      <c r="K23" s="164"/>
      <c r="L23" s="299" t="s">
        <v>628</v>
      </c>
      <c r="M23" s="248"/>
      <c r="N23" s="166"/>
      <c r="O23" s="168"/>
      <c r="P23" s="167"/>
      <c r="Q23" s="168"/>
      <c r="R23" s="271"/>
      <c r="AO23" s="260"/>
      <c r="AP23" s="260"/>
      <c r="AQ23" s="260"/>
      <c r="AR23" s="260" t="s">
        <v>2254</v>
      </c>
      <c r="AS23" s="260"/>
      <c r="AT23" s="260" t="s">
        <v>2243</v>
      </c>
      <c r="AU23" s="260" t="s">
        <v>2244</v>
      </c>
      <c r="AV23" s="260"/>
      <c r="AW23" s="260"/>
      <c r="AX23" s="260"/>
      <c r="AY23" s="260"/>
      <c r="AZ23" s="260" t="s">
        <v>169</v>
      </c>
      <c r="BA23" s="260"/>
      <c r="BB23" s="260"/>
      <c r="BC23" s="260"/>
      <c r="BD23" s="260"/>
      <c r="BE23" s="260"/>
      <c r="BF23" s="260"/>
      <c r="BG23" s="210"/>
      <c r="BH23" s="210"/>
      <c r="BI23" s="210"/>
    </row>
    <row r="24" spans="1:61" ht="30" x14ac:dyDescent="0.25">
      <c r="A24" s="171" t="s">
        <v>91</v>
      </c>
      <c r="B24" s="164">
        <v>873</v>
      </c>
      <c r="C24" s="299" t="s">
        <v>628</v>
      </c>
      <c r="D24" s="166">
        <v>2600</v>
      </c>
      <c r="E24" s="168">
        <v>42166</v>
      </c>
      <c r="F24" s="358">
        <v>2340</v>
      </c>
      <c r="G24" s="168">
        <v>42185</v>
      </c>
      <c r="H24" s="271" t="s">
        <v>2027</v>
      </c>
      <c r="J24" s="171" t="s">
        <v>91</v>
      </c>
      <c r="K24" s="164"/>
      <c r="L24" s="299" t="s">
        <v>628</v>
      </c>
      <c r="M24" s="248"/>
      <c r="N24" s="166"/>
      <c r="O24" s="168"/>
      <c r="P24" s="167"/>
      <c r="Q24" s="168"/>
      <c r="R24" s="271"/>
      <c r="AO24" s="260"/>
      <c r="AP24" s="260"/>
      <c r="AQ24" s="260"/>
      <c r="AR24" s="260"/>
      <c r="AS24" s="260"/>
      <c r="AT24" s="260"/>
      <c r="AU24" s="260"/>
      <c r="AV24" s="260"/>
      <c r="AW24" s="260"/>
      <c r="AX24" s="260"/>
      <c r="AY24" s="260"/>
      <c r="AZ24" s="260" t="s">
        <v>169</v>
      </c>
      <c r="BA24" s="260"/>
      <c r="BB24" s="260"/>
      <c r="BC24" s="260"/>
      <c r="BD24" s="260"/>
      <c r="BE24" s="260"/>
      <c r="BF24" s="260"/>
      <c r="BG24" s="210"/>
      <c r="BH24" s="210"/>
      <c r="BI24" s="210"/>
    </row>
    <row r="25" spans="1:61" ht="30" x14ac:dyDescent="0.25">
      <c r="A25" s="171" t="s">
        <v>91</v>
      </c>
      <c r="B25" s="164">
        <v>871</v>
      </c>
      <c r="C25" s="299" t="s">
        <v>628</v>
      </c>
      <c r="D25" s="166">
        <v>12000</v>
      </c>
      <c r="E25" s="168">
        <v>42166</v>
      </c>
      <c r="F25" s="358">
        <v>12000</v>
      </c>
      <c r="G25" s="168">
        <v>42188</v>
      </c>
      <c r="H25" s="271" t="s">
        <v>2028</v>
      </c>
      <c r="J25" s="171" t="s">
        <v>91</v>
      </c>
      <c r="K25" s="164"/>
      <c r="L25" s="299" t="s">
        <v>628</v>
      </c>
      <c r="M25" s="248"/>
      <c r="N25" s="166"/>
      <c r="O25" s="168"/>
      <c r="P25" s="167"/>
      <c r="Q25" s="168"/>
      <c r="R25" s="271"/>
      <c r="AO25" s="260"/>
      <c r="AP25" s="260"/>
      <c r="AQ25" s="260"/>
      <c r="AR25" s="260"/>
      <c r="AS25" s="260"/>
      <c r="AT25" s="260"/>
      <c r="AU25" s="260"/>
      <c r="AV25" s="260"/>
      <c r="AW25" s="260"/>
      <c r="AX25" s="260"/>
      <c r="AY25" s="260"/>
      <c r="AZ25" s="260" t="s">
        <v>169</v>
      </c>
      <c r="BA25" s="260"/>
      <c r="BB25" s="260"/>
      <c r="BC25" s="260"/>
      <c r="BD25" s="260"/>
      <c r="BE25" s="260"/>
      <c r="BF25" s="260"/>
      <c r="BG25" s="210"/>
      <c r="BH25" s="210"/>
      <c r="BI25" s="210"/>
    </row>
    <row r="26" spans="1:61" ht="30" x14ac:dyDescent="0.25">
      <c r="A26" s="171" t="s">
        <v>91</v>
      </c>
      <c r="B26" s="164">
        <v>882</v>
      </c>
      <c r="C26" s="299" t="s">
        <v>628</v>
      </c>
      <c r="D26" s="166">
        <v>29040</v>
      </c>
      <c r="E26" s="168">
        <v>42167</v>
      </c>
      <c r="F26" s="358">
        <v>29040</v>
      </c>
      <c r="G26" s="168">
        <v>42184</v>
      </c>
      <c r="H26" s="271" t="s">
        <v>2029</v>
      </c>
      <c r="J26" s="171" t="s">
        <v>91</v>
      </c>
      <c r="K26" s="164"/>
      <c r="L26" s="299" t="s">
        <v>628</v>
      </c>
      <c r="M26" s="248"/>
      <c r="N26" s="166"/>
      <c r="O26" s="168"/>
      <c r="P26" s="167"/>
      <c r="Q26" s="168"/>
      <c r="R26" s="271"/>
      <c r="AO26" s="260"/>
      <c r="AP26" s="260"/>
      <c r="AQ26" s="260"/>
      <c r="AR26" s="260"/>
      <c r="AS26" s="260"/>
      <c r="AT26" s="260"/>
      <c r="AU26" s="260"/>
      <c r="AV26" s="260"/>
      <c r="AW26" s="260"/>
      <c r="AX26" s="260"/>
      <c r="AY26" s="260"/>
      <c r="AZ26" s="260" t="s">
        <v>169</v>
      </c>
      <c r="BA26" s="260"/>
      <c r="BB26" s="260"/>
      <c r="BC26" s="260"/>
      <c r="BD26" s="260"/>
      <c r="BE26" s="260"/>
      <c r="BF26" s="260"/>
      <c r="BG26" s="210"/>
      <c r="BH26" s="210"/>
      <c r="BI26" s="210"/>
    </row>
    <row r="27" spans="1:61" ht="30" x14ac:dyDescent="0.25">
      <c r="A27" s="171" t="s">
        <v>91</v>
      </c>
      <c r="B27" s="164">
        <v>883</v>
      </c>
      <c r="C27" s="299" t="s">
        <v>628</v>
      </c>
      <c r="D27" s="166">
        <v>60222</v>
      </c>
      <c r="E27" s="168">
        <v>42167</v>
      </c>
      <c r="F27" s="358">
        <v>49829</v>
      </c>
      <c r="G27" s="168">
        <v>42184</v>
      </c>
      <c r="H27" s="271" t="s">
        <v>2030</v>
      </c>
      <c r="J27" s="171" t="s">
        <v>91</v>
      </c>
      <c r="K27" s="164"/>
      <c r="L27" s="299" t="s">
        <v>628</v>
      </c>
      <c r="M27" s="248"/>
      <c r="N27" s="166"/>
      <c r="O27" s="168"/>
      <c r="P27" s="167"/>
      <c r="Q27" s="168"/>
      <c r="R27" s="271"/>
      <c r="AO27" s="260"/>
      <c r="AP27" s="260"/>
      <c r="AQ27" s="260"/>
      <c r="AR27" s="260"/>
      <c r="AS27" s="260"/>
      <c r="AT27" s="260"/>
      <c r="AU27" s="260"/>
      <c r="AV27" s="260"/>
      <c r="AW27" s="260"/>
      <c r="AX27" s="260"/>
      <c r="AY27" s="260"/>
      <c r="AZ27" s="260" t="s">
        <v>169</v>
      </c>
      <c r="BA27" s="260"/>
      <c r="BB27" s="260"/>
      <c r="BC27" s="260"/>
      <c r="BD27" s="260"/>
      <c r="BE27" s="260"/>
      <c r="BF27" s="260"/>
      <c r="BG27" s="210"/>
      <c r="BH27" s="210"/>
      <c r="BI27" s="210"/>
    </row>
    <row r="28" spans="1:61" ht="30" x14ac:dyDescent="0.25">
      <c r="A28" s="171" t="s">
        <v>91</v>
      </c>
      <c r="B28" s="164">
        <v>885</v>
      </c>
      <c r="C28" s="299" t="s">
        <v>628</v>
      </c>
      <c r="D28" s="166">
        <v>19965</v>
      </c>
      <c r="E28" s="168">
        <v>42167</v>
      </c>
      <c r="F28" s="358">
        <v>19965</v>
      </c>
      <c r="G28" s="168">
        <v>42185</v>
      </c>
      <c r="H28" s="271" t="s">
        <v>2031</v>
      </c>
      <c r="J28" s="171" t="s">
        <v>91</v>
      </c>
      <c r="K28" s="164"/>
      <c r="L28" s="299" t="s">
        <v>628</v>
      </c>
      <c r="M28" s="248"/>
      <c r="N28" s="166"/>
      <c r="O28" s="168"/>
      <c r="P28" s="167"/>
      <c r="Q28" s="168"/>
      <c r="R28" s="271"/>
      <c r="AO28" s="260"/>
      <c r="AP28" s="260"/>
      <c r="AQ28" s="260"/>
      <c r="AR28" s="260"/>
      <c r="AS28" s="260"/>
      <c r="AT28" s="260"/>
      <c r="AU28" s="260"/>
      <c r="AV28" s="260"/>
      <c r="AW28" s="260"/>
      <c r="AX28" s="260"/>
      <c r="AY28" s="260" t="s">
        <v>2640</v>
      </c>
      <c r="AZ28" s="260" t="s">
        <v>169</v>
      </c>
      <c r="BA28" s="260" t="s">
        <v>2641</v>
      </c>
      <c r="BB28" s="260" t="s">
        <v>2642</v>
      </c>
      <c r="BC28" s="260" t="s">
        <v>2642</v>
      </c>
      <c r="BD28" s="260"/>
      <c r="BE28" s="260"/>
      <c r="BF28" s="260" t="s">
        <v>2643</v>
      </c>
      <c r="BG28" s="210"/>
      <c r="BH28" s="210"/>
      <c r="BI28" s="210"/>
    </row>
    <row r="29" spans="1:61" ht="30" x14ac:dyDescent="0.25">
      <c r="A29" s="171" t="s">
        <v>91</v>
      </c>
      <c r="B29" s="164">
        <v>872</v>
      </c>
      <c r="C29" s="299" t="s">
        <v>628</v>
      </c>
      <c r="D29" s="166">
        <v>40250</v>
      </c>
      <c r="E29" s="168">
        <v>42167</v>
      </c>
      <c r="F29" s="358">
        <v>40250</v>
      </c>
      <c r="G29" s="168">
        <v>42183</v>
      </c>
      <c r="H29" s="271" t="s">
        <v>2061</v>
      </c>
      <c r="J29" s="171" t="s">
        <v>91</v>
      </c>
      <c r="K29" s="164"/>
      <c r="L29" s="299" t="s">
        <v>628</v>
      </c>
      <c r="M29" s="248"/>
      <c r="N29" s="166"/>
      <c r="O29" s="168"/>
      <c r="P29" s="167"/>
      <c r="Q29" s="168"/>
      <c r="R29" s="271"/>
      <c r="AO29" s="260"/>
      <c r="AP29" s="260"/>
      <c r="AQ29" s="260"/>
      <c r="AR29" s="260"/>
      <c r="AS29" s="260"/>
      <c r="AT29" s="260" t="s">
        <v>2241</v>
      </c>
      <c r="AU29" s="260" t="s">
        <v>2242</v>
      </c>
      <c r="AV29" s="260" t="s">
        <v>2052</v>
      </c>
      <c r="AW29" s="260"/>
      <c r="AX29" s="260"/>
      <c r="AY29" s="260"/>
      <c r="AZ29" s="260" t="s">
        <v>169</v>
      </c>
      <c r="BA29" s="260"/>
      <c r="BB29" s="260"/>
      <c r="BC29" s="260"/>
      <c r="BD29" s="260"/>
      <c r="BE29" s="260"/>
      <c r="BF29" s="260"/>
      <c r="BG29" s="210"/>
      <c r="BH29" s="210"/>
      <c r="BI29" s="210"/>
    </row>
    <row r="30" spans="1:61" ht="30" x14ac:dyDescent="0.25">
      <c r="A30" s="171" t="s">
        <v>91</v>
      </c>
      <c r="B30" s="164">
        <v>884</v>
      </c>
      <c r="C30" s="299" t="s">
        <v>628</v>
      </c>
      <c r="D30" s="166">
        <v>6000</v>
      </c>
      <c r="E30" s="168">
        <v>42167</v>
      </c>
      <c r="F30" s="358">
        <v>6000</v>
      </c>
      <c r="G30" s="168">
        <v>42184</v>
      </c>
      <c r="H30" s="271" t="s">
        <v>2032</v>
      </c>
      <c r="J30" s="171" t="s">
        <v>91</v>
      </c>
      <c r="K30" s="164"/>
      <c r="L30" s="299" t="s">
        <v>628</v>
      </c>
      <c r="M30" s="248"/>
      <c r="N30" s="166"/>
      <c r="O30" s="168"/>
      <c r="P30" s="167"/>
      <c r="Q30" s="168"/>
      <c r="R30" s="271"/>
      <c r="AO30" s="260"/>
      <c r="AP30" s="260"/>
      <c r="AQ30" s="260"/>
      <c r="AR30" s="260"/>
      <c r="AS30" s="260"/>
      <c r="AT30" s="260" t="s">
        <v>2099</v>
      </c>
      <c r="AU30" s="260" t="s">
        <v>2100</v>
      </c>
      <c r="AV30" s="260"/>
      <c r="AW30" s="260"/>
      <c r="AX30" s="260"/>
      <c r="AY30" s="260"/>
      <c r="AZ30" s="260" t="s">
        <v>169</v>
      </c>
      <c r="BA30" s="260"/>
      <c r="BB30" s="260"/>
      <c r="BC30" s="260"/>
      <c r="BD30" s="260"/>
      <c r="BE30" s="260"/>
      <c r="BF30" s="260"/>
      <c r="BG30" s="210"/>
      <c r="BH30" s="210"/>
      <c r="BI30" s="210"/>
    </row>
    <row r="31" spans="1:61" ht="30" x14ac:dyDescent="0.25">
      <c r="A31" s="171" t="s">
        <v>91</v>
      </c>
      <c r="B31" s="164">
        <v>827</v>
      </c>
      <c r="C31" s="299" t="s">
        <v>628</v>
      </c>
      <c r="D31" s="166">
        <v>11550</v>
      </c>
      <c r="E31" s="168">
        <v>42159</v>
      </c>
      <c r="F31" s="358">
        <v>11550</v>
      </c>
      <c r="G31" s="168">
        <v>42174</v>
      </c>
      <c r="H31" s="271" t="s">
        <v>2631</v>
      </c>
      <c r="J31" s="171" t="s">
        <v>91</v>
      </c>
      <c r="K31" s="164"/>
      <c r="L31" s="299" t="s">
        <v>628</v>
      </c>
      <c r="M31" s="248"/>
      <c r="N31" s="166"/>
      <c r="O31" s="168"/>
      <c r="P31" s="167"/>
      <c r="Q31" s="168"/>
      <c r="R31" s="271"/>
      <c r="AO31" s="260"/>
      <c r="AP31" s="260" t="s">
        <v>2634</v>
      </c>
      <c r="AQ31" s="260" t="s">
        <v>2634</v>
      </c>
      <c r="AR31" s="260" t="s">
        <v>2634</v>
      </c>
      <c r="AS31" s="260" t="s">
        <v>2634</v>
      </c>
      <c r="AT31" s="260" t="s">
        <v>2634</v>
      </c>
      <c r="AU31" s="260" t="s">
        <v>2634</v>
      </c>
      <c r="AV31" s="260" t="s">
        <v>2634</v>
      </c>
      <c r="AW31" s="260"/>
      <c r="AX31" s="260"/>
      <c r="AY31" s="260"/>
      <c r="AZ31" s="260" t="s">
        <v>169</v>
      </c>
      <c r="BA31" s="260"/>
      <c r="BB31" s="260"/>
      <c r="BC31" s="260"/>
      <c r="BD31" s="260"/>
      <c r="BE31" s="260"/>
      <c r="BF31" s="260"/>
      <c r="BG31" s="210"/>
      <c r="BH31" s="210"/>
      <c r="BI31" s="210"/>
    </row>
    <row r="32" spans="1:61" x14ac:dyDescent="0.25">
      <c r="A32" s="171" t="s">
        <v>91</v>
      </c>
      <c r="B32" s="164">
        <v>557</v>
      </c>
      <c r="C32" s="299" t="s">
        <v>628</v>
      </c>
      <c r="D32" s="166">
        <v>7260</v>
      </c>
      <c r="E32" s="168">
        <v>42117</v>
      </c>
      <c r="F32" s="358">
        <v>7260</v>
      </c>
      <c r="G32" s="168">
        <v>42184</v>
      </c>
      <c r="H32" s="271" t="s">
        <v>2218</v>
      </c>
      <c r="J32" s="171" t="s">
        <v>91</v>
      </c>
      <c r="K32" s="164"/>
      <c r="L32" s="299" t="s">
        <v>628</v>
      </c>
      <c r="M32" s="248"/>
      <c r="N32" s="166"/>
      <c r="O32" s="168"/>
      <c r="P32" s="167"/>
      <c r="Q32" s="168"/>
      <c r="R32" s="271"/>
      <c r="AO32" s="260"/>
      <c r="AP32" s="260" t="s">
        <v>2215</v>
      </c>
      <c r="AQ32" s="260"/>
      <c r="AR32" s="260" t="s">
        <v>2216</v>
      </c>
      <c r="AS32" s="260" t="s">
        <v>2217</v>
      </c>
      <c r="AT32" s="260" t="s">
        <v>2626</v>
      </c>
      <c r="AU32" s="260" t="s">
        <v>2627</v>
      </c>
      <c r="AV32" s="260" t="s">
        <v>2219</v>
      </c>
      <c r="AW32" s="260"/>
      <c r="AX32" s="260"/>
      <c r="AY32" s="260"/>
      <c r="AZ32" s="260" t="s">
        <v>169</v>
      </c>
      <c r="BA32" s="260"/>
      <c r="BB32" s="260"/>
      <c r="BC32" s="260"/>
      <c r="BD32" s="260"/>
      <c r="BE32" s="260"/>
      <c r="BF32" s="260"/>
      <c r="BG32" s="210"/>
      <c r="BH32" s="210"/>
      <c r="BI32" s="210"/>
    </row>
    <row r="33" spans="1:61" ht="45" x14ac:dyDescent="0.25">
      <c r="A33" s="171" t="s">
        <v>91</v>
      </c>
      <c r="B33" s="164">
        <v>857</v>
      </c>
      <c r="C33" s="299" t="s">
        <v>628</v>
      </c>
      <c r="D33" s="166">
        <v>122210</v>
      </c>
      <c r="E33" s="168">
        <v>42165</v>
      </c>
      <c r="F33" s="358">
        <v>122210</v>
      </c>
      <c r="G33" s="168">
        <v>42184</v>
      </c>
      <c r="H33" s="271" t="s">
        <v>2250</v>
      </c>
      <c r="J33" s="171" t="s">
        <v>91</v>
      </c>
      <c r="K33" s="164"/>
      <c r="L33" s="299" t="s">
        <v>628</v>
      </c>
      <c r="M33" s="248"/>
      <c r="N33" s="166"/>
      <c r="O33" s="168"/>
      <c r="P33" s="167"/>
      <c r="Q33" s="168"/>
      <c r="R33" s="271"/>
      <c r="AO33" s="260"/>
      <c r="AP33" s="260" t="s">
        <v>2245</v>
      </c>
      <c r="AQ33" s="260"/>
      <c r="AR33" s="260" t="s">
        <v>2246</v>
      </c>
      <c r="AS33" s="260" t="s">
        <v>2247</v>
      </c>
      <c r="AT33" s="260" t="s">
        <v>2248</v>
      </c>
      <c r="AU33" s="260" t="s">
        <v>2249</v>
      </c>
      <c r="AV33" s="260" t="s">
        <v>2251</v>
      </c>
      <c r="AW33" s="260"/>
      <c r="AX33" s="260"/>
      <c r="AY33" s="260"/>
      <c r="AZ33" s="260" t="s">
        <v>169</v>
      </c>
      <c r="BA33" s="260"/>
      <c r="BB33" s="260"/>
      <c r="BC33" s="260"/>
      <c r="BD33" s="260"/>
      <c r="BE33" s="260"/>
      <c r="BF33" s="260"/>
      <c r="BG33" s="210"/>
      <c r="BH33" s="210"/>
      <c r="BI33" s="210"/>
    </row>
    <row r="34" spans="1:61" ht="45" x14ac:dyDescent="0.25">
      <c r="A34" s="171" t="s">
        <v>91</v>
      </c>
      <c r="B34" s="164">
        <v>476</v>
      </c>
      <c r="C34" s="299" t="s">
        <v>628</v>
      </c>
      <c r="D34" s="166">
        <v>1210</v>
      </c>
      <c r="E34" s="168">
        <v>42101</v>
      </c>
      <c r="F34" s="358">
        <v>1210</v>
      </c>
      <c r="G34" s="168">
        <v>42198</v>
      </c>
      <c r="H34" s="271" t="s">
        <v>2268</v>
      </c>
      <c r="J34" s="171" t="s">
        <v>91</v>
      </c>
      <c r="K34" s="164"/>
      <c r="L34" s="299" t="s">
        <v>628</v>
      </c>
      <c r="M34" s="248"/>
      <c r="N34" s="166"/>
      <c r="O34" s="168"/>
      <c r="P34" s="167"/>
      <c r="Q34" s="168"/>
      <c r="R34" s="271"/>
      <c r="AO34" s="260"/>
      <c r="AP34" s="260" t="s">
        <v>2266</v>
      </c>
      <c r="AQ34" s="260"/>
      <c r="AR34" s="260" t="s">
        <v>2499</v>
      </c>
      <c r="AS34" s="260" t="s">
        <v>2267</v>
      </c>
      <c r="AT34" s="260" t="s">
        <v>2500</v>
      </c>
      <c r="AU34" s="260" t="s">
        <v>2501</v>
      </c>
      <c r="AV34" s="260" t="s">
        <v>2269</v>
      </c>
      <c r="AW34" s="260"/>
      <c r="AX34" s="260"/>
      <c r="AY34" s="260"/>
      <c r="AZ34" s="260" t="s">
        <v>169</v>
      </c>
      <c r="BA34" s="260"/>
      <c r="BB34" s="260"/>
      <c r="BC34" s="260"/>
      <c r="BD34" s="260"/>
      <c r="BE34" s="260"/>
      <c r="BF34" s="260"/>
      <c r="BG34" s="210"/>
      <c r="BH34" s="210"/>
      <c r="BI34" s="210"/>
    </row>
    <row r="35" spans="1:61" x14ac:dyDescent="0.25">
      <c r="A35" s="171" t="s">
        <v>91</v>
      </c>
      <c r="B35" s="164">
        <v>633</v>
      </c>
      <c r="C35" s="299" t="s">
        <v>628</v>
      </c>
      <c r="D35" s="166">
        <v>2500</v>
      </c>
      <c r="E35" s="168">
        <v>42130</v>
      </c>
      <c r="F35" s="358">
        <v>2500</v>
      </c>
      <c r="G35" s="168">
        <v>42184</v>
      </c>
      <c r="H35" s="271" t="s">
        <v>2623</v>
      </c>
      <c r="J35" s="171" t="s">
        <v>91</v>
      </c>
      <c r="K35" s="164"/>
      <c r="L35" s="299" t="s">
        <v>628</v>
      </c>
      <c r="M35" s="248"/>
      <c r="N35" s="166"/>
      <c r="O35" s="168"/>
      <c r="P35" s="167"/>
      <c r="Q35" s="168"/>
      <c r="R35" s="271"/>
      <c r="AO35" s="260"/>
      <c r="AP35" s="260" t="s">
        <v>2619</v>
      </c>
      <c r="AQ35" s="260"/>
      <c r="AR35" s="260" t="s">
        <v>2620</v>
      </c>
      <c r="AS35" s="260" t="s">
        <v>2625</v>
      </c>
      <c r="AT35" s="260" t="s">
        <v>2621</v>
      </c>
      <c r="AU35" s="260" t="s">
        <v>2622</v>
      </c>
      <c r="AV35" s="260" t="s">
        <v>2624</v>
      </c>
      <c r="AW35" s="260"/>
      <c r="AX35" s="260"/>
      <c r="AY35" s="260"/>
      <c r="AZ35" s="260" t="s">
        <v>169</v>
      </c>
      <c r="BA35" s="260"/>
      <c r="BB35" s="260"/>
      <c r="BC35" s="260"/>
      <c r="BD35" s="260"/>
      <c r="BE35" s="260"/>
      <c r="BF35" s="260"/>
      <c r="BG35" s="210"/>
      <c r="BH35" s="210"/>
      <c r="BI35" s="210"/>
    </row>
    <row r="36" spans="1:61" x14ac:dyDescent="0.25">
      <c r="A36" s="171" t="s">
        <v>91</v>
      </c>
      <c r="B36" s="164"/>
      <c r="C36" s="299" t="s">
        <v>628</v>
      </c>
      <c r="D36" s="166"/>
      <c r="E36" s="168"/>
      <c r="F36" s="358"/>
      <c r="G36" s="168"/>
      <c r="H36" s="271"/>
      <c r="J36" s="171" t="s">
        <v>91</v>
      </c>
      <c r="K36" s="164"/>
      <c r="L36" s="299" t="s">
        <v>628</v>
      </c>
      <c r="M36" s="248"/>
      <c r="N36" s="166"/>
      <c r="O36" s="168"/>
      <c r="P36" s="167"/>
      <c r="Q36" s="168"/>
      <c r="R36" s="271"/>
      <c r="AO36" s="260" t="s">
        <v>2629</v>
      </c>
      <c r="AP36" s="260" t="s">
        <v>2635</v>
      </c>
      <c r="AQ36" s="260" t="s">
        <v>2629</v>
      </c>
      <c r="AR36" s="260" t="s">
        <v>2636</v>
      </c>
      <c r="AS36" s="260" t="s">
        <v>2636</v>
      </c>
      <c r="AT36" s="260" t="s">
        <v>2637</v>
      </c>
      <c r="AU36" s="260" t="s">
        <v>2637</v>
      </c>
      <c r="AV36" s="260" t="s">
        <v>2638</v>
      </c>
      <c r="AW36" s="260"/>
      <c r="AX36" s="260"/>
      <c r="AY36" s="260"/>
      <c r="AZ36" s="260" t="s">
        <v>169</v>
      </c>
      <c r="BA36" s="260"/>
      <c r="BB36" s="260"/>
      <c r="BC36" s="260"/>
      <c r="BD36" s="260"/>
      <c r="BE36" s="260"/>
      <c r="BF36" s="260"/>
      <c r="BG36" s="210"/>
      <c r="BH36" s="210"/>
      <c r="BI36" s="210"/>
    </row>
    <row r="37" spans="1:61" x14ac:dyDescent="0.25">
      <c r="A37" s="171" t="s">
        <v>91</v>
      </c>
      <c r="B37" s="164"/>
      <c r="C37" s="299" t="s">
        <v>628</v>
      </c>
      <c r="D37" s="166"/>
      <c r="E37" s="168"/>
      <c r="F37" s="167"/>
      <c r="G37" s="168"/>
      <c r="H37" s="271"/>
      <c r="J37" s="171" t="s">
        <v>91</v>
      </c>
      <c r="K37" s="164"/>
      <c r="L37" s="299" t="s">
        <v>628</v>
      </c>
      <c r="M37" s="248"/>
      <c r="N37" s="166"/>
      <c r="O37" s="168"/>
      <c r="P37" s="167"/>
      <c r="Q37" s="168"/>
      <c r="R37" s="271"/>
      <c r="AO37" s="260"/>
      <c r="AP37" s="260"/>
      <c r="AQ37" s="260"/>
      <c r="AR37" s="260"/>
      <c r="AS37" s="260"/>
      <c r="AT37" s="260"/>
      <c r="AU37" s="260"/>
      <c r="AV37" s="260"/>
      <c r="AW37" s="260"/>
      <c r="AX37" s="260"/>
      <c r="AY37" s="260"/>
      <c r="AZ37" s="260" t="s">
        <v>169</v>
      </c>
      <c r="BA37" s="260"/>
      <c r="BB37" s="260"/>
      <c r="BC37" s="260"/>
      <c r="BD37" s="260"/>
      <c r="BE37" s="260"/>
      <c r="BF37" s="260"/>
      <c r="BG37" s="210"/>
      <c r="BH37" s="210"/>
      <c r="BI37" s="210"/>
    </row>
    <row r="38" spans="1:61" x14ac:dyDescent="0.25">
      <c r="A38" s="171" t="s">
        <v>91</v>
      </c>
      <c r="B38" s="164"/>
      <c r="C38" s="299" t="s">
        <v>628</v>
      </c>
      <c r="D38" s="166"/>
      <c r="E38" s="168"/>
      <c r="F38" s="167"/>
      <c r="G38" s="168"/>
      <c r="H38" s="271"/>
      <c r="J38" s="171" t="s">
        <v>91</v>
      </c>
      <c r="K38" s="164"/>
      <c r="L38" s="299" t="s">
        <v>628</v>
      </c>
      <c r="M38" s="248"/>
      <c r="N38" s="166"/>
      <c r="O38" s="168"/>
      <c r="P38" s="167"/>
      <c r="Q38" s="168"/>
      <c r="R38" s="271"/>
      <c r="AO38" s="260"/>
      <c r="AP38" s="260"/>
      <c r="AQ38" s="260"/>
      <c r="AR38" s="260"/>
      <c r="AS38" s="260"/>
      <c r="AT38" s="260"/>
      <c r="AU38" s="260"/>
      <c r="AV38" s="260"/>
      <c r="AW38" s="260"/>
      <c r="AX38" s="260"/>
      <c r="AY38" s="260"/>
      <c r="AZ38" s="260" t="s">
        <v>169</v>
      </c>
      <c r="BA38" s="260"/>
      <c r="BB38" s="260"/>
      <c r="BC38" s="260"/>
      <c r="BD38" s="260"/>
      <c r="BE38" s="260"/>
      <c r="BF38" s="260"/>
      <c r="BG38" s="210"/>
      <c r="BH38" s="210"/>
      <c r="BI38" s="210"/>
    </row>
    <row r="39" spans="1:61" x14ac:dyDescent="0.25">
      <c r="A39" s="171" t="s">
        <v>91</v>
      </c>
      <c r="B39" s="164"/>
      <c r="C39" s="299" t="s">
        <v>628</v>
      </c>
      <c r="D39" s="166"/>
      <c r="E39" s="168"/>
      <c r="F39" s="167"/>
      <c r="G39" s="168"/>
      <c r="H39" s="271"/>
      <c r="J39" s="171" t="s">
        <v>91</v>
      </c>
      <c r="K39" s="164"/>
      <c r="L39" s="299" t="s">
        <v>628</v>
      </c>
      <c r="M39" s="248"/>
      <c r="N39" s="166"/>
      <c r="O39" s="168"/>
      <c r="P39" s="167"/>
      <c r="Q39" s="168"/>
      <c r="R39" s="271"/>
      <c r="AO39" s="260"/>
      <c r="AP39" s="260"/>
      <c r="AQ39" s="260"/>
      <c r="AR39" s="260"/>
      <c r="AS39" s="260"/>
      <c r="AT39" s="260"/>
      <c r="AU39" s="260"/>
      <c r="AV39" s="260"/>
      <c r="AW39" s="260"/>
      <c r="AX39" s="260"/>
      <c r="AY39" s="260"/>
      <c r="AZ39" s="260" t="s">
        <v>169</v>
      </c>
      <c r="BA39" s="260"/>
      <c r="BB39" s="260"/>
      <c r="BC39" s="260"/>
      <c r="BD39" s="260"/>
      <c r="BE39" s="260"/>
      <c r="BF39" s="260"/>
      <c r="BG39" s="210"/>
      <c r="BH39" s="210"/>
      <c r="BI39" s="210"/>
    </row>
    <row r="40" spans="1:61" x14ac:dyDescent="0.25">
      <c r="A40" s="171" t="s">
        <v>91</v>
      </c>
      <c r="B40" s="164"/>
      <c r="C40" s="299" t="s">
        <v>628</v>
      </c>
      <c r="D40" s="166"/>
      <c r="E40" s="168"/>
      <c r="F40" s="167"/>
      <c r="G40" s="168"/>
      <c r="H40" s="271"/>
      <c r="J40" s="171" t="s">
        <v>91</v>
      </c>
      <c r="K40" s="164"/>
      <c r="L40" s="299" t="s">
        <v>628</v>
      </c>
      <c r="M40" s="248"/>
      <c r="N40" s="166"/>
      <c r="O40" s="168"/>
      <c r="P40" s="167"/>
      <c r="Q40" s="168"/>
      <c r="R40" s="271"/>
      <c r="AO40" s="260"/>
      <c r="AP40" s="260"/>
      <c r="AQ40" s="260"/>
      <c r="AR40" s="260"/>
      <c r="AS40" s="260"/>
      <c r="AT40" s="260"/>
      <c r="AU40" s="260"/>
      <c r="AV40" s="260"/>
      <c r="AW40" s="260"/>
      <c r="AX40" s="260"/>
      <c r="AY40" s="260"/>
      <c r="AZ40" s="260" t="s">
        <v>169</v>
      </c>
      <c r="BA40" s="260"/>
      <c r="BB40" s="260"/>
      <c r="BC40" s="260"/>
      <c r="BD40" s="260"/>
      <c r="BE40" s="260"/>
      <c r="BF40" s="260"/>
      <c r="BG40" s="210"/>
      <c r="BH40" s="210"/>
      <c r="BI40" s="210"/>
    </row>
    <row r="41" spans="1:61" x14ac:dyDescent="0.25">
      <c r="A41" s="171" t="s">
        <v>91</v>
      </c>
      <c r="B41" s="164"/>
      <c r="C41" s="299" t="s">
        <v>628</v>
      </c>
      <c r="D41" s="166"/>
      <c r="E41" s="168"/>
      <c r="F41" s="167"/>
      <c r="G41" s="168"/>
      <c r="H41" s="271"/>
      <c r="J41" s="171" t="s">
        <v>91</v>
      </c>
      <c r="K41" s="164"/>
      <c r="L41" s="299" t="s">
        <v>628</v>
      </c>
      <c r="M41" s="248"/>
      <c r="N41" s="166"/>
      <c r="O41" s="168"/>
      <c r="P41" s="167"/>
      <c r="Q41" s="168"/>
      <c r="R41" s="271"/>
      <c r="AO41" s="260"/>
      <c r="AP41" s="260"/>
      <c r="AQ41" s="260"/>
      <c r="AR41" s="260"/>
      <c r="AS41" s="260"/>
      <c r="AT41" s="260"/>
      <c r="AU41" s="260"/>
      <c r="AV41" s="260"/>
      <c r="AW41" s="260"/>
      <c r="AX41" s="260"/>
      <c r="AY41" s="260"/>
      <c r="AZ41" s="260" t="s">
        <v>169</v>
      </c>
      <c r="BA41" s="260"/>
      <c r="BB41" s="260"/>
      <c r="BC41" s="260"/>
      <c r="BD41" s="260"/>
      <c r="BE41" s="260"/>
      <c r="BF41" s="260"/>
      <c r="BG41" s="210"/>
      <c r="BH41" s="210"/>
      <c r="BI41" s="210"/>
    </row>
    <row r="42" spans="1:61" x14ac:dyDescent="0.25">
      <c r="A42" s="171" t="s">
        <v>91</v>
      </c>
      <c r="B42" s="164"/>
      <c r="C42" s="299" t="s">
        <v>628</v>
      </c>
      <c r="D42" s="166"/>
      <c r="E42" s="168"/>
      <c r="F42" s="167"/>
      <c r="G42" s="168"/>
      <c r="H42" s="271"/>
      <c r="J42" s="171" t="s">
        <v>91</v>
      </c>
      <c r="K42" s="164"/>
      <c r="L42" s="299" t="s">
        <v>628</v>
      </c>
      <c r="M42" s="248"/>
      <c r="N42" s="166"/>
      <c r="O42" s="168"/>
      <c r="P42" s="167"/>
      <c r="Q42" s="168"/>
      <c r="R42" s="271"/>
      <c r="AO42" s="260"/>
      <c r="AP42" s="260"/>
      <c r="AQ42" s="260"/>
      <c r="AR42" s="260"/>
      <c r="AS42" s="260"/>
      <c r="AT42" s="260"/>
      <c r="AU42" s="260"/>
      <c r="AV42" s="260"/>
      <c r="AW42" s="260"/>
      <c r="AX42" s="260"/>
      <c r="AY42" s="260"/>
      <c r="AZ42" s="260" t="s">
        <v>169</v>
      </c>
      <c r="BA42" s="260"/>
      <c r="BB42" s="260"/>
      <c r="BC42" s="260"/>
      <c r="BD42" s="260"/>
      <c r="BE42" s="260"/>
      <c r="BF42" s="260"/>
      <c r="BG42" s="210"/>
      <c r="BH42" s="210"/>
      <c r="BI42" s="210"/>
    </row>
    <row r="43" spans="1:61" x14ac:dyDescent="0.25">
      <c r="A43" s="171" t="s">
        <v>91</v>
      </c>
      <c r="B43" s="164"/>
      <c r="C43" s="299" t="s">
        <v>628</v>
      </c>
      <c r="D43" s="166"/>
      <c r="E43" s="168"/>
      <c r="F43" s="167"/>
      <c r="G43" s="168"/>
      <c r="H43" s="271"/>
      <c r="J43" s="171" t="s">
        <v>91</v>
      </c>
      <c r="K43" s="164"/>
      <c r="L43" s="299" t="s">
        <v>628</v>
      </c>
      <c r="M43" s="248"/>
      <c r="N43" s="166"/>
      <c r="O43" s="168"/>
      <c r="P43" s="167"/>
      <c r="Q43" s="168"/>
      <c r="R43" s="271"/>
      <c r="AO43" s="260"/>
      <c r="AP43" s="260"/>
      <c r="AQ43" s="260"/>
      <c r="AR43" s="260"/>
      <c r="AS43" s="260"/>
      <c r="AT43" s="260"/>
      <c r="AU43" s="260"/>
      <c r="AV43" s="260"/>
      <c r="AW43" s="260"/>
      <c r="AX43" s="260"/>
      <c r="AY43" s="260"/>
      <c r="AZ43" s="260" t="s">
        <v>169</v>
      </c>
      <c r="BA43" s="260"/>
      <c r="BB43" s="260"/>
      <c r="BC43" s="260"/>
      <c r="BD43" s="260"/>
      <c r="BE43" s="260"/>
      <c r="BF43" s="260"/>
      <c r="BG43" s="210"/>
      <c r="BH43" s="210"/>
      <c r="BI43" s="210"/>
    </row>
    <row r="44" spans="1:61" x14ac:dyDescent="0.25">
      <c r="A44" s="171" t="s">
        <v>91</v>
      </c>
      <c r="B44" s="164"/>
      <c r="C44" s="299" t="s">
        <v>628</v>
      </c>
      <c r="D44" s="166"/>
      <c r="E44" s="168"/>
      <c r="F44" s="167"/>
      <c r="G44" s="168"/>
      <c r="H44" s="271"/>
      <c r="J44" s="171" t="s">
        <v>91</v>
      </c>
      <c r="K44" s="164"/>
      <c r="L44" s="299" t="s">
        <v>628</v>
      </c>
      <c r="M44" s="248"/>
      <c r="N44" s="166"/>
      <c r="O44" s="168"/>
      <c r="P44" s="167"/>
      <c r="Q44" s="168"/>
      <c r="R44" s="271"/>
      <c r="AO44" s="260"/>
      <c r="AP44" s="260"/>
      <c r="AQ44" s="260"/>
      <c r="AR44" s="260"/>
      <c r="AS44" s="260"/>
      <c r="AT44" s="260"/>
      <c r="AU44" s="260"/>
      <c r="AV44" s="260"/>
      <c r="AW44" s="260"/>
      <c r="AX44" s="260"/>
      <c r="AY44" s="260"/>
      <c r="AZ44" s="260" t="s">
        <v>169</v>
      </c>
      <c r="BA44" s="260"/>
      <c r="BB44" s="260"/>
      <c r="BC44" s="260"/>
      <c r="BD44" s="260"/>
      <c r="BE44" s="260"/>
      <c r="BF44" s="260"/>
      <c r="BG44" s="210"/>
      <c r="BH44" s="210"/>
      <c r="BI44" s="210"/>
    </row>
    <row r="45" spans="1:61" x14ac:dyDescent="0.25">
      <c r="A45" s="171" t="s">
        <v>91</v>
      </c>
      <c r="B45" s="164"/>
      <c r="C45" s="299" t="s">
        <v>628</v>
      </c>
      <c r="D45" s="166"/>
      <c r="E45" s="168"/>
      <c r="F45" s="167"/>
      <c r="G45" s="168"/>
      <c r="H45" s="271"/>
      <c r="J45" s="171" t="s">
        <v>91</v>
      </c>
      <c r="K45" s="164"/>
      <c r="L45" s="299" t="s">
        <v>628</v>
      </c>
      <c r="M45" s="248"/>
      <c r="N45" s="166"/>
      <c r="O45" s="168"/>
      <c r="P45" s="167"/>
      <c r="Q45" s="168"/>
      <c r="R45" s="271"/>
      <c r="AO45" s="260"/>
      <c r="AP45" s="260"/>
      <c r="AQ45" s="260"/>
      <c r="AR45" s="260"/>
      <c r="AS45" s="260"/>
      <c r="AT45" s="260"/>
      <c r="AU45" s="260"/>
      <c r="AV45" s="260"/>
      <c r="AW45" s="260"/>
      <c r="AX45" s="260"/>
      <c r="AY45" s="260"/>
      <c r="AZ45" s="260" t="s">
        <v>169</v>
      </c>
      <c r="BA45" s="260"/>
      <c r="BB45" s="260"/>
      <c r="BC45" s="260"/>
      <c r="BD45" s="260"/>
      <c r="BE45" s="260"/>
      <c r="BF45" s="260"/>
      <c r="BG45" s="210"/>
      <c r="BH45" s="210"/>
      <c r="BI45" s="210"/>
    </row>
    <row r="46" spans="1:61" x14ac:dyDescent="0.25">
      <c r="A46" s="171" t="s">
        <v>91</v>
      </c>
      <c r="B46" s="164"/>
      <c r="C46" s="299" t="s">
        <v>628</v>
      </c>
      <c r="D46" s="166"/>
      <c r="E46" s="168"/>
      <c r="F46" s="167"/>
      <c r="G46" s="168"/>
      <c r="H46" s="271"/>
      <c r="J46" s="171" t="s">
        <v>91</v>
      </c>
      <c r="K46" s="164"/>
      <c r="L46" s="299" t="s">
        <v>628</v>
      </c>
      <c r="M46" s="248"/>
      <c r="N46" s="166"/>
      <c r="O46" s="168"/>
      <c r="P46" s="167"/>
      <c r="Q46" s="168"/>
      <c r="R46" s="271"/>
      <c r="AO46" s="260"/>
      <c r="AP46" s="260"/>
      <c r="AQ46" s="260"/>
      <c r="AR46" s="260"/>
      <c r="AS46" s="260"/>
      <c r="AT46" s="260"/>
      <c r="AU46" s="260"/>
      <c r="AV46" s="260"/>
      <c r="AW46" s="260"/>
      <c r="AX46" s="260"/>
      <c r="AY46" s="260"/>
      <c r="AZ46" s="260" t="s">
        <v>169</v>
      </c>
      <c r="BA46" s="260"/>
      <c r="BB46" s="260"/>
      <c r="BC46" s="260"/>
      <c r="BD46" s="260"/>
      <c r="BE46" s="260"/>
      <c r="BF46" s="260"/>
      <c r="BG46" s="210"/>
      <c r="BH46" s="210"/>
      <c r="BI46" s="210"/>
    </row>
    <row r="47" spans="1:61" x14ac:dyDescent="0.25">
      <c r="A47" s="171" t="s">
        <v>91</v>
      </c>
      <c r="B47" s="164"/>
      <c r="C47" s="299" t="s">
        <v>628</v>
      </c>
      <c r="D47" s="166"/>
      <c r="E47" s="168"/>
      <c r="F47" s="167"/>
      <c r="G47" s="168"/>
      <c r="H47" s="271"/>
      <c r="J47" s="171" t="s">
        <v>91</v>
      </c>
      <c r="K47" s="164"/>
      <c r="L47" s="299" t="s">
        <v>628</v>
      </c>
      <c r="M47" s="248"/>
      <c r="N47" s="166"/>
      <c r="O47" s="168"/>
      <c r="P47" s="167"/>
      <c r="Q47" s="168"/>
      <c r="R47" s="271"/>
      <c r="AO47" s="260"/>
      <c r="AP47" s="260"/>
      <c r="AQ47" s="260"/>
      <c r="AR47" s="260"/>
      <c r="AS47" s="260"/>
      <c r="AT47" s="260"/>
      <c r="AU47" s="260"/>
      <c r="AV47" s="260"/>
      <c r="AW47" s="260"/>
      <c r="AX47" s="260"/>
      <c r="AY47" s="260"/>
      <c r="AZ47" s="260" t="s">
        <v>169</v>
      </c>
      <c r="BA47" s="260"/>
      <c r="BB47" s="260"/>
      <c r="BC47" s="260"/>
      <c r="BD47" s="260"/>
      <c r="BE47" s="260"/>
      <c r="BF47" s="260"/>
      <c r="BG47" s="210"/>
      <c r="BH47" s="210"/>
      <c r="BI47" s="210"/>
    </row>
    <row r="48" spans="1:61" x14ac:dyDescent="0.25">
      <c r="A48" s="171" t="s">
        <v>91</v>
      </c>
      <c r="B48" s="164"/>
      <c r="C48" s="299" t="s">
        <v>628</v>
      </c>
      <c r="D48" s="166"/>
      <c r="E48" s="168"/>
      <c r="F48" s="167"/>
      <c r="G48" s="168"/>
      <c r="H48" s="271"/>
      <c r="J48" s="171" t="s">
        <v>91</v>
      </c>
      <c r="K48" s="164"/>
      <c r="L48" s="299" t="s">
        <v>628</v>
      </c>
      <c r="M48" s="248"/>
      <c r="N48" s="166"/>
      <c r="O48" s="168"/>
      <c r="P48" s="167"/>
      <c r="Q48" s="168"/>
      <c r="R48" s="271"/>
      <c r="AO48" s="260"/>
      <c r="AP48" s="260"/>
      <c r="AQ48" s="260"/>
      <c r="AR48" s="260"/>
      <c r="AS48" s="260"/>
      <c r="AT48" s="260"/>
      <c r="AU48" s="260"/>
      <c r="AV48" s="260"/>
      <c r="AW48" s="260"/>
      <c r="AX48" s="260"/>
      <c r="AY48" s="260"/>
      <c r="AZ48" s="260" t="s">
        <v>169</v>
      </c>
      <c r="BA48" s="260"/>
      <c r="BB48" s="260"/>
      <c r="BC48" s="260"/>
      <c r="BD48" s="260"/>
      <c r="BE48" s="260"/>
      <c r="BF48" s="260"/>
      <c r="BG48" s="210"/>
      <c r="BH48" s="210"/>
      <c r="BI48" s="210"/>
    </row>
    <row r="49" spans="1:61" x14ac:dyDescent="0.25">
      <c r="A49" s="171" t="s">
        <v>91</v>
      </c>
      <c r="B49" s="164"/>
      <c r="C49" s="299" t="s">
        <v>628</v>
      </c>
      <c r="D49" s="166"/>
      <c r="E49" s="168"/>
      <c r="F49" s="167"/>
      <c r="G49" s="168"/>
      <c r="H49" s="271"/>
      <c r="J49" s="171" t="s">
        <v>91</v>
      </c>
      <c r="K49" s="164"/>
      <c r="L49" s="299" t="s">
        <v>628</v>
      </c>
      <c r="M49" s="248"/>
      <c r="N49" s="166"/>
      <c r="O49" s="168"/>
      <c r="P49" s="167"/>
      <c r="Q49" s="168"/>
      <c r="R49" s="271"/>
      <c r="AO49" s="260"/>
      <c r="AP49" s="260"/>
      <c r="AQ49" s="260"/>
      <c r="AR49" s="260"/>
      <c r="AS49" s="260"/>
      <c r="AT49" s="260"/>
      <c r="AU49" s="260"/>
      <c r="AV49" s="260"/>
      <c r="AW49" s="260"/>
      <c r="AX49" s="260"/>
      <c r="AY49" s="260"/>
      <c r="AZ49" s="260" t="s">
        <v>169</v>
      </c>
      <c r="BA49" s="260"/>
      <c r="BB49" s="260"/>
      <c r="BC49" s="260"/>
      <c r="BD49" s="260"/>
      <c r="BE49" s="260"/>
      <c r="BF49" s="260"/>
      <c r="BG49" s="210"/>
      <c r="BH49" s="210"/>
      <c r="BI49" s="210"/>
    </row>
    <row r="50" spans="1:61" x14ac:dyDescent="0.25">
      <c r="A50" s="171" t="s">
        <v>91</v>
      </c>
      <c r="B50" s="164"/>
      <c r="C50" s="299" t="s">
        <v>628</v>
      </c>
      <c r="D50" s="166"/>
      <c r="E50" s="168"/>
      <c r="F50" s="167"/>
      <c r="G50" s="168"/>
      <c r="H50" s="271"/>
      <c r="J50" s="171" t="s">
        <v>91</v>
      </c>
      <c r="K50" s="164"/>
      <c r="L50" s="299" t="s">
        <v>628</v>
      </c>
      <c r="M50" s="248"/>
      <c r="N50" s="166"/>
      <c r="O50" s="168"/>
      <c r="P50" s="167"/>
      <c r="Q50" s="168"/>
      <c r="R50" s="271"/>
      <c r="AO50" s="260"/>
      <c r="AP50" s="260"/>
      <c r="AQ50" s="260"/>
      <c r="AR50" s="260"/>
      <c r="AS50" s="260"/>
      <c r="AT50" s="260"/>
      <c r="AU50" s="260"/>
      <c r="AV50" s="260"/>
      <c r="AW50" s="260"/>
      <c r="AX50" s="260"/>
      <c r="AY50" s="260"/>
      <c r="AZ50" s="260" t="s">
        <v>169</v>
      </c>
      <c r="BA50" s="260"/>
      <c r="BB50" s="260"/>
      <c r="BC50" s="260"/>
      <c r="BD50" s="260"/>
      <c r="BE50" s="260"/>
      <c r="BF50" s="260"/>
      <c r="BG50" s="210"/>
      <c r="BH50" s="210"/>
      <c r="BI50" s="210"/>
    </row>
    <row r="51" spans="1:61" x14ac:dyDescent="0.25">
      <c r="A51" s="171" t="s">
        <v>91</v>
      </c>
      <c r="B51" s="164"/>
      <c r="C51" s="299" t="s">
        <v>628</v>
      </c>
      <c r="D51" s="166"/>
      <c r="E51" s="168"/>
      <c r="F51" s="167"/>
      <c r="G51" s="168"/>
      <c r="H51" s="271"/>
      <c r="J51" s="171" t="s">
        <v>91</v>
      </c>
      <c r="K51" s="164"/>
      <c r="L51" s="299" t="s">
        <v>628</v>
      </c>
      <c r="M51" s="248"/>
      <c r="N51" s="166"/>
      <c r="O51" s="168"/>
      <c r="P51" s="167"/>
      <c r="Q51" s="168"/>
      <c r="R51" s="271"/>
      <c r="AO51" s="260"/>
      <c r="AP51" s="260"/>
      <c r="AQ51" s="260"/>
      <c r="AR51" s="260"/>
      <c r="AS51" s="260"/>
      <c r="AT51" s="260"/>
      <c r="AU51" s="260"/>
      <c r="AV51" s="260"/>
      <c r="AW51" s="260"/>
      <c r="AX51" s="260"/>
      <c r="AY51" s="260"/>
      <c r="AZ51" s="260" t="s">
        <v>169</v>
      </c>
      <c r="BA51" s="260"/>
      <c r="BB51" s="260"/>
      <c r="BC51" s="260"/>
      <c r="BD51" s="260"/>
      <c r="BE51" s="260"/>
      <c r="BF51" s="260"/>
      <c r="BG51" s="210"/>
      <c r="BH51" s="210"/>
      <c r="BI51" s="210"/>
    </row>
    <row r="52" spans="1:61" x14ac:dyDescent="0.25">
      <c r="A52" s="171" t="s">
        <v>91</v>
      </c>
      <c r="B52" s="164"/>
      <c r="C52" s="299" t="s">
        <v>628</v>
      </c>
      <c r="D52" s="166"/>
      <c r="E52" s="168"/>
      <c r="F52" s="167"/>
      <c r="G52" s="168"/>
      <c r="H52" s="271"/>
      <c r="J52" s="171" t="s">
        <v>91</v>
      </c>
      <c r="K52" s="164"/>
      <c r="L52" s="299" t="s">
        <v>628</v>
      </c>
      <c r="M52" s="248"/>
      <c r="N52" s="166"/>
      <c r="O52" s="168"/>
      <c r="P52" s="167"/>
      <c r="Q52" s="168"/>
      <c r="R52" s="271"/>
      <c r="AO52" s="260"/>
      <c r="AP52" s="260"/>
      <c r="AQ52" s="260"/>
      <c r="AR52" s="260"/>
      <c r="AS52" s="260"/>
      <c r="AT52" s="260"/>
      <c r="AU52" s="260"/>
      <c r="AV52" s="260"/>
      <c r="AW52" s="260"/>
      <c r="AX52" s="260"/>
      <c r="AY52" s="260"/>
      <c r="AZ52" s="260" t="s">
        <v>169</v>
      </c>
      <c r="BA52" s="260"/>
      <c r="BB52" s="260"/>
      <c r="BC52" s="260"/>
      <c r="BD52" s="260"/>
      <c r="BE52" s="260"/>
      <c r="BF52" s="260"/>
      <c r="BG52" s="210"/>
      <c r="BH52" s="210"/>
      <c r="BI52" s="210"/>
    </row>
    <row r="53" spans="1:61" x14ac:dyDescent="0.25">
      <c r="A53" s="171" t="s">
        <v>91</v>
      </c>
      <c r="B53" s="164"/>
      <c r="C53" s="299" t="s">
        <v>628</v>
      </c>
      <c r="D53" s="166"/>
      <c r="E53" s="168"/>
      <c r="F53" s="167"/>
      <c r="G53" s="168"/>
      <c r="H53" s="271"/>
      <c r="J53" s="171" t="s">
        <v>91</v>
      </c>
      <c r="K53" s="164"/>
      <c r="L53" s="299" t="s">
        <v>628</v>
      </c>
      <c r="M53" s="248"/>
      <c r="N53" s="166"/>
      <c r="O53" s="168"/>
      <c r="P53" s="167"/>
      <c r="Q53" s="168"/>
      <c r="R53" s="271"/>
      <c r="AO53" s="260"/>
      <c r="AP53" s="260"/>
      <c r="AQ53" s="260"/>
      <c r="AR53" s="260"/>
      <c r="AS53" s="260"/>
      <c r="AT53" s="260"/>
      <c r="AU53" s="260"/>
      <c r="AV53" s="260"/>
      <c r="AW53" s="260"/>
      <c r="AX53" s="260"/>
      <c r="AY53" s="260"/>
      <c r="AZ53" s="260" t="s">
        <v>169</v>
      </c>
      <c r="BA53" s="260"/>
      <c r="BB53" s="260"/>
      <c r="BC53" s="260"/>
      <c r="BD53" s="260"/>
      <c r="BE53" s="260"/>
      <c r="BF53" s="260"/>
      <c r="BG53" s="210"/>
      <c r="BH53" s="210"/>
      <c r="BI53" s="210"/>
    </row>
    <row r="54" spans="1:61" x14ac:dyDescent="0.25">
      <c r="A54" s="171" t="s">
        <v>91</v>
      </c>
      <c r="B54" s="164"/>
      <c r="C54" s="299" t="s">
        <v>628</v>
      </c>
      <c r="D54" s="166"/>
      <c r="E54" s="168"/>
      <c r="F54" s="167"/>
      <c r="G54" s="168"/>
      <c r="H54" s="271"/>
      <c r="J54" s="171" t="s">
        <v>91</v>
      </c>
      <c r="K54" s="164"/>
      <c r="L54" s="299" t="s">
        <v>628</v>
      </c>
      <c r="M54" s="248"/>
      <c r="N54" s="166"/>
      <c r="O54" s="168"/>
      <c r="P54" s="167"/>
      <c r="Q54" s="168"/>
      <c r="R54" s="271"/>
      <c r="AO54" s="260"/>
      <c r="AP54" s="260"/>
      <c r="AQ54" s="260"/>
      <c r="AR54" s="260"/>
      <c r="AS54" s="260"/>
      <c r="AT54" s="260"/>
      <c r="AU54" s="260"/>
      <c r="AV54" s="260"/>
      <c r="AW54" s="260"/>
      <c r="AX54" s="260"/>
      <c r="AY54" s="260"/>
      <c r="AZ54" s="260" t="s">
        <v>169</v>
      </c>
      <c r="BA54" s="260"/>
      <c r="BB54" s="260"/>
      <c r="BC54" s="260"/>
      <c r="BD54" s="260"/>
      <c r="BE54" s="260"/>
      <c r="BF54" s="260"/>
      <c r="BG54" s="210"/>
      <c r="BH54" s="210"/>
      <c r="BI54" s="210"/>
    </row>
    <row r="55" spans="1:61" x14ac:dyDescent="0.25">
      <c r="A55" s="171" t="s">
        <v>91</v>
      </c>
      <c r="B55" s="164"/>
      <c r="C55" s="299" t="s">
        <v>628</v>
      </c>
      <c r="D55" s="166"/>
      <c r="E55" s="168"/>
      <c r="F55" s="167"/>
      <c r="G55" s="168"/>
      <c r="H55" s="271"/>
      <c r="J55" s="171" t="s">
        <v>91</v>
      </c>
      <c r="K55" s="164"/>
      <c r="L55" s="299" t="s">
        <v>628</v>
      </c>
      <c r="M55" s="248"/>
      <c r="N55" s="166"/>
      <c r="O55" s="168"/>
      <c r="P55" s="167"/>
      <c r="Q55" s="168"/>
      <c r="R55" s="271"/>
      <c r="AO55" s="260"/>
      <c r="AP55" s="260"/>
      <c r="AQ55" s="260"/>
      <c r="AR55" s="260"/>
      <c r="AS55" s="260"/>
      <c r="AT55" s="260"/>
      <c r="AU55" s="260"/>
      <c r="AV55" s="260"/>
      <c r="AW55" s="260"/>
      <c r="AX55" s="260"/>
      <c r="AY55" s="260"/>
      <c r="AZ55" s="260" t="s">
        <v>169</v>
      </c>
      <c r="BA55" s="260"/>
      <c r="BB55" s="260"/>
      <c r="BC55" s="260"/>
      <c r="BD55" s="260"/>
      <c r="BE55" s="260"/>
      <c r="BF55" s="260"/>
      <c r="BG55" s="210"/>
      <c r="BH55" s="210"/>
      <c r="BI55" s="210"/>
    </row>
    <row r="56" spans="1:61" x14ac:dyDescent="0.25">
      <c r="A56" s="171" t="s">
        <v>91</v>
      </c>
      <c r="B56" s="164"/>
      <c r="C56" s="299" t="s">
        <v>628</v>
      </c>
      <c r="D56" s="166"/>
      <c r="E56" s="168"/>
      <c r="F56" s="167"/>
      <c r="G56" s="168"/>
      <c r="H56" s="271"/>
      <c r="J56" s="171" t="s">
        <v>91</v>
      </c>
      <c r="K56" s="164"/>
      <c r="L56" s="299" t="s">
        <v>628</v>
      </c>
      <c r="M56" s="248"/>
      <c r="N56" s="166"/>
      <c r="O56" s="168"/>
      <c r="P56" s="167"/>
      <c r="Q56" s="168"/>
      <c r="R56" s="271"/>
      <c r="AO56" s="260"/>
      <c r="AP56" s="260"/>
      <c r="AQ56" s="260"/>
      <c r="AR56" s="260"/>
      <c r="AS56" s="260"/>
      <c r="AT56" s="260"/>
      <c r="AU56" s="260"/>
      <c r="AV56" s="260"/>
      <c r="AW56" s="260"/>
      <c r="AX56" s="260"/>
      <c r="AY56" s="260"/>
      <c r="AZ56" s="260" t="s">
        <v>169</v>
      </c>
      <c r="BA56" s="260"/>
      <c r="BB56" s="260"/>
      <c r="BC56" s="260"/>
      <c r="BD56" s="260"/>
      <c r="BE56" s="260"/>
      <c r="BF56" s="260"/>
      <c r="BG56" s="210"/>
      <c r="BH56" s="210"/>
      <c r="BI56" s="210"/>
    </row>
    <row r="57" spans="1:61" x14ac:dyDescent="0.25">
      <c r="A57" s="171" t="s">
        <v>91</v>
      </c>
      <c r="B57" s="164"/>
      <c r="C57" s="299" t="s">
        <v>628</v>
      </c>
      <c r="D57" s="166"/>
      <c r="E57" s="168"/>
      <c r="F57" s="167"/>
      <c r="G57" s="168"/>
      <c r="H57" s="271"/>
      <c r="J57" s="171" t="s">
        <v>91</v>
      </c>
      <c r="K57" s="164"/>
      <c r="L57" s="299" t="s">
        <v>628</v>
      </c>
      <c r="M57" s="248"/>
      <c r="N57" s="166"/>
      <c r="O57" s="168"/>
      <c r="P57" s="167"/>
      <c r="Q57" s="168"/>
      <c r="R57" s="271"/>
      <c r="AO57" s="260"/>
      <c r="AP57" s="260"/>
      <c r="AQ57" s="260"/>
      <c r="AR57" s="260"/>
      <c r="AS57" s="260"/>
      <c r="AT57" s="260"/>
      <c r="AU57" s="260"/>
      <c r="AV57" s="260"/>
      <c r="AW57" s="260"/>
      <c r="AX57" s="260"/>
      <c r="AY57" s="260"/>
      <c r="AZ57" s="260" t="s">
        <v>169</v>
      </c>
      <c r="BA57" s="260"/>
      <c r="BB57" s="260"/>
      <c r="BC57" s="260"/>
      <c r="BD57" s="260"/>
      <c r="BE57" s="260"/>
      <c r="BF57" s="260"/>
      <c r="BG57" s="210"/>
      <c r="BH57" s="210"/>
      <c r="BI57" s="210"/>
    </row>
    <row r="58" spans="1:61" x14ac:dyDescent="0.25">
      <c r="A58" s="171" t="s">
        <v>91</v>
      </c>
      <c r="B58" s="164"/>
      <c r="C58" s="299" t="s">
        <v>628</v>
      </c>
      <c r="D58" s="166"/>
      <c r="E58" s="168"/>
      <c r="F58" s="167"/>
      <c r="G58" s="168"/>
      <c r="H58" s="271"/>
      <c r="J58" s="171" t="s">
        <v>91</v>
      </c>
      <c r="K58" s="164"/>
      <c r="L58" s="299" t="s">
        <v>628</v>
      </c>
      <c r="M58" s="248"/>
      <c r="N58" s="166"/>
      <c r="O58" s="168"/>
      <c r="P58" s="167"/>
      <c r="Q58" s="168"/>
      <c r="R58" s="271"/>
      <c r="AO58" s="260"/>
      <c r="AP58" s="260"/>
      <c r="AQ58" s="260"/>
      <c r="AR58" s="260"/>
      <c r="AS58" s="260"/>
      <c r="AT58" s="260"/>
      <c r="AU58" s="260"/>
      <c r="AV58" s="260"/>
      <c r="AW58" s="260"/>
      <c r="AX58" s="260"/>
      <c r="AY58" s="260"/>
      <c r="AZ58" s="260" t="s">
        <v>169</v>
      </c>
      <c r="BA58" s="260"/>
      <c r="BB58" s="260"/>
      <c r="BC58" s="260"/>
      <c r="BD58" s="260"/>
      <c r="BE58" s="260"/>
      <c r="BF58" s="260"/>
      <c r="BG58" s="210"/>
      <c r="BH58" s="210"/>
      <c r="BI58" s="210"/>
    </row>
    <row r="59" spans="1:61" x14ac:dyDescent="0.25">
      <c r="A59" s="171" t="s">
        <v>91</v>
      </c>
      <c r="B59" s="164"/>
      <c r="C59" s="299" t="s">
        <v>628</v>
      </c>
      <c r="D59" s="166"/>
      <c r="E59" s="168"/>
      <c r="F59" s="167"/>
      <c r="G59" s="168"/>
      <c r="H59" s="271"/>
      <c r="J59" s="171" t="s">
        <v>91</v>
      </c>
      <c r="K59" s="164"/>
      <c r="L59" s="299" t="s">
        <v>628</v>
      </c>
      <c r="M59" s="248"/>
      <c r="N59" s="166"/>
      <c r="O59" s="168"/>
      <c r="P59" s="167"/>
      <c r="Q59" s="168"/>
      <c r="R59" s="271"/>
      <c r="AO59" s="260"/>
      <c r="AP59" s="260"/>
      <c r="AQ59" s="260"/>
      <c r="AR59" s="260"/>
      <c r="AS59" s="260"/>
      <c r="AT59" s="260"/>
      <c r="AU59" s="260"/>
      <c r="AV59" s="260"/>
      <c r="AW59" s="260"/>
      <c r="AX59" s="260"/>
      <c r="AY59" s="260"/>
      <c r="AZ59" s="260" t="s">
        <v>169</v>
      </c>
      <c r="BA59" s="260"/>
      <c r="BB59" s="260"/>
      <c r="BC59" s="260"/>
      <c r="BD59" s="260"/>
      <c r="BE59" s="260"/>
      <c r="BF59" s="260"/>
      <c r="BG59" s="210"/>
      <c r="BH59" s="210"/>
      <c r="BI59" s="210"/>
    </row>
    <row r="60" spans="1:61" x14ac:dyDescent="0.25">
      <c r="A60" s="171" t="s">
        <v>91</v>
      </c>
      <c r="B60" s="164"/>
      <c r="C60" s="299" t="s">
        <v>628</v>
      </c>
      <c r="D60" s="166"/>
      <c r="E60" s="168"/>
      <c r="F60" s="167"/>
      <c r="G60" s="168"/>
      <c r="H60" s="271"/>
      <c r="J60" s="171" t="s">
        <v>91</v>
      </c>
      <c r="K60" s="164"/>
      <c r="L60" s="299" t="s">
        <v>628</v>
      </c>
      <c r="M60" s="248"/>
      <c r="N60" s="166"/>
      <c r="O60" s="168"/>
      <c r="P60" s="167"/>
      <c r="Q60" s="168"/>
      <c r="R60" s="271"/>
      <c r="AO60" s="260"/>
      <c r="AP60" s="260"/>
      <c r="AQ60" s="260"/>
      <c r="AR60" s="260"/>
      <c r="AS60" s="260"/>
      <c r="AT60" s="260"/>
      <c r="AU60" s="260"/>
      <c r="AV60" s="260"/>
      <c r="AW60" s="260"/>
      <c r="AX60" s="260"/>
      <c r="AY60" s="260"/>
      <c r="AZ60" s="260" t="s">
        <v>169</v>
      </c>
      <c r="BA60" s="260"/>
      <c r="BB60" s="260"/>
      <c r="BC60" s="260"/>
      <c r="BD60" s="260"/>
      <c r="BE60" s="260"/>
      <c r="BF60" s="260"/>
      <c r="BG60" s="210"/>
      <c r="BH60" s="210"/>
      <c r="BI60" s="210"/>
    </row>
    <row r="61" spans="1:61" x14ac:dyDescent="0.25">
      <c r="A61" s="171" t="s">
        <v>91</v>
      </c>
      <c r="B61" s="164"/>
      <c r="C61" s="299" t="s">
        <v>628</v>
      </c>
      <c r="D61" s="166"/>
      <c r="E61" s="168"/>
      <c r="F61" s="167"/>
      <c r="G61" s="168"/>
      <c r="H61" s="271"/>
      <c r="J61" s="171" t="s">
        <v>91</v>
      </c>
      <c r="K61" s="164"/>
      <c r="L61" s="299" t="s">
        <v>628</v>
      </c>
      <c r="M61" s="248"/>
      <c r="N61" s="166"/>
      <c r="O61" s="168"/>
      <c r="P61" s="167"/>
      <c r="Q61" s="168"/>
      <c r="R61" s="271"/>
      <c r="AO61" s="260"/>
      <c r="AP61" s="260"/>
      <c r="AQ61" s="260"/>
      <c r="AR61" s="260"/>
      <c r="AS61" s="260"/>
      <c r="AT61" s="260"/>
      <c r="AU61" s="260"/>
      <c r="AV61" s="260"/>
      <c r="AW61" s="260"/>
      <c r="AX61" s="260"/>
      <c r="AY61" s="260"/>
      <c r="AZ61" s="260" t="s">
        <v>169</v>
      </c>
      <c r="BA61" s="260"/>
      <c r="BB61" s="260"/>
      <c r="BC61" s="260"/>
      <c r="BD61" s="260"/>
      <c r="BE61" s="260"/>
      <c r="BF61" s="260"/>
      <c r="BG61" s="210"/>
      <c r="BH61" s="210"/>
      <c r="BI61" s="210"/>
    </row>
    <row r="62" spans="1:61" x14ac:dyDescent="0.25">
      <c r="A62" s="171" t="s">
        <v>91</v>
      </c>
      <c r="B62" s="164"/>
      <c r="C62" s="299" t="s">
        <v>628</v>
      </c>
      <c r="D62" s="166"/>
      <c r="E62" s="168"/>
      <c r="F62" s="167"/>
      <c r="G62" s="168"/>
      <c r="H62" s="271"/>
      <c r="J62" s="171" t="s">
        <v>91</v>
      </c>
      <c r="K62" s="164"/>
      <c r="L62" s="299" t="s">
        <v>628</v>
      </c>
      <c r="M62" s="248"/>
      <c r="N62" s="166"/>
      <c r="O62" s="168"/>
      <c r="P62" s="167"/>
      <c r="Q62" s="168"/>
      <c r="R62" s="271"/>
      <c r="AO62" s="260"/>
      <c r="AP62" s="260"/>
      <c r="AQ62" s="260"/>
      <c r="AR62" s="260"/>
      <c r="AS62" s="260"/>
      <c r="AT62" s="260"/>
      <c r="AU62" s="260"/>
      <c r="AV62" s="260"/>
      <c r="AW62" s="260"/>
      <c r="AX62" s="260"/>
      <c r="AY62" s="260"/>
      <c r="AZ62" s="260" t="s">
        <v>169</v>
      </c>
      <c r="BA62" s="260"/>
      <c r="BB62" s="260"/>
      <c r="BC62" s="260"/>
      <c r="BD62" s="260"/>
      <c r="BE62" s="260"/>
      <c r="BF62" s="260"/>
      <c r="BG62" s="210"/>
      <c r="BH62" s="210"/>
      <c r="BI62" s="210"/>
    </row>
    <row r="63" spans="1:61" x14ac:dyDescent="0.25">
      <c r="A63" s="171" t="s">
        <v>91</v>
      </c>
      <c r="B63" s="164"/>
      <c r="C63" s="299" t="s">
        <v>628</v>
      </c>
      <c r="D63" s="166"/>
      <c r="E63" s="168"/>
      <c r="F63" s="167"/>
      <c r="G63" s="168"/>
      <c r="H63" s="271"/>
      <c r="J63" s="171" t="s">
        <v>91</v>
      </c>
      <c r="K63" s="164"/>
      <c r="L63" s="299" t="s">
        <v>628</v>
      </c>
      <c r="M63" s="248"/>
      <c r="N63" s="166"/>
      <c r="O63" s="168"/>
      <c r="P63" s="167"/>
      <c r="Q63" s="168"/>
      <c r="R63" s="271"/>
      <c r="AO63" s="260"/>
      <c r="AP63" s="260"/>
      <c r="AQ63" s="260"/>
      <c r="AR63" s="260"/>
      <c r="AS63" s="260"/>
      <c r="AT63" s="260"/>
      <c r="AU63" s="260"/>
      <c r="AV63" s="260"/>
      <c r="AW63" s="260"/>
      <c r="AX63" s="260"/>
      <c r="AY63" s="260"/>
      <c r="AZ63" s="260" t="s">
        <v>169</v>
      </c>
      <c r="BA63" s="260"/>
      <c r="BB63" s="260"/>
      <c r="BC63" s="260"/>
      <c r="BD63" s="260"/>
      <c r="BE63" s="260"/>
      <c r="BF63" s="260"/>
      <c r="BG63" s="210"/>
      <c r="BH63" s="210"/>
      <c r="BI63" s="210"/>
    </row>
    <row r="64" spans="1:61" x14ac:dyDescent="0.25">
      <c r="A64" s="171" t="s">
        <v>91</v>
      </c>
      <c r="B64" s="164"/>
      <c r="C64" s="299" t="s">
        <v>628</v>
      </c>
      <c r="D64" s="166"/>
      <c r="E64" s="168"/>
      <c r="F64" s="167"/>
      <c r="G64" s="168"/>
      <c r="H64" s="271"/>
      <c r="J64" s="171" t="s">
        <v>91</v>
      </c>
      <c r="K64" s="164"/>
      <c r="L64" s="299" t="s">
        <v>628</v>
      </c>
      <c r="M64" s="248"/>
      <c r="N64" s="166"/>
      <c r="O64" s="168"/>
      <c r="P64" s="167"/>
      <c r="Q64" s="168"/>
      <c r="R64" s="271"/>
      <c r="AO64" s="260"/>
      <c r="AP64" s="260"/>
      <c r="AQ64" s="260"/>
      <c r="AR64" s="260"/>
      <c r="AS64" s="260"/>
      <c r="AT64" s="260"/>
      <c r="AU64" s="260"/>
      <c r="AV64" s="260"/>
      <c r="AW64" s="260"/>
      <c r="AX64" s="260"/>
      <c r="AY64" s="260"/>
      <c r="AZ64" s="260" t="s">
        <v>169</v>
      </c>
      <c r="BA64" s="260"/>
      <c r="BB64" s="260"/>
      <c r="BC64" s="260"/>
      <c r="BD64" s="260"/>
      <c r="BE64" s="260"/>
      <c r="BF64" s="260"/>
      <c r="BG64" s="210"/>
      <c r="BH64" s="210"/>
      <c r="BI64" s="210"/>
    </row>
    <row r="65" spans="1:61" x14ac:dyDescent="0.25">
      <c r="A65" s="171" t="s">
        <v>91</v>
      </c>
      <c r="B65" s="164"/>
      <c r="C65" s="299" t="s">
        <v>628</v>
      </c>
      <c r="D65" s="166"/>
      <c r="E65" s="168"/>
      <c r="F65" s="167"/>
      <c r="G65" s="168"/>
      <c r="H65" s="271"/>
      <c r="J65" s="171" t="s">
        <v>91</v>
      </c>
      <c r="K65" s="164"/>
      <c r="L65" s="299" t="s">
        <v>628</v>
      </c>
      <c r="M65" s="248"/>
      <c r="N65" s="166"/>
      <c r="O65" s="168"/>
      <c r="P65" s="167"/>
      <c r="Q65" s="168"/>
      <c r="R65" s="271"/>
      <c r="AO65" s="260"/>
      <c r="AP65" s="260"/>
      <c r="AQ65" s="260"/>
      <c r="AR65" s="260"/>
      <c r="AS65" s="260"/>
      <c r="AT65" s="260"/>
      <c r="AU65" s="260"/>
      <c r="AV65" s="260"/>
      <c r="AW65" s="260"/>
      <c r="AX65" s="260"/>
      <c r="AY65" s="260"/>
      <c r="AZ65" s="260" t="s">
        <v>169</v>
      </c>
      <c r="BA65" s="260"/>
      <c r="BB65" s="260"/>
      <c r="BC65" s="260"/>
      <c r="BD65" s="260"/>
      <c r="BE65" s="260"/>
      <c r="BF65" s="260"/>
      <c r="BG65" s="210"/>
      <c r="BH65" s="210"/>
      <c r="BI65" s="210"/>
    </row>
    <row r="66" spans="1:61" x14ac:dyDescent="0.25">
      <c r="A66" s="171" t="s">
        <v>91</v>
      </c>
      <c r="B66" s="164"/>
      <c r="C66" s="299" t="s">
        <v>628</v>
      </c>
      <c r="D66" s="166"/>
      <c r="E66" s="168"/>
      <c r="F66" s="167"/>
      <c r="G66" s="168"/>
      <c r="H66" s="271"/>
      <c r="J66" s="171" t="s">
        <v>91</v>
      </c>
      <c r="K66" s="164"/>
      <c r="L66" s="299" t="s">
        <v>628</v>
      </c>
      <c r="M66" s="248"/>
      <c r="N66" s="166"/>
      <c r="O66" s="168"/>
      <c r="P66" s="167"/>
      <c r="Q66" s="168"/>
      <c r="R66" s="271"/>
      <c r="AO66" s="260"/>
      <c r="AP66" s="260"/>
      <c r="AQ66" s="260"/>
      <c r="AR66" s="260"/>
      <c r="AS66" s="260"/>
      <c r="AT66" s="260"/>
      <c r="AU66" s="260"/>
      <c r="AV66" s="260"/>
      <c r="AW66" s="260"/>
      <c r="AX66" s="260"/>
      <c r="AY66" s="260"/>
      <c r="AZ66" s="260" t="s">
        <v>169</v>
      </c>
      <c r="BA66" s="260"/>
      <c r="BB66" s="260"/>
      <c r="BC66" s="260"/>
      <c r="BD66" s="260"/>
      <c r="BE66" s="260"/>
      <c r="BF66" s="260"/>
      <c r="BG66" s="210"/>
      <c r="BH66" s="210"/>
      <c r="BI66" s="210"/>
    </row>
    <row r="67" spans="1:61" x14ac:dyDescent="0.25">
      <c r="A67" s="171" t="s">
        <v>91</v>
      </c>
      <c r="B67" s="164"/>
      <c r="C67" s="299" t="s">
        <v>628</v>
      </c>
      <c r="D67" s="166"/>
      <c r="E67" s="168"/>
      <c r="F67" s="167"/>
      <c r="G67" s="168"/>
      <c r="H67" s="271"/>
      <c r="J67" s="171" t="s">
        <v>91</v>
      </c>
      <c r="K67" s="164"/>
      <c r="L67" s="299" t="s">
        <v>628</v>
      </c>
      <c r="M67" s="248"/>
      <c r="N67" s="166"/>
      <c r="O67" s="168"/>
      <c r="P67" s="167"/>
      <c r="Q67" s="168"/>
      <c r="R67" s="271"/>
      <c r="AO67" s="260"/>
      <c r="AP67" s="260"/>
      <c r="AQ67" s="260"/>
      <c r="AR67" s="260"/>
      <c r="AS67" s="260"/>
      <c r="AT67" s="260"/>
      <c r="AU67" s="260"/>
      <c r="AV67" s="260"/>
      <c r="AW67" s="260"/>
      <c r="AX67" s="260"/>
      <c r="AY67" s="260"/>
      <c r="AZ67" s="260" t="s">
        <v>169</v>
      </c>
      <c r="BA67" s="260"/>
      <c r="BB67" s="260"/>
      <c r="BC67" s="260"/>
      <c r="BD67" s="260"/>
      <c r="BE67" s="260"/>
      <c r="BF67" s="260"/>
      <c r="BG67" s="210"/>
      <c r="BH67" s="210"/>
      <c r="BI67" s="210"/>
    </row>
    <row r="68" spans="1:61" x14ac:dyDescent="0.25">
      <c r="A68" s="171" t="s">
        <v>91</v>
      </c>
      <c r="B68" s="164"/>
      <c r="C68" s="299" t="s">
        <v>628</v>
      </c>
      <c r="D68" s="166"/>
      <c r="E68" s="168"/>
      <c r="F68" s="167"/>
      <c r="G68" s="168"/>
      <c r="H68" s="271"/>
      <c r="J68" s="171" t="s">
        <v>91</v>
      </c>
      <c r="K68" s="164"/>
      <c r="L68" s="299" t="s">
        <v>628</v>
      </c>
      <c r="M68" s="248"/>
      <c r="N68" s="166"/>
      <c r="O68" s="168"/>
      <c r="P68" s="167"/>
      <c r="Q68" s="168"/>
      <c r="R68" s="271"/>
      <c r="AO68" s="260"/>
      <c r="AP68" s="260"/>
      <c r="AQ68" s="260"/>
      <c r="AR68" s="260"/>
      <c r="AS68" s="260"/>
      <c r="AT68" s="260"/>
      <c r="AU68" s="260"/>
      <c r="AV68" s="260"/>
      <c r="AW68" s="260"/>
      <c r="AX68" s="260"/>
      <c r="AY68" s="260"/>
      <c r="AZ68" s="260" t="s">
        <v>169</v>
      </c>
      <c r="BA68" s="260"/>
      <c r="BB68" s="260"/>
      <c r="BC68" s="260"/>
      <c r="BD68" s="260"/>
      <c r="BE68" s="260"/>
      <c r="BF68" s="260"/>
      <c r="BG68" s="210"/>
      <c r="BH68" s="210"/>
      <c r="BI68" s="210"/>
    </row>
    <row r="69" spans="1:61" x14ac:dyDescent="0.25">
      <c r="A69" s="171" t="s">
        <v>91</v>
      </c>
      <c r="B69" s="164"/>
      <c r="C69" s="299" t="s">
        <v>628</v>
      </c>
      <c r="D69" s="166"/>
      <c r="E69" s="168"/>
      <c r="F69" s="167"/>
      <c r="G69" s="168"/>
      <c r="H69" s="271"/>
      <c r="J69" s="171" t="s">
        <v>91</v>
      </c>
      <c r="K69" s="164"/>
      <c r="L69" s="299" t="s">
        <v>628</v>
      </c>
      <c r="M69" s="248"/>
      <c r="N69" s="166"/>
      <c r="O69" s="168"/>
      <c r="P69" s="167"/>
      <c r="Q69" s="168"/>
      <c r="R69" s="271"/>
      <c r="AO69" s="260"/>
      <c r="AP69" s="260"/>
      <c r="AQ69" s="260"/>
      <c r="AR69" s="260"/>
      <c r="AS69" s="260"/>
      <c r="AT69" s="260"/>
      <c r="AU69" s="260"/>
      <c r="AV69" s="260"/>
      <c r="AW69" s="260"/>
      <c r="AX69" s="260"/>
      <c r="AY69" s="260"/>
      <c r="AZ69" s="260" t="s">
        <v>169</v>
      </c>
      <c r="BA69" s="260"/>
      <c r="BB69" s="260"/>
      <c r="BC69" s="260"/>
      <c r="BD69" s="260"/>
      <c r="BE69" s="260"/>
      <c r="BF69" s="260"/>
      <c r="BG69" s="210"/>
      <c r="BH69" s="210"/>
      <c r="BI69" s="210"/>
    </row>
    <row r="70" spans="1:61" x14ac:dyDescent="0.25">
      <c r="A70" s="171" t="s">
        <v>91</v>
      </c>
      <c r="B70" s="164"/>
      <c r="C70" s="299" t="s">
        <v>628</v>
      </c>
      <c r="D70" s="166"/>
      <c r="E70" s="168"/>
      <c r="F70" s="167"/>
      <c r="G70" s="168"/>
      <c r="H70" s="271"/>
      <c r="J70" s="171" t="s">
        <v>91</v>
      </c>
      <c r="K70" s="164"/>
      <c r="L70" s="299" t="s">
        <v>628</v>
      </c>
      <c r="M70" s="248"/>
      <c r="N70" s="166"/>
      <c r="O70" s="168"/>
      <c r="P70" s="167"/>
      <c r="Q70" s="168"/>
      <c r="R70" s="271"/>
      <c r="AO70" s="260"/>
      <c r="AP70" s="260"/>
      <c r="AQ70" s="260"/>
      <c r="AR70" s="260"/>
      <c r="AS70" s="260"/>
      <c r="AT70" s="260"/>
      <c r="AU70" s="260"/>
      <c r="AV70" s="260"/>
      <c r="AW70" s="260"/>
      <c r="AX70" s="260"/>
      <c r="AY70" s="260"/>
      <c r="AZ70" s="260" t="s">
        <v>169</v>
      </c>
      <c r="BA70" s="260"/>
      <c r="BB70" s="260"/>
      <c r="BC70" s="260"/>
      <c r="BD70" s="260"/>
      <c r="BE70" s="260"/>
      <c r="BF70" s="260"/>
      <c r="BG70" s="210"/>
      <c r="BH70" s="210"/>
      <c r="BI70" s="210"/>
    </row>
    <row r="71" spans="1:61" x14ac:dyDescent="0.25">
      <c r="A71" s="171" t="s">
        <v>91</v>
      </c>
      <c r="B71" s="164"/>
      <c r="C71" s="299" t="s">
        <v>628</v>
      </c>
      <c r="D71" s="166"/>
      <c r="E71" s="168"/>
      <c r="F71" s="167"/>
      <c r="G71" s="168"/>
      <c r="H71" s="271"/>
      <c r="J71" s="171" t="s">
        <v>91</v>
      </c>
      <c r="K71" s="164"/>
      <c r="L71" s="299" t="s">
        <v>628</v>
      </c>
      <c r="M71" s="248"/>
      <c r="N71" s="166"/>
      <c r="O71" s="168"/>
      <c r="P71" s="167"/>
      <c r="Q71" s="168"/>
      <c r="R71" s="271"/>
      <c r="AO71" s="260"/>
      <c r="AP71" s="260"/>
      <c r="AQ71" s="260"/>
      <c r="AR71" s="260"/>
      <c r="AS71" s="260"/>
      <c r="AT71" s="260"/>
      <c r="AU71" s="260"/>
      <c r="AV71" s="260"/>
      <c r="AW71" s="260"/>
      <c r="AX71" s="260"/>
      <c r="AY71" s="260"/>
      <c r="AZ71" s="260" t="s">
        <v>169</v>
      </c>
      <c r="BA71" s="260"/>
      <c r="BB71" s="260"/>
      <c r="BC71" s="260"/>
      <c r="BD71" s="260"/>
      <c r="BE71" s="260"/>
      <c r="BF71" s="260"/>
      <c r="BG71" s="210"/>
      <c r="BH71" s="210"/>
      <c r="BI71" s="210"/>
    </row>
    <row r="72" spans="1:61" x14ac:dyDescent="0.25">
      <c r="A72" s="171" t="s">
        <v>91</v>
      </c>
      <c r="B72" s="164"/>
      <c r="C72" s="299" t="s">
        <v>628</v>
      </c>
      <c r="D72" s="166"/>
      <c r="E72" s="168"/>
      <c r="F72" s="167"/>
      <c r="G72" s="168"/>
      <c r="H72" s="271"/>
      <c r="J72" s="171" t="s">
        <v>91</v>
      </c>
      <c r="K72" s="164"/>
      <c r="L72" s="299" t="s">
        <v>628</v>
      </c>
      <c r="M72" s="248"/>
      <c r="N72" s="166"/>
      <c r="O72" s="168"/>
      <c r="P72" s="167"/>
      <c r="Q72" s="168"/>
      <c r="R72" s="271"/>
      <c r="AO72" s="260"/>
      <c r="AP72" s="260"/>
      <c r="AQ72" s="260"/>
      <c r="AR72" s="260"/>
      <c r="AS72" s="260"/>
      <c r="AT72" s="260"/>
      <c r="AU72" s="260"/>
      <c r="AV72" s="260"/>
      <c r="AW72" s="260"/>
      <c r="AX72" s="260"/>
      <c r="AY72" s="260"/>
      <c r="AZ72" s="260" t="s">
        <v>169</v>
      </c>
      <c r="BA72" s="260"/>
      <c r="BB72" s="260"/>
      <c r="BC72" s="260"/>
      <c r="BD72" s="260"/>
      <c r="BE72" s="260"/>
      <c r="BF72" s="260"/>
      <c r="BG72" s="210"/>
      <c r="BH72" s="210"/>
      <c r="BI72" s="210"/>
    </row>
    <row r="73" spans="1:61" x14ac:dyDescent="0.25">
      <c r="A73" s="171" t="s">
        <v>91</v>
      </c>
      <c r="B73" s="164"/>
      <c r="C73" s="299" t="s">
        <v>628</v>
      </c>
      <c r="D73" s="166"/>
      <c r="E73" s="168"/>
      <c r="F73" s="167"/>
      <c r="G73" s="168"/>
      <c r="H73" s="271"/>
      <c r="J73" s="171" t="s">
        <v>91</v>
      </c>
      <c r="K73" s="164"/>
      <c r="L73" s="299" t="s">
        <v>628</v>
      </c>
      <c r="M73" s="248"/>
      <c r="N73" s="166"/>
      <c r="O73" s="168"/>
      <c r="P73" s="167"/>
      <c r="Q73" s="168"/>
      <c r="R73" s="271"/>
      <c r="AO73" s="260"/>
      <c r="AP73" s="260"/>
      <c r="AQ73" s="260"/>
      <c r="AR73" s="260"/>
      <c r="AS73" s="260"/>
      <c r="AT73" s="260"/>
      <c r="AU73" s="260"/>
      <c r="AV73" s="260"/>
      <c r="AW73" s="260"/>
      <c r="AX73" s="260"/>
      <c r="AY73" s="260"/>
      <c r="AZ73" s="260" t="s">
        <v>169</v>
      </c>
      <c r="BA73" s="260"/>
      <c r="BB73" s="260"/>
      <c r="BC73" s="260"/>
      <c r="BD73" s="260"/>
      <c r="BE73" s="260"/>
      <c r="BF73" s="260"/>
      <c r="BG73" s="210"/>
      <c r="BH73" s="210"/>
      <c r="BI73" s="210"/>
    </row>
    <row r="74" spans="1:61" x14ac:dyDescent="0.25">
      <c r="A74" s="171" t="s">
        <v>91</v>
      </c>
      <c r="B74" s="164"/>
      <c r="C74" s="299" t="s">
        <v>628</v>
      </c>
      <c r="D74" s="166"/>
      <c r="E74" s="168"/>
      <c r="F74" s="167"/>
      <c r="G74" s="168"/>
      <c r="H74" s="271"/>
      <c r="J74" s="171" t="s">
        <v>91</v>
      </c>
      <c r="K74" s="164"/>
      <c r="L74" s="299" t="s">
        <v>628</v>
      </c>
      <c r="M74" s="248"/>
      <c r="N74" s="166"/>
      <c r="O74" s="168"/>
      <c r="P74" s="167"/>
      <c r="Q74" s="168"/>
      <c r="R74" s="271"/>
      <c r="AO74" s="260"/>
      <c r="AP74" s="260"/>
      <c r="AQ74" s="260"/>
      <c r="AR74" s="260"/>
      <c r="AS74" s="260"/>
      <c r="AT74" s="260"/>
      <c r="AU74" s="260"/>
      <c r="AV74" s="260"/>
      <c r="AW74" s="260"/>
      <c r="AX74" s="260"/>
      <c r="AY74" s="260"/>
      <c r="AZ74" s="260" t="s">
        <v>169</v>
      </c>
      <c r="BA74" s="260"/>
      <c r="BB74" s="260"/>
      <c r="BC74" s="260"/>
      <c r="BD74" s="260"/>
      <c r="BE74" s="260"/>
      <c r="BF74" s="260"/>
      <c r="BG74" s="210"/>
      <c r="BH74" s="210"/>
      <c r="BI74" s="210"/>
    </row>
    <row r="75" spans="1:61" x14ac:dyDescent="0.25">
      <c r="A75" s="171" t="s">
        <v>91</v>
      </c>
      <c r="B75" s="164"/>
      <c r="C75" s="299" t="s">
        <v>628</v>
      </c>
      <c r="D75" s="166"/>
      <c r="E75" s="168"/>
      <c r="F75" s="167"/>
      <c r="G75" s="168"/>
      <c r="H75" s="271"/>
      <c r="J75" s="171" t="s">
        <v>91</v>
      </c>
      <c r="K75" s="164"/>
      <c r="L75" s="299" t="s">
        <v>628</v>
      </c>
      <c r="M75" s="248"/>
      <c r="N75" s="166"/>
      <c r="O75" s="168"/>
      <c r="P75" s="167"/>
      <c r="Q75" s="168"/>
      <c r="R75" s="271"/>
      <c r="AO75" s="260"/>
      <c r="AP75" s="260"/>
      <c r="AQ75" s="260"/>
      <c r="AR75" s="260"/>
      <c r="AS75" s="260"/>
      <c r="AT75" s="260"/>
      <c r="AU75" s="260"/>
      <c r="AV75" s="260"/>
      <c r="AW75" s="260"/>
      <c r="AX75" s="260"/>
      <c r="AY75" s="260"/>
      <c r="AZ75" s="260" t="s">
        <v>169</v>
      </c>
      <c r="BA75" s="260"/>
      <c r="BB75" s="260"/>
      <c r="BC75" s="260"/>
      <c r="BD75" s="260"/>
      <c r="BE75" s="260"/>
      <c r="BF75" s="260"/>
      <c r="BG75" s="210"/>
      <c r="BH75" s="210"/>
      <c r="BI75" s="210"/>
    </row>
    <row r="76" spans="1:61" x14ac:dyDescent="0.25">
      <c r="A76" s="171" t="s">
        <v>91</v>
      </c>
      <c r="B76" s="164"/>
      <c r="C76" s="299" t="s">
        <v>628</v>
      </c>
      <c r="D76" s="166"/>
      <c r="E76" s="168"/>
      <c r="F76" s="167"/>
      <c r="G76" s="168"/>
      <c r="H76" s="271"/>
      <c r="J76" s="171" t="s">
        <v>91</v>
      </c>
      <c r="K76" s="164"/>
      <c r="L76" s="299" t="s">
        <v>628</v>
      </c>
      <c r="M76" s="248"/>
      <c r="N76" s="166"/>
      <c r="O76" s="168"/>
      <c r="P76" s="167"/>
      <c r="Q76" s="168"/>
      <c r="R76" s="271"/>
      <c r="AO76" s="260"/>
      <c r="AP76" s="260"/>
      <c r="AQ76" s="260"/>
      <c r="AR76" s="260"/>
      <c r="AS76" s="260"/>
      <c r="AT76" s="260"/>
      <c r="AU76" s="260"/>
      <c r="AV76" s="260"/>
      <c r="AW76" s="260"/>
      <c r="AX76" s="260"/>
      <c r="AY76" s="260"/>
      <c r="AZ76" s="260" t="s">
        <v>169</v>
      </c>
      <c r="BA76" s="260"/>
      <c r="BB76" s="260"/>
      <c r="BC76" s="260"/>
      <c r="BD76" s="260"/>
      <c r="BE76" s="260"/>
      <c r="BF76" s="260"/>
      <c r="BG76" s="210"/>
      <c r="BH76" s="210"/>
      <c r="BI76" s="210"/>
    </row>
    <row r="77" spans="1:61" x14ac:dyDescent="0.25">
      <c r="A77" s="171" t="s">
        <v>91</v>
      </c>
      <c r="B77" s="164"/>
      <c r="C77" s="299" t="s">
        <v>628</v>
      </c>
      <c r="D77" s="166"/>
      <c r="E77" s="168"/>
      <c r="F77" s="167"/>
      <c r="G77" s="168"/>
      <c r="H77" s="271"/>
      <c r="J77" s="171" t="s">
        <v>91</v>
      </c>
      <c r="K77" s="164"/>
      <c r="L77" s="299" t="s">
        <v>628</v>
      </c>
      <c r="M77" s="248"/>
      <c r="N77" s="166"/>
      <c r="O77" s="168"/>
      <c r="P77" s="167"/>
      <c r="Q77" s="168"/>
      <c r="R77" s="271"/>
      <c r="AO77" s="260"/>
      <c r="AP77" s="260"/>
      <c r="AQ77" s="260"/>
      <c r="AR77" s="260"/>
      <c r="AS77" s="260"/>
      <c r="AT77" s="260"/>
      <c r="AU77" s="260"/>
      <c r="AV77" s="260"/>
      <c r="AW77" s="260"/>
      <c r="AX77" s="260"/>
      <c r="AY77" s="260"/>
      <c r="AZ77" s="260" t="s">
        <v>169</v>
      </c>
      <c r="BA77" s="260"/>
      <c r="BB77" s="260"/>
      <c r="BC77" s="260"/>
      <c r="BD77" s="260"/>
      <c r="BE77" s="260"/>
      <c r="BF77" s="260"/>
      <c r="BG77" s="210"/>
      <c r="BH77" s="210"/>
      <c r="BI77" s="210"/>
    </row>
    <row r="78" spans="1:61" x14ac:dyDescent="0.25">
      <c r="A78" s="171" t="s">
        <v>91</v>
      </c>
      <c r="B78" s="164"/>
      <c r="C78" s="299" t="s">
        <v>628</v>
      </c>
      <c r="D78" s="166"/>
      <c r="E78" s="168"/>
      <c r="F78" s="167"/>
      <c r="G78" s="168"/>
      <c r="H78" s="271"/>
      <c r="J78" s="171" t="s">
        <v>91</v>
      </c>
      <c r="K78" s="164"/>
      <c r="L78" s="299" t="s">
        <v>628</v>
      </c>
      <c r="M78" s="248"/>
      <c r="N78" s="166"/>
      <c r="O78" s="168"/>
      <c r="P78" s="167"/>
      <c r="Q78" s="168"/>
      <c r="R78" s="271"/>
      <c r="AO78" s="260"/>
      <c r="AP78" s="260"/>
      <c r="AQ78" s="260"/>
      <c r="AR78" s="260"/>
      <c r="AS78" s="260"/>
      <c r="AT78" s="260"/>
      <c r="AU78" s="260"/>
      <c r="AV78" s="260"/>
      <c r="AW78" s="260"/>
      <c r="AX78" s="260"/>
      <c r="AY78" s="260"/>
      <c r="AZ78" s="260" t="s">
        <v>169</v>
      </c>
      <c r="BA78" s="260"/>
      <c r="BB78" s="260"/>
      <c r="BC78" s="260"/>
      <c r="BD78" s="260"/>
      <c r="BE78" s="260"/>
      <c r="BF78" s="260"/>
      <c r="BG78" s="210"/>
      <c r="BH78" s="210"/>
      <c r="BI78" s="210"/>
    </row>
    <row r="79" spans="1:61" x14ac:dyDescent="0.25">
      <c r="A79" s="171" t="s">
        <v>91</v>
      </c>
      <c r="B79" s="164"/>
      <c r="C79" s="299" t="s">
        <v>628</v>
      </c>
      <c r="D79" s="166"/>
      <c r="E79" s="168"/>
      <c r="F79" s="167"/>
      <c r="G79" s="168"/>
      <c r="H79" s="271"/>
      <c r="J79" s="171" t="s">
        <v>91</v>
      </c>
      <c r="K79" s="164"/>
      <c r="L79" s="299" t="s">
        <v>628</v>
      </c>
      <c r="M79" s="248"/>
      <c r="N79" s="166"/>
      <c r="O79" s="168"/>
      <c r="P79" s="167"/>
      <c r="Q79" s="168"/>
      <c r="R79" s="271"/>
      <c r="AO79" s="260"/>
      <c r="AP79" s="260"/>
      <c r="AQ79" s="260"/>
      <c r="AR79" s="260"/>
      <c r="AS79" s="260"/>
      <c r="AT79" s="260"/>
      <c r="AU79" s="260"/>
      <c r="AV79" s="260"/>
      <c r="AW79" s="260"/>
      <c r="AX79" s="260"/>
      <c r="AY79" s="260"/>
      <c r="AZ79" s="260" t="s">
        <v>169</v>
      </c>
      <c r="BA79" s="260"/>
      <c r="BB79" s="260"/>
      <c r="BC79" s="260"/>
      <c r="BD79" s="260"/>
      <c r="BE79" s="260"/>
      <c r="BF79" s="260"/>
      <c r="BG79" s="210"/>
      <c r="BH79" s="210"/>
      <c r="BI79" s="210"/>
    </row>
    <row r="80" spans="1:61" x14ac:dyDescent="0.25">
      <c r="A80" s="171" t="s">
        <v>91</v>
      </c>
      <c r="B80" s="164"/>
      <c r="C80" s="299" t="s">
        <v>628</v>
      </c>
      <c r="D80" s="166"/>
      <c r="E80" s="168"/>
      <c r="F80" s="167"/>
      <c r="G80" s="168"/>
      <c r="H80" s="271"/>
      <c r="J80" s="171" t="s">
        <v>91</v>
      </c>
      <c r="K80" s="164"/>
      <c r="L80" s="299" t="s">
        <v>628</v>
      </c>
      <c r="M80" s="248"/>
      <c r="N80" s="166"/>
      <c r="O80" s="168"/>
      <c r="P80" s="167"/>
      <c r="Q80" s="168"/>
      <c r="R80" s="271"/>
      <c r="AO80" s="260"/>
      <c r="AP80" s="260"/>
      <c r="AQ80" s="260"/>
      <c r="AR80" s="260"/>
      <c r="AS80" s="260"/>
      <c r="AT80" s="260"/>
      <c r="AU80" s="260"/>
      <c r="AV80" s="260"/>
      <c r="AW80" s="260"/>
      <c r="AX80" s="260"/>
      <c r="AY80" s="260"/>
      <c r="AZ80" s="260" t="s">
        <v>169</v>
      </c>
      <c r="BA80" s="260"/>
      <c r="BB80" s="260"/>
      <c r="BC80" s="260"/>
      <c r="BD80" s="260"/>
      <c r="BE80" s="260"/>
      <c r="BF80" s="260"/>
      <c r="BG80" s="210"/>
      <c r="BH80" s="210"/>
      <c r="BI80" s="210"/>
    </row>
    <row r="81" spans="1:61" x14ac:dyDescent="0.25">
      <c r="A81" s="171" t="s">
        <v>91</v>
      </c>
      <c r="B81" s="164"/>
      <c r="C81" s="299" t="s">
        <v>628</v>
      </c>
      <c r="D81" s="166"/>
      <c r="E81" s="168"/>
      <c r="F81" s="167"/>
      <c r="G81" s="168"/>
      <c r="H81" s="271"/>
      <c r="J81" s="171" t="s">
        <v>91</v>
      </c>
      <c r="K81" s="164"/>
      <c r="L81" s="299" t="s">
        <v>628</v>
      </c>
      <c r="M81" s="248"/>
      <c r="N81" s="166"/>
      <c r="O81" s="168"/>
      <c r="P81" s="167"/>
      <c r="Q81" s="168"/>
      <c r="R81" s="271"/>
      <c r="AO81" s="260"/>
      <c r="AP81" s="260"/>
      <c r="AQ81" s="260"/>
      <c r="AR81" s="260"/>
      <c r="AS81" s="260"/>
      <c r="AT81" s="260"/>
      <c r="AU81" s="260"/>
      <c r="AV81" s="260"/>
      <c r="AW81" s="260"/>
      <c r="AX81" s="260"/>
      <c r="AY81" s="260"/>
      <c r="AZ81" s="260" t="s">
        <v>169</v>
      </c>
      <c r="BA81" s="260"/>
      <c r="BB81" s="260"/>
      <c r="BC81" s="260"/>
      <c r="BD81" s="260"/>
      <c r="BE81" s="260"/>
      <c r="BF81" s="260"/>
      <c r="BG81" s="210"/>
      <c r="BH81" s="210"/>
      <c r="BI81" s="210"/>
    </row>
    <row r="82" spans="1:61" x14ac:dyDescent="0.25">
      <c r="A82" s="171" t="s">
        <v>91</v>
      </c>
      <c r="B82" s="164"/>
      <c r="C82" s="299" t="s">
        <v>628</v>
      </c>
      <c r="D82" s="166"/>
      <c r="E82" s="168"/>
      <c r="F82" s="167"/>
      <c r="G82" s="168"/>
      <c r="H82" s="271"/>
      <c r="J82" s="171" t="s">
        <v>91</v>
      </c>
      <c r="K82" s="164"/>
      <c r="L82" s="299" t="s">
        <v>628</v>
      </c>
      <c r="M82" s="248"/>
      <c r="N82" s="166"/>
      <c r="O82" s="168"/>
      <c r="P82" s="167"/>
      <c r="Q82" s="168"/>
      <c r="R82" s="271"/>
      <c r="AO82" s="260"/>
      <c r="AP82" s="260"/>
      <c r="AQ82" s="260"/>
      <c r="AR82" s="260"/>
      <c r="AS82" s="260"/>
      <c r="AT82" s="260"/>
      <c r="AU82" s="260"/>
      <c r="AV82" s="260"/>
      <c r="AW82" s="260"/>
      <c r="AX82" s="260"/>
      <c r="AY82" s="260"/>
      <c r="AZ82" s="260" t="s">
        <v>169</v>
      </c>
      <c r="BA82" s="260"/>
      <c r="BB82" s="260"/>
      <c r="BC82" s="260"/>
      <c r="BD82" s="260"/>
      <c r="BE82" s="260"/>
      <c r="BF82" s="260"/>
      <c r="BG82" s="210"/>
      <c r="BH82" s="210"/>
      <c r="BI82" s="210"/>
    </row>
    <row r="83" spans="1:61" x14ac:dyDescent="0.25">
      <c r="A83" s="171" t="s">
        <v>91</v>
      </c>
      <c r="B83" s="164"/>
      <c r="C83" s="299" t="s">
        <v>628</v>
      </c>
      <c r="D83" s="166"/>
      <c r="E83" s="168"/>
      <c r="F83" s="167"/>
      <c r="G83" s="168"/>
      <c r="H83" s="271"/>
      <c r="J83" s="171" t="s">
        <v>91</v>
      </c>
      <c r="K83" s="164"/>
      <c r="L83" s="299" t="s">
        <v>628</v>
      </c>
      <c r="M83" s="248"/>
      <c r="N83" s="166"/>
      <c r="O83" s="168"/>
      <c r="P83" s="167"/>
      <c r="Q83" s="168"/>
      <c r="R83" s="271"/>
      <c r="AO83" s="260"/>
      <c r="AP83" s="260"/>
      <c r="AQ83" s="260"/>
      <c r="AR83" s="260"/>
      <c r="AS83" s="260"/>
      <c r="AT83" s="260"/>
      <c r="AU83" s="260"/>
      <c r="AV83" s="260"/>
      <c r="AW83" s="260"/>
      <c r="AX83" s="260"/>
      <c r="AY83" s="260"/>
      <c r="AZ83" s="260" t="s">
        <v>169</v>
      </c>
      <c r="BA83" s="260"/>
      <c r="BB83" s="260"/>
      <c r="BC83" s="260"/>
      <c r="BD83" s="260"/>
      <c r="BE83" s="260"/>
      <c r="BF83" s="260"/>
      <c r="BG83" s="210"/>
      <c r="BH83" s="210"/>
      <c r="BI83" s="210"/>
    </row>
    <row r="84" spans="1:61" x14ac:dyDescent="0.25">
      <c r="A84" s="171" t="s">
        <v>91</v>
      </c>
      <c r="B84" s="164"/>
      <c r="C84" s="299" t="s">
        <v>628</v>
      </c>
      <c r="D84" s="166"/>
      <c r="E84" s="168"/>
      <c r="F84" s="167"/>
      <c r="G84" s="168"/>
      <c r="H84" s="271"/>
      <c r="J84" s="171" t="s">
        <v>91</v>
      </c>
      <c r="K84" s="164"/>
      <c r="L84" s="299" t="s">
        <v>628</v>
      </c>
      <c r="M84" s="248"/>
      <c r="N84" s="166"/>
      <c r="O84" s="168"/>
      <c r="P84" s="167"/>
      <c r="Q84" s="168"/>
      <c r="R84" s="271"/>
      <c r="AO84" s="260"/>
      <c r="AP84" s="260"/>
      <c r="AQ84" s="260"/>
      <c r="AR84" s="260"/>
      <c r="AS84" s="260"/>
      <c r="AT84" s="260"/>
      <c r="AU84" s="260"/>
      <c r="AV84" s="260"/>
      <c r="AW84" s="260"/>
      <c r="AX84" s="260"/>
      <c r="AY84" s="260"/>
      <c r="AZ84" s="260" t="s">
        <v>169</v>
      </c>
      <c r="BA84" s="260"/>
      <c r="BB84" s="260"/>
      <c r="BC84" s="260"/>
      <c r="BD84" s="260"/>
      <c r="BE84" s="260"/>
      <c r="BF84" s="260"/>
      <c r="BG84" s="210"/>
      <c r="BH84" s="210"/>
      <c r="BI84" s="210"/>
    </row>
    <row r="85" spans="1:61" x14ac:dyDescent="0.25">
      <c r="A85" s="171" t="s">
        <v>91</v>
      </c>
      <c r="B85" s="164"/>
      <c r="C85" s="299" t="s">
        <v>628</v>
      </c>
      <c r="D85" s="166"/>
      <c r="E85" s="168"/>
      <c r="F85" s="167"/>
      <c r="G85" s="168"/>
      <c r="H85" s="271"/>
      <c r="J85" s="171" t="s">
        <v>91</v>
      </c>
      <c r="K85" s="164"/>
      <c r="L85" s="299" t="s">
        <v>628</v>
      </c>
      <c r="M85" s="248"/>
      <c r="N85" s="166"/>
      <c r="O85" s="168"/>
      <c r="P85" s="167"/>
      <c r="Q85" s="168"/>
      <c r="R85" s="271"/>
      <c r="AO85" s="260"/>
      <c r="AP85" s="260"/>
      <c r="AQ85" s="260"/>
      <c r="AR85" s="260"/>
      <c r="AS85" s="260"/>
      <c r="AT85" s="260"/>
      <c r="AU85" s="260"/>
      <c r="AV85" s="260"/>
      <c r="AW85" s="260"/>
      <c r="AX85" s="260"/>
      <c r="AY85" s="260"/>
      <c r="AZ85" s="260" t="s">
        <v>169</v>
      </c>
      <c r="BA85" s="260"/>
      <c r="BB85" s="260"/>
      <c r="BC85" s="260"/>
      <c r="BD85" s="260"/>
      <c r="BE85" s="260"/>
      <c r="BF85" s="260"/>
      <c r="BG85" s="210"/>
      <c r="BH85" s="210"/>
      <c r="BI85" s="210"/>
    </row>
    <row r="86" spans="1:61" x14ac:dyDescent="0.25">
      <c r="A86" s="171" t="s">
        <v>91</v>
      </c>
      <c r="B86" s="164"/>
      <c r="C86" s="299" t="s">
        <v>628</v>
      </c>
      <c r="D86" s="166"/>
      <c r="E86" s="168"/>
      <c r="F86" s="167"/>
      <c r="G86" s="168"/>
      <c r="H86" s="271"/>
      <c r="J86" s="171" t="s">
        <v>91</v>
      </c>
      <c r="K86" s="164"/>
      <c r="L86" s="299" t="s">
        <v>628</v>
      </c>
      <c r="M86" s="248"/>
      <c r="N86" s="166"/>
      <c r="O86" s="168"/>
      <c r="P86" s="167"/>
      <c r="Q86" s="168"/>
      <c r="R86" s="271"/>
      <c r="AO86" s="260"/>
      <c r="AP86" s="260"/>
      <c r="AQ86" s="260"/>
      <c r="AR86" s="260"/>
      <c r="AS86" s="260"/>
      <c r="AT86" s="260"/>
      <c r="AU86" s="260"/>
      <c r="AV86" s="260"/>
      <c r="AW86" s="260"/>
      <c r="AX86" s="260"/>
      <c r="AY86" s="260"/>
      <c r="AZ86" s="260" t="s">
        <v>169</v>
      </c>
      <c r="BA86" s="260"/>
      <c r="BB86" s="260"/>
      <c r="BC86" s="260"/>
      <c r="BD86" s="260"/>
      <c r="BE86" s="260"/>
      <c r="BF86" s="260"/>
      <c r="BG86" s="210"/>
      <c r="BH86" s="210"/>
      <c r="BI86" s="210"/>
    </row>
    <row r="87" spans="1:61" x14ac:dyDescent="0.25">
      <c r="A87" s="171" t="s">
        <v>91</v>
      </c>
      <c r="B87" s="164"/>
      <c r="C87" s="299" t="s">
        <v>628</v>
      </c>
      <c r="D87" s="166"/>
      <c r="E87" s="168"/>
      <c r="F87" s="167"/>
      <c r="G87" s="168"/>
      <c r="H87" s="271"/>
      <c r="J87" s="171" t="s">
        <v>91</v>
      </c>
      <c r="K87" s="164"/>
      <c r="L87" s="299" t="s">
        <v>628</v>
      </c>
      <c r="M87" s="248"/>
      <c r="N87" s="166"/>
      <c r="O87" s="168"/>
      <c r="P87" s="167"/>
      <c r="Q87" s="168"/>
      <c r="R87" s="271"/>
      <c r="AO87" s="260"/>
      <c r="AP87" s="260"/>
      <c r="AQ87" s="260"/>
      <c r="AR87" s="260"/>
      <c r="AS87" s="260"/>
      <c r="AT87" s="260"/>
      <c r="AU87" s="260"/>
      <c r="AV87" s="260"/>
      <c r="AW87" s="260"/>
      <c r="AX87" s="260"/>
      <c r="AY87" s="260"/>
      <c r="AZ87" s="260" t="s">
        <v>169</v>
      </c>
      <c r="BA87" s="260"/>
      <c r="BB87" s="260"/>
      <c r="BC87" s="260"/>
      <c r="BD87" s="260"/>
      <c r="BE87" s="260"/>
      <c r="BF87" s="260"/>
      <c r="BG87" s="210"/>
      <c r="BH87" s="210"/>
      <c r="BI87" s="210"/>
    </row>
    <row r="88" spans="1:61" x14ac:dyDescent="0.25">
      <c r="A88" s="171" t="s">
        <v>91</v>
      </c>
      <c r="B88" s="164"/>
      <c r="C88" s="299" t="s">
        <v>628</v>
      </c>
      <c r="D88" s="166"/>
      <c r="E88" s="168"/>
      <c r="F88" s="167"/>
      <c r="G88" s="168"/>
      <c r="H88" s="271"/>
      <c r="J88" s="171" t="s">
        <v>91</v>
      </c>
      <c r="K88" s="164"/>
      <c r="L88" s="299" t="s">
        <v>628</v>
      </c>
      <c r="M88" s="248"/>
      <c r="N88" s="166"/>
      <c r="O88" s="168"/>
      <c r="P88" s="167"/>
      <c r="Q88" s="168"/>
      <c r="R88" s="271"/>
      <c r="AO88" s="260"/>
      <c r="AP88" s="260"/>
      <c r="AQ88" s="260"/>
      <c r="AR88" s="260"/>
      <c r="AS88" s="260"/>
      <c r="AT88" s="260"/>
      <c r="AU88" s="260"/>
      <c r="AV88" s="260"/>
      <c r="AW88" s="260"/>
      <c r="AX88" s="260"/>
      <c r="AY88" s="260"/>
      <c r="AZ88" s="260" t="s">
        <v>169</v>
      </c>
      <c r="BA88" s="260"/>
      <c r="BB88" s="260"/>
      <c r="BC88" s="260"/>
      <c r="BD88" s="260"/>
      <c r="BE88" s="260"/>
      <c r="BF88" s="260"/>
      <c r="BG88" s="210"/>
      <c r="BH88" s="210"/>
      <c r="BI88" s="210"/>
    </row>
    <row r="89" spans="1:61" x14ac:dyDescent="0.25">
      <c r="A89" s="171" t="s">
        <v>91</v>
      </c>
      <c r="B89" s="164"/>
      <c r="C89" s="299" t="s">
        <v>628</v>
      </c>
      <c r="D89" s="166"/>
      <c r="E89" s="168"/>
      <c r="F89" s="167"/>
      <c r="G89" s="168"/>
      <c r="H89" s="271"/>
      <c r="J89" s="171" t="s">
        <v>91</v>
      </c>
      <c r="K89" s="164"/>
      <c r="L89" s="299" t="s">
        <v>628</v>
      </c>
      <c r="M89" s="248"/>
      <c r="N89" s="166"/>
      <c r="O89" s="168"/>
      <c r="P89" s="167"/>
      <c r="Q89" s="168"/>
      <c r="R89" s="271"/>
      <c r="AO89" s="260"/>
      <c r="AP89" s="260"/>
      <c r="AQ89" s="260"/>
      <c r="AR89" s="260"/>
      <c r="AS89" s="260"/>
      <c r="AT89" s="260"/>
      <c r="AU89" s="260"/>
      <c r="AV89" s="260"/>
      <c r="AW89" s="260"/>
      <c r="AX89" s="260"/>
      <c r="AY89" s="260"/>
      <c r="AZ89" s="260" t="s">
        <v>169</v>
      </c>
      <c r="BA89" s="260"/>
      <c r="BB89" s="260"/>
      <c r="BC89" s="260"/>
      <c r="BD89" s="260"/>
      <c r="BE89" s="260"/>
      <c r="BF89" s="260"/>
      <c r="BG89" s="210"/>
      <c r="BH89" s="210"/>
      <c r="BI89" s="210"/>
    </row>
    <row r="90" spans="1:61" x14ac:dyDescent="0.25">
      <c r="A90" s="171" t="s">
        <v>91</v>
      </c>
      <c r="B90" s="164"/>
      <c r="C90" s="299" t="s">
        <v>628</v>
      </c>
      <c r="D90" s="166"/>
      <c r="E90" s="168"/>
      <c r="F90" s="167"/>
      <c r="G90" s="168"/>
      <c r="H90" s="271"/>
      <c r="J90" s="171" t="s">
        <v>91</v>
      </c>
      <c r="K90" s="164"/>
      <c r="L90" s="299" t="s">
        <v>628</v>
      </c>
      <c r="M90" s="248"/>
      <c r="N90" s="166"/>
      <c r="O90" s="168"/>
      <c r="P90" s="167"/>
      <c r="Q90" s="168"/>
      <c r="R90" s="271"/>
      <c r="AO90" s="260"/>
      <c r="AP90" s="260"/>
      <c r="AQ90" s="260"/>
      <c r="AR90" s="260"/>
      <c r="AS90" s="260"/>
      <c r="AT90" s="260"/>
      <c r="AU90" s="260"/>
      <c r="AV90" s="260"/>
      <c r="AW90" s="260"/>
      <c r="AX90" s="260"/>
      <c r="AY90" s="260"/>
      <c r="AZ90" s="260" t="s">
        <v>169</v>
      </c>
      <c r="BA90" s="260"/>
      <c r="BB90" s="260"/>
      <c r="BC90" s="260"/>
      <c r="BD90" s="260"/>
      <c r="BE90" s="260"/>
      <c r="BF90" s="260"/>
      <c r="BG90" s="210"/>
      <c r="BH90" s="210"/>
      <c r="BI90" s="210"/>
    </row>
    <row r="91" spans="1:61" x14ac:dyDescent="0.25">
      <c r="A91" s="171" t="s">
        <v>91</v>
      </c>
      <c r="B91" s="164"/>
      <c r="C91" s="299" t="s">
        <v>628</v>
      </c>
      <c r="D91" s="166"/>
      <c r="E91" s="168"/>
      <c r="F91" s="167"/>
      <c r="G91" s="168"/>
      <c r="H91" s="271"/>
      <c r="J91" s="171" t="s">
        <v>91</v>
      </c>
      <c r="K91" s="164"/>
      <c r="L91" s="299" t="s">
        <v>628</v>
      </c>
      <c r="M91" s="248"/>
      <c r="N91" s="166"/>
      <c r="O91" s="168"/>
      <c r="P91" s="167"/>
      <c r="Q91" s="168"/>
      <c r="R91" s="271"/>
      <c r="AO91" s="260"/>
      <c r="AP91" s="260"/>
      <c r="AQ91" s="260"/>
      <c r="AR91" s="260"/>
      <c r="AS91" s="260"/>
      <c r="AT91" s="260"/>
      <c r="AU91" s="260"/>
      <c r="AV91" s="260"/>
      <c r="AW91" s="260"/>
      <c r="AX91" s="260"/>
      <c r="AY91" s="260"/>
      <c r="AZ91" s="260" t="s">
        <v>169</v>
      </c>
      <c r="BA91" s="260"/>
      <c r="BB91" s="260"/>
      <c r="BC91" s="260"/>
      <c r="BD91" s="260"/>
      <c r="BE91" s="260"/>
      <c r="BF91" s="260"/>
      <c r="BG91" s="210"/>
      <c r="BH91" s="210"/>
      <c r="BI91" s="210"/>
    </row>
    <row r="92" spans="1:61" x14ac:dyDescent="0.25">
      <c r="A92" s="171" t="s">
        <v>91</v>
      </c>
      <c r="B92" s="164"/>
      <c r="C92" s="299" t="s">
        <v>628</v>
      </c>
      <c r="D92" s="166"/>
      <c r="E92" s="168"/>
      <c r="F92" s="167"/>
      <c r="G92" s="168"/>
      <c r="H92" s="271"/>
      <c r="J92" s="171" t="s">
        <v>91</v>
      </c>
      <c r="K92" s="164"/>
      <c r="L92" s="299" t="s">
        <v>628</v>
      </c>
      <c r="M92" s="248"/>
      <c r="N92" s="166"/>
      <c r="O92" s="168"/>
      <c r="P92" s="167"/>
      <c r="Q92" s="168"/>
      <c r="R92" s="271"/>
      <c r="AO92" s="260"/>
      <c r="AP92" s="260"/>
      <c r="AQ92" s="260"/>
      <c r="AR92" s="260"/>
      <c r="AS92" s="260"/>
      <c r="AT92" s="260"/>
      <c r="AU92" s="260"/>
      <c r="AV92" s="260"/>
      <c r="AW92" s="260"/>
      <c r="AX92" s="260"/>
      <c r="AY92" s="260"/>
      <c r="AZ92" s="260" t="s">
        <v>169</v>
      </c>
      <c r="BA92" s="260"/>
      <c r="BB92" s="260"/>
      <c r="BC92" s="260"/>
      <c r="BD92" s="260"/>
      <c r="BE92" s="260"/>
      <c r="BF92" s="260"/>
      <c r="BG92" s="210"/>
      <c r="BH92" s="210"/>
      <c r="BI92" s="210"/>
    </row>
    <row r="93" spans="1:61" x14ac:dyDescent="0.25">
      <c r="A93" s="171" t="s">
        <v>91</v>
      </c>
      <c r="B93" s="164"/>
      <c r="C93" s="299" t="s">
        <v>628</v>
      </c>
      <c r="D93" s="166"/>
      <c r="E93" s="168"/>
      <c r="F93" s="167"/>
      <c r="G93" s="168"/>
      <c r="H93" s="271"/>
      <c r="J93" s="171" t="s">
        <v>91</v>
      </c>
      <c r="K93" s="164"/>
      <c r="L93" s="299" t="s">
        <v>628</v>
      </c>
      <c r="M93" s="248"/>
      <c r="N93" s="166"/>
      <c r="O93" s="168"/>
      <c r="P93" s="167"/>
      <c r="Q93" s="168"/>
      <c r="R93" s="271"/>
      <c r="AO93" s="260"/>
      <c r="AP93" s="260"/>
      <c r="AQ93" s="260"/>
      <c r="AR93" s="260"/>
      <c r="AS93" s="260"/>
      <c r="AT93" s="260"/>
      <c r="AU93" s="260"/>
      <c r="AV93" s="260"/>
      <c r="AW93" s="260"/>
      <c r="AX93" s="260"/>
      <c r="AY93" s="260"/>
      <c r="AZ93" s="260" t="s">
        <v>169</v>
      </c>
      <c r="BA93" s="260"/>
      <c r="BB93" s="260"/>
      <c r="BC93" s="260"/>
      <c r="BD93" s="260"/>
      <c r="BE93" s="260"/>
      <c r="BF93" s="260"/>
      <c r="BG93" s="210"/>
      <c r="BH93" s="210"/>
      <c r="BI93" s="210"/>
    </row>
    <row r="94" spans="1:61" x14ac:dyDescent="0.25">
      <c r="A94" s="171" t="s">
        <v>91</v>
      </c>
      <c r="B94" s="164"/>
      <c r="C94" s="299" t="s">
        <v>628</v>
      </c>
      <c r="D94" s="166"/>
      <c r="E94" s="168"/>
      <c r="F94" s="167"/>
      <c r="G94" s="168"/>
      <c r="H94" s="271"/>
      <c r="J94" s="171" t="s">
        <v>91</v>
      </c>
      <c r="K94" s="164"/>
      <c r="L94" s="299" t="s">
        <v>628</v>
      </c>
      <c r="M94" s="248"/>
      <c r="N94" s="166"/>
      <c r="O94" s="168"/>
      <c r="P94" s="167"/>
      <c r="Q94" s="168"/>
      <c r="R94" s="271"/>
      <c r="AO94" s="260"/>
      <c r="AP94" s="260"/>
      <c r="AQ94" s="260"/>
      <c r="AR94" s="260"/>
      <c r="AS94" s="260"/>
      <c r="AT94" s="260"/>
      <c r="AU94" s="260"/>
      <c r="AV94" s="260"/>
      <c r="AW94" s="260"/>
      <c r="AX94" s="260"/>
      <c r="AY94" s="260"/>
      <c r="AZ94" s="260" t="s">
        <v>169</v>
      </c>
      <c r="BA94" s="260"/>
      <c r="BB94" s="260"/>
      <c r="BC94" s="260"/>
      <c r="BD94" s="260"/>
      <c r="BE94" s="260"/>
      <c r="BF94" s="260"/>
      <c r="BG94" s="210"/>
      <c r="BH94" s="210"/>
      <c r="BI94" s="210"/>
    </row>
    <row r="95" spans="1:61" x14ac:dyDescent="0.25">
      <c r="A95" s="171" t="s">
        <v>91</v>
      </c>
      <c r="B95" s="164"/>
      <c r="C95" s="299" t="s">
        <v>628</v>
      </c>
      <c r="D95" s="166"/>
      <c r="E95" s="168"/>
      <c r="F95" s="167"/>
      <c r="G95" s="168"/>
      <c r="H95" s="271"/>
      <c r="J95" s="171" t="s">
        <v>91</v>
      </c>
      <c r="K95" s="164"/>
      <c r="L95" s="299" t="s">
        <v>628</v>
      </c>
      <c r="M95" s="248"/>
      <c r="N95" s="166"/>
      <c r="O95" s="168"/>
      <c r="P95" s="167"/>
      <c r="Q95" s="168"/>
      <c r="R95" s="271"/>
      <c r="AO95" s="260"/>
      <c r="AP95" s="260"/>
      <c r="AQ95" s="260"/>
      <c r="AR95" s="260"/>
      <c r="AS95" s="260"/>
      <c r="AT95" s="260"/>
      <c r="AU95" s="260"/>
      <c r="AV95" s="260"/>
      <c r="AW95" s="260"/>
      <c r="AX95" s="260"/>
      <c r="AY95" s="260"/>
      <c r="AZ95" s="260" t="s">
        <v>169</v>
      </c>
      <c r="BA95" s="260"/>
      <c r="BB95" s="260"/>
      <c r="BC95" s="260"/>
      <c r="BD95" s="260"/>
      <c r="BE95" s="260"/>
      <c r="BF95" s="260"/>
      <c r="BG95" s="210"/>
      <c r="BH95" s="210"/>
      <c r="BI95" s="210"/>
    </row>
    <row r="96" spans="1:61" x14ac:dyDescent="0.25">
      <c r="A96" s="171" t="s">
        <v>91</v>
      </c>
      <c r="B96" s="164"/>
      <c r="C96" s="299" t="s">
        <v>628</v>
      </c>
      <c r="D96" s="166"/>
      <c r="E96" s="168"/>
      <c r="F96" s="167"/>
      <c r="G96" s="168"/>
      <c r="H96" s="271"/>
      <c r="J96" s="171" t="s">
        <v>91</v>
      </c>
      <c r="K96" s="164"/>
      <c r="L96" s="299" t="s">
        <v>628</v>
      </c>
      <c r="M96" s="248"/>
      <c r="N96" s="166"/>
      <c r="O96" s="168"/>
      <c r="P96" s="167"/>
      <c r="Q96" s="168"/>
      <c r="R96" s="271"/>
      <c r="AO96" s="260"/>
      <c r="AP96" s="260"/>
      <c r="AQ96" s="260"/>
      <c r="AR96" s="260"/>
      <c r="AS96" s="260"/>
      <c r="AT96" s="260"/>
      <c r="AU96" s="260"/>
      <c r="AV96" s="260"/>
      <c r="AW96" s="260"/>
      <c r="AX96" s="260"/>
      <c r="AY96" s="260"/>
      <c r="AZ96" s="260" t="s">
        <v>169</v>
      </c>
      <c r="BA96" s="260"/>
      <c r="BB96" s="260"/>
      <c r="BC96" s="260"/>
      <c r="BD96" s="260"/>
      <c r="BE96" s="260"/>
      <c r="BF96" s="260"/>
      <c r="BG96" s="210"/>
      <c r="BH96" s="210"/>
      <c r="BI96" s="210"/>
    </row>
    <row r="97" spans="1:61" x14ac:dyDescent="0.25">
      <c r="A97" s="171" t="s">
        <v>91</v>
      </c>
      <c r="B97" s="164"/>
      <c r="C97" s="299" t="s">
        <v>628</v>
      </c>
      <c r="D97" s="166"/>
      <c r="E97" s="168"/>
      <c r="F97" s="167"/>
      <c r="G97" s="168"/>
      <c r="H97" s="271"/>
      <c r="J97" s="171" t="s">
        <v>91</v>
      </c>
      <c r="K97" s="164"/>
      <c r="L97" s="299" t="s">
        <v>628</v>
      </c>
      <c r="M97" s="248"/>
      <c r="N97" s="166"/>
      <c r="O97" s="168"/>
      <c r="P97" s="167"/>
      <c r="Q97" s="168"/>
      <c r="R97" s="271"/>
      <c r="AO97" s="260"/>
      <c r="AP97" s="260"/>
      <c r="AQ97" s="260"/>
      <c r="AR97" s="260"/>
      <c r="AS97" s="260"/>
      <c r="AT97" s="260"/>
      <c r="AU97" s="260"/>
      <c r="AV97" s="260"/>
      <c r="AW97" s="260"/>
      <c r="AX97" s="260"/>
      <c r="AY97" s="260"/>
      <c r="AZ97" s="260" t="s">
        <v>169</v>
      </c>
      <c r="BA97" s="260"/>
      <c r="BB97" s="260"/>
      <c r="BC97" s="260"/>
      <c r="BD97" s="260"/>
      <c r="BE97" s="260"/>
      <c r="BF97" s="260"/>
      <c r="BG97" s="210"/>
      <c r="BH97" s="210"/>
      <c r="BI97" s="210"/>
    </row>
    <row r="98" spans="1:61" x14ac:dyDescent="0.25">
      <c r="A98" s="171" t="s">
        <v>91</v>
      </c>
      <c r="B98" s="164"/>
      <c r="C98" s="299" t="s">
        <v>628</v>
      </c>
      <c r="D98" s="166"/>
      <c r="E98" s="168"/>
      <c r="F98" s="167"/>
      <c r="G98" s="168"/>
      <c r="H98" s="271"/>
      <c r="J98" s="171" t="s">
        <v>91</v>
      </c>
      <c r="K98" s="164"/>
      <c r="L98" s="299" t="s">
        <v>628</v>
      </c>
      <c r="M98" s="248"/>
      <c r="N98" s="166"/>
      <c r="O98" s="168"/>
      <c r="P98" s="167"/>
      <c r="Q98" s="168"/>
      <c r="R98" s="271"/>
      <c r="AO98" s="260"/>
      <c r="AP98" s="260"/>
      <c r="AQ98" s="260"/>
      <c r="AR98" s="260"/>
      <c r="AS98" s="260"/>
      <c r="AT98" s="260"/>
      <c r="AU98" s="260"/>
      <c r="AV98" s="260"/>
      <c r="AW98" s="260"/>
      <c r="AX98" s="260"/>
      <c r="AY98" s="260"/>
      <c r="AZ98" s="260" t="s">
        <v>169</v>
      </c>
      <c r="BA98" s="260"/>
      <c r="BB98" s="260"/>
      <c r="BC98" s="260"/>
      <c r="BD98" s="260"/>
      <c r="BE98" s="260"/>
      <c r="BF98" s="260"/>
      <c r="BG98" s="210"/>
      <c r="BH98" s="210"/>
      <c r="BI98" s="210"/>
    </row>
    <row r="99" spans="1:61" x14ac:dyDescent="0.25">
      <c r="A99" s="171" t="s">
        <v>91</v>
      </c>
      <c r="B99" s="164"/>
      <c r="C99" s="299" t="s">
        <v>628</v>
      </c>
      <c r="D99" s="166"/>
      <c r="E99" s="168"/>
      <c r="F99" s="167"/>
      <c r="G99" s="168"/>
      <c r="H99" s="271"/>
      <c r="J99" s="171" t="s">
        <v>91</v>
      </c>
      <c r="K99" s="164"/>
      <c r="L99" s="299" t="s">
        <v>628</v>
      </c>
      <c r="M99" s="248"/>
      <c r="N99" s="166"/>
      <c r="O99" s="168"/>
      <c r="P99" s="167"/>
      <c r="Q99" s="168"/>
      <c r="R99" s="271"/>
      <c r="AO99" s="260"/>
      <c r="AP99" s="260"/>
      <c r="AQ99" s="260"/>
      <c r="AR99" s="260"/>
      <c r="AS99" s="260"/>
      <c r="AT99" s="260"/>
      <c r="AU99" s="260"/>
      <c r="AV99" s="260"/>
      <c r="AW99" s="260"/>
      <c r="AX99" s="260"/>
      <c r="AY99" s="260"/>
      <c r="AZ99" s="260" t="s">
        <v>169</v>
      </c>
      <c r="BA99" s="260"/>
      <c r="BB99" s="260"/>
      <c r="BC99" s="260"/>
      <c r="BD99" s="260"/>
      <c r="BE99" s="260"/>
      <c r="BF99" s="260"/>
      <c r="BG99" s="210"/>
      <c r="BH99" s="210"/>
      <c r="BI99" s="210"/>
    </row>
    <row r="100" spans="1:61" x14ac:dyDescent="0.25">
      <c r="A100" s="171" t="s">
        <v>91</v>
      </c>
      <c r="B100" s="164"/>
      <c r="C100" s="299" t="s">
        <v>628</v>
      </c>
      <c r="D100" s="166"/>
      <c r="E100" s="168"/>
      <c r="F100" s="167"/>
      <c r="G100" s="168"/>
      <c r="H100" s="271"/>
      <c r="J100" s="171" t="s">
        <v>91</v>
      </c>
      <c r="K100" s="164"/>
      <c r="L100" s="299" t="s">
        <v>628</v>
      </c>
      <c r="M100" s="248"/>
      <c r="N100" s="166"/>
      <c r="O100" s="168"/>
      <c r="P100" s="167"/>
      <c r="Q100" s="168"/>
      <c r="R100" s="271"/>
      <c r="AO100" s="260"/>
      <c r="AP100" s="260"/>
      <c r="AQ100" s="260"/>
      <c r="AR100" s="260"/>
      <c r="AS100" s="260"/>
      <c r="AT100" s="260"/>
      <c r="AU100" s="260"/>
      <c r="AV100" s="260"/>
      <c r="AW100" s="260"/>
      <c r="AX100" s="260"/>
      <c r="AY100" s="260"/>
      <c r="AZ100" s="260" t="s">
        <v>169</v>
      </c>
      <c r="BA100" s="260"/>
      <c r="BB100" s="260"/>
      <c r="BC100" s="260"/>
      <c r="BD100" s="260"/>
      <c r="BE100" s="260"/>
      <c r="BF100" s="260"/>
      <c r="BG100" s="210"/>
      <c r="BH100" s="210"/>
      <c r="BI100" s="210"/>
    </row>
    <row r="101" spans="1:61" x14ac:dyDescent="0.25">
      <c r="A101" s="171" t="s">
        <v>91</v>
      </c>
      <c r="B101" s="164"/>
      <c r="C101" s="299" t="s">
        <v>628</v>
      </c>
      <c r="D101" s="166"/>
      <c r="E101" s="168"/>
      <c r="F101" s="167"/>
      <c r="G101" s="168"/>
      <c r="H101" s="271"/>
      <c r="J101" s="171" t="s">
        <v>91</v>
      </c>
      <c r="K101" s="164"/>
      <c r="L101" s="299" t="s">
        <v>628</v>
      </c>
      <c r="M101" s="248"/>
      <c r="N101" s="166"/>
      <c r="O101" s="168"/>
      <c r="P101" s="167"/>
      <c r="Q101" s="168"/>
      <c r="R101" s="271"/>
      <c r="AO101" s="260"/>
      <c r="AP101" s="260"/>
      <c r="AQ101" s="260"/>
      <c r="AR101" s="260"/>
      <c r="AS101" s="260"/>
      <c r="AT101" s="260"/>
      <c r="AU101" s="260"/>
      <c r="AV101" s="260"/>
      <c r="AW101" s="260"/>
      <c r="AX101" s="260"/>
      <c r="AY101" s="260"/>
      <c r="AZ101" s="260" t="s">
        <v>169</v>
      </c>
      <c r="BA101" s="260"/>
      <c r="BB101" s="260"/>
      <c r="BC101" s="260"/>
      <c r="BD101" s="260"/>
      <c r="BE101" s="260"/>
      <c r="BF101" s="260"/>
      <c r="BG101" s="210"/>
      <c r="BH101" s="210"/>
      <c r="BI101" s="210"/>
    </row>
    <row r="102" spans="1:61" x14ac:dyDescent="0.25">
      <c r="A102" s="171" t="s">
        <v>91</v>
      </c>
      <c r="B102" s="164"/>
      <c r="C102" s="299" t="s">
        <v>628</v>
      </c>
      <c r="D102" s="166"/>
      <c r="E102" s="168"/>
      <c r="F102" s="167"/>
      <c r="G102" s="168"/>
      <c r="H102" s="271"/>
      <c r="J102" s="171" t="s">
        <v>91</v>
      </c>
      <c r="K102" s="164"/>
      <c r="L102" s="299" t="s">
        <v>628</v>
      </c>
      <c r="M102" s="248"/>
      <c r="N102" s="166"/>
      <c r="O102" s="168"/>
      <c r="P102" s="167"/>
      <c r="Q102" s="168"/>
      <c r="R102" s="271"/>
      <c r="AO102" s="260"/>
      <c r="AP102" s="260"/>
      <c r="AQ102" s="260"/>
      <c r="AR102" s="260"/>
      <c r="AS102" s="260"/>
      <c r="AT102" s="260"/>
      <c r="AU102" s="260"/>
      <c r="AV102" s="260"/>
      <c r="AW102" s="260"/>
      <c r="AX102" s="260"/>
      <c r="AY102" s="260"/>
      <c r="AZ102" s="260" t="s">
        <v>169</v>
      </c>
      <c r="BA102" s="260"/>
      <c r="BB102" s="260"/>
      <c r="BC102" s="260"/>
      <c r="BD102" s="260"/>
      <c r="BE102" s="260"/>
      <c r="BF102" s="260"/>
      <c r="BG102" s="210"/>
      <c r="BH102" s="210"/>
      <c r="BI102" s="210"/>
    </row>
    <row r="103" spans="1:61" x14ac:dyDescent="0.25">
      <c r="A103" s="171" t="s">
        <v>91</v>
      </c>
      <c r="B103" s="164"/>
      <c r="C103" s="299" t="s">
        <v>628</v>
      </c>
      <c r="D103" s="166"/>
      <c r="E103" s="168"/>
      <c r="F103" s="167"/>
      <c r="G103" s="168"/>
      <c r="H103" s="271"/>
      <c r="J103" s="171" t="s">
        <v>91</v>
      </c>
      <c r="K103" s="164"/>
      <c r="L103" s="299" t="s">
        <v>628</v>
      </c>
      <c r="M103" s="248"/>
      <c r="N103" s="166"/>
      <c r="O103" s="168"/>
      <c r="P103" s="167"/>
      <c r="Q103" s="168"/>
      <c r="R103" s="271"/>
      <c r="AO103" s="260"/>
      <c r="AP103" s="260"/>
      <c r="AQ103" s="260"/>
      <c r="AR103" s="260"/>
      <c r="AS103" s="260"/>
      <c r="AT103" s="260"/>
      <c r="AU103" s="260"/>
      <c r="AV103" s="260"/>
      <c r="AW103" s="260"/>
      <c r="AX103" s="260"/>
      <c r="AY103" s="260"/>
      <c r="AZ103" s="260" t="s">
        <v>169</v>
      </c>
      <c r="BA103" s="260"/>
      <c r="BB103" s="260"/>
      <c r="BC103" s="260"/>
      <c r="BD103" s="260"/>
      <c r="BE103" s="260"/>
      <c r="BF103" s="260"/>
      <c r="BG103" s="210"/>
      <c r="BH103" s="210"/>
      <c r="BI103" s="210"/>
    </row>
    <row r="104" spans="1:61" x14ac:dyDescent="0.25">
      <c r="A104" s="171" t="s">
        <v>91</v>
      </c>
      <c r="B104" s="164"/>
      <c r="C104" s="299" t="s">
        <v>628</v>
      </c>
      <c r="D104" s="166"/>
      <c r="E104" s="168"/>
      <c r="F104" s="167"/>
      <c r="G104" s="168"/>
      <c r="H104" s="271"/>
      <c r="J104" s="171" t="s">
        <v>91</v>
      </c>
      <c r="K104" s="164"/>
      <c r="L104" s="299" t="s">
        <v>628</v>
      </c>
      <c r="M104" s="248"/>
      <c r="N104" s="166"/>
      <c r="O104" s="168"/>
      <c r="P104" s="167"/>
      <c r="Q104" s="168"/>
      <c r="R104" s="271"/>
      <c r="AO104" s="260"/>
      <c r="AP104" s="260"/>
      <c r="AQ104" s="260"/>
      <c r="AR104" s="260"/>
      <c r="AS104" s="260"/>
      <c r="AT104" s="260"/>
      <c r="AU104" s="260"/>
      <c r="AV104" s="260"/>
      <c r="AW104" s="260"/>
      <c r="AX104" s="260"/>
      <c r="AY104" s="260"/>
      <c r="AZ104" s="260" t="s">
        <v>169</v>
      </c>
      <c r="BA104" s="260"/>
      <c r="BB104" s="260"/>
      <c r="BC104" s="260"/>
      <c r="BD104" s="260"/>
      <c r="BE104" s="260"/>
      <c r="BF104" s="260"/>
      <c r="BG104" s="210"/>
      <c r="BH104" s="210"/>
      <c r="BI104" s="210"/>
    </row>
    <row r="105" spans="1:61" x14ac:dyDescent="0.25">
      <c r="A105" s="171" t="s">
        <v>91</v>
      </c>
      <c r="B105" s="164"/>
      <c r="C105" s="299" t="s">
        <v>628</v>
      </c>
      <c r="D105" s="166"/>
      <c r="E105" s="168"/>
      <c r="F105" s="167"/>
      <c r="G105" s="168"/>
      <c r="H105" s="271"/>
      <c r="J105" s="171" t="s">
        <v>91</v>
      </c>
      <c r="K105" s="164"/>
      <c r="L105" s="299" t="s">
        <v>628</v>
      </c>
      <c r="M105" s="248"/>
      <c r="N105" s="166"/>
      <c r="O105" s="168"/>
      <c r="P105" s="167"/>
      <c r="Q105" s="168"/>
      <c r="R105" s="271"/>
      <c r="AO105" s="260"/>
      <c r="AP105" s="260"/>
      <c r="AQ105" s="260"/>
      <c r="AR105" s="260"/>
      <c r="AS105" s="260"/>
      <c r="AT105" s="260"/>
      <c r="AU105" s="260"/>
      <c r="AV105" s="260"/>
      <c r="AW105" s="260"/>
      <c r="AX105" s="260"/>
      <c r="AY105" s="260"/>
      <c r="AZ105" s="260" t="s">
        <v>169</v>
      </c>
      <c r="BA105" s="260"/>
      <c r="BB105" s="260"/>
      <c r="BC105" s="260"/>
      <c r="BD105" s="260"/>
      <c r="BE105" s="260"/>
      <c r="BF105" s="260"/>
      <c r="BG105" s="210"/>
      <c r="BH105" s="210"/>
      <c r="BI105" s="210"/>
    </row>
    <row r="106" spans="1:61" x14ac:dyDescent="0.25">
      <c r="A106" s="171" t="s">
        <v>91</v>
      </c>
      <c r="B106" s="164"/>
      <c r="C106" s="299" t="s">
        <v>628</v>
      </c>
      <c r="D106" s="166"/>
      <c r="E106" s="168"/>
      <c r="F106" s="167"/>
      <c r="G106" s="168"/>
      <c r="H106" s="271"/>
      <c r="J106" s="171" t="s">
        <v>91</v>
      </c>
      <c r="K106" s="164"/>
      <c r="L106" s="299" t="s">
        <v>628</v>
      </c>
      <c r="M106" s="248"/>
      <c r="N106" s="166"/>
      <c r="O106" s="168"/>
      <c r="P106" s="167"/>
      <c r="Q106" s="168"/>
      <c r="R106" s="271"/>
      <c r="AO106" s="260"/>
      <c r="AP106" s="260"/>
      <c r="AQ106" s="260"/>
      <c r="AR106" s="260"/>
      <c r="AS106" s="260"/>
      <c r="AT106" s="260"/>
      <c r="AU106" s="260"/>
      <c r="AV106" s="260"/>
      <c r="AW106" s="260"/>
      <c r="AX106" s="260"/>
      <c r="AY106" s="260"/>
      <c r="AZ106" s="260" t="s">
        <v>169</v>
      </c>
      <c r="BA106" s="260"/>
      <c r="BB106" s="260"/>
      <c r="BC106" s="260"/>
      <c r="BD106" s="260"/>
      <c r="BE106" s="260"/>
      <c r="BF106" s="260"/>
      <c r="BG106" s="210"/>
      <c r="BH106" s="210"/>
      <c r="BI106" s="210"/>
    </row>
    <row r="107" spans="1:61" x14ac:dyDescent="0.25">
      <c r="A107" s="171" t="s">
        <v>91</v>
      </c>
      <c r="B107" s="164"/>
      <c r="C107" s="299" t="s">
        <v>628</v>
      </c>
      <c r="D107" s="166"/>
      <c r="E107" s="168"/>
      <c r="F107" s="167"/>
      <c r="G107" s="168"/>
      <c r="H107" s="271"/>
      <c r="J107" s="171" t="s">
        <v>91</v>
      </c>
      <c r="K107" s="164"/>
      <c r="L107" s="299" t="s">
        <v>628</v>
      </c>
      <c r="M107" s="248"/>
      <c r="N107" s="166"/>
      <c r="O107" s="168"/>
      <c r="P107" s="167"/>
      <c r="Q107" s="168"/>
      <c r="R107" s="271"/>
      <c r="AO107" s="260"/>
      <c r="AP107" s="260"/>
      <c r="AQ107" s="260"/>
      <c r="AR107" s="260"/>
      <c r="AS107" s="260"/>
      <c r="AT107" s="260"/>
      <c r="AU107" s="260"/>
      <c r="AV107" s="260"/>
      <c r="AW107" s="260"/>
      <c r="AX107" s="260"/>
      <c r="AY107" s="260"/>
      <c r="AZ107" s="260" t="s">
        <v>169</v>
      </c>
      <c r="BA107" s="260"/>
      <c r="BB107" s="260"/>
      <c r="BC107" s="260"/>
      <c r="BD107" s="260"/>
      <c r="BE107" s="260"/>
      <c r="BF107" s="260"/>
      <c r="BG107" s="210"/>
      <c r="BH107" s="210"/>
      <c r="BI107" s="210"/>
    </row>
    <row r="108" spans="1:61" x14ac:dyDescent="0.25">
      <c r="A108" s="171" t="s">
        <v>91</v>
      </c>
      <c r="B108" s="164"/>
      <c r="C108" s="299" t="s">
        <v>628</v>
      </c>
      <c r="D108" s="166"/>
      <c r="E108" s="168"/>
      <c r="F108" s="167"/>
      <c r="G108" s="168"/>
      <c r="H108" s="271"/>
      <c r="J108" s="171" t="s">
        <v>91</v>
      </c>
      <c r="K108" s="164"/>
      <c r="L108" s="299" t="s">
        <v>628</v>
      </c>
      <c r="M108" s="248"/>
      <c r="N108" s="166"/>
      <c r="O108" s="168"/>
      <c r="P108" s="167"/>
      <c r="Q108" s="168"/>
      <c r="R108" s="271"/>
      <c r="AO108" s="260"/>
      <c r="AP108" s="260"/>
      <c r="AQ108" s="260"/>
      <c r="AR108" s="260"/>
      <c r="AS108" s="260"/>
      <c r="AT108" s="260"/>
      <c r="AU108" s="260"/>
      <c r="AV108" s="260"/>
      <c r="AW108" s="260"/>
      <c r="AX108" s="260"/>
      <c r="AY108" s="260"/>
      <c r="AZ108" s="260" t="s">
        <v>169</v>
      </c>
      <c r="BA108" s="260"/>
      <c r="BB108" s="260"/>
      <c r="BC108" s="260"/>
      <c r="BD108" s="260"/>
      <c r="BE108" s="260"/>
      <c r="BF108" s="260"/>
      <c r="BG108" s="210"/>
      <c r="BH108" s="210"/>
      <c r="BI108" s="210"/>
    </row>
    <row r="109" spans="1:61" x14ac:dyDescent="0.25">
      <c r="A109" s="171" t="s">
        <v>91</v>
      </c>
      <c r="B109" s="164"/>
      <c r="C109" s="299" t="s">
        <v>628</v>
      </c>
      <c r="D109" s="166"/>
      <c r="E109" s="168"/>
      <c r="F109" s="167"/>
      <c r="G109" s="168"/>
      <c r="H109" s="271"/>
      <c r="J109" s="171" t="s">
        <v>91</v>
      </c>
      <c r="K109" s="164"/>
      <c r="L109" s="299" t="s">
        <v>628</v>
      </c>
      <c r="M109" s="248"/>
      <c r="N109" s="166"/>
      <c r="O109" s="168"/>
      <c r="P109" s="167"/>
      <c r="Q109" s="168"/>
      <c r="R109" s="271"/>
      <c r="AO109" s="260"/>
      <c r="AP109" s="260"/>
      <c r="AQ109" s="260"/>
      <c r="AR109" s="260"/>
      <c r="AS109" s="260"/>
      <c r="AT109" s="260"/>
      <c r="AU109" s="260"/>
      <c r="AV109" s="260"/>
      <c r="AW109" s="260"/>
      <c r="AX109" s="260"/>
      <c r="AY109" s="260"/>
      <c r="AZ109" s="260" t="s">
        <v>169</v>
      </c>
      <c r="BA109" s="260"/>
      <c r="BB109" s="260"/>
      <c r="BC109" s="260"/>
      <c r="BD109" s="260"/>
      <c r="BE109" s="260"/>
      <c r="BF109" s="260"/>
      <c r="BG109" s="210"/>
      <c r="BH109" s="210"/>
      <c r="BI109" s="210"/>
    </row>
    <row r="110" spans="1:61" x14ac:dyDescent="0.25">
      <c r="A110" s="171" t="s">
        <v>91</v>
      </c>
      <c r="B110" s="164"/>
      <c r="C110" s="299" t="s">
        <v>628</v>
      </c>
      <c r="D110" s="166"/>
      <c r="E110" s="168"/>
      <c r="F110" s="167"/>
      <c r="G110" s="168"/>
      <c r="H110" s="271"/>
      <c r="J110" s="171" t="s">
        <v>91</v>
      </c>
      <c r="K110" s="164"/>
      <c r="L110" s="299" t="s">
        <v>628</v>
      </c>
      <c r="M110" s="248"/>
      <c r="N110" s="166"/>
      <c r="O110" s="168"/>
      <c r="P110" s="167"/>
      <c r="Q110" s="168"/>
      <c r="R110" s="271"/>
      <c r="AO110" s="260"/>
      <c r="AP110" s="260"/>
      <c r="AQ110" s="260"/>
      <c r="AR110" s="260"/>
      <c r="AS110" s="260"/>
      <c r="AT110" s="260"/>
      <c r="AU110" s="260"/>
      <c r="AV110" s="260"/>
      <c r="AW110" s="260"/>
      <c r="AX110" s="260"/>
      <c r="AY110" s="260"/>
      <c r="AZ110" s="260" t="s">
        <v>169</v>
      </c>
      <c r="BA110" s="260"/>
      <c r="BB110" s="260"/>
      <c r="BC110" s="260"/>
      <c r="BD110" s="260"/>
      <c r="BE110" s="260"/>
      <c r="BF110" s="260"/>
      <c r="BG110" s="210"/>
      <c r="BH110" s="210"/>
      <c r="BI110" s="210"/>
    </row>
    <row r="111" spans="1:61" x14ac:dyDescent="0.25">
      <c r="A111" s="171" t="s">
        <v>91</v>
      </c>
      <c r="B111" s="164"/>
      <c r="C111" s="299" t="s">
        <v>628</v>
      </c>
      <c r="D111" s="166"/>
      <c r="E111" s="168"/>
      <c r="F111" s="167"/>
      <c r="G111" s="168"/>
      <c r="H111" s="271"/>
      <c r="J111" s="171" t="s">
        <v>91</v>
      </c>
      <c r="K111" s="164"/>
      <c r="L111" s="299" t="s">
        <v>628</v>
      </c>
      <c r="M111" s="248"/>
      <c r="N111" s="166"/>
      <c r="O111" s="168"/>
      <c r="P111" s="167"/>
      <c r="Q111" s="168"/>
      <c r="R111" s="271"/>
      <c r="AO111" s="260"/>
      <c r="AP111" s="260"/>
      <c r="AQ111" s="260"/>
      <c r="AR111" s="260"/>
      <c r="AS111" s="260"/>
      <c r="AT111" s="260"/>
      <c r="AU111" s="260"/>
      <c r="AV111" s="260"/>
      <c r="AW111" s="260"/>
      <c r="AX111" s="260"/>
      <c r="AY111" s="260"/>
      <c r="AZ111" s="260" t="s">
        <v>169</v>
      </c>
      <c r="BA111" s="260"/>
      <c r="BB111" s="260"/>
      <c r="BC111" s="260"/>
      <c r="BD111" s="260"/>
      <c r="BE111" s="260"/>
      <c r="BF111" s="260"/>
      <c r="BG111" s="210"/>
      <c r="BH111" s="210"/>
      <c r="BI111" s="210"/>
    </row>
    <row r="112" spans="1:61" x14ac:dyDescent="0.25">
      <c r="A112" s="171" t="s">
        <v>91</v>
      </c>
      <c r="B112" s="164"/>
      <c r="C112" s="299" t="s">
        <v>628</v>
      </c>
      <c r="D112" s="166"/>
      <c r="E112" s="168"/>
      <c r="F112" s="167"/>
      <c r="G112" s="168"/>
      <c r="H112" s="271"/>
      <c r="J112" s="171" t="s">
        <v>91</v>
      </c>
      <c r="K112" s="164"/>
      <c r="L112" s="299" t="s">
        <v>628</v>
      </c>
      <c r="M112" s="248"/>
      <c r="N112" s="166"/>
      <c r="O112" s="168"/>
      <c r="P112" s="167"/>
      <c r="Q112" s="168"/>
      <c r="R112" s="271"/>
      <c r="AO112" s="260"/>
      <c r="AP112" s="260"/>
      <c r="AQ112" s="260"/>
      <c r="AR112" s="260"/>
      <c r="AS112" s="260"/>
      <c r="AT112" s="260"/>
      <c r="AU112" s="260"/>
      <c r="AV112" s="260"/>
      <c r="AW112" s="260"/>
      <c r="AX112" s="260"/>
      <c r="AY112" s="260"/>
      <c r="AZ112" s="260" t="s">
        <v>169</v>
      </c>
      <c r="BA112" s="260"/>
      <c r="BB112" s="260"/>
      <c r="BC112" s="260"/>
      <c r="BD112" s="260"/>
      <c r="BE112" s="260"/>
      <c r="BF112" s="260"/>
      <c r="BG112" s="210"/>
      <c r="BH112" s="210"/>
      <c r="BI112" s="210"/>
    </row>
    <row r="113" spans="1:61" x14ac:dyDescent="0.25">
      <c r="A113" s="171" t="s">
        <v>91</v>
      </c>
      <c r="B113" s="164"/>
      <c r="C113" s="299" t="s">
        <v>628</v>
      </c>
      <c r="D113" s="166"/>
      <c r="E113" s="168"/>
      <c r="F113" s="167"/>
      <c r="G113" s="168"/>
      <c r="H113" s="271"/>
      <c r="J113" s="171" t="s">
        <v>91</v>
      </c>
      <c r="K113" s="164"/>
      <c r="L113" s="299" t="s">
        <v>628</v>
      </c>
      <c r="M113" s="248"/>
      <c r="N113" s="166"/>
      <c r="O113" s="168"/>
      <c r="P113" s="167"/>
      <c r="Q113" s="168"/>
      <c r="R113" s="271"/>
      <c r="AO113" s="260"/>
      <c r="AP113" s="260"/>
      <c r="AQ113" s="260"/>
      <c r="AR113" s="260"/>
      <c r="AS113" s="260"/>
      <c r="AT113" s="260"/>
      <c r="AU113" s="260"/>
      <c r="AV113" s="260"/>
      <c r="AW113" s="260"/>
      <c r="AX113" s="260"/>
      <c r="AY113" s="260"/>
      <c r="AZ113" s="260" t="s">
        <v>169</v>
      </c>
      <c r="BA113" s="260"/>
      <c r="BB113" s="260"/>
      <c r="BC113" s="260"/>
      <c r="BD113" s="260"/>
      <c r="BE113" s="260"/>
      <c r="BF113" s="260"/>
      <c r="BG113" s="210"/>
      <c r="BH113" s="210"/>
      <c r="BI113" s="210"/>
    </row>
    <row r="114" spans="1:61" x14ac:dyDescent="0.25">
      <c r="A114" s="171" t="s">
        <v>91</v>
      </c>
      <c r="B114" s="164"/>
      <c r="C114" s="299" t="s">
        <v>628</v>
      </c>
      <c r="D114" s="166"/>
      <c r="E114" s="168"/>
      <c r="F114" s="167"/>
      <c r="G114" s="168"/>
      <c r="H114" s="271"/>
      <c r="J114" s="171" t="s">
        <v>91</v>
      </c>
      <c r="K114" s="164"/>
      <c r="L114" s="299" t="s">
        <v>628</v>
      </c>
      <c r="M114" s="248"/>
      <c r="N114" s="166"/>
      <c r="O114" s="168"/>
      <c r="P114" s="167"/>
      <c r="Q114" s="168"/>
      <c r="R114" s="271"/>
      <c r="AO114" s="260"/>
      <c r="AP114" s="260"/>
      <c r="AQ114" s="260"/>
      <c r="AR114" s="260"/>
      <c r="AS114" s="260"/>
      <c r="AT114" s="260"/>
      <c r="AU114" s="260"/>
      <c r="AV114" s="260"/>
      <c r="AW114" s="260"/>
      <c r="AX114" s="260"/>
      <c r="AY114" s="260"/>
      <c r="AZ114" s="260" t="s">
        <v>169</v>
      </c>
      <c r="BA114" s="260"/>
      <c r="BB114" s="260"/>
      <c r="BC114" s="260"/>
      <c r="BD114" s="260"/>
      <c r="BE114" s="260"/>
      <c r="BF114" s="260"/>
      <c r="BG114" s="210"/>
      <c r="BH114" s="210"/>
      <c r="BI114" s="210"/>
    </row>
    <row r="115" spans="1:61" x14ac:dyDescent="0.25">
      <c r="A115" s="171" t="s">
        <v>91</v>
      </c>
      <c r="B115" s="164"/>
      <c r="C115" s="299" t="s">
        <v>628</v>
      </c>
      <c r="D115" s="166"/>
      <c r="E115" s="168"/>
      <c r="F115" s="167"/>
      <c r="G115" s="168"/>
      <c r="H115" s="271"/>
      <c r="J115" s="171" t="s">
        <v>91</v>
      </c>
      <c r="K115" s="164"/>
      <c r="L115" s="299" t="s">
        <v>628</v>
      </c>
      <c r="M115" s="248"/>
      <c r="N115" s="166"/>
      <c r="O115" s="168"/>
      <c r="P115" s="167"/>
      <c r="Q115" s="168"/>
      <c r="R115" s="271"/>
      <c r="AO115" s="260"/>
      <c r="AP115" s="260"/>
      <c r="AQ115" s="260"/>
      <c r="AR115" s="260"/>
      <c r="AS115" s="260"/>
      <c r="AT115" s="260"/>
      <c r="AU115" s="260"/>
      <c r="AV115" s="260"/>
      <c r="AW115" s="260"/>
      <c r="AX115" s="260"/>
      <c r="AY115" s="260"/>
      <c r="AZ115" s="260" t="s">
        <v>169</v>
      </c>
      <c r="BA115" s="260"/>
      <c r="BB115" s="260"/>
      <c r="BC115" s="260"/>
      <c r="BD115" s="260"/>
      <c r="BE115" s="260"/>
      <c r="BF115" s="260"/>
      <c r="BG115" s="210"/>
      <c r="BH115" s="210"/>
      <c r="BI115" s="210"/>
    </row>
    <row r="116" spans="1:61" x14ac:dyDescent="0.25">
      <c r="A116" s="171" t="s">
        <v>91</v>
      </c>
      <c r="B116" s="164"/>
      <c r="C116" s="299" t="s">
        <v>628</v>
      </c>
      <c r="D116" s="166"/>
      <c r="E116" s="168"/>
      <c r="F116" s="167"/>
      <c r="G116" s="168"/>
      <c r="H116" s="271"/>
      <c r="J116" s="171" t="s">
        <v>91</v>
      </c>
      <c r="K116" s="164"/>
      <c r="L116" s="299" t="s">
        <v>628</v>
      </c>
      <c r="M116" s="248"/>
      <c r="N116" s="166"/>
      <c r="O116" s="168"/>
      <c r="P116" s="167"/>
      <c r="Q116" s="168"/>
      <c r="R116" s="271"/>
      <c r="AO116" s="260"/>
      <c r="AP116" s="260"/>
      <c r="AQ116" s="260"/>
      <c r="AR116" s="260"/>
      <c r="AS116" s="260"/>
      <c r="AT116" s="260"/>
      <c r="AU116" s="260"/>
      <c r="AV116" s="260"/>
      <c r="AW116" s="260"/>
      <c r="AX116" s="260"/>
      <c r="AY116" s="260"/>
      <c r="AZ116" s="260" t="s">
        <v>169</v>
      </c>
      <c r="BA116" s="260"/>
      <c r="BB116" s="260"/>
      <c r="BC116" s="260"/>
      <c r="BD116" s="260"/>
      <c r="BE116" s="260"/>
      <c r="BF116" s="260"/>
      <c r="BG116" s="210"/>
      <c r="BH116" s="210"/>
      <c r="BI116" s="210"/>
    </row>
    <row r="117" spans="1:61" x14ac:dyDescent="0.25">
      <c r="A117" s="171" t="s">
        <v>91</v>
      </c>
      <c r="B117" s="164"/>
      <c r="C117" s="299" t="s">
        <v>628</v>
      </c>
      <c r="D117" s="166"/>
      <c r="E117" s="168"/>
      <c r="F117" s="167"/>
      <c r="G117" s="168"/>
      <c r="H117" s="271"/>
      <c r="J117" s="171" t="s">
        <v>91</v>
      </c>
      <c r="K117" s="164"/>
      <c r="L117" s="299" t="s">
        <v>628</v>
      </c>
      <c r="M117" s="248"/>
      <c r="N117" s="166"/>
      <c r="O117" s="168"/>
      <c r="P117" s="167"/>
      <c r="Q117" s="168"/>
      <c r="R117" s="271"/>
      <c r="AO117" s="260"/>
      <c r="AP117" s="260"/>
      <c r="AQ117" s="260"/>
      <c r="AR117" s="260"/>
      <c r="AS117" s="260"/>
      <c r="AT117" s="260"/>
      <c r="AU117" s="260"/>
      <c r="AV117" s="260"/>
      <c r="AW117" s="260"/>
      <c r="AX117" s="260"/>
      <c r="AY117" s="260"/>
      <c r="AZ117" s="260" t="s">
        <v>169</v>
      </c>
      <c r="BA117" s="260"/>
      <c r="BB117" s="260"/>
      <c r="BC117" s="260"/>
      <c r="BD117" s="260"/>
      <c r="BE117" s="260"/>
      <c r="BF117" s="260"/>
      <c r="BG117" s="210"/>
      <c r="BH117" s="210"/>
      <c r="BI117" s="210"/>
    </row>
    <row r="118" spans="1:61" x14ac:dyDescent="0.25">
      <c r="A118" s="171" t="s">
        <v>91</v>
      </c>
      <c r="B118" s="164"/>
      <c r="C118" s="299" t="s">
        <v>628</v>
      </c>
      <c r="D118" s="166"/>
      <c r="E118" s="168"/>
      <c r="F118" s="167"/>
      <c r="G118" s="168"/>
      <c r="H118" s="271"/>
      <c r="J118" s="171" t="s">
        <v>91</v>
      </c>
      <c r="K118" s="164"/>
      <c r="L118" s="299" t="s">
        <v>628</v>
      </c>
      <c r="M118" s="248"/>
      <c r="N118" s="166"/>
      <c r="O118" s="168"/>
      <c r="P118" s="167"/>
      <c r="Q118" s="168"/>
      <c r="R118" s="271"/>
      <c r="AO118" s="260"/>
      <c r="AP118" s="260"/>
      <c r="AQ118" s="260"/>
      <c r="AR118" s="260"/>
      <c r="AS118" s="260"/>
      <c r="AT118" s="260"/>
      <c r="AU118" s="260"/>
      <c r="AV118" s="260"/>
      <c r="AW118" s="260"/>
      <c r="AX118" s="260"/>
      <c r="AY118" s="260"/>
      <c r="AZ118" s="260" t="s">
        <v>169</v>
      </c>
      <c r="BA118" s="260"/>
      <c r="BB118" s="260"/>
      <c r="BC118" s="260"/>
      <c r="BD118" s="260"/>
      <c r="BE118" s="260"/>
      <c r="BF118" s="260"/>
      <c r="BG118" s="210"/>
      <c r="BH118" s="210"/>
      <c r="BI118" s="210"/>
    </row>
    <row r="119" spans="1:61" x14ac:dyDescent="0.25">
      <c r="A119" s="171" t="s">
        <v>91</v>
      </c>
      <c r="B119" s="164"/>
      <c r="C119" s="299" t="s">
        <v>628</v>
      </c>
      <c r="D119" s="166"/>
      <c r="E119" s="168"/>
      <c r="F119" s="167"/>
      <c r="G119" s="168"/>
      <c r="H119" s="271"/>
      <c r="J119" s="171" t="s">
        <v>91</v>
      </c>
      <c r="K119" s="164"/>
      <c r="L119" s="299" t="s">
        <v>628</v>
      </c>
      <c r="M119" s="248"/>
      <c r="N119" s="166"/>
      <c r="O119" s="168"/>
      <c r="P119" s="167"/>
      <c r="Q119" s="168"/>
      <c r="R119" s="271"/>
      <c r="AO119" s="260"/>
      <c r="AP119" s="260"/>
      <c r="AQ119" s="260"/>
      <c r="AR119" s="260"/>
      <c r="AS119" s="260"/>
      <c r="AT119" s="260"/>
      <c r="AU119" s="260"/>
      <c r="AV119" s="260"/>
      <c r="AW119" s="260"/>
      <c r="AX119" s="260"/>
      <c r="AY119" s="260"/>
      <c r="AZ119" s="260" t="s">
        <v>169</v>
      </c>
      <c r="BA119" s="260"/>
      <c r="BB119" s="260"/>
      <c r="BC119" s="260"/>
      <c r="BD119" s="260"/>
      <c r="BE119" s="260"/>
      <c r="BF119" s="260"/>
      <c r="BG119" s="210"/>
      <c r="BH119" s="210"/>
      <c r="BI119" s="210"/>
    </row>
    <row r="120" spans="1:61" x14ac:dyDescent="0.25">
      <c r="A120" s="171" t="s">
        <v>91</v>
      </c>
      <c r="B120" s="164"/>
      <c r="C120" s="299" t="s">
        <v>628</v>
      </c>
      <c r="D120" s="166"/>
      <c r="E120" s="168"/>
      <c r="F120" s="167"/>
      <c r="G120" s="168"/>
      <c r="H120" s="271"/>
      <c r="J120" s="171" t="s">
        <v>91</v>
      </c>
      <c r="K120" s="164"/>
      <c r="L120" s="299" t="s">
        <v>628</v>
      </c>
      <c r="M120" s="248"/>
      <c r="N120" s="166"/>
      <c r="O120" s="168"/>
      <c r="P120" s="167"/>
      <c r="Q120" s="168"/>
      <c r="R120" s="271"/>
      <c r="AO120" s="260"/>
      <c r="AP120" s="260"/>
      <c r="AQ120" s="260"/>
      <c r="AR120" s="260"/>
      <c r="AS120" s="260"/>
      <c r="AT120" s="260"/>
      <c r="AU120" s="260"/>
      <c r="AV120" s="260"/>
      <c r="AW120" s="260"/>
      <c r="AX120" s="260"/>
      <c r="AY120" s="260"/>
      <c r="AZ120" s="260" t="s">
        <v>169</v>
      </c>
      <c r="BA120" s="260"/>
      <c r="BB120" s="260"/>
      <c r="BC120" s="260"/>
      <c r="BD120" s="260"/>
      <c r="BE120" s="260"/>
      <c r="BF120" s="260"/>
      <c r="BG120" s="210"/>
      <c r="BH120" s="210"/>
      <c r="BI120" s="210"/>
    </row>
    <row r="121" spans="1:61" x14ac:dyDescent="0.25">
      <c r="A121" s="171" t="s">
        <v>91</v>
      </c>
      <c r="B121" s="164"/>
      <c r="C121" s="299" t="s">
        <v>628</v>
      </c>
      <c r="D121" s="166"/>
      <c r="E121" s="168"/>
      <c r="F121" s="167"/>
      <c r="G121" s="168"/>
      <c r="H121" s="271"/>
      <c r="J121" s="171" t="s">
        <v>91</v>
      </c>
      <c r="K121" s="164"/>
      <c r="L121" s="299" t="s">
        <v>628</v>
      </c>
      <c r="M121" s="248"/>
      <c r="N121" s="166"/>
      <c r="O121" s="168"/>
      <c r="P121" s="167"/>
      <c r="Q121" s="168"/>
      <c r="R121" s="271"/>
      <c r="AO121" s="260"/>
      <c r="AP121" s="260"/>
      <c r="AQ121" s="260"/>
      <c r="AR121" s="260"/>
      <c r="AS121" s="260"/>
      <c r="AT121" s="260"/>
      <c r="AU121" s="260"/>
      <c r="AV121" s="260"/>
      <c r="AW121" s="260"/>
      <c r="AX121" s="260"/>
      <c r="AY121" s="260"/>
      <c r="AZ121" s="260" t="s">
        <v>169</v>
      </c>
      <c r="BA121" s="260"/>
      <c r="BB121" s="260"/>
      <c r="BC121" s="260"/>
      <c r="BD121" s="260"/>
      <c r="BE121" s="260"/>
      <c r="BF121" s="260"/>
      <c r="BG121" s="210"/>
      <c r="BH121" s="210"/>
      <c r="BI121" s="210"/>
    </row>
    <row r="122" spans="1:61" x14ac:dyDescent="0.25">
      <c r="A122" s="171" t="s">
        <v>91</v>
      </c>
      <c r="B122" s="164"/>
      <c r="C122" s="299" t="s">
        <v>628</v>
      </c>
      <c r="D122" s="166"/>
      <c r="E122" s="168"/>
      <c r="F122" s="167"/>
      <c r="G122" s="168"/>
      <c r="H122" s="271"/>
      <c r="J122" s="171" t="s">
        <v>91</v>
      </c>
      <c r="K122" s="164"/>
      <c r="L122" s="299" t="s">
        <v>628</v>
      </c>
      <c r="M122" s="248"/>
      <c r="N122" s="166"/>
      <c r="O122" s="168"/>
      <c r="P122" s="167"/>
      <c r="Q122" s="168"/>
      <c r="R122" s="271"/>
      <c r="AO122" s="260"/>
      <c r="AP122" s="260"/>
      <c r="AQ122" s="260"/>
      <c r="AR122" s="260"/>
      <c r="AS122" s="260"/>
      <c r="AT122" s="260"/>
      <c r="AU122" s="260"/>
      <c r="AV122" s="260"/>
      <c r="AW122" s="260"/>
      <c r="AX122" s="260"/>
      <c r="AY122" s="260"/>
      <c r="AZ122" s="260" t="s">
        <v>169</v>
      </c>
      <c r="BA122" s="260"/>
      <c r="BB122" s="260"/>
      <c r="BC122" s="260"/>
      <c r="BD122" s="260"/>
      <c r="BE122" s="260"/>
      <c r="BF122" s="260"/>
      <c r="BG122" s="210"/>
      <c r="BH122" s="210"/>
      <c r="BI122" s="210"/>
    </row>
    <row r="123" spans="1:61" x14ac:dyDescent="0.25">
      <c r="A123" s="171" t="s">
        <v>91</v>
      </c>
      <c r="B123" s="164"/>
      <c r="C123" s="299" t="s">
        <v>628</v>
      </c>
      <c r="D123" s="166"/>
      <c r="E123" s="168"/>
      <c r="F123" s="167"/>
      <c r="G123" s="168"/>
      <c r="H123" s="271"/>
      <c r="J123" s="171" t="s">
        <v>91</v>
      </c>
      <c r="K123" s="164"/>
      <c r="L123" s="299" t="s">
        <v>628</v>
      </c>
      <c r="M123" s="248"/>
      <c r="N123" s="166"/>
      <c r="O123" s="168"/>
      <c r="P123" s="167"/>
      <c r="Q123" s="168"/>
      <c r="R123" s="271"/>
      <c r="AO123" s="260"/>
      <c r="AP123" s="260"/>
      <c r="AQ123" s="260"/>
      <c r="AR123" s="260"/>
      <c r="AS123" s="260"/>
      <c r="AT123" s="260"/>
      <c r="AU123" s="260"/>
      <c r="AV123" s="260"/>
      <c r="AW123" s="260"/>
      <c r="AX123" s="260"/>
      <c r="AY123" s="260"/>
      <c r="AZ123" s="260" t="s">
        <v>169</v>
      </c>
      <c r="BA123" s="260"/>
      <c r="BB123" s="260"/>
      <c r="BC123" s="260"/>
      <c r="BD123" s="260"/>
      <c r="BE123" s="260"/>
      <c r="BF123" s="260"/>
      <c r="BG123" s="210"/>
      <c r="BH123" s="210"/>
      <c r="BI123" s="210"/>
    </row>
    <row r="124" spans="1:61" x14ac:dyDescent="0.25">
      <c r="A124" s="171" t="s">
        <v>91</v>
      </c>
      <c r="B124" s="164"/>
      <c r="C124" s="299" t="s">
        <v>628</v>
      </c>
      <c r="D124" s="166"/>
      <c r="E124" s="168"/>
      <c r="F124" s="167"/>
      <c r="G124" s="168"/>
      <c r="H124" s="271"/>
      <c r="J124" s="171" t="s">
        <v>91</v>
      </c>
      <c r="K124" s="164"/>
      <c r="L124" s="299" t="s">
        <v>628</v>
      </c>
      <c r="M124" s="248"/>
      <c r="N124" s="166"/>
      <c r="O124" s="168"/>
      <c r="P124" s="167"/>
      <c r="Q124" s="168"/>
      <c r="R124" s="271"/>
      <c r="AO124" s="260"/>
      <c r="AP124" s="260"/>
      <c r="AQ124" s="260"/>
      <c r="AR124" s="260"/>
      <c r="AS124" s="260"/>
      <c r="AT124" s="260"/>
      <c r="AU124" s="260"/>
      <c r="AV124" s="260"/>
      <c r="AW124" s="260"/>
      <c r="AX124" s="260"/>
      <c r="AY124" s="260"/>
      <c r="AZ124" s="260" t="s">
        <v>169</v>
      </c>
      <c r="BA124" s="260"/>
      <c r="BB124" s="260"/>
      <c r="BC124" s="260"/>
      <c r="BD124" s="260"/>
      <c r="BE124" s="260"/>
      <c r="BF124" s="260"/>
      <c r="BG124" s="210"/>
      <c r="BH124" s="210"/>
      <c r="BI124" s="210"/>
    </row>
    <row r="125" spans="1:61" x14ac:dyDescent="0.25">
      <c r="A125" s="171" t="s">
        <v>91</v>
      </c>
      <c r="B125" s="164"/>
      <c r="C125" s="299" t="s">
        <v>628</v>
      </c>
      <c r="D125" s="166"/>
      <c r="E125" s="168"/>
      <c r="F125" s="167"/>
      <c r="G125" s="168"/>
      <c r="H125" s="271"/>
      <c r="J125" s="171" t="s">
        <v>91</v>
      </c>
      <c r="K125" s="164"/>
      <c r="L125" s="299" t="s">
        <v>628</v>
      </c>
      <c r="M125" s="248"/>
      <c r="N125" s="166"/>
      <c r="O125" s="168"/>
      <c r="P125" s="167"/>
      <c r="Q125" s="168"/>
      <c r="R125" s="271"/>
      <c r="AO125" s="260"/>
      <c r="AP125" s="260"/>
      <c r="AQ125" s="260"/>
      <c r="AR125" s="260"/>
      <c r="AS125" s="260"/>
      <c r="AT125" s="260"/>
      <c r="AU125" s="260"/>
      <c r="AV125" s="260"/>
      <c r="AW125" s="260"/>
      <c r="AX125" s="260"/>
      <c r="AY125" s="260"/>
      <c r="AZ125" s="260" t="s">
        <v>169</v>
      </c>
      <c r="BA125" s="260"/>
      <c r="BB125" s="260"/>
      <c r="BC125" s="260"/>
      <c r="BD125" s="260"/>
      <c r="BE125" s="260"/>
      <c r="BF125" s="260"/>
      <c r="BG125" s="210"/>
      <c r="BH125" s="210"/>
      <c r="BI125" s="210"/>
    </row>
    <row r="126" spans="1:61" x14ac:dyDescent="0.25">
      <c r="A126" s="171" t="s">
        <v>91</v>
      </c>
      <c r="B126" s="164"/>
      <c r="C126" s="299" t="s">
        <v>628</v>
      </c>
      <c r="D126" s="166"/>
      <c r="E126" s="168"/>
      <c r="F126" s="167"/>
      <c r="G126" s="168"/>
      <c r="H126" s="271"/>
      <c r="J126" s="171" t="s">
        <v>91</v>
      </c>
      <c r="K126" s="164"/>
      <c r="L126" s="299" t="s">
        <v>628</v>
      </c>
      <c r="M126" s="248"/>
      <c r="N126" s="166"/>
      <c r="O126" s="168"/>
      <c r="P126" s="167"/>
      <c r="Q126" s="168"/>
      <c r="R126" s="271"/>
      <c r="AO126" s="260"/>
      <c r="AP126" s="260"/>
      <c r="AQ126" s="260"/>
      <c r="AR126" s="260"/>
      <c r="AS126" s="260"/>
      <c r="AT126" s="260"/>
      <c r="AU126" s="260"/>
      <c r="AV126" s="260"/>
      <c r="AW126" s="260"/>
      <c r="AX126" s="260"/>
      <c r="AY126" s="260"/>
      <c r="AZ126" s="260" t="s">
        <v>169</v>
      </c>
      <c r="BA126" s="260"/>
      <c r="BB126" s="260"/>
      <c r="BC126" s="260"/>
      <c r="BD126" s="260"/>
      <c r="BE126" s="260"/>
      <c r="BF126" s="260"/>
      <c r="BG126" s="210"/>
      <c r="BH126" s="210"/>
      <c r="BI126" s="210"/>
    </row>
    <row r="127" spans="1:61" x14ac:dyDescent="0.25">
      <c r="A127" s="171" t="s">
        <v>91</v>
      </c>
      <c r="B127" s="164"/>
      <c r="C127" s="299" t="s">
        <v>628</v>
      </c>
      <c r="D127" s="166"/>
      <c r="E127" s="168"/>
      <c r="F127" s="167"/>
      <c r="G127" s="168"/>
      <c r="H127" s="271"/>
      <c r="J127" s="171" t="s">
        <v>91</v>
      </c>
      <c r="K127" s="164"/>
      <c r="L127" s="299" t="s">
        <v>628</v>
      </c>
      <c r="M127" s="248"/>
      <c r="N127" s="166"/>
      <c r="O127" s="168"/>
      <c r="P127" s="167"/>
      <c r="Q127" s="168"/>
      <c r="R127" s="271"/>
      <c r="AO127" s="260"/>
      <c r="AP127" s="260"/>
      <c r="AQ127" s="260"/>
      <c r="AR127" s="260"/>
      <c r="AS127" s="260"/>
      <c r="AT127" s="260"/>
      <c r="AU127" s="260"/>
      <c r="AV127" s="260"/>
      <c r="AW127" s="260"/>
      <c r="AX127" s="260"/>
      <c r="AY127" s="260"/>
      <c r="AZ127" s="260" t="s">
        <v>169</v>
      </c>
      <c r="BA127" s="260"/>
      <c r="BB127" s="260"/>
      <c r="BC127" s="260"/>
      <c r="BD127" s="260"/>
      <c r="BE127" s="260"/>
      <c r="BF127" s="260"/>
      <c r="BG127" s="210"/>
      <c r="BH127" s="210"/>
      <c r="BI127" s="210"/>
    </row>
    <row r="128" spans="1:61" x14ac:dyDescent="0.25">
      <c r="A128" s="171" t="s">
        <v>91</v>
      </c>
      <c r="B128" s="164"/>
      <c r="C128" s="299" t="s">
        <v>628</v>
      </c>
      <c r="D128" s="166"/>
      <c r="E128" s="168"/>
      <c r="F128" s="167"/>
      <c r="G128" s="168"/>
      <c r="H128" s="271"/>
      <c r="J128" s="171" t="s">
        <v>91</v>
      </c>
      <c r="K128" s="164"/>
      <c r="L128" s="299" t="s">
        <v>628</v>
      </c>
      <c r="M128" s="248"/>
      <c r="N128" s="166"/>
      <c r="O128" s="168"/>
      <c r="P128" s="167"/>
      <c r="Q128" s="168"/>
      <c r="R128" s="271"/>
      <c r="AO128" s="260"/>
      <c r="AP128" s="260"/>
      <c r="AQ128" s="260"/>
      <c r="AR128" s="260"/>
      <c r="AS128" s="260"/>
      <c r="AT128" s="260"/>
      <c r="AU128" s="260"/>
      <c r="AV128" s="260"/>
      <c r="AW128" s="260"/>
      <c r="AX128" s="260"/>
      <c r="AY128" s="260"/>
      <c r="AZ128" s="260" t="s">
        <v>169</v>
      </c>
      <c r="BA128" s="260"/>
      <c r="BB128" s="260"/>
      <c r="BC128" s="260"/>
      <c r="BD128" s="260"/>
      <c r="BE128" s="260"/>
      <c r="BF128" s="260"/>
      <c r="BG128" s="210"/>
      <c r="BH128" s="210"/>
      <c r="BI128" s="210"/>
    </row>
    <row r="129" spans="1:61" x14ac:dyDescent="0.25">
      <c r="A129" s="171" t="s">
        <v>91</v>
      </c>
      <c r="B129" s="164"/>
      <c r="C129" s="299" t="s">
        <v>628</v>
      </c>
      <c r="D129" s="166"/>
      <c r="E129" s="168"/>
      <c r="F129" s="167"/>
      <c r="G129" s="168"/>
      <c r="H129" s="271"/>
      <c r="J129" s="171" t="s">
        <v>91</v>
      </c>
      <c r="K129" s="164"/>
      <c r="L129" s="299" t="s">
        <v>628</v>
      </c>
      <c r="M129" s="248"/>
      <c r="N129" s="166"/>
      <c r="O129" s="168"/>
      <c r="P129" s="167"/>
      <c r="Q129" s="168"/>
      <c r="R129" s="271"/>
      <c r="AO129" s="260"/>
      <c r="AP129" s="260"/>
      <c r="AQ129" s="260"/>
      <c r="AR129" s="260"/>
      <c r="AS129" s="260"/>
      <c r="AT129" s="260"/>
      <c r="AU129" s="260"/>
      <c r="AV129" s="260"/>
      <c r="AW129" s="260"/>
      <c r="AX129" s="260"/>
      <c r="AY129" s="260"/>
      <c r="AZ129" s="260" t="s">
        <v>169</v>
      </c>
      <c r="BA129" s="260"/>
      <c r="BB129" s="260"/>
      <c r="BC129" s="260"/>
      <c r="BD129" s="260"/>
      <c r="BE129" s="260"/>
      <c r="BF129" s="260"/>
      <c r="BG129" s="210"/>
      <c r="BH129" s="210"/>
      <c r="BI129" s="210"/>
    </row>
    <row r="130" spans="1:61" x14ac:dyDescent="0.25">
      <c r="A130" s="171" t="s">
        <v>91</v>
      </c>
      <c r="B130" s="164"/>
      <c r="C130" s="299" t="s">
        <v>628</v>
      </c>
      <c r="D130" s="166"/>
      <c r="E130" s="168"/>
      <c r="F130" s="167"/>
      <c r="G130" s="168"/>
      <c r="H130" s="271"/>
      <c r="J130" s="171" t="s">
        <v>91</v>
      </c>
      <c r="K130" s="164"/>
      <c r="L130" s="299" t="s">
        <v>628</v>
      </c>
      <c r="M130" s="248"/>
      <c r="N130" s="166"/>
      <c r="O130" s="168"/>
      <c r="P130" s="167"/>
      <c r="Q130" s="168"/>
      <c r="R130" s="271"/>
      <c r="AO130" s="260"/>
      <c r="AP130" s="260"/>
      <c r="AQ130" s="260"/>
      <c r="AR130" s="260"/>
      <c r="AS130" s="260"/>
      <c r="AT130" s="260"/>
      <c r="AU130" s="260"/>
      <c r="AV130" s="260"/>
      <c r="AW130" s="260"/>
      <c r="AX130" s="260"/>
      <c r="AY130" s="260"/>
      <c r="AZ130" s="260" t="s">
        <v>169</v>
      </c>
      <c r="BA130" s="260"/>
      <c r="BB130" s="260"/>
      <c r="BC130" s="260"/>
      <c r="BD130" s="260"/>
      <c r="BE130" s="260"/>
      <c r="BF130" s="260"/>
      <c r="BG130" s="210"/>
      <c r="BH130" s="210"/>
      <c r="BI130" s="210"/>
    </row>
    <row r="131" spans="1:61" x14ac:dyDescent="0.25">
      <c r="A131" s="171" t="s">
        <v>91</v>
      </c>
      <c r="B131" s="164"/>
      <c r="C131" s="299" t="s">
        <v>628</v>
      </c>
      <c r="D131" s="166"/>
      <c r="E131" s="168"/>
      <c r="F131" s="167"/>
      <c r="G131" s="168"/>
      <c r="H131" s="271"/>
      <c r="J131" s="171" t="s">
        <v>91</v>
      </c>
      <c r="K131" s="164"/>
      <c r="L131" s="299" t="s">
        <v>628</v>
      </c>
      <c r="M131" s="248"/>
      <c r="N131" s="166"/>
      <c r="O131" s="168"/>
      <c r="P131" s="167"/>
      <c r="Q131" s="168"/>
      <c r="R131" s="271"/>
      <c r="AO131" s="260"/>
      <c r="AP131" s="260"/>
      <c r="AQ131" s="260"/>
      <c r="AR131" s="260"/>
      <c r="AS131" s="260"/>
      <c r="AT131" s="260"/>
      <c r="AU131" s="260"/>
      <c r="AV131" s="260"/>
      <c r="AW131" s="260"/>
      <c r="AX131" s="260"/>
      <c r="AY131" s="260"/>
      <c r="AZ131" s="260" t="s">
        <v>169</v>
      </c>
      <c r="BA131" s="260"/>
      <c r="BB131" s="260"/>
      <c r="BC131" s="260"/>
      <c r="BD131" s="260"/>
      <c r="BE131" s="260"/>
      <c r="BF131" s="260"/>
      <c r="BG131" s="210"/>
      <c r="BH131" s="210"/>
      <c r="BI131" s="210"/>
    </row>
    <row r="132" spans="1:61" x14ac:dyDescent="0.25">
      <c r="A132" s="171" t="s">
        <v>91</v>
      </c>
      <c r="B132" s="164"/>
      <c r="C132" s="299" t="s">
        <v>628</v>
      </c>
      <c r="D132" s="166"/>
      <c r="E132" s="168"/>
      <c r="F132" s="167"/>
      <c r="G132" s="168"/>
      <c r="H132" s="271"/>
      <c r="J132" s="171" t="s">
        <v>91</v>
      </c>
      <c r="K132" s="164"/>
      <c r="L132" s="299" t="s">
        <v>628</v>
      </c>
      <c r="M132" s="248"/>
      <c r="N132" s="166"/>
      <c r="O132" s="168"/>
      <c r="P132" s="167"/>
      <c r="Q132" s="168"/>
      <c r="R132" s="271"/>
      <c r="AO132" s="260"/>
      <c r="AP132" s="260"/>
      <c r="AQ132" s="260"/>
      <c r="AR132" s="260"/>
      <c r="AS132" s="260"/>
      <c r="AT132" s="260"/>
      <c r="AU132" s="260"/>
      <c r="AV132" s="260"/>
      <c r="AW132" s="260"/>
      <c r="AX132" s="260"/>
      <c r="AY132" s="260"/>
      <c r="AZ132" s="260" t="s">
        <v>169</v>
      </c>
      <c r="BA132" s="260"/>
      <c r="BB132" s="260"/>
      <c r="BC132" s="260"/>
      <c r="BD132" s="260"/>
      <c r="BE132" s="260"/>
      <c r="BF132" s="260"/>
      <c r="BG132" s="210"/>
      <c r="BH132" s="210"/>
      <c r="BI132" s="210"/>
    </row>
    <row r="133" spans="1:61" x14ac:dyDescent="0.25">
      <c r="A133" s="171" t="s">
        <v>91</v>
      </c>
      <c r="B133" s="164"/>
      <c r="C133" s="299" t="s">
        <v>628</v>
      </c>
      <c r="D133" s="166"/>
      <c r="E133" s="168"/>
      <c r="F133" s="167"/>
      <c r="G133" s="168"/>
      <c r="H133" s="271"/>
      <c r="J133" s="171" t="s">
        <v>91</v>
      </c>
      <c r="K133" s="164"/>
      <c r="L133" s="299" t="s">
        <v>628</v>
      </c>
      <c r="M133" s="248"/>
      <c r="N133" s="166"/>
      <c r="O133" s="168"/>
      <c r="P133" s="167"/>
      <c r="Q133" s="168"/>
      <c r="R133" s="271"/>
      <c r="AO133" s="260"/>
      <c r="AP133" s="260"/>
      <c r="AQ133" s="260"/>
      <c r="AR133" s="260"/>
      <c r="AS133" s="260"/>
      <c r="AT133" s="260"/>
      <c r="AU133" s="260"/>
      <c r="AV133" s="260"/>
      <c r="AW133" s="260"/>
      <c r="AX133" s="260"/>
      <c r="AY133" s="260"/>
      <c r="AZ133" s="260" t="s">
        <v>169</v>
      </c>
      <c r="BA133" s="260"/>
      <c r="BB133" s="260"/>
      <c r="BC133" s="260"/>
      <c r="BD133" s="260"/>
      <c r="BE133" s="260"/>
      <c r="BF133" s="260"/>
      <c r="BG133" s="210"/>
      <c r="BH133" s="210"/>
      <c r="BI133" s="210"/>
    </row>
    <row r="134" spans="1:61" x14ac:dyDescent="0.25">
      <c r="A134" s="171" t="s">
        <v>91</v>
      </c>
      <c r="B134" s="164"/>
      <c r="C134" s="299" t="s">
        <v>628</v>
      </c>
      <c r="D134" s="166"/>
      <c r="E134" s="168"/>
      <c r="F134" s="167"/>
      <c r="G134" s="168"/>
      <c r="H134" s="271"/>
      <c r="J134" s="171" t="s">
        <v>91</v>
      </c>
      <c r="K134" s="164"/>
      <c r="L134" s="299" t="s">
        <v>628</v>
      </c>
      <c r="M134" s="248"/>
      <c r="N134" s="166"/>
      <c r="O134" s="168"/>
      <c r="P134" s="167"/>
      <c r="Q134" s="168"/>
      <c r="R134" s="271"/>
      <c r="AO134" s="260"/>
      <c r="AP134" s="260"/>
      <c r="AQ134" s="260"/>
      <c r="AR134" s="260"/>
      <c r="AS134" s="260"/>
      <c r="AT134" s="260"/>
      <c r="AU134" s="260"/>
      <c r="AV134" s="260"/>
      <c r="AW134" s="260"/>
      <c r="AX134" s="260"/>
      <c r="AY134" s="260"/>
      <c r="AZ134" s="260" t="s">
        <v>169</v>
      </c>
      <c r="BA134" s="260"/>
      <c r="BB134" s="260"/>
      <c r="BC134" s="260"/>
      <c r="BD134" s="260"/>
      <c r="BE134" s="260"/>
      <c r="BF134" s="260"/>
      <c r="BG134" s="210"/>
      <c r="BH134" s="210"/>
      <c r="BI134" s="210"/>
    </row>
    <row r="135" spans="1:61" x14ac:dyDescent="0.25">
      <c r="A135" s="171" t="s">
        <v>91</v>
      </c>
      <c r="B135" s="164"/>
      <c r="C135" s="299" t="s">
        <v>628</v>
      </c>
      <c r="D135" s="166"/>
      <c r="E135" s="168"/>
      <c r="F135" s="167"/>
      <c r="G135" s="168"/>
      <c r="H135" s="271"/>
      <c r="J135" s="171" t="s">
        <v>91</v>
      </c>
      <c r="K135" s="164"/>
      <c r="L135" s="299" t="s">
        <v>628</v>
      </c>
      <c r="M135" s="248"/>
      <c r="N135" s="166"/>
      <c r="O135" s="168"/>
      <c r="P135" s="167"/>
      <c r="Q135" s="168"/>
      <c r="R135" s="271"/>
      <c r="AO135" s="260"/>
      <c r="AP135" s="260"/>
      <c r="AQ135" s="260"/>
      <c r="AR135" s="260"/>
      <c r="AS135" s="260"/>
      <c r="AT135" s="260"/>
      <c r="AU135" s="260"/>
      <c r="AV135" s="260"/>
      <c r="AW135" s="260"/>
      <c r="AX135" s="260"/>
      <c r="AY135" s="260"/>
      <c r="AZ135" s="260" t="s">
        <v>169</v>
      </c>
      <c r="BA135" s="260"/>
      <c r="BB135" s="260"/>
      <c r="BC135" s="260"/>
      <c r="BD135" s="260"/>
      <c r="BE135" s="260"/>
      <c r="BF135" s="260"/>
      <c r="BG135" s="210"/>
      <c r="BH135" s="210"/>
      <c r="BI135" s="210"/>
    </row>
    <row r="136" spans="1:61" x14ac:dyDescent="0.25">
      <c r="A136" s="171" t="s">
        <v>91</v>
      </c>
      <c r="B136" s="164"/>
      <c r="C136" s="299" t="s">
        <v>628</v>
      </c>
      <c r="D136" s="166"/>
      <c r="E136" s="168"/>
      <c r="F136" s="167"/>
      <c r="G136" s="168"/>
      <c r="H136" s="271"/>
      <c r="J136" s="171" t="s">
        <v>91</v>
      </c>
      <c r="K136" s="164"/>
      <c r="L136" s="299" t="s">
        <v>628</v>
      </c>
      <c r="M136" s="248"/>
      <c r="N136" s="166"/>
      <c r="O136" s="168"/>
      <c r="P136" s="167"/>
      <c r="Q136" s="168"/>
      <c r="R136" s="271"/>
      <c r="AO136" s="260"/>
      <c r="AP136" s="260"/>
      <c r="AQ136" s="260"/>
      <c r="AR136" s="260"/>
      <c r="AS136" s="260"/>
      <c r="AT136" s="260"/>
      <c r="AU136" s="260"/>
      <c r="AV136" s="260"/>
      <c r="AW136" s="260"/>
      <c r="AX136" s="260"/>
      <c r="AY136" s="260"/>
      <c r="AZ136" s="260" t="s">
        <v>169</v>
      </c>
      <c r="BA136" s="260"/>
      <c r="BB136" s="260"/>
      <c r="BC136" s="260"/>
      <c r="BD136" s="260"/>
      <c r="BE136" s="260"/>
      <c r="BF136" s="260"/>
      <c r="BG136" s="210"/>
      <c r="BH136" s="210"/>
      <c r="BI136" s="210"/>
    </row>
    <row r="137" spans="1:61" x14ac:dyDescent="0.25">
      <c r="A137" s="171" t="s">
        <v>91</v>
      </c>
      <c r="B137" s="164"/>
      <c r="C137" s="299" t="s">
        <v>628</v>
      </c>
      <c r="D137" s="166"/>
      <c r="E137" s="168"/>
      <c r="F137" s="167"/>
      <c r="G137" s="168"/>
      <c r="H137" s="271"/>
      <c r="J137" s="171" t="s">
        <v>91</v>
      </c>
      <c r="K137" s="164"/>
      <c r="L137" s="299" t="s">
        <v>628</v>
      </c>
      <c r="M137" s="248"/>
      <c r="N137" s="166"/>
      <c r="O137" s="168"/>
      <c r="P137" s="167"/>
      <c r="Q137" s="168"/>
      <c r="R137" s="271"/>
      <c r="AO137" s="260"/>
      <c r="AP137" s="260"/>
      <c r="AQ137" s="260"/>
      <c r="AR137" s="260"/>
      <c r="AS137" s="260"/>
      <c r="AT137" s="260"/>
      <c r="AU137" s="260"/>
      <c r="AV137" s="260"/>
      <c r="AW137" s="260"/>
      <c r="AX137" s="260"/>
      <c r="AY137" s="260"/>
      <c r="AZ137" s="260" t="s">
        <v>169</v>
      </c>
      <c r="BA137" s="260"/>
      <c r="BB137" s="260"/>
      <c r="BC137" s="260"/>
      <c r="BD137" s="260"/>
      <c r="BE137" s="260"/>
      <c r="BF137" s="260"/>
      <c r="BG137" s="210"/>
      <c r="BH137" s="210"/>
      <c r="BI137" s="210"/>
    </row>
    <row r="138" spans="1:61" x14ac:dyDescent="0.25">
      <c r="A138" s="171" t="s">
        <v>91</v>
      </c>
      <c r="B138" s="164"/>
      <c r="C138" s="299" t="s">
        <v>628</v>
      </c>
      <c r="D138" s="166"/>
      <c r="E138" s="168"/>
      <c r="F138" s="167"/>
      <c r="G138" s="168"/>
      <c r="H138" s="271"/>
      <c r="J138" s="171" t="s">
        <v>91</v>
      </c>
      <c r="K138" s="164"/>
      <c r="L138" s="299" t="s">
        <v>628</v>
      </c>
      <c r="M138" s="248"/>
      <c r="N138" s="166"/>
      <c r="O138" s="168"/>
      <c r="P138" s="167"/>
      <c r="Q138" s="168"/>
      <c r="R138" s="271"/>
      <c r="AO138" s="260"/>
      <c r="AP138" s="260"/>
      <c r="AQ138" s="260"/>
      <c r="AR138" s="260"/>
      <c r="AS138" s="260"/>
      <c r="AT138" s="260"/>
      <c r="AU138" s="260"/>
      <c r="AV138" s="260"/>
      <c r="AW138" s="260"/>
      <c r="AX138" s="260"/>
      <c r="AY138" s="260"/>
      <c r="AZ138" s="260" t="s">
        <v>169</v>
      </c>
      <c r="BA138" s="260"/>
      <c r="BB138" s="260"/>
      <c r="BC138" s="260"/>
      <c r="BD138" s="260"/>
      <c r="BE138" s="260"/>
      <c r="BF138" s="260"/>
      <c r="BG138" s="210"/>
      <c r="BH138" s="210"/>
      <c r="BI138" s="210"/>
    </row>
    <row r="139" spans="1:61" x14ac:dyDescent="0.25">
      <c r="A139" s="171" t="s">
        <v>91</v>
      </c>
      <c r="B139" s="164"/>
      <c r="C139" s="299" t="s">
        <v>628</v>
      </c>
      <c r="D139" s="166"/>
      <c r="E139" s="168"/>
      <c r="F139" s="167"/>
      <c r="G139" s="168"/>
      <c r="H139" s="271"/>
      <c r="J139" s="171" t="s">
        <v>91</v>
      </c>
      <c r="K139" s="164"/>
      <c r="L139" s="299" t="s">
        <v>628</v>
      </c>
      <c r="M139" s="248"/>
      <c r="N139" s="166"/>
      <c r="O139" s="168"/>
      <c r="P139" s="167"/>
      <c r="Q139" s="168"/>
      <c r="R139" s="271"/>
      <c r="AO139" s="260"/>
      <c r="AP139" s="260"/>
      <c r="AQ139" s="260"/>
      <c r="AR139" s="260"/>
      <c r="AS139" s="260"/>
      <c r="AT139" s="260"/>
      <c r="AU139" s="260"/>
      <c r="AV139" s="260"/>
      <c r="AW139" s="260"/>
      <c r="AX139" s="260"/>
      <c r="AY139" s="260"/>
      <c r="AZ139" s="260" t="s">
        <v>169</v>
      </c>
      <c r="BA139" s="260"/>
      <c r="BB139" s="260"/>
      <c r="BC139" s="260"/>
      <c r="BD139" s="260"/>
      <c r="BE139" s="260"/>
      <c r="BF139" s="260"/>
      <c r="BG139" s="210"/>
      <c r="BH139" s="210"/>
      <c r="BI139" s="210"/>
    </row>
    <row r="140" spans="1:61" x14ac:dyDescent="0.25">
      <c r="A140" s="171" t="s">
        <v>91</v>
      </c>
      <c r="B140" s="164"/>
      <c r="C140" s="299" t="s">
        <v>628</v>
      </c>
      <c r="D140" s="166"/>
      <c r="E140" s="168"/>
      <c r="F140" s="167"/>
      <c r="G140" s="168"/>
      <c r="H140" s="271"/>
      <c r="J140" s="171" t="s">
        <v>91</v>
      </c>
      <c r="K140" s="164"/>
      <c r="L140" s="299" t="s">
        <v>628</v>
      </c>
      <c r="M140" s="248"/>
      <c r="N140" s="166"/>
      <c r="O140" s="168"/>
      <c r="P140" s="167"/>
      <c r="Q140" s="168"/>
      <c r="R140" s="271"/>
      <c r="AO140" s="260"/>
      <c r="AP140" s="260"/>
      <c r="AQ140" s="260"/>
      <c r="AR140" s="260"/>
      <c r="AS140" s="260"/>
      <c r="AT140" s="260"/>
      <c r="AU140" s="260"/>
      <c r="AV140" s="260"/>
      <c r="AW140" s="260"/>
      <c r="AX140" s="260"/>
      <c r="AY140" s="260"/>
      <c r="AZ140" s="260" t="s">
        <v>169</v>
      </c>
      <c r="BA140" s="260"/>
      <c r="BB140" s="260"/>
      <c r="BC140" s="260"/>
      <c r="BD140" s="260"/>
      <c r="BE140" s="260"/>
      <c r="BF140" s="260"/>
      <c r="BG140" s="210"/>
      <c r="BH140" s="210"/>
      <c r="BI140" s="210"/>
    </row>
    <row r="141" spans="1:61" x14ac:dyDescent="0.25">
      <c r="A141" s="171" t="s">
        <v>91</v>
      </c>
      <c r="B141" s="164"/>
      <c r="C141" s="299" t="s">
        <v>628</v>
      </c>
      <c r="D141" s="166"/>
      <c r="E141" s="168"/>
      <c r="F141" s="167"/>
      <c r="G141" s="168"/>
      <c r="H141" s="271"/>
      <c r="J141" s="171" t="s">
        <v>91</v>
      </c>
      <c r="K141" s="164"/>
      <c r="L141" s="299" t="s">
        <v>628</v>
      </c>
      <c r="M141" s="248"/>
      <c r="N141" s="166"/>
      <c r="O141" s="168"/>
      <c r="P141" s="167"/>
      <c r="Q141" s="168"/>
      <c r="R141" s="271"/>
      <c r="AO141" s="260"/>
      <c r="AP141" s="260"/>
      <c r="AQ141" s="260"/>
      <c r="AR141" s="260"/>
      <c r="AS141" s="260"/>
      <c r="AT141" s="260"/>
      <c r="AU141" s="260"/>
      <c r="AV141" s="260"/>
      <c r="AW141" s="260"/>
      <c r="AX141" s="260"/>
      <c r="AY141" s="260"/>
      <c r="AZ141" s="260" t="s">
        <v>169</v>
      </c>
      <c r="BA141" s="260"/>
      <c r="BB141" s="260"/>
      <c r="BC141" s="260"/>
      <c r="BD141" s="260"/>
      <c r="BE141" s="260"/>
      <c r="BF141" s="260"/>
      <c r="BG141" s="210"/>
      <c r="BH141" s="210"/>
      <c r="BI141" s="210"/>
    </row>
    <row r="142" spans="1:61" x14ac:dyDescent="0.25">
      <c r="A142" s="171" t="s">
        <v>91</v>
      </c>
      <c r="B142" s="164"/>
      <c r="C142" s="299" t="s">
        <v>628</v>
      </c>
      <c r="D142" s="166"/>
      <c r="E142" s="168"/>
      <c r="F142" s="167"/>
      <c r="G142" s="168"/>
      <c r="H142" s="271"/>
      <c r="J142" s="171" t="s">
        <v>91</v>
      </c>
      <c r="K142" s="164"/>
      <c r="L142" s="299" t="s">
        <v>628</v>
      </c>
      <c r="M142" s="248"/>
      <c r="N142" s="166"/>
      <c r="O142" s="168"/>
      <c r="P142" s="167"/>
      <c r="Q142" s="168"/>
      <c r="R142" s="271"/>
      <c r="AO142" s="260"/>
      <c r="AP142" s="260"/>
      <c r="AQ142" s="260"/>
      <c r="AR142" s="260"/>
      <c r="AS142" s="260"/>
      <c r="AT142" s="260"/>
      <c r="AU142" s="260"/>
      <c r="AV142" s="260"/>
      <c r="AW142" s="260"/>
      <c r="AX142" s="260"/>
      <c r="AY142" s="260"/>
      <c r="AZ142" s="260" t="s">
        <v>169</v>
      </c>
      <c r="BA142" s="260"/>
      <c r="BB142" s="260"/>
      <c r="BC142" s="260"/>
      <c r="BD142" s="260"/>
      <c r="BE142" s="260"/>
      <c r="BF142" s="260"/>
      <c r="BG142" s="210"/>
      <c r="BH142" s="210"/>
      <c r="BI142" s="210"/>
    </row>
    <row r="143" spans="1:61" x14ac:dyDescent="0.25">
      <c r="A143" s="171" t="s">
        <v>91</v>
      </c>
      <c r="B143" s="164"/>
      <c r="C143" s="299" t="s">
        <v>628</v>
      </c>
      <c r="D143" s="166"/>
      <c r="E143" s="168"/>
      <c r="F143" s="167"/>
      <c r="G143" s="168"/>
      <c r="H143" s="271"/>
      <c r="J143" s="171" t="s">
        <v>91</v>
      </c>
      <c r="K143" s="164"/>
      <c r="L143" s="299" t="s">
        <v>628</v>
      </c>
      <c r="M143" s="248"/>
      <c r="N143" s="166"/>
      <c r="O143" s="168"/>
      <c r="P143" s="167"/>
      <c r="Q143" s="168"/>
      <c r="R143" s="271"/>
      <c r="AO143" s="260"/>
      <c r="AP143" s="260"/>
      <c r="AQ143" s="260"/>
      <c r="AR143" s="260"/>
      <c r="AS143" s="260"/>
      <c r="AT143" s="260"/>
      <c r="AU143" s="260"/>
      <c r="AV143" s="260"/>
      <c r="AW143" s="260"/>
      <c r="AX143" s="260"/>
      <c r="AY143" s="260"/>
      <c r="AZ143" s="260" t="s">
        <v>169</v>
      </c>
      <c r="BA143" s="260"/>
      <c r="BB143" s="260"/>
      <c r="BC143" s="260"/>
      <c r="BD143" s="260"/>
      <c r="BE143" s="260"/>
      <c r="BF143" s="260"/>
      <c r="BG143" s="210"/>
      <c r="BH143" s="210"/>
      <c r="BI143" s="210"/>
    </row>
    <row r="144" spans="1:61" x14ac:dyDescent="0.25">
      <c r="A144" s="171" t="s">
        <v>91</v>
      </c>
      <c r="B144" s="164"/>
      <c r="C144" s="299" t="s">
        <v>628</v>
      </c>
      <c r="D144" s="166"/>
      <c r="E144" s="168"/>
      <c r="F144" s="167"/>
      <c r="G144" s="168"/>
      <c r="H144" s="271"/>
      <c r="J144" s="171" t="s">
        <v>91</v>
      </c>
      <c r="K144" s="164"/>
      <c r="L144" s="299" t="s">
        <v>628</v>
      </c>
      <c r="M144" s="248"/>
      <c r="N144" s="166"/>
      <c r="O144" s="168"/>
      <c r="P144" s="167"/>
      <c r="Q144" s="168"/>
      <c r="R144" s="271"/>
      <c r="AO144" s="260"/>
      <c r="AP144" s="260"/>
      <c r="AQ144" s="260"/>
      <c r="AR144" s="260"/>
      <c r="AS144" s="260"/>
      <c r="AT144" s="260"/>
      <c r="AU144" s="260"/>
      <c r="AV144" s="260"/>
      <c r="AW144" s="260"/>
      <c r="AX144" s="260"/>
      <c r="AY144" s="260"/>
      <c r="AZ144" s="260" t="s">
        <v>169</v>
      </c>
      <c r="BA144" s="260"/>
      <c r="BB144" s="260"/>
      <c r="BC144" s="260"/>
      <c r="BD144" s="260"/>
      <c r="BE144" s="260"/>
      <c r="BF144" s="260"/>
      <c r="BG144" s="210"/>
      <c r="BH144" s="210"/>
      <c r="BI144" s="210"/>
    </row>
    <row r="145" spans="1:61" x14ac:dyDescent="0.25">
      <c r="A145" s="171" t="s">
        <v>91</v>
      </c>
      <c r="B145" s="164"/>
      <c r="C145" s="299" t="s">
        <v>628</v>
      </c>
      <c r="D145" s="166"/>
      <c r="E145" s="168"/>
      <c r="F145" s="167"/>
      <c r="G145" s="168"/>
      <c r="H145" s="271"/>
      <c r="J145" s="171" t="s">
        <v>91</v>
      </c>
      <c r="K145" s="164"/>
      <c r="L145" s="299" t="s">
        <v>628</v>
      </c>
      <c r="M145" s="248"/>
      <c r="N145" s="166"/>
      <c r="O145" s="168"/>
      <c r="P145" s="167"/>
      <c r="Q145" s="168"/>
      <c r="R145" s="271"/>
      <c r="AO145" s="260"/>
      <c r="AP145" s="260"/>
      <c r="AQ145" s="260"/>
      <c r="AR145" s="260"/>
      <c r="AS145" s="260"/>
      <c r="AT145" s="260"/>
      <c r="AU145" s="260"/>
      <c r="AV145" s="260"/>
      <c r="AW145" s="260"/>
      <c r="AX145" s="260"/>
      <c r="AY145" s="260"/>
      <c r="AZ145" s="260" t="s">
        <v>169</v>
      </c>
      <c r="BA145" s="260"/>
      <c r="BB145" s="260"/>
      <c r="BC145" s="260"/>
      <c r="BD145" s="260"/>
      <c r="BE145" s="260"/>
      <c r="BF145" s="260"/>
      <c r="BG145" s="210"/>
      <c r="BH145" s="210"/>
      <c r="BI145" s="210"/>
    </row>
    <row r="146" spans="1:61" x14ac:dyDescent="0.25">
      <c r="A146" s="171" t="s">
        <v>91</v>
      </c>
      <c r="B146" s="164"/>
      <c r="C146" s="299" t="s">
        <v>628</v>
      </c>
      <c r="D146" s="166"/>
      <c r="E146" s="168"/>
      <c r="F146" s="167"/>
      <c r="G146" s="168"/>
      <c r="H146" s="271"/>
      <c r="J146" s="171" t="s">
        <v>91</v>
      </c>
      <c r="K146" s="164"/>
      <c r="L146" s="299" t="s">
        <v>628</v>
      </c>
      <c r="M146" s="248"/>
      <c r="N146" s="166"/>
      <c r="O146" s="168"/>
      <c r="P146" s="167"/>
      <c r="Q146" s="168"/>
      <c r="R146" s="271"/>
      <c r="AO146" s="260"/>
      <c r="AP146" s="260"/>
      <c r="AQ146" s="260"/>
      <c r="AR146" s="260"/>
      <c r="AS146" s="260"/>
      <c r="AT146" s="260"/>
      <c r="AU146" s="260"/>
      <c r="AV146" s="260"/>
      <c r="AW146" s="260"/>
      <c r="AX146" s="260"/>
      <c r="AY146" s="260"/>
      <c r="AZ146" s="260" t="s">
        <v>169</v>
      </c>
      <c r="BA146" s="260"/>
      <c r="BB146" s="260"/>
      <c r="BC146" s="260"/>
      <c r="BD146" s="260"/>
      <c r="BE146" s="260"/>
      <c r="BF146" s="260"/>
      <c r="BG146" s="210"/>
      <c r="BH146" s="210"/>
      <c r="BI146" s="210"/>
    </row>
    <row r="147" spans="1:61" x14ac:dyDescent="0.25">
      <c r="A147" s="171" t="s">
        <v>91</v>
      </c>
      <c r="B147" s="164"/>
      <c r="C147" s="299" t="s">
        <v>628</v>
      </c>
      <c r="D147" s="166"/>
      <c r="E147" s="168"/>
      <c r="F147" s="167"/>
      <c r="G147" s="168"/>
      <c r="H147" s="271"/>
      <c r="J147" s="171" t="s">
        <v>91</v>
      </c>
      <c r="K147" s="164"/>
      <c r="L147" s="299" t="s">
        <v>628</v>
      </c>
      <c r="M147" s="248"/>
      <c r="N147" s="166"/>
      <c r="O147" s="168"/>
      <c r="P147" s="167"/>
      <c r="Q147" s="168"/>
      <c r="R147" s="271"/>
      <c r="AO147" s="260"/>
      <c r="AP147" s="260"/>
      <c r="AQ147" s="260"/>
      <c r="AR147" s="260"/>
      <c r="AS147" s="260"/>
      <c r="AT147" s="260"/>
      <c r="AU147" s="260"/>
      <c r="AV147" s="260"/>
      <c r="AW147" s="260"/>
      <c r="AX147" s="260"/>
      <c r="AY147" s="260"/>
      <c r="AZ147" s="260" t="s">
        <v>169</v>
      </c>
      <c r="BA147" s="260"/>
      <c r="BB147" s="260"/>
      <c r="BC147" s="260"/>
      <c r="BD147" s="260"/>
      <c r="BE147" s="260"/>
      <c r="BF147" s="260"/>
      <c r="BG147" s="210"/>
      <c r="BH147" s="210"/>
      <c r="BI147" s="210"/>
    </row>
    <row r="148" spans="1:61" x14ac:dyDescent="0.25">
      <c r="A148" s="171" t="s">
        <v>91</v>
      </c>
      <c r="B148" s="164"/>
      <c r="C148" s="299" t="s">
        <v>628</v>
      </c>
      <c r="D148" s="166"/>
      <c r="E148" s="168"/>
      <c r="F148" s="167"/>
      <c r="G148" s="168"/>
      <c r="H148" s="271"/>
      <c r="J148" s="171" t="s">
        <v>91</v>
      </c>
      <c r="K148" s="164"/>
      <c r="L148" s="299" t="s">
        <v>628</v>
      </c>
      <c r="M148" s="248"/>
      <c r="N148" s="166"/>
      <c r="O148" s="168"/>
      <c r="P148" s="167"/>
      <c r="Q148" s="168"/>
      <c r="R148" s="271"/>
      <c r="AO148" s="260"/>
      <c r="AP148" s="260"/>
      <c r="AQ148" s="260"/>
      <c r="AR148" s="260"/>
      <c r="AS148" s="260"/>
      <c r="AT148" s="260"/>
      <c r="AU148" s="260"/>
      <c r="AV148" s="260"/>
      <c r="AW148" s="260"/>
      <c r="AX148" s="260"/>
      <c r="AY148" s="260"/>
      <c r="AZ148" s="260" t="s">
        <v>169</v>
      </c>
      <c r="BA148" s="260"/>
      <c r="BB148" s="260"/>
      <c r="BC148" s="260"/>
      <c r="BD148" s="260"/>
      <c r="BE148" s="260"/>
      <c r="BF148" s="260"/>
      <c r="BG148" s="210"/>
      <c r="BH148" s="210"/>
      <c r="BI148" s="210"/>
    </row>
    <row r="149" spans="1:61" x14ac:dyDescent="0.25">
      <c r="A149" s="171" t="s">
        <v>91</v>
      </c>
      <c r="B149" s="164"/>
      <c r="C149" s="299" t="s">
        <v>628</v>
      </c>
      <c r="D149" s="166"/>
      <c r="E149" s="168"/>
      <c r="F149" s="167"/>
      <c r="G149" s="168"/>
      <c r="H149" s="271"/>
      <c r="J149" s="171" t="s">
        <v>91</v>
      </c>
      <c r="K149" s="164"/>
      <c r="L149" s="299" t="s">
        <v>628</v>
      </c>
      <c r="M149" s="248"/>
      <c r="N149" s="166"/>
      <c r="O149" s="168"/>
      <c r="P149" s="167"/>
      <c r="Q149" s="168"/>
      <c r="R149" s="271"/>
      <c r="AO149" s="260"/>
      <c r="AP149" s="260"/>
      <c r="AQ149" s="260"/>
      <c r="AR149" s="260"/>
      <c r="AS149" s="260"/>
      <c r="AT149" s="260"/>
      <c r="AU149" s="260"/>
      <c r="AV149" s="260"/>
      <c r="AW149" s="260"/>
      <c r="AX149" s="260"/>
      <c r="AY149" s="260"/>
      <c r="AZ149" s="260" t="s">
        <v>169</v>
      </c>
      <c r="BA149" s="260"/>
      <c r="BB149" s="260"/>
      <c r="BC149" s="260"/>
      <c r="BD149" s="260"/>
      <c r="BE149" s="260"/>
      <c r="BF149" s="260"/>
      <c r="BG149" s="210"/>
      <c r="BH149" s="210"/>
      <c r="BI149" s="210"/>
    </row>
    <row r="150" spans="1:61" x14ac:dyDescent="0.25">
      <c r="A150" s="171" t="s">
        <v>91</v>
      </c>
      <c r="B150" s="164"/>
      <c r="C150" s="299" t="s">
        <v>628</v>
      </c>
      <c r="D150" s="166"/>
      <c r="E150" s="168"/>
      <c r="F150" s="167"/>
      <c r="G150" s="168"/>
      <c r="H150" s="271"/>
      <c r="J150" s="171" t="s">
        <v>91</v>
      </c>
      <c r="K150" s="164"/>
      <c r="L150" s="299" t="s">
        <v>628</v>
      </c>
      <c r="M150" s="248"/>
      <c r="N150" s="166"/>
      <c r="O150" s="168"/>
      <c r="P150" s="167"/>
      <c r="Q150" s="168"/>
      <c r="R150" s="271"/>
      <c r="AO150" s="260"/>
      <c r="AP150" s="260"/>
      <c r="AQ150" s="260"/>
      <c r="AR150" s="260"/>
      <c r="AS150" s="260"/>
      <c r="AT150" s="260"/>
      <c r="AU150" s="260"/>
      <c r="AV150" s="260"/>
      <c r="AW150" s="260"/>
      <c r="AX150" s="260"/>
      <c r="AY150" s="260"/>
      <c r="AZ150" s="260" t="s">
        <v>169</v>
      </c>
      <c r="BA150" s="260"/>
      <c r="BB150" s="260"/>
      <c r="BC150" s="260"/>
      <c r="BD150" s="260"/>
      <c r="BE150" s="260"/>
      <c r="BF150" s="260"/>
      <c r="BG150" s="210"/>
      <c r="BH150" s="210"/>
      <c r="BI150" s="210"/>
    </row>
    <row r="151" spans="1:61" x14ac:dyDescent="0.25">
      <c r="A151" s="171" t="s">
        <v>91</v>
      </c>
      <c r="B151" s="164"/>
      <c r="C151" s="299" t="s">
        <v>628</v>
      </c>
      <c r="D151" s="166"/>
      <c r="E151" s="168"/>
      <c r="F151" s="167"/>
      <c r="G151" s="168"/>
      <c r="H151" s="271"/>
      <c r="J151" s="171" t="s">
        <v>91</v>
      </c>
      <c r="K151" s="164"/>
      <c r="L151" s="299" t="s">
        <v>628</v>
      </c>
      <c r="M151" s="248"/>
      <c r="N151" s="166"/>
      <c r="O151" s="168"/>
      <c r="P151" s="167"/>
      <c r="Q151" s="168"/>
      <c r="R151" s="271"/>
      <c r="AO151" s="260"/>
      <c r="AP151" s="260"/>
      <c r="AQ151" s="260"/>
      <c r="AR151" s="260"/>
      <c r="AS151" s="260"/>
      <c r="AT151" s="260"/>
      <c r="AU151" s="260"/>
      <c r="AV151" s="260"/>
      <c r="AW151" s="260"/>
      <c r="AX151" s="260"/>
      <c r="AY151" s="260"/>
      <c r="AZ151" s="260" t="s">
        <v>169</v>
      </c>
      <c r="BA151" s="260"/>
      <c r="BB151" s="260"/>
      <c r="BC151" s="260"/>
      <c r="BD151" s="260"/>
      <c r="BE151" s="260"/>
      <c r="BF151" s="260"/>
      <c r="BG151" s="210"/>
      <c r="BH151" s="210"/>
      <c r="BI151" s="210"/>
    </row>
    <row r="152" spans="1:61" x14ac:dyDescent="0.25">
      <c r="A152" s="171" t="s">
        <v>91</v>
      </c>
      <c r="B152" s="164"/>
      <c r="C152" s="299" t="s">
        <v>628</v>
      </c>
      <c r="D152" s="166"/>
      <c r="E152" s="168"/>
      <c r="F152" s="167"/>
      <c r="G152" s="168"/>
      <c r="H152" s="271"/>
      <c r="J152" s="171" t="s">
        <v>91</v>
      </c>
      <c r="K152" s="164"/>
      <c r="L152" s="299" t="s">
        <v>628</v>
      </c>
      <c r="M152" s="248"/>
      <c r="N152" s="166"/>
      <c r="O152" s="168"/>
      <c r="P152" s="167"/>
      <c r="Q152" s="168"/>
      <c r="R152" s="271"/>
      <c r="AO152" s="260"/>
      <c r="AP152" s="260"/>
      <c r="AQ152" s="260"/>
      <c r="AR152" s="260"/>
      <c r="AS152" s="260"/>
      <c r="AT152" s="260"/>
      <c r="AU152" s="260"/>
      <c r="AV152" s="260"/>
      <c r="AW152" s="260"/>
      <c r="AX152" s="260"/>
      <c r="AY152" s="260"/>
      <c r="AZ152" s="260" t="s">
        <v>169</v>
      </c>
      <c r="BA152" s="260"/>
      <c r="BB152" s="260"/>
      <c r="BC152" s="260"/>
      <c r="BD152" s="260"/>
      <c r="BE152" s="260"/>
      <c r="BF152" s="260"/>
      <c r="BG152" s="210"/>
      <c r="BH152" s="210"/>
      <c r="BI152" s="210"/>
    </row>
    <row r="153" spans="1:61" x14ac:dyDescent="0.25">
      <c r="A153" s="171" t="s">
        <v>91</v>
      </c>
      <c r="B153" s="164"/>
      <c r="C153" s="299" t="s">
        <v>628</v>
      </c>
      <c r="D153" s="166"/>
      <c r="E153" s="168"/>
      <c r="F153" s="167"/>
      <c r="G153" s="168"/>
      <c r="H153" s="271"/>
      <c r="J153" s="171" t="s">
        <v>91</v>
      </c>
      <c r="K153" s="164"/>
      <c r="L153" s="299" t="s">
        <v>628</v>
      </c>
      <c r="M153" s="248"/>
      <c r="N153" s="166"/>
      <c r="O153" s="168"/>
      <c r="P153" s="167"/>
      <c r="Q153" s="168"/>
      <c r="R153" s="271"/>
      <c r="AO153" s="260"/>
      <c r="AP153" s="260"/>
      <c r="AQ153" s="260"/>
      <c r="AR153" s="260"/>
      <c r="AS153" s="260"/>
      <c r="AT153" s="260"/>
      <c r="AU153" s="260"/>
      <c r="AV153" s="260"/>
      <c r="AW153" s="260"/>
      <c r="AX153" s="260"/>
      <c r="AY153" s="260"/>
      <c r="AZ153" s="260" t="s">
        <v>169</v>
      </c>
      <c r="BA153" s="260"/>
      <c r="BB153" s="260"/>
      <c r="BC153" s="260"/>
      <c r="BD153" s="260"/>
      <c r="BE153" s="260"/>
      <c r="BF153" s="260"/>
      <c r="BG153" s="210"/>
      <c r="BH153" s="210"/>
      <c r="BI153" s="210"/>
    </row>
    <row r="154" spans="1:61" x14ac:dyDescent="0.25">
      <c r="A154" s="171" t="s">
        <v>91</v>
      </c>
      <c r="B154" s="164"/>
      <c r="C154" s="299" t="s">
        <v>628</v>
      </c>
      <c r="D154" s="166"/>
      <c r="E154" s="168"/>
      <c r="F154" s="167"/>
      <c r="G154" s="168"/>
      <c r="H154" s="271"/>
      <c r="J154" s="171" t="s">
        <v>91</v>
      </c>
      <c r="K154" s="164"/>
      <c r="L154" s="299" t="s">
        <v>628</v>
      </c>
      <c r="M154" s="248"/>
      <c r="N154" s="166"/>
      <c r="O154" s="168"/>
      <c r="P154" s="167"/>
      <c r="Q154" s="168"/>
      <c r="R154" s="271"/>
      <c r="AO154" s="260"/>
      <c r="AP154" s="260"/>
      <c r="AQ154" s="260"/>
      <c r="AR154" s="260"/>
      <c r="AS154" s="260"/>
      <c r="AT154" s="260"/>
      <c r="AU154" s="260"/>
      <c r="AV154" s="260"/>
      <c r="AW154" s="260"/>
      <c r="AX154" s="260"/>
      <c r="AY154" s="260"/>
      <c r="AZ154" s="260" t="s">
        <v>169</v>
      </c>
      <c r="BA154" s="260"/>
      <c r="BB154" s="260"/>
      <c r="BC154" s="260"/>
      <c r="BD154" s="260"/>
      <c r="BE154" s="260"/>
      <c r="BF154" s="260"/>
      <c r="BG154" s="210"/>
      <c r="BH154" s="210"/>
      <c r="BI154" s="210"/>
    </row>
    <row r="155" spans="1:61" x14ac:dyDescent="0.25">
      <c r="A155" s="171" t="s">
        <v>91</v>
      </c>
      <c r="B155" s="164"/>
      <c r="C155" s="299" t="s">
        <v>628</v>
      </c>
      <c r="D155" s="166"/>
      <c r="E155" s="168"/>
      <c r="F155" s="167"/>
      <c r="G155" s="168"/>
      <c r="H155" s="271"/>
      <c r="J155" s="171" t="s">
        <v>91</v>
      </c>
      <c r="K155" s="164"/>
      <c r="L155" s="299" t="s">
        <v>628</v>
      </c>
      <c r="M155" s="248"/>
      <c r="N155" s="166"/>
      <c r="O155" s="168"/>
      <c r="P155" s="167"/>
      <c r="Q155" s="168"/>
      <c r="R155" s="271"/>
      <c r="AO155" s="260"/>
      <c r="AP155" s="260"/>
      <c r="AQ155" s="260"/>
      <c r="AR155" s="260"/>
      <c r="AS155" s="260"/>
      <c r="AT155" s="260"/>
      <c r="AU155" s="260"/>
      <c r="AV155" s="260"/>
      <c r="AW155" s="260"/>
      <c r="AX155" s="260"/>
      <c r="AY155" s="260"/>
      <c r="AZ155" s="260" t="s">
        <v>169</v>
      </c>
      <c r="BA155" s="260"/>
      <c r="BB155" s="260"/>
      <c r="BC155" s="260"/>
      <c r="BD155" s="260"/>
      <c r="BE155" s="260"/>
      <c r="BF155" s="260"/>
      <c r="BG155" s="210"/>
      <c r="BH155" s="210"/>
      <c r="BI155" s="210"/>
    </row>
    <row r="156" spans="1:61" x14ac:dyDescent="0.25">
      <c r="A156" s="171" t="s">
        <v>91</v>
      </c>
      <c r="B156" s="164"/>
      <c r="C156" s="299" t="s">
        <v>628</v>
      </c>
      <c r="D156" s="166"/>
      <c r="E156" s="168"/>
      <c r="F156" s="167"/>
      <c r="G156" s="168"/>
      <c r="H156" s="271"/>
      <c r="J156" s="171" t="s">
        <v>91</v>
      </c>
      <c r="K156" s="164"/>
      <c r="L156" s="299" t="s">
        <v>628</v>
      </c>
      <c r="M156" s="248"/>
      <c r="N156" s="166"/>
      <c r="O156" s="168"/>
      <c r="P156" s="167"/>
      <c r="Q156" s="168"/>
      <c r="R156" s="271"/>
      <c r="AO156" s="260"/>
      <c r="AP156" s="260"/>
      <c r="AQ156" s="260"/>
      <c r="AR156" s="260"/>
      <c r="AS156" s="260"/>
      <c r="AT156" s="260"/>
      <c r="AU156" s="260"/>
      <c r="AV156" s="260"/>
      <c r="AW156" s="260"/>
      <c r="AX156" s="260"/>
      <c r="AY156" s="260"/>
      <c r="AZ156" s="260" t="s">
        <v>169</v>
      </c>
      <c r="BA156" s="260"/>
      <c r="BB156" s="260"/>
      <c r="BC156" s="260"/>
      <c r="BD156" s="260"/>
      <c r="BE156" s="260"/>
      <c r="BF156" s="260"/>
      <c r="BG156" s="210"/>
      <c r="BH156" s="210"/>
      <c r="BI156" s="210"/>
    </row>
    <row r="157" spans="1:61" x14ac:dyDescent="0.25">
      <c r="A157" s="171" t="s">
        <v>91</v>
      </c>
      <c r="B157" s="164"/>
      <c r="C157" s="299" t="s">
        <v>628</v>
      </c>
      <c r="D157" s="166"/>
      <c r="E157" s="168"/>
      <c r="F157" s="167"/>
      <c r="G157" s="168"/>
      <c r="H157" s="271"/>
      <c r="J157" s="171" t="s">
        <v>91</v>
      </c>
      <c r="K157" s="164"/>
      <c r="L157" s="299" t="s">
        <v>628</v>
      </c>
      <c r="M157" s="248"/>
      <c r="N157" s="166"/>
      <c r="O157" s="168"/>
      <c r="P157" s="167"/>
      <c r="Q157" s="168"/>
      <c r="R157" s="271"/>
      <c r="AO157" s="260"/>
      <c r="AP157" s="260"/>
      <c r="AQ157" s="260"/>
      <c r="AR157" s="260"/>
      <c r="AS157" s="260"/>
      <c r="AT157" s="260"/>
      <c r="AU157" s="260"/>
      <c r="AV157" s="260"/>
      <c r="AW157" s="260"/>
      <c r="AX157" s="260"/>
      <c r="AY157" s="260"/>
      <c r="AZ157" s="260" t="s">
        <v>169</v>
      </c>
      <c r="BA157" s="260"/>
      <c r="BB157" s="260"/>
      <c r="BC157" s="260"/>
      <c r="BD157" s="260"/>
      <c r="BE157" s="260"/>
      <c r="BF157" s="260"/>
      <c r="BG157" s="210"/>
      <c r="BH157" s="210"/>
      <c r="BI157" s="210"/>
    </row>
    <row r="158" spans="1:61" x14ac:dyDescent="0.25">
      <c r="A158" s="171" t="s">
        <v>91</v>
      </c>
      <c r="B158" s="164"/>
      <c r="C158" s="299" t="s">
        <v>628</v>
      </c>
      <c r="D158" s="166"/>
      <c r="E158" s="168"/>
      <c r="F158" s="167"/>
      <c r="G158" s="168"/>
      <c r="H158" s="271"/>
      <c r="J158" s="171" t="s">
        <v>91</v>
      </c>
      <c r="K158" s="164"/>
      <c r="L158" s="299" t="s">
        <v>628</v>
      </c>
      <c r="M158" s="248"/>
      <c r="N158" s="166"/>
      <c r="O158" s="168"/>
      <c r="P158" s="167"/>
      <c r="Q158" s="168"/>
      <c r="R158" s="271"/>
      <c r="AO158" s="260"/>
      <c r="AP158" s="260"/>
      <c r="AQ158" s="260"/>
      <c r="AR158" s="260"/>
      <c r="AS158" s="260"/>
      <c r="AT158" s="260"/>
      <c r="AU158" s="260"/>
      <c r="AV158" s="260"/>
      <c r="AW158" s="260"/>
      <c r="AX158" s="260"/>
      <c r="AY158" s="260"/>
      <c r="AZ158" s="260" t="s">
        <v>169</v>
      </c>
      <c r="BA158" s="260"/>
      <c r="BB158" s="260"/>
      <c r="BC158" s="260"/>
      <c r="BD158" s="260"/>
      <c r="BE158" s="260"/>
      <c r="BF158" s="260"/>
      <c r="BG158" s="210"/>
      <c r="BH158" s="210"/>
      <c r="BI158" s="210"/>
    </row>
    <row r="159" spans="1:61" x14ac:dyDescent="0.25">
      <c r="A159" s="171" t="s">
        <v>91</v>
      </c>
      <c r="B159" s="164"/>
      <c r="C159" s="299" t="s">
        <v>628</v>
      </c>
      <c r="D159" s="166"/>
      <c r="E159" s="168"/>
      <c r="F159" s="167"/>
      <c r="G159" s="168"/>
      <c r="H159" s="271"/>
      <c r="J159" s="171" t="s">
        <v>91</v>
      </c>
      <c r="K159" s="164"/>
      <c r="L159" s="299" t="s">
        <v>628</v>
      </c>
      <c r="M159" s="248"/>
      <c r="N159" s="166"/>
      <c r="O159" s="168"/>
      <c r="P159" s="167"/>
      <c r="Q159" s="168"/>
      <c r="R159" s="271"/>
      <c r="AO159" s="260"/>
      <c r="AP159" s="260"/>
      <c r="AQ159" s="260"/>
      <c r="AR159" s="260"/>
      <c r="AS159" s="260"/>
      <c r="AT159" s="260"/>
      <c r="AU159" s="260"/>
      <c r="AV159" s="260"/>
      <c r="AW159" s="260"/>
      <c r="AX159" s="260"/>
      <c r="AY159" s="260"/>
      <c r="AZ159" s="260" t="s">
        <v>169</v>
      </c>
      <c r="BA159" s="260"/>
      <c r="BB159" s="260"/>
      <c r="BC159" s="260"/>
      <c r="BD159" s="260"/>
      <c r="BE159" s="260"/>
      <c r="BF159" s="260"/>
      <c r="BG159" s="210"/>
      <c r="BH159" s="210"/>
      <c r="BI159" s="210"/>
    </row>
    <row r="160" spans="1:61" x14ac:dyDescent="0.25">
      <c r="A160" s="171" t="s">
        <v>91</v>
      </c>
      <c r="B160" s="164"/>
      <c r="C160" s="299" t="s">
        <v>628</v>
      </c>
      <c r="D160" s="166"/>
      <c r="E160" s="168"/>
      <c r="F160" s="167"/>
      <c r="G160" s="168"/>
      <c r="H160" s="271"/>
      <c r="J160" s="171" t="s">
        <v>91</v>
      </c>
      <c r="K160" s="164"/>
      <c r="L160" s="299" t="s">
        <v>628</v>
      </c>
      <c r="M160" s="248"/>
      <c r="N160" s="166"/>
      <c r="O160" s="168"/>
      <c r="P160" s="167"/>
      <c r="Q160" s="168"/>
      <c r="R160" s="271"/>
      <c r="AO160" s="260"/>
      <c r="AP160" s="260"/>
      <c r="AQ160" s="260"/>
      <c r="AR160" s="260"/>
      <c r="AS160" s="260"/>
      <c r="AT160" s="260"/>
      <c r="AU160" s="260"/>
      <c r="AV160" s="260"/>
      <c r="AW160" s="260"/>
      <c r="AX160" s="260"/>
      <c r="AY160" s="260"/>
      <c r="AZ160" s="260" t="s">
        <v>169</v>
      </c>
      <c r="BA160" s="260"/>
      <c r="BB160" s="260"/>
      <c r="BC160" s="260"/>
      <c r="BD160" s="260"/>
      <c r="BE160" s="260"/>
      <c r="BF160" s="260"/>
      <c r="BG160" s="210"/>
      <c r="BH160" s="210"/>
      <c r="BI160" s="210"/>
    </row>
    <row r="161" spans="1:61" x14ac:dyDescent="0.25">
      <c r="A161" s="171" t="s">
        <v>91</v>
      </c>
      <c r="B161" s="164"/>
      <c r="C161" s="299" t="s">
        <v>628</v>
      </c>
      <c r="D161" s="166"/>
      <c r="E161" s="168"/>
      <c r="F161" s="167"/>
      <c r="G161" s="168"/>
      <c r="H161" s="271"/>
      <c r="J161" s="171" t="s">
        <v>91</v>
      </c>
      <c r="K161" s="164"/>
      <c r="L161" s="299" t="s">
        <v>628</v>
      </c>
      <c r="M161" s="248"/>
      <c r="N161" s="166"/>
      <c r="O161" s="168"/>
      <c r="P161" s="167"/>
      <c r="Q161" s="168"/>
      <c r="R161" s="271"/>
      <c r="AO161" s="260"/>
      <c r="AP161" s="260"/>
      <c r="AQ161" s="260"/>
      <c r="AR161" s="260"/>
      <c r="AS161" s="260"/>
      <c r="AT161" s="260"/>
      <c r="AU161" s="260"/>
      <c r="AV161" s="260"/>
      <c r="AW161" s="260"/>
      <c r="AX161" s="260"/>
      <c r="AY161" s="260"/>
      <c r="AZ161" s="260" t="s">
        <v>169</v>
      </c>
      <c r="BA161" s="260"/>
      <c r="BB161" s="260"/>
      <c r="BC161" s="260"/>
      <c r="BD161" s="260"/>
      <c r="BE161" s="260"/>
      <c r="BF161" s="260"/>
      <c r="BG161" s="210"/>
      <c r="BH161" s="210"/>
      <c r="BI161" s="210"/>
    </row>
    <row r="162" spans="1:61" x14ac:dyDescent="0.25">
      <c r="A162" s="171" t="s">
        <v>91</v>
      </c>
      <c r="B162" s="164"/>
      <c r="C162" s="299" t="s">
        <v>628</v>
      </c>
      <c r="D162" s="166"/>
      <c r="E162" s="168"/>
      <c r="F162" s="167"/>
      <c r="G162" s="168"/>
      <c r="H162" s="271"/>
      <c r="J162" s="171" t="s">
        <v>91</v>
      </c>
      <c r="K162" s="164"/>
      <c r="L162" s="299" t="s">
        <v>628</v>
      </c>
      <c r="M162" s="248"/>
      <c r="N162" s="166"/>
      <c r="O162" s="168"/>
      <c r="P162" s="167"/>
      <c r="Q162" s="168"/>
      <c r="R162" s="271"/>
      <c r="AO162" s="260"/>
      <c r="AP162" s="260"/>
      <c r="AQ162" s="260"/>
      <c r="AR162" s="260"/>
      <c r="AS162" s="260"/>
      <c r="AT162" s="260"/>
      <c r="AU162" s="260"/>
      <c r="AV162" s="260"/>
      <c r="AW162" s="260"/>
      <c r="AX162" s="260"/>
      <c r="AY162" s="260"/>
      <c r="AZ162" s="260" t="s">
        <v>169</v>
      </c>
      <c r="BA162" s="260"/>
      <c r="BB162" s="260"/>
      <c r="BC162" s="260"/>
      <c r="BD162" s="260"/>
      <c r="BE162" s="260"/>
      <c r="BF162" s="260"/>
      <c r="BG162" s="210"/>
      <c r="BH162" s="210"/>
      <c r="BI162" s="210"/>
    </row>
    <row r="163" spans="1:61" x14ac:dyDescent="0.25">
      <c r="A163" s="171" t="s">
        <v>91</v>
      </c>
      <c r="B163" s="164"/>
      <c r="C163" s="299" t="s">
        <v>628</v>
      </c>
      <c r="D163" s="166"/>
      <c r="E163" s="168"/>
      <c r="F163" s="167"/>
      <c r="G163" s="168"/>
      <c r="H163" s="271"/>
      <c r="J163" s="171" t="s">
        <v>91</v>
      </c>
      <c r="K163" s="164"/>
      <c r="L163" s="299" t="s">
        <v>628</v>
      </c>
      <c r="M163" s="248"/>
      <c r="N163" s="166"/>
      <c r="O163" s="168"/>
      <c r="P163" s="167"/>
      <c r="Q163" s="168"/>
      <c r="R163" s="271"/>
      <c r="AO163" s="260"/>
      <c r="AP163" s="260"/>
      <c r="AQ163" s="260"/>
      <c r="AR163" s="260"/>
      <c r="AS163" s="260"/>
      <c r="AT163" s="260"/>
      <c r="AU163" s="260"/>
      <c r="AV163" s="260"/>
      <c r="AW163" s="260"/>
      <c r="AX163" s="260"/>
      <c r="AY163" s="260"/>
      <c r="AZ163" s="260" t="s">
        <v>169</v>
      </c>
      <c r="BA163" s="260"/>
      <c r="BB163" s="260"/>
      <c r="BC163" s="260"/>
      <c r="BD163" s="260"/>
      <c r="BE163" s="260"/>
      <c r="BF163" s="260"/>
      <c r="BG163" s="210"/>
      <c r="BH163" s="210"/>
      <c r="BI163" s="210"/>
    </row>
    <row r="164" spans="1:61" x14ac:dyDescent="0.25">
      <c r="A164" s="171" t="s">
        <v>91</v>
      </c>
      <c r="B164" s="164"/>
      <c r="C164" s="299" t="s">
        <v>628</v>
      </c>
      <c r="D164" s="166"/>
      <c r="E164" s="168"/>
      <c r="F164" s="167"/>
      <c r="G164" s="168"/>
      <c r="H164" s="271"/>
      <c r="J164" s="171" t="s">
        <v>91</v>
      </c>
      <c r="K164" s="164"/>
      <c r="L164" s="299" t="s">
        <v>628</v>
      </c>
      <c r="M164" s="248"/>
      <c r="N164" s="166"/>
      <c r="O164" s="168"/>
      <c r="P164" s="167"/>
      <c r="Q164" s="168"/>
      <c r="R164" s="271"/>
      <c r="AO164" s="260"/>
      <c r="AP164" s="260"/>
      <c r="AQ164" s="260"/>
      <c r="AR164" s="260"/>
      <c r="AS164" s="260"/>
      <c r="AT164" s="260"/>
      <c r="AU164" s="260"/>
      <c r="AV164" s="260"/>
      <c r="AW164" s="260"/>
      <c r="AX164" s="260"/>
      <c r="AY164" s="260"/>
      <c r="AZ164" s="260" t="s">
        <v>169</v>
      </c>
      <c r="BA164" s="260"/>
      <c r="BB164" s="260"/>
      <c r="BC164" s="260"/>
      <c r="BD164" s="260"/>
      <c r="BE164" s="260"/>
      <c r="BF164" s="260"/>
      <c r="BG164" s="210"/>
      <c r="BH164" s="210"/>
      <c r="BI164" s="210"/>
    </row>
    <row r="165" spans="1:61" x14ac:dyDescent="0.25">
      <c r="A165" s="171" t="s">
        <v>91</v>
      </c>
      <c r="B165" s="164"/>
      <c r="C165" s="299" t="s">
        <v>628</v>
      </c>
      <c r="D165" s="166"/>
      <c r="E165" s="168"/>
      <c r="F165" s="167"/>
      <c r="G165" s="168"/>
      <c r="H165" s="271"/>
      <c r="J165" s="171" t="s">
        <v>91</v>
      </c>
      <c r="K165" s="164"/>
      <c r="L165" s="299" t="s">
        <v>628</v>
      </c>
      <c r="M165" s="248"/>
      <c r="N165" s="166"/>
      <c r="O165" s="168"/>
      <c r="P165" s="167"/>
      <c r="Q165" s="168"/>
      <c r="R165" s="271"/>
      <c r="AO165" s="260"/>
      <c r="AP165" s="260"/>
      <c r="AQ165" s="260"/>
      <c r="AR165" s="260"/>
      <c r="AS165" s="260"/>
      <c r="AT165" s="260"/>
      <c r="AU165" s="260"/>
      <c r="AV165" s="260"/>
      <c r="AW165" s="260"/>
      <c r="AX165" s="260"/>
      <c r="AY165" s="260"/>
      <c r="AZ165" s="260" t="s">
        <v>169</v>
      </c>
      <c r="BA165" s="260"/>
      <c r="BB165" s="260"/>
      <c r="BC165" s="260"/>
      <c r="BD165" s="260"/>
      <c r="BE165" s="260"/>
      <c r="BF165" s="260"/>
      <c r="BG165" s="210"/>
      <c r="BH165" s="210"/>
      <c r="BI165" s="210"/>
    </row>
    <row r="166" spans="1:61" x14ac:dyDescent="0.25">
      <c r="A166" s="171" t="s">
        <v>91</v>
      </c>
      <c r="B166" s="164"/>
      <c r="C166" s="299" t="s">
        <v>628</v>
      </c>
      <c r="D166" s="166"/>
      <c r="E166" s="168"/>
      <c r="F166" s="167"/>
      <c r="G166" s="168"/>
      <c r="H166" s="271"/>
      <c r="J166" s="171" t="s">
        <v>91</v>
      </c>
      <c r="K166" s="164"/>
      <c r="L166" s="299" t="s">
        <v>628</v>
      </c>
      <c r="M166" s="248"/>
      <c r="N166" s="166"/>
      <c r="O166" s="168"/>
      <c r="P166" s="167"/>
      <c r="Q166" s="168"/>
      <c r="R166" s="271"/>
      <c r="AO166" s="260"/>
      <c r="AP166" s="260"/>
      <c r="AQ166" s="260"/>
      <c r="AR166" s="260"/>
      <c r="AS166" s="260"/>
      <c r="AT166" s="260"/>
      <c r="AU166" s="260"/>
      <c r="AV166" s="260"/>
      <c r="AW166" s="260"/>
      <c r="AX166" s="260"/>
      <c r="AY166" s="260"/>
      <c r="AZ166" s="260" t="s">
        <v>169</v>
      </c>
      <c r="BA166" s="260"/>
      <c r="BB166" s="260"/>
      <c r="BC166" s="260"/>
      <c r="BD166" s="260"/>
      <c r="BE166" s="260"/>
      <c r="BF166" s="260"/>
      <c r="BG166" s="210"/>
      <c r="BH166" s="210"/>
      <c r="BI166" s="210"/>
    </row>
    <row r="167" spans="1:61" x14ac:dyDescent="0.25">
      <c r="A167" s="171" t="s">
        <v>91</v>
      </c>
      <c r="B167" s="164"/>
      <c r="C167" s="299" t="s">
        <v>628</v>
      </c>
      <c r="D167" s="166"/>
      <c r="E167" s="168"/>
      <c r="F167" s="167"/>
      <c r="G167" s="168"/>
      <c r="H167" s="271"/>
      <c r="J167" s="171" t="s">
        <v>91</v>
      </c>
      <c r="K167" s="164"/>
      <c r="L167" s="299" t="s">
        <v>628</v>
      </c>
      <c r="M167" s="248"/>
      <c r="N167" s="166"/>
      <c r="O167" s="168"/>
      <c r="P167" s="167"/>
      <c r="Q167" s="168"/>
      <c r="R167" s="271"/>
      <c r="AO167" s="260"/>
      <c r="AP167" s="260"/>
      <c r="AQ167" s="260"/>
      <c r="AR167" s="260"/>
      <c r="AS167" s="260"/>
      <c r="AT167" s="260"/>
      <c r="AU167" s="260"/>
      <c r="AV167" s="260"/>
      <c r="AW167" s="260"/>
      <c r="AX167" s="260"/>
      <c r="AY167" s="260"/>
      <c r="AZ167" s="260" t="s">
        <v>169</v>
      </c>
      <c r="BA167" s="260"/>
      <c r="BB167" s="260"/>
      <c r="BC167" s="260"/>
      <c r="BD167" s="260"/>
      <c r="BE167" s="260"/>
      <c r="BF167" s="260"/>
      <c r="BG167" s="210"/>
      <c r="BH167" s="210"/>
      <c r="BI167" s="210"/>
    </row>
    <row r="168" spans="1:61" x14ac:dyDescent="0.25">
      <c r="A168" s="171" t="s">
        <v>91</v>
      </c>
      <c r="B168" s="164"/>
      <c r="C168" s="299" t="s">
        <v>628</v>
      </c>
      <c r="D168" s="166"/>
      <c r="E168" s="168"/>
      <c r="F168" s="167"/>
      <c r="G168" s="168"/>
      <c r="H168" s="271"/>
      <c r="J168" s="171" t="s">
        <v>91</v>
      </c>
      <c r="K168" s="164"/>
      <c r="L168" s="299" t="s">
        <v>628</v>
      </c>
      <c r="M168" s="248"/>
      <c r="N168" s="166"/>
      <c r="O168" s="168"/>
      <c r="P168" s="167"/>
      <c r="Q168" s="168"/>
      <c r="R168" s="271"/>
      <c r="AO168" s="260"/>
      <c r="AP168" s="260"/>
      <c r="AQ168" s="260"/>
      <c r="AR168" s="260"/>
      <c r="AS168" s="260"/>
      <c r="AT168" s="260"/>
      <c r="AU168" s="260"/>
      <c r="AV168" s="260"/>
      <c r="AW168" s="260"/>
      <c r="AX168" s="260"/>
      <c r="AY168" s="260"/>
      <c r="AZ168" s="260" t="s">
        <v>169</v>
      </c>
      <c r="BA168" s="260"/>
      <c r="BB168" s="260"/>
      <c r="BC168" s="260"/>
      <c r="BD168" s="260"/>
      <c r="BE168" s="260"/>
      <c r="BF168" s="260"/>
      <c r="BG168" s="210"/>
      <c r="BH168" s="210"/>
      <c r="BI168" s="210"/>
    </row>
    <row r="169" spans="1:61" x14ac:dyDescent="0.25">
      <c r="A169" s="171" t="s">
        <v>91</v>
      </c>
      <c r="B169" s="164"/>
      <c r="C169" s="299" t="s">
        <v>628</v>
      </c>
      <c r="D169" s="166"/>
      <c r="E169" s="168"/>
      <c r="F169" s="167"/>
      <c r="G169" s="168"/>
      <c r="H169" s="271"/>
      <c r="J169" s="171" t="s">
        <v>91</v>
      </c>
      <c r="K169" s="164"/>
      <c r="L169" s="299" t="s">
        <v>628</v>
      </c>
      <c r="M169" s="248"/>
      <c r="N169" s="166"/>
      <c r="O169" s="168"/>
      <c r="P169" s="167"/>
      <c r="Q169" s="168"/>
      <c r="R169" s="271"/>
      <c r="AO169" s="260"/>
      <c r="AP169" s="260"/>
      <c r="AQ169" s="260"/>
      <c r="AR169" s="260"/>
      <c r="AS169" s="260"/>
      <c r="AT169" s="260"/>
      <c r="AU169" s="260"/>
      <c r="AV169" s="260"/>
      <c r="AW169" s="260"/>
      <c r="AX169" s="260"/>
      <c r="AY169" s="260"/>
      <c r="AZ169" s="260" t="s">
        <v>169</v>
      </c>
      <c r="BA169" s="260"/>
      <c r="BB169" s="260"/>
      <c r="BC169" s="260"/>
      <c r="BD169" s="260"/>
      <c r="BE169" s="260"/>
      <c r="BF169" s="260"/>
      <c r="BG169" s="210"/>
      <c r="BH169" s="210"/>
      <c r="BI169" s="210"/>
    </row>
    <row r="170" spans="1:61" x14ac:dyDescent="0.25">
      <c r="A170" s="171" t="s">
        <v>91</v>
      </c>
      <c r="B170" s="164"/>
      <c r="C170" s="299" t="s">
        <v>628</v>
      </c>
      <c r="D170" s="166"/>
      <c r="E170" s="168"/>
      <c r="F170" s="167"/>
      <c r="G170" s="168"/>
      <c r="H170" s="271"/>
      <c r="J170" s="171" t="s">
        <v>91</v>
      </c>
      <c r="K170" s="164"/>
      <c r="L170" s="299" t="s">
        <v>628</v>
      </c>
      <c r="M170" s="248"/>
      <c r="N170" s="166"/>
      <c r="O170" s="168"/>
      <c r="P170" s="167"/>
      <c r="Q170" s="168"/>
      <c r="R170" s="271"/>
      <c r="AO170" s="260"/>
      <c r="AP170" s="260"/>
      <c r="AQ170" s="260"/>
      <c r="AR170" s="260"/>
      <c r="AS170" s="260"/>
      <c r="AT170" s="260"/>
      <c r="AU170" s="260"/>
      <c r="AV170" s="260"/>
      <c r="AW170" s="260"/>
      <c r="AX170" s="260"/>
      <c r="AY170" s="260"/>
      <c r="AZ170" s="260" t="s">
        <v>169</v>
      </c>
      <c r="BA170" s="260"/>
      <c r="BB170" s="260"/>
      <c r="BC170" s="260"/>
      <c r="BD170" s="260"/>
      <c r="BE170" s="260"/>
      <c r="BF170" s="260"/>
      <c r="BG170" s="210"/>
      <c r="BH170" s="210"/>
      <c r="BI170" s="210"/>
    </row>
    <row r="171" spans="1:61" x14ac:dyDescent="0.25">
      <c r="A171" s="171" t="s">
        <v>91</v>
      </c>
      <c r="B171" s="164"/>
      <c r="C171" s="299" t="s">
        <v>628</v>
      </c>
      <c r="D171" s="166"/>
      <c r="E171" s="168"/>
      <c r="F171" s="167"/>
      <c r="G171" s="168"/>
      <c r="H171" s="271"/>
      <c r="J171" s="171" t="s">
        <v>91</v>
      </c>
      <c r="K171" s="164"/>
      <c r="L171" s="299" t="s">
        <v>628</v>
      </c>
      <c r="M171" s="248"/>
      <c r="N171" s="166"/>
      <c r="O171" s="168"/>
      <c r="P171" s="167"/>
      <c r="Q171" s="168"/>
      <c r="R171" s="271"/>
      <c r="AO171" s="260"/>
      <c r="AP171" s="260"/>
      <c r="AQ171" s="260"/>
      <c r="AR171" s="260"/>
      <c r="AS171" s="260"/>
      <c r="AT171" s="260"/>
      <c r="AU171" s="260"/>
      <c r="AV171" s="260"/>
      <c r="AW171" s="260"/>
      <c r="AX171" s="260"/>
      <c r="AY171" s="260"/>
      <c r="AZ171" s="260" t="s">
        <v>169</v>
      </c>
      <c r="BA171" s="260"/>
      <c r="BB171" s="260"/>
      <c r="BC171" s="260"/>
      <c r="BD171" s="260"/>
      <c r="BE171" s="260"/>
      <c r="BF171" s="260"/>
      <c r="BG171" s="210"/>
      <c r="BH171" s="210"/>
      <c r="BI171" s="210"/>
    </row>
    <row r="172" spans="1:61" x14ac:dyDescent="0.25">
      <c r="A172" s="171" t="s">
        <v>91</v>
      </c>
      <c r="B172" s="164"/>
      <c r="C172" s="299" t="s">
        <v>628</v>
      </c>
      <c r="D172" s="166"/>
      <c r="E172" s="168"/>
      <c r="F172" s="167"/>
      <c r="G172" s="168"/>
      <c r="H172" s="271"/>
      <c r="J172" s="171" t="s">
        <v>91</v>
      </c>
      <c r="K172" s="164"/>
      <c r="L172" s="299" t="s">
        <v>628</v>
      </c>
      <c r="M172" s="248"/>
      <c r="N172" s="166"/>
      <c r="O172" s="168"/>
      <c r="P172" s="167"/>
      <c r="Q172" s="168"/>
      <c r="R172" s="271"/>
      <c r="AO172" s="260"/>
      <c r="AP172" s="260"/>
      <c r="AQ172" s="260"/>
      <c r="AR172" s="260"/>
      <c r="AS172" s="260"/>
      <c r="AT172" s="260"/>
      <c r="AU172" s="260"/>
      <c r="AV172" s="260"/>
      <c r="AW172" s="260"/>
      <c r="AX172" s="260"/>
      <c r="AY172" s="260"/>
      <c r="AZ172" s="260" t="s">
        <v>169</v>
      </c>
      <c r="BA172" s="260"/>
      <c r="BB172" s="260"/>
      <c r="BC172" s="260"/>
      <c r="BD172" s="260"/>
      <c r="BE172" s="260"/>
      <c r="BF172" s="260"/>
      <c r="BG172" s="210"/>
      <c r="BH172" s="210"/>
      <c r="BI172" s="210"/>
    </row>
    <row r="173" spans="1:61" x14ac:dyDescent="0.25">
      <c r="A173" s="171" t="s">
        <v>91</v>
      </c>
      <c r="B173" s="164"/>
      <c r="C173" s="299" t="s">
        <v>628</v>
      </c>
      <c r="D173" s="166"/>
      <c r="E173" s="168"/>
      <c r="F173" s="167"/>
      <c r="G173" s="168"/>
      <c r="H173" s="271"/>
      <c r="J173" s="171" t="s">
        <v>91</v>
      </c>
      <c r="K173" s="164"/>
      <c r="L173" s="299" t="s">
        <v>628</v>
      </c>
      <c r="M173" s="248"/>
      <c r="N173" s="166"/>
      <c r="O173" s="168"/>
      <c r="P173" s="167"/>
      <c r="Q173" s="168"/>
      <c r="R173" s="271"/>
      <c r="AO173" s="260"/>
      <c r="AP173" s="260"/>
      <c r="AQ173" s="260"/>
      <c r="AR173" s="260"/>
      <c r="AS173" s="260"/>
      <c r="AT173" s="260"/>
      <c r="AU173" s="260"/>
      <c r="AV173" s="260"/>
      <c r="AW173" s="260"/>
      <c r="AX173" s="260"/>
      <c r="AY173" s="260"/>
      <c r="AZ173" s="260" t="s">
        <v>169</v>
      </c>
      <c r="BA173" s="260"/>
      <c r="BB173" s="260"/>
      <c r="BC173" s="260"/>
      <c r="BD173" s="260"/>
      <c r="BE173" s="260"/>
      <c r="BF173" s="260"/>
      <c r="BG173" s="210"/>
      <c r="BH173" s="210"/>
      <c r="BI173" s="210"/>
    </row>
    <row r="174" spans="1:61" x14ac:dyDescent="0.25">
      <c r="A174" s="171" t="s">
        <v>91</v>
      </c>
      <c r="B174" s="164"/>
      <c r="C174" s="299" t="s">
        <v>628</v>
      </c>
      <c r="D174" s="166"/>
      <c r="E174" s="168"/>
      <c r="F174" s="167"/>
      <c r="G174" s="168"/>
      <c r="H174" s="271"/>
      <c r="J174" s="171" t="s">
        <v>91</v>
      </c>
      <c r="K174" s="164"/>
      <c r="L174" s="299" t="s">
        <v>628</v>
      </c>
      <c r="M174" s="248"/>
      <c r="N174" s="166"/>
      <c r="O174" s="168"/>
      <c r="P174" s="167"/>
      <c r="Q174" s="168"/>
      <c r="R174" s="271"/>
      <c r="AO174" s="260"/>
      <c r="AP174" s="260"/>
      <c r="AQ174" s="260"/>
      <c r="AR174" s="260"/>
      <c r="AS174" s="260"/>
      <c r="AT174" s="260"/>
      <c r="AU174" s="260"/>
      <c r="AV174" s="260"/>
      <c r="AW174" s="260"/>
      <c r="AX174" s="260"/>
      <c r="AY174" s="260"/>
      <c r="AZ174" s="260" t="s">
        <v>169</v>
      </c>
      <c r="BA174" s="260"/>
      <c r="BB174" s="260"/>
      <c r="BC174" s="260"/>
      <c r="BD174" s="260"/>
      <c r="BE174" s="260"/>
      <c r="BF174" s="260"/>
      <c r="BG174" s="210"/>
      <c r="BH174" s="210"/>
      <c r="BI174" s="210"/>
    </row>
    <row r="175" spans="1:61" x14ac:dyDescent="0.25">
      <c r="A175" s="171" t="s">
        <v>91</v>
      </c>
      <c r="B175" s="164"/>
      <c r="C175" s="299" t="s">
        <v>628</v>
      </c>
      <c r="D175" s="166"/>
      <c r="E175" s="168"/>
      <c r="F175" s="167"/>
      <c r="G175" s="168"/>
      <c r="H175" s="271"/>
      <c r="J175" s="171" t="s">
        <v>91</v>
      </c>
      <c r="K175" s="164"/>
      <c r="L175" s="299" t="s">
        <v>628</v>
      </c>
      <c r="M175" s="248"/>
      <c r="N175" s="166"/>
      <c r="O175" s="168"/>
      <c r="P175" s="167"/>
      <c r="Q175" s="168"/>
      <c r="R175" s="271"/>
      <c r="AO175" s="260"/>
      <c r="AP175" s="260"/>
      <c r="AQ175" s="260"/>
      <c r="AR175" s="260"/>
      <c r="AS175" s="260"/>
      <c r="AT175" s="260"/>
      <c r="AU175" s="260"/>
      <c r="AV175" s="260"/>
      <c r="AW175" s="260"/>
      <c r="AX175" s="260"/>
      <c r="AY175" s="260"/>
      <c r="AZ175" s="260" t="s">
        <v>169</v>
      </c>
      <c r="BA175" s="260"/>
      <c r="BB175" s="260"/>
      <c r="BC175" s="260"/>
      <c r="BD175" s="260"/>
      <c r="BE175" s="260"/>
      <c r="BF175" s="260"/>
      <c r="BG175" s="210"/>
      <c r="BH175" s="210"/>
      <c r="BI175" s="210"/>
    </row>
    <row r="176" spans="1:61" x14ac:dyDescent="0.25">
      <c r="A176" s="171" t="s">
        <v>91</v>
      </c>
      <c r="B176" s="164"/>
      <c r="C176" s="299" t="s">
        <v>628</v>
      </c>
      <c r="D176" s="166"/>
      <c r="E176" s="168"/>
      <c r="F176" s="167"/>
      <c r="G176" s="168"/>
      <c r="H176" s="271"/>
      <c r="J176" s="171" t="s">
        <v>91</v>
      </c>
      <c r="K176" s="164"/>
      <c r="L176" s="299" t="s">
        <v>628</v>
      </c>
      <c r="M176" s="248"/>
      <c r="N176" s="166"/>
      <c r="O176" s="168"/>
      <c r="P176" s="167"/>
      <c r="Q176" s="168"/>
      <c r="R176" s="271"/>
      <c r="AO176" s="260"/>
      <c r="AP176" s="260"/>
      <c r="AQ176" s="260"/>
      <c r="AR176" s="260"/>
      <c r="AS176" s="260"/>
      <c r="AT176" s="260"/>
      <c r="AU176" s="260"/>
      <c r="AV176" s="260"/>
      <c r="AW176" s="260"/>
      <c r="AX176" s="260"/>
      <c r="AY176" s="260"/>
      <c r="AZ176" s="260" t="s">
        <v>169</v>
      </c>
      <c r="BA176" s="260"/>
      <c r="BB176" s="260"/>
      <c r="BC176" s="260"/>
      <c r="BD176" s="260"/>
      <c r="BE176" s="260"/>
      <c r="BF176" s="260"/>
      <c r="BG176" s="210"/>
      <c r="BH176" s="210"/>
      <c r="BI176" s="210"/>
    </row>
    <row r="177" spans="1:61" x14ac:dyDescent="0.25">
      <c r="A177" s="171" t="s">
        <v>91</v>
      </c>
      <c r="B177" s="164"/>
      <c r="C177" s="299" t="s">
        <v>628</v>
      </c>
      <c r="D177" s="166"/>
      <c r="E177" s="168"/>
      <c r="F177" s="167"/>
      <c r="G177" s="168"/>
      <c r="H177" s="271"/>
      <c r="J177" s="171" t="s">
        <v>91</v>
      </c>
      <c r="K177" s="164"/>
      <c r="L177" s="299" t="s">
        <v>628</v>
      </c>
      <c r="M177" s="248"/>
      <c r="N177" s="166"/>
      <c r="O177" s="168"/>
      <c r="P177" s="167"/>
      <c r="Q177" s="168"/>
      <c r="R177" s="271"/>
      <c r="AO177" s="260"/>
      <c r="AP177" s="260"/>
      <c r="AQ177" s="260"/>
      <c r="AR177" s="260"/>
      <c r="AS177" s="260"/>
      <c r="AT177" s="260"/>
      <c r="AU177" s="260"/>
      <c r="AV177" s="260"/>
      <c r="AW177" s="260"/>
      <c r="AX177" s="260"/>
      <c r="AY177" s="260"/>
      <c r="AZ177" s="260" t="s">
        <v>169</v>
      </c>
      <c r="BA177" s="260"/>
      <c r="BB177" s="260"/>
      <c r="BC177" s="260"/>
      <c r="BD177" s="260"/>
      <c r="BE177" s="260"/>
      <c r="BF177" s="260"/>
      <c r="BG177" s="210"/>
      <c r="BH177" s="210"/>
      <c r="BI177" s="210"/>
    </row>
    <row r="178" spans="1:61" x14ac:dyDescent="0.25">
      <c r="A178" s="171" t="s">
        <v>91</v>
      </c>
      <c r="B178" s="164"/>
      <c r="C178" s="299" t="s">
        <v>628</v>
      </c>
      <c r="D178" s="166"/>
      <c r="E178" s="168"/>
      <c r="F178" s="167"/>
      <c r="G178" s="168"/>
      <c r="H178" s="271"/>
      <c r="J178" s="171" t="s">
        <v>91</v>
      </c>
      <c r="K178" s="164"/>
      <c r="L178" s="299" t="s">
        <v>628</v>
      </c>
      <c r="M178" s="248"/>
      <c r="N178" s="166"/>
      <c r="O178" s="168"/>
      <c r="P178" s="167"/>
      <c r="Q178" s="168"/>
      <c r="R178" s="271"/>
      <c r="AO178" s="260"/>
      <c r="AP178" s="260"/>
      <c r="AQ178" s="260"/>
      <c r="AR178" s="260"/>
      <c r="AS178" s="260"/>
      <c r="AT178" s="260"/>
      <c r="AU178" s="260"/>
      <c r="AV178" s="260"/>
      <c r="AW178" s="260"/>
      <c r="AX178" s="260"/>
      <c r="AY178" s="260"/>
      <c r="AZ178" s="260" t="s">
        <v>169</v>
      </c>
      <c r="BA178" s="260"/>
      <c r="BB178" s="260"/>
      <c r="BC178" s="260"/>
      <c r="BD178" s="260"/>
      <c r="BE178" s="260"/>
      <c r="BF178" s="260"/>
      <c r="BG178" s="210"/>
      <c r="BH178" s="210"/>
      <c r="BI178" s="210"/>
    </row>
    <row r="179" spans="1:61" x14ac:dyDescent="0.25">
      <c r="A179" s="171" t="s">
        <v>91</v>
      </c>
      <c r="B179" s="164"/>
      <c r="C179" s="299" t="s">
        <v>628</v>
      </c>
      <c r="D179" s="166"/>
      <c r="E179" s="168"/>
      <c r="F179" s="167"/>
      <c r="G179" s="168"/>
      <c r="H179" s="271"/>
      <c r="J179" s="171" t="s">
        <v>91</v>
      </c>
      <c r="K179" s="164"/>
      <c r="L179" s="299" t="s">
        <v>628</v>
      </c>
      <c r="M179" s="248"/>
      <c r="N179" s="166"/>
      <c r="O179" s="168"/>
      <c r="P179" s="167"/>
      <c r="Q179" s="168"/>
      <c r="R179" s="271"/>
      <c r="AO179" s="260"/>
      <c r="AP179" s="260"/>
      <c r="AQ179" s="260"/>
      <c r="AR179" s="260"/>
      <c r="AS179" s="260"/>
      <c r="AT179" s="260"/>
      <c r="AU179" s="260"/>
      <c r="AV179" s="260"/>
      <c r="AW179" s="260"/>
      <c r="AX179" s="260"/>
      <c r="AY179" s="260"/>
      <c r="AZ179" s="260" t="s">
        <v>169</v>
      </c>
      <c r="BA179" s="260"/>
      <c r="BB179" s="260"/>
      <c r="BC179" s="260"/>
      <c r="BD179" s="260"/>
      <c r="BE179" s="260"/>
      <c r="BF179" s="260"/>
      <c r="BG179" s="210"/>
      <c r="BH179" s="210"/>
      <c r="BI179" s="210"/>
    </row>
    <row r="180" spans="1:61" x14ac:dyDescent="0.25">
      <c r="A180" s="171" t="s">
        <v>91</v>
      </c>
      <c r="B180" s="164"/>
      <c r="C180" s="299" t="s">
        <v>628</v>
      </c>
      <c r="D180" s="166"/>
      <c r="E180" s="168"/>
      <c r="F180" s="167"/>
      <c r="G180" s="168"/>
      <c r="H180" s="271"/>
      <c r="J180" s="171" t="s">
        <v>91</v>
      </c>
      <c r="K180" s="164"/>
      <c r="L180" s="299" t="s">
        <v>628</v>
      </c>
      <c r="M180" s="248"/>
      <c r="N180" s="166"/>
      <c r="O180" s="168"/>
      <c r="P180" s="167"/>
      <c r="Q180" s="168"/>
      <c r="R180" s="271"/>
      <c r="AO180" s="260"/>
      <c r="AP180" s="260"/>
      <c r="AQ180" s="260"/>
      <c r="AR180" s="260"/>
      <c r="AS180" s="260"/>
      <c r="AT180" s="260"/>
      <c r="AU180" s="260"/>
      <c r="AV180" s="260"/>
      <c r="AW180" s="260"/>
      <c r="AX180" s="260"/>
      <c r="AY180" s="260"/>
      <c r="AZ180" s="260" t="s">
        <v>169</v>
      </c>
      <c r="BA180" s="260"/>
      <c r="BB180" s="260"/>
      <c r="BC180" s="260"/>
      <c r="BD180" s="260"/>
      <c r="BE180" s="260"/>
      <c r="BF180" s="260"/>
      <c r="BG180" s="210"/>
      <c r="BH180" s="210"/>
      <c r="BI180" s="210"/>
    </row>
    <row r="181" spans="1:61" x14ac:dyDescent="0.25">
      <c r="A181" s="171" t="s">
        <v>91</v>
      </c>
      <c r="B181" s="164"/>
      <c r="C181" s="299" t="s">
        <v>628</v>
      </c>
      <c r="D181" s="166"/>
      <c r="E181" s="168"/>
      <c r="F181" s="167"/>
      <c r="G181" s="168"/>
      <c r="H181" s="271"/>
      <c r="J181" s="171" t="s">
        <v>91</v>
      </c>
      <c r="K181" s="164"/>
      <c r="L181" s="299" t="s">
        <v>628</v>
      </c>
      <c r="M181" s="248"/>
      <c r="N181" s="166"/>
      <c r="O181" s="168"/>
      <c r="P181" s="167"/>
      <c r="Q181" s="168"/>
      <c r="R181" s="271"/>
      <c r="AO181" s="260"/>
      <c r="AP181" s="260"/>
      <c r="AQ181" s="260"/>
      <c r="AR181" s="260"/>
      <c r="AS181" s="260"/>
      <c r="AT181" s="260"/>
      <c r="AU181" s="260"/>
      <c r="AV181" s="260"/>
      <c r="AW181" s="260"/>
      <c r="AX181" s="260"/>
      <c r="AY181" s="260"/>
      <c r="AZ181" s="260" t="s">
        <v>169</v>
      </c>
      <c r="BA181" s="260"/>
      <c r="BB181" s="260"/>
      <c r="BC181" s="260"/>
      <c r="BD181" s="260"/>
      <c r="BE181" s="260"/>
      <c r="BF181" s="260"/>
      <c r="BG181" s="210"/>
      <c r="BH181" s="210"/>
      <c r="BI181" s="210"/>
    </row>
    <row r="182" spans="1:61" x14ac:dyDescent="0.25">
      <c r="A182" s="171" t="s">
        <v>91</v>
      </c>
      <c r="B182" s="164"/>
      <c r="C182" s="299" t="s">
        <v>628</v>
      </c>
      <c r="D182" s="166"/>
      <c r="E182" s="168"/>
      <c r="F182" s="167"/>
      <c r="G182" s="168"/>
      <c r="H182" s="271"/>
      <c r="J182" s="171" t="s">
        <v>91</v>
      </c>
      <c r="K182" s="164"/>
      <c r="L182" s="299" t="s">
        <v>628</v>
      </c>
      <c r="M182" s="248"/>
      <c r="N182" s="166"/>
      <c r="O182" s="168"/>
      <c r="P182" s="167"/>
      <c r="Q182" s="168"/>
      <c r="R182" s="271"/>
      <c r="AO182" s="260"/>
      <c r="AP182" s="260"/>
      <c r="AQ182" s="260"/>
      <c r="AR182" s="260"/>
      <c r="AS182" s="260"/>
      <c r="AT182" s="260"/>
      <c r="AU182" s="260"/>
      <c r="AV182" s="260"/>
      <c r="AW182" s="260"/>
      <c r="AX182" s="260"/>
      <c r="AY182" s="260"/>
      <c r="AZ182" s="260" t="s">
        <v>169</v>
      </c>
      <c r="BA182" s="260"/>
      <c r="BB182" s="260"/>
      <c r="BC182" s="260"/>
      <c r="BD182" s="260"/>
      <c r="BE182" s="260"/>
      <c r="BF182" s="260"/>
      <c r="BG182" s="210"/>
      <c r="BH182" s="210"/>
      <c r="BI182" s="210"/>
    </row>
    <row r="183" spans="1:61" x14ac:dyDescent="0.25">
      <c r="A183" s="171" t="s">
        <v>91</v>
      </c>
      <c r="B183" s="164"/>
      <c r="C183" s="299" t="s">
        <v>628</v>
      </c>
      <c r="D183" s="166"/>
      <c r="E183" s="168"/>
      <c r="F183" s="167"/>
      <c r="G183" s="168"/>
      <c r="H183" s="271"/>
      <c r="J183" s="171" t="s">
        <v>91</v>
      </c>
      <c r="K183" s="164"/>
      <c r="L183" s="299" t="s">
        <v>628</v>
      </c>
      <c r="M183" s="248"/>
      <c r="N183" s="166"/>
      <c r="O183" s="168"/>
      <c r="P183" s="167"/>
      <c r="Q183" s="168"/>
      <c r="R183" s="271"/>
      <c r="AO183" s="260"/>
      <c r="AP183" s="260"/>
      <c r="AQ183" s="260"/>
      <c r="AR183" s="260"/>
      <c r="AS183" s="260"/>
      <c r="AT183" s="260"/>
      <c r="AU183" s="260"/>
      <c r="AV183" s="260"/>
      <c r="AW183" s="260"/>
      <c r="AX183" s="260"/>
      <c r="AY183" s="260"/>
      <c r="AZ183" s="260" t="s">
        <v>169</v>
      </c>
      <c r="BA183" s="260"/>
      <c r="BB183" s="260"/>
      <c r="BC183" s="260"/>
      <c r="BD183" s="260"/>
      <c r="BE183" s="260"/>
      <c r="BF183" s="260"/>
      <c r="BG183" s="210"/>
      <c r="BH183" s="210"/>
      <c r="BI183" s="210"/>
    </row>
    <row r="184" spans="1:61" x14ac:dyDescent="0.25">
      <c r="A184" s="171" t="s">
        <v>91</v>
      </c>
      <c r="B184" s="164"/>
      <c r="C184" s="299" t="s">
        <v>628</v>
      </c>
      <c r="D184" s="166"/>
      <c r="E184" s="168"/>
      <c r="F184" s="167"/>
      <c r="G184" s="168"/>
      <c r="H184" s="271"/>
      <c r="J184" s="171" t="s">
        <v>91</v>
      </c>
      <c r="K184" s="164"/>
      <c r="L184" s="299" t="s">
        <v>628</v>
      </c>
      <c r="M184" s="248"/>
      <c r="N184" s="166"/>
      <c r="O184" s="168"/>
      <c r="P184" s="167"/>
      <c r="Q184" s="168"/>
      <c r="R184" s="271"/>
      <c r="AO184" s="260"/>
      <c r="AP184" s="260"/>
      <c r="AQ184" s="260"/>
      <c r="AR184" s="260"/>
      <c r="AS184" s="260"/>
      <c r="AT184" s="260"/>
      <c r="AU184" s="260"/>
      <c r="AV184" s="260"/>
      <c r="AW184" s="260"/>
      <c r="AX184" s="260"/>
      <c r="AY184" s="260"/>
      <c r="AZ184" s="260" t="s">
        <v>169</v>
      </c>
      <c r="BA184" s="260"/>
      <c r="BB184" s="260"/>
      <c r="BC184" s="260"/>
      <c r="BD184" s="260"/>
      <c r="BE184" s="260"/>
      <c r="BF184" s="260"/>
      <c r="BG184" s="210"/>
      <c r="BH184" s="210"/>
      <c r="BI184" s="210"/>
    </row>
    <row r="185" spans="1:61" x14ac:dyDescent="0.25">
      <c r="A185" s="171" t="s">
        <v>91</v>
      </c>
      <c r="B185" s="164"/>
      <c r="C185" s="299" t="s">
        <v>628</v>
      </c>
      <c r="D185" s="166"/>
      <c r="E185" s="168"/>
      <c r="F185" s="167"/>
      <c r="G185" s="168"/>
      <c r="H185" s="271"/>
      <c r="J185" s="171" t="s">
        <v>91</v>
      </c>
      <c r="K185" s="164"/>
      <c r="L185" s="299" t="s">
        <v>628</v>
      </c>
      <c r="M185" s="248"/>
      <c r="N185" s="166"/>
      <c r="O185" s="168"/>
      <c r="P185" s="167"/>
      <c r="Q185" s="168"/>
      <c r="R185" s="271"/>
      <c r="AO185" s="260"/>
      <c r="AP185" s="260"/>
      <c r="AQ185" s="260"/>
      <c r="AR185" s="260"/>
      <c r="AS185" s="260"/>
      <c r="AT185" s="260"/>
      <c r="AU185" s="260"/>
      <c r="AV185" s="260"/>
      <c r="AW185" s="260"/>
      <c r="AX185" s="260"/>
      <c r="AY185" s="260"/>
      <c r="AZ185" s="260" t="s">
        <v>169</v>
      </c>
      <c r="BA185" s="260"/>
      <c r="BB185" s="260"/>
      <c r="BC185" s="260"/>
      <c r="BD185" s="260"/>
      <c r="BE185" s="260"/>
      <c r="BF185" s="260"/>
      <c r="BG185" s="210"/>
      <c r="BH185" s="210"/>
      <c r="BI185" s="210"/>
    </row>
    <row r="186" spans="1:61" x14ac:dyDescent="0.25">
      <c r="A186" s="171" t="s">
        <v>91</v>
      </c>
      <c r="B186" s="164"/>
      <c r="C186" s="299" t="s">
        <v>628</v>
      </c>
      <c r="D186" s="166"/>
      <c r="E186" s="168"/>
      <c r="F186" s="167"/>
      <c r="G186" s="168"/>
      <c r="H186" s="271"/>
      <c r="J186" s="171" t="s">
        <v>91</v>
      </c>
      <c r="K186" s="164"/>
      <c r="L186" s="299" t="s">
        <v>628</v>
      </c>
      <c r="M186" s="248"/>
      <c r="N186" s="166"/>
      <c r="O186" s="168"/>
      <c r="P186" s="167"/>
      <c r="Q186" s="168"/>
      <c r="R186" s="271"/>
      <c r="AO186" s="260"/>
      <c r="AP186" s="260"/>
      <c r="AQ186" s="260"/>
      <c r="AR186" s="260"/>
      <c r="AS186" s="260"/>
      <c r="AT186" s="260"/>
      <c r="AU186" s="260"/>
      <c r="AV186" s="260"/>
      <c r="AW186" s="260"/>
      <c r="AX186" s="260"/>
      <c r="AY186" s="260"/>
      <c r="AZ186" s="260" t="s">
        <v>169</v>
      </c>
      <c r="BA186" s="260"/>
      <c r="BB186" s="260"/>
      <c r="BC186" s="260"/>
      <c r="BD186" s="260"/>
      <c r="BE186" s="260"/>
      <c r="BF186" s="260"/>
      <c r="BG186" s="210"/>
      <c r="BH186" s="210"/>
      <c r="BI186" s="210"/>
    </row>
    <row r="187" spans="1:61" x14ac:dyDescent="0.25">
      <c r="A187" s="171" t="s">
        <v>91</v>
      </c>
      <c r="B187" s="164"/>
      <c r="C187" s="299" t="s">
        <v>628</v>
      </c>
      <c r="D187" s="166"/>
      <c r="E187" s="168"/>
      <c r="F187" s="167"/>
      <c r="G187" s="168"/>
      <c r="H187" s="271"/>
      <c r="J187" s="171" t="s">
        <v>91</v>
      </c>
      <c r="K187" s="164"/>
      <c r="L187" s="299" t="s">
        <v>628</v>
      </c>
      <c r="M187" s="248"/>
      <c r="N187" s="166"/>
      <c r="O187" s="168"/>
      <c r="P187" s="167"/>
      <c r="Q187" s="168"/>
      <c r="R187" s="271"/>
      <c r="AO187" s="260"/>
      <c r="AP187" s="260"/>
      <c r="AQ187" s="260"/>
      <c r="AR187" s="260"/>
      <c r="AS187" s="260"/>
      <c r="AT187" s="260"/>
      <c r="AU187" s="260"/>
      <c r="AV187" s="260"/>
      <c r="AW187" s="260"/>
      <c r="AX187" s="260"/>
      <c r="AY187" s="260"/>
      <c r="AZ187" s="260" t="s">
        <v>169</v>
      </c>
      <c r="BA187" s="260"/>
      <c r="BB187" s="260"/>
      <c r="BC187" s="260"/>
      <c r="BD187" s="260"/>
      <c r="BE187" s="260"/>
      <c r="BF187" s="260"/>
      <c r="BG187" s="210"/>
      <c r="BH187" s="210"/>
      <c r="BI187" s="210"/>
    </row>
    <row r="188" spans="1:61" x14ac:dyDescent="0.25">
      <c r="A188" s="171" t="s">
        <v>91</v>
      </c>
      <c r="B188" s="164"/>
      <c r="C188" s="299" t="s">
        <v>628</v>
      </c>
      <c r="D188" s="166"/>
      <c r="E188" s="168"/>
      <c r="F188" s="167"/>
      <c r="G188" s="168"/>
      <c r="H188" s="271"/>
      <c r="J188" s="171" t="s">
        <v>91</v>
      </c>
      <c r="K188" s="164"/>
      <c r="L188" s="299" t="s">
        <v>628</v>
      </c>
      <c r="M188" s="248"/>
      <c r="N188" s="166"/>
      <c r="O188" s="168"/>
      <c r="P188" s="167"/>
      <c r="Q188" s="168"/>
      <c r="R188" s="271"/>
      <c r="AO188" s="260"/>
      <c r="AP188" s="260"/>
      <c r="AQ188" s="260"/>
      <c r="AR188" s="260"/>
      <c r="AS188" s="260"/>
      <c r="AT188" s="260"/>
      <c r="AU188" s="260"/>
      <c r="AV188" s="260"/>
      <c r="AW188" s="260"/>
      <c r="AX188" s="260"/>
      <c r="AY188" s="260"/>
      <c r="AZ188" s="260" t="s">
        <v>169</v>
      </c>
      <c r="BA188" s="260"/>
      <c r="BB188" s="260"/>
      <c r="BC188" s="260"/>
      <c r="BD188" s="260"/>
      <c r="BE188" s="260"/>
      <c r="BF188" s="260"/>
      <c r="BG188" s="210"/>
      <c r="BH188" s="210"/>
      <c r="BI188" s="210"/>
    </row>
    <row r="189" spans="1:61" x14ac:dyDescent="0.25">
      <c r="A189" s="171" t="s">
        <v>91</v>
      </c>
      <c r="B189" s="164"/>
      <c r="C189" s="299" t="s">
        <v>628</v>
      </c>
      <c r="D189" s="166"/>
      <c r="E189" s="168"/>
      <c r="F189" s="167"/>
      <c r="G189" s="168"/>
      <c r="H189" s="271"/>
      <c r="J189" s="171" t="s">
        <v>91</v>
      </c>
      <c r="K189" s="164"/>
      <c r="L189" s="299" t="s">
        <v>628</v>
      </c>
      <c r="M189" s="248"/>
      <c r="N189" s="166"/>
      <c r="O189" s="168"/>
      <c r="P189" s="167"/>
      <c r="Q189" s="168"/>
      <c r="R189" s="271"/>
      <c r="AO189" s="260"/>
      <c r="AP189" s="260"/>
      <c r="AQ189" s="260"/>
      <c r="AR189" s="260"/>
      <c r="AS189" s="260"/>
      <c r="AT189" s="260"/>
      <c r="AU189" s="260"/>
      <c r="AV189" s="260"/>
      <c r="AW189" s="260"/>
      <c r="AX189" s="260"/>
      <c r="AY189" s="260"/>
      <c r="AZ189" s="260" t="s">
        <v>169</v>
      </c>
      <c r="BA189" s="260"/>
      <c r="BB189" s="260"/>
      <c r="BC189" s="260"/>
      <c r="BD189" s="260"/>
      <c r="BE189" s="260"/>
      <c r="BF189" s="260"/>
      <c r="BG189" s="210"/>
      <c r="BH189" s="210"/>
      <c r="BI189" s="210"/>
    </row>
    <row r="190" spans="1:61" x14ac:dyDescent="0.25">
      <c r="A190" s="171" t="s">
        <v>91</v>
      </c>
      <c r="B190" s="164"/>
      <c r="C190" s="299" t="s">
        <v>628</v>
      </c>
      <c r="D190" s="166"/>
      <c r="E190" s="168"/>
      <c r="F190" s="167"/>
      <c r="G190" s="168"/>
      <c r="H190" s="271"/>
      <c r="J190" s="171" t="s">
        <v>91</v>
      </c>
      <c r="K190" s="164"/>
      <c r="L190" s="299" t="s">
        <v>628</v>
      </c>
      <c r="M190" s="248"/>
      <c r="N190" s="166"/>
      <c r="O190" s="168"/>
      <c r="P190" s="167"/>
      <c r="Q190" s="168"/>
      <c r="R190" s="271"/>
      <c r="AO190" s="260"/>
      <c r="AP190" s="260"/>
      <c r="AQ190" s="260"/>
      <c r="AR190" s="260"/>
      <c r="AS190" s="260"/>
      <c r="AT190" s="260"/>
      <c r="AU190" s="260"/>
      <c r="AV190" s="260"/>
      <c r="AW190" s="260"/>
      <c r="AX190" s="260"/>
      <c r="AY190" s="260"/>
      <c r="AZ190" s="260" t="s">
        <v>169</v>
      </c>
      <c r="BA190" s="260"/>
      <c r="BB190" s="260"/>
      <c r="BC190" s="260"/>
      <c r="BD190" s="260"/>
      <c r="BE190" s="260"/>
      <c r="BF190" s="260"/>
      <c r="BG190" s="210"/>
      <c r="BH190" s="210"/>
      <c r="BI190" s="210"/>
    </row>
    <row r="191" spans="1:61" x14ac:dyDescent="0.25">
      <c r="A191" s="171" t="s">
        <v>91</v>
      </c>
      <c r="B191" s="164"/>
      <c r="C191" s="299" t="s">
        <v>628</v>
      </c>
      <c r="D191" s="166"/>
      <c r="E191" s="168"/>
      <c r="F191" s="167"/>
      <c r="G191" s="168"/>
      <c r="H191" s="271"/>
      <c r="J191" s="171" t="s">
        <v>91</v>
      </c>
      <c r="K191" s="164"/>
      <c r="L191" s="299" t="s">
        <v>628</v>
      </c>
      <c r="M191" s="248"/>
      <c r="N191" s="166"/>
      <c r="O191" s="168"/>
      <c r="P191" s="167"/>
      <c r="Q191" s="168"/>
      <c r="R191" s="271"/>
      <c r="AO191" s="260"/>
      <c r="AP191" s="260"/>
      <c r="AQ191" s="260"/>
      <c r="AR191" s="260"/>
      <c r="AS191" s="260"/>
      <c r="AT191" s="260"/>
      <c r="AU191" s="260"/>
      <c r="AV191" s="260"/>
      <c r="AW191" s="260"/>
      <c r="AX191" s="260"/>
      <c r="AY191" s="260"/>
      <c r="AZ191" s="260" t="s">
        <v>169</v>
      </c>
      <c r="BA191" s="260"/>
      <c r="BB191" s="260"/>
      <c r="BC191" s="260"/>
      <c r="BD191" s="260"/>
      <c r="BE191" s="260"/>
      <c r="BF191" s="260"/>
      <c r="BG191" s="210"/>
      <c r="BH191" s="210"/>
      <c r="BI191" s="210"/>
    </row>
    <row r="192" spans="1:61" x14ac:dyDescent="0.25">
      <c r="A192" s="171" t="s">
        <v>91</v>
      </c>
      <c r="B192" s="164"/>
      <c r="C192" s="299" t="s">
        <v>628</v>
      </c>
      <c r="D192" s="166"/>
      <c r="E192" s="168"/>
      <c r="F192" s="167"/>
      <c r="G192" s="168"/>
      <c r="H192" s="271"/>
      <c r="J192" s="171" t="s">
        <v>91</v>
      </c>
      <c r="K192" s="164"/>
      <c r="L192" s="299" t="s">
        <v>628</v>
      </c>
      <c r="M192" s="248"/>
      <c r="N192" s="166"/>
      <c r="O192" s="168"/>
      <c r="P192" s="167"/>
      <c r="Q192" s="168"/>
      <c r="R192" s="271"/>
      <c r="AO192" s="260"/>
      <c r="AP192" s="260"/>
      <c r="AQ192" s="260"/>
      <c r="AR192" s="260"/>
      <c r="AS192" s="260"/>
      <c r="AT192" s="260"/>
      <c r="AU192" s="260"/>
      <c r="AV192" s="260"/>
      <c r="AW192" s="260"/>
      <c r="AX192" s="260"/>
      <c r="AY192" s="260"/>
      <c r="AZ192" s="260" t="s">
        <v>169</v>
      </c>
      <c r="BA192" s="260"/>
      <c r="BB192" s="260"/>
      <c r="BC192" s="260"/>
      <c r="BD192" s="260"/>
      <c r="BE192" s="260"/>
      <c r="BF192" s="260"/>
      <c r="BG192" s="210"/>
      <c r="BH192" s="210"/>
      <c r="BI192" s="210"/>
    </row>
    <row r="193" spans="1:61" x14ac:dyDescent="0.25">
      <c r="A193" s="171" t="s">
        <v>91</v>
      </c>
      <c r="B193" s="164"/>
      <c r="C193" s="299" t="s">
        <v>628</v>
      </c>
      <c r="D193" s="166"/>
      <c r="E193" s="168"/>
      <c r="F193" s="167"/>
      <c r="G193" s="168"/>
      <c r="H193" s="271"/>
      <c r="J193" s="171" t="s">
        <v>91</v>
      </c>
      <c r="K193" s="164"/>
      <c r="L193" s="299" t="s">
        <v>628</v>
      </c>
      <c r="M193" s="248"/>
      <c r="N193" s="166"/>
      <c r="O193" s="168"/>
      <c r="P193" s="167"/>
      <c r="Q193" s="168"/>
      <c r="R193" s="271"/>
      <c r="AO193" s="260"/>
      <c r="AP193" s="260"/>
      <c r="AQ193" s="260"/>
      <c r="AR193" s="260"/>
      <c r="AS193" s="260"/>
      <c r="AT193" s="260"/>
      <c r="AU193" s="260"/>
      <c r="AV193" s="260"/>
      <c r="AW193" s="260"/>
      <c r="AX193" s="260"/>
      <c r="AY193" s="260"/>
      <c r="AZ193" s="260" t="s">
        <v>169</v>
      </c>
      <c r="BA193" s="260"/>
      <c r="BB193" s="260"/>
      <c r="BC193" s="260"/>
      <c r="BD193" s="260"/>
      <c r="BE193" s="260"/>
      <c r="BF193" s="260"/>
      <c r="BG193" s="210"/>
      <c r="BH193" s="210"/>
      <c r="BI193" s="210"/>
    </row>
    <row r="194" spans="1:61" x14ac:dyDescent="0.25">
      <c r="A194" s="171" t="s">
        <v>91</v>
      </c>
      <c r="B194" s="164"/>
      <c r="C194" s="299" t="s">
        <v>628</v>
      </c>
      <c r="D194" s="166"/>
      <c r="E194" s="168"/>
      <c r="F194" s="167"/>
      <c r="G194" s="168"/>
      <c r="H194" s="271"/>
      <c r="J194" s="171" t="s">
        <v>91</v>
      </c>
      <c r="K194" s="164"/>
      <c r="L194" s="299" t="s">
        <v>628</v>
      </c>
      <c r="M194" s="248"/>
      <c r="N194" s="166"/>
      <c r="O194" s="168"/>
      <c r="P194" s="167"/>
      <c r="Q194" s="168"/>
      <c r="R194" s="271"/>
      <c r="AO194" s="260"/>
      <c r="AP194" s="260"/>
      <c r="AQ194" s="260"/>
      <c r="AR194" s="260"/>
      <c r="AS194" s="260"/>
      <c r="AT194" s="260"/>
      <c r="AU194" s="260"/>
      <c r="AV194" s="260"/>
      <c r="AW194" s="260"/>
      <c r="AX194" s="260"/>
      <c r="AY194" s="260"/>
      <c r="AZ194" s="260" t="s">
        <v>169</v>
      </c>
      <c r="BA194" s="260"/>
      <c r="BB194" s="260"/>
      <c r="BC194" s="260"/>
      <c r="BD194" s="260"/>
      <c r="BE194" s="260"/>
      <c r="BF194" s="260"/>
      <c r="BG194" s="210"/>
      <c r="BH194" s="210"/>
      <c r="BI194" s="210"/>
    </row>
    <row r="195" spans="1:61" x14ac:dyDescent="0.25">
      <c r="A195" s="171" t="s">
        <v>91</v>
      </c>
      <c r="B195" s="164"/>
      <c r="C195" s="299" t="s">
        <v>628</v>
      </c>
      <c r="D195" s="166"/>
      <c r="E195" s="168"/>
      <c r="F195" s="167"/>
      <c r="G195" s="168"/>
      <c r="H195" s="271"/>
      <c r="J195" s="171" t="s">
        <v>91</v>
      </c>
      <c r="K195" s="164"/>
      <c r="L195" s="299" t="s">
        <v>628</v>
      </c>
      <c r="M195" s="248"/>
      <c r="N195" s="166"/>
      <c r="O195" s="168"/>
      <c r="P195" s="167"/>
      <c r="Q195" s="168"/>
      <c r="R195" s="271"/>
      <c r="AO195" s="260"/>
      <c r="AP195" s="260"/>
      <c r="AQ195" s="260"/>
      <c r="AR195" s="260"/>
      <c r="AS195" s="260"/>
      <c r="AT195" s="260"/>
      <c r="AU195" s="260"/>
      <c r="AV195" s="260"/>
      <c r="AW195" s="260"/>
      <c r="AX195" s="260"/>
      <c r="AY195" s="260"/>
      <c r="AZ195" s="260" t="s">
        <v>169</v>
      </c>
      <c r="BA195" s="260"/>
      <c r="BB195" s="260"/>
      <c r="BC195" s="260"/>
      <c r="BD195" s="260"/>
      <c r="BE195" s="260"/>
      <c r="BF195" s="260"/>
      <c r="BG195" s="210"/>
      <c r="BH195" s="210"/>
      <c r="BI195" s="210"/>
    </row>
    <row r="196" spans="1:61" x14ac:dyDescent="0.25">
      <c r="A196" s="171" t="s">
        <v>91</v>
      </c>
      <c r="B196" s="164"/>
      <c r="C196" s="299" t="s">
        <v>628</v>
      </c>
      <c r="D196" s="166"/>
      <c r="E196" s="168"/>
      <c r="F196" s="167"/>
      <c r="G196" s="168"/>
      <c r="H196" s="271"/>
      <c r="J196" s="171" t="s">
        <v>91</v>
      </c>
      <c r="K196" s="164"/>
      <c r="L196" s="299" t="s">
        <v>628</v>
      </c>
      <c r="M196" s="248"/>
      <c r="N196" s="166"/>
      <c r="O196" s="168"/>
      <c r="P196" s="167"/>
      <c r="Q196" s="168"/>
      <c r="R196" s="271"/>
      <c r="AO196" s="260"/>
      <c r="AP196" s="260"/>
      <c r="AQ196" s="260"/>
      <c r="AR196" s="260"/>
      <c r="AS196" s="260"/>
      <c r="AT196" s="260"/>
      <c r="AU196" s="260"/>
      <c r="AV196" s="260"/>
      <c r="AW196" s="260"/>
      <c r="AX196" s="260"/>
      <c r="AY196" s="260"/>
      <c r="AZ196" s="260" t="s">
        <v>169</v>
      </c>
      <c r="BA196" s="260"/>
      <c r="BB196" s="260"/>
      <c r="BC196" s="260"/>
      <c r="BD196" s="260"/>
      <c r="BE196" s="260"/>
      <c r="BF196" s="260"/>
      <c r="BG196" s="210"/>
      <c r="BH196" s="210"/>
      <c r="BI196" s="210"/>
    </row>
    <row r="197" spans="1:61" x14ac:dyDescent="0.25">
      <c r="A197" s="171" t="s">
        <v>91</v>
      </c>
      <c r="B197" s="164"/>
      <c r="C197" s="299" t="s">
        <v>628</v>
      </c>
      <c r="D197" s="166"/>
      <c r="E197" s="168"/>
      <c r="F197" s="167"/>
      <c r="G197" s="168"/>
      <c r="H197" s="271"/>
      <c r="J197" s="171" t="s">
        <v>91</v>
      </c>
      <c r="K197" s="164"/>
      <c r="L197" s="299" t="s">
        <v>628</v>
      </c>
      <c r="M197" s="248"/>
      <c r="N197" s="166"/>
      <c r="O197" s="168"/>
      <c r="P197" s="167"/>
      <c r="Q197" s="168"/>
      <c r="R197" s="271"/>
      <c r="AO197" s="260"/>
      <c r="AP197" s="260"/>
      <c r="AQ197" s="260"/>
      <c r="AR197" s="260"/>
      <c r="AS197" s="260"/>
      <c r="AT197" s="260"/>
      <c r="AU197" s="260"/>
      <c r="AV197" s="260"/>
      <c r="AW197" s="260"/>
      <c r="AX197" s="260"/>
      <c r="AY197" s="260"/>
      <c r="AZ197" s="260" t="s">
        <v>169</v>
      </c>
      <c r="BA197" s="260"/>
      <c r="BB197" s="260"/>
      <c r="BC197" s="260"/>
      <c r="BD197" s="260"/>
      <c r="BE197" s="260"/>
      <c r="BF197" s="260"/>
      <c r="BG197" s="210"/>
      <c r="BH197" s="210"/>
      <c r="BI197" s="210"/>
    </row>
    <row r="198" spans="1:61" x14ac:dyDescent="0.25">
      <c r="A198" s="171" t="s">
        <v>91</v>
      </c>
      <c r="B198" s="164"/>
      <c r="C198" s="299" t="s">
        <v>628</v>
      </c>
      <c r="D198" s="166"/>
      <c r="E198" s="168"/>
      <c r="F198" s="167"/>
      <c r="G198" s="168"/>
      <c r="H198" s="271"/>
      <c r="J198" s="171" t="s">
        <v>91</v>
      </c>
      <c r="K198" s="164"/>
      <c r="L198" s="299" t="s">
        <v>628</v>
      </c>
      <c r="M198" s="248"/>
      <c r="N198" s="166"/>
      <c r="O198" s="168"/>
      <c r="P198" s="167"/>
      <c r="Q198" s="168"/>
      <c r="R198" s="271"/>
      <c r="AO198" s="260"/>
      <c r="AP198" s="260"/>
      <c r="AQ198" s="260"/>
      <c r="AR198" s="260"/>
      <c r="AS198" s="260"/>
      <c r="AT198" s="260"/>
      <c r="AU198" s="260"/>
      <c r="AV198" s="260"/>
      <c r="AW198" s="260"/>
      <c r="AX198" s="260"/>
      <c r="AY198" s="260"/>
      <c r="AZ198" s="260" t="s">
        <v>169</v>
      </c>
      <c r="BA198" s="260"/>
      <c r="BB198" s="260"/>
      <c r="BC198" s="260"/>
      <c r="BD198" s="260"/>
      <c r="BE198" s="260"/>
      <c r="BF198" s="260"/>
      <c r="BG198" s="210"/>
      <c r="BH198" s="210"/>
      <c r="BI198" s="210"/>
    </row>
    <row r="199" spans="1:61" x14ac:dyDescent="0.25">
      <c r="A199" s="171" t="s">
        <v>91</v>
      </c>
      <c r="B199" s="164"/>
      <c r="C199" s="299" t="s">
        <v>628</v>
      </c>
      <c r="D199" s="166"/>
      <c r="E199" s="168"/>
      <c r="F199" s="167"/>
      <c r="G199" s="168"/>
      <c r="H199" s="271"/>
      <c r="J199" s="171" t="s">
        <v>91</v>
      </c>
      <c r="K199" s="164"/>
      <c r="L199" s="299" t="s">
        <v>628</v>
      </c>
      <c r="M199" s="248"/>
      <c r="N199" s="166"/>
      <c r="O199" s="168"/>
      <c r="P199" s="167"/>
      <c r="Q199" s="168"/>
      <c r="R199" s="271"/>
      <c r="AO199" s="260"/>
      <c r="AP199" s="260"/>
      <c r="AQ199" s="260"/>
      <c r="AR199" s="260"/>
      <c r="AS199" s="260"/>
      <c r="AT199" s="260"/>
      <c r="AU199" s="260"/>
      <c r="AV199" s="260"/>
      <c r="AW199" s="260"/>
      <c r="AX199" s="260"/>
      <c r="AY199" s="260"/>
      <c r="AZ199" s="260" t="s">
        <v>169</v>
      </c>
      <c r="BA199" s="260"/>
      <c r="BB199" s="260"/>
      <c r="BC199" s="260"/>
      <c r="BD199" s="260"/>
      <c r="BE199" s="260"/>
      <c r="BF199" s="260"/>
      <c r="BG199" s="210"/>
      <c r="BH199" s="210"/>
      <c r="BI199" s="210"/>
    </row>
    <row r="200" spans="1:61" x14ac:dyDescent="0.25">
      <c r="A200" s="171" t="s">
        <v>91</v>
      </c>
      <c r="B200" s="164"/>
      <c r="C200" s="299" t="s">
        <v>628</v>
      </c>
      <c r="D200" s="166"/>
      <c r="E200" s="168"/>
      <c r="F200" s="167"/>
      <c r="G200" s="168"/>
      <c r="H200" s="271"/>
      <c r="J200" s="171" t="s">
        <v>91</v>
      </c>
      <c r="K200" s="164"/>
      <c r="L200" s="299" t="s">
        <v>628</v>
      </c>
      <c r="M200" s="248"/>
      <c r="N200" s="166"/>
      <c r="O200" s="168"/>
      <c r="P200" s="167"/>
      <c r="Q200" s="168"/>
      <c r="R200" s="271"/>
      <c r="AO200" s="260"/>
      <c r="AP200" s="260"/>
      <c r="AQ200" s="260"/>
      <c r="AR200" s="260"/>
      <c r="AS200" s="260"/>
      <c r="AT200" s="260"/>
      <c r="AU200" s="260"/>
      <c r="AV200" s="260"/>
      <c r="AW200" s="260"/>
      <c r="AX200" s="260"/>
      <c r="AY200" s="260"/>
      <c r="AZ200" s="260" t="s">
        <v>169</v>
      </c>
      <c r="BA200" s="260"/>
      <c r="BB200" s="260"/>
      <c r="BC200" s="260"/>
      <c r="BD200" s="260"/>
      <c r="BE200" s="260"/>
      <c r="BF200" s="260"/>
      <c r="BG200" s="210"/>
      <c r="BH200" s="210"/>
      <c r="BI200" s="210"/>
    </row>
    <row r="201" spans="1:61" x14ac:dyDescent="0.25">
      <c r="A201" s="171" t="s">
        <v>91</v>
      </c>
      <c r="B201" s="164"/>
      <c r="C201" s="299" t="s">
        <v>628</v>
      </c>
      <c r="D201" s="166"/>
      <c r="E201" s="168"/>
      <c r="F201" s="167"/>
      <c r="G201" s="168"/>
      <c r="H201" s="271"/>
      <c r="J201" s="171" t="s">
        <v>91</v>
      </c>
      <c r="K201" s="164"/>
      <c r="L201" s="299" t="s">
        <v>628</v>
      </c>
      <c r="M201" s="248"/>
      <c r="N201" s="166"/>
      <c r="O201" s="168"/>
      <c r="P201" s="167"/>
      <c r="Q201" s="168"/>
      <c r="R201" s="271"/>
      <c r="AO201" s="260"/>
      <c r="AP201" s="260"/>
      <c r="AQ201" s="260"/>
      <c r="AR201" s="260"/>
      <c r="AS201" s="260"/>
      <c r="AT201" s="260"/>
      <c r="AU201" s="260"/>
      <c r="AV201" s="260"/>
      <c r="AW201" s="260"/>
      <c r="AX201" s="260"/>
      <c r="AY201" s="260"/>
      <c r="AZ201" s="260" t="s">
        <v>169</v>
      </c>
      <c r="BA201" s="260"/>
      <c r="BB201" s="260"/>
      <c r="BC201" s="260"/>
      <c r="BD201" s="260"/>
      <c r="BE201" s="260"/>
      <c r="BF201" s="260"/>
      <c r="BG201" s="210"/>
      <c r="BH201" s="210"/>
      <c r="BI201" s="210"/>
    </row>
    <row r="202" spans="1:61" x14ac:dyDescent="0.25">
      <c r="A202" s="171" t="s">
        <v>91</v>
      </c>
      <c r="B202" s="164"/>
      <c r="C202" s="299" t="s">
        <v>628</v>
      </c>
      <c r="D202" s="166"/>
      <c r="E202" s="168"/>
      <c r="F202" s="167"/>
      <c r="G202" s="168"/>
      <c r="H202" s="271"/>
      <c r="J202" s="171" t="s">
        <v>91</v>
      </c>
      <c r="K202" s="164"/>
      <c r="L202" s="299" t="s">
        <v>628</v>
      </c>
      <c r="M202" s="248"/>
      <c r="N202" s="166"/>
      <c r="O202" s="168"/>
      <c r="P202" s="167"/>
      <c r="Q202" s="168"/>
      <c r="R202" s="271"/>
      <c r="AO202" s="260"/>
      <c r="AP202" s="260"/>
      <c r="AQ202" s="260"/>
      <c r="AR202" s="260"/>
      <c r="AS202" s="260"/>
      <c r="AT202" s="260"/>
      <c r="AU202" s="260"/>
      <c r="AV202" s="260"/>
      <c r="AW202" s="260"/>
      <c r="AX202" s="260"/>
      <c r="AY202" s="260"/>
      <c r="AZ202" s="260" t="s">
        <v>169</v>
      </c>
      <c r="BA202" s="260"/>
      <c r="BB202" s="260"/>
      <c r="BC202" s="260"/>
      <c r="BD202" s="260"/>
      <c r="BE202" s="260"/>
      <c r="BF202" s="260"/>
      <c r="BG202" s="210"/>
      <c r="BH202" s="210"/>
      <c r="BI202" s="210"/>
    </row>
    <row r="203" spans="1:61" x14ac:dyDescent="0.25">
      <c r="A203" s="171" t="s">
        <v>91</v>
      </c>
      <c r="B203" s="164"/>
      <c r="C203" s="299" t="s">
        <v>628</v>
      </c>
      <c r="D203" s="166"/>
      <c r="E203" s="168"/>
      <c r="F203" s="167"/>
      <c r="G203" s="168"/>
      <c r="H203" s="271"/>
      <c r="J203" s="171" t="s">
        <v>91</v>
      </c>
      <c r="K203" s="164"/>
      <c r="L203" s="299" t="s">
        <v>628</v>
      </c>
      <c r="M203" s="248"/>
      <c r="N203" s="166"/>
      <c r="O203" s="168"/>
      <c r="P203" s="167"/>
      <c r="Q203" s="168"/>
      <c r="R203" s="271"/>
      <c r="AO203" s="260"/>
      <c r="AP203" s="260"/>
      <c r="AQ203" s="260"/>
      <c r="AR203" s="260"/>
      <c r="AS203" s="260"/>
      <c r="AT203" s="260"/>
      <c r="AU203" s="260"/>
      <c r="AV203" s="260"/>
      <c r="AW203" s="260"/>
      <c r="AX203" s="260"/>
      <c r="AY203" s="260"/>
      <c r="AZ203" s="260" t="s">
        <v>169</v>
      </c>
      <c r="BA203" s="260"/>
      <c r="BB203" s="260"/>
      <c r="BC203" s="260"/>
      <c r="BD203" s="260"/>
      <c r="BE203" s="260"/>
      <c r="BF203" s="260"/>
      <c r="BG203" s="210"/>
      <c r="BH203" s="210"/>
      <c r="BI203" s="210"/>
    </row>
    <row r="204" spans="1:61" x14ac:dyDescent="0.25">
      <c r="A204" s="171" t="s">
        <v>91</v>
      </c>
      <c r="B204" s="164"/>
      <c r="C204" s="299" t="s">
        <v>628</v>
      </c>
      <c r="D204" s="166"/>
      <c r="E204" s="168"/>
      <c r="F204" s="167"/>
      <c r="G204" s="168"/>
      <c r="H204" s="271"/>
      <c r="J204" s="171" t="s">
        <v>91</v>
      </c>
      <c r="K204" s="164"/>
      <c r="L204" s="299" t="s">
        <v>628</v>
      </c>
      <c r="M204" s="248"/>
      <c r="N204" s="166"/>
      <c r="O204" s="168"/>
      <c r="P204" s="167"/>
      <c r="Q204" s="168"/>
      <c r="R204" s="271"/>
      <c r="AO204" s="260"/>
      <c r="AP204" s="260"/>
      <c r="AQ204" s="260"/>
      <c r="AR204" s="260"/>
      <c r="AS204" s="260"/>
      <c r="AT204" s="260"/>
      <c r="AU204" s="260"/>
      <c r="AV204" s="260"/>
      <c r="AW204" s="260"/>
      <c r="AX204" s="260"/>
      <c r="AY204" s="260"/>
      <c r="AZ204" s="260" t="s">
        <v>169</v>
      </c>
      <c r="BA204" s="260"/>
      <c r="BB204" s="260"/>
      <c r="BC204" s="260"/>
      <c r="BD204" s="260"/>
      <c r="BE204" s="260"/>
      <c r="BF204" s="260"/>
      <c r="BG204" s="210"/>
      <c r="BH204" s="210"/>
      <c r="BI204" s="210"/>
    </row>
    <row r="205" spans="1:61" x14ac:dyDescent="0.25">
      <c r="A205" s="171" t="s">
        <v>91</v>
      </c>
      <c r="B205" s="164"/>
      <c r="C205" s="299" t="s">
        <v>628</v>
      </c>
      <c r="D205" s="166"/>
      <c r="E205" s="168"/>
      <c r="F205" s="167"/>
      <c r="G205" s="168"/>
      <c r="H205" s="271"/>
      <c r="J205" s="171" t="s">
        <v>91</v>
      </c>
      <c r="K205" s="164"/>
      <c r="L205" s="299" t="s">
        <v>628</v>
      </c>
      <c r="M205" s="248"/>
      <c r="N205" s="166"/>
      <c r="O205" s="168"/>
      <c r="P205" s="167"/>
      <c r="Q205" s="168"/>
      <c r="R205" s="271"/>
      <c r="AO205" s="260"/>
      <c r="AP205" s="260"/>
      <c r="AQ205" s="260"/>
      <c r="AR205" s="260"/>
      <c r="AS205" s="260"/>
      <c r="AT205" s="260"/>
      <c r="AU205" s="260"/>
      <c r="AV205" s="260"/>
      <c r="AW205" s="260"/>
      <c r="AX205" s="260"/>
      <c r="AY205" s="260"/>
      <c r="AZ205" s="260" t="s">
        <v>169</v>
      </c>
      <c r="BA205" s="260"/>
      <c r="BB205" s="260"/>
      <c r="BC205" s="260"/>
      <c r="BD205" s="260"/>
      <c r="BE205" s="260"/>
      <c r="BF205" s="260"/>
      <c r="BG205" s="210"/>
      <c r="BH205" s="210"/>
      <c r="BI205" s="210"/>
    </row>
    <row r="206" spans="1:61" x14ac:dyDescent="0.25">
      <c r="A206" s="171" t="s">
        <v>91</v>
      </c>
      <c r="B206" s="164"/>
      <c r="C206" s="299" t="s">
        <v>628</v>
      </c>
      <c r="D206" s="166"/>
      <c r="E206" s="168"/>
      <c r="F206" s="167"/>
      <c r="G206" s="168"/>
      <c r="H206" s="271"/>
      <c r="J206" s="171" t="s">
        <v>91</v>
      </c>
      <c r="K206" s="164"/>
      <c r="L206" s="299" t="s">
        <v>628</v>
      </c>
      <c r="M206" s="248"/>
      <c r="N206" s="166"/>
      <c r="O206" s="168"/>
      <c r="P206" s="167"/>
      <c r="Q206" s="168"/>
      <c r="R206" s="271"/>
      <c r="AO206" s="260"/>
      <c r="AP206" s="260"/>
      <c r="AQ206" s="260"/>
      <c r="AR206" s="260"/>
      <c r="AS206" s="260"/>
      <c r="AT206" s="260"/>
      <c r="AU206" s="260"/>
      <c r="AV206" s="260"/>
      <c r="AW206" s="260"/>
      <c r="AX206" s="260"/>
      <c r="AY206" s="260"/>
      <c r="AZ206" s="260" t="s">
        <v>169</v>
      </c>
      <c r="BA206" s="260"/>
      <c r="BB206" s="260"/>
      <c r="BC206" s="260"/>
      <c r="BD206" s="260"/>
      <c r="BE206" s="260"/>
      <c r="BF206" s="260"/>
      <c r="BG206" s="210"/>
      <c r="BH206" s="210"/>
      <c r="BI206" s="210"/>
    </row>
    <row r="207" spans="1:61" x14ac:dyDescent="0.25">
      <c r="A207" s="171" t="s">
        <v>91</v>
      </c>
      <c r="B207" s="164"/>
      <c r="C207" s="299" t="s">
        <v>628</v>
      </c>
      <c r="D207" s="166"/>
      <c r="E207" s="168"/>
      <c r="F207" s="167"/>
      <c r="G207" s="168"/>
      <c r="H207" s="271"/>
      <c r="J207" s="171" t="s">
        <v>91</v>
      </c>
      <c r="K207" s="164"/>
      <c r="L207" s="299" t="s">
        <v>628</v>
      </c>
      <c r="M207" s="248"/>
      <c r="N207" s="166"/>
      <c r="O207" s="168"/>
      <c r="P207" s="167"/>
      <c r="Q207" s="168"/>
      <c r="R207" s="271"/>
      <c r="AO207" s="260"/>
      <c r="AP207" s="260"/>
      <c r="AQ207" s="260"/>
      <c r="AR207" s="260"/>
      <c r="AS207" s="260"/>
      <c r="AT207" s="260"/>
      <c r="AU207" s="260"/>
      <c r="AV207" s="260"/>
      <c r="AW207" s="260"/>
      <c r="AX207" s="260"/>
      <c r="AY207" s="260"/>
      <c r="AZ207" s="260" t="s">
        <v>169</v>
      </c>
      <c r="BA207" s="260"/>
      <c r="BB207" s="260"/>
      <c r="BC207" s="260"/>
      <c r="BD207" s="260"/>
      <c r="BE207" s="260"/>
      <c r="BF207" s="260"/>
      <c r="BG207" s="210"/>
      <c r="BH207" s="210"/>
      <c r="BI207" s="210"/>
    </row>
    <row r="208" spans="1:61" x14ac:dyDescent="0.25">
      <c r="A208" s="171" t="s">
        <v>91</v>
      </c>
      <c r="B208" s="164"/>
      <c r="C208" s="299" t="s">
        <v>628</v>
      </c>
      <c r="D208" s="166"/>
      <c r="E208" s="168"/>
      <c r="F208" s="167"/>
      <c r="G208" s="168"/>
      <c r="H208" s="271"/>
      <c r="J208" s="171" t="s">
        <v>91</v>
      </c>
      <c r="K208" s="164"/>
      <c r="L208" s="299" t="s">
        <v>628</v>
      </c>
      <c r="M208" s="248"/>
      <c r="N208" s="166"/>
      <c r="O208" s="168"/>
      <c r="P208" s="167"/>
      <c r="Q208" s="168"/>
      <c r="R208" s="271"/>
      <c r="AO208" s="260"/>
      <c r="AP208" s="260"/>
      <c r="AQ208" s="260"/>
      <c r="AR208" s="260"/>
      <c r="AS208" s="260"/>
      <c r="AT208" s="260"/>
      <c r="AU208" s="260"/>
      <c r="AV208" s="260"/>
      <c r="AW208" s="260"/>
      <c r="AX208" s="260"/>
      <c r="AY208" s="260"/>
      <c r="AZ208" s="260" t="s">
        <v>169</v>
      </c>
      <c r="BA208" s="260"/>
      <c r="BB208" s="260"/>
      <c r="BC208" s="260"/>
      <c r="BD208" s="260"/>
      <c r="BE208" s="260"/>
      <c r="BF208" s="260"/>
      <c r="BG208" s="210"/>
      <c r="BH208" s="210"/>
      <c r="BI208" s="210"/>
    </row>
    <row r="209" spans="1:61" x14ac:dyDescent="0.25">
      <c r="A209" s="171" t="s">
        <v>91</v>
      </c>
      <c r="B209" s="164"/>
      <c r="C209" s="299" t="s">
        <v>628</v>
      </c>
      <c r="D209" s="166"/>
      <c r="E209" s="168"/>
      <c r="F209" s="167"/>
      <c r="G209" s="168"/>
      <c r="H209" s="271"/>
      <c r="J209" s="171" t="s">
        <v>91</v>
      </c>
      <c r="K209" s="164"/>
      <c r="L209" s="299" t="s">
        <v>628</v>
      </c>
      <c r="M209" s="248"/>
      <c r="N209" s="166"/>
      <c r="O209" s="168"/>
      <c r="P209" s="167"/>
      <c r="Q209" s="168"/>
      <c r="R209" s="271"/>
      <c r="AO209" s="260"/>
      <c r="AP209" s="260"/>
      <c r="AQ209" s="260"/>
      <c r="AR209" s="260"/>
      <c r="AS209" s="260"/>
      <c r="AT209" s="260"/>
      <c r="AU209" s="260"/>
      <c r="AV209" s="260"/>
      <c r="AW209" s="260"/>
      <c r="AX209" s="260"/>
      <c r="AY209" s="260"/>
      <c r="AZ209" s="260" t="s">
        <v>169</v>
      </c>
      <c r="BA209" s="260"/>
      <c r="BB209" s="260"/>
      <c r="BC209" s="260"/>
      <c r="BD209" s="260"/>
      <c r="BE209" s="260"/>
      <c r="BF209" s="260"/>
      <c r="BG209" s="210"/>
      <c r="BH209" s="210"/>
      <c r="BI209" s="210"/>
    </row>
    <row r="210" spans="1:61" x14ac:dyDescent="0.25">
      <c r="A210" s="171" t="s">
        <v>91</v>
      </c>
      <c r="B210" s="164"/>
      <c r="C210" s="299" t="s">
        <v>628</v>
      </c>
      <c r="D210" s="166"/>
      <c r="E210" s="168"/>
      <c r="F210" s="167"/>
      <c r="G210" s="168"/>
      <c r="H210" s="271"/>
      <c r="J210" s="171" t="s">
        <v>91</v>
      </c>
      <c r="K210" s="164"/>
      <c r="L210" s="299" t="s">
        <v>628</v>
      </c>
      <c r="M210" s="248"/>
      <c r="N210" s="166"/>
      <c r="O210" s="168"/>
      <c r="P210" s="167"/>
      <c r="Q210" s="168"/>
      <c r="R210" s="271"/>
      <c r="AO210" s="260"/>
      <c r="AP210" s="260"/>
      <c r="AQ210" s="260"/>
      <c r="AR210" s="260"/>
      <c r="AS210" s="260"/>
      <c r="AT210" s="260"/>
      <c r="AU210" s="260"/>
      <c r="AV210" s="260"/>
      <c r="AW210" s="260"/>
      <c r="AX210" s="260"/>
      <c r="AY210" s="260"/>
      <c r="AZ210" s="260" t="s">
        <v>169</v>
      </c>
      <c r="BA210" s="260"/>
      <c r="BB210" s="260"/>
      <c r="BC210" s="260"/>
      <c r="BD210" s="260"/>
      <c r="BE210" s="260"/>
      <c r="BF210" s="260"/>
      <c r="BG210" s="210"/>
      <c r="BH210" s="210"/>
      <c r="BI210" s="210"/>
    </row>
    <row r="211" spans="1:61" x14ac:dyDescent="0.25">
      <c r="A211" s="171" t="s">
        <v>91</v>
      </c>
      <c r="B211" s="164"/>
      <c r="C211" s="299" t="s">
        <v>628</v>
      </c>
      <c r="D211" s="166"/>
      <c r="E211" s="168"/>
      <c r="F211" s="167"/>
      <c r="G211" s="168"/>
      <c r="H211" s="271"/>
      <c r="J211" s="171" t="s">
        <v>91</v>
      </c>
      <c r="K211" s="164"/>
      <c r="L211" s="299" t="s">
        <v>628</v>
      </c>
      <c r="M211" s="248"/>
      <c r="N211" s="166"/>
      <c r="O211" s="168"/>
      <c r="P211" s="167"/>
      <c r="Q211" s="168"/>
      <c r="R211" s="271"/>
      <c r="AO211" s="260"/>
      <c r="AP211" s="260"/>
      <c r="AQ211" s="260"/>
      <c r="AR211" s="260"/>
      <c r="AS211" s="260"/>
      <c r="AT211" s="260"/>
      <c r="AU211" s="260"/>
      <c r="AV211" s="260"/>
      <c r="AW211" s="260"/>
      <c r="AX211" s="260"/>
      <c r="AY211" s="260"/>
      <c r="AZ211" s="260" t="s">
        <v>169</v>
      </c>
      <c r="BA211" s="260"/>
      <c r="BB211" s="260"/>
      <c r="BC211" s="260"/>
      <c r="BD211" s="260"/>
      <c r="BE211" s="260"/>
      <c r="BF211" s="260"/>
      <c r="BG211" s="210"/>
      <c r="BH211" s="210"/>
      <c r="BI211" s="210"/>
    </row>
    <row r="212" spans="1:61" x14ac:dyDescent="0.25">
      <c r="A212" s="171" t="s">
        <v>91</v>
      </c>
      <c r="B212" s="164"/>
      <c r="C212" s="299" t="s">
        <v>628</v>
      </c>
      <c r="D212" s="166"/>
      <c r="E212" s="168"/>
      <c r="F212" s="167"/>
      <c r="G212" s="168"/>
      <c r="H212" s="271"/>
      <c r="J212" s="171" t="s">
        <v>91</v>
      </c>
      <c r="K212" s="164"/>
      <c r="L212" s="299" t="s">
        <v>628</v>
      </c>
      <c r="M212" s="248"/>
      <c r="N212" s="166"/>
      <c r="O212" s="168"/>
      <c r="P212" s="167"/>
      <c r="Q212" s="168"/>
      <c r="R212" s="271"/>
      <c r="AO212" s="260"/>
      <c r="AP212" s="260"/>
      <c r="AQ212" s="260"/>
      <c r="AR212" s="260"/>
      <c r="AS212" s="260"/>
      <c r="AT212" s="260"/>
      <c r="AU212" s="260"/>
      <c r="AV212" s="260"/>
      <c r="AW212" s="260"/>
      <c r="AX212" s="260"/>
      <c r="AY212" s="260"/>
      <c r="AZ212" s="260" t="s">
        <v>169</v>
      </c>
      <c r="BA212" s="260"/>
      <c r="BB212" s="260"/>
      <c r="BC212" s="260"/>
      <c r="BD212" s="260"/>
      <c r="BE212" s="260"/>
      <c r="BF212" s="260"/>
      <c r="BG212" s="210"/>
      <c r="BH212" s="210"/>
      <c r="BI212" s="210"/>
    </row>
    <row r="213" spans="1:61" x14ac:dyDescent="0.25">
      <c r="A213" s="171" t="s">
        <v>91</v>
      </c>
      <c r="B213" s="164"/>
      <c r="C213" s="299" t="s">
        <v>628</v>
      </c>
      <c r="D213" s="166"/>
      <c r="E213" s="168"/>
      <c r="F213" s="167"/>
      <c r="G213" s="168"/>
      <c r="H213" s="271"/>
      <c r="J213" s="171" t="s">
        <v>91</v>
      </c>
      <c r="K213" s="164"/>
      <c r="L213" s="299" t="s">
        <v>628</v>
      </c>
      <c r="M213" s="248"/>
      <c r="N213" s="166"/>
      <c r="O213" s="168"/>
      <c r="P213" s="167"/>
      <c r="Q213" s="168"/>
      <c r="R213" s="271"/>
      <c r="AO213" s="260"/>
      <c r="AP213" s="260"/>
      <c r="AQ213" s="260"/>
      <c r="AR213" s="260"/>
      <c r="AS213" s="260"/>
      <c r="AT213" s="260"/>
      <c r="AU213" s="260"/>
      <c r="AV213" s="260"/>
      <c r="AW213" s="260"/>
      <c r="AX213" s="260"/>
      <c r="AY213" s="260"/>
      <c r="AZ213" s="260" t="s">
        <v>169</v>
      </c>
      <c r="BA213" s="260"/>
      <c r="BB213" s="260"/>
      <c r="BC213" s="260"/>
      <c r="BD213" s="260"/>
      <c r="BE213" s="260"/>
      <c r="BF213" s="260"/>
      <c r="BG213" s="210"/>
      <c r="BH213" s="210"/>
      <c r="BI213" s="210"/>
    </row>
    <row r="214" spans="1:61" x14ac:dyDescent="0.25">
      <c r="A214" s="171" t="s">
        <v>91</v>
      </c>
      <c r="B214" s="164"/>
      <c r="C214" s="299" t="s">
        <v>628</v>
      </c>
      <c r="D214" s="166"/>
      <c r="E214" s="168"/>
      <c r="F214" s="167"/>
      <c r="G214" s="168"/>
      <c r="H214" s="271"/>
      <c r="J214" s="171" t="s">
        <v>91</v>
      </c>
      <c r="K214" s="164"/>
      <c r="L214" s="299" t="s">
        <v>628</v>
      </c>
      <c r="M214" s="248"/>
      <c r="N214" s="166"/>
      <c r="O214" s="168"/>
      <c r="P214" s="167"/>
      <c r="Q214" s="168"/>
      <c r="R214" s="271"/>
      <c r="AO214" s="260"/>
      <c r="AP214" s="260"/>
      <c r="AQ214" s="260"/>
      <c r="AR214" s="260"/>
      <c r="AS214" s="260"/>
      <c r="AT214" s="260"/>
      <c r="AU214" s="260"/>
      <c r="AV214" s="260"/>
      <c r="AW214" s="260"/>
      <c r="AX214" s="260"/>
      <c r="AY214" s="260"/>
      <c r="AZ214" s="260" t="s">
        <v>169</v>
      </c>
      <c r="BA214" s="260"/>
      <c r="BB214" s="260"/>
      <c r="BC214" s="260"/>
      <c r="BD214" s="260"/>
      <c r="BE214" s="260"/>
      <c r="BF214" s="260"/>
      <c r="BG214" s="210"/>
      <c r="BH214" s="210"/>
      <c r="BI214" s="210"/>
    </row>
    <row r="215" spans="1:61" x14ac:dyDescent="0.25">
      <c r="A215" s="171" t="s">
        <v>91</v>
      </c>
      <c r="B215" s="164"/>
      <c r="C215" s="299" t="s">
        <v>628</v>
      </c>
      <c r="D215" s="166"/>
      <c r="E215" s="168"/>
      <c r="F215" s="167"/>
      <c r="G215" s="168"/>
      <c r="H215" s="271"/>
      <c r="J215" s="171" t="s">
        <v>91</v>
      </c>
      <c r="K215" s="164"/>
      <c r="L215" s="299" t="s">
        <v>628</v>
      </c>
      <c r="M215" s="248"/>
      <c r="N215" s="166"/>
      <c r="O215" s="168"/>
      <c r="P215" s="167"/>
      <c r="Q215" s="168"/>
      <c r="R215" s="271"/>
      <c r="AO215" s="260"/>
      <c r="AP215" s="260"/>
      <c r="AQ215" s="260"/>
      <c r="AR215" s="260"/>
      <c r="AS215" s="260"/>
      <c r="AT215" s="260"/>
      <c r="AU215" s="260"/>
      <c r="AV215" s="260"/>
      <c r="AW215" s="260"/>
      <c r="AX215" s="260"/>
      <c r="AY215" s="260"/>
      <c r="AZ215" s="260" t="s">
        <v>169</v>
      </c>
      <c r="BA215" s="260"/>
      <c r="BB215" s="260"/>
      <c r="BC215" s="260"/>
      <c r="BD215" s="260"/>
      <c r="BE215" s="260"/>
      <c r="BF215" s="260"/>
      <c r="BG215" s="210"/>
      <c r="BH215" s="210"/>
      <c r="BI215" s="210"/>
    </row>
    <row r="216" spans="1:61" x14ac:dyDescent="0.25">
      <c r="A216" s="171" t="s">
        <v>91</v>
      </c>
      <c r="B216" s="164"/>
      <c r="C216" s="299" t="s">
        <v>628</v>
      </c>
      <c r="D216" s="166"/>
      <c r="E216" s="168"/>
      <c r="F216" s="167"/>
      <c r="G216" s="168"/>
      <c r="H216" s="271"/>
      <c r="J216" s="171" t="s">
        <v>91</v>
      </c>
      <c r="K216" s="164"/>
      <c r="L216" s="299" t="s">
        <v>628</v>
      </c>
      <c r="M216" s="248"/>
      <c r="N216" s="166"/>
      <c r="O216" s="168"/>
      <c r="P216" s="167"/>
      <c r="Q216" s="168"/>
      <c r="R216" s="271"/>
      <c r="AO216" s="260"/>
      <c r="AP216" s="260"/>
      <c r="AQ216" s="260"/>
      <c r="AR216" s="260"/>
      <c r="AS216" s="260"/>
      <c r="AT216" s="260"/>
      <c r="AU216" s="260"/>
      <c r="AV216" s="260"/>
      <c r="AW216" s="260"/>
      <c r="AX216" s="260"/>
      <c r="AY216" s="260"/>
      <c r="AZ216" s="260" t="s">
        <v>169</v>
      </c>
      <c r="BA216" s="260"/>
      <c r="BB216" s="260"/>
      <c r="BC216" s="260"/>
      <c r="BD216" s="260"/>
      <c r="BE216" s="260"/>
      <c r="BF216" s="260"/>
      <c r="BG216" s="210"/>
      <c r="BH216" s="210"/>
      <c r="BI216" s="210"/>
    </row>
    <row r="217" spans="1:61" x14ac:dyDescent="0.25">
      <c r="A217" s="171" t="s">
        <v>91</v>
      </c>
      <c r="B217" s="164"/>
      <c r="C217" s="299" t="s">
        <v>628</v>
      </c>
      <c r="D217" s="166"/>
      <c r="E217" s="168"/>
      <c r="F217" s="167"/>
      <c r="G217" s="168"/>
      <c r="H217" s="271"/>
      <c r="J217" s="171" t="s">
        <v>91</v>
      </c>
      <c r="K217" s="164"/>
      <c r="L217" s="299" t="s">
        <v>628</v>
      </c>
      <c r="M217" s="248"/>
      <c r="N217" s="166"/>
      <c r="O217" s="168"/>
      <c r="P217" s="167"/>
      <c r="Q217" s="168"/>
      <c r="R217" s="271"/>
      <c r="AO217" s="260"/>
      <c r="AP217" s="260"/>
      <c r="AQ217" s="260"/>
      <c r="AR217" s="260"/>
      <c r="AS217" s="260"/>
      <c r="AT217" s="260"/>
      <c r="AU217" s="260"/>
      <c r="AV217" s="260"/>
      <c r="AW217" s="260"/>
      <c r="AX217" s="260"/>
      <c r="AY217" s="260"/>
      <c r="AZ217" s="260" t="s">
        <v>169</v>
      </c>
      <c r="BA217" s="260"/>
      <c r="BB217" s="260"/>
      <c r="BC217" s="260"/>
      <c r="BD217" s="260"/>
      <c r="BE217" s="260"/>
      <c r="BF217" s="260"/>
      <c r="BG217" s="210"/>
      <c r="BH217" s="210"/>
      <c r="BI217" s="210"/>
    </row>
    <row r="218" spans="1:61" x14ac:dyDescent="0.25">
      <c r="A218" s="171" t="s">
        <v>91</v>
      </c>
      <c r="B218" s="164"/>
      <c r="C218" s="299" t="s">
        <v>628</v>
      </c>
      <c r="D218" s="166"/>
      <c r="E218" s="168"/>
      <c r="F218" s="167"/>
      <c r="G218" s="168"/>
      <c r="H218" s="271"/>
      <c r="J218" s="171" t="s">
        <v>91</v>
      </c>
      <c r="K218" s="164"/>
      <c r="L218" s="299" t="s">
        <v>628</v>
      </c>
      <c r="M218" s="248"/>
      <c r="N218" s="166"/>
      <c r="O218" s="168"/>
      <c r="P218" s="167"/>
      <c r="Q218" s="168"/>
      <c r="R218" s="271"/>
      <c r="AO218" s="260"/>
      <c r="AP218" s="260"/>
      <c r="AQ218" s="260"/>
      <c r="AR218" s="260"/>
      <c r="AS218" s="260"/>
      <c r="AT218" s="260"/>
      <c r="AU218" s="260"/>
      <c r="AV218" s="260"/>
      <c r="AW218" s="260"/>
      <c r="AX218" s="260"/>
      <c r="AY218" s="260"/>
      <c r="AZ218" s="260" t="s">
        <v>169</v>
      </c>
      <c r="BA218" s="260"/>
      <c r="BB218" s="260"/>
      <c r="BC218" s="260"/>
      <c r="BD218" s="260"/>
      <c r="BE218" s="260"/>
      <c r="BF218" s="260"/>
      <c r="BG218" s="210"/>
      <c r="BH218" s="210"/>
      <c r="BI218" s="210"/>
    </row>
    <row r="219" spans="1:61" x14ac:dyDescent="0.25">
      <c r="A219" s="171" t="s">
        <v>91</v>
      </c>
      <c r="B219" s="164"/>
      <c r="C219" s="299" t="s">
        <v>628</v>
      </c>
      <c r="D219" s="166"/>
      <c r="E219" s="168"/>
      <c r="F219" s="167"/>
      <c r="G219" s="168"/>
      <c r="H219" s="271"/>
      <c r="J219" s="171" t="s">
        <v>91</v>
      </c>
      <c r="K219" s="164"/>
      <c r="L219" s="299" t="s">
        <v>628</v>
      </c>
      <c r="M219" s="248"/>
      <c r="N219" s="166"/>
      <c r="O219" s="168"/>
      <c r="P219" s="167"/>
      <c r="Q219" s="168"/>
      <c r="R219" s="271"/>
      <c r="AO219" s="260"/>
      <c r="AP219" s="260"/>
      <c r="AQ219" s="260"/>
      <c r="AR219" s="260"/>
      <c r="AS219" s="260"/>
      <c r="AT219" s="260"/>
      <c r="AU219" s="260"/>
      <c r="AV219" s="260"/>
      <c r="AW219" s="260"/>
      <c r="AX219" s="260"/>
      <c r="AY219" s="260"/>
      <c r="AZ219" s="260" t="s">
        <v>169</v>
      </c>
      <c r="BA219" s="260"/>
      <c r="BB219" s="260"/>
      <c r="BC219" s="260"/>
      <c r="BD219" s="260"/>
      <c r="BE219" s="260"/>
      <c r="BF219" s="260"/>
      <c r="BG219" s="210"/>
      <c r="BH219" s="210"/>
      <c r="BI219" s="210"/>
    </row>
    <row r="220" spans="1:61" x14ac:dyDescent="0.25">
      <c r="A220" s="171" t="s">
        <v>91</v>
      </c>
      <c r="B220" s="164"/>
      <c r="C220" s="299" t="s">
        <v>628</v>
      </c>
      <c r="D220" s="166"/>
      <c r="E220" s="168"/>
      <c r="F220" s="167"/>
      <c r="G220" s="168"/>
      <c r="H220" s="271"/>
      <c r="J220" s="171" t="s">
        <v>91</v>
      </c>
      <c r="K220" s="164"/>
      <c r="L220" s="299" t="s">
        <v>628</v>
      </c>
      <c r="M220" s="248"/>
      <c r="N220" s="166"/>
      <c r="O220" s="168"/>
      <c r="P220" s="167"/>
      <c r="Q220" s="168"/>
      <c r="R220" s="271"/>
      <c r="AO220" s="260"/>
      <c r="AP220" s="260"/>
      <c r="AQ220" s="260"/>
      <c r="AR220" s="260"/>
      <c r="AS220" s="260"/>
      <c r="AT220" s="260"/>
      <c r="AU220" s="260"/>
      <c r="AV220" s="260"/>
      <c r="AW220" s="260"/>
      <c r="AX220" s="260"/>
      <c r="AY220" s="260"/>
      <c r="AZ220" s="260" t="s">
        <v>169</v>
      </c>
      <c r="BA220" s="260"/>
      <c r="BB220" s="260"/>
      <c r="BC220" s="260"/>
      <c r="BD220" s="260"/>
      <c r="BE220" s="260"/>
      <c r="BF220" s="260"/>
      <c r="BG220" s="210"/>
      <c r="BH220" s="210"/>
      <c r="BI220" s="210"/>
    </row>
    <row r="221" spans="1:61" x14ac:dyDescent="0.25">
      <c r="A221" s="171" t="s">
        <v>91</v>
      </c>
      <c r="B221" s="164"/>
      <c r="C221" s="299" t="s">
        <v>628</v>
      </c>
      <c r="D221" s="166"/>
      <c r="E221" s="168"/>
      <c r="F221" s="167"/>
      <c r="G221" s="168"/>
      <c r="H221" s="271"/>
      <c r="J221" s="171" t="s">
        <v>91</v>
      </c>
      <c r="K221" s="164"/>
      <c r="L221" s="299" t="s">
        <v>628</v>
      </c>
      <c r="M221" s="248"/>
      <c r="N221" s="166"/>
      <c r="O221" s="168"/>
      <c r="P221" s="167"/>
      <c r="Q221" s="168"/>
      <c r="R221" s="271"/>
      <c r="AO221" s="260"/>
      <c r="AP221" s="260"/>
      <c r="AQ221" s="260"/>
      <c r="AR221" s="260"/>
      <c r="AS221" s="260"/>
      <c r="AT221" s="260"/>
      <c r="AU221" s="260"/>
      <c r="AV221" s="260"/>
      <c r="AW221" s="260"/>
      <c r="AX221" s="260"/>
      <c r="AY221" s="260"/>
      <c r="AZ221" s="260" t="s">
        <v>169</v>
      </c>
      <c r="BA221" s="260"/>
      <c r="BB221" s="260"/>
      <c r="BC221" s="260"/>
      <c r="BD221" s="260"/>
      <c r="BE221" s="260"/>
      <c r="BF221" s="260"/>
      <c r="BG221" s="210"/>
      <c r="BH221" s="210"/>
      <c r="BI221" s="210"/>
    </row>
    <row r="222" spans="1:61" x14ac:dyDescent="0.25">
      <c r="A222" s="171" t="s">
        <v>91</v>
      </c>
      <c r="B222" s="164"/>
      <c r="C222" s="299" t="s">
        <v>628</v>
      </c>
      <c r="D222" s="166"/>
      <c r="E222" s="168"/>
      <c r="F222" s="167"/>
      <c r="G222" s="168"/>
      <c r="H222" s="271"/>
      <c r="J222" s="171" t="s">
        <v>91</v>
      </c>
      <c r="K222" s="164"/>
      <c r="L222" s="299" t="s">
        <v>628</v>
      </c>
      <c r="M222" s="248"/>
      <c r="N222" s="166"/>
      <c r="O222" s="168"/>
      <c r="P222" s="167"/>
      <c r="Q222" s="168"/>
      <c r="R222" s="271"/>
      <c r="AO222" s="260"/>
      <c r="AP222" s="260"/>
      <c r="AQ222" s="260"/>
      <c r="AR222" s="260"/>
      <c r="AS222" s="260"/>
      <c r="AT222" s="260"/>
      <c r="AU222" s="260"/>
      <c r="AV222" s="260"/>
      <c r="AW222" s="260"/>
      <c r="AX222" s="260"/>
      <c r="AY222" s="260"/>
      <c r="AZ222" s="260" t="s">
        <v>169</v>
      </c>
      <c r="BA222" s="260"/>
      <c r="BB222" s="260"/>
      <c r="BC222" s="260"/>
      <c r="BD222" s="260"/>
      <c r="BE222" s="260"/>
      <c r="BF222" s="260"/>
      <c r="BG222" s="210"/>
      <c r="BH222" s="210"/>
      <c r="BI222" s="210"/>
    </row>
    <row r="223" spans="1:61" x14ac:dyDescent="0.25">
      <c r="A223" s="171" t="s">
        <v>91</v>
      </c>
      <c r="B223" s="164"/>
      <c r="C223" s="299" t="s">
        <v>628</v>
      </c>
      <c r="D223" s="166"/>
      <c r="E223" s="168"/>
      <c r="F223" s="167"/>
      <c r="G223" s="168"/>
      <c r="H223" s="271"/>
      <c r="J223" s="171" t="s">
        <v>91</v>
      </c>
      <c r="K223" s="164"/>
      <c r="L223" s="299" t="s">
        <v>628</v>
      </c>
      <c r="M223" s="248"/>
      <c r="N223" s="166"/>
      <c r="O223" s="168"/>
      <c r="P223" s="167"/>
      <c r="Q223" s="168"/>
      <c r="R223" s="271"/>
      <c r="AO223" s="260"/>
      <c r="AP223" s="260"/>
      <c r="AQ223" s="260"/>
      <c r="AR223" s="260"/>
      <c r="AS223" s="260"/>
      <c r="AT223" s="260"/>
      <c r="AU223" s="260"/>
      <c r="AV223" s="260"/>
      <c r="AW223" s="260"/>
      <c r="AX223" s="260"/>
      <c r="AY223" s="260"/>
      <c r="AZ223" s="260" t="s">
        <v>169</v>
      </c>
      <c r="BA223" s="260"/>
      <c r="BB223" s="260"/>
      <c r="BC223" s="260"/>
      <c r="BD223" s="260"/>
      <c r="BE223" s="260"/>
      <c r="BF223" s="260"/>
      <c r="BG223" s="210"/>
      <c r="BH223" s="210"/>
      <c r="BI223" s="210"/>
    </row>
    <row r="224" spans="1:61" x14ac:dyDescent="0.25">
      <c r="A224" s="171" t="s">
        <v>91</v>
      </c>
      <c r="B224" s="164"/>
      <c r="C224" s="299" t="s">
        <v>628</v>
      </c>
      <c r="D224" s="166"/>
      <c r="E224" s="168"/>
      <c r="F224" s="167"/>
      <c r="G224" s="168"/>
      <c r="H224" s="271"/>
      <c r="J224" s="171" t="s">
        <v>91</v>
      </c>
      <c r="K224" s="164"/>
      <c r="L224" s="299" t="s">
        <v>628</v>
      </c>
      <c r="M224" s="248"/>
      <c r="N224" s="166"/>
      <c r="O224" s="168"/>
      <c r="P224" s="167"/>
      <c r="Q224" s="168"/>
      <c r="R224" s="271"/>
      <c r="AO224" s="260"/>
      <c r="AP224" s="260"/>
      <c r="AQ224" s="260"/>
      <c r="AR224" s="260"/>
      <c r="AS224" s="260"/>
      <c r="AT224" s="260"/>
      <c r="AU224" s="260"/>
      <c r="AV224" s="260"/>
      <c r="AW224" s="260"/>
      <c r="AX224" s="260"/>
      <c r="AY224" s="260"/>
      <c r="AZ224" s="260" t="s">
        <v>169</v>
      </c>
      <c r="BA224" s="260"/>
      <c r="BB224" s="260"/>
      <c r="BC224" s="260"/>
      <c r="BD224" s="260"/>
      <c r="BE224" s="260"/>
      <c r="BF224" s="260"/>
      <c r="BG224" s="210"/>
      <c r="BH224" s="210"/>
      <c r="BI224" s="210"/>
    </row>
    <row r="225" spans="1:61" x14ac:dyDescent="0.25">
      <c r="A225" s="171" t="s">
        <v>91</v>
      </c>
      <c r="B225" s="164"/>
      <c r="C225" s="299" t="s">
        <v>628</v>
      </c>
      <c r="D225" s="166"/>
      <c r="E225" s="168"/>
      <c r="F225" s="167"/>
      <c r="G225" s="168"/>
      <c r="H225" s="271"/>
      <c r="J225" s="171" t="s">
        <v>91</v>
      </c>
      <c r="K225" s="164"/>
      <c r="L225" s="299" t="s">
        <v>628</v>
      </c>
      <c r="M225" s="248"/>
      <c r="N225" s="166"/>
      <c r="O225" s="168"/>
      <c r="P225" s="167"/>
      <c r="Q225" s="168"/>
      <c r="R225" s="271"/>
      <c r="AO225" s="260"/>
      <c r="AP225" s="260"/>
      <c r="AQ225" s="260"/>
      <c r="AR225" s="260"/>
      <c r="AS225" s="260"/>
      <c r="AT225" s="260"/>
      <c r="AU225" s="260"/>
      <c r="AV225" s="260"/>
      <c r="AW225" s="260"/>
      <c r="AX225" s="260"/>
      <c r="AY225" s="260"/>
      <c r="AZ225" s="260" t="s">
        <v>169</v>
      </c>
      <c r="BA225" s="260"/>
      <c r="BB225" s="260"/>
      <c r="BC225" s="260"/>
      <c r="BD225" s="260"/>
      <c r="BE225" s="260"/>
      <c r="BF225" s="260"/>
      <c r="BG225" s="210"/>
      <c r="BH225" s="210"/>
      <c r="BI225" s="210"/>
    </row>
    <row r="226" spans="1:61" x14ac:dyDescent="0.25">
      <c r="A226" s="171" t="s">
        <v>91</v>
      </c>
      <c r="B226" s="164"/>
      <c r="C226" s="299" t="s">
        <v>628</v>
      </c>
      <c r="D226" s="166"/>
      <c r="E226" s="168"/>
      <c r="F226" s="167"/>
      <c r="G226" s="168"/>
      <c r="H226" s="271"/>
      <c r="J226" s="171" t="s">
        <v>91</v>
      </c>
      <c r="K226" s="164"/>
      <c r="L226" s="299" t="s">
        <v>628</v>
      </c>
      <c r="M226" s="248"/>
      <c r="N226" s="166"/>
      <c r="O226" s="168"/>
      <c r="P226" s="167"/>
      <c r="Q226" s="168"/>
      <c r="R226" s="271"/>
      <c r="AO226" s="260"/>
      <c r="AP226" s="260"/>
      <c r="AQ226" s="260"/>
      <c r="AR226" s="260"/>
      <c r="AS226" s="260"/>
      <c r="AT226" s="260"/>
      <c r="AU226" s="260"/>
      <c r="AV226" s="260"/>
      <c r="AW226" s="260"/>
      <c r="AX226" s="260"/>
      <c r="AY226" s="260"/>
      <c r="AZ226" s="260" t="s">
        <v>169</v>
      </c>
      <c r="BA226" s="260"/>
      <c r="BB226" s="260"/>
      <c r="BC226" s="260"/>
      <c r="BD226" s="260"/>
      <c r="BE226" s="260"/>
      <c r="BF226" s="260"/>
      <c r="BG226" s="210"/>
      <c r="BH226" s="210"/>
      <c r="BI226" s="210"/>
    </row>
    <row r="227" spans="1:61" x14ac:dyDescent="0.25">
      <c r="A227" s="171" t="s">
        <v>91</v>
      </c>
      <c r="B227" s="164"/>
      <c r="C227" s="299" t="s">
        <v>628</v>
      </c>
      <c r="D227" s="166"/>
      <c r="E227" s="168"/>
      <c r="F227" s="167"/>
      <c r="G227" s="168"/>
      <c r="H227" s="271"/>
      <c r="J227" s="171" t="s">
        <v>91</v>
      </c>
      <c r="K227" s="164"/>
      <c r="L227" s="299" t="s">
        <v>628</v>
      </c>
      <c r="M227" s="248"/>
      <c r="N227" s="166"/>
      <c r="O227" s="168"/>
      <c r="P227" s="167"/>
      <c r="Q227" s="168"/>
      <c r="R227" s="271"/>
      <c r="AO227" s="260"/>
      <c r="AP227" s="260"/>
      <c r="AQ227" s="260"/>
      <c r="AR227" s="260"/>
      <c r="AS227" s="260"/>
      <c r="AT227" s="260"/>
      <c r="AU227" s="260"/>
      <c r="AV227" s="260"/>
      <c r="AW227" s="260"/>
      <c r="AX227" s="260"/>
      <c r="AY227" s="260"/>
      <c r="AZ227" s="260" t="s">
        <v>169</v>
      </c>
      <c r="BA227" s="260"/>
      <c r="BB227" s="260"/>
      <c r="BC227" s="260"/>
      <c r="BD227" s="260"/>
      <c r="BE227" s="260"/>
      <c r="BF227" s="260"/>
      <c r="BG227" s="210"/>
      <c r="BH227" s="210"/>
      <c r="BI227" s="210"/>
    </row>
    <row r="228" spans="1:61" x14ac:dyDescent="0.25">
      <c r="A228" s="171" t="s">
        <v>91</v>
      </c>
      <c r="B228" s="164"/>
      <c r="C228" s="299" t="s">
        <v>628</v>
      </c>
      <c r="D228" s="166"/>
      <c r="E228" s="168"/>
      <c r="F228" s="167"/>
      <c r="G228" s="168"/>
      <c r="H228" s="271"/>
      <c r="J228" s="171" t="s">
        <v>91</v>
      </c>
      <c r="K228" s="164"/>
      <c r="L228" s="299" t="s">
        <v>628</v>
      </c>
      <c r="M228" s="248"/>
      <c r="N228" s="166"/>
      <c r="O228" s="168"/>
      <c r="P228" s="167"/>
      <c r="Q228" s="168"/>
      <c r="R228" s="271"/>
      <c r="AO228" s="260"/>
      <c r="AP228" s="260"/>
      <c r="AQ228" s="260"/>
      <c r="AR228" s="260"/>
      <c r="AS228" s="260"/>
      <c r="AT228" s="260"/>
      <c r="AU228" s="260"/>
      <c r="AV228" s="260"/>
      <c r="AW228" s="260"/>
      <c r="AX228" s="260"/>
      <c r="AY228" s="260"/>
      <c r="AZ228" s="260" t="s">
        <v>169</v>
      </c>
      <c r="BA228" s="260"/>
      <c r="BB228" s="260"/>
      <c r="BC228" s="260"/>
      <c r="BD228" s="260"/>
      <c r="BE228" s="260"/>
      <c r="BF228" s="260"/>
      <c r="BG228" s="210"/>
      <c r="BH228" s="210"/>
      <c r="BI228" s="210"/>
    </row>
    <row r="229" spans="1:61" x14ac:dyDescent="0.25">
      <c r="A229" s="171" t="s">
        <v>91</v>
      </c>
      <c r="B229" s="164"/>
      <c r="C229" s="299" t="s">
        <v>628</v>
      </c>
      <c r="D229" s="166"/>
      <c r="E229" s="168"/>
      <c r="F229" s="167"/>
      <c r="G229" s="168"/>
      <c r="H229" s="271"/>
      <c r="J229" s="171" t="s">
        <v>91</v>
      </c>
      <c r="K229" s="164"/>
      <c r="L229" s="299" t="s">
        <v>628</v>
      </c>
      <c r="M229" s="248"/>
      <c r="N229" s="166"/>
      <c r="O229" s="168"/>
      <c r="P229" s="167"/>
      <c r="Q229" s="168"/>
      <c r="R229" s="271"/>
      <c r="AO229" s="260"/>
      <c r="AP229" s="260"/>
      <c r="AQ229" s="260"/>
      <c r="AR229" s="260"/>
      <c r="AS229" s="260"/>
      <c r="AT229" s="260"/>
      <c r="AU229" s="260"/>
      <c r="AV229" s="260"/>
      <c r="AW229" s="260"/>
      <c r="AX229" s="260"/>
      <c r="AY229" s="260"/>
      <c r="AZ229" s="260" t="s">
        <v>169</v>
      </c>
      <c r="BA229" s="260"/>
      <c r="BB229" s="260"/>
      <c r="BC229" s="260"/>
      <c r="BD229" s="260"/>
      <c r="BE229" s="260"/>
      <c r="BF229" s="260"/>
      <c r="BG229" s="210"/>
      <c r="BH229" s="210"/>
      <c r="BI229" s="210"/>
    </row>
    <row r="230" spans="1:61" x14ac:dyDescent="0.25">
      <c r="A230" s="171" t="s">
        <v>91</v>
      </c>
      <c r="B230" s="164"/>
      <c r="C230" s="299" t="s">
        <v>628</v>
      </c>
      <c r="D230" s="166"/>
      <c r="E230" s="168"/>
      <c r="F230" s="167"/>
      <c r="G230" s="168"/>
      <c r="H230" s="271"/>
      <c r="J230" s="171" t="s">
        <v>91</v>
      </c>
      <c r="K230" s="164"/>
      <c r="L230" s="299" t="s">
        <v>628</v>
      </c>
      <c r="M230" s="248"/>
      <c r="N230" s="166"/>
      <c r="O230" s="168"/>
      <c r="P230" s="167"/>
      <c r="Q230" s="168"/>
      <c r="R230" s="271"/>
      <c r="AO230" s="260"/>
      <c r="AP230" s="260"/>
      <c r="AQ230" s="260"/>
      <c r="AR230" s="260"/>
      <c r="AS230" s="260"/>
      <c r="AT230" s="260"/>
      <c r="AU230" s="260"/>
      <c r="AV230" s="260"/>
      <c r="AW230" s="260"/>
      <c r="AX230" s="260"/>
      <c r="AY230" s="260"/>
      <c r="AZ230" s="260" t="s">
        <v>169</v>
      </c>
      <c r="BA230" s="260"/>
      <c r="BB230" s="260"/>
      <c r="BC230" s="260"/>
      <c r="BD230" s="260"/>
      <c r="BE230" s="260"/>
      <c r="BF230" s="260"/>
      <c r="BG230" s="210"/>
      <c r="BH230" s="210"/>
      <c r="BI230" s="210"/>
    </row>
    <row r="231" spans="1:61" x14ac:dyDescent="0.25">
      <c r="A231" s="171" t="s">
        <v>91</v>
      </c>
      <c r="B231" s="164"/>
      <c r="C231" s="299" t="s">
        <v>628</v>
      </c>
      <c r="D231" s="166"/>
      <c r="E231" s="168"/>
      <c r="F231" s="167"/>
      <c r="G231" s="168"/>
      <c r="H231" s="271"/>
      <c r="J231" s="171" t="s">
        <v>91</v>
      </c>
      <c r="K231" s="164"/>
      <c r="L231" s="299" t="s">
        <v>628</v>
      </c>
      <c r="M231" s="248"/>
      <c r="N231" s="166"/>
      <c r="O231" s="168"/>
      <c r="P231" s="167"/>
      <c r="Q231" s="168"/>
      <c r="R231" s="271"/>
      <c r="AO231" s="260"/>
      <c r="AP231" s="260"/>
      <c r="AQ231" s="260"/>
      <c r="AR231" s="260"/>
      <c r="AS231" s="260"/>
      <c r="AT231" s="260"/>
      <c r="AU231" s="260"/>
      <c r="AV231" s="260"/>
      <c r="AW231" s="260"/>
      <c r="AX231" s="260"/>
      <c r="AY231" s="260"/>
      <c r="AZ231" s="260" t="s">
        <v>169</v>
      </c>
      <c r="BA231" s="260"/>
      <c r="BB231" s="260"/>
      <c r="BC231" s="260"/>
      <c r="BD231" s="260"/>
      <c r="BE231" s="260"/>
      <c r="BF231" s="260"/>
      <c r="BG231" s="210"/>
      <c r="BH231" s="210"/>
      <c r="BI231" s="210"/>
    </row>
    <row r="232" spans="1:61" x14ac:dyDescent="0.25">
      <c r="A232" s="171" t="s">
        <v>91</v>
      </c>
      <c r="B232" s="164"/>
      <c r="C232" s="299" t="s">
        <v>628</v>
      </c>
      <c r="D232" s="166"/>
      <c r="E232" s="168"/>
      <c r="F232" s="167"/>
      <c r="G232" s="168"/>
      <c r="H232" s="271"/>
      <c r="J232" s="171" t="s">
        <v>91</v>
      </c>
      <c r="K232" s="164"/>
      <c r="L232" s="299" t="s">
        <v>628</v>
      </c>
      <c r="M232" s="248"/>
      <c r="N232" s="166"/>
      <c r="O232" s="168"/>
      <c r="P232" s="167"/>
      <c r="Q232" s="168"/>
      <c r="R232" s="271"/>
      <c r="AO232" s="260"/>
      <c r="AP232" s="260"/>
      <c r="AQ232" s="260"/>
      <c r="AR232" s="260"/>
      <c r="AS232" s="260"/>
      <c r="AT232" s="260"/>
      <c r="AU232" s="260"/>
      <c r="AV232" s="260"/>
      <c r="AW232" s="260"/>
      <c r="AX232" s="260"/>
      <c r="AY232" s="260"/>
      <c r="AZ232" s="260" t="s">
        <v>169</v>
      </c>
      <c r="BA232" s="260"/>
      <c r="BB232" s="260"/>
      <c r="BC232" s="260"/>
      <c r="BD232" s="260"/>
      <c r="BE232" s="260"/>
      <c r="BF232" s="260"/>
      <c r="BG232" s="210"/>
      <c r="BH232" s="210"/>
      <c r="BI232" s="210"/>
    </row>
    <row r="233" spans="1:61" x14ac:dyDescent="0.25">
      <c r="A233" s="171" t="s">
        <v>91</v>
      </c>
      <c r="B233" s="164"/>
      <c r="C233" s="299" t="s">
        <v>628</v>
      </c>
      <c r="D233" s="166"/>
      <c r="E233" s="168"/>
      <c r="F233" s="167"/>
      <c r="G233" s="168"/>
      <c r="H233" s="271"/>
      <c r="J233" s="171" t="s">
        <v>91</v>
      </c>
      <c r="K233" s="164"/>
      <c r="L233" s="299" t="s">
        <v>628</v>
      </c>
      <c r="M233" s="248"/>
      <c r="N233" s="166"/>
      <c r="O233" s="168"/>
      <c r="P233" s="167"/>
      <c r="Q233" s="168"/>
      <c r="R233" s="271"/>
      <c r="AO233" s="260"/>
      <c r="AP233" s="260"/>
      <c r="AQ233" s="260"/>
      <c r="AR233" s="260"/>
      <c r="AS233" s="260"/>
      <c r="AT233" s="260"/>
      <c r="AU233" s="260"/>
      <c r="AV233" s="260"/>
      <c r="AW233" s="260"/>
      <c r="AX233" s="260"/>
      <c r="AY233" s="260"/>
      <c r="AZ233" s="260" t="s">
        <v>169</v>
      </c>
      <c r="BA233" s="260"/>
      <c r="BB233" s="260"/>
      <c r="BC233" s="260"/>
      <c r="BD233" s="260"/>
      <c r="BE233" s="260"/>
      <c r="BF233" s="260"/>
      <c r="BG233" s="210"/>
      <c r="BH233" s="210"/>
      <c r="BI233" s="210"/>
    </row>
    <row r="234" spans="1:61" x14ac:dyDescent="0.25">
      <c r="A234" s="171" t="s">
        <v>91</v>
      </c>
      <c r="B234" s="164"/>
      <c r="C234" s="299" t="s">
        <v>628</v>
      </c>
      <c r="D234" s="166"/>
      <c r="E234" s="168"/>
      <c r="F234" s="167"/>
      <c r="G234" s="168"/>
      <c r="H234" s="271"/>
      <c r="J234" s="171" t="s">
        <v>91</v>
      </c>
      <c r="K234" s="164"/>
      <c r="L234" s="299" t="s">
        <v>628</v>
      </c>
      <c r="M234" s="248"/>
      <c r="N234" s="166"/>
      <c r="O234" s="168"/>
      <c r="P234" s="167"/>
      <c r="Q234" s="168"/>
      <c r="R234" s="271"/>
      <c r="AO234" s="260"/>
      <c r="AP234" s="260"/>
      <c r="AQ234" s="260"/>
      <c r="AR234" s="260"/>
      <c r="AS234" s="260"/>
      <c r="AT234" s="260"/>
      <c r="AU234" s="260"/>
      <c r="AV234" s="260"/>
      <c r="AW234" s="260"/>
      <c r="AX234" s="260"/>
      <c r="AY234" s="260"/>
      <c r="AZ234" s="260" t="s">
        <v>169</v>
      </c>
      <c r="BA234" s="260"/>
      <c r="BB234" s="260"/>
      <c r="BC234" s="260"/>
      <c r="BD234" s="260"/>
      <c r="BE234" s="260"/>
      <c r="BF234" s="260"/>
      <c r="BG234" s="210"/>
      <c r="BH234" s="210"/>
      <c r="BI234" s="210"/>
    </row>
    <row r="235" spans="1:61" x14ac:dyDescent="0.25">
      <c r="A235" s="171" t="s">
        <v>91</v>
      </c>
      <c r="B235" s="164"/>
      <c r="C235" s="299" t="s">
        <v>628</v>
      </c>
      <c r="D235" s="166"/>
      <c r="E235" s="168"/>
      <c r="F235" s="167"/>
      <c r="G235" s="168"/>
      <c r="H235" s="271"/>
      <c r="J235" s="171" t="s">
        <v>91</v>
      </c>
      <c r="K235" s="164"/>
      <c r="L235" s="299" t="s">
        <v>628</v>
      </c>
      <c r="M235" s="248"/>
      <c r="N235" s="166"/>
      <c r="O235" s="168"/>
      <c r="P235" s="167"/>
      <c r="Q235" s="168"/>
      <c r="R235" s="271"/>
      <c r="AO235" s="260"/>
      <c r="AP235" s="260"/>
      <c r="AQ235" s="260"/>
      <c r="AR235" s="260"/>
      <c r="AS235" s="260"/>
      <c r="AT235" s="260"/>
      <c r="AU235" s="260"/>
      <c r="AV235" s="260"/>
      <c r="AW235" s="260"/>
      <c r="AX235" s="260"/>
      <c r="AY235" s="260"/>
      <c r="AZ235" s="260" t="s">
        <v>169</v>
      </c>
      <c r="BA235" s="260"/>
      <c r="BB235" s="260"/>
      <c r="BC235" s="260"/>
      <c r="BD235" s="260"/>
      <c r="BE235" s="260"/>
      <c r="BF235" s="260"/>
      <c r="BG235" s="210"/>
      <c r="BH235" s="210"/>
      <c r="BI235" s="210"/>
    </row>
    <row r="236" spans="1:61" x14ac:dyDescent="0.25">
      <c r="A236" s="171" t="s">
        <v>91</v>
      </c>
      <c r="B236" s="164"/>
      <c r="C236" s="299" t="s">
        <v>628</v>
      </c>
      <c r="D236" s="166"/>
      <c r="E236" s="168"/>
      <c r="F236" s="167"/>
      <c r="G236" s="168"/>
      <c r="H236" s="271"/>
      <c r="J236" s="171" t="s">
        <v>91</v>
      </c>
      <c r="K236" s="164"/>
      <c r="L236" s="299" t="s">
        <v>628</v>
      </c>
      <c r="M236" s="248"/>
      <c r="N236" s="166"/>
      <c r="O236" s="168"/>
      <c r="P236" s="167"/>
      <c r="Q236" s="168"/>
      <c r="R236" s="271"/>
      <c r="AO236" s="260"/>
      <c r="AP236" s="260"/>
      <c r="AQ236" s="260"/>
      <c r="AR236" s="260"/>
      <c r="AS236" s="260"/>
      <c r="AT236" s="260"/>
      <c r="AU236" s="260"/>
      <c r="AV236" s="260"/>
      <c r="AW236" s="260"/>
      <c r="AX236" s="260"/>
      <c r="AY236" s="260"/>
      <c r="AZ236" s="260" t="s">
        <v>169</v>
      </c>
      <c r="BA236" s="260"/>
      <c r="BB236" s="260"/>
      <c r="BC236" s="260"/>
      <c r="BD236" s="260"/>
      <c r="BE236" s="260"/>
      <c r="BF236" s="260"/>
      <c r="BG236" s="210"/>
      <c r="BH236" s="210"/>
      <c r="BI236" s="210"/>
    </row>
    <row r="237" spans="1:61" x14ac:dyDescent="0.25">
      <c r="A237" s="171" t="s">
        <v>91</v>
      </c>
      <c r="B237" s="164"/>
      <c r="C237" s="299" t="s">
        <v>628</v>
      </c>
      <c r="D237" s="166"/>
      <c r="E237" s="168"/>
      <c r="F237" s="167"/>
      <c r="G237" s="168"/>
      <c r="H237" s="271"/>
      <c r="J237" s="171" t="s">
        <v>91</v>
      </c>
      <c r="K237" s="164"/>
      <c r="L237" s="299" t="s">
        <v>628</v>
      </c>
      <c r="M237" s="248"/>
      <c r="N237" s="166"/>
      <c r="O237" s="168"/>
      <c r="P237" s="167"/>
      <c r="Q237" s="168"/>
      <c r="R237" s="271"/>
      <c r="AO237" s="260"/>
      <c r="AP237" s="260"/>
      <c r="AQ237" s="260"/>
      <c r="AR237" s="260"/>
      <c r="AS237" s="260"/>
      <c r="AT237" s="260"/>
      <c r="AU237" s="260"/>
      <c r="AV237" s="260"/>
      <c r="AW237" s="260"/>
      <c r="AX237" s="260"/>
      <c r="AY237" s="260"/>
      <c r="AZ237" s="260" t="s">
        <v>169</v>
      </c>
      <c r="BA237" s="260"/>
      <c r="BB237" s="260"/>
      <c r="BC237" s="260"/>
      <c r="BD237" s="260"/>
      <c r="BE237" s="260"/>
      <c r="BF237" s="260"/>
      <c r="BG237" s="210"/>
      <c r="BH237" s="210"/>
      <c r="BI237" s="210"/>
    </row>
    <row r="238" spans="1:61" x14ac:dyDescent="0.25">
      <c r="A238" s="171" t="s">
        <v>91</v>
      </c>
      <c r="B238" s="164"/>
      <c r="C238" s="299" t="s">
        <v>628</v>
      </c>
      <c r="D238" s="166"/>
      <c r="E238" s="168"/>
      <c r="F238" s="167"/>
      <c r="G238" s="168"/>
      <c r="H238" s="271"/>
      <c r="J238" s="171" t="s">
        <v>91</v>
      </c>
      <c r="K238" s="164"/>
      <c r="L238" s="299" t="s">
        <v>628</v>
      </c>
      <c r="M238" s="248"/>
      <c r="N238" s="166"/>
      <c r="O238" s="168"/>
      <c r="P238" s="167"/>
      <c r="Q238" s="168"/>
      <c r="R238" s="271"/>
      <c r="AO238" s="260"/>
      <c r="AP238" s="260"/>
      <c r="AQ238" s="260"/>
      <c r="AR238" s="260"/>
      <c r="AS238" s="260"/>
      <c r="AT238" s="260"/>
      <c r="AU238" s="260"/>
      <c r="AV238" s="260"/>
      <c r="AW238" s="260"/>
      <c r="AX238" s="260"/>
      <c r="AY238" s="260"/>
      <c r="AZ238" s="260" t="s">
        <v>169</v>
      </c>
      <c r="BA238" s="260"/>
      <c r="BB238" s="260"/>
      <c r="BC238" s="260"/>
      <c r="BD238" s="260"/>
      <c r="BE238" s="260"/>
      <c r="BF238" s="260"/>
      <c r="BG238" s="210"/>
      <c r="BH238" s="210"/>
      <c r="BI238" s="210"/>
    </row>
    <row r="239" spans="1:61" x14ac:dyDescent="0.25">
      <c r="A239" s="171" t="s">
        <v>91</v>
      </c>
      <c r="B239" s="164"/>
      <c r="C239" s="299" t="s">
        <v>628</v>
      </c>
      <c r="D239" s="166"/>
      <c r="E239" s="168"/>
      <c r="F239" s="167"/>
      <c r="G239" s="168"/>
      <c r="H239" s="271"/>
      <c r="J239" s="171" t="s">
        <v>91</v>
      </c>
      <c r="K239" s="164"/>
      <c r="L239" s="299" t="s">
        <v>628</v>
      </c>
      <c r="M239" s="248"/>
      <c r="N239" s="166"/>
      <c r="O239" s="168"/>
      <c r="P239" s="167"/>
      <c r="Q239" s="168"/>
      <c r="R239" s="271"/>
      <c r="AO239" s="260"/>
      <c r="AP239" s="260"/>
      <c r="AQ239" s="260"/>
      <c r="AR239" s="260"/>
      <c r="AS239" s="260"/>
      <c r="AT239" s="260"/>
      <c r="AU239" s="260"/>
      <c r="AV239" s="260"/>
      <c r="AW239" s="260"/>
      <c r="AX239" s="260"/>
      <c r="AY239" s="260"/>
      <c r="AZ239" s="260" t="s">
        <v>169</v>
      </c>
      <c r="BA239" s="260"/>
      <c r="BB239" s="260"/>
      <c r="BC239" s="260"/>
      <c r="BD239" s="260"/>
      <c r="BE239" s="260"/>
      <c r="BF239" s="260"/>
      <c r="BG239" s="210"/>
      <c r="BH239" s="210"/>
      <c r="BI239" s="210"/>
    </row>
    <row r="240" spans="1:61" x14ac:dyDescent="0.25">
      <c r="A240" s="171" t="s">
        <v>91</v>
      </c>
      <c r="B240" s="164"/>
      <c r="C240" s="299" t="s">
        <v>628</v>
      </c>
      <c r="D240" s="166"/>
      <c r="E240" s="168"/>
      <c r="F240" s="167"/>
      <c r="G240" s="168"/>
      <c r="H240" s="271"/>
      <c r="J240" s="171" t="s">
        <v>91</v>
      </c>
      <c r="K240" s="164"/>
      <c r="L240" s="299" t="s">
        <v>628</v>
      </c>
      <c r="M240" s="248"/>
      <c r="N240" s="166"/>
      <c r="O240" s="168"/>
      <c r="P240" s="167"/>
      <c r="Q240" s="168"/>
      <c r="R240" s="271"/>
      <c r="AO240" s="260"/>
      <c r="AP240" s="260"/>
      <c r="AQ240" s="260"/>
      <c r="AR240" s="260"/>
      <c r="AS240" s="260"/>
      <c r="AT240" s="260"/>
      <c r="AU240" s="260"/>
      <c r="AV240" s="260"/>
      <c r="AW240" s="260"/>
      <c r="AX240" s="260"/>
      <c r="AY240" s="260"/>
      <c r="AZ240" s="260" t="s">
        <v>169</v>
      </c>
      <c r="BA240" s="260"/>
      <c r="BB240" s="260"/>
      <c r="BC240" s="260"/>
      <c r="BD240" s="260"/>
      <c r="BE240" s="260"/>
      <c r="BF240" s="260"/>
      <c r="BG240" s="210"/>
      <c r="BH240" s="210"/>
      <c r="BI240" s="210"/>
    </row>
    <row r="241" spans="1:61" x14ac:dyDescent="0.25">
      <c r="A241" s="171" t="s">
        <v>91</v>
      </c>
      <c r="B241" s="164"/>
      <c r="C241" s="299" t="s">
        <v>628</v>
      </c>
      <c r="D241" s="166"/>
      <c r="E241" s="168"/>
      <c r="F241" s="167"/>
      <c r="G241" s="168"/>
      <c r="H241" s="271"/>
      <c r="J241" s="171" t="s">
        <v>91</v>
      </c>
      <c r="K241" s="164"/>
      <c r="L241" s="299" t="s">
        <v>628</v>
      </c>
      <c r="M241" s="248"/>
      <c r="N241" s="166"/>
      <c r="O241" s="168"/>
      <c r="P241" s="167"/>
      <c r="Q241" s="168"/>
      <c r="R241" s="271"/>
      <c r="AO241" s="260"/>
      <c r="AP241" s="260"/>
      <c r="AQ241" s="260"/>
      <c r="AR241" s="260"/>
      <c r="AS241" s="260"/>
      <c r="AT241" s="260"/>
      <c r="AU241" s="260"/>
      <c r="AV241" s="260"/>
      <c r="AW241" s="260"/>
      <c r="AX241" s="260"/>
      <c r="AY241" s="260"/>
      <c r="AZ241" s="260" t="s">
        <v>169</v>
      </c>
      <c r="BA241" s="260"/>
      <c r="BB241" s="260"/>
      <c r="BC241" s="260"/>
      <c r="BD241" s="260"/>
      <c r="BE241" s="260"/>
      <c r="BF241" s="260"/>
      <c r="BG241" s="210"/>
      <c r="BH241" s="210"/>
      <c r="BI241" s="210"/>
    </row>
    <row r="242" spans="1:61" x14ac:dyDescent="0.25">
      <c r="A242" s="171" t="s">
        <v>91</v>
      </c>
      <c r="B242" s="164"/>
      <c r="C242" s="299" t="s">
        <v>628</v>
      </c>
      <c r="D242" s="166"/>
      <c r="E242" s="168"/>
      <c r="F242" s="167"/>
      <c r="G242" s="168"/>
      <c r="H242" s="271"/>
      <c r="J242" s="171" t="s">
        <v>91</v>
      </c>
      <c r="K242" s="164"/>
      <c r="L242" s="299" t="s">
        <v>628</v>
      </c>
      <c r="M242" s="248"/>
      <c r="N242" s="166"/>
      <c r="O242" s="168"/>
      <c r="P242" s="167"/>
      <c r="Q242" s="168"/>
      <c r="R242" s="271"/>
      <c r="AO242" s="260"/>
      <c r="AP242" s="260"/>
      <c r="AQ242" s="260"/>
      <c r="AR242" s="260"/>
      <c r="AS242" s="260"/>
      <c r="AT242" s="260"/>
      <c r="AU242" s="260"/>
      <c r="AV242" s="260"/>
      <c r="AW242" s="260"/>
      <c r="AX242" s="260"/>
      <c r="AY242" s="260"/>
      <c r="AZ242" s="260" t="s">
        <v>169</v>
      </c>
      <c r="BA242" s="260"/>
      <c r="BB242" s="260"/>
      <c r="BC242" s="260"/>
      <c r="BD242" s="260"/>
      <c r="BE242" s="260"/>
      <c r="BF242" s="260"/>
      <c r="BG242" s="210"/>
      <c r="BH242" s="210"/>
      <c r="BI242" s="210"/>
    </row>
    <row r="243" spans="1:61" x14ac:dyDescent="0.25">
      <c r="A243" s="171" t="s">
        <v>91</v>
      </c>
      <c r="B243" s="164"/>
      <c r="C243" s="299" t="s">
        <v>628</v>
      </c>
      <c r="D243" s="166"/>
      <c r="E243" s="168"/>
      <c r="F243" s="167"/>
      <c r="G243" s="168"/>
      <c r="H243" s="271"/>
      <c r="J243" s="171" t="s">
        <v>91</v>
      </c>
      <c r="K243" s="164"/>
      <c r="L243" s="299" t="s">
        <v>628</v>
      </c>
      <c r="M243" s="248"/>
      <c r="N243" s="166"/>
      <c r="O243" s="168"/>
      <c r="P243" s="167"/>
      <c r="Q243" s="168"/>
      <c r="R243" s="271"/>
      <c r="AO243" s="260"/>
      <c r="AP243" s="260"/>
      <c r="AQ243" s="260"/>
      <c r="AR243" s="260"/>
      <c r="AS243" s="260"/>
      <c r="AT243" s="260"/>
      <c r="AU243" s="260"/>
      <c r="AV243" s="260"/>
      <c r="AW243" s="260"/>
      <c r="AX243" s="260"/>
      <c r="AY243" s="260"/>
      <c r="AZ243" s="260" t="s">
        <v>169</v>
      </c>
      <c r="BA243" s="260"/>
      <c r="BB243" s="260"/>
      <c r="BC243" s="260"/>
      <c r="BD243" s="260"/>
      <c r="BE243" s="260"/>
      <c r="BF243" s="260"/>
      <c r="BG243" s="210"/>
      <c r="BH243" s="210"/>
      <c r="BI243" s="210"/>
    </row>
    <row r="244" spans="1:61" x14ac:dyDescent="0.25">
      <c r="A244" s="171" t="s">
        <v>91</v>
      </c>
      <c r="B244" s="164"/>
      <c r="C244" s="299" t="s">
        <v>628</v>
      </c>
      <c r="D244" s="166"/>
      <c r="E244" s="168"/>
      <c r="F244" s="167"/>
      <c r="G244" s="168"/>
      <c r="H244" s="271"/>
      <c r="J244" s="171" t="s">
        <v>91</v>
      </c>
      <c r="K244" s="164"/>
      <c r="L244" s="299" t="s">
        <v>628</v>
      </c>
      <c r="M244" s="248"/>
      <c r="N244" s="166"/>
      <c r="O244" s="168"/>
      <c r="P244" s="167"/>
      <c r="Q244" s="168"/>
      <c r="R244" s="271"/>
      <c r="AO244" s="260"/>
      <c r="AP244" s="260"/>
      <c r="AQ244" s="260"/>
      <c r="AR244" s="260"/>
      <c r="AS244" s="260"/>
      <c r="AT244" s="260"/>
      <c r="AU244" s="260"/>
      <c r="AV244" s="260"/>
      <c r="AW244" s="260"/>
      <c r="AX244" s="260"/>
      <c r="AY244" s="260"/>
      <c r="AZ244" s="260" t="s">
        <v>169</v>
      </c>
      <c r="BA244" s="260"/>
      <c r="BB244" s="260"/>
      <c r="BC244" s="260"/>
      <c r="BD244" s="260"/>
      <c r="BE244" s="260"/>
      <c r="BF244" s="260"/>
      <c r="BG244" s="210"/>
      <c r="BH244" s="210"/>
      <c r="BI244" s="210"/>
    </row>
    <row r="245" spans="1:61" x14ac:dyDescent="0.25">
      <c r="A245" s="171" t="s">
        <v>91</v>
      </c>
      <c r="B245" s="164"/>
      <c r="C245" s="299" t="s">
        <v>628</v>
      </c>
      <c r="D245" s="166"/>
      <c r="E245" s="168"/>
      <c r="F245" s="167"/>
      <c r="G245" s="168"/>
      <c r="H245" s="271"/>
      <c r="J245" s="171" t="s">
        <v>91</v>
      </c>
      <c r="K245" s="164"/>
      <c r="L245" s="299" t="s">
        <v>628</v>
      </c>
      <c r="M245" s="248"/>
      <c r="N245" s="166"/>
      <c r="O245" s="168"/>
      <c r="P245" s="167"/>
      <c r="Q245" s="168"/>
      <c r="R245" s="271"/>
      <c r="AO245" s="260"/>
      <c r="AP245" s="260"/>
      <c r="AQ245" s="260"/>
      <c r="AR245" s="260"/>
      <c r="AS245" s="260"/>
      <c r="AT245" s="260"/>
      <c r="AU245" s="260"/>
      <c r="AV245" s="260"/>
      <c r="AW245" s="260"/>
      <c r="AX245" s="260"/>
      <c r="AY245" s="260"/>
      <c r="AZ245" s="260" t="s">
        <v>169</v>
      </c>
      <c r="BA245" s="260"/>
      <c r="BB245" s="260"/>
      <c r="BC245" s="260"/>
      <c r="BD245" s="260"/>
      <c r="BE245" s="260"/>
      <c r="BF245" s="260"/>
      <c r="BG245" s="210"/>
      <c r="BH245" s="210"/>
      <c r="BI245" s="210"/>
    </row>
    <row r="246" spans="1:61" x14ac:dyDescent="0.25">
      <c r="A246" s="171" t="s">
        <v>91</v>
      </c>
      <c r="B246" s="164"/>
      <c r="C246" s="299" t="s">
        <v>628</v>
      </c>
      <c r="D246" s="166"/>
      <c r="E246" s="168"/>
      <c r="F246" s="167"/>
      <c r="G246" s="168"/>
      <c r="H246" s="271"/>
      <c r="J246" s="171" t="s">
        <v>91</v>
      </c>
      <c r="K246" s="164"/>
      <c r="L246" s="299" t="s">
        <v>628</v>
      </c>
      <c r="M246" s="248"/>
      <c r="N246" s="166"/>
      <c r="O246" s="168"/>
      <c r="P246" s="167"/>
      <c r="Q246" s="168"/>
      <c r="R246" s="271"/>
      <c r="AO246" s="260"/>
      <c r="AP246" s="260"/>
      <c r="AQ246" s="260"/>
      <c r="AR246" s="260"/>
      <c r="AS246" s="260"/>
      <c r="AT246" s="260"/>
      <c r="AU246" s="260"/>
      <c r="AV246" s="260"/>
      <c r="AW246" s="260"/>
      <c r="AX246" s="260"/>
      <c r="AY246" s="260"/>
      <c r="AZ246" s="260" t="s">
        <v>169</v>
      </c>
      <c r="BA246" s="260"/>
      <c r="BB246" s="260"/>
      <c r="BC246" s="260"/>
      <c r="BD246" s="260"/>
      <c r="BE246" s="260"/>
      <c r="BF246" s="260"/>
      <c r="BG246" s="210"/>
      <c r="BH246" s="210"/>
      <c r="BI246" s="210"/>
    </row>
    <row r="247" spans="1:61" x14ac:dyDescent="0.25">
      <c r="A247" s="171" t="s">
        <v>91</v>
      </c>
      <c r="B247" s="164"/>
      <c r="C247" s="299" t="s">
        <v>628</v>
      </c>
      <c r="D247" s="166"/>
      <c r="E247" s="168"/>
      <c r="F247" s="167"/>
      <c r="G247" s="168"/>
      <c r="H247" s="271"/>
      <c r="J247" s="171" t="s">
        <v>91</v>
      </c>
      <c r="K247" s="164"/>
      <c r="L247" s="299" t="s">
        <v>628</v>
      </c>
      <c r="M247" s="248"/>
      <c r="N247" s="166"/>
      <c r="O247" s="168"/>
      <c r="P247" s="167"/>
      <c r="Q247" s="168"/>
      <c r="R247" s="271"/>
      <c r="AO247" s="260"/>
      <c r="AP247" s="260"/>
      <c r="AQ247" s="260"/>
      <c r="AR247" s="260"/>
      <c r="AS247" s="260"/>
      <c r="AT247" s="260"/>
      <c r="AU247" s="260"/>
      <c r="AV247" s="260"/>
      <c r="AW247" s="260"/>
      <c r="AX247" s="260"/>
      <c r="AY247" s="260"/>
      <c r="AZ247" s="260" t="s">
        <v>169</v>
      </c>
      <c r="BA247" s="260"/>
      <c r="BB247" s="260"/>
      <c r="BC247" s="260"/>
      <c r="BD247" s="260"/>
      <c r="BE247" s="260"/>
      <c r="BF247" s="260"/>
      <c r="BG247" s="210"/>
      <c r="BH247" s="210"/>
      <c r="BI247" s="210"/>
    </row>
    <row r="248" spans="1:61" x14ac:dyDescent="0.25">
      <c r="A248" s="171" t="s">
        <v>91</v>
      </c>
      <c r="B248" s="164"/>
      <c r="C248" s="299" t="s">
        <v>628</v>
      </c>
      <c r="D248" s="166"/>
      <c r="E248" s="168"/>
      <c r="F248" s="167"/>
      <c r="G248" s="168"/>
      <c r="H248" s="271"/>
      <c r="J248" s="171" t="s">
        <v>91</v>
      </c>
      <c r="K248" s="164"/>
      <c r="L248" s="299" t="s">
        <v>628</v>
      </c>
      <c r="M248" s="248"/>
      <c r="N248" s="166"/>
      <c r="O248" s="168"/>
      <c r="P248" s="167"/>
      <c r="Q248" s="168"/>
      <c r="R248" s="271"/>
      <c r="AO248" s="260"/>
      <c r="AP248" s="260"/>
      <c r="AQ248" s="260"/>
      <c r="AR248" s="260"/>
      <c r="AS248" s="260"/>
      <c r="AT248" s="260"/>
      <c r="AU248" s="260"/>
      <c r="AV248" s="260"/>
      <c r="AW248" s="260"/>
      <c r="AX248" s="260"/>
      <c r="AY248" s="260"/>
      <c r="AZ248" s="260" t="s">
        <v>169</v>
      </c>
      <c r="BA248" s="260"/>
      <c r="BB248" s="260"/>
      <c r="BC248" s="260"/>
      <c r="BD248" s="260"/>
      <c r="BE248" s="260"/>
      <c r="BF248" s="260"/>
      <c r="BG248" s="210"/>
      <c r="BH248" s="210"/>
      <c r="BI248" s="210"/>
    </row>
    <row r="249" spans="1:61" x14ac:dyDescent="0.25">
      <c r="A249" s="171" t="s">
        <v>91</v>
      </c>
      <c r="B249" s="164"/>
      <c r="C249" s="299" t="s">
        <v>628</v>
      </c>
      <c r="D249" s="166"/>
      <c r="E249" s="168"/>
      <c r="F249" s="167"/>
      <c r="G249" s="168"/>
      <c r="H249" s="271"/>
      <c r="J249" s="171" t="s">
        <v>91</v>
      </c>
      <c r="K249" s="164"/>
      <c r="L249" s="299" t="s">
        <v>628</v>
      </c>
      <c r="M249" s="248"/>
      <c r="N249" s="166"/>
      <c r="O249" s="168"/>
      <c r="P249" s="167"/>
      <c r="Q249" s="168"/>
      <c r="R249" s="271"/>
      <c r="AO249" s="260"/>
      <c r="AP249" s="260"/>
      <c r="AQ249" s="260"/>
      <c r="AR249" s="260"/>
      <c r="AS249" s="260"/>
      <c r="AT249" s="260"/>
      <c r="AU249" s="260"/>
      <c r="AV249" s="260"/>
      <c r="AW249" s="260"/>
      <c r="AX249" s="260"/>
      <c r="AY249" s="260"/>
      <c r="AZ249" s="260" t="s">
        <v>169</v>
      </c>
      <c r="BA249" s="260"/>
      <c r="BB249" s="260"/>
      <c r="BC249" s="260"/>
      <c r="BD249" s="260"/>
      <c r="BE249" s="260"/>
      <c r="BF249" s="260"/>
      <c r="BG249" s="210"/>
      <c r="BH249" s="210"/>
      <c r="BI249" s="210"/>
    </row>
    <row r="250" spans="1:61" x14ac:dyDescent="0.25">
      <c r="A250" s="171" t="s">
        <v>91</v>
      </c>
      <c r="B250" s="164"/>
      <c r="C250" s="299" t="s">
        <v>628</v>
      </c>
      <c r="D250" s="166"/>
      <c r="E250" s="168"/>
      <c r="F250" s="167"/>
      <c r="G250" s="168"/>
      <c r="H250" s="271"/>
      <c r="J250" s="171" t="s">
        <v>91</v>
      </c>
      <c r="K250" s="164"/>
      <c r="L250" s="299" t="s">
        <v>628</v>
      </c>
      <c r="M250" s="248"/>
      <c r="N250" s="166"/>
      <c r="O250" s="168"/>
      <c r="P250" s="167"/>
      <c r="Q250" s="168"/>
      <c r="R250" s="271"/>
      <c r="AO250" s="260"/>
      <c r="AP250" s="260"/>
      <c r="AQ250" s="260"/>
      <c r="AR250" s="260"/>
      <c r="AS250" s="260"/>
      <c r="AT250" s="260"/>
      <c r="AU250" s="260"/>
      <c r="AV250" s="260"/>
      <c r="AW250" s="260"/>
      <c r="AX250" s="260"/>
      <c r="AY250" s="260"/>
      <c r="AZ250" s="260" t="s">
        <v>169</v>
      </c>
      <c r="BA250" s="260"/>
      <c r="BB250" s="260"/>
      <c r="BC250" s="260"/>
      <c r="BD250" s="260"/>
      <c r="BE250" s="260"/>
      <c r="BF250" s="260"/>
      <c r="BG250" s="210"/>
      <c r="BH250" s="210"/>
      <c r="BI250" s="210"/>
    </row>
    <row r="251" spans="1:61" x14ac:dyDescent="0.25">
      <c r="A251" s="171" t="s">
        <v>91</v>
      </c>
      <c r="B251" s="164"/>
      <c r="C251" s="299" t="s">
        <v>628</v>
      </c>
      <c r="D251" s="166"/>
      <c r="E251" s="168"/>
      <c r="F251" s="167"/>
      <c r="G251" s="168"/>
      <c r="H251" s="271"/>
      <c r="J251" s="171" t="s">
        <v>91</v>
      </c>
      <c r="K251" s="164"/>
      <c r="L251" s="299" t="s">
        <v>628</v>
      </c>
      <c r="M251" s="248"/>
      <c r="N251" s="166"/>
      <c r="O251" s="168"/>
      <c r="P251" s="167"/>
      <c r="Q251" s="168"/>
      <c r="R251" s="271"/>
      <c r="AO251" s="260"/>
      <c r="AP251" s="260"/>
      <c r="AQ251" s="260"/>
      <c r="AR251" s="260"/>
      <c r="AS251" s="260"/>
      <c r="AT251" s="260"/>
      <c r="AU251" s="260"/>
      <c r="AV251" s="260"/>
      <c r="AW251" s="260"/>
      <c r="AX251" s="260"/>
      <c r="AY251" s="260"/>
      <c r="AZ251" s="260" t="s">
        <v>169</v>
      </c>
      <c r="BA251" s="260"/>
      <c r="BB251" s="260"/>
      <c r="BC251" s="260"/>
      <c r="BD251" s="260"/>
      <c r="BE251" s="260"/>
      <c r="BF251" s="260"/>
      <c r="BG251" s="210"/>
      <c r="BH251" s="210"/>
      <c r="BI251" s="210"/>
    </row>
    <row r="252" spans="1:61" x14ac:dyDescent="0.25">
      <c r="A252" s="171" t="s">
        <v>91</v>
      </c>
      <c r="B252" s="164"/>
      <c r="C252" s="299" t="s">
        <v>628</v>
      </c>
      <c r="D252" s="166"/>
      <c r="E252" s="168"/>
      <c r="F252" s="167"/>
      <c r="G252" s="168"/>
      <c r="H252" s="271"/>
      <c r="J252" s="171" t="s">
        <v>91</v>
      </c>
      <c r="K252" s="164"/>
      <c r="L252" s="299" t="s">
        <v>628</v>
      </c>
      <c r="M252" s="248"/>
      <c r="N252" s="166"/>
      <c r="O252" s="168"/>
      <c r="P252" s="167"/>
      <c r="Q252" s="168"/>
      <c r="R252" s="271"/>
      <c r="AO252" s="260"/>
      <c r="AP252" s="260"/>
      <c r="AQ252" s="260"/>
      <c r="AR252" s="260"/>
      <c r="AS252" s="260"/>
      <c r="AT252" s="260"/>
      <c r="AU252" s="260"/>
      <c r="AV252" s="260"/>
      <c r="AW252" s="260"/>
      <c r="AX252" s="260"/>
      <c r="AY252" s="260"/>
      <c r="AZ252" s="260" t="s">
        <v>169</v>
      </c>
      <c r="BA252" s="260"/>
      <c r="BB252" s="260"/>
      <c r="BC252" s="260"/>
      <c r="BD252" s="260"/>
      <c r="BE252" s="260"/>
      <c r="BF252" s="260"/>
      <c r="BG252" s="210"/>
      <c r="BH252" s="210"/>
      <c r="BI252" s="210"/>
    </row>
    <row r="253" spans="1:61" x14ac:dyDescent="0.25">
      <c r="A253" s="171" t="s">
        <v>91</v>
      </c>
      <c r="B253" s="164"/>
      <c r="C253" s="299" t="s">
        <v>628</v>
      </c>
      <c r="D253" s="166"/>
      <c r="E253" s="168"/>
      <c r="F253" s="167"/>
      <c r="G253" s="168"/>
      <c r="H253" s="271"/>
      <c r="J253" s="171" t="s">
        <v>91</v>
      </c>
      <c r="K253" s="164"/>
      <c r="L253" s="299" t="s">
        <v>628</v>
      </c>
      <c r="M253" s="248"/>
      <c r="N253" s="166"/>
      <c r="O253" s="168"/>
      <c r="P253" s="167"/>
      <c r="Q253" s="168"/>
      <c r="R253" s="271"/>
      <c r="AO253" s="260"/>
      <c r="AP253" s="260"/>
      <c r="AQ253" s="260"/>
      <c r="AR253" s="260"/>
      <c r="AS253" s="260"/>
      <c r="AT253" s="260"/>
      <c r="AU253" s="260"/>
      <c r="AV253" s="260"/>
      <c r="AW253" s="260"/>
      <c r="AX253" s="260"/>
      <c r="AY253" s="260"/>
      <c r="AZ253" s="260" t="s">
        <v>169</v>
      </c>
      <c r="BA253" s="260"/>
      <c r="BB253" s="260"/>
      <c r="BC253" s="260"/>
      <c r="BD253" s="260"/>
      <c r="BE253" s="260"/>
      <c r="BF253" s="260"/>
      <c r="BG253" s="210"/>
      <c r="BH253" s="210"/>
      <c r="BI253" s="210"/>
    </row>
    <row r="254" spans="1:61" x14ac:dyDescent="0.25">
      <c r="A254" s="171" t="s">
        <v>91</v>
      </c>
      <c r="B254" s="164"/>
      <c r="C254" s="299" t="s">
        <v>628</v>
      </c>
      <c r="D254" s="166"/>
      <c r="E254" s="168"/>
      <c r="F254" s="167"/>
      <c r="G254" s="168"/>
      <c r="H254" s="271"/>
      <c r="J254" s="171" t="s">
        <v>91</v>
      </c>
      <c r="K254" s="164"/>
      <c r="L254" s="299" t="s">
        <v>628</v>
      </c>
      <c r="M254" s="248"/>
      <c r="N254" s="166"/>
      <c r="O254" s="168"/>
      <c r="P254" s="167"/>
      <c r="Q254" s="168"/>
      <c r="R254" s="271"/>
      <c r="AO254" s="260"/>
      <c r="AP254" s="260"/>
      <c r="AQ254" s="260"/>
      <c r="AR254" s="260"/>
      <c r="AS254" s="260"/>
      <c r="AT254" s="260"/>
      <c r="AU254" s="260"/>
      <c r="AV254" s="260"/>
      <c r="AW254" s="260"/>
      <c r="AX254" s="260"/>
      <c r="AY254" s="260"/>
      <c r="AZ254" s="260" t="s">
        <v>169</v>
      </c>
      <c r="BA254" s="260"/>
      <c r="BB254" s="260"/>
      <c r="BC254" s="260"/>
      <c r="BD254" s="260"/>
      <c r="BE254" s="260"/>
      <c r="BF254" s="260"/>
      <c r="BG254" s="210"/>
      <c r="BH254" s="210"/>
      <c r="BI254" s="210"/>
    </row>
    <row r="255" spans="1:61" x14ac:dyDescent="0.25">
      <c r="A255" s="171" t="s">
        <v>91</v>
      </c>
      <c r="B255" s="164"/>
      <c r="C255" s="299" t="s">
        <v>628</v>
      </c>
      <c r="D255" s="166"/>
      <c r="E255" s="168"/>
      <c r="F255" s="167"/>
      <c r="G255" s="168"/>
      <c r="H255" s="271"/>
      <c r="J255" s="171" t="s">
        <v>91</v>
      </c>
      <c r="K255" s="164"/>
      <c r="L255" s="299" t="s">
        <v>628</v>
      </c>
      <c r="M255" s="248"/>
      <c r="N255" s="166"/>
      <c r="O255" s="168"/>
      <c r="P255" s="167"/>
      <c r="Q255" s="168"/>
      <c r="R255" s="271"/>
      <c r="AO255" s="260"/>
      <c r="AP255" s="260"/>
      <c r="AQ255" s="260"/>
      <c r="AR255" s="260"/>
      <c r="AS255" s="260"/>
      <c r="AT255" s="260"/>
      <c r="AU255" s="260"/>
      <c r="AV255" s="260"/>
      <c r="AW255" s="260"/>
      <c r="AX255" s="260"/>
      <c r="AY255" s="260"/>
      <c r="AZ255" s="260" t="s">
        <v>169</v>
      </c>
      <c r="BA255" s="260"/>
      <c r="BB255" s="260"/>
      <c r="BC255" s="260"/>
      <c r="BD255" s="260"/>
      <c r="BE255" s="260"/>
      <c r="BF255" s="260"/>
      <c r="BG255" s="210"/>
      <c r="BH255" s="210"/>
      <c r="BI255" s="210"/>
    </row>
    <row r="256" spans="1:61" x14ac:dyDescent="0.25">
      <c r="A256" s="171" t="s">
        <v>91</v>
      </c>
      <c r="B256" s="164"/>
      <c r="C256" s="299" t="s">
        <v>628</v>
      </c>
      <c r="D256" s="166"/>
      <c r="E256" s="168"/>
      <c r="F256" s="167"/>
      <c r="G256" s="168"/>
      <c r="H256" s="271"/>
      <c r="J256" s="171" t="s">
        <v>91</v>
      </c>
      <c r="K256" s="164"/>
      <c r="L256" s="299" t="s">
        <v>628</v>
      </c>
      <c r="M256" s="248"/>
      <c r="N256" s="166"/>
      <c r="O256" s="168"/>
      <c r="P256" s="167"/>
      <c r="Q256" s="168"/>
      <c r="R256" s="271"/>
      <c r="AO256" s="260"/>
      <c r="AP256" s="260"/>
      <c r="AQ256" s="260"/>
      <c r="AR256" s="260"/>
      <c r="AS256" s="260"/>
      <c r="AT256" s="260"/>
      <c r="AU256" s="260"/>
      <c r="AV256" s="260"/>
      <c r="AW256" s="260"/>
      <c r="AX256" s="260"/>
      <c r="AY256" s="260"/>
      <c r="AZ256" s="260" t="s">
        <v>169</v>
      </c>
      <c r="BA256" s="260"/>
      <c r="BB256" s="260"/>
      <c r="BC256" s="260"/>
      <c r="BD256" s="260"/>
      <c r="BE256" s="260"/>
      <c r="BF256" s="260"/>
      <c r="BG256" s="210"/>
      <c r="BH256" s="210"/>
      <c r="BI256" s="210"/>
    </row>
    <row r="257" spans="1:61" x14ac:dyDescent="0.25">
      <c r="A257" s="171" t="s">
        <v>91</v>
      </c>
      <c r="B257" s="164"/>
      <c r="C257" s="299" t="s">
        <v>628</v>
      </c>
      <c r="D257" s="166"/>
      <c r="E257" s="168"/>
      <c r="F257" s="167"/>
      <c r="G257" s="168"/>
      <c r="H257" s="271"/>
      <c r="J257" s="171" t="s">
        <v>91</v>
      </c>
      <c r="K257" s="164"/>
      <c r="L257" s="299" t="s">
        <v>628</v>
      </c>
      <c r="M257" s="248"/>
      <c r="N257" s="166"/>
      <c r="O257" s="168"/>
      <c r="P257" s="167"/>
      <c r="Q257" s="168"/>
      <c r="R257" s="271"/>
      <c r="AO257" s="260"/>
      <c r="AP257" s="260"/>
      <c r="AQ257" s="260"/>
      <c r="AR257" s="260"/>
      <c r="AS257" s="260"/>
      <c r="AT257" s="260"/>
      <c r="AU257" s="260"/>
      <c r="AV257" s="260"/>
      <c r="AW257" s="260"/>
      <c r="AX257" s="260"/>
      <c r="AY257" s="260"/>
      <c r="AZ257" s="260" t="s">
        <v>169</v>
      </c>
      <c r="BA257" s="260"/>
      <c r="BB257" s="260"/>
      <c r="BC257" s="260"/>
      <c r="BD257" s="260"/>
      <c r="BE257" s="260"/>
      <c r="BF257" s="260"/>
      <c r="BG257" s="210"/>
      <c r="BH257" s="210"/>
      <c r="BI257" s="210"/>
    </row>
    <row r="258" spans="1:61" x14ac:dyDescent="0.25">
      <c r="A258" s="171" t="s">
        <v>91</v>
      </c>
      <c r="B258" s="164"/>
      <c r="C258" s="299" t="s">
        <v>628</v>
      </c>
      <c r="D258" s="166"/>
      <c r="E258" s="168"/>
      <c r="F258" s="167"/>
      <c r="G258" s="168"/>
      <c r="H258" s="271"/>
      <c r="J258" s="171" t="s">
        <v>91</v>
      </c>
      <c r="K258" s="164"/>
      <c r="L258" s="299" t="s">
        <v>628</v>
      </c>
      <c r="M258" s="248"/>
      <c r="N258" s="166"/>
      <c r="O258" s="168"/>
      <c r="P258" s="167"/>
      <c r="Q258" s="168"/>
      <c r="R258" s="271"/>
      <c r="AO258" s="260"/>
      <c r="AP258" s="260"/>
      <c r="AQ258" s="260"/>
      <c r="AR258" s="260"/>
      <c r="AS258" s="260"/>
      <c r="AT258" s="260"/>
      <c r="AU258" s="260"/>
      <c r="AV258" s="260"/>
      <c r="AW258" s="260"/>
      <c r="AX258" s="260"/>
      <c r="AY258" s="260"/>
      <c r="AZ258" s="260" t="s">
        <v>169</v>
      </c>
      <c r="BA258" s="260"/>
      <c r="BB258" s="260"/>
      <c r="BC258" s="260"/>
      <c r="BD258" s="260"/>
      <c r="BE258" s="260"/>
      <c r="BF258" s="260"/>
      <c r="BG258" s="210"/>
      <c r="BH258" s="210"/>
      <c r="BI258" s="210"/>
    </row>
    <row r="259" spans="1:61" x14ac:dyDescent="0.25">
      <c r="A259" s="171" t="s">
        <v>91</v>
      </c>
      <c r="B259" s="164"/>
      <c r="C259" s="299" t="s">
        <v>628</v>
      </c>
      <c r="D259" s="166"/>
      <c r="E259" s="168"/>
      <c r="F259" s="167"/>
      <c r="G259" s="168"/>
      <c r="H259" s="271"/>
      <c r="J259" s="171" t="s">
        <v>91</v>
      </c>
      <c r="K259" s="164"/>
      <c r="L259" s="299" t="s">
        <v>628</v>
      </c>
      <c r="M259" s="248"/>
      <c r="N259" s="166"/>
      <c r="O259" s="168"/>
      <c r="P259" s="167"/>
      <c r="Q259" s="168"/>
      <c r="R259" s="271"/>
      <c r="AO259" s="260"/>
      <c r="AP259" s="260"/>
      <c r="AQ259" s="260"/>
      <c r="AR259" s="260"/>
      <c r="AS259" s="260"/>
      <c r="AT259" s="260"/>
      <c r="AU259" s="260"/>
      <c r="AV259" s="260"/>
      <c r="AW259" s="260"/>
      <c r="AX259" s="260"/>
      <c r="AY259" s="260"/>
      <c r="AZ259" s="260" t="s">
        <v>169</v>
      </c>
      <c r="BA259" s="260"/>
      <c r="BB259" s="260"/>
      <c r="BC259" s="260"/>
      <c r="BD259" s="260"/>
      <c r="BE259" s="260"/>
      <c r="BF259" s="260"/>
      <c r="BG259" s="210"/>
      <c r="BH259" s="210"/>
      <c r="BI259" s="210"/>
    </row>
    <row r="260" spans="1:61" x14ac:dyDescent="0.25">
      <c r="A260" s="171" t="s">
        <v>91</v>
      </c>
      <c r="B260" s="164"/>
      <c r="C260" s="299" t="s">
        <v>628</v>
      </c>
      <c r="D260" s="166"/>
      <c r="E260" s="168"/>
      <c r="F260" s="167"/>
      <c r="G260" s="168"/>
      <c r="H260" s="271"/>
      <c r="J260" s="171" t="s">
        <v>91</v>
      </c>
      <c r="K260" s="164"/>
      <c r="L260" s="299" t="s">
        <v>628</v>
      </c>
      <c r="M260" s="248"/>
      <c r="N260" s="166"/>
      <c r="O260" s="168"/>
      <c r="P260" s="167"/>
      <c r="Q260" s="168"/>
      <c r="R260" s="271"/>
      <c r="AO260" s="260"/>
      <c r="AP260" s="260"/>
      <c r="AQ260" s="260"/>
      <c r="AR260" s="260"/>
      <c r="AS260" s="260"/>
      <c r="AT260" s="260"/>
      <c r="AU260" s="260"/>
      <c r="AV260" s="260"/>
      <c r="AW260" s="260"/>
      <c r="AX260" s="260"/>
      <c r="AY260" s="260"/>
      <c r="AZ260" s="260" t="s">
        <v>169</v>
      </c>
      <c r="BA260" s="260"/>
      <c r="BB260" s="260"/>
      <c r="BC260" s="260"/>
      <c r="BD260" s="260"/>
      <c r="BE260" s="260"/>
      <c r="BF260" s="260"/>
      <c r="BG260" s="210"/>
      <c r="BH260" s="210"/>
      <c r="BI260" s="210"/>
    </row>
    <row r="261" spans="1:61" x14ac:dyDescent="0.25">
      <c r="A261" s="171" t="s">
        <v>91</v>
      </c>
      <c r="B261" s="164"/>
      <c r="C261" s="299" t="s">
        <v>628</v>
      </c>
      <c r="D261" s="166"/>
      <c r="E261" s="168"/>
      <c r="F261" s="167"/>
      <c r="G261" s="168"/>
      <c r="H261" s="271"/>
      <c r="J261" s="171" t="s">
        <v>91</v>
      </c>
      <c r="K261" s="164"/>
      <c r="L261" s="299" t="s">
        <v>628</v>
      </c>
      <c r="M261" s="248"/>
      <c r="N261" s="166"/>
      <c r="O261" s="168"/>
      <c r="P261" s="167"/>
      <c r="Q261" s="168"/>
      <c r="R261" s="271"/>
      <c r="AO261" s="260"/>
      <c r="AP261" s="260"/>
      <c r="AQ261" s="260"/>
      <c r="AR261" s="260"/>
      <c r="AS261" s="260"/>
      <c r="AT261" s="260"/>
      <c r="AU261" s="260"/>
      <c r="AV261" s="260"/>
      <c r="AW261" s="260"/>
      <c r="AX261" s="260"/>
      <c r="AY261" s="260"/>
      <c r="AZ261" s="260" t="s">
        <v>169</v>
      </c>
      <c r="BA261" s="260"/>
      <c r="BB261" s="260"/>
      <c r="BC261" s="260"/>
      <c r="BD261" s="260"/>
      <c r="BE261" s="260"/>
      <c r="BF261" s="260"/>
      <c r="BG261" s="210"/>
      <c r="BH261" s="210"/>
      <c r="BI261" s="210"/>
    </row>
    <row r="262" spans="1:61" x14ac:dyDescent="0.25">
      <c r="A262" s="171" t="s">
        <v>91</v>
      </c>
      <c r="B262" s="164"/>
      <c r="C262" s="299" t="s">
        <v>628</v>
      </c>
      <c r="D262" s="166"/>
      <c r="E262" s="168"/>
      <c r="F262" s="167"/>
      <c r="G262" s="168"/>
      <c r="H262" s="271"/>
      <c r="J262" s="171" t="s">
        <v>91</v>
      </c>
      <c r="K262" s="164"/>
      <c r="L262" s="299" t="s">
        <v>628</v>
      </c>
      <c r="M262" s="248"/>
      <c r="N262" s="166"/>
      <c r="O262" s="168"/>
      <c r="P262" s="167"/>
      <c r="Q262" s="168"/>
      <c r="R262" s="271"/>
      <c r="AO262" s="260"/>
      <c r="AP262" s="260"/>
      <c r="AQ262" s="260"/>
      <c r="AR262" s="260"/>
      <c r="AS262" s="260"/>
      <c r="AT262" s="260"/>
      <c r="AU262" s="260"/>
      <c r="AV262" s="260"/>
      <c r="AW262" s="260"/>
      <c r="AX262" s="260"/>
      <c r="AY262" s="260"/>
      <c r="AZ262" s="260" t="s">
        <v>169</v>
      </c>
      <c r="BA262" s="260"/>
      <c r="BB262" s="260"/>
      <c r="BC262" s="260"/>
      <c r="BD262" s="260"/>
      <c r="BE262" s="260"/>
      <c r="BF262" s="260"/>
      <c r="BG262" s="210"/>
      <c r="BH262" s="210"/>
      <c r="BI262" s="210"/>
    </row>
    <row r="263" spans="1:61" x14ac:dyDescent="0.25">
      <c r="A263" s="171" t="s">
        <v>91</v>
      </c>
      <c r="B263" s="164"/>
      <c r="C263" s="299" t="s">
        <v>628</v>
      </c>
      <c r="D263" s="166"/>
      <c r="E263" s="168"/>
      <c r="F263" s="167"/>
      <c r="G263" s="168"/>
      <c r="H263" s="271"/>
      <c r="J263" s="171" t="s">
        <v>91</v>
      </c>
      <c r="K263" s="164"/>
      <c r="L263" s="299" t="s">
        <v>628</v>
      </c>
      <c r="M263" s="248"/>
      <c r="N263" s="166"/>
      <c r="O263" s="168"/>
      <c r="P263" s="167"/>
      <c r="Q263" s="168"/>
      <c r="R263" s="271"/>
      <c r="AO263" s="260"/>
      <c r="AP263" s="260"/>
      <c r="AQ263" s="260"/>
      <c r="AR263" s="260"/>
      <c r="AS263" s="260"/>
      <c r="AT263" s="260"/>
      <c r="AU263" s="260"/>
      <c r="AV263" s="260"/>
      <c r="AW263" s="260"/>
      <c r="AX263" s="260"/>
      <c r="AY263" s="260"/>
      <c r="AZ263" s="260" t="s">
        <v>169</v>
      </c>
      <c r="BA263" s="260"/>
      <c r="BB263" s="260"/>
      <c r="BC263" s="260"/>
      <c r="BD263" s="260"/>
      <c r="BE263" s="260"/>
      <c r="BF263" s="260"/>
      <c r="BG263" s="210"/>
      <c r="BH263" s="210"/>
      <c r="BI263" s="210"/>
    </row>
    <row r="264" spans="1:61" x14ac:dyDescent="0.25">
      <c r="A264" s="171" t="s">
        <v>91</v>
      </c>
      <c r="B264" s="164"/>
      <c r="C264" s="299" t="s">
        <v>628</v>
      </c>
      <c r="D264" s="166"/>
      <c r="E264" s="168"/>
      <c r="F264" s="167"/>
      <c r="G264" s="168"/>
      <c r="H264" s="271"/>
      <c r="J264" s="171" t="s">
        <v>91</v>
      </c>
      <c r="K264" s="164"/>
      <c r="L264" s="299" t="s">
        <v>628</v>
      </c>
      <c r="M264" s="248"/>
      <c r="N264" s="166"/>
      <c r="O264" s="168"/>
      <c r="P264" s="167"/>
      <c r="Q264" s="168"/>
      <c r="R264" s="271"/>
      <c r="AO264" s="260"/>
      <c r="AP264" s="260"/>
      <c r="AQ264" s="260"/>
      <c r="AR264" s="260"/>
      <c r="AS264" s="260"/>
      <c r="AT264" s="260"/>
      <c r="AU264" s="260"/>
      <c r="AV264" s="260"/>
      <c r="AW264" s="260"/>
      <c r="AX264" s="260"/>
      <c r="AY264" s="260"/>
      <c r="AZ264" s="260" t="s">
        <v>169</v>
      </c>
      <c r="BA264" s="260"/>
      <c r="BB264" s="260"/>
      <c r="BC264" s="260"/>
      <c r="BD264" s="260"/>
      <c r="BE264" s="260"/>
      <c r="BF264" s="260"/>
      <c r="BG264" s="210"/>
      <c r="BH264" s="210"/>
      <c r="BI264" s="210"/>
    </row>
    <row r="265" spans="1:61" x14ac:dyDescent="0.25">
      <c r="A265" s="171" t="s">
        <v>91</v>
      </c>
      <c r="B265" s="164"/>
      <c r="C265" s="299" t="s">
        <v>628</v>
      </c>
      <c r="D265" s="166"/>
      <c r="E265" s="168"/>
      <c r="F265" s="167"/>
      <c r="G265" s="168"/>
      <c r="H265" s="271"/>
      <c r="J265" s="171" t="s">
        <v>91</v>
      </c>
      <c r="K265" s="164"/>
      <c r="L265" s="299" t="s">
        <v>628</v>
      </c>
      <c r="M265" s="248"/>
      <c r="N265" s="166"/>
      <c r="O265" s="168"/>
      <c r="P265" s="167"/>
      <c r="Q265" s="168"/>
      <c r="R265" s="271"/>
      <c r="AO265" s="260"/>
      <c r="AP265" s="260"/>
      <c r="AQ265" s="260"/>
      <c r="AR265" s="260"/>
      <c r="AS265" s="260"/>
      <c r="AT265" s="260"/>
      <c r="AU265" s="260"/>
      <c r="AV265" s="260"/>
      <c r="AW265" s="260"/>
      <c r="AX265" s="260"/>
      <c r="AY265" s="260"/>
      <c r="AZ265" s="260" t="s">
        <v>169</v>
      </c>
      <c r="BA265" s="260"/>
      <c r="BB265" s="260"/>
      <c r="BC265" s="260"/>
      <c r="BD265" s="260"/>
      <c r="BE265" s="260"/>
      <c r="BF265" s="260"/>
      <c r="BG265" s="210"/>
      <c r="BH265" s="210"/>
      <c r="BI265" s="210"/>
    </row>
    <row r="266" spans="1:61" x14ac:dyDescent="0.25">
      <c r="A266" s="171" t="s">
        <v>91</v>
      </c>
      <c r="B266" s="164"/>
      <c r="C266" s="299" t="s">
        <v>628</v>
      </c>
      <c r="D266" s="166"/>
      <c r="E266" s="168"/>
      <c r="F266" s="167"/>
      <c r="G266" s="168"/>
      <c r="H266" s="271"/>
      <c r="J266" s="171" t="s">
        <v>91</v>
      </c>
      <c r="K266" s="164"/>
      <c r="L266" s="299" t="s">
        <v>628</v>
      </c>
      <c r="M266" s="248"/>
      <c r="N266" s="166"/>
      <c r="O266" s="168"/>
      <c r="P266" s="167"/>
      <c r="Q266" s="168"/>
      <c r="R266" s="271"/>
      <c r="AO266" s="260"/>
      <c r="AP266" s="260"/>
      <c r="AQ266" s="260"/>
      <c r="AR266" s="260"/>
      <c r="AS266" s="260"/>
      <c r="AT266" s="260"/>
      <c r="AU266" s="260"/>
      <c r="AV266" s="260"/>
      <c r="AW266" s="260"/>
      <c r="AX266" s="260"/>
      <c r="AY266" s="260"/>
      <c r="AZ266" s="260" t="s">
        <v>169</v>
      </c>
      <c r="BA266" s="260"/>
      <c r="BB266" s="260"/>
      <c r="BC266" s="260"/>
      <c r="BD266" s="260"/>
      <c r="BE266" s="260"/>
      <c r="BF266" s="260"/>
      <c r="BG266" s="210"/>
      <c r="BH266" s="210"/>
      <c r="BI266" s="210"/>
    </row>
    <row r="267" spans="1:61" x14ac:dyDescent="0.25">
      <c r="A267" s="171" t="s">
        <v>91</v>
      </c>
      <c r="B267" s="164"/>
      <c r="C267" s="299" t="s">
        <v>628</v>
      </c>
      <c r="D267" s="166"/>
      <c r="E267" s="168"/>
      <c r="F267" s="167"/>
      <c r="G267" s="168"/>
      <c r="H267" s="271"/>
      <c r="J267" s="171" t="s">
        <v>91</v>
      </c>
      <c r="K267" s="164"/>
      <c r="L267" s="299" t="s">
        <v>628</v>
      </c>
      <c r="M267" s="248"/>
      <c r="N267" s="166"/>
      <c r="O267" s="168"/>
      <c r="P267" s="167"/>
      <c r="Q267" s="168"/>
      <c r="R267" s="271"/>
      <c r="AO267" s="260"/>
      <c r="AP267" s="260"/>
      <c r="AQ267" s="260"/>
      <c r="AR267" s="260"/>
      <c r="AS267" s="260"/>
      <c r="AT267" s="260"/>
      <c r="AU267" s="260"/>
      <c r="AV267" s="260"/>
      <c r="AW267" s="260"/>
      <c r="AX267" s="260"/>
      <c r="AY267" s="260"/>
      <c r="AZ267" s="260" t="s">
        <v>169</v>
      </c>
      <c r="BA267" s="260"/>
      <c r="BB267" s="260"/>
      <c r="BC267" s="260"/>
      <c r="BD267" s="260"/>
      <c r="BE267" s="260"/>
      <c r="BF267" s="260"/>
      <c r="BG267" s="210"/>
      <c r="BH267" s="210"/>
      <c r="BI267" s="210"/>
    </row>
    <row r="268" spans="1:61" x14ac:dyDescent="0.25">
      <c r="A268" s="171" t="s">
        <v>91</v>
      </c>
      <c r="B268" s="164"/>
      <c r="C268" s="299" t="s">
        <v>628</v>
      </c>
      <c r="D268" s="166"/>
      <c r="E268" s="168"/>
      <c r="F268" s="167"/>
      <c r="G268" s="168"/>
      <c r="H268" s="271"/>
      <c r="J268" s="171" t="s">
        <v>91</v>
      </c>
      <c r="K268" s="164"/>
      <c r="L268" s="299" t="s">
        <v>628</v>
      </c>
      <c r="M268" s="248"/>
      <c r="N268" s="166"/>
      <c r="O268" s="168"/>
      <c r="P268" s="167"/>
      <c r="Q268" s="168"/>
      <c r="R268" s="271"/>
      <c r="AO268" s="260"/>
      <c r="AP268" s="260"/>
      <c r="AQ268" s="260"/>
      <c r="AR268" s="260"/>
      <c r="AS268" s="260"/>
      <c r="AT268" s="260"/>
      <c r="AU268" s="260"/>
      <c r="AV268" s="260"/>
      <c r="AW268" s="260"/>
      <c r="AX268" s="260"/>
      <c r="AY268" s="260"/>
      <c r="AZ268" s="260" t="s">
        <v>169</v>
      </c>
      <c r="BA268" s="260"/>
      <c r="BB268" s="260"/>
      <c r="BC268" s="260"/>
      <c r="BD268" s="260"/>
      <c r="BE268" s="260"/>
      <c r="BF268" s="260"/>
      <c r="BG268" s="210"/>
      <c r="BH268" s="210"/>
      <c r="BI268" s="210"/>
    </row>
    <row r="269" spans="1:61" x14ac:dyDescent="0.25">
      <c r="A269" s="171" t="s">
        <v>91</v>
      </c>
      <c r="B269" s="164"/>
      <c r="C269" s="299" t="s">
        <v>628</v>
      </c>
      <c r="D269" s="166"/>
      <c r="E269" s="168"/>
      <c r="F269" s="167"/>
      <c r="G269" s="168"/>
      <c r="H269" s="271"/>
      <c r="J269" s="171" t="s">
        <v>91</v>
      </c>
      <c r="K269" s="164"/>
      <c r="L269" s="299" t="s">
        <v>628</v>
      </c>
      <c r="M269" s="248"/>
      <c r="N269" s="166"/>
      <c r="O269" s="168"/>
      <c r="P269" s="167"/>
      <c r="Q269" s="168"/>
      <c r="R269" s="271"/>
      <c r="AO269" s="260"/>
      <c r="AP269" s="260"/>
      <c r="AQ269" s="260"/>
      <c r="AR269" s="260"/>
      <c r="AS269" s="260"/>
      <c r="AT269" s="260"/>
      <c r="AU269" s="260"/>
      <c r="AV269" s="260"/>
      <c r="AW269" s="260"/>
      <c r="AX269" s="260"/>
      <c r="AY269" s="260"/>
      <c r="AZ269" s="260" t="s">
        <v>169</v>
      </c>
      <c r="BA269" s="260"/>
      <c r="BB269" s="260"/>
      <c r="BC269" s="260"/>
      <c r="BD269" s="260"/>
      <c r="BE269" s="260"/>
      <c r="BF269" s="260"/>
      <c r="BG269" s="210"/>
      <c r="BH269" s="210"/>
      <c r="BI269" s="210"/>
    </row>
    <row r="270" spans="1:61" x14ac:dyDescent="0.25">
      <c r="A270" s="171" t="s">
        <v>91</v>
      </c>
      <c r="B270" s="164"/>
      <c r="C270" s="299" t="s">
        <v>628</v>
      </c>
      <c r="D270" s="166"/>
      <c r="E270" s="168"/>
      <c r="F270" s="167"/>
      <c r="G270" s="168"/>
      <c r="H270" s="271"/>
      <c r="J270" s="171" t="s">
        <v>91</v>
      </c>
      <c r="K270" s="164"/>
      <c r="L270" s="299" t="s">
        <v>628</v>
      </c>
      <c r="M270" s="248"/>
      <c r="N270" s="166"/>
      <c r="O270" s="168"/>
      <c r="P270" s="167"/>
      <c r="Q270" s="168"/>
      <c r="R270" s="271"/>
      <c r="AO270" s="260"/>
      <c r="AP270" s="260"/>
      <c r="AQ270" s="260"/>
      <c r="AR270" s="260"/>
      <c r="AS270" s="260"/>
      <c r="AT270" s="260"/>
      <c r="AU270" s="260"/>
      <c r="AV270" s="260"/>
      <c r="AW270" s="260"/>
      <c r="AX270" s="260"/>
      <c r="AY270" s="260"/>
      <c r="AZ270" s="260" t="s">
        <v>169</v>
      </c>
      <c r="BA270" s="260"/>
      <c r="BB270" s="260"/>
      <c r="BC270" s="260"/>
      <c r="BD270" s="260"/>
      <c r="BE270" s="260"/>
      <c r="BF270" s="260"/>
      <c r="BG270" s="210"/>
      <c r="BH270" s="210"/>
      <c r="BI270" s="210"/>
    </row>
    <row r="271" spans="1:61" x14ac:dyDescent="0.25">
      <c r="A271" s="171" t="s">
        <v>91</v>
      </c>
      <c r="B271" s="164"/>
      <c r="C271" s="299" t="s">
        <v>628</v>
      </c>
      <c r="D271" s="166"/>
      <c r="E271" s="168"/>
      <c r="F271" s="167"/>
      <c r="G271" s="168"/>
      <c r="H271" s="271"/>
      <c r="J271" s="171" t="s">
        <v>91</v>
      </c>
      <c r="K271" s="164"/>
      <c r="L271" s="299" t="s">
        <v>628</v>
      </c>
      <c r="M271" s="248"/>
      <c r="N271" s="166"/>
      <c r="O271" s="168"/>
      <c r="P271" s="167"/>
      <c r="Q271" s="168"/>
      <c r="R271" s="271"/>
      <c r="AO271" s="260"/>
      <c r="AP271" s="260"/>
      <c r="AQ271" s="260"/>
      <c r="AR271" s="260"/>
      <c r="AS271" s="260"/>
      <c r="AT271" s="260"/>
      <c r="AU271" s="260"/>
      <c r="AV271" s="260"/>
      <c r="AW271" s="260"/>
      <c r="AX271" s="260"/>
      <c r="AY271" s="260"/>
      <c r="AZ271" s="260" t="s">
        <v>169</v>
      </c>
      <c r="BA271" s="260"/>
      <c r="BB271" s="260"/>
      <c r="BC271" s="260"/>
      <c r="BD271" s="260"/>
      <c r="BE271" s="260"/>
      <c r="BF271" s="260"/>
      <c r="BG271" s="210"/>
      <c r="BH271" s="210"/>
      <c r="BI271" s="210"/>
    </row>
    <row r="272" spans="1:61" x14ac:dyDescent="0.25">
      <c r="A272" s="171" t="s">
        <v>91</v>
      </c>
      <c r="B272" s="164"/>
      <c r="C272" s="299" t="s">
        <v>628</v>
      </c>
      <c r="D272" s="166"/>
      <c r="E272" s="168"/>
      <c r="F272" s="167"/>
      <c r="G272" s="168"/>
      <c r="H272" s="271"/>
      <c r="J272" s="171" t="s">
        <v>91</v>
      </c>
      <c r="K272" s="164"/>
      <c r="L272" s="299" t="s">
        <v>628</v>
      </c>
      <c r="M272" s="248"/>
      <c r="N272" s="166"/>
      <c r="O272" s="168"/>
      <c r="P272" s="167"/>
      <c r="Q272" s="168"/>
      <c r="R272" s="271"/>
      <c r="AO272" s="260"/>
      <c r="AP272" s="260"/>
      <c r="AQ272" s="260"/>
      <c r="AR272" s="260"/>
      <c r="AS272" s="260"/>
      <c r="AT272" s="260"/>
      <c r="AU272" s="260"/>
      <c r="AV272" s="260"/>
      <c r="AW272" s="260"/>
      <c r="AX272" s="260"/>
      <c r="AY272" s="260"/>
      <c r="AZ272" s="260" t="s">
        <v>169</v>
      </c>
      <c r="BA272" s="260"/>
      <c r="BB272" s="260"/>
      <c r="BC272" s="260"/>
      <c r="BD272" s="260"/>
      <c r="BE272" s="260"/>
      <c r="BF272" s="260"/>
      <c r="BG272" s="210"/>
      <c r="BH272" s="210"/>
      <c r="BI272" s="210"/>
    </row>
    <row r="273" spans="1:61" x14ac:dyDescent="0.25">
      <c r="A273" s="171" t="s">
        <v>91</v>
      </c>
      <c r="B273" s="164"/>
      <c r="C273" s="299" t="s">
        <v>628</v>
      </c>
      <c r="D273" s="166"/>
      <c r="E273" s="168"/>
      <c r="F273" s="167"/>
      <c r="G273" s="168"/>
      <c r="H273" s="271"/>
      <c r="J273" s="171" t="s">
        <v>91</v>
      </c>
      <c r="K273" s="164"/>
      <c r="L273" s="299" t="s">
        <v>628</v>
      </c>
      <c r="M273" s="248"/>
      <c r="N273" s="166"/>
      <c r="O273" s="168"/>
      <c r="P273" s="167"/>
      <c r="Q273" s="168"/>
      <c r="R273" s="271"/>
      <c r="AO273" s="260"/>
      <c r="AP273" s="260"/>
      <c r="AQ273" s="260"/>
      <c r="AR273" s="260"/>
      <c r="AS273" s="260"/>
      <c r="AT273" s="260"/>
      <c r="AU273" s="260"/>
      <c r="AV273" s="260"/>
      <c r="AW273" s="260"/>
      <c r="AX273" s="260"/>
      <c r="AY273" s="260"/>
      <c r="AZ273" s="260" t="s">
        <v>169</v>
      </c>
      <c r="BA273" s="260"/>
      <c r="BB273" s="260"/>
      <c r="BC273" s="260"/>
      <c r="BD273" s="260"/>
      <c r="BE273" s="260"/>
      <c r="BF273" s="260"/>
      <c r="BG273" s="210"/>
      <c r="BH273" s="210"/>
      <c r="BI273" s="210"/>
    </row>
    <row r="274" spans="1:61" x14ac:dyDescent="0.25">
      <c r="A274" s="171" t="s">
        <v>91</v>
      </c>
      <c r="B274" s="164"/>
      <c r="C274" s="299" t="s">
        <v>628</v>
      </c>
      <c r="D274" s="166"/>
      <c r="E274" s="168"/>
      <c r="F274" s="167"/>
      <c r="G274" s="168"/>
      <c r="H274" s="271"/>
      <c r="J274" s="171" t="s">
        <v>91</v>
      </c>
      <c r="K274" s="164"/>
      <c r="L274" s="299" t="s">
        <v>628</v>
      </c>
      <c r="M274" s="248"/>
      <c r="N274" s="166"/>
      <c r="O274" s="168"/>
      <c r="P274" s="167"/>
      <c r="Q274" s="168"/>
      <c r="R274" s="271"/>
      <c r="AO274" s="260"/>
      <c r="AP274" s="260"/>
      <c r="AQ274" s="260"/>
      <c r="AR274" s="260"/>
      <c r="AS274" s="260"/>
      <c r="AT274" s="260"/>
      <c r="AU274" s="260"/>
      <c r="AV274" s="260"/>
      <c r="AW274" s="260"/>
      <c r="AX274" s="260"/>
      <c r="AY274" s="260"/>
      <c r="AZ274" s="260" t="s">
        <v>169</v>
      </c>
      <c r="BA274" s="260"/>
      <c r="BB274" s="260"/>
      <c r="BC274" s="260"/>
      <c r="BD274" s="260"/>
      <c r="BE274" s="260"/>
      <c r="BF274" s="260"/>
      <c r="BG274" s="210"/>
      <c r="BH274" s="210"/>
      <c r="BI274" s="210"/>
    </row>
    <row r="275" spans="1:61" x14ac:dyDescent="0.25">
      <c r="A275" s="171" t="s">
        <v>91</v>
      </c>
      <c r="B275" s="164"/>
      <c r="C275" s="299" t="s">
        <v>628</v>
      </c>
      <c r="D275" s="166"/>
      <c r="E275" s="168"/>
      <c r="F275" s="167"/>
      <c r="G275" s="168"/>
      <c r="H275" s="271"/>
      <c r="J275" s="171" t="s">
        <v>91</v>
      </c>
      <c r="K275" s="164"/>
      <c r="L275" s="299" t="s">
        <v>628</v>
      </c>
      <c r="M275" s="248"/>
      <c r="N275" s="166"/>
      <c r="O275" s="168"/>
      <c r="P275" s="167"/>
      <c r="Q275" s="168"/>
      <c r="R275" s="271"/>
      <c r="AO275" s="260"/>
      <c r="AP275" s="260"/>
      <c r="AQ275" s="260"/>
      <c r="AR275" s="260"/>
      <c r="AS275" s="260"/>
      <c r="AT275" s="260"/>
      <c r="AU275" s="260"/>
      <c r="AV275" s="260"/>
      <c r="AW275" s="260"/>
      <c r="AX275" s="260"/>
      <c r="AY275" s="260"/>
      <c r="AZ275" s="260" t="s">
        <v>169</v>
      </c>
      <c r="BA275" s="260"/>
      <c r="BB275" s="260"/>
      <c r="BC275" s="260"/>
      <c r="BD275" s="260"/>
      <c r="BE275" s="260"/>
      <c r="BF275" s="260"/>
      <c r="BG275" s="210"/>
      <c r="BH275" s="210"/>
      <c r="BI275" s="210"/>
    </row>
    <row r="276" spans="1:61" x14ac:dyDescent="0.25">
      <c r="A276" s="171" t="s">
        <v>91</v>
      </c>
      <c r="B276" s="164"/>
      <c r="C276" s="299" t="s">
        <v>628</v>
      </c>
      <c r="D276" s="166"/>
      <c r="E276" s="168"/>
      <c r="F276" s="167"/>
      <c r="G276" s="168"/>
      <c r="H276" s="271"/>
      <c r="J276" s="171" t="s">
        <v>91</v>
      </c>
      <c r="K276" s="164"/>
      <c r="L276" s="299" t="s">
        <v>628</v>
      </c>
      <c r="M276" s="248"/>
      <c r="N276" s="166"/>
      <c r="O276" s="168"/>
      <c r="P276" s="167"/>
      <c r="Q276" s="168"/>
      <c r="R276" s="271"/>
      <c r="AO276" s="260"/>
      <c r="AP276" s="260"/>
      <c r="AQ276" s="260"/>
      <c r="AR276" s="260"/>
      <c r="AS276" s="260"/>
      <c r="AT276" s="260"/>
      <c r="AU276" s="260"/>
      <c r="AV276" s="260"/>
      <c r="AW276" s="260"/>
      <c r="AX276" s="260"/>
      <c r="AY276" s="260"/>
      <c r="AZ276" s="260" t="s">
        <v>169</v>
      </c>
      <c r="BA276" s="260"/>
      <c r="BB276" s="260"/>
      <c r="BC276" s="260"/>
      <c r="BD276" s="260"/>
      <c r="BE276" s="260"/>
      <c r="BF276" s="260"/>
      <c r="BG276" s="210"/>
      <c r="BH276" s="210"/>
      <c r="BI276" s="210"/>
    </row>
    <row r="277" spans="1:61" x14ac:dyDescent="0.25">
      <c r="A277" s="171" t="s">
        <v>91</v>
      </c>
      <c r="B277" s="164"/>
      <c r="C277" s="299" t="s">
        <v>628</v>
      </c>
      <c r="D277" s="166"/>
      <c r="E277" s="168"/>
      <c r="F277" s="167"/>
      <c r="G277" s="168"/>
      <c r="H277" s="271"/>
      <c r="J277" s="171" t="s">
        <v>91</v>
      </c>
      <c r="K277" s="164"/>
      <c r="L277" s="299" t="s">
        <v>628</v>
      </c>
      <c r="M277" s="248"/>
      <c r="N277" s="166"/>
      <c r="O277" s="168"/>
      <c r="P277" s="167"/>
      <c r="Q277" s="168"/>
      <c r="R277" s="271"/>
      <c r="AO277" s="260"/>
      <c r="AP277" s="260"/>
      <c r="AQ277" s="260"/>
      <c r="AR277" s="260"/>
      <c r="AS277" s="260"/>
      <c r="AT277" s="260"/>
      <c r="AU277" s="260"/>
      <c r="AV277" s="260"/>
      <c r="AW277" s="260"/>
      <c r="AX277" s="260"/>
      <c r="AY277" s="260"/>
      <c r="AZ277" s="260" t="s">
        <v>169</v>
      </c>
      <c r="BA277" s="260"/>
      <c r="BB277" s="260"/>
      <c r="BC277" s="260"/>
      <c r="BD277" s="260"/>
      <c r="BE277" s="260"/>
      <c r="BF277" s="260"/>
      <c r="BG277" s="210"/>
      <c r="BH277" s="210"/>
      <c r="BI277" s="210"/>
    </row>
    <row r="278" spans="1:61" x14ac:dyDescent="0.25">
      <c r="A278" s="171" t="s">
        <v>91</v>
      </c>
      <c r="B278" s="164"/>
      <c r="C278" s="299" t="s">
        <v>628</v>
      </c>
      <c r="D278" s="166"/>
      <c r="E278" s="168"/>
      <c r="F278" s="167"/>
      <c r="G278" s="168"/>
      <c r="H278" s="271"/>
      <c r="J278" s="171" t="s">
        <v>91</v>
      </c>
      <c r="K278" s="164"/>
      <c r="L278" s="299" t="s">
        <v>628</v>
      </c>
      <c r="M278" s="248"/>
      <c r="N278" s="166"/>
      <c r="O278" s="168"/>
      <c r="P278" s="167"/>
      <c r="Q278" s="168"/>
      <c r="R278" s="271"/>
      <c r="AO278" s="260"/>
      <c r="AP278" s="260"/>
      <c r="AQ278" s="260"/>
      <c r="AR278" s="260"/>
      <c r="AS278" s="260"/>
      <c r="AT278" s="260"/>
      <c r="AU278" s="260"/>
      <c r="AV278" s="260"/>
      <c r="AW278" s="260"/>
      <c r="AX278" s="260"/>
      <c r="AY278" s="260"/>
      <c r="AZ278" s="260" t="s">
        <v>169</v>
      </c>
      <c r="BA278" s="260"/>
      <c r="BB278" s="260"/>
      <c r="BC278" s="260"/>
      <c r="BD278" s="260"/>
      <c r="BE278" s="260"/>
      <c r="BF278" s="260"/>
      <c r="BG278" s="210"/>
      <c r="BH278" s="210"/>
      <c r="BI278" s="210"/>
    </row>
    <row r="279" spans="1:61" x14ac:dyDescent="0.25">
      <c r="A279" s="171" t="s">
        <v>91</v>
      </c>
      <c r="B279" s="164"/>
      <c r="C279" s="299" t="s">
        <v>628</v>
      </c>
      <c r="D279" s="166"/>
      <c r="E279" s="168"/>
      <c r="F279" s="167"/>
      <c r="G279" s="168"/>
      <c r="H279" s="271"/>
      <c r="J279" s="171" t="s">
        <v>91</v>
      </c>
      <c r="K279" s="164"/>
      <c r="L279" s="299" t="s">
        <v>628</v>
      </c>
      <c r="M279" s="248"/>
      <c r="N279" s="166"/>
      <c r="O279" s="168"/>
      <c r="P279" s="167"/>
      <c r="Q279" s="168"/>
      <c r="R279" s="271"/>
      <c r="AO279" s="260"/>
      <c r="AP279" s="260"/>
      <c r="AQ279" s="260"/>
      <c r="AR279" s="260"/>
      <c r="AS279" s="260"/>
      <c r="AT279" s="260"/>
      <c r="AU279" s="260"/>
      <c r="AV279" s="260"/>
      <c r="AW279" s="260"/>
      <c r="AX279" s="260"/>
      <c r="AY279" s="260"/>
      <c r="AZ279" s="260" t="s">
        <v>169</v>
      </c>
      <c r="BA279" s="260"/>
      <c r="BB279" s="260"/>
      <c r="BC279" s="260"/>
      <c r="BD279" s="260"/>
      <c r="BE279" s="260"/>
      <c r="BF279" s="260"/>
      <c r="BG279" s="210"/>
      <c r="BH279" s="210"/>
      <c r="BI279" s="210"/>
    </row>
    <row r="280" spans="1:61" x14ac:dyDescent="0.25">
      <c r="A280" s="171" t="s">
        <v>91</v>
      </c>
      <c r="B280" s="164"/>
      <c r="C280" s="299" t="s">
        <v>628</v>
      </c>
      <c r="D280" s="166"/>
      <c r="E280" s="168"/>
      <c r="F280" s="167"/>
      <c r="G280" s="168"/>
      <c r="H280" s="271"/>
      <c r="J280" s="171" t="s">
        <v>91</v>
      </c>
      <c r="K280" s="164"/>
      <c r="L280" s="299" t="s">
        <v>628</v>
      </c>
      <c r="M280" s="248"/>
      <c r="N280" s="166"/>
      <c r="O280" s="168"/>
      <c r="P280" s="167"/>
      <c r="Q280" s="168"/>
      <c r="R280" s="271"/>
      <c r="AO280" s="260"/>
      <c r="AP280" s="260"/>
      <c r="AQ280" s="260"/>
      <c r="AR280" s="260"/>
      <c r="AS280" s="260"/>
      <c r="AT280" s="260"/>
      <c r="AU280" s="260"/>
      <c r="AV280" s="260"/>
      <c r="AW280" s="260"/>
      <c r="AX280" s="260"/>
      <c r="AY280" s="260"/>
      <c r="AZ280" s="260" t="s">
        <v>169</v>
      </c>
      <c r="BA280" s="260"/>
      <c r="BB280" s="260"/>
      <c r="BC280" s="260"/>
      <c r="BD280" s="260"/>
      <c r="BE280" s="260"/>
      <c r="BF280" s="260"/>
      <c r="BG280" s="210"/>
      <c r="BH280" s="210"/>
      <c r="BI280" s="210"/>
    </row>
    <row r="281" spans="1:61" x14ac:dyDescent="0.25">
      <c r="A281" s="171" t="s">
        <v>91</v>
      </c>
      <c r="B281" s="164"/>
      <c r="C281" s="299" t="s">
        <v>628</v>
      </c>
      <c r="D281" s="166"/>
      <c r="E281" s="168"/>
      <c r="F281" s="167"/>
      <c r="G281" s="168"/>
      <c r="H281" s="271"/>
      <c r="J281" s="171" t="s">
        <v>91</v>
      </c>
      <c r="K281" s="164"/>
      <c r="L281" s="299" t="s">
        <v>628</v>
      </c>
      <c r="M281" s="248"/>
      <c r="N281" s="166"/>
      <c r="O281" s="168"/>
      <c r="P281" s="167"/>
      <c r="Q281" s="168"/>
      <c r="R281" s="271"/>
      <c r="AO281" s="260"/>
      <c r="AP281" s="260"/>
      <c r="AQ281" s="260"/>
      <c r="AR281" s="260"/>
      <c r="AS281" s="260"/>
      <c r="AT281" s="260"/>
      <c r="AU281" s="260"/>
      <c r="AV281" s="260"/>
      <c r="AW281" s="260"/>
      <c r="AX281" s="260"/>
      <c r="AY281" s="260"/>
      <c r="AZ281" s="260" t="s">
        <v>169</v>
      </c>
      <c r="BA281" s="260"/>
      <c r="BB281" s="260"/>
      <c r="BC281" s="260"/>
      <c r="BD281" s="260"/>
      <c r="BE281" s="260"/>
      <c r="BF281" s="260"/>
      <c r="BG281" s="210"/>
      <c r="BH281" s="210"/>
      <c r="BI281" s="210"/>
    </row>
    <row r="282" spans="1:61" x14ac:dyDescent="0.25">
      <c r="A282" s="171" t="s">
        <v>91</v>
      </c>
      <c r="B282" s="164"/>
      <c r="C282" s="299" t="s">
        <v>628</v>
      </c>
      <c r="D282" s="166"/>
      <c r="E282" s="168"/>
      <c r="F282" s="167"/>
      <c r="G282" s="168"/>
      <c r="H282" s="271"/>
      <c r="J282" s="171" t="s">
        <v>91</v>
      </c>
      <c r="K282" s="164"/>
      <c r="L282" s="299" t="s">
        <v>628</v>
      </c>
      <c r="M282" s="248"/>
      <c r="N282" s="166"/>
      <c r="O282" s="168"/>
      <c r="P282" s="167"/>
      <c r="Q282" s="168"/>
      <c r="R282" s="271"/>
      <c r="AO282" s="260"/>
      <c r="AP282" s="260"/>
      <c r="AQ282" s="260"/>
      <c r="AR282" s="260"/>
      <c r="AS282" s="260"/>
      <c r="AT282" s="260"/>
      <c r="AU282" s="260"/>
      <c r="AV282" s="260"/>
      <c r="AW282" s="260"/>
      <c r="AX282" s="260"/>
      <c r="AY282" s="260"/>
      <c r="AZ282" s="260" t="s">
        <v>169</v>
      </c>
      <c r="BA282" s="260"/>
      <c r="BB282" s="260"/>
      <c r="BC282" s="260"/>
      <c r="BD282" s="260"/>
      <c r="BE282" s="260"/>
      <c r="BF282" s="260"/>
      <c r="BG282" s="210"/>
      <c r="BH282" s="210"/>
      <c r="BI282" s="210"/>
    </row>
    <row r="283" spans="1:61" x14ac:dyDescent="0.25">
      <c r="A283" s="171" t="s">
        <v>91</v>
      </c>
      <c r="B283" s="164"/>
      <c r="C283" s="299" t="s">
        <v>628</v>
      </c>
      <c r="D283" s="166"/>
      <c r="E283" s="168"/>
      <c r="F283" s="167"/>
      <c r="G283" s="168"/>
      <c r="H283" s="271"/>
      <c r="J283" s="171" t="s">
        <v>91</v>
      </c>
      <c r="K283" s="164"/>
      <c r="L283" s="299" t="s">
        <v>628</v>
      </c>
      <c r="M283" s="248"/>
      <c r="N283" s="166"/>
      <c r="O283" s="168"/>
      <c r="P283" s="167"/>
      <c r="Q283" s="168"/>
      <c r="R283" s="271"/>
      <c r="AO283" s="260"/>
      <c r="AP283" s="260"/>
      <c r="AQ283" s="260"/>
      <c r="AR283" s="260"/>
      <c r="AS283" s="260"/>
      <c r="AT283" s="260"/>
      <c r="AU283" s="260"/>
      <c r="AV283" s="260"/>
      <c r="AW283" s="260"/>
      <c r="AX283" s="260"/>
      <c r="AY283" s="260"/>
      <c r="AZ283" s="260" t="s">
        <v>169</v>
      </c>
      <c r="BA283" s="260"/>
      <c r="BB283" s="260"/>
      <c r="BC283" s="260"/>
      <c r="BD283" s="260"/>
      <c r="BE283" s="260"/>
      <c r="BF283" s="260"/>
      <c r="BG283" s="210"/>
      <c r="BH283" s="210"/>
      <c r="BI283" s="210"/>
    </row>
    <row r="284" spans="1:61" x14ac:dyDescent="0.25">
      <c r="A284" s="171" t="s">
        <v>91</v>
      </c>
      <c r="B284" s="164"/>
      <c r="C284" s="299" t="s">
        <v>628</v>
      </c>
      <c r="D284" s="166"/>
      <c r="E284" s="168"/>
      <c r="F284" s="167"/>
      <c r="G284" s="168"/>
      <c r="H284" s="271"/>
      <c r="J284" s="171" t="s">
        <v>91</v>
      </c>
      <c r="K284" s="164"/>
      <c r="L284" s="299" t="s">
        <v>628</v>
      </c>
      <c r="M284" s="248"/>
      <c r="N284" s="166"/>
      <c r="O284" s="168"/>
      <c r="P284" s="167"/>
      <c r="Q284" s="168"/>
      <c r="R284" s="271"/>
      <c r="AO284" s="260"/>
      <c r="AP284" s="260"/>
      <c r="AQ284" s="260"/>
      <c r="AR284" s="260"/>
      <c r="AS284" s="260"/>
      <c r="AT284" s="260"/>
      <c r="AU284" s="260"/>
      <c r="AV284" s="260"/>
      <c r="AW284" s="260"/>
      <c r="AX284" s="260"/>
      <c r="AY284" s="260"/>
      <c r="AZ284" s="260" t="s">
        <v>169</v>
      </c>
      <c r="BA284" s="260"/>
      <c r="BB284" s="260"/>
      <c r="BC284" s="260"/>
      <c r="BD284" s="260"/>
      <c r="BE284" s="260"/>
      <c r="BF284" s="260"/>
      <c r="BG284" s="210"/>
      <c r="BH284" s="210"/>
      <c r="BI284" s="210"/>
    </row>
    <row r="285" spans="1:61" x14ac:dyDescent="0.25">
      <c r="A285" s="171" t="s">
        <v>91</v>
      </c>
      <c r="B285" s="164"/>
      <c r="C285" s="299" t="s">
        <v>628</v>
      </c>
      <c r="D285" s="166"/>
      <c r="E285" s="168"/>
      <c r="F285" s="167"/>
      <c r="G285" s="168"/>
      <c r="H285" s="271"/>
      <c r="J285" s="171" t="s">
        <v>91</v>
      </c>
      <c r="K285" s="164"/>
      <c r="L285" s="299" t="s">
        <v>628</v>
      </c>
      <c r="M285" s="248"/>
      <c r="N285" s="166"/>
      <c r="O285" s="168"/>
      <c r="P285" s="167"/>
      <c r="Q285" s="168"/>
      <c r="R285" s="271"/>
      <c r="AO285" s="260"/>
      <c r="AP285" s="260"/>
      <c r="AQ285" s="260"/>
      <c r="AR285" s="260"/>
      <c r="AS285" s="260"/>
      <c r="AT285" s="260"/>
      <c r="AU285" s="260"/>
      <c r="AV285" s="260"/>
      <c r="AW285" s="260"/>
      <c r="AX285" s="260"/>
      <c r="AY285" s="260"/>
      <c r="AZ285" s="260" t="s">
        <v>169</v>
      </c>
      <c r="BA285" s="260"/>
      <c r="BB285" s="260"/>
      <c r="BC285" s="260"/>
      <c r="BD285" s="260"/>
      <c r="BE285" s="260"/>
      <c r="BF285" s="260"/>
      <c r="BG285" s="210"/>
      <c r="BH285" s="210"/>
      <c r="BI285" s="210"/>
    </row>
    <row r="286" spans="1:61" x14ac:dyDescent="0.25">
      <c r="A286" s="171" t="s">
        <v>91</v>
      </c>
      <c r="B286" s="164"/>
      <c r="C286" s="299" t="s">
        <v>628</v>
      </c>
      <c r="D286" s="166"/>
      <c r="E286" s="168"/>
      <c r="F286" s="167"/>
      <c r="G286" s="168"/>
      <c r="H286" s="271"/>
      <c r="J286" s="171" t="s">
        <v>91</v>
      </c>
      <c r="K286" s="164"/>
      <c r="L286" s="299" t="s">
        <v>628</v>
      </c>
      <c r="M286" s="248"/>
      <c r="N286" s="166"/>
      <c r="O286" s="168"/>
      <c r="P286" s="167"/>
      <c r="Q286" s="168"/>
      <c r="R286" s="271"/>
      <c r="AO286" s="260"/>
      <c r="AP286" s="260"/>
      <c r="AQ286" s="260"/>
      <c r="AR286" s="260"/>
      <c r="AS286" s="260"/>
      <c r="AT286" s="260"/>
      <c r="AU286" s="260"/>
      <c r="AV286" s="260"/>
      <c r="AW286" s="260"/>
      <c r="AX286" s="260"/>
      <c r="AY286" s="260"/>
      <c r="AZ286" s="260" t="s">
        <v>169</v>
      </c>
      <c r="BA286" s="260"/>
      <c r="BB286" s="260"/>
      <c r="BC286" s="260"/>
      <c r="BD286" s="260"/>
      <c r="BE286" s="260"/>
      <c r="BF286" s="260"/>
      <c r="BG286" s="210"/>
      <c r="BH286" s="210"/>
      <c r="BI286" s="210"/>
    </row>
    <row r="287" spans="1:61" x14ac:dyDescent="0.25">
      <c r="A287" s="171" t="s">
        <v>91</v>
      </c>
      <c r="B287" s="164"/>
      <c r="C287" s="299" t="s">
        <v>628</v>
      </c>
      <c r="D287" s="166"/>
      <c r="E287" s="168"/>
      <c r="F287" s="167"/>
      <c r="G287" s="168"/>
      <c r="H287" s="271"/>
      <c r="J287" s="171" t="s">
        <v>91</v>
      </c>
      <c r="K287" s="164"/>
      <c r="L287" s="299" t="s">
        <v>628</v>
      </c>
      <c r="M287" s="248"/>
      <c r="N287" s="166"/>
      <c r="O287" s="168"/>
      <c r="P287" s="167"/>
      <c r="Q287" s="168"/>
      <c r="R287" s="271"/>
      <c r="AO287" s="260"/>
      <c r="AP287" s="260"/>
      <c r="AQ287" s="260"/>
      <c r="AR287" s="260"/>
      <c r="AS287" s="260"/>
      <c r="AT287" s="260"/>
      <c r="AU287" s="260"/>
      <c r="AV287" s="260"/>
      <c r="AW287" s="260"/>
      <c r="AX287" s="260"/>
      <c r="AY287" s="260"/>
      <c r="AZ287" s="260" t="s">
        <v>169</v>
      </c>
      <c r="BA287" s="260"/>
      <c r="BB287" s="260"/>
      <c r="BC287" s="260"/>
      <c r="BD287" s="260"/>
      <c r="BE287" s="260"/>
      <c r="BF287" s="260"/>
      <c r="BG287" s="210"/>
      <c r="BH287" s="210"/>
      <c r="BI287" s="210"/>
    </row>
    <row r="288" spans="1:61" x14ac:dyDescent="0.25">
      <c r="A288" s="171" t="s">
        <v>91</v>
      </c>
      <c r="B288" s="164"/>
      <c r="C288" s="299" t="s">
        <v>628</v>
      </c>
      <c r="D288" s="166"/>
      <c r="E288" s="168"/>
      <c r="F288" s="167"/>
      <c r="G288" s="168"/>
      <c r="H288" s="271"/>
      <c r="J288" s="171" t="s">
        <v>91</v>
      </c>
      <c r="K288" s="164"/>
      <c r="L288" s="299" t="s">
        <v>628</v>
      </c>
      <c r="M288" s="248"/>
      <c r="N288" s="166"/>
      <c r="O288" s="168"/>
      <c r="P288" s="167"/>
      <c r="Q288" s="168"/>
      <c r="R288" s="271"/>
      <c r="AO288" s="260"/>
      <c r="AP288" s="260"/>
      <c r="AQ288" s="260"/>
      <c r="AR288" s="260"/>
      <c r="AS288" s="260"/>
      <c r="AT288" s="260"/>
      <c r="AU288" s="260"/>
      <c r="AV288" s="260"/>
      <c r="AW288" s="260"/>
      <c r="AX288" s="260"/>
      <c r="AY288" s="260"/>
      <c r="AZ288" s="260" t="s">
        <v>169</v>
      </c>
      <c r="BA288" s="260"/>
      <c r="BB288" s="260"/>
      <c r="BC288" s="260"/>
      <c r="BD288" s="260"/>
      <c r="BE288" s="260"/>
      <c r="BF288" s="260"/>
      <c r="BG288" s="210"/>
      <c r="BH288" s="210"/>
      <c r="BI288" s="210"/>
    </row>
    <row r="289" spans="1:61" x14ac:dyDescent="0.25">
      <c r="A289" s="171" t="s">
        <v>91</v>
      </c>
      <c r="B289" s="164"/>
      <c r="C289" s="299" t="s">
        <v>628</v>
      </c>
      <c r="D289" s="166"/>
      <c r="E289" s="168"/>
      <c r="F289" s="167"/>
      <c r="G289" s="168"/>
      <c r="H289" s="271"/>
      <c r="J289" s="171" t="s">
        <v>91</v>
      </c>
      <c r="K289" s="164"/>
      <c r="L289" s="299" t="s">
        <v>628</v>
      </c>
      <c r="M289" s="248"/>
      <c r="N289" s="166"/>
      <c r="O289" s="168"/>
      <c r="P289" s="167"/>
      <c r="Q289" s="168"/>
      <c r="R289" s="271"/>
      <c r="AO289" s="260"/>
      <c r="AP289" s="260"/>
      <c r="AQ289" s="260"/>
      <c r="AR289" s="260"/>
      <c r="AS289" s="260"/>
      <c r="AT289" s="260"/>
      <c r="AU289" s="260"/>
      <c r="AV289" s="260"/>
      <c r="AW289" s="260"/>
      <c r="AX289" s="260"/>
      <c r="AY289" s="260"/>
      <c r="AZ289" s="260" t="s">
        <v>169</v>
      </c>
      <c r="BA289" s="260"/>
      <c r="BB289" s="260"/>
      <c r="BC289" s="260"/>
      <c r="BD289" s="260"/>
      <c r="BE289" s="260"/>
      <c r="BF289" s="260"/>
      <c r="BG289" s="210"/>
      <c r="BH289" s="210"/>
      <c r="BI289" s="210"/>
    </row>
    <row r="290" spans="1:61" x14ac:dyDescent="0.25">
      <c r="A290" s="171" t="s">
        <v>91</v>
      </c>
      <c r="B290" s="164"/>
      <c r="C290" s="299" t="s">
        <v>628</v>
      </c>
      <c r="D290" s="166"/>
      <c r="E290" s="168"/>
      <c r="F290" s="167"/>
      <c r="G290" s="168"/>
      <c r="H290" s="271"/>
      <c r="J290" s="171" t="s">
        <v>91</v>
      </c>
      <c r="K290" s="164"/>
      <c r="L290" s="299" t="s">
        <v>628</v>
      </c>
      <c r="M290" s="248"/>
      <c r="N290" s="166"/>
      <c r="O290" s="168"/>
      <c r="P290" s="167"/>
      <c r="Q290" s="168"/>
      <c r="R290" s="271"/>
      <c r="AO290" s="260"/>
      <c r="AP290" s="260"/>
      <c r="AQ290" s="260"/>
      <c r="AR290" s="260"/>
      <c r="AS290" s="260"/>
      <c r="AT290" s="260"/>
      <c r="AU290" s="260"/>
      <c r="AV290" s="260"/>
      <c r="AW290" s="260"/>
      <c r="AX290" s="260"/>
      <c r="AY290" s="260"/>
      <c r="AZ290" s="260" t="s">
        <v>169</v>
      </c>
      <c r="BA290" s="260"/>
      <c r="BB290" s="260"/>
      <c r="BC290" s="260"/>
      <c r="BD290" s="260"/>
      <c r="BE290" s="260"/>
      <c r="BF290" s="260"/>
      <c r="BG290" s="210"/>
      <c r="BH290" s="210"/>
      <c r="BI290" s="210"/>
    </row>
    <row r="291" spans="1:61" x14ac:dyDescent="0.25">
      <c r="A291" s="171" t="s">
        <v>91</v>
      </c>
      <c r="B291" s="164"/>
      <c r="C291" s="299" t="s">
        <v>628</v>
      </c>
      <c r="D291" s="166"/>
      <c r="E291" s="168"/>
      <c r="F291" s="167"/>
      <c r="G291" s="168"/>
      <c r="H291" s="271"/>
      <c r="J291" s="171" t="s">
        <v>91</v>
      </c>
      <c r="K291" s="164"/>
      <c r="L291" s="299" t="s">
        <v>628</v>
      </c>
      <c r="M291" s="248"/>
      <c r="N291" s="166"/>
      <c r="O291" s="168"/>
      <c r="P291" s="167"/>
      <c r="Q291" s="168"/>
      <c r="R291" s="271"/>
      <c r="AO291" s="260"/>
      <c r="AP291" s="260"/>
      <c r="AQ291" s="260"/>
      <c r="AR291" s="260"/>
      <c r="AS291" s="260"/>
      <c r="AT291" s="260"/>
      <c r="AU291" s="260"/>
      <c r="AV291" s="260"/>
      <c r="AW291" s="260"/>
      <c r="AX291" s="260"/>
      <c r="AY291" s="260"/>
      <c r="AZ291" s="260" t="s">
        <v>169</v>
      </c>
      <c r="BA291" s="260"/>
      <c r="BB291" s="260"/>
      <c r="BC291" s="260"/>
      <c r="BD291" s="260"/>
      <c r="BE291" s="260"/>
      <c r="BF291" s="260"/>
      <c r="BG291" s="210"/>
      <c r="BH291" s="210"/>
      <c r="BI291" s="210"/>
    </row>
    <row r="292" spans="1:61" x14ac:dyDescent="0.25">
      <c r="A292" s="171" t="s">
        <v>91</v>
      </c>
      <c r="B292" s="164"/>
      <c r="C292" s="299" t="s">
        <v>628</v>
      </c>
      <c r="D292" s="166"/>
      <c r="E292" s="168"/>
      <c r="F292" s="167"/>
      <c r="G292" s="168"/>
      <c r="H292" s="271"/>
      <c r="J292" s="171" t="s">
        <v>91</v>
      </c>
      <c r="K292" s="164"/>
      <c r="L292" s="299" t="s">
        <v>628</v>
      </c>
      <c r="M292" s="248"/>
      <c r="N292" s="166"/>
      <c r="O292" s="168"/>
      <c r="P292" s="167"/>
      <c r="Q292" s="168"/>
      <c r="R292" s="271"/>
      <c r="AO292" s="260"/>
      <c r="AP292" s="260"/>
      <c r="AQ292" s="260"/>
      <c r="AR292" s="260"/>
      <c r="AS292" s="260"/>
      <c r="AT292" s="260"/>
      <c r="AU292" s="260"/>
      <c r="AV292" s="260"/>
      <c r="AW292" s="260"/>
      <c r="AX292" s="260"/>
      <c r="AY292" s="260"/>
      <c r="AZ292" s="260" t="s">
        <v>169</v>
      </c>
      <c r="BA292" s="260"/>
      <c r="BB292" s="260"/>
      <c r="BC292" s="260"/>
      <c r="BD292" s="260"/>
      <c r="BE292" s="260"/>
      <c r="BF292" s="260"/>
      <c r="BG292" s="210"/>
      <c r="BH292" s="210"/>
      <c r="BI292" s="210"/>
    </row>
    <row r="293" spans="1:61" x14ac:dyDescent="0.25">
      <c r="A293" s="171" t="s">
        <v>91</v>
      </c>
      <c r="B293" s="164"/>
      <c r="C293" s="299" t="s">
        <v>628</v>
      </c>
      <c r="D293" s="166"/>
      <c r="E293" s="168"/>
      <c r="F293" s="167"/>
      <c r="G293" s="168"/>
      <c r="H293" s="271"/>
      <c r="J293" s="171" t="s">
        <v>91</v>
      </c>
      <c r="K293" s="164"/>
      <c r="L293" s="299" t="s">
        <v>628</v>
      </c>
      <c r="M293" s="248"/>
      <c r="N293" s="166"/>
      <c r="O293" s="168"/>
      <c r="P293" s="167"/>
      <c r="Q293" s="168"/>
      <c r="R293" s="271"/>
      <c r="AO293" s="260"/>
      <c r="AP293" s="260"/>
      <c r="AQ293" s="260"/>
      <c r="AR293" s="260"/>
      <c r="AS293" s="260"/>
      <c r="AT293" s="260"/>
      <c r="AU293" s="260"/>
      <c r="AV293" s="260"/>
      <c r="AW293" s="260"/>
      <c r="AX293" s="260"/>
      <c r="AY293" s="260"/>
      <c r="AZ293" s="260" t="s">
        <v>169</v>
      </c>
      <c r="BA293" s="260"/>
      <c r="BB293" s="260"/>
      <c r="BC293" s="260"/>
      <c r="BD293" s="260"/>
      <c r="BE293" s="260"/>
      <c r="BF293" s="260"/>
      <c r="BG293" s="210"/>
      <c r="BH293" s="210"/>
      <c r="BI293" s="210"/>
    </row>
    <row r="294" spans="1:61" x14ac:dyDescent="0.25">
      <c r="A294" s="171" t="s">
        <v>91</v>
      </c>
      <c r="B294" s="164"/>
      <c r="C294" s="299" t="s">
        <v>628</v>
      </c>
      <c r="D294" s="166"/>
      <c r="E294" s="168"/>
      <c r="F294" s="167"/>
      <c r="G294" s="168"/>
      <c r="H294" s="271"/>
      <c r="J294" s="171" t="s">
        <v>91</v>
      </c>
      <c r="K294" s="164"/>
      <c r="L294" s="299" t="s">
        <v>628</v>
      </c>
      <c r="M294" s="248"/>
      <c r="N294" s="166"/>
      <c r="O294" s="168"/>
      <c r="P294" s="167"/>
      <c r="Q294" s="168"/>
      <c r="R294" s="271"/>
      <c r="AO294" s="260"/>
      <c r="AP294" s="260"/>
      <c r="AQ294" s="260"/>
      <c r="AR294" s="260"/>
      <c r="AS294" s="260"/>
      <c r="AT294" s="260"/>
      <c r="AU294" s="260"/>
      <c r="AV294" s="260"/>
      <c r="AW294" s="260"/>
      <c r="AX294" s="260"/>
      <c r="AY294" s="260"/>
      <c r="AZ294" s="260" t="s">
        <v>169</v>
      </c>
      <c r="BA294" s="260"/>
      <c r="BB294" s="260"/>
      <c r="BC294" s="260"/>
      <c r="BD294" s="260"/>
      <c r="BE294" s="260"/>
      <c r="BF294" s="260"/>
      <c r="BG294" s="210"/>
      <c r="BH294" s="210"/>
      <c r="BI294" s="210"/>
    </row>
    <row r="295" spans="1:61" x14ac:dyDescent="0.25">
      <c r="A295" s="171" t="s">
        <v>91</v>
      </c>
      <c r="B295" s="164"/>
      <c r="C295" s="299" t="s">
        <v>628</v>
      </c>
      <c r="D295" s="166"/>
      <c r="E295" s="168"/>
      <c r="F295" s="167"/>
      <c r="G295" s="168"/>
      <c r="H295" s="271"/>
      <c r="J295" s="171" t="s">
        <v>91</v>
      </c>
      <c r="K295" s="164"/>
      <c r="L295" s="299" t="s">
        <v>628</v>
      </c>
      <c r="M295" s="248"/>
      <c r="N295" s="166"/>
      <c r="O295" s="168"/>
      <c r="P295" s="167"/>
      <c r="Q295" s="168"/>
      <c r="R295" s="271"/>
      <c r="AO295" s="260"/>
      <c r="AP295" s="260"/>
      <c r="AQ295" s="260"/>
      <c r="AR295" s="260"/>
      <c r="AS295" s="260"/>
      <c r="AT295" s="260"/>
      <c r="AU295" s="260"/>
      <c r="AV295" s="260"/>
      <c r="AW295" s="260"/>
      <c r="AX295" s="260"/>
      <c r="AY295" s="260"/>
      <c r="AZ295" s="260" t="s">
        <v>169</v>
      </c>
      <c r="BA295" s="260"/>
      <c r="BB295" s="260"/>
      <c r="BC295" s="260"/>
      <c r="BD295" s="260"/>
      <c r="BE295" s="260"/>
      <c r="BF295" s="260"/>
      <c r="BG295" s="210"/>
      <c r="BH295" s="210"/>
      <c r="BI295" s="210"/>
    </row>
    <row r="296" spans="1:61" x14ac:dyDescent="0.25">
      <c r="A296" s="171" t="s">
        <v>91</v>
      </c>
      <c r="B296" s="164"/>
      <c r="C296" s="299" t="s">
        <v>628</v>
      </c>
      <c r="D296" s="166"/>
      <c r="E296" s="168"/>
      <c r="F296" s="167"/>
      <c r="G296" s="168"/>
      <c r="H296" s="271"/>
      <c r="J296" s="171" t="s">
        <v>91</v>
      </c>
      <c r="K296" s="164"/>
      <c r="L296" s="299" t="s">
        <v>628</v>
      </c>
      <c r="M296" s="248"/>
      <c r="N296" s="166"/>
      <c r="O296" s="168"/>
      <c r="P296" s="167"/>
      <c r="Q296" s="168"/>
      <c r="R296" s="271"/>
      <c r="AO296" s="260"/>
      <c r="AP296" s="260"/>
      <c r="AQ296" s="260"/>
      <c r="AR296" s="260"/>
      <c r="AS296" s="260"/>
      <c r="AT296" s="260"/>
      <c r="AU296" s="260"/>
      <c r="AV296" s="260"/>
      <c r="AW296" s="260"/>
      <c r="AX296" s="260"/>
      <c r="AY296" s="260"/>
      <c r="AZ296" s="260" t="s">
        <v>169</v>
      </c>
      <c r="BA296" s="260"/>
      <c r="BB296" s="260"/>
      <c r="BC296" s="260"/>
      <c r="BD296" s="260"/>
      <c r="BE296" s="260"/>
      <c r="BF296" s="260"/>
      <c r="BG296" s="210"/>
      <c r="BH296" s="210"/>
      <c r="BI296" s="210"/>
    </row>
    <row r="297" spans="1:61" x14ac:dyDescent="0.25">
      <c r="A297" s="171" t="s">
        <v>91</v>
      </c>
      <c r="B297" s="164"/>
      <c r="C297" s="299" t="s">
        <v>628</v>
      </c>
      <c r="D297" s="166"/>
      <c r="E297" s="168"/>
      <c r="F297" s="167"/>
      <c r="G297" s="168"/>
      <c r="H297" s="271"/>
      <c r="J297" s="171" t="s">
        <v>91</v>
      </c>
      <c r="K297" s="164"/>
      <c r="L297" s="299" t="s">
        <v>628</v>
      </c>
      <c r="M297" s="248"/>
      <c r="N297" s="166"/>
      <c r="O297" s="168"/>
      <c r="P297" s="167"/>
      <c r="Q297" s="168"/>
      <c r="R297" s="271"/>
      <c r="AO297" s="260"/>
      <c r="AP297" s="260"/>
      <c r="AQ297" s="260"/>
      <c r="AR297" s="260"/>
      <c r="AS297" s="260"/>
      <c r="AT297" s="260"/>
      <c r="AU297" s="260"/>
      <c r="AV297" s="260"/>
      <c r="AW297" s="260"/>
      <c r="AX297" s="260"/>
      <c r="AY297" s="260"/>
      <c r="AZ297" s="260" t="s">
        <v>169</v>
      </c>
      <c r="BA297" s="260"/>
      <c r="BB297" s="260"/>
      <c r="BC297" s="260"/>
      <c r="BD297" s="260"/>
      <c r="BE297" s="260"/>
      <c r="BF297" s="260"/>
      <c r="BG297" s="210"/>
      <c r="BH297" s="210"/>
      <c r="BI297" s="210"/>
    </row>
    <row r="298" spans="1:61" x14ac:dyDescent="0.25">
      <c r="A298" s="171" t="s">
        <v>91</v>
      </c>
      <c r="B298" s="164"/>
      <c r="C298" s="299" t="s">
        <v>628</v>
      </c>
      <c r="D298" s="166"/>
      <c r="E298" s="168"/>
      <c r="F298" s="167"/>
      <c r="G298" s="168"/>
      <c r="H298" s="271"/>
      <c r="J298" s="171" t="s">
        <v>91</v>
      </c>
      <c r="K298" s="164"/>
      <c r="L298" s="299" t="s">
        <v>628</v>
      </c>
      <c r="M298" s="248"/>
      <c r="N298" s="166"/>
      <c r="O298" s="168"/>
      <c r="P298" s="167"/>
      <c r="Q298" s="168"/>
      <c r="R298" s="271"/>
      <c r="AO298" s="260"/>
      <c r="AP298" s="260"/>
      <c r="AQ298" s="260"/>
      <c r="AR298" s="260"/>
      <c r="AS298" s="260"/>
      <c r="AT298" s="260"/>
      <c r="AU298" s="260"/>
      <c r="AV298" s="260"/>
      <c r="AW298" s="260"/>
      <c r="AX298" s="260"/>
      <c r="AY298" s="260"/>
      <c r="AZ298" s="260" t="s">
        <v>169</v>
      </c>
      <c r="BA298" s="260"/>
      <c r="BB298" s="260"/>
      <c r="BC298" s="260"/>
      <c r="BD298" s="260"/>
      <c r="BE298" s="260"/>
      <c r="BF298" s="260"/>
      <c r="BG298" s="210"/>
      <c r="BH298" s="210"/>
      <c r="BI298" s="210"/>
    </row>
    <row r="299" spans="1:61" x14ac:dyDescent="0.25">
      <c r="A299" s="171" t="s">
        <v>91</v>
      </c>
      <c r="B299" s="164"/>
      <c r="C299" s="299" t="s">
        <v>628</v>
      </c>
      <c r="D299" s="166"/>
      <c r="E299" s="168"/>
      <c r="F299" s="167"/>
      <c r="G299" s="168"/>
      <c r="H299" s="271"/>
      <c r="J299" s="171" t="s">
        <v>91</v>
      </c>
      <c r="K299" s="164"/>
      <c r="L299" s="299" t="s">
        <v>628</v>
      </c>
      <c r="M299" s="248"/>
      <c r="N299" s="166"/>
      <c r="O299" s="168"/>
      <c r="P299" s="167"/>
      <c r="Q299" s="168"/>
      <c r="R299" s="271"/>
      <c r="AO299" s="260"/>
      <c r="AP299" s="260"/>
      <c r="AQ299" s="260"/>
      <c r="AR299" s="260"/>
      <c r="AS299" s="260"/>
      <c r="AT299" s="260"/>
      <c r="AU299" s="260"/>
      <c r="AV299" s="260"/>
      <c r="AW299" s="260"/>
      <c r="AX299" s="260"/>
      <c r="AY299" s="260"/>
      <c r="AZ299" s="260" t="s">
        <v>169</v>
      </c>
      <c r="BA299" s="260"/>
      <c r="BB299" s="260"/>
      <c r="BC299" s="260"/>
      <c r="BD299" s="260"/>
      <c r="BE299" s="260"/>
      <c r="BF299" s="260"/>
      <c r="BG299" s="210"/>
      <c r="BH299" s="210"/>
      <c r="BI299" s="210"/>
    </row>
    <row r="300" spans="1:61" x14ac:dyDescent="0.25">
      <c r="A300" s="171" t="s">
        <v>91</v>
      </c>
      <c r="B300" s="164"/>
      <c r="C300" s="299" t="s">
        <v>628</v>
      </c>
      <c r="D300" s="166"/>
      <c r="E300" s="168"/>
      <c r="F300" s="167"/>
      <c r="G300" s="168"/>
      <c r="H300" s="271"/>
      <c r="J300" s="171" t="s">
        <v>91</v>
      </c>
      <c r="K300" s="164"/>
      <c r="L300" s="299" t="s">
        <v>628</v>
      </c>
      <c r="M300" s="248"/>
      <c r="N300" s="166"/>
      <c r="O300" s="168"/>
      <c r="P300" s="167"/>
      <c r="Q300" s="168"/>
      <c r="R300" s="271"/>
      <c r="AO300" s="260"/>
      <c r="AP300" s="260"/>
      <c r="AQ300" s="260"/>
      <c r="AR300" s="260"/>
      <c r="AS300" s="260"/>
      <c r="AT300" s="260"/>
      <c r="AU300" s="260"/>
      <c r="AV300" s="260"/>
      <c r="AW300" s="260"/>
      <c r="AX300" s="260"/>
      <c r="AY300" s="260"/>
      <c r="AZ300" s="260" t="s">
        <v>169</v>
      </c>
      <c r="BA300" s="260"/>
      <c r="BB300" s="260"/>
      <c r="BC300" s="260"/>
      <c r="BD300" s="260"/>
      <c r="BE300" s="260"/>
      <c r="BF300" s="260"/>
      <c r="BG300" s="210"/>
      <c r="BH300" s="210"/>
      <c r="BI300" s="210"/>
    </row>
    <row r="301" spans="1:61" x14ac:dyDescent="0.25">
      <c r="A301" s="171" t="s">
        <v>91</v>
      </c>
      <c r="B301" s="164"/>
      <c r="C301" s="299" t="s">
        <v>628</v>
      </c>
      <c r="D301" s="166"/>
      <c r="E301" s="168"/>
      <c r="F301" s="167"/>
      <c r="G301" s="168"/>
      <c r="H301" s="271"/>
      <c r="J301" s="171" t="s">
        <v>91</v>
      </c>
      <c r="K301" s="164"/>
      <c r="L301" s="299" t="s">
        <v>628</v>
      </c>
      <c r="M301" s="248"/>
      <c r="N301" s="166"/>
      <c r="O301" s="168"/>
      <c r="P301" s="167"/>
      <c r="Q301" s="168"/>
      <c r="R301" s="271"/>
      <c r="AO301" s="260"/>
      <c r="AP301" s="260"/>
      <c r="AQ301" s="260"/>
      <c r="AR301" s="260"/>
      <c r="AS301" s="260"/>
      <c r="AT301" s="260"/>
      <c r="AU301" s="260"/>
      <c r="AV301" s="260"/>
      <c r="AW301" s="260"/>
      <c r="AX301" s="260"/>
      <c r="AY301" s="260"/>
      <c r="AZ301" s="260" t="s">
        <v>169</v>
      </c>
      <c r="BA301" s="260"/>
      <c r="BB301" s="260"/>
      <c r="BC301" s="260"/>
      <c r="BD301" s="260"/>
      <c r="BE301" s="260"/>
      <c r="BF301" s="260"/>
      <c r="BG301" s="210"/>
      <c r="BH301" s="210"/>
      <c r="BI301" s="210"/>
    </row>
    <row r="302" spans="1:61" x14ac:dyDescent="0.25">
      <c r="A302" s="171" t="s">
        <v>91</v>
      </c>
      <c r="B302" s="164"/>
      <c r="C302" s="299" t="s">
        <v>628</v>
      </c>
      <c r="D302" s="166"/>
      <c r="E302" s="168"/>
      <c r="F302" s="167"/>
      <c r="G302" s="168"/>
      <c r="H302" s="271"/>
      <c r="J302" s="171" t="s">
        <v>91</v>
      </c>
      <c r="K302" s="164"/>
      <c r="L302" s="299" t="s">
        <v>628</v>
      </c>
      <c r="M302" s="248"/>
      <c r="N302" s="166"/>
      <c r="O302" s="168"/>
      <c r="P302" s="167"/>
      <c r="Q302" s="168"/>
      <c r="R302" s="271"/>
      <c r="AO302" s="260"/>
      <c r="AP302" s="260"/>
      <c r="AQ302" s="260"/>
      <c r="AR302" s="260"/>
      <c r="AS302" s="260"/>
      <c r="AT302" s="260"/>
      <c r="AU302" s="260"/>
      <c r="AV302" s="260"/>
      <c r="AW302" s="260"/>
      <c r="AX302" s="260"/>
      <c r="AY302" s="260"/>
      <c r="AZ302" s="260" t="s">
        <v>169</v>
      </c>
      <c r="BA302" s="260"/>
      <c r="BB302" s="260"/>
      <c r="BC302" s="260"/>
      <c r="BD302" s="260"/>
      <c r="BE302" s="260"/>
      <c r="BF302" s="260"/>
      <c r="BG302" s="210"/>
      <c r="BH302" s="210"/>
      <c r="BI302" s="210"/>
    </row>
    <row r="303" spans="1:61" x14ac:dyDescent="0.25">
      <c r="A303" s="171" t="s">
        <v>91</v>
      </c>
      <c r="B303" s="164"/>
      <c r="C303" s="299" t="s">
        <v>628</v>
      </c>
      <c r="D303" s="166"/>
      <c r="E303" s="168"/>
      <c r="F303" s="167"/>
      <c r="G303" s="168"/>
      <c r="H303" s="271"/>
      <c r="J303" s="171" t="s">
        <v>91</v>
      </c>
      <c r="K303" s="164"/>
      <c r="L303" s="299" t="s">
        <v>628</v>
      </c>
      <c r="M303" s="248"/>
      <c r="N303" s="166"/>
      <c r="O303" s="168"/>
      <c r="P303" s="167"/>
      <c r="Q303" s="168"/>
      <c r="R303" s="271"/>
      <c r="AO303" s="260"/>
      <c r="AP303" s="260"/>
      <c r="AQ303" s="260"/>
      <c r="AR303" s="260"/>
      <c r="AS303" s="260"/>
      <c r="AT303" s="260"/>
      <c r="AU303" s="260"/>
      <c r="AV303" s="260"/>
      <c r="AW303" s="260"/>
      <c r="AX303" s="260"/>
      <c r="AY303" s="260"/>
      <c r="AZ303" s="260" t="s">
        <v>169</v>
      </c>
      <c r="BA303" s="260"/>
      <c r="BB303" s="260"/>
      <c r="BC303" s="260"/>
      <c r="BD303" s="260"/>
      <c r="BE303" s="260"/>
      <c r="BF303" s="260"/>
      <c r="BG303" s="210"/>
      <c r="BH303" s="210"/>
      <c r="BI303" s="210"/>
    </row>
    <row r="304" spans="1:61" x14ac:dyDescent="0.25">
      <c r="A304" s="171" t="s">
        <v>91</v>
      </c>
      <c r="B304" s="164"/>
      <c r="C304" s="299" t="s">
        <v>628</v>
      </c>
      <c r="D304" s="166"/>
      <c r="E304" s="168"/>
      <c r="F304" s="167"/>
      <c r="G304" s="168"/>
      <c r="H304" s="271"/>
      <c r="J304" s="171" t="s">
        <v>91</v>
      </c>
      <c r="K304" s="164"/>
      <c r="L304" s="299" t="s">
        <v>628</v>
      </c>
      <c r="M304" s="248"/>
      <c r="N304" s="166"/>
      <c r="O304" s="168"/>
      <c r="P304" s="167"/>
      <c r="Q304" s="168"/>
      <c r="R304" s="271"/>
      <c r="AO304" s="260"/>
      <c r="AP304" s="260"/>
      <c r="AQ304" s="260"/>
      <c r="AR304" s="260"/>
      <c r="AS304" s="260"/>
      <c r="AT304" s="260"/>
      <c r="AU304" s="260"/>
      <c r="AV304" s="260"/>
      <c r="AW304" s="260"/>
      <c r="AX304" s="260"/>
      <c r="AY304" s="260"/>
      <c r="AZ304" s="260" t="s">
        <v>169</v>
      </c>
      <c r="BA304" s="260"/>
      <c r="BB304" s="260"/>
      <c r="BC304" s="260"/>
      <c r="BD304" s="260"/>
      <c r="BE304" s="260"/>
      <c r="BF304" s="260"/>
      <c r="BG304" s="210"/>
      <c r="BH304" s="210"/>
      <c r="BI304" s="210"/>
    </row>
    <row r="305" spans="1:61" x14ac:dyDescent="0.25">
      <c r="A305" s="171" t="s">
        <v>91</v>
      </c>
      <c r="B305" s="164"/>
      <c r="C305" s="299" t="s">
        <v>628</v>
      </c>
      <c r="D305" s="166"/>
      <c r="E305" s="168"/>
      <c r="F305" s="167"/>
      <c r="G305" s="168"/>
      <c r="H305" s="271"/>
      <c r="J305" s="171" t="s">
        <v>91</v>
      </c>
      <c r="K305" s="164"/>
      <c r="L305" s="299" t="s">
        <v>628</v>
      </c>
      <c r="M305" s="248"/>
      <c r="N305" s="166"/>
      <c r="O305" s="168"/>
      <c r="P305" s="167"/>
      <c r="Q305" s="168"/>
      <c r="R305" s="271"/>
      <c r="AO305" s="260"/>
      <c r="AP305" s="260"/>
      <c r="AQ305" s="260"/>
      <c r="AR305" s="260"/>
      <c r="AS305" s="260"/>
      <c r="AT305" s="260"/>
      <c r="AU305" s="260"/>
      <c r="AV305" s="260"/>
      <c r="AW305" s="260"/>
      <c r="AX305" s="260"/>
      <c r="AY305" s="260"/>
      <c r="AZ305" s="260" t="s">
        <v>169</v>
      </c>
      <c r="BA305" s="260"/>
      <c r="BB305" s="260"/>
      <c r="BC305" s="260"/>
      <c r="BD305" s="260"/>
      <c r="BE305" s="260"/>
      <c r="BF305" s="260"/>
      <c r="BG305" s="210"/>
      <c r="BH305" s="210"/>
      <c r="BI305" s="210"/>
    </row>
    <row r="306" spans="1:61" x14ac:dyDescent="0.25">
      <c r="A306" s="171" t="s">
        <v>91</v>
      </c>
      <c r="B306" s="164"/>
      <c r="C306" s="299" t="s">
        <v>628</v>
      </c>
      <c r="D306" s="166"/>
      <c r="E306" s="168"/>
      <c r="F306" s="167"/>
      <c r="G306" s="168"/>
      <c r="H306" s="271"/>
      <c r="J306" s="171" t="s">
        <v>91</v>
      </c>
      <c r="K306" s="164"/>
      <c r="L306" s="299" t="s">
        <v>628</v>
      </c>
      <c r="M306" s="248"/>
      <c r="N306" s="166"/>
      <c r="O306" s="168"/>
      <c r="P306" s="167"/>
      <c r="Q306" s="168"/>
      <c r="R306" s="271"/>
      <c r="AO306" s="260"/>
      <c r="AP306" s="260"/>
      <c r="AQ306" s="260"/>
      <c r="AR306" s="260"/>
      <c r="AS306" s="260"/>
      <c r="AT306" s="260"/>
      <c r="AU306" s="260"/>
      <c r="AV306" s="260"/>
      <c r="AW306" s="260"/>
      <c r="AX306" s="260"/>
      <c r="AY306" s="260"/>
      <c r="AZ306" s="260" t="s">
        <v>169</v>
      </c>
      <c r="BA306" s="260"/>
      <c r="BB306" s="260"/>
      <c r="BC306" s="260"/>
      <c r="BD306" s="260"/>
      <c r="BE306" s="260"/>
      <c r="BF306" s="260"/>
      <c r="BG306" s="210"/>
      <c r="BH306" s="210"/>
      <c r="BI306" s="210"/>
    </row>
    <row r="307" spans="1:61" x14ac:dyDescent="0.25">
      <c r="A307" s="171" t="s">
        <v>91</v>
      </c>
      <c r="B307" s="164"/>
      <c r="C307" s="299" t="s">
        <v>628</v>
      </c>
      <c r="D307" s="166"/>
      <c r="E307" s="168"/>
      <c r="F307" s="167"/>
      <c r="G307" s="168"/>
      <c r="H307" s="271"/>
      <c r="J307" s="171" t="s">
        <v>91</v>
      </c>
      <c r="K307" s="164"/>
      <c r="L307" s="299" t="s">
        <v>628</v>
      </c>
      <c r="M307" s="248"/>
      <c r="N307" s="166"/>
      <c r="O307" s="168"/>
      <c r="P307" s="167"/>
      <c r="Q307" s="168"/>
      <c r="R307" s="271"/>
      <c r="AO307" s="260"/>
      <c r="AP307" s="260"/>
      <c r="AQ307" s="260"/>
      <c r="AR307" s="260"/>
      <c r="AS307" s="260"/>
      <c r="AT307" s="260"/>
      <c r="AU307" s="260"/>
      <c r="AV307" s="260"/>
      <c r="AW307" s="260"/>
      <c r="AX307" s="260"/>
      <c r="AY307" s="260"/>
      <c r="AZ307" s="260" t="s">
        <v>169</v>
      </c>
      <c r="BA307" s="260"/>
      <c r="BB307" s="260"/>
      <c r="BC307" s="260"/>
      <c r="BD307" s="260"/>
      <c r="BE307" s="260"/>
      <c r="BF307" s="260"/>
      <c r="BG307" s="210"/>
      <c r="BH307" s="210"/>
      <c r="BI307" s="210"/>
    </row>
    <row r="308" spans="1:61" x14ac:dyDescent="0.25">
      <c r="A308" s="171" t="s">
        <v>91</v>
      </c>
      <c r="B308" s="164"/>
      <c r="C308" s="299" t="s">
        <v>628</v>
      </c>
      <c r="D308" s="166"/>
      <c r="E308" s="168"/>
      <c r="F308" s="167"/>
      <c r="G308" s="168"/>
      <c r="H308" s="271"/>
      <c r="J308" s="171" t="s">
        <v>91</v>
      </c>
      <c r="K308" s="164"/>
      <c r="L308" s="299" t="s">
        <v>628</v>
      </c>
      <c r="M308" s="248"/>
      <c r="N308" s="166"/>
      <c r="O308" s="168"/>
      <c r="P308" s="167"/>
      <c r="Q308" s="168"/>
      <c r="R308" s="271"/>
      <c r="AO308" s="260"/>
      <c r="AP308" s="260"/>
      <c r="AQ308" s="260"/>
      <c r="AR308" s="260"/>
      <c r="AS308" s="260"/>
      <c r="AT308" s="260"/>
      <c r="AU308" s="260"/>
      <c r="AV308" s="260"/>
      <c r="AW308" s="260"/>
      <c r="AX308" s="260"/>
      <c r="AY308" s="260"/>
      <c r="AZ308" s="260" t="s">
        <v>169</v>
      </c>
      <c r="BA308" s="260"/>
      <c r="BB308" s="260"/>
      <c r="BC308" s="260"/>
      <c r="BD308" s="260"/>
      <c r="BE308" s="260"/>
      <c r="BF308" s="260"/>
      <c r="BG308" s="210"/>
      <c r="BH308" s="210"/>
      <c r="BI308" s="210"/>
    </row>
    <row r="309" spans="1:61" x14ac:dyDescent="0.25">
      <c r="A309" s="171" t="s">
        <v>91</v>
      </c>
      <c r="B309" s="164"/>
      <c r="C309" s="299" t="s">
        <v>628</v>
      </c>
      <c r="D309" s="166"/>
      <c r="E309" s="168"/>
      <c r="F309" s="167"/>
      <c r="G309" s="168"/>
      <c r="H309" s="271"/>
      <c r="J309" s="171" t="s">
        <v>91</v>
      </c>
      <c r="K309" s="164"/>
      <c r="L309" s="299" t="s">
        <v>628</v>
      </c>
      <c r="M309" s="248"/>
      <c r="N309" s="166"/>
      <c r="O309" s="168"/>
      <c r="P309" s="167"/>
      <c r="Q309" s="168"/>
      <c r="R309" s="271"/>
      <c r="AO309" s="260"/>
      <c r="AP309" s="260"/>
      <c r="AQ309" s="260"/>
      <c r="AR309" s="260"/>
      <c r="AS309" s="260"/>
      <c r="AT309" s="260"/>
      <c r="AU309" s="260"/>
      <c r="AV309" s="260"/>
      <c r="AW309" s="260"/>
      <c r="AX309" s="260"/>
      <c r="AY309" s="260"/>
      <c r="AZ309" s="260" t="s">
        <v>169</v>
      </c>
      <c r="BA309" s="260"/>
      <c r="BB309" s="260"/>
      <c r="BC309" s="260"/>
      <c r="BD309" s="260"/>
      <c r="BE309" s="260"/>
      <c r="BF309" s="260"/>
      <c r="BG309" s="210"/>
      <c r="BH309" s="210"/>
      <c r="BI309" s="210"/>
    </row>
    <row r="310" spans="1:61" x14ac:dyDescent="0.25">
      <c r="A310" s="171" t="s">
        <v>91</v>
      </c>
      <c r="B310" s="164"/>
      <c r="C310" s="299" t="s">
        <v>628</v>
      </c>
      <c r="D310" s="166"/>
      <c r="E310" s="168"/>
      <c r="F310" s="167"/>
      <c r="G310" s="168"/>
      <c r="H310" s="271"/>
      <c r="J310" s="171" t="s">
        <v>91</v>
      </c>
      <c r="K310" s="164"/>
      <c r="L310" s="299" t="s">
        <v>628</v>
      </c>
      <c r="M310" s="248"/>
      <c r="N310" s="166"/>
      <c r="O310" s="168"/>
      <c r="P310" s="167"/>
      <c r="Q310" s="168"/>
      <c r="R310" s="271"/>
      <c r="AO310" s="260"/>
      <c r="AP310" s="260"/>
      <c r="AQ310" s="260"/>
      <c r="AR310" s="260"/>
      <c r="AS310" s="260"/>
      <c r="AT310" s="260"/>
      <c r="AU310" s="260"/>
      <c r="AV310" s="260"/>
      <c r="AW310" s="260"/>
      <c r="AX310" s="260"/>
      <c r="AY310" s="260"/>
      <c r="AZ310" s="260" t="s">
        <v>169</v>
      </c>
      <c r="BA310" s="260"/>
      <c r="BB310" s="260"/>
      <c r="BC310" s="260"/>
      <c r="BD310" s="260"/>
      <c r="BE310" s="260"/>
      <c r="BF310" s="260"/>
      <c r="BG310" s="210"/>
      <c r="BH310" s="210"/>
      <c r="BI310" s="210"/>
    </row>
    <row r="311" spans="1:61" x14ac:dyDescent="0.25">
      <c r="A311" s="171" t="s">
        <v>91</v>
      </c>
      <c r="B311" s="164"/>
      <c r="C311" s="299" t="s">
        <v>628</v>
      </c>
      <c r="D311" s="166"/>
      <c r="E311" s="168"/>
      <c r="F311" s="167"/>
      <c r="G311" s="168"/>
      <c r="H311" s="271"/>
      <c r="J311" s="171" t="s">
        <v>91</v>
      </c>
      <c r="K311" s="164"/>
      <c r="L311" s="299" t="s">
        <v>628</v>
      </c>
      <c r="M311" s="248"/>
      <c r="N311" s="166"/>
      <c r="O311" s="168"/>
      <c r="P311" s="167"/>
      <c r="Q311" s="168"/>
      <c r="R311" s="271"/>
      <c r="AO311" s="260"/>
      <c r="AP311" s="260"/>
      <c r="AQ311" s="260"/>
      <c r="AR311" s="260"/>
      <c r="AS311" s="260"/>
      <c r="AT311" s="260"/>
      <c r="AU311" s="260"/>
      <c r="AV311" s="260"/>
      <c r="AW311" s="260"/>
      <c r="AX311" s="260"/>
      <c r="AY311" s="260"/>
      <c r="AZ311" s="260" t="s">
        <v>169</v>
      </c>
      <c r="BA311" s="260"/>
      <c r="BB311" s="260"/>
      <c r="BC311" s="260"/>
      <c r="BD311" s="260"/>
      <c r="BE311" s="260"/>
      <c r="BF311" s="260"/>
      <c r="BG311" s="210"/>
      <c r="BH311" s="210"/>
      <c r="BI311" s="210"/>
    </row>
    <row r="312" spans="1:61" x14ac:dyDescent="0.25">
      <c r="A312" s="171" t="s">
        <v>91</v>
      </c>
      <c r="B312" s="164"/>
      <c r="C312" s="299" t="s">
        <v>628</v>
      </c>
      <c r="D312" s="166"/>
      <c r="E312" s="168"/>
      <c r="F312" s="167"/>
      <c r="G312" s="168"/>
      <c r="H312" s="271"/>
      <c r="J312" s="171" t="s">
        <v>91</v>
      </c>
      <c r="K312" s="164"/>
      <c r="L312" s="299" t="s">
        <v>628</v>
      </c>
      <c r="M312" s="248"/>
      <c r="N312" s="166"/>
      <c r="O312" s="168"/>
      <c r="P312" s="167"/>
      <c r="Q312" s="168"/>
      <c r="R312" s="271"/>
      <c r="AO312" s="260"/>
      <c r="AP312" s="260"/>
      <c r="AQ312" s="260"/>
      <c r="AR312" s="260"/>
      <c r="AS312" s="260"/>
      <c r="AT312" s="260"/>
      <c r="AU312" s="260"/>
      <c r="AV312" s="260"/>
      <c r="AW312" s="260"/>
      <c r="AX312" s="260"/>
      <c r="AY312" s="260"/>
      <c r="AZ312" s="260" t="s">
        <v>169</v>
      </c>
      <c r="BA312" s="260"/>
      <c r="BB312" s="260"/>
      <c r="BC312" s="260"/>
      <c r="BD312" s="260"/>
      <c r="BE312" s="260"/>
      <c r="BF312" s="260"/>
      <c r="BG312" s="210"/>
      <c r="BH312" s="210"/>
      <c r="BI312" s="210"/>
    </row>
    <row r="313" spans="1:61" x14ac:dyDescent="0.25">
      <c r="A313" s="171" t="s">
        <v>91</v>
      </c>
      <c r="B313" s="164"/>
      <c r="C313" s="299" t="s">
        <v>628</v>
      </c>
      <c r="D313" s="166"/>
      <c r="E313" s="168"/>
      <c r="F313" s="167"/>
      <c r="G313" s="168"/>
      <c r="H313" s="271"/>
      <c r="J313" s="171" t="s">
        <v>91</v>
      </c>
      <c r="K313" s="164"/>
      <c r="L313" s="299" t="s">
        <v>628</v>
      </c>
      <c r="M313" s="248"/>
      <c r="N313" s="166"/>
      <c r="O313" s="168"/>
      <c r="P313" s="167"/>
      <c r="Q313" s="168"/>
      <c r="R313" s="271"/>
      <c r="AO313" s="260"/>
      <c r="AP313" s="260"/>
      <c r="AQ313" s="260"/>
      <c r="AR313" s="260"/>
      <c r="AS313" s="260"/>
      <c r="AT313" s="260"/>
      <c r="AU313" s="260"/>
      <c r="AV313" s="260"/>
      <c r="AW313" s="260"/>
      <c r="AX313" s="260"/>
      <c r="AY313" s="260"/>
      <c r="AZ313" s="260" t="s">
        <v>169</v>
      </c>
      <c r="BA313" s="260"/>
      <c r="BB313" s="260"/>
      <c r="BC313" s="260"/>
      <c r="BD313" s="260"/>
      <c r="BE313" s="260"/>
      <c r="BF313" s="260"/>
      <c r="BG313" s="210"/>
      <c r="BH313" s="210"/>
      <c r="BI313" s="210"/>
    </row>
    <row r="314" spans="1:61" x14ac:dyDescent="0.25">
      <c r="A314" s="171" t="s">
        <v>91</v>
      </c>
      <c r="B314" s="164"/>
      <c r="C314" s="299" t="s">
        <v>628</v>
      </c>
      <c r="D314" s="166"/>
      <c r="E314" s="168"/>
      <c r="F314" s="167"/>
      <c r="G314" s="168"/>
      <c r="H314" s="271"/>
      <c r="J314" s="171" t="s">
        <v>91</v>
      </c>
      <c r="K314" s="164"/>
      <c r="L314" s="299" t="s">
        <v>628</v>
      </c>
      <c r="M314" s="248"/>
      <c r="N314" s="166"/>
      <c r="O314" s="168"/>
      <c r="P314" s="167"/>
      <c r="Q314" s="168"/>
      <c r="R314" s="271"/>
      <c r="AO314" s="260"/>
      <c r="AP314" s="260"/>
      <c r="AQ314" s="260"/>
      <c r="AR314" s="260"/>
      <c r="AS314" s="260"/>
      <c r="AT314" s="260"/>
      <c r="AU314" s="260"/>
      <c r="AV314" s="260"/>
      <c r="AW314" s="260"/>
      <c r="AX314" s="260"/>
      <c r="AY314" s="260"/>
      <c r="AZ314" s="260" t="s">
        <v>169</v>
      </c>
      <c r="BA314" s="260"/>
      <c r="BB314" s="260"/>
      <c r="BC314" s="260"/>
      <c r="BD314" s="260"/>
      <c r="BE314" s="260"/>
      <c r="BF314" s="260"/>
      <c r="BG314" s="210"/>
      <c r="BH314" s="210"/>
      <c r="BI314" s="210"/>
    </row>
    <row r="315" spans="1:61" x14ac:dyDescent="0.25">
      <c r="A315" s="171" t="s">
        <v>91</v>
      </c>
      <c r="B315" s="164"/>
      <c r="C315" s="299" t="s">
        <v>628</v>
      </c>
      <c r="D315" s="166"/>
      <c r="E315" s="168"/>
      <c r="F315" s="167"/>
      <c r="G315" s="168"/>
      <c r="H315" s="271"/>
      <c r="J315" s="171" t="s">
        <v>91</v>
      </c>
      <c r="K315" s="164"/>
      <c r="L315" s="299" t="s">
        <v>628</v>
      </c>
      <c r="M315" s="248"/>
      <c r="N315" s="166"/>
      <c r="O315" s="168"/>
      <c r="P315" s="167"/>
      <c r="Q315" s="168"/>
      <c r="R315" s="271"/>
      <c r="AO315" s="260"/>
      <c r="AP315" s="260"/>
      <c r="AQ315" s="260"/>
      <c r="AR315" s="260"/>
      <c r="AS315" s="260"/>
      <c r="AT315" s="260"/>
      <c r="AU315" s="260"/>
      <c r="AV315" s="260"/>
      <c r="AW315" s="260"/>
      <c r="AX315" s="260"/>
      <c r="AY315" s="260"/>
      <c r="AZ315" s="260" t="s">
        <v>169</v>
      </c>
      <c r="BA315" s="260"/>
      <c r="BB315" s="260"/>
      <c r="BC315" s="260"/>
      <c r="BD315" s="260"/>
      <c r="BE315" s="260"/>
      <c r="BF315" s="260"/>
      <c r="BG315" s="210"/>
      <c r="BH315" s="210"/>
      <c r="BI315" s="210"/>
    </row>
    <row r="316" spans="1:61" x14ac:dyDescent="0.25">
      <c r="A316" s="171" t="s">
        <v>91</v>
      </c>
      <c r="B316" s="164"/>
      <c r="C316" s="299" t="s">
        <v>628</v>
      </c>
      <c r="D316" s="166"/>
      <c r="E316" s="168"/>
      <c r="F316" s="167"/>
      <c r="G316" s="168"/>
      <c r="H316" s="271"/>
      <c r="J316" s="171" t="s">
        <v>91</v>
      </c>
      <c r="K316" s="164"/>
      <c r="L316" s="299" t="s">
        <v>628</v>
      </c>
      <c r="M316" s="248"/>
      <c r="N316" s="166"/>
      <c r="O316" s="168"/>
      <c r="P316" s="167"/>
      <c r="Q316" s="168"/>
      <c r="R316" s="271"/>
      <c r="AO316" s="260"/>
      <c r="AP316" s="260"/>
      <c r="AQ316" s="260"/>
      <c r="AR316" s="260"/>
      <c r="AS316" s="260"/>
      <c r="AT316" s="260"/>
      <c r="AU316" s="260"/>
      <c r="AV316" s="260"/>
      <c r="AW316" s="260"/>
      <c r="AX316" s="260"/>
      <c r="AY316" s="260"/>
      <c r="AZ316" s="260" t="s">
        <v>169</v>
      </c>
      <c r="BA316" s="260"/>
      <c r="BB316" s="260"/>
      <c r="BC316" s="260"/>
      <c r="BD316" s="260"/>
      <c r="BE316" s="260"/>
      <c r="BF316" s="260"/>
      <c r="BG316" s="210"/>
      <c r="BH316" s="210"/>
      <c r="BI316" s="210"/>
    </row>
    <row r="317" spans="1:61" x14ac:dyDescent="0.25">
      <c r="A317" s="171" t="s">
        <v>91</v>
      </c>
      <c r="B317" s="164"/>
      <c r="C317" s="299" t="s">
        <v>628</v>
      </c>
      <c r="D317" s="166"/>
      <c r="E317" s="168"/>
      <c r="F317" s="167"/>
      <c r="G317" s="168"/>
      <c r="H317" s="271"/>
      <c r="J317" s="171" t="s">
        <v>91</v>
      </c>
      <c r="K317" s="164"/>
      <c r="L317" s="299" t="s">
        <v>628</v>
      </c>
      <c r="M317" s="248"/>
      <c r="N317" s="166"/>
      <c r="O317" s="168"/>
      <c r="P317" s="167"/>
      <c r="Q317" s="168"/>
      <c r="R317" s="271"/>
      <c r="AO317" s="260"/>
      <c r="AP317" s="260"/>
      <c r="AQ317" s="260"/>
      <c r="AR317" s="260"/>
      <c r="AS317" s="260"/>
      <c r="AT317" s="260"/>
      <c r="AU317" s="260"/>
      <c r="AV317" s="260"/>
      <c r="AW317" s="260"/>
      <c r="AX317" s="260"/>
      <c r="AY317" s="260"/>
      <c r="AZ317" s="260" t="s">
        <v>169</v>
      </c>
      <c r="BA317" s="260"/>
      <c r="BB317" s="260"/>
      <c r="BC317" s="260"/>
      <c r="BD317" s="260"/>
      <c r="BE317" s="260"/>
      <c r="BF317" s="260"/>
      <c r="BG317" s="210"/>
      <c r="BH317" s="210"/>
      <c r="BI317" s="210"/>
    </row>
    <row r="318" spans="1:61" x14ac:dyDescent="0.25">
      <c r="A318" s="171" t="s">
        <v>91</v>
      </c>
      <c r="B318" s="164"/>
      <c r="C318" s="299" t="s">
        <v>628</v>
      </c>
      <c r="D318" s="166"/>
      <c r="E318" s="168"/>
      <c r="F318" s="167"/>
      <c r="G318" s="168"/>
      <c r="H318" s="271"/>
      <c r="J318" s="171" t="s">
        <v>91</v>
      </c>
      <c r="K318" s="164"/>
      <c r="L318" s="299" t="s">
        <v>628</v>
      </c>
      <c r="M318" s="248"/>
      <c r="N318" s="166"/>
      <c r="O318" s="168"/>
      <c r="P318" s="167"/>
      <c r="Q318" s="168"/>
      <c r="R318" s="271"/>
      <c r="AO318" s="260"/>
      <c r="AP318" s="260"/>
      <c r="AQ318" s="260"/>
      <c r="AR318" s="260"/>
      <c r="AS318" s="260"/>
      <c r="AT318" s="260"/>
      <c r="AU318" s="260"/>
      <c r="AV318" s="260"/>
      <c r="AW318" s="260"/>
      <c r="AX318" s="260"/>
      <c r="AY318" s="260"/>
      <c r="AZ318" s="260" t="s">
        <v>169</v>
      </c>
      <c r="BA318" s="260"/>
      <c r="BB318" s="260"/>
      <c r="BC318" s="260"/>
      <c r="BD318" s="260"/>
      <c r="BE318" s="260"/>
      <c r="BF318" s="260"/>
      <c r="BG318" s="210"/>
      <c r="BH318" s="210"/>
      <c r="BI318" s="210"/>
    </row>
    <row r="319" spans="1:61" x14ac:dyDescent="0.25">
      <c r="A319" s="171" t="s">
        <v>91</v>
      </c>
      <c r="B319" s="164"/>
      <c r="C319" s="299" t="s">
        <v>628</v>
      </c>
      <c r="D319" s="166"/>
      <c r="E319" s="168"/>
      <c r="F319" s="167"/>
      <c r="G319" s="168"/>
      <c r="H319" s="271"/>
      <c r="J319" s="171" t="s">
        <v>91</v>
      </c>
      <c r="K319" s="164"/>
      <c r="L319" s="299" t="s">
        <v>628</v>
      </c>
      <c r="M319" s="248"/>
      <c r="N319" s="166"/>
      <c r="O319" s="168"/>
      <c r="P319" s="167"/>
      <c r="Q319" s="168"/>
      <c r="R319" s="271"/>
      <c r="AO319" s="260"/>
      <c r="AP319" s="260"/>
      <c r="AQ319" s="260"/>
      <c r="AR319" s="260"/>
      <c r="AS319" s="260"/>
      <c r="AT319" s="260"/>
      <c r="AU319" s="260"/>
      <c r="AV319" s="260"/>
      <c r="AW319" s="260"/>
      <c r="AX319" s="260"/>
      <c r="AY319" s="260"/>
      <c r="AZ319" s="260" t="s">
        <v>169</v>
      </c>
      <c r="BA319" s="260"/>
      <c r="BB319" s="260"/>
      <c r="BC319" s="260"/>
      <c r="BD319" s="260"/>
      <c r="BE319" s="260"/>
      <c r="BF319" s="260"/>
      <c r="BG319" s="210"/>
      <c r="BH319" s="210"/>
      <c r="BI319" s="210"/>
    </row>
    <row r="320" spans="1:61" x14ac:dyDescent="0.25">
      <c r="A320" s="171" t="s">
        <v>91</v>
      </c>
      <c r="B320" s="164"/>
      <c r="C320" s="299" t="s">
        <v>628</v>
      </c>
      <c r="D320" s="166"/>
      <c r="E320" s="168"/>
      <c r="F320" s="167"/>
      <c r="G320" s="168"/>
      <c r="H320" s="271"/>
      <c r="J320" s="171" t="s">
        <v>91</v>
      </c>
      <c r="K320" s="164"/>
      <c r="L320" s="299" t="s">
        <v>628</v>
      </c>
      <c r="M320" s="248"/>
      <c r="N320" s="166"/>
      <c r="O320" s="168"/>
      <c r="P320" s="167"/>
      <c r="Q320" s="168"/>
      <c r="R320" s="271"/>
      <c r="AO320" s="260"/>
      <c r="AP320" s="260"/>
      <c r="AQ320" s="260"/>
      <c r="AR320" s="260"/>
      <c r="AS320" s="260"/>
      <c r="AT320" s="260"/>
      <c r="AU320" s="260"/>
      <c r="AV320" s="260"/>
      <c r="AW320" s="260"/>
      <c r="AX320" s="260"/>
      <c r="AY320" s="260"/>
      <c r="AZ320" s="260" t="s">
        <v>169</v>
      </c>
      <c r="BA320" s="260"/>
      <c r="BB320" s="260"/>
      <c r="BC320" s="260"/>
      <c r="BD320" s="260"/>
      <c r="BE320" s="260"/>
      <c r="BF320" s="260"/>
      <c r="BG320" s="210"/>
      <c r="BH320" s="210"/>
      <c r="BI320" s="210"/>
    </row>
    <row r="321" spans="1:61" x14ac:dyDescent="0.25">
      <c r="A321" s="171" t="s">
        <v>91</v>
      </c>
      <c r="B321" s="164"/>
      <c r="C321" s="299" t="s">
        <v>628</v>
      </c>
      <c r="D321" s="166"/>
      <c r="E321" s="168"/>
      <c r="F321" s="167"/>
      <c r="G321" s="168"/>
      <c r="H321" s="271"/>
      <c r="J321" s="171" t="s">
        <v>91</v>
      </c>
      <c r="K321" s="164"/>
      <c r="L321" s="299" t="s">
        <v>628</v>
      </c>
      <c r="M321" s="248"/>
      <c r="N321" s="166"/>
      <c r="O321" s="168"/>
      <c r="P321" s="167"/>
      <c r="Q321" s="168"/>
      <c r="R321" s="271"/>
      <c r="AO321" s="260"/>
      <c r="AP321" s="260"/>
      <c r="AQ321" s="260"/>
      <c r="AR321" s="260"/>
      <c r="AS321" s="260"/>
      <c r="AT321" s="260"/>
      <c r="AU321" s="260"/>
      <c r="AV321" s="260"/>
      <c r="AW321" s="260"/>
      <c r="AX321" s="260"/>
      <c r="AY321" s="260"/>
      <c r="AZ321" s="260" t="s">
        <v>169</v>
      </c>
      <c r="BA321" s="260"/>
      <c r="BB321" s="260"/>
      <c r="BC321" s="260"/>
      <c r="BD321" s="260"/>
      <c r="BE321" s="260"/>
      <c r="BF321" s="260"/>
      <c r="BG321" s="210"/>
      <c r="BH321" s="210"/>
      <c r="BI321" s="210"/>
    </row>
    <row r="322" spans="1:61" x14ac:dyDescent="0.25">
      <c r="A322" s="171" t="s">
        <v>91</v>
      </c>
      <c r="B322" s="164"/>
      <c r="C322" s="299" t="s">
        <v>628</v>
      </c>
      <c r="D322" s="166"/>
      <c r="E322" s="168"/>
      <c r="F322" s="167"/>
      <c r="G322" s="168"/>
      <c r="H322" s="271"/>
      <c r="J322" s="171" t="s">
        <v>91</v>
      </c>
      <c r="K322" s="164"/>
      <c r="L322" s="299" t="s">
        <v>628</v>
      </c>
      <c r="M322" s="248"/>
      <c r="N322" s="166"/>
      <c r="O322" s="168"/>
      <c r="P322" s="167"/>
      <c r="Q322" s="168"/>
      <c r="R322" s="271"/>
      <c r="AO322" s="260"/>
      <c r="AP322" s="260"/>
      <c r="AQ322" s="260"/>
      <c r="AR322" s="260"/>
      <c r="AS322" s="260"/>
      <c r="AT322" s="260"/>
      <c r="AU322" s="260"/>
      <c r="AV322" s="260"/>
      <c r="AW322" s="260"/>
      <c r="AX322" s="260"/>
      <c r="AY322" s="260"/>
      <c r="AZ322" s="260" t="s">
        <v>169</v>
      </c>
      <c r="BA322" s="260"/>
      <c r="BB322" s="260"/>
      <c r="BC322" s="260"/>
      <c r="BD322" s="260"/>
      <c r="BE322" s="260"/>
      <c r="BF322" s="260"/>
      <c r="BG322" s="210"/>
      <c r="BH322" s="210"/>
      <c r="BI322" s="210"/>
    </row>
    <row r="323" spans="1:61" x14ac:dyDescent="0.25">
      <c r="A323" s="171" t="s">
        <v>91</v>
      </c>
      <c r="B323" s="164"/>
      <c r="C323" s="299" t="s">
        <v>628</v>
      </c>
      <c r="D323" s="166"/>
      <c r="E323" s="168"/>
      <c r="F323" s="167"/>
      <c r="G323" s="168"/>
      <c r="H323" s="271"/>
      <c r="J323" s="171" t="s">
        <v>91</v>
      </c>
      <c r="K323" s="164"/>
      <c r="L323" s="299" t="s">
        <v>628</v>
      </c>
      <c r="M323" s="248"/>
      <c r="N323" s="166"/>
      <c r="O323" s="168"/>
      <c r="P323" s="167"/>
      <c r="Q323" s="168"/>
      <c r="R323" s="271"/>
      <c r="AO323" s="260"/>
      <c r="AP323" s="260"/>
      <c r="AQ323" s="260"/>
      <c r="AR323" s="260"/>
      <c r="AS323" s="260"/>
      <c r="AT323" s="260"/>
      <c r="AU323" s="260"/>
      <c r="AV323" s="260"/>
      <c r="AW323" s="260"/>
      <c r="AX323" s="260"/>
      <c r="AY323" s="260"/>
      <c r="AZ323" s="260" t="s">
        <v>169</v>
      </c>
      <c r="BA323" s="260"/>
      <c r="BB323" s="260"/>
      <c r="BC323" s="260"/>
      <c r="BD323" s="260"/>
      <c r="BE323" s="260"/>
      <c r="BF323" s="260"/>
      <c r="BG323" s="210"/>
      <c r="BH323" s="210"/>
      <c r="BI323" s="210"/>
    </row>
    <row r="324" spans="1:61" x14ac:dyDescent="0.25">
      <c r="A324" s="171" t="s">
        <v>91</v>
      </c>
      <c r="B324" s="164"/>
      <c r="C324" s="299" t="s">
        <v>628</v>
      </c>
      <c r="D324" s="166"/>
      <c r="E324" s="168"/>
      <c r="F324" s="167"/>
      <c r="G324" s="168"/>
      <c r="H324" s="271"/>
      <c r="J324" s="171" t="s">
        <v>91</v>
      </c>
      <c r="K324" s="164"/>
      <c r="L324" s="299" t="s">
        <v>628</v>
      </c>
      <c r="M324" s="248"/>
      <c r="N324" s="166"/>
      <c r="O324" s="168"/>
      <c r="P324" s="167"/>
      <c r="Q324" s="168"/>
      <c r="R324" s="271"/>
      <c r="AO324" s="260"/>
      <c r="AP324" s="260"/>
      <c r="AQ324" s="260"/>
      <c r="AR324" s="260"/>
      <c r="AS324" s="260"/>
      <c r="AT324" s="260"/>
      <c r="AU324" s="260"/>
      <c r="AV324" s="260"/>
      <c r="AW324" s="260"/>
      <c r="AX324" s="260"/>
      <c r="AY324" s="260"/>
      <c r="AZ324" s="260" t="s">
        <v>169</v>
      </c>
      <c r="BA324" s="260"/>
      <c r="BB324" s="260"/>
      <c r="BC324" s="260"/>
      <c r="BD324" s="260"/>
      <c r="BE324" s="260"/>
      <c r="BF324" s="260"/>
      <c r="BG324" s="210"/>
      <c r="BH324" s="210"/>
      <c r="BI324" s="210"/>
    </row>
    <row r="325" spans="1:61" x14ac:dyDescent="0.25">
      <c r="A325" s="171" t="s">
        <v>91</v>
      </c>
      <c r="B325" s="164"/>
      <c r="C325" s="299" t="s">
        <v>628</v>
      </c>
      <c r="D325" s="166"/>
      <c r="E325" s="168"/>
      <c r="F325" s="167"/>
      <c r="G325" s="168"/>
      <c r="H325" s="271"/>
      <c r="J325" s="171" t="s">
        <v>91</v>
      </c>
      <c r="K325" s="164"/>
      <c r="L325" s="299" t="s">
        <v>628</v>
      </c>
      <c r="M325" s="248"/>
      <c r="N325" s="166"/>
      <c r="O325" s="168"/>
      <c r="P325" s="167"/>
      <c r="Q325" s="168"/>
      <c r="R325" s="271"/>
      <c r="AO325" s="260"/>
      <c r="AP325" s="260"/>
      <c r="AQ325" s="260"/>
      <c r="AR325" s="260"/>
      <c r="AS325" s="260"/>
      <c r="AT325" s="260"/>
      <c r="AU325" s="260"/>
      <c r="AV325" s="260"/>
      <c r="AW325" s="260"/>
      <c r="AX325" s="260"/>
      <c r="AY325" s="260"/>
      <c r="AZ325" s="260" t="s">
        <v>169</v>
      </c>
      <c r="BA325" s="260"/>
      <c r="BB325" s="260"/>
      <c r="BC325" s="260"/>
      <c r="BD325" s="260"/>
      <c r="BE325" s="260"/>
      <c r="BF325" s="260"/>
      <c r="BG325" s="210"/>
      <c r="BH325" s="210"/>
      <c r="BI325" s="210"/>
    </row>
    <row r="326" spans="1:61" x14ac:dyDescent="0.25">
      <c r="A326" s="171" t="s">
        <v>91</v>
      </c>
      <c r="B326" s="164"/>
      <c r="C326" s="299" t="s">
        <v>628</v>
      </c>
      <c r="D326" s="166"/>
      <c r="E326" s="168"/>
      <c r="F326" s="167"/>
      <c r="G326" s="168"/>
      <c r="H326" s="271"/>
      <c r="J326" s="171" t="s">
        <v>91</v>
      </c>
      <c r="K326" s="164"/>
      <c r="L326" s="299" t="s">
        <v>628</v>
      </c>
      <c r="M326" s="248"/>
      <c r="N326" s="166"/>
      <c r="O326" s="168"/>
      <c r="P326" s="167"/>
      <c r="Q326" s="168"/>
      <c r="R326" s="271"/>
      <c r="AO326" s="260"/>
      <c r="AP326" s="260"/>
      <c r="AQ326" s="260"/>
      <c r="AR326" s="260"/>
      <c r="AS326" s="260"/>
      <c r="AT326" s="260"/>
      <c r="AU326" s="260"/>
      <c r="AV326" s="260"/>
      <c r="AW326" s="260"/>
      <c r="AX326" s="260"/>
      <c r="AY326" s="260"/>
      <c r="AZ326" s="260" t="s">
        <v>169</v>
      </c>
      <c r="BA326" s="260"/>
      <c r="BB326" s="260"/>
      <c r="BC326" s="260"/>
      <c r="BD326" s="260"/>
      <c r="BE326" s="260"/>
      <c r="BF326" s="260"/>
      <c r="BG326" s="210"/>
      <c r="BH326" s="210"/>
      <c r="BI326" s="210"/>
    </row>
    <row r="327" spans="1:61" x14ac:dyDescent="0.25">
      <c r="A327" s="171" t="s">
        <v>91</v>
      </c>
      <c r="B327" s="164"/>
      <c r="C327" s="299" t="s">
        <v>628</v>
      </c>
      <c r="D327" s="166"/>
      <c r="E327" s="168"/>
      <c r="F327" s="167"/>
      <c r="G327" s="168"/>
      <c r="H327" s="271"/>
      <c r="J327" s="171" t="s">
        <v>91</v>
      </c>
      <c r="K327" s="164"/>
      <c r="L327" s="299" t="s">
        <v>628</v>
      </c>
      <c r="M327" s="248"/>
      <c r="N327" s="166"/>
      <c r="O327" s="168"/>
      <c r="P327" s="167"/>
      <c r="Q327" s="168"/>
      <c r="R327" s="271"/>
      <c r="AO327" s="260"/>
      <c r="AP327" s="260"/>
      <c r="AQ327" s="260"/>
      <c r="AR327" s="260"/>
      <c r="AS327" s="260"/>
      <c r="AT327" s="260"/>
      <c r="AU327" s="260"/>
      <c r="AV327" s="260"/>
      <c r="AW327" s="260"/>
      <c r="AX327" s="260"/>
      <c r="AY327" s="260"/>
      <c r="AZ327" s="260" t="s">
        <v>169</v>
      </c>
      <c r="BA327" s="260"/>
      <c r="BB327" s="260"/>
      <c r="BC327" s="260"/>
      <c r="BD327" s="260"/>
      <c r="BE327" s="260"/>
      <c r="BF327" s="260"/>
      <c r="BG327" s="210"/>
      <c r="BH327" s="210"/>
      <c r="BI327" s="210"/>
    </row>
    <row r="328" spans="1:61" x14ac:dyDescent="0.25">
      <c r="A328" s="171" t="s">
        <v>91</v>
      </c>
      <c r="B328" s="164"/>
      <c r="C328" s="299" t="s">
        <v>628</v>
      </c>
      <c r="D328" s="166"/>
      <c r="E328" s="168"/>
      <c r="F328" s="167"/>
      <c r="G328" s="168"/>
      <c r="H328" s="271"/>
      <c r="J328" s="171" t="s">
        <v>91</v>
      </c>
      <c r="K328" s="164"/>
      <c r="L328" s="299" t="s">
        <v>628</v>
      </c>
      <c r="M328" s="248"/>
      <c r="N328" s="166"/>
      <c r="O328" s="168"/>
      <c r="P328" s="167"/>
      <c r="Q328" s="168"/>
      <c r="R328" s="271"/>
      <c r="AO328" s="260"/>
      <c r="AP328" s="260"/>
      <c r="AQ328" s="260"/>
      <c r="AR328" s="260"/>
      <c r="AS328" s="260"/>
      <c r="AT328" s="260"/>
      <c r="AU328" s="260"/>
      <c r="AV328" s="260"/>
      <c r="AW328" s="260"/>
      <c r="AX328" s="260"/>
      <c r="AY328" s="260"/>
      <c r="AZ328" s="260" t="s">
        <v>169</v>
      </c>
      <c r="BA328" s="260"/>
      <c r="BB328" s="260"/>
      <c r="BC328" s="260"/>
      <c r="BD328" s="260"/>
      <c r="BE328" s="260"/>
      <c r="BF328" s="260"/>
      <c r="BG328" s="210"/>
      <c r="BH328" s="210"/>
      <c r="BI328" s="210"/>
    </row>
    <row r="329" spans="1:61" x14ac:dyDescent="0.25">
      <c r="A329" s="171" t="s">
        <v>91</v>
      </c>
      <c r="B329" s="164"/>
      <c r="C329" s="299" t="s">
        <v>628</v>
      </c>
      <c r="D329" s="166"/>
      <c r="E329" s="168"/>
      <c r="F329" s="167"/>
      <c r="G329" s="168"/>
      <c r="H329" s="271"/>
      <c r="J329" s="171" t="s">
        <v>91</v>
      </c>
      <c r="K329" s="164"/>
      <c r="L329" s="299" t="s">
        <v>628</v>
      </c>
      <c r="M329" s="248"/>
      <c r="N329" s="166"/>
      <c r="O329" s="168"/>
      <c r="P329" s="167"/>
      <c r="Q329" s="168"/>
      <c r="R329" s="271"/>
      <c r="AO329" s="260"/>
      <c r="AP329" s="260"/>
      <c r="AQ329" s="260"/>
      <c r="AR329" s="260"/>
      <c r="AS329" s="260"/>
      <c r="AT329" s="260"/>
      <c r="AU329" s="260"/>
      <c r="AV329" s="260"/>
      <c r="AW329" s="260"/>
      <c r="AX329" s="260"/>
      <c r="AY329" s="260"/>
      <c r="AZ329" s="260" t="s">
        <v>169</v>
      </c>
      <c r="BA329" s="260"/>
      <c r="BB329" s="260"/>
      <c r="BC329" s="260"/>
      <c r="BD329" s="260"/>
      <c r="BE329" s="260"/>
      <c r="BF329" s="260"/>
      <c r="BG329" s="210"/>
      <c r="BH329" s="210"/>
      <c r="BI329" s="210"/>
    </row>
    <row r="330" spans="1:61" x14ac:dyDescent="0.25">
      <c r="A330" s="171" t="s">
        <v>91</v>
      </c>
      <c r="B330" s="164"/>
      <c r="C330" s="299" t="s">
        <v>628</v>
      </c>
      <c r="D330" s="166"/>
      <c r="E330" s="168"/>
      <c r="F330" s="167"/>
      <c r="G330" s="168"/>
      <c r="H330" s="271"/>
      <c r="J330" s="171" t="s">
        <v>91</v>
      </c>
      <c r="K330" s="164"/>
      <c r="L330" s="299" t="s">
        <v>628</v>
      </c>
      <c r="M330" s="248"/>
      <c r="N330" s="166"/>
      <c r="O330" s="168"/>
      <c r="P330" s="167"/>
      <c r="Q330" s="168"/>
      <c r="R330" s="271"/>
      <c r="AO330" s="260"/>
      <c r="AP330" s="260"/>
      <c r="AQ330" s="260"/>
      <c r="AR330" s="260"/>
      <c r="AS330" s="260"/>
      <c r="AT330" s="260"/>
      <c r="AU330" s="260"/>
      <c r="AV330" s="260"/>
      <c r="AW330" s="260"/>
      <c r="AX330" s="260"/>
      <c r="AY330" s="260"/>
      <c r="AZ330" s="260" t="s">
        <v>169</v>
      </c>
      <c r="BA330" s="260"/>
      <c r="BB330" s="260"/>
      <c r="BC330" s="260"/>
      <c r="BD330" s="260"/>
      <c r="BE330" s="260"/>
      <c r="BF330" s="260"/>
      <c r="BG330" s="210"/>
      <c r="BH330" s="210"/>
      <c r="BI330" s="210"/>
    </row>
    <row r="331" spans="1:61" x14ac:dyDescent="0.25">
      <c r="A331" s="171" t="s">
        <v>91</v>
      </c>
      <c r="B331" s="164"/>
      <c r="C331" s="299" t="s">
        <v>628</v>
      </c>
      <c r="D331" s="166"/>
      <c r="E331" s="168"/>
      <c r="F331" s="167"/>
      <c r="G331" s="168"/>
      <c r="H331" s="271"/>
      <c r="J331" s="171" t="s">
        <v>91</v>
      </c>
      <c r="K331" s="164"/>
      <c r="L331" s="299" t="s">
        <v>628</v>
      </c>
      <c r="M331" s="248"/>
      <c r="N331" s="166"/>
      <c r="O331" s="168"/>
      <c r="P331" s="167"/>
      <c r="Q331" s="168"/>
      <c r="R331" s="271"/>
      <c r="AO331" s="260"/>
      <c r="AP331" s="260"/>
      <c r="AQ331" s="260"/>
      <c r="AR331" s="260"/>
      <c r="AS331" s="260"/>
      <c r="AT331" s="260"/>
      <c r="AU331" s="260"/>
      <c r="AV331" s="260"/>
      <c r="AW331" s="260"/>
      <c r="AX331" s="260"/>
      <c r="AY331" s="260"/>
      <c r="AZ331" s="260" t="s">
        <v>169</v>
      </c>
      <c r="BA331" s="260"/>
      <c r="BB331" s="260"/>
      <c r="BC331" s="260"/>
      <c r="BD331" s="260"/>
      <c r="BE331" s="260"/>
      <c r="BF331" s="260"/>
      <c r="BG331" s="210"/>
      <c r="BH331" s="210"/>
      <c r="BI331" s="210"/>
    </row>
    <row r="332" spans="1:61" x14ac:dyDescent="0.25">
      <c r="A332" s="171" t="s">
        <v>91</v>
      </c>
      <c r="B332" s="164"/>
      <c r="C332" s="299" t="s">
        <v>628</v>
      </c>
      <c r="D332" s="166"/>
      <c r="E332" s="168"/>
      <c r="F332" s="167"/>
      <c r="G332" s="168"/>
      <c r="H332" s="271"/>
      <c r="J332" s="171" t="s">
        <v>91</v>
      </c>
      <c r="K332" s="164"/>
      <c r="L332" s="299" t="s">
        <v>628</v>
      </c>
      <c r="M332" s="248"/>
      <c r="N332" s="166"/>
      <c r="O332" s="168"/>
      <c r="P332" s="167"/>
      <c r="Q332" s="168"/>
      <c r="R332" s="271"/>
      <c r="AO332" s="260"/>
      <c r="AP332" s="260"/>
      <c r="AQ332" s="260"/>
      <c r="AR332" s="260"/>
      <c r="AS332" s="260"/>
      <c r="AT332" s="260"/>
      <c r="AU332" s="260"/>
      <c r="AV332" s="260"/>
      <c r="AW332" s="260"/>
      <c r="AX332" s="260"/>
      <c r="AY332" s="260"/>
      <c r="AZ332" s="260" t="s">
        <v>169</v>
      </c>
      <c r="BA332" s="260"/>
      <c r="BB332" s="260"/>
      <c r="BC332" s="260"/>
      <c r="BD332" s="260"/>
      <c r="BE332" s="260"/>
      <c r="BF332" s="260"/>
      <c r="BG332" s="210"/>
      <c r="BH332" s="210"/>
      <c r="BI332" s="210"/>
    </row>
    <row r="333" spans="1:61" x14ac:dyDescent="0.25">
      <c r="A333" s="171" t="s">
        <v>91</v>
      </c>
      <c r="B333" s="164"/>
      <c r="C333" s="299" t="s">
        <v>628</v>
      </c>
      <c r="D333" s="166"/>
      <c r="E333" s="168"/>
      <c r="F333" s="167"/>
      <c r="G333" s="168"/>
      <c r="H333" s="271"/>
      <c r="J333" s="171" t="s">
        <v>91</v>
      </c>
      <c r="K333" s="164"/>
      <c r="L333" s="299" t="s">
        <v>628</v>
      </c>
      <c r="M333" s="248"/>
      <c r="N333" s="166"/>
      <c r="O333" s="168"/>
      <c r="P333" s="167"/>
      <c r="Q333" s="168"/>
      <c r="R333" s="271"/>
      <c r="AO333" s="260"/>
      <c r="AP333" s="260"/>
      <c r="AQ333" s="260"/>
      <c r="AR333" s="260"/>
      <c r="AS333" s="260"/>
      <c r="AT333" s="260"/>
      <c r="AU333" s="260"/>
      <c r="AV333" s="260"/>
      <c r="AW333" s="260"/>
      <c r="AX333" s="260"/>
      <c r="AY333" s="260"/>
      <c r="AZ333" s="260" t="s">
        <v>169</v>
      </c>
      <c r="BA333" s="260"/>
      <c r="BB333" s="260"/>
      <c r="BC333" s="260"/>
      <c r="BD333" s="260"/>
      <c r="BE333" s="260"/>
      <c r="BF333" s="260"/>
      <c r="BG333" s="210"/>
      <c r="BH333" s="210"/>
      <c r="BI333" s="210"/>
    </row>
    <row r="334" spans="1:61" x14ac:dyDescent="0.25">
      <c r="A334" s="171" t="s">
        <v>91</v>
      </c>
      <c r="B334" s="164"/>
      <c r="C334" s="299" t="s">
        <v>628</v>
      </c>
      <c r="D334" s="166"/>
      <c r="E334" s="168"/>
      <c r="F334" s="167"/>
      <c r="G334" s="168"/>
      <c r="H334" s="271"/>
      <c r="J334" s="171" t="s">
        <v>91</v>
      </c>
      <c r="K334" s="164"/>
      <c r="L334" s="299" t="s">
        <v>628</v>
      </c>
      <c r="M334" s="248"/>
      <c r="N334" s="166"/>
      <c r="O334" s="168"/>
      <c r="P334" s="167"/>
      <c r="Q334" s="168"/>
      <c r="R334" s="271"/>
      <c r="AO334" s="260"/>
      <c r="AP334" s="260"/>
      <c r="AQ334" s="260"/>
      <c r="AR334" s="260"/>
      <c r="AS334" s="260"/>
      <c r="AT334" s="260"/>
      <c r="AU334" s="260"/>
      <c r="AV334" s="260"/>
      <c r="AW334" s="260"/>
      <c r="AX334" s="260"/>
      <c r="AY334" s="260"/>
      <c r="AZ334" s="260" t="s">
        <v>169</v>
      </c>
      <c r="BA334" s="260"/>
      <c r="BB334" s="260"/>
      <c r="BC334" s="260"/>
      <c r="BD334" s="260"/>
      <c r="BE334" s="260"/>
      <c r="BF334" s="260"/>
      <c r="BG334" s="210"/>
      <c r="BH334" s="210"/>
      <c r="BI334" s="210"/>
    </row>
    <row r="335" spans="1:61" x14ac:dyDescent="0.25">
      <c r="A335" s="171" t="s">
        <v>91</v>
      </c>
      <c r="B335" s="164"/>
      <c r="C335" s="299" t="s">
        <v>628</v>
      </c>
      <c r="D335" s="166"/>
      <c r="E335" s="168"/>
      <c r="F335" s="167"/>
      <c r="G335" s="168"/>
      <c r="H335" s="271"/>
      <c r="J335" s="171" t="s">
        <v>91</v>
      </c>
      <c r="K335" s="164"/>
      <c r="L335" s="299" t="s">
        <v>628</v>
      </c>
      <c r="M335" s="248"/>
      <c r="N335" s="166"/>
      <c r="O335" s="168"/>
      <c r="P335" s="167"/>
      <c r="Q335" s="168"/>
      <c r="R335" s="271"/>
      <c r="AO335" s="260"/>
      <c r="AP335" s="260"/>
      <c r="AQ335" s="260"/>
      <c r="AR335" s="260"/>
      <c r="AS335" s="260"/>
      <c r="AT335" s="260"/>
      <c r="AU335" s="260"/>
      <c r="AV335" s="260"/>
      <c r="AW335" s="260"/>
      <c r="AX335" s="260"/>
      <c r="AY335" s="260"/>
      <c r="AZ335" s="260" t="s">
        <v>169</v>
      </c>
      <c r="BA335" s="260"/>
      <c r="BB335" s="260"/>
      <c r="BC335" s="260"/>
      <c r="BD335" s="260"/>
      <c r="BE335" s="260"/>
      <c r="BF335" s="260"/>
      <c r="BG335" s="210"/>
      <c r="BH335" s="210"/>
      <c r="BI335" s="210"/>
    </row>
    <row r="336" spans="1:61" x14ac:dyDescent="0.25">
      <c r="A336" s="171" t="s">
        <v>91</v>
      </c>
      <c r="B336" s="164"/>
      <c r="C336" s="299" t="s">
        <v>628</v>
      </c>
      <c r="D336" s="166"/>
      <c r="E336" s="168"/>
      <c r="F336" s="167"/>
      <c r="G336" s="168"/>
      <c r="H336" s="271"/>
      <c r="J336" s="171" t="s">
        <v>91</v>
      </c>
      <c r="K336" s="164"/>
      <c r="L336" s="299" t="s">
        <v>628</v>
      </c>
      <c r="M336" s="248"/>
      <c r="N336" s="166"/>
      <c r="O336" s="168"/>
      <c r="P336" s="167"/>
      <c r="Q336" s="168"/>
      <c r="R336" s="271"/>
      <c r="AO336" s="260"/>
      <c r="AP336" s="260"/>
      <c r="AQ336" s="260"/>
      <c r="AR336" s="260"/>
      <c r="AS336" s="260"/>
      <c r="AT336" s="260"/>
      <c r="AU336" s="260"/>
      <c r="AV336" s="260"/>
      <c r="AW336" s="260"/>
      <c r="AX336" s="260"/>
      <c r="AY336" s="260"/>
      <c r="AZ336" s="260" t="s">
        <v>169</v>
      </c>
      <c r="BA336" s="260"/>
      <c r="BB336" s="260"/>
      <c r="BC336" s="260"/>
      <c r="BD336" s="260"/>
      <c r="BE336" s="260"/>
      <c r="BF336" s="260"/>
      <c r="BG336" s="210"/>
      <c r="BH336" s="210"/>
      <c r="BI336" s="210"/>
    </row>
    <row r="337" spans="1:61" x14ac:dyDescent="0.25">
      <c r="A337" s="171" t="s">
        <v>91</v>
      </c>
      <c r="B337" s="164"/>
      <c r="C337" s="299" t="s">
        <v>628</v>
      </c>
      <c r="D337" s="166"/>
      <c r="E337" s="168"/>
      <c r="F337" s="167"/>
      <c r="G337" s="168"/>
      <c r="H337" s="271"/>
      <c r="J337" s="171" t="s">
        <v>91</v>
      </c>
      <c r="K337" s="164"/>
      <c r="L337" s="299" t="s">
        <v>628</v>
      </c>
      <c r="M337" s="248"/>
      <c r="N337" s="166"/>
      <c r="O337" s="168"/>
      <c r="P337" s="167"/>
      <c r="Q337" s="168"/>
      <c r="R337" s="271"/>
      <c r="AO337" s="260"/>
      <c r="AP337" s="260"/>
      <c r="AQ337" s="260"/>
      <c r="AR337" s="260"/>
      <c r="AS337" s="260"/>
      <c r="AT337" s="260"/>
      <c r="AU337" s="260"/>
      <c r="AV337" s="260"/>
      <c r="AW337" s="260"/>
      <c r="AX337" s="260"/>
      <c r="AY337" s="260"/>
      <c r="AZ337" s="260" t="s">
        <v>169</v>
      </c>
      <c r="BA337" s="260"/>
      <c r="BB337" s="260"/>
      <c r="BC337" s="260"/>
      <c r="BD337" s="260"/>
      <c r="BE337" s="260"/>
      <c r="BF337" s="260"/>
      <c r="BG337" s="210"/>
      <c r="BH337" s="210"/>
      <c r="BI337" s="210"/>
    </row>
    <row r="338" spans="1:61" x14ac:dyDescent="0.25">
      <c r="A338" s="171" t="s">
        <v>91</v>
      </c>
      <c r="B338" s="164"/>
      <c r="C338" s="299" t="s">
        <v>628</v>
      </c>
      <c r="D338" s="166"/>
      <c r="E338" s="168"/>
      <c r="F338" s="167"/>
      <c r="G338" s="168"/>
      <c r="H338" s="271"/>
      <c r="J338" s="171" t="s">
        <v>91</v>
      </c>
      <c r="K338" s="164"/>
      <c r="L338" s="299" t="s">
        <v>628</v>
      </c>
      <c r="M338" s="248"/>
      <c r="N338" s="166"/>
      <c r="O338" s="168"/>
      <c r="P338" s="167"/>
      <c r="Q338" s="168"/>
      <c r="R338" s="271"/>
      <c r="AO338" s="260"/>
      <c r="AP338" s="260"/>
      <c r="AQ338" s="260"/>
      <c r="AR338" s="260"/>
      <c r="AS338" s="260"/>
      <c r="AT338" s="260"/>
      <c r="AU338" s="260"/>
      <c r="AV338" s="260"/>
      <c r="AW338" s="260"/>
      <c r="AX338" s="260"/>
      <c r="AY338" s="260"/>
      <c r="AZ338" s="260" t="s">
        <v>169</v>
      </c>
      <c r="BA338" s="260"/>
      <c r="BB338" s="260"/>
      <c r="BC338" s="260"/>
      <c r="BD338" s="260"/>
      <c r="BE338" s="260"/>
      <c r="BF338" s="260"/>
      <c r="BG338" s="210"/>
      <c r="BH338" s="210"/>
      <c r="BI338" s="210"/>
    </row>
    <row r="339" spans="1:61" x14ac:dyDescent="0.25">
      <c r="A339" s="171" t="s">
        <v>91</v>
      </c>
      <c r="B339" s="164"/>
      <c r="C339" s="299" t="s">
        <v>628</v>
      </c>
      <c r="D339" s="166"/>
      <c r="E339" s="168"/>
      <c r="F339" s="167"/>
      <c r="G339" s="168"/>
      <c r="H339" s="271"/>
      <c r="J339" s="171" t="s">
        <v>91</v>
      </c>
      <c r="K339" s="164"/>
      <c r="L339" s="299" t="s">
        <v>628</v>
      </c>
      <c r="M339" s="248"/>
      <c r="N339" s="166"/>
      <c r="O339" s="168"/>
      <c r="P339" s="167"/>
      <c r="Q339" s="168"/>
      <c r="R339" s="271"/>
      <c r="AO339" s="260"/>
      <c r="AP339" s="260"/>
      <c r="AQ339" s="260"/>
      <c r="AR339" s="260"/>
      <c r="AS339" s="260"/>
      <c r="AT339" s="260"/>
      <c r="AU339" s="260"/>
      <c r="AV339" s="260"/>
      <c r="AW339" s="260"/>
      <c r="AX339" s="260"/>
      <c r="AY339" s="260"/>
      <c r="AZ339" s="260" t="s">
        <v>169</v>
      </c>
      <c r="BA339" s="260"/>
      <c r="BB339" s="260"/>
      <c r="BC339" s="260"/>
      <c r="BD339" s="260"/>
      <c r="BE339" s="260"/>
      <c r="BF339" s="260"/>
      <c r="BG339" s="210"/>
      <c r="BH339" s="210"/>
      <c r="BI339" s="210"/>
    </row>
    <row r="340" spans="1:61" x14ac:dyDescent="0.25">
      <c r="A340" s="171" t="s">
        <v>91</v>
      </c>
      <c r="B340" s="164"/>
      <c r="C340" s="299" t="s">
        <v>628</v>
      </c>
      <c r="D340" s="166"/>
      <c r="E340" s="168"/>
      <c r="F340" s="167"/>
      <c r="G340" s="168"/>
      <c r="H340" s="271"/>
      <c r="J340" s="171" t="s">
        <v>91</v>
      </c>
      <c r="K340" s="164"/>
      <c r="L340" s="299" t="s">
        <v>628</v>
      </c>
      <c r="M340" s="248"/>
      <c r="N340" s="166"/>
      <c r="O340" s="168"/>
      <c r="P340" s="167"/>
      <c r="Q340" s="168"/>
      <c r="R340" s="271"/>
      <c r="AO340" s="260"/>
      <c r="AP340" s="260"/>
      <c r="AQ340" s="260"/>
      <c r="AR340" s="260"/>
      <c r="AS340" s="260"/>
      <c r="AT340" s="260"/>
      <c r="AU340" s="260"/>
      <c r="AV340" s="260"/>
      <c r="AW340" s="260"/>
      <c r="AX340" s="260"/>
      <c r="AY340" s="260"/>
      <c r="AZ340" s="260" t="s">
        <v>169</v>
      </c>
      <c r="BA340" s="260"/>
      <c r="BB340" s="260"/>
      <c r="BC340" s="260"/>
      <c r="BD340" s="260"/>
      <c r="BE340" s="260"/>
      <c r="BF340" s="260"/>
      <c r="BG340" s="210"/>
      <c r="BH340" s="210"/>
      <c r="BI340" s="210"/>
    </row>
    <row r="341" spans="1:61" x14ac:dyDescent="0.25">
      <c r="A341" s="171" t="s">
        <v>91</v>
      </c>
      <c r="B341" s="164"/>
      <c r="C341" s="299" t="s">
        <v>628</v>
      </c>
      <c r="D341" s="166"/>
      <c r="E341" s="168"/>
      <c r="F341" s="167"/>
      <c r="G341" s="168"/>
      <c r="H341" s="271"/>
      <c r="J341" s="171" t="s">
        <v>91</v>
      </c>
      <c r="K341" s="164"/>
      <c r="L341" s="299" t="s">
        <v>628</v>
      </c>
      <c r="M341" s="248"/>
      <c r="N341" s="166"/>
      <c r="O341" s="168"/>
      <c r="P341" s="167"/>
      <c r="Q341" s="168"/>
      <c r="R341" s="271"/>
      <c r="AO341" s="260"/>
      <c r="AP341" s="260"/>
      <c r="AQ341" s="260"/>
      <c r="AR341" s="260"/>
      <c r="AS341" s="260"/>
      <c r="AT341" s="260"/>
      <c r="AU341" s="260"/>
      <c r="AV341" s="260"/>
      <c r="AW341" s="260"/>
      <c r="AX341" s="260"/>
      <c r="AY341" s="260"/>
      <c r="AZ341" s="260" t="s">
        <v>169</v>
      </c>
      <c r="BA341" s="260"/>
      <c r="BB341" s="260"/>
      <c r="BC341" s="260"/>
      <c r="BD341" s="260"/>
      <c r="BE341" s="260"/>
      <c r="BF341" s="260"/>
      <c r="BG341" s="210"/>
      <c r="BH341" s="210"/>
      <c r="BI341" s="210"/>
    </row>
    <row r="342" spans="1:61" x14ac:dyDescent="0.25">
      <c r="A342" s="171" t="s">
        <v>91</v>
      </c>
      <c r="B342" s="164"/>
      <c r="C342" s="299" t="s">
        <v>628</v>
      </c>
      <c r="D342" s="166"/>
      <c r="E342" s="168"/>
      <c r="F342" s="167"/>
      <c r="G342" s="168"/>
      <c r="H342" s="271"/>
      <c r="J342" s="171" t="s">
        <v>91</v>
      </c>
      <c r="K342" s="164"/>
      <c r="L342" s="299" t="s">
        <v>628</v>
      </c>
      <c r="M342" s="248"/>
      <c r="N342" s="166"/>
      <c r="O342" s="168"/>
      <c r="P342" s="167"/>
      <c r="Q342" s="168"/>
      <c r="R342" s="271"/>
      <c r="AO342" s="260"/>
      <c r="AP342" s="260"/>
      <c r="AQ342" s="260"/>
      <c r="AR342" s="260"/>
      <c r="AS342" s="260"/>
      <c r="AT342" s="260"/>
      <c r="AU342" s="260"/>
      <c r="AV342" s="260"/>
      <c r="AW342" s="260"/>
      <c r="AX342" s="260"/>
      <c r="AY342" s="260"/>
      <c r="AZ342" s="260" t="s">
        <v>169</v>
      </c>
      <c r="BA342" s="260"/>
      <c r="BB342" s="260"/>
      <c r="BC342" s="260"/>
      <c r="BD342" s="260"/>
      <c r="BE342" s="260"/>
      <c r="BF342" s="260"/>
      <c r="BG342" s="210"/>
      <c r="BH342" s="210"/>
      <c r="BI342" s="210"/>
    </row>
    <row r="343" spans="1:61" x14ac:dyDescent="0.25">
      <c r="A343" s="171" t="s">
        <v>91</v>
      </c>
      <c r="B343" s="164"/>
      <c r="C343" s="299" t="s">
        <v>628</v>
      </c>
      <c r="D343" s="166"/>
      <c r="E343" s="168"/>
      <c r="F343" s="167"/>
      <c r="G343" s="168"/>
      <c r="H343" s="271"/>
      <c r="J343" s="171" t="s">
        <v>91</v>
      </c>
      <c r="K343" s="164"/>
      <c r="L343" s="299" t="s">
        <v>628</v>
      </c>
      <c r="M343" s="248"/>
      <c r="N343" s="166"/>
      <c r="O343" s="168"/>
      <c r="P343" s="167"/>
      <c r="Q343" s="168"/>
      <c r="R343" s="271"/>
      <c r="AO343" s="260"/>
      <c r="AP343" s="260"/>
      <c r="AQ343" s="260"/>
      <c r="AR343" s="260"/>
      <c r="AS343" s="260"/>
      <c r="AT343" s="260"/>
      <c r="AU343" s="260"/>
      <c r="AV343" s="260"/>
      <c r="AW343" s="260"/>
      <c r="AX343" s="260"/>
      <c r="AY343" s="260"/>
      <c r="AZ343" s="260" t="s">
        <v>169</v>
      </c>
      <c r="BA343" s="260"/>
      <c r="BB343" s="260"/>
      <c r="BC343" s="260"/>
      <c r="BD343" s="260"/>
      <c r="BE343" s="260"/>
      <c r="BF343" s="260"/>
      <c r="BG343" s="210"/>
      <c r="BH343" s="210"/>
      <c r="BI343" s="210"/>
    </row>
    <row r="344" spans="1:61" x14ac:dyDescent="0.25">
      <c r="A344" s="171" t="s">
        <v>91</v>
      </c>
      <c r="B344" s="164"/>
      <c r="C344" s="299" t="s">
        <v>628</v>
      </c>
      <c r="D344" s="166"/>
      <c r="E344" s="168"/>
      <c r="F344" s="167"/>
      <c r="G344" s="168"/>
      <c r="H344" s="271"/>
      <c r="J344" s="171" t="s">
        <v>91</v>
      </c>
      <c r="K344" s="164"/>
      <c r="L344" s="299" t="s">
        <v>628</v>
      </c>
      <c r="M344" s="248"/>
      <c r="N344" s="166"/>
      <c r="O344" s="168"/>
      <c r="P344" s="167"/>
      <c r="Q344" s="168"/>
      <c r="R344" s="271"/>
      <c r="AO344" s="260"/>
      <c r="AP344" s="260"/>
      <c r="AQ344" s="260"/>
      <c r="AR344" s="260"/>
      <c r="AS344" s="260"/>
      <c r="AT344" s="260"/>
      <c r="AU344" s="260"/>
      <c r="AV344" s="260"/>
      <c r="AW344" s="260"/>
      <c r="AX344" s="260"/>
      <c r="AY344" s="260"/>
      <c r="AZ344" s="260" t="s">
        <v>169</v>
      </c>
      <c r="BA344" s="260"/>
      <c r="BB344" s="260"/>
      <c r="BC344" s="260"/>
      <c r="BD344" s="260"/>
      <c r="BE344" s="260"/>
      <c r="BF344" s="260"/>
      <c r="BG344" s="210"/>
      <c r="BH344" s="210"/>
      <c r="BI344" s="210"/>
    </row>
    <row r="345" spans="1:61" x14ac:dyDescent="0.25">
      <c r="A345" s="171" t="s">
        <v>91</v>
      </c>
      <c r="B345" s="164"/>
      <c r="C345" s="299" t="s">
        <v>628</v>
      </c>
      <c r="D345" s="166"/>
      <c r="E345" s="168"/>
      <c r="F345" s="167"/>
      <c r="G345" s="168"/>
      <c r="H345" s="271"/>
      <c r="J345" s="171" t="s">
        <v>91</v>
      </c>
      <c r="K345" s="164"/>
      <c r="L345" s="299" t="s">
        <v>628</v>
      </c>
      <c r="M345" s="248"/>
      <c r="N345" s="166"/>
      <c r="O345" s="168"/>
      <c r="P345" s="167"/>
      <c r="Q345" s="168"/>
      <c r="R345" s="271"/>
      <c r="AO345" s="260"/>
      <c r="AP345" s="260"/>
      <c r="AQ345" s="260"/>
      <c r="AR345" s="260"/>
      <c r="AS345" s="260"/>
      <c r="AT345" s="260"/>
      <c r="AU345" s="260"/>
      <c r="AV345" s="260"/>
      <c r="AW345" s="260"/>
      <c r="AX345" s="260"/>
      <c r="AY345" s="260"/>
      <c r="AZ345" s="260" t="s">
        <v>169</v>
      </c>
      <c r="BA345" s="260"/>
      <c r="BB345" s="260"/>
      <c r="BC345" s="260"/>
      <c r="BD345" s="260"/>
      <c r="BE345" s="260"/>
      <c r="BF345" s="260"/>
      <c r="BG345" s="210"/>
      <c r="BH345" s="210"/>
      <c r="BI345" s="210"/>
    </row>
    <row r="346" spans="1:61" x14ac:dyDescent="0.25">
      <c r="A346" s="171" t="s">
        <v>91</v>
      </c>
      <c r="B346" s="164"/>
      <c r="C346" s="299" t="s">
        <v>628</v>
      </c>
      <c r="D346" s="166"/>
      <c r="E346" s="168"/>
      <c r="F346" s="167"/>
      <c r="G346" s="168"/>
      <c r="H346" s="271"/>
      <c r="J346" s="171" t="s">
        <v>91</v>
      </c>
      <c r="K346" s="164"/>
      <c r="L346" s="299" t="s">
        <v>628</v>
      </c>
      <c r="M346" s="248"/>
      <c r="N346" s="166"/>
      <c r="O346" s="168"/>
      <c r="P346" s="167"/>
      <c r="Q346" s="168"/>
      <c r="R346" s="271"/>
      <c r="AO346" s="260"/>
      <c r="AP346" s="260"/>
      <c r="AQ346" s="260"/>
      <c r="AR346" s="260"/>
      <c r="AS346" s="260"/>
      <c r="AT346" s="260"/>
      <c r="AU346" s="260"/>
      <c r="AV346" s="260"/>
      <c r="AW346" s="260"/>
      <c r="AX346" s="260"/>
      <c r="AY346" s="260"/>
      <c r="AZ346" s="260" t="s">
        <v>169</v>
      </c>
      <c r="BA346" s="260"/>
      <c r="BB346" s="260"/>
      <c r="BC346" s="260"/>
      <c r="BD346" s="260"/>
      <c r="BE346" s="260"/>
      <c r="BF346" s="260"/>
      <c r="BG346" s="210"/>
      <c r="BH346" s="210"/>
      <c r="BI346" s="210"/>
    </row>
    <row r="347" spans="1:61" x14ac:dyDescent="0.25">
      <c r="A347" s="171" t="s">
        <v>91</v>
      </c>
      <c r="B347" s="164"/>
      <c r="C347" s="299" t="s">
        <v>628</v>
      </c>
      <c r="D347" s="166"/>
      <c r="E347" s="168"/>
      <c r="F347" s="167"/>
      <c r="G347" s="168"/>
      <c r="H347" s="271"/>
      <c r="J347" s="171" t="s">
        <v>91</v>
      </c>
      <c r="K347" s="164"/>
      <c r="L347" s="299" t="s">
        <v>628</v>
      </c>
      <c r="M347" s="248"/>
      <c r="N347" s="166"/>
      <c r="O347" s="168"/>
      <c r="P347" s="167"/>
      <c r="Q347" s="168"/>
      <c r="R347" s="271"/>
      <c r="AO347" s="260"/>
      <c r="AP347" s="260"/>
      <c r="AQ347" s="260"/>
      <c r="AR347" s="260"/>
      <c r="AS347" s="260"/>
      <c r="AT347" s="260"/>
      <c r="AU347" s="260"/>
      <c r="AV347" s="260"/>
      <c r="AW347" s="260"/>
      <c r="AX347" s="260"/>
      <c r="AY347" s="260"/>
      <c r="AZ347" s="260" t="s">
        <v>169</v>
      </c>
      <c r="BA347" s="260"/>
      <c r="BB347" s="260"/>
      <c r="BC347" s="260"/>
      <c r="BD347" s="260"/>
      <c r="BE347" s="260"/>
      <c r="BF347" s="260"/>
      <c r="BG347" s="210"/>
      <c r="BH347" s="210"/>
      <c r="BI347" s="210"/>
    </row>
    <row r="348" spans="1:61" x14ac:dyDescent="0.25">
      <c r="A348" s="171" t="s">
        <v>91</v>
      </c>
      <c r="B348" s="164"/>
      <c r="C348" s="299" t="s">
        <v>628</v>
      </c>
      <c r="D348" s="166"/>
      <c r="E348" s="168"/>
      <c r="F348" s="167"/>
      <c r="G348" s="168"/>
      <c r="H348" s="271"/>
      <c r="J348" s="171" t="s">
        <v>91</v>
      </c>
      <c r="K348" s="164"/>
      <c r="L348" s="299" t="s">
        <v>628</v>
      </c>
      <c r="M348" s="248"/>
      <c r="N348" s="166"/>
      <c r="O348" s="168"/>
      <c r="P348" s="167"/>
      <c r="Q348" s="168"/>
      <c r="R348" s="271"/>
      <c r="AO348" s="260"/>
      <c r="AP348" s="260"/>
      <c r="AQ348" s="260"/>
      <c r="AR348" s="260"/>
      <c r="AS348" s="260"/>
      <c r="AT348" s="260"/>
      <c r="AU348" s="260"/>
      <c r="AV348" s="260"/>
      <c r="AW348" s="260"/>
      <c r="AX348" s="260"/>
      <c r="AY348" s="260"/>
      <c r="AZ348" s="260" t="s">
        <v>169</v>
      </c>
      <c r="BA348" s="260"/>
      <c r="BB348" s="260"/>
      <c r="BC348" s="260"/>
      <c r="BD348" s="260"/>
      <c r="BE348" s="260"/>
      <c r="BF348" s="260"/>
      <c r="BG348" s="210"/>
      <c r="BH348" s="210"/>
      <c r="BI348" s="210"/>
    </row>
    <row r="349" spans="1:61" x14ac:dyDescent="0.25">
      <c r="A349" s="171" t="s">
        <v>91</v>
      </c>
      <c r="B349" s="164"/>
      <c r="C349" s="299" t="s">
        <v>628</v>
      </c>
      <c r="D349" s="166"/>
      <c r="E349" s="168"/>
      <c r="F349" s="167"/>
      <c r="G349" s="168"/>
      <c r="H349" s="271"/>
      <c r="J349" s="171" t="s">
        <v>91</v>
      </c>
      <c r="K349" s="164"/>
      <c r="L349" s="299" t="s">
        <v>628</v>
      </c>
      <c r="M349" s="248"/>
      <c r="N349" s="166"/>
      <c r="O349" s="168"/>
      <c r="P349" s="167"/>
      <c r="Q349" s="168"/>
      <c r="R349" s="271"/>
      <c r="AO349" s="260"/>
      <c r="AP349" s="260"/>
      <c r="AQ349" s="260"/>
      <c r="AR349" s="260"/>
      <c r="AS349" s="260"/>
      <c r="AT349" s="260"/>
      <c r="AU349" s="260"/>
      <c r="AV349" s="260"/>
      <c r="AW349" s="260"/>
      <c r="AX349" s="260"/>
      <c r="AY349" s="260"/>
      <c r="AZ349" s="260" t="s">
        <v>169</v>
      </c>
      <c r="BA349" s="260"/>
      <c r="BB349" s="260"/>
      <c r="BC349" s="260"/>
      <c r="BD349" s="260"/>
      <c r="BE349" s="260"/>
      <c r="BF349" s="260"/>
      <c r="BG349" s="210"/>
      <c r="BH349" s="210"/>
      <c r="BI349" s="210"/>
    </row>
    <row r="350" spans="1:61" x14ac:dyDescent="0.25">
      <c r="A350" s="171" t="s">
        <v>91</v>
      </c>
      <c r="B350" s="164"/>
      <c r="C350" s="299" t="s">
        <v>628</v>
      </c>
      <c r="D350" s="166"/>
      <c r="E350" s="168"/>
      <c r="F350" s="167"/>
      <c r="G350" s="168"/>
      <c r="H350" s="271"/>
      <c r="J350" s="171" t="s">
        <v>91</v>
      </c>
      <c r="K350" s="164"/>
      <c r="L350" s="299" t="s">
        <v>628</v>
      </c>
      <c r="M350" s="248"/>
      <c r="N350" s="166"/>
      <c r="O350" s="168"/>
      <c r="P350" s="167"/>
      <c r="Q350" s="168"/>
      <c r="R350" s="271"/>
      <c r="AO350" s="260"/>
      <c r="AP350" s="260"/>
      <c r="AQ350" s="260"/>
      <c r="AR350" s="260"/>
      <c r="AS350" s="260"/>
      <c r="AT350" s="260"/>
      <c r="AU350" s="260"/>
      <c r="AV350" s="260"/>
      <c r="AW350" s="260"/>
      <c r="AX350" s="260"/>
      <c r="AY350" s="260"/>
      <c r="AZ350" s="260" t="s">
        <v>169</v>
      </c>
      <c r="BA350" s="260"/>
      <c r="BB350" s="260"/>
      <c r="BC350" s="260"/>
      <c r="BD350" s="260"/>
      <c r="BE350" s="260"/>
      <c r="BF350" s="260"/>
      <c r="BG350" s="210"/>
      <c r="BH350" s="210"/>
      <c r="BI350" s="210"/>
    </row>
    <row r="351" spans="1:61" x14ac:dyDescent="0.25">
      <c r="A351" s="171" t="s">
        <v>91</v>
      </c>
      <c r="B351" s="164"/>
      <c r="C351" s="299" t="s">
        <v>628</v>
      </c>
      <c r="D351" s="166"/>
      <c r="E351" s="168"/>
      <c r="F351" s="167"/>
      <c r="G351" s="168"/>
      <c r="H351" s="271"/>
      <c r="J351" s="171" t="s">
        <v>91</v>
      </c>
      <c r="K351" s="164"/>
      <c r="L351" s="299" t="s">
        <v>628</v>
      </c>
      <c r="M351" s="248"/>
      <c r="N351" s="166"/>
      <c r="O351" s="168"/>
      <c r="P351" s="167"/>
      <c r="Q351" s="168"/>
      <c r="R351" s="271"/>
      <c r="AO351" s="260"/>
      <c r="AP351" s="260"/>
      <c r="AQ351" s="260"/>
      <c r="AR351" s="260"/>
      <c r="AS351" s="260"/>
      <c r="AT351" s="260"/>
      <c r="AU351" s="260"/>
      <c r="AV351" s="260"/>
      <c r="AW351" s="260"/>
      <c r="AX351" s="260"/>
      <c r="AY351" s="260"/>
      <c r="AZ351" s="260" t="s">
        <v>169</v>
      </c>
      <c r="BA351" s="260"/>
      <c r="BB351" s="260"/>
      <c r="BC351" s="260"/>
      <c r="BD351" s="260"/>
      <c r="BE351" s="260"/>
      <c r="BF351" s="260"/>
      <c r="BG351" s="210"/>
      <c r="BH351" s="210"/>
      <c r="BI351" s="210"/>
    </row>
    <row r="352" spans="1:61" x14ac:dyDescent="0.25">
      <c r="A352" s="171" t="s">
        <v>91</v>
      </c>
      <c r="B352" s="164"/>
      <c r="C352" s="299" t="s">
        <v>628</v>
      </c>
      <c r="D352" s="166"/>
      <c r="E352" s="168"/>
      <c r="F352" s="167"/>
      <c r="G352" s="168"/>
      <c r="H352" s="271"/>
      <c r="J352" s="171" t="s">
        <v>91</v>
      </c>
      <c r="K352" s="164"/>
      <c r="L352" s="299" t="s">
        <v>628</v>
      </c>
      <c r="M352" s="248"/>
      <c r="N352" s="166"/>
      <c r="O352" s="168"/>
      <c r="P352" s="167"/>
      <c r="Q352" s="168"/>
      <c r="R352" s="271"/>
      <c r="AO352" s="260"/>
      <c r="AP352" s="260"/>
      <c r="AQ352" s="260"/>
      <c r="AR352" s="260"/>
      <c r="AS352" s="260"/>
      <c r="AT352" s="260"/>
      <c r="AU352" s="260"/>
      <c r="AV352" s="260"/>
      <c r="AW352" s="260"/>
      <c r="AX352" s="260"/>
      <c r="AY352" s="260"/>
      <c r="AZ352" s="260" t="s">
        <v>169</v>
      </c>
      <c r="BA352" s="260"/>
      <c r="BB352" s="260"/>
      <c r="BC352" s="260"/>
      <c r="BD352" s="260"/>
      <c r="BE352" s="260"/>
      <c r="BF352" s="260"/>
      <c r="BG352" s="210"/>
      <c r="BH352" s="210"/>
      <c r="BI352" s="210"/>
    </row>
    <row r="353" spans="1:61" x14ac:dyDescent="0.25">
      <c r="A353" s="171" t="s">
        <v>91</v>
      </c>
      <c r="B353" s="164"/>
      <c r="C353" s="299" t="s">
        <v>628</v>
      </c>
      <c r="D353" s="166"/>
      <c r="E353" s="168"/>
      <c r="F353" s="167"/>
      <c r="G353" s="168"/>
      <c r="H353" s="271"/>
      <c r="J353" s="171" t="s">
        <v>91</v>
      </c>
      <c r="K353" s="164"/>
      <c r="L353" s="299" t="s">
        <v>628</v>
      </c>
      <c r="M353" s="248"/>
      <c r="N353" s="166"/>
      <c r="O353" s="168"/>
      <c r="P353" s="167"/>
      <c r="Q353" s="168"/>
      <c r="R353" s="271"/>
      <c r="AO353" s="260"/>
      <c r="AP353" s="260"/>
      <c r="AQ353" s="260"/>
      <c r="AR353" s="260"/>
      <c r="AS353" s="260"/>
      <c r="AT353" s="260"/>
      <c r="AU353" s="260"/>
      <c r="AV353" s="260"/>
      <c r="AW353" s="260"/>
      <c r="AX353" s="260"/>
      <c r="AY353" s="260"/>
      <c r="AZ353" s="260" t="s">
        <v>169</v>
      </c>
      <c r="BA353" s="260"/>
      <c r="BB353" s="260"/>
      <c r="BC353" s="260"/>
      <c r="BD353" s="260"/>
      <c r="BE353" s="260"/>
      <c r="BF353" s="260"/>
      <c r="BG353" s="210"/>
      <c r="BH353" s="210"/>
      <c r="BI353" s="210"/>
    </row>
    <row r="354" spans="1:61" x14ac:dyDescent="0.25">
      <c r="A354" s="171" t="s">
        <v>91</v>
      </c>
      <c r="B354" s="164"/>
      <c r="C354" s="299" t="s">
        <v>628</v>
      </c>
      <c r="D354" s="166"/>
      <c r="E354" s="168"/>
      <c r="F354" s="167"/>
      <c r="G354" s="168"/>
      <c r="H354" s="271"/>
      <c r="J354" s="171" t="s">
        <v>91</v>
      </c>
      <c r="K354" s="164"/>
      <c r="L354" s="299" t="s">
        <v>628</v>
      </c>
      <c r="M354" s="248"/>
      <c r="N354" s="166"/>
      <c r="O354" s="168"/>
      <c r="P354" s="167"/>
      <c r="Q354" s="168"/>
      <c r="R354" s="271"/>
      <c r="AO354" s="260"/>
      <c r="AP354" s="260"/>
      <c r="AQ354" s="260"/>
      <c r="AR354" s="260"/>
      <c r="AS354" s="260"/>
      <c r="AT354" s="260"/>
      <c r="AU354" s="260"/>
      <c r="AV354" s="260"/>
      <c r="AW354" s="260"/>
      <c r="AX354" s="260"/>
      <c r="AY354" s="260"/>
      <c r="AZ354" s="260" t="s">
        <v>169</v>
      </c>
      <c r="BA354" s="260"/>
      <c r="BB354" s="260"/>
      <c r="BC354" s="260"/>
      <c r="BD354" s="260"/>
      <c r="BE354" s="260"/>
      <c r="BF354" s="260"/>
      <c r="BG354" s="210"/>
      <c r="BH354" s="210"/>
      <c r="BI354" s="210"/>
    </row>
    <row r="355" spans="1:61" x14ac:dyDescent="0.25">
      <c r="A355" s="171" t="s">
        <v>91</v>
      </c>
      <c r="B355" s="164"/>
      <c r="C355" s="299" t="s">
        <v>628</v>
      </c>
      <c r="D355" s="166"/>
      <c r="E355" s="168"/>
      <c r="F355" s="167"/>
      <c r="G355" s="168"/>
      <c r="H355" s="271"/>
      <c r="J355" s="171" t="s">
        <v>91</v>
      </c>
      <c r="K355" s="164"/>
      <c r="L355" s="299" t="s">
        <v>628</v>
      </c>
      <c r="M355" s="248"/>
      <c r="N355" s="166"/>
      <c r="O355" s="168"/>
      <c r="P355" s="167"/>
      <c r="Q355" s="168"/>
      <c r="R355" s="271"/>
      <c r="AO355" s="260"/>
      <c r="AP355" s="260"/>
      <c r="AQ355" s="260"/>
      <c r="AR355" s="260"/>
      <c r="AS355" s="260"/>
      <c r="AT355" s="260"/>
      <c r="AU355" s="260"/>
      <c r="AV355" s="260"/>
      <c r="AW355" s="260"/>
      <c r="AX355" s="260"/>
      <c r="AY355" s="260"/>
      <c r="AZ355" s="260" t="s">
        <v>169</v>
      </c>
      <c r="BA355" s="260"/>
      <c r="BB355" s="260"/>
      <c r="BC355" s="260"/>
      <c r="BD355" s="260"/>
      <c r="BE355" s="260"/>
      <c r="BF355" s="260"/>
      <c r="BG355" s="210"/>
      <c r="BH355" s="210"/>
      <c r="BI355" s="210"/>
    </row>
    <row r="356" spans="1:61" x14ac:dyDescent="0.25">
      <c r="A356" s="171" t="s">
        <v>91</v>
      </c>
      <c r="B356" s="164"/>
      <c r="C356" s="299" t="s">
        <v>628</v>
      </c>
      <c r="D356" s="166"/>
      <c r="E356" s="168"/>
      <c r="F356" s="167"/>
      <c r="G356" s="168"/>
      <c r="H356" s="271"/>
      <c r="J356" s="171" t="s">
        <v>91</v>
      </c>
      <c r="K356" s="164"/>
      <c r="L356" s="299" t="s">
        <v>628</v>
      </c>
      <c r="M356" s="248"/>
      <c r="N356" s="166"/>
      <c r="O356" s="168"/>
      <c r="P356" s="167"/>
      <c r="Q356" s="168"/>
      <c r="R356" s="271"/>
      <c r="AO356" s="260"/>
      <c r="AP356" s="260"/>
      <c r="AQ356" s="260"/>
      <c r="AR356" s="260"/>
      <c r="AS356" s="260"/>
      <c r="AT356" s="260"/>
      <c r="AU356" s="260"/>
      <c r="AV356" s="260"/>
      <c r="AW356" s="260"/>
      <c r="AX356" s="260"/>
      <c r="AY356" s="260"/>
      <c r="AZ356" s="260" t="s">
        <v>169</v>
      </c>
      <c r="BA356" s="260"/>
      <c r="BB356" s="260"/>
      <c r="BC356" s="260"/>
      <c r="BD356" s="260"/>
      <c r="BE356" s="260"/>
      <c r="BF356" s="260"/>
      <c r="BG356" s="210"/>
      <c r="BH356" s="210"/>
      <c r="BI356" s="210"/>
    </row>
    <row r="357" spans="1:61" x14ac:dyDescent="0.25">
      <c r="A357" s="171" t="s">
        <v>91</v>
      </c>
      <c r="B357" s="164"/>
      <c r="C357" s="299" t="s">
        <v>628</v>
      </c>
      <c r="D357" s="166"/>
      <c r="E357" s="168"/>
      <c r="F357" s="167"/>
      <c r="G357" s="168"/>
      <c r="H357" s="271"/>
      <c r="J357" s="171" t="s">
        <v>91</v>
      </c>
      <c r="K357" s="164"/>
      <c r="L357" s="299" t="s">
        <v>628</v>
      </c>
      <c r="M357" s="248"/>
      <c r="N357" s="166"/>
      <c r="O357" s="168"/>
      <c r="P357" s="167"/>
      <c r="Q357" s="168"/>
      <c r="R357" s="271"/>
      <c r="AO357" s="260"/>
      <c r="AP357" s="260"/>
      <c r="AQ357" s="260"/>
      <c r="AR357" s="260"/>
      <c r="AS357" s="260"/>
      <c r="AT357" s="260"/>
      <c r="AU357" s="260"/>
      <c r="AV357" s="260"/>
      <c r="AW357" s="260"/>
      <c r="AX357" s="260"/>
      <c r="AY357" s="260"/>
      <c r="AZ357" s="260" t="s">
        <v>169</v>
      </c>
      <c r="BA357" s="260"/>
      <c r="BB357" s="260"/>
      <c r="BC357" s="260"/>
      <c r="BD357" s="260"/>
      <c r="BE357" s="260"/>
      <c r="BF357" s="260"/>
      <c r="BG357" s="210"/>
      <c r="BH357" s="210"/>
      <c r="BI357" s="210"/>
    </row>
    <row r="358" spans="1:61" x14ac:dyDescent="0.25">
      <c r="A358" s="171" t="s">
        <v>91</v>
      </c>
      <c r="B358" s="164"/>
      <c r="C358" s="299" t="s">
        <v>628</v>
      </c>
      <c r="D358" s="166"/>
      <c r="E358" s="168"/>
      <c r="F358" s="167"/>
      <c r="G358" s="168"/>
      <c r="H358" s="271"/>
      <c r="J358" s="171" t="s">
        <v>91</v>
      </c>
      <c r="K358" s="164"/>
      <c r="L358" s="299" t="s">
        <v>628</v>
      </c>
      <c r="M358" s="248"/>
      <c r="N358" s="166"/>
      <c r="O358" s="168"/>
      <c r="P358" s="167"/>
      <c r="Q358" s="168"/>
      <c r="R358" s="271"/>
      <c r="AO358" s="260"/>
      <c r="AP358" s="260"/>
      <c r="AQ358" s="260"/>
      <c r="AR358" s="260"/>
      <c r="AS358" s="260"/>
      <c r="AT358" s="260"/>
      <c r="AU358" s="260"/>
      <c r="AV358" s="260"/>
      <c r="AW358" s="260"/>
      <c r="AX358" s="260"/>
      <c r="AY358" s="260"/>
      <c r="AZ358" s="260" t="s">
        <v>169</v>
      </c>
      <c r="BA358" s="260"/>
      <c r="BB358" s="260"/>
      <c r="BC358" s="260"/>
      <c r="BD358" s="260"/>
      <c r="BE358" s="260"/>
      <c r="BF358" s="260"/>
      <c r="BG358" s="210"/>
      <c r="BH358" s="210"/>
      <c r="BI358" s="210"/>
    </row>
    <row r="359" spans="1:61" x14ac:dyDescent="0.25">
      <c r="A359" s="171" t="s">
        <v>91</v>
      </c>
      <c r="B359" s="164"/>
      <c r="C359" s="299" t="s">
        <v>628</v>
      </c>
      <c r="D359" s="166"/>
      <c r="E359" s="168"/>
      <c r="F359" s="167"/>
      <c r="G359" s="168"/>
      <c r="H359" s="271"/>
      <c r="J359" s="171" t="s">
        <v>91</v>
      </c>
      <c r="K359" s="164"/>
      <c r="L359" s="299" t="s">
        <v>628</v>
      </c>
      <c r="M359" s="248"/>
      <c r="N359" s="166"/>
      <c r="O359" s="168"/>
      <c r="P359" s="167"/>
      <c r="Q359" s="168"/>
      <c r="R359" s="271"/>
      <c r="AO359" s="260"/>
      <c r="AP359" s="260"/>
      <c r="AQ359" s="260"/>
      <c r="AR359" s="260"/>
      <c r="AS359" s="260"/>
      <c r="AT359" s="260"/>
      <c r="AU359" s="260"/>
      <c r="AV359" s="260"/>
      <c r="AW359" s="260"/>
      <c r="AX359" s="260"/>
      <c r="AY359" s="260"/>
      <c r="AZ359" s="260" t="s">
        <v>169</v>
      </c>
      <c r="BA359" s="260"/>
      <c r="BB359" s="260"/>
      <c r="BC359" s="260"/>
      <c r="BD359" s="260"/>
      <c r="BE359" s="260"/>
      <c r="BF359" s="260"/>
      <c r="BG359" s="210"/>
      <c r="BH359" s="210"/>
      <c r="BI359" s="210"/>
    </row>
    <row r="360" spans="1:61" x14ac:dyDescent="0.25">
      <c r="A360" s="171" t="s">
        <v>91</v>
      </c>
      <c r="B360" s="164"/>
      <c r="C360" s="299" t="s">
        <v>628</v>
      </c>
      <c r="D360" s="166"/>
      <c r="E360" s="168"/>
      <c r="F360" s="167"/>
      <c r="G360" s="168"/>
      <c r="H360" s="271"/>
      <c r="J360" s="171" t="s">
        <v>91</v>
      </c>
      <c r="K360" s="164"/>
      <c r="L360" s="299" t="s">
        <v>628</v>
      </c>
      <c r="M360" s="248"/>
      <c r="N360" s="166"/>
      <c r="O360" s="168"/>
      <c r="P360" s="167"/>
      <c r="Q360" s="168"/>
      <c r="R360" s="271"/>
      <c r="AO360" s="260"/>
      <c r="AP360" s="260"/>
      <c r="AQ360" s="260"/>
      <c r="AR360" s="260"/>
      <c r="AS360" s="260"/>
      <c r="AT360" s="260"/>
      <c r="AU360" s="260"/>
      <c r="AV360" s="260"/>
      <c r="AW360" s="260"/>
      <c r="AX360" s="260"/>
      <c r="AY360" s="260"/>
      <c r="AZ360" s="260" t="s">
        <v>169</v>
      </c>
      <c r="BA360" s="260"/>
      <c r="BB360" s="260"/>
      <c r="BC360" s="260"/>
      <c r="BD360" s="260"/>
      <c r="BE360" s="260"/>
      <c r="BF360" s="260"/>
      <c r="BG360" s="210"/>
      <c r="BH360" s="210"/>
      <c r="BI360" s="210"/>
    </row>
    <row r="361" spans="1:61" x14ac:dyDescent="0.25">
      <c r="A361" s="171" t="s">
        <v>91</v>
      </c>
      <c r="B361" s="164"/>
      <c r="C361" s="299" t="s">
        <v>628</v>
      </c>
      <c r="D361" s="166"/>
      <c r="E361" s="168"/>
      <c r="F361" s="167"/>
      <c r="G361" s="168"/>
      <c r="H361" s="271"/>
      <c r="J361" s="171" t="s">
        <v>91</v>
      </c>
      <c r="K361" s="164"/>
      <c r="L361" s="299" t="s">
        <v>628</v>
      </c>
      <c r="M361" s="248"/>
      <c r="N361" s="166"/>
      <c r="O361" s="168"/>
      <c r="P361" s="167"/>
      <c r="Q361" s="168"/>
      <c r="R361" s="271"/>
      <c r="AO361" s="260"/>
      <c r="AP361" s="260"/>
      <c r="AQ361" s="260"/>
      <c r="AR361" s="260"/>
      <c r="AS361" s="260"/>
      <c r="AT361" s="260"/>
      <c r="AU361" s="260"/>
      <c r="AV361" s="260"/>
      <c r="AW361" s="260"/>
      <c r="AX361" s="260"/>
      <c r="AY361" s="260"/>
      <c r="AZ361" s="260" t="s">
        <v>169</v>
      </c>
      <c r="BA361" s="260"/>
      <c r="BB361" s="260"/>
      <c r="BC361" s="260"/>
      <c r="BD361" s="260"/>
      <c r="BE361" s="260"/>
      <c r="BF361" s="260"/>
      <c r="BG361" s="210"/>
      <c r="BH361" s="210"/>
      <c r="BI361" s="210"/>
    </row>
    <row r="362" spans="1:61" x14ac:dyDescent="0.25">
      <c r="A362" s="171" t="s">
        <v>91</v>
      </c>
      <c r="B362" s="164"/>
      <c r="C362" s="299" t="s">
        <v>628</v>
      </c>
      <c r="D362" s="166"/>
      <c r="E362" s="168"/>
      <c r="F362" s="167"/>
      <c r="G362" s="168"/>
      <c r="H362" s="271"/>
      <c r="J362" s="171" t="s">
        <v>91</v>
      </c>
      <c r="K362" s="164"/>
      <c r="L362" s="299" t="s">
        <v>628</v>
      </c>
      <c r="M362" s="248"/>
      <c r="N362" s="166"/>
      <c r="O362" s="168"/>
      <c r="P362" s="167"/>
      <c r="Q362" s="168"/>
      <c r="R362" s="271"/>
      <c r="AO362" s="260"/>
      <c r="AP362" s="260"/>
      <c r="AQ362" s="260"/>
      <c r="AR362" s="260"/>
      <c r="AS362" s="260"/>
      <c r="AT362" s="260"/>
      <c r="AU362" s="260"/>
      <c r="AV362" s="260"/>
      <c r="AW362" s="260"/>
      <c r="AX362" s="260"/>
      <c r="AY362" s="260"/>
      <c r="AZ362" s="260" t="s">
        <v>169</v>
      </c>
      <c r="BA362" s="260"/>
      <c r="BB362" s="260"/>
      <c r="BC362" s="260"/>
      <c r="BD362" s="260"/>
      <c r="BE362" s="260"/>
      <c r="BF362" s="260"/>
      <c r="BG362" s="210"/>
      <c r="BH362" s="210"/>
      <c r="BI362" s="210"/>
    </row>
    <row r="363" spans="1:61" x14ac:dyDescent="0.25">
      <c r="A363" s="171" t="s">
        <v>91</v>
      </c>
      <c r="B363" s="164"/>
      <c r="C363" s="299" t="s">
        <v>628</v>
      </c>
      <c r="D363" s="166"/>
      <c r="E363" s="168"/>
      <c r="F363" s="167"/>
      <c r="G363" s="168"/>
      <c r="H363" s="271"/>
      <c r="J363" s="171" t="s">
        <v>91</v>
      </c>
      <c r="K363" s="164"/>
      <c r="L363" s="299" t="s">
        <v>628</v>
      </c>
      <c r="M363" s="248"/>
      <c r="N363" s="166"/>
      <c r="O363" s="168"/>
      <c r="P363" s="167"/>
      <c r="Q363" s="168"/>
      <c r="R363" s="271"/>
      <c r="AO363" s="260"/>
      <c r="AP363" s="260"/>
      <c r="AQ363" s="260"/>
      <c r="AR363" s="260"/>
      <c r="AS363" s="260"/>
      <c r="AT363" s="260"/>
      <c r="AU363" s="260"/>
      <c r="AV363" s="260"/>
      <c r="AW363" s="260"/>
      <c r="AX363" s="260"/>
      <c r="AY363" s="260"/>
      <c r="AZ363" s="260" t="s">
        <v>169</v>
      </c>
      <c r="BA363" s="260"/>
      <c r="BB363" s="260"/>
      <c r="BC363" s="260"/>
      <c r="BD363" s="260"/>
      <c r="BE363" s="260"/>
      <c r="BF363" s="260"/>
      <c r="BG363" s="210"/>
      <c r="BH363" s="210"/>
      <c r="BI363" s="210"/>
    </row>
    <row r="364" spans="1:61" x14ac:dyDescent="0.25">
      <c r="A364" s="171" t="s">
        <v>91</v>
      </c>
      <c r="B364" s="164"/>
      <c r="C364" s="299" t="s">
        <v>628</v>
      </c>
      <c r="D364" s="166"/>
      <c r="E364" s="168"/>
      <c r="F364" s="167"/>
      <c r="G364" s="168"/>
      <c r="H364" s="271"/>
      <c r="J364" s="171" t="s">
        <v>91</v>
      </c>
      <c r="K364" s="164"/>
      <c r="L364" s="299" t="s">
        <v>628</v>
      </c>
      <c r="M364" s="248"/>
      <c r="N364" s="166"/>
      <c r="O364" s="168"/>
      <c r="P364" s="167"/>
      <c r="Q364" s="168"/>
      <c r="R364" s="271"/>
      <c r="AO364" s="260"/>
      <c r="AP364" s="260"/>
      <c r="AQ364" s="260"/>
      <c r="AR364" s="260"/>
      <c r="AS364" s="260"/>
      <c r="AT364" s="260"/>
      <c r="AU364" s="260"/>
      <c r="AV364" s="260"/>
      <c r="AW364" s="260"/>
      <c r="AX364" s="260"/>
      <c r="AY364" s="260"/>
      <c r="AZ364" s="260" t="s">
        <v>169</v>
      </c>
      <c r="BA364" s="260"/>
      <c r="BB364" s="260"/>
      <c r="BC364" s="260"/>
      <c r="BD364" s="260"/>
      <c r="BE364" s="260"/>
      <c r="BF364" s="260"/>
      <c r="BG364" s="210"/>
      <c r="BH364" s="210"/>
      <c r="BI364" s="210"/>
    </row>
    <row r="365" spans="1:61" x14ac:dyDescent="0.25">
      <c r="A365" s="171" t="s">
        <v>91</v>
      </c>
      <c r="B365" s="164"/>
      <c r="C365" s="299" t="s">
        <v>628</v>
      </c>
      <c r="D365" s="166"/>
      <c r="E365" s="168"/>
      <c r="F365" s="167"/>
      <c r="G365" s="168"/>
      <c r="H365" s="271"/>
      <c r="J365" s="171" t="s">
        <v>91</v>
      </c>
      <c r="K365" s="164"/>
      <c r="L365" s="299" t="s">
        <v>628</v>
      </c>
      <c r="M365" s="248"/>
      <c r="N365" s="166"/>
      <c r="O365" s="168"/>
      <c r="P365" s="167"/>
      <c r="Q365" s="168"/>
      <c r="R365" s="271"/>
      <c r="AO365" s="260"/>
      <c r="AP365" s="260"/>
      <c r="AQ365" s="260"/>
      <c r="AR365" s="260"/>
      <c r="AS365" s="260"/>
      <c r="AT365" s="260"/>
      <c r="AU365" s="260"/>
      <c r="AV365" s="260"/>
      <c r="AW365" s="260"/>
      <c r="AX365" s="260"/>
      <c r="AY365" s="260"/>
      <c r="AZ365" s="260" t="s">
        <v>169</v>
      </c>
      <c r="BA365" s="260"/>
      <c r="BB365" s="260"/>
      <c r="BC365" s="260"/>
      <c r="BD365" s="260"/>
      <c r="BE365" s="260"/>
      <c r="BF365" s="260"/>
      <c r="BG365" s="210"/>
      <c r="BH365" s="210"/>
      <c r="BI365" s="210"/>
    </row>
    <row r="366" spans="1:61" x14ac:dyDescent="0.25">
      <c r="A366" s="171" t="s">
        <v>91</v>
      </c>
      <c r="B366" s="164"/>
      <c r="C366" s="299" t="s">
        <v>628</v>
      </c>
      <c r="D366" s="166"/>
      <c r="E366" s="168"/>
      <c r="F366" s="167"/>
      <c r="G366" s="168"/>
      <c r="H366" s="271"/>
      <c r="J366" s="171" t="s">
        <v>91</v>
      </c>
      <c r="K366" s="164"/>
      <c r="L366" s="299" t="s">
        <v>628</v>
      </c>
      <c r="M366" s="248"/>
      <c r="N366" s="166"/>
      <c r="O366" s="168"/>
      <c r="P366" s="167"/>
      <c r="Q366" s="168"/>
      <c r="R366" s="271"/>
      <c r="AO366" s="260"/>
      <c r="AP366" s="260"/>
      <c r="AQ366" s="260"/>
      <c r="AR366" s="260"/>
      <c r="AS366" s="260"/>
      <c r="AT366" s="260"/>
      <c r="AU366" s="260"/>
      <c r="AV366" s="260"/>
      <c r="AW366" s="260"/>
      <c r="AX366" s="260"/>
      <c r="AY366" s="260"/>
      <c r="AZ366" s="260" t="s">
        <v>169</v>
      </c>
      <c r="BA366" s="260"/>
      <c r="BB366" s="260"/>
      <c r="BC366" s="260"/>
      <c r="BD366" s="260"/>
      <c r="BE366" s="260"/>
      <c r="BF366" s="260"/>
      <c r="BG366" s="210"/>
      <c r="BH366" s="210"/>
      <c r="BI366" s="210"/>
    </row>
    <row r="367" spans="1:61" x14ac:dyDescent="0.25">
      <c r="A367" s="171" t="s">
        <v>91</v>
      </c>
      <c r="B367" s="164"/>
      <c r="C367" s="299" t="s">
        <v>628</v>
      </c>
      <c r="D367" s="166"/>
      <c r="E367" s="168"/>
      <c r="F367" s="167"/>
      <c r="G367" s="168"/>
      <c r="H367" s="271"/>
      <c r="J367" s="171" t="s">
        <v>91</v>
      </c>
      <c r="K367" s="164"/>
      <c r="L367" s="299" t="s">
        <v>628</v>
      </c>
      <c r="M367" s="248"/>
      <c r="N367" s="166"/>
      <c r="O367" s="168"/>
      <c r="P367" s="167"/>
      <c r="Q367" s="168"/>
      <c r="R367" s="271"/>
      <c r="AO367" s="260"/>
      <c r="AP367" s="260"/>
      <c r="AQ367" s="260"/>
      <c r="AR367" s="260"/>
      <c r="AS367" s="260"/>
      <c r="AT367" s="260"/>
      <c r="AU367" s="260"/>
      <c r="AV367" s="260"/>
      <c r="AW367" s="260"/>
      <c r="AX367" s="260"/>
      <c r="AY367" s="260"/>
      <c r="AZ367" s="260" t="s">
        <v>169</v>
      </c>
      <c r="BA367" s="260"/>
      <c r="BB367" s="260"/>
      <c r="BC367" s="260"/>
      <c r="BD367" s="260"/>
      <c r="BE367" s="260"/>
      <c r="BF367" s="260"/>
      <c r="BG367" s="210"/>
      <c r="BH367" s="210"/>
      <c r="BI367" s="210"/>
    </row>
    <row r="368" spans="1:61" x14ac:dyDescent="0.25">
      <c r="A368" s="171" t="s">
        <v>91</v>
      </c>
      <c r="B368" s="164"/>
      <c r="C368" s="299" t="s">
        <v>628</v>
      </c>
      <c r="D368" s="166"/>
      <c r="E368" s="168"/>
      <c r="F368" s="167"/>
      <c r="G368" s="168"/>
      <c r="H368" s="271"/>
      <c r="J368" s="171" t="s">
        <v>91</v>
      </c>
      <c r="K368" s="164"/>
      <c r="L368" s="299" t="s">
        <v>628</v>
      </c>
      <c r="M368" s="248"/>
      <c r="N368" s="166"/>
      <c r="O368" s="168"/>
      <c r="P368" s="167"/>
      <c r="Q368" s="168"/>
      <c r="R368" s="271"/>
      <c r="AO368" s="260"/>
      <c r="AP368" s="260"/>
      <c r="AQ368" s="260"/>
      <c r="AR368" s="260"/>
      <c r="AS368" s="260"/>
      <c r="AT368" s="260"/>
      <c r="AU368" s="260"/>
      <c r="AV368" s="260"/>
      <c r="AW368" s="260"/>
      <c r="AX368" s="260"/>
      <c r="AY368" s="260"/>
      <c r="AZ368" s="260" t="s">
        <v>169</v>
      </c>
      <c r="BA368" s="260"/>
      <c r="BB368" s="260"/>
      <c r="BC368" s="260"/>
      <c r="BD368" s="260"/>
      <c r="BE368" s="260"/>
      <c r="BF368" s="260"/>
      <c r="BG368" s="210"/>
      <c r="BH368" s="210"/>
      <c r="BI368" s="210"/>
    </row>
    <row r="369" spans="1:61" x14ac:dyDescent="0.25">
      <c r="A369" s="171" t="s">
        <v>91</v>
      </c>
      <c r="B369" s="164"/>
      <c r="C369" s="299" t="s">
        <v>628</v>
      </c>
      <c r="D369" s="166"/>
      <c r="E369" s="168"/>
      <c r="F369" s="167"/>
      <c r="G369" s="168"/>
      <c r="H369" s="271"/>
      <c r="J369" s="171" t="s">
        <v>91</v>
      </c>
      <c r="K369" s="164"/>
      <c r="L369" s="299" t="s">
        <v>628</v>
      </c>
      <c r="M369" s="248"/>
      <c r="N369" s="166"/>
      <c r="O369" s="168"/>
      <c r="P369" s="167"/>
      <c r="Q369" s="168"/>
      <c r="R369" s="271"/>
      <c r="AO369" s="260"/>
      <c r="AP369" s="260"/>
      <c r="AQ369" s="260"/>
      <c r="AR369" s="260"/>
      <c r="AS369" s="260"/>
      <c r="AT369" s="260"/>
      <c r="AU369" s="260"/>
      <c r="AV369" s="260"/>
      <c r="AW369" s="260"/>
      <c r="AX369" s="260"/>
      <c r="AY369" s="260"/>
      <c r="AZ369" s="260" t="s">
        <v>169</v>
      </c>
      <c r="BA369" s="260"/>
      <c r="BB369" s="260"/>
      <c r="BC369" s="260"/>
      <c r="BD369" s="260"/>
      <c r="BE369" s="260"/>
      <c r="BF369" s="260"/>
      <c r="BG369" s="210"/>
      <c r="BH369" s="210"/>
      <c r="BI369" s="210"/>
    </row>
    <row r="370" spans="1:61" x14ac:dyDescent="0.25">
      <c r="A370" s="171" t="s">
        <v>91</v>
      </c>
      <c r="B370" s="164"/>
      <c r="C370" s="299" t="s">
        <v>628</v>
      </c>
      <c r="D370" s="166"/>
      <c r="E370" s="168"/>
      <c r="F370" s="167"/>
      <c r="G370" s="168"/>
      <c r="H370" s="271"/>
      <c r="J370" s="171" t="s">
        <v>91</v>
      </c>
      <c r="K370" s="164"/>
      <c r="L370" s="299" t="s">
        <v>628</v>
      </c>
      <c r="M370" s="248"/>
      <c r="N370" s="166"/>
      <c r="O370" s="168"/>
      <c r="P370" s="167"/>
      <c r="Q370" s="168"/>
      <c r="R370" s="271"/>
      <c r="AO370" s="260"/>
      <c r="AP370" s="260"/>
      <c r="AQ370" s="260"/>
      <c r="AR370" s="260"/>
      <c r="AS370" s="260"/>
      <c r="AT370" s="260"/>
      <c r="AU370" s="260"/>
      <c r="AV370" s="260"/>
      <c r="AW370" s="260"/>
      <c r="AX370" s="260"/>
      <c r="AY370" s="260"/>
      <c r="AZ370" s="260" t="s">
        <v>169</v>
      </c>
      <c r="BA370" s="260"/>
      <c r="BB370" s="260"/>
      <c r="BC370" s="260"/>
      <c r="BD370" s="260"/>
      <c r="BE370" s="260"/>
      <c r="BF370" s="260"/>
      <c r="BG370" s="210"/>
      <c r="BH370" s="210"/>
      <c r="BI370" s="210"/>
    </row>
    <row r="371" spans="1:61" x14ac:dyDescent="0.25">
      <c r="A371" s="171" t="s">
        <v>91</v>
      </c>
      <c r="B371" s="164"/>
      <c r="C371" s="299" t="s">
        <v>628</v>
      </c>
      <c r="D371" s="166"/>
      <c r="E371" s="168"/>
      <c r="F371" s="167"/>
      <c r="G371" s="168"/>
      <c r="H371" s="271"/>
      <c r="J371" s="171" t="s">
        <v>91</v>
      </c>
      <c r="K371" s="164"/>
      <c r="L371" s="299" t="s">
        <v>628</v>
      </c>
      <c r="M371" s="248"/>
      <c r="N371" s="166"/>
      <c r="O371" s="168"/>
      <c r="P371" s="167"/>
      <c r="Q371" s="168"/>
      <c r="R371" s="271"/>
      <c r="AO371" s="260"/>
      <c r="AP371" s="260"/>
      <c r="AQ371" s="260"/>
      <c r="AR371" s="260"/>
      <c r="AS371" s="260"/>
      <c r="AT371" s="260"/>
      <c r="AU371" s="260"/>
      <c r="AV371" s="260"/>
      <c r="AW371" s="260"/>
      <c r="AX371" s="260"/>
      <c r="AY371" s="260"/>
      <c r="AZ371" s="260" t="s">
        <v>169</v>
      </c>
      <c r="BA371" s="260"/>
      <c r="BB371" s="260"/>
      <c r="BC371" s="260"/>
      <c r="BD371" s="260"/>
      <c r="BE371" s="260"/>
      <c r="BF371" s="260"/>
      <c r="BG371" s="210"/>
      <c r="BH371" s="210"/>
      <c r="BI371" s="210"/>
    </row>
    <row r="372" spans="1:61" x14ac:dyDescent="0.25">
      <c r="A372" s="171" t="s">
        <v>91</v>
      </c>
      <c r="B372" s="164"/>
      <c r="C372" s="299" t="s">
        <v>628</v>
      </c>
      <c r="D372" s="166"/>
      <c r="E372" s="168"/>
      <c r="F372" s="167"/>
      <c r="G372" s="168"/>
      <c r="H372" s="271"/>
      <c r="J372" s="171" t="s">
        <v>91</v>
      </c>
      <c r="K372" s="164"/>
      <c r="L372" s="299" t="s">
        <v>628</v>
      </c>
      <c r="M372" s="248"/>
      <c r="N372" s="166"/>
      <c r="O372" s="168"/>
      <c r="P372" s="167"/>
      <c r="Q372" s="168"/>
      <c r="R372" s="271"/>
      <c r="AO372" s="260"/>
      <c r="AP372" s="260"/>
      <c r="AQ372" s="260"/>
      <c r="AR372" s="260"/>
      <c r="AS372" s="260"/>
      <c r="AT372" s="260"/>
      <c r="AU372" s="260"/>
      <c r="AV372" s="260"/>
      <c r="AW372" s="260"/>
      <c r="AX372" s="260"/>
      <c r="AY372" s="260"/>
      <c r="AZ372" s="260" t="s">
        <v>169</v>
      </c>
      <c r="BA372" s="260"/>
      <c r="BB372" s="260"/>
      <c r="BC372" s="260"/>
      <c r="BD372" s="260"/>
      <c r="BE372" s="260"/>
      <c r="BF372" s="260"/>
      <c r="BG372" s="210"/>
      <c r="BH372" s="210"/>
      <c r="BI372" s="210"/>
    </row>
    <row r="373" spans="1:61" x14ac:dyDescent="0.25">
      <c r="A373" s="171" t="s">
        <v>91</v>
      </c>
      <c r="B373" s="164"/>
      <c r="C373" s="299" t="s">
        <v>628</v>
      </c>
      <c r="D373" s="166"/>
      <c r="E373" s="168"/>
      <c r="F373" s="167"/>
      <c r="G373" s="168"/>
      <c r="H373" s="271"/>
      <c r="J373" s="171" t="s">
        <v>91</v>
      </c>
      <c r="K373" s="164"/>
      <c r="L373" s="299" t="s">
        <v>628</v>
      </c>
      <c r="M373" s="248"/>
      <c r="N373" s="166"/>
      <c r="O373" s="168"/>
      <c r="P373" s="167"/>
      <c r="Q373" s="168"/>
      <c r="R373" s="271"/>
      <c r="AO373" s="260"/>
      <c r="AP373" s="260"/>
      <c r="AQ373" s="260"/>
      <c r="AR373" s="260"/>
      <c r="AS373" s="260"/>
      <c r="AT373" s="260"/>
      <c r="AU373" s="260"/>
      <c r="AV373" s="260"/>
      <c r="AW373" s="260"/>
      <c r="AX373" s="260"/>
      <c r="AY373" s="260"/>
      <c r="AZ373" s="260" t="s">
        <v>169</v>
      </c>
      <c r="BA373" s="260"/>
      <c r="BB373" s="260"/>
      <c r="BC373" s="260"/>
      <c r="BD373" s="260"/>
      <c r="BE373" s="260"/>
      <c r="BF373" s="260"/>
      <c r="BG373" s="210"/>
      <c r="BH373" s="210"/>
      <c r="BI373" s="210"/>
    </row>
    <row r="374" spans="1:61" x14ac:dyDescent="0.25">
      <c r="A374" s="171" t="s">
        <v>91</v>
      </c>
      <c r="B374" s="164"/>
      <c r="C374" s="299" t="s">
        <v>628</v>
      </c>
      <c r="D374" s="166"/>
      <c r="E374" s="168"/>
      <c r="F374" s="167"/>
      <c r="G374" s="168"/>
      <c r="H374" s="271"/>
      <c r="J374" s="171" t="s">
        <v>91</v>
      </c>
      <c r="K374" s="164"/>
      <c r="L374" s="299" t="s">
        <v>628</v>
      </c>
      <c r="M374" s="248"/>
      <c r="N374" s="166"/>
      <c r="O374" s="168"/>
      <c r="P374" s="167"/>
      <c r="Q374" s="168"/>
      <c r="R374" s="271"/>
      <c r="AO374" s="260"/>
      <c r="AP374" s="260"/>
      <c r="AQ374" s="260"/>
      <c r="AR374" s="260"/>
      <c r="AS374" s="260"/>
      <c r="AT374" s="260"/>
      <c r="AU374" s="260"/>
      <c r="AV374" s="260"/>
      <c r="AW374" s="260"/>
      <c r="AX374" s="260"/>
      <c r="AY374" s="260"/>
      <c r="AZ374" s="260" t="s">
        <v>169</v>
      </c>
      <c r="BA374" s="260"/>
      <c r="BB374" s="260"/>
      <c r="BC374" s="260"/>
      <c r="BD374" s="260"/>
      <c r="BE374" s="260"/>
      <c r="BF374" s="260"/>
      <c r="BG374" s="210"/>
      <c r="BH374" s="210"/>
      <c r="BI374" s="210"/>
    </row>
    <row r="375" spans="1:61" x14ac:dyDescent="0.25">
      <c r="A375" s="171" t="s">
        <v>91</v>
      </c>
      <c r="B375" s="164"/>
      <c r="C375" s="299" t="s">
        <v>628</v>
      </c>
      <c r="D375" s="166"/>
      <c r="E375" s="168"/>
      <c r="F375" s="167"/>
      <c r="G375" s="168"/>
      <c r="H375" s="271"/>
      <c r="J375" s="171" t="s">
        <v>91</v>
      </c>
      <c r="K375" s="164"/>
      <c r="L375" s="299" t="s">
        <v>628</v>
      </c>
      <c r="M375" s="248"/>
      <c r="N375" s="166"/>
      <c r="O375" s="168"/>
      <c r="P375" s="167"/>
      <c r="Q375" s="168"/>
      <c r="R375" s="271"/>
      <c r="AO375" s="260"/>
      <c r="AP375" s="260"/>
      <c r="AQ375" s="260"/>
      <c r="AR375" s="260"/>
      <c r="AS375" s="260"/>
      <c r="AT375" s="260"/>
      <c r="AU375" s="260"/>
      <c r="AV375" s="260"/>
      <c r="AW375" s="260"/>
      <c r="AX375" s="260"/>
      <c r="AY375" s="260"/>
      <c r="AZ375" s="260" t="s">
        <v>169</v>
      </c>
      <c r="BA375" s="260"/>
      <c r="BB375" s="260"/>
      <c r="BC375" s="260"/>
      <c r="BD375" s="260"/>
      <c r="BE375" s="260"/>
      <c r="BF375" s="260"/>
      <c r="BG375" s="210"/>
      <c r="BH375" s="210"/>
      <c r="BI375" s="210"/>
    </row>
    <row r="376" spans="1:61" x14ac:dyDescent="0.25">
      <c r="A376" s="171" t="s">
        <v>91</v>
      </c>
      <c r="B376" s="164"/>
      <c r="C376" s="299" t="s">
        <v>628</v>
      </c>
      <c r="D376" s="166"/>
      <c r="E376" s="168"/>
      <c r="F376" s="167"/>
      <c r="G376" s="168"/>
      <c r="H376" s="271"/>
      <c r="J376" s="171" t="s">
        <v>91</v>
      </c>
      <c r="K376" s="164"/>
      <c r="L376" s="299" t="s">
        <v>628</v>
      </c>
      <c r="M376" s="248"/>
      <c r="N376" s="166"/>
      <c r="O376" s="168"/>
      <c r="P376" s="167"/>
      <c r="Q376" s="168"/>
      <c r="R376" s="271"/>
      <c r="AO376" s="260"/>
      <c r="AP376" s="260"/>
      <c r="AQ376" s="260"/>
      <c r="AR376" s="260"/>
      <c r="AS376" s="260"/>
      <c r="AT376" s="260"/>
      <c r="AU376" s="260"/>
      <c r="AV376" s="260"/>
      <c r="AW376" s="260"/>
      <c r="AX376" s="260"/>
      <c r="AY376" s="260"/>
      <c r="AZ376" s="260" t="s">
        <v>169</v>
      </c>
      <c r="BA376" s="260"/>
      <c r="BB376" s="260"/>
      <c r="BC376" s="260"/>
      <c r="BD376" s="260"/>
      <c r="BE376" s="260"/>
      <c r="BF376" s="260"/>
      <c r="BG376" s="210"/>
      <c r="BH376" s="210"/>
      <c r="BI376" s="210"/>
    </row>
    <row r="377" spans="1:61" x14ac:dyDescent="0.25">
      <c r="A377" s="171" t="s">
        <v>91</v>
      </c>
      <c r="B377" s="164"/>
      <c r="C377" s="299" t="s">
        <v>628</v>
      </c>
      <c r="D377" s="166"/>
      <c r="E377" s="168"/>
      <c r="F377" s="167"/>
      <c r="G377" s="168"/>
      <c r="H377" s="271"/>
      <c r="J377" s="171" t="s">
        <v>91</v>
      </c>
      <c r="K377" s="164"/>
      <c r="L377" s="299" t="s">
        <v>628</v>
      </c>
      <c r="M377" s="248"/>
      <c r="N377" s="166"/>
      <c r="O377" s="168"/>
      <c r="P377" s="167"/>
      <c r="Q377" s="168"/>
      <c r="R377" s="271"/>
      <c r="AO377" s="260"/>
      <c r="AP377" s="260"/>
      <c r="AQ377" s="260"/>
      <c r="AR377" s="260"/>
      <c r="AS377" s="260"/>
      <c r="AT377" s="260"/>
      <c r="AU377" s="260"/>
      <c r="AV377" s="260"/>
      <c r="AW377" s="260"/>
      <c r="AX377" s="260"/>
      <c r="AY377" s="260"/>
      <c r="AZ377" s="260" t="s">
        <v>169</v>
      </c>
      <c r="BA377" s="260"/>
      <c r="BB377" s="260"/>
      <c r="BC377" s="260"/>
      <c r="BD377" s="260"/>
      <c r="BE377" s="260"/>
      <c r="BF377" s="260"/>
      <c r="BG377" s="210"/>
      <c r="BH377" s="210"/>
      <c r="BI377" s="210"/>
    </row>
    <row r="378" spans="1:61" x14ac:dyDescent="0.25">
      <c r="A378" s="171" t="s">
        <v>91</v>
      </c>
      <c r="B378" s="164"/>
      <c r="C378" s="299" t="s">
        <v>628</v>
      </c>
      <c r="D378" s="166"/>
      <c r="E378" s="168"/>
      <c r="F378" s="167"/>
      <c r="G378" s="168"/>
      <c r="H378" s="271"/>
      <c r="J378" s="171" t="s">
        <v>91</v>
      </c>
      <c r="K378" s="164"/>
      <c r="L378" s="299" t="s">
        <v>628</v>
      </c>
      <c r="M378" s="248"/>
      <c r="N378" s="166"/>
      <c r="O378" s="168"/>
      <c r="P378" s="167"/>
      <c r="Q378" s="168"/>
      <c r="R378" s="271"/>
      <c r="AO378" s="260"/>
      <c r="AP378" s="260"/>
      <c r="AQ378" s="260"/>
      <c r="AR378" s="260"/>
      <c r="AS378" s="260"/>
      <c r="AT378" s="260"/>
      <c r="AU378" s="260"/>
      <c r="AV378" s="260"/>
      <c r="AW378" s="260"/>
      <c r="AX378" s="260"/>
      <c r="AY378" s="260"/>
      <c r="AZ378" s="260" t="s">
        <v>169</v>
      </c>
      <c r="BA378" s="260"/>
      <c r="BB378" s="260"/>
      <c r="BC378" s="260"/>
      <c r="BD378" s="260"/>
      <c r="BE378" s="260"/>
      <c r="BF378" s="260"/>
      <c r="BG378" s="210"/>
      <c r="BH378" s="210"/>
      <c r="BI378" s="210"/>
    </row>
    <row r="379" spans="1:61" x14ac:dyDescent="0.25">
      <c r="A379" s="171" t="s">
        <v>91</v>
      </c>
      <c r="B379" s="164"/>
      <c r="C379" s="299" t="s">
        <v>628</v>
      </c>
      <c r="D379" s="166"/>
      <c r="E379" s="168"/>
      <c r="F379" s="167"/>
      <c r="G379" s="168"/>
      <c r="H379" s="271"/>
      <c r="J379" s="171" t="s">
        <v>91</v>
      </c>
      <c r="K379" s="164"/>
      <c r="L379" s="299" t="s">
        <v>628</v>
      </c>
      <c r="M379" s="248"/>
      <c r="N379" s="166"/>
      <c r="O379" s="168"/>
      <c r="P379" s="167"/>
      <c r="Q379" s="168"/>
      <c r="R379" s="271"/>
      <c r="AO379" s="260"/>
      <c r="AP379" s="260"/>
      <c r="AQ379" s="260"/>
      <c r="AR379" s="260"/>
      <c r="AS379" s="260"/>
      <c r="AT379" s="260"/>
      <c r="AU379" s="260"/>
      <c r="AV379" s="260"/>
      <c r="AW379" s="260"/>
      <c r="AX379" s="260"/>
      <c r="AY379" s="260"/>
      <c r="AZ379" s="260" t="s">
        <v>169</v>
      </c>
      <c r="BA379" s="260"/>
      <c r="BB379" s="260"/>
      <c r="BC379" s="260"/>
      <c r="BD379" s="260"/>
      <c r="BE379" s="260"/>
      <c r="BF379" s="260"/>
      <c r="BG379" s="210"/>
      <c r="BH379" s="210"/>
      <c r="BI379" s="210"/>
    </row>
    <row r="380" spans="1:61" x14ac:dyDescent="0.25">
      <c r="A380" s="171" t="s">
        <v>91</v>
      </c>
      <c r="B380" s="164"/>
      <c r="C380" s="299" t="s">
        <v>628</v>
      </c>
      <c r="D380" s="166"/>
      <c r="E380" s="168"/>
      <c r="F380" s="167"/>
      <c r="G380" s="168"/>
      <c r="H380" s="271"/>
      <c r="J380" s="171" t="s">
        <v>91</v>
      </c>
      <c r="K380" s="164"/>
      <c r="L380" s="299" t="s">
        <v>628</v>
      </c>
      <c r="M380" s="248"/>
      <c r="N380" s="166"/>
      <c r="O380" s="168"/>
      <c r="P380" s="167"/>
      <c r="Q380" s="168"/>
      <c r="R380" s="271"/>
      <c r="AO380" s="260"/>
      <c r="AP380" s="260"/>
      <c r="AQ380" s="260"/>
      <c r="AR380" s="260"/>
      <c r="AS380" s="260"/>
      <c r="AT380" s="260"/>
      <c r="AU380" s="260"/>
      <c r="AV380" s="260"/>
      <c r="AW380" s="260"/>
      <c r="AX380" s="260"/>
      <c r="AY380" s="260"/>
      <c r="AZ380" s="260" t="s">
        <v>169</v>
      </c>
      <c r="BA380" s="260"/>
      <c r="BB380" s="260"/>
      <c r="BC380" s="260"/>
      <c r="BD380" s="260"/>
      <c r="BE380" s="260"/>
      <c r="BF380" s="260"/>
      <c r="BG380" s="210"/>
      <c r="BH380" s="210"/>
      <c r="BI380" s="210"/>
    </row>
    <row r="381" spans="1:61" x14ac:dyDescent="0.25">
      <c r="A381" s="171" t="s">
        <v>91</v>
      </c>
      <c r="B381" s="164"/>
      <c r="C381" s="299" t="s">
        <v>628</v>
      </c>
      <c r="D381" s="166"/>
      <c r="E381" s="168"/>
      <c r="F381" s="167"/>
      <c r="G381" s="168"/>
      <c r="H381" s="271"/>
      <c r="J381" s="171" t="s">
        <v>91</v>
      </c>
      <c r="K381" s="164"/>
      <c r="L381" s="299" t="s">
        <v>628</v>
      </c>
      <c r="M381" s="248"/>
      <c r="N381" s="166"/>
      <c r="O381" s="168"/>
      <c r="P381" s="167"/>
      <c r="Q381" s="168"/>
      <c r="R381" s="271"/>
      <c r="AO381" s="260"/>
      <c r="AP381" s="260"/>
      <c r="AQ381" s="260"/>
      <c r="AR381" s="260"/>
      <c r="AS381" s="260"/>
      <c r="AT381" s="260"/>
      <c r="AU381" s="260"/>
      <c r="AV381" s="260"/>
      <c r="AW381" s="260"/>
      <c r="AX381" s="260"/>
      <c r="AY381" s="260"/>
      <c r="AZ381" s="260" t="s">
        <v>169</v>
      </c>
      <c r="BA381" s="260"/>
      <c r="BB381" s="260"/>
      <c r="BC381" s="260"/>
      <c r="BD381" s="260"/>
      <c r="BE381" s="260"/>
      <c r="BF381" s="260"/>
      <c r="BG381" s="210"/>
      <c r="BH381" s="210"/>
      <c r="BI381" s="210"/>
    </row>
    <row r="382" spans="1:61" x14ac:dyDescent="0.25">
      <c r="A382" s="171" t="s">
        <v>91</v>
      </c>
      <c r="B382" s="164"/>
      <c r="C382" s="299" t="s">
        <v>628</v>
      </c>
      <c r="D382" s="166"/>
      <c r="E382" s="168"/>
      <c r="F382" s="167"/>
      <c r="G382" s="168"/>
      <c r="H382" s="271"/>
      <c r="J382" s="171" t="s">
        <v>91</v>
      </c>
      <c r="K382" s="164"/>
      <c r="L382" s="299" t="s">
        <v>628</v>
      </c>
      <c r="M382" s="248"/>
      <c r="N382" s="166"/>
      <c r="O382" s="168"/>
      <c r="P382" s="167"/>
      <c r="Q382" s="168"/>
      <c r="R382" s="271"/>
      <c r="AO382" s="260"/>
      <c r="AP382" s="260"/>
      <c r="AQ382" s="260"/>
      <c r="AR382" s="260"/>
      <c r="AS382" s="260"/>
      <c r="AT382" s="260"/>
      <c r="AU382" s="260"/>
      <c r="AV382" s="260"/>
      <c r="AW382" s="260"/>
      <c r="AX382" s="260"/>
      <c r="AY382" s="260"/>
      <c r="AZ382" s="260" t="s">
        <v>169</v>
      </c>
      <c r="BA382" s="260"/>
      <c r="BB382" s="260"/>
      <c r="BC382" s="260"/>
      <c r="BD382" s="260"/>
      <c r="BE382" s="260"/>
      <c r="BF382" s="260"/>
      <c r="BG382" s="210"/>
      <c r="BH382" s="210"/>
      <c r="BI382" s="210"/>
    </row>
    <row r="383" spans="1:61" x14ac:dyDescent="0.25">
      <c r="A383" s="171" t="s">
        <v>91</v>
      </c>
      <c r="B383" s="164"/>
      <c r="C383" s="299" t="s">
        <v>628</v>
      </c>
      <c r="D383" s="166"/>
      <c r="E383" s="168"/>
      <c r="F383" s="167"/>
      <c r="G383" s="168"/>
      <c r="H383" s="271"/>
      <c r="J383" s="171" t="s">
        <v>91</v>
      </c>
      <c r="K383" s="164"/>
      <c r="L383" s="299" t="s">
        <v>628</v>
      </c>
      <c r="M383" s="248"/>
      <c r="N383" s="166"/>
      <c r="O383" s="168"/>
      <c r="P383" s="167"/>
      <c r="Q383" s="168"/>
      <c r="R383" s="271"/>
      <c r="AO383" s="260"/>
      <c r="AP383" s="260"/>
      <c r="AQ383" s="260"/>
      <c r="AR383" s="260"/>
      <c r="AS383" s="260"/>
      <c r="AT383" s="260"/>
      <c r="AU383" s="260"/>
      <c r="AV383" s="260"/>
      <c r="AW383" s="260"/>
      <c r="AX383" s="260"/>
      <c r="AY383" s="260"/>
      <c r="AZ383" s="260" t="s">
        <v>169</v>
      </c>
      <c r="BA383" s="260"/>
      <c r="BB383" s="260"/>
      <c r="BC383" s="260"/>
      <c r="BD383" s="260"/>
      <c r="BE383" s="260"/>
      <c r="BF383" s="260"/>
      <c r="BG383" s="210"/>
      <c r="BH383" s="210"/>
      <c r="BI383" s="210"/>
    </row>
    <row r="384" spans="1:61" x14ac:dyDescent="0.25">
      <c r="A384" s="171" t="s">
        <v>91</v>
      </c>
      <c r="B384" s="164"/>
      <c r="C384" s="299" t="s">
        <v>628</v>
      </c>
      <c r="D384" s="166"/>
      <c r="E384" s="168"/>
      <c r="F384" s="167"/>
      <c r="G384" s="168"/>
      <c r="H384" s="271"/>
      <c r="J384" s="171" t="s">
        <v>91</v>
      </c>
      <c r="K384" s="164"/>
      <c r="L384" s="299" t="s">
        <v>628</v>
      </c>
      <c r="M384" s="248"/>
      <c r="N384" s="166"/>
      <c r="O384" s="168"/>
      <c r="P384" s="167"/>
      <c r="Q384" s="168"/>
      <c r="R384" s="271"/>
      <c r="AO384" s="260"/>
      <c r="AP384" s="260"/>
      <c r="AQ384" s="260"/>
      <c r="AR384" s="260"/>
      <c r="AS384" s="260"/>
      <c r="AT384" s="260"/>
      <c r="AU384" s="260"/>
      <c r="AV384" s="260"/>
      <c r="AW384" s="260"/>
      <c r="AX384" s="260"/>
      <c r="AY384" s="260"/>
      <c r="AZ384" s="260" t="s">
        <v>169</v>
      </c>
      <c r="BA384" s="260"/>
      <c r="BB384" s="260"/>
      <c r="BC384" s="260"/>
      <c r="BD384" s="260"/>
      <c r="BE384" s="260"/>
      <c r="BF384" s="260"/>
      <c r="BG384" s="210"/>
      <c r="BH384" s="210"/>
      <c r="BI384" s="210"/>
    </row>
    <row r="385" spans="1:61" x14ac:dyDescent="0.25">
      <c r="A385" s="171" t="s">
        <v>91</v>
      </c>
      <c r="B385" s="164"/>
      <c r="C385" s="299" t="s">
        <v>628</v>
      </c>
      <c r="D385" s="166"/>
      <c r="E385" s="168"/>
      <c r="F385" s="167"/>
      <c r="G385" s="168"/>
      <c r="H385" s="271"/>
      <c r="J385" s="171" t="s">
        <v>91</v>
      </c>
      <c r="K385" s="164"/>
      <c r="L385" s="299" t="s">
        <v>628</v>
      </c>
      <c r="M385" s="248"/>
      <c r="N385" s="166"/>
      <c r="O385" s="168"/>
      <c r="P385" s="167"/>
      <c r="Q385" s="168"/>
      <c r="R385" s="271"/>
      <c r="AO385" s="260"/>
      <c r="AP385" s="260"/>
      <c r="AQ385" s="260"/>
      <c r="AR385" s="260"/>
      <c r="AS385" s="260"/>
      <c r="AT385" s="260"/>
      <c r="AU385" s="260"/>
      <c r="AV385" s="260"/>
      <c r="AW385" s="260"/>
      <c r="AX385" s="260"/>
      <c r="AY385" s="260"/>
      <c r="AZ385" s="260" t="s">
        <v>169</v>
      </c>
      <c r="BA385" s="260"/>
      <c r="BB385" s="260"/>
      <c r="BC385" s="260"/>
      <c r="BD385" s="260"/>
      <c r="BE385" s="260"/>
      <c r="BF385" s="260"/>
      <c r="BG385" s="210"/>
      <c r="BH385" s="210"/>
      <c r="BI385" s="210"/>
    </row>
    <row r="386" spans="1:61" x14ac:dyDescent="0.25">
      <c r="A386" s="171" t="s">
        <v>91</v>
      </c>
      <c r="B386" s="164"/>
      <c r="C386" s="299" t="s">
        <v>628</v>
      </c>
      <c r="D386" s="166"/>
      <c r="E386" s="168"/>
      <c r="F386" s="167"/>
      <c r="G386" s="168"/>
      <c r="H386" s="271"/>
      <c r="J386" s="171" t="s">
        <v>91</v>
      </c>
      <c r="K386" s="164"/>
      <c r="L386" s="299" t="s">
        <v>628</v>
      </c>
      <c r="M386" s="248"/>
      <c r="N386" s="166"/>
      <c r="O386" s="168"/>
      <c r="P386" s="167"/>
      <c r="Q386" s="168"/>
      <c r="R386" s="271"/>
      <c r="AO386" s="260"/>
      <c r="AP386" s="260"/>
      <c r="AQ386" s="260"/>
      <c r="AR386" s="260"/>
      <c r="AS386" s="260"/>
      <c r="AT386" s="260"/>
      <c r="AU386" s="260"/>
      <c r="AV386" s="260"/>
      <c r="AW386" s="260"/>
      <c r="AX386" s="260"/>
      <c r="AY386" s="260"/>
      <c r="AZ386" s="260" t="s">
        <v>169</v>
      </c>
      <c r="BA386" s="260"/>
      <c r="BB386" s="260"/>
      <c r="BC386" s="260"/>
      <c r="BD386" s="260"/>
      <c r="BE386" s="260"/>
      <c r="BF386" s="260"/>
      <c r="BG386" s="210"/>
      <c r="BH386" s="210"/>
      <c r="BI386" s="210"/>
    </row>
    <row r="387" spans="1:61" x14ac:dyDescent="0.25">
      <c r="A387" s="171" t="s">
        <v>91</v>
      </c>
      <c r="B387" s="164"/>
      <c r="C387" s="299" t="s">
        <v>628</v>
      </c>
      <c r="D387" s="166"/>
      <c r="E387" s="168"/>
      <c r="F387" s="167"/>
      <c r="G387" s="168"/>
      <c r="H387" s="271"/>
      <c r="J387" s="171" t="s">
        <v>91</v>
      </c>
      <c r="K387" s="164"/>
      <c r="L387" s="299" t="s">
        <v>628</v>
      </c>
      <c r="M387" s="248"/>
      <c r="N387" s="166"/>
      <c r="O387" s="168"/>
      <c r="P387" s="167"/>
      <c r="Q387" s="168"/>
      <c r="R387" s="271"/>
      <c r="AO387" s="260"/>
      <c r="AP387" s="260"/>
      <c r="AQ387" s="260"/>
      <c r="AR387" s="260"/>
      <c r="AS387" s="260"/>
      <c r="AT387" s="260"/>
      <c r="AU387" s="260"/>
      <c r="AV387" s="260"/>
      <c r="AW387" s="260"/>
      <c r="AX387" s="260"/>
      <c r="AY387" s="260"/>
      <c r="AZ387" s="260" t="s">
        <v>169</v>
      </c>
      <c r="BA387" s="260"/>
      <c r="BB387" s="260"/>
      <c r="BC387" s="260"/>
      <c r="BD387" s="260"/>
      <c r="BE387" s="260"/>
      <c r="BF387" s="260"/>
      <c r="BG387" s="210"/>
      <c r="BH387" s="210"/>
      <c r="BI387" s="210"/>
    </row>
    <row r="388" spans="1:61" x14ac:dyDescent="0.25">
      <c r="A388" s="171" t="s">
        <v>91</v>
      </c>
      <c r="B388" s="164"/>
      <c r="C388" s="299" t="s">
        <v>628</v>
      </c>
      <c r="D388" s="166"/>
      <c r="E388" s="168"/>
      <c r="F388" s="167"/>
      <c r="G388" s="168"/>
      <c r="H388" s="271"/>
      <c r="J388" s="171" t="s">
        <v>91</v>
      </c>
      <c r="K388" s="164"/>
      <c r="L388" s="299" t="s">
        <v>628</v>
      </c>
      <c r="M388" s="248"/>
      <c r="N388" s="166"/>
      <c r="O388" s="168"/>
      <c r="P388" s="167"/>
      <c r="Q388" s="168"/>
      <c r="R388" s="271"/>
      <c r="AO388" s="260"/>
      <c r="AP388" s="260"/>
      <c r="AQ388" s="260"/>
      <c r="AR388" s="260"/>
      <c r="AS388" s="260"/>
      <c r="AT388" s="260"/>
      <c r="AU388" s="260"/>
      <c r="AV388" s="260"/>
      <c r="AW388" s="260"/>
      <c r="AX388" s="260"/>
      <c r="AY388" s="260"/>
      <c r="AZ388" s="260" t="s">
        <v>169</v>
      </c>
      <c r="BA388" s="260"/>
      <c r="BB388" s="260"/>
      <c r="BC388" s="260"/>
      <c r="BD388" s="260"/>
      <c r="BE388" s="260"/>
      <c r="BF388" s="260"/>
      <c r="BG388" s="210"/>
      <c r="BH388" s="210"/>
      <c r="BI388" s="210"/>
    </row>
    <row r="389" spans="1:61" x14ac:dyDescent="0.25">
      <c r="A389" s="171" t="s">
        <v>91</v>
      </c>
      <c r="B389" s="164"/>
      <c r="C389" s="299" t="s">
        <v>628</v>
      </c>
      <c r="D389" s="166"/>
      <c r="E389" s="168"/>
      <c r="F389" s="167"/>
      <c r="G389" s="168"/>
      <c r="H389" s="271"/>
      <c r="J389" s="171" t="s">
        <v>91</v>
      </c>
      <c r="K389" s="164"/>
      <c r="L389" s="299" t="s">
        <v>628</v>
      </c>
      <c r="M389" s="248"/>
      <c r="N389" s="166"/>
      <c r="O389" s="168"/>
      <c r="P389" s="167"/>
      <c r="Q389" s="168"/>
      <c r="R389" s="271"/>
      <c r="AO389" s="260"/>
      <c r="AP389" s="260"/>
      <c r="AQ389" s="260"/>
      <c r="AR389" s="260"/>
      <c r="AS389" s="260"/>
      <c r="AT389" s="260"/>
      <c r="AU389" s="260"/>
      <c r="AV389" s="260"/>
      <c r="AW389" s="260"/>
      <c r="AX389" s="260"/>
      <c r="AY389" s="260"/>
      <c r="AZ389" s="260" t="s">
        <v>169</v>
      </c>
      <c r="BA389" s="260"/>
      <c r="BB389" s="260"/>
      <c r="BC389" s="260"/>
      <c r="BD389" s="260"/>
      <c r="BE389" s="260"/>
      <c r="BF389" s="260"/>
      <c r="BG389" s="210"/>
      <c r="BH389" s="210"/>
      <c r="BI389" s="210"/>
    </row>
    <row r="390" spans="1:61" x14ac:dyDescent="0.25">
      <c r="A390" s="171" t="s">
        <v>91</v>
      </c>
      <c r="B390" s="164"/>
      <c r="C390" s="299" t="s">
        <v>628</v>
      </c>
      <c r="D390" s="166"/>
      <c r="E390" s="168"/>
      <c r="F390" s="167"/>
      <c r="G390" s="168"/>
      <c r="H390" s="271"/>
      <c r="J390" s="171" t="s">
        <v>91</v>
      </c>
      <c r="K390" s="164"/>
      <c r="L390" s="299" t="s">
        <v>628</v>
      </c>
      <c r="M390" s="248"/>
      <c r="N390" s="166"/>
      <c r="O390" s="168"/>
      <c r="P390" s="167"/>
      <c r="Q390" s="168"/>
      <c r="R390" s="271"/>
      <c r="AO390" s="260"/>
      <c r="AP390" s="260"/>
      <c r="AQ390" s="260"/>
      <c r="AR390" s="260"/>
      <c r="AS390" s="260"/>
      <c r="AT390" s="260"/>
      <c r="AU390" s="260"/>
      <c r="AV390" s="260"/>
      <c r="AW390" s="260"/>
      <c r="AX390" s="260"/>
      <c r="AY390" s="260"/>
      <c r="AZ390" s="260" t="s">
        <v>169</v>
      </c>
      <c r="BA390" s="260"/>
      <c r="BB390" s="260"/>
      <c r="BC390" s="260"/>
      <c r="BD390" s="260"/>
      <c r="BE390" s="260"/>
      <c r="BF390" s="260"/>
      <c r="BG390" s="210"/>
      <c r="BH390" s="210"/>
      <c r="BI390" s="210"/>
    </row>
    <row r="391" spans="1:61" x14ac:dyDescent="0.25">
      <c r="A391" s="171" t="s">
        <v>91</v>
      </c>
      <c r="B391" s="164"/>
      <c r="C391" s="299" t="s">
        <v>628</v>
      </c>
      <c r="D391" s="166"/>
      <c r="E391" s="168"/>
      <c r="F391" s="167"/>
      <c r="G391" s="168"/>
      <c r="H391" s="271"/>
      <c r="J391" s="171" t="s">
        <v>91</v>
      </c>
      <c r="K391" s="164"/>
      <c r="L391" s="299" t="s">
        <v>628</v>
      </c>
      <c r="M391" s="248"/>
      <c r="N391" s="166"/>
      <c r="O391" s="168"/>
      <c r="P391" s="167"/>
      <c r="Q391" s="168"/>
      <c r="R391" s="271"/>
      <c r="AO391" s="260"/>
      <c r="AP391" s="260"/>
      <c r="AQ391" s="260"/>
      <c r="AR391" s="260"/>
      <c r="AS391" s="260"/>
      <c r="AT391" s="260"/>
      <c r="AU391" s="260"/>
      <c r="AV391" s="260"/>
      <c r="AW391" s="260"/>
      <c r="AX391" s="260"/>
      <c r="AY391" s="260"/>
      <c r="AZ391" s="260" t="s">
        <v>169</v>
      </c>
      <c r="BA391" s="260"/>
      <c r="BB391" s="260"/>
      <c r="BC391" s="260"/>
      <c r="BD391" s="260"/>
      <c r="BE391" s="260"/>
      <c r="BF391" s="260"/>
      <c r="BG391" s="210"/>
      <c r="BH391" s="210"/>
      <c r="BI391" s="210"/>
    </row>
    <row r="392" spans="1:61" x14ac:dyDescent="0.25">
      <c r="A392" s="171" t="s">
        <v>91</v>
      </c>
      <c r="B392" s="164"/>
      <c r="C392" s="299" t="s">
        <v>628</v>
      </c>
      <c r="D392" s="166"/>
      <c r="E392" s="168"/>
      <c r="F392" s="167"/>
      <c r="G392" s="168"/>
      <c r="H392" s="271"/>
      <c r="J392" s="171" t="s">
        <v>91</v>
      </c>
      <c r="K392" s="164"/>
      <c r="L392" s="299" t="s">
        <v>628</v>
      </c>
      <c r="M392" s="248"/>
      <c r="N392" s="166"/>
      <c r="O392" s="168"/>
      <c r="P392" s="167"/>
      <c r="Q392" s="168"/>
      <c r="R392" s="271"/>
      <c r="AO392" s="260"/>
      <c r="AP392" s="260"/>
      <c r="AQ392" s="260"/>
      <c r="AR392" s="260"/>
      <c r="AS392" s="260"/>
      <c r="AT392" s="260"/>
      <c r="AU392" s="260"/>
      <c r="AV392" s="260"/>
      <c r="AW392" s="260"/>
      <c r="AX392" s="260"/>
      <c r="AY392" s="260"/>
      <c r="AZ392" s="260" t="s">
        <v>169</v>
      </c>
      <c r="BA392" s="260"/>
      <c r="BB392" s="260"/>
      <c r="BC392" s="260"/>
      <c r="BD392" s="260"/>
      <c r="BE392" s="260"/>
      <c r="BF392" s="260"/>
      <c r="BG392" s="210"/>
      <c r="BH392" s="210"/>
      <c r="BI392" s="210"/>
    </row>
    <row r="393" spans="1:61" x14ac:dyDescent="0.25">
      <c r="A393" s="171" t="s">
        <v>91</v>
      </c>
      <c r="B393" s="164"/>
      <c r="C393" s="299" t="s">
        <v>628</v>
      </c>
      <c r="D393" s="166"/>
      <c r="E393" s="168"/>
      <c r="F393" s="167"/>
      <c r="G393" s="168"/>
      <c r="H393" s="271"/>
      <c r="J393" s="171" t="s">
        <v>91</v>
      </c>
      <c r="K393" s="164"/>
      <c r="L393" s="299" t="s">
        <v>628</v>
      </c>
      <c r="M393" s="248"/>
      <c r="N393" s="166"/>
      <c r="O393" s="168"/>
      <c r="P393" s="167"/>
      <c r="Q393" s="168"/>
      <c r="R393" s="271"/>
      <c r="AO393" s="260"/>
      <c r="AP393" s="260"/>
      <c r="AQ393" s="260"/>
      <c r="AR393" s="260"/>
      <c r="AS393" s="260"/>
      <c r="AT393" s="260"/>
      <c r="AU393" s="260"/>
      <c r="AV393" s="260"/>
      <c r="AW393" s="260"/>
      <c r="AX393" s="260"/>
      <c r="AY393" s="260"/>
      <c r="AZ393" s="260" t="s">
        <v>169</v>
      </c>
      <c r="BA393" s="260"/>
      <c r="BB393" s="260"/>
      <c r="BC393" s="260"/>
      <c r="BD393" s="260"/>
      <c r="BE393" s="260"/>
      <c r="BF393" s="260"/>
      <c r="BG393" s="210"/>
      <c r="BH393" s="210"/>
      <c r="BI393" s="210"/>
    </row>
    <row r="394" spans="1:61" x14ac:dyDescent="0.25">
      <c r="A394" s="171" t="s">
        <v>91</v>
      </c>
      <c r="B394" s="164"/>
      <c r="C394" s="299" t="s">
        <v>628</v>
      </c>
      <c r="D394" s="166"/>
      <c r="E394" s="168"/>
      <c r="F394" s="167"/>
      <c r="G394" s="168"/>
      <c r="H394" s="271"/>
      <c r="J394" s="171" t="s">
        <v>91</v>
      </c>
      <c r="K394" s="164"/>
      <c r="L394" s="299" t="s">
        <v>628</v>
      </c>
      <c r="M394" s="248"/>
      <c r="N394" s="166"/>
      <c r="O394" s="168"/>
      <c r="P394" s="167"/>
      <c r="Q394" s="168"/>
      <c r="R394" s="271"/>
      <c r="AO394" s="260"/>
      <c r="AP394" s="260"/>
      <c r="AQ394" s="260"/>
      <c r="AR394" s="260"/>
      <c r="AS394" s="260"/>
      <c r="AT394" s="260"/>
      <c r="AU394" s="260"/>
      <c r="AV394" s="260"/>
      <c r="AW394" s="260"/>
      <c r="AX394" s="260"/>
      <c r="AY394" s="260"/>
      <c r="AZ394" s="260" t="s">
        <v>169</v>
      </c>
      <c r="BA394" s="260"/>
      <c r="BB394" s="260"/>
      <c r="BC394" s="260"/>
      <c r="BD394" s="260"/>
      <c r="BE394" s="260"/>
      <c r="BF394" s="260"/>
      <c r="BG394" s="210"/>
      <c r="BH394" s="210"/>
      <c r="BI394" s="210"/>
    </row>
    <row r="395" spans="1:61" x14ac:dyDescent="0.25">
      <c r="A395" s="171" t="s">
        <v>91</v>
      </c>
      <c r="B395" s="164"/>
      <c r="C395" s="299" t="s">
        <v>628</v>
      </c>
      <c r="D395" s="166"/>
      <c r="E395" s="168"/>
      <c r="F395" s="167"/>
      <c r="G395" s="168"/>
      <c r="H395" s="271"/>
      <c r="J395" s="171" t="s">
        <v>91</v>
      </c>
      <c r="K395" s="164"/>
      <c r="L395" s="299" t="s">
        <v>628</v>
      </c>
      <c r="M395" s="248"/>
      <c r="N395" s="166"/>
      <c r="O395" s="168"/>
      <c r="P395" s="167"/>
      <c r="Q395" s="168"/>
      <c r="R395" s="271"/>
      <c r="AO395" s="260"/>
      <c r="AP395" s="260"/>
      <c r="AQ395" s="260"/>
      <c r="AR395" s="260"/>
      <c r="AS395" s="260"/>
      <c r="AT395" s="260"/>
      <c r="AU395" s="260"/>
      <c r="AV395" s="260"/>
      <c r="AW395" s="260"/>
      <c r="AX395" s="260"/>
      <c r="AY395" s="260"/>
      <c r="AZ395" s="260" t="s">
        <v>169</v>
      </c>
      <c r="BA395" s="260"/>
      <c r="BB395" s="260"/>
      <c r="BC395" s="260"/>
      <c r="BD395" s="260"/>
      <c r="BE395" s="260"/>
      <c r="BF395" s="260"/>
      <c r="BG395" s="210"/>
      <c r="BH395" s="210"/>
      <c r="BI395" s="210"/>
    </row>
    <row r="396" spans="1:61" x14ac:dyDescent="0.25">
      <c r="A396" s="171" t="s">
        <v>91</v>
      </c>
      <c r="B396" s="164"/>
      <c r="C396" s="299" t="s">
        <v>628</v>
      </c>
      <c r="D396" s="166"/>
      <c r="E396" s="168"/>
      <c r="F396" s="167"/>
      <c r="G396" s="168"/>
      <c r="H396" s="271"/>
      <c r="J396" s="171" t="s">
        <v>91</v>
      </c>
      <c r="K396" s="164"/>
      <c r="L396" s="299" t="s">
        <v>628</v>
      </c>
      <c r="M396" s="248"/>
      <c r="N396" s="166"/>
      <c r="O396" s="168"/>
      <c r="P396" s="167"/>
      <c r="Q396" s="168"/>
      <c r="R396" s="271"/>
      <c r="AO396" s="260"/>
      <c r="AP396" s="260"/>
      <c r="AQ396" s="260"/>
      <c r="AR396" s="260"/>
      <c r="AS396" s="260"/>
      <c r="AT396" s="260"/>
      <c r="AU396" s="260"/>
      <c r="AV396" s="260"/>
      <c r="AW396" s="260"/>
      <c r="AX396" s="260"/>
      <c r="AY396" s="260"/>
      <c r="AZ396" s="260" t="s">
        <v>169</v>
      </c>
      <c r="BA396" s="260"/>
      <c r="BB396" s="260"/>
      <c r="BC396" s="260"/>
      <c r="BD396" s="260"/>
      <c r="BE396" s="260"/>
      <c r="BF396" s="260"/>
      <c r="BG396" s="210"/>
      <c r="BH396" s="210"/>
      <c r="BI396" s="210"/>
    </row>
    <row r="397" spans="1:61" x14ac:dyDescent="0.25">
      <c r="A397" s="171" t="s">
        <v>91</v>
      </c>
      <c r="B397" s="164"/>
      <c r="C397" s="299" t="s">
        <v>628</v>
      </c>
      <c r="D397" s="166"/>
      <c r="E397" s="168"/>
      <c r="F397" s="167"/>
      <c r="G397" s="168"/>
      <c r="H397" s="271"/>
      <c r="J397" s="171" t="s">
        <v>91</v>
      </c>
      <c r="K397" s="164"/>
      <c r="L397" s="299" t="s">
        <v>628</v>
      </c>
      <c r="M397" s="248"/>
      <c r="N397" s="166"/>
      <c r="O397" s="168"/>
      <c r="P397" s="167"/>
      <c r="Q397" s="168"/>
      <c r="R397" s="271"/>
      <c r="AO397" s="260"/>
      <c r="AP397" s="260"/>
      <c r="AQ397" s="260"/>
      <c r="AR397" s="260"/>
      <c r="AS397" s="260"/>
      <c r="AT397" s="260"/>
      <c r="AU397" s="260"/>
      <c r="AV397" s="260"/>
      <c r="AW397" s="260"/>
      <c r="AX397" s="260"/>
      <c r="AY397" s="260"/>
      <c r="AZ397" s="260" t="s">
        <v>169</v>
      </c>
      <c r="BA397" s="260"/>
      <c r="BB397" s="260"/>
      <c r="BC397" s="260"/>
      <c r="BD397" s="260"/>
      <c r="BE397" s="260"/>
      <c r="BF397" s="260"/>
      <c r="BG397" s="210"/>
      <c r="BH397" s="210"/>
      <c r="BI397" s="210"/>
    </row>
    <row r="398" spans="1:61" x14ac:dyDescent="0.25">
      <c r="A398" s="171" t="s">
        <v>91</v>
      </c>
      <c r="B398" s="164"/>
      <c r="C398" s="299" t="s">
        <v>628</v>
      </c>
      <c r="D398" s="166"/>
      <c r="E398" s="168"/>
      <c r="F398" s="167"/>
      <c r="G398" s="168"/>
      <c r="H398" s="271"/>
      <c r="J398" s="171" t="s">
        <v>91</v>
      </c>
      <c r="K398" s="164"/>
      <c r="L398" s="299" t="s">
        <v>628</v>
      </c>
      <c r="M398" s="248"/>
      <c r="N398" s="166"/>
      <c r="O398" s="168"/>
      <c r="P398" s="167"/>
      <c r="Q398" s="168"/>
      <c r="R398" s="271"/>
      <c r="AO398" s="260"/>
      <c r="AP398" s="260"/>
      <c r="AQ398" s="260"/>
      <c r="AR398" s="260"/>
      <c r="AS398" s="260"/>
      <c r="AT398" s="260"/>
      <c r="AU398" s="260"/>
      <c r="AV398" s="260"/>
      <c r="AW398" s="260"/>
      <c r="AX398" s="260"/>
      <c r="AY398" s="260"/>
      <c r="AZ398" s="260" t="s">
        <v>169</v>
      </c>
      <c r="BA398" s="260"/>
      <c r="BB398" s="260"/>
      <c r="BC398" s="260"/>
      <c r="BD398" s="260"/>
      <c r="BE398" s="260"/>
      <c r="BF398" s="260"/>
      <c r="BG398" s="210"/>
      <c r="BH398" s="210"/>
      <c r="BI398" s="210"/>
    </row>
    <row r="399" spans="1:61" x14ac:dyDescent="0.25">
      <c r="A399" s="171" t="s">
        <v>91</v>
      </c>
      <c r="B399" s="164"/>
      <c r="C399" s="299" t="s">
        <v>628</v>
      </c>
      <c r="D399" s="166"/>
      <c r="E399" s="168"/>
      <c r="F399" s="167"/>
      <c r="G399" s="168"/>
      <c r="H399" s="271"/>
      <c r="J399" s="171" t="s">
        <v>91</v>
      </c>
      <c r="K399" s="164"/>
      <c r="L399" s="299" t="s">
        <v>628</v>
      </c>
      <c r="M399" s="248"/>
      <c r="N399" s="166"/>
      <c r="O399" s="168"/>
      <c r="P399" s="167"/>
      <c r="Q399" s="168"/>
      <c r="R399" s="271"/>
      <c r="AO399" s="260"/>
      <c r="AP399" s="260"/>
      <c r="AQ399" s="260"/>
      <c r="AR399" s="260"/>
      <c r="AS399" s="260"/>
      <c r="AT399" s="260"/>
      <c r="AU399" s="260"/>
      <c r="AV399" s="260"/>
      <c r="AW399" s="260"/>
      <c r="AX399" s="260"/>
      <c r="AY399" s="260"/>
      <c r="AZ399" s="260" t="s">
        <v>169</v>
      </c>
      <c r="BA399" s="260"/>
      <c r="BB399" s="260"/>
      <c r="BC399" s="260"/>
      <c r="BD399" s="260"/>
      <c r="BE399" s="260"/>
      <c r="BF399" s="260"/>
      <c r="BG399" s="210"/>
      <c r="BH399" s="210"/>
      <c r="BI399" s="210"/>
    </row>
    <row r="400" spans="1:61" x14ac:dyDescent="0.25">
      <c r="A400" s="171" t="s">
        <v>91</v>
      </c>
      <c r="B400" s="164"/>
      <c r="C400" s="299" t="s">
        <v>628</v>
      </c>
      <c r="D400" s="166"/>
      <c r="E400" s="168"/>
      <c r="F400" s="167"/>
      <c r="G400" s="168"/>
      <c r="H400" s="271"/>
      <c r="J400" s="171" t="s">
        <v>91</v>
      </c>
      <c r="K400" s="164"/>
      <c r="L400" s="299" t="s">
        <v>628</v>
      </c>
      <c r="M400" s="248"/>
      <c r="N400" s="166"/>
      <c r="O400" s="168"/>
      <c r="P400" s="167"/>
      <c r="Q400" s="168"/>
      <c r="R400" s="271"/>
      <c r="AO400" s="260"/>
      <c r="AP400" s="260"/>
      <c r="AQ400" s="260"/>
      <c r="AR400" s="260"/>
      <c r="AS400" s="260"/>
      <c r="AT400" s="260"/>
      <c r="AU400" s="260"/>
      <c r="AV400" s="260"/>
      <c r="AW400" s="260"/>
      <c r="AX400" s="260"/>
      <c r="AY400" s="260"/>
      <c r="AZ400" s="260" t="s">
        <v>169</v>
      </c>
      <c r="BA400" s="260"/>
      <c r="BB400" s="260"/>
      <c r="BC400" s="260"/>
      <c r="BD400" s="260"/>
      <c r="BE400" s="260"/>
      <c r="BF400" s="260"/>
      <c r="BG400" s="210"/>
      <c r="BH400" s="210"/>
      <c r="BI400" s="210"/>
    </row>
    <row r="401" spans="1:61" x14ac:dyDescent="0.25">
      <c r="A401" s="171" t="s">
        <v>91</v>
      </c>
      <c r="B401" s="164"/>
      <c r="C401" s="299" t="s">
        <v>628</v>
      </c>
      <c r="D401" s="166"/>
      <c r="E401" s="168"/>
      <c r="F401" s="167"/>
      <c r="G401" s="168"/>
      <c r="H401" s="271"/>
      <c r="J401" s="171" t="s">
        <v>91</v>
      </c>
      <c r="K401" s="164"/>
      <c r="L401" s="299" t="s">
        <v>628</v>
      </c>
      <c r="M401" s="248"/>
      <c r="N401" s="166"/>
      <c r="O401" s="168"/>
      <c r="P401" s="167"/>
      <c r="Q401" s="168"/>
      <c r="R401" s="271"/>
      <c r="AO401" s="260"/>
      <c r="AP401" s="260"/>
      <c r="AQ401" s="260"/>
      <c r="AR401" s="260"/>
      <c r="AS401" s="260"/>
      <c r="AT401" s="260"/>
      <c r="AU401" s="260"/>
      <c r="AV401" s="260"/>
      <c r="AW401" s="260"/>
      <c r="AX401" s="260"/>
      <c r="AY401" s="260"/>
      <c r="AZ401" s="260" t="s">
        <v>169</v>
      </c>
      <c r="BA401" s="260"/>
      <c r="BB401" s="260"/>
      <c r="BC401" s="260"/>
      <c r="BD401" s="260"/>
      <c r="BE401" s="260"/>
      <c r="BF401" s="260"/>
      <c r="BG401" s="210"/>
      <c r="BH401" s="210"/>
      <c r="BI401" s="210"/>
    </row>
    <row r="402" spans="1:61" x14ac:dyDescent="0.25">
      <c r="A402" s="171" t="s">
        <v>91</v>
      </c>
      <c r="B402" s="164"/>
      <c r="C402" s="299" t="s">
        <v>628</v>
      </c>
      <c r="D402" s="166"/>
      <c r="E402" s="168"/>
      <c r="F402" s="167"/>
      <c r="G402" s="168"/>
      <c r="H402" s="271"/>
      <c r="J402" s="171" t="s">
        <v>91</v>
      </c>
      <c r="K402" s="164"/>
      <c r="L402" s="299" t="s">
        <v>628</v>
      </c>
      <c r="M402" s="248"/>
      <c r="N402" s="166"/>
      <c r="O402" s="168"/>
      <c r="P402" s="167"/>
      <c r="Q402" s="168"/>
      <c r="R402" s="271"/>
      <c r="AO402" s="260"/>
      <c r="AP402" s="260"/>
      <c r="AQ402" s="260"/>
      <c r="AR402" s="260"/>
      <c r="AS402" s="260"/>
      <c r="AT402" s="260"/>
      <c r="AU402" s="260"/>
      <c r="AV402" s="260"/>
      <c r="AW402" s="260"/>
      <c r="AX402" s="260"/>
      <c r="AY402" s="260"/>
      <c r="AZ402" s="260" t="s">
        <v>169</v>
      </c>
      <c r="BA402" s="260"/>
      <c r="BB402" s="260"/>
      <c r="BC402" s="260"/>
      <c r="BD402" s="260"/>
      <c r="BE402" s="260"/>
      <c r="BF402" s="260"/>
      <c r="BG402" s="210"/>
      <c r="BH402" s="210"/>
      <c r="BI402" s="210"/>
    </row>
    <row r="403" spans="1:61" x14ac:dyDescent="0.25">
      <c r="A403" s="171" t="s">
        <v>91</v>
      </c>
      <c r="B403" s="164"/>
      <c r="C403" s="299" t="s">
        <v>628</v>
      </c>
      <c r="D403" s="166"/>
      <c r="E403" s="168"/>
      <c r="F403" s="167"/>
      <c r="G403" s="168"/>
      <c r="H403" s="271"/>
      <c r="J403" s="171" t="s">
        <v>91</v>
      </c>
      <c r="K403" s="164"/>
      <c r="L403" s="299" t="s">
        <v>628</v>
      </c>
      <c r="M403" s="248"/>
      <c r="N403" s="166"/>
      <c r="O403" s="168"/>
      <c r="P403" s="167"/>
      <c r="Q403" s="168"/>
      <c r="R403" s="271"/>
      <c r="AO403" s="260"/>
      <c r="AP403" s="260"/>
      <c r="AQ403" s="260"/>
      <c r="AR403" s="260"/>
      <c r="AS403" s="260"/>
      <c r="AT403" s="260"/>
      <c r="AU403" s="260"/>
      <c r="AV403" s="260"/>
      <c r="AW403" s="260"/>
      <c r="AX403" s="260"/>
      <c r="AY403" s="260"/>
      <c r="AZ403" s="260" t="s">
        <v>169</v>
      </c>
      <c r="BA403" s="260"/>
      <c r="BB403" s="260"/>
      <c r="BC403" s="260"/>
      <c r="BD403" s="260"/>
      <c r="BE403" s="260"/>
      <c r="BF403" s="260"/>
      <c r="BG403" s="210"/>
      <c r="BH403" s="210"/>
      <c r="BI403" s="210"/>
    </row>
    <row r="404" spans="1:61" x14ac:dyDescent="0.25">
      <c r="A404" s="171" t="s">
        <v>91</v>
      </c>
      <c r="B404" s="164"/>
      <c r="C404" s="299" t="s">
        <v>628</v>
      </c>
      <c r="D404" s="166"/>
      <c r="E404" s="168"/>
      <c r="F404" s="167"/>
      <c r="G404" s="168"/>
      <c r="H404" s="271"/>
      <c r="J404" s="171" t="s">
        <v>91</v>
      </c>
      <c r="K404" s="164"/>
      <c r="L404" s="299" t="s">
        <v>628</v>
      </c>
      <c r="M404" s="248"/>
      <c r="N404" s="166"/>
      <c r="O404" s="168"/>
      <c r="P404" s="167"/>
      <c r="Q404" s="168"/>
      <c r="R404" s="271"/>
      <c r="AO404" s="260"/>
      <c r="AP404" s="260"/>
      <c r="AQ404" s="260"/>
      <c r="AR404" s="260"/>
      <c r="AS404" s="260"/>
      <c r="AT404" s="260"/>
      <c r="AU404" s="260"/>
      <c r="AV404" s="260"/>
      <c r="AW404" s="260"/>
      <c r="AX404" s="260"/>
      <c r="AY404" s="260"/>
      <c r="AZ404" s="260" t="s">
        <v>169</v>
      </c>
      <c r="BA404" s="260"/>
      <c r="BB404" s="260"/>
      <c r="BC404" s="260"/>
      <c r="BD404" s="260"/>
      <c r="BE404" s="260"/>
      <c r="BF404" s="260"/>
      <c r="BG404" s="210"/>
      <c r="BH404" s="210"/>
      <c r="BI404" s="210"/>
    </row>
    <row r="405" spans="1:61" x14ac:dyDescent="0.25">
      <c r="A405" s="171" t="s">
        <v>91</v>
      </c>
      <c r="B405" s="164"/>
      <c r="C405" s="299" t="s">
        <v>628</v>
      </c>
      <c r="D405" s="166"/>
      <c r="E405" s="168"/>
      <c r="F405" s="167"/>
      <c r="G405" s="168"/>
      <c r="H405" s="271"/>
      <c r="J405" s="171" t="s">
        <v>91</v>
      </c>
      <c r="K405" s="164"/>
      <c r="L405" s="299" t="s">
        <v>628</v>
      </c>
      <c r="M405" s="248"/>
      <c r="N405" s="166"/>
      <c r="O405" s="168"/>
      <c r="P405" s="167"/>
      <c r="Q405" s="168"/>
      <c r="R405" s="271"/>
      <c r="AO405" s="260"/>
      <c r="AP405" s="260"/>
      <c r="AQ405" s="260"/>
      <c r="AR405" s="260"/>
      <c r="AS405" s="260"/>
      <c r="AT405" s="260"/>
      <c r="AU405" s="260"/>
      <c r="AV405" s="260"/>
      <c r="AW405" s="260"/>
      <c r="AX405" s="260"/>
      <c r="AY405" s="260"/>
      <c r="AZ405" s="260" t="s">
        <v>169</v>
      </c>
      <c r="BA405" s="260"/>
      <c r="BB405" s="260"/>
      <c r="BC405" s="260"/>
      <c r="BD405" s="260"/>
      <c r="BE405" s="260"/>
      <c r="BF405" s="260"/>
      <c r="BG405" s="210"/>
      <c r="BH405" s="210"/>
      <c r="BI405" s="210"/>
    </row>
    <row r="406" spans="1:61" x14ac:dyDescent="0.25">
      <c r="A406" s="171" t="s">
        <v>91</v>
      </c>
      <c r="B406" s="164"/>
      <c r="C406" s="299" t="s">
        <v>628</v>
      </c>
      <c r="D406" s="166"/>
      <c r="E406" s="168"/>
      <c r="F406" s="167"/>
      <c r="G406" s="168"/>
      <c r="H406" s="271"/>
      <c r="J406" s="171" t="s">
        <v>91</v>
      </c>
      <c r="K406" s="164"/>
      <c r="L406" s="299" t="s">
        <v>628</v>
      </c>
      <c r="M406" s="248"/>
      <c r="N406" s="166"/>
      <c r="O406" s="168"/>
      <c r="P406" s="167"/>
      <c r="Q406" s="168"/>
      <c r="R406" s="271"/>
      <c r="AO406" s="260"/>
      <c r="AP406" s="260"/>
      <c r="AQ406" s="260"/>
      <c r="AR406" s="260"/>
      <c r="AS406" s="260"/>
      <c r="AT406" s="260"/>
      <c r="AU406" s="260"/>
      <c r="AV406" s="260"/>
      <c r="AW406" s="260"/>
      <c r="AX406" s="260"/>
      <c r="AY406" s="260"/>
      <c r="AZ406" s="260" t="s">
        <v>169</v>
      </c>
      <c r="BA406" s="260"/>
      <c r="BB406" s="260"/>
      <c r="BC406" s="260"/>
      <c r="BD406" s="260"/>
      <c r="BE406" s="260"/>
      <c r="BF406" s="260"/>
      <c r="BG406" s="210"/>
      <c r="BH406" s="210"/>
      <c r="BI406" s="210"/>
    </row>
    <row r="407" spans="1:61" x14ac:dyDescent="0.25">
      <c r="A407" s="171" t="s">
        <v>91</v>
      </c>
      <c r="B407" s="164"/>
      <c r="C407" s="299" t="s">
        <v>628</v>
      </c>
      <c r="D407" s="166"/>
      <c r="E407" s="168"/>
      <c r="F407" s="167"/>
      <c r="G407" s="168"/>
      <c r="H407" s="271"/>
      <c r="J407" s="171" t="s">
        <v>91</v>
      </c>
      <c r="K407" s="164"/>
      <c r="L407" s="299" t="s">
        <v>628</v>
      </c>
      <c r="M407" s="248"/>
      <c r="N407" s="166"/>
      <c r="O407" s="168"/>
      <c r="P407" s="167"/>
      <c r="Q407" s="168"/>
      <c r="R407" s="271"/>
      <c r="AO407" s="260"/>
      <c r="AP407" s="260"/>
      <c r="AQ407" s="260"/>
      <c r="AR407" s="260"/>
      <c r="AS407" s="260"/>
      <c r="AT407" s="260"/>
      <c r="AU407" s="260"/>
      <c r="AV407" s="260"/>
      <c r="AW407" s="260"/>
      <c r="AX407" s="260"/>
      <c r="AY407" s="260"/>
      <c r="AZ407" s="260" t="s">
        <v>169</v>
      </c>
      <c r="BA407" s="260"/>
      <c r="BB407" s="260"/>
      <c r="BC407" s="260"/>
      <c r="BD407" s="260"/>
      <c r="BE407" s="260"/>
      <c r="BF407" s="260"/>
      <c r="BG407" s="210"/>
      <c r="BH407" s="210"/>
      <c r="BI407" s="210"/>
    </row>
    <row r="408" spans="1:61" x14ac:dyDescent="0.25">
      <c r="A408" s="171" t="s">
        <v>91</v>
      </c>
      <c r="B408" s="164"/>
      <c r="C408" s="299" t="s">
        <v>628</v>
      </c>
      <c r="D408" s="166"/>
      <c r="E408" s="168"/>
      <c r="F408" s="167"/>
      <c r="G408" s="168"/>
      <c r="H408" s="271"/>
      <c r="J408" s="171" t="s">
        <v>91</v>
      </c>
      <c r="K408" s="164"/>
      <c r="L408" s="299" t="s">
        <v>628</v>
      </c>
      <c r="M408" s="248"/>
      <c r="N408" s="166"/>
      <c r="O408" s="168"/>
      <c r="P408" s="167"/>
      <c r="Q408" s="168"/>
      <c r="R408" s="271"/>
      <c r="AO408" s="260"/>
      <c r="AP408" s="260"/>
      <c r="AQ408" s="260"/>
      <c r="AR408" s="260"/>
      <c r="AS408" s="260"/>
      <c r="AT408" s="260"/>
      <c r="AU408" s="260"/>
      <c r="AV408" s="260"/>
      <c r="AW408" s="260"/>
      <c r="AX408" s="260"/>
      <c r="AY408" s="260"/>
      <c r="AZ408" s="260" t="s">
        <v>169</v>
      </c>
      <c r="BA408" s="260"/>
      <c r="BB408" s="260"/>
      <c r="BC408" s="260"/>
      <c r="BD408" s="260"/>
      <c r="BE408" s="260"/>
      <c r="BF408" s="260"/>
      <c r="BG408" s="210"/>
      <c r="BH408" s="210"/>
      <c r="BI408" s="210"/>
    </row>
    <row r="409" spans="1:61" x14ac:dyDescent="0.25">
      <c r="A409" s="171" t="s">
        <v>91</v>
      </c>
      <c r="B409" s="164"/>
      <c r="C409" s="299" t="s">
        <v>628</v>
      </c>
      <c r="D409" s="166"/>
      <c r="E409" s="168"/>
      <c r="F409" s="167"/>
      <c r="G409" s="168"/>
      <c r="H409" s="271"/>
      <c r="J409" s="171" t="s">
        <v>91</v>
      </c>
      <c r="K409" s="164"/>
      <c r="L409" s="299" t="s">
        <v>628</v>
      </c>
      <c r="M409" s="248"/>
      <c r="N409" s="166"/>
      <c r="O409" s="168"/>
      <c r="P409" s="167"/>
      <c r="Q409" s="168"/>
      <c r="R409" s="271"/>
      <c r="AO409" s="260"/>
      <c r="AP409" s="260"/>
      <c r="AQ409" s="260"/>
      <c r="AR409" s="260"/>
      <c r="AS409" s="260"/>
      <c r="AT409" s="260"/>
      <c r="AU409" s="260"/>
      <c r="AV409" s="260"/>
      <c r="AW409" s="260"/>
      <c r="AX409" s="260"/>
      <c r="AY409" s="260"/>
      <c r="AZ409" s="260" t="s">
        <v>169</v>
      </c>
      <c r="BA409" s="260"/>
      <c r="BB409" s="260"/>
      <c r="BC409" s="260"/>
      <c r="BD409" s="260"/>
      <c r="BE409" s="260"/>
      <c r="BF409" s="260"/>
      <c r="BG409" s="210"/>
      <c r="BH409" s="210"/>
      <c r="BI409" s="210"/>
    </row>
    <row r="410" spans="1:61" x14ac:dyDescent="0.25">
      <c r="A410" s="171" t="s">
        <v>91</v>
      </c>
      <c r="B410" s="164"/>
      <c r="C410" s="299" t="s">
        <v>628</v>
      </c>
      <c r="D410" s="166"/>
      <c r="E410" s="168"/>
      <c r="F410" s="167"/>
      <c r="G410" s="168"/>
      <c r="H410" s="271"/>
      <c r="J410" s="171" t="s">
        <v>91</v>
      </c>
      <c r="K410" s="164"/>
      <c r="L410" s="299" t="s">
        <v>628</v>
      </c>
      <c r="M410" s="248"/>
      <c r="N410" s="166"/>
      <c r="O410" s="168"/>
      <c r="P410" s="167"/>
      <c r="Q410" s="168"/>
      <c r="R410" s="271"/>
      <c r="AO410" s="260"/>
      <c r="AP410" s="260"/>
      <c r="AQ410" s="260"/>
      <c r="AR410" s="260"/>
      <c r="AS410" s="260"/>
      <c r="AT410" s="260"/>
      <c r="AU410" s="260"/>
      <c r="AV410" s="260"/>
      <c r="AW410" s="260"/>
      <c r="AX410" s="260"/>
      <c r="AY410" s="260"/>
      <c r="AZ410" s="260" t="s">
        <v>169</v>
      </c>
      <c r="BA410" s="260"/>
      <c r="BB410" s="260"/>
      <c r="BC410" s="260"/>
      <c r="BD410" s="260"/>
      <c r="BE410" s="260"/>
      <c r="BF410" s="260"/>
      <c r="BG410" s="210"/>
      <c r="BH410" s="210"/>
      <c r="BI410" s="210"/>
    </row>
    <row r="411" spans="1:61" x14ac:dyDescent="0.25">
      <c r="A411" s="171" t="s">
        <v>91</v>
      </c>
      <c r="B411" s="164"/>
      <c r="C411" s="299" t="s">
        <v>628</v>
      </c>
      <c r="D411" s="166"/>
      <c r="E411" s="168"/>
      <c r="F411" s="167"/>
      <c r="G411" s="168"/>
      <c r="H411" s="271"/>
      <c r="J411" s="171" t="s">
        <v>91</v>
      </c>
      <c r="K411" s="164"/>
      <c r="L411" s="299" t="s">
        <v>628</v>
      </c>
      <c r="M411" s="248"/>
      <c r="N411" s="166"/>
      <c r="O411" s="168"/>
      <c r="P411" s="167"/>
      <c r="Q411" s="168"/>
      <c r="R411" s="271"/>
      <c r="AO411" s="260"/>
      <c r="AP411" s="260"/>
      <c r="AQ411" s="260"/>
      <c r="AR411" s="260"/>
      <c r="AS411" s="260"/>
      <c r="AT411" s="260"/>
      <c r="AU411" s="260"/>
      <c r="AV411" s="260"/>
      <c r="AW411" s="260"/>
      <c r="AX411" s="260"/>
      <c r="AY411" s="260"/>
      <c r="AZ411" s="260" t="s">
        <v>169</v>
      </c>
      <c r="BA411" s="260"/>
      <c r="BB411" s="260"/>
      <c r="BC411" s="260"/>
      <c r="BD411" s="260"/>
      <c r="BE411" s="260"/>
      <c r="BF411" s="260"/>
      <c r="BG411" s="210"/>
      <c r="BH411" s="210"/>
      <c r="BI411" s="210"/>
    </row>
    <row r="412" spans="1:61" x14ac:dyDescent="0.25">
      <c r="A412" s="171" t="s">
        <v>91</v>
      </c>
      <c r="B412" s="164"/>
      <c r="C412" s="299" t="s">
        <v>628</v>
      </c>
      <c r="D412" s="166"/>
      <c r="E412" s="168"/>
      <c r="F412" s="167"/>
      <c r="G412" s="168"/>
      <c r="H412" s="271"/>
      <c r="J412" s="171" t="s">
        <v>91</v>
      </c>
      <c r="K412" s="164"/>
      <c r="L412" s="299" t="s">
        <v>628</v>
      </c>
      <c r="M412" s="248"/>
      <c r="N412" s="166"/>
      <c r="O412" s="168"/>
      <c r="P412" s="167"/>
      <c r="Q412" s="168"/>
      <c r="R412" s="271"/>
      <c r="AO412" s="260"/>
      <c r="AP412" s="260"/>
      <c r="AQ412" s="260"/>
      <c r="AR412" s="260"/>
      <c r="AS412" s="260"/>
      <c r="AT412" s="260"/>
      <c r="AU412" s="260"/>
      <c r="AV412" s="260"/>
      <c r="AW412" s="260"/>
      <c r="AX412" s="260"/>
      <c r="AY412" s="260"/>
      <c r="AZ412" s="260" t="s">
        <v>169</v>
      </c>
      <c r="BA412" s="260"/>
      <c r="BB412" s="260"/>
      <c r="BC412" s="260"/>
      <c r="BD412" s="260"/>
      <c r="BE412" s="260"/>
      <c r="BF412" s="260"/>
      <c r="BG412" s="210"/>
      <c r="BH412" s="210"/>
      <c r="BI412" s="210"/>
    </row>
    <row r="413" spans="1:61" x14ac:dyDescent="0.25">
      <c r="A413" s="171" t="s">
        <v>91</v>
      </c>
      <c r="B413" s="164"/>
      <c r="C413" s="299" t="s">
        <v>628</v>
      </c>
      <c r="D413" s="166"/>
      <c r="E413" s="168"/>
      <c r="F413" s="167"/>
      <c r="G413" s="168"/>
      <c r="H413" s="271"/>
      <c r="J413" s="171" t="s">
        <v>91</v>
      </c>
      <c r="K413" s="164"/>
      <c r="L413" s="299" t="s">
        <v>628</v>
      </c>
      <c r="M413" s="248"/>
      <c r="N413" s="166"/>
      <c r="O413" s="168"/>
      <c r="P413" s="167"/>
      <c r="Q413" s="168"/>
      <c r="R413" s="271"/>
      <c r="AO413" s="260"/>
      <c r="AP413" s="260"/>
      <c r="AQ413" s="260"/>
      <c r="AR413" s="260"/>
      <c r="AS413" s="260"/>
      <c r="AT413" s="260"/>
      <c r="AU413" s="260"/>
      <c r="AV413" s="260"/>
      <c r="AW413" s="260"/>
      <c r="AX413" s="260"/>
      <c r="AY413" s="260"/>
      <c r="AZ413" s="260" t="s">
        <v>169</v>
      </c>
      <c r="BA413" s="260"/>
      <c r="BB413" s="260"/>
      <c r="BC413" s="260"/>
      <c r="BD413" s="260"/>
      <c r="BE413" s="260"/>
      <c r="BF413" s="260"/>
      <c r="BG413" s="210"/>
      <c r="BH413" s="210"/>
      <c r="BI413" s="210"/>
    </row>
    <row r="414" spans="1:61" x14ac:dyDescent="0.25">
      <c r="A414" s="171" t="s">
        <v>91</v>
      </c>
      <c r="B414" s="164"/>
      <c r="C414" s="299" t="s">
        <v>628</v>
      </c>
      <c r="D414" s="166"/>
      <c r="E414" s="168"/>
      <c r="F414" s="167"/>
      <c r="G414" s="168"/>
      <c r="H414" s="271"/>
      <c r="J414" s="171" t="s">
        <v>91</v>
      </c>
      <c r="K414" s="164"/>
      <c r="L414" s="299" t="s">
        <v>628</v>
      </c>
      <c r="M414" s="248"/>
      <c r="N414" s="166"/>
      <c r="O414" s="168"/>
      <c r="P414" s="167"/>
      <c r="Q414" s="168"/>
      <c r="R414" s="271"/>
      <c r="AO414" s="260"/>
      <c r="AP414" s="260"/>
      <c r="AQ414" s="260"/>
      <c r="AR414" s="260"/>
      <c r="AS414" s="260"/>
      <c r="AT414" s="260"/>
      <c r="AU414" s="260"/>
      <c r="AV414" s="260"/>
      <c r="AW414" s="260"/>
      <c r="AX414" s="260"/>
      <c r="AY414" s="260"/>
      <c r="AZ414" s="260" t="s">
        <v>169</v>
      </c>
      <c r="BA414" s="260"/>
      <c r="BB414" s="260"/>
      <c r="BC414" s="260"/>
      <c r="BD414" s="260"/>
      <c r="BE414" s="260"/>
      <c r="BF414" s="260"/>
      <c r="BG414" s="210"/>
      <c r="BH414" s="210"/>
      <c r="BI414" s="210"/>
    </row>
    <row r="415" spans="1:61" x14ac:dyDescent="0.25">
      <c r="A415" s="171" t="s">
        <v>91</v>
      </c>
      <c r="B415" s="164"/>
      <c r="C415" s="299" t="s">
        <v>628</v>
      </c>
      <c r="D415" s="166"/>
      <c r="E415" s="168"/>
      <c r="F415" s="167"/>
      <c r="G415" s="168"/>
      <c r="H415" s="271"/>
      <c r="J415" s="171" t="s">
        <v>91</v>
      </c>
      <c r="K415" s="164"/>
      <c r="L415" s="299" t="s">
        <v>628</v>
      </c>
      <c r="M415" s="248"/>
      <c r="N415" s="166"/>
      <c r="O415" s="168"/>
      <c r="P415" s="167"/>
      <c r="Q415" s="168"/>
      <c r="R415" s="271"/>
      <c r="AO415" s="260"/>
      <c r="AP415" s="260"/>
      <c r="AQ415" s="260"/>
      <c r="AR415" s="260"/>
      <c r="AS415" s="260"/>
      <c r="AT415" s="260"/>
      <c r="AU415" s="260"/>
      <c r="AV415" s="260"/>
      <c r="AW415" s="260"/>
      <c r="AX415" s="260"/>
      <c r="AY415" s="260"/>
      <c r="AZ415" s="260" t="s">
        <v>169</v>
      </c>
      <c r="BA415" s="260"/>
      <c r="BB415" s="260"/>
      <c r="BC415" s="260"/>
      <c r="BD415" s="260"/>
      <c r="BE415" s="260"/>
      <c r="BF415" s="260"/>
      <c r="BG415" s="210"/>
      <c r="BH415" s="210"/>
      <c r="BI415" s="210"/>
    </row>
    <row r="416" spans="1:61" x14ac:dyDescent="0.25">
      <c r="A416" s="171" t="s">
        <v>91</v>
      </c>
      <c r="B416" s="164"/>
      <c r="C416" s="299" t="s">
        <v>628</v>
      </c>
      <c r="D416" s="166"/>
      <c r="E416" s="168"/>
      <c r="F416" s="167"/>
      <c r="G416" s="168"/>
      <c r="H416" s="271"/>
      <c r="J416" s="171" t="s">
        <v>91</v>
      </c>
      <c r="K416" s="164"/>
      <c r="L416" s="299" t="s">
        <v>628</v>
      </c>
      <c r="M416" s="248"/>
      <c r="N416" s="166"/>
      <c r="O416" s="168"/>
      <c r="P416" s="167"/>
      <c r="Q416" s="168"/>
      <c r="R416" s="271"/>
      <c r="AO416" s="260"/>
      <c r="AP416" s="260"/>
      <c r="AQ416" s="260"/>
      <c r="AR416" s="260"/>
      <c r="AS416" s="260"/>
      <c r="AT416" s="260"/>
      <c r="AU416" s="260"/>
      <c r="AV416" s="260"/>
      <c r="AW416" s="260"/>
      <c r="AX416" s="260"/>
      <c r="AY416" s="260"/>
      <c r="AZ416" s="260" t="s">
        <v>169</v>
      </c>
      <c r="BA416" s="260"/>
      <c r="BB416" s="260"/>
      <c r="BC416" s="260"/>
      <c r="BD416" s="260"/>
      <c r="BE416" s="260"/>
      <c r="BF416" s="260"/>
      <c r="BG416" s="210"/>
      <c r="BH416" s="210"/>
      <c r="BI416" s="210"/>
    </row>
    <row r="417" spans="1:61" x14ac:dyDescent="0.25">
      <c r="A417" s="171" t="s">
        <v>91</v>
      </c>
      <c r="B417" s="164"/>
      <c r="C417" s="299" t="s">
        <v>628</v>
      </c>
      <c r="D417" s="166"/>
      <c r="E417" s="168"/>
      <c r="F417" s="167"/>
      <c r="G417" s="168"/>
      <c r="H417" s="271"/>
      <c r="J417" s="171" t="s">
        <v>91</v>
      </c>
      <c r="K417" s="164"/>
      <c r="L417" s="299" t="s">
        <v>628</v>
      </c>
      <c r="M417" s="248"/>
      <c r="N417" s="166"/>
      <c r="O417" s="168"/>
      <c r="P417" s="167"/>
      <c r="Q417" s="168"/>
      <c r="R417" s="271"/>
      <c r="AO417" s="260"/>
      <c r="AP417" s="260"/>
      <c r="AQ417" s="260"/>
      <c r="AR417" s="260"/>
      <c r="AS417" s="260"/>
      <c r="AT417" s="260"/>
      <c r="AU417" s="260"/>
      <c r="AV417" s="260"/>
      <c r="AW417" s="260"/>
      <c r="AX417" s="260"/>
      <c r="AY417" s="260"/>
      <c r="AZ417" s="260" t="s">
        <v>169</v>
      </c>
      <c r="BA417" s="260"/>
      <c r="BB417" s="260"/>
      <c r="BC417" s="260"/>
      <c r="BD417" s="260"/>
      <c r="BE417" s="260"/>
      <c r="BF417" s="260"/>
      <c r="BG417" s="210"/>
      <c r="BH417" s="210"/>
      <c r="BI417" s="210"/>
    </row>
    <row r="418" spans="1:61" x14ac:dyDescent="0.25">
      <c r="A418" s="171" t="s">
        <v>91</v>
      </c>
      <c r="B418" s="164"/>
      <c r="C418" s="299" t="s">
        <v>628</v>
      </c>
      <c r="D418" s="166"/>
      <c r="E418" s="168"/>
      <c r="F418" s="167"/>
      <c r="G418" s="168"/>
      <c r="H418" s="271"/>
      <c r="J418" s="171" t="s">
        <v>91</v>
      </c>
      <c r="K418" s="164"/>
      <c r="L418" s="299" t="s">
        <v>628</v>
      </c>
      <c r="M418" s="248"/>
      <c r="N418" s="166"/>
      <c r="O418" s="168"/>
      <c r="P418" s="167"/>
      <c r="Q418" s="168"/>
      <c r="R418" s="271"/>
      <c r="AO418" s="260"/>
      <c r="AP418" s="260"/>
      <c r="AQ418" s="260"/>
      <c r="AR418" s="260"/>
      <c r="AS418" s="260"/>
      <c r="AT418" s="260"/>
      <c r="AU418" s="260"/>
      <c r="AV418" s="260"/>
      <c r="AW418" s="260"/>
      <c r="AX418" s="260"/>
      <c r="AY418" s="260"/>
      <c r="AZ418" s="260" t="s">
        <v>169</v>
      </c>
      <c r="BA418" s="260"/>
      <c r="BB418" s="260"/>
      <c r="BC418" s="260"/>
      <c r="BD418" s="260"/>
      <c r="BE418" s="260"/>
      <c r="BF418" s="260"/>
      <c r="BG418" s="210"/>
      <c r="BH418" s="210"/>
      <c r="BI418" s="210"/>
    </row>
    <row r="419" spans="1:61" x14ac:dyDescent="0.25">
      <c r="A419" s="171" t="s">
        <v>91</v>
      </c>
      <c r="B419" s="164"/>
      <c r="C419" s="299" t="s">
        <v>628</v>
      </c>
      <c r="D419" s="166"/>
      <c r="E419" s="168"/>
      <c r="F419" s="167"/>
      <c r="G419" s="168"/>
      <c r="H419" s="271"/>
      <c r="J419" s="171" t="s">
        <v>91</v>
      </c>
      <c r="K419" s="164"/>
      <c r="L419" s="299" t="s">
        <v>628</v>
      </c>
      <c r="M419" s="248"/>
      <c r="N419" s="166"/>
      <c r="O419" s="168"/>
      <c r="P419" s="167"/>
      <c r="Q419" s="168"/>
      <c r="R419" s="271"/>
      <c r="AO419" s="260"/>
      <c r="AP419" s="260"/>
      <c r="AQ419" s="260"/>
      <c r="AR419" s="260"/>
      <c r="AS419" s="260"/>
      <c r="AT419" s="260"/>
      <c r="AU419" s="260"/>
      <c r="AV419" s="260"/>
      <c r="AW419" s="260"/>
      <c r="AX419" s="260"/>
      <c r="AY419" s="260"/>
      <c r="AZ419" s="260" t="s">
        <v>169</v>
      </c>
      <c r="BA419" s="260"/>
      <c r="BB419" s="260"/>
      <c r="BC419" s="260"/>
      <c r="BD419" s="260"/>
      <c r="BE419" s="260"/>
      <c r="BF419" s="260"/>
      <c r="BG419" s="210"/>
      <c r="BH419" s="210"/>
      <c r="BI419" s="210"/>
    </row>
    <row r="420" spans="1:61" x14ac:dyDescent="0.25">
      <c r="A420" s="171" t="s">
        <v>91</v>
      </c>
      <c r="B420" s="164"/>
      <c r="C420" s="299" t="s">
        <v>628</v>
      </c>
      <c r="D420" s="166"/>
      <c r="E420" s="168"/>
      <c r="F420" s="167"/>
      <c r="G420" s="168"/>
      <c r="H420" s="271"/>
      <c r="J420" s="171" t="s">
        <v>91</v>
      </c>
      <c r="K420" s="164"/>
      <c r="L420" s="299" t="s">
        <v>628</v>
      </c>
      <c r="M420" s="248"/>
      <c r="N420" s="166"/>
      <c r="O420" s="168"/>
      <c r="P420" s="167"/>
      <c r="Q420" s="168"/>
      <c r="R420" s="271"/>
      <c r="AO420" s="260"/>
      <c r="AP420" s="260"/>
      <c r="AQ420" s="260"/>
      <c r="AR420" s="260"/>
      <c r="AS420" s="260"/>
      <c r="AT420" s="260"/>
      <c r="AU420" s="260"/>
      <c r="AV420" s="260"/>
      <c r="AW420" s="260"/>
      <c r="AX420" s="260"/>
      <c r="AY420" s="260"/>
      <c r="AZ420" s="260" t="s">
        <v>169</v>
      </c>
      <c r="BA420" s="260"/>
      <c r="BB420" s="260"/>
      <c r="BC420" s="260"/>
      <c r="BD420" s="260"/>
      <c r="BE420" s="260"/>
      <c r="BF420" s="260"/>
      <c r="BG420" s="210"/>
      <c r="BH420" s="210"/>
      <c r="BI420" s="210"/>
    </row>
    <row r="421" spans="1:61" x14ac:dyDescent="0.25">
      <c r="A421" s="171" t="s">
        <v>91</v>
      </c>
      <c r="B421" s="164"/>
      <c r="C421" s="299" t="s">
        <v>628</v>
      </c>
      <c r="D421" s="166"/>
      <c r="E421" s="168"/>
      <c r="F421" s="167"/>
      <c r="G421" s="168"/>
      <c r="H421" s="271"/>
      <c r="J421" s="171" t="s">
        <v>91</v>
      </c>
      <c r="K421" s="164"/>
      <c r="L421" s="299" t="s">
        <v>628</v>
      </c>
      <c r="M421" s="248"/>
      <c r="N421" s="166"/>
      <c r="O421" s="168"/>
      <c r="P421" s="167"/>
      <c r="Q421" s="168"/>
      <c r="R421" s="271"/>
      <c r="AO421" s="260"/>
      <c r="AP421" s="260"/>
      <c r="AQ421" s="260"/>
      <c r="AR421" s="260"/>
      <c r="AS421" s="260"/>
      <c r="AT421" s="260"/>
      <c r="AU421" s="260"/>
      <c r="AV421" s="260"/>
      <c r="AW421" s="260"/>
      <c r="AX421" s="260"/>
      <c r="AY421" s="260"/>
      <c r="AZ421" s="260" t="s">
        <v>169</v>
      </c>
      <c r="BA421" s="260"/>
      <c r="BB421" s="260"/>
      <c r="BC421" s="260"/>
      <c r="BD421" s="260"/>
      <c r="BE421" s="260"/>
      <c r="BF421" s="260"/>
      <c r="BG421" s="210"/>
      <c r="BH421" s="210"/>
      <c r="BI421" s="210"/>
    </row>
    <row r="422" spans="1:61" x14ac:dyDescent="0.25">
      <c r="A422" s="171" t="s">
        <v>91</v>
      </c>
      <c r="B422" s="164"/>
      <c r="C422" s="299" t="s">
        <v>628</v>
      </c>
      <c r="D422" s="166"/>
      <c r="E422" s="168"/>
      <c r="F422" s="167"/>
      <c r="G422" s="168"/>
      <c r="H422" s="271"/>
      <c r="J422" s="171" t="s">
        <v>91</v>
      </c>
      <c r="K422" s="164"/>
      <c r="L422" s="299" t="s">
        <v>628</v>
      </c>
      <c r="M422" s="248"/>
      <c r="N422" s="166"/>
      <c r="O422" s="168"/>
      <c r="P422" s="167"/>
      <c r="Q422" s="168"/>
      <c r="R422" s="271"/>
      <c r="AO422" s="260"/>
      <c r="AP422" s="260"/>
      <c r="AQ422" s="260"/>
      <c r="AR422" s="260"/>
      <c r="AS422" s="260"/>
      <c r="AT422" s="260"/>
      <c r="AU422" s="260"/>
      <c r="AV422" s="260"/>
      <c r="AW422" s="260"/>
      <c r="AX422" s="260"/>
      <c r="AY422" s="260"/>
      <c r="AZ422" s="260" t="s">
        <v>169</v>
      </c>
      <c r="BA422" s="260"/>
      <c r="BB422" s="260"/>
      <c r="BC422" s="260"/>
      <c r="BD422" s="260"/>
      <c r="BE422" s="260"/>
      <c r="BF422" s="260"/>
      <c r="BG422" s="210"/>
      <c r="BH422" s="210"/>
      <c r="BI422" s="210"/>
    </row>
    <row r="423" spans="1:61" x14ac:dyDescent="0.25">
      <c r="A423" s="171" t="s">
        <v>91</v>
      </c>
      <c r="B423" s="164"/>
      <c r="C423" s="299" t="s">
        <v>628</v>
      </c>
      <c r="D423" s="166"/>
      <c r="E423" s="168"/>
      <c r="F423" s="167"/>
      <c r="G423" s="168"/>
      <c r="H423" s="271"/>
      <c r="J423" s="171" t="s">
        <v>91</v>
      </c>
      <c r="K423" s="164"/>
      <c r="L423" s="299" t="s">
        <v>628</v>
      </c>
      <c r="M423" s="248"/>
      <c r="N423" s="166"/>
      <c r="O423" s="168"/>
      <c r="P423" s="167"/>
      <c r="Q423" s="168"/>
      <c r="R423" s="271"/>
      <c r="AO423" s="260"/>
      <c r="AP423" s="260"/>
      <c r="AQ423" s="260"/>
      <c r="AR423" s="260"/>
      <c r="AS423" s="260"/>
      <c r="AT423" s="260"/>
      <c r="AU423" s="260"/>
      <c r="AV423" s="260"/>
      <c r="AW423" s="260"/>
      <c r="AX423" s="260"/>
      <c r="AY423" s="260"/>
      <c r="AZ423" s="260" t="s">
        <v>169</v>
      </c>
      <c r="BA423" s="260"/>
      <c r="BB423" s="260"/>
      <c r="BC423" s="260"/>
      <c r="BD423" s="260"/>
      <c r="BE423" s="260"/>
      <c r="BF423" s="260"/>
      <c r="BG423" s="210"/>
      <c r="BH423" s="210"/>
      <c r="BI423" s="210"/>
    </row>
    <row r="424" spans="1:61" x14ac:dyDescent="0.25">
      <c r="A424" s="171" t="s">
        <v>91</v>
      </c>
      <c r="B424" s="164"/>
      <c r="C424" s="299" t="s">
        <v>628</v>
      </c>
      <c r="D424" s="166"/>
      <c r="E424" s="168"/>
      <c r="F424" s="167"/>
      <c r="G424" s="168"/>
      <c r="H424" s="271"/>
      <c r="J424" s="171" t="s">
        <v>91</v>
      </c>
      <c r="K424" s="164"/>
      <c r="L424" s="299" t="s">
        <v>628</v>
      </c>
      <c r="M424" s="248"/>
      <c r="N424" s="166"/>
      <c r="O424" s="168"/>
      <c r="P424" s="167"/>
      <c r="Q424" s="168"/>
      <c r="R424" s="271"/>
      <c r="AO424" s="260"/>
      <c r="AP424" s="260"/>
      <c r="AQ424" s="260"/>
      <c r="AR424" s="260"/>
      <c r="AS424" s="260"/>
      <c r="AT424" s="260"/>
      <c r="AU424" s="260"/>
      <c r="AV424" s="260"/>
      <c r="AW424" s="260"/>
      <c r="AX424" s="260"/>
      <c r="AY424" s="260"/>
      <c r="AZ424" s="260" t="s">
        <v>169</v>
      </c>
      <c r="BA424" s="260"/>
      <c r="BB424" s="260"/>
      <c r="BC424" s="260"/>
      <c r="BD424" s="260"/>
      <c r="BE424" s="260"/>
      <c r="BF424" s="260"/>
      <c r="BG424" s="210"/>
      <c r="BH424" s="210"/>
      <c r="BI424" s="210"/>
    </row>
    <row r="425" spans="1:61" x14ac:dyDescent="0.25">
      <c r="A425" s="171" t="s">
        <v>91</v>
      </c>
      <c r="B425" s="164"/>
      <c r="C425" s="299" t="s">
        <v>628</v>
      </c>
      <c r="D425" s="166"/>
      <c r="E425" s="168"/>
      <c r="F425" s="167"/>
      <c r="G425" s="168"/>
      <c r="H425" s="271"/>
      <c r="J425" s="171" t="s">
        <v>91</v>
      </c>
      <c r="K425" s="164"/>
      <c r="L425" s="299" t="s">
        <v>628</v>
      </c>
      <c r="M425" s="248"/>
      <c r="N425" s="166"/>
      <c r="O425" s="168"/>
      <c r="P425" s="167"/>
      <c r="Q425" s="168"/>
      <c r="R425" s="271"/>
      <c r="AO425" s="260"/>
      <c r="AP425" s="260"/>
      <c r="AQ425" s="260"/>
      <c r="AR425" s="260"/>
      <c r="AS425" s="260"/>
      <c r="AT425" s="260"/>
      <c r="AU425" s="260"/>
      <c r="AV425" s="260"/>
      <c r="AW425" s="260"/>
      <c r="AX425" s="260"/>
      <c r="AY425" s="260"/>
      <c r="AZ425" s="260" t="s">
        <v>169</v>
      </c>
      <c r="BA425" s="260"/>
      <c r="BB425" s="260"/>
      <c r="BC425" s="260"/>
      <c r="BD425" s="260"/>
      <c r="BE425" s="260"/>
      <c r="BF425" s="260"/>
      <c r="BG425" s="210"/>
      <c r="BH425" s="210"/>
      <c r="BI425" s="210"/>
    </row>
    <row r="426" spans="1:61" x14ac:dyDescent="0.25">
      <c r="A426" s="171" t="s">
        <v>91</v>
      </c>
      <c r="B426" s="164"/>
      <c r="C426" s="299" t="s">
        <v>628</v>
      </c>
      <c r="D426" s="166"/>
      <c r="E426" s="168"/>
      <c r="F426" s="167"/>
      <c r="G426" s="168"/>
      <c r="H426" s="271"/>
      <c r="J426" s="171" t="s">
        <v>91</v>
      </c>
      <c r="K426" s="164"/>
      <c r="L426" s="299" t="s">
        <v>628</v>
      </c>
      <c r="M426" s="248"/>
      <c r="N426" s="166"/>
      <c r="O426" s="168"/>
      <c r="P426" s="167"/>
      <c r="Q426" s="168"/>
      <c r="R426" s="271"/>
      <c r="AO426" s="260"/>
      <c r="AP426" s="260"/>
      <c r="AQ426" s="260"/>
      <c r="AR426" s="260"/>
      <c r="AS426" s="260"/>
      <c r="AT426" s="260"/>
      <c r="AU426" s="260"/>
      <c r="AV426" s="260"/>
      <c r="AW426" s="260"/>
      <c r="AX426" s="260"/>
      <c r="AY426" s="260"/>
      <c r="AZ426" s="260" t="s">
        <v>169</v>
      </c>
      <c r="BA426" s="260"/>
      <c r="BB426" s="260"/>
      <c r="BC426" s="260"/>
      <c r="BD426" s="260"/>
      <c r="BE426" s="260"/>
      <c r="BF426" s="260"/>
      <c r="BG426" s="210"/>
      <c r="BH426" s="210"/>
      <c r="BI426" s="210"/>
    </row>
    <row r="427" spans="1:61" x14ac:dyDescent="0.25">
      <c r="A427" s="171" t="s">
        <v>91</v>
      </c>
      <c r="B427" s="164"/>
      <c r="C427" s="299" t="s">
        <v>628</v>
      </c>
      <c r="D427" s="166"/>
      <c r="E427" s="168"/>
      <c r="F427" s="167"/>
      <c r="G427" s="168"/>
      <c r="H427" s="271"/>
      <c r="J427" s="171" t="s">
        <v>91</v>
      </c>
      <c r="K427" s="164"/>
      <c r="L427" s="299" t="s">
        <v>628</v>
      </c>
      <c r="M427" s="248"/>
      <c r="N427" s="166"/>
      <c r="O427" s="168"/>
      <c r="P427" s="167"/>
      <c r="Q427" s="168"/>
      <c r="R427" s="271"/>
      <c r="AO427" s="260"/>
      <c r="AP427" s="260"/>
      <c r="AQ427" s="260"/>
      <c r="AR427" s="260"/>
      <c r="AS427" s="260"/>
      <c r="AT427" s="260"/>
      <c r="AU427" s="260"/>
      <c r="AV427" s="260"/>
      <c r="AW427" s="260"/>
      <c r="AX427" s="260"/>
      <c r="AY427" s="260"/>
      <c r="AZ427" s="260" t="s">
        <v>169</v>
      </c>
      <c r="BA427" s="260"/>
      <c r="BB427" s="260"/>
      <c r="BC427" s="260"/>
      <c r="BD427" s="260"/>
      <c r="BE427" s="260"/>
      <c r="BF427" s="260"/>
      <c r="BG427" s="210"/>
      <c r="BH427" s="210"/>
      <c r="BI427" s="210"/>
    </row>
    <row r="428" spans="1:61" x14ac:dyDescent="0.25">
      <c r="A428" s="171" t="s">
        <v>91</v>
      </c>
      <c r="B428" s="164"/>
      <c r="C428" s="299" t="s">
        <v>628</v>
      </c>
      <c r="D428" s="166"/>
      <c r="E428" s="168"/>
      <c r="F428" s="167"/>
      <c r="G428" s="168"/>
      <c r="H428" s="271"/>
      <c r="J428" s="171" t="s">
        <v>91</v>
      </c>
      <c r="K428" s="164"/>
      <c r="L428" s="299" t="s">
        <v>628</v>
      </c>
      <c r="M428" s="248"/>
      <c r="N428" s="166"/>
      <c r="O428" s="168"/>
      <c r="P428" s="167"/>
      <c r="Q428" s="168"/>
      <c r="R428" s="271"/>
      <c r="AO428" s="260"/>
      <c r="AP428" s="260"/>
      <c r="AQ428" s="260"/>
      <c r="AR428" s="260"/>
      <c r="AS428" s="260"/>
      <c r="AT428" s="260"/>
      <c r="AU428" s="260"/>
      <c r="AV428" s="260"/>
      <c r="AW428" s="260"/>
      <c r="AX428" s="260"/>
      <c r="AY428" s="260"/>
      <c r="AZ428" s="260" t="s">
        <v>169</v>
      </c>
      <c r="BA428" s="260"/>
      <c r="BB428" s="260"/>
      <c r="BC428" s="260"/>
      <c r="BD428" s="260"/>
      <c r="BE428" s="260"/>
      <c r="BF428" s="260"/>
      <c r="BG428" s="210"/>
      <c r="BH428" s="210"/>
      <c r="BI428" s="210"/>
    </row>
    <row r="429" spans="1:61" x14ac:dyDescent="0.25">
      <c r="A429" s="171" t="s">
        <v>91</v>
      </c>
      <c r="B429" s="164"/>
      <c r="C429" s="299" t="s">
        <v>628</v>
      </c>
      <c r="D429" s="166"/>
      <c r="E429" s="168"/>
      <c r="F429" s="167"/>
      <c r="G429" s="168"/>
      <c r="H429" s="271"/>
      <c r="J429" s="171" t="s">
        <v>91</v>
      </c>
      <c r="K429" s="164"/>
      <c r="L429" s="299" t="s">
        <v>628</v>
      </c>
      <c r="M429" s="248"/>
      <c r="N429" s="166"/>
      <c r="O429" s="168"/>
      <c r="P429" s="167"/>
      <c r="Q429" s="168"/>
      <c r="R429" s="271"/>
      <c r="AO429" s="260"/>
      <c r="AP429" s="260"/>
      <c r="AQ429" s="260"/>
      <c r="AR429" s="260"/>
      <c r="AS429" s="260"/>
      <c r="AT429" s="260"/>
      <c r="AU429" s="260"/>
      <c r="AV429" s="260"/>
      <c r="AW429" s="260"/>
      <c r="AX429" s="260"/>
      <c r="AY429" s="260"/>
      <c r="AZ429" s="260" t="s">
        <v>169</v>
      </c>
      <c r="BA429" s="260"/>
      <c r="BB429" s="260"/>
      <c r="BC429" s="260"/>
      <c r="BD429" s="260"/>
      <c r="BE429" s="260"/>
      <c r="BF429" s="260"/>
      <c r="BG429" s="210"/>
      <c r="BH429" s="210"/>
      <c r="BI429" s="210"/>
    </row>
    <row r="430" spans="1:61" x14ac:dyDescent="0.25">
      <c r="A430" s="171" t="s">
        <v>91</v>
      </c>
      <c r="B430" s="164"/>
      <c r="C430" s="299" t="s">
        <v>628</v>
      </c>
      <c r="D430" s="166"/>
      <c r="E430" s="168"/>
      <c r="F430" s="167"/>
      <c r="G430" s="168"/>
      <c r="H430" s="271"/>
      <c r="J430" s="171" t="s">
        <v>91</v>
      </c>
      <c r="K430" s="164"/>
      <c r="L430" s="299" t="s">
        <v>628</v>
      </c>
      <c r="M430" s="248"/>
      <c r="N430" s="166"/>
      <c r="O430" s="168"/>
      <c r="P430" s="167"/>
      <c r="Q430" s="168"/>
      <c r="R430" s="271"/>
      <c r="AO430" s="260"/>
      <c r="AP430" s="260"/>
      <c r="AQ430" s="260"/>
      <c r="AR430" s="260"/>
      <c r="AS430" s="260"/>
      <c r="AT430" s="260"/>
      <c r="AU430" s="260"/>
      <c r="AV430" s="260"/>
      <c r="AW430" s="260"/>
      <c r="AX430" s="260"/>
      <c r="AY430" s="260"/>
      <c r="AZ430" s="260" t="s">
        <v>169</v>
      </c>
      <c r="BA430" s="260"/>
      <c r="BB430" s="260"/>
      <c r="BC430" s="260"/>
      <c r="BD430" s="260"/>
      <c r="BE430" s="260"/>
      <c r="BF430" s="260"/>
      <c r="BG430" s="210"/>
      <c r="BH430" s="210"/>
      <c r="BI430" s="210"/>
    </row>
    <row r="431" spans="1:61" x14ac:dyDescent="0.25">
      <c r="A431" s="171" t="s">
        <v>91</v>
      </c>
      <c r="B431" s="164"/>
      <c r="C431" s="299" t="s">
        <v>628</v>
      </c>
      <c r="D431" s="166"/>
      <c r="E431" s="168"/>
      <c r="F431" s="167"/>
      <c r="G431" s="168"/>
      <c r="H431" s="271"/>
      <c r="J431" s="171" t="s">
        <v>91</v>
      </c>
      <c r="K431" s="164"/>
      <c r="L431" s="299" t="s">
        <v>628</v>
      </c>
      <c r="M431" s="248"/>
      <c r="N431" s="166"/>
      <c r="O431" s="168"/>
      <c r="P431" s="167"/>
      <c r="Q431" s="168"/>
      <c r="R431" s="271"/>
      <c r="AO431" s="260"/>
      <c r="AP431" s="260"/>
      <c r="AQ431" s="260"/>
      <c r="AR431" s="260"/>
      <c r="AS431" s="260"/>
      <c r="AT431" s="260"/>
      <c r="AU431" s="260"/>
      <c r="AV431" s="260"/>
      <c r="AW431" s="260"/>
      <c r="AX431" s="260"/>
      <c r="AY431" s="260"/>
      <c r="AZ431" s="260" t="s">
        <v>169</v>
      </c>
      <c r="BA431" s="260"/>
      <c r="BB431" s="260"/>
      <c r="BC431" s="260"/>
      <c r="BD431" s="260"/>
      <c r="BE431" s="260"/>
      <c r="BF431" s="260"/>
      <c r="BG431" s="210"/>
      <c r="BH431" s="210"/>
      <c r="BI431" s="210"/>
    </row>
    <row r="432" spans="1:61" x14ac:dyDescent="0.25">
      <c r="A432" s="171" t="s">
        <v>91</v>
      </c>
      <c r="B432" s="164"/>
      <c r="C432" s="299" t="s">
        <v>628</v>
      </c>
      <c r="D432" s="166"/>
      <c r="E432" s="168"/>
      <c r="F432" s="167"/>
      <c r="G432" s="168"/>
      <c r="H432" s="271"/>
      <c r="J432" s="171" t="s">
        <v>91</v>
      </c>
      <c r="K432" s="164"/>
      <c r="L432" s="299" t="s">
        <v>628</v>
      </c>
      <c r="M432" s="248"/>
      <c r="N432" s="166"/>
      <c r="O432" s="168"/>
      <c r="P432" s="167"/>
      <c r="Q432" s="168"/>
      <c r="R432" s="271"/>
      <c r="AO432" s="260"/>
      <c r="AP432" s="260"/>
      <c r="AQ432" s="260"/>
      <c r="AR432" s="260"/>
      <c r="AS432" s="260"/>
      <c r="AT432" s="260"/>
      <c r="AU432" s="260"/>
      <c r="AV432" s="260"/>
      <c r="AW432" s="260"/>
      <c r="AX432" s="260"/>
      <c r="AY432" s="260"/>
      <c r="AZ432" s="260" t="s">
        <v>169</v>
      </c>
      <c r="BA432" s="260"/>
      <c r="BB432" s="260"/>
      <c r="BC432" s="260"/>
      <c r="BD432" s="260"/>
      <c r="BE432" s="260"/>
      <c r="BF432" s="260"/>
      <c r="BG432" s="210"/>
      <c r="BH432" s="210"/>
      <c r="BI432" s="210"/>
    </row>
    <row r="433" spans="1:61" x14ac:dyDescent="0.25">
      <c r="A433" s="171" t="s">
        <v>91</v>
      </c>
      <c r="B433" s="164"/>
      <c r="C433" s="299" t="s">
        <v>628</v>
      </c>
      <c r="D433" s="166"/>
      <c r="E433" s="168"/>
      <c r="F433" s="167"/>
      <c r="G433" s="168"/>
      <c r="H433" s="271"/>
      <c r="J433" s="171" t="s">
        <v>91</v>
      </c>
      <c r="K433" s="164"/>
      <c r="L433" s="299" t="s">
        <v>628</v>
      </c>
      <c r="M433" s="248"/>
      <c r="N433" s="166"/>
      <c r="O433" s="168"/>
      <c r="P433" s="167"/>
      <c r="Q433" s="168"/>
      <c r="R433" s="271"/>
      <c r="AO433" s="260"/>
      <c r="AP433" s="260"/>
      <c r="AQ433" s="260"/>
      <c r="AR433" s="260"/>
      <c r="AS433" s="260"/>
      <c r="AT433" s="260"/>
      <c r="AU433" s="260"/>
      <c r="AV433" s="260"/>
      <c r="AW433" s="260"/>
      <c r="AX433" s="260"/>
      <c r="AY433" s="260"/>
      <c r="AZ433" s="260" t="s">
        <v>169</v>
      </c>
      <c r="BA433" s="260"/>
      <c r="BB433" s="260"/>
      <c r="BC433" s="260"/>
      <c r="BD433" s="260"/>
      <c r="BE433" s="260"/>
      <c r="BF433" s="260"/>
      <c r="BG433" s="210"/>
      <c r="BH433" s="210"/>
      <c r="BI433" s="210"/>
    </row>
    <row r="434" spans="1:61" x14ac:dyDescent="0.25">
      <c r="A434" s="171" t="s">
        <v>91</v>
      </c>
      <c r="B434" s="164"/>
      <c r="C434" s="299" t="s">
        <v>628</v>
      </c>
      <c r="D434" s="166"/>
      <c r="E434" s="168"/>
      <c r="F434" s="167"/>
      <c r="G434" s="168"/>
      <c r="H434" s="271"/>
      <c r="J434" s="171" t="s">
        <v>91</v>
      </c>
      <c r="K434" s="164"/>
      <c r="L434" s="299" t="s">
        <v>628</v>
      </c>
      <c r="M434" s="248"/>
      <c r="N434" s="166"/>
      <c r="O434" s="168"/>
      <c r="P434" s="167"/>
      <c r="Q434" s="168"/>
      <c r="R434" s="271"/>
      <c r="AO434" s="260"/>
      <c r="AP434" s="260"/>
      <c r="AQ434" s="260"/>
      <c r="AR434" s="260"/>
      <c r="AS434" s="260"/>
      <c r="AT434" s="260"/>
      <c r="AU434" s="260"/>
      <c r="AV434" s="260"/>
      <c r="AW434" s="260"/>
      <c r="AX434" s="260"/>
      <c r="AY434" s="260"/>
      <c r="AZ434" s="260" t="s">
        <v>169</v>
      </c>
      <c r="BA434" s="260"/>
      <c r="BB434" s="260"/>
      <c r="BC434" s="260"/>
      <c r="BD434" s="260"/>
      <c r="BE434" s="260"/>
      <c r="BF434" s="260"/>
      <c r="BG434" s="210"/>
      <c r="BH434" s="210"/>
      <c r="BI434" s="210"/>
    </row>
    <row r="435" spans="1:61" x14ac:dyDescent="0.25">
      <c r="A435" s="171" t="s">
        <v>91</v>
      </c>
      <c r="B435" s="164"/>
      <c r="C435" s="299" t="s">
        <v>628</v>
      </c>
      <c r="D435" s="166"/>
      <c r="E435" s="168"/>
      <c r="F435" s="167"/>
      <c r="G435" s="168"/>
      <c r="H435" s="271"/>
      <c r="J435" s="171" t="s">
        <v>91</v>
      </c>
      <c r="K435" s="164"/>
      <c r="L435" s="299" t="s">
        <v>628</v>
      </c>
      <c r="M435" s="248"/>
      <c r="N435" s="166"/>
      <c r="O435" s="168"/>
      <c r="P435" s="167"/>
      <c r="Q435" s="168"/>
      <c r="R435" s="271"/>
      <c r="AO435" s="260"/>
      <c r="AP435" s="260"/>
      <c r="AQ435" s="260"/>
      <c r="AR435" s="260"/>
      <c r="AS435" s="260"/>
      <c r="AT435" s="260"/>
      <c r="AU435" s="260"/>
      <c r="AV435" s="260"/>
      <c r="AW435" s="260"/>
      <c r="AX435" s="260"/>
      <c r="AY435" s="260"/>
      <c r="AZ435" s="260" t="s">
        <v>169</v>
      </c>
      <c r="BA435" s="260"/>
      <c r="BB435" s="260"/>
      <c r="BC435" s="260"/>
      <c r="BD435" s="260"/>
      <c r="BE435" s="260"/>
      <c r="BF435" s="260"/>
      <c r="BG435" s="210"/>
      <c r="BH435" s="210"/>
      <c r="BI435" s="210"/>
    </row>
    <row r="436" spans="1:61" x14ac:dyDescent="0.25">
      <c r="AO436" s="260"/>
      <c r="AP436" s="260"/>
      <c r="AQ436" s="260"/>
      <c r="AR436" s="260"/>
      <c r="AS436" s="260"/>
      <c r="AT436" s="260"/>
      <c r="AU436" s="260"/>
      <c r="AV436" s="260"/>
      <c r="AW436" s="260"/>
      <c r="AX436" s="260"/>
      <c r="AY436" s="260"/>
      <c r="AZ436" s="260"/>
      <c r="BA436" s="260"/>
      <c r="BB436" s="260"/>
      <c r="BC436" s="260"/>
      <c r="BD436" s="260"/>
      <c r="BE436" s="260"/>
      <c r="BF436" s="260"/>
      <c r="BG436" s="210"/>
      <c r="BH436" s="210"/>
      <c r="BI436" s="210"/>
    </row>
    <row r="437" spans="1:61" x14ac:dyDescent="0.25">
      <c r="AO437" s="260"/>
      <c r="AP437" s="260"/>
      <c r="AQ437" s="260"/>
      <c r="AR437" s="260"/>
      <c r="AS437" s="260"/>
      <c r="AT437" s="260"/>
      <c r="AU437" s="260"/>
      <c r="AV437" s="260"/>
      <c r="AW437" s="260"/>
      <c r="AX437" s="260"/>
      <c r="AY437" s="260"/>
      <c r="AZ437" s="260"/>
      <c r="BA437" s="260"/>
      <c r="BB437" s="260"/>
      <c r="BC437" s="260"/>
      <c r="BD437" s="260"/>
      <c r="BE437" s="260"/>
      <c r="BF437" s="260"/>
      <c r="BG437" s="210"/>
      <c r="BH437" s="210"/>
      <c r="BI437" s="210"/>
    </row>
    <row r="438" spans="1:61" x14ac:dyDescent="0.25">
      <c r="AO438" s="260"/>
      <c r="AP438" s="260"/>
      <c r="AQ438" s="260"/>
      <c r="AR438" s="260"/>
      <c r="AS438" s="260"/>
      <c r="AT438" s="260"/>
      <c r="AU438" s="260"/>
      <c r="AV438" s="260"/>
      <c r="AW438" s="260"/>
      <c r="AX438" s="260"/>
      <c r="AY438" s="260"/>
      <c r="AZ438" s="260"/>
      <c r="BA438" s="260"/>
      <c r="BB438" s="260"/>
      <c r="BC438" s="260"/>
      <c r="BD438" s="260"/>
      <c r="BE438" s="260"/>
      <c r="BF438" s="260"/>
      <c r="BG438" s="210"/>
      <c r="BH438" s="210"/>
      <c r="BI438" s="210"/>
    </row>
    <row r="439" spans="1:61" x14ac:dyDescent="0.25">
      <c r="AO439" s="260"/>
      <c r="AP439" s="260"/>
      <c r="AQ439" s="260"/>
      <c r="AR439" s="260"/>
      <c r="AS439" s="260"/>
      <c r="AT439" s="260"/>
      <c r="AU439" s="260"/>
      <c r="AV439" s="260"/>
      <c r="AW439" s="260"/>
      <c r="AX439" s="260"/>
      <c r="AY439" s="260"/>
      <c r="AZ439" s="260"/>
      <c r="BA439" s="260"/>
      <c r="BB439" s="260"/>
      <c r="BC439" s="260"/>
      <c r="BD439" s="260"/>
      <c r="BE439" s="260"/>
      <c r="BF439" s="260"/>
      <c r="BG439" s="210"/>
      <c r="BH439" s="210"/>
      <c r="BI439" s="210"/>
    </row>
    <row r="440" spans="1:61" x14ac:dyDescent="0.25">
      <c r="AO440" s="260"/>
      <c r="AP440" s="260"/>
      <c r="AQ440" s="260"/>
      <c r="AR440" s="260"/>
      <c r="AS440" s="260"/>
      <c r="AT440" s="260"/>
      <c r="AU440" s="260"/>
      <c r="AV440" s="260"/>
      <c r="AW440" s="260"/>
      <c r="AX440" s="260"/>
      <c r="AY440" s="260"/>
      <c r="AZ440" s="260"/>
      <c r="BA440" s="260"/>
      <c r="BB440" s="260"/>
      <c r="BC440" s="260"/>
      <c r="BD440" s="260"/>
      <c r="BE440" s="260"/>
      <c r="BF440" s="260"/>
      <c r="BG440" s="210"/>
      <c r="BH440" s="210"/>
      <c r="BI440" s="210"/>
    </row>
    <row r="441" spans="1:61" x14ac:dyDescent="0.25">
      <c r="AO441" s="260"/>
      <c r="AP441" s="260"/>
      <c r="AQ441" s="260"/>
      <c r="AR441" s="260"/>
      <c r="AS441" s="260"/>
      <c r="AT441" s="260"/>
      <c r="AU441" s="260"/>
      <c r="AV441" s="260"/>
      <c r="AW441" s="260"/>
      <c r="AX441" s="260"/>
      <c r="AY441" s="260"/>
      <c r="AZ441" s="260"/>
      <c r="BA441" s="260"/>
      <c r="BB441" s="260"/>
      <c r="BC441" s="260"/>
      <c r="BD441" s="260"/>
      <c r="BE441" s="260"/>
      <c r="BF441" s="260"/>
      <c r="BG441" s="210"/>
      <c r="BH441" s="210"/>
      <c r="BI441" s="210"/>
    </row>
    <row r="442" spans="1:61" x14ac:dyDescent="0.25">
      <c r="AO442" s="260"/>
      <c r="AP442" s="260"/>
      <c r="AQ442" s="260"/>
      <c r="AR442" s="260"/>
      <c r="AS442" s="260"/>
      <c r="AT442" s="260"/>
      <c r="AU442" s="260"/>
      <c r="AV442" s="260"/>
      <c r="AW442" s="260"/>
      <c r="AX442" s="260"/>
      <c r="AY442" s="260"/>
      <c r="AZ442" s="260"/>
      <c r="BA442" s="260"/>
      <c r="BB442" s="260"/>
      <c r="BC442" s="260"/>
      <c r="BD442" s="260"/>
      <c r="BE442" s="260"/>
      <c r="BF442" s="260"/>
      <c r="BG442" s="210"/>
      <c r="BH442" s="210"/>
      <c r="BI442" s="210"/>
    </row>
  </sheetData>
  <autoFilter ref="A12:R435">
    <filterColumn colId="0" showButton="0"/>
    <filterColumn colId="1" showButton="0"/>
    <filterColumn colId="9" showButton="0"/>
    <filterColumn colId="10" showButton="0"/>
  </autoFilter>
  <customSheetViews>
    <customSheetView guid="{47106A56-D167-42A8-8D68-20B81909F58E}" topLeftCell="D1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1"/>
    </customSheetView>
    <customSheetView guid="{4C33994B-C18C-486E-A6D8-9B7FAFC982FC}" topLeftCell="D1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2"/>
    </customSheetView>
  </customSheetViews>
  <mergeCells count="11">
    <mergeCell ref="AO1:BF1"/>
    <mergeCell ref="J12:L12"/>
    <mergeCell ref="A11:C11"/>
    <mergeCell ref="J11:L11"/>
    <mergeCell ref="A12:C12"/>
    <mergeCell ref="A1:F1"/>
    <mergeCell ref="A3:C3"/>
    <mergeCell ref="D3:F3"/>
    <mergeCell ref="A4:C4"/>
    <mergeCell ref="D4:F4"/>
    <mergeCell ref="D10:F10"/>
  </mergeCells>
  <conditionalFormatting sqref="D9">
    <cfRule type="expression" dxfId="85" priority="5">
      <formula>D9&lt;0</formula>
    </cfRule>
    <cfRule type="expression" dxfId="84" priority="6">
      <formula>D9&lt;5%</formula>
    </cfRule>
    <cfRule type="expression" dxfId="83" priority="7">
      <formula>D9&lt;20%</formula>
    </cfRule>
  </conditionalFormatting>
  <conditionalFormatting sqref="F9">
    <cfRule type="expression" dxfId="82" priority="2">
      <formula>F9&lt;0</formula>
    </cfRule>
    <cfRule type="expression" dxfId="81" priority="3">
      <formula>F9&lt;5%</formula>
    </cfRule>
    <cfRule type="expression" dxfId="80" priority="4">
      <formula>F9&lt;20%</formula>
    </cfRule>
  </conditionalFormatting>
  <conditionalFormatting sqref="D10">
    <cfRule type="expression" dxfId="79" priority="1">
      <formula>F7&gt;D7</formula>
    </cfRule>
  </conditionalFormatting>
  <dataValidations count="2">
    <dataValidation type="list" allowBlank="1" showInputMessage="1" showErrorMessage="1" sqref="J13:J435 A13:A435">
      <formula1>$A$8:$A$9</formula1>
    </dataValidation>
    <dataValidation type="list" allowBlank="1" showInputMessage="1" showErrorMessage="1" sqref="C13:C435 L13:L435">
      <formula1>$I$1:$I$2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scale="76" orientation="portrait" r:id="rId3"/>
  <colBreaks count="1" manualBreakCount="1">
    <brk id="8" max="1048575" man="1"/>
  </colBreaks>
  <legacyDrawing r:id="rId4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/>
  <dimension ref="A1:BI507"/>
  <sheetViews>
    <sheetView workbookViewId="0">
      <pane ySplit="12" topLeftCell="A13" activePane="bottomLeft" state="frozen"/>
      <selection activeCell="F22" sqref="F22"/>
      <selection pane="bottomLeft" activeCell="F22" sqref="F22"/>
    </sheetView>
  </sheetViews>
  <sheetFormatPr defaultRowHeight="15" x14ac:dyDescent="0.25"/>
  <cols>
    <col min="1" max="1" width="5.85546875" style="157" customWidth="1"/>
    <col min="2" max="2" width="5" style="158" bestFit="1" customWidth="1"/>
    <col min="3" max="3" width="8.140625" style="169" customWidth="1"/>
    <col min="4" max="4" width="17" style="170" customWidth="1"/>
    <col min="5" max="5" width="14.5703125" style="170" bestFit="1" customWidth="1"/>
    <col min="6" max="6" width="17.7109375" style="170" customWidth="1"/>
    <col min="7" max="7" width="13.85546875" style="148" bestFit="1" customWidth="1"/>
    <col min="8" max="8" width="9.140625" style="149"/>
    <col min="9" max="9" width="14" style="149" customWidth="1"/>
    <col min="10" max="10" width="33.28515625" style="149" bestFit="1" customWidth="1"/>
    <col min="11" max="11" width="35.140625" style="149" customWidth="1"/>
    <col min="12" max="14" width="33.28515625" style="149" bestFit="1" customWidth="1"/>
    <col min="15" max="21" width="9.140625" style="149"/>
    <col min="22" max="22" width="26.28515625" style="178" bestFit="1" customWidth="1"/>
    <col min="23" max="23" width="28.7109375" style="178" bestFit="1" customWidth="1"/>
    <col min="24" max="24" width="26.28515625" style="178" bestFit="1" customWidth="1"/>
    <col min="25" max="25" width="26.42578125" style="178" bestFit="1" customWidth="1"/>
    <col min="26" max="27" width="26.140625" style="178" bestFit="1" customWidth="1"/>
    <col min="28" max="28" width="9.140625" style="149"/>
    <col min="29" max="29" width="26.5703125" style="149" bestFit="1" customWidth="1"/>
    <col min="30" max="40" width="9.140625" style="149"/>
    <col min="41" max="58" width="30.7109375" style="250" customWidth="1"/>
    <col min="59" max="16384" width="9.140625" style="149"/>
  </cols>
  <sheetData>
    <row r="1" spans="1:61" ht="21" x14ac:dyDescent="0.25">
      <c r="A1" s="644" t="s">
        <v>85</v>
      </c>
      <c r="B1" s="644"/>
      <c r="C1" s="644"/>
      <c r="D1" s="644"/>
      <c r="E1" s="644"/>
      <c r="F1" s="644"/>
      <c r="I1" s="265" t="s">
        <v>628</v>
      </c>
      <c r="AO1" s="645" t="s">
        <v>145</v>
      </c>
      <c r="AP1" s="645"/>
      <c r="AQ1" s="645"/>
      <c r="AR1" s="645"/>
      <c r="AS1" s="645"/>
      <c r="AT1" s="645"/>
      <c r="AU1" s="645"/>
      <c r="AV1" s="645"/>
      <c r="AW1" s="645"/>
      <c r="AX1" s="645"/>
      <c r="AY1" s="645"/>
      <c r="AZ1" s="645"/>
      <c r="BA1" s="645"/>
      <c r="BB1" s="645"/>
      <c r="BC1" s="645"/>
      <c r="BD1" s="645"/>
      <c r="BE1" s="645"/>
      <c r="BF1" s="645"/>
    </row>
    <row r="2" spans="1:61" ht="21" x14ac:dyDescent="0.25">
      <c r="A2" s="212"/>
      <c r="B2" s="213"/>
      <c r="C2" s="214"/>
      <c r="D2" s="215"/>
      <c r="E2" s="215"/>
      <c r="F2" s="215"/>
      <c r="I2" s="265" t="s">
        <v>92</v>
      </c>
      <c r="AO2" s="250" t="s">
        <v>144</v>
      </c>
      <c r="AP2" s="250" t="s">
        <v>146</v>
      </c>
      <c r="AQ2" s="250" t="s">
        <v>147</v>
      </c>
      <c r="AR2" s="250" t="s">
        <v>148</v>
      </c>
      <c r="AS2" s="250" t="s">
        <v>148</v>
      </c>
      <c r="AT2" s="250" t="s">
        <v>149</v>
      </c>
      <c r="AU2" s="250" t="s">
        <v>150</v>
      </c>
      <c r="AV2" s="250" t="s">
        <v>151</v>
      </c>
      <c r="AW2" s="250" t="s">
        <v>152</v>
      </c>
      <c r="AX2" s="250" t="s">
        <v>153</v>
      </c>
      <c r="AY2" s="250" t="s">
        <v>154</v>
      </c>
      <c r="AZ2" s="250" t="s">
        <v>155</v>
      </c>
      <c r="BA2" s="250" t="s">
        <v>156</v>
      </c>
      <c r="BB2" s="250" t="s">
        <v>157</v>
      </c>
      <c r="BC2" s="250" t="s">
        <v>158</v>
      </c>
      <c r="BD2" s="250" t="s">
        <v>159</v>
      </c>
      <c r="BE2" s="250" t="s">
        <v>160</v>
      </c>
      <c r="BF2" s="250" t="s">
        <v>161</v>
      </c>
    </row>
    <row r="3" spans="1:61" ht="19.5" x14ac:dyDescent="0.25">
      <c r="A3" s="653" t="str">
        <f>'914 01'!B125</f>
        <v>026500</v>
      </c>
      <c r="B3" s="654"/>
      <c r="C3" s="654"/>
      <c r="D3" s="646" t="str">
        <f>'914 01'!G125</f>
        <v>Fotografie LK</v>
      </c>
      <c r="E3" s="646"/>
      <c r="F3" s="647"/>
      <c r="AO3" s="260"/>
      <c r="AP3" s="260"/>
      <c r="AQ3" s="260"/>
      <c r="AR3" s="260"/>
      <c r="AS3" s="260"/>
      <c r="AT3" s="260"/>
      <c r="AU3" s="260"/>
      <c r="AV3" s="260"/>
      <c r="AW3" s="260"/>
      <c r="AX3" s="260"/>
      <c r="AY3" s="260"/>
      <c r="AZ3" s="260"/>
      <c r="BA3" s="260"/>
      <c r="BB3" s="260"/>
      <c r="BC3" s="260"/>
      <c r="BD3" s="260"/>
      <c r="BE3" s="260"/>
      <c r="BF3" s="260"/>
    </row>
    <row r="4" spans="1:61" ht="34.5" customHeight="1" x14ac:dyDescent="0.25">
      <c r="A4" s="648" t="s">
        <v>94</v>
      </c>
      <c r="B4" s="649"/>
      <c r="C4" s="649"/>
      <c r="D4" s="650">
        <f>'914 01'!K125*1000</f>
        <v>50000</v>
      </c>
      <c r="E4" s="650"/>
      <c r="F4" s="651"/>
      <c r="AO4" s="260"/>
      <c r="AP4" s="260"/>
      <c r="AQ4" s="260"/>
      <c r="AR4" s="260"/>
      <c r="AS4" s="260"/>
      <c r="AT4" s="260"/>
      <c r="AU4" s="260"/>
      <c r="AV4" s="260"/>
      <c r="AW4" s="260"/>
      <c r="AX4" s="260"/>
      <c r="AY4" s="260"/>
      <c r="AZ4" s="260"/>
      <c r="BA4" s="260"/>
      <c r="BB4" s="260"/>
      <c r="BC4" s="260"/>
      <c r="BD4" s="260"/>
      <c r="BE4" s="260"/>
      <c r="BF4" s="260"/>
    </row>
    <row r="5" spans="1:61" x14ac:dyDescent="0.25">
      <c r="A5" s="216"/>
      <c r="B5" s="213"/>
      <c r="C5" s="214"/>
      <c r="D5" s="215"/>
      <c r="E5" s="215"/>
      <c r="F5" s="215"/>
      <c r="AO5" s="260"/>
      <c r="AP5" s="260"/>
      <c r="AQ5" s="260"/>
      <c r="AR5" s="260"/>
      <c r="AS5" s="260"/>
      <c r="AT5" s="260"/>
      <c r="AU5" s="260"/>
      <c r="AV5" s="260"/>
      <c r="AW5" s="260"/>
      <c r="AX5" s="260"/>
      <c r="AY5" s="260"/>
      <c r="AZ5" s="260"/>
      <c r="BA5" s="260"/>
      <c r="BB5" s="260"/>
      <c r="BC5" s="260"/>
      <c r="BD5" s="260"/>
      <c r="BE5" s="260"/>
      <c r="BF5" s="260"/>
    </row>
    <row r="6" spans="1:61" x14ac:dyDescent="0.25">
      <c r="A6" s="216"/>
      <c r="B6" s="213"/>
      <c r="C6" s="214"/>
      <c r="D6" s="217" t="s">
        <v>86</v>
      </c>
      <c r="E6" s="217"/>
      <c r="F6" s="217" t="s">
        <v>87</v>
      </c>
      <c r="AO6" s="260"/>
      <c r="AP6" s="260"/>
      <c r="AQ6" s="260"/>
      <c r="AR6" s="260"/>
      <c r="AS6" s="260"/>
      <c r="AT6" s="260"/>
      <c r="AU6" s="260"/>
      <c r="AV6" s="260"/>
      <c r="AW6" s="260"/>
      <c r="AX6" s="260"/>
      <c r="AY6" s="260"/>
      <c r="AZ6" s="260"/>
      <c r="BA6" s="260"/>
      <c r="BB6" s="260"/>
      <c r="BC6" s="260"/>
      <c r="BD6" s="260"/>
      <c r="BE6" s="260"/>
      <c r="BF6" s="260"/>
    </row>
    <row r="7" spans="1:61" x14ac:dyDescent="0.25">
      <c r="A7" s="216"/>
      <c r="B7" s="213"/>
      <c r="C7" s="216" t="s">
        <v>88</v>
      </c>
      <c r="D7" s="218">
        <f>SUM(D13:D500)</f>
        <v>33500</v>
      </c>
      <c r="E7" s="148"/>
      <c r="F7" s="219">
        <f>SUM(F13:F500)</f>
        <v>33500</v>
      </c>
      <c r="AO7" s="260"/>
      <c r="AP7" s="260"/>
      <c r="AQ7" s="260"/>
      <c r="AR7" s="260"/>
      <c r="AS7" s="260"/>
      <c r="AT7" s="260"/>
      <c r="AU7" s="260"/>
      <c r="AV7" s="260" t="s">
        <v>455</v>
      </c>
      <c r="AW7" s="260" t="s">
        <v>455</v>
      </c>
      <c r="AX7" s="260" t="s">
        <v>455</v>
      </c>
      <c r="AY7" s="260"/>
      <c r="AZ7" s="260"/>
      <c r="BA7" s="260"/>
      <c r="BB7" s="260"/>
      <c r="BC7" s="260"/>
      <c r="BD7" s="260"/>
      <c r="BE7" s="260"/>
      <c r="BF7" s="260"/>
    </row>
    <row r="8" spans="1:61" x14ac:dyDescent="0.25">
      <c r="A8" s="220" t="s">
        <v>91</v>
      </c>
      <c r="B8" s="213"/>
      <c r="C8" s="221" t="s">
        <v>84</v>
      </c>
      <c r="D8" s="222">
        <f>D4-SUM(D13:D504)</f>
        <v>16500</v>
      </c>
      <c r="E8" s="222"/>
      <c r="F8" s="222">
        <f>D4-SUM(F13:F504)</f>
        <v>16500</v>
      </c>
      <c r="AO8" s="260"/>
      <c r="AP8" s="260"/>
      <c r="AQ8" s="260"/>
      <c r="AR8" s="260"/>
      <c r="AS8" s="260"/>
      <c r="AT8" s="260"/>
      <c r="AU8" s="260"/>
      <c r="AV8" s="260"/>
      <c r="AW8" s="260"/>
      <c r="AX8" s="260"/>
      <c r="AY8" s="260"/>
      <c r="AZ8" s="260"/>
      <c r="BA8" s="260"/>
      <c r="BB8" s="260"/>
      <c r="BC8" s="260"/>
      <c r="BD8" s="260"/>
      <c r="BE8" s="260"/>
      <c r="BF8" s="260"/>
      <c r="BG8" s="210"/>
      <c r="BH8" s="210"/>
      <c r="BI8" s="210"/>
    </row>
    <row r="9" spans="1:61" x14ac:dyDescent="0.25">
      <c r="A9" s="220" t="s">
        <v>96</v>
      </c>
      <c r="B9" s="213"/>
      <c r="C9" s="223" t="s">
        <v>84</v>
      </c>
      <c r="D9" s="224">
        <f>(D8/D4)</f>
        <v>0.33</v>
      </c>
      <c r="E9"/>
      <c r="F9" s="224">
        <f>F8/D4</f>
        <v>0.33</v>
      </c>
      <c r="AO9" s="260"/>
      <c r="AP9" s="260"/>
      <c r="AQ9" s="260"/>
      <c r="AR9" s="260"/>
      <c r="AS9" s="260"/>
      <c r="AT9" s="260"/>
      <c r="AU9" s="260"/>
      <c r="AV9" s="260"/>
      <c r="AW9" s="260"/>
      <c r="AX9" s="260"/>
      <c r="AY9" s="260"/>
      <c r="AZ9" s="260"/>
      <c r="BA9" s="260"/>
      <c r="BB9" s="260"/>
      <c r="BC9" s="260"/>
      <c r="BD9" s="260"/>
      <c r="BE9" s="260"/>
      <c r="BF9" s="260"/>
      <c r="BG9" s="210"/>
      <c r="BH9" s="210"/>
      <c r="BI9" s="210"/>
    </row>
    <row r="10" spans="1:61" x14ac:dyDescent="0.25">
      <c r="C10" s="159"/>
      <c r="D10" s="640" t="s">
        <v>95</v>
      </c>
      <c r="E10" s="640"/>
      <c r="F10" s="640"/>
      <c r="AO10" s="260"/>
      <c r="AP10" s="260"/>
      <c r="AQ10" s="260"/>
      <c r="AR10" s="260"/>
      <c r="AS10" s="260"/>
      <c r="AT10" s="260" t="s">
        <v>455</v>
      </c>
      <c r="AU10" s="260"/>
      <c r="AV10" s="260"/>
      <c r="AW10" s="260"/>
      <c r="AX10" s="260"/>
      <c r="AY10" s="260"/>
      <c r="AZ10" s="260"/>
      <c r="BA10" s="260"/>
      <c r="BB10" s="260"/>
      <c r="BC10" s="260"/>
      <c r="BD10" s="260"/>
      <c r="BE10" s="260"/>
      <c r="BF10" s="260"/>
      <c r="BG10" s="210"/>
      <c r="BH10" s="210"/>
      <c r="BI10" s="210"/>
    </row>
    <row r="11" spans="1:61" x14ac:dyDescent="0.25">
      <c r="C11" s="159"/>
      <c r="D11" s="115"/>
      <c r="E11" s="115"/>
      <c r="F11" s="115"/>
      <c r="AO11" s="260"/>
      <c r="AP11" s="260"/>
      <c r="AQ11" s="260"/>
      <c r="AR11" s="260"/>
      <c r="AS11" s="260"/>
      <c r="AT11" s="260"/>
      <c r="AU11" s="260"/>
      <c r="AV11" s="260"/>
      <c r="AW11" s="260"/>
      <c r="AX11" s="260"/>
      <c r="AY11" s="260"/>
      <c r="AZ11" s="260"/>
      <c r="BA11" s="260"/>
      <c r="BB11" s="260"/>
      <c r="BC11" s="260"/>
      <c r="BD11" s="260"/>
      <c r="BE11" s="260"/>
      <c r="BF11" s="260"/>
      <c r="BG11" s="210"/>
      <c r="BH11" s="210"/>
      <c r="BI11" s="210"/>
    </row>
    <row r="12" spans="1:61" s="163" customFormat="1" x14ac:dyDescent="0.25">
      <c r="A12" s="641" t="s">
        <v>93</v>
      </c>
      <c r="B12" s="642"/>
      <c r="C12" s="643"/>
      <c r="D12" s="160" t="s">
        <v>89</v>
      </c>
      <c r="E12" s="162" t="s">
        <v>131</v>
      </c>
      <c r="F12" s="161" t="s">
        <v>90</v>
      </c>
      <c r="G12" s="162" t="s">
        <v>164</v>
      </c>
      <c r="V12" s="179"/>
      <c r="W12" s="179"/>
      <c r="X12" s="179"/>
      <c r="Y12" s="179"/>
      <c r="Z12" s="179"/>
      <c r="AA12" s="179"/>
      <c r="AO12" s="261"/>
      <c r="AP12" s="261"/>
      <c r="AQ12" s="261"/>
      <c r="AR12" s="261"/>
      <c r="AS12" s="261"/>
      <c r="AT12" s="261"/>
      <c r="AU12" s="261"/>
      <c r="AV12" s="261"/>
      <c r="AW12" s="261"/>
      <c r="AX12" s="261"/>
      <c r="AY12" s="261"/>
      <c r="AZ12" s="261"/>
      <c r="BA12" s="261"/>
      <c r="BB12" s="261"/>
      <c r="BC12" s="261"/>
      <c r="BD12" s="261"/>
      <c r="BE12" s="261"/>
      <c r="BF12" s="261"/>
      <c r="BG12" s="262"/>
      <c r="BH12" s="262"/>
      <c r="BI12" s="262"/>
    </row>
    <row r="13" spans="1:61" x14ac:dyDescent="0.25">
      <c r="A13" s="171" t="s">
        <v>91</v>
      </c>
      <c r="B13" s="164">
        <v>1025</v>
      </c>
      <c r="C13" s="299" t="s">
        <v>628</v>
      </c>
      <c r="D13" s="166">
        <v>2000</v>
      </c>
      <c r="E13" s="168">
        <v>42212</v>
      </c>
      <c r="F13" s="167">
        <v>2000</v>
      </c>
      <c r="G13" s="168">
        <v>42227</v>
      </c>
      <c r="H13" s="149" t="s">
        <v>3246</v>
      </c>
      <c r="AO13" s="260"/>
      <c r="AP13" s="260" t="s">
        <v>3243</v>
      </c>
      <c r="AQ13" s="260"/>
      <c r="AR13" s="260" t="s">
        <v>3244</v>
      </c>
      <c r="AS13" s="260" t="s">
        <v>3245</v>
      </c>
      <c r="AT13" s="260" t="s">
        <v>3263</v>
      </c>
      <c r="AU13" s="260" t="s">
        <v>3264</v>
      </c>
      <c r="AV13" s="260" t="s">
        <v>3247</v>
      </c>
      <c r="AW13" s="260"/>
      <c r="AX13" s="260"/>
      <c r="AY13" s="260"/>
      <c r="AZ13" s="260"/>
      <c r="BA13" s="260"/>
      <c r="BB13" s="260"/>
      <c r="BC13" s="260"/>
      <c r="BD13" s="260"/>
      <c r="BE13" s="260"/>
      <c r="BF13" s="260"/>
      <c r="BG13" s="210"/>
      <c r="BH13" s="210"/>
      <c r="BI13" s="210"/>
    </row>
    <row r="14" spans="1:61" x14ac:dyDescent="0.25">
      <c r="A14" s="171" t="s">
        <v>96</v>
      </c>
      <c r="B14" s="164">
        <v>298</v>
      </c>
      <c r="C14" s="299" t="s">
        <v>92</v>
      </c>
      <c r="D14" s="166">
        <v>31500</v>
      </c>
      <c r="E14" s="168">
        <v>42209</v>
      </c>
      <c r="F14" s="167">
        <v>31500</v>
      </c>
      <c r="G14" s="168">
        <v>42224</v>
      </c>
      <c r="H14" s="149" t="s">
        <v>3339</v>
      </c>
      <c r="AO14" s="260"/>
      <c r="AP14" s="260"/>
      <c r="AQ14" s="260"/>
      <c r="AR14" s="260"/>
      <c r="AS14" s="260"/>
      <c r="AT14" s="260"/>
      <c r="AU14" s="260"/>
      <c r="AV14" s="260"/>
      <c r="AW14" s="260"/>
      <c r="AX14" s="260"/>
      <c r="AY14" s="260"/>
      <c r="AZ14" s="260"/>
      <c r="BA14" s="260"/>
      <c r="BB14" s="260"/>
      <c r="BC14" s="260"/>
      <c r="BD14" s="260"/>
      <c r="BE14" s="260"/>
      <c r="BF14" s="260"/>
      <c r="BG14" s="210"/>
      <c r="BH14" s="210"/>
      <c r="BI14" s="210"/>
    </row>
    <row r="15" spans="1:61" x14ac:dyDescent="0.25">
      <c r="A15" s="171" t="s">
        <v>91</v>
      </c>
      <c r="B15" s="164"/>
      <c r="C15" s="299" t="s">
        <v>628</v>
      </c>
      <c r="D15" s="166"/>
      <c r="E15" s="168"/>
      <c r="F15" s="167"/>
      <c r="G15" s="168"/>
      <c r="AO15" s="260"/>
      <c r="AP15" s="260"/>
      <c r="AQ15" s="260"/>
      <c r="AR15" s="260"/>
      <c r="AS15" s="260"/>
      <c r="AT15" s="260"/>
      <c r="AU15" s="260"/>
      <c r="AV15" s="260"/>
      <c r="AW15" s="260"/>
      <c r="AX15" s="260"/>
      <c r="AY15" s="260"/>
      <c r="AZ15" s="260"/>
      <c r="BA15" s="260"/>
      <c r="BB15" s="260"/>
      <c r="BC15" s="260"/>
      <c r="BD15" s="260"/>
      <c r="BE15" s="260"/>
      <c r="BF15" s="260"/>
      <c r="BG15" s="210"/>
      <c r="BH15" s="210"/>
      <c r="BI15" s="210"/>
    </row>
    <row r="16" spans="1:61" x14ac:dyDescent="0.25">
      <c r="A16" s="171" t="s">
        <v>91</v>
      </c>
      <c r="B16" s="164"/>
      <c r="C16" s="299" t="s">
        <v>628</v>
      </c>
      <c r="D16" s="166"/>
      <c r="E16" s="168"/>
      <c r="F16" s="167"/>
      <c r="G16" s="168"/>
      <c r="AO16" s="260"/>
      <c r="AP16" s="260"/>
      <c r="AQ16" s="260"/>
      <c r="AR16" s="260"/>
      <c r="AS16" s="260"/>
      <c r="AT16" s="260"/>
      <c r="AU16" s="260"/>
      <c r="AV16" s="260"/>
      <c r="AW16" s="260"/>
      <c r="AX16" s="260"/>
      <c r="AY16" s="260"/>
      <c r="AZ16" s="260"/>
      <c r="BA16" s="260"/>
      <c r="BB16" s="260"/>
      <c r="BC16" s="260"/>
      <c r="BD16" s="260"/>
      <c r="BE16" s="260"/>
      <c r="BF16" s="260"/>
      <c r="BG16" s="210"/>
      <c r="BH16" s="210"/>
      <c r="BI16" s="210"/>
    </row>
    <row r="17" spans="1:61" x14ac:dyDescent="0.25">
      <c r="A17" s="171" t="s">
        <v>91</v>
      </c>
      <c r="B17" s="164"/>
      <c r="C17" s="299" t="s">
        <v>628</v>
      </c>
      <c r="D17" s="166"/>
      <c r="E17" s="168"/>
      <c r="F17" s="167"/>
      <c r="G17" s="168"/>
      <c r="AO17" s="260"/>
      <c r="AP17" s="260"/>
      <c r="AQ17" s="260"/>
      <c r="AR17" s="260"/>
      <c r="AS17" s="260"/>
      <c r="AT17" s="260"/>
      <c r="AU17" s="260"/>
      <c r="AV17" s="260"/>
      <c r="AW17" s="260"/>
      <c r="AX17" s="260"/>
      <c r="AY17" s="260"/>
      <c r="AZ17" s="260"/>
      <c r="BA17" s="260"/>
      <c r="BB17" s="260"/>
      <c r="BC17" s="260"/>
      <c r="BD17" s="260"/>
      <c r="BE17" s="260"/>
      <c r="BF17" s="260"/>
      <c r="BG17" s="210"/>
      <c r="BH17" s="210"/>
      <c r="BI17" s="210"/>
    </row>
    <row r="18" spans="1:61" x14ac:dyDescent="0.25">
      <c r="A18" s="171" t="s">
        <v>91</v>
      </c>
      <c r="B18" s="164"/>
      <c r="C18" s="299" t="s">
        <v>628</v>
      </c>
      <c r="D18" s="166"/>
      <c r="E18" s="168"/>
      <c r="F18" s="167"/>
      <c r="G18" s="168"/>
      <c r="AO18" s="260"/>
      <c r="AP18" s="260"/>
      <c r="AQ18" s="260"/>
      <c r="AR18" s="260"/>
      <c r="AS18" s="260"/>
      <c r="AT18" s="260"/>
      <c r="AU18" s="260"/>
      <c r="AV18" s="260"/>
      <c r="AW18" s="260"/>
      <c r="AX18" s="260"/>
      <c r="AY18" s="260"/>
      <c r="AZ18" s="260"/>
      <c r="BA18" s="260"/>
      <c r="BB18" s="260"/>
      <c r="BC18" s="260"/>
      <c r="BD18" s="260"/>
      <c r="BE18" s="260"/>
      <c r="BF18" s="260"/>
      <c r="BG18" s="210"/>
      <c r="BH18" s="210"/>
      <c r="BI18" s="210"/>
    </row>
    <row r="19" spans="1:61" x14ac:dyDescent="0.25">
      <c r="A19" s="171" t="s">
        <v>91</v>
      </c>
      <c r="B19" s="164"/>
      <c r="C19" s="299" t="s">
        <v>628</v>
      </c>
      <c r="D19" s="166"/>
      <c r="E19" s="168"/>
      <c r="F19" s="167"/>
      <c r="G19" s="168"/>
      <c r="AO19" s="260"/>
      <c r="AP19" s="260"/>
      <c r="AQ19" s="260"/>
      <c r="AR19" s="260"/>
      <c r="AS19" s="260"/>
      <c r="AT19" s="260"/>
      <c r="AU19" s="260"/>
      <c r="AV19" s="260"/>
      <c r="AW19" s="260"/>
      <c r="AX19" s="260"/>
      <c r="AY19" s="260"/>
      <c r="AZ19" s="260"/>
      <c r="BA19" s="260"/>
      <c r="BB19" s="260"/>
      <c r="BC19" s="260"/>
      <c r="BD19" s="260"/>
      <c r="BE19" s="260"/>
      <c r="BF19" s="260"/>
      <c r="BG19" s="210"/>
      <c r="BH19" s="210"/>
      <c r="BI19" s="210"/>
    </row>
    <row r="20" spans="1:61" x14ac:dyDescent="0.25">
      <c r="A20" s="171" t="s">
        <v>91</v>
      </c>
      <c r="B20" s="164"/>
      <c r="C20" s="299" t="s">
        <v>628</v>
      </c>
      <c r="D20" s="166"/>
      <c r="E20" s="168"/>
      <c r="F20" s="167"/>
      <c r="G20" s="168"/>
      <c r="AO20" s="260"/>
      <c r="AP20" s="260"/>
      <c r="AQ20" s="260"/>
      <c r="AR20" s="260"/>
      <c r="AS20" s="260"/>
      <c r="AT20" s="260"/>
      <c r="AU20" s="260"/>
      <c r="AV20" s="260"/>
      <c r="AW20" s="260"/>
      <c r="AX20" s="260"/>
      <c r="AY20" s="260"/>
      <c r="AZ20" s="260"/>
      <c r="BA20" s="260"/>
      <c r="BB20" s="260"/>
      <c r="BC20" s="260"/>
      <c r="BD20" s="260"/>
      <c r="BE20" s="260"/>
      <c r="BF20" s="260"/>
      <c r="BG20" s="210"/>
      <c r="BH20" s="210"/>
      <c r="BI20" s="210"/>
    </row>
    <row r="21" spans="1:61" x14ac:dyDescent="0.25">
      <c r="A21" s="171" t="s">
        <v>91</v>
      </c>
      <c r="B21" s="164"/>
      <c r="C21" s="299" t="s">
        <v>628</v>
      </c>
      <c r="D21" s="166"/>
      <c r="E21" s="168"/>
      <c r="F21" s="167"/>
      <c r="G21" s="168"/>
      <c r="AO21" s="260"/>
      <c r="AP21" s="260"/>
      <c r="AQ21" s="260"/>
      <c r="AR21" s="260"/>
      <c r="AS21" s="260"/>
      <c r="AT21" s="260"/>
      <c r="AU21" s="260"/>
      <c r="AV21" s="260"/>
      <c r="AW21" s="260"/>
      <c r="AX21" s="260"/>
      <c r="AY21" s="260"/>
      <c r="AZ21" s="260"/>
      <c r="BA21" s="260"/>
      <c r="BB21" s="260"/>
      <c r="BC21" s="260"/>
      <c r="BD21" s="260"/>
      <c r="BE21" s="260"/>
      <c r="BF21" s="260"/>
      <c r="BG21" s="210"/>
      <c r="BH21" s="210"/>
      <c r="BI21" s="210"/>
    </row>
    <row r="22" spans="1:61" x14ac:dyDescent="0.25">
      <c r="A22" s="171" t="s">
        <v>91</v>
      </c>
      <c r="B22" s="164"/>
      <c r="C22" s="299" t="s">
        <v>628</v>
      </c>
      <c r="D22" s="166"/>
      <c r="E22" s="168"/>
      <c r="F22" s="167"/>
      <c r="G22" s="168"/>
      <c r="AO22" s="260"/>
      <c r="AP22" s="260"/>
      <c r="AQ22" s="260"/>
      <c r="AR22" s="260"/>
      <c r="AS22" s="260"/>
      <c r="AT22" s="260"/>
      <c r="AU22" s="260"/>
      <c r="AV22" s="260"/>
      <c r="AW22" s="260"/>
      <c r="AX22" s="260"/>
      <c r="AY22" s="260"/>
      <c r="AZ22" s="260"/>
      <c r="BA22" s="260"/>
      <c r="BB22" s="260"/>
      <c r="BC22" s="260"/>
      <c r="BD22" s="260"/>
      <c r="BE22" s="260"/>
      <c r="BF22" s="260"/>
      <c r="BG22" s="210"/>
      <c r="BH22" s="210"/>
      <c r="BI22" s="210"/>
    </row>
    <row r="23" spans="1:61" x14ac:dyDescent="0.25">
      <c r="A23" s="171" t="s">
        <v>91</v>
      </c>
      <c r="B23" s="164"/>
      <c r="C23" s="299" t="s">
        <v>628</v>
      </c>
      <c r="D23" s="166"/>
      <c r="E23" s="168"/>
      <c r="F23" s="167"/>
      <c r="G23" s="168"/>
      <c r="AO23" s="260"/>
      <c r="AP23" s="260"/>
      <c r="AQ23" s="260"/>
      <c r="AR23" s="260"/>
      <c r="AS23" s="260"/>
      <c r="AT23" s="260"/>
      <c r="AU23" s="260"/>
      <c r="AV23" s="260"/>
      <c r="AW23" s="260"/>
      <c r="AX23" s="260"/>
      <c r="AY23" s="260"/>
      <c r="AZ23" s="260"/>
      <c r="BA23" s="260"/>
      <c r="BB23" s="260"/>
      <c r="BC23" s="260"/>
      <c r="BD23" s="260"/>
      <c r="BE23" s="260"/>
      <c r="BF23" s="260"/>
      <c r="BG23" s="210"/>
      <c r="BH23" s="210"/>
      <c r="BI23" s="210"/>
    </row>
    <row r="24" spans="1:61" x14ac:dyDescent="0.25">
      <c r="A24" s="171" t="s">
        <v>91</v>
      </c>
      <c r="B24" s="164"/>
      <c r="C24" s="299" t="s">
        <v>628</v>
      </c>
      <c r="D24" s="166"/>
      <c r="E24" s="168"/>
      <c r="F24" s="167"/>
      <c r="G24" s="168"/>
      <c r="AO24" s="260"/>
      <c r="AP24" s="260"/>
      <c r="AQ24" s="260"/>
      <c r="AR24" s="260"/>
      <c r="AS24" s="260"/>
      <c r="AT24" s="260"/>
      <c r="AU24" s="260"/>
      <c r="AV24" s="260"/>
      <c r="AW24" s="260"/>
      <c r="AX24" s="260"/>
      <c r="AY24" s="260"/>
      <c r="AZ24" s="260"/>
      <c r="BA24" s="260"/>
      <c r="BB24" s="260"/>
      <c r="BC24" s="260"/>
      <c r="BD24" s="260"/>
      <c r="BE24" s="260"/>
      <c r="BF24" s="260"/>
      <c r="BG24" s="210"/>
      <c r="BH24" s="210"/>
      <c r="BI24" s="210"/>
    </row>
    <row r="25" spans="1:61" x14ac:dyDescent="0.25">
      <c r="A25" s="171" t="s">
        <v>91</v>
      </c>
      <c r="B25" s="164"/>
      <c r="C25" s="299" t="s">
        <v>628</v>
      </c>
      <c r="D25" s="166"/>
      <c r="E25" s="168"/>
      <c r="F25" s="167"/>
      <c r="G25" s="168"/>
      <c r="AO25" s="260"/>
      <c r="AP25" s="260"/>
      <c r="AQ25" s="260"/>
      <c r="AR25" s="260"/>
      <c r="AS25" s="260"/>
      <c r="AT25" s="260"/>
      <c r="AU25" s="260"/>
      <c r="AV25" s="260"/>
      <c r="AW25" s="260"/>
      <c r="AX25" s="260"/>
      <c r="AY25" s="260"/>
      <c r="AZ25" s="260"/>
      <c r="BA25" s="260"/>
      <c r="BB25" s="260"/>
      <c r="BC25" s="260"/>
      <c r="BD25" s="260"/>
      <c r="BE25" s="260"/>
      <c r="BF25" s="260"/>
      <c r="BG25" s="210"/>
      <c r="BH25" s="210"/>
      <c r="BI25" s="210"/>
    </row>
    <row r="26" spans="1:61" x14ac:dyDescent="0.25">
      <c r="A26" s="171" t="s">
        <v>91</v>
      </c>
      <c r="B26" s="164"/>
      <c r="C26" s="299" t="s">
        <v>628</v>
      </c>
      <c r="D26" s="166"/>
      <c r="E26" s="168"/>
      <c r="F26" s="167"/>
      <c r="G26" s="168"/>
      <c r="AO26" s="260"/>
      <c r="AP26" s="260"/>
      <c r="AQ26" s="260"/>
      <c r="AR26" s="260"/>
      <c r="AS26" s="260"/>
      <c r="AT26" s="260"/>
      <c r="AU26" s="260"/>
      <c r="AV26" s="260"/>
      <c r="AW26" s="260"/>
      <c r="AX26" s="260"/>
      <c r="AY26" s="260"/>
      <c r="AZ26" s="260"/>
      <c r="BA26" s="260"/>
      <c r="BB26" s="260"/>
      <c r="BC26" s="260"/>
      <c r="BD26" s="260"/>
      <c r="BE26" s="260"/>
      <c r="BF26" s="260"/>
      <c r="BG26" s="210"/>
      <c r="BH26" s="210"/>
      <c r="BI26" s="210"/>
    </row>
    <row r="27" spans="1:61" x14ac:dyDescent="0.25">
      <c r="A27" s="171" t="s">
        <v>91</v>
      </c>
      <c r="B27" s="164"/>
      <c r="C27" s="299" t="s">
        <v>628</v>
      </c>
      <c r="D27" s="166"/>
      <c r="E27" s="168"/>
      <c r="F27" s="167"/>
      <c r="G27" s="168"/>
      <c r="AO27" s="260"/>
      <c r="AP27" s="260"/>
      <c r="AQ27" s="260"/>
      <c r="AR27" s="260"/>
      <c r="AS27" s="260"/>
      <c r="AT27" s="260"/>
      <c r="AU27" s="260"/>
      <c r="AV27" s="260"/>
      <c r="AW27" s="260"/>
      <c r="AX27" s="260"/>
      <c r="AY27" s="260"/>
      <c r="AZ27" s="260"/>
      <c r="BA27" s="260"/>
      <c r="BB27" s="260"/>
      <c r="BC27" s="260"/>
      <c r="BD27" s="260"/>
      <c r="BE27" s="260"/>
      <c r="BF27" s="260"/>
      <c r="BG27" s="210"/>
      <c r="BH27" s="210"/>
      <c r="BI27" s="210"/>
    </row>
    <row r="28" spans="1:61" x14ac:dyDescent="0.25">
      <c r="A28" s="171" t="s">
        <v>91</v>
      </c>
      <c r="B28" s="164"/>
      <c r="C28" s="299" t="s">
        <v>628</v>
      </c>
      <c r="D28" s="166"/>
      <c r="E28" s="168"/>
      <c r="F28" s="167"/>
      <c r="G28" s="168"/>
      <c r="AO28" s="260"/>
      <c r="AP28" s="260"/>
      <c r="AQ28" s="260"/>
      <c r="AR28" s="260"/>
      <c r="AS28" s="260"/>
      <c r="AT28" s="260"/>
      <c r="AU28" s="260"/>
      <c r="AV28" s="260"/>
      <c r="AW28" s="260"/>
      <c r="AX28" s="260"/>
      <c r="AY28" s="260"/>
      <c r="AZ28" s="260"/>
      <c r="BA28" s="260"/>
      <c r="BB28" s="260"/>
      <c r="BC28" s="260"/>
      <c r="BD28" s="260"/>
      <c r="BE28" s="260"/>
      <c r="BF28" s="260"/>
      <c r="BG28" s="210"/>
      <c r="BH28" s="210"/>
      <c r="BI28" s="210"/>
    </row>
    <row r="29" spans="1:61" x14ac:dyDescent="0.25">
      <c r="A29" s="171" t="s">
        <v>91</v>
      </c>
      <c r="B29" s="164"/>
      <c r="C29" s="299" t="s">
        <v>628</v>
      </c>
      <c r="D29" s="166"/>
      <c r="E29" s="168"/>
      <c r="F29" s="167"/>
      <c r="G29" s="168"/>
      <c r="AO29" s="260"/>
      <c r="AP29" s="260"/>
      <c r="AQ29" s="260"/>
      <c r="AR29" s="260"/>
      <c r="AS29" s="260"/>
      <c r="AT29" s="260"/>
      <c r="AU29" s="260"/>
      <c r="AV29" s="260" t="s">
        <v>2146</v>
      </c>
      <c r="AW29" s="260"/>
      <c r="AX29" s="260"/>
      <c r="AY29" s="260"/>
      <c r="AZ29" s="260"/>
      <c r="BA29" s="260"/>
      <c r="BB29" s="260"/>
      <c r="BC29" s="260"/>
      <c r="BD29" s="260"/>
      <c r="BE29" s="260"/>
      <c r="BF29" s="260"/>
      <c r="BG29" s="210"/>
      <c r="BH29" s="210"/>
      <c r="BI29" s="210"/>
    </row>
    <row r="30" spans="1:61" x14ac:dyDescent="0.25">
      <c r="A30" s="171" t="s">
        <v>91</v>
      </c>
      <c r="B30" s="164"/>
      <c r="C30" s="299" t="s">
        <v>628</v>
      </c>
      <c r="D30" s="166"/>
      <c r="E30" s="168"/>
      <c r="F30" s="167"/>
      <c r="G30" s="168"/>
      <c r="AO30" s="260"/>
      <c r="AP30" s="260"/>
      <c r="AQ30" s="260"/>
      <c r="AR30" s="260"/>
      <c r="AS30" s="260"/>
      <c r="AT30" s="260"/>
      <c r="AU30" s="260"/>
      <c r="AV30" s="260"/>
      <c r="AW30" s="260"/>
      <c r="AX30" s="260"/>
      <c r="AY30" s="260"/>
      <c r="AZ30" s="260"/>
      <c r="BA30" s="260"/>
      <c r="BB30" s="260"/>
      <c r="BC30" s="260"/>
      <c r="BD30" s="260"/>
      <c r="BE30" s="260"/>
      <c r="BF30" s="260"/>
      <c r="BG30" s="210"/>
      <c r="BH30" s="210"/>
      <c r="BI30" s="210"/>
    </row>
    <row r="31" spans="1:61" x14ac:dyDescent="0.25">
      <c r="A31" s="171" t="s">
        <v>91</v>
      </c>
      <c r="B31" s="164"/>
      <c r="C31" s="299" t="s">
        <v>628</v>
      </c>
      <c r="D31" s="166"/>
      <c r="E31" s="168"/>
      <c r="F31" s="167"/>
      <c r="G31" s="168"/>
      <c r="AO31" s="260"/>
      <c r="AP31" s="260"/>
      <c r="AQ31" s="260"/>
      <c r="AR31" s="260"/>
      <c r="AS31" s="260"/>
      <c r="AT31" s="260"/>
      <c r="AU31" s="260"/>
      <c r="AV31" s="260"/>
      <c r="AW31" s="260"/>
      <c r="AX31" s="260"/>
      <c r="AY31" s="260"/>
      <c r="AZ31" s="260"/>
      <c r="BA31" s="260"/>
      <c r="BB31" s="260"/>
      <c r="BC31" s="260"/>
      <c r="BD31" s="260"/>
      <c r="BE31" s="260"/>
      <c r="BF31" s="260"/>
      <c r="BG31" s="210"/>
      <c r="BH31" s="210"/>
      <c r="BI31" s="210"/>
    </row>
    <row r="32" spans="1:61" x14ac:dyDescent="0.25">
      <c r="A32" s="171" t="s">
        <v>91</v>
      </c>
      <c r="B32" s="164"/>
      <c r="C32" s="299" t="s">
        <v>628</v>
      </c>
      <c r="D32" s="166"/>
      <c r="E32" s="168"/>
      <c r="F32" s="167"/>
      <c r="G32" s="168"/>
      <c r="AO32" s="260"/>
      <c r="AP32" s="260"/>
      <c r="AQ32" s="260"/>
      <c r="AR32" s="260"/>
      <c r="AS32" s="260"/>
      <c r="AT32" s="260"/>
      <c r="AU32" s="260"/>
      <c r="AV32" s="260"/>
      <c r="AW32" s="260"/>
      <c r="AX32" s="260"/>
      <c r="AY32" s="260"/>
      <c r="AZ32" s="260"/>
      <c r="BA32" s="260"/>
      <c r="BB32" s="260"/>
      <c r="BC32" s="260"/>
      <c r="BD32" s="260"/>
      <c r="BE32" s="260"/>
      <c r="BF32" s="260"/>
      <c r="BG32" s="210"/>
      <c r="BH32" s="210"/>
      <c r="BI32" s="210"/>
    </row>
    <row r="33" spans="1:61" x14ac:dyDescent="0.25">
      <c r="A33" s="171" t="s">
        <v>91</v>
      </c>
      <c r="B33" s="164"/>
      <c r="C33" s="299" t="s">
        <v>628</v>
      </c>
      <c r="D33" s="166"/>
      <c r="E33" s="168"/>
      <c r="F33" s="167"/>
      <c r="G33" s="168"/>
      <c r="AO33" s="260"/>
      <c r="AP33" s="260"/>
      <c r="AQ33" s="260"/>
      <c r="AR33" s="260"/>
      <c r="AS33" s="260"/>
      <c r="AT33" s="260"/>
      <c r="AU33" s="260"/>
      <c r="AV33" s="260"/>
      <c r="AW33" s="260"/>
      <c r="AX33" s="260"/>
      <c r="AY33" s="260"/>
      <c r="AZ33" s="260"/>
      <c r="BA33" s="260"/>
      <c r="BB33" s="260"/>
      <c r="BC33" s="260"/>
      <c r="BD33" s="260"/>
      <c r="BE33" s="260"/>
      <c r="BF33" s="260"/>
      <c r="BG33" s="210"/>
      <c r="BH33" s="210"/>
      <c r="BI33" s="210"/>
    </row>
    <row r="34" spans="1:61" x14ac:dyDescent="0.25">
      <c r="A34" s="171" t="s">
        <v>91</v>
      </c>
      <c r="B34" s="164"/>
      <c r="C34" s="299" t="s">
        <v>628</v>
      </c>
      <c r="D34" s="166"/>
      <c r="E34" s="168"/>
      <c r="F34" s="167"/>
      <c r="G34" s="168"/>
      <c r="AO34" s="260"/>
      <c r="AP34" s="260"/>
      <c r="AQ34" s="260"/>
      <c r="AR34" s="260"/>
      <c r="AS34" s="260"/>
      <c r="AT34" s="260"/>
      <c r="AU34" s="260"/>
      <c r="AV34" s="260"/>
      <c r="AW34" s="260"/>
      <c r="AX34" s="260"/>
      <c r="AY34" s="260"/>
      <c r="AZ34" s="260"/>
      <c r="BA34" s="260"/>
      <c r="BB34" s="260"/>
      <c r="BC34" s="260"/>
      <c r="BD34" s="260"/>
      <c r="BE34" s="260"/>
      <c r="BF34" s="260"/>
      <c r="BG34" s="210"/>
      <c r="BH34" s="210"/>
      <c r="BI34" s="210"/>
    </row>
    <row r="35" spans="1:61" x14ac:dyDescent="0.25">
      <c r="A35" s="171" t="s">
        <v>91</v>
      </c>
      <c r="B35" s="164"/>
      <c r="C35" s="299" t="s">
        <v>628</v>
      </c>
      <c r="D35" s="166"/>
      <c r="E35" s="168"/>
      <c r="F35" s="167"/>
      <c r="G35" s="168"/>
      <c r="AO35" s="260"/>
      <c r="AP35" s="260"/>
      <c r="AQ35" s="260"/>
      <c r="AR35" s="260"/>
      <c r="AS35" s="260"/>
      <c r="AT35" s="260"/>
      <c r="AU35" s="260"/>
      <c r="AV35" s="260"/>
      <c r="AW35" s="260"/>
      <c r="AX35" s="260"/>
      <c r="AY35" s="260"/>
      <c r="AZ35" s="260"/>
      <c r="BA35" s="260"/>
      <c r="BB35" s="260"/>
      <c r="BC35" s="260"/>
      <c r="BD35" s="260"/>
      <c r="BE35" s="260"/>
      <c r="BF35" s="260"/>
      <c r="BG35" s="210"/>
      <c r="BH35" s="210"/>
      <c r="BI35" s="210"/>
    </row>
    <row r="36" spans="1:61" x14ac:dyDescent="0.25">
      <c r="A36" s="171" t="s">
        <v>91</v>
      </c>
      <c r="B36" s="164"/>
      <c r="C36" s="299" t="s">
        <v>628</v>
      </c>
      <c r="D36" s="166"/>
      <c r="E36" s="168"/>
      <c r="F36" s="167"/>
      <c r="G36" s="168"/>
      <c r="AO36" s="260"/>
      <c r="AP36" s="260"/>
      <c r="AQ36" s="260"/>
      <c r="AR36" s="260"/>
      <c r="AS36" s="260"/>
      <c r="AT36" s="260"/>
      <c r="AU36" s="260"/>
      <c r="AV36" s="260"/>
      <c r="AW36" s="260"/>
      <c r="AX36" s="260"/>
      <c r="AY36" s="260"/>
      <c r="AZ36" s="260"/>
      <c r="BA36" s="260"/>
      <c r="BB36" s="260"/>
      <c r="BC36" s="260"/>
      <c r="BD36" s="260"/>
      <c r="BE36" s="260"/>
      <c r="BF36" s="260"/>
      <c r="BG36" s="210"/>
      <c r="BH36" s="210"/>
      <c r="BI36" s="210"/>
    </row>
    <row r="37" spans="1:61" x14ac:dyDescent="0.25">
      <c r="A37" s="171" t="s">
        <v>91</v>
      </c>
      <c r="B37" s="164"/>
      <c r="C37" s="299" t="s">
        <v>628</v>
      </c>
      <c r="D37" s="166"/>
      <c r="E37" s="168"/>
      <c r="F37" s="167"/>
      <c r="G37" s="168"/>
      <c r="AO37" s="260"/>
      <c r="AP37" s="260"/>
      <c r="AQ37" s="260"/>
      <c r="AR37" s="260"/>
      <c r="AS37" s="260"/>
      <c r="AT37" s="260"/>
      <c r="AU37" s="260"/>
      <c r="AV37" s="260"/>
      <c r="AW37" s="260"/>
      <c r="AX37" s="260"/>
      <c r="AY37" s="260"/>
      <c r="AZ37" s="260"/>
      <c r="BA37" s="260"/>
      <c r="BB37" s="260"/>
      <c r="BC37" s="260"/>
      <c r="BD37" s="260"/>
      <c r="BE37" s="260"/>
      <c r="BF37" s="260"/>
      <c r="BG37" s="210"/>
      <c r="BH37" s="210"/>
      <c r="BI37" s="210"/>
    </row>
    <row r="38" spans="1:61" x14ac:dyDescent="0.25">
      <c r="A38" s="171" t="s">
        <v>91</v>
      </c>
      <c r="B38" s="164"/>
      <c r="C38" s="299" t="s">
        <v>628</v>
      </c>
      <c r="D38" s="166"/>
      <c r="E38" s="168"/>
      <c r="F38" s="167"/>
      <c r="G38" s="168"/>
      <c r="AO38" s="260"/>
      <c r="AP38" s="260"/>
      <c r="AQ38" s="260"/>
      <c r="AR38" s="260"/>
      <c r="AS38" s="260"/>
      <c r="AT38" s="260"/>
      <c r="AU38" s="260"/>
      <c r="AV38" s="260"/>
      <c r="AW38" s="260"/>
      <c r="AX38" s="260"/>
      <c r="AY38" s="260"/>
      <c r="AZ38" s="260"/>
      <c r="BA38" s="260"/>
      <c r="BB38" s="260"/>
      <c r="BC38" s="260"/>
      <c r="BD38" s="260"/>
      <c r="BE38" s="260"/>
      <c r="BF38" s="260"/>
      <c r="BG38" s="210"/>
      <c r="BH38" s="210"/>
      <c r="BI38" s="210"/>
    </row>
    <row r="39" spans="1:61" x14ac:dyDescent="0.25">
      <c r="A39" s="171" t="s">
        <v>91</v>
      </c>
      <c r="B39" s="164"/>
      <c r="C39" s="299" t="s">
        <v>628</v>
      </c>
      <c r="D39" s="166"/>
      <c r="E39" s="168"/>
      <c r="F39" s="167"/>
      <c r="G39" s="168"/>
      <c r="AO39" s="260"/>
      <c r="AP39" s="260"/>
      <c r="AQ39" s="260"/>
      <c r="AR39" s="260"/>
      <c r="AS39" s="260"/>
      <c r="AT39" s="260"/>
      <c r="AU39" s="260"/>
      <c r="AV39" s="260"/>
      <c r="AW39" s="260"/>
      <c r="AX39" s="260"/>
      <c r="AY39" s="260"/>
      <c r="AZ39" s="260"/>
      <c r="BA39" s="260"/>
      <c r="BB39" s="260"/>
      <c r="BC39" s="260"/>
      <c r="BD39" s="260"/>
      <c r="BE39" s="260"/>
      <c r="BF39" s="260"/>
      <c r="BG39" s="210"/>
      <c r="BH39" s="210"/>
      <c r="BI39" s="210"/>
    </row>
    <row r="40" spans="1:61" x14ac:dyDescent="0.25">
      <c r="A40" s="171" t="s">
        <v>91</v>
      </c>
      <c r="B40" s="164"/>
      <c r="C40" s="299" t="s">
        <v>628</v>
      </c>
      <c r="D40" s="166"/>
      <c r="E40" s="168"/>
      <c r="F40" s="167"/>
      <c r="G40" s="168"/>
      <c r="AO40" s="260"/>
      <c r="AP40" s="260"/>
      <c r="AQ40" s="260"/>
      <c r="AR40" s="260"/>
      <c r="AS40" s="260"/>
      <c r="AT40" s="260"/>
      <c r="AU40" s="260"/>
      <c r="AV40" s="260"/>
      <c r="AW40" s="260"/>
      <c r="AX40" s="260"/>
      <c r="AY40" s="260"/>
      <c r="AZ40" s="260"/>
      <c r="BA40" s="260"/>
      <c r="BB40" s="260"/>
      <c r="BC40" s="260"/>
      <c r="BD40" s="260"/>
      <c r="BE40" s="260"/>
      <c r="BF40" s="260"/>
      <c r="BG40" s="210"/>
      <c r="BH40" s="210"/>
      <c r="BI40" s="210"/>
    </row>
    <row r="41" spans="1:61" x14ac:dyDescent="0.25">
      <c r="A41" s="171" t="s">
        <v>91</v>
      </c>
      <c r="B41" s="164"/>
      <c r="C41" s="299" t="s">
        <v>628</v>
      </c>
      <c r="D41" s="166"/>
      <c r="E41" s="168"/>
      <c r="F41" s="167"/>
      <c r="G41" s="168"/>
      <c r="AO41" s="260"/>
      <c r="AP41" s="260"/>
      <c r="AQ41" s="260"/>
      <c r="AR41" s="260"/>
      <c r="AS41" s="260"/>
      <c r="AT41" s="260"/>
      <c r="AU41" s="260"/>
      <c r="AV41" s="260"/>
      <c r="AW41" s="260"/>
      <c r="AX41" s="260"/>
      <c r="AY41" s="260"/>
      <c r="AZ41" s="260"/>
      <c r="BA41" s="260"/>
      <c r="BB41" s="260"/>
      <c r="BC41" s="260"/>
      <c r="BD41" s="260"/>
      <c r="BE41" s="260"/>
      <c r="BF41" s="260"/>
      <c r="BG41" s="210"/>
      <c r="BH41" s="210"/>
      <c r="BI41" s="210"/>
    </row>
    <row r="42" spans="1:61" x14ac:dyDescent="0.25">
      <c r="A42" s="171" t="s">
        <v>91</v>
      </c>
      <c r="B42" s="164"/>
      <c r="C42" s="299" t="s">
        <v>628</v>
      </c>
      <c r="D42" s="166"/>
      <c r="E42" s="168"/>
      <c r="F42" s="167"/>
      <c r="G42" s="168"/>
      <c r="AO42" s="260"/>
      <c r="AP42" s="260"/>
      <c r="AQ42" s="260"/>
      <c r="AR42" s="260"/>
      <c r="AS42" s="260"/>
      <c r="AT42" s="260"/>
      <c r="AU42" s="260"/>
      <c r="AV42" s="260"/>
      <c r="AW42" s="260"/>
      <c r="AX42" s="260"/>
      <c r="AY42" s="260"/>
      <c r="AZ42" s="260"/>
      <c r="BA42" s="260"/>
      <c r="BB42" s="260"/>
      <c r="BC42" s="260"/>
      <c r="BD42" s="260"/>
      <c r="BE42" s="260"/>
      <c r="BF42" s="260"/>
      <c r="BG42" s="210"/>
      <c r="BH42" s="210"/>
      <c r="BI42" s="210"/>
    </row>
    <row r="43" spans="1:61" x14ac:dyDescent="0.25">
      <c r="A43" s="171" t="s">
        <v>91</v>
      </c>
      <c r="B43" s="164"/>
      <c r="C43" s="299" t="s">
        <v>628</v>
      </c>
      <c r="D43" s="166"/>
      <c r="E43" s="168"/>
      <c r="F43" s="167"/>
      <c r="G43" s="168"/>
      <c r="AO43" s="260"/>
      <c r="AP43" s="260"/>
      <c r="AQ43" s="260"/>
      <c r="AR43" s="260"/>
      <c r="AS43" s="260"/>
      <c r="AT43" s="260"/>
      <c r="AU43" s="260"/>
      <c r="AV43" s="260"/>
      <c r="AW43" s="260"/>
      <c r="AX43" s="260"/>
      <c r="AY43" s="260"/>
      <c r="AZ43" s="260"/>
      <c r="BA43" s="260"/>
      <c r="BB43" s="260"/>
      <c r="BC43" s="260"/>
      <c r="BD43" s="260"/>
      <c r="BE43" s="260"/>
      <c r="BF43" s="260"/>
      <c r="BG43" s="210"/>
      <c r="BH43" s="210"/>
      <c r="BI43" s="210"/>
    </row>
    <row r="44" spans="1:61" x14ac:dyDescent="0.25">
      <c r="A44" s="171" t="s">
        <v>91</v>
      </c>
      <c r="B44" s="164"/>
      <c r="C44" s="299" t="s">
        <v>628</v>
      </c>
      <c r="D44" s="166"/>
      <c r="E44" s="168"/>
      <c r="F44" s="167"/>
      <c r="G44" s="168"/>
      <c r="AO44" s="260"/>
      <c r="AP44" s="260"/>
      <c r="AQ44" s="260"/>
      <c r="AR44" s="260"/>
      <c r="AS44" s="260"/>
      <c r="AT44" s="260"/>
      <c r="AU44" s="260"/>
      <c r="AV44" s="260"/>
      <c r="AW44" s="260"/>
      <c r="AX44" s="260"/>
      <c r="AY44" s="260"/>
      <c r="AZ44" s="260"/>
      <c r="BA44" s="260"/>
      <c r="BB44" s="260"/>
      <c r="BC44" s="260"/>
      <c r="BD44" s="260"/>
      <c r="BE44" s="260"/>
      <c r="BF44" s="260"/>
      <c r="BG44" s="210"/>
      <c r="BH44" s="210"/>
      <c r="BI44" s="210"/>
    </row>
    <row r="45" spans="1:61" x14ac:dyDescent="0.25">
      <c r="A45" s="171" t="s">
        <v>91</v>
      </c>
      <c r="B45" s="164"/>
      <c r="C45" s="299" t="s">
        <v>628</v>
      </c>
      <c r="D45" s="166"/>
      <c r="E45" s="168"/>
      <c r="F45" s="167"/>
      <c r="G45" s="168"/>
      <c r="AO45" s="260"/>
      <c r="AP45" s="260"/>
      <c r="AQ45" s="260"/>
      <c r="AR45" s="260"/>
      <c r="AS45" s="260"/>
      <c r="AT45" s="260"/>
      <c r="AU45" s="260"/>
      <c r="AV45" s="260"/>
      <c r="AW45" s="260"/>
      <c r="AX45" s="260"/>
      <c r="AY45" s="260"/>
      <c r="AZ45" s="260"/>
      <c r="BA45" s="260"/>
      <c r="BB45" s="260"/>
      <c r="BC45" s="260"/>
      <c r="BD45" s="260"/>
      <c r="BE45" s="260"/>
      <c r="BF45" s="260"/>
      <c r="BG45" s="210"/>
      <c r="BH45" s="210"/>
      <c r="BI45" s="210"/>
    </row>
    <row r="46" spans="1:61" x14ac:dyDescent="0.25">
      <c r="A46" s="171" t="s">
        <v>91</v>
      </c>
      <c r="B46" s="164"/>
      <c r="C46" s="299" t="s">
        <v>628</v>
      </c>
      <c r="D46" s="166"/>
      <c r="E46" s="168"/>
      <c r="F46" s="167"/>
      <c r="G46" s="168"/>
      <c r="AO46" s="260"/>
      <c r="AP46" s="260"/>
      <c r="AQ46" s="260"/>
      <c r="AR46" s="260"/>
      <c r="AS46" s="260"/>
      <c r="AT46" s="260"/>
      <c r="AU46" s="260"/>
      <c r="AV46" s="260"/>
      <c r="AW46" s="260"/>
      <c r="AX46" s="260"/>
      <c r="AY46" s="260"/>
      <c r="AZ46" s="260"/>
      <c r="BA46" s="260"/>
      <c r="BB46" s="260"/>
      <c r="BC46" s="260"/>
      <c r="BD46" s="260"/>
      <c r="BE46" s="260"/>
      <c r="BF46" s="260"/>
      <c r="BG46" s="210"/>
      <c r="BH46" s="210"/>
      <c r="BI46" s="210"/>
    </row>
    <row r="47" spans="1:61" x14ac:dyDescent="0.25">
      <c r="A47" s="171" t="s">
        <v>91</v>
      </c>
      <c r="B47" s="164"/>
      <c r="C47" s="299" t="s">
        <v>628</v>
      </c>
      <c r="D47" s="166"/>
      <c r="E47" s="168"/>
      <c r="F47" s="167"/>
      <c r="G47" s="168"/>
      <c r="AO47" s="260"/>
      <c r="AP47" s="260"/>
      <c r="AQ47" s="260"/>
      <c r="AR47" s="260"/>
      <c r="AS47" s="260"/>
      <c r="AT47" s="260"/>
      <c r="AU47" s="260"/>
      <c r="AV47" s="260"/>
      <c r="AW47" s="260"/>
      <c r="AX47" s="260"/>
      <c r="AY47" s="260"/>
      <c r="AZ47" s="260"/>
      <c r="BA47" s="260"/>
      <c r="BB47" s="260"/>
      <c r="BC47" s="260"/>
      <c r="BD47" s="260"/>
      <c r="BE47" s="260"/>
      <c r="BF47" s="260"/>
      <c r="BG47" s="210"/>
      <c r="BH47" s="210"/>
      <c r="BI47" s="210"/>
    </row>
    <row r="48" spans="1:61" x14ac:dyDescent="0.25">
      <c r="A48" s="171" t="s">
        <v>91</v>
      </c>
      <c r="B48" s="164"/>
      <c r="C48" s="299" t="s">
        <v>628</v>
      </c>
      <c r="D48" s="166"/>
      <c r="E48" s="168"/>
      <c r="F48" s="167"/>
      <c r="G48" s="168"/>
      <c r="AO48" s="260"/>
      <c r="AP48" s="260"/>
      <c r="AQ48" s="260"/>
      <c r="AR48" s="260"/>
      <c r="AS48" s="260"/>
      <c r="AT48" s="260"/>
      <c r="AU48" s="260"/>
      <c r="AV48" s="260"/>
      <c r="AW48" s="260"/>
      <c r="AX48" s="260"/>
      <c r="AY48" s="260"/>
      <c r="AZ48" s="260"/>
      <c r="BA48" s="260"/>
      <c r="BB48" s="260"/>
      <c r="BC48" s="260"/>
      <c r="BD48" s="260"/>
      <c r="BE48" s="260"/>
      <c r="BF48" s="260"/>
      <c r="BG48" s="210"/>
      <c r="BH48" s="210"/>
      <c r="BI48" s="210"/>
    </row>
    <row r="49" spans="1:61" x14ac:dyDescent="0.25">
      <c r="A49" s="171" t="s">
        <v>91</v>
      </c>
      <c r="B49" s="164"/>
      <c r="C49" s="299" t="s">
        <v>628</v>
      </c>
      <c r="D49" s="166"/>
      <c r="E49" s="168"/>
      <c r="F49" s="167"/>
      <c r="G49" s="168"/>
      <c r="AO49" s="260"/>
      <c r="AP49" s="260"/>
      <c r="AQ49" s="260"/>
      <c r="AR49" s="260"/>
      <c r="AS49" s="260"/>
      <c r="AT49" s="260"/>
      <c r="AU49" s="260"/>
      <c r="AV49" s="260"/>
      <c r="AW49" s="260"/>
      <c r="AX49" s="260"/>
      <c r="AY49" s="260"/>
      <c r="AZ49" s="260"/>
      <c r="BA49" s="260"/>
      <c r="BB49" s="260"/>
      <c r="BC49" s="260"/>
      <c r="BD49" s="260"/>
      <c r="BE49" s="260"/>
      <c r="BF49" s="260"/>
      <c r="BG49" s="210"/>
      <c r="BH49" s="210"/>
      <c r="BI49" s="210"/>
    </row>
    <row r="50" spans="1:61" x14ac:dyDescent="0.25">
      <c r="A50" s="171" t="s">
        <v>91</v>
      </c>
      <c r="B50" s="164"/>
      <c r="C50" s="299" t="s">
        <v>628</v>
      </c>
      <c r="D50" s="166"/>
      <c r="E50" s="168"/>
      <c r="F50" s="167"/>
      <c r="G50" s="168"/>
      <c r="AO50" s="260"/>
      <c r="AP50" s="260"/>
      <c r="AQ50" s="260"/>
      <c r="AR50" s="260"/>
      <c r="AS50" s="260"/>
      <c r="AT50" s="260"/>
      <c r="AU50" s="260"/>
      <c r="AV50" s="260"/>
      <c r="AW50" s="260"/>
      <c r="AX50" s="260"/>
      <c r="AY50" s="260"/>
      <c r="AZ50" s="260"/>
      <c r="BA50" s="260"/>
      <c r="BB50" s="260"/>
      <c r="BC50" s="260"/>
      <c r="BD50" s="260"/>
      <c r="BE50" s="260"/>
      <c r="BF50" s="260"/>
      <c r="BG50" s="210"/>
      <c r="BH50" s="210"/>
      <c r="BI50" s="210"/>
    </row>
    <row r="51" spans="1:61" x14ac:dyDescent="0.25">
      <c r="A51" s="171" t="s">
        <v>91</v>
      </c>
      <c r="B51" s="164"/>
      <c r="C51" s="299" t="s">
        <v>628</v>
      </c>
      <c r="D51" s="166"/>
      <c r="E51" s="168"/>
      <c r="F51" s="167"/>
      <c r="G51" s="168"/>
      <c r="AO51" s="260"/>
      <c r="AP51" s="260"/>
      <c r="AQ51" s="260"/>
      <c r="AR51" s="260"/>
      <c r="AS51" s="260"/>
      <c r="AT51" s="260"/>
      <c r="AU51" s="260"/>
      <c r="AV51" s="260"/>
      <c r="AW51" s="260"/>
      <c r="AX51" s="260"/>
      <c r="AY51" s="260"/>
      <c r="AZ51" s="260"/>
      <c r="BA51" s="260"/>
      <c r="BB51" s="260"/>
      <c r="BC51" s="260"/>
      <c r="BD51" s="260"/>
      <c r="BE51" s="260"/>
      <c r="BF51" s="260"/>
      <c r="BG51" s="210"/>
      <c r="BH51" s="210"/>
      <c r="BI51" s="210"/>
    </row>
    <row r="52" spans="1:61" x14ac:dyDescent="0.25">
      <c r="A52" s="171" t="s">
        <v>91</v>
      </c>
      <c r="B52" s="164"/>
      <c r="C52" s="299" t="s">
        <v>628</v>
      </c>
      <c r="D52" s="166"/>
      <c r="E52" s="168"/>
      <c r="F52" s="167"/>
      <c r="G52" s="168"/>
      <c r="AO52" s="260"/>
      <c r="AP52" s="260"/>
      <c r="AQ52" s="260"/>
      <c r="AR52" s="260"/>
      <c r="AS52" s="260"/>
      <c r="AT52" s="260"/>
      <c r="AU52" s="260"/>
      <c r="AV52" s="260"/>
      <c r="AW52" s="260"/>
      <c r="AX52" s="260"/>
      <c r="AY52" s="260"/>
      <c r="AZ52" s="260"/>
      <c r="BA52" s="260"/>
      <c r="BB52" s="260"/>
      <c r="BC52" s="260"/>
      <c r="BD52" s="260"/>
      <c r="BE52" s="260"/>
      <c r="BF52" s="260"/>
      <c r="BG52" s="210"/>
      <c r="BH52" s="210"/>
      <c r="BI52" s="210"/>
    </row>
    <row r="53" spans="1:61" x14ac:dyDescent="0.25">
      <c r="A53" s="171" t="s">
        <v>91</v>
      </c>
      <c r="B53" s="164"/>
      <c r="C53" s="299" t="s">
        <v>628</v>
      </c>
      <c r="D53" s="166"/>
      <c r="E53" s="168"/>
      <c r="F53" s="167"/>
      <c r="G53" s="168"/>
      <c r="AO53" s="260"/>
      <c r="AP53" s="260"/>
      <c r="AQ53" s="260"/>
      <c r="AR53" s="260"/>
      <c r="AS53" s="260"/>
      <c r="AT53" s="260"/>
      <c r="AU53" s="260"/>
      <c r="AV53" s="260"/>
      <c r="AW53" s="260"/>
      <c r="AX53" s="260"/>
      <c r="AY53" s="260"/>
      <c r="AZ53" s="260"/>
      <c r="BA53" s="260"/>
      <c r="BB53" s="260"/>
      <c r="BC53" s="260"/>
      <c r="BD53" s="260"/>
      <c r="BE53" s="260"/>
      <c r="BF53" s="260"/>
      <c r="BG53" s="210"/>
      <c r="BH53" s="210"/>
      <c r="BI53" s="210"/>
    </row>
    <row r="54" spans="1:61" x14ac:dyDescent="0.25">
      <c r="A54" s="171" t="s">
        <v>91</v>
      </c>
      <c r="B54" s="164"/>
      <c r="C54" s="299" t="s">
        <v>628</v>
      </c>
      <c r="D54" s="166"/>
      <c r="E54" s="168"/>
      <c r="F54" s="167"/>
      <c r="G54" s="168"/>
      <c r="AO54" s="260"/>
      <c r="AP54" s="260"/>
      <c r="AQ54" s="260"/>
      <c r="AR54" s="260"/>
      <c r="AS54" s="260"/>
      <c r="AT54" s="260"/>
      <c r="AU54" s="260"/>
      <c r="AV54" s="260"/>
      <c r="AW54" s="260"/>
      <c r="AX54" s="260"/>
      <c r="AY54" s="260"/>
      <c r="AZ54" s="260"/>
      <c r="BA54" s="260"/>
      <c r="BB54" s="260"/>
      <c r="BC54" s="260"/>
      <c r="BD54" s="260"/>
      <c r="BE54" s="260"/>
      <c r="BF54" s="260"/>
      <c r="BG54" s="210"/>
      <c r="BH54" s="210"/>
      <c r="BI54" s="210"/>
    </row>
    <row r="55" spans="1:61" x14ac:dyDescent="0.25">
      <c r="A55" s="171" t="s">
        <v>91</v>
      </c>
      <c r="B55" s="164"/>
      <c r="C55" s="299" t="s">
        <v>628</v>
      </c>
      <c r="D55" s="166"/>
      <c r="E55" s="168"/>
      <c r="F55" s="167"/>
      <c r="G55" s="168"/>
      <c r="AO55" s="260"/>
      <c r="AP55" s="260"/>
      <c r="AQ55" s="260"/>
      <c r="AR55" s="260"/>
      <c r="AS55" s="260"/>
      <c r="AT55" s="260"/>
      <c r="AU55" s="260"/>
      <c r="AV55" s="260"/>
      <c r="AW55" s="260"/>
      <c r="AX55" s="260"/>
      <c r="AY55" s="260"/>
      <c r="AZ55" s="260"/>
      <c r="BA55" s="260"/>
      <c r="BB55" s="260"/>
      <c r="BC55" s="260"/>
      <c r="BD55" s="260"/>
      <c r="BE55" s="260"/>
      <c r="BF55" s="260"/>
      <c r="BG55" s="210"/>
      <c r="BH55" s="210"/>
      <c r="BI55" s="210"/>
    </row>
    <row r="56" spans="1:61" x14ac:dyDescent="0.25">
      <c r="A56" s="171" t="s">
        <v>91</v>
      </c>
      <c r="B56" s="164"/>
      <c r="C56" s="299" t="s">
        <v>628</v>
      </c>
      <c r="D56" s="166"/>
      <c r="E56" s="168"/>
      <c r="F56" s="167"/>
      <c r="G56" s="168"/>
      <c r="AO56" s="260"/>
      <c r="AP56" s="260"/>
      <c r="AQ56" s="260"/>
      <c r="AR56" s="260"/>
      <c r="AS56" s="260"/>
      <c r="AT56" s="260"/>
      <c r="AU56" s="260"/>
      <c r="AV56" s="260"/>
      <c r="AW56" s="260"/>
      <c r="AX56" s="260"/>
      <c r="AY56" s="260"/>
      <c r="AZ56" s="260"/>
      <c r="BA56" s="260"/>
      <c r="BB56" s="260"/>
      <c r="BC56" s="260"/>
      <c r="BD56" s="260"/>
      <c r="BE56" s="260"/>
      <c r="BF56" s="260"/>
      <c r="BG56" s="210"/>
      <c r="BH56" s="210"/>
      <c r="BI56" s="210"/>
    </row>
    <row r="57" spans="1:61" x14ac:dyDescent="0.25">
      <c r="A57" s="171" t="s">
        <v>91</v>
      </c>
      <c r="B57" s="164"/>
      <c r="C57" s="299" t="s">
        <v>628</v>
      </c>
      <c r="D57" s="166"/>
      <c r="E57" s="168"/>
      <c r="F57" s="167"/>
      <c r="G57" s="168"/>
      <c r="AO57" s="260"/>
      <c r="AP57" s="260"/>
      <c r="AQ57" s="260"/>
      <c r="AR57" s="260"/>
      <c r="AS57" s="260"/>
      <c r="AT57" s="260"/>
      <c r="AU57" s="260"/>
      <c r="AV57" s="260"/>
      <c r="AW57" s="260"/>
      <c r="AX57" s="260"/>
      <c r="AY57" s="260"/>
      <c r="AZ57" s="260"/>
      <c r="BA57" s="260"/>
      <c r="BB57" s="260"/>
      <c r="BC57" s="260"/>
      <c r="BD57" s="260"/>
      <c r="BE57" s="260"/>
      <c r="BF57" s="260"/>
      <c r="BG57" s="210"/>
      <c r="BH57" s="210"/>
      <c r="BI57" s="210"/>
    </row>
    <row r="58" spans="1:61" x14ac:dyDescent="0.25">
      <c r="A58" s="171" t="s">
        <v>91</v>
      </c>
      <c r="B58" s="164"/>
      <c r="C58" s="299" t="s">
        <v>628</v>
      </c>
      <c r="D58" s="166"/>
      <c r="E58" s="168"/>
      <c r="F58" s="167"/>
      <c r="G58" s="168"/>
      <c r="AO58" s="260"/>
      <c r="AP58" s="260"/>
      <c r="AQ58" s="260"/>
      <c r="AR58" s="260"/>
      <c r="AS58" s="260"/>
      <c r="AT58" s="260"/>
      <c r="AU58" s="260"/>
      <c r="AV58" s="260"/>
      <c r="AW58" s="260"/>
      <c r="AX58" s="260"/>
      <c r="AY58" s="260"/>
      <c r="AZ58" s="260"/>
      <c r="BA58" s="260"/>
      <c r="BB58" s="260"/>
      <c r="BC58" s="260"/>
      <c r="BD58" s="260"/>
      <c r="BE58" s="260"/>
      <c r="BF58" s="260"/>
      <c r="BG58" s="210"/>
      <c r="BH58" s="210"/>
      <c r="BI58" s="210"/>
    </row>
    <row r="59" spans="1:61" x14ac:dyDescent="0.25">
      <c r="A59" s="171" t="s">
        <v>91</v>
      </c>
      <c r="B59" s="164"/>
      <c r="C59" s="299" t="s">
        <v>628</v>
      </c>
      <c r="D59" s="166"/>
      <c r="E59" s="168"/>
      <c r="F59" s="167"/>
      <c r="G59" s="168"/>
      <c r="AO59" s="260"/>
      <c r="AP59" s="260"/>
      <c r="AQ59" s="260"/>
      <c r="AR59" s="260"/>
      <c r="AS59" s="260"/>
      <c r="AT59" s="260"/>
      <c r="AU59" s="260"/>
      <c r="AV59" s="260"/>
      <c r="AW59" s="260"/>
      <c r="AX59" s="260"/>
      <c r="AY59" s="260"/>
      <c r="AZ59" s="260"/>
      <c r="BA59" s="260"/>
      <c r="BB59" s="260"/>
      <c r="BC59" s="260"/>
      <c r="BD59" s="260"/>
      <c r="BE59" s="260"/>
      <c r="BF59" s="260"/>
      <c r="BG59" s="210"/>
      <c r="BH59" s="210"/>
      <c r="BI59" s="210"/>
    </row>
    <row r="60" spans="1:61" x14ac:dyDescent="0.25">
      <c r="A60" s="171" t="s">
        <v>91</v>
      </c>
      <c r="B60" s="164"/>
      <c r="C60" s="299" t="s">
        <v>628</v>
      </c>
      <c r="D60" s="166"/>
      <c r="E60" s="168"/>
      <c r="F60" s="167"/>
      <c r="G60" s="168"/>
      <c r="AO60" s="260"/>
      <c r="AP60" s="260"/>
      <c r="AQ60" s="260"/>
      <c r="AR60" s="260"/>
      <c r="AS60" s="260"/>
      <c r="AT60" s="260"/>
      <c r="AU60" s="260"/>
      <c r="AV60" s="260"/>
      <c r="AW60" s="260"/>
      <c r="AX60" s="260"/>
      <c r="AY60" s="260"/>
      <c r="AZ60" s="260"/>
      <c r="BA60" s="260"/>
      <c r="BB60" s="260"/>
      <c r="BC60" s="260"/>
      <c r="BD60" s="260"/>
      <c r="BE60" s="260"/>
      <c r="BF60" s="260"/>
      <c r="BG60" s="210"/>
      <c r="BH60" s="210"/>
      <c r="BI60" s="210"/>
    </row>
    <row r="61" spans="1:61" x14ac:dyDescent="0.25">
      <c r="A61" s="171" t="s">
        <v>91</v>
      </c>
      <c r="B61" s="164"/>
      <c r="C61" s="299" t="s">
        <v>628</v>
      </c>
      <c r="D61" s="166"/>
      <c r="E61" s="168"/>
      <c r="F61" s="167"/>
      <c r="G61" s="168"/>
      <c r="AO61" s="260"/>
      <c r="AP61" s="260"/>
      <c r="AQ61" s="260"/>
      <c r="AR61" s="260"/>
      <c r="AS61" s="260"/>
      <c r="AT61" s="260"/>
      <c r="AU61" s="260"/>
      <c r="AV61" s="260"/>
      <c r="AW61" s="260"/>
      <c r="AX61" s="260"/>
      <c r="AY61" s="260"/>
      <c r="AZ61" s="260"/>
      <c r="BA61" s="260"/>
      <c r="BB61" s="260"/>
      <c r="BC61" s="260"/>
      <c r="BD61" s="260"/>
      <c r="BE61" s="260"/>
      <c r="BF61" s="260"/>
      <c r="BG61" s="210"/>
      <c r="BH61" s="210"/>
      <c r="BI61" s="210"/>
    </row>
    <row r="62" spans="1:61" x14ac:dyDescent="0.25">
      <c r="A62" s="171" t="s">
        <v>91</v>
      </c>
      <c r="B62" s="164"/>
      <c r="C62" s="299" t="s">
        <v>628</v>
      </c>
      <c r="D62" s="166"/>
      <c r="E62" s="168"/>
      <c r="F62" s="167"/>
      <c r="G62" s="168"/>
      <c r="AO62" s="260"/>
      <c r="AP62" s="260"/>
      <c r="AQ62" s="260"/>
      <c r="AR62" s="260"/>
      <c r="AS62" s="260"/>
      <c r="AT62" s="260"/>
      <c r="AU62" s="260"/>
      <c r="AV62" s="260"/>
      <c r="AW62" s="260"/>
      <c r="AX62" s="260"/>
      <c r="AY62" s="260"/>
      <c r="AZ62" s="260"/>
      <c r="BA62" s="260"/>
      <c r="BB62" s="260"/>
      <c r="BC62" s="260"/>
      <c r="BD62" s="260"/>
      <c r="BE62" s="260"/>
      <c r="BF62" s="260"/>
      <c r="BG62" s="210"/>
      <c r="BH62" s="210"/>
      <c r="BI62" s="210"/>
    </row>
    <row r="63" spans="1:61" x14ac:dyDescent="0.25">
      <c r="A63" s="171" t="s">
        <v>91</v>
      </c>
      <c r="B63" s="164"/>
      <c r="C63" s="299" t="s">
        <v>628</v>
      </c>
      <c r="D63" s="166"/>
      <c r="E63" s="168"/>
      <c r="F63" s="167"/>
      <c r="G63" s="168"/>
      <c r="AO63" s="260"/>
      <c r="AP63" s="260"/>
      <c r="AQ63" s="260"/>
      <c r="AR63" s="260"/>
      <c r="AS63" s="260"/>
      <c r="AT63" s="260"/>
      <c r="AU63" s="260"/>
      <c r="AV63" s="260"/>
      <c r="AW63" s="260"/>
      <c r="AX63" s="260"/>
      <c r="AY63" s="260"/>
      <c r="AZ63" s="260"/>
      <c r="BA63" s="260"/>
      <c r="BB63" s="260"/>
      <c r="BC63" s="260"/>
      <c r="BD63" s="260"/>
      <c r="BE63" s="260"/>
      <c r="BF63" s="260"/>
      <c r="BG63" s="210"/>
      <c r="BH63" s="210"/>
      <c r="BI63" s="210"/>
    </row>
    <row r="64" spans="1:61" x14ac:dyDescent="0.25">
      <c r="A64" s="171" t="s">
        <v>91</v>
      </c>
      <c r="B64" s="164"/>
      <c r="C64" s="299" t="s">
        <v>628</v>
      </c>
      <c r="D64" s="166"/>
      <c r="E64" s="168"/>
      <c r="F64" s="167"/>
      <c r="G64" s="168"/>
      <c r="AO64" s="260"/>
      <c r="AP64" s="260"/>
      <c r="AQ64" s="260"/>
      <c r="AR64" s="260"/>
      <c r="AS64" s="260"/>
      <c r="AT64" s="260"/>
      <c r="AU64" s="260"/>
      <c r="AV64" s="260"/>
      <c r="AW64" s="260"/>
      <c r="AX64" s="260"/>
      <c r="AY64" s="260"/>
      <c r="AZ64" s="260"/>
      <c r="BA64" s="260"/>
      <c r="BB64" s="260"/>
      <c r="BC64" s="260"/>
      <c r="BD64" s="260"/>
      <c r="BE64" s="260"/>
      <c r="BF64" s="260"/>
      <c r="BG64" s="210"/>
      <c r="BH64" s="210"/>
      <c r="BI64" s="210"/>
    </row>
    <row r="65" spans="1:61" x14ac:dyDescent="0.25">
      <c r="A65" s="171" t="s">
        <v>91</v>
      </c>
      <c r="B65" s="164"/>
      <c r="C65" s="299" t="s">
        <v>628</v>
      </c>
      <c r="D65" s="166"/>
      <c r="E65" s="168"/>
      <c r="F65" s="167"/>
      <c r="G65" s="168"/>
      <c r="AO65" s="260"/>
      <c r="AP65" s="260"/>
      <c r="AQ65" s="260"/>
      <c r="AR65" s="260"/>
      <c r="AS65" s="260"/>
      <c r="AT65" s="260"/>
      <c r="AU65" s="260"/>
      <c r="AV65" s="260"/>
      <c r="AW65" s="260"/>
      <c r="AX65" s="260"/>
      <c r="AY65" s="260"/>
      <c r="AZ65" s="260"/>
      <c r="BA65" s="260"/>
      <c r="BB65" s="260"/>
      <c r="BC65" s="260"/>
      <c r="BD65" s="260"/>
      <c r="BE65" s="260"/>
      <c r="BF65" s="260"/>
      <c r="BG65" s="210"/>
      <c r="BH65" s="210"/>
      <c r="BI65" s="210"/>
    </row>
    <row r="66" spans="1:61" x14ac:dyDescent="0.25">
      <c r="A66" s="171" t="s">
        <v>91</v>
      </c>
      <c r="B66" s="164"/>
      <c r="C66" s="299" t="s">
        <v>628</v>
      </c>
      <c r="D66" s="166"/>
      <c r="E66" s="168"/>
      <c r="F66" s="167"/>
      <c r="G66" s="168"/>
      <c r="AO66" s="260"/>
      <c r="AP66" s="260"/>
      <c r="AQ66" s="260"/>
      <c r="AR66" s="260"/>
      <c r="AS66" s="260"/>
      <c r="AT66" s="260"/>
      <c r="AU66" s="260"/>
      <c r="AV66" s="260"/>
      <c r="AW66" s="260"/>
      <c r="AX66" s="260"/>
      <c r="AY66" s="260"/>
      <c r="AZ66" s="260"/>
      <c r="BA66" s="260"/>
      <c r="BB66" s="260"/>
      <c r="BC66" s="260"/>
      <c r="BD66" s="260"/>
      <c r="BE66" s="260"/>
      <c r="BF66" s="260"/>
      <c r="BG66" s="210"/>
      <c r="BH66" s="210"/>
      <c r="BI66" s="210"/>
    </row>
    <row r="67" spans="1:61" x14ac:dyDescent="0.25">
      <c r="A67" s="171" t="s">
        <v>91</v>
      </c>
      <c r="B67" s="164"/>
      <c r="C67" s="299" t="s">
        <v>628</v>
      </c>
      <c r="D67" s="166"/>
      <c r="E67" s="168"/>
      <c r="F67" s="167"/>
      <c r="G67" s="168"/>
      <c r="AO67" s="260"/>
      <c r="AP67" s="260"/>
      <c r="AQ67" s="260"/>
      <c r="AR67" s="260"/>
      <c r="AS67" s="260"/>
      <c r="AT67" s="260"/>
      <c r="AU67" s="260"/>
      <c r="AV67" s="260"/>
      <c r="AW67" s="260"/>
      <c r="AX67" s="260"/>
      <c r="AY67" s="260"/>
      <c r="AZ67" s="260"/>
      <c r="BA67" s="260"/>
      <c r="BB67" s="260"/>
      <c r="BC67" s="260"/>
      <c r="BD67" s="260"/>
      <c r="BE67" s="260"/>
      <c r="BF67" s="260"/>
      <c r="BG67" s="210"/>
      <c r="BH67" s="210"/>
      <c r="BI67" s="210"/>
    </row>
    <row r="68" spans="1:61" x14ac:dyDescent="0.25">
      <c r="A68" s="171" t="s">
        <v>91</v>
      </c>
      <c r="B68" s="164"/>
      <c r="C68" s="299" t="s">
        <v>628</v>
      </c>
      <c r="D68" s="166"/>
      <c r="E68" s="168"/>
      <c r="F68" s="167"/>
      <c r="G68" s="168"/>
      <c r="AO68" s="260"/>
      <c r="AP68" s="260"/>
      <c r="AQ68" s="260"/>
      <c r="AR68" s="260"/>
      <c r="AS68" s="260"/>
      <c r="AT68" s="260"/>
      <c r="AU68" s="260"/>
      <c r="AV68" s="260"/>
      <c r="AW68" s="260"/>
      <c r="AX68" s="260"/>
      <c r="AY68" s="260"/>
      <c r="AZ68" s="260"/>
      <c r="BA68" s="260"/>
      <c r="BB68" s="260"/>
      <c r="BC68" s="260"/>
      <c r="BD68" s="260"/>
      <c r="BE68" s="260"/>
      <c r="BF68" s="260"/>
      <c r="BG68" s="210"/>
      <c r="BH68" s="210"/>
      <c r="BI68" s="210"/>
    </row>
    <row r="69" spans="1:61" x14ac:dyDescent="0.25">
      <c r="A69" s="171" t="s">
        <v>91</v>
      </c>
      <c r="B69" s="164"/>
      <c r="C69" s="299" t="s">
        <v>628</v>
      </c>
      <c r="D69" s="166"/>
      <c r="E69" s="168"/>
      <c r="F69" s="167"/>
      <c r="G69" s="168"/>
      <c r="AO69" s="260"/>
      <c r="AP69" s="260"/>
      <c r="AQ69" s="260"/>
      <c r="AR69" s="260"/>
      <c r="AS69" s="260"/>
      <c r="AT69" s="260"/>
      <c r="AU69" s="260"/>
      <c r="AV69" s="260"/>
      <c r="AW69" s="260"/>
      <c r="AX69" s="260"/>
      <c r="AY69" s="260"/>
      <c r="AZ69" s="260"/>
      <c r="BA69" s="260"/>
      <c r="BB69" s="260"/>
      <c r="BC69" s="260"/>
      <c r="BD69" s="260"/>
      <c r="BE69" s="260"/>
      <c r="BF69" s="260"/>
      <c r="BG69" s="210"/>
      <c r="BH69" s="210"/>
      <c r="BI69" s="210"/>
    </row>
    <row r="70" spans="1:61" x14ac:dyDescent="0.25">
      <c r="A70" s="171" t="s">
        <v>91</v>
      </c>
      <c r="B70" s="164"/>
      <c r="C70" s="299" t="s">
        <v>628</v>
      </c>
      <c r="D70" s="166"/>
      <c r="E70" s="168"/>
      <c r="F70" s="167"/>
      <c r="G70" s="168"/>
      <c r="AO70" s="260"/>
      <c r="AP70" s="260"/>
      <c r="AQ70" s="260"/>
      <c r="AR70" s="260"/>
      <c r="AS70" s="260"/>
      <c r="AT70" s="260"/>
      <c r="AU70" s="260"/>
      <c r="AV70" s="260"/>
      <c r="AW70" s="260"/>
      <c r="AX70" s="260"/>
      <c r="AY70" s="260"/>
      <c r="AZ70" s="260"/>
      <c r="BA70" s="260"/>
      <c r="BB70" s="260"/>
      <c r="BC70" s="260"/>
      <c r="BD70" s="260"/>
      <c r="BE70" s="260"/>
      <c r="BF70" s="260"/>
      <c r="BG70" s="210"/>
      <c r="BH70" s="210"/>
      <c r="BI70" s="210"/>
    </row>
    <row r="71" spans="1:61" x14ac:dyDescent="0.25">
      <c r="A71" s="171" t="s">
        <v>91</v>
      </c>
      <c r="B71" s="164"/>
      <c r="C71" s="299" t="s">
        <v>628</v>
      </c>
      <c r="D71" s="166"/>
      <c r="E71" s="168"/>
      <c r="F71" s="167"/>
      <c r="G71" s="168"/>
      <c r="AO71" s="260"/>
      <c r="AP71" s="260"/>
      <c r="AQ71" s="260"/>
      <c r="AR71" s="260"/>
      <c r="AS71" s="260"/>
      <c r="AT71" s="260"/>
      <c r="AU71" s="260"/>
      <c r="AV71" s="260"/>
      <c r="AW71" s="260"/>
      <c r="AX71" s="260"/>
      <c r="AY71" s="260"/>
      <c r="AZ71" s="260"/>
      <c r="BA71" s="260"/>
      <c r="BB71" s="260"/>
      <c r="BC71" s="260"/>
      <c r="BD71" s="260"/>
      <c r="BE71" s="260"/>
      <c r="BF71" s="260"/>
      <c r="BG71" s="210"/>
      <c r="BH71" s="210"/>
      <c r="BI71" s="210"/>
    </row>
    <row r="72" spans="1:61" x14ac:dyDescent="0.25">
      <c r="A72" s="171" t="s">
        <v>91</v>
      </c>
      <c r="B72" s="164"/>
      <c r="C72" s="299" t="s">
        <v>628</v>
      </c>
      <c r="D72" s="166"/>
      <c r="E72" s="168"/>
      <c r="F72" s="167"/>
      <c r="G72" s="168"/>
      <c r="AO72" s="260"/>
      <c r="AP72" s="260"/>
      <c r="AQ72" s="260"/>
      <c r="AR72" s="260"/>
      <c r="AS72" s="260"/>
      <c r="AT72" s="260"/>
      <c r="AU72" s="260"/>
      <c r="AV72" s="260"/>
      <c r="AW72" s="260"/>
      <c r="AX72" s="260"/>
      <c r="AY72" s="260"/>
      <c r="AZ72" s="260"/>
      <c r="BA72" s="260"/>
      <c r="BB72" s="260"/>
      <c r="BC72" s="260"/>
      <c r="BD72" s="260"/>
      <c r="BE72" s="260"/>
      <c r="BF72" s="260"/>
      <c r="BG72" s="210"/>
      <c r="BH72" s="210"/>
      <c r="BI72" s="210"/>
    </row>
    <row r="73" spans="1:61" x14ac:dyDescent="0.25">
      <c r="A73" s="171" t="s">
        <v>91</v>
      </c>
      <c r="B73" s="164"/>
      <c r="C73" s="299" t="s">
        <v>628</v>
      </c>
      <c r="D73" s="166"/>
      <c r="E73" s="168"/>
      <c r="F73" s="167"/>
      <c r="G73" s="168"/>
      <c r="AO73" s="260"/>
      <c r="AP73" s="260"/>
      <c r="AQ73" s="260"/>
      <c r="AR73" s="260"/>
      <c r="AS73" s="260"/>
      <c r="AT73" s="260"/>
      <c r="AU73" s="260"/>
      <c r="AV73" s="260"/>
      <c r="AW73" s="260"/>
      <c r="AX73" s="260"/>
      <c r="AY73" s="260"/>
      <c r="AZ73" s="260"/>
      <c r="BA73" s="260"/>
      <c r="BB73" s="260"/>
      <c r="BC73" s="260"/>
      <c r="BD73" s="260"/>
      <c r="BE73" s="260"/>
      <c r="BF73" s="260"/>
      <c r="BG73" s="210"/>
      <c r="BH73" s="210"/>
      <c r="BI73" s="210"/>
    </row>
    <row r="74" spans="1:61" x14ac:dyDescent="0.25">
      <c r="A74" s="171" t="s">
        <v>91</v>
      </c>
      <c r="B74" s="164"/>
      <c r="C74" s="299" t="s">
        <v>628</v>
      </c>
      <c r="D74" s="166"/>
      <c r="E74" s="168"/>
      <c r="F74" s="167"/>
      <c r="G74" s="168"/>
      <c r="AO74" s="260"/>
      <c r="AP74" s="260"/>
      <c r="AQ74" s="260"/>
      <c r="AR74" s="260"/>
      <c r="AS74" s="260"/>
      <c r="AT74" s="260"/>
      <c r="AU74" s="260"/>
      <c r="AV74" s="260"/>
      <c r="AW74" s="260"/>
      <c r="AX74" s="260"/>
      <c r="AY74" s="260"/>
      <c r="AZ74" s="260"/>
      <c r="BA74" s="260"/>
      <c r="BB74" s="260"/>
      <c r="BC74" s="260"/>
      <c r="BD74" s="260"/>
      <c r="BE74" s="260"/>
      <c r="BF74" s="260"/>
      <c r="BG74" s="210"/>
      <c r="BH74" s="210"/>
      <c r="BI74" s="210"/>
    </row>
    <row r="75" spans="1:61" x14ac:dyDescent="0.25">
      <c r="A75" s="171" t="s">
        <v>91</v>
      </c>
      <c r="B75" s="164"/>
      <c r="C75" s="299" t="s">
        <v>628</v>
      </c>
      <c r="D75" s="166"/>
      <c r="E75" s="168"/>
      <c r="F75" s="167"/>
      <c r="G75" s="168"/>
      <c r="AO75" s="260"/>
      <c r="AP75" s="260"/>
      <c r="AQ75" s="260"/>
      <c r="AR75" s="260"/>
      <c r="AS75" s="260"/>
      <c r="AT75" s="260"/>
      <c r="AU75" s="260"/>
      <c r="AV75" s="260"/>
      <c r="AW75" s="260"/>
      <c r="AX75" s="260"/>
      <c r="AY75" s="260"/>
      <c r="AZ75" s="260"/>
      <c r="BA75" s="260"/>
      <c r="BB75" s="260"/>
      <c r="BC75" s="260"/>
      <c r="BD75" s="260"/>
      <c r="BE75" s="260"/>
      <c r="BF75" s="260"/>
      <c r="BG75" s="210"/>
      <c r="BH75" s="210"/>
      <c r="BI75" s="210"/>
    </row>
    <row r="76" spans="1:61" x14ac:dyDescent="0.25">
      <c r="A76" s="171" t="s">
        <v>91</v>
      </c>
      <c r="B76" s="164"/>
      <c r="C76" s="299" t="s">
        <v>628</v>
      </c>
      <c r="D76" s="166"/>
      <c r="E76" s="168"/>
      <c r="F76" s="167"/>
      <c r="G76" s="168"/>
      <c r="AO76" s="260"/>
      <c r="AP76" s="260"/>
      <c r="AQ76" s="260"/>
      <c r="AR76" s="260"/>
      <c r="AS76" s="260"/>
      <c r="AT76" s="260"/>
      <c r="AU76" s="260"/>
      <c r="AV76" s="260"/>
      <c r="AW76" s="260"/>
      <c r="AX76" s="260"/>
      <c r="AY76" s="260"/>
      <c r="AZ76" s="260"/>
      <c r="BA76" s="260"/>
      <c r="BB76" s="260"/>
      <c r="BC76" s="260"/>
      <c r="BD76" s="260"/>
      <c r="BE76" s="260"/>
      <c r="BF76" s="260"/>
      <c r="BG76" s="210"/>
      <c r="BH76" s="210"/>
      <c r="BI76" s="210"/>
    </row>
    <row r="77" spans="1:61" x14ac:dyDescent="0.25">
      <c r="A77" s="171" t="s">
        <v>91</v>
      </c>
      <c r="B77" s="164"/>
      <c r="C77" s="299" t="s">
        <v>628</v>
      </c>
      <c r="D77" s="166"/>
      <c r="E77" s="168"/>
      <c r="F77" s="167"/>
      <c r="G77" s="168"/>
      <c r="AO77" s="260"/>
      <c r="AP77" s="260"/>
      <c r="AQ77" s="260"/>
      <c r="AR77" s="260"/>
      <c r="AS77" s="260"/>
      <c r="AT77" s="260"/>
      <c r="AU77" s="260"/>
      <c r="AV77" s="260"/>
      <c r="AW77" s="260"/>
      <c r="AX77" s="260"/>
      <c r="AY77" s="260"/>
      <c r="AZ77" s="260"/>
      <c r="BA77" s="260"/>
      <c r="BB77" s="260"/>
      <c r="BC77" s="260"/>
      <c r="BD77" s="260"/>
      <c r="BE77" s="260"/>
      <c r="BF77" s="260"/>
      <c r="BG77" s="210"/>
      <c r="BH77" s="210"/>
      <c r="BI77" s="210"/>
    </row>
    <row r="78" spans="1:61" x14ac:dyDescent="0.25">
      <c r="A78" s="171" t="s">
        <v>91</v>
      </c>
      <c r="B78" s="164"/>
      <c r="C78" s="299" t="s">
        <v>628</v>
      </c>
      <c r="D78" s="166"/>
      <c r="E78" s="168"/>
      <c r="F78" s="167"/>
      <c r="G78" s="168"/>
      <c r="AO78" s="260"/>
      <c r="AP78" s="260"/>
      <c r="AQ78" s="260"/>
      <c r="AR78" s="260"/>
      <c r="AS78" s="260"/>
      <c r="AT78" s="260"/>
      <c r="AU78" s="260"/>
      <c r="AV78" s="260"/>
      <c r="AW78" s="260"/>
      <c r="AX78" s="260"/>
      <c r="AY78" s="260"/>
      <c r="AZ78" s="260"/>
      <c r="BA78" s="260"/>
      <c r="BB78" s="260"/>
      <c r="BC78" s="260"/>
      <c r="BD78" s="260"/>
      <c r="BE78" s="260"/>
      <c r="BF78" s="260"/>
      <c r="BG78" s="210"/>
      <c r="BH78" s="210"/>
      <c r="BI78" s="210"/>
    </row>
    <row r="79" spans="1:61" x14ac:dyDescent="0.25">
      <c r="A79" s="171" t="s">
        <v>91</v>
      </c>
      <c r="B79" s="164"/>
      <c r="C79" s="299" t="s">
        <v>628</v>
      </c>
      <c r="D79" s="166"/>
      <c r="E79" s="168"/>
      <c r="F79" s="167"/>
      <c r="G79" s="168"/>
      <c r="AO79" s="260"/>
      <c r="AP79" s="260"/>
      <c r="AQ79" s="260"/>
      <c r="AR79" s="260"/>
      <c r="AS79" s="260"/>
      <c r="AT79" s="260"/>
      <c r="AU79" s="260"/>
      <c r="AV79" s="260"/>
      <c r="AW79" s="260"/>
      <c r="AX79" s="260"/>
      <c r="AY79" s="260"/>
      <c r="AZ79" s="260"/>
      <c r="BA79" s="260"/>
      <c r="BB79" s="260"/>
      <c r="BC79" s="260"/>
      <c r="BD79" s="260"/>
      <c r="BE79" s="260"/>
      <c r="BF79" s="260"/>
      <c r="BG79" s="210"/>
      <c r="BH79" s="210"/>
      <c r="BI79" s="210"/>
    </row>
    <row r="80" spans="1:61" x14ac:dyDescent="0.25">
      <c r="A80" s="171" t="s">
        <v>91</v>
      </c>
      <c r="B80" s="164"/>
      <c r="C80" s="299" t="s">
        <v>628</v>
      </c>
      <c r="D80" s="166"/>
      <c r="E80" s="168"/>
      <c r="F80" s="167"/>
      <c r="G80" s="168"/>
      <c r="AO80" s="260"/>
      <c r="AP80" s="260"/>
      <c r="AQ80" s="260"/>
      <c r="AR80" s="260"/>
      <c r="AS80" s="260"/>
      <c r="AT80" s="260"/>
      <c r="AU80" s="260"/>
      <c r="AV80" s="260"/>
      <c r="AW80" s="260"/>
      <c r="AX80" s="260"/>
      <c r="AY80" s="260"/>
      <c r="AZ80" s="260"/>
      <c r="BA80" s="260"/>
      <c r="BB80" s="260"/>
      <c r="BC80" s="260"/>
      <c r="BD80" s="260"/>
      <c r="BE80" s="260"/>
      <c r="BF80" s="260"/>
      <c r="BG80" s="210"/>
      <c r="BH80" s="210"/>
      <c r="BI80" s="210"/>
    </row>
    <row r="81" spans="1:61" x14ac:dyDescent="0.25">
      <c r="A81" s="171" t="s">
        <v>91</v>
      </c>
      <c r="B81" s="164"/>
      <c r="C81" s="299" t="s">
        <v>628</v>
      </c>
      <c r="D81" s="166"/>
      <c r="E81" s="168"/>
      <c r="F81" s="167"/>
      <c r="G81" s="168"/>
      <c r="AO81" s="260"/>
      <c r="AP81" s="260"/>
      <c r="AQ81" s="260"/>
      <c r="AR81" s="260"/>
      <c r="AS81" s="260"/>
      <c r="AT81" s="260"/>
      <c r="AU81" s="260"/>
      <c r="AV81" s="260"/>
      <c r="AW81" s="260"/>
      <c r="AX81" s="260"/>
      <c r="AY81" s="260"/>
      <c r="AZ81" s="260"/>
      <c r="BA81" s="260"/>
      <c r="BB81" s="260"/>
      <c r="BC81" s="260"/>
      <c r="BD81" s="260"/>
      <c r="BE81" s="260"/>
      <c r="BF81" s="260"/>
      <c r="BG81" s="210"/>
      <c r="BH81" s="210"/>
      <c r="BI81" s="210"/>
    </row>
    <row r="82" spans="1:61" x14ac:dyDescent="0.25">
      <c r="A82" s="171" t="s">
        <v>91</v>
      </c>
      <c r="B82" s="164"/>
      <c r="C82" s="299" t="s">
        <v>628</v>
      </c>
      <c r="D82" s="166"/>
      <c r="E82" s="168"/>
      <c r="F82" s="167"/>
      <c r="G82" s="168"/>
      <c r="AO82" s="260"/>
      <c r="AP82" s="260"/>
      <c r="AQ82" s="260"/>
      <c r="AR82" s="260"/>
      <c r="AS82" s="260"/>
      <c r="AT82" s="260"/>
      <c r="AU82" s="260"/>
      <c r="AV82" s="260"/>
      <c r="AW82" s="260"/>
      <c r="AX82" s="260"/>
      <c r="AY82" s="260"/>
      <c r="AZ82" s="260"/>
      <c r="BA82" s="260"/>
      <c r="BB82" s="260"/>
      <c r="BC82" s="260"/>
      <c r="BD82" s="260"/>
      <c r="BE82" s="260"/>
      <c r="BF82" s="260"/>
      <c r="BG82" s="210"/>
      <c r="BH82" s="210"/>
      <c r="BI82" s="210"/>
    </row>
    <row r="83" spans="1:61" x14ac:dyDescent="0.25">
      <c r="A83" s="171" t="s">
        <v>91</v>
      </c>
      <c r="B83" s="164"/>
      <c r="C83" s="299" t="s">
        <v>628</v>
      </c>
      <c r="D83" s="166"/>
      <c r="E83" s="168"/>
      <c r="F83" s="167"/>
      <c r="G83" s="168"/>
      <c r="AO83" s="260"/>
      <c r="AP83" s="260"/>
      <c r="AQ83" s="260"/>
      <c r="AR83" s="260"/>
      <c r="AS83" s="260"/>
      <c r="AT83" s="260"/>
      <c r="AU83" s="260"/>
      <c r="AV83" s="260"/>
      <c r="AW83" s="260"/>
      <c r="AX83" s="260"/>
      <c r="AY83" s="260"/>
      <c r="AZ83" s="260"/>
      <c r="BA83" s="260"/>
      <c r="BB83" s="260"/>
      <c r="BC83" s="260"/>
      <c r="BD83" s="260"/>
      <c r="BE83" s="260"/>
      <c r="BF83" s="260"/>
      <c r="BG83" s="210"/>
      <c r="BH83" s="210"/>
      <c r="BI83" s="210"/>
    </row>
    <row r="84" spans="1:61" x14ac:dyDescent="0.25">
      <c r="A84" s="171" t="s">
        <v>91</v>
      </c>
      <c r="B84" s="164"/>
      <c r="C84" s="299" t="s">
        <v>628</v>
      </c>
      <c r="D84" s="166"/>
      <c r="E84" s="168"/>
      <c r="F84" s="167"/>
      <c r="G84" s="168"/>
      <c r="AO84" s="260"/>
      <c r="AP84" s="260"/>
      <c r="AQ84" s="260"/>
      <c r="AR84" s="260"/>
      <c r="AS84" s="260"/>
      <c r="AT84" s="260"/>
      <c r="AU84" s="260"/>
      <c r="AV84" s="260"/>
      <c r="AW84" s="260"/>
      <c r="AX84" s="260"/>
      <c r="AY84" s="260"/>
      <c r="AZ84" s="260"/>
      <c r="BA84" s="260"/>
      <c r="BB84" s="260"/>
      <c r="BC84" s="260"/>
      <c r="BD84" s="260"/>
      <c r="BE84" s="260"/>
      <c r="BF84" s="260"/>
      <c r="BG84" s="210"/>
      <c r="BH84" s="210"/>
      <c r="BI84" s="210"/>
    </row>
    <row r="85" spans="1:61" x14ac:dyDescent="0.25">
      <c r="A85" s="171" t="s">
        <v>91</v>
      </c>
      <c r="B85" s="164"/>
      <c r="C85" s="299" t="s">
        <v>628</v>
      </c>
      <c r="D85" s="166"/>
      <c r="E85" s="168"/>
      <c r="F85" s="167"/>
      <c r="G85" s="168"/>
      <c r="AO85" s="260"/>
      <c r="AP85" s="260"/>
      <c r="AQ85" s="260"/>
      <c r="AR85" s="260"/>
      <c r="AS85" s="260"/>
      <c r="AT85" s="260"/>
      <c r="AU85" s="260"/>
      <c r="AV85" s="260"/>
      <c r="AW85" s="260"/>
      <c r="AX85" s="260"/>
      <c r="AY85" s="260"/>
      <c r="AZ85" s="260"/>
      <c r="BA85" s="260"/>
      <c r="BB85" s="260"/>
      <c r="BC85" s="260"/>
      <c r="BD85" s="260"/>
      <c r="BE85" s="260"/>
      <c r="BF85" s="260"/>
      <c r="BG85" s="210"/>
      <c r="BH85" s="210"/>
      <c r="BI85" s="210"/>
    </row>
    <row r="86" spans="1:61" x14ac:dyDescent="0.25">
      <c r="A86" s="171" t="s">
        <v>91</v>
      </c>
      <c r="B86" s="164"/>
      <c r="C86" s="299" t="s">
        <v>628</v>
      </c>
      <c r="D86" s="166"/>
      <c r="E86" s="168"/>
      <c r="F86" s="167"/>
      <c r="G86" s="168"/>
      <c r="AO86" s="260"/>
      <c r="AP86" s="260"/>
      <c r="AQ86" s="260"/>
      <c r="AR86" s="260"/>
      <c r="AS86" s="260"/>
      <c r="AT86" s="260"/>
      <c r="AU86" s="260"/>
      <c r="AV86" s="260"/>
      <c r="AW86" s="260"/>
      <c r="AX86" s="260"/>
      <c r="AY86" s="260"/>
      <c r="AZ86" s="260"/>
      <c r="BA86" s="260"/>
      <c r="BB86" s="260"/>
      <c r="BC86" s="260"/>
      <c r="BD86" s="260"/>
      <c r="BE86" s="260"/>
      <c r="BF86" s="260"/>
      <c r="BG86" s="210"/>
      <c r="BH86" s="210"/>
      <c r="BI86" s="210"/>
    </row>
    <row r="87" spans="1:61" x14ac:dyDescent="0.25">
      <c r="A87" s="171" t="s">
        <v>91</v>
      </c>
      <c r="B87" s="164"/>
      <c r="C87" s="299" t="s">
        <v>628</v>
      </c>
      <c r="D87" s="166"/>
      <c r="E87" s="168"/>
      <c r="F87" s="167"/>
      <c r="G87" s="168"/>
      <c r="AO87" s="260"/>
      <c r="AP87" s="260"/>
      <c r="AQ87" s="260"/>
      <c r="AR87" s="260"/>
      <c r="AS87" s="260"/>
      <c r="AT87" s="260"/>
      <c r="AU87" s="260"/>
      <c r="AV87" s="260"/>
      <c r="AW87" s="260"/>
      <c r="AX87" s="260"/>
      <c r="AY87" s="260"/>
      <c r="AZ87" s="260"/>
      <c r="BA87" s="260"/>
      <c r="BB87" s="260"/>
      <c r="BC87" s="260"/>
      <c r="BD87" s="260"/>
      <c r="BE87" s="260"/>
      <c r="BF87" s="260"/>
      <c r="BG87" s="210"/>
      <c r="BH87" s="210"/>
      <c r="BI87" s="210"/>
    </row>
    <row r="88" spans="1:61" x14ac:dyDescent="0.25">
      <c r="A88" s="171" t="s">
        <v>91</v>
      </c>
      <c r="B88" s="164"/>
      <c r="C88" s="299" t="s">
        <v>628</v>
      </c>
      <c r="D88" s="166"/>
      <c r="E88" s="168"/>
      <c r="F88" s="167"/>
      <c r="G88" s="168"/>
      <c r="AO88" s="260"/>
      <c r="AP88" s="260"/>
      <c r="AQ88" s="260"/>
      <c r="AR88" s="260"/>
      <c r="AS88" s="260"/>
      <c r="AT88" s="260"/>
      <c r="AU88" s="260"/>
      <c r="AV88" s="260"/>
      <c r="AW88" s="260"/>
      <c r="AX88" s="260"/>
      <c r="AY88" s="260"/>
      <c r="AZ88" s="260"/>
      <c r="BA88" s="260"/>
      <c r="BB88" s="260"/>
      <c r="BC88" s="260"/>
      <c r="BD88" s="260"/>
      <c r="BE88" s="260"/>
      <c r="BF88" s="260"/>
      <c r="BG88" s="210"/>
      <c r="BH88" s="210"/>
      <c r="BI88" s="210"/>
    </row>
    <row r="89" spans="1:61" x14ac:dyDescent="0.25">
      <c r="A89" s="171" t="s">
        <v>91</v>
      </c>
      <c r="B89" s="164"/>
      <c r="C89" s="299" t="s">
        <v>628</v>
      </c>
      <c r="D89" s="166"/>
      <c r="E89" s="168"/>
      <c r="F89" s="167"/>
      <c r="G89" s="168"/>
      <c r="AO89" s="260"/>
      <c r="AP89" s="260"/>
      <c r="AQ89" s="260"/>
      <c r="AR89" s="260"/>
      <c r="AS89" s="260"/>
      <c r="AT89" s="260"/>
      <c r="AU89" s="260"/>
      <c r="AV89" s="260"/>
      <c r="AW89" s="260"/>
      <c r="AX89" s="260"/>
      <c r="AY89" s="260"/>
      <c r="AZ89" s="260"/>
      <c r="BA89" s="260"/>
      <c r="BB89" s="260"/>
      <c r="BC89" s="260"/>
      <c r="BD89" s="260"/>
      <c r="BE89" s="260"/>
      <c r="BF89" s="260"/>
      <c r="BG89" s="210"/>
      <c r="BH89" s="210"/>
      <c r="BI89" s="210"/>
    </row>
    <row r="90" spans="1:61" x14ac:dyDescent="0.25">
      <c r="A90" s="171" t="s">
        <v>91</v>
      </c>
      <c r="B90" s="164"/>
      <c r="C90" s="299" t="s">
        <v>628</v>
      </c>
      <c r="D90" s="166"/>
      <c r="E90" s="168"/>
      <c r="F90" s="167"/>
      <c r="G90" s="168"/>
      <c r="AO90" s="260"/>
      <c r="AP90" s="260"/>
      <c r="AQ90" s="260"/>
      <c r="AR90" s="260"/>
      <c r="AS90" s="260"/>
      <c r="AT90" s="260"/>
      <c r="AU90" s="260"/>
      <c r="AV90" s="260"/>
      <c r="AW90" s="260"/>
      <c r="AX90" s="260"/>
      <c r="AY90" s="260"/>
      <c r="AZ90" s="260"/>
      <c r="BA90" s="260"/>
      <c r="BB90" s="260"/>
      <c r="BC90" s="260"/>
      <c r="BD90" s="260"/>
      <c r="BE90" s="260"/>
      <c r="BF90" s="260"/>
      <c r="BG90" s="210"/>
      <c r="BH90" s="210"/>
      <c r="BI90" s="210"/>
    </row>
    <row r="91" spans="1:61" x14ac:dyDescent="0.25">
      <c r="A91" s="171" t="s">
        <v>91</v>
      </c>
      <c r="B91" s="164"/>
      <c r="C91" s="299" t="s">
        <v>628</v>
      </c>
      <c r="D91" s="166"/>
      <c r="E91" s="168"/>
      <c r="F91" s="167"/>
      <c r="G91" s="168"/>
      <c r="AO91" s="260"/>
      <c r="AP91" s="260"/>
      <c r="AQ91" s="260"/>
      <c r="AR91" s="260"/>
      <c r="AS91" s="260"/>
      <c r="AT91" s="260"/>
      <c r="AU91" s="260"/>
      <c r="AV91" s="260"/>
      <c r="AW91" s="260"/>
      <c r="AX91" s="260"/>
      <c r="AY91" s="260"/>
      <c r="AZ91" s="260"/>
      <c r="BA91" s="260"/>
      <c r="BB91" s="260"/>
      <c r="BC91" s="260"/>
      <c r="BD91" s="260"/>
      <c r="BE91" s="260"/>
      <c r="BF91" s="260"/>
      <c r="BG91" s="210"/>
      <c r="BH91" s="210"/>
      <c r="BI91" s="210"/>
    </row>
    <row r="92" spans="1:61" x14ac:dyDescent="0.25">
      <c r="A92" s="171" t="s">
        <v>91</v>
      </c>
      <c r="B92" s="164"/>
      <c r="C92" s="299" t="s">
        <v>628</v>
      </c>
      <c r="D92" s="166"/>
      <c r="E92" s="168"/>
      <c r="F92" s="167"/>
      <c r="G92" s="168"/>
      <c r="AO92" s="260"/>
      <c r="AP92" s="260"/>
      <c r="AQ92" s="260"/>
      <c r="AR92" s="260"/>
      <c r="AS92" s="260"/>
      <c r="AT92" s="260"/>
      <c r="AU92" s="260"/>
      <c r="AV92" s="260"/>
      <c r="AW92" s="260"/>
      <c r="AX92" s="260"/>
      <c r="AY92" s="260"/>
      <c r="AZ92" s="260"/>
      <c r="BA92" s="260"/>
      <c r="BB92" s="260"/>
      <c r="BC92" s="260"/>
      <c r="BD92" s="260"/>
      <c r="BE92" s="260"/>
      <c r="BF92" s="260"/>
      <c r="BG92" s="210"/>
      <c r="BH92" s="210"/>
      <c r="BI92" s="210"/>
    </row>
    <row r="93" spans="1:61" x14ac:dyDescent="0.25">
      <c r="A93" s="171" t="s">
        <v>91</v>
      </c>
      <c r="B93" s="164"/>
      <c r="C93" s="299" t="s">
        <v>628</v>
      </c>
      <c r="D93" s="166"/>
      <c r="E93" s="168"/>
      <c r="F93" s="167"/>
      <c r="G93" s="168"/>
      <c r="AO93" s="260"/>
      <c r="AP93" s="260"/>
      <c r="AQ93" s="260"/>
      <c r="AR93" s="260"/>
      <c r="AS93" s="260"/>
      <c r="AT93" s="260"/>
      <c r="AU93" s="260"/>
      <c r="AV93" s="260"/>
      <c r="AW93" s="260"/>
      <c r="AX93" s="260"/>
      <c r="AY93" s="260"/>
      <c r="AZ93" s="260"/>
      <c r="BA93" s="260"/>
      <c r="BB93" s="260"/>
      <c r="BC93" s="260"/>
      <c r="BD93" s="260"/>
      <c r="BE93" s="260"/>
      <c r="BF93" s="260"/>
      <c r="BG93" s="210"/>
      <c r="BH93" s="210"/>
      <c r="BI93" s="210"/>
    </row>
    <row r="94" spans="1:61" x14ac:dyDescent="0.25">
      <c r="A94" s="171" t="s">
        <v>91</v>
      </c>
      <c r="B94" s="164"/>
      <c r="C94" s="299" t="s">
        <v>628</v>
      </c>
      <c r="D94" s="166"/>
      <c r="E94" s="168"/>
      <c r="F94" s="167"/>
      <c r="G94" s="168"/>
      <c r="AO94" s="260"/>
      <c r="AP94" s="260"/>
      <c r="AQ94" s="260"/>
      <c r="AR94" s="260"/>
      <c r="AS94" s="260"/>
      <c r="AT94" s="260"/>
      <c r="AU94" s="260"/>
      <c r="AV94" s="260"/>
      <c r="AW94" s="260"/>
      <c r="AX94" s="260"/>
      <c r="AY94" s="260"/>
      <c r="AZ94" s="260"/>
      <c r="BA94" s="260"/>
      <c r="BB94" s="260"/>
      <c r="BC94" s="260"/>
      <c r="BD94" s="260"/>
      <c r="BE94" s="260"/>
      <c r="BF94" s="260"/>
      <c r="BG94" s="210"/>
      <c r="BH94" s="210"/>
      <c r="BI94" s="210"/>
    </row>
    <row r="95" spans="1:61" x14ac:dyDescent="0.25">
      <c r="A95" s="171" t="s">
        <v>91</v>
      </c>
      <c r="B95" s="164"/>
      <c r="C95" s="299" t="s">
        <v>628</v>
      </c>
      <c r="D95" s="166"/>
      <c r="E95" s="168"/>
      <c r="F95" s="167"/>
      <c r="G95" s="168"/>
      <c r="AO95" s="260"/>
      <c r="AP95" s="260"/>
      <c r="AQ95" s="260"/>
      <c r="AR95" s="260"/>
      <c r="AS95" s="260"/>
      <c r="AT95" s="260"/>
      <c r="AU95" s="260"/>
      <c r="AV95" s="260"/>
      <c r="AW95" s="260"/>
      <c r="AX95" s="260"/>
      <c r="AY95" s="260"/>
      <c r="AZ95" s="260"/>
      <c r="BA95" s="260"/>
      <c r="BB95" s="260"/>
      <c r="BC95" s="260"/>
      <c r="BD95" s="260"/>
      <c r="BE95" s="260"/>
      <c r="BF95" s="260"/>
      <c r="BG95" s="210"/>
      <c r="BH95" s="210"/>
      <c r="BI95" s="210"/>
    </row>
    <row r="96" spans="1:61" x14ac:dyDescent="0.25">
      <c r="A96" s="171" t="s">
        <v>91</v>
      </c>
      <c r="B96" s="164"/>
      <c r="C96" s="299" t="s">
        <v>628</v>
      </c>
      <c r="D96" s="166"/>
      <c r="E96" s="168"/>
      <c r="F96" s="167"/>
      <c r="G96" s="168"/>
      <c r="AO96" s="260"/>
      <c r="AP96" s="260"/>
      <c r="AQ96" s="260"/>
      <c r="AR96" s="260"/>
      <c r="AS96" s="260"/>
      <c r="AT96" s="260"/>
      <c r="AU96" s="260"/>
      <c r="AV96" s="260"/>
      <c r="AW96" s="260"/>
      <c r="AX96" s="260"/>
      <c r="AY96" s="260"/>
      <c r="AZ96" s="260"/>
      <c r="BA96" s="260"/>
      <c r="BB96" s="260"/>
      <c r="BC96" s="260"/>
      <c r="BD96" s="260"/>
      <c r="BE96" s="260"/>
      <c r="BF96" s="260"/>
      <c r="BG96" s="210"/>
      <c r="BH96" s="210"/>
      <c r="BI96" s="210"/>
    </row>
    <row r="97" spans="1:61" x14ac:dyDescent="0.25">
      <c r="A97" s="171" t="s">
        <v>91</v>
      </c>
      <c r="B97" s="164"/>
      <c r="C97" s="299" t="s">
        <v>628</v>
      </c>
      <c r="D97" s="166"/>
      <c r="E97" s="168"/>
      <c r="F97" s="167"/>
      <c r="G97" s="168"/>
      <c r="AO97" s="260"/>
      <c r="AP97" s="260"/>
      <c r="AQ97" s="260"/>
      <c r="AR97" s="260"/>
      <c r="AS97" s="260"/>
      <c r="AT97" s="260"/>
      <c r="AU97" s="260"/>
      <c r="AV97" s="260"/>
      <c r="AW97" s="260"/>
      <c r="AX97" s="260"/>
      <c r="AY97" s="260"/>
      <c r="AZ97" s="260"/>
      <c r="BA97" s="260"/>
      <c r="BB97" s="260"/>
      <c r="BC97" s="260"/>
      <c r="BD97" s="260"/>
      <c r="BE97" s="260"/>
      <c r="BF97" s="260"/>
      <c r="BG97" s="210"/>
      <c r="BH97" s="210"/>
      <c r="BI97" s="210"/>
    </row>
    <row r="98" spans="1:61" x14ac:dyDescent="0.25">
      <c r="A98" s="171" t="s">
        <v>91</v>
      </c>
      <c r="B98" s="164"/>
      <c r="C98" s="299" t="s">
        <v>628</v>
      </c>
      <c r="D98" s="166"/>
      <c r="E98" s="168"/>
      <c r="F98" s="167"/>
      <c r="G98" s="168"/>
      <c r="AO98" s="260"/>
      <c r="AP98" s="260"/>
      <c r="AQ98" s="260"/>
      <c r="AR98" s="260"/>
      <c r="AS98" s="260"/>
      <c r="AT98" s="260"/>
      <c r="AU98" s="260"/>
      <c r="AV98" s="260"/>
      <c r="AW98" s="260"/>
      <c r="AX98" s="260"/>
      <c r="AY98" s="260"/>
      <c r="AZ98" s="260"/>
      <c r="BA98" s="260"/>
      <c r="BB98" s="260"/>
      <c r="BC98" s="260"/>
      <c r="BD98" s="260"/>
      <c r="BE98" s="260"/>
      <c r="BF98" s="260"/>
      <c r="BG98" s="210"/>
      <c r="BH98" s="210"/>
      <c r="BI98" s="210"/>
    </row>
    <row r="99" spans="1:61" x14ac:dyDescent="0.25">
      <c r="A99" s="171" t="s">
        <v>91</v>
      </c>
      <c r="B99" s="164"/>
      <c r="C99" s="299" t="s">
        <v>628</v>
      </c>
      <c r="D99" s="166"/>
      <c r="E99" s="168"/>
      <c r="F99" s="167"/>
      <c r="G99" s="168"/>
      <c r="AO99" s="260"/>
      <c r="AP99" s="260"/>
      <c r="AQ99" s="260"/>
      <c r="AR99" s="260"/>
      <c r="AS99" s="260"/>
      <c r="AT99" s="260"/>
      <c r="AU99" s="260"/>
      <c r="AV99" s="260"/>
      <c r="AW99" s="260"/>
      <c r="AX99" s="260"/>
      <c r="AY99" s="260"/>
      <c r="AZ99" s="260"/>
      <c r="BA99" s="260"/>
      <c r="BB99" s="260"/>
      <c r="BC99" s="260"/>
      <c r="BD99" s="260"/>
      <c r="BE99" s="260"/>
      <c r="BF99" s="260"/>
      <c r="BG99" s="210"/>
      <c r="BH99" s="210"/>
      <c r="BI99" s="210"/>
    </row>
    <row r="100" spans="1:61" x14ac:dyDescent="0.25">
      <c r="A100" s="171" t="s">
        <v>91</v>
      </c>
      <c r="B100" s="164"/>
      <c r="C100" s="299" t="s">
        <v>628</v>
      </c>
      <c r="D100" s="166"/>
      <c r="E100" s="168"/>
      <c r="F100" s="167"/>
      <c r="G100" s="168"/>
      <c r="AO100" s="260"/>
      <c r="AP100" s="260"/>
      <c r="AQ100" s="260"/>
      <c r="AR100" s="260"/>
      <c r="AS100" s="260"/>
      <c r="AT100" s="260"/>
      <c r="AU100" s="260"/>
      <c r="AV100" s="260"/>
      <c r="AW100" s="260"/>
      <c r="AX100" s="260"/>
      <c r="AY100" s="260"/>
      <c r="AZ100" s="260"/>
      <c r="BA100" s="260"/>
      <c r="BB100" s="260"/>
      <c r="BC100" s="260"/>
      <c r="BD100" s="260"/>
      <c r="BE100" s="260"/>
      <c r="BF100" s="260"/>
      <c r="BG100" s="210"/>
      <c r="BH100" s="210"/>
      <c r="BI100" s="210"/>
    </row>
    <row r="101" spans="1:61" x14ac:dyDescent="0.25">
      <c r="A101" s="171" t="s">
        <v>91</v>
      </c>
      <c r="B101" s="164"/>
      <c r="C101" s="299" t="s">
        <v>628</v>
      </c>
      <c r="D101" s="166"/>
      <c r="E101" s="168"/>
      <c r="F101" s="167"/>
      <c r="G101" s="168"/>
      <c r="AO101" s="260"/>
      <c r="AP101" s="260"/>
      <c r="AQ101" s="260"/>
      <c r="AR101" s="260"/>
      <c r="AS101" s="260"/>
      <c r="AT101" s="260"/>
      <c r="AU101" s="260"/>
      <c r="AV101" s="260"/>
      <c r="AW101" s="260"/>
      <c r="AX101" s="260"/>
      <c r="AY101" s="260"/>
      <c r="AZ101" s="260"/>
      <c r="BA101" s="260"/>
      <c r="BB101" s="260"/>
      <c r="BC101" s="260"/>
      <c r="BD101" s="260"/>
      <c r="BE101" s="260"/>
      <c r="BF101" s="260"/>
      <c r="BG101" s="210"/>
      <c r="BH101" s="210"/>
      <c r="BI101" s="210"/>
    </row>
    <row r="102" spans="1:61" x14ac:dyDescent="0.25">
      <c r="A102" s="171" t="s">
        <v>91</v>
      </c>
      <c r="B102" s="164"/>
      <c r="C102" s="299" t="s">
        <v>628</v>
      </c>
      <c r="D102" s="166"/>
      <c r="E102" s="168"/>
      <c r="F102" s="167"/>
      <c r="G102" s="168"/>
      <c r="AO102" s="260"/>
      <c r="AP102" s="260"/>
      <c r="AQ102" s="260"/>
      <c r="AR102" s="260"/>
      <c r="AS102" s="260"/>
      <c r="AT102" s="260"/>
      <c r="AU102" s="260"/>
      <c r="AV102" s="260"/>
      <c r="AW102" s="260"/>
      <c r="AX102" s="260"/>
      <c r="AY102" s="260"/>
      <c r="AZ102" s="260"/>
      <c r="BA102" s="260"/>
      <c r="BB102" s="260"/>
      <c r="BC102" s="260"/>
      <c r="BD102" s="260"/>
      <c r="BE102" s="260"/>
      <c r="BF102" s="260"/>
      <c r="BG102" s="210"/>
      <c r="BH102" s="210"/>
      <c r="BI102" s="210"/>
    </row>
    <row r="103" spans="1:61" x14ac:dyDescent="0.25">
      <c r="A103" s="171" t="s">
        <v>91</v>
      </c>
      <c r="B103" s="164"/>
      <c r="C103" s="299" t="s">
        <v>628</v>
      </c>
      <c r="D103" s="166"/>
      <c r="E103" s="168"/>
      <c r="F103" s="167"/>
      <c r="G103" s="168"/>
      <c r="AO103" s="260"/>
      <c r="AP103" s="260"/>
      <c r="AQ103" s="260"/>
      <c r="AR103" s="260"/>
      <c r="AS103" s="260"/>
      <c r="AT103" s="260"/>
      <c r="AU103" s="260"/>
      <c r="AV103" s="260"/>
      <c r="AW103" s="260"/>
      <c r="AX103" s="260"/>
      <c r="AY103" s="260"/>
      <c r="AZ103" s="260"/>
      <c r="BA103" s="260"/>
      <c r="BB103" s="260"/>
      <c r="BC103" s="260"/>
      <c r="BD103" s="260"/>
      <c r="BE103" s="260"/>
      <c r="BF103" s="260"/>
      <c r="BG103" s="210"/>
      <c r="BH103" s="210"/>
      <c r="BI103" s="210"/>
    </row>
    <row r="104" spans="1:61" x14ac:dyDescent="0.25">
      <c r="A104" s="171" t="s">
        <v>91</v>
      </c>
      <c r="B104" s="164"/>
      <c r="C104" s="299" t="s">
        <v>628</v>
      </c>
      <c r="D104" s="166"/>
      <c r="E104" s="168"/>
      <c r="F104" s="167"/>
      <c r="G104" s="168"/>
      <c r="AO104" s="260"/>
      <c r="AP104" s="260"/>
      <c r="AQ104" s="260"/>
      <c r="AR104" s="260"/>
      <c r="AS104" s="260"/>
      <c r="AT104" s="260"/>
      <c r="AU104" s="260"/>
      <c r="AV104" s="260"/>
      <c r="AW104" s="260"/>
      <c r="AX104" s="260"/>
      <c r="AY104" s="260"/>
      <c r="AZ104" s="260"/>
      <c r="BA104" s="260"/>
      <c r="BB104" s="260"/>
      <c r="BC104" s="260"/>
      <c r="BD104" s="260"/>
      <c r="BE104" s="260"/>
      <c r="BF104" s="260"/>
      <c r="BG104" s="210"/>
      <c r="BH104" s="210"/>
      <c r="BI104" s="210"/>
    </row>
    <row r="105" spans="1:61" x14ac:dyDescent="0.25">
      <c r="A105" s="171" t="s">
        <v>91</v>
      </c>
      <c r="B105" s="164"/>
      <c r="C105" s="299" t="s">
        <v>628</v>
      </c>
      <c r="D105" s="166"/>
      <c r="E105" s="168"/>
      <c r="F105" s="167"/>
      <c r="G105" s="168"/>
      <c r="AO105" s="260"/>
      <c r="AP105" s="260"/>
      <c r="AQ105" s="260"/>
      <c r="AR105" s="260"/>
      <c r="AS105" s="260"/>
      <c r="AT105" s="260"/>
      <c r="AU105" s="260"/>
      <c r="AV105" s="260"/>
      <c r="AW105" s="260"/>
      <c r="AX105" s="260"/>
      <c r="AY105" s="260"/>
      <c r="AZ105" s="260"/>
      <c r="BA105" s="260"/>
      <c r="BB105" s="260"/>
      <c r="BC105" s="260"/>
      <c r="BD105" s="260"/>
      <c r="BE105" s="260"/>
      <c r="BF105" s="260"/>
      <c r="BG105" s="210"/>
      <c r="BH105" s="210"/>
      <c r="BI105" s="210"/>
    </row>
    <row r="106" spans="1:61" x14ac:dyDescent="0.25">
      <c r="A106" s="171" t="s">
        <v>91</v>
      </c>
      <c r="B106" s="164"/>
      <c r="C106" s="299" t="s">
        <v>628</v>
      </c>
      <c r="D106" s="166"/>
      <c r="E106" s="168"/>
      <c r="F106" s="167"/>
      <c r="G106" s="168"/>
      <c r="AO106" s="260"/>
      <c r="AP106" s="260"/>
      <c r="AQ106" s="260"/>
      <c r="AR106" s="260"/>
      <c r="AS106" s="260"/>
      <c r="AT106" s="260"/>
      <c r="AU106" s="260"/>
      <c r="AV106" s="260"/>
      <c r="AW106" s="260"/>
      <c r="AX106" s="260"/>
      <c r="AY106" s="260"/>
      <c r="AZ106" s="260"/>
      <c r="BA106" s="260"/>
      <c r="BB106" s="260"/>
      <c r="BC106" s="260"/>
      <c r="BD106" s="260"/>
      <c r="BE106" s="260"/>
      <c r="BF106" s="260"/>
      <c r="BG106" s="210"/>
      <c r="BH106" s="210"/>
      <c r="BI106" s="210"/>
    </row>
    <row r="107" spans="1:61" x14ac:dyDescent="0.25">
      <c r="A107" s="171" t="s">
        <v>91</v>
      </c>
      <c r="B107" s="164"/>
      <c r="C107" s="299" t="s">
        <v>628</v>
      </c>
      <c r="D107" s="166"/>
      <c r="E107" s="168"/>
      <c r="F107" s="167"/>
      <c r="G107" s="168"/>
      <c r="AO107" s="260"/>
      <c r="AP107" s="260"/>
      <c r="AQ107" s="260"/>
      <c r="AR107" s="260"/>
      <c r="AS107" s="260"/>
      <c r="AT107" s="260"/>
      <c r="AU107" s="260"/>
      <c r="AV107" s="260"/>
      <c r="AW107" s="260"/>
      <c r="AX107" s="260"/>
      <c r="AY107" s="260"/>
      <c r="AZ107" s="260"/>
      <c r="BA107" s="260"/>
      <c r="BB107" s="260"/>
      <c r="BC107" s="260"/>
      <c r="BD107" s="260"/>
      <c r="BE107" s="260"/>
      <c r="BF107" s="260"/>
      <c r="BG107" s="210"/>
      <c r="BH107" s="210"/>
      <c r="BI107" s="210"/>
    </row>
    <row r="108" spans="1:61" x14ac:dyDescent="0.25">
      <c r="A108" s="171" t="s">
        <v>91</v>
      </c>
      <c r="B108" s="164"/>
      <c r="C108" s="299" t="s">
        <v>628</v>
      </c>
      <c r="D108" s="166"/>
      <c r="E108" s="168"/>
      <c r="F108" s="167"/>
      <c r="G108" s="168"/>
      <c r="AO108" s="260"/>
      <c r="AP108" s="260"/>
      <c r="AQ108" s="260"/>
      <c r="AR108" s="260"/>
      <c r="AS108" s="260"/>
      <c r="AT108" s="260"/>
      <c r="AU108" s="260"/>
      <c r="AV108" s="260"/>
      <c r="AW108" s="260"/>
      <c r="AX108" s="260"/>
      <c r="AY108" s="260"/>
      <c r="AZ108" s="260"/>
      <c r="BA108" s="260"/>
      <c r="BB108" s="260"/>
      <c r="BC108" s="260"/>
      <c r="BD108" s="260"/>
      <c r="BE108" s="260"/>
      <c r="BF108" s="260"/>
      <c r="BG108" s="210"/>
      <c r="BH108" s="210"/>
      <c r="BI108" s="210"/>
    </row>
    <row r="109" spans="1:61" x14ac:dyDescent="0.25">
      <c r="A109" s="171" t="s">
        <v>91</v>
      </c>
      <c r="B109" s="164"/>
      <c r="C109" s="299" t="s">
        <v>628</v>
      </c>
      <c r="D109" s="166"/>
      <c r="E109" s="168"/>
      <c r="F109" s="167"/>
      <c r="G109" s="168"/>
      <c r="AO109" s="260"/>
      <c r="AP109" s="260"/>
      <c r="AQ109" s="260"/>
      <c r="AR109" s="260"/>
      <c r="AS109" s="260"/>
      <c r="AT109" s="260"/>
      <c r="AU109" s="260"/>
      <c r="AV109" s="260"/>
      <c r="AW109" s="260"/>
      <c r="AX109" s="260"/>
      <c r="AY109" s="260"/>
      <c r="AZ109" s="260"/>
      <c r="BA109" s="260"/>
      <c r="BB109" s="260"/>
      <c r="BC109" s="260"/>
      <c r="BD109" s="260"/>
      <c r="BE109" s="260"/>
      <c r="BF109" s="260"/>
      <c r="BG109" s="210"/>
      <c r="BH109" s="210"/>
      <c r="BI109" s="210"/>
    </row>
    <row r="110" spans="1:61" x14ac:dyDescent="0.25">
      <c r="A110" s="171" t="s">
        <v>91</v>
      </c>
      <c r="B110" s="164"/>
      <c r="C110" s="299" t="s">
        <v>628</v>
      </c>
      <c r="D110" s="166"/>
      <c r="E110" s="168"/>
      <c r="F110" s="167"/>
      <c r="G110" s="168"/>
      <c r="AO110" s="260"/>
      <c r="AP110" s="260"/>
      <c r="AQ110" s="260"/>
      <c r="AR110" s="260"/>
      <c r="AS110" s="260"/>
      <c r="AT110" s="260"/>
      <c r="AU110" s="260"/>
      <c r="AV110" s="260"/>
      <c r="AW110" s="260"/>
      <c r="AX110" s="260"/>
      <c r="AY110" s="260"/>
      <c r="AZ110" s="260"/>
      <c r="BA110" s="260"/>
      <c r="BB110" s="260"/>
      <c r="BC110" s="260"/>
      <c r="BD110" s="260"/>
      <c r="BE110" s="260"/>
      <c r="BF110" s="260"/>
      <c r="BG110" s="210"/>
      <c r="BH110" s="210"/>
      <c r="BI110" s="210"/>
    </row>
    <row r="111" spans="1:61" x14ac:dyDescent="0.25">
      <c r="A111" s="171" t="s">
        <v>91</v>
      </c>
      <c r="B111" s="164"/>
      <c r="C111" s="299" t="s">
        <v>628</v>
      </c>
      <c r="D111" s="166"/>
      <c r="E111" s="168"/>
      <c r="F111" s="167"/>
      <c r="G111" s="168"/>
      <c r="AO111" s="260"/>
      <c r="AP111" s="260"/>
      <c r="AQ111" s="260"/>
      <c r="AR111" s="260"/>
      <c r="AS111" s="260"/>
      <c r="AT111" s="260"/>
      <c r="AU111" s="260"/>
      <c r="AV111" s="260"/>
      <c r="AW111" s="260"/>
      <c r="AX111" s="260"/>
      <c r="AY111" s="260"/>
      <c r="AZ111" s="260"/>
      <c r="BA111" s="260"/>
      <c r="BB111" s="260"/>
      <c r="BC111" s="260"/>
      <c r="BD111" s="260"/>
      <c r="BE111" s="260"/>
      <c r="BF111" s="260"/>
      <c r="BG111" s="210"/>
      <c r="BH111" s="210"/>
      <c r="BI111" s="210"/>
    </row>
    <row r="112" spans="1:61" x14ac:dyDescent="0.25">
      <c r="A112" s="171" t="s">
        <v>91</v>
      </c>
      <c r="B112" s="164"/>
      <c r="C112" s="299" t="s">
        <v>628</v>
      </c>
      <c r="D112" s="166"/>
      <c r="E112" s="168"/>
      <c r="F112" s="167"/>
      <c r="G112" s="168"/>
      <c r="AO112" s="260"/>
      <c r="AP112" s="260"/>
      <c r="AQ112" s="260"/>
      <c r="AR112" s="260"/>
      <c r="AS112" s="260"/>
      <c r="AT112" s="260"/>
      <c r="AU112" s="260"/>
      <c r="AV112" s="260"/>
      <c r="AW112" s="260"/>
      <c r="AX112" s="260"/>
      <c r="AY112" s="260"/>
      <c r="AZ112" s="260"/>
      <c r="BA112" s="260"/>
      <c r="BB112" s="260"/>
      <c r="BC112" s="260"/>
      <c r="BD112" s="260"/>
      <c r="BE112" s="260"/>
      <c r="BF112" s="260"/>
      <c r="BG112" s="210"/>
      <c r="BH112" s="210"/>
      <c r="BI112" s="210"/>
    </row>
    <row r="113" spans="1:61" x14ac:dyDescent="0.25">
      <c r="A113" s="171" t="s">
        <v>91</v>
      </c>
      <c r="B113" s="164"/>
      <c r="C113" s="299" t="s">
        <v>628</v>
      </c>
      <c r="D113" s="166"/>
      <c r="E113" s="168"/>
      <c r="F113" s="167"/>
      <c r="G113" s="168"/>
      <c r="AO113" s="260"/>
      <c r="AP113" s="260"/>
      <c r="AQ113" s="260"/>
      <c r="AR113" s="260"/>
      <c r="AS113" s="260"/>
      <c r="AT113" s="260"/>
      <c r="AU113" s="260"/>
      <c r="AV113" s="260"/>
      <c r="AW113" s="260"/>
      <c r="AX113" s="260"/>
      <c r="AY113" s="260"/>
      <c r="AZ113" s="260"/>
      <c r="BA113" s="260"/>
      <c r="BB113" s="260"/>
      <c r="BC113" s="260"/>
      <c r="BD113" s="260"/>
      <c r="BE113" s="260"/>
      <c r="BF113" s="260"/>
      <c r="BG113" s="210"/>
      <c r="BH113" s="210"/>
      <c r="BI113" s="210"/>
    </row>
    <row r="114" spans="1:61" x14ac:dyDescent="0.25">
      <c r="A114" s="171" t="s">
        <v>91</v>
      </c>
      <c r="B114" s="164"/>
      <c r="C114" s="299" t="s">
        <v>628</v>
      </c>
      <c r="D114" s="166"/>
      <c r="E114" s="168"/>
      <c r="F114" s="167"/>
      <c r="G114" s="168"/>
      <c r="AO114" s="260"/>
      <c r="AP114" s="260"/>
      <c r="AQ114" s="260"/>
      <c r="AR114" s="260"/>
      <c r="AS114" s="260"/>
      <c r="AT114" s="260"/>
      <c r="AU114" s="260"/>
      <c r="AV114" s="260"/>
      <c r="AW114" s="260"/>
      <c r="AX114" s="260"/>
      <c r="AY114" s="260"/>
      <c r="AZ114" s="260"/>
      <c r="BA114" s="260"/>
      <c r="BB114" s="260"/>
      <c r="BC114" s="260"/>
      <c r="BD114" s="260"/>
      <c r="BE114" s="260"/>
      <c r="BF114" s="260"/>
      <c r="BG114" s="210"/>
      <c r="BH114" s="210"/>
      <c r="BI114" s="210"/>
    </row>
    <row r="115" spans="1:61" x14ac:dyDescent="0.25">
      <c r="A115" s="171" t="s">
        <v>91</v>
      </c>
      <c r="B115" s="164"/>
      <c r="C115" s="299" t="s">
        <v>628</v>
      </c>
      <c r="D115" s="166"/>
      <c r="E115" s="168"/>
      <c r="F115" s="167"/>
      <c r="G115" s="168"/>
      <c r="AO115" s="260"/>
      <c r="AP115" s="260"/>
      <c r="AQ115" s="260"/>
      <c r="AR115" s="260"/>
      <c r="AS115" s="260"/>
      <c r="AT115" s="260"/>
      <c r="AU115" s="260"/>
      <c r="AV115" s="260"/>
      <c r="AW115" s="260"/>
      <c r="AX115" s="260"/>
      <c r="AY115" s="260"/>
      <c r="AZ115" s="260"/>
      <c r="BA115" s="260"/>
      <c r="BB115" s="260"/>
      <c r="BC115" s="260"/>
      <c r="BD115" s="260"/>
      <c r="BE115" s="260"/>
      <c r="BF115" s="260"/>
      <c r="BG115" s="210"/>
      <c r="BH115" s="210"/>
      <c r="BI115" s="210"/>
    </row>
    <row r="116" spans="1:61" x14ac:dyDescent="0.25">
      <c r="A116" s="171" t="s">
        <v>91</v>
      </c>
      <c r="B116" s="164"/>
      <c r="C116" s="299" t="s">
        <v>628</v>
      </c>
      <c r="D116" s="166"/>
      <c r="E116" s="168"/>
      <c r="F116" s="167"/>
      <c r="G116" s="168"/>
      <c r="AO116" s="260"/>
      <c r="AP116" s="260"/>
      <c r="AQ116" s="260"/>
      <c r="AR116" s="260"/>
      <c r="AS116" s="260"/>
      <c r="AT116" s="260"/>
      <c r="AU116" s="260"/>
      <c r="AV116" s="260"/>
      <c r="AW116" s="260"/>
      <c r="AX116" s="260"/>
      <c r="AY116" s="260"/>
      <c r="AZ116" s="260"/>
      <c r="BA116" s="260"/>
      <c r="BB116" s="260"/>
      <c r="BC116" s="260"/>
      <c r="BD116" s="260"/>
      <c r="BE116" s="260"/>
      <c r="BF116" s="260"/>
      <c r="BG116" s="210"/>
      <c r="BH116" s="210"/>
      <c r="BI116" s="210"/>
    </row>
    <row r="117" spans="1:61" x14ac:dyDescent="0.25">
      <c r="A117" s="171" t="s">
        <v>91</v>
      </c>
      <c r="B117" s="164"/>
      <c r="C117" s="299" t="s">
        <v>628</v>
      </c>
      <c r="D117" s="166"/>
      <c r="E117" s="168"/>
      <c r="F117" s="167"/>
      <c r="G117" s="168"/>
      <c r="AO117" s="260"/>
      <c r="AP117" s="260"/>
      <c r="AQ117" s="260"/>
      <c r="AR117" s="260"/>
      <c r="AS117" s="260"/>
      <c r="AT117" s="260"/>
      <c r="AU117" s="260"/>
      <c r="AV117" s="260"/>
      <c r="AW117" s="260"/>
      <c r="AX117" s="260"/>
      <c r="AY117" s="260"/>
      <c r="AZ117" s="260"/>
      <c r="BA117" s="260"/>
      <c r="BB117" s="260"/>
      <c r="BC117" s="260"/>
      <c r="BD117" s="260"/>
      <c r="BE117" s="260"/>
      <c r="BF117" s="260"/>
      <c r="BG117" s="210"/>
      <c r="BH117" s="210"/>
      <c r="BI117" s="210"/>
    </row>
    <row r="118" spans="1:61" x14ac:dyDescent="0.25">
      <c r="A118" s="171" t="s">
        <v>91</v>
      </c>
      <c r="B118" s="164"/>
      <c r="C118" s="299" t="s">
        <v>628</v>
      </c>
      <c r="D118" s="166"/>
      <c r="E118" s="168"/>
      <c r="F118" s="167"/>
      <c r="G118" s="168"/>
      <c r="AO118" s="260"/>
      <c r="AP118" s="260"/>
      <c r="AQ118" s="260"/>
      <c r="AR118" s="260"/>
      <c r="AS118" s="260"/>
      <c r="AT118" s="260"/>
      <c r="AU118" s="260"/>
      <c r="AV118" s="260"/>
      <c r="AW118" s="260"/>
      <c r="AX118" s="260"/>
      <c r="AY118" s="260"/>
      <c r="AZ118" s="260"/>
      <c r="BA118" s="260"/>
      <c r="BB118" s="260"/>
      <c r="BC118" s="260"/>
      <c r="BD118" s="260"/>
      <c r="BE118" s="260"/>
      <c r="BF118" s="260"/>
      <c r="BG118" s="210"/>
      <c r="BH118" s="210"/>
      <c r="BI118" s="210"/>
    </row>
    <row r="119" spans="1:61" x14ac:dyDescent="0.25">
      <c r="A119" s="171" t="s">
        <v>91</v>
      </c>
      <c r="B119" s="164"/>
      <c r="C119" s="299" t="s">
        <v>628</v>
      </c>
      <c r="D119" s="166"/>
      <c r="E119" s="168"/>
      <c r="F119" s="167"/>
      <c r="G119" s="168"/>
      <c r="AO119" s="260"/>
      <c r="AP119" s="260"/>
      <c r="AQ119" s="260"/>
      <c r="AR119" s="260"/>
      <c r="AS119" s="260"/>
      <c r="AT119" s="260"/>
      <c r="AU119" s="260"/>
      <c r="AV119" s="260"/>
      <c r="AW119" s="260"/>
      <c r="AX119" s="260"/>
      <c r="AY119" s="260"/>
      <c r="AZ119" s="260"/>
      <c r="BA119" s="260"/>
      <c r="BB119" s="260"/>
      <c r="BC119" s="260"/>
      <c r="BD119" s="260"/>
      <c r="BE119" s="260"/>
      <c r="BF119" s="260"/>
      <c r="BG119" s="210"/>
      <c r="BH119" s="210"/>
      <c r="BI119" s="210"/>
    </row>
    <row r="120" spans="1:61" x14ac:dyDescent="0.25">
      <c r="A120" s="171" t="s">
        <v>91</v>
      </c>
      <c r="B120" s="164"/>
      <c r="C120" s="299" t="s">
        <v>628</v>
      </c>
      <c r="D120" s="166"/>
      <c r="E120" s="168"/>
      <c r="F120" s="167"/>
      <c r="G120" s="168"/>
      <c r="AO120" s="260"/>
      <c r="AP120" s="260"/>
      <c r="AQ120" s="260"/>
      <c r="AR120" s="260"/>
      <c r="AS120" s="260"/>
      <c r="AT120" s="260"/>
      <c r="AU120" s="260"/>
      <c r="AV120" s="260"/>
      <c r="AW120" s="260"/>
      <c r="AX120" s="260"/>
      <c r="AY120" s="260"/>
      <c r="AZ120" s="260"/>
      <c r="BA120" s="260"/>
      <c r="BB120" s="260"/>
      <c r="BC120" s="260"/>
      <c r="BD120" s="260"/>
      <c r="BE120" s="260"/>
      <c r="BF120" s="260"/>
      <c r="BG120" s="210"/>
      <c r="BH120" s="210"/>
      <c r="BI120" s="210"/>
    </row>
    <row r="121" spans="1:61" x14ac:dyDescent="0.25">
      <c r="A121" s="171" t="s">
        <v>91</v>
      </c>
      <c r="B121" s="164"/>
      <c r="C121" s="299" t="s">
        <v>628</v>
      </c>
      <c r="D121" s="166"/>
      <c r="E121" s="168"/>
      <c r="F121" s="167"/>
      <c r="G121" s="168"/>
      <c r="AO121" s="260"/>
      <c r="AP121" s="260"/>
      <c r="AQ121" s="260"/>
      <c r="AR121" s="260"/>
      <c r="AS121" s="260"/>
      <c r="AT121" s="260"/>
      <c r="AU121" s="260"/>
      <c r="AV121" s="260"/>
      <c r="AW121" s="260"/>
      <c r="AX121" s="260"/>
      <c r="AY121" s="260"/>
      <c r="AZ121" s="260"/>
      <c r="BA121" s="260"/>
      <c r="BB121" s="260"/>
      <c r="BC121" s="260"/>
      <c r="BD121" s="260"/>
      <c r="BE121" s="260"/>
      <c r="BF121" s="260"/>
      <c r="BG121" s="210"/>
      <c r="BH121" s="210"/>
      <c r="BI121" s="210"/>
    </row>
    <row r="122" spans="1:61" x14ac:dyDescent="0.25">
      <c r="A122" s="171" t="s">
        <v>91</v>
      </c>
      <c r="B122" s="164"/>
      <c r="C122" s="299" t="s">
        <v>628</v>
      </c>
      <c r="D122" s="166"/>
      <c r="E122" s="168"/>
      <c r="F122" s="167"/>
      <c r="G122" s="168"/>
      <c r="AO122" s="260"/>
      <c r="AP122" s="260"/>
      <c r="AQ122" s="260"/>
      <c r="AR122" s="260"/>
      <c r="AS122" s="260"/>
      <c r="AT122" s="260"/>
      <c r="AU122" s="260"/>
      <c r="AV122" s="260"/>
      <c r="AW122" s="260"/>
      <c r="AX122" s="260"/>
      <c r="AY122" s="260"/>
      <c r="AZ122" s="260"/>
      <c r="BA122" s="260"/>
      <c r="BB122" s="260"/>
      <c r="BC122" s="260"/>
      <c r="BD122" s="260"/>
      <c r="BE122" s="260"/>
      <c r="BF122" s="260"/>
      <c r="BG122" s="210"/>
      <c r="BH122" s="210"/>
      <c r="BI122" s="210"/>
    </row>
    <row r="123" spans="1:61" x14ac:dyDescent="0.25">
      <c r="A123" s="171" t="s">
        <v>91</v>
      </c>
      <c r="B123" s="164"/>
      <c r="C123" s="299" t="s">
        <v>628</v>
      </c>
      <c r="D123" s="166"/>
      <c r="E123" s="168"/>
      <c r="F123" s="167"/>
      <c r="G123" s="168"/>
      <c r="AO123" s="260"/>
      <c r="AP123" s="260"/>
      <c r="AQ123" s="260"/>
      <c r="AR123" s="260"/>
      <c r="AS123" s="260"/>
      <c r="AT123" s="260"/>
      <c r="AU123" s="260"/>
      <c r="AV123" s="260"/>
      <c r="AW123" s="260"/>
      <c r="AX123" s="260"/>
      <c r="AY123" s="260"/>
      <c r="AZ123" s="260"/>
      <c r="BA123" s="260"/>
      <c r="BB123" s="260"/>
      <c r="BC123" s="260"/>
      <c r="BD123" s="260"/>
      <c r="BE123" s="260"/>
      <c r="BF123" s="260"/>
      <c r="BG123" s="210"/>
      <c r="BH123" s="210"/>
      <c r="BI123" s="210"/>
    </row>
    <row r="124" spans="1:61" x14ac:dyDescent="0.25">
      <c r="A124" s="171" t="s">
        <v>91</v>
      </c>
      <c r="B124" s="164"/>
      <c r="C124" s="299" t="s">
        <v>628</v>
      </c>
      <c r="D124" s="166"/>
      <c r="E124" s="168"/>
      <c r="F124" s="167"/>
      <c r="G124" s="168"/>
      <c r="AO124" s="260"/>
      <c r="AP124" s="260"/>
      <c r="AQ124" s="260"/>
      <c r="AR124" s="260"/>
      <c r="AS124" s="260"/>
      <c r="AT124" s="260"/>
      <c r="AU124" s="260"/>
      <c r="AV124" s="260"/>
      <c r="AW124" s="260"/>
      <c r="AX124" s="260"/>
      <c r="AY124" s="260"/>
      <c r="AZ124" s="260"/>
      <c r="BA124" s="260"/>
      <c r="BB124" s="260"/>
      <c r="BC124" s="260"/>
      <c r="BD124" s="260"/>
      <c r="BE124" s="260"/>
      <c r="BF124" s="260"/>
      <c r="BG124" s="210"/>
      <c r="BH124" s="210"/>
      <c r="BI124" s="210"/>
    </row>
    <row r="125" spans="1:61" x14ac:dyDescent="0.25">
      <c r="A125" s="171" t="s">
        <v>91</v>
      </c>
      <c r="B125" s="164"/>
      <c r="C125" s="299" t="s">
        <v>628</v>
      </c>
      <c r="D125" s="166"/>
      <c r="E125" s="168"/>
      <c r="F125" s="167"/>
      <c r="G125" s="168"/>
      <c r="AO125" s="260"/>
      <c r="AP125" s="260"/>
      <c r="AQ125" s="260"/>
      <c r="AR125" s="260"/>
      <c r="AS125" s="260"/>
      <c r="AT125" s="260"/>
      <c r="AU125" s="260"/>
      <c r="AV125" s="260"/>
      <c r="AW125" s="260"/>
      <c r="AX125" s="260"/>
      <c r="AY125" s="260"/>
      <c r="AZ125" s="260"/>
      <c r="BA125" s="260"/>
      <c r="BB125" s="260"/>
      <c r="BC125" s="260"/>
      <c r="BD125" s="260"/>
      <c r="BE125" s="260"/>
      <c r="BF125" s="260"/>
      <c r="BG125" s="210"/>
      <c r="BH125" s="210"/>
      <c r="BI125" s="210"/>
    </row>
    <row r="126" spans="1:61" x14ac:dyDescent="0.25">
      <c r="A126" s="171" t="s">
        <v>91</v>
      </c>
      <c r="B126" s="164"/>
      <c r="C126" s="299" t="s">
        <v>628</v>
      </c>
      <c r="D126" s="166"/>
      <c r="E126" s="168"/>
      <c r="F126" s="167"/>
      <c r="G126" s="168"/>
      <c r="AO126" s="260"/>
      <c r="AP126" s="260"/>
      <c r="AQ126" s="260"/>
      <c r="AR126" s="260"/>
      <c r="AS126" s="260"/>
      <c r="AT126" s="260"/>
      <c r="AU126" s="260"/>
      <c r="AV126" s="260"/>
      <c r="AW126" s="260"/>
      <c r="AX126" s="260"/>
      <c r="AY126" s="260"/>
      <c r="AZ126" s="260"/>
      <c r="BA126" s="260"/>
      <c r="BB126" s="260"/>
      <c r="BC126" s="260"/>
      <c r="BD126" s="260"/>
      <c r="BE126" s="260"/>
      <c r="BF126" s="260"/>
      <c r="BG126" s="210"/>
      <c r="BH126" s="210"/>
      <c r="BI126" s="210"/>
    </row>
    <row r="127" spans="1:61" x14ac:dyDescent="0.25">
      <c r="A127" s="171" t="s">
        <v>91</v>
      </c>
      <c r="B127" s="164"/>
      <c r="C127" s="299" t="s">
        <v>628</v>
      </c>
      <c r="D127" s="166"/>
      <c r="E127" s="168"/>
      <c r="F127" s="167"/>
      <c r="G127" s="168"/>
      <c r="AO127" s="260"/>
      <c r="AP127" s="260"/>
      <c r="AQ127" s="260"/>
      <c r="AR127" s="260"/>
      <c r="AS127" s="260"/>
      <c r="AT127" s="260"/>
      <c r="AU127" s="260"/>
      <c r="AV127" s="260"/>
      <c r="AW127" s="260"/>
      <c r="AX127" s="260"/>
      <c r="AY127" s="260"/>
      <c r="AZ127" s="260"/>
      <c r="BA127" s="260"/>
      <c r="BB127" s="260"/>
      <c r="BC127" s="260"/>
      <c r="BD127" s="260"/>
      <c r="BE127" s="260"/>
      <c r="BF127" s="260"/>
      <c r="BG127" s="210"/>
      <c r="BH127" s="210"/>
      <c r="BI127" s="210"/>
    </row>
    <row r="128" spans="1:61" x14ac:dyDescent="0.25">
      <c r="A128" s="171" t="s">
        <v>91</v>
      </c>
      <c r="B128" s="164"/>
      <c r="C128" s="299" t="s">
        <v>628</v>
      </c>
      <c r="D128" s="166"/>
      <c r="E128" s="168"/>
      <c r="F128" s="167"/>
      <c r="G128" s="168"/>
      <c r="AO128" s="260"/>
      <c r="AP128" s="260"/>
      <c r="AQ128" s="260"/>
      <c r="AR128" s="260"/>
      <c r="AS128" s="260"/>
      <c r="AT128" s="260"/>
      <c r="AU128" s="260"/>
      <c r="AV128" s="260"/>
      <c r="AW128" s="260"/>
      <c r="AX128" s="260"/>
      <c r="AY128" s="260"/>
      <c r="AZ128" s="260"/>
      <c r="BA128" s="260"/>
      <c r="BB128" s="260"/>
      <c r="BC128" s="260"/>
      <c r="BD128" s="260"/>
      <c r="BE128" s="260"/>
      <c r="BF128" s="260"/>
      <c r="BG128" s="210"/>
      <c r="BH128" s="210"/>
      <c r="BI128" s="210"/>
    </row>
    <row r="129" spans="1:61" x14ac:dyDescent="0.25">
      <c r="A129" s="171" t="s">
        <v>91</v>
      </c>
      <c r="B129" s="164"/>
      <c r="C129" s="299" t="s">
        <v>628</v>
      </c>
      <c r="D129" s="166"/>
      <c r="E129" s="168"/>
      <c r="F129" s="167"/>
      <c r="G129" s="168"/>
      <c r="AO129" s="260"/>
      <c r="AP129" s="260"/>
      <c r="AQ129" s="260"/>
      <c r="AR129" s="260"/>
      <c r="AS129" s="260"/>
      <c r="AT129" s="260"/>
      <c r="AU129" s="260"/>
      <c r="AV129" s="260"/>
      <c r="AW129" s="260"/>
      <c r="AX129" s="260"/>
      <c r="AY129" s="260"/>
      <c r="AZ129" s="260"/>
      <c r="BA129" s="260"/>
      <c r="BB129" s="260"/>
      <c r="BC129" s="260"/>
      <c r="BD129" s="260"/>
      <c r="BE129" s="260"/>
      <c r="BF129" s="260"/>
      <c r="BG129" s="210"/>
      <c r="BH129" s="210"/>
      <c r="BI129" s="210"/>
    </row>
    <row r="130" spans="1:61" x14ac:dyDescent="0.25">
      <c r="A130" s="171" t="s">
        <v>91</v>
      </c>
      <c r="B130" s="164"/>
      <c r="C130" s="299" t="s">
        <v>628</v>
      </c>
      <c r="D130" s="166"/>
      <c r="E130" s="168"/>
      <c r="F130" s="167"/>
      <c r="G130" s="168"/>
      <c r="AO130" s="260"/>
      <c r="AP130" s="260"/>
      <c r="AQ130" s="260"/>
      <c r="AR130" s="260"/>
      <c r="AS130" s="260"/>
      <c r="AT130" s="260"/>
      <c r="AU130" s="260"/>
      <c r="AV130" s="260"/>
      <c r="AW130" s="260"/>
      <c r="AX130" s="260"/>
      <c r="AY130" s="260"/>
      <c r="AZ130" s="260"/>
      <c r="BA130" s="260"/>
      <c r="BB130" s="260"/>
      <c r="BC130" s="260"/>
      <c r="BD130" s="260"/>
      <c r="BE130" s="260"/>
      <c r="BF130" s="260"/>
      <c r="BG130" s="210"/>
      <c r="BH130" s="210"/>
      <c r="BI130" s="210"/>
    </row>
    <row r="131" spans="1:61" x14ac:dyDescent="0.25">
      <c r="A131" s="171" t="s">
        <v>91</v>
      </c>
      <c r="B131" s="164"/>
      <c r="C131" s="299" t="s">
        <v>628</v>
      </c>
      <c r="D131" s="166"/>
      <c r="E131" s="168"/>
      <c r="F131" s="167"/>
      <c r="G131" s="168"/>
      <c r="AO131" s="260"/>
      <c r="AP131" s="260"/>
      <c r="AQ131" s="260"/>
      <c r="AR131" s="260"/>
      <c r="AS131" s="260"/>
      <c r="AT131" s="260"/>
      <c r="AU131" s="260"/>
      <c r="AV131" s="260"/>
      <c r="AW131" s="260"/>
      <c r="AX131" s="260"/>
      <c r="AY131" s="260"/>
      <c r="AZ131" s="260"/>
      <c r="BA131" s="260"/>
      <c r="BB131" s="260"/>
      <c r="BC131" s="260"/>
      <c r="BD131" s="260"/>
      <c r="BE131" s="260"/>
      <c r="BF131" s="260"/>
      <c r="BG131" s="210"/>
      <c r="BH131" s="210"/>
      <c r="BI131" s="210"/>
    </row>
    <row r="132" spans="1:61" x14ac:dyDescent="0.25">
      <c r="A132" s="171" t="s">
        <v>91</v>
      </c>
      <c r="B132" s="164"/>
      <c r="C132" s="299" t="s">
        <v>628</v>
      </c>
      <c r="D132" s="166"/>
      <c r="E132" s="168"/>
      <c r="F132" s="167"/>
      <c r="G132" s="168"/>
      <c r="AO132" s="260"/>
      <c r="AP132" s="260"/>
      <c r="AQ132" s="260"/>
      <c r="AR132" s="260"/>
      <c r="AS132" s="260"/>
      <c r="AT132" s="260"/>
      <c r="AU132" s="260"/>
      <c r="AV132" s="260"/>
      <c r="AW132" s="260"/>
      <c r="AX132" s="260"/>
      <c r="AY132" s="260"/>
      <c r="AZ132" s="260"/>
      <c r="BA132" s="260"/>
      <c r="BB132" s="260"/>
      <c r="BC132" s="260"/>
      <c r="BD132" s="260"/>
      <c r="BE132" s="260"/>
      <c r="BF132" s="260"/>
      <c r="BG132" s="210"/>
      <c r="BH132" s="210"/>
      <c r="BI132" s="210"/>
    </row>
    <row r="133" spans="1:61" x14ac:dyDescent="0.25">
      <c r="A133" s="171" t="s">
        <v>91</v>
      </c>
      <c r="B133" s="164"/>
      <c r="C133" s="299" t="s">
        <v>628</v>
      </c>
      <c r="D133" s="166"/>
      <c r="E133" s="168"/>
      <c r="F133" s="167"/>
      <c r="G133" s="168"/>
      <c r="AO133" s="260"/>
      <c r="AP133" s="260"/>
      <c r="AQ133" s="260"/>
      <c r="AR133" s="260"/>
      <c r="AS133" s="260"/>
      <c r="AT133" s="260"/>
      <c r="AU133" s="260"/>
      <c r="AV133" s="260"/>
      <c r="AW133" s="260"/>
      <c r="AX133" s="260"/>
      <c r="AY133" s="260"/>
      <c r="AZ133" s="260"/>
      <c r="BA133" s="260"/>
      <c r="BB133" s="260"/>
      <c r="BC133" s="260"/>
      <c r="BD133" s="260"/>
      <c r="BE133" s="260"/>
      <c r="BF133" s="260"/>
      <c r="BG133" s="210"/>
      <c r="BH133" s="210"/>
      <c r="BI133" s="210"/>
    </row>
    <row r="134" spans="1:61" x14ac:dyDescent="0.25">
      <c r="A134" s="171" t="s">
        <v>91</v>
      </c>
      <c r="B134" s="164"/>
      <c r="C134" s="299" t="s">
        <v>628</v>
      </c>
      <c r="D134" s="166"/>
      <c r="E134" s="168"/>
      <c r="F134" s="167"/>
      <c r="G134" s="168"/>
      <c r="AO134" s="260"/>
      <c r="AP134" s="260"/>
      <c r="AQ134" s="260"/>
      <c r="AR134" s="260"/>
      <c r="AS134" s="260"/>
      <c r="AT134" s="260"/>
      <c r="AU134" s="260"/>
      <c r="AV134" s="260"/>
      <c r="AW134" s="260"/>
      <c r="AX134" s="260"/>
      <c r="AY134" s="260"/>
      <c r="AZ134" s="260"/>
      <c r="BA134" s="260"/>
      <c r="BB134" s="260"/>
      <c r="BC134" s="260"/>
      <c r="BD134" s="260"/>
      <c r="BE134" s="260"/>
      <c r="BF134" s="260"/>
      <c r="BG134" s="210"/>
      <c r="BH134" s="210"/>
      <c r="BI134" s="210"/>
    </row>
    <row r="135" spans="1:61" x14ac:dyDescent="0.25">
      <c r="A135" s="171" t="s">
        <v>91</v>
      </c>
      <c r="B135" s="164"/>
      <c r="C135" s="299" t="s">
        <v>628</v>
      </c>
      <c r="D135" s="166"/>
      <c r="E135" s="168"/>
      <c r="F135" s="167"/>
      <c r="G135" s="168"/>
      <c r="AO135" s="260"/>
      <c r="AP135" s="260"/>
      <c r="AQ135" s="260"/>
      <c r="AR135" s="260"/>
      <c r="AS135" s="260"/>
      <c r="AT135" s="260"/>
      <c r="AU135" s="260"/>
      <c r="AV135" s="260"/>
      <c r="AW135" s="260"/>
      <c r="AX135" s="260"/>
      <c r="AY135" s="260"/>
      <c r="AZ135" s="260"/>
      <c r="BA135" s="260"/>
      <c r="BB135" s="260"/>
      <c r="BC135" s="260"/>
      <c r="BD135" s="260"/>
      <c r="BE135" s="260"/>
      <c r="BF135" s="260"/>
      <c r="BG135" s="210"/>
      <c r="BH135" s="210"/>
      <c r="BI135" s="210"/>
    </row>
    <row r="136" spans="1:61" x14ac:dyDescent="0.25">
      <c r="A136" s="171" t="s">
        <v>91</v>
      </c>
      <c r="B136" s="164"/>
      <c r="C136" s="299" t="s">
        <v>628</v>
      </c>
      <c r="D136" s="166"/>
      <c r="E136" s="168"/>
      <c r="F136" s="167"/>
      <c r="G136" s="168"/>
      <c r="AO136" s="260"/>
      <c r="AP136" s="260"/>
      <c r="AQ136" s="260"/>
      <c r="AR136" s="260"/>
      <c r="AS136" s="260"/>
      <c r="AT136" s="260"/>
      <c r="AU136" s="260"/>
      <c r="AV136" s="260"/>
      <c r="AW136" s="260"/>
      <c r="AX136" s="260"/>
      <c r="AY136" s="260"/>
      <c r="AZ136" s="260"/>
      <c r="BA136" s="260"/>
      <c r="BB136" s="260"/>
      <c r="BC136" s="260"/>
      <c r="BD136" s="260"/>
      <c r="BE136" s="260"/>
      <c r="BF136" s="260"/>
      <c r="BG136" s="210"/>
      <c r="BH136" s="210"/>
      <c r="BI136" s="210"/>
    </row>
    <row r="137" spans="1:61" x14ac:dyDescent="0.25">
      <c r="A137" s="171" t="s">
        <v>91</v>
      </c>
      <c r="B137" s="164"/>
      <c r="C137" s="299" t="s">
        <v>628</v>
      </c>
      <c r="D137" s="166"/>
      <c r="E137" s="168"/>
      <c r="F137" s="167"/>
      <c r="G137" s="168"/>
      <c r="AO137" s="260"/>
      <c r="AP137" s="260"/>
      <c r="AQ137" s="260"/>
      <c r="AR137" s="260"/>
      <c r="AS137" s="260"/>
      <c r="AT137" s="260"/>
      <c r="AU137" s="260"/>
      <c r="AV137" s="260"/>
      <c r="AW137" s="260"/>
      <c r="AX137" s="260"/>
      <c r="AY137" s="260"/>
      <c r="AZ137" s="260"/>
      <c r="BA137" s="260"/>
      <c r="BB137" s="260"/>
      <c r="BC137" s="260"/>
      <c r="BD137" s="260"/>
      <c r="BE137" s="260"/>
      <c r="BF137" s="260"/>
      <c r="BG137" s="210"/>
      <c r="BH137" s="210"/>
      <c r="BI137" s="210"/>
    </row>
    <row r="138" spans="1:61" x14ac:dyDescent="0.25">
      <c r="A138" s="171" t="s">
        <v>91</v>
      </c>
      <c r="B138" s="164"/>
      <c r="C138" s="299" t="s">
        <v>628</v>
      </c>
      <c r="D138" s="166"/>
      <c r="E138" s="168"/>
      <c r="F138" s="167"/>
      <c r="G138" s="168"/>
      <c r="AO138" s="260"/>
      <c r="AP138" s="260"/>
      <c r="AQ138" s="260"/>
      <c r="AR138" s="260"/>
      <c r="AS138" s="260"/>
      <c r="AT138" s="260"/>
      <c r="AU138" s="260"/>
      <c r="AV138" s="260"/>
      <c r="AW138" s="260"/>
      <c r="AX138" s="260"/>
      <c r="AY138" s="260"/>
      <c r="AZ138" s="260"/>
      <c r="BA138" s="260"/>
      <c r="BB138" s="260"/>
      <c r="BC138" s="260"/>
      <c r="BD138" s="260"/>
      <c r="BE138" s="260"/>
      <c r="BF138" s="260"/>
      <c r="BG138" s="210"/>
      <c r="BH138" s="210"/>
      <c r="BI138" s="210"/>
    </row>
    <row r="139" spans="1:61" x14ac:dyDescent="0.25">
      <c r="A139" s="171" t="s">
        <v>91</v>
      </c>
      <c r="B139" s="164"/>
      <c r="C139" s="299" t="s">
        <v>628</v>
      </c>
      <c r="D139" s="166"/>
      <c r="E139" s="168"/>
      <c r="F139" s="167"/>
      <c r="G139" s="168"/>
      <c r="AO139" s="260"/>
      <c r="AP139" s="260"/>
      <c r="AQ139" s="260"/>
      <c r="AR139" s="260"/>
      <c r="AS139" s="260"/>
      <c r="AT139" s="260"/>
      <c r="AU139" s="260"/>
      <c r="AV139" s="260"/>
      <c r="AW139" s="260"/>
      <c r="AX139" s="260"/>
      <c r="AY139" s="260"/>
      <c r="AZ139" s="260"/>
      <c r="BA139" s="260"/>
      <c r="BB139" s="260"/>
      <c r="BC139" s="260"/>
      <c r="BD139" s="260"/>
      <c r="BE139" s="260"/>
      <c r="BF139" s="260"/>
      <c r="BG139" s="210"/>
      <c r="BH139" s="210"/>
      <c r="BI139" s="210"/>
    </row>
    <row r="140" spans="1:61" x14ac:dyDescent="0.25">
      <c r="A140" s="171" t="s">
        <v>91</v>
      </c>
      <c r="B140" s="164"/>
      <c r="C140" s="299" t="s">
        <v>628</v>
      </c>
      <c r="D140" s="166"/>
      <c r="E140" s="168"/>
      <c r="F140" s="167"/>
      <c r="G140" s="168"/>
      <c r="AO140" s="260"/>
      <c r="AP140" s="260"/>
      <c r="AQ140" s="260"/>
      <c r="AR140" s="260"/>
      <c r="AS140" s="260"/>
      <c r="AT140" s="260"/>
      <c r="AU140" s="260"/>
      <c r="AV140" s="260"/>
      <c r="AW140" s="260"/>
      <c r="AX140" s="260"/>
      <c r="AY140" s="260"/>
      <c r="AZ140" s="260"/>
      <c r="BA140" s="260"/>
      <c r="BB140" s="260"/>
      <c r="BC140" s="260"/>
      <c r="BD140" s="260"/>
      <c r="BE140" s="260"/>
      <c r="BF140" s="260"/>
      <c r="BG140" s="210"/>
      <c r="BH140" s="210"/>
      <c r="BI140" s="210"/>
    </row>
    <row r="141" spans="1:61" x14ac:dyDescent="0.25">
      <c r="A141" s="171" t="s">
        <v>91</v>
      </c>
      <c r="B141" s="164"/>
      <c r="C141" s="299" t="s">
        <v>628</v>
      </c>
      <c r="D141" s="166"/>
      <c r="E141" s="168"/>
      <c r="F141" s="167"/>
      <c r="G141" s="168"/>
      <c r="AO141" s="260"/>
      <c r="AP141" s="260"/>
      <c r="AQ141" s="260"/>
      <c r="AR141" s="260"/>
      <c r="AS141" s="260"/>
      <c r="AT141" s="260"/>
      <c r="AU141" s="260"/>
      <c r="AV141" s="260"/>
      <c r="AW141" s="260"/>
      <c r="AX141" s="260"/>
      <c r="AY141" s="260"/>
      <c r="AZ141" s="260"/>
      <c r="BA141" s="260"/>
      <c r="BB141" s="260"/>
      <c r="BC141" s="260"/>
      <c r="BD141" s="260"/>
      <c r="BE141" s="260"/>
      <c r="BF141" s="260"/>
      <c r="BG141" s="210"/>
      <c r="BH141" s="210"/>
      <c r="BI141" s="210"/>
    </row>
    <row r="142" spans="1:61" x14ac:dyDescent="0.25">
      <c r="A142" s="171" t="s">
        <v>91</v>
      </c>
      <c r="B142" s="164"/>
      <c r="C142" s="299" t="s">
        <v>628</v>
      </c>
      <c r="D142" s="166"/>
      <c r="E142" s="168"/>
      <c r="F142" s="167"/>
      <c r="G142" s="168"/>
      <c r="AO142" s="260"/>
      <c r="AP142" s="260"/>
      <c r="AQ142" s="260"/>
      <c r="AR142" s="260"/>
      <c r="AS142" s="260"/>
      <c r="AT142" s="260"/>
      <c r="AU142" s="260"/>
      <c r="AV142" s="260"/>
      <c r="AW142" s="260"/>
      <c r="AX142" s="260"/>
      <c r="AY142" s="260"/>
      <c r="AZ142" s="260"/>
      <c r="BA142" s="260"/>
      <c r="BB142" s="260"/>
      <c r="BC142" s="260"/>
      <c r="BD142" s="260"/>
      <c r="BE142" s="260"/>
      <c r="BF142" s="260"/>
      <c r="BG142" s="210"/>
      <c r="BH142" s="210"/>
      <c r="BI142" s="210"/>
    </row>
    <row r="143" spans="1:61" x14ac:dyDescent="0.25">
      <c r="A143" s="171" t="s">
        <v>91</v>
      </c>
      <c r="B143" s="164"/>
      <c r="C143" s="299" t="s">
        <v>628</v>
      </c>
      <c r="D143" s="166"/>
      <c r="E143" s="168"/>
      <c r="F143" s="167"/>
      <c r="G143" s="168"/>
      <c r="AO143" s="260"/>
      <c r="AP143" s="260"/>
      <c r="AQ143" s="260"/>
      <c r="AR143" s="260"/>
      <c r="AS143" s="260"/>
      <c r="AT143" s="260"/>
      <c r="AU143" s="260"/>
      <c r="AV143" s="260"/>
      <c r="AW143" s="260"/>
      <c r="AX143" s="260"/>
      <c r="AY143" s="260"/>
      <c r="AZ143" s="260"/>
      <c r="BA143" s="260"/>
      <c r="BB143" s="260"/>
      <c r="BC143" s="260"/>
      <c r="BD143" s="260"/>
      <c r="BE143" s="260"/>
      <c r="BF143" s="260"/>
      <c r="BG143" s="210"/>
      <c r="BH143" s="210"/>
      <c r="BI143" s="210"/>
    </row>
    <row r="144" spans="1:61" x14ac:dyDescent="0.25">
      <c r="A144" s="171" t="s">
        <v>91</v>
      </c>
      <c r="B144" s="164"/>
      <c r="C144" s="299" t="s">
        <v>628</v>
      </c>
      <c r="D144" s="166"/>
      <c r="E144" s="168"/>
      <c r="F144" s="167"/>
      <c r="G144" s="168"/>
      <c r="AO144" s="260"/>
      <c r="AP144" s="260"/>
      <c r="AQ144" s="260"/>
      <c r="AR144" s="260"/>
      <c r="AS144" s="260"/>
      <c r="AT144" s="260"/>
      <c r="AU144" s="260"/>
      <c r="AV144" s="260"/>
      <c r="AW144" s="260"/>
      <c r="AX144" s="260"/>
      <c r="AY144" s="260"/>
      <c r="AZ144" s="260"/>
      <c r="BA144" s="260"/>
      <c r="BB144" s="260"/>
      <c r="BC144" s="260"/>
      <c r="BD144" s="260"/>
      <c r="BE144" s="260"/>
      <c r="BF144" s="260"/>
      <c r="BG144" s="210"/>
      <c r="BH144" s="210"/>
      <c r="BI144" s="210"/>
    </row>
    <row r="145" spans="1:61" x14ac:dyDescent="0.25">
      <c r="A145" s="171" t="s">
        <v>91</v>
      </c>
      <c r="B145" s="164"/>
      <c r="C145" s="299" t="s">
        <v>628</v>
      </c>
      <c r="D145" s="166"/>
      <c r="E145" s="168"/>
      <c r="F145" s="167"/>
      <c r="G145" s="168"/>
      <c r="AO145" s="260"/>
      <c r="AP145" s="260"/>
      <c r="AQ145" s="260"/>
      <c r="AR145" s="260"/>
      <c r="AS145" s="260"/>
      <c r="AT145" s="260"/>
      <c r="AU145" s="260"/>
      <c r="AV145" s="260"/>
      <c r="AW145" s="260"/>
      <c r="AX145" s="260"/>
      <c r="AY145" s="260"/>
      <c r="AZ145" s="260"/>
      <c r="BA145" s="260"/>
      <c r="BB145" s="260"/>
      <c r="BC145" s="260"/>
      <c r="BD145" s="260"/>
      <c r="BE145" s="260"/>
      <c r="BF145" s="260"/>
      <c r="BG145" s="210"/>
      <c r="BH145" s="210"/>
      <c r="BI145" s="210"/>
    </row>
    <row r="146" spans="1:61" x14ac:dyDescent="0.25">
      <c r="A146" s="171" t="s">
        <v>91</v>
      </c>
      <c r="B146" s="164"/>
      <c r="C146" s="299" t="s">
        <v>628</v>
      </c>
      <c r="D146" s="166"/>
      <c r="E146" s="168"/>
      <c r="F146" s="167"/>
      <c r="G146" s="168"/>
      <c r="AO146" s="260"/>
      <c r="AP146" s="260"/>
      <c r="AQ146" s="260"/>
      <c r="AR146" s="260"/>
      <c r="AS146" s="260"/>
      <c r="AT146" s="260"/>
      <c r="AU146" s="260"/>
      <c r="AV146" s="260"/>
      <c r="AW146" s="260"/>
      <c r="AX146" s="260"/>
      <c r="AY146" s="260"/>
      <c r="AZ146" s="260"/>
      <c r="BA146" s="260"/>
      <c r="BB146" s="260"/>
      <c r="BC146" s="260"/>
      <c r="BD146" s="260"/>
      <c r="BE146" s="260"/>
      <c r="BF146" s="260"/>
      <c r="BG146" s="210"/>
      <c r="BH146" s="210"/>
      <c r="BI146" s="210"/>
    </row>
    <row r="147" spans="1:61" x14ac:dyDescent="0.25">
      <c r="A147" s="171" t="s">
        <v>91</v>
      </c>
      <c r="B147" s="164"/>
      <c r="C147" s="299" t="s">
        <v>628</v>
      </c>
      <c r="D147" s="166"/>
      <c r="E147" s="168"/>
      <c r="F147" s="167"/>
      <c r="G147" s="168"/>
      <c r="AO147" s="260"/>
      <c r="AP147" s="260"/>
      <c r="AQ147" s="260"/>
      <c r="AR147" s="260"/>
      <c r="AS147" s="260"/>
      <c r="AT147" s="260"/>
      <c r="AU147" s="260"/>
      <c r="AV147" s="260"/>
      <c r="AW147" s="260"/>
      <c r="AX147" s="260"/>
      <c r="AY147" s="260"/>
      <c r="AZ147" s="260"/>
      <c r="BA147" s="260"/>
      <c r="BB147" s="260"/>
      <c r="BC147" s="260"/>
      <c r="BD147" s="260"/>
      <c r="BE147" s="260"/>
      <c r="BF147" s="260"/>
      <c r="BG147" s="210"/>
      <c r="BH147" s="210"/>
      <c r="BI147" s="210"/>
    </row>
    <row r="148" spans="1:61" x14ac:dyDescent="0.25">
      <c r="A148" s="171" t="s">
        <v>91</v>
      </c>
      <c r="B148" s="164"/>
      <c r="C148" s="299" t="s">
        <v>628</v>
      </c>
      <c r="D148" s="166"/>
      <c r="E148" s="168"/>
      <c r="F148" s="167"/>
      <c r="G148" s="168"/>
      <c r="AO148" s="260"/>
      <c r="AP148" s="260"/>
      <c r="AQ148" s="260"/>
      <c r="AR148" s="260"/>
      <c r="AS148" s="260"/>
      <c r="AT148" s="260"/>
      <c r="AU148" s="260"/>
      <c r="AV148" s="260"/>
      <c r="AW148" s="260"/>
      <c r="AX148" s="260"/>
      <c r="AY148" s="260"/>
      <c r="AZ148" s="260"/>
      <c r="BA148" s="260"/>
      <c r="BB148" s="260"/>
      <c r="BC148" s="260"/>
      <c r="BD148" s="260"/>
      <c r="BE148" s="260"/>
      <c r="BF148" s="260"/>
      <c r="BG148" s="210"/>
      <c r="BH148" s="210"/>
      <c r="BI148" s="210"/>
    </row>
    <row r="149" spans="1:61" x14ac:dyDescent="0.25">
      <c r="A149" s="171" t="s">
        <v>91</v>
      </c>
      <c r="B149" s="164"/>
      <c r="C149" s="299" t="s">
        <v>628</v>
      </c>
      <c r="D149" s="166"/>
      <c r="E149" s="168"/>
      <c r="F149" s="167"/>
      <c r="G149" s="168"/>
      <c r="AO149" s="260"/>
      <c r="AP149" s="260"/>
      <c r="AQ149" s="260"/>
      <c r="AR149" s="260"/>
      <c r="AS149" s="260"/>
      <c r="AT149" s="260"/>
      <c r="AU149" s="260"/>
      <c r="AV149" s="260"/>
      <c r="AW149" s="260"/>
      <c r="AX149" s="260"/>
      <c r="AY149" s="260"/>
      <c r="AZ149" s="260"/>
      <c r="BA149" s="260"/>
      <c r="BB149" s="260"/>
      <c r="BC149" s="260"/>
      <c r="BD149" s="260"/>
      <c r="BE149" s="260"/>
      <c r="BF149" s="260"/>
      <c r="BG149" s="210"/>
      <c r="BH149" s="210"/>
      <c r="BI149" s="210"/>
    </row>
    <row r="150" spans="1:61" x14ac:dyDescent="0.25">
      <c r="A150" s="171" t="s">
        <v>91</v>
      </c>
      <c r="B150" s="164"/>
      <c r="C150" s="299" t="s">
        <v>628</v>
      </c>
      <c r="D150" s="166"/>
      <c r="E150" s="168"/>
      <c r="F150" s="167"/>
      <c r="G150" s="168"/>
      <c r="AO150" s="260"/>
      <c r="AP150" s="260"/>
      <c r="AQ150" s="260"/>
      <c r="AR150" s="260"/>
      <c r="AS150" s="260"/>
      <c r="AT150" s="260"/>
      <c r="AU150" s="260"/>
      <c r="AV150" s="260"/>
      <c r="AW150" s="260"/>
      <c r="AX150" s="260"/>
      <c r="AY150" s="260"/>
      <c r="AZ150" s="260"/>
      <c r="BA150" s="260"/>
      <c r="BB150" s="260"/>
      <c r="BC150" s="260"/>
      <c r="BD150" s="260"/>
      <c r="BE150" s="260"/>
      <c r="BF150" s="260"/>
      <c r="BG150" s="210"/>
      <c r="BH150" s="210"/>
      <c r="BI150" s="210"/>
    </row>
    <row r="151" spans="1:61" x14ac:dyDescent="0.25">
      <c r="A151" s="171" t="s">
        <v>91</v>
      </c>
      <c r="B151" s="164"/>
      <c r="C151" s="299" t="s">
        <v>628</v>
      </c>
      <c r="D151" s="166"/>
      <c r="E151" s="168"/>
      <c r="F151" s="167"/>
      <c r="G151" s="168"/>
      <c r="AO151" s="260"/>
      <c r="AP151" s="260"/>
      <c r="AQ151" s="260"/>
      <c r="AR151" s="260"/>
      <c r="AS151" s="260"/>
      <c r="AT151" s="260"/>
      <c r="AU151" s="260"/>
      <c r="AV151" s="260"/>
      <c r="AW151" s="260"/>
      <c r="AX151" s="260"/>
      <c r="AY151" s="260"/>
      <c r="AZ151" s="260"/>
      <c r="BA151" s="260"/>
      <c r="BB151" s="260"/>
      <c r="BC151" s="260"/>
      <c r="BD151" s="260"/>
      <c r="BE151" s="260"/>
      <c r="BF151" s="260"/>
      <c r="BG151" s="210"/>
      <c r="BH151" s="210"/>
      <c r="BI151" s="210"/>
    </row>
    <row r="152" spans="1:61" x14ac:dyDescent="0.25">
      <c r="A152" s="171" t="s">
        <v>91</v>
      </c>
      <c r="B152" s="164"/>
      <c r="C152" s="299" t="s">
        <v>628</v>
      </c>
      <c r="D152" s="166"/>
      <c r="E152" s="168"/>
      <c r="F152" s="167"/>
      <c r="G152" s="168"/>
      <c r="AO152" s="260"/>
      <c r="AP152" s="260"/>
      <c r="AQ152" s="260"/>
      <c r="AR152" s="260"/>
      <c r="AS152" s="260"/>
      <c r="AT152" s="260"/>
      <c r="AU152" s="260"/>
      <c r="AV152" s="260"/>
      <c r="AW152" s="260"/>
      <c r="AX152" s="260"/>
      <c r="AY152" s="260"/>
      <c r="AZ152" s="260"/>
      <c r="BA152" s="260"/>
      <c r="BB152" s="260"/>
      <c r="BC152" s="260"/>
      <c r="BD152" s="260"/>
      <c r="BE152" s="260"/>
      <c r="BF152" s="260"/>
      <c r="BG152" s="210"/>
      <c r="BH152" s="210"/>
      <c r="BI152" s="210"/>
    </row>
    <row r="153" spans="1:61" x14ac:dyDescent="0.25">
      <c r="A153" s="171" t="s">
        <v>91</v>
      </c>
      <c r="B153" s="164"/>
      <c r="C153" s="299" t="s">
        <v>628</v>
      </c>
      <c r="D153" s="166"/>
      <c r="E153" s="168"/>
      <c r="F153" s="167"/>
      <c r="G153" s="168"/>
      <c r="AO153" s="260"/>
      <c r="AP153" s="260"/>
      <c r="AQ153" s="260"/>
      <c r="AR153" s="260"/>
      <c r="AS153" s="260"/>
      <c r="AT153" s="260"/>
      <c r="AU153" s="260"/>
      <c r="AV153" s="260"/>
      <c r="AW153" s="260"/>
      <c r="AX153" s="260"/>
      <c r="AY153" s="260"/>
      <c r="AZ153" s="260"/>
      <c r="BA153" s="260"/>
      <c r="BB153" s="260"/>
      <c r="BC153" s="260"/>
      <c r="BD153" s="260"/>
      <c r="BE153" s="260"/>
      <c r="BF153" s="260"/>
      <c r="BG153" s="210"/>
      <c r="BH153" s="210"/>
      <c r="BI153" s="210"/>
    </row>
    <row r="154" spans="1:61" x14ac:dyDescent="0.25">
      <c r="A154" s="171" t="s">
        <v>91</v>
      </c>
      <c r="B154" s="164"/>
      <c r="C154" s="299" t="s">
        <v>628</v>
      </c>
      <c r="D154" s="166"/>
      <c r="E154" s="168"/>
      <c r="F154" s="167"/>
      <c r="G154" s="168"/>
      <c r="AO154" s="260"/>
      <c r="AP154" s="260"/>
      <c r="AQ154" s="260"/>
      <c r="AR154" s="260"/>
      <c r="AS154" s="260"/>
      <c r="AT154" s="260"/>
      <c r="AU154" s="260"/>
      <c r="AV154" s="260"/>
      <c r="AW154" s="260"/>
      <c r="AX154" s="260"/>
      <c r="AY154" s="260"/>
      <c r="AZ154" s="260"/>
      <c r="BA154" s="260"/>
      <c r="BB154" s="260"/>
      <c r="BC154" s="260"/>
      <c r="BD154" s="260"/>
      <c r="BE154" s="260"/>
      <c r="BF154" s="260"/>
      <c r="BG154" s="210"/>
      <c r="BH154" s="210"/>
      <c r="BI154" s="210"/>
    </row>
    <row r="155" spans="1:61" x14ac:dyDescent="0.25">
      <c r="A155" s="171" t="s">
        <v>91</v>
      </c>
      <c r="B155" s="164"/>
      <c r="C155" s="299" t="s">
        <v>628</v>
      </c>
      <c r="D155" s="166"/>
      <c r="E155" s="168"/>
      <c r="F155" s="167"/>
      <c r="G155" s="168"/>
      <c r="AO155" s="260"/>
      <c r="AP155" s="260"/>
      <c r="AQ155" s="260"/>
      <c r="AR155" s="260"/>
      <c r="AS155" s="260"/>
      <c r="AT155" s="260"/>
      <c r="AU155" s="260"/>
      <c r="AV155" s="260"/>
      <c r="AW155" s="260"/>
      <c r="AX155" s="260"/>
      <c r="AY155" s="260"/>
      <c r="AZ155" s="260"/>
      <c r="BA155" s="260"/>
      <c r="BB155" s="260"/>
      <c r="BC155" s="260"/>
      <c r="BD155" s="260"/>
      <c r="BE155" s="260"/>
      <c r="BF155" s="260"/>
      <c r="BG155" s="210"/>
      <c r="BH155" s="210"/>
      <c r="BI155" s="210"/>
    </row>
    <row r="156" spans="1:61" x14ac:dyDescent="0.25">
      <c r="A156" s="171" t="s">
        <v>91</v>
      </c>
      <c r="B156" s="164"/>
      <c r="C156" s="299" t="s">
        <v>628</v>
      </c>
      <c r="D156" s="166"/>
      <c r="E156" s="168"/>
      <c r="F156" s="167"/>
      <c r="G156" s="168"/>
      <c r="AO156" s="260"/>
      <c r="AP156" s="260"/>
      <c r="AQ156" s="260"/>
      <c r="AR156" s="260"/>
      <c r="AS156" s="260"/>
      <c r="AT156" s="260"/>
      <c r="AU156" s="260"/>
      <c r="AV156" s="260"/>
      <c r="AW156" s="260"/>
      <c r="AX156" s="260"/>
      <c r="AY156" s="260"/>
      <c r="AZ156" s="260"/>
      <c r="BA156" s="260"/>
      <c r="BB156" s="260"/>
      <c r="BC156" s="260"/>
      <c r="BD156" s="260"/>
      <c r="BE156" s="260"/>
      <c r="BF156" s="260"/>
      <c r="BG156" s="210"/>
      <c r="BH156" s="210"/>
      <c r="BI156" s="210"/>
    </row>
    <row r="157" spans="1:61" x14ac:dyDescent="0.25">
      <c r="A157" s="171" t="s">
        <v>91</v>
      </c>
      <c r="B157" s="164"/>
      <c r="C157" s="299" t="s">
        <v>628</v>
      </c>
      <c r="D157" s="166"/>
      <c r="E157" s="168"/>
      <c r="F157" s="167"/>
      <c r="G157" s="168"/>
      <c r="AO157" s="260"/>
      <c r="AP157" s="260"/>
      <c r="AQ157" s="260"/>
      <c r="AR157" s="260"/>
      <c r="AS157" s="260"/>
      <c r="AT157" s="260"/>
      <c r="AU157" s="260"/>
      <c r="AV157" s="260"/>
      <c r="AW157" s="260"/>
      <c r="AX157" s="260"/>
      <c r="AY157" s="260"/>
      <c r="AZ157" s="260"/>
      <c r="BA157" s="260"/>
      <c r="BB157" s="260"/>
      <c r="BC157" s="260"/>
      <c r="BD157" s="260"/>
      <c r="BE157" s="260"/>
      <c r="BF157" s="260"/>
      <c r="BG157" s="210"/>
      <c r="BH157" s="210"/>
      <c r="BI157" s="210"/>
    </row>
    <row r="158" spans="1:61" x14ac:dyDescent="0.25">
      <c r="A158" s="171" t="s">
        <v>91</v>
      </c>
      <c r="B158" s="164"/>
      <c r="C158" s="299" t="s">
        <v>628</v>
      </c>
      <c r="D158" s="166"/>
      <c r="E158" s="168"/>
      <c r="F158" s="167"/>
      <c r="G158" s="168"/>
      <c r="AO158" s="260"/>
      <c r="AP158" s="260"/>
      <c r="AQ158" s="260"/>
      <c r="AR158" s="260"/>
      <c r="AS158" s="260"/>
      <c r="AT158" s="260"/>
      <c r="AU158" s="260"/>
      <c r="AV158" s="260"/>
      <c r="AW158" s="260"/>
      <c r="AX158" s="260"/>
      <c r="AY158" s="260"/>
      <c r="AZ158" s="260"/>
      <c r="BA158" s="260"/>
      <c r="BB158" s="260"/>
      <c r="BC158" s="260"/>
      <c r="BD158" s="260"/>
      <c r="BE158" s="260"/>
      <c r="BF158" s="260"/>
      <c r="BG158" s="210"/>
      <c r="BH158" s="210"/>
      <c r="BI158" s="210"/>
    </row>
    <row r="159" spans="1:61" x14ac:dyDescent="0.25">
      <c r="A159" s="171" t="s">
        <v>91</v>
      </c>
      <c r="B159" s="164"/>
      <c r="C159" s="299" t="s">
        <v>628</v>
      </c>
      <c r="D159" s="166"/>
      <c r="E159" s="168"/>
      <c r="F159" s="167"/>
      <c r="G159" s="168"/>
      <c r="AO159" s="260"/>
      <c r="AP159" s="260"/>
      <c r="AQ159" s="260"/>
      <c r="AR159" s="260"/>
      <c r="AS159" s="260"/>
      <c r="AT159" s="260"/>
      <c r="AU159" s="260"/>
      <c r="AV159" s="260"/>
      <c r="AW159" s="260"/>
      <c r="AX159" s="260"/>
      <c r="AY159" s="260"/>
      <c r="AZ159" s="260"/>
      <c r="BA159" s="260"/>
      <c r="BB159" s="260"/>
      <c r="BC159" s="260"/>
      <c r="BD159" s="260"/>
      <c r="BE159" s="260"/>
      <c r="BF159" s="260"/>
      <c r="BG159" s="210"/>
      <c r="BH159" s="210"/>
      <c r="BI159" s="210"/>
    </row>
    <row r="160" spans="1:61" x14ac:dyDescent="0.25">
      <c r="A160" s="171" t="s">
        <v>91</v>
      </c>
      <c r="B160" s="164"/>
      <c r="C160" s="299" t="s">
        <v>628</v>
      </c>
      <c r="D160" s="166"/>
      <c r="E160" s="168"/>
      <c r="F160" s="167"/>
      <c r="G160" s="168"/>
      <c r="AO160" s="260"/>
      <c r="AP160" s="260"/>
      <c r="AQ160" s="260"/>
      <c r="AR160" s="260"/>
      <c r="AS160" s="260"/>
      <c r="AT160" s="260"/>
      <c r="AU160" s="260"/>
      <c r="AV160" s="260"/>
      <c r="AW160" s="260"/>
      <c r="AX160" s="260"/>
      <c r="AY160" s="260"/>
      <c r="AZ160" s="260"/>
      <c r="BA160" s="260"/>
      <c r="BB160" s="260"/>
      <c r="BC160" s="260"/>
      <c r="BD160" s="260"/>
      <c r="BE160" s="260"/>
      <c r="BF160" s="260"/>
      <c r="BG160" s="210"/>
      <c r="BH160" s="210"/>
      <c r="BI160" s="210"/>
    </row>
    <row r="161" spans="1:61" x14ac:dyDescent="0.25">
      <c r="A161" s="171" t="s">
        <v>91</v>
      </c>
      <c r="B161" s="164"/>
      <c r="C161" s="299" t="s">
        <v>628</v>
      </c>
      <c r="D161" s="166"/>
      <c r="E161" s="168"/>
      <c r="F161" s="167"/>
      <c r="G161" s="168"/>
      <c r="AO161" s="260"/>
      <c r="AP161" s="260"/>
      <c r="AQ161" s="260"/>
      <c r="AR161" s="260"/>
      <c r="AS161" s="260"/>
      <c r="AT161" s="260"/>
      <c r="AU161" s="260"/>
      <c r="AV161" s="260"/>
      <c r="AW161" s="260"/>
      <c r="AX161" s="260"/>
      <c r="AY161" s="260"/>
      <c r="AZ161" s="260"/>
      <c r="BA161" s="260"/>
      <c r="BB161" s="260"/>
      <c r="BC161" s="260"/>
      <c r="BD161" s="260"/>
      <c r="BE161" s="260"/>
      <c r="BF161" s="260"/>
      <c r="BG161" s="210"/>
      <c r="BH161" s="210"/>
      <c r="BI161" s="210"/>
    </row>
    <row r="162" spans="1:61" x14ac:dyDescent="0.25">
      <c r="A162" s="171" t="s">
        <v>91</v>
      </c>
      <c r="B162" s="164"/>
      <c r="C162" s="299" t="s">
        <v>628</v>
      </c>
      <c r="D162" s="166"/>
      <c r="E162" s="168"/>
      <c r="F162" s="167"/>
      <c r="G162" s="168"/>
      <c r="AO162" s="260"/>
      <c r="AP162" s="260"/>
      <c r="AQ162" s="260"/>
      <c r="AR162" s="260"/>
      <c r="AS162" s="260"/>
      <c r="AT162" s="260"/>
      <c r="AU162" s="260"/>
      <c r="AV162" s="260"/>
      <c r="AW162" s="260"/>
      <c r="AX162" s="260"/>
      <c r="AY162" s="260"/>
      <c r="AZ162" s="260"/>
      <c r="BA162" s="260"/>
      <c r="BB162" s="260"/>
      <c r="BC162" s="260"/>
      <c r="BD162" s="260"/>
      <c r="BE162" s="260"/>
      <c r="BF162" s="260"/>
      <c r="BG162" s="210"/>
      <c r="BH162" s="210"/>
      <c r="BI162" s="210"/>
    </row>
    <row r="163" spans="1:61" x14ac:dyDescent="0.25">
      <c r="A163" s="171" t="s">
        <v>91</v>
      </c>
      <c r="B163" s="164"/>
      <c r="C163" s="299" t="s">
        <v>628</v>
      </c>
      <c r="D163" s="166"/>
      <c r="E163" s="168"/>
      <c r="F163" s="167"/>
      <c r="G163" s="168"/>
      <c r="AO163" s="260"/>
      <c r="AP163" s="260"/>
      <c r="AQ163" s="260"/>
      <c r="AR163" s="260"/>
      <c r="AS163" s="260"/>
      <c r="AT163" s="260"/>
      <c r="AU163" s="260"/>
      <c r="AV163" s="260"/>
      <c r="AW163" s="260"/>
      <c r="AX163" s="260"/>
      <c r="AY163" s="260"/>
      <c r="AZ163" s="260"/>
      <c r="BA163" s="260"/>
      <c r="BB163" s="260"/>
      <c r="BC163" s="260"/>
      <c r="BD163" s="260"/>
      <c r="BE163" s="260"/>
      <c r="BF163" s="260"/>
      <c r="BG163" s="210"/>
      <c r="BH163" s="210"/>
      <c r="BI163" s="210"/>
    </row>
    <row r="164" spans="1:61" x14ac:dyDescent="0.25">
      <c r="A164" s="171" t="s">
        <v>91</v>
      </c>
      <c r="B164" s="164"/>
      <c r="C164" s="299" t="s">
        <v>628</v>
      </c>
      <c r="D164" s="166"/>
      <c r="E164" s="168"/>
      <c r="F164" s="167"/>
      <c r="G164" s="168"/>
      <c r="AO164" s="260"/>
      <c r="AP164" s="260"/>
      <c r="AQ164" s="260"/>
      <c r="AR164" s="260"/>
      <c r="AS164" s="260"/>
      <c r="AT164" s="260"/>
      <c r="AU164" s="260"/>
      <c r="AV164" s="260"/>
      <c r="AW164" s="260"/>
      <c r="AX164" s="260"/>
      <c r="AY164" s="260"/>
      <c r="AZ164" s="260"/>
      <c r="BA164" s="260"/>
      <c r="BB164" s="260"/>
      <c r="BC164" s="260"/>
      <c r="BD164" s="260"/>
      <c r="BE164" s="260"/>
      <c r="BF164" s="260"/>
      <c r="BG164" s="210"/>
      <c r="BH164" s="210"/>
      <c r="BI164" s="210"/>
    </row>
    <row r="165" spans="1:61" x14ac:dyDescent="0.25">
      <c r="A165" s="171" t="s">
        <v>91</v>
      </c>
      <c r="B165" s="164"/>
      <c r="C165" s="299" t="s">
        <v>628</v>
      </c>
      <c r="D165" s="166"/>
      <c r="E165" s="168"/>
      <c r="F165" s="167"/>
      <c r="G165" s="168"/>
      <c r="AO165" s="260"/>
      <c r="AP165" s="260"/>
      <c r="AQ165" s="260"/>
      <c r="AR165" s="260"/>
      <c r="AS165" s="260"/>
      <c r="AT165" s="260"/>
      <c r="AU165" s="260"/>
      <c r="AV165" s="260"/>
      <c r="AW165" s="260"/>
      <c r="AX165" s="260"/>
      <c r="AY165" s="260"/>
      <c r="AZ165" s="260"/>
      <c r="BA165" s="260"/>
      <c r="BB165" s="260"/>
      <c r="BC165" s="260"/>
      <c r="BD165" s="260"/>
      <c r="BE165" s="260"/>
      <c r="BF165" s="260"/>
      <c r="BG165" s="210"/>
      <c r="BH165" s="210"/>
      <c r="BI165" s="210"/>
    </row>
    <row r="166" spans="1:61" x14ac:dyDescent="0.25">
      <c r="A166" s="171" t="s">
        <v>91</v>
      </c>
      <c r="B166" s="164"/>
      <c r="C166" s="299" t="s">
        <v>628</v>
      </c>
      <c r="D166" s="166"/>
      <c r="E166" s="168"/>
      <c r="F166" s="167"/>
      <c r="G166" s="168"/>
      <c r="AO166" s="260"/>
      <c r="AP166" s="260"/>
      <c r="AQ166" s="260"/>
      <c r="AR166" s="260"/>
      <c r="AS166" s="260"/>
      <c r="AT166" s="260"/>
      <c r="AU166" s="260"/>
      <c r="AV166" s="260"/>
      <c r="AW166" s="260"/>
      <c r="AX166" s="260"/>
      <c r="AY166" s="260"/>
      <c r="AZ166" s="260"/>
      <c r="BA166" s="260"/>
      <c r="BB166" s="260"/>
      <c r="BC166" s="260"/>
      <c r="BD166" s="260"/>
      <c r="BE166" s="260"/>
      <c r="BF166" s="260"/>
      <c r="BG166" s="210"/>
      <c r="BH166" s="210"/>
      <c r="BI166" s="210"/>
    </row>
    <row r="167" spans="1:61" x14ac:dyDescent="0.25">
      <c r="A167" s="171" t="s">
        <v>91</v>
      </c>
      <c r="B167" s="164"/>
      <c r="C167" s="299" t="s">
        <v>628</v>
      </c>
      <c r="D167" s="166"/>
      <c r="E167" s="168"/>
      <c r="F167" s="167"/>
      <c r="G167" s="168"/>
      <c r="AO167" s="260"/>
      <c r="AP167" s="260"/>
      <c r="AQ167" s="260"/>
      <c r="AR167" s="260"/>
      <c r="AS167" s="260"/>
      <c r="AT167" s="260"/>
      <c r="AU167" s="260"/>
      <c r="AV167" s="260"/>
      <c r="AW167" s="260"/>
      <c r="AX167" s="260"/>
      <c r="AY167" s="260"/>
      <c r="AZ167" s="260"/>
      <c r="BA167" s="260"/>
      <c r="BB167" s="260"/>
      <c r="BC167" s="260"/>
      <c r="BD167" s="260"/>
      <c r="BE167" s="260"/>
      <c r="BF167" s="260"/>
      <c r="BG167" s="210"/>
      <c r="BH167" s="210"/>
      <c r="BI167" s="210"/>
    </row>
    <row r="168" spans="1:61" x14ac:dyDescent="0.25">
      <c r="A168" s="171" t="s">
        <v>91</v>
      </c>
      <c r="B168" s="164"/>
      <c r="C168" s="299" t="s">
        <v>628</v>
      </c>
      <c r="D168" s="166"/>
      <c r="E168" s="168"/>
      <c r="F168" s="167"/>
      <c r="G168" s="168"/>
      <c r="AO168" s="260"/>
      <c r="AP168" s="260"/>
      <c r="AQ168" s="260"/>
      <c r="AR168" s="260"/>
      <c r="AS168" s="260"/>
      <c r="AT168" s="260"/>
      <c r="AU168" s="260"/>
      <c r="AV168" s="260"/>
      <c r="AW168" s="260"/>
      <c r="AX168" s="260"/>
      <c r="AY168" s="260"/>
      <c r="AZ168" s="260"/>
      <c r="BA168" s="260"/>
      <c r="BB168" s="260"/>
      <c r="BC168" s="260"/>
      <c r="BD168" s="260"/>
      <c r="BE168" s="260"/>
      <c r="BF168" s="260"/>
      <c r="BG168" s="210"/>
      <c r="BH168" s="210"/>
      <c r="BI168" s="210"/>
    </row>
    <row r="169" spans="1:61" x14ac:dyDescent="0.25">
      <c r="A169" s="171" t="s">
        <v>91</v>
      </c>
      <c r="B169" s="164"/>
      <c r="C169" s="299" t="s">
        <v>628</v>
      </c>
      <c r="D169" s="166"/>
      <c r="E169" s="168"/>
      <c r="F169" s="167"/>
      <c r="G169" s="168"/>
      <c r="AO169" s="260"/>
      <c r="AP169" s="260"/>
      <c r="AQ169" s="260"/>
      <c r="AR169" s="260"/>
      <c r="AS169" s="260"/>
      <c r="AT169" s="260"/>
      <c r="AU169" s="260"/>
      <c r="AV169" s="260"/>
      <c r="AW169" s="260"/>
      <c r="AX169" s="260"/>
      <c r="AY169" s="260"/>
      <c r="AZ169" s="260"/>
      <c r="BA169" s="260"/>
      <c r="BB169" s="260"/>
      <c r="BC169" s="260"/>
      <c r="BD169" s="260"/>
      <c r="BE169" s="260"/>
      <c r="BF169" s="260"/>
      <c r="BG169" s="210"/>
      <c r="BH169" s="210"/>
      <c r="BI169" s="210"/>
    </row>
    <row r="170" spans="1:61" x14ac:dyDescent="0.25">
      <c r="A170" s="171" t="s">
        <v>91</v>
      </c>
      <c r="B170" s="164"/>
      <c r="C170" s="299" t="s">
        <v>628</v>
      </c>
      <c r="D170" s="166"/>
      <c r="E170" s="168"/>
      <c r="F170" s="167"/>
      <c r="G170" s="168"/>
      <c r="AO170" s="260"/>
      <c r="AP170" s="260"/>
      <c r="AQ170" s="260"/>
      <c r="AR170" s="260"/>
      <c r="AS170" s="260"/>
      <c r="AT170" s="260"/>
      <c r="AU170" s="260"/>
      <c r="AV170" s="260"/>
      <c r="AW170" s="260"/>
      <c r="AX170" s="260"/>
      <c r="AY170" s="260"/>
      <c r="AZ170" s="260"/>
      <c r="BA170" s="260"/>
      <c r="BB170" s="260"/>
      <c r="BC170" s="260"/>
      <c r="BD170" s="260"/>
      <c r="BE170" s="260"/>
      <c r="BF170" s="260"/>
      <c r="BG170" s="210"/>
      <c r="BH170" s="210"/>
      <c r="BI170" s="210"/>
    </row>
    <row r="171" spans="1:61" x14ac:dyDescent="0.25">
      <c r="A171" s="171" t="s">
        <v>91</v>
      </c>
      <c r="B171" s="164"/>
      <c r="C171" s="299" t="s">
        <v>628</v>
      </c>
      <c r="D171" s="166"/>
      <c r="E171" s="168"/>
      <c r="F171" s="167"/>
      <c r="G171" s="168"/>
      <c r="AO171" s="260"/>
      <c r="AP171" s="260"/>
      <c r="AQ171" s="260"/>
      <c r="AR171" s="260"/>
      <c r="AS171" s="260"/>
      <c r="AT171" s="260"/>
      <c r="AU171" s="260"/>
      <c r="AV171" s="260"/>
      <c r="AW171" s="260"/>
      <c r="AX171" s="260"/>
      <c r="AY171" s="260"/>
      <c r="AZ171" s="260"/>
      <c r="BA171" s="260"/>
      <c r="BB171" s="260"/>
      <c r="BC171" s="260"/>
      <c r="BD171" s="260"/>
      <c r="BE171" s="260"/>
      <c r="BF171" s="260"/>
      <c r="BG171" s="210"/>
      <c r="BH171" s="210"/>
      <c r="BI171" s="210"/>
    </row>
    <row r="172" spans="1:61" x14ac:dyDescent="0.25">
      <c r="A172" s="171" t="s">
        <v>91</v>
      </c>
      <c r="B172" s="164"/>
      <c r="C172" s="299" t="s">
        <v>628</v>
      </c>
      <c r="D172" s="166"/>
      <c r="E172" s="168"/>
      <c r="F172" s="167"/>
      <c r="G172" s="168"/>
      <c r="AO172" s="260"/>
      <c r="AP172" s="260"/>
      <c r="AQ172" s="260"/>
      <c r="AR172" s="260"/>
      <c r="AS172" s="260"/>
      <c r="AT172" s="260"/>
      <c r="AU172" s="260"/>
      <c r="AV172" s="260"/>
      <c r="AW172" s="260"/>
      <c r="AX172" s="260"/>
      <c r="AY172" s="260"/>
      <c r="AZ172" s="260"/>
      <c r="BA172" s="260"/>
      <c r="BB172" s="260"/>
      <c r="BC172" s="260"/>
      <c r="BD172" s="260"/>
      <c r="BE172" s="260"/>
      <c r="BF172" s="260"/>
      <c r="BG172" s="210"/>
      <c r="BH172" s="210"/>
      <c r="BI172" s="210"/>
    </row>
    <row r="173" spans="1:61" x14ac:dyDescent="0.25">
      <c r="A173" s="171" t="s">
        <v>91</v>
      </c>
      <c r="B173" s="164"/>
      <c r="C173" s="299" t="s">
        <v>628</v>
      </c>
      <c r="D173" s="166"/>
      <c r="E173" s="168"/>
      <c r="F173" s="167"/>
      <c r="G173" s="168"/>
      <c r="AO173" s="260"/>
      <c r="AP173" s="260"/>
      <c r="AQ173" s="260"/>
      <c r="AR173" s="260"/>
      <c r="AS173" s="260"/>
      <c r="AT173" s="260"/>
      <c r="AU173" s="260"/>
      <c r="AV173" s="260"/>
      <c r="AW173" s="260"/>
      <c r="AX173" s="260"/>
      <c r="AY173" s="260"/>
      <c r="AZ173" s="260"/>
      <c r="BA173" s="260"/>
      <c r="BB173" s="260"/>
      <c r="BC173" s="260"/>
      <c r="BD173" s="260"/>
      <c r="BE173" s="260"/>
      <c r="BF173" s="260"/>
      <c r="BG173" s="210"/>
      <c r="BH173" s="210"/>
      <c r="BI173" s="210"/>
    </row>
    <row r="174" spans="1:61" x14ac:dyDescent="0.25">
      <c r="A174" s="171" t="s">
        <v>91</v>
      </c>
      <c r="B174" s="164"/>
      <c r="C174" s="299" t="s">
        <v>628</v>
      </c>
      <c r="D174" s="166"/>
      <c r="E174" s="168"/>
      <c r="F174" s="167"/>
      <c r="G174" s="168"/>
      <c r="AO174" s="260"/>
      <c r="AP174" s="260"/>
      <c r="AQ174" s="260"/>
      <c r="AR174" s="260"/>
      <c r="AS174" s="260"/>
      <c r="AT174" s="260"/>
      <c r="AU174" s="260"/>
      <c r="AV174" s="260"/>
      <c r="AW174" s="260"/>
      <c r="AX174" s="260"/>
      <c r="AY174" s="260"/>
      <c r="AZ174" s="260"/>
      <c r="BA174" s="260"/>
      <c r="BB174" s="260"/>
      <c r="BC174" s="260"/>
      <c r="BD174" s="260"/>
      <c r="BE174" s="260"/>
      <c r="BF174" s="260"/>
      <c r="BG174" s="210"/>
      <c r="BH174" s="210"/>
      <c r="BI174" s="210"/>
    </row>
    <row r="175" spans="1:61" x14ac:dyDescent="0.25">
      <c r="A175" s="171" t="s">
        <v>91</v>
      </c>
      <c r="B175" s="164"/>
      <c r="C175" s="299" t="s">
        <v>628</v>
      </c>
      <c r="D175" s="166"/>
      <c r="E175" s="168"/>
      <c r="F175" s="167"/>
      <c r="G175" s="168"/>
      <c r="AO175" s="260"/>
      <c r="AP175" s="260"/>
      <c r="AQ175" s="260"/>
      <c r="AR175" s="260"/>
      <c r="AS175" s="260"/>
      <c r="AT175" s="260"/>
      <c r="AU175" s="260"/>
      <c r="AV175" s="260"/>
      <c r="AW175" s="260"/>
      <c r="AX175" s="260"/>
      <c r="AY175" s="260"/>
      <c r="AZ175" s="260"/>
      <c r="BA175" s="260"/>
      <c r="BB175" s="260"/>
      <c r="BC175" s="260"/>
      <c r="BD175" s="260"/>
      <c r="BE175" s="260"/>
      <c r="BF175" s="260"/>
      <c r="BG175" s="210"/>
      <c r="BH175" s="210"/>
      <c r="BI175" s="210"/>
    </row>
    <row r="176" spans="1:61" x14ac:dyDescent="0.25">
      <c r="A176" s="171" t="s">
        <v>91</v>
      </c>
      <c r="B176" s="164"/>
      <c r="C176" s="299" t="s">
        <v>628</v>
      </c>
      <c r="D176" s="166"/>
      <c r="E176" s="168"/>
      <c r="F176" s="167"/>
      <c r="G176" s="168"/>
      <c r="AO176" s="260"/>
      <c r="AP176" s="260"/>
      <c r="AQ176" s="260"/>
      <c r="AR176" s="260"/>
      <c r="AS176" s="260"/>
      <c r="AT176" s="260"/>
      <c r="AU176" s="260"/>
      <c r="AV176" s="260"/>
      <c r="AW176" s="260"/>
      <c r="AX176" s="260"/>
      <c r="AY176" s="260"/>
      <c r="AZ176" s="260"/>
      <c r="BA176" s="260"/>
      <c r="BB176" s="260"/>
      <c r="BC176" s="260"/>
      <c r="BD176" s="260"/>
      <c r="BE176" s="260"/>
      <c r="BF176" s="260"/>
      <c r="BG176" s="210"/>
      <c r="BH176" s="210"/>
      <c r="BI176" s="210"/>
    </row>
    <row r="177" spans="1:61" x14ac:dyDescent="0.25">
      <c r="A177" s="171" t="s">
        <v>91</v>
      </c>
      <c r="B177" s="164"/>
      <c r="C177" s="299" t="s">
        <v>628</v>
      </c>
      <c r="D177" s="166"/>
      <c r="E177" s="168"/>
      <c r="F177" s="167"/>
      <c r="G177" s="168"/>
      <c r="AO177" s="260"/>
      <c r="AP177" s="260"/>
      <c r="AQ177" s="260"/>
      <c r="AR177" s="260"/>
      <c r="AS177" s="260"/>
      <c r="AT177" s="260"/>
      <c r="AU177" s="260"/>
      <c r="AV177" s="260"/>
      <c r="AW177" s="260"/>
      <c r="AX177" s="260"/>
      <c r="AY177" s="260"/>
      <c r="AZ177" s="260"/>
      <c r="BA177" s="260"/>
      <c r="BB177" s="260"/>
      <c r="BC177" s="260"/>
      <c r="BD177" s="260"/>
      <c r="BE177" s="260"/>
      <c r="BF177" s="260"/>
      <c r="BG177" s="210"/>
      <c r="BH177" s="210"/>
      <c r="BI177" s="210"/>
    </row>
    <row r="178" spans="1:61" x14ac:dyDescent="0.25">
      <c r="A178" s="171" t="s">
        <v>91</v>
      </c>
      <c r="B178" s="164"/>
      <c r="C178" s="299" t="s">
        <v>628</v>
      </c>
      <c r="D178" s="166"/>
      <c r="E178" s="168"/>
      <c r="F178" s="167"/>
      <c r="G178" s="168"/>
      <c r="AO178" s="260"/>
      <c r="AP178" s="260"/>
      <c r="AQ178" s="260"/>
      <c r="AR178" s="260"/>
      <c r="AS178" s="260"/>
      <c r="AT178" s="260"/>
      <c r="AU178" s="260"/>
      <c r="AV178" s="260"/>
      <c r="AW178" s="260"/>
      <c r="AX178" s="260"/>
      <c r="AY178" s="260"/>
      <c r="AZ178" s="260"/>
      <c r="BA178" s="260"/>
      <c r="BB178" s="260"/>
      <c r="BC178" s="260"/>
      <c r="BD178" s="260"/>
      <c r="BE178" s="260"/>
      <c r="BF178" s="260"/>
      <c r="BG178" s="210"/>
      <c r="BH178" s="210"/>
      <c r="BI178" s="210"/>
    </row>
    <row r="179" spans="1:61" x14ac:dyDescent="0.25">
      <c r="A179" s="171" t="s">
        <v>91</v>
      </c>
      <c r="B179" s="164"/>
      <c r="C179" s="299" t="s">
        <v>628</v>
      </c>
      <c r="D179" s="166"/>
      <c r="E179" s="168"/>
      <c r="F179" s="167"/>
      <c r="G179" s="168"/>
      <c r="AO179" s="260"/>
      <c r="AP179" s="260"/>
      <c r="AQ179" s="260"/>
      <c r="AR179" s="260"/>
      <c r="AS179" s="260"/>
      <c r="AT179" s="260"/>
      <c r="AU179" s="260"/>
      <c r="AV179" s="260"/>
      <c r="AW179" s="260"/>
      <c r="AX179" s="260"/>
      <c r="AY179" s="260"/>
      <c r="AZ179" s="260"/>
      <c r="BA179" s="260"/>
      <c r="BB179" s="260"/>
      <c r="BC179" s="260"/>
      <c r="BD179" s="260"/>
      <c r="BE179" s="260"/>
      <c r="BF179" s="260"/>
      <c r="BG179" s="210"/>
      <c r="BH179" s="210"/>
      <c r="BI179" s="210"/>
    </row>
    <row r="180" spans="1:61" x14ac:dyDescent="0.25">
      <c r="A180" s="171" t="s">
        <v>91</v>
      </c>
      <c r="B180" s="164"/>
      <c r="C180" s="299" t="s">
        <v>628</v>
      </c>
      <c r="D180" s="166"/>
      <c r="E180" s="168"/>
      <c r="F180" s="167"/>
      <c r="G180" s="168"/>
      <c r="AO180" s="260"/>
      <c r="AP180" s="260"/>
      <c r="AQ180" s="260"/>
      <c r="AR180" s="260"/>
      <c r="AS180" s="260"/>
      <c r="AT180" s="260"/>
      <c r="AU180" s="260"/>
      <c r="AV180" s="260"/>
      <c r="AW180" s="260"/>
      <c r="AX180" s="260"/>
      <c r="AY180" s="260"/>
      <c r="AZ180" s="260"/>
      <c r="BA180" s="260"/>
      <c r="BB180" s="260"/>
      <c r="BC180" s="260"/>
      <c r="BD180" s="260"/>
      <c r="BE180" s="260"/>
      <c r="BF180" s="260"/>
      <c r="BG180" s="210"/>
      <c r="BH180" s="210"/>
      <c r="BI180" s="210"/>
    </row>
    <row r="181" spans="1:61" x14ac:dyDescent="0.25">
      <c r="A181" s="171" t="s">
        <v>91</v>
      </c>
      <c r="B181" s="164"/>
      <c r="C181" s="299" t="s">
        <v>628</v>
      </c>
      <c r="D181" s="166"/>
      <c r="E181" s="168"/>
      <c r="F181" s="167"/>
      <c r="G181" s="168"/>
      <c r="AO181" s="260"/>
      <c r="AP181" s="260"/>
      <c r="AQ181" s="260"/>
      <c r="AR181" s="260"/>
      <c r="AS181" s="260"/>
      <c r="AT181" s="260"/>
      <c r="AU181" s="260"/>
      <c r="AV181" s="260"/>
      <c r="AW181" s="260"/>
      <c r="AX181" s="260"/>
      <c r="AY181" s="260"/>
      <c r="AZ181" s="260"/>
      <c r="BA181" s="260"/>
      <c r="BB181" s="260"/>
      <c r="BC181" s="260"/>
      <c r="BD181" s="260"/>
      <c r="BE181" s="260"/>
      <c r="BF181" s="260"/>
      <c r="BG181" s="210"/>
      <c r="BH181" s="210"/>
      <c r="BI181" s="210"/>
    </row>
    <row r="182" spans="1:61" x14ac:dyDescent="0.25">
      <c r="A182" s="171" t="s">
        <v>91</v>
      </c>
      <c r="B182" s="164"/>
      <c r="C182" s="299" t="s">
        <v>628</v>
      </c>
      <c r="D182" s="166"/>
      <c r="E182" s="168"/>
      <c r="F182" s="167"/>
      <c r="G182" s="168"/>
      <c r="AO182" s="260"/>
      <c r="AP182" s="260"/>
      <c r="AQ182" s="260"/>
      <c r="AR182" s="260"/>
      <c r="AS182" s="260"/>
      <c r="AT182" s="260"/>
      <c r="AU182" s="260"/>
      <c r="AV182" s="260"/>
      <c r="AW182" s="260"/>
      <c r="AX182" s="260"/>
      <c r="AY182" s="260"/>
      <c r="AZ182" s="260"/>
      <c r="BA182" s="260"/>
      <c r="BB182" s="260"/>
      <c r="BC182" s="260"/>
      <c r="BD182" s="260"/>
      <c r="BE182" s="260"/>
      <c r="BF182" s="260"/>
      <c r="BG182" s="210"/>
      <c r="BH182" s="210"/>
      <c r="BI182" s="210"/>
    </row>
    <row r="183" spans="1:61" x14ac:dyDescent="0.25">
      <c r="A183" s="171" t="s">
        <v>91</v>
      </c>
      <c r="B183" s="164"/>
      <c r="C183" s="299" t="s">
        <v>628</v>
      </c>
      <c r="D183" s="166"/>
      <c r="E183" s="168"/>
      <c r="F183" s="167"/>
      <c r="G183" s="168"/>
      <c r="AO183" s="260"/>
      <c r="AP183" s="260"/>
      <c r="AQ183" s="260"/>
      <c r="AR183" s="260"/>
      <c r="AS183" s="260"/>
      <c r="AT183" s="260"/>
      <c r="AU183" s="260"/>
      <c r="AV183" s="260"/>
      <c r="AW183" s="260"/>
      <c r="AX183" s="260"/>
      <c r="AY183" s="260"/>
      <c r="AZ183" s="260"/>
      <c r="BA183" s="260"/>
      <c r="BB183" s="260"/>
      <c r="BC183" s="260"/>
      <c r="BD183" s="260"/>
      <c r="BE183" s="260"/>
      <c r="BF183" s="260"/>
      <c r="BG183" s="210"/>
      <c r="BH183" s="210"/>
      <c r="BI183" s="210"/>
    </row>
    <row r="184" spans="1:61" x14ac:dyDescent="0.25">
      <c r="A184" s="171" t="s">
        <v>91</v>
      </c>
      <c r="B184" s="164"/>
      <c r="C184" s="299" t="s">
        <v>628</v>
      </c>
      <c r="D184" s="166"/>
      <c r="E184" s="168"/>
      <c r="F184" s="167"/>
      <c r="G184" s="168"/>
      <c r="AO184" s="260"/>
      <c r="AP184" s="260"/>
      <c r="AQ184" s="260"/>
      <c r="AR184" s="260"/>
      <c r="AS184" s="260"/>
      <c r="AT184" s="260"/>
      <c r="AU184" s="260"/>
      <c r="AV184" s="260"/>
      <c r="AW184" s="260"/>
      <c r="AX184" s="260"/>
      <c r="AY184" s="260"/>
      <c r="AZ184" s="260"/>
      <c r="BA184" s="260"/>
      <c r="BB184" s="260"/>
      <c r="BC184" s="260"/>
      <c r="BD184" s="260"/>
      <c r="BE184" s="260"/>
      <c r="BF184" s="260"/>
      <c r="BG184" s="210"/>
      <c r="BH184" s="210"/>
      <c r="BI184" s="210"/>
    </row>
    <row r="185" spans="1:61" x14ac:dyDescent="0.25">
      <c r="A185" s="171" t="s">
        <v>91</v>
      </c>
      <c r="B185" s="164"/>
      <c r="C185" s="299" t="s">
        <v>628</v>
      </c>
      <c r="D185" s="166"/>
      <c r="E185" s="168"/>
      <c r="F185" s="167"/>
      <c r="G185" s="168"/>
      <c r="AO185" s="260"/>
      <c r="AP185" s="260"/>
      <c r="AQ185" s="260"/>
      <c r="AR185" s="260"/>
      <c r="AS185" s="260"/>
      <c r="AT185" s="260"/>
      <c r="AU185" s="260"/>
      <c r="AV185" s="260"/>
      <c r="AW185" s="260"/>
      <c r="AX185" s="260"/>
      <c r="AY185" s="260"/>
      <c r="AZ185" s="260"/>
      <c r="BA185" s="260"/>
      <c r="BB185" s="260"/>
      <c r="BC185" s="260"/>
      <c r="BD185" s="260"/>
      <c r="BE185" s="260"/>
      <c r="BF185" s="260"/>
      <c r="BG185" s="210"/>
      <c r="BH185" s="210"/>
      <c r="BI185" s="210"/>
    </row>
    <row r="186" spans="1:61" x14ac:dyDescent="0.25">
      <c r="A186" s="171" t="s">
        <v>91</v>
      </c>
      <c r="B186" s="164"/>
      <c r="C186" s="299" t="s">
        <v>628</v>
      </c>
      <c r="D186" s="166"/>
      <c r="E186" s="168"/>
      <c r="F186" s="167"/>
      <c r="G186" s="168"/>
      <c r="AO186" s="260"/>
      <c r="AP186" s="260"/>
      <c r="AQ186" s="260"/>
      <c r="AR186" s="260"/>
      <c r="AS186" s="260"/>
      <c r="AT186" s="260"/>
      <c r="AU186" s="260"/>
      <c r="AV186" s="260"/>
      <c r="AW186" s="260"/>
      <c r="AX186" s="260"/>
      <c r="AY186" s="260"/>
      <c r="AZ186" s="260"/>
      <c r="BA186" s="260"/>
      <c r="BB186" s="260"/>
      <c r="BC186" s="260"/>
      <c r="BD186" s="260"/>
      <c r="BE186" s="260"/>
      <c r="BF186" s="260"/>
      <c r="BG186" s="210"/>
      <c r="BH186" s="210"/>
      <c r="BI186" s="210"/>
    </row>
    <row r="187" spans="1:61" x14ac:dyDescent="0.25">
      <c r="A187" s="171" t="s">
        <v>91</v>
      </c>
      <c r="B187" s="164"/>
      <c r="C187" s="299" t="s">
        <v>628</v>
      </c>
      <c r="D187" s="166"/>
      <c r="E187" s="168"/>
      <c r="F187" s="167"/>
      <c r="G187" s="168"/>
      <c r="AO187" s="260"/>
      <c r="AP187" s="260"/>
      <c r="AQ187" s="260"/>
      <c r="AR187" s="260"/>
      <c r="AS187" s="260"/>
      <c r="AT187" s="260"/>
      <c r="AU187" s="260"/>
      <c r="AV187" s="260"/>
      <c r="AW187" s="260"/>
      <c r="AX187" s="260"/>
      <c r="AY187" s="260"/>
      <c r="AZ187" s="260"/>
      <c r="BA187" s="260"/>
      <c r="BB187" s="260"/>
      <c r="BC187" s="260"/>
      <c r="BD187" s="260"/>
      <c r="BE187" s="260"/>
      <c r="BF187" s="260"/>
      <c r="BG187" s="210"/>
      <c r="BH187" s="210"/>
      <c r="BI187" s="210"/>
    </row>
    <row r="188" spans="1:61" x14ac:dyDescent="0.25">
      <c r="A188" s="171" t="s">
        <v>91</v>
      </c>
      <c r="B188" s="164"/>
      <c r="C188" s="299" t="s">
        <v>628</v>
      </c>
      <c r="D188" s="166"/>
      <c r="E188" s="168"/>
      <c r="F188" s="167"/>
      <c r="G188" s="168"/>
      <c r="AO188" s="260"/>
      <c r="AP188" s="260"/>
      <c r="AQ188" s="260"/>
      <c r="AR188" s="260"/>
      <c r="AS188" s="260"/>
      <c r="AT188" s="260"/>
      <c r="AU188" s="260"/>
      <c r="AV188" s="260"/>
      <c r="AW188" s="260"/>
      <c r="AX188" s="260"/>
      <c r="AY188" s="260"/>
      <c r="AZ188" s="260"/>
      <c r="BA188" s="260"/>
      <c r="BB188" s="260"/>
      <c r="BC188" s="260"/>
      <c r="BD188" s="260"/>
      <c r="BE188" s="260"/>
      <c r="BF188" s="260"/>
      <c r="BG188" s="210"/>
      <c r="BH188" s="210"/>
      <c r="BI188" s="210"/>
    </row>
    <row r="189" spans="1:61" x14ac:dyDescent="0.25">
      <c r="A189" s="171" t="s">
        <v>91</v>
      </c>
      <c r="B189" s="164"/>
      <c r="C189" s="299" t="s">
        <v>628</v>
      </c>
      <c r="D189" s="166"/>
      <c r="E189" s="168"/>
      <c r="F189" s="167"/>
      <c r="G189" s="168"/>
      <c r="AO189" s="260"/>
      <c r="AP189" s="260"/>
      <c r="AQ189" s="260"/>
      <c r="AR189" s="260"/>
      <c r="AS189" s="260"/>
      <c r="AT189" s="260"/>
      <c r="AU189" s="260"/>
      <c r="AV189" s="260"/>
      <c r="AW189" s="260"/>
      <c r="AX189" s="260"/>
      <c r="AY189" s="260"/>
      <c r="AZ189" s="260"/>
      <c r="BA189" s="260"/>
      <c r="BB189" s="260"/>
      <c r="BC189" s="260"/>
      <c r="BD189" s="260"/>
      <c r="BE189" s="260"/>
      <c r="BF189" s="260"/>
      <c r="BG189" s="210"/>
      <c r="BH189" s="210"/>
      <c r="BI189" s="210"/>
    </row>
    <row r="190" spans="1:61" x14ac:dyDescent="0.25">
      <c r="A190" s="171" t="s">
        <v>91</v>
      </c>
      <c r="B190" s="164"/>
      <c r="C190" s="299" t="s">
        <v>628</v>
      </c>
      <c r="D190" s="166"/>
      <c r="E190" s="168"/>
      <c r="F190" s="167"/>
      <c r="G190" s="168"/>
      <c r="AO190" s="260"/>
      <c r="AP190" s="260"/>
      <c r="AQ190" s="260"/>
      <c r="AR190" s="260"/>
      <c r="AS190" s="260"/>
      <c r="AT190" s="260"/>
      <c r="AU190" s="260"/>
      <c r="AV190" s="260"/>
      <c r="AW190" s="260"/>
      <c r="AX190" s="260"/>
      <c r="AY190" s="260"/>
      <c r="AZ190" s="260"/>
      <c r="BA190" s="260"/>
      <c r="BB190" s="260"/>
      <c r="BC190" s="260"/>
      <c r="BD190" s="260"/>
      <c r="BE190" s="260"/>
      <c r="BF190" s="260"/>
      <c r="BG190" s="210"/>
      <c r="BH190" s="210"/>
      <c r="BI190" s="210"/>
    </row>
    <row r="191" spans="1:61" x14ac:dyDescent="0.25">
      <c r="A191" s="171" t="s">
        <v>91</v>
      </c>
      <c r="B191" s="164"/>
      <c r="C191" s="299" t="s">
        <v>628</v>
      </c>
      <c r="D191" s="166"/>
      <c r="E191" s="168"/>
      <c r="F191" s="167"/>
      <c r="G191" s="168"/>
      <c r="AO191" s="260"/>
      <c r="AP191" s="260"/>
      <c r="AQ191" s="260"/>
      <c r="AR191" s="260"/>
      <c r="AS191" s="260"/>
      <c r="AT191" s="260"/>
      <c r="AU191" s="260"/>
      <c r="AV191" s="260"/>
      <c r="AW191" s="260"/>
      <c r="AX191" s="260"/>
      <c r="AY191" s="260"/>
      <c r="AZ191" s="260"/>
      <c r="BA191" s="260"/>
      <c r="BB191" s="260"/>
      <c r="BC191" s="260"/>
      <c r="BD191" s="260"/>
      <c r="BE191" s="260"/>
      <c r="BF191" s="260"/>
      <c r="BG191" s="210"/>
      <c r="BH191" s="210"/>
      <c r="BI191" s="210"/>
    </row>
    <row r="192" spans="1:61" x14ac:dyDescent="0.25">
      <c r="A192" s="171" t="s">
        <v>91</v>
      </c>
      <c r="B192" s="164"/>
      <c r="C192" s="299" t="s">
        <v>628</v>
      </c>
      <c r="D192" s="166"/>
      <c r="E192" s="168"/>
      <c r="F192" s="167"/>
      <c r="G192" s="168"/>
      <c r="AO192" s="260"/>
      <c r="AP192" s="260"/>
      <c r="AQ192" s="260"/>
      <c r="AR192" s="260"/>
      <c r="AS192" s="260"/>
      <c r="AT192" s="260"/>
      <c r="AU192" s="260"/>
      <c r="AV192" s="260"/>
      <c r="AW192" s="260"/>
      <c r="AX192" s="260"/>
      <c r="AY192" s="260"/>
      <c r="AZ192" s="260"/>
      <c r="BA192" s="260"/>
      <c r="BB192" s="260"/>
      <c r="BC192" s="260"/>
      <c r="BD192" s="260"/>
      <c r="BE192" s="260"/>
      <c r="BF192" s="260"/>
      <c r="BG192" s="210"/>
      <c r="BH192" s="210"/>
      <c r="BI192" s="210"/>
    </row>
    <row r="193" spans="1:61" x14ac:dyDescent="0.25">
      <c r="A193" s="171" t="s">
        <v>91</v>
      </c>
      <c r="B193" s="164"/>
      <c r="C193" s="299" t="s">
        <v>628</v>
      </c>
      <c r="D193" s="166"/>
      <c r="E193" s="168"/>
      <c r="F193" s="167"/>
      <c r="G193" s="168"/>
      <c r="AO193" s="260"/>
      <c r="AP193" s="260"/>
      <c r="AQ193" s="260"/>
      <c r="AR193" s="260"/>
      <c r="AS193" s="260"/>
      <c r="AT193" s="260"/>
      <c r="AU193" s="260"/>
      <c r="AV193" s="260"/>
      <c r="AW193" s="260"/>
      <c r="AX193" s="260"/>
      <c r="AY193" s="260"/>
      <c r="AZ193" s="260"/>
      <c r="BA193" s="260"/>
      <c r="BB193" s="260"/>
      <c r="BC193" s="260"/>
      <c r="BD193" s="260"/>
      <c r="BE193" s="260"/>
      <c r="BF193" s="260"/>
      <c r="BG193" s="210"/>
      <c r="BH193" s="210"/>
      <c r="BI193" s="210"/>
    </row>
    <row r="194" spans="1:61" x14ac:dyDescent="0.25">
      <c r="A194" s="171" t="s">
        <v>91</v>
      </c>
      <c r="B194" s="164"/>
      <c r="C194" s="299" t="s">
        <v>628</v>
      </c>
      <c r="D194" s="166"/>
      <c r="E194" s="168"/>
      <c r="F194" s="167"/>
      <c r="G194" s="168"/>
      <c r="AO194" s="260"/>
      <c r="AP194" s="260"/>
      <c r="AQ194" s="260"/>
      <c r="AR194" s="260"/>
      <c r="AS194" s="260"/>
      <c r="AT194" s="260"/>
      <c r="AU194" s="260"/>
      <c r="AV194" s="260"/>
      <c r="AW194" s="260"/>
      <c r="AX194" s="260"/>
      <c r="AY194" s="260"/>
      <c r="AZ194" s="260"/>
      <c r="BA194" s="260"/>
      <c r="BB194" s="260"/>
      <c r="BC194" s="260"/>
      <c r="BD194" s="260"/>
      <c r="BE194" s="260"/>
      <c r="BF194" s="260"/>
      <c r="BG194" s="210"/>
      <c r="BH194" s="210"/>
      <c r="BI194" s="210"/>
    </row>
    <row r="195" spans="1:61" x14ac:dyDescent="0.25">
      <c r="A195" s="171" t="s">
        <v>91</v>
      </c>
      <c r="B195" s="164"/>
      <c r="C195" s="299" t="s">
        <v>628</v>
      </c>
      <c r="D195" s="166"/>
      <c r="E195" s="168"/>
      <c r="F195" s="167"/>
      <c r="G195" s="168"/>
      <c r="AO195" s="260"/>
      <c r="AP195" s="260"/>
      <c r="AQ195" s="260"/>
      <c r="AR195" s="260"/>
      <c r="AS195" s="260"/>
      <c r="AT195" s="260"/>
      <c r="AU195" s="260"/>
      <c r="AV195" s="260"/>
      <c r="AW195" s="260"/>
      <c r="AX195" s="260"/>
      <c r="AY195" s="260"/>
      <c r="AZ195" s="260"/>
      <c r="BA195" s="260"/>
      <c r="BB195" s="260"/>
      <c r="BC195" s="260"/>
      <c r="BD195" s="260"/>
      <c r="BE195" s="260"/>
      <c r="BF195" s="260"/>
      <c r="BG195" s="210"/>
      <c r="BH195" s="210"/>
      <c r="BI195" s="210"/>
    </row>
    <row r="196" spans="1:61" x14ac:dyDescent="0.25">
      <c r="A196" s="171" t="s">
        <v>91</v>
      </c>
      <c r="B196" s="164"/>
      <c r="C196" s="299" t="s">
        <v>628</v>
      </c>
      <c r="D196" s="166"/>
      <c r="E196" s="168"/>
      <c r="F196" s="167"/>
      <c r="G196" s="168"/>
      <c r="AO196" s="260"/>
      <c r="AP196" s="260"/>
      <c r="AQ196" s="260"/>
      <c r="AR196" s="260"/>
      <c r="AS196" s="260"/>
      <c r="AT196" s="260"/>
      <c r="AU196" s="260"/>
      <c r="AV196" s="260"/>
      <c r="AW196" s="260"/>
      <c r="AX196" s="260"/>
      <c r="AY196" s="260"/>
      <c r="AZ196" s="260"/>
      <c r="BA196" s="260"/>
      <c r="BB196" s="260"/>
      <c r="BC196" s="260"/>
      <c r="BD196" s="260"/>
      <c r="BE196" s="260"/>
      <c r="BF196" s="260"/>
      <c r="BG196" s="210"/>
      <c r="BH196" s="210"/>
      <c r="BI196" s="210"/>
    </row>
    <row r="197" spans="1:61" x14ac:dyDescent="0.25">
      <c r="A197" s="171" t="s">
        <v>91</v>
      </c>
      <c r="B197" s="164"/>
      <c r="C197" s="299" t="s">
        <v>628</v>
      </c>
      <c r="D197" s="166"/>
      <c r="E197" s="168"/>
      <c r="F197" s="167"/>
      <c r="G197" s="168"/>
      <c r="AO197" s="260"/>
      <c r="AP197" s="260"/>
      <c r="AQ197" s="260"/>
      <c r="AR197" s="260"/>
      <c r="AS197" s="260"/>
      <c r="AT197" s="260"/>
      <c r="AU197" s="260"/>
      <c r="AV197" s="260"/>
      <c r="AW197" s="260"/>
      <c r="AX197" s="260"/>
      <c r="AY197" s="260"/>
      <c r="AZ197" s="260"/>
      <c r="BA197" s="260"/>
      <c r="BB197" s="260"/>
      <c r="BC197" s="260"/>
      <c r="BD197" s="260"/>
      <c r="BE197" s="260"/>
      <c r="BF197" s="260"/>
      <c r="BG197" s="210"/>
      <c r="BH197" s="210"/>
      <c r="BI197" s="210"/>
    </row>
    <row r="198" spans="1:61" x14ac:dyDescent="0.25">
      <c r="A198" s="171" t="s">
        <v>91</v>
      </c>
      <c r="B198" s="164"/>
      <c r="C198" s="299" t="s">
        <v>628</v>
      </c>
      <c r="D198" s="166"/>
      <c r="E198" s="168"/>
      <c r="F198" s="167"/>
      <c r="G198" s="168"/>
      <c r="AO198" s="260"/>
      <c r="AP198" s="260"/>
      <c r="AQ198" s="260"/>
      <c r="AR198" s="260"/>
      <c r="AS198" s="260"/>
      <c r="AT198" s="260"/>
      <c r="AU198" s="260"/>
      <c r="AV198" s="260"/>
      <c r="AW198" s="260"/>
      <c r="AX198" s="260"/>
      <c r="AY198" s="260"/>
      <c r="AZ198" s="260"/>
      <c r="BA198" s="260"/>
      <c r="BB198" s="260"/>
      <c r="BC198" s="260"/>
      <c r="BD198" s="260"/>
      <c r="BE198" s="260"/>
      <c r="BF198" s="260"/>
      <c r="BG198" s="210"/>
      <c r="BH198" s="210"/>
      <c r="BI198" s="210"/>
    </row>
    <row r="199" spans="1:61" x14ac:dyDescent="0.25">
      <c r="A199" s="171" t="s">
        <v>91</v>
      </c>
      <c r="B199" s="164"/>
      <c r="C199" s="299" t="s">
        <v>628</v>
      </c>
      <c r="D199" s="166"/>
      <c r="E199" s="168"/>
      <c r="F199" s="167"/>
      <c r="G199" s="168"/>
      <c r="AO199" s="260"/>
      <c r="AP199" s="260"/>
      <c r="AQ199" s="260"/>
      <c r="AR199" s="260"/>
      <c r="AS199" s="260"/>
      <c r="AT199" s="260"/>
      <c r="AU199" s="260"/>
      <c r="AV199" s="260"/>
      <c r="AW199" s="260"/>
      <c r="AX199" s="260"/>
      <c r="AY199" s="260"/>
      <c r="AZ199" s="260"/>
      <c r="BA199" s="260"/>
      <c r="BB199" s="260"/>
      <c r="BC199" s="260"/>
      <c r="BD199" s="260"/>
      <c r="BE199" s="260"/>
      <c r="BF199" s="260"/>
      <c r="BG199" s="210"/>
      <c r="BH199" s="210"/>
      <c r="BI199" s="210"/>
    </row>
    <row r="200" spans="1:61" x14ac:dyDescent="0.25">
      <c r="A200" s="171" t="s">
        <v>91</v>
      </c>
      <c r="B200" s="164"/>
      <c r="C200" s="299" t="s">
        <v>628</v>
      </c>
      <c r="D200" s="166"/>
      <c r="E200" s="168"/>
      <c r="F200" s="167"/>
      <c r="G200" s="168"/>
      <c r="AO200" s="260"/>
      <c r="AP200" s="260"/>
      <c r="AQ200" s="260"/>
      <c r="AR200" s="260"/>
      <c r="AS200" s="260"/>
      <c r="AT200" s="260"/>
      <c r="AU200" s="260"/>
      <c r="AV200" s="260"/>
      <c r="AW200" s="260"/>
      <c r="AX200" s="260"/>
      <c r="AY200" s="260"/>
      <c r="AZ200" s="260"/>
      <c r="BA200" s="260"/>
      <c r="BB200" s="260"/>
      <c r="BC200" s="260"/>
      <c r="BD200" s="260"/>
      <c r="BE200" s="260"/>
      <c r="BF200" s="260"/>
      <c r="BG200" s="210"/>
      <c r="BH200" s="210"/>
      <c r="BI200" s="210"/>
    </row>
    <row r="201" spans="1:61" x14ac:dyDescent="0.25">
      <c r="A201" s="171" t="s">
        <v>91</v>
      </c>
      <c r="B201" s="164"/>
      <c r="C201" s="299" t="s">
        <v>628</v>
      </c>
      <c r="D201" s="166"/>
      <c r="E201" s="168"/>
      <c r="F201" s="167"/>
      <c r="G201" s="168"/>
      <c r="AO201" s="260"/>
      <c r="AP201" s="260"/>
      <c r="AQ201" s="260"/>
      <c r="AR201" s="260"/>
      <c r="AS201" s="260"/>
      <c r="AT201" s="260"/>
      <c r="AU201" s="260"/>
      <c r="AV201" s="260"/>
      <c r="AW201" s="260"/>
      <c r="AX201" s="260"/>
      <c r="AY201" s="260"/>
      <c r="AZ201" s="260"/>
      <c r="BA201" s="260"/>
      <c r="BB201" s="260"/>
      <c r="BC201" s="260"/>
      <c r="BD201" s="260"/>
      <c r="BE201" s="260"/>
      <c r="BF201" s="260"/>
      <c r="BG201" s="210"/>
      <c r="BH201" s="210"/>
      <c r="BI201" s="210"/>
    </row>
    <row r="202" spans="1:61" x14ac:dyDescent="0.25">
      <c r="A202" s="171" t="s">
        <v>91</v>
      </c>
      <c r="B202" s="164"/>
      <c r="C202" s="299" t="s">
        <v>628</v>
      </c>
      <c r="D202" s="166"/>
      <c r="E202" s="168"/>
      <c r="F202" s="167"/>
      <c r="G202" s="168"/>
      <c r="AO202" s="260"/>
      <c r="AP202" s="260"/>
      <c r="AQ202" s="260"/>
      <c r="AR202" s="260"/>
      <c r="AS202" s="260"/>
      <c r="AT202" s="260"/>
      <c r="AU202" s="260"/>
      <c r="AV202" s="260"/>
      <c r="AW202" s="260"/>
      <c r="AX202" s="260"/>
      <c r="AY202" s="260"/>
      <c r="AZ202" s="260"/>
      <c r="BA202" s="260"/>
      <c r="BB202" s="260"/>
      <c r="BC202" s="260"/>
      <c r="BD202" s="260"/>
      <c r="BE202" s="260"/>
      <c r="BF202" s="260"/>
      <c r="BG202" s="210"/>
      <c r="BH202" s="210"/>
      <c r="BI202" s="210"/>
    </row>
    <row r="203" spans="1:61" x14ac:dyDescent="0.25">
      <c r="A203" s="171" t="s">
        <v>91</v>
      </c>
      <c r="B203" s="164"/>
      <c r="C203" s="299" t="s">
        <v>628</v>
      </c>
      <c r="D203" s="166"/>
      <c r="E203" s="168"/>
      <c r="F203" s="167"/>
      <c r="G203" s="168"/>
      <c r="AO203" s="260"/>
      <c r="AP203" s="260"/>
      <c r="AQ203" s="260"/>
      <c r="AR203" s="260"/>
      <c r="AS203" s="260"/>
      <c r="AT203" s="260"/>
      <c r="AU203" s="260"/>
      <c r="AV203" s="260"/>
      <c r="AW203" s="260"/>
      <c r="AX203" s="260"/>
      <c r="AY203" s="260"/>
      <c r="AZ203" s="260"/>
      <c r="BA203" s="260"/>
      <c r="BB203" s="260"/>
      <c r="BC203" s="260"/>
      <c r="BD203" s="260"/>
      <c r="BE203" s="260"/>
      <c r="BF203" s="260"/>
      <c r="BG203" s="210"/>
      <c r="BH203" s="210"/>
      <c r="BI203" s="210"/>
    </row>
    <row r="204" spans="1:61" x14ac:dyDescent="0.25">
      <c r="A204" s="171" t="s">
        <v>91</v>
      </c>
      <c r="B204" s="164"/>
      <c r="C204" s="299" t="s">
        <v>628</v>
      </c>
      <c r="D204" s="166"/>
      <c r="E204" s="168"/>
      <c r="F204" s="167"/>
      <c r="G204" s="168"/>
      <c r="AO204" s="260"/>
      <c r="AP204" s="260"/>
      <c r="AQ204" s="260"/>
      <c r="AR204" s="260"/>
      <c r="AS204" s="260"/>
      <c r="AT204" s="260"/>
      <c r="AU204" s="260"/>
      <c r="AV204" s="260"/>
      <c r="AW204" s="260"/>
      <c r="AX204" s="260"/>
      <c r="AY204" s="260"/>
      <c r="AZ204" s="260"/>
      <c r="BA204" s="260"/>
      <c r="BB204" s="260"/>
      <c r="BC204" s="260"/>
      <c r="BD204" s="260"/>
      <c r="BE204" s="260"/>
      <c r="BF204" s="260"/>
      <c r="BG204" s="210"/>
      <c r="BH204" s="210"/>
      <c r="BI204" s="210"/>
    </row>
    <row r="205" spans="1:61" x14ac:dyDescent="0.25">
      <c r="A205" s="171" t="s">
        <v>91</v>
      </c>
      <c r="B205" s="164"/>
      <c r="C205" s="299" t="s">
        <v>628</v>
      </c>
      <c r="D205" s="166"/>
      <c r="E205" s="168"/>
      <c r="F205" s="167"/>
      <c r="G205" s="168"/>
      <c r="AO205" s="260"/>
      <c r="AP205" s="260"/>
      <c r="AQ205" s="260"/>
      <c r="AR205" s="260"/>
      <c r="AS205" s="260"/>
      <c r="AT205" s="260"/>
      <c r="AU205" s="260"/>
      <c r="AV205" s="260"/>
      <c r="AW205" s="260"/>
      <c r="AX205" s="260"/>
      <c r="AY205" s="260"/>
      <c r="AZ205" s="260"/>
      <c r="BA205" s="260"/>
      <c r="BB205" s="260"/>
      <c r="BC205" s="260"/>
      <c r="BD205" s="260"/>
      <c r="BE205" s="260"/>
      <c r="BF205" s="260"/>
      <c r="BG205" s="210"/>
      <c r="BH205" s="210"/>
      <c r="BI205" s="210"/>
    </row>
    <row r="206" spans="1:61" x14ac:dyDescent="0.25">
      <c r="A206" s="171" t="s">
        <v>91</v>
      </c>
      <c r="B206" s="164"/>
      <c r="C206" s="299" t="s">
        <v>628</v>
      </c>
      <c r="D206" s="166"/>
      <c r="E206" s="168"/>
      <c r="F206" s="167"/>
      <c r="G206" s="168"/>
      <c r="AO206" s="260"/>
      <c r="AP206" s="260"/>
      <c r="AQ206" s="260"/>
      <c r="AR206" s="260"/>
      <c r="AS206" s="260"/>
      <c r="AT206" s="260"/>
      <c r="AU206" s="260"/>
      <c r="AV206" s="260"/>
      <c r="AW206" s="260"/>
      <c r="AX206" s="260"/>
      <c r="AY206" s="260"/>
      <c r="AZ206" s="260"/>
      <c r="BA206" s="260"/>
      <c r="BB206" s="260"/>
      <c r="BC206" s="260"/>
      <c r="BD206" s="260"/>
      <c r="BE206" s="260"/>
      <c r="BF206" s="260"/>
      <c r="BG206" s="210"/>
      <c r="BH206" s="210"/>
      <c r="BI206" s="210"/>
    </row>
    <row r="207" spans="1:61" x14ac:dyDescent="0.25">
      <c r="A207" s="171" t="s">
        <v>91</v>
      </c>
      <c r="B207" s="164"/>
      <c r="C207" s="299" t="s">
        <v>628</v>
      </c>
      <c r="D207" s="166"/>
      <c r="E207" s="168"/>
      <c r="F207" s="167"/>
      <c r="G207" s="168"/>
      <c r="AO207" s="260"/>
      <c r="AP207" s="260"/>
      <c r="AQ207" s="260"/>
      <c r="AR207" s="260"/>
      <c r="AS207" s="260"/>
      <c r="AT207" s="260"/>
      <c r="AU207" s="260"/>
      <c r="AV207" s="260"/>
      <c r="AW207" s="260"/>
      <c r="AX207" s="260"/>
      <c r="AY207" s="260"/>
      <c r="AZ207" s="260"/>
      <c r="BA207" s="260"/>
      <c r="BB207" s="260"/>
      <c r="BC207" s="260"/>
      <c r="BD207" s="260"/>
      <c r="BE207" s="260"/>
      <c r="BF207" s="260"/>
      <c r="BG207" s="210"/>
      <c r="BH207" s="210"/>
      <c r="BI207" s="210"/>
    </row>
    <row r="208" spans="1:61" x14ac:dyDescent="0.25">
      <c r="A208" s="171" t="s">
        <v>91</v>
      </c>
      <c r="B208" s="164"/>
      <c r="C208" s="299" t="s">
        <v>628</v>
      </c>
      <c r="D208" s="166"/>
      <c r="E208" s="168"/>
      <c r="F208" s="167"/>
      <c r="G208" s="168"/>
      <c r="AO208" s="260"/>
      <c r="AP208" s="260"/>
      <c r="AQ208" s="260"/>
      <c r="AR208" s="260"/>
      <c r="AS208" s="260"/>
      <c r="AT208" s="260"/>
      <c r="AU208" s="260"/>
      <c r="AV208" s="260"/>
      <c r="AW208" s="260"/>
      <c r="AX208" s="260"/>
      <c r="AY208" s="260"/>
      <c r="AZ208" s="260"/>
      <c r="BA208" s="260"/>
      <c r="BB208" s="260"/>
      <c r="BC208" s="260"/>
      <c r="BD208" s="260"/>
      <c r="BE208" s="260"/>
      <c r="BF208" s="260"/>
      <c r="BG208" s="210"/>
      <c r="BH208" s="210"/>
      <c r="BI208" s="210"/>
    </row>
    <row r="209" spans="1:61" x14ac:dyDescent="0.25">
      <c r="A209" s="171" t="s">
        <v>91</v>
      </c>
      <c r="B209" s="164"/>
      <c r="C209" s="299" t="s">
        <v>628</v>
      </c>
      <c r="D209" s="166"/>
      <c r="E209" s="168"/>
      <c r="F209" s="167"/>
      <c r="G209" s="168"/>
      <c r="AO209" s="260"/>
      <c r="AP209" s="260"/>
      <c r="AQ209" s="260"/>
      <c r="AR209" s="260"/>
      <c r="AS209" s="260"/>
      <c r="AT209" s="260"/>
      <c r="AU209" s="260"/>
      <c r="AV209" s="260"/>
      <c r="AW209" s="260"/>
      <c r="AX209" s="260"/>
      <c r="AY209" s="260"/>
      <c r="AZ209" s="260"/>
      <c r="BA209" s="260"/>
      <c r="BB209" s="260"/>
      <c r="BC209" s="260"/>
      <c r="BD209" s="260"/>
      <c r="BE209" s="260"/>
      <c r="BF209" s="260"/>
      <c r="BG209" s="210"/>
      <c r="BH209" s="210"/>
      <c r="BI209" s="210"/>
    </row>
    <row r="210" spans="1:61" x14ac:dyDescent="0.25">
      <c r="A210" s="171" t="s">
        <v>91</v>
      </c>
      <c r="B210" s="164"/>
      <c r="C210" s="299" t="s">
        <v>628</v>
      </c>
      <c r="D210" s="166"/>
      <c r="E210" s="168"/>
      <c r="F210" s="167"/>
      <c r="G210" s="168"/>
      <c r="AO210" s="260"/>
      <c r="AP210" s="260"/>
      <c r="AQ210" s="260"/>
      <c r="AR210" s="260"/>
      <c r="AS210" s="260"/>
      <c r="AT210" s="260"/>
      <c r="AU210" s="260"/>
      <c r="AV210" s="260"/>
      <c r="AW210" s="260"/>
      <c r="AX210" s="260"/>
      <c r="AY210" s="260"/>
      <c r="AZ210" s="260"/>
      <c r="BA210" s="260"/>
      <c r="BB210" s="260"/>
      <c r="BC210" s="260"/>
      <c r="BD210" s="260"/>
      <c r="BE210" s="260"/>
      <c r="BF210" s="260"/>
      <c r="BG210" s="210"/>
      <c r="BH210" s="210"/>
      <c r="BI210" s="210"/>
    </row>
    <row r="211" spans="1:61" x14ac:dyDescent="0.25">
      <c r="A211" s="171" t="s">
        <v>91</v>
      </c>
      <c r="B211" s="164"/>
      <c r="C211" s="299" t="s">
        <v>628</v>
      </c>
      <c r="D211" s="166"/>
      <c r="E211" s="168"/>
      <c r="F211" s="167"/>
      <c r="G211" s="168"/>
      <c r="AO211" s="260"/>
      <c r="AP211" s="260"/>
      <c r="AQ211" s="260"/>
      <c r="AR211" s="260"/>
      <c r="AS211" s="260"/>
      <c r="AT211" s="260"/>
      <c r="AU211" s="260"/>
      <c r="AV211" s="260"/>
      <c r="AW211" s="260"/>
      <c r="AX211" s="260"/>
      <c r="AY211" s="260"/>
      <c r="AZ211" s="260"/>
      <c r="BA211" s="260"/>
      <c r="BB211" s="260"/>
      <c r="BC211" s="260"/>
      <c r="BD211" s="260"/>
      <c r="BE211" s="260"/>
      <c r="BF211" s="260"/>
      <c r="BG211" s="210"/>
      <c r="BH211" s="210"/>
      <c r="BI211" s="210"/>
    </row>
    <row r="212" spans="1:61" x14ac:dyDescent="0.25">
      <c r="A212" s="171" t="s">
        <v>91</v>
      </c>
      <c r="B212" s="164"/>
      <c r="C212" s="299" t="s">
        <v>628</v>
      </c>
      <c r="D212" s="166"/>
      <c r="E212" s="168"/>
      <c r="F212" s="167"/>
      <c r="G212" s="168"/>
      <c r="AO212" s="260"/>
      <c r="AP212" s="260"/>
      <c r="AQ212" s="260"/>
      <c r="AR212" s="260"/>
      <c r="AS212" s="260"/>
      <c r="AT212" s="260"/>
      <c r="AU212" s="260"/>
      <c r="AV212" s="260"/>
      <c r="AW212" s="260"/>
      <c r="AX212" s="260"/>
      <c r="AY212" s="260"/>
      <c r="AZ212" s="260"/>
      <c r="BA212" s="260"/>
      <c r="BB212" s="260"/>
      <c r="BC212" s="260"/>
      <c r="BD212" s="260"/>
      <c r="BE212" s="260"/>
      <c r="BF212" s="260"/>
      <c r="BG212" s="210"/>
      <c r="BH212" s="210"/>
      <c r="BI212" s="210"/>
    </row>
    <row r="213" spans="1:61" x14ac:dyDescent="0.25">
      <c r="A213" s="171" t="s">
        <v>91</v>
      </c>
      <c r="B213" s="164"/>
      <c r="C213" s="299" t="s">
        <v>628</v>
      </c>
      <c r="D213" s="166"/>
      <c r="E213" s="168"/>
      <c r="F213" s="167"/>
      <c r="G213" s="168"/>
      <c r="AO213" s="260"/>
      <c r="AP213" s="260"/>
      <c r="AQ213" s="260"/>
      <c r="AR213" s="260"/>
      <c r="AS213" s="260"/>
      <c r="AT213" s="260"/>
      <c r="AU213" s="260"/>
      <c r="AV213" s="260"/>
      <c r="AW213" s="260"/>
      <c r="AX213" s="260"/>
      <c r="AY213" s="260"/>
      <c r="AZ213" s="260"/>
      <c r="BA213" s="260"/>
      <c r="BB213" s="260"/>
      <c r="BC213" s="260"/>
      <c r="BD213" s="260"/>
      <c r="BE213" s="260"/>
      <c r="BF213" s="260"/>
      <c r="BG213" s="210"/>
      <c r="BH213" s="210"/>
      <c r="BI213" s="210"/>
    </row>
    <row r="214" spans="1:61" x14ac:dyDescent="0.25">
      <c r="A214" s="171" t="s">
        <v>91</v>
      </c>
      <c r="B214" s="164"/>
      <c r="C214" s="299" t="s">
        <v>628</v>
      </c>
      <c r="D214" s="166"/>
      <c r="E214" s="168"/>
      <c r="F214" s="167"/>
      <c r="G214" s="168"/>
      <c r="AO214" s="260"/>
      <c r="AP214" s="260"/>
      <c r="AQ214" s="260"/>
      <c r="AR214" s="260"/>
      <c r="AS214" s="260"/>
      <c r="AT214" s="260"/>
      <c r="AU214" s="260"/>
      <c r="AV214" s="260"/>
      <c r="AW214" s="260"/>
      <c r="AX214" s="260"/>
      <c r="AY214" s="260"/>
      <c r="AZ214" s="260"/>
      <c r="BA214" s="260"/>
      <c r="BB214" s="260"/>
      <c r="BC214" s="260"/>
      <c r="BD214" s="260"/>
      <c r="BE214" s="260"/>
      <c r="BF214" s="260"/>
      <c r="BG214" s="210"/>
      <c r="BH214" s="210"/>
      <c r="BI214" s="210"/>
    </row>
    <row r="215" spans="1:61" x14ac:dyDescent="0.25">
      <c r="A215" s="171" t="s">
        <v>91</v>
      </c>
      <c r="B215" s="164"/>
      <c r="C215" s="299" t="s">
        <v>628</v>
      </c>
      <c r="D215" s="166"/>
      <c r="E215" s="168"/>
      <c r="F215" s="167"/>
      <c r="G215" s="168"/>
      <c r="AO215" s="260"/>
      <c r="AP215" s="260"/>
      <c r="AQ215" s="260"/>
      <c r="AR215" s="260"/>
      <c r="AS215" s="260"/>
      <c r="AT215" s="260"/>
      <c r="AU215" s="260"/>
      <c r="AV215" s="260"/>
      <c r="AW215" s="260"/>
      <c r="AX215" s="260"/>
      <c r="AY215" s="260"/>
      <c r="AZ215" s="260"/>
      <c r="BA215" s="260"/>
      <c r="BB215" s="260"/>
      <c r="BC215" s="260"/>
      <c r="BD215" s="260"/>
      <c r="BE215" s="260"/>
      <c r="BF215" s="260"/>
      <c r="BG215" s="210"/>
      <c r="BH215" s="210"/>
      <c r="BI215" s="210"/>
    </row>
    <row r="216" spans="1:61" x14ac:dyDescent="0.25">
      <c r="A216" s="171" t="s">
        <v>91</v>
      </c>
      <c r="B216" s="164"/>
      <c r="C216" s="299" t="s">
        <v>628</v>
      </c>
      <c r="D216" s="166"/>
      <c r="E216" s="168"/>
      <c r="F216" s="167"/>
      <c r="G216" s="168"/>
      <c r="AO216" s="260"/>
      <c r="AP216" s="260"/>
      <c r="AQ216" s="260"/>
      <c r="AR216" s="260"/>
      <c r="AS216" s="260"/>
      <c r="AT216" s="260"/>
      <c r="AU216" s="260"/>
      <c r="AV216" s="260"/>
      <c r="AW216" s="260"/>
      <c r="AX216" s="260"/>
      <c r="AY216" s="260"/>
      <c r="AZ216" s="260"/>
      <c r="BA216" s="260"/>
      <c r="BB216" s="260"/>
      <c r="BC216" s="260"/>
      <c r="BD216" s="260"/>
      <c r="BE216" s="260"/>
      <c r="BF216" s="260"/>
      <c r="BG216" s="210"/>
      <c r="BH216" s="210"/>
      <c r="BI216" s="210"/>
    </row>
    <row r="217" spans="1:61" x14ac:dyDescent="0.25">
      <c r="A217" s="171" t="s">
        <v>91</v>
      </c>
      <c r="B217" s="164"/>
      <c r="C217" s="299" t="s">
        <v>628</v>
      </c>
      <c r="D217" s="166"/>
      <c r="E217" s="168"/>
      <c r="F217" s="167"/>
      <c r="G217" s="168"/>
      <c r="AO217" s="260"/>
      <c r="AP217" s="260"/>
      <c r="AQ217" s="260"/>
      <c r="AR217" s="260"/>
      <c r="AS217" s="260"/>
      <c r="AT217" s="260"/>
      <c r="AU217" s="260"/>
      <c r="AV217" s="260"/>
      <c r="AW217" s="260"/>
      <c r="AX217" s="260"/>
      <c r="AY217" s="260"/>
      <c r="AZ217" s="260"/>
      <c r="BA217" s="260"/>
      <c r="BB217" s="260"/>
      <c r="BC217" s="260"/>
      <c r="BD217" s="260"/>
      <c r="BE217" s="260"/>
      <c r="BF217" s="260"/>
      <c r="BG217" s="210"/>
      <c r="BH217" s="210"/>
      <c r="BI217" s="210"/>
    </row>
    <row r="218" spans="1:61" x14ac:dyDescent="0.25">
      <c r="A218" s="171" t="s">
        <v>91</v>
      </c>
      <c r="B218" s="164"/>
      <c r="C218" s="299" t="s">
        <v>628</v>
      </c>
      <c r="D218" s="166"/>
      <c r="E218" s="168"/>
      <c r="F218" s="167"/>
      <c r="G218" s="168"/>
      <c r="AO218" s="260"/>
      <c r="AP218" s="260"/>
      <c r="AQ218" s="260"/>
      <c r="AR218" s="260"/>
      <c r="AS218" s="260"/>
      <c r="AT218" s="260"/>
      <c r="AU218" s="260"/>
      <c r="AV218" s="260"/>
      <c r="AW218" s="260"/>
      <c r="AX218" s="260"/>
      <c r="AY218" s="260"/>
      <c r="AZ218" s="260"/>
      <c r="BA218" s="260"/>
      <c r="BB218" s="260"/>
      <c r="BC218" s="260"/>
      <c r="BD218" s="260"/>
      <c r="BE218" s="260"/>
      <c r="BF218" s="260"/>
      <c r="BG218" s="210"/>
      <c r="BH218" s="210"/>
      <c r="BI218" s="210"/>
    </row>
    <row r="219" spans="1:61" x14ac:dyDescent="0.25">
      <c r="A219" s="171" t="s">
        <v>91</v>
      </c>
      <c r="B219" s="164"/>
      <c r="C219" s="299" t="s">
        <v>628</v>
      </c>
      <c r="D219" s="166"/>
      <c r="E219" s="168"/>
      <c r="F219" s="167"/>
      <c r="G219" s="168"/>
      <c r="AO219" s="260"/>
      <c r="AP219" s="260"/>
      <c r="AQ219" s="260"/>
      <c r="AR219" s="260"/>
      <c r="AS219" s="260"/>
      <c r="AT219" s="260"/>
      <c r="AU219" s="260"/>
      <c r="AV219" s="260"/>
      <c r="AW219" s="260"/>
      <c r="AX219" s="260"/>
      <c r="AY219" s="260"/>
      <c r="AZ219" s="260"/>
      <c r="BA219" s="260"/>
      <c r="BB219" s="260"/>
      <c r="BC219" s="260"/>
      <c r="BD219" s="260"/>
      <c r="BE219" s="260"/>
      <c r="BF219" s="260"/>
      <c r="BG219" s="210"/>
      <c r="BH219" s="210"/>
      <c r="BI219" s="210"/>
    </row>
    <row r="220" spans="1:61" x14ac:dyDescent="0.25">
      <c r="A220" s="171" t="s">
        <v>91</v>
      </c>
      <c r="B220" s="164"/>
      <c r="C220" s="299" t="s">
        <v>628</v>
      </c>
      <c r="D220" s="166"/>
      <c r="E220" s="168"/>
      <c r="F220" s="167"/>
      <c r="G220" s="168"/>
      <c r="AO220" s="260"/>
      <c r="AP220" s="260"/>
      <c r="AQ220" s="260"/>
      <c r="AR220" s="260"/>
      <c r="AS220" s="260"/>
      <c r="AT220" s="260"/>
      <c r="AU220" s="260"/>
      <c r="AV220" s="260"/>
      <c r="AW220" s="260"/>
      <c r="AX220" s="260"/>
      <c r="AY220" s="260"/>
      <c r="AZ220" s="260"/>
      <c r="BA220" s="260"/>
      <c r="BB220" s="260"/>
      <c r="BC220" s="260"/>
      <c r="BD220" s="260"/>
      <c r="BE220" s="260"/>
      <c r="BF220" s="260"/>
      <c r="BG220" s="210"/>
      <c r="BH220" s="210"/>
      <c r="BI220" s="210"/>
    </row>
    <row r="221" spans="1:61" x14ac:dyDescent="0.25">
      <c r="A221" s="171" t="s">
        <v>91</v>
      </c>
      <c r="B221" s="164"/>
      <c r="C221" s="299" t="s">
        <v>628</v>
      </c>
      <c r="D221" s="166"/>
      <c r="E221" s="168"/>
      <c r="F221" s="167"/>
      <c r="G221" s="168"/>
      <c r="AO221" s="260"/>
      <c r="AP221" s="260"/>
      <c r="AQ221" s="260"/>
      <c r="AR221" s="260"/>
      <c r="AS221" s="260"/>
      <c r="AT221" s="260"/>
      <c r="AU221" s="260"/>
      <c r="AV221" s="260"/>
      <c r="AW221" s="260"/>
      <c r="AX221" s="260"/>
      <c r="AY221" s="260"/>
      <c r="AZ221" s="260"/>
      <c r="BA221" s="260"/>
      <c r="BB221" s="260"/>
      <c r="BC221" s="260"/>
      <c r="BD221" s="260"/>
      <c r="BE221" s="260"/>
      <c r="BF221" s="260"/>
      <c r="BG221" s="210"/>
      <c r="BH221" s="210"/>
      <c r="BI221" s="210"/>
    </row>
    <row r="222" spans="1:61" x14ac:dyDescent="0.25">
      <c r="A222" s="171" t="s">
        <v>91</v>
      </c>
      <c r="B222" s="164"/>
      <c r="C222" s="299" t="s">
        <v>628</v>
      </c>
      <c r="D222" s="166"/>
      <c r="E222" s="168"/>
      <c r="F222" s="167"/>
      <c r="G222" s="168"/>
      <c r="AO222" s="260"/>
      <c r="AP222" s="260"/>
      <c r="AQ222" s="260"/>
      <c r="AR222" s="260"/>
      <c r="AS222" s="260"/>
      <c r="AT222" s="260"/>
      <c r="AU222" s="260"/>
      <c r="AV222" s="260"/>
      <c r="AW222" s="260"/>
      <c r="AX222" s="260"/>
      <c r="AY222" s="260"/>
      <c r="AZ222" s="260"/>
      <c r="BA222" s="260"/>
      <c r="BB222" s="260"/>
      <c r="BC222" s="260"/>
      <c r="BD222" s="260"/>
      <c r="BE222" s="260"/>
      <c r="BF222" s="260"/>
      <c r="BG222" s="210"/>
      <c r="BH222" s="210"/>
      <c r="BI222" s="210"/>
    </row>
    <row r="223" spans="1:61" x14ac:dyDescent="0.25">
      <c r="A223" s="171" t="s">
        <v>91</v>
      </c>
      <c r="B223" s="164"/>
      <c r="C223" s="299" t="s">
        <v>628</v>
      </c>
      <c r="D223" s="166"/>
      <c r="E223" s="168"/>
      <c r="F223" s="167"/>
      <c r="G223" s="168"/>
      <c r="AO223" s="260"/>
      <c r="AP223" s="260"/>
      <c r="AQ223" s="260"/>
      <c r="AR223" s="260"/>
      <c r="AS223" s="260"/>
      <c r="AT223" s="260"/>
      <c r="AU223" s="260"/>
      <c r="AV223" s="260"/>
      <c r="AW223" s="260"/>
      <c r="AX223" s="260"/>
      <c r="AY223" s="260"/>
      <c r="AZ223" s="260"/>
      <c r="BA223" s="260"/>
      <c r="BB223" s="260"/>
      <c r="BC223" s="260"/>
      <c r="BD223" s="260"/>
      <c r="BE223" s="260"/>
      <c r="BF223" s="260"/>
      <c r="BG223" s="210"/>
      <c r="BH223" s="210"/>
      <c r="BI223" s="210"/>
    </row>
    <row r="224" spans="1:61" x14ac:dyDescent="0.25">
      <c r="A224" s="171" t="s">
        <v>91</v>
      </c>
      <c r="B224" s="164"/>
      <c r="C224" s="299" t="s">
        <v>628</v>
      </c>
      <c r="D224" s="166"/>
      <c r="E224" s="168"/>
      <c r="F224" s="167"/>
      <c r="G224" s="168"/>
      <c r="AO224" s="260"/>
      <c r="AP224" s="260"/>
      <c r="AQ224" s="260"/>
      <c r="AR224" s="260"/>
      <c r="AS224" s="260"/>
      <c r="AT224" s="260"/>
      <c r="AU224" s="260"/>
      <c r="AV224" s="260"/>
      <c r="AW224" s="260"/>
      <c r="AX224" s="260"/>
      <c r="AY224" s="260"/>
      <c r="AZ224" s="260"/>
      <c r="BA224" s="260"/>
      <c r="BB224" s="260"/>
      <c r="BC224" s="260"/>
      <c r="BD224" s="260"/>
      <c r="BE224" s="260"/>
      <c r="BF224" s="260"/>
      <c r="BG224" s="210"/>
      <c r="BH224" s="210"/>
      <c r="BI224" s="210"/>
    </row>
    <row r="225" spans="1:61" x14ac:dyDescent="0.25">
      <c r="A225" s="171" t="s">
        <v>91</v>
      </c>
      <c r="B225" s="164"/>
      <c r="C225" s="299" t="s">
        <v>628</v>
      </c>
      <c r="D225" s="166"/>
      <c r="E225" s="168"/>
      <c r="F225" s="167"/>
      <c r="G225" s="168"/>
      <c r="AO225" s="260"/>
      <c r="AP225" s="260"/>
      <c r="AQ225" s="260"/>
      <c r="AR225" s="260"/>
      <c r="AS225" s="260"/>
      <c r="AT225" s="260"/>
      <c r="AU225" s="260"/>
      <c r="AV225" s="260"/>
      <c r="AW225" s="260"/>
      <c r="AX225" s="260"/>
      <c r="AY225" s="260"/>
      <c r="AZ225" s="260"/>
      <c r="BA225" s="260"/>
      <c r="BB225" s="260"/>
      <c r="BC225" s="260"/>
      <c r="BD225" s="260"/>
      <c r="BE225" s="260"/>
      <c r="BF225" s="260"/>
      <c r="BG225" s="210"/>
      <c r="BH225" s="210"/>
      <c r="BI225" s="210"/>
    </row>
    <row r="226" spans="1:61" x14ac:dyDescent="0.25">
      <c r="A226" s="171" t="s">
        <v>91</v>
      </c>
      <c r="B226" s="164"/>
      <c r="C226" s="299" t="s">
        <v>628</v>
      </c>
      <c r="D226" s="166"/>
      <c r="E226" s="168"/>
      <c r="F226" s="167"/>
      <c r="G226" s="168"/>
      <c r="AO226" s="260"/>
      <c r="AP226" s="260"/>
      <c r="AQ226" s="260"/>
      <c r="AR226" s="260"/>
      <c r="AS226" s="260"/>
      <c r="AT226" s="260"/>
      <c r="AU226" s="260"/>
      <c r="AV226" s="260"/>
      <c r="AW226" s="260"/>
      <c r="AX226" s="260"/>
      <c r="AY226" s="260"/>
      <c r="AZ226" s="260"/>
      <c r="BA226" s="260"/>
      <c r="BB226" s="260"/>
      <c r="BC226" s="260"/>
      <c r="BD226" s="260"/>
      <c r="BE226" s="260"/>
      <c r="BF226" s="260"/>
      <c r="BG226" s="210"/>
      <c r="BH226" s="210"/>
      <c r="BI226" s="210"/>
    </row>
    <row r="227" spans="1:61" x14ac:dyDescent="0.25">
      <c r="A227" s="171" t="s">
        <v>91</v>
      </c>
      <c r="B227" s="164"/>
      <c r="C227" s="299" t="s">
        <v>628</v>
      </c>
      <c r="D227" s="166"/>
      <c r="E227" s="168"/>
      <c r="F227" s="167"/>
      <c r="G227" s="168"/>
      <c r="AO227" s="260"/>
      <c r="AP227" s="260"/>
      <c r="AQ227" s="260"/>
      <c r="AR227" s="260"/>
      <c r="AS227" s="260"/>
      <c r="AT227" s="260"/>
      <c r="AU227" s="260"/>
      <c r="AV227" s="260"/>
      <c r="AW227" s="260"/>
      <c r="AX227" s="260"/>
      <c r="AY227" s="260"/>
      <c r="AZ227" s="260"/>
      <c r="BA227" s="260"/>
      <c r="BB227" s="260"/>
      <c r="BC227" s="260"/>
      <c r="BD227" s="260"/>
      <c r="BE227" s="260"/>
      <c r="BF227" s="260"/>
      <c r="BG227" s="210"/>
      <c r="BH227" s="210"/>
      <c r="BI227" s="210"/>
    </row>
    <row r="228" spans="1:61" x14ac:dyDescent="0.25">
      <c r="A228" s="171" t="s">
        <v>91</v>
      </c>
      <c r="B228" s="164"/>
      <c r="C228" s="299" t="s">
        <v>628</v>
      </c>
      <c r="D228" s="166"/>
      <c r="E228" s="168"/>
      <c r="F228" s="167"/>
      <c r="G228" s="168"/>
      <c r="AO228" s="260"/>
      <c r="AP228" s="260"/>
      <c r="AQ228" s="260"/>
      <c r="AR228" s="260"/>
      <c r="AS228" s="260"/>
      <c r="AT228" s="260"/>
      <c r="AU228" s="260"/>
      <c r="AV228" s="260"/>
      <c r="AW228" s="260"/>
      <c r="AX228" s="260"/>
      <c r="AY228" s="260"/>
      <c r="AZ228" s="260"/>
      <c r="BA228" s="260"/>
      <c r="BB228" s="260"/>
      <c r="BC228" s="260"/>
      <c r="BD228" s="260"/>
      <c r="BE228" s="260"/>
      <c r="BF228" s="260"/>
      <c r="BG228" s="210"/>
      <c r="BH228" s="210"/>
      <c r="BI228" s="210"/>
    </row>
    <row r="229" spans="1:61" x14ac:dyDescent="0.25">
      <c r="A229" s="171" t="s">
        <v>91</v>
      </c>
      <c r="B229" s="164"/>
      <c r="C229" s="299" t="s">
        <v>628</v>
      </c>
      <c r="D229" s="166"/>
      <c r="E229" s="168"/>
      <c r="F229" s="167"/>
      <c r="G229" s="168"/>
      <c r="AO229" s="260"/>
      <c r="AP229" s="260"/>
      <c r="AQ229" s="260"/>
      <c r="AR229" s="260"/>
      <c r="AS229" s="260"/>
      <c r="AT229" s="260"/>
      <c r="AU229" s="260"/>
      <c r="AV229" s="260"/>
      <c r="AW229" s="260"/>
      <c r="AX229" s="260"/>
      <c r="AY229" s="260"/>
      <c r="AZ229" s="260"/>
      <c r="BA229" s="260"/>
      <c r="BB229" s="260"/>
      <c r="BC229" s="260"/>
      <c r="BD229" s="260"/>
      <c r="BE229" s="260"/>
      <c r="BF229" s="260"/>
      <c r="BG229" s="210"/>
      <c r="BH229" s="210"/>
      <c r="BI229" s="210"/>
    </row>
    <row r="230" spans="1:61" x14ac:dyDescent="0.25">
      <c r="A230" s="171" t="s">
        <v>91</v>
      </c>
      <c r="B230" s="164"/>
      <c r="C230" s="299" t="s">
        <v>628</v>
      </c>
      <c r="D230" s="166"/>
      <c r="E230" s="168"/>
      <c r="F230" s="167"/>
      <c r="G230" s="168"/>
      <c r="AO230" s="260"/>
      <c r="AP230" s="260"/>
      <c r="AQ230" s="260"/>
      <c r="AR230" s="260"/>
      <c r="AS230" s="260"/>
      <c r="AT230" s="260"/>
      <c r="AU230" s="260"/>
      <c r="AV230" s="260"/>
      <c r="AW230" s="260"/>
      <c r="AX230" s="260"/>
      <c r="AY230" s="260"/>
      <c r="AZ230" s="260"/>
      <c r="BA230" s="260"/>
      <c r="BB230" s="260"/>
      <c r="BC230" s="260"/>
      <c r="BD230" s="260"/>
      <c r="BE230" s="260"/>
      <c r="BF230" s="260"/>
      <c r="BG230" s="210"/>
      <c r="BH230" s="210"/>
      <c r="BI230" s="210"/>
    </row>
    <row r="231" spans="1:61" x14ac:dyDescent="0.25">
      <c r="A231" s="171" t="s">
        <v>91</v>
      </c>
      <c r="B231" s="164"/>
      <c r="C231" s="299" t="s">
        <v>628</v>
      </c>
      <c r="D231" s="166"/>
      <c r="E231" s="168"/>
      <c r="F231" s="167"/>
      <c r="G231" s="168"/>
      <c r="AO231" s="260"/>
      <c r="AP231" s="260"/>
      <c r="AQ231" s="260"/>
      <c r="AR231" s="260"/>
      <c r="AS231" s="260"/>
      <c r="AT231" s="260"/>
      <c r="AU231" s="260"/>
      <c r="AV231" s="260"/>
      <c r="AW231" s="260"/>
      <c r="AX231" s="260"/>
      <c r="AY231" s="260"/>
      <c r="AZ231" s="260"/>
      <c r="BA231" s="260"/>
      <c r="BB231" s="260"/>
      <c r="BC231" s="260"/>
      <c r="BD231" s="260"/>
      <c r="BE231" s="260"/>
      <c r="BF231" s="260"/>
      <c r="BG231" s="210"/>
      <c r="BH231" s="210"/>
      <c r="BI231" s="210"/>
    </row>
    <row r="232" spans="1:61" x14ac:dyDescent="0.25">
      <c r="A232" s="171" t="s">
        <v>91</v>
      </c>
      <c r="B232" s="164"/>
      <c r="C232" s="299" t="s">
        <v>628</v>
      </c>
      <c r="D232" s="166"/>
      <c r="E232" s="168"/>
      <c r="F232" s="167"/>
      <c r="G232" s="168"/>
      <c r="AO232" s="260"/>
      <c r="AP232" s="260"/>
      <c r="AQ232" s="260"/>
      <c r="AR232" s="260"/>
      <c r="AS232" s="260"/>
      <c r="AT232" s="260"/>
      <c r="AU232" s="260"/>
      <c r="AV232" s="260"/>
      <c r="AW232" s="260"/>
      <c r="AX232" s="260"/>
      <c r="AY232" s="260"/>
      <c r="AZ232" s="260"/>
      <c r="BA232" s="260"/>
      <c r="BB232" s="260"/>
      <c r="BC232" s="260"/>
      <c r="BD232" s="260"/>
      <c r="BE232" s="260"/>
      <c r="BF232" s="260"/>
      <c r="BG232" s="210"/>
      <c r="BH232" s="210"/>
      <c r="BI232" s="210"/>
    </row>
    <row r="233" spans="1:61" x14ac:dyDescent="0.25">
      <c r="A233" s="171" t="s">
        <v>91</v>
      </c>
      <c r="B233" s="164"/>
      <c r="C233" s="299" t="s">
        <v>628</v>
      </c>
      <c r="D233" s="166"/>
      <c r="E233" s="168"/>
      <c r="F233" s="167"/>
      <c r="G233" s="168"/>
      <c r="AO233" s="260"/>
      <c r="AP233" s="260"/>
      <c r="AQ233" s="260"/>
      <c r="AR233" s="260"/>
      <c r="AS233" s="260"/>
      <c r="AT233" s="260"/>
      <c r="AU233" s="260"/>
      <c r="AV233" s="260"/>
      <c r="AW233" s="260"/>
      <c r="AX233" s="260"/>
      <c r="AY233" s="260"/>
      <c r="AZ233" s="260"/>
      <c r="BA233" s="260"/>
      <c r="BB233" s="260"/>
      <c r="BC233" s="260"/>
      <c r="BD233" s="260"/>
      <c r="BE233" s="260"/>
      <c r="BF233" s="260"/>
      <c r="BG233" s="210"/>
      <c r="BH233" s="210"/>
      <c r="BI233" s="210"/>
    </row>
    <row r="234" spans="1:61" x14ac:dyDescent="0.25">
      <c r="A234" s="171" t="s">
        <v>91</v>
      </c>
      <c r="B234" s="164"/>
      <c r="C234" s="299" t="s">
        <v>628</v>
      </c>
      <c r="D234" s="166"/>
      <c r="E234" s="168"/>
      <c r="F234" s="167"/>
      <c r="G234" s="168"/>
      <c r="AO234" s="260"/>
      <c r="AP234" s="260"/>
      <c r="AQ234" s="260"/>
      <c r="AR234" s="260"/>
      <c r="AS234" s="260"/>
      <c r="AT234" s="260"/>
      <c r="AU234" s="260"/>
      <c r="AV234" s="260"/>
      <c r="AW234" s="260"/>
      <c r="AX234" s="260"/>
      <c r="AY234" s="260"/>
      <c r="AZ234" s="260"/>
      <c r="BA234" s="260"/>
      <c r="BB234" s="260"/>
      <c r="BC234" s="260"/>
      <c r="BD234" s="260"/>
      <c r="BE234" s="260"/>
      <c r="BF234" s="260"/>
      <c r="BG234" s="210"/>
      <c r="BH234" s="210"/>
      <c r="BI234" s="210"/>
    </row>
    <row r="235" spans="1:61" x14ac:dyDescent="0.25">
      <c r="A235" s="171" t="s">
        <v>91</v>
      </c>
      <c r="B235" s="164"/>
      <c r="C235" s="299" t="s">
        <v>628</v>
      </c>
      <c r="D235" s="166"/>
      <c r="E235" s="168"/>
      <c r="F235" s="167"/>
      <c r="G235" s="168"/>
      <c r="AO235" s="260"/>
      <c r="AP235" s="260"/>
      <c r="AQ235" s="260"/>
      <c r="AR235" s="260"/>
      <c r="AS235" s="260"/>
      <c r="AT235" s="260"/>
      <c r="AU235" s="260"/>
      <c r="AV235" s="260"/>
      <c r="AW235" s="260"/>
      <c r="AX235" s="260"/>
      <c r="AY235" s="260"/>
      <c r="AZ235" s="260"/>
      <c r="BA235" s="260"/>
      <c r="BB235" s="260"/>
      <c r="BC235" s="260"/>
      <c r="BD235" s="260"/>
      <c r="BE235" s="260"/>
      <c r="BF235" s="260"/>
      <c r="BG235" s="210"/>
      <c r="BH235" s="210"/>
      <c r="BI235" s="210"/>
    </row>
    <row r="236" spans="1:61" x14ac:dyDescent="0.25">
      <c r="A236" s="171" t="s">
        <v>91</v>
      </c>
      <c r="B236" s="164"/>
      <c r="C236" s="299" t="s">
        <v>628</v>
      </c>
      <c r="D236" s="166"/>
      <c r="E236" s="168"/>
      <c r="F236" s="167"/>
      <c r="G236" s="168"/>
      <c r="AO236" s="260"/>
      <c r="AP236" s="260"/>
      <c r="AQ236" s="260"/>
      <c r="AR236" s="260"/>
      <c r="AS236" s="260"/>
      <c r="AT236" s="260"/>
      <c r="AU236" s="260"/>
      <c r="AV236" s="260"/>
      <c r="AW236" s="260"/>
      <c r="AX236" s="260"/>
      <c r="AY236" s="260"/>
      <c r="AZ236" s="260"/>
      <c r="BA236" s="260"/>
      <c r="BB236" s="260"/>
      <c r="BC236" s="260"/>
      <c r="BD236" s="260"/>
      <c r="BE236" s="260"/>
      <c r="BF236" s="260"/>
      <c r="BG236" s="210"/>
      <c r="BH236" s="210"/>
      <c r="BI236" s="210"/>
    </row>
    <row r="237" spans="1:61" x14ac:dyDescent="0.25">
      <c r="A237" s="171" t="s">
        <v>91</v>
      </c>
      <c r="B237" s="164"/>
      <c r="C237" s="299" t="s">
        <v>628</v>
      </c>
      <c r="D237" s="166"/>
      <c r="E237" s="168"/>
      <c r="F237" s="167"/>
      <c r="G237" s="168"/>
      <c r="AO237" s="260"/>
      <c r="AP237" s="260"/>
      <c r="AQ237" s="260"/>
      <c r="AR237" s="260"/>
      <c r="AS237" s="260"/>
      <c r="AT237" s="260"/>
      <c r="AU237" s="260"/>
      <c r="AV237" s="260"/>
      <c r="AW237" s="260"/>
      <c r="AX237" s="260"/>
      <c r="AY237" s="260"/>
      <c r="AZ237" s="260"/>
      <c r="BA237" s="260"/>
      <c r="BB237" s="260"/>
      <c r="BC237" s="260"/>
      <c r="BD237" s="260"/>
      <c r="BE237" s="260"/>
      <c r="BF237" s="260"/>
      <c r="BG237" s="210"/>
      <c r="BH237" s="210"/>
      <c r="BI237" s="210"/>
    </row>
    <row r="238" spans="1:61" x14ac:dyDescent="0.25">
      <c r="A238" s="171" t="s">
        <v>91</v>
      </c>
      <c r="B238" s="164"/>
      <c r="C238" s="299" t="s">
        <v>628</v>
      </c>
      <c r="D238" s="166"/>
      <c r="E238" s="168"/>
      <c r="F238" s="167"/>
      <c r="G238" s="168"/>
      <c r="AO238" s="260"/>
      <c r="AP238" s="260"/>
      <c r="AQ238" s="260"/>
      <c r="AR238" s="260"/>
      <c r="AS238" s="260"/>
      <c r="AT238" s="260"/>
      <c r="AU238" s="260"/>
      <c r="AV238" s="260"/>
      <c r="AW238" s="260"/>
      <c r="AX238" s="260"/>
      <c r="AY238" s="260"/>
      <c r="AZ238" s="260"/>
      <c r="BA238" s="260"/>
      <c r="BB238" s="260"/>
      <c r="BC238" s="260"/>
      <c r="BD238" s="260"/>
      <c r="BE238" s="260"/>
      <c r="BF238" s="260"/>
      <c r="BG238" s="210"/>
      <c r="BH238" s="210"/>
      <c r="BI238" s="210"/>
    </row>
    <row r="239" spans="1:61" x14ac:dyDescent="0.25">
      <c r="A239" s="171" t="s">
        <v>91</v>
      </c>
      <c r="B239" s="164"/>
      <c r="C239" s="299" t="s">
        <v>628</v>
      </c>
      <c r="D239" s="166"/>
      <c r="E239" s="168"/>
      <c r="F239" s="167"/>
      <c r="G239" s="168"/>
      <c r="AO239" s="260"/>
      <c r="AP239" s="260"/>
      <c r="AQ239" s="260"/>
      <c r="AR239" s="260"/>
      <c r="AS239" s="260"/>
      <c r="AT239" s="260"/>
      <c r="AU239" s="260"/>
      <c r="AV239" s="260"/>
      <c r="AW239" s="260"/>
      <c r="AX239" s="260"/>
      <c r="AY239" s="260"/>
      <c r="AZ239" s="260"/>
      <c r="BA239" s="260"/>
      <c r="BB239" s="260"/>
      <c r="BC239" s="260"/>
      <c r="BD239" s="260"/>
      <c r="BE239" s="260"/>
      <c r="BF239" s="260"/>
      <c r="BG239" s="210"/>
      <c r="BH239" s="210"/>
      <c r="BI239" s="210"/>
    </row>
    <row r="240" spans="1:61" x14ac:dyDescent="0.25">
      <c r="A240" s="171" t="s">
        <v>91</v>
      </c>
      <c r="B240" s="164"/>
      <c r="C240" s="299" t="s">
        <v>628</v>
      </c>
      <c r="D240" s="166"/>
      <c r="E240" s="168"/>
      <c r="F240" s="167"/>
      <c r="G240" s="168"/>
      <c r="AO240" s="260"/>
      <c r="AP240" s="260"/>
      <c r="AQ240" s="260"/>
      <c r="AR240" s="260"/>
      <c r="AS240" s="260"/>
      <c r="AT240" s="260"/>
      <c r="AU240" s="260"/>
      <c r="AV240" s="260"/>
      <c r="AW240" s="260"/>
      <c r="AX240" s="260"/>
      <c r="AY240" s="260"/>
      <c r="AZ240" s="260"/>
      <c r="BA240" s="260"/>
      <c r="BB240" s="260"/>
      <c r="BC240" s="260"/>
      <c r="BD240" s="260"/>
      <c r="BE240" s="260"/>
      <c r="BF240" s="260"/>
      <c r="BG240" s="210"/>
      <c r="BH240" s="210"/>
      <c r="BI240" s="210"/>
    </row>
    <row r="241" spans="1:61" x14ac:dyDescent="0.25">
      <c r="A241" s="171" t="s">
        <v>91</v>
      </c>
      <c r="B241" s="164"/>
      <c r="C241" s="299" t="s">
        <v>628</v>
      </c>
      <c r="D241" s="166"/>
      <c r="E241" s="168"/>
      <c r="F241" s="167"/>
      <c r="G241" s="168"/>
      <c r="AO241" s="260"/>
      <c r="AP241" s="260"/>
      <c r="AQ241" s="260"/>
      <c r="AR241" s="260"/>
      <c r="AS241" s="260"/>
      <c r="AT241" s="260"/>
      <c r="AU241" s="260"/>
      <c r="AV241" s="260"/>
      <c r="AW241" s="260"/>
      <c r="AX241" s="260"/>
      <c r="AY241" s="260"/>
      <c r="AZ241" s="260"/>
      <c r="BA241" s="260"/>
      <c r="BB241" s="260"/>
      <c r="BC241" s="260"/>
      <c r="BD241" s="260"/>
      <c r="BE241" s="260"/>
      <c r="BF241" s="260"/>
      <c r="BG241" s="210"/>
      <c r="BH241" s="210"/>
      <c r="BI241" s="210"/>
    </row>
    <row r="242" spans="1:61" x14ac:dyDescent="0.25">
      <c r="A242" s="171" t="s">
        <v>91</v>
      </c>
      <c r="B242" s="164"/>
      <c r="C242" s="299" t="s">
        <v>628</v>
      </c>
      <c r="D242" s="166"/>
      <c r="E242" s="168"/>
      <c r="F242" s="167"/>
      <c r="G242" s="168"/>
      <c r="AO242" s="260"/>
      <c r="AP242" s="260"/>
      <c r="AQ242" s="260"/>
      <c r="AR242" s="260"/>
      <c r="AS242" s="260"/>
      <c r="AT242" s="260"/>
      <c r="AU242" s="260"/>
      <c r="AV242" s="260"/>
      <c r="AW242" s="260"/>
      <c r="AX242" s="260"/>
      <c r="AY242" s="260"/>
      <c r="AZ242" s="260"/>
      <c r="BA242" s="260"/>
      <c r="BB242" s="260"/>
      <c r="BC242" s="260"/>
      <c r="BD242" s="260"/>
      <c r="BE242" s="260"/>
      <c r="BF242" s="260"/>
      <c r="BG242" s="210"/>
      <c r="BH242" s="210"/>
      <c r="BI242" s="210"/>
    </row>
    <row r="243" spans="1:61" x14ac:dyDescent="0.25">
      <c r="A243" s="171" t="s">
        <v>91</v>
      </c>
      <c r="B243" s="164"/>
      <c r="C243" s="299" t="s">
        <v>628</v>
      </c>
      <c r="D243" s="166"/>
      <c r="E243" s="168"/>
      <c r="F243" s="167"/>
      <c r="G243" s="168"/>
      <c r="AO243" s="260"/>
      <c r="AP243" s="260"/>
      <c r="AQ243" s="260"/>
      <c r="AR243" s="260"/>
      <c r="AS243" s="260"/>
      <c r="AT243" s="260"/>
      <c r="AU243" s="260"/>
      <c r="AV243" s="260"/>
      <c r="AW243" s="260"/>
      <c r="AX243" s="260"/>
      <c r="AY243" s="260"/>
      <c r="AZ243" s="260"/>
      <c r="BA243" s="260"/>
      <c r="BB243" s="260"/>
      <c r="BC243" s="260"/>
      <c r="BD243" s="260"/>
      <c r="BE243" s="260"/>
      <c r="BF243" s="260"/>
      <c r="BG243" s="210"/>
      <c r="BH243" s="210"/>
      <c r="BI243" s="210"/>
    </row>
    <row r="244" spans="1:61" x14ac:dyDescent="0.25">
      <c r="A244" s="171" t="s">
        <v>91</v>
      </c>
      <c r="B244" s="164"/>
      <c r="C244" s="299" t="s">
        <v>628</v>
      </c>
      <c r="D244" s="166"/>
      <c r="E244" s="168"/>
      <c r="F244" s="167"/>
      <c r="G244" s="168"/>
      <c r="AO244" s="260"/>
      <c r="AP244" s="260"/>
      <c r="AQ244" s="260"/>
      <c r="AR244" s="260"/>
      <c r="AS244" s="260"/>
      <c r="AT244" s="260"/>
      <c r="AU244" s="260"/>
      <c r="AV244" s="260"/>
      <c r="AW244" s="260"/>
      <c r="AX244" s="260"/>
      <c r="AY244" s="260"/>
      <c r="AZ244" s="260"/>
      <c r="BA244" s="260"/>
      <c r="BB244" s="260"/>
      <c r="BC244" s="260"/>
      <c r="BD244" s="260"/>
      <c r="BE244" s="260"/>
      <c r="BF244" s="260"/>
      <c r="BG244" s="210"/>
      <c r="BH244" s="210"/>
      <c r="BI244" s="210"/>
    </row>
    <row r="245" spans="1:61" x14ac:dyDescent="0.25">
      <c r="A245" s="171" t="s">
        <v>91</v>
      </c>
      <c r="B245" s="164"/>
      <c r="C245" s="299" t="s">
        <v>628</v>
      </c>
      <c r="D245" s="166"/>
      <c r="E245" s="168"/>
      <c r="F245" s="167"/>
      <c r="G245" s="168"/>
      <c r="AO245" s="260"/>
      <c r="AP245" s="260"/>
      <c r="AQ245" s="260"/>
      <c r="AR245" s="260"/>
      <c r="AS245" s="260"/>
      <c r="AT245" s="260"/>
      <c r="AU245" s="260"/>
      <c r="AV245" s="260"/>
      <c r="AW245" s="260"/>
      <c r="AX245" s="260"/>
      <c r="AY245" s="260"/>
      <c r="AZ245" s="260"/>
      <c r="BA245" s="260"/>
      <c r="BB245" s="260"/>
      <c r="BC245" s="260"/>
      <c r="BD245" s="260"/>
      <c r="BE245" s="260"/>
      <c r="BF245" s="260"/>
      <c r="BG245" s="210"/>
      <c r="BH245" s="210"/>
      <c r="BI245" s="210"/>
    </row>
    <row r="246" spans="1:61" x14ac:dyDescent="0.25">
      <c r="A246" s="171" t="s">
        <v>91</v>
      </c>
      <c r="B246" s="164"/>
      <c r="C246" s="299" t="s">
        <v>628</v>
      </c>
      <c r="D246" s="166"/>
      <c r="E246" s="168"/>
      <c r="F246" s="167"/>
      <c r="G246" s="168"/>
      <c r="AO246" s="260"/>
      <c r="AP246" s="260"/>
      <c r="AQ246" s="260"/>
      <c r="AR246" s="260"/>
      <c r="AS246" s="260"/>
      <c r="AT246" s="260"/>
      <c r="AU246" s="260"/>
      <c r="AV246" s="260"/>
      <c r="AW246" s="260"/>
      <c r="AX246" s="260"/>
      <c r="AY246" s="260"/>
      <c r="AZ246" s="260"/>
      <c r="BA246" s="260"/>
      <c r="BB246" s="260"/>
      <c r="BC246" s="260"/>
      <c r="BD246" s="260"/>
      <c r="BE246" s="260"/>
      <c r="BF246" s="260"/>
      <c r="BG246" s="210"/>
      <c r="BH246" s="210"/>
      <c r="BI246" s="210"/>
    </row>
    <row r="247" spans="1:61" x14ac:dyDescent="0.25">
      <c r="A247" s="171" t="s">
        <v>91</v>
      </c>
      <c r="B247" s="164"/>
      <c r="C247" s="299" t="s">
        <v>628</v>
      </c>
      <c r="D247" s="166"/>
      <c r="E247" s="168"/>
      <c r="F247" s="167"/>
      <c r="G247" s="168"/>
      <c r="AO247" s="260"/>
      <c r="AP247" s="260"/>
      <c r="AQ247" s="260"/>
      <c r="AR247" s="260"/>
      <c r="AS247" s="260"/>
      <c r="AT247" s="260"/>
      <c r="AU247" s="260"/>
      <c r="AV247" s="260"/>
      <c r="AW247" s="260"/>
      <c r="AX247" s="260"/>
      <c r="AY247" s="260"/>
      <c r="AZ247" s="260"/>
      <c r="BA247" s="260"/>
      <c r="BB247" s="260"/>
      <c r="BC247" s="260"/>
      <c r="BD247" s="260"/>
      <c r="BE247" s="260"/>
      <c r="BF247" s="260"/>
      <c r="BG247" s="210"/>
      <c r="BH247" s="210"/>
      <c r="BI247" s="210"/>
    </row>
    <row r="248" spans="1:61" x14ac:dyDescent="0.25">
      <c r="A248" s="171" t="s">
        <v>91</v>
      </c>
      <c r="B248" s="164"/>
      <c r="C248" s="299" t="s">
        <v>628</v>
      </c>
      <c r="D248" s="166"/>
      <c r="E248" s="168"/>
      <c r="F248" s="167"/>
      <c r="G248" s="168"/>
      <c r="AO248" s="260"/>
      <c r="AP248" s="260"/>
      <c r="AQ248" s="260"/>
      <c r="AR248" s="260"/>
      <c r="AS248" s="260"/>
      <c r="AT248" s="260"/>
      <c r="AU248" s="260"/>
      <c r="AV248" s="260"/>
      <c r="AW248" s="260"/>
      <c r="AX248" s="260"/>
      <c r="AY248" s="260"/>
      <c r="AZ248" s="260"/>
      <c r="BA248" s="260"/>
      <c r="BB248" s="260"/>
      <c r="BC248" s="260"/>
      <c r="BD248" s="260"/>
      <c r="BE248" s="260"/>
      <c r="BF248" s="260"/>
      <c r="BG248" s="210"/>
      <c r="BH248" s="210"/>
      <c r="BI248" s="210"/>
    </row>
    <row r="249" spans="1:61" x14ac:dyDescent="0.25">
      <c r="A249" s="171" t="s">
        <v>91</v>
      </c>
      <c r="B249" s="164"/>
      <c r="C249" s="299" t="s">
        <v>628</v>
      </c>
      <c r="D249" s="166"/>
      <c r="E249" s="168"/>
      <c r="F249" s="167"/>
      <c r="G249" s="168"/>
      <c r="AO249" s="260"/>
      <c r="AP249" s="260"/>
      <c r="AQ249" s="260"/>
      <c r="AR249" s="260"/>
      <c r="AS249" s="260"/>
      <c r="AT249" s="260"/>
      <c r="AU249" s="260"/>
      <c r="AV249" s="260"/>
      <c r="AW249" s="260"/>
      <c r="AX249" s="260"/>
      <c r="AY249" s="260"/>
      <c r="AZ249" s="260"/>
      <c r="BA249" s="260"/>
      <c r="BB249" s="260"/>
      <c r="BC249" s="260"/>
      <c r="BD249" s="260"/>
      <c r="BE249" s="260"/>
      <c r="BF249" s="260"/>
      <c r="BG249" s="210"/>
      <c r="BH249" s="210"/>
      <c r="BI249" s="210"/>
    </row>
    <row r="250" spans="1:61" x14ac:dyDescent="0.25">
      <c r="A250" s="171" t="s">
        <v>91</v>
      </c>
      <c r="B250" s="164"/>
      <c r="C250" s="299" t="s">
        <v>628</v>
      </c>
      <c r="D250" s="166"/>
      <c r="E250" s="168"/>
      <c r="F250" s="167"/>
      <c r="G250" s="168"/>
      <c r="AO250" s="260"/>
      <c r="AP250" s="260"/>
      <c r="AQ250" s="260"/>
      <c r="AR250" s="260"/>
      <c r="AS250" s="260"/>
      <c r="AT250" s="260"/>
      <c r="AU250" s="260"/>
      <c r="AV250" s="260"/>
      <c r="AW250" s="260"/>
      <c r="AX250" s="260"/>
      <c r="AY250" s="260"/>
      <c r="AZ250" s="260"/>
      <c r="BA250" s="260"/>
      <c r="BB250" s="260"/>
      <c r="BC250" s="260"/>
      <c r="BD250" s="260"/>
      <c r="BE250" s="260"/>
      <c r="BF250" s="260"/>
      <c r="BG250" s="210"/>
      <c r="BH250" s="210"/>
      <c r="BI250" s="210"/>
    </row>
    <row r="251" spans="1:61" x14ac:dyDescent="0.25">
      <c r="A251" s="171" t="s">
        <v>91</v>
      </c>
      <c r="B251" s="164"/>
      <c r="C251" s="299" t="s">
        <v>628</v>
      </c>
      <c r="D251" s="166"/>
      <c r="E251" s="168"/>
      <c r="F251" s="167"/>
      <c r="G251" s="168"/>
      <c r="AO251" s="260"/>
      <c r="AP251" s="260"/>
      <c r="AQ251" s="260"/>
      <c r="AR251" s="260"/>
      <c r="AS251" s="260"/>
      <c r="AT251" s="260"/>
      <c r="AU251" s="260"/>
      <c r="AV251" s="260"/>
      <c r="AW251" s="260"/>
      <c r="AX251" s="260"/>
      <c r="AY251" s="260"/>
      <c r="AZ251" s="260"/>
      <c r="BA251" s="260"/>
      <c r="BB251" s="260"/>
      <c r="BC251" s="260"/>
      <c r="BD251" s="260"/>
      <c r="BE251" s="260"/>
      <c r="BF251" s="260"/>
      <c r="BG251" s="210"/>
      <c r="BH251" s="210"/>
      <c r="BI251" s="210"/>
    </row>
    <row r="252" spans="1:61" x14ac:dyDescent="0.25">
      <c r="A252" s="171" t="s">
        <v>91</v>
      </c>
      <c r="B252" s="164"/>
      <c r="C252" s="299" t="s">
        <v>628</v>
      </c>
      <c r="D252" s="166"/>
      <c r="E252" s="168"/>
      <c r="F252" s="167"/>
      <c r="G252" s="168"/>
      <c r="AO252" s="260"/>
      <c r="AP252" s="260"/>
      <c r="AQ252" s="260"/>
      <c r="AR252" s="260"/>
      <c r="AS252" s="260"/>
      <c r="AT252" s="260"/>
      <c r="AU252" s="260"/>
      <c r="AV252" s="260"/>
      <c r="AW252" s="260"/>
      <c r="AX252" s="260"/>
      <c r="AY252" s="260"/>
      <c r="AZ252" s="260"/>
      <c r="BA252" s="260"/>
      <c r="BB252" s="260"/>
      <c r="BC252" s="260"/>
      <c r="BD252" s="260"/>
      <c r="BE252" s="260"/>
      <c r="BF252" s="260"/>
      <c r="BG252" s="210"/>
      <c r="BH252" s="210"/>
      <c r="BI252" s="210"/>
    </row>
    <row r="253" spans="1:61" x14ac:dyDescent="0.25">
      <c r="A253" s="171" t="s">
        <v>91</v>
      </c>
      <c r="B253" s="164"/>
      <c r="C253" s="299" t="s">
        <v>628</v>
      </c>
      <c r="D253" s="166"/>
      <c r="E253" s="168"/>
      <c r="F253" s="167"/>
      <c r="G253" s="168"/>
      <c r="AO253" s="260"/>
      <c r="AP253" s="260"/>
      <c r="AQ253" s="260"/>
      <c r="AR253" s="260"/>
      <c r="AS253" s="260"/>
      <c r="AT253" s="260"/>
      <c r="AU253" s="260"/>
      <c r="AV253" s="260"/>
      <c r="AW253" s="260"/>
      <c r="AX253" s="260"/>
      <c r="AY253" s="260"/>
      <c r="AZ253" s="260"/>
      <c r="BA253" s="260"/>
      <c r="BB253" s="260"/>
      <c r="BC253" s="260"/>
      <c r="BD253" s="260"/>
      <c r="BE253" s="260"/>
      <c r="BF253" s="260"/>
      <c r="BG253" s="210"/>
      <c r="BH253" s="210"/>
      <c r="BI253" s="210"/>
    </row>
    <row r="254" spans="1:61" x14ac:dyDescent="0.25">
      <c r="A254" s="171" t="s">
        <v>91</v>
      </c>
      <c r="B254" s="164"/>
      <c r="C254" s="299" t="s">
        <v>628</v>
      </c>
      <c r="D254" s="166"/>
      <c r="E254" s="168"/>
      <c r="F254" s="167"/>
      <c r="G254" s="168"/>
      <c r="AO254" s="260"/>
      <c r="AP254" s="260"/>
      <c r="AQ254" s="260"/>
      <c r="AR254" s="260"/>
      <c r="AS254" s="260"/>
      <c r="AT254" s="260"/>
      <c r="AU254" s="260"/>
      <c r="AV254" s="260"/>
      <c r="AW254" s="260"/>
      <c r="AX254" s="260"/>
      <c r="AY254" s="260"/>
      <c r="AZ254" s="260"/>
      <c r="BA254" s="260"/>
      <c r="BB254" s="260"/>
      <c r="BC254" s="260"/>
      <c r="BD254" s="260"/>
      <c r="BE254" s="260"/>
      <c r="BF254" s="260"/>
      <c r="BG254" s="210"/>
      <c r="BH254" s="210"/>
      <c r="BI254" s="210"/>
    </row>
    <row r="255" spans="1:61" x14ac:dyDescent="0.25">
      <c r="A255" s="171" t="s">
        <v>91</v>
      </c>
      <c r="B255" s="164"/>
      <c r="C255" s="299" t="s">
        <v>628</v>
      </c>
      <c r="D255" s="166"/>
      <c r="E255" s="168"/>
      <c r="F255" s="167"/>
      <c r="G255" s="168"/>
      <c r="AO255" s="260"/>
      <c r="AP255" s="260"/>
      <c r="AQ255" s="260"/>
      <c r="AR255" s="260"/>
      <c r="AS255" s="260"/>
      <c r="AT255" s="260"/>
      <c r="AU255" s="260"/>
      <c r="AV255" s="260"/>
      <c r="AW255" s="260"/>
      <c r="AX255" s="260"/>
      <c r="AY255" s="260"/>
      <c r="AZ255" s="260"/>
      <c r="BA255" s="260"/>
      <c r="BB255" s="260"/>
      <c r="BC255" s="260"/>
      <c r="BD255" s="260"/>
      <c r="BE255" s="260"/>
      <c r="BF255" s="260"/>
      <c r="BG255" s="210"/>
      <c r="BH255" s="210"/>
      <c r="BI255" s="210"/>
    </row>
    <row r="256" spans="1:61" x14ac:dyDescent="0.25">
      <c r="A256" s="171" t="s">
        <v>91</v>
      </c>
      <c r="B256" s="164"/>
      <c r="C256" s="299" t="s">
        <v>628</v>
      </c>
      <c r="D256" s="166"/>
      <c r="E256" s="168"/>
      <c r="F256" s="167"/>
      <c r="G256" s="168"/>
      <c r="AO256" s="260"/>
      <c r="AP256" s="260"/>
      <c r="AQ256" s="260"/>
      <c r="AR256" s="260"/>
      <c r="AS256" s="260"/>
      <c r="AT256" s="260"/>
      <c r="AU256" s="260"/>
      <c r="AV256" s="260"/>
      <c r="AW256" s="260"/>
      <c r="AX256" s="260"/>
      <c r="AY256" s="260"/>
      <c r="AZ256" s="260"/>
      <c r="BA256" s="260"/>
      <c r="BB256" s="260"/>
      <c r="BC256" s="260"/>
      <c r="BD256" s="260"/>
      <c r="BE256" s="260"/>
      <c r="BF256" s="260"/>
      <c r="BG256" s="210"/>
      <c r="BH256" s="210"/>
      <c r="BI256" s="210"/>
    </row>
    <row r="257" spans="1:61" x14ac:dyDescent="0.25">
      <c r="A257" s="171" t="s">
        <v>91</v>
      </c>
      <c r="B257" s="164"/>
      <c r="C257" s="299" t="s">
        <v>628</v>
      </c>
      <c r="D257" s="166"/>
      <c r="E257" s="168"/>
      <c r="F257" s="167"/>
      <c r="G257" s="168"/>
      <c r="AO257" s="260"/>
      <c r="AP257" s="260"/>
      <c r="AQ257" s="260"/>
      <c r="AR257" s="260"/>
      <c r="AS257" s="260"/>
      <c r="AT257" s="260"/>
      <c r="AU257" s="260"/>
      <c r="AV257" s="260"/>
      <c r="AW257" s="260"/>
      <c r="AX257" s="260"/>
      <c r="AY257" s="260"/>
      <c r="AZ257" s="260"/>
      <c r="BA257" s="260"/>
      <c r="BB257" s="260"/>
      <c r="BC257" s="260"/>
      <c r="BD257" s="260"/>
      <c r="BE257" s="260"/>
      <c r="BF257" s="260"/>
      <c r="BG257" s="210"/>
      <c r="BH257" s="210"/>
      <c r="BI257" s="210"/>
    </row>
    <row r="258" spans="1:61" x14ac:dyDescent="0.25">
      <c r="A258" s="171" t="s">
        <v>91</v>
      </c>
      <c r="B258" s="164"/>
      <c r="C258" s="299" t="s">
        <v>628</v>
      </c>
      <c r="D258" s="166"/>
      <c r="E258" s="168"/>
      <c r="F258" s="167"/>
      <c r="G258" s="168"/>
      <c r="AO258" s="260"/>
      <c r="AP258" s="260"/>
      <c r="AQ258" s="260"/>
      <c r="AR258" s="260"/>
      <c r="AS258" s="260"/>
      <c r="AT258" s="260"/>
      <c r="AU258" s="260"/>
      <c r="AV258" s="260"/>
      <c r="AW258" s="260"/>
      <c r="AX258" s="260"/>
      <c r="AY258" s="260"/>
      <c r="AZ258" s="260"/>
      <c r="BA258" s="260"/>
      <c r="BB258" s="260"/>
      <c r="BC258" s="260"/>
      <c r="BD258" s="260"/>
      <c r="BE258" s="260"/>
      <c r="BF258" s="260"/>
      <c r="BG258" s="210"/>
      <c r="BH258" s="210"/>
      <c r="BI258" s="210"/>
    </row>
    <row r="259" spans="1:61" x14ac:dyDescent="0.25">
      <c r="A259" s="171" t="s">
        <v>91</v>
      </c>
      <c r="B259" s="164"/>
      <c r="C259" s="299" t="s">
        <v>628</v>
      </c>
      <c r="D259" s="166"/>
      <c r="E259" s="168"/>
      <c r="F259" s="167"/>
      <c r="G259" s="168"/>
      <c r="AO259" s="260"/>
      <c r="AP259" s="260"/>
      <c r="AQ259" s="260"/>
      <c r="AR259" s="260"/>
      <c r="AS259" s="260"/>
      <c r="AT259" s="260"/>
      <c r="AU259" s="260"/>
      <c r="AV259" s="260"/>
      <c r="AW259" s="260"/>
      <c r="AX259" s="260"/>
      <c r="AY259" s="260"/>
      <c r="AZ259" s="260"/>
      <c r="BA259" s="260"/>
      <c r="BB259" s="260"/>
      <c r="BC259" s="260"/>
      <c r="BD259" s="260"/>
      <c r="BE259" s="260"/>
      <c r="BF259" s="260"/>
      <c r="BG259" s="210"/>
      <c r="BH259" s="210"/>
      <c r="BI259" s="210"/>
    </row>
    <row r="260" spans="1:61" x14ac:dyDescent="0.25">
      <c r="A260" s="171" t="s">
        <v>91</v>
      </c>
      <c r="B260" s="164"/>
      <c r="C260" s="299" t="s">
        <v>628</v>
      </c>
      <c r="D260" s="166"/>
      <c r="E260" s="168"/>
      <c r="F260" s="167"/>
      <c r="G260" s="168"/>
      <c r="AO260" s="260"/>
      <c r="AP260" s="260"/>
      <c r="AQ260" s="260"/>
      <c r="AR260" s="260"/>
      <c r="AS260" s="260"/>
      <c r="AT260" s="260"/>
      <c r="AU260" s="260"/>
      <c r="AV260" s="260"/>
      <c r="AW260" s="260"/>
      <c r="AX260" s="260"/>
      <c r="AY260" s="260"/>
      <c r="AZ260" s="260"/>
      <c r="BA260" s="260"/>
      <c r="BB260" s="260"/>
      <c r="BC260" s="260"/>
      <c r="BD260" s="260"/>
      <c r="BE260" s="260"/>
      <c r="BF260" s="260"/>
      <c r="BG260" s="210"/>
      <c r="BH260" s="210"/>
      <c r="BI260" s="210"/>
    </row>
    <row r="261" spans="1:61" x14ac:dyDescent="0.25">
      <c r="A261" s="171" t="s">
        <v>91</v>
      </c>
      <c r="B261" s="164"/>
      <c r="C261" s="299" t="s">
        <v>628</v>
      </c>
      <c r="D261" s="166"/>
      <c r="E261" s="168"/>
      <c r="F261" s="167"/>
      <c r="G261" s="168"/>
      <c r="AO261" s="260"/>
      <c r="AP261" s="260"/>
      <c r="AQ261" s="260"/>
      <c r="AR261" s="260"/>
      <c r="AS261" s="260"/>
      <c r="AT261" s="260"/>
      <c r="AU261" s="260"/>
      <c r="AV261" s="260"/>
      <c r="AW261" s="260"/>
      <c r="AX261" s="260"/>
      <c r="AY261" s="260"/>
      <c r="AZ261" s="260"/>
      <c r="BA261" s="260"/>
      <c r="BB261" s="260"/>
      <c r="BC261" s="260"/>
      <c r="BD261" s="260"/>
      <c r="BE261" s="260"/>
      <c r="BF261" s="260"/>
      <c r="BG261" s="210"/>
      <c r="BH261" s="210"/>
      <c r="BI261" s="210"/>
    </row>
    <row r="262" spans="1:61" x14ac:dyDescent="0.25">
      <c r="A262" s="171" t="s">
        <v>91</v>
      </c>
      <c r="B262" s="164"/>
      <c r="C262" s="299" t="s">
        <v>628</v>
      </c>
      <c r="D262" s="166"/>
      <c r="E262" s="168"/>
      <c r="F262" s="167"/>
      <c r="G262" s="168"/>
      <c r="AO262" s="260"/>
      <c r="AP262" s="260"/>
      <c r="AQ262" s="260"/>
      <c r="AR262" s="260"/>
      <c r="AS262" s="260"/>
      <c r="AT262" s="260"/>
      <c r="AU262" s="260"/>
      <c r="AV262" s="260"/>
      <c r="AW262" s="260"/>
      <c r="AX262" s="260"/>
      <c r="AY262" s="260"/>
      <c r="AZ262" s="260"/>
      <c r="BA262" s="260"/>
      <c r="BB262" s="260"/>
      <c r="BC262" s="260"/>
      <c r="BD262" s="260"/>
      <c r="BE262" s="260"/>
      <c r="BF262" s="260"/>
      <c r="BG262" s="210"/>
      <c r="BH262" s="210"/>
      <c r="BI262" s="210"/>
    </row>
    <row r="263" spans="1:61" x14ac:dyDescent="0.25">
      <c r="A263" s="171" t="s">
        <v>91</v>
      </c>
      <c r="B263" s="164"/>
      <c r="C263" s="299" t="s">
        <v>628</v>
      </c>
      <c r="D263" s="166"/>
      <c r="E263" s="168"/>
      <c r="F263" s="167"/>
      <c r="G263" s="168"/>
      <c r="AO263" s="260"/>
      <c r="AP263" s="260"/>
      <c r="AQ263" s="260"/>
      <c r="AR263" s="260"/>
      <c r="AS263" s="260"/>
      <c r="AT263" s="260"/>
      <c r="AU263" s="260"/>
      <c r="AV263" s="260"/>
      <c r="AW263" s="260"/>
      <c r="AX263" s="260"/>
      <c r="AY263" s="260"/>
      <c r="AZ263" s="260"/>
      <c r="BA263" s="260"/>
      <c r="BB263" s="260"/>
      <c r="BC263" s="260"/>
      <c r="BD263" s="260"/>
      <c r="BE263" s="260"/>
      <c r="BF263" s="260"/>
      <c r="BG263" s="210"/>
      <c r="BH263" s="210"/>
      <c r="BI263" s="210"/>
    </row>
    <row r="264" spans="1:61" x14ac:dyDescent="0.25">
      <c r="A264" s="171" t="s">
        <v>91</v>
      </c>
      <c r="B264" s="164"/>
      <c r="C264" s="299" t="s">
        <v>628</v>
      </c>
      <c r="D264" s="166"/>
      <c r="E264" s="168"/>
      <c r="F264" s="167"/>
      <c r="G264" s="168"/>
      <c r="AO264" s="260"/>
      <c r="AP264" s="260"/>
      <c r="AQ264" s="260"/>
      <c r="AR264" s="260"/>
      <c r="AS264" s="260"/>
      <c r="AT264" s="260"/>
      <c r="AU264" s="260"/>
      <c r="AV264" s="260"/>
      <c r="AW264" s="260"/>
      <c r="AX264" s="260"/>
      <c r="AY264" s="260"/>
      <c r="AZ264" s="260"/>
      <c r="BA264" s="260"/>
      <c r="BB264" s="260"/>
      <c r="BC264" s="260"/>
      <c r="BD264" s="260"/>
      <c r="BE264" s="260"/>
      <c r="BF264" s="260"/>
      <c r="BG264" s="210"/>
      <c r="BH264" s="210"/>
      <c r="BI264" s="210"/>
    </row>
    <row r="265" spans="1:61" x14ac:dyDescent="0.25">
      <c r="A265" s="171" t="s">
        <v>91</v>
      </c>
      <c r="B265" s="164"/>
      <c r="C265" s="299" t="s">
        <v>628</v>
      </c>
      <c r="D265" s="166"/>
      <c r="E265" s="168"/>
      <c r="F265" s="167"/>
      <c r="G265" s="168"/>
      <c r="AO265" s="260"/>
      <c r="AP265" s="260"/>
      <c r="AQ265" s="260"/>
      <c r="AR265" s="260"/>
      <c r="AS265" s="260"/>
      <c r="AT265" s="260"/>
      <c r="AU265" s="260"/>
      <c r="AV265" s="260"/>
      <c r="AW265" s="260"/>
      <c r="AX265" s="260"/>
      <c r="AY265" s="260"/>
      <c r="AZ265" s="260"/>
      <c r="BA265" s="260"/>
      <c r="BB265" s="260"/>
      <c r="BC265" s="260"/>
      <c r="BD265" s="260"/>
      <c r="BE265" s="260"/>
      <c r="BF265" s="260"/>
      <c r="BG265" s="210"/>
      <c r="BH265" s="210"/>
      <c r="BI265" s="210"/>
    </row>
    <row r="266" spans="1:61" x14ac:dyDescent="0.25">
      <c r="A266" s="171" t="s">
        <v>91</v>
      </c>
      <c r="B266" s="164"/>
      <c r="C266" s="299" t="s">
        <v>628</v>
      </c>
      <c r="D266" s="166"/>
      <c r="E266" s="168"/>
      <c r="F266" s="167"/>
      <c r="G266" s="168"/>
      <c r="AO266" s="260"/>
      <c r="AP266" s="260"/>
      <c r="AQ266" s="260"/>
      <c r="AR266" s="260"/>
      <c r="AS266" s="260"/>
      <c r="AT266" s="260"/>
      <c r="AU266" s="260"/>
      <c r="AV266" s="260"/>
      <c r="AW266" s="260"/>
      <c r="AX266" s="260"/>
      <c r="AY266" s="260"/>
      <c r="AZ266" s="260"/>
      <c r="BA266" s="260"/>
      <c r="BB266" s="260"/>
      <c r="BC266" s="260"/>
      <c r="BD266" s="260"/>
      <c r="BE266" s="260"/>
      <c r="BF266" s="260"/>
      <c r="BG266" s="210"/>
      <c r="BH266" s="210"/>
      <c r="BI266" s="210"/>
    </row>
    <row r="267" spans="1:61" x14ac:dyDescent="0.25">
      <c r="A267" s="171" t="s">
        <v>91</v>
      </c>
      <c r="B267" s="164"/>
      <c r="C267" s="299" t="s">
        <v>628</v>
      </c>
      <c r="D267" s="166"/>
      <c r="E267" s="168"/>
      <c r="F267" s="167"/>
      <c r="G267" s="168"/>
      <c r="AO267" s="260"/>
      <c r="AP267" s="260"/>
      <c r="AQ267" s="260"/>
      <c r="AR267" s="260"/>
      <c r="AS267" s="260"/>
      <c r="AT267" s="260"/>
      <c r="AU267" s="260"/>
      <c r="AV267" s="260"/>
      <c r="AW267" s="260"/>
      <c r="AX267" s="260"/>
      <c r="AY267" s="260"/>
      <c r="AZ267" s="260"/>
      <c r="BA267" s="260"/>
      <c r="BB267" s="260"/>
      <c r="BC267" s="260"/>
      <c r="BD267" s="260"/>
      <c r="BE267" s="260"/>
      <c r="BF267" s="260"/>
      <c r="BG267" s="210"/>
      <c r="BH267" s="210"/>
      <c r="BI267" s="210"/>
    </row>
    <row r="268" spans="1:61" x14ac:dyDescent="0.25">
      <c r="A268" s="171" t="s">
        <v>91</v>
      </c>
      <c r="B268" s="164"/>
      <c r="C268" s="299" t="s">
        <v>628</v>
      </c>
      <c r="D268" s="166"/>
      <c r="E268" s="168"/>
      <c r="F268" s="167"/>
      <c r="G268" s="168"/>
      <c r="AO268" s="260"/>
      <c r="AP268" s="260"/>
      <c r="AQ268" s="260"/>
      <c r="AR268" s="260"/>
      <c r="AS268" s="260"/>
      <c r="AT268" s="260"/>
      <c r="AU268" s="260"/>
      <c r="AV268" s="260"/>
      <c r="AW268" s="260"/>
      <c r="AX268" s="260"/>
      <c r="AY268" s="260"/>
      <c r="AZ268" s="260"/>
      <c r="BA268" s="260"/>
      <c r="BB268" s="260"/>
      <c r="BC268" s="260"/>
      <c r="BD268" s="260"/>
      <c r="BE268" s="260"/>
      <c r="BF268" s="260"/>
      <c r="BG268" s="210"/>
      <c r="BH268" s="210"/>
      <c r="BI268" s="210"/>
    </row>
    <row r="269" spans="1:61" x14ac:dyDescent="0.25">
      <c r="A269" s="171" t="s">
        <v>91</v>
      </c>
      <c r="B269" s="164"/>
      <c r="C269" s="299" t="s">
        <v>628</v>
      </c>
      <c r="D269" s="166"/>
      <c r="E269" s="168"/>
      <c r="F269" s="167"/>
      <c r="G269" s="168"/>
      <c r="AO269" s="260"/>
      <c r="AP269" s="260"/>
      <c r="AQ269" s="260"/>
      <c r="AR269" s="260"/>
      <c r="AS269" s="260"/>
      <c r="AT269" s="260"/>
      <c r="AU269" s="260"/>
      <c r="AV269" s="260"/>
      <c r="AW269" s="260"/>
      <c r="AX269" s="260"/>
      <c r="AY269" s="260"/>
      <c r="AZ269" s="260"/>
      <c r="BA269" s="260"/>
      <c r="BB269" s="260"/>
      <c r="BC269" s="260"/>
      <c r="BD269" s="260"/>
      <c r="BE269" s="260"/>
      <c r="BF269" s="260"/>
      <c r="BG269" s="210"/>
      <c r="BH269" s="210"/>
      <c r="BI269" s="210"/>
    </row>
    <row r="270" spans="1:61" x14ac:dyDescent="0.25">
      <c r="A270" s="171" t="s">
        <v>91</v>
      </c>
      <c r="B270" s="164"/>
      <c r="C270" s="299" t="s">
        <v>628</v>
      </c>
      <c r="D270" s="166"/>
      <c r="E270" s="168"/>
      <c r="F270" s="167"/>
      <c r="G270" s="168"/>
      <c r="AO270" s="260"/>
      <c r="AP270" s="260"/>
      <c r="AQ270" s="260"/>
      <c r="AR270" s="260"/>
      <c r="AS270" s="260"/>
      <c r="AT270" s="260"/>
      <c r="AU270" s="260"/>
      <c r="AV270" s="260"/>
      <c r="AW270" s="260"/>
      <c r="AX270" s="260"/>
      <c r="AY270" s="260"/>
      <c r="AZ270" s="260"/>
      <c r="BA270" s="260"/>
      <c r="BB270" s="260"/>
      <c r="BC270" s="260"/>
      <c r="BD270" s="260"/>
      <c r="BE270" s="260"/>
      <c r="BF270" s="260"/>
      <c r="BG270" s="210"/>
      <c r="BH270" s="210"/>
      <c r="BI270" s="210"/>
    </row>
    <row r="271" spans="1:61" x14ac:dyDescent="0.25">
      <c r="A271" s="171" t="s">
        <v>91</v>
      </c>
      <c r="B271" s="164"/>
      <c r="C271" s="299" t="s">
        <v>628</v>
      </c>
      <c r="D271" s="166"/>
      <c r="E271" s="168"/>
      <c r="F271" s="167"/>
      <c r="G271" s="168"/>
      <c r="AO271" s="260"/>
      <c r="AP271" s="260"/>
      <c r="AQ271" s="260"/>
      <c r="AR271" s="260"/>
      <c r="AS271" s="260"/>
      <c r="AT271" s="260"/>
      <c r="AU271" s="260"/>
      <c r="AV271" s="260"/>
      <c r="AW271" s="260"/>
      <c r="AX271" s="260"/>
      <c r="AY271" s="260"/>
      <c r="AZ271" s="260"/>
      <c r="BA271" s="260"/>
      <c r="BB271" s="260"/>
      <c r="BC271" s="260"/>
      <c r="BD271" s="260"/>
      <c r="BE271" s="260"/>
      <c r="BF271" s="260"/>
      <c r="BG271" s="210"/>
      <c r="BH271" s="210"/>
      <c r="BI271" s="210"/>
    </row>
    <row r="272" spans="1:61" x14ac:dyDescent="0.25">
      <c r="A272" s="171" t="s">
        <v>91</v>
      </c>
      <c r="B272" s="164"/>
      <c r="C272" s="299" t="s">
        <v>628</v>
      </c>
      <c r="D272" s="166"/>
      <c r="E272" s="168"/>
      <c r="F272" s="167"/>
      <c r="G272" s="168"/>
      <c r="AO272" s="260"/>
      <c r="AP272" s="260"/>
      <c r="AQ272" s="260"/>
      <c r="AR272" s="260"/>
      <c r="AS272" s="260"/>
      <c r="AT272" s="260"/>
      <c r="AU272" s="260"/>
      <c r="AV272" s="260"/>
      <c r="AW272" s="260"/>
      <c r="AX272" s="260"/>
      <c r="AY272" s="260"/>
      <c r="AZ272" s="260"/>
      <c r="BA272" s="260"/>
      <c r="BB272" s="260"/>
      <c r="BC272" s="260"/>
      <c r="BD272" s="260"/>
      <c r="BE272" s="260"/>
      <c r="BF272" s="260"/>
      <c r="BG272" s="210"/>
      <c r="BH272" s="210"/>
      <c r="BI272" s="210"/>
    </row>
    <row r="273" spans="1:61" x14ac:dyDescent="0.25">
      <c r="A273" s="171" t="s">
        <v>91</v>
      </c>
      <c r="B273" s="164"/>
      <c r="C273" s="299" t="s">
        <v>628</v>
      </c>
      <c r="D273" s="166"/>
      <c r="E273" s="168"/>
      <c r="F273" s="167"/>
      <c r="G273" s="168"/>
      <c r="AO273" s="260"/>
      <c r="AP273" s="260"/>
      <c r="AQ273" s="260"/>
      <c r="AR273" s="260"/>
      <c r="AS273" s="260"/>
      <c r="AT273" s="260"/>
      <c r="AU273" s="260"/>
      <c r="AV273" s="260"/>
      <c r="AW273" s="260"/>
      <c r="AX273" s="260"/>
      <c r="AY273" s="260"/>
      <c r="AZ273" s="260"/>
      <c r="BA273" s="260"/>
      <c r="BB273" s="260"/>
      <c r="BC273" s="260"/>
      <c r="BD273" s="260"/>
      <c r="BE273" s="260"/>
      <c r="BF273" s="260"/>
      <c r="BG273" s="210"/>
      <c r="BH273" s="210"/>
      <c r="BI273" s="210"/>
    </row>
    <row r="274" spans="1:61" x14ac:dyDescent="0.25">
      <c r="A274" s="171" t="s">
        <v>91</v>
      </c>
      <c r="B274" s="164"/>
      <c r="C274" s="299" t="s">
        <v>628</v>
      </c>
      <c r="D274" s="166"/>
      <c r="E274" s="168"/>
      <c r="F274" s="167"/>
      <c r="G274" s="168"/>
      <c r="AO274" s="260"/>
      <c r="AP274" s="260"/>
      <c r="AQ274" s="260"/>
      <c r="AR274" s="260"/>
      <c r="AS274" s="260"/>
      <c r="AT274" s="260"/>
      <c r="AU274" s="260"/>
      <c r="AV274" s="260"/>
      <c r="AW274" s="260"/>
      <c r="AX274" s="260"/>
      <c r="AY274" s="260"/>
      <c r="AZ274" s="260"/>
      <c r="BA274" s="260"/>
      <c r="BB274" s="260"/>
      <c r="BC274" s="260"/>
      <c r="BD274" s="260"/>
      <c r="BE274" s="260"/>
      <c r="BF274" s="260"/>
      <c r="BG274" s="210"/>
      <c r="BH274" s="210"/>
      <c r="BI274" s="210"/>
    </row>
    <row r="275" spans="1:61" x14ac:dyDescent="0.25">
      <c r="A275" s="171" t="s">
        <v>91</v>
      </c>
      <c r="B275" s="164"/>
      <c r="C275" s="299" t="s">
        <v>628</v>
      </c>
      <c r="D275" s="166"/>
      <c r="E275" s="168"/>
      <c r="F275" s="167"/>
      <c r="G275" s="168"/>
      <c r="AO275" s="260"/>
      <c r="AP275" s="260"/>
      <c r="AQ275" s="260"/>
      <c r="AR275" s="260"/>
      <c r="AS275" s="260"/>
      <c r="AT275" s="260"/>
      <c r="AU275" s="260"/>
      <c r="AV275" s="260"/>
      <c r="AW275" s="260"/>
      <c r="AX275" s="260"/>
      <c r="AY275" s="260"/>
      <c r="AZ275" s="260"/>
      <c r="BA275" s="260"/>
      <c r="BB275" s="260"/>
      <c r="BC275" s="260"/>
      <c r="BD275" s="260"/>
      <c r="BE275" s="260"/>
      <c r="BF275" s="260"/>
      <c r="BG275" s="210"/>
      <c r="BH275" s="210"/>
      <c r="BI275" s="210"/>
    </row>
    <row r="276" spans="1:61" x14ac:dyDescent="0.25">
      <c r="A276" s="171" t="s">
        <v>91</v>
      </c>
      <c r="B276" s="164"/>
      <c r="C276" s="299" t="s">
        <v>628</v>
      </c>
      <c r="D276" s="166"/>
      <c r="E276" s="168"/>
      <c r="F276" s="167"/>
      <c r="G276" s="168"/>
      <c r="AO276" s="260"/>
      <c r="AP276" s="260"/>
      <c r="AQ276" s="260"/>
      <c r="AR276" s="260"/>
      <c r="AS276" s="260"/>
      <c r="AT276" s="260"/>
      <c r="AU276" s="260"/>
      <c r="AV276" s="260"/>
      <c r="AW276" s="260"/>
      <c r="AX276" s="260"/>
      <c r="AY276" s="260"/>
      <c r="AZ276" s="260"/>
      <c r="BA276" s="260"/>
      <c r="BB276" s="260"/>
      <c r="BC276" s="260"/>
      <c r="BD276" s="260"/>
      <c r="BE276" s="260"/>
      <c r="BF276" s="260"/>
      <c r="BG276" s="210"/>
      <c r="BH276" s="210"/>
      <c r="BI276" s="210"/>
    </row>
    <row r="277" spans="1:61" x14ac:dyDescent="0.25">
      <c r="A277" s="171" t="s">
        <v>91</v>
      </c>
      <c r="B277" s="164"/>
      <c r="C277" s="299" t="s">
        <v>628</v>
      </c>
      <c r="D277" s="166"/>
      <c r="E277" s="168"/>
      <c r="F277" s="167"/>
      <c r="G277" s="168"/>
      <c r="AO277" s="260"/>
      <c r="AP277" s="260"/>
      <c r="AQ277" s="260"/>
      <c r="AR277" s="260"/>
      <c r="AS277" s="260"/>
      <c r="AT277" s="260"/>
      <c r="AU277" s="260"/>
      <c r="AV277" s="260"/>
      <c r="AW277" s="260"/>
      <c r="AX277" s="260"/>
      <c r="AY277" s="260"/>
      <c r="AZ277" s="260"/>
      <c r="BA277" s="260"/>
      <c r="BB277" s="260"/>
      <c r="BC277" s="260"/>
      <c r="BD277" s="260"/>
      <c r="BE277" s="260"/>
      <c r="BF277" s="260"/>
      <c r="BG277" s="210"/>
      <c r="BH277" s="210"/>
      <c r="BI277" s="210"/>
    </row>
    <row r="278" spans="1:61" x14ac:dyDescent="0.25">
      <c r="A278" s="171" t="s">
        <v>91</v>
      </c>
      <c r="B278" s="164"/>
      <c r="C278" s="299" t="s">
        <v>628</v>
      </c>
      <c r="D278" s="166"/>
      <c r="E278" s="168"/>
      <c r="F278" s="167"/>
      <c r="G278" s="168"/>
      <c r="AO278" s="260"/>
      <c r="AP278" s="260"/>
      <c r="AQ278" s="260"/>
      <c r="AR278" s="260"/>
      <c r="AS278" s="260"/>
      <c r="AT278" s="260"/>
      <c r="AU278" s="260"/>
      <c r="AV278" s="260"/>
      <c r="AW278" s="260"/>
      <c r="AX278" s="260"/>
      <c r="AY278" s="260"/>
      <c r="AZ278" s="260"/>
      <c r="BA278" s="260"/>
      <c r="BB278" s="260"/>
      <c r="BC278" s="260"/>
      <c r="BD278" s="260"/>
      <c r="BE278" s="260"/>
      <c r="BF278" s="260"/>
      <c r="BG278" s="210"/>
      <c r="BH278" s="210"/>
      <c r="BI278" s="210"/>
    </row>
    <row r="279" spans="1:61" x14ac:dyDescent="0.25">
      <c r="A279" s="171" t="s">
        <v>91</v>
      </c>
      <c r="B279" s="164"/>
      <c r="C279" s="299" t="s">
        <v>628</v>
      </c>
      <c r="D279" s="166"/>
      <c r="E279" s="168"/>
      <c r="F279" s="167"/>
      <c r="G279" s="168"/>
      <c r="AO279" s="260"/>
      <c r="AP279" s="260"/>
      <c r="AQ279" s="260"/>
      <c r="AR279" s="260"/>
      <c r="AS279" s="260"/>
      <c r="AT279" s="260"/>
      <c r="AU279" s="260"/>
      <c r="AV279" s="260"/>
      <c r="AW279" s="260"/>
      <c r="AX279" s="260"/>
      <c r="AY279" s="260"/>
      <c r="AZ279" s="260"/>
      <c r="BA279" s="260"/>
      <c r="BB279" s="260"/>
      <c r="BC279" s="260"/>
      <c r="BD279" s="260"/>
      <c r="BE279" s="260"/>
      <c r="BF279" s="260"/>
      <c r="BG279" s="210"/>
      <c r="BH279" s="210"/>
      <c r="BI279" s="210"/>
    </row>
    <row r="280" spans="1:61" x14ac:dyDescent="0.25">
      <c r="A280" s="171" t="s">
        <v>91</v>
      </c>
      <c r="B280" s="164"/>
      <c r="C280" s="299" t="s">
        <v>628</v>
      </c>
      <c r="D280" s="166"/>
      <c r="E280" s="168"/>
      <c r="F280" s="167"/>
      <c r="G280" s="168"/>
      <c r="AO280" s="260"/>
      <c r="AP280" s="260"/>
      <c r="AQ280" s="260"/>
      <c r="AR280" s="260"/>
      <c r="AS280" s="260"/>
      <c r="AT280" s="260"/>
      <c r="AU280" s="260"/>
      <c r="AV280" s="260"/>
      <c r="AW280" s="260"/>
      <c r="AX280" s="260"/>
      <c r="AY280" s="260"/>
      <c r="AZ280" s="260"/>
      <c r="BA280" s="260"/>
      <c r="BB280" s="260"/>
      <c r="BC280" s="260"/>
      <c r="BD280" s="260"/>
      <c r="BE280" s="260"/>
      <c r="BF280" s="260"/>
      <c r="BG280" s="210"/>
      <c r="BH280" s="210"/>
      <c r="BI280" s="210"/>
    </row>
    <row r="281" spans="1:61" x14ac:dyDescent="0.25">
      <c r="A281" s="171" t="s">
        <v>91</v>
      </c>
      <c r="B281" s="164"/>
      <c r="C281" s="299" t="s">
        <v>628</v>
      </c>
      <c r="D281" s="166"/>
      <c r="E281" s="168"/>
      <c r="F281" s="167"/>
      <c r="G281" s="168"/>
      <c r="AO281" s="260"/>
      <c r="AP281" s="260"/>
      <c r="AQ281" s="260"/>
      <c r="AR281" s="260"/>
      <c r="AS281" s="260"/>
      <c r="AT281" s="260"/>
      <c r="AU281" s="260"/>
      <c r="AV281" s="260"/>
      <c r="AW281" s="260"/>
      <c r="AX281" s="260"/>
      <c r="AY281" s="260"/>
      <c r="AZ281" s="260"/>
      <c r="BA281" s="260"/>
      <c r="BB281" s="260"/>
      <c r="BC281" s="260"/>
      <c r="BD281" s="260"/>
      <c r="BE281" s="260"/>
      <c r="BF281" s="260"/>
      <c r="BG281" s="210"/>
      <c r="BH281" s="210"/>
      <c r="BI281" s="210"/>
    </row>
    <row r="282" spans="1:61" x14ac:dyDescent="0.25">
      <c r="A282" s="171" t="s">
        <v>91</v>
      </c>
      <c r="B282" s="164"/>
      <c r="C282" s="299" t="s">
        <v>628</v>
      </c>
      <c r="D282" s="166"/>
      <c r="E282" s="168"/>
      <c r="F282" s="167"/>
      <c r="G282" s="168"/>
      <c r="AO282" s="260"/>
      <c r="AP282" s="260"/>
      <c r="AQ282" s="260"/>
      <c r="AR282" s="260"/>
      <c r="AS282" s="260"/>
      <c r="AT282" s="260"/>
      <c r="AU282" s="260"/>
      <c r="AV282" s="260"/>
      <c r="AW282" s="260"/>
      <c r="AX282" s="260"/>
      <c r="AY282" s="260"/>
      <c r="AZ282" s="260"/>
      <c r="BA282" s="260"/>
      <c r="BB282" s="260"/>
      <c r="BC282" s="260"/>
      <c r="BD282" s="260"/>
      <c r="BE282" s="260"/>
      <c r="BF282" s="260"/>
      <c r="BG282" s="210"/>
      <c r="BH282" s="210"/>
      <c r="BI282" s="210"/>
    </row>
    <row r="283" spans="1:61" x14ac:dyDescent="0.25">
      <c r="A283" s="171" t="s">
        <v>91</v>
      </c>
      <c r="B283" s="164"/>
      <c r="C283" s="299" t="s">
        <v>628</v>
      </c>
      <c r="D283" s="166"/>
      <c r="E283" s="168"/>
      <c r="F283" s="167"/>
      <c r="G283" s="168"/>
      <c r="AO283" s="260"/>
      <c r="AP283" s="260"/>
      <c r="AQ283" s="260"/>
      <c r="AR283" s="260"/>
      <c r="AS283" s="260"/>
      <c r="AT283" s="260"/>
      <c r="AU283" s="260"/>
      <c r="AV283" s="260"/>
      <c r="AW283" s="260"/>
      <c r="AX283" s="260"/>
      <c r="AY283" s="260"/>
      <c r="AZ283" s="260"/>
      <c r="BA283" s="260"/>
      <c r="BB283" s="260"/>
      <c r="BC283" s="260"/>
      <c r="BD283" s="260"/>
      <c r="BE283" s="260"/>
      <c r="BF283" s="260"/>
      <c r="BG283" s="210"/>
      <c r="BH283" s="210"/>
      <c r="BI283" s="210"/>
    </row>
    <row r="284" spans="1:61" x14ac:dyDescent="0.25">
      <c r="A284" s="171" t="s">
        <v>91</v>
      </c>
      <c r="B284" s="164"/>
      <c r="C284" s="299" t="s">
        <v>628</v>
      </c>
      <c r="D284" s="166"/>
      <c r="E284" s="168"/>
      <c r="F284" s="167"/>
      <c r="G284" s="168"/>
      <c r="AO284" s="260"/>
      <c r="AP284" s="260"/>
      <c r="AQ284" s="260"/>
      <c r="AR284" s="260"/>
      <c r="AS284" s="260"/>
      <c r="AT284" s="260"/>
      <c r="AU284" s="260"/>
      <c r="AV284" s="260"/>
      <c r="AW284" s="260"/>
      <c r="AX284" s="260"/>
      <c r="AY284" s="260"/>
      <c r="AZ284" s="260"/>
      <c r="BA284" s="260"/>
      <c r="BB284" s="260"/>
      <c r="BC284" s="260"/>
      <c r="BD284" s="260"/>
      <c r="BE284" s="260"/>
      <c r="BF284" s="260"/>
      <c r="BG284" s="210"/>
      <c r="BH284" s="210"/>
      <c r="BI284" s="210"/>
    </row>
    <row r="285" spans="1:61" x14ac:dyDescent="0.25">
      <c r="A285" s="171" t="s">
        <v>91</v>
      </c>
      <c r="B285" s="164"/>
      <c r="C285" s="299" t="s">
        <v>628</v>
      </c>
      <c r="D285" s="166"/>
      <c r="E285" s="168"/>
      <c r="F285" s="167"/>
      <c r="G285" s="168"/>
      <c r="AO285" s="260"/>
      <c r="AP285" s="260"/>
      <c r="AQ285" s="260"/>
      <c r="AR285" s="260"/>
      <c r="AS285" s="260"/>
      <c r="AT285" s="260"/>
      <c r="AU285" s="260"/>
      <c r="AV285" s="260"/>
      <c r="AW285" s="260"/>
      <c r="AX285" s="260"/>
      <c r="AY285" s="260"/>
      <c r="AZ285" s="260"/>
      <c r="BA285" s="260"/>
      <c r="BB285" s="260"/>
      <c r="BC285" s="260"/>
      <c r="BD285" s="260"/>
      <c r="BE285" s="260"/>
      <c r="BF285" s="260"/>
      <c r="BG285" s="210"/>
      <c r="BH285" s="210"/>
      <c r="BI285" s="210"/>
    </row>
    <row r="286" spans="1:61" x14ac:dyDescent="0.25">
      <c r="A286" s="171" t="s">
        <v>91</v>
      </c>
      <c r="B286" s="164"/>
      <c r="C286" s="299" t="s">
        <v>628</v>
      </c>
      <c r="D286" s="166"/>
      <c r="E286" s="168"/>
      <c r="F286" s="167"/>
      <c r="G286" s="168"/>
      <c r="AO286" s="260"/>
      <c r="AP286" s="260"/>
      <c r="AQ286" s="260"/>
      <c r="AR286" s="260"/>
      <c r="AS286" s="260"/>
      <c r="AT286" s="260"/>
      <c r="AU286" s="260"/>
      <c r="AV286" s="260"/>
      <c r="AW286" s="260"/>
      <c r="AX286" s="260"/>
      <c r="AY286" s="260"/>
      <c r="AZ286" s="260"/>
      <c r="BA286" s="260"/>
      <c r="BB286" s="260"/>
      <c r="BC286" s="260"/>
      <c r="BD286" s="260"/>
      <c r="BE286" s="260"/>
      <c r="BF286" s="260"/>
      <c r="BG286" s="210"/>
      <c r="BH286" s="210"/>
      <c r="BI286" s="210"/>
    </row>
    <row r="287" spans="1:61" x14ac:dyDescent="0.25">
      <c r="A287" s="171" t="s">
        <v>91</v>
      </c>
      <c r="B287" s="164"/>
      <c r="C287" s="299" t="s">
        <v>628</v>
      </c>
      <c r="D287" s="166"/>
      <c r="E287" s="168"/>
      <c r="F287" s="167"/>
      <c r="G287" s="168"/>
      <c r="AO287" s="260"/>
      <c r="AP287" s="260"/>
      <c r="AQ287" s="260"/>
      <c r="AR287" s="260"/>
      <c r="AS287" s="260"/>
      <c r="AT287" s="260"/>
      <c r="AU287" s="260"/>
      <c r="AV287" s="260"/>
      <c r="AW287" s="260"/>
      <c r="AX287" s="260"/>
      <c r="AY287" s="260"/>
      <c r="AZ287" s="260"/>
      <c r="BA287" s="260"/>
      <c r="BB287" s="260"/>
      <c r="BC287" s="260"/>
      <c r="BD287" s="260"/>
      <c r="BE287" s="260"/>
      <c r="BF287" s="260"/>
      <c r="BG287" s="210"/>
      <c r="BH287" s="210"/>
      <c r="BI287" s="210"/>
    </row>
    <row r="288" spans="1:61" x14ac:dyDescent="0.25">
      <c r="A288" s="171" t="s">
        <v>91</v>
      </c>
      <c r="B288" s="164"/>
      <c r="C288" s="299" t="s">
        <v>628</v>
      </c>
      <c r="D288" s="166"/>
      <c r="E288" s="168"/>
      <c r="F288" s="167"/>
      <c r="G288" s="168"/>
      <c r="AO288" s="260"/>
      <c r="AP288" s="260"/>
      <c r="AQ288" s="260"/>
      <c r="AR288" s="260"/>
      <c r="AS288" s="260"/>
      <c r="AT288" s="260"/>
      <c r="AU288" s="260"/>
      <c r="AV288" s="260"/>
      <c r="AW288" s="260"/>
      <c r="AX288" s="260"/>
      <c r="AY288" s="260"/>
      <c r="AZ288" s="260"/>
      <c r="BA288" s="260"/>
      <c r="BB288" s="260"/>
      <c r="BC288" s="260"/>
      <c r="BD288" s="260"/>
      <c r="BE288" s="260"/>
      <c r="BF288" s="260"/>
      <c r="BG288" s="210"/>
      <c r="BH288" s="210"/>
      <c r="BI288" s="210"/>
    </row>
    <row r="289" spans="1:61" x14ac:dyDescent="0.25">
      <c r="A289" s="171" t="s">
        <v>91</v>
      </c>
      <c r="B289" s="164"/>
      <c r="C289" s="299" t="s">
        <v>628</v>
      </c>
      <c r="D289" s="166"/>
      <c r="E289" s="168"/>
      <c r="F289" s="167"/>
      <c r="G289" s="168"/>
      <c r="AO289" s="260"/>
      <c r="AP289" s="260"/>
      <c r="AQ289" s="260"/>
      <c r="AR289" s="260"/>
      <c r="AS289" s="260"/>
      <c r="AT289" s="260"/>
      <c r="AU289" s="260"/>
      <c r="AV289" s="260"/>
      <c r="AW289" s="260"/>
      <c r="AX289" s="260"/>
      <c r="AY289" s="260"/>
      <c r="AZ289" s="260"/>
      <c r="BA289" s="260"/>
      <c r="BB289" s="260"/>
      <c r="BC289" s="260"/>
      <c r="BD289" s="260"/>
      <c r="BE289" s="260"/>
      <c r="BF289" s="260"/>
      <c r="BG289" s="210"/>
      <c r="BH289" s="210"/>
      <c r="BI289" s="210"/>
    </row>
    <row r="290" spans="1:61" x14ac:dyDescent="0.25">
      <c r="A290" s="171" t="s">
        <v>91</v>
      </c>
      <c r="B290" s="164"/>
      <c r="C290" s="299" t="s">
        <v>628</v>
      </c>
      <c r="D290" s="166"/>
      <c r="E290" s="168"/>
      <c r="F290" s="167"/>
      <c r="G290" s="168"/>
      <c r="AO290" s="260"/>
      <c r="AP290" s="260"/>
      <c r="AQ290" s="260"/>
      <c r="AR290" s="260"/>
      <c r="AS290" s="260"/>
      <c r="AT290" s="260"/>
      <c r="AU290" s="260"/>
      <c r="AV290" s="260"/>
      <c r="AW290" s="260"/>
      <c r="AX290" s="260"/>
      <c r="AY290" s="260"/>
      <c r="AZ290" s="260"/>
      <c r="BA290" s="260"/>
      <c r="BB290" s="260"/>
      <c r="BC290" s="260"/>
      <c r="BD290" s="260"/>
      <c r="BE290" s="260"/>
      <c r="BF290" s="260"/>
      <c r="BG290" s="210"/>
      <c r="BH290" s="210"/>
      <c r="BI290" s="210"/>
    </row>
    <row r="291" spans="1:61" x14ac:dyDescent="0.25">
      <c r="A291" s="171" t="s">
        <v>91</v>
      </c>
      <c r="B291" s="164"/>
      <c r="C291" s="299" t="s">
        <v>628</v>
      </c>
      <c r="D291" s="166"/>
      <c r="E291" s="168"/>
      <c r="F291" s="167"/>
      <c r="G291" s="168"/>
      <c r="AO291" s="260"/>
      <c r="AP291" s="260"/>
      <c r="AQ291" s="260"/>
      <c r="AR291" s="260"/>
      <c r="AS291" s="260"/>
      <c r="AT291" s="260"/>
      <c r="AU291" s="260"/>
      <c r="AV291" s="260"/>
      <c r="AW291" s="260"/>
      <c r="AX291" s="260"/>
      <c r="AY291" s="260"/>
      <c r="AZ291" s="260"/>
      <c r="BA291" s="260"/>
      <c r="BB291" s="260"/>
      <c r="BC291" s="260"/>
      <c r="BD291" s="260"/>
      <c r="BE291" s="260"/>
      <c r="BF291" s="260"/>
      <c r="BG291" s="210"/>
      <c r="BH291" s="210"/>
      <c r="BI291" s="210"/>
    </row>
    <row r="292" spans="1:61" x14ac:dyDescent="0.25">
      <c r="A292" s="171" t="s">
        <v>91</v>
      </c>
      <c r="B292" s="164"/>
      <c r="C292" s="299" t="s">
        <v>628</v>
      </c>
      <c r="D292" s="166"/>
      <c r="E292" s="168"/>
      <c r="F292" s="167"/>
      <c r="G292" s="168"/>
      <c r="AO292" s="260"/>
      <c r="AP292" s="260"/>
      <c r="AQ292" s="260"/>
      <c r="AR292" s="260"/>
      <c r="AS292" s="260"/>
      <c r="AT292" s="260"/>
      <c r="AU292" s="260"/>
      <c r="AV292" s="260"/>
      <c r="AW292" s="260"/>
      <c r="AX292" s="260"/>
      <c r="AY292" s="260"/>
      <c r="AZ292" s="260"/>
      <c r="BA292" s="260"/>
      <c r="BB292" s="260"/>
      <c r="BC292" s="260"/>
      <c r="BD292" s="260"/>
      <c r="BE292" s="260"/>
      <c r="BF292" s="260"/>
      <c r="BG292" s="210"/>
      <c r="BH292" s="210"/>
      <c r="BI292" s="210"/>
    </row>
    <row r="293" spans="1:61" x14ac:dyDescent="0.25">
      <c r="A293" s="171" t="s">
        <v>91</v>
      </c>
      <c r="B293" s="164"/>
      <c r="C293" s="299" t="s">
        <v>628</v>
      </c>
      <c r="D293" s="166"/>
      <c r="E293" s="168"/>
      <c r="F293" s="167"/>
      <c r="G293" s="168"/>
      <c r="AO293" s="260"/>
      <c r="AP293" s="260"/>
      <c r="AQ293" s="260"/>
      <c r="AR293" s="260"/>
      <c r="AS293" s="260"/>
      <c r="AT293" s="260"/>
      <c r="AU293" s="260"/>
      <c r="AV293" s="260"/>
      <c r="AW293" s="260"/>
      <c r="AX293" s="260"/>
      <c r="AY293" s="260"/>
      <c r="AZ293" s="260"/>
      <c r="BA293" s="260"/>
      <c r="BB293" s="260"/>
      <c r="BC293" s="260"/>
      <c r="BD293" s="260"/>
      <c r="BE293" s="260"/>
      <c r="BF293" s="260"/>
      <c r="BG293" s="210"/>
      <c r="BH293" s="210"/>
      <c r="BI293" s="210"/>
    </row>
    <row r="294" spans="1:61" x14ac:dyDescent="0.25">
      <c r="A294" s="171" t="s">
        <v>91</v>
      </c>
      <c r="B294" s="164"/>
      <c r="C294" s="299" t="s">
        <v>628</v>
      </c>
      <c r="D294" s="166"/>
      <c r="E294" s="168"/>
      <c r="F294" s="167"/>
      <c r="G294" s="168"/>
      <c r="AO294" s="260"/>
      <c r="AP294" s="260"/>
      <c r="AQ294" s="260"/>
      <c r="AR294" s="260"/>
      <c r="AS294" s="260"/>
      <c r="AT294" s="260"/>
      <c r="AU294" s="260"/>
      <c r="AV294" s="260"/>
      <c r="AW294" s="260"/>
      <c r="AX294" s="260"/>
      <c r="AY294" s="260"/>
      <c r="AZ294" s="260"/>
      <c r="BA294" s="260"/>
      <c r="BB294" s="260"/>
      <c r="BC294" s="260"/>
      <c r="BD294" s="260"/>
      <c r="BE294" s="260"/>
      <c r="BF294" s="260"/>
      <c r="BG294" s="210"/>
      <c r="BH294" s="210"/>
      <c r="BI294" s="210"/>
    </row>
    <row r="295" spans="1:61" x14ac:dyDescent="0.25">
      <c r="A295" s="171" t="s">
        <v>91</v>
      </c>
      <c r="B295" s="164"/>
      <c r="C295" s="299" t="s">
        <v>628</v>
      </c>
      <c r="D295" s="166"/>
      <c r="E295" s="168"/>
      <c r="F295" s="167"/>
      <c r="G295" s="168"/>
      <c r="AO295" s="260"/>
      <c r="AP295" s="260"/>
      <c r="AQ295" s="260"/>
      <c r="AR295" s="260"/>
      <c r="AS295" s="260"/>
      <c r="AT295" s="260"/>
      <c r="AU295" s="260"/>
      <c r="AV295" s="260"/>
      <c r="AW295" s="260"/>
      <c r="AX295" s="260"/>
      <c r="AY295" s="260"/>
      <c r="AZ295" s="260"/>
      <c r="BA295" s="260"/>
      <c r="BB295" s="260"/>
      <c r="BC295" s="260"/>
      <c r="BD295" s="260"/>
      <c r="BE295" s="260"/>
      <c r="BF295" s="260"/>
      <c r="BG295" s="210"/>
      <c r="BH295" s="210"/>
      <c r="BI295" s="210"/>
    </row>
    <row r="296" spans="1:61" x14ac:dyDescent="0.25">
      <c r="A296" s="171" t="s">
        <v>91</v>
      </c>
      <c r="B296" s="164"/>
      <c r="C296" s="299" t="s">
        <v>628</v>
      </c>
      <c r="D296" s="166"/>
      <c r="E296" s="168"/>
      <c r="F296" s="167"/>
      <c r="G296" s="168"/>
      <c r="AO296" s="260"/>
      <c r="AP296" s="260"/>
      <c r="AQ296" s="260"/>
      <c r="AR296" s="260"/>
      <c r="AS296" s="260"/>
      <c r="AT296" s="260"/>
      <c r="AU296" s="260"/>
      <c r="AV296" s="260"/>
      <c r="AW296" s="260"/>
      <c r="AX296" s="260"/>
      <c r="AY296" s="260"/>
      <c r="AZ296" s="260"/>
      <c r="BA296" s="260"/>
      <c r="BB296" s="260"/>
      <c r="BC296" s="260"/>
      <c r="BD296" s="260"/>
      <c r="BE296" s="260"/>
      <c r="BF296" s="260"/>
      <c r="BG296" s="210"/>
      <c r="BH296" s="210"/>
      <c r="BI296" s="210"/>
    </row>
    <row r="297" spans="1:61" x14ac:dyDescent="0.25">
      <c r="A297" s="171" t="s">
        <v>91</v>
      </c>
      <c r="B297" s="164"/>
      <c r="C297" s="299" t="s">
        <v>628</v>
      </c>
      <c r="D297" s="166"/>
      <c r="E297" s="168"/>
      <c r="F297" s="167"/>
      <c r="G297" s="168"/>
      <c r="AO297" s="260"/>
      <c r="AP297" s="260"/>
      <c r="AQ297" s="260"/>
      <c r="AR297" s="260"/>
      <c r="AS297" s="260"/>
      <c r="AT297" s="260"/>
      <c r="AU297" s="260"/>
      <c r="AV297" s="260"/>
      <c r="AW297" s="260"/>
      <c r="AX297" s="260"/>
      <c r="AY297" s="260"/>
      <c r="AZ297" s="260"/>
      <c r="BA297" s="260"/>
      <c r="BB297" s="260"/>
      <c r="BC297" s="260"/>
      <c r="BD297" s="260"/>
      <c r="BE297" s="260"/>
      <c r="BF297" s="260"/>
      <c r="BG297" s="210"/>
      <c r="BH297" s="210"/>
      <c r="BI297" s="210"/>
    </row>
    <row r="298" spans="1:61" x14ac:dyDescent="0.25">
      <c r="A298" s="171" t="s">
        <v>91</v>
      </c>
      <c r="B298" s="164"/>
      <c r="C298" s="299" t="s">
        <v>628</v>
      </c>
      <c r="D298" s="166"/>
      <c r="E298" s="168"/>
      <c r="F298" s="167"/>
      <c r="G298" s="168"/>
      <c r="AO298" s="260"/>
      <c r="AP298" s="260"/>
      <c r="AQ298" s="260"/>
      <c r="AR298" s="260"/>
      <c r="AS298" s="260"/>
      <c r="AT298" s="260"/>
      <c r="AU298" s="260"/>
      <c r="AV298" s="260"/>
      <c r="AW298" s="260"/>
      <c r="AX298" s="260"/>
      <c r="AY298" s="260"/>
      <c r="AZ298" s="260"/>
      <c r="BA298" s="260"/>
      <c r="BB298" s="260"/>
      <c r="BC298" s="260"/>
      <c r="BD298" s="260"/>
      <c r="BE298" s="260"/>
      <c r="BF298" s="260"/>
      <c r="BG298" s="210"/>
      <c r="BH298" s="210"/>
      <c r="BI298" s="210"/>
    </row>
    <row r="299" spans="1:61" x14ac:dyDescent="0.25">
      <c r="A299" s="171" t="s">
        <v>91</v>
      </c>
      <c r="B299" s="164"/>
      <c r="C299" s="299" t="s">
        <v>628</v>
      </c>
      <c r="D299" s="166"/>
      <c r="E299" s="168"/>
      <c r="F299" s="167"/>
      <c r="G299" s="168"/>
      <c r="AO299" s="260"/>
      <c r="AP299" s="260"/>
      <c r="AQ299" s="260"/>
      <c r="AR299" s="260"/>
      <c r="AS299" s="260"/>
      <c r="AT299" s="260"/>
      <c r="AU299" s="260"/>
      <c r="AV299" s="260"/>
      <c r="AW299" s="260"/>
      <c r="AX299" s="260"/>
      <c r="AY299" s="260"/>
      <c r="AZ299" s="260"/>
      <c r="BA299" s="260"/>
      <c r="BB299" s="260"/>
      <c r="BC299" s="260"/>
      <c r="BD299" s="260"/>
      <c r="BE299" s="260"/>
      <c r="BF299" s="260"/>
      <c r="BG299" s="210"/>
      <c r="BH299" s="210"/>
      <c r="BI299" s="210"/>
    </row>
    <row r="300" spans="1:61" x14ac:dyDescent="0.25">
      <c r="A300" s="171" t="s">
        <v>91</v>
      </c>
      <c r="B300" s="164"/>
      <c r="C300" s="299" t="s">
        <v>628</v>
      </c>
      <c r="D300" s="166"/>
      <c r="E300" s="168"/>
      <c r="F300" s="167"/>
      <c r="G300" s="168"/>
      <c r="AO300" s="260"/>
      <c r="AP300" s="260"/>
      <c r="AQ300" s="260"/>
      <c r="AR300" s="260"/>
      <c r="AS300" s="260"/>
      <c r="AT300" s="260"/>
      <c r="AU300" s="260"/>
      <c r="AV300" s="260"/>
      <c r="AW300" s="260"/>
      <c r="AX300" s="260"/>
      <c r="AY300" s="260"/>
      <c r="AZ300" s="260"/>
      <c r="BA300" s="260"/>
      <c r="BB300" s="260"/>
      <c r="BC300" s="260"/>
      <c r="BD300" s="260"/>
      <c r="BE300" s="260"/>
      <c r="BF300" s="260"/>
      <c r="BG300" s="210"/>
      <c r="BH300" s="210"/>
      <c r="BI300" s="210"/>
    </row>
    <row r="301" spans="1:61" x14ac:dyDescent="0.25">
      <c r="A301" s="171" t="s">
        <v>91</v>
      </c>
      <c r="B301" s="164"/>
      <c r="C301" s="299" t="s">
        <v>628</v>
      </c>
      <c r="D301" s="166"/>
      <c r="E301" s="168"/>
      <c r="F301" s="167"/>
      <c r="G301" s="168"/>
      <c r="AO301" s="260"/>
      <c r="AP301" s="260"/>
      <c r="AQ301" s="260"/>
      <c r="AR301" s="260"/>
      <c r="AS301" s="260"/>
      <c r="AT301" s="260"/>
      <c r="AU301" s="260"/>
      <c r="AV301" s="260"/>
      <c r="AW301" s="260"/>
      <c r="AX301" s="260"/>
      <c r="AY301" s="260"/>
      <c r="AZ301" s="260"/>
      <c r="BA301" s="260"/>
      <c r="BB301" s="260"/>
      <c r="BC301" s="260"/>
      <c r="BD301" s="260"/>
      <c r="BE301" s="260"/>
      <c r="BF301" s="260"/>
      <c r="BG301" s="210"/>
      <c r="BH301" s="210"/>
      <c r="BI301" s="210"/>
    </row>
    <row r="302" spans="1:61" x14ac:dyDescent="0.25">
      <c r="A302" s="171" t="s">
        <v>91</v>
      </c>
      <c r="B302" s="164"/>
      <c r="C302" s="299" t="s">
        <v>628</v>
      </c>
      <c r="D302" s="166"/>
      <c r="E302" s="168"/>
      <c r="F302" s="167"/>
      <c r="G302" s="168"/>
      <c r="AO302" s="260"/>
      <c r="AP302" s="260"/>
      <c r="AQ302" s="260"/>
      <c r="AR302" s="260"/>
      <c r="AS302" s="260"/>
      <c r="AT302" s="260"/>
      <c r="AU302" s="260"/>
      <c r="AV302" s="260"/>
      <c r="AW302" s="260"/>
      <c r="AX302" s="260"/>
      <c r="AY302" s="260"/>
      <c r="AZ302" s="260"/>
      <c r="BA302" s="260"/>
      <c r="BB302" s="260"/>
      <c r="BC302" s="260"/>
      <c r="BD302" s="260"/>
      <c r="BE302" s="260"/>
      <c r="BF302" s="260"/>
      <c r="BG302" s="210"/>
      <c r="BH302" s="210"/>
      <c r="BI302" s="210"/>
    </row>
    <row r="303" spans="1:61" x14ac:dyDescent="0.25">
      <c r="A303" s="171" t="s">
        <v>91</v>
      </c>
      <c r="B303" s="164"/>
      <c r="C303" s="299" t="s">
        <v>628</v>
      </c>
      <c r="D303" s="166"/>
      <c r="E303" s="168"/>
      <c r="F303" s="167"/>
      <c r="G303" s="168"/>
      <c r="AO303" s="260"/>
      <c r="AP303" s="260"/>
      <c r="AQ303" s="260"/>
      <c r="AR303" s="260"/>
      <c r="AS303" s="260"/>
      <c r="AT303" s="260"/>
      <c r="AU303" s="260"/>
      <c r="AV303" s="260"/>
      <c r="AW303" s="260"/>
      <c r="AX303" s="260"/>
      <c r="AY303" s="260"/>
      <c r="AZ303" s="260"/>
      <c r="BA303" s="260"/>
      <c r="BB303" s="260"/>
      <c r="BC303" s="260"/>
      <c r="BD303" s="260"/>
      <c r="BE303" s="260"/>
      <c r="BF303" s="260"/>
      <c r="BG303" s="210"/>
      <c r="BH303" s="210"/>
      <c r="BI303" s="210"/>
    </row>
    <row r="304" spans="1:61" x14ac:dyDescent="0.25">
      <c r="A304" s="171" t="s">
        <v>91</v>
      </c>
      <c r="B304" s="164"/>
      <c r="C304" s="299" t="s">
        <v>628</v>
      </c>
      <c r="D304" s="166"/>
      <c r="E304" s="168"/>
      <c r="F304" s="167"/>
      <c r="G304" s="168"/>
      <c r="AO304" s="260"/>
      <c r="AP304" s="260"/>
      <c r="AQ304" s="260"/>
      <c r="AR304" s="260"/>
      <c r="AS304" s="260"/>
      <c r="AT304" s="260"/>
      <c r="AU304" s="260"/>
      <c r="AV304" s="260"/>
      <c r="AW304" s="260"/>
      <c r="AX304" s="260"/>
      <c r="AY304" s="260"/>
      <c r="AZ304" s="260"/>
      <c r="BA304" s="260"/>
      <c r="BB304" s="260"/>
      <c r="BC304" s="260"/>
      <c r="BD304" s="260"/>
      <c r="BE304" s="260"/>
      <c r="BF304" s="260"/>
      <c r="BG304" s="210"/>
      <c r="BH304" s="210"/>
      <c r="BI304" s="210"/>
    </row>
    <row r="305" spans="1:61" x14ac:dyDescent="0.25">
      <c r="A305" s="171" t="s">
        <v>91</v>
      </c>
      <c r="B305" s="164"/>
      <c r="C305" s="299" t="s">
        <v>628</v>
      </c>
      <c r="D305" s="166"/>
      <c r="E305" s="168"/>
      <c r="F305" s="167"/>
      <c r="G305" s="168"/>
      <c r="AO305" s="260"/>
      <c r="AP305" s="260"/>
      <c r="AQ305" s="260"/>
      <c r="AR305" s="260"/>
      <c r="AS305" s="260"/>
      <c r="AT305" s="260"/>
      <c r="AU305" s="260"/>
      <c r="AV305" s="260"/>
      <c r="AW305" s="260"/>
      <c r="AX305" s="260"/>
      <c r="AY305" s="260"/>
      <c r="AZ305" s="260"/>
      <c r="BA305" s="260"/>
      <c r="BB305" s="260"/>
      <c r="BC305" s="260"/>
      <c r="BD305" s="260"/>
      <c r="BE305" s="260"/>
      <c r="BF305" s="260"/>
      <c r="BG305" s="210"/>
      <c r="BH305" s="210"/>
      <c r="BI305" s="210"/>
    </row>
    <row r="306" spans="1:61" x14ac:dyDescent="0.25">
      <c r="A306" s="171" t="s">
        <v>91</v>
      </c>
      <c r="B306" s="164"/>
      <c r="C306" s="299" t="s">
        <v>628</v>
      </c>
      <c r="D306" s="166"/>
      <c r="E306" s="168"/>
      <c r="F306" s="167"/>
      <c r="G306" s="168"/>
      <c r="AO306" s="260"/>
      <c r="AP306" s="260"/>
      <c r="AQ306" s="260"/>
      <c r="AR306" s="260"/>
      <c r="AS306" s="260"/>
      <c r="AT306" s="260"/>
      <c r="AU306" s="260"/>
      <c r="AV306" s="260"/>
      <c r="AW306" s="260"/>
      <c r="AX306" s="260"/>
      <c r="AY306" s="260"/>
      <c r="AZ306" s="260"/>
      <c r="BA306" s="260"/>
      <c r="BB306" s="260"/>
      <c r="BC306" s="260"/>
      <c r="BD306" s="260"/>
      <c r="BE306" s="260"/>
      <c r="BF306" s="260"/>
      <c r="BG306" s="210"/>
      <c r="BH306" s="210"/>
      <c r="BI306" s="210"/>
    </row>
    <row r="307" spans="1:61" x14ac:dyDescent="0.25">
      <c r="A307" s="171" t="s">
        <v>91</v>
      </c>
      <c r="B307" s="164"/>
      <c r="C307" s="299" t="s">
        <v>628</v>
      </c>
      <c r="D307" s="166"/>
      <c r="E307" s="168"/>
      <c r="F307" s="167"/>
      <c r="G307" s="168"/>
      <c r="AO307" s="260"/>
      <c r="AP307" s="260"/>
      <c r="AQ307" s="260"/>
      <c r="AR307" s="260"/>
      <c r="AS307" s="260"/>
      <c r="AT307" s="260"/>
      <c r="AU307" s="260"/>
      <c r="AV307" s="260"/>
      <c r="AW307" s="260"/>
      <c r="AX307" s="260"/>
      <c r="AY307" s="260"/>
      <c r="AZ307" s="260"/>
      <c r="BA307" s="260"/>
      <c r="BB307" s="260"/>
      <c r="BC307" s="260"/>
      <c r="BD307" s="260"/>
      <c r="BE307" s="260"/>
      <c r="BF307" s="260"/>
      <c r="BG307" s="210"/>
      <c r="BH307" s="210"/>
      <c r="BI307" s="210"/>
    </row>
    <row r="308" spans="1:61" x14ac:dyDescent="0.25">
      <c r="A308" s="171" t="s">
        <v>91</v>
      </c>
      <c r="B308" s="164"/>
      <c r="C308" s="299" t="s">
        <v>628</v>
      </c>
      <c r="D308" s="166"/>
      <c r="E308" s="168"/>
      <c r="F308" s="167"/>
      <c r="G308" s="168"/>
      <c r="AO308" s="260"/>
      <c r="AP308" s="260"/>
      <c r="AQ308" s="260"/>
      <c r="AR308" s="260"/>
      <c r="AS308" s="260"/>
      <c r="AT308" s="260"/>
      <c r="AU308" s="260"/>
      <c r="AV308" s="260"/>
      <c r="AW308" s="260"/>
      <c r="AX308" s="260"/>
      <c r="AY308" s="260"/>
      <c r="AZ308" s="260"/>
      <c r="BA308" s="260"/>
      <c r="BB308" s="260"/>
      <c r="BC308" s="260"/>
      <c r="BD308" s="260"/>
      <c r="BE308" s="260"/>
      <c r="BF308" s="260"/>
      <c r="BG308" s="210"/>
      <c r="BH308" s="210"/>
      <c r="BI308" s="210"/>
    </row>
    <row r="309" spans="1:61" x14ac:dyDescent="0.25">
      <c r="A309" s="171" t="s">
        <v>91</v>
      </c>
      <c r="B309" s="164"/>
      <c r="C309" s="299" t="s">
        <v>628</v>
      </c>
      <c r="D309" s="166"/>
      <c r="E309" s="168"/>
      <c r="F309" s="167"/>
      <c r="G309" s="168"/>
      <c r="AO309" s="260"/>
      <c r="AP309" s="260"/>
      <c r="AQ309" s="260"/>
      <c r="AR309" s="260"/>
      <c r="AS309" s="260"/>
      <c r="AT309" s="260"/>
      <c r="AU309" s="260"/>
      <c r="AV309" s="260"/>
      <c r="AW309" s="260"/>
      <c r="AX309" s="260"/>
      <c r="AY309" s="260"/>
      <c r="AZ309" s="260"/>
      <c r="BA309" s="260"/>
      <c r="BB309" s="260"/>
      <c r="BC309" s="260"/>
      <c r="BD309" s="260"/>
      <c r="BE309" s="260"/>
      <c r="BF309" s="260"/>
      <c r="BG309" s="210"/>
      <c r="BH309" s="210"/>
      <c r="BI309" s="210"/>
    </row>
    <row r="310" spans="1:61" x14ac:dyDescent="0.25">
      <c r="A310" s="171" t="s">
        <v>91</v>
      </c>
      <c r="B310" s="164"/>
      <c r="C310" s="299" t="s">
        <v>628</v>
      </c>
      <c r="D310" s="166"/>
      <c r="E310" s="168"/>
      <c r="F310" s="167"/>
      <c r="G310" s="168"/>
      <c r="AO310" s="260"/>
      <c r="AP310" s="260"/>
      <c r="AQ310" s="260"/>
      <c r="AR310" s="260"/>
      <c r="AS310" s="260"/>
      <c r="AT310" s="260"/>
      <c r="AU310" s="260"/>
      <c r="AV310" s="260"/>
      <c r="AW310" s="260"/>
      <c r="AX310" s="260"/>
      <c r="AY310" s="260"/>
      <c r="AZ310" s="260"/>
      <c r="BA310" s="260"/>
      <c r="BB310" s="260"/>
      <c r="BC310" s="260"/>
      <c r="BD310" s="260"/>
      <c r="BE310" s="260"/>
      <c r="BF310" s="260"/>
      <c r="BG310" s="210"/>
      <c r="BH310" s="210"/>
      <c r="BI310" s="210"/>
    </row>
    <row r="311" spans="1:61" x14ac:dyDescent="0.25">
      <c r="A311" s="171" t="s">
        <v>91</v>
      </c>
      <c r="B311" s="164"/>
      <c r="C311" s="299" t="s">
        <v>628</v>
      </c>
      <c r="D311" s="166"/>
      <c r="E311" s="168"/>
      <c r="F311" s="167"/>
      <c r="G311" s="168"/>
      <c r="AO311" s="260"/>
      <c r="AP311" s="260"/>
      <c r="AQ311" s="260"/>
      <c r="AR311" s="260"/>
      <c r="AS311" s="260"/>
      <c r="AT311" s="260"/>
      <c r="AU311" s="260"/>
      <c r="AV311" s="260"/>
      <c r="AW311" s="260"/>
      <c r="AX311" s="260"/>
      <c r="AY311" s="260"/>
      <c r="AZ311" s="260"/>
      <c r="BA311" s="260"/>
      <c r="BB311" s="260"/>
      <c r="BC311" s="260"/>
      <c r="BD311" s="260"/>
      <c r="BE311" s="260"/>
      <c r="BF311" s="260"/>
      <c r="BG311" s="210"/>
      <c r="BH311" s="210"/>
      <c r="BI311" s="210"/>
    </row>
    <row r="312" spans="1:61" x14ac:dyDescent="0.25">
      <c r="A312" s="171" t="s">
        <v>91</v>
      </c>
      <c r="B312" s="164"/>
      <c r="C312" s="299" t="s">
        <v>628</v>
      </c>
      <c r="D312" s="166"/>
      <c r="E312" s="168"/>
      <c r="F312" s="167"/>
      <c r="G312" s="168"/>
      <c r="AO312" s="260"/>
      <c r="AP312" s="260"/>
      <c r="AQ312" s="260"/>
      <c r="AR312" s="260"/>
      <c r="AS312" s="260"/>
      <c r="AT312" s="260"/>
      <c r="AU312" s="260"/>
      <c r="AV312" s="260"/>
      <c r="AW312" s="260"/>
      <c r="AX312" s="260"/>
      <c r="AY312" s="260"/>
      <c r="AZ312" s="260"/>
      <c r="BA312" s="260"/>
      <c r="BB312" s="260"/>
      <c r="BC312" s="260"/>
      <c r="BD312" s="260"/>
      <c r="BE312" s="260"/>
      <c r="BF312" s="260"/>
      <c r="BG312" s="210"/>
      <c r="BH312" s="210"/>
      <c r="BI312" s="210"/>
    </row>
    <row r="313" spans="1:61" x14ac:dyDescent="0.25">
      <c r="A313" s="171" t="s">
        <v>91</v>
      </c>
      <c r="B313" s="164"/>
      <c r="C313" s="299" t="s">
        <v>628</v>
      </c>
      <c r="D313" s="166"/>
      <c r="E313" s="168"/>
      <c r="F313" s="167"/>
      <c r="G313" s="168"/>
      <c r="AO313" s="260"/>
      <c r="AP313" s="260"/>
      <c r="AQ313" s="260"/>
      <c r="AR313" s="260"/>
      <c r="AS313" s="260"/>
      <c r="AT313" s="260"/>
      <c r="AU313" s="260"/>
      <c r="AV313" s="260"/>
      <c r="AW313" s="260"/>
      <c r="AX313" s="260"/>
      <c r="AY313" s="260"/>
      <c r="AZ313" s="260"/>
      <c r="BA313" s="260"/>
      <c r="BB313" s="260"/>
      <c r="BC313" s="260"/>
      <c r="BD313" s="260"/>
      <c r="BE313" s="260"/>
      <c r="BF313" s="260"/>
      <c r="BG313" s="210"/>
      <c r="BH313" s="210"/>
      <c r="BI313" s="210"/>
    </row>
    <row r="314" spans="1:61" x14ac:dyDescent="0.25">
      <c r="A314" s="171" t="s">
        <v>91</v>
      </c>
      <c r="B314" s="164"/>
      <c r="C314" s="299" t="s">
        <v>628</v>
      </c>
      <c r="D314" s="166"/>
      <c r="E314" s="168"/>
      <c r="F314" s="167"/>
      <c r="G314" s="168"/>
      <c r="AO314" s="260"/>
      <c r="AP314" s="260"/>
      <c r="AQ314" s="260"/>
      <c r="AR314" s="260"/>
      <c r="AS314" s="260"/>
      <c r="AT314" s="260"/>
      <c r="AU314" s="260"/>
      <c r="AV314" s="260"/>
      <c r="AW314" s="260"/>
      <c r="AX314" s="260"/>
      <c r="AY314" s="260"/>
      <c r="AZ314" s="260"/>
      <c r="BA314" s="260"/>
      <c r="BB314" s="260"/>
      <c r="BC314" s="260"/>
      <c r="BD314" s="260"/>
      <c r="BE314" s="260"/>
      <c r="BF314" s="260"/>
      <c r="BG314" s="210"/>
      <c r="BH314" s="210"/>
      <c r="BI314" s="210"/>
    </row>
    <row r="315" spans="1:61" x14ac:dyDescent="0.25">
      <c r="A315" s="171" t="s">
        <v>91</v>
      </c>
      <c r="B315" s="164"/>
      <c r="C315" s="299" t="s">
        <v>628</v>
      </c>
      <c r="D315" s="166"/>
      <c r="E315" s="168"/>
      <c r="F315" s="167"/>
      <c r="G315" s="168"/>
      <c r="AO315" s="260"/>
      <c r="AP315" s="260"/>
      <c r="AQ315" s="260"/>
      <c r="AR315" s="260"/>
      <c r="AS315" s="260"/>
      <c r="AT315" s="260"/>
      <c r="AU315" s="260"/>
      <c r="AV315" s="260"/>
      <c r="AW315" s="260"/>
      <c r="AX315" s="260"/>
      <c r="AY315" s="260"/>
      <c r="AZ315" s="260"/>
      <c r="BA315" s="260"/>
      <c r="BB315" s="260"/>
      <c r="BC315" s="260"/>
      <c r="BD315" s="260"/>
      <c r="BE315" s="260"/>
      <c r="BF315" s="260"/>
      <c r="BG315" s="210"/>
      <c r="BH315" s="210"/>
      <c r="BI315" s="210"/>
    </row>
    <row r="316" spans="1:61" x14ac:dyDescent="0.25">
      <c r="A316" s="171" t="s">
        <v>91</v>
      </c>
      <c r="B316" s="164"/>
      <c r="C316" s="299" t="s">
        <v>628</v>
      </c>
      <c r="D316" s="166"/>
      <c r="E316" s="168"/>
      <c r="F316" s="167"/>
      <c r="G316" s="168"/>
      <c r="AO316" s="260"/>
      <c r="AP316" s="260"/>
      <c r="AQ316" s="260"/>
      <c r="AR316" s="260"/>
      <c r="AS316" s="260"/>
      <c r="AT316" s="260"/>
      <c r="AU316" s="260"/>
      <c r="AV316" s="260"/>
      <c r="AW316" s="260"/>
      <c r="AX316" s="260"/>
      <c r="AY316" s="260"/>
      <c r="AZ316" s="260"/>
      <c r="BA316" s="260"/>
      <c r="BB316" s="260"/>
      <c r="BC316" s="260"/>
      <c r="BD316" s="260"/>
      <c r="BE316" s="260"/>
      <c r="BF316" s="260"/>
      <c r="BG316" s="210"/>
      <c r="BH316" s="210"/>
      <c r="BI316" s="210"/>
    </row>
    <row r="317" spans="1:61" x14ac:dyDescent="0.25">
      <c r="A317" s="171" t="s">
        <v>91</v>
      </c>
      <c r="B317" s="164"/>
      <c r="C317" s="299" t="s">
        <v>628</v>
      </c>
      <c r="D317" s="166"/>
      <c r="E317" s="168"/>
      <c r="F317" s="167"/>
      <c r="G317" s="168"/>
      <c r="AO317" s="260"/>
      <c r="AP317" s="260"/>
      <c r="AQ317" s="260"/>
      <c r="AR317" s="260"/>
      <c r="AS317" s="260"/>
      <c r="AT317" s="260"/>
      <c r="AU317" s="260"/>
      <c r="AV317" s="260"/>
      <c r="AW317" s="260"/>
      <c r="AX317" s="260"/>
      <c r="AY317" s="260"/>
      <c r="AZ317" s="260"/>
      <c r="BA317" s="260"/>
      <c r="BB317" s="260"/>
      <c r="BC317" s="260"/>
      <c r="BD317" s="260"/>
      <c r="BE317" s="260"/>
      <c r="BF317" s="260"/>
      <c r="BG317" s="210"/>
      <c r="BH317" s="210"/>
      <c r="BI317" s="210"/>
    </row>
    <row r="318" spans="1:61" x14ac:dyDescent="0.25">
      <c r="A318" s="171" t="s">
        <v>91</v>
      </c>
      <c r="B318" s="164"/>
      <c r="C318" s="299" t="s">
        <v>628</v>
      </c>
      <c r="D318" s="166"/>
      <c r="E318" s="168"/>
      <c r="F318" s="167"/>
      <c r="G318" s="168"/>
      <c r="AO318" s="260"/>
      <c r="AP318" s="260"/>
      <c r="AQ318" s="260"/>
      <c r="AR318" s="260"/>
      <c r="AS318" s="260"/>
      <c r="AT318" s="260"/>
      <c r="AU318" s="260"/>
      <c r="AV318" s="260"/>
      <c r="AW318" s="260"/>
      <c r="AX318" s="260"/>
      <c r="AY318" s="260"/>
      <c r="AZ318" s="260"/>
      <c r="BA318" s="260"/>
      <c r="BB318" s="260"/>
      <c r="BC318" s="260"/>
      <c r="BD318" s="260"/>
      <c r="BE318" s="260"/>
      <c r="BF318" s="260"/>
      <c r="BG318" s="210"/>
      <c r="BH318" s="210"/>
      <c r="BI318" s="210"/>
    </row>
    <row r="319" spans="1:61" x14ac:dyDescent="0.25">
      <c r="A319" s="171" t="s">
        <v>91</v>
      </c>
      <c r="B319" s="164"/>
      <c r="C319" s="299" t="s">
        <v>628</v>
      </c>
      <c r="D319" s="166"/>
      <c r="E319" s="168"/>
      <c r="F319" s="167"/>
      <c r="G319" s="168"/>
      <c r="AO319" s="260"/>
      <c r="AP319" s="260"/>
      <c r="AQ319" s="260"/>
      <c r="AR319" s="260"/>
      <c r="AS319" s="260"/>
      <c r="AT319" s="260"/>
      <c r="AU319" s="260"/>
      <c r="AV319" s="260"/>
      <c r="AW319" s="260"/>
      <c r="AX319" s="260"/>
      <c r="AY319" s="260"/>
      <c r="AZ319" s="260"/>
      <c r="BA319" s="260"/>
      <c r="BB319" s="260"/>
      <c r="BC319" s="260"/>
      <c r="BD319" s="260"/>
      <c r="BE319" s="260"/>
      <c r="BF319" s="260"/>
      <c r="BG319" s="210"/>
      <c r="BH319" s="210"/>
      <c r="BI319" s="210"/>
    </row>
    <row r="320" spans="1:61" x14ac:dyDescent="0.25">
      <c r="A320" s="171" t="s">
        <v>91</v>
      </c>
      <c r="B320" s="164"/>
      <c r="C320" s="299" t="s">
        <v>628</v>
      </c>
      <c r="D320" s="166"/>
      <c r="E320" s="168"/>
      <c r="F320" s="167"/>
      <c r="G320" s="168"/>
      <c r="AO320" s="260"/>
      <c r="AP320" s="260"/>
      <c r="AQ320" s="260"/>
      <c r="AR320" s="260"/>
      <c r="AS320" s="260"/>
      <c r="AT320" s="260"/>
      <c r="AU320" s="260"/>
      <c r="AV320" s="260"/>
      <c r="AW320" s="260"/>
      <c r="AX320" s="260"/>
      <c r="AY320" s="260"/>
      <c r="AZ320" s="260"/>
      <c r="BA320" s="260"/>
      <c r="BB320" s="260"/>
      <c r="BC320" s="260"/>
      <c r="BD320" s="260"/>
      <c r="BE320" s="260"/>
      <c r="BF320" s="260"/>
      <c r="BG320" s="210"/>
      <c r="BH320" s="210"/>
      <c r="BI320" s="210"/>
    </row>
    <row r="321" spans="1:61" x14ac:dyDescent="0.25">
      <c r="A321" s="171" t="s">
        <v>91</v>
      </c>
      <c r="B321" s="164"/>
      <c r="C321" s="299" t="s">
        <v>628</v>
      </c>
      <c r="D321" s="166"/>
      <c r="E321" s="168"/>
      <c r="F321" s="167"/>
      <c r="G321" s="168"/>
      <c r="AO321" s="260"/>
      <c r="AP321" s="260"/>
      <c r="AQ321" s="260"/>
      <c r="AR321" s="260"/>
      <c r="AS321" s="260"/>
      <c r="AT321" s="260"/>
      <c r="AU321" s="260"/>
      <c r="AV321" s="260"/>
      <c r="AW321" s="260"/>
      <c r="AX321" s="260"/>
      <c r="AY321" s="260"/>
      <c r="AZ321" s="260"/>
      <c r="BA321" s="260"/>
      <c r="BB321" s="260"/>
      <c r="BC321" s="260"/>
      <c r="BD321" s="260"/>
      <c r="BE321" s="260"/>
      <c r="BF321" s="260"/>
      <c r="BG321" s="210"/>
      <c r="BH321" s="210"/>
      <c r="BI321" s="210"/>
    </row>
    <row r="322" spans="1:61" x14ac:dyDescent="0.25">
      <c r="A322" s="171" t="s">
        <v>91</v>
      </c>
      <c r="B322" s="164"/>
      <c r="C322" s="299" t="s">
        <v>628</v>
      </c>
      <c r="D322" s="166"/>
      <c r="E322" s="168"/>
      <c r="F322" s="167"/>
      <c r="G322" s="168"/>
      <c r="AO322" s="260"/>
      <c r="AP322" s="260"/>
      <c r="AQ322" s="260"/>
      <c r="AR322" s="260"/>
      <c r="AS322" s="260"/>
      <c r="AT322" s="260"/>
      <c r="AU322" s="260"/>
      <c r="AV322" s="260"/>
      <c r="AW322" s="260"/>
      <c r="AX322" s="260"/>
      <c r="AY322" s="260"/>
      <c r="AZ322" s="260"/>
      <c r="BA322" s="260"/>
      <c r="BB322" s="260"/>
      <c r="BC322" s="260"/>
      <c r="BD322" s="260"/>
      <c r="BE322" s="260"/>
      <c r="BF322" s="260"/>
      <c r="BG322" s="210"/>
      <c r="BH322" s="210"/>
      <c r="BI322" s="210"/>
    </row>
    <row r="323" spans="1:61" x14ac:dyDescent="0.25">
      <c r="A323" s="171" t="s">
        <v>91</v>
      </c>
      <c r="B323" s="164"/>
      <c r="C323" s="299" t="s">
        <v>628</v>
      </c>
      <c r="D323" s="166"/>
      <c r="E323" s="168"/>
      <c r="F323" s="167"/>
      <c r="G323" s="168"/>
      <c r="AO323" s="260"/>
      <c r="AP323" s="260"/>
      <c r="AQ323" s="260"/>
      <c r="AR323" s="260"/>
      <c r="AS323" s="260"/>
      <c r="AT323" s="260"/>
      <c r="AU323" s="260"/>
      <c r="AV323" s="260"/>
      <c r="AW323" s="260"/>
      <c r="AX323" s="260"/>
      <c r="AY323" s="260"/>
      <c r="AZ323" s="260"/>
      <c r="BA323" s="260"/>
      <c r="BB323" s="260"/>
      <c r="BC323" s="260"/>
      <c r="BD323" s="260"/>
      <c r="BE323" s="260"/>
      <c r="BF323" s="260"/>
      <c r="BG323" s="210"/>
      <c r="BH323" s="210"/>
      <c r="BI323" s="210"/>
    </row>
    <row r="324" spans="1:61" x14ac:dyDescent="0.25">
      <c r="A324" s="171" t="s">
        <v>91</v>
      </c>
      <c r="B324" s="164"/>
      <c r="C324" s="299" t="s">
        <v>628</v>
      </c>
      <c r="D324" s="166"/>
      <c r="E324" s="168"/>
      <c r="F324" s="167"/>
      <c r="G324" s="168"/>
      <c r="AO324" s="260"/>
      <c r="AP324" s="260"/>
      <c r="AQ324" s="260"/>
      <c r="AR324" s="260"/>
      <c r="AS324" s="260"/>
      <c r="AT324" s="260"/>
      <c r="AU324" s="260"/>
      <c r="AV324" s="260"/>
      <c r="AW324" s="260"/>
      <c r="AX324" s="260"/>
      <c r="AY324" s="260"/>
      <c r="AZ324" s="260"/>
      <c r="BA324" s="260"/>
      <c r="BB324" s="260"/>
      <c r="BC324" s="260"/>
      <c r="BD324" s="260"/>
      <c r="BE324" s="260"/>
      <c r="BF324" s="260"/>
      <c r="BG324" s="210"/>
      <c r="BH324" s="210"/>
      <c r="BI324" s="210"/>
    </row>
    <row r="325" spans="1:61" x14ac:dyDescent="0.25">
      <c r="A325" s="171" t="s">
        <v>91</v>
      </c>
      <c r="B325" s="164"/>
      <c r="C325" s="299" t="s">
        <v>628</v>
      </c>
      <c r="D325" s="166"/>
      <c r="E325" s="168"/>
      <c r="F325" s="167"/>
      <c r="G325" s="168"/>
      <c r="AO325" s="260"/>
      <c r="AP325" s="260"/>
      <c r="AQ325" s="260"/>
      <c r="AR325" s="260"/>
      <c r="AS325" s="260"/>
      <c r="AT325" s="260"/>
      <c r="AU325" s="260"/>
      <c r="AV325" s="260"/>
      <c r="AW325" s="260"/>
      <c r="AX325" s="260"/>
      <c r="AY325" s="260"/>
      <c r="AZ325" s="260"/>
      <c r="BA325" s="260"/>
      <c r="BB325" s="260"/>
      <c r="BC325" s="260"/>
      <c r="BD325" s="260"/>
      <c r="BE325" s="260"/>
      <c r="BF325" s="260"/>
      <c r="BG325" s="210"/>
      <c r="BH325" s="210"/>
      <c r="BI325" s="210"/>
    </row>
    <row r="326" spans="1:61" x14ac:dyDescent="0.25">
      <c r="A326" s="171" t="s">
        <v>91</v>
      </c>
      <c r="B326" s="164"/>
      <c r="C326" s="299" t="s">
        <v>628</v>
      </c>
      <c r="D326" s="166"/>
      <c r="E326" s="168"/>
      <c r="F326" s="167"/>
      <c r="G326" s="168"/>
      <c r="AO326" s="260"/>
      <c r="AP326" s="260"/>
      <c r="AQ326" s="260"/>
      <c r="AR326" s="260"/>
      <c r="AS326" s="260"/>
      <c r="AT326" s="260"/>
      <c r="AU326" s="260"/>
      <c r="AV326" s="260"/>
      <c r="AW326" s="260"/>
      <c r="AX326" s="260"/>
      <c r="AY326" s="260"/>
      <c r="AZ326" s="260"/>
      <c r="BA326" s="260"/>
      <c r="BB326" s="260"/>
      <c r="BC326" s="260"/>
      <c r="BD326" s="260"/>
      <c r="BE326" s="260"/>
      <c r="BF326" s="260"/>
      <c r="BG326" s="210"/>
      <c r="BH326" s="210"/>
      <c r="BI326" s="210"/>
    </row>
    <row r="327" spans="1:61" x14ac:dyDescent="0.25">
      <c r="A327" s="171" t="s">
        <v>91</v>
      </c>
      <c r="B327" s="164"/>
      <c r="C327" s="299" t="s">
        <v>628</v>
      </c>
      <c r="D327" s="166"/>
      <c r="E327" s="168"/>
      <c r="F327" s="167"/>
      <c r="G327" s="168"/>
      <c r="AO327" s="260"/>
      <c r="AP327" s="260"/>
      <c r="AQ327" s="260"/>
      <c r="AR327" s="260"/>
      <c r="AS327" s="260"/>
      <c r="AT327" s="260"/>
      <c r="AU327" s="260"/>
      <c r="AV327" s="260"/>
      <c r="AW327" s="260"/>
      <c r="AX327" s="260"/>
      <c r="AY327" s="260"/>
      <c r="AZ327" s="260"/>
      <c r="BA327" s="260"/>
      <c r="BB327" s="260"/>
      <c r="BC327" s="260"/>
      <c r="BD327" s="260"/>
      <c r="BE327" s="260"/>
      <c r="BF327" s="260"/>
      <c r="BG327" s="210"/>
      <c r="BH327" s="210"/>
      <c r="BI327" s="210"/>
    </row>
    <row r="328" spans="1:61" x14ac:dyDescent="0.25">
      <c r="A328" s="171" t="s">
        <v>91</v>
      </c>
      <c r="B328" s="164"/>
      <c r="C328" s="299" t="s">
        <v>628</v>
      </c>
      <c r="D328" s="166"/>
      <c r="E328" s="168"/>
      <c r="F328" s="167"/>
      <c r="G328" s="168"/>
      <c r="AO328" s="260"/>
      <c r="AP328" s="260"/>
      <c r="AQ328" s="260"/>
      <c r="AR328" s="260"/>
      <c r="AS328" s="260"/>
      <c r="AT328" s="260"/>
      <c r="AU328" s="260"/>
      <c r="AV328" s="260"/>
      <c r="AW328" s="260"/>
      <c r="AX328" s="260"/>
      <c r="AY328" s="260"/>
      <c r="AZ328" s="260"/>
      <c r="BA328" s="260"/>
      <c r="BB328" s="260"/>
      <c r="BC328" s="260"/>
      <c r="BD328" s="260"/>
      <c r="BE328" s="260"/>
      <c r="BF328" s="260"/>
      <c r="BG328" s="210"/>
      <c r="BH328" s="210"/>
      <c r="BI328" s="210"/>
    </row>
    <row r="329" spans="1:61" x14ac:dyDescent="0.25">
      <c r="A329" s="171" t="s">
        <v>91</v>
      </c>
      <c r="B329" s="164"/>
      <c r="C329" s="299" t="s">
        <v>628</v>
      </c>
      <c r="D329" s="166"/>
      <c r="E329" s="168"/>
      <c r="F329" s="167"/>
      <c r="G329" s="168"/>
      <c r="AO329" s="260"/>
      <c r="AP329" s="260"/>
      <c r="AQ329" s="260"/>
      <c r="AR329" s="260"/>
      <c r="AS329" s="260"/>
      <c r="AT329" s="260"/>
      <c r="AU329" s="260"/>
      <c r="AV329" s="260"/>
      <c r="AW329" s="260"/>
      <c r="AX329" s="260"/>
      <c r="AY329" s="260"/>
      <c r="AZ329" s="260"/>
      <c r="BA329" s="260"/>
      <c r="BB329" s="260"/>
      <c r="BC329" s="260"/>
      <c r="BD329" s="260"/>
      <c r="BE329" s="260"/>
      <c r="BF329" s="260"/>
      <c r="BG329" s="210"/>
      <c r="BH329" s="210"/>
      <c r="BI329" s="210"/>
    </row>
    <row r="330" spans="1:61" x14ac:dyDescent="0.25">
      <c r="A330" s="171" t="s">
        <v>91</v>
      </c>
      <c r="B330" s="164"/>
      <c r="C330" s="299" t="s">
        <v>628</v>
      </c>
      <c r="D330" s="166"/>
      <c r="E330" s="168"/>
      <c r="F330" s="167"/>
      <c r="G330" s="168"/>
      <c r="AO330" s="260"/>
      <c r="AP330" s="260"/>
      <c r="AQ330" s="260"/>
      <c r="AR330" s="260"/>
      <c r="AS330" s="260"/>
      <c r="AT330" s="260"/>
      <c r="AU330" s="260"/>
      <c r="AV330" s="260"/>
      <c r="AW330" s="260"/>
      <c r="AX330" s="260"/>
      <c r="AY330" s="260"/>
      <c r="AZ330" s="260"/>
      <c r="BA330" s="260"/>
      <c r="BB330" s="260"/>
      <c r="BC330" s="260"/>
      <c r="BD330" s="260"/>
      <c r="BE330" s="260"/>
      <c r="BF330" s="260"/>
      <c r="BG330" s="210"/>
      <c r="BH330" s="210"/>
      <c r="BI330" s="210"/>
    </row>
    <row r="331" spans="1:61" x14ac:dyDescent="0.25">
      <c r="A331" s="171" t="s">
        <v>91</v>
      </c>
      <c r="B331" s="164"/>
      <c r="C331" s="299" t="s">
        <v>628</v>
      </c>
      <c r="D331" s="166"/>
      <c r="E331" s="168"/>
      <c r="F331" s="167"/>
      <c r="G331" s="168"/>
      <c r="AO331" s="260"/>
      <c r="AP331" s="260"/>
      <c r="AQ331" s="260"/>
      <c r="AR331" s="260"/>
      <c r="AS331" s="260"/>
      <c r="AT331" s="260"/>
      <c r="AU331" s="260"/>
      <c r="AV331" s="260"/>
      <c r="AW331" s="260"/>
      <c r="AX331" s="260"/>
      <c r="AY331" s="260"/>
      <c r="AZ331" s="260"/>
      <c r="BA331" s="260"/>
      <c r="BB331" s="260"/>
      <c r="BC331" s="260"/>
      <c r="BD331" s="260"/>
      <c r="BE331" s="260"/>
      <c r="BF331" s="260"/>
      <c r="BG331" s="210"/>
      <c r="BH331" s="210"/>
      <c r="BI331" s="210"/>
    </row>
    <row r="332" spans="1:61" x14ac:dyDescent="0.25">
      <c r="A332" s="171" t="s">
        <v>91</v>
      </c>
      <c r="B332" s="164"/>
      <c r="C332" s="299" t="s">
        <v>628</v>
      </c>
      <c r="D332" s="166"/>
      <c r="E332" s="168"/>
      <c r="F332" s="167"/>
      <c r="G332" s="168"/>
      <c r="AO332" s="260"/>
      <c r="AP332" s="260"/>
      <c r="AQ332" s="260"/>
      <c r="AR332" s="260"/>
      <c r="AS332" s="260"/>
      <c r="AT332" s="260"/>
      <c r="AU332" s="260"/>
      <c r="AV332" s="260"/>
      <c r="AW332" s="260"/>
      <c r="AX332" s="260"/>
      <c r="AY332" s="260"/>
      <c r="AZ332" s="260"/>
      <c r="BA332" s="260"/>
      <c r="BB332" s="260"/>
      <c r="BC332" s="260"/>
      <c r="BD332" s="260"/>
      <c r="BE332" s="260"/>
      <c r="BF332" s="260"/>
      <c r="BG332" s="210"/>
      <c r="BH332" s="210"/>
      <c r="BI332" s="210"/>
    </row>
    <row r="333" spans="1:61" x14ac:dyDescent="0.25">
      <c r="A333" s="171" t="s">
        <v>91</v>
      </c>
      <c r="B333" s="164"/>
      <c r="C333" s="299" t="s">
        <v>628</v>
      </c>
      <c r="D333" s="166"/>
      <c r="E333" s="168"/>
      <c r="F333" s="167"/>
      <c r="G333" s="168"/>
      <c r="AO333" s="260"/>
      <c r="AP333" s="260"/>
      <c r="AQ333" s="260"/>
      <c r="AR333" s="260"/>
      <c r="AS333" s="260"/>
      <c r="AT333" s="260"/>
      <c r="AU333" s="260"/>
      <c r="AV333" s="260"/>
      <c r="AW333" s="260"/>
      <c r="AX333" s="260"/>
      <c r="AY333" s="260"/>
      <c r="AZ333" s="260"/>
      <c r="BA333" s="260"/>
      <c r="BB333" s="260"/>
      <c r="BC333" s="260"/>
      <c r="BD333" s="260"/>
      <c r="BE333" s="260"/>
      <c r="BF333" s="260"/>
      <c r="BG333" s="210"/>
      <c r="BH333" s="210"/>
      <c r="BI333" s="210"/>
    </row>
    <row r="334" spans="1:61" x14ac:dyDescent="0.25">
      <c r="A334" s="171" t="s">
        <v>91</v>
      </c>
      <c r="B334" s="164"/>
      <c r="C334" s="299" t="s">
        <v>628</v>
      </c>
      <c r="D334" s="166"/>
      <c r="E334" s="168"/>
      <c r="F334" s="167"/>
      <c r="G334" s="168"/>
      <c r="AO334" s="260"/>
      <c r="AP334" s="260"/>
      <c r="AQ334" s="260"/>
      <c r="AR334" s="260"/>
      <c r="AS334" s="260"/>
      <c r="AT334" s="260"/>
      <c r="AU334" s="260"/>
      <c r="AV334" s="260"/>
      <c r="AW334" s="260"/>
      <c r="AX334" s="260"/>
      <c r="AY334" s="260"/>
      <c r="AZ334" s="260"/>
      <c r="BA334" s="260"/>
      <c r="BB334" s="260"/>
      <c r="BC334" s="260"/>
      <c r="BD334" s="260"/>
      <c r="BE334" s="260"/>
      <c r="BF334" s="260"/>
      <c r="BG334" s="210"/>
      <c r="BH334" s="210"/>
      <c r="BI334" s="210"/>
    </row>
    <row r="335" spans="1:61" x14ac:dyDescent="0.25">
      <c r="A335" s="171" t="s">
        <v>91</v>
      </c>
      <c r="B335" s="164"/>
      <c r="C335" s="299" t="s">
        <v>628</v>
      </c>
      <c r="D335" s="166"/>
      <c r="E335" s="168"/>
      <c r="F335" s="167"/>
      <c r="G335" s="168"/>
      <c r="AO335" s="260"/>
      <c r="AP335" s="260"/>
      <c r="AQ335" s="260"/>
      <c r="AR335" s="260"/>
      <c r="AS335" s="260"/>
      <c r="AT335" s="260"/>
      <c r="AU335" s="260"/>
      <c r="AV335" s="260"/>
      <c r="AW335" s="260"/>
      <c r="AX335" s="260"/>
      <c r="AY335" s="260"/>
      <c r="AZ335" s="260"/>
      <c r="BA335" s="260"/>
      <c r="BB335" s="260"/>
      <c r="BC335" s="260"/>
      <c r="BD335" s="260"/>
      <c r="BE335" s="260"/>
      <c r="BF335" s="260"/>
      <c r="BG335" s="210"/>
      <c r="BH335" s="210"/>
      <c r="BI335" s="210"/>
    </row>
    <row r="336" spans="1:61" x14ac:dyDescent="0.25">
      <c r="A336" s="171" t="s">
        <v>91</v>
      </c>
      <c r="B336" s="164"/>
      <c r="C336" s="299" t="s">
        <v>628</v>
      </c>
      <c r="D336" s="166"/>
      <c r="E336" s="168"/>
      <c r="F336" s="167"/>
      <c r="G336" s="168"/>
      <c r="AO336" s="260"/>
      <c r="AP336" s="260"/>
      <c r="AQ336" s="260"/>
      <c r="AR336" s="260"/>
      <c r="AS336" s="260"/>
      <c r="AT336" s="260"/>
      <c r="AU336" s="260"/>
      <c r="AV336" s="260"/>
      <c r="AW336" s="260"/>
      <c r="AX336" s="260"/>
      <c r="AY336" s="260"/>
      <c r="AZ336" s="260"/>
      <c r="BA336" s="260"/>
      <c r="BB336" s="260"/>
      <c r="BC336" s="260"/>
      <c r="BD336" s="260"/>
      <c r="BE336" s="260"/>
      <c r="BF336" s="260"/>
      <c r="BG336" s="210"/>
      <c r="BH336" s="210"/>
      <c r="BI336" s="210"/>
    </row>
    <row r="337" spans="1:61" x14ac:dyDescent="0.25">
      <c r="A337" s="171" t="s">
        <v>91</v>
      </c>
      <c r="B337" s="164"/>
      <c r="C337" s="299" t="s">
        <v>628</v>
      </c>
      <c r="D337" s="166"/>
      <c r="E337" s="168"/>
      <c r="F337" s="167"/>
      <c r="G337" s="168"/>
      <c r="AO337" s="260"/>
      <c r="AP337" s="260"/>
      <c r="AQ337" s="260"/>
      <c r="AR337" s="260"/>
      <c r="AS337" s="260"/>
      <c r="AT337" s="260"/>
      <c r="AU337" s="260"/>
      <c r="AV337" s="260"/>
      <c r="AW337" s="260"/>
      <c r="AX337" s="260"/>
      <c r="AY337" s="260"/>
      <c r="AZ337" s="260"/>
      <c r="BA337" s="260"/>
      <c r="BB337" s="260"/>
      <c r="BC337" s="260"/>
      <c r="BD337" s="260"/>
      <c r="BE337" s="260"/>
      <c r="BF337" s="260"/>
      <c r="BG337" s="210"/>
      <c r="BH337" s="210"/>
      <c r="BI337" s="210"/>
    </row>
    <row r="338" spans="1:61" x14ac:dyDescent="0.25">
      <c r="A338" s="171" t="s">
        <v>91</v>
      </c>
      <c r="B338" s="164"/>
      <c r="C338" s="299" t="s">
        <v>628</v>
      </c>
      <c r="D338" s="166"/>
      <c r="E338" s="168"/>
      <c r="F338" s="167"/>
      <c r="G338" s="168"/>
      <c r="AO338" s="260"/>
      <c r="AP338" s="260"/>
      <c r="AQ338" s="260"/>
      <c r="AR338" s="260"/>
      <c r="AS338" s="260"/>
      <c r="AT338" s="260"/>
      <c r="AU338" s="260"/>
      <c r="AV338" s="260"/>
      <c r="AW338" s="260"/>
      <c r="AX338" s="260"/>
      <c r="AY338" s="260"/>
      <c r="AZ338" s="260"/>
      <c r="BA338" s="260"/>
      <c r="BB338" s="260"/>
      <c r="BC338" s="260"/>
      <c r="BD338" s="260"/>
      <c r="BE338" s="260"/>
      <c r="BF338" s="260"/>
      <c r="BG338" s="210"/>
      <c r="BH338" s="210"/>
      <c r="BI338" s="210"/>
    </row>
    <row r="339" spans="1:61" x14ac:dyDescent="0.25">
      <c r="A339" s="171" t="s">
        <v>91</v>
      </c>
      <c r="B339" s="164"/>
      <c r="C339" s="299" t="s">
        <v>628</v>
      </c>
      <c r="D339" s="166"/>
      <c r="E339" s="168"/>
      <c r="F339" s="167"/>
      <c r="G339" s="168"/>
      <c r="AO339" s="260"/>
      <c r="AP339" s="260"/>
      <c r="AQ339" s="260"/>
      <c r="AR339" s="260"/>
      <c r="AS339" s="260"/>
      <c r="AT339" s="260"/>
      <c r="AU339" s="260"/>
      <c r="AV339" s="260"/>
      <c r="AW339" s="260"/>
      <c r="AX339" s="260"/>
      <c r="AY339" s="260"/>
      <c r="AZ339" s="260"/>
      <c r="BA339" s="260"/>
      <c r="BB339" s="260"/>
      <c r="BC339" s="260"/>
      <c r="BD339" s="260"/>
      <c r="BE339" s="260"/>
      <c r="BF339" s="260"/>
      <c r="BG339" s="210"/>
      <c r="BH339" s="210"/>
      <c r="BI339" s="210"/>
    </row>
    <row r="340" spans="1:61" x14ac:dyDescent="0.25">
      <c r="A340" s="171" t="s">
        <v>91</v>
      </c>
      <c r="B340" s="164"/>
      <c r="C340" s="299" t="s">
        <v>628</v>
      </c>
      <c r="D340" s="166"/>
      <c r="E340" s="168"/>
      <c r="F340" s="167"/>
      <c r="G340" s="168"/>
      <c r="AO340" s="260"/>
      <c r="AP340" s="260"/>
      <c r="AQ340" s="260"/>
      <c r="AR340" s="260"/>
      <c r="AS340" s="260"/>
      <c r="AT340" s="260"/>
      <c r="AU340" s="260"/>
      <c r="AV340" s="260"/>
      <c r="AW340" s="260"/>
      <c r="AX340" s="260"/>
      <c r="AY340" s="260"/>
      <c r="AZ340" s="260"/>
      <c r="BA340" s="260"/>
      <c r="BB340" s="260"/>
      <c r="BC340" s="260"/>
      <c r="BD340" s="260"/>
      <c r="BE340" s="260"/>
      <c r="BF340" s="260"/>
      <c r="BG340" s="210"/>
      <c r="BH340" s="210"/>
      <c r="BI340" s="210"/>
    </row>
    <row r="341" spans="1:61" x14ac:dyDescent="0.25">
      <c r="A341" s="171" t="s">
        <v>91</v>
      </c>
      <c r="B341" s="164"/>
      <c r="C341" s="299" t="s">
        <v>628</v>
      </c>
      <c r="D341" s="166"/>
      <c r="E341" s="168"/>
      <c r="F341" s="167"/>
      <c r="G341" s="168"/>
      <c r="AO341" s="260"/>
      <c r="AP341" s="260"/>
      <c r="AQ341" s="260"/>
      <c r="AR341" s="260"/>
      <c r="AS341" s="260"/>
      <c r="AT341" s="260"/>
      <c r="AU341" s="260"/>
      <c r="AV341" s="260"/>
      <c r="AW341" s="260"/>
      <c r="AX341" s="260"/>
      <c r="AY341" s="260"/>
      <c r="AZ341" s="260"/>
      <c r="BA341" s="260"/>
      <c r="BB341" s="260"/>
      <c r="BC341" s="260"/>
      <c r="BD341" s="260"/>
      <c r="BE341" s="260"/>
      <c r="BF341" s="260"/>
      <c r="BG341" s="210"/>
      <c r="BH341" s="210"/>
      <c r="BI341" s="210"/>
    </row>
    <row r="342" spans="1:61" x14ac:dyDescent="0.25">
      <c r="A342" s="171" t="s">
        <v>91</v>
      </c>
      <c r="B342" s="164"/>
      <c r="C342" s="299" t="s">
        <v>628</v>
      </c>
      <c r="D342" s="166"/>
      <c r="E342" s="168"/>
      <c r="F342" s="167"/>
      <c r="G342" s="168"/>
      <c r="AO342" s="260"/>
      <c r="AP342" s="260"/>
      <c r="AQ342" s="260"/>
      <c r="AR342" s="260"/>
      <c r="AS342" s="260"/>
      <c r="AT342" s="260"/>
      <c r="AU342" s="260"/>
      <c r="AV342" s="260"/>
      <c r="AW342" s="260"/>
      <c r="AX342" s="260"/>
      <c r="AY342" s="260"/>
      <c r="AZ342" s="260"/>
      <c r="BA342" s="260"/>
      <c r="BB342" s="260"/>
      <c r="BC342" s="260"/>
      <c r="BD342" s="260"/>
      <c r="BE342" s="260"/>
      <c r="BF342" s="260"/>
      <c r="BG342" s="210"/>
      <c r="BH342" s="210"/>
      <c r="BI342" s="210"/>
    </row>
    <row r="343" spans="1:61" x14ac:dyDescent="0.25">
      <c r="A343" s="171" t="s">
        <v>91</v>
      </c>
      <c r="B343" s="164"/>
      <c r="C343" s="299" t="s">
        <v>628</v>
      </c>
      <c r="D343" s="166"/>
      <c r="E343" s="168"/>
      <c r="F343" s="167"/>
      <c r="G343" s="168"/>
      <c r="AO343" s="260"/>
      <c r="AP343" s="260"/>
      <c r="AQ343" s="260"/>
      <c r="AR343" s="260"/>
      <c r="AS343" s="260"/>
      <c r="AT343" s="260"/>
      <c r="AU343" s="260"/>
      <c r="AV343" s="260"/>
      <c r="AW343" s="260"/>
      <c r="AX343" s="260"/>
      <c r="AY343" s="260"/>
      <c r="AZ343" s="260"/>
      <c r="BA343" s="260"/>
      <c r="BB343" s="260"/>
      <c r="BC343" s="260"/>
      <c r="BD343" s="260"/>
      <c r="BE343" s="260"/>
      <c r="BF343" s="260"/>
      <c r="BG343" s="210"/>
      <c r="BH343" s="210"/>
      <c r="BI343" s="210"/>
    </row>
    <row r="344" spans="1:61" x14ac:dyDescent="0.25">
      <c r="A344" s="171" t="s">
        <v>91</v>
      </c>
      <c r="B344" s="164"/>
      <c r="C344" s="299" t="s">
        <v>628</v>
      </c>
      <c r="D344" s="166"/>
      <c r="E344" s="168"/>
      <c r="F344" s="167"/>
      <c r="G344" s="168"/>
      <c r="AO344" s="260"/>
      <c r="AP344" s="260"/>
      <c r="AQ344" s="260"/>
      <c r="AR344" s="260"/>
      <c r="AS344" s="260"/>
      <c r="AT344" s="260"/>
      <c r="AU344" s="260"/>
      <c r="AV344" s="260"/>
      <c r="AW344" s="260"/>
      <c r="AX344" s="260"/>
      <c r="AY344" s="260"/>
      <c r="AZ344" s="260"/>
      <c r="BA344" s="260"/>
      <c r="BB344" s="260"/>
      <c r="BC344" s="260"/>
      <c r="BD344" s="260"/>
      <c r="BE344" s="260"/>
      <c r="BF344" s="260"/>
      <c r="BG344" s="210"/>
      <c r="BH344" s="210"/>
      <c r="BI344" s="210"/>
    </row>
    <row r="345" spans="1:61" x14ac:dyDescent="0.25">
      <c r="A345" s="171" t="s">
        <v>91</v>
      </c>
      <c r="B345" s="164"/>
      <c r="C345" s="299" t="s">
        <v>628</v>
      </c>
      <c r="D345" s="166"/>
      <c r="E345" s="168"/>
      <c r="F345" s="167"/>
      <c r="G345" s="168"/>
      <c r="AO345" s="260"/>
      <c r="AP345" s="260"/>
      <c r="AQ345" s="260"/>
      <c r="AR345" s="260"/>
      <c r="AS345" s="260"/>
      <c r="AT345" s="260"/>
      <c r="AU345" s="260"/>
      <c r="AV345" s="260"/>
      <c r="AW345" s="260"/>
      <c r="AX345" s="260"/>
      <c r="AY345" s="260"/>
      <c r="AZ345" s="260"/>
      <c r="BA345" s="260"/>
      <c r="BB345" s="260"/>
      <c r="BC345" s="260"/>
      <c r="BD345" s="260"/>
      <c r="BE345" s="260"/>
      <c r="BF345" s="260"/>
      <c r="BG345" s="210"/>
      <c r="BH345" s="210"/>
      <c r="BI345" s="210"/>
    </row>
    <row r="346" spans="1:61" x14ac:dyDescent="0.25">
      <c r="A346" s="171" t="s">
        <v>91</v>
      </c>
      <c r="B346" s="164"/>
      <c r="C346" s="299" t="s">
        <v>628</v>
      </c>
      <c r="D346" s="166"/>
      <c r="E346" s="168"/>
      <c r="F346" s="167"/>
      <c r="G346" s="168"/>
      <c r="AO346" s="260"/>
      <c r="AP346" s="260"/>
      <c r="AQ346" s="260"/>
      <c r="AR346" s="260"/>
      <c r="AS346" s="260"/>
      <c r="AT346" s="260"/>
      <c r="AU346" s="260"/>
      <c r="AV346" s="260"/>
      <c r="AW346" s="260"/>
      <c r="AX346" s="260"/>
      <c r="AY346" s="260"/>
      <c r="AZ346" s="260"/>
      <c r="BA346" s="260"/>
      <c r="BB346" s="260"/>
      <c r="BC346" s="260"/>
      <c r="BD346" s="260"/>
      <c r="BE346" s="260"/>
      <c r="BF346" s="260"/>
      <c r="BG346" s="210"/>
      <c r="BH346" s="210"/>
      <c r="BI346" s="210"/>
    </row>
    <row r="347" spans="1:61" x14ac:dyDescent="0.25">
      <c r="A347" s="171" t="s">
        <v>91</v>
      </c>
      <c r="B347" s="164"/>
      <c r="C347" s="299" t="s">
        <v>628</v>
      </c>
      <c r="D347" s="166"/>
      <c r="E347" s="168"/>
      <c r="F347" s="167"/>
      <c r="G347" s="168"/>
      <c r="AO347" s="260"/>
      <c r="AP347" s="260"/>
      <c r="AQ347" s="260"/>
      <c r="AR347" s="260"/>
      <c r="AS347" s="260"/>
      <c r="AT347" s="260"/>
      <c r="AU347" s="260"/>
      <c r="AV347" s="260"/>
      <c r="AW347" s="260"/>
      <c r="AX347" s="260"/>
      <c r="AY347" s="260"/>
      <c r="AZ347" s="260"/>
      <c r="BA347" s="260"/>
      <c r="BB347" s="260"/>
      <c r="BC347" s="260"/>
      <c r="BD347" s="260"/>
      <c r="BE347" s="260"/>
      <c r="BF347" s="260"/>
      <c r="BG347" s="210"/>
      <c r="BH347" s="210"/>
      <c r="BI347" s="210"/>
    </row>
    <row r="348" spans="1:61" x14ac:dyDescent="0.25">
      <c r="A348" s="171" t="s">
        <v>91</v>
      </c>
      <c r="B348" s="164"/>
      <c r="C348" s="299" t="s">
        <v>628</v>
      </c>
      <c r="D348" s="166"/>
      <c r="E348" s="168"/>
      <c r="F348" s="167"/>
      <c r="G348" s="168"/>
      <c r="AO348" s="260"/>
      <c r="AP348" s="260"/>
      <c r="AQ348" s="260"/>
      <c r="AR348" s="260"/>
      <c r="AS348" s="260"/>
      <c r="AT348" s="260"/>
      <c r="AU348" s="260"/>
      <c r="AV348" s="260"/>
      <c r="AW348" s="260"/>
      <c r="AX348" s="260"/>
      <c r="AY348" s="260"/>
      <c r="AZ348" s="260"/>
      <c r="BA348" s="260"/>
      <c r="BB348" s="260"/>
      <c r="BC348" s="260"/>
      <c r="BD348" s="260"/>
      <c r="BE348" s="260"/>
      <c r="BF348" s="260"/>
      <c r="BG348" s="210"/>
      <c r="BH348" s="210"/>
      <c r="BI348" s="210"/>
    </row>
    <row r="349" spans="1:61" x14ac:dyDescent="0.25">
      <c r="A349" s="171" t="s">
        <v>91</v>
      </c>
      <c r="B349" s="164"/>
      <c r="C349" s="299" t="s">
        <v>628</v>
      </c>
      <c r="D349" s="166"/>
      <c r="E349" s="168"/>
      <c r="F349" s="167"/>
      <c r="G349" s="168"/>
      <c r="AO349" s="260"/>
      <c r="AP349" s="260"/>
      <c r="AQ349" s="260"/>
      <c r="AR349" s="260"/>
      <c r="AS349" s="260"/>
      <c r="AT349" s="260"/>
      <c r="AU349" s="260"/>
      <c r="AV349" s="260"/>
      <c r="AW349" s="260"/>
      <c r="AX349" s="260"/>
      <c r="AY349" s="260"/>
      <c r="AZ349" s="260"/>
      <c r="BA349" s="260"/>
      <c r="BB349" s="260"/>
      <c r="BC349" s="260"/>
      <c r="BD349" s="260"/>
      <c r="BE349" s="260"/>
      <c r="BF349" s="260"/>
      <c r="BG349" s="210"/>
      <c r="BH349" s="210"/>
      <c r="BI349" s="210"/>
    </row>
    <row r="350" spans="1:61" x14ac:dyDescent="0.25">
      <c r="A350" s="171" t="s">
        <v>91</v>
      </c>
      <c r="B350" s="164"/>
      <c r="C350" s="299" t="s">
        <v>628</v>
      </c>
      <c r="D350" s="166"/>
      <c r="E350" s="168"/>
      <c r="F350" s="167"/>
      <c r="G350" s="168"/>
      <c r="AO350" s="260"/>
      <c r="AP350" s="260"/>
      <c r="AQ350" s="260"/>
      <c r="AR350" s="260"/>
      <c r="AS350" s="260"/>
      <c r="AT350" s="260"/>
      <c r="AU350" s="260"/>
      <c r="AV350" s="260"/>
      <c r="AW350" s="260"/>
      <c r="AX350" s="260"/>
      <c r="AY350" s="260"/>
      <c r="AZ350" s="260"/>
      <c r="BA350" s="260"/>
      <c r="BB350" s="260"/>
      <c r="BC350" s="260"/>
      <c r="BD350" s="260"/>
      <c r="BE350" s="260"/>
      <c r="BF350" s="260"/>
      <c r="BG350" s="210"/>
      <c r="BH350" s="210"/>
      <c r="BI350" s="210"/>
    </row>
    <row r="351" spans="1:61" x14ac:dyDescent="0.25">
      <c r="A351" s="171" t="s">
        <v>91</v>
      </c>
      <c r="B351" s="164"/>
      <c r="C351" s="299" t="s">
        <v>628</v>
      </c>
      <c r="D351" s="166"/>
      <c r="E351" s="168"/>
      <c r="F351" s="167"/>
      <c r="G351" s="168"/>
      <c r="AO351" s="260"/>
      <c r="AP351" s="260"/>
      <c r="AQ351" s="260"/>
      <c r="AR351" s="260"/>
      <c r="AS351" s="260"/>
      <c r="AT351" s="260"/>
      <c r="AU351" s="260"/>
      <c r="AV351" s="260"/>
      <c r="AW351" s="260"/>
      <c r="AX351" s="260"/>
      <c r="AY351" s="260"/>
      <c r="AZ351" s="260"/>
      <c r="BA351" s="260"/>
      <c r="BB351" s="260"/>
      <c r="BC351" s="260"/>
      <c r="BD351" s="260"/>
      <c r="BE351" s="260"/>
      <c r="BF351" s="260"/>
      <c r="BG351" s="210"/>
      <c r="BH351" s="210"/>
      <c r="BI351" s="210"/>
    </row>
    <row r="352" spans="1:61" x14ac:dyDescent="0.25">
      <c r="A352" s="171" t="s">
        <v>91</v>
      </c>
      <c r="B352" s="164"/>
      <c r="C352" s="299" t="s">
        <v>628</v>
      </c>
      <c r="D352" s="166"/>
      <c r="E352" s="168"/>
      <c r="F352" s="167"/>
      <c r="G352" s="168"/>
      <c r="AO352" s="260"/>
      <c r="AP352" s="260"/>
      <c r="AQ352" s="260"/>
      <c r="AR352" s="260"/>
      <c r="AS352" s="260"/>
      <c r="AT352" s="260"/>
      <c r="AU352" s="260"/>
      <c r="AV352" s="260"/>
      <c r="AW352" s="260"/>
      <c r="AX352" s="260"/>
      <c r="AY352" s="260"/>
      <c r="AZ352" s="260"/>
      <c r="BA352" s="260"/>
      <c r="BB352" s="260"/>
      <c r="BC352" s="260"/>
      <c r="BD352" s="260"/>
      <c r="BE352" s="260"/>
      <c r="BF352" s="260"/>
      <c r="BG352" s="210"/>
      <c r="BH352" s="210"/>
      <c r="BI352" s="210"/>
    </row>
    <row r="353" spans="1:61" x14ac:dyDescent="0.25">
      <c r="A353" s="171" t="s">
        <v>91</v>
      </c>
      <c r="B353" s="164"/>
      <c r="C353" s="299" t="s">
        <v>628</v>
      </c>
      <c r="D353" s="166"/>
      <c r="E353" s="168"/>
      <c r="F353" s="167"/>
      <c r="G353" s="168"/>
      <c r="AO353" s="260"/>
      <c r="AP353" s="260"/>
      <c r="AQ353" s="260"/>
      <c r="AR353" s="260"/>
      <c r="AS353" s="260"/>
      <c r="AT353" s="260"/>
      <c r="AU353" s="260"/>
      <c r="AV353" s="260"/>
      <c r="AW353" s="260"/>
      <c r="AX353" s="260"/>
      <c r="AY353" s="260"/>
      <c r="AZ353" s="260"/>
      <c r="BA353" s="260"/>
      <c r="BB353" s="260"/>
      <c r="BC353" s="260"/>
      <c r="BD353" s="260"/>
      <c r="BE353" s="260"/>
      <c r="BF353" s="260"/>
      <c r="BG353" s="210"/>
      <c r="BH353" s="210"/>
      <c r="BI353" s="210"/>
    </row>
    <row r="354" spans="1:61" x14ac:dyDescent="0.25">
      <c r="A354" s="171" t="s">
        <v>91</v>
      </c>
      <c r="B354" s="164"/>
      <c r="C354" s="299" t="s">
        <v>628</v>
      </c>
      <c r="D354" s="166"/>
      <c r="E354" s="168"/>
      <c r="F354" s="167"/>
      <c r="G354" s="168"/>
      <c r="AO354" s="260"/>
      <c r="AP354" s="260"/>
      <c r="AQ354" s="260"/>
      <c r="AR354" s="260"/>
      <c r="AS354" s="260"/>
      <c r="AT354" s="260"/>
      <c r="AU354" s="260"/>
      <c r="AV354" s="260"/>
      <c r="AW354" s="260"/>
      <c r="AX354" s="260"/>
      <c r="AY354" s="260"/>
      <c r="AZ354" s="260"/>
      <c r="BA354" s="260"/>
      <c r="BB354" s="260"/>
      <c r="BC354" s="260"/>
      <c r="BD354" s="260"/>
      <c r="BE354" s="260"/>
      <c r="BF354" s="260"/>
      <c r="BG354" s="210"/>
      <c r="BH354" s="210"/>
      <c r="BI354" s="210"/>
    </row>
    <row r="355" spans="1:61" x14ac:dyDescent="0.25">
      <c r="A355" s="171" t="s">
        <v>91</v>
      </c>
      <c r="B355" s="164"/>
      <c r="C355" s="299" t="s">
        <v>628</v>
      </c>
      <c r="D355" s="166"/>
      <c r="E355" s="168"/>
      <c r="F355" s="167"/>
      <c r="G355" s="168"/>
      <c r="AO355" s="260"/>
      <c r="AP355" s="260"/>
      <c r="AQ355" s="260"/>
      <c r="AR355" s="260"/>
      <c r="AS355" s="260"/>
      <c r="AT355" s="260"/>
      <c r="AU355" s="260"/>
      <c r="AV355" s="260"/>
      <c r="AW355" s="260"/>
      <c r="AX355" s="260"/>
      <c r="AY355" s="260"/>
      <c r="AZ355" s="260"/>
      <c r="BA355" s="260"/>
      <c r="BB355" s="260"/>
      <c r="BC355" s="260"/>
      <c r="BD355" s="260"/>
      <c r="BE355" s="260"/>
      <c r="BF355" s="260"/>
      <c r="BG355" s="210"/>
      <c r="BH355" s="210"/>
      <c r="BI355" s="210"/>
    </row>
    <row r="356" spans="1:61" x14ac:dyDescent="0.25">
      <c r="A356" s="171" t="s">
        <v>91</v>
      </c>
      <c r="B356" s="164"/>
      <c r="C356" s="299" t="s">
        <v>628</v>
      </c>
      <c r="D356" s="166"/>
      <c r="E356" s="168"/>
      <c r="F356" s="167"/>
      <c r="G356" s="168"/>
      <c r="AO356" s="260"/>
      <c r="AP356" s="260"/>
      <c r="AQ356" s="260"/>
      <c r="AR356" s="260"/>
      <c r="AS356" s="260"/>
      <c r="AT356" s="260"/>
      <c r="AU356" s="260"/>
      <c r="AV356" s="260"/>
      <c r="AW356" s="260"/>
      <c r="AX356" s="260"/>
      <c r="AY356" s="260"/>
      <c r="AZ356" s="260"/>
      <c r="BA356" s="260"/>
      <c r="BB356" s="260"/>
      <c r="BC356" s="260"/>
      <c r="BD356" s="260"/>
      <c r="BE356" s="260"/>
      <c r="BF356" s="260"/>
      <c r="BG356" s="210"/>
      <c r="BH356" s="210"/>
      <c r="BI356" s="210"/>
    </row>
    <row r="357" spans="1:61" x14ac:dyDescent="0.25">
      <c r="A357" s="171" t="s">
        <v>91</v>
      </c>
      <c r="B357" s="164"/>
      <c r="C357" s="299" t="s">
        <v>628</v>
      </c>
      <c r="D357" s="166"/>
      <c r="E357" s="168"/>
      <c r="F357" s="167"/>
      <c r="G357" s="168"/>
      <c r="AO357" s="260"/>
      <c r="AP357" s="260"/>
      <c r="AQ357" s="260"/>
      <c r="AR357" s="260"/>
      <c r="AS357" s="260"/>
      <c r="AT357" s="260"/>
      <c r="AU357" s="260"/>
      <c r="AV357" s="260"/>
      <c r="AW357" s="260"/>
      <c r="AX357" s="260"/>
      <c r="AY357" s="260"/>
      <c r="AZ357" s="260"/>
      <c r="BA357" s="260"/>
      <c r="BB357" s="260"/>
      <c r="BC357" s="260"/>
      <c r="BD357" s="260"/>
      <c r="BE357" s="260"/>
      <c r="BF357" s="260"/>
      <c r="BG357" s="210"/>
      <c r="BH357" s="210"/>
      <c r="BI357" s="210"/>
    </row>
    <row r="358" spans="1:61" x14ac:dyDescent="0.25">
      <c r="A358" s="171" t="s">
        <v>91</v>
      </c>
      <c r="B358" s="164"/>
      <c r="C358" s="299" t="s">
        <v>628</v>
      </c>
      <c r="D358" s="166"/>
      <c r="E358" s="168"/>
      <c r="F358" s="167"/>
      <c r="G358" s="168"/>
      <c r="AO358" s="260"/>
      <c r="AP358" s="260"/>
      <c r="AQ358" s="260"/>
      <c r="AR358" s="260"/>
      <c r="AS358" s="260"/>
      <c r="AT358" s="260"/>
      <c r="AU358" s="260"/>
      <c r="AV358" s="260"/>
      <c r="AW358" s="260"/>
      <c r="AX358" s="260"/>
      <c r="AY358" s="260"/>
      <c r="AZ358" s="260"/>
      <c r="BA358" s="260"/>
      <c r="BB358" s="260"/>
      <c r="BC358" s="260"/>
      <c r="BD358" s="260"/>
      <c r="BE358" s="260"/>
      <c r="BF358" s="260"/>
      <c r="BG358" s="210"/>
      <c r="BH358" s="210"/>
      <c r="BI358" s="210"/>
    </row>
    <row r="359" spans="1:61" x14ac:dyDescent="0.25">
      <c r="A359" s="171" t="s">
        <v>91</v>
      </c>
      <c r="B359" s="164"/>
      <c r="C359" s="299" t="s">
        <v>628</v>
      </c>
      <c r="D359" s="166"/>
      <c r="E359" s="168"/>
      <c r="F359" s="167"/>
      <c r="G359" s="168"/>
      <c r="AO359" s="260"/>
      <c r="AP359" s="260"/>
      <c r="AQ359" s="260"/>
      <c r="AR359" s="260"/>
      <c r="AS359" s="260"/>
      <c r="AT359" s="260"/>
      <c r="AU359" s="260"/>
      <c r="AV359" s="260"/>
      <c r="AW359" s="260"/>
      <c r="AX359" s="260"/>
      <c r="AY359" s="260"/>
      <c r="AZ359" s="260"/>
      <c r="BA359" s="260"/>
      <c r="BB359" s="260"/>
      <c r="BC359" s="260"/>
      <c r="BD359" s="260"/>
      <c r="BE359" s="260"/>
      <c r="BF359" s="260"/>
      <c r="BG359" s="210"/>
      <c r="BH359" s="210"/>
      <c r="BI359" s="210"/>
    </row>
    <row r="360" spans="1:61" x14ac:dyDescent="0.25">
      <c r="A360" s="171" t="s">
        <v>91</v>
      </c>
      <c r="B360" s="164"/>
      <c r="C360" s="299" t="s">
        <v>628</v>
      </c>
      <c r="D360" s="166"/>
      <c r="E360" s="168"/>
      <c r="F360" s="167"/>
      <c r="G360" s="168"/>
      <c r="AO360" s="260"/>
      <c r="AP360" s="260"/>
      <c r="AQ360" s="260"/>
      <c r="AR360" s="260"/>
      <c r="AS360" s="260"/>
      <c r="AT360" s="260"/>
      <c r="AU360" s="260"/>
      <c r="AV360" s="260"/>
      <c r="AW360" s="260"/>
      <c r="AX360" s="260"/>
      <c r="AY360" s="260"/>
      <c r="AZ360" s="260"/>
      <c r="BA360" s="260"/>
      <c r="BB360" s="260"/>
      <c r="BC360" s="260"/>
      <c r="BD360" s="260"/>
      <c r="BE360" s="260"/>
      <c r="BF360" s="260"/>
      <c r="BG360" s="210"/>
      <c r="BH360" s="210"/>
      <c r="BI360" s="210"/>
    </row>
    <row r="361" spans="1:61" x14ac:dyDescent="0.25">
      <c r="A361" s="171" t="s">
        <v>91</v>
      </c>
      <c r="B361" s="164"/>
      <c r="C361" s="299" t="s">
        <v>628</v>
      </c>
      <c r="D361" s="166"/>
      <c r="E361" s="168"/>
      <c r="F361" s="167"/>
      <c r="G361" s="168"/>
      <c r="AO361" s="260"/>
      <c r="AP361" s="260"/>
      <c r="AQ361" s="260"/>
      <c r="AR361" s="260"/>
      <c r="AS361" s="260"/>
      <c r="AT361" s="260"/>
      <c r="AU361" s="260"/>
      <c r="AV361" s="260"/>
      <c r="AW361" s="260"/>
      <c r="AX361" s="260"/>
      <c r="AY361" s="260"/>
      <c r="AZ361" s="260"/>
      <c r="BA361" s="260"/>
      <c r="BB361" s="260"/>
      <c r="BC361" s="260"/>
      <c r="BD361" s="260"/>
      <c r="BE361" s="260"/>
      <c r="BF361" s="260"/>
      <c r="BG361" s="210"/>
      <c r="BH361" s="210"/>
      <c r="BI361" s="210"/>
    </row>
    <row r="362" spans="1:61" x14ac:dyDescent="0.25">
      <c r="A362" s="171" t="s">
        <v>91</v>
      </c>
      <c r="B362" s="164"/>
      <c r="C362" s="299" t="s">
        <v>628</v>
      </c>
      <c r="D362" s="166"/>
      <c r="E362" s="168"/>
      <c r="F362" s="167"/>
      <c r="G362" s="168"/>
      <c r="AO362" s="260"/>
      <c r="AP362" s="260"/>
      <c r="AQ362" s="260"/>
      <c r="AR362" s="260"/>
      <c r="AS362" s="260"/>
      <c r="AT362" s="260"/>
      <c r="AU362" s="260"/>
      <c r="AV362" s="260"/>
      <c r="AW362" s="260"/>
      <c r="AX362" s="260"/>
      <c r="AY362" s="260"/>
      <c r="AZ362" s="260"/>
      <c r="BA362" s="260"/>
      <c r="BB362" s="260"/>
      <c r="BC362" s="260"/>
      <c r="BD362" s="260"/>
      <c r="BE362" s="260"/>
      <c r="BF362" s="260"/>
      <c r="BG362" s="210"/>
      <c r="BH362" s="210"/>
      <c r="BI362" s="210"/>
    </row>
    <row r="363" spans="1:61" x14ac:dyDescent="0.25">
      <c r="A363" s="171" t="s">
        <v>91</v>
      </c>
      <c r="B363" s="164"/>
      <c r="C363" s="299" t="s">
        <v>628</v>
      </c>
      <c r="D363" s="166"/>
      <c r="E363" s="168"/>
      <c r="F363" s="167"/>
      <c r="G363" s="168"/>
      <c r="AO363" s="260"/>
      <c r="AP363" s="260"/>
      <c r="AQ363" s="260"/>
      <c r="AR363" s="260"/>
      <c r="AS363" s="260"/>
      <c r="AT363" s="260"/>
      <c r="AU363" s="260"/>
      <c r="AV363" s="260"/>
      <c r="AW363" s="260"/>
      <c r="AX363" s="260"/>
      <c r="AY363" s="260"/>
      <c r="AZ363" s="260"/>
      <c r="BA363" s="260"/>
      <c r="BB363" s="260"/>
      <c r="BC363" s="260"/>
      <c r="BD363" s="260"/>
      <c r="BE363" s="260"/>
      <c r="BF363" s="260"/>
      <c r="BG363" s="210"/>
      <c r="BH363" s="210"/>
      <c r="BI363" s="210"/>
    </row>
    <row r="364" spans="1:61" x14ac:dyDescent="0.25">
      <c r="A364" s="171" t="s">
        <v>91</v>
      </c>
      <c r="B364" s="164"/>
      <c r="C364" s="299" t="s">
        <v>628</v>
      </c>
      <c r="D364" s="166"/>
      <c r="E364" s="168"/>
      <c r="F364" s="167"/>
      <c r="G364" s="168"/>
      <c r="AO364" s="260"/>
      <c r="AP364" s="260"/>
      <c r="AQ364" s="260"/>
      <c r="AR364" s="260"/>
      <c r="AS364" s="260"/>
      <c r="AT364" s="260"/>
      <c r="AU364" s="260"/>
      <c r="AV364" s="260"/>
      <c r="AW364" s="260"/>
      <c r="AX364" s="260"/>
      <c r="AY364" s="260"/>
      <c r="AZ364" s="260"/>
      <c r="BA364" s="260"/>
      <c r="BB364" s="260"/>
      <c r="BC364" s="260"/>
      <c r="BD364" s="260"/>
      <c r="BE364" s="260"/>
      <c r="BF364" s="260"/>
      <c r="BG364" s="210"/>
      <c r="BH364" s="210"/>
      <c r="BI364" s="210"/>
    </row>
    <row r="365" spans="1:61" x14ac:dyDescent="0.25">
      <c r="A365" s="171" t="s">
        <v>91</v>
      </c>
      <c r="B365" s="164"/>
      <c r="C365" s="299" t="s">
        <v>628</v>
      </c>
      <c r="D365" s="166"/>
      <c r="E365" s="168"/>
      <c r="F365" s="167"/>
      <c r="G365" s="168"/>
      <c r="AO365" s="260"/>
      <c r="AP365" s="260"/>
      <c r="AQ365" s="260"/>
      <c r="AR365" s="260"/>
      <c r="AS365" s="260"/>
      <c r="AT365" s="260"/>
      <c r="AU365" s="260"/>
      <c r="AV365" s="260"/>
      <c r="AW365" s="260"/>
      <c r="AX365" s="260"/>
      <c r="AY365" s="260"/>
      <c r="AZ365" s="260"/>
      <c r="BA365" s="260"/>
      <c r="BB365" s="260"/>
      <c r="BC365" s="260"/>
      <c r="BD365" s="260"/>
      <c r="BE365" s="260"/>
      <c r="BF365" s="260"/>
      <c r="BG365" s="210"/>
      <c r="BH365" s="210"/>
      <c r="BI365" s="210"/>
    </row>
    <row r="366" spans="1:61" x14ac:dyDescent="0.25">
      <c r="A366" s="171" t="s">
        <v>91</v>
      </c>
      <c r="B366" s="164"/>
      <c r="C366" s="299" t="s">
        <v>628</v>
      </c>
      <c r="D366" s="166"/>
      <c r="E366" s="168"/>
      <c r="F366" s="167"/>
      <c r="G366" s="168"/>
      <c r="AO366" s="260"/>
      <c r="AP366" s="260"/>
      <c r="AQ366" s="260"/>
      <c r="AR366" s="260"/>
      <c r="AS366" s="260"/>
      <c r="AT366" s="260"/>
      <c r="AU366" s="260"/>
      <c r="AV366" s="260"/>
      <c r="AW366" s="260"/>
      <c r="AX366" s="260"/>
      <c r="AY366" s="260"/>
      <c r="AZ366" s="260"/>
      <c r="BA366" s="260"/>
      <c r="BB366" s="260"/>
      <c r="BC366" s="260"/>
      <c r="BD366" s="260"/>
      <c r="BE366" s="260"/>
      <c r="BF366" s="260"/>
      <c r="BG366" s="210"/>
      <c r="BH366" s="210"/>
      <c r="BI366" s="210"/>
    </row>
    <row r="367" spans="1:61" x14ac:dyDescent="0.25">
      <c r="A367" s="171" t="s">
        <v>91</v>
      </c>
      <c r="B367" s="164"/>
      <c r="C367" s="299" t="s">
        <v>628</v>
      </c>
      <c r="D367" s="166"/>
      <c r="E367" s="168"/>
      <c r="F367" s="167"/>
      <c r="G367" s="168"/>
      <c r="AO367" s="260"/>
      <c r="AP367" s="260"/>
      <c r="AQ367" s="260"/>
      <c r="AR367" s="260"/>
      <c r="AS367" s="260"/>
      <c r="AT367" s="260"/>
      <c r="AU367" s="260"/>
      <c r="AV367" s="260"/>
      <c r="AW367" s="260"/>
      <c r="AX367" s="260"/>
      <c r="AY367" s="260"/>
      <c r="AZ367" s="260"/>
      <c r="BA367" s="260"/>
      <c r="BB367" s="260"/>
      <c r="BC367" s="260"/>
      <c r="BD367" s="260"/>
      <c r="BE367" s="260"/>
      <c r="BF367" s="260"/>
      <c r="BG367" s="210"/>
      <c r="BH367" s="210"/>
      <c r="BI367" s="210"/>
    </row>
    <row r="368" spans="1:61" x14ac:dyDescent="0.25">
      <c r="A368" s="171" t="s">
        <v>91</v>
      </c>
      <c r="B368" s="164"/>
      <c r="C368" s="299" t="s">
        <v>628</v>
      </c>
      <c r="D368" s="166"/>
      <c r="E368" s="168"/>
      <c r="F368" s="167"/>
      <c r="G368" s="168"/>
      <c r="AO368" s="260"/>
      <c r="AP368" s="260"/>
      <c r="AQ368" s="260"/>
      <c r="AR368" s="260"/>
      <c r="AS368" s="260"/>
      <c r="AT368" s="260"/>
      <c r="AU368" s="260"/>
      <c r="AV368" s="260"/>
      <c r="AW368" s="260"/>
      <c r="AX368" s="260"/>
      <c r="AY368" s="260"/>
      <c r="AZ368" s="260"/>
      <c r="BA368" s="260"/>
      <c r="BB368" s="260"/>
      <c r="BC368" s="260"/>
      <c r="BD368" s="260"/>
      <c r="BE368" s="260"/>
      <c r="BF368" s="260"/>
      <c r="BG368" s="210"/>
      <c r="BH368" s="210"/>
      <c r="BI368" s="210"/>
    </row>
    <row r="369" spans="1:61" x14ac:dyDescent="0.25">
      <c r="A369" s="171" t="s">
        <v>91</v>
      </c>
      <c r="B369" s="164"/>
      <c r="C369" s="299" t="s">
        <v>628</v>
      </c>
      <c r="D369" s="166"/>
      <c r="E369" s="168"/>
      <c r="F369" s="167"/>
      <c r="G369" s="168"/>
      <c r="AO369" s="260"/>
      <c r="AP369" s="260"/>
      <c r="AQ369" s="260"/>
      <c r="AR369" s="260"/>
      <c r="AS369" s="260"/>
      <c r="AT369" s="260"/>
      <c r="AU369" s="260"/>
      <c r="AV369" s="260"/>
      <c r="AW369" s="260"/>
      <c r="AX369" s="260"/>
      <c r="AY369" s="260"/>
      <c r="AZ369" s="260"/>
      <c r="BA369" s="260"/>
      <c r="BB369" s="260"/>
      <c r="BC369" s="260"/>
      <c r="BD369" s="260"/>
      <c r="BE369" s="260"/>
      <c r="BF369" s="260"/>
      <c r="BG369" s="210"/>
      <c r="BH369" s="210"/>
      <c r="BI369" s="210"/>
    </row>
    <row r="370" spans="1:61" x14ac:dyDescent="0.25">
      <c r="A370" s="171" t="s">
        <v>91</v>
      </c>
      <c r="B370" s="164"/>
      <c r="C370" s="299" t="s">
        <v>628</v>
      </c>
      <c r="D370" s="166"/>
      <c r="E370" s="168"/>
      <c r="F370" s="167"/>
      <c r="G370" s="168"/>
      <c r="AO370" s="260"/>
      <c r="AP370" s="260"/>
      <c r="AQ370" s="260"/>
      <c r="AR370" s="260"/>
      <c r="AS370" s="260"/>
      <c r="AT370" s="260"/>
      <c r="AU370" s="260"/>
      <c r="AV370" s="260"/>
      <c r="AW370" s="260"/>
      <c r="AX370" s="260"/>
      <c r="AY370" s="260"/>
      <c r="AZ370" s="260"/>
      <c r="BA370" s="260"/>
      <c r="BB370" s="260"/>
      <c r="BC370" s="260"/>
      <c r="BD370" s="260"/>
      <c r="BE370" s="260"/>
      <c r="BF370" s="260"/>
      <c r="BG370" s="210"/>
      <c r="BH370" s="210"/>
      <c r="BI370" s="210"/>
    </row>
    <row r="371" spans="1:61" x14ac:dyDescent="0.25">
      <c r="A371" s="171" t="s">
        <v>91</v>
      </c>
      <c r="B371" s="164"/>
      <c r="C371" s="299" t="s">
        <v>628</v>
      </c>
      <c r="D371" s="166"/>
      <c r="E371" s="168"/>
      <c r="F371" s="167"/>
      <c r="G371" s="168"/>
      <c r="AO371" s="260"/>
      <c r="AP371" s="260"/>
      <c r="AQ371" s="260"/>
      <c r="AR371" s="260"/>
      <c r="AS371" s="260"/>
      <c r="AT371" s="260"/>
      <c r="AU371" s="260"/>
      <c r="AV371" s="260"/>
      <c r="AW371" s="260"/>
      <c r="AX371" s="260"/>
      <c r="AY371" s="260"/>
      <c r="AZ371" s="260"/>
      <c r="BA371" s="260"/>
      <c r="BB371" s="260"/>
      <c r="BC371" s="260"/>
      <c r="BD371" s="260"/>
      <c r="BE371" s="260"/>
      <c r="BF371" s="260"/>
      <c r="BG371" s="210"/>
      <c r="BH371" s="210"/>
      <c r="BI371" s="210"/>
    </row>
    <row r="372" spans="1:61" x14ac:dyDescent="0.25">
      <c r="A372" s="171" t="s">
        <v>91</v>
      </c>
      <c r="B372" s="164"/>
      <c r="C372" s="299" t="s">
        <v>628</v>
      </c>
      <c r="D372" s="166"/>
      <c r="E372" s="168"/>
      <c r="F372" s="167"/>
      <c r="G372" s="168"/>
      <c r="AO372" s="260"/>
      <c r="AP372" s="260"/>
      <c r="AQ372" s="260"/>
      <c r="AR372" s="260"/>
      <c r="AS372" s="260"/>
      <c r="AT372" s="260"/>
      <c r="AU372" s="260"/>
      <c r="AV372" s="260"/>
      <c r="AW372" s="260"/>
      <c r="AX372" s="260"/>
      <c r="AY372" s="260"/>
      <c r="AZ372" s="260"/>
      <c r="BA372" s="260"/>
      <c r="BB372" s="260"/>
      <c r="BC372" s="260"/>
      <c r="BD372" s="260"/>
      <c r="BE372" s="260"/>
      <c r="BF372" s="260"/>
      <c r="BG372" s="210"/>
      <c r="BH372" s="210"/>
      <c r="BI372" s="210"/>
    </row>
    <row r="373" spans="1:61" x14ac:dyDescent="0.25">
      <c r="A373" s="171" t="s">
        <v>91</v>
      </c>
      <c r="B373" s="164"/>
      <c r="C373" s="299" t="s">
        <v>628</v>
      </c>
      <c r="D373" s="166"/>
      <c r="E373" s="168"/>
      <c r="F373" s="167"/>
      <c r="G373" s="168"/>
      <c r="AO373" s="260"/>
      <c r="AP373" s="260"/>
      <c r="AQ373" s="260"/>
      <c r="AR373" s="260"/>
      <c r="AS373" s="260"/>
      <c r="AT373" s="260"/>
      <c r="AU373" s="260"/>
      <c r="AV373" s="260"/>
      <c r="AW373" s="260"/>
      <c r="AX373" s="260"/>
      <c r="AY373" s="260"/>
      <c r="AZ373" s="260"/>
      <c r="BA373" s="260"/>
      <c r="BB373" s="260"/>
      <c r="BC373" s="260"/>
      <c r="BD373" s="260"/>
      <c r="BE373" s="260"/>
      <c r="BF373" s="260"/>
      <c r="BG373" s="210"/>
      <c r="BH373" s="210"/>
      <c r="BI373" s="210"/>
    </row>
    <row r="374" spans="1:61" x14ac:dyDescent="0.25">
      <c r="A374" s="171" t="s">
        <v>91</v>
      </c>
      <c r="B374" s="164"/>
      <c r="C374" s="299" t="s">
        <v>628</v>
      </c>
      <c r="D374" s="166"/>
      <c r="E374" s="168"/>
      <c r="F374" s="167"/>
      <c r="G374" s="168"/>
      <c r="AO374" s="260"/>
      <c r="AP374" s="260"/>
      <c r="AQ374" s="260"/>
      <c r="AR374" s="260"/>
      <c r="AS374" s="260"/>
      <c r="AT374" s="260"/>
      <c r="AU374" s="260"/>
      <c r="AV374" s="260"/>
      <c r="AW374" s="260"/>
      <c r="AX374" s="260"/>
      <c r="AY374" s="260"/>
      <c r="AZ374" s="260"/>
      <c r="BA374" s="260"/>
      <c r="BB374" s="260"/>
      <c r="BC374" s="260"/>
      <c r="BD374" s="260"/>
      <c r="BE374" s="260"/>
      <c r="BF374" s="260"/>
      <c r="BG374" s="210"/>
      <c r="BH374" s="210"/>
      <c r="BI374" s="210"/>
    </row>
    <row r="375" spans="1:61" x14ac:dyDescent="0.25">
      <c r="A375" s="171" t="s">
        <v>91</v>
      </c>
      <c r="B375" s="164"/>
      <c r="C375" s="299" t="s">
        <v>628</v>
      </c>
      <c r="D375" s="166"/>
      <c r="E375" s="168"/>
      <c r="F375" s="167"/>
      <c r="G375" s="168"/>
      <c r="AO375" s="260"/>
      <c r="AP375" s="260"/>
      <c r="AQ375" s="260"/>
      <c r="AR375" s="260"/>
      <c r="AS375" s="260"/>
      <c r="AT375" s="260"/>
      <c r="AU375" s="260"/>
      <c r="AV375" s="260"/>
      <c r="AW375" s="260"/>
      <c r="AX375" s="260"/>
      <c r="AY375" s="260"/>
      <c r="AZ375" s="260"/>
      <c r="BA375" s="260"/>
      <c r="BB375" s="260"/>
      <c r="BC375" s="260"/>
      <c r="BD375" s="260"/>
      <c r="BE375" s="260"/>
      <c r="BF375" s="260"/>
      <c r="BG375" s="210"/>
      <c r="BH375" s="210"/>
      <c r="BI375" s="210"/>
    </row>
    <row r="376" spans="1:61" x14ac:dyDescent="0.25">
      <c r="A376" s="171" t="s">
        <v>91</v>
      </c>
      <c r="B376" s="164"/>
      <c r="C376" s="299" t="s">
        <v>628</v>
      </c>
      <c r="D376" s="166"/>
      <c r="E376" s="168"/>
      <c r="F376" s="167"/>
      <c r="G376" s="168"/>
      <c r="AO376" s="260"/>
      <c r="AP376" s="260"/>
      <c r="AQ376" s="260"/>
      <c r="AR376" s="260"/>
      <c r="AS376" s="260"/>
      <c r="AT376" s="260"/>
      <c r="AU376" s="260"/>
      <c r="AV376" s="260"/>
      <c r="AW376" s="260"/>
      <c r="AX376" s="260"/>
      <c r="AY376" s="260"/>
      <c r="AZ376" s="260"/>
      <c r="BA376" s="260"/>
      <c r="BB376" s="260"/>
      <c r="BC376" s="260"/>
      <c r="BD376" s="260"/>
      <c r="BE376" s="260"/>
      <c r="BF376" s="260"/>
      <c r="BG376" s="210"/>
      <c r="BH376" s="210"/>
      <c r="BI376" s="210"/>
    </row>
    <row r="377" spans="1:61" x14ac:dyDescent="0.25">
      <c r="A377" s="171" t="s">
        <v>91</v>
      </c>
      <c r="B377" s="164"/>
      <c r="C377" s="299" t="s">
        <v>628</v>
      </c>
      <c r="D377" s="166"/>
      <c r="E377" s="168"/>
      <c r="F377" s="167"/>
      <c r="G377" s="168"/>
      <c r="AO377" s="260"/>
      <c r="AP377" s="260"/>
      <c r="AQ377" s="260"/>
      <c r="AR377" s="260"/>
      <c r="AS377" s="260"/>
      <c r="AT377" s="260"/>
      <c r="AU377" s="260"/>
      <c r="AV377" s="260"/>
      <c r="AW377" s="260"/>
      <c r="AX377" s="260"/>
      <c r="AY377" s="260"/>
      <c r="AZ377" s="260"/>
      <c r="BA377" s="260"/>
      <c r="BB377" s="260"/>
      <c r="BC377" s="260"/>
      <c r="BD377" s="260"/>
      <c r="BE377" s="260"/>
      <c r="BF377" s="260"/>
      <c r="BG377" s="210"/>
      <c r="BH377" s="210"/>
      <c r="BI377" s="210"/>
    </row>
    <row r="378" spans="1:61" x14ac:dyDescent="0.25">
      <c r="A378" s="171" t="s">
        <v>91</v>
      </c>
      <c r="B378" s="164"/>
      <c r="C378" s="299" t="s">
        <v>628</v>
      </c>
      <c r="D378" s="166"/>
      <c r="E378" s="168"/>
      <c r="F378" s="167"/>
      <c r="G378" s="168"/>
      <c r="AO378" s="260"/>
      <c r="AP378" s="260"/>
      <c r="AQ378" s="260"/>
      <c r="AR378" s="260"/>
      <c r="AS378" s="260"/>
      <c r="AT378" s="260"/>
      <c r="AU378" s="260"/>
      <c r="AV378" s="260"/>
      <c r="AW378" s="260"/>
      <c r="AX378" s="260"/>
      <c r="AY378" s="260"/>
      <c r="AZ378" s="260"/>
      <c r="BA378" s="260"/>
      <c r="BB378" s="260"/>
      <c r="BC378" s="260"/>
      <c r="BD378" s="260"/>
      <c r="BE378" s="260"/>
      <c r="BF378" s="260"/>
      <c r="BG378" s="210"/>
      <c r="BH378" s="210"/>
      <c r="BI378" s="210"/>
    </row>
    <row r="379" spans="1:61" x14ac:dyDescent="0.25">
      <c r="A379" s="171" t="s">
        <v>91</v>
      </c>
      <c r="B379" s="164"/>
      <c r="C379" s="299" t="s">
        <v>628</v>
      </c>
      <c r="D379" s="166"/>
      <c r="E379" s="168"/>
      <c r="F379" s="167"/>
      <c r="G379" s="168"/>
      <c r="AO379" s="260"/>
      <c r="AP379" s="260"/>
      <c r="AQ379" s="260"/>
      <c r="AR379" s="260"/>
      <c r="AS379" s="260"/>
      <c r="AT379" s="260"/>
      <c r="AU379" s="260"/>
      <c r="AV379" s="260"/>
      <c r="AW379" s="260"/>
      <c r="AX379" s="260"/>
      <c r="AY379" s="260"/>
      <c r="AZ379" s="260"/>
      <c r="BA379" s="260"/>
      <c r="BB379" s="260"/>
      <c r="BC379" s="260"/>
      <c r="BD379" s="260"/>
      <c r="BE379" s="260"/>
      <c r="BF379" s="260"/>
      <c r="BG379" s="210"/>
      <c r="BH379" s="210"/>
      <c r="BI379" s="210"/>
    </row>
    <row r="380" spans="1:61" x14ac:dyDescent="0.25">
      <c r="A380" s="171" t="s">
        <v>91</v>
      </c>
      <c r="B380" s="164"/>
      <c r="C380" s="299" t="s">
        <v>628</v>
      </c>
      <c r="D380" s="166"/>
      <c r="E380" s="168"/>
      <c r="F380" s="167"/>
      <c r="G380" s="168"/>
      <c r="AO380" s="260"/>
      <c r="AP380" s="260"/>
      <c r="AQ380" s="260"/>
      <c r="AR380" s="260"/>
      <c r="AS380" s="260"/>
      <c r="AT380" s="260"/>
      <c r="AU380" s="260"/>
      <c r="AV380" s="260"/>
      <c r="AW380" s="260"/>
      <c r="AX380" s="260"/>
      <c r="AY380" s="260"/>
      <c r="AZ380" s="260"/>
      <c r="BA380" s="260"/>
      <c r="BB380" s="260"/>
      <c r="BC380" s="260"/>
      <c r="BD380" s="260"/>
      <c r="BE380" s="260"/>
      <c r="BF380" s="260"/>
      <c r="BG380" s="210"/>
      <c r="BH380" s="210"/>
      <c r="BI380" s="210"/>
    </row>
    <row r="381" spans="1:61" x14ac:dyDescent="0.25">
      <c r="A381" s="171" t="s">
        <v>91</v>
      </c>
      <c r="B381" s="164"/>
      <c r="C381" s="299" t="s">
        <v>628</v>
      </c>
      <c r="D381" s="166"/>
      <c r="E381" s="168"/>
      <c r="F381" s="167"/>
      <c r="G381" s="168"/>
      <c r="AO381" s="260"/>
      <c r="AP381" s="260"/>
      <c r="AQ381" s="260"/>
      <c r="AR381" s="260"/>
      <c r="AS381" s="260"/>
      <c r="AT381" s="260"/>
      <c r="AU381" s="260"/>
      <c r="AV381" s="260"/>
      <c r="AW381" s="260"/>
      <c r="AX381" s="260"/>
      <c r="AY381" s="260"/>
      <c r="AZ381" s="260"/>
      <c r="BA381" s="260"/>
      <c r="BB381" s="260"/>
      <c r="BC381" s="260"/>
      <c r="BD381" s="260"/>
      <c r="BE381" s="260"/>
      <c r="BF381" s="260"/>
      <c r="BG381" s="210"/>
      <c r="BH381" s="210"/>
      <c r="BI381" s="210"/>
    </row>
    <row r="382" spans="1:61" x14ac:dyDescent="0.25">
      <c r="A382" s="171" t="s">
        <v>91</v>
      </c>
      <c r="B382" s="164"/>
      <c r="C382" s="299" t="s">
        <v>628</v>
      </c>
      <c r="D382" s="166"/>
      <c r="E382" s="168"/>
      <c r="F382" s="167"/>
      <c r="G382" s="168"/>
      <c r="AO382" s="260"/>
      <c r="AP382" s="260"/>
      <c r="AQ382" s="260"/>
      <c r="AR382" s="260"/>
      <c r="AS382" s="260"/>
      <c r="AT382" s="260"/>
      <c r="AU382" s="260"/>
      <c r="AV382" s="260"/>
      <c r="AW382" s="260"/>
      <c r="AX382" s="260"/>
      <c r="AY382" s="260"/>
      <c r="AZ382" s="260"/>
      <c r="BA382" s="260"/>
      <c r="BB382" s="260"/>
      <c r="BC382" s="260"/>
      <c r="BD382" s="260"/>
      <c r="BE382" s="260"/>
      <c r="BF382" s="260"/>
      <c r="BG382" s="210"/>
      <c r="BH382" s="210"/>
      <c r="BI382" s="210"/>
    </row>
    <row r="383" spans="1:61" x14ac:dyDescent="0.25">
      <c r="A383" s="171" t="s">
        <v>91</v>
      </c>
      <c r="B383" s="164"/>
      <c r="C383" s="299" t="s">
        <v>628</v>
      </c>
      <c r="D383" s="166"/>
      <c r="E383" s="168"/>
      <c r="F383" s="167"/>
      <c r="G383" s="168"/>
      <c r="AO383" s="260"/>
      <c r="AP383" s="260"/>
      <c r="AQ383" s="260"/>
      <c r="AR383" s="260"/>
      <c r="AS383" s="260"/>
      <c r="AT383" s="260"/>
      <c r="AU383" s="260"/>
      <c r="AV383" s="260"/>
      <c r="AW383" s="260"/>
      <c r="AX383" s="260"/>
      <c r="AY383" s="260"/>
      <c r="AZ383" s="260"/>
      <c r="BA383" s="260"/>
      <c r="BB383" s="260"/>
      <c r="BC383" s="260"/>
      <c r="BD383" s="260"/>
      <c r="BE383" s="260"/>
      <c r="BF383" s="260"/>
      <c r="BG383" s="210"/>
      <c r="BH383" s="210"/>
      <c r="BI383" s="210"/>
    </row>
    <row r="384" spans="1:61" x14ac:dyDescent="0.25">
      <c r="A384" s="171" t="s">
        <v>91</v>
      </c>
      <c r="B384" s="164"/>
      <c r="C384" s="299" t="s">
        <v>628</v>
      </c>
      <c r="D384" s="166"/>
      <c r="E384" s="168"/>
      <c r="F384" s="167"/>
      <c r="G384" s="168"/>
      <c r="AO384" s="260"/>
      <c r="AP384" s="260"/>
      <c r="AQ384" s="260"/>
      <c r="AR384" s="260"/>
      <c r="AS384" s="260"/>
      <c r="AT384" s="260"/>
      <c r="AU384" s="260"/>
      <c r="AV384" s="260"/>
      <c r="AW384" s="260"/>
      <c r="AX384" s="260"/>
      <c r="AY384" s="260"/>
      <c r="AZ384" s="260"/>
      <c r="BA384" s="260"/>
      <c r="BB384" s="260"/>
      <c r="BC384" s="260"/>
      <c r="BD384" s="260"/>
      <c r="BE384" s="260"/>
      <c r="BF384" s="260"/>
      <c r="BG384" s="210"/>
      <c r="BH384" s="210"/>
      <c r="BI384" s="210"/>
    </row>
    <row r="385" spans="1:61" x14ac:dyDescent="0.25">
      <c r="A385" s="171" t="s">
        <v>91</v>
      </c>
      <c r="B385" s="164"/>
      <c r="C385" s="299" t="s">
        <v>628</v>
      </c>
      <c r="D385" s="166"/>
      <c r="E385" s="168"/>
      <c r="F385" s="167"/>
      <c r="G385" s="168"/>
      <c r="AO385" s="260"/>
      <c r="AP385" s="260"/>
      <c r="AQ385" s="260"/>
      <c r="AR385" s="260"/>
      <c r="AS385" s="260"/>
      <c r="AT385" s="260"/>
      <c r="AU385" s="260"/>
      <c r="AV385" s="260"/>
      <c r="AW385" s="260"/>
      <c r="AX385" s="260"/>
      <c r="AY385" s="260"/>
      <c r="AZ385" s="260"/>
      <c r="BA385" s="260"/>
      <c r="BB385" s="260"/>
      <c r="BC385" s="260"/>
      <c r="BD385" s="260"/>
      <c r="BE385" s="260"/>
      <c r="BF385" s="260"/>
      <c r="BG385" s="210"/>
      <c r="BH385" s="210"/>
      <c r="BI385" s="210"/>
    </row>
    <row r="386" spans="1:61" x14ac:dyDescent="0.25">
      <c r="A386" s="171" t="s">
        <v>91</v>
      </c>
      <c r="B386" s="164"/>
      <c r="C386" s="299" t="s">
        <v>628</v>
      </c>
      <c r="D386" s="166"/>
      <c r="E386" s="168"/>
      <c r="F386" s="167"/>
      <c r="G386" s="168"/>
      <c r="AO386" s="260"/>
      <c r="AP386" s="260"/>
      <c r="AQ386" s="260"/>
      <c r="AR386" s="260"/>
      <c r="AS386" s="260"/>
      <c r="AT386" s="260"/>
      <c r="AU386" s="260"/>
      <c r="AV386" s="260"/>
      <c r="AW386" s="260"/>
      <c r="AX386" s="260"/>
      <c r="AY386" s="260"/>
      <c r="AZ386" s="260"/>
      <c r="BA386" s="260"/>
      <c r="BB386" s="260"/>
      <c r="BC386" s="260"/>
      <c r="BD386" s="260"/>
      <c r="BE386" s="260"/>
      <c r="BF386" s="260"/>
      <c r="BG386" s="210"/>
      <c r="BH386" s="210"/>
      <c r="BI386" s="210"/>
    </row>
    <row r="387" spans="1:61" x14ac:dyDescent="0.25">
      <c r="A387" s="171" t="s">
        <v>91</v>
      </c>
      <c r="B387" s="164"/>
      <c r="C387" s="299" t="s">
        <v>628</v>
      </c>
      <c r="D387" s="166"/>
      <c r="E387" s="168"/>
      <c r="F387" s="167"/>
      <c r="G387" s="168"/>
      <c r="AO387" s="260"/>
      <c r="AP387" s="260"/>
      <c r="AQ387" s="260"/>
      <c r="AR387" s="260"/>
      <c r="AS387" s="260"/>
      <c r="AT387" s="260"/>
      <c r="AU387" s="260"/>
      <c r="AV387" s="260"/>
      <c r="AW387" s="260"/>
      <c r="AX387" s="260"/>
      <c r="AY387" s="260"/>
      <c r="AZ387" s="260"/>
      <c r="BA387" s="260"/>
      <c r="BB387" s="260"/>
      <c r="BC387" s="260"/>
      <c r="BD387" s="260"/>
      <c r="BE387" s="260"/>
      <c r="BF387" s="260"/>
      <c r="BG387" s="210"/>
      <c r="BH387" s="210"/>
      <c r="BI387" s="210"/>
    </row>
    <row r="388" spans="1:61" x14ac:dyDescent="0.25">
      <c r="A388" s="171" t="s">
        <v>91</v>
      </c>
      <c r="B388" s="164"/>
      <c r="C388" s="299" t="s">
        <v>628</v>
      </c>
      <c r="D388" s="166"/>
      <c r="E388" s="168"/>
      <c r="F388" s="167"/>
      <c r="G388" s="168"/>
      <c r="AO388" s="260"/>
      <c r="AP388" s="260"/>
      <c r="AQ388" s="260"/>
      <c r="AR388" s="260"/>
      <c r="AS388" s="260"/>
      <c r="AT388" s="260"/>
      <c r="AU388" s="260"/>
      <c r="AV388" s="260"/>
      <c r="AW388" s="260"/>
      <c r="AX388" s="260"/>
      <c r="AY388" s="260"/>
      <c r="AZ388" s="260"/>
      <c r="BA388" s="260"/>
      <c r="BB388" s="260"/>
      <c r="BC388" s="260"/>
      <c r="BD388" s="260"/>
      <c r="BE388" s="260"/>
      <c r="BF388" s="260"/>
      <c r="BG388" s="210"/>
      <c r="BH388" s="210"/>
      <c r="BI388" s="210"/>
    </row>
    <row r="389" spans="1:61" x14ac:dyDescent="0.25">
      <c r="A389" s="171" t="s">
        <v>91</v>
      </c>
      <c r="B389" s="164"/>
      <c r="C389" s="299" t="s">
        <v>628</v>
      </c>
      <c r="D389" s="166"/>
      <c r="E389" s="168"/>
      <c r="F389" s="167"/>
      <c r="G389" s="168"/>
      <c r="AO389" s="260"/>
      <c r="AP389" s="260"/>
      <c r="AQ389" s="260"/>
      <c r="AR389" s="260"/>
      <c r="AS389" s="260"/>
      <c r="AT389" s="260"/>
      <c r="AU389" s="260"/>
      <c r="AV389" s="260"/>
      <c r="AW389" s="260"/>
      <c r="AX389" s="260"/>
      <c r="AY389" s="260"/>
      <c r="AZ389" s="260"/>
      <c r="BA389" s="260"/>
      <c r="BB389" s="260"/>
      <c r="BC389" s="260"/>
      <c r="BD389" s="260"/>
      <c r="BE389" s="260"/>
      <c r="BF389" s="260"/>
      <c r="BG389" s="210"/>
      <c r="BH389" s="210"/>
      <c r="BI389" s="210"/>
    </row>
    <row r="390" spans="1:61" x14ac:dyDescent="0.25">
      <c r="A390" s="171" t="s">
        <v>91</v>
      </c>
      <c r="B390" s="164"/>
      <c r="C390" s="299" t="s">
        <v>628</v>
      </c>
      <c r="D390" s="166"/>
      <c r="E390" s="168"/>
      <c r="F390" s="167"/>
      <c r="G390" s="168"/>
      <c r="AO390" s="260"/>
      <c r="AP390" s="260"/>
      <c r="AQ390" s="260"/>
      <c r="AR390" s="260"/>
      <c r="AS390" s="260"/>
      <c r="AT390" s="260"/>
      <c r="AU390" s="260"/>
      <c r="AV390" s="260"/>
      <c r="AW390" s="260"/>
      <c r="AX390" s="260"/>
      <c r="AY390" s="260"/>
      <c r="AZ390" s="260"/>
      <c r="BA390" s="260"/>
      <c r="BB390" s="260"/>
      <c r="BC390" s="260"/>
      <c r="BD390" s="260"/>
      <c r="BE390" s="260"/>
      <c r="BF390" s="260"/>
      <c r="BG390" s="210"/>
      <c r="BH390" s="210"/>
      <c r="BI390" s="210"/>
    </row>
    <row r="391" spans="1:61" x14ac:dyDescent="0.25">
      <c r="A391" s="171" t="s">
        <v>91</v>
      </c>
      <c r="B391" s="164"/>
      <c r="C391" s="299" t="s">
        <v>628</v>
      </c>
      <c r="D391" s="166"/>
      <c r="E391" s="168"/>
      <c r="F391" s="167"/>
      <c r="G391" s="168"/>
      <c r="AO391" s="260"/>
      <c r="AP391" s="260"/>
      <c r="AQ391" s="260"/>
      <c r="AR391" s="260"/>
      <c r="AS391" s="260"/>
      <c r="AT391" s="260"/>
      <c r="AU391" s="260"/>
      <c r="AV391" s="260"/>
      <c r="AW391" s="260"/>
      <c r="AX391" s="260"/>
      <c r="AY391" s="260"/>
      <c r="AZ391" s="260"/>
      <c r="BA391" s="260"/>
      <c r="BB391" s="260"/>
      <c r="BC391" s="260"/>
      <c r="BD391" s="260"/>
      <c r="BE391" s="260"/>
      <c r="BF391" s="260"/>
      <c r="BG391" s="210"/>
      <c r="BH391" s="210"/>
      <c r="BI391" s="210"/>
    </row>
    <row r="392" spans="1:61" x14ac:dyDescent="0.25">
      <c r="A392" s="171" t="s">
        <v>91</v>
      </c>
      <c r="B392" s="164"/>
      <c r="C392" s="299" t="s">
        <v>628</v>
      </c>
      <c r="D392" s="166"/>
      <c r="E392" s="168"/>
      <c r="F392" s="167"/>
      <c r="G392" s="168"/>
      <c r="AO392" s="260"/>
      <c r="AP392" s="260"/>
      <c r="AQ392" s="260"/>
      <c r="AR392" s="260"/>
      <c r="AS392" s="260"/>
      <c r="AT392" s="260"/>
      <c r="AU392" s="260"/>
      <c r="AV392" s="260"/>
      <c r="AW392" s="260"/>
      <c r="AX392" s="260"/>
      <c r="AY392" s="260"/>
      <c r="AZ392" s="260"/>
      <c r="BA392" s="260"/>
      <c r="BB392" s="260"/>
      <c r="BC392" s="260"/>
      <c r="BD392" s="260"/>
      <c r="BE392" s="260"/>
      <c r="BF392" s="260"/>
      <c r="BG392" s="210"/>
      <c r="BH392" s="210"/>
      <c r="BI392" s="210"/>
    </row>
    <row r="393" spans="1:61" x14ac:dyDescent="0.25">
      <c r="A393" s="171" t="s">
        <v>91</v>
      </c>
      <c r="B393" s="164"/>
      <c r="C393" s="299" t="s">
        <v>628</v>
      </c>
      <c r="D393" s="166"/>
      <c r="E393" s="168"/>
      <c r="F393" s="167"/>
      <c r="G393" s="168"/>
      <c r="AO393" s="260"/>
      <c r="AP393" s="260"/>
      <c r="AQ393" s="260"/>
      <c r="AR393" s="260"/>
      <c r="AS393" s="260"/>
      <c r="AT393" s="260"/>
      <c r="AU393" s="260"/>
      <c r="AV393" s="260"/>
      <c r="AW393" s="260"/>
      <c r="AX393" s="260"/>
      <c r="AY393" s="260"/>
      <c r="AZ393" s="260"/>
      <c r="BA393" s="260"/>
      <c r="BB393" s="260"/>
      <c r="BC393" s="260"/>
      <c r="BD393" s="260"/>
      <c r="BE393" s="260"/>
      <c r="BF393" s="260"/>
      <c r="BG393" s="210"/>
      <c r="BH393" s="210"/>
      <c r="BI393" s="210"/>
    </row>
    <row r="394" spans="1:61" x14ac:dyDescent="0.25">
      <c r="A394" s="171" t="s">
        <v>91</v>
      </c>
      <c r="B394" s="164"/>
      <c r="C394" s="299" t="s">
        <v>628</v>
      </c>
      <c r="D394" s="166"/>
      <c r="E394" s="168"/>
      <c r="F394" s="167"/>
      <c r="G394" s="168"/>
      <c r="AO394" s="260"/>
      <c r="AP394" s="260"/>
      <c r="AQ394" s="260"/>
      <c r="AR394" s="260"/>
      <c r="AS394" s="260"/>
      <c r="AT394" s="260"/>
      <c r="AU394" s="260"/>
      <c r="AV394" s="260"/>
      <c r="AW394" s="260"/>
      <c r="AX394" s="260"/>
      <c r="AY394" s="260"/>
      <c r="AZ394" s="260"/>
      <c r="BA394" s="260"/>
      <c r="BB394" s="260"/>
      <c r="BC394" s="260"/>
      <c r="BD394" s="260"/>
      <c r="BE394" s="260"/>
      <c r="BF394" s="260"/>
      <c r="BG394" s="210"/>
      <c r="BH394" s="210"/>
      <c r="BI394" s="210"/>
    </row>
    <row r="395" spans="1:61" x14ac:dyDescent="0.25">
      <c r="A395" s="171" t="s">
        <v>91</v>
      </c>
      <c r="B395" s="164"/>
      <c r="C395" s="299" t="s">
        <v>628</v>
      </c>
      <c r="D395" s="166"/>
      <c r="E395" s="168"/>
      <c r="F395" s="167"/>
      <c r="G395" s="168"/>
      <c r="AO395" s="260"/>
      <c r="AP395" s="260"/>
      <c r="AQ395" s="260"/>
      <c r="AR395" s="260"/>
      <c r="AS395" s="260"/>
      <c r="AT395" s="260"/>
      <c r="AU395" s="260"/>
      <c r="AV395" s="260"/>
      <c r="AW395" s="260"/>
      <c r="AX395" s="260"/>
      <c r="AY395" s="260"/>
      <c r="AZ395" s="260"/>
      <c r="BA395" s="260"/>
      <c r="BB395" s="260"/>
      <c r="BC395" s="260"/>
      <c r="BD395" s="260"/>
      <c r="BE395" s="260"/>
      <c r="BF395" s="260"/>
      <c r="BG395" s="210"/>
      <c r="BH395" s="210"/>
      <c r="BI395" s="210"/>
    </row>
    <row r="396" spans="1:61" x14ac:dyDescent="0.25">
      <c r="A396" s="171" t="s">
        <v>91</v>
      </c>
      <c r="B396" s="164"/>
      <c r="C396" s="299" t="s">
        <v>628</v>
      </c>
      <c r="D396" s="166"/>
      <c r="E396" s="168"/>
      <c r="F396" s="167"/>
      <c r="G396" s="168"/>
      <c r="AO396" s="260"/>
      <c r="AP396" s="260"/>
      <c r="AQ396" s="260"/>
      <c r="AR396" s="260"/>
      <c r="AS396" s="260"/>
      <c r="AT396" s="260"/>
      <c r="AU396" s="260"/>
      <c r="AV396" s="260"/>
      <c r="AW396" s="260"/>
      <c r="AX396" s="260"/>
      <c r="AY396" s="260"/>
      <c r="AZ396" s="260"/>
      <c r="BA396" s="260"/>
      <c r="BB396" s="260"/>
      <c r="BC396" s="260"/>
      <c r="BD396" s="260"/>
      <c r="BE396" s="260"/>
      <c r="BF396" s="260"/>
      <c r="BG396" s="210"/>
      <c r="BH396" s="210"/>
      <c r="BI396" s="210"/>
    </row>
    <row r="397" spans="1:61" x14ac:dyDescent="0.25">
      <c r="A397" s="171" t="s">
        <v>91</v>
      </c>
      <c r="B397" s="164"/>
      <c r="C397" s="299" t="s">
        <v>628</v>
      </c>
      <c r="D397" s="166"/>
      <c r="E397" s="168"/>
      <c r="F397" s="167"/>
      <c r="G397" s="168"/>
      <c r="AO397" s="260"/>
      <c r="AP397" s="260"/>
      <c r="AQ397" s="260"/>
      <c r="AR397" s="260"/>
      <c r="AS397" s="260"/>
      <c r="AT397" s="260"/>
      <c r="AU397" s="260"/>
      <c r="AV397" s="260"/>
      <c r="AW397" s="260"/>
      <c r="AX397" s="260"/>
      <c r="AY397" s="260"/>
      <c r="AZ397" s="260"/>
      <c r="BA397" s="260"/>
      <c r="BB397" s="260"/>
      <c r="BC397" s="260"/>
      <c r="BD397" s="260"/>
      <c r="BE397" s="260"/>
      <c r="BF397" s="260"/>
      <c r="BG397" s="210"/>
      <c r="BH397" s="210"/>
      <c r="BI397" s="210"/>
    </row>
    <row r="398" spans="1:61" x14ac:dyDescent="0.25">
      <c r="A398" s="171" t="s">
        <v>91</v>
      </c>
      <c r="B398" s="164"/>
      <c r="C398" s="299" t="s">
        <v>628</v>
      </c>
      <c r="D398" s="166"/>
      <c r="E398" s="168"/>
      <c r="F398" s="167"/>
      <c r="G398" s="168"/>
      <c r="AO398" s="260"/>
      <c r="AP398" s="260"/>
      <c r="AQ398" s="260"/>
      <c r="AR398" s="260"/>
      <c r="AS398" s="260"/>
      <c r="AT398" s="260"/>
      <c r="AU398" s="260"/>
      <c r="AV398" s="260"/>
      <c r="AW398" s="260"/>
      <c r="AX398" s="260"/>
      <c r="AY398" s="260"/>
      <c r="AZ398" s="260"/>
      <c r="BA398" s="260"/>
      <c r="BB398" s="260"/>
      <c r="BC398" s="260"/>
      <c r="BD398" s="260"/>
      <c r="BE398" s="260"/>
      <c r="BF398" s="260"/>
      <c r="BG398" s="210"/>
      <c r="BH398" s="210"/>
      <c r="BI398" s="210"/>
    </row>
    <row r="399" spans="1:61" x14ac:dyDescent="0.25">
      <c r="A399" s="171" t="s">
        <v>91</v>
      </c>
      <c r="B399" s="164"/>
      <c r="C399" s="299" t="s">
        <v>628</v>
      </c>
      <c r="D399" s="166"/>
      <c r="E399" s="168"/>
      <c r="F399" s="167"/>
      <c r="G399" s="168"/>
      <c r="AO399" s="260"/>
      <c r="AP399" s="260"/>
      <c r="AQ399" s="260"/>
      <c r="AR399" s="260"/>
      <c r="AS399" s="260"/>
      <c r="AT399" s="260"/>
      <c r="AU399" s="260"/>
      <c r="AV399" s="260"/>
      <c r="AW399" s="260"/>
      <c r="AX399" s="260"/>
      <c r="AY399" s="260"/>
      <c r="AZ399" s="260"/>
      <c r="BA399" s="260"/>
      <c r="BB399" s="260"/>
      <c r="BC399" s="260"/>
      <c r="BD399" s="260"/>
      <c r="BE399" s="260"/>
      <c r="BF399" s="260"/>
      <c r="BG399" s="210"/>
      <c r="BH399" s="210"/>
      <c r="BI399" s="210"/>
    </row>
    <row r="400" spans="1:61" x14ac:dyDescent="0.25">
      <c r="A400" s="171" t="s">
        <v>91</v>
      </c>
      <c r="B400" s="164"/>
      <c r="C400" s="299" t="s">
        <v>628</v>
      </c>
      <c r="D400" s="166"/>
      <c r="E400" s="168"/>
      <c r="F400" s="167"/>
      <c r="G400" s="168"/>
      <c r="AO400" s="260"/>
      <c r="AP400" s="260"/>
      <c r="AQ400" s="260"/>
      <c r="AR400" s="260"/>
      <c r="AS400" s="260"/>
      <c r="AT400" s="260"/>
      <c r="AU400" s="260"/>
      <c r="AV400" s="260"/>
      <c r="AW400" s="260"/>
      <c r="AX400" s="260"/>
      <c r="AY400" s="260"/>
      <c r="AZ400" s="260"/>
      <c r="BA400" s="260"/>
      <c r="BB400" s="260"/>
      <c r="BC400" s="260"/>
      <c r="BD400" s="260"/>
      <c r="BE400" s="260"/>
      <c r="BF400" s="260"/>
      <c r="BG400" s="210"/>
      <c r="BH400" s="210"/>
      <c r="BI400" s="210"/>
    </row>
    <row r="401" spans="1:61" x14ac:dyDescent="0.25">
      <c r="A401" s="171" t="s">
        <v>91</v>
      </c>
      <c r="B401" s="164"/>
      <c r="C401" s="299" t="s">
        <v>628</v>
      </c>
      <c r="D401" s="166"/>
      <c r="E401" s="168"/>
      <c r="F401" s="167"/>
      <c r="G401" s="168"/>
      <c r="AO401" s="260"/>
      <c r="AP401" s="260"/>
      <c r="AQ401" s="260"/>
      <c r="AR401" s="260"/>
      <c r="AS401" s="260"/>
      <c r="AT401" s="260"/>
      <c r="AU401" s="260"/>
      <c r="AV401" s="260"/>
      <c r="AW401" s="260"/>
      <c r="AX401" s="260"/>
      <c r="AY401" s="260"/>
      <c r="AZ401" s="260"/>
      <c r="BA401" s="260"/>
      <c r="BB401" s="260"/>
      <c r="BC401" s="260"/>
      <c r="BD401" s="260"/>
      <c r="BE401" s="260"/>
      <c r="BF401" s="260"/>
      <c r="BG401" s="210"/>
      <c r="BH401" s="210"/>
      <c r="BI401" s="210"/>
    </row>
    <row r="402" spans="1:61" x14ac:dyDescent="0.25">
      <c r="A402" s="171" t="s">
        <v>91</v>
      </c>
      <c r="B402" s="164"/>
      <c r="C402" s="299" t="s">
        <v>628</v>
      </c>
      <c r="D402" s="166"/>
      <c r="E402" s="168"/>
      <c r="F402" s="167"/>
      <c r="G402" s="168"/>
      <c r="AO402" s="260"/>
      <c r="AP402" s="260"/>
      <c r="AQ402" s="260"/>
      <c r="AR402" s="260"/>
      <c r="AS402" s="260"/>
      <c r="AT402" s="260"/>
      <c r="AU402" s="260"/>
      <c r="AV402" s="260"/>
      <c r="AW402" s="260"/>
      <c r="AX402" s="260"/>
      <c r="AY402" s="260"/>
      <c r="AZ402" s="260"/>
      <c r="BA402" s="260"/>
      <c r="BB402" s="260"/>
      <c r="BC402" s="260"/>
      <c r="BD402" s="260"/>
      <c r="BE402" s="260"/>
      <c r="BF402" s="260"/>
      <c r="BG402" s="210"/>
      <c r="BH402" s="210"/>
      <c r="BI402" s="210"/>
    </row>
    <row r="403" spans="1:61" x14ac:dyDescent="0.25">
      <c r="A403" s="171" t="s">
        <v>91</v>
      </c>
      <c r="B403" s="164"/>
      <c r="C403" s="299" t="s">
        <v>628</v>
      </c>
      <c r="D403" s="166"/>
      <c r="E403" s="168"/>
      <c r="F403" s="167"/>
      <c r="G403" s="168"/>
      <c r="AO403" s="260"/>
      <c r="AP403" s="260"/>
      <c r="AQ403" s="260"/>
      <c r="AR403" s="260"/>
      <c r="AS403" s="260"/>
      <c r="AT403" s="260"/>
      <c r="AU403" s="260"/>
      <c r="AV403" s="260"/>
      <c r="AW403" s="260"/>
      <c r="AX403" s="260"/>
      <c r="AY403" s="260"/>
      <c r="AZ403" s="260"/>
      <c r="BA403" s="260"/>
      <c r="BB403" s="260"/>
      <c r="BC403" s="260"/>
      <c r="BD403" s="260"/>
      <c r="BE403" s="260"/>
      <c r="BF403" s="260"/>
      <c r="BG403" s="210"/>
      <c r="BH403" s="210"/>
      <c r="BI403" s="210"/>
    </row>
    <row r="404" spans="1:61" x14ac:dyDescent="0.25">
      <c r="A404" s="171" t="s">
        <v>91</v>
      </c>
      <c r="B404" s="164"/>
      <c r="C404" s="299" t="s">
        <v>628</v>
      </c>
      <c r="D404" s="166"/>
      <c r="E404" s="168"/>
      <c r="F404" s="167"/>
      <c r="G404" s="168"/>
      <c r="AO404" s="260"/>
      <c r="AP404" s="260"/>
      <c r="AQ404" s="260"/>
      <c r="AR404" s="260"/>
      <c r="AS404" s="260"/>
      <c r="AT404" s="260"/>
      <c r="AU404" s="260"/>
      <c r="AV404" s="260"/>
      <c r="AW404" s="260"/>
      <c r="AX404" s="260"/>
      <c r="AY404" s="260"/>
      <c r="AZ404" s="260"/>
      <c r="BA404" s="260"/>
      <c r="BB404" s="260"/>
      <c r="BC404" s="260"/>
      <c r="BD404" s="260"/>
      <c r="BE404" s="260"/>
      <c r="BF404" s="260"/>
      <c r="BG404" s="210"/>
      <c r="BH404" s="210"/>
      <c r="BI404" s="210"/>
    </row>
    <row r="405" spans="1:61" x14ac:dyDescent="0.25">
      <c r="A405" s="171" t="s">
        <v>91</v>
      </c>
      <c r="B405" s="164"/>
      <c r="C405" s="299" t="s">
        <v>628</v>
      </c>
      <c r="D405" s="166"/>
      <c r="E405" s="168"/>
      <c r="F405" s="167"/>
      <c r="G405" s="168"/>
      <c r="AO405" s="260"/>
      <c r="AP405" s="260"/>
      <c r="AQ405" s="260"/>
      <c r="AR405" s="260"/>
      <c r="AS405" s="260"/>
      <c r="AT405" s="260"/>
      <c r="AU405" s="260"/>
      <c r="AV405" s="260"/>
      <c r="AW405" s="260"/>
      <c r="AX405" s="260"/>
      <c r="AY405" s="260"/>
      <c r="AZ405" s="260"/>
      <c r="BA405" s="260"/>
      <c r="BB405" s="260"/>
      <c r="BC405" s="260"/>
      <c r="BD405" s="260"/>
      <c r="BE405" s="260"/>
      <c r="BF405" s="260"/>
      <c r="BG405" s="210"/>
      <c r="BH405" s="210"/>
      <c r="BI405" s="210"/>
    </row>
    <row r="406" spans="1:61" x14ac:dyDescent="0.25">
      <c r="A406" s="171" t="s">
        <v>91</v>
      </c>
      <c r="B406" s="164"/>
      <c r="C406" s="299" t="s">
        <v>628</v>
      </c>
      <c r="D406" s="166"/>
      <c r="E406" s="168"/>
      <c r="F406" s="167"/>
      <c r="G406" s="168"/>
      <c r="AO406" s="260"/>
      <c r="AP406" s="260"/>
      <c r="AQ406" s="260"/>
      <c r="AR406" s="260"/>
      <c r="AS406" s="260"/>
      <c r="AT406" s="260"/>
      <c r="AU406" s="260"/>
      <c r="AV406" s="260"/>
      <c r="AW406" s="260"/>
      <c r="AX406" s="260"/>
      <c r="AY406" s="260"/>
      <c r="AZ406" s="260"/>
      <c r="BA406" s="260"/>
      <c r="BB406" s="260"/>
      <c r="BC406" s="260"/>
      <c r="BD406" s="260"/>
      <c r="BE406" s="260"/>
      <c r="BF406" s="260"/>
      <c r="BG406" s="210"/>
      <c r="BH406" s="210"/>
      <c r="BI406" s="210"/>
    </row>
    <row r="407" spans="1:61" x14ac:dyDescent="0.25">
      <c r="A407" s="171" t="s">
        <v>91</v>
      </c>
      <c r="B407" s="164"/>
      <c r="C407" s="299" t="s">
        <v>628</v>
      </c>
      <c r="D407" s="166"/>
      <c r="E407" s="168"/>
      <c r="F407" s="167"/>
      <c r="G407" s="168"/>
      <c r="AO407" s="260"/>
      <c r="AP407" s="260"/>
      <c r="AQ407" s="260"/>
      <c r="AR407" s="260"/>
      <c r="AS407" s="260"/>
      <c r="AT407" s="260"/>
      <c r="AU407" s="260"/>
      <c r="AV407" s="260"/>
      <c r="AW407" s="260"/>
      <c r="AX407" s="260"/>
      <c r="AY407" s="260"/>
      <c r="AZ407" s="260"/>
      <c r="BA407" s="260"/>
      <c r="BB407" s="260"/>
      <c r="BC407" s="260"/>
      <c r="BD407" s="260"/>
      <c r="BE407" s="260"/>
      <c r="BF407" s="260"/>
      <c r="BG407" s="210"/>
      <c r="BH407" s="210"/>
      <c r="BI407" s="210"/>
    </row>
    <row r="408" spans="1:61" x14ac:dyDescent="0.25">
      <c r="A408" s="171" t="s">
        <v>91</v>
      </c>
      <c r="B408" s="164"/>
      <c r="C408" s="299" t="s">
        <v>628</v>
      </c>
      <c r="D408" s="166"/>
      <c r="E408" s="168"/>
      <c r="F408" s="167"/>
      <c r="G408" s="168"/>
      <c r="AO408" s="260"/>
      <c r="AP408" s="260"/>
      <c r="AQ408" s="260"/>
      <c r="AR408" s="260"/>
      <c r="AS408" s="260"/>
      <c r="AT408" s="260"/>
      <c r="AU408" s="260"/>
      <c r="AV408" s="260"/>
      <c r="AW408" s="260"/>
      <c r="AX408" s="260"/>
      <c r="AY408" s="260"/>
      <c r="AZ408" s="260"/>
      <c r="BA408" s="260"/>
      <c r="BB408" s="260"/>
      <c r="BC408" s="260"/>
      <c r="BD408" s="260"/>
      <c r="BE408" s="260"/>
      <c r="BF408" s="260"/>
      <c r="BG408" s="210"/>
      <c r="BH408" s="210"/>
      <c r="BI408" s="210"/>
    </row>
    <row r="409" spans="1:61" x14ac:dyDescent="0.25">
      <c r="A409" s="171" t="s">
        <v>91</v>
      </c>
      <c r="B409" s="164"/>
      <c r="C409" s="299" t="s">
        <v>628</v>
      </c>
      <c r="D409" s="166"/>
      <c r="E409" s="168"/>
      <c r="F409" s="167"/>
      <c r="G409" s="168"/>
      <c r="AO409" s="260"/>
      <c r="AP409" s="260"/>
      <c r="AQ409" s="260"/>
      <c r="AR409" s="260"/>
      <c r="AS409" s="260"/>
      <c r="AT409" s="260"/>
      <c r="AU409" s="260"/>
      <c r="AV409" s="260"/>
      <c r="AW409" s="260"/>
      <c r="AX409" s="260"/>
      <c r="AY409" s="260"/>
      <c r="AZ409" s="260"/>
      <c r="BA409" s="260"/>
      <c r="BB409" s="260"/>
      <c r="BC409" s="260"/>
      <c r="BD409" s="260"/>
      <c r="BE409" s="260"/>
      <c r="BF409" s="260"/>
      <c r="BG409" s="210"/>
      <c r="BH409" s="210"/>
      <c r="BI409" s="210"/>
    </row>
    <row r="410" spans="1:61" x14ac:dyDescent="0.25">
      <c r="A410" s="171" t="s">
        <v>91</v>
      </c>
      <c r="B410" s="164"/>
      <c r="C410" s="299" t="s">
        <v>628</v>
      </c>
      <c r="D410" s="166"/>
      <c r="E410" s="168"/>
      <c r="F410" s="167"/>
      <c r="G410" s="168"/>
      <c r="AO410" s="260"/>
      <c r="AP410" s="260"/>
      <c r="AQ410" s="260"/>
      <c r="AR410" s="260"/>
      <c r="AS410" s="260"/>
      <c r="AT410" s="260"/>
      <c r="AU410" s="260"/>
      <c r="AV410" s="260"/>
      <c r="AW410" s="260"/>
      <c r="AX410" s="260"/>
      <c r="AY410" s="260"/>
      <c r="AZ410" s="260"/>
      <c r="BA410" s="260"/>
      <c r="BB410" s="260"/>
      <c r="BC410" s="260"/>
      <c r="BD410" s="260"/>
      <c r="BE410" s="260"/>
      <c r="BF410" s="260"/>
      <c r="BG410" s="210"/>
      <c r="BH410" s="210"/>
      <c r="BI410" s="210"/>
    </row>
    <row r="411" spans="1:61" x14ac:dyDescent="0.25">
      <c r="A411" s="171" t="s">
        <v>91</v>
      </c>
      <c r="B411" s="164"/>
      <c r="C411" s="299" t="s">
        <v>628</v>
      </c>
      <c r="D411" s="166"/>
      <c r="E411" s="168"/>
      <c r="F411" s="167"/>
      <c r="G411" s="168"/>
      <c r="AO411" s="260"/>
      <c r="AP411" s="260"/>
      <c r="AQ411" s="260"/>
      <c r="AR411" s="260"/>
      <c r="AS411" s="260"/>
      <c r="AT411" s="260"/>
      <c r="AU411" s="260"/>
      <c r="AV411" s="260"/>
      <c r="AW411" s="260"/>
      <c r="AX411" s="260"/>
      <c r="AY411" s="260"/>
      <c r="AZ411" s="260"/>
      <c r="BA411" s="260"/>
      <c r="BB411" s="260"/>
      <c r="BC411" s="260"/>
      <c r="BD411" s="260"/>
      <c r="BE411" s="260"/>
      <c r="BF411" s="260"/>
      <c r="BG411" s="210"/>
      <c r="BH411" s="210"/>
      <c r="BI411" s="210"/>
    </row>
    <row r="412" spans="1:61" x14ac:dyDescent="0.25">
      <c r="A412" s="171" t="s">
        <v>91</v>
      </c>
      <c r="B412" s="164"/>
      <c r="C412" s="299" t="s">
        <v>628</v>
      </c>
      <c r="D412" s="166"/>
      <c r="E412" s="168"/>
      <c r="F412" s="167"/>
      <c r="G412" s="168"/>
      <c r="AO412" s="260"/>
      <c r="AP412" s="260"/>
      <c r="AQ412" s="260"/>
      <c r="AR412" s="260"/>
      <c r="AS412" s="260"/>
      <c r="AT412" s="260"/>
      <c r="AU412" s="260"/>
      <c r="AV412" s="260"/>
      <c r="AW412" s="260"/>
      <c r="AX412" s="260"/>
      <c r="AY412" s="260"/>
      <c r="AZ412" s="260"/>
      <c r="BA412" s="260"/>
      <c r="BB412" s="260"/>
      <c r="BC412" s="260"/>
      <c r="BD412" s="260"/>
      <c r="BE412" s="260"/>
      <c r="BF412" s="260"/>
      <c r="BG412" s="210"/>
      <c r="BH412" s="210"/>
      <c r="BI412" s="210"/>
    </row>
    <row r="413" spans="1:61" x14ac:dyDescent="0.25">
      <c r="A413" s="171" t="s">
        <v>91</v>
      </c>
      <c r="B413" s="164"/>
      <c r="C413" s="299" t="s">
        <v>628</v>
      </c>
      <c r="D413" s="166"/>
      <c r="E413" s="168"/>
      <c r="F413" s="167"/>
      <c r="G413" s="168"/>
      <c r="AO413" s="260"/>
      <c r="AP413" s="260"/>
      <c r="AQ413" s="260"/>
      <c r="AR413" s="260"/>
      <c r="AS413" s="260"/>
      <c r="AT413" s="260"/>
      <c r="AU413" s="260"/>
      <c r="AV413" s="260"/>
      <c r="AW413" s="260"/>
      <c r="AX413" s="260"/>
      <c r="AY413" s="260"/>
      <c r="AZ413" s="260"/>
      <c r="BA413" s="260"/>
      <c r="BB413" s="260"/>
      <c r="BC413" s="260"/>
      <c r="BD413" s="260"/>
      <c r="BE413" s="260"/>
      <c r="BF413" s="260"/>
      <c r="BG413" s="210"/>
      <c r="BH413" s="210"/>
      <c r="BI413" s="210"/>
    </row>
    <row r="414" spans="1:61" x14ac:dyDescent="0.25">
      <c r="A414" s="171" t="s">
        <v>91</v>
      </c>
      <c r="B414" s="164"/>
      <c r="C414" s="299" t="s">
        <v>628</v>
      </c>
      <c r="D414" s="166"/>
      <c r="E414" s="168"/>
      <c r="F414" s="167"/>
      <c r="G414" s="168"/>
      <c r="AO414" s="260"/>
      <c r="AP414" s="260"/>
      <c r="AQ414" s="260"/>
      <c r="AR414" s="260"/>
      <c r="AS414" s="260"/>
      <c r="AT414" s="260"/>
      <c r="AU414" s="260"/>
      <c r="AV414" s="260"/>
      <c r="AW414" s="260"/>
      <c r="AX414" s="260"/>
      <c r="AY414" s="260"/>
      <c r="AZ414" s="260"/>
      <c r="BA414" s="260"/>
      <c r="BB414" s="260"/>
      <c r="BC414" s="260"/>
      <c r="BD414" s="260"/>
      <c r="BE414" s="260"/>
      <c r="BF414" s="260"/>
      <c r="BG414" s="210"/>
      <c r="BH414" s="210"/>
      <c r="BI414" s="210"/>
    </row>
    <row r="415" spans="1:61" x14ac:dyDescent="0.25">
      <c r="A415" s="171" t="s">
        <v>91</v>
      </c>
      <c r="B415" s="164"/>
      <c r="C415" s="299" t="s">
        <v>628</v>
      </c>
      <c r="D415" s="166"/>
      <c r="E415" s="168"/>
      <c r="F415" s="167"/>
      <c r="G415" s="168"/>
      <c r="AO415" s="260"/>
      <c r="AP415" s="260"/>
      <c r="AQ415" s="260"/>
      <c r="AR415" s="260"/>
      <c r="AS415" s="260"/>
      <c r="AT415" s="260"/>
      <c r="AU415" s="260"/>
      <c r="AV415" s="260"/>
      <c r="AW415" s="260"/>
      <c r="AX415" s="260"/>
      <c r="AY415" s="260"/>
      <c r="AZ415" s="260"/>
      <c r="BA415" s="260"/>
      <c r="BB415" s="260"/>
      <c r="BC415" s="260"/>
      <c r="BD415" s="260"/>
      <c r="BE415" s="260"/>
      <c r="BF415" s="260"/>
      <c r="BG415" s="210"/>
      <c r="BH415" s="210"/>
      <c r="BI415" s="210"/>
    </row>
    <row r="416" spans="1:61" x14ac:dyDescent="0.25">
      <c r="A416" s="171" t="s">
        <v>91</v>
      </c>
      <c r="B416" s="164"/>
      <c r="C416" s="299" t="s">
        <v>628</v>
      </c>
      <c r="D416" s="166"/>
      <c r="E416" s="168"/>
      <c r="F416" s="167"/>
      <c r="G416" s="168"/>
      <c r="AO416" s="260"/>
      <c r="AP416" s="260"/>
      <c r="AQ416" s="260"/>
      <c r="AR416" s="260"/>
      <c r="AS416" s="260"/>
      <c r="AT416" s="260"/>
      <c r="AU416" s="260"/>
      <c r="AV416" s="260"/>
      <c r="AW416" s="260"/>
      <c r="AX416" s="260"/>
      <c r="AY416" s="260"/>
      <c r="AZ416" s="260"/>
      <c r="BA416" s="260"/>
      <c r="BB416" s="260"/>
      <c r="BC416" s="260"/>
      <c r="BD416" s="260"/>
      <c r="BE416" s="260"/>
      <c r="BF416" s="260"/>
      <c r="BG416" s="210"/>
      <c r="BH416" s="210"/>
      <c r="BI416" s="210"/>
    </row>
    <row r="417" spans="1:61" x14ac:dyDescent="0.25">
      <c r="A417" s="171" t="s">
        <v>91</v>
      </c>
      <c r="B417" s="164"/>
      <c r="C417" s="299" t="s">
        <v>628</v>
      </c>
      <c r="D417" s="166"/>
      <c r="E417" s="168"/>
      <c r="F417" s="167"/>
      <c r="G417" s="168"/>
      <c r="AO417" s="260"/>
      <c r="AP417" s="260"/>
      <c r="AQ417" s="260"/>
      <c r="AR417" s="260"/>
      <c r="AS417" s="260"/>
      <c r="AT417" s="260"/>
      <c r="AU417" s="260"/>
      <c r="AV417" s="260"/>
      <c r="AW417" s="260"/>
      <c r="AX417" s="260"/>
      <c r="AY417" s="260"/>
      <c r="AZ417" s="260"/>
      <c r="BA417" s="260"/>
      <c r="BB417" s="260"/>
      <c r="BC417" s="260"/>
      <c r="BD417" s="260"/>
      <c r="BE417" s="260"/>
      <c r="BF417" s="260"/>
      <c r="BG417" s="210"/>
      <c r="BH417" s="210"/>
      <c r="BI417" s="210"/>
    </row>
    <row r="418" spans="1:61" x14ac:dyDescent="0.25">
      <c r="A418" s="171" t="s">
        <v>91</v>
      </c>
      <c r="B418" s="164"/>
      <c r="C418" s="299" t="s">
        <v>628</v>
      </c>
      <c r="D418" s="166"/>
      <c r="E418" s="168"/>
      <c r="F418" s="167"/>
      <c r="G418" s="168"/>
      <c r="AO418" s="260"/>
      <c r="AP418" s="260"/>
      <c r="AQ418" s="260"/>
      <c r="AR418" s="260"/>
      <c r="AS418" s="260"/>
      <c r="AT418" s="260"/>
      <c r="AU418" s="260"/>
      <c r="AV418" s="260"/>
      <c r="AW418" s="260"/>
      <c r="AX418" s="260"/>
      <c r="AY418" s="260"/>
      <c r="AZ418" s="260"/>
      <c r="BA418" s="260"/>
      <c r="BB418" s="260"/>
      <c r="BC418" s="260"/>
      <c r="BD418" s="260"/>
      <c r="BE418" s="260"/>
      <c r="BF418" s="260"/>
      <c r="BG418" s="210"/>
      <c r="BH418" s="210"/>
      <c r="BI418" s="210"/>
    </row>
    <row r="419" spans="1:61" x14ac:dyDescent="0.25">
      <c r="A419" s="171" t="s">
        <v>91</v>
      </c>
      <c r="B419" s="164"/>
      <c r="C419" s="299" t="s">
        <v>628</v>
      </c>
      <c r="D419" s="166"/>
      <c r="E419" s="168"/>
      <c r="F419" s="167"/>
      <c r="G419" s="168"/>
      <c r="AO419" s="260"/>
      <c r="AP419" s="260"/>
      <c r="AQ419" s="260"/>
      <c r="AR419" s="260"/>
      <c r="AS419" s="260"/>
      <c r="AT419" s="260"/>
      <c r="AU419" s="260"/>
      <c r="AV419" s="260"/>
      <c r="AW419" s="260"/>
      <c r="AX419" s="260"/>
      <c r="AY419" s="260"/>
      <c r="AZ419" s="260"/>
      <c r="BA419" s="260"/>
      <c r="BB419" s="260"/>
      <c r="BC419" s="260"/>
      <c r="BD419" s="260"/>
      <c r="BE419" s="260"/>
      <c r="BF419" s="260"/>
      <c r="BG419" s="210"/>
      <c r="BH419" s="210"/>
      <c r="BI419" s="210"/>
    </row>
    <row r="420" spans="1:61" x14ac:dyDescent="0.25">
      <c r="A420" s="171" t="s">
        <v>91</v>
      </c>
      <c r="B420" s="164"/>
      <c r="C420" s="299" t="s">
        <v>628</v>
      </c>
      <c r="D420" s="166"/>
      <c r="E420" s="168"/>
      <c r="F420" s="167"/>
      <c r="G420" s="168"/>
      <c r="AO420" s="260"/>
      <c r="AP420" s="260"/>
      <c r="AQ420" s="260"/>
      <c r="AR420" s="260"/>
      <c r="AS420" s="260"/>
      <c r="AT420" s="260"/>
      <c r="AU420" s="260"/>
      <c r="AV420" s="260"/>
      <c r="AW420" s="260"/>
      <c r="AX420" s="260"/>
      <c r="AY420" s="260"/>
      <c r="AZ420" s="260"/>
      <c r="BA420" s="260"/>
      <c r="BB420" s="260"/>
      <c r="BC420" s="260"/>
      <c r="BD420" s="260"/>
      <c r="BE420" s="260"/>
      <c r="BF420" s="260"/>
      <c r="BG420" s="210"/>
      <c r="BH420" s="210"/>
      <c r="BI420" s="210"/>
    </row>
    <row r="421" spans="1:61" x14ac:dyDescent="0.25">
      <c r="A421" s="171" t="s">
        <v>91</v>
      </c>
      <c r="B421" s="164"/>
      <c r="C421" s="299" t="s">
        <v>628</v>
      </c>
      <c r="D421" s="166"/>
      <c r="E421" s="168"/>
      <c r="F421" s="167"/>
      <c r="G421" s="168"/>
      <c r="AO421" s="260"/>
      <c r="AP421" s="260"/>
      <c r="AQ421" s="260"/>
      <c r="AR421" s="260"/>
      <c r="AS421" s="260"/>
      <c r="AT421" s="260"/>
      <c r="AU421" s="260"/>
      <c r="AV421" s="260"/>
      <c r="AW421" s="260"/>
      <c r="AX421" s="260"/>
      <c r="AY421" s="260"/>
      <c r="AZ421" s="260"/>
      <c r="BA421" s="260"/>
      <c r="BB421" s="260"/>
      <c r="BC421" s="260"/>
      <c r="BD421" s="260"/>
      <c r="BE421" s="260"/>
      <c r="BF421" s="260"/>
      <c r="BG421" s="210"/>
      <c r="BH421" s="210"/>
      <c r="BI421" s="210"/>
    </row>
    <row r="422" spans="1:61" x14ac:dyDescent="0.25">
      <c r="A422" s="171" t="s">
        <v>91</v>
      </c>
      <c r="B422" s="164"/>
      <c r="C422" s="299" t="s">
        <v>628</v>
      </c>
      <c r="D422" s="166"/>
      <c r="E422" s="168"/>
      <c r="F422" s="167"/>
      <c r="G422" s="168"/>
      <c r="AO422" s="260"/>
      <c r="AP422" s="260"/>
      <c r="AQ422" s="260"/>
      <c r="AR422" s="260"/>
      <c r="AS422" s="260"/>
      <c r="AT422" s="260"/>
      <c r="AU422" s="260"/>
      <c r="AV422" s="260"/>
      <c r="AW422" s="260"/>
      <c r="AX422" s="260"/>
      <c r="AY422" s="260"/>
      <c r="AZ422" s="260"/>
      <c r="BA422" s="260"/>
      <c r="BB422" s="260"/>
      <c r="BC422" s="260"/>
      <c r="BD422" s="260"/>
      <c r="BE422" s="260"/>
      <c r="BF422" s="260"/>
      <c r="BG422" s="210"/>
      <c r="BH422" s="210"/>
      <c r="BI422" s="210"/>
    </row>
    <row r="423" spans="1:61" x14ac:dyDescent="0.25">
      <c r="A423" s="171" t="s">
        <v>91</v>
      </c>
      <c r="B423" s="164"/>
      <c r="C423" s="299" t="s">
        <v>628</v>
      </c>
      <c r="D423" s="166"/>
      <c r="E423" s="168"/>
      <c r="F423" s="167"/>
      <c r="G423" s="168"/>
      <c r="AO423" s="260"/>
      <c r="AP423" s="260"/>
      <c r="AQ423" s="260"/>
      <c r="AR423" s="260"/>
      <c r="AS423" s="260"/>
      <c r="AT423" s="260"/>
      <c r="AU423" s="260"/>
      <c r="AV423" s="260"/>
      <c r="AW423" s="260"/>
      <c r="AX423" s="260"/>
      <c r="AY423" s="260"/>
      <c r="AZ423" s="260"/>
      <c r="BA423" s="260"/>
      <c r="BB423" s="260"/>
      <c r="BC423" s="260"/>
      <c r="BD423" s="260"/>
      <c r="BE423" s="260"/>
      <c r="BF423" s="260"/>
      <c r="BG423" s="210"/>
      <c r="BH423" s="210"/>
      <c r="BI423" s="210"/>
    </row>
    <row r="424" spans="1:61" x14ac:dyDescent="0.25">
      <c r="A424" s="171" t="s">
        <v>91</v>
      </c>
      <c r="B424" s="164"/>
      <c r="C424" s="299" t="s">
        <v>628</v>
      </c>
      <c r="D424" s="166"/>
      <c r="E424" s="168"/>
      <c r="F424" s="167"/>
      <c r="G424" s="168"/>
      <c r="AO424" s="260"/>
      <c r="AP424" s="260"/>
      <c r="AQ424" s="260"/>
      <c r="AR424" s="260"/>
      <c r="AS424" s="260"/>
      <c r="AT424" s="260"/>
      <c r="AU424" s="260"/>
      <c r="AV424" s="260"/>
      <c r="AW424" s="260"/>
      <c r="AX424" s="260"/>
      <c r="AY424" s="260"/>
      <c r="AZ424" s="260"/>
      <c r="BA424" s="260"/>
      <c r="BB424" s="260"/>
      <c r="BC424" s="260"/>
      <c r="BD424" s="260"/>
      <c r="BE424" s="260"/>
      <c r="BF424" s="260"/>
      <c r="BG424" s="210"/>
      <c r="BH424" s="210"/>
      <c r="BI424" s="210"/>
    </row>
    <row r="425" spans="1:61" x14ac:dyDescent="0.25">
      <c r="A425" s="171" t="s">
        <v>91</v>
      </c>
      <c r="B425" s="164"/>
      <c r="C425" s="299" t="s">
        <v>628</v>
      </c>
      <c r="D425" s="166"/>
      <c r="E425" s="168"/>
      <c r="F425" s="167"/>
      <c r="G425" s="168"/>
      <c r="AO425" s="260"/>
      <c r="AP425" s="260"/>
      <c r="AQ425" s="260"/>
      <c r="AR425" s="260"/>
      <c r="AS425" s="260"/>
      <c r="AT425" s="260"/>
      <c r="AU425" s="260"/>
      <c r="AV425" s="260"/>
      <c r="AW425" s="260"/>
      <c r="AX425" s="260"/>
      <c r="AY425" s="260"/>
      <c r="AZ425" s="260"/>
      <c r="BA425" s="260"/>
      <c r="BB425" s="260"/>
      <c r="BC425" s="260"/>
      <c r="BD425" s="260"/>
      <c r="BE425" s="260"/>
      <c r="BF425" s="260"/>
      <c r="BG425" s="210"/>
      <c r="BH425" s="210"/>
      <c r="BI425" s="210"/>
    </row>
    <row r="426" spans="1:61" x14ac:dyDescent="0.25">
      <c r="A426" s="171" t="s">
        <v>91</v>
      </c>
      <c r="B426" s="164"/>
      <c r="C426" s="299" t="s">
        <v>628</v>
      </c>
      <c r="D426" s="166"/>
      <c r="E426" s="168"/>
      <c r="F426" s="167"/>
      <c r="G426" s="168"/>
      <c r="AO426" s="260"/>
      <c r="AP426" s="260"/>
      <c r="AQ426" s="260"/>
      <c r="AR426" s="260"/>
      <c r="AS426" s="260"/>
      <c r="AT426" s="260"/>
      <c r="AU426" s="260"/>
      <c r="AV426" s="260"/>
      <c r="AW426" s="260"/>
      <c r="AX426" s="260"/>
      <c r="AY426" s="260"/>
      <c r="AZ426" s="260"/>
      <c r="BA426" s="260"/>
      <c r="BB426" s="260"/>
      <c r="BC426" s="260"/>
      <c r="BD426" s="260"/>
      <c r="BE426" s="260"/>
      <c r="BF426" s="260"/>
      <c r="BG426" s="210"/>
      <c r="BH426" s="210"/>
      <c r="BI426" s="210"/>
    </row>
    <row r="427" spans="1:61" x14ac:dyDescent="0.25">
      <c r="A427" s="171" t="s">
        <v>91</v>
      </c>
      <c r="B427" s="164"/>
      <c r="C427" s="299" t="s">
        <v>628</v>
      </c>
      <c r="D427" s="166"/>
      <c r="E427" s="168"/>
      <c r="F427" s="167"/>
      <c r="G427" s="168"/>
      <c r="AO427" s="260"/>
      <c r="AP427" s="260"/>
      <c r="AQ427" s="260"/>
      <c r="AR427" s="260"/>
      <c r="AS427" s="260"/>
      <c r="AT427" s="260"/>
      <c r="AU427" s="260"/>
      <c r="AV427" s="260"/>
      <c r="AW427" s="260"/>
      <c r="AX427" s="260"/>
      <c r="AY427" s="260"/>
      <c r="AZ427" s="260"/>
      <c r="BA427" s="260"/>
      <c r="BB427" s="260"/>
      <c r="BC427" s="260"/>
      <c r="BD427" s="260"/>
      <c r="BE427" s="260"/>
      <c r="BF427" s="260"/>
      <c r="BG427" s="210"/>
      <c r="BH427" s="210"/>
      <c r="BI427" s="210"/>
    </row>
    <row r="428" spans="1:61" x14ac:dyDescent="0.25">
      <c r="A428" s="171" t="s">
        <v>91</v>
      </c>
      <c r="B428" s="164"/>
      <c r="C428" s="299" t="s">
        <v>628</v>
      </c>
      <c r="D428" s="166"/>
      <c r="E428" s="168"/>
      <c r="F428" s="167"/>
      <c r="G428" s="168"/>
      <c r="AO428" s="260"/>
      <c r="AP428" s="260"/>
      <c r="AQ428" s="260"/>
      <c r="AR428" s="260"/>
      <c r="AS428" s="260"/>
      <c r="AT428" s="260"/>
      <c r="AU428" s="260"/>
      <c r="AV428" s="260"/>
      <c r="AW428" s="260"/>
      <c r="AX428" s="260"/>
      <c r="AY428" s="260"/>
      <c r="AZ428" s="260"/>
      <c r="BA428" s="260"/>
      <c r="BB428" s="260"/>
      <c r="BC428" s="260"/>
      <c r="BD428" s="260"/>
      <c r="BE428" s="260"/>
      <c r="BF428" s="260"/>
      <c r="BG428" s="210"/>
      <c r="BH428" s="210"/>
      <c r="BI428" s="210"/>
    </row>
    <row r="429" spans="1:61" x14ac:dyDescent="0.25">
      <c r="A429" s="171" t="s">
        <v>91</v>
      </c>
      <c r="B429" s="164"/>
      <c r="C429" s="299" t="s">
        <v>628</v>
      </c>
      <c r="D429" s="166"/>
      <c r="E429" s="168"/>
      <c r="F429" s="167"/>
      <c r="G429" s="168"/>
      <c r="AO429" s="260"/>
      <c r="AP429" s="260"/>
      <c r="AQ429" s="260"/>
      <c r="AR429" s="260"/>
      <c r="AS429" s="260"/>
      <c r="AT429" s="260"/>
      <c r="AU429" s="260"/>
      <c r="AV429" s="260"/>
      <c r="AW429" s="260"/>
      <c r="AX429" s="260"/>
      <c r="AY429" s="260"/>
      <c r="AZ429" s="260"/>
      <c r="BA429" s="260"/>
      <c r="BB429" s="260"/>
      <c r="BC429" s="260"/>
      <c r="BD429" s="260"/>
      <c r="BE429" s="260"/>
      <c r="BF429" s="260"/>
      <c r="BG429" s="210"/>
      <c r="BH429" s="210"/>
      <c r="BI429" s="210"/>
    </row>
    <row r="430" spans="1:61" x14ac:dyDescent="0.25">
      <c r="A430" s="171" t="s">
        <v>91</v>
      </c>
      <c r="B430" s="164"/>
      <c r="C430" s="299" t="s">
        <v>628</v>
      </c>
      <c r="D430" s="166"/>
      <c r="E430" s="168"/>
      <c r="F430" s="167"/>
      <c r="G430" s="168"/>
      <c r="AO430" s="260"/>
      <c r="AP430" s="260"/>
      <c r="AQ430" s="260"/>
      <c r="AR430" s="260"/>
      <c r="AS430" s="260"/>
      <c r="AT430" s="260"/>
      <c r="AU430" s="260"/>
      <c r="AV430" s="260"/>
      <c r="AW430" s="260"/>
      <c r="AX430" s="260"/>
      <c r="AY430" s="260"/>
      <c r="AZ430" s="260"/>
      <c r="BA430" s="260"/>
      <c r="BB430" s="260"/>
      <c r="BC430" s="260"/>
      <c r="BD430" s="260"/>
      <c r="BE430" s="260"/>
      <c r="BF430" s="260"/>
      <c r="BG430" s="210"/>
      <c r="BH430" s="210"/>
      <c r="BI430" s="210"/>
    </row>
    <row r="431" spans="1:61" x14ac:dyDescent="0.25">
      <c r="A431" s="171" t="s">
        <v>91</v>
      </c>
      <c r="B431" s="164"/>
      <c r="C431" s="299" t="s">
        <v>628</v>
      </c>
      <c r="D431" s="166"/>
      <c r="E431" s="168"/>
      <c r="F431" s="167"/>
      <c r="G431" s="168"/>
      <c r="AO431" s="260"/>
      <c r="AP431" s="260"/>
      <c r="AQ431" s="260"/>
      <c r="AR431" s="260"/>
      <c r="AS431" s="260"/>
      <c r="AT431" s="260"/>
      <c r="AU431" s="260"/>
      <c r="AV431" s="260"/>
      <c r="AW431" s="260"/>
      <c r="AX431" s="260"/>
      <c r="AY431" s="260"/>
      <c r="AZ431" s="260"/>
      <c r="BA431" s="260"/>
      <c r="BB431" s="260"/>
      <c r="BC431" s="260"/>
      <c r="BD431" s="260"/>
      <c r="BE431" s="260"/>
      <c r="BF431" s="260"/>
      <c r="BG431" s="210"/>
      <c r="BH431" s="210"/>
      <c r="BI431" s="210"/>
    </row>
    <row r="432" spans="1:61" x14ac:dyDescent="0.25">
      <c r="A432" s="171" t="s">
        <v>91</v>
      </c>
      <c r="B432" s="164"/>
      <c r="C432" s="299" t="s">
        <v>628</v>
      </c>
      <c r="D432" s="166"/>
      <c r="E432" s="168"/>
      <c r="F432" s="167"/>
      <c r="G432" s="168"/>
      <c r="AO432" s="260"/>
      <c r="AP432" s="260"/>
      <c r="AQ432" s="260"/>
      <c r="AR432" s="260"/>
      <c r="AS432" s="260"/>
      <c r="AT432" s="260"/>
      <c r="AU432" s="260"/>
      <c r="AV432" s="260"/>
      <c r="AW432" s="260"/>
      <c r="AX432" s="260"/>
      <c r="AY432" s="260"/>
      <c r="AZ432" s="260"/>
      <c r="BA432" s="260"/>
      <c r="BB432" s="260"/>
      <c r="BC432" s="260"/>
      <c r="BD432" s="260"/>
      <c r="BE432" s="260"/>
      <c r="BF432" s="260"/>
      <c r="BG432" s="210"/>
      <c r="BH432" s="210"/>
      <c r="BI432" s="210"/>
    </row>
    <row r="433" spans="1:61" x14ac:dyDescent="0.25">
      <c r="A433" s="171" t="s">
        <v>91</v>
      </c>
      <c r="B433" s="164"/>
      <c r="C433" s="299" t="s">
        <v>628</v>
      </c>
      <c r="D433" s="166"/>
      <c r="E433" s="168"/>
      <c r="F433" s="167"/>
      <c r="G433" s="168"/>
      <c r="AO433" s="260"/>
      <c r="AP433" s="260"/>
      <c r="AQ433" s="260"/>
      <c r="AR433" s="260"/>
      <c r="AS433" s="260"/>
      <c r="AT433" s="260"/>
      <c r="AU433" s="260"/>
      <c r="AV433" s="260"/>
      <c r="AW433" s="260"/>
      <c r="AX433" s="260"/>
      <c r="AY433" s="260"/>
      <c r="AZ433" s="260"/>
      <c r="BA433" s="260"/>
      <c r="BB433" s="260"/>
      <c r="BC433" s="260"/>
      <c r="BD433" s="260"/>
      <c r="BE433" s="260"/>
      <c r="BF433" s="260"/>
      <c r="BG433" s="210"/>
      <c r="BH433" s="210"/>
      <c r="BI433" s="210"/>
    </row>
    <row r="434" spans="1:61" x14ac:dyDescent="0.25">
      <c r="A434" s="171" t="s">
        <v>91</v>
      </c>
      <c r="B434" s="164"/>
      <c r="C434" s="299" t="s">
        <v>628</v>
      </c>
      <c r="D434" s="166"/>
      <c r="E434" s="168"/>
      <c r="F434" s="167"/>
      <c r="G434" s="168"/>
      <c r="AO434" s="260"/>
      <c r="AP434" s="260"/>
      <c r="AQ434" s="260"/>
      <c r="AR434" s="260"/>
      <c r="AS434" s="260"/>
      <c r="AT434" s="260"/>
      <c r="AU434" s="260"/>
      <c r="AV434" s="260"/>
      <c r="AW434" s="260"/>
      <c r="AX434" s="260"/>
      <c r="AY434" s="260"/>
      <c r="AZ434" s="260"/>
      <c r="BA434" s="260"/>
      <c r="BB434" s="260"/>
      <c r="BC434" s="260"/>
      <c r="BD434" s="260"/>
      <c r="BE434" s="260"/>
      <c r="BF434" s="260"/>
      <c r="BG434" s="210"/>
      <c r="BH434" s="210"/>
      <c r="BI434" s="210"/>
    </row>
    <row r="435" spans="1:61" x14ac:dyDescent="0.25">
      <c r="A435" s="171" t="s">
        <v>91</v>
      </c>
      <c r="B435" s="164"/>
      <c r="C435" s="299" t="s">
        <v>628</v>
      </c>
      <c r="D435" s="166"/>
      <c r="E435" s="168"/>
      <c r="F435" s="167"/>
      <c r="G435" s="168"/>
      <c r="AO435" s="260"/>
      <c r="AP435" s="260"/>
      <c r="AQ435" s="260"/>
      <c r="AR435" s="260"/>
      <c r="AS435" s="260"/>
      <c r="AT435" s="260"/>
      <c r="AU435" s="260"/>
      <c r="AV435" s="260"/>
      <c r="AW435" s="260"/>
      <c r="AX435" s="260"/>
      <c r="AY435" s="260"/>
      <c r="AZ435" s="260"/>
      <c r="BA435" s="260"/>
      <c r="BB435" s="260"/>
      <c r="BC435" s="260"/>
      <c r="BD435" s="260"/>
      <c r="BE435" s="260"/>
      <c r="BF435" s="260"/>
      <c r="BG435" s="210"/>
      <c r="BH435" s="210"/>
      <c r="BI435" s="210"/>
    </row>
    <row r="436" spans="1:61" x14ac:dyDescent="0.25">
      <c r="A436" s="171" t="s">
        <v>91</v>
      </c>
      <c r="B436" s="164"/>
      <c r="C436" s="299" t="s">
        <v>628</v>
      </c>
      <c r="D436" s="166"/>
      <c r="E436" s="168"/>
      <c r="F436" s="167"/>
      <c r="G436" s="168"/>
      <c r="AO436" s="260"/>
      <c r="AP436" s="260"/>
      <c r="AQ436" s="260"/>
      <c r="AR436" s="260"/>
      <c r="AS436" s="260"/>
      <c r="AT436" s="260"/>
      <c r="AU436" s="260"/>
      <c r="AV436" s="260"/>
      <c r="AW436" s="260"/>
      <c r="AX436" s="260"/>
      <c r="AY436" s="260"/>
      <c r="AZ436" s="260"/>
      <c r="BA436" s="260"/>
      <c r="BB436" s="260"/>
      <c r="BC436" s="260"/>
      <c r="BD436" s="260"/>
      <c r="BE436" s="260"/>
      <c r="BF436" s="260"/>
      <c r="BG436" s="210"/>
      <c r="BH436" s="210"/>
      <c r="BI436" s="210"/>
    </row>
    <row r="437" spans="1:61" x14ac:dyDescent="0.25">
      <c r="A437" s="171" t="s">
        <v>91</v>
      </c>
      <c r="B437" s="164"/>
      <c r="C437" s="299" t="s">
        <v>628</v>
      </c>
      <c r="D437" s="166"/>
      <c r="E437" s="168"/>
      <c r="F437" s="167"/>
      <c r="G437" s="168"/>
      <c r="AO437" s="260"/>
      <c r="AP437" s="260"/>
      <c r="AQ437" s="260"/>
      <c r="AR437" s="260"/>
      <c r="AS437" s="260"/>
      <c r="AT437" s="260"/>
      <c r="AU437" s="260"/>
      <c r="AV437" s="260"/>
      <c r="AW437" s="260"/>
      <c r="AX437" s="260"/>
      <c r="AY437" s="260"/>
      <c r="AZ437" s="260"/>
      <c r="BA437" s="260"/>
      <c r="BB437" s="260"/>
      <c r="BC437" s="260"/>
      <c r="BD437" s="260"/>
      <c r="BE437" s="260"/>
      <c r="BF437" s="260"/>
      <c r="BG437" s="210"/>
      <c r="BH437" s="210"/>
      <c r="BI437" s="210"/>
    </row>
    <row r="438" spans="1:61" x14ac:dyDescent="0.25">
      <c r="A438" s="171" t="s">
        <v>91</v>
      </c>
      <c r="B438" s="164"/>
      <c r="C438" s="299" t="s">
        <v>628</v>
      </c>
      <c r="D438" s="166"/>
      <c r="E438" s="168"/>
      <c r="F438" s="167"/>
      <c r="G438" s="168"/>
      <c r="AO438" s="260"/>
      <c r="AP438" s="260"/>
      <c r="AQ438" s="260"/>
      <c r="AR438" s="260"/>
      <c r="AS438" s="260"/>
      <c r="AT438" s="260"/>
      <c r="AU438" s="260"/>
      <c r="AV438" s="260"/>
      <c r="AW438" s="260"/>
      <c r="AX438" s="260"/>
      <c r="AY438" s="260"/>
      <c r="AZ438" s="260"/>
      <c r="BA438" s="260"/>
      <c r="BB438" s="260"/>
      <c r="BC438" s="260"/>
      <c r="BD438" s="260"/>
      <c r="BE438" s="260"/>
      <c r="BF438" s="260"/>
      <c r="BG438" s="210"/>
      <c r="BH438" s="210"/>
      <c r="BI438" s="210"/>
    </row>
    <row r="439" spans="1:61" x14ac:dyDescent="0.25">
      <c r="A439" s="171" t="s">
        <v>91</v>
      </c>
      <c r="B439" s="164"/>
      <c r="C439" s="299" t="s">
        <v>628</v>
      </c>
      <c r="D439" s="166"/>
      <c r="E439" s="168"/>
      <c r="F439" s="167"/>
      <c r="G439" s="168"/>
      <c r="AO439" s="260"/>
      <c r="AP439" s="260"/>
      <c r="AQ439" s="260"/>
      <c r="AR439" s="260"/>
      <c r="AS439" s="260"/>
      <c r="AT439" s="260"/>
      <c r="AU439" s="260"/>
      <c r="AV439" s="260"/>
      <c r="AW439" s="260"/>
      <c r="AX439" s="260"/>
      <c r="AY439" s="260"/>
      <c r="AZ439" s="260"/>
      <c r="BA439" s="260"/>
      <c r="BB439" s="260"/>
      <c r="BC439" s="260"/>
      <c r="BD439" s="260"/>
      <c r="BE439" s="260"/>
      <c r="BF439" s="260"/>
      <c r="BG439" s="210"/>
      <c r="BH439" s="210"/>
      <c r="BI439" s="210"/>
    </row>
    <row r="440" spans="1:61" x14ac:dyDescent="0.25">
      <c r="A440" s="171" t="s">
        <v>91</v>
      </c>
      <c r="B440" s="164"/>
      <c r="C440" s="299" t="s">
        <v>628</v>
      </c>
      <c r="D440" s="166"/>
      <c r="E440" s="168"/>
      <c r="F440" s="167"/>
      <c r="G440" s="168"/>
      <c r="AO440" s="260"/>
      <c r="AP440" s="260"/>
      <c r="AQ440" s="260"/>
      <c r="AR440" s="260"/>
      <c r="AS440" s="260"/>
      <c r="AT440" s="260"/>
      <c r="AU440" s="260"/>
      <c r="AV440" s="260"/>
      <c r="AW440" s="260"/>
      <c r="AX440" s="260"/>
      <c r="AY440" s="260"/>
      <c r="AZ440" s="260"/>
      <c r="BA440" s="260"/>
      <c r="BB440" s="260"/>
      <c r="BC440" s="260"/>
      <c r="BD440" s="260"/>
      <c r="BE440" s="260"/>
      <c r="BF440" s="260"/>
      <c r="BG440" s="210"/>
      <c r="BH440" s="210"/>
      <c r="BI440" s="210"/>
    </row>
    <row r="441" spans="1:61" x14ac:dyDescent="0.25">
      <c r="A441" s="171" t="s">
        <v>91</v>
      </c>
      <c r="B441" s="164"/>
      <c r="C441" s="299" t="s">
        <v>628</v>
      </c>
      <c r="D441" s="166"/>
      <c r="E441" s="168"/>
      <c r="F441" s="167"/>
      <c r="G441" s="168"/>
      <c r="AO441" s="260"/>
      <c r="AP441" s="260"/>
      <c r="AQ441" s="260"/>
      <c r="AR441" s="260"/>
      <c r="AS441" s="260"/>
      <c r="AT441" s="260"/>
      <c r="AU441" s="260"/>
      <c r="AV441" s="260"/>
      <c r="AW441" s="260"/>
      <c r="AX441" s="260"/>
      <c r="AY441" s="260"/>
      <c r="AZ441" s="260"/>
      <c r="BA441" s="260"/>
      <c r="BB441" s="260"/>
      <c r="BC441" s="260"/>
      <c r="BD441" s="260"/>
      <c r="BE441" s="260"/>
      <c r="BF441" s="260"/>
      <c r="BG441" s="210"/>
      <c r="BH441" s="210"/>
      <c r="BI441" s="210"/>
    </row>
    <row r="442" spans="1:61" x14ac:dyDescent="0.25">
      <c r="A442" s="171" t="s">
        <v>91</v>
      </c>
      <c r="B442" s="164"/>
      <c r="C442" s="299" t="s">
        <v>628</v>
      </c>
      <c r="D442" s="166"/>
      <c r="E442" s="168"/>
      <c r="F442" s="167"/>
      <c r="G442" s="168"/>
      <c r="AO442" s="260"/>
      <c r="AP442" s="260"/>
      <c r="AQ442" s="260"/>
      <c r="AR442" s="260"/>
      <c r="AS442" s="260"/>
      <c r="AT442" s="260"/>
      <c r="AU442" s="260"/>
      <c r="AV442" s="260"/>
      <c r="AW442" s="260"/>
      <c r="AX442" s="260"/>
      <c r="AY442" s="260"/>
      <c r="AZ442" s="260"/>
      <c r="BA442" s="260"/>
      <c r="BB442" s="260"/>
      <c r="BC442" s="260"/>
      <c r="BD442" s="260"/>
      <c r="BE442" s="260"/>
      <c r="BF442" s="260"/>
      <c r="BG442" s="210"/>
      <c r="BH442" s="210"/>
      <c r="BI442" s="210"/>
    </row>
    <row r="443" spans="1:61" x14ac:dyDescent="0.25">
      <c r="A443" s="171" t="s">
        <v>91</v>
      </c>
      <c r="B443" s="164"/>
      <c r="C443" s="299" t="s">
        <v>628</v>
      </c>
      <c r="D443" s="166"/>
      <c r="E443" s="168"/>
      <c r="F443" s="167"/>
      <c r="G443" s="168"/>
      <c r="AO443" s="260"/>
      <c r="AP443" s="260"/>
      <c r="AQ443" s="260"/>
      <c r="AR443" s="260"/>
      <c r="AS443" s="260"/>
      <c r="AT443" s="260"/>
      <c r="AU443" s="260"/>
      <c r="AV443" s="260"/>
      <c r="AW443" s="260"/>
      <c r="AX443" s="260"/>
      <c r="AY443" s="260"/>
      <c r="AZ443" s="260"/>
      <c r="BA443" s="260"/>
      <c r="BB443" s="260"/>
      <c r="BC443" s="260"/>
      <c r="BD443" s="260"/>
      <c r="BE443" s="260"/>
      <c r="BF443" s="260"/>
      <c r="BG443" s="210"/>
      <c r="BH443" s="210"/>
      <c r="BI443" s="210"/>
    </row>
    <row r="444" spans="1:61" x14ac:dyDescent="0.25">
      <c r="A444" s="171" t="s">
        <v>91</v>
      </c>
      <c r="B444" s="164"/>
      <c r="C444" s="299" t="s">
        <v>628</v>
      </c>
      <c r="D444" s="166"/>
      <c r="E444" s="168"/>
      <c r="F444" s="167"/>
      <c r="G444" s="168"/>
      <c r="AO444" s="260"/>
      <c r="AP444" s="260"/>
      <c r="AQ444" s="260"/>
      <c r="AR444" s="260"/>
      <c r="AS444" s="260"/>
      <c r="AT444" s="260"/>
      <c r="AU444" s="260"/>
      <c r="AV444" s="260"/>
      <c r="AW444" s="260"/>
      <c r="AX444" s="260"/>
      <c r="AY444" s="260"/>
      <c r="AZ444" s="260"/>
      <c r="BA444" s="260"/>
      <c r="BB444" s="260"/>
      <c r="BC444" s="260"/>
      <c r="BD444" s="260"/>
      <c r="BE444" s="260"/>
      <c r="BF444" s="260"/>
      <c r="BG444" s="210"/>
      <c r="BH444" s="210"/>
      <c r="BI444" s="210"/>
    </row>
    <row r="445" spans="1:61" x14ac:dyDescent="0.25">
      <c r="A445" s="171" t="s">
        <v>91</v>
      </c>
      <c r="B445" s="164"/>
      <c r="C445" s="299" t="s">
        <v>628</v>
      </c>
      <c r="D445" s="166"/>
      <c r="E445" s="168"/>
      <c r="F445" s="167"/>
      <c r="G445" s="168"/>
      <c r="AO445" s="260"/>
      <c r="AP445" s="260"/>
      <c r="AQ445" s="260"/>
      <c r="AR445" s="260"/>
      <c r="AS445" s="260"/>
      <c r="AT445" s="260"/>
      <c r="AU445" s="260"/>
      <c r="AV445" s="260"/>
      <c r="AW445" s="260"/>
      <c r="AX445" s="260"/>
      <c r="AY445" s="260"/>
      <c r="AZ445" s="260"/>
      <c r="BA445" s="260"/>
      <c r="BB445" s="260"/>
      <c r="BC445" s="260"/>
      <c r="BD445" s="260"/>
      <c r="BE445" s="260"/>
      <c r="BF445" s="260"/>
      <c r="BG445" s="210"/>
      <c r="BH445" s="210"/>
      <c r="BI445" s="210"/>
    </row>
    <row r="446" spans="1:61" x14ac:dyDescent="0.25">
      <c r="A446" s="171" t="s">
        <v>91</v>
      </c>
      <c r="B446" s="164"/>
      <c r="C446" s="299" t="s">
        <v>628</v>
      </c>
      <c r="D446" s="166"/>
      <c r="E446" s="168"/>
      <c r="F446" s="167"/>
      <c r="G446" s="168"/>
      <c r="AO446" s="260"/>
      <c r="AP446" s="260"/>
      <c r="AQ446" s="260"/>
      <c r="AR446" s="260"/>
      <c r="AS446" s="260"/>
      <c r="AT446" s="260"/>
      <c r="AU446" s="260"/>
      <c r="AV446" s="260"/>
      <c r="AW446" s="260"/>
      <c r="AX446" s="260"/>
      <c r="AY446" s="260"/>
      <c r="AZ446" s="260"/>
      <c r="BA446" s="260"/>
      <c r="BB446" s="260"/>
      <c r="BC446" s="260"/>
      <c r="BD446" s="260"/>
      <c r="BE446" s="260"/>
      <c r="BF446" s="260"/>
      <c r="BG446" s="210"/>
      <c r="BH446" s="210"/>
      <c r="BI446" s="210"/>
    </row>
    <row r="447" spans="1:61" x14ac:dyDescent="0.25">
      <c r="A447" s="171" t="s">
        <v>91</v>
      </c>
      <c r="B447" s="164"/>
      <c r="C447" s="299" t="s">
        <v>628</v>
      </c>
      <c r="D447" s="166"/>
      <c r="E447" s="168"/>
      <c r="F447" s="167"/>
      <c r="G447" s="168"/>
      <c r="AO447" s="260"/>
      <c r="AP447" s="260"/>
      <c r="AQ447" s="260"/>
      <c r="AR447" s="260"/>
      <c r="AS447" s="260"/>
      <c r="AT447" s="260"/>
      <c r="AU447" s="260"/>
      <c r="AV447" s="260"/>
      <c r="AW447" s="260"/>
      <c r="AX447" s="260"/>
      <c r="AY447" s="260"/>
      <c r="AZ447" s="260"/>
      <c r="BA447" s="260"/>
      <c r="BB447" s="260"/>
      <c r="BC447" s="260"/>
      <c r="BD447" s="260"/>
      <c r="BE447" s="260"/>
      <c r="BF447" s="260"/>
      <c r="BG447" s="210"/>
      <c r="BH447" s="210"/>
      <c r="BI447" s="210"/>
    </row>
    <row r="448" spans="1:61" x14ac:dyDescent="0.25">
      <c r="A448" s="171" t="s">
        <v>91</v>
      </c>
      <c r="B448" s="164"/>
      <c r="C448" s="299" t="s">
        <v>628</v>
      </c>
      <c r="D448" s="166"/>
      <c r="E448" s="168"/>
      <c r="F448" s="167"/>
      <c r="G448" s="168"/>
      <c r="AO448" s="260"/>
      <c r="AP448" s="260"/>
      <c r="AQ448" s="260"/>
      <c r="AR448" s="260"/>
      <c r="AS448" s="260"/>
      <c r="AT448" s="260"/>
      <c r="AU448" s="260"/>
      <c r="AV448" s="260"/>
      <c r="AW448" s="260"/>
      <c r="AX448" s="260"/>
      <c r="AY448" s="260"/>
      <c r="AZ448" s="260"/>
      <c r="BA448" s="260"/>
      <c r="BB448" s="260"/>
      <c r="BC448" s="260"/>
      <c r="BD448" s="260"/>
      <c r="BE448" s="260"/>
      <c r="BF448" s="260"/>
      <c r="BG448" s="210"/>
      <c r="BH448" s="210"/>
      <c r="BI448" s="210"/>
    </row>
    <row r="449" spans="1:61" x14ac:dyDescent="0.25">
      <c r="A449" s="171" t="s">
        <v>91</v>
      </c>
      <c r="B449" s="164"/>
      <c r="C449" s="299" t="s">
        <v>628</v>
      </c>
      <c r="D449" s="166"/>
      <c r="E449" s="168"/>
      <c r="F449" s="167"/>
      <c r="G449" s="168"/>
      <c r="AO449" s="260"/>
      <c r="AP449" s="260"/>
      <c r="AQ449" s="260"/>
      <c r="AR449" s="260"/>
      <c r="AS449" s="260"/>
      <c r="AT449" s="260"/>
      <c r="AU449" s="260"/>
      <c r="AV449" s="260"/>
      <c r="AW449" s="260"/>
      <c r="AX449" s="260"/>
      <c r="AY449" s="260"/>
      <c r="AZ449" s="260"/>
      <c r="BA449" s="260"/>
      <c r="BB449" s="260"/>
      <c r="BC449" s="260"/>
      <c r="BD449" s="260"/>
      <c r="BE449" s="260"/>
      <c r="BF449" s="260"/>
      <c r="BG449" s="210"/>
      <c r="BH449" s="210"/>
      <c r="BI449" s="210"/>
    </row>
    <row r="450" spans="1:61" x14ac:dyDescent="0.25">
      <c r="A450" s="171" t="s">
        <v>91</v>
      </c>
      <c r="B450" s="164"/>
      <c r="C450" s="299" t="s">
        <v>628</v>
      </c>
      <c r="D450" s="166"/>
      <c r="E450" s="168"/>
      <c r="F450" s="167"/>
      <c r="G450" s="168"/>
      <c r="AO450" s="260"/>
      <c r="AP450" s="260"/>
      <c r="AQ450" s="260"/>
      <c r="AR450" s="260"/>
      <c r="AS450" s="260"/>
      <c r="AT450" s="260"/>
      <c r="AU450" s="260"/>
      <c r="AV450" s="260"/>
      <c r="AW450" s="260"/>
      <c r="AX450" s="260"/>
      <c r="AY450" s="260"/>
      <c r="AZ450" s="260"/>
      <c r="BA450" s="260"/>
      <c r="BB450" s="260"/>
      <c r="BC450" s="260"/>
      <c r="BD450" s="260"/>
      <c r="BE450" s="260"/>
      <c r="BF450" s="260"/>
      <c r="BG450" s="210"/>
      <c r="BH450" s="210"/>
      <c r="BI450" s="210"/>
    </row>
    <row r="451" spans="1:61" x14ac:dyDescent="0.25">
      <c r="A451" s="171" t="s">
        <v>91</v>
      </c>
      <c r="B451" s="164"/>
      <c r="C451" s="299" t="s">
        <v>628</v>
      </c>
      <c r="D451" s="166"/>
      <c r="E451" s="168"/>
      <c r="F451" s="167"/>
      <c r="G451" s="168"/>
      <c r="AO451" s="260"/>
      <c r="AP451" s="260"/>
      <c r="AQ451" s="260"/>
      <c r="AR451" s="260"/>
      <c r="AS451" s="260"/>
      <c r="AT451" s="260"/>
      <c r="AU451" s="260"/>
      <c r="AV451" s="260"/>
      <c r="AW451" s="260"/>
      <c r="AX451" s="260"/>
      <c r="AY451" s="260"/>
      <c r="AZ451" s="260"/>
      <c r="BA451" s="260"/>
      <c r="BB451" s="260"/>
      <c r="BC451" s="260"/>
      <c r="BD451" s="260"/>
      <c r="BE451" s="260"/>
      <c r="BF451" s="260"/>
      <c r="BG451" s="210"/>
      <c r="BH451" s="210"/>
      <c r="BI451" s="210"/>
    </row>
    <row r="452" spans="1:61" x14ac:dyDescent="0.25">
      <c r="A452" s="171" t="s">
        <v>91</v>
      </c>
      <c r="B452" s="164"/>
      <c r="C452" s="299" t="s">
        <v>628</v>
      </c>
      <c r="D452" s="166"/>
      <c r="E452" s="168"/>
      <c r="F452" s="167"/>
      <c r="G452" s="168"/>
      <c r="AO452" s="260"/>
      <c r="AP452" s="260"/>
      <c r="AQ452" s="260"/>
      <c r="AR452" s="260"/>
      <c r="AS452" s="260"/>
      <c r="AT452" s="260"/>
      <c r="AU452" s="260"/>
      <c r="AV452" s="260"/>
      <c r="AW452" s="260"/>
      <c r="AX452" s="260"/>
      <c r="AY452" s="260"/>
      <c r="AZ452" s="260"/>
      <c r="BA452" s="260"/>
      <c r="BB452" s="260"/>
      <c r="BC452" s="260"/>
      <c r="BD452" s="260"/>
      <c r="BE452" s="260"/>
      <c r="BF452" s="260"/>
      <c r="BG452" s="210"/>
      <c r="BH452" s="210"/>
      <c r="BI452" s="210"/>
    </row>
    <row r="453" spans="1:61" x14ac:dyDescent="0.25">
      <c r="A453" s="171" t="s">
        <v>91</v>
      </c>
      <c r="B453" s="164"/>
      <c r="C453" s="299" t="s">
        <v>628</v>
      </c>
      <c r="D453" s="166"/>
      <c r="E453" s="168"/>
      <c r="F453" s="167"/>
      <c r="G453" s="168"/>
      <c r="AO453" s="260"/>
      <c r="AP453" s="260"/>
      <c r="AQ453" s="260"/>
      <c r="AR453" s="260"/>
      <c r="AS453" s="260"/>
      <c r="AT453" s="260"/>
      <c r="AU453" s="260"/>
      <c r="AV453" s="260"/>
      <c r="AW453" s="260"/>
      <c r="AX453" s="260"/>
      <c r="AY453" s="260"/>
      <c r="AZ453" s="260"/>
      <c r="BA453" s="260"/>
      <c r="BB453" s="260"/>
      <c r="BC453" s="260"/>
      <c r="BD453" s="260"/>
      <c r="BE453" s="260"/>
      <c r="BF453" s="260"/>
      <c r="BG453" s="210"/>
      <c r="BH453" s="210"/>
      <c r="BI453" s="210"/>
    </row>
    <row r="454" spans="1:61" x14ac:dyDescent="0.25">
      <c r="A454" s="171" t="s">
        <v>91</v>
      </c>
      <c r="B454" s="164"/>
      <c r="C454" s="299" t="s">
        <v>628</v>
      </c>
      <c r="D454" s="166"/>
      <c r="E454" s="168"/>
      <c r="F454" s="167"/>
      <c r="G454" s="168"/>
      <c r="AO454" s="260"/>
      <c r="AP454" s="260"/>
      <c r="AQ454" s="260"/>
      <c r="AR454" s="260"/>
      <c r="AS454" s="260"/>
      <c r="AT454" s="260"/>
      <c r="AU454" s="260"/>
      <c r="AV454" s="260"/>
      <c r="AW454" s="260"/>
      <c r="AX454" s="260"/>
      <c r="AY454" s="260"/>
      <c r="AZ454" s="260"/>
      <c r="BA454" s="260"/>
      <c r="BB454" s="260"/>
      <c r="BC454" s="260"/>
      <c r="BD454" s="260"/>
      <c r="BE454" s="260"/>
      <c r="BF454" s="260"/>
      <c r="BG454" s="210"/>
      <c r="BH454" s="210"/>
      <c r="BI454" s="210"/>
    </row>
    <row r="455" spans="1:61" x14ac:dyDescent="0.25">
      <c r="A455" s="171" t="s">
        <v>91</v>
      </c>
      <c r="B455" s="164"/>
      <c r="C455" s="299" t="s">
        <v>628</v>
      </c>
      <c r="D455" s="166"/>
      <c r="E455" s="168"/>
      <c r="F455" s="167"/>
      <c r="G455" s="168"/>
      <c r="AO455" s="260"/>
      <c r="AP455" s="260"/>
      <c r="AQ455" s="260"/>
      <c r="AR455" s="260"/>
      <c r="AS455" s="260"/>
      <c r="AT455" s="260"/>
      <c r="AU455" s="260"/>
      <c r="AV455" s="260"/>
      <c r="AW455" s="260"/>
      <c r="AX455" s="260"/>
      <c r="AY455" s="260"/>
      <c r="AZ455" s="260"/>
      <c r="BA455" s="260"/>
      <c r="BB455" s="260"/>
      <c r="BC455" s="260"/>
      <c r="BD455" s="260"/>
      <c r="BE455" s="260"/>
      <c r="BF455" s="260"/>
      <c r="BG455" s="210"/>
      <c r="BH455" s="210"/>
      <c r="BI455" s="210"/>
    </row>
    <row r="456" spans="1:61" x14ac:dyDescent="0.25">
      <c r="A456" s="171" t="s">
        <v>91</v>
      </c>
      <c r="B456" s="164"/>
      <c r="C456" s="299" t="s">
        <v>628</v>
      </c>
      <c r="D456" s="166"/>
      <c r="E456" s="168"/>
      <c r="F456" s="167"/>
      <c r="G456" s="168"/>
      <c r="AO456" s="260"/>
      <c r="AP456" s="260"/>
      <c r="AQ456" s="260"/>
      <c r="AR456" s="260"/>
      <c r="AS456" s="260"/>
      <c r="AT456" s="260"/>
      <c r="AU456" s="260"/>
      <c r="AV456" s="260"/>
      <c r="AW456" s="260"/>
      <c r="AX456" s="260"/>
      <c r="AY456" s="260"/>
      <c r="AZ456" s="260"/>
      <c r="BA456" s="260"/>
      <c r="BB456" s="260"/>
      <c r="BC456" s="260"/>
      <c r="BD456" s="260"/>
      <c r="BE456" s="260"/>
      <c r="BF456" s="260"/>
      <c r="BG456" s="210"/>
      <c r="BH456" s="210"/>
      <c r="BI456" s="210"/>
    </row>
    <row r="457" spans="1:61" x14ac:dyDescent="0.25">
      <c r="A457" s="171" t="s">
        <v>91</v>
      </c>
      <c r="B457" s="164"/>
      <c r="C457" s="299" t="s">
        <v>628</v>
      </c>
      <c r="D457" s="166"/>
      <c r="E457" s="168"/>
      <c r="F457" s="167"/>
      <c r="G457" s="168"/>
      <c r="AO457" s="260"/>
      <c r="AP457" s="260"/>
      <c r="AQ457" s="260"/>
      <c r="AR457" s="260"/>
      <c r="AS457" s="260"/>
      <c r="AT457" s="260"/>
      <c r="AU457" s="260"/>
      <c r="AV457" s="260"/>
      <c r="AW457" s="260"/>
      <c r="AX457" s="260"/>
      <c r="AY457" s="260"/>
      <c r="AZ457" s="260"/>
      <c r="BA457" s="260"/>
      <c r="BB457" s="260"/>
      <c r="BC457" s="260"/>
      <c r="BD457" s="260"/>
      <c r="BE457" s="260"/>
      <c r="BF457" s="260"/>
      <c r="BG457" s="210"/>
      <c r="BH457" s="210"/>
      <c r="BI457" s="210"/>
    </row>
    <row r="458" spans="1:61" x14ac:dyDescent="0.25">
      <c r="A458" s="171" t="s">
        <v>91</v>
      </c>
      <c r="B458" s="164"/>
      <c r="C458" s="299" t="s">
        <v>628</v>
      </c>
      <c r="D458" s="166"/>
      <c r="E458" s="168"/>
      <c r="F458" s="167"/>
      <c r="G458" s="168"/>
      <c r="AO458" s="260"/>
      <c r="AP458" s="260"/>
      <c r="AQ458" s="260"/>
      <c r="AR458" s="260"/>
      <c r="AS458" s="260"/>
      <c r="AT458" s="260"/>
      <c r="AU458" s="260"/>
      <c r="AV458" s="260"/>
      <c r="AW458" s="260"/>
      <c r="AX458" s="260"/>
      <c r="AY458" s="260"/>
      <c r="AZ458" s="260"/>
      <c r="BA458" s="260"/>
      <c r="BB458" s="260"/>
      <c r="BC458" s="260"/>
      <c r="BD458" s="260"/>
      <c r="BE458" s="260"/>
      <c r="BF458" s="260"/>
      <c r="BG458" s="210"/>
      <c r="BH458" s="210"/>
      <c r="BI458" s="210"/>
    </row>
    <row r="459" spans="1:61" x14ac:dyDescent="0.25">
      <c r="A459" s="171" t="s">
        <v>91</v>
      </c>
      <c r="B459" s="164"/>
      <c r="C459" s="299" t="s">
        <v>628</v>
      </c>
      <c r="D459" s="166"/>
      <c r="E459" s="168"/>
      <c r="F459" s="167"/>
      <c r="G459" s="168"/>
      <c r="AO459" s="260"/>
      <c r="AP459" s="260"/>
      <c r="AQ459" s="260"/>
      <c r="AR459" s="260"/>
      <c r="AS459" s="260"/>
      <c r="AT459" s="260"/>
      <c r="AU459" s="260"/>
      <c r="AV459" s="260"/>
      <c r="AW459" s="260"/>
      <c r="AX459" s="260"/>
      <c r="AY459" s="260"/>
      <c r="AZ459" s="260"/>
      <c r="BA459" s="260"/>
      <c r="BB459" s="260"/>
      <c r="BC459" s="260"/>
      <c r="BD459" s="260"/>
      <c r="BE459" s="260"/>
      <c r="BF459" s="260"/>
      <c r="BG459" s="210"/>
      <c r="BH459" s="210"/>
      <c r="BI459" s="210"/>
    </row>
    <row r="460" spans="1:61" x14ac:dyDescent="0.25">
      <c r="A460" s="171" t="s">
        <v>91</v>
      </c>
      <c r="B460" s="164"/>
      <c r="C460" s="299" t="s">
        <v>628</v>
      </c>
      <c r="D460" s="166"/>
      <c r="E460" s="168"/>
      <c r="F460" s="167"/>
      <c r="G460" s="168"/>
      <c r="AO460" s="260"/>
      <c r="AP460" s="260"/>
      <c r="AQ460" s="260"/>
      <c r="AR460" s="260"/>
      <c r="AS460" s="260"/>
      <c r="AT460" s="260"/>
      <c r="AU460" s="260"/>
      <c r="AV460" s="260"/>
      <c r="AW460" s="260"/>
      <c r="AX460" s="260"/>
      <c r="AY460" s="260"/>
      <c r="AZ460" s="260"/>
      <c r="BA460" s="260"/>
      <c r="BB460" s="260"/>
      <c r="BC460" s="260"/>
      <c r="BD460" s="260"/>
      <c r="BE460" s="260"/>
      <c r="BF460" s="260"/>
      <c r="BG460" s="210"/>
      <c r="BH460" s="210"/>
      <c r="BI460" s="210"/>
    </row>
    <row r="461" spans="1:61" x14ac:dyDescent="0.25">
      <c r="A461" s="171" t="s">
        <v>91</v>
      </c>
      <c r="B461" s="164"/>
      <c r="C461" s="299" t="s">
        <v>628</v>
      </c>
      <c r="D461" s="166"/>
      <c r="E461" s="168"/>
      <c r="F461" s="167"/>
      <c r="G461" s="168"/>
      <c r="AO461" s="260"/>
      <c r="AP461" s="260"/>
      <c r="AQ461" s="260"/>
      <c r="AR461" s="260"/>
      <c r="AS461" s="260"/>
      <c r="AT461" s="260"/>
      <c r="AU461" s="260"/>
      <c r="AV461" s="260"/>
      <c r="AW461" s="260"/>
      <c r="AX461" s="260"/>
      <c r="AY461" s="260"/>
      <c r="AZ461" s="260"/>
      <c r="BA461" s="260"/>
      <c r="BB461" s="260"/>
      <c r="BC461" s="260"/>
      <c r="BD461" s="260"/>
      <c r="BE461" s="260"/>
      <c r="BF461" s="260"/>
      <c r="BG461" s="210"/>
      <c r="BH461" s="210"/>
      <c r="BI461" s="210"/>
    </row>
    <row r="462" spans="1:61" x14ac:dyDescent="0.25">
      <c r="A462" s="171" t="s">
        <v>91</v>
      </c>
      <c r="B462" s="164"/>
      <c r="C462" s="299" t="s">
        <v>628</v>
      </c>
      <c r="D462" s="166"/>
      <c r="E462" s="168"/>
      <c r="F462" s="167"/>
      <c r="G462" s="168"/>
      <c r="AO462" s="260"/>
      <c r="AP462" s="260"/>
      <c r="AQ462" s="260"/>
      <c r="AR462" s="260"/>
      <c r="AS462" s="260"/>
      <c r="AT462" s="260"/>
      <c r="AU462" s="260"/>
      <c r="AV462" s="260"/>
      <c r="AW462" s="260"/>
      <c r="AX462" s="260"/>
      <c r="AY462" s="260"/>
      <c r="AZ462" s="260"/>
      <c r="BA462" s="260"/>
      <c r="BB462" s="260"/>
      <c r="BC462" s="260"/>
      <c r="BD462" s="260"/>
      <c r="BE462" s="260"/>
      <c r="BF462" s="260"/>
      <c r="BG462" s="210"/>
      <c r="BH462" s="210"/>
      <c r="BI462" s="210"/>
    </row>
    <row r="463" spans="1:61" x14ac:dyDescent="0.25">
      <c r="A463" s="171" t="s">
        <v>91</v>
      </c>
      <c r="B463" s="164"/>
      <c r="C463" s="299" t="s">
        <v>628</v>
      </c>
      <c r="D463" s="166"/>
      <c r="E463" s="168"/>
      <c r="F463" s="167"/>
      <c r="G463" s="168"/>
      <c r="AO463" s="260"/>
      <c r="AP463" s="260"/>
      <c r="AQ463" s="260"/>
      <c r="AR463" s="260"/>
      <c r="AS463" s="260"/>
      <c r="AT463" s="260"/>
      <c r="AU463" s="260"/>
      <c r="AV463" s="260"/>
      <c r="AW463" s="260"/>
      <c r="AX463" s="260"/>
      <c r="AY463" s="260"/>
      <c r="AZ463" s="260"/>
      <c r="BA463" s="260"/>
      <c r="BB463" s="260"/>
      <c r="BC463" s="260"/>
      <c r="BD463" s="260"/>
      <c r="BE463" s="260"/>
      <c r="BF463" s="260"/>
      <c r="BG463" s="210"/>
      <c r="BH463" s="210"/>
      <c r="BI463" s="210"/>
    </row>
    <row r="464" spans="1:61" x14ac:dyDescent="0.25">
      <c r="A464" s="171" t="s">
        <v>91</v>
      </c>
      <c r="B464" s="164"/>
      <c r="C464" s="299" t="s">
        <v>628</v>
      </c>
      <c r="D464" s="166"/>
      <c r="E464" s="168"/>
      <c r="F464" s="167"/>
      <c r="G464" s="168"/>
      <c r="AO464" s="260"/>
      <c r="AP464" s="260"/>
      <c r="AQ464" s="260"/>
      <c r="AR464" s="260"/>
      <c r="AS464" s="260"/>
      <c r="AT464" s="260"/>
      <c r="AU464" s="260"/>
      <c r="AV464" s="260"/>
      <c r="AW464" s="260"/>
      <c r="AX464" s="260"/>
      <c r="AY464" s="260"/>
      <c r="AZ464" s="260"/>
      <c r="BA464" s="260"/>
      <c r="BB464" s="260"/>
      <c r="BC464" s="260"/>
      <c r="BD464" s="260"/>
      <c r="BE464" s="260"/>
      <c r="BF464" s="260"/>
      <c r="BG464" s="210"/>
      <c r="BH464" s="210"/>
      <c r="BI464" s="210"/>
    </row>
    <row r="465" spans="1:61" x14ac:dyDescent="0.25">
      <c r="A465" s="171" t="s">
        <v>91</v>
      </c>
      <c r="B465" s="164"/>
      <c r="C465" s="299" t="s">
        <v>628</v>
      </c>
      <c r="D465" s="166"/>
      <c r="E465" s="168"/>
      <c r="F465" s="167"/>
      <c r="G465" s="168"/>
      <c r="AO465" s="260"/>
      <c r="AP465" s="260"/>
      <c r="AQ465" s="260"/>
      <c r="AR465" s="260"/>
      <c r="AS465" s="260"/>
      <c r="AT465" s="260"/>
      <c r="AU465" s="260"/>
      <c r="AV465" s="260"/>
      <c r="AW465" s="260"/>
      <c r="AX465" s="260"/>
      <c r="AY465" s="260"/>
      <c r="AZ465" s="260"/>
      <c r="BA465" s="260"/>
      <c r="BB465" s="260"/>
      <c r="BC465" s="260"/>
      <c r="BD465" s="260"/>
      <c r="BE465" s="260"/>
      <c r="BF465" s="260"/>
      <c r="BG465" s="210"/>
      <c r="BH465" s="210"/>
      <c r="BI465" s="210"/>
    </row>
    <row r="466" spans="1:61" x14ac:dyDescent="0.25">
      <c r="A466" s="171" t="s">
        <v>91</v>
      </c>
      <c r="B466" s="164"/>
      <c r="C466" s="299" t="s">
        <v>628</v>
      </c>
      <c r="D466" s="166"/>
      <c r="E466" s="168"/>
      <c r="F466" s="167"/>
      <c r="G466" s="168"/>
      <c r="AO466" s="260"/>
      <c r="AP466" s="260"/>
      <c r="AQ466" s="260"/>
      <c r="AR466" s="260"/>
      <c r="AS466" s="260"/>
      <c r="AT466" s="260"/>
      <c r="AU466" s="260"/>
      <c r="AV466" s="260"/>
      <c r="AW466" s="260"/>
      <c r="AX466" s="260"/>
      <c r="AY466" s="260"/>
      <c r="AZ466" s="260"/>
      <c r="BA466" s="260"/>
      <c r="BB466" s="260"/>
      <c r="BC466" s="260"/>
      <c r="BD466" s="260"/>
      <c r="BE466" s="260"/>
      <c r="BF466" s="260"/>
      <c r="BG466" s="210"/>
      <c r="BH466" s="210"/>
      <c r="BI466" s="210"/>
    </row>
    <row r="467" spans="1:61" x14ac:dyDescent="0.25">
      <c r="A467" s="171" t="s">
        <v>91</v>
      </c>
      <c r="B467" s="164"/>
      <c r="C467" s="299" t="s">
        <v>628</v>
      </c>
      <c r="D467" s="166"/>
      <c r="E467" s="168"/>
      <c r="F467" s="167"/>
      <c r="G467" s="168"/>
      <c r="AO467" s="260"/>
      <c r="AP467" s="260"/>
      <c r="AQ467" s="260"/>
      <c r="AR467" s="260"/>
      <c r="AS467" s="260"/>
      <c r="AT467" s="260"/>
      <c r="AU467" s="260"/>
      <c r="AV467" s="260"/>
      <c r="AW467" s="260"/>
      <c r="AX467" s="260"/>
      <c r="AY467" s="260"/>
      <c r="AZ467" s="260"/>
      <c r="BA467" s="260"/>
      <c r="BB467" s="260"/>
      <c r="BC467" s="260"/>
      <c r="BD467" s="260"/>
      <c r="BE467" s="260"/>
      <c r="BF467" s="260"/>
      <c r="BG467" s="210"/>
      <c r="BH467" s="210"/>
      <c r="BI467" s="210"/>
    </row>
    <row r="468" spans="1:61" x14ac:dyDescent="0.25">
      <c r="A468" s="171" t="s">
        <v>91</v>
      </c>
      <c r="B468" s="164"/>
      <c r="C468" s="299" t="s">
        <v>628</v>
      </c>
      <c r="D468" s="166"/>
      <c r="E468" s="168"/>
      <c r="F468" s="167"/>
      <c r="G468" s="168"/>
      <c r="AO468" s="260"/>
      <c r="AP468" s="260"/>
      <c r="AQ468" s="260"/>
      <c r="AR468" s="260"/>
      <c r="AS468" s="260"/>
      <c r="AT468" s="260"/>
      <c r="AU468" s="260"/>
      <c r="AV468" s="260"/>
      <c r="AW468" s="260"/>
      <c r="AX468" s="260"/>
      <c r="AY468" s="260"/>
      <c r="AZ468" s="260"/>
      <c r="BA468" s="260"/>
      <c r="BB468" s="260"/>
      <c r="BC468" s="260"/>
      <c r="BD468" s="260"/>
      <c r="BE468" s="260"/>
      <c r="BF468" s="260"/>
      <c r="BG468" s="210"/>
      <c r="BH468" s="210"/>
      <c r="BI468" s="210"/>
    </row>
    <row r="469" spans="1:61" x14ac:dyDescent="0.25">
      <c r="A469" s="171" t="s">
        <v>91</v>
      </c>
      <c r="B469" s="164"/>
      <c r="C469" s="299" t="s">
        <v>628</v>
      </c>
      <c r="D469" s="166"/>
      <c r="E469" s="168"/>
      <c r="F469" s="167"/>
      <c r="G469" s="168"/>
      <c r="AO469" s="260"/>
      <c r="AP469" s="260"/>
      <c r="AQ469" s="260"/>
      <c r="AR469" s="260"/>
      <c r="AS469" s="260"/>
      <c r="AT469" s="260"/>
      <c r="AU469" s="260"/>
      <c r="AV469" s="260"/>
      <c r="AW469" s="260"/>
      <c r="AX469" s="260"/>
      <c r="AY469" s="260"/>
      <c r="AZ469" s="260"/>
      <c r="BA469" s="260"/>
      <c r="BB469" s="260"/>
      <c r="BC469" s="260"/>
      <c r="BD469" s="260"/>
      <c r="BE469" s="260"/>
      <c r="BF469" s="260"/>
      <c r="BG469" s="210"/>
      <c r="BH469" s="210"/>
      <c r="BI469" s="210"/>
    </row>
    <row r="470" spans="1:61" x14ac:dyDescent="0.25">
      <c r="A470" s="171" t="s">
        <v>91</v>
      </c>
      <c r="B470" s="164"/>
      <c r="C470" s="299" t="s">
        <v>628</v>
      </c>
      <c r="D470" s="166"/>
      <c r="E470" s="168"/>
      <c r="F470" s="167"/>
      <c r="G470" s="168"/>
      <c r="AO470" s="260"/>
      <c r="AP470" s="260"/>
      <c r="AQ470" s="260"/>
      <c r="AR470" s="260"/>
      <c r="AS470" s="260"/>
      <c r="AT470" s="260"/>
      <c r="AU470" s="260"/>
      <c r="AV470" s="260"/>
      <c r="AW470" s="260"/>
      <c r="AX470" s="260"/>
      <c r="AY470" s="260"/>
      <c r="AZ470" s="260"/>
      <c r="BA470" s="260"/>
      <c r="BB470" s="260"/>
      <c r="BC470" s="260"/>
      <c r="BD470" s="260"/>
      <c r="BE470" s="260"/>
      <c r="BF470" s="260"/>
      <c r="BG470" s="210"/>
      <c r="BH470" s="210"/>
      <c r="BI470" s="210"/>
    </row>
    <row r="471" spans="1:61" x14ac:dyDescent="0.25">
      <c r="A471" s="171" t="s">
        <v>91</v>
      </c>
      <c r="B471" s="164"/>
      <c r="C471" s="299" t="s">
        <v>628</v>
      </c>
      <c r="D471" s="166"/>
      <c r="E471" s="168"/>
      <c r="F471" s="167"/>
      <c r="G471" s="168"/>
      <c r="AO471" s="260"/>
      <c r="AP471" s="260"/>
      <c r="AQ471" s="260"/>
      <c r="AR471" s="260"/>
      <c r="AS471" s="260"/>
      <c r="AT471" s="260"/>
      <c r="AU471" s="260"/>
      <c r="AV471" s="260"/>
      <c r="AW471" s="260"/>
      <c r="AX471" s="260"/>
      <c r="AY471" s="260"/>
      <c r="AZ471" s="260"/>
      <c r="BA471" s="260"/>
      <c r="BB471" s="260"/>
      <c r="BC471" s="260"/>
      <c r="BD471" s="260"/>
      <c r="BE471" s="260"/>
      <c r="BF471" s="260"/>
      <c r="BG471" s="210"/>
      <c r="BH471" s="210"/>
      <c r="BI471" s="210"/>
    </row>
    <row r="472" spans="1:61" x14ac:dyDescent="0.25">
      <c r="A472" s="171" t="s">
        <v>91</v>
      </c>
      <c r="B472" s="164"/>
      <c r="C472" s="299" t="s">
        <v>628</v>
      </c>
      <c r="D472" s="166"/>
      <c r="E472" s="168"/>
      <c r="F472" s="167"/>
      <c r="G472" s="168"/>
      <c r="AO472" s="260"/>
      <c r="AP472" s="260"/>
      <c r="AQ472" s="260"/>
      <c r="AR472" s="260"/>
      <c r="AS472" s="260"/>
      <c r="AT472" s="260"/>
      <c r="AU472" s="260"/>
      <c r="AV472" s="260"/>
      <c r="AW472" s="260"/>
      <c r="AX472" s="260"/>
      <c r="AY472" s="260"/>
      <c r="AZ472" s="260"/>
      <c r="BA472" s="260"/>
      <c r="BB472" s="260"/>
      <c r="BC472" s="260"/>
      <c r="BD472" s="260"/>
      <c r="BE472" s="260"/>
      <c r="BF472" s="260"/>
      <c r="BG472" s="210"/>
      <c r="BH472" s="210"/>
      <c r="BI472" s="210"/>
    </row>
    <row r="473" spans="1:61" x14ac:dyDescent="0.25">
      <c r="A473" s="171" t="s">
        <v>91</v>
      </c>
      <c r="B473" s="164"/>
      <c r="C473" s="299" t="s">
        <v>628</v>
      </c>
      <c r="D473" s="166"/>
      <c r="E473" s="168"/>
      <c r="F473" s="167"/>
      <c r="G473" s="168"/>
      <c r="AO473" s="260"/>
      <c r="AP473" s="260"/>
      <c r="AQ473" s="260"/>
      <c r="AR473" s="260"/>
      <c r="AS473" s="260"/>
      <c r="AT473" s="260"/>
      <c r="AU473" s="260"/>
      <c r="AV473" s="260"/>
      <c r="AW473" s="260"/>
      <c r="AX473" s="260"/>
      <c r="AY473" s="260"/>
      <c r="AZ473" s="260"/>
      <c r="BA473" s="260"/>
      <c r="BB473" s="260"/>
      <c r="BC473" s="260"/>
      <c r="BD473" s="260"/>
      <c r="BE473" s="260"/>
      <c r="BF473" s="260"/>
      <c r="BG473" s="210"/>
      <c r="BH473" s="210"/>
      <c r="BI473" s="210"/>
    </row>
    <row r="474" spans="1:61" x14ac:dyDescent="0.25">
      <c r="A474" s="171" t="s">
        <v>91</v>
      </c>
      <c r="B474" s="164"/>
      <c r="C474" s="299" t="s">
        <v>628</v>
      </c>
      <c r="D474" s="166"/>
      <c r="E474" s="168"/>
      <c r="F474" s="167"/>
      <c r="G474" s="168"/>
      <c r="AO474" s="260"/>
      <c r="AP474" s="260"/>
      <c r="AQ474" s="260"/>
      <c r="AR474" s="260"/>
      <c r="AS474" s="260"/>
      <c r="AT474" s="260"/>
      <c r="AU474" s="260"/>
      <c r="AV474" s="260"/>
      <c r="AW474" s="260"/>
      <c r="AX474" s="260"/>
      <c r="AY474" s="260"/>
      <c r="AZ474" s="260"/>
      <c r="BA474" s="260"/>
      <c r="BB474" s="260"/>
      <c r="BC474" s="260"/>
      <c r="BD474" s="260"/>
      <c r="BE474" s="260"/>
      <c r="BF474" s="260"/>
      <c r="BG474" s="210"/>
      <c r="BH474" s="210"/>
      <c r="BI474" s="210"/>
    </row>
    <row r="475" spans="1:61" x14ac:dyDescent="0.25">
      <c r="A475" s="171" t="s">
        <v>91</v>
      </c>
      <c r="B475" s="164"/>
      <c r="C475" s="299" t="s">
        <v>628</v>
      </c>
      <c r="D475" s="166"/>
      <c r="E475" s="168"/>
      <c r="F475" s="167"/>
      <c r="G475" s="168"/>
      <c r="AO475" s="260"/>
      <c r="AP475" s="260"/>
      <c r="AQ475" s="260"/>
      <c r="AR475" s="260"/>
      <c r="AS475" s="260"/>
      <c r="AT475" s="260"/>
      <c r="AU475" s="260"/>
      <c r="AV475" s="260"/>
      <c r="AW475" s="260"/>
      <c r="AX475" s="260"/>
      <c r="AY475" s="260"/>
      <c r="AZ475" s="260"/>
      <c r="BA475" s="260"/>
      <c r="BB475" s="260"/>
      <c r="BC475" s="260"/>
      <c r="BD475" s="260"/>
      <c r="BE475" s="260"/>
      <c r="BF475" s="260"/>
      <c r="BG475" s="210"/>
      <c r="BH475" s="210"/>
      <c r="BI475" s="210"/>
    </row>
    <row r="476" spans="1:61" x14ac:dyDescent="0.25">
      <c r="A476" s="171" t="s">
        <v>91</v>
      </c>
      <c r="B476" s="164"/>
      <c r="C476" s="299" t="s">
        <v>628</v>
      </c>
      <c r="D476" s="166"/>
      <c r="E476" s="168"/>
      <c r="F476" s="167"/>
      <c r="G476" s="168"/>
      <c r="AO476" s="260"/>
      <c r="AP476" s="260"/>
      <c r="AQ476" s="260"/>
      <c r="AR476" s="260"/>
      <c r="AS476" s="260"/>
      <c r="AT476" s="260"/>
      <c r="AU476" s="260"/>
      <c r="AV476" s="260"/>
      <c r="AW476" s="260"/>
      <c r="AX476" s="260"/>
      <c r="AY476" s="260"/>
      <c r="AZ476" s="260"/>
      <c r="BA476" s="260"/>
      <c r="BB476" s="260"/>
      <c r="BC476" s="260"/>
      <c r="BD476" s="260"/>
      <c r="BE476" s="260"/>
      <c r="BF476" s="260"/>
      <c r="BG476" s="210"/>
      <c r="BH476" s="210"/>
      <c r="BI476" s="210"/>
    </row>
    <row r="477" spans="1:61" x14ac:dyDescent="0.25">
      <c r="A477" s="171" t="s">
        <v>91</v>
      </c>
      <c r="B477" s="164"/>
      <c r="C477" s="299" t="s">
        <v>628</v>
      </c>
      <c r="D477" s="166"/>
      <c r="E477" s="168"/>
      <c r="F477" s="167"/>
      <c r="G477" s="168"/>
      <c r="AO477" s="260"/>
      <c r="AP477" s="260"/>
      <c r="AQ477" s="260"/>
      <c r="AR477" s="260"/>
      <c r="AS477" s="260"/>
      <c r="AT477" s="260"/>
      <c r="AU477" s="260"/>
      <c r="AV477" s="260"/>
      <c r="AW477" s="260"/>
      <c r="AX477" s="260"/>
      <c r="AY477" s="260"/>
      <c r="AZ477" s="260"/>
      <c r="BA477" s="260"/>
      <c r="BB477" s="260"/>
      <c r="BC477" s="260"/>
      <c r="BD477" s="260"/>
      <c r="BE477" s="260"/>
      <c r="BF477" s="260"/>
      <c r="BG477" s="210"/>
      <c r="BH477" s="210"/>
      <c r="BI477" s="210"/>
    </row>
    <row r="478" spans="1:61" x14ac:dyDescent="0.25">
      <c r="A478" s="171" t="s">
        <v>91</v>
      </c>
      <c r="B478" s="164"/>
      <c r="C478" s="299" t="s">
        <v>628</v>
      </c>
      <c r="D478" s="166"/>
      <c r="E478" s="168"/>
      <c r="F478" s="167"/>
      <c r="G478" s="168"/>
      <c r="AO478" s="260"/>
      <c r="AP478" s="260"/>
      <c r="AQ478" s="260"/>
      <c r="AR478" s="260"/>
      <c r="AS478" s="260"/>
      <c r="AT478" s="260"/>
      <c r="AU478" s="260"/>
      <c r="AV478" s="260"/>
      <c r="AW478" s="260"/>
      <c r="AX478" s="260"/>
      <c r="AY478" s="260"/>
      <c r="AZ478" s="260"/>
      <c r="BA478" s="260"/>
      <c r="BB478" s="260"/>
      <c r="BC478" s="260"/>
      <c r="BD478" s="260"/>
      <c r="BE478" s="260"/>
      <c r="BF478" s="260"/>
      <c r="BG478" s="210"/>
      <c r="BH478" s="210"/>
      <c r="BI478" s="210"/>
    </row>
    <row r="479" spans="1:61" x14ac:dyDescent="0.25">
      <c r="A479" s="171" t="s">
        <v>91</v>
      </c>
      <c r="B479" s="164"/>
      <c r="C479" s="299" t="s">
        <v>628</v>
      </c>
      <c r="D479" s="166"/>
      <c r="E479" s="168"/>
      <c r="F479" s="167"/>
      <c r="G479" s="168"/>
      <c r="AO479" s="260"/>
      <c r="AP479" s="260"/>
      <c r="AQ479" s="260"/>
      <c r="AR479" s="260"/>
      <c r="AS479" s="260"/>
      <c r="AT479" s="260"/>
      <c r="AU479" s="260"/>
      <c r="AV479" s="260"/>
      <c r="AW479" s="260"/>
      <c r="AX479" s="260"/>
      <c r="AY479" s="260"/>
      <c r="AZ479" s="260"/>
      <c r="BA479" s="260"/>
      <c r="BB479" s="260"/>
      <c r="BC479" s="260"/>
      <c r="BD479" s="260"/>
      <c r="BE479" s="260"/>
      <c r="BF479" s="260"/>
      <c r="BG479" s="210"/>
      <c r="BH479" s="210"/>
      <c r="BI479" s="210"/>
    </row>
    <row r="480" spans="1:61" x14ac:dyDescent="0.25">
      <c r="A480" s="171" t="s">
        <v>91</v>
      </c>
      <c r="B480" s="164"/>
      <c r="C480" s="299" t="s">
        <v>628</v>
      </c>
      <c r="D480" s="166"/>
      <c r="E480" s="168"/>
      <c r="F480" s="167"/>
      <c r="G480" s="168"/>
      <c r="AO480" s="260"/>
      <c r="AP480" s="260"/>
      <c r="AQ480" s="260"/>
      <c r="AR480" s="260"/>
      <c r="AS480" s="260"/>
      <c r="AT480" s="260"/>
      <c r="AU480" s="260"/>
      <c r="AV480" s="260"/>
      <c r="AW480" s="260"/>
      <c r="AX480" s="260"/>
      <c r="AY480" s="260"/>
      <c r="AZ480" s="260"/>
      <c r="BA480" s="260"/>
      <c r="BB480" s="260"/>
      <c r="BC480" s="260"/>
      <c r="BD480" s="260"/>
      <c r="BE480" s="260"/>
      <c r="BF480" s="260"/>
      <c r="BG480" s="210"/>
      <c r="BH480" s="210"/>
      <c r="BI480" s="210"/>
    </row>
    <row r="481" spans="1:61" x14ac:dyDescent="0.25">
      <c r="A481" s="171" t="s">
        <v>91</v>
      </c>
      <c r="B481" s="164"/>
      <c r="C481" s="299" t="s">
        <v>628</v>
      </c>
      <c r="D481" s="166"/>
      <c r="E481" s="168"/>
      <c r="F481" s="167"/>
      <c r="G481" s="168"/>
      <c r="AO481" s="260"/>
      <c r="AP481" s="260"/>
      <c r="AQ481" s="260"/>
      <c r="AR481" s="260"/>
      <c r="AS481" s="260"/>
      <c r="AT481" s="260"/>
      <c r="AU481" s="260"/>
      <c r="AV481" s="260"/>
      <c r="AW481" s="260"/>
      <c r="AX481" s="260"/>
      <c r="AY481" s="260"/>
      <c r="AZ481" s="260"/>
      <c r="BA481" s="260"/>
      <c r="BB481" s="260"/>
      <c r="BC481" s="260"/>
      <c r="BD481" s="260"/>
      <c r="BE481" s="260"/>
      <c r="BF481" s="260"/>
      <c r="BG481" s="210"/>
      <c r="BH481" s="210"/>
      <c r="BI481" s="210"/>
    </row>
    <row r="482" spans="1:61" x14ac:dyDescent="0.25">
      <c r="A482" s="171" t="s">
        <v>91</v>
      </c>
      <c r="B482" s="164"/>
      <c r="C482" s="299" t="s">
        <v>628</v>
      </c>
      <c r="D482" s="166"/>
      <c r="E482" s="168"/>
      <c r="F482" s="167"/>
      <c r="G482" s="168"/>
      <c r="AO482" s="260"/>
      <c r="AP482" s="260"/>
      <c r="AQ482" s="260"/>
      <c r="AR482" s="260"/>
      <c r="AS482" s="260"/>
      <c r="AT482" s="260"/>
      <c r="AU482" s="260"/>
      <c r="AV482" s="260"/>
      <c r="AW482" s="260"/>
      <c r="AX482" s="260"/>
      <c r="AY482" s="260"/>
      <c r="AZ482" s="260"/>
      <c r="BA482" s="260"/>
      <c r="BB482" s="260"/>
      <c r="BC482" s="260"/>
      <c r="BD482" s="260"/>
      <c r="BE482" s="260"/>
      <c r="BF482" s="260"/>
      <c r="BG482" s="210"/>
      <c r="BH482" s="210"/>
      <c r="BI482" s="210"/>
    </row>
    <row r="483" spans="1:61" x14ac:dyDescent="0.25">
      <c r="A483" s="171" t="s">
        <v>91</v>
      </c>
      <c r="B483" s="164"/>
      <c r="C483" s="299" t="s">
        <v>628</v>
      </c>
      <c r="D483" s="166"/>
      <c r="E483" s="168"/>
      <c r="F483" s="167"/>
      <c r="G483" s="168"/>
      <c r="AO483" s="260"/>
      <c r="AP483" s="260"/>
      <c r="AQ483" s="260"/>
      <c r="AR483" s="260"/>
      <c r="AS483" s="260"/>
      <c r="AT483" s="260"/>
      <c r="AU483" s="260"/>
      <c r="AV483" s="260"/>
      <c r="AW483" s="260"/>
      <c r="AX483" s="260"/>
      <c r="AY483" s="260"/>
      <c r="AZ483" s="260"/>
      <c r="BA483" s="260"/>
      <c r="BB483" s="260"/>
      <c r="BC483" s="260"/>
      <c r="BD483" s="260"/>
      <c r="BE483" s="260"/>
      <c r="BF483" s="260"/>
      <c r="BG483" s="210"/>
      <c r="BH483" s="210"/>
      <c r="BI483" s="210"/>
    </row>
    <row r="484" spans="1:61" x14ac:dyDescent="0.25">
      <c r="A484" s="171" t="s">
        <v>91</v>
      </c>
      <c r="B484" s="164"/>
      <c r="C484" s="299" t="s">
        <v>628</v>
      </c>
      <c r="D484" s="166"/>
      <c r="E484" s="168"/>
      <c r="F484" s="167"/>
      <c r="G484" s="168"/>
      <c r="AO484" s="260"/>
      <c r="AP484" s="260"/>
      <c r="AQ484" s="260"/>
      <c r="AR484" s="260"/>
      <c r="AS484" s="260"/>
      <c r="AT484" s="260"/>
      <c r="AU484" s="260"/>
      <c r="AV484" s="260"/>
      <c r="AW484" s="260"/>
      <c r="AX484" s="260"/>
      <c r="AY484" s="260"/>
      <c r="AZ484" s="260"/>
      <c r="BA484" s="260"/>
      <c r="BB484" s="260"/>
      <c r="BC484" s="260"/>
      <c r="BD484" s="260"/>
      <c r="BE484" s="260"/>
      <c r="BF484" s="260"/>
      <c r="BG484" s="210"/>
      <c r="BH484" s="210"/>
      <c r="BI484" s="210"/>
    </row>
    <row r="485" spans="1:61" x14ac:dyDescent="0.25">
      <c r="A485" s="171" t="s">
        <v>91</v>
      </c>
      <c r="B485" s="164"/>
      <c r="C485" s="299" t="s">
        <v>628</v>
      </c>
      <c r="D485" s="166"/>
      <c r="E485" s="168"/>
      <c r="F485" s="167"/>
      <c r="G485" s="168"/>
      <c r="AO485" s="260"/>
      <c r="AP485" s="260"/>
      <c r="AQ485" s="260"/>
      <c r="AR485" s="260"/>
      <c r="AS485" s="260"/>
      <c r="AT485" s="260"/>
      <c r="AU485" s="260"/>
      <c r="AV485" s="260"/>
      <c r="AW485" s="260"/>
      <c r="AX485" s="260"/>
      <c r="AY485" s="260"/>
      <c r="AZ485" s="260"/>
      <c r="BA485" s="260"/>
      <c r="BB485" s="260"/>
      <c r="BC485" s="260"/>
      <c r="BD485" s="260"/>
      <c r="BE485" s="260"/>
      <c r="BF485" s="260"/>
      <c r="BG485" s="210"/>
      <c r="BH485" s="210"/>
      <c r="BI485" s="210"/>
    </row>
    <row r="486" spans="1:61" x14ac:dyDescent="0.25">
      <c r="A486" s="171" t="s">
        <v>91</v>
      </c>
      <c r="B486" s="164"/>
      <c r="C486" s="299" t="s">
        <v>628</v>
      </c>
      <c r="D486" s="166"/>
      <c r="E486" s="168"/>
      <c r="F486" s="167"/>
      <c r="G486" s="168"/>
      <c r="AO486" s="260"/>
      <c r="AP486" s="260"/>
      <c r="AQ486" s="260"/>
      <c r="AR486" s="260"/>
      <c r="AS486" s="260"/>
      <c r="AT486" s="260"/>
      <c r="AU486" s="260"/>
      <c r="AV486" s="260"/>
      <c r="AW486" s="260"/>
      <c r="AX486" s="260"/>
      <c r="AY486" s="260"/>
      <c r="AZ486" s="260"/>
      <c r="BA486" s="260"/>
      <c r="BB486" s="260"/>
      <c r="BC486" s="260"/>
      <c r="BD486" s="260"/>
      <c r="BE486" s="260"/>
      <c r="BF486" s="260"/>
      <c r="BG486" s="210"/>
      <c r="BH486" s="210"/>
      <c r="BI486" s="210"/>
    </row>
    <row r="487" spans="1:61" x14ac:dyDescent="0.25">
      <c r="A487" s="171" t="s">
        <v>91</v>
      </c>
      <c r="B487" s="164"/>
      <c r="C487" s="299" t="s">
        <v>628</v>
      </c>
      <c r="D487" s="166"/>
      <c r="E487" s="168"/>
      <c r="F487" s="167"/>
      <c r="G487" s="168"/>
      <c r="AO487" s="260"/>
      <c r="AP487" s="260"/>
      <c r="AQ487" s="260"/>
      <c r="AR487" s="260"/>
      <c r="AS487" s="260"/>
      <c r="AT487" s="260"/>
      <c r="AU487" s="260"/>
      <c r="AV487" s="260"/>
      <c r="AW487" s="260"/>
      <c r="AX487" s="260"/>
      <c r="AY487" s="260"/>
      <c r="AZ487" s="260"/>
      <c r="BA487" s="260"/>
      <c r="BB487" s="260"/>
      <c r="BC487" s="260"/>
      <c r="BD487" s="260"/>
      <c r="BE487" s="260"/>
      <c r="BF487" s="260"/>
      <c r="BG487" s="210"/>
      <c r="BH487" s="210"/>
      <c r="BI487" s="210"/>
    </row>
    <row r="488" spans="1:61" x14ac:dyDescent="0.25">
      <c r="A488" s="171" t="s">
        <v>91</v>
      </c>
      <c r="B488" s="164"/>
      <c r="C488" s="299" t="s">
        <v>628</v>
      </c>
      <c r="D488" s="166"/>
      <c r="E488" s="168"/>
      <c r="F488" s="167"/>
      <c r="G488" s="168"/>
      <c r="AO488" s="260"/>
      <c r="AP488" s="260"/>
      <c r="AQ488" s="260"/>
      <c r="AR488" s="260"/>
      <c r="AS488" s="260"/>
      <c r="AT488" s="260"/>
      <c r="AU488" s="260"/>
      <c r="AV488" s="260"/>
      <c r="AW488" s="260"/>
      <c r="AX488" s="260"/>
      <c r="AY488" s="260"/>
      <c r="AZ488" s="260"/>
      <c r="BA488" s="260"/>
      <c r="BB488" s="260"/>
      <c r="BC488" s="260"/>
      <c r="BD488" s="260"/>
      <c r="BE488" s="260"/>
      <c r="BF488" s="260"/>
      <c r="BG488" s="210"/>
      <c r="BH488" s="210"/>
      <c r="BI488" s="210"/>
    </row>
    <row r="489" spans="1:61" x14ac:dyDescent="0.25">
      <c r="A489" s="171" t="s">
        <v>91</v>
      </c>
      <c r="B489" s="164"/>
      <c r="C489" s="299" t="s">
        <v>628</v>
      </c>
      <c r="D489" s="166"/>
      <c r="E489" s="168"/>
      <c r="F489" s="167"/>
      <c r="G489" s="168"/>
      <c r="AO489" s="260"/>
      <c r="AP489" s="260"/>
      <c r="AQ489" s="260"/>
      <c r="AR489" s="260"/>
      <c r="AS489" s="260"/>
      <c r="AT489" s="260"/>
      <c r="AU489" s="260"/>
      <c r="AV489" s="260"/>
      <c r="AW489" s="260"/>
      <c r="AX489" s="260"/>
      <c r="AY489" s="260"/>
      <c r="AZ489" s="260"/>
      <c r="BA489" s="260"/>
      <c r="BB489" s="260"/>
      <c r="BC489" s="260"/>
      <c r="BD489" s="260"/>
      <c r="BE489" s="260"/>
      <c r="BF489" s="260"/>
      <c r="BG489" s="210"/>
      <c r="BH489" s="210"/>
      <c r="BI489" s="210"/>
    </row>
    <row r="490" spans="1:61" x14ac:dyDescent="0.25">
      <c r="A490" s="171" t="s">
        <v>91</v>
      </c>
      <c r="B490" s="164"/>
      <c r="C490" s="299" t="s">
        <v>628</v>
      </c>
      <c r="D490" s="166"/>
      <c r="E490" s="168"/>
      <c r="F490" s="167"/>
      <c r="G490" s="168"/>
      <c r="AO490" s="260"/>
      <c r="AP490" s="260"/>
      <c r="AQ490" s="260"/>
      <c r="AR490" s="260"/>
      <c r="AS490" s="260"/>
      <c r="AT490" s="260"/>
      <c r="AU490" s="260"/>
      <c r="AV490" s="260"/>
      <c r="AW490" s="260"/>
      <c r="AX490" s="260"/>
      <c r="AY490" s="260"/>
      <c r="AZ490" s="260"/>
      <c r="BA490" s="260"/>
      <c r="BB490" s="260"/>
      <c r="BC490" s="260"/>
      <c r="BD490" s="260"/>
      <c r="BE490" s="260"/>
      <c r="BF490" s="260"/>
      <c r="BG490" s="210"/>
      <c r="BH490" s="210"/>
      <c r="BI490" s="210"/>
    </row>
    <row r="491" spans="1:61" x14ac:dyDescent="0.25">
      <c r="A491" s="171" t="s">
        <v>91</v>
      </c>
      <c r="B491" s="164"/>
      <c r="C491" s="299" t="s">
        <v>628</v>
      </c>
      <c r="D491" s="166"/>
      <c r="E491" s="168"/>
      <c r="F491" s="167"/>
      <c r="G491" s="168"/>
      <c r="AO491" s="260"/>
      <c r="AP491" s="260"/>
      <c r="AQ491" s="260"/>
      <c r="AR491" s="260"/>
      <c r="AS491" s="260"/>
      <c r="AT491" s="260"/>
      <c r="AU491" s="260"/>
      <c r="AV491" s="260"/>
      <c r="AW491" s="260"/>
      <c r="AX491" s="260"/>
      <c r="AY491" s="260"/>
      <c r="AZ491" s="260"/>
      <c r="BA491" s="260"/>
      <c r="BB491" s="260"/>
      <c r="BC491" s="260"/>
      <c r="BD491" s="260"/>
      <c r="BE491" s="260"/>
      <c r="BF491" s="260"/>
      <c r="BG491" s="210"/>
      <c r="BH491" s="210"/>
      <c r="BI491" s="210"/>
    </row>
    <row r="492" spans="1:61" x14ac:dyDescent="0.25">
      <c r="A492" s="171" t="s">
        <v>91</v>
      </c>
      <c r="B492" s="164"/>
      <c r="C492" s="299" t="s">
        <v>628</v>
      </c>
      <c r="D492" s="166"/>
      <c r="E492" s="168"/>
      <c r="F492" s="167"/>
      <c r="G492" s="168"/>
      <c r="AO492" s="260"/>
      <c r="AP492" s="260"/>
      <c r="AQ492" s="260"/>
      <c r="AR492" s="260"/>
      <c r="AS492" s="260"/>
      <c r="AT492" s="260"/>
      <c r="AU492" s="260"/>
      <c r="AV492" s="260"/>
      <c r="AW492" s="260"/>
      <c r="AX492" s="260"/>
      <c r="AY492" s="260"/>
      <c r="AZ492" s="260"/>
      <c r="BA492" s="260"/>
      <c r="BB492" s="260"/>
      <c r="BC492" s="260"/>
      <c r="BD492" s="260"/>
      <c r="BE492" s="260"/>
      <c r="BF492" s="260"/>
      <c r="BG492" s="210"/>
      <c r="BH492" s="210"/>
      <c r="BI492" s="210"/>
    </row>
    <row r="493" spans="1:61" x14ac:dyDescent="0.25">
      <c r="A493" s="171" t="s">
        <v>91</v>
      </c>
      <c r="B493" s="164"/>
      <c r="C493" s="299" t="s">
        <v>628</v>
      </c>
      <c r="D493" s="166"/>
      <c r="E493" s="168"/>
      <c r="F493" s="167"/>
      <c r="G493" s="168"/>
      <c r="AO493" s="260"/>
      <c r="AP493" s="260"/>
      <c r="AQ493" s="260"/>
      <c r="AR493" s="260"/>
      <c r="AS493" s="260"/>
      <c r="AT493" s="260"/>
      <c r="AU493" s="260"/>
      <c r="AV493" s="260"/>
      <c r="AW493" s="260"/>
      <c r="AX493" s="260"/>
      <c r="AY493" s="260"/>
      <c r="AZ493" s="260"/>
      <c r="BA493" s="260"/>
      <c r="BB493" s="260"/>
      <c r="BC493" s="260"/>
      <c r="BD493" s="260"/>
      <c r="BE493" s="260"/>
      <c r="BF493" s="260"/>
      <c r="BG493" s="210"/>
      <c r="BH493" s="210"/>
      <c r="BI493" s="210"/>
    </row>
    <row r="494" spans="1:61" x14ac:dyDescent="0.25">
      <c r="A494" s="171" t="s">
        <v>91</v>
      </c>
      <c r="B494" s="164"/>
      <c r="C494" s="299" t="s">
        <v>628</v>
      </c>
      <c r="D494" s="166"/>
      <c r="E494" s="168"/>
      <c r="F494" s="167"/>
      <c r="G494" s="168"/>
      <c r="AO494" s="260"/>
      <c r="AP494" s="260"/>
      <c r="AQ494" s="260"/>
      <c r="AR494" s="260"/>
      <c r="AS494" s="260"/>
      <c r="AT494" s="260"/>
      <c r="AU494" s="260"/>
      <c r="AV494" s="260"/>
      <c r="AW494" s="260"/>
      <c r="AX494" s="260"/>
      <c r="AY494" s="260"/>
      <c r="AZ494" s="260"/>
      <c r="BA494" s="260"/>
      <c r="BB494" s="260"/>
      <c r="BC494" s="260"/>
      <c r="BD494" s="260"/>
      <c r="BE494" s="260"/>
      <c r="BF494" s="260"/>
      <c r="BG494" s="210"/>
      <c r="BH494" s="210"/>
      <c r="BI494" s="210"/>
    </row>
    <row r="495" spans="1:61" x14ac:dyDescent="0.25">
      <c r="A495" s="171" t="s">
        <v>91</v>
      </c>
      <c r="B495" s="164"/>
      <c r="C495" s="299" t="s">
        <v>628</v>
      </c>
      <c r="D495" s="166"/>
      <c r="E495" s="168"/>
      <c r="F495" s="167"/>
      <c r="G495" s="168"/>
      <c r="AO495" s="260"/>
      <c r="AP495" s="260"/>
      <c r="AQ495" s="260"/>
      <c r="AR495" s="260"/>
      <c r="AS495" s="260"/>
      <c r="AT495" s="260"/>
      <c r="AU495" s="260"/>
      <c r="AV495" s="260"/>
      <c r="AW495" s="260"/>
      <c r="AX495" s="260"/>
      <c r="AY495" s="260"/>
      <c r="AZ495" s="260"/>
      <c r="BA495" s="260"/>
      <c r="BB495" s="260"/>
      <c r="BC495" s="260"/>
      <c r="BD495" s="260"/>
      <c r="BE495" s="260"/>
      <c r="BF495" s="260"/>
      <c r="BG495" s="210"/>
      <c r="BH495" s="210"/>
      <c r="BI495" s="210"/>
    </row>
    <row r="496" spans="1:61" x14ac:dyDescent="0.25">
      <c r="A496" s="171" t="s">
        <v>91</v>
      </c>
      <c r="B496" s="164"/>
      <c r="C496" s="299" t="s">
        <v>628</v>
      </c>
      <c r="D496" s="166"/>
      <c r="E496" s="168"/>
      <c r="F496" s="167"/>
      <c r="G496" s="168"/>
      <c r="AO496" s="260"/>
      <c r="AP496" s="260"/>
      <c r="AQ496" s="260"/>
      <c r="AR496" s="260"/>
      <c r="AS496" s="260"/>
      <c r="AT496" s="260"/>
      <c r="AU496" s="260"/>
      <c r="AV496" s="260"/>
      <c r="AW496" s="260"/>
      <c r="AX496" s="260"/>
      <c r="AY496" s="260"/>
      <c r="AZ496" s="260"/>
      <c r="BA496" s="260"/>
      <c r="BB496" s="260"/>
      <c r="BC496" s="260"/>
      <c r="BD496" s="260"/>
      <c r="BE496" s="260"/>
      <c r="BF496" s="260"/>
      <c r="BG496" s="210"/>
      <c r="BH496" s="210"/>
      <c r="BI496" s="210"/>
    </row>
    <row r="497" spans="1:61" x14ac:dyDescent="0.25">
      <c r="A497" s="171" t="s">
        <v>91</v>
      </c>
      <c r="B497" s="164"/>
      <c r="C497" s="299" t="s">
        <v>628</v>
      </c>
      <c r="D497" s="166"/>
      <c r="E497" s="168"/>
      <c r="F497" s="167"/>
      <c r="G497" s="168"/>
      <c r="AO497" s="260"/>
      <c r="AP497" s="260"/>
      <c r="AQ497" s="260"/>
      <c r="AR497" s="260"/>
      <c r="AS497" s="260"/>
      <c r="AT497" s="260"/>
      <c r="AU497" s="260"/>
      <c r="AV497" s="260"/>
      <c r="AW497" s="260"/>
      <c r="AX497" s="260"/>
      <c r="AY497" s="260"/>
      <c r="AZ497" s="260"/>
      <c r="BA497" s="260"/>
      <c r="BB497" s="260"/>
      <c r="BC497" s="260"/>
      <c r="BD497" s="260"/>
      <c r="BE497" s="260"/>
      <c r="BF497" s="260"/>
      <c r="BG497" s="210"/>
      <c r="BH497" s="210"/>
      <c r="BI497" s="210"/>
    </row>
    <row r="498" spans="1:61" x14ac:dyDescent="0.25">
      <c r="A498" s="171" t="s">
        <v>91</v>
      </c>
      <c r="B498" s="164"/>
      <c r="C498" s="299" t="s">
        <v>628</v>
      </c>
      <c r="D498" s="166"/>
      <c r="E498" s="168"/>
      <c r="F498" s="167"/>
      <c r="G498" s="168"/>
      <c r="AO498" s="260"/>
      <c r="AP498" s="260"/>
      <c r="AQ498" s="260"/>
      <c r="AR498" s="260"/>
      <c r="AS498" s="260"/>
      <c r="AT498" s="260"/>
      <c r="AU498" s="260"/>
      <c r="AV498" s="260"/>
      <c r="AW498" s="260"/>
      <c r="AX498" s="260"/>
      <c r="AY498" s="260"/>
      <c r="AZ498" s="260"/>
      <c r="BA498" s="260"/>
      <c r="BB498" s="260"/>
      <c r="BC498" s="260"/>
      <c r="BD498" s="260"/>
      <c r="BE498" s="260"/>
      <c r="BF498" s="260"/>
      <c r="BG498" s="210"/>
      <c r="BH498" s="210"/>
      <c r="BI498" s="210"/>
    </row>
    <row r="499" spans="1:61" x14ac:dyDescent="0.25">
      <c r="A499" s="171" t="s">
        <v>91</v>
      </c>
      <c r="B499" s="164"/>
      <c r="C499" s="299" t="s">
        <v>628</v>
      </c>
      <c r="D499" s="166"/>
      <c r="E499" s="168"/>
      <c r="F499" s="167"/>
      <c r="G499" s="168"/>
      <c r="AO499" s="260"/>
      <c r="AP499" s="260"/>
      <c r="AQ499" s="260"/>
      <c r="AR499" s="260"/>
      <c r="AS499" s="260"/>
      <c r="AT499" s="260"/>
      <c r="AU499" s="260"/>
      <c r="AV499" s="260"/>
      <c r="AW499" s="260"/>
      <c r="AX499" s="260"/>
      <c r="AY499" s="260"/>
      <c r="AZ499" s="260"/>
      <c r="BA499" s="260"/>
      <c r="BB499" s="260"/>
      <c r="BC499" s="260"/>
      <c r="BD499" s="260"/>
      <c r="BE499" s="260"/>
      <c r="BF499" s="260"/>
      <c r="BG499" s="210"/>
      <c r="BH499" s="210"/>
      <c r="BI499" s="210"/>
    </row>
    <row r="500" spans="1:61" x14ac:dyDescent="0.25">
      <c r="A500" s="171" t="s">
        <v>91</v>
      </c>
      <c r="B500" s="164"/>
      <c r="C500" s="299" t="s">
        <v>628</v>
      </c>
      <c r="D500" s="166"/>
      <c r="E500" s="168"/>
      <c r="F500" s="167"/>
      <c r="G500" s="168"/>
      <c r="AO500" s="260"/>
      <c r="AP500" s="260"/>
      <c r="AQ500" s="260"/>
      <c r="AR500" s="260"/>
      <c r="AS500" s="260"/>
      <c r="AT500" s="260"/>
      <c r="AU500" s="260"/>
      <c r="AV500" s="260"/>
      <c r="AW500" s="260"/>
      <c r="AX500" s="260"/>
      <c r="AY500" s="260"/>
      <c r="AZ500" s="260"/>
      <c r="BA500" s="260"/>
      <c r="BB500" s="260"/>
      <c r="BC500" s="260"/>
      <c r="BD500" s="260"/>
      <c r="BE500" s="260"/>
      <c r="BF500" s="260"/>
      <c r="BG500" s="210"/>
      <c r="BH500" s="210"/>
      <c r="BI500" s="210"/>
    </row>
    <row r="501" spans="1:61" x14ac:dyDescent="0.25">
      <c r="AO501" s="260"/>
      <c r="AP501" s="260"/>
      <c r="AQ501" s="260"/>
      <c r="AR501" s="260"/>
      <c r="AS501" s="260"/>
      <c r="AT501" s="260"/>
      <c r="AU501" s="260"/>
      <c r="AV501" s="260"/>
      <c r="AW501" s="260"/>
      <c r="AX501" s="260"/>
      <c r="AY501" s="260"/>
      <c r="AZ501" s="260"/>
      <c r="BA501" s="260"/>
      <c r="BB501" s="260"/>
      <c r="BC501" s="260"/>
      <c r="BD501" s="260"/>
      <c r="BE501" s="260"/>
      <c r="BF501" s="260"/>
      <c r="BG501" s="210"/>
      <c r="BH501" s="210"/>
      <c r="BI501" s="210"/>
    </row>
    <row r="502" spans="1:61" x14ac:dyDescent="0.25">
      <c r="AO502" s="260"/>
      <c r="AP502" s="260"/>
      <c r="AQ502" s="260"/>
      <c r="AR502" s="260"/>
      <c r="AS502" s="260"/>
      <c r="AT502" s="260"/>
      <c r="AU502" s="260"/>
      <c r="AV502" s="260"/>
      <c r="AW502" s="260"/>
      <c r="AX502" s="260"/>
      <c r="AY502" s="260"/>
      <c r="AZ502" s="260"/>
      <c r="BA502" s="260"/>
      <c r="BB502" s="260"/>
      <c r="BC502" s="260"/>
      <c r="BD502" s="260"/>
      <c r="BE502" s="260"/>
      <c r="BF502" s="260"/>
      <c r="BG502" s="210"/>
      <c r="BH502" s="210"/>
      <c r="BI502" s="210"/>
    </row>
    <row r="503" spans="1:61" x14ac:dyDescent="0.25">
      <c r="AO503" s="260"/>
      <c r="AP503" s="260"/>
      <c r="AQ503" s="260"/>
      <c r="AR503" s="260"/>
      <c r="AS503" s="260"/>
      <c r="AT503" s="260"/>
      <c r="AU503" s="260"/>
      <c r="AV503" s="260"/>
      <c r="AW503" s="260"/>
      <c r="AX503" s="260"/>
      <c r="AY503" s="260"/>
      <c r="AZ503" s="260"/>
      <c r="BA503" s="260"/>
      <c r="BB503" s="260"/>
      <c r="BC503" s="260"/>
      <c r="BD503" s="260"/>
      <c r="BE503" s="260"/>
      <c r="BF503" s="260"/>
      <c r="BG503" s="210"/>
      <c r="BH503" s="210"/>
      <c r="BI503" s="210"/>
    </row>
    <row r="504" spans="1:61" x14ac:dyDescent="0.25">
      <c r="AO504" s="260"/>
      <c r="AP504" s="260"/>
      <c r="AQ504" s="260"/>
      <c r="AR504" s="260"/>
      <c r="AS504" s="260"/>
      <c r="AT504" s="260"/>
      <c r="AU504" s="260"/>
      <c r="AV504" s="260"/>
      <c r="AW504" s="260"/>
      <c r="AX504" s="260"/>
      <c r="AY504" s="260"/>
      <c r="AZ504" s="260"/>
      <c r="BA504" s="260"/>
      <c r="BB504" s="260"/>
      <c r="BC504" s="260"/>
      <c r="BD504" s="260"/>
      <c r="BE504" s="260"/>
      <c r="BF504" s="260"/>
      <c r="BG504" s="210"/>
      <c r="BH504" s="210"/>
      <c r="BI504" s="210"/>
    </row>
    <row r="505" spans="1:61" x14ac:dyDescent="0.25">
      <c r="AO505" s="260"/>
      <c r="AP505" s="260"/>
      <c r="AQ505" s="260"/>
      <c r="AR505" s="260"/>
      <c r="AS505" s="260"/>
      <c r="AT505" s="260"/>
      <c r="AU505" s="260"/>
      <c r="AV505" s="260"/>
      <c r="AW505" s="260"/>
      <c r="AX505" s="260"/>
      <c r="AY505" s="260"/>
      <c r="AZ505" s="260"/>
      <c r="BA505" s="260"/>
      <c r="BB505" s="260"/>
      <c r="BC505" s="260"/>
      <c r="BD505" s="260"/>
      <c r="BE505" s="260"/>
      <c r="BF505" s="260"/>
      <c r="BG505" s="210"/>
      <c r="BH505" s="210"/>
      <c r="BI505" s="210"/>
    </row>
    <row r="506" spans="1:61" x14ac:dyDescent="0.25">
      <c r="AO506" s="260"/>
      <c r="AP506" s="260"/>
      <c r="AQ506" s="260"/>
      <c r="AR506" s="260"/>
      <c r="AS506" s="260"/>
      <c r="AT506" s="260"/>
      <c r="AU506" s="260"/>
      <c r="AV506" s="260"/>
      <c r="AW506" s="260"/>
      <c r="AX506" s="260"/>
      <c r="AY506" s="260"/>
      <c r="AZ506" s="260"/>
      <c r="BA506" s="260"/>
      <c r="BB506" s="260"/>
      <c r="BC506" s="260"/>
      <c r="BD506" s="260"/>
      <c r="BE506" s="260"/>
      <c r="BF506" s="260"/>
      <c r="BG506" s="210"/>
      <c r="BH506" s="210"/>
      <c r="BI506" s="210"/>
    </row>
    <row r="507" spans="1:61" x14ac:dyDescent="0.25">
      <c r="AO507" s="260"/>
      <c r="AP507" s="260"/>
      <c r="AQ507" s="260"/>
      <c r="AR507" s="260"/>
      <c r="AS507" s="260"/>
      <c r="AT507" s="260"/>
      <c r="AU507" s="260"/>
      <c r="AV507" s="260"/>
      <c r="AW507" s="260"/>
      <c r="AX507" s="260"/>
      <c r="AY507" s="260"/>
      <c r="AZ507" s="260"/>
      <c r="BA507" s="260"/>
      <c r="BB507" s="260"/>
      <c r="BC507" s="260"/>
      <c r="BD507" s="260"/>
      <c r="BE507" s="260"/>
      <c r="BF507" s="260"/>
      <c r="BG507" s="210"/>
      <c r="BH507" s="210"/>
      <c r="BI507" s="210"/>
    </row>
  </sheetData>
  <customSheetViews>
    <customSheetView guid="{47106A56-D167-42A8-8D68-20B81909F58E}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1"/>
    </customSheetView>
    <customSheetView guid="{4C33994B-C18C-486E-A6D8-9B7FAFC982FC}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2"/>
    </customSheetView>
  </customSheetViews>
  <mergeCells count="8">
    <mergeCell ref="AO1:BF1"/>
    <mergeCell ref="D10:F10"/>
    <mergeCell ref="A12:C12"/>
    <mergeCell ref="A1:F1"/>
    <mergeCell ref="A3:C3"/>
    <mergeCell ref="D3:F3"/>
    <mergeCell ref="A4:C4"/>
    <mergeCell ref="D4:F4"/>
  </mergeCells>
  <conditionalFormatting sqref="D9">
    <cfRule type="expression" dxfId="78" priority="5">
      <formula>D9&lt;0</formula>
    </cfRule>
    <cfRule type="expression" dxfId="77" priority="6">
      <formula>D9&lt;5%</formula>
    </cfRule>
    <cfRule type="expression" dxfId="76" priority="7">
      <formula>D9&lt;20%</formula>
    </cfRule>
  </conditionalFormatting>
  <conditionalFormatting sqref="F9">
    <cfRule type="expression" dxfId="75" priority="2">
      <formula>F9&lt;0</formula>
    </cfRule>
    <cfRule type="expression" dxfId="74" priority="3">
      <formula>F9&lt;5%</formula>
    </cfRule>
    <cfRule type="expression" dxfId="73" priority="4">
      <formula>F9&lt;20%</formula>
    </cfRule>
  </conditionalFormatting>
  <conditionalFormatting sqref="D10">
    <cfRule type="expression" dxfId="72" priority="1">
      <formula>F7&gt;D7</formula>
    </cfRule>
  </conditionalFormatting>
  <dataValidations count="2">
    <dataValidation type="list" allowBlank="1" showInputMessage="1" showErrorMessage="1" sqref="A13:A500">
      <formula1>$A$8:$A$9</formula1>
    </dataValidation>
    <dataValidation type="list" allowBlank="1" showInputMessage="1" showErrorMessage="1" sqref="C13:C500">
      <formula1>$I$1:$I$2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orientation="portrait"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0"/>
  <dimension ref="A1:BI494"/>
  <sheetViews>
    <sheetView topLeftCell="E1" zoomScaleNormal="100" workbookViewId="0">
      <pane ySplit="12" topLeftCell="A13" activePane="bottomLeft" state="frozen"/>
      <selection activeCell="F22" sqref="F22"/>
      <selection pane="bottomLeft" activeCell="F22" sqref="F22"/>
    </sheetView>
  </sheetViews>
  <sheetFormatPr defaultRowHeight="15" x14ac:dyDescent="0.25"/>
  <cols>
    <col min="1" max="1" width="5.85546875" style="157" customWidth="1"/>
    <col min="2" max="2" width="5" style="158" bestFit="1" customWidth="1"/>
    <col min="3" max="3" width="8.140625" style="169" customWidth="1"/>
    <col min="4" max="4" width="17" style="170" customWidth="1"/>
    <col min="5" max="5" width="14.5703125" style="170" bestFit="1" customWidth="1"/>
    <col min="6" max="6" width="17.7109375" style="170" customWidth="1"/>
    <col min="7" max="7" width="13.85546875" style="148" bestFit="1" customWidth="1"/>
    <col min="8" max="8" width="44.140625" style="268" customWidth="1"/>
    <col min="9" max="9" width="4" style="149" customWidth="1"/>
    <col min="10" max="10" width="5.140625" style="149" bestFit="1" customWidth="1"/>
    <col min="11" max="11" width="5.5703125" style="149" customWidth="1"/>
    <col min="12" max="12" width="5.85546875" style="149" bestFit="1" customWidth="1"/>
    <col min="13" max="13" width="7.7109375" style="245" customWidth="1"/>
    <col min="14" max="14" width="15.42578125" style="149" bestFit="1" customWidth="1"/>
    <col min="15" max="15" width="14.5703125" style="149" bestFit="1" customWidth="1"/>
    <col min="16" max="16" width="12.28515625" style="149" bestFit="1" customWidth="1"/>
    <col min="17" max="17" width="13.85546875" style="149" bestFit="1" customWidth="1"/>
    <col min="18" max="18" width="40.7109375" style="268" customWidth="1"/>
    <col min="19" max="22" width="9.140625" style="149"/>
    <col min="23" max="23" width="26.28515625" style="178" bestFit="1" customWidth="1"/>
    <col min="24" max="24" width="28.7109375" style="178" bestFit="1" customWidth="1"/>
    <col min="25" max="25" width="26.28515625" style="178" bestFit="1" customWidth="1"/>
    <col min="26" max="26" width="26.42578125" style="178" bestFit="1" customWidth="1"/>
    <col min="27" max="28" width="26.140625" style="178" bestFit="1" customWidth="1"/>
    <col min="29" max="29" width="26.5703125" style="149" bestFit="1" customWidth="1"/>
    <col min="30" max="40" width="9.140625" style="149"/>
    <col min="41" max="58" width="30.7109375" style="250" customWidth="1"/>
    <col min="59" max="16384" width="9.140625" style="149"/>
  </cols>
  <sheetData>
    <row r="1" spans="1:61" ht="21" x14ac:dyDescent="0.25">
      <c r="A1" s="644" t="s">
        <v>85</v>
      </c>
      <c r="B1" s="644"/>
      <c r="C1" s="644"/>
      <c r="D1" s="644"/>
      <c r="E1" s="644"/>
      <c r="F1" s="644"/>
      <c r="I1" s="265" t="s">
        <v>628</v>
      </c>
      <c r="AO1" s="645" t="s">
        <v>145</v>
      </c>
      <c r="AP1" s="645"/>
      <c r="AQ1" s="645"/>
      <c r="AR1" s="645"/>
      <c r="AS1" s="645"/>
      <c r="AT1" s="645"/>
      <c r="AU1" s="645"/>
      <c r="AV1" s="645"/>
      <c r="AW1" s="645"/>
      <c r="AX1" s="645"/>
      <c r="AY1" s="645"/>
      <c r="AZ1" s="645"/>
      <c r="BA1" s="645"/>
      <c r="BB1" s="645"/>
      <c r="BC1" s="645"/>
      <c r="BD1" s="645"/>
      <c r="BE1" s="645"/>
      <c r="BF1" s="645"/>
    </row>
    <row r="2" spans="1:61" ht="21" x14ac:dyDescent="0.25">
      <c r="A2" s="212"/>
      <c r="B2" s="213"/>
      <c r="C2" s="214"/>
      <c r="D2" s="215"/>
      <c r="E2" s="215"/>
      <c r="F2" s="215"/>
      <c r="I2" s="265" t="s">
        <v>92</v>
      </c>
      <c r="AO2" s="250" t="s">
        <v>144</v>
      </c>
      <c r="AP2" s="250" t="s">
        <v>146</v>
      </c>
      <c r="AQ2" s="250" t="s">
        <v>147</v>
      </c>
      <c r="AR2" s="250" t="s">
        <v>148</v>
      </c>
      <c r="AS2" s="250" t="s">
        <v>148</v>
      </c>
      <c r="AT2" s="250" t="s">
        <v>149</v>
      </c>
      <c r="AU2" s="250" t="s">
        <v>150</v>
      </c>
      <c r="AV2" s="250" t="s">
        <v>151</v>
      </c>
      <c r="AW2" s="250" t="s">
        <v>152</v>
      </c>
      <c r="AX2" s="250" t="s">
        <v>153</v>
      </c>
      <c r="AY2" s="250" t="s">
        <v>154</v>
      </c>
      <c r="AZ2" s="250" t="s">
        <v>155</v>
      </c>
      <c r="BA2" s="250" t="s">
        <v>156</v>
      </c>
      <c r="BB2" s="250" t="s">
        <v>157</v>
      </c>
      <c r="BC2" s="250" t="s">
        <v>158</v>
      </c>
      <c r="BD2" s="250" t="s">
        <v>159</v>
      </c>
      <c r="BE2" s="250" t="s">
        <v>160</v>
      </c>
      <c r="BF2" s="250" t="s">
        <v>161</v>
      </c>
    </row>
    <row r="3" spans="1:61" ht="37.5" customHeight="1" x14ac:dyDescent="0.25">
      <c r="A3" s="653" t="str">
        <f>'914 01'!B127</f>
        <v>026600</v>
      </c>
      <c r="B3" s="654"/>
      <c r="C3" s="654"/>
      <c r="D3" s="681" t="str">
        <f>'914 01'!G127</f>
        <v>Organizační zajištění významných návštěv LK</v>
      </c>
      <c r="E3" s="681"/>
      <c r="F3" s="682"/>
      <c r="AO3" s="260"/>
      <c r="AP3" s="260"/>
      <c r="AQ3" s="260"/>
      <c r="AR3" s="260"/>
      <c r="AS3" s="260"/>
      <c r="AT3" s="260" t="s">
        <v>1438</v>
      </c>
      <c r="AU3" s="260"/>
      <c r="AV3" s="260"/>
      <c r="AW3" s="260"/>
      <c r="AX3" s="260"/>
      <c r="AY3" s="260"/>
      <c r="AZ3" s="260"/>
      <c r="BA3" s="260"/>
      <c r="BB3" s="260"/>
      <c r="BC3" s="260"/>
      <c r="BD3" s="260"/>
      <c r="BE3" s="260"/>
      <c r="BF3" s="260"/>
    </row>
    <row r="4" spans="1:61" ht="34.5" customHeight="1" x14ac:dyDescent="0.25">
      <c r="A4" s="648" t="s">
        <v>94</v>
      </c>
      <c r="B4" s="649"/>
      <c r="C4" s="649"/>
      <c r="D4" s="650">
        <f>'914 01'!K127*1000</f>
        <v>100000</v>
      </c>
      <c r="E4" s="650"/>
      <c r="F4" s="651"/>
      <c r="AO4" s="260"/>
      <c r="AP4" s="260"/>
      <c r="AQ4" s="260"/>
      <c r="AR4" s="260"/>
      <c r="AS4" s="260"/>
      <c r="AT4" s="260"/>
      <c r="AU4" s="260"/>
      <c r="AV4" s="260"/>
      <c r="AW4" s="260"/>
      <c r="AX4" s="260"/>
      <c r="AY4" s="260"/>
      <c r="AZ4" s="260"/>
      <c r="BA4" s="260"/>
      <c r="BB4" s="260"/>
      <c r="BC4" s="260"/>
      <c r="BD4" s="260"/>
      <c r="BE4" s="260"/>
      <c r="BF4" s="260"/>
    </row>
    <row r="5" spans="1:61" x14ac:dyDescent="0.25">
      <c r="A5" s="216"/>
      <c r="B5" s="213"/>
      <c r="C5" s="214"/>
      <c r="D5" s="215"/>
      <c r="E5" s="215"/>
      <c r="F5" s="215"/>
      <c r="P5" s="170"/>
      <c r="AO5" s="260"/>
      <c r="AP5" s="260"/>
      <c r="AQ5" s="260"/>
      <c r="AR5" s="260"/>
      <c r="AS5" s="260"/>
      <c r="AT5" s="260"/>
      <c r="AU5" s="260"/>
      <c r="AV5" s="260"/>
      <c r="AW5" s="260"/>
      <c r="AX5" s="260"/>
      <c r="AY5" s="260"/>
      <c r="AZ5" s="260"/>
      <c r="BA5" s="260"/>
      <c r="BB5" s="260" t="s">
        <v>1113</v>
      </c>
      <c r="BC5" s="260" t="s">
        <v>1115</v>
      </c>
      <c r="BD5" s="260" t="s">
        <v>1114</v>
      </c>
      <c r="BE5" s="260"/>
      <c r="BF5" s="260"/>
    </row>
    <row r="6" spans="1:61" x14ac:dyDescent="0.25">
      <c r="A6" s="216"/>
      <c r="B6" s="213"/>
      <c r="C6" s="214"/>
      <c r="D6" s="217" t="s">
        <v>86</v>
      </c>
      <c r="E6" s="217"/>
      <c r="F6" s="217" t="s">
        <v>87</v>
      </c>
      <c r="AO6" s="260"/>
      <c r="AP6" s="260"/>
      <c r="AQ6" s="260"/>
      <c r="AR6" s="260"/>
      <c r="AS6" s="260"/>
      <c r="AT6" s="260"/>
      <c r="AU6" s="260"/>
      <c r="AV6" s="260"/>
      <c r="AW6" s="260"/>
      <c r="AX6" s="260"/>
      <c r="AY6" s="260"/>
      <c r="AZ6" s="260"/>
      <c r="BA6" s="260"/>
      <c r="BB6" s="260"/>
      <c r="BC6" s="260"/>
      <c r="BD6" s="260"/>
      <c r="BE6" s="260"/>
      <c r="BF6" s="260"/>
    </row>
    <row r="7" spans="1:61" x14ac:dyDescent="0.25">
      <c r="A7" s="216"/>
      <c r="B7" s="213"/>
      <c r="C7" s="216" t="s">
        <v>88</v>
      </c>
      <c r="D7" s="218">
        <f>SUM(D13:D487)</f>
        <v>87086</v>
      </c>
      <c r="E7" s="148"/>
      <c r="F7" s="219">
        <f>SUM(F13:F487)</f>
        <v>87086</v>
      </c>
      <c r="N7" s="163" t="s">
        <v>417</v>
      </c>
      <c r="AO7" s="260"/>
      <c r="AP7" s="260"/>
      <c r="AQ7" s="260"/>
      <c r="AR7" s="260"/>
      <c r="AS7" s="260"/>
      <c r="AT7" s="260"/>
      <c r="AU7" s="260"/>
      <c r="AV7" s="260"/>
      <c r="AW7" s="260"/>
      <c r="AX7" s="260"/>
      <c r="AY7" s="260"/>
      <c r="AZ7" s="260"/>
      <c r="BA7" s="260"/>
      <c r="BB7" s="260"/>
      <c r="BC7" s="260"/>
      <c r="BD7" s="260"/>
      <c r="BE7" s="260"/>
      <c r="BF7" s="260"/>
    </row>
    <row r="8" spans="1:61" x14ac:dyDescent="0.25">
      <c r="A8" s="220" t="s">
        <v>91</v>
      </c>
      <c r="B8" s="213"/>
      <c r="C8" s="221" t="s">
        <v>84</v>
      </c>
      <c r="D8" s="222">
        <f>D4-SUM(D13:D491)</f>
        <v>12914</v>
      </c>
      <c r="E8" s="222"/>
      <c r="F8" s="222">
        <f>D4-SUM(F13:F491)</f>
        <v>12914</v>
      </c>
      <c r="N8" s="170">
        <f>D7+N11</f>
        <v>274574</v>
      </c>
      <c r="P8" s="170">
        <f>F7+P11</f>
        <v>387557.8</v>
      </c>
      <c r="AO8" s="260"/>
      <c r="AP8" s="260"/>
      <c r="AQ8" s="260"/>
      <c r="AR8" s="260"/>
      <c r="AS8" s="260"/>
      <c r="AT8" s="260"/>
      <c r="AU8" s="260"/>
      <c r="AV8" s="260"/>
      <c r="AW8" s="260"/>
      <c r="AX8" s="260"/>
      <c r="AY8" s="260"/>
      <c r="AZ8" s="260"/>
      <c r="BA8" s="260"/>
      <c r="BB8" s="260"/>
      <c r="BC8" s="260"/>
      <c r="BD8" s="260"/>
      <c r="BE8" s="260"/>
      <c r="BF8" s="260"/>
      <c r="BG8" s="210"/>
      <c r="BH8" s="210"/>
      <c r="BI8" s="210"/>
    </row>
    <row r="9" spans="1:61" x14ac:dyDescent="0.25">
      <c r="A9" s="220" t="s">
        <v>96</v>
      </c>
      <c r="B9" s="213"/>
      <c r="C9" s="223" t="s">
        <v>84</v>
      </c>
      <c r="D9" s="224">
        <f>(D8/D4)</f>
        <v>0.12914</v>
      </c>
      <c r="E9"/>
      <c r="F9" s="224">
        <f>F8/D4</f>
        <v>0.12914</v>
      </c>
      <c r="AO9" s="260"/>
      <c r="AP9" s="260"/>
      <c r="AQ9" s="260"/>
      <c r="AR9" s="260"/>
      <c r="AS9" s="260"/>
      <c r="AT9" s="260"/>
      <c r="AU9" s="260"/>
      <c r="AV9" s="260"/>
      <c r="AW9" s="260"/>
      <c r="AX9" s="260"/>
      <c r="AY9" s="260"/>
      <c r="AZ9" s="260"/>
      <c r="BA9" s="260"/>
      <c r="BB9" s="260"/>
      <c r="BC9" s="260"/>
      <c r="BD9" s="260"/>
      <c r="BE9" s="260"/>
      <c r="BF9" s="260"/>
      <c r="BG9" s="210"/>
      <c r="BH9" s="210"/>
      <c r="BI9" s="210"/>
    </row>
    <row r="10" spans="1:61" x14ac:dyDescent="0.25">
      <c r="C10" s="159"/>
      <c r="D10" s="640" t="s">
        <v>95</v>
      </c>
      <c r="E10" s="640"/>
      <c r="F10" s="640"/>
      <c r="AO10" s="260"/>
      <c r="AP10" s="260"/>
      <c r="AQ10" s="260"/>
      <c r="AR10" s="260"/>
      <c r="AS10" s="260"/>
      <c r="AT10" s="260"/>
      <c r="AU10" s="260"/>
      <c r="AV10" s="260"/>
      <c r="AW10" s="260"/>
      <c r="AX10" s="260"/>
      <c r="AY10" s="260"/>
      <c r="AZ10" s="260"/>
      <c r="BA10" s="260"/>
      <c r="BB10" s="260"/>
      <c r="BC10" s="260"/>
      <c r="BD10" s="260"/>
      <c r="BE10" s="260"/>
      <c r="BF10" s="260"/>
      <c r="BG10" s="210"/>
      <c r="BH10" s="210"/>
      <c r="BI10" s="210"/>
    </row>
    <row r="11" spans="1:61" ht="30" customHeight="1" x14ac:dyDescent="0.25">
      <c r="A11" s="679" t="s">
        <v>138</v>
      </c>
      <c r="B11" s="679"/>
      <c r="C11" s="679"/>
      <c r="D11" s="246"/>
      <c r="E11" s="246"/>
      <c r="F11" s="246"/>
      <c r="G11" s="246"/>
      <c r="H11" s="269"/>
      <c r="J11" s="680" t="s">
        <v>418</v>
      </c>
      <c r="K11" s="680"/>
      <c r="L11" s="680"/>
      <c r="M11" s="246"/>
      <c r="N11" s="247">
        <f>SUM(N13:N487)</f>
        <v>187488</v>
      </c>
      <c r="O11" s="246"/>
      <c r="P11" s="247">
        <f>SUM(P13:P487)</f>
        <v>300471.8</v>
      </c>
      <c r="Q11" s="246"/>
      <c r="R11" s="269"/>
      <c r="AO11" s="260"/>
      <c r="AP11" s="260"/>
      <c r="AQ11" s="260"/>
      <c r="AR11" s="260"/>
      <c r="AS11" s="260"/>
      <c r="AT11" s="260"/>
      <c r="AU11" s="260"/>
      <c r="AV11" s="260"/>
      <c r="AW11" s="260"/>
      <c r="AX11" s="260"/>
      <c r="AY11" s="260"/>
      <c r="AZ11" s="260"/>
      <c r="BA11" s="260"/>
      <c r="BB11" s="260"/>
      <c r="BC11" s="260"/>
      <c r="BD11" s="260"/>
      <c r="BE11" s="260"/>
      <c r="BF11" s="260"/>
      <c r="BG11" s="210"/>
      <c r="BH11" s="210"/>
      <c r="BI11" s="210"/>
    </row>
    <row r="12" spans="1:61" s="163" customFormat="1" x14ac:dyDescent="0.25">
      <c r="A12" s="641" t="s">
        <v>93</v>
      </c>
      <c r="B12" s="642"/>
      <c r="C12" s="643"/>
      <c r="D12" s="160" t="s">
        <v>89</v>
      </c>
      <c r="E12" s="162" t="s">
        <v>131</v>
      </c>
      <c r="F12" s="161" t="s">
        <v>90</v>
      </c>
      <c r="G12" s="162" t="s">
        <v>164</v>
      </c>
      <c r="H12" s="270" t="s">
        <v>141</v>
      </c>
      <c r="J12" s="641" t="s">
        <v>93</v>
      </c>
      <c r="K12" s="642"/>
      <c r="L12" s="643"/>
      <c r="M12" s="244" t="s">
        <v>140</v>
      </c>
      <c r="N12" s="160" t="s">
        <v>89</v>
      </c>
      <c r="O12" s="162" t="s">
        <v>131</v>
      </c>
      <c r="P12" s="161" t="s">
        <v>90</v>
      </c>
      <c r="Q12" s="162" t="s">
        <v>164</v>
      </c>
      <c r="R12" s="270" t="s">
        <v>141</v>
      </c>
      <c r="W12" s="179"/>
      <c r="X12" s="179"/>
      <c r="Y12" s="179"/>
      <c r="Z12" s="179"/>
      <c r="AA12" s="179"/>
      <c r="AB12" s="179"/>
      <c r="AC12" s="179"/>
      <c r="AO12" s="261"/>
      <c r="AP12" s="261"/>
      <c r="AQ12" s="261"/>
      <c r="AR12" s="261"/>
      <c r="AS12" s="261"/>
      <c r="AT12" s="261"/>
      <c r="AU12" s="261"/>
      <c r="AV12" s="261"/>
      <c r="AW12" s="261"/>
      <c r="AX12" s="261"/>
      <c r="AY12" s="261"/>
      <c r="AZ12" s="261"/>
      <c r="BA12" s="261"/>
      <c r="BB12" s="261"/>
      <c r="BC12" s="261"/>
      <c r="BD12" s="261"/>
      <c r="BE12" s="261" t="s">
        <v>171</v>
      </c>
      <c r="BF12" s="261"/>
      <c r="BG12" s="262"/>
      <c r="BH12" s="262"/>
      <c r="BI12" s="262"/>
    </row>
    <row r="13" spans="1:61" ht="30" x14ac:dyDescent="0.25">
      <c r="A13" s="171" t="s">
        <v>91</v>
      </c>
      <c r="B13" s="164">
        <v>404</v>
      </c>
      <c r="C13" s="299" t="s">
        <v>628</v>
      </c>
      <c r="D13" s="166">
        <v>10000</v>
      </c>
      <c r="E13" s="168">
        <v>42086</v>
      </c>
      <c r="F13" s="358">
        <v>10000</v>
      </c>
      <c r="G13" s="168">
        <v>42107</v>
      </c>
      <c r="H13" s="271" t="s">
        <v>1043</v>
      </c>
      <c r="J13" s="171" t="s">
        <v>91</v>
      </c>
      <c r="K13" s="164">
        <v>405</v>
      </c>
      <c r="L13" s="299" t="s">
        <v>628</v>
      </c>
      <c r="M13" s="478" t="s">
        <v>1046</v>
      </c>
      <c r="N13" s="166">
        <v>11807</v>
      </c>
      <c r="O13" s="168">
        <v>42082</v>
      </c>
      <c r="P13" s="167">
        <v>11807</v>
      </c>
      <c r="Q13" s="168">
        <v>42092</v>
      </c>
      <c r="R13" s="271" t="s">
        <v>1050</v>
      </c>
      <c r="AO13" s="260" t="s">
        <v>1127</v>
      </c>
      <c r="AP13" s="260" t="s">
        <v>1040</v>
      </c>
      <c r="AQ13" s="260"/>
      <c r="AR13" s="260" t="s">
        <v>1041</v>
      </c>
      <c r="AS13" s="260" t="s">
        <v>1042</v>
      </c>
      <c r="AT13" s="260" t="s">
        <v>1125</v>
      </c>
      <c r="AU13" s="260" t="s">
        <v>1126</v>
      </c>
      <c r="AV13" s="260" t="s">
        <v>1044</v>
      </c>
      <c r="AW13" s="260"/>
      <c r="AX13" s="260"/>
      <c r="AY13" s="260" t="s">
        <v>1045</v>
      </c>
      <c r="AZ13" s="260" t="s">
        <v>168</v>
      </c>
      <c r="BA13" s="260" t="s">
        <v>1047</v>
      </c>
      <c r="BB13" s="260" t="s">
        <v>1048</v>
      </c>
      <c r="BC13" s="260" t="s">
        <v>1049</v>
      </c>
      <c r="BD13" s="260" t="s">
        <v>1446</v>
      </c>
      <c r="BE13" s="260" t="s">
        <v>1465</v>
      </c>
      <c r="BF13" s="260" t="s">
        <v>1051</v>
      </c>
      <c r="BG13" s="210"/>
      <c r="BH13" s="210"/>
      <c r="BI13" s="210"/>
    </row>
    <row r="14" spans="1:61" ht="30" x14ac:dyDescent="0.25">
      <c r="A14" s="171" t="s">
        <v>91</v>
      </c>
      <c r="B14" s="164">
        <v>435</v>
      </c>
      <c r="C14" s="299" t="s">
        <v>628</v>
      </c>
      <c r="D14" s="166">
        <v>1815</v>
      </c>
      <c r="E14" s="168">
        <v>42086</v>
      </c>
      <c r="F14" s="358">
        <v>1815</v>
      </c>
      <c r="G14" s="168">
        <v>42108</v>
      </c>
      <c r="H14" s="271" t="s">
        <v>1084</v>
      </c>
      <c r="J14" s="171" t="s">
        <v>91</v>
      </c>
      <c r="K14" s="164">
        <v>406</v>
      </c>
      <c r="L14" s="299" t="s">
        <v>628</v>
      </c>
      <c r="M14" s="478" t="s">
        <v>1046</v>
      </c>
      <c r="N14" s="166">
        <v>24200</v>
      </c>
      <c r="O14" s="168">
        <v>42086</v>
      </c>
      <c r="P14" s="167">
        <v>24200</v>
      </c>
      <c r="Q14" s="168">
        <v>42100</v>
      </c>
      <c r="R14" s="271" t="s">
        <v>1055</v>
      </c>
      <c r="AO14" s="260"/>
      <c r="AP14" s="260" t="s">
        <v>1081</v>
      </c>
      <c r="AQ14" s="260"/>
      <c r="AR14" s="260" t="s">
        <v>1082</v>
      </c>
      <c r="AS14" s="260" t="s">
        <v>1083</v>
      </c>
      <c r="AT14" s="260"/>
      <c r="AU14" s="260"/>
      <c r="AV14" s="260" t="s">
        <v>1085</v>
      </c>
      <c r="AW14" s="260"/>
      <c r="AX14" s="260"/>
      <c r="AY14" s="260" t="s">
        <v>1052</v>
      </c>
      <c r="AZ14" s="260" t="s">
        <v>168</v>
      </c>
      <c r="BA14" s="260" t="s">
        <v>1053</v>
      </c>
      <c r="BB14" s="260" t="s">
        <v>1100</v>
      </c>
      <c r="BC14" s="260" t="s">
        <v>1054</v>
      </c>
      <c r="BD14" s="260" t="s">
        <v>1445</v>
      </c>
      <c r="BE14" s="260" t="s">
        <v>1466</v>
      </c>
      <c r="BF14" s="260" t="s">
        <v>1056</v>
      </c>
      <c r="BG14" s="210"/>
      <c r="BH14" s="210"/>
      <c r="BI14" s="210"/>
    </row>
    <row r="15" spans="1:61" ht="30" x14ac:dyDescent="0.25">
      <c r="A15" s="171" t="s">
        <v>91</v>
      </c>
      <c r="B15" s="164">
        <v>449</v>
      </c>
      <c r="C15" s="299" t="s">
        <v>628</v>
      </c>
      <c r="D15" s="166">
        <v>66000</v>
      </c>
      <c r="E15" s="168">
        <v>42086</v>
      </c>
      <c r="F15" s="358">
        <v>66000</v>
      </c>
      <c r="G15" s="168">
        <v>42116</v>
      </c>
      <c r="H15" s="271" t="s">
        <v>1098</v>
      </c>
      <c r="J15" s="171" t="s">
        <v>91</v>
      </c>
      <c r="K15" s="164">
        <v>407</v>
      </c>
      <c r="L15" s="299" t="s">
        <v>628</v>
      </c>
      <c r="M15" s="478" t="s">
        <v>1469</v>
      </c>
      <c r="N15" s="166">
        <v>60000</v>
      </c>
      <c r="O15" s="168">
        <v>42086</v>
      </c>
      <c r="P15" s="167">
        <v>79472.800000000003</v>
      </c>
      <c r="Q15" s="168">
        <v>42116</v>
      </c>
      <c r="R15" s="271" t="s">
        <v>1059</v>
      </c>
      <c r="AO15" s="260"/>
      <c r="AP15" s="260" t="s">
        <v>1095</v>
      </c>
      <c r="AQ15" s="260"/>
      <c r="AR15" s="260" t="s">
        <v>1096</v>
      </c>
      <c r="AS15" s="260" t="s">
        <v>1097</v>
      </c>
      <c r="AT15" s="260" t="s">
        <v>1462</v>
      </c>
      <c r="AU15" s="260" t="s">
        <v>1463</v>
      </c>
      <c r="AV15" s="260" t="s">
        <v>1099</v>
      </c>
      <c r="AW15" s="260"/>
      <c r="AX15" s="260"/>
      <c r="AY15" s="260" t="s">
        <v>1057</v>
      </c>
      <c r="AZ15" s="260" t="s">
        <v>168</v>
      </c>
      <c r="BA15" s="260" t="s">
        <v>1470</v>
      </c>
      <c r="BB15" s="260" t="s">
        <v>1443</v>
      </c>
      <c r="BC15" s="260" t="s">
        <v>1058</v>
      </c>
      <c r="BD15" s="260" t="s">
        <v>1444</v>
      </c>
      <c r="BE15" s="260" t="s">
        <v>1474</v>
      </c>
      <c r="BF15" s="260" t="s">
        <v>1060</v>
      </c>
      <c r="BG15" s="210"/>
      <c r="BH15" s="210"/>
      <c r="BI15" s="210"/>
    </row>
    <row r="16" spans="1:61" ht="45" x14ac:dyDescent="0.25">
      <c r="A16" s="171" t="s">
        <v>91</v>
      </c>
      <c r="B16" s="164">
        <v>451</v>
      </c>
      <c r="C16" s="299" t="s">
        <v>628</v>
      </c>
      <c r="D16" s="166">
        <v>4431</v>
      </c>
      <c r="E16" s="168">
        <v>42086</v>
      </c>
      <c r="F16" s="358">
        <v>4431</v>
      </c>
      <c r="G16" s="168">
        <v>42108</v>
      </c>
      <c r="H16" s="271" t="s">
        <v>1111</v>
      </c>
      <c r="J16" s="171" t="s">
        <v>91</v>
      </c>
      <c r="K16" s="164">
        <v>420</v>
      </c>
      <c r="L16" s="299" t="s">
        <v>628</v>
      </c>
      <c r="M16" s="248" t="s">
        <v>182</v>
      </c>
      <c r="N16" s="166">
        <v>6578</v>
      </c>
      <c r="O16" s="168">
        <v>42087</v>
      </c>
      <c r="P16" s="167">
        <v>8792</v>
      </c>
      <c r="Q16" s="168">
        <v>42102</v>
      </c>
      <c r="R16" s="271" t="s">
        <v>1065</v>
      </c>
      <c r="AO16" s="260"/>
      <c r="AP16" s="260" t="s">
        <v>1108</v>
      </c>
      <c r="AQ16" s="260"/>
      <c r="AR16" s="260" t="s">
        <v>1109</v>
      </c>
      <c r="AS16" s="260" t="s">
        <v>1110</v>
      </c>
      <c r="AT16" s="260"/>
      <c r="AU16" s="260"/>
      <c r="AV16" s="260" t="s">
        <v>1112</v>
      </c>
      <c r="AW16" s="260"/>
      <c r="AX16" s="260"/>
      <c r="AY16" s="260" t="s">
        <v>1061</v>
      </c>
      <c r="AZ16" s="260" t="s">
        <v>168</v>
      </c>
      <c r="BA16" s="260" t="s">
        <v>1062</v>
      </c>
      <c r="BB16" s="260" t="s">
        <v>1063</v>
      </c>
      <c r="BC16" s="260" t="s">
        <v>1064</v>
      </c>
      <c r="BD16" s="260" t="s">
        <v>1073</v>
      </c>
      <c r="BE16" s="260" t="s">
        <v>1464</v>
      </c>
      <c r="BF16" s="260" t="s">
        <v>1066</v>
      </c>
      <c r="BG16" s="210"/>
      <c r="BH16" s="210"/>
      <c r="BI16" s="210"/>
    </row>
    <row r="17" spans="1:61" x14ac:dyDescent="0.25">
      <c r="A17" s="171" t="s">
        <v>91</v>
      </c>
      <c r="B17" s="164">
        <v>414</v>
      </c>
      <c r="C17" s="299" t="s">
        <v>628</v>
      </c>
      <c r="D17" s="166">
        <v>4840</v>
      </c>
      <c r="E17" s="168">
        <v>42087</v>
      </c>
      <c r="F17" s="358">
        <v>4840</v>
      </c>
      <c r="G17" s="168">
        <v>42109</v>
      </c>
      <c r="H17" s="271" t="s">
        <v>1395</v>
      </c>
      <c r="J17" s="171" t="s">
        <v>91</v>
      </c>
      <c r="K17" s="164">
        <v>418</v>
      </c>
      <c r="L17" s="299" t="s">
        <v>628</v>
      </c>
      <c r="M17" s="248" t="s">
        <v>182</v>
      </c>
      <c r="N17" s="166">
        <v>2440</v>
      </c>
      <c r="O17" s="168">
        <v>42086</v>
      </c>
      <c r="P17" s="167">
        <v>3875</v>
      </c>
      <c r="Q17" s="168">
        <v>42107</v>
      </c>
      <c r="R17" s="271" t="s">
        <v>1065</v>
      </c>
      <c r="AO17" s="260"/>
      <c r="AP17" s="260" t="s">
        <v>1128</v>
      </c>
      <c r="AQ17" s="260"/>
      <c r="AR17" s="260" t="s">
        <v>1129</v>
      </c>
      <c r="AS17" s="260" t="s">
        <v>1130</v>
      </c>
      <c r="AT17" s="260" t="s">
        <v>1436</v>
      </c>
      <c r="AU17" s="260" t="s">
        <v>1437</v>
      </c>
      <c r="AV17" s="260" t="s">
        <v>1131</v>
      </c>
      <c r="AW17" s="260"/>
      <c r="AX17" s="260"/>
      <c r="AY17" s="260" t="s">
        <v>1067</v>
      </c>
      <c r="AZ17" s="260" t="s">
        <v>168</v>
      </c>
      <c r="BA17" s="260" t="s">
        <v>1068</v>
      </c>
      <c r="BB17" s="260" t="s">
        <v>1069</v>
      </c>
      <c r="BC17" s="260" t="s">
        <v>1070</v>
      </c>
      <c r="BD17" s="260" t="s">
        <v>1072</v>
      </c>
      <c r="BE17" s="260" t="s">
        <v>1435</v>
      </c>
      <c r="BF17" s="260" t="s">
        <v>1071</v>
      </c>
      <c r="BG17" s="210"/>
      <c r="BH17" s="210"/>
      <c r="BI17" s="210"/>
    </row>
    <row r="18" spans="1:61" x14ac:dyDescent="0.25">
      <c r="A18" s="171" t="s">
        <v>91</v>
      </c>
      <c r="B18" s="164"/>
      <c r="C18" s="299" t="s">
        <v>628</v>
      </c>
      <c r="D18" s="166"/>
      <c r="E18" s="168"/>
      <c r="F18" s="167"/>
      <c r="G18" s="168"/>
      <c r="H18" s="271"/>
      <c r="J18" s="171" t="s">
        <v>91</v>
      </c>
      <c r="K18" s="164">
        <v>437</v>
      </c>
      <c r="L18" s="299" t="s">
        <v>628</v>
      </c>
      <c r="M18" s="248" t="s">
        <v>182</v>
      </c>
      <c r="N18" s="166">
        <v>8653</v>
      </c>
      <c r="O18" s="168">
        <v>42086</v>
      </c>
      <c r="P18" s="167">
        <v>8619</v>
      </c>
      <c r="Q18" s="168">
        <v>42109</v>
      </c>
      <c r="R18" s="271" t="s">
        <v>1090</v>
      </c>
      <c r="AO18" s="260"/>
      <c r="AP18" s="260" t="s">
        <v>1141</v>
      </c>
      <c r="AQ18" s="260"/>
      <c r="AR18" s="260" t="s">
        <v>1142</v>
      </c>
      <c r="AS18" s="260" t="s">
        <v>1143</v>
      </c>
      <c r="AT18" s="260"/>
      <c r="AU18" s="260"/>
      <c r="AV18" s="260" t="s">
        <v>1144</v>
      </c>
      <c r="AW18" s="260"/>
      <c r="AX18" s="260"/>
      <c r="AY18" s="260" t="s">
        <v>1086</v>
      </c>
      <c r="AZ18" s="260" t="s">
        <v>168</v>
      </c>
      <c r="BA18" s="260" t="s">
        <v>1087</v>
      </c>
      <c r="BB18" s="260" t="s">
        <v>1088</v>
      </c>
      <c r="BC18" s="260" t="s">
        <v>1089</v>
      </c>
      <c r="BD18" s="260" t="s">
        <v>1451</v>
      </c>
      <c r="BE18" s="260" t="s">
        <v>1452</v>
      </c>
      <c r="BF18" s="260" t="s">
        <v>1091</v>
      </c>
      <c r="BG18" s="210"/>
      <c r="BH18" s="210"/>
      <c r="BI18" s="210"/>
    </row>
    <row r="19" spans="1:61" ht="30" x14ac:dyDescent="0.25">
      <c r="A19" s="171" t="s">
        <v>91</v>
      </c>
      <c r="B19" s="164"/>
      <c r="C19" s="299" t="s">
        <v>628</v>
      </c>
      <c r="D19" s="166"/>
      <c r="E19" s="168"/>
      <c r="F19" s="167"/>
      <c r="G19" s="168"/>
      <c r="H19" s="271"/>
      <c r="J19" s="171" t="s">
        <v>91</v>
      </c>
      <c r="K19" s="164">
        <v>438</v>
      </c>
      <c r="L19" s="299" t="s">
        <v>628</v>
      </c>
      <c r="M19" s="478" t="s">
        <v>1469</v>
      </c>
      <c r="N19" s="166">
        <v>11828</v>
      </c>
      <c r="O19" s="168">
        <v>42086</v>
      </c>
      <c r="P19" s="167">
        <v>47469</v>
      </c>
      <c r="Q19" s="168">
        <v>42114</v>
      </c>
      <c r="R19" s="271" t="s">
        <v>3202</v>
      </c>
      <c r="AO19" s="260"/>
      <c r="AP19" s="260"/>
      <c r="AQ19" s="260"/>
      <c r="AR19" s="260"/>
      <c r="AS19" s="260"/>
      <c r="AT19" s="260"/>
      <c r="AU19" s="260"/>
      <c r="AV19" s="260"/>
      <c r="AW19" s="260"/>
      <c r="AX19" s="260"/>
      <c r="AY19" s="260" t="s">
        <v>1092</v>
      </c>
      <c r="AZ19" s="260" t="s">
        <v>168</v>
      </c>
      <c r="BA19" s="260" t="s">
        <v>1471</v>
      </c>
      <c r="BB19" s="260" t="s">
        <v>1093</v>
      </c>
      <c r="BC19" s="260" t="s">
        <v>1094</v>
      </c>
      <c r="BD19" s="260" t="s">
        <v>1467</v>
      </c>
      <c r="BE19" s="260" t="s">
        <v>1468</v>
      </c>
      <c r="BF19" s="260" t="s">
        <v>3203</v>
      </c>
      <c r="BG19" s="210"/>
      <c r="BH19" s="210"/>
      <c r="BI19" s="210"/>
    </row>
    <row r="20" spans="1:61" x14ac:dyDescent="0.25">
      <c r="A20" s="171" t="s">
        <v>91</v>
      </c>
      <c r="B20" s="164"/>
      <c r="C20" s="299" t="s">
        <v>628</v>
      </c>
      <c r="D20" s="166"/>
      <c r="E20" s="168"/>
      <c r="F20" s="167"/>
      <c r="G20" s="168"/>
      <c r="H20" s="271"/>
      <c r="J20" s="171" t="s">
        <v>91</v>
      </c>
      <c r="K20" s="164">
        <v>450</v>
      </c>
      <c r="L20" s="299" t="s">
        <v>628</v>
      </c>
      <c r="M20" s="248" t="s">
        <v>182</v>
      </c>
      <c r="N20" s="166">
        <v>35800</v>
      </c>
      <c r="O20" s="168">
        <v>42086</v>
      </c>
      <c r="P20" s="167">
        <v>69658</v>
      </c>
      <c r="Q20" s="168">
        <v>42116</v>
      </c>
      <c r="R20" s="271" t="s">
        <v>1106</v>
      </c>
      <c r="AO20" s="260"/>
      <c r="AP20" s="260"/>
      <c r="AQ20" s="260"/>
      <c r="AR20" s="260"/>
      <c r="AS20" s="260"/>
      <c r="AT20" s="260"/>
      <c r="AU20" s="260"/>
      <c r="AV20" s="260"/>
      <c r="AW20" s="260"/>
      <c r="AX20" s="260"/>
      <c r="AY20" s="260" t="s">
        <v>1101</v>
      </c>
      <c r="AZ20" s="260" t="s">
        <v>168</v>
      </c>
      <c r="BA20" s="260" t="s">
        <v>1102</v>
      </c>
      <c r="BB20" s="260" t="s">
        <v>1103</v>
      </c>
      <c r="BC20" s="260" t="s">
        <v>1104</v>
      </c>
      <c r="BD20" s="260" t="s">
        <v>1105</v>
      </c>
      <c r="BE20" s="260" t="s">
        <v>1461</v>
      </c>
      <c r="BF20" s="260" t="s">
        <v>1107</v>
      </c>
      <c r="BG20" s="210"/>
      <c r="BH20" s="210"/>
      <c r="BI20" s="210"/>
    </row>
    <row r="21" spans="1:61" x14ac:dyDescent="0.25">
      <c r="A21" s="171" t="s">
        <v>91</v>
      </c>
      <c r="B21" s="164"/>
      <c r="C21" s="299" t="s">
        <v>628</v>
      </c>
      <c r="D21" s="166"/>
      <c r="E21" s="168"/>
      <c r="F21" s="167"/>
      <c r="G21" s="168"/>
      <c r="H21" s="271"/>
      <c r="J21" s="171" t="s">
        <v>91</v>
      </c>
      <c r="K21" s="164" t="s">
        <v>181</v>
      </c>
      <c r="L21" s="299" t="s">
        <v>628</v>
      </c>
      <c r="M21" s="248" t="s">
        <v>1117</v>
      </c>
      <c r="N21" s="166">
        <v>210</v>
      </c>
      <c r="O21" s="168">
        <v>42088</v>
      </c>
      <c r="P21" s="167">
        <v>210</v>
      </c>
      <c r="Q21" s="168">
        <v>42088</v>
      </c>
      <c r="R21" s="271" t="s">
        <v>1123</v>
      </c>
      <c r="AO21" s="260"/>
      <c r="AP21" s="260"/>
      <c r="AQ21" s="260"/>
      <c r="AR21" s="260"/>
      <c r="AS21" s="260"/>
      <c r="AT21" s="260"/>
      <c r="AU21" s="260"/>
      <c r="AV21" s="260"/>
      <c r="AW21" s="260"/>
      <c r="AX21" s="260"/>
      <c r="AY21" s="260" t="s">
        <v>1116</v>
      </c>
      <c r="AZ21" s="260" t="s">
        <v>168</v>
      </c>
      <c r="BA21" s="260" t="s">
        <v>1118</v>
      </c>
      <c r="BB21" s="260" t="s">
        <v>1119</v>
      </c>
      <c r="BC21" s="260" t="s">
        <v>1120</v>
      </c>
      <c r="BD21" s="260" t="s">
        <v>1121</v>
      </c>
      <c r="BE21" s="260" t="s">
        <v>1122</v>
      </c>
      <c r="BF21" s="260" t="s">
        <v>1124</v>
      </c>
      <c r="BG21" s="210"/>
      <c r="BH21" s="210"/>
      <c r="BI21" s="210"/>
    </row>
    <row r="22" spans="1:61" ht="30" x14ac:dyDescent="0.25">
      <c r="A22" s="171" t="s">
        <v>91</v>
      </c>
      <c r="B22" s="164"/>
      <c r="C22" s="299" t="s">
        <v>628</v>
      </c>
      <c r="D22" s="166"/>
      <c r="E22" s="168"/>
      <c r="F22" s="167"/>
      <c r="G22" s="168"/>
      <c r="H22" s="271"/>
      <c r="J22" s="171" t="s">
        <v>91</v>
      </c>
      <c r="K22" s="164">
        <v>415</v>
      </c>
      <c r="L22" s="299" t="s">
        <v>628</v>
      </c>
      <c r="M22" s="248" t="s">
        <v>182</v>
      </c>
      <c r="N22" s="166">
        <v>15972</v>
      </c>
      <c r="O22" s="168">
        <v>42087</v>
      </c>
      <c r="P22" s="167">
        <v>26630</v>
      </c>
      <c r="Q22" s="168">
        <v>42108</v>
      </c>
      <c r="R22" s="271" t="s">
        <v>1139</v>
      </c>
      <c r="AO22" s="260"/>
      <c r="AP22" s="260"/>
      <c r="AQ22" s="260"/>
      <c r="AR22" s="260"/>
      <c r="AS22" s="260"/>
      <c r="AT22" s="260"/>
      <c r="AU22" s="260"/>
      <c r="AV22" s="260"/>
      <c r="AW22" s="260"/>
      <c r="AX22" s="260"/>
      <c r="AY22" s="260" t="s">
        <v>1135</v>
      </c>
      <c r="AZ22" s="260" t="s">
        <v>168</v>
      </c>
      <c r="BA22" s="260" t="s">
        <v>1136</v>
      </c>
      <c r="BB22" s="260" t="s">
        <v>1137</v>
      </c>
      <c r="BC22" s="260" t="s">
        <v>1138</v>
      </c>
      <c r="BD22" s="260" t="s">
        <v>3080</v>
      </c>
      <c r="BE22" s="260" t="s">
        <v>1475</v>
      </c>
      <c r="BF22" s="260" t="s">
        <v>1140</v>
      </c>
      <c r="BG22" s="210"/>
      <c r="BH22" s="210"/>
      <c r="BI22" s="210"/>
    </row>
    <row r="23" spans="1:61" x14ac:dyDescent="0.25">
      <c r="A23" s="171" t="s">
        <v>91</v>
      </c>
      <c r="B23" s="164"/>
      <c r="C23" s="299" t="s">
        <v>628</v>
      </c>
      <c r="D23" s="166"/>
      <c r="E23" s="168"/>
      <c r="F23" s="167"/>
      <c r="G23" s="168"/>
      <c r="H23" s="271"/>
      <c r="J23" s="171" t="s">
        <v>91</v>
      </c>
      <c r="K23" s="164">
        <v>461</v>
      </c>
      <c r="L23" s="299" t="s">
        <v>628</v>
      </c>
      <c r="M23" s="248" t="s">
        <v>182</v>
      </c>
      <c r="N23" s="166">
        <v>10000</v>
      </c>
      <c r="O23" s="168">
        <v>42080</v>
      </c>
      <c r="P23" s="167">
        <v>19589</v>
      </c>
      <c r="Q23" s="168">
        <v>42116</v>
      </c>
      <c r="R23" s="271" t="s">
        <v>1459</v>
      </c>
      <c r="AO23" s="260"/>
      <c r="AP23" s="260"/>
      <c r="AQ23" s="260"/>
      <c r="AR23" s="260"/>
      <c r="AS23" s="260"/>
      <c r="AT23" s="260"/>
      <c r="AU23" s="260"/>
      <c r="AV23" s="260"/>
      <c r="AW23" s="260"/>
      <c r="AX23" s="260"/>
      <c r="AY23" s="260" t="s">
        <v>1453</v>
      </c>
      <c r="AZ23" s="260" t="s">
        <v>168</v>
      </c>
      <c r="BA23" s="260" t="s">
        <v>1454</v>
      </c>
      <c r="BB23" s="260" t="s">
        <v>1455</v>
      </c>
      <c r="BC23" s="260" t="s">
        <v>1456</v>
      </c>
      <c r="BD23" s="260" t="s">
        <v>1457</v>
      </c>
      <c r="BE23" s="260" t="s">
        <v>1458</v>
      </c>
      <c r="BF23" s="260" t="s">
        <v>1460</v>
      </c>
      <c r="BG23" s="210"/>
      <c r="BH23" s="210"/>
      <c r="BI23" s="210"/>
    </row>
    <row r="24" spans="1:61" x14ac:dyDescent="0.25">
      <c r="A24" s="171" t="s">
        <v>91</v>
      </c>
      <c r="B24" s="164"/>
      <c r="C24" s="299" t="s">
        <v>628</v>
      </c>
      <c r="D24" s="166"/>
      <c r="E24" s="168"/>
      <c r="F24" s="167"/>
      <c r="G24" s="168"/>
      <c r="H24" s="271"/>
      <c r="J24" s="171" t="s">
        <v>91</v>
      </c>
      <c r="K24" s="164" t="s">
        <v>181</v>
      </c>
      <c r="L24" s="299" t="s">
        <v>628</v>
      </c>
      <c r="M24" s="248" t="s">
        <v>182</v>
      </c>
      <c r="N24" s="166"/>
      <c r="O24" s="168"/>
      <c r="P24" s="167">
        <v>150</v>
      </c>
      <c r="Q24" s="168">
        <v>42086</v>
      </c>
      <c r="R24" s="271" t="s">
        <v>3142</v>
      </c>
      <c r="AO24" s="260"/>
      <c r="AP24" s="260"/>
      <c r="AQ24" s="260"/>
      <c r="AR24" s="260"/>
      <c r="AS24" s="260"/>
      <c r="AT24" s="260"/>
      <c r="AU24" s="260"/>
      <c r="AV24" s="260"/>
      <c r="AW24" s="260"/>
      <c r="AX24" s="260"/>
      <c r="AY24" s="260" t="s">
        <v>3138</v>
      </c>
      <c r="AZ24" s="260" t="s">
        <v>168</v>
      </c>
      <c r="BA24" s="260" t="s">
        <v>3139</v>
      </c>
      <c r="BB24" s="260"/>
      <c r="BC24" s="260"/>
      <c r="BD24" s="260" t="s">
        <v>3140</v>
      </c>
      <c r="BE24" s="260" t="s">
        <v>3141</v>
      </c>
      <c r="BF24" s="260" t="s">
        <v>3143</v>
      </c>
      <c r="BG24" s="210"/>
      <c r="BH24" s="210"/>
      <c r="BI24" s="210"/>
    </row>
    <row r="25" spans="1:61" x14ac:dyDescent="0.25">
      <c r="A25" s="171" t="s">
        <v>91</v>
      </c>
      <c r="B25" s="164"/>
      <c r="C25" s="299" t="s">
        <v>628</v>
      </c>
      <c r="D25" s="166"/>
      <c r="E25" s="168"/>
      <c r="F25" s="167"/>
      <c r="G25" s="168"/>
      <c r="H25" s="271"/>
      <c r="J25" s="171" t="s">
        <v>91</v>
      </c>
      <c r="K25" s="164"/>
      <c r="L25" s="299" t="s">
        <v>628</v>
      </c>
      <c r="M25" s="248"/>
      <c r="N25" s="166"/>
      <c r="O25" s="168"/>
      <c r="P25" s="167"/>
      <c r="Q25" s="168"/>
      <c r="R25" s="271"/>
      <c r="AO25" s="260"/>
      <c r="AP25" s="260"/>
      <c r="AQ25" s="260"/>
      <c r="AR25" s="260"/>
      <c r="AS25" s="260"/>
      <c r="AT25" s="260"/>
      <c r="AU25" s="260"/>
      <c r="AV25" s="260"/>
      <c r="AW25" s="260"/>
      <c r="AX25" s="260"/>
      <c r="AY25" s="260"/>
      <c r="AZ25" s="260" t="s">
        <v>168</v>
      </c>
      <c r="BA25" s="260"/>
      <c r="BB25" s="260"/>
      <c r="BC25" s="260"/>
      <c r="BD25" s="260"/>
      <c r="BE25" s="260"/>
      <c r="BF25" s="260"/>
      <c r="BG25" s="210"/>
      <c r="BH25" s="210"/>
      <c r="BI25" s="210"/>
    </row>
    <row r="26" spans="1:61" x14ac:dyDescent="0.25">
      <c r="A26" s="171" t="s">
        <v>91</v>
      </c>
      <c r="B26" s="164"/>
      <c r="C26" s="299" t="s">
        <v>628</v>
      </c>
      <c r="D26" s="166"/>
      <c r="E26" s="168"/>
      <c r="F26" s="167"/>
      <c r="G26" s="168"/>
      <c r="H26" s="271"/>
      <c r="J26" s="171" t="s">
        <v>91</v>
      </c>
      <c r="K26" s="164"/>
      <c r="L26" s="299" t="s">
        <v>628</v>
      </c>
      <c r="M26" s="248"/>
      <c r="N26" s="166"/>
      <c r="O26" s="168"/>
      <c r="P26" s="167"/>
      <c r="Q26" s="168"/>
      <c r="R26" s="271"/>
      <c r="AO26" s="260"/>
      <c r="AP26" s="260"/>
      <c r="AQ26" s="260"/>
      <c r="AR26" s="260"/>
      <c r="AS26" s="260"/>
      <c r="AT26" s="260"/>
      <c r="AU26" s="260"/>
      <c r="AV26" s="260"/>
      <c r="AW26" s="260"/>
      <c r="AX26" s="260"/>
      <c r="AY26" s="260"/>
      <c r="AZ26" s="260" t="s">
        <v>168</v>
      </c>
      <c r="BA26" s="260"/>
      <c r="BB26" s="260"/>
      <c r="BC26" s="260"/>
      <c r="BD26" s="260"/>
      <c r="BE26" s="260"/>
      <c r="BF26" s="260"/>
      <c r="BG26" s="210"/>
      <c r="BH26" s="210"/>
      <c r="BI26" s="210"/>
    </row>
    <row r="27" spans="1:61" x14ac:dyDescent="0.25">
      <c r="A27" s="171" t="s">
        <v>91</v>
      </c>
      <c r="B27" s="164"/>
      <c r="C27" s="299" t="s">
        <v>628</v>
      </c>
      <c r="D27" s="166"/>
      <c r="E27" s="168"/>
      <c r="F27" s="167"/>
      <c r="G27" s="168"/>
      <c r="H27" s="271"/>
      <c r="J27" s="171" t="s">
        <v>91</v>
      </c>
      <c r="K27" s="164"/>
      <c r="L27" s="299" t="s">
        <v>628</v>
      </c>
      <c r="M27" s="248"/>
      <c r="N27" s="166"/>
      <c r="O27" s="168"/>
      <c r="P27" s="167"/>
      <c r="Q27" s="168"/>
      <c r="R27" s="271"/>
      <c r="AO27" s="260"/>
      <c r="AP27" s="260"/>
      <c r="AQ27" s="260"/>
      <c r="AR27" s="260"/>
      <c r="AS27" s="260"/>
      <c r="AT27" s="260"/>
      <c r="AU27" s="260"/>
      <c r="AV27" s="260"/>
      <c r="AW27" s="260"/>
      <c r="AX27" s="260"/>
      <c r="AY27" s="260"/>
      <c r="AZ27" s="260" t="s">
        <v>168</v>
      </c>
      <c r="BA27" s="260"/>
      <c r="BB27" s="260"/>
      <c r="BC27" s="260"/>
      <c r="BD27" s="260"/>
      <c r="BE27" s="260"/>
      <c r="BF27" s="260"/>
      <c r="BG27" s="210"/>
      <c r="BH27" s="210"/>
      <c r="BI27" s="210"/>
    </row>
    <row r="28" spans="1:61" x14ac:dyDescent="0.25">
      <c r="A28" s="171" t="s">
        <v>91</v>
      </c>
      <c r="B28" s="164"/>
      <c r="C28" s="299" t="s">
        <v>628</v>
      </c>
      <c r="D28" s="166"/>
      <c r="E28" s="168"/>
      <c r="F28" s="167"/>
      <c r="G28" s="168"/>
      <c r="H28" s="271"/>
      <c r="J28" s="171" t="s">
        <v>91</v>
      </c>
      <c r="K28" s="164"/>
      <c r="L28" s="299" t="s">
        <v>628</v>
      </c>
      <c r="M28" s="248"/>
      <c r="N28" s="166"/>
      <c r="O28" s="168"/>
      <c r="P28" s="167"/>
      <c r="Q28" s="168"/>
      <c r="R28" s="271"/>
      <c r="AO28" s="260"/>
      <c r="AP28" s="260"/>
      <c r="AQ28" s="260"/>
      <c r="AR28" s="260"/>
      <c r="AS28" s="260"/>
      <c r="AT28" s="260"/>
      <c r="AU28" s="260"/>
      <c r="AV28" s="260"/>
      <c r="AW28" s="260"/>
      <c r="AX28" s="260"/>
      <c r="AY28" s="260"/>
      <c r="AZ28" s="260" t="s">
        <v>168</v>
      </c>
      <c r="BA28" s="260"/>
      <c r="BB28" s="260"/>
      <c r="BC28" s="260"/>
      <c r="BD28" s="260"/>
      <c r="BE28" s="260"/>
      <c r="BF28" s="260"/>
      <c r="BG28" s="210"/>
      <c r="BH28" s="210"/>
      <c r="BI28" s="210"/>
    </row>
    <row r="29" spans="1:61" x14ac:dyDescent="0.25">
      <c r="A29" s="171" t="s">
        <v>91</v>
      </c>
      <c r="B29" s="164"/>
      <c r="C29" s="299" t="s">
        <v>628</v>
      </c>
      <c r="D29" s="166"/>
      <c r="E29" s="168"/>
      <c r="F29" s="167"/>
      <c r="G29" s="168"/>
      <c r="H29" s="271"/>
      <c r="J29" s="171" t="s">
        <v>91</v>
      </c>
      <c r="K29" s="164"/>
      <c r="L29" s="299" t="s">
        <v>628</v>
      </c>
      <c r="M29" s="248"/>
      <c r="N29" s="166"/>
      <c r="O29" s="168"/>
      <c r="P29" s="167"/>
      <c r="Q29" s="168"/>
      <c r="R29" s="271"/>
      <c r="AO29" s="260"/>
      <c r="AP29" s="260"/>
      <c r="AQ29" s="260"/>
      <c r="AR29" s="260"/>
      <c r="AS29" s="260"/>
      <c r="AT29" s="260"/>
      <c r="AU29" s="260"/>
      <c r="AV29" s="260" t="s">
        <v>2147</v>
      </c>
      <c r="AW29" s="260"/>
      <c r="AX29" s="260"/>
      <c r="AY29" s="260"/>
      <c r="AZ29" s="260" t="s">
        <v>168</v>
      </c>
      <c r="BA29" s="260"/>
      <c r="BB29" s="260"/>
      <c r="BC29" s="260"/>
      <c r="BD29" s="260"/>
      <c r="BE29" s="260"/>
      <c r="BF29" s="260"/>
      <c r="BG29" s="210"/>
      <c r="BH29" s="210"/>
      <c r="BI29" s="210"/>
    </row>
    <row r="30" spans="1:61" x14ac:dyDescent="0.25">
      <c r="A30" s="171" t="s">
        <v>91</v>
      </c>
      <c r="B30" s="164"/>
      <c r="C30" s="299" t="s">
        <v>628</v>
      </c>
      <c r="D30" s="166"/>
      <c r="E30" s="168"/>
      <c r="F30" s="167"/>
      <c r="G30" s="168"/>
      <c r="H30" s="271"/>
      <c r="J30" s="171" t="s">
        <v>91</v>
      </c>
      <c r="K30" s="164"/>
      <c r="L30" s="299" t="s">
        <v>628</v>
      </c>
      <c r="M30" s="248"/>
      <c r="N30" s="166"/>
      <c r="O30" s="168"/>
      <c r="P30" s="167"/>
      <c r="Q30" s="168"/>
      <c r="R30" s="271"/>
      <c r="AO30" s="260"/>
      <c r="AP30" s="260"/>
      <c r="AQ30" s="260"/>
      <c r="AR30" s="260"/>
      <c r="AS30" s="260"/>
      <c r="AT30" s="260"/>
      <c r="AU30" s="260"/>
      <c r="AV30" s="260"/>
      <c r="AW30" s="260"/>
      <c r="AX30" s="260"/>
      <c r="AY30" s="260"/>
      <c r="AZ30" s="260" t="s">
        <v>168</v>
      </c>
      <c r="BA30" s="260"/>
      <c r="BB30" s="260"/>
      <c r="BC30" s="260"/>
      <c r="BD30" s="260"/>
      <c r="BE30" s="260"/>
      <c r="BF30" s="260"/>
      <c r="BG30" s="210"/>
      <c r="BH30" s="210"/>
      <c r="BI30" s="210"/>
    </row>
    <row r="31" spans="1:61" x14ac:dyDescent="0.25">
      <c r="A31" s="171" t="s">
        <v>91</v>
      </c>
      <c r="B31" s="164"/>
      <c r="C31" s="299" t="s">
        <v>628</v>
      </c>
      <c r="D31" s="166"/>
      <c r="E31" s="168"/>
      <c r="F31" s="167"/>
      <c r="G31" s="168"/>
      <c r="H31" s="271"/>
      <c r="J31" s="171" t="s">
        <v>91</v>
      </c>
      <c r="K31" s="164"/>
      <c r="L31" s="299" t="s">
        <v>628</v>
      </c>
      <c r="M31" s="248"/>
      <c r="N31" s="166"/>
      <c r="O31" s="168"/>
      <c r="P31" s="167"/>
      <c r="Q31" s="168"/>
      <c r="R31" s="271"/>
      <c r="AO31" s="260"/>
      <c r="AP31" s="260"/>
      <c r="AQ31" s="260"/>
      <c r="AR31" s="260"/>
      <c r="AS31" s="260"/>
      <c r="AT31" s="260"/>
      <c r="AU31" s="260"/>
      <c r="AV31" s="260"/>
      <c r="AW31" s="260"/>
      <c r="AX31" s="260"/>
      <c r="AY31" s="260"/>
      <c r="AZ31" s="260" t="s">
        <v>168</v>
      </c>
      <c r="BA31" s="260"/>
      <c r="BB31" s="260"/>
      <c r="BC31" s="260"/>
      <c r="BD31" s="260"/>
      <c r="BE31" s="260"/>
      <c r="BF31" s="260"/>
      <c r="BG31" s="210"/>
      <c r="BH31" s="210"/>
      <c r="BI31" s="210"/>
    </row>
    <row r="32" spans="1:61" x14ac:dyDescent="0.25">
      <c r="A32" s="171" t="s">
        <v>91</v>
      </c>
      <c r="B32" s="164"/>
      <c r="C32" s="299" t="s">
        <v>628</v>
      </c>
      <c r="D32" s="166"/>
      <c r="E32" s="168"/>
      <c r="F32" s="167"/>
      <c r="G32" s="168"/>
      <c r="H32" s="271"/>
      <c r="J32" s="171" t="s">
        <v>91</v>
      </c>
      <c r="K32" s="164"/>
      <c r="L32" s="299" t="s">
        <v>628</v>
      </c>
      <c r="M32" s="248"/>
      <c r="N32" s="166"/>
      <c r="O32" s="168"/>
      <c r="P32" s="167"/>
      <c r="Q32" s="168"/>
      <c r="R32" s="271"/>
      <c r="AO32" s="260"/>
      <c r="AP32" s="260"/>
      <c r="AQ32" s="260"/>
      <c r="AR32" s="260"/>
      <c r="AS32" s="260"/>
      <c r="AT32" s="260"/>
      <c r="AU32" s="260"/>
      <c r="AV32" s="260"/>
      <c r="AW32" s="260"/>
      <c r="AX32" s="260"/>
      <c r="AY32" s="260"/>
      <c r="AZ32" s="260" t="s">
        <v>168</v>
      </c>
      <c r="BA32" s="260"/>
      <c r="BB32" s="260"/>
      <c r="BC32" s="260"/>
      <c r="BD32" s="260"/>
      <c r="BE32" s="260"/>
      <c r="BF32" s="260"/>
      <c r="BG32" s="210"/>
      <c r="BH32" s="210"/>
      <c r="BI32" s="210"/>
    </row>
    <row r="33" spans="1:61" x14ac:dyDescent="0.25">
      <c r="A33" s="171" t="s">
        <v>91</v>
      </c>
      <c r="B33" s="164"/>
      <c r="C33" s="299" t="s">
        <v>628</v>
      </c>
      <c r="D33" s="166"/>
      <c r="E33" s="168"/>
      <c r="F33" s="167"/>
      <c r="G33" s="168"/>
      <c r="H33" s="271"/>
      <c r="J33" s="171" t="s">
        <v>91</v>
      </c>
      <c r="K33" s="164"/>
      <c r="L33" s="299" t="s">
        <v>628</v>
      </c>
      <c r="M33" s="248"/>
      <c r="N33" s="166"/>
      <c r="O33" s="168"/>
      <c r="P33" s="167"/>
      <c r="Q33" s="168"/>
      <c r="R33" s="271"/>
      <c r="AO33" s="260"/>
      <c r="AP33" s="260"/>
      <c r="AQ33" s="260"/>
      <c r="AR33" s="260"/>
      <c r="AS33" s="260"/>
      <c r="AT33" s="260"/>
      <c r="AU33" s="260"/>
      <c r="AV33" s="260"/>
      <c r="AW33" s="260"/>
      <c r="AX33" s="260"/>
      <c r="AY33" s="260"/>
      <c r="AZ33" s="260" t="s">
        <v>168</v>
      </c>
      <c r="BA33" s="260"/>
      <c r="BB33" s="260"/>
      <c r="BC33" s="260"/>
      <c r="BD33" s="260"/>
      <c r="BE33" s="260"/>
      <c r="BF33" s="260"/>
      <c r="BG33" s="210"/>
      <c r="BH33" s="210"/>
      <c r="BI33" s="210"/>
    </row>
    <row r="34" spans="1:61" x14ac:dyDescent="0.25">
      <c r="A34" s="171" t="s">
        <v>91</v>
      </c>
      <c r="B34" s="164"/>
      <c r="C34" s="299" t="s">
        <v>628</v>
      </c>
      <c r="D34" s="166"/>
      <c r="E34" s="168"/>
      <c r="F34" s="167"/>
      <c r="G34" s="168"/>
      <c r="H34" s="271"/>
      <c r="J34" s="171" t="s">
        <v>91</v>
      </c>
      <c r="K34" s="164"/>
      <c r="L34" s="299" t="s">
        <v>628</v>
      </c>
      <c r="M34" s="248"/>
      <c r="N34" s="166"/>
      <c r="O34" s="168"/>
      <c r="P34" s="167"/>
      <c r="Q34" s="168"/>
      <c r="R34" s="271"/>
      <c r="AO34" s="260"/>
      <c r="AP34" s="260"/>
      <c r="AQ34" s="260"/>
      <c r="AR34" s="260"/>
      <c r="AS34" s="260"/>
      <c r="AT34" s="260"/>
      <c r="AU34" s="260"/>
      <c r="AV34" s="260"/>
      <c r="AW34" s="260"/>
      <c r="AX34" s="260"/>
      <c r="AY34" s="260"/>
      <c r="AZ34" s="260" t="s">
        <v>168</v>
      </c>
      <c r="BA34" s="260"/>
      <c r="BB34" s="260"/>
      <c r="BC34" s="260"/>
      <c r="BD34" s="260"/>
      <c r="BE34" s="260"/>
      <c r="BF34" s="260"/>
      <c r="BG34" s="210"/>
      <c r="BH34" s="210"/>
      <c r="BI34" s="210"/>
    </row>
    <row r="35" spans="1:61" x14ac:dyDescent="0.25">
      <c r="A35" s="171" t="s">
        <v>91</v>
      </c>
      <c r="B35" s="164"/>
      <c r="C35" s="299" t="s">
        <v>628</v>
      </c>
      <c r="D35" s="166"/>
      <c r="E35" s="168"/>
      <c r="F35" s="167"/>
      <c r="G35" s="168"/>
      <c r="H35" s="271"/>
      <c r="J35" s="171" t="s">
        <v>91</v>
      </c>
      <c r="K35" s="164"/>
      <c r="L35" s="299" t="s">
        <v>628</v>
      </c>
      <c r="M35" s="248"/>
      <c r="N35" s="166"/>
      <c r="O35" s="168"/>
      <c r="P35" s="167"/>
      <c r="Q35" s="168"/>
      <c r="R35" s="271"/>
      <c r="AO35" s="260"/>
      <c r="AP35" s="260"/>
      <c r="AQ35" s="260"/>
      <c r="AR35" s="260"/>
      <c r="AS35" s="260"/>
      <c r="AT35" s="260"/>
      <c r="AU35" s="260"/>
      <c r="AV35" s="260"/>
      <c r="AW35" s="260"/>
      <c r="AX35" s="260"/>
      <c r="AY35" s="260"/>
      <c r="AZ35" s="260" t="s">
        <v>168</v>
      </c>
      <c r="BA35" s="260"/>
      <c r="BB35" s="260"/>
      <c r="BC35" s="260"/>
      <c r="BD35" s="260"/>
      <c r="BE35" s="260"/>
      <c r="BF35" s="260"/>
      <c r="BG35" s="210"/>
      <c r="BH35" s="210"/>
      <c r="BI35" s="210"/>
    </row>
    <row r="36" spans="1:61" x14ac:dyDescent="0.25">
      <c r="A36" s="171" t="s">
        <v>91</v>
      </c>
      <c r="B36" s="164"/>
      <c r="C36" s="299" t="s">
        <v>628</v>
      </c>
      <c r="D36" s="166"/>
      <c r="E36" s="168"/>
      <c r="F36" s="167"/>
      <c r="G36" s="168"/>
      <c r="H36" s="271"/>
      <c r="J36" s="171" t="s">
        <v>91</v>
      </c>
      <c r="K36" s="164"/>
      <c r="L36" s="299" t="s">
        <v>628</v>
      </c>
      <c r="M36" s="248"/>
      <c r="N36" s="166"/>
      <c r="O36" s="168"/>
      <c r="P36" s="167"/>
      <c r="Q36" s="168"/>
      <c r="R36" s="271"/>
      <c r="AO36" s="260"/>
      <c r="AP36" s="260"/>
      <c r="AQ36" s="260"/>
      <c r="AR36" s="260"/>
      <c r="AS36" s="260"/>
      <c r="AT36" s="260"/>
      <c r="AU36" s="260"/>
      <c r="AV36" s="260"/>
      <c r="AW36" s="260"/>
      <c r="AX36" s="260"/>
      <c r="AY36" s="260"/>
      <c r="AZ36" s="260" t="s">
        <v>168</v>
      </c>
      <c r="BA36" s="260"/>
      <c r="BB36" s="260"/>
      <c r="BC36" s="260"/>
      <c r="BD36" s="260"/>
      <c r="BE36" s="260"/>
      <c r="BF36" s="260"/>
      <c r="BG36" s="210"/>
      <c r="BH36" s="210"/>
      <c r="BI36" s="210"/>
    </row>
    <row r="37" spans="1:61" x14ac:dyDescent="0.25">
      <c r="A37" s="171" t="s">
        <v>91</v>
      </c>
      <c r="B37" s="164"/>
      <c r="C37" s="299" t="s">
        <v>628</v>
      </c>
      <c r="D37" s="166"/>
      <c r="E37" s="168"/>
      <c r="F37" s="167"/>
      <c r="G37" s="168"/>
      <c r="H37" s="271"/>
      <c r="J37" s="171" t="s">
        <v>91</v>
      </c>
      <c r="K37" s="164"/>
      <c r="L37" s="299" t="s">
        <v>628</v>
      </c>
      <c r="M37" s="248"/>
      <c r="N37" s="166"/>
      <c r="O37" s="168"/>
      <c r="P37" s="167"/>
      <c r="Q37" s="168"/>
      <c r="R37" s="271"/>
      <c r="AO37" s="260"/>
      <c r="AP37" s="260"/>
      <c r="AQ37" s="260"/>
      <c r="AR37" s="260"/>
      <c r="AS37" s="260"/>
      <c r="AT37" s="260"/>
      <c r="AU37" s="260"/>
      <c r="AV37" s="260"/>
      <c r="AW37" s="260"/>
      <c r="AX37" s="260"/>
      <c r="AY37" s="260"/>
      <c r="AZ37" s="260" t="s">
        <v>168</v>
      </c>
      <c r="BA37" s="260"/>
      <c r="BB37" s="260"/>
      <c r="BC37" s="260"/>
      <c r="BD37" s="260"/>
      <c r="BE37" s="260"/>
      <c r="BF37" s="260"/>
      <c r="BG37" s="210"/>
      <c r="BH37" s="210"/>
      <c r="BI37" s="210"/>
    </row>
    <row r="38" spans="1:61" x14ac:dyDescent="0.25">
      <c r="A38" s="171" t="s">
        <v>91</v>
      </c>
      <c r="B38" s="164"/>
      <c r="C38" s="299" t="s">
        <v>628</v>
      </c>
      <c r="D38" s="166"/>
      <c r="E38" s="168"/>
      <c r="F38" s="167"/>
      <c r="G38" s="168"/>
      <c r="H38" s="271"/>
      <c r="J38" s="171" t="s">
        <v>91</v>
      </c>
      <c r="K38" s="164"/>
      <c r="L38" s="299" t="s">
        <v>628</v>
      </c>
      <c r="M38" s="248"/>
      <c r="N38" s="166"/>
      <c r="O38" s="168"/>
      <c r="P38" s="167"/>
      <c r="Q38" s="168"/>
      <c r="R38" s="271"/>
      <c r="AO38" s="260"/>
      <c r="AP38" s="260"/>
      <c r="AQ38" s="260"/>
      <c r="AR38" s="260"/>
      <c r="AS38" s="260"/>
      <c r="AT38" s="260"/>
      <c r="AU38" s="260"/>
      <c r="AV38" s="260"/>
      <c r="AW38" s="260"/>
      <c r="AX38" s="260"/>
      <c r="AY38" s="260"/>
      <c r="AZ38" s="260" t="s">
        <v>168</v>
      </c>
      <c r="BA38" s="260"/>
      <c r="BB38" s="260"/>
      <c r="BC38" s="260"/>
      <c r="BD38" s="260"/>
      <c r="BE38" s="260"/>
      <c r="BF38" s="260"/>
      <c r="BG38" s="210"/>
      <c r="BH38" s="210"/>
      <c r="BI38" s="210"/>
    </row>
    <row r="39" spans="1:61" x14ac:dyDescent="0.25">
      <c r="A39" s="171" t="s">
        <v>91</v>
      </c>
      <c r="B39" s="164"/>
      <c r="C39" s="299" t="s">
        <v>628</v>
      </c>
      <c r="D39" s="166"/>
      <c r="E39" s="168"/>
      <c r="F39" s="167"/>
      <c r="G39" s="168"/>
      <c r="H39" s="271"/>
      <c r="J39" s="171" t="s">
        <v>91</v>
      </c>
      <c r="K39" s="164"/>
      <c r="L39" s="299" t="s">
        <v>628</v>
      </c>
      <c r="M39" s="248"/>
      <c r="N39" s="166"/>
      <c r="O39" s="168"/>
      <c r="P39" s="167"/>
      <c r="Q39" s="168"/>
      <c r="R39" s="271"/>
      <c r="AO39" s="260"/>
      <c r="AP39" s="260"/>
      <c r="AQ39" s="260"/>
      <c r="AR39" s="260"/>
      <c r="AS39" s="260"/>
      <c r="AT39" s="260"/>
      <c r="AU39" s="260"/>
      <c r="AV39" s="260"/>
      <c r="AW39" s="260"/>
      <c r="AX39" s="260"/>
      <c r="AY39" s="260"/>
      <c r="AZ39" s="260" t="s">
        <v>168</v>
      </c>
      <c r="BA39" s="260"/>
      <c r="BB39" s="260"/>
      <c r="BC39" s="260"/>
      <c r="BD39" s="260"/>
      <c r="BE39" s="260"/>
      <c r="BF39" s="260"/>
      <c r="BG39" s="210"/>
      <c r="BH39" s="210"/>
      <c r="BI39" s="210"/>
    </row>
    <row r="40" spans="1:61" x14ac:dyDescent="0.25">
      <c r="A40" s="171" t="s">
        <v>91</v>
      </c>
      <c r="B40" s="164"/>
      <c r="C40" s="299" t="s">
        <v>628</v>
      </c>
      <c r="D40" s="166"/>
      <c r="E40" s="168"/>
      <c r="F40" s="167"/>
      <c r="G40" s="168"/>
      <c r="H40" s="271"/>
      <c r="J40" s="171" t="s">
        <v>91</v>
      </c>
      <c r="K40" s="164"/>
      <c r="L40" s="299" t="s">
        <v>628</v>
      </c>
      <c r="M40" s="248"/>
      <c r="N40" s="166"/>
      <c r="O40" s="168"/>
      <c r="P40" s="167"/>
      <c r="Q40" s="168"/>
      <c r="R40" s="271"/>
      <c r="AO40" s="260"/>
      <c r="AP40" s="260"/>
      <c r="AQ40" s="260"/>
      <c r="AR40" s="260"/>
      <c r="AS40" s="260"/>
      <c r="AT40" s="260"/>
      <c r="AU40" s="260"/>
      <c r="AV40" s="260"/>
      <c r="AW40" s="260"/>
      <c r="AX40" s="260"/>
      <c r="AY40" s="260"/>
      <c r="AZ40" s="260" t="s">
        <v>168</v>
      </c>
      <c r="BA40" s="260"/>
      <c r="BB40" s="260"/>
      <c r="BC40" s="260"/>
      <c r="BD40" s="260"/>
      <c r="BE40" s="260"/>
      <c r="BF40" s="260"/>
      <c r="BG40" s="210"/>
      <c r="BH40" s="210"/>
      <c r="BI40" s="210"/>
    </row>
    <row r="41" spans="1:61" x14ac:dyDescent="0.25">
      <c r="A41" s="171" t="s">
        <v>91</v>
      </c>
      <c r="B41" s="164"/>
      <c r="C41" s="299" t="s">
        <v>628</v>
      </c>
      <c r="D41" s="166"/>
      <c r="E41" s="168"/>
      <c r="F41" s="167"/>
      <c r="G41" s="168"/>
      <c r="H41" s="271"/>
      <c r="J41" s="171" t="s">
        <v>91</v>
      </c>
      <c r="K41" s="164"/>
      <c r="L41" s="299" t="s">
        <v>628</v>
      </c>
      <c r="M41" s="248"/>
      <c r="N41" s="166"/>
      <c r="O41" s="168"/>
      <c r="P41" s="167"/>
      <c r="Q41" s="168"/>
      <c r="R41" s="271"/>
      <c r="AO41" s="260"/>
      <c r="AP41" s="260"/>
      <c r="AQ41" s="260"/>
      <c r="AR41" s="260"/>
      <c r="AS41" s="260"/>
      <c r="AT41" s="260"/>
      <c r="AU41" s="260"/>
      <c r="AV41" s="260"/>
      <c r="AW41" s="260"/>
      <c r="AX41" s="260"/>
      <c r="AY41" s="260"/>
      <c r="AZ41" s="260" t="s">
        <v>168</v>
      </c>
      <c r="BA41" s="260"/>
      <c r="BB41" s="260"/>
      <c r="BC41" s="260"/>
      <c r="BD41" s="260"/>
      <c r="BE41" s="260"/>
      <c r="BF41" s="260"/>
      <c r="BG41" s="210"/>
      <c r="BH41" s="210"/>
      <c r="BI41" s="210"/>
    </row>
    <row r="42" spans="1:61" x14ac:dyDescent="0.25">
      <c r="A42" s="171" t="s">
        <v>91</v>
      </c>
      <c r="B42" s="164"/>
      <c r="C42" s="299" t="s">
        <v>628</v>
      </c>
      <c r="D42" s="166"/>
      <c r="E42" s="168"/>
      <c r="F42" s="167"/>
      <c r="G42" s="168"/>
      <c r="H42" s="271"/>
      <c r="J42" s="171" t="s">
        <v>91</v>
      </c>
      <c r="K42" s="164"/>
      <c r="L42" s="299" t="s">
        <v>628</v>
      </c>
      <c r="M42" s="248"/>
      <c r="N42" s="166"/>
      <c r="O42" s="168"/>
      <c r="P42" s="167"/>
      <c r="Q42" s="168"/>
      <c r="R42" s="271"/>
      <c r="AO42" s="260"/>
      <c r="AP42" s="260"/>
      <c r="AQ42" s="260"/>
      <c r="AR42" s="260"/>
      <c r="AS42" s="260"/>
      <c r="AT42" s="260"/>
      <c r="AU42" s="260"/>
      <c r="AV42" s="260"/>
      <c r="AW42" s="260"/>
      <c r="AX42" s="260"/>
      <c r="AY42" s="260"/>
      <c r="AZ42" s="260" t="s">
        <v>168</v>
      </c>
      <c r="BA42" s="260"/>
      <c r="BB42" s="260"/>
      <c r="BC42" s="260"/>
      <c r="BD42" s="260"/>
      <c r="BE42" s="260"/>
      <c r="BF42" s="260"/>
      <c r="BG42" s="210"/>
      <c r="BH42" s="210"/>
      <c r="BI42" s="210"/>
    </row>
    <row r="43" spans="1:61" x14ac:dyDescent="0.25">
      <c r="A43" s="171" t="s">
        <v>91</v>
      </c>
      <c r="B43" s="164"/>
      <c r="C43" s="299" t="s">
        <v>628</v>
      </c>
      <c r="D43" s="166"/>
      <c r="E43" s="168"/>
      <c r="F43" s="167"/>
      <c r="G43" s="168"/>
      <c r="H43" s="271"/>
      <c r="J43" s="171" t="s">
        <v>91</v>
      </c>
      <c r="K43" s="164"/>
      <c r="L43" s="299" t="s">
        <v>628</v>
      </c>
      <c r="M43" s="248"/>
      <c r="N43" s="166"/>
      <c r="O43" s="168"/>
      <c r="P43" s="167"/>
      <c r="Q43" s="168"/>
      <c r="R43" s="271"/>
      <c r="AO43" s="260"/>
      <c r="AP43" s="260"/>
      <c r="AQ43" s="260"/>
      <c r="AR43" s="260"/>
      <c r="AS43" s="260"/>
      <c r="AT43" s="260"/>
      <c r="AU43" s="260"/>
      <c r="AV43" s="260"/>
      <c r="AW43" s="260"/>
      <c r="AX43" s="260"/>
      <c r="AY43" s="260"/>
      <c r="AZ43" s="260" t="s">
        <v>168</v>
      </c>
      <c r="BA43" s="260"/>
      <c r="BB43" s="260"/>
      <c r="BC43" s="260"/>
      <c r="BD43" s="260"/>
      <c r="BE43" s="260"/>
      <c r="BF43" s="260"/>
      <c r="BG43" s="210"/>
      <c r="BH43" s="210"/>
      <c r="BI43" s="210"/>
    </row>
    <row r="44" spans="1:61" x14ac:dyDescent="0.25">
      <c r="A44" s="171" t="s">
        <v>91</v>
      </c>
      <c r="B44" s="164"/>
      <c r="C44" s="299" t="s">
        <v>628</v>
      </c>
      <c r="D44" s="166"/>
      <c r="E44" s="168"/>
      <c r="F44" s="167"/>
      <c r="G44" s="168"/>
      <c r="H44" s="271"/>
      <c r="J44" s="171" t="s">
        <v>91</v>
      </c>
      <c r="K44" s="164"/>
      <c r="L44" s="299" t="s">
        <v>628</v>
      </c>
      <c r="M44" s="248"/>
      <c r="N44" s="166"/>
      <c r="O44" s="168"/>
      <c r="P44" s="167"/>
      <c r="Q44" s="168"/>
      <c r="R44" s="271"/>
      <c r="AO44" s="260"/>
      <c r="AP44" s="260"/>
      <c r="AQ44" s="260"/>
      <c r="AR44" s="260"/>
      <c r="AS44" s="260"/>
      <c r="AT44" s="260"/>
      <c r="AU44" s="260"/>
      <c r="AV44" s="260"/>
      <c r="AW44" s="260"/>
      <c r="AX44" s="260"/>
      <c r="AY44" s="260"/>
      <c r="AZ44" s="260" t="s">
        <v>168</v>
      </c>
      <c r="BA44" s="260"/>
      <c r="BB44" s="260"/>
      <c r="BC44" s="260"/>
      <c r="BD44" s="260"/>
      <c r="BE44" s="260"/>
      <c r="BF44" s="260"/>
      <c r="BG44" s="210"/>
      <c r="BH44" s="210"/>
      <c r="BI44" s="210"/>
    </row>
    <row r="45" spans="1:61" x14ac:dyDescent="0.25">
      <c r="A45" s="171" t="s">
        <v>91</v>
      </c>
      <c r="B45" s="164"/>
      <c r="C45" s="299" t="s">
        <v>628</v>
      </c>
      <c r="D45" s="166"/>
      <c r="E45" s="168"/>
      <c r="F45" s="167"/>
      <c r="G45" s="168"/>
      <c r="H45" s="271"/>
      <c r="J45" s="171" t="s">
        <v>91</v>
      </c>
      <c r="K45" s="164"/>
      <c r="L45" s="299" t="s">
        <v>628</v>
      </c>
      <c r="M45" s="248"/>
      <c r="N45" s="166"/>
      <c r="O45" s="168"/>
      <c r="P45" s="167"/>
      <c r="Q45" s="168"/>
      <c r="R45" s="271"/>
      <c r="AO45" s="260"/>
      <c r="AP45" s="260"/>
      <c r="AQ45" s="260"/>
      <c r="AR45" s="260"/>
      <c r="AS45" s="260"/>
      <c r="AT45" s="260"/>
      <c r="AU45" s="260"/>
      <c r="AV45" s="260"/>
      <c r="AW45" s="260"/>
      <c r="AX45" s="260"/>
      <c r="AY45" s="260"/>
      <c r="AZ45" s="260" t="s">
        <v>168</v>
      </c>
      <c r="BA45" s="260"/>
      <c r="BB45" s="260"/>
      <c r="BC45" s="260"/>
      <c r="BD45" s="260"/>
      <c r="BE45" s="260"/>
      <c r="BF45" s="260"/>
      <c r="BG45" s="210"/>
      <c r="BH45" s="210"/>
      <c r="BI45" s="210"/>
    </row>
    <row r="46" spans="1:61" x14ac:dyDescent="0.25">
      <c r="A46" s="171" t="s">
        <v>91</v>
      </c>
      <c r="B46" s="164"/>
      <c r="C46" s="299" t="s">
        <v>628</v>
      </c>
      <c r="D46" s="166"/>
      <c r="E46" s="168"/>
      <c r="F46" s="167"/>
      <c r="G46" s="168"/>
      <c r="H46" s="271"/>
      <c r="J46" s="171" t="s">
        <v>91</v>
      </c>
      <c r="K46" s="164"/>
      <c r="L46" s="299" t="s">
        <v>628</v>
      </c>
      <c r="M46" s="248"/>
      <c r="N46" s="166"/>
      <c r="O46" s="168"/>
      <c r="P46" s="167"/>
      <c r="Q46" s="168"/>
      <c r="R46" s="271"/>
      <c r="AO46" s="260"/>
      <c r="AP46" s="260"/>
      <c r="AQ46" s="260"/>
      <c r="AR46" s="260"/>
      <c r="AS46" s="260"/>
      <c r="AT46" s="260"/>
      <c r="AU46" s="260"/>
      <c r="AV46" s="260"/>
      <c r="AW46" s="260"/>
      <c r="AX46" s="260"/>
      <c r="AY46" s="260"/>
      <c r="AZ46" s="260" t="s">
        <v>168</v>
      </c>
      <c r="BA46" s="260"/>
      <c r="BB46" s="260"/>
      <c r="BC46" s="260"/>
      <c r="BD46" s="260"/>
      <c r="BE46" s="260"/>
      <c r="BF46" s="260"/>
      <c r="BG46" s="210"/>
      <c r="BH46" s="210"/>
      <c r="BI46" s="210"/>
    </row>
    <row r="47" spans="1:61" x14ac:dyDescent="0.25">
      <c r="A47" s="171" t="s">
        <v>91</v>
      </c>
      <c r="B47" s="164"/>
      <c r="C47" s="299" t="s">
        <v>628</v>
      </c>
      <c r="D47" s="166"/>
      <c r="E47" s="168"/>
      <c r="F47" s="167"/>
      <c r="G47" s="168"/>
      <c r="H47" s="271"/>
      <c r="J47" s="171" t="s">
        <v>91</v>
      </c>
      <c r="K47" s="164"/>
      <c r="L47" s="299" t="s">
        <v>628</v>
      </c>
      <c r="M47" s="248"/>
      <c r="N47" s="166"/>
      <c r="O47" s="168"/>
      <c r="P47" s="167"/>
      <c r="Q47" s="168"/>
      <c r="R47" s="271"/>
      <c r="AO47" s="260"/>
      <c r="AP47" s="260"/>
      <c r="AQ47" s="260"/>
      <c r="AR47" s="260"/>
      <c r="AS47" s="260"/>
      <c r="AT47" s="260"/>
      <c r="AU47" s="260"/>
      <c r="AV47" s="260"/>
      <c r="AW47" s="260"/>
      <c r="AX47" s="260"/>
      <c r="AY47" s="260"/>
      <c r="AZ47" s="260" t="s">
        <v>168</v>
      </c>
      <c r="BA47" s="260"/>
      <c r="BB47" s="260"/>
      <c r="BC47" s="260"/>
      <c r="BD47" s="260"/>
      <c r="BE47" s="260"/>
      <c r="BF47" s="260"/>
      <c r="BG47" s="210"/>
      <c r="BH47" s="210"/>
      <c r="BI47" s="210"/>
    </row>
    <row r="48" spans="1:61" x14ac:dyDescent="0.25">
      <c r="A48" s="171" t="s">
        <v>91</v>
      </c>
      <c r="B48" s="164"/>
      <c r="C48" s="299" t="s">
        <v>628</v>
      </c>
      <c r="D48" s="166"/>
      <c r="E48" s="168"/>
      <c r="F48" s="167"/>
      <c r="G48" s="168"/>
      <c r="H48" s="271"/>
      <c r="J48" s="171" t="s">
        <v>91</v>
      </c>
      <c r="K48" s="164"/>
      <c r="L48" s="299" t="s">
        <v>628</v>
      </c>
      <c r="M48" s="248"/>
      <c r="N48" s="166"/>
      <c r="O48" s="168"/>
      <c r="P48" s="167"/>
      <c r="Q48" s="168"/>
      <c r="R48" s="271"/>
      <c r="AO48" s="260"/>
      <c r="AP48" s="260"/>
      <c r="AQ48" s="260"/>
      <c r="AR48" s="260"/>
      <c r="AS48" s="260"/>
      <c r="AT48" s="260"/>
      <c r="AU48" s="260"/>
      <c r="AV48" s="260"/>
      <c r="AW48" s="260"/>
      <c r="AX48" s="260"/>
      <c r="AY48" s="260"/>
      <c r="AZ48" s="260" t="s">
        <v>168</v>
      </c>
      <c r="BA48" s="260"/>
      <c r="BB48" s="260"/>
      <c r="BC48" s="260"/>
      <c r="BD48" s="260"/>
      <c r="BE48" s="260"/>
      <c r="BF48" s="260"/>
      <c r="BG48" s="210"/>
      <c r="BH48" s="210"/>
      <c r="BI48" s="210"/>
    </row>
    <row r="49" spans="1:61" x14ac:dyDescent="0.25">
      <c r="A49" s="171" t="s">
        <v>91</v>
      </c>
      <c r="B49" s="164"/>
      <c r="C49" s="299" t="s">
        <v>628</v>
      </c>
      <c r="D49" s="166"/>
      <c r="E49" s="168"/>
      <c r="F49" s="167"/>
      <c r="G49" s="168"/>
      <c r="H49" s="271"/>
      <c r="J49" s="171" t="s">
        <v>91</v>
      </c>
      <c r="K49" s="164"/>
      <c r="L49" s="299" t="s">
        <v>628</v>
      </c>
      <c r="M49" s="248"/>
      <c r="N49" s="166"/>
      <c r="O49" s="168"/>
      <c r="P49" s="167"/>
      <c r="Q49" s="168"/>
      <c r="R49" s="271"/>
      <c r="AO49" s="260"/>
      <c r="AP49" s="260"/>
      <c r="AQ49" s="260"/>
      <c r="AR49" s="260"/>
      <c r="AS49" s="260"/>
      <c r="AT49" s="260"/>
      <c r="AU49" s="260"/>
      <c r="AV49" s="260"/>
      <c r="AW49" s="260"/>
      <c r="AX49" s="260"/>
      <c r="AY49" s="260"/>
      <c r="AZ49" s="260" t="s">
        <v>168</v>
      </c>
      <c r="BA49" s="260"/>
      <c r="BB49" s="260"/>
      <c r="BC49" s="260"/>
      <c r="BD49" s="260"/>
      <c r="BE49" s="260"/>
      <c r="BF49" s="260"/>
      <c r="BG49" s="210"/>
      <c r="BH49" s="210"/>
      <c r="BI49" s="210"/>
    </row>
    <row r="50" spans="1:61" x14ac:dyDescent="0.25">
      <c r="A50" s="171" t="s">
        <v>91</v>
      </c>
      <c r="B50" s="164"/>
      <c r="C50" s="299" t="s">
        <v>628</v>
      </c>
      <c r="D50" s="166"/>
      <c r="E50" s="168"/>
      <c r="F50" s="167"/>
      <c r="G50" s="168"/>
      <c r="H50" s="271"/>
      <c r="J50" s="171" t="s">
        <v>91</v>
      </c>
      <c r="K50" s="164"/>
      <c r="L50" s="299" t="s">
        <v>628</v>
      </c>
      <c r="M50" s="248"/>
      <c r="N50" s="166"/>
      <c r="O50" s="168"/>
      <c r="P50" s="167"/>
      <c r="Q50" s="168"/>
      <c r="R50" s="271"/>
      <c r="AO50" s="260"/>
      <c r="AP50" s="260"/>
      <c r="AQ50" s="260"/>
      <c r="AR50" s="260"/>
      <c r="AS50" s="260"/>
      <c r="AT50" s="260"/>
      <c r="AU50" s="260"/>
      <c r="AV50" s="260"/>
      <c r="AW50" s="260"/>
      <c r="AX50" s="260"/>
      <c r="AY50" s="260"/>
      <c r="AZ50" s="260" t="s">
        <v>168</v>
      </c>
      <c r="BA50" s="260"/>
      <c r="BB50" s="260"/>
      <c r="BC50" s="260"/>
      <c r="BD50" s="260"/>
      <c r="BE50" s="260"/>
      <c r="BF50" s="260"/>
      <c r="BG50" s="210"/>
      <c r="BH50" s="210"/>
      <c r="BI50" s="210"/>
    </row>
    <row r="51" spans="1:61" x14ac:dyDescent="0.25">
      <c r="A51" s="171" t="s">
        <v>91</v>
      </c>
      <c r="B51" s="164"/>
      <c r="C51" s="299" t="s">
        <v>628</v>
      </c>
      <c r="D51" s="166"/>
      <c r="E51" s="168"/>
      <c r="F51" s="167"/>
      <c r="G51" s="168"/>
      <c r="H51" s="271"/>
      <c r="J51" s="171" t="s">
        <v>91</v>
      </c>
      <c r="K51" s="164"/>
      <c r="L51" s="299" t="s">
        <v>628</v>
      </c>
      <c r="M51" s="248"/>
      <c r="N51" s="166"/>
      <c r="O51" s="168"/>
      <c r="P51" s="167"/>
      <c r="Q51" s="168"/>
      <c r="R51" s="271"/>
      <c r="AO51" s="260"/>
      <c r="AP51" s="260"/>
      <c r="AQ51" s="260"/>
      <c r="AR51" s="260"/>
      <c r="AS51" s="260"/>
      <c r="AT51" s="260"/>
      <c r="AU51" s="260"/>
      <c r="AV51" s="260"/>
      <c r="AW51" s="260"/>
      <c r="AX51" s="260"/>
      <c r="AY51" s="260"/>
      <c r="AZ51" s="260" t="s">
        <v>168</v>
      </c>
      <c r="BA51" s="260"/>
      <c r="BB51" s="260"/>
      <c r="BC51" s="260"/>
      <c r="BD51" s="260"/>
      <c r="BE51" s="260"/>
      <c r="BF51" s="260"/>
      <c r="BG51" s="210"/>
      <c r="BH51" s="210"/>
      <c r="BI51" s="210"/>
    </row>
    <row r="52" spans="1:61" x14ac:dyDescent="0.25">
      <c r="A52" s="171" t="s">
        <v>91</v>
      </c>
      <c r="B52" s="164"/>
      <c r="C52" s="299" t="s">
        <v>628</v>
      </c>
      <c r="D52" s="166"/>
      <c r="E52" s="168"/>
      <c r="F52" s="167"/>
      <c r="G52" s="168"/>
      <c r="H52" s="271"/>
      <c r="J52" s="171" t="s">
        <v>91</v>
      </c>
      <c r="K52" s="164"/>
      <c r="L52" s="299" t="s">
        <v>628</v>
      </c>
      <c r="M52" s="248"/>
      <c r="N52" s="166"/>
      <c r="O52" s="168"/>
      <c r="P52" s="167"/>
      <c r="Q52" s="168"/>
      <c r="R52" s="271"/>
      <c r="AO52" s="260"/>
      <c r="AP52" s="260"/>
      <c r="AQ52" s="260"/>
      <c r="AR52" s="260"/>
      <c r="AS52" s="260"/>
      <c r="AT52" s="260"/>
      <c r="AU52" s="260"/>
      <c r="AV52" s="260"/>
      <c r="AW52" s="260"/>
      <c r="AX52" s="260"/>
      <c r="AY52" s="260"/>
      <c r="AZ52" s="260" t="s">
        <v>168</v>
      </c>
      <c r="BA52" s="260"/>
      <c r="BB52" s="260"/>
      <c r="BC52" s="260"/>
      <c r="BD52" s="260"/>
      <c r="BE52" s="260"/>
      <c r="BF52" s="260"/>
      <c r="BG52" s="210"/>
      <c r="BH52" s="210"/>
      <c r="BI52" s="210"/>
    </row>
    <row r="53" spans="1:61" x14ac:dyDescent="0.25">
      <c r="A53" s="171" t="s">
        <v>91</v>
      </c>
      <c r="B53" s="164"/>
      <c r="C53" s="299" t="s">
        <v>628</v>
      </c>
      <c r="D53" s="166"/>
      <c r="E53" s="168"/>
      <c r="F53" s="167"/>
      <c r="G53" s="168"/>
      <c r="H53" s="271"/>
      <c r="J53" s="171" t="s">
        <v>91</v>
      </c>
      <c r="K53" s="164"/>
      <c r="L53" s="299" t="s">
        <v>628</v>
      </c>
      <c r="M53" s="248"/>
      <c r="N53" s="166"/>
      <c r="O53" s="168"/>
      <c r="P53" s="167"/>
      <c r="Q53" s="168"/>
      <c r="R53" s="271"/>
      <c r="AO53" s="260"/>
      <c r="AP53" s="260"/>
      <c r="AQ53" s="260"/>
      <c r="AR53" s="260"/>
      <c r="AS53" s="260"/>
      <c r="AT53" s="260"/>
      <c r="AU53" s="260"/>
      <c r="AV53" s="260"/>
      <c r="AW53" s="260"/>
      <c r="AX53" s="260"/>
      <c r="AY53" s="260"/>
      <c r="AZ53" s="260" t="s">
        <v>168</v>
      </c>
      <c r="BA53" s="260"/>
      <c r="BB53" s="260"/>
      <c r="BC53" s="260"/>
      <c r="BD53" s="260"/>
      <c r="BE53" s="260"/>
      <c r="BF53" s="260"/>
      <c r="BG53" s="210"/>
      <c r="BH53" s="210"/>
      <c r="BI53" s="210"/>
    </row>
    <row r="54" spans="1:61" x14ac:dyDescent="0.25">
      <c r="A54" s="171" t="s">
        <v>91</v>
      </c>
      <c r="B54" s="164"/>
      <c r="C54" s="299" t="s">
        <v>628</v>
      </c>
      <c r="D54" s="166"/>
      <c r="E54" s="168"/>
      <c r="F54" s="167"/>
      <c r="G54" s="168"/>
      <c r="H54" s="271"/>
      <c r="J54" s="171" t="s">
        <v>91</v>
      </c>
      <c r="K54" s="164"/>
      <c r="L54" s="299" t="s">
        <v>628</v>
      </c>
      <c r="M54" s="248"/>
      <c r="N54" s="166"/>
      <c r="O54" s="168"/>
      <c r="P54" s="167"/>
      <c r="Q54" s="168"/>
      <c r="R54" s="271"/>
      <c r="AO54" s="260"/>
      <c r="AP54" s="260"/>
      <c r="AQ54" s="260"/>
      <c r="AR54" s="260"/>
      <c r="AS54" s="260"/>
      <c r="AT54" s="260"/>
      <c r="AU54" s="260"/>
      <c r="AV54" s="260"/>
      <c r="AW54" s="260"/>
      <c r="AX54" s="260"/>
      <c r="AY54" s="260"/>
      <c r="AZ54" s="260" t="s">
        <v>168</v>
      </c>
      <c r="BA54" s="260"/>
      <c r="BB54" s="260"/>
      <c r="BC54" s="260"/>
      <c r="BD54" s="260"/>
      <c r="BE54" s="260"/>
      <c r="BF54" s="260"/>
      <c r="BG54" s="210"/>
      <c r="BH54" s="210"/>
      <c r="BI54" s="210"/>
    </row>
    <row r="55" spans="1:61" x14ac:dyDescent="0.25">
      <c r="A55" s="171" t="s">
        <v>91</v>
      </c>
      <c r="B55" s="164"/>
      <c r="C55" s="299" t="s">
        <v>628</v>
      </c>
      <c r="D55" s="166"/>
      <c r="E55" s="168"/>
      <c r="F55" s="167"/>
      <c r="G55" s="168"/>
      <c r="H55" s="271"/>
      <c r="J55" s="171" t="s">
        <v>91</v>
      </c>
      <c r="K55" s="164"/>
      <c r="L55" s="299" t="s">
        <v>628</v>
      </c>
      <c r="M55" s="248"/>
      <c r="N55" s="166"/>
      <c r="O55" s="168"/>
      <c r="P55" s="167"/>
      <c r="Q55" s="168"/>
      <c r="R55" s="271"/>
      <c r="AO55" s="260"/>
      <c r="AP55" s="260"/>
      <c r="AQ55" s="260"/>
      <c r="AR55" s="260"/>
      <c r="AS55" s="260"/>
      <c r="AT55" s="260"/>
      <c r="AU55" s="260"/>
      <c r="AV55" s="260"/>
      <c r="AW55" s="260"/>
      <c r="AX55" s="260"/>
      <c r="AY55" s="260"/>
      <c r="AZ55" s="260" t="s">
        <v>168</v>
      </c>
      <c r="BA55" s="260"/>
      <c r="BB55" s="260"/>
      <c r="BC55" s="260"/>
      <c r="BD55" s="260"/>
      <c r="BE55" s="260"/>
      <c r="BF55" s="260"/>
      <c r="BG55" s="210"/>
      <c r="BH55" s="210"/>
      <c r="BI55" s="210"/>
    </row>
    <row r="56" spans="1:61" x14ac:dyDescent="0.25">
      <c r="A56" s="171" t="s">
        <v>91</v>
      </c>
      <c r="B56" s="164"/>
      <c r="C56" s="299" t="s">
        <v>628</v>
      </c>
      <c r="D56" s="166"/>
      <c r="E56" s="168"/>
      <c r="F56" s="167"/>
      <c r="G56" s="168"/>
      <c r="H56" s="271"/>
      <c r="J56" s="171" t="s">
        <v>91</v>
      </c>
      <c r="K56" s="164"/>
      <c r="L56" s="299" t="s">
        <v>628</v>
      </c>
      <c r="M56" s="248"/>
      <c r="N56" s="166"/>
      <c r="O56" s="168"/>
      <c r="P56" s="167"/>
      <c r="Q56" s="168"/>
      <c r="R56" s="271"/>
      <c r="AO56" s="260"/>
      <c r="AP56" s="260"/>
      <c r="AQ56" s="260"/>
      <c r="AR56" s="260"/>
      <c r="AS56" s="260"/>
      <c r="AT56" s="260"/>
      <c r="AU56" s="260"/>
      <c r="AV56" s="260"/>
      <c r="AW56" s="260"/>
      <c r="AX56" s="260"/>
      <c r="AY56" s="260"/>
      <c r="AZ56" s="260" t="s">
        <v>168</v>
      </c>
      <c r="BA56" s="260"/>
      <c r="BB56" s="260"/>
      <c r="BC56" s="260"/>
      <c r="BD56" s="260"/>
      <c r="BE56" s="260"/>
      <c r="BF56" s="260"/>
      <c r="BG56" s="210"/>
      <c r="BH56" s="210"/>
      <c r="BI56" s="210"/>
    </row>
    <row r="57" spans="1:61" x14ac:dyDescent="0.25">
      <c r="A57" s="171" t="s">
        <v>91</v>
      </c>
      <c r="B57" s="164"/>
      <c r="C57" s="299" t="s">
        <v>628</v>
      </c>
      <c r="D57" s="166"/>
      <c r="E57" s="168"/>
      <c r="F57" s="167"/>
      <c r="G57" s="168"/>
      <c r="H57" s="271"/>
      <c r="J57" s="171" t="s">
        <v>91</v>
      </c>
      <c r="K57" s="164"/>
      <c r="L57" s="299" t="s">
        <v>628</v>
      </c>
      <c r="M57" s="248"/>
      <c r="N57" s="166"/>
      <c r="O57" s="168"/>
      <c r="P57" s="167"/>
      <c r="Q57" s="168"/>
      <c r="R57" s="271"/>
      <c r="AO57" s="260"/>
      <c r="AP57" s="260"/>
      <c r="AQ57" s="260"/>
      <c r="AR57" s="260"/>
      <c r="AS57" s="260"/>
      <c r="AT57" s="260"/>
      <c r="AU57" s="260"/>
      <c r="AV57" s="260"/>
      <c r="AW57" s="260"/>
      <c r="AX57" s="260"/>
      <c r="AY57" s="260"/>
      <c r="AZ57" s="260" t="s">
        <v>168</v>
      </c>
      <c r="BA57" s="260"/>
      <c r="BB57" s="260"/>
      <c r="BC57" s="260"/>
      <c r="BD57" s="260"/>
      <c r="BE57" s="260"/>
      <c r="BF57" s="260"/>
      <c r="BG57" s="210"/>
      <c r="BH57" s="210"/>
      <c r="BI57" s="210"/>
    </row>
    <row r="58" spans="1:61" x14ac:dyDescent="0.25">
      <c r="A58" s="171" t="s">
        <v>91</v>
      </c>
      <c r="B58" s="164"/>
      <c r="C58" s="299" t="s">
        <v>628</v>
      </c>
      <c r="D58" s="166"/>
      <c r="E58" s="168"/>
      <c r="F58" s="167"/>
      <c r="G58" s="168"/>
      <c r="H58" s="271"/>
      <c r="J58" s="171" t="s">
        <v>91</v>
      </c>
      <c r="K58" s="164"/>
      <c r="L58" s="299" t="s">
        <v>628</v>
      </c>
      <c r="M58" s="248"/>
      <c r="N58" s="166"/>
      <c r="O58" s="168"/>
      <c r="P58" s="167"/>
      <c r="Q58" s="168"/>
      <c r="R58" s="271"/>
      <c r="AO58" s="260"/>
      <c r="AP58" s="260"/>
      <c r="AQ58" s="260"/>
      <c r="AR58" s="260"/>
      <c r="AS58" s="260"/>
      <c r="AT58" s="260"/>
      <c r="AU58" s="260"/>
      <c r="AV58" s="260"/>
      <c r="AW58" s="260"/>
      <c r="AX58" s="260"/>
      <c r="AY58" s="260"/>
      <c r="AZ58" s="260" t="s">
        <v>168</v>
      </c>
      <c r="BA58" s="260"/>
      <c r="BB58" s="260"/>
      <c r="BC58" s="260"/>
      <c r="BD58" s="260"/>
      <c r="BE58" s="260"/>
      <c r="BF58" s="260"/>
      <c r="BG58" s="210"/>
      <c r="BH58" s="210"/>
      <c r="BI58" s="210"/>
    </row>
    <row r="59" spans="1:61" x14ac:dyDescent="0.25">
      <c r="A59" s="171" t="s">
        <v>91</v>
      </c>
      <c r="B59" s="164"/>
      <c r="C59" s="299" t="s">
        <v>628</v>
      </c>
      <c r="D59" s="166"/>
      <c r="E59" s="168"/>
      <c r="F59" s="167"/>
      <c r="G59" s="168"/>
      <c r="H59" s="271"/>
      <c r="J59" s="171" t="s">
        <v>91</v>
      </c>
      <c r="K59" s="164"/>
      <c r="L59" s="299" t="s">
        <v>628</v>
      </c>
      <c r="M59" s="248"/>
      <c r="N59" s="166"/>
      <c r="O59" s="168"/>
      <c r="P59" s="167"/>
      <c r="Q59" s="168"/>
      <c r="R59" s="271"/>
      <c r="AO59" s="260"/>
      <c r="AP59" s="260"/>
      <c r="AQ59" s="260"/>
      <c r="AR59" s="260"/>
      <c r="AS59" s="260"/>
      <c r="AT59" s="260"/>
      <c r="AU59" s="260"/>
      <c r="AV59" s="260"/>
      <c r="AW59" s="260"/>
      <c r="AX59" s="260"/>
      <c r="AY59" s="260"/>
      <c r="AZ59" s="260" t="s">
        <v>168</v>
      </c>
      <c r="BA59" s="260"/>
      <c r="BB59" s="260"/>
      <c r="BC59" s="260"/>
      <c r="BD59" s="260"/>
      <c r="BE59" s="260"/>
      <c r="BF59" s="260"/>
      <c r="BG59" s="210"/>
      <c r="BH59" s="210"/>
      <c r="BI59" s="210"/>
    </row>
    <row r="60" spans="1:61" x14ac:dyDescent="0.25">
      <c r="A60" s="171" t="s">
        <v>91</v>
      </c>
      <c r="B60" s="164"/>
      <c r="C60" s="299" t="s">
        <v>628</v>
      </c>
      <c r="D60" s="166"/>
      <c r="E60" s="168"/>
      <c r="F60" s="167"/>
      <c r="G60" s="168"/>
      <c r="H60" s="271"/>
      <c r="J60" s="171" t="s">
        <v>91</v>
      </c>
      <c r="K60" s="164"/>
      <c r="L60" s="299" t="s">
        <v>628</v>
      </c>
      <c r="M60" s="248"/>
      <c r="N60" s="166"/>
      <c r="O60" s="168"/>
      <c r="P60" s="167"/>
      <c r="Q60" s="168"/>
      <c r="R60" s="271"/>
      <c r="AO60" s="260"/>
      <c r="AP60" s="260"/>
      <c r="AQ60" s="260"/>
      <c r="AR60" s="260"/>
      <c r="AS60" s="260"/>
      <c r="AT60" s="260"/>
      <c r="AU60" s="260"/>
      <c r="AV60" s="260"/>
      <c r="AW60" s="260"/>
      <c r="AX60" s="260"/>
      <c r="AY60" s="260"/>
      <c r="AZ60" s="260" t="s">
        <v>168</v>
      </c>
      <c r="BA60" s="260"/>
      <c r="BB60" s="260"/>
      <c r="BC60" s="260"/>
      <c r="BD60" s="260"/>
      <c r="BE60" s="260"/>
      <c r="BF60" s="260"/>
      <c r="BG60" s="210"/>
      <c r="BH60" s="210"/>
      <c r="BI60" s="210"/>
    </row>
    <row r="61" spans="1:61" x14ac:dyDescent="0.25">
      <c r="A61" s="171" t="s">
        <v>91</v>
      </c>
      <c r="B61" s="164"/>
      <c r="C61" s="299" t="s">
        <v>628</v>
      </c>
      <c r="D61" s="166"/>
      <c r="E61" s="168"/>
      <c r="F61" s="167"/>
      <c r="G61" s="168"/>
      <c r="H61" s="271"/>
      <c r="J61" s="171" t="s">
        <v>91</v>
      </c>
      <c r="K61" s="164"/>
      <c r="L61" s="299" t="s">
        <v>628</v>
      </c>
      <c r="M61" s="248"/>
      <c r="N61" s="166"/>
      <c r="O61" s="168"/>
      <c r="P61" s="167"/>
      <c r="Q61" s="168"/>
      <c r="R61" s="271"/>
      <c r="AO61" s="260"/>
      <c r="AP61" s="260"/>
      <c r="AQ61" s="260"/>
      <c r="AR61" s="260"/>
      <c r="AS61" s="260"/>
      <c r="AT61" s="260"/>
      <c r="AU61" s="260"/>
      <c r="AV61" s="260"/>
      <c r="AW61" s="260"/>
      <c r="AX61" s="260"/>
      <c r="AY61" s="260"/>
      <c r="AZ61" s="260" t="s">
        <v>168</v>
      </c>
      <c r="BA61" s="260"/>
      <c r="BB61" s="260"/>
      <c r="BC61" s="260"/>
      <c r="BD61" s="260"/>
      <c r="BE61" s="260"/>
      <c r="BF61" s="260"/>
      <c r="BG61" s="210"/>
      <c r="BH61" s="210"/>
      <c r="BI61" s="210"/>
    </row>
    <row r="62" spans="1:61" x14ac:dyDescent="0.25">
      <c r="A62" s="171" t="s">
        <v>91</v>
      </c>
      <c r="B62" s="164"/>
      <c r="C62" s="299" t="s">
        <v>628</v>
      </c>
      <c r="D62" s="166"/>
      <c r="E62" s="168"/>
      <c r="F62" s="167"/>
      <c r="G62" s="168"/>
      <c r="H62" s="271"/>
      <c r="J62" s="171" t="s">
        <v>91</v>
      </c>
      <c r="K62" s="164"/>
      <c r="L62" s="299" t="s">
        <v>628</v>
      </c>
      <c r="M62" s="248"/>
      <c r="N62" s="166"/>
      <c r="O62" s="168"/>
      <c r="P62" s="167"/>
      <c r="Q62" s="168"/>
      <c r="R62" s="271"/>
      <c r="AO62" s="260"/>
      <c r="AP62" s="260"/>
      <c r="AQ62" s="260"/>
      <c r="AR62" s="260"/>
      <c r="AS62" s="260"/>
      <c r="AT62" s="260"/>
      <c r="AU62" s="260"/>
      <c r="AV62" s="260"/>
      <c r="AW62" s="260"/>
      <c r="AX62" s="260"/>
      <c r="AY62" s="260"/>
      <c r="AZ62" s="260" t="s">
        <v>168</v>
      </c>
      <c r="BA62" s="260"/>
      <c r="BB62" s="260"/>
      <c r="BC62" s="260"/>
      <c r="BD62" s="260"/>
      <c r="BE62" s="260"/>
      <c r="BF62" s="260"/>
      <c r="BG62" s="210"/>
      <c r="BH62" s="210"/>
      <c r="BI62" s="210"/>
    </row>
    <row r="63" spans="1:61" x14ac:dyDescent="0.25">
      <c r="A63" s="171" t="s">
        <v>91</v>
      </c>
      <c r="B63" s="164"/>
      <c r="C63" s="299" t="s">
        <v>628</v>
      </c>
      <c r="D63" s="166"/>
      <c r="E63" s="168"/>
      <c r="F63" s="167"/>
      <c r="G63" s="168"/>
      <c r="H63" s="271"/>
      <c r="J63" s="171" t="s">
        <v>91</v>
      </c>
      <c r="K63" s="164"/>
      <c r="L63" s="299" t="s">
        <v>628</v>
      </c>
      <c r="M63" s="248"/>
      <c r="N63" s="166"/>
      <c r="O63" s="168"/>
      <c r="P63" s="167"/>
      <c r="Q63" s="168"/>
      <c r="R63" s="271"/>
      <c r="AO63" s="260"/>
      <c r="AP63" s="260"/>
      <c r="AQ63" s="260"/>
      <c r="AR63" s="260"/>
      <c r="AS63" s="260"/>
      <c r="AT63" s="260"/>
      <c r="AU63" s="260"/>
      <c r="AV63" s="260"/>
      <c r="AW63" s="260"/>
      <c r="AX63" s="260"/>
      <c r="AY63" s="260"/>
      <c r="AZ63" s="260" t="s">
        <v>168</v>
      </c>
      <c r="BA63" s="260"/>
      <c r="BB63" s="260"/>
      <c r="BC63" s="260"/>
      <c r="BD63" s="260"/>
      <c r="BE63" s="260"/>
      <c r="BF63" s="260"/>
      <c r="BG63" s="210"/>
      <c r="BH63" s="210"/>
      <c r="BI63" s="210"/>
    </row>
    <row r="64" spans="1:61" x14ac:dyDescent="0.25">
      <c r="A64" s="171" t="s">
        <v>91</v>
      </c>
      <c r="B64" s="164"/>
      <c r="C64" s="299" t="s">
        <v>628</v>
      </c>
      <c r="D64" s="166"/>
      <c r="E64" s="168"/>
      <c r="F64" s="167"/>
      <c r="G64" s="168"/>
      <c r="H64" s="271"/>
      <c r="J64" s="171" t="s">
        <v>91</v>
      </c>
      <c r="K64" s="164"/>
      <c r="L64" s="299" t="s">
        <v>628</v>
      </c>
      <c r="M64" s="248"/>
      <c r="N64" s="166"/>
      <c r="O64" s="168"/>
      <c r="P64" s="167"/>
      <c r="Q64" s="168"/>
      <c r="R64" s="271"/>
      <c r="AO64" s="260"/>
      <c r="AP64" s="260"/>
      <c r="AQ64" s="260"/>
      <c r="AR64" s="260"/>
      <c r="AS64" s="260"/>
      <c r="AT64" s="260"/>
      <c r="AU64" s="260"/>
      <c r="AV64" s="260"/>
      <c r="AW64" s="260"/>
      <c r="AX64" s="260"/>
      <c r="AY64" s="260"/>
      <c r="AZ64" s="260" t="s">
        <v>168</v>
      </c>
      <c r="BA64" s="260"/>
      <c r="BB64" s="260"/>
      <c r="BC64" s="260"/>
      <c r="BD64" s="260"/>
      <c r="BE64" s="260"/>
      <c r="BF64" s="260"/>
      <c r="BG64" s="210"/>
      <c r="BH64" s="210"/>
      <c r="BI64" s="210"/>
    </row>
    <row r="65" spans="1:61" x14ac:dyDescent="0.25">
      <c r="A65" s="171" t="s">
        <v>91</v>
      </c>
      <c r="B65" s="164"/>
      <c r="C65" s="299" t="s">
        <v>628</v>
      </c>
      <c r="D65" s="166"/>
      <c r="E65" s="168"/>
      <c r="F65" s="167"/>
      <c r="G65" s="168"/>
      <c r="H65" s="271"/>
      <c r="J65" s="171" t="s">
        <v>91</v>
      </c>
      <c r="K65" s="164"/>
      <c r="L65" s="299" t="s">
        <v>628</v>
      </c>
      <c r="M65" s="248"/>
      <c r="N65" s="166"/>
      <c r="O65" s="168"/>
      <c r="P65" s="167"/>
      <c r="Q65" s="168"/>
      <c r="R65" s="271"/>
      <c r="AO65" s="260"/>
      <c r="AP65" s="260"/>
      <c r="AQ65" s="260"/>
      <c r="AR65" s="260"/>
      <c r="AS65" s="260"/>
      <c r="AT65" s="260"/>
      <c r="AU65" s="260"/>
      <c r="AV65" s="260"/>
      <c r="AW65" s="260"/>
      <c r="AX65" s="260"/>
      <c r="AY65" s="260"/>
      <c r="AZ65" s="260" t="s">
        <v>168</v>
      </c>
      <c r="BA65" s="260"/>
      <c r="BB65" s="260"/>
      <c r="BC65" s="260"/>
      <c r="BD65" s="260"/>
      <c r="BE65" s="260"/>
      <c r="BF65" s="260"/>
      <c r="BG65" s="210"/>
      <c r="BH65" s="210"/>
      <c r="BI65" s="210"/>
    </row>
    <row r="66" spans="1:61" x14ac:dyDescent="0.25">
      <c r="A66" s="171" t="s">
        <v>91</v>
      </c>
      <c r="B66" s="164"/>
      <c r="C66" s="299" t="s">
        <v>628</v>
      </c>
      <c r="D66" s="166"/>
      <c r="E66" s="168"/>
      <c r="F66" s="167"/>
      <c r="G66" s="168"/>
      <c r="H66" s="271"/>
      <c r="J66" s="171" t="s">
        <v>91</v>
      </c>
      <c r="K66" s="164"/>
      <c r="L66" s="299" t="s">
        <v>628</v>
      </c>
      <c r="M66" s="248"/>
      <c r="N66" s="166"/>
      <c r="O66" s="168"/>
      <c r="P66" s="167"/>
      <c r="Q66" s="168"/>
      <c r="R66" s="271"/>
      <c r="AO66" s="260"/>
      <c r="AP66" s="260"/>
      <c r="AQ66" s="260"/>
      <c r="AR66" s="260"/>
      <c r="AS66" s="260"/>
      <c r="AT66" s="260"/>
      <c r="AU66" s="260"/>
      <c r="AV66" s="260"/>
      <c r="AW66" s="260"/>
      <c r="AX66" s="260"/>
      <c r="AY66" s="260"/>
      <c r="AZ66" s="260" t="s">
        <v>168</v>
      </c>
      <c r="BA66" s="260"/>
      <c r="BB66" s="260"/>
      <c r="BC66" s="260"/>
      <c r="BD66" s="260"/>
      <c r="BE66" s="260"/>
      <c r="BF66" s="260"/>
      <c r="BG66" s="210"/>
      <c r="BH66" s="210"/>
      <c r="BI66" s="210"/>
    </row>
    <row r="67" spans="1:61" x14ac:dyDescent="0.25">
      <c r="A67" s="171" t="s">
        <v>91</v>
      </c>
      <c r="B67" s="164"/>
      <c r="C67" s="299" t="s">
        <v>628</v>
      </c>
      <c r="D67" s="166"/>
      <c r="E67" s="168"/>
      <c r="F67" s="167"/>
      <c r="G67" s="168"/>
      <c r="H67" s="271"/>
      <c r="J67" s="171" t="s">
        <v>91</v>
      </c>
      <c r="K67" s="164"/>
      <c r="L67" s="299" t="s">
        <v>628</v>
      </c>
      <c r="M67" s="248"/>
      <c r="N67" s="166"/>
      <c r="O67" s="168"/>
      <c r="P67" s="167"/>
      <c r="Q67" s="168"/>
      <c r="R67" s="271"/>
      <c r="AO67" s="260"/>
      <c r="AP67" s="260"/>
      <c r="AQ67" s="260"/>
      <c r="AR67" s="260"/>
      <c r="AS67" s="260"/>
      <c r="AT67" s="260"/>
      <c r="AU67" s="260"/>
      <c r="AV67" s="260"/>
      <c r="AW67" s="260"/>
      <c r="AX67" s="260"/>
      <c r="AY67" s="260"/>
      <c r="AZ67" s="260" t="s">
        <v>168</v>
      </c>
      <c r="BA67" s="260"/>
      <c r="BB67" s="260"/>
      <c r="BC67" s="260"/>
      <c r="BD67" s="260"/>
      <c r="BE67" s="260"/>
      <c r="BF67" s="260"/>
      <c r="BG67" s="210"/>
      <c r="BH67" s="210"/>
      <c r="BI67" s="210"/>
    </row>
    <row r="68" spans="1:61" x14ac:dyDescent="0.25">
      <c r="A68" s="171" t="s">
        <v>91</v>
      </c>
      <c r="B68" s="164"/>
      <c r="C68" s="299" t="s">
        <v>628</v>
      </c>
      <c r="D68" s="166"/>
      <c r="E68" s="168"/>
      <c r="F68" s="167"/>
      <c r="G68" s="168"/>
      <c r="H68" s="271"/>
      <c r="J68" s="171" t="s">
        <v>91</v>
      </c>
      <c r="K68" s="164"/>
      <c r="L68" s="299" t="s">
        <v>628</v>
      </c>
      <c r="M68" s="248"/>
      <c r="N68" s="166"/>
      <c r="O68" s="168"/>
      <c r="P68" s="167"/>
      <c r="Q68" s="168"/>
      <c r="R68" s="271"/>
      <c r="AO68" s="260"/>
      <c r="AP68" s="260"/>
      <c r="AQ68" s="260"/>
      <c r="AR68" s="260"/>
      <c r="AS68" s="260"/>
      <c r="AT68" s="260"/>
      <c r="AU68" s="260"/>
      <c r="AV68" s="260"/>
      <c r="AW68" s="260"/>
      <c r="AX68" s="260"/>
      <c r="AY68" s="260"/>
      <c r="AZ68" s="260" t="s">
        <v>168</v>
      </c>
      <c r="BA68" s="260"/>
      <c r="BB68" s="260"/>
      <c r="BC68" s="260"/>
      <c r="BD68" s="260"/>
      <c r="BE68" s="260"/>
      <c r="BF68" s="260"/>
      <c r="BG68" s="210"/>
      <c r="BH68" s="210"/>
      <c r="BI68" s="210"/>
    </row>
    <row r="69" spans="1:61" x14ac:dyDescent="0.25">
      <c r="A69" s="171" t="s">
        <v>91</v>
      </c>
      <c r="B69" s="164"/>
      <c r="C69" s="299" t="s">
        <v>628</v>
      </c>
      <c r="D69" s="166"/>
      <c r="E69" s="168"/>
      <c r="F69" s="167"/>
      <c r="G69" s="168"/>
      <c r="H69" s="271"/>
      <c r="J69" s="171" t="s">
        <v>91</v>
      </c>
      <c r="K69" s="164"/>
      <c r="L69" s="299" t="s">
        <v>628</v>
      </c>
      <c r="M69" s="248"/>
      <c r="N69" s="166"/>
      <c r="O69" s="168"/>
      <c r="P69" s="167"/>
      <c r="Q69" s="168"/>
      <c r="R69" s="271"/>
      <c r="AO69" s="260"/>
      <c r="AP69" s="260"/>
      <c r="AQ69" s="260"/>
      <c r="AR69" s="260"/>
      <c r="AS69" s="260"/>
      <c r="AT69" s="260"/>
      <c r="AU69" s="260"/>
      <c r="AV69" s="260"/>
      <c r="AW69" s="260"/>
      <c r="AX69" s="260"/>
      <c r="AY69" s="260"/>
      <c r="AZ69" s="260" t="s">
        <v>168</v>
      </c>
      <c r="BA69" s="260"/>
      <c r="BB69" s="260"/>
      <c r="BC69" s="260"/>
      <c r="BD69" s="260"/>
      <c r="BE69" s="260"/>
      <c r="BF69" s="260"/>
      <c r="BG69" s="210"/>
      <c r="BH69" s="210"/>
      <c r="BI69" s="210"/>
    </row>
    <row r="70" spans="1:61" x14ac:dyDescent="0.25">
      <c r="A70" s="171" t="s">
        <v>91</v>
      </c>
      <c r="B70" s="164"/>
      <c r="C70" s="299" t="s">
        <v>628</v>
      </c>
      <c r="D70" s="166"/>
      <c r="E70" s="168"/>
      <c r="F70" s="167"/>
      <c r="G70" s="168"/>
      <c r="H70" s="271"/>
      <c r="J70" s="171" t="s">
        <v>91</v>
      </c>
      <c r="K70" s="164"/>
      <c r="L70" s="299" t="s">
        <v>628</v>
      </c>
      <c r="M70" s="248"/>
      <c r="N70" s="166"/>
      <c r="O70" s="168"/>
      <c r="P70" s="167"/>
      <c r="Q70" s="168"/>
      <c r="R70" s="271"/>
      <c r="AO70" s="260"/>
      <c r="AP70" s="260"/>
      <c r="AQ70" s="260"/>
      <c r="AR70" s="260"/>
      <c r="AS70" s="260"/>
      <c r="AT70" s="260"/>
      <c r="AU70" s="260"/>
      <c r="AV70" s="260"/>
      <c r="AW70" s="260"/>
      <c r="AX70" s="260"/>
      <c r="AY70" s="260"/>
      <c r="AZ70" s="260" t="s">
        <v>168</v>
      </c>
      <c r="BA70" s="260"/>
      <c r="BB70" s="260"/>
      <c r="BC70" s="260"/>
      <c r="BD70" s="260"/>
      <c r="BE70" s="260"/>
      <c r="BF70" s="260"/>
      <c r="BG70" s="210"/>
      <c r="BH70" s="210"/>
      <c r="BI70" s="210"/>
    </row>
    <row r="71" spans="1:61" x14ac:dyDescent="0.25">
      <c r="A71" s="171" t="s">
        <v>91</v>
      </c>
      <c r="B71" s="164"/>
      <c r="C71" s="299" t="s">
        <v>628</v>
      </c>
      <c r="D71" s="166"/>
      <c r="E71" s="168"/>
      <c r="F71" s="167"/>
      <c r="G71" s="168"/>
      <c r="H71" s="271"/>
      <c r="J71" s="171" t="s">
        <v>91</v>
      </c>
      <c r="K71" s="164"/>
      <c r="L71" s="299" t="s">
        <v>628</v>
      </c>
      <c r="M71" s="248"/>
      <c r="N71" s="166"/>
      <c r="O71" s="168"/>
      <c r="P71" s="167"/>
      <c r="Q71" s="168"/>
      <c r="R71" s="271"/>
      <c r="AO71" s="260"/>
      <c r="AP71" s="260"/>
      <c r="AQ71" s="260"/>
      <c r="AR71" s="260"/>
      <c r="AS71" s="260"/>
      <c r="AT71" s="260"/>
      <c r="AU71" s="260"/>
      <c r="AV71" s="260"/>
      <c r="AW71" s="260"/>
      <c r="AX71" s="260"/>
      <c r="AY71" s="260"/>
      <c r="AZ71" s="260" t="s">
        <v>168</v>
      </c>
      <c r="BA71" s="260"/>
      <c r="BB71" s="260"/>
      <c r="BC71" s="260"/>
      <c r="BD71" s="260"/>
      <c r="BE71" s="260"/>
      <c r="BF71" s="260"/>
      <c r="BG71" s="210"/>
      <c r="BH71" s="210"/>
      <c r="BI71" s="210"/>
    </row>
    <row r="72" spans="1:61" x14ac:dyDescent="0.25">
      <c r="A72" s="171" t="s">
        <v>91</v>
      </c>
      <c r="B72" s="164"/>
      <c r="C72" s="299" t="s">
        <v>628</v>
      </c>
      <c r="D72" s="166"/>
      <c r="E72" s="168"/>
      <c r="F72" s="167"/>
      <c r="G72" s="168"/>
      <c r="H72" s="271"/>
      <c r="J72" s="171" t="s">
        <v>91</v>
      </c>
      <c r="K72" s="164"/>
      <c r="L72" s="299" t="s">
        <v>628</v>
      </c>
      <c r="M72" s="248"/>
      <c r="N72" s="166"/>
      <c r="O72" s="168"/>
      <c r="P72" s="167"/>
      <c r="Q72" s="168"/>
      <c r="R72" s="271"/>
      <c r="AO72" s="260"/>
      <c r="AP72" s="260"/>
      <c r="AQ72" s="260"/>
      <c r="AR72" s="260"/>
      <c r="AS72" s="260"/>
      <c r="AT72" s="260"/>
      <c r="AU72" s="260"/>
      <c r="AV72" s="260"/>
      <c r="AW72" s="260"/>
      <c r="AX72" s="260"/>
      <c r="AY72" s="260"/>
      <c r="AZ72" s="260" t="s">
        <v>168</v>
      </c>
      <c r="BA72" s="260"/>
      <c r="BB72" s="260"/>
      <c r="BC72" s="260"/>
      <c r="BD72" s="260"/>
      <c r="BE72" s="260"/>
      <c r="BF72" s="260"/>
      <c r="BG72" s="210"/>
      <c r="BH72" s="210"/>
      <c r="BI72" s="210"/>
    </row>
    <row r="73" spans="1:61" x14ac:dyDescent="0.25">
      <c r="A73" s="171" t="s">
        <v>91</v>
      </c>
      <c r="B73" s="164"/>
      <c r="C73" s="299" t="s">
        <v>628</v>
      </c>
      <c r="D73" s="166"/>
      <c r="E73" s="168"/>
      <c r="F73" s="167"/>
      <c r="G73" s="168"/>
      <c r="H73" s="271"/>
      <c r="J73" s="171" t="s">
        <v>91</v>
      </c>
      <c r="K73" s="164"/>
      <c r="L73" s="299" t="s">
        <v>628</v>
      </c>
      <c r="M73" s="248"/>
      <c r="N73" s="166"/>
      <c r="O73" s="168"/>
      <c r="P73" s="167"/>
      <c r="Q73" s="168"/>
      <c r="R73" s="271"/>
      <c r="AO73" s="260"/>
      <c r="AP73" s="260"/>
      <c r="AQ73" s="260"/>
      <c r="AR73" s="260"/>
      <c r="AS73" s="260"/>
      <c r="AT73" s="260"/>
      <c r="AU73" s="260"/>
      <c r="AV73" s="260"/>
      <c r="AW73" s="260"/>
      <c r="AX73" s="260"/>
      <c r="AY73" s="260"/>
      <c r="AZ73" s="260" t="s">
        <v>168</v>
      </c>
      <c r="BA73" s="260"/>
      <c r="BB73" s="260"/>
      <c r="BC73" s="260"/>
      <c r="BD73" s="260"/>
      <c r="BE73" s="260"/>
      <c r="BF73" s="260"/>
      <c r="BG73" s="210"/>
      <c r="BH73" s="210"/>
      <c r="BI73" s="210"/>
    </row>
    <row r="74" spans="1:61" x14ac:dyDescent="0.25">
      <c r="A74" s="171" t="s">
        <v>91</v>
      </c>
      <c r="B74" s="164"/>
      <c r="C74" s="299" t="s">
        <v>628</v>
      </c>
      <c r="D74" s="166"/>
      <c r="E74" s="168"/>
      <c r="F74" s="167"/>
      <c r="G74" s="168"/>
      <c r="H74" s="271"/>
      <c r="J74" s="171" t="s">
        <v>91</v>
      </c>
      <c r="K74" s="164"/>
      <c r="L74" s="299" t="s">
        <v>628</v>
      </c>
      <c r="M74" s="248"/>
      <c r="N74" s="166"/>
      <c r="O74" s="168"/>
      <c r="P74" s="167"/>
      <c r="Q74" s="168"/>
      <c r="R74" s="271"/>
      <c r="AO74" s="260"/>
      <c r="AP74" s="260"/>
      <c r="AQ74" s="260"/>
      <c r="AR74" s="260"/>
      <c r="AS74" s="260"/>
      <c r="AT74" s="260"/>
      <c r="AU74" s="260"/>
      <c r="AV74" s="260"/>
      <c r="AW74" s="260"/>
      <c r="AX74" s="260"/>
      <c r="AY74" s="260"/>
      <c r="AZ74" s="260" t="s">
        <v>168</v>
      </c>
      <c r="BA74" s="260"/>
      <c r="BB74" s="260"/>
      <c r="BC74" s="260"/>
      <c r="BD74" s="260"/>
      <c r="BE74" s="260"/>
      <c r="BF74" s="260"/>
      <c r="BG74" s="210"/>
      <c r="BH74" s="210"/>
      <c r="BI74" s="210"/>
    </row>
    <row r="75" spans="1:61" x14ac:dyDescent="0.25">
      <c r="A75" s="171" t="s">
        <v>91</v>
      </c>
      <c r="B75" s="164"/>
      <c r="C75" s="299" t="s">
        <v>628</v>
      </c>
      <c r="D75" s="166"/>
      <c r="E75" s="168"/>
      <c r="F75" s="167"/>
      <c r="G75" s="168"/>
      <c r="H75" s="271"/>
      <c r="J75" s="171" t="s">
        <v>91</v>
      </c>
      <c r="K75" s="164"/>
      <c r="L75" s="299" t="s">
        <v>628</v>
      </c>
      <c r="M75" s="248"/>
      <c r="N75" s="166"/>
      <c r="O75" s="168"/>
      <c r="P75" s="167"/>
      <c r="Q75" s="168"/>
      <c r="R75" s="271"/>
      <c r="AO75" s="260"/>
      <c r="AP75" s="260"/>
      <c r="AQ75" s="260"/>
      <c r="AR75" s="260"/>
      <c r="AS75" s="260"/>
      <c r="AT75" s="260"/>
      <c r="AU75" s="260"/>
      <c r="AV75" s="260"/>
      <c r="AW75" s="260"/>
      <c r="AX75" s="260"/>
      <c r="AY75" s="260"/>
      <c r="AZ75" s="260" t="s">
        <v>168</v>
      </c>
      <c r="BA75" s="260"/>
      <c r="BB75" s="260"/>
      <c r="BC75" s="260"/>
      <c r="BD75" s="260"/>
      <c r="BE75" s="260"/>
      <c r="BF75" s="260"/>
      <c r="BG75" s="210"/>
      <c r="BH75" s="210"/>
      <c r="BI75" s="210"/>
    </row>
    <row r="76" spans="1:61" x14ac:dyDescent="0.25">
      <c r="A76" s="171" t="s">
        <v>91</v>
      </c>
      <c r="B76" s="164"/>
      <c r="C76" s="299" t="s">
        <v>628</v>
      </c>
      <c r="D76" s="166"/>
      <c r="E76" s="168"/>
      <c r="F76" s="167"/>
      <c r="G76" s="168"/>
      <c r="H76" s="271"/>
      <c r="J76" s="171" t="s">
        <v>91</v>
      </c>
      <c r="K76" s="164"/>
      <c r="L76" s="299" t="s">
        <v>628</v>
      </c>
      <c r="M76" s="248"/>
      <c r="N76" s="166"/>
      <c r="O76" s="168"/>
      <c r="P76" s="167"/>
      <c r="Q76" s="168"/>
      <c r="R76" s="271"/>
      <c r="AO76" s="260"/>
      <c r="AP76" s="260"/>
      <c r="AQ76" s="260"/>
      <c r="AR76" s="260"/>
      <c r="AS76" s="260"/>
      <c r="AT76" s="260"/>
      <c r="AU76" s="260"/>
      <c r="AV76" s="260"/>
      <c r="AW76" s="260"/>
      <c r="AX76" s="260"/>
      <c r="AY76" s="260"/>
      <c r="AZ76" s="260" t="s">
        <v>168</v>
      </c>
      <c r="BA76" s="260"/>
      <c r="BB76" s="260"/>
      <c r="BC76" s="260"/>
      <c r="BD76" s="260"/>
      <c r="BE76" s="260"/>
      <c r="BF76" s="260"/>
      <c r="BG76" s="210"/>
      <c r="BH76" s="210"/>
      <c r="BI76" s="210"/>
    </row>
    <row r="77" spans="1:61" x14ac:dyDescent="0.25">
      <c r="A77" s="171" t="s">
        <v>91</v>
      </c>
      <c r="B77" s="164"/>
      <c r="C77" s="299" t="s">
        <v>628</v>
      </c>
      <c r="D77" s="166"/>
      <c r="E77" s="168"/>
      <c r="F77" s="167"/>
      <c r="G77" s="168"/>
      <c r="H77" s="271"/>
      <c r="J77" s="171" t="s">
        <v>91</v>
      </c>
      <c r="K77" s="164"/>
      <c r="L77" s="299" t="s">
        <v>628</v>
      </c>
      <c r="M77" s="248"/>
      <c r="N77" s="166"/>
      <c r="O77" s="168"/>
      <c r="P77" s="167"/>
      <c r="Q77" s="168"/>
      <c r="R77" s="271"/>
      <c r="AO77" s="260"/>
      <c r="AP77" s="260"/>
      <c r="AQ77" s="260"/>
      <c r="AR77" s="260"/>
      <c r="AS77" s="260"/>
      <c r="AT77" s="260"/>
      <c r="AU77" s="260"/>
      <c r="AV77" s="260"/>
      <c r="AW77" s="260"/>
      <c r="AX77" s="260"/>
      <c r="AY77" s="260"/>
      <c r="AZ77" s="260" t="s">
        <v>168</v>
      </c>
      <c r="BA77" s="260"/>
      <c r="BB77" s="260"/>
      <c r="BC77" s="260"/>
      <c r="BD77" s="260"/>
      <c r="BE77" s="260"/>
      <c r="BF77" s="260"/>
      <c r="BG77" s="210"/>
      <c r="BH77" s="210"/>
      <c r="BI77" s="210"/>
    </row>
    <row r="78" spans="1:61" x14ac:dyDescent="0.25">
      <c r="A78" s="171" t="s">
        <v>91</v>
      </c>
      <c r="B78" s="164"/>
      <c r="C78" s="299" t="s">
        <v>628</v>
      </c>
      <c r="D78" s="166"/>
      <c r="E78" s="168"/>
      <c r="F78" s="167"/>
      <c r="G78" s="168"/>
      <c r="H78" s="271"/>
      <c r="J78" s="171" t="s">
        <v>91</v>
      </c>
      <c r="K78" s="164"/>
      <c r="L78" s="299" t="s">
        <v>628</v>
      </c>
      <c r="M78" s="248"/>
      <c r="N78" s="166"/>
      <c r="O78" s="168"/>
      <c r="P78" s="167"/>
      <c r="Q78" s="168"/>
      <c r="R78" s="271"/>
      <c r="AO78" s="260"/>
      <c r="AP78" s="260"/>
      <c r="AQ78" s="260"/>
      <c r="AR78" s="260"/>
      <c r="AS78" s="260"/>
      <c r="AT78" s="260"/>
      <c r="AU78" s="260"/>
      <c r="AV78" s="260"/>
      <c r="AW78" s="260"/>
      <c r="AX78" s="260"/>
      <c r="AY78" s="260"/>
      <c r="AZ78" s="260" t="s">
        <v>168</v>
      </c>
      <c r="BA78" s="260"/>
      <c r="BB78" s="260"/>
      <c r="BC78" s="260"/>
      <c r="BD78" s="260"/>
      <c r="BE78" s="260"/>
      <c r="BF78" s="260"/>
      <c r="BG78" s="210"/>
      <c r="BH78" s="210"/>
      <c r="BI78" s="210"/>
    </row>
    <row r="79" spans="1:61" x14ac:dyDescent="0.25">
      <c r="A79" s="171" t="s">
        <v>91</v>
      </c>
      <c r="B79" s="164"/>
      <c r="C79" s="299" t="s">
        <v>628</v>
      </c>
      <c r="D79" s="166"/>
      <c r="E79" s="168"/>
      <c r="F79" s="167"/>
      <c r="G79" s="168"/>
      <c r="H79" s="271"/>
      <c r="J79" s="171" t="s">
        <v>91</v>
      </c>
      <c r="K79" s="164"/>
      <c r="L79" s="299" t="s">
        <v>628</v>
      </c>
      <c r="M79" s="248"/>
      <c r="N79" s="166"/>
      <c r="O79" s="168"/>
      <c r="P79" s="167"/>
      <c r="Q79" s="168"/>
      <c r="R79" s="271"/>
      <c r="AO79" s="260"/>
      <c r="AP79" s="260"/>
      <c r="AQ79" s="260"/>
      <c r="AR79" s="260"/>
      <c r="AS79" s="260"/>
      <c r="AT79" s="260"/>
      <c r="AU79" s="260"/>
      <c r="AV79" s="260"/>
      <c r="AW79" s="260"/>
      <c r="AX79" s="260"/>
      <c r="AY79" s="260"/>
      <c r="AZ79" s="260" t="s">
        <v>168</v>
      </c>
      <c r="BA79" s="260"/>
      <c r="BB79" s="260"/>
      <c r="BC79" s="260"/>
      <c r="BD79" s="260"/>
      <c r="BE79" s="260"/>
      <c r="BF79" s="260"/>
      <c r="BG79" s="210"/>
      <c r="BH79" s="210"/>
      <c r="BI79" s="210"/>
    </row>
    <row r="80" spans="1:61" x14ac:dyDescent="0.25">
      <c r="A80" s="171" t="s">
        <v>91</v>
      </c>
      <c r="B80" s="164"/>
      <c r="C80" s="299" t="s">
        <v>628</v>
      </c>
      <c r="D80" s="166"/>
      <c r="E80" s="168"/>
      <c r="F80" s="167"/>
      <c r="G80" s="168"/>
      <c r="H80" s="271"/>
      <c r="J80" s="171" t="s">
        <v>91</v>
      </c>
      <c r="K80" s="164"/>
      <c r="L80" s="299" t="s">
        <v>628</v>
      </c>
      <c r="M80" s="248"/>
      <c r="N80" s="166"/>
      <c r="O80" s="168"/>
      <c r="P80" s="167"/>
      <c r="Q80" s="168"/>
      <c r="R80" s="271"/>
      <c r="AO80" s="260"/>
      <c r="AP80" s="260"/>
      <c r="AQ80" s="260"/>
      <c r="AR80" s="260"/>
      <c r="AS80" s="260"/>
      <c r="AT80" s="260"/>
      <c r="AU80" s="260"/>
      <c r="AV80" s="260"/>
      <c r="AW80" s="260"/>
      <c r="AX80" s="260"/>
      <c r="AY80" s="260"/>
      <c r="AZ80" s="260" t="s">
        <v>168</v>
      </c>
      <c r="BA80" s="260"/>
      <c r="BB80" s="260"/>
      <c r="BC80" s="260"/>
      <c r="BD80" s="260"/>
      <c r="BE80" s="260"/>
      <c r="BF80" s="260"/>
      <c r="BG80" s="210"/>
      <c r="BH80" s="210"/>
      <c r="BI80" s="210"/>
    </row>
    <row r="81" spans="1:61" x14ac:dyDescent="0.25">
      <c r="A81" s="171" t="s">
        <v>91</v>
      </c>
      <c r="B81" s="164"/>
      <c r="C81" s="299" t="s">
        <v>628</v>
      </c>
      <c r="D81" s="166"/>
      <c r="E81" s="168"/>
      <c r="F81" s="167"/>
      <c r="G81" s="168"/>
      <c r="H81" s="271"/>
      <c r="J81" s="171" t="s">
        <v>91</v>
      </c>
      <c r="K81" s="164"/>
      <c r="L81" s="299" t="s">
        <v>628</v>
      </c>
      <c r="M81" s="248"/>
      <c r="N81" s="166"/>
      <c r="O81" s="168"/>
      <c r="P81" s="167"/>
      <c r="Q81" s="168"/>
      <c r="R81" s="271"/>
      <c r="AO81" s="260"/>
      <c r="AP81" s="260"/>
      <c r="AQ81" s="260"/>
      <c r="AR81" s="260"/>
      <c r="AS81" s="260"/>
      <c r="AT81" s="260"/>
      <c r="AU81" s="260"/>
      <c r="AV81" s="260"/>
      <c r="AW81" s="260"/>
      <c r="AX81" s="260"/>
      <c r="AY81" s="260"/>
      <c r="AZ81" s="260" t="s">
        <v>168</v>
      </c>
      <c r="BA81" s="260"/>
      <c r="BB81" s="260"/>
      <c r="BC81" s="260"/>
      <c r="BD81" s="260"/>
      <c r="BE81" s="260"/>
      <c r="BF81" s="260"/>
      <c r="BG81" s="210"/>
      <c r="BH81" s="210"/>
      <c r="BI81" s="210"/>
    </row>
    <row r="82" spans="1:61" x14ac:dyDescent="0.25">
      <c r="A82" s="171" t="s">
        <v>91</v>
      </c>
      <c r="B82" s="164"/>
      <c r="C82" s="299" t="s">
        <v>628</v>
      </c>
      <c r="D82" s="166"/>
      <c r="E82" s="168"/>
      <c r="F82" s="167"/>
      <c r="G82" s="168"/>
      <c r="H82" s="271"/>
      <c r="J82" s="171" t="s">
        <v>91</v>
      </c>
      <c r="K82" s="164"/>
      <c r="L82" s="299" t="s">
        <v>628</v>
      </c>
      <c r="M82" s="248"/>
      <c r="N82" s="166"/>
      <c r="O82" s="168"/>
      <c r="P82" s="167"/>
      <c r="Q82" s="168"/>
      <c r="R82" s="271"/>
      <c r="AO82" s="260"/>
      <c r="AP82" s="260"/>
      <c r="AQ82" s="260"/>
      <c r="AR82" s="260"/>
      <c r="AS82" s="260"/>
      <c r="AT82" s="260"/>
      <c r="AU82" s="260"/>
      <c r="AV82" s="260"/>
      <c r="AW82" s="260"/>
      <c r="AX82" s="260"/>
      <c r="AY82" s="260"/>
      <c r="AZ82" s="260" t="s">
        <v>168</v>
      </c>
      <c r="BA82" s="260"/>
      <c r="BB82" s="260"/>
      <c r="BC82" s="260"/>
      <c r="BD82" s="260"/>
      <c r="BE82" s="260"/>
      <c r="BF82" s="260"/>
      <c r="BG82" s="210"/>
      <c r="BH82" s="210"/>
      <c r="BI82" s="210"/>
    </row>
    <row r="83" spans="1:61" x14ac:dyDescent="0.25">
      <c r="A83" s="171" t="s">
        <v>91</v>
      </c>
      <c r="B83" s="164"/>
      <c r="C83" s="299" t="s">
        <v>628</v>
      </c>
      <c r="D83" s="166"/>
      <c r="E83" s="168"/>
      <c r="F83" s="167"/>
      <c r="G83" s="168"/>
      <c r="H83" s="271"/>
      <c r="J83" s="171" t="s">
        <v>91</v>
      </c>
      <c r="K83" s="164"/>
      <c r="L83" s="299" t="s">
        <v>628</v>
      </c>
      <c r="M83" s="248"/>
      <c r="N83" s="166"/>
      <c r="O83" s="168"/>
      <c r="P83" s="167"/>
      <c r="Q83" s="168"/>
      <c r="R83" s="271"/>
      <c r="AO83" s="260"/>
      <c r="AP83" s="260"/>
      <c r="AQ83" s="260"/>
      <c r="AR83" s="260"/>
      <c r="AS83" s="260"/>
      <c r="AT83" s="260"/>
      <c r="AU83" s="260"/>
      <c r="AV83" s="260"/>
      <c r="AW83" s="260"/>
      <c r="AX83" s="260"/>
      <c r="AY83" s="260"/>
      <c r="AZ83" s="260" t="s">
        <v>168</v>
      </c>
      <c r="BA83" s="260"/>
      <c r="BB83" s="260"/>
      <c r="BC83" s="260"/>
      <c r="BD83" s="260"/>
      <c r="BE83" s="260"/>
      <c r="BF83" s="260"/>
      <c r="BG83" s="210"/>
      <c r="BH83" s="210"/>
      <c r="BI83" s="210"/>
    </row>
    <row r="84" spans="1:61" x14ac:dyDescent="0.25">
      <c r="A84" s="171" t="s">
        <v>91</v>
      </c>
      <c r="B84" s="164"/>
      <c r="C84" s="299" t="s">
        <v>628</v>
      </c>
      <c r="D84" s="166"/>
      <c r="E84" s="168"/>
      <c r="F84" s="167"/>
      <c r="G84" s="168"/>
      <c r="H84" s="271"/>
      <c r="J84" s="171" t="s">
        <v>91</v>
      </c>
      <c r="K84" s="164"/>
      <c r="L84" s="299" t="s">
        <v>628</v>
      </c>
      <c r="M84" s="248"/>
      <c r="N84" s="166"/>
      <c r="O84" s="168"/>
      <c r="P84" s="167"/>
      <c r="Q84" s="168"/>
      <c r="R84" s="271"/>
      <c r="AO84" s="260"/>
      <c r="AP84" s="260"/>
      <c r="AQ84" s="260"/>
      <c r="AR84" s="260"/>
      <c r="AS84" s="260"/>
      <c r="AT84" s="260"/>
      <c r="AU84" s="260"/>
      <c r="AV84" s="260"/>
      <c r="AW84" s="260"/>
      <c r="AX84" s="260"/>
      <c r="AY84" s="260"/>
      <c r="AZ84" s="260" t="s">
        <v>168</v>
      </c>
      <c r="BA84" s="260"/>
      <c r="BB84" s="260"/>
      <c r="BC84" s="260"/>
      <c r="BD84" s="260"/>
      <c r="BE84" s="260"/>
      <c r="BF84" s="260"/>
      <c r="BG84" s="210"/>
      <c r="BH84" s="210"/>
      <c r="BI84" s="210"/>
    </row>
    <row r="85" spans="1:61" x14ac:dyDescent="0.25">
      <c r="A85" s="171" t="s">
        <v>91</v>
      </c>
      <c r="B85" s="164"/>
      <c r="C85" s="299" t="s">
        <v>628</v>
      </c>
      <c r="D85" s="166"/>
      <c r="E85" s="168"/>
      <c r="F85" s="167"/>
      <c r="G85" s="168"/>
      <c r="H85" s="271"/>
      <c r="J85" s="171" t="s">
        <v>91</v>
      </c>
      <c r="K85" s="164"/>
      <c r="L85" s="299" t="s">
        <v>628</v>
      </c>
      <c r="M85" s="248"/>
      <c r="N85" s="166"/>
      <c r="O85" s="168"/>
      <c r="P85" s="167"/>
      <c r="Q85" s="168"/>
      <c r="R85" s="271"/>
      <c r="AO85" s="260"/>
      <c r="AP85" s="260"/>
      <c r="AQ85" s="260"/>
      <c r="AR85" s="260"/>
      <c r="AS85" s="260"/>
      <c r="AT85" s="260"/>
      <c r="AU85" s="260"/>
      <c r="AV85" s="260"/>
      <c r="AW85" s="260"/>
      <c r="AX85" s="260"/>
      <c r="AY85" s="260"/>
      <c r="AZ85" s="260" t="s">
        <v>168</v>
      </c>
      <c r="BA85" s="260"/>
      <c r="BB85" s="260"/>
      <c r="BC85" s="260"/>
      <c r="BD85" s="260"/>
      <c r="BE85" s="260"/>
      <c r="BF85" s="260"/>
      <c r="BG85" s="210"/>
      <c r="BH85" s="210"/>
      <c r="BI85" s="210"/>
    </row>
    <row r="86" spans="1:61" x14ac:dyDescent="0.25">
      <c r="A86" s="171" t="s">
        <v>91</v>
      </c>
      <c r="B86" s="164"/>
      <c r="C86" s="299" t="s">
        <v>628</v>
      </c>
      <c r="D86" s="166"/>
      <c r="E86" s="168"/>
      <c r="F86" s="167"/>
      <c r="G86" s="168"/>
      <c r="H86" s="271"/>
      <c r="J86" s="171" t="s">
        <v>91</v>
      </c>
      <c r="K86" s="164"/>
      <c r="L86" s="299" t="s">
        <v>628</v>
      </c>
      <c r="M86" s="248"/>
      <c r="N86" s="166"/>
      <c r="O86" s="168"/>
      <c r="P86" s="167"/>
      <c r="Q86" s="168"/>
      <c r="R86" s="271"/>
      <c r="AO86" s="260"/>
      <c r="AP86" s="260"/>
      <c r="AQ86" s="260"/>
      <c r="AR86" s="260"/>
      <c r="AS86" s="260"/>
      <c r="AT86" s="260"/>
      <c r="AU86" s="260"/>
      <c r="AV86" s="260"/>
      <c r="AW86" s="260"/>
      <c r="AX86" s="260"/>
      <c r="AY86" s="260"/>
      <c r="AZ86" s="260" t="s">
        <v>168</v>
      </c>
      <c r="BA86" s="260"/>
      <c r="BB86" s="260"/>
      <c r="BC86" s="260"/>
      <c r="BD86" s="260"/>
      <c r="BE86" s="260"/>
      <c r="BF86" s="260"/>
      <c r="BG86" s="210"/>
      <c r="BH86" s="210"/>
      <c r="BI86" s="210"/>
    </row>
    <row r="87" spans="1:61" x14ac:dyDescent="0.25">
      <c r="A87" s="171" t="s">
        <v>91</v>
      </c>
      <c r="B87" s="164"/>
      <c r="C87" s="299" t="s">
        <v>628</v>
      </c>
      <c r="D87" s="166"/>
      <c r="E87" s="168"/>
      <c r="F87" s="167"/>
      <c r="G87" s="168"/>
      <c r="H87" s="271"/>
      <c r="J87" s="171" t="s">
        <v>91</v>
      </c>
      <c r="K87" s="164"/>
      <c r="L87" s="299" t="s">
        <v>628</v>
      </c>
      <c r="M87" s="248"/>
      <c r="N87" s="166"/>
      <c r="O87" s="168"/>
      <c r="P87" s="167"/>
      <c r="Q87" s="168"/>
      <c r="R87" s="271"/>
      <c r="AO87" s="260"/>
      <c r="AP87" s="260"/>
      <c r="AQ87" s="260"/>
      <c r="AR87" s="260"/>
      <c r="AS87" s="260"/>
      <c r="AT87" s="260"/>
      <c r="AU87" s="260"/>
      <c r="AV87" s="260"/>
      <c r="AW87" s="260"/>
      <c r="AX87" s="260"/>
      <c r="AY87" s="260"/>
      <c r="AZ87" s="260" t="s">
        <v>168</v>
      </c>
      <c r="BA87" s="260"/>
      <c r="BB87" s="260"/>
      <c r="BC87" s="260"/>
      <c r="BD87" s="260"/>
      <c r="BE87" s="260"/>
      <c r="BF87" s="260"/>
      <c r="BG87" s="210"/>
      <c r="BH87" s="210"/>
      <c r="BI87" s="210"/>
    </row>
    <row r="88" spans="1:61" x14ac:dyDescent="0.25">
      <c r="A88" s="171" t="s">
        <v>91</v>
      </c>
      <c r="B88" s="164"/>
      <c r="C88" s="299" t="s">
        <v>628</v>
      </c>
      <c r="D88" s="166"/>
      <c r="E88" s="168"/>
      <c r="F88" s="167"/>
      <c r="G88" s="168"/>
      <c r="H88" s="271"/>
      <c r="J88" s="171" t="s">
        <v>91</v>
      </c>
      <c r="K88" s="164"/>
      <c r="L88" s="299" t="s">
        <v>628</v>
      </c>
      <c r="M88" s="248"/>
      <c r="N88" s="166"/>
      <c r="O88" s="168"/>
      <c r="P88" s="167"/>
      <c r="Q88" s="168"/>
      <c r="R88" s="271"/>
      <c r="AO88" s="260"/>
      <c r="AP88" s="260"/>
      <c r="AQ88" s="260"/>
      <c r="AR88" s="260"/>
      <c r="AS88" s="260"/>
      <c r="AT88" s="260"/>
      <c r="AU88" s="260"/>
      <c r="AV88" s="260"/>
      <c r="AW88" s="260"/>
      <c r="AX88" s="260"/>
      <c r="AY88" s="260"/>
      <c r="AZ88" s="260" t="s">
        <v>168</v>
      </c>
      <c r="BA88" s="260"/>
      <c r="BB88" s="260"/>
      <c r="BC88" s="260"/>
      <c r="BD88" s="260"/>
      <c r="BE88" s="260"/>
      <c r="BF88" s="260"/>
      <c r="BG88" s="210"/>
      <c r="BH88" s="210"/>
      <c r="BI88" s="210"/>
    </row>
    <row r="89" spans="1:61" x14ac:dyDescent="0.25">
      <c r="A89" s="171" t="s">
        <v>91</v>
      </c>
      <c r="B89" s="164"/>
      <c r="C89" s="299" t="s">
        <v>628</v>
      </c>
      <c r="D89" s="166"/>
      <c r="E89" s="168"/>
      <c r="F89" s="167"/>
      <c r="G89" s="168"/>
      <c r="H89" s="271"/>
      <c r="J89" s="171" t="s">
        <v>91</v>
      </c>
      <c r="K89" s="164"/>
      <c r="L89" s="299" t="s">
        <v>628</v>
      </c>
      <c r="M89" s="248"/>
      <c r="N89" s="166"/>
      <c r="O89" s="168"/>
      <c r="P89" s="167"/>
      <c r="Q89" s="168"/>
      <c r="R89" s="271"/>
      <c r="AO89" s="260"/>
      <c r="AP89" s="260"/>
      <c r="AQ89" s="260"/>
      <c r="AR89" s="260"/>
      <c r="AS89" s="260"/>
      <c r="AT89" s="260"/>
      <c r="AU89" s="260"/>
      <c r="AV89" s="260"/>
      <c r="AW89" s="260"/>
      <c r="AX89" s="260"/>
      <c r="AY89" s="260"/>
      <c r="AZ89" s="260" t="s">
        <v>168</v>
      </c>
      <c r="BA89" s="260"/>
      <c r="BB89" s="260"/>
      <c r="BC89" s="260"/>
      <c r="BD89" s="260"/>
      <c r="BE89" s="260"/>
      <c r="BF89" s="260"/>
      <c r="BG89" s="210"/>
      <c r="BH89" s="210"/>
      <c r="BI89" s="210"/>
    </row>
    <row r="90" spans="1:61" x14ac:dyDescent="0.25">
      <c r="A90" s="171" t="s">
        <v>91</v>
      </c>
      <c r="B90" s="164"/>
      <c r="C90" s="299" t="s">
        <v>628</v>
      </c>
      <c r="D90" s="166"/>
      <c r="E90" s="168"/>
      <c r="F90" s="167"/>
      <c r="G90" s="168"/>
      <c r="H90" s="271"/>
      <c r="J90" s="171" t="s">
        <v>91</v>
      </c>
      <c r="K90" s="164"/>
      <c r="L90" s="299" t="s">
        <v>628</v>
      </c>
      <c r="M90" s="248"/>
      <c r="N90" s="166"/>
      <c r="O90" s="168"/>
      <c r="P90" s="167"/>
      <c r="Q90" s="168"/>
      <c r="R90" s="271"/>
      <c r="AO90" s="260"/>
      <c r="AP90" s="260"/>
      <c r="AQ90" s="260"/>
      <c r="AR90" s="260"/>
      <c r="AS90" s="260"/>
      <c r="AT90" s="260"/>
      <c r="AU90" s="260"/>
      <c r="AV90" s="260"/>
      <c r="AW90" s="260"/>
      <c r="AX90" s="260"/>
      <c r="AY90" s="260"/>
      <c r="AZ90" s="260" t="s">
        <v>168</v>
      </c>
      <c r="BA90" s="260"/>
      <c r="BB90" s="260"/>
      <c r="BC90" s="260"/>
      <c r="BD90" s="260"/>
      <c r="BE90" s="260"/>
      <c r="BF90" s="260"/>
      <c r="BG90" s="210"/>
      <c r="BH90" s="210"/>
      <c r="BI90" s="210"/>
    </row>
    <row r="91" spans="1:61" x14ac:dyDescent="0.25">
      <c r="A91" s="171" t="s">
        <v>91</v>
      </c>
      <c r="B91" s="164"/>
      <c r="C91" s="299" t="s">
        <v>628</v>
      </c>
      <c r="D91" s="166"/>
      <c r="E91" s="168"/>
      <c r="F91" s="167"/>
      <c r="G91" s="168"/>
      <c r="H91" s="271"/>
      <c r="J91" s="171" t="s">
        <v>91</v>
      </c>
      <c r="K91" s="164"/>
      <c r="L91" s="299" t="s">
        <v>628</v>
      </c>
      <c r="M91" s="248"/>
      <c r="N91" s="166"/>
      <c r="O91" s="168"/>
      <c r="P91" s="167"/>
      <c r="Q91" s="168"/>
      <c r="R91" s="271"/>
      <c r="AO91" s="260"/>
      <c r="AP91" s="260"/>
      <c r="AQ91" s="260"/>
      <c r="AR91" s="260"/>
      <c r="AS91" s="260"/>
      <c r="AT91" s="260"/>
      <c r="AU91" s="260"/>
      <c r="AV91" s="260"/>
      <c r="AW91" s="260"/>
      <c r="AX91" s="260"/>
      <c r="AY91" s="260"/>
      <c r="AZ91" s="260" t="s">
        <v>168</v>
      </c>
      <c r="BA91" s="260"/>
      <c r="BB91" s="260"/>
      <c r="BC91" s="260"/>
      <c r="BD91" s="260"/>
      <c r="BE91" s="260"/>
      <c r="BF91" s="260"/>
      <c r="BG91" s="210"/>
      <c r="BH91" s="210"/>
      <c r="BI91" s="210"/>
    </row>
    <row r="92" spans="1:61" x14ac:dyDescent="0.25">
      <c r="A92" s="171" t="s">
        <v>91</v>
      </c>
      <c r="B92" s="164"/>
      <c r="C92" s="299" t="s">
        <v>628</v>
      </c>
      <c r="D92" s="166"/>
      <c r="E92" s="168"/>
      <c r="F92" s="167"/>
      <c r="G92" s="168"/>
      <c r="H92" s="271"/>
      <c r="J92" s="171" t="s">
        <v>91</v>
      </c>
      <c r="K92" s="164"/>
      <c r="L92" s="299" t="s">
        <v>628</v>
      </c>
      <c r="M92" s="248"/>
      <c r="N92" s="166"/>
      <c r="O92" s="168"/>
      <c r="P92" s="167"/>
      <c r="Q92" s="168"/>
      <c r="R92" s="271"/>
      <c r="AO92" s="260"/>
      <c r="AP92" s="260"/>
      <c r="AQ92" s="260"/>
      <c r="AR92" s="260"/>
      <c r="AS92" s="260"/>
      <c r="AT92" s="260"/>
      <c r="AU92" s="260"/>
      <c r="AV92" s="260"/>
      <c r="AW92" s="260"/>
      <c r="AX92" s="260"/>
      <c r="AY92" s="260"/>
      <c r="AZ92" s="260" t="s">
        <v>168</v>
      </c>
      <c r="BA92" s="260"/>
      <c r="BB92" s="260"/>
      <c r="BC92" s="260"/>
      <c r="BD92" s="260"/>
      <c r="BE92" s="260"/>
      <c r="BF92" s="260"/>
      <c r="BG92" s="210"/>
      <c r="BH92" s="210"/>
      <c r="BI92" s="210"/>
    </row>
    <row r="93" spans="1:61" x14ac:dyDescent="0.25">
      <c r="A93" s="171" t="s">
        <v>91</v>
      </c>
      <c r="B93" s="164"/>
      <c r="C93" s="299" t="s">
        <v>628</v>
      </c>
      <c r="D93" s="166"/>
      <c r="E93" s="168"/>
      <c r="F93" s="167"/>
      <c r="G93" s="168"/>
      <c r="H93" s="271"/>
      <c r="J93" s="171" t="s">
        <v>91</v>
      </c>
      <c r="K93" s="164"/>
      <c r="L93" s="299" t="s">
        <v>628</v>
      </c>
      <c r="M93" s="248"/>
      <c r="N93" s="166"/>
      <c r="O93" s="168"/>
      <c r="P93" s="167"/>
      <c r="Q93" s="168"/>
      <c r="R93" s="271"/>
      <c r="AO93" s="260"/>
      <c r="AP93" s="260"/>
      <c r="AQ93" s="260"/>
      <c r="AR93" s="260"/>
      <c r="AS93" s="260"/>
      <c r="AT93" s="260"/>
      <c r="AU93" s="260"/>
      <c r="AV93" s="260"/>
      <c r="AW93" s="260"/>
      <c r="AX93" s="260"/>
      <c r="AY93" s="260"/>
      <c r="AZ93" s="260" t="s">
        <v>168</v>
      </c>
      <c r="BA93" s="260"/>
      <c r="BB93" s="260"/>
      <c r="BC93" s="260"/>
      <c r="BD93" s="260"/>
      <c r="BE93" s="260"/>
      <c r="BF93" s="260"/>
      <c r="BG93" s="210"/>
      <c r="BH93" s="210"/>
      <c r="BI93" s="210"/>
    </row>
    <row r="94" spans="1:61" x14ac:dyDescent="0.25">
      <c r="A94" s="171" t="s">
        <v>91</v>
      </c>
      <c r="B94" s="164"/>
      <c r="C94" s="299" t="s">
        <v>628</v>
      </c>
      <c r="D94" s="166"/>
      <c r="E94" s="168"/>
      <c r="F94" s="167"/>
      <c r="G94" s="168"/>
      <c r="H94" s="271"/>
      <c r="J94" s="171" t="s">
        <v>91</v>
      </c>
      <c r="K94" s="164"/>
      <c r="L94" s="299" t="s">
        <v>628</v>
      </c>
      <c r="M94" s="248"/>
      <c r="N94" s="166"/>
      <c r="O94" s="168"/>
      <c r="P94" s="167"/>
      <c r="Q94" s="168"/>
      <c r="R94" s="271"/>
      <c r="AO94" s="260"/>
      <c r="AP94" s="260"/>
      <c r="AQ94" s="260"/>
      <c r="AR94" s="260"/>
      <c r="AS94" s="260"/>
      <c r="AT94" s="260"/>
      <c r="AU94" s="260"/>
      <c r="AV94" s="260"/>
      <c r="AW94" s="260"/>
      <c r="AX94" s="260"/>
      <c r="AY94" s="260"/>
      <c r="AZ94" s="260" t="s">
        <v>168</v>
      </c>
      <c r="BA94" s="260"/>
      <c r="BB94" s="260"/>
      <c r="BC94" s="260"/>
      <c r="BD94" s="260"/>
      <c r="BE94" s="260"/>
      <c r="BF94" s="260"/>
      <c r="BG94" s="210"/>
      <c r="BH94" s="210"/>
      <c r="BI94" s="210"/>
    </row>
    <row r="95" spans="1:61" x14ac:dyDescent="0.25">
      <c r="A95" s="171" t="s">
        <v>91</v>
      </c>
      <c r="B95" s="164"/>
      <c r="C95" s="299" t="s">
        <v>628</v>
      </c>
      <c r="D95" s="166"/>
      <c r="E95" s="168"/>
      <c r="F95" s="167"/>
      <c r="G95" s="168"/>
      <c r="H95" s="271"/>
      <c r="J95" s="171" t="s">
        <v>91</v>
      </c>
      <c r="K95" s="164"/>
      <c r="L95" s="299" t="s">
        <v>628</v>
      </c>
      <c r="M95" s="248"/>
      <c r="N95" s="166"/>
      <c r="O95" s="168"/>
      <c r="P95" s="167"/>
      <c r="Q95" s="168"/>
      <c r="R95" s="271"/>
      <c r="AO95" s="260"/>
      <c r="AP95" s="260"/>
      <c r="AQ95" s="260"/>
      <c r="AR95" s="260"/>
      <c r="AS95" s="260"/>
      <c r="AT95" s="260"/>
      <c r="AU95" s="260"/>
      <c r="AV95" s="260"/>
      <c r="AW95" s="260"/>
      <c r="AX95" s="260"/>
      <c r="AY95" s="260"/>
      <c r="AZ95" s="260" t="s">
        <v>168</v>
      </c>
      <c r="BA95" s="260"/>
      <c r="BB95" s="260"/>
      <c r="BC95" s="260"/>
      <c r="BD95" s="260"/>
      <c r="BE95" s="260"/>
      <c r="BF95" s="260"/>
      <c r="BG95" s="210"/>
      <c r="BH95" s="210"/>
      <c r="BI95" s="210"/>
    </row>
    <row r="96" spans="1:61" x14ac:dyDescent="0.25">
      <c r="A96" s="171" t="s">
        <v>91</v>
      </c>
      <c r="B96" s="164"/>
      <c r="C96" s="299" t="s">
        <v>628</v>
      </c>
      <c r="D96" s="166"/>
      <c r="E96" s="168"/>
      <c r="F96" s="167"/>
      <c r="G96" s="168"/>
      <c r="H96" s="271"/>
      <c r="J96" s="171" t="s">
        <v>91</v>
      </c>
      <c r="K96" s="164"/>
      <c r="L96" s="299" t="s">
        <v>628</v>
      </c>
      <c r="M96" s="248"/>
      <c r="N96" s="166"/>
      <c r="O96" s="168"/>
      <c r="P96" s="167"/>
      <c r="Q96" s="168"/>
      <c r="R96" s="271"/>
      <c r="AO96" s="260"/>
      <c r="AP96" s="260"/>
      <c r="AQ96" s="260"/>
      <c r="AR96" s="260"/>
      <c r="AS96" s="260"/>
      <c r="AT96" s="260"/>
      <c r="AU96" s="260"/>
      <c r="AV96" s="260"/>
      <c r="AW96" s="260"/>
      <c r="AX96" s="260"/>
      <c r="AY96" s="260"/>
      <c r="AZ96" s="260" t="s">
        <v>168</v>
      </c>
      <c r="BA96" s="260"/>
      <c r="BB96" s="260"/>
      <c r="BC96" s="260"/>
      <c r="BD96" s="260"/>
      <c r="BE96" s="260"/>
      <c r="BF96" s="260"/>
      <c r="BG96" s="210"/>
      <c r="BH96" s="210"/>
      <c r="BI96" s="210"/>
    </row>
    <row r="97" spans="1:61" x14ac:dyDescent="0.25">
      <c r="A97" s="171" t="s">
        <v>91</v>
      </c>
      <c r="B97" s="164"/>
      <c r="C97" s="299" t="s">
        <v>628</v>
      </c>
      <c r="D97" s="166"/>
      <c r="E97" s="168"/>
      <c r="F97" s="167"/>
      <c r="G97" s="168"/>
      <c r="H97" s="271"/>
      <c r="J97" s="171" t="s">
        <v>91</v>
      </c>
      <c r="K97" s="164"/>
      <c r="L97" s="299" t="s">
        <v>628</v>
      </c>
      <c r="M97" s="248"/>
      <c r="N97" s="166"/>
      <c r="O97" s="168"/>
      <c r="P97" s="167"/>
      <c r="Q97" s="168"/>
      <c r="R97" s="271"/>
      <c r="AO97" s="260"/>
      <c r="AP97" s="260"/>
      <c r="AQ97" s="260"/>
      <c r="AR97" s="260"/>
      <c r="AS97" s="260"/>
      <c r="AT97" s="260"/>
      <c r="AU97" s="260"/>
      <c r="AV97" s="260"/>
      <c r="AW97" s="260"/>
      <c r="AX97" s="260"/>
      <c r="AY97" s="260"/>
      <c r="AZ97" s="260" t="s">
        <v>168</v>
      </c>
      <c r="BA97" s="260"/>
      <c r="BB97" s="260"/>
      <c r="BC97" s="260"/>
      <c r="BD97" s="260"/>
      <c r="BE97" s="260"/>
      <c r="BF97" s="260"/>
      <c r="BG97" s="210"/>
      <c r="BH97" s="210"/>
      <c r="BI97" s="210"/>
    </row>
    <row r="98" spans="1:61" x14ac:dyDescent="0.25">
      <c r="A98" s="171" t="s">
        <v>91</v>
      </c>
      <c r="B98" s="164"/>
      <c r="C98" s="299" t="s">
        <v>628</v>
      </c>
      <c r="D98" s="166"/>
      <c r="E98" s="168"/>
      <c r="F98" s="167"/>
      <c r="G98" s="168"/>
      <c r="H98" s="271"/>
      <c r="J98" s="171" t="s">
        <v>91</v>
      </c>
      <c r="K98" s="164"/>
      <c r="L98" s="299" t="s">
        <v>628</v>
      </c>
      <c r="M98" s="248"/>
      <c r="N98" s="166"/>
      <c r="O98" s="168"/>
      <c r="P98" s="167"/>
      <c r="Q98" s="168"/>
      <c r="R98" s="271"/>
      <c r="AO98" s="260"/>
      <c r="AP98" s="260"/>
      <c r="AQ98" s="260"/>
      <c r="AR98" s="260"/>
      <c r="AS98" s="260"/>
      <c r="AT98" s="260"/>
      <c r="AU98" s="260"/>
      <c r="AV98" s="260"/>
      <c r="AW98" s="260"/>
      <c r="AX98" s="260"/>
      <c r="AY98" s="260"/>
      <c r="AZ98" s="260" t="s">
        <v>168</v>
      </c>
      <c r="BA98" s="260"/>
      <c r="BB98" s="260"/>
      <c r="BC98" s="260"/>
      <c r="BD98" s="260"/>
      <c r="BE98" s="260"/>
      <c r="BF98" s="260"/>
      <c r="BG98" s="210"/>
      <c r="BH98" s="210"/>
      <c r="BI98" s="210"/>
    </row>
    <row r="99" spans="1:61" x14ac:dyDescent="0.25">
      <c r="A99" s="171" t="s">
        <v>91</v>
      </c>
      <c r="B99" s="164"/>
      <c r="C99" s="299" t="s">
        <v>628</v>
      </c>
      <c r="D99" s="166"/>
      <c r="E99" s="168"/>
      <c r="F99" s="167"/>
      <c r="G99" s="168"/>
      <c r="H99" s="271"/>
      <c r="J99" s="171" t="s">
        <v>91</v>
      </c>
      <c r="K99" s="164"/>
      <c r="L99" s="299" t="s">
        <v>628</v>
      </c>
      <c r="M99" s="248"/>
      <c r="N99" s="166"/>
      <c r="O99" s="168"/>
      <c r="P99" s="167"/>
      <c r="Q99" s="168"/>
      <c r="R99" s="271"/>
      <c r="AO99" s="260"/>
      <c r="AP99" s="260"/>
      <c r="AQ99" s="260"/>
      <c r="AR99" s="260"/>
      <c r="AS99" s="260"/>
      <c r="AT99" s="260"/>
      <c r="AU99" s="260"/>
      <c r="AV99" s="260"/>
      <c r="AW99" s="260"/>
      <c r="AX99" s="260"/>
      <c r="AY99" s="260"/>
      <c r="AZ99" s="260" t="s">
        <v>168</v>
      </c>
      <c r="BA99" s="260"/>
      <c r="BB99" s="260"/>
      <c r="BC99" s="260"/>
      <c r="BD99" s="260"/>
      <c r="BE99" s="260"/>
      <c r="BF99" s="260"/>
      <c r="BG99" s="210"/>
      <c r="BH99" s="210"/>
      <c r="BI99" s="210"/>
    </row>
    <row r="100" spans="1:61" x14ac:dyDescent="0.25">
      <c r="A100" s="171" t="s">
        <v>91</v>
      </c>
      <c r="B100" s="164"/>
      <c r="C100" s="299" t="s">
        <v>628</v>
      </c>
      <c r="D100" s="166"/>
      <c r="E100" s="168"/>
      <c r="F100" s="167"/>
      <c r="G100" s="168"/>
      <c r="H100" s="271"/>
      <c r="J100" s="171" t="s">
        <v>91</v>
      </c>
      <c r="K100" s="164"/>
      <c r="L100" s="299" t="s">
        <v>628</v>
      </c>
      <c r="M100" s="248"/>
      <c r="N100" s="166"/>
      <c r="O100" s="168"/>
      <c r="P100" s="167"/>
      <c r="Q100" s="168"/>
      <c r="R100" s="271"/>
      <c r="AO100" s="260"/>
      <c r="AP100" s="260"/>
      <c r="AQ100" s="260"/>
      <c r="AR100" s="260"/>
      <c r="AS100" s="260"/>
      <c r="AT100" s="260"/>
      <c r="AU100" s="260"/>
      <c r="AV100" s="260"/>
      <c r="AW100" s="260"/>
      <c r="AX100" s="260"/>
      <c r="AY100" s="260"/>
      <c r="AZ100" s="260" t="s">
        <v>168</v>
      </c>
      <c r="BA100" s="260"/>
      <c r="BB100" s="260"/>
      <c r="BC100" s="260"/>
      <c r="BD100" s="260"/>
      <c r="BE100" s="260"/>
      <c r="BF100" s="260"/>
      <c r="BG100" s="210"/>
      <c r="BH100" s="210"/>
      <c r="BI100" s="210"/>
    </row>
    <row r="101" spans="1:61" x14ac:dyDescent="0.25">
      <c r="A101" s="171" t="s">
        <v>91</v>
      </c>
      <c r="B101" s="164"/>
      <c r="C101" s="299" t="s">
        <v>628</v>
      </c>
      <c r="D101" s="166"/>
      <c r="E101" s="168"/>
      <c r="F101" s="167"/>
      <c r="G101" s="168"/>
      <c r="H101" s="271"/>
      <c r="J101" s="171" t="s">
        <v>91</v>
      </c>
      <c r="K101" s="164"/>
      <c r="L101" s="299" t="s">
        <v>628</v>
      </c>
      <c r="M101" s="248"/>
      <c r="N101" s="166"/>
      <c r="O101" s="168"/>
      <c r="P101" s="167"/>
      <c r="Q101" s="168"/>
      <c r="R101" s="271"/>
      <c r="AO101" s="260"/>
      <c r="AP101" s="260"/>
      <c r="AQ101" s="260"/>
      <c r="AR101" s="260"/>
      <c r="AS101" s="260"/>
      <c r="AT101" s="260"/>
      <c r="AU101" s="260"/>
      <c r="AV101" s="260"/>
      <c r="AW101" s="260"/>
      <c r="AX101" s="260"/>
      <c r="AY101" s="260"/>
      <c r="AZ101" s="260" t="s">
        <v>168</v>
      </c>
      <c r="BA101" s="260"/>
      <c r="BB101" s="260"/>
      <c r="BC101" s="260"/>
      <c r="BD101" s="260"/>
      <c r="BE101" s="260"/>
      <c r="BF101" s="260"/>
      <c r="BG101" s="210"/>
      <c r="BH101" s="210"/>
      <c r="BI101" s="210"/>
    </row>
    <row r="102" spans="1:61" x14ac:dyDescent="0.25">
      <c r="A102" s="171" t="s">
        <v>91</v>
      </c>
      <c r="B102" s="164"/>
      <c r="C102" s="299" t="s">
        <v>628</v>
      </c>
      <c r="D102" s="166"/>
      <c r="E102" s="168"/>
      <c r="F102" s="167"/>
      <c r="G102" s="168"/>
      <c r="H102" s="271"/>
      <c r="J102" s="171" t="s">
        <v>91</v>
      </c>
      <c r="K102" s="164"/>
      <c r="L102" s="299" t="s">
        <v>628</v>
      </c>
      <c r="M102" s="248"/>
      <c r="N102" s="166"/>
      <c r="O102" s="168"/>
      <c r="P102" s="167"/>
      <c r="Q102" s="168"/>
      <c r="R102" s="271"/>
      <c r="AO102" s="260"/>
      <c r="AP102" s="260"/>
      <c r="AQ102" s="260"/>
      <c r="AR102" s="260"/>
      <c r="AS102" s="260"/>
      <c r="AT102" s="260"/>
      <c r="AU102" s="260"/>
      <c r="AV102" s="260"/>
      <c r="AW102" s="260"/>
      <c r="AX102" s="260"/>
      <c r="AY102" s="260"/>
      <c r="AZ102" s="260" t="s">
        <v>168</v>
      </c>
      <c r="BA102" s="260"/>
      <c r="BB102" s="260"/>
      <c r="BC102" s="260"/>
      <c r="BD102" s="260"/>
      <c r="BE102" s="260"/>
      <c r="BF102" s="260"/>
      <c r="BG102" s="210"/>
      <c r="BH102" s="210"/>
      <c r="BI102" s="210"/>
    </row>
    <row r="103" spans="1:61" x14ac:dyDescent="0.25">
      <c r="A103" s="171" t="s">
        <v>91</v>
      </c>
      <c r="B103" s="164"/>
      <c r="C103" s="299" t="s">
        <v>628</v>
      </c>
      <c r="D103" s="166"/>
      <c r="E103" s="168"/>
      <c r="F103" s="167"/>
      <c r="G103" s="168"/>
      <c r="H103" s="271"/>
      <c r="J103" s="171" t="s">
        <v>91</v>
      </c>
      <c r="K103" s="164"/>
      <c r="L103" s="299" t="s">
        <v>628</v>
      </c>
      <c r="M103" s="248"/>
      <c r="N103" s="166"/>
      <c r="O103" s="168"/>
      <c r="P103" s="167"/>
      <c r="Q103" s="168"/>
      <c r="R103" s="271"/>
      <c r="AO103" s="260"/>
      <c r="AP103" s="260"/>
      <c r="AQ103" s="260"/>
      <c r="AR103" s="260"/>
      <c r="AS103" s="260"/>
      <c r="AT103" s="260"/>
      <c r="AU103" s="260"/>
      <c r="AV103" s="260"/>
      <c r="AW103" s="260"/>
      <c r="AX103" s="260"/>
      <c r="AY103" s="260"/>
      <c r="AZ103" s="260" t="s">
        <v>168</v>
      </c>
      <c r="BA103" s="260"/>
      <c r="BB103" s="260"/>
      <c r="BC103" s="260"/>
      <c r="BD103" s="260"/>
      <c r="BE103" s="260"/>
      <c r="BF103" s="260"/>
      <c r="BG103" s="210"/>
      <c r="BH103" s="210"/>
      <c r="BI103" s="210"/>
    </row>
    <row r="104" spans="1:61" x14ac:dyDescent="0.25">
      <c r="A104" s="171" t="s">
        <v>91</v>
      </c>
      <c r="B104" s="164"/>
      <c r="C104" s="299" t="s">
        <v>628</v>
      </c>
      <c r="D104" s="166"/>
      <c r="E104" s="168"/>
      <c r="F104" s="167"/>
      <c r="G104" s="168"/>
      <c r="H104" s="271"/>
      <c r="J104" s="171" t="s">
        <v>91</v>
      </c>
      <c r="K104" s="164"/>
      <c r="L104" s="299" t="s">
        <v>628</v>
      </c>
      <c r="M104" s="248"/>
      <c r="N104" s="166"/>
      <c r="O104" s="168"/>
      <c r="P104" s="167"/>
      <c r="Q104" s="168"/>
      <c r="R104" s="271"/>
      <c r="AO104" s="260"/>
      <c r="AP104" s="260"/>
      <c r="AQ104" s="260"/>
      <c r="AR104" s="260"/>
      <c r="AS104" s="260"/>
      <c r="AT104" s="260"/>
      <c r="AU104" s="260"/>
      <c r="AV104" s="260"/>
      <c r="AW104" s="260"/>
      <c r="AX104" s="260"/>
      <c r="AY104" s="260"/>
      <c r="AZ104" s="260" t="s">
        <v>168</v>
      </c>
      <c r="BA104" s="260"/>
      <c r="BB104" s="260"/>
      <c r="BC104" s="260"/>
      <c r="BD104" s="260"/>
      <c r="BE104" s="260"/>
      <c r="BF104" s="260"/>
      <c r="BG104" s="210"/>
      <c r="BH104" s="210"/>
      <c r="BI104" s="210"/>
    </row>
    <row r="105" spans="1:61" x14ac:dyDescent="0.25">
      <c r="A105" s="171" t="s">
        <v>91</v>
      </c>
      <c r="B105" s="164"/>
      <c r="C105" s="299" t="s">
        <v>628</v>
      </c>
      <c r="D105" s="166"/>
      <c r="E105" s="168"/>
      <c r="F105" s="167"/>
      <c r="G105" s="168"/>
      <c r="H105" s="271"/>
      <c r="J105" s="171" t="s">
        <v>91</v>
      </c>
      <c r="K105" s="164"/>
      <c r="L105" s="299" t="s">
        <v>628</v>
      </c>
      <c r="M105" s="248"/>
      <c r="N105" s="166"/>
      <c r="O105" s="168"/>
      <c r="P105" s="167"/>
      <c r="Q105" s="168"/>
      <c r="R105" s="271"/>
      <c r="AO105" s="260"/>
      <c r="AP105" s="260"/>
      <c r="AQ105" s="260"/>
      <c r="AR105" s="260"/>
      <c r="AS105" s="260"/>
      <c r="AT105" s="260"/>
      <c r="AU105" s="260"/>
      <c r="AV105" s="260"/>
      <c r="AW105" s="260"/>
      <c r="AX105" s="260"/>
      <c r="AY105" s="260"/>
      <c r="AZ105" s="260" t="s">
        <v>168</v>
      </c>
      <c r="BA105" s="260"/>
      <c r="BB105" s="260"/>
      <c r="BC105" s="260"/>
      <c r="BD105" s="260"/>
      <c r="BE105" s="260"/>
      <c r="BF105" s="260"/>
      <c r="BG105" s="210"/>
      <c r="BH105" s="210"/>
      <c r="BI105" s="210"/>
    </row>
    <row r="106" spans="1:61" x14ac:dyDescent="0.25">
      <c r="A106" s="171" t="s">
        <v>91</v>
      </c>
      <c r="B106" s="164"/>
      <c r="C106" s="299" t="s">
        <v>628</v>
      </c>
      <c r="D106" s="166"/>
      <c r="E106" s="168"/>
      <c r="F106" s="167"/>
      <c r="G106" s="168"/>
      <c r="H106" s="271"/>
      <c r="J106" s="171" t="s">
        <v>91</v>
      </c>
      <c r="K106" s="164"/>
      <c r="L106" s="299" t="s">
        <v>628</v>
      </c>
      <c r="M106" s="248"/>
      <c r="N106" s="166"/>
      <c r="O106" s="168"/>
      <c r="P106" s="167"/>
      <c r="Q106" s="168"/>
      <c r="R106" s="271"/>
      <c r="AO106" s="260"/>
      <c r="AP106" s="260"/>
      <c r="AQ106" s="260"/>
      <c r="AR106" s="260"/>
      <c r="AS106" s="260"/>
      <c r="AT106" s="260"/>
      <c r="AU106" s="260"/>
      <c r="AV106" s="260"/>
      <c r="AW106" s="260"/>
      <c r="AX106" s="260"/>
      <c r="AY106" s="260"/>
      <c r="AZ106" s="260" t="s">
        <v>168</v>
      </c>
      <c r="BA106" s="260"/>
      <c r="BB106" s="260"/>
      <c r="BC106" s="260"/>
      <c r="BD106" s="260"/>
      <c r="BE106" s="260"/>
      <c r="BF106" s="260"/>
      <c r="BG106" s="210"/>
      <c r="BH106" s="210"/>
      <c r="BI106" s="210"/>
    </row>
    <row r="107" spans="1:61" x14ac:dyDescent="0.25">
      <c r="A107" s="171" t="s">
        <v>91</v>
      </c>
      <c r="B107" s="164"/>
      <c r="C107" s="299" t="s">
        <v>628</v>
      </c>
      <c r="D107" s="166"/>
      <c r="E107" s="168"/>
      <c r="F107" s="167"/>
      <c r="G107" s="168"/>
      <c r="H107" s="271"/>
      <c r="J107" s="171" t="s">
        <v>91</v>
      </c>
      <c r="K107" s="164"/>
      <c r="L107" s="299" t="s">
        <v>628</v>
      </c>
      <c r="M107" s="248"/>
      <c r="N107" s="166"/>
      <c r="O107" s="168"/>
      <c r="P107" s="167"/>
      <c r="Q107" s="168"/>
      <c r="R107" s="271"/>
      <c r="AO107" s="260"/>
      <c r="AP107" s="260"/>
      <c r="AQ107" s="260"/>
      <c r="AR107" s="260"/>
      <c r="AS107" s="260"/>
      <c r="AT107" s="260"/>
      <c r="AU107" s="260"/>
      <c r="AV107" s="260"/>
      <c r="AW107" s="260"/>
      <c r="AX107" s="260"/>
      <c r="AY107" s="260"/>
      <c r="AZ107" s="260" t="s">
        <v>168</v>
      </c>
      <c r="BA107" s="260"/>
      <c r="BB107" s="260"/>
      <c r="BC107" s="260"/>
      <c r="BD107" s="260"/>
      <c r="BE107" s="260"/>
      <c r="BF107" s="260"/>
      <c r="BG107" s="210"/>
      <c r="BH107" s="210"/>
      <c r="BI107" s="210"/>
    </row>
    <row r="108" spans="1:61" x14ac:dyDescent="0.25">
      <c r="A108" s="171" t="s">
        <v>91</v>
      </c>
      <c r="B108" s="164"/>
      <c r="C108" s="299" t="s">
        <v>628</v>
      </c>
      <c r="D108" s="166"/>
      <c r="E108" s="168"/>
      <c r="F108" s="167"/>
      <c r="G108" s="168"/>
      <c r="H108" s="271"/>
      <c r="J108" s="171" t="s">
        <v>91</v>
      </c>
      <c r="K108" s="164"/>
      <c r="L108" s="299" t="s">
        <v>628</v>
      </c>
      <c r="M108" s="248"/>
      <c r="N108" s="166"/>
      <c r="O108" s="168"/>
      <c r="P108" s="167"/>
      <c r="Q108" s="168"/>
      <c r="R108" s="271"/>
      <c r="AO108" s="260"/>
      <c r="AP108" s="260"/>
      <c r="AQ108" s="260"/>
      <c r="AR108" s="260"/>
      <c r="AS108" s="260"/>
      <c r="AT108" s="260"/>
      <c r="AU108" s="260"/>
      <c r="AV108" s="260"/>
      <c r="AW108" s="260"/>
      <c r="AX108" s="260"/>
      <c r="AY108" s="260"/>
      <c r="AZ108" s="260" t="s">
        <v>168</v>
      </c>
      <c r="BA108" s="260"/>
      <c r="BB108" s="260"/>
      <c r="BC108" s="260"/>
      <c r="BD108" s="260"/>
      <c r="BE108" s="260"/>
      <c r="BF108" s="260"/>
      <c r="BG108" s="210"/>
      <c r="BH108" s="210"/>
      <c r="BI108" s="210"/>
    </row>
    <row r="109" spans="1:61" x14ac:dyDescent="0.25">
      <c r="A109" s="171" t="s">
        <v>91</v>
      </c>
      <c r="B109" s="164"/>
      <c r="C109" s="299" t="s">
        <v>628</v>
      </c>
      <c r="D109" s="166"/>
      <c r="E109" s="168"/>
      <c r="F109" s="167"/>
      <c r="G109" s="168"/>
      <c r="H109" s="271"/>
      <c r="J109" s="171" t="s">
        <v>91</v>
      </c>
      <c r="K109" s="164"/>
      <c r="L109" s="299" t="s">
        <v>628</v>
      </c>
      <c r="M109" s="248"/>
      <c r="N109" s="166"/>
      <c r="O109" s="168"/>
      <c r="P109" s="167"/>
      <c r="Q109" s="168"/>
      <c r="R109" s="271"/>
      <c r="AO109" s="260"/>
      <c r="AP109" s="260"/>
      <c r="AQ109" s="260"/>
      <c r="AR109" s="260"/>
      <c r="AS109" s="260"/>
      <c r="AT109" s="260"/>
      <c r="AU109" s="260"/>
      <c r="AV109" s="260"/>
      <c r="AW109" s="260"/>
      <c r="AX109" s="260"/>
      <c r="AY109" s="260"/>
      <c r="AZ109" s="260" t="s">
        <v>168</v>
      </c>
      <c r="BA109" s="260"/>
      <c r="BB109" s="260"/>
      <c r="BC109" s="260"/>
      <c r="BD109" s="260"/>
      <c r="BE109" s="260"/>
      <c r="BF109" s="260"/>
      <c r="BG109" s="210"/>
      <c r="BH109" s="210"/>
      <c r="BI109" s="210"/>
    </row>
    <row r="110" spans="1:61" x14ac:dyDescent="0.25">
      <c r="A110" s="171" t="s">
        <v>91</v>
      </c>
      <c r="B110" s="164"/>
      <c r="C110" s="299" t="s">
        <v>628</v>
      </c>
      <c r="D110" s="166"/>
      <c r="E110" s="168"/>
      <c r="F110" s="167"/>
      <c r="G110" s="168"/>
      <c r="H110" s="271"/>
      <c r="J110" s="171" t="s">
        <v>91</v>
      </c>
      <c r="K110" s="164"/>
      <c r="L110" s="299" t="s">
        <v>628</v>
      </c>
      <c r="M110" s="248"/>
      <c r="N110" s="166"/>
      <c r="O110" s="168"/>
      <c r="P110" s="167"/>
      <c r="Q110" s="168"/>
      <c r="R110" s="271"/>
      <c r="AO110" s="260"/>
      <c r="AP110" s="260"/>
      <c r="AQ110" s="260"/>
      <c r="AR110" s="260"/>
      <c r="AS110" s="260"/>
      <c r="AT110" s="260"/>
      <c r="AU110" s="260"/>
      <c r="AV110" s="260"/>
      <c r="AW110" s="260"/>
      <c r="AX110" s="260"/>
      <c r="AY110" s="260"/>
      <c r="AZ110" s="260" t="s">
        <v>168</v>
      </c>
      <c r="BA110" s="260"/>
      <c r="BB110" s="260"/>
      <c r="BC110" s="260"/>
      <c r="BD110" s="260"/>
      <c r="BE110" s="260"/>
      <c r="BF110" s="260"/>
      <c r="BG110" s="210"/>
      <c r="BH110" s="210"/>
      <c r="BI110" s="210"/>
    </row>
    <row r="111" spans="1:61" x14ac:dyDescent="0.25">
      <c r="A111" s="171" t="s">
        <v>91</v>
      </c>
      <c r="B111" s="164"/>
      <c r="C111" s="299" t="s">
        <v>628</v>
      </c>
      <c r="D111" s="166"/>
      <c r="E111" s="168"/>
      <c r="F111" s="167"/>
      <c r="G111" s="168"/>
      <c r="H111" s="271"/>
      <c r="J111" s="171" t="s">
        <v>91</v>
      </c>
      <c r="K111" s="164"/>
      <c r="L111" s="299" t="s">
        <v>628</v>
      </c>
      <c r="M111" s="248"/>
      <c r="N111" s="166"/>
      <c r="O111" s="168"/>
      <c r="P111" s="167"/>
      <c r="Q111" s="168"/>
      <c r="R111" s="271"/>
      <c r="AO111" s="260"/>
      <c r="AP111" s="260"/>
      <c r="AQ111" s="260"/>
      <c r="AR111" s="260"/>
      <c r="AS111" s="260"/>
      <c r="AT111" s="260"/>
      <c r="AU111" s="260"/>
      <c r="AV111" s="260"/>
      <c r="AW111" s="260"/>
      <c r="AX111" s="260"/>
      <c r="AY111" s="260"/>
      <c r="AZ111" s="260" t="s">
        <v>168</v>
      </c>
      <c r="BA111" s="260"/>
      <c r="BB111" s="260"/>
      <c r="BC111" s="260"/>
      <c r="BD111" s="260"/>
      <c r="BE111" s="260"/>
      <c r="BF111" s="260"/>
      <c r="BG111" s="210"/>
      <c r="BH111" s="210"/>
      <c r="BI111" s="210"/>
    </row>
    <row r="112" spans="1:61" x14ac:dyDescent="0.25">
      <c r="A112" s="171" t="s">
        <v>91</v>
      </c>
      <c r="B112" s="164"/>
      <c r="C112" s="299" t="s">
        <v>628</v>
      </c>
      <c r="D112" s="166"/>
      <c r="E112" s="168"/>
      <c r="F112" s="167"/>
      <c r="G112" s="168"/>
      <c r="H112" s="271"/>
      <c r="J112" s="171" t="s">
        <v>91</v>
      </c>
      <c r="K112" s="164"/>
      <c r="L112" s="299" t="s">
        <v>628</v>
      </c>
      <c r="M112" s="248"/>
      <c r="N112" s="166"/>
      <c r="O112" s="168"/>
      <c r="P112" s="167"/>
      <c r="Q112" s="168"/>
      <c r="R112" s="271"/>
      <c r="AO112" s="260"/>
      <c r="AP112" s="260"/>
      <c r="AQ112" s="260"/>
      <c r="AR112" s="260"/>
      <c r="AS112" s="260"/>
      <c r="AT112" s="260"/>
      <c r="AU112" s="260"/>
      <c r="AV112" s="260"/>
      <c r="AW112" s="260"/>
      <c r="AX112" s="260"/>
      <c r="AY112" s="260"/>
      <c r="AZ112" s="260" t="s">
        <v>168</v>
      </c>
      <c r="BA112" s="260"/>
      <c r="BB112" s="260"/>
      <c r="BC112" s="260"/>
      <c r="BD112" s="260"/>
      <c r="BE112" s="260"/>
      <c r="BF112" s="260"/>
      <c r="BG112" s="210"/>
      <c r="BH112" s="210"/>
      <c r="BI112" s="210"/>
    </row>
    <row r="113" spans="1:61" x14ac:dyDescent="0.25">
      <c r="A113" s="171" t="s">
        <v>91</v>
      </c>
      <c r="B113" s="164"/>
      <c r="C113" s="299" t="s">
        <v>628</v>
      </c>
      <c r="D113" s="166"/>
      <c r="E113" s="168"/>
      <c r="F113" s="167"/>
      <c r="G113" s="168"/>
      <c r="H113" s="271"/>
      <c r="J113" s="171" t="s">
        <v>91</v>
      </c>
      <c r="K113" s="164"/>
      <c r="L113" s="299" t="s">
        <v>628</v>
      </c>
      <c r="M113" s="248"/>
      <c r="N113" s="166"/>
      <c r="O113" s="168"/>
      <c r="P113" s="167"/>
      <c r="Q113" s="168"/>
      <c r="R113" s="271"/>
      <c r="AO113" s="260"/>
      <c r="AP113" s="260"/>
      <c r="AQ113" s="260"/>
      <c r="AR113" s="260"/>
      <c r="AS113" s="260"/>
      <c r="AT113" s="260"/>
      <c r="AU113" s="260"/>
      <c r="AV113" s="260"/>
      <c r="AW113" s="260"/>
      <c r="AX113" s="260"/>
      <c r="AY113" s="260"/>
      <c r="AZ113" s="260" t="s">
        <v>168</v>
      </c>
      <c r="BA113" s="260"/>
      <c r="BB113" s="260"/>
      <c r="BC113" s="260"/>
      <c r="BD113" s="260"/>
      <c r="BE113" s="260"/>
      <c r="BF113" s="260"/>
      <c r="BG113" s="210"/>
      <c r="BH113" s="210"/>
      <c r="BI113" s="210"/>
    </row>
    <row r="114" spans="1:61" x14ac:dyDescent="0.25">
      <c r="A114" s="171" t="s">
        <v>91</v>
      </c>
      <c r="B114" s="164"/>
      <c r="C114" s="299" t="s">
        <v>628</v>
      </c>
      <c r="D114" s="166"/>
      <c r="E114" s="168"/>
      <c r="F114" s="167"/>
      <c r="G114" s="168"/>
      <c r="H114" s="271"/>
      <c r="J114" s="171" t="s">
        <v>91</v>
      </c>
      <c r="K114" s="164"/>
      <c r="L114" s="299" t="s">
        <v>628</v>
      </c>
      <c r="M114" s="248"/>
      <c r="N114" s="166"/>
      <c r="O114" s="168"/>
      <c r="P114" s="167"/>
      <c r="Q114" s="168"/>
      <c r="R114" s="271"/>
      <c r="AO114" s="260"/>
      <c r="AP114" s="260"/>
      <c r="AQ114" s="260"/>
      <c r="AR114" s="260"/>
      <c r="AS114" s="260"/>
      <c r="AT114" s="260"/>
      <c r="AU114" s="260"/>
      <c r="AV114" s="260"/>
      <c r="AW114" s="260"/>
      <c r="AX114" s="260"/>
      <c r="AY114" s="260"/>
      <c r="AZ114" s="260" t="s">
        <v>168</v>
      </c>
      <c r="BA114" s="260"/>
      <c r="BB114" s="260"/>
      <c r="BC114" s="260"/>
      <c r="BD114" s="260"/>
      <c r="BE114" s="260"/>
      <c r="BF114" s="260"/>
      <c r="BG114" s="210"/>
      <c r="BH114" s="210"/>
      <c r="BI114" s="210"/>
    </row>
    <row r="115" spans="1:61" x14ac:dyDescent="0.25">
      <c r="A115" s="171" t="s">
        <v>91</v>
      </c>
      <c r="B115" s="164"/>
      <c r="C115" s="299" t="s">
        <v>628</v>
      </c>
      <c r="D115" s="166"/>
      <c r="E115" s="168"/>
      <c r="F115" s="167"/>
      <c r="G115" s="168"/>
      <c r="H115" s="271"/>
      <c r="J115" s="171" t="s">
        <v>91</v>
      </c>
      <c r="K115" s="164"/>
      <c r="L115" s="299" t="s">
        <v>628</v>
      </c>
      <c r="M115" s="248"/>
      <c r="N115" s="166"/>
      <c r="O115" s="168"/>
      <c r="P115" s="167"/>
      <c r="Q115" s="168"/>
      <c r="R115" s="271"/>
      <c r="AO115" s="260"/>
      <c r="AP115" s="260"/>
      <c r="AQ115" s="260"/>
      <c r="AR115" s="260"/>
      <c r="AS115" s="260"/>
      <c r="AT115" s="260"/>
      <c r="AU115" s="260"/>
      <c r="AV115" s="260"/>
      <c r="AW115" s="260"/>
      <c r="AX115" s="260"/>
      <c r="AY115" s="260"/>
      <c r="AZ115" s="260" t="s">
        <v>168</v>
      </c>
      <c r="BA115" s="260"/>
      <c r="BB115" s="260"/>
      <c r="BC115" s="260"/>
      <c r="BD115" s="260"/>
      <c r="BE115" s="260"/>
      <c r="BF115" s="260"/>
      <c r="BG115" s="210"/>
      <c r="BH115" s="210"/>
      <c r="BI115" s="210"/>
    </row>
    <row r="116" spans="1:61" x14ac:dyDescent="0.25">
      <c r="A116" s="171" t="s">
        <v>91</v>
      </c>
      <c r="B116" s="164"/>
      <c r="C116" s="299" t="s">
        <v>628</v>
      </c>
      <c r="D116" s="166"/>
      <c r="E116" s="168"/>
      <c r="F116" s="167"/>
      <c r="G116" s="168"/>
      <c r="H116" s="271"/>
      <c r="J116" s="171" t="s">
        <v>91</v>
      </c>
      <c r="K116" s="164"/>
      <c r="L116" s="299" t="s">
        <v>628</v>
      </c>
      <c r="M116" s="248"/>
      <c r="N116" s="166"/>
      <c r="O116" s="168"/>
      <c r="P116" s="167"/>
      <c r="Q116" s="168"/>
      <c r="R116" s="271"/>
      <c r="AO116" s="260"/>
      <c r="AP116" s="260"/>
      <c r="AQ116" s="260"/>
      <c r="AR116" s="260"/>
      <c r="AS116" s="260"/>
      <c r="AT116" s="260"/>
      <c r="AU116" s="260"/>
      <c r="AV116" s="260"/>
      <c r="AW116" s="260"/>
      <c r="AX116" s="260"/>
      <c r="AY116" s="260"/>
      <c r="AZ116" s="260" t="s">
        <v>168</v>
      </c>
      <c r="BA116" s="260"/>
      <c r="BB116" s="260"/>
      <c r="BC116" s="260"/>
      <c r="BD116" s="260"/>
      <c r="BE116" s="260"/>
      <c r="BF116" s="260"/>
      <c r="BG116" s="210"/>
      <c r="BH116" s="210"/>
      <c r="BI116" s="210"/>
    </row>
    <row r="117" spans="1:61" x14ac:dyDescent="0.25">
      <c r="A117" s="171" t="s">
        <v>91</v>
      </c>
      <c r="B117" s="164"/>
      <c r="C117" s="299" t="s">
        <v>628</v>
      </c>
      <c r="D117" s="166"/>
      <c r="E117" s="168"/>
      <c r="F117" s="167"/>
      <c r="G117" s="168"/>
      <c r="H117" s="271"/>
      <c r="J117" s="171" t="s">
        <v>91</v>
      </c>
      <c r="K117" s="164"/>
      <c r="L117" s="299" t="s">
        <v>628</v>
      </c>
      <c r="M117" s="248"/>
      <c r="N117" s="166"/>
      <c r="O117" s="168"/>
      <c r="P117" s="167"/>
      <c r="Q117" s="168"/>
      <c r="R117" s="271"/>
      <c r="AO117" s="260"/>
      <c r="AP117" s="260"/>
      <c r="AQ117" s="260"/>
      <c r="AR117" s="260"/>
      <c r="AS117" s="260"/>
      <c r="AT117" s="260"/>
      <c r="AU117" s="260"/>
      <c r="AV117" s="260"/>
      <c r="AW117" s="260"/>
      <c r="AX117" s="260"/>
      <c r="AY117" s="260"/>
      <c r="AZ117" s="260" t="s">
        <v>168</v>
      </c>
      <c r="BA117" s="260"/>
      <c r="BB117" s="260"/>
      <c r="BC117" s="260"/>
      <c r="BD117" s="260"/>
      <c r="BE117" s="260"/>
      <c r="BF117" s="260"/>
      <c r="BG117" s="210"/>
      <c r="BH117" s="210"/>
      <c r="BI117" s="210"/>
    </row>
    <row r="118" spans="1:61" x14ac:dyDescent="0.25">
      <c r="A118" s="171" t="s">
        <v>91</v>
      </c>
      <c r="B118" s="164"/>
      <c r="C118" s="299" t="s">
        <v>628</v>
      </c>
      <c r="D118" s="166"/>
      <c r="E118" s="168"/>
      <c r="F118" s="167"/>
      <c r="G118" s="168"/>
      <c r="H118" s="271"/>
      <c r="J118" s="171" t="s">
        <v>91</v>
      </c>
      <c r="K118" s="164"/>
      <c r="L118" s="299" t="s">
        <v>628</v>
      </c>
      <c r="M118" s="248"/>
      <c r="N118" s="166"/>
      <c r="O118" s="168"/>
      <c r="P118" s="167"/>
      <c r="Q118" s="168"/>
      <c r="R118" s="271"/>
      <c r="AO118" s="260"/>
      <c r="AP118" s="260"/>
      <c r="AQ118" s="260"/>
      <c r="AR118" s="260"/>
      <c r="AS118" s="260"/>
      <c r="AT118" s="260"/>
      <c r="AU118" s="260"/>
      <c r="AV118" s="260"/>
      <c r="AW118" s="260"/>
      <c r="AX118" s="260"/>
      <c r="AY118" s="260"/>
      <c r="AZ118" s="260" t="s">
        <v>168</v>
      </c>
      <c r="BA118" s="260"/>
      <c r="BB118" s="260"/>
      <c r="BC118" s="260"/>
      <c r="BD118" s="260"/>
      <c r="BE118" s="260"/>
      <c r="BF118" s="260"/>
      <c r="BG118" s="210"/>
      <c r="BH118" s="210"/>
      <c r="BI118" s="210"/>
    </row>
    <row r="119" spans="1:61" x14ac:dyDescent="0.25">
      <c r="A119" s="171" t="s">
        <v>91</v>
      </c>
      <c r="B119" s="164"/>
      <c r="C119" s="299" t="s">
        <v>628</v>
      </c>
      <c r="D119" s="166"/>
      <c r="E119" s="168"/>
      <c r="F119" s="167"/>
      <c r="G119" s="168"/>
      <c r="H119" s="271"/>
      <c r="J119" s="171" t="s">
        <v>91</v>
      </c>
      <c r="K119" s="164"/>
      <c r="L119" s="299" t="s">
        <v>628</v>
      </c>
      <c r="M119" s="248"/>
      <c r="N119" s="166"/>
      <c r="O119" s="168"/>
      <c r="P119" s="167"/>
      <c r="Q119" s="168"/>
      <c r="R119" s="271"/>
      <c r="AO119" s="260"/>
      <c r="AP119" s="260"/>
      <c r="AQ119" s="260"/>
      <c r="AR119" s="260"/>
      <c r="AS119" s="260"/>
      <c r="AT119" s="260"/>
      <c r="AU119" s="260"/>
      <c r="AV119" s="260"/>
      <c r="AW119" s="260"/>
      <c r="AX119" s="260"/>
      <c r="AY119" s="260"/>
      <c r="AZ119" s="260" t="s">
        <v>168</v>
      </c>
      <c r="BA119" s="260"/>
      <c r="BB119" s="260"/>
      <c r="BC119" s="260"/>
      <c r="BD119" s="260"/>
      <c r="BE119" s="260"/>
      <c r="BF119" s="260"/>
      <c r="BG119" s="210"/>
      <c r="BH119" s="210"/>
      <c r="BI119" s="210"/>
    </row>
    <row r="120" spans="1:61" x14ac:dyDescent="0.25">
      <c r="A120" s="171" t="s">
        <v>91</v>
      </c>
      <c r="B120" s="164"/>
      <c r="C120" s="299" t="s">
        <v>628</v>
      </c>
      <c r="D120" s="166"/>
      <c r="E120" s="168"/>
      <c r="F120" s="167"/>
      <c r="G120" s="168"/>
      <c r="H120" s="271"/>
      <c r="J120" s="171" t="s">
        <v>91</v>
      </c>
      <c r="K120" s="164"/>
      <c r="L120" s="299" t="s">
        <v>628</v>
      </c>
      <c r="M120" s="248"/>
      <c r="N120" s="166"/>
      <c r="O120" s="168"/>
      <c r="P120" s="167"/>
      <c r="Q120" s="168"/>
      <c r="R120" s="271"/>
      <c r="AO120" s="260"/>
      <c r="AP120" s="260"/>
      <c r="AQ120" s="260"/>
      <c r="AR120" s="260"/>
      <c r="AS120" s="260"/>
      <c r="AT120" s="260"/>
      <c r="AU120" s="260"/>
      <c r="AV120" s="260"/>
      <c r="AW120" s="260"/>
      <c r="AX120" s="260"/>
      <c r="AY120" s="260"/>
      <c r="AZ120" s="260" t="s">
        <v>168</v>
      </c>
      <c r="BA120" s="260"/>
      <c r="BB120" s="260"/>
      <c r="BC120" s="260"/>
      <c r="BD120" s="260"/>
      <c r="BE120" s="260"/>
      <c r="BF120" s="260"/>
      <c r="BG120" s="210"/>
      <c r="BH120" s="210"/>
      <c r="BI120" s="210"/>
    </row>
    <row r="121" spans="1:61" x14ac:dyDescent="0.25">
      <c r="A121" s="171" t="s">
        <v>91</v>
      </c>
      <c r="B121" s="164"/>
      <c r="C121" s="299" t="s">
        <v>628</v>
      </c>
      <c r="D121" s="166"/>
      <c r="E121" s="168"/>
      <c r="F121" s="167"/>
      <c r="G121" s="168"/>
      <c r="H121" s="271"/>
      <c r="J121" s="171" t="s">
        <v>91</v>
      </c>
      <c r="K121" s="164"/>
      <c r="L121" s="299" t="s">
        <v>628</v>
      </c>
      <c r="M121" s="248"/>
      <c r="N121" s="166"/>
      <c r="O121" s="168"/>
      <c r="P121" s="167"/>
      <c r="Q121" s="168"/>
      <c r="R121" s="271"/>
      <c r="AO121" s="260"/>
      <c r="AP121" s="260"/>
      <c r="AQ121" s="260"/>
      <c r="AR121" s="260"/>
      <c r="AS121" s="260"/>
      <c r="AT121" s="260"/>
      <c r="AU121" s="260"/>
      <c r="AV121" s="260"/>
      <c r="AW121" s="260"/>
      <c r="AX121" s="260"/>
      <c r="AY121" s="260"/>
      <c r="AZ121" s="260" t="s">
        <v>168</v>
      </c>
      <c r="BA121" s="260"/>
      <c r="BB121" s="260"/>
      <c r="BC121" s="260"/>
      <c r="BD121" s="260"/>
      <c r="BE121" s="260"/>
      <c r="BF121" s="260"/>
      <c r="BG121" s="210"/>
      <c r="BH121" s="210"/>
      <c r="BI121" s="210"/>
    </row>
    <row r="122" spans="1:61" x14ac:dyDescent="0.25">
      <c r="A122" s="171" t="s">
        <v>91</v>
      </c>
      <c r="B122" s="164"/>
      <c r="C122" s="299" t="s">
        <v>628</v>
      </c>
      <c r="D122" s="166"/>
      <c r="E122" s="168"/>
      <c r="F122" s="167"/>
      <c r="G122" s="168"/>
      <c r="H122" s="271"/>
      <c r="J122" s="171" t="s">
        <v>91</v>
      </c>
      <c r="K122" s="164"/>
      <c r="L122" s="299" t="s">
        <v>628</v>
      </c>
      <c r="M122" s="248"/>
      <c r="N122" s="166"/>
      <c r="O122" s="168"/>
      <c r="P122" s="167"/>
      <c r="Q122" s="168"/>
      <c r="R122" s="271"/>
      <c r="AO122" s="260"/>
      <c r="AP122" s="260"/>
      <c r="AQ122" s="260"/>
      <c r="AR122" s="260"/>
      <c r="AS122" s="260"/>
      <c r="AT122" s="260"/>
      <c r="AU122" s="260"/>
      <c r="AV122" s="260"/>
      <c r="AW122" s="260"/>
      <c r="AX122" s="260"/>
      <c r="AY122" s="260"/>
      <c r="AZ122" s="260" t="s">
        <v>168</v>
      </c>
      <c r="BA122" s="260"/>
      <c r="BB122" s="260"/>
      <c r="BC122" s="260"/>
      <c r="BD122" s="260"/>
      <c r="BE122" s="260"/>
      <c r="BF122" s="260"/>
      <c r="BG122" s="210"/>
      <c r="BH122" s="210"/>
      <c r="BI122" s="210"/>
    </row>
    <row r="123" spans="1:61" x14ac:dyDescent="0.25">
      <c r="A123" s="171" t="s">
        <v>91</v>
      </c>
      <c r="B123" s="164"/>
      <c r="C123" s="299" t="s">
        <v>628</v>
      </c>
      <c r="D123" s="166"/>
      <c r="E123" s="168"/>
      <c r="F123" s="167"/>
      <c r="G123" s="168"/>
      <c r="H123" s="271"/>
      <c r="J123" s="171" t="s">
        <v>91</v>
      </c>
      <c r="K123" s="164"/>
      <c r="L123" s="299" t="s">
        <v>628</v>
      </c>
      <c r="M123" s="248"/>
      <c r="N123" s="166"/>
      <c r="O123" s="168"/>
      <c r="P123" s="167"/>
      <c r="Q123" s="168"/>
      <c r="R123" s="271"/>
      <c r="AO123" s="260"/>
      <c r="AP123" s="260"/>
      <c r="AQ123" s="260"/>
      <c r="AR123" s="260"/>
      <c r="AS123" s="260"/>
      <c r="AT123" s="260"/>
      <c r="AU123" s="260"/>
      <c r="AV123" s="260"/>
      <c r="AW123" s="260"/>
      <c r="AX123" s="260"/>
      <c r="AY123" s="260"/>
      <c r="AZ123" s="260" t="s">
        <v>168</v>
      </c>
      <c r="BA123" s="260"/>
      <c r="BB123" s="260"/>
      <c r="BC123" s="260"/>
      <c r="BD123" s="260"/>
      <c r="BE123" s="260"/>
      <c r="BF123" s="260"/>
      <c r="BG123" s="210"/>
      <c r="BH123" s="210"/>
      <c r="BI123" s="210"/>
    </row>
    <row r="124" spans="1:61" x14ac:dyDescent="0.25">
      <c r="A124" s="171" t="s">
        <v>91</v>
      </c>
      <c r="B124" s="164"/>
      <c r="C124" s="299" t="s">
        <v>628</v>
      </c>
      <c r="D124" s="166"/>
      <c r="E124" s="168"/>
      <c r="F124" s="167"/>
      <c r="G124" s="168"/>
      <c r="H124" s="271"/>
      <c r="J124" s="171" t="s">
        <v>91</v>
      </c>
      <c r="K124" s="164"/>
      <c r="L124" s="299" t="s">
        <v>628</v>
      </c>
      <c r="M124" s="248"/>
      <c r="N124" s="166"/>
      <c r="O124" s="168"/>
      <c r="P124" s="167"/>
      <c r="Q124" s="168"/>
      <c r="R124" s="271"/>
      <c r="AO124" s="260"/>
      <c r="AP124" s="260"/>
      <c r="AQ124" s="260"/>
      <c r="AR124" s="260"/>
      <c r="AS124" s="260"/>
      <c r="AT124" s="260"/>
      <c r="AU124" s="260"/>
      <c r="AV124" s="260"/>
      <c r="AW124" s="260"/>
      <c r="AX124" s="260"/>
      <c r="AY124" s="260"/>
      <c r="AZ124" s="260" t="s">
        <v>168</v>
      </c>
      <c r="BA124" s="260"/>
      <c r="BB124" s="260"/>
      <c r="BC124" s="260"/>
      <c r="BD124" s="260"/>
      <c r="BE124" s="260"/>
      <c r="BF124" s="260"/>
      <c r="BG124" s="210"/>
      <c r="BH124" s="210"/>
      <c r="BI124" s="210"/>
    </row>
    <row r="125" spans="1:61" x14ac:dyDescent="0.25">
      <c r="A125" s="171" t="s">
        <v>91</v>
      </c>
      <c r="B125" s="164"/>
      <c r="C125" s="299" t="s">
        <v>628</v>
      </c>
      <c r="D125" s="166"/>
      <c r="E125" s="168"/>
      <c r="F125" s="167"/>
      <c r="G125" s="168"/>
      <c r="H125" s="271"/>
      <c r="J125" s="171" t="s">
        <v>91</v>
      </c>
      <c r="K125" s="164"/>
      <c r="L125" s="299" t="s">
        <v>628</v>
      </c>
      <c r="M125" s="248"/>
      <c r="N125" s="166"/>
      <c r="O125" s="168"/>
      <c r="P125" s="167"/>
      <c r="Q125" s="168"/>
      <c r="R125" s="271"/>
      <c r="AO125" s="260"/>
      <c r="AP125" s="260"/>
      <c r="AQ125" s="260"/>
      <c r="AR125" s="260"/>
      <c r="AS125" s="260"/>
      <c r="AT125" s="260"/>
      <c r="AU125" s="260"/>
      <c r="AV125" s="260"/>
      <c r="AW125" s="260"/>
      <c r="AX125" s="260"/>
      <c r="AY125" s="260"/>
      <c r="AZ125" s="260" t="s">
        <v>168</v>
      </c>
      <c r="BA125" s="260"/>
      <c r="BB125" s="260"/>
      <c r="BC125" s="260"/>
      <c r="BD125" s="260"/>
      <c r="BE125" s="260"/>
      <c r="BF125" s="260"/>
      <c r="BG125" s="210"/>
      <c r="BH125" s="210"/>
      <c r="BI125" s="210"/>
    </row>
    <row r="126" spans="1:61" x14ac:dyDescent="0.25">
      <c r="A126" s="171" t="s">
        <v>91</v>
      </c>
      <c r="B126" s="164"/>
      <c r="C126" s="299" t="s">
        <v>628</v>
      </c>
      <c r="D126" s="166"/>
      <c r="E126" s="168"/>
      <c r="F126" s="167"/>
      <c r="G126" s="168"/>
      <c r="H126" s="271"/>
      <c r="J126" s="171" t="s">
        <v>91</v>
      </c>
      <c r="K126" s="164"/>
      <c r="L126" s="299" t="s">
        <v>628</v>
      </c>
      <c r="M126" s="248"/>
      <c r="N126" s="166"/>
      <c r="O126" s="168"/>
      <c r="P126" s="167"/>
      <c r="Q126" s="168"/>
      <c r="R126" s="271"/>
      <c r="AO126" s="260"/>
      <c r="AP126" s="260"/>
      <c r="AQ126" s="260"/>
      <c r="AR126" s="260"/>
      <c r="AS126" s="260"/>
      <c r="AT126" s="260"/>
      <c r="AU126" s="260"/>
      <c r="AV126" s="260"/>
      <c r="AW126" s="260"/>
      <c r="AX126" s="260"/>
      <c r="AY126" s="260"/>
      <c r="AZ126" s="260" t="s">
        <v>168</v>
      </c>
      <c r="BA126" s="260"/>
      <c r="BB126" s="260"/>
      <c r="BC126" s="260"/>
      <c r="BD126" s="260"/>
      <c r="BE126" s="260"/>
      <c r="BF126" s="260"/>
      <c r="BG126" s="210"/>
      <c r="BH126" s="210"/>
      <c r="BI126" s="210"/>
    </row>
    <row r="127" spans="1:61" x14ac:dyDescent="0.25">
      <c r="A127" s="171" t="s">
        <v>91</v>
      </c>
      <c r="B127" s="164"/>
      <c r="C127" s="299" t="s">
        <v>628</v>
      </c>
      <c r="D127" s="166"/>
      <c r="E127" s="168"/>
      <c r="F127" s="167"/>
      <c r="G127" s="168"/>
      <c r="H127" s="271"/>
      <c r="J127" s="171" t="s">
        <v>91</v>
      </c>
      <c r="K127" s="164"/>
      <c r="L127" s="299" t="s">
        <v>628</v>
      </c>
      <c r="M127" s="248"/>
      <c r="N127" s="166"/>
      <c r="O127" s="168"/>
      <c r="P127" s="167"/>
      <c r="Q127" s="168"/>
      <c r="R127" s="271"/>
      <c r="AO127" s="260"/>
      <c r="AP127" s="260"/>
      <c r="AQ127" s="260"/>
      <c r="AR127" s="260"/>
      <c r="AS127" s="260"/>
      <c r="AT127" s="260"/>
      <c r="AU127" s="260"/>
      <c r="AV127" s="260"/>
      <c r="AW127" s="260"/>
      <c r="AX127" s="260"/>
      <c r="AY127" s="260"/>
      <c r="AZ127" s="260" t="s">
        <v>168</v>
      </c>
      <c r="BA127" s="260"/>
      <c r="BB127" s="260"/>
      <c r="BC127" s="260"/>
      <c r="BD127" s="260"/>
      <c r="BE127" s="260"/>
      <c r="BF127" s="260"/>
      <c r="BG127" s="210"/>
      <c r="BH127" s="210"/>
      <c r="BI127" s="210"/>
    </row>
    <row r="128" spans="1:61" x14ac:dyDescent="0.25">
      <c r="A128" s="171" t="s">
        <v>91</v>
      </c>
      <c r="B128" s="164"/>
      <c r="C128" s="299" t="s">
        <v>628</v>
      </c>
      <c r="D128" s="166"/>
      <c r="E128" s="168"/>
      <c r="F128" s="167"/>
      <c r="G128" s="168"/>
      <c r="H128" s="271"/>
      <c r="J128" s="171" t="s">
        <v>91</v>
      </c>
      <c r="K128" s="164"/>
      <c r="L128" s="299" t="s">
        <v>628</v>
      </c>
      <c r="M128" s="248"/>
      <c r="N128" s="166"/>
      <c r="O128" s="168"/>
      <c r="P128" s="167"/>
      <c r="Q128" s="168"/>
      <c r="R128" s="271"/>
      <c r="AO128" s="260"/>
      <c r="AP128" s="260"/>
      <c r="AQ128" s="260"/>
      <c r="AR128" s="260"/>
      <c r="AS128" s="260"/>
      <c r="AT128" s="260"/>
      <c r="AU128" s="260"/>
      <c r="AV128" s="260"/>
      <c r="AW128" s="260"/>
      <c r="AX128" s="260"/>
      <c r="AY128" s="260"/>
      <c r="AZ128" s="260" t="s">
        <v>168</v>
      </c>
      <c r="BA128" s="260"/>
      <c r="BB128" s="260"/>
      <c r="BC128" s="260"/>
      <c r="BD128" s="260"/>
      <c r="BE128" s="260"/>
      <c r="BF128" s="260"/>
      <c r="BG128" s="210"/>
      <c r="BH128" s="210"/>
      <c r="BI128" s="210"/>
    </row>
    <row r="129" spans="1:61" x14ac:dyDescent="0.25">
      <c r="A129" s="171" t="s">
        <v>91</v>
      </c>
      <c r="B129" s="164"/>
      <c r="C129" s="299" t="s">
        <v>628</v>
      </c>
      <c r="D129" s="166"/>
      <c r="E129" s="168"/>
      <c r="F129" s="167"/>
      <c r="G129" s="168"/>
      <c r="H129" s="271"/>
      <c r="J129" s="171" t="s">
        <v>91</v>
      </c>
      <c r="K129" s="164"/>
      <c r="L129" s="299" t="s">
        <v>628</v>
      </c>
      <c r="M129" s="248"/>
      <c r="N129" s="166"/>
      <c r="O129" s="168"/>
      <c r="P129" s="167"/>
      <c r="Q129" s="168"/>
      <c r="R129" s="271"/>
      <c r="AO129" s="260"/>
      <c r="AP129" s="260"/>
      <c r="AQ129" s="260"/>
      <c r="AR129" s="260"/>
      <c r="AS129" s="260"/>
      <c r="AT129" s="260"/>
      <c r="AU129" s="260"/>
      <c r="AV129" s="260"/>
      <c r="AW129" s="260"/>
      <c r="AX129" s="260"/>
      <c r="AY129" s="260"/>
      <c r="AZ129" s="260" t="s">
        <v>168</v>
      </c>
      <c r="BA129" s="260"/>
      <c r="BB129" s="260"/>
      <c r="BC129" s="260"/>
      <c r="BD129" s="260"/>
      <c r="BE129" s="260"/>
      <c r="BF129" s="260"/>
      <c r="BG129" s="210"/>
      <c r="BH129" s="210"/>
      <c r="BI129" s="210"/>
    </row>
    <row r="130" spans="1:61" x14ac:dyDescent="0.25">
      <c r="A130" s="171" t="s">
        <v>91</v>
      </c>
      <c r="B130" s="164"/>
      <c r="C130" s="299" t="s">
        <v>628</v>
      </c>
      <c r="D130" s="166"/>
      <c r="E130" s="168"/>
      <c r="F130" s="167"/>
      <c r="G130" s="168"/>
      <c r="H130" s="271"/>
      <c r="J130" s="171" t="s">
        <v>91</v>
      </c>
      <c r="K130" s="164"/>
      <c r="L130" s="299" t="s">
        <v>628</v>
      </c>
      <c r="M130" s="248"/>
      <c r="N130" s="166"/>
      <c r="O130" s="168"/>
      <c r="P130" s="167"/>
      <c r="Q130" s="168"/>
      <c r="R130" s="271"/>
      <c r="AO130" s="260"/>
      <c r="AP130" s="260"/>
      <c r="AQ130" s="260"/>
      <c r="AR130" s="260"/>
      <c r="AS130" s="260"/>
      <c r="AT130" s="260"/>
      <c r="AU130" s="260"/>
      <c r="AV130" s="260"/>
      <c r="AW130" s="260"/>
      <c r="AX130" s="260"/>
      <c r="AY130" s="260"/>
      <c r="AZ130" s="260" t="s">
        <v>168</v>
      </c>
      <c r="BA130" s="260"/>
      <c r="BB130" s="260"/>
      <c r="BC130" s="260"/>
      <c r="BD130" s="260"/>
      <c r="BE130" s="260"/>
      <c r="BF130" s="260"/>
      <c r="BG130" s="210"/>
      <c r="BH130" s="210"/>
      <c r="BI130" s="210"/>
    </row>
    <row r="131" spans="1:61" x14ac:dyDescent="0.25">
      <c r="A131" s="171" t="s">
        <v>91</v>
      </c>
      <c r="B131" s="164"/>
      <c r="C131" s="299" t="s">
        <v>628</v>
      </c>
      <c r="D131" s="166"/>
      <c r="E131" s="168"/>
      <c r="F131" s="167"/>
      <c r="G131" s="168"/>
      <c r="H131" s="271"/>
      <c r="J131" s="171" t="s">
        <v>91</v>
      </c>
      <c r="K131" s="164"/>
      <c r="L131" s="299" t="s">
        <v>628</v>
      </c>
      <c r="M131" s="248"/>
      <c r="N131" s="166"/>
      <c r="O131" s="168"/>
      <c r="P131" s="167"/>
      <c r="Q131" s="168"/>
      <c r="R131" s="271"/>
      <c r="AO131" s="260"/>
      <c r="AP131" s="260"/>
      <c r="AQ131" s="260"/>
      <c r="AR131" s="260"/>
      <c r="AS131" s="260"/>
      <c r="AT131" s="260"/>
      <c r="AU131" s="260"/>
      <c r="AV131" s="260"/>
      <c r="AW131" s="260"/>
      <c r="AX131" s="260"/>
      <c r="AY131" s="260"/>
      <c r="AZ131" s="260" t="s">
        <v>168</v>
      </c>
      <c r="BA131" s="260"/>
      <c r="BB131" s="260"/>
      <c r="BC131" s="260"/>
      <c r="BD131" s="260"/>
      <c r="BE131" s="260"/>
      <c r="BF131" s="260"/>
      <c r="BG131" s="210"/>
      <c r="BH131" s="210"/>
      <c r="BI131" s="210"/>
    </row>
    <row r="132" spans="1:61" x14ac:dyDescent="0.25">
      <c r="A132" s="171" t="s">
        <v>91</v>
      </c>
      <c r="B132" s="164"/>
      <c r="C132" s="299" t="s">
        <v>628</v>
      </c>
      <c r="D132" s="166"/>
      <c r="E132" s="168"/>
      <c r="F132" s="167"/>
      <c r="G132" s="168"/>
      <c r="H132" s="271"/>
      <c r="J132" s="171" t="s">
        <v>91</v>
      </c>
      <c r="K132" s="164"/>
      <c r="L132" s="299" t="s">
        <v>628</v>
      </c>
      <c r="M132" s="248"/>
      <c r="N132" s="166"/>
      <c r="O132" s="168"/>
      <c r="P132" s="167"/>
      <c r="Q132" s="168"/>
      <c r="R132" s="271"/>
      <c r="AO132" s="260"/>
      <c r="AP132" s="260"/>
      <c r="AQ132" s="260"/>
      <c r="AR132" s="260"/>
      <c r="AS132" s="260"/>
      <c r="AT132" s="260"/>
      <c r="AU132" s="260"/>
      <c r="AV132" s="260"/>
      <c r="AW132" s="260"/>
      <c r="AX132" s="260"/>
      <c r="AY132" s="260"/>
      <c r="AZ132" s="260" t="s">
        <v>168</v>
      </c>
      <c r="BA132" s="260"/>
      <c r="BB132" s="260"/>
      <c r="BC132" s="260"/>
      <c r="BD132" s="260"/>
      <c r="BE132" s="260"/>
      <c r="BF132" s="260"/>
      <c r="BG132" s="210"/>
      <c r="BH132" s="210"/>
      <c r="BI132" s="210"/>
    </row>
    <row r="133" spans="1:61" x14ac:dyDescent="0.25">
      <c r="A133" s="171" t="s">
        <v>91</v>
      </c>
      <c r="B133" s="164"/>
      <c r="C133" s="299" t="s">
        <v>628</v>
      </c>
      <c r="D133" s="166"/>
      <c r="E133" s="168"/>
      <c r="F133" s="167"/>
      <c r="G133" s="168"/>
      <c r="H133" s="271"/>
      <c r="J133" s="171" t="s">
        <v>91</v>
      </c>
      <c r="K133" s="164"/>
      <c r="L133" s="299" t="s">
        <v>628</v>
      </c>
      <c r="M133" s="248"/>
      <c r="N133" s="166"/>
      <c r="O133" s="168"/>
      <c r="P133" s="167"/>
      <c r="Q133" s="168"/>
      <c r="R133" s="271"/>
      <c r="AO133" s="260"/>
      <c r="AP133" s="260"/>
      <c r="AQ133" s="260"/>
      <c r="AR133" s="260"/>
      <c r="AS133" s="260"/>
      <c r="AT133" s="260"/>
      <c r="AU133" s="260"/>
      <c r="AV133" s="260"/>
      <c r="AW133" s="260"/>
      <c r="AX133" s="260"/>
      <c r="AY133" s="260"/>
      <c r="AZ133" s="260" t="s">
        <v>168</v>
      </c>
      <c r="BA133" s="260"/>
      <c r="BB133" s="260"/>
      <c r="BC133" s="260"/>
      <c r="BD133" s="260"/>
      <c r="BE133" s="260"/>
      <c r="BF133" s="260"/>
      <c r="BG133" s="210"/>
      <c r="BH133" s="210"/>
      <c r="BI133" s="210"/>
    </row>
    <row r="134" spans="1:61" x14ac:dyDescent="0.25">
      <c r="A134" s="171" t="s">
        <v>91</v>
      </c>
      <c r="B134" s="164"/>
      <c r="C134" s="299" t="s">
        <v>628</v>
      </c>
      <c r="D134" s="166"/>
      <c r="E134" s="168"/>
      <c r="F134" s="167"/>
      <c r="G134" s="168"/>
      <c r="H134" s="271"/>
      <c r="J134" s="171" t="s">
        <v>91</v>
      </c>
      <c r="K134" s="164"/>
      <c r="L134" s="299" t="s">
        <v>628</v>
      </c>
      <c r="M134" s="248"/>
      <c r="N134" s="166"/>
      <c r="O134" s="168"/>
      <c r="P134" s="167"/>
      <c r="Q134" s="168"/>
      <c r="R134" s="271"/>
      <c r="AO134" s="260"/>
      <c r="AP134" s="260"/>
      <c r="AQ134" s="260"/>
      <c r="AR134" s="260"/>
      <c r="AS134" s="260"/>
      <c r="AT134" s="260"/>
      <c r="AU134" s="260"/>
      <c r="AV134" s="260"/>
      <c r="AW134" s="260"/>
      <c r="AX134" s="260"/>
      <c r="AY134" s="260"/>
      <c r="AZ134" s="260" t="s">
        <v>168</v>
      </c>
      <c r="BA134" s="260"/>
      <c r="BB134" s="260"/>
      <c r="BC134" s="260"/>
      <c r="BD134" s="260"/>
      <c r="BE134" s="260"/>
      <c r="BF134" s="260"/>
      <c r="BG134" s="210"/>
      <c r="BH134" s="210"/>
      <c r="BI134" s="210"/>
    </row>
    <row r="135" spans="1:61" x14ac:dyDescent="0.25">
      <c r="A135" s="171" t="s">
        <v>91</v>
      </c>
      <c r="B135" s="164"/>
      <c r="C135" s="299" t="s">
        <v>628</v>
      </c>
      <c r="D135" s="166"/>
      <c r="E135" s="168"/>
      <c r="F135" s="167"/>
      <c r="G135" s="168"/>
      <c r="H135" s="271"/>
      <c r="J135" s="171" t="s">
        <v>91</v>
      </c>
      <c r="K135" s="164"/>
      <c r="L135" s="299" t="s">
        <v>628</v>
      </c>
      <c r="M135" s="248"/>
      <c r="N135" s="166"/>
      <c r="O135" s="168"/>
      <c r="P135" s="167"/>
      <c r="Q135" s="168"/>
      <c r="R135" s="271"/>
      <c r="AO135" s="260"/>
      <c r="AP135" s="260"/>
      <c r="AQ135" s="260"/>
      <c r="AR135" s="260"/>
      <c r="AS135" s="260"/>
      <c r="AT135" s="260"/>
      <c r="AU135" s="260"/>
      <c r="AV135" s="260"/>
      <c r="AW135" s="260"/>
      <c r="AX135" s="260"/>
      <c r="AY135" s="260"/>
      <c r="AZ135" s="260" t="s">
        <v>168</v>
      </c>
      <c r="BA135" s="260"/>
      <c r="BB135" s="260"/>
      <c r="BC135" s="260"/>
      <c r="BD135" s="260"/>
      <c r="BE135" s="260"/>
      <c r="BF135" s="260"/>
      <c r="BG135" s="210"/>
      <c r="BH135" s="210"/>
      <c r="BI135" s="210"/>
    </row>
    <row r="136" spans="1:61" x14ac:dyDescent="0.25">
      <c r="A136" s="171" t="s">
        <v>91</v>
      </c>
      <c r="B136" s="164"/>
      <c r="C136" s="299" t="s">
        <v>628</v>
      </c>
      <c r="D136" s="166"/>
      <c r="E136" s="168"/>
      <c r="F136" s="167"/>
      <c r="G136" s="168"/>
      <c r="H136" s="271"/>
      <c r="J136" s="171" t="s">
        <v>91</v>
      </c>
      <c r="K136" s="164"/>
      <c r="L136" s="299" t="s">
        <v>628</v>
      </c>
      <c r="M136" s="248"/>
      <c r="N136" s="166"/>
      <c r="O136" s="168"/>
      <c r="P136" s="167"/>
      <c r="Q136" s="168"/>
      <c r="R136" s="271"/>
      <c r="AO136" s="260"/>
      <c r="AP136" s="260"/>
      <c r="AQ136" s="260"/>
      <c r="AR136" s="260"/>
      <c r="AS136" s="260"/>
      <c r="AT136" s="260"/>
      <c r="AU136" s="260"/>
      <c r="AV136" s="260"/>
      <c r="AW136" s="260"/>
      <c r="AX136" s="260"/>
      <c r="AY136" s="260"/>
      <c r="AZ136" s="260" t="s">
        <v>168</v>
      </c>
      <c r="BA136" s="260"/>
      <c r="BB136" s="260"/>
      <c r="BC136" s="260"/>
      <c r="BD136" s="260"/>
      <c r="BE136" s="260"/>
      <c r="BF136" s="260"/>
      <c r="BG136" s="210"/>
      <c r="BH136" s="210"/>
      <c r="BI136" s="210"/>
    </row>
    <row r="137" spans="1:61" x14ac:dyDescent="0.25">
      <c r="A137" s="171" t="s">
        <v>91</v>
      </c>
      <c r="B137" s="164"/>
      <c r="C137" s="299" t="s">
        <v>628</v>
      </c>
      <c r="D137" s="166"/>
      <c r="E137" s="168"/>
      <c r="F137" s="167"/>
      <c r="G137" s="168"/>
      <c r="H137" s="271"/>
      <c r="J137" s="171" t="s">
        <v>91</v>
      </c>
      <c r="K137" s="164"/>
      <c r="L137" s="299" t="s">
        <v>628</v>
      </c>
      <c r="M137" s="248"/>
      <c r="N137" s="166"/>
      <c r="O137" s="168"/>
      <c r="P137" s="167"/>
      <c r="Q137" s="168"/>
      <c r="R137" s="271"/>
      <c r="AO137" s="260"/>
      <c r="AP137" s="260"/>
      <c r="AQ137" s="260"/>
      <c r="AR137" s="260"/>
      <c r="AS137" s="260"/>
      <c r="AT137" s="260"/>
      <c r="AU137" s="260"/>
      <c r="AV137" s="260"/>
      <c r="AW137" s="260"/>
      <c r="AX137" s="260"/>
      <c r="AY137" s="260"/>
      <c r="AZ137" s="260" t="s">
        <v>168</v>
      </c>
      <c r="BA137" s="260"/>
      <c r="BB137" s="260"/>
      <c r="BC137" s="260"/>
      <c r="BD137" s="260"/>
      <c r="BE137" s="260"/>
      <c r="BF137" s="260"/>
      <c r="BG137" s="210"/>
      <c r="BH137" s="210"/>
      <c r="BI137" s="210"/>
    </row>
    <row r="138" spans="1:61" x14ac:dyDescent="0.25">
      <c r="A138" s="171" t="s">
        <v>91</v>
      </c>
      <c r="B138" s="164"/>
      <c r="C138" s="299" t="s">
        <v>628</v>
      </c>
      <c r="D138" s="166"/>
      <c r="E138" s="168"/>
      <c r="F138" s="167"/>
      <c r="G138" s="168"/>
      <c r="H138" s="271"/>
      <c r="J138" s="171" t="s">
        <v>91</v>
      </c>
      <c r="K138" s="164"/>
      <c r="L138" s="299" t="s">
        <v>628</v>
      </c>
      <c r="M138" s="248"/>
      <c r="N138" s="166"/>
      <c r="O138" s="168"/>
      <c r="P138" s="167"/>
      <c r="Q138" s="168"/>
      <c r="R138" s="271"/>
      <c r="AO138" s="260"/>
      <c r="AP138" s="260"/>
      <c r="AQ138" s="260"/>
      <c r="AR138" s="260"/>
      <c r="AS138" s="260"/>
      <c r="AT138" s="260"/>
      <c r="AU138" s="260"/>
      <c r="AV138" s="260"/>
      <c r="AW138" s="260"/>
      <c r="AX138" s="260"/>
      <c r="AY138" s="260"/>
      <c r="AZ138" s="260" t="s">
        <v>168</v>
      </c>
      <c r="BA138" s="260"/>
      <c r="BB138" s="260"/>
      <c r="BC138" s="260"/>
      <c r="BD138" s="260"/>
      <c r="BE138" s="260"/>
      <c r="BF138" s="260"/>
      <c r="BG138" s="210"/>
      <c r="BH138" s="210"/>
      <c r="BI138" s="210"/>
    </row>
    <row r="139" spans="1:61" x14ac:dyDescent="0.25">
      <c r="A139" s="171" t="s">
        <v>91</v>
      </c>
      <c r="B139" s="164"/>
      <c r="C139" s="299" t="s">
        <v>628</v>
      </c>
      <c r="D139" s="166"/>
      <c r="E139" s="168"/>
      <c r="F139" s="167"/>
      <c r="G139" s="168"/>
      <c r="H139" s="271"/>
      <c r="J139" s="171" t="s">
        <v>91</v>
      </c>
      <c r="K139" s="164"/>
      <c r="L139" s="299" t="s">
        <v>628</v>
      </c>
      <c r="M139" s="248"/>
      <c r="N139" s="166"/>
      <c r="O139" s="168"/>
      <c r="P139" s="167"/>
      <c r="Q139" s="168"/>
      <c r="R139" s="271"/>
      <c r="AO139" s="260"/>
      <c r="AP139" s="260"/>
      <c r="AQ139" s="260"/>
      <c r="AR139" s="260"/>
      <c r="AS139" s="260"/>
      <c r="AT139" s="260"/>
      <c r="AU139" s="260"/>
      <c r="AV139" s="260"/>
      <c r="AW139" s="260"/>
      <c r="AX139" s="260"/>
      <c r="AY139" s="260"/>
      <c r="AZ139" s="260" t="s">
        <v>168</v>
      </c>
      <c r="BA139" s="260"/>
      <c r="BB139" s="260"/>
      <c r="BC139" s="260"/>
      <c r="BD139" s="260"/>
      <c r="BE139" s="260"/>
      <c r="BF139" s="260"/>
      <c r="BG139" s="210"/>
      <c r="BH139" s="210"/>
      <c r="BI139" s="210"/>
    </row>
    <row r="140" spans="1:61" x14ac:dyDescent="0.25">
      <c r="A140" s="171" t="s">
        <v>91</v>
      </c>
      <c r="B140" s="164"/>
      <c r="C140" s="299" t="s">
        <v>628</v>
      </c>
      <c r="D140" s="166"/>
      <c r="E140" s="168"/>
      <c r="F140" s="167"/>
      <c r="G140" s="168"/>
      <c r="H140" s="271"/>
      <c r="J140" s="171" t="s">
        <v>91</v>
      </c>
      <c r="K140" s="164"/>
      <c r="L140" s="299" t="s">
        <v>628</v>
      </c>
      <c r="M140" s="248"/>
      <c r="N140" s="166"/>
      <c r="O140" s="168"/>
      <c r="P140" s="167"/>
      <c r="Q140" s="168"/>
      <c r="R140" s="271"/>
      <c r="AO140" s="260"/>
      <c r="AP140" s="260"/>
      <c r="AQ140" s="260"/>
      <c r="AR140" s="260"/>
      <c r="AS140" s="260"/>
      <c r="AT140" s="260"/>
      <c r="AU140" s="260"/>
      <c r="AV140" s="260"/>
      <c r="AW140" s="260"/>
      <c r="AX140" s="260"/>
      <c r="AY140" s="260"/>
      <c r="AZ140" s="260" t="s">
        <v>168</v>
      </c>
      <c r="BA140" s="260"/>
      <c r="BB140" s="260"/>
      <c r="BC140" s="260"/>
      <c r="BD140" s="260"/>
      <c r="BE140" s="260"/>
      <c r="BF140" s="260"/>
      <c r="BG140" s="210"/>
      <c r="BH140" s="210"/>
      <c r="BI140" s="210"/>
    </row>
    <row r="141" spans="1:61" x14ac:dyDescent="0.25">
      <c r="A141" s="171" t="s">
        <v>91</v>
      </c>
      <c r="B141" s="164"/>
      <c r="C141" s="299" t="s">
        <v>628</v>
      </c>
      <c r="D141" s="166"/>
      <c r="E141" s="168"/>
      <c r="F141" s="167"/>
      <c r="G141" s="168"/>
      <c r="H141" s="271"/>
      <c r="J141" s="171" t="s">
        <v>91</v>
      </c>
      <c r="K141" s="164"/>
      <c r="L141" s="299" t="s">
        <v>628</v>
      </c>
      <c r="M141" s="248"/>
      <c r="N141" s="166"/>
      <c r="O141" s="168"/>
      <c r="P141" s="167"/>
      <c r="Q141" s="168"/>
      <c r="R141" s="271"/>
      <c r="AO141" s="260"/>
      <c r="AP141" s="260"/>
      <c r="AQ141" s="260"/>
      <c r="AR141" s="260"/>
      <c r="AS141" s="260"/>
      <c r="AT141" s="260"/>
      <c r="AU141" s="260"/>
      <c r="AV141" s="260"/>
      <c r="AW141" s="260"/>
      <c r="AX141" s="260"/>
      <c r="AY141" s="260"/>
      <c r="AZ141" s="260" t="s">
        <v>168</v>
      </c>
      <c r="BA141" s="260"/>
      <c r="BB141" s="260"/>
      <c r="BC141" s="260"/>
      <c r="BD141" s="260"/>
      <c r="BE141" s="260"/>
      <c r="BF141" s="260"/>
      <c r="BG141" s="210"/>
      <c r="BH141" s="210"/>
      <c r="BI141" s="210"/>
    </row>
    <row r="142" spans="1:61" x14ac:dyDescent="0.25">
      <c r="A142" s="171" t="s">
        <v>91</v>
      </c>
      <c r="B142" s="164"/>
      <c r="C142" s="299" t="s">
        <v>628</v>
      </c>
      <c r="D142" s="166"/>
      <c r="E142" s="168"/>
      <c r="F142" s="167"/>
      <c r="G142" s="168"/>
      <c r="H142" s="271"/>
      <c r="J142" s="171" t="s">
        <v>91</v>
      </c>
      <c r="K142" s="164"/>
      <c r="L142" s="299" t="s">
        <v>628</v>
      </c>
      <c r="M142" s="248"/>
      <c r="N142" s="166"/>
      <c r="O142" s="168"/>
      <c r="P142" s="167"/>
      <c r="Q142" s="168"/>
      <c r="R142" s="271"/>
      <c r="AO142" s="260"/>
      <c r="AP142" s="260"/>
      <c r="AQ142" s="260"/>
      <c r="AR142" s="260"/>
      <c r="AS142" s="260"/>
      <c r="AT142" s="260"/>
      <c r="AU142" s="260"/>
      <c r="AV142" s="260"/>
      <c r="AW142" s="260"/>
      <c r="AX142" s="260"/>
      <c r="AY142" s="260"/>
      <c r="AZ142" s="260" t="s">
        <v>168</v>
      </c>
      <c r="BA142" s="260"/>
      <c r="BB142" s="260"/>
      <c r="BC142" s="260"/>
      <c r="BD142" s="260"/>
      <c r="BE142" s="260"/>
      <c r="BF142" s="260"/>
      <c r="BG142" s="210"/>
      <c r="BH142" s="210"/>
      <c r="BI142" s="210"/>
    </row>
    <row r="143" spans="1:61" x14ac:dyDescent="0.25">
      <c r="A143" s="171" t="s">
        <v>91</v>
      </c>
      <c r="B143" s="164"/>
      <c r="C143" s="299" t="s">
        <v>628</v>
      </c>
      <c r="D143" s="166"/>
      <c r="E143" s="168"/>
      <c r="F143" s="167"/>
      <c r="G143" s="168"/>
      <c r="H143" s="271"/>
      <c r="J143" s="171" t="s">
        <v>91</v>
      </c>
      <c r="K143" s="164"/>
      <c r="L143" s="299" t="s">
        <v>628</v>
      </c>
      <c r="M143" s="248"/>
      <c r="N143" s="166"/>
      <c r="O143" s="168"/>
      <c r="P143" s="167"/>
      <c r="Q143" s="168"/>
      <c r="R143" s="271"/>
      <c r="AO143" s="260"/>
      <c r="AP143" s="260"/>
      <c r="AQ143" s="260"/>
      <c r="AR143" s="260"/>
      <c r="AS143" s="260"/>
      <c r="AT143" s="260"/>
      <c r="AU143" s="260"/>
      <c r="AV143" s="260"/>
      <c r="AW143" s="260"/>
      <c r="AX143" s="260"/>
      <c r="AY143" s="260"/>
      <c r="AZ143" s="260" t="s">
        <v>168</v>
      </c>
      <c r="BA143" s="260"/>
      <c r="BB143" s="260"/>
      <c r="BC143" s="260"/>
      <c r="BD143" s="260"/>
      <c r="BE143" s="260"/>
      <c r="BF143" s="260"/>
      <c r="BG143" s="210"/>
      <c r="BH143" s="210"/>
      <c r="BI143" s="210"/>
    </row>
    <row r="144" spans="1:61" x14ac:dyDescent="0.25">
      <c r="A144" s="171" t="s">
        <v>91</v>
      </c>
      <c r="B144" s="164"/>
      <c r="C144" s="299" t="s">
        <v>628</v>
      </c>
      <c r="D144" s="166"/>
      <c r="E144" s="168"/>
      <c r="F144" s="167"/>
      <c r="G144" s="168"/>
      <c r="H144" s="271"/>
      <c r="J144" s="171" t="s">
        <v>91</v>
      </c>
      <c r="K144" s="164"/>
      <c r="L144" s="299" t="s">
        <v>628</v>
      </c>
      <c r="M144" s="248"/>
      <c r="N144" s="166"/>
      <c r="O144" s="168"/>
      <c r="P144" s="167"/>
      <c r="Q144" s="168"/>
      <c r="R144" s="271"/>
      <c r="AO144" s="260"/>
      <c r="AP144" s="260"/>
      <c r="AQ144" s="260"/>
      <c r="AR144" s="260"/>
      <c r="AS144" s="260"/>
      <c r="AT144" s="260"/>
      <c r="AU144" s="260"/>
      <c r="AV144" s="260"/>
      <c r="AW144" s="260"/>
      <c r="AX144" s="260"/>
      <c r="AY144" s="260"/>
      <c r="AZ144" s="260" t="s">
        <v>168</v>
      </c>
      <c r="BA144" s="260"/>
      <c r="BB144" s="260"/>
      <c r="BC144" s="260"/>
      <c r="BD144" s="260"/>
      <c r="BE144" s="260"/>
      <c r="BF144" s="260"/>
      <c r="BG144" s="210"/>
      <c r="BH144" s="210"/>
      <c r="BI144" s="210"/>
    </row>
    <row r="145" spans="1:61" x14ac:dyDescent="0.25">
      <c r="A145" s="171" t="s">
        <v>91</v>
      </c>
      <c r="B145" s="164"/>
      <c r="C145" s="299" t="s">
        <v>628</v>
      </c>
      <c r="D145" s="166"/>
      <c r="E145" s="168"/>
      <c r="F145" s="167"/>
      <c r="G145" s="168"/>
      <c r="H145" s="271"/>
      <c r="J145" s="171" t="s">
        <v>91</v>
      </c>
      <c r="K145" s="164"/>
      <c r="L145" s="299" t="s">
        <v>628</v>
      </c>
      <c r="M145" s="248"/>
      <c r="N145" s="166"/>
      <c r="O145" s="168"/>
      <c r="P145" s="167"/>
      <c r="Q145" s="168"/>
      <c r="R145" s="271"/>
      <c r="AO145" s="260"/>
      <c r="AP145" s="260"/>
      <c r="AQ145" s="260"/>
      <c r="AR145" s="260"/>
      <c r="AS145" s="260"/>
      <c r="AT145" s="260"/>
      <c r="AU145" s="260"/>
      <c r="AV145" s="260"/>
      <c r="AW145" s="260"/>
      <c r="AX145" s="260"/>
      <c r="AY145" s="260"/>
      <c r="AZ145" s="260" t="s">
        <v>168</v>
      </c>
      <c r="BA145" s="260"/>
      <c r="BB145" s="260"/>
      <c r="BC145" s="260"/>
      <c r="BD145" s="260"/>
      <c r="BE145" s="260"/>
      <c r="BF145" s="260"/>
      <c r="BG145" s="210"/>
      <c r="BH145" s="210"/>
      <c r="BI145" s="210"/>
    </row>
    <row r="146" spans="1:61" x14ac:dyDescent="0.25">
      <c r="A146" s="171" t="s">
        <v>91</v>
      </c>
      <c r="B146" s="164"/>
      <c r="C146" s="299" t="s">
        <v>628</v>
      </c>
      <c r="D146" s="166"/>
      <c r="E146" s="168"/>
      <c r="F146" s="167"/>
      <c r="G146" s="168"/>
      <c r="H146" s="271"/>
      <c r="J146" s="171" t="s">
        <v>91</v>
      </c>
      <c r="K146" s="164"/>
      <c r="L146" s="299" t="s">
        <v>628</v>
      </c>
      <c r="M146" s="248"/>
      <c r="N146" s="166"/>
      <c r="O146" s="168"/>
      <c r="P146" s="167"/>
      <c r="Q146" s="168"/>
      <c r="R146" s="271"/>
      <c r="AO146" s="260"/>
      <c r="AP146" s="260"/>
      <c r="AQ146" s="260"/>
      <c r="AR146" s="260"/>
      <c r="AS146" s="260"/>
      <c r="AT146" s="260"/>
      <c r="AU146" s="260"/>
      <c r="AV146" s="260"/>
      <c r="AW146" s="260"/>
      <c r="AX146" s="260"/>
      <c r="AY146" s="260"/>
      <c r="AZ146" s="260" t="s">
        <v>168</v>
      </c>
      <c r="BA146" s="260"/>
      <c r="BB146" s="260"/>
      <c r="BC146" s="260"/>
      <c r="BD146" s="260"/>
      <c r="BE146" s="260"/>
      <c r="BF146" s="260"/>
      <c r="BG146" s="210"/>
      <c r="BH146" s="210"/>
      <c r="BI146" s="210"/>
    </row>
    <row r="147" spans="1:61" x14ac:dyDescent="0.25">
      <c r="A147" s="171" t="s">
        <v>91</v>
      </c>
      <c r="B147" s="164"/>
      <c r="C147" s="299" t="s">
        <v>628</v>
      </c>
      <c r="D147" s="166"/>
      <c r="E147" s="168"/>
      <c r="F147" s="167"/>
      <c r="G147" s="168"/>
      <c r="H147" s="271"/>
      <c r="J147" s="171" t="s">
        <v>91</v>
      </c>
      <c r="K147" s="164"/>
      <c r="L147" s="299" t="s">
        <v>628</v>
      </c>
      <c r="M147" s="248"/>
      <c r="N147" s="166"/>
      <c r="O147" s="168"/>
      <c r="P147" s="167"/>
      <c r="Q147" s="168"/>
      <c r="R147" s="271"/>
      <c r="AO147" s="260"/>
      <c r="AP147" s="260"/>
      <c r="AQ147" s="260"/>
      <c r="AR147" s="260"/>
      <c r="AS147" s="260"/>
      <c r="AT147" s="260"/>
      <c r="AU147" s="260"/>
      <c r="AV147" s="260"/>
      <c r="AW147" s="260"/>
      <c r="AX147" s="260"/>
      <c r="AY147" s="260"/>
      <c r="AZ147" s="260" t="s">
        <v>168</v>
      </c>
      <c r="BA147" s="260"/>
      <c r="BB147" s="260"/>
      <c r="BC147" s="260"/>
      <c r="BD147" s="260"/>
      <c r="BE147" s="260"/>
      <c r="BF147" s="260"/>
      <c r="BG147" s="210"/>
      <c r="BH147" s="210"/>
      <c r="BI147" s="210"/>
    </row>
    <row r="148" spans="1:61" x14ac:dyDescent="0.25">
      <c r="A148" s="171" t="s">
        <v>91</v>
      </c>
      <c r="B148" s="164"/>
      <c r="C148" s="299" t="s">
        <v>628</v>
      </c>
      <c r="D148" s="166"/>
      <c r="E148" s="168"/>
      <c r="F148" s="167"/>
      <c r="G148" s="168"/>
      <c r="H148" s="271"/>
      <c r="J148" s="171" t="s">
        <v>91</v>
      </c>
      <c r="K148" s="164"/>
      <c r="L148" s="299" t="s">
        <v>628</v>
      </c>
      <c r="M148" s="248"/>
      <c r="N148" s="166"/>
      <c r="O148" s="168"/>
      <c r="P148" s="167"/>
      <c r="Q148" s="168"/>
      <c r="R148" s="271"/>
      <c r="AO148" s="260"/>
      <c r="AP148" s="260"/>
      <c r="AQ148" s="260"/>
      <c r="AR148" s="260"/>
      <c r="AS148" s="260"/>
      <c r="AT148" s="260"/>
      <c r="AU148" s="260"/>
      <c r="AV148" s="260"/>
      <c r="AW148" s="260"/>
      <c r="AX148" s="260"/>
      <c r="AY148" s="260"/>
      <c r="AZ148" s="260" t="s">
        <v>168</v>
      </c>
      <c r="BA148" s="260"/>
      <c r="BB148" s="260"/>
      <c r="BC148" s="260"/>
      <c r="BD148" s="260"/>
      <c r="BE148" s="260"/>
      <c r="BF148" s="260"/>
      <c r="BG148" s="210"/>
      <c r="BH148" s="210"/>
      <c r="BI148" s="210"/>
    </row>
    <row r="149" spans="1:61" x14ac:dyDescent="0.25">
      <c r="A149" s="171" t="s">
        <v>91</v>
      </c>
      <c r="B149" s="164"/>
      <c r="C149" s="299" t="s">
        <v>628</v>
      </c>
      <c r="D149" s="166"/>
      <c r="E149" s="168"/>
      <c r="F149" s="167"/>
      <c r="G149" s="168"/>
      <c r="H149" s="271"/>
      <c r="J149" s="171" t="s">
        <v>91</v>
      </c>
      <c r="K149" s="164"/>
      <c r="L149" s="299" t="s">
        <v>628</v>
      </c>
      <c r="M149" s="248"/>
      <c r="N149" s="166"/>
      <c r="O149" s="168"/>
      <c r="P149" s="167"/>
      <c r="Q149" s="168"/>
      <c r="R149" s="271"/>
      <c r="AO149" s="260"/>
      <c r="AP149" s="260"/>
      <c r="AQ149" s="260"/>
      <c r="AR149" s="260"/>
      <c r="AS149" s="260"/>
      <c r="AT149" s="260"/>
      <c r="AU149" s="260"/>
      <c r="AV149" s="260"/>
      <c r="AW149" s="260"/>
      <c r="AX149" s="260"/>
      <c r="AY149" s="260"/>
      <c r="AZ149" s="260" t="s">
        <v>168</v>
      </c>
      <c r="BA149" s="260"/>
      <c r="BB149" s="260"/>
      <c r="BC149" s="260"/>
      <c r="BD149" s="260"/>
      <c r="BE149" s="260"/>
      <c r="BF149" s="260"/>
      <c r="BG149" s="210"/>
      <c r="BH149" s="210"/>
      <c r="BI149" s="210"/>
    </row>
    <row r="150" spans="1:61" x14ac:dyDescent="0.25">
      <c r="A150" s="171" t="s">
        <v>91</v>
      </c>
      <c r="B150" s="164"/>
      <c r="C150" s="299" t="s">
        <v>628</v>
      </c>
      <c r="D150" s="166"/>
      <c r="E150" s="168"/>
      <c r="F150" s="167"/>
      <c r="G150" s="168"/>
      <c r="H150" s="271"/>
      <c r="J150" s="171" t="s">
        <v>91</v>
      </c>
      <c r="K150" s="164"/>
      <c r="L150" s="299" t="s">
        <v>628</v>
      </c>
      <c r="M150" s="248"/>
      <c r="N150" s="166"/>
      <c r="O150" s="168"/>
      <c r="P150" s="167"/>
      <c r="Q150" s="168"/>
      <c r="R150" s="271"/>
      <c r="AO150" s="260"/>
      <c r="AP150" s="260"/>
      <c r="AQ150" s="260"/>
      <c r="AR150" s="260"/>
      <c r="AS150" s="260"/>
      <c r="AT150" s="260"/>
      <c r="AU150" s="260"/>
      <c r="AV150" s="260"/>
      <c r="AW150" s="260"/>
      <c r="AX150" s="260"/>
      <c r="AY150" s="260"/>
      <c r="AZ150" s="260" t="s">
        <v>168</v>
      </c>
      <c r="BA150" s="260"/>
      <c r="BB150" s="260"/>
      <c r="BC150" s="260"/>
      <c r="BD150" s="260"/>
      <c r="BE150" s="260"/>
      <c r="BF150" s="260"/>
      <c r="BG150" s="210"/>
      <c r="BH150" s="210"/>
      <c r="BI150" s="210"/>
    </row>
    <row r="151" spans="1:61" x14ac:dyDescent="0.25">
      <c r="A151" s="171" t="s">
        <v>91</v>
      </c>
      <c r="B151" s="164"/>
      <c r="C151" s="299" t="s">
        <v>628</v>
      </c>
      <c r="D151" s="166"/>
      <c r="E151" s="168"/>
      <c r="F151" s="167"/>
      <c r="G151" s="168"/>
      <c r="H151" s="271"/>
      <c r="J151" s="171" t="s">
        <v>91</v>
      </c>
      <c r="K151" s="164"/>
      <c r="L151" s="299" t="s">
        <v>628</v>
      </c>
      <c r="M151" s="248"/>
      <c r="N151" s="166"/>
      <c r="O151" s="168"/>
      <c r="P151" s="167"/>
      <c r="Q151" s="168"/>
      <c r="R151" s="271"/>
      <c r="AO151" s="260"/>
      <c r="AP151" s="260"/>
      <c r="AQ151" s="260"/>
      <c r="AR151" s="260"/>
      <c r="AS151" s="260"/>
      <c r="AT151" s="260"/>
      <c r="AU151" s="260"/>
      <c r="AV151" s="260"/>
      <c r="AW151" s="260"/>
      <c r="AX151" s="260"/>
      <c r="AY151" s="260"/>
      <c r="AZ151" s="260" t="s">
        <v>168</v>
      </c>
      <c r="BA151" s="260"/>
      <c r="BB151" s="260"/>
      <c r="BC151" s="260"/>
      <c r="BD151" s="260"/>
      <c r="BE151" s="260"/>
      <c r="BF151" s="260"/>
      <c r="BG151" s="210"/>
      <c r="BH151" s="210"/>
      <c r="BI151" s="210"/>
    </row>
    <row r="152" spans="1:61" x14ac:dyDescent="0.25">
      <c r="A152" s="171" t="s">
        <v>91</v>
      </c>
      <c r="B152" s="164"/>
      <c r="C152" s="299" t="s">
        <v>628</v>
      </c>
      <c r="D152" s="166"/>
      <c r="E152" s="168"/>
      <c r="F152" s="167"/>
      <c r="G152" s="168"/>
      <c r="H152" s="271"/>
      <c r="J152" s="171" t="s">
        <v>91</v>
      </c>
      <c r="K152" s="164"/>
      <c r="L152" s="299" t="s">
        <v>628</v>
      </c>
      <c r="M152" s="248"/>
      <c r="N152" s="166"/>
      <c r="O152" s="168"/>
      <c r="P152" s="167"/>
      <c r="Q152" s="168"/>
      <c r="R152" s="271"/>
      <c r="AO152" s="260"/>
      <c r="AP152" s="260"/>
      <c r="AQ152" s="260"/>
      <c r="AR152" s="260"/>
      <c r="AS152" s="260"/>
      <c r="AT152" s="260"/>
      <c r="AU152" s="260"/>
      <c r="AV152" s="260"/>
      <c r="AW152" s="260"/>
      <c r="AX152" s="260"/>
      <c r="AY152" s="260"/>
      <c r="AZ152" s="260" t="s">
        <v>168</v>
      </c>
      <c r="BA152" s="260"/>
      <c r="BB152" s="260"/>
      <c r="BC152" s="260"/>
      <c r="BD152" s="260"/>
      <c r="BE152" s="260"/>
      <c r="BF152" s="260"/>
      <c r="BG152" s="210"/>
      <c r="BH152" s="210"/>
      <c r="BI152" s="210"/>
    </row>
    <row r="153" spans="1:61" x14ac:dyDescent="0.25">
      <c r="A153" s="171" t="s">
        <v>91</v>
      </c>
      <c r="B153" s="164"/>
      <c r="C153" s="299" t="s">
        <v>628</v>
      </c>
      <c r="D153" s="166"/>
      <c r="E153" s="168"/>
      <c r="F153" s="167"/>
      <c r="G153" s="168"/>
      <c r="H153" s="271"/>
      <c r="J153" s="171" t="s">
        <v>91</v>
      </c>
      <c r="K153" s="164"/>
      <c r="L153" s="299" t="s">
        <v>628</v>
      </c>
      <c r="M153" s="248"/>
      <c r="N153" s="166"/>
      <c r="O153" s="168"/>
      <c r="P153" s="167"/>
      <c r="Q153" s="168"/>
      <c r="R153" s="271"/>
      <c r="AO153" s="260"/>
      <c r="AP153" s="260"/>
      <c r="AQ153" s="260"/>
      <c r="AR153" s="260"/>
      <c r="AS153" s="260"/>
      <c r="AT153" s="260"/>
      <c r="AU153" s="260"/>
      <c r="AV153" s="260"/>
      <c r="AW153" s="260"/>
      <c r="AX153" s="260"/>
      <c r="AY153" s="260"/>
      <c r="AZ153" s="260" t="s">
        <v>168</v>
      </c>
      <c r="BA153" s="260"/>
      <c r="BB153" s="260"/>
      <c r="BC153" s="260"/>
      <c r="BD153" s="260"/>
      <c r="BE153" s="260"/>
      <c r="BF153" s="260"/>
      <c r="BG153" s="210"/>
      <c r="BH153" s="210"/>
      <c r="BI153" s="210"/>
    </row>
    <row r="154" spans="1:61" x14ac:dyDescent="0.25">
      <c r="A154" s="171" t="s">
        <v>91</v>
      </c>
      <c r="B154" s="164"/>
      <c r="C154" s="299" t="s">
        <v>628</v>
      </c>
      <c r="D154" s="166"/>
      <c r="E154" s="168"/>
      <c r="F154" s="167"/>
      <c r="G154" s="168"/>
      <c r="H154" s="271"/>
      <c r="J154" s="171" t="s">
        <v>91</v>
      </c>
      <c r="K154" s="164"/>
      <c r="L154" s="299" t="s">
        <v>628</v>
      </c>
      <c r="M154" s="248"/>
      <c r="N154" s="166"/>
      <c r="O154" s="168"/>
      <c r="P154" s="167"/>
      <c r="Q154" s="168"/>
      <c r="R154" s="271"/>
      <c r="AO154" s="260"/>
      <c r="AP154" s="260"/>
      <c r="AQ154" s="260"/>
      <c r="AR154" s="260"/>
      <c r="AS154" s="260"/>
      <c r="AT154" s="260"/>
      <c r="AU154" s="260"/>
      <c r="AV154" s="260"/>
      <c r="AW154" s="260"/>
      <c r="AX154" s="260"/>
      <c r="AY154" s="260"/>
      <c r="AZ154" s="260" t="s">
        <v>168</v>
      </c>
      <c r="BA154" s="260"/>
      <c r="BB154" s="260"/>
      <c r="BC154" s="260"/>
      <c r="BD154" s="260"/>
      <c r="BE154" s="260"/>
      <c r="BF154" s="260"/>
      <c r="BG154" s="210"/>
      <c r="BH154" s="210"/>
      <c r="BI154" s="210"/>
    </row>
    <row r="155" spans="1:61" x14ac:dyDescent="0.25">
      <c r="A155" s="171" t="s">
        <v>91</v>
      </c>
      <c r="B155" s="164"/>
      <c r="C155" s="299" t="s">
        <v>628</v>
      </c>
      <c r="D155" s="166"/>
      <c r="E155" s="168"/>
      <c r="F155" s="167"/>
      <c r="G155" s="168"/>
      <c r="H155" s="271"/>
      <c r="J155" s="171" t="s">
        <v>91</v>
      </c>
      <c r="K155" s="164"/>
      <c r="L155" s="299" t="s">
        <v>628</v>
      </c>
      <c r="M155" s="248"/>
      <c r="N155" s="166"/>
      <c r="O155" s="168"/>
      <c r="P155" s="167"/>
      <c r="Q155" s="168"/>
      <c r="R155" s="271"/>
      <c r="AO155" s="260"/>
      <c r="AP155" s="260"/>
      <c r="AQ155" s="260"/>
      <c r="AR155" s="260"/>
      <c r="AS155" s="260"/>
      <c r="AT155" s="260"/>
      <c r="AU155" s="260"/>
      <c r="AV155" s="260"/>
      <c r="AW155" s="260"/>
      <c r="AX155" s="260"/>
      <c r="AY155" s="260"/>
      <c r="AZ155" s="260" t="s">
        <v>168</v>
      </c>
      <c r="BA155" s="260"/>
      <c r="BB155" s="260"/>
      <c r="BC155" s="260"/>
      <c r="BD155" s="260"/>
      <c r="BE155" s="260"/>
      <c r="BF155" s="260"/>
      <c r="BG155" s="210"/>
      <c r="BH155" s="210"/>
      <c r="BI155" s="210"/>
    </row>
    <row r="156" spans="1:61" x14ac:dyDescent="0.25">
      <c r="A156" s="171" t="s">
        <v>91</v>
      </c>
      <c r="B156" s="164"/>
      <c r="C156" s="299" t="s">
        <v>628</v>
      </c>
      <c r="D156" s="166"/>
      <c r="E156" s="168"/>
      <c r="F156" s="167"/>
      <c r="G156" s="168"/>
      <c r="H156" s="271"/>
      <c r="J156" s="171" t="s">
        <v>91</v>
      </c>
      <c r="K156" s="164"/>
      <c r="L156" s="299" t="s">
        <v>628</v>
      </c>
      <c r="M156" s="248"/>
      <c r="N156" s="166"/>
      <c r="O156" s="168"/>
      <c r="P156" s="167"/>
      <c r="Q156" s="168"/>
      <c r="R156" s="271"/>
      <c r="AO156" s="260"/>
      <c r="AP156" s="260"/>
      <c r="AQ156" s="260"/>
      <c r="AR156" s="260"/>
      <c r="AS156" s="260"/>
      <c r="AT156" s="260"/>
      <c r="AU156" s="260"/>
      <c r="AV156" s="260"/>
      <c r="AW156" s="260"/>
      <c r="AX156" s="260"/>
      <c r="AY156" s="260"/>
      <c r="AZ156" s="260" t="s">
        <v>168</v>
      </c>
      <c r="BA156" s="260"/>
      <c r="BB156" s="260"/>
      <c r="BC156" s="260"/>
      <c r="BD156" s="260"/>
      <c r="BE156" s="260"/>
      <c r="BF156" s="260"/>
      <c r="BG156" s="210"/>
      <c r="BH156" s="210"/>
      <c r="BI156" s="210"/>
    </row>
    <row r="157" spans="1:61" x14ac:dyDescent="0.25">
      <c r="A157" s="171" t="s">
        <v>91</v>
      </c>
      <c r="B157" s="164"/>
      <c r="C157" s="299" t="s">
        <v>628</v>
      </c>
      <c r="D157" s="166"/>
      <c r="E157" s="168"/>
      <c r="F157" s="167"/>
      <c r="G157" s="168"/>
      <c r="H157" s="271"/>
      <c r="J157" s="171" t="s">
        <v>91</v>
      </c>
      <c r="K157" s="164"/>
      <c r="L157" s="299" t="s">
        <v>628</v>
      </c>
      <c r="M157" s="248"/>
      <c r="N157" s="166"/>
      <c r="O157" s="168"/>
      <c r="P157" s="167"/>
      <c r="Q157" s="168"/>
      <c r="R157" s="271"/>
      <c r="AO157" s="260"/>
      <c r="AP157" s="260"/>
      <c r="AQ157" s="260"/>
      <c r="AR157" s="260"/>
      <c r="AS157" s="260"/>
      <c r="AT157" s="260"/>
      <c r="AU157" s="260"/>
      <c r="AV157" s="260"/>
      <c r="AW157" s="260"/>
      <c r="AX157" s="260"/>
      <c r="AY157" s="260"/>
      <c r="AZ157" s="260" t="s">
        <v>168</v>
      </c>
      <c r="BA157" s="260"/>
      <c r="BB157" s="260"/>
      <c r="BC157" s="260"/>
      <c r="BD157" s="260"/>
      <c r="BE157" s="260"/>
      <c r="BF157" s="260"/>
      <c r="BG157" s="210"/>
      <c r="BH157" s="210"/>
      <c r="BI157" s="210"/>
    </row>
    <row r="158" spans="1:61" x14ac:dyDescent="0.25">
      <c r="A158" s="171" t="s">
        <v>91</v>
      </c>
      <c r="B158" s="164"/>
      <c r="C158" s="299" t="s">
        <v>628</v>
      </c>
      <c r="D158" s="166"/>
      <c r="E158" s="168"/>
      <c r="F158" s="167"/>
      <c r="G158" s="168"/>
      <c r="H158" s="271"/>
      <c r="J158" s="171" t="s">
        <v>91</v>
      </c>
      <c r="K158" s="164"/>
      <c r="L158" s="299" t="s">
        <v>628</v>
      </c>
      <c r="M158" s="248"/>
      <c r="N158" s="166"/>
      <c r="O158" s="168"/>
      <c r="P158" s="167"/>
      <c r="Q158" s="168"/>
      <c r="R158" s="271"/>
      <c r="AO158" s="260"/>
      <c r="AP158" s="260"/>
      <c r="AQ158" s="260"/>
      <c r="AR158" s="260"/>
      <c r="AS158" s="260"/>
      <c r="AT158" s="260"/>
      <c r="AU158" s="260"/>
      <c r="AV158" s="260"/>
      <c r="AW158" s="260"/>
      <c r="AX158" s="260"/>
      <c r="AY158" s="260"/>
      <c r="AZ158" s="260" t="s">
        <v>168</v>
      </c>
      <c r="BA158" s="260"/>
      <c r="BB158" s="260"/>
      <c r="BC158" s="260"/>
      <c r="BD158" s="260"/>
      <c r="BE158" s="260"/>
      <c r="BF158" s="260"/>
      <c r="BG158" s="210"/>
      <c r="BH158" s="210"/>
      <c r="BI158" s="210"/>
    </row>
    <row r="159" spans="1:61" x14ac:dyDescent="0.25">
      <c r="A159" s="171" t="s">
        <v>91</v>
      </c>
      <c r="B159" s="164"/>
      <c r="C159" s="299" t="s">
        <v>628</v>
      </c>
      <c r="D159" s="166"/>
      <c r="E159" s="168"/>
      <c r="F159" s="167"/>
      <c r="G159" s="168"/>
      <c r="H159" s="271"/>
      <c r="J159" s="171" t="s">
        <v>91</v>
      </c>
      <c r="K159" s="164"/>
      <c r="L159" s="299" t="s">
        <v>628</v>
      </c>
      <c r="M159" s="248"/>
      <c r="N159" s="166"/>
      <c r="O159" s="168"/>
      <c r="P159" s="167"/>
      <c r="Q159" s="168"/>
      <c r="R159" s="271"/>
      <c r="AO159" s="260"/>
      <c r="AP159" s="260"/>
      <c r="AQ159" s="260"/>
      <c r="AR159" s="260"/>
      <c r="AS159" s="260"/>
      <c r="AT159" s="260"/>
      <c r="AU159" s="260"/>
      <c r="AV159" s="260"/>
      <c r="AW159" s="260"/>
      <c r="AX159" s="260"/>
      <c r="AY159" s="260"/>
      <c r="AZ159" s="260" t="s">
        <v>168</v>
      </c>
      <c r="BA159" s="260"/>
      <c r="BB159" s="260"/>
      <c r="BC159" s="260"/>
      <c r="BD159" s="260"/>
      <c r="BE159" s="260"/>
      <c r="BF159" s="260"/>
      <c r="BG159" s="210"/>
      <c r="BH159" s="210"/>
      <c r="BI159" s="210"/>
    </row>
    <row r="160" spans="1:61" x14ac:dyDescent="0.25">
      <c r="A160" s="171" t="s">
        <v>91</v>
      </c>
      <c r="B160" s="164"/>
      <c r="C160" s="299" t="s">
        <v>628</v>
      </c>
      <c r="D160" s="166"/>
      <c r="E160" s="168"/>
      <c r="F160" s="167"/>
      <c r="G160" s="168"/>
      <c r="H160" s="271"/>
      <c r="J160" s="171" t="s">
        <v>91</v>
      </c>
      <c r="K160" s="164"/>
      <c r="L160" s="299" t="s">
        <v>628</v>
      </c>
      <c r="M160" s="248"/>
      <c r="N160" s="166"/>
      <c r="O160" s="168"/>
      <c r="P160" s="167"/>
      <c r="Q160" s="168"/>
      <c r="R160" s="271"/>
      <c r="AO160" s="260"/>
      <c r="AP160" s="260"/>
      <c r="AQ160" s="260"/>
      <c r="AR160" s="260"/>
      <c r="AS160" s="260"/>
      <c r="AT160" s="260"/>
      <c r="AU160" s="260"/>
      <c r="AV160" s="260"/>
      <c r="AW160" s="260"/>
      <c r="AX160" s="260"/>
      <c r="AY160" s="260"/>
      <c r="AZ160" s="260" t="s">
        <v>168</v>
      </c>
      <c r="BA160" s="260"/>
      <c r="BB160" s="260"/>
      <c r="BC160" s="260"/>
      <c r="BD160" s="260"/>
      <c r="BE160" s="260"/>
      <c r="BF160" s="260"/>
      <c r="BG160" s="210"/>
      <c r="BH160" s="210"/>
      <c r="BI160" s="210"/>
    </row>
    <row r="161" spans="1:61" x14ac:dyDescent="0.25">
      <c r="A161" s="171" t="s">
        <v>91</v>
      </c>
      <c r="B161" s="164"/>
      <c r="C161" s="299" t="s">
        <v>628</v>
      </c>
      <c r="D161" s="166"/>
      <c r="E161" s="168"/>
      <c r="F161" s="167"/>
      <c r="G161" s="168"/>
      <c r="H161" s="271"/>
      <c r="J161" s="171" t="s">
        <v>91</v>
      </c>
      <c r="K161" s="164"/>
      <c r="L161" s="299" t="s">
        <v>628</v>
      </c>
      <c r="M161" s="248"/>
      <c r="N161" s="166"/>
      <c r="O161" s="168"/>
      <c r="P161" s="167"/>
      <c r="Q161" s="168"/>
      <c r="R161" s="271"/>
      <c r="AO161" s="260"/>
      <c r="AP161" s="260"/>
      <c r="AQ161" s="260"/>
      <c r="AR161" s="260"/>
      <c r="AS161" s="260"/>
      <c r="AT161" s="260"/>
      <c r="AU161" s="260"/>
      <c r="AV161" s="260"/>
      <c r="AW161" s="260"/>
      <c r="AX161" s="260"/>
      <c r="AY161" s="260"/>
      <c r="AZ161" s="260" t="s">
        <v>168</v>
      </c>
      <c r="BA161" s="260"/>
      <c r="BB161" s="260"/>
      <c r="BC161" s="260"/>
      <c r="BD161" s="260"/>
      <c r="BE161" s="260"/>
      <c r="BF161" s="260"/>
      <c r="BG161" s="210"/>
      <c r="BH161" s="210"/>
      <c r="BI161" s="210"/>
    </row>
    <row r="162" spans="1:61" x14ac:dyDescent="0.25">
      <c r="A162" s="171" t="s">
        <v>91</v>
      </c>
      <c r="B162" s="164"/>
      <c r="C162" s="299" t="s">
        <v>628</v>
      </c>
      <c r="D162" s="166"/>
      <c r="E162" s="168"/>
      <c r="F162" s="167"/>
      <c r="G162" s="168"/>
      <c r="H162" s="271"/>
      <c r="J162" s="171" t="s">
        <v>91</v>
      </c>
      <c r="K162" s="164"/>
      <c r="L162" s="299" t="s">
        <v>628</v>
      </c>
      <c r="M162" s="248"/>
      <c r="N162" s="166"/>
      <c r="O162" s="168"/>
      <c r="P162" s="167"/>
      <c r="Q162" s="168"/>
      <c r="R162" s="271"/>
      <c r="AO162" s="260"/>
      <c r="AP162" s="260"/>
      <c r="AQ162" s="260"/>
      <c r="AR162" s="260"/>
      <c r="AS162" s="260"/>
      <c r="AT162" s="260"/>
      <c r="AU162" s="260"/>
      <c r="AV162" s="260"/>
      <c r="AW162" s="260"/>
      <c r="AX162" s="260"/>
      <c r="AY162" s="260"/>
      <c r="AZ162" s="260" t="s">
        <v>168</v>
      </c>
      <c r="BA162" s="260"/>
      <c r="BB162" s="260"/>
      <c r="BC162" s="260"/>
      <c r="BD162" s="260"/>
      <c r="BE162" s="260"/>
      <c r="BF162" s="260"/>
      <c r="BG162" s="210"/>
      <c r="BH162" s="210"/>
      <c r="BI162" s="210"/>
    </row>
    <row r="163" spans="1:61" x14ac:dyDescent="0.25">
      <c r="A163" s="171" t="s">
        <v>91</v>
      </c>
      <c r="B163" s="164"/>
      <c r="C163" s="299" t="s">
        <v>628</v>
      </c>
      <c r="D163" s="166"/>
      <c r="E163" s="168"/>
      <c r="F163" s="167"/>
      <c r="G163" s="168"/>
      <c r="H163" s="271"/>
      <c r="J163" s="171" t="s">
        <v>91</v>
      </c>
      <c r="K163" s="164"/>
      <c r="L163" s="299" t="s">
        <v>628</v>
      </c>
      <c r="M163" s="248"/>
      <c r="N163" s="166"/>
      <c r="O163" s="168"/>
      <c r="P163" s="167"/>
      <c r="Q163" s="168"/>
      <c r="R163" s="271"/>
      <c r="AO163" s="260"/>
      <c r="AP163" s="260"/>
      <c r="AQ163" s="260"/>
      <c r="AR163" s="260"/>
      <c r="AS163" s="260"/>
      <c r="AT163" s="260"/>
      <c r="AU163" s="260"/>
      <c r="AV163" s="260"/>
      <c r="AW163" s="260"/>
      <c r="AX163" s="260"/>
      <c r="AY163" s="260"/>
      <c r="AZ163" s="260" t="s">
        <v>168</v>
      </c>
      <c r="BA163" s="260"/>
      <c r="BB163" s="260"/>
      <c r="BC163" s="260"/>
      <c r="BD163" s="260"/>
      <c r="BE163" s="260"/>
      <c r="BF163" s="260"/>
      <c r="BG163" s="210"/>
      <c r="BH163" s="210"/>
      <c r="BI163" s="210"/>
    </row>
    <row r="164" spans="1:61" x14ac:dyDescent="0.25">
      <c r="A164" s="171" t="s">
        <v>91</v>
      </c>
      <c r="B164" s="164"/>
      <c r="C164" s="299" t="s">
        <v>628</v>
      </c>
      <c r="D164" s="166"/>
      <c r="E164" s="168"/>
      <c r="F164" s="167"/>
      <c r="G164" s="168"/>
      <c r="H164" s="271"/>
      <c r="J164" s="171" t="s">
        <v>91</v>
      </c>
      <c r="K164" s="164"/>
      <c r="L164" s="299" t="s">
        <v>628</v>
      </c>
      <c r="M164" s="248"/>
      <c r="N164" s="166"/>
      <c r="O164" s="168"/>
      <c r="P164" s="167"/>
      <c r="Q164" s="168"/>
      <c r="R164" s="271"/>
      <c r="AO164" s="260"/>
      <c r="AP164" s="260"/>
      <c r="AQ164" s="260"/>
      <c r="AR164" s="260"/>
      <c r="AS164" s="260"/>
      <c r="AT164" s="260"/>
      <c r="AU164" s="260"/>
      <c r="AV164" s="260"/>
      <c r="AW164" s="260"/>
      <c r="AX164" s="260"/>
      <c r="AY164" s="260"/>
      <c r="AZ164" s="260" t="s">
        <v>168</v>
      </c>
      <c r="BA164" s="260"/>
      <c r="BB164" s="260"/>
      <c r="BC164" s="260"/>
      <c r="BD164" s="260"/>
      <c r="BE164" s="260"/>
      <c r="BF164" s="260"/>
      <c r="BG164" s="210"/>
      <c r="BH164" s="210"/>
      <c r="BI164" s="210"/>
    </row>
    <row r="165" spans="1:61" x14ac:dyDescent="0.25">
      <c r="A165" s="171" t="s">
        <v>91</v>
      </c>
      <c r="B165" s="164"/>
      <c r="C165" s="299" t="s">
        <v>628</v>
      </c>
      <c r="D165" s="166"/>
      <c r="E165" s="168"/>
      <c r="F165" s="167"/>
      <c r="G165" s="168"/>
      <c r="H165" s="271"/>
      <c r="J165" s="171" t="s">
        <v>91</v>
      </c>
      <c r="K165" s="164"/>
      <c r="L165" s="299" t="s">
        <v>628</v>
      </c>
      <c r="M165" s="248"/>
      <c r="N165" s="166"/>
      <c r="O165" s="168"/>
      <c r="P165" s="167"/>
      <c r="Q165" s="168"/>
      <c r="R165" s="271"/>
      <c r="AO165" s="260"/>
      <c r="AP165" s="260"/>
      <c r="AQ165" s="260"/>
      <c r="AR165" s="260"/>
      <c r="AS165" s="260"/>
      <c r="AT165" s="260"/>
      <c r="AU165" s="260"/>
      <c r="AV165" s="260"/>
      <c r="AW165" s="260"/>
      <c r="AX165" s="260"/>
      <c r="AY165" s="260"/>
      <c r="AZ165" s="260" t="s">
        <v>168</v>
      </c>
      <c r="BA165" s="260"/>
      <c r="BB165" s="260"/>
      <c r="BC165" s="260"/>
      <c r="BD165" s="260"/>
      <c r="BE165" s="260"/>
      <c r="BF165" s="260"/>
      <c r="BG165" s="210"/>
      <c r="BH165" s="210"/>
      <c r="BI165" s="210"/>
    </row>
    <row r="166" spans="1:61" x14ac:dyDescent="0.25">
      <c r="A166" s="171" t="s">
        <v>91</v>
      </c>
      <c r="B166" s="164"/>
      <c r="C166" s="299" t="s">
        <v>628</v>
      </c>
      <c r="D166" s="166"/>
      <c r="E166" s="168"/>
      <c r="F166" s="167"/>
      <c r="G166" s="168"/>
      <c r="H166" s="271"/>
      <c r="J166" s="171" t="s">
        <v>91</v>
      </c>
      <c r="K166" s="164"/>
      <c r="L166" s="299" t="s">
        <v>628</v>
      </c>
      <c r="M166" s="248"/>
      <c r="N166" s="166"/>
      <c r="O166" s="168"/>
      <c r="P166" s="167"/>
      <c r="Q166" s="168"/>
      <c r="R166" s="271"/>
      <c r="AO166" s="260"/>
      <c r="AP166" s="260"/>
      <c r="AQ166" s="260"/>
      <c r="AR166" s="260"/>
      <c r="AS166" s="260"/>
      <c r="AT166" s="260"/>
      <c r="AU166" s="260"/>
      <c r="AV166" s="260"/>
      <c r="AW166" s="260"/>
      <c r="AX166" s="260"/>
      <c r="AY166" s="260"/>
      <c r="AZ166" s="260" t="s">
        <v>168</v>
      </c>
      <c r="BA166" s="260"/>
      <c r="BB166" s="260"/>
      <c r="BC166" s="260"/>
      <c r="BD166" s="260"/>
      <c r="BE166" s="260"/>
      <c r="BF166" s="260"/>
      <c r="BG166" s="210"/>
      <c r="BH166" s="210"/>
      <c r="BI166" s="210"/>
    </row>
    <row r="167" spans="1:61" x14ac:dyDescent="0.25">
      <c r="A167" s="171" t="s">
        <v>91</v>
      </c>
      <c r="B167" s="164"/>
      <c r="C167" s="299" t="s">
        <v>628</v>
      </c>
      <c r="D167" s="166"/>
      <c r="E167" s="168"/>
      <c r="F167" s="167"/>
      <c r="G167" s="168"/>
      <c r="H167" s="271"/>
      <c r="J167" s="171" t="s">
        <v>91</v>
      </c>
      <c r="K167" s="164"/>
      <c r="L167" s="299" t="s">
        <v>628</v>
      </c>
      <c r="M167" s="248"/>
      <c r="N167" s="166"/>
      <c r="O167" s="168"/>
      <c r="P167" s="167"/>
      <c r="Q167" s="168"/>
      <c r="R167" s="271"/>
      <c r="AO167" s="260"/>
      <c r="AP167" s="260"/>
      <c r="AQ167" s="260"/>
      <c r="AR167" s="260"/>
      <c r="AS167" s="260"/>
      <c r="AT167" s="260"/>
      <c r="AU167" s="260"/>
      <c r="AV167" s="260"/>
      <c r="AW167" s="260"/>
      <c r="AX167" s="260"/>
      <c r="AY167" s="260"/>
      <c r="AZ167" s="260" t="s">
        <v>168</v>
      </c>
      <c r="BA167" s="260"/>
      <c r="BB167" s="260"/>
      <c r="BC167" s="260"/>
      <c r="BD167" s="260"/>
      <c r="BE167" s="260"/>
      <c r="BF167" s="260"/>
      <c r="BG167" s="210"/>
      <c r="BH167" s="210"/>
      <c r="BI167" s="210"/>
    </row>
    <row r="168" spans="1:61" x14ac:dyDescent="0.25">
      <c r="A168" s="171" t="s">
        <v>91</v>
      </c>
      <c r="B168" s="164"/>
      <c r="C168" s="299" t="s">
        <v>628</v>
      </c>
      <c r="D168" s="166"/>
      <c r="E168" s="168"/>
      <c r="F168" s="167"/>
      <c r="G168" s="168"/>
      <c r="H168" s="271"/>
      <c r="J168" s="171" t="s">
        <v>91</v>
      </c>
      <c r="K168" s="164"/>
      <c r="L168" s="299" t="s">
        <v>628</v>
      </c>
      <c r="M168" s="248"/>
      <c r="N168" s="166"/>
      <c r="O168" s="168"/>
      <c r="P168" s="167"/>
      <c r="Q168" s="168"/>
      <c r="R168" s="271"/>
      <c r="AO168" s="260"/>
      <c r="AP168" s="260"/>
      <c r="AQ168" s="260"/>
      <c r="AR168" s="260"/>
      <c r="AS168" s="260"/>
      <c r="AT168" s="260"/>
      <c r="AU168" s="260"/>
      <c r="AV168" s="260"/>
      <c r="AW168" s="260"/>
      <c r="AX168" s="260"/>
      <c r="AY168" s="260"/>
      <c r="AZ168" s="260" t="s">
        <v>168</v>
      </c>
      <c r="BA168" s="260"/>
      <c r="BB168" s="260"/>
      <c r="BC168" s="260"/>
      <c r="BD168" s="260"/>
      <c r="BE168" s="260"/>
      <c r="BF168" s="260"/>
      <c r="BG168" s="210"/>
      <c r="BH168" s="210"/>
      <c r="BI168" s="210"/>
    </row>
    <row r="169" spans="1:61" x14ac:dyDescent="0.25">
      <c r="A169" s="171" t="s">
        <v>91</v>
      </c>
      <c r="B169" s="164"/>
      <c r="C169" s="299" t="s">
        <v>628</v>
      </c>
      <c r="D169" s="166"/>
      <c r="E169" s="168"/>
      <c r="F169" s="167"/>
      <c r="G169" s="168"/>
      <c r="H169" s="271"/>
      <c r="J169" s="171" t="s">
        <v>91</v>
      </c>
      <c r="K169" s="164"/>
      <c r="L169" s="299" t="s">
        <v>628</v>
      </c>
      <c r="M169" s="248"/>
      <c r="N169" s="166"/>
      <c r="O169" s="168"/>
      <c r="P169" s="167"/>
      <c r="Q169" s="168"/>
      <c r="R169" s="271"/>
      <c r="AO169" s="260"/>
      <c r="AP169" s="260"/>
      <c r="AQ169" s="260"/>
      <c r="AR169" s="260"/>
      <c r="AS169" s="260"/>
      <c r="AT169" s="260"/>
      <c r="AU169" s="260"/>
      <c r="AV169" s="260"/>
      <c r="AW169" s="260"/>
      <c r="AX169" s="260"/>
      <c r="AY169" s="260"/>
      <c r="AZ169" s="260" t="s">
        <v>168</v>
      </c>
      <c r="BA169" s="260"/>
      <c r="BB169" s="260"/>
      <c r="BC169" s="260"/>
      <c r="BD169" s="260"/>
      <c r="BE169" s="260"/>
      <c r="BF169" s="260"/>
      <c r="BG169" s="210"/>
      <c r="BH169" s="210"/>
      <c r="BI169" s="210"/>
    </row>
    <row r="170" spans="1:61" x14ac:dyDescent="0.25">
      <c r="A170" s="171" t="s">
        <v>91</v>
      </c>
      <c r="B170" s="164"/>
      <c r="C170" s="299" t="s">
        <v>628</v>
      </c>
      <c r="D170" s="166"/>
      <c r="E170" s="168"/>
      <c r="F170" s="167"/>
      <c r="G170" s="168"/>
      <c r="H170" s="271"/>
      <c r="J170" s="171" t="s">
        <v>91</v>
      </c>
      <c r="K170" s="164"/>
      <c r="L170" s="299" t="s">
        <v>628</v>
      </c>
      <c r="M170" s="248"/>
      <c r="N170" s="166"/>
      <c r="O170" s="168"/>
      <c r="P170" s="167"/>
      <c r="Q170" s="168"/>
      <c r="R170" s="271"/>
      <c r="AO170" s="260"/>
      <c r="AP170" s="260"/>
      <c r="AQ170" s="260"/>
      <c r="AR170" s="260"/>
      <c r="AS170" s="260"/>
      <c r="AT170" s="260"/>
      <c r="AU170" s="260"/>
      <c r="AV170" s="260"/>
      <c r="AW170" s="260"/>
      <c r="AX170" s="260"/>
      <c r="AY170" s="260"/>
      <c r="AZ170" s="260" t="s">
        <v>168</v>
      </c>
      <c r="BA170" s="260"/>
      <c r="BB170" s="260"/>
      <c r="BC170" s="260"/>
      <c r="BD170" s="260"/>
      <c r="BE170" s="260"/>
      <c r="BF170" s="260"/>
      <c r="BG170" s="210"/>
      <c r="BH170" s="210"/>
      <c r="BI170" s="210"/>
    </row>
    <row r="171" spans="1:61" x14ac:dyDescent="0.25">
      <c r="A171" s="171" t="s">
        <v>91</v>
      </c>
      <c r="B171" s="164"/>
      <c r="C171" s="299" t="s">
        <v>628</v>
      </c>
      <c r="D171" s="166"/>
      <c r="E171" s="168"/>
      <c r="F171" s="167"/>
      <c r="G171" s="168"/>
      <c r="H171" s="271"/>
      <c r="J171" s="171" t="s">
        <v>91</v>
      </c>
      <c r="K171" s="164"/>
      <c r="L171" s="299" t="s">
        <v>628</v>
      </c>
      <c r="M171" s="248"/>
      <c r="N171" s="166"/>
      <c r="O171" s="168"/>
      <c r="P171" s="167"/>
      <c r="Q171" s="168"/>
      <c r="R171" s="271"/>
      <c r="AO171" s="260"/>
      <c r="AP171" s="260"/>
      <c r="AQ171" s="260"/>
      <c r="AR171" s="260"/>
      <c r="AS171" s="260"/>
      <c r="AT171" s="260"/>
      <c r="AU171" s="260"/>
      <c r="AV171" s="260"/>
      <c r="AW171" s="260"/>
      <c r="AX171" s="260"/>
      <c r="AY171" s="260"/>
      <c r="AZ171" s="260" t="s">
        <v>168</v>
      </c>
      <c r="BA171" s="260"/>
      <c r="BB171" s="260"/>
      <c r="BC171" s="260"/>
      <c r="BD171" s="260"/>
      <c r="BE171" s="260"/>
      <c r="BF171" s="260"/>
      <c r="BG171" s="210"/>
      <c r="BH171" s="210"/>
      <c r="BI171" s="210"/>
    </row>
    <row r="172" spans="1:61" x14ac:dyDescent="0.25">
      <c r="A172" s="171" t="s">
        <v>91</v>
      </c>
      <c r="B172" s="164"/>
      <c r="C172" s="299" t="s">
        <v>628</v>
      </c>
      <c r="D172" s="166"/>
      <c r="E172" s="168"/>
      <c r="F172" s="167"/>
      <c r="G172" s="168"/>
      <c r="H172" s="271"/>
      <c r="J172" s="171" t="s">
        <v>91</v>
      </c>
      <c r="K172" s="164"/>
      <c r="L172" s="299" t="s">
        <v>628</v>
      </c>
      <c r="M172" s="248"/>
      <c r="N172" s="166"/>
      <c r="O172" s="168"/>
      <c r="P172" s="167"/>
      <c r="Q172" s="168"/>
      <c r="R172" s="271"/>
      <c r="AO172" s="260"/>
      <c r="AP172" s="260"/>
      <c r="AQ172" s="260"/>
      <c r="AR172" s="260"/>
      <c r="AS172" s="260"/>
      <c r="AT172" s="260"/>
      <c r="AU172" s="260"/>
      <c r="AV172" s="260"/>
      <c r="AW172" s="260"/>
      <c r="AX172" s="260"/>
      <c r="AY172" s="260"/>
      <c r="AZ172" s="260" t="s">
        <v>168</v>
      </c>
      <c r="BA172" s="260"/>
      <c r="BB172" s="260"/>
      <c r="BC172" s="260"/>
      <c r="BD172" s="260"/>
      <c r="BE172" s="260"/>
      <c r="BF172" s="260"/>
      <c r="BG172" s="210"/>
      <c r="BH172" s="210"/>
      <c r="BI172" s="210"/>
    </row>
    <row r="173" spans="1:61" x14ac:dyDescent="0.25">
      <c r="A173" s="171" t="s">
        <v>91</v>
      </c>
      <c r="B173" s="164"/>
      <c r="C173" s="299" t="s">
        <v>628</v>
      </c>
      <c r="D173" s="166"/>
      <c r="E173" s="168"/>
      <c r="F173" s="167"/>
      <c r="G173" s="168"/>
      <c r="H173" s="271"/>
      <c r="J173" s="171" t="s">
        <v>91</v>
      </c>
      <c r="K173" s="164"/>
      <c r="L173" s="299" t="s">
        <v>628</v>
      </c>
      <c r="M173" s="248"/>
      <c r="N173" s="166"/>
      <c r="O173" s="168"/>
      <c r="P173" s="167"/>
      <c r="Q173" s="168"/>
      <c r="R173" s="271"/>
      <c r="AO173" s="260"/>
      <c r="AP173" s="260"/>
      <c r="AQ173" s="260"/>
      <c r="AR173" s="260"/>
      <c r="AS173" s="260"/>
      <c r="AT173" s="260"/>
      <c r="AU173" s="260"/>
      <c r="AV173" s="260"/>
      <c r="AW173" s="260"/>
      <c r="AX173" s="260"/>
      <c r="AY173" s="260"/>
      <c r="AZ173" s="260" t="s">
        <v>168</v>
      </c>
      <c r="BA173" s="260"/>
      <c r="BB173" s="260"/>
      <c r="BC173" s="260"/>
      <c r="BD173" s="260"/>
      <c r="BE173" s="260"/>
      <c r="BF173" s="260"/>
      <c r="BG173" s="210"/>
      <c r="BH173" s="210"/>
      <c r="BI173" s="210"/>
    </row>
    <row r="174" spans="1:61" x14ac:dyDescent="0.25">
      <c r="A174" s="171" t="s">
        <v>91</v>
      </c>
      <c r="B174" s="164"/>
      <c r="C174" s="299" t="s">
        <v>628</v>
      </c>
      <c r="D174" s="166"/>
      <c r="E174" s="168"/>
      <c r="F174" s="167"/>
      <c r="G174" s="168"/>
      <c r="H174" s="271"/>
      <c r="J174" s="171" t="s">
        <v>91</v>
      </c>
      <c r="K174" s="164"/>
      <c r="L174" s="299" t="s">
        <v>628</v>
      </c>
      <c r="M174" s="248"/>
      <c r="N174" s="166"/>
      <c r="O174" s="168"/>
      <c r="P174" s="167"/>
      <c r="Q174" s="168"/>
      <c r="R174" s="271"/>
      <c r="AO174" s="260"/>
      <c r="AP174" s="260"/>
      <c r="AQ174" s="260"/>
      <c r="AR174" s="260"/>
      <c r="AS174" s="260"/>
      <c r="AT174" s="260"/>
      <c r="AU174" s="260"/>
      <c r="AV174" s="260"/>
      <c r="AW174" s="260"/>
      <c r="AX174" s="260"/>
      <c r="AY174" s="260"/>
      <c r="AZ174" s="260" t="s">
        <v>168</v>
      </c>
      <c r="BA174" s="260"/>
      <c r="BB174" s="260"/>
      <c r="BC174" s="260"/>
      <c r="BD174" s="260"/>
      <c r="BE174" s="260"/>
      <c r="BF174" s="260"/>
      <c r="BG174" s="210"/>
      <c r="BH174" s="210"/>
      <c r="BI174" s="210"/>
    </row>
    <row r="175" spans="1:61" x14ac:dyDescent="0.25">
      <c r="A175" s="171" t="s">
        <v>91</v>
      </c>
      <c r="B175" s="164"/>
      <c r="C175" s="299" t="s">
        <v>628</v>
      </c>
      <c r="D175" s="166"/>
      <c r="E175" s="168"/>
      <c r="F175" s="167"/>
      <c r="G175" s="168"/>
      <c r="H175" s="271"/>
      <c r="J175" s="171" t="s">
        <v>91</v>
      </c>
      <c r="K175" s="164"/>
      <c r="L175" s="299" t="s">
        <v>628</v>
      </c>
      <c r="M175" s="248"/>
      <c r="N175" s="166"/>
      <c r="O175" s="168"/>
      <c r="P175" s="167"/>
      <c r="Q175" s="168"/>
      <c r="R175" s="271"/>
      <c r="AO175" s="260"/>
      <c r="AP175" s="260"/>
      <c r="AQ175" s="260"/>
      <c r="AR175" s="260"/>
      <c r="AS175" s="260"/>
      <c r="AT175" s="260"/>
      <c r="AU175" s="260"/>
      <c r="AV175" s="260"/>
      <c r="AW175" s="260"/>
      <c r="AX175" s="260"/>
      <c r="AY175" s="260"/>
      <c r="AZ175" s="260" t="s">
        <v>168</v>
      </c>
      <c r="BA175" s="260"/>
      <c r="BB175" s="260"/>
      <c r="BC175" s="260"/>
      <c r="BD175" s="260"/>
      <c r="BE175" s="260"/>
      <c r="BF175" s="260"/>
      <c r="BG175" s="210"/>
      <c r="BH175" s="210"/>
      <c r="BI175" s="210"/>
    </row>
    <row r="176" spans="1:61" x14ac:dyDescent="0.25">
      <c r="A176" s="171" t="s">
        <v>91</v>
      </c>
      <c r="B176" s="164"/>
      <c r="C176" s="299" t="s">
        <v>628</v>
      </c>
      <c r="D176" s="166"/>
      <c r="E176" s="168"/>
      <c r="F176" s="167"/>
      <c r="G176" s="168"/>
      <c r="H176" s="271"/>
      <c r="J176" s="171" t="s">
        <v>91</v>
      </c>
      <c r="K176" s="164"/>
      <c r="L176" s="299" t="s">
        <v>628</v>
      </c>
      <c r="M176" s="248"/>
      <c r="N176" s="166"/>
      <c r="O176" s="168"/>
      <c r="P176" s="167"/>
      <c r="Q176" s="168"/>
      <c r="R176" s="271"/>
      <c r="AO176" s="260"/>
      <c r="AP176" s="260"/>
      <c r="AQ176" s="260"/>
      <c r="AR176" s="260"/>
      <c r="AS176" s="260"/>
      <c r="AT176" s="260"/>
      <c r="AU176" s="260"/>
      <c r="AV176" s="260"/>
      <c r="AW176" s="260"/>
      <c r="AX176" s="260"/>
      <c r="AY176" s="260"/>
      <c r="AZ176" s="260" t="s">
        <v>168</v>
      </c>
      <c r="BA176" s="260"/>
      <c r="BB176" s="260"/>
      <c r="BC176" s="260"/>
      <c r="BD176" s="260"/>
      <c r="BE176" s="260"/>
      <c r="BF176" s="260"/>
      <c r="BG176" s="210"/>
      <c r="BH176" s="210"/>
      <c r="BI176" s="210"/>
    </row>
    <row r="177" spans="1:61" x14ac:dyDescent="0.25">
      <c r="A177" s="171" t="s">
        <v>91</v>
      </c>
      <c r="B177" s="164"/>
      <c r="C177" s="299" t="s">
        <v>628</v>
      </c>
      <c r="D177" s="166"/>
      <c r="E177" s="168"/>
      <c r="F177" s="167"/>
      <c r="G177" s="168"/>
      <c r="H177" s="271"/>
      <c r="J177" s="171" t="s">
        <v>91</v>
      </c>
      <c r="K177" s="164"/>
      <c r="L177" s="299" t="s">
        <v>628</v>
      </c>
      <c r="M177" s="248"/>
      <c r="N177" s="166"/>
      <c r="O177" s="168"/>
      <c r="P177" s="167"/>
      <c r="Q177" s="168"/>
      <c r="R177" s="271"/>
      <c r="AO177" s="260"/>
      <c r="AP177" s="260"/>
      <c r="AQ177" s="260"/>
      <c r="AR177" s="260"/>
      <c r="AS177" s="260"/>
      <c r="AT177" s="260"/>
      <c r="AU177" s="260"/>
      <c r="AV177" s="260"/>
      <c r="AW177" s="260"/>
      <c r="AX177" s="260"/>
      <c r="AY177" s="260"/>
      <c r="AZ177" s="260" t="s">
        <v>168</v>
      </c>
      <c r="BA177" s="260"/>
      <c r="BB177" s="260"/>
      <c r="BC177" s="260"/>
      <c r="BD177" s="260"/>
      <c r="BE177" s="260"/>
      <c r="BF177" s="260"/>
      <c r="BG177" s="210"/>
      <c r="BH177" s="210"/>
      <c r="BI177" s="210"/>
    </row>
    <row r="178" spans="1:61" x14ac:dyDescent="0.25">
      <c r="A178" s="171" t="s">
        <v>91</v>
      </c>
      <c r="B178" s="164"/>
      <c r="C178" s="299" t="s">
        <v>628</v>
      </c>
      <c r="D178" s="166"/>
      <c r="E178" s="168"/>
      <c r="F178" s="167"/>
      <c r="G178" s="168"/>
      <c r="H178" s="271"/>
      <c r="J178" s="171" t="s">
        <v>91</v>
      </c>
      <c r="K178" s="164"/>
      <c r="L178" s="299" t="s">
        <v>628</v>
      </c>
      <c r="M178" s="248"/>
      <c r="N178" s="166"/>
      <c r="O178" s="168"/>
      <c r="P178" s="167"/>
      <c r="Q178" s="168"/>
      <c r="R178" s="271"/>
      <c r="AO178" s="260"/>
      <c r="AP178" s="260"/>
      <c r="AQ178" s="260"/>
      <c r="AR178" s="260"/>
      <c r="AS178" s="260"/>
      <c r="AT178" s="260"/>
      <c r="AU178" s="260"/>
      <c r="AV178" s="260"/>
      <c r="AW178" s="260"/>
      <c r="AX178" s="260"/>
      <c r="AY178" s="260"/>
      <c r="AZ178" s="260" t="s">
        <v>168</v>
      </c>
      <c r="BA178" s="260"/>
      <c r="BB178" s="260"/>
      <c r="BC178" s="260"/>
      <c r="BD178" s="260"/>
      <c r="BE178" s="260"/>
      <c r="BF178" s="260"/>
      <c r="BG178" s="210"/>
      <c r="BH178" s="210"/>
      <c r="BI178" s="210"/>
    </row>
    <row r="179" spans="1:61" x14ac:dyDescent="0.25">
      <c r="A179" s="171" t="s">
        <v>91</v>
      </c>
      <c r="B179" s="164"/>
      <c r="C179" s="299" t="s">
        <v>628</v>
      </c>
      <c r="D179" s="166"/>
      <c r="E179" s="168"/>
      <c r="F179" s="167"/>
      <c r="G179" s="168"/>
      <c r="H179" s="271"/>
      <c r="J179" s="171" t="s">
        <v>91</v>
      </c>
      <c r="K179" s="164"/>
      <c r="L179" s="299" t="s">
        <v>628</v>
      </c>
      <c r="M179" s="248"/>
      <c r="N179" s="166"/>
      <c r="O179" s="168"/>
      <c r="P179" s="167"/>
      <c r="Q179" s="168"/>
      <c r="R179" s="271"/>
      <c r="AO179" s="260"/>
      <c r="AP179" s="260"/>
      <c r="AQ179" s="260"/>
      <c r="AR179" s="260"/>
      <c r="AS179" s="260"/>
      <c r="AT179" s="260"/>
      <c r="AU179" s="260"/>
      <c r="AV179" s="260"/>
      <c r="AW179" s="260"/>
      <c r="AX179" s="260"/>
      <c r="AY179" s="260"/>
      <c r="AZ179" s="260" t="s">
        <v>168</v>
      </c>
      <c r="BA179" s="260"/>
      <c r="BB179" s="260"/>
      <c r="BC179" s="260"/>
      <c r="BD179" s="260"/>
      <c r="BE179" s="260"/>
      <c r="BF179" s="260"/>
      <c r="BG179" s="210"/>
      <c r="BH179" s="210"/>
      <c r="BI179" s="210"/>
    </row>
    <row r="180" spans="1:61" x14ac:dyDescent="0.25">
      <c r="A180" s="171" t="s">
        <v>91</v>
      </c>
      <c r="B180" s="164"/>
      <c r="C180" s="299" t="s">
        <v>628</v>
      </c>
      <c r="D180" s="166"/>
      <c r="E180" s="168"/>
      <c r="F180" s="167"/>
      <c r="G180" s="168"/>
      <c r="H180" s="271"/>
      <c r="J180" s="171" t="s">
        <v>91</v>
      </c>
      <c r="K180" s="164"/>
      <c r="L180" s="299" t="s">
        <v>628</v>
      </c>
      <c r="M180" s="248"/>
      <c r="N180" s="166"/>
      <c r="O180" s="168"/>
      <c r="P180" s="167"/>
      <c r="Q180" s="168"/>
      <c r="R180" s="271"/>
      <c r="AO180" s="260"/>
      <c r="AP180" s="260"/>
      <c r="AQ180" s="260"/>
      <c r="AR180" s="260"/>
      <c r="AS180" s="260"/>
      <c r="AT180" s="260"/>
      <c r="AU180" s="260"/>
      <c r="AV180" s="260"/>
      <c r="AW180" s="260"/>
      <c r="AX180" s="260"/>
      <c r="AY180" s="260"/>
      <c r="AZ180" s="260" t="s">
        <v>168</v>
      </c>
      <c r="BA180" s="260"/>
      <c r="BB180" s="260"/>
      <c r="BC180" s="260"/>
      <c r="BD180" s="260"/>
      <c r="BE180" s="260"/>
      <c r="BF180" s="260"/>
      <c r="BG180" s="210"/>
      <c r="BH180" s="210"/>
      <c r="BI180" s="210"/>
    </row>
    <row r="181" spans="1:61" x14ac:dyDescent="0.25">
      <c r="A181" s="171" t="s">
        <v>91</v>
      </c>
      <c r="B181" s="164"/>
      <c r="C181" s="299" t="s">
        <v>628</v>
      </c>
      <c r="D181" s="166"/>
      <c r="E181" s="168"/>
      <c r="F181" s="167"/>
      <c r="G181" s="168"/>
      <c r="H181" s="271"/>
      <c r="J181" s="171" t="s">
        <v>91</v>
      </c>
      <c r="K181" s="164"/>
      <c r="L181" s="299" t="s">
        <v>628</v>
      </c>
      <c r="M181" s="248"/>
      <c r="N181" s="166"/>
      <c r="O181" s="168"/>
      <c r="P181" s="167"/>
      <c r="Q181" s="168"/>
      <c r="R181" s="271"/>
      <c r="AO181" s="260"/>
      <c r="AP181" s="260"/>
      <c r="AQ181" s="260"/>
      <c r="AR181" s="260"/>
      <c r="AS181" s="260"/>
      <c r="AT181" s="260"/>
      <c r="AU181" s="260"/>
      <c r="AV181" s="260"/>
      <c r="AW181" s="260"/>
      <c r="AX181" s="260"/>
      <c r="AY181" s="260"/>
      <c r="AZ181" s="260" t="s">
        <v>168</v>
      </c>
      <c r="BA181" s="260"/>
      <c r="BB181" s="260"/>
      <c r="BC181" s="260"/>
      <c r="BD181" s="260"/>
      <c r="BE181" s="260"/>
      <c r="BF181" s="260"/>
      <c r="BG181" s="210"/>
      <c r="BH181" s="210"/>
      <c r="BI181" s="210"/>
    </row>
    <row r="182" spans="1:61" x14ac:dyDescent="0.25">
      <c r="A182" s="171" t="s">
        <v>91</v>
      </c>
      <c r="B182" s="164"/>
      <c r="C182" s="299" t="s">
        <v>628</v>
      </c>
      <c r="D182" s="166"/>
      <c r="E182" s="168"/>
      <c r="F182" s="167"/>
      <c r="G182" s="168"/>
      <c r="H182" s="271"/>
      <c r="J182" s="171" t="s">
        <v>91</v>
      </c>
      <c r="K182" s="164"/>
      <c r="L182" s="299" t="s">
        <v>628</v>
      </c>
      <c r="M182" s="248"/>
      <c r="N182" s="166"/>
      <c r="O182" s="168"/>
      <c r="P182" s="167"/>
      <c r="Q182" s="168"/>
      <c r="R182" s="271"/>
      <c r="AO182" s="260"/>
      <c r="AP182" s="260"/>
      <c r="AQ182" s="260"/>
      <c r="AR182" s="260"/>
      <c r="AS182" s="260"/>
      <c r="AT182" s="260"/>
      <c r="AU182" s="260"/>
      <c r="AV182" s="260"/>
      <c r="AW182" s="260"/>
      <c r="AX182" s="260"/>
      <c r="AY182" s="260"/>
      <c r="AZ182" s="260" t="s">
        <v>168</v>
      </c>
      <c r="BA182" s="260"/>
      <c r="BB182" s="260"/>
      <c r="BC182" s="260"/>
      <c r="BD182" s="260"/>
      <c r="BE182" s="260"/>
      <c r="BF182" s="260"/>
      <c r="BG182" s="210"/>
      <c r="BH182" s="210"/>
      <c r="BI182" s="210"/>
    </row>
    <row r="183" spans="1:61" x14ac:dyDescent="0.25">
      <c r="A183" s="171" t="s">
        <v>91</v>
      </c>
      <c r="B183" s="164"/>
      <c r="C183" s="299" t="s">
        <v>628</v>
      </c>
      <c r="D183" s="166"/>
      <c r="E183" s="168"/>
      <c r="F183" s="167"/>
      <c r="G183" s="168"/>
      <c r="H183" s="271"/>
      <c r="J183" s="171" t="s">
        <v>91</v>
      </c>
      <c r="K183" s="164"/>
      <c r="L183" s="299" t="s">
        <v>628</v>
      </c>
      <c r="M183" s="248"/>
      <c r="N183" s="166"/>
      <c r="O183" s="168"/>
      <c r="P183" s="167"/>
      <c r="Q183" s="168"/>
      <c r="R183" s="271"/>
      <c r="AO183" s="260"/>
      <c r="AP183" s="260"/>
      <c r="AQ183" s="260"/>
      <c r="AR183" s="260"/>
      <c r="AS183" s="260"/>
      <c r="AT183" s="260"/>
      <c r="AU183" s="260"/>
      <c r="AV183" s="260"/>
      <c r="AW183" s="260"/>
      <c r="AX183" s="260"/>
      <c r="AY183" s="260"/>
      <c r="AZ183" s="260" t="s">
        <v>168</v>
      </c>
      <c r="BA183" s="260"/>
      <c r="BB183" s="260"/>
      <c r="BC183" s="260"/>
      <c r="BD183" s="260"/>
      <c r="BE183" s="260"/>
      <c r="BF183" s="260"/>
      <c r="BG183" s="210"/>
      <c r="BH183" s="210"/>
      <c r="BI183" s="210"/>
    </row>
    <row r="184" spans="1:61" x14ac:dyDescent="0.25">
      <c r="A184" s="171" t="s">
        <v>91</v>
      </c>
      <c r="B184" s="164"/>
      <c r="C184" s="299" t="s">
        <v>628</v>
      </c>
      <c r="D184" s="166"/>
      <c r="E184" s="168"/>
      <c r="F184" s="167"/>
      <c r="G184" s="168"/>
      <c r="H184" s="271"/>
      <c r="J184" s="171" t="s">
        <v>91</v>
      </c>
      <c r="K184" s="164"/>
      <c r="L184" s="299" t="s">
        <v>628</v>
      </c>
      <c r="M184" s="248"/>
      <c r="N184" s="166"/>
      <c r="O184" s="168"/>
      <c r="P184" s="167"/>
      <c r="Q184" s="168"/>
      <c r="R184" s="271"/>
      <c r="AO184" s="260"/>
      <c r="AP184" s="260"/>
      <c r="AQ184" s="260"/>
      <c r="AR184" s="260"/>
      <c r="AS184" s="260"/>
      <c r="AT184" s="260"/>
      <c r="AU184" s="260"/>
      <c r="AV184" s="260"/>
      <c r="AW184" s="260"/>
      <c r="AX184" s="260"/>
      <c r="AY184" s="260"/>
      <c r="AZ184" s="260" t="s">
        <v>168</v>
      </c>
      <c r="BA184" s="260"/>
      <c r="BB184" s="260"/>
      <c r="BC184" s="260"/>
      <c r="BD184" s="260"/>
      <c r="BE184" s="260"/>
      <c r="BF184" s="260"/>
      <c r="BG184" s="210"/>
      <c r="BH184" s="210"/>
      <c r="BI184" s="210"/>
    </row>
    <row r="185" spans="1:61" x14ac:dyDescent="0.25">
      <c r="A185" s="171" t="s">
        <v>91</v>
      </c>
      <c r="B185" s="164"/>
      <c r="C185" s="299" t="s">
        <v>628</v>
      </c>
      <c r="D185" s="166"/>
      <c r="E185" s="168"/>
      <c r="F185" s="167"/>
      <c r="G185" s="168"/>
      <c r="H185" s="271"/>
      <c r="J185" s="171" t="s">
        <v>91</v>
      </c>
      <c r="K185" s="164"/>
      <c r="L185" s="299" t="s">
        <v>628</v>
      </c>
      <c r="M185" s="248"/>
      <c r="N185" s="166"/>
      <c r="O185" s="168"/>
      <c r="P185" s="167"/>
      <c r="Q185" s="168"/>
      <c r="R185" s="271"/>
      <c r="AO185" s="260"/>
      <c r="AP185" s="260"/>
      <c r="AQ185" s="260"/>
      <c r="AR185" s="260"/>
      <c r="AS185" s="260"/>
      <c r="AT185" s="260"/>
      <c r="AU185" s="260"/>
      <c r="AV185" s="260"/>
      <c r="AW185" s="260"/>
      <c r="AX185" s="260"/>
      <c r="AY185" s="260"/>
      <c r="AZ185" s="260" t="s">
        <v>168</v>
      </c>
      <c r="BA185" s="260"/>
      <c r="BB185" s="260"/>
      <c r="BC185" s="260"/>
      <c r="BD185" s="260"/>
      <c r="BE185" s="260"/>
      <c r="BF185" s="260"/>
      <c r="BG185" s="210"/>
      <c r="BH185" s="210"/>
      <c r="BI185" s="210"/>
    </row>
    <row r="186" spans="1:61" x14ac:dyDescent="0.25">
      <c r="A186" s="171" t="s">
        <v>91</v>
      </c>
      <c r="B186" s="164"/>
      <c r="C186" s="299" t="s">
        <v>628</v>
      </c>
      <c r="D186" s="166"/>
      <c r="E186" s="168"/>
      <c r="F186" s="167"/>
      <c r="G186" s="168"/>
      <c r="H186" s="271"/>
      <c r="J186" s="171" t="s">
        <v>91</v>
      </c>
      <c r="K186" s="164"/>
      <c r="L186" s="299" t="s">
        <v>628</v>
      </c>
      <c r="M186" s="248"/>
      <c r="N186" s="166"/>
      <c r="O186" s="168"/>
      <c r="P186" s="167"/>
      <c r="Q186" s="168"/>
      <c r="R186" s="271"/>
      <c r="AO186" s="260"/>
      <c r="AP186" s="260"/>
      <c r="AQ186" s="260"/>
      <c r="AR186" s="260"/>
      <c r="AS186" s="260"/>
      <c r="AT186" s="260"/>
      <c r="AU186" s="260"/>
      <c r="AV186" s="260"/>
      <c r="AW186" s="260"/>
      <c r="AX186" s="260"/>
      <c r="AY186" s="260"/>
      <c r="AZ186" s="260" t="s">
        <v>168</v>
      </c>
      <c r="BA186" s="260"/>
      <c r="BB186" s="260"/>
      <c r="BC186" s="260"/>
      <c r="BD186" s="260"/>
      <c r="BE186" s="260"/>
      <c r="BF186" s="260"/>
      <c r="BG186" s="210"/>
      <c r="BH186" s="210"/>
      <c r="BI186" s="210"/>
    </row>
    <row r="187" spans="1:61" x14ac:dyDescent="0.25">
      <c r="A187" s="171" t="s">
        <v>91</v>
      </c>
      <c r="B187" s="164"/>
      <c r="C187" s="299" t="s">
        <v>628</v>
      </c>
      <c r="D187" s="166"/>
      <c r="E187" s="168"/>
      <c r="F187" s="167"/>
      <c r="G187" s="168"/>
      <c r="H187" s="271"/>
      <c r="J187" s="171" t="s">
        <v>91</v>
      </c>
      <c r="K187" s="164"/>
      <c r="L187" s="299" t="s">
        <v>628</v>
      </c>
      <c r="M187" s="248"/>
      <c r="N187" s="166"/>
      <c r="O187" s="168"/>
      <c r="P187" s="167"/>
      <c r="Q187" s="168"/>
      <c r="R187" s="271"/>
      <c r="AO187" s="260"/>
      <c r="AP187" s="260"/>
      <c r="AQ187" s="260"/>
      <c r="AR187" s="260"/>
      <c r="AS187" s="260"/>
      <c r="AT187" s="260"/>
      <c r="AU187" s="260"/>
      <c r="AV187" s="260"/>
      <c r="AW187" s="260"/>
      <c r="AX187" s="260"/>
      <c r="AY187" s="260"/>
      <c r="AZ187" s="260" t="s">
        <v>168</v>
      </c>
      <c r="BA187" s="260"/>
      <c r="BB187" s="260"/>
      <c r="BC187" s="260"/>
      <c r="BD187" s="260"/>
      <c r="BE187" s="260"/>
      <c r="BF187" s="260"/>
      <c r="BG187" s="210"/>
      <c r="BH187" s="210"/>
      <c r="BI187" s="210"/>
    </row>
    <row r="188" spans="1:61" x14ac:dyDescent="0.25">
      <c r="A188" s="171" t="s">
        <v>91</v>
      </c>
      <c r="B188" s="164"/>
      <c r="C188" s="299" t="s">
        <v>628</v>
      </c>
      <c r="D188" s="166"/>
      <c r="E188" s="168"/>
      <c r="F188" s="167"/>
      <c r="G188" s="168"/>
      <c r="H188" s="271"/>
      <c r="J188" s="171" t="s">
        <v>91</v>
      </c>
      <c r="K188" s="164"/>
      <c r="L188" s="299" t="s">
        <v>628</v>
      </c>
      <c r="M188" s="248"/>
      <c r="N188" s="166"/>
      <c r="O188" s="168"/>
      <c r="P188" s="167"/>
      <c r="Q188" s="168"/>
      <c r="R188" s="271"/>
      <c r="AO188" s="260"/>
      <c r="AP188" s="260"/>
      <c r="AQ188" s="260"/>
      <c r="AR188" s="260"/>
      <c r="AS188" s="260"/>
      <c r="AT188" s="260"/>
      <c r="AU188" s="260"/>
      <c r="AV188" s="260"/>
      <c r="AW188" s="260"/>
      <c r="AX188" s="260"/>
      <c r="AY188" s="260"/>
      <c r="AZ188" s="260" t="s">
        <v>168</v>
      </c>
      <c r="BA188" s="260"/>
      <c r="BB188" s="260"/>
      <c r="BC188" s="260"/>
      <c r="BD188" s="260"/>
      <c r="BE188" s="260"/>
      <c r="BF188" s="260"/>
      <c r="BG188" s="210"/>
      <c r="BH188" s="210"/>
      <c r="BI188" s="210"/>
    </row>
    <row r="189" spans="1:61" x14ac:dyDescent="0.25">
      <c r="A189" s="171" t="s">
        <v>91</v>
      </c>
      <c r="B189" s="164"/>
      <c r="C189" s="299" t="s">
        <v>628</v>
      </c>
      <c r="D189" s="166"/>
      <c r="E189" s="168"/>
      <c r="F189" s="167"/>
      <c r="G189" s="168"/>
      <c r="H189" s="271"/>
      <c r="J189" s="171" t="s">
        <v>91</v>
      </c>
      <c r="K189" s="164"/>
      <c r="L189" s="299" t="s">
        <v>628</v>
      </c>
      <c r="M189" s="248"/>
      <c r="N189" s="166"/>
      <c r="O189" s="168"/>
      <c r="P189" s="167"/>
      <c r="Q189" s="168"/>
      <c r="R189" s="271"/>
      <c r="AO189" s="260"/>
      <c r="AP189" s="260"/>
      <c r="AQ189" s="260"/>
      <c r="AR189" s="260"/>
      <c r="AS189" s="260"/>
      <c r="AT189" s="260"/>
      <c r="AU189" s="260"/>
      <c r="AV189" s="260"/>
      <c r="AW189" s="260"/>
      <c r="AX189" s="260"/>
      <c r="AY189" s="260"/>
      <c r="AZ189" s="260" t="s">
        <v>168</v>
      </c>
      <c r="BA189" s="260"/>
      <c r="BB189" s="260"/>
      <c r="BC189" s="260"/>
      <c r="BD189" s="260"/>
      <c r="BE189" s="260"/>
      <c r="BF189" s="260"/>
      <c r="BG189" s="210"/>
      <c r="BH189" s="210"/>
      <c r="BI189" s="210"/>
    </row>
    <row r="190" spans="1:61" x14ac:dyDescent="0.25">
      <c r="A190" s="171" t="s">
        <v>91</v>
      </c>
      <c r="B190" s="164"/>
      <c r="C190" s="299" t="s">
        <v>628</v>
      </c>
      <c r="D190" s="166"/>
      <c r="E190" s="168"/>
      <c r="F190" s="167"/>
      <c r="G190" s="168"/>
      <c r="H190" s="271"/>
      <c r="J190" s="171" t="s">
        <v>91</v>
      </c>
      <c r="K190" s="164"/>
      <c r="L190" s="299" t="s">
        <v>628</v>
      </c>
      <c r="M190" s="248"/>
      <c r="N190" s="166"/>
      <c r="O190" s="168"/>
      <c r="P190" s="167"/>
      <c r="Q190" s="168"/>
      <c r="R190" s="271"/>
      <c r="AO190" s="260"/>
      <c r="AP190" s="260"/>
      <c r="AQ190" s="260"/>
      <c r="AR190" s="260"/>
      <c r="AS190" s="260"/>
      <c r="AT190" s="260"/>
      <c r="AU190" s="260"/>
      <c r="AV190" s="260"/>
      <c r="AW190" s="260"/>
      <c r="AX190" s="260"/>
      <c r="AY190" s="260"/>
      <c r="AZ190" s="260" t="s">
        <v>168</v>
      </c>
      <c r="BA190" s="260"/>
      <c r="BB190" s="260"/>
      <c r="BC190" s="260"/>
      <c r="BD190" s="260"/>
      <c r="BE190" s="260"/>
      <c r="BF190" s="260"/>
      <c r="BG190" s="210"/>
      <c r="BH190" s="210"/>
      <c r="BI190" s="210"/>
    </row>
    <row r="191" spans="1:61" x14ac:dyDescent="0.25">
      <c r="A191" s="171" t="s">
        <v>91</v>
      </c>
      <c r="B191" s="164"/>
      <c r="C191" s="299" t="s">
        <v>628</v>
      </c>
      <c r="D191" s="166"/>
      <c r="E191" s="168"/>
      <c r="F191" s="167"/>
      <c r="G191" s="168"/>
      <c r="H191" s="271"/>
      <c r="J191" s="171" t="s">
        <v>91</v>
      </c>
      <c r="K191" s="164"/>
      <c r="L191" s="299" t="s">
        <v>628</v>
      </c>
      <c r="M191" s="248"/>
      <c r="N191" s="166"/>
      <c r="O191" s="168"/>
      <c r="P191" s="167"/>
      <c r="Q191" s="168"/>
      <c r="R191" s="271"/>
      <c r="AO191" s="260"/>
      <c r="AP191" s="260"/>
      <c r="AQ191" s="260"/>
      <c r="AR191" s="260"/>
      <c r="AS191" s="260"/>
      <c r="AT191" s="260"/>
      <c r="AU191" s="260"/>
      <c r="AV191" s="260"/>
      <c r="AW191" s="260"/>
      <c r="AX191" s="260"/>
      <c r="AY191" s="260"/>
      <c r="AZ191" s="260" t="s">
        <v>168</v>
      </c>
      <c r="BA191" s="260"/>
      <c r="BB191" s="260"/>
      <c r="BC191" s="260"/>
      <c r="BD191" s="260"/>
      <c r="BE191" s="260"/>
      <c r="BF191" s="260"/>
      <c r="BG191" s="210"/>
      <c r="BH191" s="210"/>
      <c r="BI191" s="210"/>
    </row>
    <row r="192" spans="1:61" x14ac:dyDescent="0.25">
      <c r="A192" s="171" t="s">
        <v>91</v>
      </c>
      <c r="B192" s="164"/>
      <c r="C192" s="299" t="s">
        <v>628</v>
      </c>
      <c r="D192" s="166"/>
      <c r="E192" s="168"/>
      <c r="F192" s="167"/>
      <c r="G192" s="168"/>
      <c r="H192" s="271"/>
      <c r="J192" s="171" t="s">
        <v>91</v>
      </c>
      <c r="K192" s="164"/>
      <c r="L192" s="299" t="s">
        <v>628</v>
      </c>
      <c r="M192" s="248"/>
      <c r="N192" s="166"/>
      <c r="O192" s="168"/>
      <c r="P192" s="167"/>
      <c r="Q192" s="168"/>
      <c r="R192" s="271"/>
      <c r="AO192" s="260"/>
      <c r="AP192" s="260"/>
      <c r="AQ192" s="260"/>
      <c r="AR192" s="260"/>
      <c r="AS192" s="260"/>
      <c r="AT192" s="260"/>
      <c r="AU192" s="260"/>
      <c r="AV192" s="260"/>
      <c r="AW192" s="260"/>
      <c r="AX192" s="260"/>
      <c r="AY192" s="260"/>
      <c r="AZ192" s="260" t="s">
        <v>168</v>
      </c>
      <c r="BA192" s="260"/>
      <c r="BB192" s="260"/>
      <c r="BC192" s="260"/>
      <c r="BD192" s="260"/>
      <c r="BE192" s="260"/>
      <c r="BF192" s="260"/>
      <c r="BG192" s="210"/>
      <c r="BH192" s="210"/>
      <c r="BI192" s="210"/>
    </row>
    <row r="193" spans="1:61" x14ac:dyDescent="0.25">
      <c r="A193" s="171" t="s">
        <v>91</v>
      </c>
      <c r="B193" s="164"/>
      <c r="C193" s="299" t="s">
        <v>628</v>
      </c>
      <c r="D193" s="166"/>
      <c r="E193" s="168"/>
      <c r="F193" s="167"/>
      <c r="G193" s="168"/>
      <c r="H193" s="271"/>
      <c r="J193" s="171" t="s">
        <v>91</v>
      </c>
      <c r="K193" s="164"/>
      <c r="L193" s="299" t="s">
        <v>628</v>
      </c>
      <c r="M193" s="248"/>
      <c r="N193" s="166"/>
      <c r="O193" s="168"/>
      <c r="P193" s="167"/>
      <c r="Q193" s="168"/>
      <c r="R193" s="271"/>
      <c r="AO193" s="260"/>
      <c r="AP193" s="260"/>
      <c r="AQ193" s="260"/>
      <c r="AR193" s="260"/>
      <c r="AS193" s="260"/>
      <c r="AT193" s="260"/>
      <c r="AU193" s="260"/>
      <c r="AV193" s="260"/>
      <c r="AW193" s="260"/>
      <c r="AX193" s="260"/>
      <c r="AY193" s="260"/>
      <c r="AZ193" s="260" t="s">
        <v>168</v>
      </c>
      <c r="BA193" s="260"/>
      <c r="BB193" s="260"/>
      <c r="BC193" s="260"/>
      <c r="BD193" s="260"/>
      <c r="BE193" s="260"/>
      <c r="BF193" s="260"/>
      <c r="BG193" s="210"/>
      <c r="BH193" s="210"/>
      <c r="BI193" s="210"/>
    </row>
    <row r="194" spans="1:61" x14ac:dyDescent="0.25">
      <c r="A194" s="171" t="s">
        <v>91</v>
      </c>
      <c r="B194" s="164"/>
      <c r="C194" s="299" t="s">
        <v>628</v>
      </c>
      <c r="D194" s="166"/>
      <c r="E194" s="168"/>
      <c r="F194" s="167"/>
      <c r="G194" s="168"/>
      <c r="H194" s="271"/>
      <c r="J194" s="171" t="s">
        <v>91</v>
      </c>
      <c r="K194" s="164"/>
      <c r="L194" s="299" t="s">
        <v>628</v>
      </c>
      <c r="M194" s="248"/>
      <c r="N194" s="166"/>
      <c r="O194" s="168"/>
      <c r="P194" s="167"/>
      <c r="Q194" s="168"/>
      <c r="R194" s="271"/>
      <c r="AO194" s="260"/>
      <c r="AP194" s="260"/>
      <c r="AQ194" s="260"/>
      <c r="AR194" s="260"/>
      <c r="AS194" s="260"/>
      <c r="AT194" s="260"/>
      <c r="AU194" s="260"/>
      <c r="AV194" s="260"/>
      <c r="AW194" s="260"/>
      <c r="AX194" s="260"/>
      <c r="AY194" s="260"/>
      <c r="AZ194" s="260" t="s">
        <v>168</v>
      </c>
      <c r="BA194" s="260"/>
      <c r="BB194" s="260"/>
      <c r="BC194" s="260"/>
      <c r="BD194" s="260"/>
      <c r="BE194" s="260"/>
      <c r="BF194" s="260"/>
      <c r="BG194" s="210"/>
      <c r="BH194" s="210"/>
      <c r="BI194" s="210"/>
    </row>
    <row r="195" spans="1:61" x14ac:dyDescent="0.25">
      <c r="A195" s="171" t="s">
        <v>91</v>
      </c>
      <c r="B195" s="164"/>
      <c r="C195" s="299" t="s">
        <v>628</v>
      </c>
      <c r="D195" s="166"/>
      <c r="E195" s="168"/>
      <c r="F195" s="167"/>
      <c r="G195" s="168"/>
      <c r="H195" s="271"/>
      <c r="J195" s="171" t="s">
        <v>91</v>
      </c>
      <c r="K195" s="164"/>
      <c r="L195" s="299" t="s">
        <v>628</v>
      </c>
      <c r="M195" s="248"/>
      <c r="N195" s="166"/>
      <c r="O195" s="168"/>
      <c r="P195" s="167"/>
      <c r="Q195" s="168"/>
      <c r="R195" s="271"/>
      <c r="AO195" s="260"/>
      <c r="AP195" s="260"/>
      <c r="AQ195" s="260"/>
      <c r="AR195" s="260"/>
      <c r="AS195" s="260"/>
      <c r="AT195" s="260"/>
      <c r="AU195" s="260"/>
      <c r="AV195" s="260"/>
      <c r="AW195" s="260"/>
      <c r="AX195" s="260"/>
      <c r="AY195" s="260"/>
      <c r="AZ195" s="260" t="s">
        <v>168</v>
      </c>
      <c r="BA195" s="260"/>
      <c r="BB195" s="260"/>
      <c r="BC195" s="260"/>
      <c r="BD195" s="260"/>
      <c r="BE195" s="260"/>
      <c r="BF195" s="260"/>
      <c r="BG195" s="210"/>
      <c r="BH195" s="210"/>
      <c r="BI195" s="210"/>
    </row>
    <row r="196" spans="1:61" x14ac:dyDescent="0.25">
      <c r="A196" s="171" t="s">
        <v>91</v>
      </c>
      <c r="B196" s="164"/>
      <c r="C196" s="299" t="s">
        <v>628</v>
      </c>
      <c r="D196" s="166"/>
      <c r="E196" s="168"/>
      <c r="F196" s="167"/>
      <c r="G196" s="168"/>
      <c r="H196" s="271"/>
      <c r="J196" s="171" t="s">
        <v>91</v>
      </c>
      <c r="K196" s="164"/>
      <c r="L196" s="299" t="s">
        <v>628</v>
      </c>
      <c r="M196" s="248"/>
      <c r="N196" s="166"/>
      <c r="O196" s="168"/>
      <c r="P196" s="167"/>
      <c r="Q196" s="168"/>
      <c r="R196" s="271"/>
      <c r="AO196" s="260"/>
      <c r="AP196" s="260"/>
      <c r="AQ196" s="260"/>
      <c r="AR196" s="260"/>
      <c r="AS196" s="260"/>
      <c r="AT196" s="260"/>
      <c r="AU196" s="260"/>
      <c r="AV196" s="260"/>
      <c r="AW196" s="260"/>
      <c r="AX196" s="260"/>
      <c r="AY196" s="260"/>
      <c r="AZ196" s="260" t="s">
        <v>168</v>
      </c>
      <c r="BA196" s="260"/>
      <c r="BB196" s="260"/>
      <c r="BC196" s="260"/>
      <c r="BD196" s="260"/>
      <c r="BE196" s="260"/>
      <c r="BF196" s="260"/>
      <c r="BG196" s="210"/>
      <c r="BH196" s="210"/>
      <c r="BI196" s="210"/>
    </row>
    <row r="197" spans="1:61" x14ac:dyDescent="0.25">
      <c r="A197" s="171" t="s">
        <v>91</v>
      </c>
      <c r="B197" s="164"/>
      <c r="C197" s="299" t="s">
        <v>628</v>
      </c>
      <c r="D197" s="166"/>
      <c r="E197" s="168"/>
      <c r="F197" s="167"/>
      <c r="G197" s="168"/>
      <c r="H197" s="271"/>
      <c r="J197" s="171" t="s">
        <v>91</v>
      </c>
      <c r="K197" s="164"/>
      <c r="L197" s="299" t="s">
        <v>628</v>
      </c>
      <c r="M197" s="248"/>
      <c r="N197" s="166"/>
      <c r="O197" s="168"/>
      <c r="P197" s="167"/>
      <c r="Q197" s="168"/>
      <c r="R197" s="271"/>
      <c r="AO197" s="260"/>
      <c r="AP197" s="260"/>
      <c r="AQ197" s="260"/>
      <c r="AR197" s="260"/>
      <c r="AS197" s="260"/>
      <c r="AT197" s="260"/>
      <c r="AU197" s="260"/>
      <c r="AV197" s="260"/>
      <c r="AW197" s="260"/>
      <c r="AX197" s="260"/>
      <c r="AY197" s="260"/>
      <c r="AZ197" s="260" t="s">
        <v>168</v>
      </c>
      <c r="BA197" s="260"/>
      <c r="BB197" s="260"/>
      <c r="BC197" s="260"/>
      <c r="BD197" s="260"/>
      <c r="BE197" s="260"/>
      <c r="BF197" s="260"/>
      <c r="BG197" s="210"/>
      <c r="BH197" s="210"/>
      <c r="BI197" s="210"/>
    </row>
    <row r="198" spans="1:61" x14ac:dyDescent="0.25">
      <c r="A198" s="171" t="s">
        <v>91</v>
      </c>
      <c r="B198" s="164"/>
      <c r="C198" s="299" t="s">
        <v>628</v>
      </c>
      <c r="D198" s="166"/>
      <c r="E198" s="168"/>
      <c r="F198" s="167"/>
      <c r="G198" s="168"/>
      <c r="H198" s="271"/>
      <c r="J198" s="171" t="s">
        <v>91</v>
      </c>
      <c r="K198" s="164"/>
      <c r="L198" s="299" t="s">
        <v>628</v>
      </c>
      <c r="M198" s="248"/>
      <c r="N198" s="166"/>
      <c r="O198" s="168"/>
      <c r="P198" s="167"/>
      <c r="Q198" s="168"/>
      <c r="R198" s="271"/>
      <c r="AO198" s="260"/>
      <c r="AP198" s="260"/>
      <c r="AQ198" s="260"/>
      <c r="AR198" s="260"/>
      <c r="AS198" s="260"/>
      <c r="AT198" s="260"/>
      <c r="AU198" s="260"/>
      <c r="AV198" s="260"/>
      <c r="AW198" s="260"/>
      <c r="AX198" s="260"/>
      <c r="AY198" s="260"/>
      <c r="AZ198" s="260" t="s">
        <v>168</v>
      </c>
      <c r="BA198" s="260"/>
      <c r="BB198" s="260"/>
      <c r="BC198" s="260"/>
      <c r="BD198" s="260"/>
      <c r="BE198" s="260"/>
      <c r="BF198" s="260"/>
      <c r="BG198" s="210"/>
      <c r="BH198" s="210"/>
      <c r="BI198" s="210"/>
    </row>
    <row r="199" spans="1:61" x14ac:dyDescent="0.25">
      <c r="A199" s="171" t="s">
        <v>91</v>
      </c>
      <c r="B199" s="164"/>
      <c r="C199" s="299" t="s">
        <v>628</v>
      </c>
      <c r="D199" s="166"/>
      <c r="E199" s="168"/>
      <c r="F199" s="167"/>
      <c r="G199" s="168"/>
      <c r="H199" s="271"/>
      <c r="J199" s="171" t="s">
        <v>91</v>
      </c>
      <c r="K199" s="164"/>
      <c r="L199" s="299" t="s">
        <v>628</v>
      </c>
      <c r="M199" s="248"/>
      <c r="N199" s="166"/>
      <c r="O199" s="168"/>
      <c r="P199" s="167"/>
      <c r="Q199" s="168"/>
      <c r="R199" s="271"/>
      <c r="AO199" s="260"/>
      <c r="AP199" s="260"/>
      <c r="AQ199" s="260"/>
      <c r="AR199" s="260"/>
      <c r="AS199" s="260"/>
      <c r="AT199" s="260"/>
      <c r="AU199" s="260"/>
      <c r="AV199" s="260"/>
      <c r="AW199" s="260"/>
      <c r="AX199" s="260"/>
      <c r="AY199" s="260"/>
      <c r="AZ199" s="260" t="s">
        <v>168</v>
      </c>
      <c r="BA199" s="260"/>
      <c r="BB199" s="260"/>
      <c r="BC199" s="260"/>
      <c r="BD199" s="260"/>
      <c r="BE199" s="260"/>
      <c r="BF199" s="260"/>
      <c r="BG199" s="210"/>
      <c r="BH199" s="210"/>
      <c r="BI199" s="210"/>
    </row>
    <row r="200" spans="1:61" x14ac:dyDescent="0.25">
      <c r="A200" s="171" t="s">
        <v>91</v>
      </c>
      <c r="B200" s="164"/>
      <c r="C200" s="299" t="s">
        <v>628</v>
      </c>
      <c r="D200" s="166"/>
      <c r="E200" s="168"/>
      <c r="F200" s="167"/>
      <c r="G200" s="168"/>
      <c r="H200" s="271"/>
      <c r="J200" s="171" t="s">
        <v>91</v>
      </c>
      <c r="K200" s="164"/>
      <c r="L200" s="299" t="s">
        <v>628</v>
      </c>
      <c r="M200" s="248"/>
      <c r="N200" s="166"/>
      <c r="O200" s="168"/>
      <c r="P200" s="167"/>
      <c r="Q200" s="168"/>
      <c r="R200" s="271"/>
      <c r="AO200" s="260"/>
      <c r="AP200" s="260"/>
      <c r="AQ200" s="260"/>
      <c r="AR200" s="260"/>
      <c r="AS200" s="260"/>
      <c r="AT200" s="260"/>
      <c r="AU200" s="260"/>
      <c r="AV200" s="260"/>
      <c r="AW200" s="260"/>
      <c r="AX200" s="260"/>
      <c r="AY200" s="260"/>
      <c r="AZ200" s="260" t="s">
        <v>168</v>
      </c>
      <c r="BA200" s="260"/>
      <c r="BB200" s="260"/>
      <c r="BC200" s="260"/>
      <c r="BD200" s="260"/>
      <c r="BE200" s="260"/>
      <c r="BF200" s="260"/>
      <c r="BG200" s="210"/>
      <c r="BH200" s="210"/>
      <c r="BI200" s="210"/>
    </row>
    <row r="201" spans="1:61" x14ac:dyDescent="0.25">
      <c r="A201" s="171" t="s">
        <v>91</v>
      </c>
      <c r="B201" s="164"/>
      <c r="C201" s="299" t="s">
        <v>628</v>
      </c>
      <c r="D201" s="166"/>
      <c r="E201" s="168"/>
      <c r="F201" s="167"/>
      <c r="G201" s="168"/>
      <c r="H201" s="271"/>
      <c r="J201" s="171" t="s">
        <v>91</v>
      </c>
      <c r="K201" s="164"/>
      <c r="L201" s="299" t="s">
        <v>628</v>
      </c>
      <c r="M201" s="248"/>
      <c r="N201" s="166"/>
      <c r="O201" s="168"/>
      <c r="P201" s="167"/>
      <c r="Q201" s="168"/>
      <c r="R201" s="271"/>
      <c r="AO201" s="260"/>
      <c r="AP201" s="260"/>
      <c r="AQ201" s="260"/>
      <c r="AR201" s="260"/>
      <c r="AS201" s="260"/>
      <c r="AT201" s="260"/>
      <c r="AU201" s="260"/>
      <c r="AV201" s="260"/>
      <c r="AW201" s="260"/>
      <c r="AX201" s="260"/>
      <c r="AY201" s="260"/>
      <c r="AZ201" s="260" t="s">
        <v>168</v>
      </c>
      <c r="BA201" s="260"/>
      <c r="BB201" s="260"/>
      <c r="BC201" s="260"/>
      <c r="BD201" s="260"/>
      <c r="BE201" s="260"/>
      <c r="BF201" s="260"/>
      <c r="BG201" s="210"/>
      <c r="BH201" s="210"/>
      <c r="BI201" s="210"/>
    </row>
    <row r="202" spans="1:61" x14ac:dyDescent="0.25">
      <c r="A202" s="171" t="s">
        <v>91</v>
      </c>
      <c r="B202" s="164"/>
      <c r="C202" s="299" t="s">
        <v>628</v>
      </c>
      <c r="D202" s="166"/>
      <c r="E202" s="168"/>
      <c r="F202" s="167"/>
      <c r="G202" s="168"/>
      <c r="H202" s="271"/>
      <c r="J202" s="171" t="s">
        <v>91</v>
      </c>
      <c r="K202" s="164"/>
      <c r="L202" s="299" t="s">
        <v>628</v>
      </c>
      <c r="M202" s="248"/>
      <c r="N202" s="166"/>
      <c r="O202" s="168"/>
      <c r="P202" s="167"/>
      <c r="Q202" s="168"/>
      <c r="R202" s="271"/>
      <c r="AO202" s="260"/>
      <c r="AP202" s="260"/>
      <c r="AQ202" s="260"/>
      <c r="AR202" s="260"/>
      <c r="AS202" s="260"/>
      <c r="AT202" s="260"/>
      <c r="AU202" s="260"/>
      <c r="AV202" s="260"/>
      <c r="AW202" s="260"/>
      <c r="AX202" s="260"/>
      <c r="AY202" s="260"/>
      <c r="AZ202" s="260" t="s">
        <v>168</v>
      </c>
      <c r="BA202" s="260"/>
      <c r="BB202" s="260"/>
      <c r="BC202" s="260"/>
      <c r="BD202" s="260"/>
      <c r="BE202" s="260"/>
      <c r="BF202" s="260"/>
      <c r="BG202" s="210"/>
      <c r="BH202" s="210"/>
      <c r="BI202" s="210"/>
    </row>
    <row r="203" spans="1:61" x14ac:dyDescent="0.25">
      <c r="A203" s="171" t="s">
        <v>91</v>
      </c>
      <c r="B203" s="164"/>
      <c r="C203" s="299" t="s">
        <v>628</v>
      </c>
      <c r="D203" s="166"/>
      <c r="E203" s="168"/>
      <c r="F203" s="167"/>
      <c r="G203" s="168"/>
      <c r="H203" s="271"/>
      <c r="J203" s="171" t="s">
        <v>91</v>
      </c>
      <c r="K203" s="164"/>
      <c r="L203" s="299" t="s">
        <v>628</v>
      </c>
      <c r="M203" s="248"/>
      <c r="N203" s="166"/>
      <c r="O203" s="168"/>
      <c r="P203" s="167"/>
      <c r="Q203" s="168"/>
      <c r="R203" s="271"/>
      <c r="AO203" s="260"/>
      <c r="AP203" s="260"/>
      <c r="AQ203" s="260"/>
      <c r="AR203" s="260"/>
      <c r="AS203" s="260"/>
      <c r="AT203" s="260"/>
      <c r="AU203" s="260"/>
      <c r="AV203" s="260"/>
      <c r="AW203" s="260"/>
      <c r="AX203" s="260"/>
      <c r="AY203" s="260"/>
      <c r="AZ203" s="260" t="s">
        <v>168</v>
      </c>
      <c r="BA203" s="260"/>
      <c r="BB203" s="260"/>
      <c r="BC203" s="260"/>
      <c r="BD203" s="260"/>
      <c r="BE203" s="260"/>
      <c r="BF203" s="260"/>
      <c r="BG203" s="210"/>
      <c r="BH203" s="210"/>
      <c r="BI203" s="210"/>
    </row>
    <row r="204" spans="1:61" x14ac:dyDescent="0.25">
      <c r="A204" s="171" t="s">
        <v>91</v>
      </c>
      <c r="B204" s="164"/>
      <c r="C204" s="299" t="s">
        <v>628</v>
      </c>
      <c r="D204" s="166"/>
      <c r="E204" s="168"/>
      <c r="F204" s="167"/>
      <c r="G204" s="168"/>
      <c r="H204" s="271"/>
      <c r="J204" s="171" t="s">
        <v>91</v>
      </c>
      <c r="K204" s="164"/>
      <c r="L204" s="299" t="s">
        <v>628</v>
      </c>
      <c r="M204" s="248"/>
      <c r="N204" s="166"/>
      <c r="O204" s="168"/>
      <c r="P204" s="167"/>
      <c r="Q204" s="168"/>
      <c r="R204" s="271"/>
      <c r="AO204" s="260"/>
      <c r="AP204" s="260"/>
      <c r="AQ204" s="260"/>
      <c r="AR204" s="260"/>
      <c r="AS204" s="260"/>
      <c r="AT204" s="260"/>
      <c r="AU204" s="260"/>
      <c r="AV204" s="260"/>
      <c r="AW204" s="260"/>
      <c r="AX204" s="260"/>
      <c r="AY204" s="260"/>
      <c r="AZ204" s="260" t="s">
        <v>168</v>
      </c>
      <c r="BA204" s="260"/>
      <c r="BB204" s="260"/>
      <c r="BC204" s="260"/>
      <c r="BD204" s="260"/>
      <c r="BE204" s="260"/>
      <c r="BF204" s="260"/>
      <c r="BG204" s="210"/>
      <c r="BH204" s="210"/>
      <c r="BI204" s="210"/>
    </row>
    <row r="205" spans="1:61" x14ac:dyDescent="0.25">
      <c r="A205" s="171" t="s">
        <v>91</v>
      </c>
      <c r="B205" s="164"/>
      <c r="C205" s="299" t="s">
        <v>628</v>
      </c>
      <c r="D205" s="166"/>
      <c r="E205" s="168"/>
      <c r="F205" s="167"/>
      <c r="G205" s="168"/>
      <c r="H205" s="271"/>
      <c r="J205" s="171" t="s">
        <v>91</v>
      </c>
      <c r="K205" s="164"/>
      <c r="L205" s="299" t="s">
        <v>628</v>
      </c>
      <c r="M205" s="248"/>
      <c r="N205" s="166"/>
      <c r="O205" s="168"/>
      <c r="P205" s="167"/>
      <c r="Q205" s="168"/>
      <c r="R205" s="271"/>
      <c r="AO205" s="260"/>
      <c r="AP205" s="260"/>
      <c r="AQ205" s="260"/>
      <c r="AR205" s="260"/>
      <c r="AS205" s="260"/>
      <c r="AT205" s="260"/>
      <c r="AU205" s="260"/>
      <c r="AV205" s="260"/>
      <c r="AW205" s="260"/>
      <c r="AX205" s="260"/>
      <c r="AY205" s="260"/>
      <c r="AZ205" s="260" t="s">
        <v>168</v>
      </c>
      <c r="BA205" s="260"/>
      <c r="BB205" s="260"/>
      <c r="BC205" s="260"/>
      <c r="BD205" s="260"/>
      <c r="BE205" s="260"/>
      <c r="BF205" s="260"/>
      <c r="BG205" s="210"/>
      <c r="BH205" s="210"/>
      <c r="BI205" s="210"/>
    </row>
    <row r="206" spans="1:61" x14ac:dyDescent="0.25">
      <c r="A206" s="171" t="s">
        <v>91</v>
      </c>
      <c r="B206" s="164"/>
      <c r="C206" s="299" t="s">
        <v>628</v>
      </c>
      <c r="D206" s="166"/>
      <c r="E206" s="168"/>
      <c r="F206" s="167"/>
      <c r="G206" s="168"/>
      <c r="H206" s="271"/>
      <c r="J206" s="171" t="s">
        <v>91</v>
      </c>
      <c r="K206" s="164"/>
      <c r="L206" s="299" t="s">
        <v>628</v>
      </c>
      <c r="M206" s="248"/>
      <c r="N206" s="166"/>
      <c r="O206" s="168"/>
      <c r="P206" s="167"/>
      <c r="Q206" s="168"/>
      <c r="R206" s="271"/>
      <c r="AO206" s="260"/>
      <c r="AP206" s="260"/>
      <c r="AQ206" s="260"/>
      <c r="AR206" s="260"/>
      <c r="AS206" s="260"/>
      <c r="AT206" s="260"/>
      <c r="AU206" s="260"/>
      <c r="AV206" s="260"/>
      <c r="AW206" s="260"/>
      <c r="AX206" s="260"/>
      <c r="AY206" s="260"/>
      <c r="AZ206" s="260" t="s">
        <v>168</v>
      </c>
      <c r="BA206" s="260"/>
      <c r="BB206" s="260"/>
      <c r="BC206" s="260"/>
      <c r="BD206" s="260"/>
      <c r="BE206" s="260"/>
      <c r="BF206" s="260"/>
      <c r="BG206" s="210"/>
      <c r="BH206" s="210"/>
      <c r="BI206" s="210"/>
    </row>
    <row r="207" spans="1:61" x14ac:dyDescent="0.25">
      <c r="A207" s="171" t="s">
        <v>91</v>
      </c>
      <c r="B207" s="164"/>
      <c r="C207" s="299" t="s">
        <v>628</v>
      </c>
      <c r="D207" s="166"/>
      <c r="E207" s="168"/>
      <c r="F207" s="167"/>
      <c r="G207" s="168"/>
      <c r="H207" s="271"/>
      <c r="J207" s="171" t="s">
        <v>91</v>
      </c>
      <c r="K207" s="164"/>
      <c r="L207" s="299" t="s">
        <v>628</v>
      </c>
      <c r="M207" s="248"/>
      <c r="N207" s="166"/>
      <c r="O207" s="168"/>
      <c r="P207" s="167"/>
      <c r="Q207" s="168"/>
      <c r="R207" s="271"/>
      <c r="AO207" s="260"/>
      <c r="AP207" s="260"/>
      <c r="AQ207" s="260"/>
      <c r="AR207" s="260"/>
      <c r="AS207" s="260"/>
      <c r="AT207" s="260"/>
      <c r="AU207" s="260"/>
      <c r="AV207" s="260"/>
      <c r="AW207" s="260"/>
      <c r="AX207" s="260"/>
      <c r="AY207" s="260"/>
      <c r="AZ207" s="260" t="s">
        <v>168</v>
      </c>
      <c r="BA207" s="260"/>
      <c r="BB207" s="260"/>
      <c r="BC207" s="260"/>
      <c r="BD207" s="260"/>
      <c r="BE207" s="260"/>
      <c r="BF207" s="260"/>
      <c r="BG207" s="210"/>
      <c r="BH207" s="210"/>
      <c r="BI207" s="210"/>
    </row>
    <row r="208" spans="1:61" x14ac:dyDescent="0.25">
      <c r="A208" s="171" t="s">
        <v>91</v>
      </c>
      <c r="B208" s="164"/>
      <c r="C208" s="299" t="s">
        <v>628</v>
      </c>
      <c r="D208" s="166"/>
      <c r="E208" s="168"/>
      <c r="F208" s="167"/>
      <c r="G208" s="168"/>
      <c r="H208" s="271"/>
      <c r="J208" s="171" t="s">
        <v>91</v>
      </c>
      <c r="K208" s="164"/>
      <c r="L208" s="299" t="s">
        <v>628</v>
      </c>
      <c r="M208" s="248"/>
      <c r="N208" s="166"/>
      <c r="O208" s="168"/>
      <c r="P208" s="167"/>
      <c r="Q208" s="168"/>
      <c r="R208" s="271"/>
      <c r="AO208" s="260"/>
      <c r="AP208" s="260"/>
      <c r="AQ208" s="260"/>
      <c r="AR208" s="260"/>
      <c r="AS208" s="260"/>
      <c r="AT208" s="260"/>
      <c r="AU208" s="260"/>
      <c r="AV208" s="260"/>
      <c r="AW208" s="260"/>
      <c r="AX208" s="260"/>
      <c r="AY208" s="260"/>
      <c r="AZ208" s="260" t="s">
        <v>168</v>
      </c>
      <c r="BA208" s="260"/>
      <c r="BB208" s="260"/>
      <c r="BC208" s="260"/>
      <c r="BD208" s="260"/>
      <c r="BE208" s="260"/>
      <c r="BF208" s="260"/>
      <c r="BG208" s="210"/>
      <c r="BH208" s="210"/>
      <c r="BI208" s="210"/>
    </row>
    <row r="209" spans="1:61" x14ac:dyDescent="0.25">
      <c r="A209" s="171" t="s">
        <v>91</v>
      </c>
      <c r="B209" s="164"/>
      <c r="C209" s="299" t="s">
        <v>628</v>
      </c>
      <c r="D209" s="166"/>
      <c r="E209" s="168"/>
      <c r="F209" s="167"/>
      <c r="G209" s="168"/>
      <c r="H209" s="271"/>
      <c r="J209" s="171" t="s">
        <v>91</v>
      </c>
      <c r="K209" s="164"/>
      <c r="L209" s="299" t="s">
        <v>628</v>
      </c>
      <c r="M209" s="248"/>
      <c r="N209" s="166"/>
      <c r="O209" s="168"/>
      <c r="P209" s="167"/>
      <c r="Q209" s="168"/>
      <c r="R209" s="271"/>
      <c r="AO209" s="260"/>
      <c r="AP209" s="260"/>
      <c r="AQ209" s="260"/>
      <c r="AR209" s="260"/>
      <c r="AS209" s="260"/>
      <c r="AT209" s="260"/>
      <c r="AU209" s="260"/>
      <c r="AV209" s="260"/>
      <c r="AW209" s="260"/>
      <c r="AX209" s="260"/>
      <c r="AY209" s="260"/>
      <c r="AZ209" s="260" t="s">
        <v>168</v>
      </c>
      <c r="BA209" s="260"/>
      <c r="BB209" s="260"/>
      <c r="BC209" s="260"/>
      <c r="BD209" s="260"/>
      <c r="BE209" s="260"/>
      <c r="BF209" s="260"/>
      <c r="BG209" s="210"/>
      <c r="BH209" s="210"/>
      <c r="BI209" s="210"/>
    </row>
    <row r="210" spans="1:61" x14ac:dyDescent="0.25">
      <c r="A210" s="171" t="s">
        <v>91</v>
      </c>
      <c r="B210" s="164"/>
      <c r="C210" s="299" t="s">
        <v>628</v>
      </c>
      <c r="D210" s="166"/>
      <c r="E210" s="168"/>
      <c r="F210" s="167"/>
      <c r="G210" s="168"/>
      <c r="H210" s="271"/>
      <c r="J210" s="171" t="s">
        <v>91</v>
      </c>
      <c r="K210" s="164"/>
      <c r="L210" s="299" t="s">
        <v>628</v>
      </c>
      <c r="M210" s="248"/>
      <c r="N210" s="166"/>
      <c r="O210" s="168"/>
      <c r="P210" s="167"/>
      <c r="Q210" s="168"/>
      <c r="R210" s="271"/>
      <c r="AO210" s="260"/>
      <c r="AP210" s="260"/>
      <c r="AQ210" s="260"/>
      <c r="AR210" s="260"/>
      <c r="AS210" s="260"/>
      <c r="AT210" s="260"/>
      <c r="AU210" s="260"/>
      <c r="AV210" s="260"/>
      <c r="AW210" s="260"/>
      <c r="AX210" s="260"/>
      <c r="AY210" s="260"/>
      <c r="AZ210" s="260" t="s">
        <v>168</v>
      </c>
      <c r="BA210" s="260"/>
      <c r="BB210" s="260"/>
      <c r="BC210" s="260"/>
      <c r="BD210" s="260"/>
      <c r="BE210" s="260"/>
      <c r="BF210" s="260"/>
      <c r="BG210" s="210"/>
      <c r="BH210" s="210"/>
      <c r="BI210" s="210"/>
    </row>
    <row r="211" spans="1:61" x14ac:dyDescent="0.25">
      <c r="A211" s="171" t="s">
        <v>91</v>
      </c>
      <c r="B211" s="164"/>
      <c r="C211" s="299" t="s">
        <v>628</v>
      </c>
      <c r="D211" s="166"/>
      <c r="E211" s="168"/>
      <c r="F211" s="167"/>
      <c r="G211" s="168"/>
      <c r="H211" s="271"/>
      <c r="J211" s="171" t="s">
        <v>91</v>
      </c>
      <c r="K211" s="164"/>
      <c r="L211" s="299" t="s">
        <v>628</v>
      </c>
      <c r="M211" s="248"/>
      <c r="N211" s="166"/>
      <c r="O211" s="168"/>
      <c r="P211" s="167"/>
      <c r="Q211" s="168"/>
      <c r="R211" s="271"/>
      <c r="AO211" s="260"/>
      <c r="AP211" s="260"/>
      <c r="AQ211" s="260"/>
      <c r="AR211" s="260"/>
      <c r="AS211" s="260"/>
      <c r="AT211" s="260"/>
      <c r="AU211" s="260"/>
      <c r="AV211" s="260"/>
      <c r="AW211" s="260"/>
      <c r="AX211" s="260"/>
      <c r="AY211" s="260"/>
      <c r="AZ211" s="260" t="s">
        <v>168</v>
      </c>
      <c r="BA211" s="260"/>
      <c r="BB211" s="260"/>
      <c r="BC211" s="260"/>
      <c r="BD211" s="260"/>
      <c r="BE211" s="260"/>
      <c r="BF211" s="260"/>
      <c r="BG211" s="210"/>
      <c r="BH211" s="210"/>
      <c r="BI211" s="210"/>
    </row>
    <row r="212" spans="1:61" x14ac:dyDescent="0.25">
      <c r="A212" s="171" t="s">
        <v>91</v>
      </c>
      <c r="B212" s="164"/>
      <c r="C212" s="299" t="s">
        <v>628</v>
      </c>
      <c r="D212" s="166"/>
      <c r="E212" s="168"/>
      <c r="F212" s="167"/>
      <c r="G212" s="168"/>
      <c r="H212" s="271"/>
      <c r="J212" s="171" t="s">
        <v>91</v>
      </c>
      <c r="K212" s="164"/>
      <c r="L212" s="299" t="s">
        <v>628</v>
      </c>
      <c r="M212" s="248"/>
      <c r="N212" s="166"/>
      <c r="O212" s="168"/>
      <c r="P212" s="167"/>
      <c r="Q212" s="168"/>
      <c r="R212" s="271"/>
      <c r="AO212" s="260"/>
      <c r="AP212" s="260"/>
      <c r="AQ212" s="260"/>
      <c r="AR212" s="260"/>
      <c r="AS212" s="260"/>
      <c r="AT212" s="260"/>
      <c r="AU212" s="260"/>
      <c r="AV212" s="260"/>
      <c r="AW212" s="260"/>
      <c r="AX212" s="260"/>
      <c r="AY212" s="260"/>
      <c r="AZ212" s="260" t="s">
        <v>168</v>
      </c>
      <c r="BA212" s="260"/>
      <c r="BB212" s="260"/>
      <c r="BC212" s="260"/>
      <c r="BD212" s="260"/>
      <c r="BE212" s="260"/>
      <c r="BF212" s="260"/>
      <c r="BG212" s="210"/>
      <c r="BH212" s="210"/>
      <c r="BI212" s="210"/>
    </row>
    <row r="213" spans="1:61" x14ac:dyDescent="0.25">
      <c r="A213" s="171" t="s">
        <v>91</v>
      </c>
      <c r="B213" s="164"/>
      <c r="C213" s="299" t="s">
        <v>628</v>
      </c>
      <c r="D213" s="166"/>
      <c r="E213" s="168"/>
      <c r="F213" s="167"/>
      <c r="G213" s="168"/>
      <c r="H213" s="271"/>
      <c r="J213" s="171" t="s">
        <v>91</v>
      </c>
      <c r="K213" s="164"/>
      <c r="L213" s="299" t="s">
        <v>628</v>
      </c>
      <c r="M213" s="248"/>
      <c r="N213" s="166"/>
      <c r="O213" s="168"/>
      <c r="P213" s="167"/>
      <c r="Q213" s="168"/>
      <c r="R213" s="271"/>
      <c r="AO213" s="260"/>
      <c r="AP213" s="260"/>
      <c r="AQ213" s="260"/>
      <c r="AR213" s="260"/>
      <c r="AS213" s="260"/>
      <c r="AT213" s="260"/>
      <c r="AU213" s="260"/>
      <c r="AV213" s="260"/>
      <c r="AW213" s="260"/>
      <c r="AX213" s="260"/>
      <c r="AY213" s="260"/>
      <c r="AZ213" s="260" t="s">
        <v>168</v>
      </c>
      <c r="BA213" s="260"/>
      <c r="BB213" s="260"/>
      <c r="BC213" s="260"/>
      <c r="BD213" s="260"/>
      <c r="BE213" s="260"/>
      <c r="BF213" s="260"/>
      <c r="BG213" s="210"/>
      <c r="BH213" s="210"/>
      <c r="BI213" s="210"/>
    </row>
    <row r="214" spans="1:61" x14ac:dyDescent="0.25">
      <c r="A214" s="171" t="s">
        <v>91</v>
      </c>
      <c r="B214" s="164"/>
      <c r="C214" s="299" t="s">
        <v>628</v>
      </c>
      <c r="D214" s="166"/>
      <c r="E214" s="168"/>
      <c r="F214" s="167"/>
      <c r="G214" s="168"/>
      <c r="H214" s="271"/>
      <c r="J214" s="171" t="s">
        <v>91</v>
      </c>
      <c r="K214" s="164"/>
      <c r="L214" s="299" t="s">
        <v>628</v>
      </c>
      <c r="M214" s="248"/>
      <c r="N214" s="166"/>
      <c r="O214" s="168"/>
      <c r="P214" s="167"/>
      <c r="Q214" s="168"/>
      <c r="R214" s="271"/>
      <c r="AO214" s="260"/>
      <c r="AP214" s="260"/>
      <c r="AQ214" s="260"/>
      <c r="AR214" s="260"/>
      <c r="AS214" s="260"/>
      <c r="AT214" s="260"/>
      <c r="AU214" s="260"/>
      <c r="AV214" s="260"/>
      <c r="AW214" s="260"/>
      <c r="AX214" s="260"/>
      <c r="AY214" s="260"/>
      <c r="AZ214" s="260" t="s">
        <v>168</v>
      </c>
      <c r="BA214" s="260"/>
      <c r="BB214" s="260"/>
      <c r="BC214" s="260"/>
      <c r="BD214" s="260"/>
      <c r="BE214" s="260"/>
      <c r="BF214" s="260"/>
      <c r="BG214" s="210"/>
      <c r="BH214" s="210"/>
      <c r="BI214" s="210"/>
    </row>
    <row r="215" spans="1:61" x14ac:dyDescent="0.25">
      <c r="A215" s="171" t="s">
        <v>91</v>
      </c>
      <c r="B215" s="164"/>
      <c r="C215" s="299" t="s">
        <v>628</v>
      </c>
      <c r="D215" s="166"/>
      <c r="E215" s="168"/>
      <c r="F215" s="167"/>
      <c r="G215" s="168"/>
      <c r="H215" s="271"/>
      <c r="J215" s="171" t="s">
        <v>91</v>
      </c>
      <c r="K215" s="164"/>
      <c r="L215" s="299" t="s">
        <v>628</v>
      </c>
      <c r="M215" s="248"/>
      <c r="N215" s="166"/>
      <c r="O215" s="168"/>
      <c r="P215" s="167"/>
      <c r="Q215" s="168"/>
      <c r="R215" s="271"/>
      <c r="AO215" s="260"/>
      <c r="AP215" s="260"/>
      <c r="AQ215" s="260"/>
      <c r="AR215" s="260"/>
      <c r="AS215" s="260"/>
      <c r="AT215" s="260"/>
      <c r="AU215" s="260"/>
      <c r="AV215" s="260"/>
      <c r="AW215" s="260"/>
      <c r="AX215" s="260"/>
      <c r="AY215" s="260"/>
      <c r="AZ215" s="260" t="s">
        <v>168</v>
      </c>
      <c r="BA215" s="260"/>
      <c r="BB215" s="260"/>
      <c r="BC215" s="260"/>
      <c r="BD215" s="260"/>
      <c r="BE215" s="260"/>
      <c r="BF215" s="260"/>
      <c r="BG215" s="210"/>
      <c r="BH215" s="210"/>
      <c r="BI215" s="210"/>
    </row>
    <row r="216" spans="1:61" x14ac:dyDescent="0.25">
      <c r="A216" s="171" t="s">
        <v>91</v>
      </c>
      <c r="B216" s="164"/>
      <c r="C216" s="299" t="s">
        <v>628</v>
      </c>
      <c r="D216" s="166"/>
      <c r="E216" s="168"/>
      <c r="F216" s="167"/>
      <c r="G216" s="168"/>
      <c r="H216" s="271"/>
      <c r="J216" s="171" t="s">
        <v>91</v>
      </c>
      <c r="K216" s="164"/>
      <c r="L216" s="299" t="s">
        <v>628</v>
      </c>
      <c r="M216" s="248"/>
      <c r="N216" s="166"/>
      <c r="O216" s="168"/>
      <c r="P216" s="167"/>
      <c r="Q216" s="168"/>
      <c r="R216" s="271"/>
      <c r="AO216" s="260"/>
      <c r="AP216" s="260"/>
      <c r="AQ216" s="260"/>
      <c r="AR216" s="260"/>
      <c r="AS216" s="260"/>
      <c r="AT216" s="260"/>
      <c r="AU216" s="260"/>
      <c r="AV216" s="260"/>
      <c r="AW216" s="260"/>
      <c r="AX216" s="260"/>
      <c r="AY216" s="260"/>
      <c r="AZ216" s="260" t="s">
        <v>168</v>
      </c>
      <c r="BA216" s="260"/>
      <c r="BB216" s="260"/>
      <c r="BC216" s="260"/>
      <c r="BD216" s="260"/>
      <c r="BE216" s="260"/>
      <c r="BF216" s="260"/>
      <c r="BG216" s="210"/>
      <c r="BH216" s="210"/>
      <c r="BI216" s="210"/>
    </row>
    <row r="217" spans="1:61" x14ac:dyDescent="0.25">
      <c r="A217" s="171" t="s">
        <v>91</v>
      </c>
      <c r="B217" s="164"/>
      <c r="C217" s="299" t="s">
        <v>628</v>
      </c>
      <c r="D217" s="166"/>
      <c r="E217" s="168"/>
      <c r="F217" s="167"/>
      <c r="G217" s="168"/>
      <c r="H217" s="271"/>
      <c r="J217" s="171" t="s">
        <v>91</v>
      </c>
      <c r="K217" s="164"/>
      <c r="L217" s="299" t="s">
        <v>628</v>
      </c>
      <c r="M217" s="248"/>
      <c r="N217" s="166"/>
      <c r="O217" s="168"/>
      <c r="P217" s="167"/>
      <c r="Q217" s="168"/>
      <c r="R217" s="271"/>
      <c r="AO217" s="260"/>
      <c r="AP217" s="260"/>
      <c r="AQ217" s="260"/>
      <c r="AR217" s="260"/>
      <c r="AS217" s="260"/>
      <c r="AT217" s="260"/>
      <c r="AU217" s="260"/>
      <c r="AV217" s="260"/>
      <c r="AW217" s="260"/>
      <c r="AX217" s="260"/>
      <c r="AY217" s="260"/>
      <c r="AZ217" s="260" t="s">
        <v>168</v>
      </c>
      <c r="BA217" s="260"/>
      <c r="BB217" s="260"/>
      <c r="BC217" s="260"/>
      <c r="BD217" s="260"/>
      <c r="BE217" s="260"/>
      <c r="BF217" s="260"/>
      <c r="BG217" s="210"/>
      <c r="BH217" s="210"/>
      <c r="BI217" s="210"/>
    </row>
    <row r="218" spans="1:61" x14ac:dyDescent="0.25">
      <c r="A218" s="171" t="s">
        <v>91</v>
      </c>
      <c r="B218" s="164"/>
      <c r="C218" s="299" t="s">
        <v>628</v>
      </c>
      <c r="D218" s="166"/>
      <c r="E218" s="168"/>
      <c r="F218" s="167"/>
      <c r="G218" s="168"/>
      <c r="H218" s="271"/>
      <c r="J218" s="171" t="s">
        <v>91</v>
      </c>
      <c r="K218" s="164"/>
      <c r="L218" s="299" t="s">
        <v>628</v>
      </c>
      <c r="M218" s="248"/>
      <c r="N218" s="166"/>
      <c r="O218" s="168"/>
      <c r="P218" s="167"/>
      <c r="Q218" s="168"/>
      <c r="R218" s="271"/>
      <c r="AO218" s="260"/>
      <c r="AP218" s="260"/>
      <c r="AQ218" s="260"/>
      <c r="AR218" s="260"/>
      <c r="AS218" s="260"/>
      <c r="AT218" s="260"/>
      <c r="AU218" s="260"/>
      <c r="AV218" s="260"/>
      <c r="AW218" s="260"/>
      <c r="AX218" s="260"/>
      <c r="AY218" s="260"/>
      <c r="AZ218" s="260" t="s">
        <v>168</v>
      </c>
      <c r="BA218" s="260"/>
      <c r="BB218" s="260"/>
      <c r="BC218" s="260"/>
      <c r="BD218" s="260"/>
      <c r="BE218" s="260"/>
      <c r="BF218" s="260"/>
      <c r="BG218" s="210"/>
      <c r="BH218" s="210"/>
      <c r="BI218" s="210"/>
    </row>
    <row r="219" spans="1:61" x14ac:dyDescent="0.25">
      <c r="A219" s="171" t="s">
        <v>91</v>
      </c>
      <c r="B219" s="164"/>
      <c r="C219" s="299" t="s">
        <v>628</v>
      </c>
      <c r="D219" s="166"/>
      <c r="E219" s="168"/>
      <c r="F219" s="167"/>
      <c r="G219" s="168"/>
      <c r="H219" s="271"/>
      <c r="J219" s="171" t="s">
        <v>91</v>
      </c>
      <c r="K219" s="164"/>
      <c r="L219" s="299" t="s">
        <v>628</v>
      </c>
      <c r="M219" s="248"/>
      <c r="N219" s="166"/>
      <c r="O219" s="168"/>
      <c r="P219" s="167"/>
      <c r="Q219" s="168"/>
      <c r="R219" s="271"/>
      <c r="AO219" s="260"/>
      <c r="AP219" s="260"/>
      <c r="AQ219" s="260"/>
      <c r="AR219" s="260"/>
      <c r="AS219" s="260"/>
      <c r="AT219" s="260"/>
      <c r="AU219" s="260"/>
      <c r="AV219" s="260"/>
      <c r="AW219" s="260"/>
      <c r="AX219" s="260"/>
      <c r="AY219" s="260"/>
      <c r="AZ219" s="260" t="s">
        <v>168</v>
      </c>
      <c r="BA219" s="260"/>
      <c r="BB219" s="260"/>
      <c r="BC219" s="260"/>
      <c r="BD219" s="260"/>
      <c r="BE219" s="260"/>
      <c r="BF219" s="260"/>
      <c r="BG219" s="210"/>
      <c r="BH219" s="210"/>
      <c r="BI219" s="210"/>
    </row>
    <row r="220" spans="1:61" x14ac:dyDescent="0.25">
      <c r="A220" s="171" t="s">
        <v>91</v>
      </c>
      <c r="B220" s="164"/>
      <c r="C220" s="299" t="s">
        <v>628</v>
      </c>
      <c r="D220" s="166"/>
      <c r="E220" s="168"/>
      <c r="F220" s="167"/>
      <c r="G220" s="168"/>
      <c r="H220" s="271"/>
      <c r="J220" s="171" t="s">
        <v>91</v>
      </c>
      <c r="K220" s="164"/>
      <c r="L220" s="299" t="s">
        <v>628</v>
      </c>
      <c r="M220" s="248"/>
      <c r="N220" s="166"/>
      <c r="O220" s="168"/>
      <c r="P220" s="167"/>
      <c r="Q220" s="168"/>
      <c r="R220" s="271"/>
      <c r="AO220" s="260"/>
      <c r="AP220" s="260"/>
      <c r="AQ220" s="260"/>
      <c r="AR220" s="260"/>
      <c r="AS220" s="260"/>
      <c r="AT220" s="260"/>
      <c r="AU220" s="260"/>
      <c r="AV220" s="260"/>
      <c r="AW220" s="260"/>
      <c r="AX220" s="260"/>
      <c r="AY220" s="260"/>
      <c r="AZ220" s="260" t="s">
        <v>168</v>
      </c>
      <c r="BA220" s="260"/>
      <c r="BB220" s="260"/>
      <c r="BC220" s="260"/>
      <c r="BD220" s="260"/>
      <c r="BE220" s="260"/>
      <c r="BF220" s="260"/>
      <c r="BG220" s="210"/>
      <c r="BH220" s="210"/>
      <c r="BI220" s="210"/>
    </row>
    <row r="221" spans="1:61" x14ac:dyDescent="0.25">
      <c r="A221" s="171" t="s">
        <v>91</v>
      </c>
      <c r="B221" s="164"/>
      <c r="C221" s="299" t="s">
        <v>628</v>
      </c>
      <c r="D221" s="166"/>
      <c r="E221" s="168"/>
      <c r="F221" s="167"/>
      <c r="G221" s="168"/>
      <c r="H221" s="271"/>
      <c r="J221" s="171" t="s">
        <v>91</v>
      </c>
      <c r="K221" s="164"/>
      <c r="L221" s="299" t="s">
        <v>628</v>
      </c>
      <c r="M221" s="248"/>
      <c r="N221" s="166"/>
      <c r="O221" s="168"/>
      <c r="P221" s="167"/>
      <c r="Q221" s="168"/>
      <c r="R221" s="271"/>
      <c r="AO221" s="260"/>
      <c r="AP221" s="260"/>
      <c r="AQ221" s="260"/>
      <c r="AR221" s="260"/>
      <c r="AS221" s="260"/>
      <c r="AT221" s="260"/>
      <c r="AU221" s="260"/>
      <c r="AV221" s="260"/>
      <c r="AW221" s="260"/>
      <c r="AX221" s="260"/>
      <c r="AY221" s="260"/>
      <c r="AZ221" s="260" t="s">
        <v>168</v>
      </c>
      <c r="BA221" s="260"/>
      <c r="BB221" s="260"/>
      <c r="BC221" s="260"/>
      <c r="BD221" s="260"/>
      <c r="BE221" s="260"/>
      <c r="BF221" s="260"/>
      <c r="BG221" s="210"/>
      <c r="BH221" s="210"/>
      <c r="BI221" s="210"/>
    </row>
    <row r="222" spans="1:61" x14ac:dyDescent="0.25">
      <c r="A222" s="171" t="s">
        <v>91</v>
      </c>
      <c r="B222" s="164"/>
      <c r="C222" s="299" t="s">
        <v>628</v>
      </c>
      <c r="D222" s="166"/>
      <c r="E222" s="168"/>
      <c r="F222" s="167"/>
      <c r="G222" s="168"/>
      <c r="H222" s="271"/>
      <c r="J222" s="171" t="s">
        <v>91</v>
      </c>
      <c r="K222" s="164"/>
      <c r="L222" s="299" t="s">
        <v>628</v>
      </c>
      <c r="M222" s="248"/>
      <c r="N222" s="166"/>
      <c r="O222" s="168"/>
      <c r="P222" s="167"/>
      <c r="Q222" s="168"/>
      <c r="R222" s="271"/>
      <c r="AO222" s="260"/>
      <c r="AP222" s="260"/>
      <c r="AQ222" s="260"/>
      <c r="AR222" s="260"/>
      <c r="AS222" s="260"/>
      <c r="AT222" s="260"/>
      <c r="AU222" s="260"/>
      <c r="AV222" s="260"/>
      <c r="AW222" s="260"/>
      <c r="AX222" s="260"/>
      <c r="AY222" s="260"/>
      <c r="AZ222" s="260" t="s">
        <v>168</v>
      </c>
      <c r="BA222" s="260"/>
      <c r="BB222" s="260"/>
      <c r="BC222" s="260"/>
      <c r="BD222" s="260"/>
      <c r="BE222" s="260"/>
      <c r="BF222" s="260"/>
      <c r="BG222" s="210"/>
      <c r="BH222" s="210"/>
      <c r="BI222" s="210"/>
    </row>
    <row r="223" spans="1:61" x14ac:dyDescent="0.25">
      <c r="A223" s="171" t="s">
        <v>91</v>
      </c>
      <c r="B223" s="164"/>
      <c r="C223" s="299" t="s">
        <v>628</v>
      </c>
      <c r="D223" s="166"/>
      <c r="E223" s="168"/>
      <c r="F223" s="167"/>
      <c r="G223" s="168"/>
      <c r="H223" s="271"/>
      <c r="J223" s="171" t="s">
        <v>91</v>
      </c>
      <c r="K223" s="164"/>
      <c r="L223" s="299" t="s">
        <v>628</v>
      </c>
      <c r="M223" s="248"/>
      <c r="N223" s="166"/>
      <c r="O223" s="168"/>
      <c r="P223" s="167"/>
      <c r="Q223" s="168"/>
      <c r="R223" s="271"/>
      <c r="AO223" s="260"/>
      <c r="AP223" s="260"/>
      <c r="AQ223" s="260"/>
      <c r="AR223" s="260"/>
      <c r="AS223" s="260"/>
      <c r="AT223" s="260"/>
      <c r="AU223" s="260"/>
      <c r="AV223" s="260"/>
      <c r="AW223" s="260"/>
      <c r="AX223" s="260"/>
      <c r="AY223" s="260"/>
      <c r="AZ223" s="260" t="s">
        <v>168</v>
      </c>
      <c r="BA223" s="260"/>
      <c r="BB223" s="260"/>
      <c r="BC223" s="260"/>
      <c r="BD223" s="260"/>
      <c r="BE223" s="260"/>
      <c r="BF223" s="260"/>
      <c r="BG223" s="210"/>
      <c r="BH223" s="210"/>
      <c r="BI223" s="210"/>
    </row>
    <row r="224" spans="1:61" x14ac:dyDescent="0.25">
      <c r="A224" s="171" t="s">
        <v>91</v>
      </c>
      <c r="B224" s="164"/>
      <c r="C224" s="299" t="s">
        <v>628</v>
      </c>
      <c r="D224" s="166"/>
      <c r="E224" s="168"/>
      <c r="F224" s="167"/>
      <c r="G224" s="168"/>
      <c r="H224" s="271"/>
      <c r="J224" s="171" t="s">
        <v>91</v>
      </c>
      <c r="K224" s="164"/>
      <c r="L224" s="299" t="s">
        <v>628</v>
      </c>
      <c r="M224" s="248"/>
      <c r="N224" s="166"/>
      <c r="O224" s="168"/>
      <c r="P224" s="167"/>
      <c r="Q224" s="168"/>
      <c r="R224" s="271"/>
      <c r="AO224" s="260"/>
      <c r="AP224" s="260"/>
      <c r="AQ224" s="260"/>
      <c r="AR224" s="260"/>
      <c r="AS224" s="260"/>
      <c r="AT224" s="260"/>
      <c r="AU224" s="260"/>
      <c r="AV224" s="260"/>
      <c r="AW224" s="260"/>
      <c r="AX224" s="260"/>
      <c r="AY224" s="260"/>
      <c r="AZ224" s="260" t="s">
        <v>168</v>
      </c>
      <c r="BA224" s="260"/>
      <c r="BB224" s="260"/>
      <c r="BC224" s="260"/>
      <c r="BD224" s="260"/>
      <c r="BE224" s="260"/>
      <c r="BF224" s="260"/>
      <c r="BG224" s="210"/>
      <c r="BH224" s="210"/>
      <c r="BI224" s="210"/>
    </row>
    <row r="225" spans="1:61" x14ac:dyDescent="0.25">
      <c r="A225" s="171" t="s">
        <v>91</v>
      </c>
      <c r="B225" s="164"/>
      <c r="C225" s="299" t="s">
        <v>628</v>
      </c>
      <c r="D225" s="166"/>
      <c r="E225" s="168"/>
      <c r="F225" s="167"/>
      <c r="G225" s="168"/>
      <c r="H225" s="271"/>
      <c r="J225" s="171" t="s">
        <v>91</v>
      </c>
      <c r="K225" s="164"/>
      <c r="L225" s="299" t="s">
        <v>628</v>
      </c>
      <c r="M225" s="248"/>
      <c r="N225" s="166"/>
      <c r="O225" s="168"/>
      <c r="P225" s="167"/>
      <c r="Q225" s="168"/>
      <c r="R225" s="271"/>
      <c r="AO225" s="260"/>
      <c r="AP225" s="260"/>
      <c r="AQ225" s="260"/>
      <c r="AR225" s="260"/>
      <c r="AS225" s="260"/>
      <c r="AT225" s="260"/>
      <c r="AU225" s="260"/>
      <c r="AV225" s="260"/>
      <c r="AW225" s="260"/>
      <c r="AX225" s="260"/>
      <c r="AY225" s="260"/>
      <c r="AZ225" s="260" t="s">
        <v>168</v>
      </c>
      <c r="BA225" s="260"/>
      <c r="BB225" s="260"/>
      <c r="BC225" s="260"/>
      <c r="BD225" s="260"/>
      <c r="BE225" s="260"/>
      <c r="BF225" s="260"/>
      <c r="BG225" s="210"/>
      <c r="BH225" s="210"/>
      <c r="BI225" s="210"/>
    </row>
    <row r="226" spans="1:61" x14ac:dyDescent="0.25">
      <c r="A226" s="171" t="s">
        <v>91</v>
      </c>
      <c r="B226" s="164"/>
      <c r="C226" s="299" t="s">
        <v>628</v>
      </c>
      <c r="D226" s="166"/>
      <c r="E226" s="168"/>
      <c r="F226" s="167"/>
      <c r="G226" s="168"/>
      <c r="H226" s="271"/>
      <c r="J226" s="171" t="s">
        <v>91</v>
      </c>
      <c r="K226" s="164"/>
      <c r="L226" s="299" t="s">
        <v>628</v>
      </c>
      <c r="M226" s="248"/>
      <c r="N226" s="166"/>
      <c r="O226" s="168"/>
      <c r="P226" s="167"/>
      <c r="Q226" s="168"/>
      <c r="R226" s="271"/>
      <c r="AO226" s="260"/>
      <c r="AP226" s="260"/>
      <c r="AQ226" s="260"/>
      <c r="AR226" s="260"/>
      <c r="AS226" s="260"/>
      <c r="AT226" s="260"/>
      <c r="AU226" s="260"/>
      <c r="AV226" s="260"/>
      <c r="AW226" s="260"/>
      <c r="AX226" s="260"/>
      <c r="AY226" s="260"/>
      <c r="AZ226" s="260" t="s">
        <v>168</v>
      </c>
      <c r="BA226" s="260"/>
      <c r="BB226" s="260"/>
      <c r="BC226" s="260"/>
      <c r="BD226" s="260"/>
      <c r="BE226" s="260"/>
      <c r="BF226" s="260"/>
      <c r="BG226" s="210"/>
      <c r="BH226" s="210"/>
      <c r="BI226" s="210"/>
    </row>
    <row r="227" spans="1:61" x14ac:dyDescent="0.25">
      <c r="A227" s="171" t="s">
        <v>91</v>
      </c>
      <c r="B227" s="164"/>
      <c r="C227" s="299" t="s">
        <v>628</v>
      </c>
      <c r="D227" s="166"/>
      <c r="E227" s="168"/>
      <c r="F227" s="167"/>
      <c r="G227" s="168"/>
      <c r="H227" s="271"/>
      <c r="J227" s="171" t="s">
        <v>91</v>
      </c>
      <c r="K227" s="164"/>
      <c r="L227" s="299" t="s">
        <v>628</v>
      </c>
      <c r="M227" s="248"/>
      <c r="N227" s="166"/>
      <c r="O227" s="168"/>
      <c r="P227" s="167"/>
      <c r="Q227" s="168"/>
      <c r="R227" s="271"/>
      <c r="AO227" s="260"/>
      <c r="AP227" s="260"/>
      <c r="AQ227" s="260"/>
      <c r="AR227" s="260"/>
      <c r="AS227" s="260"/>
      <c r="AT227" s="260"/>
      <c r="AU227" s="260"/>
      <c r="AV227" s="260"/>
      <c r="AW227" s="260"/>
      <c r="AX227" s="260"/>
      <c r="AY227" s="260"/>
      <c r="AZ227" s="260" t="s">
        <v>168</v>
      </c>
      <c r="BA227" s="260"/>
      <c r="BB227" s="260"/>
      <c r="BC227" s="260"/>
      <c r="BD227" s="260"/>
      <c r="BE227" s="260"/>
      <c r="BF227" s="260"/>
      <c r="BG227" s="210"/>
      <c r="BH227" s="210"/>
      <c r="BI227" s="210"/>
    </row>
    <row r="228" spans="1:61" x14ac:dyDescent="0.25">
      <c r="A228" s="171" t="s">
        <v>91</v>
      </c>
      <c r="B228" s="164"/>
      <c r="C228" s="299" t="s">
        <v>628</v>
      </c>
      <c r="D228" s="166"/>
      <c r="E228" s="168"/>
      <c r="F228" s="167"/>
      <c r="G228" s="168"/>
      <c r="H228" s="271"/>
      <c r="J228" s="171" t="s">
        <v>91</v>
      </c>
      <c r="K228" s="164"/>
      <c r="L228" s="299" t="s">
        <v>628</v>
      </c>
      <c r="M228" s="248"/>
      <c r="N228" s="166"/>
      <c r="O228" s="168"/>
      <c r="P228" s="167"/>
      <c r="Q228" s="168"/>
      <c r="R228" s="271"/>
      <c r="AO228" s="260"/>
      <c r="AP228" s="260"/>
      <c r="AQ228" s="260"/>
      <c r="AR228" s="260"/>
      <c r="AS228" s="260"/>
      <c r="AT228" s="260"/>
      <c r="AU228" s="260"/>
      <c r="AV228" s="260"/>
      <c r="AW228" s="260"/>
      <c r="AX228" s="260"/>
      <c r="AY228" s="260"/>
      <c r="AZ228" s="260" t="s">
        <v>168</v>
      </c>
      <c r="BA228" s="260"/>
      <c r="BB228" s="260"/>
      <c r="BC228" s="260"/>
      <c r="BD228" s="260"/>
      <c r="BE228" s="260"/>
      <c r="BF228" s="260"/>
      <c r="BG228" s="210"/>
      <c r="BH228" s="210"/>
      <c r="BI228" s="210"/>
    </row>
    <row r="229" spans="1:61" x14ac:dyDescent="0.25">
      <c r="A229" s="171" t="s">
        <v>91</v>
      </c>
      <c r="B229" s="164"/>
      <c r="C229" s="299" t="s">
        <v>628</v>
      </c>
      <c r="D229" s="166"/>
      <c r="E229" s="168"/>
      <c r="F229" s="167"/>
      <c r="G229" s="168"/>
      <c r="H229" s="271"/>
      <c r="J229" s="171" t="s">
        <v>91</v>
      </c>
      <c r="K229" s="164"/>
      <c r="L229" s="299" t="s">
        <v>628</v>
      </c>
      <c r="M229" s="248"/>
      <c r="N229" s="166"/>
      <c r="O229" s="168"/>
      <c r="P229" s="167"/>
      <c r="Q229" s="168"/>
      <c r="R229" s="271"/>
      <c r="AO229" s="260"/>
      <c r="AP229" s="260"/>
      <c r="AQ229" s="260"/>
      <c r="AR229" s="260"/>
      <c r="AS229" s="260"/>
      <c r="AT229" s="260"/>
      <c r="AU229" s="260"/>
      <c r="AV229" s="260"/>
      <c r="AW229" s="260"/>
      <c r="AX229" s="260"/>
      <c r="AY229" s="260"/>
      <c r="AZ229" s="260" t="s">
        <v>168</v>
      </c>
      <c r="BA229" s="260"/>
      <c r="BB229" s="260"/>
      <c r="BC229" s="260"/>
      <c r="BD229" s="260"/>
      <c r="BE229" s="260"/>
      <c r="BF229" s="260"/>
      <c r="BG229" s="210"/>
      <c r="BH229" s="210"/>
      <c r="BI229" s="210"/>
    </row>
    <row r="230" spans="1:61" x14ac:dyDescent="0.25">
      <c r="A230" s="171" t="s">
        <v>91</v>
      </c>
      <c r="B230" s="164"/>
      <c r="C230" s="299" t="s">
        <v>628</v>
      </c>
      <c r="D230" s="166"/>
      <c r="E230" s="168"/>
      <c r="F230" s="167"/>
      <c r="G230" s="168"/>
      <c r="H230" s="271"/>
      <c r="J230" s="171" t="s">
        <v>91</v>
      </c>
      <c r="K230" s="164"/>
      <c r="L230" s="299" t="s">
        <v>628</v>
      </c>
      <c r="M230" s="248"/>
      <c r="N230" s="166"/>
      <c r="O230" s="168"/>
      <c r="P230" s="167"/>
      <c r="Q230" s="168"/>
      <c r="R230" s="271"/>
      <c r="AO230" s="260"/>
      <c r="AP230" s="260"/>
      <c r="AQ230" s="260"/>
      <c r="AR230" s="260"/>
      <c r="AS230" s="260"/>
      <c r="AT230" s="260"/>
      <c r="AU230" s="260"/>
      <c r="AV230" s="260"/>
      <c r="AW230" s="260"/>
      <c r="AX230" s="260"/>
      <c r="AY230" s="260"/>
      <c r="AZ230" s="260" t="s">
        <v>168</v>
      </c>
      <c r="BA230" s="260"/>
      <c r="BB230" s="260"/>
      <c r="BC230" s="260"/>
      <c r="BD230" s="260"/>
      <c r="BE230" s="260"/>
      <c r="BF230" s="260"/>
      <c r="BG230" s="210"/>
      <c r="BH230" s="210"/>
      <c r="BI230" s="210"/>
    </row>
    <row r="231" spans="1:61" x14ac:dyDescent="0.25">
      <c r="A231" s="171" t="s">
        <v>91</v>
      </c>
      <c r="B231" s="164"/>
      <c r="C231" s="299" t="s">
        <v>628</v>
      </c>
      <c r="D231" s="166"/>
      <c r="E231" s="168"/>
      <c r="F231" s="167"/>
      <c r="G231" s="168"/>
      <c r="H231" s="271"/>
      <c r="J231" s="171" t="s">
        <v>91</v>
      </c>
      <c r="K231" s="164"/>
      <c r="L231" s="299" t="s">
        <v>628</v>
      </c>
      <c r="M231" s="248"/>
      <c r="N231" s="166"/>
      <c r="O231" s="168"/>
      <c r="P231" s="167"/>
      <c r="Q231" s="168"/>
      <c r="R231" s="271"/>
      <c r="AO231" s="260"/>
      <c r="AP231" s="260"/>
      <c r="AQ231" s="260"/>
      <c r="AR231" s="260"/>
      <c r="AS231" s="260"/>
      <c r="AT231" s="260"/>
      <c r="AU231" s="260"/>
      <c r="AV231" s="260"/>
      <c r="AW231" s="260"/>
      <c r="AX231" s="260"/>
      <c r="AY231" s="260"/>
      <c r="AZ231" s="260" t="s">
        <v>168</v>
      </c>
      <c r="BA231" s="260"/>
      <c r="BB231" s="260"/>
      <c r="BC231" s="260"/>
      <c r="BD231" s="260"/>
      <c r="BE231" s="260"/>
      <c r="BF231" s="260"/>
      <c r="BG231" s="210"/>
      <c r="BH231" s="210"/>
      <c r="BI231" s="210"/>
    </row>
    <row r="232" spans="1:61" x14ac:dyDescent="0.25">
      <c r="A232" s="171" t="s">
        <v>91</v>
      </c>
      <c r="B232" s="164"/>
      <c r="C232" s="299" t="s">
        <v>628</v>
      </c>
      <c r="D232" s="166"/>
      <c r="E232" s="168"/>
      <c r="F232" s="167"/>
      <c r="G232" s="168"/>
      <c r="H232" s="271"/>
      <c r="J232" s="171" t="s">
        <v>91</v>
      </c>
      <c r="K232" s="164"/>
      <c r="L232" s="299" t="s">
        <v>628</v>
      </c>
      <c r="M232" s="248"/>
      <c r="N232" s="166"/>
      <c r="O232" s="168"/>
      <c r="P232" s="167"/>
      <c r="Q232" s="168"/>
      <c r="R232" s="271"/>
      <c r="AO232" s="260"/>
      <c r="AP232" s="260"/>
      <c r="AQ232" s="260"/>
      <c r="AR232" s="260"/>
      <c r="AS232" s="260"/>
      <c r="AT232" s="260"/>
      <c r="AU232" s="260"/>
      <c r="AV232" s="260"/>
      <c r="AW232" s="260"/>
      <c r="AX232" s="260"/>
      <c r="AY232" s="260"/>
      <c r="AZ232" s="260" t="s">
        <v>168</v>
      </c>
      <c r="BA232" s="260"/>
      <c r="BB232" s="260"/>
      <c r="BC232" s="260"/>
      <c r="BD232" s="260"/>
      <c r="BE232" s="260"/>
      <c r="BF232" s="260"/>
      <c r="BG232" s="210"/>
      <c r="BH232" s="210"/>
      <c r="BI232" s="210"/>
    </row>
    <row r="233" spans="1:61" x14ac:dyDescent="0.25">
      <c r="A233" s="171" t="s">
        <v>91</v>
      </c>
      <c r="B233" s="164"/>
      <c r="C233" s="299" t="s">
        <v>628</v>
      </c>
      <c r="D233" s="166"/>
      <c r="E233" s="168"/>
      <c r="F233" s="167"/>
      <c r="G233" s="168"/>
      <c r="H233" s="271"/>
      <c r="J233" s="171" t="s">
        <v>91</v>
      </c>
      <c r="K233" s="164"/>
      <c r="L233" s="299" t="s">
        <v>628</v>
      </c>
      <c r="M233" s="248"/>
      <c r="N233" s="166"/>
      <c r="O233" s="168"/>
      <c r="P233" s="167"/>
      <c r="Q233" s="168"/>
      <c r="R233" s="271"/>
      <c r="AO233" s="260"/>
      <c r="AP233" s="260"/>
      <c r="AQ233" s="260"/>
      <c r="AR233" s="260"/>
      <c r="AS233" s="260"/>
      <c r="AT233" s="260"/>
      <c r="AU233" s="260"/>
      <c r="AV233" s="260"/>
      <c r="AW233" s="260"/>
      <c r="AX233" s="260"/>
      <c r="AY233" s="260"/>
      <c r="AZ233" s="260" t="s">
        <v>168</v>
      </c>
      <c r="BA233" s="260"/>
      <c r="BB233" s="260"/>
      <c r="BC233" s="260"/>
      <c r="BD233" s="260"/>
      <c r="BE233" s="260"/>
      <c r="BF233" s="260"/>
      <c r="BG233" s="210"/>
      <c r="BH233" s="210"/>
      <c r="BI233" s="210"/>
    </row>
    <row r="234" spans="1:61" x14ac:dyDescent="0.25">
      <c r="A234" s="171" t="s">
        <v>91</v>
      </c>
      <c r="B234" s="164"/>
      <c r="C234" s="299" t="s">
        <v>628</v>
      </c>
      <c r="D234" s="166"/>
      <c r="E234" s="168"/>
      <c r="F234" s="167"/>
      <c r="G234" s="168"/>
      <c r="H234" s="271"/>
      <c r="J234" s="171" t="s">
        <v>91</v>
      </c>
      <c r="K234" s="164"/>
      <c r="L234" s="299" t="s">
        <v>628</v>
      </c>
      <c r="M234" s="248"/>
      <c r="N234" s="166"/>
      <c r="O234" s="168"/>
      <c r="P234" s="167"/>
      <c r="Q234" s="168"/>
      <c r="R234" s="271"/>
      <c r="AO234" s="260"/>
      <c r="AP234" s="260"/>
      <c r="AQ234" s="260"/>
      <c r="AR234" s="260"/>
      <c r="AS234" s="260"/>
      <c r="AT234" s="260"/>
      <c r="AU234" s="260"/>
      <c r="AV234" s="260"/>
      <c r="AW234" s="260"/>
      <c r="AX234" s="260"/>
      <c r="AY234" s="260"/>
      <c r="AZ234" s="260" t="s">
        <v>168</v>
      </c>
      <c r="BA234" s="260"/>
      <c r="BB234" s="260"/>
      <c r="BC234" s="260"/>
      <c r="BD234" s="260"/>
      <c r="BE234" s="260"/>
      <c r="BF234" s="260"/>
      <c r="BG234" s="210"/>
      <c r="BH234" s="210"/>
      <c r="BI234" s="210"/>
    </row>
    <row r="235" spans="1:61" x14ac:dyDescent="0.25">
      <c r="A235" s="171" t="s">
        <v>91</v>
      </c>
      <c r="B235" s="164"/>
      <c r="C235" s="299" t="s">
        <v>628</v>
      </c>
      <c r="D235" s="166"/>
      <c r="E235" s="168"/>
      <c r="F235" s="167"/>
      <c r="G235" s="168"/>
      <c r="H235" s="271"/>
      <c r="J235" s="171" t="s">
        <v>91</v>
      </c>
      <c r="K235" s="164"/>
      <c r="L235" s="299" t="s">
        <v>628</v>
      </c>
      <c r="M235" s="248"/>
      <c r="N235" s="166"/>
      <c r="O235" s="168"/>
      <c r="P235" s="167"/>
      <c r="Q235" s="168"/>
      <c r="R235" s="271"/>
      <c r="AO235" s="260"/>
      <c r="AP235" s="260"/>
      <c r="AQ235" s="260"/>
      <c r="AR235" s="260"/>
      <c r="AS235" s="260"/>
      <c r="AT235" s="260"/>
      <c r="AU235" s="260"/>
      <c r="AV235" s="260"/>
      <c r="AW235" s="260"/>
      <c r="AX235" s="260"/>
      <c r="AY235" s="260"/>
      <c r="AZ235" s="260" t="s">
        <v>168</v>
      </c>
      <c r="BA235" s="260"/>
      <c r="BB235" s="260"/>
      <c r="BC235" s="260"/>
      <c r="BD235" s="260"/>
      <c r="BE235" s="260"/>
      <c r="BF235" s="260"/>
      <c r="BG235" s="210"/>
      <c r="BH235" s="210"/>
      <c r="BI235" s="210"/>
    </row>
    <row r="236" spans="1:61" x14ac:dyDescent="0.25">
      <c r="A236" s="171" t="s">
        <v>91</v>
      </c>
      <c r="B236" s="164"/>
      <c r="C236" s="299" t="s">
        <v>628</v>
      </c>
      <c r="D236" s="166"/>
      <c r="E236" s="168"/>
      <c r="F236" s="167"/>
      <c r="G236" s="168"/>
      <c r="H236" s="271"/>
      <c r="J236" s="171" t="s">
        <v>91</v>
      </c>
      <c r="K236" s="164"/>
      <c r="L236" s="299" t="s">
        <v>628</v>
      </c>
      <c r="M236" s="248"/>
      <c r="N236" s="166"/>
      <c r="O236" s="168"/>
      <c r="P236" s="167"/>
      <c r="Q236" s="168"/>
      <c r="R236" s="271"/>
      <c r="AO236" s="260"/>
      <c r="AP236" s="260"/>
      <c r="AQ236" s="260"/>
      <c r="AR236" s="260"/>
      <c r="AS236" s="260"/>
      <c r="AT236" s="260"/>
      <c r="AU236" s="260"/>
      <c r="AV236" s="260"/>
      <c r="AW236" s="260"/>
      <c r="AX236" s="260"/>
      <c r="AY236" s="260"/>
      <c r="AZ236" s="260" t="s">
        <v>168</v>
      </c>
      <c r="BA236" s="260"/>
      <c r="BB236" s="260"/>
      <c r="BC236" s="260"/>
      <c r="BD236" s="260"/>
      <c r="BE236" s="260"/>
      <c r="BF236" s="260"/>
      <c r="BG236" s="210"/>
      <c r="BH236" s="210"/>
      <c r="BI236" s="210"/>
    </row>
    <row r="237" spans="1:61" x14ac:dyDescent="0.25">
      <c r="A237" s="171" t="s">
        <v>91</v>
      </c>
      <c r="B237" s="164"/>
      <c r="C237" s="299" t="s">
        <v>628</v>
      </c>
      <c r="D237" s="166"/>
      <c r="E237" s="168"/>
      <c r="F237" s="167"/>
      <c r="G237" s="168"/>
      <c r="H237" s="271"/>
      <c r="J237" s="171" t="s">
        <v>91</v>
      </c>
      <c r="K237" s="164"/>
      <c r="L237" s="299" t="s">
        <v>628</v>
      </c>
      <c r="M237" s="248"/>
      <c r="N237" s="166"/>
      <c r="O237" s="168"/>
      <c r="P237" s="167"/>
      <c r="Q237" s="168"/>
      <c r="R237" s="271"/>
      <c r="AO237" s="260"/>
      <c r="AP237" s="260"/>
      <c r="AQ237" s="260"/>
      <c r="AR237" s="260"/>
      <c r="AS237" s="260"/>
      <c r="AT237" s="260"/>
      <c r="AU237" s="260"/>
      <c r="AV237" s="260"/>
      <c r="AW237" s="260"/>
      <c r="AX237" s="260"/>
      <c r="AY237" s="260"/>
      <c r="AZ237" s="260" t="s">
        <v>168</v>
      </c>
      <c r="BA237" s="260"/>
      <c r="BB237" s="260"/>
      <c r="BC237" s="260"/>
      <c r="BD237" s="260"/>
      <c r="BE237" s="260"/>
      <c r="BF237" s="260"/>
      <c r="BG237" s="210"/>
      <c r="BH237" s="210"/>
      <c r="BI237" s="210"/>
    </row>
    <row r="238" spans="1:61" x14ac:dyDescent="0.25">
      <c r="A238" s="171" t="s">
        <v>91</v>
      </c>
      <c r="B238" s="164"/>
      <c r="C238" s="299" t="s">
        <v>628</v>
      </c>
      <c r="D238" s="166"/>
      <c r="E238" s="168"/>
      <c r="F238" s="167"/>
      <c r="G238" s="168"/>
      <c r="H238" s="271"/>
      <c r="J238" s="171" t="s">
        <v>91</v>
      </c>
      <c r="K238" s="164"/>
      <c r="L238" s="299" t="s">
        <v>628</v>
      </c>
      <c r="M238" s="248"/>
      <c r="N238" s="166"/>
      <c r="O238" s="168"/>
      <c r="P238" s="167"/>
      <c r="Q238" s="168"/>
      <c r="R238" s="271"/>
      <c r="AO238" s="260"/>
      <c r="AP238" s="260"/>
      <c r="AQ238" s="260"/>
      <c r="AR238" s="260"/>
      <c r="AS238" s="260"/>
      <c r="AT238" s="260"/>
      <c r="AU238" s="260"/>
      <c r="AV238" s="260"/>
      <c r="AW238" s="260"/>
      <c r="AX238" s="260"/>
      <c r="AY238" s="260"/>
      <c r="AZ238" s="260" t="s">
        <v>168</v>
      </c>
      <c r="BA238" s="260"/>
      <c r="BB238" s="260"/>
      <c r="BC238" s="260"/>
      <c r="BD238" s="260"/>
      <c r="BE238" s="260"/>
      <c r="BF238" s="260"/>
      <c r="BG238" s="210"/>
      <c r="BH238" s="210"/>
      <c r="BI238" s="210"/>
    </row>
    <row r="239" spans="1:61" x14ac:dyDescent="0.25">
      <c r="A239" s="171" t="s">
        <v>91</v>
      </c>
      <c r="B239" s="164"/>
      <c r="C239" s="299" t="s">
        <v>628</v>
      </c>
      <c r="D239" s="166"/>
      <c r="E239" s="168"/>
      <c r="F239" s="167"/>
      <c r="G239" s="168"/>
      <c r="H239" s="271"/>
      <c r="J239" s="171" t="s">
        <v>91</v>
      </c>
      <c r="K239" s="164"/>
      <c r="L239" s="299" t="s">
        <v>628</v>
      </c>
      <c r="M239" s="248"/>
      <c r="N239" s="166"/>
      <c r="O239" s="168"/>
      <c r="P239" s="167"/>
      <c r="Q239" s="168"/>
      <c r="R239" s="271"/>
      <c r="AO239" s="260"/>
      <c r="AP239" s="260"/>
      <c r="AQ239" s="260"/>
      <c r="AR239" s="260"/>
      <c r="AS239" s="260"/>
      <c r="AT239" s="260"/>
      <c r="AU239" s="260"/>
      <c r="AV239" s="260"/>
      <c r="AW239" s="260"/>
      <c r="AX239" s="260"/>
      <c r="AY239" s="260"/>
      <c r="AZ239" s="260" t="s">
        <v>168</v>
      </c>
      <c r="BA239" s="260"/>
      <c r="BB239" s="260"/>
      <c r="BC239" s="260"/>
      <c r="BD239" s="260"/>
      <c r="BE239" s="260"/>
      <c r="BF239" s="260"/>
      <c r="BG239" s="210"/>
      <c r="BH239" s="210"/>
      <c r="BI239" s="210"/>
    </row>
    <row r="240" spans="1:61" x14ac:dyDescent="0.25">
      <c r="A240" s="171" t="s">
        <v>91</v>
      </c>
      <c r="B240" s="164"/>
      <c r="C240" s="299" t="s">
        <v>628</v>
      </c>
      <c r="D240" s="166"/>
      <c r="E240" s="168"/>
      <c r="F240" s="167"/>
      <c r="G240" s="168"/>
      <c r="H240" s="271"/>
      <c r="J240" s="171" t="s">
        <v>91</v>
      </c>
      <c r="K240" s="164"/>
      <c r="L240" s="299" t="s">
        <v>628</v>
      </c>
      <c r="M240" s="248"/>
      <c r="N240" s="166"/>
      <c r="O240" s="168"/>
      <c r="P240" s="167"/>
      <c r="Q240" s="168"/>
      <c r="R240" s="271"/>
      <c r="AO240" s="260"/>
      <c r="AP240" s="260"/>
      <c r="AQ240" s="260"/>
      <c r="AR240" s="260"/>
      <c r="AS240" s="260"/>
      <c r="AT240" s="260"/>
      <c r="AU240" s="260"/>
      <c r="AV240" s="260"/>
      <c r="AW240" s="260"/>
      <c r="AX240" s="260"/>
      <c r="AY240" s="260"/>
      <c r="AZ240" s="260" t="s">
        <v>168</v>
      </c>
      <c r="BA240" s="260"/>
      <c r="BB240" s="260"/>
      <c r="BC240" s="260"/>
      <c r="BD240" s="260"/>
      <c r="BE240" s="260"/>
      <c r="BF240" s="260"/>
      <c r="BG240" s="210"/>
      <c r="BH240" s="210"/>
      <c r="BI240" s="210"/>
    </row>
    <row r="241" spans="1:61" x14ac:dyDescent="0.25">
      <c r="A241" s="171" t="s">
        <v>91</v>
      </c>
      <c r="B241" s="164"/>
      <c r="C241" s="299" t="s">
        <v>628</v>
      </c>
      <c r="D241" s="166"/>
      <c r="E241" s="168"/>
      <c r="F241" s="167"/>
      <c r="G241" s="168"/>
      <c r="H241" s="271"/>
      <c r="J241" s="171" t="s">
        <v>91</v>
      </c>
      <c r="K241" s="164"/>
      <c r="L241" s="299" t="s">
        <v>628</v>
      </c>
      <c r="M241" s="248"/>
      <c r="N241" s="166"/>
      <c r="O241" s="168"/>
      <c r="P241" s="167"/>
      <c r="Q241" s="168"/>
      <c r="R241" s="271"/>
      <c r="AO241" s="260"/>
      <c r="AP241" s="260"/>
      <c r="AQ241" s="260"/>
      <c r="AR241" s="260"/>
      <c r="AS241" s="260"/>
      <c r="AT241" s="260"/>
      <c r="AU241" s="260"/>
      <c r="AV241" s="260"/>
      <c r="AW241" s="260"/>
      <c r="AX241" s="260"/>
      <c r="AY241" s="260"/>
      <c r="AZ241" s="260" t="s">
        <v>168</v>
      </c>
      <c r="BA241" s="260"/>
      <c r="BB241" s="260"/>
      <c r="BC241" s="260"/>
      <c r="BD241" s="260"/>
      <c r="BE241" s="260"/>
      <c r="BF241" s="260"/>
      <c r="BG241" s="210"/>
      <c r="BH241" s="210"/>
      <c r="BI241" s="210"/>
    </row>
    <row r="242" spans="1:61" x14ac:dyDescent="0.25">
      <c r="A242" s="171" t="s">
        <v>91</v>
      </c>
      <c r="B242" s="164"/>
      <c r="C242" s="299" t="s">
        <v>628</v>
      </c>
      <c r="D242" s="166"/>
      <c r="E242" s="168"/>
      <c r="F242" s="167"/>
      <c r="G242" s="168"/>
      <c r="H242" s="271"/>
      <c r="J242" s="171" t="s">
        <v>91</v>
      </c>
      <c r="K242" s="164"/>
      <c r="L242" s="299" t="s">
        <v>628</v>
      </c>
      <c r="M242" s="248"/>
      <c r="N242" s="166"/>
      <c r="O242" s="168"/>
      <c r="P242" s="167"/>
      <c r="Q242" s="168"/>
      <c r="R242" s="271"/>
      <c r="AO242" s="260"/>
      <c r="AP242" s="260"/>
      <c r="AQ242" s="260"/>
      <c r="AR242" s="260"/>
      <c r="AS242" s="260"/>
      <c r="AT242" s="260"/>
      <c r="AU242" s="260"/>
      <c r="AV242" s="260"/>
      <c r="AW242" s="260"/>
      <c r="AX242" s="260"/>
      <c r="AY242" s="260"/>
      <c r="AZ242" s="260" t="s">
        <v>168</v>
      </c>
      <c r="BA242" s="260"/>
      <c r="BB242" s="260"/>
      <c r="BC242" s="260"/>
      <c r="BD242" s="260"/>
      <c r="BE242" s="260"/>
      <c r="BF242" s="260"/>
      <c r="BG242" s="210"/>
      <c r="BH242" s="210"/>
      <c r="BI242" s="210"/>
    </row>
    <row r="243" spans="1:61" x14ac:dyDescent="0.25">
      <c r="A243" s="171" t="s">
        <v>91</v>
      </c>
      <c r="B243" s="164"/>
      <c r="C243" s="299" t="s">
        <v>628</v>
      </c>
      <c r="D243" s="166"/>
      <c r="E243" s="168"/>
      <c r="F243" s="167"/>
      <c r="G243" s="168"/>
      <c r="H243" s="271"/>
      <c r="J243" s="171" t="s">
        <v>91</v>
      </c>
      <c r="K243" s="164"/>
      <c r="L243" s="299" t="s">
        <v>628</v>
      </c>
      <c r="M243" s="248"/>
      <c r="N243" s="166"/>
      <c r="O243" s="168"/>
      <c r="P243" s="167"/>
      <c r="Q243" s="168"/>
      <c r="R243" s="271"/>
      <c r="AO243" s="260"/>
      <c r="AP243" s="260"/>
      <c r="AQ243" s="260"/>
      <c r="AR243" s="260"/>
      <c r="AS243" s="260"/>
      <c r="AT243" s="260"/>
      <c r="AU243" s="260"/>
      <c r="AV243" s="260"/>
      <c r="AW243" s="260"/>
      <c r="AX243" s="260"/>
      <c r="AY243" s="260"/>
      <c r="AZ243" s="260" t="s">
        <v>168</v>
      </c>
      <c r="BA243" s="260"/>
      <c r="BB243" s="260"/>
      <c r="BC243" s="260"/>
      <c r="BD243" s="260"/>
      <c r="BE243" s="260"/>
      <c r="BF243" s="260"/>
      <c r="BG243" s="210"/>
      <c r="BH243" s="210"/>
      <c r="BI243" s="210"/>
    </row>
    <row r="244" spans="1:61" x14ac:dyDescent="0.25">
      <c r="A244" s="171" t="s">
        <v>91</v>
      </c>
      <c r="B244" s="164"/>
      <c r="C244" s="299" t="s">
        <v>628</v>
      </c>
      <c r="D244" s="166"/>
      <c r="E244" s="168"/>
      <c r="F244" s="167"/>
      <c r="G244" s="168"/>
      <c r="H244" s="271"/>
      <c r="J244" s="171" t="s">
        <v>91</v>
      </c>
      <c r="K244" s="164"/>
      <c r="L244" s="299" t="s">
        <v>628</v>
      </c>
      <c r="M244" s="248"/>
      <c r="N244" s="166"/>
      <c r="O244" s="168"/>
      <c r="P244" s="167"/>
      <c r="Q244" s="168"/>
      <c r="R244" s="271"/>
      <c r="AO244" s="260"/>
      <c r="AP244" s="260"/>
      <c r="AQ244" s="260"/>
      <c r="AR244" s="260"/>
      <c r="AS244" s="260"/>
      <c r="AT244" s="260"/>
      <c r="AU244" s="260"/>
      <c r="AV244" s="260"/>
      <c r="AW244" s="260"/>
      <c r="AX244" s="260"/>
      <c r="AY244" s="260"/>
      <c r="AZ244" s="260" t="s">
        <v>168</v>
      </c>
      <c r="BA244" s="260"/>
      <c r="BB244" s="260"/>
      <c r="BC244" s="260"/>
      <c r="BD244" s="260"/>
      <c r="BE244" s="260"/>
      <c r="BF244" s="260"/>
      <c r="BG244" s="210"/>
      <c r="BH244" s="210"/>
      <c r="BI244" s="210"/>
    </row>
    <row r="245" spans="1:61" x14ac:dyDescent="0.25">
      <c r="A245" s="171" t="s">
        <v>91</v>
      </c>
      <c r="B245" s="164"/>
      <c r="C245" s="299" t="s">
        <v>628</v>
      </c>
      <c r="D245" s="166"/>
      <c r="E245" s="168"/>
      <c r="F245" s="167"/>
      <c r="G245" s="168"/>
      <c r="H245" s="271"/>
      <c r="J245" s="171" t="s">
        <v>91</v>
      </c>
      <c r="K245" s="164"/>
      <c r="L245" s="299" t="s">
        <v>628</v>
      </c>
      <c r="M245" s="248"/>
      <c r="N245" s="166"/>
      <c r="O245" s="168"/>
      <c r="P245" s="167"/>
      <c r="Q245" s="168"/>
      <c r="R245" s="271"/>
      <c r="AO245" s="260"/>
      <c r="AP245" s="260"/>
      <c r="AQ245" s="260"/>
      <c r="AR245" s="260"/>
      <c r="AS245" s="260"/>
      <c r="AT245" s="260"/>
      <c r="AU245" s="260"/>
      <c r="AV245" s="260"/>
      <c r="AW245" s="260"/>
      <c r="AX245" s="260"/>
      <c r="AY245" s="260"/>
      <c r="AZ245" s="260" t="s">
        <v>168</v>
      </c>
      <c r="BA245" s="260"/>
      <c r="BB245" s="260"/>
      <c r="BC245" s="260"/>
      <c r="BD245" s="260"/>
      <c r="BE245" s="260"/>
      <c r="BF245" s="260"/>
      <c r="BG245" s="210"/>
      <c r="BH245" s="210"/>
      <c r="BI245" s="210"/>
    </row>
    <row r="246" spans="1:61" x14ac:dyDescent="0.25">
      <c r="A246" s="171" t="s">
        <v>91</v>
      </c>
      <c r="B246" s="164"/>
      <c r="C246" s="299" t="s">
        <v>628</v>
      </c>
      <c r="D246" s="166"/>
      <c r="E246" s="168"/>
      <c r="F246" s="167"/>
      <c r="G246" s="168"/>
      <c r="H246" s="271"/>
      <c r="J246" s="171" t="s">
        <v>91</v>
      </c>
      <c r="K246" s="164"/>
      <c r="L246" s="299" t="s">
        <v>628</v>
      </c>
      <c r="M246" s="248"/>
      <c r="N246" s="166"/>
      <c r="O246" s="168"/>
      <c r="P246" s="167"/>
      <c r="Q246" s="168"/>
      <c r="R246" s="271"/>
      <c r="AO246" s="260"/>
      <c r="AP246" s="260"/>
      <c r="AQ246" s="260"/>
      <c r="AR246" s="260"/>
      <c r="AS246" s="260"/>
      <c r="AT246" s="260"/>
      <c r="AU246" s="260"/>
      <c r="AV246" s="260"/>
      <c r="AW246" s="260"/>
      <c r="AX246" s="260"/>
      <c r="AY246" s="260"/>
      <c r="AZ246" s="260" t="s">
        <v>168</v>
      </c>
      <c r="BA246" s="260"/>
      <c r="BB246" s="260"/>
      <c r="BC246" s="260"/>
      <c r="BD246" s="260"/>
      <c r="BE246" s="260"/>
      <c r="BF246" s="260"/>
      <c r="BG246" s="210"/>
      <c r="BH246" s="210"/>
      <c r="BI246" s="210"/>
    </row>
    <row r="247" spans="1:61" x14ac:dyDescent="0.25">
      <c r="A247" s="171" t="s">
        <v>91</v>
      </c>
      <c r="B247" s="164"/>
      <c r="C247" s="299" t="s">
        <v>628</v>
      </c>
      <c r="D247" s="166"/>
      <c r="E247" s="168"/>
      <c r="F247" s="167"/>
      <c r="G247" s="168"/>
      <c r="H247" s="271"/>
      <c r="J247" s="171" t="s">
        <v>91</v>
      </c>
      <c r="K247" s="164"/>
      <c r="L247" s="299" t="s">
        <v>628</v>
      </c>
      <c r="M247" s="248"/>
      <c r="N247" s="166"/>
      <c r="O247" s="168"/>
      <c r="P247" s="167"/>
      <c r="Q247" s="168"/>
      <c r="R247" s="271"/>
      <c r="AO247" s="260"/>
      <c r="AP247" s="260"/>
      <c r="AQ247" s="260"/>
      <c r="AR247" s="260"/>
      <c r="AS247" s="260"/>
      <c r="AT247" s="260"/>
      <c r="AU247" s="260"/>
      <c r="AV247" s="260"/>
      <c r="AW247" s="260"/>
      <c r="AX247" s="260"/>
      <c r="AY247" s="260"/>
      <c r="AZ247" s="260" t="s">
        <v>168</v>
      </c>
      <c r="BA247" s="260"/>
      <c r="BB247" s="260"/>
      <c r="BC247" s="260"/>
      <c r="BD247" s="260"/>
      <c r="BE247" s="260"/>
      <c r="BF247" s="260"/>
      <c r="BG247" s="210"/>
      <c r="BH247" s="210"/>
      <c r="BI247" s="210"/>
    </row>
    <row r="248" spans="1:61" x14ac:dyDescent="0.25">
      <c r="A248" s="171" t="s">
        <v>91</v>
      </c>
      <c r="B248" s="164"/>
      <c r="C248" s="299" t="s">
        <v>628</v>
      </c>
      <c r="D248" s="166"/>
      <c r="E248" s="168"/>
      <c r="F248" s="167"/>
      <c r="G248" s="168"/>
      <c r="H248" s="271"/>
      <c r="J248" s="171" t="s">
        <v>91</v>
      </c>
      <c r="K248" s="164"/>
      <c r="L248" s="299" t="s">
        <v>628</v>
      </c>
      <c r="M248" s="248"/>
      <c r="N248" s="166"/>
      <c r="O248" s="168"/>
      <c r="P248" s="167"/>
      <c r="Q248" s="168"/>
      <c r="R248" s="271"/>
      <c r="AO248" s="260"/>
      <c r="AP248" s="260"/>
      <c r="AQ248" s="260"/>
      <c r="AR248" s="260"/>
      <c r="AS248" s="260"/>
      <c r="AT248" s="260"/>
      <c r="AU248" s="260"/>
      <c r="AV248" s="260"/>
      <c r="AW248" s="260"/>
      <c r="AX248" s="260"/>
      <c r="AY248" s="260"/>
      <c r="AZ248" s="260" t="s">
        <v>168</v>
      </c>
      <c r="BA248" s="260"/>
      <c r="BB248" s="260"/>
      <c r="BC248" s="260"/>
      <c r="BD248" s="260"/>
      <c r="BE248" s="260"/>
      <c r="BF248" s="260"/>
      <c r="BG248" s="210"/>
      <c r="BH248" s="210"/>
      <c r="BI248" s="210"/>
    </row>
    <row r="249" spans="1:61" x14ac:dyDescent="0.25">
      <c r="A249" s="171" t="s">
        <v>91</v>
      </c>
      <c r="B249" s="164"/>
      <c r="C249" s="299" t="s">
        <v>628</v>
      </c>
      <c r="D249" s="166"/>
      <c r="E249" s="168"/>
      <c r="F249" s="167"/>
      <c r="G249" s="168"/>
      <c r="H249" s="271"/>
      <c r="J249" s="171" t="s">
        <v>91</v>
      </c>
      <c r="K249" s="164"/>
      <c r="L249" s="299" t="s">
        <v>628</v>
      </c>
      <c r="M249" s="248"/>
      <c r="N249" s="166"/>
      <c r="O249" s="168"/>
      <c r="P249" s="167"/>
      <c r="Q249" s="168"/>
      <c r="R249" s="271"/>
      <c r="AO249" s="260"/>
      <c r="AP249" s="260"/>
      <c r="AQ249" s="260"/>
      <c r="AR249" s="260"/>
      <c r="AS249" s="260"/>
      <c r="AT249" s="260"/>
      <c r="AU249" s="260"/>
      <c r="AV249" s="260"/>
      <c r="AW249" s="260"/>
      <c r="AX249" s="260"/>
      <c r="AY249" s="260"/>
      <c r="AZ249" s="260" t="s">
        <v>168</v>
      </c>
      <c r="BA249" s="260"/>
      <c r="BB249" s="260"/>
      <c r="BC249" s="260"/>
      <c r="BD249" s="260"/>
      <c r="BE249" s="260"/>
      <c r="BF249" s="260"/>
      <c r="BG249" s="210"/>
      <c r="BH249" s="210"/>
      <c r="BI249" s="210"/>
    </row>
    <row r="250" spans="1:61" x14ac:dyDescent="0.25">
      <c r="A250" s="171" t="s">
        <v>91</v>
      </c>
      <c r="B250" s="164"/>
      <c r="C250" s="299" t="s">
        <v>628</v>
      </c>
      <c r="D250" s="166"/>
      <c r="E250" s="168"/>
      <c r="F250" s="167"/>
      <c r="G250" s="168"/>
      <c r="H250" s="271"/>
      <c r="J250" s="171" t="s">
        <v>91</v>
      </c>
      <c r="K250" s="164"/>
      <c r="L250" s="299" t="s">
        <v>628</v>
      </c>
      <c r="M250" s="248"/>
      <c r="N250" s="166"/>
      <c r="O250" s="168"/>
      <c r="P250" s="167"/>
      <c r="Q250" s="168"/>
      <c r="R250" s="271"/>
      <c r="AO250" s="260"/>
      <c r="AP250" s="260"/>
      <c r="AQ250" s="260"/>
      <c r="AR250" s="260"/>
      <c r="AS250" s="260"/>
      <c r="AT250" s="260"/>
      <c r="AU250" s="260"/>
      <c r="AV250" s="260"/>
      <c r="AW250" s="260"/>
      <c r="AX250" s="260"/>
      <c r="AY250" s="260"/>
      <c r="AZ250" s="260" t="s">
        <v>168</v>
      </c>
      <c r="BA250" s="260"/>
      <c r="BB250" s="260"/>
      <c r="BC250" s="260"/>
      <c r="BD250" s="260"/>
      <c r="BE250" s="260"/>
      <c r="BF250" s="260"/>
      <c r="BG250" s="210"/>
      <c r="BH250" s="210"/>
      <c r="BI250" s="210"/>
    </row>
    <row r="251" spans="1:61" x14ac:dyDescent="0.25">
      <c r="A251" s="171" t="s">
        <v>91</v>
      </c>
      <c r="B251" s="164"/>
      <c r="C251" s="299" t="s">
        <v>628</v>
      </c>
      <c r="D251" s="166"/>
      <c r="E251" s="168"/>
      <c r="F251" s="167"/>
      <c r="G251" s="168"/>
      <c r="H251" s="271"/>
      <c r="J251" s="171" t="s">
        <v>91</v>
      </c>
      <c r="K251" s="164"/>
      <c r="L251" s="299" t="s">
        <v>628</v>
      </c>
      <c r="M251" s="248"/>
      <c r="N251" s="166"/>
      <c r="O251" s="168"/>
      <c r="P251" s="167"/>
      <c r="Q251" s="168"/>
      <c r="R251" s="271"/>
      <c r="AO251" s="260"/>
      <c r="AP251" s="260"/>
      <c r="AQ251" s="260"/>
      <c r="AR251" s="260"/>
      <c r="AS251" s="260"/>
      <c r="AT251" s="260"/>
      <c r="AU251" s="260"/>
      <c r="AV251" s="260"/>
      <c r="AW251" s="260"/>
      <c r="AX251" s="260"/>
      <c r="AY251" s="260"/>
      <c r="AZ251" s="260" t="s">
        <v>168</v>
      </c>
      <c r="BA251" s="260"/>
      <c r="BB251" s="260"/>
      <c r="BC251" s="260"/>
      <c r="BD251" s="260"/>
      <c r="BE251" s="260"/>
      <c r="BF251" s="260"/>
      <c r="BG251" s="210"/>
      <c r="BH251" s="210"/>
      <c r="BI251" s="210"/>
    </row>
    <row r="252" spans="1:61" x14ac:dyDescent="0.25">
      <c r="A252" s="171" t="s">
        <v>91</v>
      </c>
      <c r="B252" s="164"/>
      <c r="C252" s="299" t="s">
        <v>628</v>
      </c>
      <c r="D252" s="166"/>
      <c r="E252" s="168"/>
      <c r="F252" s="167"/>
      <c r="G252" s="168"/>
      <c r="H252" s="271"/>
      <c r="J252" s="171" t="s">
        <v>91</v>
      </c>
      <c r="K252" s="164"/>
      <c r="L252" s="299" t="s">
        <v>628</v>
      </c>
      <c r="M252" s="248"/>
      <c r="N252" s="166"/>
      <c r="O252" s="168"/>
      <c r="P252" s="167"/>
      <c r="Q252" s="168"/>
      <c r="R252" s="271"/>
      <c r="AO252" s="260"/>
      <c r="AP252" s="260"/>
      <c r="AQ252" s="260"/>
      <c r="AR252" s="260"/>
      <c r="AS252" s="260"/>
      <c r="AT252" s="260"/>
      <c r="AU252" s="260"/>
      <c r="AV252" s="260"/>
      <c r="AW252" s="260"/>
      <c r="AX252" s="260"/>
      <c r="AY252" s="260"/>
      <c r="AZ252" s="260" t="s">
        <v>168</v>
      </c>
      <c r="BA252" s="260"/>
      <c r="BB252" s="260"/>
      <c r="BC252" s="260"/>
      <c r="BD252" s="260"/>
      <c r="BE252" s="260"/>
      <c r="BF252" s="260"/>
      <c r="BG252" s="210"/>
      <c r="BH252" s="210"/>
      <c r="BI252" s="210"/>
    </row>
    <row r="253" spans="1:61" x14ac:dyDescent="0.25">
      <c r="A253" s="171" t="s">
        <v>91</v>
      </c>
      <c r="B253" s="164"/>
      <c r="C253" s="299" t="s">
        <v>628</v>
      </c>
      <c r="D253" s="166"/>
      <c r="E253" s="168"/>
      <c r="F253" s="167"/>
      <c r="G253" s="168"/>
      <c r="H253" s="271"/>
      <c r="J253" s="171" t="s">
        <v>91</v>
      </c>
      <c r="K253" s="164"/>
      <c r="L253" s="299" t="s">
        <v>628</v>
      </c>
      <c r="M253" s="248"/>
      <c r="N253" s="166"/>
      <c r="O253" s="168"/>
      <c r="P253" s="167"/>
      <c r="Q253" s="168"/>
      <c r="R253" s="271"/>
      <c r="AO253" s="260"/>
      <c r="AP253" s="260"/>
      <c r="AQ253" s="260"/>
      <c r="AR253" s="260"/>
      <c r="AS253" s="260"/>
      <c r="AT253" s="260"/>
      <c r="AU253" s="260"/>
      <c r="AV253" s="260"/>
      <c r="AW253" s="260"/>
      <c r="AX253" s="260"/>
      <c r="AY253" s="260"/>
      <c r="AZ253" s="260" t="s">
        <v>168</v>
      </c>
      <c r="BA253" s="260"/>
      <c r="BB253" s="260"/>
      <c r="BC253" s="260"/>
      <c r="BD253" s="260"/>
      <c r="BE253" s="260"/>
      <c r="BF253" s="260"/>
      <c r="BG253" s="210"/>
      <c r="BH253" s="210"/>
      <c r="BI253" s="210"/>
    </row>
    <row r="254" spans="1:61" x14ac:dyDescent="0.25">
      <c r="A254" s="171" t="s">
        <v>91</v>
      </c>
      <c r="B254" s="164"/>
      <c r="C254" s="299" t="s">
        <v>628</v>
      </c>
      <c r="D254" s="166"/>
      <c r="E254" s="168"/>
      <c r="F254" s="167"/>
      <c r="G254" s="168"/>
      <c r="H254" s="271"/>
      <c r="J254" s="171" t="s">
        <v>91</v>
      </c>
      <c r="K254" s="164"/>
      <c r="L254" s="299" t="s">
        <v>628</v>
      </c>
      <c r="M254" s="248"/>
      <c r="N254" s="166"/>
      <c r="O254" s="168"/>
      <c r="P254" s="167"/>
      <c r="Q254" s="168"/>
      <c r="R254" s="271"/>
      <c r="AO254" s="260"/>
      <c r="AP254" s="260"/>
      <c r="AQ254" s="260"/>
      <c r="AR254" s="260"/>
      <c r="AS254" s="260"/>
      <c r="AT254" s="260"/>
      <c r="AU254" s="260"/>
      <c r="AV254" s="260"/>
      <c r="AW254" s="260"/>
      <c r="AX254" s="260"/>
      <c r="AY254" s="260"/>
      <c r="AZ254" s="260" t="s">
        <v>168</v>
      </c>
      <c r="BA254" s="260"/>
      <c r="BB254" s="260"/>
      <c r="BC254" s="260"/>
      <c r="BD254" s="260"/>
      <c r="BE254" s="260"/>
      <c r="BF254" s="260"/>
      <c r="BG254" s="210"/>
      <c r="BH254" s="210"/>
      <c r="BI254" s="210"/>
    </row>
    <row r="255" spans="1:61" x14ac:dyDescent="0.25">
      <c r="A255" s="171" t="s">
        <v>91</v>
      </c>
      <c r="B255" s="164"/>
      <c r="C255" s="299" t="s">
        <v>628</v>
      </c>
      <c r="D255" s="166"/>
      <c r="E255" s="168"/>
      <c r="F255" s="167"/>
      <c r="G255" s="168"/>
      <c r="H255" s="271"/>
      <c r="J255" s="171" t="s">
        <v>91</v>
      </c>
      <c r="K255" s="164"/>
      <c r="L255" s="299" t="s">
        <v>628</v>
      </c>
      <c r="M255" s="248"/>
      <c r="N255" s="166"/>
      <c r="O255" s="168"/>
      <c r="P255" s="167"/>
      <c r="Q255" s="168"/>
      <c r="R255" s="271"/>
      <c r="AO255" s="260"/>
      <c r="AP255" s="260"/>
      <c r="AQ255" s="260"/>
      <c r="AR255" s="260"/>
      <c r="AS255" s="260"/>
      <c r="AT255" s="260"/>
      <c r="AU255" s="260"/>
      <c r="AV255" s="260"/>
      <c r="AW255" s="260"/>
      <c r="AX255" s="260"/>
      <c r="AY255" s="260"/>
      <c r="AZ255" s="260" t="s">
        <v>168</v>
      </c>
      <c r="BA255" s="260"/>
      <c r="BB255" s="260"/>
      <c r="BC255" s="260"/>
      <c r="BD255" s="260"/>
      <c r="BE255" s="260"/>
      <c r="BF255" s="260"/>
      <c r="BG255" s="210"/>
      <c r="BH255" s="210"/>
      <c r="BI255" s="210"/>
    </row>
    <row r="256" spans="1:61" x14ac:dyDescent="0.25">
      <c r="A256" s="171" t="s">
        <v>91</v>
      </c>
      <c r="B256" s="164"/>
      <c r="C256" s="299" t="s">
        <v>628</v>
      </c>
      <c r="D256" s="166"/>
      <c r="E256" s="168"/>
      <c r="F256" s="167"/>
      <c r="G256" s="168"/>
      <c r="H256" s="271"/>
      <c r="J256" s="171" t="s">
        <v>91</v>
      </c>
      <c r="K256" s="164"/>
      <c r="L256" s="299" t="s">
        <v>628</v>
      </c>
      <c r="M256" s="248"/>
      <c r="N256" s="166"/>
      <c r="O256" s="168"/>
      <c r="P256" s="167"/>
      <c r="Q256" s="168"/>
      <c r="R256" s="271"/>
      <c r="AO256" s="260"/>
      <c r="AP256" s="260"/>
      <c r="AQ256" s="260"/>
      <c r="AR256" s="260"/>
      <c r="AS256" s="260"/>
      <c r="AT256" s="260"/>
      <c r="AU256" s="260"/>
      <c r="AV256" s="260"/>
      <c r="AW256" s="260"/>
      <c r="AX256" s="260"/>
      <c r="AY256" s="260"/>
      <c r="AZ256" s="260" t="s">
        <v>168</v>
      </c>
      <c r="BA256" s="260"/>
      <c r="BB256" s="260"/>
      <c r="BC256" s="260"/>
      <c r="BD256" s="260"/>
      <c r="BE256" s="260"/>
      <c r="BF256" s="260"/>
      <c r="BG256" s="210"/>
      <c r="BH256" s="210"/>
      <c r="BI256" s="210"/>
    </row>
    <row r="257" spans="1:61" x14ac:dyDescent="0.25">
      <c r="A257" s="171" t="s">
        <v>91</v>
      </c>
      <c r="B257" s="164"/>
      <c r="C257" s="299" t="s">
        <v>628</v>
      </c>
      <c r="D257" s="166"/>
      <c r="E257" s="168"/>
      <c r="F257" s="167"/>
      <c r="G257" s="168"/>
      <c r="H257" s="271"/>
      <c r="J257" s="171" t="s">
        <v>91</v>
      </c>
      <c r="K257" s="164"/>
      <c r="L257" s="299" t="s">
        <v>628</v>
      </c>
      <c r="M257" s="248"/>
      <c r="N257" s="166"/>
      <c r="O257" s="168"/>
      <c r="P257" s="167"/>
      <c r="Q257" s="168"/>
      <c r="R257" s="271"/>
      <c r="AO257" s="260"/>
      <c r="AP257" s="260"/>
      <c r="AQ257" s="260"/>
      <c r="AR257" s="260"/>
      <c r="AS257" s="260"/>
      <c r="AT257" s="260"/>
      <c r="AU257" s="260"/>
      <c r="AV257" s="260"/>
      <c r="AW257" s="260"/>
      <c r="AX257" s="260"/>
      <c r="AY257" s="260"/>
      <c r="AZ257" s="260" t="s">
        <v>168</v>
      </c>
      <c r="BA257" s="260"/>
      <c r="BB257" s="260"/>
      <c r="BC257" s="260"/>
      <c r="BD257" s="260"/>
      <c r="BE257" s="260"/>
      <c r="BF257" s="260"/>
      <c r="BG257" s="210"/>
      <c r="BH257" s="210"/>
      <c r="BI257" s="210"/>
    </row>
    <row r="258" spans="1:61" x14ac:dyDescent="0.25">
      <c r="A258" s="171" t="s">
        <v>91</v>
      </c>
      <c r="B258" s="164"/>
      <c r="C258" s="299" t="s">
        <v>628</v>
      </c>
      <c r="D258" s="166"/>
      <c r="E258" s="168"/>
      <c r="F258" s="167"/>
      <c r="G258" s="168"/>
      <c r="H258" s="271"/>
      <c r="J258" s="171" t="s">
        <v>91</v>
      </c>
      <c r="K258" s="164"/>
      <c r="L258" s="299" t="s">
        <v>628</v>
      </c>
      <c r="M258" s="248"/>
      <c r="N258" s="166"/>
      <c r="O258" s="168"/>
      <c r="P258" s="167"/>
      <c r="Q258" s="168"/>
      <c r="R258" s="271"/>
      <c r="AO258" s="260"/>
      <c r="AP258" s="260"/>
      <c r="AQ258" s="260"/>
      <c r="AR258" s="260"/>
      <c r="AS258" s="260"/>
      <c r="AT258" s="260"/>
      <c r="AU258" s="260"/>
      <c r="AV258" s="260"/>
      <c r="AW258" s="260"/>
      <c r="AX258" s="260"/>
      <c r="AY258" s="260"/>
      <c r="AZ258" s="260" t="s">
        <v>168</v>
      </c>
      <c r="BA258" s="260"/>
      <c r="BB258" s="260"/>
      <c r="BC258" s="260"/>
      <c r="BD258" s="260"/>
      <c r="BE258" s="260"/>
      <c r="BF258" s="260"/>
      <c r="BG258" s="210"/>
      <c r="BH258" s="210"/>
      <c r="BI258" s="210"/>
    </row>
    <row r="259" spans="1:61" x14ac:dyDescent="0.25">
      <c r="A259" s="171" t="s">
        <v>91</v>
      </c>
      <c r="B259" s="164"/>
      <c r="C259" s="299" t="s">
        <v>628</v>
      </c>
      <c r="D259" s="166"/>
      <c r="E259" s="168"/>
      <c r="F259" s="167"/>
      <c r="G259" s="168"/>
      <c r="H259" s="271"/>
      <c r="J259" s="171" t="s">
        <v>91</v>
      </c>
      <c r="K259" s="164"/>
      <c r="L259" s="299" t="s">
        <v>628</v>
      </c>
      <c r="M259" s="248"/>
      <c r="N259" s="166"/>
      <c r="O259" s="168"/>
      <c r="P259" s="167"/>
      <c r="Q259" s="168"/>
      <c r="R259" s="271"/>
      <c r="AO259" s="260"/>
      <c r="AP259" s="260"/>
      <c r="AQ259" s="260"/>
      <c r="AR259" s="260"/>
      <c r="AS259" s="260"/>
      <c r="AT259" s="260"/>
      <c r="AU259" s="260"/>
      <c r="AV259" s="260"/>
      <c r="AW259" s="260"/>
      <c r="AX259" s="260"/>
      <c r="AY259" s="260"/>
      <c r="AZ259" s="260" t="s">
        <v>168</v>
      </c>
      <c r="BA259" s="260"/>
      <c r="BB259" s="260"/>
      <c r="BC259" s="260"/>
      <c r="BD259" s="260"/>
      <c r="BE259" s="260"/>
      <c r="BF259" s="260"/>
      <c r="BG259" s="210"/>
      <c r="BH259" s="210"/>
      <c r="BI259" s="210"/>
    </row>
    <row r="260" spans="1:61" x14ac:dyDescent="0.25">
      <c r="A260" s="171" t="s">
        <v>91</v>
      </c>
      <c r="B260" s="164"/>
      <c r="C260" s="299" t="s">
        <v>628</v>
      </c>
      <c r="D260" s="166"/>
      <c r="E260" s="168"/>
      <c r="F260" s="167"/>
      <c r="G260" s="168"/>
      <c r="H260" s="271"/>
      <c r="J260" s="171" t="s">
        <v>91</v>
      </c>
      <c r="K260" s="164"/>
      <c r="L260" s="299" t="s">
        <v>628</v>
      </c>
      <c r="M260" s="248"/>
      <c r="N260" s="166"/>
      <c r="O260" s="168"/>
      <c r="P260" s="167"/>
      <c r="Q260" s="168"/>
      <c r="R260" s="271"/>
      <c r="AO260" s="260"/>
      <c r="AP260" s="260"/>
      <c r="AQ260" s="260"/>
      <c r="AR260" s="260"/>
      <c r="AS260" s="260"/>
      <c r="AT260" s="260"/>
      <c r="AU260" s="260"/>
      <c r="AV260" s="260"/>
      <c r="AW260" s="260"/>
      <c r="AX260" s="260"/>
      <c r="AY260" s="260"/>
      <c r="AZ260" s="260" t="s">
        <v>168</v>
      </c>
      <c r="BA260" s="260"/>
      <c r="BB260" s="260"/>
      <c r="BC260" s="260"/>
      <c r="BD260" s="260"/>
      <c r="BE260" s="260"/>
      <c r="BF260" s="260"/>
      <c r="BG260" s="210"/>
      <c r="BH260" s="210"/>
      <c r="BI260" s="210"/>
    </row>
    <row r="261" spans="1:61" x14ac:dyDescent="0.25">
      <c r="A261" s="171" t="s">
        <v>91</v>
      </c>
      <c r="B261" s="164"/>
      <c r="C261" s="299" t="s">
        <v>628</v>
      </c>
      <c r="D261" s="166"/>
      <c r="E261" s="168"/>
      <c r="F261" s="167"/>
      <c r="G261" s="168"/>
      <c r="H261" s="271"/>
      <c r="J261" s="171" t="s">
        <v>91</v>
      </c>
      <c r="K261" s="164"/>
      <c r="L261" s="299" t="s">
        <v>628</v>
      </c>
      <c r="M261" s="248"/>
      <c r="N261" s="166"/>
      <c r="O261" s="168"/>
      <c r="P261" s="167"/>
      <c r="Q261" s="168"/>
      <c r="R261" s="271"/>
      <c r="AO261" s="260"/>
      <c r="AP261" s="260"/>
      <c r="AQ261" s="260"/>
      <c r="AR261" s="260"/>
      <c r="AS261" s="260"/>
      <c r="AT261" s="260"/>
      <c r="AU261" s="260"/>
      <c r="AV261" s="260"/>
      <c r="AW261" s="260"/>
      <c r="AX261" s="260"/>
      <c r="AY261" s="260"/>
      <c r="AZ261" s="260" t="s">
        <v>168</v>
      </c>
      <c r="BA261" s="260"/>
      <c r="BB261" s="260"/>
      <c r="BC261" s="260"/>
      <c r="BD261" s="260"/>
      <c r="BE261" s="260"/>
      <c r="BF261" s="260"/>
      <c r="BG261" s="210"/>
      <c r="BH261" s="210"/>
      <c r="BI261" s="210"/>
    </row>
    <row r="262" spans="1:61" x14ac:dyDescent="0.25">
      <c r="A262" s="171" t="s">
        <v>91</v>
      </c>
      <c r="B262" s="164"/>
      <c r="C262" s="299" t="s">
        <v>628</v>
      </c>
      <c r="D262" s="166"/>
      <c r="E262" s="168"/>
      <c r="F262" s="167"/>
      <c r="G262" s="168"/>
      <c r="H262" s="271"/>
      <c r="J262" s="171" t="s">
        <v>91</v>
      </c>
      <c r="K262" s="164"/>
      <c r="L262" s="299" t="s">
        <v>628</v>
      </c>
      <c r="M262" s="248"/>
      <c r="N262" s="166"/>
      <c r="O262" s="168"/>
      <c r="P262" s="167"/>
      <c r="Q262" s="168"/>
      <c r="R262" s="271"/>
      <c r="AO262" s="260"/>
      <c r="AP262" s="260"/>
      <c r="AQ262" s="260"/>
      <c r="AR262" s="260"/>
      <c r="AS262" s="260"/>
      <c r="AT262" s="260"/>
      <c r="AU262" s="260"/>
      <c r="AV262" s="260"/>
      <c r="AW262" s="260"/>
      <c r="AX262" s="260"/>
      <c r="AY262" s="260"/>
      <c r="AZ262" s="260" t="s">
        <v>168</v>
      </c>
      <c r="BA262" s="260"/>
      <c r="BB262" s="260"/>
      <c r="BC262" s="260"/>
      <c r="BD262" s="260"/>
      <c r="BE262" s="260"/>
      <c r="BF262" s="260"/>
      <c r="BG262" s="210"/>
      <c r="BH262" s="210"/>
      <c r="BI262" s="210"/>
    </row>
    <row r="263" spans="1:61" x14ac:dyDescent="0.25">
      <c r="A263" s="171" t="s">
        <v>91</v>
      </c>
      <c r="B263" s="164"/>
      <c r="C263" s="299" t="s">
        <v>628</v>
      </c>
      <c r="D263" s="166"/>
      <c r="E263" s="168"/>
      <c r="F263" s="167"/>
      <c r="G263" s="168"/>
      <c r="H263" s="271"/>
      <c r="J263" s="171" t="s">
        <v>91</v>
      </c>
      <c r="K263" s="164"/>
      <c r="L263" s="299" t="s">
        <v>628</v>
      </c>
      <c r="M263" s="248"/>
      <c r="N263" s="166"/>
      <c r="O263" s="168"/>
      <c r="P263" s="167"/>
      <c r="Q263" s="168"/>
      <c r="R263" s="271"/>
      <c r="AO263" s="260"/>
      <c r="AP263" s="260"/>
      <c r="AQ263" s="260"/>
      <c r="AR263" s="260"/>
      <c r="AS263" s="260"/>
      <c r="AT263" s="260"/>
      <c r="AU263" s="260"/>
      <c r="AV263" s="260"/>
      <c r="AW263" s="260"/>
      <c r="AX263" s="260"/>
      <c r="AY263" s="260"/>
      <c r="AZ263" s="260" t="s">
        <v>168</v>
      </c>
      <c r="BA263" s="260"/>
      <c r="BB263" s="260"/>
      <c r="BC263" s="260"/>
      <c r="BD263" s="260"/>
      <c r="BE263" s="260"/>
      <c r="BF263" s="260"/>
      <c r="BG263" s="210"/>
      <c r="BH263" s="210"/>
      <c r="BI263" s="210"/>
    </row>
    <row r="264" spans="1:61" x14ac:dyDescent="0.25">
      <c r="A264" s="171" t="s">
        <v>91</v>
      </c>
      <c r="B264" s="164"/>
      <c r="C264" s="299" t="s">
        <v>628</v>
      </c>
      <c r="D264" s="166"/>
      <c r="E264" s="168"/>
      <c r="F264" s="167"/>
      <c r="G264" s="168"/>
      <c r="H264" s="271"/>
      <c r="J264" s="171" t="s">
        <v>91</v>
      </c>
      <c r="K264" s="164"/>
      <c r="L264" s="299" t="s">
        <v>628</v>
      </c>
      <c r="M264" s="248"/>
      <c r="N264" s="166"/>
      <c r="O264" s="168"/>
      <c r="P264" s="167"/>
      <c r="Q264" s="168"/>
      <c r="R264" s="271"/>
      <c r="AO264" s="260"/>
      <c r="AP264" s="260"/>
      <c r="AQ264" s="260"/>
      <c r="AR264" s="260"/>
      <c r="AS264" s="260"/>
      <c r="AT264" s="260"/>
      <c r="AU264" s="260"/>
      <c r="AV264" s="260"/>
      <c r="AW264" s="260"/>
      <c r="AX264" s="260"/>
      <c r="AY264" s="260"/>
      <c r="AZ264" s="260" t="s">
        <v>168</v>
      </c>
      <c r="BA264" s="260"/>
      <c r="BB264" s="260"/>
      <c r="BC264" s="260"/>
      <c r="BD264" s="260"/>
      <c r="BE264" s="260"/>
      <c r="BF264" s="260"/>
      <c r="BG264" s="210"/>
      <c r="BH264" s="210"/>
      <c r="BI264" s="210"/>
    </row>
    <row r="265" spans="1:61" x14ac:dyDescent="0.25">
      <c r="A265" s="171" t="s">
        <v>91</v>
      </c>
      <c r="B265" s="164"/>
      <c r="C265" s="299" t="s">
        <v>628</v>
      </c>
      <c r="D265" s="166"/>
      <c r="E265" s="168"/>
      <c r="F265" s="167"/>
      <c r="G265" s="168"/>
      <c r="H265" s="271"/>
      <c r="J265" s="171" t="s">
        <v>91</v>
      </c>
      <c r="K265" s="164"/>
      <c r="L265" s="299" t="s">
        <v>628</v>
      </c>
      <c r="M265" s="248"/>
      <c r="N265" s="166"/>
      <c r="O265" s="168"/>
      <c r="P265" s="167"/>
      <c r="Q265" s="168"/>
      <c r="R265" s="271"/>
      <c r="AO265" s="260"/>
      <c r="AP265" s="260"/>
      <c r="AQ265" s="260"/>
      <c r="AR265" s="260"/>
      <c r="AS265" s="260"/>
      <c r="AT265" s="260"/>
      <c r="AU265" s="260"/>
      <c r="AV265" s="260"/>
      <c r="AW265" s="260"/>
      <c r="AX265" s="260"/>
      <c r="AY265" s="260"/>
      <c r="AZ265" s="260" t="s">
        <v>168</v>
      </c>
      <c r="BA265" s="260"/>
      <c r="BB265" s="260"/>
      <c r="BC265" s="260"/>
      <c r="BD265" s="260"/>
      <c r="BE265" s="260"/>
      <c r="BF265" s="260"/>
      <c r="BG265" s="210"/>
      <c r="BH265" s="210"/>
      <c r="BI265" s="210"/>
    </row>
    <row r="266" spans="1:61" x14ac:dyDescent="0.25">
      <c r="A266" s="171" t="s">
        <v>91</v>
      </c>
      <c r="B266" s="164"/>
      <c r="C266" s="299" t="s">
        <v>628</v>
      </c>
      <c r="D266" s="166"/>
      <c r="E266" s="168"/>
      <c r="F266" s="167"/>
      <c r="G266" s="168"/>
      <c r="H266" s="271"/>
      <c r="J266" s="171" t="s">
        <v>91</v>
      </c>
      <c r="K266" s="164"/>
      <c r="L266" s="299" t="s">
        <v>628</v>
      </c>
      <c r="M266" s="248"/>
      <c r="N266" s="166"/>
      <c r="O266" s="168"/>
      <c r="P266" s="167"/>
      <c r="Q266" s="168"/>
      <c r="R266" s="271"/>
      <c r="AO266" s="260"/>
      <c r="AP266" s="260"/>
      <c r="AQ266" s="260"/>
      <c r="AR266" s="260"/>
      <c r="AS266" s="260"/>
      <c r="AT266" s="260"/>
      <c r="AU266" s="260"/>
      <c r="AV266" s="260"/>
      <c r="AW266" s="260"/>
      <c r="AX266" s="260"/>
      <c r="AY266" s="260"/>
      <c r="AZ266" s="260" t="s">
        <v>168</v>
      </c>
      <c r="BA266" s="260"/>
      <c r="BB266" s="260"/>
      <c r="BC266" s="260"/>
      <c r="BD266" s="260"/>
      <c r="BE266" s="260"/>
      <c r="BF266" s="260"/>
      <c r="BG266" s="210"/>
      <c r="BH266" s="210"/>
      <c r="BI266" s="210"/>
    </row>
    <row r="267" spans="1:61" x14ac:dyDescent="0.25">
      <c r="A267" s="171" t="s">
        <v>91</v>
      </c>
      <c r="B267" s="164"/>
      <c r="C267" s="299" t="s">
        <v>628</v>
      </c>
      <c r="D267" s="166"/>
      <c r="E267" s="168"/>
      <c r="F267" s="167"/>
      <c r="G267" s="168"/>
      <c r="H267" s="271"/>
      <c r="J267" s="171" t="s">
        <v>91</v>
      </c>
      <c r="K267" s="164"/>
      <c r="L267" s="299" t="s">
        <v>628</v>
      </c>
      <c r="M267" s="248"/>
      <c r="N267" s="166"/>
      <c r="O267" s="168"/>
      <c r="P267" s="167"/>
      <c r="Q267" s="168"/>
      <c r="R267" s="271"/>
      <c r="AO267" s="260"/>
      <c r="AP267" s="260"/>
      <c r="AQ267" s="260"/>
      <c r="AR267" s="260"/>
      <c r="AS267" s="260"/>
      <c r="AT267" s="260"/>
      <c r="AU267" s="260"/>
      <c r="AV267" s="260"/>
      <c r="AW267" s="260"/>
      <c r="AX267" s="260"/>
      <c r="AY267" s="260"/>
      <c r="AZ267" s="260" t="s">
        <v>168</v>
      </c>
      <c r="BA267" s="260"/>
      <c r="BB267" s="260"/>
      <c r="BC267" s="260"/>
      <c r="BD267" s="260"/>
      <c r="BE267" s="260"/>
      <c r="BF267" s="260"/>
      <c r="BG267" s="210"/>
      <c r="BH267" s="210"/>
      <c r="BI267" s="210"/>
    </row>
    <row r="268" spans="1:61" x14ac:dyDescent="0.25">
      <c r="A268" s="171" t="s">
        <v>91</v>
      </c>
      <c r="B268" s="164"/>
      <c r="C268" s="299" t="s">
        <v>628</v>
      </c>
      <c r="D268" s="166"/>
      <c r="E268" s="168"/>
      <c r="F268" s="167"/>
      <c r="G268" s="168"/>
      <c r="H268" s="271"/>
      <c r="J268" s="171" t="s">
        <v>91</v>
      </c>
      <c r="K268" s="164"/>
      <c r="L268" s="299" t="s">
        <v>628</v>
      </c>
      <c r="M268" s="248"/>
      <c r="N268" s="166"/>
      <c r="O268" s="168"/>
      <c r="P268" s="167"/>
      <c r="Q268" s="168"/>
      <c r="R268" s="271"/>
      <c r="AO268" s="260"/>
      <c r="AP268" s="260"/>
      <c r="AQ268" s="260"/>
      <c r="AR268" s="260"/>
      <c r="AS268" s="260"/>
      <c r="AT268" s="260"/>
      <c r="AU268" s="260"/>
      <c r="AV268" s="260"/>
      <c r="AW268" s="260"/>
      <c r="AX268" s="260"/>
      <c r="AY268" s="260"/>
      <c r="AZ268" s="260" t="s">
        <v>168</v>
      </c>
      <c r="BA268" s="260"/>
      <c r="BB268" s="260"/>
      <c r="BC268" s="260"/>
      <c r="BD268" s="260"/>
      <c r="BE268" s="260"/>
      <c r="BF268" s="260"/>
      <c r="BG268" s="210"/>
      <c r="BH268" s="210"/>
      <c r="BI268" s="210"/>
    </row>
    <row r="269" spans="1:61" x14ac:dyDescent="0.25">
      <c r="A269" s="171" t="s">
        <v>91</v>
      </c>
      <c r="B269" s="164"/>
      <c r="C269" s="299" t="s">
        <v>628</v>
      </c>
      <c r="D269" s="166"/>
      <c r="E269" s="168"/>
      <c r="F269" s="167"/>
      <c r="G269" s="168"/>
      <c r="H269" s="271"/>
      <c r="J269" s="171" t="s">
        <v>91</v>
      </c>
      <c r="K269" s="164"/>
      <c r="L269" s="299" t="s">
        <v>628</v>
      </c>
      <c r="M269" s="248"/>
      <c r="N269" s="166"/>
      <c r="O269" s="168"/>
      <c r="P269" s="167"/>
      <c r="Q269" s="168"/>
      <c r="R269" s="271"/>
      <c r="AO269" s="260"/>
      <c r="AP269" s="260"/>
      <c r="AQ269" s="260"/>
      <c r="AR269" s="260"/>
      <c r="AS269" s="260"/>
      <c r="AT269" s="260"/>
      <c r="AU269" s="260"/>
      <c r="AV269" s="260"/>
      <c r="AW269" s="260"/>
      <c r="AX269" s="260"/>
      <c r="AY269" s="260"/>
      <c r="AZ269" s="260" t="s">
        <v>168</v>
      </c>
      <c r="BA269" s="260"/>
      <c r="BB269" s="260"/>
      <c r="BC269" s="260"/>
      <c r="BD269" s="260"/>
      <c r="BE269" s="260"/>
      <c r="BF269" s="260"/>
      <c r="BG269" s="210"/>
      <c r="BH269" s="210"/>
      <c r="BI269" s="210"/>
    </row>
    <row r="270" spans="1:61" x14ac:dyDescent="0.25">
      <c r="A270" s="171" t="s">
        <v>91</v>
      </c>
      <c r="B270" s="164"/>
      <c r="C270" s="299" t="s">
        <v>628</v>
      </c>
      <c r="D270" s="166"/>
      <c r="E270" s="168"/>
      <c r="F270" s="167"/>
      <c r="G270" s="168"/>
      <c r="H270" s="271"/>
      <c r="J270" s="171" t="s">
        <v>91</v>
      </c>
      <c r="K270" s="164"/>
      <c r="L270" s="299" t="s">
        <v>628</v>
      </c>
      <c r="M270" s="248"/>
      <c r="N270" s="166"/>
      <c r="O270" s="168"/>
      <c r="P270" s="167"/>
      <c r="Q270" s="168"/>
      <c r="R270" s="271"/>
      <c r="AO270" s="260"/>
      <c r="AP270" s="260"/>
      <c r="AQ270" s="260"/>
      <c r="AR270" s="260"/>
      <c r="AS270" s="260"/>
      <c r="AT270" s="260"/>
      <c r="AU270" s="260"/>
      <c r="AV270" s="260"/>
      <c r="AW270" s="260"/>
      <c r="AX270" s="260"/>
      <c r="AY270" s="260"/>
      <c r="AZ270" s="260" t="s">
        <v>168</v>
      </c>
      <c r="BA270" s="260"/>
      <c r="BB270" s="260"/>
      <c r="BC270" s="260"/>
      <c r="BD270" s="260"/>
      <c r="BE270" s="260"/>
      <c r="BF270" s="260"/>
      <c r="BG270" s="210"/>
      <c r="BH270" s="210"/>
      <c r="BI270" s="210"/>
    </row>
    <row r="271" spans="1:61" x14ac:dyDescent="0.25">
      <c r="A271" s="171" t="s">
        <v>91</v>
      </c>
      <c r="B271" s="164"/>
      <c r="C271" s="299" t="s">
        <v>628</v>
      </c>
      <c r="D271" s="166"/>
      <c r="E271" s="168"/>
      <c r="F271" s="167"/>
      <c r="G271" s="168"/>
      <c r="H271" s="271"/>
      <c r="J271" s="171" t="s">
        <v>91</v>
      </c>
      <c r="K271" s="164"/>
      <c r="L271" s="299" t="s">
        <v>628</v>
      </c>
      <c r="M271" s="248"/>
      <c r="N271" s="166"/>
      <c r="O271" s="168"/>
      <c r="P271" s="167"/>
      <c r="Q271" s="168"/>
      <c r="R271" s="271"/>
      <c r="AO271" s="260"/>
      <c r="AP271" s="260"/>
      <c r="AQ271" s="260"/>
      <c r="AR271" s="260"/>
      <c r="AS271" s="260"/>
      <c r="AT271" s="260"/>
      <c r="AU271" s="260"/>
      <c r="AV271" s="260"/>
      <c r="AW271" s="260"/>
      <c r="AX271" s="260"/>
      <c r="AY271" s="260"/>
      <c r="AZ271" s="260" t="s">
        <v>168</v>
      </c>
      <c r="BA271" s="260"/>
      <c r="BB271" s="260"/>
      <c r="BC271" s="260"/>
      <c r="BD271" s="260"/>
      <c r="BE271" s="260"/>
      <c r="BF271" s="260"/>
      <c r="BG271" s="210"/>
      <c r="BH271" s="210"/>
      <c r="BI271" s="210"/>
    </row>
    <row r="272" spans="1:61" x14ac:dyDescent="0.25">
      <c r="A272" s="171" t="s">
        <v>91</v>
      </c>
      <c r="B272" s="164"/>
      <c r="C272" s="299" t="s">
        <v>628</v>
      </c>
      <c r="D272" s="166"/>
      <c r="E272" s="168"/>
      <c r="F272" s="167"/>
      <c r="G272" s="168"/>
      <c r="H272" s="271"/>
      <c r="J272" s="171" t="s">
        <v>91</v>
      </c>
      <c r="K272" s="164"/>
      <c r="L272" s="299" t="s">
        <v>628</v>
      </c>
      <c r="M272" s="248"/>
      <c r="N272" s="166"/>
      <c r="O272" s="168"/>
      <c r="P272" s="167"/>
      <c r="Q272" s="168"/>
      <c r="R272" s="271"/>
      <c r="AO272" s="260"/>
      <c r="AP272" s="260"/>
      <c r="AQ272" s="260"/>
      <c r="AR272" s="260"/>
      <c r="AS272" s="260"/>
      <c r="AT272" s="260"/>
      <c r="AU272" s="260"/>
      <c r="AV272" s="260"/>
      <c r="AW272" s="260"/>
      <c r="AX272" s="260"/>
      <c r="AY272" s="260"/>
      <c r="AZ272" s="260" t="s">
        <v>168</v>
      </c>
      <c r="BA272" s="260"/>
      <c r="BB272" s="260"/>
      <c r="BC272" s="260"/>
      <c r="BD272" s="260"/>
      <c r="BE272" s="260"/>
      <c r="BF272" s="260"/>
      <c r="BG272" s="210"/>
      <c r="BH272" s="210"/>
      <c r="BI272" s="210"/>
    </row>
    <row r="273" spans="1:61" x14ac:dyDescent="0.25">
      <c r="A273" s="171" t="s">
        <v>91</v>
      </c>
      <c r="B273" s="164"/>
      <c r="C273" s="299" t="s">
        <v>628</v>
      </c>
      <c r="D273" s="166"/>
      <c r="E273" s="168"/>
      <c r="F273" s="167"/>
      <c r="G273" s="168"/>
      <c r="H273" s="271"/>
      <c r="J273" s="171" t="s">
        <v>91</v>
      </c>
      <c r="K273" s="164"/>
      <c r="L273" s="299" t="s">
        <v>628</v>
      </c>
      <c r="M273" s="248"/>
      <c r="N273" s="166"/>
      <c r="O273" s="168"/>
      <c r="P273" s="167"/>
      <c r="Q273" s="168"/>
      <c r="R273" s="271"/>
      <c r="AO273" s="260"/>
      <c r="AP273" s="260"/>
      <c r="AQ273" s="260"/>
      <c r="AR273" s="260"/>
      <c r="AS273" s="260"/>
      <c r="AT273" s="260"/>
      <c r="AU273" s="260"/>
      <c r="AV273" s="260"/>
      <c r="AW273" s="260"/>
      <c r="AX273" s="260"/>
      <c r="AY273" s="260"/>
      <c r="AZ273" s="260" t="s">
        <v>168</v>
      </c>
      <c r="BA273" s="260"/>
      <c r="BB273" s="260"/>
      <c r="BC273" s="260"/>
      <c r="BD273" s="260"/>
      <c r="BE273" s="260"/>
      <c r="BF273" s="260"/>
      <c r="BG273" s="210"/>
      <c r="BH273" s="210"/>
      <c r="BI273" s="210"/>
    </row>
    <row r="274" spans="1:61" x14ac:dyDescent="0.25">
      <c r="A274" s="171" t="s">
        <v>91</v>
      </c>
      <c r="B274" s="164"/>
      <c r="C274" s="299" t="s">
        <v>628</v>
      </c>
      <c r="D274" s="166"/>
      <c r="E274" s="168"/>
      <c r="F274" s="167"/>
      <c r="G274" s="168"/>
      <c r="H274" s="271"/>
      <c r="J274" s="171" t="s">
        <v>91</v>
      </c>
      <c r="K274" s="164"/>
      <c r="L274" s="299" t="s">
        <v>628</v>
      </c>
      <c r="M274" s="248"/>
      <c r="N274" s="166"/>
      <c r="O274" s="168"/>
      <c r="P274" s="167"/>
      <c r="Q274" s="168"/>
      <c r="R274" s="271"/>
      <c r="AO274" s="260"/>
      <c r="AP274" s="260"/>
      <c r="AQ274" s="260"/>
      <c r="AR274" s="260"/>
      <c r="AS274" s="260"/>
      <c r="AT274" s="260"/>
      <c r="AU274" s="260"/>
      <c r="AV274" s="260"/>
      <c r="AW274" s="260"/>
      <c r="AX274" s="260"/>
      <c r="AY274" s="260"/>
      <c r="AZ274" s="260" t="s">
        <v>168</v>
      </c>
      <c r="BA274" s="260"/>
      <c r="BB274" s="260"/>
      <c r="BC274" s="260"/>
      <c r="BD274" s="260"/>
      <c r="BE274" s="260"/>
      <c r="BF274" s="260"/>
      <c r="BG274" s="210"/>
      <c r="BH274" s="210"/>
      <c r="BI274" s="210"/>
    </row>
    <row r="275" spans="1:61" x14ac:dyDescent="0.25">
      <c r="A275" s="171" t="s">
        <v>91</v>
      </c>
      <c r="B275" s="164"/>
      <c r="C275" s="299" t="s">
        <v>628</v>
      </c>
      <c r="D275" s="166"/>
      <c r="E275" s="168"/>
      <c r="F275" s="167"/>
      <c r="G275" s="168"/>
      <c r="H275" s="271"/>
      <c r="J275" s="171" t="s">
        <v>91</v>
      </c>
      <c r="K275" s="164"/>
      <c r="L275" s="299" t="s">
        <v>628</v>
      </c>
      <c r="M275" s="248"/>
      <c r="N275" s="166"/>
      <c r="O275" s="168"/>
      <c r="P275" s="167"/>
      <c r="Q275" s="168"/>
      <c r="R275" s="271"/>
      <c r="AO275" s="260"/>
      <c r="AP275" s="260"/>
      <c r="AQ275" s="260"/>
      <c r="AR275" s="260"/>
      <c r="AS275" s="260"/>
      <c r="AT275" s="260"/>
      <c r="AU275" s="260"/>
      <c r="AV275" s="260"/>
      <c r="AW275" s="260"/>
      <c r="AX275" s="260"/>
      <c r="AY275" s="260"/>
      <c r="AZ275" s="260" t="s">
        <v>168</v>
      </c>
      <c r="BA275" s="260"/>
      <c r="BB275" s="260"/>
      <c r="BC275" s="260"/>
      <c r="BD275" s="260"/>
      <c r="BE275" s="260"/>
      <c r="BF275" s="260"/>
      <c r="BG275" s="210"/>
      <c r="BH275" s="210"/>
      <c r="BI275" s="210"/>
    </row>
    <row r="276" spans="1:61" x14ac:dyDescent="0.25">
      <c r="A276" s="171" t="s">
        <v>91</v>
      </c>
      <c r="B276" s="164"/>
      <c r="C276" s="299" t="s">
        <v>628</v>
      </c>
      <c r="D276" s="166"/>
      <c r="E276" s="168"/>
      <c r="F276" s="167"/>
      <c r="G276" s="168"/>
      <c r="H276" s="271"/>
      <c r="J276" s="171" t="s">
        <v>91</v>
      </c>
      <c r="K276" s="164"/>
      <c r="L276" s="299" t="s">
        <v>628</v>
      </c>
      <c r="M276" s="248"/>
      <c r="N276" s="166"/>
      <c r="O276" s="168"/>
      <c r="P276" s="167"/>
      <c r="Q276" s="168"/>
      <c r="R276" s="271"/>
      <c r="AO276" s="260"/>
      <c r="AP276" s="260"/>
      <c r="AQ276" s="260"/>
      <c r="AR276" s="260"/>
      <c r="AS276" s="260"/>
      <c r="AT276" s="260"/>
      <c r="AU276" s="260"/>
      <c r="AV276" s="260"/>
      <c r="AW276" s="260"/>
      <c r="AX276" s="260"/>
      <c r="AY276" s="260"/>
      <c r="AZ276" s="260" t="s">
        <v>168</v>
      </c>
      <c r="BA276" s="260"/>
      <c r="BB276" s="260"/>
      <c r="BC276" s="260"/>
      <c r="BD276" s="260"/>
      <c r="BE276" s="260"/>
      <c r="BF276" s="260"/>
      <c r="BG276" s="210"/>
      <c r="BH276" s="210"/>
      <c r="BI276" s="210"/>
    </row>
    <row r="277" spans="1:61" x14ac:dyDescent="0.25">
      <c r="A277" s="171" t="s">
        <v>91</v>
      </c>
      <c r="B277" s="164"/>
      <c r="C277" s="299" t="s">
        <v>628</v>
      </c>
      <c r="D277" s="166"/>
      <c r="E277" s="168"/>
      <c r="F277" s="167"/>
      <c r="G277" s="168"/>
      <c r="H277" s="271"/>
      <c r="J277" s="171" t="s">
        <v>91</v>
      </c>
      <c r="K277" s="164"/>
      <c r="L277" s="299" t="s">
        <v>628</v>
      </c>
      <c r="M277" s="248"/>
      <c r="N277" s="166"/>
      <c r="O277" s="168"/>
      <c r="P277" s="167"/>
      <c r="Q277" s="168"/>
      <c r="R277" s="271"/>
      <c r="AO277" s="260"/>
      <c r="AP277" s="260"/>
      <c r="AQ277" s="260"/>
      <c r="AR277" s="260"/>
      <c r="AS277" s="260"/>
      <c r="AT277" s="260"/>
      <c r="AU277" s="260"/>
      <c r="AV277" s="260"/>
      <c r="AW277" s="260"/>
      <c r="AX277" s="260"/>
      <c r="AY277" s="260"/>
      <c r="AZ277" s="260" t="s">
        <v>168</v>
      </c>
      <c r="BA277" s="260"/>
      <c r="BB277" s="260"/>
      <c r="BC277" s="260"/>
      <c r="BD277" s="260"/>
      <c r="BE277" s="260"/>
      <c r="BF277" s="260"/>
      <c r="BG277" s="210"/>
      <c r="BH277" s="210"/>
      <c r="BI277" s="210"/>
    </row>
    <row r="278" spans="1:61" x14ac:dyDescent="0.25">
      <c r="A278" s="171" t="s">
        <v>91</v>
      </c>
      <c r="B278" s="164"/>
      <c r="C278" s="299" t="s">
        <v>628</v>
      </c>
      <c r="D278" s="166"/>
      <c r="E278" s="168"/>
      <c r="F278" s="167"/>
      <c r="G278" s="168"/>
      <c r="H278" s="271"/>
      <c r="J278" s="171" t="s">
        <v>91</v>
      </c>
      <c r="K278" s="164"/>
      <c r="L278" s="299" t="s">
        <v>628</v>
      </c>
      <c r="M278" s="248"/>
      <c r="N278" s="166"/>
      <c r="O278" s="168"/>
      <c r="P278" s="167"/>
      <c r="Q278" s="168"/>
      <c r="R278" s="271"/>
      <c r="AO278" s="260"/>
      <c r="AP278" s="260"/>
      <c r="AQ278" s="260"/>
      <c r="AR278" s="260"/>
      <c r="AS278" s="260"/>
      <c r="AT278" s="260"/>
      <c r="AU278" s="260"/>
      <c r="AV278" s="260"/>
      <c r="AW278" s="260"/>
      <c r="AX278" s="260"/>
      <c r="AY278" s="260"/>
      <c r="AZ278" s="260" t="s">
        <v>168</v>
      </c>
      <c r="BA278" s="260"/>
      <c r="BB278" s="260"/>
      <c r="BC278" s="260"/>
      <c r="BD278" s="260"/>
      <c r="BE278" s="260"/>
      <c r="BF278" s="260"/>
      <c r="BG278" s="210"/>
      <c r="BH278" s="210"/>
      <c r="BI278" s="210"/>
    </row>
    <row r="279" spans="1:61" x14ac:dyDescent="0.25">
      <c r="A279" s="171" t="s">
        <v>91</v>
      </c>
      <c r="B279" s="164"/>
      <c r="C279" s="299" t="s">
        <v>628</v>
      </c>
      <c r="D279" s="166"/>
      <c r="E279" s="168"/>
      <c r="F279" s="167"/>
      <c r="G279" s="168"/>
      <c r="H279" s="271"/>
      <c r="J279" s="171" t="s">
        <v>91</v>
      </c>
      <c r="K279" s="164"/>
      <c r="L279" s="299" t="s">
        <v>628</v>
      </c>
      <c r="M279" s="248"/>
      <c r="N279" s="166"/>
      <c r="O279" s="168"/>
      <c r="P279" s="167"/>
      <c r="Q279" s="168"/>
      <c r="R279" s="271"/>
      <c r="AO279" s="260"/>
      <c r="AP279" s="260"/>
      <c r="AQ279" s="260"/>
      <c r="AR279" s="260"/>
      <c r="AS279" s="260"/>
      <c r="AT279" s="260"/>
      <c r="AU279" s="260"/>
      <c r="AV279" s="260"/>
      <c r="AW279" s="260"/>
      <c r="AX279" s="260"/>
      <c r="AY279" s="260"/>
      <c r="AZ279" s="260" t="s">
        <v>168</v>
      </c>
      <c r="BA279" s="260"/>
      <c r="BB279" s="260"/>
      <c r="BC279" s="260"/>
      <c r="BD279" s="260"/>
      <c r="BE279" s="260"/>
      <c r="BF279" s="260"/>
      <c r="BG279" s="210"/>
      <c r="BH279" s="210"/>
      <c r="BI279" s="210"/>
    </row>
    <row r="280" spans="1:61" x14ac:dyDescent="0.25">
      <c r="A280" s="171" t="s">
        <v>91</v>
      </c>
      <c r="B280" s="164"/>
      <c r="C280" s="299" t="s">
        <v>628</v>
      </c>
      <c r="D280" s="166"/>
      <c r="E280" s="168"/>
      <c r="F280" s="167"/>
      <c r="G280" s="168"/>
      <c r="H280" s="271"/>
      <c r="J280" s="171" t="s">
        <v>91</v>
      </c>
      <c r="K280" s="164"/>
      <c r="L280" s="299" t="s">
        <v>628</v>
      </c>
      <c r="M280" s="248"/>
      <c r="N280" s="166"/>
      <c r="O280" s="168"/>
      <c r="P280" s="167"/>
      <c r="Q280" s="168"/>
      <c r="R280" s="271"/>
      <c r="AO280" s="260"/>
      <c r="AP280" s="260"/>
      <c r="AQ280" s="260"/>
      <c r="AR280" s="260"/>
      <c r="AS280" s="260"/>
      <c r="AT280" s="260"/>
      <c r="AU280" s="260"/>
      <c r="AV280" s="260"/>
      <c r="AW280" s="260"/>
      <c r="AX280" s="260"/>
      <c r="AY280" s="260"/>
      <c r="AZ280" s="260" t="s">
        <v>168</v>
      </c>
      <c r="BA280" s="260"/>
      <c r="BB280" s="260"/>
      <c r="BC280" s="260"/>
      <c r="BD280" s="260"/>
      <c r="BE280" s="260"/>
      <c r="BF280" s="260"/>
      <c r="BG280" s="210"/>
      <c r="BH280" s="210"/>
      <c r="BI280" s="210"/>
    </row>
    <row r="281" spans="1:61" x14ac:dyDescent="0.25">
      <c r="A281" s="171" t="s">
        <v>91</v>
      </c>
      <c r="B281" s="164"/>
      <c r="C281" s="299" t="s">
        <v>628</v>
      </c>
      <c r="D281" s="166"/>
      <c r="E281" s="168"/>
      <c r="F281" s="167"/>
      <c r="G281" s="168"/>
      <c r="H281" s="271"/>
      <c r="J281" s="171" t="s">
        <v>91</v>
      </c>
      <c r="K281" s="164"/>
      <c r="L281" s="299" t="s">
        <v>628</v>
      </c>
      <c r="M281" s="248"/>
      <c r="N281" s="166"/>
      <c r="O281" s="168"/>
      <c r="P281" s="167"/>
      <c r="Q281" s="168"/>
      <c r="R281" s="271"/>
      <c r="AO281" s="260"/>
      <c r="AP281" s="260"/>
      <c r="AQ281" s="260"/>
      <c r="AR281" s="260"/>
      <c r="AS281" s="260"/>
      <c r="AT281" s="260"/>
      <c r="AU281" s="260"/>
      <c r="AV281" s="260"/>
      <c r="AW281" s="260"/>
      <c r="AX281" s="260"/>
      <c r="AY281" s="260"/>
      <c r="AZ281" s="260" t="s">
        <v>168</v>
      </c>
      <c r="BA281" s="260"/>
      <c r="BB281" s="260"/>
      <c r="BC281" s="260"/>
      <c r="BD281" s="260"/>
      <c r="BE281" s="260"/>
      <c r="BF281" s="260"/>
      <c r="BG281" s="210"/>
      <c r="BH281" s="210"/>
      <c r="BI281" s="210"/>
    </row>
    <row r="282" spans="1:61" x14ac:dyDescent="0.25">
      <c r="A282" s="171" t="s">
        <v>91</v>
      </c>
      <c r="B282" s="164"/>
      <c r="C282" s="299" t="s">
        <v>628</v>
      </c>
      <c r="D282" s="166"/>
      <c r="E282" s="168"/>
      <c r="F282" s="167"/>
      <c r="G282" s="168"/>
      <c r="H282" s="271"/>
      <c r="J282" s="171" t="s">
        <v>91</v>
      </c>
      <c r="K282" s="164"/>
      <c r="L282" s="299" t="s">
        <v>628</v>
      </c>
      <c r="M282" s="248"/>
      <c r="N282" s="166"/>
      <c r="O282" s="168"/>
      <c r="P282" s="167"/>
      <c r="Q282" s="168"/>
      <c r="R282" s="271"/>
      <c r="AO282" s="260"/>
      <c r="AP282" s="260"/>
      <c r="AQ282" s="260"/>
      <c r="AR282" s="260"/>
      <c r="AS282" s="260"/>
      <c r="AT282" s="260"/>
      <c r="AU282" s="260"/>
      <c r="AV282" s="260"/>
      <c r="AW282" s="260"/>
      <c r="AX282" s="260"/>
      <c r="AY282" s="260"/>
      <c r="AZ282" s="260" t="s">
        <v>168</v>
      </c>
      <c r="BA282" s="260"/>
      <c r="BB282" s="260"/>
      <c r="BC282" s="260"/>
      <c r="BD282" s="260"/>
      <c r="BE282" s="260"/>
      <c r="BF282" s="260"/>
      <c r="BG282" s="210"/>
      <c r="BH282" s="210"/>
      <c r="BI282" s="210"/>
    </row>
    <row r="283" spans="1:61" x14ac:dyDescent="0.25">
      <c r="A283" s="171" t="s">
        <v>91</v>
      </c>
      <c r="B283" s="164"/>
      <c r="C283" s="299" t="s">
        <v>628</v>
      </c>
      <c r="D283" s="166"/>
      <c r="E283" s="168"/>
      <c r="F283" s="167"/>
      <c r="G283" s="168"/>
      <c r="H283" s="271"/>
      <c r="J283" s="171" t="s">
        <v>91</v>
      </c>
      <c r="K283" s="164"/>
      <c r="L283" s="299" t="s">
        <v>628</v>
      </c>
      <c r="M283" s="248"/>
      <c r="N283" s="166"/>
      <c r="O283" s="168"/>
      <c r="P283" s="167"/>
      <c r="Q283" s="168"/>
      <c r="R283" s="271"/>
      <c r="AO283" s="260"/>
      <c r="AP283" s="260"/>
      <c r="AQ283" s="260"/>
      <c r="AR283" s="260"/>
      <c r="AS283" s="260"/>
      <c r="AT283" s="260"/>
      <c r="AU283" s="260"/>
      <c r="AV283" s="260"/>
      <c r="AW283" s="260"/>
      <c r="AX283" s="260"/>
      <c r="AY283" s="260"/>
      <c r="AZ283" s="260" t="s">
        <v>168</v>
      </c>
      <c r="BA283" s="260"/>
      <c r="BB283" s="260"/>
      <c r="BC283" s="260"/>
      <c r="BD283" s="260"/>
      <c r="BE283" s="260"/>
      <c r="BF283" s="260"/>
      <c r="BG283" s="210"/>
      <c r="BH283" s="210"/>
      <c r="BI283" s="210"/>
    </row>
    <row r="284" spans="1:61" x14ac:dyDescent="0.25">
      <c r="A284" s="171" t="s">
        <v>91</v>
      </c>
      <c r="B284" s="164"/>
      <c r="C284" s="299" t="s">
        <v>628</v>
      </c>
      <c r="D284" s="166"/>
      <c r="E284" s="168"/>
      <c r="F284" s="167"/>
      <c r="G284" s="168"/>
      <c r="H284" s="271"/>
      <c r="J284" s="171" t="s">
        <v>91</v>
      </c>
      <c r="K284" s="164"/>
      <c r="L284" s="299" t="s">
        <v>628</v>
      </c>
      <c r="M284" s="248"/>
      <c r="N284" s="166"/>
      <c r="O284" s="168"/>
      <c r="P284" s="167"/>
      <c r="Q284" s="168"/>
      <c r="R284" s="271"/>
      <c r="AO284" s="260"/>
      <c r="AP284" s="260"/>
      <c r="AQ284" s="260"/>
      <c r="AR284" s="260"/>
      <c r="AS284" s="260"/>
      <c r="AT284" s="260"/>
      <c r="AU284" s="260"/>
      <c r="AV284" s="260"/>
      <c r="AW284" s="260"/>
      <c r="AX284" s="260"/>
      <c r="AY284" s="260"/>
      <c r="AZ284" s="260" t="s">
        <v>168</v>
      </c>
      <c r="BA284" s="260"/>
      <c r="BB284" s="260"/>
      <c r="BC284" s="260"/>
      <c r="BD284" s="260"/>
      <c r="BE284" s="260"/>
      <c r="BF284" s="260"/>
      <c r="BG284" s="210"/>
      <c r="BH284" s="210"/>
      <c r="BI284" s="210"/>
    </row>
    <row r="285" spans="1:61" x14ac:dyDescent="0.25">
      <c r="A285" s="171" t="s">
        <v>91</v>
      </c>
      <c r="B285" s="164"/>
      <c r="C285" s="299" t="s">
        <v>628</v>
      </c>
      <c r="D285" s="166"/>
      <c r="E285" s="168"/>
      <c r="F285" s="167"/>
      <c r="G285" s="168"/>
      <c r="H285" s="271"/>
      <c r="J285" s="171" t="s">
        <v>91</v>
      </c>
      <c r="K285" s="164"/>
      <c r="L285" s="299" t="s">
        <v>628</v>
      </c>
      <c r="M285" s="248"/>
      <c r="N285" s="166"/>
      <c r="O285" s="168"/>
      <c r="P285" s="167"/>
      <c r="Q285" s="168"/>
      <c r="R285" s="271"/>
      <c r="AO285" s="260"/>
      <c r="AP285" s="260"/>
      <c r="AQ285" s="260"/>
      <c r="AR285" s="260"/>
      <c r="AS285" s="260"/>
      <c r="AT285" s="260"/>
      <c r="AU285" s="260"/>
      <c r="AV285" s="260"/>
      <c r="AW285" s="260"/>
      <c r="AX285" s="260"/>
      <c r="AY285" s="260"/>
      <c r="AZ285" s="260" t="s">
        <v>168</v>
      </c>
      <c r="BA285" s="260"/>
      <c r="BB285" s="260"/>
      <c r="BC285" s="260"/>
      <c r="BD285" s="260"/>
      <c r="BE285" s="260"/>
      <c r="BF285" s="260"/>
      <c r="BG285" s="210"/>
      <c r="BH285" s="210"/>
      <c r="BI285" s="210"/>
    </row>
    <row r="286" spans="1:61" x14ac:dyDescent="0.25">
      <c r="A286" s="171" t="s">
        <v>91</v>
      </c>
      <c r="B286" s="164"/>
      <c r="C286" s="299" t="s">
        <v>628</v>
      </c>
      <c r="D286" s="166"/>
      <c r="E286" s="168"/>
      <c r="F286" s="167"/>
      <c r="G286" s="168"/>
      <c r="H286" s="271"/>
      <c r="J286" s="171" t="s">
        <v>91</v>
      </c>
      <c r="K286" s="164"/>
      <c r="L286" s="299" t="s">
        <v>628</v>
      </c>
      <c r="M286" s="248"/>
      <c r="N286" s="166"/>
      <c r="O286" s="168"/>
      <c r="P286" s="167"/>
      <c r="Q286" s="168"/>
      <c r="R286" s="271"/>
      <c r="AO286" s="260"/>
      <c r="AP286" s="260"/>
      <c r="AQ286" s="260"/>
      <c r="AR286" s="260"/>
      <c r="AS286" s="260"/>
      <c r="AT286" s="260"/>
      <c r="AU286" s="260"/>
      <c r="AV286" s="260"/>
      <c r="AW286" s="260"/>
      <c r="AX286" s="260"/>
      <c r="AY286" s="260"/>
      <c r="AZ286" s="260" t="s">
        <v>168</v>
      </c>
      <c r="BA286" s="260"/>
      <c r="BB286" s="260"/>
      <c r="BC286" s="260"/>
      <c r="BD286" s="260"/>
      <c r="BE286" s="260"/>
      <c r="BF286" s="260"/>
      <c r="BG286" s="210"/>
      <c r="BH286" s="210"/>
      <c r="BI286" s="210"/>
    </row>
    <row r="287" spans="1:61" x14ac:dyDescent="0.25">
      <c r="A287" s="171" t="s">
        <v>91</v>
      </c>
      <c r="B287" s="164"/>
      <c r="C287" s="299" t="s">
        <v>628</v>
      </c>
      <c r="D287" s="166"/>
      <c r="E287" s="168"/>
      <c r="F287" s="167"/>
      <c r="G287" s="168"/>
      <c r="H287" s="271"/>
      <c r="J287" s="171" t="s">
        <v>91</v>
      </c>
      <c r="K287" s="164"/>
      <c r="L287" s="299" t="s">
        <v>628</v>
      </c>
      <c r="M287" s="248"/>
      <c r="N287" s="166"/>
      <c r="O287" s="168"/>
      <c r="P287" s="167"/>
      <c r="Q287" s="168"/>
      <c r="R287" s="271"/>
      <c r="AO287" s="260"/>
      <c r="AP287" s="260"/>
      <c r="AQ287" s="260"/>
      <c r="AR287" s="260"/>
      <c r="AS287" s="260"/>
      <c r="AT287" s="260"/>
      <c r="AU287" s="260"/>
      <c r="AV287" s="260"/>
      <c r="AW287" s="260"/>
      <c r="AX287" s="260"/>
      <c r="AY287" s="260"/>
      <c r="AZ287" s="260" t="s">
        <v>168</v>
      </c>
      <c r="BA287" s="260"/>
      <c r="BB287" s="260"/>
      <c r="BC287" s="260"/>
      <c r="BD287" s="260"/>
      <c r="BE287" s="260"/>
      <c r="BF287" s="260"/>
      <c r="BG287" s="210"/>
      <c r="BH287" s="210"/>
      <c r="BI287" s="210"/>
    </row>
    <row r="288" spans="1:61" x14ac:dyDescent="0.25">
      <c r="A288" s="171" t="s">
        <v>91</v>
      </c>
      <c r="B288" s="164"/>
      <c r="C288" s="299" t="s">
        <v>628</v>
      </c>
      <c r="D288" s="166"/>
      <c r="E288" s="168"/>
      <c r="F288" s="167"/>
      <c r="G288" s="168"/>
      <c r="H288" s="271"/>
      <c r="J288" s="171" t="s">
        <v>91</v>
      </c>
      <c r="K288" s="164"/>
      <c r="L288" s="299" t="s">
        <v>628</v>
      </c>
      <c r="M288" s="248"/>
      <c r="N288" s="166"/>
      <c r="O288" s="168"/>
      <c r="P288" s="167"/>
      <c r="Q288" s="168"/>
      <c r="R288" s="271"/>
      <c r="AO288" s="260"/>
      <c r="AP288" s="260"/>
      <c r="AQ288" s="260"/>
      <c r="AR288" s="260"/>
      <c r="AS288" s="260"/>
      <c r="AT288" s="260"/>
      <c r="AU288" s="260"/>
      <c r="AV288" s="260"/>
      <c r="AW288" s="260"/>
      <c r="AX288" s="260"/>
      <c r="AY288" s="260"/>
      <c r="AZ288" s="260" t="s">
        <v>168</v>
      </c>
      <c r="BA288" s="260"/>
      <c r="BB288" s="260"/>
      <c r="BC288" s="260"/>
      <c r="BD288" s="260"/>
      <c r="BE288" s="260"/>
      <c r="BF288" s="260"/>
      <c r="BG288" s="210"/>
      <c r="BH288" s="210"/>
      <c r="BI288" s="210"/>
    </row>
    <row r="289" spans="1:61" x14ac:dyDescent="0.25">
      <c r="A289" s="171" t="s">
        <v>91</v>
      </c>
      <c r="B289" s="164"/>
      <c r="C289" s="299" t="s">
        <v>628</v>
      </c>
      <c r="D289" s="166"/>
      <c r="E289" s="168"/>
      <c r="F289" s="167"/>
      <c r="G289" s="168"/>
      <c r="H289" s="271"/>
      <c r="J289" s="171" t="s">
        <v>91</v>
      </c>
      <c r="K289" s="164"/>
      <c r="L289" s="299" t="s">
        <v>628</v>
      </c>
      <c r="M289" s="248"/>
      <c r="N289" s="166"/>
      <c r="O289" s="168"/>
      <c r="P289" s="167"/>
      <c r="Q289" s="168"/>
      <c r="R289" s="271"/>
      <c r="AO289" s="260"/>
      <c r="AP289" s="260"/>
      <c r="AQ289" s="260"/>
      <c r="AR289" s="260"/>
      <c r="AS289" s="260"/>
      <c r="AT289" s="260"/>
      <c r="AU289" s="260"/>
      <c r="AV289" s="260"/>
      <c r="AW289" s="260"/>
      <c r="AX289" s="260"/>
      <c r="AY289" s="260"/>
      <c r="AZ289" s="260" t="s">
        <v>168</v>
      </c>
      <c r="BA289" s="260"/>
      <c r="BB289" s="260"/>
      <c r="BC289" s="260"/>
      <c r="BD289" s="260"/>
      <c r="BE289" s="260"/>
      <c r="BF289" s="260"/>
      <c r="BG289" s="210"/>
      <c r="BH289" s="210"/>
      <c r="BI289" s="210"/>
    </row>
    <row r="290" spans="1:61" x14ac:dyDescent="0.25">
      <c r="A290" s="171" t="s">
        <v>91</v>
      </c>
      <c r="B290" s="164"/>
      <c r="C290" s="299" t="s">
        <v>628</v>
      </c>
      <c r="D290" s="166"/>
      <c r="E290" s="168"/>
      <c r="F290" s="167"/>
      <c r="G290" s="168"/>
      <c r="H290" s="271"/>
      <c r="J290" s="171" t="s">
        <v>91</v>
      </c>
      <c r="K290" s="164"/>
      <c r="L290" s="299" t="s">
        <v>628</v>
      </c>
      <c r="M290" s="248"/>
      <c r="N290" s="166"/>
      <c r="O290" s="168"/>
      <c r="P290" s="167"/>
      <c r="Q290" s="168"/>
      <c r="R290" s="271"/>
      <c r="AO290" s="260"/>
      <c r="AP290" s="260"/>
      <c r="AQ290" s="260"/>
      <c r="AR290" s="260"/>
      <c r="AS290" s="260"/>
      <c r="AT290" s="260"/>
      <c r="AU290" s="260"/>
      <c r="AV290" s="260"/>
      <c r="AW290" s="260"/>
      <c r="AX290" s="260"/>
      <c r="AY290" s="260"/>
      <c r="AZ290" s="260" t="s">
        <v>168</v>
      </c>
      <c r="BA290" s="260"/>
      <c r="BB290" s="260"/>
      <c r="BC290" s="260"/>
      <c r="BD290" s="260"/>
      <c r="BE290" s="260"/>
      <c r="BF290" s="260"/>
      <c r="BG290" s="210"/>
      <c r="BH290" s="210"/>
      <c r="BI290" s="210"/>
    </row>
    <row r="291" spans="1:61" x14ac:dyDescent="0.25">
      <c r="A291" s="171" t="s">
        <v>91</v>
      </c>
      <c r="B291" s="164"/>
      <c r="C291" s="299" t="s">
        <v>628</v>
      </c>
      <c r="D291" s="166"/>
      <c r="E291" s="168"/>
      <c r="F291" s="167"/>
      <c r="G291" s="168"/>
      <c r="H291" s="271"/>
      <c r="J291" s="171" t="s">
        <v>91</v>
      </c>
      <c r="K291" s="164"/>
      <c r="L291" s="299" t="s">
        <v>628</v>
      </c>
      <c r="M291" s="248"/>
      <c r="N291" s="166"/>
      <c r="O291" s="168"/>
      <c r="P291" s="167"/>
      <c r="Q291" s="168"/>
      <c r="R291" s="271"/>
      <c r="AO291" s="260"/>
      <c r="AP291" s="260"/>
      <c r="AQ291" s="260"/>
      <c r="AR291" s="260"/>
      <c r="AS291" s="260"/>
      <c r="AT291" s="260"/>
      <c r="AU291" s="260"/>
      <c r="AV291" s="260"/>
      <c r="AW291" s="260"/>
      <c r="AX291" s="260"/>
      <c r="AY291" s="260"/>
      <c r="AZ291" s="260" t="s">
        <v>168</v>
      </c>
      <c r="BA291" s="260"/>
      <c r="BB291" s="260"/>
      <c r="BC291" s="260"/>
      <c r="BD291" s="260"/>
      <c r="BE291" s="260"/>
      <c r="BF291" s="260"/>
      <c r="BG291" s="210"/>
      <c r="BH291" s="210"/>
      <c r="BI291" s="210"/>
    </row>
    <row r="292" spans="1:61" x14ac:dyDescent="0.25">
      <c r="A292" s="171" t="s">
        <v>91</v>
      </c>
      <c r="B292" s="164"/>
      <c r="C292" s="299" t="s">
        <v>628</v>
      </c>
      <c r="D292" s="166"/>
      <c r="E292" s="168"/>
      <c r="F292" s="167"/>
      <c r="G292" s="168"/>
      <c r="H292" s="271"/>
      <c r="J292" s="171" t="s">
        <v>91</v>
      </c>
      <c r="K292" s="164"/>
      <c r="L292" s="299" t="s">
        <v>628</v>
      </c>
      <c r="M292" s="248"/>
      <c r="N292" s="166"/>
      <c r="O292" s="168"/>
      <c r="P292" s="167"/>
      <c r="Q292" s="168"/>
      <c r="R292" s="271"/>
      <c r="AO292" s="260"/>
      <c r="AP292" s="260"/>
      <c r="AQ292" s="260"/>
      <c r="AR292" s="260"/>
      <c r="AS292" s="260"/>
      <c r="AT292" s="260"/>
      <c r="AU292" s="260"/>
      <c r="AV292" s="260"/>
      <c r="AW292" s="260"/>
      <c r="AX292" s="260"/>
      <c r="AY292" s="260"/>
      <c r="AZ292" s="260" t="s">
        <v>168</v>
      </c>
      <c r="BA292" s="260"/>
      <c r="BB292" s="260"/>
      <c r="BC292" s="260"/>
      <c r="BD292" s="260"/>
      <c r="BE292" s="260"/>
      <c r="BF292" s="260"/>
      <c r="BG292" s="210"/>
      <c r="BH292" s="210"/>
      <c r="BI292" s="210"/>
    </row>
    <row r="293" spans="1:61" x14ac:dyDescent="0.25">
      <c r="A293" s="171" t="s">
        <v>91</v>
      </c>
      <c r="B293" s="164"/>
      <c r="C293" s="299" t="s">
        <v>628</v>
      </c>
      <c r="D293" s="166"/>
      <c r="E293" s="168"/>
      <c r="F293" s="167"/>
      <c r="G293" s="168"/>
      <c r="H293" s="271"/>
      <c r="J293" s="171" t="s">
        <v>91</v>
      </c>
      <c r="K293" s="164"/>
      <c r="L293" s="299" t="s">
        <v>628</v>
      </c>
      <c r="M293" s="248"/>
      <c r="N293" s="166"/>
      <c r="O293" s="168"/>
      <c r="P293" s="167"/>
      <c r="Q293" s="168"/>
      <c r="R293" s="271"/>
      <c r="AO293" s="260"/>
      <c r="AP293" s="260"/>
      <c r="AQ293" s="260"/>
      <c r="AR293" s="260"/>
      <c r="AS293" s="260"/>
      <c r="AT293" s="260"/>
      <c r="AU293" s="260"/>
      <c r="AV293" s="260"/>
      <c r="AW293" s="260"/>
      <c r="AX293" s="260"/>
      <c r="AY293" s="260"/>
      <c r="AZ293" s="260" t="s">
        <v>168</v>
      </c>
      <c r="BA293" s="260"/>
      <c r="BB293" s="260"/>
      <c r="BC293" s="260"/>
      <c r="BD293" s="260"/>
      <c r="BE293" s="260"/>
      <c r="BF293" s="260"/>
      <c r="BG293" s="210"/>
      <c r="BH293" s="210"/>
      <c r="BI293" s="210"/>
    </row>
    <row r="294" spans="1:61" x14ac:dyDescent="0.25">
      <c r="A294" s="171" t="s">
        <v>91</v>
      </c>
      <c r="B294" s="164"/>
      <c r="C294" s="299" t="s">
        <v>628</v>
      </c>
      <c r="D294" s="166"/>
      <c r="E294" s="168"/>
      <c r="F294" s="167"/>
      <c r="G294" s="168"/>
      <c r="H294" s="271"/>
      <c r="J294" s="171" t="s">
        <v>91</v>
      </c>
      <c r="K294" s="164"/>
      <c r="L294" s="299" t="s">
        <v>628</v>
      </c>
      <c r="M294" s="248"/>
      <c r="N294" s="166"/>
      <c r="O294" s="168"/>
      <c r="P294" s="167"/>
      <c r="Q294" s="168"/>
      <c r="R294" s="271"/>
      <c r="AO294" s="260"/>
      <c r="AP294" s="260"/>
      <c r="AQ294" s="260"/>
      <c r="AR294" s="260"/>
      <c r="AS294" s="260"/>
      <c r="AT294" s="260"/>
      <c r="AU294" s="260"/>
      <c r="AV294" s="260"/>
      <c r="AW294" s="260"/>
      <c r="AX294" s="260"/>
      <c r="AY294" s="260"/>
      <c r="AZ294" s="260" t="s">
        <v>168</v>
      </c>
      <c r="BA294" s="260"/>
      <c r="BB294" s="260"/>
      <c r="BC294" s="260"/>
      <c r="BD294" s="260"/>
      <c r="BE294" s="260"/>
      <c r="BF294" s="260"/>
      <c r="BG294" s="210"/>
      <c r="BH294" s="210"/>
      <c r="BI294" s="210"/>
    </row>
    <row r="295" spans="1:61" x14ac:dyDescent="0.25">
      <c r="A295" s="171" t="s">
        <v>91</v>
      </c>
      <c r="B295" s="164"/>
      <c r="C295" s="299" t="s">
        <v>628</v>
      </c>
      <c r="D295" s="166"/>
      <c r="E295" s="168"/>
      <c r="F295" s="167"/>
      <c r="G295" s="168"/>
      <c r="H295" s="271"/>
      <c r="J295" s="171" t="s">
        <v>91</v>
      </c>
      <c r="K295" s="164"/>
      <c r="L295" s="299" t="s">
        <v>628</v>
      </c>
      <c r="M295" s="248"/>
      <c r="N295" s="166"/>
      <c r="O295" s="168"/>
      <c r="P295" s="167"/>
      <c r="Q295" s="168"/>
      <c r="R295" s="271"/>
      <c r="AO295" s="260"/>
      <c r="AP295" s="260"/>
      <c r="AQ295" s="260"/>
      <c r="AR295" s="260"/>
      <c r="AS295" s="260"/>
      <c r="AT295" s="260"/>
      <c r="AU295" s="260"/>
      <c r="AV295" s="260"/>
      <c r="AW295" s="260"/>
      <c r="AX295" s="260"/>
      <c r="AY295" s="260"/>
      <c r="AZ295" s="260" t="s">
        <v>168</v>
      </c>
      <c r="BA295" s="260"/>
      <c r="BB295" s="260"/>
      <c r="BC295" s="260"/>
      <c r="BD295" s="260"/>
      <c r="BE295" s="260"/>
      <c r="BF295" s="260"/>
      <c r="BG295" s="210"/>
      <c r="BH295" s="210"/>
      <c r="BI295" s="210"/>
    </row>
    <row r="296" spans="1:61" x14ac:dyDescent="0.25">
      <c r="A296" s="171" t="s">
        <v>91</v>
      </c>
      <c r="B296" s="164"/>
      <c r="C296" s="299" t="s">
        <v>628</v>
      </c>
      <c r="D296" s="166"/>
      <c r="E296" s="168"/>
      <c r="F296" s="167"/>
      <c r="G296" s="168"/>
      <c r="H296" s="271"/>
      <c r="J296" s="171" t="s">
        <v>91</v>
      </c>
      <c r="K296" s="164"/>
      <c r="L296" s="299" t="s">
        <v>628</v>
      </c>
      <c r="M296" s="248"/>
      <c r="N296" s="166"/>
      <c r="O296" s="168"/>
      <c r="P296" s="167"/>
      <c r="Q296" s="168"/>
      <c r="R296" s="271"/>
      <c r="AO296" s="260"/>
      <c r="AP296" s="260"/>
      <c r="AQ296" s="260"/>
      <c r="AR296" s="260"/>
      <c r="AS296" s="260"/>
      <c r="AT296" s="260"/>
      <c r="AU296" s="260"/>
      <c r="AV296" s="260"/>
      <c r="AW296" s="260"/>
      <c r="AX296" s="260"/>
      <c r="AY296" s="260"/>
      <c r="AZ296" s="260" t="s">
        <v>168</v>
      </c>
      <c r="BA296" s="260"/>
      <c r="BB296" s="260"/>
      <c r="BC296" s="260"/>
      <c r="BD296" s="260"/>
      <c r="BE296" s="260"/>
      <c r="BF296" s="260"/>
      <c r="BG296" s="210"/>
      <c r="BH296" s="210"/>
      <c r="BI296" s="210"/>
    </row>
    <row r="297" spans="1:61" x14ac:dyDescent="0.25">
      <c r="A297" s="171" t="s">
        <v>91</v>
      </c>
      <c r="B297" s="164"/>
      <c r="C297" s="299" t="s">
        <v>628</v>
      </c>
      <c r="D297" s="166"/>
      <c r="E297" s="168"/>
      <c r="F297" s="167"/>
      <c r="G297" s="168"/>
      <c r="H297" s="271"/>
      <c r="J297" s="171" t="s">
        <v>91</v>
      </c>
      <c r="K297" s="164"/>
      <c r="L297" s="299" t="s">
        <v>628</v>
      </c>
      <c r="M297" s="248"/>
      <c r="N297" s="166"/>
      <c r="O297" s="168"/>
      <c r="P297" s="167"/>
      <c r="Q297" s="168"/>
      <c r="R297" s="271"/>
      <c r="AO297" s="260"/>
      <c r="AP297" s="260"/>
      <c r="AQ297" s="260"/>
      <c r="AR297" s="260"/>
      <c r="AS297" s="260"/>
      <c r="AT297" s="260"/>
      <c r="AU297" s="260"/>
      <c r="AV297" s="260"/>
      <c r="AW297" s="260"/>
      <c r="AX297" s="260"/>
      <c r="AY297" s="260"/>
      <c r="AZ297" s="260" t="s">
        <v>168</v>
      </c>
      <c r="BA297" s="260"/>
      <c r="BB297" s="260"/>
      <c r="BC297" s="260"/>
      <c r="BD297" s="260"/>
      <c r="BE297" s="260"/>
      <c r="BF297" s="260"/>
      <c r="BG297" s="210"/>
      <c r="BH297" s="210"/>
      <c r="BI297" s="210"/>
    </row>
    <row r="298" spans="1:61" x14ac:dyDescent="0.25">
      <c r="A298" s="171" t="s">
        <v>91</v>
      </c>
      <c r="B298" s="164"/>
      <c r="C298" s="299" t="s">
        <v>628</v>
      </c>
      <c r="D298" s="166"/>
      <c r="E298" s="168"/>
      <c r="F298" s="167"/>
      <c r="G298" s="168"/>
      <c r="H298" s="271"/>
      <c r="J298" s="171" t="s">
        <v>91</v>
      </c>
      <c r="K298" s="164"/>
      <c r="L298" s="299" t="s">
        <v>628</v>
      </c>
      <c r="M298" s="248"/>
      <c r="N298" s="166"/>
      <c r="O298" s="168"/>
      <c r="P298" s="167"/>
      <c r="Q298" s="168"/>
      <c r="R298" s="271"/>
      <c r="AO298" s="260"/>
      <c r="AP298" s="260"/>
      <c r="AQ298" s="260"/>
      <c r="AR298" s="260"/>
      <c r="AS298" s="260"/>
      <c r="AT298" s="260"/>
      <c r="AU298" s="260"/>
      <c r="AV298" s="260"/>
      <c r="AW298" s="260"/>
      <c r="AX298" s="260"/>
      <c r="AY298" s="260"/>
      <c r="AZ298" s="260" t="s">
        <v>168</v>
      </c>
      <c r="BA298" s="260"/>
      <c r="BB298" s="260"/>
      <c r="BC298" s="260"/>
      <c r="BD298" s="260"/>
      <c r="BE298" s="260"/>
      <c r="BF298" s="260"/>
      <c r="BG298" s="210"/>
      <c r="BH298" s="210"/>
      <c r="BI298" s="210"/>
    </row>
    <row r="299" spans="1:61" x14ac:dyDescent="0.25">
      <c r="A299" s="171" t="s">
        <v>91</v>
      </c>
      <c r="B299" s="164"/>
      <c r="C299" s="299" t="s">
        <v>628</v>
      </c>
      <c r="D299" s="166"/>
      <c r="E299" s="168"/>
      <c r="F299" s="167"/>
      <c r="G299" s="168"/>
      <c r="H299" s="271"/>
      <c r="J299" s="171" t="s">
        <v>91</v>
      </c>
      <c r="K299" s="164"/>
      <c r="L299" s="299" t="s">
        <v>628</v>
      </c>
      <c r="M299" s="248"/>
      <c r="N299" s="166"/>
      <c r="O299" s="168"/>
      <c r="P299" s="167"/>
      <c r="Q299" s="168"/>
      <c r="R299" s="271"/>
      <c r="AO299" s="260"/>
      <c r="AP299" s="260"/>
      <c r="AQ299" s="260"/>
      <c r="AR299" s="260"/>
      <c r="AS299" s="260"/>
      <c r="AT299" s="260"/>
      <c r="AU299" s="260"/>
      <c r="AV299" s="260"/>
      <c r="AW299" s="260"/>
      <c r="AX299" s="260"/>
      <c r="AY299" s="260"/>
      <c r="AZ299" s="260" t="s">
        <v>168</v>
      </c>
      <c r="BA299" s="260"/>
      <c r="BB299" s="260"/>
      <c r="BC299" s="260"/>
      <c r="BD299" s="260"/>
      <c r="BE299" s="260"/>
      <c r="BF299" s="260"/>
      <c r="BG299" s="210"/>
      <c r="BH299" s="210"/>
      <c r="BI299" s="210"/>
    </row>
    <row r="300" spans="1:61" x14ac:dyDescent="0.25">
      <c r="A300" s="171" t="s">
        <v>91</v>
      </c>
      <c r="B300" s="164"/>
      <c r="C300" s="299" t="s">
        <v>628</v>
      </c>
      <c r="D300" s="166"/>
      <c r="E300" s="168"/>
      <c r="F300" s="167"/>
      <c r="G300" s="168"/>
      <c r="H300" s="271"/>
      <c r="J300" s="171" t="s">
        <v>91</v>
      </c>
      <c r="K300" s="164"/>
      <c r="L300" s="299" t="s">
        <v>628</v>
      </c>
      <c r="M300" s="248"/>
      <c r="N300" s="166"/>
      <c r="O300" s="168"/>
      <c r="P300" s="167"/>
      <c r="Q300" s="168"/>
      <c r="R300" s="271"/>
      <c r="AO300" s="260"/>
      <c r="AP300" s="260"/>
      <c r="AQ300" s="260"/>
      <c r="AR300" s="260"/>
      <c r="AS300" s="260"/>
      <c r="AT300" s="260"/>
      <c r="AU300" s="260"/>
      <c r="AV300" s="260"/>
      <c r="AW300" s="260"/>
      <c r="AX300" s="260"/>
      <c r="AY300" s="260"/>
      <c r="AZ300" s="260" t="s">
        <v>168</v>
      </c>
      <c r="BA300" s="260"/>
      <c r="BB300" s="260"/>
      <c r="BC300" s="260"/>
      <c r="BD300" s="260"/>
      <c r="BE300" s="260"/>
      <c r="BF300" s="260"/>
      <c r="BG300" s="210"/>
      <c r="BH300" s="210"/>
      <c r="BI300" s="210"/>
    </row>
    <row r="301" spans="1:61" x14ac:dyDescent="0.25">
      <c r="A301" s="171" t="s">
        <v>91</v>
      </c>
      <c r="B301" s="164"/>
      <c r="C301" s="299" t="s">
        <v>628</v>
      </c>
      <c r="D301" s="166"/>
      <c r="E301" s="168"/>
      <c r="F301" s="167"/>
      <c r="G301" s="168"/>
      <c r="H301" s="271"/>
      <c r="J301" s="171" t="s">
        <v>91</v>
      </c>
      <c r="K301" s="164"/>
      <c r="L301" s="299" t="s">
        <v>628</v>
      </c>
      <c r="M301" s="248"/>
      <c r="N301" s="166"/>
      <c r="O301" s="168"/>
      <c r="P301" s="167"/>
      <c r="Q301" s="168"/>
      <c r="R301" s="271"/>
      <c r="AO301" s="260"/>
      <c r="AP301" s="260"/>
      <c r="AQ301" s="260"/>
      <c r="AR301" s="260"/>
      <c r="AS301" s="260"/>
      <c r="AT301" s="260"/>
      <c r="AU301" s="260"/>
      <c r="AV301" s="260"/>
      <c r="AW301" s="260"/>
      <c r="AX301" s="260"/>
      <c r="AY301" s="260"/>
      <c r="AZ301" s="260" t="s">
        <v>168</v>
      </c>
      <c r="BA301" s="260"/>
      <c r="BB301" s="260"/>
      <c r="BC301" s="260"/>
      <c r="BD301" s="260"/>
      <c r="BE301" s="260"/>
      <c r="BF301" s="260"/>
      <c r="BG301" s="210"/>
      <c r="BH301" s="210"/>
      <c r="BI301" s="210"/>
    </row>
    <row r="302" spans="1:61" x14ac:dyDescent="0.25">
      <c r="A302" s="171" t="s">
        <v>91</v>
      </c>
      <c r="B302" s="164"/>
      <c r="C302" s="299" t="s">
        <v>628</v>
      </c>
      <c r="D302" s="166"/>
      <c r="E302" s="168"/>
      <c r="F302" s="167"/>
      <c r="G302" s="168"/>
      <c r="H302" s="271"/>
      <c r="J302" s="171" t="s">
        <v>91</v>
      </c>
      <c r="K302" s="164"/>
      <c r="L302" s="299" t="s">
        <v>628</v>
      </c>
      <c r="M302" s="248"/>
      <c r="N302" s="166"/>
      <c r="O302" s="168"/>
      <c r="P302" s="167"/>
      <c r="Q302" s="168"/>
      <c r="R302" s="271"/>
      <c r="AO302" s="260"/>
      <c r="AP302" s="260"/>
      <c r="AQ302" s="260"/>
      <c r="AR302" s="260"/>
      <c r="AS302" s="260"/>
      <c r="AT302" s="260"/>
      <c r="AU302" s="260"/>
      <c r="AV302" s="260"/>
      <c r="AW302" s="260"/>
      <c r="AX302" s="260"/>
      <c r="AY302" s="260"/>
      <c r="AZ302" s="260" t="s">
        <v>168</v>
      </c>
      <c r="BA302" s="260"/>
      <c r="BB302" s="260"/>
      <c r="BC302" s="260"/>
      <c r="BD302" s="260"/>
      <c r="BE302" s="260"/>
      <c r="BF302" s="260"/>
      <c r="BG302" s="210"/>
      <c r="BH302" s="210"/>
      <c r="BI302" s="210"/>
    </row>
    <row r="303" spans="1:61" x14ac:dyDescent="0.25">
      <c r="A303" s="171" t="s">
        <v>91</v>
      </c>
      <c r="B303" s="164"/>
      <c r="C303" s="299" t="s">
        <v>628</v>
      </c>
      <c r="D303" s="166"/>
      <c r="E303" s="168"/>
      <c r="F303" s="167"/>
      <c r="G303" s="168"/>
      <c r="H303" s="271"/>
      <c r="J303" s="171" t="s">
        <v>91</v>
      </c>
      <c r="K303" s="164"/>
      <c r="L303" s="299" t="s">
        <v>628</v>
      </c>
      <c r="M303" s="248"/>
      <c r="N303" s="166"/>
      <c r="O303" s="168"/>
      <c r="P303" s="167"/>
      <c r="Q303" s="168"/>
      <c r="R303" s="271"/>
      <c r="AO303" s="260"/>
      <c r="AP303" s="260"/>
      <c r="AQ303" s="260"/>
      <c r="AR303" s="260"/>
      <c r="AS303" s="260"/>
      <c r="AT303" s="260"/>
      <c r="AU303" s="260"/>
      <c r="AV303" s="260"/>
      <c r="AW303" s="260"/>
      <c r="AX303" s="260"/>
      <c r="AY303" s="260"/>
      <c r="AZ303" s="260" t="s">
        <v>168</v>
      </c>
      <c r="BA303" s="260"/>
      <c r="BB303" s="260"/>
      <c r="BC303" s="260"/>
      <c r="BD303" s="260"/>
      <c r="BE303" s="260"/>
      <c r="BF303" s="260"/>
      <c r="BG303" s="210"/>
      <c r="BH303" s="210"/>
      <c r="BI303" s="210"/>
    </row>
    <row r="304" spans="1:61" x14ac:dyDescent="0.25">
      <c r="A304" s="171" t="s">
        <v>91</v>
      </c>
      <c r="B304" s="164"/>
      <c r="C304" s="299" t="s">
        <v>628</v>
      </c>
      <c r="D304" s="166"/>
      <c r="E304" s="168"/>
      <c r="F304" s="167"/>
      <c r="G304" s="168"/>
      <c r="H304" s="271"/>
      <c r="J304" s="171" t="s">
        <v>91</v>
      </c>
      <c r="K304" s="164"/>
      <c r="L304" s="299" t="s">
        <v>628</v>
      </c>
      <c r="M304" s="248"/>
      <c r="N304" s="166"/>
      <c r="O304" s="168"/>
      <c r="P304" s="167"/>
      <c r="Q304" s="168"/>
      <c r="R304" s="271"/>
      <c r="AO304" s="260"/>
      <c r="AP304" s="260"/>
      <c r="AQ304" s="260"/>
      <c r="AR304" s="260"/>
      <c r="AS304" s="260"/>
      <c r="AT304" s="260"/>
      <c r="AU304" s="260"/>
      <c r="AV304" s="260"/>
      <c r="AW304" s="260"/>
      <c r="AX304" s="260"/>
      <c r="AY304" s="260"/>
      <c r="AZ304" s="260" t="s">
        <v>168</v>
      </c>
      <c r="BA304" s="260"/>
      <c r="BB304" s="260"/>
      <c r="BC304" s="260"/>
      <c r="BD304" s="260"/>
      <c r="BE304" s="260"/>
      <c r="BF304" s="260"/>
      <c r="BG304" s="210"/>
      <c r="BH304" s="210"/>
      <c r="BI304" s="210"/>
    </row>
    <row r="305" spans="1:61" x14ac:dyDescent="0.25">
      <c r="A305" s="171" t="s">
        <v>91</v>
      </c>
      <c r="B305" s="164"/>
      <c r="C305" s="299" t="s">
        <v>628</v>
      </c>
      <c r="D305" s="166"/>
      <c r="E305" s="168"/>
      <c r="F305" s="167"/>
      <c r="G305" s="168"/>
      <c r="H305" s="271"/>
      <c r="J305" s="171" t="s">
        <v>91</v>
      </c>
      <c r="K305" s="164"/>
      <c r="L305" s="299" t="s">
        <v>628</v>
      </c>
      <c r="M305" s="248"/>
      <c r="N305" s="166"/>
      <c r="O305" s="168"/>
      <c r="P305" s="167"/>
      <c r="Q305" s="168"/>
      <c r="R305" s="271"/>
      <c r="AO305" s="260"/>
      <c r="AP305" s="260"/>
      <c r="AQ305" s="260"/>
      <c r="AR305" s="260"/>
      <c r="AS305" s="260"/>
      <c r="AT305" s="260"/>
      <c r="AU305" s="260"/>
      <c r="AV305" s="260"/>
      <c r="AW305" s="260"/>
      <c r="AX305" s="260"/>
      <c r="AY305" s="260"/>
      <c r="AZ305" s="260" t="s">
        <v>168</v>
      </c>
      <c r="BA305" s="260"/>
      <c r="BB305" s="260"/>
      <c r="BC305" s="260"/>
      <c r="BD305" s="260"/>
      <c r="BE305" s="260"/>
      <c r="BF305" s="260"/>
      <c r="BG305" s="210"/>
      <c r="BH305" s="210"/>
      <c r="BI305" s="210"/>
    </row>
    <row r="306" spans="1:61" x14ac:dyDescent="0.25">
      <c r="A306" s="171" t="s">
        <v>91</v>
      </c>
      <c r="B306" s="164"/>
      <c r="C306" s="299" t="s">
        <v>628</v>
      </c>
      <c r="D306" s="166"/>
      <c r="E306" s="168"/>
      <c r="F306" s="167"/>
      <c r="G306" s="168"/>
      <c r="H306" s="271"/>
      <c r="J306" s="171" t="s">
        <v>91</v>
      </c>
      <c r="K306" s="164"/>
      <c r="L306" s="299" t="s">
        <v>628</v>
      </c>
      <c r="M306" s="248"/>
      <c r="N306" s="166"/>
      <c r="O306" s="168"/>
      <c r="P306" s="167"/>
      <c r="Q306" s="168"/>
      <c r="R306" s="271"/>
      <c r="AO306" s="260"/>
      <c r="AP306" s="260"/>
      <c r="AQ306" s="260"/>
      <c r="AR306" s="260"/>
      <c r="AS306" s="260"/>
      <c r="AT306" s="260"/>
      <c r="AU306" s="260"/>
      <c r="AV306" s="260"/>
      <c r="AW306" s="260"/>
      <c r="AX306" s="260"/>
      <c r="AY306" s="260"/>
      <c r="AZ306" s="260" t="s">
        <v>168</v>
      </c>
      <c r="BA306" s="260"/>
      <c r="BB306" s="260"/>
      <c r="BC306" s="260"/>
      <c r="BD306" s="260"/>
      <c r="BE306" s="260"/>
      <c r="BF306" s="260"/>
      <c r="BG306" s="210"/>
      <c r="BH306" s="210"/>
      <c r="BI306" s="210"/>
    </row>
    <row r="307" spans="1:61" x14ac:dyDescent="0.25">
      <c r="A307" s="171" t="s">
        <v>91</v>
      </c>
      <c r="B307" s="164"/>
      <c r="C307" s="299" t="s">
        <v>628</v>
      </c>
      <c r="D307" s="166"/>
      <c r="E307" s="168"/>
      <c r="F307" s="167"/>
      <c r="G307" s="168"/>
      <c r="H307" s="271"/>
      <c r="J307" s="171" t="s">
        <v>91</v>
      </c>
      <c r="K307" s="164"/>
      <c r="L307" s="299" t="s">
        <v>628</v>
      </c>
      <c r="M307" s="248"/>
      <c r="N307" s="166"/>
      <c r="O307" s="168"/>
      <c r="P307" s="167"/>
      <c r="Q307" s="168"/>
      <c r="R307" s="271"/>
      <c r="AO307" s="260"/>
      <c r="AP307" s="260"/>
      <c r="AQ307" s="260"/>
      <c r="AR307" s="260"/>
      <c r="AS307" s="260"/>
      <c r="AT307" s="260"/>
      <c r="AU307" s="260"/>
      <c r="AV307" s="260"/>
      <c r="AW307" s="260"/>
      <c r="AX307" s="260"/>
      <c r="AY307" s="260"/>
      <c r="AZ307" s="260" t="s">
        <v>168</v>
      </c>
      <c r="BA307" s="260"/>
      <c r="BB307" s="260"/>
      <c r="BC307" s="260"/>
      <c r="BD307" s="260"/>
      <c r="BE307" s="260"/>
      <c r="BF307" s="260"/>
      <c r="BG307" s="210"/>
      <c r="BH307" s="210"/>
      <c r="BI307" s="210"/>
    </row>
    <row r="308" spans="1:61" x14ac:dyDescent="0.25">
      <c r="A308" s="171" t="s">
        <v>91</v>
      </c>
      <c r="B308" s="164"/>
      <c r="C308" s="299" t="s">
        <v>628</v>
      </c>
      <c r="D308" s="166"/>
      <c r="E308" s="168"/>
      <c r="F308" s="167"/>
      <c r="G308" s="168"/>
      <c r="H308" s="271"/>
      <c r="J308" s="171" t="s">
        <v>91</v>
      </c>
      <c r="K308" s="164"/>
      <c r="L308" s="299" t="s">
        <v>628</v>
      </c>
      <c r="M308" s="248"/>
      <c r="N308" s="166"/>
      <c r="O308" s="168"/>
      <c r="P308" s="167"/>
      <c r="Q308" s="168"/>
      <c r="R308" s="271"/>
      <c r="AO308" s="260"/>
      <c r="AP308" s="260"/>
      <c r="AQ308" s="260"/>
      <c r="AR308" s="260"/>
      <c r="AS308" s="260"/>
      <c r="AT308" s="260"/>
      <c r="AU308" s="260"/>
      <c r="AV308" s="260"/>
      <c r="AW308" s="260"/>
      <c r="AX308" s="260"/>
      <c r="AY308" s="260"/>
      <c r="AZ308" s="260" t="s">
        <v>168</v>
      </c>
      <c r="BA308" s="260"/>
      <c r="BB308" s="260"/>
      <c r="BC308" s="260"/>
      <c r="BD308" s="260"/>
      <c r="BE308" s="260"/>
      <c r="BF308" s="260"/>
      <c r="BG308" s="210"/>
      <c r="BH308" s="210"/>
      <c r="BI308" s="210"/>
    </row>
    <row r="309" spans="1:61" x14ac:dyDescent="0.25">
      <c r="A309" s="171" t="s">
        <v>91</v>
      </c>
      <c r="B309" s="164"/>
      <c r="C309" s="299" t="s">
        <v>628</v>
      </c>
      <c r="D309" s="166"/>
      <c r="E309" s="168"/>
      <c r="F309" s="167"/>
      <c r="G309" s="168"/>
      <c r="H309" s="271"/>
      <c r="J309" s="171" t="s">
        <v>91</v>
      </c>
      <c r="K309" s="164"/>
      <c r="L309" s="299" t="s">
        <v>628</v>
      </c>
      <c r="M309" s="248"/>
      <c r="N309" s="166"/>
      <c r="O309" s="168"/>
      <c r="P309" s="167"/>
      <c r="Q309" s="168"/>
      <c r="R309" s="271"/>
      <c r="AO309" s="260"/>
      <c r="AP309" s="260"/>
      <c r="AQ309" s="260"/>
      <c r="AR309" s="260"/>
      <c r="AS309" s="260"/>
      <c r="AT309" s="260"/>
      <c r="AU309" s="260"/>
      <c r="AV309" s="260"/>
      <c r="AW309" s="260"/>
      <c r="AX309" s="260"/>
      <c r="AY309" s="260"/>
      <c r="AZ309" s="260" t="s">
        <v>168</v>
      </c>
      <c r="BA309" s="260"/>
      <c r="BB309" s="260"/>
      <c r="BC309" s="260"/>
      <c r="BD309" s="260"/>
      <c r="BE309" s="260"/>
      <c r="BF309" s="260"/>
      <c r="BG309" s="210"/>
      <c r="BH309" s="210"/>
      <c r="BI309" s="210"/>
    </row>
    <row r="310" spans="1:61" x14ac:dyDescent="0.25">
      <c r="A310" s="171" t="s">
        <v>91</v>
      </c>
      <c r="B310" s="164"/>
      <c r="C310" s="299" t="s">
        <v>628</v>
      </c>
      <c r="D310" s="166"/>
      <c r="E310" s="168"/>
      <c r="F310" s="167"/>
      <c r="G310" s="168"/>
      <c r="H310" s="271"/>
      <c r="J310" s="171" t="s">
        <v>91</v>
      </c>
      <c r="K310" s="164"/>
      <c r="L310" s="299" t="s">
        <v>628</v>
      </c>
      <c r="M310" s="248"/>
      <c r="N310" s="166"/>
      <c r="O310" s="168"/>
      <c r="P310" s="167"/>
      <c r="Q310" s="168"/>
      <c r="R310" s="271"/>
      <c r="AO310" s="260"/>
      <c r="AP310" s="260"/>
      <c r="AQ310" s="260"/>
      <c r="AR310" s="260"/>
      <c r="AS310" s="260"/>
      <c r="AT310" s="260"/>
      <c r="AU310" s="260"/>
      <c r="AV310" s="260"/>
      <c r="AW310" s="260"/>
      <c r="AX310" s="260"/>
      <c r="AY310" s="260"/>
      <c r="AZ310" s="260" t="s">
        <v>168</v>
      </c>
      <c r="BA310" s="260"/>
      <c r="BB310" s="260"/>
      <c r="BC310" s="260"/>
      <c r="BD310" s="260"/>
      <c r="BE310" s="260"/>
      <c r="BF310" s="260"/>
      <c r="BG310" s="210"/>
      <c r="BH310" s="210"/>
      <c r="BI310" s="210"/>
    </row>
    <row r="311" spans="1:61" x14ac:dyDescent="0.25">
      <c r="A311" s="171" t="s">
        <v>91</v>
      </c>
      <c r="B311" s="164"/>
      <c r="C311" s="299" t="s">
        <v>628</v>
      </c>
      <c r="D311" s="166"/>
      <c r="E311" s="168"/>
      <c r="F311" s="167"/>
      <c r="G311" s="168"/>
      <c r="H311" s="271"/>
      <c r="J311" s="171" t="s">
        <v>91</v>
      </c>
      <c r="K311" s="164"/>
      <c r="L311" s="299" t="s">
        <v>628</v>
      </c>
      <c r="M311" s="248"/>
      <c r="N311" s="166"/>
      <c r="O311" s="168"/>
      <c r="P311" s="167"/>
      <c r="Q311" s="168"/>
      <c r="R311" s="271"/>
      <c r="AO311" s="260"/>
      <c r="AP311" s="260"/>
      <c r="AQ311" s="260"/>
      <c r="AR311" s="260"/>
      <c r="AS311" s="260"/>
      <c r="AT311" s="260"/>
      <c r="AU311" s="260"/>
      <c r="AV311" s="260"/>
      <c r="AW311" s="260"/>
      <c r="AX311" s="260"/>
      <c r="AY311" s="260"/>
      <c r="AZ311" s="260" t="s">
        <v>168</v>
      </c>
      <c r="BA311" s="260"/>
      <c r="BB311" s="260"/>
      <c r="BC311" s="260"/>
      <c r="BD311" s="260"/>
      <c r="BE311" s="260"/>
      <c r="BF311" s="260"/>
      <c r="BG311" s="210"/>
      <c r="BH311" s="210"/>
      <c r="BI311" s="210"/>
    </row>
    <row r="312" spans="1:61" x14ac:dyDescent="0.25">
      <c r="A312" s="171" t="s">
        <v>91</v>
      </c>
      <c r="B312" s="164"/>
      <c r="C312" s="299" t="s">
        <v>628</v>
      </c>
      <c r="D312" s="166"/>
      <c r="E312" s="168"/>
      <c r="F312" s="167"/>
      <c r="G312" s="168"/>
      <c r="H312" s="271"/>
      <c r="J312" s="171" t="s">
        <v>91</v>
      </c>
      <c r="K312" s="164"/>
      <c r="L312" s="299" t="s">
        <v>628</v>
      </c>
      <c r="M312" s="248"/>
      <c r="N312" s="166"/>
      <c r="O312" s="168"/>
      <c r="P312" s="167"/>
      <c r="Q312" s="168"/>
      <c r="R312" s="271"/>
      <c r="AO312" s="260"/>
      <c r="AP312" s="260"/>
      <c r="AQ312" s="260"/>
      <c r="AR312" s="260"/>
      <c r="AS312" s="260"/>
      <c r="AT312" s="260"/>
      <c r="AU312" s="260"/>
      <c r="AV312" s="260"/>
      <c r="AW312" s="260"/>
      <c r="AX312" s="260"/>
      <c r="AY312" s="260"/>
      <c r="AZ312" s="260" t="s">
        <v>168</v>
      </c>
      <c r="BA312" s="260"/>
      <c r="BB312" s="260"/>
      <c r="BC312" s="260"/>
      <c r="BD312" s="260"/>
      <c r="BE312" s="260"/>
      <c r="BF312" s="260"/>
      <c r="BG312" s="210"/>
      <c r="BH312" s="210"/>
      <c r="BI312" s="210"/>
    </row>
    <row r="313" spans="1:61" x14ac:dyDescent="0.25">
      <c r="A313" s="171" t="s">
        <v>91</v>
      </c>
      <c r="B313" s="164"/>
      <c r="C313" s="299" t="s">
        <v>628</v>
      </c>
      <c r="D313" s="166"/>
      <c r="E313" s="168"/>
      <c r="F313" s="167"/>
      <c r="G313" s="168"/>
      <c r="H313" s="271"/>
      <c r="J313" s="171" t="s">
        <v>91</v>
      </c>
      <c r="K313" s="164"/>
      <c r="L313" s="299" t="s">
        <v>628</v>
      </c>
      <c r="M313" s="248"/>
      <c r="N313" s="166"/>
      <c r="O313" s="168"/>
      <c r="P313" s="167"/>
      <c r="Q313" s="168"/>
      <c r="R313" s="271"/>
      <c r="AO313" s="260"/>
      <c r="AP313" s="260"/>
      <c r="AQ313" s="260"/>
      <c r="AR313" s="260"/>
      <c r="AS313" s="260"/>
      <c r="AT313" s="260"/>
      <c r="AU313" s="260"/>
      <c r="AV313" s="260"/>
      <c r="AW313" s="260"/>
      <c r="AX313" s="260"/>
      <c r="AY313" s="260"/>
      <c r="AZ313" s="260" t="s">
        <v>168</v>
      </c>
      <c r="BA313" s="260"/>
      <c r="BB313" s="260"/>
      <c r="BC313" s="260"/>
      <c r="BD313" s="260"/>
      <c r="BE313" s="260"/>
      <c r="BF313" s="260"/>
      <c r="BG313" s="210"/>
      <c r="BH313" s="210"/>
      <c r="BI313" s="210"/>
    </row>
    <row r="314" spans="1:61" x14ac:dyDescent="0.25">
      <c r="A314" s="171" t="s">
        <v>91</v>
      </c>
      <c r="B314" s="164"/>
      <c r="C314" s="299" t="s">
        <v>628</v>
      </c>
      <c r="D314" s="166"/>
      <c r="E314" s="168"/>
      <c r="F314" s="167"/>
      <c r="G314" s="168"/>
      <c r="H314" s="271"/>
      <c r="J314" s="171" t="s">
        <v>91</v>
      </c>
      <c r="K314" s="164"/>
      <c r="L314" s="299" t="s">
        <v>628</v>
      </c>
      <c r="M314" s="248"/>
      <c r="N314" s="166"/>
      <c r="O314" s="168"/>
      <c r="P314" s="167"/>
      <c r="Q314" s="168"/>
      <c r="R314" s="271"/>
      <c r="AO314" s="260"/>
      <c r="AP314" s="260"/>
      <c r="AQ314" s="260"/>
      <c r="AR314" s="260"/>
      <c r="AS314" s="260"/>
      <c r="AT314" s="260"/>
      <c r="AU314" s="260"/>
      <c r="AV314" s="260"/>
      <c r="AW314" s="260"/>
      <c r="AX314" s="260"/>
      <c r="AY314" s="260"/>
      <c r="AZ314" s="260" t="s">
        <v>168</v>
      </c>
      <c r="BA314" s="260"/>
      <c r="BB314" s="260"/>
      <c r="BC314" s="260"/>
      <c r="BD314" s="260"/>
      <c r="BE314" s="260"/>
      <c r="BF314" s="260"/>
      <c r="BG314" s="210"/>
      <c r="BH314" s="210"/>
      <c r="BI314" s="210"/>
    </row>
    <row r="315" spans="1:61" x14ac:dyDescent="0.25">
      <c r="A315" s="171" t="s">
        <v>91</v>
      </c>
      <c r="B315" s="164"/>
      <c r="C315" s="299" t="s">
        <v>628</v>
      </c>
      <c r="D315" s="166"/>
      <c r="E315" s="168"/>
      <c r="F315" s="167"/>
      <c r="G315" s="168"/>
      <c r="H315" s="271"/>
      <c r="J315" s="171" t="s">
        <v>91</v>
      </c>
      <c r="K315" s="164"/>
      <c r="L315" s="299" t="s">
        <v>628</v>
      </c>
      <c r="M315" s="248"/>
      <c r="N315" s="166"/>
      <c r="O315" s="168"/>
      <c r="P315" s="167"/>
      <c r="Q315" s="168"/>
      <c r="R315" s="271"/>
      <c r="AO315" s="260"/>
      <c r="AP315" s="260"/>
      <c r="AQ315" s="260"/>
      <c r="AR315" s="260"/>
      <c r="AS315" s="260"/>
      <c r="AT315" s="260"/>
      <c r="AU315" s="260"/>
      <c r="AV315" s="260"/>
      <c r="AW315" s="260"/>
      <c r="AX315" s="260"/>
      <c r="AY315" s="260"/>
      <c r="AZ315" s="260" t="s">
        <v>168</v>
      </c>
      <c r="BA315" s="260"/>
      <c r="BB315" s="260"/>
      <c r="BC315" s="260"/>
      <c r="BD315" s="260"/>
      <c r="BE315" s="260"/>
      <c r="BF315" s="260"/>
      <c r="BG315" s="210"/>
      <c r="BH315" s="210"/>
      <c r="BI315" s="210"/>
    </row>
    <row r="316" spans="1:61" x14ac:dyDescent="0.25">
      <c r="A316" s="171" t="s">
        <v>91</v>
      </c>
      <c r="B316" s="164"/>
      <c r="C316" s="299" t="s">
        <v>628</v>
      </c>
      <c r="D316" s="166"/>
      <c r="E316" s="168"/>
      <c r="F316" s="167"/>
      <c r="G316" s="168"/>
      <c r="H316" s="271"/>
      <c r="J316" s="171" t="s">
        <v>91</v>
      </c>
      <c r="K316" s="164"/>
      <c r="L316" s="299" t="s">
        <v>628</v>
      </c>
      <c r="M316" s="248"/>
      <c r="N316" s="166"/>
      <c r="O316" s="168"/>
      <c r="P316" s="167"/>
      <c r="Q316" s="168"/>
      <c r="R316" s="271"/>
      <c r="AO316" s="260"/>
      <c r="AP316" s="260"/>
      <c r="AQ316" s="260"/>
      <c r="AR316" s="260"/>
      <c r="AS316" s="260"/>
      <c r="AT316" s="260"/>
      <c r="AU316" s="260"/>
      <c r="AV316" s="260"/>
      <c r="AW316" s="260"/>
      <c r="AX316" s="260"/>
      <c r="AY316" s="260"/>
      <c r="AZ316" s="260" t="s">
        <v>168</v>
      </c>
      <c r="BA316" s="260"/>
      <c r="BB316" s="260"/>
      <c r="BC316" s="260"/>
      <c r="BD316" s="260"/>
      <c r="BE316" s="260"/>
      <c r="BF316" s="260"/>
      <c r="BG316" s="210"/>
      <c r="BH316" s="210"/>
      <c r="BI316" s="210"/>
    </row>
    <row r="317" spans="1:61" x14ac:dyDescent="0.25">
      <c r="A317" s="171" t="s">
        <v>91</v>
      </c>
      <c r="B317" s="164"/>
      <c r="C317" s="299" t="s">
        <v>628</v>
      </c>
      <c r="D317" s="166"/>
      <c r="E317" s="168"/>
      <c r="F317" s="167"/>
      <c r="G317" s="168"/>
      <c r="H317" s="271"/>
      <c r="J317" s="171" t="s">
        <v>91</v>
      </c>
      <c r="K317" s="164"/>
      <c r="L317" s="299" t="s">
        <v>628</v>
      </c>
      <c r="M317" s="248"/>
      <c r="N317" s="166"/>
      <c r="O317" s="168"/>
      <c r="P317" s="167"/>
      <c r="Q317" s="168"/>
      <c r="R317" s="271"/>
      <c r="AO317" s="260"/>
      <c r="AP317" s="260"/>
      <c r="AQ317" s="260"/>
      <c r="AR317" s="260"/>
      <c r="AS317" s="260"/>
      <c r="AT317" s="260"/>
      <c r="AU317" s="260"/>
      <c r="AV317" s="260"/>
      <c r="AW317" s="260"/>
      <c r="AX317" s="260"/>
      <c r="AY317" s="260"/>
      <c r="AZ317" s="260" t="s">
        <v>168</v>
      </c>
      <c r="BA317" s="260"/>
      <c r="BB317" s="260"/>
      <c r="BC317" s="260"/>
      <c r="BD317" s="260"/>
      <c r="BE317" s="260"/>
      <c r="BF317" s="260"/>
      <c r="BG317" s="210"/>
      <c r="BH317" s="210"/>
      <c r="BI317" s="210"/>
    </row>
    <row r="318" spans="1:61" x14ac:dyDescent="0.25">
      <c r="A318" s="171" t="s">
        <v>91</v>
      </c>
      <c r="B318" s="164"/>
      <c r="C318" s="299" t="s">
        <v>628</v>
      </c>
      <c r="D318" s="166"/>
      <c r="E318" s="168"/>
      <c r="F318" s="167"/>
      <c r="G318" s="168"/>
      <c r="H318" s="271"/>
      <c r="J318" s="171" t="s">
        <v>91</v>
      </c>
      <c r="K318" s="164"/>
      <c r="L318" s="299" t="s">
        <v>628</v>
      </c>
      <c r="M318" s="248"/>
      <c r="N318" s="166"/>
      <c r="O318" s="168"/>
      <c r="P318" s="167"/>
      <c r="Q318" s="168"/>
      <c r="R318" s="271"/>
      <c r="AO318" s="260"/>
      <c r="AP318" s="260"/>
      <c r="AQ318" s="260"/>
      <c r="AR318" s="260"/>
      <c r="AS318" s="260"/>
      <c r="AT318" s="260"/>
      <c r="AU318" s="260"/>
      <c r="AV318" s="260"/>
      <c r="AW318" s="260"/>
      <c r="AX318" s="260"/>
      <c r="AY318" s="260"/>
      <c r="AZ318" s="260" t="s">
        <v>168</v>
      </c>
      <c r="BA318" s="260"/>
      <c r="BB318" s="260"/>
      <c r="BC318" s="260"/>
      <c r="BD318" s="260"/>
      <c r="BE318" s="260"/>
      <c r="BF318" s="260"/>
      <c r="BG318" s="210"/>
      <c r="BH318" s="210"/>
      <c r="BI318" s="210"/>
    </row>
    <row r="319" spans="1:61" x14ac:dyDescent="0.25">
      <c r="A319" s="171" t="s">
        <v>91</v>
      </c>
      <c r="B319" s="164"/>
      <c r="C319" s="299" t="s">
        <v>628</v>
      </c>
      <c r="D319" s="166"/>
      <c r="E319" s="168"/>
      <c r="F319" s="167"/>
      <c r="G319" s="168"/>
      <c r="H319" s="271"/>
      <c r="J319" s="171" t="s">
        <v>91</v>
      </c>
      <c r="K319" s="164"/>
      <c r="L319" s="299" t="s">
        <v>628</v>
      </c>
      <c r="M319" s="248"/>
      <c r="N319" s="166"/>
      <c r="O319" s="168"/>
      <c r="P319" s="167"/>
      <c r="Q319" s="168"/>
      <c r="R319" s="271"/>
      <c r="AO319" s="260"/>
      <c r="AP319" s="260"/>
      <c r="AQ319" s="260"/>
      <c r="AR319" s="260"/>
      <c r="AS319" s="260"/>
      <c r="AT319" s="260"/>
      <c r="AU319" s="260"/>
      <c r="AV319" s="260"/>
      <c r="AW319" s="260"/>
      <c r="AX319" s="260"/>
      <c r="AY319" s="260"/>
      <c r="AZ319" s="260" t="s">
        <v>168</v>
      </c>
      <c r="BA319" s="260"/>
      <c r="BB319" s="260"/>
      <c r="BC319" s="260"/>
      <c r="BD319" s="260"/>
      <c r="BE319" s="260"/>
      <c r="BF319" s="260"/>
      <c r="BG319" s="210"/>
      <c r="BH319" s="210"/>
      <c r="BI319" s="210"/>
    </row>
    <row r="320" spans="1:61" x14ac:dyDescent="0.25">
      <c r="A320" s="171" t="s">
        <v>91</v>
      </c>
      <c r="B320" s="164"/>
      <c r="C320" s="299" t="s">
        <v>628</v>
      </c>
      <c r="D320" s="166"/>
      <c r="E320" s="168"/>
      <c r="F320" s="167"/>
      <c r="G320" s="168"/>
      <c r="H320" s="271"/>
      <c r="J320" s="171" t="s">
        <v>91</v>
      </c>
      <c r="K320" s="164"/>
      <c r="L320" s="299" t="s">
        <v>628</v>
      </c>
      <c r="M320" s="248"/>
      <c r="N320" s="166"/>
      <c r="O320" s="168"/>
      <c r="P320" s="167"/>
      <c r="Q320" s="168"/>
      <c r="R320" s="271"/>
      <c r="AO320" s="260"/>
      <c r="AP320" s="260"/>
      <c r="AQ320" s="260"/>
      <c r="AR320" s="260"/>
      <c r="AS320" s="260"/>
      <c r="AT320" s="260"/>
      <c r="AU320" s="260"/>
      <c r="AV320" s="260"/>
      <c r="AW320" s="260"/>
      <c r="AX320" s="260"/>
      <c r="AY320" s="260"/>
      <c r="AZ320" s="260" t="s">
        <v>168</v>
      </c>
      <c r="BA320" s="260"/>
      <c r="BB320" s="260"/>
      <c r="BC320" s="260"/>
      <c r="BD320" s="260"/>
      <c r="BE320" s="260"/>
      <c r="BF320" s="260"/>
      <c r="BG320" s="210"/>
      <c r="BH320" s="210"/>
      <c r="BI320" s="210"/>
    </row>
    <row r="321" spans="1:61" x14ac:dyDescent="0.25">
      <c r="A321" s="171" t="s">
        <v>91</v>
      </c>
      <c r="B321" s="164"/>
      <c r="C321" s="299" t="s">
        <v>628</v>
      </c>
      <c r="D321" s="166"/>
      <c r="E321" s="168"/>
      <c r="F321" s="167"/>
      <c r="G321" s="168"/>
      <c r="H321" s="271"/>
      <c r="J321" s="171" t="s">
        <v>91</v>
      </c>
      <c r="K321" s="164"/>
      <c r="L321" s="299" t="s">
        <v>628</v>
      </c>
      <c r="M321" s="248"/>
      <c r="N321" s="166"/>
      <c r="O321" s="168"/>
      <c r="P321" s="167"/>
      <c r="Q321" s="168"/>
      <c r="R321" s="271"/>
      <c r="AO321" s="260"/>
      <c r="AP321" s="260"/>
      <c r="AQ321" s="260"/>
      <c r="AR321" s="260"/>
      <c r="AS321" s="260"/>
      <c r="AT321" s="260"/>
      <c r="AU321" s="260"/>
      <c r="AV321" s="260"/>
      <c r="AW321" s="260"/>
      <c r="AX321" s="260"/>
      <c r="AY321" s="260"/>
      <c r="AZ321" s="260" t="s">
        <v>168</v>
      </c>
      <c r="BA321" s="260"/>
      <c r="BB321" s="260"/>
      <c r="BC321" s="260"/>
      <c r="BD321" s="260"/>
      <c r="BE321" s="260"/>
      <c r="BF321" s="260"/>
      <c r="BG321" s="210"/>
      <c r="BH321" s="210"/>
      <c r="BI321" s="210"/>
    </row>
    <row r="322" spans="1:61" x14ac:dyDescent="0.25">
      <c r="A322" s="171" t="s">
        <v>91</v>
      </c>
      <c r="B322" s="164"/>
      <c r="C322" s="299" t="s">
        <v>628</v>
      </c>
      <c r="D322" s="166"/>
      <c r="E322" s="168"/>
      <c r="F322" s="167"/>
      <c r="G322" s="168"/>
      <c r="H322" s="271"/>
      <c r="J322" s="171" t="s">
        <v>91</v>
      </c>
      <c r="K322" s="164"/>
      <c r="L322" s="299" t="s">
        <v>628</v>
      </c>
      <c r="M322" s="248"/>
      <c r="N322" s="166"/>
      <c r="O322" s="168"/>
      <c r="P322" s="167"/>
      <c r="Q322" s="168"/>
      <c r="R322" s="271"/>
      <c r="AO322" s="260"/>
      <c r="AP322" s="260"/>
      <c r="AQ322" s="260"/>
      <c r="AR322" s="260"/>
      <c r="AS322" s="260"/>
      <c r="AT322" s="260"/>
      <c r="AU322" s="260"/>
      <c r="AV322" s="260"/>
      <c r="AW322" s="260"/>
      <c r="AX322" s="260"/>
      <c r="AY322" s="260"/>
      <c r="AZ322" s="260" t="s">
        <v>168</v>
      </c>
      <c r="BA322" s="260"/>
      <c r="BB322" s="260"/>
      <c r="BC322" s="260"/>
      <c r="BD322" s="260"/>
      <c r="BE322" s="260"/>
      <c r="BF322" s="260"/>
      <c r="BG322" s="210"/>
      <c r="BH322" s="210"/>
      <c r="BI322" s="210"/>
    </row>
    <row r="323" spans="1:61" x14ac:dyDescent="0.25">
      <c r="A323" s="171" t="s">
        <v>91</v>
      </c>
      <c r="B323" s="164"/>
      <c r="C323" s="299" t="s">
        <v>628</v>
      </c>
      <c r="D323" s="166"/>
      <c r="E323" s="168"/>
      <c r="F323" s="167"/>
      <c r="G323" s="168"/>
      <c r="H323" s="271"/>
      <c r="J323" s="171" t="s">
        <v>91</v>
      </c>
      <c r="K323" s="164"/>
      <c r="L323" s="299" t="s">
        <v>628</v>
      </c>
      <c r="M323" s="248"/>
      <c r="N323" s="166"/>
      <c r="O323" s="168"/>
      <c r="P323" s="167"/>
      <c r="Q323" s="168"/>
      <c r="R323" s="271"/>
      <c r="AO323" s="260"/>
      <c r="AP323" s="260"/>
      <c r="AQ323" s="260"/>
      <c r="AR323" s="260"/>
      <c r="AS323" s="260"/>
      <c r="AT323" s="260"/>
      <c r="AU323" s="260"/>
      <c r="AV323" s="260"/>
      <c r="AW323" s="260"/>
      <c r="AX323" s="260"/>
      <c r="AY323" s="260"/>
      <c r="AZ323" s="260" t="s">
        <v>168</v>
      </c>
      <c r="BA323" s="260"/>
      <c r="BB323" s="260"/>
      <c r="BC323" s="260"/>
      <c r="BD323" s="260"/>
      <c r="BE323" s="260"/>
      <c r="BF323" s="260"/>
      <c r="BG323" s="210"/>
      <c r="BH323" s="210"/>
      <c r="BI323" s="210"/>
    </row>
    <row r="324" spans="1:61" x14ac:dyDescent="0.25">
      <c r="A324" s="171" t="s">
        <v>91</v>
      </c>
      <c r="B324" s="164"/>
      <c r="C324" s="299" t="s">
        <v>628</v>
      </c>
      <c r="D324" s="166"/>
      <c r="E324" s="168"/>
      <c r="F324" s="167"/>
      <c r="G324" s="168"/>
      <c r="H324" s="271"/>
      <c r="J324" s="171" t="s">
        <v>91</v>
      </c>
      <c r="K324" s="164"/>
      <c r="L324" s="299" t="s">
        <v>628</v>
      </c>
      <c r="M324" s="248"/>
      <c r="N324" s="166"/>
      <c r="O324" s="168"/>
      <c r="P324" s="167"/>
      <c r="Q324" s="168"/>
      <c r="R324" s="271"/>
      <c r="AO324" s="260"/>
      <c r="AP324" s="260"/>
      <c r="AQ324" s="260"/>
      <c r="AR324" s="260"/>
      <c r="AS324" s="260"/>
      <c r="AT324" s="260"/>
      <c r="AU324" s="260"/>
      <c r="AV324" s="260"/>
      <c r="AW324" s="260"/>
      <c r="AX324" s="260"/>
      <c r="AY324" s="260"/>
      <c r="AZ324" s="260" t="s">
        <v>168</v>
      </c>
      <c r="BA324" s="260"/>
      <c r="BB324" s="260"/>
      <c r="BC324" s="260"/>
      <c r="BD324" s="260"/>
      <c r="BE324" s="260"/>
      <c r="BF324" s="260"/>
      <c r="BG324" s="210"/>
      <c r="BH324" s="210"/>
      <c r="BI324" s="210"/>
    </row>
    <row r="325" spans="1:61" x14ac:dyDescent="0.25">
      <c r="A325" s="171" t="s">
        <v>91</v>
      </c>
      <c r="B325" s="164"/>
      <c r="C325" s="299" t="s">
        <v>628</v>
      </c>
      <c r="D325" s="166"/>
      <c r="E325" s="168"/>
      <c r="F325" s="167"/>
      <c r="G325" s="168"/>
      <c r="H325" s="271"/>
      <c r="J325" s="171" t="s">
        <v>91</v>
      </c>
      <c r="K325" s="164"/>
      <c r="L325" s="299" t="s">
        <v>628</v>
      </c>
      <c r="M325" s="248"/>
      <c r="N325" s="166"/>
      <c r="O325" s="168"/>
      <c r="P325" s="167"/>
      <c r="Q325" s="168"/>
      <c r="R325" s="271"/>
      <c r="AO325" s="260"/>
      <c r="AP325" s="260"/>
      <c r="AQ325" s="260"/>
      <c r="AR325" s="260"/>
      <c r="AS325" s="260"/>
      <c r="AT325" s="260"/>
      <c r="AU325" s="260"/>
      <c r="AV325" s="260"/>
      <c r="AW325" s="260"/>
      <c r="AX325" s="260"/>
      <c r="AY325" s="260"/>
      <c r="AZ325" s="260" t="s">
        <v>168</v>
      </c>
      <c r="BA325" s="260"/>
      <c r="BB325" s="260"/>
      <c r="BC325" s="260"/>
      <c r="BD325" s="260"/>
      <c r="BE325" s="260"/>
      <c r="BF325" s="260"/>
      <c r="BG325" s="210"/>
      <c r="BH325" s="210"/>
      <c r="BI325" s="210"/>
    </row>
    <row r="326" spans="1:61" x14ac:dyDescent="0.25">
      <c r="A326" s="171" t="s">
        <v>91</v>
      </c>
      <c r="B326" s="164"/>
      <c r="C326" s="299" t="s">
        <v>628</v>
      </c>
      <c r="D326" s="166"/>
      <c r="E326" s="168"/>
      <c r="F326" s="167"/>
      <c r="G326" s="168"/>
      <c r="H326" s="271"/>
      <c r="J326" s="171" t="s">
        <v>91</v>
      </c>
      <c r="K326" s="164"/>
      <c r="L326" s="299" t="s">
        <v>628</v>
      </c>
      <c r="M326" s="248"/>
      <c r="N326" s="166"/>
      <c r="O326" s="168"/>
      <c r="P326" s="167"/>
      <c r="Q326" s="168"/>
      <c r="R326" s="271"/>
      <c r="AO326" s="260"/>
      <c r="AP326" s="260"/>
      <c r="AQ326" s="260"/>
      <c r="AR326" s="260"/>
      <c r="AS326" s="260"/>
      <c r="AT326" s="260"/>
      <c r="AU326" s="260"/>
      <c r="AV326" s="260"/>
      <c r="AW326" s="260"/>
      <c r="AX326" s="260"/>
      <c r="AY326" s="260"/>
      <c r="AZ326" s="260" t="s">
        <v>168</v>
      </c>
      <c r="BA326" s="260"/>
      <c r="BB326" s="260"/>
      <c r="BC326" s="260"/>
      <c r="BD326" s="260"/>
      <c r="BE326" s="260"/>
      <c r="BF326" s="260"/>
      <c r="BG326" s="210"/>
      <c r="BH326" s="210"/>
      <c r="BI326" s="210"/>
    </row>
    <row r="327" spans="1:61" x14ac:dyDescent="0.25">
      <c r="A327" s="171" t="s">
        <v>91</v>
      </c>
      <c r="B327" s="164"/>
      <c r="C327" s="299" t="s">
        <v>628</v>
      </c>
      <c r="D327" s="166"/>
      <c r="E327" s="168"/>
      <c r="F327" s="167"/>
      <c r="G327" s="168"/>
      <c r="H327" s="271"/>
      <c r="J327" s="171" t="s">
        <v>91</v>
      </c>
      <c r="K327" s="164"/>
      <c r="L327" s="299" t="s">
        <v>628</v>
      </c>
      <c r="M327" s="248"/>
      <c r="N327" s="166"/>
      <c r="O327" s="168"/>
      <c r="P327" s="167"/>
      <c r="Q327" s="168"/>
      <c r="R327" s="271"/>
      <c r="AO327" s="260"/>
      <c r="AP327" s="260"/>
      <c r="AQ327" s="260"/>
      <c r="AR327" s="260"/>
      <c r="AS327" s="260"/>
      <c r="AT327" s="260"/>
      <c r="AU327" s="260"/>
      <c r="AV327" s="260"/>
      <c r="AW327" s="260"/>
      <c r="AX327" s="260"/>
      <c r="AY327" s="260"/>
      <c r="AZ327" s="260" t="s">
        <v>168</v>
      </c>
      <c r="BA327" s="260"/>
      <c r="BB327" s="260"/>
      <c r="BC327" s="260"/>
      <c r="BD327" s="260"/>
      <c r="BE327" s="260"/>
      <c r="BF327" s="260"/>
      <c r="BG327" s="210"/>
      <c r="BH327" s="210"/>
      <c r="BI327" s="210"/>
    </row>
    <row r="328" spans="1:61" x14ac:dyDescent="0.25">
      <c r="A328" s="171" t="s">
        <v>91</v>
      </c>
      <c r="B328" s="164"/>
      <c r="C328" s="299" t="s">
        <v>628</v>
      </c>
      <c r="D328" s="166"/>
      <c r="E328" s="168"/>
      <c r="F328" s="167"/>
      <c r="G328" s="168"/>
      <c r="H328" s="271"/>
      <c r="J328" s="171" t="s">
        <v>91</v>
      </c>
      <c r="K328" s="164"/>
      <c r="L328" s="299" t="s">
        <v>628</v>
      </c>
      <c r="M328" s="248"/>
      <c r="N328" s="166"/>
      <c r="O328" s="168"/>
      <c r="P328" s="167"/>
      <c r="Q328" s="168"/>
      <c r="R328" s="271"/>
      <c r="AO328" s="260"/>
      <c r="AP328" s="260"/>
      <c r="AQ328" s="260"/>
      <c r="AR328" s="260"/>
      <c r="AS328" s="260"/>
      <c r="AT328" s="260"/>
      <c r="AU328" s="260"/>
      <c r="AV328" s="260"/>
      <c r="AW328" s="260"/>
      <c r="AX328" s="260"/>
      <c r="AY328" s="260"/>
      <c r="AZ328" s="260" t="s">
        <v>168</v>
      </c>
      <c r="BA328" s="260"/>
      <c r="BB328" s="260"/>
      <c r="BC328" s="260"/>
      <c r="BD328" s="260"/>
      <c r="BE328" s="260"/>
      <c r="BF328" s="260"/>
      <c r="BG328" s="210"/>
      <c r="BH328" s="210"/>
      <c r="BI328" s="210"/>
    </row>
    <row r="329" spans="1:61" x14ac:dyDescent="0.25">
      <c r="A329" s="171" t="s">
        <v>91</v>
      </c>
      <c r="B329" s="164"/>
      <c r="C329" s="299" t="s">
        <v>628</v>
      </c>
      <c r="D329" s="166"/>
      <c r="E329" s="168"/>
      <c r="F329" s="167"/>
      <c r="G329" s="168"/>
      <c r="H329" s="271"/>
      <c r="J329" s="171" t="s">
        <v>91</v>
      </c>
      <c r="K329" s="164"/>
      <c r="L329" s="299" t="s">
        <v>628</v>
      </c>
      <c r="M329" s="248"/>
      <c r="N329" s="166"/>
      <c r="O329" s="168"/>
      <c r="P329" s="167"/>
      <c r="Q329" s="168"/>
      <c r="R329" s="271"/>
      <c r="AO329" s="260"/>
      <c r="AP329" s="260"/>
      <c r="AQ329" s="260"/>
      <c r="AR329" s="260"/>
      <c r="AS329" s="260"/>
      <c r="AT329" s="260"/>
      <c r="AU329" s="260"/>
      <c r="AV329" s="260"/>
      <c r="AW329" s="260"/>
      <c r="AX329" s="260"/>
      <c r="AY329" s="260"/>
      <c r="AZ329" s="260" t="s">
        <v>168</v>
      </c>
      <c r="BA329" s="260"/>
      <c r="BB329" s="260"/>
      <c r="BC329" s="260"/>
      <c r="BD329" s="260"/>
      <c r="BE329" s="260"/>
      <c r="BF329" s="260"/>
      <c r="BG329" s="210"/>
      <c r="BH329" s="210"/>
      <c r="BI329" s="210"/>
    </row>
    <row r="330" spans="1:61" x14ac:dyDescent="0.25">
      <c r="A330" s="171" t="s">
        <v>91</v>
      </c>
      <c r="B330" s="164"/>
      <c r="C330" s="299" t="s">
        <v>628</v>
      </c>
      <c r="D330" s="166"/>
      <c r="E330" s="168"/>
      <c r="F330" s="167"/>
      <c r="G330" s="168"/>
      <c r="H330" s="271"/>
      <c r="J330" s="171" t="s">
        <v>91</v>
      </c>
      <c r="K330" s="164"/>
      <c r="L330" s="299" t="s">
        <v>628</v>
      </c>
      <c r="M330" s="248"/>
      <c r="N330" s="166"/>
      <c r="O330" s="168"/>
      <c r="P330" s="167"/>
      <c r="Q330" s="168"/>
      <c r="R330" s="271"/>
      <c r="AO330" s="260"/>
      <c r="AP330" s="260"/>
      <c r="AQ330" s="260"/>
      <c r="AR330" s="260"/>
      <c r="AS330" s="260"/>
      <c r="AT330" s="260"/>
      <c r="AU330" s="260"/>
      <c r="AV330" s="260"/>
      <c r="AW330" s="260"/>
      <c r="AX330" s="260"/>
      <c r="AY330" s="260"/>
      <c r="AZ330" s="260" t="s">
        <v>168</v>
      </c>
      <c r="BA330" s="260"/>
      <c r="BB330" s="260"/>
      <c r="BC330" s="260"/>
      <c r="BD330" s="260"/>
      <c r="BE330" s="260"/>
      <c r="BF330" s="260"/>
      <c r="BG330" s="210"/>
      <c r="BH330" s="210"/>
      <c r="BI330" s="210"/>
    </row>
    <row r="331" spans="1:61" x14ac:dyDescent="0.25">
      <c r="A331" s="171" t="s">
        <v>91</v>
      </c>
      <c r="B331" s="164"/>
      <c r="C331" s="299" t="s">
        <v>628</v>
      </c>
      <c r="D331" s="166"/>
      <c r="E331" s="168"/>
      <c r="F331" s="167"/>
      <c r="G331" s="168"/>
      <c r="H331" s="271"/>
      <c r="J331" s="171" t="s">
        <v>91</v>
      </c>
      <c r="K331" s="164"/>
      <c r="L331" s="299" t="s">
        <v>628</v>
      </c>
      <c r="M331" s="248"/>
      <c r="N331" s="166"/>
      <c r="O331" s="168"/>
      <c r="P331" s="167"/>
      <c r="Q331" s="168"/>
      <c r="R331" s="271"/>
      <c r="AO331" s="260"/>
      <c r="AP331" s="260"/>
      <c r="AQ331" s="260"/>
      <c r="AR331" s="260"/>
      <c r="AS331" s="260"/>
      <c r="AT331" s="260"/>
      <c r="AU331" s="260"/>
      <c r="AV331" s="260"/>
      <c r="AW331" s="260"/>
      <c r="AX331" s="260"/>
      <c r="AY331" s="260"/>
      <c r="AZ331" s="260" t="s">
        <v>168</v>
      </c>
      <c r="BA331" s="260"/>
      <c r="BB331" s="260"/>
      <c r="BC331" s="260"/>
      <c r="BD331" s="260"/>
      <c r="BE331" s="260"/>
      <c r="BF331" s="260"/>
      <c r="BG331" s="210"/>
      <c r="BH331" s="210"/>
      <c r="BI331" s="210"/>
    </row>
    <row r="332" spans="1:61" x14ac:dyDescent="0.25">
      <c r="A332" s="171" t="s">
        <v>91</v>
      </c>
      <c r="B332" s="164"/>
      <c r="C332" s="299" t="s">
        <v>628</v>
      </c>
      <c r="D332" s="166"/>
      <c r="E332" s="168"/>
      <c r="F332" s="167"/>
      <c r="G332" s="168"/>
      <c r="H332" s="271"/>
      <c r="J332" s="171" t="s">
        <v>91</v>
      </c>
      <c r="K332" s="164"/>
      <c r="L332" s="299" t="s">
        <v>628</v>
      </c>
      <c r="M332" s="248"/>
      <c r="N332" s="166"/>
      <c r="O332" s="168"/>
      <c r="P332" s="167"/>
      <c r="Q332" s="168"/>
      <c r="R332" s="271"/>
      <c r="AO332" s="260"/>
      <c r="AP332" s="260"/>
      <c r="AQ332" s="260"/>
      <c r="AR332" s="260"/>
      <c r="AS332" s="260"/>
      <c r="AT332" s="260"/>
      <c r="AU332" s="260"/>
      <c r="AV332" s="260"/>
      <c r="AW332" s="260"/>
      <c r="AX332" s="260"/>
      <c r="AY332" s="260"/>
      <c r="AZ332" s="260" t="s">
        <v>168</v>
      </c>
      <c r="BA332" s="260"/>
      <c r="BB332" s="260"/>
      <c r="BC332" s="260"/>
      <c r="BD332" s="260"/>
      <c r="BE332" s="260"/>
      <c r="BF332" s="260"/>
      <c r="BG332" s="210"/>
      <c r="BH332" s="210"/>
      <c r="BI332" s="210"/>
    </row>
    <row r="333" spans="1:61" x14ac:dyDescent="0.25">
      <c r="A333" s="171" t="s">
        <v>91</v>
      </c>
      <c r="B333" s="164"/>
      <c r="C333" s="299" t="s">
        <v>628</v>
      </c>
      <c r="D333" s="166"/>
      <c r="E333" s="168"/>
      <c r="F333" s="167"/>
      <c r="G333" s="168"/>
      <c r="H333" s="271"/>
      <c r="J333" s="171" t="s">
        <v>91</v>
      </c>
      <c r="K333" s="164"/>
      <c r="L333" s="299" t="s">
        <v>628</v>
      </c>
      <c r="M333" s="248"/>
      <c r="N333" s="166"/>
      <c r="O333" s="168"/>
      <c r="P333" s="167"/>
      <c r="Q333" s="168"/>
      <c r="R333" s="271"/>
      <c r="AO333" s="260"/>
      <c r="AP333" s="260"/>
      <c r="AQ333" s="260"/>
      <c r="AR333" s="260"/>
      <c r="AS333" s="260"/>
      <c r="AT333" s="260"/>
      <c r="AU333" s="260"/>
      <c r="AV333" s="260"/>
      <c r="AW333" s="260"/>
      <c r="AX333" s="260"/>
      <c r="AY333" s="260"/>
      <c r="AZ333" s="260" t="s">
        <v>168</v>
      </c>
      <c r="BA333" s="260"/>
      <c r="BB333" s="260"/>
      <c r="BC333" s="260"/>
      <c r="BD333" s="260"/>
      <c r="BE333" s="260"/>
      <c r="BF333" s="260"/>
      <c r="BG333" s="210"/>
      <c r="BH333" s="210"/>
      <c r="BI333" s="210"/>
    </row>
    <row r="334" spans="1:61" x14ac:dyDescent="0.25">
      <c r="A334" s="171" t="s">
        <v>91</v>
      </c>
      <c r="B334" s="164"/>
      <c r="C334" s="299" t="s">
        <v>628</v>
      </c>
      <c r="D334" s="166"/>
      <c r="E334" s="168"/>
      <c r="F334" s="167"/>
      <c r="G334" s="168"/>
      <c r="H334" s="271"/>
      <c r="J334" s="171" t="s">
        <v>91</v>
      </c>
      <c r="K334" s="164"/>
      <c r="L334" s="299" t="s">
        <v>628</v>
      </c>
      <c r="M334" s="248"/>
      <c r="N334" s="166"/>
      <c r="O334" s="168"/>
      <c r="P334" s="167"/>
      <c r="Q334" s="168"/>
      <c r="R334" s="271"/>
      <c r="AO334" s="260"/>
      <c r="AP334" s="260"/>
      <c r="AQ334" s="260"/>
      <c r="AR334" s="260"/>
      <c r="AS334" s="260"/>
      <c r="AT334" s="260"/>
      <c r="AU334" s="260"/>
      <c r="AV334" s="260"/>
      <c r="AW334" s="260"/>
      <c r="AX334" s="260"/>
      <c r="AY334" s="260"/>
      <c r="AZ334" s="260" t="s">
        <v>168</v>
      </c>
      <c r="BA334" s="260"/>
      <c r="BB334" s="260"/>
      <c r="BC334" s="260"/>
      <c r="BD334" s="260"/>
      <c r="BE334" s="260"/>
      <c r="BF334" s="260"/>
      <c r="BG334" s="210"/>
      <c r="BH334" s="210"/>
      <c r="BI334" s="210"/>
    </row>
    <row r="335" spans="1:61" x14ac:dyDescent="0.25">
      <c r="A335" s="171" t="s">
        <v>91</v>
      </c>
      <c r="B335" s="164"/>
      <c r="C335" s="299" t="s">
        <v>628</v>
      </c>
      <c r="D335" s="166"/>
      <c r="E335" s="168"/>
      <c r="F335" s="167"/>
      <c r="G335" s="168"/>
      <c r="H335" s="271"/>
      <c r="J335" s="171" t="s">
        <v>91</v>
      </c>
      <c r="K335" s="164"/>
      <c r="L335" s="299" t="s">
        <v>628</v>
      </c>
      <c r="M335" s="248"/>
      <c r="N335" s="166"/>
      <c r="O335" s="168"/>
      <c r="P335" s="167"/>
      <c r="Q335" s="168"/>
      <c r="R335" s="271"/>
      <c r="AO335" s="260"/>
      <c r="AP335" s="260"/>
      <c r="AQ335" s="260"/>
      <c r="AR335" s="260"/>
      <c r="AS335" s="260"/>
      <c r="AT335" s="260"/>
      <c r="AU335" s="260"/>
      <c r="AV335" s="260"/>
      <c r="AW335" s="260"/>
      <c r="AX335" s="260"/>
      <c r="AY335" s="260"/>
      <c r="AZ335" s="260" t="s">
        <v>168</v>
      </c>
      <c r="BA335" s="260"/>
      <c r="BB335" s="260"/>
      <c r="BC335" s="260"/>
      <c r="BD335" s="260"/>
      <c r="BE335" s="260"/>
      <c r="BF335" s="260"/>
      <c r="BG335" s="210"/>
      <c r="BH335" s="210"/>
      <c r="BI335" s="210"/>
    </row>
    <row r="336" spans="1:61" x14ac:dyDescent="0.25">
      <c r="A336" s="171" t="s">
        <v>91</v>
      </c>
      <c r="B336" s="164"/>
      <c r="C336" s="299" t="s">
        <v>628</v>
      </c>
      <c r="D336" s="166"/>
      <c r="E336" s="168"/>
      <c r="F336" s="167"/>
      <c r="G336" s="168"/>
      <c r="H336" s="271"/>
      <c r="J336" s="171" t="s">
        <v>91</v>
      </c>
      <c r="K336" s="164"/>
      <c r="L336" s="299" t="s">
        <v>628</v>
      </c>
      <c r="M336" s="248"/>
      <c r="N336" s="166"/>
      <c r="O336" s="168"/>
      <c r="P336" s="167"/>
      <c r="Q336" s="168"/>
      <c r="R336" s="271"/>
      <c r="AO336" s="260"/>
      <c r="AP336" s="260"/>
      <c r="AQ336" s="260"/>
      <c r="AR336" s="260"/>
      <c r="AS336" s="260"/>
      <c r="AT336" s="260"/>
      <c r="AU336" s="260"/>
      <c r="AV336" s="260"/>
      <c r="AW336" s="260"/>
      <c r="AX336" s="260"/>
      <c r="AY336" s="260"/>
      <c r="AZ336" s="260" t="s">
        <v>168</v>
      </c>
      <c r="BA336" s="260"/>
      <c r="BB336" s="260"/>
      <c r="BC336" s="260"/>
      <c r="BD336" s="260"/>
      <c r="BE336" s="260"/>
      <c r="BF336" s="260"/>
      <c r="BG336" s="210"/>
      <c r="BH336" s="210"/>
      <c r="BI336" s="210"/>
    </row>
    <row r="337" spans="1:61" x14ac:dyDescent="0.25">
      <c r="A337" s="171" t="s">
        <v>91</v>
      </c>
      <c r="B337" s="164"/>
      <c r="C337" s="299" t="s">
        <v>628</v>
      </c>
      <c r="D337" s="166"/>
      <c r="E337" s="168"/>
      <c r="F337" s="167"/>
      <c r="G337" s="168"/>
      <c r="H337" s="271"/>
      <c r="J337" s="171" t="s">
        <v>91</v>
      </c>
      <c r="K337" s="164"/>
      <c r="L337" s="299" t="s">
        <v>628</v>
      </c>
      <c r="M337" s="248"/>
      <c r="N337" s="166"/>
      <c r="O337" s="168"/>
      <c r="P337" s="167"/>
      <c r="Q337" s="168"/>
      <c r="R337" s="271"/>
      <c r="AO337" s="260"/>
      <c r="AP337" s="260"/>
      <c r="AQ337" s="260"/>
      <c r="AR337" s="260"/>
      <c r="AS337" s="260"/>
      <c r="AT337" s="260"/>
      <c r="AU337" s="260"/>
      <c r="AV337" s="260"/>
      <c r="AW337" s="260"/>
      <c r="AX337" s="260"/>
      <c r="AY337" s="260"/>
      <c r="AZ337" s="260" t="s">
        <v>168</v>
      </c>
      <c r="BA337" s="260"/>
      <c r="BB337" s="260"/>
      <c r="BC337" s="260"/>
      <c r="BD337" s="260"/>
      <c r="BE337" s="260"/>
      <c r="BF337" s="260"/>
      <c r="BG337" s="210"/>
      <c r="BH337" s="210"/>
      <c r="BI337" s="210"/>
    </row>
    <row r="338" spans="1:61" x14ac:dyDescent="0.25">
      <c r="A338" s="171" t="s">
        <v>91</v>
      </c>
      <c r="B338" s="164"/>
      <c r="C338" s="299" t="s">
        <v>628</v>
      </c>
      <c r="D338" s="166"/>
      <c r="E338" s="168"/>
      <c r="F338" s="167"/>
      <c r="G338" s="168"/>
      <c r="H338" s="271"/>
      <c r="J338" s="171" t="s">
        <v>91</v>
      </c>
      <c r="K338" s="164"/>
      <c r="L338" s="299" t="s">
        <v>628</v>
      </c>
      <c r="M338" s="248"/>
      <c r="N338" s="166"/>
      <c r="O338" s="168"/>
      <c r="P338" s="167"/>
      <c r="Q338" s="168"/>
      <c r="R338" s="271"/>
      <c r="AO338" s="260"/>
      <c r="AP338" s="260"/>
      <c r="AQ338" s="260"/>
      <c r="AR338" s="260"/>
      <c r="AS338" s="260"/>
      <c r="AT338" s="260"/>
      <c r="AU338" s="260"/>
      <c r="AV338" s="260"/>
      <c r="AW338" s="260"/>
      <c r="AX338" s="260"/>
      <c r="AY338" s="260"/>
      <c r="AZ338" s="260" t="s">
        <v>168</v>
      </c>
      <c r="BA338" s="260"/>
      <c r="BB338" s="260"/>
      <c r="BC338" s="260"/>
      <c r="BD338" s="260"/>
      <c r="BE338" s="260"/>
      <c r="BF338" s="260"/>
      <c r="BG338" s="210"/>
      <c r="BH338" s="210"/>
      <c r="BI338" s="210"/>
    </row>
    <row r="339" spans="1:61" x14ac:dyDescent="0.25">
      <c r="A339" s="171" t="s">
        <v>91</v>
      </c>
      <c r="B339" s="164"/>
      <c r="C339" s="299" t="s">
        <v>628</v>
      </c>
      <c r="D339" s="166"/>
      <c r="E339" s="168"/>
      <c r="F339" s="167"/>
      <c r="G339" s="168"/>
      <c r="H339" s="271"/>
      <c r="J339" s="171" t="s">
        <v>91</v>
      </c>
      <c r="K339" s="164"/>
      <c r="L339" s="299" t="s">
        <v>628</v>
      </c>
      <c r="M339" s="248"/>
      <c r="N339" s="166"/>
      <c r="O339" s="168"/>
      <c r="P339" s="167"/>
      <c r="Q339" s="168"/>
      <c r="R339" s="271"/>
      <c r="AO339" s="260"/>
      <c r="AP339" s="260"/>
      <c r="AQ339" s="260"/>
      <c r="AR339" s="260"/>
      <c r="AS339" s="260"/>
      <c r="AT339" s="260"/>
      <c r="AU339" s="260"/>
      <c r="AV339" s="260"/>
      <c r="AW339" s="260"/>
      <c r="AX339" s="260"/>
      <c r="AY339" s="260"/>
      <c r="AZ339" s="260" t="s">
        <v>168</v>
      </c>
      <c r="BA339" s="260"/>
      <c r="BB339" s="260"/>
      <c r="BC339" s="260"/>
      <c r="BD339" s="260"/>
      <c r="BE339" s="260"/>
      <c r="BF339" s="260"/>
      <c r="BG339" s="210"/>
      <c r="BH339" s="210"/>
      <c r="BI339" s="210"/>
    </row>
    <row r="340" spans="1:61" x14ac:dyDescent="0.25">
      <c r="A340" s="171" t="s">
        <v>91</v>
      </c>
      <c r="B340" s="164"/>
      <c r="C340" s="299" t="s">
        <v>628</v>
      </c>
      <c r="D340" s="166"/>
      <c r="E340" s="168"/>
      <c r="F340" s="167"/>
      <c r="G340" s="168"/>
      <c r="H340" s="271"/>
      <c r="J340" s="171" t="s">
        <v>91</v>
      </c>
      <c r="K340" s="164"/>
      <c r="L340" s="299" t="s">
        <v>628</v>
      </c>
      <c r="M340" s="248"/>
      <c r="N340" s="166"/>
      <c r="O340" s="168"/>
      <c r="P340" s="167"/>
      <c r="Q340" s="168"/>
      <c r="R340" s="271"/>
      <c r="AO340" s="260"/>
      <c r="AP340" s="260"/>
      <c r="AQ340" s="260"/>
      <c r="AR340" s="260"/>
      <c r="AS340" s="260"/>
      <c r="AT340" s="260"/>
      <c r="AU340" s="260"/>
      <c r="AV340" s="260"/>
      <c r="AW340" s="260"/>
      <c r="AX340" s="260"/>
      <c r="AY340" s="260"/>
      <c r="AZ340" s="260" t="s">
        <v>168</v>
      </c>
      <c r="BA340" s="260"/>
      <c r="BB340" s="260"/>
      <c r="BC340" s="260"/>
      <c r="BD340" s="260"/>
      <c r="BE340" s="260"/>
      <c r="BF340" s="260"/>
      <c r="BG340" s="210"/>
      <c r="BH340" s="210"/>
      <c r="BI340" s="210"/>
    </row>
    <row r="341" spans="1:61" x14ac:dyDescent="0.25">
      <c r="A341" s="171" t="s">
        <v>91</v>
      </c>
      <c r="B341" s="164"/>
      <c r="C341" s="299" t="s">
        <v>628</v>
      </c>
      <c r="D341" s="166"/>
      <c r="E341" s="168"/>
      <c r="F341" s="167"/>
      <c r="G341" s="168"/>
      <c r="H341" s="271"/>
      <c r="J341" s="171" t="s">
        <v>91</v>
      </c>
      <c r="K341" s="164"/>
      <c r="L341" s="299" t="s">
        <v>628</v>
      </c>
      <c r="M341" s="248"/>
      <c r="N341" s="166"/>
      <c r="O341" s="168"/>
      <c r="P341" s="167"/>
      <c r="Q341" s="168"/>
      <c r="R341" s="271"/>
      <c r="AO341" s="260"/>
      <c r="AP341" s="260"/>
      <c r="AQ341" s="260"/>
      <c r="AR341" s="260"/>
      <c r="AS341" s="260"/>
      <c r="AT341" s="260"/>
      <c r="AU341" s="260"/>
      <c r="AV341" s="260"/>
      <c r="AW341" s="260"/>
      <c r="AX341" s="260"/>
      <c r="AY341" s="260"/>
      <c r="AZ341" s="260" t="s">
        <v>168</v>
      </c>
      <c r="BA341" s="260"/>
      <c r="BB341" s="260"/>
      <c r="BC341" s="260"/>
      <c r="BD341" s="260"/>
      <c r="BE341" s="260"/>
      <c r="BF341" s="260"/>
      <c r="BG341" s="210"/>
      <c r="BH341" s="210"/>
      <c r="BI341" s="210"/>
    </row>
    <row r="342" spans="1:61" x14ac:dyDescent="0.25">
      <c r="A342" s="171" t="s">
        <v>91</v>
      </c>
      <c r="B342" s="164"/>
      <c r="C342" s="299" t="s">
        <v>628</v>
      </c>
      <c r="D342" s="166"/>
      <c r="E342" s="168"/>
      <c r="F342" s="167"/>
      <c r="G342" s="168"/>
      <c r="H342" s="271"/>
      <c r="J342" s="171" t="s">
        <v>91</v>
      </c>
      <c r="K342" s="164"/>
      <c r="L342" s="299" t="s">
        <v>628</v>
      </c>
      <c r="M342" s="248"/>
      <c r="N342" s="166"/>
      <c r="O342" s="168"/>
      <c r="P342" s="167"/>
      <c r="Q342" s="168"/>
      <c r="R342" s="271"/>
      <c r="AO342" s="260"/>
      <c r="AP342" s="260"/>
      <c r="AQ342" s="260"/>
      <c r="AR342" s="260"/>
      <c r="AS342" s="260"/>
      <c r="AT342" s="260"/>
      <c r="AU342" s="260"/>
      <c r="AV342" s="260"/>
      <c r="AW342" s="260"/>
      <c r="AX342" s="260"/>
      <c r="AY342" s="260"/>
      <c r="AZ342" s="260" t="s">
        <v>168</v>
      </c>
      <c r="BA342" s="260"/>
      <c r="BB342" s="260"/>
      <c r="BC342" s="260"/>
      <c r="BD342" s="260"/>
      <c r="BE342" s="260"/>
      <c r="BF342" s="260"/>
      <c r="BG342" s="210"/>
      <c r="BH342" s="210"/>
      <c r="BI342" s="210"/>
    </row>
    <row r="343" spans="1:61" x14ac:dyDescent="0.25">
      <c r="A343" s="171" t="s">
        <v>91</v>
      </c>
      <c r="B343" s="164"/>
      <c r="C343" s="299" t="s">
        <v>628</v>
      </c>
      <c r="D343" s="166"/>
      <c r="E343" s="168"/>
      <c r="F343" s="167"/>
      <c r="G343" s="168"/>
      <c r="H343" s="271"/>
      <c r="J343" s="171" t="s">
        <v>91</v>
      </c>
      <c r="K343" s="164"/>
      <c r="L343" s="299" t="s">
        <v>628</v>
      </c>
      <c r="M343" s="248"/>
      <c r="N343" s="166"/>
      <c r="O343" s="168"/>
      <c r="P343" s="167"/>
      <c r="Q343" s="168"/>
      <c r="R343" s="271"/>
      <c r="AO343" s="260"/>
      <c r="AP343" s="260"/>
      <c r="AQ343" s="260"/>
      <c r="AR343" s="260"/>
      <c r="AS343" s="260"/>
      <c r="AT343" s="260"/>
      <c r="AU343" s="260"/>
      <c r="AV343" s="260"/>
      <c r="AW343" s="260"/>
      <c r="AX343" s="260"/>
      <c r="AY343" s="260"/>
      <c r="AZ343" s="260" t="s">
        <v>168</v>
      </c>
      <c r="BA343" s="260"/>
      <c r="BB343" s="260"/>
      <c r="BC343" s="260"/>
      <c r="BD343" s="260"/>
      <c r="BE343" s="260"/>
      <c r="BF343" s="260"/>
      <c r="BG343" s="210"/>
      <c r="BH343" s="210"/>
      <c r="BI343" s="210"/>
    </row>
    <row r="344" spans="1:61" x14ac:dyDescent="0.25">
      <c r="A344" s="171" t="s">
        <v>91</v>
      </c>
      <c r="B344" s="164"/>
      <c r="C344" s="299" t="s">
        <v>628</v>
      </c>
      <c r="D344" s="166"/>
      <c r="E344" s="168"/>
      <c r="F344" s="167"/>
      <c r="G344" s="168"/>
      <c r="H344" s="271"/>
      <c r="J344" s="171" t="s">
        <v>91</v>
      </c>
      <c r="K344" s="164"/>
      <c r="L344" s="299" t="s">
        <v>628</v>
      </c>
      <c r="M344" s="248"/>
      <c r="N344" s="166"/>
      <c r="O344" s="168"/>
      <c r="P344" s="167"/>
      <c r="Q344" s="168"/>
      <c r="R344" s="271"/>
      <c r="AO344" s="260"/>
      <c r="AP344" s="260"/>
      <c r="AQ344" s="260"/>
      <c r="AR344" s="260"/>
      <c r="AS344" s="260"/>
      <c r="AT344" s="260"/>
      <c r="AU344" s="260"/>
      <c r="AV344" s="260"/>
      <c r="AW344" s="260"/>
      <c r="AX344" s="260"/>
      <c r="AY344" s="260"/>
      <c r="AZ344" s="260" t="s">
        <v>168</v>
      </c>
      <c r="BA344" s="260"/>
      <c r="BB344" s="260"/>
      <c r="BC344" s="260"/>
      <c r="BD344" s="260"/>
      <c r="BE344" s="260"/>
      <c r="BF344" s="260"/>
      <c r="BG344" s="210"/>
      <c r="BH344" s="210"/>
      <c r="BI344" s="210"/>
    </row>
    <row r="345" spans="1:61" x14ac:dyDescent="0.25">
      <c r="A345" s="171" t="s">
        <v>91</v>
      </c>
      <c r="B345" s="164"/>
      <c r="C345" s="299" t="s">
        <v>628</v>
      </c>
      <c r="D345" s="166"/>
      <c r="E345" s="168"/>
      <c r="F345" s="167"/>
      <c r="G345" s="168"/>
      <c r="H345" s="271"/>
      <c r="J345" s="171" t="s">
        <v>91</v>
      </c>
      <c r="K345" s="164"/>
      <c r="L345" s="299" t="s">
        <v>628</v>
      </c>
      <c r="M345" s="248"/>
      <c r="N345" s="166"/>
      <c r="O345" s="168"/>
      <c r="P345" s="167"/>
      <c r="Q345" s="168"/>
      <c r="R345" s="271"/>
      <c r="AO345" s="260"/>
      <c r="AP345" s="260"/>
      <c r="AQ345" s="260"/>
      <c r="AR345" s="260"/>
      <c r="AS345" s="260"/>
      <c r="AT345" s="260"/>
      <c r="AU345" s="260"/>
      <c r="AV345" s="260"/>
      <c r="AW345" s="260"/>
      <c r="AX345" s="260"/>
      <c r="AY345" s="260"/>
      <c r="AZ345" s="260" t="s">
        <v>168</v>
      </c>
      <c r="BA345" s="260"/>
      <c r="BB345" s="260"/>
      <c r="BC345" s="260"/>
      <c r="BD345" s="260"/>
      <c r="BE345" s="260"/>
      <c r="BF345" s="260"/>
      <c r="BG345" s="210"/>
      <c r="BH345" s="210"/>
      <c r="BI345" s="210"/>
    </row>
    <row r="346" spans="1:61" x14ac:dyDescent="0.25">
      <c r="A346" s="171" t="s">
        <v>91</v>
      </c>
      <c r="B346" s="164"/>
      <c r="C346" s="299" t="s">
        <v>628</v>
      </c>
      <c r="D346" s="166"/>
      <c r="E346" s="168"/>
      <c r="F346" s="167"/>
      <c r="G346" s="168"/>
      <c r="H346" s="271"/>
      <c r="J346" s="171" t="s">
        <v>91</v>
      </c>
      <c r="K346" s="164"/>
      <c r="L346" s="299" t="s">
        <v>628</v>
      </c>
      <c r="M346" s="248"/>
      <c r="N346" s="166"/>
      <c r="O346" s="168"/>
      <c r="P346" s="167"/>
      <c r="Q346" s="168"/>
      <c r="R346" s="271"/>
      <c r="AO346" s="260"/>
      <c r="AP346" s="260"/>
      <c r="AQ346" s="260"/>
      <c r="AR346" s="260"/>
      <c r="AS346" s="260"/>
      <c r="AT346" s="260"/>
      <c r="AU346" s="260"/>
      <c r="AV346" s="260"/>
      <c r="AW346" s="260"/>
      <c r="AX346" s="260"/>
      <c r="AY346" s="260"/>
      <c r="AZ346" s="260" t="s">
        <v>168</v>
      </c>
      <c r="BA346" s="260"/>
      <c r="BB346" s="260"/>
      <c r="BC346" s="260"/>
      <c r="BD346" s="260"/>
      <c r="BE346" s="260"/>
      <c r="BF346" s="260"/>
      <c r="BG346" s="210"/>
      <c r="BH346" s="210"/>
      <c r="BI346" s="210"/>
    </row>
    <row r="347" spans="1:61" x14ac:dyDescent="0.25">
      <c r="A347" s="171" t="s">
        <v>91</v>
      </c>
      <c r="B347" s="164"/>
      <c r="C347" s="299" t="s">
        <v>628</v>
      </c>
      <c r="D347" s="166"/>
      <c r="E347" s="168"/>
      <c r="F347" s="167"/>
      <c r="G347" s="168"/>
      <c r="H347" s="271"/>
      <c r="J347" s="171" t="s">
        <v>91</v>
      </c>
      <c r="K347" s="164"/>
      <c r="L347" s="299" t="s">
        <v>628</v>
      </c>
      <c r="M347" s="248"/>
      <c r="N347" s="166"/>
      <c r="O347" s="168"/>
      <c r="P347" s="167"/>
      <c r="Q347" s="168"/>
      <c r="R347" s="271"/>
      <c r="AO347" s="260"/>
      <c r="AP347" s="260"/>
      <c r="AQ347" s="260"/>
      <c r="AR347" s="260"/>
      <c r="AS347" s="260"/>
      <c r="AT347" s="260"/>
      <c r="AU347" s="260"/>
      <c r="AV347" s="260"/>
      <c r="AW347" s="260"/>
      <c r="AX347" s="260"/>
      <c r="AY347" s="260"/>
      <c r="AZ347" s="260" t="s">
        <v>168</v>
      </c>
      <c r="BA347" s="260"/>
      <c r="BB347" s="260"/>
      <c r="BC347" s="260"/>
      <c r="BD347" s="260"/>
      <c r="BE347" s="260"/>
      <c r="BF347" s="260"/>
      <c r="BG347" s="210"/>
      <c r="BH347" s="210"/>
      <c r="BI347" s="210"/>
    </row>
    <row r="348" spans="1:61" x14ac:dyDescent="0.25">
      <c r="A348" s="171" t="s">
        <v>91</v>
      </c>
      <c r="B348" s="164"/>
      <c r="C348" s="299" t="s">
        <v>628</v>
      </c>
      <c r="D348" s="166"/>
      <c r="E348" s="168"/>
      <c r="F348" s="167"/>
      <c r="G348" s="168"/>
      <c r="H348" s="271"/>
      <c r="J348" s="171" t="s">
        <v>91</v>
      </c>
      <c r="K348" s="164"/>
      <c r="L348" s="299" t="s">
        <v>628</v>
      </c>
      <c r="M348" s="248"/>
      <c r="N348" s="166"/>
      <c r="O348" s="168"/>
      <c r="P348" s="167"/>
      <c r="Q348" s="168"/>
      <c r="R348" s="271"/>
      <c r="AO348" s="260"/>
      <c r="AP348" s="260"/>
      <c r="AQ348" s="260"/>
      <c r="AR348" s="260"/>
      <c r="AS348" s="260"/>
      <c r="AT348" s="260"/>
      <c r="AU348" s="260"/>
      <c r="AV348" s="260"/>
      <c r="AW348" s="260"/>
      <c r="AX348" s="260"/>
      <c r="AY348" s="260"/>
      <c r="AZ348" s="260" t="s">
        <v>168</v>
      </c>
      <c r="BA348" s="260"/>
      <c r="BB348" s="260"/>
      <c r="BC348" s="260"/>
      <c r="BD348" s="260"/>
      <c r="BE348" s="260"/>
      <c r="BF348" s="260"/>
      <c r="BG348" s="210"/>
      <c r="BH348" s="210"/>
      <c r="BI348" s="210"/>
    </row>
    <row r="349" spans="1:61" x14ac:dyDescent="0.25">
      <c r="A349" s="171" t="s">
        <v>91</v>
      </c>
      <c r="B349" s="164"/>
      <c r="C349" s="299" t="s">
        <v>628</v>
      </c>
      <c r="D349" s="166"/>
      <c r="E349" s="168"/>
      <c r="F349" s="167"/>
      <c r="G349" s="168"/>
      <c r="H349" s="271"/>
      <c r="J349" s="171" t="s">
        <v>91</v>
      </c>
      <c r="K349" s="164"/>
      <c r="L349" s="299" t="s">
        <v>628</v>
      </c>
      <c r="M349" s="248"/>
      <c r="N349" s="166"/>
      <c r="O349" s="168"/>
      <c r="P349" s="167"/>
      <c r="Q349" s="168"/>
      <c r="R349" s="271"/>
      <c r="AO349" s="260"/>
      <c r="AP349" s="260"/>
      <c r="AQ349" s="260"/>
      <c r="AR349" s="260"/>
      <c r="AS349" s="260"/>
      <c r="AT349" s="260"/>
      <c r="AU349" s="260"/>
      <c r="AV349" s="260"/>
      <c r="AW349" s="260"/>
      <c r="AX349" s="260"/>
      <c r="AY349" s="260"/>
      <c r="AZ349" s="260" t="s">
        <v>168</v>
      </c>
      <c r="BA349" s="260"/>
      <c r="BB349" s="260"/>
      <c r="BC349" s="260"/>
      <c r="BD349" s="260"/>
      <c r="BE349" s="260"/>
      <c r="BF349" s="260"/>
      <c r="BG349" s="210"/>
      <c r="BH349" s="210"/>
      <c r="BI349" s="210"/>
    </row>
    <row r="350" spans="1:61" x14ac:dyDescent="0.25">
      <c r="A350" s="171" t="s">
        <v>91</v>
      </c>
      <c r="B350" s="164"/>
      <c r="C350" s="299" t="s">
        <v>628</v>
      </c>
      <c r="D350" s="166"/>
      <c r="E350" s="168"/>
      <c r="F350" s="167"/>
      <c r="G350" s="168"/>
      <c r="H350" s="271"/>
      <c r="J350" s="171" t="s">
        <v>91</v>
      </c>
      <c r="K350" s="164"/>
      <c r="L350" s="299" t="s">
        <v>628</v>
      </c>
      <c r="M350" s="248"/>
      <c r="N350" s="166"/>
      <c r="O350" s="168"/>
      <c r="P350" s="167"/>
      <c r="Q350" s="168"/>
      <c r="R350" s="271"/>
      <c r="AO350" s="260"/>
      <c r="AP350" s="260"/>
      <c r="AQ350" s="260"/>
      <c r="AR350" s="260"/>
      <c r="AS350" s="260"/>
      <c r="AT350" s="260"/>
      <c r="AU350" s="260"/>
      <c r="AV350" s="260"/>
      <c r="AW350" s="260"/>
      <c r="AX350" s="260"/>
      <c r="AY350" s="260"/>
      <c r="AZ350" s="260" t="s">
        <v>168</v>
      </c>
      <c r="BA350" s="260"/>
      <c r="BB350" s="260"/>
      <c r="BC350" s="260"/>
      <c r="BD350" s="260"/>
      <c r="BE350" s="260"/>
      <c r="BF350" s="260"/>
      <c r="BG350" s="210"/>
      <c r="BH350" s="210"/>
      <c r="BI350" s="210"/>
    </row>
    <row r="351" spans="1:61" x14ac:dyDescent="0.25">
      <c r="A351" s="171" t="s">
        <v>91</v>
      </c>
      <c r="B351" s="164"/>
      <c r="C351" s="299" t="s">
        <v>628</v>
      </c>
      <c r="D351" s="166"/>
      <c r="E351" s="168"/>
      <c r="F351" s="167"/>
      <c r="G351" s="168"/>
      <c r="H351" s="271"/>
      <c r="J351" s="171" t="s">
        <v>91</v>
      </c>
      <c r="K351" s="164"/>
      <c r="L351" s="299" t="s">
        <v>628</v>
      </c>
      <c r="M351" s="248"/>
      <c r="N351" s="166"/>
      <c r="O351" s="168"/>
      <c r="P351" s="167"/>
      <c r="Q351" s="168"/>
      <c r="R351" s="271"/>
      <c r="AO351" s="260"/>
      <c r="AP351" s="260"/>
      <c r="AQ351" s="260"/>
      <c r="AR351" s="260"/>
      <c r="AS351" s="260"/>
      <c r="AT351" s="260"/>
      <c r="AU351" s="260"/>
      <c r="AV351" s="260"/>
      <c r="AW351" s="260"/>
      <c r="AX351" s="260"/>
      <c r="AY351" s="260"/>
      <c r="AZ351" s="260" t="s">
        <v>168</v>
      </c>
      <c r="BA351" s="260"/>
      <c r="BB351" s="260"/>
      <c r="BC351" s="260"/>
      <c r="BD351" s="260"/>
      <c r="BE351" s="260"/>
      <c r="BF351" s="260"/>
      <c r="BG351" s="210"/>
      <c r="BH351" s="210"/>
      <c r="BI351" s="210"/>
    </row>
    <row r="352" spans="1:61" x14ac:dyDescent="0.25">
      <c r="A352" s="171" t="s">
        <v>91</v>
      </c>
      <c r="B352" s="164"/>
      <c r="C352" s="299" t="s">
        <v>628</v>
      </c>
      <c r="D352" s="166"/>
      <c r="E352" s="168"/>
      <c r="F352" s="167"/>
      <c r="G352" s="168"/>
      <c r="H352" s="271"/>
      <c r="J352" s="171" t="s">
        <v>91</v>
      </c>
      <c r="K352" s="164"/>
      <c r="L352" s="299" t="s">
        <v>628</v>
      </c>
      <c r="M352" s="248"/>
      <c r="N352" s="166"/>
      <c r="O352" s="168"/>
      <c r="P352" s="167"/>
      <c r="Q352" s="168"/>
      <c r="R352" s="271"/>
      <c r="AO352" s="260"/>
      <c r="AP352" s="260"/>
      <c r="AQ352" s="260"/>
      <c r="AR352" s="260"/>
      <c r="AS352" s="260"/>
      <c r="AT352" s="260"/>
      <c r="AU352" s="260"/>
      <c r="AV352" s="260"/>
      <c r="AW352" s="260"/>
      <c r="AX352" s="260"/>
      <c r="AY352" s="260"/>
      <c r="AZ352" s="260" t="s">
        <v>168</v>
      </c>
      <c r="BA352" s="260"/>
      <c r="BB352" s="260"/>
      <c r="BC352" s="260"/>
      <c r="BD352" s="260"/>
      <c r="BE352" s="260"/>
      <c r="BF352" s="260"/>
      <c r="BG352" s="210"/>
      <c r="BH352" s="210"/>
      <c r="BI352" s="210"/>
    </row>
    <row r="353" spans="1:61" x14ac:dyDescent="0.25">
      <c r="A353" s="171" t="s">
        <v>91</v>
      </c>
      <c r="B353" s="164"/>
      <c r="C353" s="299" t="s">
        <v>628</v>
      </c>
      <c r="D353" s="166"/>
      <c r="E353" s="168"/>
      <c r="F353" s="167"/>
      <c r="G353" s="168"/>
      <c r="H353" s="271"/>
      <c r="J353" s="171" t="s">
        <v>91</v>
      </c>
      <c r="K353" s="164"/>
      <c r="L353" s="299" t="s">
        <v>628</v>
      </c>
      <c r="M353" s="248"/>
      <c r="N353" s="166"/>
      <c r="O353" s="168"/>
      <c r="P353" s="167"/>
      <c r="Q353" s="168"/>
      <c r="R353" s="271"/>
      <c r="AO353" s="260"/>
      <c r="AP353" s="260"/>
      <c r="AQ353" s="260"/>
      <c r="AR353" s="260"/>
      <c r="AS353" s="260"/>
      <c r="AT353" s="260"/>
      <c r="AU353" s="260"/>
      <c r="AV353" s="260"/>
      <c r="AW353" s="260"/>
      <c r="AX353" s="260"/>
      <c r="AY353" s="260"/>
      <c r="AZ353" s="260" t="s">
        <v>168</v>
      </c>
      <c r="BA353" s="260"/>
      <c r="BB353" s="260"/>
      <c r="BC353" s="260"/>
      <c r="BD353" s="260"/>
      <c r="BE353" s="260"/>
      <c r="BF353" s="260"/>
      <c r="BG353" s="210"/>
      <c r="BH353" s="210"/>
      <c r="BI353" s="210"/>
    </row>
    <row r="354" spans="1:61" x14ac:dyDescent="0.25">
      <c r="A354" s="171" t="s">
        <v>91</v>
      </c>
      <c r="B354" s="164"/>
      <c r="C354" s="299" t="s">
        <v>628</v>
      </c>
      <c r="D354" s="166"/>
      <c r="E354" s="168"/>
      <c r="F354" s="167"/>
      <c r="G354" s="168"/>
      <c r="H354" s="271"/>
      <c r="J354" s="171" t="s">
        <v>91</v>
      </c>
      <c r="K354" s="164"/>
      <c r="L354" s="299" t="s">
        <v>628</v>
      </c>
      <c r="M354" s="248"/>
      <c r="N354" s="166"/>
      <c r="O354" s="168"/>
      <c r="P354" s="167"/>
      <c r="Q354" s="168"/>
      <c r="R354" s="271"/>
      <c r="AO354" s="260"/>
      <c r="AP354" s="260"/>
      <c r="AQ354" s="260"/>
      <c r="AR354" s="260"/>
      <c r="AS354" s="260"/>
      <c r="AT354" s="260"/>
      <c r="AU354" s="260"/>
      <c r="AV354" s="260"/>
      <c r="AW354" s="260"/>
      <c r="AX354" s="260"/>
      <c r="AY354" s="260"/>
      <c r="AZ354" s="260" t="s">
        <v>168</v>
      </c>
      <c r="BA354" s="260"/>
      <c r="BB354" s="260"/>
      <c r="BC354" s="260"/>
      <c r="BD354" s="260"/>
      <c r="BE354" s="260"/>
      <c r="BF354" s="260"/>
      <c r="BG354" s="210"/>
      <c r="BH354" s="210"/>
      <c r="BI354" s="210"/>
    </row>
    <row r="355" spans="1:61" x14ac:dyDescent="0.25">
      <c r="A355" s="171" t="s">
        <v>91</v>
      </c>
      <c r="B355" s="164"/>
      <c r="C355" s="299" t="s">
        <v>628</v>
      </c>
      <c r="D355" s="166"/>
      <c r="E355" s="168"/>
      <c r="F355" s="167"/>
      <c r="G355" s="168"/>
      <c r="H355" s="271"/>
      <c r="J355" s="171" t="s">
        <v>91</v>
      </c>
      <c r="K355" s="164"/>
      <c r="L355" s="299" t="s">
        <v>628</v>
      </c>
      <c r="M355" s="248"/>
      <c r="N355" s="166"/>
      <c r="O355" s="168"/>
      <c r="P355" s="167"/>
      <c r="Q355" s="168"/>
      <c r="R355" s="271"/>
      <c r="AO355" s="260"/>
      <c r="AP355" s="260"/>
      <c r="AQ355" s="260"/>
      <c r="AR355" s="260"/>
      <c r="AS355" s="260"/>
      <c r="AT355" s="260"/>
      <c r="AU355" s="260"/>
      <c r="AV355" s="260"/>
      <c r="AW355" s="260"/>
      <c r="AX355" s="260"/>
      <c r="AY355" s="260"/>
      <c r="AZ355" s="260" t="s">
        <v>168</v>
      </c>
      <c r="BA355" s="260"/>
      <c r="BB355" s="260"/>
      <c r="BC355" s="260"/>
      <c r="BD355" s="260"/>
      <c r="BE355" s="260"/>
      <c r="BF355" s="260"/>
      <c r="BG355" s="210"/>
      <c r="BH355" s="210"/>
      <c r="BI355" s="210"/>
    </row>
    <row r="356" spans="1:61" x14ac:dyDescent="0.25">
      <c r="A356" s="171" t="s">
        <v>91</v>
      </c>
      <c r="B356" s="164"/>
      <c r="C356" s="299" t="s">
        <v>628</v>
      </c>
      <c r="D356" s="166"/>
      <c r="E356" s="168"/>
      <c r="F356" s="167"/>
      <c r="G356" s="168"/>
      <c r="H356" s="271"/>
      <c r="J356" s="171" t="s">
        <v>91</v>
      </c>
      <c r="K356" s="164"/>
      <c r="L356" s="299" t="s">
        <v>628</v>
      </c>
      <c r="M356" s="248"/>
      <c r="N356" s="166"/>
      <c r="O356" s="168"/>
      <c r="P356" s="167"/>
      <c r="Q356" s="168"/>
      <c r="R356" s="271"/>
      <c r="AO356" s="260"/>
      <c r="AP356" s="260"/>
      <c r="AQ356" s="260"/>
      <c r="AR356" s="260"/>
      <c r="AS356" s="260"/>
      <c r="AT356" s="260"/>
      <c r="AU356" s="260"/>
      <c r="AV356" s="260"/>
      <c r="AW356" s="260"/>
      <c r="AX356" s="260"/>
      <c r="AY356" s="260"/>
      <c r="AZ356" s="260" t="s">
        <v>168</v>
      </c>
      <c r="BA356" s="260"/>
      <c r="BB356" s="260"/>
      <c r="BC356" s="260"/>
      <c r="BD356" s="260"/>
      <c r="BE356" s="260"/>
      <c r="BF356" s="260"/>
      <c r="BG356" s="210"/>
      <c r="BH356" s="210"/>
      <c r="BI356" s="210"/>
    </row>
    <row r="357" spans="1:61" x14ac:dyDescent="0.25">
      <c r="A357" s="171" t="s">
        <v>91</v>
      </c>
      <c r="B357" s="164"/>
      <c r="C357" s="299" t="s">
        <v>628</v>
      </c>
      <c r="D357" s="166"/>
      <c r="E357" s="168"/>
      <c r="F357" s="167"/>
      <c r="G357" s="168"/>
      <c r="H357" s="271"/>
      <c r="J357" s="171" t="s">
        <v>91</v>
      </c>
      <c r="K357" s="164"/>
      <c r="L357" s="299" t="s">
        <v>628</v>
      </c>
      <c r="M357" s="248"/>
      <c r="N357" s="166"/>
      <c r="O357" s="168"/>
      <c r="P357" s="167"/>
      <c r="Q357" s="168"/>
      <c r="R357" s="271"/>
      <c r="AO357" s="260"/>
      <c r="AP357" s="260"/>
      <c r="AQ357" s="260"/>
      <c r="AR357" s="260"/>
      <c r="AS357" s="260"/>
      <c r="AT357" s="260"/>
      <c r="AU357" s="260"/>
      <c r="AV357" s="260"/>
      <c r="AW357" s="260"/>
      <c r="AX357" s="260"/>
      <c r="AY357" s="260"/>
      <c r="AZ357" s="260" t="s">
        <v>168</v>
      </c>
      <c r="BA357" s="260"/>
      <c r="BB357" s="260"/>
      <c r="BC357" s="260"/>
      <c r="BD357" s="260"/>
      <c r="BE357" s="260"/>
      <c r="BF357" s="260"/>
      <c r="BG357" s="210"/>
      <c r="BH357" s="210"/>
      <c r="BI357" s="210"/>
    </row>
    <row r="358" spans="1:61" x14ac:dyDescent="0.25">
      <c r="A358" s="171" t="s">
        <v>91</v>
      </c>
      <c r="B358" s="164"/>
      <c r="C358" s="299" t="s">
        <v>628</v>
      </c>
      <c r="D358" s="166"/>
      <c r="E358" s="168"/>
      <c r="F358" s="167"/>
      <c r="G358" s="168"/>
      <c r="H358" s="271"/>
      <c r="J358" s="171" t="s">
        <v>91</v>
      </c>
      <c r="K358" s="164"/>
      <c r="L358" s="299" t="s">
        <v>628</v>
      </c>
      <c r="M358" s="248"/>
      <c r="N358" s="166"/>
      <c r="O358" s="168"/>
      <c r="P358" s="167"/>
      <c r="Q358" s="168"/>
      <c r="R358" s="271"/>
      <c r="AO358" s="260"/>
      <c r="AP358" s="260"/>
      <c r="AQ358" s="260"/>
      <c r="AR358" s="260"/>
      <c r="AS358" s="260"/>
      <c r="AT358" s="260"/>
      <c r="AU358" s="260"/>
      <c r="AV358" s="260"/>
      <c r="AW358" s="260"/>
      <c r="AX358" s="260"/>
      <c r="AY358" s="260"/>
      <c r="AZ358" s="260" t="s">
        <v>168</v>
      </c>
      <c r="BA358" s="260"/>
      <c r="BB358" s="260"/>
      <c r="BC358" s="260"/>
      <c r="BD358" s="260"/>
      <c r="BE358" s="260"/>
      <c r="BF358" s="260"/>
      <c r="BG358" s="210"/>
      <c r="BH358" s="210"/>
      <c r="BI358" s="210"/>
    </row>
    <row r="359" spans="1:61" x14ac:dyDescent="0.25">
      <c r="A359" s="171" t="s">
        <v>91</v>
      </c>
      <c r="B359" s="164"/>
      <c r="C359" s="299" t="s">
        <v>628</v>
      </c>
      <c r="D359" s="166"/>
      <c r="E359" s="168"/>
      <c r="F359" s="167"/>
      <c r="G359" s="168"/>
      <c r="H359" s="271"/>
      <c r="J359" s="171" t="s">
        <v>91</v>
      </c>
      <c r="K359" s="164"/>
      <c r="L359" s="299" t="s">
        <v>628</v>
      </c>
      <c r="M359" s="248"/>
      <c r="N359" s="166"/>
      <c r="O359" s="168"/>
      <c r="P359" s="167"/>
      <c r="Q359" s="168"/>
      <c r="R359" s="271"/>
      <c r="AO359" s="260"/>
      <c r="AP359" s="260"/>
      <c r="AQ359" s="260"/>
      <c r="AR359" s="260"/>
      <c r="AS359" s="260"/>
      <c r="AT359" s="260"/>
      <c r="AU359" s="260"/>
      <c r="AV359" s="260"/>
      <c r="AW359" s="260"/>
      <c r="AX359" s="260"/>
      <c r="AY359" s="260"/>
      <c r="AZ359" s="260" t="s">
        <v>168</v>
      </c>
      <c r="BA359" s="260"/>
      <c r="BB359" s="260"/>
      <c r="BC359" s="260"/>
      <c r="BD359" s="260"/>
      <c r="BE359" s="260"/>
      <c r="BF359" s="260"/>
      <c r="BG359" s="210"/>
      <c r="BH359" s="210"/>
      <c r="BI359" s="210"/>
    </row>
    <row r="360" spans="1:61" x14ac:dyDescent="0.25">
      <c r="A360" s="171" t="s">
        <v>91</v>
      </c>
      <c r="B360" s="164"/>
      <c r="C360" s="299" t="s">
        <v>628</v>
      </c>
      <c r="D360" s="166"/>
      <c r="E360" s="168"/>
      <c r="F360" s="167"/>
      <c r="G360" s="168"/>
      <c r="H360" s="271"/>
      <c r="J360" s="171" t="s">
        <v>91</v>
      </c>
      <c r="K360" s="164"/>
      <c r="L360" s="299" t="s">
        <v>628</v>
      </c>
      <c r="M360" s="248"/>
      <c r="N360" s="166"/>
      <c r="O360" s="168"/>
      <c r="P360" s="167"/>
      <c r="Q360" s="168"/>
      <c r="R360" s="271"/>
      <c r="AO360" s="260"/>
      <c r="AP360" s="260"/>
      <c r="AQ360" s="260"/>
      <c r="AR360" s="260"/>
      <c r="AS360" s="260"/>
      <c r="AT360" s="260"/>
      <c r="AU360" s="260"/>
      <c r="AV360" s="260"/>
      <c r="AW360" s="260"/>
      <c r="AX360" s="260"/>
      <c r="AY360" s="260"/>
      <c r="AZ360" s="260" t="s">
        <v>168</v>
      </c>
      <c r="BA360" s="260"/>
      <c r="BB360" s="260"/>
      <c r="BC360" s="260"/>
      <c r="BD360" s="260"/>
      <c r="BE360" s="260"/>
      <c r="BF360" s="260"/>
      <c r="BG360" s="210"/>
      <c r="BH360" s="210"/>
      <c r="BI360" s="210"/>
    </row>
    <row r="361" spans="1:61" x14ac:dyDescent="0.25">
      <c r="A361" s="171" t="s">
        <v>91</v>
      </c>
      <c r="B361" s="164"/>
      <c r="C361" s="299" t="s">
        <v>628</v>
      </c>
      <c r="D361" s="166"/>
      <c r="E361" s="168"/>
      <c r="F361" s="167"/>
      <c r="G361" s="168"/>
      <c r="H361" s="271"/>
      <c r="J361" s="171" t="s">
        <v>91</v>
      </c>
      <c r="K361" s="164"/>
      <c r="L361" s="299" t="s">
        <v>628</v>
      </c>
      <c r="M361" s="248"/>
      <c r="N361" s="166"/>
      <c r="O361" s="168"/>
      <c r="P361" s="167"/>
      <c r="Q361" s="168"/>
      <c r="R361" s="271"/>
      <c r="AO361" s="260"/>
      <c r="AP361" s="260"/>
      <c r="AQ361" s="260"/>
      <c r="AR361" s="260"/>
      <c r="AS361" s="260"/>
      <c r="AT361" s="260"/>
      <c r="AU361" s="260"/>
      <c r="AV361" s="260"/>
      <c r="AW361" s="260"/>
      <c r="AX361" s="260"/>
      <c r="AY361" s="260"/>
      <c r="AZ361" s="260" t="s">
        <v>168</v>
      </c>
      <c r="BA361" s="260"/>
      <c r="BB361" s="260"/>
      <c r="BC361" s="260"/>
      <c r="BD361" s="260"/>
      <c r="BE361" s="260"/>
      <c r="BF361" s="260"/>
      <c r="BG361" s="210"/>
      <c r="BH361" s="210"/>
      <c r="BI361" s="210"/>
    </row>
    <row r="362" spans="1:61" x14ac:dyDescent="0.25">
      <c r="A362" s="171" t="s">
        <v>91</v>
      </c>
      <c r="B362" s="164"/>
      <c r="C362" s="299" t="s">
        <v>628</v>
      </c>
      <c r="D362" s="166"/>
      <c r="E362" s="168"/>
      <c r="F362" s="167"/>
      <c r="G362" s="168"/>
      <c r="H362" s="271"/>
      <c r="J362" s="171" t="s">
        <v>91</v>
      </c>
      <c r="K362" s="164"/>
      <c r="L362" s="299" t="s">
        <v>628</v>
      </c>
      <c r="M362" s="248"/>
      <c r="N362" s="166"/>
      <c r="O362" s="168"/>
      <c r="P362" s="167"/>
      <c r="Q362" s="168"/>
      <c r="R362" s="271"/>
      <c r="AO362" s="260"/>
      <c r="AP362" s="260"/>
      <c r="AQ362" s="260"/>
      <c r="AR362" s="260"/>
      <c r="AS362" s="260"/>
      <c r="AT362" s="260"/>
      <c r="AU362" s="260"/>
      <c r="AV362" s="260"/>
      <c r="AW362" s="260"/>
      <c r="AX362" s="260"/>
      <c r="AY362" s="260"/>
      <c r="AZ362" s="260" t="s">
        <v>168</v>
      </c>
      <c r="BA362" s="260"/>
      <c r="BB362" s="260"/>
      <c r="BC362" s="260"/>
      <c r="BD362" s="260"/>
      <c r="BE362" s="260"/>
      <c r="BF362" s="260"/>
      <c r="BG362" s="210"/>
      <c r="BH362" s="210"/>
      <c r="BI362" s="210"/>
    </row>
    <row r="363" spans="1:61" x14ac:dyDescent="0.25">
      <c r="A363" s="171" t="s">
        <v>91</v>
      </c>
      <c r="B363" s="164"/>
      <c r="C363" s="299" t="s">
        <v>628</v>
      </c>
      <c r="D363" s="166"/>
      <c r="E363" s="168"/>
      <c r="F363" s="167"/>
      <c r="G363" s="168"/>
      <c r="H363" s="271"/>
      <c r="J363" s="171" t="s">
        <v>91</v>
      </c>
      <c r="K363" s="164"/>
      <c r="L363" s="299" t="s">
        <v>628</v>
      </c>
      <c r="M363" s="248"/>
      <c r="N363" s="166"/>
      <c r="O363" s="168"/>
      <c r="P363" s="167"/>
      <c r="Q363" s="168"/>
      <c r="R363" s="271"/>
      <c r="AO363" s="260"/>
      <c r="AP363" s="260"/>
      <c r="AQ363" s="260"/>
      <c r="AR363" s="260"/>
      <c r="AS363" s="260"/>
      <c r="AT363" s="260"/>
      <c r="AU363" s="260"/>
      <c r="AV363" s="260"/>
      <c r="AW363" s="260"/>
      <c r="AX363" s="260"/>
      <c r="AY363" s="260"/>
      <c r="AZ363" s="260" t="s">
        <v>168</v>
      </c>
      <c r="BA363" s="260"/>
      <c r="BB363" s="260"/>
      <c r="BC363" s="260"/>
      <c r="BD363" s="260"/>
      <c r="BE363" s="260"/>
      <c r="BF363" s="260"/>
      <c r="BG363" s="210"/>
      <c r="BH363" s="210"/>
      <c r="BI363" s="210"/>
    </row>
    <row r="364" spans="1:61" x14ac:dyDescent="0.25">
      <c r="A364" s="171" t="s">
        <v>91</v>
      </c>
      <c r="B364" s="164"/>
      <c r="C364" s="299" t="s">
        <v>628</v>
      </c>
      <c r="D364" s="166"/>
      <c r="E364" s="168"/>
      <c r="F364" s="167"/>
      <c r="G364" s="168"/>
      <c r="H364" s="271"/>
      <c r="J364" s="171" t="s">
        <v>91</v>
      </c>
      <c r="K364" s="164"/>
      <c r="L364" s="299" t="s">
        <v>628</v>
      </c>
      <c r="M364" s="248"/>
      <c r="N364" s="166"/>
      <c r="O364" s="168"/>
      <c r="P364" s="167"/>
      <c r="Q364" s="168"/>
      <c r="R364" s="271"/>
      <c r="AO364" s="260"/>
      <c r="AP364" s="260"/>
      <c r="AQ364" s="260"/>
      <c r="AR364" s="260"/>
      <c r="AS364" s="260"/>
      <c r="AT364" s="260"/>
      <c r="AU364" s="260"/>
      <c r="AV364" s="260"/>
      <c r="AW364" s="260"/>
      <c r="AX364" s="260"/>
      <c r="AY364" s="260"/>
      <c r="AZ364" s="260" t="s">
        <v>168</v>
      </c>
      <c r="BA364" s="260"/>
      <c r="BB364" s="260"/>
      <c r="BC364" s="260"/>
      <c r="BD364" s="260"/>
      <c r="BE364" s="260"/>
      <c r="BF364" s="260"/>
      <c r="BG364" s="210"/>
      <c r="BH364" s="210"/>
      <c r="BI364" s="210"/>
    </row>
    <row r="365" spans="1:61" x14ac:dyDescent="0.25">
      <c r="A365" s="171" t="s">
        <v>91</v>
      </c>
      <c r="B365" s="164"/>
      <c r="C365" s="299" t="s">
        <v>628</v>
      </c>
      <c r="D365" s="166"/>
      <c r="E365" s="168"/>
      <c r="F365" s="167"/>
      <c r="G365" s="168"/>
      <c r="H365" s="271"/>
      <c r="J365" s="171" t="s">
        <v>91</v>
      </c>
      <c r="K365" s="164"/>
      <c r="L365" s="299" t="s">
        <v>628</v>
      </c>
      <c r="M365" s="248"/>
      <c r="N365" s="166"/>
      <c r="O365" s="168"/>
      <c r="P365" s="167"/>
      <c r="Q365" s="168"/>
      <c r="R365" s="271"/>
      <c r="AO365" s="260"/>
      <c r="AP365" s="260"/>
      <c r="AQ365" s="260"/>
      <c r="AR365" s="260"/>
      <c r="AS365" s="260"/>
      <c r="AT365" s="260"/>
      <c r="AU365" s="260"/>
      <c r="AV365" s="260"/>
      <c r="AW365" s="260"/>
      <c r="AX365" s="260"/>
      <c r="AY365" s="260"/>
      <c r="AZ365" s="260" t="s">
        <v>168</v>
      </c>
      <c r="BA365" s="260"/>
      <c r="BB365" s="260"/>
      <c r="BC365" s="260"/>
      <c r="BD365" s="260"/>
      <c r="BE365" s="260"/>
      <c r="BF365" s="260"/>
      <c r="BG365" s="210"/>
      <c r="BH365" s="210"/>
      <c r="BI365" s="210"/>
    </row>
    <row r="366" spans="1:61" x14ac:dyDescent="0.25">
      <c r="A366" s="171" t="s">
        <v>91</v>
      </c>
      <c r="B366" s="164"/>
      <c r="C366" s="299" t="s">
        <v>628</v>
      </c>
      <c r="D366" s="166"/>
      <c r="E366" s="168"/>
      <c r="F366" s="167"/>
      <c r="G366" s="168"/>
      <c r="H366" s="271"/>
      <c r="J366" s="171" t="s">
        <v>91</v>
      </c>
      <c r="K366" s="164"/>
      <c r="L366" s="299" t="s">
        <v>628</v>
      </c>
      <c r="M366" s="248"/>
      <c r="N366" s="166"/>
      <c r="O366" s="168"/>
      <c r="P366" s="167"/>
      <c r="Q366" s="168"/>
      <c r="R366" s="271"/>
      <c r="AO366" s="260"/>
      <c r="AP366" s="260"/>
      <c r="AQ366" s="260"/>
      <c r="AR366" s="260"/>
      <c r="AS366" s="260"/>
      <c r="AT366" s="260"/>
      <c r="AU366" s="260"/>
      <c r="AV366" s="260"/>
      <c r="AW366" s="260"/>
      <c r="AX366" s="260"/>
      <c r="AY366" s="260"/>
      <c r="AZ366" s="260" t="s">
        <v>168</v>
      </c>
      <c r="BA366" s="260"/>
      <c r="BB366" s="260"/>
      <c r="BC366" s="260"/>
      <c r="BD366" s="260"/>
      <c r="BE366" s="260"/>
      <c r="BF366" s="260"/>
      <c r="BG366" s="210"/>
      <c r="BH366" s="210"/>
      <c r="BI366" s="210"/>
    </row>
    <row r="367" spans="1:61" x14ac:dyDescent="0.25">
      <c r="A367" s="171" t="s">
        <v>91</v>
      </c>
      <c r="B367" s="164"/>
      <c r="C367" s="299" t="s">
        <v>628</v>
      </c>
      <c r="D367" s="166"/>
      <c r="E367" s="168"/>
      <c r="F367" s="167"/>
      <c r="G367" s="168"/>
      <c r="H367" s="271"/>
      <c r="J367" s="171" t="s">
        <v>91</v>
      </c>
      <c r="K367" s="164"/>
      <c r="L367" s="299" t="s">
        <v>628</v>
      </c>
      <c r="M367" s="248"/>
      <c r="N367" s="166"/>
      <c r="O367" s="168"/>
      <c r="P367" s="167"/>
      <c r="Q367" s="168"/>
      <c r="R367" s="271"/>
      <c r="AO367" s="260"/>
      <c r="AP367" s="260"/>
      <c r="AQ367" s="260"/>
      <c r="AR367" s="260"/>
      <c r="AS367" s="260"/>
      <c r="AT367" s="260"/>
      <c r="AU367" s="260"/>
      <c r="AV367" s="260"/>
      <c r="AW367" s="260"/>
      <c r="AX367" s="260"/>
      <c r="AY367" s="260"/>
      <c r="AZ367" s="260" t="s">
        <v>168</v>
      </c>
      <c r="BA367" s="260"/>
      <c r="BB367" s="260"/>
      <c r="BC367" s="260"/>
      <c r="BD367" s="260"/>
      <c r="BE367" s="260"/>
      <c r="BF367" s="260"/>
      <c r="BG367" s="210"/>
      <c r="BH367" s="210"/>
      <c r="BI367" s="210"/>
    </row>
    <row r="368" spans="1:61" x14ac:dyDescent="0.25">
      <c r="A368" s="171" t="s">
        <v>91</v>
      </c>
      <c r="B368" s="164"/>
      <c r="C368" s="299" t="s">
        <v>628</v>
      </c>
      <c r="D368" s="166"/>
      <c r="E368" s="168"/>
      <c r="F368" s="167"/>
      <c r="G368" s="168"/>
      <c r="H368" s="271"/>
      <c r="J368" s="171" t="s">
        <v>91</v>
      </c>
      <c r="K368" s="164"/>
      <c r="L368" s="299" t="s">
        <v>628</v>
      </c>
      <c r="M368" s="248"/>
      <c r="N368" s="166"/>
      <c r="O368" s="168"/>
      <c r="P368" s="167"/>
      <c r="Q368" s="168"/>
      <c r="R368" s="271"/>
      <c r="AO368" s="260"/>
      <c r="AP368" s="260"/>
      <c r="AQ368" s="260"/>
      <c r="AR368" s="260"/>
      <c r="AS368" s="260"/>
      <c r="AT368" s="260"/>
      <c r="AU368" s="260"/>
      <c r="AV368" s="260"/>
      <c r="AW368" s="260"/>
      <c r="AX368" s="260"/>
      <c r="AY368" s="260"/>
      <c r="AZ368" s="260" t="s">
        <v>168</v>
      </c>
      <c r="BA368" s="260"/>
      <c r="BB368" s="260"/>
      <c r="BC368" s="260"/>
      <c r="BD368" s="260"/>
      <c r="BE368" s="260"/>
      <c r="BF368" s="260"/>
      <c r="BG368" s="210"/>
      <c r="BH368" s="210"/>
      <c r="BI368" s="210"/>
    </row>
    <row r="369" spans="1:61" x14ac:dyDescent="0.25">
      <c r="A369" s="171" t="s">
        <v>91</v>
      </c>
      <c r="B369" s="164"/>
      <c r="C369" s="299" t="s">
        <v>628</v>
      </c>
      <c r="D369" s="166"/>
      <c r="E369" s="168"/>
      <c r="F369" s="167"/>
      <c r="G369" s="168"/>
      <c r="H369" s="271"/>
      <c r="J369" s="171" t="s">
        <v>91</v>
      </c>
      <c r="K369" s="164"/>
      <c r="L369" s="299" t="s">
        <v>628</v>
      </c>
      <c r="M369" s="248"/>
      <c r="N369" s="166"/>
      <c r="O369" s="168"/>
      <c r="P369" s="167"/>
      <c r="Q369" s="168"/>
      <c r="R369" s="271"/>
      <c r="AO369" s="260"/>
      <c r="AP369" s="260"/>
      <c r="AQ369" s="260"/>
      <c r="AR369" s="260"/>
      <c r="AS369" s="260"/>
      <c r="AT369" s="260"/>
      <c r="AU369" s="260"/>
      <c r="AV369" s="260"/>
      <c r="AW369" s="260"/>
      <c r="AX369" s="260"/>
      <c r="AY369" s="260"/>
      <c r="AZ369" s="260" t="s">
        <v>168</v>
      </c>
      <c r="BA369" s="260"/>
      <c r="BB369" s="260"/>
      <c r="BC369" s="260"/>
      <c r="BD369" s="260"/>
      <c r="BE369" s="260"/>
      <c r="BF369" s="260"/>
      <c r="BG369" s="210"/>
      <c r="BH369" s="210"/>
      <c r="BI369" s="210"/>
    </row>
    <row r="370" spans="1:61" x14ac:dyDescent="0.25">
      <c r="A370" s="171" t="s">
        <v>91</v>
      </c>
      <c r="B370" s="164"/>
      <c r="C370" s="299" t="s">
        <v>628</v>
      </c>
      <c r="D370" s="166"/>
      <c r="E370" s="168"/>
      <c r="F370" s="167"/>
      <c r="G370" s="168"/>
      <c r="H370" s="271"/>
      <c r="J370" s="171" t="s">
        <v>91</v>
      </c>
      <c r="K370" s="164"/>
      <c r="L370" s="299" t="s">
        <v>628</v>
      </c>
      <c r="M370" s="248"/>
      <c r="N370" s="166"/>
      <c r="O370" s="168"/>
      <c r="P370" s="167"/>
      <c r="Q370" s="168"/>
      <c r="R370" s="271"/>
      <c r="AO370" s="260"/>
      <c r="AP370" s="260"/>
      <c r="AQ370" s="260"/>
      <c r="AR370" s="260"/>
      <c r="AS370" s="260"/>
      <c r="AT370" s="260"/>
      <c r="AU370" s="260"/>
      <c r="AV370" s="260"/>
      <c r="AW370" s="260"/>
      <c r="AX370" s="260"/>
      <c r="AY370" s="260"/>
      <c r="AZ370" s="260" t="s">
        <v>168</v>
      </c>
      <c r="BA370" s="260"/>
      <c r="BB370" s="260"/>
      <c r="BC370" s="260"/>
      <c r="BD370" s="260"/>
      <c r="BE370" s="260"/>
      <c r="BF370" s="260"/>
      <c r="BG370" s="210"/>
      <c r="BH370" s="210"/>
      <c r="BI370" s="210"/>
    </row>
    <row r="371" spans="1:61" x14ac:dyDescent="0.25">
      <c r="A371" s="171" t="s">
        <v>91</v>
      </c>
      <c r="B371" s="164"/>
      <c r="C371" s="299" t="s">
        <v>628</v>
      </c>
      <c r="D371" s="166"/>
      <c r="E371" s="168"/>
      <c r="F371" s="167"/>
      <c r="G371" s="168"/>
      <c r="H371" s="271"/>
      <c r="J371" s="171" t="s">
        <v>91</v>
      </c>
      <c r="K371" s="164"/>
      <c r="L371" s="299" t="s">
        <v>628</v>
      </c>
      <c r="M371" s="248"/>
      <c r="N371" s="166"/>
      <c r="O371" s="168"/>
      <c r="P371" s="167"/>
      <c r="Q371" s="168"/>
      <c r="R371" s="271"/>
      <c r="AO371" s="260"/>
      <c r="AP371" s="260"/>
      <c r="AQ371" s="260"/>
      <c r="AR371" s="260"/>
      <c r="AS371" s="260"/>
      <c r="AT371" s="260"/>
      <c r="AU371" s="260"/>
      <c r="AV371" s="260"/>
      <c r="AW371" s="260"/>
      <c r="AX371" s="260"/>
      <c r="AY371" s="260"/>
      <c r="AZ371" s="260" t="s">
        <v>168</v>
      </c>
      <c r="BA371" s="260"/>
      <c r="BB371" s="260"/>
      <c r="BC371" s="260"/>
      <c r="BD371" s="260"/>
      <c r="BE371" s="260"/>
      <c r="BF371" s="260"/>
      <c r="BG371" s="210"/>
      <c r="BH371" s="210"/>
      <c r="BI371" s="210"/>
    </row>
    <row r="372" spans="1:61" x14ac:dyDescent="0.25">
      <c r="A372" s="171" t="s">
        <v>91</v>
      </c>
      <c r="B372" s="164"/>
      <c r="C372" s="299" t="s">
        <v>628</v>
      </c>
      <c r="D372" s="166"/>
      <c r="E372" s="168"/>
      <c r="F372" s="167"/>
      <c r="G372" s="168"/>
      <c r="H372" s="271"/>
      <c r="J372" s="171" t="s">
        <v>91</v>
      </c>
      <c r="K372" s="164"/>
      <c r="L372" s="299" t="s">
        <v>628</v>
      </c>
      <c r="M372" s="248"/>
      <c r="N372" s="166"/>
      <c r="O372" s="168"/>
      <c r="P372" s="167"/>
      <c r="Q372" s="168"/>
      <c r="R372" s="271"/>
      <c r="AO372" s="260"/>
      <c r="AP372" s="260"/>
      <c r="AQ372" s="260"/>
      <c r="AR372" s="260"/>
      <c r="AS372" s="260"/>
      <c r="AT372" s="260"/>
      <c r="AU372" s="260"/>
      <c r="AV372" s="260"/>
      <c r="AW372" s="260"/>
      <c r="AX372" s="260"/>
      <c r="AY372" s="260"/>
      <c r="AZ372" s="260" t="s">
        <v>168</v>
      </c>
      <c r="BA372" s="260"/>
      <c r="BB372" s="260"/>
      <c r="BC372" s="260"/>
      <c r="BD372" s="260"/>
      <c r="BE372" s="260"/>
      <c r="BF372" s="260"/>
      <c r="BG372" s="210"/>
      <c r="BH372" s="210"/>
      <c r="BI372" s="210"/>
    </row>
    <row r="373" spans="1:61" x14ac:dyDescent="0.25">
      <c r="A373" s="171" t="s">
        <v>91</v>
      </c>
      <c r="B373" s="164"/>
      <c r="C373" s="299" t="s">
        <v>628</v>
      </c>
      <c r="D373" s="166"/>
      <c r="E373" s="168"/>
      <c r="F373" s="167"/>
      <c r="G373" s="168"/>
      <c r="H373" s="271"/>
      <c r="J373" s="171" t="s">
        <v>91</v>
      </c>
      <c r="K373" s="164"/>
      <c r="L373" s="299" t="s">
        <v>628</v>
      </c>
      <c r="M373" s="248"/>
      <c r="N373" s="166"/>
      <c r="O373" s="168"/>
      <c r="P373" s="167"/>
      <c r="Q373" s="168"/>
      <c r="R373" s="271"/>
      <c r="AO373" s="260"/>
      <c r="AP373" s="260"/>
      <c r="AQ373" s="260"/>
      <c r="AR373" s="260"/>
      <c r="AS373" s="260"/>
      <c r="AT373" s="260"/>
      <c r="AU373" s="260"/>
      <c r="AV373" s="260"/>
      <c r="AW373" s="260"/>
      <c r="AX373" s="260"/>
      <c r="AY373" s="260"/>
      <c r="AZ373" s="260" t="s">
        <v>168</v>
      </c>
      <c r="BA373" s="260"/>
      <c r="BB373" s="260"/>
      <c r="BC373" s="260"/>
      <c r="BD373" s="260"/>
      <c r="BE373" s="260"/>
      <c r="BF373" s="260"/>
      <c r="BG373" s="210"/>
      <c r="BH373" s="210"/>
      <c r="BI373" s="210"/>
    </row>
    <row r="374" spans="1:61" x14ac:dyDescent="0.25">
      <c r="A374" s="171" t="s">
        <v>91</v>
      </c>
      <c r="B374" s="164"/>
      <c r="C374" s="299" t="s">
        <v>628</v>
      </c>
      <c r="D374" s="166"/>
      <c r="E374" s="168"/>
      <c r="F374" s="167"/>
      <c r="G374" s="168"/>
      <c r="H374" s="271"/>
      <c r="J374" s="171" t="s">
        <v>91</v>
      </c>
      <c r="K374" s="164"/>
      <c r="L374" s="299" t="s">
        <v>628</v>
      </c>
      <c r="M374" s="248"/>
      <c r="N374" s="166"/>
      <c r="O374" s="168"/>
      <c r="P374" s="167"/>
      <c r="Q374" s="168"/>
      <c r="R374" s="271"/>
      <c r="AO374" s="260"/>
      <c r="AP374" s="260"/>
      <c r="AQ374" s="260"/>
      <c r="AR374" s="260"/>
      <c r="AS374" s="260"/>
      <c r="AT374" s="260"/>
      <c r="AU374" s="260"/>
      <c r="AV374" s="260"/>
      <c r="AW374" s="260"/>
      <c r="AX374" s="260"/>
      <c r="AY374" s="260"/>
      <c r="AZ374" s="260" t="s">
        <v>168</v>
      </c>
      <c r="BA374" s="260"/>
      <c r="BB374" s="260"/>
      <c r="BC374" s="260"/>
      <c r="BD374" s="260"/>
      <c r="BE374" s="260"/>
      <c r="BF374" s="260"/>
      <c r="BG374" s="210"/>
      <c r="BH374" s="210"/>
      <c r="BI374" s="210"/>
    </row>
    <row r="375" spans="1:61" x14ac:dyDescent="0.25">
      <c r="A375" s="171" t="s">
        <v>91</v>
      </c>
      <c r="B375" s="164"/>
      <c r="C375" s="299" t="s">
        <v>628</v>
      </c>
      <c r="D375" s="166"/>
      <c r="E375" s="168"/>
      <c r="F375" s="167"/>
      <c r="G375" s="168"/>
      <c r="H375" s="271"/>
      <c r="J375" s="171" t="s">
        <v>91</v>
      </c>
      <c r="K375" s="164"/>
      <c r="L375" s="299" t="s">
        <v>628</v>
      </c>
      <c r="M375" s="248"/>
      <c r="N375" s="166"/>
      <c r="O375" s="168"/>
      <c r="P375" s="167"/>
      <c r="Q375" s="168"/>
      <c r="R375" s="271"/>
      <c r="AO375" s="260"/>
      <c r="AP375" s="260"/>
      <c r="AQ375" s="260"/>
      <c r="AR375" s="260"/>
      <c r="AS375" s="260"/>
      <c r="AT375" s="260"/>
      <c r="AU375" s="260"/>
      <c r="AV375" s="260"/>
      <c r="AW375" s="260"/>
      <c r="AX375" s="260"/>
      <c r="AY375" s="260"/>
      <c r="AZ375" s="260" t="s">
        <v>168</v>
      </c>
      <c r="BA375" s="260"/>
      <c r="BB375" s="260"/>
      <c r="BC375" s="260"/>
      <c r="BD375" s="260"/>
      <c r="BE375" s="260"/>
      <c r="BF375" s="260"/>
      <c r="BG375" s="210"/>
      <c r="BH375" s="210"/>
      <c r="BI375" s="210"/>
    </row>
    <row r="376" spans="1:61" x14ac:dyDescent="0.25">
      <c r="A376" s="171" t="s">
        <v>91</v>
      </c>
      <c r="B376" s="164"/>
      <c r="C376" s="299" t="s">
        <v>628</v>
      </c>
      <c r="D376" s="166"/>
      <c r="E376" s="168"/>
      <c r="F376" s="167"/>
      <c r="G376" s="168"/>
      <c r="H376" s="271"/>
      <c r="J376" s="171" t="s">
        <v>91</v>
      </c>
      <c r="K376" s="164"/>
      <c r="L376" s="299" t="s">
        <v>628</v>
      </c>
      <c r="M376" s="248"/>
      <c r="N376" s="166"/>
      <c r="O376" s="168"/>
      <c r="P376" s="167"/>
      <c r="Q376" s="168"/>
      <c r="R376" s="271"/>
      <c r="AO376" s="260"/>
      <c r="AP376" s="260"/>
      <c r="AQ376" s="260"/>
      <c r="AR376" s="260"/>
      <c r="AS376" s="260"/>
      <c r="AT376" s="260"/>
      <c r="AU376" s="260"/>
      <c r="AV376" s="260"/>
      <c r="AW376" s="260"/>
      <c r="AX376" s="260"/>
      <c r="AY376" s="260"/>
      <c r="AZ376" s="260" t="s">
        <v>168</v>
      </c>
      <c r="BA376" s="260"/>
      <c r="BB376" s="260"/>
      <c r="BC376" s="260"/>
      <c r="BD376" s="260"/>
      <c r="BE376" s="260"/>
      <c r="BF376" s="260"/>
      <c r="BG376" s="210"/>
      <c r="BH376" s="210"/>
      <c r="BI376" s="210"/>
    </row>
    <row r="377" spans="1:61" x14ac:dyDescent="0.25">
      <c r="A377" s="171" t="s">
        <v>91</v>
      </c>
      <c r="B377" s="164"/>
      <c r="C377" s="299" t="s">
        <v>628</v>
      </c>
      <c r="D377" s="166"/>
      <c r="E377" s="168"/>
      <c r="F377" s="167"/>
      <c r="G377" s="168"/>
      <c r="H377" s="271"/>
      <c r="J377" s="171" t="s">
        <v>91</v>
      </c>
      <c r="K377" s="164"/>
      <c r="L377" s="299" t="s">
        <v>628</v>
      </c>
      <c r="M377" s="248"/>
      <c r="N377" s="166"/>
      <c r="O377" s="168"/>
      <c r="P377" s="167"/>
      <c r="Q377" s="168"/>
      <c r="R377" s="271"/>
      <c r="AO377" s="260"/>
      <c r="AP377" s="260"/>
      <c r="AQ377" s="260"/>
      <c r="AR377" s="260"/>
      <c r="AS377" s="260"/>
      <c r="AT377" s="260"/>
      <c r="AU377" s="260"/>
      <c r="AV377" s="260"/>
      <c r="AW377" s="260"/>
      <c r="AX377" s="260"/>
      <c r="AY377" s="260"/>
      <c r="AZ377" s="260" t="s">
        <v>168</v>
      </c>
      <c r="BA377" s="260"/>
      <c r="BB377" s="260"/>
      <c r="BC377" s="260"/>
      <c r="BD377" s="260"/>
      <c r="BE377" s="260"/>
      <c r="BF377" s="260"/>
      <c r="BG377" s="210"/>
      <c r="BH377" s="210"/>
      <c r="BI377" s="210"/>
    </row>
    <row r="378" spans="1:61" x14ac:dyDescent="0.25">
      <c r="A378" s="171" t="s">
        <v>91</v>
      </c>
      <c r="B378" s="164"/>
      <c r="C378" s="299" t="s">
        <v>628</v>
      </c>
      <c r="D378" s="166"/>
      <c r="E378" s="168"/>
      <c r="F378" s="167"/>
      <c r="G378" s="168"/>
      <c r="H378" s="271"/>
      <c r="J378" s="171" t="s">
        <v>91</v>
      </c>
      <c r="K378" s="164"/>
      <c r="L378" s="299" t="s">
        <v>628</v>
      </c>
      <c r="M378" s="248"/>
      <c r="N378" s="166"/>
      <c r="O378" s="168"/>
      <c r="P378" s="167"/>
      <c r="Q378" s="168"/>
      <c r="R378" s="271"/>
      <c r="AO378" s="260"/>
      <c r="AP378" s="260"/>
      <c r="AQ378" s="260"/>
      <c r="AR378" s="260"/>
      <c r="AS378" s="260"/>
      <c r="AT378" s="260"/>
      <c r="AU378" s="260"/>
      <c r="AV378" s="260"/>
      <c r="AW378" s="260"/>
      <c r="AX378" s="260"/>
      <c r="AY378" s="260"/>
      <c r="AZ378" s="260" t="s">
        <v>168</v>
      </c>
      <c r="BA378" s="260"/>
      <c r="BB378" s="260"/>
      <c r="BC378" s="260"/>
      <c r="BD378" s="260"/>
      <c r="BE378" s="260"/>
      <c r="BF378" s="260"/>
      <c r="BG378" s="210"/>
      <c r="BH378" s="210"/>
      <c r="BI378" s="210"/>
    </row>
    <row r="379" spans="1:61" x14ac:dyDescent="0.25">
      <c r="A379" s="171" t="s">
        <v>91</v>
      </c>
      <c r="B379" s="164"/>
      <c r="C379" s="299" t="s">
        <v>628</v>
      </c>
      <c r="D379" s="166"/>
      <c r="E379" s="168"/>
      <c r="F379" s="167"/>
      <c r="G379" s="168"/>
      <c r="H379" s="271"/>
      <c r="J379" s="171" t="s">
        <v>91</v>
      </c>
      <c r="K379" s="164"/>
      <c r="L379" s="299" t="s">
        <v>628</v>
      </c>
      <c r="M379" s="248"/>
      <c r="N379" s="166"/>
      <c r="O379" s="168"/>
      <c r="P379" s="167"/>
      <c r="Q379" s="168"/>
      <c r="R379" s="271"/>
      <c r="AO379" s="260"/>
      <c r="AP379" s="260"/>
      <c r="AQ379" s="260"/>
      <c r="AR379" s="260"/>
      <c r="AS379" s="260"/>
      <c r="AT379" s="260"/>
      <c r="AU379" s="260"/>
      <c r="AV379" s="260"/>
      <c r="AW379" s="260"/>
      <c r="AX379" s="260"/>
      <c r="AY379" s="260"/>
      <c r="AZ379" s="260" t="s">
        <v>168</v>
      </c>
      <c r="BA379" s="260"/>
      <c r="BB379" s="260"/>
      <c r="BC379" s="260"/>
      <c r="BD379" s="260"/>
      <c r="BE379" s="260"/>
      <c r="BF379" s="260"/>
      <c r="BG379" s="210"/>
      <c r="BH379" s="210"/>
      <c r="BI379" s="210"/>
    </row>
    <row r="380" spans="1:61" x14ac:dyDescent="0.25">
      <c r="A380" s="171" t="s">
        <v>91</v>
      </c>
      <c r="B380" s="164"/>
      <c r="C380" s="299" t="s">
        <v>628</v>
      </c>
      <c r="D380" s="166"/>
      <c r="E380" s="168"/>
      <c r="F380" s="167"/>
      <c r="G380" s="168"/>
      <c r="H380" s="271"/>
      <c r="J380" s="171" t="s">
        <v>91</v>
      </c>
      <c r="K380" s="164"/>
      <c r="L380" s="299" t="s">
        <v>628</v>
      </c>
      <c r="M380" s="248"/>
      <c r="N380" s="166"/>
      <c r="O380" s="168"/>
      <c r="P380" s="167"/>
      <c r="Q380" s="168"/>
      <c r="R380" s="271"/>
      <c r="AO380" s="260"/>
      <c r="AP380" s="260"/>
      <c r="AQ380" s="260"/>
      <c r="AR380" s="260"/>
      <c r="AS380" s="260"/>
      <c r="AT380" s="260"/>
      <c r="AU380" s="260"/>
      <c r="AV380" s="260"/>
      <c r="AW380" s="260"/>
      <c r="AX380" s="260"/>
      <c r="AY380" s="260"/>
      <c r="AZ380" s="260" t="s">
        <v>168</v>
      </c>
      <c r="BA380" s="260"/>
      <c r="BB380" s="260"/>
      <c r="BC380" s="260"/>
      <c r="BD380" s="260"/>
      <c r="BE380" s="260"/>
      <c r="BF380" s="260"/>
      <c r="BG380" s="210"/>
      <c r="BH380" s="210"/>
      <c r="BI380" s="210"/>
    </row>
    <row r="381" spans="1:61" x14ac:dyDescent="0.25">
      <c r="A381" s="171" t="s">
        <v>91</v>
      </c>
      <c r="B381" s="164"/>
      <c r="C381" s="299" t="s">
        <v>628</v>
      </c>
      <c r="D381" s="166"/>
      <c r="E381" s="168"/>
      <c r="F381" s="167"/>
      <c r="G381" s="168"/>
      <c r="H381" s="271"/>
      <c r="J381" s="171" t="s">
        <v>91</v>
      </c>
      <c r="K381" s="164"/>
      <c r="L381" s="299" t="s">
        <v>628</v>
      </c>
      <c r="M381" s="248"/>
      <c r="N381" s="166"/>
      <c r="O381" s="168"/>
      <c r="P381" s="167"/>
      <c r="Q381" s="168"/>
      <c r="R381" s="271"/>
      <c r="AO381" s="260"/>
      <c r="AP381" s="260"/>
      <c r="AQ381" s="260"/>
      <c r="AR381" s="260"/>
      <c r="AS381" s="260"/>
      <c r="AT381" s="260"/>
      <c r="AU381" s="260"/>
      <c r="AV381" s="260"/>
      <c r="AW381" s="260"/>
      <c r="AX381" s="260"/>
      <c r="AY381" s="260"/>
      <c r="AZ381" s="260" t="s">
        <v>168</v>
      </c>
      <c r="BA381" s="260"/>
      <c r="BB381" s="260"/>
      <c r="BC381" s="260"/>
      <c r="BD381" s="260"/>
      <c r="BE381" s="260"/>
      <c r="BF381" s="260"/>
      <c r="BG381" s="210"/>
      <c r="BH381" s="210"/>
      <c r="BI381" s="210"/>
    </row>
    <row r="382" spans="1:61" x14ac:dyDescent="0.25">
      <c r="A382" s="171" t="s">
        <v>91</v>
      </c>
      <c r="B382" s="164"/>
      <c r="C382" s="299" t="s">
        <v>628</v>
      </c>
      <c r="D382" s="166"/>
      <c r="E382" s="168"/>
      <c r="F382" s="167"/>
      <c r="G382" s="168"/>
      <c r="H382" s="271"/>
      <c r="J382" s="171" t="s">
        <v>91</v>
      </c>
      <c r="K382" s="164"/>
      <c r="L382" s="299" t="s">
        <v>628</v>
      </c>
      <c r="M382" s="248"/>
      <c r="N382" s="166"/>
      <c r="O382" s="168"/>
      <c r="P382" s="167"/>
      <c r="Q382" s="168"/>
      <c r="R382" s="271"/>
      <c r="AO382" s="260"/>
      <c r="AP382" s="260"/>
      <c r="AQ382" s="260"/>
      <c r="AR382" s="260"/>
      <c r="AS382" s="260"/>
      <c r="AT382" s="260"/>
      <c r="AU382" s="260"/>
      <c r="AV382" s="260"/>
      <c r="AW382" s="260"/>
      <c r="AX382" s="260"/>
      <c r="AY382" s="260"/>
      <c r="AZ382" s="260" t="s">
        <v>168</v>
      </c>
      <c r="BA382" s="260"/>
      <c r="BB382" s="260"/>
      <c r="BC382" s="260"/>
      <c r="BD382" s="260"/>
      <c r="BE382" s="260"/>
      <c r="BF382" s="260"/>
      <c r="BG382" s="210"/>
      <c r="BH382" s="210"/>
      <c r="BI382" s="210"/>
    </row>
    <row r="383" spans="1:61" x14ac:dyDescent="0.25">
      <c r="A383" s="171" t="s">
        <v>91</v>
      </c>
      <c r="B383" s="164"/>
      <c r="C383" s="299" t="s">
        <v>628</v>
      </c>
      <c r="D383" s="166"/>
      <c r="E383" s="168"/>
      <c r="F383" s="167"/>
      <c r="G383" s="168"/>
      <c r="H383" s="271"/>
      <c r="J383" s="171" t="s">
        <v>91</v>
      </c>
      <c r="K383" s="164"/>
      <c r="L383" s="299" t="s">
        <v>628</v>
      </c>
      <c r="M383" s="248"/>
      <c r="N383" s="166"/>
      <c r="O383" s="168"/>
      <c r="P383" s="167"/>
      <c r="Q383" s="168"/>
      <c r="R383" s="271"/>
      <c r="AO383" s="260"/>
      <c r="AP383" s="260"/>
      <c r="AQ383" s="260"/>
      <c r="AR383" s="260"/>
      <c r="AS383" s="260"/>
      <c r="AT383" s="260"/>
      <c r="AU383" s="260"/>
      <c r="AV383" s="260"/>
      <c r="AW383" s="260"/>
      <c r="AX383" s="260"/>
      <c r="AY383" s="260"/>
      <c r="AZ383" s="260" t="s">
        <v>168</v>
      </c>
      <c r="BA383" s="260"/>
      <c r="BB383" s="260"/>
      <c r="BC383" s="260"/>
      <c r="BD383" s="260"/>
      <c r="BE383" s="260"/>
      <c r="BF383" s="260"/>
      <c r="BG383" s="210"/>
      <c r="BH383" s="210"/>
      <c r="BI383" s="210"/>
    </row>
    <row r="384" spans="1:61" x14ac:dyDescent="0.25">
      <c r="A384" s="171" t="s">
        <v>91</v>
      </c>
      <c r="B384" s="164"/>
      <c r="C384" s="299" t="s">
        <v>628</v>
      </c>
      <c r="D384" s="166"/>
      <c r="E384" s="168"/>
      <c r="F384" s="167"/>
      <c r="G384" s="168"/>
      <c r="H384" s="271"/>
      <c r="J384" s="171" t="s">
        <v>91</v>
      </c>
      <c r="K384" s="164"/>
      <c r="L384" s="299" t="s">
        <v>628</v>
      </c>
      <c r="M384" s="248"/>
      <c r="N384" s="166"/>
      <c r="O384" s="168"/>
      <c r="P384" s="167"/>
      <c r="Q384" s="168"/>
      <c r="R384" s="271"/>
      <c r="AO384" s="260"/>
      <c r="AP384" s="260"/>
      <c r="AQ384" s="260"/>
      <c r="AR384" s="260"/>
      <c r="AS384" s="260"/>
      <c r="AT384" s="260"/>
      <c r="AU384" s="260"/>
      <c r="AV384" s="260"/>
      <c r="AW384" s="260"/>
      <c r="AX384" s="260"/>
      <c r="AY384" s="260"/>
      <c r="AZ384" s="260" t="s">
        <v>168</v>
      </c>
      <c r="BA384" s="260"/>
      <c r="BB384" s="260"/>
      <c r="BC384" s="260"/>
      <c r="BD384" s="260"/>
      <c r="BE384" s="260"/>
      <c r="BF384" s="260"/>
      <c r="BG384" s="210"/>
      <c r="BH384" s="210"/>
      <c r="BI384" s="210"/>
    </row>
    <row r="385" spans="1:61" x14ac:dyDescent="0.25">
      <c r="A385" s="171" t="s">
        <v>91</v>
      </c>
      <c r="B385" s="164"/>
      <c r="C385" s="299" t="s">
        <v>628</v>
      </c>
      <c r="D385" s="166"/>
      <c r="E385" s="168"/>
      <c r="F385" s="167"/>
      <c r="G385" s="168"/>
      <c r="H385" s="271"/>
      <c r="J385" s="171" t="s">
        <v>91</v>
      </c>
      <c r="K385" s="164"/>
      <c r="L385" s="299" t="s">
        <v>628</v>
      </c>
      <c r="M385" s="248"/>
      <c r="N385" s="166"/>
      <c r="O385" s="168"/>
      <c r="P385" s="167"/>
      <c r="Q385" s="168"/>
      <c r="R385" s="271"/>
      <c r="AO385" s="260"/>
      <c r="AP385" s="260"/>
      <c r="AQ385" s="260"/>
      <c r="AR385" s="260"/>
      <c r="AS385" s="260"/>
      <c r="AT385" s="260"/>
      <c r="AU385" s="260"/>
      <c r="AV385" s="260"/>
      <c r="AW385" s="260"/>
      <c r="AX385" s="260"/>
      <c r="AY385" s="260"/>
      <c r="AZ385" s="260" t="s">
        <v>168</v>
      </c>
      <c r="BA385" s="260"/>
      <c r="BB385" s="260"/>
      <c r="BC385" s="260"/>
      <c r="BD385" s="260"/>
      <c r="BE385" s="260"/>
      <c r="BF385" s="260"/>
      <c r="BG385" s="210"/>
      <c r="BH385" s="210"/>
      <c r="BI385" s="210"/>
    </row>
    <row r="386" spans="1:61" x14ac:dyDescent="0.25">
      <c r="A386" s="171" t="s">
        <v>91</v>
      </c>
      <c r="B386" s="164"/>
      <c r="C386" s="299" t="s">
        <v>628</v>
      </c>
      <c r="D386" s="166"/>
      <c r="E386" s="168"/>
      <c r="F386" s="167"/>
      <c r="G386" s="168"/>
      <c r="H386" s="271"/>
      <c r="J386" s="171" t="s">
        <v>91</v>
      </c>
      <c r="K386" s="164"/>
      <c r="L386" s="299" t="s">
        <v>628</v>
      </c>
      <c r="M386" s="248"/>
      <c r="N386" s="166"/>
      <c r="O386" s="168"/>
      <c r="P386" s="167"/>
      <c r="Q386" s="168"/>
      <c r="R386" s="271"/>
      <c r="AO386" s="260"/>
      <c r="AP386" s="260"/>
      <c r="AQ386" s="260"/>
      <c r="AR386" s="260"/>
      <c r="AS386" s="260"/>
      <c r="AT386" s="260"/>
      <c r="AU386" s="260"/>
      <c r="AV386" s="260"/>
      <c r="AW386" s="260"/>
      <c r="AX386" s="260"/>
      <c r="AY386" s="260"/>
      <c r="AZ386" s="260" t="s">
        <v>168</v>
      </c>
      <c r="BA386" s="260"/>
      <c r="BB386" s="260"/>
      <c r="BC386" s="260"/>
      <c r="BD386" s="260"/>
      <c r="BE386" s="260"/>
      <c r="BF386" s="260"/>
      <c r="BG386" s="210"/>
      <c r="BH386" s="210"/>
      <c r="BI386" s="210"/>
    </row>
    <row r="387" spans="1:61" x14ac:dyDescent="0.25">
      <c r="A387" s="171" t="s">
        <v>91</v>
      </c>
      <c r="B387" s="164"/>
      <c r="C387" s="299" t="s">
        <v>628</v>
      </c>
      <c r="D387" s="166"/>
      <c r="E387" s="168"/>
      <c r="F387" s="167"/>
      <c r="G387" s="168"/>
      <c r="H387" s="271"/>
      <c r="J387" s="171" t="s">
        <v>91</v>
      </c>
      <c r="K387" s="164"/>
      <c r="L387" s="299" t="s">
        <v>628</v>
      </c>
      <c r="M387" s="248"/>
      <c r="N387" s="166"/>
      <c r="O387" s="168"/>
      <c r="P387" s="167"/>
      <c r="Q387" s="168"/>
      <c r="R387" s="271"/>
      <c r="AO387" s="260"/>
      <c r="AP387" s="260"/>
      <c r="AQ387" s="260"/>
      <c r="AR387" s="260"/>
      <c r="AS387" s="260"/>
      <c r="AT387" s="260"/>
      <c r="AU387" s="260"/>
      <c r="AV387" s="260"/>
      <c r="AW387" s="260"/>
      <c r="AX387" s="260"/>
      <c r="AY387" s="260"/>
      <c r="AZ387" s="260" t="s">
        <v>168</v>
      </c>
      <c r="BA387" s="260"/>
      <c r="BB387" s="260"/>
      <c r="BC387" s="260"/>
      <c r="BD387" s="260"/>
      <c r="BE387" s="260"/>
      <c r="BF387" s="260"/>
      <c r="BG387" s="210"/>
      <c r="BH387" s="210"/>
      <c r="BI387" s="210"/>
    </row>
    <row r="388" spans="1:61" x14ac:dyDescent="0.25">
      <c r="A388" s="171" t="s">
        <v>91</v>
      </c>
      <c r="B388" s="164"/>
      <c r="C388" s="299" t="s">
        <v>628</v>
      </c>
      <c r="D388" s="166"/>
      <c r="E388" s="168"/>
      <c r="F388" s="167"/>
      <c r="G388" s="168"/>
      <c r="H388" s="271"/>
      <c r="J388" s="171" t="s">
        <v>91</v>
      </c>
      <c r="K388" s="164"/>
      <c r="L388" s="299" t="s">
        <v>628</v>
      </c>
      <c r="M388" s="248"/>
      <c r="N388" s="166"/>
      <c r="O388" s="168"/>
      <c r="P388" s="167"/>
      <c r="Q388" s="168"/>
      <c r="R388" s="271"/>
      <c r="AO388" s="260"/>
      <c r="AP388" s="260"/>
      <c r="AQ388" s="260"/>
      <c r="AR388" s="260"/>
      <c r="AS388" s="260"/>
      <c r="AT388" s="260"/>
      <c r="AU388" s="260"/>
      <c r="AV388" s="260"/>
      <c r="AW388" s="260"/>
      <c r="AX388" s="260"/>
      <c r="AY388" s="260"/>
      <c r="AZ388" s="260" t="s">
        <v>168</v>
      </c>
      <c r="BA388" s="260"/>
      <c r="BB388" s="260"/>
      <c r="BC388" s="260"/>
      <c r="BD388" s="260"/>
      <c r="BE388" s="260"/>
      <c r="BF388" s="260"/>
      <c r="BG388" s="210"/>
      <c r="BH388" s="210"/>
      <c r="BI388" s="210"/>
    </row>
    <row r="389" spans="1:61" x14ac:dyDescent="0.25">
      <c r="A389" s="171" t="s">
        <v>91</v>
      </c>
      <c r="B389" s="164"/>
      <c r="C389" s="299" t="s">
        <v>628</v>
      </c>
      <c r="D389" s="166"/>
      <c r="E389" s="168"/>
      <c r="F389" s="167"/>
      <c r="G389" s="168"/>
      <c r="H389" s="271"/>
      <c r="J389" s="171" t="s">
        <v>91</v>
      </c>
      <c r="K389" s="164"/>
      <c r="L389" s="299" t="s">
        <v>628</v>
      </c>
      <c r="M389" s="248"/>
      <c r="N389" s="166"/>
      <c r="O389" s="168"/>
      <c r="P389" s="167"/>
      <c r="Q389" s="168"/>
      <c r="R389" s="271"/>
      <c r="AO389" s="260"/>
      <c r="AP389" s="260"/>
      <c r="AQ389" s="260"/>
      <c r="AR389" s="260"/>
      <c r="AS389" s="260"/>
      <c r="AT389" s="260"/>
      <c r="AU389" s="260"/>
      <c r="AV389" s="260"/>
      <c r="AW389" s="260"/>
      <c r="AX389" s="260"/>
      <c r="AY389" s="260"/>
      <c r="AZ389" s="260" t="s">
        <v>168</v>
      </c>
      <c r="BA389" s="260"/>
      <c r="BB389" s="260"/>
      <c r="BC389" s="260"/>
      <c r="BD389" s="260"/>
      <c r="BE389" s="260"/>
      <c r="BF389" s="260"/>
      <c r="BG389" s="210"/>
      <c r="BH389" s="210"/>
      <c r="BI389" s="210"/>
    </row>
    <row r="390" spans="1:61" x14ac:dyDescent="0.25">
      <c r="A390" s="171" t="s">
        <v>91</v>
      </c>
      <c r="B390" s="164"/>
      <c r="C390" s="299" t="s">
        <v>628</v>
      </c>
      <c r="D390" s="166"/>
      <c r="E390" s="168"/>
      <c r="F390" s="167"/>
      <c r="G390" s="168"/>
      <c r="H390" s="271"/>
      <c r="J390" s="171" t="s">
        <v>91</v>
      </c>
      <c r="K390" s="164"/>
      <c r="L390" s="299" t="s">
        <v>628</v>
      </c>
      <c r="M390" s="248"/>
      <c r="N390" s="166"/>
      <c r="O390" s="168"/>
      <c r="P390" s="167"/>
      <c r="Q390" s="168"/>
      <c r="R390" s="271"/>
      <c r="AO390" s="260"/>
      <c r="AP390" s="260"/>
      <c r="AQ390" s="260"/>
      <c r="AR390" s="260"/>
      <c r="AS390" s="260"/>
      <c r="AT390" s="260"/>
      <c r="AU390" s="260"/>
      <c r="AV390" s="260"/>
      <c r="AW390" s="260"/>
      <c r="AX390" s="260"/>
      <c r="AY390" s="260"/>
      <c r="AZ390" s="260" t="s">
        <v>168</v>
      </c>
      <c r="BA390" s="260"/>
      <c r="BB390" s="260"/>
      <c r="BC390" s="260"/>
      <c r="BD390" s="260"/>
      <c r="BE390" s="260"/>
      <c r="BF390" s="260"/>
      <c r="BG390" s="210"/>
      <c r="BH390" s="210"/>
      <c r="BI390" s="210"/>
    </row>
    <row r="391" spans="1:61" x14ac:dyDescent="0.25">
      <c r="A391" s="171" t="s">
        <v>91</v>
      </c>
      <c r="B391" s="164"/>
      <c r="C391" s="299" t="s">
        <v>628</v>
      </c>
      <c r="D391" s="166"/>
      <c r="E391" s="168"/>
      <c r="F391" s="167"/>
      <c r="G391" s="168"/>
      <c r="H391" s="271"/>
      <c r="J391" s="171" t="s">
        <v>91</v>
      </c>
      <c r="K391" s="164"/>
      <c r="L391" s="299" t="s">
        <v>628</v>
      </c>
      <c r="M391" s="248"/>
      <c r="N391" s="166"/>
      <c r="O391" s="168"/>
      <c r="P391" s="167"/>
      <c r="Q391" s="168"/>
      <c r="R391" s="271"/>
      <c r="AO391" s="260"/>
      <c r="AP391" s="260"/>
      <c r="AQ391" s="260"/>
      <c r="AR391" s="260"/>
      <c r="AS391" s="260"/>
      <c r="AT391" s="260"/>
      <c r="AU391" s="260"/>
      <c r="AV391" s="260"/>
      <c r="AW391" s="260"/>
      <c r="AX391" s="260"/>
      <c r="AY391" s="260"/>
      <c r="AZ391" s="260" t="s">
        <v>168</v>
      </c>
      <c r="BA391" s="260"/>
      <c r="BB391" s="260"/>
      <c r="BC391" s="260"/>
      <c r="BD391" s="260"/>
      <c r="BE391" s="260"/>
      <c r="BF391" s="260"/>
      <c r="BG391" s="210"/>
      <c r="BH391" s="210"/>
      <c r="BI391" s="210"/>
    </row>
    <row r="392" spans="1:61" x14ac:dyDescent="0.25">
      <c r="A392" s="171" t="s">
        <v>91</v>
      </c>
      <c r="B392" s="164"/>
      <c r="C392" s="299" t="s">
        <v>628</v>
      </c>
      <c r="D392" s="166"/>
      <c r="E392" s="168"/>
      <c r="F392" s="167"/>
      <c r="G392" s="168"/>
      <c r="H392" s="271"/>
      <c r="J392" s="171" t="s">
        <v>91</v>
      </c>
      <c r="K392" s="164"/>
      <c r="L392" s="299" t="s">
        <v>628</v>
      </c>
      <c r="M392" s="248"/>
      <c r="N392" s="166"/>
      <c r="O392" s="168"/>
      <c r="P392" s="167"/>
      <c r="Q392" s="168"/>
      <c r="R392" s="271"/>
      <c r="AO392" s="260"/>
      <c r="AP392" s="260"/>
      <c r="AQ392" s="260"/>
      <c r="AR392" s="260"/>
      <c r="AS392" s="260"/>
      <c r="AT392" s="260"/>
      <c r="AU392" s="260"/>
      <c r="AV392" s="260"/>
      <c r="AW392" s="260"/>
      <c r="AX392" s="260"/>
      <c r="AY392" s="260"/>
      <c r="AZ392" s="260" t="s">
        <v>168</v>
      </c>
      <c r="BA392" s="260"/>
      <c r="BB392" s="260"/>
      <c r="BC392" s="260"/>
      <c r="BD392" s="260"/>
      <c r="BE392" s="260"/>
      <c r="BF392" s="260"/>
      <c r="BG392" s="210"/>
      <c r="BH392" s="210"/>
      <c r="BI392" s="210"/>
    </row>
    <row r="393" spans="1:61" x14ac:dyDescent="0.25">
      <c r="A393" s="171" t="s">
        <v>91</v>
      </c>
      <c r="B393" s="164"/>
      <c r="C393" s="299" t="s">
        <v>628</v>
      </c>
      <c r="D393" s="166"/>
      <c r="E393" s="168"/>
      <c r="F393" s="167"/>
      <c r="G393" s="168"/>
      <c r="H393" s="271"/>
      <c r="J393" s="171" t="s">
        <v>91</v>
      </c>
      <c r="K393" s="164"/>
      <c r="L393" s="299" t="s">
        <v>628</v>
      </c>
      <c r="M393" s="248"/>
      <c r="N393" s="166"/>
      <c r="O393" s="168"/>
      <c r="P393" s="167"/>
      <c r="Q393" s="168"/>
      <c r="R393" s="271"/>
      <c r="AO393" s="260"/>
      <c r="AP393" s="260"/>
      <c r="AQ393" s="260"/>
      <c r="AR393" s="260"/>
      <c r="AS393" s="260"/>
      <c r="AT393" s="260"/>
      <c r="AU393" s="260"/>
      <c r="AV393" s="260"/>
      <c r="AW393" s="260"/>
      <c r="AX393" s="260"/>
      <c r="AY393" s="260"/>
      <c r="AZ393" s="260" t="s">
        <v>168</v>
      </c>
      <c r="BA393" s="260"/>
      <c r="BB393" s="260"/>
      <c r="BC393" s="260"/>
      <c r="BD393" s="260"/>
      <c r="BE393" s="260"/>
      <c r="BF393" s="260"/>
      <c r="BG393" s="210"/>
      <c r="BH393" s="210"/>
      <c r="BI393" s="210"/>
    </row>
    <row r="394" spans="1:61" x14ac:dyDescent="0.25">
      <c r="A394" s="171" t="s">
        <v>91</v>
      </c>
      <c r="B394" s="164"/>
      <c r="C394" s="299" t="s">
        <v>628</v>
      </c>
      <c r="D394" s="166"/>
      <c r="E394" s="168"/>
      <c r="F394" s="167"/>
      <c r="G394" s="168"/>
      <c r="H394" s="271"/>
      <c r="J394" s="171" t="s">
        <v>91</v>
      </c>
      <c r="K394" s="164"/>
      <c r="L394" s="299" t="s">
        <v>628</v>
      </c>
      <c r="M394" s="248"/>
      <c r="N394" s="166"/>
      <c r="O394" s="168"/>
      <c r="P394" s="167"/>
      <c r="Q394" s="168"/>
      <c r="R394" s="271"/>
      <c r="AO394" s="260"/>
      <c r="AP394" s="260"/>
      <c r="AQ394" s="260"/>
      <c r="AR394" s="260"/>
      <c r="AS394" s="260"/>
      <c r="AT394" s="260"/>
      <c r="AU394" s="260"/>
      <c r="AV394" s="260"/>
      <c r="AW394" s="260"/>
      <c r="AX394" s="260"/>
      <c r="AY394" s="260"/>
      <c r="AZ394" s="260" t="s">
        <v>168</v>
      </c>
      <c r="BA394" s="260"/>
      <c r="BB394" s="260"/>
      <c r="BC394" s="260"/>
      <c r="BD394" s="260"/>
      <c r="BE394" s="260"/>
      <c r="BF394" s="260"/>
      <c r="BG394" s="210"/>
      <c r="BH394" s="210"/>
      <c r="BI394" s="210"/>
    </row>
    <row r="395" spans="1:61" x14ac:dyDescent="0.25">
      <c r="A395" s="171" t="s">
        <v>91</v>
      </c>
      <c r="B395" s="164"/>
      <c r="C395" s="299" t="s">
        <v>628</v>
      </c>
      <c r="D395" s="166"/>
      <c r="E395" s="168"/>
      <c r="F395" s="167"/>
      <c r="G395" s="168"/>
      <c r="H395" s="271"/>
      <c r="J395" s="171" t="s">
        <v>91</v>
      </c>
      <c r="K395" s="164"/>
      <c r="L395" s="299" t="s">
        <v>628</v>
      </c>
      <c r="M395" s="248"/>
      <c r="N395" s="166"/>
      <c r="O395" s="168"/>
      <c r="P395" s="167"/>
      <c r="Q395" s="168"/>
      <c r="R395" s="271"/>
      <c r="AO395" s="260"/>
      <c r="AP395" s="260"/>
      <c r="AQ395" s="260"/>
      <c r="AR395" s="260"/>
      <c r="AS395" s="260"/>
      <c r="AT395" s="260"/>
      <c r="AU395" s="260"/>
      <c r="AV395" s="260"/>
      <c r="AW395" s="260"/>
      <c r="AX395" s="260"/>
      <c r="AY395" s="260"/>
      <c r="AZ395" s="260" t="s">
        <v>168</v>
      </c>
      <c r="BA395" s="260"/>
      <c r="BB395" s="260"/>
      <c r="BC395" s="260"/>
      <c r="BD395" s="260"/>
      <c r="BE395" s="260"/>
      <c r="BF395" s="260"/>
      <c r="BG395" s="210"/>
      <c r="BH395" s="210"/>
      <c r="BI395" s="210"/>
    </row>
    <row r="396" spans="1:61" x14ac:dyDescent="0.25">
      <c r="A396" s="171" t="s">
        <v>91</v>
      </c>
      <c r="B396" s="164"/>
      <c r="C396" s="299" t="s">
        <v>628</v>
      </c>
      <c r="D396" s="166"/>
      <c r="E396" s="168"/>
      <c r="F396" s="167"/>
      <c r="G396" s="168"/>
      <c r="H396" s="271"/>
      <c r="J396" s="171" t="s">
        <v>91</v>
      </c>
      <c r="K396" s="164"/>
      <c r="L396" s="299" t="s">
        <v>628</v>
      </c>
      <c r="M396" s="248"/>
      <c r="N396" s="166"/>
      <c r="O396" s="168"/>
      <c r="P396" s="167"/>
      <c r="Q396" s="168"/>
      <c r="R396" s="271"/>
      <c r="AO396" s="260"/>
      <c r="AP396" s="260"/>
      <c r="AQ396" s="260"/>
      <c r="AR396" s="260"/>
      <c r="AS396" s="260"/>
      <c r="AT396" s="260"/>
      <c r="AU396" s="260"/>
      <c r="AV396" s="260"/>
      <c r="AW396" s="260"/>
      <c r="AX396" s="260"/>
      <c r="AY396" s="260"/>
      <c r="AZ396" s="260" t="s">
        <v>168</v>
      </c>
      <c r="BA396" s="260"/>
      <c r="BB396" s="260"/>
      <c r="BC396" s="260"/>
      <c r="BD396" s="260"/>
      <c r="BE396" s="260"/>
      <c r="BF396" s="260"/>
      <c r="BG396" s="210"/>
      <c r="BH396" s="210"/>
      <c r="BI396" s="210"/>
    </row>
    <row r="397" spans="1:61" x14ac:dyDescent="0.25">
      <c r="A397" s="171" t="s">
        <v>91</v>
      </c>
      <c r="B397" s="164"/>
      <c r="C397" s="299" t="s">
        <v>628</v>
      </c>
      <c r="D397" s="166"/>
      <c r="E397" s="168"/>
      <c r="F397" s="167"/>
      <c r="G397" s="168"/>
      <c r="H397" s="271"/>
      <c r="J397" s="171" t="s">
        <v>91</v>
      </c>
      <c r="K397" s="164"/>
      <c r="L397" s="299" t="s">
        <v>628</v>
      </c>
      <c r="M397" s="248"/>
      <c r="N397" s="166"/>
      <c r="O397" s="168"/>
      <c r="P397" s="167"/>
      <c r="Q397" s="168"/>
      <c r="R397" s="271"/>
      <c r="AO397" s="260"/>
      <c r="AP397" s="260"/>
      <c r="AQ397" s="260"/>
      <c r="AR397" s="260"/>
      <c r="AS397" s="260"/>
      <c r="AT397" s="260"/>
      <c r="AU397" s="260"/>
      <c r="AV397" s="260"/>
      <c r="AW397" s="260"/>
      <c r="AX397" s="260"/>
      <c r="AY397" s="260"/>
      <c r="AZ397" s="260" t="s">
        <v>168</v>
      </c>
      <c r="BA397" s="260"/>
      <c r="BB397" s="260"/>
      <c r="BC397" s="260"/>
      <c r="BD397" s="260"/>
      <c r="BE397" s="260"/>
      <c r="BF397" s="260"/>
      <c r="BG397" s="210"/>
      <c r="BH397" s="210"/>
      <c r="BI397" s="210"/>
    </row>
    <row r="398" spans="1:61" x14ac:dyDescent="0.25">
      <c r="A398" s="171" t="s">
        <v>91</v>
      </c>
      <c r="B398" s="164"/>
      <c r="C398" s="299" t="s">
        <v>628</v>
      </c>
      <c r="D398" s="166"/>
      <c r="E398" s="168"/>
      <c r="F398" s="167"/>
      <c r="G398" s="168"/>
      <c r="H398" s="271"/>
      <c r="J398" s="171" t="s">
        <v>91</v>
      </c>
      <c r="K398" s="164"/>
      <c r="L398" s="299" t="s">
        <v>628</v>
      </c>
      <c r="M398" s="248"/>
      <c r="N398" s="166"/>
      <c r="O398" s="168"/>
      <c r="P398" s="167"/>
      <c r="Q398" s="168"/>
      <c r="R398" s="271"/>
      <c r="AO398" s="260"/>
      <c r="AP398" s="260"/>
      <c r="AQ398" s="260"/>
      <c r="AR398" s="260"/>
      <c r="AS398" s="260"/>
      <c r="AT398" s="260"/>
      <c r="AU398" s="260"/>
      <c r="AV398" s="260"/>
      <c r="AW398" s="260"/>
      <c r="AX398" s="260"/>
      <c r="AY398" s="260"/>
      <c r="AZ398" s="260" t="s">
        <v>168</v>
      </c>
      <c r="BA398" s="260"/>
      <c r="BB398" s="260"/>
      <c r="BC398" s="260"/>
      <c r="BD398" s="260"/>
      <c r="BE398" s="260"/>
      <c r="BF398" s="260"/>
      <c r="BG398" s="210"/>
      <c r="BH398" s="210"/>
      <c r="BI398" s="210"/>
    </row>
    <row r="399" spans="1:61" x14ac:dyDescent="0.25">
      <c r="A399" s="171" t="s">
        <v>91</v>
      </c>
      <c r="B399" s="164"/>
      <c r="C399" s="299" t="s">
        <v>628</v>
      </c>
      <c r="D399" s="166"/>
      <c r="E399" s="168"/>
      <c r="F399" s="167"/>
      <c r="G399" s="168"/>
      <c r="H399" s="271"/>
      <c r="J399" s="171" t="s">
        <v>91</v>
      </c>
      <c r="K399" s="164"/>
      <c r="L399" s="299" t="s">
        <v>628</v>
      </c>
      <c r="M399" s="248"/>
      <c r="N399" s="166"/>
      <c r="O399" s="168"/>
      <c r="P399" s="167"/>
      <c r="Q399" s="168"/>
      <c r="R399" s="271"/>
      <c r="AO399" s="260"/>
      <c r="AP399" s="260"/>
      <c r="AQ399" s="260"/>
      <c r="AR399" s="260"/>
      <c r="AS399" s="260"/>
      <c r="AT399" s="260"/>
      <c r="AU399" s="260"/>
      <c r="AV399" s="260"/>
      <c r="AW399" s="260"/>
      <c r="AX399" s="260"/>
      <c r="AY399" s="260"/>
      <c r="AZ399" s="260" t="s">
        <v>168</v>
      </c>
      <c r="BA399" s="260"/>
      <c r="BB399" s="260"/>
      <c r="BC399" s="260"/>
      <c r="BD399" s="260"/>
      <c r="BE399" s="260"/>
      <c r="BF399" s="260"/>
      <c r="BG399" s="210"/>
      <c r="BH399" s="210"/>
      <c r="BI399" s="210"/>
    </row>
    <row r="400" spans="1:61" x14ac:dyDescent="0.25">
      <c r="A400" s="171" t="s">
        <v>91</v>
      </c>
      <c r="B400" s="164"/>
      <c r="C400" s="299" t="s">
        <v>628</v>
      </c>
      <c r="D400" s="166"/>
      <c r="E400" s="168"/>
      <c r="F400" s="167"/>
      <c r="G400" s="168"/>
      <c r="H400" s="271"/>
      <c r="J400" s="171" t="s">
        <v>91</v>
      </c>
      <c r="K400" s="164"/>
      <c r="L400" s="299" t="s">
        <v>628</v>
      </c>
      <c r="M400" s="248"/>
      <c r="N400" s="166"/>
      <c r="O400" s="168"/>
      <c r="P400" s="167"/>
      <c r="Q400" s="168"/>
      <c r="R400" s="271"/>
      <c r="AO400" s="260"/>
      <c r="AP400" s="260"/>
      <c r="AQ400" s="260"/>
      <c r="AR400" s="260"/>
      <c r="AS400" s="260"/>
      <c r="AT400" s="260"/>
      <c r="AU400" s="260"/>
      <c r="AV400" s="260"/>
      <c r="AW400" s="260"/>
      <c r="AX400" s="260"/>
      <c r="AY400" s="260"/>
      <c r="AZ400" s="260" t="s">
        <v>168</v>
      </c>
      <c r="BA400" s="260"/>
      <c r="BB400" s="260"/>
      <c r="BC400" s="260"/>
      <c r="BD400" s="260"/>
      <c r="BE400" s="260"/>
      <c r="BF400" s="260"/>
      <c r="BG400" s="210"/>
      <c r="BH400" s="210"/>
      <c r="BI400" s="210"/>
    </row>
    <row r="401" spans="1:61" x14ac:dyDescent="0.25">
      <c r="A401" s="171" t="s">
        <v>91</v>
      </c>
      <c r="B401" s="164"/>
      <c r="C401" s="299" t="s">
        <v>628</v>
      </c>
      <c r="D401" s="166"/>
      <c r="E401" s="168"/>
      <c r="F401" s="167"/>
      <c r="G401" s="168"/>
      <c r="H401" s="271"/>
      <c r="J401" s="171" t="s">
        <v>91</v>
      </c>
      <c r="K401" s="164"/>
      <c r="L401" s="299" t="s">
        <v>628</v>
      </c>
      <c r="M401" s="248"/>
      <c r="N401" s="166"/>
      <c r="O401" s="168"/>
      <c r="P401" s="167"/>
      <c r="Q401" s="168"/>
      <c r="R401" s="271"/>
      <c r="AO401" s="260"/>
      <c r="AP401" s="260"/>
      <c r="AQ401" s="260"/>
      <c r="AR401" s="260"/>
      <c r="AS401" s="260"/>
      <c r="AT401" s="260"/>
      <c r="AU401" s="260"/>
      <c r="AV401" s="260"/>
      <c r="AW401" s="260"/>
      <c r="AX401" s="260"/>
      <c r="AY401" s="260"/>
      <c r="AZ401" s="260" t="s">
        <v>168</v>
      </c>
      <c r="BA401" s="260"/>
      <c r="BB401" s="260"/>
      <c r="BC401" s="260"/>
      <c r="BD401" s="260"/>
      <c r="BE401" s="260"/>
      <c r="BF401" s="260"/>
      <c r="BG401" s="210"/>
      <c r="BH401" s="210"/>
      <c r="BI401" s="210"/>
    </row>
    <row r="402" spans="1:61" x14ac:dyDescent="0.25">
      <c r="A402" s="171" t="s">
        <v>91</v>
      </c>
      <c r="B402" s="164"/>
      <c r="C402" s="299" t="s">
        <v>628</v>
      </c>
      <c r="D402" s="166"/>
      <c r="E402" s="168"/>
      <c r="F402" s="167"/>
      <c r="G402" s="168"/>
      <c r="H402" s="271"/>
      <c r="J402" s="171" t="s">
        <v>91</v>
      </c>
      <c r="K402" s="164"/>
      <c r="L402" s="299" t="s">
        <v>628</v>
      </c>
      <c r="M402" s="248"/>
      <c r="N402" s="166"/>
      <c r="O402" s="168"/>
      <c r="P402" s="167"/>
      <c r="Q402" s="168"/>
      <c r="R402" s="271"/>
      <c r="AO402" s="260"/>
      <c r="AP402" s="260"/>
      <c r="AQ402" s="260"/>
      <c r="AR402" s="260"/>
      <c r="AS402" s="260"/>
      <c r="AT402" s="260"/>
      <c r="AU402" s="260"/>
      <c r="AV402" s="260"/>
      <c r="AW402" s="260"/>
      <c r="AX402" s="260"/>
      <c r="AY402" s="260"/>
      <c r="AZ402" s="260" t="s">
        <v>168</v>
      </c>
      <c r="BA402" s="260"/>
      <c r="BB402" s="260"/>
      <c r="BC402" s="260"/>
      <c r="BD402" s="260"/>
      <c r="BE402" s="260"/>
      <c r="BF402" s="260"/>
      <c r="BG402" s="210"/>
      <c r="BH402" s="210"/>
      <c r="BI402" s="210"/>
    </row>
    <row r="403" spans="1:61" x14ac:dyDescent="0.25">
      <c r="A403" s="171" t="s">
        <v>91</v>
      </c>
      <c r="B403" s="164"/>
      <c r="C403" s="299" t="s">
        <v>628</v>
      </c>
      <c r="D403" s="166"/>
      <c r="E403" s="168"/>
      <c r="F403" s="167"/>
      <c r="G403" s="168"/>
      <c r="H403" s="271"/>
      <c r="J403" s="171" t="s">
        <v>91</v>
      </c>
      <c r="K403" s="164"/>
      <c r="L403" s="299" t="s">
        <v>628</v>
      </c>
      <c r="M403" s="248"/>
      <c r="N403" s="166"/>
      <c r="O403" s="168"/>
      <c r="P403" s="167"/>
      <c r="Q403" s="168"/>
      <c r="R403" s="271"/>
      <c r="AO403" s="260"/>
      <c r="AP403" s="260"/>
      <c r="AQ403" s="260"/>
      <c r="AR403" s="260"/>
      <c r="AS403" s="260"/>
      <c r="AT403" s="260"/>
      <c r="AU403" s="260"/>
      <c r="AV403" s="260"/>
      <c r="AW403" s="260"/>
      <c r="AX403" s="260"/>
      <c r="AY403" s="260"/>
      <c r="AZ403" s="260" t="s">
        <v>168</v>
      </c>
      <c r="BA403" s="260"/>
      <c r="BB403" s="260"/>
      <c r="BC403" s="260"/>
      <c r="BD403" s="260"/>
      <c r="BE403" s="260"/>
      <c r="BF403" s="260"/>
      <c r="BG403" s="210"/>
      <c r="BH403" s="210"/>
      <c r="BI403" s="210"/>
    </row>
    <row r="404" spans="1:61" x14ac:dyDescent="0.25">
      <c r="A404" s="171" t="s">
        <v>91</v>
      </c>
      <c r="B404" s="164"/>
      <c r="C404" s="299" t="s">
        <v>628</v>
      </c>
      <c r="D404" s="166"/>
      <c r="E404" s="168"/>
      <c r="F404" s="167"/>
      <c r="G404" s="168"/>
      <c r="H404" s="271"/>
      <c r="J404" s="171" t="s">
        <v>91</v>
      </c>
      <c r="K404" s="164"/>
      <c r="L404" s="299" t="s">
        <v>628</v>
      </c>
      <c r="M404" s="248"/>
      <c r="N404" s="166"/>
      <c r="O404" s="168"/>
      <c r="P404" s="167"/>
      <c r="Q404" s="168"/>
      <c r="R404" s="271"/>
      <c r="AO404" s="260"/>
      <c r="AP404" s="260"/>
      <c r="AQ404" s="260"/>
      <c r="AR404" s="260"/>
      <c r="AS404" s="260"/>
      <c r="AT404" s="260"/>
      <c r="AU404" s="260"/>
      <c r="AV404" s="260"/>
      <c r="AW404" s="260"/>
      <c r="AX404" s="260"/>
      <c r="AY404" s="260"/>
      <c r="AZ404" s="260" t="s">
        <v>168</v>
      </c>
      <c r="BA404" s="260"/>
      <c r="BB404" s="260"/>
      <c r="BC404" s="260"/>
      <c r="BD404" s="260"/>
      <c r="BE404" s="260"/>
      <c r="BF404" s="260"/>
      <c r="BG404" s="210"/>
      <c r="BH404" s="210"/>
      <c r="BI404" s="210"/>
    </row>
    <row r="405" spans="1:61" x14ac:dyDescent="0.25">
      <c r="A405" s="171" t="s">
        <v>91</v>
      </c>
      <c r="B405" s="164"/>
      <c r="C405" s="299" t="s">
        <v>628</v>
      </c>
      <c r="D405" s="166"/>
      <c r="E405" s="168"/>
      <c r="F405" s="167"/>
      <c r="G405" s="168"/>
      <c r="H405" s="271"/>
      <c r="J405" s="171" t="s">
        <v>91</v>
      </c>
      <c r="K405" s="164"/>
      <c r="L405" s="299" t="s">
        <v>628</v>
      </c>
      <c r="M405" s="248"/>
      <c r="N405" s="166"/>
      <c r="O405" s="168"/>
      <c r="P405" s="167"/>
      <c r="Q405" s="168"/>
      <c r="R405" s="271"/>
      <c r="AO405" s="260"/>
      <c r="AP405" s="260"/>
      <c r="AQ405" s="260"/>
      <c r="AR405" s="260"/>
      <c r="AS405" s="260"/>
      <c r="AT405" s="260"/>
      <c r="AU405" s="260"/>
      <c r="AV405" s="260"/>
      <c r="AW405" s="260"/>
      <c r="AX405" s="260"/>
      <c r="AY405" s="260"/>
      <c r="AZ405" s="260" t="s">
        <v>168</v>
      </c>
      <c r="BA405" s="260"/>
      <c r="BB405" s="260"/>
      <c r="BC405" s="260"/>
      <c r="BD405" s="260"/>
      <c r="BE405" s="260"/>
      <c r="BF405" s="260"/>
      <c r="BG405" s="210"/>
      <c r="BH405" s="210"/>
      <c r="BI405" s="210"/>
    </row>
    <row r="406" spans="1:61" x14ac:dyDescent="0.25">
      <c r="A406" s="171" t="s">
        <v>91</v>
      </c>
      <c r="B406" s="164"/>
      <c r="C406" s="299" t="s">
        <v>628</v>
      </c>
      <c r="D406" s="166"/>
      <c r="E406" s="168"/>
      <c r="F406" s="167"/>
      <c r="G406" s="168"/>
      <c r="H406" s="271"/>
      <c r="J406" s="171" t="s">
        <v>91</v>
      </c>
      <c r="K406" s="164"/>
      <c r="L406" s="299" t="s">
        <v>628</v>
      </c>
      <c r="M406" s="248"/>
      <c r="N406" s="166"/>
      <c r="O406" s="168"/>
      <c r="P406" s="167"/>
      <c r="Q406" s="168"/>
      <c r="R406" s="271"/>
      <c r="AO406" s="260"/>
      <c r="AP406" s="260"/>
      <c r="AQ406" s="260"/>
      <c r="AR406" s="260"/>
      <c r="AS406" s="260"/>
      <c r="AT406" s="260"/>
      <c r="AU406" s="260"/>
      <c r="AV406" s="260"/>
      <c r="AW406" s="260"/>
      <c r="AX406" s="260"/>
      <c r="AY406" s="260"/>
      <c r="AZ406" s="260" t="s">
        <v>168</v>
      </c>
      <c r="BA406" s="260"/>
      <c r="BB406" s="260"/>
      <c r="BC406" s="260"/>
      <c r="BD406" s="260"/>
      <c r="BE406" s="260"/>
      <c r="BF406" s="260"/>
      <c r="BG406" s="210"/>
      <c r="BH406" s="210"/>
      <c r="BI406" s="210"/>
    </row>
    <row r="407" spans="1:61" x14ac:dyDescent="0.25">
      <c r="A407" s="171" t="s">
        <v>91</v>
      </c>
      <c r="B407" s="164"/>
      <c r="C407" s="299" t="s">
        <v>628</v>
      </c>
      <c r="D407" s="166"/>
      <c r="E407" s="168"/>
      <c r="F407" s="167"/>
      <c r="G407" s="168"/>
      <c r="H407" s="271"/>
      <c r="J407" s="171" t="s">
        <v>91</v>
      </c>
      <c r="K407" s="164"/>
      <c r="L407" s="299" t="s">
        <v>628</v>
      </c>
      <c r="M407" s="248"/>
      <c r="N407" s="166"/>
      <c r="O407" s="168"/>
      <c r="P407" s="167"/>
      <c r="Q407" s="168"/>
      <c r="R407" s="271"/>
      <c r="AO407" s="260"/>
      <c r="AP407" s="260"/>
      <c r="AQ407" s="260"/>
      <c r="AR407" s="260"/>
      <c r="AS407" s="260"/>
      <c r="AT407" s="260"/>
      <c r="AU407" s="260"/>
      <c r="AV407" s="260"/>
      <c r="AW407" s="260"/>
      <c r="AX407" s="260"/>
      <c r="AY407" s="260"/>
      <c r="AZ407" s="260" t="s">
        <v>168</v>
      </c>
      <c r="BA407" s="260"/>
      <c r="BB407" s="260"/>
      <c r="BC407" s="260"/>
      <c r="BD407" s="260"/>
      <c r="BE407" s="260"/>
      <c r="BF407" s="260"/>
      <c r="BG407" s="210"/>
      <c r="BH407" s="210"/>
      <c r="BI407" s="210"/>
    </row>
    <row r="408" spans="1:61" x14ac:dyDescent="0.25">
      <c r="A408" s="171" t="s">
        <v>91</v>
      </c>
      <c r="B408" s="164"/>
      <c r="C408" s="299" t="s">
        <v>628</v>
      </c>
      <c r="D408" s="166"/>
      <c r="E408" s="168"/>
      <c r="F408" s="167"/>
      <c r="G408" s="168"/>
      <c r="H408" s="271"/>
      <c r="J408" s="171" t="s">
        <v>91</v>
      </c>
      <c r="K408" s="164"/>
      <c r="L408" s="299" t="s">
        <v>628</v>
      </c>
      <c r="M408" s="248"/>
      <c r="N408" s="166"/>
      <c r="O408" s="168"/>
      <c r="P408" s="167"/>
      <c r="Q408" s="168"/>
      <c r="R408" s="271"/>
      <c r="AO408" s="260"/>
      <c r="AP408" s="260"/>
      <c r="AQ408" s="260"/>
      <c r="AR408" s="260"/>
      <c r="AS408" s="260"/>
      <c r="AT408" s="260"/>
      <c r="AU408" s="260"/>
      <c r="AV408" s="260"/>
      <c r="AW408" s="260"/>
      <c r="AX408" s="260"/>
      <c r="AY408" s="260"/>
      <c r="AZ408" s="260" t="s">
        <v>168</v>
      </c>
      <c r="BA408" s="260"/>
      <c r="BB408" s="260"/>
      <c r="BC408" s="260"/>
      <c r="BD408" s="260"/>
      <c r="BE408" s="260"/>
      <c r="BF408" s="260"/>
      <c r="BG408" s="210"/>
      <c r="BH408" s="210"/>
      <c r="BI408" s="210"/>
    </row>
    <row r="409" spans="1:61" x14ac:dyDescent="0.25">
      <c r="A409" s="171" t="s">
        <v>91</v>
      </c>
      <c r="B409" s="164"/>
      <c r="C409" s="299" t="s">
        <v>628</v>
      </c>
      <c r="D409" s="166"/>
      <c r="E409" s="168"/>
      <c r="F409" s="167"/>
      <c r="G409" s="168"/>
      <c r="H409" s="271"/>
      <c r="J409" s="171" t="s">
        <v>91</v>
      </c>
      <c r="K409" s="164"/>
      <c r="L409" s="299" t="s">
        <v>628</v>
      </c>
      <c r="M409" s="248"/>
      <c r="N409" s="166"/>
      <c r="O409" s="168"/>
      <c r="P409" s="167"/>
      <c r="Q409" s="168"/>
      <c r="R409" s="271"/>
      <c r="AO409" s="260"/>
      <c r="AP409" s="260"/>
      <c r="AQ409" s="260"/>
      <c r="AR409" s="260"/>
      <c r="AS409" s="260"/>
      <c r="AT409" s="260"/>
      <c r="AU409" s="260"/>
      <c r="AV409" s="260"/>
      <c r="AW409" s="260"/>
      <c r="AX409" s="260"/>
      <c r="AY409" s="260"/>
      <c r="AZ409" s="260" t="s">
        <v>168</v>
      </c>
      <c r="BA409" s="260"/>
      <c r="BB409" s="260"/>
      <c r="BC409" s="260"/>
      <c r="BD409" s="260"/>
      <c r="BE409" s="260"/>
      <c r="BF409" s="260"/>
      <c r="BG409" s="210"/>
      <c r="BH409" s="210"/>
      <c r="BI409" s="210"/>
    </row>
    <row r="410" spans="1:61" x14ac:dyDescent="0.25">
      <c r="A410" s="171" t="s">
        <v>91</v>
      </c>
      <c r="B410" s="164"/>
      <c r="C410" s="299" t="s">
        <v>628</v>
      </c>
      <c r="D410" s="166"/>
      <c r="E410" s="168"/>
      <c r="F410" s="167"/>
      <c r="G410" s="168"/>
      <c r="H410" s="271"/>
      <c r="J410" s="171" t="s">
        <v>91</v>
      </c>
      <c r="K410" s="164"/>
      <c r="L410" s="299" t="s">
        <v>628</v>
      </c>
      <c r="M410" s="248"/>
      <c r="N410" s="166"/>
      <c r="O410" s="168"/>
      <c r="P410" s="167"/>
      <c r="Q410" s="168"/>
      <c r="R410" s="271"/>
      <c r="AO410" s="260"/>
      <c r="AP410" s="260"/>
      <c r="AQ410" s="260"/>
      <c r="AR410" s="260"/>
      <c r="AS410" s="260"/>
      <c r="AT410" s="260"/>
      <c r="AU410" s="260"/>
      <c r="AV410" s="260"/>
      <c r="AW410" s="260"/>
      <c r="AX410" s="260"/>
      <c r="AY410" s="260"/>
      <c r="AZ410" s="260" t="s">
        <v>168</v>
      </c>
      <c r="BA410" s="260"/>
      <c r="BB410" s="260"/>
      <c r="BC410" s="260"/>
      <c r="BD410" s="260"/>
      <c r="BE410" s="260"/>
      <c r="BF410" s="260"/>
      <c r="BG410" s="210"/>
      <c r="BH410" s="210"/>
      <c r="BI410" s="210"/>
    </row>
    <row r="411" spans="1:61" x14ac:dyDescent="0.25">
      <c r="A411" s="171" t="s">
        <v>91</v>
      </c>
      <c r="B411" s="164"/>
      <c r="C411" s="299" t="s">
        <v>628</v>
      </c>
      <c r="D411" s="166"/>
      <c r="E411" s="168"/>
      <c r="F411" s="167"/>
      <c r="G411" s="168"/>
      <c r="H411" s="271"/>
      <c r="J411" s="171" t="s">
        <v>91</v>
      </c>
      <c r="K411" s="164"/>
      <c r="L411" s="299" t="s">
        <v>628</v>
      </c>
      <c r="M411" s="248"/>
      <c r="N411" s="166"/>
      <c r="O411" s="168"/>
      <c r="P411" s="167"/>
      <c r="Q411" s="168"/>
      <c r="R411" s="271"/>
      <c r="AO411" s="260"/>
      <c r="AP411" s="260"/>
      <c r="AQ411" s="260"/>
      <c r="AR411" s="260"/>
      <c r="AS411" s="260"/>
      <c r="AT411" s="260"/>
      <c r="AU411" s="260"/>
      <c r="AV411" s="260"/>
      <c r="AW411" s="260"/>
      <c r="AX411" s="260"/>
      <c r="AY411" s="260"/>
      <c r="AZ411" s="260" t="s">
        <v>168</v>
      </c>
      <c r="BA411" s="260"/>
      <c r="BB411" s="260"/>
      <c r="BC411" s="260"/>
      <c r="BD411" s="260"/>
      <c r="BE411" s="260"/>
      <c r="BF411" s="260"/>
      <c r="BG411" s="210"/>
      <c r="BH411" s="210"/>
      <c r="BI411" s="210"/>
    </row>
    <row r="412" spans="1:61" x14ac:dyDescent="0.25">
      <c r="A412" s="171" t="s">
        <v>91</v>
      </c>
      <c r="B412" s="164"/>
      <c r="C412" s="299" t="s">
        <v>628</v>
      </c>
      <c r="D412" s="166"/>
      <c r="E412" s="168"/>
      <c r="F412" s="167"/>
      <c r="G412" s="168"/>
      <c r="H412" s="271"/>
      <c r="J412" s="171" t="s">
        <v>91</v>
      </c>
      <c r="K412" s="164"/>
      <c r="L412" s="299" t="s">
        <v>628</v>
      </c>
      <c r="M412" s="248"/>
      <c r="N412" s="166"/>
      <c r="O412" s="168"/>
      <c r="P412" s="167"/>
      <c r="Q412" s="168"/>
      <c r="R412" s="271"/>
      <c r="AO412" s="260"/>
      <c r="AP412" s="260"/>
      <c r="AQ412" s="260"/>
      <c r="AR412" s="260"/>
      <c r="AS412" s="260"/>
      <c r="AT412" s="260"/>
      <c r="AU412" s="260"/>
      <c r="AV412" s="260"/>
      <c r="AW412" s="260"/>
      <c r="AX412" s="260"/>
      <c r="AY412" s="260"/>
      <c r="AZ412" s="260" t="s">
        <v>168</v>
      </c>
      <c r="BA412" s="260"/>
      <c r="BB412" s="260"/>
      <c r="BC412" s="260"/>
      <c r="BD412" s="260"/>
      <c r="BE412" s="260"/>
      <c r="BF412" s="260"/>
      <c r="BG412" s="210"/>
      <c r="BH412" s="210"/>
      <c r="BI412" s="210"/>
    </row>
    <row r="413" spans="1:61" x14ac:dyDescent="0.25">
      <c r="A413" s="171" t="s">
        <v>91</v>
      </c>
      <c r="B413" s="164"/>
      <c r="C413" s="299" t="s">
        <v>628</v>
      </c>
      <c r="D413" s="166"/>
      <c r="E413" s="168"/>
      <c r="F413" s="167"/>
      <c r="G413" s="168"/>
      <c r="H413" s="271"/>
      <c r="J413" s="171" t="s">
        <v>91</v>
      </c>
      <c r="K413" s="164"/>
      <c r="L413" s="299" t="s">
        <v>628</v>
      </c>
      <c r="M413" s="248"/>
      <c r="N413" s="166"/>
      <c r="O413" s="168"/>
      <c r="P413" s="167"/>
      <c r="Q413" s="168"/>
      <c r="R413" s="271"/>
      <c r="AO413" s="260"/>
      <c r="AP413" s="260"/>
      <c r="AQ413" s="260"/>
      <c r="AR413" s="260"/>
      <c r="AS413" s="260"/>
      <c r="AT413" s="260"/>
      <c r="AU413" s="260"/>
      <c r="AV413" s="260"/>
      <c r="AW413" s="260"/>
      <c r="AX413" s="260"/>
      <c r="AY413" s="260"/>
      <c r="AZ413" s="260" t="s">
        <v>168</v>
      </c>
      <c r="BA413" s="260"/>
      <c r="BB413" s="260"/>
      <c r="BC413" s="260"/>
      <c r="BD413" s="260"/>
      <c r="BE413" s="260"/>
      <c r="BF413" s="260"/>
      <c r="BG413" s="210"/>
      <c r="BH413" s="210"/>
      <c r="BI413" s="210"/>
    </row>
    <row r="414" spans="1:61" x14ac:dyDescent="0.25">
      <c r="A414" s="171" t="s">
        <v>91</v>
      </c>
      <c r="B414" s="164"/>
      <c r="C414" s="299" t="s">
        <v>628</v>
      </c>
      <c r="D414" s="166"/>
      <c r="E414" s="168"/>
      <c r="F414" s="167"/>
      <c r="G414" s="168"/>
      <c r="H414" s="271"/>
      <c r="J414" s="171" t="s">
        <v>91</v>
      </c>
      <c r="K414" s="164"/>
      <c r="L414" s="299" t="s">
        <v>628</v>
      </c>
      <c r="M414" s="248"/>
      <c r="N414" s="166"/>
      <c r="O414" s="168"/>
      <c r="P414" s="167"/>
      <c r="Q414" s="168"/>
      <c r="R414" s="271"/>
      <c r="AO414" s="260"/>
      <c r="AP414" s="260"/>
      <c r="AQ414" s="260"/>
      <c r="AR414" s="260"/>
      <c r="AS414" s="260"/>
      <c r="AT414" s="260"/>
      <c r="AU414" s="260"/>
      <c r="AV414" s="260"/>
      <c r="AW414" s="260"/>
      <c r="AX414" s="260"/>
      <c r="AY414" s="260"/>
      <c r="AZ414" s="260" t="s">
        <v>168</v>
      </c>
      <c r="BA414" s="260"/>
      <c r="BB414" s="260"/>
      <c r="BC414" s="260"/>
      <c r="BD414" s="260"/>
      <c r="BE414" s="260"/>
      <c r="BF414" s="260"/>
      <c r="BG414" s="210"/>
      <c r="BH414" s="210"/>
      <c r="BI414" s="210"/>
    </row>
    <row r="415" spans="1:61" x14ac:dyDescent="0.25">
      <c r="A415" s="171" t="s">
        <v>91</v>
      </c>
      <c r="B415" s="164"/>
      <c r="C415" s="299" t="s">
        <v>628</v>
      </c>
      <c r="D415" s="166"/>
      <c r="E415" s="168"/>
      <c r="F415" s="167"/>
      <c r="G415" s="168"/>
      <c r="H415" s="271"/>
      <c r="J415" s="171" t="s">
        <v>91</v>
      </c>
      <c r="K415" s="164"/>
      <c r="L415" s="299" t="s">
        <v>628</v>
      </c>
      <c r="M415" s="248"/>
      <c r="N415" s="166"/>
      <c r="O415" s="168"/>
      <c r="P415" s="167"/>
      <c r="Q415" s="168"/>
      <c r="R415" s="271"/>
      <c r="AO415" s="260"/>
      <c r="AP415" s="260"/>
      <c r="AQ415" s="260"/>
      <c r="AR415" s="260"/>
      <c r="AS415" s="260"/>
      <c r="AT415" s="260"/>
      <c r="AU415" s="260"/>
      <c r="AV415" s="260"/>
      <c r="AW415" s="260"/>
      <c r="AX415" s="260"/>
      <c r="AY415" s="260"/>
      <c r="AZ415" s="260" t="s">
        <v>168</v>
      </c>
      <c r="BA415" s="260"/>
      <c r="BB415" s="260"/>
      <c r="BC415" s="260"/>
      <c r="BD415" s="260"/>
      <c r="BE415" s="260"/>
      <c r="BF415" s="260"/>
      <c r="BG415" s="210"/>
      <c r="BH415" s="210"/>
      <c r="BI415" s="210"/>
    </row>
    <row r="416" spans="1:61" x14ac:dyDescent="0.25">
      <c r="A416" s="171" t="s">
        <v>91</v>
      </c>
      <c r="B416" s="164"/>
      <c r="C416" s="299" t="s">
        <v>628</v>
      </c>
      <c r="D416" s="166"/>
      <c r="E416" s="168"/>
      <c r="F416" s="167"/>
      <c r="G416" s="168"/>
      <c r="H416" s="271"/>
      <c r="J416" s="171" t="s">
        <v>91</v>
      </c>
      <c r="K416" s="164"/>
      <c r="L416" s="299" t="s">
        <v>628</v>
      </c>
      <c r="M416" s="248"/>
      <c r="N416" s="166"/>
      <c r="O416" s="168"/>
      <c r="P416" s="167"/>
      <c r="Q416" s="168"/>
      <c r="R416" s="271"/>
      <c r="AO416" s="260"/>
      <c r="AP416" s="260"/>
      <c r="AQ416" s="260"/>
      <c r="AR416" s="260"/>
      <c r="AS416" s="260"/>
      <c r="AT416" s="260"/>
      <c r="AU416" s="260"/>
      <c r="AV416" s="260"/>
      <c r="AW416" s="260"/>
      <c r="AX416" s="260"/>
      <c r="AY416" s="260"/>
      <c r="AZ416" s="260" t="s">
        <v>168</v>
      </c>
      <c r="BA416" s="260"/>
      <c r="BB416" s="260"/>
      <c r="BC416" s="260"/>
      <c r="BD416" s="260"/>
      <c r="BE416" s="260"/>
      <c r="BF416" s="260"/>
      <c r="BG416" s="210"/>
      <c r="BH416" s="210"/>
      <c r="BI416" s="210"/>
    </row>
    <row r="417" spans="1:61" x14ac:dyDescent="0.25">
      <c r="A417" s="171" t="s">
        <v>91</v>
      </c>
      <c r="B417" s="164"/>
      <c r="C417" s="299" t="s">
        <v>628</v>
      </c>
      <c r="D417" s="166"/>
      <c r="E417" s="168"/>
      <c r="F417" s="167"/>
      <c r="G417" s="168"/>
      <c r="H417" s="271"/>
      <c r="J417" s="171" t="s">
        <v>91</v>
      </c>
      <c r="K417" s="164"/>
      <c r="L417" s="299" t="s">
        <v>628</v>
      </c>
      <c r="M417" s="248"/>
      <c r="N417" s="166"/>
      <c r="O417" s="168"/>
      <c r="P417" s="167"/>
      <c r="Q417" s="168"/>
      <c r="R417" s="271"/>
      <c r="AO417" s="260"/>
      <c r="AP417" s="260"/>
      <c r="AQ417" s="260"/>
      <c r="AR417" s="260"/>
      <c r="AS417" s="260"/>
      <c r="AT417" s="260"/>
      <c r="AU417" s="260"/>
      <c r="AV417" s="260"/>
      <c r="AW417" s="260"/>
      <c r="AX417" s="260"/>
      <c r="AY417" s="260"/>
      <c r="AZ417" s="260" t="s">
        <v>168</v>
      </c>
      <c r="BA417" s="260"/>
      <c r="BB417" s="260"/>
      <c r="BC417" s="260"/>
      <c r="BD417" s="260"/>
      <c r="BE417" s="260"/>
      <c r="BF417" s="260"/>
      <c r="BG417" s="210"/>
      <c r="BH417" s="210"/>
      <c r="BI417" s="210"/>
    </row>
    <row r="418" spans="1:61" x14ac:dyDescent="0.25">
      <c r="A418" s="171" t="s">
        <v>91</v>
      </c>
      <c r="B418" s="164"/>
      <c r="C418" s="299" t="s">
        <v>628</v>
      </c>
      <c r="D418" s="166"/>
      <c r="E418" s="168"/>
      <c r="F418" s="167"/>
      <c r="G418" s="168"/>
      <c r="H418" s="271"/>
      <c r="J418" s="171" t="s">
        <v>91</v>
      </c>
      <c r="K418" s="164"/>
      <c r="L418" s="299" t="s">
        <v>628</v>
      </c>
      <c r="M418" s="248"/>
      <c r="N418" s="166"/>
      <c r="O418" s="168"/>
      <c r="P418" s="167"/>
      <c r="Q418" s="168"/>
      <c r="R418" s="271"/>
      <c r="AO418" s="260"/>
      <c r="AP418" s="260"/>
      <c r="AQ418" s="260"/>
      <c r="AR418" s="260"/>
      <c r="AS418" s="260"/>
      <c r="AT418" s="260"/>
      <c r="AU418" s="260"/>
      <c r="AV418" s="260"/>
      <c r="AW418" s="260"/>
      <c r="AX418" s="260"/>
      <c r="AY418" s="260"/>
      <c r="AZ418" s="260" t="s">
        <v>168</v>
      </c>
      <c r="BA418" s="260"/>
      <c r="BB418" s="260"/>
      <c r="BC418" s="260"/>
      <c r="BD418" s="260"/>
      <c r="BE418" s="260"/>
      <c r="BF418" s="260"/>
      <c r="BG418" s="210"/>
      <c r="BH418" s="210"/>
      <c r="BI418" s="210"/>
    </row>
    <row r="419" spans="1:61" x14ac:dyDescent="0.25">
      <c r="A419" s="171" t="s">
        <v>91</v>
      </c>
      <c r="B419" s="164"/>
      <c r="C419" s="299" t="s">
        <v>628</v>
      </c>
      <c r="D419" s="166"/>
      <c r="E419" s="168"/>
      <c r="F419" s="167"/>
      <c r="G419" s="168"/>
      <c r="H419" s="271"/>
      <c r="J419" s="171" t="s">
        <v>91</v>
      </c>
      <c r="K419" s="164"/>
      <c r="L419" s="299" t="s">
        <v>628</v>
      </c>
      <c r="M419" s="248"/>
      <c r="N419" s="166"/>
      <c r="O419" s="168"/>
      <c r="P419" s="167"/>
      <c r="Q419" s="168"/>
      <c r="R419" s="271"/>
      <c r="AO419" s="260"/>
      <c r="AP419" s="260"/>
      <c r="AQ419" s="260"/>
      <c r="AR419" s="260"/>
      <c r="AS419" s="260"/>
      <c r="AT419" s="260"/>
      <c r="AU419" s="260"/>
      <c r="AV419" s="260"/>
      <c r="AW419" s="260"/>
      <c r="AX419" s="260"/>
      <c r="AY419" s="260"/>
      <c r="AZ419" s="260" t="s">
        <v>168</v>
      </c>
      <c r="BA419" s="260"/>
      <c r="BB419" s="260"/>
      <c r="BC419" s="260"/>
      <c r="BD419" s="260"/>
      <c r="BE419" s="260"/>
      <c r="BF419" s="260"/>
      <c r="BG419" s="210"/>
      <c r="BH419" s="210"/>
      <c r="BI419" s="210"/>
    </row>
    <row r="420" spans="1:61" x14ac:dyDescent="0.25">
      <c r="A420" s="171" t="s">
        <v>91</v>
      </c>
      <c r="B420" s="164"/>
      <c r="C420" s="299" t="s">
        <v>628</v>
      </c>
      <c r="D420" s="166"/>
      <c r="E420" s="168"/>
      <c r="F420" s="167"/>
      <c r="G420" s="168"/>
      <c r="H420" s="271"/>
      <c r="J420" s="171" t="s">
        <v>91</v>
      </c>
      <c r="K420" s="164"/>
      <c r="L420" s="299" t="s">
        <v>628</v>
      </c>
      <c r="M420" s="248"/>
      <c r="N420" s="166"/>
      <c r="O420" s="168"/>
      <c r="P420" s="167"/>
      <c r="Q420" s="168"/>
      <c r="R420" s="271"/>
      <c r="AO420" s="260"/>
      <c r="AP420" s="260"/>
      <c r="AQ420" s="260"/>
      <c r="AR420" s="260"/>
      <c r="AS420" s="260"/>
      <c r="AT420" s="260"/>
      <c r="AU420" s="260"/>
      <c r="AV420" s="260"/>
      <c r="AW420" s="260"/>
      <c r="AX420" s="260"/>
      <c r="AY420" s="260"/>
      <c r="AZ420" s="260" t="s">
        <v>168</v>
      </c>
      <c r="BA420" s="260"/>
      <c r="BB420" s="260"/>
      <c r="BC420" s="260"/>
      <c r="BD420" s="260"/>
      <c r="BE420" s="260"/>
      <c r="BF420" s="260"/>
      <c r="BG420" s="210"/>
      <c r="BH420" s="210"/>
      <c r="BI420" s="210"/>
    </row>
    <row r="421" spans="1:61" x14ac:dyDescent="0.25">
      <c r="A421" s="171" t="s">
        <v>91</v>
      </c>
      <c r="B421" s="164"/>
      <c r="C421" s="299" t="s">
        <v>628</v>
      </c>
      <c r="D421" s="166"/>
      <c r="E421" s="168"/>
      <c r="F421" s="167"/>
      <c r="G421" s="168"/>
      <c r="H421" s="271"/>
      <c r="J421" s="171" t="s">
        <v>91</v>
      </c>
      <c r="K421" s="164"/>
      <c r="L421" s="299" t="s">
        <v>628</v>
      </c>
      <c r="M421" s="248"/>
      <c r="N421" s="166"/>
      <c r="O421" s="168"/>
      <c r="P421" s="167"/>
      <c r="Q421" s="168"/>
      <c r="R421" s="271"/>
      <c r="AO421" s="260"/>
      <c r="AP421" s="260"/>
      <c r="AQ421" s="260"/>
      <c r="AR421" s="260"/>
      <c r="AS421" s="260"/>
      <c r="AT421" s="260"/>
      <c r="AU421" s="260"/>
      <c r="AV421" s="260"/>
      <c r="AW421" s="260"/>
      <c r="AX421" s="260"/>
      <c r="AY421" s="260"/>
      <c r="AZ421" s="260" t="s">
        <v>168</v>
      </c>
      <c r="BA421" s="260"/>
      <c r="BB421" s="260"/>
      <c r="BC421" s="260"/>
      <c r="BD421" s="260"/>
      <c r="BE421" s="260"/>
      <c r="BF421" s="260"/>
      <c r="BG421" s="210"/>
      <c r="BH421" s="210"/>
      <c r="BI421" s="210"/>
    </row>
    <row r="422" spans="1:61" x14ac:dyDescent="0.25">
      <c r="A422" s="171" t="s">
        <v>91</v>
      </c>
      <c r="B422" s="164"/>
      <c r="C422" s="299" t="s">
        <v>628</v>
      </c>
      <c r="D422" s="166"/>
      <c r="E422" s="168"/>
      <c r="F422" s="167"/>
      <c r="G422" s="168"/>
      <c r="H422" s="271"/>
      <c r="J422" s="171" t="s">
        <v>91</v>
      </c>
      <c r="K422" s="164"/>
      <c r="L422" s="299" t="s">
        <v>628</v>
      </c>
      <c r="M422" s="248"/>
      <c r="N422" s="166"/>
      <c r="O422" s="168"/>
      <c r="P422" s="167"/>
      <c r="Q422" s="168"/>
      <c r="R422" s="271"/>
      <c r="AO422" s="260"/>
      <c r="AP422" s="260"/>
      <c r="AQ422" s="260"/>
      <c r="AR422" s="260"/>
      <c r="AS422" s="260"/>
      <c r="AT422" s="260"/>
      <c r="AU422" s="260"/>
      <c r="AV422" s="260"/>
      <c r="AW422" s="260"/>
      <c r="AX422" s="260"/>
      <c r="AY422" s="260"/>
      <c r="AZ422" s="260" t="s">
        <v>168</v>
      </c>
      <c r="BA422" s="260"/>
      <c r="BB422" s="260"/>
      <c r="BC422" s="260"/>
      <c r="BD422" s="260"/>
      <c r="BE422" s="260"/>
      <c r="BF422" s="260"/>
      <c r="BG422" s="210"/>
      <c r="BH422" s="210"/>
      <c r="BI422" s="210"/>
    </row>
    <row r="423" spans="1:61" x14ac:dyDescent="0.25">
      <c r="A423" s="171" t="s">
        <v>91</v>
      </c>
      <c r="B423" s="164"/>
      <c r="C423" s="299" t="s">
        <v>628</v>
      </c>
      <c r="D423" s="166"/>
      <c r="E423" s="168"/>
      <c r="F423" s="167"/>
      <c r="G423" s="168"/>
      <c r="H423" s="271"/>
      <c r="J423" s="171" t="s">
        <v>91</v>
      </c>
      <c r="K423" s="164"/>
      <c r="L423" s="299" t="s">
        <v>628</v>
      </c>
      <c r="M423" s="248"/>
      <c r="N423" s="166"/>
      <c r="O423" s="168"/>
      <c r="P423" s="167"/>
      <c r="Q423" s="168"/>
      <c r="R423" s="271"/>
      <c r="AO423" s="260"/>
      <c r="AP423" s="260"/>
      <c r="AQ423" s="260"/>
      <c r="AR423" s="260"/>
      <c r="AS423" s="260"/>
      <c r="AT423" s="260"/>
      <c r="AU423" s="260"/>
      <c r="AV423" s="260"/>
      <c r="AW423" s="260"/>
      <c r="AX423" s="260"/>
      <c r="AY423" s="260"/>
      <c r="AZ423" s="260" t="s">
        <v>168</v>
      </c>
      <c r="BA423" s="260"/>
      <c r="BB423" s="260"/>
      <c r="BC423" s="260"/>
      <c r="BD423" s="260"/>
      <c r="BE423" s="260"/>
      <c r="BF423" s="260"/>
      <c r="BG423" s="210"/>
      <c r="BH423" s="210"/>
      <c r="BI423" s="210"/>
    </row>
    <row r="424" spans="1:61" x14ac:dyDescent="0.25">
      <c r="A424" s="171" t="s">
        <v>91</v>
      </c>
      <c r="B424" s="164"/>
      <c r="C424" s="299" t="s">
        <v>628</v>
      </c>
      <c r="D424" s="166"/>
      <c r="E424" s="168"/>
      <c r="F424" s="167"/>
      <c r="G424" s="168"/>
      <c r="H424" s="271"/>
      <c r="J424" s="171" t="s">
        <v>91</v>
      </c>
      <c r="K424" s="164"/>
      <c r="L424" s="299" t="s">
        <v>628</v>
      </c>
      <c r="M424" s="248"/>
      <c r="N424" s="166"/>
      <c r="O424" s="168"/>
      <c r="P424" s="167"/>
      <c r="Q424" s="168"/>
      <c r="R424" s="271"/>
      <c r="AO424" s="260"/>
      <c r="AP424" s="260"/>
      <c r="AQ424" s="260"/>
      <c r="AR424" s="260"/>
      <c r="AS424" s="260"/>
      <c r="AT424" s="260"/>
      <c r="AU424" s="260"/>
      <c r="AV424" s="260"/>
      <c r="AW424" s="260"/>
      <c r="AX424" s="260"/>
      <c r="AY424" s="260"/>
      <c r="AZ424" s="260" t="s">
        <v>168</v>
      </c>
      <c r="BA424" s="260"/>
      <c r="BB424" s="260"/>
      <c r="BC424" s="260"/>
      <c r="BD424" s="260"/>
      <c r="BE424" s="260"/>
      <c r="BF424" s="260"/>
      <c r="BG424" s="210"/>
      <c r="BH424" s="210"/>
      <c r="BI424" s="210"/>
    </row>
    <row r="425" spans="1:61" x14ac:dyDescent="0.25">
      <c r="A425" s="171" t="s">
        <v>91</v>
      </c>
      <c r="B425" s="164"/>
      <c r="C425" s="299" t="s">
        <v>628</v>
      </c>
      <c r="D425" s="166"/>
      <c r="E425" s="168"/>
      <c r="F425" s="167"/>
      <c r="G425" s="168"/>
      <c r="H425" s="271"/>
      <c r="J425" s="171" t="s">
        <v>91</v>
      </c>
      <c r="K425" s="164"/>
      <c r="L425" s="299" t="s">
        <v>628</v>
      </c>
      <c r="M425" s="248"/>
      <c r="N425" s="166"/>
      <c r="O425" s="168"/>
      <c r="P425" s="167"/>
      <c r="Q425" s="168"/>
      <c r="R425" s="271"/>
      <c r="AO425" s="260"/>
      <c r="AP425" s="260"/>
      <c r="AQ425" s="260"/>
      <c r="AR425" s="260"/>
      <c r="AS425" s="260"/>
      <c r="AT425" s="260"/>
      <c r="AU425" s="260"/>
      <c r="AV425" s="260"/>
      <c r="AW425" s="260"/>
      <c r="AX425" s="260"/>
      <c r="AY425" s="260"/>
      <c r="AZ425" s="260" t="s">
        <v>168</v>
      </c>
      <c r="BA425" s="260"/>
      <c r="BB425" s="260"/>
      <c r="BC425" s="260"/>
      <c r="BD425" s="260"/>
      <c r="BE425" s="260"/>
      <c r="BF425" s="260"/>
      <c r="BG425" s="210"/>
      <c r="BH425" s="210"/>
      <c r="BI425" s="210"/>
    </row>
    <row r="426" spans="1:61" x14ac:dyDescent="0.25">
      <c r="A426" s="171" t="s">
        <v>91</v>
      </c>
      <c r="B426" s="164"/>
      <c r="C426" s="299" t="s">
        <v>628</v>
      </c>
      <c r="D426" s="166"/>
      <c r="E426" s="168"/>
      <c r="F426" s="167"/>
      <c r="G426" s="168"/>
      <c r="H426" s="271"/>
      <c r="J426" s="171" t="s">
        <v>91</v>
      </c>
      <c r="K426" s="164"/>
      <c r="L426" s="299" t="s">
        <v>628</v>
      </c>
      <c r="M426" s="248"/>
      <c r="N426" s="166"/>
      <c r="O426" s="168"/>
      <c r="P426" s="167"/>
      <c r="Q426" s="168"/>
      <c r="R426" s="271"/>
      <c r="AO426" s="260"/>
      <c r="AP426" s="260"/>
      <c r="AQ426" s="260"/>
      <c r="AR426" s="260"/>
      <c r="AS426" s="260"/>
      <c r="AT426" s="260"/>
      <c r="AU426" s="260"/>
      <c r="AV426" s="260"/>
      <c r="AW426" s="260"/>
      <c r="AX426" s="260"/>
      <c r="AY426" s="260"/>
      <c r="AZ426" s="260" t="s">
        <v>168</v>
      </c>
      <c r="BA426" s="260"/>
      <c r="BB426" s="260"/>
      <c r="BC426" s="260"/>
      <c r="BD426" s="260"/>
      <c r="BE426" s="260"/>
      <c r="BF426" s="260"/>
      <c r="BG426" s="210"/>
      <c r="BH426" s="210"/>
      <c r="BI426" s="210"/>
    </row>
    <row r="427" spans="1:61" x14ac:dyDescent="0.25">
      <c r="A427" s="171" t="s">
        <v>91</v>
      </c>
      <c r="B427" s="164"/>
      <c r="C427" s="299" t="s">
        <v>628</v>
      </c>
      <c r="D427" s="166"/>
      <c r="E427" s="168"/>
      <c r="F427" s="167"/>
      <c r="G427" s="168"/>
      <c r="H427" s="271"/>
      <c r="J427" s="171" t="s">
        <v>91</v>
      </c>
      <c r="K427" s="164"/>
      <c r="L427" s="299" t="s">
        <v>628</v>
      </c>
      <c r="M427" s="248"/>
      <c r="N427" s="166"/>
      <c r="O427" s="168"/>
      <c r="P427" s="167"/>
      <c r="Q427" s="168"/>
      <c r="R427" s="271"/>
      <c r="AO427" s="260"/>
      <c r="AP427" s="260"/>
      <c r="AQ427" s="260"/>
      <c r="AR427" s="260"/>
      <c r="AS427" s="260"/>
      <c r="AT427" s="260"/>
      <c r="AU427" s="260"/>
      <c r="AV427" s="260"/>
      <c r="AW427" s="260"/>
      <c r="AX427" s="260"/>
      <c r="AY427" s="260"/>
      <c r="AZ427" s="260" t="s">
        <v>168</v>
      </c>
      <c r="BA427" s="260"/>
      <c r="BB427" s="260"/>
      <c r="BC427" s="260"/>
      <c r="BD427" s="260"/>
      <c r="BE427" s="260"/>
      <c r="BF427" s="260"/>
      <c r="BG427" s="210"/>
      <c r="BH427" s="210"/>
      <c r="BI427" s="210"/>
    </row>
    <row r="428" spans="1:61" x14ac:dyDescent="0.25">
      <c r="A428" s="171" t="s">
        <v>91</v>
      </c>
      <c r="B428" s="164"/>
      <c r="C428" s="299" t="s">
        <v>628</v>
      </c>
      <c r="D428" s="166"/>
      <c r="E428" s="168"/>
      <c r="F428" s="167"/>
      <c r="G428" s="168"/>
      <c r="H428" s="271"/>
      <c r="J428" s="171" t="s">
        <v>91</v>
      </c>
      <c r="K428" s="164"/>
      <c r="L428" s="299" t="s">
        <v>628</v>
      </c>
      <c r="M428" s="248"/>
      <c r="N428" s="166"/>
      <c r="O428" s="168"/>
      <c r="P428" s="167"/>
      <c r="Q428" s="168"/>
      <c r="R428" s="271"/>
      <c r="AO428" s="260"/>
      <c r="AP428" s="260"/>
      <c r="AQ428" s="260"/>
      <c r="AR428" s="260"/>
      <c r="AS428" s="260"/>
      <c r="AT428" s="260"/>
      <c r="AU428" s="260"/>
      <c r="AV428" s="260"/>
      <c r="AW428" s="260"/>
      <c r="AX428" s="260"/>
      <c r="AY428" s="260"/>
      <c r="AZ428" s="260" t="s">
        <v>168</v>
      </c>
      <c r="BA428" s="260"/>
      <c r="BB428" s="260"/>
      <c r="BC428" s="260"/>
      <c r="BD428" s="260"/>
      <c r="BE428" s="260"/>
      <c r="BF428" s="260"/>
      <c r="BG428" s="210"/>
      <c r="BH428" s="210"/>
      <c r="BI428" s="210"/>
    </row>
    <row r="429" spans="1:61" x14ac:dyDescent="0.25">
      <c r="A429" s="171" t="s">
        <v>91</v>
      </c>
      <c r="B429" s="164"/>
      <c r="C429" s="299" t="s">
        <v>628</v>
      </c>
      <c r="D429" s="166"/>
      <c r="E429" s="168"/>
      <c r="F429" s="167"/>
      <c r="G429" s="168"/>
      <c r="H429" s="271"/>
      <c r="J429" s="171" t="s">
        <v>91</v>
      </c>
      <c r="K429" s="164"/>
      <c r="L429" s="299" t="s">
        <v>628</v>
      </c>
      <c r="M429" s="248"/>
      <c r="N429" s="166"/>
      <c r="O429" s="168"/>
      <c r="P429" s="167"/>
      <c r="Q429" s="168"/>
      <c r="R429" s="271"/>
      <c r="AO429" s="260"/>
      <c r="AP429" s="260"/>
      <c r="AQ429" s="260"/>
      <c r="AR429" s="260"/>
      <c r="AS429" s="260"/>
      <c r="AT429" s="260"/>
      <c r="AU429" s="260"/>
      <c r="AV429" s="260"/>
      <c r="AW429" s="260"/>
      <c r="AX429" s="260"/>
      <c r="AY429" s="260"/>
      <c r="AZ429" s="260" t="s">
        <v>168</v>
      </c>
      <c r="BA429" s="260"/>
      <c r="BB429" s="260"/>
      <c r="BC429" s="260"/>
      <c r="BD429" s="260"/>
      <c r="BE429" s="260"/>
      <c r="BF429" s="260"/>
      <c r="BG429" s="210"/>
      <c r="BH429" s="210"/>
      <c r="BI429" s="210"/>
    </row>
    <row r="430" spans="1:61" x14ac:dyDescent="0.25">
      <c r="A430" s="171" t="s">
        <v>91</v>
      </c>
      <c r="B430" s="164"/>
      <c r="C430" s="299" t="s">
        <v>628</v>
      </c>
      <c r="D430" s="166"/>
      <c r="E430" s="168"/>
      <c r="F430" s="167"/>
      <c r="G430" s="168"/>
      <c r="H430" s="271"/>
      <c r="J430" s="171" t="s">
        <v>91</v>
      </c>
      <c r="K430" s="164"/>
      <c r="L430" s="299" t="s">
        <v>628</v>
      </c>
      <c r="M430" s="248"/>
      <c r="N430" s="166"/>
      <c r="O430" s="168"/>
      <c r="P430" s="167"/>
      <c r="Q430" s="168"/>
      <c r="R430" s="271"/>
      <c r="AO430" s="260"/>
      <c r="AP430" s="260"/>
      <c r="AQ430" s="260"/>
      <c r="AR430" s="260"/>
      <c r="AS430" s="260"/>
      <c r="AT430" s="260"/>
      <c r="AU430" s="260"/>
      <c r="AV430" s="260"/>
      <c r="AW430" s="260"/>
      <c r="AX430" s="260"/>
      <c r="AY430" s="260"/>
      <c r="AZ430" s="260" t="s">
        <v>168</v>
      </c>
      <c r="BA430" s="260"/>
      <c r="BB430" s="260"/>
      <c r="BC430" s="260"/>
      <c r="BD430" s="260"/>
      <c r="BE430" s="260"/>
      <c r="BF430" s="260"/>
      <c r="BG430" s="210"/>
      <c r="BH430" s="210"/>
      <c r="BI430" s="210"/>
    </row>
    <row r="431" spans="1:61" x14ac:dyDescent="0.25">
      <c r="A431" s="171" t="s">
        <v>91</v>
      </c>
      <c r="B431" s="164"/>
      <c r="C431" s="299" t="s">
        <v>628</v>
      </c>
      <c r="D431" s="166"/>
      <c r="E431" s="168"/>
      <c r="F431" s="167"/>
      <c r="G431" s="168"/>
      <c r="H431" s="271"/>
      <c r="J431" s="171" t="s">
        <v>91</v>
      </c>
      <c r="K431" s="164"/>
      <c r="L431" s="299" t="s">
        <v>628</v>
      </c>
      <c r="M431" s="248"/>
      <c r="N431" s="166"/>
      <c r="O431" s="168"/>
      <c r="P431" s="167"/>
      <c r="Q431" s="168"/>
      <c r="R431" s="271"/>
      <c r="AO431" s="260"/>
      <c r="AP431" s="260"/>
      <c r="AQ431" s="260"/>
      <c r="AR431" s="260"/>
      <c r="AS431" s="260"/>
      <c r="AT431" s="260"/>
      <c r="AU431" s="260"/>
      <c r="AV431" s="260"/>
      <c r="AW431" s="260"/>
      <c r="AX431" s="260"/>
      <c r="AY431" s="260"/>
      <c r="AZ431" s="260" t="s">
        <v>168</v>
      </c>
      <c r="BA431" s="260"/>
      <c r="BB431" s="260"/>
      <c r="BC431" s="260"/>
      <c r="BD431" s="260"/>
      <c r="BE431" s="260"/>
      <c r="BF431" s="260"/>
      <c r="BG431" s="210"/>
      <c r="BH431" s="210"/>
      <c r="BI431" s="210"/>
    </row>
    <row r="432" spans="1:61" x14ac:dyDescent="0.25">
      <c r="A432" s="171" t="s">
        <v>91</v>
      </c>
      <c r="B432" s="164"/>
      <c r="C432" s="299" t="s">
        <v>628</v>
      </c>
      <c r="D432" s="166"/>
      <c r="E432" s="168"/>
      <c r="F432" s="167"/>
      <c r="G432" s="168"/>
      <c r="H432" s="271"/>
      <c r="J432" s="171" t="s">
        <v>91</v>
      </c>
      <c r="K432" s="164"/>
      <c r="L432" s="299" t="s">
        <v>628</v>
      </c>
      <c r="M432" s="248"/>
      <c r="N432" s="166"/>
      <c r="O432" s="168"/>
      <c r="P432" s="167"/>
      <c r="Q432" s="168"/>
      <c r="R432" s="271"/>
      <c r="AO432" s="260"/>
      <c r="AP432" s="260"/>
      <c r="AQ432" s="260"/>
      <c r="AR432" s="260"/>
      <c r="AS432" s="260"/>
      <c r="AT432" s="260"/>
      <c r="AU432" s="260"/>
      <c r="AV432" s="260"/>
      <c r="AW432" s="260"/>
      <c r="AX432" s="260"/>
      <c r="AY432" s="260"/>
      <c r="AZ432" s="260" t="s">
        <v>168</v>
      </c>
      <c r="BA432" s="260"/>
      <c r="BB432" s="260"/>
      <c r="BC432" s="260"/>
      <c r="BD432" s="260"/>
      <c r="BE432" s="260"/>
      <c r="BF432" s="260"/>
      <c r="BG432" s="210"/>
      <c r="BH432" s="210"/>
      <c r="BI432" s="210"/>
    </row>
    <row r="433" spans="1:61" x14ac:dyDescent="0.25">
      <c r="A433" s="171" t="s">
        <v>91</v>
      </c>
      <c r="B433" s="164"/>
      <c r="C433" s="299" t="s">
        <v>628</v>
      </c>
      <c r="D433" s="166"/>
      <c r="E433" s="168"/>
      <c r="F433" s="167"/>
      <c r="G433" s="168"/>
      <c r="H433" s="271"/>
      <c r="J433" s="171" t="s">
        <v>91</v>
      </c>
      <c r="K433" s="164"/>
      <c r="L433" s="299" t="s">
        <v>628</v>
      </c>
      <c r="M433" s="248"/>
      <c r="N433" s="166"/>
      <c r="O433" s="168"/>
      <c r="P433" s="167"/>
      <c r="Q433" s="168"/>
      <c r="R433" s="271"/>
      <c r="AO433" s="260"/>
      <c r="AP433" s="260"/>
      <c r="AQ433" s="260"/>
      <c r="AR433" s="260"/>
      <c r="AS433" s="260"/>
      <c r="AT433" s="260"/>
      <c r="AU433" s="260"/>
      <c r="AV433" s="260"/>
      <c r="AW433" s="260"/>
      <c r="AX433" s="260"/>
      <c r="AY433" s="260"/>
      <c r="AZ433" s="260" t="s">
        <v>168</v>
      </c>
      <c r="BA433" s="260"/>
      <c r="BB433" s="260"/>
      <c r="BC433" s="260"/>
      <c r="BD433" s="260"/>
      <c r="BE433" s="260"/>
      <c r="BF433" s="260"/>
      <c r="BG433" s="210"/>
      <c r="BH433" s="210"/>
      <c r="BI433" s="210"/>
    </row>
    <row r="434" spans="1:61" x14ac:dyDescent="0.25">
      <c r="A434" s="171" t="s">
        <v>91</v>
      </c>
      <c r="B434" s="164"/>
      <c r="C434" s="299" t="s">
        <v>628</v>
      </c>
      <c r="D434" s="166"/>
      <c r="E434" s="168"/>
      <c r="F434" s="167"/>
      <c r="G434" s="168"/>
      <c r="H434" s="271"/>
      <c r="J434" s="171" t="s">
        <v>91</v>
      </c>
      <c r="K434" s="164"/>
      <c r="L434" s="299" t="s">
        <v>628</v>
      </c>
      <c r="M434" s="248"/>
      <c r="N434" s="166"/>
      <c r="O434" s="168"/>
      <c r="P434" s="167"/>
      <c r="Q434" s="168"/>
      <c r="R434" s="271"/>
      <c r="AO434" s="260"/>
      <c r="AP434" s="260"/>
      <c r="AQ434" s="260"/>
      <c r="AR434" s="260"/>
      <c r="AS434" s="260"/>
      <c r="AT434" s="260"/>
      <c r="AU434" s="260"/>
      <c r="AV434" s="260"/>
      <c r="AW434" s="260"/>
      <c r="AX434" s="260"/>
      <c r="AY434" s="260"/>
      <c r="AZ434" s="260" t="s">
        <v>168</v>
      </c>
      <c r="BA434" s="260"/>
      <c r="BB434" s="260"/>
      <c r="BC434" s="260"/>
      <c r="BD434" s="260"/>
      <c r="BE434" s="260"/>
      <c r="BF434" s="260"/>
      <c r="BG434" s="210"/>
      <c r="BH434" s="210"/>
      <c r="BI434" s="210"/>
    </row>
    <row r="435" spans="1:61" x14ac:dyDescent="0.25">
      <c r="A435" s="171" t="s">
        <v>91</v>
      </c>
      <c r="B435" s="164"/>
      <c r="C435" s="299" t="s">
        <v>628</v>
      </c>
      <c r="D435" s="166"/>
      <c r="E435" s="168"/>
      <c r="F435" s="167"/>
      <c r="G435" s="168"/>
      <c r="H435" s="271"/>
      <c r="J435" s="171" t="s">
        <v>91</v>
      </c>
      <c r="K435" s="164"/>
      <c r="L435" s="299" t="s">
        <v>628</v>
      </c>
      <c r="M435" s="248"/>
      <c r="N435" s="166"/>
      <c r="O435" s="168"/>
      <c r="P435" s="167"/>
      <c r="Q435" s="168"/>
      <c r="R435" s="271"/>
      <c r="AO435" s="260"/>
      <c r="AP435" s="260"/>
      <c r="AQ435" s="260"/>
      <c r="AR435" s="260"/>
      <c r="AS435" s="260"/>
      <c r="AT435" s="260"/>
      <c r="AU435" s="260"/>
      <c r="AV435" s="260"/>
      <c r="AW435" s="260"/>
      <c r="AX435" s="260"/>
      <c r="AY435" s="260"/>
      <c r="AZ435" s="260" t="s">
        <v>168</v>
      </c>
      <c r="BA435" s="260"/>
      <c r="BB435" s="260"/>
      <c r="BC435" s="260"/>
      <c r="BD435" s="260"/>
      <c r="BE435" s="260"/>
      <c r="BF435" s="260"/>
      <c r="BG435" s="210"/>
      <c r="BH435" s="210"/>
      <c r="BI435" s="210"/>
    </row>
    <row r="436" spans="1:61" x14ac:dyDescent="0.25">
      <c r="A436" s="171" t="s">
        <v>91</v>
      </c>
      <c r="B436" s="164"/>
      <c r="C436" s="299" t="s">
        <v>628</v>
      </c>
      <c r="D436" s="166"/>
      <c r="E436" s="168"/>
      <c r="F436" s="167"/>
      <c r="G436" s="168"/>
      <c r="H436" s="271"/>
      <c r="J436" s="171" t="s">
        <v>91</v>
      </c>
      <c r="K436" s="164"/>
      <c r="L436" s="299" t="s">
        <v>628</v>
      </c>
      <c r="M436" s="248"/>
      <c r="N436" s="166"/>
      <c r="O436" s="168"/>
      <c r="P436" s="167"/>
      <c r="Q436" s="168"/>
      <c r="R436" s="271"/>
      <c r="AO436" s="260"/>
      <c r="AP436" s="260"/>
      <c r="AQ436" s="260"/>
      <c r="AR436" s="260"/>
      <c r="AS436" s="260"/>
      <c r="AT436" s="260"/>
      <c r="AU436" s="260"/>
      <c r="AV436" s="260"/>
      <c r="AW436" s="260"/>
      <c r="AX436" s="260"/>
      <c r="AY436" s="260"/>
      <c r="AZ436" s="260" t="s">
        <v>168</v>
      </c>
      <c r="BA436" s="260"/>
      <c r="BB436" s="260"/>
      <c r="BC436" s="260"/>
      <c r="BD436" s="260"/>
      <c r="BE436" s="260"/>
      <c r="BF436" s="260"/>
      <c r="BG436" s="210"/>
      <c r="BH436" s="210"/>
      <c r="BI436" s="210"/>
    </row>
    <row r="437" spans="1:61" x14ac:dyDescent="0.25">
      <c r="A437" s="171" t="s">
        <v>91</v>
      </c>
      <c r="B437" s="164"/>
      <c r="C437" s="299" t="s">
        <v>628</v>
      </c>
      <c r="D437" s="166"/>
      <c r="E437" s="168"/>
      <c r="F437" s="167"/>
      <c r="G437" s="168"/>
      <c r="H437" s="271"/>
      <c r="J437" s="171" t="s">
        <v>91</v>
      </c>
      <c r="K437" s="164"/>
      <c r="L437" s="299" t="s">
        <v>628</v>
      </c>
      <c r="M437" s="248"/>
      <c r="N437" s="166"/>
      <c r="O437" s="168"/>
      <c r="P437" s="167"/>
      <c r="Q437" s="168"/>
      <c r="R437" s="271"/>
      <c r="AO437" s="260"/>
      <c r="AP437" s="260"/>
      <c r="AQ437" s="260"/>
      <c r="AR437" s="260"/>
      <c r="AS437" s="260"/>
      <c r="AT437" s="260"/>
      <c r="AU437" s="260"/>
      <c r="AV437" s="260"/>
      <c r="AW437" s="260"/>
      <c r="AX437" s="260"/>
      <c r="AY437" s="260"/>
      <c r="AZ437" s="260" t="s">
        <v>168</v>
      </c>
      <c r="BA437" s="260"/>
      <c r="BB437" s="260"/>
      <c r="BC437" s="260"/>
      <c r="BD437" s="260"/>
      <c r="BE437" s="260"/>
      <c r="BF437" s="260"/>
      <c r="BG437" s="210"/>
      <c r="BH437" s="210"/>
      <c r="BI437" s="210"/>
    </row>
    <row r="438" spans="1:61" x14ac:dyDescent="0.25">
      <c r="A438" s="171" t="s">
        <v>91</v>
      </c>
      <c r="B438" s="164"/>
      <c r="C438" s="299" t="s">
        <v>628</v>
      </c>
      <c r="D438" s="166"/>
      <c r="E438" s="168"/>
      <c r="F438" s="167"/>
      <c r="G438" s="168"/>
      <c r="H438" s="271"/>
      <c r="J438" s="171" t="s">
        <v>91</v>
      </c>
      <c r="K438" s="164"/>
      <c r="L438" s="299" t="s">
        <v>628</v>
      </c>
      <c r="M438" s="248"/>
      <c r="N438" s="166"/>
      <c r="O438" s="168"/>
      <c r="P438" s="167"/>
      <c r="Q438" s="168"/>
      <c r="R438" s="271"/>
      <c r="AO438" s="260"/>
      <c r="AP438" s="260"/>
      <c r="AQ438" s="260"/>
      <c r="AR438" s="260"/>
      <c r="AS438" s="260"/>
      <c r="AT438" s="260"/>
      <c r="AU438" s="260"/>
      <c r="AV438" s="260"/>
      <c r="AW438" s="260"/>
      <c r="AX438" s="260"/>
      <c r="AY438" s="260"/>
      <c r="AZ438" s="260" t="s">
        <v>168</v>
      </c>
      <c r="BA438" s="260"/>
      <c r="BB438" s="260"/>
      <c r="BC438" s="260"/>
      <c r="BD438" s="260"/>
      <c r="BE438" s="260"/>
      <c r="BF438" s="260"/>
      <c r="BG438" s="210"/>
      <c r="BH438" s="210"/>
      <c r="BI438" s="210"/>
    </row>
    <row r="439" spans="1:61" x14ac:dyDescent="0.25">
      <c r="A439" s="171" t="s">
        <v>91</v>
      </c>
      <c r="B439" s="164"/>
      <c r="C439" s="299" t="s">
        <v>628</v>
      </c>
      <c r="D439" s="166"/>
      <c r="E439" s="168"/>
      <c r="F439" s="167"/>
      <c r="G439" s="168"/>
      <c r="H439" s="271"/>
      <c r="J439" s="171" t="s">
        <v>91</v>
      </c>
      <c r="K439" s="164"/>
      <c r="L439" s="299" t="s">
        <v>628</v>
      </c>
      <c r="M439" s="248"/>
      <c r="N439" s="166"/>
      <c r="O439" s="168"/>
      <c r="P439" s="167"/>
      <c r="Q439" s="168"/>
      <c r="R439" s="271"/>
      <c r="AO439" s="260"/>
      <c r="AP439" s="260"/>
      <c r="AQ439" s="260"/>
      <c r="AR439" s="260"/>
      <c r="AS439" s="260"/>
      <c r="AT439" s="260"/>
      <c r="AU439" s="260"/>
      <c r="AV439" s="260"/>
      <c r="AW439" s="260"/>
      <c r="AX439" s="260"/>
      <c r="AY439" s="260"/>
      <c r="AZ439" s="260" t="s">
        <v>168</v>
      </c>
      <c r="BA439" s="260"/>
      <c r="BB439" s="260"/>
      <c r="BC439" s="260"/>
      <c r="BD439" s="260"/>
      <c r="BE439" s="260"/>
      <c r="BF439" s="260"/>
      <c r="BG439" s="210"/>
      <c r="BH439" s="210"/>
      <c r="BI439" s="210"/>
    </row>
    <row r="440" spans="1:61" x14ac:dyDescent="0.25">
      <c r="A440" s="171" t="s">
        <v>91</v>
      </c>
      <c r="B440" s="164"/>
      <c r="C440" s="299" t="s">
        <v>628</v>
      </c>
      <c r="D440" s="166"/>
      <c r="E440" s="168"/>
      <c r="F440" s="167"/>
      <c r="G440" s="168"/>
      <c r="H440" s="271"/>
      <c r="J440" s="171" t="s">
        <v>91</v>
      </c>
      <c r="K440" s="164"/>
      <c r="L440" s="299" t="s">
        <v>628</v>
      </c>
      <c r="M440" s="248"/>
      <c r="N440" s="166"/>
      <c r="O440" s="168"/>
      <c r="P440" s="167"/>
      <c r="Q440" s="168"/>
      <c r="R440" s="271"/>
      <c r="AO440" s="260"/>
      <c r="AP440" s="260"/>
      <c r="AQ440" s="260"/>
      <c r="AR440" s="260"/>
      <c r="AS440" s="260"/>
      <c r="AT440" s="260"/>
      <c r="AU440" s="260"/>
      <c r="AV440" s="260"/>
      <c r="AW440" s="260"/>
      <c r="AX440" s="260"/>
      <c r="AY440" s="260"/>
      <c r="AZ440" s="260" t="s">
        <v>168</v>
      </c>
      <c r="BA440" s="260"/>
      <c r="BB440" s="260"/>
      <c r="BC440" s="260"/>
      <c r="BD440" s="260"/>
      <c r="BE440" s="260"/>
      <c r="BF440" s="260"/>
      <c r="BG440" s="210"/>
      <c r="BH440" s="210"/>
      <c r="BI440" s="210"/>
    </row>
    <row r="441" spans="1:61" x14ac:dyDescent="0.25">
      <c r="A441" s="171" t="s">
        <v>91</v>
      </c>
      <c r="B441" s="164"/>
      <c r="C441" s="299" t="s">
        <v>628</v>
      </c>
      <c r="D441" s="166"/>
      <c r="E441" s="168"/>
      <c r="F441" s="167"/>
      <c r="G441" s="168"/>
      <c r="H441" s="271"/>
      <c r="J441" s="171" t="s">
        <v>91</v>
      </c>
      <c r="K441" s="164"/>
      <c r="L441" s="299" t="s">
        <v>628</v>
      </c>
      <c r="M441" s="248"/>
      <c r="N441" s="166"/>
      <c r="O441" s="168"/>
      <c r="P441" s="167"/>
      <c r="Q441" s="168"/>
      <c r="R441" s="271"/>
      <c r="AO441" s="260"/>
      <c r="AP441" s="260"/>
      <c r="AQ441" s="260"/>
      <c r="AR441" s="260"/>
      <c r="AS441" s="260"/>
      <c r="AT441" s="260"/>
      <c r="AU441" s="260"/>
      <c r="AV441" s="260"/>
      <c r="AW441" s="260"/>
      <c r="AX441" s="260"/>
      <c r="AY441" s="260"/>
      <c r="AZ441" s="260" t="s">
        <v>168</v>
      </c>
      <c r="BA441" s="260"/>
      <c r="BB441" s="260"/>
      <c r="BC441" s="260"/>
      <c r="BD441" s="260"/>
      <c r="BE441" s="260"/>
      <c r="BF441" s="260"/>
      <c r="BG441" s="210"/>
      <c r="BH441" s="210"/>
      <c r="BI441" s="210"/>
    </row>
    <row r="442" spans="1:61" x14ac:dyDescent="0.25">
      <c r="A442" s="171" t="s">
        <v>91</v>
      </c>
      <c r="B442" s="164"/>
      <c r="C442" s="299" t="s">
        <v>628</v>
      </c>
      <c r="D442" s="166"/>
      <c r="E442" s="168"/>
      <c r="F442" s="167"/>
      <c r="G442" s="168"/>
      <c r="H442" s="271"/>
      <c r="J442" s="171" t="s">
        <v>91</v>
      </c>
      <c r="K442" s="164"/>
      <c r="L442" s="299" t="s">
        <v>628</v>
      </c>
      <c r="M442" s="248"/>
      <c r="N442" s="166"/>
      <c r="O442" s="168"/>
      <c r="P442" s="167"/>
      <c r="Q442" s="168"/>
      <c r="R442" s="271"/>
      <c r="AO442" s="260"/>
      <c r="AP442" s="260"/>
      <c r="AQ442" s="260"/>
      <c r="AR442" s="260"/>
      <c r="AS442" s="260"/>
      <c r="AT442" s="260"/>
      <c r="AU442" s="260"/>
      <c r="AV442" s="260"/>
      <c r="AW442" s="260"/>
      <c r="AX442" s="260"/>
      <c r="AY442" s="260"/>
      <c r="AZ442" s="260" t="s">
        <v>168</v>
      </c>
      <c r="BA442" s="260"/>
      <c r="BB442" s="260"/>
      <c r="BC442" s="260"/>
      <c r="BD442" s="260"/>
      <c r="BE442" s="260"/>
      <c r="BF442" s="260"/>
      <c r="BG442" s="210"/>
      <c r="BH442" s="210"/>
      <c r="BI442" s="210"/>
    </row>
    <row r="443" spans="1:61" x14ac:dyDescent="0.25">
      <c r="A443" s="171" t="s">
        <v>91</v>
      </c>
      <c r="B443" s="164"/>
      <c r="C443" s="299" t="s">
        <v>628</v>
      </c>
      <c r="D443" s="166"/>
      <c r="E443" s="168"/>
      <c r="F443" s="167"/>
      <c r="G443" s="168"/>
      <c r="H443" s="271"/>
      <c r="J443" s="171" t="s">
        <v>91</v>
      </c>
      <c r="K443" s="164"/>
      <c r="L443" s="299" t="s">
        <v>628</v>
      </c>
      <c r="M443" s="248"/>
      <c r="N443" s="166"/>
      <c r="O443" s="168"/>
      <c r="P443" s="167"/>
      <c r="Q443" s="168"/>
      <c r="R443" s="271"/>
      <c r="AO443" s="260"/>
      <c r="AP443" s="260"/>
      <c r="AQ443" s="260"/>
      <c r="AR443" s="260"/>
      <c r="AS443" s="260"/>
      <c r="AT443" s="260"/>
      <c r="AU443" s="260"/>
      <c r="AV443" s="260"/>
      <c r="AW443" s="260"/>
      <c r="AX443" s="260"/>
      <c r="AY443" s="260"/>
      <c r="AZ443" s="260" t="s">
        <v>168</v>
      </c>
      <c r="BA443" s="260"/>
      <c r="BB443" s="260"/>
      <c r="BC443" s="260"/>
      <c r="BD443" s="260"/>
      <c r="BE443" s="260"/>
      <c r="BF443" s="260"/>
      <c r="BG443" s="210"/>
      <c r="BH443" s="210"/>
      <c r="BI443" s="210"/>
    </row>
    <row r="444" spans="1:61" x14ac:dyDescent="0.25">
      <c r="A444" s="171" t="s">
        <v>91</v>
      </c>
      <c r="B444" s="164"/>
      <c r="C444" s="299" t="s">
        <v>628</v>
      </c>
      <c r="D444" s="166"/>
      <c r="E444" s="168"/>
      <c r="F444" s="167"/>
      <c r="G444" s="168"/>
      <c r="H444" s="271"/>
      <c r="J444" s="171" t="s">
        <v>91</v>
      </c>
      <c r="K444" s="164"/>
      <c r="L444" s="299" t="s">
        <v>628</v>
      </c>
      <c r="M444" s="248"/>
      <c r="N444" s="166"/>
      <c r="O444" s="168"/>
      <c r="P444" s="167"/>
      <c r="Q444" s="168"/>
      <c r="R444" s="271"/>
      <c r="AO444" s="260"/>
      <c r="AP444" s="260"/>
      <c r="AQ444" s="260"/>
      <c r="AR444" s="260"/>
      <c r="AS444" s="260"/>
      <c r="AT444" s="260"/>
      <c r="AU444" s="260"/>
      <c r="AV444" s="260"/>
      <c r="AW444" s="260"/>
      <c r="AX444" s="260"/>
      <c r="AY444" s="260"/>
      <c r="AZ444" s="260" t="s">
        <v>168</v>
      </c>
      <c r="BA444" s="260"/>
      <c r="BB444" s="260"/>
      <c r="BC444" s="260"/>
      <c r="BD444" s="260"/>
      <c r="BE444" s="260"/>
      <c r="BF444" s="260"/>
      <c r="BG444" s="210"/>
      <c r="BH444" s="210"/>
      <c r="BI444" s="210"/>
    </row>
    <row r="445" spans="1:61" x14ac:dyDescent="0.25">
      <c r="A445" s="171" t="s">
        <v>91</v>
      </c>
      <c r="B445" s="164"/>
      <c r="C445" s="299" t="s">
        <v>628</v>
      </c>
      <c r="D445" s="166"/>
      <c r="E445" s="168"/>
      <c r="F445" s="167"/>
      <c r="G445" s="168"/>
      <c r="H445" s="271"/>
      <c r="J445" s="171" t="s">
        <v>91</v>
      </c>
      <c r="K445" s="164"/>
      <c r="L445" s="299" t="s">
        <v>628</v>
      </c>
      <c r="M445" s="248"/>
      <c r="N445" s="166"/>
      <c r="O445" s="168"/>
      <c r="P445" s="167"/>
      <c r="Q445" s="168"/>
      <c r="R445" s="271"/>
      <c r="AO445" s="260"/>
      <c r="AP445" s="260"/>
      <c r="AQ445" s="260"/>
      <c r="AR445" s="260"/>
      <c r="AS445" s="260"/>
      <c r="AT445" s="260"/>
      <c r="AU445" s="260"/>
      <c r="AV445" s="260"/>
      <c r="AW445" s="260"/>
      <c r="AX445" s="260"/>
      <c r="AY445" s="260"/>
      <c r="AZ445" s="260" t="s">
        <v>168</v>
      </c>
      <c r="BA445" s="260"/>
      <c r="BB445" s="260"/>
      <c r="BC445" s="260"/>
      <c r="BD445" s="260"/>
      <c r="BE445" s="260"/>
      <c r="BF445" s="260"/>
      <c r="BG445" s="210"/>
      <c r="BH445" s="210"/>
      <c r="BI445" s="210"/>
    </row>
    <row r="446" spans="1:61" x14ac:dyDescent="0.25">
      <c r="A446" s="171" t="s">
        <v>91</v>
      </c>
      <c r="B446" s="164"/>
      <c r="C446" s="299" t="s">
        <v>628</v>
      </c>
      <c r="D446" s="166"/>
      <c r="E446" s="168"/>
      <c r="F446" s="167"/>
      <c r="G446" s="168"/>
      <c r="H446" s="271"/>
      <c r="J446" s="171" t="s">
        <v>91</v>
      </c>
      <c r="K446" s="164"/>
      <c r="L446" s="299" t="s">
        <v>628</v>
      </c>
      <c r="M446" s="248"/>
      <c r="N446" s="166"/>
      <c r="O446" s="168"/>
      <c r="P446" s="167"/>
      <c r="Q446" s="168"/>
      <c r="R446" s="271"/>
      <c r="AO446" s="260"/>
      <c r="AP446" s="260"/>
      <c r="AQ446" s="260"/>
      <c r="AR446" s="260"/>
      <c r="AS446" s="260"/>
      <c r="AT446" s="260"/>
      <c r="AU446" s="260"/>
      <c r="AV446" s="260"/>
      <c r="AW446" s="260"/>
      <c r="AX446" s="260"/>
      <c r="AY446" s="260"/>
      <c r="AZ446" s="260" t="s">
        <v>168</v>
      </c>
      <c r="BA446" s="260"/>
      <c r="BB446" s="260"/>
      <c r="BC446" s="260"/>
      <c r="BD446" s="260"/>
      <c r="BE446" s="260"/>
      <c r="BF446" s="260"/>
      <c r="BG446" s="210"/>
      <c r="BH446" s="210"/>
      <c r="BI446" s="210"/>
    </row>
    <row r="447" spans="1:61" x14ac:dyDescent="0.25">
      <c r="A447" s="171" t="s">
        <v>91</v>
      </c>
      <c r="B447" s="164"/>
      <c r="C447" s="299" t="s">
        <v>628</v>
      </c>
      <c r="D447" s="166"/>
      <c r="E447" s="168"/>
      <c r="F447" s="167"/>
      <c r="G447" s="168"/>
      <c r="H447" s="271"/>
      <c r="J447" s="171" t="s">
        <v>91</v>
      </c>
      <c r="K447" s="164"/>
      <c r="L447" s="299" t="s">
        <v>628</v>
      </c>
      <c r="M447" s="248"/>
      <c r="N447" s="166"/>
      <c r="O447" s="168"/>
      <c r="P447" s="167"/>
      <c r="Q447" s="168"/>
      <c r="R447" s="271"/>
      <c r="AO447" s="260"/>
      <c r="AP447" s="260"/>
      <c r="AQ447" s="260"/>
      <c r="AR447" s="260"/>
      <c r="AS447" s="260"/>
      <c r="AT447" s="260"/>
      <c r="AU447" s="260"/>
      <c r="AV447" s="260"/>
      <c r="AW447" s="260"/>
      <c r="AX447" s="260"/>
      <c r="AY447" s="260"/>
      <c r="AZ447" s="260" t="s">
        <v>168</v>
      </c>
      <c r="BA447" s="260"/>
      <c r="BB447" s="260"/>
      <c r="BC447" s="260"/>
      <c r="BD447" s="260"/>
      <c r="BE447" s="260"/>
      <c r="BF447" s="260"/>
      <c r="BG447" s="210"/>
      <c r="BH447" s="210"/>
      <c r="BI447" s="210"/>
    </row>
    <row r="448" spans="1:61" x14ac:dyDescent="0.25">
      <c r="A448" s="171" t="s">
        <v>91</v>
      </c>
      <c r="B448" s="164"/>
      <c r="C448" s="299" t="s">
        <v>628</v>
      </c>
      <c r="D448" s="166"/>
      <c r="E448" s="168"/>
      <c r="F448" s="167"/>
      <c r="G448" s="168"/>
      <c r="H448" s="271"/>
      <c r="J448" s="171" t="s">
        <v>91</v>
      </c>
      <c r="K448" s="164"/>
      <c r="L448" s="299" t="s">
        <v>628</v>
      </c>
      <c r="M448" s="248"/>
      <c r="N448" s="166"/>
      <c r="O448" s="168"/>
      <c r="P448" s="167"/>
      <c r="Q448" s="168"/>
      <c r="R448" s="271"/>
      <c r="AO448" s="260"/>
      <c r="AP448" s="260"/>
      <c r="AQ448" s="260"/>
      <c r="AR448" s="260"/>
      <c r="AS448" s="260"/>
      <c r="AT448" s="260"/>
      <c r="AU448" s="260"/>
      <c r="AV448" s="260"/>
      <c r="AW448" s="260"/>
      <c r="AX448" s="260"/>
      <c r="AY448" s="260"/>
      <c r="AZ448" s="260" t="s">
        <v>168</v>
      </c>
      <c r="BA448" s="260"/>
      <c r="BB448" s="260"/>
      <c r="BC448" s="260"/>
      <c r="BD448" s="260"/>
      <c r="BE448" s="260"/>
      <c r="BF448" s="260"/>
      <c r="BG448" s="210"/>
      <c r="BH448" s="210"/>
      <c r="BI448" s="210"/>
    </row>
    <row r="449" spans="1:61" x14ac:dyDescent="0.25">
      <c r="A449" s="171" t="s">
        <v>91</v>
      </c>
      <c r="B449" s="164"/>
      <c r="C449" s="299" t="s">
        <v>628</v>
      </c>
      <c r="D449" s="166"/>
      <c r="E449" s="168"/>
      <c r="F449" s="167"/>
      <c r="G449" s="168"/>
      <c r="H449" s="271"/>
      <c r="J449" s="171" t="s">
        <v>91</v>
      </c>
      <c r="K449" s="164"/>
      <c r="L449" s="299" t="s">
        <v>628</v>
      </c>
      <c r="M449" s="248"/>
      <c r="N449" s="166"/>
      <c r="O449" s="168"/>
      <c r="P449" s="167"/>
      <c r="Q449" s="168"/>
      <c r="R449" s="271"/>
      <c r="AO449" s="260"/>
      <c r="AP449" s="260"/>
      <c r="AQ449" s="260"/>
      <c r="AR449" s="260"/>
      <c r="AS449" s="260"/>
      <c r="AT449" s="260"/>
      <c r="AU449" s="260"/>
      <c r="AV449" s="260"/>
      <c r="AW449" s="260"/>
      <c r="AX449" s="260"/>
      <c r="AY449" s="260"/>
      <c r="AZ449" s="260" t="s">
        <v>168</v>
      </c>
      <c r="BA449" s="260"/>
      <c r="BB449" s="260"/>
      <c r="BC449" s="260"/>
      <c r="BD449" s="260"/>
      <c r="BE449" s="260"/>
      <c r="BF449" s="260"/>
      <c r="BG449" s="210"/>
      <c r="BH449" s="210"/>
      <c r="BI449" s="210"/>
    </row>
    <row r="450" spans="1:61" x14ac:dyDescent="0.25">
      <c r="A450" s="171" t="s">
        <v>91</v>
      </c>
      <c r="B450" s="164"/>
      <c r="C450" s="299" t="s">
        <v>628</v>
      </c>
      <c r="D450" s="166"/>
      <c r="E450" s="168"/>
      <c r="F450" s="167"/>
      <c r="G450" s="168"/>
      <c r="H450" s="271"/>
      <c r="J450" s="171" t="s">
        <v>91</v>
      </c>
      <c r="K450" s="164"/>
      <c r="L450" s="299" t="s">
        <v>628</v>
      </c>
      <c r="M450" s="248"/>
      <c r="N450" s="166"/>
      <c r="O450" s="168"/>
      <c r="P450" s="167"/>
      <c r="Q450" s="168"/>
      <c r="R450" s="271"/>
      <c r="AO450" s="260"/>
      <c r="AP450" s="260"/>
      <c r="AQ450" s="260"/>
      <c r="AR450" s="260"/>
      <c r="AS450" s="260"/>
      <c r="AT450" s="260"/>
      <c r="AU450" s="260"/>
      <c r="AV450" s="260"/>
      <c r="AW450" s="260"/>
      <c r="AX450" s="260"/>
      <c r="AY450" s="260"/>
      <c r="AZ450" s="260" t="s">
        <v>168</v>
      </c>
      <c r="BA450" s="260"/>
      <c r="BB450" s="260"/>
      <c r="BC450" s="260"/>
      <c r="BD450" s="260"/>
      <c r="BE450" s="260"/>
      <c r="BF450" s="260"/>
      <c r="BG450" s="210"/>
      <c r="BH450" s="210"/>
      <c r="BI450" s="210"/>
    </row>
    <row r="451" spans="1:61" x14ac:dyDescent="0.25">
      <c r="A451" s="171" t="s">
        <v>91</v>
      </c>
      <c r="B451" s="164"/>
      <c r="C451" s="299" t="s">
        <v>628</v>
      </c>
      <c r="D451" s="166"/>
      <c r="E451" s="168"/>
      <c r="F451" s="167"/>
      <c r="G451" s="168"/>
      <c r="H451" s="271"/>
      <c r="J451" s="171" t="s">
        <v>91</v>
      </c>
      <c r="K451" s="164"/>
      <c r="L451" s="299" t="s">
        <v>628</v>
      </c>
      <c r="M451" s="248"/>
      <c r="N451" s="166"/>
      <c r="O451" s="168"/>
      <c r="P451" s="167"/>
      <c r="Q451" s="168"/>
      <c r="R451" s="271"/>
      <c r="AO451" s="260"/>
      <c r="AP451" s="260"/>
      <c r="AQ451" s="260"/>
      <c r="AR451" s="260"/>
      <c r="AS451" s="260"/>
      <c r="AT451" s="260"/>
      <c r="AU451" s="260"/>
      <c r="AV451" s="260"/>
      <c r="AW451" s="260"/>
      <c r="AX451" s="260"/>
      <c r="AY451" s="260"/>
      <c r="AZ451" s="260" t="s">
        <v>168</v>
      </c>
      <c r="BA451" s="260"/>
      <c r="BB451" s="260"/>
      <c r="BC451" s="260"/>
      <c r="BD451" s="260"/>
      <c r="BE451" s="260"/>
      <c r="BF451" s="260"/>
      <c r="BG451" s="210"/>
      <c r="BH451" s="210"/>
      <c r="BI451" s="210"/>
    </row>
    <row r="452" spans="1:61" x14ac:dyDescent="0.25">
      <c r="A452" s="171" t="s">
        <v>91</v>
      </c>
      <c r="B452" s="164"/>
      <c r="C452" s="299" t="s">
        <v>628</v>
      </c>
      <c r="D452" s="166"/>
      <c r="E452" s="168"/>
      <c r="F452" s="167"/>
      <c r="G452" s="168"/>
      <c r="H452" s="271"/>
      <c r="J452" s="171" t="s">
        <v>91</v>
      </c>
      <c r="K452" s="164"/>
      <c r="L452" s="299" t="s">
        <v>628</v>
      </c>
      <c r="M452" s="248"/>
      <c r="N452" s="166"/>
      <c r="O452" s="168"/>
      <c r="P452" s="167"/>
      <c r="Q452" s="168"/>
      <c r="R452" s="271"/>
      <c r="AO452" s="260"/>
      <c r="AP452" s="260"/>
      <c r="AQ452" s="260"/>
      <c r="AR452" s="260"/>
      <c r="AS452" s="260"/>
      <c r="AT452" s="260"/>
      <c r="AU452" s="260"/>
      <c r="AV452" s="260"/>
      <c r="AW452" s="260"/>
      <c r="AX452" s="260"/>
      <c r="AY452" s="260"/>
      <c r="AZ452" s="260" t="s">
        <v>168</v>
      </c>
      <c r="BA452" s="260"/>
      <c r="BB452" s="260"/>
      <c r="BC452" s="260"/>
      <c r="BD452" s="260"/>
      <c r="BE452" s="260"/>
      <c r="BF452" s="260"/>
      <c r="BG452" s="210"/>
      <c r="BH452" s="210"/>
      <c r="BI452" s="210"/>
    </row>
    <row r="453" spans="1:61" x14ac:dyDescent="0.25">
      <c r="A453" s="171" t="s">
        <v>91</v>
      </c>
      <c r="B453" s="164"/>
      <c r="C453" s="299" t="s">
        <v>628</v>
      </c>
      <c r="D453" s="166"/>
      <c r="E453" s="168"/>
      <c r="F453" s="167"/>
      <c r="G453" s="168"/>
      <c r="H453" s="271"/>
      <c r="J453" s="171" t="s">
        <v>91</v>
      </c>
      <c r="K453" s="164"/>
      <c r="L453" s="299" t="s">
        <v>628</v>
      </c>
      <c r="M453" s="248"/>
      <c r="N453" s="166"/>
      <c r="O453" s="168"/>
      <c r="P453" s="167"/>
      <c r="Q453" s="168"/>
      <c r="R453" s="271"/>
      <c r="AO453" s="260"/>
      <c r="AP453" s="260"/>
      <c r="AQ453" s="260"/>
      <c r="AR453" s="260"/>
      <c r="AS453" s="260"/>
      <c r="AT453" s="260"/>
      <c r="AU453" s="260"/>
      <c r="AV453" s="260"/>
      <c r="AW453" s="260"/>
      <c r="AX453" s="260"/>
      <c r="AY453" s="260"/>
      <c r="AZ453" s="260" t="s">
        <v>168</v>
      </c>
      <c r="BA453" s="260"/>
      <c r="BB453" s="260"/>
      <c r="BC453" s="260"/>
      <c r="BD453" s="260"/>
      <c r="BE453" s="260"/>
      <c r="BF453" s="260"/>
      <c r="BG453" s="210"/>
      <c r="BH453" s="210"/>
      <c r="BI453" s="210"/>
    </row>
    <row r="454" spans="1:61" x14ac:dyDescent="0.25">
      <c r="A454" s="171" t="s">
        <v>91</v>
      </c>
      <c r="B454" s="164"/>
      <c r="C454" s="299" t="s">
        <v>628</v>
      </c>
      <c r="D454" s="166"/>
      <c r="E454" s="168"/>
      <c r="F454" s="167"/>
      <c r="G454" s="168"/>
      <c r="H454" s="271"/>
      <c r="J454" s="171" t="s">
        <v>91</v>
      </c>
      <c r="K454" s="164"/>
      <c r="L454" s="299" t="s">
        <v>628</v>
      </c>
      <c r="M454" s="248"/>
      <c r="N454" s="166"/>
      <c r="O454" s="168"/>
      <c r="P454" s="167"/>
      <c r="Q454" s="168"/>
      <c r="R454" s="271"/>
      <c r="AO454" s="260"/>
      <c r="AP454" s="260"/>
      <c r="AQ454" s="260"/>
      <c r="AR454" s="260"/>
      <c r="AS454" s="260"/>
      <c r="AT454" s="260"/>
      <c r="AU454" s="260"/>
      <c r="AV454" s="260"/>
      <c r="AW454" s="260"/>
      <c r="AX454" s="260"/>
      <c r="AY454" s="260"/>
      <c r="AZ454" s="260" t="s">
        <v>168</v>
      </c>
      <c r="BA454" s="260"/>
      <c r="BB454" s="260"/>
      <c r="BC454" s="260"/>
      <c r="BD454" s="260"/>
      <c r="BE454" s="260"/>
      <c r="BF454" s="260"/>
      <c r="BG454" s="210"/>
      <c r="BH454" s="210"/>
      <c r="BI454" s="210"/>
    </row>
    <row r="455" spans="1:61" x14ac:dyDescent="0.25">
      <c r="A455" s="171" t="s">
        <v>91</v>
      </c>
      <c r="B455" s="164"/>
      <c r="C455" s="299" t="s">
        <v>628</v>
      </c>
      <c r="D455" s="166"/>
      <c r="E455" s="168"/>
      <c r="F455" s="167"/>
      <c r="G455" s="168"/>
      <c r="H455" s="271"/>
      <c r="J455" s="171" t="s">
        <v>91</v>
      </c>
      <c r="K455" s="164"/>
      <c r="L455" s="299" t="s">
        <v>628</v>
      </c>
      <c r="M455" s="248"/>
      <c r="N455" s="166"/>
      <c r="O455" s="168"/>
      <c r="P455" s="167"/>
      <c r="Q455" s="168"/>
      <c r="R455" s="271"/>
      <c r="AO455" s="260"/>
      <c r="AP455" s="260"/>
      <c r="AQ455" s="260"/>
      <c r="AR455" s="260"/>
      <c r="AS455" s="260"/>
      <c r="AT455" s="260"/>
      <c r="AU455" s="260"/>
      <c r="AV455" s="260"/>
      <c r="AW455" s="260"/>
      <c r="AX455" s="260"/>
      <c r="AY455" s="260"/>
      <c r="AZ455" s="260" t="s">
        <v>168</v>
      </c>
      <c r="BA455" s="260"/>
      <c r="BB455" s="260"/>
      <c r="BC455" s="260"/>
      <c r="BD455" s="260"/>
      <c r="BE455" s="260"/>
      <c r="BF455" s="260"/>
      <c r="BG455" s="210"/>
      <c r="BH455" s="210"/>
      <c r="BI455" s="210"/>
    </row>
    <row r="456" spans="1:61" x14ac:dyDescent="0.25">
      <c r="A456" s="171" t="s">
        <v>91</v>
      </c>
      <c r="B456" s="164"/>
      <c r="C456" s="299" t="s">
        <v>628</v>
      </c>
      <c r="D456" s="166"/>
      <c r="E456" s="168"/>
      <c r="F456" s="167"/>
      <c r="G456" s="168"/>
      <c r="H456" s="271"/>
      <c r="J456" s="171" t="s">
        <v>91</v>
      </c>
      <c r="K456" s="164"/>
      <c r="L456" s="299" t="s">
        <v>628</v>
      </c>
      <c r="M456" s="248"/>
      <c r="N456" s="166"/>
      <c r="O456" s="168"/>
      <c r="P456" s="167"/>
      <c r="Q456" s="168"/>
      <c r="R456" s="271"/>
      <c r="AO456" s="260"/>
      <c r="AP456" s="260"/>
      <c r="AQ456" s="260"/>
      <c r="AR456" s="260"/>
      <c r="AS456" s="260"/>
      <c r="AT456" s="260"/>
      <c r="AU456" s="260"/>
      <c r="AV456" s="260"/>
      <c r="AW456" s="260"/>
      <c r="AX456" s="260"/>
      <c r="AY456" s="260"/>
      <c r="AZ456" s="260" t="s">
        <v>168</v>
      </c>
      <c r="BA456" s="260"/>
      <c r="BB456" s="260"/>
      <c r="BC456" s="260"/>
      <c r="BD456" s="260"/>
      <c r="BE456" s="260"/>
      <c r="BF456" s="260"/>
      <c r="BG456" s="210"/>
      <c r="BH456" s="210"/>
      <c r="BI456" s="210"/>
    </row>
    <row r="457" spans="1:61" x14ac:dyDescent="0.25">
      <c r="A457" s="171" t="s">
        <v>91</v>
      </c>
      <c r="B457" s="164"/>
      <c r="C457" s="299" t="s">
        <v>628</v>
      </c>
      <c r="D457" s="166"/>
      <c r="E457" s="168"/>
      <c r="F457" s="167"/>
      <c r="G457" s="168"/>
      <c r="H457" s="271"/>
      <c r="J457" s="171" t="s">
        <v>91</v>
      </c>
      <c r="K457" s="164"/>
      <c r="L457" s="299" t="s">
        <v>628</v>
      </c>
      <c r="M457" s="248"/>
      <c r="N457" s="166"/>
      <c r="O457" s="168"/>
      <c r="P457" s="167"/>
      <c r="Q457" s="168"/>
      <c r="R457" s="271"/>
      <c r="AO457" s="260"/>
      <c r="AP457" s="260"/>
      <c r="AQ457" s="260"/>
      <c r="AR457" s="260"/>
      <c r="AS457" s="260"/>
      <c r="AT457" s="260"/>
      <c r="AU457" s="260"/>
      <c r="AV457" s="260"/>
      <c r="AW457" s="260"/>
      <c r="AX457" s="260"/>
      <c r="AY457" s="260"/>
      <c r="AZ457" s="260" t="s">
        <v>168</v>
      </c>
      <c r="BA457" s="260"/>
      <c r="BB457" s="260"/>
      <c r="BC457" s="260"/>
      <c r="BD457" s="260"/>
      <c r="BE457" s="260"/>
      <c r="BF457" s="260"/>
      <c r="BG457" s="210"/>
      <c r="BH457" s="210"/>
      <c r="BI457" s="210"/>
    </row>
    <row r="458" spans="1:61" x14ac:dyDescent="0.25">
      <c r="A458" s="171" t="s">
        <v>91</v>
      </c>
      <c r="B458" s="164"/>
      <c r="C458" s="299" t="s">
        <v>628</v>
      </c>
      <c r="D458" s="166"/>
      <c r="E458" s="168"/>
      <c r="F458" s="167"/>
      <c r="G458" s="168"/>
      <c r="H458" s="271"/>
      <c r="J458" s="171" t="s">
        <v>91</v>
      </c>
      <c r="K458" s="164"/>
      <c r="L458" s="299" t="s">
        <v>628</v>
      </c>
      <c r="M458" s="248"/>
      <c r="N458" s="166"/>
      <c r="O458" s="168"/>
      <c r="P458" s="167"/>
      <c r="Q458" s="168"/>
      <c r="R458" s="271"/>
      <c r="AO458" s="260"/>
      <c r="AP458" s="260"/>
      <c r="AQ458" s="260"/>
      <c r="AR458" s="260"/>
      <c r="AS458" s="260"/>
      <c r="AT458" s="260"/>
      <c r="AU458" s="260"/>
      <c r="AV458" s="260"/>
      <c r="AW458" s="260"/>
      <c r="AX458" s="260"/>
      <c r="AY458" s="260"/>
      <c r="AZ458" s="260" t="s">
        <v>168</v>
      </c>
      <c r="BA458" s="260"/>
      <c r="BB458" s="260"/>
      <c r="BC458" s="260"/>
      <c r="BD458" s="260"/>
      <c r="BE458" s="260"/>
      <c r="BF458" s="260"/>
      <c r="BG458" s="210"/>
      <c r="BH458" s="210"/>
      <c r="BI458" s="210"/>
    </row>
    <row r="459" spans="1:61" x14ac:dyDescent="0.25">
      <c r="A459" s="171" t="s">
        <v>91</v>
      </c>
      <c r="B459" s="164"/>
      <c r="C459" s="299" t="s">
        <v>628</v>
      </c>
      <c r="D459" s="166"/>
      <c r="E459" s="168"/>
      <c r="F459" s="167"/>
      <c r="G459" s="168"/>
      <c r="H459" s="271"/>
      <c r="J459" s="171" t="s">
        <v>91</v>
      </c>
      <c r="K459" s="164"/>
      <c r="L459" s="299" t="s">
        <v>628</v>
      </c>
      <c r="M459" s="248"/>
      <c r="N459" s="166"/>
      <c r="O459" s="168"/>
      <c r="P459" s="167"/>
      <c r="Q459" s="168"/>
      <c r="R459" s="271"/>
      <c r="AO459" s="260"/>
      <c r="AP459" s="260"/>
      <c r="AQ459" s="260"/>
      <c r="AR459" s="260"/>
      <c r="AS459" s="260"/>
      <c r="AT459" s="260"/>
      <c r="AU459" s="260"/>
      <c r="AV459" s="260"/>
      <c r="AW459" s="260"/>
      <c r="AX459" s="260"/>
      <c r="AY459" s="260"/>
      <c r="AZ459" s="260" t="s">
        <v>168</v>
      </c>
      <c r="BA459" s="260"/>
      <c r="BB459" s="260"/>
      <c r="BC459" s="260"/>
      <c r="BD459" s="260"/>
      <c r="BE459" s="260"/>
      <c r="BF459" s="260"/>
      <c r="BG459" s="210"/>
      <c r="BH459" s="210"/>
      <c r="BI459" s="210"/>
    </row>
    <row r="460" spans="1:61" x14ac:dyDescent="0.25">
      <c r="A460" s="171" t="s">
        <v>91</v>
      </c>
      <c r="B460" s="164"/>
      <c r="C460" s="299" t="s">
        <v>628</v>
      </c>
      <c r="D460" s="166"/>
      <c r="E460" s="168"/>
      <c r="F460" s="167"/>
      <c r="G460" s="168"/>
      <c r="H460" s="271"/>
      <c r="J460" s="171" t="s">
        <v>91</v>
      </c>
      <c r="K460" s="164"/>
      <c r="L460" s="299" t="s">
        <v>628</v>
      </c>
      <c r="M460" s="248"/>
      <c r="N460" s="166"/>
      <c r="O460" s="168"/>
      <c r="P460" s="167"/>
      <c r="Q460" s="168"/>
      <c r="R460" s="271"/>
      <c r="AO460" s="260"/>
      <c r="AP460" s="260"/>
      <c r="AQ460" s="260"/>
      <c r="AR460" s="260"/>
      <c r="AS460" s="260"/>
      <c r="AT460" s="260"/>
      <c r="AU460" s="260"/>
      <c r="AV460" s="260"/>
      <c r="AW460" s="260"/>
      <c r="AX460" s="260"/>
      <c r="AY460" s="260"/>
      <c r="AZ460" s="260" t="s">
        <v>168</v>
      </c>
      <c r="BA460" s="260"/>
      <c r="BB460" s="260"/>
      <c r="BC460" s="260"/>
      <c r="BD460" s="260"/>
      <c r="BE460" s="260"/>
      <c r="BF460" s="260"/>
      <c r="BG460" s="210"/>
      <c r="BH460" s="210"/>
      <c r="BI460" s="210"/>
    </row>
    <row r="461" spans="1:61" x14ac:dyDescent="0.25">
      <c r="A461" s="171" t="s">
        <v>91</v>
      </c>
      <c r="B461" s="164"/>
      <c r="C461" s="299" t="s">
        <v>628</v>
      </c>
      <c r="D461" s="166"/>
      <c r="E461" s="168"/>
      <c r="F461" s="167"/>
      <c r="G461" s="168"/>
      <c r="H461" s="271"/>
      <c r="J461" s="171" t="s">
        <v>91</v>
      </c>
      <c r="K461" s="164"/>
      <c r="L461" s="299" t="s">
        <v>628</v>
      </c>
      <c r="M461" s="248"/>
      <c r="N461" s="166"/>
      <c r="O461" s="168"/>
      <c r="P461" s="167"/>
      <c r="Q461" s="168"/>
      <c r="R461" s="271"/>
      <c r="AO461" s="260"/>
      <c r="AP461" s="260"/>
      <c r="AQ461" s="260"/>
      <c r="AR461" s="260"/>
      <c r="AS461" s="260"/>
      <c r="AT461" s="260"/>
      <c r="AU461" s="260"/>
      <c r="AV461" s="260"/>
      <c r="AW461" s="260"/>
      <c r="AX461" s="260"/>
      <c r="AY461" s="260"/>
      <c r="AZ461" s="260" t="s">
        <v>168</v>
      </c>
      <c r="BA461" s="260"/>
      <c r="BB461" s="260"/>
      <c r="BC461" s="260"/>
      <c r="BD461" s="260"/>
      <c r="BE461" s="260"/>
      <c r="BF461" s="260"/>
      <c r="BG461" s="210"/>
      <c r="BH461" s="210"/>
      <c r="BI461" s="210"/>
    </row>
    <row r="462" spans="1:61" x14ac:dyDescent="0.25">
      <c r="A462" s="171" t="s">
        <v>91</v>
      </c>
      <c r="B462" s="164"/>
      <c r="C462" s="299" t="s">
        <v>628</v>
      </c>
      <c r="D462" s="166"/>
      <c r="E462" s="168"/>
      <c r="F462" s="167"/>
      <c r="G462" s="168"/>
      <c r="H462" s="271"/>
      <c r="J462" s="171" t="s">
        <v>91</v>
      </c>
      <c r="K462" s="164"/>
      <c r="L462" s="299" t="s">
        <v>628</v>
      </c>
      <c r="M462" s="248"/>
      <c r="N462" s="166"/>
      <c r="O462" s="168"/>
      <c r="P462" s="167"/>
      <c r="Q462" s="168"/>
      <c r="R462" s="271"/>
      <c r="AO462" s="260"/>
      <c r="AP462" s="260"/>
      <c r="AQ462" s="260"/>
      <c r="AR462" s="260"/>
      <c r="AS462" s="260"/>
      <c r="AT462" s="260"/>
      <c r="AU462" s="260"/>
      <c r="AV462" s="260"/>
      <c r="AW462" s="260"/>
      <c r="AX462" s="260"/>
      <c r="AY462" s="260"/>
      <c r="AZ462" s="260" t="s">
        <v>168</v>
      </c>
      <c r="BA462" s="260"/>
      <c r="BB462" s="260"/>
      <c r="BC462" s="260"/>
      <c r="BD462" s="260"/>
      <c r="BE462" s="260"/>
      <c r="BF462" s="260"/>
      <c r="BG462" s="210"/>
      <c r="BH462" s="210"/>
      <c r="BI462" s="210"/>
    </row>
    <row r="463" spans="1:61" x14ac:dyDescent="0.25">
      <c r="A463" s="171" t="s">
        <v>91</v>
      </c>
      <c r="B463" s="164"/>
      <c r="C463" s="299" t="s">
        <v>628</v>
      </c>
      <c r="D463" s="166"/>
      <c r="E463" s="168"/>
      <c r="F463" s="167"/>
      <c r="G463" s="168"/>
      <c r="H463" s="271"/>
      <c r="J463" s="171" t="s">
        <v>91</v>
      </c>
      <c r="K463" s="164"/>
      <c r="L463" s="299" t="s">
        <v>628</v>
      </c>
      <c r="M463" s="248"/>
      <c r="N463" s="166"/>
      <c r="O463" s="168"/>
      <c r="P463" s="167"/>
      <c r="Q463" s="168"/>
      <c r="R463" s="271"/>
      <c r="AO463" s="260"/>
      <c r="AP463" s="260"/>
      <c r="AQ463" s="260"/>
      <c r="AR463" s="260"/>
      <c r="AS463" s="260"/>
      <c r="AT463" s="260"/>
      <c r="AU463" s="260"/>
      <c r="AV463" s="260"/>
      <c r="AW463" s="260"/>
      <c r="AX463" s="260"/>
      <c r="AY463" s="260"/>
      <c r="AZ463" s="260" t="s">
        <v>168</v>
      </c>
      <c r="BA463" s="260"/>
      <c r="BB463" s="260"/>
      <c r="BC463" s="260"/>
      <c r="BD463" s="260"/>
      <c r="BE463" s="260"/>
      <c r="BF463" s="260"/>
      <c r="BG463" s="210"/>
      <c r="BH463" s="210"/>
      <c r="BI463" s="210"/>
    </row>
    <row r="464" spans="1:61" x14ac:dyDescent="0.25">
      <c r="A464" s="171" t="s">
        <v>91</v>
      </c>
      <c r="B464" s="164"/>
      <c r="C464" s="299" t="s">
        <v>628</v>
      </c>
      <c r="D464" s="166"/>
      <c r="E464" s="168"/>
      <c r="F464" s="167"/>
      <c r="G464" s="168"/>
      <c r="H464" s="271"/>
      <c r="J464" s="171" t="s">
        <v>91</v>
      </c>
      <c r="K464" s="164"/>
      <c r="L464" s="299" t="s">
        <v>628</v>
      </c>
      <c r="M464" s="248"/>
      <c r="N464" s="166"/>
      <c r="O464" s="168"/>
      <c r="P464" s="167"/>
      <c r="Q464" s="168"/>
      <c r="R464" s="271"/>
      <c r="AO464" s="260"/>
      <c r="AP464" s="260"/>
      <c r="AQ464" s="260"/>
      <c r="AR464" s="260"/>
      <c r="AS464" s="260"/>
      <c r="AT464" s="260"/>
      <c r="AU464" s="260"/>
      <c r="AV464" s="260"/>
      <c r="AW464" s="260"/>
      <c r="AX464" s="260"/>
      <c r="AY464" s="260"/>
      <c r="AZ464" s="260" t="s">
        <v>168</v>
      </c>
      <c r="BA464" s="260"/>
      <c r="BB464" s="260"/>
      <c r="BC464" s="260"/>
      <c r="BD464" s="260"/>
      <c r="BE464" s="260"/>
      <c r="BF464" s="260"/>
      <c r="BG464" s="210"/>
      <c r="BH464" s="210"/>
      <c r="BI464" s="210"/>
    </row>
    <row r="465" spans="1:61" x14ac:dyDescent="0.25">
      <c r="A465" s="171" t="s">
        <v>91</v>
      </c>
      <c r="B465" s="164"/>
      <c r="C465" s="299" t="s">
        <v>628</v>
      </c>
      <c r="D465" s="166"/>
      <c r="E465" s="168"/>
      <c r="F465" s="167"/>
      <c r="G465" s="168"/>
      <c r="H465" s="271"/>
      <c r="J465" s="171" t="s">
        <v>91</v>
      </c>
      <c r="K465" s="164"/>
      <c r="L465" s="299" t="s">
        <v>628</v>
      </c>
      <c r="M465" s="248"/>
      <c r="N465" s="166"/>
      <c r="O465" s="168"/>
      <c r="P465" s="167"/>
      <c r="Q465" s="168"/>
      <c r="R465" s="271"/>
      <c r="AO465" s="260"/>
      <c r="AP465" s="260"/>
      <c r="AQ465" s="260"/>
      <c r="AR465" s="260"/>
      <c r="AS465" s="260"/>
      <c r="AT465" s="260"/>
      <c r="AU465" s="260"/>
      <c r="AV465" s="260"/>
      <c r="AW465" s="260"/>
      <c r="AX465" s="260"/>
      <c r="AY465" s="260"/>
      <c r="AZ465" s="260" t="s">
        <v>168</v>
      </c>
      <c r="BA465" s="260"/>
      <c r="BB465" s="260"/>
      <c r="BC465" s="260"/>
      <c r="BD465" s="260"/>
      <c r="BE465" s="260"/>
      <c r="BF465" s="260"/>
      <c r="BG465" s="210"/>
      <c r="BH465" s="210"/>
      <c r="BI465" s="210"/>
    </row>
    <row r="466" spans="1:61" x14ac:dyDescent="0.25">
      <c r="A466" s="171" t="s">
        <v>91</v>
      </c>
      <c r="B466" s="164"/>
      <c r="C466" s="299" t="s">
        <v>628</v>
      </c>
      <c r="D466" s="166"/>
      <c r="E466" s="168"/>
      <c r="F466" s="167"/>
      <c r="G466" s="168"/>
      <c r="H466" s="271"/>
      <c r="J466" s="171" t="s">
        <v>91</v>
      </c>
      <c r="K466" s="164"/>
      <c r="L466" s="299" t="s">
        <v>628</v>
      </c>
      <c r="M466" s="248"/>
      <c r="N466" s="166"/>
      <c r="O466" s="168"/>
      <c r="P466" s="167"/>
      <c r="Q466" s="168"/>
      <c r="R466" s="271"/>
      <c r="AO466" s="260"/>
      <c r="AP466" s="260"/>
      <c r="AQ466" s="260"/>
      <c r="AR466" s="260"/>
      <c r="AS466" s="260"/>
      <c r="AT466" s="260"/>
      <c r="AU466" s="260"/>
      <c r="AV466" s="260"/>
      <c r="AW466" s="260"/>
      <c r="AX466" s="260"/>
      <c r="AY466" s="260"/>
      <c r="AZ466" s="260" t="s">
        <v>168</v>
      </c>
      <c r="BA466" s="260"/>
      <c r="BB466" s="260"/>
      <c r="BC466" s="260"/>
      <c r="BD466" s="260"/>
      <c r="BE466" s="260"/>
      <c r="BF466" s="260"/>
      <c r="BG466" s="210"/>
      <c r="BH466" s="210"/>
      <c r="BI466" s="210"/>
    </row>
    <row r="467" spans="1:61" x14ac:dyDescent="0.25">
      <c r="A467" s="171" t="s">
        <v>91</v>
      </c>
      <c r="B467" s="164"/>
      <c r="C467" s="299" t="s">
        <v>628</v>
      </c>
      <c r="D467" s="166"/>
      <c r="E467" s="168"/>
      <c r="F467" s="167"/>
      <c r="G467" s="168"/>
      <c r="H467" s="271"/>
      <c r="J467" s="171" t="s">
        <v>91</v>
      </c>
      <c r="K467" s="164"/>
      <c r="L467" s="299" t="s">
        <v>628</v>
      </c>
      <c r="M467" s="248"/>
      <c r="N467" s="166"/>
      <c r="O467" s="168"/>
      <c r="P467" s="167"/>
      <c r="Q467" s="168"/>
      <c r="R467" s="271"/>
      <c r="AO467" s="260"/>
      <c r="AP467" s="260"/>
      <c r="AQ467" s="260"/>
      <c r="AR467" s="260"/>
      <c r="AS467" s="260"/>
      <c r="AT467" s="260"/>
      <c r="AU467" s="260"/>
      <c r="AV467" s="260"/>
      <c r="AW467" s="260"/>
      <c r="AX467" s="260"/>
      <c r="AY467" s="260"/>
      <c r="AZ467" s="260" t="s">
        <v>168</v>
      </c>
      <c r="BA467" s="260"/>
      <c r="BB467" s="260"/>
      <c r="BC467" s="260"/>
      <c r="BD467" s="260"/>
      <c r="BE467" s="260"/>
      <c r="BF467" s="260"/>
      <c r="BG467" s="210"/>
      <c r="BH467" s="210"/>
      <c r="BI467" s="210"/>
    </row>
    <row r="468" spans="1:61" x14ac:dyDescent="0.25">
      <c r="A468" s="171" t="s">
        <v>91</v>
      </c>
      <c r="B468" s="164"/>
      <c r="C468" s="299" t="s">
        <v>628</v>
      </c>
      <c r="D468" s="166"/>
      <c r="E468" s="168"/>
      <c r="F468" s="167"/>
      <c r="G468" s="168"/>
      <c r="H468" s="271"/>
      <c r="J468" s="171" t="s">
        <v>91</v>
      </c>
      <c r="K468" s="164"/>
      <c r="L468" s="299" t="s">
        <v>628</v>
      </c>
      <c r="M468" s="248"/>
      <c r="N468" s="166"/>
      <c r="O468" s="168"/>
      <c r="P468" s="167"/>
      <c r="Q468" s="168"/>
      <c r="R468" s="271"/>
      <c r="AO468" s="260"/>
      <c r="AP468" s="260"/>
      <c r="AQ468" s="260"/>
      <c r="AR468" s="260"/>
      <c r="AS468" s="260"/>
      <c r="AT468" s="260"/>
      <c r="AU468" s="260"/>
      <c r="AV468" s="260"/>
      <c r="AW468" s="260"/>
      <c r="AX468" s="260"/>
      <c r="AY468" s="260"/>
      <c r="AZ468" s="260" t="s">
        <v>168</v>
      </c>
      <c r="BA468" s="260"/>
      <c r="BB468" s="260"/>
      <c r="BC468" s="260"/>
      <c r="BD468" s="260"/>
      <c r="BE468" s="260"/>
      <c r="BF468" s="260"/>
      <c r="BG468" s="210"/>
      <c r="BH468" s="210"/>
      <c r="BI468" s="210"/>
    </row>
    <row r="469" spans="1:61" x14ac:dyDescent="0.25">
      <c r="A469" s="171" t="s">
        <v>91</v>
      </c>
      <c r="B469" s="164"/>
      <c r="C469" s="299" t="s">
        <v>628</v>
      </c>
      <c r="D469" s="166"/>
      <c r="E469" s="168"/>
      <c r="F469" s="167"/>
      <c r="G469" s="168"/>
      <c r="H469" s="271"/>
      <c r="J469" s="171" t="s">
        <v>91</v>
      </c>
      <c r="K469" s="164"/>
      <c r="L469" s="299" t="s">
        <v>628</v>
      </c>
      <c r="M469" s="248"/>
      <c r="N469" s="166"/>
      <c r="O469" s="168"/>
      <c r="P469" s="167"/>
      <c r="Q469" s="168"/>
      <c r="R469" s="271"/>
      <c r="AO469" s="260"/>
      <c r="AP469" s="260"/>
      <c r="AQ469" s="260"/>
      <c r="AR469" s="260"/>
      <c r="AS469" s="260"/>
      <c r="AT469" s="260"/>
      <c r="AU469" s="260"/>
      <c r="AV469" s="260"/>
      <c r="AW469" s="260"/>
      <c r="AX469" s="260"/>
      <c r="AY469" s="260"/>
      <c r="AZ469" s="260" t="s">
        <v>168</v>
      </c>
      <c r="BA469" s="260"/>
      <c r="BB469" s="260"/>
      <c r="BC469" s="260"/>
      <c r="BD469" s="260"/>
      <c r="BE469" s="260"/>
      <c r="BF469" s="260"/>
      <c r="BG469" s="210"/>
      <c r="BH469" s="210"/>
      <c r="BI469" s="210"/>
    </row>
    <row r="470" spans="1:61" x14ac:dyDescent="0.25">
      <c r="A470" s="171" t="s">
        <v>91</v>
      </c>
      <c r="B470" s="164"/>
      <c r="C470" s="299" t="s">
        <v>628</v>
      </c>
      <c r="D470" s="166"/>
      <c r="E470" s="168"/>
      <c r="F470" s="167"/>
      <c r="G470" s="168"/>
      <c r="H470" s="271"/>
      <c r="J470" s="171" t="s">
        <v>91</v>
      </c>
      <c r="K470" s="164"/>
      <c r="L470" s="299" t="s">
        <v>628</v>
      </c>
      <c r="M470" s="248"/>
      <c r="N470" s="166"/>
      <c r="O470" s="168"/>
      <c r="P470" s="167"/>
      <c r="Q470" s="168"/>
      <c r="R470" s="271"/>
      <c r="AO470" s="260"/>
      <c r="AP470" s="260"/>
      <c r="AQ470" s="260"/>
      <c r="AR470" s="260"/>
      <c r="AS470" s="260"/>
      <c r="AT470" s="260"/>
      <c r="AU470" s="260"/>
      <c r="AV470" s="260"/>
      <c r="AW470" s="260"/>
      <c r="AX470" s="260"/>
      <c r="AY470" s="260"/>
      <c r="AZ470" s="260" t="s">
        <v>168</v>
      </c>
      <c r="BA470" s="260"/>
      <c r="BB470" s="260"/>
      <c r="BC470" s="260"/>
      <c r="BD470" s="260"/>
      <c r="BE470" s="260"/>
      <c r="BF470" s="260"/>
      <c r="BG470" s="210"/>
      <c r="BH470" s="210"/>
      <c r="BI470" s="210"/>
    </row>
    <row r="471" spans="1:61" x14ac:dyDescent="0.25">
      <c r="A471" s="171" t="s">
        <v>91</v>
      </c>
      <c r="B471" s="164"/>
      <c r="C471" s="299" t="s">
        <v>628</v>
      </c>
      <c r="D471" s="166"/>
      <c r="E471" s="168"/>
      <c r="F471" s="167"/>
      <c r="G471" s="168"/>
      <c r="H471" s="271"/>
      <c r="J471" s="171" t="s">
        <v>91</v>
      </c>
      <c r="K471" s="164"/>
      <c r="L471" s="299" t="s">
        <v>628</v>
      </c>
      <c r="M471" s="248"/>
      <c r="N471" s="166"/>
      <c r="O471" s="168"/>
      <c r="P471" s="167"/>
      <c r="Q471" s="168"/>
      <c r="R471" s="271"/>
      <c r="AO471" s="260"/>
      <c r="AP471" s="260"/>
      <c r="AQ471" s="260"/>
      <c r="AR471" s="260"/>
      <c r="AS471" s="260"/>
      <c r="AT471" s="260"/>
      <c r="AU471" s="260"/>
      <c r="AV471" s="260"/>
      <c r="AW471" s="260"/>
      <c r="AX471" s="260"/>
      <c r="AY471" s="260"/>
      <c r="AZ471" s="260" t="s">
        <v>168</v>
      </c>
      <c r="BA471" s="260"/>
      <c r="BB471" s="260"/>
      <c r="BC471" s="260"/>
      <c r="BD471" s="260"/>
      <c r="BE471" s="260"/>
      <c r="BF471" s="260"/>
      <c r="BG471" s="210"/>
      <c r="BH471" s="210"/>
      <c r="BI471" s="210"/>
    </row>
    <row r="472" spans="1:61" x14ac:dyDescent="0.25">
      <c r="A472" s="171" t="s">
        <v>91</v>
      </c>
      <c r="B472" s="164"/>
      <c r="C472" s="299" t="s">
        <v>628</v>
      </c>
      <c r="D472" s="166"/>
      <c r="E472" s="168"/>
      <c r="F472" s="167"/>
      <c r="G472" s="168"/>
      <c r="H472" s="271"/>
      <c r="J472" s="171" t="s">
        <v>91</v>
      </c>
      <c r="K472" s="164"/>
      <c r="L472" s="299" t="s">
        <v>628</v>
      </c>
      <c r="M472" s="248"/>
      <c r="N472" s="166"/>
      <c r="O472" s="168"/>
      <c r="P472" s="167"/>
      <c r="Q472" s="168"/>
      <c r="R472" s="271"/>
      <c r="AO472" s="260"/>
      <c r="AP472" s="260"/>
      <c r="AQ472" s="260"/>
      <c r="AR472" s="260"/>
      <c r="AS472" s="260"/>
      <c r="AT472" s="260"/>
      <c r="AU472" s="260"/>
      <c r="AV472" s="260"/>
      <c r="AW472" s="260"/>
      <c r="AX472" s="260"/>
      <c r="AY472" s="260"/>
      <c r="AZ472" s="260" t="s">
        <v>168</v>
      </c>
      <c r="BA472" s="260"/>
      <c r="BB472" s="260"/>
      <c r="BC472" s="260"/>
      <c r="BD472" s="260"/>
      <c r="BE472" s="260"/>
      <c r="BF472" s="260"/>
      <c r="BG472" s="210"/>
      <c r="BH472" s="210"/>
      <c r="BI472" s="210"/>
    </row>
    <row r="473" spans="1:61" x14ac:dyDescent="0.25">
      <c r="A473" s="171" t="s">
        <v>91</v>
      </c>
      <c r="B473" s="164"/>
      <c r="C473" s="299" t="s">
        <v>628</v>
      </c>
      <c r="D473" s="166"/>
      <c r="E473" s="168"/>
      <c r="F473" s="167"/>
      <c r="G473" s="168"/>
      <c r="H473" s="271"/>
      <c r="J473" s="171" t="s">
        <v>91</v>
      </c>
      <c r="K473" s="164"/>
      <c r="L473" s="299" t="s">
        <v>628</v>
      </c>
      <c r="M473" s="248"/>
      <c r="N473" s="166"/>
      <c r="O473" s="168"/>
      <c r="P473" s="167"/>
      <c r="Q473" s="168"/>
      <c r="R473" s="271"/>
      <c r="AO473" s="260"/>
      <c r="AP473" s="260"/>
      <c r="AQ473" s="260"/>
      <c r="AR473" s="260"/>
      <c r="AS473" s="260"/>
      <c r="AT473" s="260"/>
      <c r="AU473" s="260"/>
      <c r="AV473" s="260"/>
      <c r="AW473" s="260"/>
      <c r="AX473" s="260"/>
      <c r="AY473" s="260"/>
      <c r="AZ473" s="260" t="s">
        <v>168</v>
      </c>
      <c r="BA473" s="260"/>
      <c r="BB473" s="260"/>
      <c r="BC473" s="260"/>
      <c r="BD473" s="260"/>
      <c r="BE473" s="260"/>
      <c r="BF473" s="260"/>
      <c r="BG473" s="210"/>
      <c r="BH473" s="210"/>
      <c r="BI473" s="210"/>
    </row>
    <row r="474" spans="1:61" x14ac:dyDescent="0.25">
      <c r="A474" s="171" t="s">
        <v>91</v>
      </c>
      <c r="B474" s="164"/>
      <c r="C474" s="299" t="s">
        <v>628</v>
      </c>
      <c r="D474" s="166"/>
      <c r="E474" s="168"/>
      <c r="F474" s="167"/>
      <c r="G474" s="168"/>
      <c r="H474" s="271"/>
      <c r="J474" s="171" t="s">
        <v>91</v>
      </c>
      <c r="K474" s="164"/>
      <c r="L474" s="299" t="s">
        <v>628</v>
      </c>
      <c r="M474" s="248"/>
      <c r="N474" s="166"/>
      <c r="O474" s="168"/>
      <c r="P474" s="167"/>
      <c r="Q474" s="168"/>
      <c r="R474" s="271"/>
      <c r="AO474" s="260"/>
      <c r="AP474" s="260"/>
      <c r="AQ474" s="260"/>
      <c r="AR474" s="260"/>
      <c r="AS474" s="260"/>
      <c r="AT474" s="260"/>
      <c r="AU474" s="260"/>
      <c r="AV474" s="260"/>
      <c r="AW474" s="260"/>
      <c r="AX474" s="260"/>
      <c r="AY474" s="260"/>
      <c r="AZ474" s="260" t="s">
        <v>168</v>
      </c>
      <c r="BA474" s="260"/>
      <c r="BB474" s="260"/>
      <c r="BC474" s="260"/>
      <c r="BD474" s="260"/>
      <c r="BE474" s="260"/>
      <c r="BF474" s="260"/>
      <c r="BG474" s="210"/>
      <c r="BH474" s="210"/>
      <c r="BI474" s="210"/>
    </row>
    <row r="475" spans="1:61" x14ac:dyDescent="0.25">
      <c r="A475" s="171" t="s">
        <v>91</v>
      </c>
      <c r="B475" s="164"/>
      <c r="C475" s="299" t="s">
        <v>628</v>
      </c>
      <c r="D475" s="166"/>
      <c r="E475" s="168"/>
      <c r="F475" s="167"/>
      <c r="G475" s="168"/>
      <c r="H475" s="271"/>
      <c r="J475" s="171" t="s">
        <v>91</v>
      </c>
      <c r="K475" s="164"/>
      <c r="L475" s="299" t="s">
        <v>628</v>
      </c>
      <c r="M475" s="248"/>
      <c r="N475" s="166"/>
      <c r="O475" s="168"/>
      <c r="P475" s="167"/>
      <c r="Q475" s="168"/>
      <c r="R475" s="271"/>
      <c r="AO475" s="260"/>
      <c r="AP475" s="260"/>
      <c r="AQ475" s="260"/>
      <c r="AR475" s="260"/>
      <c r="AS475" s="260"/>
      <c r="AT475" s="260"/>
      <c r="AU475" s="260"/>
      <c r="AV475" s="260"/>
      <c r="AW475" s="260"/>
      <c r="AX475" s="260"/>
      <c r="AY475" s="260"/>
      <c r="AZ475" s="260" t="s">
        <v>168</v>
      </c>
      <c r="BA475" s="260"/>
      <c r="BB475" s="260"/>
      <c r="BC475" s="260"/>
      <c r="BD475" s="260"/>
      <c r="BE475" s="260"/>
      <c r="BF475" s="260"/>
      <c r="BG475" s="210"/>
      <c r="BH475" s="210"/>
      <c r="BI475" s="210"/>
    </row>
    <row r="476" spans="1:61" x14ac:dyDescent="0.25">
      <c r="A476" s="171" t="s">
        <v>91</v>
      </c>
      <c r="B476" s="164"/>
      <c r="C476" s="299" t="s">
        <v>628</v>
      </c>
      <c r="D476" s="166"/>
      <c r="E476" s="168"/>
      <c r="F476" s="167"/>
      <c r="G476" s="168"/>
      <c r="H476" s="271"/>
      <c r="J476" s="171" t="s">
        <v>91</v>
      </c>
      <c r="K476" s="164"/>
      <c r="L476" s="299" t="s">
        <v>628</v>
      </c>
      <c r="M476" s="248"/>
      <c r="N476" s="166"/>
      <c r="O476" s="168"/>
      <c r="P476" s="167"/>
      <c r="Q476" s="168"/>
      <c r="R476" s="271"/>
      <c r="AO476" s="260"/>
      <c r="AP476" s="260"/>
      <c r="AQ476" s="260"/>
      <c r="AR476" s="260"/>
      <c r="AS476" s="260"/>
      <c r="AT476" s="260"/>
      <c r="AU476" s="260"/>
      <c r="AV476" s="260"/>
      <c r="AW476" s="260"/>
      <c r="AX476" s="260"/>
      <c r="AY476" s="260"/>
      <c r="AZ476" s="260" t="s">
        <v>168</v>
      </c>
      <c r="BA476" s="260"/>
      <c r="BB476" s="260"/>
      <c r="BC476" s="260"/>
      <c r="BD476" s="260"/>
      <c r="BE476" s="260"/>
      <c r="BF476" s="260"/>
      <c r="BG476" s="210"/>
      <c r="BH476" s="210"/>
      <c r="BI476" s="210"/>
    </row>
    <row r="477" spans="1:61" x14ac:dyDescent="0.25">
      <c r="A477" s="171" t="s">
        <v>91</v>
      </c>
      <c r="B477" s="164"/>
      <c r="C477" s="299" t="s">
        <v>628</v>
      </c>
      <c r="D477" s="166"/>
      <c r="E477" s="168"/>
      <c r="F477" s="167"/>
      <c r="G477" s="168"/>
      <c r="H477" s="271"/>
      <c r="J477" s="171" t="s">
        <v>91</v>
      </c>
      <c r="K477" s="164"/>
      <c r="L477" s="299" t="s">
        <v>628</v>
      </c>
      <c r="M477" s="248"/>
      <c r="N477" s="166"/>
      <c r="O477" s="168"/>
      <c r="P477" s="167"/>
      <c r="Q477" s="168"/>
      <c r="R477" s="271"/>
      <c r="AO477" s="260"/>
      <c r="AP477" s="260"/>
      <c r="AQ477" s="260"/>
      <c r="AR477" s="260"/>
      <c r="AS477" s="260"/>
      <c r="AT477" s="260"/>
      <c r="AU477" s="260"/>
      <c r="AV477" s="260"/>
      <c r="AW477" s="260"/>
      <c r="AX477" s="260"/>
      <c r="AY477" s="260"/>
      <c r="AZ477" s="260" t="s">
        <v>168</v>
      </c>
      <c r="BA477" s="260"/>
      <c r="BB477" s="260"/>
      <c r="BC477" s="260"/>
      <c r="BD477" s="260"/>
      <c r="BE477" s="260"/>
      <c r="BF477" s="260"/>
      <c r="BG477" s="210"/>
      <c r="BH477" s="210"/>
      <c r="BI477" s="210"/>
    </row>
    <row r="478" spans="1:61" x14ac:dyDescent="0.25">
      <c r="A478" s="171" t="s">
        <v>91</v>
      </c>
      <c r="B478" s="164"/>
      <c r="C478" s="299" t="s">
        <v>628</v>
      </c>
      <c r="D478" s="166"/>
      <c r="E478" s="168"/>
      <c r="F478" s="167"/>
      <c r="G478" s="168"/>
      <c r="H478" s="271"/>
      <c r="J478" s="171" t="s">
        <v>91</v>
      </c>
      <c r="K478" s="164"/>
      <c r="L478" s="299" t="s">
        <v>628</v>
      </c>
      <c r="M478" s="248"/>
      <c r="N478" s="166"/>
      <c r="O478" s="168"/>
      <c r="P478" s="167"/>
      <c r="Q478" s="168"/>
      <c r="R478" s="271"/>
      <c r="AO478" s="260"/>
      <c r="AP478" s="260"/>
      <c r="AQ478" s="260"/>
      <c r="AR478" s="260"/>
      <c r="AS478" s="260"/>
      <c r="AT478" s="260"/>
      <c r="AU478" s="260"/>
      <c r="AV478" s="260"/>
      <c r="AW478" s="260"/>
      <c r="AX478" s="260"/>
      <c r="AY478" s="260"/>
      <c r="AZ478" s="260" t="s">
        <v>168</v>
      </c>
      <c r="BA478" s="260"/>
      <c r="BB478" s="260"/>
      <c r="BC478" s="260"/>
      <c r="BD478" s="260"/>
      <c r="BE478" s="260"/>
      <c r="BF478" s="260"/>
      <c r="BG478" s="210"/>
      <c r="BH478" s="210"/>
      <c r="BI478" s="210"/>
    </row>
    <row r="479" spans="1:61" x14ac:dyDescent="0.25">
      <c r="A479" s="171" t="s">
        <v>91</v>
      </c>
      <c r="B479" s="164"/>
      <c r="C479" s="299" t="s">
        <v>628</v>
      </c>
      <c r="D479" s="166"/>
      <c r="E479" s="168"/>
      <c r="F479" s="167"/>
      <c r="G479" s="168"/>
      <c r="H479" s="271"/>
      <c r="J479" s="171" t="s">
        <v>91</v>
      </c>
      <c r="K479" s="164"/>
      <c r="L479" s="299" t="s">
        <v>628</v>
      </c>
      <c r="M479" s="248"/>
      <c r="N479" s="166"/>
      <c r="O479" s="168"/>
      <c r="P479" s="167"/>
      <c r="Q479" s="168"/>
      <c r="R479" s="271"/>
      <c r="AO479" s="260"/>
      <c r="AP479" s="260"/>
      <c r="AQ479" s="260"/>
      <c r="AR479" s="260"/>
      <c r="AS479" s="260"/>
      <c r="AT479" s="260"/>
      <c r="AU479" s="260"/>
      <c r="AV479" s="260"/>
      <c r="AW479" s="260"/>
      <c r="AX479" s="260"/>
      <c r="AY479" s="260"/>
      <c r="AZ479" s="260" t="s">
        <v>168</v>
      </c>
      <c r="BA479" s="260"/>
      <c r="BB479" s="260"/>
      <c r="BC479" s="260"/>
      <c r="BD479" s="260"/>
      <c r="BE479" s="260"/>
      <c r="BF479" s="260"/>
      <c r="BG479" s="210"/>
      <c r="BH479" s="210"/>
      <c r="BI479" s="210"/>
    </row>
    <row r="480" spans="1:61" x14ac:dyDescent="0.25">
      <c r="A480" s="171" t="s">
        <v>91</v>
      </c>
      <c r="B480" s="164"/>
      <c r="C480" s="299" t="s">
        <v>628</v>
      </c>
      <c r="D480" s="166"/>
      <c r="E480" s="168"/>
      <c r="F480" s="167"/>
      <c r="G480" s="168"/>
      <c r="H480" s="271"/>
      <c r="J480" s="171" t="s">
        <v>91</v>
      </c>
      <c r="K480" s="164"/>
      <c r="L480" s="299" t="s">
        <v>628</v>
      </c>
      <c r="M480" s="248"/>
      <c r="N480" s="166"/>
      <c r="O480" s="168"/>
      <c r="P480" s="167"/>
      <c r="Q480" s="168"/>
      <c r="R480" s="271"/>
      <c r="AO480" s="260"/>
      <c r="AP480" s="260"/>
      <c r="AQ480" s="260"/>
      <c r="AR480" s="260"/>
      <c r="AS480" s="260"/>
      <c r="AT480" s="260"/>
      <c r="AU480" s="260"/>
      <c r="AV480" s="260"/>
      <c r="AW480" s="260"/>
      <c r="AX480" s="260"/>
      <c r="AY480" s="260"/>
      <c r="AZ480" s="260" t="s">
        <v>168</v>
      </c>
      <c r="BA480" s="260"/>
      <c r="BB480" s="260"/>
      <c r="BC480" s="260"/>
      <c r="BD480" s="260"/>
      <c r="BE480" s="260"/>
      <c r="BF480" s="260"/>
      <c r="BG480" s="210"/>
      <c r="BH480" s="210"/>
      <c r="BI480" s="210"/>
    </row>
    <row r="481" spans="1:61" x14ac:dyDescent="0.25">
      <c r="A481" s="171" t="s">
        <v>91</v>
      </c>
      <c r="B481" s="164"/>
      <c r="C481" s="299" t="s">
        <v>628</v>
      </c>
      <c r="D481" s="166"/>
      <c r="E481" s="168"/>
      <c r="F481" s="167"/>
      <c r="G481" s="168"/>
      <c r="H481" s="271"/>
      <c r="J481" s="171" t="s">
        <v>91</v>
      </c>
      <c r="K481" s="164"/>
      <c r="L481" s="299" t="s">
        <v>628</v>
      </c>
      <c r="M481" s="248"/>
      <c r="N481" s="166"/>
      <c r="O481" s="168"/>
      <c r="P481" s="167"/>
      <c r="Q481" s="168"/>
      <c r="R481" s="271"/>
      <c r="AO481" s="260"/>
      <c r="AP481" s="260"/>
      <c r="AQ481" s="260"/>
      <c r="AR481" s="260"/>
      <c r="AS481" s="260"/>
      <c r="AT481" s="260"/>
      <c r="AU481" s="260"/>
      <c r="AV481" s="260"/>
      <c r="AW481" s="260"/>
      <c r="AX481" s="260"/>
      <c r="AY481" s="260"/>
      <c r="AZ481" s="260" t="s">
        <v>168</v>
      </c>
      <c r="BA481" s="260"/>
      <c r="BB481" s="260"/>
      <c r="BC481" s="260"/>
      <c r="BD481" s="260"/>
      <c r="BE481" s="260"/>
      <c r="BF481" s="260"/>
      <c r="BG481" s="210"/>
      <c r="BH481" s="210"/>
      <c r="BI481" s="210"/>
    </row>
    <row r="482" spans="1:61" x14ac:dyDescent="0.25">
      <c r="A482" s="171" t="s">
        <v>91</v>
      </c>
      <c r="B482" s="164"/>
      <c r="C482" s="299" t="s">
        <v>628</v>
      </c>
      <c r="D482" s="166"/>
      <c r="E482" s="168"/>
      <c r="F482" s="167"/>
      <c r="G482" s="168"/>
      <c r="H482" s="271"/>
      <c r="J482" s="171" t="s">
        <v>91</v>
      </c>
      <c r="K482" s="164"/>
      <c r="L482" s="299" t="s">
        <v>628</v>
      </c>
      <c r="M482" s="248"/>
      <c r="N482" s="166"/>
      <c r="O482" s="168"/>
      <c r="P482" s="167"/>
      <c r="Q482" s="168"/>
      <c r="R482" s="271"/>
      <c r="AO482" s="260"/>
      <c r="AP482" s="260"/>
      <c r="AQ482" s="260"/>
      <c r="AR482" s="260"/>
      <c r="AS482" s="260"/>
      <c r="AT482" s="260"/>
      <c r="AU482" s="260"/>
      <c r="AV482" s="260"/>
      <c r="AW482" s="260"/>
      <c r="AX482" s="260"/>
      <c r="AY482" s="260"/>
      <c r="AZ482" s="260" t="s">
        <v>168</v>
      </c>
      <c r="BA482" s="260"/>
      <c r="BB482" s="260"/>
      <c r="BC482" s="260"/>
      <c r="BD482" s="260"/>
      <c r="BE482" s="260"/>
      <c r="BF482" s="260"/>
      <c r="BG482" s="210"/>
      <c r="BH482" s="210"/>
      <c r="BI482" s="210"/>
    </row>
    <row r="483" spans="1:61" x14ac:dyDescent="0.25">
      <c r="A483" s="171" t="s">
        <v>91</v>
      </c>
      <c r="B483" s="164"/>
      <c r="C483" s="299" t="s">
        <v>628</v>
      </c>
      <c r="D483" s="166"/>
      <c r="E483" s="168"/>
      <c r="F483" s="167"/>
      <c r="G483" s="168"/>
      <c r="H483" s="271"/>
      <c r="J483" s="171" t="s">
        <v>91</v>
      </c>
      <c r="K483" s="164"/>
      <c r="L483" s="299" t="s">
        <v>628</v>
      </c>
      <c r="M483" s="248"/>
      <c r="N483" s="166"/>
      <c r="O483" s="168"/>
      <c r="P483" s="167"/>
      <c r="Q483" s="168"/>
      <c r="R483" s="271"/>
      <c r="AO483" s="260"/>
      <c r="AP483" s="260"/>
      <c r="AQ483" s="260"/>
      <c r="AR483" s="260"/>
      <c r="AS483" s="260"/>
      <c r="AT483" s="260"/>
      <c r="AU483" s="260"/>
      <c r="AV483" s="260"/>
      <c r="AW483" s="260"/>
      <c r="AX483" s="260"/>
      <c r="AY483" s="260"/>
      <c r="AZ483" s="260" t="s">
        <v>168</v>
      </c>
      <c r="BA483" s="260"/>
      <c r="BB483" s="260"/>
      <c r="BC483" s="260"/>
      <c r="BD483" s="260"/>
      <c r="BE483" s="260"/>
      <c r="BF483" s="260"/>
      <c r="BG483" s="210"/>
      <c r="BH483" s="210"/>
      <c r="BI483" s="210"/>
    </row>
    <row r="484" spans="1:61" x14ac:dyDescent="0.25">
      <c r="A484" s="171" t="s">
        <v>91</v>
      </c>
      <c r="B484" s="164"/>
      <c r="C484" s="299" t="s">
        <v>628</v>
      </c>
      <c r="D484" s="166"/>
      <c r="E484" s="168"/>
      <c r="F484" s="167"/>
      <c r="G484" s="168"/>
      <c r="H484" s="271"/>
      <c r="J484" s="171" t="s">
        <v>91</v>
      </c>
      <c r="K484" s="164"/>
      <c r="L484" s="299" t="s">
        <v>628</v>
      </c>
      <c r="M484" s="248"/>
      <c r="N484" s="166"/>
      <c r="O484" s="168"/>
      <c r="P484" s="167"/>
      <c r="Q484" s="168"/>
      <c r="R484" s="271"/>
      <c r="AO484" s="260"/>
      <c r="AP484" s="260"/>
      <c r="AQ484" s="260"/>
      <c r="AR484" s="260"/>
      <c r="AS484" s="260"/>
      <c r="AT484" s="260"/>
      <c r="AU484" s="260"/>
      <c r="AV484" s="260"/>
      <c r="AW484" s="260"/>
      <c r="AX484" s="260"/>
      <c r="AY484" s="260"/>
      <c r="AZ484" s="260" t="s">
        <v>168</v>
      </c>
      <c r="BA484" s="260"/>
      <c r="BB484" s="260"/>
      <c r="BC484" s="260"/>
      <c r="BD484" s="260"/>
      <c r="BE484" s="260"/>
      <c r="BF484" s="260"/>
      <c r="BG484" s="210"/>
      <c r="BH484" s="210"/>
      <c r="BI484" s="210"/>
    </row>
    <row r="485" spans="1:61" x14ac:dyDescent="0.25">
      <c r="A485" s="171" t="s">
        <v>91</v>
      </c>
      <c r="B485" s="164"/>
      <c r="C485" s="299" t="s">
        <v>628</v>
      </c>
      <c r="D485" s="166"/>
      <c r="E485" s="168"/>
      <c r="F485" s="167"/>
      <c r="G485" s="168"/>
      <c r="H485" s="271"/>
      <c r="J485" s="171" t="s">
        <v>91</v>
      </c>
      <c r="K485" s="164"/>
      <c r="L485" s="299" t="s">
        <v>628</v>
      </c>
      <c r="M485" s="248"/>
      <c r="N485" s="166"/>
      <c r="O485" s="168"/>
      <c r="P485" s="167"/>
      <c r="Q485" s="168"/>
      <c r="R485" s="271"/>
      <c r="AO485" s="260"/>
      <c r="AP485" s="260"/>
      <c r="AQ485" s="260"/>
      <c r="AR485" s="260"/>
      <c r="AS485" s="260"/>
      <c r="AT485" s="260"/>
      <c r="AU485" s="260"/>
      <c r="AV485" s="260"/>
      <c r="AW485" s="260"/>
      <c r="AX485" s="260"/>
      <c r="AY485" s="260"/>
      <c r="AZ485" s="260" t="s">
        <v>168</v>
      </c>
      <c r="BA485" s="260"/>
      <c r="BB485" s="260"/>
      <c r="BC485" s="260"/>
      <c r="BD485" s="260"/>
      <c r="BE485" s="260"/>
      <c r="BF485" s="260"/>
      <c r="BG485" s="210"/>
      <c r="BH485" s="210"/>
      <c r="BI485" s="210"/>
    </row>
    <row r="486" spans="1:61" x14ac:dyDescent="0.25">
      <c r="A486" s="171" t="s">
        <v>91</v>
      </c>
      <c r="B486" s="164"/>
      <c r="C486" s="299" t="s">
        <v>628</v>
      </c>
      <c r="D486" s="166"/>
      <c r="E486" s="168"/>
      <c r="F486" s="167"/>
      <c r="G486" s="168"/>
      <c r="H486" s="271"/>
      <c r="J486" s="171" t="s">
        <v>91</v>
      </c>
      <c r="K486" s="164"/>
      <c r="L486" s="299" t="s">
        <v>628</v>
      </c>
      <c r="M486" s="248"/>
      <c r="N486" s="166"/>
      <c r="O486" s="168"/>
      <c r="P486" s="167"/>
      <c r="Q486" s="168"/>
      <c r="R486" s="271"/>
      <c r="AO486" s="260"/>
      <c r="AP486" s="260"/>
      <c r="AQ486" s="260"/>
      <c r="AR486" s="260"/>
      <c r="AS486" s="260"/>
      <c r="AT486" s="260"/>
      <c r="AU486" s="260"/>
      <c r="AV486" s="260"/>
      <c r="AW486" s="260"/>
      <c r="AX486" s="260"/>
      <c r="AY486" s="260"/>
      <c r="AZ486" s="260" t="s">
        <v>168</v>
      </c>
      <c r="BA486" s="260"/>
      <c r="BB486" s="260"/>
      <c r="BC486" s="260"/>
      <c r="BD486" s="260"/>
      <c r="BE486" s="260"/>
      <c r="BF486" s="260"/>
      <c r="BG486" s="210"/>
      <c r="BH486" s="210"/>
      <c r="BI486" s="210"/>
    </row>
    <row r="487" spans="1:61" x14ac:dyDescent="0.25">
      <c r="A487" s="171" t="s">
        <v>91</v>
      </c>
      <c r="B487" s="164"/>
      <c r="C487" s="299" t="s">
        <v>628</v>
      </c>
      <c r="D487" s="166"/>
      <c r="E487" s="168"/>
      <c r="F487" s="167"/>
      <c r="G487" s="168"/>
      <c r="H487" s="271"/>
      <c r="J487" s="171" t="s">
        <v>91</v>
      </c>
      <c r="K487" s="164"/>
      <c r="L487" s="299" t="s">
        <v>628</v>
      </c>
      <c r="M487" s="248"/>
      <c r="N487" s="166"/>
      <c r="O487" s="168"/>
      <c r="P487" s="167"/>
      <c r="Q487" s="168"/>
      <c r="R487" s="271"/>
      <c r="AO487" s="260"/>
      <c r="AP487" s="260"/>
      <c r="AQ487" s="260"/>
      <c r="AR487" s="260"/>
      <c r="AS487" s="260"/>
      <c r="AT487" s="260"/>
      <c r="AU487" s="260"/>
      <c r="AV487" s="260"/>
      <c r="AW487" s="260"/>
      <c r="AX487" s="260"/>
      <c r="AY487" s="260"/>
      <c r="AZ487" s="260" t="s">
        <v>168</v>
      </c>
      <c r="BA487" s="260"/>
      <c r="BB487" s="260"/>
      <c r="BC487" s="260"/>
      <c r="BD487" s="260"/>
      <c r="BE487" s="260"/>
      <c r="BF487" s="260"/>
      <c r="BG487" s="210"/>
      <c r="BH487" s="210"/>
      <c r="BI487" s="210"/>
    </row>
    <row r="488" spans="1:61" x14ac:dyDescent="0.25">
      <c r="AO488" s="260"/>
      <c r="AP488" s="260"/>
      <c r="AQ488" s="260"/>
      <c r="AR488" s="260"/>
      <c r="AS488" s="260"/>
      <c r="AT488" s="260"/>
      <c r="AU488" s="260"/>
      <c r="AV488" s="260"/>
      <c r="AW488" s="260"/>
      <c r="AX488" s="260"/>
      <c r="AY488" s="260"/>
      <c r="AZ488" s="260"/>
      <c r="BA488" s="260"/>
      <c r="BB488" s="260"/>
      <c r="BC488" s="260"/>
      <c r="BD488" s="260"/>
      <c r="BE488" s="260"/>
      <c r="BF488" s="260"/>
      <c r="BG488" s="210"/>
      <c r="BH488" s="210"/>
      <c r="BI488" s="210"/>
    </row>
    <row r="489" spans="1:61" x14ac:dyDescent="0.25">
      <c r="AO489" s="260"/>
      <c r="AP489" s="260"/>
      <c r="AQ489" s="260"/>
      <c r="AR489" s="260"/>
      <c r="AS489" s="260"/>
      <c r="AT489" s="260"/>
      <c r="AU489" s="260"/>
      <c r="AV489" s="260"/>
      <c r="AW489" s="260"/>
      <c r="AX489" s="260"/>
      <c r="AY489" s="260"/>
      <c r="AZ489" s="260"/>
      <c r="BA489" s="260"/>
      <c r="BB489" s="260"/>
      <c r="BC489" s="260"/>
      <c r="BD489" s="260"/>
      <c r="BE489" s="260"/>
      <c r="BF489" s="260"/>
      <c r="BG489" s="210"/>
      <c r="BH489" s="210"/>
      <c r="BI489" s="210"/>
    </row>
    <row r="490" spans="1:61" x14ac:dyDescent="0.25">
      <c r="AO490" s="260"/>
      <c r="AP490" s="260"/>
      <c r="AQ490" s="260"/>
      <c r="AR490" s="260"/>
      <c r="AS490" s="260"/>
      <c r="AT490" s="260"/>
      <c r="AU490" s="260"/>
      <c r="AV490" s="260"/>
      <c r="AW490" s="260"/>
      <c r="AX490" s="260"/>
      <c r="AY490" s="260"/>
      <c r="AZ490" s="260"/>
      <c r="BA490" s="260"/>
      <c r="BB490" s="260"/>
      <c r="BC490" s="260"/>
      <c r="BD490" s="260"/>
      <c r="BE490" s="260"/>
      <c r="BF490" s="260"/>
      <c r="BG490" s="210"/>
      <c r="BH490" s="210"/>
      <c r="BI490" s="210"/>
    </row>
    <row r="491" spans="1:61" x14ac:dyDescent="0.25">
      <c r="AO491" s="260"/>
      <c r="AP491" s="260"/>
      <c r="AQ491" s="260"/>
      <c r="AR491" s="260"/>
      <c r="AS491" s="260"/>
      <c r="AT491" s="260"/>
      <c r="AU491" s="260"/>
      <c r="AV491" s="260"/>
      <c r="AW491" s="260"/>
      <c r="AX491" s="260"/>
      <c r="AY491" s="260"/>
      <c r="AZ491" s="260"/>
      <c r="BA491" s="260"/>
      <c r="BB491" s="260"/>
      <c r="BC491" s="260"/>
      <c r="BD491" s="260"/>
      <c r="BE491" s="260"/>
      <c r="BF491" s="260"/>
      <c r="BG491" s="210"/>
      <c r="BH491" s="210"/>
      <c r="BI491" s="210"/>
    </row>
    <row r="492" spans="1:61" x14ac:dyDescent="0.25">
      <c r="AO492" s="260"/>
      <c r="AP492" s="260"/>
      <c r="AQ492" s="260"/>
      <c r="AR492" s="260"/>
      <c r="AS492" s="260"/>
      <c r="AT492" s="260"/>
      <c r="AU492" s="260"/>
      <c r="AV492" s="260"/>
      <c r="AW492" s="260"/>
      <c r="AX492" s="260"/>
      <c r="AY492" s="260"/>
      <c r="AZ492" s="260"/>
      <c r="BA492" s="260"/>
      <c r="BB492" s="260"/>
      <c r="BC492" s="260"/>
      <c r="BD492" s="260"/>
      <c r="BE492" s="260"/>
      <c r="BF492" s="260"/>
      <c r="BG492" s="210"/>
      <c r="BH492" s="210"/>
      <c r="BI492" s="210"/>
    </row>
    <row r="493" spans="1:61" x14ac:dyDescent="0.25">
      <c r="AO493" s="260"/>
      <c r="AP493" s="260"/>
      <c r="AQ493" s="260"/>
      <c r="AR493" s="260"/>
      <c r="AS493" s="260"/>
      <c r="AT493" s="260"/>
      <c r="AU493" s="260"/>
      <c r="AV493" s="260"/>
      <c r="AW493" s="260"/>
      <c r="AX493" s="260"/>
      <c r="AY493" s="260"/>
      <c r="AZ493" s="260"/>
      <c r="BA493" s="260"/>
      <c r="BB493" s="260"/>
      <c r="BC493" s="260"/>
      <c r="BD493" s="260"/>
      <c r="BE493" s="260"/>
      <c r="BF493" s="260"/>
      <c r="BG493" s="210"/>
      <c r="BH493" s="210"/>
      <c r="BI493" s="210"/>
    </row>
    <row r="494" spans="1:61" x14ac:dyDescent="0.25">
      <c r="AO494" s="260"/>
      <c r="AP494" s="260"/>
      <c r="AQ494" s="260"/>
      <c r="AR494" s="260"/>
      <c r="AS494" s="260"/>
      <c r="AT494" s="260"/>
      <c r="AU494" s="260"/>
      <c r="AV494" s="260"/>
      <c r="AW494" s="260"/>
      <c r="AX494" s="260"/>
      <c r="AY494" s="260"/>
      <c r="AZ494" s="260"/>
      <c r="BA494" s="260"/>
      <c r="BB494" s="260"/>
      <c r="BC494" s="260"/>
      <c r="BD494" s="260"/>
      <c r="BE494" s="260"/>
      <c r="BF494" s="260"/>
      <c r="BG494" s="210"/>
      <c r="BH494" s="210"/>
      <c r="BI494" s="210"/>
    </row>
  </sheetData>
  <mergeCells count="11">
    <mergeCell ref="A1:F1"/>
    <mergeCell ref="AO1:BF1"/>
    <mergeCell ref="A3:C3"/>
    <mergeCell ref="D3:F3"/>
    <mergeCell ref="A4:C4"/>
    <mergeCell ref="D4:F4"/>
    <mergeCell ref="D10:F10"/>
    <mergeCell ref="A11:C11"/>
    <mergeCell ref="J11:L11"/>
    <mergeCell ref="A12:C12"/>
    <mergeCell ref="J12:L12"/>
  </mergeCells>
  <conditionalFormatting sqref="D9">
    <cfRule type="expression" dxfId="71" priority="5">
      <formula>D9&lt;0</formula>
    </cfRule>
    <cfRule type="expression" dxfId="70" priority="6">
      <formula>D9&lt;5%</formula>
    </cfRule>
    <cfRule type="expression" dxfId="69" priority="7">
      <formula>D9&lt;20%</formula>
    </cfRule>
  </conditionalFormatting>
  <conditionalFormatting sqref="F9">
    <cfRule type="expression" dxfId="68" priority="2">
      <formula>F9&lt;0</formula>
    </cfRule>
    <cfRule type="expression" dxfId="67" priority="3">
      <formula>F9&lt;5%</formula>
    </cfRule>
    <cfRule type="expression" dxfId="66" priority="4">
      <formula>F9&lt;20%</formula>
    </cfRule>
  </conditionalFormatting>
  <conditionalFormatting sqref="D10">
    <cfRule type="expression" dxfId="65" priority="1">
      <formula>F7&gt;D7</formula>
    </cfRule>
  </conditionalFormatting>
  <dataValidations count="2">
    <dataValidation type="list" allowBlank="1" showInputMessage="1" showErrorMessage="1" sqref="C13:C487 L13:L487">
      <formula1>$I$1:$I$2</formula1>
    </dataValidation>
    <dataValidation type="list" allowBlank="1" showInputMessage="1" showErrorMessage="1" sqref="A13:A487 J13:J487">
      <formula1>$A$8:$A$9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scale="52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"/>
  <dimension ref="A1:BI505"/>
  <sheetViews>
    <sheetView workbookViewId="0">
      <pane ySplit="12" topLeftCell="A16" activePane="bottomLeft" state="frozen"/>
      <selection activeCell="F22" sqref="F22"/>
      <selection pane="bottomLeft" activeCell="F22" sqref="F22"/>
    </sheetView>
  </sheetViews>
  <sheetFormatPr defaultRowHeight="15" x14ac:dyDescent="0.25"/>
  <cols>
    <col min="1" max="1" width="5.85546875" style="157" customWidth="1"/>
    <col min="2" max="2" width="5" style="158" bestFit="1" customWidth="1"/>
    <col min="3" max="3" width="8.140625" style="169" customWidth="1"/>
    <col min="4" max="4" width="17" style="170" customWidth="1"/>
    <col min="5" max="5" width="14.5703125" style="170" bestFit="1" customWidth="1"/>
    <col min="6" max="6" width="17.7109375" style="170" customWidth="1"/>
    <col min="7" max="7" width="13.85546875" style="148" bestFit="1" customWidth="1"/>
    <col min="8" max="8" width="33.28515625" style="268" customWidth="1"/>
    <col min="9" max="9" width="4" style="149" customWidth="1"/>
    <col min="10" max="10" width="5.140625" style="149" bestFit="1" customWidth="1"/>
    <col min="11" max="11" width="5.5703125" style="149" customWidth="1"/>
    <col min="12" max="12" width="5.85546875" style="149" bestFit="1" customWidth="1"/>
    <col min="13" max="13" width="7.7109375" style="245" customWidth="1"/>
    <col min="14" max="14" width="15.42578125" style="149" bestFit="1" customWidth="1"/>
    <col min="15" max="15" width="14.5703125" style="149" bestFit="1" customWidth="1"/>
    <col min="16" max="16" width="12.28515625" style="149" bestFit="1" customWidth="1"/>
    <col min="17" max="17" width="13.85546875" style="149" bestFit="1" customWidth="1"/>
    <col min="18" max="18" width="31.42578125" style="268" customWidth="1"/>
    <col min="19" max="22" width="9.140625" style="149"/>
    <col min="23" max="23" width="26.28515625" style="178" bestFit="1" customWidth="1"/>
    <col min="24" max="24" width="28.7109375" style="178" bestFit="1" customWidth="1"/>
    <col min="25" max="25" width="26.28515625" style="178" bestFit="1" customWidth="1"/>
    <col min="26" max="26" width="26.42578125" style="178" bestFit="1" customWidth="1"/>
    <col min="27" max="28" width="26.140625" style="178" bestFit="1" customWidth="1"/>
    <col min="29" max="29" width="26.5703125" style="149" bestFit="1" customWidth="1"/>
    <col min="30" max="40" width="9.140625" style="149"/>
    <col min="41" max="58" width="30.7109375" style="250" customWidth="1"/>
    <col min="59" max="16384" width="9.140625" style="149"/>
  </cols>
  <sheetData>
    <row r="1" spans="1:61" ht="21" x14ac:dyDescent="0.25">
      <c r="A1" s="644" t="s">
        <v>85</v>
      </c>
      <c r="B1" s="644"/>
      <c r="C1" s="644"/>
      <c r="D1" s="644"/>
      <c r="E1" s="644"/>
      <c r="F1" s="644"/>
      <c r="I1" s="265" t="s">
        <v>628</v>
      </c>
      <c r="AO1" s="645" t="s">
        <v>145</v>
      </c>
      <c r="AP1" s="645"/>
      <c r="AQ1" s="645"/>
      <c r="AR1" s="645"/>
      <c r="AS1" s="645"/>
      <c r="AT1" s="645"/>
      <c r="AU1" s="645"/>
      <c r="AV1" s="645"/>
      <c r="AW1" s="645"/>
      <c r="AX1" s="645"/>
      <c r="AY1" s="645"/>
      <c r="AZ1" s="645"/>
      <c r="BA1" s="645"/>
      <c r="BB1" s="645"/>
      <c r="BC1" s="645"/>
      <c r="BD1" s="645"/>
      <c r="BE1" s="645"/>
      <c r="BF1" s="645"/>
    </row>
    <row r="2" spans="1:61" ht="21" x14ac:dyDescent="0.25">
      <c r="A2" s="212"/>
      <c r="B2" s="213"/>
      <c r="C2" s="214"/>
      <c r="D2" s="215"/>
      <c r="E2" s="215"/>
      <c r="F2" s="215"/>
      <c r="I2" s="265" t="s">
        <v>92</v>
      </c>
      <c r="AO2" s="250" t="s">
        <v>144</v>
      </c>
      <c r="AP2" s="250" t="s">
        <v>146</v>
      </c>
      <c r="AQ2" s="250" t="s">
        <v>147</v>
      </c>
      <c r="AR2" s="250" t="s">
        <v>148</v>
      </c>
      <c r="AS2" s="250" t="s">
        <v>148</v>
      </c>
      <c r="AT2" s="250" t="s">
        <v>149</v>
      </c>
      <c r="AU2" s="250" t="s">
        <v>150</v>
      </c>
      <c r="AV2" s="250" t="s">
        <v>151</v>
      </c>
      <c r="AW2" s="250" t="s">
        <v>152</v>
      </c>
      <c r="AX2" s="250" t="s">
        <v>153</v>
      </c>
      <c r="AY2" s="250" t="s">
        <v>154</v>
      </c>
      <c r="AZ2" s="250" t="s">
        <v>155</v>
      </c>
      <c r="BA2" s="250" t="s">
        <v>156</v>
      </c>
      <c r="BB2" s="250" t="s">
        <v>157</v>
      </c>
      <c r="BC2" s="250" t="s">
        <v>158</v>
      </c>
      <c r="BD2" s="250" t="s">
        <v>159</v>
      </c>
      <c r="BE2" s="250" t="s">
        <v>160</v>
      </c>
      <c r="BF2" s="250" t="s">
        <v>161</v>
      </c>
    </row>
    <row r="3" spans="1:61" ht="37.5" customHeight="1" x14ac:dyDescent="0.25">
      <c r="A3" s="653" t="str">
        <f>'914 01'!B131</f>
        <v>026700</v>
      </c>
      <c r="B3" s="654"/>
      <c r="C3" s="654"/>
      <c r="D3" s="681" t="str">
        <f>'914 01'!G131</f>
        <v>Akce pořádané ve spolupráci se zastoupením LK v EU</v>
      </c>
      <c r="E3" s="681"/>
      <c r="F3" s="682"/>
      <c r="AO3" s="260"/>
      <c r="AP3" s="260"/>
      <c r="AQ3" s="260"/>
      <c r="AR3" s="260"/>
      <c r="AS3" s="260"/>
      <c r="AT3" s="260"/>
      <c r="AU3" s="260"/>
      <c r="AV3" s="260"/>
      <c r="AW3" s="260"/>
      <c r="AX3" s="260"/>
      <c r="AY3" s="260"/>
      <c r="AZ3" s="260"/>
      <c r="BA3" s="260"/>
      <c r="BB3" s="260"/>
      <c r="BC3" s="260"/>
      <c r="BD3" s="260"/>
      <c r="BE3" s="260"/>
      <c r="BF3" s="260"/>
    </row>
    <row r="4" spans="1:61" ht="34.5" customHeight="1" x14ac:dyDescent="0.25">
      <c r="A4" s="648" t="s">
        <v>94</v>
      </c>
      <c r="B4" s="649"/>
      <c r="C4" s="649"/>
      <c r="D4" s="650">
        <f>'914 01'!K131*1000</f>
        <v>300000</v>
      </c>
      <c r="E4" s="650"/>
      <c r="F4" s="651"/>
      <c r="AO4" s="260"/>
      <c r="AP4" s="260"/>
      <c r="AQ4" s="260"/>
      <c r="AR4" s="260"/>
      <c r="AS4" s="260"/>
      <c r="AT4" s="260"/>
      <c r="AU4" s="260"/>
      <c r="AV4" s="260"/>
      <c r="AW4" s="260"/>
      <c r="AX4" s="260"/>
      <c r="AY4" s="260"/>
      <c r="AZ4" s="260"/>
      <c r="BA4" s="260"/>
      <c r="BB4" s="260"/>
      <c r="BC4" s="260"/>
      <c r="BD4" s="260"/>
      <c r="BE4" s="260"/>
      <c r="BF4" s="260"/>
    </row>
    <row r="5" spans="1:61" x14ac:dyDescent="0.25">
      <c r="A5" s="216"/>
      <c r="B5" s="213"/>
      <c r="C5" s="214"/>
      <c r="D5" s="215"/>
      <c r="E5" s="215"/>
      <c r="F5" s="215"/>
      <c r="AO5" s="260"/>
      <c r="AP5" s="260"/>
      <c r="AQ5" s="260"/>
      <c r="AR5" s="260"/>
      <c r="AS5" s="260"/>
      <c r="AT5" s="260"/>
      <c r="AU5" s="260"/>
      <c r="AV5" s="260"/>
      <c r="AW5" s="260"/>
      <c r="AX5" s="260"/>
      <c r="AY5" s="260"/>
      <c r="AZ5" s="260"/>
      <c r="BA5" s="260"/>
      <c r="BB5" s="260"/>
      <c r="BC5" s="260"/>
      <c r="BD5" s="260"/>
      <c r="BE5" s="260"/>
      <c r="BF5" s="260"/>
    </row>
    <row r="6" spans="1:61" x14ac:dyDescent="0.25">
      <c r="A6" s="216"/>
      <c r="B6" s="213"/>
      <c r="C6" s="214"/>
      <c r="D6" s="217" t="s">
        <v>86</v>
      </c>
      <c r="E6" s="217"/>
      <c r="F6" s="217" t="s">
        <v>87</v>
      </c>
      <c r="AO6" s="260"/>
      <c r="AP6" s="260"/>
      <c r="AQ6" s="260"/>
      <c r="AR6" s="260"/>
      <c r="AS6" s="260"/>
      <c r="AT6" s="260"/>
      <c r="AU6" s="260"/>
      <c r="AV6" s="260"/>
      <c r="AW6" s="260"/>
      <c r="AX6" s="260"/>
      <c r="AY6" s="260"/>
      <c r="AZ6" s="260"/>
      <c r="BA6" s="260"/>
      <c r="BB6" s="260"/>
      <c r="BC6" s="260"/>
      <c r="BD6" s="260"/>
      <c r="BE6" s="260"/>
      <c r="BF6" s="260"/>
    </row>
    <row r="7" spans="1:61" x14ac:dyDescent="0.25">
      <c r="A7" s="216"/>
      <c r="B7" s="213"/>
      <c r="C7" s="216" t="s">
        <v>88</v>
      </c>
      <c r="D7" s="218">
        <f>SUM(D13:D498)</f>
        <v>265604</v>
      </c>
      <c r="E7" s="148"/>
      <c r="F7" s="219">
        <f>SUM(F13:F498)</f>
        <v>17297</v>
      </c>
      <c r="AO7" s="260"/>
      <c r="AP7" s="260"/>
      <c r="AQ7" s="260"/>
      <c r="AR7" s="260"/>
      <c r="AS7" s="260"/>
      <c r="AT7" s="260"/>
      <c r="AU7" s="260"/>
      <c r="AV7" s="260"/>
      <c r="AW7" s="260"/>
      <c r="AX7" s="260"/>
      <c r="AY7" s="260"/>
      <c r="AZ7" s="260"/>
      <c r="BA7" s="260"/>
      <c r="BB7" s="260"/>
      <c r="BC7" s="260"/>
      <c r="BD7" s="260"/>
      <c r="BE7" s="260"/>
      <c r="BF7" s="260"/>
    </row>
    <row r="8" spans="1:61" x14ac:dyDescent="0.25">
      <c r="A8" s="220" t="s">
        <v>91</v>
      </c>
      <c r="B8" s="213"/>
      <c r="C8" s="221" t="s">
        <v>84</v>
      </c>
      <c r="D8" s="222">
        <f>D4-SUM(D13:D502)</f>
        <v>34396</v>
      </c>
      <c r="E8" s="222"/>
      <c r="F8" s="222">
        <f>D4-SUM(F13:F502)</f>
        <v>282703</v>
      </c>
      <c r="AO8" s="260"/>
      <c r="AP8" s="260"/>
      <c r="AQ8" s="260"/>
      <c r="AR8" s="260"/>
      <c r="AS8" s="260"/>
      <c r="AT8" s="260"/>
      <c r="AU8" s="260"/>
      <c r="AV8" s="260"/>
      <c r="AW8" s="260"/>
      <c r="AX8" s="260"/>
      <c r="AY8" s="260"/>
      <c r="AZ8" s="260"/>
      <c r="BA8" s="260"/>
      <c r="BB8" s="260"/>
      <c r="BC8" s="260"/>
      <c r="BD8" s="260"/>
      <c r="BE8" s="260"/>
      <c r="BF8" s="260"/>
      <c r="BG8" s="210"/>
      <c r="BH8" s="210"/>
      <c r="BI8" s="210"/>
    </row>
    <row r="9" spans="1:61" x14ac:dyDescent="0.25">
      <c r="A9" s="220" t="s">
        <v>96</v>
      </c>
      <c r="B9" s="213"/>
      <c r="C9" s="223" t="s">
        <v>84</v>
      </c>
      <c r="D9" s="224">
        <f>(D8/D4)</f>
        <v>0.11465333333333333</v>
      </c>
      <c r="E9"/>
      <c r="F9" s="224">
        <f>F8/D4</f>
        <v>0.94234333333333331</v>
      </c>
      <c r="AO9" s="260"/>
      <c r="AP9" s="260"/>
      <c r="AQ9" s="260"/>
      <c r="AR9" s="260"/>
      <c r="AS9" s="260"/>
      <c r="AT9" s="260"/>
      <c r="AU9" s="260"/>
      <c r="AV9" s="260"/>
      <c r="AW9" s="260"/>
      <c r="AX9" s="260"/>
      <c r="AY9" s="260"/>
      <c r="AZ9" s="260"/>
      <c r="BA9" s="260"/>
      <c r="BB9" s="260"/>
      <c r="BC9" s="260"/>
      <c r="BD9" s="260"/>
      <c r="BE9" s="260"/>
      <c r="BF9" s="260"/>
      <c r="BG9" s="210"/>
      <c r="BH9" s="210"/>
      <c r="BI9" s="210"/>
    </row>
    <row r="10" spans="1:61" x14ac:dyDescent="0.25">
      <c r="C10" s="159"/>
      <c r="D10" s="640" t="s">
        <v>95</v>
      </c>
      <c r="E10" s="640"/>
      <c r="F10" s="640"/>
      <c r="AO10" s="260"/>
      <c r="AP10" s="260"/>
      <c r="AQ10" s="260"/>
      <c r="AR10" s="260"/>
      <c r="AS10" s="260"/>
      <c r="AT10" s="260"/>
      <c r="AU10" s="260"/>
      <c r="AV10" s="260"/>
      <c r="AW10" s="260"/>
      <c r="AX10" s="260"/>
      <c r="AY10" s="260"/>
      <c r="AZ10" s="260"/>
      <c r="BA10" s="260"/>
      <c r="BB10" s="260"/>
      <c r="BC10" s="260"/>
      <c r="BD10" s="260"/>
      <c r="BE10" s="260"/>
      <c r="BF10" s="260"/>
      <c r="BG10" s="210"/>
      <c r="BH10" s="210"/>
      <c r="BI10" s="210"/>
    </row>
    <row r="11" spans="1:61" x14ac:dyDescent="0.25">
      <c r="A11" s="679" t="s">
        <v>138</v>
      </c>
      <c r="B11" s="679"/>
      <c r="C11" s="679"/>
      <c r="D11" s="246"/>
      <c r="E11" s="246"/>
      <c r="F11" s="246"/>
      <c r="G11" s="246"/>
      <c r="H11" s="269"/>
      <c r="J11" s="678" t="s">
        <v>139</v>
      </c>
      <c r="K11" s="678"/>
      <c r="L11" s="678"/>
      <c r="M11" s="246"/>
      <c r="N11" s="247">
        <f>SUM(N13:N498)</f>
        <v>0</v>
      </c>
      <c r="O11" s="246"/>
      <c r="P11" s="247">
        <f>SUM(P13:P498)</f>
        <v>0</v>
      </c>
      <c r="Q11" s="246"/>
      <c r="R11" s="269"/>
      <c r="AO11" s="260"/>
      <c r="AP11" s="260"/>
      <c r="AQ11" s="260"/>
      <c r="AR11" s="260"/>
      <c r="AS11" s="260"/>
      <c r="AT11" s="260"/>
      <c r="AU11" s="260"/>
      <c r="AV11" s="260"/>
      <c r="AW11" s="260"/>
      <c r="AX11" s="260"/>
      <c r="AY11" s="260"/>
      <c r="AZ11" s="260"/>
      <c r="BA11" s="260"/>
      <c r="BB11" s="260"/>
      <c r="BC11" s="260"/>
      <c r="BD11" s="260"/>
      <c r="BE11" s="260"/>
      <c r="BF11" s="260"/>
      <c r="BG11" s="210"/>
      <c r="BH11" s="210"/>
      <c r="BI11" s="210"/>
    </row>
    <row r="12" spans="1:61" s="163" customFormat="1" x14ac:dyDescent="0.25">
      <c r="A12" s="641" t="s">
        <v>93</v>
      </c>
      <c r="B12" s="642"/>
      <c r="C12" s="643"/>
      <c r="D12" s="160" t="s">
        <v>89</v>
      </c>
      <c r="E12" s="162" t="s">
        <v>131</v>
      </c>
      <c r="F12" s="161" t="s">
        <v>90</v>
      </c>
      <c r="G12" s="162" t="s">
        <v>164</v>
      </c>
      <c r="H12" s="270" t="s">
        <v>141</v>
      </c>
      <c r="J12" s="641" t="s">
        <v>93</v>
      </c>
      <c r="K12" s="642"/>
      <c r="L12" s="643"/>
      <c r="M12" s="244" t="s">
        <v>140</v>
      </c>
      <c r="N12" s="160" t="s">
        <v>89</v>
      </c>
      <c r="O12" s="162" t="s">
        <v>131</v>
      </c>
      <c r="P12" s="161" t="s">
        <v>90</v>
      </c>
      <c r="Q12" s="162" t="s">
        <v>164</v>
      </c>
      <c r="R12" s="270" t="s">
        <v>141</v>
      </c>
      <c r="W12" s="179"/>
      <c r="X12" s="179"/>
      <c r="Y12" s="179"/>
      <c r="Z12" s="179"/>
      <c r="AA12" s="179"/>
      <c r="AB12" s="179"/>
      <c r="AC12" s="179"/>
      <c r="AO12" s="261"/>
      <c r="AP12" s="261"/>
      <c r="AQ12" s="261"/>
      <c r="AR12" s="261"/>
      <c r="AS12" s="261"/>
      <c r="AT12" s="261"/>
      <c r="AU12" s="261"/>
      <c r="AV12" s="261"/>
      <c r="AW12" s="261"/>
      <c r="AX12" s="261"/>
      <c r="AY12" s="261"/>
      <c r="AZ12" s="261"/>
      <c r="BA12" s="261"/>
      <c r="BB12" s="261"/>
      <c r="BC12" s="261"/>
      <c r="BD12" s="261"/>
      <c r="BE12" s="261" t="s">
        <v>171</v>
      </c>
      <c r="BF12" s="261"/>
      <c r="BG12" s="262"/>
      <c r="BH12" s="262"/>
      <c r="BI12" s="262"/>
    </row>
    <row r="13" spans="1:61" x14ac:dyDescent="0.25">
      <c r="A13" s="171" t="s">
        <v>91</v>
      </c>
      <c r="B13" s="164">
        <v>276</v>
      </c>
      <c r="C13" s="299" t="s">
        <v>628</v>
      </c>
      <c r="D13" s="166">
        <v>16800</v>
      </c>
      <c r="E13" s="168">
        <v>42061</v>
      </c>
      <c r="F13" s="358">
        <v>16800</v>
      </c>
      <c r="G13" s="168">
        <v>42133</v>
      </c>
      <c r="H13" s="271" t="s">
        <v>1038</v>
      </c>
      <c r="J13" s="171" t="s">
        <v>91</v>
      </c>
      <c r="K13" s="164"/>
      <c r="L13" s="299" t="s">
        <v>628</v>
      </c>
      <c r="M13" s="248"/>
      <c r="N13" s="166"/>
      <c r="O13" s="168"/>
      <c r="P13" s="167"/>
      <c r="Q13" s="168"/>
      <c r="R13" s="271"/>
      <c r="AO13" s="260"/>
      <c r="AP13" s="260"/>
      <c r="AQ13" s="260"/>
      <c r="AR13" s="260"/>
      <c r="AS13" s="260"/>
      <c r="AT13" s="260"/>
      <c r="AU13" s="260"/>
      <c r="AV13" s="260"/>
      <c r="AW13" s="260"/>
      <c r="AX13" s="260"/>
      <c r="AY13" s="260"/>
      <c r="AZ13" s="260" t="s">
        <v>168</v>
      </c>
      <c r="BA13" s="260"/>
      <c r="BB13" s="260"/>
      <c r="BC13" s="260"/>
      <c r="BD13" s="260"/>
      <c r="BE13" s="260"/>
      <c r="BF13" s="260"/>
      <c r="BG13" s="210"/>
      <c r="BH13" s="210"/>
      <c r="BI13" s="210"/>
    </row>
    <row r="14" spans="1:61" ht="30" x14ac:dyDescent="0.25">
      <c r="A14" s="171" t="s">
        <v>91</v>
      </c>
      <c r="B14" s="164">
        <v>933</v>
      </c>
      <c r="C14" s="299" t="s">
        <v>628</v>
      </c>
      <c r="D14" s="166">
        <v>86129</v>
      </c>
      <c r="E14" s="168">
        <v>42178</v>
      </c>
      <c r="F14" s="167"/>
      <c r="G14" s="168"/>
      <c r="H14" s="271" t="s">
        <v>2615</v>
      </c>
      <c r="J14" s="171" t="s">
        <v>91</v>
      </c>
      <c r="K14" s="164"/>
      <c r="L14" s="299" t="s">
        <v>628</v>
      </c>
      <c r="M14" s="248"/>
      <c r="N14" s="166"/>
      <c r="O14" s="168"/>
      <c r="P14" s="167"/>
      <c r="Q14" s="168"/>
      <c r="R14" s="271"/>
      <c r="AO14" s="260"/>
      <c r="AP14" s="260"/>
      <c r="AQ14" s="260"/>
      <c r="AR14" s="260"/>
      <c r="AS14" s="260"/>
      <c r="AT14" s="260"/>
      <c r="AU14" s="260"/>
      <c r="AV14" s="260" t="s">
        <v>2616</v>
      </c>
      <c r="AW14" s="260"/>
      <c r="AX14" s="260"/>
      <c r="AY14" s="260"/>
      <c r="AZ14" s="260" t="s">
        <v>168</v>
      </c>
      <c r="BA14" s="260"/>
      <c r="BB14" s="260"/>
      <c r="BC14" s="260"/>
      <c r="BD14" s="260"/>
      <c r="BE14" s="260"/>
      <c r="BF14" s="260"/>
      <c r="BG14" s="210"/>
      <c r="BH14" s="210"/>
      <c r="BI14" s="210"/>
    </row>
    <row r="15" spans="1:61" ht="60" x14ac:dyDescent="0.25">
      <c r="A15" s="171" t="s">
        <v>91</v>
      </c>
      <c r="B15" s="164"/>
      <c r="C15" s="299" t="s">
        <v>628</v>
      </c>
      <c r="D15" s="166">
        <v>497</v>
      </c>
      <c r="E15" s="168">
        <v>42195</v>
      </c>
      <c r="F15" s="358">
        <v>497</v>
      </c>
      <c r="G15" s="168">
        <v>42195</v>
      </c>
      <c r="H15" s="271" t="s">
        <v>3024</v>
      </c>
      <c r="J15" s="171" t="s">
        <v>91</v>
      </c>
      <c r="K15" s="164"/>
      <c r="L15" s="299" t="s">
        <v>628</v>
      </c>
      <c r="M15" s="248"/>
      <c r="N15" s="166"/>
      <c r="O15" s="168"/>
      <c r="P15" s="167"/>
      <c r="Q15" s="168"/>
      <c r="R15" s="271"/>
      <c r="AO15" s="260"/>
      <c r="AP15" s="260"/>
      <c r="AQ15" s="260"/>
      <c r="AR15" s="260"/>
      <c r="AS15" s="260"/>
      <c r="AT15" s="260"/>
      <c r="AU15" s="260"/>
      <c r="AV15" s="260"/>
      <c r="AW15" s="260"/>
      <c r="AX15" s="260"/>
      <c r="AY15" s="260"/>
      <c r="AZ15" s="260" t="s">
        <v>168</v>
      </c>
      <c r="BA15" s="260"/>
      <c r="BB15" s="260"/>
      <c r="BC15" s="260"/>
      <c r="BD15" s="260"/>
      <c r="BE15" s="260"/>
      <c r="BF15" s="260"/>
      <c r="BG15" s="210"/>
      <c r="BH15" s="210"/>
      <c r="BI15" s="210"/>
    </row>
    <row r="16" spans="1:61" x14ac:dyDescent="0.25">
      <c r="A16" s="171" t="s">
        <v>91</v>
      </c>
      <c r="B16" s="164">
        <v>1177</v>
      </c>
      <c r="C16" s="299" t="s">
        <v>628</v>
      </c>
      <c r="D16" s="166">
        <v>6600</v>
      </c>
      <c r="E16" s="168">
        <v>42258</v>
      </c>
      <c r="F16" s="167"/>
      <c r="G16" s="168"/>
      <c r="H16" s="271" t="s">
        <v>3520</v>
      </c>
      <c r="J16" s="171" t="s">
        <v>91</v>
      </c>
      <c r="K16" s="164"/>
      <c r="L16" s="299" t="s">
        <v>628</v>
      </c>
      <c r="M16" s="248"/>
      <c r="N16" s="166"/>
      <c r="O16" s="168"/>
      <c r="P16" s="167"/>
      <c r="Q16" s="168"/>
      <c r="R16" s="271"/>
      <c r="AO16" s="260"/>
      <c r="AP16" s="260"/>
      <c r="AQ16" s="260"/>
      <c r="AR16" s="260"/>
      <c r="AS16" s="260"/>
      <c r="AT16" s="260"/>
      <c r="AU16" s="260"/>
      <c r="AV16" s="260"/>
      <c r="AW16" s="260"/>
      <c r="AX16" s="260"/>
      <c r="AY16" s="260"/>
      <c r="AZ16" s="260" t="s">
        <v>168</v>
      </c>
      <c r="BA16" s="260"/>
      <c r="BB16" s="260"/>
      <c r="BC16" s="260"/>
      <c r="BD16" s="260"/>
      <c r="BE16" s="260"/>
      <c r="BF16" s="260"/>
      <c r="BG16" s="210"/>
      <c r="BH16" s="210"/>
      <c r="BI16" s="210"/>
    </row>
    <row r="17" spans="1:61" ht="45" x14ac:dyDescent="0.25">
      <c r="A17" s="171" t="s">
        <v>91</v>
      </c>
      <c r="B17" s="164">
        <v>1178</v>
      </c>
      <c r="C17" s="299" t="s">
        <v>628</v>
      </c>
      <c r="D17" s="166">
        <v>59600</v>
      </c>
      <c r="E17" s="168">
        <v>42258</v>
      </c>
      <c r="F17" s="167"/>
      <c r="G17" s="168"/>
      <c r="H17" s="271" t="s">
        <v>3521</v>
      </c>
      <c r="J17" s="171" t="s">
        <v>91</v>
      </c>
      <c r="K17" s="164"/>
      <c r="L17" s="299" t="s">
        <v>628</v>
      </c>
      <c r="M17" s="248"/>
      <c r="N17" s="166"/>
      <c r="O17" s="168"/>
      <c r="P17" s="167"/>
      <c r="Q17" s="168"/>
      <c r="R17" s="271"/>
      <c r="AO17" s="260"/>
      <c r="AP17" s="260"/>
      <c r="AQ17" s="260"/>
      <c r="AR17" s="260"/>
      <c r="AS17" s="260"/>
      <c r="AT17" s="260"/>
      <c r="AU17" s="260"/>
      <c r="AV17" s="260"/>
      <c r="AW17" s="260"/>
      <c r="AX17" s="260"/>
      <c r="AY17" s="260"/>
      <c r="AZ17" s="260" t="s">
        <v>168</v>
      </c>
      <c r="BA17" s="260"/>
      <c r="BB17" s="260"/>
      <c r="BC17" s="260"/>
      <c r="BD17" s="260"/>
      <c r="BE17" s="260"/>
      <c r="BF17" s="260"/>
      <c r="BG17" s="210"/>
      <c r="BH17" s="210"/>
      <c r="BI17" s="210"/>
    </row>
    <row r="18" spans="1:61" ht="30" x14ac:dyDescent="0.25">
      <c r="A18" s="171" t="s">
        <v>91</v>
      </c>
      <c r="B18" s="164">
        <v>1189</v>
      </c>
      <c r="C18" s="299" t="s">
        <v>628</v>
      </c>
      <c r="D18" s="166">
        <v>8470</v>
      </c>
      <c r="E18" s="168">
        <v>42262</v>
      </c>
      <c r="F18" s="167"/>
      <c r="G18" s="168"/>
      <c r="H18" s="271" t="s">
        <v>3558</v>
      </c>
      <c r="J18" s="171" t="s">
        <v>91</v>
      </c>
      <c r="K18" s="164"/>
      <c r="L18" s="299" t="s">
        <v>628</v>
      </c>
      <c r="M18" s="248"/>
      <c r="N18" s="166"/>
      <c r="O18" s="168"/>
      <c r="P18" s="167"/>
      <c r="Q18" s="168"/>
      <c r="R18" s="271"/>
      <c r="AO18" s="260"/>
      <c r="AP18" s="260" t="s">
        <v>3555</v>
      </c>
      <c r="AQ18" s="260"/>
      <c r="AR18" s="260" t="s">
        <v>3556</v>
      </c>
      <c r="AS18" s="260" t="s">
        <v>3557</v>
      </c>
      <c r="AT18" s="260"/>
      <c r="AU18" s="260"/>
      <c r="AV18" s="260" t="s">
        <v>3559</v>
      </c>
      <c r="AW18" s="260"/>
      <c r="AX18" s="260"/>
      <c r="AY18" s="260"/>
      <c r="AZ18" s="260" t="s">
        <v>168</v>
      </c>
      <c r="BA18" s="260"/>
      <c r="BB18" s="260"/>
      <c r="BC18" s="260"/>
      <c r="BD18" s="260"/>
      <c r="BE18" s="260"/>
      <c r="BF18" s="260"/>
      <c r="BG18" s="210"/>
      <c r="BH18" s="210"/>
      <c r="BI18" s="210"/>
    </row>
    <row r="19" spans="1:61" ht="30" x14ac:dyDescent="0.25">
      <c r="A19" s="171" t="s">
        <v>91</v>
      </c>
      <c r="B19" s="164"/>
      <c r="C19" s="299" t="s">
        <v>628</v>
      </c>
      <c r="D19" s="166">
        <v>408</v>
      </c>
      <c r="E19" s="168">
        <v>42258</v>
      </c>
      <c r="F19" s="167"/>
      <c r="G19" s="168"/>
      <c r="H19" s="271" t="s">
        <v>3562</v>
      </c>
      <c r="J19" s="171" t="s">
        <v>91</v>
      </c>
      <c r="K19" s="164"/>
      <c r="L19" s="299" t="s">
        <v>628</v>
      </c>
      <c r="M19" s="248"/>
      <c r="N19" s="166"/>
      <c r="O19" s="168"/>
      <c r="P19" s="167"/>
      <c r="Q19" s="168"/>
      <c r="R19" s="271"/>
      <c r="AO19" s="260"/>
      <c r="AP19" s="260"/>
      <c r="AQ19" s="260"/>
      <c r="AR19" s="260" t="s">
        <v>3560</v>
      </c>
      <c r="AS19" s="260" t="s">
        <v>3561</v>
      </c>
      <c r="AT19" s="260"/>
      <c r="AU19" s="260"/>
      <c r="AV19" s="260" t="s">
        <v>3563</v>
      </c>
      <c r="AW19" s="260"/>
      <c r="AX19" s="260"/>
      <c r="AY19" s="260"/>
      <c r="AZ19" s="260" t="s">
        <v>168</v>
      </c>
      <c r="BA19" s="260"/>
      <c r="BB19" s="260"/>
      <c r="BC19" s="260"/>
      <c r="BD19" s="260"/>
      <c r="BE19" s="260"/>
      <c r="BF19" s="260"/>
      <c r="BG19" s="210"/>
      <c r="BH19" s="210"/>
      <c r="BI19" s="210"/>
    </row>
    <row r="20" spans="1:61" ht="45" x14ac:dyDescent="0.25">
      <c r="A20" s="171" t="s">
        <v>91</v>
      </c>
      <c r="B20" s="164">
        <v>1179</v>
      </c>
      <c r="C20" s="299" t="s">
        <v>628</v>
      </c>
      <c r="D20" s="166">
        <v>75000</v>
      </c>
      <c r="E20" s="168">
        <v>42258</v>
      </c>
      <c r="F20" s="167"/>
      <c r="G20" s="168"/>
      <c r="H20" s="271" t="s">
        <v>3578</v>
      </c>
      <c r="J20" s="171" t="s">
        <v>91</v>
      </c>
      <c r="K20" s="164"/>
      <c r="L20" s="299" t="s">
        <v>628</v>
      </c>
      <c r="M20" s="248"/>
      <c r="N20" s="166"/>
      <c r="O20" s="168"/>
      <c r="P20" s="167"/>
      <c r="Q20" s="168"/>
      <c r="R20" s="271"/>
      <c r="AO20" s="260"/>
      <c r="AP20" s="260"/>
      <c r="AQ20" s="260"/>
      <c r="AR20" s="260"/>
      <c r="AS20" s="260"/>
      <c r="AT20" s="260"/>
      <c r="AU20" s="260"/>
      <c r="AV20" s="260"/>
      <c r="AW20" s="260"/>
      <c r="AX20" s="260"/>
      <c r="AY20" s="260"/>
      <c r="AZ20" s="260" t="s">
        <v>168</v>
      </c>
      <c r="BA20" s="260"/>
      <c r="BB20" s="260"/>
      <c r="BC20" s="260"/>
      <c r="BD20" s="260"/>
      <c r="BE20" s="260"/>
      <c r="BF20" s="260"/>
      <c r="BG20" s="210"/>
      <c r="BH20" s="210"/>
      <c r="BI20" s="210"/>
    </row>
    <row r="21" spans="1:61" ht="45" x14ac:dyDescent="0.25">
      <c r="A21" s="171" t="s">
        <v>91</v>
      </c>
      <c r="B21" s="164">
        <v>1216</v>
      </c>
      <c r="C21" s="299" t="s">
        <v>628</v>
      </c>
      <c r="D21" s="166">
        <v>12100</v>
      </c>
      <c r="E21" s="168">
        <v>42262</v>
      </c>
      <c r="F21" s="167"/>
      <c r="G21" s="168"/>
      <c r="H21" s="271" t="s">
        <v>3579</v>
      </c>
      <c r="J21" s="171" t="s">
        <v>91</v>
      </c>
      <c r="K21" s="164"/>
      <c r="L21" s="299" t="s">
        <v>628</v>
      </c>
      <c r="M21" s="248"/>
      <c r="N21" s="166"/>
      <c r="O21" s="168"/>
      <c r="P21" s="167"/>
      <c r="Q21" s="168"/>
      <c r="R21" s="271"/>
      <c r="AO21" s="260"/>
      <c r="AP21" s="260"/>
      <c r="AQ21" s="260"/>
      <c r="AR21" s="260"/>
      <c r="AS21" s="260"/>
      <c r="AT21" s="260"/>
      <c r="AU21" s="260"/>
      <c r="AV21" s="260"/>
      <c r="AW21" s="260"/>
      <c r="AX21" s="260"/>
      <c r="AY21" s="260"/>
      <c r="AZ21" s="260" t="s">
        <v>168</v>
      </c>
      <c r="BA21" s="260"/>
      <c r="BB21" s="260"/>
      <c r="BC21" s="260"/>
      <c r="BD21" s="260"/>
      <c r="BE21" s="260"/>
      <c r="BF21" s="260"/>
      <c r="BG21" s="210"/>
      <c r="BH21" s="210"/>
      <c r="BI21" s="210"/>
    </row>
    <row r="22" spans="1:61" x14ac:dyDescent="0.25">
      <c r="A22" s="171" t="s">
        <v>91</v>
      </c>
      <c r="B22" s="164"/>
      <c r="C22" s="299" t="s">
        <v>628</v>
      </c>
      <c r="D22" s="166"/>
      <c r="E22" s="168"/>
      <c r="F22" s="167"/>
      <c r="G22" s="168"/>
      <c r="H22" s="271"/>
      <c r="J22" s="171" t="s">
        <v>91</v>
      </c>
      <c r="K22" s="164"/>
      <c r="L22" s="299" t="s">
        <v>628</v>
      </c>
      <c r="M22" s="248"/>
      <c r="N22" s="166"/>
      <c r="O22" s="168"/>
      <c r="P22" s="167"/>
      <c r="Q22" s="168"/>
      <c r="R22" s="271"/>
      <c r="AO22" s="260"/>
      <c r="AP22" s="260"/>
      <c r="AQ22" s="260"/>
      <c r="AR22" s="260"/>
      <c r="AS22" s="260"/>
      <c r="AT22" s="260"/>
      <c r="AU22" s="260"/>
      <c r="AV22" s="260"/>
      <c r="AW22" s="260"/>
      <c r="AX22" s="260"/>
      <c r="AY22" s="260"/>
      <c r="AZ22" s="260" t="s">
        <v>168</v>
      </c>
      <c r="BA22" s="260"/>
      <c r="BB22" s="260"/>
      <c r="BC22" s="260"/>
      <c r="BD22" s="260"/>
      <c r="BE22" s="260"/>
      <c r="BF22" s="260"/>
      <c r="BG22" s="210"/>
      <c r="BH22" s="210"/>
      <c r="BI22" s="210"/>
    </row>
    <row r="23" spans="1:61" x14ac:dyDescent="0.25">
      <c r="A23" s="171" t="s">
        <v>91</v>
      </c>
      <c r="B23" s="164"/>
      <c r="C23" s="299" t="s">
        <v>628</v>
      </c>
      <c r="D23" s="166"/>
      <c r="E23" s="168"/>
      <c r="F23" s="167"/>
      <c r="G23" s="168"/>
      <c r="H23" s="271"/>
      <c r="J23" s="171" t="s">
        <v>91</v>
      </c>
      <c r="K23" s="164"/>
      <c r="L23" s="299" t="s">
        <v>628</v>
      </c>
      <c r="M23" s="248"/>
      <c r="N23" s="166"/>
      <c r="O23" s="168"/>
      <c r="P23" s="167"/>
      <c r="Q23" s="168"/>
      <c r="R23" s="271"/>
      <c r="AO23" s="260"/>
      <c r="AP23" s="260"/>
      <c r="AQ23" s="260"/>
      <c r="AR23" s="260"/>
      <c r="AS23" s="260"/>
      <c r="AT23" s="260"/>
      <c r="AU23" s="260"/>
      <c r="AV23" s="260"/>
      <c r="AW23" s="260"/>
      <c r="AX23" s="260"/>
      <c r="AY23" s="260"/>
      <c r="AZ23" s="260" t="s">
        <v>168</v>
      </c>
      <c r="BA23" s="260"/>
      <c r="BB23" s="260"/>
      <c r="BC23" s="260"/>
      <c r="BD23" s="260"/>
      <c r="BE23" s="260"/>
      <c r="BF23" s="260"/>
      <c r="BG23" s="210"/>
      <c r="BH23" s="210"/>
      <c r="BI23" s="210"/>
    </row>
    <row r="24" spans="1:61" x14ac:dyDescent="0.25">
      <c r="A24" s="171" t="s">
        <v>91</v>
      </c>
      <c r="B24" s="164"/>
      <c r="C24" s="299" t="s">
        <v>628</v>
      </c>
      <c r="D24" s="166"/>
      <c r="E24" s="168"/>
      <c r="F24" s="167"/>
      <c r="G24" s="168"/>
      <c r="H24" s="271"/>
      <c r="J24" s="171" t="s">
        <v>91</v>
      </c>
      <c r="K24" s="164"/>
      <c r="L24" s="299" t="s">
        <v>628</v>
      </c>
      <c r="M24" s="248"/>
      <c r="N24" s="166"/>
      <c r="O24" s="168"/>
      <c r="P24" s="167"/>
      <c r="Q24" s="168"/>
      <c r="R24" s="271"/>
      <c r="AO24" s="260"/>
      <c r="AP24" s="260"/>
      <c r="AQ24" s="260"/>
      <c r="AR24" s="260"/>
      <c r="AS24" s="260"/>
      <c r="AT24" s="260"/>
      <c r="AU24" s="260"/>
      <c r="AV24" s="260"/>
      <c r="AW24" s="260"/>
      <c r="AX24" s="260"/>
      <c r="AY24" s="260"/>
      <c r="AZ24" s="260" t="s">
        <v>168</v>
      </c>
      <c r="BA24" s="260"/>
      <c r="BB24" s="260"/>
      <c r="BC24" s="260"/>
      <c r="BD24" s="260"/>
      <c r="BE24" s="260"/>
      <c r="BF24" s="260"/>
      <c r="BG24" s="210"/>
      <c r="BH24" s="210"/>
      <c r="BI24" s="210"/>
    </row>
    <row r="25" spans="1:61" x14ac:dyDescent="0.25">
      <c r="A25" s="171" t="s">
        <v>91</v>
      </c>
      <c r="B25" s="164"/>
      <c r="C25" s="299" t="s">
        <v>628</v>
      </c>
      <c r="D25" s="166"/>
      <c r="E25" s="168"/>
      <c r="F25" s="167"/>
      <c r="G25" s="168"/>
      <c r="H25" s="271"/>
      <c r="J25" s="171" t="s">
        <v>91</v>
      </c>
      <c r="K25" s="164"/>
      <c r="L25" s="299" t="s">
        <v>628</v>
      </c>
      <c r="M25" s="248"/>
      <c r="N25" s="166"/>
      <c r="O25" s="168"/>
      <c r="P25" s="167"/>
      <c r="Q25" s="168"/>
      <c r="R25" s="271"/>
      <c r="AO25" s="260"/>
      <c r="AP25" s="260"/>
      <c r="AQ25" s="260"/>
      <c r="AR25" s="260"/>
      <c r="AS25" s="260"/>
      <c r="AT25" s="260"/>
      <c r="AU25" s="260"/>
      <c r="AV25" s="260"/>
      <c r="AW25" s="260"/>
      <c r="AX25" s="260"/>
      <c r="AY25" s="260"/>
      <c r="AZ25" s="260" t="s">
        <v>168</v>
      </c>
      <c r="BA25" s="260"/>
      <c r="BB25" s="260"/>
      <c r="BC25" s="260"/>
      <c r="BD25" s="260"/>
      <c r="BE25" s="260"/>
      <c r="BF25" s="260"/>
      <c r="BG25" s="210"/>
      <c r="BH25" s="210"/>
      <c r="BI25" s="210"/>
    </row>
    <row r="26" spans="1:61" x14ac:dyDescent="0.25">
      <c r="A26" s="171" t="s">
        <v>91</v>
      </c>
      <c r="B26" s="164"/>
      <c r="C26" s="299" t="s">
        <v>628</v>
      </c>
      <c r="D26" s="166"/>
      <c r="E26" s="168"/>
      <c r="F26" s="167"/>
      <c r="G26" s="168"/>
      <c r="H26" s="271"/>
      <c r="J26" s="171" t="s">
        <v>91</v>
      </c>
      <c r="K26" s="164"/>
      <c r="L26" s="299" t="s">
        <v>628</v>
      </c>
      <c r="M26" s="248"/>
      <c r="N26" s="166"/>
      <c r="O26" s="168"/>
      <c r="P26" s="167"/>
      <c r="Q26" s="168"/>
      <c r="R26" s="271"/>
      <c r="AO26" s="260"/>
      <c r="AP26" s="260"/>
      <c r="AQ26" s="260"/>
      <c r="AR26" s="260"/>
      <c r="AS26" s="260"/>
      <c r="AT26" s="260"/>
      <c r="AU26" s="260"/>
      <c r="AV26" s="260"/>
      <c r="AW26" s="260"/>
      <c r="AX26" s="260"/>
      <c r="AY26" s="260"/>
      <c r="AZ26" s="260" t="s">
        <v>168</v>
      </c>
      <c r="BA26" s="260"/>
      <c r="BB26" s="260"/>
      <c r="BC26" s="260"/>
      <c r="BD26" s="260"/>
      <c r="BE26" s="260"/>
      <c r="BF26" s="260"/>
      <c r="BG26" s="210"/>
      <c r="BH26" s="210"/>
      <c r="BI26" s="210"/>
    </row>
    <row r="27" spans="1:61" x14ac:dyDescent="0.25">
      <c r="A27" s="171" t="s">
        <v>91</v>
      </c>
      <c r="B27" s="164"/>
      <c r="C27" s="299" t="s">
        <v>628</v>
      </c>
      <c r="D27" s="166"/>
      <c r="E27" s="168"/>
      <c r="F27" s="167"/>
      <c r="G27" s="168"/>
      <c r="H27" s="271"/>
      <c r="J27" s="171" t="s">
        <v>91</v>
      </c>
      <c r="K27" s="164"/>
      <c r="L27" s="299" t="s">
        <v>628</v>
      </c>
      <c r="M27" s="248"/>
      <c r="N27" s="166"/>
      <c r="O27" s="168"/>
      <c r="P27" s="167"/>
      <c r="Q27" s="168"/>
      <c r="R27" s="271"/>
      <c r="AO27" s="260"/>
      <c r="AP27" s="260"/>
      <c r="AQ27" s="260"/>
      <c r="AR27" s="260"/>
      <c r="AS27" s="260"/>
      <c r="AT27" s="260"/>
      <c r="AU27" s="260"/>
      <c r="AV27" s="260"/>
      <c r="AW27" s="260"/>
      <c r="AX27" s="260"/>
      <c r="AY27" s="260"/>
      <c r="AZ27" s="260" t="s">
        <v>168</v>
      </c>
      <c r="BA27" s="260"/>
      <c r="BB27" s="260"/>
      <c r="BC27" s="260"/>
      <c r="BD27" s="260"/>
      <c r="BE27" s="260"/>
      <c r="BF27" s="260"/>
      <c r="BG27" s="210"/>
      <c r="BH27" s="210"/>
      <c r="BI27" s="210"/>
    </row>
    <row r="28" spans="1:61" x14ac:dyDescent="0.25">
      <c r="A28" s="171" t="s">
        <v>91</v>
      </c>
      <c r="B28" s="164"/>
      <c r="C28" s="299" t="s">
        <v>628</v>
      </c>
      <c r="D28" s="166"/>
      <c r="E28" s="168"/>
      <c r="F28" s="167"/>
      <c r="G28" s="168"/>
      <c r="H28" s="271"/>
      <c r="J28" s="171" t="s">
        <v>91</v>
      </c>
      <c r="K28" s="164"/>
      <c r="L28" s="299" t="s">
        <v>628</v>
      </c>
      <c r="M28" s="248"/>
      <c r="N28" s="166"/>
      <c r="O28" s="168"/>
      <c r="P28" s="167"/>
      <c r="Q28" s="168"/>
      <c r="R28" s="271"/>
      <c r="AO28" s="260"/>
      <c r="AP28" s="260"/>
      <c r="AQ28" s="260"/>
      <c r="AR28" s="260"/>
      <c r="AS28" s="260"/>
      <c r="AT28" s="260"/>
      <c r="AU28" s="260"/>
      <c r="AV28" s="260"/>
      <c r="AW28" s="260"/>
      <c r="AX28" s="260"/>
      <c r="AY28" s="260"/>
      <c r="AZ28" s="260" t="s">
        <v>168</v>
      </c>
      <c r="BA28" s="260"/>
      <c r="BB28" s="260"/>
      <c r="BC28" s="260"/>
      <c r="BD28" s="260"/>
      <c r="BE28" s="260"/>
      <c r="BF28" s="260"/>
      <c r="BG28" s="210"/>
      <c r="BH28" s="210"/>
      <c r="BI28" s="210"/>
    </row>
    <row r="29" spans="1:61" x14ac:dyDescent="0.25">
      <c r="A29" s="171" t="s">
        <v>91</v>
      </c>
      <c r="B29" s="164"/>
      <c r="C29" s="299" t="s">
        <v>628</v>
      </c>
      <c r="D29" s="166"/>
      <c r="E29" s="168"/>
      <c r="F29" s="167"/>
      <c r="G29" s="168"/>
      <c r="H29" s="271"/>
      <c r="J29" s="171" t="s">
        <v>91</v>
      </c>
      <c r="K29" s="164"/>
      <c r="L29" s="299" t="s">
        <v>628</v>
      </c>
      <c r="M29" s="248"/>
      <c r="N29" s="166"/>
      <c r="O29" s="168"/>
      <c r="P29" s="167"/>
      <c r="Q29" s="168"/>
      <c r="R29" s="271"/>
      <c r="AO29" s="260"/>
      <c r="AP29" s="260"/>
      <c r="AQ29" s="260"/>
      <c r="AR29" s="260"/>
      <c r="AS29" s="260"/>
      <c r="AT29" s="260"/>
      <c r="AU29" s="260"/>
      <c r="AV29" s="260" t="s">
        <v>2148</v>
      </c>
      <c r="AW29" s="260"/>
      <c r="AX29" s="260"/>
      <c r="AY29" s="260"/>
      <c r="AZ29" s="260" t="s">
        <v>168</v>
      </c>
      <c r="BA29" s="260"/>
      <c r="BB29" s="260"/>
      <c r="BC29" s="260"/>
      <c r="BD29" s="260"/>
      <c r="BE29" s="260"/>
      <c r="BF29" s="260"/>
      <c r="BG29" s="210"/>
      <c r="BH29" s="210"/>
      <c r="BI29" s="210"/>
    </row>
    <row r="30" spans="1:61" x14ac:dyDescent="0.25">
      <c r="A30" s="171" t="s">
        <v>91</v>
      </c>
      <c r="B30" s="164"/>
      <c r="C30" s="299" t="s">
        <v>628</v>
      </c>
      <c r="D30" s="166"/>
      <c r="E30" s="168"/>
      <c r="F30" s="167"/>
      <c r="G30" s="168"/>
      <c r="H30" s="271"/>
      <c r="J30" s="171" t="s">
        <v>91</v>
      </c>
      <c r="K30" s="164"/>
      <c r="L30" s="299" t="s">
        <v>628</v>
      </c>
      <c r="M30" s="248"/>
      <c r="N30" s="166"/>
      <c r="O30" s="168"/>
      <c r="P30" s="167"/>
      <c r="Q30" s="168"/>
      <c r="R30" s="271"/>
      <c r="AO30" s="260"/>
      <c r="AP30" s="260"/>
      <c r="AQ30" s="260"/>
      <c r="AR30" s="260"/>
      <c r="AS30" s="260"/>
      <c r="AT30" s="260"/>
      <c r="AU30" s="260"/>
      <c r="AV30" s="260"/>
      <c r="AW30" s="260"/>
      <c r="AX30" s="260"/>
      <c r="AY30" s="260"/>
      <c r="AZ30" s="260" t="s">
        <v>168</v>
      </c>
      <c r="BA30" s="260"/>
      <c r="BB30" s="260"/>
      <c r="BC30" s="260"/>
      <c r="BD30" s="260"/>
      <c r="BE30" s="260"/>
      <c r="BF30" s="260"/>
      <c r="BG30" s="210"/>
      <c r="BH30" s="210"/>
      <c r="BI30" s="210"/>
    </row>
    <row r="31" spans="1:61" x14ac:dyDescent="0.25">
      <c r="A31" s="171" t="s">
        <v>91</v>
      </c>
      <c r="B31" s="164"/>
      <c r="C31" s="299" t="s">
        <v>628</v>
      </c>
      <c r="D31" s="166"/>
      <c r="E31" s="168"/>
      <c r="F31" s="167"/>
      <c r="G31" s="168"/>
      <c r="H31" s="271"/>
      <c r="J31" s="171" t="s">
        <v>91</v>
      </c>
      <c r="K31" s="164"/>
      <c r="L31" s="299" t="s">
        <v>628</v>
      </c>
      <c r="M31" s="248"/>
      <c r="N31" s="166"/>
      <c r="O31" s="168"/>
      <c r="P31" s="167"/>
      <c r="Q31" s="168"/>
      <c r="R31" s="271"/>
      <c r="AO31" s="260"/>
      <c r="AP31" s="260"/>
      <c r="AQ31" s="260"/>
      <c r="AR31" s="260"/>
      <c r="AS31" s="260"/>
      <c r="AT31" s="260"/>
      <c r="AU31" s="260"/>
      <c r="AV31" s="260"/>
      <c r="AW31" s="260"/>
      <c r="AX31" s="260"/>
      <c r="AY31" s="260"/>
      <c r="AZ31" s="260" t="s">
        <v>168</v>
      </c>
      <c r="BA31" s="260"/>
      <c r="BB31" s="260"/>
      <c r="BC31" s="260"/>
      <c r="BD31" s="260"/>
      <c r="BE31" s="260"/>
      <c r="BF31" s="260"/>
      <c r="BG31" s="210"/>
      <c r="BH31" s="210"/>
      <c r="BI31" s="210"/>
    </row>
    <row r="32" spans="1:61" x14ac:dyDescent="0.25">
      <c r="A32" s="171" t="s">
        <v>91</v>
      </c>
      <c r="B32" s="164"/>
      <c r="C32" s="299" t="s">
        <v>628</v>
      </c>
      <c r="D32" s="166"/>
      <c r="E32" s="168"/>
      <c r="F32" s="167"/>
      <c r="G32" s="168"/>
      <c r="H32" s="271"/>
      <c r="J32" s="171" t="s">
        <v>91</v>
      </c>
      <c r="K32" s="164"/>
      <c r="L32" s="299" t="s">
        <v>628</v>
      </c>
      <c r="M32" s="248"/>
      <c r="N32" s="166"/>
      <c r="O32" s="168"/>
      <c r="P32" s="167"/>
      <c r="Q32" s="168"/>
      <c r="R32" s="271"/>
      <c r="AO32" s="260"/>
      <c r="AP32" s="260"/>
      <c r="AQ32" s="260"/>
      <c r="AR32" s="260"/>
      <c r="AS32" s="260"/>
      <c r="AT32" s="260"/>
      <c r="AU32" s="260"/>
      <c r="AV32" s="260"/>
      <c r="AW32" s="260"/>
      <c r="AX32" s="260"/>
      <c r="AY32" s="260"/>
      <c r="AZ32" s="260" t="s">
        <v>168</v>
      </c>
      <c r="BA32" s="260"/>
      <c r="BB32" s="260"/>
      <c r="BC32" s="260"/>
      <c r="BD32" s="260"/>
      <c r="BE32" s="260"/>
      <c r="BF32" s="260"/>
      <c r="BG32" s="210"/>
      <c r="BH32" s="210"/>
      <c r="BI32" s="210"/>
    </row>
    <row r="33" spans="1:61" x14ac:dyDescent="0.25">
      <c r="A33" s="171" t="s">
        <v>91</v>
      </c>
      <c r="B33" s="164"/>
      <c r="C33" s="299" t="s">
        <v>628</v>
      </c>
      <c r="D33" s="166"/>
      <c r="E33" s="168"/>
      <c r="F33" s="167"/>
      <c r="G33" s="168"/>
      <c r="H33" s="271"/>
      <c r="J33" s="171" t="s">
        <v>91</v>
      </c>
      <c r="K33" s="164"/>
      <c r="L33" s="299" t="s">
        <v>628</v>
      </c>
      <c r="M33" s="248"/>
      <c r="N33" s="166"/>
      <c r="O33" s="168"/>
      <c r="P33" s="167"/>
      <c r="Q33" s="168"/>
      <c r="R33" s="271"/>
      <c r="AO33" s="260"/>
      <c r="AP33" s="260"/>
      <c r="AQ33" s="260"/>
      <c r="AR33" s="260"/>
      <c r="AS33" s="260"/>
      <c r="AT33" s="260"/>
      <c r="AU33" s="260"/>
      <c r="AV33" s="260"/>
      <c r="AW33" s="260"/>
      <c r="AX33" s="260"/>
      <c r="AY33" s="260"/>
      <c r="AZ33" s="260" t="s">
        <v>168</v>
      </c>
      <c r="BA33" s="260"/>
      <c r="BB33" s="260"/>
      <c r="BC33" s="260"/>
      <c r="BD33" s="260"/>
      <c r="BE33" s="260"/>
      <c r="BF33" s="260"/>
      <c r="BG33" s="210"/>
      <c r="BH33" s="210"/>
      <c r="BI33" s="210"/>
    </row>
    <row r="34" spans="1:61" x14ac:dyDescent="0.25">
      <c r="A34" s="171" t="s">
        <v>91</v>
      </c>
      <c r="B34" s="164"/>
      <c r="C34" s="299" t="s">
        <v>628</v>
      </c>
      <c r="D34" s="166"/>
      <c r="E34" s="168"/>
      <c r="F34" s="167"/>
      <c r="G34" s="168"/>
      <c r="H34" s="271"/>
      <c r="J34" s="171" t="s">
        <v>91</v>
      </c>
      <c r="K34" s="164"/>
      <c r="L34" s="299" t="s">
        <v>628</v>
      </c>
      <c r="M34" s="248"/>
      <c r="N34" s="166"/>
      <c r="O34" s="168"/>
      <c r="P34" s="167"/>
      <c r="Q34" s="168"/>
      <c r="R34" s="271"/>
      <c r="AO34" s="260"/>
      <c r="AP34" s="260"/>
      <c r="AQ34" s="260"/>
      <c r="AR34" s="260"/>
      <c r="AS34" s="260"/>
      <c r="AT34" s="260"/>
      <c r="AU34" s="260"/>
      <c r="AV34" s="260"/>
      <c r="AW34" s="260"/>
      <c r="AX34" s="260"/>
      <c r="AY34" s="260"/>
      <c r="AZ34" s="260" t="s">
        <v>168</v>
      </c>
      <c r="BA34" s="260"/>
      <c r="BB34" s="260"/>
      <c r="BC34" s="260"/>
      <c r="BD34" s="260"/>
      <c r="BE34" s="260"/>
      <c r="BF34" s="260"/>
      <c r="BG34" s="210"/>
      <c r="BH34" s="210"/>
      <c r="BI34" s="210"/>
    </row>
    <row r="35" spans="1:61" x14ac:dyDescent="0.25">
      <c r="A35" s="171" t="s">
        <v>91</v>
      </c>
      <c r="B35" s="164"/>
      <c r="C35" s="299" t="s">
        <v>628</v>
      </c>
      <c r="D35" s="166"/>
      <c r="E35" s="168"/>
      <c r="F35" s="167"/>
      <c r="G35" s="168"/>
      <c r="H35" s="271"/>
      <c r="J35" s="171" t="s">
        <v>91</v>
      </c>
      <c r="K35" s="164"/>
      <c r="L35" s="299" t="s">
        <v>628</v>
      </c>
      <c r="M35" s="248"/>
      <c r="N35" s="166"/>
      <c r="O35" s="168"/>
      <c r="P35" s="167"/>
      <c r="Q35" s="168"/>
      <c r="R35" s="271"/>
      <c r="AO35" s="260"/>
      <c r="AP35" s="260"/>
      <c r="AQ35" s="260"/>
      <c r="AR35" s="260"/>
      <c r="AS35" s="260"/>
      <c r="AT35" s="260"/>
      <c r="AU35" s="260"/>
      <c r="AV35" s="260"/>
      <c r="AW35" s="260"/>
      <c r="AX35" s="260"/>
      <c r="AY35" s="260"/>
      <c r="AZ35" s="260" t="s">
        <v>168</v>
      </c>
      <c r="BA35" s="260"/>
      <c r="BB35" s="260"/>
      <c r="BC35" s="260"/>
      <c r="BD35" s="260"/>
      <c r="BE35" s="260"/>
      <c r="BF35" s="260"/>
      <c r="BG35" s="210"/>
      <c r="BH35" s="210"/>
      <c r="BI35" s="210"/>
    </row>
    <row r="36" spans="1:61" x14ac:dyDescent="0.25">
      <c r="A36" s="171" t="s">
        <v>91</v>
      </c>
      <c r="B36" s="164"/>
      <c r="C36" s="299" t="s">
        <v>628</v>
      </c>
      <c r="D36" s="166"/>
      <c r="E36" s="168"/>
      <c r="F36" s="167"/>
      <c r="G36" s="168"/>
      <c r="H36" s="271"/>
      <c r="J36" s="171" t="s">
        <v>91</v>
      </c>
      <c r="K36" s="164"/>
      <c r="L36" s="299" t="s">
        <v>628</v>
      </c>
      <c r="M36" s="248"/>
      <c r="N36" s="166"/>
      <c r="O36" s="168"/>
      <c r="P36" s="167"/>
      <c r="Q36" s="168"/>
      <c r="R36" s="271"/>
      <c r="AO36" s="260"/>
      <c r="AP36" s="260"/>
      <c r="AQ36" s="260"/>
      <c r="AR36" s="260"/>
      <c r="AS36" s="260"/>
      <c r="AT36" s="260"/>
      <c r="AU36" s="260"/>
      <c r="AV36" s="260"/>
      <c r="AW36" s="260"/>
      <c r="AX36" s="260"/>
      <c r="AY36" s="260"/>
      <c r="AZ36" s="260" t="s">
        <v>168</v>
      </c>
      <c r="BA36" s="260"/>
      <c r="BB36" s="260"/>
      <c r="BC36" s="260"/>
      <c r="BD36" s="260"/>
      <c r="BE36" s="260"/>
      <c r="BF36" s="260"/>
      <c r="BG36" s="210"/>
      <c r="BH36" s="210"/>
      <c r="BI36" s="210"/>
    </row>
    <row r="37" spans="1:61" x14ac:dyDescent="0.25">
      <c r="A37" s="171" t="s">
        <v>91</v>
      </c>
      <c r="B37" s="164"/>
      <c r="C37" s="299" t="s">
        <v>628</v>
      </c>
      <c r="D37" s="166"/>
      <c r="E37" s="168"/>
      <c r="F37" s="167"/>
      <c r="G37" s="168"/>
      <c r="H37" s="271"/>
      <c r="J37" s="171" t="s">
        <v>91</v>
      </c>
      <c r="K37" s="164"/>
      <c r="L37" s="299" t="s">
        <v>628</v>
      </c>
      <c r="M37" s="248"/>
      <c r="N37" s="166"/>
      <c r="O37" s="168"/>
      <c r="P37" s="167"/>
      <c r="Q37" s="168"/>
      <c r="R37" s="271"/>
      <c r="AO37" s="260"/>
      <c r="AP37" s="260"/>
      <c r="AQ37" s="260"/>
      <c r="AR37" s="260"/>
      <c r="AS37" s="260"/>
      <c r="AT37" s="260"/>
      <c r="AU37" s="260"/>
      <c r="AV37" s="260"/>
      <c r="AW37" s="260"/>
      <c r="AX37" s="260"/>
      <c r="AY37" s="260"/>
      <c r="AZ37" s="260" t="s">
        <v>168</v>
      </c>
      <c r="BA37" s="260"/>
      <c r="BB37" s="260"/>
      <c r="BC37" s="260"/>
      <c r="BD37" s="260"/>
      <c r="BE37" s="260"/>
      <c r="BF37" s="260"/>
      <c r="BG37" s="210"/>
      <c r="BH37" s="210"/>
      <c r="BI37" s="210"/>
    </row>
    <row r="38" spans="1:61" x14ac:dyDescent="0.25">
      <c r="A38" s="171" t="s">
        <v>91</v>
      </c>
      <c r="B38" s="164"/>
      <c r="C38" s="299" t="s">
        <v>628</v>
      </c>
      <c r="D38" s="166"/>
      <c r="E38" s="168"/>
      <c r="F38" s="167"/>
      <c r="G38" s="168"/>
      <c r="H38" s="271"/>
      <c r="J38" s="171" t="s">
        <v>91</v>
      </c>
      <c r="K38" s="164"/>
      <c r="L38" s="299" t="s">
        <v>628</v>
      </c>
      <c r="M38" s="248"/>
      <c r="N38" s="166"/>
      <c r="O38" s="168"/>
      <c r="P38" s="167"/>
      <c r="Q38" s="168"/>
      <c r="R38" s="271"/>
      <c r="AO38" s="260"/>
      <c r="AP38" s="260"/>
      <c r="AQ38" s="260"/>
      <c r="AR38" s="260"/>
      <c r="AS38" s="260"/>
      <c r="AT38" s="260"/>
      <c r="AU38" s="260"/>
      <c r="AV38" s="260"/>
      <c r="AW38" s="260"/>
      <c r="AX38" s="260"/>
      <c r="AY38" s="260"/>
      <c r="AZ38" s="260" t="s">
        <v>168</v>
      </c>
      <c r="BA38" s="260"/>
      <c r="BB38" s="260"/>
      <c r="BC38" s="260"/>
      <c r="BD38" s="260"/>
      <c r="BE38" s="260"/>
      <c r="BF38" s="260"/>
      <c r="BG38" s="210"/>
      <c r="BH38" s="210"/>
      <c r="BI38" s="210"/>
    </row>
    <row r="39" spans="1:61" x14ac:dyDescent="0.25">
      <c r="A39" s="171" t="s">
        <v>91</v>
      </c>
      <c r="B39" s="164"/>
      <c r="C39" s="299" t="s">
        <v>628</v>
      </c>
      <c r="D39" s="166"/>
      <c r="E39" s="168"/>
      <c r="F39" s="167"/>
      <c r="G39" s="168"/>
      <c r="H39" s="271"/>
      <c r="J39" s="171" t="s">
        <v>91</v>
      </c>
      <c r="K39" s="164"/>
      <c r="L39" s="299" t="s">
        <v>628</v>
      </c>
      <c r="M39" s="248"/>
      <c r="N39" s="166"/>
      <c r="O39" s="168"/>
      <c r="P39" s="167"/>
      <c r="Q39" s="168"/>
      <c r="R39" s="271"/>
      <c r="AO39" s="260"/>
      <c r="AP39" s="260"/>
      <c r="AQ39" s="260"/>
      <c r="AR39" s="260"/>
      <c r="AS39" s="260"/>
      <c r="AT39" s="260"/>
      <c r="AU39" s="260"/>
      <c r="AV39" s="260"/>
      <c r="AW39" s="260"/>
      <c r="AX39" s="260"/>
      <c r="AY39" s="260"/>
      <c r="AZ39" s="260" t="s">
        <v>168</v>
      </c>
      <c r="BA39" s="260"/>
      <c r="BB39" s="260"/>
      <c r="BC39" s="260"/>
      <c r="BD39" s="260"/>
      <c r="BE39" s="260"/>
      <c r="BF39" s="260"/>
      <c r="BG39" s="210"/>
      <c r="BH39" s="210"/>
      <c r="BI39" s="210"/>
    </row>
    <row r="40" spans="1:61" x14ac:dyDescent="0.25">
      <c r="A40" s="171" t="s">
        <v>91</v>
      </c>
      <c r="B40" s="164"/>
      <c r="C40" s="299" t="s">
        <v>628</v>
      </c>
      <c r="D40" s="166"/>
      <c r="E40" s="168"/>
      <c r="F40" s="167"/>
      <c r="G40" s="168"/>
      <c r="H40" s="271"/>
      <c r="J40" s="171" t="s">
        <v>91</v>
      </c>
      <c r="K40" s="164"/>
      <c r="L40" s="299" t="s">
        <v>628</v>
      </c>
      <c r="M40" s="248"/>
      <c r="N40" s="166"/>
      <c r="O40" s="168"/>
      <c r="P40" s="167"/>
      <c r="Q40" s="168"/>
      <c r="R40" s="271"/>
      <c r="AO40" s="260"/>
      <c r="AP40" s="260"/>
      <c r="AQ40" s="260"/>
      <c r="AR40" s="260"/>
      <c r="AS40" s="260"/>
      <c r="AT40" s="260"/>
      <c r="AU40" s="260"/>
      <c r="AV40" s="260"/>
      <c r="AW40" s="260"/>
      <c r="AX40" s="260"/>
      <c r="AY40" s="260"/>
      <c r="AZ40" s="260" t="s">
        <v>168</v>
      </c>
      <c r="BA40" s="260"/>
      <c r="BB40" s="260"/>
      <c r="BC40" s="260"/>
      <c r="BD40" s="260"/>
      <c r="BE40" s="260"/>
      <c r="BF40" s="260"/>
      <c r="BG40" s="210"/>
      <c r="BH40" s="210"/>
      <c r="BI40" s="210"/>
    </row>
    <row r="41" spans="1:61" x14ac:dyDescent="0.25">
      <c r="A41" s="171" t="s">
        <v>91</v>
      </c>
      <c r="B41" s="164"/>
      <c r="C41" s="299" t="s">
        <v>628</v>
      </c>
      <c r="D41" s="166"/>
      <c r="E41" s="168"/>
      <c r="F41" s="167"/>
      <c r="G41" s="168"/>
      <c r="H41" s="271"/>
      <c r="J41" s="171" t="s">
        <v>91</v>
      </c>
      <c r="K41" s="164"/>
      <c r="L41" s="299" t="s">
        <v>628</v>
      </c>
      <c r="M41" s="248"/>
      <c r="N41" s="166"/>
      <c r="O41" s="168"/>
      <c r="P41" s="167"/>
      <c r="Q41" s="168"/>
      <c r="R41" s="271"/>
      <c r="AO41" s="260"/>
      <c r="AP41" s="260"/>
      <c r="AQ41" s="260"/>
      <c r="AR41" s="260"/>
      <c r="AS41" s="260"/>
      <c r="AT41" s="260"/>
      <c r="AU41" s="260"/>
      <c r="AV41" s="260"/>
      <c r="AW41" s="260"/>
      <c r="AX41" s="260"/>
      <c r="AY41" s="260"/>
      <c r="AZ41" s="260" t="s">
        <v>168</v>
      </c>
      <c r="BA41" s="260"/>
      <c r="BB41" s="260"/>
      <c r="BC41" s="260"/>
      <c r="BD41" s="260"/>
      <c r="BE41" s="260"/>
      <c r="BF41" s="260"/>
      <c r="BG41" s="210"/>
      <c r="BH41" s="210"/>
      <c r="BI41" s="210"/>
    </row>
    <row r="42" spans="1:61" x14ac:dyDescent="0.25">
      <c r="A42" s="171" t="s">
        <v>91</v>
      </c>
      <c r="B42" s="164"/>
      <c r="C42" s="299" t="s">
        <v>628</v>
      </c>
      <c r="D42" s="166"/>
      <c r="E42" s="168"/>
      <c r="F42" s="167"/>
      <c r="G42" s="168"/>
      <c r="H42" s="271"/>
      <c r="J42" s="171" t="s">
        <v>91</v>
      </c>
      <c r="K42" s="164"/>
      <c r="L42" s="299" t="s">
        <v>628</v>
      </c>
      <c r="M42" s="248"/>
      <c r="N42" s="166"/>
      <c r="O42" s="168"/>
      <c r="P42" s="167"/>
      <c r="Q42" s="168"/>
      <c r="R42" s="271"/>
      <c r="AO42" s="260"/>
      <c r="AP42" s="260"/>
      <c r="AQ42" s="260"/>
      <c r="AR42" s="260"/>
      <c r="AS42" s="260"/>
      <c r="AT42" s="260"/>
      <c r="AU42" s="260"/>
      <c r="AV42" s="260"/>
      <c r="AW42" s="260"/>
      <c r="AX42" s="260"/>
      <c r="AY42" s="260"/>
      <c r="AZ42" s="260" t="s">
        <v>168</v>
      </c>
      <c r="BA42" s="260"/>
      <c r="BB42" s="260"/>
      <c r="BC42" s="260"/>
      <c r="BD42" s="260"/>
      <c r="BE42" s="260"/>
      <c r="BF42" s="260"/>
      <c r="BG42" s="210"/>
      <c r="BH42" s="210"/>
      <c r="BI42" s="210"/>
    </row>
    <row r="43" spans="1:61" x14ac:dyDescent="0.25">
      <c r="A43" s="171" t="s">
        <v>91</v>
      </c>
      <c r="B43" s="164"/>
      <c r="C43" s="299" t="s">
        <v>628</v>
      </c>
      <c r="D43" s="166"/>
      <c r="E43" s="168"/>
      <c r="F43" s="167"/>
      <c r="G43" s="168"/>
      <c r="H43" s="271"/>
      <c r="J43" s="171" t="s">
        <v>91</v>
      </c>
      <c r="K43" s="164"/>
      <c r="L43" s="299" t="s">
        <v>628</v>
      </c>
      <c r="M43" s="248"/>
      <c r="N43" s="166"/>
      <c r="O43" s="168"/>
      <c r="P43" s="167"/>
      <c r="Q43" s="168"/>
      <c r="R43" s="271"/>
      <c r="AO43" s="260"/>
      <c r="AP43" s="260"/>
      <c r="AQ43" s="260"/>
      <c r="AR43" s="260"/>
      <c r="AS43" s="260"/>
      <c r="AT43" s="260"/>
      <c r="AU43" s="260"/>
      <c r="AV43" s="260"/>
      <c r="AW43" s="260"/>
      <c r="AX43" s="260"/>
      <c r="AY43" s="260"/>
      <c r="AZ43" s="260" t="s">
        <v>168</v>
      </c>
      <c r="BA43" s="260"/>
      <c r="BB43" s="260"/>
      <c r="BC43" s="260"/>
      <c r="BD43" s="260"/>
      <c r="BE43" s="260"/>
      <c r="BF43" s="260"/>
      <c r="BG43" s="210"/>
      <c r="BH43" s="210"/>
      <c r="BI43" s="210"/>
    </row>
    <row r="44" spans="1:61" x14ac:dyDescent="0.25">
      <c r="A44" s="171" t="s">
        <v>91</v>
      </c>
      <c r="B44" s="164"/>
      <c r="C44" s="299" t="s">
        <v>628</v>
      </c>
      <c r="D44" s="166"/>
      <c r="E44" s="168"/>
      <c r="F44" s="167"/>
      <c r="G44" s="168"/>
      <c r="H44" s="271"/>
      <c r="J44" s="171" t="s">
        <v>91</v>
      </c>
      <c r="K44" s="164"/>
      <c r="L44" s="299" t="s">
        <v>628</v>
      </c>
      <c r="M44" s="248"/>
      <c r="N44" s="166"/>
      <c r="O44" s="168"/>
      <c r="P44" s="167"/>
      <c r="Q44" s="168"/>
      <c r="R44" s="271"/>
      <c r="AO44" s="260"/>
      <c r="AP44" s="260"/>
      <c r="AQ44" s="260"/>
      <c r="AR44" s="260"/>
      <c r="AS44" s="260"/>
      <c r="AT44" s="260"/>
      <c r="AU44" s="260"/>
      <c r="AV44" s="260"/>
      <c r="AW44" s="260"/>
      <c r="AX44" s="260"/>
      <c r="AY44" s="260"/>
      <c r="AZ44" s="260" t="s">
        <v>168</v>
      </c>
      <c r="BA44" s="260"/>
      <c r="BB44" s="260"/>
      <c r="BC44" s="260"/>
      <c r="BD44" s="260"/>
      <c r="BE44" s="260"/>
      <c r="BF44" s="260"/>
      <c r="BG44" s="210"/>
      <c r="BH44" s="210"/>
      <c r="BI44" s="210"/>
    </row>
    <row r="45" spans="1:61" x14ac:dyDescent="0.25">
      <c r="A45" s="171" t="s">
        <v>91</v>
      </c>
      <c r="B45" s="164"/>
      <c r="C45" s="299" t="s">
        <v>628</v>
      </c>
      <c r="D45" s="166"/>
      <c r="E45" s="168"/>
      <c r="F45" s="167"/>
      <c r="G45" s="168"/>
      <c r="H45" s="271"/>
      <c r="J45" s="171" t="s">
        <v>91</v>
      </c>
      <c r="K45" s="164"/>
      <c r="L45" s="299" t="s">
        <v>628</v>
      </c>
      <c r="M45" s="248"/>
      <c r="N45" s="166"/>
      <c r="O45" s="168"/>
      <c r="P45" s="167"/>
      <c r="Q45" s="168"/>
      <c r="R45" s="271"/>
      <c r="AO45" s="260"/>
      <c r="AP45" s="260"/>
      <c r="AQ45" s="260"/>
      <c r="AR45" s="260"/>
      <c r="AS45" s="260"/>
      <c r="AT45" s="260"/>
      <c r="AU45" s="260"/>
      <c r="AV45" s="260"/>
      <c r="AW45" s="260"/>
      <c r="AX45" s="260"/>
      <c r="AY45" s="260"/>
      <c r="AZ45" s="260" t="s">
        <v>168</v>
      </c>
      <c r="BA45" s="260"/>
      <c r="BB45" s="260"/>
      <c r="BC45" s="260"/>
      <c r="BD45" s="260"/>
      <c r="BE45" s="260"/>
      <c r="BF45" s="260"/>
      <c r="BG45" s="210"/>
      <c r="BH45" s="210"/>
      <c r="BI45" s="210"/>
    </row>
    <row r="46" spans="1:61" x14ac:dyDescent="0.25">
      <c r="A46" s="171" t="s">
        <v>91</v>
      </c>
      <c r="B46" s="164"/>
      <c r="C46" s="299" t="s">
        <v>628</v>
      </c>
      <c r="D46" s="166"/>
      <c r="E46" s="168"/>
      <c r="F46" s="167"/>
      <c r="G46" s="168"/>
      <c r="H46" s="271"/>
      <c r="J46" s="171" t="s">
        <v>91</v>
      </c>
      <c r="K46" s="164"/>
      <c r="L46" s="299" t="s">
        <v>628</v>
      </c>
      <c r="M46" s="248"/>
      <c r="N46" s="166"/>
      <c r="O46" s="168"/>
      <c r="P46" s="167"/>
      <c r="Q46" s="168"/>
      <c r="R46" s="271"/>
      <c r="AO46" s="260"/>
      <c r="AP46" s="260"/>
      <c r="AQ46" s="260"/>
      <c r="AR46" s="260"/>
      <c r="AS46" s="260"/>
      <c r="AT46" s="260"/>
      <c r="AU46" s="260"/>
      <c r="AV46" s="260"/>
      <c r="AW46" s="260"/>
      <c r="AX46" s="260"/>
      <c r="AY46" s="260"/>
      <c r="AZ46" s="260" t="s">
        <v>168</v>
      </c>
      <c r="BA46" s="260"/>
      <c r="BB46" s="260"/>
      <c r="BC46" s="260"/>
      <c r="BD46" s="260"/>
      <c r="BE46" s="260"/>
      <c r="BF46" s="260"/>
      <c r="BG46" s="210"/>
      <c r="BH46" s="210"/>
      <c r="BI46" s="210"/>
    </row>
    <row r="47" spans="1:61" x14ac:dyDescent="0.25">
      <c r="A47" s="171" t="s">
        <v>91</v>
      </c>
      <c r="B47" s="164"/>
      <c r="C47" s="299" t="s">
        <v>628</v>
      </c>
      <c r="D47" s="166"/>
      <c r="E47" s="168"/>
      <c r="F47" s="167"/>
      <c r="G47" s="168"/>
      <c r="H47" s="271"/>
      <c r="J47" s="171" t="s">
        <v>91</v>
      </c>
      <c r="K47" s="164"/>
      <c r="L47" s="299" t="s">
        <v>628</v>
      </c>
      <c r="M47" s="248"/>
      <c r="N47" s="166"/>
      <c r="O47" s="168"/>
      <c r="P47" s="167"/>
      <c r="Q47" s="168"/>
      <c r="R47" s="271"/>
      <c r="AO47" s="260"/>
      <c r="AP47" s="260"/>
      <c r="AQ47" s="260"/>
      <c r="AR47" s="260"/>
      <c r="AS47" s="260"/>
      <c r="AT47" s="260"/>
      <c r="AU47" s="260"/>
      <c r="AV47" s="260"/>
      <c r="AW47" s="260"/>
      <c r="AX47" s="260"/>
      <c r="AY47" s="260"/>
      <c r="AZ47" s="260" t="s">
        <v>168</v>
      </c>
      <c r="BA47" s="260"/>
      <c r="BB47" s="260"/>
      <c r="BC47" s="260"/>
      <c r="BD47" s="260"/>
      <c r="BE47" s="260"/>
      <c r="BF47" s="260"/>
      <c r="BG47" s="210"/>
      <c r="BH47" s="210"/>
      <c r="BI47" s="210"/>
    </row>
    <row r="48" spans="1:61" x14ac:dyDescent="0.25">
      <c r="A48" s="171" t="s">
        <v>91</v>
      </c>
      <c r="B48" s="164"/>
      <c r="C48" s="299" t="s">
        <v>628</v>
      </c>
      <c r="D48" s="166"/>
      <c r="E48" s="168"/>
      <c r="F48" s="167"/>
      <c r="G48" s="168"/>
      <c r="H48" s="271"/>
      <c r="J48" s="171" t="s">
        <v>91</v>
      </c>
      <c r="K48" s="164"/>
      <c r="L48" s="299" t="s">
        <v>628</v>
      </c>
      <c r="M48" s="248"/>
      <c r="N48" s="166"/>
      <c r="O48" s="168"/>
      <c r="P48" s="167"/>
      <c r="Q48" s="168"/>
      <c r="R48" s="271"/>
      <c r="AO48" s="260"/>
      <c r="AP48" s="260"/>
      <c r="AQ48" s="260"/>
      <c r="AR48" s="260"/>
      <c r="AS48" s="260"/>
      <c r="AT48" s="260"/>
      <c r="AU48" s="260"/>
      <c r="AV48" s="260"/>
      <c r="AW48" s="260"/>
      <c r="AX48" s="260"/>
      <c r="AY48" s="260"/>
      <c r="AZ48" s="260" t="s">
        <v>168</v>
      </c>
      <c r="BA48" s="260"/>
      <c r="BB48" s="260"/>
      <c r="BC48" s="260"/>
      <c r="BD48" s="260"/>
      <c r="BE48" s="260"/>
      <c r="BF48" s="260"/>
      <c r="BG48" s="210"/>
      <c r="BH48" s="210"/>
      <c r="BI48" s="210"/>
    </row>
    <row r="49" spans="1:61" x14ac:dyDescent="0.25">
      <c r="A49" s="171" t="s">
        <v>91</v>
      </c>
      <c r="B49" s="164"/>
      <c r="C49" s="299" t="s">
        <v>628</v>
      </c>
      <c r="D49" s="166"/>
      <c r="E49" s="168"/>
      <c r="F49" s="167"/>
      <c r="G49" s="168"/>
      <c r="H49" s="271"/>
      <c r="J49" s="171" t="s">
        <v>91</v>
      </c>
      <c r="K49" s="164"/>
      <c r="L49" s="299" t="s">
        <v>628</v>
      </c>
      <c r="M49" s="248"/>
      <c r="N49" s="166"/>
      <c r="O49" s="168"/>
      <c r="P49" s="167"/>
      <c r="Q49" s="168"/>
      <c r="R49" s="271"/>
      <c r="AO49" s="260"/>
      <c r="AP49" s="260"/>
      <c r="AQ49" s="260"/>
      <c r="AR49" s="260"/>
      <c r="AS49" s="260"/>
      <c r="AT49" s="260"/>
      <c r="AU49" s="260"/>
      <c r="AV49" s="260"/>
      <c r="AW49" s="260"/>
      <c r="AX49" s="260"/>
      <c r="AY49" s="260"/>
      <c r="AZ49" s="260" t="s">
        <v>168</v>
      </c>
      <c r="BA49" s="260"/>
      <c r="BB49" s="260"/>
      <c r="BC49" s="260"/>
      <c r="BD49" s="260"/>
      <c r="BE49" s="260"/>
      <c r="BF49" s="260"/>
      <c r="BG49" s="210"/>
      <c r="BH49" s="210"/>
      <c r="BI49" s="210"/>
    </row>
    <row r="50" spans="1:61" x14ac:dyDescent="0.25">
      <c r="A50" s="171" t="s">
        <v>91</v>
      </c>
      <c r="B50" s="164"/>
      <c r="C50" s="299" t="s">
        <v>628</v>
      </c>
      <c r="D50" s="166"/>
      <c r="E50" s="168"/>
      <c r="F50" s="167"/>
      <c r="G50" s="168"/>
      <c r="H50" s="271"/>
      <c r="J50" s="171" t="s">
        <v>91</v>
      </c>
      <c r="K50" s="164"/>
      <c r="L50" s="299" t="s">
        <v>628</v>
      </c>
      <c r="M50" s="248"/>
      <c r="N50" s="166"/>
      <c r="O50" s="168"/>
      <c r="P50" s="167"/>
      <c r="Q50" s="168"/>
      <c r="R50" s="271"/>
      <c r="AO50" s="260"/>
      <c r="AP50" s="260"/>
      <c r="AQ50" s="260"/>
      <c r="AR50" s="260"/>
      <c r="AS50" s="260"/>
      <c r="AT50" s="260"/>
      <c r="AU50" s="260"/>
      <c r="AV50" s="260"/>
      <c r="AW50" s="260"/>
      <c r="AX50" s="260"/>
      <c r="AY50" s="260"/>
      <c r="AZ50" s="260" t="s">
        <v>168</v>
      </c>
      <c r="BA50" s="260"/>
      <c r="BB50" s="260"/>
      <c r="BC50" s="260"/>
      <c r="BD50" s="260"/>
      <c r="BE50" s="260"/>
      <c r="BF50" s="260"/>
      <c r="BG50" s="210"/>
      <c r="BH50" s="210"/>
      <c r="BI50" s="210"/>
    </row>
    <row r="51" spans="1:61" x14ac:dyDescent="0.25">
      <c r="A51" s="171" t="s">
        <v>91</v>
      </c>
      <c r="B51" s="164"/>
      <c r="C51" s="299" t="s">
        <v>628</v>
      </c>
      <c r="D51" s="166"/>
      <c r="E51" s="168"/>
      <c r="F51" s="167"/>
      <c r="G51" s="168"/>
      <c r="H51" s="271"/>
      <c r="J51" s="171" t="s">
        <v>91</v>
      </c>
      <c r="K51" s="164"/>
      <c r="L51" s="299" t="s">
        <v>628</v>
      </c>
      <c r="M51" s="248"/>
      <c r="N51" s="166"/>
      <c r="O51" s="168"/>
      <c r="P51" s="167"/>
      <c r="Q51" s="168"/>
      <c r="R51" s="271"/>
      <c r="AO51" s="260"/>
      <c r="AP51" s="260"/>
      <c r="AQ51" s="260"/>
      <c r="AR51" s="260"/>
      <c r="AS51" s="260"/>
      <c r="AT51" s="260"/>
      <c r="AU51" s="260"/>
      <c r="AV51" s="260"/>
      <c r="AW51" s="260"/>
      <c r="AX51" s="260"/>
      <c r="AY51" s="260"/>
      <c r="AZ51" s="260" t="s">
        <v>168</v>
      </c>
      <c r="BA51" s="260"/>
      <c r="BB51" s="260"/>
      <c r="BC51" s="260"/>
      <c r="BD51" s="260"/>
      <c r="BE51" s="260"/>
      <c r="BF51" s="260"/>
      <c r="BG51" s="210"/>
      <c r="BH51" s="210"/>
      <c r="BI51" s="210"/>
    </row>
    <row r="52" spans="1:61" x14ac:dyDescent="0.25">
      <c r="A52" s="171" t="s">
        <v>91</v>
      </c>
      <c r="B52" s="164"/>
      <c r="C52" s="299" t="s">
        <v>628</v>
      </c>
      <c r="D52" s="166"/>
      <c r="E52" s="168"/>
      <c r="F52" s="167"/>
      <c r="G52" s="168"/>
      <c r="H52" s="271"/>
      <c r="J52" s="171" t="s">
        <v>91</v>
      </c>
      <c r="K52" s="164"/>
      <c r="L52" s="299" t="s">
        <v>628</v>
      </c>
      <c r="M52" s="248"/>
      <c r="N52" s="166"/>
      <c r="O52" s="168"/>
      <c r="P52" s="167"/>
      <c r="Q52" s="168"/>
      <c r="R52" s="271"/>
      <c r="AO52" s="260"/>
      <c r="AP52" s="260"/>
      <c r="AQ52" s="260"/>
      <c r="AR52" s="260"/>
      <c r="AS52" s="260"/>
      <c r="AT52" s="260"/>
      <c r="AU52" s="260"/>
      <c r="AV52" s="260"/>
      <c r="AW52" s="260"/>
      <c r="AX52" s="260"/>
      <c r="AY52" s="260"/>
      <c r="AZ52" s="260" t="s">
        <v>168</v>
      </c>
      <c r="BA52" s="260"/>
      <c r="BB52" s="260"/>
      <c r="BC52" s="260"/>
      <c r="BD52" s="260"/>
      <c r="BE52" s="260"/>
      <c r="BF52" s="260"/>
      <c r="BG52" s="210"/>
      <c r="BH52" s="210"/>
      <c r="BI52" s="210"/>
    </row>
    <row r="53" spans="1:61" x14ac:dyDescent="0.25">
      <c r="A53" s="171" t="s">
        <v>91</v>
      </c>
      <c r="B53" s="164"/>
      <c r="C53" s="299" t="s">
        <v>628</v>
      </c>
      <c r="D53" s="166"/>
      <c r="E53" s="168"/>
      <c r="F53" s="167"/>
      <c r="G53" s="168"/>
      <c r="H53" s="271"/>
      <c r="J53" s="171" t="s">
        <v>91</v>
      </c>
      <c r="K53" s="164"/>
      <c r="L53" s="299" t="s">
        <v>628</v>
      </c>
      <c r="M53" s="248"/>
      <c r="N53" s="166"/>
      <c r="O53" s="168"/>
      <c r="P53" s="167"/>
      <c r="Q53" s="168"/>
      <c r="R53" s="271"/>
      <c r="AO53" s="260"/>
      <c r="AP53" s="260"/>
      <c r="AQ53" s="260"/>
      <c r="AR53" s="260"/>
      <c r="AS53" s="260"/>
      <c r="AT53" s="260"/>
      <c r="AU53" s="260"/>
      <c r="AV53" s="260"/>
      <c r="AW53" s="260"/>
      <c r="AX53" s="260"/>
      <c r="AY53" s="260"/>
      <c r="AZ53" s="260" t="s">
        <v>168</v>
      </c>
      <c r="BA53" s="260"/>
      <c r="BB53" s="260"/>
      <c r="BC53" s="260"/>
      <c r="BD53" s="260"/>
      <c r="BE53" s="260"/>
      <c r="BF53" s="260"/>
      <c r="BG53" s="210"/>
      <c r="BH53" s="210"/>
      <c r="BI53" s="210"/>
    </row>
    <row r="54" spans="1:61" x14ac:dyDescent="0.25">
      <c r="A54" s="171" t="s">
        <v>91</v>
      </c>
      <c r="B54" s="164"/>
      <c r="C54" s="299" t="s">
        <v>628</v>
      </c>
      <c r="D54" s="166"/>
      <c r="E54" s="168"/>
      <c r="F54" s="167"/>
      <c r="G54" s="168"/>
      <c r="H54" s="271"/>
      <c r="J54" s="171" t="s">
        <v>91</v>
      </c>
      <c r="K54" s="164"/>
      <c r="L54" s="299" t="s">
        <v>628</v>
      </c>
      <c r="M54" s="248"/>
      <c r="N54" s="166"/>
      <c r="O54" s="168"/>
      <c r="P54" s="167"/>
      <c r="Q54" s="168"/>
      <c r="R54" s="271"/>
      <c r="AO54" s="260"/>
      <c r="AP54" s="260"/>
      <c r="AQ54" s="260"/>
      <c r="AR54" s="260"/>
      <c r="AS54" s="260"/>
      <c r="AT54" s="260"/>
      <c r="AU54" s="260"/>
      <c r="AV54" s="260"/>
      <c r="AW54" s="260"/>
      <c r="AX54" s="260"/>
      <c r="AY54" s="260"/>
      <c r="AZ54" s="260" t="s">
        <v>168</v>
      </c>
      <c r="BA54" s="260"/>
      <c r="BB54" s="260"/>
      <c r="BC54" s="260"/>
      <c r="BD54" s="260"/>
      <c r="BE54" s="260"/>
      <c r="BF54" s="260"/>
      <c r="BG54" s="210"/>
      <c r="BH54" s="210"/>
      <c r="BI54" s="210"/>
    </row>
    <row r="55" spans="1:61" x14ac:dyDescent="0.25">
      <c r="A55" s="171" t="s">
        <v>91</v>
      </c>
      <c r="B55" s="164"/>
      <c r="C55" s="299" t="s">
        <v>628</v>
      </c>
      <c r="D55" s="166"/>
      <c r="E55" s="168"/>
      <c r="F55" s="167"/>
      <c r="G55" s="168"/>
      <c r="H55" s="271"/>
      <c r="J55" s="171" t="s">
        <v>91</v>
      </c>
      <c r="K55" s="164"/>
      <c r="L55" s="299" t="s">
        <v>628</v>
      </c>
      <c r="M55" s="248"/>
      <c r="N55" s="166"/>
      <c r="O55" s="168"/>
      <c r="P55" s="167"/>
      <c r="Q55" s="168"/>
      <c r="R55" s="271"/>
      <c r="AO55" s="260"/>
      <c r="AP55" s="260"/>
      <c r="AQ55" s="260"/>
      <c r="AR55" s="260"/>
      <c r="AS55" s="260"/>
      <c r="AT55" s="260"/>
      <c r="AU55" s="260"/>
      <c r="AV55" s="260"/>
      <c r="AW55" s="260"/>
      <c r="AX55" s="260"/>
      <c r="AY55" s="260"/>
      <c r="AZ55" s="260" t="s">
        <v>168</v>
      </c>
      <c r="BA55" s="260"/>
      <c r="BB55" s="260"/>
      <c r="BC55" s="260"/>
      <c r="BD55" s="260"/>
      <c r="BE55" s="260"/>
      <c r="BF55" s="260"/>
      <c r="BG55" s="210"/>
      <c r="BH55" s="210"/>
      <c r="BI55" s="210"/>
    </row>
    <row r="56" spans="1:61" x14ac:dyDescent="0.25">
      <c r="A56" s="171" t="s">
        <v>91</v>
      </c>
      <c r="B56" s="164"/>
      <c r="C56" s="299" t="s">
        <v>628</v>
      </c>
      <c r="D56" s="166"/>
      <c r="E56" s="168"/>
      <c r="F56" s="167"/>
      <c r="G56" s="168"/>
      <c r="H56" s="271"/>
      <c r="J56" s="171" t="s">
        <v>91</v>
      </c>
      <c r="K56" s="164"/>
      <c r="L56" s="299" t="s">
        <v>628</v>
      </c>
      <c r="M56" s="248"/>
      <c r="N56" s="166"/>
      <c r="O56" s="168"/>
      <c r="P56" s="167"/>
      <c r="Q56" s="168"/>
      <c r="R56" s="271"/>
      <c r="AO56" s="260"/>
      <c r="AP56" s="260"/>
      <c r="AQ56" s="260"/>
      <c r="AR56" s="260"/>
      <c r="AS56" s="260"/>
      <c r="AT56" s="260"/>
      <c r="AU56" s="260"/>
      <c r="AV56" s="260"/>
      <c r="AW56" s="260"/>
      <c r="AX56" s="260"/>
      <c r="AY56" s="260"/>
      <c r="AZ56" s="260" t="s">
        <v>168</v>
      </c>
      <c r="BA56" s="260"/>
      <c r="BB56" s="260"/>
      <c r="BC56" s="260"/>
      <c r="BD56" s="260"/>
      <c r="BE56" s="260"/>
      <c r="BF56" s="260"/>
      <c r="BG56" s="210"/>
      <c r="BH56" s="210"/>
      <c r="BI56" s="210"/>
    </row>
    <row r="57" spans="1:61" x14ac:dyDescent="0.25">
      <c r="A57" s="171" t="s">
        <v>91</v>
      </c>
      <c r="B57" s="164"/>
      <c r="C57" s="299" t="s">
        <v>628</v>
      </c>
      <c r="D57" s="166"/>
      <c r="E57" s="168"/>
      <c r="F57" s="167"/>
      <c r="G57" s="168"/>
      <c r="H57" s="271"/>
      <c r="J57" s="171" t="s">
        <v>91</v>
      </c>
      <c r="K57" s="164"/>
      <c r="L57" s="299" t="s">
        <v>628</v>
      </c>
      <c r="M57" s="248"/>
      <c r="N57" s="166"/>
      <c r="O57" s="168"/>
      <c r="P57" s="167"/>
      <c r="Q57" s="168"/>
      <c r="R57" s="271"/>
      <c r="AO57" s="260"/>
      <c r="AP57" s="260"/>
      <c r="AQ57" s="260"/>
      <c r="AR57" s="260"/>
      <c r="AS57" s="260"/>
      <c r="AT57" s="260"/>
      <c r="AU57" s="260"/>
      <c r="AV57" s="260"/>
      <c r="AW57" s="260"/>
      <c r="AX57" s="260"/>
      <c r="AY57" s="260"/>
      <c r="AZ57" s="260" t="s">
        <v>168</v>
      </c>
      <c r="BA57" s="260"/>
      <c r="BB57" s="260"/>
      <c r="BC57" s="260"/>
      <c r="BD57" s="260"/>
      <c r="BE57" s="260"/>
      <c r="BF57" s="260"/>
      <c r="BG57" s="210"/>
      <c r="BH57" s="210"/>
      <c r="BI57" s="210"/>
    </row>
    <row r="58" spans="1:61" x14ac:dyDescent="0.25">
      <c r="A58" s="171" t="s">
        <v>91</v>
      </c>
      <c r="B58" s="164"/>
      <c r="C58" s="299" t="s">
        <v>628</v>
      </c>
      <c r="D58" s="166"/>
      <c r="E58" s="168"/>
      <c r="F58" s="167"/>
      <c r="G58" s="168"/>
      <c r="H58" s="271"/>
      <c r="J58" s="171" t="s">
        <v>91</v>
      </c>
      <c r="K58" s="164"/>
      <c r="L58" s="299" t="s">
        <v>628</v>
      </c>
      <c r="M58" s="248"/>
      <c r="N58" s="166"/>
      <c r="O58" s="168"/>
      <c r="P58" s="167"/>
      <c r="Q58" s="168"/>
      <c r="R58" s="271"/>
      <c r="AO58" s="260"/>
      <c r="AP58" s="260"/>
      <c r="AQ58" s="260"/>
      <c r="AR58" s="260"/>
      <c r="AS58" s="260"/>
      <c r="AT58" s="260"/>
      <c r="AU58" s="260"/>
      <c r="AV58" s="260"/>
      <c r="AW58" s="260"/>
      <c r="AX58" s="260"/>
      <c r="AY58" s="260"/>
      <c r="AZ58" s="260" t="s">
        <v>168</v>
      </c>
      <c r="BA58" s="260"/>
      <c r="BB58" s="260"/>
      <c r="BC58" s="260"/>
      <c r="BD58" s="260"/>
      <c r="BE58" s="260"/>
      <c r="BF58" s="260"/>
      <c r="BG58" s="210"/>
      <c r="BH58" s="210"/>
      <c r="BI58" s="210"/>
    </row>
    <row r="59" spans="1:61" x14ac:dyDescent="0.25">
      <c r="A59" s="171" t="s">
        <v>91</v>
      </c>
      <c r="B59" s="164"/>
      <c r="C59" s="299" t="s">
        <v>628</v>
      </c>
      <c r="D59" s="166"/>
      <c r="E59" s="168"/>
      <c r="F59" s="167"/>
      <c r="G59" s="168"/>
      <c r="H59" s="271"/>
      <c r="J59" s="171" t="s">
        <v>91</v>
      </c>
      <c r="K59" s="164"/>
      <c r="L59" s="299" t="s">
        <v>628</v>
      </c>
      <c r="M59" s="248"/>
      <c r="N59" s="166"/>
      <c r="O59" s="168"/>
      <c r="P59" s="167"/>
      <c r="Q59" s="168"/>
      <c r="R59" s="271"/>
      <c r="AO59" s="260"/>
      <c r="AP59" s="260"/>
      <c r="AQ59" s="260"/>
      <c r="AR59" s="260"/>
      <c r="AS59" s="260"/>
      <c r="AT59" s="260"/>
      <c r="AU59" s="260"/>
      <c r="AV59" s="260"/>
      <c r="AW59" s="260"/>
      <c r="AX59" s="260"/>
      <c r="AY59" s="260"/>
      <c r="AZ59" s="260" t="s">
        <v>168</v>
      </c>
      <c r="BA59" s="260"/>
      <c r="BB59" s="260"/>
      <c r="BC59" s="260"/>
      <c r="BD59" s="260"/>
      <c r="BE59" s="260"/>
      <c r="BF59" s="260"/>
      <c r="BG59" s="210"/>
      <c r="BH59" s="210"/>
      <c r="BI59" s="210"/>
    </row>
    <row r="60" spans="1:61" x14ac:dyDescent="0.25">
      <c r="A60" s="171" t="s">
        <v>91</v>
      </c>
      <c r="B60" s="164"/>
      <c r="C60" s="299" t="s">
        <v>628</v>
      </c>
      <c r="D60" s="166"/>
      <c r="E60" s="168"/>
      <c r="F60" s="167"/>
      <c r="G60" s="168"/>
      <c r="H60" s="271"/>
      <c r="J60" s="171" t="s">
        <v>91</v>
      </c>
      <c r="K60" s="164"/>
      <c r="L60" s="299" t="s">
        <v>628</v>
      </c>
      <c r="M60" s="248"/>
      <c r="N60" s="166"/>
      <c r="O60" s="168"/>
      <c r="P60" s="167"/>
      <c r="Q60" s="168"/>
      <c r="R60" s="271"/>
      <c r="AO60" s="260"/>
      <c r="AP60" s="260"/>
      <c r="AQ60" s="260"/>
      <c r="AR60" s="260"/>
      <c r="AS60" s="260"/>
      <c r="AT60" s="260"/>
      <c r="AU60" s="260"/>
      <c r="AV60" s="260"/>
      <c r="AW60" s="260"/>
      <c r="AX60" s="260"/>
      <c r="AY60" s="260"/>
      <c r="AZ60" s="260" t="s">
        <v>168</v>
      </c>
      <c r="BA60" s="260"/>
      <c r="BB60" s="260"/>
      <c r="BC60" s="260"/>
      <c r="BD60" s="260"/>
      <c r="BE60" s="260"/>
      <c r="BF60" s="260"/>
      <c r="BG60" s="210"/>
      <c r="BH60" s="210"/>
      <c r="BI60" s="210"/>
    </row>
    <row r="61" spans="1:61" x14ac:dyDescent="0.25">
      <c r="A61" s="171" t="s">
        <v>91</v>
      </c>
      <c r="B61" s="164"/>
      <c r="C61" s="299" t="s">
        <v>628</v>
      </c>
      <c r="D61" s="166"/>
      <c r="E61" s="168"/>
      <c r="F61" s="167"/>
      <c r="G61" s="168"/>
      <c r="H61" s="271"/>
      <c r="J61" s="171" t="s">
        <v>91</v>
      </c>
      <c r="K61" s="164"/>
      <c r="L61" s="299" t="s">
        <v>628</v>
      </c>
      <c r="M61" s="248"/>
      <c r="N61" s="166"/>
      <c r="O61" s="168"/>
      <c r="P61" s="167"/>
      <c r="Q61" s="168"/>
      <c r="R61" s="271"/>
      <c r="AO61" s="260"/>
      <c r="AP61" s="260"/>
      <c r="AQ61" s="260"/>
      <c r="AR61" s="260"/>
      <c r="AS61" s="260"/>
      <c r="AT61" s="260"/>
      <c r="AU61" s="260"/>
      <c r="AV61" s="260"/>
      <c r="AW61" s="260"/>
      <c r="AX61" s="260"/>
      <c r="AY61" s="260"/>
      <c r="AZ61" s="260" t="s">
        <v>168</v>
      </c>
      <c r="BA61" s="260"/>
      <c r="BB61" s="260"/>
      <c r="BC61" s="260"/>
      <c r="BD61" s="260"/>
      <c r="BE61" s="260"/>
      <c r="BF61" s="260"/>
      <c r="BG61" s="210"/>
      <c r="BH61" s="210"/>
      <c r="BI61" s="210"/>
    </row>
    <row r="62" spans="1:61" x14ac:dyDescent="0.25">
      <c r="A62" s="171" t="s">
        <v>91</v>
      </c>
      <c r="B62" s="164"/>
      <c r="C62" s="299" t="s">
        <v>628</v>
      </c>
      <c r="D62" s="166"/>
      <c r="E62" s="168"/>
      <c r="F62" s="167"/>
      <c r="G62" s="168"/>
      <c r="H62" s="271"/>
      <c r="J62" s="171" t="s">
        <v>91</v>
      </c>
      <c r="K62" s="164"/>
      <c r="L62" s="299" t="s">
        <v>628</v>
      </c>
      <c r="M62" s="248"/>
      <c r="N62" s="166"/>
      <c r="O62" s="168"/>
      <c r="P62" s="167"/>
      <c r="Q62" s="168"/>
      <c r="R62" s="271"/>
      <c r="AO62" s="260"/>
      <c r="AP62" s="260"/>
      <c r="AQ62" s="260"/>
      <c r="AR62" s="260"/>
      <c r="AS62" s="260"/>
      <c r="AT62" s="260"/>
      <c r="AU62" s="260"/>
      <c r="AV62" s="260"/>
      <c r="AW62" s="260"/>
      <c r="AX62" s="260"/>
      <c r="AY62" s="260"/>
      <c r="AZ62" s="260" t="s">
        <v>168</v>
      </c>
      <c r="BA62" s="260"/>
      <c r="BB62" s="260"/>
      <c r="BC62" s="260"/>
      <c r="BD62" s="260"/>
      <c r="BE62" s="260"/>
      <c r="BF62" s="260"/>
      <c r="BG62" s="210"/>
      <c r="BH62" s="210"/>
      <c r="BI62" s="210"/>
    </row>
    <row r="63" spans="1:61" x14ac:dyDescent="0.25">
      <c r="A63" s="171" t="s">
        <v>91</v>
      </c>
      <c r="B63" s="164"/>
      <c r="C63" s="299" t="s">
        <v>628</v>
      </c>
      <c r="D63" s="166"/>
      <c r="E63" s="168"/>
      <c r="F63" s="167"/>
      <c r="G63" s="168"/>
      <c r="H63" s="271"/>
      <c r="J63" s="171" t="s">
        <v>91</v>
      </c>
      <c r="K63" s="164"/>
      <c r="L63" s="299" t="s">
        <v>628</v>
      </c>
      <c r="M63" s="248"/>
      <c r="N63" s="166"/>
      <c r="O63" s="168"/>
      <c r="P63" s="167"/>
      <c r="Q63" s="168"/>
      <c r="R63" s="271"/>
      <c r="AO63" s="260"/>
      <c r="AP63" s="260"/>
      <c r="AQ63" s="260"/>
      <c r="AR63" s="260"/>
      <c r="AS63" s="260"/>
      <c r="AT63" s="260"/>
      <c r="AU63" s="260"/>
      <c r="AV63" s="260"/>
      <c r="AW63" s="260"/>
      <c r="AX63" s="260"/>
      <c r="AY63" s="260"/>
      <c r="AZ63" s="260" t="s">
        <v>168</v>
      </c>
      <c r="BA63" s="260"/>
      <c r="BB63" s="260"/>
      <c r="BC63" s="260"/>
      <c r="BD63" s="260"/>
      <c r="BE63" s="260"/>
      <c r="BF63" s="260"/>
      <c r="BG63" s="210"/>
      <c r="BH63" s="210"/>
      <c r="BI63" s="210"/>
    </row>
    <row r="64" spans="1:61" x14ac:dyDescent="0.25">
      <c r="A64" s="171" t="s">
        <v>91</v>
      </c>
      <c r="B64" s="164"/>
      <c r="C64" s="299" t="s">
        <v>628</v>
      </c>
      <c r="D64" s="166"/>
      <c r="E64" s="168"/>
      <c r="F64" s="167"/>
      <c r="G64" s="168"/>
      <c r="H64" s="271"/>
      <c r="J64" s="171" t="s">
        <v>91</v>
      </c>
      <c r="K64" s="164"/>
      <c r="L64" s="299" t="s">
        <v>628</v>
      </c>
      <c r="M64" s="248"/>
      <c r="N64" s="166"/>
      <c r="O64" s="168"/>
      <c r="P64" s="167"/>
      <c r="Q64" s="168"/>
      <c r="R64" s="271"/>
      <c r="AO64" s="260"/>
      <c r="AP64" s="260"/>
      <c r="AQ64" s="260"/>
      <c r="AR64" s="260"/>
      <c r="AS64" s="260"/>
      <c r="AT64" s="260"/>
      <c r="AU64" s="260"/>
      <c r="AV64" s="260"/>
      <c r="AW64" s="260"/>
      <c r="AX64" s="260"/>
      <c r="AY64" s="260"/>
      <c r="AZ64" s="260" t="s">
        <v>168</v>
      </c>
      <c r="BA64" s="260"/>
      <c r="BB64" s="260"/>
      <c r="BC64" s="260"/>
      <c r="BD64" s="260"/>
      <c r="BE64" s="260"/>
      <c r="BF64" s="260"/>
      <c r="BG64" s="210"/>
      <c r="BH64" s="210"/>
      <c r="BI64" s="210"/>
    </row>
    <row r="65" spans="1:61" x14ac:dyDescent="0.25">
      <c r="A65" s="171" t="s">
        <v>91</v>
      </c>
      <c r="B65" s="164"/>
      <c r="C65" s="299" t="s">
        <v>628</v>
      </c>
      <c r="D65" s="166"/>
      <c r="E65" s="168"/>
      <c r="F65" s="167"/>
      <c r="G65" s="168"/>
      <c r="H65" s="271"/>
      <c r="J65" s="171" t="s">
        <v>91</v>
      </c>
      <c r="K65" s="164"/>
      <c r="L65" s="299" t="s">
        <v>628</v>
      </c>
      <c r="M65" s="248"/>
      <c r="N65" s="166"/>
      <c r="O65" s="168"/>
      <c r="P65" s="167"/>
      <c r="Q65" s="168"/>
      <c r="R65" s="271"/>
      <c r="AO65" s="260"/>
      <c r="AP65" s="260"/>
      <c r="AQ65" s="260"/>
      <c r="AR65" s="260"/>
      <c r="AS65" s="260"/>
      <c r="AT65" s="260"/>
      <c r="AU65" s="260"/>
      <c r="AV65" s="260"/>
      <c r="AW65" s="260"/>
      <c r="AX65" s="260"/>
      <c r="AY65" s="260"/>
      <c r="AZ65" s="260" t="s">
        <v>168</v>
      </c>
      <c r="BA65" s="260"/>
      <c r="BB65" s="260"/>
      <c r="BC65" s="260"/>
      <c r="BD65" s="260"/>
      <c r="BE65" s="260"/>
      <c r="BF65" s="260"/>
      <c r="BG65" s="210"/>
      <c r="BH65" s="210"/>
      <c r="BI65" s="210"/>
    </row>
    <row r="66" spans="1:61" x14ac:dyDescent="0.25">
      <c r="A66" s="171" t="s">
        <v>91</v>
      </c>
      <c r="B66" s="164"/>
      <c r="C66" s="299" t="s">
        <v>628</v>
      </c>
      <c r="D66" s="166"/>
      <c r="E66" s="168"/>
      <c r="F66" s="167"/>
      <c r="G66" s="168"/>
      <c r="H66" s="271"/>
      <c r="J66" s="171" t="s">
        <v>91</v>
      </c>
      <c r="K66" s="164"/>
      <c r="L66" s="299" t="s">
        <v>628</v>
      </c>
      <c r="M66" s="248"/>
      <c r="N66" s="166"/>
      <c r="O66" s="168"/>
      <c r="P66" s="167"/>
      <c r="Q66" s="168"/>
      <c r="R66" s="271"/>
      <c r="AO66" s="260"/>
      <c r="AP66" s="260"/>
      <c r="AQ66" s="260"/>
      <c r="AR66" s="260"/>
      <c r="AS66" s="260"/>
      <c r="AT66" s="260"/>
      <c r="AU66" s="260"/>
      <c r="AV66" s="260"/>
      <c r="AW66" s="260"/>
      <c r="AX66" s="260"/>
      <c r="AY66" s="260"/>
      <c r="AZ66" s="260" t="s">
        <v>168</v>
      </c>
      <c r="BA66" s="260"/>
      <c r="BB66" s="260"/>
      <c r="BC66" s="260"/>
      <c r="BD66" s="260"/>
      <c r="BE66" s="260"/>
      <c r="BF66" s="260"/>
      <c r="BG66" s="210"/>
      <c r="BH66" s="210"/>
      <c r="BI66" s="210"/>
    </row>
    <row r="67" spans="1:61" x14ac:dyDescent="0.25">
      <c r="A67" s="171" t="s">
        <v>91</v>
      </c>
      <c r="B67" s="164"/>
      <c r="C67" s="299" t="s">
        <v>628</v>
      </c>
      <c r="D67" s="166"/>
      <c r="E67" s="168"/>
      <c r="F67" s="167"/>
      <c r="G67" s="168"/>
      <c r="H67" s="271"/>
      <c r="J67" s="171" t="s">
        <v>91</v>
      </c>
      <c r="K67" s="164"/>
      <c r="L67" s="299" t="s">
        <v>628</v>
      </c>
      <c r="M67" s="248"/>
      <c r="N67" s="166"/>
      <c r="O67" s="168"/>
      <c r="P67" s="167"/>
      <c r="Q67" s="168"/>
      <c r="R67" s="271"/>
      <c r="AO67" s="260"/>
      <c r="AP67" s="260"/>
      <c r="AQ67" s="260"/>
      <c r="AR67" s="260"/>
      <c r="AS67" s="260"/>
      <c r="AT67" s="260"/>
      <c r="AU67" s="260"/>
      <c r="AV67" s="260"/>
      <c r="AW67" s="260"/>
      <c r="AX67" s="260"/>
      <c r="AY67" s="260"/>
      <c r="AZ67" s="260" t="s">
        <v>168</v>
      </c>
      <c r="BA67" s="260"/>
      <c r="BB67" s="260"/>
      <c r="BC67" s="260"/>
      <c r="BD67" s="260"/>
      <c r="BE67" s="260"/>
      <c r="BF67" s="260"/>
      <c r="BG67" s="210"/>
      <c r="BH67" s="210"/>
      <c r="BI67" s="210"/>
    </row>
    <row r="68" spans="1:61" x14ac:dyDescent="0.25">
      <c r="A68" s="171" t="s">
        <v>91</v>
      </c>
      <c r="B68" s="164"/>
      <c r="C68" s="299" t="s">
        <v>628</v>
      </c>
      <c r="D68" s="166"/>
      <c r="E68" s="168"/>
      <c r="F68" s="167"/>
      <c r="G68" s="168"/>
      <c r="H68" s="271"/>
      <c r="J68" s="171" t="s">
        <v>91</v>
      </c>
      <c r="K68" s="164"/>
      <c r="L68" s="299" t="s">
        <v>628</v>
      </c>
      <c r="M68" s="248"/>
      <c r="N68" s="166"/>
      <c r="O68" s="168"/>
      <c r="P68" s="167"/>
      <c r="Q68" s="168"/>
      <c r="R68" s="271"/>
      <c r="AO68" s="260"/>
      <c r="AP68" s="260"/>
      <c r="AQ68" s="260"/>
      <c r="AR68" s="260"/>
      <c r="AS68" s="260"/>
      <c r="AT68" s="260"/>
      <c r="AU68" s="260"/>
      <c r="AV68" s="260"/>
      <c r="AW68" s="260"/>
      <c r="AX68" s="260"/>
      <c r="AY68" s="260"/>
      <c r="AZ68" s="260" t="s">
        <v>168</v>
      </c>
      <c r="BA68" s="260"/>
      <c r="BB68" s="260"/>
      <c r="BC68" s="260"/>
      <c r="BD68" s="260"/>
      <c r="BE68" s="260"/>
      <c r="BF68" s="260"/>
      <c r="BG68" s="210"/>
      <c r="BH68" s="210"/>
      <c r="BI68" s="210"/>
    </row>
    <row r="69" spans="1:61" x14ac:dyDescent="0.25">
      <c r="A69" s="171" t="s">
        <v>91</v>
      </c>
      <c r="B69" s="164"/>
      <c r="C69" s="299" t="s">
        <v>628</v>
      </c>
      <c r="D69" s="166"/>
      <c r="E69" s="168"/>
      <c r="F69" s="167"/>
      <c r="G69" s="168"/>
      <c r="H69" s="271"/>
      <c r="J69" s="171" t="s">
        <v>91</v>
      </c>
      <c r="K69" s="164"/>
      <c r="L69" s="299" t="s">
        <v>628</v>
      </c>
      <c r="M69" s="248"/>
      <c r="N69" s="166"/>
      <c r="O69" s="168"/>
      <c r="P69" s="167"/>
      <c r="Q69" s="168"/>
      <c r="R69" s="271"/>
      <c r="AO69" s="260"/>
      <c r="AP69" s="260"/>
      <c r="AQ69" s="260"/>
      <c r="AR69" s="260"/>
      <c r="AS69" s="260"/>
      <c r="AT69" s="260"/>
      <c r="AU69" s="260"/>
      <c r="AV69" s="260"/>
      <c r="AW69" s="260"/>
      <c r="AX69" s="260"/>
      <c r="AY69" s="260"/>
      <c r="AZ69" s="260" t="s">
        <v>168</v>
      </c>
      <c r="BA69" s="260"/>
      <c r="BB69" s="260"/>
      <c r="BC69" s="260"/>
      <c r="BD69" s="260"/>
      <c r="BE69" s="260"/>
      <c r="BF69" s="260"/>
      <c r="BG69" s="210"/>
      <c r="BH69" s="210"/>
      <c r="BI69" s="210"/>
    </row>
    <row r="70" spans="1:61" x14ac:dyDescent="0.25">
      <c r="A70" s="171" t="s">
        <v>91</v>
      </c>
      <c r="B70" s="164"/>
      <c r="C70" s="299" t="s">
        <v>628</v>
      </c>
      <c r="D70" s="166"/>
      <c r="E70" s="168"/>
      <c r="F70" s="167"/>
      <c r="G70" s="168"/>
      <c r="H70" s="271"/>
      <c r="J70" s="171" t="s">
        <v>91</v>
      </c>
      <c r="K70" s="164"/>
      <c r="L70" s="299" t="s">
        <v>628</v>
      </c>
      <c r="M70" s="248"/>
      <c r="N70" s="166"/>
      <c r="O70" s="168"/>
      <c r="P70" s="167"/>
      <c r="Q70" s="168"/>
      <c r="R70" s="271"/>
      <c r="AO70" s="260"/>
      <c r="AP70" s="260"/>
      <c r="AQ70" s="260"/>
      <c r="AR70" s="260"/>
      <c r="AS70" s="260"/>
      <c r="AT70" s="260"/>
      <c r="AU70" s="260"/>
      <c r="AV70" s="260"/>
      <c r="AW70" s="260"/>
      <c r="AX70" s="260"/>
      <c r="AY70" s="260"/>
      <c r="AZ70" s="260" t="s">
        <v>168</v>
      </c>
      <c r="BA70" s="260"/>
      <c r="BB70" s="260"/>
      <c r="BC70" s="260"/>
      <c r="BD70" s="260"/>
      <c r="BE70" s="260"/>
      <c r="BF70" s="260"/>
      <c r="BG70" s="210"/>
      <c r="BH70" s="210"/>
      <c r="BI70" s="210"/>
    </row>
    <row r="71" spans="1:61" x14ac:dyDescent="0.25">
      <c r="A71" s="171" t="s">
        <v>91</v>
      </c>
      <c r="B71" s="164"/>
      <c r="C71" s="299" t="s">
        <v>628</v>
      </c>
      <c r="D71" s="166"/>
      <c r="E71" s="168"/>
      <c r="F71" s="167"/>
      <c r="G71" s="168"/>
      <c r="H71" s="271"/>
      <c r="J71" s="171" t="s">
        <v>91</v>
      </c>
      <c r="K71" s="164"/>
      <c r="L71" s="299" t="s">
        <v>628</v>
      </c>
      <c r="M71" s="248"/>
      <c r="N71" s="166"/>
      <c r="O71" s="168"/>
      <c r="P71" s="167"/>
      <c r="Q71" s="168"/>
      <c r="R71" s="271"/>
      <c r="AO71" s="260"/>
      <c r="AP71" s="260"/>
      <c r="AQ71" s="260"/>
      <c r="AR71" s="260"/>
      <c r="AS71" s="260"/>
      <c r="AT71" s="260"/>
      <c r="AU71" s="260"/>
      <c r="AV71" s="260"/>
      <c r="AW71" s="260"/>
      <c r="AX71" s="260"/>
      <c r="AY71" s="260"/>
      <c r="AZ71" s="260" t="s">
        <v>168</v>
      </c>
      <c r="BA71" s="260"/>
      <c r="BB71" s="260"/>
      <c r="BC71" s="260"/>
      <c r="BD71" s="260"/>
      <c r="BE71" s="260"/>
      <c r="BF71" s="260"/>
      <c r="BG71" s="210"/>
      <c r="BH71" s="210"/>
      <c r="BI71" s="210"/>
    </row>
    <row r="72" spans="1:61" x14ac:dyDescent="0.25">
      <c r="A72" s="171" t="s">
        <v>91</v>
      </c>
      <c r="B72" s="164"/>
      <c r="C72" s="299" t="s">
        <v>628</v>
      </c>
      <c r="D72" s="166"/>
      <c r="E72" s="168"/>
      <c r="F72" s="167"/>
      <c r="G72" s="168"/>
      <c r="H72" s="271"/>
      <c r="J72" s="171" t="s">
        <v>91</v>
      </c>
      <c r="K72" s="164"/>
      <c r="L72" s="299" t="s">
        <v>628</v>
      </c>
      <c r="M72" s="248"/>
      <c r="N72" s="166"/>
      <c r="O72" s="168"/>
      <c r="P72" s="167"/>
      <c r="Q72" s="168"/>
      <c r="R72" s="271"/>
      <c r="AO72" s="260"/>
      <c r="AP72" s="260"/>
      <c r="AQ72" s="260"/>
      <c r="AR72" s="260"/>
      <c r="AS72" s="260"/>
      <c r="AT72" s="260"/>
      <c r="AU72" s="260"/>
      <c r="AV72" s="260"/>
      <c r="AW72" s="260"/>
      <c r="AX72" s="260"/>
      <c r="AY72" s="260"/>
      <c r="AZ72" s="260" t="s">
        <v>168</v>
      </c>
      <c r="BA72" s="260"/>
      <c r="BB72" s="260"/>
      <c r="BC72" s="260"/>
      <c r="BD72" s="260"/>
      <c r="BE72" s="260"/>
      <c r="BF72" s="260"/>
      <c r="BG72" s="210"/>
      <c r="BH72" s="210"/>
      <c r="BI72" s="210"/>
    </row>
    <row r="73" spans="1:61" x14ac:dyDescent="0.25">
      <c r="A73" s="171" t="s">
        <v>91</v>
      </c>
      <c r="B73" s="164"/>
      <c r="C73" s="299" t="s">
        <v>628</v>
      </c>
      <c r="D73" s="166"/>
      <c r="E73" s="168"/>
      <c r="F73" s="167"/>
      <c r="G73" s="168"/>
      <c r="H73" s="271"/>
      <c r="J73" s="171" t="s">
        <v>91</v>
      </c>
      <c r="K73" s="164"/>
      <c r="L73" s="299" t="s">
        <v>628</v>
      </c>
      <c r="M73" s="248"/>
      <c r="N73" s="166"/>
      <c r="O73" s="168"/>
      <c r="P73" s="167"/>
      <c r="Q73" s="168"/>
      <c r="R73" s="271"/>
      <c r="AO73" s="260"/>
      <c r="AP73" s="260"/>
      <c r="AQ73" s="260"/>
      <c r="AR73" s="260"/>
      <c r="AS73" s="260"/>
      <c r="AT73" s="260"/>
      <c r="AU73" s="260"/>
      <c r="AV73" s="260"/>
      <c r="AW73" s="260"/>
      <c r="AX73" s="260"/>
      <c r="AY73" s="260"/>
      <c r="AZ73" s="260" t="s">
        <v>168</v>
      </c>
      <c r="BA73" s="260"/>
      <c r="BB73" s="260"/>
      <c r="BC73" s="260"/>
      <c r="BD73" s="260"/>
      <c r="BE73" s="260"/>
      <c r="BF73" s="260"/>
      <c r="BG73" s="210"/>
      <c r="BH73" s="210"/>
      <c r="BI73" s="210"/>
    </row>
    <row r="74" spans="1:61" x14ac:dyDescent="0.25">
      <c r="A74" s="171" t="s">
        <v>91</v>
      </c>
      <c r="B74" s="164"/>
      <c r="C74" s="299" t="s">
        <v>628</v>
      </c>
      <c r="D74" s="166"/>
      <c r="E74" s="168"/>
      <c r="F74" s="167"/>
      <c r="G74" s="168"/>
      <c r="H74" s="271"/>
      <c r="J74" s="171" t="s">
        <v>91</v>
      </c>
      <c r="K74" s="164"/>
      <c r="L74" s="299" t="s">
        <v>628</v>
      </c>
      <c r="M74" s="248"/>
      <c r="N74" s="166"/>
      <c r="O74" s="168"/>
      <c r="P74" s="167"/>
      <c r="Q74" s="168"/>
      <c r="R74" s="271"/>
      <c r="AO74" s="260"/>
      <c r="AP74" s="260"/>
      <c r="AQ74" s="260"/>
      <c r="AR74" s="260"/>
      <c r="AS74" s="260"/>
      <c r="AT74" s="260"/>
      <c r="AU74" s="260"/>
      <c r="AV74" s="260"/>
      <c r="AW74" s="260"/>
      <c r="AX74" s="260"/>
      <c r="AY74" s="260"/>
      <c r="AZ74" s="260" t="s">
        <v>168</v>
      </c>
      <c r="BA74" s="260"/>
      <c r="BB74" s="260"/>
      <c r="BC74" s="260"/>
      <c r="BD74" s="260"/>
      <c r="BE74" s="260"/>
      <c r="BF74" s="260"/>
      <c r="BG74" s="210"/>
      <c r="BH74" s="210"/>
      <c r="BI74" s="210"/>
    </row>
    <row r="75" spans="1:61" x14ac:dyDescent="0.25">
      <c r="A75" s="171" t="s">
        <v>91</v>
      </c>
      <c r="B75" s="164"/>
      <c r="C75" s="299" t="s">
        <v>628</v>
      </c>
      <c r="D75" s="166"/>
      <c r="E75" s="168"/>
      <c r="F75" s="167"/>
      <c r="G75" s="168"/>
      <c r="H75" s="271"/>
      <c r="J75" s="171" t="s">
        <v>91</v>
      </c>
      <c r="K75" s="164"/>
      <c r="L75" s="299" t="s">
        <v>628</v>
      </c>
      <c r="M75" s="248"/>
      <c r="N75" s="166"/>
      <c r="O75" s="168"/>
      <c r="P75" s="167"/>
      <c r="Q75" s="168"/>
      <c r="R75" s="271"/>
      <c r="AO75" s="260"/>
      <c r="AP75" s="260"/>
      <c r="AQ75" s="260"/>
      <c r="AR75" s="260"/>
      <c r="AS75" s="260"/>
      <c r="AT75" s="260"/>
      <c r="AU75" s="260"/>
      <c r="AV75" s="260"/>
      <c r="AW75" s="260"/>
      <c r="AX75" s="260"/>
      <c r="AY75" s="260"/>
      <c r="AZ75" s="260" t="s">
        <v>168</v>
      </c>
      <c r="BA75" s="260"/>
      <c r="BB75" s="260"/>
      <c r="BC75" s="260"/>
      <c r="BD75" s="260"/>
      <c r="BE75" s="260"/>
      <c r="BF75" s="260"/>
      <c r="BG75" s="210"/>
      <c r="BH75" s="210"/>
      <c r="BI75" s="210"/>
    </row>
    <row r="76" spans="1:61" x14ac:dyDescent="0.25">
      <c r="A76" s="171" t="s">
        <v>91</v>
      </c>
      <c r="B76" s="164"/>
      <c r="C76" s="299" t="s">
        <v>628</v>
      </c>
      <c r="D76" s="166"/>
      <c r="E76" s="168"/>
      <c r="F76" s="167"/>
      <c r="G76" s="168"/>
      <c r="H76" s="271"/>
      <c r="J76" s="171" t="s">
        <v>91</v>
      </c>
      <c r="K76" s="164"/>
      <c r="L76" s="299" t="s">
        <v>628</v>
      </c>
      <c r="M76" s="248"/>
      <c r="N76" s="166"/>
      <c r="O76" s="168"/>
      <c r="P76" s="167"/>
      <c r="Q76" s="168"/>
      <c r="R76" s="271"/>
      <c r="AO76" s="260"/>
      <c r="AP76" s="260"/>
      <c r="AQ76" s="260"/>
      <c r="AR76" s="260"/>
      <c r="AS76" s="260"/>
      <c r="AT76" s="260"/>
      <c r="AU76" s="260"/>
      <c r="AV76" s="260"/>
      <c r="AW76" s="260"/>
      <c r="AX76" s="260"/>
      <c r="AY76" s="260"/>
      <c r="AZ76" s="260" t="s">
        <v>168</v>
      </c>
      <c r="BA76" s="260"/>
      <c r="BB76" s="260"/>
      <c r="BC76" s="260"/>
      <c r="BD76" s="260"/>
      <c r="BE76" s="260"/>
      <c r="BF76" s="260"/>
      <c r="BG76" s="210"/>
      <c r="BH76" s="210"/>
      <c r="BI76" s="210"/>
    </row>
    <row r="77" spans="1:61" x14ac:dyDescent="0.25">
      <c r="A77" s="171" t="s">
        <v>91</v>
      </c>
      <c r="B77" s="164"/>
      <c r="C77" s="299" t="s">
        <v>628</v>
      </c>
      <c r="D77" s="166"/>
      <c r="E77" s="168"/>
      <c r="F77" s="167"/>
      <c r="G77" s="168"/>
      <c r="H77" s="271"/>
      <c r="J77" s="171" t="s">
        <v>91</v>
      </c>
      <c r="K77" s="164"/>
      <c r="L77" s="299" t="s">
        <v>628</v>
      </c>
      <c r="M77" s="248"/>
      <c r="N77" s="166"/>
      <c r="O77" s="168"/>
      <c r="P77" s="167"/>
      <c r="Q77" s="168"/>
      <c r="R77" s="271"/>
      <c r="AO77" s="260"/>
      <c r="AP77" s="260"/>
      <c r="AQ77" s="260"/>
      <c r="AR77" s="260"/>
      <c r="AS77" s="260"/>
      <c r="AT77" s="260"/>
      <c r="AU77" s="260"/>
      <c r="AV77" s="260"/>
      <c r="AW77" s="260"/>
      <c r="AX77" s="260"/>
      <c r="AY77" s="260"/>
      <c r="AZ77" s="260" t="s">
        <v>168</v>
      </c>
      <c r="BA77" s="260"/>
      <c r="BB77" s="260"/>
      <c r="BC77" s="260"/>
      <c r="BD77" s="260"/>
      <c r="BE77" s="260"/>
      <c r="BF77" s="260"/>
      <c r="BG77" s="210"/>
      <c r="BH77" s="210"/>
      <c r="BI77" s="210"/>
    </row>
    <row r="78" spans="1:61" x14ac:dyDescent="0.25">
      <c r="A78" s="171" t="s">
        <v>91</v>
      </c>
      <c r="B78" s="164"/>
      <c r="C78" s="299" t="s">
        <v>628</v>
      </c>
      <c r="D78" s="166"/>
      <c r="E78" s="168"/>
      <c r="F78" s="167"/>
      <c r="G78" s="168"/>
      <c r="H78" s="271"/>
      <c r="J78" s="171" t="s">
        <v>91</v>
      </c>
      <c r="K78" s="164"/>
      <c r="L78" s="299" t="s">
        <v>628</v>
      </c>
      <c r="M78" s="248"/>
      <c r="N78" s="166"/>
      <c r="O78" s="168"/>
      <c r="P78" s="167"/>
      <c r="Q78" s="168"/>
      <c r="R78" s="271"/>
      <c r="AO78" s="260"/>
      <c r="AP78" s="260"/>
      <c r="AQ78" s="260"/>
      <c r="AR78" s="260"/>
      <c r="AS78" s="260"/>
      <c r="AT78" s="260"/>
      <c r="AU78" s="260"/>
      <c r="AV78" s="260"/>
      <c r="AW78" s="260"/>
      <c r="AX78" s="260"/>
      <c r="AY78" s="260"/>
      <c r="AZ78" s="260" t="s">
        <v>168</v>
      </c>
      <c r="BA78" s="260"/>
      <c r="BB78" s="260"/>
      <c r="BC78" s="260"/>
      <c r="BD78" s="260"/>
      <c r="BE78" s="260"/>
      <c r="BF78" s="260"/>
      <c r="BG78" s="210"/>
      <c r="BH78" s="210"/>
      <c r="BI78" s="210"/>
    </row>
    <row r="79" spans="1:61" x14ac:dyDescent="0.25">
      <c r="A79" s="171" t="s">
        <v>91</v>
      </c>
      <c r="B79" s="164"/>
      <c r="C79" s="299" t="s">
        <v>628</v>
      </c>
      <c r="D79" s="166"/>
      <c r="E79" s="168"/>
      <c r="F79" s="167"/>
      <c r="G79" s="168"/>
      <c r="H79" s="271"/>
      <c r="J79" s="171" t="s">
        <v>91</v>
      </c>
      <c r="K79" s="164"/>
      <c r="L79" s="299" t="s">
        <v>628</v>
      </c>
      <c r="M79" s="248"/>
      <c r="N79" s="166"/>
      <c r="O79" s="168"/>
      <c r="P79" s="167"/>
      <c r="Q79" s="168"/>
      <c r="R79" s="271"/>
      <c r="AO79" s="260"/>
      <c r="AP79" s="260"/>
      <c r="AQ79" s="260"/>
      <c r="AR79" s="260"/>
      <c r="AS79" s="260"/>
      <c r="AT79" s="260"/>
      <c r="AU79" s="260"/>
      <c r="AV79" s="260"/>
      <c r="AW79" s="260"/>
      <c r="AX79" s="260"/>
      <c r="AY79" s="260"/>
      <c r="AZ79" s="260" t="s">
        <v>168</v>
      </c>
      <c r="BA79" s="260"/>
      <c r="BB79" s="260"/>
      <c r="BC79" s="260"/>
      <c r="BD79" s="260"/>
      <c r="BE79" s="260"/>
      <c r="BF79" s="260"/>
      <c r="BG79" s="210"/>
      <c r="BH79" s="210"/>
      <c r="BI79" s="210"/>
    </row>
    <row r="80" spans="1:61" x14ac:dyDescent="0.25">
      <c r="A80" s="171" t="s">
        <v>91</v>
      </c>
      <c r="B80" s="164"/>
      <c r="C80" s="299" t="s">
        <v>628</v>
      </c>
      <c r="D80" s="166"/>
      <c r="E80" s="168"/>
      <c r="F80" s="167"/>
      <c r="G80" s="168"/>
      <c r="H80" s="271"/>
      <c r="J80" s="171" t="s">
        <v>91</v>
      </c>
      <c r="K80" s="164"/>
      <c r="L80" s="299" t="s">
        <v>628</v>
      </c>
      <c r="M80" s="248"/>
      <c r="N80" s="166"/>
      <c r="O80" s="168"/>
      <c r="P80" s="167"/>
      <c r="Q80" s="168"/>
      <c r="R80" s="271"/>
      <c r="AO80" s="260"/>
      <c r="AP80" s="260"/>
      <c r="AQ80" s="260"/>
      <c r="AR80" s="260"/>
      <c r="AS80" s="260"/>
      <c r="AT80" s="260"/>
      <c r="AU80" s="260"/>
      <c r="AV80" s="260"/>
      <c r="AW80" s="260"/>
      <c r="AX80" s="260"/>
      <c r="AY80" s="260"/>
      <c r="AZ80" s="260" t="s">
        <v>168</v>
      </c>
      <c r="BA80" s="260"/>
      <c r="BB80" s="260"/>
      <c r="BC80" s="260"/>
      <c r="BD80" s="260"/>
      <c r="BE80" s="260"/>
      <c r="BF80" s="260"/>
      <c r="BG80" s="210"/>
      <c r="BH80" s="210"/>
      <c r="BI80" s="210"/>
    </row>
    <row r="81" spans="1:61" x14ac:dyDescent="0.25">
      <c r="A81" s="171" t="s">
        <v>91</v>
      </c>
      <c r="B81" s="164"/>
      <c r="C81" s="299" t="s">
        <v>628</v>
      </c>
      <c r="D81" s="166"/>
      <c r="E81" s="168"/>
      <c r="F81" s="167"/>
      <c r="G81" s="168"/>
      <c r="H81" s="271"/>
      <c r="J81" s="171" t="s">
        <v>91</v>
      </c>
      <c r="K81" s="164"/>
      <c r="L81" s="299" t="s">
        <v>628</v>
      </c>
      <c r="M81" s="248"/>
      <c r="N81" s="166"/>
      <c r="O81" s="168"/>
      <c r="P81" s="167"/>
      <c r="Q81" s="168"/>
      <c r="R81" s="271"/>
      <c r="AO81" s="260"/>
      <c r="AP81" s="260"/>
      <c r="AQ81" s="260"/>
      <c r="AR81" s="260"/>
      <c r="AS81" s="260"/>
      <c r="AT81" s="260"/>
      <c r="AU81" s="260"/>
      <c r="AV81" s="260"/>
      <c r="AW81" s="260"/>
      <c r="AX81" s="260"/>
      <c r="AY81" s="260"/>
      <c r="AZ81" s="260" t="s">
        <v>168</v>
      </c>
      <c r="BA81" s="260"/>
      <c r="BB81" s="260"/>
      <c r="BC81" s="260"/>
      <c r="BD81" s="260"/>
      <c r="BE81" s="260"/>
      <c r="BF81" s="260"/>
      <c r="BG81" s="210"/>
      <c r="BH81" s="210"/>
      <c r="BI81" s="210"/>
    </row>
    <row r="82" spans="1:61" x14ac:dyDescent="0.25">
      <c r="A82" s="171" t="s">
        <v>91</v>
      </c>
      <c r="B82" s="164"/>
      <c r="C82" s="299" t="s">
        <v>628</v>
      </c>
      <c r="D82" s="166"/>
      <c r="E82" s="168"/>
      <c r="F82" s="167"/>
      <c r="G82" s="168"/>
      <c r="H82" s="271"/>
      <c r="J82" s="171" t="s">
        <v>91</v>
      </c>
      <c r="K82" s="164"/>
      <c r="L82" s="299" t="s">
        <v>628</v>
      </c>
      <c r="M82" s="248"/>
      <c r="N82" s="166"/>
      <c r="O82" s="168"/>
      <c r="P82" s="167"/>
      <c r="Q82" s="168"/>
      <c r="R82" s="271"/>
      <c r="AO82" s="260"/>
      <c r="AP82" s="260"/>
      <c r="AQ82" s="260"/>
      <c r="AR82" s="260"/>
      <c r="AS82" s="260"/>
      <c r="AT82" s="260"/>
      <c r="AU82" s="260"/>
      <c r="AV82" s="260"/>
      <c r="AW82" s="260"/>
      <c r="AX82" s="260"/>
      <c r="AY82" s="260"/>
      <c r="AZ82" s="260" t="s">
        <v>168</v>
      </c>
      <c r="BA82" s="260"/>
      <c r="BB82" s="260"/>
      <c r="BC82" s="260"/>
      <c r="BD82" s="260"/>
      <c r="BE82" s="260"/>
      <c r="BF82" s="260"/>
      <c r="BG82" s="210"/>
      <c r="BH82" s="210"/>
      <c r="BI82" s="210"/>
    </row>
    <row r="83" spans="1:61" x14ac:dyDescent="0.25">
      <c r="A83" s="171" t="s">
        <v>91</v>
      </c>
      <c r="B83" s="164"/>
      <c r="C83" s="299" t="s">
        <v>628</v>
      </c>
      <c r="D83" s="166"/>
      <c r="E83" s="168"/>
      <c r="F83" s="167"/>
      <c r="G83" s="168"/>
      <c r="H83" s="271"/>
      <c r="J83" s="171" t="s">
        <v>91</v>
      </c>
      <c r="K83" s="164"/>
      <c r="L83" s="299" t="s">
        <v>628</v>
      </c>
      <c r="M83" s="248"/>
      <c r="N83" s="166"/>
      <c r="O83" s="168"/>
      <c r="P83" s="167"/>
      <c r="Q83" s="168"/>
      <c r="R83" s="271"/>
      <c r="AO83" s="260"/>
      <c r="AP83" s="260"/>
      <c r="AQ83" s="260"/>
      <c r="AR83" s="260"/>
      <c r="AS83" s="260"/>
      <c r="AT83" s="260"/>
      <c r="AU83" s="260"/>
      <c r="AV83" s="260"/>
      <c r="AW83" s="260"/>
      <c r="AX83" s="260"/>
      <c r="AY83" s="260"/>
      <c r="AZ83" s="260" t="s">
        <v>168</v>
      </c>
      <c r="BA83" s="260"/>
      <c r="BB83" s="260"/>
      <c r="BC83" s="260"/>
      <c r="BD83" s="260"/>
      <c r="BE83" s="260"/>
      <c r="BF83" s="260"/>
      <c r="BG83" s="210"/>
      <c r="BH83" s="210"/>
      <c r="BI83" s="210"/>
    </row>
    <row r="84" spans="1:61" x14ac:dyDescent="0.25">
      <c r="A84" s="171" t="s">
        <v>91</v>
      </c>
      <c r="B84" s="164"/>
      <c r="C84" s="299" t="s">
        <v>628</v>
      </c>
      <c r="D84" s="166"/>
      <c r="E84" s="168"/>
      <c r="F84" s="167"/>
      <c r="G84" s="168"/>
      <c r="H84" s="271"/>
      <c r="J84" s="171" t="s">
        <v>91</v>
      </c>
      <c r="K84" s="164"/>
      <c r="L84" s="299" t="s">
        <v>628</v>
      </c>
      <c r="M84" s="248"/>
      <c r="N84" s="166"/>
      <c r="O84" s="168"/>
      <c r="P84" s="167"/>
      <c r="Q84" s="168"/>
      <c r="R84" s="271"/>
      <c r="AO84" s="260"/>
      <c r="AP84" s="260"/>
      <c r="AQ84" s="260"/>
      <c r="AR84" s="260"/>
      <c r="AS84" s="260"/>
      <c r="AT84" s="260"/>
      <c r="AU84" s="260"/>
      <c r="AV84" s="260"/>
      <c r="AW84" s="260"/>
      <c r="AX84" s="260"/>
      <c r="AY84" s="260"/>
      <c r="AZ84" s="260" t="s">
        <v>168</v>
      </c>
      <c r="BA84" s="260"/>
      <c r="BB84" s="260"/>
      <c r="BC84" s="260"/>
      <c r="BD84" s="260"/>
      <c r="BE84" s="260"/>
      <c r="BF84" s="260"/>
      <c r="BG84" s="210"/>
      <c r="BH84" s="210"/>
      <c r="BI84" s="210"/>
    </row>
    <row r="85" spans="1:61" x14ac:dyDescent="0.25">
      <c r="A85" s="171" t="s">
        <v>91</v>
      </c>
      <c r="B85" s="164"/>
      <c r="C85" s="299" t="s">
        <v>628</v>
      </c>
      <c r="D85" s="166"/>
      <c r="E85" s="168"/>
      <c r="F85" s="167"/>
      <c r="G85" s="168"/>
      <c r="H85" s="271"/>
      <c r="J85" s="171" t="s">
        <v>91</v>
      </c>
      <c r="K85" s="164"/>
      <c r="L85" s="299" t="s">
        <v>628</v>
      </c>
      <c r="M85" s="248"/>
      <c r="N85" s="166"/>
      <c r="O85" s="168"/>
      <c r="P85" s="167"/>
      <c r="Q85" s="168"/>
      <c r="R85" s="271"/>
      <c r="AO85" s="260"/>
      <c r="AP85" s="260"/>
      <c r="AQ85" s="260"/>
      <c r="AR85" s="260"/>
      <c r="AS85" s="260"/>
      <c r="AT85" s="260"/>
      <c r="AU85" s="260"/>
      <c r="AV85" s="260"/>
      <c r="AW85" s="260"/>
      <c r="AX85" s="260"/>
      <c r="AY85" s="260"/>
      <c r="AZ85" s="260" t="s">
        <v>168</v>
      </c>
      <c r="BA85" s="260"/>
      <c r="BB85" s="260"/>
      <c r="BC85" s="260"/>
      <c r="BD85" s="260"/>
      <c r="BE85" s="260"/>
      <c r="BF85" s="260"/>
      <c r="BG85" s="210"/>
      <c r="BH85" s="210"/>
      <c r="BI85" s="210"/>
    </row>
    <row r="86" spans="1:61" x14ac:dyDescent="0.25">
      <c r="A86" s="171" t="s">
        <v>91</v>
      </c>
      <c r="B86" s="164"/>
      <c r="C86" s="299" t="s">
        <v>628</v>
      </c>
      <c r="D86" s="166"/>
      <c r="E86" s="168"/>
      <c r="F86" s="167"/>
      <c r="G86" s="168"/>
      <c r="H86" s="271"/>
      <c r="J86" s="171" t="s">
        <v>91</v>
      </c>
      <c r="K86" s="164"/>
      <c r="L86" s="299" t="s">
        <v>628</v>
      </c>
      <c r="M86" s="248"/>
      <c r="N86" s="166"/>
      <c r="O86" s="168"/>
      <c r="P86" s="167"/>
      <c r="Q86" s="168"/>
      <c r="R86" s="271"/>
      <c r="AO86" s="260"/>
      <c r="AP86" s="260"/>
      <c r="AQ86" s="260"/>
      <c r="AR86" s="260"/>
      <c r="AS86" s="260"/>
      <c r="AT86" s="260"/>
      <c r="AU86" s="260"/>
      <c r="AV86" s="260"/>
      <c r="AW86" s="260"/>
      <c r="AX86" s="260"/>
      <c r="AY86" s="260"/>
      <c r="AZ86" s="260" t="s">
        <v>168</v>
      </c>
      <c r="BA86" s="260"/>
      <c r="BB86" s="260"/>
      <c r="BC86" s="260"/>
      <c r="BD86" s="260"/>
      <c r="BE86" s="260"/>
      <c r="BF86" s="260"/>
      <c r="BG86" s="210"/>
      <c r="BH86" s="210"/>
      <c r="BI86" s="210"/>
    </row>
    <row r="87" spans="1:61" x14ac:dyDescent="0.25">
      <c r="A87" s="171" t="s">
        <v>91</v>
      </c>
      <c r="B87" s="164"/>
      <c r="C87" s="299" t="s">
        <v>628</v>
      </c>
      <c r="D87" s="166"/>
      <c r="E87" s="168"/>
      <c r="F87" s="167"/>
      <c r="G87" s="168"/>
      <c r="H87" s="271"/>
      <c r="J87" s="171" t="s">
        <v>91</v>
      </c>
      <c r="K87" s="164"/>
      <c r="L87" s="299" t="s">
        <v>628</v>
      </c>
      <c r="M87" s="248"/>
      <c r="N87" s="166"/>
      <c r="O87" s="168"/>
      <c r="P87" s="167"/>
      <c r="Q87" s="168"/>
      <c r="R87" s="271"/>
      <c r="AO87" s="260"/>
      <c r="AP87" s="260"/>
      <c r="AQ87" s="260"/>
      <c r="AR87" s="260"/>
      <c r="AS87" s="260"/>
      <c r="AT87" s="260"/>
      <c r="AU87" s="260"/>
      <c r="AV87" s="260"/>
      <c r="AW87" s="260"/>
      <c r="AX87" s="260"/>
      <c r="AY87" s="260"/>
      <c r="AZ87" s="260" t="s">
        <v>168</v>
      </c>
      <c r="BA87" s="260"/>
      <c r="BB87" s="260"/>
      <c r="BC87" s="260"/>
      <c r="BD87" s="260"/>
      <c r="BE87" s="260"/>
      <c r="BF87" s="260"/>
      <c r="BG87" s="210"/>
      <c r="BH87" s="210"/>
      <c r="BI87" s="210"/>
    </row>
    <row r="88" spans="1:61" x14ac:dyDescent="0.25">
      <c r="A88" s="171" t="s">
        <v>91</v>
      </c>
      <c r="B88" s="164"/>
      <c r="C88" s="299" t="s">
        <v>628</v>
      </c>
      <c r="D88" s="166"/>
      <c r="E88" s="168"/>
      <c r="F88" s="167"/>
      <c r="G88" s="168"/>
      <c r="H88" s="271"/>
      <c r="J88" s="171" t="s">
        <v>91</v>
      </c>
      <c r="K88" s="164"/>
      <c r="L88" s="299" t="s">
        <v>628</v>
      </c>
      <c r="M88" s="248"/>
      <c r="N88" s="166"/>
      <c r="O88" s="168"/>
      <c r="P88" s="167"/>
      <c r="Q88" s="168"/>
      <c r="R88" s="271"/>
      <c r="AO88" s="260"/>
      <c r="AP88" s="260"/>
      <c r="AQ88" s="260"/>
      <c r="AR88" s="260"/>
      <c r="AS88" s="260"/>
      <c r="AT88" s="260"/>
      <c r="AU88" s="260"/>
      <c r="AV88" s="260"/>
      <c r="AW88" s="260"/>
      <c r="AX88" s="260"/>
      <c r="AY88" s="260"/>
      <c r="AZ88" s="260" t="s">
        <v>168</v>
      </c>
      <c r="BA88" s="260"/>
      <c r="BB88" s="260"/>
      <c r="BC88" s="260"/>
      <c r="BD88" s="260"/>
      <c r="BE88" s="260"/>
      <c r="BF88" s="260"/>
      <c r="BG88" s="210"/>
      <c r="BH88" s="210"/>
      <c r="BI88" s="210"/>
    </row>
    <row r="89" spans="1:61" x14ac:dyDescent="0.25">
      <c r="A89" s="171" t="s">
        <v>91</v>
      </c>
      <c r="B89" s="164"/>
      <c r="C89" s="299" t="s">
        <v>628</v>
      </c>
      <c r="D89" s="166"/>
      <c r="E89" s="168"/>
      <c r="F89" s="167"/>
      <c r="G89" s="168"/>
      <c r="H89" s="271"/>
      <c r="J89" s="171" t="s">
        <v>91</v>
      </c>
      <c r="K89" s="164"/>
      <c r="L89" s="299" t="s">
        <v>628</v>
      </c>
      <c r="M89" s="248"/>
      <c r="N89" s="166"/>
      <c r="O89" s="168"/>
      <c r="P89" s="167"/>
      <c r="Q89" s="168"/>
      <c r="R89" s="271"/>
      <c r="AO89" s="260"/>
      <c r="AP89" s="260"/>
      <c r="AQ89" s="260"/>
      <c r="AR89" s="260"/>
      <c r="AS89" s="260"/>
      <c r="AT89" s="260"/>
      <c r="AU89" s="260"/>
      <c r="AV89" s="260"/>
      <c r="AW89" s="260"/>
      <c r="AX89" s="260"/>
      <c r="AY89" s="260"/>
      <c r="AZ89" s="260" t="s">
        <v>168</v>
      </c>
      <c r="BA89" s="260"/>
      <c r="BB89" s="260"/>
      <c r="BC89" s="260"/>
      <c r="BD89" s="260"/>
      <c r="BE89" s="260"/>
      <c r="BF89" s="260"/>
      <c r="BG89" s="210"/>
      <c r="BH89" s="210"/>
      <c r="BI89" s="210"/>
    </row>
    <row r="90" spans="1:61" x14ac:dyDescent="0.25">
      <c r="A90" s="171" t="s">
        <v>91</v>
      </c>
      <c r="B90" s="164"/>
      <c r="C90" s="299" t="s">
        <v>628</v>
      </c>
      <c r="D90" s="166"/>
      <c r="E90" s="168"/>
      <c r="F90" s="167"/>
      <c r="G90" s="168"/>
      <c r="H90" s="271"/>
      <c r="J90" s="171" t="s">
        <v>91</v>
      </c>
      <c r="K90" s="164"/>
      <c r="L90" s="299" t="s">
        <v>628</v>
      </c>
      <c r="M90" s="248"/>
      <c r="N90" s="166"/>
      <c r="O90" s="168"/>
      <c r="P90" s="167"/>
      <c r="Q90" s="168"/>
      <c r="R90" s="271"/>
      <c r="AO90" s="260"/>
      <c r="AP90" s="260"/>
      <c r="AQ90" s="260"/>
      <c r="AR90" s="260"/>
      <c r="AS90" s="260"/>
      <c r="AT90" s="260"/>
      <c r="AU90" s="260"/>
      <c r="AV90" s="260"/>
      <c r="AW90" s="260"/>
      <c r="AX90" s="260"/>
      <c r="AY90" s="260"/>
      <c r="AZ90" s="260" t="s">
        <v>168</v>
      </c>
      <c r="BA90" s="260"/>
      <c r="BB90" s="260"/>
      <c r="BC90" s="260"/>
      <c r="BD90" s="260"/>
      <c r="BE90" s="260"/>
      <c r="BF90" s="260"/>
      <c r="BG90" s="210"/>
      <c r="BH90" s="210"/>
      <c r="BI90" s="210"/>
    </row>
    <row r="91" spans="1:61" x14ac:dyDescent="0.25">
      <c r="A91" s="171" t="s">
        <v>91</v>
      </c>
      <c r="B91" s="164"/>
      <c r="C91" s="299" t="s">
        <v>628</v>
      </c>
      <c r="D91" s="166"/>
      <c r="E91" s="168"/>
      <c r="F91" s="167"/>
      <c r="G91" s="168"/>
      <c r="H91" s="271"/>
      <c r="J91" s="171" t="s">
        <v>91</v>
      </c>
      <c r="K91" s="164"/>
      <c r="L91" s="299" t="s">
        <v>628</v>
      </c>
      <c r="M91" s="248"/>
      <c r="N91" s="166"/>
      <c r="O91" s="168"/>
      <c r="P91" s="167"/>
      <c r="Q91" s="168"/>
      <c r="R91" s="271"/>
      <c r="AO91" s="260"/>
      <c r="AP91" s="260"/>
      <c r="AQ91" s="260"/>
      <c r="AR91" s="260"/>
      <c r="AS91" s="260"/>
      <c r="AT91" s="260"/>
      <c r="AU91" s="260"/>
      <c r="AV91" s="260"/>
      <c r="AW91" s="260"/>
      <c r="AX91" s="260"/>
      <c r="AY91" s="260"/>
      <c r="AZ91" s="260" t="s">
        <v>168</v>
      </c>
      <c r="BA91" s="260"/>
      <c r="BB91" s="260"/>
      <c r="BC91" s="260"/>
      <c r="BD91" s="260"/>
      <c r="BE91" s="260"/>
      <c r="BF91" s="260"/>
      <c r="BG91" s="210"/>
      <c r="BH91" s="210"/>
      <c r="BI91" s="210"/>
    </row>
    <row r="92" spans="1:61" x14ac:dyDescent="0.25">
      <c r="A92" s="171" t="s">
        <v>91</v>
      </c>
      <c r="B92" s="164"/>
      <c r="C92" s="299" t="s">
        <v>628</v>
      </c>
      <c r="D92" s="166"/>
      <c r="E92" s="168"/>
      <c r="F92" s="167"/>
      <c r="G92" s="168"/>
      <c r="H92" s="271"/>
      <c r="J92" s="171" t="s">
        <v>91</v>
      </c>
      <c r="K92" s="164"/>
      <c r="L92" s="299" t="s">
        <v>628</v>
      </c>
      <c r="M92" s="248"/>
      <c r="N92" s="166"/>
      <c r="O92" s="168"/>
      <c r="P92" s="167"/>
      <c r="Q92" s="168"/>
      <c r="R92" s="271"/>
      <c r="AO92" s="260"/>
      <c r="AP92" s="260"/>
      <c r="AQ92" s="260"/>
      <c r="AR92" s="260"/>
      <c r="AS92" s="260"/>
      <c r="AT92" s="260"/>
      <c r="AU92" s="260"/>
      <c r="AV92" s="260"/>
      <c r="AW92" s="260"/>
      <c r="AX92" s="260"/>
      <c r="AY92" s="260"/>
      <c r="AZ92" s="260" t="s">
        <v>168</v>
      </c>
      <c r="BA92" s="260"/>
      <c r="BB92" s="260"/>
      <c r="BC92" s="260"/>
      <c r="BD92" s="260"/>
      <c r="BE92" s="260"/>
      <c r="BF92" s="260"/>
      <c r="BG92" s="210"/>
      <c r="BH92" s="210"/>
      <c r="BI92" s="210"/>
    </row>
    <row r="93" spans="1:61" x14ac:dyDescent="0.25">
      <c r="A93" s="171" t="s">
        <v>91</v>
      </c>
      <c r="B93" s="164"/>
      <c r="C93" s="299" t="s">
        <v>628</v>
      </c>
      <c r="D93" s="166"/>
      <c r="E93" s="168"/>
      <c r="F93" s="167"/>
      <c r="G93" s="168"/>
      <c r="H93" s="271"/>
      <c r="J93" s="171" t="s">
        <v>91</v>
      </c>
      <c r="K93" s="164"/>
      <c r="L93" s="299" t="s">
        <v>628</v>
      </c>
      <c r="M93" s="248"/>
      <c r="N93" s="166"/>
      <c r="O93" s="168"/>
      <c r="P93" s="167"/>
      <c r="Q93" s="168"/>
      <c r="R93" s="271"/>
      <c r="AO93" s="260"/>
      <c r="AP93" s="260"/>
      <c r="AQ93" s="260"/>
      <c r="AR93" s="260"/>
      <c r="AS93" s="260"/>
      <c r="AT93" s="260"/>
      <c r="AU93" s="260"/>
      <c r="AV93" s="260"/>
      <c r="AW93" s="260"/>
      <c r="AX93" s="260"/>
      <c r="AY93" s="260"/>
      <c r="AZ93" s="260" t="s">
        <v>168</v>
      </c>
      <c r="BA93" s="260"/>
      <c r="BB93" s="260"/>
      <c r="BC93" s="260"/>
      <c r="BD93" s="260"/>
      <c r="BE93" s="260"/>
      <c r="BF93" s="260"/>
      <c r="BG93" s="210"/>
      <c r="BH93" s="210"/>
      <c r="BI93" s="210"/>
    </row>
    <row r="94" spans="1:61" x14ac:dyDescent="0.25">
      <c r="A94" s="171" t="s">
        <v>91</v>
      </c>
      <c r="B94" s="164"/>
      <c r="C94" s="299" t="s">
        <v>628</v>
      </c>
      <c r="D94" s="166"/>
      <c r="E94" s="168"/>
      <c r="F94" s="167"/>
      <c r="G94" s="168"/>
      <c r="H94" s="271"/>
      <c r="J94" s="171" t="s">
        <v>91</v>
      </c>
      <c r="K94" s="164"/>
      <c r="L94" s="299" t="s">
        <v>628</v>
      </c>
      <c r="M94" s="248"/>
      <c r="N94" s="166"/>
      <c r="O94" s="168"/>
      <c r="P94" s="167"/>
      <c r="Q94" s="168"/>
      <c r="R94" s="271"/>
      <c r="AO94" s="260"/>
      <c r="AP94" s="260"/>
      <c r="AQ94" s="260"/>
      <c r="AR94" s="260"/>
      <c r="AS94" s="260"/>
      <c r="AT94" s="260"/>
      <c r="AU94" s="260"/>
      <c r="AV94" s="260"/>
      <c r="AW94" s="260"/>
      <c r="AX94" s="260"/>
      <c r="AY94" s="260"/>
      <c r="AZ94" s="260" t="s">
        <v>168</v>
      </c>
      <c r="BA94" s="260"/>
      <c r="BB94" s="260"/>
      <c r="BC94" s="260"/>
      <c r="BD94" s="260"/>
      <c r="BE94" s="260"/>
      <c r="BF94" s="260"/>
      <c r="BG94" s="210"/>
      <c r="BH94" s="210"/>
      <c r="BI94" s="210"/>
    </row>
    <row r="95" spans="1:61" x14ac:dyDescent="0.25">
      <c r="A95" s="171" t="s">
        <v>91</v>
      </c>
      <c r="B95" s="164"/>
      <c r="C95" s="299" t="s">
        <v>628</v>
      </c>
      <c r="D95" s="166"/>
      <c r="E95" s="168"/>
      <c r="F95" s="167"/>
      <c r="G95" s="168"/>
      <c r="H95" s="271"/>
      <c r="J95" s="171" t="s">
        <v>91</v>
      </c>
      <c r="K95" s="164"/>
      <c r="L95" s="299" t="s">
        <v>628</v>
      </c>
      <c r="M95" s="248"/>
      <c r="N95" s="166"/>
      <c r="O95" s="168"/>
      <c r="P95" s="167"/>
      <c r="Q95" s="168"/>
      <c r="R95" s="271"/>
      <c r="AO95" s="260"/>
      <c r="AP95" s="260"/>
      <c r="AQ95" s="260"/>
      <c r="AR95" s="260"/>
      <c r="AS95" s="260"/>
      <c r="AT95" s="260"/>
      <c r="AU95" s="260"/>
      <c r="AV95" s="260"/>
      <c r="AW95" s="260"/>
      <c r="AX95" s="260"/>
      <c r="AY95" s="260"/>
      <c r="AZ95" s="260" t="s">
        <v>168</v>
      </c>
      <c r="BA95" s="260"/>
      <c r="BB95" s="260"/>
      <c r="BC95" s="260"/>
      <c r="BD95" s="260"/>
      <c r="BE95" s="260"/>
      <c r="BF95" s="260"/>
      <c r="BG95" s="210"/>
      <c r="BH95" s="210"/>
      <c r="BI95" s="210"/>
    </row>
    <row r="96" spans="1:61" x14ac:dyDescent="0.25">
      <c r="A96" s="171" t="s">
        <v>91</v>
      </c>
      <c r="B96" s="164"/>
      <c r="C96" s="299" t="s">
        <v>628</v>
      </c>
      <c r="D96" s="166"/>
      <c r="E96" s="168"/>
      <c r="F96" s="167"/>
      <c r="G96" s="168"/>
      <c r="H96" s="271"/>
      <c r="J96" s="171" t="s">
        <v>91</v>
      </c>
      <c r="K96" s="164"/>
      <c r="L96" s="299" t="s">
        <v>628</v>
      </c>
      <c r="M96" s="248"/>
      <c r="N96" s="166"/>
      <c r="O96" s="168"/>
      <c r="P96" s="167"/>
      <c r="Q96" s="168"/>
      <c r="R96" s="271"/>
      <c r="AO96" s="260"/>
      <c r="AP96" s="260"/>
      <c r="AQ96" s="260"/>
      <c r="AR96" s="260"/>
      <c r="AS96" s="260"/>
      <c r="AT96" s="260"/>
      <c r="AU96" s="260"/>
      <c r="AV96" s="260"/>
      <c r="AW96" s="260"/>
      <c r="AX96" s="260"/>
      <c r="AY96" s="260"/>
      <c r="AZ96" s="260" t="s">
        <v>168</v>
      </c>
      <c r="BA96" s="260"/>
      <c r="BB96" s="260"/>
      <c r="BC96" s="260"/>
      <c r="BD96" s="260"/>
      <c r="BE96" s="260"/>
      <c r="BF96" s="260"/>
      <c r="BG96" s="210"/>
      <c r="BH96" s="210"/>
      <c r="BI96" s="210"/>
    </row>
    <row r="97" spans="1:61" x14ac:dyDescent="0.25">
      <c r="A97" s="171" t="s">
        <v>91</v>
      </c>
      <c r="B97" s="164"/>
      <c r="C97" s="299" t="s">
        <v>628</v>
      </c>
      <c r="D97" s="166"/>
      <c r="E97" s="168"/>
      <c r="F97" s="167"/>
      <c r="G97" s="168"/>
      <c r="H97" s="271"/>
      <c r="J97" s="171" t="s">
        <v>91</v>
      </c>
      <c r="K97" s="164"/>
      <c r="L97" s="299" t="s">
        <v>628</v>
      </c>
      <c r="M97" s="248"/>
      <c r="N97" s="166"/>
      <c r="O97" s="168"/>
      <c r="P97" s="167"/>
      <c r="Q97" s="168"/>
      <c r="R97" s="271"/>
      <c r="AO97" s="260"/>
      <c r="AP97" s="260"/>
      <c r="AQ97" s="260"/>
      <c r="AR97" s="260"/>
      <c r="AS97" s="260"/>
      <c r="AT97" s="260"/>
      <c r="AU97" s="260"/>
      <c r="AV97" s="260"/>
      <c r="AW97" s="260"/>
      <c r="AX97" s="260"/>
      <c r="AY97" s="260"/>
      <c r="AZ97" s="260" t="s">
        <v>168</v>
      </c>
      <c r="BA97" s="260"/>
      <c r="BB97" s="260"/>
      <c r="BC97" s="260"/>
      <c r="BD97" s="260"/>
      <c r="BE97" s="260"/>
      <c r="BF97" s="260"/>
      <c r="BG97" s="210"/>
      <c r="BH97" s="210"/>
      <c r="BI97" s="210"/>
    </row>
    <row r="98" spans="1:61" x14ac:dyDescent="0.25">
      <c r="A98" s="171" t="s">
        <v>91</v>
      </c>
      <c r="B98" s="164"/>
      <c r="C98" s="299" t="s">
        <v>628</v>
      </c>
      <c r="D98" s="166"/>
      <c r="E98" s="168"/>
      <c r="F98" s="167"/>
      <c r="G98" s="168"/>
      <c r="H98" s="271"/>
      <c r="J98" s="171" t="s">
        <v>91</v>
      </c>
      <c r="K98" s="164"/>
      <c r="L98" s="299" t="s">
        <v>628</v>
      </c>
      <c r="M98" s="248"/>
      <c r="N98" s="166"/>
      <c r="O98" s="168"/>
      <c r="P98" s="167"/>
      <c r="Q98" s="168"/>
      <c r="R98" s="271"/>
      <c r="AO98" s="260"/>
      <c r="AP98" s="260"/>
      <c r="AQ98" s="260"/>
      <c r="AR98" s="260"/>
      <c r="AS98" s="260"/>
      <c r="AT98" s="260"/>
      <c r="AU98" s="260"/>
      <c r="AV98" s="260"/>
      <c r="AW98" s="260"/>
      <c r="AX98" s="260"/>
      <c r="AY98" s="260"/>
      <c r="AZ98" s="260" t="s">
        <v>168</v>
      </c>
      <c r="BA98" s="260"/>
      <c r="BB98" s="260"/>
      <c r="BC98" s="260"/>
      <c r="BD98" s="260"/>
      <c r="BE98" s="260"/>
      <c r="BF98" s="260"/>
      <c r="BG98" s="210"/>
      <c r="BH98" s="210"/>
      <c r="BI98" s="210"/>
    </row>
    <row r="99" spans="1:61" x14ac:dyDescent="0.25">
      <c r="A99" s="171" t="s">
        <v>91</v>
      </c>
      <c r="B99" s="164"/>
      <c r="C99" s="299" t="s">
        <v>628</v>
      </c>
      <c r="D99" s="166"/>
      <c r="E99" s="168"/>
      <c r="F99" s="167"/>
      <c r="G99" s="168"/>
      <c r="H99" s="271"/>
      <c r="J99" s="171" t="s">
        <v>91</v>
      </c>
      <c r="K99" s="164"/>
      <c r="L99" s="299" t="s">
        <v>628</v>
      </c>
      <c r="M99" s="248"/>
      <c r="N99" s="166"/>
      <c r="O99" s="168"/>
      <c r="P99" s="167"/>
      <c r="Q99" s="168"/>
      <c r="R99" s="271"/>
      <c r="AO99" s="260"/>
      <c r="AP99" s="260"/>
      <c r="AQ99" s="260"/>
      <c r="AR99" s="260"/>
      <c r="AS99" s="260"/>
      <c r="AT99" s="260"/>
      <c r="AU99" s="260"/>
      <c r="AV99" s="260"/>
      <c r="AW99" s="260"/>
      <c r="AX99" s="260"/>
      <c r="AY99" s="260"/>
      <c r="AZ99" s="260" t="s">
        <v>168</v>
      </c>
      <c r="BA99" s="260"/>
      <c r="BB99" s="260"/>
      <c r="BC99" s="260"/>
      <c r="BD99" s="260"/>
      <c r="BE99" s="260"/>
      <c r="BF99" s="260"/>
      <c r="BG99" s="210"/>
      <c r="BH99" s="210"/>
      <c r="BI99" s="210"/>
    </row>
    <row r="100" spans="1:61" x14ac:dyDescent="0.25">
      <c r="A100" s="171" t="s">
        <v>91</v>
      </c>
      <c r="B100" s="164"/>
      <c r="C100" s="299" t="s">
        <v>628</v>
      </c>
      <c r="D100" s="166"/>
      <c r="E100" s="168"/>
      <c r="F100" s="167"/>
      <c r="G100" s="168"/>
      <c r="H100" s="271"/>
      <c r="J100" s="171" t="s">
        <v>91</v>
      </c>
      <c r="K100" s="164"/>
      <c r="L100" s="299" t="s">
        <v>628</v>
      </c>
      <c r="M100" s="248"/>
      <c r="N100" s="166"/>
      <c r="O100" s="168"/>
      <c r="P100" s="167"/>
      <c r="Q100" s="168"/>
      <c r="R100" s="271"/>
      <c r="AO100" s="260"/>
      <c r="AP100" s="260"/>
      <c r="AQ100" s="260"/>
      <c r="AR100" s="260"/>
      <c r="AS100" s="260"/>
      <c r="AT100" s="260"/>
      <c r="AU100" s="260"/>
      <c r="AV100" s="260"/>
      <c r="AW100" s="260"/>
      <c r="AX100" s="260"/>
      <c r="AY100" s="260"/>
      <c r="AZ100" s="260" t="s">
        <v>168</v>
      </c>
      <c r="BA100" s="260"/>
      <c r="BB100" s="260"/>
      <c r="BC100" s="260"/>
      <c r="BD100" s="260"/>
      <c r="BE100" s="260"/>
      <c r="BF100" s="260"/>
      <c r="BG100" s="210"/>
      <c r="BH100" s="210"/>
      <c r="BI100" s="210"/>
    </row>
    <row r="101" spans="1:61" x14ac:dyDescent="0.25">
      <c r="A101" s="171" t="s">
        <v>91</v>
      </c>
      <c r="B101" s="164"/>
      <c r="C101" s="299" t="s">
        <v>628</v>
      </c>
      <c r="D101" s="166"/>
      <c r="E101" s="168"/>
      <c r="F101" s="167"/>
      <c r="G101" s="168"/>
      <c r="H101" s="271"/>
      <c r="J101" s="171" t="s">
        <v>91</v>
      </c>
      <c r="K101" s="164"/>
      <c r="L101" s="299" t="s">
        <v>628</v>
      </c>
      <c r="M101" s="248"/>
      <c r="N101" s="166"/>
      <c r="O101" s="168"/>
      <c r="P101" s="167"/>
      <c r="Q101" s="168"/>
      <c r="R101" s="271"/>
      <c r="AO101" s="260"/>
      <c r="AP101" s="260"/>
      <c r="AQ101" s="260"/>
      <c r="AR101" s="260"/>
      <c r="AS101" s="260"/>
      <c r="AT101" s="260"/>
      <c r="AU101" s="260"/>
      <c r="AV101" s="260"/>
      <c r="AW101" s="260"/>
      <c r="AX101" s="260"/>
      <c r="AY101" s="260"/>
      <c r="AZ101" s="260" t="s">
        <v>168</v>
      </c>
      <c r="BA101" s="260"/>
      <c r="BB101" s="260"/>
      <c r="BC101" s="260"/>
      <c r="BD101" s="260"/>
      <c r="BE101" s="260"/>
      <c r="BF101" s="260"/>
      <c r="BG101" s="210"/>
      <c r="BH101" s="210"/>
      <c r="BI101" s="210"/>
    </row>
    <row r="102" spans="1:61" x14ac:dyDescent="0.25">
      <c r="A102" s="171" t="s">
        <v>91</v>
      </c>
      <c r="B102" s="164"/>
      <c r="C102" s="299" t="s">
        <v>628</v>
      </c>
      <c r="D102" s="166"/>
      <c r="E102" s="168"/>
      <c r="F102" s="167"/>
      <c r="G102" s="168"/>
      <c r="H102" s="271"/>
      <c r="J102" s="171" t="s">
        <v>91</v>
      </c>
      <c r="K102" s="164"/>
      <c r="L102" s="299" t="s">
        <v>628</v>
      </c>
      <c r="M102" s="248"/>
      <c r="N102" s="166"/>
      <c r="O102" s="168"/>
      <c r="P102" s="167"/>
      <c r="Q102" s="168"/>
      <c r="R102" s="271"/>
      <c r="AO102" s="260"/>
      <c r="AP102" s="260"/>
      <c r="AQ102" s="260"/>
      <c r="AR102" s="260"/>
      <c r="AS102" s="260"/>
      <c r="AT102" s="260"/>
      <c r="AU102" s="260"/>
      <c r="AV102" s="260"/>
      <c r="AW102" s="260"/>
      <c r="AX102" s="260"/>
      <c r="AY102" s="260"/>
      <c r="AZ102" s="260" t="s">
        <v>168</v>
      </c>
      <c r="BA102" s="260"/>
      <c r="BB102" s="260"/>
      <c r="BC102" s="260"/>
      <c r="BD102" s="260"/>
      <c r="BE102" s="260"/>
      <c r="BF102" s="260"/>
      <c r="BG102" s="210"/>
      <c r="BH102" s="210"/>
      <c r="BI102" s="210"/>
    </row>
    <row r="103" spans="1:61" x14ac:dyDescent="0.25">
      <c r="A103" s="171" t="s">
        <v>91</v>
      </c>
      <c r="B103" s="164"/>
      <c r="C103" s="299" t="s">
        <v>628</v>
      </c>
      <c r="D103" s="166"/>
      <c r="E103" s="168"/>
      <c r="F103" s="167"/>
      <c r="G103" s="168"/>
      <c r="H103" s="271"/>
      <c r="J103" s="171" t="s">
        <v>91</v>
      </c>
      <c r="K103" s="164"/>
      <c r="L103" s="299" t="s">
        <v>628</v>
      </c>
      <c r="M103" s="248"/>
      <c r="N103" s="166"/>
      <c r="O103" s="168"/>
      <c r="P103" s="167"/>
      <c r="Q103" s="168"/>
      <c r="R103" s="271"/>
      <c r="AO103" s="260"/>
      <c r="AP103" s="260"/>
      <c r="AQ103" s="260"/>
      <c r="AR103" s="260"/>
      <c r="AS103" s="260"/>
      <c r="AT103" s="260"/>
      <c r="AU103" s="260"/>
      <c r="AV103" s="260"/>
      <c r="AW103" s="260"/>
      <c r="AX103" s="260"/>
      <c r="AY103" s="260"/>
      <c r="AZ103" s="260" t="s">
        <v>168</v>
      </c>
      <c r="BA103" s="260"/>
      <c r="BB103" s="260"/>
      <c r="BC103" s="260"/>
      <c r="BD103" s="260"/>
      <c r="BE103" s="260"/>
      <c r="BF103" s="260"/>
      <c r="BG103" s="210"/>
      <c r="BH103" s="210"/>
      <c r="BI103" s="210"/>
    </row>
    <row r="104" spans="1:61" x14ac:dyDescent="0.25">
      <c r="A104" s="171" t="s">
        <v>91</v>
      </c>
      <c r="B104" s="164"/>
      <c r="C104" s="299" t="s">
        <v>628</v>
      </c>
      <c r="D104" s="166"/>
      <c r="E104" s="168"/>
      <c r="F104" s="167"/>
      <c r="G104" s="168"/>
      <c r="H104" s="271"/>
      <c r="J104" s="171" t="s">
        <v>91</v>
      </c>
      <c r="K104" s="164"/>
      <c r="L104" s="299" t="s">
        <v>628</v>
      </c>
      <c r="M104" s="248"/>
      <c r="N104" s="166"/>
      <c r="O104" s="168"/>
      <c r="P104" s="167"/>
      <c r="Q104" s="168"/>
      <c r="R104" s="271"/>
      <c r="AO104" s="260"/>
      <c r="AP104" s="260"/>
      <c r="AQ104" s="260"/>
      <c r="AR104" s="260"/>
      <c r="AS104" s="260"/>
      <c r="AT104" s="260"/>
      <c r="AU104" s="260"/>
      <c r="AV104" s="260"/>
      <c r="AW104" s="260"/>
      <c r="AX104" s="260"/>
      <c r="AY104" s="260"/>
      <c r="AZ104" s="260" t="s">
        <v>168</v>
      </c>
      <c r="BA104" s="260"/>
      <c r="BB104" s="260"/>
      <c r="BC104" s="260"/>
      <c r="BD104" s="260"/>
      <c r="BE104" s="260"/>
      <c r="BF104" s="260"/>
      <c r="BG104" s="210"/>
      <c r="BH104" s="210"/>
      <c r="BI104" s="210"/>
    </row>
    <row r="105" spans="1:61" x14ac:dyDescent="0.25">
      <c r="A105" s="171" t="s">
        <v>91</v>
      </c>
      <c r="B105" s="164"/>
      <c r="C105" s="299" t="s">
        <v>628</v>
      </c>
      <c r="D105" s="166"/>
      <c r="E105" s="168"/>
      <c r="F105" s="167"/>
      <c r="G105" s="168"/>
      <c r="H105" s="271"/>
      <c r="J105" s="171" t="s">
        <v>91</v>
      </c>
      <c r="K105" s="164"/>
      <c r="L105" s="299" t="s">
        <v>628</v>
      </c>
      <c r="M105" s="248"/>
      <c r="N105" s="166"/>
      <c r="O105" s="168"/>
      <c r="P105" s="167"/>
      <c r="Q105" s="168"/>
      <c r="R105" s="271"/>
      <c r="AO105" s="260"/>
      <c r="AP105" s="260"/>
      <c r="AQ105" s="260"/>
      <c r="AR105" s="260"/>
      <c r="AS105" s="260"/>
      <c r="AT105" s="260"/>
      <c r="AU105" s="260"/>
      <c r="AV105" s="260"/>
      <c r="AW105" s="260"/>
      <c r="AX105" s="260"/>
      <c r="AY105" s="260"/>
      <c r="AZ105" s="260" t="s">
        <v>168</v>
      </c>
      <c r="BA105" s="260"/>
      <c r="BB105" s="260"/>
      <c r="BC105" s="260"/>
      <c r="BD105" s="260"/>
      <c r="BE105" s="260"/>
      <c r="BF105" s="260"/>
      <c r="BG105" s="210"/>
      <c r="BH105" s="210"/>
      <c r="BI105" s="210"/>
    </row>
    <row r="106" spans="1:61" x14ac:dyDescent="0.25">
      <c r="A106" s="171" t="s">
        <v>91</v>
      </c>
      <c r="B106" s="164"/>
      <c r="C106" s="299" t="s">
        <v>628</v>
      </c>
      <c r="D106" s="166"/>
      <c r="E106" s="168"/>
      <c r="F106" s="167"/>
      <c r="G106" s="168"/>
      <c r="H106" s="271"/>
      <c r="J106" s="171" t="s">
        <v>91</v>
      </c>
      <c r="K106" s="164"/>
      <c r="L106" s="299" t="s">
        <v>628</v>
      </c>
      <c r="M106" s="248"/>
      <c r="N106" s="166"/>
      <c r="O106" s="168"/>
      <c r="P106" s="167"/>
      <c r="Q106" s="168"/>
      <c r="R106" s="271"/>
      <c r="AO106" s="260"/>
      <c r="AP106" s="260"/>
      <c r="AQ106" s="260"/>
      <c r="AR106" s="260"/>
      <c r="AS106" s="260"/>
      <c r="AT106" s="260"/>
      <c r="AU106" s="260"/>
      <c r="AV106" s="260"/>
      <c r="AW106" s="260"/>
      <c r="AX106" s="260"/>
      <c r="AY106" s="260"/>
      <c r="AZ106" s="260" t="s">
        <v>168</v>
      </c>
      <c r="BA106" s="260"/>
      <c r="BB106" s="260"/>
      <c r="BC106" s="260"/>
      <c r="BD106" s="260"/>
      <c r="BE106" s="260"/>
      <c r="BF106" s="260"/>
      <c r="BG106" s="210"/>
      <c r="BH106" s="210"/>
      <c r="BI106" s="210"/>
    </row>
    <row r="107" spans="1:61" x14ac:dyDescent="0.25">
      <c r="A107" s="171" t="s">
        <v>91</v>
      </c>
      <c r="B107" s="164"/>
      <c r="C107" s="299" t="s">
        <v>628</v>
      </c>
      <c r="D107" s="166"/>
      <c r="E107" s="168"/>
      <c r="F107" s="167"/>
      <c r="G107" s="168"/>
      <c r="H107" s="271"/>
      <c r="J107" s="171" t="s">
        <v>91</v>
      </c>
      <c r="K107" s="164"/>
      <c r="L107" s="299" t="s">
        <v>628</v>
      </c>
      <c r="M107" s="248"/>
      <c r="N107" s="166"/>
      <c r="O107" s="168"/>
      <c r="P107" s="167"/>
      <c r="Q107" s="168"/>
      <c r="R107" s="271"/>
      <c r="AO107" s="260"/>
      <c r="AP107" s="260"/>
      <c r="AQ107" s="260"/>
      <c r="AR107" s="260"/>
      <c r="AS107" s="260"/>
      <c r="AT107" s="260"/>
      <c r="AU107" s="260"/>
      <c r="AV107" s="260"/>
      <c r="AW107" s="260"/>
      <c r="AX107" s="260"/>
      <c r="AY107" s="260"/>
      <c r="AZ107" s="260" t="s">
        <v>168</v>
      </c>
      <c r="BA107" s="260"/>
      <c r="BB107" s="260"/>
      <c r="BC107" s="260"/>
      <c r="BD107" s="260"/>
      <c r="BE107" s="260"/>
      <c r="BF107" s="260"/>
      <c r="BG107" s="210"/>
      <c r="BH107" s="210"/>
      <c r="BI107" s="210"/>
    </row>
    <row r="108" spans="1:61" x14ac:dyDescent="0.25">
      <c r="A108" s="171" t="s">
        <v>91</v>
      </c>
      <c r="B108" s="164"/>
      <c r="C108" s="299" t="s">
        <v>628</v>
      </c>
      <c r="D108" s="166"/>
      <c r="E108" s="168"/>
      <c r="F108" s="167"/>
      <c r="G108" s="168"/>
      <c r="H108" s="271"/>
      <c r="J108" s="171" t="s">
        <v>91</v>
      </c>
      <c r="K108" s="164"/>
      <c r="L108" s="299" t="s">
        <v>628</v>
      </c>
      <c r="M108" s="248"/>
      <c r="N108" s="166"/>
      <c r="O108" s="168"/>
      <c r="P108" s="167"/>
      <c r="Q108" s="168"/>
      <c r="R108" s="271"/>
      <c r="AO108" s="260"/>
      <c r="AP108" s="260"/>
      <c r="AQ108" s="260"/>
      <c r="AR108" s="260"/>
      <c r="AS108" s="260"/>
      <c r="AT108" s="260"/>
      <c r="AU108" s="260"/>
      <c r="AV108" s="260"/>
      <c r="AW108" s="260"/>
      <c r="AX108" s="260"/>
      <c r="AY108" s="260"/>
      <c r="AZ108" s="260" t="s">
        <v>168</v>
      </c>
      <c r="BA108" s="260"/>
      <c r="BB108" s="260"/>
      <c r="BC108" s="260"/>
      <c r="BD108" s="260"/>
      <c r="BE108" s="260"/>
      <c r="BF108" s="260"/>
      <c r="BG108" s="210"/>
      <c r="BH108" s="210"/>
      <c r="BI108" s="210"/>
    </row>
    <row r="109" spans="1:61" x14ac:dyDescent="0.25">
      <c r="A109" s="171" t="s">
        <v>91</v>
      </c>
      <c r="B109" s="164"/>
      <c r="C109" s="299" t="s">
        <v>628</v>
      </c>
      <c r="D109" s="166"/>
      <c r="E109" s="168"/>
      <c r="F109" s="167"/>
      <c r="G109" s="168"/>
      <c r="H109" s="271"/>
      <c r="J109" s="171" t="s">
        <v>91</v>
      </c>
      <c r="K109" s="164"/>
      <c r="L109" s="299" t="s">
        <v>628</v>
      </c>
      <c r="M109" s="248"/>
      <c r="N109" s="166"/>
      <c r="O109" s="168"/>
      <c r="P109" s="167"/>
      <c r="Q109" s="168"/>
      <c r="R109" s="271"/>
      <c r="AO109" s="260"/>
      <c r="AP109" s="260"/>
      <c r="AQ109" s="260"/>
      <c r="AR109" s="260"/>
      <c r="AS109" s="260"/>
      <c r="AT109" s="260"/>
      <c r="AU109" s="260"/>
      <c r="AV109" s="260"/>
      <c r="AW109" s="260"/>
      <c r="AX109" s="260"/>
      <c r="AY109" s="260"/>
      <c r="AZ109" s="260" t="s">
        <v>168</v>
      </c>
      <c r="BA109" s="260"/>
      <c r="BB109" s="260"/>
      <c r="BC109" s="260"/>
      <c r="BD109" s="260"/>
      <c r="BE109" s="260"/>
      <c r="BF109" s="260"/>
      <c r="BG109" s="210"/>
      <c r="BH109" s="210"/>
      <c r="BI109" s="210"/>
    </row>
    <row r="110" spans="1:61" x14ac:dyDescent="0.25">
      <c r="A110" s="171" t="s">
        <v>91</v>
      </c>
      <c r="B110" s="164"/>
      <c r="C110" s="299" t="s">
        <v>628</v>
      </c>
      <c r="D110" s="166"/>
      <c r="E110" s="168"/>
      <c r="F110" s="167"/>
      <c r="G110" s="168"/>
      <c r="H110" s="271"/>
      <c r="J110" s="171" t="s">
        <v>91</v>
      </c>
      <c r="K110" s="164"/>
      <c r="L110" s="299" t="s">
        <v>628</v>
      </c>
      <c r="M110" s="248"/>
      <c r="N110" s="166"/>
      <c r="O110" s="168"/>
      <c r="P110" s="167"/>
      <c r="Q110" s="168"/>
      <c r="R110" s="271"/>
      <c r="AO110" s="260"/>
      <c r="AP110" s="260"/>
      <c r="AQ110" s="260"/>
      <c r="AR110" s="260"/>
      <c r="AS110" s="260"/>
      <c r="AT110" s="260"/>
      <c r="AU110" s="260"/>
      <c r="AV110" s="260"/>
      <c r="AW110" s="260"/>
      <c r="AX110" s="260"/>
      <c r="AY110" s="260"/>
      <c r="AZ110" s="260" t="s">
        <v>168</v>
      </c>
      <c r="BA110" s="260"/>
      <c r="BB110" s="260"/>
      <c r="BC110" s="260"/>
      <c r="BD110" s="260"/>
      <c r="BE110" s="260"/>
      <c r="BF110" s="260"/>
      <c r="BG110" s="210"/>
      <c r="BH110" s="210"/>
      <c r="BI110" s="210"/>
    </row>
    <row r="111" spans="1:61" x14ac:dyDescent="0.25">
      <c r="A111" s="171" t="s">
        <v>91</v>
      </c>
      <c r="B111" s="164"/>
      <c r="C111" s="299" t="s">
        <v>628</v>
      </c>
      <c r="D111" s="166"/>
      <c r="E111" s="168"/>
      <c r="F111" s="167"/>
      <c r="G111" s="168"/>
      <c r="H111" s="271"/>
      <c r="J111" s="171" t="s">
        <v>91</v>
      </c>
      <c r="K111" s="164"/>
      <c r="L111" s="299" t="s">
        <v>628</v>
      </c>
      <c r="M111" s="248"/>
      <c r="N111" s="166"/>
      <c r="O111" s="168"/>
      <c r="P111" s="167"/>
      <c r="Q111" s="168"/>
      <c r="R111" s="271"/>
      <c r="AO111" s="260"/>
      <c r="AP111" s="260"/>
      <c r="AQ111" s="260"/>
      <c r="AR111" s="260"/>
      <c r="AS111" s="260"/>
      <c r="AT111" s="260"/>
      <c r="AU111" s="260"/>
      <c r="AV111" s="260"/>
      <c r="AW111" s="260"/>
      <c r="AX111" s="260"/>
      <c r="AY111" s="260"/>
      <c r="AZ111" s="260" t="s">
        <v>168</v>
      </c>
      <c r="BA111" s="260"/>
      <c r="BB111" s="260"/>
      <c r="BC111" s="260"/>
      <c r="BD111" s="260"/>
      <c r="BE111" s="260"/>
      <c r="BF111" s="260"/>
      <c r="BG111" s="210"/>
      <c r="BH111" s="210"/>
      <c r="BI111" s="210"/>
    </row>
    <row r="112" spans="1:61" x14ac:dyDescent="0.25">
      <c r="A112" s="171" t="s">
        <v>91</v>
      </c>
      <c r="B112" s="164"/>
      <c r="C112" s="299" t="s">
        <v>628</v>
      </c>
      <c r="D112" s="166"/>
      <c r="E112" s="168"/>
      <c r="F112" s="167"/>
      <c r="G112" s="168"/>
      <c r="H112" s="271"/>
      <c r="J112" s="171" t="s">
        <v>91</v>
      </c>
      <c r="K112" s="164"/>
      <c r="L112" s="299" t="s">
        <v>628</v>
      </c>
      <c r="M112" s="248"/>
      <c r="N112" s="166"/>
      <c r="O112" s="168"/>
      <c r="P112" s="167"/>
      <c r="Q112" s="168"/>
      <c r="R112" s="271"/>
      <c r="AO112" s="260"/>
      <c r="AP112" s="260"/>
      <c r="AQ112" s="260"/>
      <c r="AR112" s="260"/>
      <c r="AS112" s="260"/>
      <c r="AT112" s="260"/>
      <c r="AU112" s="260"/>
      <c r="AV112" s="260"/>
      <c r="AW112" s="260"/>
      <c r="AX112" s="260"/>
      <c r="AY112" s="260"/>
      <c r="AZ112" s="260" t="s">
        <v>168</v>
      </c>
      <c r="BA112" s="260"/>
      <c r="BB112" s="260"/>
      <c r="BC112" s="260"/>
      <c r="BD112" s="260"/>
      <c r="BE112" s="260"/>
      <c r="BF112" s="260"/>
      <c r="BG112" s="210"/>
      <c r="BH112" s="210"/>
      <c r="BI112" s="210"/>
    </row>
    <row r="113" spans="1:61" x14ac:dyDescent="0.25">
      <c r="A113" s="171" t="s">
        <v>91</v>
      </c>
      <c r="B113" s="164"/>
      <c r="C113" s="299" t="s">
        <v>628</v>
      </c>
      <c r="D113" s="166"/>
      <c r="E113" s="168"/>
      <c r="F113" s="167"/>
      <c r="G113" s="168"/>
      <c r="H113" s="271"/>
      <c r="J113" s="171" t="s">
        <v>91</v>
      </c>
      <c r="K113" s="164"/>
      <c r="L113" s="299" t="s">
        <v>628</v>
      </c>
      <c r="M113" s="248"/>
      <c r="N113" s="166"/>
      <c r="O113" s="168"/>
      <c r="P113" s="167"/>
      <c r="Q113" s="168"/>
      <c r="R113" s="271"/>
      <c r="AO113" s="260"/>
      <c r="AP113" s="260"/>
      <c r="AQ113" s="260"/>
      <c r="AR113" s="260"/>
      <c r="AS113" s="260"/>
      <c r="AT113" s="260"/>
      <c r="AU113" s="260"/>
      <c r="AV113" s="260"/>
      <c r="AW113" s="260"/>
      <c r="AX113" s="260"/>
      <c r="AY113" s="260"/>
      <c r="AZ113" s="260" t="s">
        <v>168</v>
      </c>
      <c r="BA113" s="260"/>
      <c r="BB113" s="260"/>
      <c r="BC113" s="260"/>
      <c r="BD113" s="260"/>
      <c r="BE113" s="260"/>
      <c r="BF113" s="260"/>
      <c r="BG113" s="210"/>
      <c r="BH113" s="210"/>
      <c r="BI113" s="210"/>
    </row>
    <row r="114" spans="1:61" x14ac:dyDescent="0.25">
      <c r="A114" s="171" t="s">
        <v>91</v>
      </c>
      <c r="B114" s="164"/>
      <c r="C114" s="299" t="s">
        <v>628</v>
      </c>
      <c r="D114" s="166"/>
      <c r="E114" s="168"/>
      <c r="F114" s="167"/>
      <c r="G114" s="168"/>
      <c r="H114" s="271"/>
      <c r="J114" s="171" t="s">
        <v>91</v>
      </c>
      <c r="K114" s="164"/>
      <c r="L114" s="299" t="s">
        <v>628</v>
      </c>
      <c r="M114" s="248"/>
      <c r="N114" s="166"/>
      <c r="O114" s="168"/>
      <c r="P114" s="167"/>
      <c r="Q114" s="168"/>
      <c r="R114" s="271"/>
      <c r="AO114" s="260"/>
      <c r="AP114" s="260"/>
      <c r="AQ114" s="260"/>
      <c r="AR114" s="260"/>
      <c r="AS114" s="260"/>
      <c r="AT114" s="260"/>
      <c r="AU114" s="260"/>
      <c r="AV114" s="260"/>
      <c r="AW114" s="260"/>
      <c r="AX114" s="260"/>
      <c r="AY114" s="260"/>
      <c r="AZ114" s="260" t="s">
        <v>168</v>
      </c>
      <c r="BA114" s="260"/>
      <c r="BB114" s="260"/>
      <c r="BC114" s="260"/>
      <c r="BD114" s="260"/>
      <c r="BE114" s="260"/>
      <c r="BF114" s="260"/>
      <c r="BG114" s="210"/>
      <c r="BH114" s="210"/>
      <c r="BI114" s="210"/>
    </row>
    <row r="115" spans="1:61" x14ac:dyDescent="0.25">
      <c r="A115" s="171" t="s">
        <v>91</v>
      </c>
      <c r="B115" s="164"/>
      <c r="C115" s="299" t="s">
        <v>628</v>
      </c>
      <c r="D115" s="166"/>
      <c r="E115" s="168"/>
      <c r="F115" s="167"/>
      <c r="G115" s="168"/>
      <c r="H115" s="271"/>
      <c r="J115" s="171" t="s">
        <v>91</v>
      </c>
      <c r="K115" s="164"/>
      <c r="L115" s="299" t="s">
        <v>628</v>
      </c>
      <c r="M115" s="248"/>
      <c r="N115" s="166"/>
      <c r="O115" s="168"/>
      <c r="P115" s="167"/>
      <c r="Q115" s="168"/>
      <c r="R115" s="271"/>
      <c r="AO115" s="260"/>
      <c r="AP115" s="260"/>
      <c r="AQ115" s="260"/>
      <c r="AR115" s="260"/>
      <c r="AS115" s="260"/>
      <c r="AT115" s="260"/>
      <c r="AU115" s="260"/>
      <c r="AV115" s="260"/>
      <c r="AW115" s="260"/>
      <c r="AX115" s="260"/>
      <c r="AY115" s="260"/>
      <c r="AZ115" s="260" t="s">
        <v>168</v>
      </c>
      <c r="BA115" s="260"/>
      <c r="BB115" s="260"/>
      <c r="BC115" s="260"/>
      <c r="BD115" s="260"/>
      <c r="BE115" s="260"/>
      <c r="BF115" s="260"/>
      <c r="BG115" s="210"/>
      <c r="BH115" s="210"/>
      <c r="BI115" s="210"/>
    </row>
    <row r="116" spans="1:61" x14ac:dyDescent="0.25">
      <c r="A116" s="171" t="s">
        <v>91</v>
      </c>
      <c r="B116" s="164"/>
      <c r="C116" s="299" t="s">
        <v>628</v>
      </c>
      <c r="D116" s="166"/>
      <c r="E116" s="168"/>
      <c r="F116" s="167"/>
      <c r="G116" s="168"/>
      <c r="H116" s="271"/>
      <c r="J116" s="171" t="s">
        <v>91</v>
      </c>
      <c r="K116" s="164"/>
      <c r="L116" s="299" t="s">
        <v>628</v>
      </c>
      <c r="M116" s="248"/>
      <c r="N116" s="166"/>
      <c r="O116" s="168"/>
      <c r="P116" s="167"/>
      <c r="Q116" s="168"/>
      <c r="R116" s="271"/>
      <c r="AO116" s="260"/>
      <c r="AP116" s="260"/>
      <c r="AQ116" s="260"/>
      <c r="AR116" s="260"/>
      <c r="AS116" s="260"/>
      <c r="AT116" s="260"/>
      <c r="AU116" s="260"/>
      <c r="AV116" s="260"/>
      <c r="AW116" s="260"/>
      <c r="AX116" s="260"/>
      <c r="AY116" s="260"/>
      <c r="AZ116" s="260" t="s">
        <v>168</v>
      </c>
      <c r="BA116" s="260"/>
      <c r="BB116" s="260"/>
      <c r="BC116" s="260"/>
      <c r="BD116" s="260"/>
      <c r="BE116" s="260"/>
      <c r="BF116" s="260"/>
      <c r="BG116" s="210"/>
      <c r="BH116" s="210"/>
      <c r="BI116" s="210"/>
    </row>
    <row r="117" spans="1:61" x14ac:dyDescent="0.25">
      <c r="A117" s="171" t="s">
        <v>91</v>
      </c>
      <c r="B117" s="164"/>
      <c r="C117" s="299" t="s">
        <v>628</v>
      </c>
      <c r="D117" s="166"/>
      <c r="E117" s="168"/>
      <c r="F117" s="167"/>
      <c r="G117" s="168"/>
      <c r="H117" s="271"/>
      <c r="J117" s="171" t="s">
        <v>91</v>
      </c>
      <c r="K117" s="164"/>
      <c r="L117" s="299" t="s">
        <v>628</v>
      </c>
      <c r="M117" s="248"/>
      <c r="N117" s="166"/>
      <c r="O117" s="168"/>
      <c r="P117" s="167"/>
      <c r="Q117" s="168"/>
      <c r="R117" s="271"/>
      <c r="AO117" s="260"/>
      <c r="AP117" s="260"/>
      <c r="AQ117" s="260"/>
      <c r="AR117" s="260"/>
      <c r="AS117" s="260"/>
      <c r="AT117" s="260"/>
      <c r="AU117" s="260"/>
      <c r="AV117" s="260"/>
      <c r="AW117" s="260"/>
      <c r="AX117" s="260"/>
      <c r="AY117" s="260"/>
      <c r="AZ117" s="260" t="s">
        <v>168</v>
      </c>
      <c r="BA117" s="260"/>
      <c r="BB117" s="260"/>
      <c r="BC117" s="260"/>
      <c r="BD117" s="260"/>
      <c r="BE117" s="260"/>
      <c r="BF117" s="260"/>
      <c r="BG117" s="210"/>
      <c r="BH117" s="210"/>
      <c r="BI117" s="210"/>
    </row>
    <row r="118" spans="1:61" x14ac:dyDescent="0.25">
      <c r="A118" s="171" t="s">
        <v>91</v>
      </c>
      <c r="B118" s="164"/>
      <c r="C118" s="299" t="s">
        <v>628</v>
      </c>
      <c r="D118" s="166"/>
      <c r="E118" s="168"/>
      <c r="F118" s="167"/>
      <c r="G118" s="168"/>
      <c r="H118" s="271"/>
      <c r="J118" s="171" t="s">
        <v>91</v>
      </c>
      <c r="K118" s="164"/>
      <c r="L118" s="299" t="s">
        <v>628</v>
      </c>
      <c r="M118" s="248"/>
      <c r="N118" s="166"/>
      <c r="O118" s="168"/>
      <c r="P118" s="167"/>
      <c r="Q118" s="168"/>
      <c r="R118" s="271"/>
      <c r="AO118" s="260"/>
      <c r="AP118" s="260"/>
      <c r="AQ118" s="260"/>
      <c r="AR118" s="260"/>
      <c r="AS118" s="260"/>
      <c r="AT118" s="260"/>
      <c r="AU118" s="260"/>
      <c r="AV118" s="260"/>
      <c r="AW118" s="260"/>
      <c r="AX118" s="260"/>
      <c r="AY118" s="260"/>
      <c r="AZ118" s="260" t="s">
        <v>168</v>
      </c>
      <c r="BA118" s="260"/>
      <c r="BB118" s="260"/>
      <c r="BC118" s="260"/>
      <c r="BD118" s="260"/>
      <c r="BE118" s="260"/>
      <c r="BF118" s="260"/>
      <c r="BG118" s="210"/>
      <c r="BH118" s="210"/>
      <c r="BI118" s="210"/>
    </row>
    <row r="119" spans="1:61" x14ac:dyDescent="0.25">
      <c r="A119" s="171" t="s">
        <v>91</v>
      </c>
      <c r="B119" s="164"/>
      <c r="C119" s="299" t="s">
        <v>628</v>
      </c>
      <c r="D119" s="166"/>
      <c r="E119" s="168"/>
      <c r="F119" s="167"/>
      <c r="G119" s="168"/>
      <c r="H119" s="271"/>
      <c r="J119" s="171" t="s">
        <v>91</v>
      </c>
      <c r="K119" s="164"/>
      <c r="L119" s="299" t="s">
        <v>628</v>
      </c>
      <c r="M119" s="248"/>
      <c r="N119" s="166"/>
      <c r="O119" s="168"/>
      <c r="P119" s="167"/>
      <c r="Q119" s="168"/>
      <c r="R119" s="271"/>
      <c r="AO119" s="260"/>
      <c r="AP119" s="260"/>
      <c r="AQ119" s="260"/>
      <c r="AR119" s="260"/>
      <c r="AS119" s="260"/>
      <c r="AT119" s="260"/>
      <c r="AU119" s="260"/>
      <c r="AV119" s="260"/>
      <c r="AW119" s="260"/>
      <c r="AX119" s="260"/>
      <c r="AY119" s="260"/>
      <c r="AZ119" s="260" t="s">
        <v>168</v>
      </c>
      <c r="BA119" s="260"/>
      <c r="BB119" s="260"/>
      <c r="BC119" s="260"/>
      <c r="BD119" s="260"/>
      <c r="BE119" s="260"/>
      <c r="BF119" s="260"/>
      <c r="BG119" s="210"/>
      <c r="BH119" s="210"/>
      <c r="BI119" s="210"/>
    </row>
    <row r="120" spans="1:61" x14ac:dyDescent="0.25">
      <c r="A120" s="171" t="s">
        <v>91</v>
      </c>
      <c r="B120" s="164"/>
      <c r="C120" s="299" t="s">
        <v>628</v>
      </c>
      <c r="D120" s="166"/>
      <c r="E120" s="168"/>
      <c r="F120" s="167"/>
      <c r="G120" s="168"/>
      <c r="H120" s="271"/>
      <c r="J120" s="171" t="s">
        <v>91</v>
      </c>
      <c r="K120" s="164"/>
      <c r="L120" s="299" t="s">
        <v>628</v>
      </c>
      <c r="M120" s="248"/>
      <c r="N120" s="166"/>
      <c r="O120" s="168"/>
      <c r="P120" s="167"/>
      <c r="Q120" s="168"/>
      <c r="R120" s="271"/>
      <c r="AO120" s="260"/>
      <c r="AP120" s="260"/>
      <c r="AQ120" s="260"/>
      <c r="AR120" s="260"/>
      <c r="AS120" s="260"/>
      <c r="AT120" s="260"/>
      <c r="AU120" s="260"/>
      <c r="AV120" s="260"/>
      <c r="AW120" s="260"/>
      <c r="AX120" s="260"/>
      <c r="AY120" s="260"/>
      <c r="AZ120" s="260" t="s">
        <v>168</v>
      </c>
      <c r="BA120" s="260"/>
      <c r="BB120" s="260"/>
      <c r="BC120" s="260"/>
      <c r="BD120" s="260"/>
      <c r="BE120" s="260"/>
      <c r="BF120" s="260"/>
      <c r="BG120" s="210"/>
      <c r="BH120" s="210"/>
      <c r="BI120" s="210"/>
    </row>
    <row r="121" spans="1:61" x14ac:dyDescent="0.25">
      <c r="A121" s="171" t="s">
        <v>91</v>
      </c>
      <c r="B121" s="164"/>
      <c r="C121" s="299" t="s">
        <v>628</v>
      </c>
      <c r="D121" s="166"/>
      <c r="E121" s="168"/>
      <c r="F121" s="167"/>
      <c r="G121" s="168"/>
      <c r="H121" s="271"/>
      <c r="J121" s="171" t="s">
        <v>91</v>
      </c>
      <c r="K121" s="164"/>
      <c r="L121" s="299" t="s">
        <v>628</v>
      </c>
      <c r="M121" s="248"/>
      <c r="N121" s="166"/>
      <c r="O121" s="168"/>
      <c r="P121" s="167"/>
      <c r="Q121" s="168"/>
      <c r="R121" s="271"/>
      <c r="AO121" s="260"/>
      <c r="AP121" s="260"/>
      <c r="AQ121" s="260"/>
      <c r="AR121" s="260"/>
      <c r="AS121" s="260"/>
      <c r="AT121" s="260"/>
      <c r="AU121" s="260"/>
      <c r="AV121" s="260"/>
      <c r="AW121" s="260"/>
      <c r="AX121" s="260"/>
      <c r="AY121" s="260"/>
      <c r="AZ121" s="260" t="s">
        <v>168</v>
      </c>
      <c r="BA121" s="260"/>
      <c r="BB121" s="260"/>
      <c r="BC121" s="260"/>
      <c r="BD121" s="260"/>
      <c r="BE121" s="260"/>
      <c r="BF121" s="260"/>
      <c r="BG121" s="210"/>
      <c r="BH121" s="210"/>
      <c r="BI121" s="210"/>
    </row>
    <row r="122" spans="1:61" x14ac:dyDescent="0.25">
      <c r="A122" s="171" t="s">
        <v>91</v>
      </c>
      <c r="B122" s="164"/>
      <c r="C122" s="299" t="s">
        <v>628</v>
      </c>
      <c r="D122" s="166"/>
      <c r="E122" s="168"/>
      <c r="F122" s="167"/>
      <c r="G122" s="168"/>
      <c r="H122" s="271"/>
      <c r="J122" s="171" t="s">
        <v>91</v>
      </c>
      <c r="K122" s="164"/>
      <c r="L122" s="299" t="s">
        <v>628</v>
      </c>
      <c r="M122" s="248"/>
      <c r="N122" s="166"/>
      <c r="O122" s="168"/>
      <c r="P122" s="167"/>
      <c r="Q122" s="168"/>
      <c r="R122" s="271"/>
      <c r="AO122" s="260"/>
      <c r="AP122" s="260"/>
      <c r="AQ122" s="260"/>
      <c r="AR122" s="260"/>
      <c r="AS122" s="260"/>
      <c r="AT122" s="260"/>
      <c r="AU122" s="260"/>
      <c r="AV122" s="260"/>
      <c r="AW122" s="260"/>
      <c r="AX122" s="260"/>
      <c r="AY122" s="260"/>
      <c r="AZ122" s="260" t="s">
        <v>168</v>
      </c>
      <c r="BA122" s="260"/>
      <c r="BB122" s="260"/>
      <c r="BC122" s="260"/>
      <c r="BD122" s="260"/>
      <c r="BE122" s="260"/>
      <c r="BF122" s="260"/>
      <c r="BG122" s="210"/>
      <c r="BH122" s="210"/>
      <c r="BI122" s="210"/>
    </row>
    <row r="123" spans="1:61" x14ac:dyDescent="0.25">
      <c r="A123" s="171" t="s">
        <v>91</v>
      </c>
      <c r="B123" s="164"/>
      <c r="C123" s="299" t="s">
        <v>628</v>
      </c>
      <c r="D123" s="166"/>
      <c r="E123" s="168"/>
      <c r="F123" s="167"/>
      <c r="G123" s="168"/>
      <c r="H123" s="271"/>
      <c r="J123" s="171" t="s">
        <v>91</v>
      </c>
      <c r="K123" s="164"/>
      <c r="L123" s="299" t="s">
        <v>628</v>
      </c>
      <c r="M123" s="248"/>
      <c r="N123" s="166"/>
      <c r="O123" s="168"/>
      <c r="P123" s="167"/>
      <c r="Q123" s="168"/>
      <c r="R123" s="271"/>
      <c r="AO123" s="260"/>
      <c r="AP123" s="260"/>
      <c r="AQ123" s="260"/>
      <c r="AR123" s="260"/>
      <c r="AS123" s="260"/>
      <c r="AT123" s="260"/>
      <c r="AU123" s="260"/>
      <c r="AV123" s="260"/>
      <c r="AW123" s="260"/>
      <c r="AX123" s="260"/>
      <c r="AY123" s="260"/>
      <c r="AZ123" s="260" t="s">
        <v>168</v>
      </c>
      <c r="BA123" s="260"/>
      <c r="BB123" s="260"/>
      <c r="BC123" s="260"/>
      <c r="BD123" s="260"/>
      <c r="BE123" s="260"/>
      <c r="BF123" s="260"/>
      <c r="BG123" s="210"/>
      <c r="BH123" s="210"/>
      <c r="BI123" s="210"/>
    </row>
    <row r="124" spans="1:61" x14ac:dyDescent="0.25">
      <c r="A124" s="171" t="s">
        <v>91</v>
      </c>
      <c r="B124" s="164"/>
      <c r="C124" s="299" t="s">
        <v>628</v>
      </c>
      <c r="D124" s="166"/>
      <c r="E124" s="168"/>
      <c r="F124" s="167"/>
      <c r="G124" s="168"/>
      <c r="H124" s="271"/>
      <c r="J124" s="171" t="s">
        <v>91</v>
      </c>
      <c r="K124" s="164"/>
      <c r="L124" s="299" t="s">
        <v>628</v>
      </c>
      <c r="M124" s="248"/>
      <c r="N124" s="166"/>
      <c r="O124" s="168"/>
      <c r="P124" s="167"/>
      <c r="Q124" s="168"/>
      <c r="R124" s="271"/>
      <c r="AO124" s="260"/>
      <c r="AP124" s="260"/>
      <c r="AQ124" s="260"/>
      <c r="AR124" s="260"/>
      <c r="AS124" s="260"/>
      <c r="AT124" s="260"/>
      <c r="AU124" s="260"/>
      <c r="AV124" s="260"/>
      <c r="AW124" s="260"/>
      <c r="AX124" s="260"/>
      <c r="AY124" s="260"/>
      <c r="AZ124" s="260" t="s">
        <v>168</v>
      </c>
      <c r="BA124" s="260"/>
      <c r="BB124" s="260"/>
      <c r="BC124" s="260"/>
      <c r="BD124" s="260"/>
      <c r="BE124" s="260"/>
      <c r="BF124" s="260"/>
      <c r="BG124" s="210"/>
      <c r="BH124" s="210"/>
      <c r="BI124" s="210"/>
    </row>
    <row r="125" spans="1:61" x14ac:dyDescent="0.25">
      <c r="A125" s="171" t="s">
        <v>91</v>
      </c>
      <c r="B125" s="164"/>
      <c r="C125" s="299" t="s">
        <v>628</v>
      </c>
      <c r="D125" s="166"/>
      <c r="E125" s="168"/>
      <c r="F125" s="167"/>
      <c r="G125" s="168"/>
      <c r="H125" s="271"/>
      <c r="J125" s="171" t="s">
        <v>91</v>
      </c>
      <c r="K125" s="164"/>
      <c r="L125" s="299" t="s">
        <v>628</v>
      </c>
      <c r="M125" s="248"/>
      <c r="N125" s="166"/>
      <c r="O125" s="168"/>
      <c r="P125" s="167"/>
      <c r="Q125" s="168"/>
      <c r="R125" s="271"/>
      <c r="AO125" s="260"/>
      <c r="AP125" s="260"/>
      <c r="AQ125" s="260"/>
      <c r="AR125" s="260"/>
      <c r="AS125" s="260"/>
      <c r="AT125" s="260"/>
      <c r="AU125" s="260"/>
      <c r="AV125" s="260"/>
      <c r="AW125" s="260"/>
      <c r="AX125" s="260"/>
      <c r="AY125" s="260"/>
      <c r="AZ125" s="260" t="s">
        <v>168</v>
      </c>
      <c r="BA125" s="260"/>
      <c r="BB125" s="260"/>
      <c r="BC125" s="260"/>
      <c r="BD125" s="260"/>
      <c r="BE125" s="260"/>
      <c r="BF125" s="260"/>
      <c r="BG125" s="210"/>
      <c r="BH125" s="210"/>
      <c r="BI125" s="210"/>
    </row>
    <row r="126" spans="1:61" x14ac:dyDescent="0.25">
      <c r="A126" s="171" t="s">
        <v>91</v>
      </c>
      <c r="B126" s="164"/>
      <c r="C126" s="299" t="s">
        <v>628</v>
      </c>
      <c r="D126" s="166"/>
      <c r="E126" s="168"/>
      <c r="F126" s="167"/>
      <c r="G126" s="168"/>
      <c r="H126" s="271"/>
      <c r="J126" s="171" t="s">
        <v>91</v>
      </c>
      <c r="K126" s="164"/>
      <c r="L126" s="299" t="s">
        <v>628</v>
      </c>
      <c r="M126" s="248"/>
      <c r="N126" s="166"/>
      <c r="O126" s="168"/>
      <c r="P126" s="167"/>
      <c r="Q126" s="168"/>
      <c r="R126" s="271"/>
      <c r="AO126" s="260"/>
      <c r="AP126" s="260"/>
      <c r="AQ126" s="260"/>
      <c r="AR126" s="260"/>
      <c r="AS126" s="260"/>
      <c r="AT126" s="260"/>
      <c r="AU126" s="260"/>
      <c r="AV126" s="260"/>
      <c r="AW126" s="260"/>
      <c r="AX126" s="260"/>
      <c r="AY126" s="260"/>
      <c r="AZ126" s="260" t="s">
        <v>168</v>
      </c>
      <c r="BA126" s="260"/>
      <c r="BB126" s="260"/>
      <c r="BC126" s="260"/>
      <c r="BD126" s="260"/>
      <c r="BE126" s="260"/>
      <c r="BF126" s="260"/>
      <c r="BG126" s="210"/>
      <c r="BH126" s="210"/>
      <c r="BI126" s="210"/>
    </row>
    <row r="127" spans="1:61" x14ac:dyDescent="0.25">
      <c r="A127" s="171" t="s">
        <v>91</v>
      </c>
      <c r="B127" s="164"/>
      <c r="C127" s="299" t="s">
        <v>628</v>
      </c>
      <c r="D127" s="166"/>
      <c r="E127" s="168"/>
      <c r="F127" s="167"/>
      <c r="G127" s="168"/>
      <c r="H127" s="271"/>
      <c r="J127" s="171" t="s">
        <v>91</v>
      </c>
      <c r="K127" s="164"/>
      <c r="L127" s="299" t="s">
        <v>628</v>
      </c>
      <c r="M127" s="248"/>
      <c r="N127" s="166"/>
      <c r="O127" s="168"/>
      <c r="P127" s="167"/>
      <c r="Q127" s="168"/>
      <c r="R127" s="271"/>
      <c r="AO127" s="260"/>
      <c r="AP127" s="260"/>
      <c r="AQ127" s="260"/>
      <c r="AR127" s="260"/>
      <c r="AS127" s="260"/>
      <c r="AT127" s="260"/>
      <c r="AU127" s="260"/>
      <c r="AV127" s="260"/>
      <c r="AW127" s="260"/>
      <c r="AX127" s="260"/>
      <c r="AY127" s="260"/>
      <c r="AZ127" s="260" t="s">
        <v>168</v>
      </c>
      <c r="BA127" s="260"/>
      <c r="BB127" s="260"/>
      <c r="BC127" s="260"/>
      <c r="BD127" s="260"/>
      <c r="BE127" s="260"/>
      <c r="BF127" s="260"/>
      <c r="BG127" s="210"/>
      <c r="BH127" s="210"/>
      <c r="BI127" s="210"/>
    </row>
    <row r="128" spans="1:61" x14ac:dyDescent="0.25">
      <c r="A128" s="171" t="s">
        <v>91</v>
      </c>
      <c r="B128" s="164"/>
      <c r="C128" s="299" t="s">
        <v>628</v>
      </c>
      <c r="D128" s="166"/>
      <c r="E128" s="168"/>
      <c r="F128" s="167"/>
      <c r="G128" s="168"/>
      <c r="H128" s="271"/>
      <c r="J128" s="171" t="s">
        <v>91</v>
      </c>
      <c r="K128" s="164"/>
      <c r="L128" s="299" t="s">
        <v>628</v>
      </c>
      <c r="M128" s="248"/>
      <c r="N128" s="166"/>
      <c r="O128" s="168"/>
      <c r="P128" s="167"/>
      <c r="Q128" s="168"/>
      <c r="R128" s="271"/>
      <c r="AO128" s="260"/>
      <c r="AP128" s="260"/>
      <c r="AQ128" s="260"/>
      <c r="AR128" s="260"/>
      <c r="AS128" s="260"/>
      <c r="AT128" s="260"/>
      <c r="AU128" s="260"/>
      <c r="AV128" s="260"/>
      <c r="AW128" s="260"/>
      <c r="AX128" s="260"/>
      <c r="AY128" s="260"/>
      <c r="AZ128" s="260" t="s">
        <v>168</v>
      </c>
      <c r="BA128" s="260"/>
      <c r="BB128" s="260"/>
      <c r="BC128" s="260"/>
      <c r="BD128" s="260"/>
      <c r="BE128" s="260"/>
      <c r="BF128" s="260"/>
      <c r="BG128" s="210"/>
      <c r="BH128" s="210"/>
      <c r="BI128" s="210"/>
    </row>
    <row r="129" spans="1:61" x14ac:dyDescent="0.25">
      <c r="A129" s="171" t="s">
        <v>91</v>
      </c>
      <c r="B129" s="164"/>
      <c r="C129" s="299" t="s">
        <v>628</v>
      </c>
      <c r="D129" s="166"/>
      <c r="E129" s="168"/>
      <c r="F129" s="167"/>
      <c r="G129" s="168"/>
      <c r="H129" s="271"/>
      <c r="J129" s="171" t="s">
        <v>91</v>
      </c>
      <c r="K129" s="164"/>
      <c r="L129" s="299" t="s">
        <v>628</v>
      </c>
      <c r="M129" s="248"/>
      <c r="N129" s="166"/>
      <c r="O129" s="168"/>
      <c r="P129" s="167"/>
      <c r="Q129" s="168"/>
      <c r="R129" s="271"/>
      <c r="AO129" s="260"/>
      <c r="AP129" s="260"/>
      <c r="AQ129" s="260"/>
      <c r="AR129" s="260"/>
      <c r="AS129" s="260"/>
      <c r="AT129" s="260"/>
      <c r="AU129" s="260"/>
      <c r="AV129" s="260"/>
      <c r="AW129" s="260"/>
      <c r="AX129" s="260"/>
      <c r="AY129" s="260"/>
      <c r="AZ129" s="260" t="s">
        <v>168</v>
      </c>
      <c r="BA129" s="260"/>
      <c r="BB129" s="260"/>
      <c r="BC129" s="260"/>
      <c r="BD129" s="260"/>
      <c r="BE129" s="260"/>
      <c r="BF129" s="260"/>
      <c r="BG129" s="210"/>
      <c r="BH129" s="210"/>
      <c r="BI129" s="210"/>
    </row>
    <row r="130" spans="1:61" x14ac:dyDescent="0.25">
      <c r="A130" s="171" t="s">
        <v>91</v>
      </c>
      <c r="B130" s="164"/>
      <c r="C130" s="299" t="s">
        <v>628</v>
      </c>
      <c r="D130" s="166"/>
      <c r="E130" s="168"/>
      <c r="F130" s="167"/>
      <c r="G130" s="168"/>
      <c r="H130" s="271"/>
      <c r="J130" s="171" t="s">
        <v>91</v>
      </c>
      <c r="K130" s="164"/>
      <c r="L130" s="299" t="s">
        <v>628</v>
      </c>
      <c r="M130" s="248"/>
      <c r="N130" s="166"/>
      <c r="O130" s="168"/>
      <c r="P130" s="167"/>
      <c r="Q130" s="168"/>
      <c r="R130" s="271"/>
      <c r="AO130" s="260"/>
      <c r="AP130" s="260"/>
      <c r="AQ130" s="260"/>
      <c r="AR130" s="260"/>
      <c r="AS130" s="260"/>
      <c r="AT130" s="260"/>
      <c r="AU130" s="260"/>
      <c r="AV130" s="260"/>
      <c r="AW130" s="260"/>
      <c r="AX130" s="260"/>
      <c r="AY130" s="260"/>
      <c r="AZ130" s="260" t="s">
        <v>168</v>
      </c>
      <c r="BA130" s="260"/>
      <c r="BB130" s="260"/>
      <c r="BC130" s="260"/>
      <c r="BD130" s="260"/>
      <c r="BE130" s="260"/>
      <c r="BF130" s="260"/>
      <c r="BG130" s="210"/>
      <c r="BH130" s="210"/>
      <c r="BI130" s="210"/>
    </row>
    <row r="131" spans="1:61" x14ac:dyDescent="0.25">
      <c r="A131" s="171" t="s">
        <v>91</v>
      </c>
      <c r="B131" s="164"/>
      <c r="C131" s="299" t="s">
        <v>628</v>
      </c>
      <c r="D131" s="166"/>
      <c r="E131" s="168"/>
      <c r="F131" s="167"/>
      <c r="G131" s="168"/>
      <c r="H131" s="271"/>
      <c r="J131" s="171" t="s">
        <v>91</v>
      </c>
      <c r="K131" s="164"/>
      <c r="L131" s="299" t="s">
        <v>628</v>
      </c>
      <c r="M131" s="248"/>
      <c r="N131" s="166"/>
      <c r="O131" s="168"/>
      <c r="P131" s="167"/>
      <c r="Q131" s="168"/>
      <c r="R131" s="271"/>
      <c r="AO131" s="260"/>
      <c r="AP131" s="260"/>
      <c r="AQ131" s="260"/>
      <c r="AR131" s="260"/>
      <c r="AS131" s="260"/>
      <c r="AT131" s="260"/>
      <c r="AU131" s="260"/>
      <c r="AV131" s="260"/>
      <c r="AW131" s="260"/>
      <c r="AX131" s="260"/>
      <c r="AY131" s="260"/>
      <c r="AZ131" s="260" t="s">
        <v>168</v>
      </c>
      <c r="BA131" s="260"/>
      <c r="BB131" s="260"/>
      <c r="BC131" s="260"/>
      <c r="BD131" s="260"/>
      <c r="BE131" s="260"/>
      <c r="BF131" s="260"/>
      <c r="BG131" s="210"/>
      <c r="BH131" s="210"/>
      <c r="BI131" s="210"/>
    </row>
    <row r="132" spans="1:61" x14ac:dyDescent="0.25">
      <c r="A132" s="171" t="s">
        <v>91</v>
      </c>
      <c r="B132" s="164"/>
      <c r="C132" s="299" t="s">
        <v>628</v>
      </c>
      <c r="D132" s="166"/>
      <c r="E132" s="168"/>
      <c r="F132" s="167"/>
      <c r="G132" s="168"/>
      <c r="H132" s="271"/>
      <c r="J132" s="171" t="s">
        <v>91</v>
      </c>
      <c r="K132" s="164"/>
      <c r="L132" s="299" t="s">
        <v>628</v>
      </c>
      <c r="M132" s="248"/>
      <c r="N132" s="166"/>
      <c r="O132" s="168"/>
      <c r="P132" s="167"/>
      <c r="Q132" s="168"/>
      <c r="R132" s="271"/>
      <c r="AO132" s="260"/>
      <c r="AP132" s="260"/>
      <c r="AQ132" s="260"/>
      <c r="AR132" s="260"/>
      <c r="AS132" s="260"/>
      <c r="AT132" s="260"/>
      <c r="AU132" s="260"/>
      <c r="AV132" s="260"/>
      <c r="AW132" s="260"/>
      <c r="AX132" s="260"/>
      <c r="AY132" s="260"/>
      <c r="AZ132" s="260" t="s">
        <v>168</v>
      </c>
      <c r="BA132" s="260"/>
      <c r="BB132" s="260"/>
      <c r="BC132" s="260"/>
      <c r="BD132" s="260"/>
      <c r="BE132" s="260"/>
      <c r="BF132" s="260"/>
      <c r="BG132" s="210"/>
      <c r="BH132" s="210"/>
      <c r="BI132" s="210"/>
    </row>
    <row r="133" spans="1:61" x14ac:dyDescent="0.25">
      <c r="A133" s="171" t="s">
        <v>91</v>
      </c>
      <c r="B133" s="164"/>
      <c r="C133" s="299" t="s">
        <v>628</v>
      </c>
      <c r="D133" s="166"/>
      <c r="E133" s="168"/>
      <c r="F133" s="167"/>
      <c r="G133" s="168"/>
      <c r="H133" s="271"/>
      <c r="J133" s="171" t="s">
        <v>91</v>
      </c>
      <c r="K133" s="164"/>
      <c r="L133" s="299" t="s">
        <v>628</v>
      </c>
      <c r="M133" s="248"/>
      <c r="N133" s="166"/>
      <c r="O133" s="168"/>
      <c r="P133" s="167"/>
      <c r="Q133" s="168"/>
      <c r="R133" s="271"/>
      <c r="AO133" s="260"/>
      <c r="AP133" s="260"/>
      <c r="AQ133" s="260"/>
      <c r="AR133" s="260"/>
      <c r="AS133" s="260"/>
      <c r="AT133" s="260"/>
      <c r="AU133" s="260"/>
      <c r="AV133" s="260"/>
      <c r="AW133" s="260"/>
      <c r="AX133" s="260"/>
      <c r="AY133" s="260"/>
      <c r="AZ133" s="260" t="s">
        <v>168</v>
      </c>
      <c r="BA133" s="260"/>
      <c r="BB133" s="260"/>
      <c r="BC133" s="260"/>
      <c r="BD133" s="260"/>
      <c r="BE133" s="260"/>
      <c r="BF133" s="260"/>
      <c r="BG133" s="210"/>
      <c r="BH133" s="210"/>
      <c r="BI133" s="210"/>
    </row>
    <row r="134" spans="1:61" x14ac:dyDescent="0.25">
      <c r="A134" s="171" t="s">
        <v>91</v>
      </c>
      <c r="B134" s="164"/>
      <c r="C134" s="299" t="s">
        <v>628</v>
      </c>
      <c r="D134" s="166"/>
      <c r="E134" s="168"/>
      <c r="F134" s="167"/>
      <c r="G134" s="168"/>
      <c r="H134" s="271"/>
      <c r="J134" s="171" t="s">
        <v>91</v>
      </c>
      <c r="K134" s="164"/>
      <c r="L134" s="299" t="s">
        <v>628</v>
      </c>
      <c r="M134" s="248"/>
      <c r="N134" s="166"/>
      <c r="O134" s="168"/>
      <c r="P134" s="167"/>
      <c r="Q134" s="168"/>
      <c r="R134" s="271"/>
      <c r="AO134" s="260"/>
      <c r="AP134" s="260"/>
      <c r="AQ134" s="260"/>
      <c r="AR134" s="260"/>
      <c r="AS134" s="260"/>
      <c r="AT134" s="260"/>
      <c r="AU134" s="260"/>
      <c r="AV134" s="260"/>
      <c r="AW134" s="260"/>
      <c r="AX134" s="260"/>
      <c r="AY134" s="260"/>
      <c r="AZ134" s="260" t="s">
        <v>168</v>
      </c>
      <c r="BA134" s="260"/>
      <c r="BB134" s="260"/>
      <c r="BC134" s="260"/>
      <c r="BD134" s="260"/>
      <c r="BE134" s="260"/>
      <c r="BF134" s="260"/>
      <c r="BG134" s="210"/>
      <c r="BH134" s="210"/>
      <c r="BI134" s="210"/>
    </row>
    <row r="135" spans="1:61" x14ac:dyDescent="0.25">
      <c r="A135" s="171" t="s">
        <v>91</v>
      </c>
      <c r="B135" s="164"/>
      <c r="C135" s="299" t="s">
        <v>628</v>
      </c>
      <c r="D135" s="166"/>
      <c r="E135" s="168"/>
      <c r="F135" s="167"/>
      <c r="G135" s="168"/>
      <c r="H135" s="271"/>
      <c r="J135" s="171" t="s">
        <v>91</v>
      </c>
      <c r="K135" s="164"/>
      <c r="L135" s="299" t="s">
        <v>628</v>
      </c>
      <c r="M135" s="248"/>
      <c r="N135" s="166"/>
      <c r="O135" s="168"/>
      <c r="P135" s="167"/>
      <c r="Q135" s="168"/>
      <c r="R135" s="271"/>
      <c r="AO135" s="260"/>
      <c r="AP135" s="260"/>
      <c r="AQ135" s="260"/>
      <c r="AR135" s="260"/>
      <c r="AS135" s="260"/>
      <c r="AT135" s="260"/>
      <c r="AU135" s="260"/>
      <c r="AV135" s="260"/>
      <c r="AW135" s="260"/>
      <c r="AX135" s="260"/>
      <c r="AY135" s="260"/>
      <c r="AZ135" s="260" t="s">
        <v>168</v>
      </c>
      <c r="BA135" s="260"/>
      <c r="BB135" s="260"/>
      <c r="BC135" s="260"/>
      <c r="BD135" s="260"/>
      <c r="BE135" s="260"/>
      <c r="BF135" s="260"/>
      <c r="BG135" s="210"/>
      <c r="BH135" s="210"/>
      <c r="BI135" s="210"/>
    </row>
    <row r="136" spans="1:61" x14ac:dyDescent="0.25">
      <c r="A136" s="171" t="s">
        <v>91</v>
      </c>
      <c r="B136" s="164"/>
      <c r="C136" s="299" t="s">
        <v>628</v>
      </c>
      <c r="D136" s="166"/>
      <c r="E136" s="168"/>
      <c r="F136" s="167"/>
      <c r="G136" s="168"/>
      <c r="H136" s="271"/>
      <c r="J136" s="171" t="s">
        <v>91</v>
      </c>
      <c r="K136" s="164"/>
      <c r="L136" s="299" t="s">
        <v>628</v>
      </c>
      <c r="M136" s="248"/>
      <c r="N136" s="166"/>
      <c r="O136" s="168"/>
      <c r="P136" s="167"/>
      <c r="Q136" s="168"/>
      <c r="R136" s="271"/>
      <c r="AO136" s="260"/>
      <c r="AP136" s="260"/>
      <c r="AQ136" s="260"/>
      <c r="AR136" s="260"/>
      <c r="AS136" s="260"/>
      <c r="AT136" s="260"/>
      <c r="AU136" s="260"/>
      <c r="AV136" s="260"/>
      <c r="AW136" s="260"/>
      <c r="AX136" s="260"/>
      <c r="AY136" s="260"/>
      <c r="AZ136" s="260" t="s">
        <v>168</v>
      </c>
      <c r="BA136" s="260"/>
      <c r="BB136" s="260"/>
      <c r="BC136" s="260"/>
      <c r="BD136" s="260"/>
      <c r="BE136" s="260"/>
      <c r="BF136" s="260"/>
      <c r="BG136" s="210"/>
      <c r="BH136" s="210"/>
      <c r="BI136" s="210"/>
    </row>
    <row r="137" spans="1:61" x14ac:dyDescent="0.25">
      <c r="A137" s="171" t="s">
        <v>91</v>
      </c>
      <c r="B137" s="164"/>
      <c r="C137" s="299" t="s">
        <v>628</v>
      </c>
      <c r="D137" s="166"/>
      <c r="E137" s="168"/>
      <c r="F137" s="167"/>
      <c r="G137" s="168"/>
      <c r="H137" s="271"/>
      <c r="J137" s="171" t="s">
        <v>91</v>
      </c>
      <c r="K137" s="164"/>
      <c r="L137" s="299" t="s">
        <v>628</v>
      </c>
      <c r="M137" s="248"/>
      <c r="N137" s="166"/>
      <c r="O137" s="168"/>
      <c r="P137" s="167"/>
      <c r="Q137" s="168"/>
      <c r="R137" s="271"/>
      <c r="AO137" s="260"/>
      <c r="AP137" s="260"/>
      <c r="AQ137" s="260"/>
      <c r="AR137" s="260"/>
      <c r="AS137" s="260"/>
      <c r="AT137" s="260"/>
      <c r="AU137" s="260"/>
      <c r="AV137" s="260"/>
      <c r="AW137" s="260"/>
      <c r="AX137" s="260"/>
      <c r="AY137" s="260"/>
      <c r="AZ137" s="260" t="s">
        <v>168</v>
      </c>
      <c r="BA137" s="260"/>
      <c r="BB137" s="260"/>
      <c r="BC137" s="260"/>
      <c r="BD137" s="260"/>
      <c r="BE137" s="260"/>
      <c r="BF137" s="260"/>
      <c r="BG137" s="210"/>
      <c r="BH137" s="210"/>
      <c r="BI137" s="210"/>
    </row>
    <row r="138" spans="1:61" x14ac:dyDescent="0.25">
      <c r="A138" s="171" t="s">
        <v>91</v>
      </c>
      <c r="B138" s="164"/>
      <c r="C138" s="299" t="s">
        <v>628</v>
      </c>
      <c r="D138" s="166"/>
      <c r="E138" s="168"/>
      <c r="F138" s="167"/>
      <c r="G138" s="168"/>
      <c r="H138" s="271"/>
      <c r="J138" s="171" t="s">
        <v>91</v>
      </c>
      <c r="K138" s="164"/>
      <c r="L138" s="299" t="s">
        <v>628</v>
      </c>
      <c r="M138" s="248"/>
      <c r="N138" s="166"/>
      <c r="O138" s="168"/>
      <c r="P138" s="167"/>
      <c r="Q138" s="168"/>
      <c r="R138" s="271"/>
      <c r="AO138" s="260"/>
      <c r="AP138" s="260"/>
      <c r="AQ138" s="260"/>
      <c r="AR138" s="260"/>
      <c r="AS138" s="260"/>
      <c r="AT138" s="260"/>
      <c r="AU138" s="260"/>
      <c r="AV138" s="260"/>
      <c r="AW138" s="260"/>
      <c r="AX138" s="260"/>
      <c r="AY138" s="260"/>
      <c r="AZ138" s="260" t="s">
        <v>168</v>
      </c>
      <c r="BA138" s="260"/>
      <c r="BB138" s="260"/>
      <c r="BC138" s="260"/>
      <c r="BD138" s="260"/>
      <c r="BE138" s="260"/>
      <c r="BF138" s="260"/>
      <c r="BG138" s="210"/>
      <c r="BH138" s="210"/>
      <c r="BI138" s="210"/>
    </row>
    <row r="139" spans="1:61" x14ac:dyDescent="0.25">
      <c r="A139" s="171" t="s">
        <v>91</v>
      </c>
      <c r="B139" s="164"/>
      <c r="C139" s="299" t="s">
        <v>628</v>
      </c>
      <c r="D139" s="166"/>
      <c r="E139" s="168"/>
      <c r="F139" s="167"/>
      <c r="G139" s="168"/>
      <c r="H139" s="271"/>
      <c r="J139" s="171" t="s">
        <v>91</v>
      </c>
      <c r="K139" s="164"/>
      <c r="L139" s="299" t="s">
        <v>628</v>
      </c>
      <c r="M139" s="248"/>
      <c r="N139" s="166"/>
      <c r="O139" s="168"/>
      <c r="P139" s="167"/>
      <c r="Q139" s="168"/>
      <c r="R139" s="271"/>
      <c r="AO139" s="260"/>
      <c r="AP139" s="260"/>
      <c r="AQ139" s="260"/>
      <c r="AR139" s="260"/>
      <c r="AS139" s="260"/>
      <c r="AT139" s="260"/>
      <c r="AU139" s="260"/>
      <c r="AV139" s="260"/>
      <c r="AW139" s="260"/>
      <c r="AX139" s="260"/>
      <c r="AY139" s="260"/>
      <c r="AZ139" s="260" t="s">
        <v>168</v>
      </c>
      <c r="BA139" s="260"/>
      <c r="BB139" s="260"/>
      <c r="BC139" s="260"/>
      <c r="BD139" s="260"/>
      <c r="BE139" s="260"/>
      <c r="BF139" s="260"/>
      <c r="BG139" s="210"/>
      <c r="BH139" s="210"/>
      <c r="BI139" s="210"/>
    </row>
    <row r="140" spans="1:61" x14ac:dyDescent="0.25">
      <c r="A140" s="171" t="s">
        <v>91</v>
      </c>
      <c r="B140" s="164"/>
      <c r="C140" s="299" t="s">
        <v>628</v>
      </c>
      <c r="D140" s="166"/>
      <c r="E140" s="168"/>
      <c r="F140" s="167"/>
      <c r="G140" s="168"/>
      <c r="H140" s="271"/>
      <c r="J140" s="171" t="s">
        <v>91</v>
      </c>
      <c r="K140" s="164"/>
      <c r="L140" s="299" t="s">
        <v>628</v>
      </c>
      <c r="M140" s="248"/>
      <c r="N140" s="166"/>
      <c r="O140" s="168"/>
      <c r="P140" s="167"/>
      <c r="Q140" s="168"/>
      <c r="R140" s="271"/>
      <c r="AO140" s="260"/>
      <c r="AP140" s="260"/>
      <c r="AQ140" s="260"/>
      <c r="AR140" s="260"/>
      <c r="AS140" s="260"/>
      <c r="AT140" s="260"/>
      <c r="AU140" s="260"/>
      <c r="AV140" s="260"/>
      <c r="AW140" s="260"/>
      <c r="AX140" s="260"/>
      <c r="AY140" s="260"/>
      <c r="AZ140" s="260" t="s">
        <v>168</v>
      </c>
      <c r="BA140" s="260"/>
      <c r="BB140" s="260"/>
      <c r="BC140" s="260"/>
      <c r="BD140" s="260"/>
      <c r="BE140" s="260"/>
      <c r="BF140" s="260"/>
      <c r="BG140" s="210"/>
      <c r="BH140" s="210"/>
      <c r="BI140" s="210"/>
    </row>
    <row r="141" spans="1:61" x14ac:dyDescent="0.25">
      <c r="A141" s="171" t="s">
        <v>91</v>
      </c>
      <c r="B141" s="164"/>
      <c r="C141" s="299" t="s">
        <v>628</v>
      </c>
      <c r="D141" s="166"/>
      <c r="E141" s="168"/>
      <c r="F141" s="167"/>
      <c r="G141" s="168"/>
      <c r="H141" s="271"/>
      <c r="J141" s="171" t="s">
        <v>91</v>
      </c>
      <c r="K141" s="164"/>
      <c r="L141" s="299" t="s">
        <v>628</v>
      </c>
      <c r="M141" s="248"/>
      <c r="N141" s="166"/>
      <c r="O141" s="168"/>
      <c r="P141" s="167"/>
      <c r="Q141" s="168"/>
      <c r="R141" s="271"/>
      <c r="AO141" s="260"/>
      <c r="AP141" s="260"/>
      <c r="AQ141" s="260"/>
      <c r="AR141" s="260"/>
      <c r="AS141" s="260"/>
      <c r="AT141" s="260"/>
      <c r="AU141" s="260"/>
      <c r="AV141" s="260"/>
      <c r="AW141" s="260"/>
      <c r="AX141" s="260"/>
      <c r="AY141" s="260"/>
      <c r="AZ141" s="260" t="s">
        <v>168</v>
      </c>
      <c r="BA141" s="260"/>
      <c r="BB141" s="260"/>
      <c r="BC141" s="260"/>
      <c r="BD141" s="260"/>
      <c r="BE141" s="260"/>
      <c r="BF141" s="260"/>
      <c r="BG141" s="210"/>
      <c r="BH141" s="210"/>
      <c r="BI141" s="210"/>
    </row>
    <row r="142" spans="1:61" x14ac:dyDescent="0.25">
      <c r="A142" s="171" t="s">
        <v>91</v>
      </c>
      <c r="B142" s="164"/>
      <c r="C142" s="299" t="s">
        <v>628</v>
      </c>
      <c r="D142" s="166"/>
      <c r="E142" s="168"/>
      <c r="F142" s="167"/>
      <c r="G142" s="168"/>
      <c r="H142" s="271"/>
      <c r="J142" s="171" t="s">
        <v>91</v>
      </c>
      <c r="K142" s="164"/>
      <c r="L142" s="299" t="s">
        <v>628</v>
      </c>
      <c r="M142" s="248"/>
      <c r="N142" s="166"/>
      <c r="O142" s="168"/>
      <c r="P142" s="167"/>
      <c r="Q142" s="168"/>
      <c r="R142" s="271"/>
      <c r="AO142" s="260"/>
      <c r="AP142" s="260"/>
      <c r="AQ142" s="260"/>
      <c r="AR142" s="260"/>
      <c r="AS142" s="260"/>
      <c r="AT142" s="260"/>
      <c r="AU142" s="260"/>
      <c r="AV142" s="260"/>
      <c r="AW142" s="260"/>
      <c r="AX142" s="260"/>
      <c r="AY142" s="260"/>
      <c r="AZ142" s="260" t="s">
        <v>168</v>
      </c>
      <c r="BA142" s="260"/>
      <c r="BB142" s="260"/>
      <c r="BC142" s="260"/>
      <c r="BD142" s="260"/>
      <c r="BE142" s="260"/>
      <c r="BF142" s="260"/>
      <c r="BG142" s="210"/>
      <c r="BH142" s="210"/>
      <c r="BI142" s="210"/>
    </row>
    <row r="143" spans="1:61" x14ac:dyDescent="0.25">
      <c r="A143" s="171" t="s">
        <v>91</v>
      </c>
      <c r="B143" s="164"/>
      <c r="C143" s="299" t="s">
        <v>628</v>
      </c>
      <c r="D143" s="166"/>
      <c r="E143" s="168"/>
      <c r="F143" s="167"/>
      <c r="G143" s="168"/>
      <c r="H143" s="271"/>
      <c r="J143" s="171" t="s">
        <v>91</v>
      </c>
      <c r="K143" s="164"/>
      <c r="L143" s="299" t="s">
        <v>628</v>
      </c>
      <c r="M143" s="248"/>
      <c r="N143" s="166"/>
      <c r="O143" s="168"/>
      <c r="P143" s="167"/>
      <c r="Q143" s="168"/>
      <c r="R143" s="271"/>
      <c r="AO143" s="260"/>
      <c r="AP143" s="260"/>
      <c r="AQ143" s="260"/>
      <c r="AR143" s="260"/>
      <c r="AS143" s="260"/>
      <c r="AT143" s="260"/>
      <c r="AU143" s="260"/>
      <c r="AV143" s="260"/>
      <c r="AW143" s="260"/>
      <c r="AX143" s="260"/>
      <c r="AY143" s="260"/>
      <c r="AZ143" s="260" t="s">
        <v>168</v>
      </c>
      <c r="BA143" s="260"/>
      <c r="BB143" s="260"/>
      <c r="BC143" s="260"/>
      <c r="BD143" s="260"/>
      <c r="BE143" s="260"/>
      <c r="BF143" s="260"/>
      <c r="BG143" s="210"/>
      <c r="BH143" s="210"/>
      <c r="BI143" s="210"/>
    </row>
    <row r="144" spans="1:61" x14ac:dyDescent="0.25">
      <c r="A144" s="171" t="s">
        <v>91</v>
      </c>
      <c r="B144" s="164"/>
      <c r="C144" s="299" t="s">
        <v>628</v>
      </c>
      <c r="D144" s="166"/>
      <c r="E144" s="168"/>
      <c r="F144" s="167"/>
      <c r="G144" s="168"/>
      <c r="H144" s="271"/>
      <c r="J144" s="171" t="s">
        <v>91</v>
      </c>
      <c r="K144" s="164"/>
      <c r="L144" s="299" t="s">
        <v>628</v>
      </c>
      <c r="M144" s="248"/>
      <c r="N144" s="166"/>
      <c r="O144" s="168"/>
      <c r="P144" s="167"/>
      <c r="Q144" s="168"/>
      <c r="R144" s="271"/>
      <c r="AO144" s="260"/>
      <c r="AP144" s="260"/>
      <c r="AQ144" s="260"/>
      <c r="AR144" s="260"/>
      <c r="AS144" s="260"/>
      <c r="AT144" s="260"/>
      <c r="AU144" s="260"/>
      <c r="AV144" s="260"/>
      <c r="AW144" s="260"/>
      <c r="AX144" s="260"/>
      <c r="AY144" s="260"/>
      <c r="AZ144" s="260" t="s">
        <v>168</v>
      </c>
      <c r="BA144" s="260"/>
      <c r="BB144" s="260"/>
      <c r="BC144" s="260"/>
      <c r="BD144" s="260"/>
      <c r="BE144" s="260"/>
      <c r="BF144" s="260"/>
      <c r="BG144" s="210"/>
      <c r="BH144" s="210"/>
      <c r="BI144" s="210"/>
    </row>
    <row r="145" spans="1:61" x14ac:dyDescent="0.25">
      <c r="A145" s="171" t="s">
        <v>91</v>
      </c>
      <c r="B145" s="164"/>
      <c r="C145" s="299" t="s">
        <v>628</v>
      </c>
      <c r="D145" s="166"/>
      <c r="E145" s="168"/>
      <c r="F145" s="167"/>
      <c r="G145" s="168"/>
      <c r="H145" s="271"/>
      <c r="J145" s="171" t="s">
        <v>91</v>
      </c>
      <c r="K145" s="164"/>
      <c r="L145" s="299" t="s">
        <v>628</v>
      </c>
      <c r="M145" s="248"/>
      <c r="N145" s="166"/>
      <c r="O145" s="168"/>
      <c r="P145" s="167"/>
      <c r="Q145" s="168"/>
      <c r="R145" s="271"/>
      <c r="AO145" s="260"/>
      <c r="AP145" s="260"/>
      <c r="AQ145" s="260"/>
      <c r="AR145" s="260"/>
      <c r="AS145" s="260"/>
      <c r="AT145" s="260"/>
      <c r="AU145" s="260"/>
      <c r="AV145" s="260"/>
      <c r="AW145" s="260"/>
      <c r="AX145" s="260"/>
      <c r="AY145" s="260"/>
      <c r="AZ145" s="260" t="s">
        <v>168</v>
      </c>
      <c r="BA145" s="260"/>
      <c r="BB145" s="260"/>
      <c r="BC145" s="260"/>
      <c r="BD145" s="260"/>
      <c r="BE145" s="260"/>
      <c r="BF145" s="260"/>
      <c r="BG145" s="210"/>
      <c r="BH145" s="210"/>
      <c r="BI145" s="210"/>
    </row>
    <row r="146" spans="1:61" x14ac:dyDescent="0.25">
      <c r="A146" s="171" t="s">
        <v>91</v>
      </c>
      <c r="B146" s="164"/>
      <c r="C146" s="299" t="s">
        <v>628</v>
      </c>
      <c r="D146" s="166"/>
      <c r="E146" s="168"/>
      <c r="F146" s="167"/>
      <c r="G146" s="168"/>
      <c r="H146" s="271"/>
      <c r="J146" s="171" t="s">
        <v>91</v>
      </c>
      <c r="K146" s="164"/>
      <c r="L146" s="299" t="s">
        <v>628</v>
      </c>
      <c r="M146" s="248"/>
      <c r="N146" s="166"/>
      <c r="O146" s="168"/>
      <c r="P146" s="167"/>
      <c r="Q146" s="168"/>
      <c r="R146" s="271"/>
      <c r="AO146" s="260"/>
      <c r="AP146" s="260"/>
      <c r="AQ146" s="260"/>
      <c r="AR146" s="260"/>
      <c r="AS146" s="260"/>
      <c r="AT146" s="260"/>
      <c r="AU146" s="260"/>
      <c r="AV146" s="260"/>
      <c r="AW146" s="260"/>
      <c r="AX146" s="260"/>
      <c r="AY146" s="260"/>
      <c r="AZ146" s="260" t="s">
        <v>168</v>
      </c>
      <c r="BA146" s="260"/>
      <c r="BB146" s="260"/>
      <c r="BC146" s="260"/>
      <c r="BD146" s="260"/>
      <c r="BE146" s="260"/>
      <c r="BF146" s="260"/>
      <c r="BG146" s="210"/>
      <c r="BH146" s="210"/>
      <c r="BI146" s="210"/>
    </row>
    <row r="147" spans="1:61" x14ac:dyDescent="0.25">
      <c r="A147" s="171" t="s">
        <v>91</v>
      </c>
      <c r="B147" s="164"/>
      <c r="C147" s="299" t="s">
        <v>628</v>
      </c>
      <c r="D147" s="166"/>
      <c r="E147" s="168"/>
      <c r="F147" s="167"/>
      <c r="G147" s="168"/>
      <c r="H147" s="271"/>
      <c r="J147" s="171" t="s">
        <v>91</v>
      </c>
      <c r="K147" s="164"/>
      <c r="L147" s="299" t="s">
        <v>628</v>
      </c>
      <c r="M147" s="248"/>
      <c r="N147" s="166"/>
      <c r="O147" s="168"/>
      <c r="P147" s="167"/>
      <c r="Q147" s="168"/>
      <c r="R147" s="271"/>
      <c r="AO147" s="260"/>
      <c r="AP147" s="260"/>
      <c r="AQ147" s="260"/>
      <c r="AR147" s="260"/>
      <c r="AS147" s="260"/>
      <c r="AT147" s="260"/>
      <c r="AU147" s="260"/>
      <c r="AV147" s="260"/>
      <c r="AW147" s="260"/>
      <c r="AX147" s="260"/>
      <c r="AY147" s="260"/>
      <c r="AZ147" s="260" t="s">
        <v>168</v>
      </c>
      <c r="BA147" s="260"/>
      <c r="BB147" s="260"/>
      <c r="BC147" s="260"/>
      <c r="BD147" s="260"/>
      <c r="BE147" s="260"/>
      <c r="BF147" s="260"/>
      <c r="BG147" s="210"/>
      <c r="BH147" s="210"/>
      <c r="BI147" s="210"/>
    </row>
    <row r="148" spans="1:61" x14ac:dyDescent="0.25">
      <c r="A148" s="171" t="s">
        <v>91</v>
      </c>
      <c r="B148" s="164"/>
      <c r="C148" s="299" t="s">
        <v>628</v>
      </c>
      <c r="D148" s="166"/>
      <c r="E148" s="168"/>
      <c r="F148" s="167"/>
      <c r="G148" s="168"/>
      <c r="H148" s="271"/>
      <c r="J148" s="171" t="s">
        <v>91</v>
      </c>
      <c r="K148" s="164"/>
      <c r="L148" s="299" t="s">
        <v>628</v>
      </c>
      <c r="M148" s="248"/>
      <c r="N148" s="166"/>
      <c r="O148" s="168"/>
      <c r="P148" s="167"/>
      <c r="Q148" s="168"/>
      <c r="R148" s="271"/>
      <c r="AO148" s="260"/>
      <c r="AP148" s="260"/>
      <c r="AQ148" s="260"/>
      <c r="AR148" s="260"/>
      <c r="AS148" s="260"/>
      <c r="AT148" s="260"/>
      <c r="AU148" s="260"/>
      <c r="AV148" s="260"/>
      <c r="AW148" s="260"/>
      <c r="AX148" s="260"/>
      <c r="AY148" s="260"/>
      <c r="AZ148" s="260" t="s">
        <v>168</v>
      </c>
      <c r="BA148" s="260"/>
      <c r="BB148" s="260"/>
      <c r="BC148" s="260"/>
      <c r="BD148" s="260"/>
      <c r="BE148" s="260"/>
      <c r="BF148" s="260"/>
      <c r="BG148" s="210"/>
      <c r="BH148" s="210"/>
      <c r="BI148" s="210"/>
    </row>
    <row r="149" spans="1:61" x14ac:dyDescent="0.25">
      <c r="A149" s="171" t="s">
        <v>91</v>
      </c>
      <c r="B149" s="164"/>
      <c r="C149" s="299" t="s">
        <v>628</v>
      </c>
      <c r="D149" s="166"/>
      <c r="E149" s="168"/>
      <c r="F149" s="167"/>
      <c r="G149" s="168"/>
      <c r="H149" s="271"/>
      <c r="J149" s="171" t="s">
        <v>91</v>
      </c>
      <c r="K149" s="164"/>
      <c r="L149" s="299" t="s">
        <v>628</v>
      </c>
      <c r="M149" s="248"/>
      <c r="N149" s="166"/>
      <c r="O149" s="168"/>
      <c r="P149" s="167"/>
      <c r="Q149" s="168"/>
      <c r="R149" s="271"/>
      <c r="AO149" s="260"/>
      <c r="AP149" s="260"/>
      <c r="AQ149" s="260"/>
      <c r="AR149" s="260"/>
      <c r="AS149" s="260"/>
      <c r="AT149" s="260"/>
      <c r="AU149" s="260"/>
      <c r="AV149" s="260"/>
      <c r="AW149" s="260"/>
      <c r="AX149" s="260"/>
      <c r="AY149" s="260"/>
      <c r="AZ149" s="260" t="s">
        <v>168</v>
      </c>
      <c r="BA149" s="260"/>
      <c r="BB149" s="260"/>
      <c r="BC149" s="260"/>
      <c r="BD149" s="260"/>
      <c r="BE149" s="260"/>
      <c r="BF149" s="260"/>
      <c r="BG149" s="210"/>
      <c r="BH149" s="210"/>
      <c r="BI149" s="210"/>
    </row>
    <row r="150" spans="1:61" x14ac:dyDescent="0.25">
      <c r="A150" s="171" t="s">
        <v>91</v>
      </c>
      <c r="B150" s="164"/>
      <c r="C150" s="299" t="s">
        <v>628</v>
      </c>
      <c r="D150" s="166"/>
      <c r="E150" s="168"/>
      <c r="F150" s="167"/>
      <c r="G150" s="168"/>
      <c r="H150" s="271"/>
      <c r="J150" s="171" t="s">
        <v>91</v>
      </c>
      <c r="K150" s="164"/>
      <c r="L150" s="299" t="s">
        <v>628</v>
      </c>
      <c r="M150" s="248"/>
      <c r="N150" s="166"/>
      <c r="O150" s="168"/>
      <c r="P150" s="167"/>
      <c r="Q150" s="168"/>
      <c r="R150" s="271"/>
      <c r="AO150" s="260"/>
      <c r="AP150" s="260"/>
      <c r="AQ150" s="260"/>
      <c r="AR150" s="260"/>
      <c r="AS150" s="260"/>
      <c r="AT150" s="260"/>
      <c r="AU150" s="260"/>
      <c r="AV150" s="260"/>
      <c r="AW150" s="260"/>
      <c r="AX150" s="260"/>
      <c r="AY150" s="260"/>
      <c r="AZ150" s="260" t="s">
        <v>168</v>
      </c>
      <c r="BA150" s="260"/>
      <c r="BB150" s="260"/>
      <c r="BC150" s="260"/>
      <c r="BD150" s="260"/>
      <c r="BE150" s="260"/>
      <c r="BF150" s="260"/>
      <c r="BG150" s="210"/>
      <c r="BH150" s="210"/>
      <c r="BI150" s="210"/>
    </row>
    <row r="151" spans="1:61" x14ac:dyDescent="0.25">
      <c r="A151" s="171" t="s">
        <v>91</v>
      </c>
      <c r="B151" s="164"/>
      <c r="C151" s="299" t="s">
        <v>628</v>
      </c>
      <c r="D151" s="166"/>
      <c r="E151" s="168"/>
      <c r="F151" s="167"/>
      <c r="G151" s="168"/>
      <c r="H151" s="271"/>
      <c r="J151" s="171" t="s">
        <v>91</v>
      </c>
      <c r="K151" s="164"/>
      <c r="L151" s="299" t="s">
        <v>628</v>
      </c>
      <c r="M151" s="248"/>
      <c r="N151" s="166"/>
      <c r="O151" s="168"/>
      <c r="P151" s="167"/>
      <c r="Q151" s="168"/>
      <c r="R151" s="271"/>
      <c r="AO151" s="260"/>
      <c r="AP151" s="260"/>
      <c r="AQ151" s="260"/>
      <c r="AR151" s="260"/>
      <c r="AS151" s="260"/>
      <c r="AT151" s="260"/>
      <c r="AU151" s="260"/>
      <c r="AV151" s="260"/>
      <c r="AW151" s="260"/>
      <c r="AX151" s="260"/>
      <c r="AY151" s="260"/>
      <c r="AZ151" s="260" t="s">
        <v>168</v>
      </c>
      <c r="BA151" s="260"/>
      <c r="BB151" s="260"/>
      <c r="BC151" s="260"/>
      <c r="BD151" s="260"/>
      <c r="BE151" s="260"/>
      <c r="BF151" s="260"/>
      <c r="BG151" s="210"/>
      <c r="BH151" s="210"/>
      <c r="BI151" s="210"/>
    </row>
    <row r="152" spans="1:61" x14ac:dyDescent="0.25">
      <c r="A152" s="171" t="s">
        <v>91</v>
      </c>
      <c r="B152" s="164"/>
      <c r="C152" s="299" t="s">
        <v>628</v>
      </c>
      <c r="D152" s="166"/>
      <c r="E152" s="168"/>
      <c r="F152" s="167"/>
      <c r="G152" s="168"/>
      <c r="H152" s="271"/>
      <c r="J152" s="171" t="s">
        <v>91</v>
      </c>
      <c r="K152" s="164"/>
      <c r="L152" s="299" t="s">
        <v>628</v>
      </c>
      <c r="M152" s="248"/>
      <c r="N152" s="166"/>
      <c r="O152" s="168"/>
      <c r="P152" s="167"/>
      <c r="Q152" s="168"/>
      <c r="R152" s="271"/>
      <c r="AO152" s="260"/>
      <c r="AP152" s="260"/>
      <c r="AQ152" s="260"/>
      <c r="AR152" s="260"/>
      <c r="AS152" s="260"/>
      <c r="AT152" s="260"/>
      <c r="AU152" s="260"/>
      <c r="AV152" s="260"/>
      <c r="AW152" s="260"/>
      <c r="AX152" s="260"/>
      <c r="AY152" s="260"/>
      <c r="AZ152" s="260" t="s">
        <v>168</v>
      </c>
      <c r="BA152" s="260"/>
      <c r="BB152" s="260"/>
      <c r="BC152" s="260"/>
      <c r="BD152" s="260"/>
      <c r="BE152" s="260"/>
      <c r="BF152" s="260"/>
      <c r="BG152" s="210"/>
      <c r="BH152" s="210"/>
      <c r="BI152" s="210"/>
    </row>
    <row r="153" spans="1:61" x14ac:dyDescent="0.25">
      <c r="A153" s="171" t="s">
        <v>91</v>
      </c>
      <c r="B153" s="164"/>
      <c r="C153" s="299" t="s">
        <v>628</v>
      </c>
      <c r="D153" s="166"/>
      <c r="E153" s="168"/>
      <c r="F153" s="167"/>
      <c r="G153" s="168"/>
      <c r="H153" s="271"/>
      <c r="J153" s="171" t="s">
        <v>91</v>
      </c>
      <c r="K153" s="164"/>
      <c r="L153" s="299" t="s">
        <v>628</v>
      </c>
      <c r="M153" s="248"/>
      <c r="N153" s="166"/>
      <c r="O153" s="168"/>
      <c r="P153" s="167"/>
      <c r="Q153" s="168"/>
      <c r="R153" s="271"/>
      <c r="AO153" s="260"/>
      <c r="AP153" s="260"/>
      <c r="AQ153" s="260"/>
      <c r="AR153" s="260"/>
      <c r="AS153" s="260"/>
      <c r="AT153" s="260"/>
      <c r="AU153" s="260"/>
      <c r="AV153" s="260"/>
      <c r="AW153" s="260"/>
      <c r="AX153" s="260"/>
      <c r="AY153" s="260"/>
      <c r="AZ153" s="260" t="s">
        <v>168</v>
      </c>
      <c r="BA153" s="260"/>
      <c r="BB153" s="260"/>
      <c r="BC153" s="260"/>
      <c r="BD153" s="260"/>
      <c r="BE153" s="260"/>
      <c r="BF153" s="260"/>
      <c r="BG153" s="210"/>
      <c r="BH153" s="210"/>
      <c r="BI153" s="210"/>
    </row>
    <row r="154" spans="1:61" x14ac:dyDescent="0.25">
      <c r="A154" s="171" t="s">
        <v>91</v>
      </c>
      <c r="B154" s="164"/>
      <c r="C154" s="299" t="s">
        <v>628</v>
      </c>
      <c r="D154" s="166"/>
      <c r="E154" s="168"/>
      <c r="F154" s="167"/>
      <c r="G154" s="168"/>
      <c r="H154" s="271"/>
      <c r="J154" s="171" t="s">
        <v>91</v>
      </c>
      <c r="K154" s="164"/>
      <c r="L154" s="299" t="s">
        <v>628</v>
      </c>
      <c r="M154" s="248"/>
      <c r="N154" s="166"/>
      <c r="O154" s="168"/>
      <c r="P154" s="167"/>
      <c r="Q154" s="168"/>
      <c r="R154" s="271"/>
      <c r="AO154" s="260"/>
      <c r="AP154" s="260"/>
      <c r="AQ154" s="260"/>
      <c r="AR154" s="260"/>
      <c r="AS154" s="260"/>
      <c r="AT154" s="260"/>
      <c r="AU154" s="260"/>
      <c r="AV154" s="260"/>
      <c r="AW154" s="260"/>
      <c r="AX154" s="260"/>
      <c r="AY154" s="260"/>
      <c r="AZ154" s="260" t="s">
        <v>168</v>
      </c>
      <c r="BA154" s="260"/>
      <c r="BB154" s="260"/>
      <c r="BC154" s="260"/>
      <c r="BD154" s="260"/>
      <c r="BE154" s="260"/>
      <c r="BF154" s="260"/>
      <c r="BG154" s="210"/>
      <c r="BH154" s="210"/>
      <c r="BI154" s="210"/>
    </row>
    <row r="155" spans="1:61" x14ac:dyDescent="0.25">
      <c r="A155" s="171" t="s">
        <v>91</v>
      </c>
      <c r="B155" s="164"/>
      <c r="C155" s="299" t="s">
        <v>628</v>
      </c>
      <c r="D155" s="166"/>
      <c r="E155" s="168"/>
      <c r="F155" s="167"/>
      <c r="G155" s="168"/>
      <c r="H155" s="271"/>
      <c r="J155" s="171" t="s">
        <v>91</v>
      </c>
      <c r="K155" s="164"/>
      <c r="L155" s="299" t="s">
        <v>628</v>
      </c>
      <c r="M155" s="248"/>
      <c r="N155" s="166"/>
      <c r="O155" s="168"/>
      <c r="P155" s="167"/>
      <c r="Q155" s="168"/>
      <c r="R155" s="271"/>
      <c r="AO155" s="260"/>
      <c r="AP155" s="260"/>
      <c r="AQ155" s="260"/>
      <c r="AR155" s="260"/>
      <c r="AS155" s="260"/>
      <c r="AT155" s="260"/>
      <c r="AU155" s="260"/>
      <c r="AV155" s="260"/>
      <c r="AW155" s="260"/>
      <c r="AX155" s="260"/>
      <c r="AY155" s="260"/>
      <c r="AZ155" s="260" t="s">
        <v>168</v>
      </c>
      <c r="BA155" s="260"/>
      <c r="BB155" s="260"/>
      <c r="BC155" s="260"/>
      <c r="BD155" s="260"/>
      <c r="BE155" s="260"/>
      <c r="BF155" s="260"/>
      <c r="BG155" s="210"/>
      <c r="BH155" s="210"/>
      <c r="BI155" s="210"/>
    </row>
    <row r="156" spans="1:61" x14ac:dyDescent="0.25">
      <c r="A156" s="171" t="s">
        <v>91</v>
      </c>
      <c r="B156" s="164"/>
      <c r="C156" s="299" t="s">
        <v>628</v>
      </c>
      <c r="D156" s="166"/>
      <c r="E156" s="168"/>
      <c r="F156" s="167"/>
      <c r="G156" s="168"/>
      <c r="H156" s="271"/>
      <c r="J156" s="171" t="s">
        <v>91</v>
      </c>
      <c r="K156" s="164"/>
      <c r="L156" s="299" t="s">
        <v>628</v>
      </c>
      <c r="M156" s="248"/>
      <c r="N156" s="166"/>
      <c r="O156" s="168"/>
      <c r="P156" s="167"/>
      <c r="Q156" s="168"/>
      <c r="R156" s="271"/>
      <c r="AO156" s="260"/>
      <c r="AP156" s="260"/>
      <c r="AQ156" s="260"/>
      <c r="AR156" s="260"/>
      <c r="AS156" s="260"/>
      <c r="AT156" s="260"/>
      <c r="AU156" s="260"/>
      <c r="AV156" s="260"/>
      <c r="AW156" s="260"/>
      <c r="AX156" s="260"/>
      <c r="AY156" s="260"/>
      <c r="AZ156" s="260" t="s">
        <v>168</v>
      </c>
      <c r="BA156" s="260"/>
      <c r="BB156" s="260"/>
      <c r="BC156" s="260"/>
      <c r="BD156" s="260"/>
      <c r="BE156" s="260"/>
      <c r="BF156" s="260"/>
      <c r="BG156" s="210"/>
      <c r="BH156" s="210"/>
      <c r="BI156" s="210"/>
    </row>
    <row r="157" spans="1:61" x14ac:dyDescent="0.25">
      <c r="A157" s="171" t="s">
        <v>91</v>
      </c>
      <c r="B157" s="164"/>
      <c r="C157" s="299" t="s">
        <v>628</v>
      </c>
      <c r="D157" s="166"/>
      <c r="E157" s="168"/>
      <c r="F157" s="167"/>
      <c r="G157" s="168"/>
      <c r="H157" s="271"/>
      <c r="J157" s="171" t="s">
        <v>91</v>
      </c>
      <c r="K157" s="164"/>
      <c r="L157" s="299" t="s">
        <v>628</v>
      </c>
      <c r="M157" s="248"/>
      <c r="N157" s="166"/>
      <c r="O157" s="168"/>
      <c r="P157" s="167"/>
      <c r="Q157" s="168"/>
      <c r="R157" s="271"/>
      <c r="AO157" s="260"/>
      <c r="AP157" s="260"/>
      <c r="AQ157" s="260"/>
      <c r="AR157" s="260"/>
      <c r="AS157" s="260"/>
      <c r="AT157" s="260"/>
      <c r="AU157" s="260"/>
      <c r="AV157" s="260"/>
      <c r="AW157" s="260"/>
      <c r="AX157" s="260"/>
      <c r="AY157" s="260"/>
      <c r="AZ157" s="260" t="s">
        <v>168</v>
      </c>
      <c r="BA157" s="260"/>
      <c r="BB157" s="260"/>
      <c r="BC157" s="260"/>
      <c r="BD157" s="260"/>
      <c r="BE157" s="260"/>
      <c r="BF157" s="260"/>
      <c r="BG157" s="210"/>
      <c r="BH157" s="210"/>
      <c r="BI157" s="210"/>
    </row>
    <row r="158" spans="1:61" x14ac:dyDescent="0.25">
      <c r="A158" s="171" t="s">
        <v>91</v>
      </c>
      <c r="B158" s="164"/>
      <c r="C158" s="299" t="s">
        <v>628</v>
      </c>
      <c r="D158" s="166"/>
      <c r="E158" s="168"/>
      <c r="F158" s="167"/>
      <c r="G158" s="168"/>
      <c r="H158" s="271"/>
      <c r="J158" s="171" t="s">
        <v>91</v>
      </c>
      <c r="K158" s="164"/>
      <c r="L158" s="299" t="s">
        <v>628</v>
      </c>
      <c r="M158" s="248"/>
      <c r="N158" s="166"/>
      <c r="O158" s="168"/>
      <c r="P158" s="167"/>
      <c r="Q158" s="168"/>
      <c r="R158" s="271"/>
      <c r="AO158" s="260"/>
      <c r="AP158" s="260"/>
      <c r="AQ158" s="260"/>
      <c r="AR158" s="260"/>
      <c r="AS158" s="260"/>
      <c r="AT158" s="260"/>
      <c r="AU158" s="260"/>
      <c r="AV158" s="260"/>
      <c r="AW158" s="260"/>
      <c r="AX158" s="260"/>
      <c r="AY158" s="260"/>
      <c r="AZ158" s="260" t="s">
        <v>168</v>
      </c>
      <c r="BA158" s="260"/>
      <c r="BB158" s="260"/>
      <c r="BC158" s="260"/>
      <c r="BD158" s="260"/>
      <c r="BE158" s="260"/>
      <c r="BF158" s="260"/>
      <c r="BG158" s="210"/>
      <c r="BH158" s="210"/>
      <c r="BI158" s="210"/>
    </row>
    <row r="159" spans="1:61" x14ac:dyDescent="0.25">
      <c r="A159" s="171" t="s">
        <v>91</v>
      </c>
      <c r="B159" s="164"/>
      <c r="C159" s="299" t="s">
        <v>628</v>
      </c>
      <c r="D159" s="166"/>
      <c r="E159" s="168"/>
      <c r="F159" s="167"/>
      <c r="G159" s="168"/>
      <c r="H159" s="271"/>
      <c r="J159" s="171" t="s">
        <v>91</v>
      </c>
      <c r="K159" s="164"/>
      <c r="L159" s="299" t="s">
        <v>628</v>
      </c>
      <c r="M159" s="248"/>
      <c r="N159" s="166"/>
      <c r="O159" s="168"/>
      <c r="P159" s="167"/>
      <c r="Q159" s="168"/>
      <c r="R159" s="271"/>
      <c r="AO159" s="260"/>
      <c r="AP159" s="260"/>
      <c r="AQ159" s="260"/>
      <c r="AR159" s="260"/>
      <c r="AS159" s="260"/>
      <c r="AT159" s="260"/>
      <c r="AU159" s="260"/>
      <c r="AV159" s="260"/>
      <c r="AW159" s="260"/>
      <c r="AX159" s="260"/>
      <c r="AY159" s="260"/>
      <c r="AZ159" s="260" t="s">
        <v>168</v>
      </c>
      <c r="BA159" s="260"/>
      <c r="BB159" s="260"/>
      <c r="BC159" s="260"/>
      <c r="BD159" s="260"/>
      <c r="BE159" s="260"/>
      <c r="BF159" s="260"/>
      <c r="BG159" s="210"/>
      <c r="BH159" s="210"/>
      <c r="BI159" s="210"/>
    </row>
    <row r="160" spans="1:61" x14ac:dyDescent="0.25">
      <c r="A160" s="171" t="s">
        <v>91</v>
      </c>
      <c r="B160" s="164"/>
      <c r="C160" s="299" t="s">
        <v>628</v>
      </c>
      <c r="D160" s="166"/>
      <c r="E160" s="168"/>
      <c r="F160" s="167"/>
      <c r="G160" s="168"/>
      <c r="H160" s="271"/>
      <c r="J160" s="171" t="s">
        <v>91</v>
      </c>
      <c r="K160" s="164"/>
      <c r="L160" s="299" t="s">
        <v>628</v>
      </c>
      <c r="M160" s="248"/>
      <c r="N160" s="166"/>
      <c r="O160" s="168"/>
      <c r="P160" s="167"/>
      <c r="Q160" s="168"/>
      <c r="R160" s="271"/>
      <c r="AO160" s="260"/>
      <c r="AP160" s="260"/>
      <c r="AQ160" s="260"/>
      <c r="AR160" s="260"/>
      <c r="AS160" s="260"/>
      <c r="AT160" s="260"/>
      <c r="AU160" s="260"/>
      <c r="AV160" s="260"/>
      <c r="AW160" s="260"/>
      <c r="AX160" s="260"/>
      <c r="AY160" s="260"/>
      <c r="AZ160" s="260" t="s">
        <v>168</v>
      </c>
      <c r="BA160" s="260"/>
      <c r="BB160" s="260"/>
      <c r="BC160" s="260"/>
      <c r="BD160" s="260"/>
      <c r="BE160" s="260"/>
      <c r="BF160" s="260"/>
      <c r="BG160" s="210"/>
      <c r="BH160" s="210"/>
      <c r="BI160" s="210"/>
    </row>
    <row r="161" spans="1:61" x14ac:dyDescent="0.25">
      <c r="A161" s="171" t="s">
        <v>91</v>
      </c>
      <c r="B161" s="164"/>
      <c r="C161" s="299" t="s">
        <v>628</v>
      </c>
      <c r="D161" s="166"/>
      <c r="E161" s="168"/>
      <c r="F161" s="167"/>
      <c r="G161" s="168"/>
      <c r="H161" s="271"/>
      <c r="J161" s="171" t="s">
        <v>91</v>
      </c>
      <c r="K161" s="164"/>
      <c r="L161" s="299" t="s">
        <v>628</v>
      </c>
      <c r="M161" s="248"/>
      <c r="N161" s="166"/>
      <c r="O161" s="168"/>
      <c r="P161" s="167"/>
      <c r="Q161" s="168"/>
      <c r="R161" s="271"/>
      <c r="AO161" s="260"/>
      <c r="AP161" s="260"/>
      <c r="AQ161" s="260"/>
      <c r="AR161" s="260"/>
      <c r="AS161" s="260"/>
      <c r="AT161" s="260"/>
      <c r="AU161" s="260"/>
      <c r="AV161" s="260"/>
      <c r="AW161" s="260"/>
      <c r="AX161" s="260"/>
      <c r="AY161" s="260"/>
      <c r="AZ161" s="260" t="s">
        <v>168</v>
      </c>
      <c r="BA161" s="260"/>
      <c r="BB161" s="260"/>
      <c r="BC161" s="260"/>
      <c r="BD161" s="260"/>
      <c r="BE161" s="260"/>
      <c r="BF161" s="260"/>
      <c r="BG161" s="210"/>
      <c r="BH161" s="210"/>
      <c r="BI161" s="210"/>
    </row>
    <row r="162" spans="1:61" x14ac:dyDescent="0.25">
      <c r="A162" s="171" t="s">
        <v>91</v>
      </c>
      <c r="B162" s="164"/>
      <c r="C162" s="299" t="s">
        <v>628</v>
      </c>
      <c r="D162" s="166"/>
      <c r="E162" s="168"/>
      <c r="F162" s="167"/>
      <c r="G162" s="168"/>
      <c r="H162" s="271"/>
      <c r="J162" s="171" t="s">
        <v>91</v>
      </c>
      <c r="K162" s="164"/>
      <c r="L162" s="299" t="s">
        <v>628</v>
      </c>
      <c r="M162" s="248"/>
      <c r="N162" s="166"/>
      <c r="O162" s="168"/>
      <c r="P162" s="167"/>
      <c r="Q162" s="168"/>
      <c r="R162" s="271"/>
      <c r="AO162" s="260"/>
      <c r="AP162" s="260"/>
      <c r="AQ162" s="260"/>
      <c r="AR162" s="260"/>
      <c r="AS162" s="260"/>
      <c r="AT162" s="260"/>
      <c r="AU162" s="260"/>
      <c r="AV162" s="260"/>
      <c r="AW162" s="260"/>
      <c r="AX162" s="260"/>
      <c r="AY162" s="260"/>
      <c r="AZ162" s="260" t="s">
        <v>168</v>
      </c>
      <c r="BA162" s="260"/>
      <c r="BB162" s="260"/>
      <c r="BC162" s="260"/>
      <c r="BD162" s="260"/>
      <c r="BE162" s="260"/>
      <c r="BF162" s="260"/>
      <c r="BG162" s="210"/>
      <c r="BH162" s="210"/>
      <c r="BI162" s="210"/>
    </row>
    <row r="163" spans="1:61" x14ac:dyDescent="0.25">
      <c r="A163" s="171" t="s">
        <v>91</v>
      </c>
      <c r="B163" s="164"/>
      <c r="C163" s="299" t="s">
        <v>628</v>
      </c>
      <c r="D163" s="166"/>
      <c r="E163" s="168"/>
      <c r="F163" s="167"/>
      <c r="G163" s="168"/>
      <c r="H163" s="271"/>
      <c r="J163" s="171" t="s">
        <v>91</v>
      </c>
      <c r="K163" s="164"/>
      <c r="L163" s="299" t="s">
        <v>628</v>
      </c>
      <c r="M163" s="248"/>
      <c r="N163" s="166"/>
      <c r="O163" s="168"/>
      <c r="P163" s="167"/>
      <c r="Q163" s="168"/>
      <c r="R163" s="271"/>
      <c r="AO163" s="260"/>
      <c r="AP163" s="260"/>
      <c r="AQ163" s="260"/>
      <c r="AR163" s="260"/>
      <c r="AS163" s="260"/>
      <c r="AT163" s="260"/>
      <c r="AU163" s="260"/>
      <c r="AV163" s="260"/>
      <c r="AW163" s="260"/>
      <c r="AX163" s="260"/>
      <c r="AY163" s="260"/>
      <c r="AZ163" s="260" t="s">
        <v>168</v>
      </c>
      <c r="BA163" s="260"/>
      <c r="BB163" s="260"/>
      <c r="BC163" s="260"/>
      <c r="BD163" s="260"/>
      <c r="BE163" s="260"/>
      <c r="BF163" s="260"/>
      <c r="BG163" s="210"/>
      <c r="BH163" s="210"/>
      <c r="BI163" s="210"/>
    </row>
    <row r="164" spans="1:61" x14ac:dyDescent="0.25">
      <c r="A164" s="171" t="s">
        <v>91</v>
      </c>
      <c r="B164" s="164"/>
      <c r="C164" s="299" t="s">
        <v>628</v>
      </c>
      <c r="D164" s="166"/>
      <c r="E164" s="168"/>
      <c r="F164" s="167"/>
      <c r="G164" s="168"/>
      <c r="H164" s="271"/>
      <c r="J164" s="171" t="s">
        <v>91</v>
      </c>
      <c r="K164" s="164"/>
      <c r="L164" s="299" t="s">
        <v>628</v>
      </c>
      <c r="M164" s="248"/>
      <c r="N164" s="166"/>
      <c r="O164" s="168"/>
      <c r="P164" s="167"/>
      <c r="Q164" s="168"/>
      <c r="R164" s="271"/>
      <c r="AO164" s="260"/>
      <c r="AP164" s="260"/>
      <c r="AQ164" s="260"/>
      <c r="AR164" s="260"/>
      <c r="AS164" s="260"/>
      <c r="AT164" s="260"/>
      <c r="AU164" s="260"/>
      <c r="AV164" s="260"/>
      <c r="AW164" s="260"/>
      <c r="AX164" s="260"/>
      <c r="AY164" s="260"/>
      <c r="AZ164" s="260" t="s">
        <v>168</v>
      </c>
      <c r="BA164" s="260"/>
      <c r="BB164" s="260"/>
      <c r="BC164" s="260"/>
      <c r="BD164" s="260"/>
      <c r="BE164" s="260"/>
      <c r="BF164" s="260"/>
      <c r="BG164" s="210"/>
      <c r="BH164" s="210"/>
      <c r="BI164" s="210"/>
    </row>
    <row r="165" spans="1:61" x14ac:dyDescent="0.25">
      <c r="A165" s="171" t="s">
        <v>91</v>
      </c>
      <c r="B165" s="164"/>
      <c r="C165" s="299" t="s">
        <v>628</v>
      </c>
      <c r="D165" s="166"/>
      <c r="E165" s="168"/>
      <c r="F165" s="167"/>
      <c r="G165" s="168"/>
      <c r="H165" s="271"/>
      <c r="J165" s="171" t="s">
        <v>91</v>
      </c>
      <c r="K165" s="164"/>
      <c r="L165" s="299" t="s">
        <v>628</v>
      </c>
      <c r="M165" s="248"/>
      <c r="N165" s="166"/>
      <c r="O165" s="168"/>
      <c r="P165" s="167"/>
      <c r="Q165" s="168"/>
      <c r="R165" s="271"/>
      <c r="AO165" s="260"/>
      <c r="AP165" s="260"/>
      <c r="AQ165" s="260"/>
      <c r="AR165" s="260"/>
      <c r="AS165" s="260"/>
      <c r="AT165" s="260"/>
      <c r="AU165" s="260"/>
      <c r="AV165" s="260"/>
      <c r="AW165" s="260"/>
      <c r="AX165" s="260"/>
      <c r="AY165" s="260"/>
      <c r="AZ165" s="260" t="s">
        <v>168</v>
      </c>
      <c r="BA165" s="260"/>
      <c r="BB165" s="260"/>
      <c r="BC165" s="260"/>
      <c r="BD165" s="260"/>
      <c r="BE165" s="260"/>
      <c r="BF165" s="260"/>
      <c r="BG165" s="210"/>
      <c r="BH165" s="210"/>
      <c r="BI165" s="210"/>
    </row>
    <row r="166" spans="1:61" x14ac:dyDescent="0.25">
      <c r="A166" s="171" t="s">
        <v>91</v>
      </c>
      <c r="B166" s="164"/>
      <c r="C166" s="299" t="s">
        <v>628</v>
      </c>
      <c r="D166" s="166"/>
      <c r="E166" s="168"/>
      <c r="F166" s="167"/>
      <c r="G166" s="168"/>
      <c r="H166" s="271"/>
      <c r="J166" s="171" t="s">
        <v>91</v>
      </c>
      <c r="K166" s="164"/>
      <c r="L166" s="299" t="s">
        <v>628</v>
      </c>
      <c r="M166" s="248"/>
      <c r="N166" s="166"/>
      <c r="O166" s="168"/>
      <c r="P166" s="167"/>
      <c r="Q166" s="168"/>
      <c r="R166" s="271"/>
      <c r="AO166" s="260"/>
      <c r="AP166" s="260"/>
      <c r="AQ166" s="260"/>
      <c r="AR166" s="260"/>
      <c r="AS166" s="260"/>
      <c r="AT166" s="260"/>
      <c r="AU166" s="260"/>
      <c r="AV166" s="260"/>
      <c r="AW166" s="260"/>
      <c r="AX166" s="260"/>
      <c r="AY166" s="260"/>
      <c r="AZ166" s="260" t="s">
        <v>168</v>
      </c>
      <c r="BA166" s="260"/>
      <c r="BB166" s="260"/>
      <c r="BC166" s="260"/>
      <c r="BD166" s="260"/>
      <c r="BE166" s="260"/>
      <c r="BF166" s="260"/>
      <c r="BG166" s="210"/>
      <c r="BH166" s="210"/>
      <c r="BI166" s="210"/>
    </row>
    <row r="167" spans="1:61" x14ac:dyDescent="0.25">
      <c r="A167" s="171" t="s">
        <v>91</v>
      </c>
      <c r="B167" s="164"/>
      <c r="C167" s="299" t="s">
        <v>628</v>
      </c>
      <c r="D167" s="166"/>
      <c r="E167" s="168"/>
      <c r="F167" s="167"/>
      <c r="G167" s="168"/>
      <c r="H167" s="271"/>
      <c r="J167" s="171" t="s">
        <v>91</v>
      </c>
      <c r="K167" s="164"/>
      <c r="L167" s="299" t="s">
        <v>628</v>
      </c>
      <c r="M167" s="248"/>
      <c r="N167" s="166"/>
      <c r="O167" s="168"/>
      <c r="P167" s="167"/>
      <c r="Q167" s="168"/>
      <c r="R167" s="271"/>
      <c r="AO167" s="260"/>
      <c r="AP167" s="260"/>
      <c r="AQ167" s="260"/>
      <c r="AR167" s="260"/>
      <c r="AS167" s="260"/>
      <c r="AT167" s="260"/>
      <c r="AU167" s="260"/>
      <c r="AV167" s="260"/>
      <c r="AW167" s="260"/>
      <c r="AX167" s="260"/>
      <c r="AY167" s="260"/>
      <c r="AZ167" s="260" t="s">
        <v>168</v>
      </c>
      <c r="BA167" s="260"/>
      <c r="BB167" s="260"/>
      <c r="BC167" s="260"/>
      <c r="BD167" s="260"/>
      <c r="BE167" s="260"/>
      <c r="BF167" s="260"/>
      <c r="BG167" s="210"/>
      <c r="BH167" s="210"/>
      <c r="BI167" s="210"/>
    </row>
    <row r="168" spans="1:61" x14ac:dyDescent="0.25">
      <c r="A168" s="171" t="s">
        <v>91</v>
      </c>
      <c r="B168" s="164"/>
      <c r="C168" s="299" t="s">
        <v>628</v>
      </c>
      <c r="D168" s="166"/>
      <c r="E168" s="168"/>
      <c r="F168" s="167"/>
      <c r="G168" s="168"/>
      <c r="H168" s="271"/>
      <c r="J168" s="171" t="s">
        <v>91</v>
      </c>
      <c r="K168" s="164"/>
      <c r="L168" s="299" t="s">
        <v>628</v>
      </c>
      <c r="M168" s="248"/>
      <c r="N168" s="166"/>
      <c r="O168" s="168"/>
      <c r="P168" s="167"/>
      <c r="Q168" s="168"/>
      <c r="R168" s="271"/>
      <c r="AO168" s="260"/>
      <c r="AP168" s="260"/>
      <c r="AQ168" s="260"/>
      <c r="AR168" s="260"/>
      <c r="AS168" s="260"/>
      <c r="AT168" s="260"/>
      <c r="AU168" s="260"/>
      <c r="AV168" s="260"/>
      <c r="AW168" s="260"/>
      <c r="AX168" s="260"/>
      <c r="AY168" s="260"/>
      <c r="AZ168" s="260" t="s">
        <v>168</v>
      </c>
      <c r="BA168" s="260"/>
      <c r="BB168" s="260"/>
      <c r="BC168" s="260"/>
      <c r="BD168" s="260"/>
      <c r="BE168" s="260"/>
      <c r="BF168" s="260"/>
      <c r="BG168" s="210"/>
      <c r="BH168" s="210"/>
      <c r="BI168" s="210"/>
    </row>
    <row r="169" spans="1:61" x14ac:dyDescent="0.25">
      <c r="A169" s="171" t="s">
        <v>91</v>
      </c>
      <c r="B169" s="164"/>
      <c r="C169" s="299" t="s">
        <v>628</v>
      </c>
      <c r="D169" s="166"/>
      <c r="E169" s="168"/>
      <c r="F169" s="167"/>
      <c r="G169" s="168"/>
      <c r="H169" s="271"/>
      <c r="J169" s="171" t="s">
        <v>91</v>
      </c>
      <c r="K169" s="164"/>
      <c r="L169" s="299" t="s">
        <v>628</v>
      </c>
      <c r="M169" s="248"/>
      <c r="N169" s="166"/>
      <c r="O169" s="168"/>
      <c r="P169" s="167"/>
      <c r="Q169" s="168"/>
      <c r="R169" s="271"/>
      <c r="AO169" s="260"/>
      <c r="AP169" s="260"/>
      <c r="AQ169" s="260"/>
      <c r="AR169" s="260"/>
      <c r="AS169" s="260"/>
      <c r="AT169" s="260"/>
      <c r="AU169" s="260"/>
      <c r="AV169" s="260"/>
      <c r="AW169" s="260"/>
      <c r="AX169" s="260"/>
      <c r="AY169" s="260"/>
      <c r="AZ169" s="260" t="s">
        <v>168</v>
      </c>
      <c r="BA169" s="260"/>
      <c r="BB169" s="260"/>
      <c r="BC169" s="260"/>
      <c r="BD169" s="260"/>
      <c r="BE169" s="260"/>
      <c r="BF169" s="260"/>
      <c r="BG169" s="210"/>
      <c r="BH169" s="210"/>
      <c r="BI169" s="210"/>
    </row>
    <row r="170" spans="1:61" x14ac:dyDescent="0.25">
      <c r="A170" s="171" t="s">
        <v>91</v>
      </c>
      <c r="B170" s="164"/>
      <c r="C170" s="299" t="s">
        <v>628</v>
      </c>
      <c r="D170" s="166"/>
      <c r="E170" s="168"/>
      <c r="F170" s="167"/>
      <c r="G170" s="168"/>
      <c r="H170" s="271"/>
      <c r="J170" s="171" t="s">
        <v>91</v>
      </c>
      <c r="K170" s="164"/>
      <c r="L170" s="299" t="s">
        <v>628</v>
      </c>
      <c r="M170" s="248"/>
      <c r="N170" s="166"/>
      <c r="O170" s="168"/>
      <c r="P170" s="167"/>
      <c r="Q170" s="168"/>
      <c r="R170" s="271"/>
      <c r="AO170" s="260"/>
      <c r="AP170" s="260"/>
      <c r="AQ170" s="260"/>
      <c r="AR170" s="260"/>
      <c r="AS170" s="260"/>
      <c r="AT170" s="260"/>
      <c r="AU170" s="260"/>
      <c r="AV170" s="260"/>
      <c r="AW170" s="260"/>
      <c r="AX170" s="260"/>
      <c r="AY170" s="260"/>
      <c r="AZ170" s="260" t="s">
        <v>168</v>
      </c>
      <c r="BA170" s="260"/>
      <c r="BB170" s="260"/>
      <c r="BC170" s="260"/>
      <c r="BD170" s="260"/>
      <c r="BE170" s="260"/>
      <c r="BF170" s="260"/>
      <c r="BG170" s="210"/>
      <c r="BH170" s="210"/>
      <c r="BI170" s="210"/>
    </row>
    <row r="171" spans="1:61" x14ac:dyDescent="0.25">
      <c r="A171" s="171" t="s">
        <v>91</v>
      </c>
      <c r="B171" s="164"/>
      <c r="C171" s="299" t="s">
        <v>628</v>
      </c>
      <c r="D171" s="166"/>
      <c r="E171" s="168"/>
      <c r="F171" s="167"/>
      <c r="G171" s="168"/>
      <c r="H171" s="271"/>
      <c r="J171" s="171" t="s">
        <v>91</v>
      </c>
      <c r="K171" s="164"/>
      <c r="L171" s="299" t="s">
        <v>628</v>
      </c>
      <c r="M171" s="248"/>
      <c r="N171" s="166"/>
      <c r="O171" s="168"/>
      <c r="P171" s="167"/>
      <c r="Q171" s="168"/>
      <c r="R171" s="271"/>
      <c r="AO171" s="260"/>
      <c r="AP171" s="260"/>
      <c r="AQ171" s="260"/>
      <c r="AR171" s="260"/>
      <c r="AS171" s="260"/>
      <c r="AT171" s="260"/>
      <c r="AU171" s="260"/>
      <c r="AV171" s="260"/>
      <c r="AW171" s="260"/>
      <c r="AX171" s="260"/>
      <c r="AY171" s="260"/>
      <c r="AZ171" s="260" t="s">
        <v>168</v>
      </c>
      <c r="BA171" s="260"/>
      <c r="BB171" s="260"/>
      <c r="BC171" s="260"/>
      <c r="BD171" s="260"/>
      <c r="BE171" s="260"/>
      <c r="BF171" s="260"/>
      <c r="BG171" s="210"/>
      <c r="BH171" s="210"/>
      <c r="BI171" s="210"/>
    </row>
    <row r="172" spans="1:61" x14ac:dyDescent="0.25">
      <c r="A172" s="171" t="s">
        <v>91</v>
      </c>
      <c r="B172" s="164"/>
      <c r="C172" s="299" t="s">
        <v>628</v>
      </c>
      <c r="D172" s="166"/>
      <c r="E172" s="168"/>
      <c r="F172" s="167"/>
      <c r="G172" s="168"/>
      <c r="H172" s="271"/>
      <c r="J172" s="171" t="s">
        <v>91</v>
      </c>
      <c r="K172" s="164"/>
      <c r="L172" s="299" t="s">
        <v>628</v>
      </c>
      <c r="M172" s="248"/>
      <c r="N172" s="166"/>
      <c r="O172" s="168"/>
      <c r="P172" s="167"/>
      <c r="Q172" s="168"/>
      <c r="R172" s="271"/>
      <c r="AO172" s="260"/>
      <c r="AP172" s="260"/>
      <c r="AQ172" s="260"/>
      <c r="AR172" s="260"/>
      <c r="AS172" s="260"/>
      <c r="AT172" s="260"/>
      <c r="AU172" s="260"/>
      <c r="AV172" s="260"/>
      <c r="AW172" s="260"/>
      <c r="AX172" s="260"/>
      <c r="AY172" s="260"/>
      <c r="AZ172" s="260" t="s">
        <v>168</v>
      </c>
      <c r="BA172" s="260"/>
      <c r="BB172" s="260"/>
      <c r="BC172" s="260"/>
      <c r="BD172" s="260"/>
      <c r="BE172" s="260"/>
      <c r="BF172" s="260"/>
      <c r="BG172" s="210"/>
      <c r="BH172" s="210"/>
      <c r="BI172" s="210"/>
    </row>
    <row r="173" spans="1:61" x14ac:dyDescent="0.25">
      <c r="A173" s="171" t="s">
        <v>91</v>
      </c>
      <c r="B173" s="164"/>
      <c r="C173" s="299" t="s">
        <v>628</v>
      </c>
      <c r="D173" s="166"/>
      <c r="E173" s="168"/>
      <c r="F173" s="167"/>
      <c r="G173" s="168"/>
      <c r="H173" s="271"/>
      <c r="J173" s="171" t="s">
        <v>91</v>
      </c>
      <c r="K173" s="164"/>
      <c r="L173" s="299" t="s">
        <v>628</v>
      </c>
      <c r="M173" s="248"/>
      <c r="N173" s="166"/>
      <c r="O173" s="168"/>
      <c r="P173" s="167"/>
      <c r="Q173" s="168"/>
      <c r="R173" s="271"/>
      <c r="AO173" s="260"/>
      <c r="AP173" s="260"/>
      <c r="AQ173" s="260"/>
      <c r="AR173" s="260"/>
      <c r="AS173" s="260"/>
      <c r="AT173" s="260"/>
      <c r="AU173" s="260"/>
      <c r="AV173" s="260"/>
      <c r="AW173" s="260"/>
      <c r="AX173" s="260"/>
      <c r="AY173" s="260"/>
      <c r="AZ173" s="260" t="s">
        <v>168</v>
      </c>
      <c r="BA173" s="260"/>
      <c r="BB173" s="260"/>
      <c r="BC173" s="260"/>
      <c r="BD173" s="260"/>
      <c r="BE173" s="260"/>
      <c r="BF173" s="260"/>
      <c r="BG173" s="210"/>
      <c r="BH173" s="210"/>
      <c r="BI173" s="210"/>
    </row>
    <row r="174" spans="1:61" x14ac:dyDescent="0.25">
      <c r="A174" s="171" t="s">
        <v>91</v>
      </c>
      <c r="B174" s="164"/>
      <c r="C174" s="299" t="s">
        <v>628</v>
      </c>
      <c r="D174" s="166"/>
      <c r="E174" s="168"/>
      <c r="F174" s="167"/>
      <c r="G174" s="168"/>
      <c r="H174" s="271"/>
      <c r="J174" s="171" t="s">
        <v>91</v>
      </c>
      <c r="K174" s="164"/>
      <c r="L174" s="299" t="s">
        <v>628</v>
      </c>
      <c r="M174" s="248"/>
      <c r="N174" s="166"/>
      <c r="O174" s="168"/>
      <c r="P174" s="167"/>
      <c r="Q174" s="168"/>
      <c r="R174" s="271"/>
      <c r="AO174" s="260"/>
      <c r="AP174" s="260"/>
      <c r="AQ174" s="260"/>
      <c r="AR174" s="260"/>
      <c r="AS174" s="260"/>
      <c r="AT174" s="260"/>
      <c r="AU174" s="260"/>
      <c r="AV174" s="260"/>
      <c r="AW174" s="260"/>
      <c r="AX174" s="260"/>
      <c r="AY174" s="260"/>
      <c r="AZ174" s="260" t="s">
        <v>168</v>
      </c>
      <c r="BA174" s="260"/>
      <c r="BB174" s="260"/>
      <c r="BC174" s="260"/>
      <c r="BD174" s="260"/>
      <c r="BE174" s="260"/>
      <c r="BF174" s="260"/>
      <c r="BG174" s="210"/>
      <c r="BH174" s="210"/>
      <c r="BI174" s="210"/>
    </row>
    <row r="175" spans="1:61" x14ac:dyDescent="0.25">
      <c r="A175" s="171" t="s">
        <v>91</v>
      </c>
      <c r="B175" s="164"/>
      <c r="C175" s="299" t="s">
        <v>628</v>
      </c>
      <c r="D175" s="166"/>
      <c r="E175" s="168"/>
      <c r="F175" s="167"/>
      <c r="G175" s="168"/>
      <c r="H175" s="271"/>
      <c r="J175" s="171" t="s">
        <v>91</v>
      </c>
      <c r="K175" s="164"/>
      <c r="L175" s="299" t="s">
        <v>628</v>
      </c>
      <c r="M175" s="248"/>
      <c r="N175" s="166"/>
      <c r="O175" s="168"/>
      <c r="P175" s="167"/>
      <c r="Q175" s="168"/>
      <c r="R175" s="271"/>
      <c r="AO175" s="260"/>
      <c r="AP175" s="260"/>
      <c r="AQ175" s="260"/>
      <c r="AR175" s="260"/>
      <c r="AS175" s="260"/>
      <c r="AT175" s="260"/>
      <c r="AU175" s="260"/>
      <c r="AV175" s="260"/>
      <c r="AW175" s="260"/>
      <c r="AX175" s="260"/>
      <c r="AY175" s="260"/>
      <c r="AZ175" s="260" t="s">
        <v>168</v>
      </c>
      <c r="BA175" s="260"/>
      <c r="BB175" s="260"/>
      <c r="BC175" s="260"/>
      <c r="BD175" s="260"/>
      <c r="BE175" s="260"/>
      <c r="BF175" s="260"/>
      <c r="BG175" s="210"/>
      <c r="BH175" s="210"/>
      <c r="BI175" s="210"/>
    </row>
    <row r="176" spans="1:61" x14ac:dyDescent="0.25">
      <c r="A176" s="171" t="s">
        <v>91</v>
      </c>
      <c r="B176" s="164"/>
      <c r="C176" s="299" t="s">
        <v>628</v>
      </c>
      <c r="D176" s="166"/>
      <c r="E176" s="168"/>
      <c r="F176" s="167"/>
      <c r="G176" s="168"/>
      <c r="H176" s="271"/>
      <c r="J176" s="171" t="s">
        <v>91</v>
      </c>
      <c r="K176" s="164"/>
      <c r="L176" s="299" t="s">
        <v>628</v>
      </c>
      <c r="M176" s="248"/>
      <c r="N176" s="166"/>
      <c r="O176" s="168"/>
      <c r="P176" s="167"/>
      <c r="Q176" s="168"/>
      <c r="R176" s="271"/>
      <c r="AO176" s="260"/>
      <c r="AP176" s="260"/>
      <c r="AQ176" s="260"/>
      <c r="AR176" s="260"/>
      <c r="AS176" s="260"/>
      <c r="AT176" s="260"/>
      <c r="AU176" s="260"/>
      <c r="AV176" s="260"/>
      <c r="AW176" s="260"/>
      <c r="AX176" s="260"/>
      <c r="AY176" s="260"/>
      <c r="AZ176" s="260" t="s">
        <v>168</v>
      </c>
      <c r="BA176" s="260"/>
      <c r="BB176" s="260"/>
      <c r="BC176" s="260"/>
      <c r="BD176" s="260"/>
      <c r="BE176" s="260"/>
      <c r="BF176" s="260"/>
      <c r="BG176" s="210"/>
      <c r="BH176" s="210"/>
      <c r="BI176" s="210"/>
    </row>
    <row r="177" spans="1:61" x14ac:dyDescent="0.25">
      <c r="A177" s="171" t="s">
        <v>91</v>
      </c>
      <c r="B177" s="164"/>
      <c r="C177" s="299" t="s">
        <v>628</v>
      </c>
      <c r="D177" s="166"/>
      <c r="E177" s="168"/>
      <c r="F177" s="167"/>
      <c r="G177" s="168"/>
      <c r="H177" s="271"/>
      <c r="J177" s="171" t="s">
        <v>91</v>
      </c>
      <c r="K177" s="164"/>
      <c r="L177" s="299" t="s">
        <v>628</v>
      </c>
      <c r="M177" s="248"/>
      <c r="N177" s="166"/>
      <c r="O177" s="168"/>
      <c r="P177" s="167"/>
      <c r="Q177" s="168"/>
      <c r="R177" s="271"/>
      <c r="AO177" s="260"/>
      <c r="AP177" s="260"/>
      <c r="AQ177" s="260"/>
      <c r="AR177" s="260"/>
      <c r="AS177" s="260"/>
      <c r="AT177" s="260"/>
      <c r="AU177" s="260"/>
      <c r="AV177" s="260"/>
      <c r="AW177" s="260"/>
      <c r="AX177" s="260"/>
      <c r="AY177" s="260"/>
      <c r="AZ177" s="260" t="s">
        <v>168</v>
      </c>
      <c r="BA177" s="260"/>
      <c r="BB177" s="260"/>
      <c r="BC177" s="260"/>
      <c r="BD177" s="260"/>
      <c r="BE177" s="260"/>
      <c r="BF177" s="260"/>
      <c r="BG177" s="210"/>
      <c r="BH177" s="210"/>
      <c r="BI177" s="210"/>
    </row>
    <row r="178" spans="1:61" x14ac:dyDescent="0.25">
      <c r="A178" s="171" t="s">
        <v>91</v>
      </c>
      <c r="B178" s="164"/>
      <c r="C178" s="299" t="s">
        <v>628</v>
      </c>
      <c r="D178" s="166"/>
      <c r="E178" s="168"/>
      <c r="F178" s="167"/>
      <c r="G178" s="168"/>
      <c r="H178" s="271"/>
      <c r="J178" s="171" t="s">
        <v>91</v>
      </c>
      <c r="K178" s="164"/>
      <c r="L178" s="299" t="s">
        <v>628</v>
      </c>
      <c r="M178" s="248"/>
      <c r="N178" s="166"/>
      <c r="O178" s="168"/>
      <c r="P178" s="167"/>
      <c r="Q178" s="168"/>
      <c r="R178" s="271"/>
      <c r="AO178" s="260"/>
      <c r="AP178" s="260"/>
      <c r="AQ178" s="260"/>
      <c r="AR178" s="260"/>
      <c r="AS178" s="260"/>
      <c r="AT178" s="260"/>
      <c r="AU178" s="260"/>
      <c r="AV178" s="260"/>
      <c r="AW178" s="260"/>
      <c r="AX178" s="260"/>
      <c r="AY178" s="260"/>
      <c r="AZ178" s="260" t="s">
        <v>168</v>
      </c>
      <c r="BA178" s="260"/>
      <c r="BB178" s="260"/>
      <c r="BC178" s="260"/>
      <c r="BD178" s="260"/>
      <c r="BE178" s="260"/>
      <c r="BF178" s="260"/>
      <c r="BG178" s="210"/>
      <c r="BH178" s="210"/>
      <c r="BI178" s="210"/>
    </row>
    <row r="179" spans="1:61" x14ac:dyDescent="0.25">
      <c r="A179" s="171" t="s">
        <v>91</v>
      </c>
      <c r="B179" s="164"/>
      <c r="C179" s="299" t="s">
        <v>628</v>
      </c>
      <c r="D179" s="166"/>
      <c r="E179" s="168"/>
      <c r="F179" s="167"/>
      <c r="G179" s="168"/>
      <c r="H179" s="271"/>
      <c r="J179" s="171" t="s">
        <v>91</v>
      </c>
      <c r="K179" s="164"/>
      <c r="L179" s="299" t="s">
        <v>628</v>
      </c>
      <c r="M179" s="248"/>
      <c r="N179" s="166"/>
      <c r="O179" s="168"/>
      <c r="P179" s="167"/>
      <c r="Q179" s="168"/>
      <c r="R179" s="271"/>
      <c r="AO179" s="260"/>
      <c r="AP179" s="260"/>
      <c r="AQ179" s="260"/>
      <c r="AR179" s="260"/>
      <c r="AS179" s="260"/>
      <c r="AT179" s="260"/>
      <c r="AU179" s="260"/>
      <c r="AV179" s="260"/>
      <c r="AW179" s="260"/>
      <c r="AX179" s="260"/>
      <c r="AY179" s="260"/>
      <c r="AZ179" s="260" t="s">
        <v>168</v>
      </c>
      <c r="BA179" s="260"/>
      <c r="BB179" s="260"/>
      <c r="BC179" s="260"/>
      <c r="BD179" s="260"/>
      <c r="BE179" s="260"/>
      <c r="BF179" s="260"/>
      <c r="BG179" s="210"/>
      <c r="BH179" s="210"/>
      <c r="BI179" s="210"/>
    </row>
    <row r="180" spans="1:61" x14ac:dyDescent="0.25">
      <c r="A180" s="171" t="s">
        <v>91</v>
      </c>
      <c r="B180" s="164"/>
      <c r="C180" s="299" t="s">
        <v>628</v>
      </c>
      <c r="D180" s="166"/>
      <c r="E180" s="168"/>
      <c r="F180" s="167"/>
      <c r="G180" s="168"/>
      <c r="H180" s="271"/>
      <c r="J180" s="171" t="s">
        <v>91</v>
      </c>
      <c r="K180" s="164"/>
      <c r="L180" s="299" t="s">
        <v>628</v>
      </c>
      <c r="M180" s="248"/>
      <c r="N180" s="166"/>
      <c r="O180" s="168"/>
      <c r="P180" s="167"/>
      <c r="Q180" s="168"/>
      <c r="R180" s="271"/>
      <c r="AO180" s="260"/>
      <c r="AP180" s="260"/>
      <c r="AQ180" s="260"/>
      <c r="AR180" s="260"/>
      <c r="AS180" s="260"/>
      <c r="AT180" s="260"/>
      <c r="AU180" s="260"/>
      <c r="AV180" s="260"/>
      <c r="AW180" s="260"/>
      <c r="AX180" s="260"/>
      <c r="AY180" s="260"/>
      <c r="AZ180" s="260" t="s">
        <v>168</v>
      </c>
      <c r="BA180" s="260"/>
      <c r="BB180" s="260"/>
      <c r="BC180" s="260"/>
      <c r="BD180" s="260"/>
      <c r="BE180" s="260"/>
      <c r="BF180" s="260"/>
      <c r="BG180" s="210"/>
      <c r="BH180" s="210"/>
      <c r="BI180" s="210"/>
    </row>
    <row r="181" spans="1:61" x14ac:dyDescent="0.25">
      <c r="A181" s="171" t="s">
        <v>91</v>
      </c>
      <c r="B181" s="164"/>
      <c r="C181" s="299" t="s">
        <v>628</v>
      </c>
      <c r="D181" s="166"/>
      <c r="E181" s="168"/>
      <c r="F181" s="167"/>
      <c r="G181" s="168"/>
      <c r="H181" s="271"/>
      <c r="J181" s="171" t="s">
        <v>91</v>
      </c>
      <c r="K181" s="164"/>
      <c r="L181" s="299" t="s">
        <v>628</v>
      </c>
      <c r="M181" s="248"/>
      <c r="N181" s="166"/>
      <c r="O181" s="168"/>
      <c r="P181" s="167"/>
      <c r="Q181" s="168"/>
      <c r="R181" s="271"/>
      <c r="AO181" s="260"/>
      <c r="AP181" s="260"/>
      <c r="AQ181" s="260"/>
      <c r="AR181" s="260"/>
      <c r="AS181" s="260"/>
      <c r="AT181" s="260"/>
      <c r="AU181" s="260"/>
      <c r="AV181" s="260"/>
      <c r="AW181" s="260"/>
      <c r="AX181" s="260"/>
      <c r="AY181" s="260"/>
      <c r="AZ181" s="260" t="s">
        <v>168</v>
      </c>
      <c r="BA181" s="260"/>
      <c r="BB181" s="260"/>
      <c r="BC181" s="260"/>
      <c r="BD181" s="260"/>
      <c r="BE181" s="260"/>
      <c r="BF181" s="260"/>
      <c r="BG181" s="210"/>
      <c r="BH181" s="210"/>
      <c r="BI181" s="210"/>
    </row>
    <row r="182" spans="1:61" x14ac:dyDescent="0.25">
      <c r="A182" s="171" t="s">
        <v>91</v>
      </c>
      <c r="B182" s="164"/>
      <c r="C182" s="299" t="s">
        <v>628</v>
      </c>
      <c r="D182" s="166"/>
      <c r="E182" s="168"/>
      <c r="F182" s="167"/>
      <c r="G182" s="168"/>
      <c r="H182" s="271"/>
      <c r="J182" s="171" t="s">
        <v>91</v>
      </c>
      <c r="K182" s="164"/>
      <c r="L182" s="299" t="s">
        <v>628</v>
      </c>
      <c r="M182" s="248"/>
      <c r="N182" s="166"/>
      <c r="O182" s="168"/>
      <c r="P182" s="167"/>
      <c r="Q182" s="168"/>
      <c r="R182" s="271"/>
      <c r="AO182" s="260"/>
      <c r="AP182" s="260"/>
      <c r="AQ182" s="260"/>
      <c r="AR182" s="260"/>
      <c r="AS182" s="260"/>
      <c r="AT182" s="260"/>
      <c r="AU182" s="260"/>
      <c r="AV182" s="260"/>
      <c r="AW182" s="260"/>
      <c r="AX182" s="260"/>
      <c r="AY182" s="260"/>
      <c r="AZ182" s="260" t="s">
        <v>168</v>
      </c>
      <c r="BA182" s="260"/>
      <c r="BB182" s="260"/>
      <c r="BC182" s="260"/>
      <c r="BD182" s="260"/>
      <c r="BE182" s="260"/>
      <c r="BF182" s="260"/>
      <c r="BG182" s="210"/>
      <c r="BH182" s="210"/>
      <c r="BI182" s="210"/>
    </row>
    <row r="183" spans="1:61" x14ac:dyDescent="0.25">
      <c r="A183" s="171" t="s">
        <v>91</v>
      </c>
      <c r="B183" s="164"/>
      <c r="C183" s="299" t="s">
        <v>628</v>
      </c>
      <c r="D183" s="166"/>
      <c r="E183" s="168"/>
      <c r="F183" s="167"/>
      <c r="G183" s="168"/>
      <c r="H183" s="271"/>
      <c r="J183" s="171" t="s">
        <v>91</v>
      </c>
      <c r="K183" s="164"/>
      <c r="L183" s="299" t="s">
        <v>628</v>
      </c>
      <c r="M183" s="248"/>
      <c r="N183" s="166"/>
      <c r="O183" s="168"/>
      <c r="P183" s="167"/>
      <c r="Q183" s="168"/>
      <c r="R183" s="271"/>
      <c r="AO183" s="260"/>
      <c r="AP183" s="260"/>
      <c r="AQ183" s="260"/>
      <c r="AR183" s="260"/>
      <c r="AS183" s="260"/>
      <c r="AT183" s="260"/>
      <c r="AU183" s="260"/>
      <c r="AV183" s="260"/>
      <c r="AW183" s="260"/>
      <c r="AX183" s="260"/>
      <c r="AY183" s="260"/>
      <c r="AZ183" s="260" t="s">
        <v>168</v>
      </c>
      <c r="BA183" s="260"/>
      <c r="BB183" s="260"/>
      <c r="BC183" s="260"/>
      <c r="BD183" s="260"/>
      <c r="BE183" s="260"/>
      <c r="BF183" s="260"/>
      <c r="BG183" s="210"/>
      <c r="BH183" s="210"/>
      <c r="BI183" s="210"/>
    </row>
    <row r="184" spans="1:61" x14ac:dyDescent="0.25">
      <c r="A184" s="171" t="s">
        <v>91</v>
      </c>
      <c r="B184" s="164"/>
      <c r="C184" s="299" t="s">
        <v>628</v>
      </c>
      <c r="D184" s="166"/>
      <c r="E184" s="168"/>
      <c r="F184" s="167"/>
      <c r="G184" s="168"/>
      <c r="H184" s="271"/>
      <c r="J184" s="171" t="s">
        <v>91</v>
      </c>
      <c r="K184" s="164"/>
      <c r="L184" s="299" t="s">
        <v>628</v>
      </c>
      <c r="M184" s="248"/>
      <c r="N184" s="166"/>
      <c r="O184" s="168"/>
      <c r="P184" s="167"/>
      <c r="Q184" s="168"/>
      <c r="R184" s="271"/>
      <c r="AO184" s="260"/>
      <c r="AP184" s="260"/>
      <c r="AQ184" s="260"/>
      <c r="AR184" s="260"/>
      <c r="AS184" s="260"/>
      <c r="AT184" s="260"/>
      <c r="AU184" s="260"/>
      <c r="AV184" s="260"/>
      <c r="AW184" s="260"/>
      <c r="AX184" s="260"/>
      <c r="AY184" s="260"/>
      <c r="AZ184" s="260" t="s">
        <v>168</v>
      </c>
      <c r="BA184" s="260"/>
      <c r="BB184" s="260"/>
      <c r="BC184" s="260"/>
      <c r="BD184" s="260"/>
      <c r="BE184" s="260"/>
      <c r="BF184" s="260"/>
      <c r="BG184" s="210"/>
      <c r="BH184" s="210"/>
      <c r="BI184" s="210"/>
    </row>
    <row r="185" spans="1:61" x14ac:dyDescent="0.25">
      <c r="A185" s="171" t="s">
        <v>91</v>
      </c>
      <c r="B185" s="164"/>
      <c r="C185" s="299" t="s">
        <v>628</v>
      </c>
      <c r="D185" s="166"/>
      <c r="E185" s="168"/>
      <c r="F185" s="167"/>
      <c r="G185" s="168"/>
      <c r="H185" s="271"/>
      <c r="J185" s="171" t="s">
        <v>91</v>
      </c>
      <c r="K185" s="164"/>
      <c r="L185" s="299" t="s">
        <v>628</v>
      </c>
      <c r="M185" s="248"/>
      <c r="N185" s="166"/>
      <c r="O185" s="168"/>
      <c r="P185" s="167"/>
      <c r="Q185" s="168"/>
      <c r="R185" s="271"/>
      <c r="AO185" s="260"/>
      <c r="AP185" s="260"/>
      <c r="AQ185" s="260"/>
      <c r="AR185" s="260"/>
      <c r="AS185" s="260"/>
      <c r="AT185" s="260"/>
      <c r="AU185" s="260"/>
      <c r="AV185" s="260"/>
      <c r="AW185" s="260"/>
      <c r="AX185" s="260"/>
      <c r="AY185" s="260"/>
      <c r="AZ185" s="260" t="s">
        <v>168</v>
      </c>
      <c r="BA185" s="260"/>
      <c r="BB185" s="260"/>
      <c r="BC185" s="260"/>
      <c r="BD185" s="260"/>
      <c r="BE185" s="260"/>
      <c r="BF185" s="260"/>
      <c r="BG185" s="210"/>
      <c r="BH185" s="210"/>
      <c r="BI185" s="210"/>
    </row>
    <row r="186" spans="1:61" x14ac:dyDescent="0.25">
      <c r="A186" s="171" t="s">
        <v>91</v>
      </c>
      <c r="B186" s="164"/>
      <c r="C186" s="299" t="s">
        <v>628</v>
      </c>
      <c r="D186" s="166"/>
      <c r="E186" s="168"/>
      <c r="F186" s="167"/>
      <c r="G186" s="168"/>
      <c r="H186" s="271"/>
      <c r="J186" s="171" t="s">
        <v>91</v>
      </c>
      <c r="K186" s="164"/>
      <c r="L186" s="299" t="s">
        <v>628</v>
      </c>
      <c r="M186" s="248"/>
      <c r="N186" s="166"/>
      <c r="O186" s="168"/>
      <c r="P186" s="167"/>
      <c r="Q186" s="168"/>
      <c r="R186" s="271"/>
      <c r="AO186" s="260"/>
      <c r="AP186" s="260"/>
      <c r="AQ186" s="260"/>
      <c r="AR186" s="260"/>
      <c r="AS186" s="260"/>
      <c r="AT186" s="260"/>
      <c r="AU186" s="260"/>
      <c r="AV186" s="260"/>
      <c r="AW186" s="260"/>
      <c r="AX186" s="260"/>
      <c r="AY186" s="260"/>
      <c r="AZ186" s="260" t="s">
        <v>168</v>
      </c>
      <c r="BA186" s="260"/>
      <c r="BB186" s="260"/>
      <c r="BC186" s="260"/>
      <c r="BD186" s="260"/>
      <c r="BE186" s="260"/>
      <c r="BF186" s="260"/>
      <c r="BG186" s="210"/>
      <c r="BH186" s="210"/>
      <c r="BI186" s="210"/>
    </row>
    <row r="187" spans="1:61" x14ac:dyDescent="0.25">
      <c r="A187" s="171" t="s">
        <v>91</v>
      </c>
      <c r="B187" s="164"/>
      <c r="C187" s="299" t="s">
        <v>628</v>
      </c>
      <c r="D187" s="166"/>
      <c r="E187" s="168"/>
      <c r="F187" s="167"/>
      <c r="G187" s="168"/>
      <c r="H187" s="271"/>
      <c r="J187" s="171" t="s">
        <v>91</v>
      </c>
      <c r="K187" s="164"/>
      <c r="L187" s="299" t="s">
        <v>628</v>
      </c>
      <c r="M187" s="248"/>
      <c r="N187" s="166"/>
      <c r="O187" s="168"/>
      <c r="P187" s="167"/>
      <c r="Q187" s="168"/>
      <c r="R187" s="271"/>
      <c r="AO187" s="260"/>
      <c r="AP187" s="260"/>
      <c r="AQ187" s="260"/>
      <c r="AR187" s="260"/>
      <c r="AS187" s="260"/>
      <c r="AT187" s="260"/>
      <c r="AU187" s="260"/>
      <c r="AV187" s="260"/>
      <c r="AW187" s="260"/>
      <c r="AX187" s="260"/>
      <c r="AY187" s="260"/>
      <c r="AZ187" s="260" t="s">
        <v>168</v>
      </c>
      <c r="BA187" s="260"/>
      <c r="BB187" s="260"/>
      <c r="BC187" s="260"/>
      <c r="BD187" s="260"/>
      <c r="BE187" s="260"/>
      <c r="BF187" s="260"/>
      <c r="BG187" s="210"/>
      <c r="BH187" s="210"/>
      <c r="BI187" s="210"/>
    </row>
    <row r="188" spans="1:61" x14ac:dyDescent="0.25">
      <c r="A188" s="171" t="s">
        <v>91</v>
      </c>
      <c r="B188" s="164"/>
      <c r="C188" s="299" t="s">
        <v>628</v>
      </c>
      <c r="D188" s="166"/>
      <c r="E188" s="168"/>
      <c r="F188" s="167"/>
      <c r="G188" s="168"/>
      <c r="H188" s="271"/>
      <c r="J188" s="171" t="s">
        <v>91</v>
      </c>
      <c r="K188" s="164"/>
      <c r="L188" s="299" t="s">
        <v>628</v>
      </c>
      <c r="M188" s="248"/>
      <c r="N188" s="166"/>
      <c r="O188" s="168"/>
      <c r="P188" s="167"/>
      <c r="Q188" s="168"/>
      <c r="R188" s="271"/>
      <c r="AO188" s="260"/>
      <c r="AP188" s="260"/>
      <c r="AQ188" s="260"/>
      <c r="AR188" s="260"/>
      <c r="AS188" s="260"/>
      <c r="AT188" s="260"/>
      <c r="AU188" s="260"/>
      <c r="AV188" s="260"/>
      <c r="AW188" s="260"/>
      <c r="AX188" s="260"/>
      <c r="AY188" s="260"/>
      <c r="AZ188" s="260" t="s">
        <v>168</v>
      </c>
      <c r="BA188" s="260"/>
      <c r="BB188" s="260"/>
      <c r="BC188" s="260"/>
      <c r="BD188" s="260"/>
      <c r="BE188" s="260"/>
      <c r="BF188" s="260"/>
      <c r="BG188" s="210"/>
      <c r="BH188" s="210"/>
      <c r="BI188" s="210"/>
    </row>
    <row r="189" spans="1:61" x14ac:dyDescent="0.25">
      <c r="A189" s="171" t="s">
        <v>91</v>
      </c>
      <c r="B189" s="164"/>
      <c r="C189" s="299" t="s">
        <v>628</v>
      </c>
      <c r="D189" s="166"/>
      <c r="E189" s="168"/>
      <c r="F189" s="167"/>
      <c r="G189" s="168"/>
      <c r="H189" s="271"/>
      <c r="J189" s="171" t="s">
        <v>91</v>
      </c>
      <c r="K189" s="164"/>
      <c r="L189" s="299" t="s">
        <v>628</v>
      </c>
      <c r="M189" s="248"/>
      <c r="N189" s="166"/>
      <c r="O189" s="168"/>
      <c r="P189" s="167"/>
      <c r="Q189" s="168"/>
      <c r="R189" s="271"/>
      <c r="AO189" s="260"/>
      <c r="AP189" s="260"/>
      <c r="AQ189" s="260"/>
      <c r="AR189" s="260"/>
      <c r="AS189" s="260"/>
      <c r="AT189" s="260"/>
      <c r="AU189" s="260"/>
      <c r="AV189" s="260"/>
      <c r="AW189" s="260"/>
      <c r="AX189" s="260"/>
      <c r="AY189" s="260"/>
      <c r="AZ189" s="260" t="s">
        <v>168</v>
      </c>
      <c r="BA189" s="260"/>
      <c r="BB189" s="260"/>
      <c r="BC189" s="260"/>
      <c r="BD189" s="260"/>
      <c r="BE189" s="260"/>
      <c r="BF189" s="260"/>
      <c r="BG189" s="210"/>
      <c r="BH189" s="210"/>
      <c r="BI189" s="210"/>
    </row>
    <row r="190" spans="1:61" x14ac:dyDescent="0.25">
      <c r="A190" s="171" t="s">
        <v>91</v>
      </c>
      <c r="B190" s="164"/>
      <c r="C190" s="299" t="s">
        <v>628</v>
      </c>
      <c r="D190" s="166"/>
      <c r="E190" s="168"/>
      <c r="F190" s="167"/>
      <c r="G190" s="168"/>
      <c r="H190" s="271"/>
      <c r="J190" s="171" t="s">
        <v>91</v>
      </c>
      <c r="K190" s="164"/>
      <c r="L190" s="299" t="s">
        <v>628</v>
      </c>
      <c r="M190" s="248"/>
      <c r="N190" s="166"/>
      <c r="O190" s="168"/>
      <c r="P190" s="167"/>
      <c r="Q190" s="168"/>
      <c r="R190" s="271"/>
      <c r="AO190" s="260"/>
      <c r="AP190" s="260"/>
      <c r="AQ190" s="260"/>
      <c r="AR190" s="260"/>
      <c r="AS190" s="260"/>
      <c r="AT190" s="260"/>
      <c r="AU190" s="260"/>
      <c r="AV190" s="260"/>
      <c r="AW190" s="260"/>
      <c r="AX190" s="260"/>
      <c r="AY190" s="260"/>
      <c r="AZ190" s="260" t="s">
        <v>168</v>
      </c>
      <c r="BA190" s="260"/>
      <c r="BB190" s="260"/>
      <c r="BC190" s="260"/>
      <c r="BD190" s="260"/>
      <c r="BE190" s="260"/>
      <c r="BF190" s="260"/>
      <c r="BG190" s="210"/>
      <c r="BH190" s="210"/>
      <c r="BI190" s="210"/>
    </row>
    <row r="191" spans="1:61" x14ac:dyDescent="0.25">
      <c r="A191" s="171" t="s">
        <v>91</v>
      </c>
      <c r="B191" s="164"/>
      <c r="C191" s="299" t="s">
        <v>628</v>
      </c>
      <c r="D191" s="166"/>
      <c r="E191" s="168"/>
      <c r="F191" s="167"/>
      <c r="G191" s="168"/>
      <c r="H191" s="271"/>
      <c r="J191" s="171" t="s">
        <v>91</v>
      </c>
      <c r="K191" s="164"/>
      <c r="L191" s="299" t="s">
        <v>628</v>
      </c>
      <c r="M191" s="248"/>
      <c r="N191" s="166"/>
      <c r="O191" s="168"/>
      <c r="P191" s="167"/>
      <c r="Q191" s="168"/>
      <c r="R191" s="271"/>
      <c r="AO191" s="260"/>
      <c r="AP191" s="260"/>
      <c r="AQ191" s="260"/>
      <c r="AR191" s="260"/>
      <c r="AS191" s="260"/>
      <c r="AT191" s="260"/>
      <c r="AU191" s="260"/>
      <c r="AV191" s="260"/>
      <c r="AW191" s="260"/>
      <c r="AX191" s="260"/>
      <c r="AY191" s="260"/>
      <c r="AZ191" s="260" t="s">
        <v>168</v>
      </c>
      <c r="BA191" s="260"/>
      <c r="BB191" s="260"/>
      <c r="BC191" s="260"/>
      <c r="BD191" s="260"/>
      <c r="BE191" s="260"/>
      <c r="BF191" s="260"/>
      <c r="BG191" s="210"/>
      <c r="BH191" s="210"/>
      <c r="BI191" s="210"/>
    </row>
    <row r="192" spans="1:61" x14ac:dyDescent="0.25">
      <c r="A192" s="171" t="s">
        <v>91</v>
      </c>
      <c r="B192" s="164"/>
      <c r="C192" s="299" t="s">
        <v>628</v>
      </c>
      <c r="D192" s="166"/>
      <c r="E192" s="168"/>
      <c r="F192" s="167"/>
      <c r="G192" s="168"/>
      <c r="H192" s="271"/>
      <c r="J192" s="171" t="s">
        <v>91</v>
      </c>
      <c r="K192" s="164"/>
      <c r="L192" s="299" t="s">
        <v>628</v>
      </c>
      <c r="M192" s="248"/>
      <c r="N192" s="166"/>
      <c r="O192" s="168"/>
      <c r="P192" s="167"/>
      <c r="Q192" s="168"/>
      <c r="R192" s="271"/>
      <c r="AO192" s="260"/>
      <c r="AP192" s="260"/>
      <c r="AQ192" s="260"/>
      <c r="AR192" s="260"/>
      <c r="AS192" s="260"/>
      <c r="AT192" s="260"/>
      <c r="AU192" s="260"/>
      <c r="AV192" s="260"/>
      <c r="AW192" s="260"/>
      <c r="AX192" s="260"/>
      <c r="AY192" s="260"/>
      <c r="AZ192" s="260" t="s">
        <v>168</v>
      </c>
      <c r="BA192" s="260"/>
      <c r="BB192" s="260"/>
      <c r="BC192" s="260"/>
      <c r="BD192" s="260"/>
      <c r="BE192" s="260"/>
      <c r="BF192" s="260"/>
      <c r="BG192" s="210"/>
      <c r="BH192" s="210"/>
      <c r="BI192" s="210"/>
    </row>
    <row r="193" spans="1:61" x14ac:dyDescent="0.25">
      <c r="A193" s="171" t="s">
        <v>91</v>
      </c>
      <c r="B193" s="164"/>
      <c r="C193" s="299" t="s">
        <v>628</v>
      </c>
      <c r="D193" s="166"/>
      <c r="E193" s="168"/>
      <c r="F193" s="167"/>
      <c r="G193" s="168"/>
      <c r="H193" s="271"/>
      <c r="J193" s="171" t="s">
        <v>91</v>
      </c>
      <c r="K193" s="164"/>
      <c r="L193" s="299" t="s">
        <v>628</v>
      </c>
      <c r="M193" s="248"/>
      <c r="N193" s="166"/>
      <c r="O193" s="168"/>
      <c r="P193" s="167"/>
      <c r="Q193" s="168"/>
      <c r="R193" s="271"/>
      <c r="AO193" s="260"/>
      <c r="AP193" s="260"/>
      <c r="AQ193" s="260"/>
      <c r="AR193" s="260"/>
      <c r="AS193" s="260"/>
      <c r="AT193" s="260"/>
      <c r="AU193" s="260"/>
      <c r="AV193" s="260"/>
      <c r="AW193" s="260"/>
      <c r="AX193" s="260"/>
      <c r="AY193" s="260"/>
      <c r="AZ193" s="260" t="s">
        <v>168</v>
      </c>
      <c r="BA193" s="260"/>
      <c r="BB193" s="260"/>
      <c r="BC193" s="260"/>
      <c r="BD193" s="260"/>
      <c r="BE193" s="260"/>
      <c r="BF193" s="260"/>
      <c r="BG193" s="210"/>
      <c r="BH193" s="210"/>
      <c r="BI193" s="210"/>
    </row>
    <row r="194" spans="1:61" x14ac:dyDescent="0.25">
      <c r="A194" s="171" t="s">
        <v>91</v>
      </c>
      <c r="B194" s="164"/>
      <c r="C194" s="299" t="s">
        <v>628</v>
      </c>
      <c r="D194" s="166"/>
      <c r="E194" s="168"/>
      <c r="F194" s="167"/>
      <c r="G194" s="168"/>
      <c r="H194" s="271"/>
      <c r="J194" s="171" t="s">
        <v>91</v>
      </c>
      <c r="K194" s="164"/>
      <c r="L194" s="299" t="s">
        <v>628</v>
      </c>
      <c r="M194" s="248"/>
      <c r="N194" s="166"/>
      <c r="O194" s="168"/>
      <c r="P194" s="167"/>
      <c r="Q194" s="168"/>
      <c r="R194" s="271"/>
      <c r="AO194" s="260"/>
      <c r="AP194" s="260"/>
      <c r="AQ194" s="260"/>
      <c r="AR194" s="260"/>
      <c r="AS194" s="260"/>
      <c r="AT194" s="260"/>
      <c r="AU194" s="260"/>
      <c r="AV194" s="260"/>
      <c r="AW194" s="260"/>
      <c r="AX194" s="260"/>
      <c r="AY194" s="260"/>
      <c r="AZ194" s="260" t="s">
        <v>168</v>
      </c>
      <c r="BA194" s="260"/>
      <c r="BB194" s="260"/>
      <c r="BC194" s="260"/>
      <c r="BD194" s="260"/>
      <c r="BE194" s="260"/>
      <c r="BF194" s="260"/>
      <c r="BG194" s="210"/>
      <c r="BH194" s="210"/>
      <c r="BI194" s="210"/>
    </row>
    <row r="195" spans="1:61" x14ac:dyDescent="0.25">
      <c r="A195" s="171" t="s">
        <v>91</v>
      </c>
      <c r="B195" s="164"/>
      <c r="C195" s="299" t="s">
        <v>628</v>
      </c>
      <c r="D195" s="166"/>
      <c r="E195" s="168"/>
      <c r="F195" s="167"/>
      <c r="G195" s="168"/>
      <c r="H195" s="271"/>
      <c r="J195" s="171" t="s">
        <v>91</v>
      </c>
      <c r="K195" s="164"/>
      <c r="L195" s="299" t="s">
        <v>628</v>
      </c>
      <c r="M195" s="248"/>
      <c r="N195" s="166"/>
      <c r="O195" s="168"/>
      <c r="P195" s="167"/>
      <c r="Q195" s="168"/>
      <c r="R195" s="271"/>
      <c r="AO195" s="260"/>
      <c r="AP195" s="260"/>
      <c r="AQ195" s="260"/>
      <c r="AR195" s="260"/>
      <c r="AS195" s="260"/>
      <c r="AT195" s="260"/>
      <c r="AU195" s="260"/>
      <c r="AV195" s="260"/>
      <c r="AW195" s="260"/>
      <c r="AX195" s="260"/>
      <c r="AY195" s="260"/>
      <c r="AZ195" s="260" t="s">
        <v>168</v>
      </c>
      <c r="BA195" s="260"/>
      <c r="BB195" s="260"/>
      <c r="BC195" s="260"/>
      <c r="BD195" s="260"/>
      <c r="BE195" s="260"/>
      <c r="BF195" s="260"/>
      <c r="BG195" s="210"/>
      <c r="BH195" s="210"/>
      <c r="BI195" s="210"/>
    </row>
    <row r="196" spans="1:61" x14ac:dyDescent="0.25">
      <c r="A196" s="171" t="s">
        <v>91</v>
      </c>
      <c r="B196" s="164"/>
      <c r="C196" s="299" t="s">
        <v>628</v>
      </c>
      <c r="D196" s="166"/>
      <c r="E196" s="168"/>
      <c r="F196" s="167"/>
      <c r="G196" s="168"/>
      <c r="H196" s="271"/>
      <c r="J196" s="171" t="s">
        <v>91</v>
      </c>
      <c r="K196" s="164"/>
      <c r="L196" s="299" t="s">
        <v>628</v>
      </c>
      <c r="M196" s="248"/>
      <c r="N196" s="166"/>
      <c r="O196" s="168"/>
      <c r="P196" s="167"/>
      <c r="Q196" s="168"/>
      <c r="R196" s="271"/>
      <c r="AO196" s="260"/>
      <c r="AP196" s="260"/>
      <c r="AQ196" s="260"/>
      <c r="AR196" s="260"/>
      <c r="AS196" s="260"/>
      <c r="AT196" s="260"/>
      <c r="AU196" s="260"/>
      <c r="AV196" s="260"/>
      <c r="AW196" s="260"/>
      <c r="AX196" s="260"/>
      <c r="AY196" s="260"/>
      <c r="AZ196" s="260" t="s">
        <v>168</v>
      </c>
      <c r="BA196" s="260"/>
      <c r="BB196" s="260"/>
      <c r="BC196" s="260"/>
      <c r="BD196" s="260"/>
      <c r="BE196" s="260"/>
      <c r="BF196" s="260"/>
      <c r="BG196" s="210"/>
      <c r="BH196" s="210"/>
      <c r="BI196" s="210"/>
    </row>
    <row r="197" spans="1:61" x14ac:dyDescent="0.25">
      <c r="A197" s="171" t="s">
        <v>91</v>
      </c>
      <c r="B197" s="164"/>
      <c r="C197" s="299" t="s">
        <v>628</v>
      </c>
      <c r="D197" s="166"/>
      <c r="E197" s="168"/>
      <c r="F197" s="167"/>
      <c r="G197" s="168"/>
      <c r="H197" s="271"/>
      <c r="J197" s="171" t="s">
        <v>91</v>
      </c>
      <c r="K197" s="164"/>
      <c r="L197" s="299" t="s">
        <v>628</v>
      </c>
      <c r="M197" s="248"/>
      <c r="N197" s="166"/>
      <c r="O197" s="168"/>
      <c r="P197" s="167"/>
      <c r="Q197" s="168"/>
      <c r="R197" s="271"/>
      <c r="AO197" s="260"/>
      <c r="AP197" s="260"/>
      <c r="AQ197" s="260"/>
      <c r="AR197" s="260"/>
      <c r="AS197" s="260"/>
      <c r="AT197" s="260"/>
      <c r="AU197" s="260"/>
      <c r="AV197" s="260"/>
      <c r="AW197" s="260"/>
      <c r="AX197" s="260"/>
      <c r="AY197" s="260"/>
      <c r="AZ197" s="260" t="s">
        <v>168</v>
      </c>
      <c r="BA197" s="260"/>
      <c r="BB197" s="260"/>
      <c r="BC197" s="260"/>
      <c r="BD197" s="260"/>
      <c r="BE197" s="260"/>
      <c r="BF197" s="260"/>
      <c r="BG197" s="210"/>
      <c r="BH197" s="210"/>
      <c r="BI197" s="210"/>
    </row>
    <row r="198" spans="1:61" x14ac:dyDescent="0.25">
      <c r="A198" s="171" t="s">
        <v>91</v>
      </c>
      <c r="B198" s="164"/>
      <c r="C198" s="299" t="s">
        <v>628</v>
      </c>
      <c r="D198" s="166"/>
      <c r="E198" s="168"/>
      <c r="F198" s="167"/>
      <c r="G198" s="168"/>
      <c r="H198" s="271"/>
      <c r="J198" s="171" t="s">
        <v>91</v>
      </c>
      <c r="K198" s="164"/>
      <c r="L198" s="299" t="s">
        <v>628</v>
      </c>
      <c r="M198" s="248"/>
      <c r="N198" s="166"/>
      <c r="O198" s="168"/>
      <c r="P198" s="167"/>
      <c r="Q198" s="168"/>
      <c r="R198" s="271"/>
      <c r="AO198" s="260"/>
      <c r="AP198" s="260"/>
      <c r="AQ198" s="260"/>
      <c r="AR198" s="260"/>
      <c r="AS198" s="260"/>
      <c r="AT198" s="260"/>
      <c r="AU198" s="260"/>
      <c r="AV198" s="260"/>
      <c r="AW198" s="260"/>
      <c r="AX198" s="260"/>
      <c r="AY198" s="260"/>
      <c r="AZ198" s="260" t="s">
        <v>168</v>
      </c>
      <c r="BA198" s="260"/>
      <c r="BB198" s="260"/>
      <c r="BC198" s="260"/>
      <c r="BD198" s="260"/>
      <c r="BE198" s="260"/>
      <c r="BF198" s="260"/>
      <c r="BG198" s="210"/>
      <c r="BH198" s="210"/>
      <c r="BI198" s="210"/>
    </row>
    <row r="199" spans="1:61" x14ac:dyDescent="0.25">
      <c r="A199" s="171" t="s">
        <v>91</v>
      </c>
      <c r="B199" s="164"/>
      <c r="C199" s="299" t="s">
        <v>628</v>
      </c>
      <c r="D199" s="166"/>
      <c r="E199" s="168"/>
      <c r="F199" s="167"/>
      <c r="G199" s="168"/>
      <c r="H199" s="271"/>
      <c r="J199" s="171" t="s">
        <v>91</v>
      </c>
      <c r="K199" s="164"/>
      <c r="L199" s="299" t="s">
        <v>628</v>
      </c>
      <c r="M199" s="248"/>
      <c r="N199" s="166"/>
      <c r="O199" s="168"/>
      <c r="P199" s="167"/>
      <c r="Q199" s="168"/>
      <c r="R199" s="271"/>
      <c r="AO199" s="260"/>
      <c r="AP199" s="260"/>
      <c r="AQ199" s="260"/>
      <c r="AR199" s="260"/>
      <c r="AS199" s="260"/>
      <c r="AT199" s="260"/>
      <c r="AU199" s="260"/>
      <c r="AV199" s="260"/>
      <c r="AW199" s="260"/>
      <c r="AX199" s="260"/>
      <c r="AY199" s="260"/>
      <c r="AZ199" s="260" t="s">
        <v>168</v>
      </c>
      <c r="BA199" s="260"/>
      <c r="BB199" s="260"/>
      <c r="BC199" s="260"/>
      <c r="BD199" s="260"/>
      <c r="BE199" s="260"/>
      <c r="BF199" s="260"/>
      <c r="BG199" s="210"/>
      <c r="BH199" s="210"/>
      <c r="BI199" s="210"/>
    </row>
    <row r="200" spans="1:61" x14ac:dyDescent="0.25">
      <c r="A200" s="171" t="s">
        <v>91</v>
      </c>
      <c r="B200" s="164"/>
      <c r="C200" s="299" t="s">
        <v>628</v>
      </c>
      <c r="D200" s="166"/>
      <c r="E200" s="168"/>
      <c r="F200" s="167"/>
      <c r="G200" s="168"/>
      <c r="H200" s="271"/>
      <c r="J200" s="171" t="s">
        <v>91</v>
      </c>
      <c r="K200" s="164"/>
      <c r="L200" s="299" t="s">
        <v>628</v>
      </c>
      <c r="M200" s="248"/>
      <c r="N200" s="166"/>
      <c r="O200" s="168"/>
      <c r="P200" s="167"/>
      <c r="Q200" s="168"/>
      <c r="R200" s="271"/>
      <c r="AO200" s="260"/>
      <c r="AP200" s="260"/>
      <c r="AQ200" s="260"/>
      <c r="AR200" s="260"/>
      <c r="AS200" s="260"/>
      <c r="AT200" s="260"/>
      <c r="AU200" s="260"/>
      <c r="AV200" s="260"/>
      <c r="AW200" s="260"/>
      <c r="AX200" s="260"/>
      <c r="AY200" s="260"/>
      <c r="AZ200" s="260" t="s">
        <v>168</v>
      </c>
      <c r="BA200" s="260"/>
      <c r="BB200" s="260"/>
      <c r="BC200" s="260"/>
      <c r="BD200" s="260"/>
      <c r="BE200" s="260"/>
      <c r="BF200" s="260"/>
      <c r="BG200" s="210"/>
      <c r="BH200" s="210"/>
      <c r="BI200" s="210"/>
    </row>
    <row r="201" spans="1:61" x14ac:dyDescent="0.25">
      <c r="A201" s="171" t="s">
        <v>91</v>
      </c>
      <c r="B201" s="164"/>
      <c r="C201" s="299" t="s">
        <v>628</v>
      </c>
      <c r="D201" s="166"/>
      <c r="E201" s="168"/>
      <c r="F201" s="167"/>
      <c r="G201" s="168"/>
      <c r="H201" s="271"/>
      <c r="J201" s="171" t="s">
        <v>91</v>
      </c>
      <c r="K201" s="164"/>
      <c r="L201" s="299" t="s">
        <v>628</v>
      </c>
      <c r="M201" s="248"/>
      <c r="N201" s="166"/>
      <c r="O201" s="168"/>
      <c r="P201" s="167"/>
      <c r="Q201" s="168"/>
      <c r="R201" s="271"/>
      <c r="AO201" s="260"/>
      <c r="AP201" s="260"/>
      <c r="AQ201" s="260"/>
      <c r="AR201" s="260"/>
      <c r="AS201" s="260"/>
      <c r="AT201" s="260"/>
      <c r="AU201" s="260"/>
      <c r="AV201" s="260"/>
      <c r="AW201" s="260"/>
      <c r="AX201" s="260"/>
      <c r="AY201" s="260"/>
      <c r="AZ201" s="260" t="s">
        <v>168</v>
      </c>
      <c r="BA201" s="260"/>
      <c r="BB201" s="260"/>
      <c r="BC201" s="260"/>
      <c r="BD201" s="260"/>
      <c r="BE201" s="260"/>
      <c r="BF201" s="260"/>
      <c r="BG201" s="210"/>
      <c r="BH201" s="210"/>
      <c r="BI201" s="210"/>
    </row>
    <row r="202" spans="1:61" x14ac:dyDescent="0.25">
      <c r="A202" s="171" t="s">
        <v>91</v>
      </c>
      <c r="B202" s="164"/>
      <c r="C202" s="299" t="s">
        <v>628</v>
      </c>
      <c r="D202" s="166"/>
      <c r="E202" s="168"/>
      <c r="F202" s="167"/>
      <c r="G202" s="168"/>
      <c r="H202" s="271"/>
      <c r="J202" s="171" t="s">
        <v>91</v>
      </c>
      <c r="K202" s="164"/>
      <c r="L202" s="299" t="s">
        <v>628</v>
      </c>
      <c r="M202" s="248"/>
      <c r="N202" s="166"/>
      <c r="O202" s="168"/>
      <c r="P202" s="167"/>
      <c r="Q202" s="168"/>
      <c r="R202" s="271"/>
      <c r="AO202" s="260"/>
      <c r="AP202" s="260"/>
      <c r="AQ202" s="260"/>
      <c r="AR202" s="260"/>
      <c r="AS202" s="260"/>
      <c r="AT202" s="260"/>
      <c r="AU202" s="260"/>
      <c r="AV202" s="260"/>
      <c r="AW202" s="260"/>
      <c r="AX202" s="260"/>
      <c r="AY202" s="260"/>
      <c r="AZ202" s="260" t="s">
        <v>168</v>
      </c>
      <c r="BA202" s="260"/>
      <c r="BB202" s="260"/>
      <c r="BC202" s="260"/>
      <c r="BD202" s="260"/>
      <c r="BE202" s="260"/>
      <c r="BF202" s="260"/>
      <c r="BG202" s="210"/>
      <c r="BH202" s="210"/>
      <c r="BI202" s="210"/>
    </row>
    <row r="203" spans="1:61" x14ac:dyDescent="0.25">
      <c r="A203" s="171" t="s">
        <v>91</v>
      </c>
      <c r="B203" s="164"/>
      <c r="C203" s="299" t="s">
        <v>628</v>
      </c>
      <c r="D203" s="166"/>
      <c r="E203" s="168"/>
      <c r="F203" s="167"/>
      <c r="G203" s="168"/>
      <c r="H203" s="271"/>
      <c r="J203" s="171" t="s">
        <v>91</v>
      </c>
      <c r="K203" s="164"/>
      <c r="L203" s="299" t="s">
        <v>628</v>
      </c>
      <c r="M203" s="248"/>
      <c r="N203" s="166"/>
      <c r="O203" s="168"/>
      <c r="P203" s="167"/>
      <c r="Q203" s="168"/>
      <c r="R203" s="271"/>
      <c r="AO203" s="260"/>
      <c r="AP203" s="260"/>
      <c r="AQ203" s="260"/>
      <c r="AR203" s="260"/>
      <c r="AS203" s="260"/>
      <c r="AT203" s="260"/>
      <c r="AU203" s="260"/>
      <c r="AV203" s="260"/>
      <c r="AW203" s="260"/>
      <c r="AX203" s="260"/>
      <c r="AY203" s="260"/>
      <c r="AZ203" s="260" t="s">
        <v>168</v>
      </c>
      <c r="BA203" s="260"/>
      <c r="BB203" s="260"/>
      <c r="BC203" s="260"/>
      <c r="BD203" s="260"/>
      <c r="BE203" s="260"/>
      <c r="BF203" s="260"/>
      <c r="BG203" s="210"/>
      <c r="BH203" s="210"/>
      <c r="BI203" s="210"/>
    </row>
    <row r="204" spans="1:61" x14ac:dyDescent="0.25">
      <c r="A204" s="171" t="s">
        <v>91</v>
      </c>
      <c r="B204" s="164"/>
      <c r="C204" s="299" t="s">
        <v>628</v>
      </c>
      <c r="D204" s="166"/>
      <c r="E204" s="168"/>
      <c r="F204" s="167"/>
      <c r="G204" s="168"/>
      <c r="H204" s="271"/>
      <c r="J204" s="171" t="s">
        <v>91</v>
      </c>
      <c r="K204" s="164"/>
      <c r="L204" s="299" t="s">
        <v>628</v>
      </c>
      <c r="M204" s="248"/>
      <c r="N204" s="166"/>
      <c r="O204" s="168"/>
      <c r="P204" s="167"/>
      <c r="Q204" s="168"/>
      <c r="R204" s="271"/>
      <c r="AO204" s="260"/>
      <c r="AP204" s="260"/>
      <c r="AQ204" s="260"/>
      <c r="AR204" s="260"/>
      <c r="AS204" s="260"/>
      <c r="AT204" s="260"/>
      <c r="AU204" s="260"/>
      <c r="AV204" s="260"/>
      <c r="AW204" s="260"/>
      <c r="AX204" s="260"/>
      <c r="AY204" s="260"/>
      <c r="AZ204" s="260" t="s">
        <v>168</v>
      </c>
      <c r="BA204" s="260"/>
      <c r="BB204" s="260"/>
      <c r="BC204" s="260"/>
      <c r="BD204" s="260"/>
      <c r="BE204" s="260"/>
      <c r="BF204" s="260"/>
      <c r="BG204" s="210"/>
      <c r="BH204" s="210"/>
      <c r="BI204" s="210"/>
    </row>
    <row r="205" spans="1:61" x14ac:dyDescent="0.25">
      <c r="A205" s="171" t="s">
        <v>91</v>
      </c>
      <c r="B205" s="164"/>
      <c r="C205" s="299" t="s">
        <v>628</v>
      </c>
      <c r="D205" s="166"/>
      <c r="E205" s="168"/>
      <c r="F205" s="167"/>
      <c r="G205" s="168"/>
      <c r="H205" s="271"/>
      <c r="J205" s="171" t="s">
        <v>91</v>
      </c>
      <c r="K205" s="164"/>
      <c r="L205" s="299" t="s">
        <v>628</v>
      </c>
      <c r="M205" s="248"/>
      <c r="N205" s="166"/>
      <c r="O205" s="168"/>
      <c r="P205" s="167"/>
      <c r="Q205" s="168"/>
      <c r="R205" s="271"/>
      <c r="AO205" s="260"/>
      <c r="AP205" s="260"/>
      <c r="AQ205" s="260"/>
      <c r="AR205" s="260"/>
      <c r="AS205" s="260"/>
      <c r="AT205" s="260"/>
      <c r="AU205" s="260"/>
      <c r="AV205" s="260"/>
      <c r="AW205" s="260"/>
      <c r="AX205" s="260"/>
      <c r="AY205" s="260"/>
      <c r="AZ205" s="260" t="s">
        <v>168</v>
      </c>
      <c r="BA205" s="260"/>
      <c r="BB205" s="260"/>
      <c r="BC205" s="260"/>
      <c r="BD205" s="260"/>
      <c r="BE205" s="260"/>
      <c r="BF205" s="260"/>
      <c r="BG205" s="210"/>
      <c r="BH205" s="210"/>
      <c r="BI205" s="210"/>
    </row>
    <row r="206" spans="1:61" x14ac:dyDescent="0.25">
      <c r="A206" s="171" t="s">
        <v>91</v>
      </c>
      <c r="B206" s="164"/>
      <c r="C206" s="299" t="s">
        <v>628</v>
      </c>
      <c r="D206" s="166"/>
      <c r="E206" s="168"/>
      <c r="F206" s="167"/>
      <c r="G206" s="168"/>
      <c r="H206" s="271"/>
      <c r="J206" s="171" t="s">
        <v>91</v>
      </c>
      <c r="K206" s="164"/>
      <c r="L206" s="299" t="s">
        <v>628</v>
      </c>
      <c r="M206" s="248"/>
      <c r="N206" s="166"/>
      <c r="O206" s="168"/>
      <c r="P206" s="167"/>
      <c r="Q206" s="168"/>
      <c r="R206" s="271"/>
      <c r="AO206" s="260"/>
      <c r="AP206" s="260"/>
      <c r="AQ206" s="260"/>
      <c r="AR206" s="260"/>
      <c r="AS206" s="260"/>
      <c r="AT206" s="260"/>
      <c r="AU206" s="260"/>
      <c r="AV206" s="260"/>
      <c r="AW206" s="260"/>
      <c r="AX206" s="260"/>
      <c r="AY206" s="260"/>
      <c r="AZ206" s="260" t="s">
        <v>168</v>
      </c>
      <c r="BA206" s="260"/>
      <c r="BB206" s="260"/>
      <c r="BC206" s="260"/>
      <c r="BD206" s="260"/>
      <c r="BE206" s="260"/>
      <c r="BF206" s="260"/>
      <c r="BG206" s="210"/>
      <c r="BH206" s="210"/>
      <c r="BI206" s="210"/>
    </row>
    <row r="207" spans="1:61" x14ac:dyDescent="0.25">
      <c r="A207" s="171" t="s">
        <v>91</v>
      </c>
      <c r="B207" s="164"/>
      <c r="C207" s="299" t="s">
        <v>628</v>
      </c>
      <c r="D207" s="166"/>
      <c r="E207" s="168"/>
      <c r="F207" s="167"/>
      <c r="G207" s="168"/>
      <c r="H207" s="271"/>
      <c r="J207" s="171" t="s">
        <v>91</v>
      </c>
      <c r="K207" s="164"/>
      <c r="L207" s="299" t="s">
        <v>628</v>
      </c>
      <c r="M207" s="248"/>
      <c r="N207" s="166"/>
      <c r="O207" s="168"/>
      <c r="P207" s="167"/>
      <c r="Q207" s="168"/>
      <c r="R207" s="271"/>
      <c r="AO207" s="260"/>
      <c r="AP207" s="260"/>
      <c r="AQ207" s="260"/>
      <c r="AR207" s="260"/>
      <c r="AS207" s="260"/>
      <c r="AT207" s="260"/>
      <c r="AU207" s="260"/>
      <c r="AV207" s="260"/>
      <c r="AW207" s="260"/>
      <c r="AX207" s="260"/>
      <c r="AY207" s="260"/>
      <c r="AZ207" s="260" t="s">
        <v>168</v>
      </c>
      <c r="BA207" s="260"/>
      <c r="BB207" s="260"/>
      <c r="BC207" s="260"/>
      <c r="BD207" s="260"/>
      <c r="BE207" s="260"/>
      <c r="BF207" s="260"/>
      <c r="BG207" s="210"/>
      <c r="BH207" s="210"/>
      <c r="BI207" s="210"/>
    </row>
    <row r="208" spans="1:61" x14ac:dyDescent="0.25">
      <c r="A208" s="171" t="s">
        <v>91</v>
      </c>
      <c r="B208" s="164"/>
      <c r="C208" s="299" t="s">
        <v>628</v>
      </c>
      <c r="D208" s="166"/>
      <c r="E208" s="168"/>
      <c r="F208" s="167"/>
      <c r="G208" s="168"/>
      <c r="H208" s="271"/>
      <c r="J208" s="171" t="s">
        <v>91</v>
      </c>
      <c r="K208" s="164"/>
      <c r="L208" s="299" t="s">
        <v>628</v>
      </c>
      <c r="M208" s="248"/>
      <c r="N208" s="166"/>
      <c r="O208" s="168"/>
      <c r="P208" s="167"/>
      <c r="Q208" s="168"/>
      <c r="R208" s="271"/>
      <c r="AO208" s="260"/>
      <c r="AP208" s="260"/>
      <c r="AQ208" s="260"/>
      <c r="AR208" s="260"/>
      <c r="AS208" s="260"/>
      <c r="AT208" s="260"/>
      <c r="AU208" s="260"/>
      <c r="AV208" s="260"/>
      <c r="AW208" s="260"/>
      <c r="AX208" s="260"/>
      <c r="AY208" s="260"/>
      <c r="AZ208" s="260" t="s">
        <v>168</v>
      </c>
      <c r="BA208" s="260"/>
      <c r="BB208" s="260"/>
      <c r="BC208" s="260"/>
      <c r="BD208" s="260"/>
      <c r="BE208" s="260"/>
      <c r="BF208" s="260"/>
      <c r="BG208" s="210"/>
      <c r="BH208" s="210"/>
      <c r="BI208" s="210"/>
    </row>
    <row r="209" spans="1:61" x14ac:dyDescent="0.25">
      <c r="A209" s="171" t="s">
        <v>91</v>
      </c>
      <c r="B209" s="164"/>
      <c r="C209" s="299" t="s">
        <v>628</v>
      </c>
      <c r="D209" s="166"/>
      <c r="E209" s="168"/>
      <c r="F209" s="167"/>
      <c r="G209" s="168"/>
      <c r="H209" s="271"/>
      <c r="J209" s="171" t="s">
        <v>91</v>
      </c>
      <c r="K209" s="164"/>
      <c r="L209" s="299" t="s">
        <v>628</v>
      </c>
      <c r="M209" s="248"/>
      <c r="N209" s="166"/>
      <c r="O209" s="168"/>
      <c r="P209" s="167"/>
      <c r="Q209" s="168"/>
      <c r="R209" s="271"/>
      <c r="AO209" s="260"/>
      <c r="AP209" s="260"/>
      <c r="AQ209" s="260"/>
      <c r="AR209" s="260"/>
      <c r="AS209" s="260"/>
      <c r="AT209" s="260"/>
      <c r="AU209" s="260"/>
      <c r="AV209" s="260"/>
      <c r="AW209" s="260"/>
      <c r="AX209" s="260"/>
      <c r="AY209" s="260"/>
      <c r="AZ209" s="260" t="s">
        <v>168</v>
      </c>
      <c r="BA209" s="260"/>
      <c r="BB209" s="260"/>
      <c r="BC209" s="260"/>
      <c r="BD209" s="260"/>
      <c r="BE209" s="260"/>
      <c r="BF209" s="260"/>
      <c r="BG209" s="210"/>
      <c r="BH209" s="210"/>
      <c r="BI209" s="210"/>
    </row>
    <row r="210" spans="1:61" x14ac:dyDescent="0.25">
      <c r="A210" s="171" t="s">
        <v>91</v>
      </c>
      <c r="B210" s="164"/>
      <c r="C210" s="299" t="s">
        <v>628</v>
      </c>
      <c r="D210" s="166"/>
      <c r="E210" s="168"/>
      <c r="F210" s="167"/>
      <c r="G210" s="168"/>
      <c r="H210" s="271"/>
      <c r="J210" s="171" t="s">
        <v>91</v>
      </c>
      <c r="K210" s="164"/>
      <c r="L210" s="299" t="s">
        <v>628</v>
      </c>
      <c r="M210" s="248"/>
      <c r="N210" s="166"/>
      <c r="O210" s="168"/>
      <c r="P210" s="167"/>
      <c r="Q210" s="168"/>
      <c r="R210" s="271"/>
      <c r="AO210" s="260"/>
      <c r="AP210" s="260"/>
      <c r="AQ210" s="260"/>
      <c r="AR210" s="260"/>
      <c r="AS210" s="260"/>
      <c r="AT210" s="260"/>
      <c r="AU210" s="260"/>
      <c r="AV210" s="260"/>
      <c r="AW210" s="260"/>
      <c r="AX210" s="260"/>
      <c r="AY210" s="260"/>
      <c r="AZ210" s="260" t="s">
        <v>168</v>
      </c>
      <c r="BA210" s="260"/>
      <c r="BB210" s="260"/>
      <c r="BC210" s="260"/>
      <c r="BD210" s="260"/>
      <c r="BE210" s="260"/>
      <c r="BF210" s="260"/>
      <c r="BG210" s="210"/>
      <c r="BH210" s="210"/>
      <c r="BI210" s="210"/>
    </row>
    <row r="211" spans="1:61" x14ac:dyDescent="0.25">
      <c r="A211" s="171" t="s">
        <v>91</v>
      </c>
      <c r="B211" s="164"/>
      <c r="C211" s="299" t="s">
        <v>628</v>
      </c>
      <c r="D211" s="166"/>
      <c r="E211" s="168"/>
      <c r="F211" s="167"/>
      <c r="G211" s="168"/>
      <c r="H211" s="271"/>
      <c r="J211" s="171" t="s">
        <v>91</v>
      </c>
      <c r="K211" s="164"/>
      <c r="L211" s="299" t="s">
        <v>628</v>
      </c>
      <c r="M211" s="248"/>
      <c r="N211" s="166"/>
      <c r="O211" s="168"/>
      <c r="P211" s="167"/>
      <c r="Q211" s="168"/>
      <c r="R211" s="271"/>
      <c r="AO211" s="260"/>
      <c r="AP211" s="260"/>
      <c r="AQ211" s="260"/>
      <c r="AR211" s="260"/>
      <c r="AS211" s="260"/>
      <c r="AT211" s="260"/>
      <c r="AU211" s="260"/>
      <c r="AV211" s="260"/>
      <c r="AW211" s="260"/>
      <c r="AX211" s="260"/>
      <c r="AY211" s="260"/>
      <c r="AZ211" s="260" t="s">
        <v>168</v>
      </c>
      <c r="BA211" s="260"/>
      <c r="BB211" s="260"/>
      <c r="BC211" s="260"/>
      <c r="BD211" s="260"/>
      <c r="BE211" s="260"/>
      <c r="BF211" s="260"/>
      <c r="BG211" s="210"/>
      <c r="BH211" s="210"/>
      <c r="BI211" s="210"/>
    </row>
    <row r="212" spans="1:61" x14ac:dyDescent="0.25">
      <c r="A212" s="171" t="s">
        <v>91</v>
      </c>
      <c r="B212" s="164"/>
      <c r="C212" s="299" t="s">
        <v>628</v>
      </c>
      <c r="D212" s="166"/>
      <c r="E212" s="168"/>
      <c r="F212" s="167"/>
      <c r="G212" s="168"/>
      <c r="H212" s="271"/>
      <c r="J212" s="171" t="s">
        <v>91</v>
      </c>
      <c r="K212" s="164"/>
      <c r="L212" s="299" t="s">
        <v>628</v>
      </c>
      <c r="M212" s="248"/>
      <c r="N212" s="166"/>
      <c r="O212" s="168"/>
      <c r="P212" s="167"/>
      <c r="Q212" s="168"/>
      <c r="R212" s="271"/>
      <c r="AO212" s="260"/>
      <c r="AP212" s="260"/>
      <c r="AQ212" s="260"/>
      <c r="AR212" s="260"/>
      <c r="AS212" s="260"/>
      <c r="AT212" s="260"/>
      <c r="AU212" s="260"/>
      <c r="AV212" s="260"/>
      <c r="AW212" s="260"/>
      <c r="AX212" s="260"/>
      <c r="AY212" s="260"/>
      <c r="AZ212" s="260" t="s">
        <v>168</v>
      </c>
      <c r="BA212" s="260"/>
      <c r="BB212" s="260"/>
      <c r="BC212" s="260"/>
      <c r="BD212" s="260"/>
      <c r="BE212" s="260"/>
      <c r="BF212" s="260"/>
      <c r="BG212" s="210"/>
      <c r="BH212" s="210"/>
      <c r="BI212" s="210"/>
    </row>
    <row r="213" spans="1:61" x14ac:dyDescent="0.25">
      <c r="A213" s="171" t="s">
        <v>91</v>
      </c>
      <c r="B213" s="164"/>
      <c r="C213" s="299" t="s">
        <v>628</v>
      </c>
      <c r="D213" s="166"/>
      <c r="E213" s="168"/>
      <c r="F213" s="167"/>
      <c r="G213" s="168"/>
      <c r="H213" s="271"/>
      <c r="J213" s="171" t="s">
        <v>91</v>
      </c>
      <c r="K213" s="164"/>
      <c r="L213" s="299" t="s">
        <v>628</v>
      </c>
      <c r="M213" s="248"/>
      <c r="N213" s="166"/>
      <c r="O213" s="168"/>
      <c r="P213" s="167"/>
      <c r="Q213" s="168"/>
      <c r="R213" s="271"/>
      <c r="AO213" s="260"/>
      <c r="AP213" s="260"/>
      <c r="AQ213" s="260"/>
      <c r="AR213" s="260"/>
      <c r="AS213" s="260"/>
      <c r="AT213" s="260"/>
      <c r="AU213" s="260"/>
      <c r="AV213" s="260"/>
      <c r="AW213" s="260"/>
      <c r="AX213" s="260"/>
      <c r="AY213" s="260"/>
      <c r="AZ213" s="260" t="s">
        <v>168</v>
      </c>
      <c r="BA213" s="260"/>
      <c r="BB213" s="260"/>
      <c r="BC213" s="260"/>
      <c r="BD213" s="260"/>
      <c r="BE213" s="260"/>
      <c r="BF213" s="260"/>
      <c r="BG213" s="210"/>
      <c r="BH213" s="210"/>
      <c r="BI213" s="210"/>
    </row>
    <row r="214" spans="1:61" x14ac:dyDescent="0.25">
      <c r="A214" s="171" t="s">
        <v>91</v>
      </c>
      <c r="B214" s="164"/>
      <c r="C214" s="299" t="s">
        <v>628</v>
      </c>
      <c r="D214" s="166"/>
      <c r="E214" s="168"/>
      <c r="F214" s="167"/>
      <c r="G214" s="168"/>
      <c r="H214" s="271"/>
      <c r="J214" s="171" t="s">
        <v>91</v>
      </c>
      <c r="K214" s="164"/>
      <c r="L214" s="299" t="s">
        <v>628</v>
      </c>
      <c r="M214" s="248"/>
      <c r="N214" s="166"/>
      <c r="O214" s="168"/>
      <c r="P214" s="167"/>
      <c r="Q214" s="168"/>
      <c r="R214" s="271"/>
      <c r="AO214" s="260"/>
      <c r="AP214" s="260"/>
      <c r="AQ214" s="260"/>
      <c r="AR214" s="260"/>
      <c r="AS214" s="260"/>
      <c r="AT214" s="260"/>
      <c r="AU214" s="260"/>
      <c r="AV214" s="260"/>
      <c r="AW214" s="260"/>
      <c r="AX214" s="260"/>
      <c r="AY214" s="260"/>
      <c r="AZ214" s="260" t="s">
        <v>168</v>
      </c>
      <c r="BA214" s="260"/>
      <c r="BB214" s="260"/>
      <c r="BC214" s="260"/>
      <c r="BD214" s="260"/>
      <c r="BE214" s="260"/>
      <c r="BF214" s="260"/>
      <c r="BG214" s="210"/>
      <c r="BH214" s="210"/>
      <c r="BI214" s="210"/>
    </row>
    <row r="215" spans="1:61" x14ac:dyDescent="0.25">
      <c r="A215" s="171" t="s">
        <v>91</v>
      </c>
      <c r="B215" s="164"/>
      <c r="C215" s="299" t="s">
        <v>628</v>
      </c>
      <c r="D215" s="166"/>
      <c r="E215" s="168"/>
      <c r="F215" s="167"/>
      <c r="G215" s="168"/>
      <c r="H215" s="271"/>
      <c r="J215" s="171" t="s">
        <v>91</v>
      </c>
      <c r="K215" s="164"/>
      <c r="L215" s="299" t="s">
        <v>628</v>
      </c>
      <c r="M215" s="248"/>
      <c r="N215" s="166"/>
      <c r="O215" s="168"/>
      <c r="P215" s="167"/>
      <c r="Q215" s="168"/>
      <c r="R215" s="271"/>
      <c r="AO215" s="260"/>
      <c r="AP215" s="260"/>
      <c r="AQ215" s="260"/>
      <c r="AR215" s="260"/>
      <c r="AS215" s="260"/>
      <c r="AT215" s="260"/>
      <c r="AU215" s="260"/>
      <c r="AV215" s="260"/>
      <c r="AW215" s="260"/>
      <c r="AX215" s="260"/>
      <c r="AY215" s="260"/>
      <c r="AZ215" s="260" t="s">
        <v>168</v>
      </c>
      <c r="BA215" s="260"/>
      <c r="BB215" s="260"/>
      <c r="BC215" s="260"/>
      <c r="BD215" s="260"/>
      <c r="BE215" s="260"/>
      <c r="BF215" s="260"/>
      <c r="BG215" s="210"/>
      <c r="BH215" s="210"/>
      <c r="BI215" s="210"/>
    </row>
    <row r="216" spans="1:61" x14ac:dyDescent="0.25">
      <c r="A216" s="171" t="s">
        <v>91</v>
      </c>
      <c r="B216" s="164"/>
      <c r="C216" s="299" t="s">
        <v>628</v>
      </c>
      <c r="D216" s="166"/>
      <c r="E216" s="168"/>
      <c r="F216" s="167"/>
      <c r="G216" s="168"/>
      <c r="H216" s="271"/>
      <c r="J216" s="171" t="s">
        <v>91</v>
      </c>
      <c r="K216" s="164"/>
      <c r="L216" s="299" t="s">
        <v>628</v>
      </c>
      <c r="M216" s="248"/>
      <c r="N216" s="166"/>
      <c r="O216" s="168"/>
      <c r="P216" s="167"/>
      <c r="Q216" s="168"/>
      <c r="R216" s="271"/>
      <c r="AO216" s="260"/>
      <c r="AP216" s="260"/>
      <c r="AQ216" s="260"/>
      <c r="AR216" s="260"/>
      <c r="AS216" s="260"/>
      <c r="AT216" s="260"/>
      <c r="AU216" s="260"/>
      <c r="AV216" s="260"/>
      <c r="AW216" s="260"/>
      <c r="AX216" s="260"/>
      <c r="AY216" s="260"/>
      <c r="AZ216" s="260" t="s">
        <v>168</v>
      </c>
      <c r="BA216" s="260"/>
      <c r="BB216" s="260"/>
      <c r="BC216" s="260"/>
      <c r="BD216" s="260"/>
      <c r="BE216" s="260"/>
      <c r="BF216" s="260"/>
      <c r="BG216" s="210"/>
      <c r="BH216" s="210"/>
      <c r="BI216" s="210"/>
    </row>
    <row r="217" spans="1:61" x14ac:dyDescent="0.25">
      <c r="A217" s="171" t="s">
        <v>91</v>
      </c>
      <c r="B217" s="164"/>
      <c r="C217" s="299" t="s">
        <v>628</v>
      </c>
      <c r="D217" s="166"/>
      <c r="E217" s="168"/>
      <c r="F217" s="167"/>
      <c r="G217" s="168"/>
      <c r="H217" s="271"/>
      <c r="J217" s="171" t="s">
        <v>91</v>
      </c>
      <c r="K217" s="164"/>
      <c r="L217" s="299" t="s">
        <v>628</v>
      </c>
      <c r="M217" s="248"/>
      <c r="N217" s="166"/>
      <c r="O217" s="168"/>
      <c r="P217" s="167"/>
      <c r="Q217" s="168"/>
      <c r="R217" s="271"/>
      <c r="AO217" s="260"/>
      <c r="AP217" s="260"/>
      <c r="AQ217" s="260"/>
      <c r="AR217" s="260"/>
      <c r="AS217" s="260"/>
      <c r="AT217" s="260"/>
      <c r="AU217" s="260"/>
      <c r="AV217" s="260"/>
      <c r="AW217" s="260"/>
      <c r="AX217" s="260"/>
      <c r="AY217" s="260"/>
      <c r="AZ217" s="260" t="s">
        <v>168</v>
      </c>
      <c r="BA217" s="260"/>
      <c r="BB217" s="260"/>
      <c r="BC217" s="260"/>
      <c r="BD217" s="260"/>
      <c r="BE217" s="260"/>
      <c r="BF217" s="260"/>
      <c r="BG217" s="210"/>
      <c r="BH217" s="210"/>
      <c r="BI217" s="210"/>
    </row>
    <row r="218" spans="1:61" x14ac:dyDescent="0.25">
      <c r="A218" s="171" t="s">
        <v>91</v>
      </c>
      <c r="B218" s="164"/>
      <c r="C218" s="299" t="s">
        <v>628</v>
      </c>
      <c r="D218" s="166"/>
      <c r="E218" s="168"/>
      <c r="F218" s="167"/>
      <c r="G218" s="168"/>
      <c r="H218" s="271"/>
      <c r="J218" s="171" t="s">
        <v>91</v>
      </c>
      <c r="K218" s="164"/>
      <c r="L218" s="299" t="s">
        <v>628</v>
      </c>
      <c r="M218" s="248"/>
      <c r="N218" s="166"/>
      <c r="O218" s="168"/>
      <c r="P218" s="167"/>
      <c r="Q218" s="168"/>
      <c r="R218" s="271"/>
      <c r="AO218" s="260"/>
      <c r="AP218" s="260"/>
      <c r="AQ218" s="260"/>
      <c r="AR218" s="260"/>
      <c r="AS218" s="260"/>
      <c r="AT218" s="260"/>
      <c r="AU218" s="260"/>
      <c r="AV218" s="260"/>
      <c r="AW218" s="260"/>
      <c r="AX218" s="260"/>
      <c r="AY218" s="260"/>
      <c r="AZ218" s="260" t="s">
        <v>168</v>
      </c>
      <c r="BA218" s="260"/>
      <c r="BB218" s="260"/>
      <c r="BC218" s="260"/>
      <c r="BD218" s="260"/>
      <c r="BE218" s="260"/>
      <c r="BF218" s="260"/>
      <c r="BG218" s="210"/>
      <c r="BH218" s="210"/>
      <c r="BI218" s="210"/>
    </row>
    <row r="219" spans="1:61" x14ac:dyDescent="0.25">
      <c r="A219" s="171" t="s">
        <v>91</v>
      </c>
      <c r="B219" s="164"/>
      <c r="C219" s="299" t="s">
        <v>628</v>
      </c>
      <c r="D219" s="166"/>
      <c r="E219" s="168"/>
      <c r="F219" s="167"/>
      <c r="G219" s="168"/>
      <c r="H219" s="271"/>
      <c r="J219" s="171" t="s">
        <v>91</v>
      </c>
      <c r="K219" s="164"/>
      <c r="L219" s="299" t="s">
        <v>628</v>
      </c>
      <c r="M219" s="248"/>
      <c r="N219" s="166"/>
      <c r="O219" s="168"/>
      <c r="P219" s="167"/>
      <c r="Q219" s="168"/>
      <c r="R219" s="271"/>
      <c r="AO219" s="260"/>
      <c r="AP219" s="260"/>
      <c r="AQ219" s="260"/>
      <c r="AR219" s="260"/>
      <c r="AS219" s="260"/>
      <c r="AT219" s="260"/>
      <c r="AU219" s="260"/>
      <c r="AV219" s="260"/>
      <c r="AW219" s="260"/>
      <c r="AX219" s="260"/>
      <c r="AY219" s="260"/>
      <c r="AZ219" s="260" t="s">
        <v>168</v>
      </c>
      <c r="BA219" s="260"/>
      <c r="BB219" s="260"/>
      <c r="BC219" s="260"/>
      <c r="BD219" s="260"/>
      <c r="BE219" s="260"/>
      <c r="BF219" s="260"/>
      <c r="BG219" s="210"/>
      <c r="BH219" s="210"/>
      <c r="BI219" s="210"/>
    </row>
    <row r="220" spans="1:61" x14ac:dyDescent="0.25">
      <c r="A220" s="171" t="s">
        <v>91</v>
      </c>
      <c r="B220" s="164"/>
      <c r="C220" s="299" t="s">
        <v>628</v>
      </c>
      <c r="D220" s="166"/>
      <c r="E220" s="168"/>
      <c r="F220" s="167"/>
      <c r="G220" s="168"/>
      <c r="H220" s="271"/>
      <c r="J220" s="171" t="s">
        <v>91</v>
      </c>
      <c r="K220" s="164"/>
      <c r="L220" s="299" t="s">
        <v>628</v>
      </c>
      <c r="M220" s="248"/>
      <c r="N220" s="166"/>
      <c r="O220" s="168"/>
      <c r="P220" s="167"/>
      <c r="Q220" s="168"/>
      <c r="R220" s="271"/>
      <c r="AO220" s="260"/>
      <c r="AP220" s="260"/>
      <c r="AQ220" s="260"/>
      <c r="AR220" s="260"/>
      <c r="AS220" s="260"/>
      <c r="AT220" s="260"/>
      <c r="AU220" s="260"/>
      <c r="AV220" s="260"/>
      <c r="AW220" s="260"/>
      <c r="AX220" s="260"/>
      <c r="AY220" s="260"/>
      <c r="AZ220" s="260" t="s">
        <v>168</v>
      </c>
      <c r="BA220" s="260"/>
      <c r="BB220" s="260"/>
      <c r="BC220" s="260"/>
      <c r="BD220" s="260"/>
      <c r="BE220" s="260"/>
      <c r="BF220" s="260"/>
      <c r="BG220" s="210"/>
      <c r="BH220" s="210"/>
      <c r="BI220" s="210"/>
    </row>
    <row r="221" spans="1:61" x14ac:dyDescent="0.25">
      <c r="A221" s="171" t="s">
        <v>91</v>
      </c>
      <c r="B221" s="164"/>
      <c r="C221" s="299" t="s">
        <v>628</v>
      </c>
      <c r="D221" s="166"/>
      <c r="E221" s="168"/>
      <c r="F221" s="167"/>
      <c r="G221" s="168"/>
      <c r="H221" s="271"/>
      <c r="J221" s="171" t="s">
        <v>91</v>
      </c>
      <c r="K221" s="164"/>
      <c r="L221" s="299" t="s">
        <v>628</v>
      </c>
      <c r="M221" s="248"/>
      <c r="N221" s="166"/>
      <c r="O221" s="168"/>
      <c r="P221" s="167"/>
      <c r="Q221" s="168"/>
      <c r="R221" s="271"/>
      <c r="AO221" s="260"/>
      <c r="AP221" s="260"/>
      <c r="AQ221" s="260"/>
      <c r="AR221" s="260"/>
      <c r="AS221" s="260"/>
      <c r="AT221" s="260"/>
      <c r="AU221" s="260"/>
      <c r="AV221" s="260"/>
      <c r="AW221" s="260"/>
      <c r="AX221" s="260"/>
      <c r="AY221" s="260"/>
      <c r="AZ221" s="260" t="s">
        <v>168</v>
      </c>
      <c r="BA221" s="260"/>
      <c r="BB221" s="260"/>
      <c r="BC221" s="260"/>
      <c r="BD221" s="260"/>
      <c r="BE221" s="260"/>
      <c r="BF221" s="260"/>
      <c r="BG221" s="210"/>
      <c r="BH221" s="210"/>
      <c r="BI221" s="210"/>
    </row>
    <row r="222" spans="1:61" x14ac:dyDescent="0.25">
      <c r="A222" s="171" t="s">
        <v>91</v>
      </c>
      <c r="B222" s="164"/>
      <c r="C222" s="299" t="s">
        <v>628</v>
      </c>
      <c r="D222" s="166"/>
      <c r="E222" s="168"/>
      <c r="F222" s="167"/>
      <c r="G222" s="168"/>
      <c r="H222" s="271"/>
      <c r="J222" s="171" t="s">
        <v>91</v>
      </c>
      <c r="K222" s="164"/>
      <c r="L222" s="299" t="s">
        <v>628</v>
      </c>
      <c r="M222" s="248"/>
      <c r="N222" s="166"/>
      <c r="O222" s="168"/>
      <c r="P222" s="167"/>
      <c r="Q222" s="168"/>
      <c r="R222" s="271"/>
      <c r="AO222" s="260"/>
      <c r="AP222" s="260"/>
      <c r="AQ222" s="260"/>
      <c r="AR222" s="260"/>
      <c r="AS222" s="260"/>
      <c r="AT222" s="260"/>
      <c r="AU222" s="260"/>
      <c r="AV222" s="260"/>
      <c r="AW222" s="260"/>
      <c r="AX222" s="260"/>
      <c r="AY222" s="260"/>
      <c r="AZ222" s="260" t="s">
        <v>168</v>
      </c>
      <c r="BA222" s="260"/>
      <c r="BB222" s="260"/>
      <c r="BC222" s="260"/>
      <c r="BD222" s="260"/>
      <c r="BE222" s="260"/>
      <c r="BF222" s="260"/>
      <c r="BG222" s="210"/>
      <c r="BH222" s="210"/>
      <c r="BI222" s="210"/>
    </row>
    <row r="223" spans="1:61" x14ac:dyDescent="0.25">
      <c r="A223" s="171" t="s">
        <v>91</v>
      </c>
      <c r="B223" s="164"/>
      <c r="C223" s="299" t="s">
        <v>628</v>
      </c>
      <c r="D223" s="166"/>
      <c r="E223" s="168"/>
      <c r="F223" s="167"/>
      <c r="G223" s="168"/>
      <c r="H223" s="271"/>
      <c r="J223" s="171" t="s">
        <v>91</v>
      </c>
      <c r="K223" s="164"/>
      <c r="L223" s="299" t="s">
        <v>628</v>
      </c>
      <c r="M223" s="248"/>
      <c r="N223" s="166"/>
      <c r="O223" s="168"/>
      <c r="P223" s="167"/>
      <c r="Q223" s="168"/>
      <c r="R223" s="271"/>
      <c r="AO223" s="260"/>
      <c r="AP223" s="260"/>
      <c r="AQ223" s="260"/>
      <c r="AR223" s="260"/>
      <c r="AS223" s="260"/>
      <c r="AT223" s="260"/>
      <c r="AU223" s="260"/>
      <c r="AV223" s="260"/>
      <c r="AW223" s="260"/>
      <c r="AX223" s="260"/>
      <c r="AY223" s="260"/>
      <c r="AZ223" s="260" t="s">
        <v>168</v>
      </c>
      <c r="BA223" s="260"/>
      <c r="BB223" s="260"/>
      <c r="BC223" s="260"/>
      <c r="BD223" s="260"/>
      <c r="BE223" s="260"/>
      <c r="BF223" s="260"/>
      <c r="BG223" s="210"/>
      <c r="BH223" s="210"/>
      <c r="BI223" s="210"/>
    </row>
    <row r="224" spans="1:61" x14ac:dyDescent="0.25">
      <c r="A224" s="171" t="s">
        <v>91</v>
      </c>
      <c r="B224" s="164"/>
      <c r="C224" s="299" t="s">
        <v>628</v>
      </c>
      <c r="D224" s="166"/>
      <c r="E224" s="168"/>
      <c r="F224" s="167"/>
      <c r="G224" s="168"/>
      <c r="H224" s="271"/>
      <c r="J224" s="171" t="s">
        <v>91</v>
      </c>
      <c r="K224" s="164"/>
      <c r="L224" s="299" t="s">
        <v>628</v>
      </c>
      <c r="M224" s="248"/>
      <c r="N224" s="166"/>
      <c r="O224" s="168"/>
      <c r="P224" s="167"/>
      <c r="Q224" s="168"/>
      <c r="R224" s="271"/>
      <c r="AO224" s="260"/>
      <c r="AP224" s="260"/>
      <c r="AQ224" s="260"/>
      <c r="AR224" s="260"/>
      <c r="AS224" s="260"/>
      <c r="AT224" s="260"/>
      <c r="AU224" s="260"/>
      <c r="AV224" s="260"/>
      <c r="AW224" s="260"/>
      <c r="AX224" s="260"/>
      <c r="AY224" s="260"/>
      <c r="AZ224" s="260" t="s">
        <v>168</v>
      </c>
      <c r="BA224" s="260"/>
      <c r="BB224" s="260"/>
      <c r="BC224" s="260"/>
      <c r="BD224" s="260"/>
      <c r="BE224" s="260"/>
      <c r="BF224" s="260"/>
      <c r="BG224" s="210"/>
      <c r="BH224" s="210"/>
      <c r="BI224" s="210"/>
    </row>
    <row r="225" spans="1:61" x14ac:dyDescent="0.25">
      <c r="A225" s="171" t="s">
        <v>91</v>
      </c>
      <c r="B225" s="164"/>
      <c r="C225" s="299" t="s">
        <v>628</v>
      </c>
      <c r="D225" s="166"/>
      <c r="E225" s="168"/>
      <c r="F225" s="167"/>
      <c r="G225" s="168"/>
      <c r="H225" s="271"/>
      <c r="J225" s="171" t="s">
        <v>91</v>
      </c>
      <c r="K225" s="164"/>
      <c r="L225" s="299" t="s">
        <v>628</v>
      </c>
      <c r="M225" s="248"/>
      <c r="N225" s="166"/>
      <c r="O225" s="168"/>
      <c r="P225" s="167"/>
      <c r="Q225" s="168"/>
      <c r="R225" s="271"/>
      <c r="AO225" s="260"/>
      <c r="AP225" s="260"/>
      <c r="AQ225" s="260"/>
      <c r="AR225" s="260"/>
      <c r="AS225" s="260"/>
      <c r="AT225" s="260"/>
      <c r="AU225" s="260"/>
      <c r="AV225" s="260"/>
      <c r="AW225" s="260"/>
      <c r="AX225" s="260"/>
      <c r="AY225" s="260"/>
      <c r="AZ225" s="260" t="s">
        <v>168</v>
      </c>
      <c r="BA225" s="260"/>
      <c r="BB225" s="260"/>
      <c r="BC225" s="260"/>
      <c r="BD225" s="260"/>
      <c r="BE225" s="260"/>
      <c r="BF225" s="260"/>
      <c r="BG225" s="210"/>
      <c r="BH225" s="210"/>
      <c r="BI225" s="210"/>
    </row>
    <row r="226" spans="1:61" x14ac:dyDescent="0.25">
      <c r="A226" s="171" t="s">
        <v>91</v>
      </c>
      <c r="B226" s="164"/>
      <c r="C226" s="299" t="s">
        <v>628</v>
      </c>
      <c r="D226" s="166"/>
      <c r="E226" s="168"/>
      <c r="F226" s="167"/>
      <c r="G226" s="168"/>
      <c r="H226" s="271"/>
      <c r="J226" s="171" t="s">
        <v>91</v>
      </c>
      <c r="K226" s="164"/>
      <c r="L226" s="299" t="s">
        <v>628</v>
      </c>
      <c r="M226" s="248"/>
      <c r="N226" s="166"/>
      <c r="O226" s="168"/>
      <c r="P226" s="167"/>
      <c r="Q226" s="168"/>
      <c r="R226" s="271"/>
      <c r="AO226" s="260"/>
      <c r="AP226" s="260"/>
      <c r="AQ226" s="260"/>
      <c r="AR226" s="260"/>
      <c r="AS226" s="260"/>
      <c r="AT226" s="260"/>
      <c r="AU226" s="260"/>
      <c r="AV226" s="260"/>
      <c r="AW226" s="260"/>
      <c r="AX226" s="260"/>
      <c r="AY226" s="260"/>
      <c r="AZ226" s="260" t="s">
        <v>168</v>
      </c>
      <c r="BA226" s="260"/>
      <c r="BB226" s="260"/>
      <c r="BC226" s="260"/>
      <c r="BD226" s="260"/>
      <c r="BE226" s="260"/>
      <c r="BF226" s="260"/>
      <c r="BG226" s="210"/>
      <c r="BH226" s="210"/>
      <c r="BI226" s="210"/>
    </row>
    <row r="227" spans="1:61" x14ac:dyDescent="0.25">
      <c r="A227" s="171" t="s">
        <v>91</v>
      </c>
      <c r="B227" s="164"/>
      <c r="C227" s="299" t="s">
        <v>628</v>
      </c>
      <c r="D227" s="166"/>
      <c r="E227" s="168"/>
      <c r="F227" s="167"/>
      <c r="G227" s="168"/>
      <c r="H227" s="271"/>
      <c r="J227" s="171" t="s">
        <v>91</v>
      </c>
      <c r="K227" s="164"/>
      <c r="L227" s="299" t="s">
        <v>628</v>
      </c>
      <c r="M227" s="248"/>
      <c r="N227" s="166"/>
      <c r="O227" s="168"/>
      <c r="P227" s="167"/>
      <c r="Q227" s="168"/>
      <c r="R227" s="271"/>
      <c r="AO227" s="260"/>
      <c r="AP227" s="260"/>
      <c r="AQ227" s="260"/>
      <c r="AR227" s="260"/>
      <c r="AS227" s="260"/>
      <c r="AT227" s="260"/>
      <c r="AU227" s="260"/>
      <c r="AV227" s="260"/>
      <c r="AW227" s="260"/>
      <c r="AX227" s="260"/>
      <c r="AY227" s="260"/>
      <c r="AZ227" s="260" t="s">
        <v>168</v>
      </c>
      <c r="BA227" s="260"/>
      <c r="BB227" s="260"/>
      <c r="BC227" s="260"/>
      <c r="BD227" s="260"/>
      <c r="BE227" s="260"/>
      <c r="BF227" s="260"/>
      <c r="BG227" s="210"/>
      <c r="BH227" s="210"/>
      <c r="BI227" s="210"/>
    </row>
    <row r="228" spans="1:61" x14ac:dyDescent="0.25">
      <c r="A228" s="171" t="s">
        <v>91</v>
      </c>
      <c r="B228" s="164"/>
      <c r="C228" s="299" t="s">
        <v>628</v>
      </c>
      <c r="D228" s="166"/>
      <c r="E228" s="168"/>
      <c r="F228" s="167"/>
      <c r="G228" s="168"/>
      <c r="H228" s="271"/>
      <c r="J228" s="171" t="s">
        <v>91</v>
      </c>
      <c r="K228" s="164"/>
      <c r="L228" s="299" t="s">
        <v>628</v>
      </c>
      <c r="M228" s="248"/>
      <c r="N228" s="166"/>
      <c r="O228" s="168"/>
      <c r="P228" s="167"/>
      <c r="Q228" s="168"/>
      <c r="R228" s="271"/>
      <c r="AO228" s="260"/>
      <c r="AP228" s="260"/>
      <c r="AQ228" s="260"/>
      <c r="AR228" s="260"/>
      <c r="AS228" s="260"/>
      <c r="AT228" s="260"/>
      <c r="AU228" s="260"/>
      <c r="AV228" s="260"/>
      <c r="AW228" s="260"/>
      <c r="AX228" s="260"/>
      <c r="AY228" s="260"/>
      <c r="AZ228" s="260" t="s">
        <v>168</v>
      </c>
      <c r="BA228" s="260"/>
      <c r="BB228" s="260"/>
      <c r="BC228" s="260"/>
      <c r="BD228" s="260"/>
      <c r="BE228" s="260"/>
      <c r="BF228" s="260"/>
      <c r="BG228" s="210"/>
      <c r="BH228" s="210"/>
      <c r="BI228" s="210"/>
    </row>
    <row r="229" spans="1:61" x14ac:dyDescent="0.25">
      <c r="A229" s="171" t="s">
        <v>91</v>
      </c>
      <c r="B229" s="164"/>
      <c r="C229" s="299" t="s">
        <v>628</v>
      </c>
      <c r="D229" s="166"/>
      <c r="E229" s="168"/>
      <c r="F229" s="167"/>
      <c r="G229" s="168"/>
      <c r="H229" s="271"/>
      <c r="J229" s="171" t="s">
        <v>91</v>
      </c>
      <c r="K229" s="164"/>
      <c r="L229" s="299" t="s">
        <v>628</v>
      </c>
      <c r="M229" s="248"/>
      <c r="N229" s="166"/>
      <c r="O229" s="168"/>
      <c r="P229" s="167"/>
      <c r="Q229" s="168"/>
      <c r="R229" s="271"/>
      <c r="AO229" s="260"/>
      <c r="AP229" s="260"/>
      <c r="AQ229" s="260"/>
      <c r="AR229" s="260"/>
      <c r="AS229" s="260"/>
      <c r="AT229" s="260"/>
      <c r="AU229" s="260"/>
      <c r="AV229" s="260"/>
      <c r="AW229" s="260"/>
      <c r="AX229" s="260"/>
      <c r="AY229" s="260"/>
      <c r="AZ229" s="260" t="s">
        <v>168</v>
      </c>
      <c r="BA229" s="260"/>
      <c r="BB229" s="260"/>
      <c r="BC229" s="260"/>
      <c r="BD229" s="260"/>
      <c r="BE229" s="260"/>
      <c r="BF229" s="260"/>
      <c r="BG229" s="210"/>
      <c r="BH229" s="210"/>
      <c r="BI229" s="210"/>
    </row>
    <row r="230" spans="1:61" x14ac:dyDescent="0.25">
      <c r="A230" s="171" t="s">
        <v>91</v>
      </c>
      <c r="B230" s="164"/>
      <c r="C230" s="299" t="s">
        <v>628</v>
      </c>
      <c r="D230" s="166"/>
      <c r="E230" s="168"/>
      <c r="F230" s="167"/>
      <c r="G230" s="168"/>
      <c r="H230" s="271"/>
      <c r="J230" s="171" t="s">
        <v>91</v>
      </c>
      <c r="K230" s="164"/>
      <c r="L230" s="299" t="s">
        <v>628</v>
      </c>
      <c r="M230" s="248"/>
      <c r="N230" s="166"/>
      <c r="O230" s="168"/>
      <c r="P230" s="167"/>
      <c r="Q230" s="168"/>
      <c r="R230" s="271"/>
      <c r="AO230" s="260"/>
      <c r="AP230" s="260"/>
      <c r="AQ230" s="260"/>
      <c r="AR230" s="260"/>
      <c r="AS230" s="260"/>
      <c r="AT230" s="260"/>
      <c r="AU230" s="260"/>
      <c r="AV230" s="260"/>
      <c r="AW230" s="260"/>
      <c r="AX230" s="260"/>
      <c r="AY230" s="260"/>
      <c r="AZ230" s="260" t="s">
        <v>168</v>
      </c>
      <c r="BA230" s="260"/>
      <c r="BB230" s="260"/>
      <c r="BC230" s="260"/>
      <c r="BD230" s="260"/>
      <c r="BE230" s="260"/>
      <c r="BF230" s="260"/>
      <c r="BG230" s="210"/>
      <c r="BH230" s="210"/>
      <c r="BI230" s="210"/>
    </row>
    <row r="231" spans="1:61" x14ac:dyDescent="0.25">
      <c r="A231" s="171" t="s">
        <v>91</v>
      </c>
      <c r="B231" s="164"/>
      <c r="C231" s="299" t="s">
        <v>628</v>
      </c>
      <c r="D231" s="166"/>
      <c r="E231" s="168"/>
      <c r="F231" s="167"/>
      <c r="G231" s="168"/>
      <c r="H231" s="271"/>
      <c r="J231" s="171" t="s">
        <v>91</v>
      </c>
      <c r="K231" s="164"/>
      <c r="L231" s="299" t="s">
        <v>628</v>
      </c>
      <c r="M231" s="248"/>
      <c r="N231" s="166"/>
      <c r="O231" s="168"/>
      <c r="P231" s="167"/>
      <c r="Q231" s="168"/>
      <c r="R231" s="271"/>
      <c r="AO231" s="260"/>
      <c r="AP231" s="260"/>
      <c r="AQ231" s="260"/>
      <c r="AR231" s="260"/>
      <c r="AS231" s="260"/>
      <c r="AT231" s="260"/>
      <c r="AU231" s="260"/>
      <c r="AV231" s="260"/>
      <c r="AW231" s="260"/>
      <c r="AX231" s="260"/>
      <c r="AY231" s="260"/>
      <c r="AZ231" s="260" t="s">
        <v>168</v>
      </c>
      <c r="BA231" s="260"/>
      <c r="BB231" s="260"/>
      <c r="BC231" s="260"/>
      <c r="BD231" s="260"/>
      <c r="BE231" s="260"/>
      <c r="BF231" s="260"/>
      <c r="BG231" s="210"/>
      <c r="BH231" s="210"/>
      <c r="BI231" s="210"/>
    </row>
    <row r="232" spans="1:61" x14ac:dyDescent="0.25">
      <c r="A232" s="171" t="s">
        <v>91</v>
      </c>
      <c r="B232" s="164"/>
      <c r="C232" s="299" t="s">
        <v>628</v>
      </c>
      <c r="D232" s="166"/>
      <c r="E232" s="168"/>
      <c r="F232" s="167"/>
      <c r="G232" s="168"/>
      <c r="H232" s="271"/>
      <c r="J232" s="171" t="s">
        <v>91</v>
      </c>
      <c r="K232" s="164"/>
      <c r="L232" s="299" t="s">
        <v>628</v>
      </c>
      <c r="M232" s="248"/>
      <c r="N232" s="166"/>
      <c r="O232" s="168"/>
      <c r="P232" s="167"/>
      <c r="Q232" s="168"/>
      <c r="R232" s="271"/>
      <c r="AO232" s="260"/>
      <c r="AP232" s="260"/>
      <c r="AQ232" s="260"/>
      <c r="AR232" s="260"/>
      <c r="AS232" s="260"/>
      <c r="AT232" s="260"/>
      <c r="AU232" s="260"/>
      <c r="AV232" s="260"/>
      <c r="AW232" s="260"/>
      <c r="AX232" s="260"/>
      <c r="AY232" s="260"/>
      <c r="AZ232" s="260" t="s">
        <v>168</v>
      </c>
      <c r="BA232" s="260"/>
      <c r="BB232" s="260"/>
      <c r="BC232" s="260"/>
      <c r="BD232" s="260"/>
      <c r="BE232" s="260"/>
      <c r="BF232" s="260"/>
      <c r="BG232" s="210"/>
      <c r="BH232" s="210"/>
      <c r="BI232" s="210"/>
    </row>
    <row r="233" spans="1:61" x14ac:dyDescent="0.25">
      <c r="A233" s="171" t="s">
        <v>91</v>
      </c>
      <c r="B233" s="164"/>
      <c r="C233" s="299" t="s">
        <v>628</v>
      </c>
      <c r="D233" s="166"/>
      <c r="E233" s="168"/>
      <c r="F233" s="167"/>
      <c r="G233" s="168"/>
      <c r="H233" s="271"/>
      <c r="J233" s="171" t="s">
        <v>91</v>
      </c>
      <c r="K233" s="164"/>
      <c r="L233" s="299" t="s">
        <v>628</v>
      </c>
      <c r="M233" s="248"/>
      <c r="N233" s="166"/>
      <c r="O233" s="168"/>
      <c r="P233" s="167"/>
      <c r="Q233" s="168"/>
      <c r="R233" s="271"/>
      <c r="AO233" s="260"/>
      <c r="AP233" s="260"/>
      <c r="AQ233" s="260"/>
      <c r="AR233" s="260"/>
      <c r="AS233" s="260"/>
      <c r="AT233" s="260"/>
      <c r="AU233" s="260"/>
      <c r="AV233" s="260"/>
      <c r="AW233" s="260"/>
      <c r="AX233" s="260"/>
      <c r="AY233" s="260"/>
      <c r="AZ233" s="260" t="s">
        <v>168</v>
      </c>
      <c r="BA233" s="260"/>
      <c r="BB233" s="260"/>
      <c r="BC233" s="260"/>
      <c r="BD233" s="260"/>
      <c r="BE233" s="260"/>
      <c r="BF233" s="260"/>
      <c r="BG233" s="210"/>
      <c r="BH233" s="210"/>
      <c r="BI233" s="210"/>
    </row>
    <row r="234" spans="1:61" x14ac:dyDescent="0.25">
      <c r="A234" s="171" t="s">
        <v>91</v>
      </c>
      <c r="B234" s="164"/>
      <c r="C234" s="299" t="s">
        <v>628</v>
      </c>
      <c r="D234" s="166"/>
      <c r="E234" s="168"/>
      <c r="F234" s="167"/>
      <c r="G234" s="168"/>
      <c r="H234" s="271"/>
      <c r="J234" s="171" t="s">
        <v>91</v>
      </c>
      <c r="K234" s="164"/>
      <c r="L234" s="299" t="s">
        <v>628</v>
      </c>
      <c r="M234" s="248"/>
      <c r="N234" s="166"/>
      <c r="O234" s="168"/>
      <c r="P234" s="167"/>
      <c r="Q234" s="168"/>
      <c r="R234" s="271"/>
      <c r="AO234" s="260"/>
      <c r="AP234" s="260"/>
      <c r="AQ234" s="260"/>
      <c r="AR234" s="260"/>
      <c r="AS234" s="260"/>
      <c r="AT234" s="260"/>
      <c r="AU234" s="260"/>
      <c r="AV234" s="260"/>
      <c r="AW234" s="260"/>
      <c r="AX234" s="260"/>
      <c r="AY234" s="260"/>
      <c r="AZ234" s="260" t="s">
        <v>168</v>
      </c>
      <c r="BA234" s="260"/>
      <c r="BB234" s="260"/>
      <c r="BC234" s="260"/>
      <c r="BD234" s="260"/>
      <c r="BE234" s="260"/>
      <c r="BF234" s="260"/>
      <c r="BG234" s="210"/>
      <c r="BH234" s="210"/>
      <c r="BI234" s="210"/>
    </row>
    <row r="235" spans="1:61" x14ac:dyDescent="0.25">
      <c r="A235" s="171" t="s">
        <v>91</v>
      </c>
      <c r="B235" s="164"/>
      <c r="C235" s="299" t="s">
        <v>628</v>
      </c>
      <c r="D235" s="166"/>
      <c r="E235" s="168"/>
      <c r="F235" s="167"/>
      <c r="G235" s="168"/>
      <c r="H235" s="271"/>
      <c r="J235" s="171" t="s">
        <v>91</v>
      </c>
      <c r="K235" s="164"/>
      <c r="L235" s="299" t="s">
        <v>628</v>
      </c>
      <c r="M235" s="248"/>
      <c r="N235" s="166"/>
      <c r="O235" s="168"/>
      <c r="P235" s="167"/>
      <c r="Q235" s="168"/>
      <c r="R235" s="271"/>
      <c r="AO235" s="260"/>
      <c r="AP235" s="260"/>
      <c r="AQ235" s="260"/>
      <c r="AR235" s="260"/>
      <c r="AS235" s="260"/>
      <c r="AT235" s="260"/>
      <c r="AU235" s="260"/>
      <c r="AV235" s="260"/>
      <c r="AW235" s="260"/>
      <c r="AX235" s="260"/>
      <c r="AY235" s="260"/>
      <c r="AZ235" s="260" t="s">
        <v>168</v>
      </c>
      <c r="BA235" s="260"/>
      <c r="BB235" s="260"/>
      <c r="BC235" s="260"/>
      <c r="BD235" s="260"/>
      <c r="BE235" s="260"/>
      <c r="BF235" s="260"/>
      <c r="BG235" s="210"/>
      <c r="BH235" s="210"/>
      <c r="BI235" s="210"/>
    </row>
    <row r="236" spans="1:61" x14ac:dyDescent="0.25">
      <c r="A236" s="171" t="s">
        <v>91</v>
      </c>
      <c r="B236" s="164"/>
      <c r="C236" s="299" t="s">
        <v>628</v>
      </c>
      <c r="D236" s="166"/>
      <c r="E236" s="168"/>
      <c r="F236" s="167"/>
      <c r="G236" s="168"/>
      <c r="H236" s="271"/>
      <c r="J236" s="171" t="s">
        <v>91</v>
      </c>
      <c r="K236" s="164"/>
      <c r="L236" s="299" t="s">
        <v>628</v>
      </c>
      <c r="M236" s="248"/>
      <c r="N236" s="166"/>
      <c r="O236" s="168"/>
      <c r="P236" s="167"/>
      <c r="Q236" s="168"/>
      <c r="R236" s="271"/>
      <c r="AO236" s="260"/>
      <c r="AP236" s="260"/>
      <c r="AQ236" s="260"/>
      <c r="AR236" s="260"/>
      <c r="AS236" s="260"/>
      <c r="AT236" s="260"/>
      <c r="AU236" s="260"/>
      <c r="AV236" s="260"/>
      <c r="AW236" s="260"/>
      <c r="AX236" s="260"/>
      <c r="AY236" s="260"/>
      <c r="AZ236" s="260" t="s">
        <v>168</v>
      </c>
      <c r="BA236" s="260"/>
      <c r="BB236" s="260"/>
      <c r="BC236" s="260"/>
      <c r="BD236" s="260"/>
      <c r="BE236" s="260"/>
      <c r="BF236" s="260"/>
      <c r="BG236" s="210"/>
      <c r="BH236" s="210"/>
      <c r="BI236" s="210"/>
    </row>
    <row r="237" spans="1:61" x14ac:dyDescent="0.25">
      <c r="A237" s="171" t="s">
        <v>91</v>
      </c>
      <c r="B237" s="164"/>
      <c r="C237" s="299" t="s">
        <v>628</v>
      </c>
      <c r="D237" s="166"/>
      <c r="E237" s="168"/>
      <c r="F237" s="167"/>
      <c r="G237" s="168"/>
      <c r="H237" s="271"/>
      <c r="J237" s="171" t="s">
        <v>91</v>
      </c>
      <c r="K237" s="164"/>
      <c r="L237" s="299" t="s">
        <v>628</v>
      </c>
      <c r="M237" s="248"/>
      <c r="N237" s="166"/>
      <c r="O237" s="168"/>
      <c r="P237" s="167"/>
      <c r="Q237" s="168"/>
      <c r="R237" s="271"/>
      <c r="AO237" s="260"/>
      <c r="AP237" s="260"/>
      <c r="AQ237" s="260"/>
      <c r="AR237" s="260"/>
      <c r="AS237" s="260"/>
      <c r="AT237" s="260"/>
      <c r="AU237" s="260"/>
      <c r="AV237" s="260"/>
      <c r="AW237" s="260"/>
      <c r="AX237" s="260"/>
      <c r="AY237" s="260"/>
      <c r="AZ237" s="260" t="s">
        <v>168</v>
      </c>
      <c r="BA237" s="260"/>
      <c r="BB237" s="260"/>
      <c r="BC237" s="260"/>
      <c r="BD237" s="260"/>
      <c r="BE237" s="260"/>
      <c r="BF237" s="260"/>
      <c r="BG237" s="210"/>
      <c r="BH237" s="210"/>
      <c r="BI237" s="210"/>
    </row>
    <row r="238" spans="1:61" x14ac:dyDescent="0.25">
      <c r="A238" s="171" t="s">
        <v>91</v>
      </c>
      <c r="B238" s="164"/>
      <c r="C238" s="299" t="s">
        <v>628</v>
      </c>
      <c r="D238" s="166"/>
      <c r="E238" s="168"/>
      <c r="F238" s="167"/>
      <c r="G238" s="168"/>
      <c r="H238" s="271"/>
      <c r="J238" s="171" t="s">
        <v>91</v>
      </c>
      <c r="K238" s="164"/>
      <c r="L238" s="299" t="s">
        <v>628</v>
      </c>
      <c r="M238" s="248"/>
      <c r="N238" s="166"/>
      <c r="O238" s="168"/>
      <c r="P238" s="167"/>
      <c r="Q238" s="168"/>
      <c r="R238" s="271"/>
      <c r="AO238" s="260"/>
      <c r="AP238" s="260"/>
      <c r="AQ238" s="260"/>
      <c r="AR238" s="260"/>
      <c r="AS238" s="260"/>
      <c r="AT238" s="260"/>
      <c r="AU238" s="260"/>
      <c r="AV238" s="260"/>
      <c r="AW238" s="260"/>
      <c r="AX238" s="260"/>
      <c r="AY238" s="260"/>
      <c r="AZ238" s="260" t="s">
        <v>168</v>
      </c>
      <c r="BA238" s="260"/>
      <c r="BB238" s="260"/>
      <c r="BC238" s="260"/>
      <c r="BD238" s="260"/>
      <c r="BE238" s="260"/>
      <c r="BF238" s="260"/>
      <c r="BG238" s="210"/>
      <c r="BH238" s="210"/>
      <c r="BI238" s="210"/>
    </row>
    <row r="239" spans="1:61" x14ac:dyDescent="0.25">
      <c r="A239" s="171" t="s">
        <v>91</v>
      </c>
      <c r="B239" s="164"/>
      <c r="C239" s="299" t="s">
        <v>628</v>
      </c>
      <c r="D239" s="166"/>
      <c r="E239" s="168"/>
      <c r="F239" s="167"/>
      <c r="G239" s="168"/>
      <c r="H239" s="271"/>
      <c r="J239" s="171" t="s">
        <v>91</v>
      </c>
      <c r="K239" s="164"/>
      <c r="L239" s="299" t="s">
        <v>628</v>
      </c>
      <c r="M239" s="248"/>
      <c r="N239" s="166"/>
      <c r="O239" s="168"/>
      <c r="P239" s="167"/>
      <c r="Q239" s="168"/>
      <c r="R239" s="271"/>
      <c r="AO239" s="260"/>
      <c r="AP239" s="260"/>
      <c r="AQ239" s="260"/>
      <c r="AR239" s="260"/>
      <c r="AS239" s="260"/>
      <c r="AT239" s="260"/>
      <c r="AU239" s="260"/>
      <c r="AV239" s="260"/>
      <c r="AW239" s="260"/>
      <c r="AX239" s="260"/>
      <c r="AY239" s="260"/>
      <c r="AZ239" s="260" t="s">
        <v>168</v>
      </c>
      <c r="BA239" s="260"/>
      <c r="BB239" s="260"/>
      <c r="BC239" s="260"/>
      <c r="BD239" s="260"/>
      <c r="BE239" s="260"/>
      <c r="BF239" s="260"/>
      <c r="BG239" s="210"/>
      <c r="BH239" s="210"/>
      <c r="BI239" s="210"/>
    </row>
    <row r="240" spans="1:61" x14ac:dyDescent="0.25">
      <c r="A240" s="171" t="s">
        <v>91</v>
      </c>
      <c r="B240" s="164"/>
      <c r="C240" s="299" t="s">
        <v>628</v>
      </c>
      <c r="D240" s="166"/>
      <c r="E240" s="168"/>
      <c r="F240" s="167"/>
      <c r="G240" s="168"/>
      <c r="H240" s="271"/>
      <c r="J240" s="171" t="s">
        <v>91</v>
      </c>
      <c r="K240" s="164"/>
      <c r="L240" s="299" t="s">
        <v>628</v>
      </c>
      <c r="M240" s="248"/>
      <c r="N240" s="166"/>
      <c r="O240" s="168"/>
      <c r="P240" s="167"/>
      <c r="Q240" s="168"/>
      <c r="R240" s="271"/>
      <c r="AO240" s="260"/>
      <c r="AP240" s="260"/>
      <c r="AQ240" s="260"/>
      <c r="AR240" s="260"/>
      <c r="AS240" s="260"/>
      <c r="AT240" s="260"/>
      <c r="AU240" s="260"/>
      <c r="AV240" s="260"/>
      <c r="AW240" s="260"/>
      <c r="AX240" s="260"/>
      <c r="AY240" s="260"/>
      <c r="AZ240" s="260" t="s">
        <v>168</v>
      </c>
      <c r="BA240" s="260"/>
      <c r="BB240" s="260"/>
      <c r="BC240" s="260"/>
      <c r="BD240" s="260"/>
      <c r="BE240" s="260"/>
      <c r="BF240" s="260"/>
      <c r="BG240" s="210"/>
      <c r="BH240" s="210"/>
      <c r="BI240" s="210"/>
    </row>
    <row r="241" spans="1:61" x14ac:dyDescent="0.25">
      <c r="A241" s="171" t="s">
        <v>91</v>
      </c>
      <c r="B241" s="164"/>
      <c r="C241" s="299" t="s">
        <v>628</v>
      </c>
      <c r="D241" s="166"/>
      <c r="E241" s="168"/>
      <c r="F241" s="167"/>
      <c r="G241" s="168"/>
      <c r="H241" s="271"/>
      <c r="J241" s="171" t="s">
        <v>91</v>
      </c>
      <c r="K241" s="164"/>
      <c r="L241" s="299" t="s">
        <v>628</v>
      </c>
      <c r="M241" s="248"/>
      <c r="N241" s="166"/>
      <c r="O241" s="168"/>
      <c r="P241" s="167"/>
      <c r="Q241" s="168"/>
      <c r="R241" s="271"/>
      <c r="AO241" s="260"/>
      <c r="AP241" s="260"/>
      <c r="AQ241" s="260"/>
      <c r="AR241" s="260"/>
      <c r="AS241" s="260"/>
      <c r="AT241" s="260"/>
      <c r="AU241" s="260"/>
      <c r="AV241" s="260"/>
      <c r="AW241" s="260"/>
      <c r="AX241" s="260"/>
      <c r="AY241" s="260"/>
      <c r="AZ241" s="260" t="s">
        <v>168</v>
      </c>
      <c r="BA241" s="260"/>
      <c r="BB241" s="260"/>
      <c r="BC241" s="260"/>
      <c r="BD241" s="260"/>
      <c r="BE241" s="260"/>
      <c r="BF241" s="260"/>
      <c r="BG241" s="210"/>
      <c r="BH241" s="210"/>
      <c r="BI241" s="210"/>
    </row>
    <row r="242" spans="1:61" x14ac:dyDescent="0.25">
      <c r="A242" s="171" t="s">
        <v>91</v>
      </c>
      <c r="B242" s="164"/>
      <c r="C242" s="299" t="s">
        <v>628</v>
      </c>
      <c r="D242" s="166"/>
      <c r="E242" s="168"/>
      <c r="F242" s="167"/>
      <c r="G242" s="168"/>
      <c r="H242" s="271"/>
      <c r="J242" s="171" t="s">
        <v>91</v>
      </c>
      <c r="K242" s="164"/>
      <c r="L242" s="299" t="s">
        <v>628</v>
      </c>
      <c r="M242" s="248"/>
      <c r="N242" s="166"/>
      <c r="O242" s="168"/>
      <c r="P242" s="167"/>
      <c r="Q242" s="168"/>
      <c r="R242" s="271"/>
      <c r="AO242" s="260"/>
      <c r="AP242" s="260"/>
      <c r="AQ242" s="260"/>
      <c r="AR242" s="260"/>
      <c r="AS242" s="260"/>
      <c r="AT242" s="260"/>
      <c r="AU242" s="260"/>
      <c r="AV242" s="260"/>
      <c r="AW242" s="260"/>
      <c r="AX242" s="260"/>
      <c r="AY242" s="260"/>
      <c r="AZ242" s="260" t="s">
        <v>168</v>
      </c>
      <c r="BA242" s="260"/>
      <c r="BB242" s="260"/>
      <c r="BC242" s="260"/>
      <c r="BD242" s="260"/>
      <c r="BE242" s="260"/>
      <c r="BF242" s="260"/>
      <c r="BG242" s="210"/>
      <c r="BH242" s="210"/>
      <c r="BI242" s="210"/>
    </row>
    <row r="243" spans="1:61" x14ac:dyDescent="0.25">
      <c r="A243" s="171" t="s">
        <v>91</v>
      </c>
      <c r="B243" s="164"/>
      <c r="C243" s="299" t="s">
        <v>628</v>
      </c>
      <c r="D243" s="166"/>
      <c r="E243" s="168"/>
      <c r="F243" s="167"/>
      <c r="G243" s="168"/>
      <c r="H243" s="271"/>
      <c r="J243" s="171" t="s">
        <v>91</v>
      </c>
      <c r="K243" s="164"/>
      <c r="L243" s="299" t="s">
        <v>628</v>
      </c>
      <c r="M243" s="248"/>
      <c r="N243" s="166"/>
      <c r="O243" s="168"/>
      <c r="P243" s="167"/>
      <c r="Q243" s="168"/>
      <c r="R243" s="271"/>
      <c r="AO243" s="260"/>
      <c r="AP243" s="260"/>
      <c r="AQ243" s="260"/>
      <c r="AR243" s="260"/>
      <c r="AS243" s="260"/>
      <c r="AT243" s="260"/>
      <c r="AU243" s="260"/>
      <c r="AV243" s="260"/>
      <c r="AW243" s="260"/>
      <c r="AX243" s="260"/>
      <c r="AY243" s="260"/>
      <c r="AZ243" s="260" t="s">
        <v>168</v>
      </c>
      <c r="BA243" s="260"/>
      <c r="BB243" s="260"/>
      <c r="BC243" s="260"/>
      <c r="BD243" s="260"/>
      <c r="BE243" s="260"/>
      <c r="BF243" s="260"/>
      <c r="BG243" s="210"/>
      <c r="BH243" s="210"/>
      <c r="BI243" s="210"/>
    </row>
    <row r="244" spans="1:61" x14ac:dyDescent="0.25">
      <c r="A244" s="171" t="s">
        <v>91</v>
      </c>
      <c r="B244" s="164"/>
      <c r="C244" s="299" t="s">
        <v>628</v>
      </c>
      <c r="D244" s="166"/>
      <c r="E244" s="168"/>
      <c r="F244" s="167"/>
      <c r="G244" s="168"/>
      <c r="H244" s="271"/>
      <c r="J244" s="171" t="s">
        <v>91</v>
      </c>
      <c r="K244" s="164"/>
      <c r="L244" s="299" t="s">
        <v>628</v>
      </c>
      <c r="M244" s="248"/>
      <c r="N244" s="166"/>
      <c r="O244" s="168"/>
      <c r="P244" s="167"/>
      <c r="Q244" s="168"/>
      <c r="R244" s="271"/>
      <c r="AO244" s="260"/>
      <c r="AP244" s="260"/>
      <c r="AQ244" s="260"/>
      <c r="AR244" s="260"/>
      <c r="AS244" s="260"/>
      <c r="AT244" s="260"/>
      <c r="AU244" s="260"/>
      <c r="AV244" s="260"/>
      <c r="AW244" s="260"/>
      <c r="AX244" s="260"/>
      <c r="AY244" s="260"/>
      <c r="AZ244" s="260" t="s">
        <v>168</v>
      </c>
      <c r="BA244" s="260"/>
      <c r="BB244" s="260"/>
      <c r="BC244" s="260"/>
      <c r="BD244" s="260"/>
      <c r="BE244" s="260"/>
      <c r="BF244" s="260"/>
      <c r="BG244" s="210"/>
      <c r="BH244" s="210"/>
      <c r="BI244" s="210"/>
    </row>
    <row r="245" spans="1:61" x14ac:dyDescent="0.25">
      <c r="A245" s="171" t="s">
        <v>91</v>
      </c>
      <c r="B245" s="164"/>
      <c r="C245" s="299" t="s">
        <v>628</v>
      </c>
      <c r="D245" s="166"/>
      <c r="E245" s="168"/>
      <c r="F245" s="167"/>
      <c r="G245" s="168"/>
      <c r="H245" s="271"/>
      <c r="J245" s="171" t="s">
        <v>91</v>
      </c>
      <c r="K245" s="164"/>
      <c r="L245" s="299" t="s">
        <v>628</v>
      </c>
      <c r="M245" s="248"/>
      <c r="N245" s="166"/>
      <c r="O245" s="168"/>
      <c r="P245" s="167"/>
      <c r="Q245" s="168"/>
      <c r="R245" s="271"/>
      <c r="AO245" s="260"/>
      <c r="AP245" s="260"/>
      <c r="AQ245" s="260"/>
      <c r="AR245" s="260"/>
      <c r="AS245" s="260"/>
      <c r="AT245" s="260"/>
      <c r="AU245" s="260"/>
      <c r="AV245" s="260"/>
      <c r="AW245" s="260"/>
      <c r="AX245" s="260"/>
      <c r="AY245" s="260"/>
      <c r="AZ245" s="260" t="s">
        <v>168</v>
      </c>
      <c r="BA245" s="260"/>
      <c r="BB245" s="260"/>
      <c r="BC245" s="260"/>
      <c r="BD245" s="260"/>
      <c r="BE245" s="260"/>
      <c r="BF245" s="260"/>
      <c r="BG245" s="210"/>
      <c r="BH245" s="210"/>
      <c r="BI245" s="210"/>
    </row>
    <row r="246" spans="1:61" x14ac:dyDescent="0.25">
      <c r="A246" s="171" t="s">
        <v>91</v>
      </c>
      <c r="B246" s="164"/>
      <c r="C246" s="299" t="s">
        <v>628</v>
      </c>
      <c r="D246" s="166"/>
      <c r="E246" s="168"/>
      <c r="F246" s="167"/>
      <c r="G246" s="168"/>
      <c r="H246" s="271"/>
      <c r="J246" s="171" t="s">
        <v>91</v>
      </c>
      <c r="K246" s="164"/>
      <c r="L246" s="299" t="s">
        <v>628</v>
      </c>
      <c r="M246" s="248"/>
      <c r="N246" s="166"/>
      <c r="O246" s="168"/>
      <c r="P246" s="167"/>
      <c r="Q246" s="168"/>
      <c r="R246" s="271"/>
      <c r="AO246" s="260"/>
      <c r="AP246" s="260"/>
      <c r="AQ246" s="260"/>
      <c r="AR246" s="260"/>
      <c r="AS246" s="260"/>
      <c r="AT246" s="260"/>
      <c r="AU246" s="260"/>
      <c r="AV246" s="260"/>
      <c r="AW246" s="260"/>
      <c r="AX246" s="260"/>
      <c r="AY246" s="260"/>
      <c r="AZ246" s="260" t="s">
        <v>168</v>
      </c>
      <c r="BA246" s="260"/>
      <c r="BB246" s="260"/>
      <c r="BC246" s="260"/>
      <c r="BD246" s="260"/>
      <c r="BE246" s="260"/>
      <c r="BF246" s="260"/>
      <c r="BG246" s="210"/>
      <c r="BH246" s="210"/>
      <c r="BI246" s="210"/>
    </row>
    <row r="247" spans="1:61" x14ac:dyDescent="0.25">
      <c r="A247" s="171" t="s">
        <v>91</v>
      </c>
      <c r="B247" s="164"/>
      <c r="C247" s="299" t="s">
        <v>628</v>
      </c>
      <c r="D247" s="166"/>
      <c r="E247" s="168"/>
      <c r="F247" s="167"/>
      <c r="G247" s="168"/>
      <c r="H247" s="271"/>
      <c r="J247" s="171" t="s">
        <v>91</v>
      </c>
      <c r="K247" s="164"/>
      <c r="L247" s="299" t="s">
        <v>628</v>
      </c>
      <c r="M247" s="248"/>
      <c r="N247" s="166"/>
      <c r="O247" s="168"/>
      <c r="P247" s="167"/>
      <c r="Q247" s="168"/>
      <c r="R247" s="271"/>
      <c r="AO247" s="260"/>
      <c r="AP247" s="260"/>
      <c r="AQ247" s="260"/>
      <c r="AR247" s="260"/>
      <c r="AS247" s="260"/>
      <c r="AT247" s="260"/>
      <c r="AU247" s="260"/>
      <c r="AV247" s="260"/>
      <c r="AW247" s="260"/>
      <c r="AX247" s="260"/>
      <c r="AY247" s="260"/>
      <c r="AZ247" s="260" t="s">
        <v>168</v>
      </c>
      <c r="BA247" s="260"/>
      <c r="BB247" s="260"/>
      <c r="BC247" s="260"/>
      <c r="BD247" s="260"/>
      <c r="BE247" s="260"/>
      <c r="BF247" s="260"/>
      <c r="BG247" s="210"/>
      <c r="BH247" s="210"/>
      <c r="BI247" s="210"/>
    </row>
    <row r="248" spans="1:61" x14ac:dyDescent="0.25">
      <c r="A248" s="171" t="s">
        <v>91</v>
      </c>
      <c r="B248" s="164"/>
      <c r="C248" s="299" t="s">
        <v>628</v>
      </c>
      <c r="D248" s="166"/>
      <c r="E248" s="168"/>
      <c r="F248" s="167"/>
      <c r="G248" s="168"/>
      <c r="H248" s="271"/>
      <c r="J248" s="171" t="s">
        <v>91</v>
      </c>
      <c r="K248" s="164"/>
      <c r="L248" s="299" t="s">
        <v>628</v>
      </c>
      <c r="M248" s="248"/>
      <c r="N248" s="166"/>
      <c r="O248" s="168"/>
      <c r="P248" s="167"/>
      <c r="Q248" s="168"/>
      <c r="R248" s="271"/>
      <c r="AO248" s="260"/>
      <c r="AP248" s="260"/>
      <c r="AQ248" s="260"/>
      <c r="AR248" s="260"/>
      <c r="AS248" s="260"/>
      <c r="AT248" s="260"/>
      <c r="AU248" s="260"/>
      <c r="AV248" s="260"/>
      <c r="AW248" s="260"/>
      <c r="AX248" s="260"/>
      <c r="AY248" s="260"/>
      <c r="AZ248" s="260" t="s">
        <v>168</v>
      </c>
      <c r="BA248" s="260"/>
      <c r="BB248" s="260"/>
      <c r="BC248" s="260"/>
      <c r="BD248" s="260"/>
      <c r="BE248" s="260"/>
      <c r="BF248" s="260"/>
      <c r="BG248" s="210"/>
      <c r="BH248" s="210"/>
      <c r="BI248" s="210"/>
    </row>
    <row r="249" spans="1:61" x14ac:dyDescent="0.25">
      <c r="A249" s="171" t="s">
        <v>91</v>
      </c>
      <c r="B249" s="164"/>
      <c r="C249" s="299" t="s">
        <v>628</v>
      </c>
      <c r="D249" s="166"/>
      <c r="E249" s="168"/>
      <c r="F249" s="167"/>
      <c r="G249" s="168"/>
      <c r="H249" s="271"/>
      <c r="J249" s="171" t="s">
        <v>91</v>
      </c>
      <c r="K249" s="164"/>
      <c r="L249" s="299" t="s">
        <v>628</v>
      </c>
      <c r="M249" s="248"/>
      <c r="N249" s="166"/>
      <c r="O249" s="168"/>
      <c r="P249" s="167"/>
      <c r="Q249" s="168"/>
      <c r="R249" s="271"/>
      <c r="AO249" s="260"/>
      <c r="AP249" s="260"/>
      <c r="AQ249" s="260"/>
      <c r="AR249" s="260"/>
      <c r="AS249" s="260"/>
      <c r="AT249" s="260"/>
      <c r="AU249" s="260"/>
      <c r="AV249" s="260"/>
      <c r="AW249" s="260"/>
      <c r="AX249" s="260"/>
      <c r="AY249" s="260"/>
      <c r="AZ249" s="260" t="s">
        <v>168</v>
      </c>
      <c r="BA249" s="260"/>
      <c r="BB249" s="260"/>
      <c r="BC249" s="260"/>
      <c r="BD249" s="260"/>
      <c r="BE249" s="260"/>
      <c r="BF249" s="260"/>
      <c r="BG249" s="210"/>
      <c r="BH249" s="210"/>
      <c r="BI249" s="210"/>
    </row>
    <row r="250" spans="1:61" x14ac:dyDescent="0.25">
      <c r="A250" s="171" t="s">
        <v>91</v>
      </c>
      <c r="B250" s="164"/>
      <c r="C250" s="299" t="s">
        <v>628</v>
      </c>
      <c r="D250" s="166"/>
      <c r="E250" s="168"/>
      <c r="F250" s="167"/>
      <c r="G250" s="168"/>
      <c r="H250" s="271"/>
      <c r="J250" s="171" t="s">
        <v>91</v>
      </c>
      <c r="K250" s="164"/>
      <c r="L250" s="299" t="s">
        <v>628</v>
      </c>
      <c r="M250" s="248"/>
      <c r="N250" s="166"/>
      <c r="O250" s="168"/>
      <c r="P250" s="167"/>
      <c r="Q250" s="168"/>
      <c r="R250" s="271"/>
      <c r="AO250" s="260"/>
      <c r="AP250" s="260"/>
      <c r="AQ250" s="260"/>
      <c r="AR250" s="260"/>
      <c r="AS250" s="260"/>
      <c r="AT250" s="260"/>
      <c r="AU250" s="260"/>
      <c r="AV250" s="260"/>
      <c r="AW250" s="260"/>
      <c r="AX250" s="260"/>
      <c r="AY250" s="260"/>
      <c r="AZ250" s="260" t="s">
        <v>168</v>
      </c>
      <c r="BA250" s="260"/>
      <c r="BB250" s="260"/>
      <c r="BC250" s="260"/>
      <c r="BD250" s="260"/>
      <c r="BE250" s="260"/>
      <c r="BF250" s="260"/>
      <c r="BG250" s="210"/>
      <c r="BH250" s="210"/>
      <c r="BI250" s="210"/>
    </row>
    <row r="251" spans="1:61" x14ac:dyDescent="0.25">
      <c r="A251" s="171" t="s">
        <v>91</v>
      </c>
      <c r="B251" s="164"/>
      <c r="C251" s="299" t="s">
        <v>628</v>
      </c>
      <c r="D251" s="166"/>
      <c r="E251" s="168"/>
      <c r="F251" s="167"/>
      <c r="G251" s="168"/>
      <c r="H251" s="271"/>
      <c r="J251" s="171" t="s">
        <v>91</v>
      </c>
      <c r="K251" s="164"/>
      <c r="L251" s="299" t="s">
        <v>628</v>
      </c>
      <c r="M251" s="248"/>
      <c r="N251" s="166"/>
      <c r="O251" s="168"/>
      <c r="P251" s="167"/>
      <c r="Q251" s="168"/>
      <c r="R251" s="271"/>
      <c r="AO251" s="260"/>
      <c r="AP251" s="260"/>
      <c r="AQ251" s="260"/>
      <c r="AR251" s="260"/>
      <c r="AS251" s="260"/>
      <c r="AT251" s="260"/>
      <c r="AU251" s="260"/>
      <c r="AV251" s="260"/>
      <c r="AW251" s="260"/>
      <c r="AX251" s="260"/>
      <c r="AY251" s="260"/>
      <c r="AZ251" s="260" t="s">
        <v>168</v>
      </c>
      <c r="BA251" s="260"/>
      <c r="BB251" s="260"/>
      <c r="BC251" s="260"/>
      <c r="BD251" s="260"/>
      <c r="BE251" s="260"/>
      <c r="BF251" s="260"/>
      <c r="BG251" s="210"/>
      <c r="BH251" s="210"/>
      <c r="BI251" s="210"/>
    </row>
    <row r="252" spans="1:61" x14ac:dyDescent="0.25">
      <c r="A252" s="171" t="s">
        <v>91</v>
      </c>
      <c r="B252" s="164"/>
      <c r="C252" s="299" t="s">
        <v>628</v>
      </c>
      <c r="D252" s="166"/>
      <c r="E252" s="168"/>
      <c r="F252" s="167"/>
      <c r="G252" s="168"/>
      <c r="H252" s="271"/>
      <c r="J252" s="171" t="s">
        <v>91</v>
      </c>
      <c r="K252" s="164"/>
      <c r="L252" s="299" t="s">
        <v>628</v>
      </c>
      <c r="M252" s="248"/>
      <c r="N252" s="166"/>
      <c r="O252" s="168"/>
      <c r="P252" s="167"/>
      <c r="Q252" s="168"/>
      <c r="R252" s="271"/>
      <c r="AO252" s="260"/>
      <c r="AP252" s="260"/>
      <c r="AQ252" s="260"/>
      <c r="AR252" s="260"/>
      <c r="AS252" s="260"/>
      <c r="AT252" s="260"/>
      <c r="AU252" s="260"/>
      <c r="AV252" s="260"/>
      <c r="AW252" s="260"/>
      <c r="AX252" s="260"/>
      <c r="AY252" s="260"/>
      <c r="AZ252" s="260" t="s">
        <v>168</v>
      </c>
      <c r="BA252" s="260"/>
      <c r="BB252" s="260"/>
      <c r="BC252" s="260"/>
      <c r="BD252" s="260"/>
      <c r="BE252" s="260"/>
      <c r="BF252" s="260"/>
      <c r="BG252" s="210"/>
      <c r="BH252" s="210"/>
      <c r="BI252" s="210"/>
    </row>
    <row r="253" spans="1:61" x14ac:dyDescent="0.25">
      <c r="A253" s="171" t="s">
        <v>91</v>
      </c>
      <c r="B253" s="164"/>
      <c r="C253" s="299" t="s">
        <v>628</v>
      </c>
      <c r="D253" s="166"/>
      <c r="E253" s="168"/>
      <c r="F253" s="167"/>
      <c r="G253" s="168"/>
      <c r="H253" s="271"/>
      <c r="J253" s="171" t="s">
        <v>91</v>
      </c>
      <c r="K253" s="164"/>
      <c r="L253" s="299" t="s">
        <v>628</v>
      </c>
      <c r="M253" s="248"/>
      <c r="N253" s="166"/>
      <c r="O253" s="168"/>
      <c r="P253" s="167"/>
      <c r="Q253" s="168"/>
      <c r="R253" s="271"/>
      <c r="AO253" s="260"/>
      <c r="AP253" s="260"/>
      <c r="AQ253" s="260"/>
      <c r="AR253" s="260"/>
      <c r="AS253" s="260"/>
      <c r="AT253" s="260"/>
      <c r="AU253" s="260"/>
      <c r="AV253" s="260"/>
      <c r="AW253" s="260"/>
      <c r="AX253" s="260"/>
      <c r="AY253" s="260"/>
      <c r="AZ253" s="260" t="s">
        <v>168</v>
      </c>
      <c r="BA253" s="260"/>
      <c r="BB253" s="260"/>
      <c r="BC253" s="260"/>
      <c r="BD253" s="260"/>
      <c r="BE253" s="260"/>
      <c r="BF253" s="260"/>
      <c r="BG253" s="210"/>
      <c r="BH253" s="210"/>
      <c r="BI253" s="210"/>
    </row>
    <row r="254" spans="1:61" x14ac:dyDescent="0.25">
      <c r="A254" s="171" t="s">
        <v>91</v>
      </c>
      <c r="B254" s="164"/>
      <c r="C254" s="299" t="s">
        <v>628</v>
      </c>
      <c r="D254" s="166"/>
      <c r="E254" s="168"/>
      <c r="F254" s="167"/>
      <c r="G254" s="168"/>
      <c r="H254" s="271"/>
      <c r="J254" s="171" t="s">
        <v>91</v>
      </c>
      <c r="K254" s="164"/>
      <c r="L254" s="299" t="s">
        <v>628</v>
      </c>
      <c r="M254" s="248"/>
      <c r="N254" s="166"/>
      <c r="O254" s="168"/>
      <c r="P254" s="167"/>
      <c r="Q254" s="168"/>
      <c r="R254" s="271"/>
      <c r="AO254" s="260"/>
      <c r="AP254" s="260"/>
      <c r="AQ254" s="260"/>
      <c r="AR254" s="260"/>
      <c r="AS254" s="260"/>
      <c r="AT254" s="260"/>
      <c r="AU254" s="260"/>
      <c r="AV254" s="260"/>
      <c r="AW254" s="260"/>
      <c r="AX254" s="260"/>
      <c r="AY254" s="260"/>
      <c r="AZ254" s="260" t="s">
        <v>168</v>
      </c>
      <c r="BA254" s="260"/>
      <c r="BB254" s="260"/>
      <c r="BC254" s="260"/>
      <c r="BD254" s="260"/>
      <c r="BE254" s="260"/>
      <c r="BF254" s="260"/>
      <c r="BG254" s="210"/>
      <c r="BH254" s="210"/>
      <c r="BI254" s="210"/>
    </row>
    <row r="255" spans="1:61" x14ac:dyDescent="0.25">
      <c r="A255" s="171" t="s">
        <v>91</v>
      </c>
      <c r="B255" s="164"/>
      <c r="C255" s="299" t="s">
        <v>628</v>
      </c>
      <c r="D255" s="166"/>
      <c r="E255" s="168"/>
      <c r="F255" s="167"/>
      <c r="G255" s="168"/>
      <c r="H255" s="271"/>
      <c r="J255" s="171" t="s">
        <v>91</v>
      </c>
      <c r="K255" s="164"/>
      <c r="L255" s="299" t="s">
        <v>628</v>
      </c>
      <c r="M255" s="248"/>
      <c r="N255" s="166"/>
      <c r="O255" s="168"/>
      <c r="P255" s="167"/>
      <c r="Q255" s="168"/>
      <c r="R255" s="271"/>
      <c r="AO255" s="260"/>
      <c r="AP255" s="260"/>
      <c r="AQ255" s="260"/>
      <c r="AR255" s="260"/>
      <c r="AS255" s="260"/>
      <c r="AT255" s="260"/>
      <c r="AU255" s="260"/>
      <c r="AV255" s="260"/>
      <c r="AW255" s="260"/>
      <c r="AX255" s="260"/>
      <c r="AY255" s="260"/>
      <c r="AZ255" s="260" t="s">
        <v>168</v>
      </c>
      <c r="BA255" s="260"/>
      <c r="BB255" s="260"/>
      <c r="BC255" s="260"/>
      <c r="BD255" s="260"/>
      <c r="BE255" s="260"/>
      <c r="BF255" s="260"/>
      <c r="BG255" s="210"/>
      <c r="BH255" s="210"/>
      <c r="BI255" s="210"/>
    </row>
    <row r="256" spans="1:61" x14ac:dyDescent="0.25">
      <c r="A256" s="171" t="s">
        <v>91</v>
      </c>
      <c r="B256" s="164"/>
      <c r="C256" s="299" t="s">
        <v>628</v>
      </c>
      <c r="D256" s="166"/>
      <c r="E256" s="168"/>
      <c r="F256" s="167"/>
      <c r="G256" s="168"/>
      <c r="H256" s="271"/>
      <c r="J256" s="171" t="s">
        <v>91</v>
      </c>
      <c r="K256" s="164"/>
      <c r="L256" s="299" t="s">
        <v>628</v>
      </c>
      <c r="M256" s="248"/>
      <c r="N256" s="166"/>
      <c r="O256" s="168"/>
      <c r="P256" s="167"/>
      <c r="Q256" s="168"/>
      <c r="R256" s="271"/>
      <c r="AO256" s="260"/>
      <c r="AP256" s="260"/>
      <c r="AQ256" s="260"/>
      <c r="AR256" s="260"/>
      <c r="AS256" s="260"/>
      <c r="AT256" s="260"/>
      <c r="AU256" s="260"/>
      <c r="AV256" s="260"/>
      <c r="AW256" s="260"/>
      <c r="AX256" s="260"/>
      <c r="AY256" s="260"/>
      <c r="AZ256" s="260" t="s">
        <v>168</v>
      </c>
      <c r="BA256" s="260"/>
      <c r="BB256" s="260"/>
      <c r="BC256" s="260"/>
      <c r="BD256" s="260"/>
      <c r="BE256" s="260"/>
      <c r="BF256" s="260"/>
      <c r="BG256" s="210"/>
      <c r="BH256" s="210"/>
      <c r="BI256" s="210"/>
    </row>
    <row r="257" spans="1:61" x14ac:dyDescent="0.25">
      <c r="A257" s="171" t="s">
        <v>91</v>
      </c>
      <c r="B257" s="164"/>
      <c r="C257" s="299" t="s">
        <v>628</v>
      </c>
      <c r="D257" s="166"/>
      <c r="E257" s="168"/>
      <c r="F257" s="167"/>
      <c r="G257" s="168"/>
      <c r="H257" s="271"/>
      <c r="J257" s="171" t="s">
        <v>91</v>
      </c>
      <c r="K257" s="164"/>
      <c r="L257" s="299" t="s">
        <v>628</v>
      </c>
      <c r="M257" s="248"/>
      <c r="N257" s="166"/>
      <c r="O257" s="168"/>
      <c r="P257" s="167"/>
      <c r="Q257" s="168"/>
      <c r="R257" s="271"/>
      <c r="AO257" s="260"/>
      <c r="AP257" s="260"/>
      <c r="AQ257" s="260"/>
      <c r="AR257" s="260"/>
      <c r="AS257" s="260"/>
      <c r="AT257" s="260"/>
      <c r="AU257" s="260"/>
      <c r="AV257" s="260"/>
      <c r="AW257" s="260"/>
      <c r="AX257" s="260"/>
      <c r="AY257" s="260"/>
      <c r="AZ257" s="260" t="s">
        <v>168</v>
      </c>
      <c r="BA257" s="260"/>
      <c r="BB257" s="260"/>
      <c r="BC257" s="260"/>
      <c r="BD257" s="260"/>
      <c r="BE257" s="260"/>
      <c r="BF257" s="260"/>
      <c r="BG257" s="210"/>
      <c r="BH257" s="210"/>
      <c r="BI257" s="210"/>
    </row>
    <row r="258" spans="1:61" x14ac:dyDescent="0.25">
      <c r="A258" s="171" t="s">
        <v>91</v>
      </c>
      <c r="B258" s="164"/>
      <c r="C258" s="299" t="s">
        <v>628</v>
      </c>
      <c r="D258" s="166"/>
      <c r="E258" s="168"/>
      <c r="F258" s="167"/>
      <c r="G258" s="168"/>
      <c r="H258" s="271"/>
      <c r="J258" s="171" t="s">
        <v>91</v>
      </c>
      <c r="K258" s="164"/>
      <c r="L258" s="299" t="s">
        <v>628</v>
      </c>
      <c r="M258" s="248"/>
      <c r="N258" s="166"/>
      <c r="O258" s="168"/>
      <c r="P258" s="167"/>
      <c r="Q258" s="168"/>
      <c r="R258" s="271"/>
      <c r="AO258" s="260"/>
      <c r="AP258" s="260"/>
      <c r="AQ258" s="260"/>
      <c r="AR258" s="260"/>
      <c r="AS258" s="260"/>
      <c r="AT258" s="260"/>
      <c r="AU258" s="260"/>
      <c r="AV258" s="260"/>
      <c r="AW258" s="260"/>
      <c r="AX258" s="260"/>
      <c r="AY258" s="260"/>
      <c r="AZ258" s="260" t="s">
        <v>168</v>
      </c>
      <c r="BA258" s="260"/>
      <c r="BB258" s="260"/>
      <c r="BC258" s="260"/>
      <c r="BD258" s="260"/>
      <c r="BE258" s="260"/>
      <c r="BF258" s="260"/>
      <c r="BG258" s="210"/>
      <c r="BH258" s="210"/>
      <c r="BI258" s="210"/>
    </row>
    <row r="259" spans="1:61" x14ac:dyDescent="0.25">
      <c r="A259" s="171" t="s">
        <v>91</v>
      </c>
      <c r="B259" s="164"/>
      <c r="C259" s="299" t="s">
        <v>628</v>
      </c>
      <c r="D259" s="166"/>
      <c r="E259" s="168"/>
      <c r="F259" s="167"/>
      <c r="G259" s="168"/>
      <c r="H259" s="271"/>
      <c r="J259" s="171" t="s">
        <v>91</v>
      </c>
      <c r="K259" s="164"/>
      <c r="L259" s="299" t="s">
        <v>628</v>
      </c>
      <c r="M259" s="248"/>
      <c r="N259" s="166"/>
      <c r="O259" s="168"/>
      <c r="P259" s="167"/>
      <c r="Q259" s="168"/>
      <c r="R259" s="271"/>
      <c r="AO259" s="260"/>
      <c r="AP259" s="260"/>
      <c r="AQ259" s="260"/>
      <c r="AR259" s="260"/>
      <c r="AS259" s="260"/>
      <c r="AT259" s="260"/>
      <c r="AU259" s="260"/>
      <c r="AV259" s="260"/>
      <c r="AW259" s="260"/>
      <c r="AX259" s="260"/>
      <c r="AY259" s="260"/>
      <c r="AZ259" s="260" t="s">
        <v>168</v>
      </c>
      <c r="BA259" s="260"/>
      <c r="BB259" s="260"/>
      <c r="BC259" s="260"/>
      <c r="BD259" s="260"/>
      <c r="BE259" s="260"/>
      <c r="BF259" s="260"/>
      <c r="BG259" s="210"/>
      <c r="BH259" s="210"/>
      <c r="BI259" s="210"/>
    </row>
    <row r="260" spans="1:61" x14ac:dyDescent="0.25">
      <c r="A260" s="171" t="s">
        <v>91</v>
      </c>
      <c r="B260" s="164"/>
      <c r="C260" s="299" t="s">
        <v>628</v>
      </c>
      <c r="D260" s="166"/>
      <c r="E260" s="168"/>
      <c r="F260" s="167"/>
      <c r="G260" s="168"/>
      <c r="H260" s="271"/>
      <c r="J260" s="171" t="s">
        <v>91</v>
      </c>
      <c r="K260" s="164"/>
      <c r="L260" s="299" t="s">
        <v>628</v>
      </c>
      <c r="M260" s="248"/>
      <c r="N260" s="166"/>
      <c r="O260" s="168"/>
      <c r="P260" s="167"/>
      <c r="Q260" s="168"/>
      <c r="R260" s="271"/>
      <c r="AO260" s="260"/>
      <c r="AP260" s="260"/>
      <c r="AQ260" s="260"/>
      <c r="AR260" s="260"/>
      <c r="AS260" s="260"/>
      <c r="AT260" s="260"/>
      <c r="AU260" s="260"/>
      <c r="AV260" s="260"/>
      <c r="AW260" s="260"/>
      <c r="AX260" s="260"/>
      <c r="AY260" s="260"/>
      <c r="AZ260" s="260" t="s">
        <v>168</v>
      </c>
      <c r="BA260" s="260"/>
      <c r="BB260" s="260"/>
      <c r="BC260" s="260"/>
      <c r="BD260" s="260"/>
      <c r="BE260" s="260"/>
      <c r="BF260" s="260"/>
      <c r="BG260" s="210"/>
      <c r="BH260" s="210"/>
      <c r="BI260" s="210"/>
    </row>
    <row r="261" spans="1:61" x14ac:dyDescent="0.25">
      <c r="A261" s="171" t="s">
        <v>91</v>
      </c>
      <c r="B261" s="164"/>
      <c r="C261" s="299" t="s">
        <v>628</v>
      </c>
      <c r="D261" s="166"/>
      <c r="E261" s="168"/>
      <c r="F261" s="167"/>
      <c r="G261" s="168"/>
      <c r="H261" s="271"/>
      <c r="J261" s="171" t="s">
        <v>91</v>
      </c>
      <c r="K261" s="164"/>
      <c r="L261" s="299" t="s">
        <v>628</v>
      </c>
      <c r="M261" s="248"/>
      <c r="N261" s="166"/>
      <c r="O261" s="168"/>
      <c r="P261" s="167"/>
      <c r="Q261" s="168"/>
      <c r="R261" s="271"/>
      <c r="AO261" s="260"/>
      <c r="AP261" s="260"/>
      <c r="AQ261" s="260"/>
      <c r="AR261" s="260"/>
      <c r="AS261" s="260"/>
      <c r="AT261" s="260"/>
      <c r="AU261" s="260"/>
      <c r="AV261" s="260"/>
      <c r="AW261" s="260"/>
      <c r="AX261" s="260"/>
      <c r="AY261" s="260"/>
      <c r="AZ261" s="260" t="s">
        <v>168</v>
      </c>
      <c r="BA261" s="260"/>
      <c r="BB261" s="260"/>
      <c r="BC261" s="260"/>
      <c r="BD261" s="260"/>
      <c r="BE261" s="260"/>
      <c r="BF261" s="260"/>
      <c r="BG261" s="210"/>
      <c r="BH261" s="210"/>
      <c r="BI261" s="210"/>
    </row>
    <row r="262" spans="1:61" x14ac:dyDescent="0.25">
      <c r="A262" s="171" t="s">
        <v>91</v>
      </c>
      <c r="B262" s="164"/>
      <c r="C262" s="299" t="s">
        <v>628</v>
      </c>
      <c r="D262" s="166"/>
      <c r="E262" s="168"/>
      <c r="F262" s="167"/>
      <c r="G262" s="168"/>
      <c r="H262" s="271"/>
      <c r="J262" s="171" t="s">
        <v>91</v>
      </c>
      <c r="K262" s="164"/>
      <c r="L262" s="299" t="s">
        <v>628</v>
      </c>
      <c r="M262" s="248"/>
      <c r="N262" s="166"/>
      <c r="O262" s="168"/>
      <c r="P262" s="167"/>
      <c r="Q262" s="168"/>
      <c r="R262" s="271"/>
      <c r="AO262" s="260"/>
      <c r="AP262" s="260"/>
      <c r="AQ262" s="260"/>
      <c r="AR262" s="260"/>
      <c r="AS262" s="260"/>
      <c r="AT262" s="260"/>
      <c r="AU262" s="260"/>
      <c r="AV262" s="260"/>
      <c r="AW262" s="260"/>
      <c r="AX262" s="260"/>
      <c r="AY262" s="260"/>
      <c r="AZ262" s="260" t="s">
        <v>168</v>
      </c>
      <c r="BA262" s="260"/>
      <c r="BB262" s="260"/>
      <c r="BC262" s="260"/>
      <c r="BD262" s="260"/>
      <c r="BE262" s="260"/>
      <c r="BF262" s="260"/>
      <c r="BG262" s="210"/>
      <c r="BH262" s="210"/>
      <c r="BI262" s="210"/>
    </row>
    <row r="263" spans="1:61" x14ac:dyDescent="0.25">
      <c r="A263" s="171" t="s">
        <v>91</v>
      </c>
      <c r="B263" s="164"/>
      <c r="C263" s="299" t="s">
        <v>628</v>
      </c>
      <c r="D263" s="166"/>
      <c r="E263" s="168"/>
      <c r="F263" s="167"/>
      <c r="G263" s="168"/>
      <c r="H263" s="271"/>
      <c r="J263" s="171" t="s">
        <v>91</v>
      </c>
      <c r="K263" s="164"/>
      <c r="L263" s="299" t="s">
        <v>628</v>
      </c>
      <c r="M263" s="248"/>
      <c r="N263" s="166"/>
      <c r="O263" s="168"/>
      <c r="P263" s="167"/>
      <c r="Q263" s="168"/>
      <c r="R263" s="271"/>
      <c r="AO263" s="260"/>
      <c r="AP263" s="260"/>
      <c r="AQ263" s="260"/>
      <c r="AR263" s="260"/>
      <c r="AS263" s="260"/>
      <c r="AT263" s="260"/>
      <c r="AU263" s="260"/>
      <c r="AV263" s="260"/>
      <c r="AW263" s="260"/>
      <c r="AX263" s="260"/>
      <c r="AY263" s="260"/>
      <c r="AZ263" s="260" t="s">
        <v>168</v>
      </c>
      <c r="BA263" s="260"/>
      <c r="BB263" s="260"/>
      <c r="BC263" s="260"/>
      <c r="BD263" s="260"/>
      <c r="BE263" s="260"/>
      <c r="BF263" s="260"/>
      <c r="BG263" s="210"/>
      <c r="BH263" s="210"/>
      <c r="BI263" s="210"/>
    </row>
    <row r="264" spans="1:61" x14ac:dyDescent="0.25">
      <c r="A264" s="171" t="s">
        <v>91</v>
      </c>
      <c r="B264" s="164"/>
      <c r="C264" s="299" t="s">
        <v>628</v>
      </c>
      <c r="D264" s="166"/>
      <c r="E264" s="168"/>
      <c r="F264" s="167"/>
      <c r="G264" s="168"/>
      <c r="H264" s="271"/>
      <c r="J264" s="171" t="s">
        <v>91</v>
      </c>
      <c r="K264" s="164"/>
      <c r="L264" s="299" t="s">
        <v>628</v>
      </c>
      <c r="M264" s="248"/>
      <c r="N264" s="166"/>
      <c r="O264" s="168"/>
      <c r="P264" s="167"/>
      <c r="Q264" s="168"/>
      <c r="R264" s="271"/>
      <c r="AO264" s="260"/>
      <c r="AP264" s="260"/>
      <c r="AQ264" s="260"/>
      <c r="AR264" s="260"/>
      <c r="AS264" s="260"/>
      <c r="AT264" s="260"/>
      <c r="AU264" s="260"/>
      <c r="AV264" s="260"/>
      <c r="AW264" s="260"/>
      <c r="AX264" s="260"/>
      <c r="AY264" s="260"/>
      <c r="AZ264" s="260" t="s">
        <v>168</v>
      </c>
      <c r="BA264" s="260"/>
      <c r="BB264" s="260"/>
      <c r="BC264" s="260"/>
      <c r="BD264" s="260"/>
      <c r="BE264" s="260"/>
      <c r="BF264" s="260"/>
      <c r="BG264" s="210"/>
      <c r="BH264" s="210"/>
      <c r="BI264" s="210"/>
    </row>
    <row r="265" spans="1:61" x14ac:dyDescent="0.25">
      <c r="A265" s="171" t="s">
        <v>91</v>
      </c>
      <c r="B265" s="164"/>
      <c r="C265" s="299" t="s">
        <v>628</v>
      </c>
      <c r="D265" s="166"/>
      <c r="E265" s="168"/>
      <c r="F265" s="167"/>
      <c r="G265" s="168"/>
      <c r="H265" s="271"/>
      <c r="J265" s="171" t="s">
        <v>91</v>
      </c>
      <c r="K265" s="164"/>
      <c r="L265" s="299" t="s">
        <v>628</v>
      </c>
      <c r="M265" s="248"/>
      <c r="N265" s="166"/>
      <c r="O265" s="168"/>
      <c r="P265" s="167"/>
      <c r="Q265" s="168"/>
      <c r="R265" s="271"/>
      <c r="AO265" s="260"/>
      <c r="AP265" s="260"/>
      <c r="AQ265" s="260"/>
      <c r="AR265" s="260"/>
      <c r="AS265" s="260"/>
      <c r="AT265" s="260"/>
      <c r="AU265" s="260"/>
      <c r="AV265" s="260"/>
      <c r="AW265" s="260"/>
      <c r="AX265" s="260"/>
      <c r="AY265" s="260"/>
      <c r="AZ265" s="260" t="s">
        <v>168</v>
      </c>
      <c r="BA265" s="260"/>
      <c r="BB265" s="260"/>
      <c r="BC265" s="260"/>
      <c r="BD265" s="260"/>
      <c r="BE265" s="260"/>
      <c r="BF265" s="260"/>
      <c r="BG265" s="210"/>
      <c r="BH265" s="210"/>
      <c r="BI265" s="210"/>
    </row>
    <row r="266" spans="1:61" x14ac:dyDescent="0.25">
      <c r="A266" s="171" t="s">
        <v>91</v>
      </c>
      <c r="B266" s="164"/>
      <c r="C266" s="299" t="s">
        <v>628</v>
      </c>
      <c r="D266" s="166"/>
      <c r="E266" s="168"/>
      <c r="F266" s="167"/>
      <c r="G266" s="168"/>
      <c r="H266" s="271"/>
      <c r="J266" s="171" t="s">
        <v>91</v>
      </c>
      <c r="K266" s="164"/>
      <c r="L266" s="299" t="s">
        <v>628</v>
      </c>
      <c r="M266" s="248"/>
      <c r="N266" s="166"/>
      <c r="O266" s="168"/>
      <c r="P266" s="167"/>
      <c r="Q266" s="168"/>
      <c r="R266" s="271"/>
      <c r="AO266" s="260"/>
      <c r="AP266" s="260"/>
      <c r="AQ266" s="260"/>
      <c r="AR266" s="260"/>
      <c r="AS266" s="260"/>
      <c r="AT266" s="260"/>
      <c r="AU266" s="260"/>
      <c r="AV266" s="260"/>
      <c r="AW266" s="260"/>
      <c r="AX266" s="260"/>
      <c r="AY266" s="260"/>
      <c r="AZ266" s="260" t="s">
        <v>168</v>
      </c>
      <c r="BA266" s="260"/>
      <c r="BB266" s="260"/>
      <c r="BC266" s="260"/>
      <c r="BD266" s="260"/>
      <c r="BE266" s="260"/>
      <c r="BF266" s="260"/>
      <c r="BG266" s="210"/>
      <c r="BH266" s="210"/>
      <c r="BI266" s="210"/>
    </row>
    <row r="267" spans="1:61" x14ac:dyDescent="0.25">
      <c r="A267" s="171" t="s">
        <v>91</v>
      </c>
      <c r="B267" s="164"/>
      <c r="C267" s="299" t="s">
        <v>628</v>
      </c>
      <c r="D267" s="166"/>
      <c r="E267" s="168"/>
      <c r="F267" s="167"/>
      <c r="G267" s="168"/>
      <c r="H267" s="271"/>
      <c r="J267" s="171" t="s">
        <v>91</v>
      </c>
      <c r="K267" s="164"/>
      <c r="L267" s="299" t="s">
        <v>628</v>
      </c>
      <c r="M267" s="248"/>
      <c r="N267" s="166"/>
      <c r="O267" s="168"/>
      <c r="P267" s="167"/>
      <c r="Q267" s="168"/>
      <c r="R267" s="271"/>
      <c r="AO267" s="260"/>
      <c r="AP267" s="260"/>
      <c r="AQ267" s="260"/>
      <c r="AR267" s="260"/>
      <c r="AS267" s="260"/>
      <c r="AT267" s="260"/>
      <c r="AU267" s="260"/>
      <c r="AV267" s="260"/>
      <c r="AW267" s="260"/>
      <c r="AX267" s="260"/>
      <c r="AY267" s="260"/>
      <c r="AZ267" s="260" t="s">
        <v>168</v>
      </c>
      <c r="BA267" s="260"/>
      <c r="BB267" s="260"/>
      <c r="BC267" s="260"/>
      <c r="BD267" s="260"/>
      <c r="BE267" s="260"/>
      <c r="BF267" s="260"/>
      <c r="BG267" s="210"/>
      <c r="BH267" s="210"/>
      <c r="BI267" s="210"/>
    </row>
    <row r="268" spans="1:61" x14ac:dyDescent="0.25">
      <c r="A268" s="171" t="s">
        <v>91</v>
      </c>
      <c r="B268" s="164"/>
      <c r="C268" s="299" t="s">
        <v>628</v>
      </c>
      <c r="D268" s="166"/>
      <c r="E268" s="168"/>
      <c r="F268" s="167"/>
      <c r="G268" s="168"/>
      <c r="H268" s="271"/>
      <c r="J268" s="171" t="s">
        <v>91</v>
      </c>
      <c r="K268" s="164"/>
      <c r="L268" s="299" t="s">
        <v>628</v>
      </c>
      <c r="M268" s="248"/>
      <c r="N268" s="166"/>
      <c r="O268" s="168"/>
      <c r="P268" s="167"/>
      <c r="Q268" s="168"/>
      <c r="R268" s="271"/>
      <c r="AO268" s="260"/>
      <c r="AP268" s="260"/>
      <c r="AQ268" s="260"/>
      <c r="AR268" s="260"/>
      <c r="AS268" s="260"/>
      <c r="AT268" s="260"/>
      <c r="AU268" s="260"/>
      <c r="AV268" s="260"/>
      <c r="AW268" s="260"/>
      <c r="AX268" s="260"/>
      <c r="AY268" s="260"/>
      <c r="AZ268" s="260" t="s">
        <v>168</v>
      </c>
      <c r="BA268" s="260"/>
      <c r="BB268" s="260"/>
      <c r="BC268" s="260"/>
      <c r="BD268" s="260"/>
      <c r="BE268" s="260"/>
      <c r="BF268" s="260"/>
      <c r="BG268" s="210"/>
      <c r="BH268" s="210"/>
      <c r="BI268" s="210"/>
    </row>
    <row r="269" spans="1:61" x14ac:dyDescent="0.25">
      <c r="A269" s="171" t="s">
        <v>91</v>
      </c>
      <c r="B269" s="164"/>
      <c r="C269" s="299" t="s">
        <v>628</v>
      </c>
      <c r="D269" s="166"/>
      <c r="E269" s="168"/>
      <c r="F269" s="167"/>
      <c r="G269" s="168"/>
      <c r="H269" s="271"/>
      <c r="J269" s="171" t="s">
        <v>91</v>
      </c>
      <c r="K269" s="164"/>
      <c r="L269" s="299" t="s">
        <v>628</v>
      </c>
      <c r="M269" s="248"/>
      <c r="N269" s="166"/>
      <c r="O269" s="168"/>
      <c r="P269" s="167"/>
      <c r="Q269" s="168"/>
      <c r="R269" s="271"/>
      <c r="AO269" s="260"/>
      <c r="AP269" s="260"/>
      <c r="AQ269" s="260"/>
      <c r="AR269" s="260"/>
      <c r="AS269" s="260"/>
      <c r="AT269" s="260"/>
      <c r="AU269" s="260"/>
      <c r="AV269" s="260"/>
      <c r="AW269" s="260"/>
      <c r="AX269" s="260"/>
      <c r="AY269" s="260"/>
      <c r="AZ269" s="260" t="s">
        <v>168</v>
      </c>
      <c r="BA269" s="260"/>
      <c r="BB269" s="260"/>
      <c r="BC269" s="260"/>
      <c r="BD269" s="260"/>
      <c r="BE269" s="260"/>
      <c r="BF269" s="260"/>
      <c r="BG269" s="210"/>
      <c r="BH269" s="210"/>
      <c r="BI269" s="210"/>
    </row>
    <row r="270" spans="1:61" x14ac:dyDescent="0.25">
      <c r="A270" s="171" t="s">
        <v>91</v>
      </c>
      <c r="B270" s="164"/>
      <c r="C270" s="299" t="s">
        <v>628</v>
      </c>
      <c r="D270" s="166"/>
      <c r="E270" s="168"/>
      <c r="F270" s="167"/>
      <c r="G270" s="168"/>
      <c r="H270" s="271"/>
      <c r="J270" s="171" t="s">
        <v>91</v>
      </c>
      <c r="K270" s="164"/>
      <c r="L270" s="299" t="s">
        <v>628</v>
      </c>
      <c r="M270" s="248"/>
      <c r="N270" s="166"/>
      <c r="O270" s="168"/>
      <c r="P270" s="167"/>
      <c r="Q270" s="168"/>
      <c r="R270" s="271"/>
      <c r="AO270" s="260"/>
      <c r="AP270" s="260"/>
      <c r="AQ270" s="260"/>
      <c r="AR270" s="260"/>
      <c r="AS270" s="260"/>
      <c r="AT270" s="260"/>
      <c r="AU270" s="260"/>
      <c r="AV270" s="260"/>
      <c r="AW270" s="260"/>
      <c r="AX270" s="260"/>
      <c r="AY270" s="260"/>
      <c r="AZ270" s="260" t="s">
        <v>168</v>
      </c>
      <c r="BA270" s="260"/>
      <c r="BB270" s="260"/>
      <c r="BC270" s="260"/>
      <c r="BD270" s="260"/>
      <c r="BE270" s="260"/>
      <c r="BF270" s="260"/>
      <c r="BG270" s="210"/>
      <c r="BH270" s="210"/>
      <c r="BI270" s="210"/>
    </row>
    <row r="271" spans="1:61" x14ac:dyDescent="0.25">
      <c r="A271" s="171" t="s">
        <v>91</v>
      </c>
      <c r="B271" s="164"/>
      <c r="C271" s="299" t="s">
        <v>628</v>
      </c>
      <c r="D271" s="166"/>
      <c r="E271" s="168"/>
      <c r="F271" s="167"/>
      <c r="G271" s="168"/>
      <c r="H271" s="271"/>
      <c r="J271" s="171" t="s">
        <v>91</v>
      </c>
      <c r="K271" s="164"/>
      <c r="L271" s="299" t="s">
        <v>628</v>
      </c>
      <c r="M271" s="248"/>
      <c r="N271" s="166"/>
      <c r="O271" s="168"/>
      <c r="P271" s="167"/>
      <c r="Q271" s="168"/>
      <c r="R271" s="271"/>
      <c r="AO271" s="260"/>
      <c r="AP271" s="260"/>
      <c r="AQ271" s="260"/>
      <c r="AR271" s="260"/>
      <c r="AS271" s="260"/>
      <c r="AT271" s="260"/>
      <c r="AU271" s="260"/>
      <c r="AV271" s="260"/>
      <c r="AW271" s="260"/>
      <c r="AX271" s="260"/>
      <c r="AY271" s="260"/>
      <c r="AZ271" s="260" t="s">
        <v>168</v>
      </c>
      <c r="BA271" s="260"/>
      <c r="BB271" s="260"/>
      <c r="BC271" s="260"/>
      <c r="BD271" s="260"/>
      <c r="BE271" s="260"/>
      <c r="BF271" s="260"/>
      <c r="BG271" s="210"/>
      <c r="BH271" s="210"/>
      <c r="BI271" s="210"/>
    </row>
    <row r="272" spans="1:61" x14ac:dyDescent="0.25">
      <c r="A272" s="171" t="s">
        <v>91</v>
      </c>
      <c r="B272" s="164"/>
      <c r="C272" s="299" t="s">
        <v>628</v>
      </c>
      <c r="D272" s="166"/>
      <c r="E272" s="168"/>
      <c r="F272" s="167"/>
      <c r="G272" s="168"/>
      <c r="H272" s="271"/>
      <c r="J272" s="171" t="s">
        <v>91</v>
      </c>
      <c r="K272" s="164"/>
      <c r="L272" s="299" t="s">
        <v>628</v>
      </c>
      <c r="M272" s="248"/>
      <c r="N272" s="166"/>
      <c r="O272" s="168"/>
      <c r="P272" s="167"/>
      <c r="Q272" s="168"/>
      <c r="R272" s="271"/>
      <c r="AO272" s="260"/>
      <c r="AP272" s="260"/>
      <c r="AQ272" s="260"/>
      <c r="AR272" s="260"/>
      <c r="AS272" s="260"/>
      <c r="AT272" s="260"/>
      <c r="AU272" s="260"/>
      <c r="AV272" s="260"/>
      <c r="AW272" s="260"/>
      <c r="AX272" s="260"/>
      <c r="AY272" s="260"/>
      <c r="AZ272" s="260" t="s">
        <v>168</v>
      </c>
      <c r="BA272" s="260"/>
      <c r="BB272" s="260"/>
      <c r="BC272" s="260"/>
      <c r="BD272" s="260"/>
      <c r="BE272" s="260"/>
      <c r="BF272" s="260"/>
      <c r="BG272" s="210"/>
      <c r="BH272" s="210"/>
      <c r="BI272" s="210"/>
    </row>
    <row r="273" spans="1:61" x14ac:dyDescent="0.25">
      <c r="A273" s="171" t="s">
        <v>91</v>
      </c>
      <c r="B273" s="164"/>
      <c r="C273" s="299" t="s">
        <v>628</v>
      </c>
      <c r="D273" s="166"/>
      <c r="E273" s="168"/>
      <c r="F273" s="167"/>
      <c r="G273" s="168"/>
      <c r="H273" s="271"/>
      <c r="J273" s="171" t="s">
        <v>91</v>
      </c>
      <c r="K273" s="164"/>
      <c r="L273" s="299" t="s">
        <v>628</v>
      </c>
      <c r="M273" s="248"/>
      <c r="N273" s="166"/>
      <c r="O273" s="168"/>
      <c r="P273" s="167"/>
      <c r="Q273" s="168"/>
      <c r="R273" s="271"/>
      <c r="AO273" s="260"/>
      <c r="AP273" s="260"/>
      <c r="AQ273" s="260"/>
      <c r="AR273" s="260"/>
      <c r="AS273" s="260"/>
      <c r="AT273" s="260"/>
      <c r="AU273" s="260"/>
      <c r="AV273" s="260"/>
      <c r="AW273" s="260"/>
      <c r="AX273" s="260"/>
      <c r="AY273" s="260"/>
      <c r="AZ273" s="260" t="s">
        <v>168</v>
      </c>
      <c r="BA273" s="260"/>
      <c r="BB273" s="260"/>
      <c r="BC273" s="260"/>
      <c r="BD273" s="260"/>
      <c r="BE273" s="260"/>
      <c r="BF273" s="260"/>
      <c r="BG273" s="210"/>
      <c r="BH273" s="210"/>
      <c r="BI273" s="210"/>
    </row>
    <row r="274" spans="1:61" x14ac:dyDescent="0.25">
      <c r="A274" s="171" t="s">
        <v>91</v>
      </c>
      <c r="B274" s="164"/>
      <c r="C274" s="299" t="s">
        <v>628</v>
      </c>
      <c r="D274" s="166"/>
      <c r="E274" s="168"/>
      <c r="F274" s="167"/>
      <c r="G274" s="168"/>
      <c r="H274" s="271"/>
      <c r="J274" s="171" t="s">
        <v>91</v>
      </c>
      <c r="K274" s="164"/>
      <c r="L274" s="299" t="s">
        <v>628</v>
      </c>
      <c r="M274" s="248"/>
      <c r="N274" s="166"/>
      <c r="O274" s="168"/>
      <c r="P274" s="167"/>
      <c r="Q274" s="168"/>
      <c r="R274" s="271"/>
      <c r="AO274" s="260"/>
      <c r="AP274" s="260"/>
      <c r="AQ274" s="260"/>
      <c r="AR274" s="260"/>
      <c r="AS274" s="260"/>
      <c r="AT274" s="260"/>
      <c r="AU274" s="260"/>
      <c r="AV274" s="260"/>
      <c r="AW274" s="260"/>
      <c r="AX274" s="260"/>
      <c r="AY274" s="260"/>
      <c r="AZ274" s="260" t="s">
        <v>168</v>
      </c>
      <c r="BA274" s="260"/>
      <c r="BB274" s="260"/>
      <c r="BC274" s="260"/>
      <c r="BD274" s="260"/>
      <c r="BE274" s="260"/>
      <c r="BF274" s="260"/>
      <c r="BG274" s="210"/>
      <c r="BH274" s="210"/>
      <c r="BI274" s="210"/>
    </row>
    <row r="275" spans="1:61" x14ac:dyDescent="0.25">
      <c r="A275" s="171" t="s">
        <v>91</v>
      </c>
      <c r="B275" s="164"/>
      <c r="C275" s="299" t="s">
        <v>628</v>
      </c>
      <c r="D275" s="166"/>
      <c r="E275" s="168"/>
      <c r="F275" s="167"/>
      <c r="G275" s="168"/>
      <c r="H275" s="271"/>
      <c r="J275" s="171" t="s">
        <v>91</v>
      </c>
      <c r="K275" s="164"/>
      <c r="L275" s="299" t="s">
        <v>628</v>
      </c>
      <c r="M275" s="248"/>
      <c r="N275" s="166"/>
      <c r="O275" s="168"/>
      <c r="P275" s="167"/>
      <c r="Q275" s="168"/>
      <c r="R275" s="271"/>
      <c r="AO275" s="260"/>
      <c r="AP275" s="260"/>
      <c r="AQ275" s="260"/>
      <c r="AR275" s="260"/>
      <c r="AS275" s="260"/>
      <c r="AT275" s="260"/>
      <c r="AU275" s="260"/>
      <c r="AV275" s="260"/>
      <c r="AW275" s="260"/>
      <c r="AX275" s="260"/>
      <c r="AY275" s="260"/>
      <c r="AZ275" s="260" t="s">
        <v>168</v>
      </c>
      <c r="BA275" s="260"/>
      <c r="BB275" s="260"/>
      <c r="BC275" s="260"/>
      <c r="BD275" s="260"/>
      <c r="BE275" s="260"/>
      <c r="BF275" s="260"/>
      <c r="BG275" s="210"/>
      <c r="BH275" s="210"/>
      <c r="BI275" s="210"/>
    </row>
    <row r="276" spans="1:61" x14ac:dyDescent="0.25">
      <c r="A276" s="171" t="s">
        <v>91</v>
      </c>
      <c r="B276" s="164"/>
      <c r="C276" s="299" t="s">
        <v>628</v>
      </c>
      <c r="D276" s="166"/>
      <c r="E276" s="168"/>
      <c r="F276" s="167"/>
      <c r="G276" s="168"/>
      <c r="H276" s="271"/>
      <c r="J276" s="171" t="s">
        <v>91</v>
      </c>
      <c r="K276" s="164"/>
      <c r="L276" s="299" t="s">
        <v>628</v>
      </c>
      <c r="M276" s="248"/>
      <c r="N276" s="166"/>
      <c r="O276" s="168"/>
      <c r="P276" s="167"/>
      <c r="Q276" s="168"/>
      <c r="R276" s="271"/>
      <c r="AO276" s="260"/>
      <c r="AP276" s="260"/>
      <c r="AQ276" s="260"/>
      <c r="AR276" s="260"/>
      <c r="AS276" s="260"/>
      <c r="AT276" s="260"/>
      <c r="AU276" s="260"/>
      <c r="AV276" s="260"/>
      <c r="AW276" s="260"/>
      <c r="AX276" s="260"/>
      <c r="AY276" s="260"/>
      <c r="AZ276" s="260" t="s">
        <v>168</v>
      </c>
      <c r="BA276" s="260"/>
      <c r="BB276" s="260"/>
      <c r="BC276" s="260"/>
      <c r="BD276" s="260"/>
      <c r="BE276" s="260"/>
      <c r="BF276" s="260"/>
      <c r="BG276" s="210"/>
      <c r="BH276" s="210"/>
      <c r="BI276" s="210"/>
    </row>
    <row r="277" spans="1:61" x14ac:dyDescent="0.25">
      <c r="A277" s="171" t="s">
        <v>91</v>
      </c>
      <c r="B277" s="164"/>
      <c r="C277" s="299" t="s">
        <v>628</v>
      </c>
      <c r="D277" s="166"/>
      <c r="E277" s="168"/>
      <c r="F277" s="167"/>
      <c r="G277" s="168"/>
      <c r="H277" s="271"/>
      <c r="J277" s="171" t="s">
        <v>91</v>
      </c>
      <c r="K277" s="164"/>
      <c r="L277" s="299" t="s">
        <v>628</v>
      </c>
      <c r="M277" s="248"/>
      <c r="N277" s="166"/>
      <c r="O277" s="168"/>
      <c r="P277" s="167"/>
      <c r="Q277" s="168"/>
      <c r="R277" s="271"/>
      <c r="AO277" s="260"/>
      <c r="AP277" s="260"/>
      <c r="AQ277" s="260"/>
      <c r="AR277" s="260"/>
      <c r="AS277" s="260"/>
      <c r="AT277" s="260"/>
      <c r="AU277" s="260"/>
      <c r="AV277" s="260"/>
      <c r="AW277" s="260"/>
      <c r="AX277" s="260"/>
      <c r="AY277" s="260"/>
      <c r="AZ277" s="260" t="s">
        <v>168</v>
      </c>
      <c r="BA277" s="260"/>
      <c r="BB277" s="260"/>
      <c r="BC277" s="260"/>
      <c r="BD277" s="260"/>
      <c r="BE277" s="260"/>
      <c r="BF277" s="260"/>
      <c r="BG277" s="210"/>
      <c r="BH277" s="210"/>
      <c r="BI277" s="210"/>
    </row>
    <row r="278" spans="1:61" x14ac:dyDescent="0.25">
      <c r="A278" s="171" t="s">
        <v>91</v>
      </c>
      <c r="B278" s="164"/>
      <c r="C278" s="299" t="s">
        <v>628</v>
      </c>
      <c r="D278" s="166"/>
      <c r="E278" s="168"/>
      <c r="F278" s="167"/>
      <c r="G278" s="168"/>
      <c r="H278" s="271"/>
      <c r="J278" s="171" t="s">
        <v>91</v>
      </c>
      <c r="K278" s="164"/>
      <c r="L278" s="299" t="s">
        <v>628</v>
      </c>
      <c r="M278" s="248"/>
      <c r="N278" s="166"/>
      <c r="O278" s="168"/>
      <c r="P278" s="167"/>
      <c r="Q278" s="168"/>
      <c r="R278" s="271"/>
      <c r="AO278" s="260"/>
      <c r="AP278" s="260"/>
      <c r="AQ278" s="260"/>
      <c r="AR278" s="260"/>
      <c r="AS278" s="260"/>
      <c r="AT278" s="260"/>
      <c r="AU278" s="260"/>
      <c r="AV278" s="260"/>
      <c r="AW278" s="260"/>
      <c r="AX278" s="260"/>
      <c r="AY278" s="260"/>
      <c r="AZ278" s="260" t="s">
        <v>168</v>
      </c>
      <c r="BA278" s="260"/>
      <c r="BB278" s="260"/>
      <c r="BC278" s="260"/>
      <c r="BD278" s="260"/>
      <c r="BE278" s="260"/>
      <c r="BF278" s="260"/>
      <c r="BG278" s="210"/>
      <c r="BH278" s="210"/>
      <c r="BI278" s="210"/>
    </row>
    <row r="279" spans="1:61" x14ac:dyDescent="0.25">
      <c r="A279" s="171" t="s">
        <v>91</v>
      </c>
      <c r="B279" s="164"/>
      <c r="C279" s="299" t="s">
        <v>628</v>
      </c>
      <c r="D279" s="166"/>
      <c r="E279" s="168"/>
      <c r="F279" s="167"/>
      <c r="G279" s="168"/>
      <c r="H279" s="271"/>
      <c r="J279" s="171" t="s">
        <v>91</v>
      </c>
      <c r="K279" s="164"/>
      <c r="L279" s="299" t="s">
        <v>628</v>
      </c>
      <c r="M279" s="248"/>
      <c r="N279" s="166"/>
      <c r="O279" s="168"/>
      <c r="P279" s="167"/>
      <c r="Q279" s="168"/>
      <c r="R279" s="271"/>
      <c r="AO279" s="260"/>
      <c r="AP279" s="260"/>
      <c r="AQ279" s="260"/>
      <c r="AR279" s="260"/>
      <c r="AS279" s="260"/>
      <c r="AT279" s="260"/>
      <c r="AU279" s="260"/>
      <c r="AV279" s="260"/>
      <c r="AW279" s="260"/>
      <c r="AX279" s="260"/>
      <c r="AY279" s="260"/>
      <c r="AZ279" s="260" t="s">
        <v>168</v>
      </c>
      <c r="BA279" s="260"/>
      <c r="BB279" s="260"/>
      <c r="BC279" s="260"/>
      <c r="BD279" s="260"/>
      <c r="BE279" s="260"/>
      <c r="BF279" s="260"/>
      <c r="BG279" s="210"/>
      <c r="BH279" s="210"/>
      <c r="BI279" s="210"/>
    </row>
    <row r="280" spans="1:61" x14ac:dyDescent="0.25">
      <c r="A280" s="171" t="s">
        <v>91</v>
      </c>
      <c r="B280" s="164"/>
      <c r="C280" s="299" t="s">
        <v>628</v>
      </c>
      <c r="D280" s="166"/>
      <c r="E280" s="168"/>
      <c r="F280" s="167"/>
      <c r="G280" s="168"/>
      <c r="H280" s="271"/>
      <c r="J280" s="171" t="s">
        <v>91</v>
      </c>
      <c r="K280" s="164"/>
      <c r="L280" s="299" t="s">
        <v>628</v>
      </c>
      <c r="M280" s="248"/>
      <c r="N280" s="166"/>
      <c r="O280" s="168"/>
      <c r="P280" s="167"/>
      <c r="Q280" s="168"/>
      <c r="R280" s="271"/>
      <c r="AO280" s="260"/>
      <c r="AP280" s="260"/>
      <c r="AQ280" s="260"/>
      <c r="AR280" s="260"/>
      <c r="AS280" s="260"/>
      <c r="AT280" s="260"/>
      <c r="AU280" s="260"/>
      <c r="AV280" s="260"/>
      <c r="AW280" s="260"/>
      <c r="AX280" s="260"/>
      <c r="AY280" s="260"/>
      <c r="AZ280" s="260" t="s">
        <v>168</v>
      </c>
      <c r="BA280" s="260"/>
      <c r="BB280" s="260"/>
      <c r="BC280" s="260"/>
      <c r="BD280" s="260"/>
      <c r="BE280" s="260"/>
      <c r="BF280" s="260"/>
      <c r="BG280" s="210"/>
      <c r="BH280" s="210"/>
      <c r="BI280" s="210"/>
    </row>
    <row r="281" spans="1:61" x14ac:dyDescent="0.25">
      <c r="A281" s="171" t="s">
        <v>91</v>
      </c>
      <c r="B281" s="164"/>
      <c r="C281" s="299" t="s">
        <v>628</v>
      </c>
      <c r="D281" s="166"/>
      <c r="E281" s="168"/>
      <c r="F281" s="167"/>
      <c r="G281" s="168"/>
      <c r="H281" s="271"/>
      <c r="J281" s="171" t="s">
        <v>91</v>
      </c>
      <c r="K281" s="164"/>
      <c r="L281" s="299" t="s">
        <v>628</v>
      </c>
      <c r="M281" s="248"/>
      <c r="N281" s="166"/>
      <c r="O281" s="168"/>
      <c r="P281" s="167"/>
      <c r="Q281" s="168"/>
      <c r="R281" s="271"/>
      <c r="AO281" s="260"/>
      <c r="AP281" s="260"/>
      <c r="AQ281" s="260"/>
      <c r="AR281" s="260"/>
      <c r="AS281" s="260"/>
      <c r="AT281" s="260"/>
      <c r="AU281" s="260"/>
      <c r="AV281" s="260"/>
      <c r="AW281" s="260"/>
      <c r="AX281" s="260"/>
      <c r="AY281" s="260"/>
      <c r="AZ281" s="260" t="s">
        <v>168</v>
      </c>
      <c r="BA281" s="260"/>
      <c r="BB281" s="260"/>
      <c r="BC281" s="260"/>
      <c r="BD281" s="260"/>
      <c r="BE281" s="260"/>
      <c r="BF281" s="260"/>
      <c r="BG281" s="210"/>
      <c r="BH281" s="210"/>
      <c r="BI281" s="210"/>
    </row>
    <row r="282" spans="1:61" x14ac:dyDescent="0.25">
      <c r="A282" s="171" t="s">
        <v>91</v>
      </c>
      <c r="B282" s="164"/>
      <c r="C282" s="299" t="s">
        <v>628</v>
      </c>
      <c r="D282" s="166"/>
      <c r="E282" s="168"/>
      <c r="F282" s="167"/>
      <c r="G282" s="168"/>
      <c r="H282" s="271"/>
      <c r="J282" s="171" t="s">
        <v>91</v>
      </c>
      <c r="K282" s="164"/>
      <c r="L282" s="299" t="s">
        <v>628</v>
      </c>
      <c r="M282" s="248"/>
      <c r="N282" s="166"/>
      <c r="O282" s="168"/>
      <c r="P282" s="167"/>
      <c r="Q282" s="168"/>
      <c r="R282" s="271"/>
      <c r="AO282" s="260"/>
      <c r="AP282" s="260"/>
      <c r="AQ282" s="260"/>
      <c r="AR282" s="260"/>
      <c r="AS282" s="260"/>
      <c r="AT282" s="260"/>
      <c r="AU282" s="260"/>
      <c r="AV282" s="260"/>
      <c r="AW282" s="260"/>
      <c r="AX282" s="260"/>
      <c r="AY282" s="260"/>
      <c r="AZ282" s="260" t="s">
        <v>168</v>
      </c>
      <c r="BA282" s="260"/>
      <c r="BB282" s="260"/>
      <c r="BC282" s="260"/>
      <c r="BD282" s="260"/>
      <c r="BE282" s="260"/>
      <c r="BF282" s="260"/>
      <c r="BG282" s="210"/>
      <c r="BH282" s="210"/>
      <c r="BI282" s="210"/>
    </row>
    <row r="283" spans="1:61" x14ac:dyDescent="0.25">
      <c r="A283" s="171" t="s">
        <v>91</v>
      </c>
      <c r="B283" s="164"/>
      <c r="C283" s="299" t="s">
        <v>628</v>
      </c>
      <c r="D283" s="166"/>
      <c r="E283" s="168"/>
      <c r="F283" s="167"/>
      <c r="G283" s="168"/>
      <c r="H283" s="271"/>
      <c r="J283" s="171" t="s">
        <v>91</v>
      </c>
      <c r="K283" s="164"/>
      <c r="L283" s="299" t="s">
        <v>628</v>
      </c>
      <c r="M283" s="248"/>
      <c r="N283" s="166"/>
      <c r="O283" s="168"/>
      <c r="P283" s="167"/>
      <c r="Q283" s="168"/>
      <c r="R283" s="271"/>
      <c r="AO283" s="260"/>
      <c r="AP283" s="260"/>
      <c r="AQ283" s="260"/>
      <c r="AR283" s="260"/>
      <c r="AS283" s="260"/>
      <c r="AT283" s="260"/>
      <c r="AU283" s="260"/>
      <c r="AV283" s="260"/>
      <c r="AW283" s="260"/>
      <c r="AX283" s="260"/>
      <c r="AY283" s="260"/>
      <c r="AZ283" s="260" t="s">
        <v>168</v>
      </c>
      <c r="BA283" s="260"/>
      <c r="BB283" s="260"/>
      <c r="BC283" s="260"/>
      <c r="BD283" s="260"/>
      <c r="BE283" s="260"/>
      <c r="BF283" s="260"/>
      <c r="BG283" s="210"/>
      <c r="BH283" s="210"/>
      <c r="BI283" s="210"/>
    </row>
    <row r="284" spans="1:61" x14ac:dyDescent="0.25">
      <c r="A284" s="171" t="s">
        <v>91</v>
      </c>
      <c r="B284" s="164"/>
      <c r="C284" s="299" t="s">
        <v>628</v>
      </c>
      <c r="D284" s="166"/>
      <c r="E284" s="168"/>
      <c r="F284" s="167"/>
      <c r="G284" s="168"/>
      <c r="H284" s="271"/>
      <c r="J284" s="171" t="s">
        <v>91</v>
      </c>
      <c r="K284" s="164"/>
      <c r="L284" s="299" t="s">
        <v>628</v>
      </c>
      <c r="M284" s="248"/>
      <c r="N284" s="166"/>
      <c r="O284" s="168"/>
      <c r="P284" s="167"/>
      <c r="Q284" s="168"/>
      <c r="R284" s="271"/>
      <c r="AO284" s="260"/>
      <c r="AP284" s="260"/>
      <c r="AQ284" s="260"/>
      <c r="AR284" s="260"/>
      <c r="AS284" s="260"/>
      <c r="AT284" s="260"/>
      <c r="AU284" s="260"/>
      <c r="AV284" s="260"/>
      <c r="AW284" s="260"/>
      <c r="AX284" s="260"/>
      <c r="AY284" s="260"/>
      <c r="AZ284" s="260" t="s">
        <v>168</v>
      </c>
      <c r="BA284" s="260"/>
      <c r="BB284" s="260"/>
      <c r="BC284" s="260"/>
      <c r="BD284" s="260"/>
      <c r="BE284" s="260"/>
      <c r="BF284" s="260"/>
      <c r="BG284" s="210"/>
      <c r="BH284" s="210"/>
      <c r="BI284" s="210"/>
    </row>
    <row r="285" spans="1:61" x14ac:dyDescent="0.25">
      <c r="A285" s="171" t="s">
        <v>91</v>
      </c>
      <c r="B285" s="164"/>
      <c r="C285" s="299" t="s">
        <v>628</v>
      </c>
      <c r="D285" s="166"/>
      <c r="E285" s="168"/>
      <c r="F285" s="167"/>
      <c r="G285" s="168"/>
      <c r="H285" s="271"/>
      <c r="J285" s="171" t="s">
        <v>91</v>
      </c>
      <c r="K285" s="164"/>
      <c r="L285" s="299" t="s">
        <v>628</v>
      </c>
      <c r="M285" s="248"/>
      <c r="N285" s="166"/>
      <c r="O285" s="168"/>
      <c r="P285" s="167"/>
      <c r="Q285" s="168"/>
      <c r="R285" s="271"/>
      <c r="AO285" s="260"/>
      <c r="AP285" s="260"/>
      <c r="AQ285" s="260"/>
      <c r="AR285" s="260"/>
      <c r="AS285" s="260"/>
      <c r="AT285" s="260"/>
      <c r="AU285" s="260"/>
      <c r="AV285" s="260"/>
      <c r="AW285" s="260"/>
      <c r="AX285" s="260"/>
      <c r="AY285" s="260"/>
      <c r="AZ285" s="260" t="s">
        <v>168</v>
      </c>
      <c r="BA285" s="260"/>
      <c r="BB285" s="260"/>
      <c r="BC285" s="260"/>
      <c r="BD285" s="260"/>
      <c r="BE285" s="260"/>
      <c r="BF285" s="260"/>
      <c r="BG285" s="210"/>
      <c r="BH285" s="210"/>
      <c r="BI285" s="210"/>
    </row>
    <row r="286" spans="1:61" x14ac:dyDescent="0.25">
      <c r="A286" s="171" t="s">
        <v>91</v>
      </c>
      <c r="B286" s="164"/>
      <c r="C286" s="299" t="s">
        <v>628</v>
      </c>
      <c r="D286" s="166"/>
      <c r="E286" s="168"/>
      <c r="F286" s="167"/>
      <c r="G286" s="168"/>
      <c r="H286" s="271"/>
      <c r="J286" s="171" t="s">
        <v>91</v>
      </c>
      <c r="K286" s="164"/>
      <c r="L286" s="299" t="s">
        <v>628</v>
      </c>
      <c r="M286" s="248"/>
      <c r="N286" s="166"/>
      <c r="O286" s="168"/>
      <c r="P286" s="167"/>
      <c r="Q286" s="168"/>
      <c r="R286" s="271"/>
      <c r="AO286" s="260"/>
      <c r="AP286" s="260"/>
      <c r="AQ286" s="260"/>
      <c r="AR286" s="260"/>
      <c r="AS286" s="260"/>
      <c r="AT286" s="260"/>
      <c r="AU286" s="260"/>
      <c r="AV286" s="260"/>
      <c r="AW286" s="260"/>
      <c r="AX286" s="260"/>
      <c r="AY286" s="260"/>
      <c r="AZ286" s="260" t="s">
        <v>168</v>
      </c>
      <c r="BA286" s="260"/>
      <c r="BB286" s="260"/>
      <c r="BC286" s="260"/>
      <c r="BD286" s="260"/>
      <c r="BE286" s="260"/>
      <c r="BF286" s="260"/>
      <c r="BG286" s="210"/>
      <c r="BH286" s="210"/>
      <c r="BI286" s="210"/>
    </row>
    <row r="287" spans="1:61" x14ac:dyDescent="0.25">
      <c r="A287" s="171" t="s">
        <v>91</v>
      </c>
      <c r="B287" s="164"/>
      <c r="C287" s="299" t="s">
        <v>628</v>
      </c>
      <c r="D287" s="166"/>
      <c r="E287" s="168"/>
      <c r="F287" s="167"/>
      <c r="G287" s="168"/>
      <c r="H287" s="271"/>
      <c r="J287" s="171" t="s">
        <v>91</v>
      </c>
      <c r="K287" s="164"/>
      <c r="L287" s="299" t="s">
        <v>628</v>
      </c>
      <c r="M287" s="248"/>
      <c r="N287" s="166"/>
      <c r="O287" s="168"/>
      <c r="P287" s="167"/>
      <c r="Q287" s="168"/>
      <c r="R287" s="271"/>
      <c r="AO287" s="260"/>
      <c r="AP287" s="260"/>
      <c r="AQ287" s="260"/>
      <c r="AR287" s="260"/>
      <c r="AS287" s="260"/>
      <c r="AT287" s="260"/>
      <c r="AU287" s="260"/>
      <c r="AV287" s="260"/>
      <c r="AW287" s="260"/>
      <c r="AX287" s="260"/>
      <c r="AY287" s="260"/>
      <c r="AZ287" s="260" t="s">
        <v>168</v>
      </c>
      <c r="BA287" s="260"/>
      <c r="BB287" s="260"/>
      <c r="BC287" s="260"/>
      <c r="BD287" s="260"/>
      <c r="BE287" s="260"/>
      <c r="BF287" s="260"/>
      <c r="BG287" s="210"/>
      <c r="BH287" s="210"/>
      <c r="BI287" s="210"/>
    </row>
    <row r="288" spans="1:61" x14ac:dyDescent="0.25">
      <c r="A288" s="171" t="s">
        <v>91</v>
      </c>
      <c r="B288" s="164"/>
      <c r="C288" s="299" t="s">
        <v>628</v>
      </c>
      <c r="D288" s="166"/>
      <c r="E288" s="168"/>
      <c r="F288" s="167"/>
      <c r="G288" s="168"/>
      <c r="H288" s="271"/>
      <c r="J288" s="171" t="s">
        <v>91</v>
      </c>
      <c r="K288" s="164"/>
      <c r="L288" s="299" t="s">
        <v>628</v>
      </c>
      <c r="M288" s="248"/>
      <c r="N288" s="166"/>
      <c r="O288" s="168"/>
      <c r="P288" s="167"/>
      <c r="Q288" s="168"/>
      <c r="R288" s="271"/>
      <c r="AO288" s="260"/>
      <c r="AP288" s="260"/>
      <c r="AQ288" s="260"/>
      <c r="AR288" s="260"/>
      <c r="AS288" s="260"/>
      <c r="AT288" s="260"/>
      <c r="AU288" s="260"/>
      <c r="AV288" s="260"/>
      <c r="AW288" s="260"/>
      <c r="AX288" s="260"/>
      <c r="AY288" s="260"/>
      <c r="AZ288" s="260" t="s">
        <v>168</v>
      </c>
      <c r="BA288" s="260"/>
      <c r="BB288" s="260"/>
      <c r="BC288" s="260"/>
      <c r="BD288" s="260"/>
      <c r="BE288" s="260"/>
      <c r="BF288" s="260"/>
      <c r="BG288" s="210"/>
      <c r="BH288" s="210"/>
      <c r="BI288" s="210"/>
    </row>
    <row r="289" spans="1:61" x14ac:dyDescent="0.25">
      <c r="A289" s="171" t="s">
        <v>91</v>
      </c>
      <c r="B289" s="164"/>
      <c r="C289" s="299" t="s">
        <v>628</v>
      </c>
      <c r="D289" s="166"/>
      <c r="E289" s="168"/>
      <c r="F289" s="167"/>
      <c r="G289" s="168"/>
      <c r="H289" s="271"/>
      <c r="J289" s="171" t="s">
        <v>91</v>
      </c>
      <c r="K289" s="164"/>
      <c r="L289" s="299" t="s">
        <v>628</v>
      </c>
      <c r="M289" s="248"/>
      <c r="N289" s="166"/>
      <c r="O289" s="168"/>
      <c r="P289" s="167"/>
      <c r="Q289" s="168"/>
      <c r="R289" s="271"/>
      <c r="AO289" s="260"/>
      <c r="AP289" s="260"/>
      <c r="AQ289" s="260"/>
      <c r="AR289" s="260"/>
      <c r="AS289" s="260"/>
      <c r="AT289" s="260"/>
      <c r="AU289" s="260"/>
      <c r="AV289" s="260"/>
      <c r="AW289" s="260"/>
      <c r="AX289" s="260"/>
      <c r="AY289" s="260"/>
      <c r="AZ289" s="260" t="s">
        <v>168</v>
      </c>
      <c r="BA289" s="260"/>
      <c r="BB289" s="260"/>
      <c r="BC289" s="260"/>
      <c r="BD289" s="260"/>
      <c r="BE289" s="260"/>
      <c r="BF289" s="260"/>
      <c r="BG289" s="210"/>
      <c r="BH289" s="210"/>
      <c r="BI289" s="210"/>
    </row>
    <row r="290" spans="1:61" x14ac:dyDescent="0.25">
      <c r="A290" s="171" t="s">
        <v>91</v>
      </c>
      <c r="B290" s="164"/>
      <c r="C290" s="299" t="s">
        <v>628</v>
      </c>
      <c r="D290" s="166"/>
      <c r="E290" s="168"/>
      <c r="F290" s="167"/>
      <c r="G290" s="168"/>
      <c r="H290" s="271"/>
      <c r="J290" s="171" t="s">
        <v>91</v>
      </c>
      <c r="K290" s="164"/>
      <c r="L290" s="299" t="s">
        <v>628</v>
      </c>
      <c r="M290" s="248"/>
      <c r="N290" s="166"/>
      <c r="O290" s="168"/>
      <c r="P290" s="167"/>
      <c r="Q290" s="168"/>
      <c r="R290" s="271"/>
      <c r="AO290" s="260"/>
      <c r="AP290" s="260"/>
      <c r="AQ290" s="260"/>
      <c r="AR290" s="260"/>
      <c r="AS290" s="260"/>
      <c r="AT290" s="260"/>
      <c r="AU290" s="260"/>
      <c r="AV290" s="260"/>
      <c r="AW290" s="260"/>
      <c r="AX290" s="260"/>
      <c r="AY290" s="260"/>
      <c r="AZ290" s="260" t="s">
        <v>168</v>
      </c>
      <c r="BA290" s="260"/>
      <c r="BB290" s="260"/>
      <c r="BC290" s="260"/>
      <c r="BD290" s="260"/>
      <c r="BE290" s="260"/>
      <c r="BF290" s="260"/>
      <c r="BG290" s="210"/>
      <c r="BH290" s="210"/>
      <c r="BI290" s="210"/>
    </row>
    <row r="291" spans="1:61" x14ac:dyDescent="0.25">
      <c r="A291" s="171" t="s">
        <v>91</v>
      </c>
      <c r="B291" s="164"/>
      <c r="C291" s="299" t="s">
        <v>628</v>
      </c>
      <c r="D291" s="166"/>
      <c r="E291" s="168"/>
      <c r="F291" s="167"/>
      <c r="G291" s="168"/>
      <c r="H291" s="271"/>
      <c r="J291" s="171" t="s">
        <v>91</v>
      </c>
      <c r="K291" s="164"/>
      <c r="L291" s="299" t="s">
        <v>628</v>
      </c>
      <c r="M291" s="248"/>
      <c r="N291" s="166"/>
      <c r="O291" s="168"/>
      <c r="P291" s="167"/>
      <c r="Q291" s="168"/>
      <c r="R291" s="271"/>
      <c r="AO291" s="260"/>
      <c r="AP291" s="260"/>
      <c r="AQ291" s="260"/>
      <c r="AR291" s="260"/>
      <c r="AS291" s="260"/>
      <c r="AT291" s="260"/>
      <c r="AU291" s="260"/>
      <c r="AV291" s="260"/>
      <c r="AW291" s="260"/>
      <c r="AX291" s="260"/>
      <c r="AY291" s="260"/>
      <c r="AZ291" s="260" t="s">
        <v>168</v>
      </c>
      <c r="BA291" s="260"/>
      <c r="BB291" s="260"/>
      <c r="BC291" s="260"/>
      <c r="BD291" s="260"/>
      <c r="BE291" s="260"/>
      <c r="BF291" s="260"/>
      <c r="BG291" s="210"/>
      <c r="BH291" s="210"/>
      <c r="BI291" s="210"/>
    </row>
    <row r="292" spans="1:61" x14ac:dyDescent="0.25">
      <c r="A292" s="171" t="s">
        <v>91</v>
      </c>
      <c r="B292" s="164"/>
      <c r="C292" s="299" t="s">
        <v>628</v>
      </c>
      <c r="D292" s="166"/>
      <c r="E292" s="168"/>
      <c r="F292" s="167"/>
      <c r="G292" s="168"/>
      <c r="H292" s="271"/>
      <c r="J292" s="171" t="s">
        <v>91</v>
      </c>
      <c r="K292" s="164"/>
      <c r="L292" s="299" t="s">
        <v>628</v>
      </c>
      <c r="M292" s="248"/>
      <c r="N292" s="166"/>
      <c r="O292" s="168"/>
      <c r="P292" s="167"/>
      <c r="Q292" s="168"/>
      <c r="R292" s="271"/>
      <c r="AO292" s="260"/>
      <c r="AP292" s="260"/>
      <c r="AQ292" s="260"/>
      <c r="AR292" s="260"/>
      <c r="AS292" s="260"/>
      <c r="AT292" s="260"/>
      <c r="AU292" s="260"/>
      <c r="AV292" s="260"/>
      <c r="AW292" s="260"/>
      <c r="AX292" s="260"/>
      <c r="AY292" s="260"/>
      <c r="AZ292" s="260" t="s">
        <v>168</v>
      </c>
      <c r="BA292" s="260"/>
      <c r="BB292" s="260"/>
      <c r="BC292" s="260"/>
      <c r="BD292" s="260"/>
      <c r="BE292" s="260"/>
      <c r="BF292" s="260"/>
      <c r="BG292" s="210"/>
      <c r="BH292" s="210"/>
      <c r="BI292" s="210"/>
    </row>
    <row r="293" spans="1:61" x14ac:dyDescent="0.25">
      <c r="A293" s="171" t="s">
        <v>91</v>
      </c>
      <c r="B293" s="164"/>
      <c r="C293" s="299" t="s">
        <v>628</v>
      </c>
      <c r="D293" s="166"/>
      <c r="E293" s="168"/>
      <c r="F293" s="167"/>
      <c r="G293" s="168"/>
      <c r="H293" s="271"/>
      <c r="J293" s="171" t="s">
        <v>91</v>
      </c>
      <c r="K293" s="164"/>
      <c r="L293" s="299" t="s">
        <v>628</v>
      </c>
      <c r="M293" s="248"/>
      <c r="N293" s="166"/>
      <c r="O293" s="168"/>
      <c r="P293" s="167"/>
      <c r="Q293" s="168"/>
      <c r="R293" s="271"/>
      <c r="AO293" s="260"/>
      <c r="AP293" s="260"/>
      <c r="AQ293" s="260"/>
      <c r="AR293" s="260"/>
      <c r="AS293" s="260"/>
      <c r="AT293" s="260"/>
      <c r="AU293" s="260"/>
      <c r="AV293" s="260"/>
      <c r="AW293" s="260"/>
      <c r="AX293" s="260"/>
      <c r="AY293" s="260"/>
      <c r="AZ293" s="260" t="s">
        <v>168</v>
      </c>
      <c r="BA293" s="260"/>
      <c r="BB293" s="260"/>
      <c r="BC293" s="260"/>
      <c r="BD293" s="260"/>
      <c r="BE293" s="260"/>
      <c r="BF293" s="260"/>
      <c r="BG293" s="210"/>
      <c r="BH293" s="210"/>
      <c r="BI293" s="210"/>
    </row>
    <row r="294" spans="1:61" x14ac:dyDescent="0.25">
      <c r="A294" s="171" t="s">
        <v>91</v>
      </c>
      <c r="B294" s="164"/>
      <c r="C294" s="299" t="s">
        <v>628</v>
      </c>
      <c r="D294" s="166"/>
      <c r="E294" s="168"/>
      <c r="F294" s="167"/>
      <c r="G294" s="168"/>
      <c r="H294" s="271"/>
      <c r="J294" s="171" t="s">
        <v>91</v>
      </c>
      <c r="K294" s="164"/>
      <c r="L294" s="299" t="s">
        <v>628</v>
      </c>
      <c r="M294" s="248"/>
      <c r="N294" s="166"/>
      <c r="O294" s="168"/>
      <c r="P294" s="167"/>
      <c r="Q294" s="168"/>
      <c r="R294" s="271"/>
      <c r="AO294" s="260"/>
      <c r="AP294" s="260"/>
      <c r="AQ294" s="260"/>
      <c r="AR294" s="260"/>
      <c r="AS294" s="260"/>
      <c r="AT294" s="260"/>
      <c r="AU294" s="260"/>
      <c r="AV294" s="260"/>
      <c r="AW294" s="260"/>
      <c r="AX294" s="260"/>
      <c r="AY294" s="260"/>
      <c r="AZ294" s="260" t="s">
        <v>168</v>
      </c>
      <c r="BA294" s="260"/>
      <c r="BB294" s="260"/>
      <c r="BC294" s="260"/>
      <c r="BD294" s="260"/>
      <c r="BE294" s="260"/>
      <c r="BF294" s="260"/>
      <c r="BG294" s="210"/>
      <c r="BH294" s="210"/>
      <c r="BI294" s="210"/>
    </row>
    <row r="295" spans="1:61" x14ac:dyDescent="0.25">
      <c r="A295" s="171" t="s">
        <v>91</v>
      </c>
      <c r="B295" s="164"/>
      <c r="C295" s="299" t="s">
        <v>628</v>
      </c>
      <c r="D295" s="166"/>
      <c r="E295" s="168"/>
      <c r="F295" s="167"/>
      <c r="G295" s="168"/>
      <c r="H295" s="271"/>
      <c r="J295" s="171" t="s">
        <v>91</v>
      </c>
      <c r="K295" s="164"/>
      <c r="L295" s="299" t="s">
        <v>628</v>
      </c>
      <c r="M295" s="248"/>
      <c r="N295" s="166"/>
      <c r="O295" s="168"/>
      <c r="P295" s="167"/>
      <c r="Q295" s="168"/>
      <c r="R295" s="271"/>
      <c r="AO295" s="260"/>
      <c r="AP295" s="260"/>
      <c r="AQ295" s="260"/>
      <c r="AR295" s="260"/>
      <c r="AS295" s="260"/>
      <c r="AT295" s="260"/>
      <c r="AU295" s="260"/>
      <c r="AV295" s="260"/>
      <c r="AW295" s="260"/>
      <c r="AX295" s="260"/>
      <c r="AY295" s="260"/>
      <c r="AZ295" s="260" t="s">
        <v>168</v>
      </c>
      <c r="BA295" s="260"/>
      <c r="BB295" s="260"/>
      <c r="BC295" s="260"/>
      <c r="BD295" s="260"/>
      <c r="BE295" s="260"/>
      <c r="BF295" s="260"/>
      <c r="BG295" s="210"/>
      <c r="BH295" s="210"/>
      <c r="BI295" s="210"/>
    </row>
    <row r="296" spans="1:61" x14ac:dyDescent="0.25">
      <c r="A296" s="171" t="s">
        <v>91</v>
      </c>
      <c r="B296" s="164"/>
      <c r="C296" s="299" t="s">
        <v>628</v>
      </c>
      <c r="D296" s="166"/>
      <c r="E296" s="168"/>
      <c r="F296" s="167"/>
      <c r="G296" s="168"/>
      <c r="H296" s="271"/>
      <c r="J296" s="171" t="s">
        <v>91</v>
      </c>
      <c r="K296" s="164"/>
      <c r="L296" s="299" t="s">
        <v>628</v>
      </c>
      <c r="M296" s="248"/>
      <c r="N296" s="166"/>
      <c r="O296" s="168"/>
      <c r="P296" s="167"/>
      <c r="Q296" s="168"/>
      <c r="R296" s="271"/>
      <c r="AO296" s="260"/>
      <c r="AP296" s="260"/>
      <c r="AQ296" s="260"/>
      <c r="AR296" s="260"/>
      <c r="AS296" s="260"/>
      <c r="AT296" s="260"/>
      <c r="AU296" s="260"/>
      <c r="AV296" s="260"/>
      <c r="AW296" s="260"/>
      <c r="AX296" s="260"/>
      <c r="AY296" s="260"/>
      <c r="AZ296" s="260" t="s">
        <v>168</v>
      </c>
      <c r="BA296" s="260"/>
      <c r="BB296" s="260"/>
      <c r="BC296" s="260"/>
      <c r="BD296" s="260"/>
      <c r="BE296" s="260"/>
      <c r="BF296" s="260"/>
      <c r="BG296" s="210"/>
      <c r="BH296" s="210"/>
      <c r="BI296" s="210"/>
    </row>
    <row r="297" spans="1:61" x14ac:dyDescent="0.25">
      <c r="A297" s="171" t="s">
        <v>91</v>
      </c>
      <c r="B297" s="164"/>
      <c r="C297" s="299" t="s">
        <v>628</v>
      </c>
      <c r="D297" s="166"/>
      <c r="E297" s="168"/>
      <c r="F297" s="167"/>
      <c r="G297" s="168"/>
      <c r="H297" s="271"/>
      <c r="J297" s="171" t="s">
        <v>91</v>
      </c>
      <c r="K297" s="164"/>
      <c r="L297" s="299" t="s">
        <v>628</v>
      </c>
      <c r="M297" s="248"/>
      <c r="N297" s="166"/>
      <c r="O297" s="168"/>
      <c r="P297" s="167"/>
      <c r="Q297" s="168"/>
      <c r="R297" s="271"/>
      <c r="AO297" s="260"/>
      <c r="AP297" s="260"/>
      <c r="AQ297" s="260"/>
      <c r="AR297" s="260"/>
      <c r="AS297" s="260"/>
      <c r="AT297" s="260"/>
      <c r="AU297" s="260"/>
      <c r="AV297" s="260"/>
      <c r="AW297" s="260"/>
      <c r="AX297" s="260"/>
      <c r="AY297" s="260"/>
      <c r="AZ297" s="260" t="s">
        <v>168</v>
      </c>
      <c r="BA297" s="260"/>
      <c r="BB297" s="260"/>
      <c r="BC297" s="260"/>
      <c r="BD297" s="260"/>
      <c r="BE297" s="260"/>
      <c r="BF297" s="260"/>
      <c r="BG297" s="210"/>
      <c r="BH297" s="210"/>
      <c r="BI297" s="210"/>
    </row>
    <row r="298" spans="1:61" x14ac:dyDescent="0.25">
      <c r="A298" s="171" t="s">
        <v>91</v>
      </c>
      <c r="B298" s="164"/>
      <c r="C298" s="299" t="s">
        <v>628</v>
      </c>
      <c r="D298" s="166"/>
      <c r="E298" s="168"/>
      <c r="F298" s="167"/>
      <c r="G298" s="168"/>
      <c r="H298" s="271"/>
      <c r="J298" s="171" t="s">
        <v>91</v>
      </c>
      <c r="K298" s="164"/>
      <c r="L298" s="299" t="s">
        <v>628</v>
      </c>
      <c r="M298" s="248"/>
      <c r="N298" s="166"/>
      <c r="O298" s="168"/>
      <c r="P298" s="167"/>
      <c r="Q298" s="168"/>
      <c r="R298" s="271"/>
      <c r="AO298" s="260"/>
      <c r="AP298" s="260"/>
      <c r="AQ298" s="260"/>
      <c r="AR298" s="260"/>
      <c r="AS298" s="260"/>
      <c r="AT298" s="260"/>
      <c r="AU298" s="260"/>
      <c r="AV298" s="260"/>
      <c r="AW298" s="260"/>
      <c r="AX298" s="260"/>
      <c r="AY298" s="260"/>
      <c r="AZ298" s="260" t="s">
        <v>168</v>
      </c>
      <c r="BA298" s="260"/>
      <c r="BB298" s="260"/>
      <c r="BC298" s="260"/>
      <c r="BD298" s="260"/>
      <c r="BE298" s="260"/>
      <c r="BF298" s="260"/>
      <c r="BG298" s="210"/>
      <c r="BH298" s="210"/>
      <c r="BI298" s="210"/>
    </row>
    <row r="299" spans="1:61" x14ac:dyDescent="0.25">
      <c r="A299" s="171" t="s">
        <v>91</v>
      </c>
      <c r="B299" s="164"/>
      <c r="C299" s="299" t="s">
        <v>628</v>
      </c>
      <c r="D299" s="166"/>
      <c r="E299" s="168"/>
      <c r="F299" s="167"/>
      <c r="G299" s="168"/>
      <c r="H299" s="271"/>
      <c r="J299" s="171" t="s">
        <v>91</v>
      </c>
      <c r="K299" s="164"/>
      <c r="L299" s="299" t="s">
        <v>628</v>
      </c>
      <c r="M299" s="248"/>
      <c r="N299" s="166"/>
      <c r="O299" s="168"/>
      <c r="P299" s="167"/>
      <c r="Q299" s="168"/>
      <c r="R299" s="271"/>
      <c r="AO299" s="260"/>
      <c r="AP299" s="260"/>
      <c r="AQ299" s="260"/>
      <c r="AR299" s="260"/>
      <c r="AS299" s="260"/>
      <c r="AT299" s="260"/>
      <c r="AU299" s="260"/>
      <c r="AV299" s="260"/>
      <c r="AW299" s="260"/>
      <c r="AX299" s="260"/>
      <c r="AY299" s="260"/>
      <c r="AZ299" s="260" t="s">
        <v>168</v>
      </c>
      <c r="BA299" s="260"/>
      <c r="BB299" s="260"/>
      <c r="BC299" s="260"/>
      <c r="BD299" s="260"/>
      <c r="BE299" s="260"/>
      <c r="BF299" s="260"/>
      <c r="BG299" s="210"/>
      <c r="BH299" s="210"/>
      <c r="BI299" s="210"/>
    </row>
    <row r="300" spans="1:61" x14ac:dyDescent="0.25">
      <c r="A300" s="171" t="s">
        <v>91</v>
      </c>
      <c r="B300" s="164"/>
      <c r="C300" s="299" t="s">
        <v>628</v>
      </c>
      <c r="D300" s="166"/>
      <c r="E300" s="168"/>
      <c r="F300" s="167"/>
      <c r="G300" s="168"/>
      <c r="H300" s="271"/>
      <c r="J300" s="171" t="s">
        <v>91</v>
      </c>
      <c r="K300" s="164"/>
      <c r="L300" s="299" t="s">
        <v>628</v>
      </c>
      <c r="M300" s="248"/>
      <c r="N300" s="166"/>
      <c r="O300" s="168"/>
      <c r="P300" s="167"/>
      <c r="Q300" s="168"/>
      <c r="R300" s="271"/>
      <c r="AO300" s="260"/>
      <c r="AP300" s="260"/>
      <c r="AQ300" s="260"/>
      <c r="AR300" s="260"/>
      <c r="AS300" s="260"/>
      <c r="AT300" s="260"/>
      <c r="AU300" s="260"/>
      <c r="AV300" s="260"/>
      <c r="AW300" s="260"/>
      <c r="AX300" s="260"/>
      <c r="AY300" s="260"/>
      <c r="AZ300" s="260" t="s">
        <v>168</v>
      </c>
      <c r="BA300" s="260"/>
      <c r="BB300" s="260"/>
      <c r="BC300" s="260"/>
      <c r="BD300" s="260"/>
      <c r="BE300" s="260"/>
      <c r="BF300" s="260"/>
      <c r="BG300" s="210"/>
      <c r="BH300" s="210"/>
      <c r="BI300" s="210"/>
    </row>
    <row r="301" spans="1:61" x14ac:dyDescent="0.25">
      <c r="A301" s="171" t="s">
        <v>91</v>
      </c>
      <c r="B301" s="164"/>
      <c r="C301" s="299" t="s">
        <v>628</v>
      </c>
      <c r="D301" s="166"/>
      <c r="E301" s="168"/>
      <c r="F301" s="167"/>
      <c r="G301" s="168"/>
      <c r="H301" s="271"/>
      <c r="J301" s="171" t="s">
        <v>91</v>
      </c>
      <c r="K301" s="164"/>
      <c r="L301" s="299" t="s">
        <v>628</v>
      </c>
      <c r="M301" s="248"/>
      <c r="N301" s="166"/>
      <c r="O301" s="168"/>
      <c r="P301" s="167"/>
      <c r="Q301" s="168"/>
      <c r="R301" s="271"/>
      <c r="AO301" s="260"/>
      <c r="AP301" s="260"/>
      <c r="AQ301" s="260"/>
      <c r="AR301" s="260"/>
      <c r="AS301" s="260"/>
      <c r="AT301" s="260"/>
      <c r="AU301" s="260"/>
      <c r="AV301" s="260"/>
      <c r="AW301" s="260"/>
      <c r="AX301" s="260"/>
      <c r="AY301" s="260"/>
      <c r="AZ301" s="260" t="s">
        <v>168</v>
      </c>
      <c r="BA301" s="260"/>
      <c r="BB301" s="260"/>
      <c r="BC301" s="260"/>
      <c r="BD301" s="260"/>
      <c r="BE301" s="260"/>
      <c r="BF301" s="260"/>
      <c r="BG301" s="210"/>
      <c r="BH301" s="210"/>
      <c r="BI301" s="210"/>
    </row>
    <row r="302" spans="1:61" x14ac:dyDescent="0.25">
      <c r="A302" s="171" t="s">
        <v>91</v>
      </c>
      <c r="B302" s="164"/>
      <c r="C302" s="299" t="s">
        <v>628</v>
      </c>
      <c r="D302" s="166"/>
      <c r="E302" s="168"/>
      <c r="F302" s="167"/>
      <c r="G302" s="168"/>
      <c r="H302" s="271"/>
      <c r="J302" s="171" t="s">
        <v>91</v>
      </c>
      <c r="K302" s="164"/>
      <c r="L302" s="299" t="s">
        <v>628</v>
      </c>
      <c r="M302" s="248"/>
      <c r="N302" s="166"/>
      <c r="O302" s="168"/>
      <c r="P302" s="167"/>
      <c r="Q302" s="168"/>
      <c r="R302" s="271"/>
      <c r="AO302" s="260"/>
      <c r="AP302" s="260"/>
      <c r="AQ302" s="260"/>
      <c r="AR302" s="260"/>
      <c r="AS302" s="260"/>
      <c r="AT302" s="260"/>
      <c r="AU302" s="260"/>
      <c r="AV302" s="260"/>
      <c r="AW302" s="260"/>
      <c r="AX302" s="260"/>
      <c r="AY302" s="260"/>
      <c r="AZ302" s="260" t="s">
        <v>168</v>
      </c>
      <c r="BA302" s="260"/>
      <c r="BB302" s="260"/>
      <c r="BC302" s="260"/>
      <c r="BD302" s="260"/>
      <c r="BE302" s="260"/>
      <c r="BF302" s="260"/>
      <c r="BG302" s="210"/>
      <c r="BH302" s="210"/>
      <c r="BI302" s="210"/>
    </row>
    <row r="303" spans="1:61" x14ac:dyDescent="0.25">
      <c r="A303" s="171" t="s">
        <v>91</v>
      </c>
      <c r="B303" s="164"/>
      <c r="C303" s="299" t="s">
        <v>628</v>
      </c>
      <c r="D303" s="166"/>
      <c r="E303" s="168"/>
      <c r="F303" s="167"/>
      <c r="G303" s="168"/>
      <c r="H303" s="271"/>
      <c r="J303" s="171" t="s">
        <v>91</v>
      </c>
      <c r="K303" s="164"/>
      <c r="L303" s="299" t="s">
        <v>628</v>
      </c>
      <c r="M303" s="248"/>
      <c r="N303" s="166"/>
      <c r="O303" s="168"/>
      <c r="P303" s="167"/>
      <c r="Q303" s="168"/>
      <c r="R303" s="271"/>
      <c r="AO303" s="260"/>
      <c r="AP303" s="260"/>
      <c r="AQ303" s="260"/>
      <c r="AR303" s="260"/>
      <c r="AS303" s="260"/>
      <c r="AT303" s="260"/>
      <c r="AU303" s="260"/>
      <c r="AV303" s="260"/>
      <c r="AW303" s="260"/>
      <c r="AX303" s="260"/>
      <c r="AY303" s="260"/>
      <c r="AZ303" s="260" t="s">
        <v>168</v>
      </c>
      <c r="BA303" s="260"/>
      <c r="BB303" s="260"/>
      <c r="BC303" s="260"/>
      <c r="BD303" s="260"/>
      <c r="BE303" s="260"/>
      <c r="BF303" s="260"/>
      <c r="BG303" s="210"/>
      <c r="BH303" s="210"/>
      <c r="BI303" s="210"/>
    </row>
    <row r="304" spans="1:61" x14ac:dyDescent="0.25">
      <c r="A304" s="171" t="s">
        <v>91</v>
      </c>
      <c r="B304" s="164"/>
      <c r="C304" s="299" t="s">
        <v>628</v>
      </c>
      <c r="D304" s="166"/>
      <c r="E304" s="168"/>
      <c r="F304" s="167"/>
      <c r="G304" s="168"/>
      <c r="H304" s="271"/>
      <c r="J304" s="171" t="s">
        <v>91</v>
      </c>
      <c r="K304" s="164"/>
      <c r="L304" s="299" t="s">
        <v>628</v>
      </c>
      <c r="M304" s="248"/>
      <c r="N304" s="166"/>
      <c r="O304" s="168"/>
      <c r="P304" s="167"/>
      <c r="Q304" s="168"/>
      <c r="R304" s="271"/>
      <c r="AO304" s="260"/>
      <c r="AP304" s="260"/>
      <c r="AQ304" s="260"/>
      <c r="AR304" s="260"/>
      <c r="AS304" s="260"/>
      <c r="AT304" s="260"/>
      <c r="AU304" s="260"/>
      <c r="AV304" s="260"/>
      <c r="AW304" s="260"/>
      <c r="AX304" s="260"/>
      <c r="AY304" s="260"/>
      <c r="AZ304" s="260" t="s">
        <v>168</v>
      </c>
      <c r="BA304" s="260"/>
      <c r="BB304" s="260"/>
      <c r="BC304" s="260"/>
      <c r="BD304" s="260"/>
      <c r="BE304" s="260"/>
      <c r="BF304" s="260"/>
      <c r="BG304" s="210"/>
      <c r="BH304" s="210"/>
      <c r="BI304" s="210"/>
    </row>
    <row r="305" spans="1:61" x14ac:dyDescent="0.25">
      <c r="A305" s="171" t="s">
        <v>91</v>
      </c>
      <c r="B305" s="164"/>
      <c r="C305" s="299" t="s">
        <v>628</v>
      </c>
      <c r="D305" s="166"/>
      <c r="E305" s="168"/>
      <c r="F305" s="167"/>
      <c r="G305" s="168"/>
      <c r="H305" s="271"/>
      <c r="J305" s="171" t="s">
        <v>91</v>
      </c>
      <c r="K305" s="164"/>
      <c r="L305" s="299" t="s">
        <v>628</v>
      </c>
      <c r="M305" s="248"/>
      <c r="N305" s="166"/>
      <c r="O305" s="168"/>
      <c r="P305" s="167"/>
      <c r="Q305" s="168"/>
      <c r="R305" s="271"/>
      <c r="AO305" s="260"/>
      <c r="AP305" s="260"/>
      <c r="AQ305" s="260"/>
      <c r="AR305" s="260"/>
      <c r="AS305" s="260"/>
      <c r="AT305" s="260"/>
      <c r="AU305" s="260"/>
      <c r="AV305" s="260"/>
      <c r="AW305" s="260"/>
      <c r="AX305" s="260"/>
      <c r="AY305" s="260"/>
      <c r="AZ305" s="260" t="s">
        <v>168</v>
      </c>
      <c r="BA305" s="260"/>
      <c r="BB305" s="260"/>
      <c r="BC305" s="260"/>
      <c r="BD305" s="260"/>
      <c r="BE305" s="260"/>
      <c r="BF305" s="260"/>
      <c r="BG305" s="210"/>
      <c r="BH305" s="210"/>
      <c r="BI305" s="210"/>
    </row>
    <row r="306" spans="1:61" x14ac:dyDescent="0.25">
      <c r="A306" s="171" t="s">
        <v>91</v>
      </c>
      <c r="B306" s="164"/>
      <c r="C306" s="299" t="s">
        <v>628</v>
      </c>
      <c r="D306" s="166"/>
      <c r="E306" s="168"/>
      <c r="F306" s="167"/>
      <c r="G306" s="168"/>
      <c r="H306" s="271"/>
      <c r="J306" s="171" t="s">
        <v>91</v>
      </c>
      <c r="K306" s="164"/>
      <c r="L306" s="299" t="s">
        <v>628</v>
      </c>
      <c r="M306" s="248"/>
      <c r="N306" s="166"/>
      <c r="O306" s="168"/>
      <c r="P306" s="167"/>
      <c r="Q306" s="168"/>
      <c r="R306" s="271"/>
      <c r="AO306" s="260"/>
      <c r="AP306" s="260"/>
      <c r="AQ306" s="260"/>
      <c r="AR306" s="260"/>
      <c r="AS306" s="260"/>
      <c r="AT306" s="260"/>
      <c r="AU306" s="260"/>
      <c r="AV306" s="260"/>
      <c r="AW306" s="260"/>
      <c r="AX306" s="260"/>
      <c r="AY306" s="260"/>
      <c r="AZ306" s="260" t="s">
        <v>168</v>
      </c>
      <c r="BA306" s="260"/>
      <c r="BB306" s="260"/>
      <c r="BC306" s="260"/>
      <c r="BD306" s="260"/>
      <c r="BE306" s="260"/>
      <c r="BF306" s="260"/>
      <c r="BG306" s="210"/>
      <c r="BH306" s="210"/>
      <c r="BI306" s="210"/>
    </row>
    <row r="307" spans="1:61" x14ac:dyDescent="0.25">
      <c r="A307" s="171" t="s">
        <v>91</v>
      </c>
      <c r="B307" s="164"/>
      <c r="C307" s="299" t="s">
        <v>628</v>
      </c>
      <c r="D307" s="166"/>
      <c r="E307" s="168"/>
      <c r="F307" s="167"/>
      <c r="G307" s="168"/>
      <c r="H307" s="271"/>
      <c r="J307" s="171" t="s">
        <v>91</v>
      </c>
      <c r="K307" s="164"/>
      <c r="L307" s="299" t="s">
        <v>628</v>
      </c>
      <c r="M307" s="248"/>
      <c r="N307" s="166"/>
      <c r="O307" s="168"/>
      <c r="P307" s="167"/>
      <c r="Q307" s="168"/>
      <c r="R307" s="271"/>
      <c r="AO307" s="260"/>
      <c r="AP307" s="260"/>
      <c r="AQ307" s="260"/>
      <c r="AR307" s="260"/>
      <c r="AS307" s="260"/>
      <c r="AT307" s="260"/>
      <c r="AU307" s="260"/>
      <c r="AV307" s="260"/>
      <c r="AW307" s="260"/>
      <c r="AX307" s="260"/>
      <c r="AY307" s="260"/>
      <c r="AZ307" s="260" t="s">
        <v>168</v>
      </c>
      <c r="BA307" s="260"/>
      <c r="BB307" s="260"/>
      <c r="BC307" s="260"/>
      <c r="BD307" s="260"/>
      <c r="BE307" s="260"/>
      <c r="BF307" s="260"/>
      <c r="BG307" s="210"/>
      <c r="BH307" s="210"/>
      <c r="BI307" s="210"/>
    </row>
    <row r="308" spans="1:61" x14ac:dyDescent="0.25">
      <c r="A308" s="171" t="s">
        <v>91</v>
      </c>
      <c r="B308" s="164"/>
      <c r="C308" s="299" t="s">
        <v>628</v>
      </c>
      <c r="D308" s="166"/>
      <c r="E308" s="168"/>
      <c r="F308" s="167"/>
      <c r="G308" s="168"/>
      <c r="H308" s="271"/>
      <c r="J308" s="171" t="s">
        <v>91</v>
      </c>
      <c r="K308" s="164"/>
      <c r="L308" s="299" t="s">
        <v>628</v>
      </c>
      <c r="M308" s="248"/>
      <c r="N308" s="166"/>
      <c r="O308" s="168"/>
      <c r="P308" s="167"/>
      <c r="Q308" s="168"/>
      <c r="R308" s="271"/>
      <c r="AO308" s="260"/>
      <c r="AP308" s="260"/>
      <c r="AQ308" s="260"/>
      <c r="AR308" s="260"/>
      <c r="AS308" s="260"/>
      <c r="AT308" s="260"/>
      <c r="AU308" s="260"/>
      <c r="AV308" s="260"/>
      <c r="AW308" s="260"/>
      <c r="AX308" s="260"/>
      <c r="AY308" s="260"/>
      <c r="AZ308" s="260" t="s">
        <v>168</v>
      </c>
      <c r="BA308" s="260"/>
      <c r="BB308" s="260"/>
      <c r="BC308" s="260"/>
      <c r="BD308" s="260"/>
      <c r="BE308" s="260"/>
      <c r="BF308" s="260"/>
      <c r="BG308" s="210"/>
      <c r="BH308" s="210"/>
      <c r="BI308" s="210"/>
    </row>
    <row r="309" spans="1:61" x14ac:dyDescent="0.25">
      <c r="A309" s="171" t="s">
        <v>91</v>
      </c>
      <c r="B309" s="164"/>
      <c r="C309" s="299" t="s">
        <v>628</v>
      </c>
      <c r="D309" s="166"/>
      <c r="E309" s="168"/>
      <c r="F309" s="167"/>
      <c r="G309" s="168"/>
      <c r="H309" s="271"/>
      <c r="J309" s="171" t="s">
        <v>91</v>
      </c>
      <c r="K309" s="164"/>
      <c r="L309" s="299" t="s">
        <v>628</v>
      </c>
      <c r="M309" s="248"/>
      <c r="N309" s="166"/>
      <c r="O309" s="168"/>
      <c r="P309" s="167"/>
      <c r="Q309" s="168"/>
      <c r="R309" s="271"/>
      <c r="AO309" s="260"/>
      <c r="AP309" s="260"/>
      <c r="AQ309" s="260"/>
      <c r="AR309" s="260"/>
      <c r="AS309" s="260"/>
      <c r="AT309" s="260"/>
      <c r="AU309" s="260"/>
      <c r="AV309" s="260"/>
      <c r="AW309" s="260"/>
      <c r="AX309" s="260"/>
      <c r="AY309" s="260"/>
      <c r="AZ309" s="260" t="s">
        <v>168</v>
      </c>
      <c r="BA309" s="260"/>
      <c r="BB309" s="260"/>
      <c r="BC309" s="260"/>
      <c r="BD309" s="260"/>
      <c r="BE309" s="260"/>
      <c r="BF309" s="260"/>
      <c r="BG309" s="210"/>
      <c r="BH309" s="210"/>
      <c r="BI309" s="210"/>
    </row>
    <row r="310" spans="1:61" x14ac:dyDescent="0.25">
      <c r="A310" s="171" t="s">
        <v>91</v>
      </c>
      <c r="B310" s="164"/>
      <c r="C310" s="299" t="s">
        <v>628</v>
      </c>
      <c r="D310" s="166"/>
      <c r="E310" s="168"/>
      <c r="F310" s="167"/>
      <c r="G310" s="168"/>
      <c r="H310" s="271"/>
      <c r="J310" s="171" t="s">
        <v>91</v>
      </c>
      <c r="K310" s="164"/>
      <c r="L310" s="299" t="s">
        <v>628</v>
      </c>
      <c r="M310" s="248"/>
      <c r="N310" s="166"/>
      <c r="O310" s="168"/>
      <c r="P310" s="167"/>
      <c r="Q310" s="168"/>
      <c r="R310" s="271"/>
      <c r="AO310" s="260"/>
      <c r="AP310" s="260"/>
      <c r="AQ310" s="260"/>
      <c r="AR310" s="260"/>
      <c r="AS310" s="260"/>
      <c r="AT310" s="260"/>
      <c r="AU310" s="260"/>
      <c r="AV310" s="260"/>
      <c r="AW310" s="260"/>
      <c r="AX310" s="260"/>
      <c r="AY310" s="260"/>
      <c r="AZ310" s="260" t="s">
        <v>168</v>
      </c>
      <c r="BA310" s="260"/>
      <c r="BB310" s="260"/>
      <c r="BC310" s="260"/>
      <c r="BD310" s="260"/>
      <c r="BE310" s="260"/>
      <c r="BF310" s="260"/>
      <c r="BG310" s="210"/>
      <c r="BH310" s="210"/>
      <c r="BI310" s="210"/>
    </row>
    <row r="311" spans="1:61" x14ac:dyDescent="0.25">
      <c r="A311" s="171" t="s">
        <v>91</v>
      </c>
      <c r="B311" s="164"/>
      <c r="C311" s="299" t="s">
        <v>628</v>
      </c>
      <c r="D311" s="166"/>
      <c r="E311" s="168"/>
      <c r="F311" s="167"/>
      <c r="G311" s="168"/>
      <c r="H311" s="271"/>
      <c r="J311" s="171" t="s">
        <v>91</v>
      </c>
      <c r="K311" s="164"/>
      <c r="L311" s="299" t="s">
        <v>628</v>
      </c>
      <c r="M311" s="248"/>
      <c r="N311" s="166"/>
      <c r="O311" s="168"/>
      <c r="P311" s="167"/>
      <c r="Q311" s="168"/>
      <c r="R311" s="271"/>
      <c r="AO311" s="260"/>
      <c r="AP311" s="260"/>
      <c r="AQ311" s="260"/>
      <c r="AR311" s="260"/>
      <c r="AS311" s="260"/>
      <c r="AT311" s="260"/>
      <c r="AU311" s="260"/>
      <c r="AV311" s="260"/>
      <c r="AW311" s="260"/>
      <c r="AX311" s="260"/>
      <c r="AY311" s="260"/>
      <c r="AZ311" s="260" t="s">
        <v>168</v>
      </c>
      <c r="BA311" s="260"/>
      <c r="BB311" s="260"/>
      <c r="BC311" s="260"/>
      <c r="BD311" s="260"/>
      <c r="BE311" s="260"/>
      <c r="BF311" s="260"/>
      <c r="BG311" s="210"/>
      <c r="BH311" s="210"/>
      <c r="BI311" s="210"/>
    </row>
    <row r="312" spans="1:61" x14ac:dyDescent="0.25">
      <c r="A312" s="171" t="s">
        <v>91</v>
      </c>
      <c r="B312" s="164"/>
      <c r="C312" s="299" t="s">
        <v>628</v>
      </c>
      <c r="D312" s="166"/>
      <c r="E312" s="168"/>
      <c r="F312" s="167"/>
      <c r="G312" s="168"/>
      <c r="H312" s="271"/>
      <c r="J312" s="171" t="s">
        <v>91</v>
      </c>
      <c r="K312" s="164"/>
      <c r="L312" s="299" t="s">
        <v>628</v>
      </c>
      <c r="M312" s="248"/>
      <c r="N312" s="166"/>
      <c r="O312" s="168"/>
      <c r="P312" s="167"/>
      <c r="Q312" s="168"/>
      <c r="R312" s="271"/>
      <c r="AO312" s="260"/>
      <c r="AP312" s="260"/>
      <c r="AQ312" s="260"/>
      <c r="AR312" s="260"/>
      <c r="AS312" s="260"/>
      <c r="AT312" s="260"/>
      <c r="AU312" s="260"/>
      <c r="AV312" s="260"/>
      <c r="AW312" s="260"/>
      <c r="AX312" s="260"/>
      <c r="AY312" s="260"/>
      <c r="AZ312" s="260" t="s">
        <v>168</v>
      </c>
      <c r="BA312" s="260"/>
      <c r="BB312" s="260"/>
      <c r="BC312" s="260"/>
      <c r="BD312" s="260"/>
      <c r="BE312" s="260"/>
      <c r="BF312" s="260"/>
      <c r="BG312" s="210"/>
      <c r="BH312" s="210"/>
      <c r="BI312" s="210"/>
    </row>
    <row r="313" spans="1:61" x14ac:dyDescent="0.25">
      <c r="A313" s="171" t="s">
        <v>91</v>
      </c>
      <c r="B313" s="164"/>
      <c r="C313" s="299" t="s">
        <v>628</v>
      </c>
      <c r="D313" s="166"/>
      <c r="E313" s="168"/>
      <c r="F313" s="167"/>
      <c r="G313" s="168"/>
      <c r="H313" s="271"/>
      <c r="J313" s="171" t="s">
        <v>91</v>
      </c>
      <c r="K313" s="164"/>
      <c r="L313" s="299" t="s">
        <v>628</v>
      </c>
      <c r="M313" s="248"/>
      <c r="N313" s="166"/>
      <c r="O313" s="168"/>
      <c r="P313" s="167"/>
      <c r="Q313" s="168"/>
      <c r="R313" s="271"/>
      <c r="AO313" s="260"/>
      <c r="AP313" s="260"/>
      <c r="AQ313" s="260"/>
      <c r="AR313" s="260"/>
      <c r="AS313" s="260"/>
      <c r="AT313" s="260"/>
      <c r="AU313" s="260"/>
      <c r="AV313" s="260"/>
      <c r="AW313" s="260"/>
      <c r="AX313" s="260"/>
      <c r="AY313" s="260"/>
      <c r="AZ313" s="260" t="s">
        <v>168</v>
      </c>
      <c r="BA313" s="260"/>
      <c r="BB313" s="260"/>
      <c r="BC313" s="260"/>
      <c r="BD313" s="260"/>
      <c r="BE313" s="260"/>
      <c r="BF313" s="260"/>
      <c r="BG313" s="210"/>
      <c r="BH313" s="210"/>
      <c r="BI313" s="210"/>
    </row>
    <row r="314" spans="1:61" x14ac:dyDescent="0.25">
      <c r="A314" s="171" t="s">
        <v>91</v>
      </c>
      <c r="B314" s="164"/>
      <c r="C314" s="299" t="s">
        <v>628</v>
      </c>
      <c r="D314" s="166"/>
      <c r="E314" s="168"/>
      <c r="F314" s="167"/>
      <c r="G314" s="168"/>
      <c r="H314" s="271"/>
      <c r="J314" s="171" t="s">
        <v>91</v>
      </c>
      <c r="K314" s="164"/>
      <c r="L314" s="299" t="s">
        <v>628</v>
      </c>
      <c r="M314" s="248"/>
      <c r="N314" s="166"/>
      <c r="O314" s="168"/>
      <c r="P314" s="167"/>
      <c r="Q314" s="168"/>
      <c r="R314" s="271"/>
      <c r="AO314" s="260"/>
      <c r="AP314" s="260"/>
      <c r="AQ314" s="260"/>
      <c r="AR314" s="260"/>
      <c r="AS314" s="260"/>
      <c r="AT314" s="260"/>
      <c r="AU314" s="260"/>
      <c r="AV314" s="260"/>
      <c r="AW314" s="260"/>
      <c r="AX314" s="260"/>
      <c r="AY314" s="260"/>
      <c r="AZ314" s="260" t="s">
        <v>168</v>
      </c>
      <c r="BA314" s="260"/>
      <c r="BB314" s="260"/>
      <c r="BC314" s="260"/>
      <c r="BD314" s="260"/>
      <c r="BE314" s="260"/>
      <c r="BF314" s="260"/>
      <c r="BG314" s="210"/>
      <c r="BH314" s="210"/>
      <c r="BI314" s="210"/>
    </row>
    <row r="315" spans="1:61" x14ac:dyDescent="0.25">
      <c r="A315" s="171" t="s">
        <v>91</v>
      </c>
      <c r="B315" s="164"/>
      <c r="C315" s="299" t="s">
        <v>628</v>
      </c>
      <c r="D315" s="166"/>
      <c r="E315" s="168"/>
      <c r="F315" s="167"/>
      <c r="G315" s="168"/>
      <c r="H315" s="271"/>
      <c r="J315" s="171" t="s">
        <v>91</v>
      </c>
      <c r="K315" s="164"/>
      <c r="L315" s="299" t="s">
        <v>628</v>
      </c>
      <c r="M315" s="248"/>
      <c r="N315" s="166"/>
      <c r="O315" s="168"/>
      <c r="P315" s="167"/>
      <c r="Q315" s="168"/>
      <c r="R315" s="271"/>
      <c r="AO315" s="260"/>
      <c r="AP315" s="260"/>
      <c r="AQ315" s="260"/>
      <c r="AR315" s="260"/>
      <c r="AS315" s="260"/>
      <c r="AT315" s="260"/>
      <c r="AU315" s="260"/>
      <c r="AV315" s="260"/>
      <c r="AW315" s="260"/>
      <c r="AX315" s="260"/>
      <c r="AY315" s="260"/>
      <c r="AZ315" s="260" t="s">
        <v>168</v>
      </c>
      <c r="BA315" s="260"/>
      <c r="BB315" s="260"/>
      <c r="BC315" s="260"/>
      <c r="BD315" s="260"/>
      <c r="BE315" s="260"/>
      <c r="BF315" s="260"/>
      <c r="BG315" s="210"/>
      <c r="BH315" s="210"/>
      <c r="BI315" s="210"/>
    </row>
    <row r="316" spans="1:61" x14ac:dyDescent="0.25">
      <c r="A316" s="171" t="s">
        <v>91</v>
      </c>
      <c r="B316" s="164"/>
      <c r="C316" s="299" t="s">
        <v>628</v>
      </c>
      <c r="D316" s="166"/>
      <c r="E316" s="168"/>
      <c r="F316" s="167"/>
      <c r="G316" s="168"/>
      <c r="H316" s="271"/>
      <c r="J316" s="171" t="s">
        <v>91</v>
      </c>
      <c r="K316" s="164"/>
      <c r="L316" s="299" t="s">
        <v>628</v>
      </c>
      <c r="M316" s="248"/>
      <c r="N316" s="166"/>
      <c r="O316" s="168"/>
      <c r="P316" s="167"/>
      <c r="Q316" s="168"/>
      <c r="R316" s="271"/>
      <c r="AO316" s="260"/>
      <c r="AP316" s="260"/>
      <c r="AQ316" s="260"/>
      <c r="AR316" s="260"/>
      <c r="AS316" s="260"/>
      <c r="AT316" s="260"/>
      <c r="AU316" s="260"/>
      <c r="AV316" s="260"/>
      <c r="AW316" s="260"/>
      <c r="AX316" s="260"/>
      <c r="AY316" s="260"/>
      <c r="AZ316" s="260" t="s">
        <v>168</v>
      </c>
      <c r="BA316" s="260"/>
      <c r="BB316" s="260"/>
      <c r="BC316" s="260"/>
      <c r="BD316" s="260"/>
      <c r="BE316" s="260"/>
      <c r="BF316" s="260"/>
      <c r="BG316" s="210"/>
      <c r="BH316" s="210"/>
      <c r="BI316" s="210"/>
    </row>
    <row r="317" spans="1:61" x14ac:dyDescent="0.25">
      <c r="A317" s="171" t="s">
        <v>91</v>
      </c>
      <c r="B317" s="164"/>
      <c r="C317" s="299" t="s">
        <v>628</v>
      </c>
      <c r="D317" s="166"/>
      <c r="E317" s="168"/>
      <c r="F317" s="167"/>
      <c r="G317" s="168"/>
      <c r="H317" s="271"/>
      <c r="J317" s="171" t="s">
        <v>91</v>
      </c>
      <c r="K317" s="164"/>
      <c r="L317" s="299" t="s">
        <v>628</v>
      </c>
      <c r="M317" s="248"/>
      <c r="N317" s="166"/>
      <c r="O317" s="168"/>
      <c r="P317" s="167"/>
      <c r="Q317" s="168"/>
      <c r="R317" s="271"/>
      <c r="AO317" s="260"/>
      <c r="AP317" s="260"/>
      <c r="AQ317" s="260"/>
      <c r="AR317" s="260"/>
      <c r="AS317" s="260"/>
      <c r="AT317" s="260"/>
      <c r="AU317" s="260"/>
      <c r="AV317" s="260"/>
      <c r="AW317" s="260"/>
      <c r="AX317" s="260"/>
      <c r="AY317" s="260"/>
      <c r="AZ317" s="260" t="s">
        <v>168</v>
      </c>
      <c r="BA317" s="260"/>
      <c r="BB317" s="260"/>
      <c r="BC317" s="260"/>
      <c r="BD317" s="260"/>
      <c r="BE317" s="260"/>
      <c r="BF317" s="260"/>
      <c r="BG317" s="210"/>
      <c r="BH317" s="210"/>
      <c r="BI317" s="210"/>
    </row>
    <row r="318" spans="1:61" x14ac:dyDescent="0.25">
      <c r="A318" s="171" t="s">
        <v>91</v>
      </c>
      <c r="B318" s="164"/>
      <c r="C318" s="299" t="s">
        <v>628</v>
      </c>
      <c r="D318" s="166"/>
      <c r="E318" s="168"/>
      <c r="F318" s="167"/>
      <c r="G318" s="168"/>
      <c r="H318" s="271"/>
      <c r="J318" s="171" t="s">
        <v>91</v>
      </c>
      <c r="K318" s="164"/>
      <c r="L318" s="299" t="s">
        <v>628</v>
      </c>
      <c r="M318" s="248"/>
      <c r="N318" s="166"/>
      <c r="O318" s="168"/>
      <c r="P318" s="167"/>
      <c r="Q318" s="168"/>
      <c r="R318" s="271"/>
      <c r="AO318" s="260"/>
      <c r="AP318" s="260"/>
      <c r="AQ318" s="260"/>
      <c r="AR318" s="260"/>
      <c r="AS318" s="260"/>
      <c r="AT318" s="260"/>
      <c r="AU318" s="260"/>
      <c r="AV318" s="260"/>
      <c r="AW318" s="260"/>
      <c r="AX318" s="260"/>
      <c r="AY318" s="260"/>
      <c r="AZ318" s="260" t="s">
        <v>168</v>
      </c>
      <c r="BA318" s="260"/>
      <c r="BB318" s="260"/>
      <c r="BC318" s="260"/>
      <c r="BD318" s="260"/>
      <c r="BE318" s="260"/>
      <c r="BF318" s="260"/>
      <c r="BG318" s="210"/>
      <c r="BH318" s="210"/>
      <c r="BI318" s="210"/>
    </row>
    <row r="319" spans="1:61" x14ac:dyDescent="0.25">
      <c r="A319" s="171" t="s">
        <v>91</v>
      </c>
      <c r="B319" s="164"/>
      <c r="C319" s="299" t="s">
        <v>628</v>
      </c>
      <c r="D319" s="166"/>
      <c r="E319" s="168"/>
      <c r="F319" s="167"/>
      <c r="G319" s="168"/>
      <c r="H319" s="271"/>
      <c r="J319" s="171" t="s">
        <v>91</v>
      </c>
      <c r="K319" s="164"/>
      <c r="L319" s="299" t="s">
        <v>628</v>
      </c>
      <c r="M319" s="248"/>
      <c r="N319" s="166"/>
      <c r="O319" s="168"/>
      <c r="P319" s="167"/>
      <c r="Q319" s="168"/>
      <c r="R319" s="271"/>
      <c r="AO319" s="260"/>
      <c r="AP319" s="260"/>
      <c r="AQ319" s="260"/>
      <c r="AR319" s="260"/>
      <c r="AS319" s="260"/>
      <c r="AT319" s="260"/>
      <c r="AU319" s="260"/>
      <c r="AV319" s="260"/>
      <c r="AW319" s="260"/>
      <c r="AX319" s="260"/>
      <c r="AY319" s="260"/>
      <c r="AZ319" s="260" t="s">
        <v>168</v>
      </c>
      <c r="BA319" s="260"/>
      <c r="BB319" s="260"/>
      <c r="BC319" s="260"/>
      <c r="BD319" s="260"/>
      <c r="BE319" s="260"/>
      <c r="BF319" s="260"/>
      <c r="BG319" s="210"/>
      <c r="BH319" s="210"/>
      <c r="BI319" s="210"/>
    </row>
    <row r="320" spans="1:61" x14ac:dyDescent="0.25">
      <c r="A320" s="171" t="s">
        <v>91</v>
      </c>
      <c r="B320" s="164"/>
      <c r="C320" s="299" t="s">
        <v>628</v>
      </c>
      <c r="D320" s="166"/>
      <c r="E320" s="168"/>
      <c r="F320" s="167"/>
      <c r="G320" s="168"/>
      <c r="H320" s="271"/>
      <c r="J320" s="171" t="s">
        <v>91</v>
      </c>
      <c r="K320" s="164"/>
      <c r="L320" s="299" t="s">
        <v>628</v>
      </c>
      <c r="M320" s="248"/>
      <c r="N320" s="166"/>
      <c r="O320" s="168"/>
      <c r="P320" s="167"/>
      <c r="Q320" s="168"/>
      <c r="R320" s="271"/>
      <c r="AO320" s="260"/>
      <c r="AP320" s="260"/>
      <c r="AQ320" s="260"/>
      <c r="AR320" s="260"/>
      <c r="AS320" s="260"/>
      <c r="AT320" s="260"/>
      <c r="AU320" s="260"/>
      <c r="AV320" s="260"/>
      <c r="AW320" s="260"/>
      <c r="AX320" s="260"/>
      <c r="AY320" s="260"/>
      <c r="AZ320" s="260" t="s">
        <v>168</v>
      </c>
      <c r="BA320" s="260"/>
      <c r="BB320" s="260"/>
      <c r="BC320" s="260"/>
      <c r="BD320" s="260"/>
      <c r="BE320" s="260"/>
      <c r="BF320" s="260"/>
      <c r="BG320" s="210"/>
      <c r="BH320" s="210"/>
      <c r="BI320" s="210"/>
    </row>
    <row r="321" spans="1:61" x14ac:dyDescent="0.25">
      <c r="A321" s="171" t="s">
        <v>91</v>
      </c>
      <c r="B321" s="164"/>
      <c r="C321" s="299" t="s">
        <v>628</v>
      </c>
      <c r="D321" s="166"/>
      <c r="E321" s="168"/>
      <c r="F321" s="167"/>
      <c r="G321" s="168"/>
      <c r="H321" s="271"/>
      <c r="J321" s="171" t="s">
        <v>91</v>
      </c>
      <c r="K321" s="164"/>
      <c r="L321" s="299" t="s">
        <v>628</v>
      </c>
      <c r="M321" s="248"/>
      <c r="N321" s="166"/>
      <c r="O321" s="168"/>
      <c r="P321" s="167"/>
      <c r="Q321" s="168"/>
      <c r="R321" s="271"/>
      <c r="AO321" s="260"/>
      <c r="AP321" s="260"/>
      <c r="AQ321" s="260"/>
      <c r="AR321" s="260"/>
      <c r="AS321" s="260"/>
      <c r="AT321" s="260"/>
      <c r="AU321" s="260"/>
      <c r="AV321" s="260"/>
      <c r="AW321" s="260"/>
      <c r="AX321" s="260"/>
      <c r="AY321" s="260"/>
      <c r="AZ321" s="260" t="s">
        <v>168</v>
      </c>
      <c r="BA321" s="260"/>
      <c r="BB321" s="260"/>
      <c r="BC321" s="260"/>
      <c r="BD321" s="260"/>
      <c r="BE321" s="260"/>
      <c r="BF321" s="260"/>
      <c r="BG321" s="210"/>
      <c r="BH321" s="210"/>
      <c r="BI321" s="210"/>
    </row>
    <row r="322" spans="1:61" x14ac:dyDescent="0.25">
      <c r="A322" s="171" t="s">
        <v>91</v>
      </c>
      <c r="B322" s="164"/>
      <c r="C322" s="299" t="s">
        <v>628</v>
      </c>
      <c r="D322" s="166"/>
      <c r="E322" s="168"/>
      <c r="F322" s="167"/>
      <c r="G322" s="168"/>
      <c r="H322" s="271"/>
      <c r="J322" s="171" t="s">
        <v>91</v>
      </c>
      <c r="K322" s="164"/>
      <c r="L322" s="299" t="s">
        <v>628</v>
      </c>
      <c r="M322" s="248"/>
      <c r="N322" s="166"/>
      <c r="O322" s="168"/>
      <c r="P322" s="167"/>
      <c r="Q322" s="168"/>
      <c r="R322" s="271"/>
      <c r="AO322" s="260"/>
      <c r="AP322" s="260"/>
      <c r="AQ322" s="260"/>
      <c r="AR322" s="260"/>
      <c r="AS322" s="260"/>
      <c r="AT322" s="260"/>
      <c r="AU322" s="260"/>
      <c r="AV322" s="260"/>
      <c r="AW322" s="260"/>
      <c r="AX322" s="260"/>
      <c r="AY322" s="260"/>
      <c r="AZ322" s="260" t="s">
        <v>168</v>
      </c>
      <c r="BA322" s="260"/>
      <c r="BB322" s="260"/>
      <c r="BC322" s="260"/>
      <c r="BD322" s="260"/>
      <c r="BE322" s="260"/>
      <c r="BF322" s="260"/>
      <c r="BG322" s="210"/>
      <c r="BH322" s="210"/>
      <c r="BI322" s="210"/>
    </row>
    <row r="323" spans="1:61" x14ac:dyDescent="0.25">
      <c r="A323" s="171" t="s">
        <v>91</v>
      </c>
      <c r="B323" s="164"/>
      <c r="C323" s="299" t="s">
        <v>628</v>
      </c>
      <c r="D323" s="166"/>
      <c r="E323" s="168"/>
      <c r="F323" s="167"/>
      <c r="G323" s="168"/>
      <c r="H323" s="271"/>
      <c r="J323" s="171" t="s">
        <v>91</v>
      </c>
      <c r="K323" s="164"/>
      <c r="L323" s="299" t="s">
        <v>628</v>
      </c>
      <c r="M323" s="248"/>
      <c r="N323" s="166"/>
      <c r="O323" s="168"/>
      <c r="P323" s="167"/>
      <c r="Q323" s="168"/>
      <c r="R323" s="271"/>
      <c r="AO323" s="260"/>
      <c r="AP323" s="260"/>
      <c r="AQ323" s="260"/>
      <c r="AR323" s="260"/>
      <c r="AS323" s="260"/>
      <c r="AT323" s="260"/>
      <c r="AU323" s="260"/>
      <c r="AV323" s="260"/>
      <c r="AW323" s="260"/>
      <c r="AX323" s="260"/>
      <c r="AY323" s="260"/>
      <c r="AZ323" s="260" t="s">
        <v>168</v>
      </c>
      <c r="BA323" s="260"/>
      <c r="BB323" s="260"/>
      <c r="BC323" s="260"/>
      <c r="BD323" s="260"/>
      <c r="BE323" s="260"/>
      <c r="BF323" s="260"/>
      <c r="BG323" s="210"/>
      <c r="BH323" s="210"/>
      <c r="BI323" s="210"/>
    </row>
    <row r="324" spans="1:61" x14ac:dyDescent="0.25">
      <c r="A324" s="171" t="s">
        <v>91</v>
      </c>
      <c r="B324" s="164"/>
      <c r="C324" s="299" t="s">
        <v>628</v>
      </c>
      <c r="D324" s="166"/>
      <c r="E324" s="168"/>
      <c r="F324" s="167"/>
      <c r="G324" s="168"/>
      <c r="H324" s="271"/>
      <c r="J324" s="171" t="s">
        <v>91</v>
      </c>
      <c r="K324" s="164"/>
      <c r="L324" s="299" t="s">
        <v>628</v>
      </c>
      <c r="M324" s="248"/>
      <c r="N324" s="166"/>
      <c r="O324" s="168"/>
      <c r="P324" s="167"/>
      <c r="Q324" s="168"/>
      <c r="R324" s="271"/>
      <c r="AO324" s="260"/>
      <c r="AP324" s="260"/>
      <c r="AQ324" s="260"/>
      <c r="AR324" s="260"/>
      <c r="AS324" s="260"/>
      <c r="AT324" s="260"/>
      <c r="AU324" s="260"/>
      <c r="AV324" s="260"/>
      <c r="AW324" s="260"/>
      <c r="AX324" s="260"/>
      <c r="AY324" s="260"/>
      <c r="AZ324" s="260" t="s">
        <v>168</v>
      </c>
      <c r="BA324" s="260"/>
      <c r="BB324" s="260"/>
      <c r="BC324" s="260"/>
      <c r="BD324" s="260"/>
      <c r="BE324" s="260"/>
      <c r="BF324" s="260"/>
      <c r="BG324" s="210"/>
      <c r="BH324" s="210"/>
      <c r="BI324" s="210"/>
    </row>
    <row r="325" spans="1:61" x14ac:dyDescent="0.25">
      <c r="A325" s="171" t="s">
        <v>91</v>
      </c>
      <c r="B325" s="164"/>
      <c r="C325" s="299" t="s">
        <v>628</v>
      </c>
      <c r="D325" s="166"/>
      <c r="E325" s="168"/>
      <c r="F325" s="167"/>
      <c r="G325" s="168"/>
      <c r="H325" s="271"/>
      <c r="J325" s="171" t="s">
        <v>91</v>
      </c>
      <c r="K325" s="164"/>
      <c r="L325" s="299" t="s">
        <v>628</v>
      </c>
      <c r="M325" s="248"/>
      <c r="N325" s="166"/>
      <c r="O325" s="168"/>
      <c r="P325" s="167"/>
      <c r="Q325" s="168"/>
      <c r="R325" s="271"/>
      <c r="AO325" s="260"/>
      <c r="AP325" s="260"/>
      <c r="AQ325" s="260"/>
      <c r="AR325" s="260"/>
      <c r="AS325" s="260"/>
      <c r="AT325" s="260"/>
      <c r="AU325" s="260"/>
      <c r="AV325" s="260"/>
      <c r="AW325" s="260"/>
      <c r="AX325" s="260"/>
      <c r="AY325" s="260"/>
      <c r="AZ325" s="260" t="s">
        <v>168</v>
      </c>
      <c r="BA325" s="260"/>
      <c r="BB325" s="260"/>
      <c r="BC325" s="260"/>
      <c r="BD325" s="260"/>
      <c r="BE325" s="260"/>
      <c r="BF325" s="260"/>
      <c r="BG325" s="210"/>
      <c r="BH325" s="210"/>
      <c r="BI325" s="210"/>
    </row>
    <row r="326" spans="1:61" x14ac:dyDescent="0.25">
      <c r="A326" s="171" t="s">
        <v>91</v>
      </c>
      <c r="B326" s="164"/>
      <c r="C326" s="299" t="s">
        <v>628</v>
      </c>
      <c r="D326" s="166"/>
      <c r="E326" s="168"/>
      <c r="F326" s="167"/>
      <c r="G326" s="168"/>
      <c r="H326" s="271"/>
      <c r="J326" s="171" t="s">
        <v>91</v>
      </c>
      <c r="K326" s="164"/>
      <c r="L326" s="299" t="s">
        <v>628</v>
      </c>
      <c r="M326" s="248"/>
      <c r="N326" s="166"/>
      <c r="O326" s="168"/>
      <c r="P326" s="167"/>
      <c r="Q326" s="168"/>
      <c r="R326" s="271"/>
      <c r="AO326" s="260"/>
      <c r="AP326" s="260"/>
      <c r="AQ326" s="260"/>
      <c r="AR326" s="260"/>
      <c r="AS326" s="260"/>
      <c r="AT326" s="260"/>
      <c r="AU326" s="260"/>
      <c r="AV326" s="260"/>
      <c r="AW326" s="260"/>
      <c r="AX326" s="260"/>
      <c r="AY326" s="260"/>
      <c r="AZ326" s="260" t="s">
        <v>168</v>
      </c>
      <c r="BA326" s="260"/>
      <c r="BB326" s="260"/>
      <c r="BC326" s="260"/>
      <c r="BD326" s="260"/>
      <c r="BE326" s="260"/>
      <c r="BF326" s="260"/>
      <c r="BG326" s="210"/>
      <c r="BH326" s="210"/>
      <c r="BI326" s="210"/>
    </row>
    <row r="327" spans="1:61" x14ac:dyDescent="0.25">
      <c r="A327" s="171" t="s">
        <v>91</v>
      </c>
      <c r="B327" s="164"/>
      <c r="C327" s="299" t="s">
        <v>628</v>
      </c>
      <c r="D327" s="166"/>
      <c r="E327" s="168"/>
      <c r="F327" s="167"/>
      <c r="G327" s="168"/>
      <c r="H327" s="271"/>
      <c r="J327" s="171" t="s">
        <v>91</v>
      </c>
      <c r="K327" s="164"/>
      <c r="L327" s="299" t="s">
        <v>628</v>
      </c>
      <c r="M327" s="248"/>
      <c r="N327" s="166"/>
      <c r="O327" s="168"/>
      <c r="P327" s="167"/>
      <c r="Q327" s="168"/>
      <c r="R327" s="271"/>
      <c r="AO327" s="260"/>
      <c r="AP327" s="260"/>
      <c r="AQ327" s="260"/>
      <c r="AR327" s="260"/>
      <c r="AS327" s="260"/>
      <c r="AT327" s="260"/>
      <c r="AU327" s="260"/>
      <c r="AV327" s="260"/>
      <c r="AW327" s="260"/>
      <c r="AX327" s="260"/>
      <c r="AY327" s="260"/>
      <c r="AZ327" s="260" t="s">
        <v>168</v>
      </c>
      <c r="BA327" s="260"/>
      <c r="BB327" s="260"/>
      <c r="BC327" s="260"/>
      <c r="BD327" s="260"/>
      <c r="BE327" s="260"/>
      <c r="BF327" s="260"/>
      <c r="BG327" s="210"/>
      <c r="BH327" s="210"/>
      <c r="BI327" s="210"/>
    </row>
    <row r="328" spans="1:61" x14ac:dyDescent="0.25">
      <c r="A328" s="171" t="s">
        <v>91</v>
      </c>
      <c r="B328" s="164"/>
      <c r="C328" s="299" t="s">
        <v>628</v>
      </c>
      <c r="D328" s="166"/>
      <c r="E328" s="168"/>
      <c r="F328" s="167"/>
      <c r="G328" s="168"/>
      <c r="H328" s="271"/>
      <c r="J328" s="171" t="s">
        <v>91</v>
      </c>
      <c r="K328" s="164"/>
      <c r="L328" s="299" t="s">
        <v>628</v>
      </c>
      <c r="M328" s="248"/>
      <c r="N328" s="166"/>
      <c r="O328" s="168"/>
      <c r="P328" s="167"/>
      <c r="Q328" s="168"/>
      <c r="R328" s="271"/>
      <c r="AO328" s="260"/>
      <c r="AP328" s="260"/>
      <c r="AQ328" s="260"/>
      <c r="AR328" s="260"/>
      <c r="AS328" s="260"/>
      <c r="AT328" s="260"/>
      <c r="AU328" s="260"/>
      <c r="AV328" s="260"/>
      <c r="AW328" s="260"/>
      <c r="AX328" s="260"/>
      <c r="AY328" s="260"/>
      <c r="AZ328" s="260" t="s">
        <v>168</v>
      </c>
      <c r="BA328" s="260"/>
      <c r="BB328" s="260"/>
      <c r="BC328" s="260"/>
      <c r="BD328" s="260"/>
      <c r="BE328" s="260"/>
      <c r="BF328" s="260"/>
      <c r="BG328" s="210"/>
      <c r="BH328" s="210"/>
      <c r="BI328" s="210"/>
    </row>
    <row r="329" spans="1:61" x14ac:dyDescent="0.25">
      <c r="A329" s="171" t="s">
        <v>91</v>
      </c>
      <c r="B329" s="164"/>
      <c r="C329" s="299" t="s">
        <v>628</v>
      </c>
      <c r="D329" s="166"/>
      <c r="E329" s="168"/>
      <c r="F329" s="167"/>
      <c r="G329" s="168"/>
      <c r="H329" s="271"/>
      <c r="J329" s="171" t="s">
        <v>91</v>
      </c>
      <c r="K329" s="164"/>
      <c r="L329" s="299" t="s">
        <v>628</v>
      </c>
      <c r="M329" s="248"/>
      <c r="N329" s="166"/>
      <c r="O329" s="168"/>
      <c r="P329" s="167"/>
      <c r="Q329" s="168"/>
      <c r="R329" s="271"/>
      <c r="AO329" s="260"/>
      <c r="AP329" s="260"/>
      <c r="AQ329" s="260"/>
      <c r="AR329" s="260"/>
      <c r="AS329" s="260"/>
      <c r="AT329" s="260"/>
      <c r="AU329" s="260"/>
      <c r="AV329" s="260"/>
      <c r="AW329" s="260"/>
      <c r="AX329" s="260"/>
      <c r="AY329" s="260"/>
      <c r="AZ329" s="260" t="s">
        <v>168</v>
      </c>
      <c r="BA329" s="260"/>
      <c r="BB329" s="260"/>
      <c r="BC329" s="260"/>
      <c r="BD329" s="260"/>
      <c r="BE329" s="260"/>
      <c r="BF329" s="260"/>
      <c r="BG329" s="210"/>
      <c r="BH329" s="210"/>
      <c r="BI329" s="210"/>
    </row>
    <row r="330" spans="1:61" x14ac:dyDescent="0.25">
      <c r="A330" s="171" t="s">
        <v>91</v>
      </c>
      <c r="B330" s="164"/>
      <c r="C330" s="299" t="s">
        <v>628</v>
      </c>
      <c r="D330" s="166"/>
      <c r="E330" s="168"/>
      <c r="F330" s="167"/>
      <c r="G330" s="168"/>
      <c r="H330" s="271"/>
      <c r="J330" s="171" t="s">
        <v>91</v>
      </c>
      <c r="K330" s="164"/>
      <c r="L330" s="299" t="s">
        <v>628</v>
      </c>
      <c r="M330" s="248"/>
      <c r="N330" s="166"/>
      <c r="O330" s="168"/>
      <c r="P330" s="167"/>
      <c r="Q330" s="168"/>
      <c r="R330" s="271"/>
      <c r="AO330" s="260"/>
      <c r="AP330" s="260"/>
      <c r="AQ330" s="260"/>
      <c r="AR330" s="260"/>
      <c r="AS330" s="260"/>
      <c r="AT330" s="260"/>
      <c r="AU330" s="260"/>
      <c r="AV330" s="260"/>
      <c r="AW330" s="260"/>
      <c r="AX330" s="260"/>
      <c r="AY330" s="260"/>
      <c r="AZ330" s="260" t="s">
        <v>168</v>
      </c>
      <c r="BA330" s="260"/>
      <c r="BB330" s="260"/>
      <c r="BC330" s="260"/>
      <c r="BD330" s="260"/>
      <c r="BE330" s="260"/>
      <c r="BF330" s="260"/>
      <c r="BG330" s="210"/>
      <c r="BH330" s="210"/>
      <c r="BI330" s="210"/>
    </row>
    <row r="331" spans="1:61" x14ac:dyDescent="0.25">
      <c r="A331" s="171" t="s">
        <v>91</v>
      </c>
      <c r="B331" s="164"/>
      <c r="C331" s="299" t="s">
        <v>628</v>
      </c>
      <c r="D331" s="166"/>
      <c r="E331" s="168"/>
      <c r="F331" s="167"/>
      <c r="G331" s="168"/>
      <c r="H331" s="271"/>
      <c r="J331" s="171" t="s">
        <v>91</v>
      </c>
      <c r="K331" s="164"/>
      <c r="L331" s="299" t="s">
        <v>628</v>
      </c>
      <c r="M331" s="248"/>
      <c r="N331" s="166"/>
      <c r="O331" s="168"/>
      <c r="P331" s="167"/>
      <c r="Q331" s="168"/>
      <c r="R331" s="271"/>
      <c r="AO331" s="260"/>
      <c r="AP331" s="260"/>
      <c r="AQ331" s="260"/>
      <c r="AR331" s="260"/>
      <c r="AS331" s="260"/>
      <c r="AT331" s="260"/>
      <c r="AU331" s="260"/>
      <c r="AV331" s="260"/>
      <c r="AW331" s="260"/>
      <c r="AX331" s="260"/>
      <c r="AY331" s="260"/>
      <c r="AZ331" s="260" t="s">
        <v>168</v>
      </c>
      <c r="BA331" s="260"/>
      <c r="BB331" s="260"/>
      <c r="BC331" s="260"/>
      <c r="BD331" s="260"/>
      <c r="BE331" s="260"/>
      <c r="BF331" s="260"/>
      <c r="BG331" s="210"/>
      <c r="BH331" s="210"/>
      <c r="BI331" s="210"/>
    </row>
    <row r="332" spans="1:61" x14ac:dyDescent="0.25">
      <c r="A332" s="171" t="s">
        <v>91</v>
      </c>
      <c r="B332" s="164"/>
      <c r="C332" s="299" t="s">
        <v>628</v>
      </c>
      <c r="D332" s="166"/>
      <c r="E332" s="168"/>
      <c r="F332" s="167"/>
      <c r="G332" s="168"/>
      <c r="H332" s="271"/>
      <c r="J332" s="171" t="s">
        <v>91</v>
      </c>
      <c r="K332" s="164"/>
      <c r="L332" s="299" t="s">
        <v>628</v>
      </c>
      <c r="M332" s="248"/>
      <c r="N332" s="166"/>
      <c r="O332" s="168"/>
      <c r="P332" s="167"/>
      <c r="Q332" s="168"/>
      <c r="R332" s="271"/>
      <c r="AO332" s="260"/>
      <c r="AP332" s="260"/>
      <c r="AQ332" s="260"/>
      <c r="AR332" s="260"/>
      <c r="AS332" s="260"/>
      <c r="AT332" s="260"/>
      <c r="AU332" s="260"/>
      <c r="AV332" s="260"/>
      <c r="AW332" s="260"/>
      <c r="AX332" s="260"/>
      <c r="AY332" s="260"/>
      <c r="AZ332" s="260" t="s">
        <v>168</v>
      </c>
      <c r="BA332" s="260"/>
      <c r="BB332" s="260"/>
      <c r="BC332" s="260"/>
      <c r="BD332" s="260"/>
      <c r="BE332" s="260"/>
      <c r="BF332" s="260"/>
      <c r="BG332" s="210"/>
      <c r="BH332" s="210"/>
      <c r="BI332" s="210"/>
    </row>
    <row r="333" spans="1:61" x14ac:dyDescent="0.25">
      <c r="A333" s="171" t="s">
        <v>91</v>
      </c>
      <c r="B333" s="164"/>
      <c r="C333" s="299" t="s">
        <v>628</v>
      </c>
      <c r="D333" s="166"/>
      <c r="E333" s="168"/>
      <c r="F333" s="167"/>
      <c r="G333" s="168"/>
      <c r="H333" s="271"/>
      <c r="J333" s="171" t="s">
        <v>91</v>
      </c>
      <c r="K333" s="164"/>
      <c r="L333" s="299" t="s">
        <v>628</v>
      </c>
      <c r="M333" s="248"/>
      <c r="N333" s="166"/>
      <c r="O333" s="168"/>
      <c r="P333" s="167"/>
      <c r="Q333" s="168"/>
      <c r="R333" s="271"/>
      <c r="AO333" s="260"/>
      <c r="AP333" s="260"/>
      <c r="AQ333" s="260"/>
      <c r="AR333" s="260"/>
      <c r="AS333" s="260"/>
      <c r="AT333" s="260"/>
      <c r="AU333" s="260"/>
      <c r="AV333" s="260"/>
      <c r="AW333" s="260"/>
      <c r="AX333" s="260"/>
      <c r="AY333" s="260"/>
      <c r="AZ333" s="260" t="s">
        <v>168</v>
      </c>
      <c r="BA333" s="260"/>
      <c r="BB333" s="260"/>
      <c r="BC333" s="260"/>
      <c r="BD333" s="260"/>
      <c r="BE333" s="260"/>
      <c r="BF333" s="260"/>
      <c r="BG333" s="210"/>
      <c r="BH333" s="210"/>
      <c r="BI333" s="210"/>
    </row>
    <row r="334" spans="1:61" x14ac:dyDescent="0.25">
      <c r="A334" s="171" t="s">
        <v>91</v>
      </c>
      <c r="B334" s="164"/>
      <c r="C334" s="299" t="s">
        <v>628</v>
      </c>
      <c r="D334" s="166"/>
      <c r="E334" s="168"/>
      <c r="F334" s="167"/>
      <c r="G334" s="168"/>
      <c r="H334" s="271"/>
      <c r="J334" s="171" t="s">
        <v>91</v>
      </c>
      <c r="K334" s="164"/>
      <c r="L334" s="299" t="s">
        <v>628</v>
      </c>
      <c r="M334" s="248"/>
      <c r="N334" s="166"/>
      <c r="O334" s="168"/>
      <c r="P334" s="167"/>
      <c r="Q334" s="168"/>
      <c r="R334" s="271"/>
      <c r="AO334" s="260"/>
      <c r="AP334" s="260"/>
      <c r="AQ334" s="260"/>
      <c r="AR334" s="260"/>
      <c r="AS334" s="260"/>
      <c r="AT334" s="260"/>
      <c r="AU334" s="260"/>
      <c r="AV334" s="260"/>
      <c r="AW334" s="260"/>
      <c r="AX334" s="260"/>
      <c r="AY334" s="260"/>
      <c r="AZ334" s="260" t="s">
        <v>168</v>
      </c>
      <c r="BA334" s="260"/>
      <c r="BB334" s="260"/>
      <c r="BC334" s="260"/>
      <c r="BD334" s="260"/>
      <c r="BE334" s="260"/>
      <c r="BF334" s="260"/>
      <c r="BG334" s="210"/>
      <c r="BH334" s="210"/>
      <c r="BI334" s="210"/>
    </row>
    <row r="335" spans="1:61" x14ac:dyDescent="0.25">
      <c r="A335" s="171" t="s">
        <v>91</v>
      </c>
      <c r="B335" s="164"/>
      <c r="C335" s="299" t="s">
        <v>628</v>
      </c>
      <c r="D335" s="166"/>
      <c r="E335" s="168"/>
      <c r="F335" s="167"/>
      <c r="G335" s="168"/>
      <c r="H335" s="271"/>
      <c r="J335" s="171" t="s">
        <v>91</v>
      </c>
      <c r="K335" s="164"/>
      <c r="L335" s="299" t="s">
        <v>628</v>
      </c>
      <c r="M335" s="248"/>
      <c r="N335" s="166"/>
      <c r="O335" s="168"/>
      <c r="P335" s="167"/>
      <c r="Q335" s="168"/>
      <c r="R335" s="271"/>
      <c r="AO335" s="260"/>
      <c r="AP335" s="260"/>
      <c r="AQ335" s="260"/>
      <c r="AR335" s="260"/>
      <c r="AS335" s="260"/>
      <c r="AT335" s="260"/>
      <c r="AU335" s="260"/>
      <c r="AV335" s="260"/>
      <c r="AW335" s="260"/>
      <c r="AX335" s="260"/>
      <c r="AY335" s="260"/>
      <c r="AZ335" s="260" t="s">
        <v>168</v>
      </c>
      <c r="BA335" s="260"/>
      <c r="BB335" s="260"/>
      <c r="BC335" s="260"/>
      <c r="BD335" s="260"/>
      <c r="BE335" s="260"/>
      <c r="BF335" s="260"/>
      <c r="BG335" s="210"/>
      <c r="BH335" s="210"/>
      <c r="BI335" s="210"/>
    </row>
    <row r="336" spans="1:61" x14ac:dyDescent="0.25">
      <c r="A336" s="171" t="s">
        <v>91</v>
      </c>
      <c r="B336" s="164"/>
      <c r="C336" s="299" t="s">
        <v>628</v>
      </c>
      <c r="D336" s="166"/>
      <c r="E336" s="168"/>
      <c r="F336" s="167"/>
      <c r="G336" s="168"/>
      <c r="H336" s="271"/>
      <c r="J336" s="171" t="s">
        <v>91</v>
      </c>
      <c r="K336" s="164"/>
      <c r="L336" s="299" t="s">
        <v>628</v>
      </c>
      <c r="M336" s="248"/>
      <c r="N336" s="166"/>
      <c r="O336" s="168"/>
      <c r="P336" s="167"/>
      <c r="Q336" s="168"/>
      <c r="R336" s="271"/>
      <c r="AO336" s="260"/>
      <c r="AP336" s="260"/>
      <c r="AQ336" s="260"/>
      <c r="AR336" s="260"/>
      <c r="AS336" s="260"/>
      <c r="AT336" s="260"/>
      <c r="AU336" s="260"/>
      <c r="AV336" s="260"/>
      <c r="AW336" s="260"/>
      <c r="AX336" s="260"/>
      <c r="AY336" s="260"/>
      <c r="AZ336" s="260" t="s">
        <v>168</v>
      </c>
      <c r="BA336" s="260"/>
      <c r="BB336" s="260"/>
      <c r="BC336" s="260"/>
      <c r="BD336" s="260"/>
      <c r="BE336" s="260"/>
      <c r="BF336" s="260"/>
      <c r="BG336" s="210"/>
      <c r="BH336" s="210"/>
      <c r="BI336" s="210"/>
    </row>
    <row r="337" spans="1:61" x14ac:dyDescent="0.25">
      <c r="A337" s="171" t="s">
        <v>91</v>
      </c>
      <c r="B337" s="164"/>
      <c r="C337" s="299" t="s">
        <v>628</v>
      </c>
      <c r="D337" s="166"/>
      <c r="E337" s="168"/>
      <c r="F337" s="167"/>
      <c r="G337" s="168"/>
      <c r="H337" s="271"/>
      <c r="J337" s="171" t="s">
        <v>91</v>
      </c>
      <c r="K337" s="164"/>
      <c r="L337" s="299" t="s">
        <v>628</v>
      </c>
      <c r="M337" s="248"/>
      <c r="N337" s="166"/>
      <c r="O337" s="168"/>
      <c r="P337" s="167"/>
      <c r="Q337" s="168"/>
      <c r="R337" s="271"/>
      <c r="AO337" s="260"/>
      <c r="AP337" s="260"/>
      <c r="AQ337" s="260"/>
      <c r="AR337" s="260"/>
      <c r="AS337" s="260"/>
      <c r="AT337" s="260"/>
      <c r="AU337" s="260"/>
      <c r="AV337" s="260"/>
      <c r="AW337" s="260"/>
      <c r="AX337" s="260"/>
      <c r="AY337" s="260"/>
      <c r="AZ337" s="260" t="s">
        <v>168</v>
      </c>
      <c r="BA337" s="260"/>
      <c r="BB337" s="260"/>
      <c r="BC337" s="260"/>
      <c r="BD337" s="260"/>
      <c r="BE337" s="260"/>
      <c r="BF337" s="260"/>
      <c r="BG337" s="210"/>
      <c r="BH337" s="210"/>
      <c r="BI337" s="210"/>
    </row>
    <row r="338" spans="1:61" x14ac:dyDescent="0.25">
      <c r="A338" s="171" t="s">
        <v>91</v>
      </c>
      <c r="B338" s="164"/>
      <c r="C338" s="299" t="s">
        <v>628</v>
      </c>
      <c r="D338" s="166"/>
      <c r="E338" s="168"/>
      <c r="F338" s="167"/>
      <c r="G338" s="168"/>
      <c r="H338" s="271"/>
      <c r="J338" s="171" t="s">
        <v>91</v>
      </c>
      <c r="K338" s="164"/>
      <c r="L338" s="299" t="s">
        <v>628</v>
      </c>
      <c r="M338" s="248"/>
      <c r="N338" s="166"/>
      <c r="O338" s="168"/>
      <c r="P338" s="167"/>
      <c r="Q338" s="168"/>
      <c r="R338" s="271"/>
      <c r="AO338" s="260"/>
      <c r="AP338" s="260"/>
      <c r="AQ338" s="260"/>
      <c r="AR338" s="260"/>
      <c r="AS338" s="260"/>
      <c r="AT338" s="260"/>
      <c r="AU338" s="260"/>
      <c r="AV338" s="260"/>
      <c r="AW338" s="260"/>
      <c r="AX338" s="260"/>
      <c r="AY338" s="260"/>
      <c r="AZ338" s="260" t="s">
        <v>168</v>
      </c>
      <c r="BA338" s="260"/>
      <c r="BB338" s="260"/>
      <c r="BC338" s="260"/>
      <c r="BD338" s="260"/>
      <c r="BE338" s="260"/>
      <c r="BF338" s="260"/>
      <c r="BG338" s="210"/>
      <c r="BH338" s="210"/>
      <c r="BI338" s="210"/>
    </row>
    <row r="339" spans="1:61" x14ac:dyDescent="0.25">
      <c r="A339" s="171" t="s">
        <v>91</v>
      </c>
      <c r="B339" s="164"/>
      <c r="C339" s="299" t="s">
        <v>628</v>
      </c>
      <c r="D339" s="166"/>
      <c r="E339" s="168"/>
      <c r="F339" s="167"/>
      <c r="G339" s="168"/>
      <c r="H339" s="271"/>
      <c r="J339" s="171" t="s">
        <v>91</v>
      </c>
      <c r="K339" s="164"/>
      <c r="L339" s="299" t="s">
        <v>628</v>
      </c>
      <c r="M339" s="248"/>
      <c r="N339" s="166"/>
      <c r="O339" s="168"/>
      <c r="P339" s="167"/>
      <c r="Q339" s="168"/>
      <c r="R339" s="271"/>
      <c r="AO339" s="260"/>
      <c r="AP339" s="260"/>
      <c r="AQ339" s="260"/>
      <c r="AR339" s="260"/>
      <c r="AS339" s="260"/>
      <c r="AT339" s="260"/>
      <c r="AU339" s="260"/>
      <c r="AV339" s="260"/>
      <c r="AW339" s="260"/>
      <c r="AX339" s="260"/>
      <c r="AY339" s="260"/>
      <c r="AZ339" s="260" t="s">
        <v>168</v>
      </c>
      <c r="BA339" s="260"/>
      <c r="BB339" s="260"/>
      <c r="BC339" s="260"/>
      <c r="BD339" s="260"/>
      <c r="BE339" s="260"/>
      <c r="BF339" s="260"/>
      <c r="BG339" s="210"/>
      <c r="BH339" s="210"/>
      <c r="BI339" s="210"/>
    </row>
    <row r="340" spans="1:61" x14ac:dyDescent="0.25">
      <c r="A340" s="171" t="s">
        <v>91</v>
      </c>
      <c r="B340" s="164"/>
      <c r="C340" s="299" t="s">
        <v>628</v>
      </c>
      <c r="D340" s="166"/>
      <c r="E340" s="168"/>
      <c r="F340" s="167"/>
      <c r="G340" s="168"/>
      <c r="H340" s="271"/>
      <c r="J340" s="171" t="s">
        <v>91</v>
      </c>
      <c r="K340" s="164"/>
      <c r="L340" s="299" t="s">
        <v>628</v>
      </c>
      <c r="M340" s="248"/>
      <c r="N340" s="166"/>
      <c r="O340" s="168"/>
      <c r="P340" s="167"/>
      <c r="Q340" s="168"/>
      <c r="R340" s="271"/>
      <c r="AO340" s="260"/>
      <c r="AP340" s="260"/>
      <c r="AQ340" s="260"/>
      <c r="AR340" s="260"/>
      <c r="AS340" s="260"/>
      <c r="AT340" s="260"/>
      <c r="AU340" s="260"/>
      <c r="AV340" s="260"/>
      <c r="AW340" s="260"/>
      <c r="AX340" s="260"/>
      <c r="AY340" s="260"/>
      <c r="AZ340" s="260" t="s">
        <v>168</v>
      </c>
      <c r="BA340" s="260"/>
      <c r="BB340" s="260"/>
      <c r="BC340" s="260"/>
      <c r="BD340" s="260"/>
      <c r="BE340" s="260"/>
      <c r="BF340" s="260"/>
      <c r="BG340" s="210"/>
      <c r="BH340" s="210"/>
      <c r="BI340" s="210"/>
    </row>
    <row r="341" spans="1:61" x14ac:dyDescent="0.25">
      <c r="A341" s="171" t="s">
        <v>91</v>
      </c>
      <c r="B341" s="164"/>
      <c r="C341" s="299" t="s">
        <v>628</v>
      </c>
      <c r="D341" s="166"/>
      <c r="E341" s="168"/>
      <c r="F341" s="167"/>
      <c r="G341" s="168"/>
      <c r="H341" s="271"/>
      <c r="J341" s="171" t="s">
        <v>91</v>
      </c>
      <c r="K341" s="164"/>
      <c r="L341" s="299" t="s">
        <v>628</v>
      </c>
      <c r="M341" s="248"/>
      <c r="N341" s="166"/>
      <c r="O341" s="168"/>
      <c r="P341" s="167"/>
      <c r="Q341" s="168"/>
      <c r="R341" s="271"/>
      <c r="AO341" s="260"/>
      <c r="AP341" s="260"/>
      <c r="AQ341" s="260"/>
      <c r="AR341" s="260"/>
      <c r="AS341" s="260"/>
      <c r="AT341" s="260"/>
      <c r="AU341" s="260"/>
      <c r="AV341" s="260"/>
      <c r="AW341" s="260"/>
      <c r="AX341" s="260"/>
      <c r="AY341" s="260"/>
      <c r="AZ341" s="260" t="s">
        <v>168</v>
      </c>
      <c r="BA341" s="260"/>
      <c r="BB341" s="260"/>
      <c r="BC341" s="260"/>
      <c r="BD341" s="260"/>
      <c r="BE341" s="260"/>
      <c r="BF341" s="260"/>
      <c r="BG341" s="210"/>
      <c r="BH341" s="210"/>
      <c r="BI341" s="210"/>
    </row>
    <row r="342" spans="1:61" x14ac:dyDescent="0.25">
      <c r="A342" s="171" t="s">
        <v>91</v>
      </c>
      <c r="B342" s="164"/>
      <c r="C342" s="299" t="s">
        <v>628</v>
      </c>
      <c r="D342" s="166"/>
      <c r="E342" s="168"/>
      <c r="F342" s="167"/>
      <c r="G342" s="168"/>
      <c r="H342" s="271"/>
      <c r="J342" s="171" t="s">
        <v>91</v>
      </c>
      <c r="K342" s="164"/>
      <c r="L342" s="299" t="s">
        <v>628</v>
      </c>
      <c r="M342" s="248"/>
      <c r="N342" s="166"/>
      <c r="O342" s="168"/>
      <c r="P342" s="167"/>
      <c r="Q342" s="168"/>
      <c r="R342" s="271"/>
      <c r="AO342" s="260"/>
      <c r="AP342" s="260"/>
      <c r="AQ342" s="260"/>
      <c r="AR342" s="260"/>
      <c r="AS342" s="260"/>
      <c r="AT342" s="260"/>
      <c r="AU342" s="260"/>
      <c r="AV342" s="260"/>
      <c r="AW342" s="260"/>
      <c r="AX342" s="260"/>
      <c r="AY342" s="260"/>
      <c r="AZ342" s="260" t="s">
        <v>168</v>
      </c>
      <c r="BA342" s="260"/>
      <c r="BB342" s="260"/>
      <c r="BC342" s="260"/>
      <c r="BD342" s="260"/>
      <c r="BE342" s="260"/>
      <c r="BF342" s="260"/>
      <c r="BG342" s="210"/>
      <c r="BH342" s="210"/>
      <c r="BI342" s="210"/>
    </row>
    <row r="343" spans="1:61" x14ac:dyDescent="0.25">
      <c r="A343" s="171" t="s">
        <v>91</v>
      </c>
      <c r="B343" s="164"/>
      <c r="C343" s="299" t="s">
        <v>628</v>
      </c>
      <c r="D343" s="166"/>
      <c r="E343" s="168"/>
      <c r="F343" s="167"/>
      <c r="G343" s="168"/>
      <c r="H343" s="271"/>
      <c r="J343" s="171" t="s">
        <v>91</v>
      </c>
      <c r="K343" s="164"/>
      <c r="L343" s="299" t="s">
        <v>628</v>
      </c>
      <c r="M343" s="248"/>
      <c r="N343" s="166"/>
      <c r="O343" s="168"/>
      <c r="P343" s="167"/>
      <c r="Q343" s="168"/>
      <c r="R343" s="271"/>
      <c r="AO343" s="260"/>
      <c r="AP343" s="260"/>
      <c r="AQ343" s="260"/>
      <c r="AR343" s="260"/>
      <c r="AS343" s="260"/>
      <c r="AT343" s="260"/>
      <c r="AU343" s="260"/>
      <c r="AV343" s="260"/>
      <c r="AW343" s="260"/>
      <c r="AX343" s="260"/>
      <c r="AY343" s="260"/>
      <c r="AZ343" s="260" t="s">
        <v>168</v>
      </c>
      <c r="BA343" s="260"/>
      <c r="BB343" s="260"/>
      <c r="BC343" s="260"/>
      <c r="BD343" s="260"/>
      <c r="BE343" s="260"/>
      <c r="BF343" s="260"/>
      <c r="BG343" s="210"/>
      <c r="BH343" s="210"/>
      <c r="BI343" s="210"/>
    </row>
    <row r="344" spans="1:61" x14ac:dyDescent="0.25">
      <c r="A344" s="171" t="s">
        <v>91</v>
      </c>
      <c r="B344" s="164"/>
      <c r="C344" s="299" t="s">
        <v>628</v>
      </c>
      <c r="D344" s="166"/>
      <c r="E344" s="168"/>
      <c r="F344" s="167"/>
      <c r="G344" s="168"/>
      <c r="H344" s="271"/>
      <c r="J344" s="171" t="s">
        <v>91</v>
      </c>
      <c r="K344" s="164"/>
      <c r="L344" s="299" t="s">
        <v>628</v>
      </c>
      <c r="M344" s="248"/>
      <c r="N344" s="166"/>
      <c r="O344" s="168"/>
      <c r="P344" s="167"/>
      <c r="Q344" s="168"/>
      <c r="R344" s="271"/>
      <c r="AO344" s="260"/>
      <c r="AP344" s="260"/>
      <c r="AQ344" s="260"/>
      <c r="AR344" s="260"/>
      <c r="AS344" s="260"/>
      <c r="AT344" s="260"/>
      <c r="AU344" s="260"/>
      <c r="AV344" s="260"/>
      <c r="AW344" s="260"/>
      <c r="AX344" s="260"/>
      <c r="AY344" s="260"/>
      <c r="AZ344" s="260" t="s">
        <v>168</v>
      </c>
      <c r="BA344" s="260"/>
      <c r="BB344" s="260"/>
      <c r="BC344" s="260"/>
      <c r="BD344" s="260"/>
      <c r="BE344" s="260"/>
      <c r="BF344" s="260"/>
      <c r="BG344" s="210"/>
      <c r="BH344" s="210"/>
      <c r="BI344" s="210"/>
    </row>
    <row r="345" spans="1:61" x14ac:dyDescent="0.25">
      <c r="A345" s="171" t="s">
        <v>91</v>
      </c>
      <c r="B345" s="164"/>
      <c r="C345" s="299" t="s">
        <v>628</v>
      </c>
      <c r="D345" s="166"/>
      <c r="E345" s="168"/>
      <c r="F345" s="167"/>
      <c r="G345" s="168"/>
      <c r="H345" s="271"/>
      <c r="J345" s="171" t="s">
        <v>91</v>
      </c>
      <c r="K345" s="164"/>
      <c r="L345" s="299" t="s">
        <v>628</v>
      </c>
      <c r="M345" s="248"/>
      <c r="N345" s="166"/>
      <c r="O345" s="168"/>
      <c r="P345" s="167"/>
      <c r="Q345" s="168"/>
      <c r="R345" s="271"/>
      <c r="AO345" s="260"/>
      <c r="AP345" s="260"/>
      <c r="AQ345" s="260"/>
      <c r="AR345" s="260"/>
      <c r="AS345" s="260"/>
      <c r="AT345" s="260"/>
      <c r="AU345" s="260"/>
      <c r="AV345" s="260"/>
      <c r="AW345" s="260"/>
      <c r="AX345" s="260"/>
      <c r="AY345" s="260"/>
      <c r="AZ345" s="260" t="s">
        <v>168</v>
      </c>
      <c r="BA345" s="260"/>
      <c r="BB345" s="260"/>
      <c r="BC345" s="260"/>
      <c r="BD345" s="260"/>
      <c r="BE345" s="260"/>
      <c r="BF345" s="260"/>
      <c r="BG345" s="210"/>
      <c r="BH345" s="210"/>
      <c r="BI345" s="210"/>
    </row>
    <row r="346" spans="1:61" x14ac:dyDescent="0.25">
      <c r="A346" s="171" t="s">
        <v>91</v>
      </c>
      <c r="B346" s="164"/>
      <c r="C346" s="299" t="s">
        <v>628</v>
      </c>
      <c r="D346" s="166"/>
      <c r="E346" s="168"/>
      <c r="F346" s="167"/>
      <c r="G346" s="168"/>
      <c r="H346" s="271"/>
      <c r="J346" s="171" t="s">
        <v>91</v>
      </c>
      <c r="K346" s="164"/>
      <c r="L346" s="299" t="s">
        <v>628</v>
      </c>
      <c r="M346" s="248"/>
      <c r="N346" s="166"/>
      <c r="O346" s="168"/>
      <c r="P346" s="167"/>
      <c r="Q346" s="168"/>
      <c r="R346" s="271"/>
      <c r="AO346" s="260"/>
      <c r="AP346" s="260"/>
      <c r="AQ346" s="260"/>
      <c r="AR346" s="260"/>
      <c r="AS346" s="260"/>
      <c r="AT346" s="260"/>
      <c r="AU346" s="260"/>
      <c r="AV346" s="260"/>
      <c r="AW346" s="260"/>
      <c r="AX346" s="260"/>
      <c r="AY346" s="260"/>
      <c r="AZ346" s="260" t="s">
        <v>168</v>
      </c>
      <c r="BA346" s="260"/>
      <c r="BB346" s="260"/>
      <c r="BC346" s="260"/>
      <c r="BD346" s="260"/>
      <c r="BE346" s="260"/>
      <c r="BF346" s="260"/>
      <c r="BG346" s="210"/>
      <c r="BH346" s="210"/>
      <c r="BI346" s="210"/>
    </row>
    <row r="347" spans="1:61" x14ac:dyDescent="0.25">
      <c r="A347" s="171" t="s">
        <v>91</v>
      </c>
      <c r="B347" s="164"/>
      <c r="C347" s="299" t="s">
        <v>628</v>
      </c>
      <c r="D347" s="166"/>
      <c r="E347" s="168"/>
      <c r="F347" s="167"/>
      <c r="G347" s="168"/>
      <c r="H347" s="271"/>
      <c r="J347" s="171" t="s">
        <v>91</v>
      </c>
      <c r="K347" s="164"/>
      <c r="L347" s="299" t="s">
        <v>628</v>
      </c>
      <c r="M347" s="248"/>
      <c r="N347" s="166"/>
      <c r="O347" s="168"/>
      <c r="P347" s="167"/>
      <c r="Q347" s="168"/>
      <c r="R347" s="271"/>
      <c r="AO347" s="260"/>
      <c r="AP347" s="260"/>
      <c r="AQ347" s="260"/>
      <c r="AR347" s="260"/>
      <c r="AS347" s="260"/>
      <c r="AT347" s="260"/>
      <c r="AU347" s="260"/>
      <c r="AV347" s="260"/>
      <c r="AW347" s="260"/>
      <c r="AX347" s="260"/>
      <c r="AY347" s="260"/>
      <c r="AZ347" s="260" t="s">
        <v>168</v>
      </c>
      <c r="BA347" s="260"/>
      <c r="BB347" s="260"/>
      <c r="BC347" s="260"/>
      <c r="BD347" s="260"/>
      <c r="BE347" s="260"/>
      <c r="BF347" s="260"/>
      <c r="BG347" s="210"/>
      <c r="BH347" s="210"/>
      <c r="BI347" s="210"/>
    </row>
    <row r="348" spans="1:61" x14ac:dyDescent="0.25">
      <c r="A348" s="171" t="s">
        <v>91</v>
      </c>
      <c r="B348" s="164"/>
      <c r="C348" s="299" t="s">
        <v>628</v>
      </c>
      <c r="D348" s="166"/>
      <c r="E348" s="168"/>
      <c r="F348" s="167"/>
      <c r="G348" s="168"/>
      <c r="H348" s="271"/>
      <c r="J348" s="171" t="s">
        <v>91</v>
      </c>
      <c r="K348" s="164"/>
      <c r="L348" s="299" t="s">
        <v>628</v>
      </c>
      <c r="M348" s="248"/>
      <c r="N348" s="166"/>
      <c r="O348" s="168"/>
      <c r="P348" s="167"/>
      <c r="Q348" s="168"/>
      <c r="R348" s="271"/>
      <c r="AO348" s="260"/>
      <c r="AP348" s="260"/>
      <c r="AQ348" s="260"/>
      <c r="AR348" s="260"/>
      <c r="AS348" s="260"/>
      <c r="AT348" s="260"/>
      <c r="AU348" s="260"/>
      <c r="AV348" s="260"/>
      <c r="AW348" s="260"/>
      <c r="AX348" s="260"/>
      <c r="AY348" s="260"/>
      <c r="AZ348" s="260" t="s">
        <v>168</v>
      </c>
      <c r="BA348" s="260"/>
      <c r="BB348" s="260"/>
      <c r="BC348" s="260"/>
      <c r="BD348" s="260"/>
      <c r="BE348" s="260"/>
      <c r="BF348" s="260"/>
      <c r="BG348" s="210"/>
      <c r="BH348" s="210"/>
      <c r="BI348" s="210"/>
    </row>
    <row r="349" spans="1:61" x14ac:dyDescent="0.25">
      <c r="A349" s="171" t="s">
        <v>91</v>
      </c>
      <c r="B349" s="164"/>
      <c r="C349" s="299" t="s">
        <v>628</v>
      </c>
      <c r="D349" s="166"/>
      <c r="E349" s="168"/>
      <c r="F349" s="167"/>
      <c r="G349" s="168"/>
      <c r="H349" s="271"/>
      <c r="J349" s="171" t="s">
        <v>91</v>
      </c>
      <c r="K349" s="164"/>
      <c r="L349" s="299" t="s">
        <v>628</v>
      </c>
      <c r="M349" s="248"/>
      <c r="N349" s="166"/>
      <c r="O349" s="168"/>
      <c r="P349" s="167"/>
      <c r="Q349" s="168"/>
      <c r="R349" s="271"/>
      <c r="AO349" s="260"/>
      <c r="AP349" s="260"/>
      <c r="AQ349" s="260"/>
      <c r="AR349" s="260"/>
      <c r="AS349" s="260"/>
      <c r="AT349" s="260"/>
      <c r="AU349" s="260"/>
      <c r="AV349" s="260"/>
      <c r="AW349" s="260"/>
      <c r="AX349" s="260"/>
      <c r="AY349" s="260"/>
      <c r="AZ349" s="260" t="s">
        <v>168</v>
      </c>
      <c r="BA349" s="260"/>
      <c r="BB349" s="260"/>
      <c r="BC349" s="260"/>
      <c r="BD349" s="260"/>
      <c r="BE349" s="260"/>
      <c r="BF349" s="260"/>
      <c r="BG349" s="210"/>
      <c r="BH349" s="210"/>
      <c r="BI349" s="210"/>
    </row>
    <row r="350" spans="1:61" x14ac:dyDescent="0.25">
      <c r="A350" s="171" t="s">
        <v>91</v>
      </c>
      <c r="B350" s="164"/>
      <c r="C350" s="299" t="s">
        <v>628</v>
      </c>
      <c r="D350" s="166"/>
      <c r="E350" s="168"/>
      <c r="F350" s="167"/>
      <c r="G350" s="168"/>
      <c r="H350" s="271"/>
      <c r="J350" s="171" t="s">
        <v>91</v>
      </c>
      <c r="K350" s="164"/>
      <c r="L350" s="299" t="s">
        <v>628</v>
      </c>
      <c r="M350" s="248"/>
      <c r="N350" s="166"/>
      <c r="O350" s="168"/>
      <c r="P350" s="167"/>
      <c r="Q350" s="168"/>
      <c r="R350" s="271"/>
      <c r="AO350" s="260"/>
      <c r="AP350" s="260"/>
      <c r="AQ350" s="260"/>
      <c r="AR350" s="260"/>
      <c r="AS350" s="260"/>
      <c r="AT350" s="260"/>
      <c r="AU350" s="260"/>
      <c r="AV350" s="260"/>
      <c r="AW350" s="260"/>
      <c r="AX350" s="260"/>
      <c r="AY350" s="260"/>
      <c r="AZ350" s="260" t="s">
        <v>168</v>
      </c>
      <c r="BA350" s="260"/>
      <c r="BB350" s="260"/>
      <c r="BC350" s="260"/>
      <c r="BD350" s="260"/>
      <c r="BE350" s="260"/>
      <c r="BF350" s="260"/>
      <c r="BG350" s="210"/>
      <c r="BH350" s="210"/>
      <c r="BI350" s="210"/>
    </row>
    <row r="351" spans="1:61" x14ac:dyDescent="0.25">
      <c r="A351" s="171" t="s">
        <v>91</v>
      </c>
      <c r="B351" s="164"/>
      <c r="C351" s="299" t="s">
        <v>628</v>
      </c>
      <c r="D351" s="166"/>
      <c r="E351" s="168"/>
      <c r="F351" s="167"/>
      <c r="G351" s="168"/>
      <c r="H351" s="271"/>
      <c r="J351" s="171" t="s">
        <v>91</v>
      </c>
      <c r="K351" s="164"/>
      <c r="L351" s="299" t="s">
        <v>628</v>
      </c>
      <c r="M351" s="248"/>
      <c r="N351" s="166"/>
      <c r="O351" s="168"/>
      <c r="P351" s="167"/>
      <c r="Q351" s="168"/>
      <c r="R351" s="271"/>
      <c r="AO351" s="260"/>
      <c r="AP351" s="260"/>
      <c r="AQ351" s="260"/>
      <c r="AR351" s="260"/>
      <c r="AS351" s="260"/>
      <c r="AT351" s="260"/>
      <c r="AU351" s="260"/>
      <c r="AV351" s="260"/>
      <c r="AW351" s="260"/>
      <c r="AX351" s="260"/>
      <c r="AY351" s="260"/>
      <c r="AZ351" s="260" t="s">
        <v>168</v>
      </c>
      <c r="BA351" s="260"/>
      <c r="BB351" s="260"/>
      <c r="BC351" s="260"/>
      <c r="BD351" s="260"/>
      <c r="BE351" s="260"/>
      <c r="BF351" s="260"/>
      <c r="BG351" s="210"/>
      <c r="BH351" s="210"/>
      <c r="BI351" s="210"/>
    </row>
    <row r="352" spans="1:61" x14ac:dyDescent="0.25">
      <c r="A352" s="171" t="s">
        <v>91</v>
      </c>
      <c r="B352" s="164"/>
      <c r="C352" s="299" t="s">
        <v>628</v>
      </c>
      <c r="D352" s="166"/>
      <c r="E352" s="168"/>
      <c r="F352" s="167"/>
      <c r="G352" s="168"/>
      <c r="H352" s="271"/>
      <c r="J352" s="171" t="s">
        <v>91</v>
      </c>
      <c r="K352" s="164"/>
      <c r="L352" s="299" t="s">
        <v>628</v>
      </c>
      <c r="M352" s="248"/>
      <c r="N352" s="166"/>
      <c r="O352" s="168"/>
      <c r="P352" s="167"/>
      <c r="Q352" s="168"/>
      <c r="R352" s="271"/>
      <c r="AO352" s="260"/>
      <c r="AP352" s="260"/>
      <c r="AQ352" s="260"/>
      <c r="AR352" s="260"/>
      <c r="AS352" s="260"/>
      <c r="AT352" s="260"/>
      <c r="AU352" s="260"/>
      <c r="AV352" s="260"/>
      <c r="AW352" s="260"/>
      <c r="AX352" s="260"/>
      <c r="AY352" s="260"/>
      <c r="AZ352" s="260" t="s">
        <v>168</v>
      </c>
      <c r="BA352" s="260"/>
      <c r="BB352" s="260"/>
      <c r="BC352" s="260"/>
      <c r="BD352" s="260"/>
      <c r="BE352" s="260"/>
      <c r="BF352" s="260"/>
      <c r="BG352" s="210"/>
      <c r="BH352" s="210"/>
      <c r="BI352" s="210"/>
    </row>
    <row r="353" spans="1:61" x14ac:dyDescent="0.25">
      <c r="A353" s="171" t="s">
        <v>91</v>
      </c>
      <c r="B353" s="164"/>
      <c r="C353" s="299" t="s">
        <v>628</v>
      </c>
      <c r="D353" s="166"/>
      <c r="E353" s="168"/>
      <c r="F353" s="167"/>
      <c r="G353" s="168"/>
      <c r="H353" s="271"/>
      <c r="J353" s="171" t="s">
        <v>91</v>
      </c>
      <c r="K353" s="164"/>
      <c r="L353" s="299" t="s">
        <v>628</v>
      </c>
      <c r="M353" s="248"/>
      <c r="N353" s="166"/>
      <c r="O353" s="168"/>
      <c r="P353" s="167"/>
      <c r="Q353" s="168"/>
      <c r="R353" s="271"/>
      <c r="AO353" s="260"/>
      <c r="AP353" s="260"/>
      <c r="AQ353" s="260"/>
      <c r="AR353" s="260"/>
      <c r="AS353" s="260"/>
      <c r="AT353" s="260"/>
      <c r="AU353" s="260"/>
      <c r="AV353" s="260"/>
      <c r="AW353" s="260"/>
      <c r="AX353" s="260"/>
      <c r="AY353" s="260"/>
      <c r="AZ353" s="260" t="s">
        <v>168</v>
      </c>
      <c r="BA353" s="260"/>
      <c r="BB353" s="260"/>
      <c r="BC353" s="260"/>
      <c r="BD353" s="260"/>
      <c r="BE353" s="260"/>
      <c r="BF353" s="260"/>
      <c r="BG353" s="210"/>
      <c r="BH353" s="210"/>
      <c r="BI353" s="210"/>
    </row>
    <row r="354" spans="1:61" x14ac:dyDescent="0.25">
      <c r="A354" s="171" t="s">
        <v>91</v>
      </c>
      <c r="B354" s="164"/>
      <c r="C354" s="299" t="s">
        <v>628</v>
      </c>
      <c r="D354" s="166"/>
      <c r="E354" s="168"/>
      <c r="F354" s="167"/>
      <c r="G354" s="168"/>
      <c r="H354" s="271"/>
      <c r="J354" s="171" t="s">
        <v>91</v>
      </c>
      <c r="K354" s="164"/>
      <c r="L354" s="299" t="s">
        <v>628</v>
      </c>
      <c r="M354" s="248"/>
      <c r="N354" s="166"/>
      <c r="O354" s="168"/>
      <c r="P354" s="167"/>
      <c r="Q354" s="168"/>
      <c r="R354" s="271"/>
      <c r="AO354" s="260"/>
      <c r="AP354" s="260"/>
      <c r="AQ354" s="260"/>
      <c r="AR354" s="260"/>
      <c r="AS354" s="260"/>
      <c r="AT354" s="260"/>
      <c r="AU354" s="260"/>
      <c r="AV354" s="260"/>
      <c r="AW354" s="260"/>
      <c r="AX354" s="260"/>
      <c r="AY354" s="260"/>
      <c r="AZ354" s="260" t="s">
        <v>168</v>
      </c>
      <c r="BA354" s="260"/>
      <c r="BB354" s="260"/>
      <c r="BC354" s="260"/>
      <c r="BD354" s="260"/>
      <c r="BE354" s="260"/>
      <c r="BF354" s="260"/>
      <c r="BG354" s="210"/>
      <c r="BH354" s="210"/>
      <c r="BI354" s="210"/>
    </row>
    <row r="355" spans="1:61" x14ac:dyDescent="0.25">
      <c r="A355" s="171" t="s">
        <v>91</v>
      </c>
      <c r="B355" s="164"/>
      <c r="C355" s="299" t="s">
        <v>628</v>
      </c>
      <c r="D355" s="166"/>
      <c r="E355" s="168"/>
      <c r="F355" s="167"/>
      <c r="G355" s="168"/>
      <c r="H355" s="271"/>
      <c r="J355" s="171" t="s">
        <v>91</v>
      </c>
      <c r="K355" s="164"/>
      <c r="L355" s="299" t="s">
        <v>628</v>
      </c>
      <c r="M355" s="248"/>
      <c r="N355" s="166"/>
      <c r="O355" s="168"/>
      <c r="P355" s="167"/>
      <c r="Q355" s="168"/>
      <c r="R355" s="271"/>
      <c r="AO355" s="260"/>
      <c r="AP355" s="260"/>
      <c r="AQ355" s="260"/>
      <c r="AR355" s="260"/>
      <c r="AS355" s="260"/>
      <c r="AT355" s="260"/>
      <c r="AU355" s="260"/>
      <c r="AV355" s="260"/>
      <c r="AW355" s="260"/>
      <c r="AX355" s="260"/>
      <c r="AY355" s="260"/>
      <c r="AZ355" s="260" t="s">
        <v>168</v>
      </c>
      <c r="BA355" s="260"/>
      <c r="BB355" s="260"/>
      <c r="BC355" s="260"/>
      <c r="BD355" s="260"/>
      <c r="BE355" s="260"/>
      <c r="BF355" s="260"/>
      <c r="BG355" s="210"/>
      <c r="BH355" s="210"/>
      <c r="BI355" s="210"/>
    </row>
    <row r="356" spans="1:61" x14ac:dyDescent="0.25">
      <c r="A356" s="171" t="s">
        <v>91</v>
      </c>
      <c r="B356" s="164"/>
      <c r="C356" s="299" t="s">
        <v>628</v>
      </c>
      <c r="D356" s="166"/>
      <c r="E356" s="168"/>
      <c r="F356" s="167"/>
      <c r="G356" s="168"/>
      <c r="H356" s="271"/>
      <c r="J356" s="171" t="s">
        <v>91</v>
      </c>
      <c r="K356" s="164"/>
      <c r="L356" s="299" t="s">
        <v>628</v>
      </c>
      <c r="M356" s="248"/>
      <c r="N356" s="166"/>
      <c r="O356" s="168"/>
      <c r="P356" s="167"/>
      <c r="Q356" s="168"/>
      <c r="R356" s="271"/>
      <c r="AO356" s="260"/>
      <c r="AP356" s="260"/>
      <c r="AQ356" s="260"/>
      <c r="AR356" s="260"/>
      <c r="AS356" s="260"/>
      <c r="AT356" s="260"/>
      <c r="AU356" s="260"/>
      <c r="AV356" s="260"/>
      <c r="AW356" s="260"/>
      <c r="AX356" s="260"/>
      <c r="AY356" s="260"/>
      <c r="AZ356" s="260" t="s">
        <v>168</v>
      </c>
      <c r="BA356" s="260"/>
      <c r="BB356" s="260"/>
      <c r="BC356" s="260"/>
      <c r="BD356" s="260"/>
      <c r="BE356" s="260"/>
      <c r="BF356" s="260"/>
      <c r="BG356" s="210"/>
      <c r="BH356" s="210"/>
      <c r="BI356" s="210"/>
    </row>
    <row r="357" spans="1:61" x14ac:dyDescent="0.25">
      <c r="A357" s="171" t="s">
        <v>91</v>
      </c>
      <c r="B357" s="164"/>
      <c r="C357" s="299" t="s">
        <v>628</v>
      </c>
      <c r="D357" s="166"/>
      <c r="E357" s="168"/>
      <c r="F357" s="167"/>
      <c r="G357" s="168"/>
      <c r="H357" s="271"/>
      <c r="J357" s="171" t="s">
        <v>91</v>
      </c>
      <c r="K357" s="164"/>
      <c r="L357" s="299" t="s">
        <v>628</v>
      </c>
      <c r="M357" s="248"/>
      <c r="N357" s="166"/>
      <c r="O357" s="168"/>
      <c r="P357" s="167"/>
      <c r="Q357" s="168"/>
      <c r="R357" s="271"/>
      <c r="AO357" s="260"/>
      <c r="AP357" s="260"/>
      <c r="AQ357" s="260"/>
      <c r="AR357" s="260"/>
      <c r="AS357" s="260"/>
      <c r="AT357" s="260"/>
      <c r="AU357" s="260"/>
      <c r="AV357" s="260"/>
      <c r="AW357" s="260"/>
      <c r="AX357" s="260"/>
      <c r="AY357" s="260"/>
      <c r="AZ357" s="260" t="s">
        <v>168</v>
      </c>
      <c r="BA357" s="260"/>
      <c r="BB357" s="260"/>
      <c r="BC357" s="260"/>
      <c r="BD357" s="260"/>
      <c r="BE357" s="260"/>
      <c r="BF357" s="260"/>
      <c r="BG357" s="210"/>
      <c r="BH357" s="210"/>
      <c r="BI357" s="210"/>
    </row>
    <row r="358" spans="1:61" x14ac:dyDescent="0.25">
      <c r="A358" s="171" t="s">
        <v>91</v>
      </c>
      <c r="B358" s="164"/>
      <c r="C358" s="299" t="s">
        <v>628</v>
      </c>
      <c r="D358" s="166"/>
      <c r="E358" s="168"/>
      <c r="F358" s="167"/>
      <c r="G358" s="168"/>
      <c r="H358" s="271"/>
      <c r="J358" s="171" t="s">
        <v>91</v>
      </c>
      <c r="K358" s="164"/>
      <c r="L358" s="299" t="s">
        <v>628</v>
      </c>
      <c r="M358" s="248"/>
      <c r="N358" s="166"/>
      <c r="O358" s="168"/>
      <c r="P358" s="167"/>
      <c r="Q358" s="168"/>
      <c r="R358" s="271"/>
      <c r="AO358" s="260"/>
      <c r="AP358" s="260"/>
      <c r="AQ358" s="260"/>
      <c r="AR358" s="260"/>
      <c r="AS358" s="260"/>
      <c r="AT358" s="260"/>
      <c r="AU358" s="260"/>
      <c r="AV358" s="260"/>
      <c r="AW358" s="260"/>
      <c r="AX358" s="260"/>
      <c r="AY358" s="260"/>
      <c r="AZ358" s="260" t="s">
        <v>168</v>
      </c>
      <c r="BA358" s="260"/>
      <c r="BB358" s="260"/>
      <c r="BC358" s="260"/>
      <c r="BD358" s="260"/>
      <c r="BE358" s="260"/>
      <c r="BF358" s="260"/>
      <c r="BG358" s="210"/>
      <c r="BH358" s="210"/>
      <c r="BI358" s="210"/>
    </row>
    <row r="359" spans="1:61" x14ac:dyDescent="0.25">
      <c r="A359" s="171" t="s">
        <v>91</v>
      </c>
      <c r="B359" s="164"/>
      <c r="C359" s="299" t="s">
        <v>628</v>
      </c>
      <c r="D359" s="166"/>
      <c r="E359" s="168"/>
      <c r="F359" s="167"/>
      <c r="G359" s="168"/>
      <c r="H359" s="271"/>
      <c r="J359" s="171" t="s">
        <v>91</v>
      </c>
      <c r="K359" s="164"/>
      <c r="L359" s="299" t="s">
        <v>628</v>
      </c>
      <c r="M359" s="248"/>
      <c r="N359" s="166"/>
      <c r="O359" s="168"/>
      <c r="P359" s="167"/>
      <c r="Q359" s="168"/>
      <c r="R359" s="271"/>
      <c r="AO359" s="260"/>
      <c r="AP359" s="260"/>
      <c r="AQ359" s="260"/>
      <c r="AR359" s="260"/>
      <c r="AS359" s="260"/>
      <c r="AT359" s="260"/>
      <c r="AU359" s="260"/>
      <c r="AV359" s="260"/>
      <c r="AW359" s="260"/>
      <c r="AX359" s="260"/>
      <c r="AY359" s="260"/>
      <c r="AZ359" s="260" t="s">
        <v>168</v>
      </c>
      <c r="BA359" s="260"/>
      <c r="BB359" s="260"/>
      <c r="BC359" s="260"/>
      <c r="BD359" s="260"/>
      <c r="BE359" s="260"/>
      <c r="BF359" s="260"/>
      <c r="BG359" s="210"/>
      <c r="BH359" s="210"/>
      <c r="BI359" s="210"/>
    </row>
    <row r="360" spans="1:61" x14ac:dyDescent="0.25">
      <c r="A360" s="171" t="s">
        <v>91</v>
      </c>
      <c r="B360" s="164"/>
      <c r="C360" s="299" t="s">
        <v>628</v>
      </c>
      <c r="D360" s="166"/>
      <c r="E360" s="168"/>
      <c r="F360" s="167"/>
      <c r="G360" s="168"/>
      <c r="H360" s="271"/>
      <c r="J360" s="171" t="s">
        <v>91</v>
      </c>
      <c r="K360" s="164"/>
      <c r="L360" s="299" t="s">
        <v>628</v>
      </c>
      <c r="M360" s="248"/>
      <c r="N360" s="166"/>
      <c r="O360" s="168"/>
      <c r="P360" s="167"/>
      <c r="Q360" s="168"/>
      <c r="R360" s="271"/>
      <c r="AO360" s="260"/>
      <c r="AP360" s="260"/>
      <c r="AQ360" s="260"/>
      <c r="AR360" s="260"/>
      <c r="AS360" s="260"/>
      <c r="AT360" s="260"/>
      <c r="AU360" s="260"/>
      <c r="AV360" s="260"/>
      <c r="AW360" s="260"/>
      <c r="AX360" s="260"/>
      <c r="AY360" s="260"/>
      <c r="AZ360" s="260" t="s">
        <v>168</v>
      </c>
      <c r="BA360" s="260"/>
      <c r="BB360" s="260"/>
      <c r="BC360" s="260"/>
      <c r="BD360" s="260"/>
      <c r="BE360" s="260"/>
      <c r="BF360" s="260"/>
      <c r="BG360" s="210"/>
      <c r="BH360" s="210"/>
      <c r="BI360" s="210"/>
    </row>
    <row r="361" spans="1:61" x14ac:dyDescent="0.25">
      <c r="A361" s="171" t="s">
        <v>91</v>
      </c>
      <c r="B361" s="164"/>
      <c r="C361" s="299" t="s">
        <v>628</v>
      </c>
      <c r="D361" s="166"/>
      <c r="E361" s="168"/>
      <c r="F361" s="167"/>
      <c r="G361" s="168"/>
      <c r="H361" s="271"/>
      <c r="J361" s="171" t="s">
        <v>91</v>
      </c>
      <c r="K361" s="164"/>
      <c r="L361" s="299" t="s">
        <v>628</v>
      </c>
      <c r="M361" s="248"/>
      <c r="N361" s="166"/>
      <c r="O361" s="168"/>
      <c r="P361" s="167"/>
      <c r="Q361" s="168"/>
      <c r="R361" s="271"/>
      <c r="AO361" s="260"/>
      <c r="AP361" s="260"/>
      <c r="AQ361" s="260"/>
      <c r="AR361" s="260"/>
      <c r="AS361" s="260"/>
      <c r="AT361" s="260"/>
      <c r="AU361" s="260"/>
      <c r="AV361" s="260"/>
      <c r="AW361" s="260"/>
      <c r="AX361" s="260"/>
      <c r="AY361" s="260"/>
      <c r="AZ361" s="260" t="s">
        <v>168</v>
      </c>
      <c r="BA361" s="260"/>
      <c r="BB361" s="260"/>
      <c r="BC361" s="260"/>
      <c r="BD361" s="260"/>
      <c r="BE361" s="260"/>
      <c r="BF361" s="260"/>
      <c r="BG361" s="210"/>
      <c r="BH361" s="210"/>
      <c r="BI361" s="210"/>
    </row>
    <row r="362" spans="1:61" x14ac:dyDescent="0.25">
      <c r="A362" s="171" t="s">
        <v>91</v>
      </c>
      <c r="B362" s="164"/>
      <c r="C362" s="299" t="s">
        <v>628</v>
      </c>
      <c r="D362" s="166"/>
      <c r="E362" s="168"/>
      <c r="F362" s="167"/>
      <c r="G362" s="168"/>
      <c r="H362" s="271"/>
      <c r="J362" s="171" t="s">
        <v>91</v>
      </c>
      <c r="K362" s="164"/>
      <c r="L362" s="299" t="s">
        <v>628</v>
      </c>
      <c r="M362" s="248"/>
      <c r="N362" s="166"/>
      <c r="O362" s="168"/>
      <c r="P362" s="167"/>
      <c r="Q362" s="168"/>
      <c r="R362" s="271"/>
      <c r="AO362" s="260"/>
      <c r="AP362" s="260"/>
      <c r="AQ362" s="260"/>
      <c r="AR362" s="260"/>
      <c r="AS362" s="260"/>
      <c r="AT362" s="260"/>
      <c r="AU362" s="260"/>
      <c r="AV362" s="260"/>
      <c r="AW362" s="260"/>
      <c r="AX362" s="260"/>
      <c r="AY362" s="260"/>
      <c r="AZ362" s="260" t="s">
        <v>168</v>
      </c>
      <c r="BA362" s="260"/>
      <c r="BB362" s="260"/>
      <c r="BC362" s="260"/>
      <c r="BD362" s="260"/>
      <c r="BE362" s="260"/>
      <c r="BF362" s="260"/>
      <c r="BG362" s="210"/>
      <c r="BH362" s="210"/>
      <c r="BI362" s="210"/>
    </row>
    <row r="363" spans="1:61" x14ac:dyDescent="0.25">
      <c r="A363" s="171" t="s">
        <v>91</v>
      </c>
      <c r="B363" s="164"/>
      <c r="C363" s="299" t="s">
        <v>628</v>
      </c>
      <c r="D363" s="166"/>
      <c r="E363" s="168"/>
      <c r="F363" s="167"/>
      <c r="G363" s="168"/>
      <c r="H363" s="271"/>
      <c r="J363" s="171" t="s">
        <v>91</v>
      </c>
      <c r="K363" s="164"/>
      <c r="L363" s="299" t="s">
        <v>628</v>
      </c>
      <c r="M363" s="248"/>
      <c r="N363" s="166"/>
      <c r="O363" s="168"/>
      <c r="P363" s="167"/>
      <c r="Q363" s="168"/>
      <c r="R363" s="271"/>
      <c r="AO363" s="260"/>
      <c r="AP363" s="260"/>
      <c r="AQ363" s="260"/>
      <c r="AR363" s="260"/>
      <c r="AS363" s="260"/>
      <c r="AT363" s="260"/>
      <c r="AU363" s="260"/>
      <c r="AV363" s="260"/>
      <c r="AW363" s="260"/>
      <c r="AX363" s="260"/>
      <c r="AY363" s="260"/>
      <c r="AZ363" s="260" t="s">
        <v>168</v>
      </c>
      <c r="BA363" s="260"/>
      <c r="BB363" s="260"/>
      <c r="BC363" s="260"/>
      <c r="BD363" s="260"/>
      <c r="BE363" s="260"/>
      <c r="BF363" s="260"/>
      <c r="BG363" s="210"/>
      <c r="BH363" s="210"/>
      <c r="BI363" s="210"/>
    </row>
    <row r="364" spans="1:61" x14ac:dyDescent="0.25">
      <c r="A364" s="171" t="s">
        <v>91</v>
      </c>
      <c r="B364" s="164"/>
      <c r="C364" s="299" t="s">
        <v>628</v>
      </c>
      <c r="D364" s="166"/>
      <c r="E364" s="168"/>
      <c r="F364" s="167"/>
      <c r="G364" s="168"/>
      <c r="H364" s="271"/>
      <c r="J364" s="171" t="s">
        <v>91</v>
      </c>
      <c r="K364" s="164"/>
      <c r="L364" s="299" t="s">
        <v>628</v>
      </c>
      <c r="M364" s="248"/>
      <c r="N364" s="166"/>
      <c r="O364" s="168"/>
      <c r="P364" s="167"/>
      <c r="Q364" s="168"/>
      <c r="R364" s="271"/>
      <c r="AO364" s="260"/>
      <c r="AP364" s="260"/>
      <c r="AQ364" s="260"/>
      <c r="AR364" s="260"/>
      <c r="AS364" s="260"/>
      <c r="AT364" s="260"/>
      <c r="AU364" s="260"/>
      <c r="AV364" s="260"/>
      <c r="AW364" s="260"/>
      <c r="AX364" s="260"/>
      <c r="AY364" s="260"/>
      <c r="AZ364" s="260" t="s">
        <v>168</v>
      </c>
      <c r="BA364" s="260"/>
      <c r="BB364" s="260"/>
      <c r="BC364" s="260"/>
      <c r="BD364" s="260"/>
      <c r="BE364" s="260"/>
      <c r="BF364" s="260"/>
      <c r="BG364" s="210"/>
      <c r="BH364" s="210"/>
      <c r="BI364" s="210"/>
    </row>
    <row r="365" spans="1:61" x14ac:dyDescent="0.25">
      <c r="A365" s="171" t="s">
        <v>91</v>
      </c>
      <c r="B365" s="164"/>
      <c r="C365" s="299" t="s">
        <v>628</v>
      </c>
      <c r="D365" s="166"/>
      <c r="E365" s="168"/>
      <c r="F365" s="167"/>
      <c r="G365" s="168"/>
      <c r="H365" s="271"/>
      <c r="J365" s="171" t="s">
        <v>91</v>
      </c>
      <c r="K365" s="164"/>
      <c r="L365" s="299" t="s">
        <v>628</v>
      </c>
      <c r="M365" s="248"/>
      <c r="N365" s="166"/>
      <c r="O365" s="168"/>
      <c r="P365" s="167"/>
      <c r="Q365" s="168"/>
      <c r="R365" s="271"/>
      <c r="AO365" s="260"/>
      <c r="AP365" s="260"/>
      <c r="AQ365" s="260"/>
      <c r="AR365" s="260"/>
      <c r="AS365" s="260"/>
      <c r="AT365" s="260"/>
      <c r="AU365" s="260"/>
      <c r="AV365" s="260"/>
      <c r="AW365" s="260"/>
      <c r="AX365" s="260"/>
      <c r="AY365" s="260"/>
      <c r="AZ365" s="260" t="s">
        <v>168</v>
      </c>
      <c r="BA365" s="260"/>
      <c r="BB365" s="260"/>
      <c r="BC365" s="260"/>
      <c r="BD365" s="260"/>
      <c r="BE365" s="260"/>
      <c r="BF365" s="260"/>
      <c r="BG365" s="210"/>
      <c r="BH365" s="210"/>
      <c r="BI365" s="210"/>
    </row>
    <row r="366" spans="1:61" x14ac:dyDescent="0.25">
      <c r="A366" s="171" t="s">
        <v>91</v>
      </c>
      <c r="B366" s="164"/>
      <c r="C366" s="299" t="s">
        <v>628</v>
      </c>
      <c r="D366" s="166"/>
      <c r="E366" s="168"/>
      <c r="F366" s="167"/>
      <c r="G366" s="168"/>
      <c r="H366" s="271"/>
      <c r="J366" s="171" t="s">
        <v>91</v>
      </c>
      <c r="K366" s="164"/>
      <c r="L366" s="299" t="s">
        <v>628</v>
      </c>
      <c r="M366" s="248"/>
      <c r="N366" s="166"/>
      <c r="O366" s="168"/>
      <c r="P366" s="167"/>
      <c r="Q366" s="168"/>
      <c r="R366" s="271"/>
      <c r="AO366" s="260"/>
      <c r="AP366" s="260"/>
      <c r="AQ366" s="260"/>
      <c r="AR366" s="260"/>
      <c r="AS366" s="260"/>
      <c r="AT366" s="260"/>
      <c r="AU366" s="260"/>
      <c r="AV366" s="260"/>
      <c r="AW366" s="260"/>
      <c r="AX366" s="260"/>
      <c r="AY366" s="260"/>
      <c r="AZ366" s="260" t="s">
        <v>168</v>
      </c>
      <c r="BA366" s="260"/>
      <c r="BB366" s="260"/>
      <c r="BC366" s="260"/>
      <c r="BD366" s="260"/>
      <c r="BE366" s="260"/>
      <c r="BF366" s="260"/>
      <c r="BG366" s="210"/>
      <c r="BH366" s="210"/>
      <c r="BI366" s="210"/>
    </row>
    <row r="367" spans="1:61" x14ac:dyDescent="0.25">
      <c r="A367" s="171" t="s">
        <v>91</v>
      </c>
      <c r="B367" s="164"/>
      <c r="C367" s="299" t="s">
        <v>628</v>
      </c>
      <c r="D367" s="166"/>
      <c r="E367" s="168"/>
      <c r="F367" s="167"/>
      <c r="G367" s="168"/>
      <c r="H367" s="271"/>
      <c r="J367" s="171" t="s">
        <v>91</v>
      </c>
      <c r="K367" s="164"/>
      <c r="L367" s="299" t="s">
        <v>628</v>
      </c>
      <c r="M367" s="248"/>
      <c r="N367" s="166"/>
      <c r="O367" s="168"/>
      <c r="P367" s="167"/>
      <c r="Q367" s="168"/>
      <c r="R367" s="271"/>
      <c r="AO367" s="260"/>
      <c r="AP367" s="260"/>
      <c r="AQ367" s="260"/>
      <c r="AR367" s="260"/>
      <c r="AS367" s="260"/>
      <c r="AT367" s="260"/>
      <c r="AU367" s="260"/>
      <c r="AV367" s="260"/>
      <c r="AW367" s="260"/>
      <c r="AX367" s="260"/>
      <c r="AY367" s="260"/>
      <c r="AZ367" s="260" t="s">
        <v>168</v>
      </c>
      <c r="BA367" s="260"/>
      <c r="BB367" s="260"/>
      <c r="BC367" s="260"/>
      <c r="BD367" s="260"/>
      <c r="BE367" s="260"/>
      <c r="BF367" s="260"/>
      <c r="BG367" s="210"/>
      <c r="BH367" s="210"/>
      <c r="BI367" s="210"/>
    </row>
    <row r="368" spans="1:61" x14ac:dyDescent="0.25">
      <c r="A368" s="171" t="s">
        <v>91</v>
      </c>
      <c r="B368" s="164"/>
      <c r="C368" s="299" t="s">
        <v>628</v>
      </c>
      <c r="D368" s="166"/>
      <c r="E368" s="168"/>
      <c r="F368" s="167"/>
      <c r="G368" s="168"/>
      <c r="H368" s="271"/>
      <c r="J368" s="171" t="s">
        <v>91</v>
      </c>
      <c r="K368" s="164"/>
      <c r="L368" s="299" t="s">
        <v>628</v>
      </c>
      <c r="M368" s="248"/>
      <c r="N368" s="166"/>
      <c r="O368" s="168"/>
      <c r="P368" s="167"/>
      <c r="Q368" s="168"/>
      <c r="R368" s="271"/>
      <c r="AO368" s="260"/>
      <c r="AP368" s="260"/>
      <c r="AQ368" s="260"/>
      <c r="AR368" s="260"/>
      <c r="AS368" s="260"/>
      <c r="AT368" s="260"/>
      <c r="AU368" s="260"/>
      <c r="AV368" s="260"/>
      <c r="AW368" s="260"/>
      <c r="AX368" s="260"/>
      <c r="AY368" s="260"/>
      <c r="AZ368" s="260" t="s">
        <v>168</v>
      </c>
      <c r="BA368" s="260"/>
      <c r="BB368" s="260"/>
      <c r="BC368" s="260"/>
      <c r="BD368" s="260"/>
      <c r="BE368" s="260"/>
      <c r="BF368" s="260"/>
      <c r="BG368" s="210"/>
      <c r="BH368" s="210"/>
      <c r="BI368" s="210"/>
    </row>
    <row r="369" spans="1:61" x14ac:dyDescent="0.25">
      <c r="A369" s="171" t="s">
        <v>91</v>
      </c>
      <c r="B369" s="164"/>
      <c r="C369" s="299" t="s">
        <v>628</v>
      </c>
      <c r="D369" s="166"/>
      <c r="E369" s="168"/>
      <c r="F369" s="167"/>
      <c r="G369" s="168"/>
      <c r="H369" s="271"/>
      <c r="J369" s="171" t="s">
        <v>91</v>
      </c>
      <c r="K369" s="164"/>
      <c r="L369" s="299" t="s">
        <v>628</v>
      </c>
      <c r="M369" s="248"/>
      <c r="N369" s="166"/>
      <c r="O369" s="168"/>
      <c r="P369" s="167"/>
      <c r="Q369" s="168"/>
      <c r="R369" s="271"/>
      <c r="AO369" s="260"/>
      <c r="AP369" s="260"/>
      <c r="AQ369" s="260"/>
      <c r="AR369" s="260"/>
      <c r="AS369" s="260"/>
      <c r="AT369" s="260"/>
      <c r="AU369" s="260"/>
      <c r="AV369" s="260"/>
      <c r="AW369" s="260"/>
      <c r="AX369" s="260"/>
      <c r="AY369" s="260"/>
      <c r="AZ369" s="260" t="s">
        <v>168</v>
      </c>
      <c r="BA369" s="260"/>
      <c r="BB369" s="260"/>
      <c r="BC369" s="260"/>
      <c r="BD369" s="260"/>
      <c r="BE369" s="260"/>
      <c r="BF369" s="260"/>
      <c r="BG369" s="210"/>
      <c r="BH369" s="210"/>
      <c r="BI369" s="210"/>
    </row>
    <row r="370" spans="1:61" x14ac:dyDescent="0.25">
      <c r="A370" s="171" t="s">
        <v>91</v>
      </c>
      <c r="B370" s="164"/>
      <c r="C370" s="299" t="s">
        <v>628</v>
      </c>
      <c r="D370" s="166"/>
      <c r="E370" s="168"/>
      <c r="F370" s="167"/>
      <c r="G370" s="168"/>
      <c r="H370" s="271"/>
      <c r="J370" s="171" t="s">
        <v>91</v>
      </c>
      <c r="K370" s="164"/>
      <c r="L370" s="299" t="s">
        <v>628</v>
      </c>
      <c r="M370" s="248"/>
      <c r="N370" s="166"/>
      <c r="O370" s="168"/>
      <c r="P370" s="167"/>
      <c r="Q370" s="168"/>
      <c r="R370" s="271"/>
      <c r="AO370" s="260"/>
      <c r="AP370" s="260"/>
      <c r="AQ370" s="260"/>
      <c r="AR370" s="260"/>
      <c r="AS370" s="260"/>
      <c r="AT370" s="260"/>
      <c r="AU370" s="260"/>
      <c r="AV370" s="260"/>
      <c r="AW370" s="260"/>
      <c r="AX370" s="260"/>
      <c r="AY370" s="260"/>
      <c r="AZ370" s="260" t="s">
        <v>168</v>
      </c>
      <c r="BA370" s="260"/>
      <c r="BB370" s="260"/>
      <c r="BC370" s="260"/>
      <c r="BD370" s="260"/>
      <c r="BE370" s="260"/>
      <c r="BF370" s="260"/>
      <c r="BG370" s="210"/>
      <c r="BH370" s="210"/>
      <c r="BI370" s="210"/>
    </row>
    <row r="371" spans="1:61" x14ac:dyDescent="0.25">
      <c r="A371" s="171" t="s">
        <v>91</v>
      </c>
      <c r="B371" s="164"/>
      <c r="C371" s="299" t="s">
        <v>628</v>
      </c>
      <c r="D371" s="166"/>
      <c r="E371" s="168"/>
      <c r="F371" s="167"/>
      <c r="G371" s="168"/>
      <c r="H371" s="271"/>
      <c r="J371" s="171" t="s">
        <v>91</v>
      </c>
      <c r="K371" s="164"/>
      <c r="L371" s="299" t="s">
        <v>628</v>
      </c>
      <c r="M371" s="248"/>
      <c r="N371" s="166"/>
      <c r="O371" s="168"/>
      <c r="P371" s="167"/>
      <c r="Q371" s="168"/>
      <c r="R371" s="271"/>
      <c r="AO371" s="260"/>
      <c r="AP371" s="260"/>
      <c r="AQ371" s="260"/>
      <c r="AR371" s="260"/>
      <c r="AS371" s="260"/>
      <c r="AT371" s="260"/>
      <c r="AU371" s="260"/>
      <c r="AV371" s="260"/>
      <c r="AW371" s="260"/>
      <c r="AX371" s="260"/>
      <c r="AY371" s="260"/>
      <c r="AZ371" s="260" t="s">
        <v>168</v>
      </c>
      <c r="BA371" s="260"/>
      <c r="BB371" s="260"/>
      <c r="BC371" s="260"/>
      <c r="BD371" s="260"/>
      <c r="BE371" s="260"/>
      <c r="BF371" s="260"/>
      <c r="BG371" s="210"/>
      <c r="BH371" s="210"/>
      <c r="BI371" s="210"/>
    </row>
    <row r="372" spans="1:61" x14ac:dyDescent="0.25">
      <c r="A372" s="171" t="s">
        <v>91</v>
      </c>
      <c r="B372" s="164"/>
      <c r="C372" s="299" t="s">
        <v>628</v>
      </c>
      <c r="D372" s="166"/>
      <c r="E372" s="168"/>
      <c r="F372" s="167"/>
      <c r="G372" s="168"/>
      <c r="H372" s="271"/>
      <c r="J372" s="171" t="s">
        <v>91</v>
      </c>
      <c r="K372" s="164"/>
      <c r="L372" s="299" t="s">
        <v>628</v>
      </c>
      <c r="M372" s="248"/>
      <c r="N372" s="166"/>
      <c r="O372" s="168"/>
      <c r="P372" s="167"/>
      <c r="Q372" s="168"/>
      <c r="R372" s="271"/>
      <c r="AO372" s="260"/>
      <c r="AP372" s="260"/>
      <c r="AQ372" s="260"/>
      <c r="AR372" s="260"/>
      <c r="AS372" s="260"/>
      <c r="AT372" s="260"/>
      <c r="AU372" s="260"/>
      <c r="AV372" s="260"/>
      <c r="AW372" s="260"/>
      <c r="AX372" s="260"/>
      <c r="AY372" s="260"/>
      <c r="AZ372" s="260" t="s">
        <v>168</v>
      </c>
      <c r="BA372" s="260"/>
      <c r="BB372" s="260"/>
      <c r="BC372" s="260"/>
      <c r="BD372" s="260"/>
      <c r="BE372" s="260"/>
      <c r="BF372" s="260"/>
      <c r="BG372" s="210"/>
      <c r="BH372" s="210"/>
      <c r="BI372" s="210"/>
    </row>
    <row r="373" spans="1:61" x14ac:dyDescent="0.25">
      <c r="A373" s="171" t="s">
        <v>91</v>
      </c>
      <c r="B373" s="164"/>
      <c r="C373" s="299" t="s">
        <v>628</v>
      </c>
      <c r="D373" s="166"/>
      <c r="E373" s="168"/>
      <c r="F373" s="167"/>
      <c r="G373" s="168"/>
      <c r="H373" s="271"/>
      <c r="J373" s="171" t="s">
        <v>91</v>
      </c>
      <c r="K373" s="164"/>
      <c r="L373" s="299" t="s">
        <v>628</v>
      </c>
      <c r="M373" s="248"/>
      <c r="N373" s="166"/>
      <c r="O373" s="168"/>
      <c r="P373" s="167"/>
      <c r="Q373" s="168"/>
      <c r="R373" s="271"/>
      <c r="AO373" s="260"/>
      <c r="AP373" s="260"/>
      <c r="AQ373" s="260"/>
      <c r="AR373" s="260"/>
      <c r="AS373" s="260"/>
      <c r="AT373" s="260"/>
      <c r="AU373" s="260"/>
      <c r="AV373" s="260"/>
      <c r="AW373" s="260"/>
      <c r="AX373" s="260"/>
      <c r="AY373" s="260"/>
      <c r="AZ373" s="260" t="s">
        <v>168</v>
      </c>
      <c r="BA373" s="260"/>
      <c r="BB373" s="260"/>
      <c r="BC373" s="260"/>
      <c r="BD373" s="260"/>
      <c r="BE373" s="260"/>
      <c r="BF373" s="260"/>
      <c r="BG373" s="210"/>
      <c r="BH373" s="210"/>
      <c r="BI373" s="210"/>
    </row>
    <row r="374" spans="1:61" x14ac:dyDescent="0.25">
      <c r="A374" s="171" t="s">
        <v>91</v>
      </c>
      <c r="B374" s="164"/>
      <c r="C374" s="299" t="s">
        <v>628</v>
      </c>
      <c r="D374" s="166"/>
      <c r="E374" s="168"/>
      <c r="F374" s="167"/>
      <c r="G374" s="168"/>
      <c r="H374" s="271"/>
      <c r="J374" s="171" t="s">
        <v>91</v>
      </c>
      <c r="K374" s="164"/>
      <c r="L374" s="299" t="s">
        <v>628</v>
      </c>
      <c r="M374" s="248"/>
      <c r="N374" s="166"/>
      <c r="O374" s="168"/>
      <c r="P374" s="167"/>
      <c r="Q374" s="168"/>
      <c r="R374" s="271"/>
      <c r="AO374" s="260"/>
      <c r="AP374" s="260"/>
      <c r="AQ374" s="260"/>
      <c r="AR374" s="260"/>
      <c r="AS374" s="260"/>
      <c r="AT374" s="260"/>
      <c r="AU374" s="260"/>
      <c r="AV374" s="260"/>
      <c r="AW374" s="260"/>
      <c r="AX374" s="260"/>
      <c r="AY374" s="260"/>
      <c r="AZ374" s="260" t="s">
        <v>168</v>
      </c>
      <c r="BA374" s="260"/>
      <c r="BB374" s="260"/>
      <c r="BC374" s="260"/>
      <c r="BD374" s="260"/>
      <c r="BE374" s="260"/>
      <c r="BF374" s="260"/>
      <c r="BG374" s="210"/>
      <c r="BH374" s="210"/>
      <c r="BI374" s="210"/>
    </row>
    <row r="375" spans="1:61" x14ac:dyDescent="0.25">
      <c r="A375" s="171" t="s">
        <v>91</v>
      </c>
      <c r="B375" s="164"/>
      <c r="C375" s="299" t="s">
        <v>628</v>
      </c>
      <c r="D375" s="166"/>
      <c r="E375" s="168"/>
      <c r="F375" s="167"/>
      <c r="G375" s="168"/>
      <c r="H375" s="271"/>
      <c r="J375" s="171" t="s">
        <v>91</v>
      </c>
      <c r="K375" s="164"/>
      <c r="L375" s="299" t="s">
        <v>628</v>
      </c>
      <c r="M375" s="248"/>
      <c r="N375" s="166"/>
      <c r="O375" s="168"/>
      <c r="P375" s="167"/>
      <c r="Q375" s="168"/>
      <c r="R375" s="271"/>
      <c r="AO375" s="260"/>
      <c r="AP375" s="260"/>
      <c r="AQ375" s="260"/>
      <c r="AR375" s="260"/>
      <c r="AS375" s="260"/>
      <c r="AT375" s="260"/>
      <c r="AU375" s="260"/>
      <c r="AV375" s="260"/>
      <c r="AW375" s="260"/>
      <c r="AX375" s="260"/>
      <c r="AY375" s="260"/>
      <c r="AZ375" s="260" t="s">
        <v>168</v>
      </c>
      <c r="BA375" s="260"/>
      <c r="BB375" s="260"/>
      <c r="BC375" s="260"/>
      <c r="BD375" s="260"/>
      <c r="BE375" s="260"/>
      <c r="BF375" s="260"/>
      <c r="BG375" s="210"/>
      <c r="BH375" s="210"/>
      <c r="BI375" s="210"/>
    </row>
    <row r="376" spans="1:61" x14ac:dyDescent="0.25">
      <c r="A376" s="171" t="s">
        <v>91</v>
      </c>
      <c r="B376" s="164"/>
      <c r="C376" s="299" t="s">
        <v>628</v>
      </c>
      <c r="D376" s="166"/>
      <c r="E376" s="168"/>
      <c r="F376" s="167"/>
      <c r="G376" s="168"/>
      <c r="H376" s="271"/>
      <c r="J376" s="171" t="s">
        <v>91</v>
      </c>
      <c r="K376" s="164"/>
      <c r="L376" s="299" t="s">
        <v>628</v>
      </c>
      <c r="M376" s="248"/>
      <c r="N376" s="166"/>
      <c r="O376" s="168"/>
      <c r="P376" s="167"/>
      <c r="Q376" s="168"/>
      <c r="R376" s="271"/>
      <c r="AO376" s="260"/>
      <c r="AP376" s="260"/>
      <c r="AQ376" s="260"/>
      <c r="AR376" s="260"/>
      <c r="AS376" s="260"/>
      <c r="AT376" s="260"/>
      <c r="AU376" s="260"/>
      <c r="AV376" s="260"/>
      <c r="AW376" s="260"/>
      <c r="AX376" s="260"/>
      <c r="AY376" s="260"/>
      <c r="AZ376" s="260" t="s">
        <v>168</v>
      </c>
      <c r="BA376" s="260"/>
      <c r="BB376" s="260"/>
      <c r="BC376" s="260"/>
      <c r="BD376" s="260"/>
      <c r="BE376" s="260"/>
      <c r="BF376" s="260"/>
      <c r="BG376" s="210"/>
      <c r="BH376" s="210"/>
      <c r="BI376" s="210"/>
    </row>
    <row r="377" spans="1:61" x14ac:dyDescent="0.25">
      <c r="A377" s="171" t="s">
        <v>91</v>
      </c>
      <c r="B377" s="164"/>
      <c r="C377" s="299" t="s">
        <v>628</v>
      </c>
      <c r="D377" s="166"/>
      <c r="E377" s="168"/>
      <c r="F377" s="167"/>
      <c r="G377" s="168"/>
      <c r="H377" s="271"/>
      <c r="J377" s="171" t="s">
        <v>91</v>
      </c>
      <c r="K377" s="164"/>
      <c r="L377" s="299" t="s">
        <v>628</v>
      </c>
      <c r="M377" s="248"/>
      <c r="N377" s="166"/>
      <c r="O377" s="168"/>
      <c r="P377" s="167"/>
      <c r="Q377" s="168"/>
      <c r="R377" s="271"/>
      <c r="AO377" s="260"/>
      <c r="AP377" s="260"/>
      <c r="AQ377" s="260"/>
      <c r="AR377" s="260"/>
      <c r="AS377" s="260"/>
      <c r="AT377" s="260"/>
      <c r="AU377" s="260"/>
      <c r="AV377" s="260"/>
      <c r="AW377" s="260"/>
      <c r="AX377" s="260"/>
      <c r="AY377" s="260"/>
      <c r="AZ377" s="260" t="s">
        <v>168</v>
      </c>
      <c r="BA377" s="260"/>
      <c r="BB377" s="260"/>
      <c r="BC377" s="260"/>
      <c r="BD377" s="260"/>
      <c r="BE377" s="260"/>
      <c r="BF377" s="260"/>
      <c r="BG377" s="210"/>
      <c r="BH377" s="210"/>
      <c r="BI377" s="210"/>
    </row>
    <row r="378" spans="1:61" x14ac:dyDescent="0.25">
      <c r="A378" s="171" t="s">
        <v>91</v>
      </c>
      <c r="B378" s="164"/>
      <c r="C378" s="299" t="s">
        <v>628</v>
      </c>
      <c r="D378" s="166"/>
      <c r="E378" s="168"/>
      <c r="F378" s="167"/>
      <c r="G378" s="168"/>
      <c r="H378" s="271"/>
      <c r="J378" s="171" t="s">
        <v>91</v>
      </c>
      <c r="K378" s="164"/>
      <c r="L378" s="299" t="s">
        <v>628</v>
      </c>
      <c r="M378" s="248"/>
      <c r="N378" s="166"/>
      <c r="O378" s="168"/>
      <c r="P378" s="167"/>
      <c r="Q378" s="168"/>
      <c r="R378" s="271"/>
      <c r="AO378" s="260"/>
      <c r="AP378" s="260"/>
      <c r="AQ378" s="260"/>
      <c r="AR378" s="260"/>
      <c r="AS378" s="260"/>
      <c r="AT378" s="260"/>
      <c r="AU378" s="260"/>
      <c r="AV378" s="260"/>
      <c r="AW378" s="260"/>
      <c r="AX378" s="260"/>
      <c r="AY378" s="260"/>
      <c r="AZ378" s="260" t="s">
        <v>168</v>
      </c>
      <c r="BA378" s="260"/>
      <c r="BB378" s="260"/>
      <c r="BC378" s="260"/>
      <c r="BD378" s="260"/>
      <c r="BE378" s="260"/>
      <c r="BF378" s="260"/>
      <c r="BG378" s="210"/>
      <c r="BH378" s="210"/>
      <c r="BI378" s="210"/>
    </row>
    <row r="379" spans="1:61" x14ac:dyDescent="0.25">
      <c r="A379" s="171" t="s">
        <v>91</v>
      </c>
      <c r="B379" s="164"/>
      <c r="C379" s="299" t="s">
        <v>628</v>
      </c>
      <c r="D379" s="166"/>
      <c r="E379" s="168"/>
      <c r="F379" s="167"/>
      <c r="G379" s="168"/>
      <c r="H379" s="271"/>
      <c r="J379" s="171" t="s">
        <v>91</v>
      </c>
      <c r="K379" s="164"/>
      <c r="L379" s="299" t="s">
        <v>628</v>
      </c>
      <c r="M379" s="248"/>
      <c r="N379" s="166"/>
      <c r="O379" s="168"/>
      <c r="P379" s="167"/>
      <c r="Q379" s="168"/>
      <c r="R379" s="271"/>
      <c r="AO379" s="260"/>
      <c r="AP379" s="260"/>
      <c r="AQ379" s="260"/>
      <c r="AR379" s="260"/>
      <c r="AS379" s="260"/>
      <c r="AT379" s="260"/>
      <c r="AU379" s="260"/>
      <c r="AV379" s="260"/>
      <c r="AW379" s="260"/>
      <c r="AX379" s="260"/>
      <c r="AY379" s="260"/>
      <c r="AZ379" s="260" t="s">
        <v>168</v>
      </c>
      <c r="BA379" s="260"/>
      <c r="BB379" s="260"/>
      <c r="BC379" s="260"/>
      <c r="BD379" s="260"/>
      <c r="BE379" s="260"/>
      <c r="BF379" s="260"/>
      <c r="BG379" s="210"/>
      <c r="BH379" s="210"/>
      <c r="BI379" s="210"/>
    </row>
    <row r="380" spans="1:61" x14ac:dyDescent="0.25">
      <c r="A380" s="171" t="s">
        <v>91</v>
      </c>
      <c r="B380" s="164"/>
      <c r="C380" s="299" t="s">
        <v>628</v>
      </c>
      <c r="D380" s="166"/>
      <c r="E380" s="168"/>
      <c r="F380" s="167"/>
      <c r="G380" s="168"/>
      <c r="H380" s="271"/>
      <c r="J380" s="171" t="s">
        <v>91</v>
      </c>
      <c r="K380" s="164"/>
      <c r="L380" s="299" t="s">
        <v>628</v>
      </c>
      <c r="M380" s="248"/>
      <c r="N380" s="166"/>
      <c r="O380" s="168"/>
      <c r="P380" s="167"/>
      <c r="Q380" s="168"/>
      <c r="R380" s="271"/>
      <c r="AO380" s="260"/>
      <c r="AP380" s="260"/>
      <c r="AQ380" s="260"/>
      <c r="AR380" s="260"/>
      <c r="AS380" s="260"/>
      <c r="AT380" s="260"/>
      <c r="AU380" s="260"/>
      <c r="AV380" s="260"/>
      <c r="AW380" s="260"/>
      <c r="AX380" s="260"/>
      <c r="AY380" s="260"/>
      <c r="AZ380" s="260" t="s">
        <v>168</v>
      </c>
      <c r="BA380" s="260"/>
      <c r="BB380" s="260"/>
      <c r="BC380" s="260"/>
      <c r="BD380" s="260"/>
      <c r="BE380" s="260"/>
      <c r="BF380" s="260"/>
      <c r="BG380" s="210"/>
      <c r="BH380" s="210"/>
      <c r="BI380" s="210"/>
    </row>
    <row r="381" spans="1:61" x14ac:dyDescent="0.25">
      <c r="A381" s="171" t="s">
        <v>91</v>
      </c>
      <c r="B381" s="164"/>
      <c r="C381" s="299" t="s">
        <v>628</v>
      </c>
      <c r="D381" s="166"/>
      <c r="E381" s="168"/>
      <c r="F381" s="167"/>
      <c r="G381" s="168"/>
      <c r="H381" s="271"/>
      <c r="J381" s="171" t="s">
        <v>91</v>
      </c>
      <c r="K381" s="164"/>
      <c r="L381" s="299" t="s">
        <v>628</v>
      </c>
      <c r="M381" s="248"/>
      <c r="N381" s="166"/>
      <c r="O381" s="168"/>
      <c r="P381" s="167"/>
      <c r="Q381" s="168"/>
      <c r="R381" s="271"/>
      <c r="AO381" s="260"/>
      <c r="AP381" s="260"/>
      <c r="AQ381" s="260"/>
      <c r="AR381" s="260"/>
      <c r="AS381" s="260"/>
      <c r="AT381" s="260"/>
      <c r="AU381" s="260"/>
      <c r="AV381" s="260"/>
      <c r="AW381" s="260"/>
      <c r="AX381" s="260"/>
      <c r="AY381" s="260"/>
      <c r="AZ381" s="260" t="s">
        <v>168</v>
      </c>
      <c r="BA381" s="260"/>
      <c r="BB381" s="260"/>
      <c r="BC381" s="260"/>
      <c r="BD381" s="260"/>
      <c r="BE381" s="260"/>
      <c r="BF381" s="260"/>
      <c r="BG381" s="210"/>
      <c r="BH381" s="210"/>
      <c r="BI381" s="210"/>
    </row>
    <row r="382" spans="1:61" x14ac:dyDescent="0.25">
      <c r="A382" s="171" t="s">
        <v>91</v>
      </c>
      <c r="B382" s="164"/>
      <c r="C382" s="299" t="s">
        <v>628</v>
      </c>
      <c r="D382" s="166"/>
      <c r="E382" s="168"/>
      <c r="F382" s="167"/>
      <c r="G382" s="168"/>
      <c r="H382" s="271"/>
      <c r="J382" s="171" t="s">
        <v>91</v>
      </c>
      <c r="K382" s="164"/>
      <c r="L382" s="299" t="s">
        <v>628</v>
      </c>
      <c r="M382" s="248"/>
      <c r="N382" s="166"/>
      <c r="O382" s="168"/>
      <c r="P382" s="167"/>
      <c r="Q382" s="168"/>
      <c r="R382" s="271"/>
      <c r="AO382" s="260"/>
      <c r="AP382" s="260"/>
      <c r="AQ382" s="260"/>
      <c r="AR382" s="260"/>
      <c r="AS382" s="260"/>
      <c r="AT382" s="260"/>
      <c r="AU382" s="260"/>
      <c r="AV382" s="260"/>
      <c r="AW382" s="260"/>
      <c r="AX382" s="260"/>
      <c r="AY382" s="260"/>
      <c r="AZ382" s="260" t="s">
        <v>168</v>
      </c>
      <c r="BA382" s="260"/>
      <c r="BB382" s="260"/>
      <c r="BC382" s="260"/>
      <c r="BD382" s="260"/>
      <c r="BE382" s="260"/>
      <c r="BF382" s="260"/>
      <c r="BG382" s="210"/>
      <c r="BH382" s="210"/>
      <c r="BI382" s="210"/>
    </row>
    <row r="383" spans="1:61" x14ac:dyDescent="0.25">
      <c r="A383" s="171" t="s">
        <v>91</v>
      </c>
      <c r="B383" s="164"/>
      <c r="C383" s="299" t="s">
        <v>628</v>
      </c>
      <c r="D383" s="166"/>
      <c r="E383" s="168"/>
      <c r="F383" s="167"/>
      <c r="G383" s="168"/>
      <c r="H383" s="271"/>
      <c r="J383" s="171" t="s">
        <v>91</v>
      </c>
      <c r="K383" s="164"/>
      <c r="L383" s="299" t="s">
        <v>628</v>
      </c>
      <c r="M383" s="248"/>
      <c r="N383" s="166"/>
      <c r="O383" s="168"/>
      <c r="P383" s="167"/>
      <c r="Q383" s="168"/>
      <c r="R383" s="271"/>
      <c r="AO383" s="260"/>
      <c r="AP383" s="260"/>
      <c r="AQ383" s="260"/>
      <c r="AR383" s="260"/>
      <c r="AS383" s="260"/>
      <c r="AT383" s="260"/>
      <c r="AU383" s="260"/>
      <c r="AV383" s="260"/>
      <c r="AW383" s="260"/>
      <c r="AX383" s="260"/>
      <c r="AY383" s="260"/>
      <c r="AZ383" s="260" t="s">
        <v>168</v>
      </c>
      <c r="BA383" s="260"/>
      <c r="BB383" s="260"/>
      <c r="BC383" s="260"/>
      <c r="BD383" s="260"/>
      <c r="BE383" s="260"/>
      <c r="BF383" s="260"/>
      <c r="BG383" s="210"/>
      <c r="BH383" s="210"/>
      <c r="BI383" s="210"/>
    </row>
    <row r="384" spans="1:61" x14ac:dyDescent="0.25">
      <c r="A384" s="171" t="s">
        <v>91</v>
      </c>
      <c r="B384" s="164"/>
      <c r="C384" s="299" t="s">
        <v>628</v>
      </c>
      <c r="D384" s="166"/>
      <c r="E384" s="168"/>
      <c r="F384" s="167"/>
      <c r="G384" s="168"/>
      <c r="H384" s="271"/>
      <c r="J384" s="171" t="s">
        <v>91</v>
      </c>
      <c r="K384" s="164"/>
      <c r="L384" s="299" t="s">
        <v>628</v>
      </c>
      <c r="M384" s="248"/>
      <c r="N384" s="166"/>
      <c r="O384" s="168"/>
      <c r="P384" s="167"/>
      <c r="Q384" s="168"/>
      <c r="R384" s="271"/>
      <c r="AO384" s="260"/>
      <c r="AP384" s="260"/>
      <c r="AQ384" s="260"/>
      <c r="AR384" s="260"/>
      <c r="AS384" s="260"/>
      <c r="AT384" s="260"/>
      <c r="AU384" s="260"/>
      <c r="AV384" s="260"/>
      <c r="AW384" s="260"/>
      <c r="AX384" s="260"/>
      <c r="AY384" s="260"/>
      <c r="AZ384" s="260" t="s">
        <v>168</v>
      </c>
      <c r="BA384" s="260"/>
      <c r="BB384" s="260"/>
      <c r="BC384" s="260"/>
      <c r="BD384" s="260"/>
      <c r="BE384" s="260"/>
      <c r="BF384" s="260"/>
      <c r="BG384" s="210"/>
      <c r="BH384" s="210"/>
      <c r="BI384" s="210"/>
    </row>
    <row r="385" spans="1:61" x14ac:dyDescent="0.25">
      <c r="A385" s="171" t="s">
        <v>91</v>
      </c>
      <c r="B385" s="164"/>
      <c r="C385" s="299" t="s">
        <v>628</v>
      </c>
      <c r="D385" s="166"/>
      <c r="E385" s="168"/>
      <c r="F385" s="167"/>
      <c r="G385" s="168"/>
      <c r="H385" s="271"/>
      <c r="J385" s="171" t="s">
        <v>91</v>
      </c>
      <c r="K385" s="164"/>
      <c r="L385" s="299" t="s">
        <v>628</v>
      </c>
      <c r="M385" s="248"/>
      <c r="N385" s="166"/>
      <c r="O385" s="168"/>
      <c r="P385" s="167"/>
      <c r="Q385" s="168"/>
      <c r="R385" s="271"/>
      <c r="AO385" s="260"/>
      <c r="AP385" s="260"/>
      <c r="AQ385" s="260"/>
      <c r="AR385" s="260"/>
      <c r="AS385" s="260"/>
      <c r="AT385" s="260"/>
      <c r="AU385" s="260"/>
      <c r="AV385" s="260"/>
      <c r="AW385" s="260"/>
      <c r="AX385" s="260"/>
      <c r="AY385" s="260"/>
      <c r="AZ385" s="260" t="s">
        <v>168</v>
      </c>
      <c r="BA385" s="260"/>
      <c r="BB385" s="260"/>
      <c r="BC385" s="260"/>
      <c r="BD385" s="260"/>
      <c r="BE385" s="260"/>
      <c r="BF385" s="260"/>
      <c r="BG385" s="210"/>
      <c r="BH385" s="210"/>
      <c r="BI385" s="210"/>
    </row>
    <row r="386" spans="1:61" x14ac:dyDescent="0.25">
      <c r="A386" s="171" t="s">
        <v>91</v>
      </c>
      <c r="B386" s="164"/>
      <c r="C386" s="299" t="s">
        <v>628</v>
      </c>
      <c r="D386" s="166"/>
      <c r="E386" s="168"/>
      <c r="F386" s="167"/>
      <c r="G386" s="168"/>
      <c r="H386" s="271"/>
      <c r="J386" s="171" t="s">
        <v>91</v>
      </c>
      <c r="K386" s="164"/>
      <c r="L386" s="299" t="s">
        <v>628</v>
      </c>
      <c r="M386" s="248"/>
      <c r="N386" s="166"/>
      <c r="O386" s="168"/>
      <c r="P386" s="167"/>
      <c r="Q386" s="168"/>
      <c r="R386" s="271"/>
      <c r="AO386" s="260"/>
      <c r="AP386" s="260"/>
      <c r="AQ386" s="260"/>
      <c r="AR386" s="260"/>
      <c r="AS386" s="260"/>
      <c r="AT386" s="260"/>
      <c r="AU386" s="260"/>
      <c r="AV386" s="260"/>
      <c r="AW386" s="260"/>
      <c r="AX386" s="260"/>
      <c r="AY386" s="260"/>
      <c r="AZ386" s="260" t="s">
        <v>168</v>
      </c>
      <c r="BA386" s="260"/>
      <c r="BB386" s="260"/>
      <c r="BC386" s="260"/>
      <c r="BD386" s="260"/>
      <c r="BE386" s="260"/>
      <c r="BF386" s="260"/>
      <c r="BG386" s="210"/>
      <c r="BH386" s="210"/>
      <c r="BI386" s="210"/>
    </row>
    <row r="387" spans="1:61" x14ac:dyDescent="0.25">
      <c r="A387" s="171" t="s">
        <v>91</v>
      </c>
      <c r="B387" s="164"/>
      <c r="C387" s="299" t="s">
        <v>628</v>
      </c>
      <c r="D387" s="166"/>
      <c r="E387" s="168"/>
      <c r="F387" s="167"/>
      <c r="G387" s="168"/>
      <c r="H387" s="271"/>
      <c r="J387" s="171" t="s">
        <v>91</v>
      </c>
      <c r="K387" s="164"/>
      <c r="L387" s="299" t="s">
        <v>628</v>
      </c>
      <c r="M387" s="248"/>
      <c r="N387" s="166"/>
      <c r="O387" s="168"/>
      <c r="P387" s="167"/>
      <c r="Q387" s="168"/>
      <c r="R387" s="271"/>
      <c r="AO387" s="260"/>
      <c r="AP387" s="260"/>
      <c r="AQ387" s="260"/>
      <c r="AR387" s="260"/>
      <c r="AS387" s="260"/>
      <c r="AT387" s="260"/>
      <c r="AU387" s="260"/>
      <c r="AV387" s="260"/>
      <c r="AW387" s="260"/>
      <c r="AX387" s="260"/>
      <c r="AY387" s="260"/>
      <c r="AZ387" s="260" t="s">
        <v>168</v>
      </c>
      <c r="BA387" s="260"/>
      <c r="BB387" s="260"/>
      <c r="BC387" s="260"/>
      <c r="BD387" s="260"/>
      <c r="BE387" s="260"/>
      <c r="BF387" s="260"/>
      <c r="BG387" s="210"/>
      <c r="BH387" s="210"/>
      <c r="BI387" s="210"/>
    </row>
    <row r="388" spans="1:61" x14ac:dyDescent="0.25">
      <c r="A388" s="171" t="s">
        <v>91</v>
      </c>
      <c r="B388" s="164"/>
      <c r="C388" s="299" t="s">
        <v>628</v>
      </c>
      <c r="D388" s="166"/>
      <c r="E388" s="168"/>
      <c r="F388" s="167"/>
      <c r="G388" s="168"/>
      <c r="H388" s="271"/>
      <c r="J388" s="171" t="s">
        <v>91</v>
      </c>
      <c r="K388" s="164"/>
      <c r="L388" s="299" t="s">
        <v>628</v>
      </c>
      <c r="M388" s="248"/>
      <c r="N388" s="166"/>
      <c r="O388" s="168"/>
      <c r="P388" s="167"/>
      <c r="Q388" s="168"/>
      <c r="R388" s="271"/>
      <c r="AO388" s="260"/>
      <c r="AP388" s="260"/>
      <c r="AQ388" s="260"/>
      <c r="AR388" s="260"/>
      <c r="AS388" s="260"/>
      <c r="AT388" s="260"/>
      <c r="AU388" s="260"/>
      <c r="AV388" s="260"/>
      <c r="AW388" s="260"/>
      <c r="AX388" s="260"/>
      <c r="AY388" s="260"/>
      <c r="AZ388" s="260" t="s">
        <v>168</v>
      </c>
      <c r="BA388" s="260"/>
      <c r="BB388" s="260"/>
      <c r="BC388" s="260"/>
      <c r="BD388" s="260"/>
      <c r="BE388" s="260"/>
      <c r="BF388" s="260"/>
      <c r="BG388" s="210"/>
      <c r="BH388" s="210"/>
      <c r="BI388" s="210"/>
    </row>
    <row r="389" spans="1:61" x14ac:dyDescent="0.25">
      <c r="A389" s="171" t="s">
        <v>91</v>
      </c>
      <c r="B389" s="164"/>
      <c r="C389" s="299" t="s">
        <v>628</v>
      </c>
      <c r="D389" s="166"/>
      <c r="E389" s="168"/>
      <c r="F389" s="167"/>
      <c r="G389" s="168"/>
      <c r="H389" s="271"/>
      <c r="J389" s="171" t="s">
        <v>91</v>
      </c>
      <c r="K389" s="164"/>
      <c r="L389" s="299" t="s">
        <v>628</v>
      </c>
      <c r="M389" s="248"/>
      <c r="N389" s="166"/>
      <c r="O389" s="168"/>
      <c r="P389" s="167"/>
      <c r="Q389" s="168"/>
      <c r="R389" s="271"/>
      <c r="AO389" s="260"/>
      <c r="AP389" s="260"/>
      <c r="AQ389" s="260"/>
      <c r="AR389" s="260"/>
      <c r="AS389" s="260"/>
      <c r="AT389" s="260"/>
      <c r="AU389" s="260"/>
      <c r="AV389" s="260"/>
      <c r="AW389" s="260"/>
      <c r="AX389" s="260"/>
      <c r="AY389" s="260"/>
      <c r="AZ389" s="260" t="s">
        <v>168</v>
      </c>
      <c r="BA389" s="260"/>
      <c r="BB389" s="260"/>
      <c r="BC389" s="260"/>
      <c r="BD389" s="260"/>
      <c r="BE389" s="260"/>
      <c r="BF389" s="260"/>
      <c r="BG389" s="210"/>
      <c r="BH389" s="210"/>
      <c r="BI389" s="210"/>
    </row>
    <row r="390" spans="1:61" x14ac:dyDescent="0.25">
      <c r="A390" s="171" t="s">
        <v>91</v>
      </c>
      <c r="B390" s="164"/>
      <c r="C390" s="299" t="s">
        <v>628</v>
      </c>
      <c r="D390" s="166"/>
      <c r="E390" s="168"/>
      <c r="F390" s="167"/>
      <c r="G390" s="168"/>
      <c r="H390" s="271"/>
      <c r="J390" s="171" t="s">
        <v>91</v>
      </c>
      <c r="K390" s="164"/>
      <c r="L390" s="299" t="s">
        <v>628</v>
      </c>
      <c r="M390" s="248"/>
      <c r="N390" s="166"/>
      <c r="O390" s="168"/>
      <c r="P390" s="167"/>
      <c r="Q390" s="168"/>
      <c r="R390" s="271"/>
      <c r="AO390" s="260"/>
      <c r="AP390" s="260"/>
      <c r="AQ390" s="260"/>
      <c r="AR390" s="260"/>
      <c r="AS390" s="260"/>
      <c r="AT390" s="260"/>
      <c r="AU390" s="260"/>
      <c r="AV390" s="260"/>
      <c r="AW390" s="260"/>
      <c r="AX390" s="260"/>
      <c r="AY390" s="260"/>
      <c r="AZ390" s="260" t="s">
        <v>168</v>
      </c>
      <c r="BA390" s="260"/>
      <c r="BB390" s="260"/>
      <c r="BC390" s="260"/>
      <c r="BD390" s="260"/>
      <c r="BE390" s="260"/>
      <c r="BF390" s="260"/>
      <c r="BG390" s="210"/>
      <c r="BH390" s="210"/>
      <c r="BI390" s="210"/>
    </row>
    <row r="391" spans="1:61" x14ac:dyDescent="0.25">
      <c r="A391" s="171" t="s">
        <v>91</v>
      </c>
      <c r="B391" s="164"/>
      <c r="C391" s="299" t="s">
        <v>628</v>
      </c>
      <c r="D391" s="166"/>
      <c r="E391" s="168"/>
      <c r="F391" s="167"/>
      <c r="G391" s="168"/>
      <c r="H391" s="271"/>
      <c r="J391" s="171" t="s">
        <v>91</v>
      </c>
      <c r="K391" s="164"/>
      <c r="L391" s="299" t="s">
        <v>628</v>
      </c>
      <c r="M391" s="248"/>
      <c r="N391" s="166"/>
      <c r="O391" s="168"/>
      <c r="P391" s="167"/>
      <c r="Q391" s="168"/>
      <c r="R391" s="271"/>
      <c r="AO391" s="260"/>
      <c r="AP391" s="260"/>
      <c r="AQ391" s="260"/>
      <c r="AR391" s="260"/>
      <c r="AS391" s="260"/>
      <c r="AT391" s="260"/>
      <c r="AU391" s="260"/>
      <c r="AV391" s="260"/>
      <c r="AW391" s="260"/>
      <c r="AX391" s="260"/>
      <c r="AY391" s="260"/>
      <c r="AZ391" s="260" t="s">
        <v>168</v>
      </c>
      <c r="BA391" s="260"/>
      <c r="BB391" s="260"/>
      <c r="BC391" s="260"/>
      <c r="BD391" s="260"/>
      <c r="BE391" s="260"/>
      <c r="BF391" s="260"/>
      <c r="BG391" s="210"/>
      <c r="BH391" s="210"/>
      <c r="BI391" s="210"/>
    </row>
    <row r="392" spans="1:61" x14ac:dyDescent="0.25">
      <c r="A392" s="171" t="s">
        <v>91</v>
      </c>
      <c r="B392" s="164"/>
      <c r="C392" s="299" t="s">
        <v>628</v>
      </c>
      <c r="D392" s="166"/>
      <c r="E392" s="168"/>
      <c r="F392" s="167"/>
      <c r="G392" s="168"/>
      <c r="H392" s="271"/>
      <c r="J392" s="171" t="s">
        <v>91</v>
      </c>
      <c r="K392" s="164"/>
      <c r="L392" s="299" t="s">
        <v>628</v>
      </c>
      <c r="M392" s="248"/>
      <c r="N392" s="166"/>
      <c r="O392" s="168"/>
      <c r="P392" s="167"/>
      <c r="Q392" s="168"/>
      <c r="R392" s="271"/>
      <c r="AO392" s="260"/>
      <c r="AP392" s="260"/>
      <c r="AQ392" s="260"/>
      <c r="AR392" s="260"/>
      <c r="AS392" s="260"/>
      <c r="AT392" s="260"/>
      <c r="AU392" s="260"/>
      <c r="AV392" s="260"/>
      <c r="AW392" s="260"/>
      <c r="AX392" s="260"/>
      <c r="AY392" s="260"/>
      <c r="AZ392" s="260" t="s">
        <v>168</v>
      </c>
      <c r="BA392" s="260"/>
      <c r="BB392" s="260"/>
      <c r="BC392" s="260"/>
      <c r="BD392" s="260"/>
      <c r="BE392" s="260"/>
      <c r="BF392" s="260"/>
      <c r="BG392" s="210"/>
      <c r="BH392" s="210"/>
      <c r="BI392" s="210"/>
    </row>
    <row r="393" spans="1:61" x14ac:dyDescent="0.25">
      <c r="A393" s="171" t="s">
        <v>91</v>
      </c>
      <c r="B393" s="164"/>
      <c r="C393" s="299" t="s">
        <v>628</v>
      </c>
      <c r="D393" s="166"/>
      <c r="E393" s="168"/>
      <c r="F393" s="167"/>
      <c r="G393" s="168"/>
      <c r="H393" s="271"/>
      <c r="J393" s="171" t="s">
        <v>91</v>
      </c>
      <c r="K393" s="164"/>
      <c r="L393" s="299" t="s">
        <v>628</v>
      </c>
      <c r="M393" s="248"/>
      <c r="N393" s="166"/>
      <c r="O393" s="168"/>
      <c r="P393" s="167"/>
      <c r="Q393" s="168"/>
      <c r="R393" s="271"/>
      <c r="AO393" s="260"/>
      <c r="AP393" s="260"/>
      <c r="AQ393" s="260"/>
      <c r="AR393" s="260"/>
      <c r="AS393" s="260"/>
      <c r="AT393" s="260"/>
      <c r="AU393" s="260"/>
      <c r="AV393" s="260"/>
      <c r="AW393" s="260"/>
      <c r="AX393" s="260"/>
      <c r="AY393" s="260"/>
      <c r="AZ393" s="260" t="s">
        <v>168</v>
      </c>
      <c r="BA393" s="260"/>
      <c r="BB393" s="260"/>
      <c r="BC393" s="260"/>
      <c r="BD393" s="260"/>
      <c r="BE393" s="260"/>
      <c r="BF393" s="260"/>
      <c r="BG393" s="210"/>
      <c r="BH393" s="210"/>
      <c r="BI393" s="210"/>
    </row>
    <row r="394" spans="1:61" x14ac:dyDescent="0.25">
      <c r="A394" s="171" t="s">
        <v>91</v>
      </c>
      <c r="B394" s="164"/>
      <c r="C394" s="299" t="s">
        <v>628</v>
      </c>
      <c r="D394" s="166"/>
      <c r="E394" s="168"/>
      <c r="F394" s="167"/>
      <c r="G394" s="168"/>
      <c r="H394" s="271"/>
      <c r="J394" s="171" t="s">
        <v>91</v>
      </c>
      <c r="K394" s="164"/>
      <c r="L394" s="299" t="s">
        <v>628</v>
      </c>
      <c r="M394" s="248"/>
      <c r="N394" s="166"/>
      <c r="O394" s="168"/>
      <c r="P394" s="167"/>
      <c r="Q394" s="168"/>
      <c r="R394" s="271"/>
      <c r="AO394" s="260"/>
      <c r="AP394" s="260"/>
      <c r="AQ394" s="260"/>
      <c r="AR394" s="260"/>
      <c r="AS394" s="260"/>
      <c r="AT394" s="260"/>
      <c r="AU394" s="260"/>
      <c r="AV394" s="260"/>
      <c r="AW394" s="260"/>
      <c r="AX394" s="260"/>
      <c r="AY394" s="260"/>
      <c r="AZ394" s="260" t="s">
        <v>168</v>
      </c>
      <c r="BA394" s="260"/>
      <c r="BB394" s="260"/>
      <c r="BC394" s="260"/>
      <c r="BD394" s="260"/>
      <c r="BE394" s="260"/>
      <c r="BF394" s="260"/>
      <c r="BG394" s="210"/>
      <c r="BH394" s="210"/>
      <c r="BI394" s="210"/>
    </row>
    <row r="395" spans="1:61" x14ac:dyDescent="0.25">
      <c r="A395" s="171" t="s">
        <v>91</v>
      </c>
      <c r="B395" s="164"/>
      <c r="C395" s="299" t="s">
        <v>628</v>
      </c>
      <c r="D395" s="166"/>
      <c r="E395" s="168"/>
      <c r="F395" s="167"/>
      <c r="G395" s="168"/>
      <c r="H395" s="271"/>
      <c r="J395" s="171" t="s">
        <v>91</v>
      </c>
      <c r="K395" s="164"/>
      <c r="L395" s="299" t="s">
        <v>628</v>
      </c>
      <c r="M395" s="248"/>
      <c r="N395" s="166"/>
      <c r="O395" s="168"/>
      <c r="P395" s="167"/>
      <c r="Q395" s="168"/>
      <c r="R395" s="271"/>
      <c r="AO395" s="260"/>
      <c r="AP395" s="260"/>
      <c r="AQ395" s="260"/>
      <c r="AR395" s="260"/>
      <c r="AS395" s="260"/>
      <c r="AT395" s="260"/>
      <c r="AU395" s="260"/>
      <c r="AV395" s="260"/>
      <c r="AW395" s="260"/>
      <c r="AX395" s="260"/>
      <c r="AY395" s="260"/>
      <c r="AZ395" s="260" t="s">
        <v>168</v>
      </c>
      <c r="BA395" s="260"/>
      <c r="BB395" s="260"/>
      <c r="BC395" s="260"/>
      <c r="BD395" s="260"/>
      <c r="BE395" s="260"/>
      <c r="BF395" s="260"/>
      <c r="BG395" s="210"/>
      <c r="BH395" s="210"/>
      <c r="BI395" s="210"/>
    </row>
    <row r="396" spans="1:61" x14ac:dyDescent="0.25">
      <c r="A396" s="171" t="s">
        <v>91</v>
      </c>
      <c r="B396" s="164"/>
      <c r="C396" s="299" t="s">
        <v>628</v>
      </c>
      <c r="D396" s="166"/>
      <c r="E396" s="168"/>
      <c r="F396" s="167"/>
      <c r="G396" s="168"/>
      <c r="H396" s="271"/>
      <c r="J396" s="171" t="s">
        <v>91</v>
      </c>
      <c r="K396" s="164"/>
      <c r="L396" s="299" t="s">
        <v>628</v>
      </c>
      <c r="M396" s="248"/>
      <c r="N396" s="166"/>
      <c r="O396" s="168"/>
      <c r="P396" s="167"/>
      <c r="Q396" s="168"/>
      <c r="R396" s="271"/>
      <c r="AO396" s="260"/>
      <c r="AP396" s="260"/>
      <c r="AQ396" s="260"/>
      <c r="AR396" s="260"/>
      <c r="AS396" s="260"/>
      <c r="AT396" s="260"/>
      <c r="AU396" s="260"/>
      <c r="AV396" s="260"/>
      <c r="AW396" s="260"/>
      <c r="AX396" s="260"/>
      <c r="AY396" s="260"/>
      <c r="AZ396" s="260" t="s">
        <v>168</v>
      </c>
      <c r="BA396" s="260"/>
      <c r="BB396" s="260"/>
      <c r="BC396" s="260"/>
      <c r="BD396" s="260"/>
      <c r="BE396" s="260"/>
      <c r="BF396" s="260"/>
      <c r="BG396" s="210"/>
      <c r="BH396" s="210"/>
      <c r="BI396" s="210"/>
    </row>
    <row r="397" spans="1:61" x14ac:dyDescent="0.25">
      <c r="A397" s="171" t="s">
        <v>91</v>
      </c>
      <c r="B397" s="164"/>
      <c r="C397" s="299" t="s">
        <v>628</v>
      </c>
      <c r="D397" s="166"/>
      <c r="E397" s="168"/>
      <c r="F397" s="167"/>
      <c r="G397" s="168"/>
      <c r="H397" s="271"/>
      <c r="J397" s="171" t="s">
        <v>91</v>
      </c>
      <c r="K397" s="164"/>
      <c r="L397" s="299" t="s">
        <v>628</v>
      </c>
      <c r="M397" s="248"/>
      <c r="N397" s="166"/>
      <c r="O397" s="168"/>
      <c r="P397" s="167"/>
      <c r="Q397" s="168"/>
      <c r="R397" s="271"/>
      <c r="AO397" s="260"/>
      <c r="AP397" s="260"/>
      <c r="AQ397" s="260"/>
      <c r="AR397" s="260"/>
      <c r="AS397" s="260"/>
      <c r="AT397" s="260"/>
      <c r="AU397" s="260"/>
      <c r="AV397" s="260"/>
      <c r="AW397" s="260"/>
      <c r="AX397" s="260"/>
      <c r="AY397" s="260"/>
      <c r="AZ397" s="260" t="s">
        <v>168</v>
      </c>
      <c r="BA397" s="260"/>
      <c r="BB397" s="260"/>
      <c r="BC397" s="260"/>
      <c r="BD397" s="260"/>
      <c r="BE397" s="260"/>
      <c r="BF397" s="260"/>
      <c r="BG397" s="210"/>
      <c r="BH397" s="210"/>
      <c r="BI397" s="210"/>
    </row>
    <row r="398" spans="1:61" x14ac:dyDescent="0.25">
      <c r="A398" s="171" t="s">
        <v>91</v>
      </c>
      <c r="B398" s="164"/>
      <c r="C398" s="299" t="s">
        <v>628</v>
      </c>
      <c r="D398" s="166"/>
      <c r="E398" s="168"/>
      <c r="F398" s="167"/>
      <c r="G398" s="168"/>
      <c r="H398" s="271"/>
      <c r="J398" s="171" t="s">
        <v>91</v>
      </c>
      <c r="K398" s="164"/>
      <c r="L398" s="299" t="s">
        <v>628</v>
      </c>
      <c r="M398" s="248"/>
      <c r="N398" s="166"/>
      <c r="O398" s="168"/>
      <c r="P398" s="167"/>
      <c r="Q398" s="168"/>
      <c r="R398" s="271"/>
      <c r="AO398" s="260"/>
      <c r="AP398" s="260"/>
      <c r="AQ398" s="260"/>
      <c r="AR398" s="260"/>
      <c r="AS398" s="260"/>
      <c r="AT398" s="260"/>
      <c r="AU398" s="260"/>
      <c r="AV398" s="260"/>
      <c r="AW398" s="260"/>
      <c r="AX398" s="260"/>
      <c r="AY398" s="260"/>
      <c r="AZ398" s="260" t="s">
        <v>168</v>
      </c>
      <c r="BA398" s="260"/>
      <c r="BB398" s="260"/>
      <c r="BC398" s="260"/>
      <c r="BD398" s="260"/>
      <c r="BE398" s="260"/>
      <c r="BF398" s="260"/>
      <c r="BG398" s="210"/>
      <c r="BH398" s="210"/>
      <c r="BI398" s="210"/>
    </row>
    <row r="399" spans="1:61" x14ac:dyDescent="0.25">
      <c r="A399" s="171" t="s">
        <v>91</v>
      </c>
      <c r="B399" s="164"/>
      <c r="C399" s="299" t="s">
        <v>628</v>
      </c>
      <c r="D399" s="166"/>
      <c r="E399" s="168"/>
      <c r="F399" s="167"/>
      <c r="G399" s="168"/>
      <c r="H399" s="271"/>
      <c r="J399" s="171" t="s">
        <v>91</v>
      </c>
      <c r="K399" s="164"/>
      <c r="L399" s="299" t="s">
        <v>628</v>
      </c>
      <c r="M399" s="248"/>
      <c r="N399" s="166"/>
      <c r="O399" s="168"/>
      <c r="P399" s="167"/>
      <c r="Q399" s="168"/>
      <c r="R399" s="271"/>
      <c r="AO399" s="260"/>
      <c r="AP399" s="260"/>
      <c r="AQ399" s="260"/>
      <c r="AR399" s="260"/>
      <c r="AS399" s="260"/>
      <c r="AT399" s="260"/>
      <c r="AU399" s="260"/>
      <c r="AV399" s="260"/>
      <c r="AW399" s="260"/>
      <c r="AX399" s="260"/>
      <c r="AY399" s="260"/>
      <c r="AZ399" s="260" t="s">
        <v>168</v>
      </c>
      <c r="BA399" s="260"/>
      <c r="BB399" s="260"/>
      <c r="BC399" s="260"/>
      <c r="BD399" s="260"/>
      <c r="BE399" s="260"/>
      <c r="BF399" s="260"/>
      <c r="BG399" s="210"/>
      <c r="BH399" s="210"/>
      <c r="BI399" s="210"/>
    </row>
    <row r="400" spans="1:61" x14ac:dyDescent="0.25">
      <c r="A400" s="171" t="s">
        <v>91</v>
      </c>
      <c r="B400" s="164"/>
      <c r="C400" s="299" t="s">
        <v>628</v>
      </c>
      <c r="D400" s="166"/>
      <c r="E400" s="168"/>
      <c r="F400" s="167"/>
      <c r="G400" s="168"/>
      <c r="H400" s="271"/>
      <c r="J400" s="171" t="s">
        <v>91</v>
      </c>
      <c r="K400" s="164"/>
      <c r="L400" s="299" t="s">
        <v>628</v>
      </c>
      <c r="M400" s="248"/>
      <c r="N400" s="166"/>
      <c r="O400" s="168"/>
      <c r="P400" s="167"/>
      <c r="Q400" s="168"/>
      <c r="R400" s="271"/>
      <c r="AO400" s="260"/>
      <c r="AP400" s="260"/>
      <c r="AQ400" s="260"/>
      <c r="AR400" s="260"/>
      <c r="AS400" s="260"/>
      <c r="AT400" s="260"/>
      <c r="AU400" s="260"/>
      <c r="AV400" s="260"/>
      <c r="AW400" s="260"/>
      <c r="AX400" s="260"/>
      <c r="AY400" s="260"/>
      <c r="AZ400" s="260" t="s">
        <v>168</v>
      </c>
      <c r="BA400" s="260"/>
      <c r="BB400" s="260"/>
      <c r="BC400" s="260"/>
      <c r="BD400" s="260"/>
      <c r="BE400" s="260"/>
      <c r="BF400" s="260"/>
      <c r="BG400" s="210"/>
      <c r="BH400" s="210"/>
      <c r="BI400" s="210"/>
    </row>
    <row r="401" spans="1:61" x14ac:dyDescent="0.25">
      <c r="A401" s="171" t="s">
        <v>91</v>
      </c>
      <c r="B401" s="164"/>
      <c r="C401" s="299" t="s">
        <v>628</v>
      </c>
      <c r="D401" s="166"/>
      <c r="E401" s="168"/>
      <c r="F401" s="167"/>
      <c r="G401" s="168"/>
      <c r="H401" s="271"/>
      <c r="J401" s="171" t="s">
        <v>91</v>
      </c>
      <c r="K401" s="164"/>
      <c r="L401" s="299" t="s">
        <v>628</v>
      </c>
      <c r="M401" s="248"/>
      <c r="N401" s="166"/>
      <c r="O401" s="168"/>
      <c r="P401" s="167"/>
      <c r="Q401" s="168"/>
      <c r="R401" s="271"/>
      <c r="AO401" s="260"/>
      <c r="AP401" s="260"/>
      <c r="AQ401" s="260"/>
      <c r="AR401" s="260"/>
      <c r="AS401" s="260"/>
      <c r="AT401" s="260"/>
      <c r="AU401" s="260"/>
      <c r="AV401" s="260"/>
      <c r="AW401" s="260"/>
      <c r="AX401" s="260"/>
      <c r="AY401" s="260"/>
      <c r="AZ401" s="260" t="s">
        <v>168</v>
      </c>
      <c r="BA401" s="260"/>
      <c r="BB401" s="260"/>
      <c r="BC401" s="260"/>
      <c r="BD401" s="260"/>
      <c r="BE401" s="260"/>
      <c r="BF401" s="260"/>
      <c r="BG401" s="210"/>
      <c r="BH401" s="210"/>
      <c r="BI401" s="210"/>
    </row>
    <row r="402" spans="1:61" x14ac:dyDescent="0.25">
      <c r="A402" s="171" t="s">
        <v>91</v>
      </c>
      <c r="B402" s="164"/>
      <c r="C402" s="299" t="s">
        <v>628</v>
      </c>
      <c r="D402" s="166"/>
      <c r="E402" s="168"/>
      <c r="F402" s="167"/>
      <c r="G402" s="168"/>
      <c r="H402" s="271"/>
      <c r="J402" s="171" t="s">
        <v>91</v>
      </c>
      <c r="K402" s="164"/>
      <c r="L402" s="299" t="s">
        <v>628</v>
      </c>
      <c r="M402" s="248"/>
      <c r="N402" s="166"/>
      <c r="O402" s="168"/>
      <c r="P402" s="167"/>
      <c r="Q402" s="168"/>
      <c r="R402" s="271"/>
      <c r="AO402" s="260"/>
      <c r="AP402" s="260"/>
      <c r="AQ402" s="260"/>
      <c r="AR402" s="260"/>
      <c r="AS402" s="260"/>
      <c r="AT402" s="260"/>
      <c r="AU402" s="260"/>
      <c r="AV402" s="260"/>
      <c r="AW402" s="260"/>
      <c r="AX402" s="260"/>
      <c r="AY402" s="260"/>
      <c r="AZ402" s="260" t="s">
        <v>168</v>
      </c>
      <c r="BA402" s="260"/>
      <c r="BB402" s="260"/>
      <c r="BC402" s="260"/>
      <c r="BD402" s="260"/>
      <c r="BE402" s="260"/>
      <c r="BF402" s="260"/>
      <c r="BG402" s="210"/>
      <c r="BH402" s="210"/>
      <c r="BI402" s="210"/>
    </row>
    <row r="403" spans="1:61" x14ac:dyDescent="0.25">
      <c r="A403" s="171" t="s">
        <v>91</v>
      </c>
      <c r="B403" s="164"/>
      <c r="C403" s="299" t="s">
        <v>628</v>
      </c>
      <c r="D403" s="166"/>
      <c r="E403" s="168"/>
      <c r="F403" s="167"/>
      <c r="G403" s="168"/>
      <c r="H403" s="271"/>
      <c r="J403" s="171" t="s">
        <v>91</v>
      </c>
      <c r="K403" s="164"/>
      <c r="L403" s="299" t="s">
        <v>628</v>
      </c>
      <c r="M403" s="248"/>
      <c r="N403" s="166"/>
      <c r="O403" s="168"/>
      <c r="P403" s="167"/>
      <c r="Q403" s="168"/>
      <c r="R403" s="271"/>
      <c r="AO403" s="260"/>
      <c r="AP403" s="260"/>
      <c r="AQ403" s="260"/>
      <c r="AR403" s="260"/>
      <c r="AS403" s="260"/>
      <c r="AT403" s="260"/>
      <c r="AU403" s="260"/>
      <c r="AV403" s="260"/>
      <c r="AW403" s="260"/>
      <c r="AX403" s="260"/>
      <c r="AY403" s="260"/>
      <c r="AZ403" s="260" t="s">
        <v>168</v>
      </c>
      <c r="BA403" s="260"/>
      <c r="BB403" s="260"/>
      <c r="BC403" s="260"/>
      <c r="BD403" s="260"/>
      <c r="BE403" s="260"/>
      <c r="BF403" s="260"/>
      <c r="BG403" s="210"/>
      <c r="BH403" s="210"/>
      <c r="BI403" s="210"/>
    </row>
    <row r="404" spans="1:61" x14ac:dyDescent="0.25">
      <c r="A404" s="171" t="s">
        <v>91</v>
      </c>
      <c r="B404" s="164"/>
      <c r="C404" s="299" t="s">
        <v>628</v>
      </c>
      <c r="D404" s="166"/>
      <c r="E404" s="168"/>
      <c r="F404" s="167"/>
      <c r="G404" s="168"/>
      <c r="H404" s="271"/>
      <c r="J404" s="171" t="s">
        <v>91</v>
      </c>
      <c r="K404" s="164"/>
      <c r="L404" s="299" t="s">
        <v>628</v>
      </c>
      <c r="M404" s="248"/>
      <c r="N404" s="166"/>
      <c r="O404" s="168"/>
      <c r="P404" s="167"/>
      <c r="Q404" s="168"/>
      <c r="R404" s="271"/>
      <c r="AO404" s="260"/>
      <c r="AP404" s="260"/>
      <c r="AQ404" s="260"/>
      <c r="AR404" s="260"/>
      <c r="AS404" s="260"/>
      <c r="AT404" s="260"/>
      <c r="AU404" s="260"/>
      <c r="AV404" s="260"/>
      <c r="AW404" s="260"/>
      <c r="AX404" s="260"/>
      <c r="AY404" s="260"/>
      <c r="AZ404" s="260" t="s">
        <v>168</v>
      </c>
      <c r="BA404" s="260"/>
      <c r="BB404" s="260"/>
      <c r="BC404" s="260"/>
      <c r="BD404" s="260"/>
      <c r="BE404" s="260"/>
      <c r="BF404" s="260"/>
      <c r="BG404" s="210"/>
      <c r="BH404" s="210"/>
      <c r="BI404" s="210"/>
    </row>
    <row r="405" spans="1:61" x14ac:dyDescent="0.25">
      <c r="A405" s="171" t="s">
        <v>91</v>
      </c>
      <c r="B405" s="164"/>
      <c r="C405" s="299" t="s">
        <v>628</v>
      </c>
      <c r="D405" s="166"/>
      <c r="E405" s="168"/>
      <c r="F405" s="167"/>
      <c r="G405" s="168"/>
      <c r="H405" s="271"/>
      <c r="J405" s="171" t="s">
        <v>91</v>
      </c>
      <c r="K405" s="164"/>
      <c r="L405" s="299" t="s">
        <v>628</v>
      </c>
      <c r="M405" s="248"/>
      <c r="N405" s="166"/>
      <c r="O405" s="168"/>
      <c r="P405" s="167"/>
      <c r="Q405" s="168"/>
      <c r="R405" s="271"/>
      <c r="AO405" s="260"/>
      <c r="AP405" s="260"/>
      <c r="AQ405" s="260"/>
      <c r="AR405" s="260"/>
      <c r="AS405" s="260"/>
      <c r="AT405" s="260"/>
      <c r="AU405" s="260"/>
      <c r="AV405" s="260"/>
      <c r="AW405" s="260"/>
      <c r="AX405" s="260"/>
      <c r="AY405" s="260"/>
      <c r="AZ405" s="260" t="s">
        <v>168</v>
      </c>
      <c r="BA405" s="260"/>
      <c r="BB405" s="260"/>
      <c r="BC405" s="260"/>
      <c r="BD405" s="260"/>
      <c r="BE405" s="260"/>
      <c r="BF405" s="260"/>
      <c r="BG405" s="210"/>
      <c r="BH405" s="210"/>
      <c r="BI405" s="210"/>
    </row>
    <row r="406" spans="1:61" x14ac:dyDescent="0.25">
      <c r="A406" s="171" t="s">
        <v>91</v>
      </c>
      <c r="B406" s="164"/>
      <c r="C406" s="299" t="s">
        <v>628</v>
      </c>
      <c r="D406" s="166"/>
      <c r="E406" s="168"/>
      <c r="F406" s="167"/>
      <c r="G406" s="168"/>
      <c r="H406" s="271"/>
      <c r="J406" s="171" t="s">
        <v>91</v>
      </c>
      <c r="K406" s="164"/>
      <c r="L406" s="299" t="s">
        <v>628</v>
      </c>
      <c r="M406" s="248"/>
      <c r="N406" s="166"/>
      <c r="O406" s="168"/>
      <c r="P406" s="167"/>
      <c r="Q406" s="168"/>
      <c r="R406" s="271"/>
      <c r="AO406" s="260"/>
      <c r="AP406" s="260"/>
      <c r="AQ406" s="260"/>
      <c r="AR406" s="260"/>
      <c r="AS406" s="260"/>
      <c r="AT406" s="260"/>
      <c r="AU406" s="260"/>
      <c r="AV406" s="260"/>
      <c r="AW406" s="260"/>
      <c r="AX406" s="260"/>
      <c r="AY406" s="260"/>
      <c r="AZ406" s="260" t="s">
        <v>168</v>
      </c>
      <c r="BA406" s="260"/>
      <c r="BB406" s="260"/>
      <c r="BC406" s="260"/>
      <c r="BD406" s="260"/>
      <c r="BE406" s="260"/>
      <c r="BF406" s="260"/>
      <c r="BG406" s="210"/>
      <c r="BH406" s="210"/>
      <c r="BI406" s="210"/>
    </row>
    <row r="407" spans="1:61" x14ac:dyDescent="0.25">
      <c r="A407" s="171" t="s">
        <v>91</v>
      </c>
      <c r="B407" s="164"/>
      <c r="C407" s="299" t="s">
        <v>628</v>
      </c>
      <c r="D407" s="166"/>
      <c r="E407" s="168"/>
      <c r="F407" s="167"/>
      <c r="G407" s="168"/>
      <c r="H407" s="271"/>
      <c r="J407" s="171" t="s">
        <v>91</v>
      </c>
      <c r="K407" s="164"/>
      <c r="L407" s="299" t="s">
        <v>628</v>
      </c>
      <c r="M407" s="248"/>
      <c r="N407" s="166"/>
      <c r="O407" s="168"/>
      <c r="P407" s="167"/>
      <c r="Q407" s="168"/>
      <c r="R407" s="271"/>
      <c r="AO407" s="260"/>
      <c r="AP407" s="260"/>
      <c r="AQ407" s="260"/>
      <c r="AR407" s="260"/>
      <c r="AS407" s="260"/>
      <c r="AT407" s="260"/>
      <c r="AU407" s="260"/>
      <c r="AV407" s="260"/>
      <c r="AW407" s="260"/>
      <c r="AX407" s="260"/>
      <c r="AY407" s="260"/>
      <c r="AZ407" s="260" t="s">
        <v>168</v>
      </c>
      <c r="BA407" s="260"/>
      <c r="BB407" s="260"/>
      <c r="BC407" s="260"/>
      <c r="BD407" s="260"/>
      <c r="BE407" s="260"/>
      <c r="BF407" s="260"/>
      <c r="BG407" s="210"/>
      <c r="BH407" s="210"/>
      <c r="BI407" s="210"/>
    </row>
    <row r="408" spans="1:61" x14ac:dyDescent="0.25">
      <c r="A408" s="171" t="s">
        <v>91</v>
      </c>
      <c r="B408" s="164"/>
      <c r="C408" s="299" t="s">
        <v>628</v>
      </c>
      <c r="D408" s="166"/>
      <c r="E408" s="168"/>
      <c r="F408" s="167"/>
      <c r="G408" s="168"/>
      <c r="H408" s="271"/>
      <c r="J408" s="171" t="s">
        <v>91</v>
      </c>
      <c r="K408" s="164"/>
      <c r="L408" s="299" t="s">
        <v>628</v>
      </c>
      <c r="M408" s="248"/>
      <c r="N408" s="166"/>
      <c r="O408" s="168"/>
      <c r="P408" s="167"/>
      <c r="Q408" s="168"/>
      <c r="R408" s="271"/>
      <c r="AO408" s="260"/>
      <c r="AP408" s="260"/>
      <c r="AQ408" s="260"/>
      <c r="AR408" s="260"/>
      <c r="AS408" s="260"/>
      <c r="AT408" s="260"/>
      <c r="AU408" s="260"/>
      <c r="AV408" s="260"/>
      <c r="AW408" s="260"/>
      <c r="AX408" s="260"/>
      <c r="AY408" s="260"/>
      <c r="AZ408" s="260" t="s">
        <v>168</v>
      </c>
      <c r="BA408" s="260"/>
      <c r="BB408" s="260"/>
      <c r="BC408" s="260"/>
      <c r="BD408" s="260"/>
      <c r="BE408" s="260"/>
      <c r="BF408" s="260"/>
      <c r="BG408" s="210"/>
      <c r="BH408" s="210"/>
      <c r="BI408" s="210"/>
    </row>
    <row r="409" spans="1:61" x14ac:dyDescent="0.25">
      <c r="A409" s="171" t="s">
        <v>91</v>
      </c>
      <c r="B409" s="164"/>
      <c r="C409" s="299" t="s">
        <v>628</v>
      </c>
      <c r="D409" s="166"/>
      <c r="E409" s="168"/>
      <c r="F409" s="167"/>
      <c r="G409" s="168"/>
      <c r="H409" s="271"/>
      <c r="J409" s="171" t="s">
        <v>91</v>
      </c>
      <c r="K409" s="164"/>
      <c r="L409" s="299" t="s">
        <v>628</v>
      </c>
      <c r="M409" s="248"/>
      <c r="N409" s="166"/>
      <c r="O409" s="168"/>
      <c r="P409" s="167"/>
      <c r="Q409" s="168"/>
      <c r="R409" s="271"/>
      <c r="AO409" s="260"/>
      <c r="AP409" s="260"/>
      <c r="AQ409" s="260"/>
      <c r="AR409" s="260"/>
      <c r="AS409" s="260"/>
      <c r="AT409" s="260"/>
      <c r="AU409" s="260"/>
      <c r="AV409" s="260"/>
      <c r="AW409" s="260"/>
      <c r="AX409" s="260"/>
      <c r="AY409" s="260"/>
      <c r="AZ409" s="260" t="s">
        <v>168</v>
      </c>
      <c r="BA409" s="260"/>
      <c r="BB409" s="260"/>
      <c r="BC409" s="260"/>
      <c r="BD409" s="260"/>
      <c r="BE409" s="260"/>
      <c r="BF409" s="260"/>
      <c r="BG409" s="210"/>
      <c r="BH409" s="210"/>
      <c r="BI409" s="210"/>
    </row>
    <row r="410" spans="1:61" x14ac:dyDescent="0.25">
      <c r="A410" s="171" t="s">
        <v>91</v>
      </c>
      <c r="B410" s="164"/>
      <c r="C410" s="299" t="s">
        <v>628</v>
      </c>
      <c r="D410" s="166"/>
      <c r="E410" s="168"/>
      <c r="F410" s="167"/>
      <c r="G410" s="168"/>
      <c r="H410" s="271"/>
      <c r="J410" s="171" t="s">
        <v>91</v>
      </c>
      <c r="K410" s="164"/>
      <c r="L410" s="299" t="s">
        <v>628</v>
      </c>
      <c r="M410" s="248"/>
      <c r="N410" s="166"/>
      <c r="O410" s="168"/>
      <c r="P410" s="167"/>
      <c r="Q410" s="168"/>
      <c r="R410" s="271"/>
      <c r="AO410" s="260"/>
      <c r="AP410" s="260"/>
      <c r="AQ410" s="260"/>
      <c r="AR410" s="260"/>
      <c r="AS410" s="260"/>
      <c r="AT410" s="260"/>
      <c r="AU410" s="260"/>
      <c r="AV410" s="260"/>
      <c r="AW410" s="260"/>
      <c r="AX410" s="260"/>
      <c r="AY410" s="260"/>
      <c r="AZ410" s="260" t="s">
        <v>168</v>
      </c>
      <c r="BA410" s="260"/>
      <c r="BB410" s="260"/>
      <c r="BC410" s="260"/>
      <c r="BD410" s="260"/>
      <c r="BE410" s="260"/>
      <c r="BF410" s="260"/>
      <c r="BG410" s="210"/>
      <c r="BH410" s="210"/>
      <c r="BI410" s="210"/>
    </row>
    <row r="411" spans="1:61" x14ac:dyDescent="0.25">
      <c r="A411" s="171" t="s">
        <v>91</v>
      </c>
      <c r="B411" s="164"/>
      <c r="C411" s="299" t="s">
        <v>628</v>
      </c>
      <c r="D411" s="166"/>
      <c r="E411" s="168"/>
      <c r="F411" s="167"/>
      <c r="G411" s="168"/>
      <c r="H411" s="271"/>
      <c r="J411" s="171" t="s">
        <v>91</v>
      </c>
      <c r="K411" s="164"/>
      <c r="L411" s="299" t="s">
        <v>628</v>
      </c>
      <c r="M411" s="248"/>
      <c r="N411" s="166"/>
      <c r="O411" s="168"/>
      <c r="P411" s="167"/>
      <c r="Q411" s="168"/>
      <c r="R411" s="271"/>
      <c r="AO411" s="260"/>
      <c r="AP411" s="260"/>
      <c r="AQ411" s="260"/>
      <c r="AR411" s="260"/>
      <c r="AS411" s="260"/>
      <c r="AT411" s="260"/>
      <c r="AU411" s="260"/>
      <c r="AV411" s="260"/>
      <c r="AW411" s="260"/>
      <c r="AX411" s="260"/>
      <c r="AY411" s="260"/>
      <c r="AZ411" s="260" t="s">
        <v>168</v>
      </c>
      <c r="BA411" s="260"/>
      <c r="BB411" s="260"/>
      <c r="BC411" s="260"/>
      <c r="BD411" s="260"/>
      <c r="BE411" s="260"/>
      <c r="BF411" s="260"/>
      <c r="BG411" s="210"/>
      <c r="BH411" s="210"/>
      <c r="BI411" s="210"/>
    </row>
    <row r="412" spans="1:61" x14ac:dyDescent="0.25">
      <c r="A412" s="171" t="s">
        <v>91</v>
      </c>
      <c r="B412" s="164"/>
      <c r="C412" s="299" t="s">
        <v>628</v>
      </c>
      <c r="D412" s="166"/>
      <c r="E412" s="168"/>
      <c r="F412" s="167"/>
      <c r="G412" s="168"/>
      <c r="H412" s="271"/>
      <c r="J412" s="171" t="s">
        <v>91</v>
      </c>
      <c r="K412" s="164"/>
      <c r="L412" s="299" t="s">
        <v>628</v>
      </c>
      <c r="M412" s="248"/>
      <c r="N412" s="166"/>
      <c r="O412" s="168"/>
      <c r="P412" s="167"/>
      <c r="Q412" s="168"/>
      <c r="R412" s="271"/>
      <c r="AO412" s="260"/>
      <c r="AP412" s="260"/>
      <c r="AQ412" s="260"/>
      <c r="AR412" s="260"/>
      <c r="AS412" s="260"/>
      <c r="AT412" s="260"/>
      <c r="AU412" s="260"/>
      <c r="AV412" s="260"/>
      <c r="AW412" s="260"/>
      <c r="AX412" s="260"/>
      <c r="AY412" s="260"/>
      <c r="AZ412" s="260" t="s">
        <v>168</v>
      </c>
      <c r="BA412" s="260"/>
      <c r="BB412" s="260"/>
      <c r="BC412" s="260"/>
      <c r="BD412" s="260"/>
      <c r="BE412" s="260"/>
      <c r="BF412" s="260"/>
      <c r="BG412" s="210"/>
      <c r="BH412" s="210"/>
      <c r="BI412" s="210"/>
    </row>
    <row r="413" spans="1:61" x14ac:dyDescent="0.25">
      <c r="A413" s="171" t="s">
        <v>91</v>
      </c>
      <c r="B413" s="164"/>
      <c r="C413" s="299" t="s">
        <v>628</v>
      </c>
      <c r="D413" s="166"/>
      <c r="E413" s="168"/>
      <c r="F413" s="167"/>
      <c r="G413" s="168"/>
      <c r="H413" s="271"/>
      <c r="J413" s="171" t="s">
        <v>91</v>
      </c>
      <c r="K413" s="164"/>
      <c r="L413" s="299" t="s">
        <v>628</v>
      </c>
      <c r="M413" s="248"/>
      <c r="N413" s="166"/>
      <c r="O413" s="168"/>
      <c r="P413" s="167"/>
      <c r="Q413" s="168"/>
      <c r="R413" s="271"/>
      <c r="AO413" s="260"/>
      <c r="AP413" s="260"/>
      <c r="AQ413" s="260"/>
      <c r="AR413" s="260"/>
      <c r="AS413" s="260"/>
      <c r="AT413" s="260"/>
      <c r="AU413" s="260"/>
      <c r="AV413" s="260"/>
      <c r="AW413" s="260"/>
      <c r="AX413" s="260"/>
      <c r="AY413" s="260"/>
      <c r="AZ413" s="260" t="s">
        <v>168</v>
      </c>
      <c r="BA413" s="260"/>
      <c r="BB413" s="260"/>
      <c r="BC413" s="260"/>
      <c r="BD413" s="260"/>
      <c r="BE413" s="260"/>
      <c r="BF413" s="260"/>
      <c r="BG413" s="210"/>
      <c r="BH413" s="210"/>
      <c r="BI413" s="210"/>
    </row>
    <row r="414" spans="1:61" x14ac:dyDescent="0.25">
      <c r="A414" s="171" t="s">
        <v>91</v>
      </c>
      <c r="B414" s="164"/>
      <c r="C414" s="299" t="s">
        <v>628</v>
      </c>
      <c r="D414" s="166"/>
      <c r="E414" s="168"/>
      <c r="F414" s="167"/>
      <c r="G414" s="168"/>
      <c r="H414" s="271"/>
      <c r="J414" s="171" t="s">
        <v>91</v>
      </c>
      <c r="K414" s="164"/>
      <c r="L414" s="299" t="s">
        <v>628</v>
      </c>
      <c r="M414" s="248"/>
      <c r="N414" s="166"/>
      <c r="O414" s="168"/>
      <c r="P414" s="167"/>
      <c r="Q414" s="168"/>
      <c r="R414" s="271"/>
      <c r="AO414" s="260"/>
      <c r="AP414" s="260"/>
      <c r="AQ414" s="260"/>
      <c r="AR414" s="260"/>
      <c r="AS414" s="260"/>
      <c r="AT414" s="260"/>
      <c r="AU414" s="260"/>
      <c r="AV414" s="260"/>
      <c r="AW414" s="260"/>
      <c r="AX414" s="260"/>
      <c r="AY414" s="260"/>
      <c r="AZ414" s="260" t="s">
        <v>168</v>
      </c>
      <c r="BA414" s="260"/>
      <c r="BB414" s="260"/>
      <c r="BC414" s="260"/>
      <c r="BD414" s="260"/>
      <c r="BE414" s="260"/>
      <c r="BF414" s="260"/>
      <c r="BG414" s="210"/>
      <c r="BH414" s="210"/>
      <c r="BI414" s="210"/>
    </row>
    <row r="415" spans="1:61" x14ac:dyDescent="0.25">
      <c r="A415" s="171" t="s">
        <v>91</v>
      </c>
      <c r="B415" s="164"/>
      <c r="C415" s="299" t="s">
        <v>628</v>
      </c>
      <c r="D415" s="166"/>
      <c r="E415" s="168"/>
      <c r="F415" s="167"/>
      <c r="G415" s="168"/>
      <c r="H415" s="271"/>
      <c r="J415" s="171" t="s">
        <v>91</v>
      </c>
      <c r="K415" s="164"/>
      <c r="L415" s="299" t="s">
        <v>628</v>
      </c>
      <c r="M415" s="248"/>
      <c r="N415" s="166"/>
      <c r="O415" s="168"/>
      <c r="P415" s="167"/>
      <c r="Q415" s="168"/>
      <c r="R415" s="271"/>
      <c r="AO415" s="260"/>
      <c r="AP415" s="260"/>
      <c r="AQ415" s="260"/>
      <c r="AR415" s="260"/>
      <c r="AS415" s="260"/>
      <c r="AT415" s="260"/>
      <c r="AU415" s="260"/>
      <c r="AV415" s="260"/>
      <c r="AW415" s="260"/>
      <c r="AX415" s="260"/>
      <c r="AY415" s="260"/>
      <c r="AZ415" s="260" t="s">
        <v>168</v>
      </c>
      <c r="BA415" s="260"/>
      <c r="BB415" s="260"/>
      <c r="BC415" s="260"/>
      <c r="BD415" s="260"/>
      <c r="BE415" s="260"/>
      <c r="BF415" s="260"/>
      <c r="BG415" s="210"/>
      <c r="BH415" s="210"/>
      <c r="BI415" s="210"/>
    </row>
    <row r="416" spans="1:61" x14ac:dyDescent="0.25">
      <c r="A416" s="171" t="s">
        <v>91</v>
      </c>
      <c r="B416" s="164"/>
      <c r="C416" s="299" t="s">
        <v>628</v>
      </c>
      <c r="D416" s="166"/>
      <c r="E416" s="168"/>
      <c r="F416" s="167"/>
      <c r="G416" s="168"/>
      <c r="H416" s="271"/>
      <c r="J416" s="171" t="s">
        <v>91</v>
      </c>
      <c r="K416" s="164"/>
      <c r="L416" s="299" t="s">
        <v>628</v>
      </c>
      <c r="M416" s="248"/>
      <c r="N416" s="166"/>
      <c r="O416" s="168"/>
      <c r="P416" s="167"/>
      <c r="Q416" s="168"/>
      <c r="R416" s="271"/>
      <c r="AO416" s="260"/>
      <c r="AP416" s="260"/>
      <c r="AQ416" s="260"/>
      <c r="AR416" s="260"/>
      <c r="AS416" s="260"/>
      <c r="AT416" s="260"/>
      <c r="AU416" s="260"/>
      <c r="AV416" s="260"/>
      <c r="AW416" s="260"/>
      <c r="AX416" s="260"/>
      <c r="AY416" s="260"/>
      <c r="AZ416" s="260" t="s">
        <v>168</v>
      </c>
      <c r="BA416" s="260"/>
      <c r="BB416" s="260"/>
      <c r="BC416" s="260"/>
      <c r="BD416" s="260"/>
      <c r="BE416" s="260"/>
      <c r="BF416" s="260"/>
      <c r="BG416" s="210"/>
      <c r="BH416" s="210"/>
      <c r="BI416" s="210"/>
    </row>
    <row r="417" spans="1:61" x14ac:dyDescent="0.25">
      <c r="A417" s="171" t="s">
        <v>91</v>
      </c>
      <c r="B417" s="164"/>
      <c r="C417" s="299" t="s">
        <v>628</v>
      </c>
      <c r="D417" s="166"/>
      <c r="E417" s="168"/>
      <c r="F417" s="167"/>
      <c r="G417" s="168"/>
      <c r="H417" s="271"/>
      <c r="J417" s="171" t="s">
        <v>91</v>
      </c>
      <c r="K417" s="164"/>
      <c r="L417" s="299" t="s">
        <v>628</v>
      </c>
      <c r="M417" s="248"/>
      <c r="N417" s="166"/>
      <c r="O417" s="168"/>
      <c r="P417" s="167"/>
      <c r="Q417" s="168"/>
      <c r="R417" s="271"/>
      <c r="AO417" s="260"/>
      <c r="AP417" s="260"/>
      <c r="AQ417" s="260"/>
      <c r="AR417" s="260"/>
      <c r="AS417" s="260"/>
      <c r="AT417" s="260"/>
      <c r="AU417" s="260"/>
      <c r="AV417" s="260"/>
      <c r="AW417" s="260"/>
      <c r="AX417" s="260"/>
      <c r="AY417" s="260"/>
      <c r="AZ417" s="260" t="s">
        <v>168</v>
      </c>
      <c r="BA417" s="260"/>
      <c r="BB417" s="260"/>
      <c r="BC417" s="260"/>
      <c r="BD417" s="260"/>
      <c r="BE417" s="260"/>
      <c r="BF417" s="260"/>
      <c r="BG417" s="210"/>
      <c r="BH417" s="210"/>
      <c r="BI417" s="210"/>
    </row>
    <row r="418" spans="1:61" x14ac:dyDescent="0.25">
      <c r="A418" s="171" t="s">
        <v>91</v>
      </c>
      <c r="B418" s="164"/>
      <c r="C418" s="299" t="s">
        <v>628</v>
      </c>
      <c r="D418" s="166"/>
      <c r="E418" s="168"/>
      <c r="F418" s="167"/>
      <c r="G418" s="168"/>
      <c r="H418" s="271"/>
      <c r="J418" s="171" t="s">
        <v>91</v>
      </c>
      <c r="K418" s="164"/>
      <c r="L418" s="299" t="s">
        <v>628</v>
      </c>
      <c r="M418" s="248"/>
      <c r="N418" s="166"/>
      <c r="O418" s="168"/>
      <c r="P418" s="167"/>
      <c r="Q418" s="168"/>
      <c r="R418" s="271"/>
      <c r="AO418" s="260"/>
      <c r="AP418" s="260"/>
      <c r="AQ418" s="260"/>
      <c r="AR418" s="260"/>
      <c r="AS418" s="260"/>
      <c r="AT418" s="260"/>
      <c r="AU418" s="260"/>
      <c r="AV418" s="260"/>
      <c r="AW418" s="260"/>
      <c r="AX418" s="260"/>
      <c r="AY418" s="260"/>
      <c r="AZ418" s="260" t="s">
        <v>168</v>
      </c>
      <c r="BA418" s="260"/>
      <c r="BB418" s="260"/>
      <c r="BC418" s="260"/>
      <c r="BD418" s="260"/>
      <c r="BE418" s="260"/>
      <c r="BF418" s="260"/>
      <c r="BG418" s="210"/>
      <c r="BH418" s="210"/>
      <c r="BI418" s="210"/>
    </row>
    <row r="419" spans="1:61" x14ac:dyDescent="0.25">
      <c r="A419" s="171" t="s">
        <v>91</v>
      </c>
      <c r="B419" s="164"/>
      <c r="C419" s="299" t="s">
        <v>628</v>
      </c>
      <c r="D419" s="166"/>
      <c r="E419" s="168"/>
      <c r="F419" s="167"/>
      <c r="G419" s="168"/>
      <c r="H419" s="271"/>
      <c r="J419" s="171" t="s">
        <v>91</v>
      </c>
      <c r="K419" s="164"/>
      <c r="L419" s="299" t="s">
        <v>628</v>
      </c>
      <c r="M419" s="248"/>
      <c r="N419" s="166"/>
      <c r="O419" s="168"/>
      <c r="P419" s="167"/>
      <c r="Q419" s="168"/>
      <c r="R419" s="271"/>
      <c r="AO419" s="260"/>
      <c r="AP419" s="260"/>
      <c r="AQ419" s="260"/>
      <c r="AR419" s="260"/>
      <c r="AS419" s="260"/>
      <c r="AT419" s="260"/>
      <c r="AU419" s="260"/>
      <c r="AV419" s="260"/>
      <c r="AW419" s="260"/>
      <c r="AX419" s="260"/>
      <c r="AY419" s="260"/>
      <c r="AZ419" s="260" t="s">
        <v>168</v>
      </c>
      <c r="BA419" s="260"/>
      <c r="BB419" s="260"/>
      <c r="BC419" s="260"/>
      <c r="BD419" s="260"/>
      <c r="BE419" s="260"/>
      <c r="BF419" s="260"/>
      <c r="BG419" s="210"/>
      <c r="BH419" s="210"/>
      <c r="BI419" s="210"/>
    </row>
    <row r="420" spans="1:61" x14ac:dyDescent="0.25">
      <c r="A420" s="171" t="s">
        <v>91</v>
      </c>
      <c r="B420" s="164"/>
      <c r="C420" s="299" t="s">
        <v>628</v>
      </c>
      <c r="D420" s="166"/>
      <c r="E420" s="168"/>
      <c r="F420" s="167"/>
      <c r="G420" s="168"/>
      <c r="H420" s="271"/>
      <c r="J420" s="171" t="s">
        <v>91</v>
      </c>
      <c r="K420" s="164"/>
      <c r="L420" s="299" t="s">
        <v>628</v>
      </c>
      <c r="M420" s="248"/>
      <c r="N420" s="166"/>
      <c r="O420" s="168"/>
      <c r="P420" s="167"/>
      <c r="Q420" s="168"/>
      <c r="R420" s="271"/>
      <c r="AO420" s="260"/>
      <c r="AP420" s="260"/>
      <c r="AQ420" s="260"/>
      <c r="AR420" s="260"/>
      <c r="AS420" s="260"/>
      <c r="AT420" s="260"/>
      <c r="AU420" s="260"/>
      <c r="AV420" s="260"/>
      <c r="AW420" s="260"/>
      <c r="AX420" s="260"/>
      <c r="AY420" s="260"/>
      <c r="AZ420" s="260" t="s">
        <v>168</v>
      </c>
      <c r="BA420" s="260"/>
      <c r="BB420" s="260"/>
      <c r="BC420" s="260"/>
      <c r="BD420" s="260"/>
      <c r="BE420" s="260"/>
      <c r="BF420" s="260"/>
      <c r="BG420" s="210"/>
      <c r="BH420" s="210"/>
      <c r="BI420" s="210"/>
    </row>
    <row r="421" spans="1:61" x14ac:dyDescent="0.25">
      <c r="A421" s="171" t="s">
        <v>91</v>
      </c>
      <c r="B421" s="164"/>
      <c r="C421" s="299" t="s">
        <v>628</v>
      </c>
      <c r="D421" s="166"/>
      <c r="E421" s="168"/>
      <c r="F421" s="167"/>
      <c r="G421" s="168"/>
      <c r="H421" s="271"/>
      <c r="J421" s="171" t="s">
        <v>91</v>
      </c>
      <c r="K421" s="164"/>
      <c r="L421" s="299" t="s">
        <v>628</v>
      </c>
      <c r="M421" s="248"/>
      <c r="N421" s="166"/>
      <c r="O421" s="168"/>
      <c r="P421" s="167"/>
      <c r="Q421" s="168"/>
      <c r="R421" s="271"/>
      <c r="AO421" s="260"/>
      <c r="AP421" s="260"/>
      <c r="AQ421" s="260"/>
      <c r="AR421" s="260"/>
      <c r="AS421" s="260"/>
      <c r="AT421" s="260"/>
      <c r="AU421" s="260"/>
      <c r="AV421" s="260"/>
      <c r="AW421" s="260"/>
      <c r="AX421" s="260"/>
      <c r="AY421" s="260"/>
      <c r="AZ421" s="260" t="s">
        <v>168</v>
      </c>
      <c r="BA421" s="260"/>
      <c r="BB421" s="260"/>
      <c r="BC421" s="260"/>
      <c r="BD421" s="260"/>
      <c r="BE421" s="260"/>
      <c r="BF421" s="260"/>
      <c r="BG421" s="210"/>
      <c r="BH421" s="210"/>
      <c r="BI421" s="210"/>
    </row>
    <row r="422" spans="1:61" x14ac:dyDescent="0.25">
      <c r="A422" s="171" t="s">
        <v>91</v>
      </c>
      <c r="B422" s="164"/>
      <c r="C422" s="299" t="s">
        <v>628</v>
      </c>
      <c r="D422" s="166"/>
      <c r="E422" s="168"/>
      <c r="F422" s="167"/>
      <c r="G422" s="168"/>
      <c r="H422" s="271"/>
      <c r="J422" s="171" t="s">
        <v>91</v>
      </c>
      <c r="K422" s="164"/>
      <c r="L422" s="299" t="s">
        <v>628</v>
      </c>
      <c r="M422" s="248"/>
      <c r="N422" s="166"/>
      <c r="O422" s="168"/>
      <c r="P422" s="167"/>
      <c r="Q422" s="168"/>
      <c r="R422" s="271"/>
      <c r="AO422" s="260"/>
      <c r="AP422" s="260"/>
      <c r="AQ422" s="260"/>
      <c r="AR422" s="260"/>
      <c r="AS422" s="260"/>
      <c r="AT422" s="260"/>
      <c r="AU422" s="260"/>
      <c r="AV422" s="260"/>
      <c r="AW422" s="260"/>
      <c r="AX422" s="260"/>
      <c r="AY422" s="260"/>
      <c r="AZ422" s="260" t="s">
        <v>168</v>
      </c>
      <c r="BA422" s="260"/>
      <c r="BB422" s="260"/>
      <c r="BC422" s="260"/>
      <c r="BD422" s="260"/>
      <c r="BE422" s="260"/>
      <c r="BF422" s="260"/>
      <c r="BG422" s="210"/>
      <c r="BH422" s="210"/>
      <c r="BI422" s="210"/>
    </row>
    <row r="423" spans="1:61" x14ac:dyDescent="0.25">
      <c r="A423" s="171" t="s">
        <v>91</v>
      </c>
      <c r="B423" s="164"/>
      <c r="C423" s="299" t="s">
        <v>628</v>
      </c>
      <c r="D423" s="166"/>
      <c r="E423" s="168"/>
      <c r="F423" s="167"/>
      <c r="G423" s="168"/>
      <c r="H423" s="271"/>
      <c r="J423" s="171" t="s">
        <v>91</v>
      </c>
      <c r="K423" s="164"/>
      <c r="L423" s="299" t="s">
        <v>628</v>
      </c>
      <c r="M423" s="248"/>
      <c r="N423" s="166"/>
      <c r="O423" s="168"/>
      <c r="P423" s="167"/>
      <c r="Q423" s="168"/>
      <c r="R423" s="271"/>
      <c r="AO423" s="260"/>
      <c r="AP423" s="260"/>
      <c r="AQ423" s="260"/>
      <c r="AR423" s="260"/>
      <c r="AS423" s="260"/>
      <c r="AT423" s="260"/>
      <c r="AU423" s="260"/>
      <c r="AV423" s="260"/>
      <c r="AW423" s="260"/>
      <c r="AX423" s="260"/>
      <c r="AY423" s="260"/>
      <c r="AZ423" s="260" t="s">
        <v>168</v>
      </c>
      <c r="BA423" s="260"/>
      <c r="BB423" s="260"/>
      <c r="BC423" s="260"/>
      <c r="BD423" s="260"/>
      <c r="BE423" s="260"/>
      <c r="BF423" s="260"/>
      <c r="BG423" s="210"/>
      <c r="BH423" s="210"/>
      <c r="BI423" s="210"/>
    </row>
    <row r="424" spans="1:61" x14ac:dyDescent="0.25">
      <c r="A424" s="171" t="s">
        <v>91</v>
      </c>
      <c r="B424" s="164"/>
      <c r="C424" s="299" t="s">
        <v>628</v>
      </c>
      <c r="D424" s="166"/>
      <c r="E424" s="168"/>
      <c r="F424" s="167"/>
      <c r="G424" s="168"/>
      <c r="H424" s="271"/>
      <c r="J424" s="171" t="s">
        <v>91</v>
      </c>
      <c r="K424" s="164"/>
      <c r="L424" s="299" t="s">
        <v>628</v>
      </c>
      <c r="M424" s="248"/>
      <c r="N424" s="166"/>
      <c r="O424" s="168"/>
      <c r="P424" s="167"/>
      <c r="Q424" s="168"/>
      <c r="R424" s="271"/>
      <c r="AO424" s="260"/>
      <c r="AP424" s="260"/>
      <c r="AQ424" s="260"/>
      <c r="AR424" s="260"/>
      <c r="AS424" s="260"/>
      <c r="AT424" s="260"/>
      <c r="AU424" s="260"/>
      <c r="AV424" s="260"/>
      <c r="AW424" s="260"/>
      <c r="AX424" s="260"/>
      <c r="AY424" s="260"/>
      <c r="AZ424" s="260" t="s">
        <v>168</v>
      </c>
      <c r="BA424" s="260"/>
      <c r="BB424" s="260"/>
      <c r="BC424" s="260"/>
      <c r="BD424" s="260"/>
      <c r="BE424" s="260"/>
      <c r="BF424" s="260"/>
      <c r="BG424" s="210"/>
      <c r="BH424" s="210"/>
      <c r="BI424" s="210"/>
    </row>
    <row r="425" spans="1:61" x14ac:dyDescent="0.25">
      <c r="A425" s="171" t="s">
        <v>91</v>
      </c>
      <c r="B425" s="164"/>
      <c r="C425" s="299" t="s">
        <v>628</v>
      </c>
      <c r="D425" s="166"/>
      <c r="E425" s="168"/>
      <c r="F425" s="167"/>
      <c r="G425" s="168"/>
      <c r="H425" s="271"/>
      <c r="J425" s="171" t="s">
        <v>91</v>
      </c>
      <c r="K425" s="164"/>
      <c r="L425" s="299" t="s">
        <v>628</v>
      </c>
      <c r="M425" s="248"/>
      <c r="N425" s="166"/>
      <c r="O425" s="168"/>
      <c r="P425" s="167"/>
      <c r="Q425" s="168"/>
      <c r="R425" s="271"/>
      <c r="AO425" s="260"/>
      <c r="AP425" s="260"/>
      <c r="AQ425" s="260"/>
      <c r="AR425" s="260"/>
      <c r="AS425" s="260"/>
      <c r="AT425" s="260"/>
      <c r="AU425" s="260"/>
      <c r="AV425" s="260"/>
      <c r="AW425" s="260"/>
      <c r="AX425" s="260"/>
      <c r="AY425" s="260"/>
      <c r="AZ425" s="260" t="s">
        <v>168</v>
      </c>
      <c r="BA425" s="260"/>
      <c r="BB425" s="260"/>
      <c r="BC425" s="260"/>
      <c r="BD425" s="260"/>
      <c r="BE425" s="260"/>
      <c r="BF425" s="260"/>
      <c r="BG425" s="210"/>
      <c r="BH425" s="210"/>
      <c r="BI425" s="210"/>
    </row>
    <row r="426" spans="1:61" x14ac:dyDescent="0.25">
      <c r="A426" s="171" t="s">
        <v>91</v>
      </c>
      <c r="B426" s="164"/>
      <c r="C426" s="299" t="s">
        <v>628</v>
      </c>
      <c r="D426" s="166"/>
      <c r="E426" s="168"/>
      <c r="F426" s="167"/>
      <c r="G426" s="168"/>
      <c r="H426" s="271"/>
      <c r="J426" s="171" t="s">
        <v>91</v>
      </c>
      <c r="K426" s="164"/>
      <c r="L426" s="299" t="s">
        <v>628</v>
      </c>
      <c r="M426" s="248"/>
      <c r="N426" s="166"/>
      <c r="O426" s="168"/>
      <c r="P426" s="167"/>
      <c r="Q426" s="168"/>
      <c r="R426" s="271"/>
      <c r="AO426" s="260"/>
      <c r="AP426" s="260"/>
      <c r="AQ426" s="260"/>
      <c r="AR426" s="260"/>
      <c r="AS426" s="260"/>
      <c r="AT426" s="260"/>
      <c r="AU426" s="260"/>
      <c r="AV426" s="260"/>
      <c r="AW426" s="260"/>
      <c r="AX426" s="260"/>
      <c r="AY426" s="260"/>
      <c r="AZ426" s="260" t="s">
        <v>168</v>
      </c>
      <c r="BA426" s="260"/>
      <c r="BB426" s="260"/>
      <c r="BC426" s="260"/>
      <c r="BD426" s="260"/>
      <c r="BE426" s="260"/>
      <c r="BF426" s="260"/>
      <c r="BG426" s="210"/>
      <c r="BH426" s="210"/>
      <c r="BI426" s="210"/>
    </row>
    <row r="427" spans="1:61" x14ac:dyDescent="0.25">
      <c r="A427" s="171" t="s">
        <v>91</v>
      </c>
      <c r="B427" s="164"/>
      <c r="C427" s="299" t="s">
        <v>628</v>
      </c>
      <c r="D427" s="166"/>
      <c r="E427" s="168"/>
      <c r="F427" s="167"/>
      <c r="G427" s="168"/>
      <c r="H427" s="271"/>
      <c r="J427" s="171" t="s">
        <v>91</v>
      </c>
      <c r="K427" s="164"/>
      <c r="L427" s="299" t="s">
        <v>628</v>
      </c>
      <c r="M427" s="248"/>
      <c r="N427" s="166"/>
      <c r="O427" s="168"/>
      <c r="P427" s="167"/>
      <c r="Q427" s="168"/>
      <c r="R427" s="271"/>
      <c r="AO427" s="260"/>
      <c r="AP427" s="260"/>
      <c r="AQ427" s="260"/>
      <c r="AR427" s="260"/>
      <c r="AS427" s="260"/>
      <c r="AT427" s="260"/>
      <c r="AU427" s="260"/>
      <c r="AV427" s="260"/>
      <c r="AW427" s="260"/>
      <c r="AX427" s="260"/>
      <c r="AY427" s="260"/>
      <c r="AZ427" s="260" t="s">
        <v>168</v>
      </c>
      <c r="BA427" s="260"/>
      <c r="BB427" s="260"/>
      <c r="BC427" s="260"/>
      <c r="BD427" s="260"/>
      <c r="BE427" s="260"/>
      <c r="BF427" s="260"/>
      <c r="BG427" s="210"/>
      <c r="BH427" s="210"/>
      <c r="BI427" s="210"/>
    </row>
    <row r="428" spans="1:61" x14ac:dyDescent="0.25">
      <c r="A428" s="171" t="s">
        <v>91</v>
      </c>
      <c r="B428" s="164"/>
      <c r="C428" s="299" t="s">
        <v>628</v>
      </c>
      <c r="D428" s="166"/>
      <c r="E428" s="168"/>
      <c r="F428" s="167"/>
      <c r="G428" s="168"/>
      <c r="H428" s="271"/>
      <c r="J428" s="171" t="s">
        <v>91</v>
      </c>
      <c r="K428" s="164"/>
      <c r="L428" s="299" t="s">
        <v>628</v>
      </c>
      <c r="M428" s="248"/>
      <c r="N428" s="166"/>
      <c r="O428" s="168"/>
      <c r="P428" s="167"/>
      <c r="Q428" s="168"/>
      <c r="R428" s="271"/>
      <c r="AO428" s="260"/>
      <c r="AP428" s="260"/>
      <c r="AQ428" s="260"/>
      <c r="AR428" s="260"/>
      <c r="AS428" s="260"/>
      <c r="AT428" s="260"/>
      <c r="AU428" s="260"/>
      <c r="AV428" s="260"/>
      <c r="AW428" s="260"/>
      <c r="AX428" s="260"/>
      <c r="AY428" s="260"/>
      <c r="AZ428" s="260" t="s">
        <v>168</v>
      </c>
      <c r="BA428" s="260"/>
      <c r="BB428" s="260"/>
      <c r="BC428" s="260"/>
      <c r="BD428" s="260"/>
      <c r="BE428" s="260"/>
      <c r="BF428" s="260"/>
      <c r="BG428" s="210"/>
      <c r="BH428" s="210"/>
      <c r="BI428" s="210"/>
    </row>
    <row r="429" spans="1:61" x14ac:dyDescent="0.25">
      <c r="A429" s="171" t="s">
        <v>91</v>
      </c>
      <c r="B429" s="164"/>
      <c r="C429" s="299" t="s">
        <v>628</v>
      </c>
      <c r="D429" s="166"/>
      <c r="E429" s="168"/>
      <c r="F429" s="167"/>
      <c r="G429" s="168"/>
      <c r="H429" s="271"/>
      <c r="J429" s="171" t="s">
        <v>91</v>
      </c>
      <c r="K429" s="164"/>
      <c r="L429" s="299" t="s">
        <v>628</v>
      </c>
      <c r="M429" s="248"/>
      <c r="N429" s="166"/>
      <c r="O429" s="168"/>
      <c r="P429" s="167"/>
      <c r="Q429" s="168"/>
      <c r="R429" s="271"/>
      <c r="AO429" s="260"/>
      <c r="AP429" s="260"/>
      <c r="AQ429" s="260"/>
      <c r="AR429" s="260"/>
      <c r="AS429" s="260"/>
      <c r="AT429" s="260"/>
      <c r="AU429" s="260"/>
      <c r="AV429" s="260"/>
      <c r="AW429" s="260"/>
      <c r="AX429" s="260"/>
      <c r="AY429" s="260"/>
      <c r="AZ429" s="260" t="s">
        <v>168</v>
      </c>
      <c r="BA429" s="260"/>
      <c r="BB429" s="260"/>
      <c r="BC429" s="260"/>
      <c r="BD429" s="260"/>
      <c r="BE429" s="260"/>
      <c r="BF429" s="260"/>
      <c r="BG429" s="210"/>
      <c r="BH429" s="210"/>
      <c r="BI429" s="210"/>
    </row>
    <row r="430" spans="1:61" x14ac:dyDescent="0.25">
      <c r="A430" s="171" t="s">
        <v>91</v>
      </c>
      <c r="B430" s="164"/>
      <c r="C430" s="299" t="s">
        <v>628</v>
      </c>
      <c r="D430" s="166"/>
      <c r="E430" s="168"/>
      <c r="F430" s="167"/>
      <c r="G430" s="168"/>
      <c r="H430" s="271"/>
      <c r="J430" s="171" t="s">
        <v>91</v>
      </c>
      <c r="K430" s="164"/>
      <c r="L430" s="299" t="s">
        <v>628</v>
      </c>
      <c r="M430" s="248"/>
      <c r="N430" s="166"/>
      <c r="O430" s="168"/>
      <c r="P430" s="167"/>
      <c r="Q430" s="168"/>
      <c r="R430" s="271"/>
      <c r="AO430" s="260"/>
      <c r="AP430" s="260"/>
      <c r="AQ430" s="260"/>
      <c r="AR430" s="260"/>
      <c r="AS430" s="260"/>
      <c r="AT430" s="260"/>
      <c r="AU430" s="260"/>
      <c r="AV430" s="260"/>
      <c r="AW430" s="260"/>
      <c r="AX430" s="260"/>
      <c r="AY430" s="260"/>
      <c r="AZ430" s="260" t="s">
        <v>168</v>
      </c>
      <c r="BA430" s="260"/>
      <c r="BB430" s="260"/>
      <c r="BC430" s="260"/>
      <c r="BD430" s="260"/>
      <c r="BE430" s="260"/>
      <c r="BF430" s="260"/>
      <c r="BG430" s="210"/>
      <c r="BH430" s="210"/>
      <c r="BI430" s="210"/>
    </row>
    <row r="431" spans="1:61" x14ac:dyDescent="0.25">
      <c r="A431" s="171" t="s">
        <v>91</v>
      </c>
      <c r="B431" s="164"/>
      <c r="C431" s="299" t="s">
        <v>628</v>
      </c>
      <c r="D431" s="166"/>
      <c r="E431" s="168"/>
      <c r="F431" s="167"/>
      <c r="G431" s="168"/>
      <c r="H431" s="271"/>
      <c r="J431" s="171" t="s">
        <v>91</v>
      </c>
      <c r="K431" s="164"/>
      <c r="L431" s="299" t="s">
        <v>628</v>
      </c>
      <c r="M431" s="248"/>
      <c r="N431" s="166"/>
      <c r="O431" s="168"/>
      <c r="P431" s="167"/>
      <c r="Q431" s="168"/>
      <c r="R431" s="271"/>
      <c r="AO431" s="260"/>
      <c r="AP431" s="260"/>
      <c r="AQ431" s="260"/>
      <c r="AR431" s="260"/>
      <c r="AS431" s="260"/>
      <c r="AT431" s="260"/>
      <c r="AU431" s="260"/>
      <c r="AV431" s="260"/>
      <c r="AW431" s="260"/>
      <c r="AX431" s="260"/>
      <c r="AY431" s="260"/>
      <c r="AZ431" s="260" t="s">
        <v>168</v>
      </c>
      <c r="BA431" s="260"/>
      <c r="BB431" s="260"/>
      <c r="BC431" s="260"/>
      <c r="BD431" s="260"/>
      <c r="BE431" s="260"/>
      <c r="BF431" s="260"/>
      <c r="BG431" s="210"/>
      <c r="BH431" s="210"/>
      <c r="BI431" s="210"/>
    </row>
    <row r="432" spans="1:61" x14ac:dyDescent="0.25">
      <c r="A432" s="171" t="s">
        <v>91</v>
      </c>
      <c r="B432" s="164"/>
      <c r="C432" s="299" t="s">
        <v>628</v>
      </c>
      <c r="D432" s="166"/>
      <c r="E432" s="168"/>
      <c r="F432" s="167"/>
      <c r="G432" s="168"/>
      <c r="H432" s="271"/>
      <c r="J432" s="171" t="s">
        <v>91</v>
      </c>
      <c r="K432" s="164"/>
      <c r="L432" s="299" t="s">
        <v>628</v>
      </c>
      <c r="M432" s="248"/>
      <c r="N432" s="166"/>
      <c r="O432" s="168"/>
      <c r="P432" s="167"/>
      <c r="Q432" s="168"/>
      <c r="R432" s="271"/>
      <c r="AO432" s="260"/>
      <c r="AP432" s="260"/>
      <c r="AQ432" s="260"/>
      <c r="AR432" s="260"/>
      <c r="AS432" s="260"/>
      <c r="AT432" s="260"/>
      <c r="AU432" s="260"/>
      <c r="AV432" s="260"/>
      <c r="AW432" s="260"/>
      <c r="AX432" s="260"/>
      <c r="AY432" s="260"/>
      <c r="AZ432" s="260" t="s">
        <v>168</v>
      </c>
      <c r="BA432" s="260"/>
      <c r="BB432" s="260"/>
      <c r="BC432" s="260"/>
      <c r="BD432" s="260"/>
      <c r="BE432" s="260"/>
      <c r="BF432" s="260"/>
      <c r="BG432" s="210"/>
      <c r="BH432" s="210"/>
      <c r="BI432" s="210"/>
    </row>
    <row r="433" spans="1:61" x14ac:dyDescent="0.25">
      <c r="A433" s="171" t="s">
        <v>91</v>
      </c>
      <c r="B433" s="164"/>
      <c r="C433" s="299" t="s">
        <v>628</v>
      </c>
      <c r="D433" s="166"/>
      <c r="E433" s="168"/>
      <c r="F433" s="167"/>
      <c r="G433" s="168"/>
      <c r="H433" s="271"/>
      <c r="J433" s="171" t="s">
        <v>91</v>
      </c>
      <c r="K433" s="164"/>
      <c r="L433" s="299" t="s">
        <v>628</v>
      </c>
      <c r="M433" s="248"/>
      <c r="N433" s="166"/>
      <c r="O433" s="168"/>
      <c r="P433" s="167"/>
      <c r="Q433" s="168"/>
      <c r="R433" s="271"/>
      <c r="AO433" s="260"/>
      <c r="AP433" s="260"/>
      <c r="AQ433" s="260"/>
      <c r="AR433" s="260"/>
      <c r="AS433" s="260"/>
      <c r="AT433" s="260"/>
      <c r="AU433" s="260"/>
      <c r="AV433" s="260"/>
      <c r="AW433" s="260"/>
      <c r="AX433" s="260"/>
      <c r="AY433" s="260"/>
      <c r="AZ433" s="260" t="s">
        <v>168</v>
      </c>
      <c r="BA433" s="260"/>
      <c r="BB433" s="260"/>
      <c r="BC433" s="260"/>
      <c r="BD433" s="260"/>
      <c r="BE433" s="260"/>
      <c r="BF433" s="260"/>
      <c r="BG433" s="210"/>
      <c r="BH433" s="210"/>
      <c r="BI433" s="210"/>
    </row>
    <row r="434" spans="1:61" x14ac:dyDescent="0.25">
      <c r="A434" s="171" t="s">
        <v>91</v>
      </c>
      <c r="B434" s="164"/>
      <c r="C434" s="299" t="s">
        <v>628</v>
      </c>
      <c r="D434" s="166"/>
      <c r="E434" s="168"/>
      <c r="F434" s="167"/>
      <c r="G434" s="168"/>
      <c r="H434" s="271"/>
      <c r="J434" s="171" t="s">
        <v>91</v>
      </c>
      <c r="K434" s="164"/>
      <c r="L434" s="299" t="s">
        <v>628</v>
      </c>
      <c r="M434" s="248"/>
      <c r="N434" s="166"/>
      <c r="O434" s="168"/>
      <c r="P434" s="167"/>
      <c r="Q434" s="168"/>
      <c r="R434" s="271"/>
      <c r="AO434" s="260"/>
      <c r="AP434" s="260"/>
      <c r="AQ434" s="260"/>
      <c r="AR434" s="260"/>
      <c r="AS434" s="260"/>
      <c r="AT434" s="260"/>
      <c r="AU434" s="260"/>
      <c r="AV434" s="260"/>
      <c r="AW434" s="260"/>
      <c r="AX434" s="260"/>
      <c r="AY434" s="260"/>
      <c r="AZ434" s="260" t="s">
        <v>168</v>
      </c>
      <c r="BA434" s="260"/>
      <c r="BB434" s="260"/>
      <c r="BC434" s="260"/>
      <c r="BD434" s="260"/>
      <c r="BE434" s="260"/>
      <c r="BF434" s="260"/>
      <c r="BG434" s="210"/>
      <c r="BH434" s="210"/>
      <c r="BI434" s="210"/>
    </row>
    <row r="435" spans="1:61" x14ac:dyDescent="0.25">
      <c r="A435" s="171" t="s">
        <v>91</v>
      </c>
      <c r="B435" s="164"/>
      <c r="C435" s="299" t="s">
        <v>628</v>
      </c>
      <c r="D435" s="166"/>
      <c r="E435" s="168"/>
      <c r="F435" s="167"/>
      <c r="G435" s="168"/>
      <c r="H435" s="271"/>
      <c r="J435" s="171" t="s">
        <v>91</v>
      </c>
      <c r="K435" s="164"/>
      <c r="L435" s="299" t="s">
        <v>628</v>
      </c>
      <c r="M435" s="248"/>
      <c r="N435" s="166"/>
      <c r="O435" s="168"/>
      <c r="P435" s="167"/>
      <c r="Q435" s="168"/>
      <c r="R435" s="271"/>
      <c r="AO435" s="260"/>
      <c r="AP435" s="260"/>
      <c r="AQ435" s="260"/>
      <c r="AR435" s="260"/>
      <c r="AS435" s="260"/>
      <c r="AT435" s="260"/>
      <c r="AU435" s="260"/>
      <c r="AV435" s="260"/>
      <c r="AW435" s="260"/>
      <c r="AX435" s="260"/>
      <c r="AY435" s="260"/>
      <c r="AZ435" s="260" t="s">
        <v>168</v>
      </c>
      <c r="BA435" s="260"/>
      <c r="BB435" s="260"/>
      <c r="BC435" s="260"/>
      <c r="BD435" s="260"/>
      <c r="BE435" s="260"/>
      <c r="BF435" s="260"/>
      <c r="BG435" s="210"/>
      <c r="BH435" s="210"/>
      <c r="BI435" s="210"/>
    </row>
    <row r="436" spans="1:61" x14ac:dyDescent="0.25">
      <c r="A436" s="171" t="s">
        <v>91</v>
      </c>
      <c r="B436" s="164"/>
      <c r="C436" s="299" t="s">
        <v>628</v>
      </c>
      <c r="D436" s="166"/>
      <c r="E436" s="168"/>
      <c r="F436" s="167"/>
      <c r="G436" s="168"/>
      <c r="H436" s="271"/>
      <c r="J436" s="171" t="s">
        <v>91</v>
      </c>
      <c r="K436" s="164"/>
      <c r="L436" s="299" t="s">
        <v>628</v>
      </c>
      <c r="M436" s="248"/>
      <c r="N436" s="166"/>
      <c r="O436" s="168"/>
      <c r="P436" s="167"/>
      <c r="Q436" s="168"/>
      <c r="R436" s="271"/>
      <c r="AO436" s="260"/>
      <c r="AP436" s="260"/>
      <c r="AQ436" s="260"/>
      <c r="AR436" s="260"/>
      <c r="AS436" s="260"/>
      <c r="AT436" s="260"/>
      <c r="AU436" s="260"/>
      <c r="AV436" s="260"/>
      <c r="AW436" s="260"/>
      <c r="AX436" s="260"/>
      <c r="AY436" s="260"/>
      <c r="AZ436" s="260" t="s">
        <v>168</v>
      </c>
      <c r="BA436" s="260"/>
      <c r="BB436" s="260"/>
      <c r="BC436" s="260"/>
      <c r="BD436" s="260"/>
      <c r="BE436" s="260"/>
      <c r="BF436" s="260"/>
      <c r="BG436" s="210"/>
      <c r="BH436" s="210"/>
      <c r="BI436" s="210"/>
    </row>
    <row r="437" spans="1:61" x14ac:dyDescent="0.25">
      <c r="A437" s="171" t="s">
        <v>91</v>
      </c>
      <c r="B437" s="164"/>
      <c r="C437" s="299" t="s">
        <v>628</v>
      </c>
      <c r="D437" s="166"/>
      <c r="E437" s="168"/>
      <c r="F437" s="167"/>
      <c r="G437" s="168"/>
      <c r="H437" s="271"/>
      <c r="J437" s="171" t="s">
        <v>91</v>
      </c>
      <c r="K437" s="164"/>
      <c r="L437" s="299" t="s">
        <v>628</v>
      </c>
      <c r="M437" s="248"/>
      <c r="N437" s="166"/>
      <c r="O437" s="168"/>
      <c r="P437" s="167"/>
      <c r="Q437" s="168"/>
      <c r="R437" s="271"/>
      <c r="AO437" s="260"/>
      <c r="AP437" s="260"/>
      <c r="AQ437" s="260"/>
      <c r="AR437" s="260"/>
      <c r="AS437" s="260"/>
      <c r="AT437" s="260"/>
      <c r="AU437" s="260"/>
      <c r="AV437" s="260"/>
      <c r="AW437" s="260"/>
      <c r="AX437" s="260"/>
      <c r="AY437" s="260"/>
      <c r="AZ437" s="260" t="s">
        <v>168</v>
      </c>
      <c r="BA437" s="260"/>
      <c r="BB437" s="260"/>
      <c r="BC437" s="260"/>
      <c r="BD437" s="260"/>
      <c r="BE437" s="260"/>
      <c r="BF437" s="260"/>
      <c r="BG437" s="210"/>
      <c r="BH437" s="210"/>
      <c r="BI437" s="210"/>
    </row>
    <row r="438" spans="1:61" x14ac:dyDescent="0.25">
      <c r="A438" s="171" t="s">
        <v>91</v>
      </c>
      <c r="B438" s="164"/>
      <c r="C438" s="299" t="s">
        <v>628</v>
      </c>
      <c r="D438" s="166"/>
      <c r="E438" s="168"/>
      <c r="F438" s="167"/>
      <c r="G438" s="168"/>
      <c r="H438" s="271"/>
      <c r="J438" s="171" t="s">
        <v>91</v>
      </c>
      <c r="K438" s="164"/>
      <c r="L438" s="299" t="s">
        <v>628</v>
      </c>
      <c r="M438" s="248"/>
      <c r="N438" s="166"/>
      <c r="O438" s="168"/>
      <c r="P438" s="167"/>
      <c r="Q438" s="168"/>
      <c r="R438" s="271"/>
      <c r="AO438" s="260"/>
      <c r="AP438" s="260"/>
      <c r="AQ438" s="260"/>
      <c r="AR438" s="260"/>
      <c r="AS438" s="260"/>
      <c r="AT438" s="260"/>
      <c r="AU438" s="260"/>
      <c r="AV438" s="260"/>
      <c r="AW438" s="260"/>
      <c r="AX438" s="260"/>
      <c r="AY438" s="260"/>
      <c r="AZ438" s="260" t="s">
        <v>168</v>
      </c>
      <c r="BA438" s="260"/>
      <c r="BB438" s="260"/>
      <c r="BC438" s="260"/>
      <c r="BD438" s="260"/>
      <c r="BE438" s="260"/>
      <c r="BF438" s="260"/>
      <c r="BG438" s="210"/>
      <c r="BH438" s="210"/>
      <c r="BI438" s="210"/>
    </row>
    <row r="439" spans="1:61" x14ac:dyDescent="0.25">
      <c r="A439" s="171" t="s">
        <v>91</v>
      </c>
      <c r="B439" s="164"/>
      <c r="C439" s="299" t="s">
        <v>628</v>
      </c>
      <c r="D439" s="166"/>
      <c r="E439" s="168"/>
      <c r="F439" s="167"/>
      <c r="G439" s="168"/>
      <c r="H439" s="271"/>
      <c r="J439" s="171" t="s">
        <v>91</v>
      </c>
      <c r="K439" s="164"/>
      <c r="L439" s="299" t="s">
        <v>628</v>
      </c>
      <c r="M439" s="248"/>
      <c r="N439" s="166"/>
      <c r="O439" s="168"/>
      <c r="P439" s="167"/>
      <c r="Q439" s="168"/>
      <c r="R439" s="271"/>
      <c r="AO439" s="260"/>
      <c r="AP439" s="260"/>
      <c r="AQ439" s="260"/>
      <c r="AR439" s="260"/>
      <c r="AS439" s="260"/>
      <c r="AT439" s="260"/>
      <c r="AU439" s="260"/>
      <c r="AV439" s="260"/>
      <c r="AW439" s="260"/>
      <c r="AX439" s="260"/>
      <c r="AY439" s="260"/>
      <c r="AZ439" s="260" t="s">
        <v>168</v>
      </c>
      <c r="BA439" s="260"/>
      <c r="BB439" s="260"/>
      <c r="BC439" s="260"/>
      <c r="BD439" s="260"/>
      <c r="BE439" s="260"/>
      <c r="BF439" s="260"/>
      <c r="BG439" s="210"/>
      <c r="BH439" s="210"/>
      <c r="BI439" s="210"/>
    </row>
    <row r="440" spans="1:61" x14ac:dyDescent="0.25">
      <c r="A440" s="171" t="s">
        <v>91</v>
      </c>
      <c r="B440" s="164"/>
      <c r="C440" s="299" t="s">
        <v>628</v>
      </c>
      <c r="D440" s="166"/>
      <c r="E440" s="168"/>
      <c r="F440" s="167"/>
      <c r="G440" s="168"/>
      <c r="H440" s="271"/>
      <c r="J440" s="171" t="s">
        <v>91</v>
      </c>
      <c r="K440" s="164"/>
      <c r="L440" s="299" t="s">
        <v>628</v>
      </c>
      <c r="M440" s="248"/>
      <c r="N440" s="166"/>
      <c r="O440" s="168"/>
      <c r="P440" s="167"/>
      <c r="Q440" s="168"/>
      <c r="R440" s="271"/>
      <c r="AO440" s="260"/>
      <c r="AP440" s="260"/>
      <c r="AQ440" s="260"/>
      <c r="AR440" s="260"/>
      <c r="AS440" s="260"/>
      <c r="AT440" s="260"/>
      <c r="AU440" s="260"/>
      <c r="AV440" s="260"/>
      <c r="AW440" s="260"/>
      <c r="AX440" s="260"/>
      <c r="AY440" s="260"/>
      <c r="AZ440" s="260" t="s">
        <v>168</v>
      </c>
      <c r="BA440" s="260"/>
      <c r="BB440" s="260"/>
      <c r="BC440" s="260"/>
      <c r="BD440" s="260"/>
      <c r="BE440" s="260"/>
      <c r="BF440" s="260"/>
      <c r="BG440" s="210"/>
      <c r="BH440" s="210"/>
      <c r="BI440" s="210"/>
    </row>
    <row r="441" spans="1:61" x14ac:dyDescent="0.25">
      <c r="A441" s="171" t="s">
        <v>91</v>
      </c>
      <c r="B441" s="164"/>
      <c r="C441" s="299" t="s">
        <v>628</v>
      </c>
      <c r="D441" s="166"/>
      <c r="E441" s="168"/>
      <c r="F441" s="167"/>
      <c r="G441" s="168"/>
      <c r="H441" s="271"/>
      <c r="J441" s="171" t="s">
        <v>91</v>
      </c>
      <c r="K441" s="164"/>
      <c r="L441" s="299" t="s">
        <v>628</v>
      </c>
      <c r="M441" s="248"/>
      <c r="N441" s="166"/>
      <c r="O441" s="168"/>
      <c r="P441" s="167"/>
      <c r="Q441" s="168"/>
      <c r="R441" s="271"/>
      <c r="AO441" s="260"/>
      <c r="AP441" s="260"/>
      <c r="AQ441" s="260"/>
      <c r="AR441" s="260"/>
      <c r="AS441" s="260"/>
      <c r="AT441" s="260"/>
      <c r="AU441" s="260"/>
      <c r="AV441" s="260"/>
      <c r="AW441" s="260"/>
      <c r="AX441" s="260"/>
      <c r="AY441" s="260"/>
      <c r="AZ441" s="260" t="s">
        <v>168</v>
      </c>
      <c r="BA441" s="260"/>
      <c r="BB441" s="260"/>
      <c r="BC441" s="260"/>
      <c r="BD441" s="260"/>
      <c r="BE441" s="260"/>
      <c r="BF441" s="260"/>
      <c r="BG441" s="210"/>
      <c r="BH441" s="210"/>
      <c r="BI441" s="210"/>
    </row>
    <row r="442" spans="1:61" x14ac:dyDescent="0.25">
      <c r="A442" s="171" t="s">
        <v>91</v>
      </c>
      <c r="B442" s="164"/>
      <c r="C442" s="299" t="s">
        <v>628</v>
      </c>
      <c r="D442" s="166"/>
      <c r="E442" s="168"/>
      <c r="F442" s="167"/>
      <c r="G442" s="168"/>
      <c r="H442" s="271"/>
      <c r="J442" s="171" t="s">
        <v>91</v>
      </c>
      <c r="K442" s="164"/>
      <c r="L442" s="299" t="s">
        <v>628</v>
      </c>
      <c r="M442" s="248"/>
      <c r="N442" s="166"/>
      <c r="O442" s="168"/>
      <c r="P442" s="167"/>
      <c r="Q442" s="168"/>
      <c r="R442" s="271"/>
      <c r="AO442" s="260"/>
      <c r="AP442" s="260"/>
      <c r="AQ442" s="260"/>
      <c r="AR442" s="260"/>
      <c r="AS442" s="260"/>
      <c r="AT442" s="260"/>
      <c r="AU442" s="260"/>
      <c r="AV442" s="260"/>
      <c r="AW442" s="260"/>
      <c r="AX442" s="260"/>
      <c r="AY442" s="260"/>
      <c r="AZ442" s="260" t="s">
        <v>168</v>
      </c>
      <c r="BA442" s="260"/>
      <c r="BB442" s="260"/>
      <c r="BC442" s="260"/>
      <c r="BD442" s="260"/>
      <c r="BE442" s="260"/>
      <c r="BF442" s="260"/>
      <c r="BG442" s="210"/>
      <c r="BH442" s="210"/>
      <c r="BI442" s="210"/>
    </row>
    <row r="443" spans="1:61" x14ac:dyDescent="0.25">
      <c r="A443" s="171" t="s">
        <v>91</v>
      </c>
      <c r="B443" s="164"/>
      <c r="C443" s="299" t="s">
        <v>628</v>
      </c>
      <c r="D443" s="166"/>
      <c r="E443" s="168"/>
      <c r="F443" s="167"/>
      <c r="G443" s="168"/>
      <c r="H443" s="271"/>
      <c r="J443" s="171" t="s">
        <v>91</v>
      </c>
      <c r="K443" s="164"/>
      <c r="L443" s="299" t="s">
        <v>628</v>
      </c>
      <c r="M443" s="248"/>
      <c r="N443" s="166"/>
      <c r="O443" s="168"/>
      <c r="P443" s="167"/>
      <c r="Q443" s="168"/>
      <c r="R443" s="271"/>
      <c r="AO443" s="260"/>
      <c r="AP443" s="260"/>
      <c r="AQ443" s="260"/>
      <c r="AR443" s="260"/>
      <c r="AS443" s="260"/>
      <c r="AT443" s="260"/>
      <c r="AU443" s="260"/>
      <c r="AV443" s="260"/>
      <c r="AW443" s="260"/>
      <c r="AX443" s="260"/>
      <c r="AY443" s="260"/>
      <c r="AZ443" s="260" t="s">
        <v>168</v>
      </c>
      <c r="BA443" s="260"/>
      <c r="BB443" s="260"/>
      <c r="BC443" s="260"/>
      <c r="BD443" s="260"/>
      <c r="BE443" s="260"/>
      <c r="BF443" s="260"/>
      <c r="BG443" s="210"/>
      <c r="BH443" s="210"/>
      <c r="BI443" s="210"/>
    </row>
    <row r="444" spans="1:61" x14ac:dyDescent="0.25">
      <c r="A444" s="171" t="s">
        <v>91</v>
      </c>
      <c r="B444" s="164"/>
      <c r="C444" s="299" t="s">
        <v>628</v>
      </c>
      <c r="D444" s="166"/>
      <c r="E444" s="168"/>
      <c r="F444" s="167"/>
      <c r="G444" s="168"/>
      <c r="H444" s="271"/>
      <c r="J444" s="171" t="s">
        <v>91</v>
      </c>
      <c r="K444" s="164"/>
      <c r="L444" s="299" t="s">
        <v>628</v>
      </c>
      <c r="M444" s="248"/>
      <c r="N444" s="166"/>
      <c r="O444" s="168"/>
      <c r="P444" s="167"/>
      <c r="Q444" s="168"/>
      <c r="R444" s="271"/>
      <c r="AO444" s="260"/>
      <c r="AP444" s="260"/>
      <c r="AQ444" s="260"/>
      <c r="AR444" s="260"/>
      <c r="AS444" s="260"/>
      <c r="AT444" s="260"/>
      <c r="AU444" s="260"/>
      <c r="AV444" s="260"/>
      <c r="AW444" s="260"/>
      <c r="AX444" s="260"/>
      <c r="AY444" s="260"/>
      <c r="AZ444" s="260" t="s">
        <v>168</v>
      </c>
      <c r="BA444" s="260"/>
      <c r="BB444" s="260"/>
      <c r="BC444" s="260"/>
      <c r="BD444" s="260"/>
      <c r="BE444" s="260"/>
      <c r="BF444" s="260"/>
      <c r="BG444" s="210"/>
      <c r="BH444" s="210"/>
      <c r="BI444" s="210"/>
    </row>
    <row r="445" spans="1:61" x14ac:dyDescent="0.25">
      <c r="A445" s="171" t="s">
        <v>91</v>
      </c>
      <c r="B445" s="164"/>
      <c r="C445" s="299" t="s">
        <v>628</v>
      </c>
      <c r="D445" s="166"/>
      <c r="E445" s="168"/>
      <c r="F445" s="167"/>
      <c r="G445" s="168"/>
      <c r="H445" s="271"/>
      <c r="J445" s="171" t="s">
        <v>91</v>
      </c>
      <c r="K445" s="164"/>
      <c r="L445" s="299" t="s">
        <v>628</v>
      </c>
      <c r="M445" s="248"/>
      <c r="N445" s="166"/>
      <c r="O445" s="168"/>
      <c r="P445" s="167"/>
      <c r="Q445" s="168"/>
      <c r="R445" s="271"/>
      <c r="AO445" s="260"/>
      <c r="AP445" s="260"/>
      <c r="AQ445" s="260"/>
      <c r="AR445" s="260"/>
      <c r="AS445" s="260"/>
      <c r="AT445" s="260"/>
      <c r="AU445" s="260"/>
      <c r="AV445" s="260"/>
      <c r="AW445" s="260"/>
      <c r="AX445" s="260"/>
      <c r="AY445" s="260"/>
      <c r="AZ445" s="260" t="s">
        <v>168</v>
      </c>
      <c r="BA445" s="260"/>
      <c r="BB445" s="260"/>
      <c r="BC445" s="260"/>
      <c r="BD445" s="260"/>
      <c r="BE445" s="260"/>
      <c r="BF445" s="260"/>
      <c r="BG445" s="210"/>
      <c r="BH445" s="210"/>
      <c r="BI445" s="210"/>
    </row>
    <row r="446" spans="1:61" x14ac:dyDescent="0.25">
      <c r="A446" s="171" t="s">
        <v>91</v>
      </c>
      <c r="B446" s="164"/>
      <c r="C446" s="299" t="s">
        <v>628</v>
      </c>
      <c r="D446" s="166"/>
      <c r="E446" s="168"/>
      <c r="F446" s="167"/>
      <c r="G446" s="168"/>
      <c r="H446" s="271"/>
      <c r="J446" s="171" t="s">
        <v>91</v>
      </c>
      <c r="K446" s="164"/>
      <c r="L446" s="299" t="s">
        <v>628</v>
      </c>
      <c r="M446" s="248"/>
      <c r="N446" s="166"/>
      <c r="O446" s="168"/>
      <c r="P446" s="167"/>
      <c r="Q446" s="168"/>
      <c r="R446" s="271"/>
      <c r="AO446" s="260"/>
      <c r="AP446" s="260"/>
      <c r="AQ446" s="260"/>
      <c r="AR446" s="260"/>
      <c r="AS446" s="260"/>
      <c r="AT446" s="260"/>
      <c r="AU446" s="260"/>
      <c r="AV446" s="260"/>
      <c r="AW446" s="260"/>
      <c r="AX446" s="260"/>
      <c r="AY446" s="260"/>
      <c r="AZ446" s="260" t="s">
        <v>168</v>
      </c>
      <c r="BA446" s="260"/>
      <c r="BB446" s="260"/>
      <c r="BC446" s="260"/>
      <c r="BD446" s="260"/>
      <c r="BE446" s="260"/>
      <c r="BF446" s="260"/>
      <c r="BG446" s="210"/>
      <c r="BH446" s="210"/>
      <c r="BI446" s="210"/>
    </row>
    <row r="447" spans="1:61" x14ac:dyDescent="0.25">
      <c r="A447" s="171" t="s">
        <v>91</v>
      </c>
      <c r="B447" s="164"/>
      <c r="C447" s="299" t="s">
        <v>628</v>
      </c>
      <c r="D447" s="166"/>
      <c r="E447" s="168"/>
      <c r="F447" s="167"/>
      <c r="G447" s="168"/>
      <c r="H447" s="271"/>
      <c r="J447" s="171" t="s">
        <v>91</v>
      </c>
      <c r="K447" s="164"/>
      <c r="L447" s="299" t="s">
        <v>628</v>
      </c>
      <c r="M447" s="248"/>
      <c r="N447" s="166"/>
      <c r="O447" s="168"/>
      <c r="P447" s="167"/>
      <c r="Q447" s="168"/>
      <c r="R447" s="271"/>
      <c r="AO447" s="260"/>
      <c r="AP447" s="260"/>
      <c r="AQ447" s="260"/>
      <c r="AR447" s="260"/>
      <c r="AS447" s="260"/>
      <c r="AT447" s="260"/>
      <c r="AU447" s="260"/>
      <c r="AV447" s="260"/>
      <c r="AW447" s="260"/>
      <c r="AX447" s="260"/>
      <c r="AY447" s="260"/>
      <c r="AZ447" s="260" t="s">
        <v>168</v>
      </c>
      <c r="BA447" s="260"/>
      <c r="BB447" s="260"/>
      <c r="BC447" s="260"/>
      <c r="BD447" s="260"/>
      <c r="BE447" s="260"/>
      <c r="BF447" s="260"/>
      <c r="BG447" s="210"/>
      <c r="BH447" s="210"/>
      <c r="BI447" s="210"/>
    </row>
    <row r="448" spans="1:61" x14ac:dyDescent="0.25">
      <c r="A448" s="171" t="s">
        <v>91</v>
      </c>
      <c r="B448" s="164"/>
      <c r="C448" s="299" t="s">
        <v>628</v>
      </c>
      <c r="D448" s="166"/>
      <c r="E448" s="168"/>
      <c r="F448" s="167"/>
      <c r="G448" s="168"/>
      <c r="H448" s="271"/>
      <c r="J448" s="171" t="s">
        <v>91</v>
      </c>
      <c r="K448" s="164"/>
      <c r="L448" s="299" t="s">
        <v>628</v>
      </c>
      <c r="M448" s="248"/>
      <c r="N448" s="166"/>
      <c r="O448" s="168"/>
      <c r="P448" s="167"/>
      <c r="Q448" s="168"/>
      <c r="R448" s="271"/>
      <c r="AO448" s="260"/>
      <c r="AP448" s="260"/>
      <c r="AQ448" s="260"/>
      <c r="AR448" s="260"/>
      <c r="AS448" s="260"/>
      <c r="AT448" s="260"/>
      <c r="AU448" s="260"/>
      <c r="AV448" s="260"/>
      <c r="AW448" s="260"/>
      <c r="AX448" s="260"/>
      <c r="AY448" s="260"/>
      <c r="AZ448" s="260" t="s">
        <v>168</v>
      </c>
      <c r="BA448" s="260"/>
      <c r="BB448" s="260"/>
      <c r="BC448" s="260"/>
      <c r="BD448" s="260"/>
      <c r="BE448" s="260"/>
      <c r="BF448" s="260"/>
      <c r="BG448" s="210"/>
      <c r="BH448" s="210"/>
      <c r="BI448" s="210"/>
    </row>
    <row r="449" spans="1:61" x14ac:dyDescent="0.25">
      <c r="A449" s="171" t="s">
        <v>91</v>
      </c>
      <c r="B449" s="164"/>
      <c r="C449" s="299" t="s">
        <v>628</v>
      </c>
      <c r="D449" s="166"/>
      <c r="E449" s="168"/>
      <c r="F449" s="167"/>
      <c r="G449" s="168"/>
      <c r="H449" s="271"/>
      <c r="J449" s="171" t="s">
        <v>91</v>
      </c>
      <c r="K449" s="164"/>
      <c r="L449" s="299" t="s">
        <v>628</v>
      </c>
      <c r="M449" s="248"/>
      <c r="N449" s="166"/>
      <c r="O449" s="168"/>
      <c r="P449" s="167"/>
      <c r="Q449" s="168"/>
      <c r="R449" s="271"/>
      <c r="AO449" s="260"/>
      <c r="AP449" s="260"/>
      <c r="AQ449" s="260"/>
      <c r="AR449" s="260"/>
      <c r="AS449" s="260"/>
      <c r="AT449" s="260"/>
      <c r="AU449" s="260"/>
      <c r="AV449" s="260"/>
      <c r="AW449" s="260"/>
      <c r="AX449" s="260"/>
      <c r="AY449" s="260"/>
      <c r="AZ449" s="260" t="s">
        <v>168</v>
      </c>
      <c r="BA449" s="260"/>
      <c r="BB449" s="260"/>
      <c r="BC449" s="260"/>
      <c r="BD449" s="260"/>
      <c r="BE449" s="260"/>
      <c r="BF449" s="260"/>
      <c r="BG449" s="210"/>
      <c r="BH449" s="210"/>
      <c r="BI449" s="210"/>
    </row>
    <row r="450" spans="1:61" x14ac:dyDescent="0.25">
      <c r="A450" s="171" t="s">
        <v>91</v>
      </c>
      <c r="B450" s="164"/>
      <c r="C450" s="299" t="s">
        <v>628</v>
      </c>
      <c r="D450" s="166"/>
      <c r="E450" s="168"/>
      <c r="F450" s="167"/>
      <c r="G450" s="168"/>
      <c r="H450" s="271"/>
      <c r="J450" s="171" t="s">
        <v>91</v>
      </c>
      <c r="K450" s="164"/>
      <c r="L450" s="299" t="s">
        <v>628</v>
      </c>
      <c r="M450" s="248"/>
      <c r="N450" s="166"/>
      <c r="O450" s="168"/>
      <c r="P450" s="167"/>
      <c r="Q450" s="168"/>
      <c r="R450" s="271"/>
      <c r="AO450" s="260"/>
      <c r="AP450" s="260"/>
      <c r="AQ450" s="260"/>
      <c r="AR450" s="260"/>
      <c r="AS450" s="260"/>
      <c r="AT450" s="260"/>
      <c r="AU450" s="260"/>
      <c r="AV450" s="260"/>
      <c r="AW450" s="260"/>
      <c r="AX450" s="260"/>
      <c r="AY450" s="260"/>
      <c r="AZ450" s="260" t="s">
        <v>168</v>
      </c>
      <c r="BA450" s="260"/>
      <c r="BB450" s="260"/>
      <c r="BC450" s="260"/>
      <c r="BD450" s="260"/>
      <c r="BE450" s="260"/>
      <c r="BF450" s="260"/>
      <c r="BG450" s="210"/>
      <c r="BH450" s="210"/>
      <c r="BI450" s="210"/>
    </row>
    <row r="451" spans="1:61" x14ac:dyDescent="0.25">
      <c r="A451" s="171" t="s">
        <v>91</v>
      </c>
      <c r="B451" s="164"/>
      <c r="C451" s="299" t="s">
        <v>628</v>
      </c>
      <c r="D451" s="166"/>
      <c r="E451" s="168"/>
      <c r="F451" s="167"/>
      <c r="G451" s="168"/>
      <c r="H451" s="271"/>
      <c r="J451" s="171" t="s">
        <v>91</v>
      </c>
      <c r="K451" s="164"/>
      <c r="L451" s="299" t="s">
        <v>628</v>
      </c>
      <c r="M451" s="248"/>
      <c r="N451" s="166"/>
      <c r="O451" s="168"/>
      <c r="P451" s="167"/>
      <c r="Q451" s="168"/>
      <c r="R451" s="271"/>
      <c r="AO451" s="260"/>
      <c r="AP451" s="260"/>
      <c r="AQ451" s="260"/>
      <c r="AR451" s="260"/>
      <c r="AS451" s="260"/>
      <c r="AT451" s="260"/>
      <c r="AU451" s="260"/>
      <c r="AV451" s="260"/>
      <c r="AW451" s="260"/>
      <c r="AX451" s="260"/>
      <c r="AY451" s="260"/>
      <c r="AZ451" s="260" t="s">
        <v>168</v>
      </c>
      <c r="BA451" s="260"/>
      <c r="BB451" s="260"/>
      <c r="BC451" s="260"/>
      <c r="BD451" s="260"/>
      <c r="BE451" s="260"/>
      <c r="BF451" s="260"/>
      <c r="BG451" s="210"/>
      <c r="BH451" s="210"/>
      <c r="BI451" s="210"/>
    </row>
    <row r="452" spans="1:61" x14ac:dyDescent="0.25">
      <c r="A452" s="171" t="s">
        <v>91</v>
      </c>
      <c r="B452" s="164"/>
      <c r="C452" s="299" t="s">
        <v>628</v>
      </c>
      <c r="D452" s="166"/>
      <c r="E452" s="168"/>
      <c r="F452" s="167"/>
      <c r="G452" s="168"/>
      <c r="H452" s="271"/>
      <c r="J452" s="171" t="s">
        <v>91</v>
      </c>
      <c r="K452" s="164"/>
      <c r="L452" s="299" t="s">
        <v>628</v>
      </c>
      <c r="M452" s="248"/>
      <c r="N452" s="166"/>
      <c r="O452" s="168"/>
      <c r="P452" s="167"/>
      <c r="Q452" s="168"/>
      <c r="R452" s="271"/>
      <c r="AO452" s="260"/>
      <c r="AP452" s="260"/>
      <c r="AQ452" s="260"/>
      <c r="AR452" s="260"/>
      <c r="AS452" s="260"/>
      <c r="AT452" s="260"/>
      <c r="AU452" s="260"/>
      <c r="AV452" s="260"/>
      <c r="AW452" s="260"/>
      <c r="AX452" s="260"/>
      <c r="AY452" s="260"/>
      <c r="AZ452" s="260" t="s">
        <v>168</v>
      </c>
      <c r="BA452" s="260"/>
      <c r="BB452" s="260"/>
      <c r="BC452" s="260"/>
      <c r="BD452" s="260"/>
      <c r="BE452" s="260"/>
      <c r="BF452" s="260"/>
      <c r="BG452" s="210"/>
      <c r="BH452" s="210"/>
      <c r="BI452" s="210"/>
    </row>
    <row r="453" spans="1:61" x14ac:dyDescent="0.25">
      <c r="A453" s="171" t="s">
        <v>91</v>
      </c>
      <c r="B453" s="164"/>
      <c r="C453" s="299" t="s">
        <v>628</v>
      </c>
      <c r="D453" s="166"/>
      <c r="E453" s="168"/>
      <c r="F453" s="167"/>
      <c r="G453" s="168"/>
      <c r="H453" s="271"/>
      <c r="J453" s="171" t="s">
        <v>91</v>
      </c>
      <c r="K453" s="164"/>
      <c r="L453" s="299" t="s">
        <v>628</v>
      </c>
      <c r="M453" s="248"/>
      <c r="N453" s="166"/>
      <c r="O453" s="168"/>
      <c r="P453" s="167"/>
      <c r="Q453" s="168"/>
      <c r="R453" s="271"/>
      <c r="AO453" s="260"/>
      <c r="AP453" s="260"/>
      <c r="AQ453" s="260"/>
      <c r="AR453" s="260"/>
      <c r="AS453" s="260"/>
      <c r="AT453" s="260"/>
      <c r="AU453" s="260"/>
      <c r="AV453" s="260"/>
      <c r="AW453" s="260"/>
      <c r="AX453" s="260"/>
      <c r="AY453" s="260"/>
      <c r="AZ453" s="260" t="s">
        <v>168</v>
      </c>
      <c r="BA453" s="260"/>
      <c r="BB453" s="260"/>
      <c r="BC453" s="260"/>
      <c r="BD453" s="260"/>
      <c r="BE453" s="260"/>
      <c r="BF453" s="260"/>
      <c r="BG453" s="210"/>
      <c r="BH453" s="210"/>
      <c r="BI453" s="210"/>
    </row>
    <row r="454" spans="1:61" x14ac:dyDescent="0.25">
      <c r="A454" s="171" t="s">
        <v>91</v>
      </c>
      <c r="B454" s="164"/>
      <c r="C454" s="299" t="s">
        <v>628</v>
      </c>
      <c r="D454" s="166"/>
      <c r="E454" s="168"/>
      <c r="F454" s="167"/>
      <c r="G454" s="168"/>
      <c r="H454" s="271"/>
      <c r="J454" s="171" t="s">
        <v>91</v>
      </c>
      <c r="K454" s="164"/>
      <c r="L454" s="299" t="s">
        <v>628</v>
      </c>
      <c r="M454" s="248"/>
      <c r="N454" s="166"/>
      <c r="O454" s="168"/>
      <c r="P454" s="167"/>
      <c r="Q454" s="168"/>
      <c r="R454" s="271"/>
      <c r="AO454" s="260"/>
      <c r="AP454" s="260"/>
      <c r="AQ454" s="260"/>
      <c r="AR454" s="260"/>
      <c r="AS454" s="260"/>
      <c r="AT454" s="260"/>
      <c r="AU454" s="260"/>
      <c r="AV454" s="260"/>
      <c r="AW454" s="260"/>
      <c r="AX454" s="260"/>
      <c r="AY454" s="260"/>
      <c r="AZ454" s="260" t="s">
        <v>168</v>
      </c>
      <c r="BA454" s="260"/>
      <c r="BB454" s="260"/>
      <c r="BC454" s="260"/>
      <c r="BD454" s="260"/>
      <c r="BE454" s="260"/>
      <c r="BF454" s="260"/>
      <c r="BG454" s="210"/>
      <c r="BH454" s="210"/>
      <c r="BI454" s="210"/>
    </row>
    <row r="455" spans="1:61" x14ac:dyDescent="0.25">
      <c r="A455" s="171" t="s">
        <v>91</v>
      </c>
      <c r="B455" s="164"/>
      <c r="C455" s="299" t="s">
        <v>628</v>
      </c>
      <c r="D455" s="166"/>
      <c r="E455" s="168"/>
      <c r="F455" s="167"/>
      <c r="G455" s="168"/>
      <c r="H455" s="271"/>
      <c r="J455" s="171" t="s">
        <v>91</v>
      </c>
      <c r="K455" s="164"/>
      <c r="L455" s="299" t="s">
        <v>628</v>
      </c>
      <c r="M455" s="248"/>
      <c r="N455" s="166"/>
      <c r="O455" s="168"/>
      <c r="P455" s="167"/>
      <c r="Q455" s="168"/>
      <c r="R455" s="271"/>
      <c r="AO455" s="260"/>
      <c r="AP455" s="260"/>
      <c r="AQ455" s="260"/>
      <c r="AR455" s="260"/>
      <c r="AS455" s="260"/>
      <c r="AT455" s="260"/>
      <c r="AU455" s="260"/>
      <c r="AV455" s="260"/>
      <c r="AW455" s="260"/>
      <c r="AX455" s="260"/>
      <c r="AY455" s="260"/>
      <c r="AZ455" s="260" t="s">
        <v>168</v>
      </c>
      <c r="BA455" s="260"/>
      <c r="BB455" s="260"/>
      <c r="BC455" s="260"/>
      <c r="BD455" s="260"/>
      <c r="BE455" s="260"/>
      <c r="BF455" s="260"/>
      <c r="BG455" s="210"/>
      <c r="BH455" s="210"/>
      <c r="BI455" s="210"/>
    </row>
    <row r="456" spans="1:61" x14ac:dyDescent="0.25">
      <c r="A456" s="171" t="s">
        <v>91</v>
      </c>
      <c r="B456" s="164"/>
      <c r="C456" s="299" t="s">
        <v>628</v>
      </c>
      <c r="D456" s="166"/>
      <c r="E456" s="168"/>
      <c r="F456" s="167"/>
      <c r="G456" s="168"/>
      <c r="H456" s="271"/>
      <c r="J456" s="171" t="s">
        <v>91</v>
      </c>
      <c r="K456" s="164"/>
      <c r="L456" s="299" t="s">
        <v>628</v>
      </c>
      <c r="M456" s="248"/>
      <c r="N456" s="166"/>
      <c r="O456" s="168"/>
      <c r="P456" s="167"/>
      <c r="Q456" s="168"/>
      <c r="R456" s="271"/>
      <c r="AO456" s="260"/>
      <c r="AP456" s="260"/>
      <c r="AQ456" s="260"/>
      <c r="AR456" s="260"/>
      <c r="AS456" s="260"/>
      <c r="AT456" s="260"/>
      <c r="AU456" s="260"/>
      <c r="AV456" s="260"/>
      <c r="AW456" s="260"/>
      <c r="AX456" s="260"/>
      <c r="AY456" s="260"/>
      <c r="AZ456" s="260" t="s">
        <v>168</v>
      </c>
      <c r="BA456" s="260"/>
      <c r="BB456" s="260"/>
      <c r="BC456" s="260"/>
      <c r="BD456" s="260"/>
      <c r="BE456" s="260"/>
      <c r="BF456" s="260"/>
      <c r="BG456" s="210"/>
      <c r="BH456" s="210"/>
      <c r="BI456" s="210"/>
    </row>
    <row r="457" spans="1:61" x14ac:dyDescent="0.25">
      <c r="A457" s="171" t="s">
        <v>91</v>
      </c>
      <c r="B457" s="164"/>
      <c r="C457" s="299" t="s">
        <v>628</v>
      </c>
      <c r="D457" s="166"/>
      <c r="E457" s="168"/>
      <c r="F457" s="167"/>
      <c r="G457" s="168"/>
      <c r="H457" s="271"/>
      <c r="J457" s="171" t="s">
        <v>91</v>
      </c>
      <c r="K457" s="164"/>
      <c r="L457" s="299" t="s">
        <v>628</v>
      </c>
      <c r="M457" s="248"/>
      <c r="N457" s="166"/>
      <c r="O457" s="168"/>
      <c r="P457" s="167"/>
      <c r="Q457" s="168"/>
      <c r="R457" s="271"/>
      <c r="AO457" s="260"/>
      <c r="AP457" s="260"/>
      <c r="AQ457" s="260"/>
      <c r="AR457" s="260"/>
      <c r="AS457" s="260"/>
      <c r="AT457" s="260"/>
      <c r="AU457" s="260"/>
      <c r="AV457" s="260"/>
      <c r="AW457" s="260"/>
      <c r="AX457" s="260"/>
      <c r="AY457" s="260"/>
      <c r="AZ457" s="260" t="s">
        <v>168</v>
      </c>
      <c r="BA457" s="260"/>
      <c r="BB457" s="260"/>
      <c r="BC457" s="260"/>
      <c r="BD457" s="260"/>
      <c r="BE457" s="260"/>
      <c r="BF457" s="260"/>
      <c r="BG457" s="210"/>
      <c r="BH457" s="210"/>
      <c r="BI457" s="210"/>
    </row>
    <row r="458" spans="1:61" x14ac:dyDescent="0.25">
      <c r="A458" s="171" t="s">
        <v>91</v>
      </c>
      <c r="B458" s="164"/>
      <c r="C458" s="299" t="s">
        <v>628</v>
      </c>
      <c r="D458" s="166"/>
      <c r="E458" s="168"/>
      <c r="F458" s="167"/>
      <c r="G458" s="168"/>
      <c r="H458" s="271"/>
      <c r="J458" s="171" t="s">
        <v>91</v>
      </c>
      <c r="K458" s="164"/>
      <c r="L458" s="299" t="s">
        <v>628</v>
      </c>
      <c r="M458" s="248"/>
      <c r="N458" s="166"/>
      <c r="O458" s="168"/>
      <c r="P458" s="167"/>
      <c r="Q458" s="168"/>
      <c r="R458" s="271"/>
      <c r="AO458" s="260"/>
      <c r="AP458" s="260"/>
      <c r="AQ458" s="260"/>
      <c r="AR458" s="260"/>
      <c r="AS458" s="260"/>
      <c r="AT458" s="260"/>
      <c r="AU458" s="260"/>
      <c r="AV458" s="260"/>
      <c r="AW458" s="260"/>
      <c r="AX458" s="260"/>
      <c r="AY458" s="260"/>
      <c r="AZ458" s="260" t="s">
        <v>168</v>
      </c>
      <c r="BA458" s="260"/>
      <c r="BB458" s="260"/>
      <c r="BC458" s="260"/>
      <c r="BD458" s="260"/>
      <c r="BE458" s="260"/>
      <c r="BF458" s="260"/>
      <c r="BG458" s="210"/>
      <c r="BH458" s="210"/>
      <c r="BI458" s="210"/>
    </row>
    <row r="459" spans="1:61" x14ac:dyDescent="0.25">
      <c r="A459" s="171" t="s">
        <v>91</v>
      </c>
      <c r="B459" s="164"/>
      <c r="C459" s="299" t="s">
        <v>628</v>
      </c>
      <c r="D459" s="166"/>
      <c r="E459" s="168"/>
      <c r="F459" s="167"/>
      <c r="G459" s="168"/>
      <c r="H459" s="271"/>
      <c r="J459" s="171" t="s">
        <v>91</v>
      </c>
      <c r="K459" s="164"/>
      <c r="L459" s="299" t="s">
        <v>628</v>
      </c>
      <c r="M459" s="248"/>
      <c r="N459" s="166"/>
      <c r="O459" s="168"/>
      <c r="P459" s="167"/>
      <c r="Q459" s="168"/>
      <c r="R459" s="271"/>
      <c r="AO459" s="260"/>
      <c r="AP459" s="260"/>
      <c r="AQ459" s="260"/>
      <c r="AR459" s="260"/>
      <c r="AS459" s="260"/>
      <c r="AT459" s="260"/>
      <c r="AU459" s="260"/>
      <c r="AV459" s="260"/>
      <c r="AW459" s="260"/>
      <c r="AX459" s="260"/>
      <c r="AY459" s="260"/>
      <c r="AZ459" s="260" t="s">
        <v>168</v>
      </c>
      <c r="BA459" s="260"/>
      <c r="BB459" s="260"/>
      <c r="BC459" s="260"/>
      <c r="BD459" s="260"/>
      <c r="BE459" s="260"/>
      <c r="BF459" s="260"/>
      <c r="BG459" s="210"/>
      <c r="BH459" s="210"/>
      <c r="BI459" s="210"/>
    </row>
    <row r="460" spans="1:61" x14ac:dyDescent="0.25">
      <c r="A460" s="171" t="s">
        <v>91</v>
      </c>
      <c r="B460" s="164"/>
      <c r="C460" s="299" t="s">
        <v>628</v>
      </c>
      <c r="D460" s="166"/>
      <c r="E460" s="168"/>
      <c r="F460" s="167"/>
      <c r="G460" s="168"/>
      <c r="H460" s="271"/>
      <c r="J460" s="171" t="s">
        <v>91</v>
      </c>
      <c r="K460" s="164"/>
      <c r="L460" s="299" t="s">
        <v>628</v>
      </c>
      <c r="M460" s="248"/>
      <c r="N460" s="166"/>
      <c r="O460" s="168"/>
      <c r="P460" s="167"/>
      <c r="Q460" s="168"/>
      <c r="R460" s="271"/>
      <c r="AO460" s="260"/>
      <c r="AP460" s="260"/>
      <c r="AQ460" s="260"/>
      <c r="AR460" s="260"/>
      <c r="AS460" s="260"/>
      <c r="AT460" s="260"/>
      <c r="AU460" s="260"/>
      <c r="AV460" s="260"/>
      <c r="AW460" s="260"/>
      <c r="AX460" s="260"/>
      <c r="AY460" s="260"/>
      <c r="AZ460" s="260" t="s">
        <v>168</v>
      </c>
      <c r="BA460" s="260"/>
      <c r="BB460" s="260"/>
      <c r="BC460" s="260"/>
      <c r="BD460" s="260"/>
      <c r="BE460" s="260"/>
      <c r="BF460" s="260"/>
      <c r="BG460" s="210"/>
      <c r="BH460" s="210"/>
      <c r="BI460" s="210"/>
    </row>
    <row r="461" spans="1:61" x14ac:dyDescent="0.25">
      <c r="A461" s="171" t="s">
        <v>91</v>
      </c>
      <c r="B461" s="164"/>
      <c r="C461" s="299" t="s">
        <v>628</v>
      </c>
      <c r="D461" s="166"/>
      <c r="E461" s="168"/>
      <c r="F461" s="167"/>
      <c r="G461" s="168"/>
      <c r="H461" s="271"/>
      <c r="J461" s="171" t="s">
        <v>91</v>
      </c>
      <c r="K461" s="164"/>
      <c r="L461" s="299" t="s">
        <v>628</v>
      </c>
      <c r="M461" s="248"/>
      <c r="N461" s="166"/>
      <c r="O461" s="168"/>
      <c r="P461" s="167"/>
      <c r="Q461" s="168"/>
      <c r="R461" s="271"/>
      <c r="AO461" s="260"/>
      <c r="AP461" s="260"/>
      <c r="AQ461" s="260"/>
      <c r="AR461" s="260"/>
      <c r="AS461" s="260"/>
      <c r="AT461" s="260"/>
      <c r="AU461" s="260"/>
      <c r="AV461" s="260"/>
      <c r="AW461" s="260"/>
      <c r="AX461" s="260"/>
      <c r="AY461" s="260"/>
      <c r="AZ461" s="260" t="s">
        <v>168</v>
      </c>
      <c r="BA461" s="260"/>
      <c r="BB461" s="260"/>
      <c r="BC461" s="260"/>
      <c r="BD461" s="260"/>
      <c r="BE461" s="260"/>
      <c r="BF461" s="260"/>
      <c r="BG461" s="210"/>
      <c r="BH461" s="210"/>
      <c r="BI461" s="210"/>
    </row>
    <row r="462" spans="1:61" x14ac:dyDescent="0.25">
      <c r="A462" s="171" t="s">
        <v>91</v>
      </c>
      <c r="B462" s="164"/>
      <c r="C462" s="299" t="s">
        <v>628</v>
      </c>
      <c r="D462" s="166"/>
      <c r="E462" s="168"/>
      <c r="F462" s="167"/>
      <c r="G462" s="168"/>
      <c r="H462" s="271"/>
      <c r="J462" s="171" t="s">
        <v>91</v>
      </c>
      <c r="K462" s="164"/>
      <c r="L462" s="299" t="s">
        <v>628</v>
      </c>
      <c r="M462" s="248"/>
      <c r="N462" s="166"/>
      <c r="O462" s="168"/>
      <c r="P462" s="167"/>
      <c r="Q462" s="168"/>
      <c r="R462" s="271"/>
      <c r="AO462" s="260"/>
      <c r="AP462" s="260"/>
      <c r="AQ462" s="260"/>
      <c r="AR462" s="260"/>
      <c r="AS462" s="260"/>
      <c r="AT462" s="260"/>
      <c r="AU462" s="260"/>
      <c r="AV462" s="260"/>
      <c r="AW462" s="260"/>
      <c r="AX462" s="260"/>
      <c r="AY462" s="260"/>
      <c r="AZ462" s="260" t="s">
        <v>168</v>
      </c>
      <c r="BA462" s="260"/>
      <c r="BB462" s="260"/>
      <c r="BC462" s="260"/>
      <c r="BD462" s="260"/>
      <c r="BE462" s="260"/>
      <c r="BF462" s="260"/>
      <c r="BG462" s="210"/>
      <c r="BH462" s="210"/>
      <c r="BI462" s="210"/>
    </row>
    <row r="463" spans="1:61" x14ac:dyDescent="0.25">
      <c r="A463" s="171" t="s">
        <v>91</v>
      </c>
      <c r="B463" s="164"/>
      <c r="C463" s="299" t="s">
        <v>628</v>
      </c>
      <c r="D463" s="166"/>
      <c r="E463" s="168"/>
      <c r="F463" s="167"/>
      <c r="G463" s="168"/>
      <c r="H463" s="271"/>
      <c r="J463" s="171" t="s">
        <v>91</v>
      </c>
      <c r="K463" s="164"/>
      <c r="L463" s="299" t="s">
        <v>628</v>
      </c>
      <c r="M463" s="248"/>
      <c r="N463" s="166"/>
      <c r="O463" s="168"/>
      <c r="P463" s="167"/>
      <c r="Q463" s="168"/>
      <c r="R463" s="271"/>
      <c r="AO463" s="260"/>
      <c r="AP463" s="260"/>
      <c r="AQ463" s="260"/>
      <c r="AR463" s="260"/>
      <c r="AS463" s="260"/>
      <c r="AT463" s="260"/>
      <c r="AU463" s="260"/>
      <c r="AV463" s="260"/>
      <c r="AW463" s="260"/>
      <c r="AX463" s="260"/>
      <c r="AY463" s="260"/>
      <c r="AZ463" s="260" t="s">
        <v>168</v>
      </c>
      <c r="BA463" s="260"/>
      <c r="BB463" s="260"/>
      <c r="BC463" s="260"/>
      <c r="BD463" s="260"/>
      <c r="BE463" s="260"/>
      <c r="BF463" s="260"/>
      <c r="BG463" s="210"/>
      <c r="BH463" s="210"/>
      <c r="BI463" s="210"/>
    </row>
    <row r="464" spans="1:61" x14ac:dyDescent="0.25">
      <c r="A464" s="171" t="s">
        <v>91</v>
      </c>
      <c r="B464" s="164"/>
      <c r="C464" s="299" t="s">
        <v>628</v>
      </c>
      <c r="D464" s="166"/>
      <c r="E464" s="168"/>
      <c r="F464" s="167"/>
      <c r="G464" s="168"/>
      <c r="H464" s="271"/>
      <c r="J464" s="171" t="s">
        <v>91</v>
      </c>
      <c r="K464" s="164"/>
      <c r="L464" s="299" t="s">
        <v>628</v>
      </c>
      <c r="M464" s="248"/>
      <c r="N464" s="166"/>
      <c r="O464" s="168"/>
      <c r="P464" s="167"/>
      <c r="Q464" s="168"/>
      <c r="R464" s="271"/>
      <c r="AO464" s="260"/>
      <c r="AP464" s="260"/>
      <c r="AQ464" s="260"/>
      <c r="AR464" s="260"/>
      <c r="AS464" s="260"/>
      <c r="AT464" s="260"/>
      <c r="AU464" s="260"/>
      <c r="AV464" s="260"/>
      <c r="AW464" s="260"/>
      <c r="AX464" s="260"/>
      <c r="AY464" s="260"/>
      <c r="AZ464" s="260" t="s">
        <v>168</v>
      </c>
      <c r="BA464" s="260"/>
      <c r="BB464" s="260"/>
      <c r="BC464" s="260"/>
      <c r="BD464" s="260"/>
      <c r="BE464" s="260"/>
      <c r="BF464" s="260"/>
      <c r="BG464" s="210"/>
      <c r="BH464" s="210"/>
      <c r="BI464" s="210"/>
    </row>
    <row r="465" spans="1:61" x14ac:dyDescent="0.25">
      <c r="A465" s="171" t="s">
        <v>91</v>
      </c>
      <c r="B465" s="164"/>
      <c r="C465" s="299" t="s">
        <v>628</v>
      </c>
      <c r="D465" s="166"/>
      <c r="E465" s="168"/>
      <c r="F465" s="167"/>
      <c r="G465" s="168"/>
      <c r="H465" s="271"/>
      <c r="J465" s="171" t="s">
        <v>91</v>
      </c>
      <c r="K465" s="164"/>
      <c r="L465" s="299" t="s">
        <v>628</v>
      </c>
      <c r="M465" s="248"/>
      <c r="N465" s="166"/>
      <c r="O465" s="168"/>
      <c r="P465" s="167"/>
      <c r="Q465" s="168"/>
      <c r="R465" s="271"/>
      <c r="AO465" s="260"/>
      <c r="AP465" s="260"/>
      <c r="AQ465" s="260"/>
      <c r="AR465" s="260"/>
      <c r="AS465" s="260"/>
      <c r="AT465" s="260"/>
      <c r="AU465" s="260"/>
      <c r="AV465" s="260"/>
      <c r="AW465" s="260"/>
      <c r="AX465" s="260"/>
      <c r="AY465" s="260"/>
      <c r="AZ465" s="260" t="s">
        <v>168</v>
      </c>
      <c r="BA465" s="260"/>
      <c r="BB465" s="260"/>
      <c r="BC465" s="260"/>
      <c r="BD465" s="260"/>
      <c r="BE465" s="260"/>
      <c r="BF465" s="260"/>
      <c r="BG465" s="210"/>
      <c r="BH465" s="210"/>
      <c r="BI465" s="210"/>
    </row>
    <row r="466" spans="1:61" x14ac:dyDescent="0.25">
      <c r="A466" s="171" t="s">
        <v>91</v>
      </c>
      <c r="B466" s="164"/>
      <c r="C466" s="299" t="s">
        <v>628</v>
      </c>
      <c r="D466" s="166"/>
      <c r="E466" s="168"/>
      <c r="F466" s="167"/>
      <c r="G466" s="168"/>
      <c r="H466" s="271"/>
      <c r="J466" s="171" t="s">
        <v>91</v>
      </c>
      <c r="K466" s="164"/>
      <c r="L466" s="299" t="s">
        <v>628</v>
      </c>
      <c r="M466" s="248"/>
      <c r="N466" s="166"/>
      <c r="O466" s="168"/>
      <c r="P466" s="167"/>
      <c r="Q466" s="168"/>
      <c r="R466" s="271"/>
      <c r="AO466" s="260"/>
      <c r="AP466" s="260"/>
      <c r="AQ466" s="260"/>
      <c r="AR466" s="260"/>
      <c r="AS466" s="260"/>
      <c r="AT466" s="260"/>
      <c r="AU466" s="260"/>
      <c r="AV466" s="260"/>
      <c r="AW466" s="260"/>
      <c r="AX466" s="260"/>
      <c r="AY466" s="260"/>
      <c r="AZ466" s="260" t="s">
        <v>168</v>
      </c>
      <c r="BA466" s="260"/>
      <c r="BB466" s="260"/>
      <c r="BC466" s="260"/>
      <c r="BD466" s="260"/>
      <c r="BE466" s="260"/>
      <c r="BF466" s="260"/>
      <c r="BG466" s="210"/>
      <c r="BH466" s="210"/>
      <c r="BI466" s="210"/>
    </row>
    <row r="467" spans="1:61" x14ac:dyDescent="0.25">
      <c r="A467" s="171" t="s">
        <v>91</v>
      </c>
      <c r="B467" s="164"/>
      <c r="C467" s="299" t="s">
        <v>628</v>
      </c>
      <c r="D467" s="166"/>
      <c r="E467" s="168"/>
      <c r="F467" s="167"/>
      <c r="G467" s="168"/>
      <c r="H467" s="271"/>
      <c r="J467" s="171" t="s">
        <v>91</v>
      </c>
      <c r="K467" s="164"/>
      <c r="L467" s="299" t="s">
        <v>628</v>
      </c>
      <c r="M467" s="248"/>
      <c r="N467" s="166"/>
      <c r="O467" s="168"/>
      <c r="P467" s="167"/>
      <c r="Q467" s="168"/>
      <c r="R467" s="271"/>
      <c r="AO467" s="260"/>
      <c r="AP467" s="260"/>
      <c r="AQ467" s="260"/>
      <c r="AR467" s="260"/>
      <c r="AS467" s="260"/>
      <c r="AT467" s="260"/>
      <c r="AU467" s="260"/>
      <c r="AV467" s="260"/>
      <c r="AW467" s="260"/>
      <c r="AX467" s="260"/>
      <c r="AY467" s="260"/>
      <c r="AZ467" s="260" t="s">
        <v>168</v>
      </c>
      <c r="BA467" s="260"/>
      <c r="BB467" s="260"/>
      <c r="BC467" s="260"/>
      <c r="BD467" s="260"/>
      <c r="BE467" s="260"/>
      <c r="BF467" s="260"/>
      <c r="BG467" s="210"/>
      <c r="BH467" s="210"/>
      <c r="BI467" s="210"/>
    </row>
    <row r="468" spans="1:61" x14ac:dyDescent="0.25">
      <c r="A468" s="171" t="s">
        <v>91</v>
      </c>
      <c r="B468" s="164"/>
      <c r="C468" s="299" t="s">
        <v>628</v>
      </c>
      <c r="D468" s="166"/>
      <c r="E468" s="168"/>
      <c r="F468" s="167"/>
      <c r="G468" s="168"/>
      <c r="H468" s="271"/>
      <c r="J468" s="171" t="s">
        <v>91</v>
      </c>
      <c r="K468" s="164"/>
      <c r="L468" s="299" t="s">
        <v>628</v>
      </c>
      <c r="M468" s="248"/>
      <c r="N468" s="166"/>
      <c r="O468" s="168"/>
      <c r="P468" s="167"/>
      <c r="Q468" s="168"/>
      <c r="R468" s="271"/>
      <c r="AO468" s="260"/>
      <c r="AP468" s="260"/>
      <c r="AQ468" s="260"/>
      <c r="AR468" s="260"/>
      <c r="AS468" s="260"/>
      <c r="AT468" s="260"/>
      <c r="AU468" s="260"/>
      <c r="AV468" s="260"/>
      <c r="AW468" s="260"/>
      <c r="AX468" s="260"/>
      <c r="AY468" s="260"/>
      <c r="AZ468" s="260" t="s">
        <v>168</v>
      </c>
      <c r="BA468" s="260"/>
      <c r="BB468" s="260"/>
      <c r="BC468" s="260"/>
      <c r="BD468" s="260"/>
      <c r="BE468" s="260"/>
      <c r="BF468" s="260"/>
      <c r="BG468" s="210"/>
      <c r="BH468" s="210"/>
      <c r="BI468" s="210"/>
    </row>
    <row r="469" spans="1:61" x14ac:dyDescent="0.25">
      <c r="A469" s="171" t="s">
        <v>91</v>
      </c>
      <c r="B469" s="164"/>
      <c r="C469" s="299" t="s">
        <v>628</v>
      </c>
      <c r="D469" s="166"/>
      <c r="E469" s="168"/>
      <c r="F469" s="167"/>
      <c r="G469" s="168"/>
      <c r="H469" s="271"/>
      <c r="J469" s="171" t="s">
        <v>91</v>
      </c>
      <c r="K469" s="164"/>
      <c r="L469" s="299" t="s">
        <v>628</v>
      </c>
      <c r="M469" s="248"/>
      <c r="N469" s="166"/>
      <c r="O469" s="168"/>
      <c r="P469" s="167"/>
      <c r="Q469" s="168"/>
      <c r="R469" s="271"/>
      <c r="AO469" s="260"/>
      <c r="AP469" s="260"/>
      <c r="AQ469" s="260"/>
      <c r="AR469" s="260"/>
      <c r="AS469" s="260"/>
      <c r="AT469" s="260"/>
      <c r="AU469" s="260"/>
      <c r="AV469" s="260"/>
      <c r="AW469" s="260"/>
      <c r="AX469" s="260"/>
      <c r="AY469" s="260"/>
      <c r="AZ469" s="260" t="s">
        <v>168</v>
      </c>
      <c r="BA469" s="260"/>
      <c r="BB469" s="260"/>
      <c r="BC469" s="260"/>
      <c r="BD469" s="260"/>
      <c r="BE469" s="260"/>
      <c r="BF469" s="260"/>
      <c r="BG469" s="210"/>
      <c r="BH469" s="210"/>
      <c r="BI469" s="210"/>
    </row>
    <row r="470" spans="1:61" x14ac:dyDescent="0.25">
      <c r="A470" s="171" t="s">
        <v>91</v>
      </c>
      <c r="B470" s="164"/>
      <c r="C470" s="299" t="s">
        <v>628</v>
      </c>
      <c r="D470" s="166"/>
      <c r="E470" s="168"/>
      <c r="F470" s="167"/>
      <c r="G470" s="168"/>
      <c r="H470" s="271"/>
      <c r="J470" s="171" t="s">
        <v>91</v>
      </c>
      <c r="K470" s="164"/>
      <c r="L470" s="299" t="s">
        <v>628</v>
      </c>
      <c r="M470" s="248"/>
      <c r="N470" s="166"/>
      <c r="O470" s="168"/>
      <c r="P470" s="167"/>
      <c r="Q470" s="168"/>
      <c r="R470" s="271"/>
      <c r="AO470" s="260"/>
      <c r="AP470" s="260"/>
      <c r="AQ470" s="260"/>
      <c r="AR470" s="260"/>
      <c r="AS470" s="260"/>
      <c r="AT470" s="260"/>
      <c r="AU470" s="260"/>
      <c r="AV470" s="260"/>
      <c r="AW470" s="260"/>
      <c r="AX470" s="260"/>
      <c r="AY470" s="260"/>
      <c r="AZ470" s="260" t="s">
        <v>168</v>
      </c>
      <c r="BA470" s="260"/>
      <c r="BB470" s="260"/>
      <c r="BC470" s="260"/>
      <c r="BD470" s="260"/>
      <c r="BE470" s="260"/>
      <c r="BF470" s="260"/>
      <c r="BG470" s="210"/>
      <c r="BH470" s="210"/>
      <c r="BI470" s="210"/>
    </row>
    <row r="471" spans="1:61" x14ac:dyDescent="0.25">
      <c r="A471" s="171" t="s">
        <v>91</v>
      </c>
      <c r="B471" s="164"/>
      <c r="C471" s="299" t="s">
        <v>628</v>
      </c>
      <c r="D471" s="166"/>
      <c r="E471" s="168"/>
      <c r="F471" s="167"/>
      <c r="G471" s="168"/>
      <c r="H471" s="271"/>
      <c r="J471" s="171" t="s">
        <v>91</v>
      </c>
      <c r="K471" s="164"/>
      <c r="L471" s="299" t="s">
        <v>628</v>
      </c>
      <c r="M471" s="248"/>
      <c r="N471" s="166"/>
      <c r="O471" s="168"/>
      <c r="P471" s="167"/>
      <c r="Q471" s="168"/>
      <c r="R471" s="271"/>
      <c r="AO471" s="260"/>
      <c r="AP471" s="260"/>
      <c r="AQ471" s="260"/>
      <c r="AR471" s="260"/>
      <c r="AS471" s="260"/>
      <c r="AT471" s="260"/>
      <c r="AU471" s="260"/>
      <c r="AV471" s="260"/>
      <c r="AW471" s="260"/>
      <c r="AX471" s="260"/>
      <c r="AY471" s="260"/>
      <c r="AZ471" s="260" t="s">
        <v>168</v>
      </c>
      <c r="BA471" s="260"/>
      <c r="BB471" s="260"/>
      <c r="BC471" s="260"/>
      <c r="BD471" s="260"/>
      <c r="BE471" s="260"/>
      <c r="BF471" s="260"/>
      <c r="BG471" s="210"/>
      <c r="BH471" s="210"/>
      <c r="BI471" s="210"/>
    </row>
    <row r="472" spans="1:61" x14ac:dyDescent="0.25">
      <c r="A472" s="171" t="s">
        <v>91</v>
      </c>
      <c r="B472" s="164"/>
      <c r="C472" s="299" t="s">
        <v>628</v>
      </c>
      <c r="D472" s="166"/>
      <c r="E472" s="168"/>
      <c r="F472" s="167"/>
      <c r="G472" s="168"/>
      <c r="H472" s="271"/>
      <c r="J472" s="171" t="s">
        <v>91</v>
      </c>
      <c r="K472" s="164"/>
      <c r="L472" s="299" t="s">
        <v>628</v>
      </c>
      <c r="M472" s="248"/>
      <c r="N472" s="166"/>
      <c r="O472" s="168"/>
      <c r="P472" s="167"/>
      <c r="Q472" s="168"/>
      <c r="R472" s="271"/>
      <c r="AO472" s="260"/>
      <c r="AP472" s="260"/>
      <c r="AQ472" s="260"/>
      <c r="AR472" s="260"/>
      <c r="AS472" s="260"/>
      <c r="AT472" s="260"/>
      <c r="AU472" s="260"/>
      <c r="AV472" s="260"/>
      <c r="AW472" s="260"/>
      <c r="AX472" s="260"/>
      <c r="AY472" s="260"/>
      <c r="AZ472" s="260" t="s">
        <v>168</v>
      </c>
      <c r="BA472" s="260"/>
      <c r="BB472" s="260"/>
      <c r="BC472" s="260"/>
      <c r="BD472" s="260"/>
      <c r="BE472" s="260"/>
      <c r="BF472" s="260"/>
      <c r="BG472" s="210"/>
      <c r="BH472" s="210"/>
      <c r="BI472" s="210"/>
    </row>
    <row r="473" spans="1:61" x14ac:dyDescent="0.25">
      <c r="A473" s="171" t="s">
        <v>91</v>
      </c>
      <c r="B473" s="164"/>
      <c r="C473" s="299" t="s">
        <v>628</v>
      </c>
      <c r="D473" s="166"/>
      <c r="E473" s="168"/>
      <c r="F473" s="167"/>
      <c r="G473" s="168"/>
      <c r="H473" s="271"/>
      <c r="J473" s="171" t="s">
        <v>91</v>
      </c>
      <c r="K473" s="164"/>
      <c r="L473" s="299" t="s">
        <v>628</v>
      </c>
      <c r="M473" s="248"/>
      <c r="N473" s="166"/>
      <c r="O473" s="168"/>
      <c r="P473" s="167"/>
      <c r="Q473" s="168"/>
      <c r="R473" s="271"/>
      <c r="AO473" s="260"/>
      <c r="AP473" s="260"/>
      <c r="AQ473" s="260"/>
      <c r="AR473" s="260"/>
      <c r="AS473" s="260"/>
      <c r="AT473" s="260"/>
      <c r="AU473" s="260"/>
      <c r="AV473" s="260"/>
      <c r="AW473" s="260"/>
      <c r="AX473" s="260"/>
      <c r="AY473" s="260"/>
      <c r="AZ473" s="260" t="s">
        <v>168</v>
      </c>
      <c r="BA473" s="260"/>
      <c r="BB473" s="260"/>
      <c r="BC473" s="260"/>
      <c r="BD473" s="260"/>
      <c r="BE473" s="260"/>
      <c r="BF473" s="260"/>
      <c r="BG473" s="210"/>
      <c r="BH473" s="210"/>
      <c r="BI473" s="210"/>
    </row>
    <row r="474" spans="1:61" x14ac:dyDescent="0.25">
      <c r="A474" s="171" t="s">
        <v>91</v>
      </c>
      <c r="B474" s="164"/>
      <c r="C474" s="299" t="s">
        <v>628</v>
      </c>
      <c r="D474" s="166"/>
      <c r="E474" s="168"/>
      <c r="F474" s="167"/>
      <c r="G474" s="168"/>
      <c r="H474" s="271"/>
      <c r="J474" s="171" t="s">
        <v>91</v>
      </c>
      <c r="K474" s="164"/>
      <c r="L474" s="299" t="s">
        <v>628</v>
      </c>
      <c r="M474" s="248"/>
      <c r="N474" s="166"/>
      <c r="O474" s="168"/>
      <c r="P474" s="167"/>
      <c r="Q474" s="168"/>
      <c r="R474" s="271"/>
      <c r="AO474" s="260"/>
      <c r="AP474" s="260"/>
      <c r="AQ474" s="260"/>
      <c r="AR474" s="260"/>
      <c r="AS474" s="260"/>
      <c r="AT474" s="260"/>
      <c r="AU474" s="260"/>
      <c r="AV474" s="260"/>
      <c r="AW474" s="260"/>
      <c r="AX474" s="260"/>
      <c r="AY474" s="260"/>
      <c r="AZ474" s="260" t="s">
        <v>168</v>
      </c>
      <c r="BA474" s="260"/>
      <c r="BB474" s="260"/>
      <c r="BC474" s="260"/>
      <c r="BD474" s="260"/>
      <c r="BE474" s="260"/>
      <c r="BF474" s="260"/>
      <c r="BG474" s="210"/>
      <c r="BH474" s="210"/>
      <c r="BI474" s="210"/>
    </row>
    <row r="475" spans="1:61" x14ac:dyDescent="0.25">
      <c r="A475" s="171" t="s">
        <v>91</v>
      </c>
      <c r="B475" s="164"/>
      <c r="C475" s="299" t="s">
        <v>628</v>
      </c>
      <c r="D475" s="166"/>
      <c r="E475" s="168"/>
      <c r="F475" s="167"/>
      <c r="G475" s="168"/>
      <c r="H475" s="271"/>
      <c r="J475" s="171" t="s">
        <v>91</v>
      </c>
      <c r="K475" s="164"/>
      <c r="L475" s="299" t="s">
        <v>628</v>
      </c>
      <c r="M475" s="248"/>
      <c r="N475" s="166"/>
      <c r="O475" s="168"/>
      <c r="P475" s="167"/>
      <c r="Q475" s="168"/>
      <c r="R475" s="271"/>
      <c r="AO475" s="260"/>
      <c r="AP475" s="260"/>
      <c r="AQ475" s="260"/>
      <c r="AR475" s="260"/>
      <c r="AS475" s="260"/>
      <c r="AT475" s="260"/>
      <c r="AU475" s="260"/>
      <c r="AV475" s="260"/>
      <c r="AW475" s="260"/>
      <c r="AX475" s="260"/>
      <c r="AY475" s="260"/>
      <c r="AZ475" s="260" t="s">
        <v>168</v>
      </c>
      <c r="BA475" s="260"/>
      <c r="BB475" s="260"/>
      <c r="BC475" s="260"/>
      <c r="BD475" s="260"/>
      <c r="BE475" s="260"/>
      <c r="BF475" s="260"/>
      <c r="BG475" s="210"/>
      <c r="BH475" s="210"/>
      <c r="BI475" s="210"/>
    </row>
    <row r="476" spans="1:61" x14ac:dyDescent="0.25">
      <c r="A476" s="171" t="s">
        <v>91</v>
      </c>
      <c r="B476" s="164"/>
      <c r="C476" s="299" t="s">
        <v>628</v>
      </c>
      <c r="D476" s="166"/>
      <c r="E476" s="168"/>
      <c r="F476" s="167"/>
      <c r="G476" s="168"/>
      <c r="H476" s="271"/>
      <c r="J476" s="171" t="s">
        <v>91</v>
      </c>
      <c r="K476" s="164"/>
      <c r="L476" s="299" t="s">
        <v>628</v>
      </c>
      <c r="M476" s="248"/>
      <c r="N476" s="166"/>
      <c r="O476" s="168"/>
      <c r="P476" s="167"/>
      <c r="Q476" s="168"/>
      <c r="R476" s="271"/>
      <c r="AO476" s="260"/>
      <c r="AP476" s="260"/>
      <c r="AQ476" s="260"/>
      <c r="AR476" s="260"/>
      <c r="AS476" s="260"/>
      <c r="AT476" s="260"/>
      <c r="AU476" s="260"/>
      <c r="AV476" s="260"/>
      <c r="AW476" s="260"/>
      <c r="AX476" s="260"/>
      <c r="AY476" s="260"/>
      <c r="AZ476" s="260" t="s">
        <v>168</v>
      </c>
      <c r="BA476" s="260"/>
      <c r="BB476" s="260"/>
      <c r="BC476" s="260"/>
      <c r="BD476" s="260"/>
      <c r="BE476" s="260"/>
      <c r="BF476" s="260"/>
      <c r="BG476" s="210"/>
      <c r="BH476" s="210"/>
      <c r="BI476" s="210"/>
    </row>
    <row r="477" spans="1:61" x14ac:dyDescent="0.25">
      <c r="A477" s="171" t="s">
        <v>91</v>
      </c>
      <c r="B477" s="164"/>
      <c r="C477" s="299" t="s">
        <v>628</v>
      </c>
      <c r="D477" s="166"/>
      <c r="E477" s="168"/>
      <c r="F477" s="167"/>
      <c r="G477" s="168"/>
      <c r="H477" s="271"/>
      <c r="J477" s="171" t="s">
        <v>91</v>
      </c>
      <c r="K477" s="164"/>
      <c r="L477" s="299" t="s">
        <v>628</v>
      </c>
      <c r="M477" s="248"/>
      <c r="N477" s="166"/>
      <c r="O477" s="168"/>
      <c r="P477" s="167"/>
      <c r="Q477" s="168"/>
      <c r="R477" s="271"/>
      <c r="AO477" s="260"/>
      <c r="AP477" s="260"/>
      <c r="AQ477" s="260"/>
      <c r="AR477" s="260"/>
      <c r="AS477" s="260"/>
      <c r="AT477" s="260"/>
      <c r="AU477" s="260"/>
      <c r="AV477" s="260"/>
      <c r="AW477" s="260"/>
      <c r="AX477" s="260"/>
      <c r="AY477" s="260"/>
      <c r="AZ477" s="260" t="s">
        <v>168</v>
      </c>
      <c r="BA477" s="260"/>
      <c r="BB477" s="260"/>
      <c r="BC477" s="260"/>
      <c r="BD477" s="260"/>
      <c r="BE477" s="260"/>
      <c r="BF477" s="260"/>
      <c r="BG477" s="210"/>
      <c r="BH477" s="210"/>
      <c r="BI477" s="210"/>
    </row>
    <row r="478" spans="1:61" x14ac:dyDescent="0.25">
      <c r="A478" s="171" t="s">
        <v>91</v>
      </c>
      <c r="B478" s="164"/>
      <c r="C478" s="299" t="s">
        <v>628</v>
      </c>
      <c r="D478" s="166"/>
      <c r="E478" s="168"/>
      <c r="F478" s="167"/>
      <c r="G478" s="168"/>
      <c r="H478" s="271"/>
      <c r="J478" s="171" t="s">
        <v>91</v>
      </c>
      <c r="K478" s="164"/>
      <c r="L478" s="299" t="s">
        <v>628</v>
      </c>
      <c r="M478" s="248"/>
      <c r="N478" s="166"/>
      <c r="O478" s="168"/>
      <c r="P478" s="167"/>
      <c r="Q478" s="168"/>
      <c r="R478" s="271"/>
      <c r="AO478" s="260"/>
      <c r="AP478" s="260"/>
      <c r="AQ478" s="260"/>
      <c r="AR478" s="260"/>
      <c r="AS478" s="260"/>
      <c r="AT478" s="260"/>
      <c r="AU478" s="260"/>
      <c r="AV478" s="260"/>
      <c r="AW478" s="260"/>
      <c r="AX478" s="260"/>
      <c r="AY478" s="260"/>
      <c r="AZ478" s="260" t="s">
        <v>168</v>
      </c>
      <c r="BA478" s="260"/>
      <c r="BB478" s="260"/>
      <c r="BC478" s="260"/>
      <c r="BD478" s="260"/>
      <c r="BE478" s="260"/>
      <c r="BF478" s="260"/>
      <c r="BG478" s="210"/>
      <c r="BH478" s="210"/>
      <c r="BI478" s="210"/>
    </row>
    <row r="479" spans="1:61" x14ac:dyDescent="0.25">
      <c r="A479" s="171" t="s">
        <v>91</v>
      </c>
      <c r="B479" s="164"/>
      <c r="C479" s="299" t="s">
        <v>628</v>
      </c>
      <c r="D479" s="166"/>
      <c r="E479" s="168"/>
      <c r="F479" s="167"/>
      <c r="G479" s="168"/>
      <c r="H479" s="271"/>
      <c r="J479" s="171" t="s">
        <v>91</v>
      </c>
      <c r="K479" s="164"/>
      <c r="L479" s="299" t="s">
        <v>628</v>
      </c>
      <c r="M479" s="248"/>
      <c r="N479" s="166"/>
      <c r="O479" s="168"/>
      <c r="P479" s="167"/>
      <c r="Q479" s="168"/>
      <c r="R479" s="271"/>
      <c r="AO479" s="260"/>
      <c r="AP479" s="260"/>
      <c r="AQ479" s="260"/>
      <c r="AR479" s="260"/>
      <c r="AS479" s="260"/>
      <c r="AT479" s="260"/>
      <c r="AU479" s="260"/>
      <c r="AV479" s="260"/>
      <c r="AW479" s="260"/>
      <c r="AX479" s="260"/>
      <c r="AY479" s="260"/>
      <c r="AZ479" s="260" t="s">
        <v>168</v>
      </c>
      <c r="BA479" s="260"/>
      <c r="BB479" s="260"/>
      <c r="BC479" s="260"/>
      <c r="BD479" s="260"/>
      <c r="BE479" s="260"/>
      <c r="BF479" s="260"/>
      <c r="BG479" s="210"/>
      <c r="BH479" s="210"/>
      <c r="BI479" s="210"/>
    </row>
    <row r="480" spans="1:61" x14ac:dyDescent="0.25">
      <c r="A480" s="171" t="s">
        <v>91</v>
      </c>
      <c r="B480" s="164"/>
      <c r="C480" s="299" t="s">
        <v>628</v>
      </c>
      <c r="D480" s="166"/>
      <c r="E480" s="168"/>
      <c r="F480" s="167"/>
      <c r="G480" s="168"/>
      <c r="H480" s="271"/>
      <c r="J480" s="171" t="s">
        <v>91</v>
      </c>
      <c r="K480" s="164"/>
      <c r="L480" s="299" t="s">
        <v>628</v>
      </c>
      <c r="M480" s="248"/>
      <c r="N480" s="166"/>
      <c r="O480" s="168"/>
      <c r="P480" s="167"/>
      <c r="Q480" s="168"/>
      <c r="R480" s="271"/>
      <c r="AO480" s="260"/>
      <c r="AP480" s="260"/>
      <c r="AQ480" s="260"/>
      <c r="AR480" s="260"/>
      <c r="AS480" s="260"/>
      <c r="AT480" s="260"/>
      <c r="AU480" s="260"/>
      <c r="AV480" s="260"/>
      <c r="AW480" s="260"/>
      <c r="AX480" s="260"/>
      <c r="AY480" s="260"/>
      <c r="AZ480" s="260" t="s">
        <v>168</v>
      </c>
      <c r="BA480" s="260"/>
      <c r="BB480" s="260"/>
      <c r="BC480" s="260"/>
      <c r="BD480" s="260"/>
      <c r="BE480" s="260"/>
      <c r="BF480" s="260"/>
      <c r="BG480" s="210"/>
      <c r="BH480" s="210"/>
      <c r="BI480" s="210"/>
    </row>
    <row r="481" spans="1:61" x14ac:dyDescent="0.25">
      <c r="A481" s="171" t="s">
        <v>91</v>
      </c>
      <c r="B481" s="164"/>
      <c r="C481" s="299" t="s">
        <v>628</v>
      </c>
      <c r="D481" s="166"/>
      <c r="E481" s="168"/>
      <c r="F481" s="167"/>
      <c r="G481" s="168"/>
      <c r="H481" s="271"/>
      <c r="J481" s="171" t="s">
        <v>91</v>
      </c>
      <c r="K481" s="164"/>
      <c r="L481" s="299" t="s">
        <v>628</v>
      </c>
      <c r="M481" s="248"/>
      <c r="N481" s="166"/>
      <c r="O481" s="168"/>
      <c r="P481" s="167"/>
      <c r="Q481" s="168"/>
      <c r="R481" s="271"/>
      <c r="AO481" s="260"/>
      <c r="AP481" s="260"/>
      <c r="AQ481" s="260"/>
      <c r="AR481" s="260"/>
      <c r="AS481" s="260"/>
      <c r="AT481" s="260"/>
      <c r="AU481" s="260"/>
      <c r="AV481" s="260"/>
      <c r="AW481" s="260"/>
      <c r="AX481" s="260"/>
      <c r="AY481" s="260"/>
      <c r="AZ481" s="260" t="s">
        <v>168</v>
      </c>
      <c r="BA481" s="260"/>
      <c r="BB481" s="260"/>
      <c r="BC481" s="260"/>
      <c r="BD481" s="260"/>
      <c r="BE481" s="260"/>
      <c r="BF481" s="260"/>
      <c r="BG481" s="210"/>
      <c r="BH481" s="210"/>
      <c r="BI481" s="210"/>
    </row>
    <row r="482" spans="1:61" x14ac:dyDescent="0.25">
      <c r="A482" s="171" t="s">
        <v>91</v>
      </c>
      <c r="B482" s="164"/>
      <c r="C482" s="299" t="s">
        <v>628</v>
      </c>
      <c r="D482" s="166"/>
      <c r="E482" s="168"/>
      <c r="F482" s="167"/>
      <c r="G482" s="168"/>
      <c r="H482" s="271"/>
      <c r="J482" s="171" t="s">
        <v>91</v>
      </c>
      <c r="K482" s="164"/>
      <c r="L482" s="299" t="s">
        <v>628</v>
      </c>
      <c r="M482" s="248"/>
      <c r="N482" s="166"/>
      <c r="O482" s="168"/>
      <c r="P482" s="167"/>
      <c r="Q482" s="168"/>
      <c r="R482" s="271"/>
      <c r="AO482" s="260"/>
      <c r="AP482" s="260"/>
      <c r="AQ482" s="260"/>
      <c r="AR482" s="260"/>
      <c r="AS482" s="260"/>
      <c r="AT482" s="260"/>
      <c r="AU482" s="260"/>
      <c r="AV482" s="260"/>
      <c r="AW482" s="260"/>
      <c r="AX482" s="260"/>
      <c r="AY482" s="260"/>
      <c r="AZ482" s="260" t="s">
        <v>168</v>
      </c>
      <c r="BA482" s="260"/>
      <c r="BB482" s="260"/>
      <c r="BC482" s="260"/>
      <c r="BD482" s="260"/>
      <c r="BE482" s="260"/>
      <c r="BF482" s="260"/>
      <c r="BG482" s="210"/>
      <c r="BH482" s="210"/>
      <c r="BI482" s="210"/>
    </row>
    <row r="483" spans="1:61" x14ac:dyDescent="0.25">
      <c r="A483" s="171" t="s">
        <v>91</v>
      </c>
      <c r="B483" s="164"/>
      <c r="C483" s="299" t="s">
        <v>628</v>
      </c>
      <c r="D483" s="166"/>
      <c r="E483" s="168"/>
      <c r="F483" s="167"/>
      <c r="G483" s="168"/>
      <c r="H483" s="271"/>
      <c r="J483" s="171" t="s">
        <v>91</v>
      </c>
      <c r="K483" s="164"/>
      <c r="L483" s="299" t="s">
        <v>628</v>
      </c>
      <c r="M483" s="248"/>
      <c r="N483" s="166"/>
      <c r="O483" s="168"/>
      <c r="P483" s="167"/>
      <c r="Q483" s="168"/>
      <c r="R483" s="271"/>
      <c r="AO483" s="260"/>
      <c r="AP483" s="260"/>
      <c r="AQ483" s="260"/>
      <c r="AR483" s="260"/>
      <c r="AS483" s="260"/>
      <c r="AT483" s="260"/>
      <c r="AU483" s="260"/>
      <c r="AV483" s="260"/>
      <c r="AW483" s="260"/>
      <c r="AX483" s="260"/>
      <c r="AY483" s="260"/>
      <c r="AZ483" s="260" t="s">
        <v>168</v>
      </c>
      <c r="BA483" s="260"/>
      <c r="BB483" s="260"/>
      <c r="BC483" s="260"/>
      <c r="BD483" s="260"/>
      <c r="BE483" s="260"/>
      <c r="BF483" s="260"/>
      <c r="BG483" s="210"/>
      <c r="BH483" s="210"/>
      <c r="BI483" s="210"/>
    </row>
    <row r="484" spans="1:61" x14ac:dyDescent="0.25">
      <c r="A484" s="171" t="s">
        <v>91</v>
      </c>
      <c r="B484" s="164"/>
      <c r="C484" s="299" t="s">
        <v>628</v>
      </c>
      <c r="D484" s="166"/>
      <c r="E484" s="168"/>
      <c r="F484" s="167"/>
      <c r="G484" s="168"/>
      <c r="H484" s="271"/>
      <c r="J484" s="171" t="s">
        <v>91</v>
      </c>
      <c r="K484" s="164"/>
      <c r="L484" s="299" t="s">
        <v>628</v>
      </c>
      <c r="M484" s="248"/>
      <c r="N484" s="166"/>
      <c r="O484" s="168"/>
      <c r="P484" s="167"/>
      <c r="Q484" s="168"/>
      <c r="R484" s="271"/>
      <c r="AO484" s="260"/>
      <c r="AP484" s="260"/>
      <c r="AQ484" s="260"/>
      <c r="AR484" s="260"/>
      <c r="AS484" s="260"/>
      <c r="AT484" s="260"/>
      <c r="AU484" s="260"/>
      <c r="AV484" s="260"/>
      <c r="AW484" s="260"/>
      <c r="AX484" s="260"/>
      <c r="AY484" s="260"/>
      <c r="AZ484" s="260" t="s">
        <v>168</v>
      </c>
      <c r="BA484" s="260"/>
      <c r="BB484" s="260"/>
      <c r="BC484" s="260"/>
      <c r="BD484" s="260"/>
      <c r="BE484" s="260"/>
      <c r="BF484" s="260"/>
      <c r="BG484" s="210"/>
      <c r="BH484" s="210"/>
      <c r="BI484" s="210"/>
    </row>
    <row r="485" spans="1:61" x14ac:dyDescent="0.25">
      <c r="A485" s="171" t="s">
        <v>91</v>
      </c>
      <c r="B485" s="164"/>
      <c r="C485" s="299" t="s">
        <v>628</v>
      </c>
      <c r="D485" s="166"/>
      <c r="E485" s="168"/>
      <c r="F485" s="167"/>
      <c r="G485" s="168"/>
      <c r="H485" s="271"/>
      <c r="J485" s="171" t="s">
        <v>91</v>
      </c>
      <c r="K485" s="164"/>
      <c r="L485" s="299" t="s">
        <v>628</v>
      </c>
      <c r="M485" s="248"/>
      <c r="N485" s="166"/>
      <c r="O485" s="168"/>
      <c r="P485" s="167"/>
      <c r="Q485" s="168"/>
      <c r="R485" s="271"/>
      <c r="AO485" s="260"/>
      <c r="AP485" s="260"/>
      <c r="AQ485" s="260"/>
      <c r="AR485" s="260"/>
      <c r="AS485" s="260"/>
      <c r="AT485" s="260"/>
      <c r="AU485" s="260"/>
      <c r="AV485" s="260"/>
      <c r="AW485" s="260"/>
      <c r="AX485" s="260"/>
      <c r="AY485" s="260"/>
      <c r="AZ485" s="260" t="s">
        <v>168</v>
      </c>
      <c r="BA485" s="260"/>
      <c r="BB485" s="260"/>
      <c r="BC485" s="260"/>
      <c r="BD485" s="260"/>
      <c r="BE485" s="260"/>
      <c r="BF485" s="260"/>
      <c r="BG485" s="210"/>
      <c r="BH485" s="210"/>
      <c r="BI485" s="210"/>
    </row>
    <row r="486" spans="1:61" x14ac:dyDescent="0.25">
      <c r="A486" s="171" t="s">
        <v>91</v>
      </c>
      <c r="B486" s="164"/>
      <c r="C486" s="299" t="s">
        <v>628</v>
      </c>
      <c r="D486" s="166"/>
      <c r="E486" s="168"/>
      <c r="F486" s="167"/>
      <c r="G486" s="168"/>
      <c r="H486" s="271"/>
      <c r="J486" s="171" t="s">
        <v>91</v>
      </c>
      <c r="K486" s="164"/>
      <c r="L486" s="299" t="s">
        <v>628</v>
      </c>
      <c r="M486" s="248"/>
      <c r="N486" s="166"/>
      <c r="O486" s="168"/>
      <c r="P486" s="167"/>
      <c r="Q486" s="168"/>
      <c r="R486" s="271"/>
      <c r="AO486" s="260"/>
      <c r="AP486" s="260"/>
      <c r="AQ486" s="260"/>
      <c r="AR486" s="260"/>
      <c r="AS486" s="260"/>
      <c r="AT486" s="260"/>
      <c r="AU486" s="260"/>
      <c r="AV486" s="260"/>
      <c r="AW486" s="260"/>
      <c r="AX486" s="260"/>
      <c r="AY486" s="260"/>
      <c r="AZ486" s="260" t="s">
        <v>168</v>
      </c>
      <c r="BA486" s="260"/>
      <c r="BB486" s="260"/>
      <c r="BC486" s="260"/>
      <c r="BD486" s="260"/>
      <c r="BE486" s="260"/>
      <c r="BF486" s="260"/>
      <c r="BG486" s="210"/>
      <c r="BH486" s="210"/>
      <c r="BI486" s="210"/>
    </row>
    <row r="487" spans="1:61" x14ac:dyDescent="0.25">
      <c r="A487" s="171" t="s">
        <v>91</v>
      </c>
      <c r="B487" s="164"/>
      <c r="C487" s="299" t="s">
        <v>628</v>
      </c>
      <c r="D487" s="166"/>
      <c r="E487" s="168"/>
      <c r="F487" s="167"/>
      <c r="G487" s="168"/>
      <c r="H487" s="271"/>
      <c r="J487" s="171" t="s">
        <v>91</v>
      </c>
      <c r="K487" s="164"/>
      <c r="L487" s="299" t="s">
        <v>628</v>
      </c>
      <c r="M487" s="248"/>
      <c r="N487" s="166"/>
      <c r="O487" s="168"/>
      <c r="P487" s="167"/>
      <c r="Q487" s="168"/>
      <c r="R487" s="271"/>
      <c r="AO487" s="260"/>
      <c r="AP487" s="260"/>
      <c r="AQ487" s="260"/>
      <c r="AR487" s="260"/>
      <c r="AS487" s="260"/>
      <c r="AT487" s="260"/>
      <c r="AU487" s="260"/>
      <c r="AV487" s="260"/>
      <c r="AW487" s="260"/>
      <c r="AX487" s="260"/>
      <c r="AY487" s="260"/>
      <c r="AZ487" s="260" t="s">
        <v>168</v>
      </c>
      <c r="BA487" s="260"/>
      <c r="BB487" s="260"/>
      <c r="BC487" s="260"/>
      <c r="BD487" s="260"/>
      <c r="BE487" s="260"/>
      <c r="BF487" s="260"/>
      <c r="BG487" s="210"/>
      <c r="BH487" s="210"/>
      <c r="BI487" s="210"/>
    </row>
    <row r="488" spans="1:61" x14ac:dyDescent="0.25">
      <c r="A488" s="171" t="s">
        <v>91</v>
      </c>
      <c r="B488" s="164"/>
      <c r="C488" s="299" t="s">
        <v>628</v>
      </c>
      <c r="D488" s="166"/>
      <c r="E488" s="168"/>
      <c r="F488" s="167"/>
      <c r="G488" s="168"/>
      <c r="H488" s="271"/>
      <c r="J488" s="171" t="s">
        <v>91</v>
      </c>
      <c r="K488" s="164"/>
      <c r="L488" s="299" t="s">
        <v>628</v>
      </c>
      <c r="M488" s="248"/>
      <c r="N488" s="166"/>
      <c r="O488" s="168"/>
      <c r="P488" s="167"/>
      <c r="Q488" s="168"/>
      <c r="R488" s="271"/>
      <c r="AO488" s="260"/>
      <c r="AP488" s="260"/>
      <c r="AQ488" s="260"/>
      <c r="AR488" s="260"/>
      <c r="AS488" s="260"/>
      <c r="AT488" s="260"/>
      <c r="AU488" s="260"/>
      <c r="AV488" s="260"/>
      <c r="AW488" s="260"/>
      <c r="AX488" s="260"/>
      <c r="AY488" s="260"/>
      <c r="AZ488" s="260" t="s">
        <v>168</v>
      </c>
      <c r="BA488" s="260"/>
      <c r="BB488" s="260"/>
      <c r="BC488" s="260"/>
      <c r="BD488" s="260"/>
      <c r="BE488" s="260"/>
      <c r="BF488" s="260"/>
      <c r="BG488" s="210"/>
      <c r="BH488" s="210"/>
      <c r="BI488" s="210"/>
    </row>
    <row r="489" spans="1:61" x14ac:dyDescent="0.25">
      <c r="A489" s="171" t="s">
        <v>91</v>
      </c>
      <c r="B489" s="164"/>
      <c r="C489" s="299" t="s">
        <v>628</v>
      </c>
      <c r="D489" s="166"/>
      <c r="E489" s="168"/>
      <c r="F489" s="167"/>
      <c r="G489" s="168"/>
      <c r="H489" s="271"/>
      <c r="J489" s="171" t="s">
        <v>91</v>
      </c>
      <c r="K489" s="164"/>
      <c r="L489" s="299" t="s">
        <v>628</v>
      </c>
      <c r="M489" s="248"/>
      <c r="N489" s="166"/>
      <c r="O489" s="168"/>
      <c r="P489" s="167"/>
      <c r="Q489" s="168"/>
      <c r="R489" s="271"/>
      <c r="AO489" s="260"/>
      <c r="AP489" s="260"/>
      <c r="AQ489" s="260"/>
      <c r="AR489" s="260"/>
      <c r="AS489" s="260"/>
      <c r="AT489" s="260"/>
      <c r="AU489" s="260"/>
      <c r="AV489" s="260"/>
      <c r="AW489" s="260"/>
      <c r="AX489" s="260"/>
      <c r="AY489" s="260"/>
      <c r="AZ489" s="260" t="s">
        <v>168</v>
      </c>
      <c r="BA489" s="260"/>
      <c r="BB489" s="260"/>
      <c r="BC489" s="260"/>
      <c r="BD489" s="260"/>
      <c r="BE489" s="260"/>
      <c r="BF489" s="260"/>
      <c r="BG489" s="210"/>
      <c r="BH489" s="210"/>
      <c r="BI489" s="210"/>
    </row>
    <row r="490" spans="1:61" x14ac:dyDescent="0.25">
      <c r="A490" s="171" t="s">
        <v>91</v>
      </c>
      <c r="B490" s="164"/>
      <c r="C490" s="299" t="s">
        <v>628</v>
      </c>
      <c r="D490" s="166"/>
      <c r="E490" s="168"/>
      <c r="F490" s="167"/>
      <c r="G490" s="168"/>
      <c r="H490" s="271"/>
      <c r="J490" s="171" t="s">
        <v>91</v>
      </c>
      <c r="K490" s="164"/>
      <c r="L490" s="299" t="s">
        <v>628</v>
      </c>
      <c r="M490" s="248"/>
      <c r="N490" s="166"/>
      <c r="O490" s="168"/>
      <c r="P490" s="167"/>
      <c r="Q490" s="168"/>
      <c r="R490" s="271"/>
      <c r="AO490" s="260"/>
      <c r="AP490" s="260"/>
      <c r="AQ490" s="260"/>
      <c r="AR490" s="260"/>
      <c r="AS490" s="260"/>
      <c r="AT490" s="260"/>
      <c r="AU490" s="260"/>
      <c r="AV490" s="260"/>
      <c r="AW490" s="260"/>
      <c r="AX490" s="260"/>
      <c r="AY490" s="260"/>
      <c r="AZ490" s="260" t="s">
        <v>168</v>
      </c>
      <c r="BA490" s="260"/>
      <c r="BB490" s="260"/>
      <c r="BC490" s="260"/>
      <c r="BD490" s="260"/>
      <c r="BE490" s="260"/>
      <c r="BF490" s="260"/>
      <c r="BG490" s="210"/>
      <c r="BH490" s="210"/>
      <c r="BI490" s="210"/>
    </row>
    <row r="491" spans="1:61" x14ac:dyDescent="0.25">
      <c r="A491" s="171" t="s">
        <v>91</v>
      </c>
      <c r="B491" s="164"/>
      <c r="C491" s="299" t="s">
        <v>628</v>
      </c>
      <c r="D491" s="166"/>
      <c r="E491" s="168"/>
      <c r="F491" s="167"/>
      <c r="G491" s="168"/>
      <c r="H491" s="271"/>
      <c r="J491" s="171" t="s">
        <v>91</v>
      </c>
      <c r="K491" s="164"/>
      <c r="L491" s="299" t="s">
        <v>628</v>
      </c>
      <c r="M491" s="248"/>
      <c r="N491" s="166"/>
      <c r="O491" s="168"/>
      <c r="P491" s="167"/>
      <c r="Q491" s="168"/>
      <c r="R491" s="271"/>
      <c r="AO491" s="260"/>
      <c r="AP491" s="260"/>
      <c r="AQ491" s="260"/>
      <c r="AR491" s="260"/>
      <c r="AS491" s="260"/>
      <c r="AT491" s="260"/>
      <c r="AU491" s="260"/>
      <c r="AV491" s="260"/>
      <c r="AW491" s="260"/>
      <c r="AX491" s="260"/>
      <c r="AY491" s="260"/>
      <c r="AZ491" s="260" t="s">
        <v>168</v>
      </c>
      <c r="BA491" s="260"/>
      <c r="BB491" s="260"/>
      <c r="BC491" s="260"/>
      <c r="BD491" s="260"/>
      <c r="BE491" s="260"/>
      <c r="BF491" s="260"/>
      <c r="BG491" s="210"/>
      <c r="BH491" s="210"/>
      <c r="BI491" s="210"/>
    </row>
    <row r="492" spans="1:61" x14ac:dyDescent="0.25">
      <c r="A492" s="171" t="s">
        <v>91</v>
      </c>
      <c r="B492" s="164"/>
      <c r="C492" s="299" t="s">
        <v>628</v>
      </c>
      <c r="D492" s="166"/>
      <c r="E492" s="168"/>
      <c r="F492" s="167"/>
      <c r="G492" s="168"/>
      <c r="H492" s="271"/>
      <c r="J492" s="171" t="s">
        <v>91</v>
      </c>
      <c r="K492" s="164"/>
      <c r="L492" s="299" t="s">
        <v>628</v>
      </c>
      <c r="M492" s="248"/>
      <c r="N492" s="166"/>
      <c r="O492" s="168"/>
      <c r="P492" s="167"/>
      <c r="Q492" s="168"/>
      <c r="R492" s="271"/>
      <c r="AO492" s="260"/>
      <c r="AP492" s="260"/>
      <c r="AQ492" s="260"/>
      <c r="AR492" s="260"/>
      <c r="AS492" s="260"/>
      <c r="AT492" s="260"/>
      <c r="AU492" s="260"/>
      <c r="AV492" s="260"/>
      <c r="AW492" s="260"/>
      <c r="AX492" s="260"/>
      <c r="AY492" s="260"/>
      <c r="AZ492" s="260" t="s">
        <v>168</v>
      </c>
      <c r="BA492" s="260"/>
      <c r="BB492" s="260"/>
      <c r="BC492" s="260"/>
      <c r="BD492" s="260"/>
      <c r="BE492" s="260"/>
      <c r="BF492" s="260"/>
      <c r="BG492" s="210"/>
      <c r="BH492" s="210"/>
      <c r="BI492" s="210"/>
    </row>
    <row r="493" spans="1:61" x14ac:dyDescent="0.25">
      <c r="A493" s="171" t="s">
        <v>91</v>
      </c>
      <c r="B493" s="164"/>
      <c r="C493" s="299" t="s">
        <v>628</v>
      </c>
      <c r="D493" s="166"/>
      <c r="E493" s="168"/>
      <c r="F493" s="167"/>
      <c r="G493" s="168"/>
      <c r="H493" s="271"/>
      <c r="J493" s="171" t="s">
        <v>91</v>
      </c>
      <c r="K493" s="164"/>
      <c r="L493" s="299" t="s">
        <v>628</v>
      </c>
      <c r="M493" s="248"/>
      <c r="N493" s="166"/>
      <c r="O493" s="168"/>
      <c r="P493" s="167"/>
      <c r="Q493" s="168"/>
      <c r="R493" s="271"/>
      <c r="AO493" s="260"/>
      <c r="AP493" s="260"/>
      <c r="AQ493" s="260"/>
      <c r="AR493" s="260"/>
      <c r="AS493" s="260"/>
      <c r="AT493" s="260"/>
      <c r="AU493" s="260"/>
      <c r="AV493" s="260"/>
      <c r="AW493" s="260"/>
      <c r="AX493" s="260"/>
      <c r="AY493" s="260"/>
      <c r="AZ493" s="260" t="s">
        <v>168</v>
      </c>
      <c r="BA493" s="260"/>
      <c r="BB493" s="260"/>
      <c r="BC493" s="260"/>
      <c r="BD493" s="260"/>
      <c r="BE493" s="260"/>
      <c r="BF493" s="260"/>
      <c r="BG493" s="210"/>
      <c r="BH493" s="210"/>
      <c r="BI493" s="210"/>
    </row>
    <row r="494" spans="1:61" x14ac:dyDescent="0.25">
      <c r="A494" s="171" t="s">
        <v>91</v>
      </c>
      <c r="B494" s="164"/>
      <c r="C494" s="299" t="s">
        <v>628</v>
      </c>
      <c r="D494" s="166"/>
      <c r="E494" s="168"/>
      <c r="F494" s="167"/>
      <c r="G494" s="168"/>
      <c r="H494" s="271"/>
      <c r="J494" s="171" t="s">
        <v>91</v>
      </c>
      <c r="K494" s="164"/>
      <c r="L494" s="299" t="s">
        <v>628</v>
      </c>
      <c r="M494" s="248"/>
      <c r="N494" s="166"/>
      <c r="O494" s="168"/>
      <c r="P494" s="167"/>
      <c r="Q494" s="168"/>
      <c r="R494" s="271"/>
      <c r="AO494" s="260"/>
      <c r="AP494" s="260"/>
      <c r="AQ494" s="260"/>
      <c r="AR494" s="260"/>
      <c r="AS494" s="260"/>
      <c r="AT494" s="260"/>
      <c r="AU494" s="260"/>
      <c r="AV494" s="260"/>
      <c r="AW494" s="260"/>
      <c r="AX494" s="260"/>
      <c r="AY494" s="260"/>
      <c r="AZ494" s="260" t="s">
        <v>168</v>
      </c>
      <c r="BA494" s="260"/>
      <c r="BB494" s="260"/>
      <c r="BC494" s="260"/>
      <c r="BD494" s="260"/>
      <c r="BE494" s="260"/>
      <c r="BF494" s="260"/>
      <c r="BG494" s="210"/>
      <c r="BH494" s="210"/>
      <c r="BI494" s="210"/>
    </row>
    <row r="495" spans="1:61" x14ac:dyDescent="0.25">
      <c r="A495" s="171" t="s">
        <v>91</v>
      </c>
      <c r="B495" s="164"/>
      <c r="C495" s="299" t="s">
        <v>628</v>
      </c>
      <c r="D495" s="166"/>
      <c r="E495" s="168"/>
      <c r="F495" s="167"/>
      <c r="G495" s="168"/>
      <c r="H495" s="271"/>
      <c r="J495" s="171" t="s">
        <v>91</v>
      </c>
      <c r="K495" s="164"/>
      <c r="L495" s="299" t="s">
        <v>628</v>
      </c>
      <c r="M495" s="248"/>
      <c r="N495" s="166"/>
      <c r="O495" s="168"/>
      <c r="P495" s="167"/>
      <c r="Q495" s="168"/>
      <c r="R495" s="271"/>
      <c r="AO495" s="260"/>
      <c r="AP495" s="260"/>
      <c r="AQ495" s="260"/>
      <c r="AR495" s="260"/>
      <c r="AS495" s="260"/>
      <c r="AT495" s="260"/>
      <c r="AU495" s="260"/>
      <c r="AV495" s="260"/>
      <c r="AW495" s="260"/>
      <c r="AX495" s="260"/>
      <c r="AY495" s="260"/>
      <c r="AZ495" s="260" t="s">
        <v>168</v>
      </c>
      <c r="BA495" s="260"/>
      <c r="BB495" s="260"/>
      <c r="BC495" s="260"/>
      <c r="BD495" s="260"/>
      <c r="BE495" s="260"/>
      <c r="BF495" s="260"/>
      <c r="BG495" s="210"/>
      <c r="BH495" s="210"/>
      <c r="BI495" s="210"/>
    </row>
    <row r="496" spans="1:61" x14ac:dyDescent="0.25">
      <c r="A496" s="171" t="s">
        <v>91</v>
      </c>
      <c r="B496" s="164"/>
      <c r="C496" s="299" t="s">
        <v>628</v>
      </c>
      <c r="D496" s="166"/>
      <c r="E496" s="168"/>
      <c r="F496" s="167"/>
      <c r="G496" s="168"/>
      <c r="H496" s="271"/>
      <c r="J496" s="171" t="s">
        <v>91</v>
      </c>
      <c r="K496" s="164"/>
      <c r="L496" s="299" t="s">
        <v>628</v>
      </c>
      <c r="M496" s="248"/>
      <c r="N496" s="166"/>
      <c r="O496" s="168"/>
      <c r="P496" s="167"/>
      <c r="Q496" s="168"/>
      <c r="R496" s="271"/>
      <c r="AO496" s="260"/>
      <c r="AP496" s="260"/>
      <c r="AQ496" s="260"/>
      <c r="AR496" s="260"/>
      <c r="AS496" s="260"/>
      <c r="AT496" s="260"/>
      <c r="AU496" s="260"/>
      <c r="AV496" s="260"/>
      <c r="AW496" s="260"/>
      <c r="AX496" s="260"/>
      <c r="AY496" s="260"/>
      <c r="AZ496" s="260" t="s">
        <v>168</v>
      </c>
      <c r="BA496" s="260"/>
      <c r="BB496" s="260"/>
      <c r="BC496" s="260"/>
      <c r="BD496" s="260"/>
      <c r="BE496" s="260"/>
      <c r="BF496" s="260"/>
      <c r="BG496" s="210"/>
      <c r="BH496" s="210"/>
      <c r="BI496" s="210"/>
    </row>
    <row r="497" spans="1:61" x14ac:dyDescent="0.25">
      <c r="A497" s="171" t="s">
        <v>91</v>
      </c>
      <c r="B497" s="164"/>
      <c r="C497" s="299" t="s">
        <v>628</v>
      </c>
      <c r="D497" s="166"/>
      <c r="E497" s="168"/>
      <c r="F497" s="167"/>
      <c r="G497" s="168"/>
      <c r="H497" s="271"/>
      <c r="J497" s="171" t="s">
        <v>91</v>
      </c>
      <c r="K497" s="164"/>
      <c r="L497" s="299" t="s">
        <v>628</v>
      </c>
      <c r="M497" s="248"/>
      <c r="N497" s="166"/>
      <c r="O497" s="168"/>
      <c r="P497" s="167"/>
      <c r="Q497" s="168"/>
      <c r="R497" s="271"/>
      <c r="AO497" s="260"/>
      <c r="AP497" s="260"/>
      <c r="AQ497" s="260"/>
      <c r="AR497" s="260"/>
      <c r="AS497" s="260"/>
      <c r="AT497" s="260"/>
      <c r="AU497" s="260"/>
      <c r="AV497" s="260"/>
      <c r="AW497" s="260"/>
      <c r="AX497" s="260"/>
      <c r="AY497" s="260"/>
      <c r="AZ497" s="260" t="s">
        <v>168</v>
      </c>
      <c r="BA497" s="260"/>
      <c r="BB497" s="260"/>
      <c r="BC497" s="260"/>
      <c r="BD497" s="260"/>
      <c r="BE497" s="260"/>
      <c r="BF497" s="260"/>
      <c r="BG497" s="210"/>
      <c r="BH497" s="210"/>
      <c r="BI497" s="210"/>
    </row>
    <row r="498" spans="1:61" x14ac:dyDescent="0.25">
      <c r="A498" s="171" t="s">
        <v>91</v>
      </c>
      <c r="B498" s="164"/>
      <c r="C498" s="299" t="s">
        <v>628</v>
      </c>
      <c r="D498" s="166"/>
      <c r="E498" s="168"/>
      <c r="F498" s="167"/>
      <c r="G498" s="168"/>
      <c r="H498" s="271"/>
      <c r="J498" s="171" t="s">
        <v>91</v>
      </c>
      <c r="K498" s="164"/>
      <c r="L498" s="299" t="s">
        <v>628</v>
      </c>
      <c r="M498" s="248"/>
      <c r="N498" s="166"/>
      <c r="O498" s="168"/>
      <c r="P498" s="167"/>
      <c r="Q498" s="168"/>
      <c r="R498" s="271"/>
      <c r="AO498" s="260"/>
      <c r="AP498" s="260"/>
      <c r="AQ498" s="260"/>
      <c r="AR498" s="260"/>
      <c r="AS498" s="260"/>
      <c r="AT498" s="260"/>
      <c r="AU498" s="260"/>
      <c r="AV498" s="260"/>
      <c r="AW498" s="260"/>
      <c r="AX498" s="260"/>
      <c r="AY498" s="260"/>
      <c r="AZ498" s="260" t="s">
        <v>168</v>
      </c>
      <c r="BA498" s="260"/>
      <c r="BB498" s="260"/>
      <c r="BC498" s="260"/>
      <c r="BD498" s="260"/>
      <c r="BE498" s="260"/>
      <c r="BF498" s="260"/>
      <c r="BG498" s="210"/>
      <c r="BH498" s="210"/>
      <c r="BI498" s="210"/>
    </row>
    <row r="499" spans="1:61" x14ac:dyDescent="0.25">
      <c r="AO499" s="260"/>
      <c r="AP499" s="260"/>
      <c r="AQ499" s="260"/>
      <c r="AR499" s="260"/>
      <c r="AS499" s="260"/>
      <c r="AT499" s="260"/>
      <c r="AU499" s="260"/>
      <c r="AV499" s="260"/>
      <c r="AW499" s="260"/>
      <c r="AX499" s="260"/>
      <c r="AY499" s="260"/>
      <c r="AZ499" s="260"/>
      <c r="BA499" s="260"/>
      <c r="BB499" s="260"/>
      <c r="BC499" s="260"/>
      <c r="BD499" s="260"/>
      <c r="BE499" s="260"/>
      <c r="BF499" s="260"/>
      <c r="BG499" s="210"/>
      <c r="BH499" s="210"/>
      <c r="BI499" s="210"/>
    </row>
    <row r="500" spans="1:61" x14ac:dyDescent="0.25">
      <c r="AO500" s="260"/>
      <c r="AP500" s="260"/>
      <c r="AQ500" s="260"/>
      <c r="AR500" s="260"/>
      <c r="AS500" s="260"/>
      <c r="AT500" s="260"/>
      <c r="AU500" s="260"/>
      <c r="AV500" s="260"/>
      <c r="AW500" s="260"/>
      <c r="AX500" s="260"/>
      <c r="AY500" s="260"/>
      <c r="AZ500" s="260"/>
      <c r="BA500" s="260"/>
      <c r="BB500" s="260"/>
      <c r="BC500" s="260"/>
      <c r="BD500" s="260"/>
      <c r="BE500" s="260"/>
      <c r="BF500" s="260"/>
      <c r="BG500" s="210"/>
      <c r="BH500" s="210"/>
      <c r="BI500" s="210"/>
    </row>
    <row r="501" spans="1:61" x14ac:dyDescent="0.25">
      <c r="AO501" s="260"/>
      <c r="AP501" s="260"/>
      <c r="AQ501" s="260"/>
      <c r="AR501" s="260"/>
      <c r="AS501" s="260"/>
      <c r="AT501" s="260"/>
      <c r="AU501" s="260"/>
      <c r="AV501" s="260"/>
      <c r="AW501" s="260"/>
      <c r="AX501" s="260"/>
      <c r="AY501" s="260"/>
      <c r="AZ501" s="260"/>
      <c r="BA501" s="260"/>
      <c r="BB501" s="260"/>
      <c r="BC501" s="260"/>
      <c r="BD501" s="260"/>
      <c r="BE501" s="260"/>
      <c r="BF501" s="260"/>
      <c r="BG501" s="210"/>
      <c r="BH501" s="210"/>
      <c r="BI501" s="210"/>
    </row>
    <row r="502" spans="1:61" x14ac:dyDescent="0.25">
      <c r="AO502" s="260"/>
      <c r="AP502" s="260"/>
      <c r="AQ502" s="260"/>
      <c r="AR502" s="260"/>
      <c r="AS502" s="260"/>
      <c r="AT502" s="260"/>
      <c r="AU502" s="260"/>
      <c r="AV502" s="260"/>
      <c r="AW502" s="260"/>
      <c r="AX502" s="260"/>
      <c r="AY502" s="260"/>
      <c r="AZ502" s="260"/>
      <c r="BA502" s="260"/>
      <c r="BB502" s="260"/>
      <c r="BC502" s="260"/>
      <c r="BD502" s="260"/>
      <c r="BE502" s="260"/>
      <c r="BF502" s="260"/>
      <c r="BG502" s="210"/>
      <c r="BH502" s="210"/>
      <c r="BI502" s="210"/>
    </row>
    <row r="503" spans="1:61" x14ac:dyDescent="0.25">
      <c r="AO503" s="260"/>
      <c r="AP503" s="260"/>
      <c r="AQ503" s="260"/>
      <c r="AR503" s="260"/>
      <c r="AS503" s="260"/>
      <c r="AT503" s="260"/>
      <c r="AU503" s="260"/>
      <c r="AV503" s="260"/>
      <c r="AW503" s="260"/>
      <c r="AX503" s="260"/>
      <c r="AY503" s="260"/>
      <c r="AZ503" s="260"/>
      <c r="BA503" s="260"/>
      <c r="BB503" s="260"/>
      <c r="BC503" s="260"/>
      <c r="BD503" s="260"/>
      <c r="BE503" s="260"/>
      <c r="BF503" s="260"/>
      <c r="BG503" s="210"/>
      <c r="BH503" s="210"/>
      <c r="BI503" s="210"/>
    </row>
    <row r="504" spans="1:61" x14ac:dyDescent="0.25">
      <c r="AO504" s="260"/>
      <c r="AP504" s="260"/>
      <c r="AQ504" s="260"/>
      <c r="AR504" s="260"/>
      <c r="AS504" s="260"/>
      <c r="AT504" s="260"/>
      <c r="AU504" s="260"/>
      <c r="AV504" s="260"/>
      <c r="AW504" s="260"/>
      <c r="AX504" s="260"/>
      <c r="AY504" s="260"/>
      <c r="AZ504" s="260"/>
      <c r="BA504" s="260"/>
      <c r="BB504" s="260"/>
      <c r="BC504" s="260"/>
      <c r="BD504" s="260"/>
      <c r="BE504" s="260"/>
      <c r="BF504" s="260"/>
      <c r="BG504" s="210"/>
      <c r="BH504" s="210"/>
      <c r="BI504" s="210"/>
    </row>
    <row r="505" spans="1:61" x14ac:dyDescent="0.25">
      <c r="AO505" s="260"/>
      <c r="AP505" s="260"/>
      <c r="AQ505" s="260"/>
      <c r="AR505" s="260"/>
      <c r="AS505" s="260"/>
      <c r="AT505" s="260"/>
      <c r="AU505" s="260"/>
      <c r="AV505" s="260"/>
      <c r="AW505" s="260"/>
      <c r="AX505" s="260"/>
      <c r="AY505" s="260"/>
      <c r="AZ505" s="260"/>
      <c r="BA505" s="260"/>
      <c r="BB505" s="260"/>
      <c r="BC505" s="260"/>
      <c r="BD505" s="260"/>
      <c r="BE505" s="260"/>
      <c r="BF505" s="260"/>
      <c r="BG505" s="210"/>
      <c r="BH505" s="210"/>
      <c r="BI505" s="210"/>
    </row>
  </sheetData>
  <customSheetViews>
    <customSheetView guid="{47106A56-D167-42A8-8D68-20B81909F58E}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1"/>
    </customSheetView>
    <customSheetView guid="{4C33994B-C18C-486E-A6D8-9B7FAFC982FC}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2"/>
    </customSheetView>
  </customSheetViews>
  <mergeCells count="11">
    <mergeCell ref="AO1:BF1"/>
    <mergeCell ref="A1:F1"/>
    <mergeCell ref="A3:C3"/>
    <mergeCell ref="D3:F3"/>
    <mergeCell ref="A4:C4"/>
    <mergeCell ref="D4:F4"/>
    <mergeCell ref="J11:L11"/>
    <mergeCell ref="J12:L12"/>
    <mergeCell ref="A11:C11"/>
    <mergeCell ref="D10:F10"/>
    <mergeCell ref="A12:C12"/>
  </mergeCells>
  <conditionalFormatting sqref="D9">
    <cfRule type="expression" dxfId="64" priority="5">
      <formula>D9&lt;0</formula>
    </cfRule>
    <cfRule type="expression" dxfId="63" priority="6">
      <formula>D9&lt;5%</formula>
    </cfRule>
    <cfRule type="expression" dxfId="62" priority="7">
      <formula>D9&lt;20%</formula>
    </cfRule>
  </conditionalFormatting>
  <conditionalFormatting sqref="F9">
    <cfRule type="expression" dxfId="61" priority="2">
      <formula>F9&lt;0</formula>
    </cfRule>
    <cfRule type="expression" dxfId="60" priority="3">
      <formula>F9&lt;5%</formula>
    </cfRule>
    <cfRule type="expression" dxfId="59" priority="4">
      <formula>F9&lt;20%</formula>
    </cfRule>
  </conditionalFormatting>
  <conditionalFormatting sqref="D10">
    <cfRule type="expression" dxfId="58" priority="1">
      <formula>F7&gt;D7</formula>
    </cfRule>
  </conditionalFormatting>
  <dataValidations count="2">
    <dataValidation type="list" allowBlank="1" showInputMessage="1" showErrorMessage="1" sqref="A13:A498 J13:J498">
      <formula1>$A$8:$A$9</formula1>
    </dataValidation>
    <dataValidation type="list" allowBlank="1" showInputMessage="1" showErrorMessage="1" sqref="C13:C498 L13:L498">
      <formula1>$I$1:$I$2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orientation="portrait" r:id="rId3"/>
  <legacyDrawing r:id="rId4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A1:BI507"/>
  <sheetViews>
    <sheetView workbookViewId="0">
      <pane ySplit="12" topLeftCell="A13" activePane="bottomLeft" state="frozen"/>
      <selection activeCell="F22" sqref="F22"/>
      <selection pane="bottomLeft" activeCell="F22" sqref="F22"/>
    </sheetView>
  </sheetViews>
  <sheetFormatPr defaultRowHeight="15" x14ac:dyDescent="0.25"/>
  <cols>
    <col min="1" max="1" width="5.85546875" style="157" customWidth="1"/>
    <col min="2" max="2" width="5" style="158" bestFit="1" customWidth="1"/>
    <col min="3" max="3" width="8.140625" style="169" customWidth="1"/>
    <col min="4" max="4" width="17" style="170" customWidth="1"/>
    <col min="5" max="5" width="14.5703125" style="170" bestFit="1" customWidth="1"/>
    <col min="6" max="6" width="17.7109375" style="170" customWidth="1"/>
    <col min="7" max="7" width="13.85546875" style="148" bestFit="1" customWidth="1"/>
    <col min="8" max="8" width="9.140625" style="149"/>
    <col min="9" max="9" width="14" style="149" customWidth="1"/>
    <col min="10" max="10" width="33.28515625" style="149" bestFit="1" customWidth="1"/>
    <col min="11" max="11" width="35.140625" style="149" customWidth="1"/>
    <col min="12" max="14" width="33.28515625" style="149" bestFit="1" customWidth="1"/>
    <col min="15" max="21" width="9.140625" style="149"/>
    <col min="22" max="22" width="26.28515625" style="178" bestFit="1" customWidth="1"/>
    <col min="23" max="23" width="28.7109375" style="178" bestFit="1" customWidth="1"/>
    <col min="24" max="24" width="26.28515625" style="178" bestFit="1" customWidth="1"/>
    <col min="25" max="25" width="26.42578125" style="178" bestFit="1" customWidth="1"/>
    <col min="26" max="27" width="26.140625" style="178" bestFit="1" customWidth="1"/>
    <col min="28" max="28" width="9.140625" style="149"/>
    <col min="29" max="29" width="26.5703125" style="149" bestFit="1" customWidth="1"/>
    <col min="30" max="40" width="9.140625" style="149"/>
    <col min="41" max="58" width="30.7109375" style="250" customWidth="1"/>
    <col min="59" max="16384" width="9.140625" style="149"/>
  </cols>
  <sheetData>
    <row r="1" spans="1:61" ht="21" x14ac:dyDescent="0.25">
      <c r="A1" s="644" t="s">
        <v>85</v>
      </c>
      <c r="B1" s="644"/>
      <c r="C1" s="644"/>
      <c r="D1" s="644"/>
      <c r="E1" s="644"/>
      <c r="F1" s="644"/>
      <c r="I1" s="265" t="s">
        <v>628</v>
      </c>
      <c r="AO1" s="645" t="s">
        <v>145</v>
      </c>
      <c r="AP1" s="645"/>
      <c r="AQ1" s="645"/>
      <c r="AR1" s="645"/>
      <c r="AS1" s="645"/>
      <c r="AT1" s="645"/>
      <c r="AU1" s="645"/>
      <c r="AV1" s="645"/>
      <c r="AW1" s="645"/>
      <c r="AX1" s="645"/>
      <c r="AY1" s="645"/>
      <c r="AZ1" s="645"/>
      <c r="BA1" s="645"/>
      <c r="BB1" s="645"/>
      <c r="BC1" s="645"/>
      <c r="BD1" s="645"/>
      <c r="BE1" s="645"/>
      <c r="BF1" s="645"/>
    </row>
    <row r="2" spans="1:61" ht="21" x14ac:dyDescent="0.25">
      <c r="A2" s="212"/>
      <c r="B2" s="213"/>
      <c r="C2" s="214"/>
      <c r="D2" s="215"/>
      <c r="E2" s="215"/>
      <c r="F2" s="215"/>
      <c r="I2" s="265" t="s">
        <v>92</v>
      </c>
      <c r="AO2" s="250" t="s">
        <v>144</v>
      </c>
      <c r="AP2" s="250" t="s">
        <v>146</v>
      </c>
      <c r="AQ2" s="250" t="s">
        <v>147</v>
      </c>
      <c r="AR2" s="250" t="s">
        <v>148</v>
      </c>
      <c r="AS2" s="250" t="s">
        <v>148</v>
      </c>
      <c r="AT2" s="250" t="s">
        <v>149</v>
      </c>
      <c r="AU2" s="250" t="s">
        <v>150</v>
      </c>
      <c r="AV2" s="250" t="s">
        <v>151</v>
      </c>
      <c r="AW2" s="250" t="s">
        <v>152</v>
      </c>
      <c r="AX2" s="250" t="s">
        <v>153</v>
      </c>
      <c r="AY2" s="250" t="s">
        <v>154</v>
      </c>
      <c r="AZ2" s="250" t="s">
        <v>155</v>
      </c>
      <c r="BA2" s="250" t="s">
        <v>156</v>
      </c>
      <c r="BB2" s="250" t="s">
        <v>157</v>
      </c>
      <c r="BC2" s="250" t="s">
        <v>158</v>
      </c>
      <c r="BD2" s="250" t="s">
        <v>159</v>
      </c>
      <c r="BE2" s="250" t="s">
        <v>160</v>
      </c>
      <c r="BF2" s="250" t="s">
        <v>161</v>
      </c>
    </row>
    <row r="3" spans="1:61" ht="19.5" x14ac:dyDescent="0.25">
      <c r="A3" s="653" t="str">
        <f>'914 01'!B136</f>
        <v>026900</v>
      </c>
      <c r="B3" s="654"/>
      <c r="C3" s="654"/>
      <c r="D3" s="646" t="str">
        <f>'914 01'!G136</f>
        <v>Grafický manuál</v>
      </c>
      <c r="E3" s="646"/>
      <c r="F3" s="647"/>
      <c r="AO3" s="260"/>
      <c r="AP3" s="260"/>
      <c r="AQ3" s="260"/>
      <c r="AR3" s="260"/>
      <c r="AS3" s="260"/>
      <c r="AT3" s="260"/>
      <c r="AU3" s="260"/>
      <c r="AV3" s="260"/>
      <c r="AW3" s="260"/>
      <c r="AX3" s="260"/>
      <c r="AY3" s="260"/>
      <c r="AZ3" s="260"/>
      <c r="BA3" s="260"/>
      <c r="BB3" s="260"/>
      <c r="BC3" s="260"/>
      <c r="BD3" s="260"/>
      <c r="BE3" s="260"/>
      <c r="BF3" s="260"/>
    </row>
    <row r="4" spans="1:61" ht="34.5" customHeight="1" x14ac:dyDescent="0.25">
      <c r="A4" s="648" t="s">
        <v>94</v>
      </c>
      <c r="B4" s="649"/>
      <c r="C4" s="649"/>
      <c r="D4" s="650">
        <f>'914 01'!K136*1000</f>
        <v>170000</v>
      </c>
      <c r="E4" s="650"/>
      <c r="F4" s="651"/>
      <c r="AO4" s="260"/>
      <c r="AP4" s="260"/>
      <c r="AQ4" s="260"/>
      <c r="AR4" s="260"/>
      <c r="AS4" s="260"/>
      <c r="AT4" s="260"/>
      <c r="AU4" s="260"/>
      <c r="AV4" s="260"/>
      <c r="AW4" s="260"/>
      <c r="AX4" s="260"/>
      <c r="AY4" s="260"/>
      <c r="AZ4" s="260"/>
      <c r="BA4" s="260"/>
      <c r="BB4" s="260"/>
      <c r="BC4" s="260"/>
      <c r="BD4" s="260"/>
      <c r="BE4" s="260"/>
      <c r="BF4" s="260"/>
    </row>
    <row r="5" spans="1:61" x14ac:dyDescent="0.25">
      <c r="A5" s="216"/>
      <c r="B5" s="213"/>
      <c r="C5" s="214"/>
      <c r="D5" s="215"/>
      <c r="E5" s="215"/>
      <c r="F5" s="215"/>
      <c r="AO5" s="260"/>
      <c r="AP5" s="260"/>
      <c r="AQ5" s="260"/>
      <c r="AR5" s="260"/>
      <c r="AS5" s="260"/>
      <c r="AT5" s="260"/>
      <c r="AU5" s="260"/>
      <c r="AV5" s="260"/>
      <c r="AW5" s="260"/>
      <c r="AX5" s="260"/>
      <c r="AY5" s="260"/>
      <c r="AZ5" s="260"/>
      <c r="BA5" s="260"/>
      <c r="BB5" s="260"/>
      <c r="BC5" s="260"/>
      <c r="BD5" s="260"/>
      <c r="BE5" s="260"/>
      <c r="BF5" s="260"/>
    </row>
    <row r="6" spans="1:61" x14ac:dyDescent="0.25">
      <c r="A6" s="216"/>
      <c r="B6" s="213"/>
      <c r="C6" s="214"/>
      <c r="D6" s="217" t="s">
        <v>86</v>
      </c>
      <c r="E6" s="217"/>
      <c r="F6" s="217" t="s">
        <v>87</v>
      </c>
      <c r="AO6" s="260"/>
      <c r="AP6" s="260"/>
      <c r="AQ6" s="260"/>
      <c r="AR6" s="260"/>
      <c r="AS6" s="260"/>
      <c r="AT6" s="260"/>
      <c r="AU6" s="260"/>
      <c r="AV6" s="260"/>
      <c r="AW6" s="260"/>
      <c r="AX6" s="260"/>
      <c r="AY6" s="260"/>
      <c r="AZ6" s="260"/>
      <c r="BA6" s="260"/>
      <c r="BB6" s="260"/>
      <c r="BC6" s="260"/>
      <c r="BD6" s="260"/>
      <c r="BE6" s="260"/>
      <c r="BF6" s="260"/>
    </row>
    <row r="7" spans="1:61" x14ac:dyDescent="0.25">
      <c r="A7" s="216"/>
      <c r="B7" s="213"/>
      <c r="C7" s="216" t="s">
        <v>88</v>
      </c>
      <c r="D7" s="218">
        <f>SUM(D13:D500)</f>
        <v>0</v>
      </c>
      <c r="E7" s="148"/>
      <c r="F7" s="219">
        <f>SUM(F13:F500)</f>
        <v>0</v>
      </c>
      <c r="AO7" s="260"/>
      <c r="AP7" s="260"/>
      <c r="AQ7" s="260"/>
      <c r="AR7" s="260"/>
      <c r="AS7" s="260"/>
      <c r="AT7" s="260"/>
      <c r="AU7" s="260"/>
      <c r="AV7" s="260" t="s">
        <v>456</v>
      </c>
      <c r="AW7" s="260" t="s">
        <v>456</v>
      </c>
      <c r="AX7" s="260" t="s">
        <v>456</v>
      </c>
      <c r="AY7" s="260"/>
      <c r="AZ7" s="260"/>
      <c r="BA7" s="260"/>
      <c r="BB7" s="260"/>
      <c r="BC7" s="260"/>
      <c r="BD7" s="260"/>
      <c r="BE7" s="260"/>
      <c r="BF7" s="260"/>
    </row>
    <row r="8" spans="1:61" x14ac:dyDescent="0.25">
      <c r="A8" s="220" t="s">
        <v>91</v>
      </c>
      <c r="B8" s="213"/>
      <c r="C8" s="221" t="s">
        <v>84</v>
      </c>
      <c r="D8" s="222">
        <f>D4-SUM(D13:D504)</f>
        <v>170000</v>
      </c>
      <c r="E8" s="222"/>
      <c r="F8" s="222">
        <f>D4-SUM(F13:F504)</f>
        <v>170000</v>
      </c>
      <c r="AO8" s="260"/>
      <c r="AP8" s="260"/>
      <c r="AQ8" s="260"/>
      <c r="AR8" s="260"/>
      <c r="AS8" s="260"/>
      <c r="AT8" s="260"/>
      <c r="AU8" s="260"/>
      <c r="AV8" s="260"/>
      <c r="AW8" s="260"/>
      <c r="AX8" s="260"/>
      <c r="AY8" s="260"/>
      <c r="AZ8" s="260"/>
      <c r="BA8" s="260"/>
      <c r="BB8" s="260"/>
      <c r="BC8" s="260"/>
      <c r="BD8" s="260"/>
      <c r="BE8" s="260"/>
      <c r="BF8" s="260"/>
      <c r="BG8" s="210"/>
      <c r="BH8" s="210"/>
      <c r="BI8" s="210"/>
    </row>
    <row r="9" spans="1:61" x14ac:dyDescent="0.25">
      <c r="A9" s="220" t="s">
        <v>96</v>
      </c>
      <c r="B9" s="213"/>
      <c r="C9" s="223" t="s">
        <v>84</v>
      </c>
      <c r="D9" s="224">
        <f>(D8/D4)</f>
        <v>1</v>
      </c>
      <c r="E9"/>
      <c r="F9" s="224">
        <f>F8/D4</f>
        <v>1</v>
      </c>
      <c r="AO9" s="260"/>
      <c r="AP9" s="260"/>
      <c r="AQ9" s="260"/>
      <c r="AR9" s="260"/>
      <c r="AS9" s="260"/>
      <c r="AT9" s="260"/>
      <c r="AU9" s="260"/>
      <c r="AV9" s="260"/>
      <c r="AW9" s="260"/>
      <c r="AX9" s="260"/>
      <c r="AY9" s="260"/>
      <c r="AZ9" s="260"/>
      <c r="BA9" s="260"/>
      <c r="BB9" s="260"/>
      <c r="BC9" s="260"/>
      <c r="BD9" s="260"/>
      <c r="BE9" s="260"/>
      <c r="BF9" s="260"/>
      <c r="BG9" s="210"/>
      <c r="BH9" s="210"/>
      <c r="BI9" s="210"/>
    </row>
    <row r="10" spans="1:61" x14ac:dyDescent="0.25">
      <c r="C10" s="159"/>
      <c r="D10" s="640" t="s">
        <v>95</v>
      </c>
      <c r="E10" s="640"/>
      <c r="F10" s="640"/>
      <c r="AO10" s="260"/>
      <c r="AP10" s="260"/>
      <c r="AQ10" s="260"/>
      <c r="AR10" s="260"/>
      <c r="AS10" s="260"/>
      <c r="AT10" s="260" t="s">
        <v>456</v>
      </c>
      <c r="AU10" s="260"/>
      <c r="AV10" s="260"/>
      <c r="AW10" s="260"/>
      <c r="AX10" s="260"/>
      <c r="AY10" s="260"/>
      <c r="AZ10" s="260"/>
      <c r="BA10" s="260"/>
      <c r="BB10" s="260"/>
      <c r="BC10" s="260"/>
      <c r="BD10" s="260"/>
      <c r="BE10" s="260"/>
      <c r="BF10" s="260"/>
      <c r="BG10" s="210"/>
      <c r="BH10" s="210"/>
      <c r="BI10" s="210"/>
    </row>
    <row r="11" spans="1:61" x14ac:dyDescent="0.25">
      <c r="C11" s="159"/>
      <c r="D11" s="115"/>
      <c r="E11" s="115"/>
      <c r="F11" s="115"/>
      <c r="AO11" s="260"/>
      <c r="AP11" s="260"/>
      <c r="AQ11" s="260"/>
      <c r="AR11" s="260"/>
      <c r="AS11" s="260"/>
      <c r="AT11" s="260"/>
      <c r="AU11" s="260"/>
      <c r="AV11" s="260"/>
      <c r="AW11" s="260"/>
      <c r="AX11" s="260"/>
      <c r="AY11" s="260"/>
      <c r="AZ11" s="260"/>
      <c r="BA11" s="260"/>
      <c r="BB11" s="260"/>
      <c r="BC11" s="260"/>
      <c r="BD11" s="260"/>
      <c r="BE11" s="260"/>
      <c r="BF11" s="260"/>
      <c r="BG11" s="210"/>
      <c r="BH11" s="210"/>
      <c r="BI11" s="210"/>
    </row>
    <row r="12" spans="1:61" s="163" customFormat="1" x14ac:dyDescent="0.25">
      <c r="A12" s="641" t="s">
        <v>93</v>
      </c>
      <c r="B12" s="642"/>
      <c r="C12" s="643"/>
      <c r="D12" s="160" t="s">
        <v>89</v>
      </c>
      <c r="E12" s="162" t="s">
        <v>131</v>
      </c>
      <c r="F12" s="161" t="s">
        <v>90</v>
      </c>
      <c r="G12" s="162" t="s">
        <v>164</v>
      </c>
      <c r="V12" s="179"/>
      <c r="W12" s="179"/>
      <c r="X12" s="179"/>
      <c r="Y12" s="179"/>
      <c r="Z12" s="179"/>
      <c r="AA12" s="179"/>
      <c r="AO12" s="261"/>
      <c r="AP12" s="261"/>
      <c r="AQ12" s="261"/>
      <c r="AR12" s="261"/>
      <c r="AS12" s="261"/>
      <c r="AT12" s="261"/>
      <c r="AU12" s="261"/>
      <c r="AV12" s="261"/>
      <c r="AW12" s="261"/>
      <c r="AX12" s="261"/>
      <c r="AY12" s="261"/>
      <c r="AZ12" s="261"/>
      <c r="BA12" s="261"/>
      <c r="BB12" s="261"/>
      <c r="BC12" s="261"/>
      <c r="BD12" s="261"/>
      <c r="BE12" s="261"/>
      <c r="BF12" s="261"/>
      <c r="BG12" s="262"/>
      <c r="BH12" s="262"/>
      <c r="BI12" s="262"/>
    </row>
    <row r="13" spans="1:61" x14ac:dyDescent="0.25">
      <c r="A13" s="171" t="s">
        <v>91</v>
      </c>
      <c r="B13" s="164"/>
      <c r="C13" s="299" t="s">
        <v>628</v>
      </c>
      <c r="D13" s="166"/>
      <c r="E13" s="168"/>
      <c r="F13" s="167"/>
      <c r="G13" s="168"/>
      <c r="AO13" s="260"/>
      <c r="AP13" s="260" t="s">
        <v>165</v>
      </c>
      <c r="AQ13" s="260"/>
      <c r="AR13" s="260"/>
      <c r="AS13" s="260"/>
      <c r="AT13" s="260"/>
      <c r="AU13" s="260"/>
      <c r="AV13" s="260"/>
      <c r="AW13" s="260"/>
      <c r="AX13" s="260"/>
      <c r="AY13" s="260"/>
      <c r="AZ13" s="260"/>
      <c r="BA13" s="260"/>
      <c r="BB13" s="260"/>
      <c r="BC13" s="260"/>
      <c r="BD13" s="260"/>
      <c r="BE13" s="260"/>
      <c r="BF13" s="260"/>
      <c r="BG13" s="210"/>
      <c r="BH13" s="210"/>
      <c r="BI13" s="210"/>
    </row>
    <row r="14" spans="1:61" x14ac:dyDescent="0.25">
      <c r="A14" s="171" t="s">
        <v>91</v>
      </c>
      <c r="B14" s="164"/>
      <c r="C14" s="299" t="s">
        <v>628</v>
      </c>
      <c r="D14" s="166"/>
      <c r="E14" s="168"/>
      <c r="F14" s="167"/>
      <c r="G14" s="168"/>
      <c r="AO14" s="260"/>
      <c r="AP14" s="260"/>
      <c r="AQ14" s="260"/>
      <c r="AR14" s="260"/>
      <c r="AS14" s="260"/>
      <c r="AT14" s="260"/>
      <c r="AU14" s="260"/>
      <c r="AV14" s="260"/>
      <c r="AW14" s="260"/>
      <c r="AX14" s="260"/>
      <c r="AY14" s="260"/>
      <c r="AZ14" s="260"/>
      <c r="BA14" s="260"/>
      <c r="BB14" s="260"/>
      <c r="BC14" s="260"/>
      <c r="BD14" s="260"/>
      <c r="BE14" s="260"/>
      <c r="BF14" s="260"/>
      <c r="BG14" s="210"/>
      <c r="BH14" s="210"/>
      <c r="BI14" s="210"/>
    </row>
    <row r="15" spans="1:61" x14ac:dyDescent="0.25">
      <c r="A15" s="171" t="s">
        <v>91</v>
      </c>
      <c r="B15" s="164"/>
      <c r="C15" s="299" t="s">
        <v>628</v>
      </c>
      <c r="D15" s="166"/>
      <c r="E15" s="168"/>
      <c r="F15" s="167"/>
      <c r="G15" s="168"/>
      <c r="AO15" s="260"/>
      <c r="AP15" s="260"/>
      <c r="AQ15" s="260"/>
      <c r="AR15" s="260"/>
      <c r="AS15" s="260"/>
      <c r="AT15" s="260"/>
      <c r="AU15" s="260"/>
      <c r="AV15" s="260"/>
      <c r="AW15" s="260"/>
      <c r="AX15" s="260"/>
      <c r="AY15" s="260"/>
      <c r="AZ15" s="260"/>
      <c r="BA15" s="260"/>
      <c r="BB15" s="260"/>
      <c r="BC15" s="260"/>
      <c r="BD15" s="260"/>
      <c r="BE15" s="260"/>
      <c r="BF15" s="260"/>
      <c r="BG15" s="210"/>
      <c r="BH15" s="210"/>
      <c r="BI15" s="210"/>
    </row>
    <row r="16" spans="1:61" x14ac:dyDescent="0.25">
      <c r="A16" s="171" t="s">
        <v>91</v>
      </c>
      <c r="B16" s="164"/>
      <c r="C16" s="299" t="s">
        <v>628</v>
      </c>
      <c r="D16" s="166"/>
      <c r="E16" s="168"/>
      <c r="F16" s="167"/>
      <c r="G16" s="168"/>
      <c r="AO16" s="260"/>
      <c r="AP16" s="260"/>
      <c r="AQ16" s="260"/>
      <c r="AR16" s="260"/>
      <c r="AS16" s="260"/>
      <c r="AT16" s="260"/>
      <c r="AU16" s="260"/>
      <c r="AV16" s="260"/>
      <c r="AW16" s="260"/>
      <c r="AX16" s="260"/>
      <c r="AY16" s="260"/>
      <c r="AZ16" s="260"/>
      <c r="BA16" s="260"/>
      <c r="BB16" s="260"/>
      <c r="BC16" s="260"/>
      <c r="BD16" s="260"/>
      <c r="BE16" s="260"/>
      <c r="BF16" s="260"/>
      <c r="BG16" s="210"/>
      <c r="BH16" s="210"/>
      <c r="BI16" s="210"/>
    </row>
    <row r="17" spans="1:61" x14ac:dyDescent="0.25">
      <c r="A17" s="171" t="s">
        <v>91</v>
      </c>
      <c r="B17" s="164"/>
      <c r="C17" s="299" t="s">
        <v>628</v>
      </c>
      <c r="D17" s="166"/>
      <c r="E17" s="168"/>
      <c r="F17" s="167"/>
      <c r="G17" s="168"/>
      <c r="AO17" s="260"/>
      <c r="AP17" s="260"/>
      <c r="AQ17" s="260"/>
      <c r="AR17" s="260"/>
      <c r="AS17" s="260"/>
      <c r="AT17" s="260"/>
      <c r="AU17" s="260"/>
      <c r="AV17" s="260"/>
      <c r="AW17" s="260"/>
      <c r="AX17" s="260"/>
      <c r="AY17" s="260"/>
      <c r="AZ17" s="260"/>
      <c r="BA17" s="260"/>
      <c r="BB17" s="260"/>
      <c r="BC17" s="260"/>
      <c r="BD17" s="260"/>
      <c r="BE17" s="260"/>
      <c r="BF17" s="260"/>
      <c r="BG17" s="210"/>
      <c r="BH17" s="210"/>
      <c r="BI17" s="210"/>
    </row>
    <row r="18" spans="1:61" x14ac:dyDescent="0.25">
      <c r="A18" s="171" t="s">
        <v>91</v>
      </c>
      <c r="B18" s="164"/>
      <c r="C18" s="299" t="s">
        <v>628</v>
      </c>
      <c r="D18" s="166"/>
      <c r="E18" s="168"/>
      <c r="F18" s="167"/>
      <c r="G18" s="168"/>
      <c r="AO18" s="260"/>
      <c r="AP18" s="260"/>
      <c r="AQ18" s="260"/>
      <c r="AR18" s="260"/>
      <c r="AS18" s="260"/>
      <c r="AT18" s="260"/>
      <c r="AU18" s="260"/>
      <c r="AV18" s="260"/>
      <c r="AW18" s="260"/>
      <c r="AX18" s="260"/>
      <c r="AY18" s="260"/>
      <c r="AZ18" s="260"/>
      <c r="BA18" s="260"/>
      <c r="BB18" s="260"/>
      <c r="BC18" s="260"/>
      <c r="BD18" s="260"/>
      <c r="BE18" s="260"/>
      <c r="BF18" s="260"/>
      <c r="BG18" s="210"/>
      <c r="BH18" s="210"/>
      <c r="BI18" s="210"/>
    </row>
    <row r="19" spans="1:61" x14ac:dyDescent="0.25">
      <c r="A19" s="171" t="s">
        <v>91</v>
      </c>
      <c r="B19" s="164"/>
      <c r="C19" s="299" t="s">
        <v>628</v>
      </c>
      <c r="D19" s="166"/>
      <c r="E19" s="168"/>
      <c r="F19" s="167"/>
      <c r="G19" s="168"/>
      <c r="AO19" s="260"/>
      <c r="AP19" s="260"/>
      <c r="AQ19" s="260"/>
      <c r="AR19" s="260"/>
      <c r="AS19" s="260"/>
      <c r="AT19" s="260"/>
      <c r="AU19" s="260"/>
      <c r="AV19" s="260"/>
      <c r="AW19" s="260"/>
      <c r="AX19" s="260"/>
      <c r="AY19" s="260"/>
      <c r="AZ19" s="260"/>
      <c r="BA19" s="260"/>
      <c r="BB19" s="260"/>
      <c r="BC19" s="260"/>
      <c r="BD19" s="260"/>
      <c r="BE19" s="260"/>
      <c r="BF19" s="260"/>
      <c r="BG19" s="210"/>
      <c r="BH19" s="210"/>
      <c r="BI19" s="210"/>
    </row>
    <row r="20" spans="1:61" x14ac:dyDescent="0.25">
      <c r="A20" s="171" t="s">
        <v>91</v>
      </c>
      <c r="B20" s="164"/>
      <c r="C20" s="299" t="s">
        <v>628</v>
      </c>
      <c r="D20" s="166"/>
      <c r="E20" s="168"/>
      <c r="F20" s="167"/>
      <c r="G20" s="168"/>
      <c r="AO20" s="260"/>
      <c r="AP20" s="260"/>
      <c r="AQ20" s="260"/>
      <c r="AR20" s="260"/>
      <c r="AS20" s="260"/>
      <c r="AT20" s="260"/>
      <c r="AU20" s="260"/>
      <c r="AV20" s="260"/>
      <c r="AW20" s="260"/>
      <c r="AX20" s="260"/>
      <c r="AY20" s="260"/>
      <c r="AZ20" s="260"/>
      <c r="BA20" s="260"/>
      <c r="BB20" s="260"/>
      <c r="BC20" s="260"/>
      <c r="BD20" s="260"/>
      <c r="BE20" s="260"/>
      <c r="BF20" s="260"/>
      <c r="BG20" s="210"/>
      <c r="BH20" s="210"/>
      <c r="BI20" s="210"/>
    </row>
    <row r="21" spans="1:61" x14ac:dyDescent="0.25">
      <c r="A21" s="171" t="s">
        <v>91</v>
      </c>
      <c r="B21" s="164"/>
      <c r="C21" s="299" t="s">
        <v>628</v>
      </c>
      <c r="D21" s="166"/>
      <c r="E21" s="168"/>
      <c r="F21" s="167"/>
      <c r="G21" s="168"/>
      <c r="AO21" s="260"/>
      <c r="AP21" s="260"/>
      <c r="AQ21" s="260"/>
      <c r="AR21" s="260"/>
      <c r="AS21" s="260"/>
      <c r="AT21" s="260"/>
      <c r="AU21" s="260"/>
      <c r="AV21" s="260"/>
      <c r="AW21" s="260"/>
      <c r="AX21" s="260"/>
      <c r="AY21" s="260"/>
      <c r="AZ21" s="260"/>
      <c r="BA21" s="260"/>
      <c r="BB21" s="260"/>
      <c r="BC21" s="260"/>
      <c r="BD21" s="260"/>
      <c r="BE21" s="260"/>
      <c r="BF21" s="260"/>
      <c r="BG21" s="210"/>
      <c r="BH21" s="210"/>
      <c r="BI21" s="210"/>
    </row>
    <row r="22" spans="1:61" x14ac:dyDescent="0.25">
      <c r="A22" s="171" t="s">
        <v>91</v>
      </c>
      <c r="B22" s="164"/>
      <c r="C22" s="299" t="s">
        <v>628</v>
      </c>
      <c r="D22" s="166"/>
      <c r="E22" s="168"/>
      <c r="F22" s="167"/>
      <c r="G22" s="168"/>
      <c r="AO22" s="260"/>
      <c r="AP22" s="260"/>
      <c r="AQ22" s="260"/>
      <c r="AR22" s="260"/>
      <c r="AS22" s="260"/>
      <c r="AT22" s="260"/>
      <c r="AU22" s="260"/>
      <c r="AV22" s="260"/>
      <c r="AW22" s="260"/>
      <c r="AX22" s="260"/>
      <c r="AY22" s="260"/>
      <c r="AZ22" s="260"/>
      <c r="BA22" s="260"/>
      <c r="BB22" s="260"/>
      <c r="BC22" s="260"/>
      <c r="BD22" s="260"/>
      <c r="BE22" s="260"/>
      <c r="BF22" s="260"/>
      <c r="BG22" s="210"/>
      <c r="BH22" s="210"/>
      <c r="BI22" s="210"/>
    </row>
    <row r="23" spans="1:61" x14ac:dyDescent="0.25">
      <c r="A23" s="171" t="s">
        <v>91</v>
      </c>
      <c r="B23" s="164"/>
      <c r="C23" s="299" t="s">
        <v>628</v>
      </c>
      <c r="D23" s="166"/>
      <c r="E23" s="168"/>
      <c r="F23" s="167"/>
      <c r="G23" s="168"/>
      <c r="AO23" s="260"/>
      <c r="AP23" s="260"/>
      <c r="AQ23" s="260"/>
      <c r="AR23" s="260"/>
      <c r="AS23" s="260"/>
      <c r="AT23" s="260"/>
      <c r="AU23" s="260"/>
      <c r="AV23" s="260"/>
      <c r="AW23" s="260"/>
      <c r="AX23" s="260"/>
      <c r="AY23" s="260"/>
      <c r="AZ23" s="260"/>
      <c r="BA23" s="260"/>
      <c r="BB23" s="260"/>
      <c r="BC23" s="260"/>
      <c r="BD23" s="260"/>
      <c r="BE23" s="260"/>
      <c r="BF23" s="260"/>
      <c r="BG23" s="210"/>
      <c r="BH23" s="210"/>
      <c r="BI23" s="210"/>
    </row>
    <row r="24" spans="1:61" x14ac:dyDescent="0.25">
      <c r="A24" s="171" t="s">
        <v>91</v>
      </c>
      <c r="B24" s="164"/>
      <c r="C24" s="299" t="s">
        <v>628</v>
      </c>
      <c r="D24" s="166"/>
      <c r="E24" s="168"/>
      <c r="F24" s="167"/>
      <c r="G24" s="168"/>
      <c r="AO24" s="260"/>
      <c r="AP24" s="260"/>
      <c r="AQ24" s="260"/>
      <c r="AR24" s="260"/>
      <c r="AS24" s="260"/>
      <c r="AT24" s="260"/>
      <c r="AU24" s="260"/>
      <c r="AV24" s="260"/>
      <c r="AW24" s="260"/>
      <c r="AX24" s="260"/>
      <c r="AY24" s="260"/>
      <c r="AZ24" s="260"/>
      <c r="BA24" s="260"/>
      <c r="BB24" s="260"/>
      <c r="BC24" s="260"/>
      <c r="BD24" s="260"/>
      <c r="BE24" s="260"/>
      <c r="BF24" s="260"/>
      <c r="BG24" s="210"/>
      <c r="BH24" s="210"/>
      <c r="BI24" s="210"/>
    </row>
    <row r="25" spans="1:61" x14ac:dyDescent="0.25">
      <c r="A25" s="171" t="s">
        <v>91</v>
      </c>
      <c r="B25" s="164"/>
      <c r="C25" s="299" t="s">
        <v>628</v>
      </c>
      <c r="D25" s="166"/>
      <c r="E25" s="168"/>
      <c r="F25" s="167"/>
      <c r="G25" s="168"/>
      <c r="AO25" s="260"/>
      <c r="AP25" s="260"/>
      <c r="AQ25" s="260"/>
      <c r="AR25" s="260"/>
      <c r="AS25" s="260"/>
      <c r="AT25" s="260"/>
      <c r="AU25" s="260"/>
      <c r="AV25" s="260"/>
      <c r="AW25" s="260"/>
      <c r="AX25" s="260"/>
      <c r="AY25" s="260"/>
      <c r="AZ25" s="260"/>
      <c r="BA25" s="260"/>
      <c r="BB25" s="260"/>
      <c r="BC25" s="260"/>
      <c r="BD25" s="260"/>
      <c r="BE25" s="260"/>
      <c r="BF25" s="260"/>
      <c r="BG25" s="210"/>
      <c r="BH25" s="210"/>
      <c r="BI25" s="210"/>
    </row>
    <row r="26" spans="1:61" x14ac:dyDescent="0.25">
      <c r="A26" s="171" t="s">
        <v>91</v>
      </c>
      <c r="B26" s="164"/>
      <c r="C26" s="299" t="s">
        <v>628</v>
      </c>
      <c r="D26" s="166"/>
      <c r="E26" s="168"/>
      <c r="F26" s="167"/>
      <c r="G26" s="168"/>
      <c r="AO26" s="260"/>
      <c r="AP26" s="260"/>
      <c r="AQ26" s="260"/>
      <c r="AR26" s="260"/>
      <c r="AS26" s="260"/>
      <c r="AT26" s="260"/>
      <c r="AU26" s="260"/>
      <c r="AV26" s="260"/>
      <c r="AW26" s="260"/>
      <c r="AX26" s="260"/>
      <c r="AY26" s="260"/>
      <c r="AZ26" s="260"/>
      <c r="BA26" s="260"/>
      <c r="BB26" s="260"/>
      <c r="BC26" s="260"/>
      <c r="BD26" s="260"/>
      <c r="BE26" s="260"/>
      <c r="BF26" s="260"/>
      <c r="BG26" s="210"/>
      <c r="BH26" s="210"/>
      <c r="BI26" s="210"/>
    </row>
    <row r="27" spans="1:61" x14ac:dyDescent="0.25">
      <c r="A27" s="171" t="s">
        <v>91</v>
      </c>
      <c r="B27" s="164"/>
      <c r="C27" s="299" t="s">
        <v>628</v>
      </c>
      <c r="D27" s="166"/>
      <c r="E27" s="168"/>
      <c r="F27" s="167"/>
      <c r="G27" s="168"/>
      <c r="AO27" s="260"/>
      <c r="AP27" s="260"/>
      <c r="AQ27" s="260"/>
      <c r="AR27" s="260"/>
      <c r="AS27" s="260"/>
      <c r="AT27" s="260"/>
      <c r="AU27" s="260"/>
      <c r="AV27" s="260"/>
      <c r="AW27" s="260"/>
      <c r="AX27" s="260"/>
      <c r="AY27" s="260"/>
      <c r="AZ27" s="260"/>
      <c r="BA27" s="260"/>
      <c r="BB27" s="260"/>
      <c r="BC27" s="260"/>
      <c r="BD27" s="260"/>
      <c r="BE27" s="260"/>
      <c r="BF27" s="260"/>
      <c r="BG27" s="210"/>
      <c r="BH27" s="210"/>
      <c r="BI27" s="210"/>
    </row>
    <row r="28" spans="1:61" x14ac:dyDescent="0.25">
      <c r="A28" s="171" t="s">
        <v>91</v>
      </c>
      <c r="B28" s="164"/>
      <c r="C28" s="299" t="s">
        <v>628</v>
      </c>
      <c r="D28" s="166"/>
      <c r="E28" s="168"/>
      <c r="F28" s="167"/>
      <c r="G28" s="168"/>
      <c r="AO28" s="260"/>
      <c r="AP28" s="260"/>
      <c r="AQ28" s="260"/>
      <c r="AR28" s="260"/>
      <c r="AS28" s="260"/>
      <c r="AT28" s="260"/>
      <c r="AU28" s="260"/>
      <c r="AV28" s="260"/>
      <c r="AW28" s="260"/>
      <c r="AX28" s="260"/>
      <c r="AY28" s="260"/>
      <c r="AZ28" s="260"/>
      <c r="BA28" s="260"/>
      <c r="BB28" s="260"/>
      <c r="BC28" s="260"/>
      <c r="BD28" s="260"/>
      <c r="BE28" s="260"/>
      <c r="BF28" s="260"/>
      <c r="BG28" s="210"/>
      <c r="BH28" s="210"/>
      <c r="BI28" s="210"/>
    </row>
    <row r="29" spans="1:61" x14ac:dyDescent="0.25">
      <c r="A29" s="171" t="s">
        <v>91</v>
      </c>
      <c r="B29" s="164"/>
      <c r="C29" s="299" t="s">
        <v>628</v>
      </c>
      <c r="D29" s="166"/>
      <c r="E29" s="168"/>
      <c r="F29" s="167"/>
      <c r="G29" s="168"/>
      <c r="AO29" s="260"/>
      <c r="AP29" s="260"/>
      <c r="AQ29" s="260"/>
      <c r="AR29" s="260"/>
      <c r="AS29" s="260"/>
      <c r="AT29" s="260"/>
      <c r="AU29" s="260"/>
      <c r="AV29" s="260" t="s">
        <v>2149</v>
      </c>
      <c r="AW29" s="260"/>
      <c r="AX29" s="260"/>
      <c r="AY29" s="260"/>
      <c r="AZ29" s="260"/>
      <c r="BA29" s="260"/>
      <c r="BB29" s="260"/>
      <c r="BC29" s="260"/>
      <c r="BD29" s="260"/>
      <c r="BE29" s="260"/>
      <c r="BF29" s="260"/>
      <c r="BG29" s="210"/>
      <c r="BH29" s="210"/>
      <c r="BI29" s="210"/>
    </row>
    <row r="30" spans="1:61" x14ac:dyDescent="0.25">
      <c r="A30" s="171" t="s">
        <v>91</v>
      </c>
      <c r="B30" s="164"/>
      <c r="C30" s="299" t="s">
        <v>628</v>
      </c>
      <c r="D30" s="166"/>
      <c r="E30" s="168"/>
      <c r="F30" s="167"/>
      <c r="G30" s="168"/>
      <c r="AO30" s="260"/>
      <c r="AP30" s="260"/>
      <c r="AQ30" s="260"/>
      <c r="AR30" s="260"/>
      <c r="AS30" s="260"/>
      <c r="AT30" s="260"/>
      <c r="AU30" s="260"/>
      <c r="AV30" s="260"/>
      <c r="AW30" s="260"/>
      <c r="AX30" s="260"/>
      <c r="AY30" s="260"/>
      <c r="AZ30" s="260"/>
      <c r="BA30" s="260"/>
      <c r="BB30" s="260"/>
      <c r="BC30" s="260"/>
      <c r="BD30" s="260"/>
      <c r="BE30" s="260"/>
      <c r="BF30" s="260"/>
      <c r="BG30" s="210"/>
      <c r="BH30" s="210"/>
      <c r="BI30" s="210"/>
    </row>
    <row r="31" spans="1:61" x14ac:dyDescent="0.25">
      <c r="A31" s="171" t="s">
        <v>91</v>
      </c>
      <c r="B31" s="164"/>
      <c r="C31" s="299" t="s">
        <v>628</v>
      </c>
      <c r="D31" s="166"/>
      <c r="E31" s="168"/>
      <c r="F31" s="167"/>
      <c r="G31" s="168"/>
      <c r="AO31" s="260"/>
      <c r="AP31" s="260"/>
      <c r="AQ31" s="260"/>
      <c r="AR31" s="260"/>
      <c r="AS31" s="260"/>
      <c r="AT31" s="260"/>
      <c r="AU31" s="260"/>
      <c r="AV31" s="260"/>
      <c r="AW31" s="260"/>
      <c r="AX31" s="260"/>
      <c r="AY31" s="260"/>
      <c r="AZ31" s="260"/>
      <c r="BA31" s="260"/>
      <c r="BB31" s="260"/>
      <c r="BC31" s="260"/>
      <c r="BD31" s="260"/>
      <c r="BE31" s="260"/>
      <c r="BF31" s="260"/>
      <c r="BG31" s="210"/>
      <c r="BH31" s="210"/>
      <c r="BI31" s="210"/>
    </row>
    <row r="32" spans="1:61" x14ac:dyDescent="0.25">
      <c r="A32" s="171" t="s">
        <v>91</v>
      </c>
      <c r="B32" s="164"/>
      <c r="C32" s="299" t="s">
        <v>628</v>
      </c>
      <c r="D32" s="166"/>
      <c r="E32" s="168"/>
      <c r="F32" s="167"/>
      <c r="G32" s="168"/>
      <c r="AO32" s="260"/>
      <c r="AP32" s="260"/>
      <c r="AQ32" s="260"/>
      <c r="AR32" s="260"/>
      <c r="AS32" s="260"/>
      <c r="AT32" s="260"/>
      <c r="AU32" s="260"/>
      <c r="AV32" s="260"/>
      <c r="AW32" s="260"/>
      <c r="AX32" s="260"/>
      <c r="AY32" s="260"/>
      <c r="AZ32" s="260"/>
      <c r="BA32" s="260"/>
      <c r="BB32" s="260"/>
      <c r="BC32" s="260"/>
      <c r="BD32" s="260"/>
      <c r="BE32" s="260"/>
      <c r="BF32" s="260"/>
      <c r="BG32" s="210"/>
      <c r="BH32" s="210"/>
      <c r="BI32" s="210"/>
    </row>
    <row r="33" spans="1:61" x14ac:dyDescent="0.25">
      <c r="A33" s="171" t="s">
        <v>91</v>
      </c>
      <c r="B33" s="164"/>
      <c r="C33" s="299" t="s">
        <v>628</v>
      </c>
      <c r="D33" s="166"/>
      <c r="E33" s="168"/>
      <c r="F33" s="167"/>
      <c r="G33" s="168"/>
      <c r="AO33" s="260"/>
      <c r="AP33" s="260"/>
      <c r="AQ33" s="260"/>
      <c r="AR33" s="260"/>
      <c r="AS33" s="260"/>
      <c r="AT33" s="260"/>
      <c r="AU33" s="260"/>
      <c r="AV33" s="260"/>
      <c r="AW33" s="260"/>
      <c r="AX33" s="260"/>
      <c r="AY33" s="260"/>
      <c r="AZ33" s="260"/>
      <c r="BA33" s="260"/>
      <c r="BB33" s="260"/>
      <c r="BC33" s="260"/>
      <c r="BD33" s="260"/>
      <c r="BE33" s="260"/>
      <c r="BF33" s="260"/>
      <c r="BG33" s="210"/>
      <c r="BH33" s="210"/>
      <c r="BI33" s="210"/>
    </row>
    <row r="34" spans="1:61" x14ac:dyDescent="0.25">
      <c r="A34" s="171" t="s">
        <v>91</v>
      </c>
      <c r="B34" s="164"/>
      <c r="C34" s="299" t="s">
        <v>628</v>
      </c>
      <c r="D34" s="166"/>
      <c r="E34" s="168"/>
      <c r="F34" s="167"/>
      <c r="G34" s="168"/>
      <c r="AO34" s="260"/>
      <c r="AP34" s="260"/>
      <c r="AQ34" s="260"/>
      <c r="AR34" s="260"/>
      <c r="AS34" s="260"/>
      <c r="AT34" s="260"/>
      <c r="AU34" s="260"/>
      <c r="AV34" s="260"/>
      <c r="AW34" s="260"/>
      <c r="AX34" s="260"/>
      <c r="AY34" s="260"/>
      <c r="AZ34" s="260"/>
      <c r="BA34" s="260"/>
      <c r="BB34" s="260"/>
      <c r="BC34" s="260"/>
      <c r="BD34" s="260"/>
      <c r="BE34" s="260"/>
      <c r="BF34" s="260"/>
      <c r="BG34" s="210"/>
      <c r="BH34" s="210"/>
      <c r="BI34" s="210"/>
    </row>
    <row r="35" spans="1:61" x14ac:dyDescent="0.25">
      <c r="A35" s="171" t="s">
        <v>91</v>
      </c>
      <c r="B35" s="164"/>
      <c r="C35" s="299" t="s">
        <v>628</v>
      </c>
      <c r="D35" s="166"/>
      <c r="E35" s="168"/>
      <c r="F35" s="167"/>
      <c r="G35" s="168"/>
      <c r="AO35" s="260"/>
      <c r="AP35" s="260"/>
      <c r="AQ35" s="260"/>
      <c r="AR35" s="260"/>
      <c r="AS35" s="260"/>
      <c r="AT35" s="260"/>
      <c r="AU35" s="260"/>
      <c r="AV35" s="260"/>
      <c r="AW35" s="260"/>
      <c r="AX35" s="260"/>
      <c r="AY35" s="260"/>
      <c r="AZ35" s="260"/>
      <c r="BA35" s="260"/>
      <c r="BB35" s="260"/>
      <c r="BC35" s="260"/>
      <c r="BD35" s="260"/>
      <c r="BE35" s="260"/>
      <c r="BF35" s="260"/>
      <c r="BG35" s="210"/>
      <c r="BH35" s="210"/>
      <c r="BI35" s="210"/>
    </row>
    <row r="36" spans="1:61" x14ac:dyDescent="0.25">
      <c r="A36" s="171" t="s">
        <v>91</v>
      </c>
      <c r="B36" s="164"/>
      <c r="C36" s="299" t="s">
        <v>628</v>
      </c>
      <c r="D36" s="166"/>
      <c r="E36" s="168"/>
      <c r="F36" s="167"/>
      <c r="G36" s="168"/>
      <c r="AO36" s="260"/>
      <c r="AP36" s="260"/>
      <c r="AQ36" s="260"/>
      <c r="AR36" s="260"/>
      <c r="AS36" s="260"/>
      <c r="AT36" s="260"/>
      <c r="AU36" s="260"/>
      <c r="AV36" s="260"/>
      <c r="AW36" s="260"/>
      <c r="AX36" s="260"/>
      <c r="AY36" s="260"/>
      <c r="AZ36" s="260"/>
      <c r="BA36" s="260"/>
      <c r="BB36" s="260"/>
      <c r="BC36" s="260"/>
      <c r="BD36" s="260"/>
      <c r="BE36" s="260"/>
      <c r="BF36" s="260"/>
      <c r="BG36" s="210"/>
      <c r="BH36" s="210"/>
      <c r="BI36" s="210"/>
    </row>
    <row r="37" spans="1:61" x14ac:dyDescent="0.25">
      <c r="A37" s="171" t="s">
        <v>91</v>
      </c>
      <c r="B37" s="164"/>
      <c r="C37" s="299" t="s">
        <v>628</v>
      </c>
      <c r="D37" s="166"/>
      <c r="E37" s="168"/>
      <c r="F37" s="167"/>
      <c r="G37" s="168"/>
      <c r="AO37" s="260"/>
      <c r="AP37" s="260"/>
      <c r="AQ37" s="260"/>
      <c r="AR37" s="260"/>
      <c r="AS37" s="260"/>
      <c r="AT37" s="260"/>
      <c r="AU37" s="260"/>
      <c r="AV37" s="260"/>
      <c r="AW37" s="260"/>
      <c r="AX37" s="260"/>
      <c r="AY37" s="260"/>
      <c r="AZ37" s="260"/>
      <c r="BA37" s="260"/>
      <c r="BB37" s="260"/>
      <c r="BC37" s="260"/>
      <c r="BD37" s="260"/>
      <c r="BE37" s="260"/>
      <c r="BF37" s="260"/>
      <c r="BG37" s="210"/>
      <c r="BH37" s="210"/>
      <c r="BI37" s="210"/>
    </row>
    <row r="38" spans="1:61" x14ac:dyDescent="0.25">
      <c r="A38" s="171" t="s">
        <v>91</v>
      </c>
      <c r="B38" s="164"/>
      <c r="C38" s="299" t="s">
        <v>628</v>
      </c>
      <c r="D38" s="166"/>
      <c r="E38" s="168"/>
      <c r="F38" s="167"/>
      <c r="G38" s="168"/>
      <c r="AO38" s="260"/>
      <c r="AP38" s="260"/>
      <c r="AQ38" s="260"/>
      <c r="AR38" s="260"/>
      <c r="AS38" s="260"/>
      <c r="AT38" s="260"/>
      <c r="AU38" s="260"/>
      <c r="AV38" s="260"/>
      <c r="AW38" s="260"/>
      <c r="AX38" s="260"/>
      <c r="AY38" s="260"/>
      <c r="AZ38" s="260"/>
      <c r="BA38" s="260"/>
      <c r="BB38" s="260"/>
      <c r="BC38" s="260"/>
      <c r="BD38" s="260"/>
      <c r="BE38" s="260"/>
      <c r="BF38" s="260"/>
      <c r="BG38" s="210"/>
      <c r="BH38" s="210"/>
      <c r="BI38" s="210"/>
    </row>
    <row r="39" spans="1:61" x14ac:dyDescent="0.25">
      <c r="A39" s="171" t="s">
        <v>91</v>
      </c>
      <c r="B39" s="164"/>
      <c r="C39" s="299" t="s">
        <v>628</v>
      </c>
      <c r="D39" s="166"/>
      <c r="E39" s="168"/>
      <c r="F39" s="167"/>
      <c r="G39" s="168"/>
      <c r="AO39" s="260"/>
      <c r="AP39" s="260"/>
      <c r="AQ39" s="260"/>
      <c r="AR39" s="260"/>
      <c r="AS39" s="260"/>
      <c r="AT39" s="260"/>
      <c r="AU39" s="260"/>
      <c r="AV39" s="260"/>
      <c r="AW39" s="260"/>
      <c r="AX39" s="260"/>
      <c r="AY39" s="260"/>
      <c r="AZ39" s="260"/>
      <c r="BA39" s="260"/>
      <c r="BB39" s="260"/>
      <c r="BC39" s="260"/>
      <c r="BD39" s="260"/>
      <c r="BE39" s="260"/>
      <c r="BF39" s="260"/>
      <c r="BG39" s="210"/>
      <c r="BH39" s="210"/>
      <c r="BI39" s="210"/>
    </row>
    <row r="40" spans="1:61" x14ac:dyDescent="0.25">
      <c r="A40" s="171" t="s">
        <v>91</v>
      </c>
      <c r="B40" s="164"/>
      <c r="C40" s="299" t="s">
        <v>628</v>
      </c>
      <c r="D40" s="166"/>
      <c r="E40" s="168"/>
      <c r="F40" s="167"/>
      <c r="G40" s="168"/>
      <c r="AO40" s="260"/>
      <c r="AP40" s="260"/>
      <c r="AQ40" s="260"/>
      <c r="AR40" s="260"/>
      <c r="AS40" s="260"/>
      <c r="AT40" s="260"/>
      <c r="AU40" s="260"/>
      <c r="AV40" s="260"/>
      <c r="AW40" s="260"/>
      <c r="AX40" s="260"/>
      <c r="AY40" s="260"/>
      <c r="AZ40" s="260"/>
      <c r="BA40" s="260"/>
      <c r="BB40" s="260"/>
      <c r="BC40" s="260"/>
      <c r="BD40" s="260"/>
      <c r="BE40" s="260"/>
      <c r="BF40" s="260"/>
      <c r="BG40" s="210"/>
      <c r="BH40" s="210"/>
      <c r="BI40" s="210"/>
    </row>
    <row r="41" spans="1:61" x14ac:dyDescent="0.25">
      <c r="A41" s="171" t="s">
        <v>91</v>
      </c>
      <c r="B41" s="164"/>
      <c r="C41" s="299" t="s">
        <v>628</v>
      </c>
      <c r="D41" s="166"/>
      <c r="E41" s="168"/>
      <c r="F41" s="167"/>
      <c r="G41" s="168"/>
      <c r="AO41" s="260"/>
      <c r="AP41" s="260"/>
      <c r="AQ41" s="260"/>
      <c r="AR41" s="260"/>
      <c r="AS41" s="260"/>
      <c r="AT41" s="260"/>
      <c r="AU41" s="260"/>
      <c r="AV41" s="260"/>
      <c r="AW41" s="260"/>
      <c r="AX41" s="260"/>
      <c r="AY41" s="260"/>
      <c r="AZ41" s="260"/>
      <c r="BA41" s="260"/>
      <c r="BB41" s="260"/>
      <c r="BC41" s="260"/>
      <c r="BD41" s="260"/>
      <c r="BE41" s="260"/>
      <c r="BF41" s="260"/>
      <c r="BG41" s="210"/>
      <c r="BH41" s="210"/>
      <c r="BI41" s="210"/>
    </row>
    <row r="42" spans="1:61" x14ac:dyDescent="0.25">
      <c r="A42" s="171" t="s">
        <v>91</v>
      </c>
      <c r="B42" s="164"/>
      <c r="C42" s="299" t="s">
        <v>628</v>
      </c>
      <c r="D42" s="166"/>
      <c r="E42" s="168"/>
      <c r="F42" s="167"/>
      <c r="G42" s="168"/>
      <c r="AO42" s="260"/>
      <c r="AP42" s="260"/>
      <c r="AQ42" s="260"/>
      <c r="AR42" s="260"/>
      <c r="AS42" s="260"/>
      <c r="AT42" s="260"/>
      <c r="AU42" s="260"/>
      <c r="AV42" s="260"/>
      <c r="AW42" s="260"/>
      <c r="AX42" s="260"/>
      <c r="AY42" s="260"/>
      <c r="AZ42" s="260"/>
      <c r="BA42" s="260"/>
      <c r="BB42" s="260"/>
      <c r="BC42" s="260"/>
      <c r="BD42" s="260"/>
      <c r="BE42" s="260"/>
      <c r="BF42" s="260"/>
      <c r="BG42" s="210"/>
      <c r="BH42" s="210"/>
      <c r="BI42" s="210"/>
    </row>
    <row r="43" spans="1:61" x14ac:dyDescent="0.25">
      <c r="A43" s="171" t="s">
        <v>91</v>
      </c>
      <c r="B43" s="164"/>
      <c r="C43" s="299" t="s">
        <v>628</v>
      </c>
      <c r="D43" s="166"/>
      <c r="E43" s="168"/>
      <c r="F43" s="167"/>
      <c r="G43" s="168"/>
      <c r="AO43" s="260"/>
      <c r="AP43" s="260"/>
      <c r="AQ43" s="260"/>
      <c r="AR43" s="260"/>
      <c r="AS43" s="260"/>
      <c r="AT43" s="260"/>
      <c r="AU43" s="260"/>
      <c r="AV43" s="260"/>
      <c r="AW43" s="260"/>
      <c r="AX43" s="260"/>
      <c r="AY43" s="260"/>
      <c r="AZ43" s="260"/>
      <c r="BA43" s="260"/>
      <c r="BB43" s="260"/>
      <c r="BC43" s="260"/>
      <c r="BD43" s="260"/>
      <c r="BE43" s="260"/>
      <c r="BF43" s="260"/>
      <c r="BG43" s="210"/>
      <c r="BH43" s="210"/>
      <c r="BI43" s="210"/>
    </row>
    <row r="44" spans="1:61" x14ac:dyDescent="0.25">
      <c r="A44" s="171" t="s">
        <v>91</v>
      </c>
      <c r="B44" s="164"/>
      <c r="C44" s="299" t="s">
        <v>628</v>
      </c>
      <c r="D44" s="166"/>
      <c r="E44" s="168"/>
      <c r="F44" s="167"/>
      <c r="G44" s="168"/>
      <c r="AO44" s="260"/>
      <c r="AP44" s="260"/>
      <c r="AQ44" s="260"/>
      <c r="AR44" s="260"/>
      <c r="AS44" s="260"/>
      <c r="AT44" s="260"/>
      <c r="AU44" s="260"/>
      <c r="AV44" s="260"/>
      <c r="AW44" s="260"/>
      <c r="AX44" s="260"/>
      <c r="AY44" s="260"/>
      <c r="AZ44" s="260"/>
      <c r="BA44" s="260"/>
      <c r="BB44" s="260"/>
      <c r="BC44" s="260"/>
      <c r="BD44" s="260"/>
      <c r="BE44" s="260"/>
      <c r="BF44" s="260"/>
      <c r="BG44" s="210"/>
      <c r="BH44" s="210"/>
      <c r="BI44" s="210"/>
    </row>
    <row r="45" spans="1:61" x14ac:dyDescent="0.25">
      <c r="A45" s="171" t="s">
        <v>91</v>
      </c>
      <c r="B45" s="164"/>
      <c r="C45" s="299" t="s">
        <v>628</v>
      </c>
      <c r="D45" s="166"/>
      <c r="E45" s="168"/>
      <c r="F45" s="167"/>
      <c r="G45" s="168"/>
      <c r="AO45" s="260"/>
      <c r="AP45" s="260"/>
      <c r="AQ45" s="260"/>
      <c r="AR45" s="260"/>
      <c r="AS45" s="260"/>
      <c r="AT45" s="260"/>
      <c r="AU45" s="260"/>
      <c r="AV45" s="260"/>
      <c r="AW45" s="260"/>
      <c r="AX45" s="260"/>
      <c r="AY45" s="260"/>
      <c r="AZ45" s="260"/>
      <c r="BA45" s="260"/>
      <c r="BB45" s="260"/>
      <c r="BC45" s="260"/>
      <c r="BD45" s="260"/>
      <c r="BE45" s="260"/>
      <c r="BF45" s="260"/>
      <c r="BG45" s="210"/>
      <c r="BH45" s="210"/>
      <c r="BI45" s="210"/>
    </row>
    <row r="46" spans="1:61" x14ac:dyDescent="0.25">
      <c r="A46" s="171" t="s">
        <v>91</v>
      </c>
      <c r="B46" s="164"/>
      <c r="C46" s="299" t="s">
        <v>628</v>
      </c>
      <c r="D46" s="166"/>
      <c r="E46" s="168"/>
      <c r="F46" s="167"/>
      <c r="G46" s="168"/>
      <c r="AO46" s="260"/>
      <c r="AP46" s="260"/>
      <c r="AQ46" s="260"/>
      <c r="AR46" s="260"/>
      <c r="AS46" s="260"/>
      <c r="AT46" s="260"/>
      <c r="AU46" s="260"/>
      <c r="AV46" s="260"/>
      <c r="AW46" s="260"/>
      <c r="AX46" s="260"/>
      <c r="AY46" s="260"/>
      <c r="AZ46" s="260"/>
      <c r="BA46" s="260"/>
      <c r="BB46" s="260"/>
      <c r="BC46" s="260"/>
      <c r="BD46" s="260"/>
      <c r="BE46" s="260"/>
      <c r="BF46" s="260"/>
      <c r="BG46" s="210"/>
      <c r="BH46" s="210"/>
      <c r="BI46" s="210"/>
    </row>
    <row r="47" spans="1:61" x14ac:dyDescent="0.25">
      <c r="A47" s="171" t="s">
        <v>91</v>
      </c>
      <c r="B47" s="164"/>
      <c r="C47" s="299" t="s">
        <v>628</v>
      </c>
      <c r="D47" s="166"/>
      <c r="E47" s="168"/>
      <c r="F47" s="167"/>
      <c r="G47" s="168"/>
      <c r="AO47" s="260"/>
      <c r="AP47" s="260"/>
      <c r="AQ47" s="260"/>
      <c r="AR47" s="260"/>
      <c r="AS47" s="260"/>
      <c r="AT47" s="260"/>
      <c r="AU47" s="260"/>
      <c r="AV47" s="260"/>
      <c r="AW47" s="260"/>
      <c r="AX47" s="260"/>
      <c r="AY47" s="260"/>
      <c r="AZ47" s="260"/>
      <c r="BA47" s="260"/>
      <c r="BB47" s="260"/>
      <c r="BC47" s="260"/>
      <c r="BD47" s="260"/>
      <c r="BE47" s="260"/>
      <c r="BF47" s="260"/>
      <c r="BG47" s="210"/>
      <c r="BH47" s="210"/>
      <c r="BI47" s="210"/>
    </row>
    <row r="48" spans="1:61" x14ac:dyDescent="0.25">
      <c r="A48" s="171" t="s">
        <v>91</v>
      </c>
      <c r="B48" s="164"/>
      <c r="C48" s="299" t="s">
        <v>628</v>
      </c>
      <c r="D48" s="166"/>
      <c r="E48" s="168"/>
      <c r="F48" s="167"/>
      <c r="G48" s="168"/>
      <c r="AO48" s="260"/>
      <c r="AP48" s="260"/>
      <c r="AQ48" s="260"/>
      <c r="AR48" s="260"/>
      <c r="AS48" s="260"/>
      <c r="AT48" s="260"/>
      <c r="AU48" s="260"/>
      <c r="AV48" s="260"/>
      <c r="AW48" s="260"/>
      <c r="AX48" s="260"/>
      <c r="AY48" s="260"/>
      <c r="AZ48" s="260"/>
      <c r="BA48" s="260"/>
      <c r="BB48" s="260"/>
      <c r="BC48" s="260"/>
      <c r="BD48" s="260"/>
      <c r="BE48" s="260"/>
      <c r="BF48" s="260"/>
      <c r="BG48" s="210"/>
      <c r="BH48" s="210"/>
      <c r="BI48" s="210"/>
    </row>
    <row r="49" spans="1:61" x14ac:dyDescent="0.25">
      <c r="A49" s="171" t="s">
        <v>91</v>
      </c>
      <c r="B49" s="164"/>
      <c r="C49" s="299" t="s">
        <v>628</v>
      </c>
      <c r="D49" s="166"/>
      <c r="E49" s="168"/>
      <c r="F49" s="167"/>
      <c r="G49" s="168"/>
      <c r="AO49" s="260"/>
      <c r="AP49" s="260"/>
      <c r="AQ49" s="260"/>
      <c r="AR49" s="260"/>
      <c r="AS49" s="260"/>
      <c r="AT49" s="260"/>
      <c r="AU49" s="260"/>
      <c r="AV49" s="260"/>
      <c r="AW49" s="260"/>
      <c r="AX49" s="260"/>
      <c r="AY49" s="260"/>
      <c r="AZ49" s="260"/>
      <c r="BA49" s="260"/>
      <c r="BB49" s="260"/>
      <c r="BC49" s="260"/>
      <c r="BD49" s="260"/>
      <c r="BE49" s="260"/>
      <c r="BF49" s="260"/>
      <c r="BG49" s="210"/>
      <c r="BH49" s="210"/>
      <c r="BI49" s="210"/>
    </row>
    <row r="50" spans="1:61" x14ac:dyDescent="0.25">
      <c r="A50" s="171" t="s">
        <v>91</v>
      </c>
      <c r="B50" s="164"/>
      <c r="C50" s="299" t="s">
        <v>628</v>
      </c>
      <c r="D50" s="166"/>
      <c r="E50" s="168"/>
      <c r="F50" s="167"/>
      <c r="G50" s="168"/>
      <c r="AO50" s="260"/>
      <c r="AP50" s="260"/>
      <c r="AQ50" s="260"/>
      <c r="AR50" s="260"/>
      <c r="AS50" s="260"/>
      <c r="AT50" s="260"/>
      <c r="AU50" s="260"/>
      <c r="AV50" s="260"/>
      <c r="AW50" s="260"/>
      <c r="AX50" s="260"/>
      <c r="AY50" s="260"/>
      <c r="AZ50" s="260"/>
      <c r="BA50" s="260"/>
      <c r="BB50" s="260"/>
      <c r="BC50" s="260"/>
      <c r="BD50" s="260"/>
      <c r="BE50" s="260"/>
      <c r="BF50" s="260"/>
      <c r="BG50" s="210"/>
      <c r="BH50" s="210"/>
      <c r="BI50" s="210"/>
    </row>
    <row r="51" spans="1:61" x14ac:dyDescent="0.25">
      <c r="A51" s="171" t="s">
        <v>91</v>
      </c>
      <c r="B51" s="164"/>
      <c r="C51" s="299" t="s">
        <v>628</v>
      </c>
      <c r="D51" s="166"/>
      <c r="E51" s="168"/>
      <c r="F51" s="167"/>
      <c r="G51" s="168"/>
      <c r="AO51" s="260"/>
      <c r="AP51" s="260"/>
      <c r="AQ51" s="260"/>
      <c r="AR51" s="260"/>
      <c r="AS51" s="260"/>
      <c r="AT51" s="260"/>
      <c r="AU51" s="260"/>
      <c r="AV51" s="260"/>
      <c r="AW51" s="260"/>
      <c r="AX51" s="260"/>
      <c r="AY51" s="260"/>
      <c r="AZ51" s="260"/>
      <c r="BA51" s="260"/>
      <c r="BB51" s="260"/>
      <c r="BC51" s="260"/>
      <c r="BD51" s="260"/>
      <c r="BE51" s="260"/>
      <c r="BF51" s="260"/>
      <c r="BG51" s="210"/>
      <c r="BH51" s="210"/>
      <c r="BI51" s="210"/>
    </row>
    <row r="52" spans="1:61" x14ac:dyDescent="0.25">
      <c r="A52" s="171" t="s">
        <v>91</v>
      </c>
      <c r="B52" s="164"/>
      <c r="C52" s="299" t="s">
        <v>628</v>
      </c>
      <c r="D52" s="166"/>
      <c r="E52" s="168"/>
      <c r="F52" s="167"/>
      <c r="G52" s="168"/>
      <c r="AO52" s="260"/>
      <c r="AP52" s="260"/>
      <c r="AQ52" s="260"/>
      <c r="AR52" s="260"/>
      <c r="AS52" s="260"/>
      <c r="AT52" s="260"/>
      <c r="AU52" s="260"/>
      <c r="AV52" s="260"/>
      <c r="AW52" s="260"/>
      <c r="AX52" s="260"/>
      <c r="AY52" s="260"/>
      <c r="AZ52" s="260"/>
      <c r="BA52" s="260"/>
      <c r="BB52" s="260"/>
      <c r="BC52" s="260"/>
      <c r="BD52" s="260"/>
      <c r="BE52" s="260"/>
      <c r="BF52" s="260"/>
      <c r="BG52" s="210"/>
      <c r="BH52" s="210"/>
      <c r="BI52" s="210"/>
    </row>
    <row r="53" spans="1:61" x14ac:dyDescent="0.25">
      <c r="A53" s="171" t="s">
        <v>91</v>
      </c>
      <c r="B53" s="164"/>
      <c r="C53" s="299" t="s">
        <v>628</v>
      </c>
      <c r="D53" s="166"/>
      <c r="E53" s="168"/>
      <c r="F53" s="167"/>
      <c r="G53" s="168"/>
      <c r="AO53" s="260"/>
      <c r="AP53" s="260"/>
      <c r="AQ53" s="260"/>
      <c r="AR53" s="260"/>
      <c r="AS53" s="260"/>
      <c r="AT53" s="260"/>
      <c r="AU53" s="260"/>
      <c r="AV53" s="260"/>
      <c r="AW53" s="260"/>
      <c r="AX53" s="260"/>
      <c r="AY53" s="260"/>
      <c r="AZ53" s="260"/>
      <c r="BA53" s="260"/>
      <c r="BB53" s="260"/>
      <c r="BC53" s="260"/>
      <c r="BD53" s="260"/>
      <c r="BE53" s="260"/>
      <c r="BF53" s="260"/>
      <c r="BG53" s="210"/>
      <c r="BH53" s="210"/>
      <c r="BI53" s="210"/>
    </row>
    <row r="54" spans="1:61" x14ac:dyDescent="0.25">
      <c r="A54" s="171" t="s">
        <v>91</v>
      </c>
      <c r="B54" s="164"/>
      <c r="C54" s="299" t="s">
        <v>628</v>
      </c>
      <c r="D54" s="166"/>
      <c r="E54" s="168"/>
      <c r="F54" s="167"/>
      <c r="G54" s="168"/>
      <c r="AO54" s="260"/>
      <c r="AP54" s="260"/>
      <c r="AQ54" s="260"/>
      <c r="AR54" s="260"/>
      <c r="AS54" s="260"/>
      <c r="AT54" s="260"/>
      <c r="AU54" s="260"/>
      <c r="AV54" s="260"/>
      <c r="AW54" s="260"/>
      <c r="AX54" s="260"/>
      <c r="AY54" s="260"/>
      <c r="AZ54" s="260"/>
      <c r="BA54" s="260"/>
      <c r="BB54" s="260"/>
      <c r="BC54" s="260"/>
      <c r="BD54" s="260"/>
      <c r="BE54" s="260"/>
      <c r="BF54" s="260"/>
      <c r="BG54" s="210"/>
      <c r="BH54" s="210"/>
      <c r="BI54" s="210"/>
    </row>
    <row r="55" spans="1:61" x14ac:dyDescent="0.25">
      <c r="A55" s="171" t="s">
        <v>91</v>
      </c>
      <c r="B55" s="164"/>
      <c r="C55" s="299" t="s">
        <v>628</v>
      </c>
      <c r="D55" s="166"/>
      <c r="E55" s="168"/>
      <c r="F55" s="167"/>
      <c r="G55" s="168"/>
      <c r="AO55" s="260"/>
      <c r="AP55" s="260"/>
      <c r="AQ55" s="260"/>
      <c r="AR55" s="260"/>
      <c r="AS55" s="260"/>
      <c r="AT55" s="260"/>
      <c r="AU55" s="260"/>
      <c r="AV55" s="260"/>
      <c r="AW55" s="260"/>
      <c r="AX55" s="260"/>
      <c r="AY55" s="260"/>
      <c r="AZ55" s="260"/>
      <c r="BA55" s="260"/>
      <c r="BB55" s="260"/>
      <c r="BC55" s="260"/>
      <c r="BD55" s="260"/>
      <c r="BE55" s="260"/>
      <c r="BF55" s="260"/>
      <c r="BG55" s="210"/>
      <c r="BH55" s="210"/>
      <c r="BI55" s="210"/>
    </row>
    <row r="56" spans="1:61" x14ac:dyDescent="0.25">
      <c r="A56" s="171" t="s">
        <v>91</v>
      </c>
      <c r="B56" s="164"/>
      <c r="C56" s="299" t="s">
        <v>628</v>
      </c>
      <c r="D56" s="166"/>
      <c r="E56" s="168"/>
      <c r="F56" s="167"/>
      <c r="G56" s="168"/>
      <c r="AO56" s="260"/>
      <c r="AP56" s="260"/>
      <c r="AQ56" s="260"/>
      <c r="AR56" s="260"/>
      <c r="AS56" s="260"/>
      <c r="AT56" s="260"/>
      <c r="AU56" s="260"/>
      <c r="AV56" s="260"/>
      <c r="AW56" s="260"/>
      <c r="AX56" s="260"/>
      <c r="AY56" s="260"/>
      <c r="AZ56" s="260"/>
      <c r="BA56" s="260"/>
      <c r="BB56" s="260"/>
      <c r="BC56" s="260"/>
      <c r="BD56" s="260"/>
      <c r="BE56" s="260"/>
      <c r="BF56" s="260"/>
      <c r="BG56" s="210"/>
      <c r="BH56" s="210"/>
      <c r="BI56" s="210"/>
    </row>
    <row r="57" spans="1:61" x14ac:dyDescent="0.25">
      <c r="A57" s="171" t="s">
        <v>91</v>
      </c>
      <c r="B57" s="164"/>
      <c r="C57" s="299" t="s">
        <v>628</v>
      </c>
      <c r="D57" s="166"/>
      <c r="E57" s="168"/>
      <c r="F57" s="167"/>
      <c r="G57" s="168"/>
      <c r="AO57" s="260"/>
      <c r="AP57" s="260"/>
      <c r="AQ57" s="260"/>
      <c r="AR57" s="260"/>
      <c r="AS57" s="260"/>
      <c r="AT57" s="260"/>
      <c r="AU57" s="260"/>
      <c r="AV57" s="260"/>
      <c r="AW57" s="260"/>
      <c r="AX57" s="260"/>
      <c r="AY57" s="260"/>
      <c r="AZ57" s="260"/>
      <c r="BA57" s="260"/>
      <c r="BB57" s="260"/>
      <c r="BC57" s="260"/>
      <c r="BD57" s="260"/>
      <c r="BE57" s="260"/>
      <c r="BF57" s="260"/>
      <c r="BG57" s="210"/>
      <c r="BH57" s="210"/>
      <c r="BI57" s="210"/>
    </row>
    <row r="58" spans="1:61" x14ac:dyDescent="0.25">
      <c r="A58" s="171" t="s">
        <v>91</v>
      </c>
      <c r="B58" s="164"/>
      <c r="C58" s="299" t="s">
        <v>628</v>
      </c>
      <c r="D58" s="166"/>
      <c r="E58" s="168"/>
      <c r="F58" s="167"/>
      <c r="G58" s="168"/>
      <c r="AO58" s="260"/>
      <c r="AP58" s="260"/>
      <c r="AQ58" s="260"/>
      <c r="AR58" s="260"/>
      <c r="AS58" s="260"/>
      <c r="AT58" s="260"/>
      <c r="AU58" s="260"/>
      <c r="AV58" s="260"/>
      <c r="AW58" s="260"/>
      <c r="AX58" s="260"/>
      <c r="AY58" s="260"/>
      <c r="AZ58" s="260"/>
      <c r="BA58" s="260"/>
      <c r="BB58" s="260"/>
      <c r="BC58" s="260"/>
      <c r="BD58" s="260"/>
      <c r="BE58" s="260"/>
      <c r="BF58" s="260"/>
      <c r="BG58" s="210"/>
      <c r="BH58" s="210"/>
      <c r="BI58" s="210"/>
    </row>
    <row r="59" spans="1:61" x14ac:dyDescent="0.25">
      <c r="A59" s="171" t="s">
        <v>91</v>
      </c>
      <c r="B59" s="164"/>
      <c r="C59" s="299" t="s">
        <v>628</v>
      </c>
      <c r="D59" s="166"/>
      <c r="E59" s="168"/>
      <c r="F59" s="167"/>
      <c r="G59" s="168"/>
      <c r="AO59" s="260"/>
      <c r="AP59" s="260"/>
      <c r="AQ59" s="260"/>
      <c r="AR59" s="260"/>
      <c r="AS59" s="260"/>
      <c r="AT59" s="260"/>
      <c r="AU59" s="260"/>
      <c r="AV59" s="260"/>
      <c r="AW59" s="260"/>
      <c r="AX59" s="260"/>
      <c r="AY59" s="260"/>
      <c r="AZ59" s="260"/>
      <c r="BA59" s="260"/>
      <c r="BB59" s="260"/>
      <c r="BC59" s="260"/>
      <c r="BD59" s="260"/>
      <c r="BE59" s="260"/>
      <c r="BF59" s="260"/>
      <c r="BG59" s="210"/>
      <c r="BH59" s="210"/>
      <c r="BI59" s="210"/>
    </row>
    <row r="60" spans="1:61" x14ac:dyDescent="0.25">
      <c r="A60" s="171" t="s">
        <v>91</v>
      </c>
      <c r="B60" s="164"/>
      <c r="C60" s="299" t="s">
        <v>628</v>
      </c>
      <c r="D60" s="166"/>
      <c r="E60" s="168"/>
      <c r="F60" s="167"/>
      <c r="G60" s="168"/>
      <c r="AO60" s="260"/>
      <c r="AP60" s="260"/>
      <c r="AQ60" s="260"/>
      <c r="AR60" s="260"/>
      <c r="AS60" s="260"/>
      <c r="AT60" s="260"/>
      <c r="AU60" s="260"/>
      <c r="AV60" s="260"/>
      <c r="AW60" s="260"/>
      <c r="AX60" s="260"/>
      <c r="AY60" s="260"/>
      <c r="AZ60" s="260"/>
      <c r="BA60" s="260"/>
      <c r="BB60" s="260"/>
      <c r="BC60" s="260"/>
      <c r="BD60" s="260"/>
      <c r="BE60" s="260"/>
      <c r="BF60" s="260"/>
      <c r="BG60" s="210"/>
      <c r="BH60" s="210"/>
      <c r="BI60" s="210"/>
    </row>
    <row r="61" spans="1:61" x14ac:dyDescent="0.25">
      <c r="A61" s="171" t="s">
        <v>91</v>
      </c>
      <c r="B61" s="164"/>
      <c r="C61" s="299" t="s">
        <v>628</v>
      </c>
      <c r="D61" s="166"/>
      <c r="E61" s="168"/>
      <c r="F61" s="167"/>
      <c r="G61" s="168"/>
      <c r="AO61" s="260"/>
      <c r="AP61" s="260"/>
      <c r="AQ61" s="260"/>
      <c r="AR61" s="260"/>
      <c r="AS61" s="260"/>
      <c r="AT61" s="260"/>
      <c r="AU61" s="260"/>
      <c r="AV61" s="260"/>
      <c r="AW61" s="260"/>
      <c r="AX61" s="260"/>
      <c r="AY61" s="260"/>
      <c r="AZ61" s="260"/>
      <c r="BA61" s="260"/>
      <c r="BB61" s="260"/>
      <c r="BC61" s="260"/>
      <c r="BD61" s="260"/>
      <c r="BE61" s="260"/>
      <c r="BF61" s="260"/>
      <c r="BG61" s="210"/>
      <c r="BH61" s="210"/>
      <c r="BI61" s="210"/>
    </row>
    <row r="62" spans="1:61" x14ac:dyDescent="0.25">
      <c r="A62" s="171" t="s">
        <v>91</v>
      </c>
      <c r="B62" s="164"/>
      <c r="C62" s="299" t="s">
        <v>628</v>
      </c>
      <c r="D62" s="166"/>
      <c r="E62" s="168"/>
      <c r="F62" s="167"/>
      <c r="G62" s="168"/>
      <c r="AO62" s="260"/>
      <c r="AP62" s="260"/>
      <c r="AQ62" s="260"/>
      <c r="AR62" s="260"/>
      <c r="AS62" s="260"/>
      <c r="AT62" s="260"/>
      <c r="AU62" s="260"/>
      <c r="AV62" s="260"/>
      <c r="AW62" s="260"/>
      <c r="AX62" s="260"/>
      <c r="AY62" s="260"/>
      <c r="AZ62" s="260"/>
      <c r="BA62" s="260"/>
      <c r="BB62" s="260"/>
      <c r="BC62" s="260"/>
      <c r="BD62" s="260"/>
      <c r="BE62" s="260"/>
      <c r="BF62" s="260"/>
      <c r="BG62" s="210"/>
      <c r="BH62" s="210"/>
      <c r="BI62" s="210"/>
    </row>
    <row r="63" spans="1:61" x14ac:dyDescent="0.25">
      <c r="A63" s="171" t="s">
        <v>91</v>
      </c>
      <c r="B63" s="164"/>
      <c r="C63" s="299" t="s">
        <v>628</v>
      </c>
      <c r="D63" s="166"/>
      <c r="E63" s="168"/>
      <c r="F63" s="167"/>
      <c r="G63" s="168"/>
      <c r="AO63" s="260"/>
      <c r="AP63" s="260"/>
      <c r="AQ63" s="260"/>
      <c r="AR63" s="260"/>
      <c r="AS63" s="260"/>
      <c r="AT63" s="260"/>
      <c r="AU63" s="260"/>
      <c r="AV63" s="260"/>
      <c r="AW63" s="260"/>
      <c r="AX63" s="260"/>
      <c r="AY63" s="260"/>
      <c r="AZ63" s="260"/>
      <c r="BA63" s="260"/>
      <c r="BB63" s="260"/>
      <c r="BC63" s="260"/>
      <c r="BD63" s="260"/>
      <c r="BE63" s="260"/>
      <c r="BF63" s="260"/>
      <c r="BG63" s="210"/>
      <c r="BH63" s="210"/>
      <c r="BI63" s="210"/>
    </row>
    <row r="64" spans="1:61" x14ac:dyDescent="0.25">
      <c r="A64" s="171" t="s">
        <v>91</v>
      </c>
      <c r="B64" s="164"/>
      <c r="C64" s="299" t="s">
        <v>628</v>
      </c>
      <c r="D64" s="166"/>
      <c r="E64" s="168"/>
      <c r="F64" s="167"/>
      <c r="G64" s="168"/>
      <c r="AO64" s="260"/>
      <c r="AP64" s="260"/>
      <c r="AQ64" s="260"/>
      <c r="AR64" s="260"/>
      <c r="AS64" s="260"/>
      <c r="AT64" s="260"/>
      <c r="AU64" s="260"/>
      <c r="AV64" s="260"/>
      <c r="AW64" s="260"/>
      <c r="AX64" s="260"/>
      <c r="AY64" s="260"/>
      <c r="AZ64" s="260"/>
      <c r="BA64" s="260"/>
      <c r="BB64" s="260"/>
      <c r="BC64" s="260"/>
      <c r="BD64" s="260"/>
      <c r="BE64" s="260"/>
      <c r="BF64" s="260"/>
      <c r="BG64" s="210"/>
      <c r="BH64" s="210"/>
      <c r="BI64" s="210"/>
    </row>
    <row r="65" spans="1:61" x14ac:dyDescent="0.25">
      <c r="A65" s="171" t="s">
        <v>91</v>
      </c>
      <c r="B65" s="164"/>
      <c r="C65" s="299" t="s">
        <v>628</v>
      </c>
      <c r="D65" s="166"/>
      <c r="E65" s="168"/>
      <c r="F65" s="167"/>
      <c r="G65" s="168"/>
      <c r="AO65" s="260"/>
      <c r="AP65" s="260"/>
      <c r="AQ65" s="260"/>
      <c r="AR65" s="260"/>
      <c r="AS65" s="260"/>
      <c r="AT65" s="260"/>
      <c r="AU65" s="260"/>
      <c r="AV65" s="260"/>
      <c r="AW65" s="260"/>
      <c r="AX65" s="260"/>
      <c r="AY65" s="260"/>
      <c r="AZ65" s="260"/>
      <c r="BA65" s="260"/>
      <c r="BB65" s="260"/>
      <c r="BC65" s="260"/>
      <c r="BD65" s="260"/>
      <c r="BE65" s="260"/>
      <c r="BF65" s="260"/>
      <c r="BG65" s="210"/>
      <c r="BH65" s="210"/>
      <c r="BI65" s="210"/>
    </row>
    <row r="66" spans="1:61" x14ac:dyDescent="0.25">
      <c r="A66" s="171" t="s">
        <v>91</v>
      </c>
      <c r="B66" s="164"/>
      <c r="C66" s="299" t="s">
        <v>628</v>
      </c>
      <c r="D66" s="166"/>
      <c r="E66" s="168"/>
      <c r="F66" s="167"/>
      <c r="G66" s="168"/>
      <c r="AO66" s="260"/>
      <c r="AP66" s="260"/>
      <c r="AQ66" s="260"/>
      <c r="AR66" s="260"/>
      <c r="AS66" s="260"/>
      <c r="AT66" s="260"/>
      <c r="AU66" s="260"/>
      <c r="AV66" s="260"/>
      <c r="AW66" s="260"/>
      <c r="AX66" s="260"/>
      <c r="AY66" s="260"/>
      <c r="AZ66" s="260"/>
      <c r="BA66" s="260"/>
      <c r="BB66" s="260"/>
      <c r="BC66" s="260"/>
      <c r="BD66" s="260"/>
      <c r="BE66" s="260"/>
      <c r="BF66" s="260"/>
      <c r="BG66" s="210"/>
      <c r="BH66" s="210"/>
      <c r="BI66" s="210"/>
    </row>
    <row r="67" spans="1:61" x14ac:dyDescent="0.25">
      <c r="A67" s="171" t="s">
        <v>91</v>
      </c>
      <c r="B67" s="164"/>
      <c r="C67" s="299" t="s">
        <v>628</v>
      </c>
      <c r="D67" s="166"/>
      <c r="E67" s="168"/>
      <c r="F67" s="167"/>
      <c r="G67" s="168"/>
      <c r="AO67" s="260"/>
      <c r="AP67" s="260"/>
      <c r="AQ67" s="260"/>
      <c r="AR67" s="260"/>
      <c r="AS67" s="260"/>
      <c r="AT67" s="260"/>
      <c r="AU67" s="260"/>
      <c r="AV67" s="260"/>
      <c r="AW67" s="260"/>
      <c r="AX67" s="260"/>
      <c r="AY67" s="260"/>
      <c r="AZ67" s="260"/>
      <c r="BA67" s="260"/>
      <c r="BB67" s="260"/>
      <c r="BC67" s="260"/>
      <c r="BD67" s="260"/>
      <c r="BE67" s="260"/>
      <c r="BF67" s="260"/>
      <c r="BG67" s="210"/>
      <c r="BH67" s="210"/>
      <c r="BI67" s="210"/>
    </row>
    <row r="68" spans="1:61" x14ac:dyDescent="0.25">
      <c r="A68" s="171" t="s">
        <v>91</v>
      </c>
      <c r="B68" s="164"/>
      <c r="C68" s="299" t="s">
        <v>628</v>
      </c>
      <c r="D68" s="166"/>
      <c r="E68" s="168"/>
      <c r="F68" s="167"/>
      <c r="G68" s="168"/>
      <c r="AO68" s="260"/>
      <c r="AP68" s="260"/>
      <c r="AQ68" s="260"/>
      <c r="AR68" s="260"/>
      <c r="AS68" s="260"/>
      <c r="AT68" s="260"/>
      <c r="AU68" s="260"/>
      <c r="AV68" s="260"/>
      <c r="AW68" s="260"/>
      <c r="AX68" s="260"/>
      <c r="AY68" s="260"/>
      <c r="AZ68" s="260"/>
      <c r="BA68" s="260"/>
      <c r="BB68" s="260"/>
      <c r="BC68" s="260"/>
      <c r="BD68" s="260"/>
      <c r="BE68" s="260"/>
      <c r="BF68" s="260"/>
      <c r="BG68" s="210"/>
      <c r="BH68" s="210"/>
      <c r="BI68" s="210"/>
    </row>
    <row r="69" spans="1:61" x14ac:dyDescent="0.25">
      <c r="A69" s="171" t="s">
        <v>91</v>
      </c>
      <c r="B69" s="164"/>
      <c r="C69" s="299" t="s">
        <v>628</v>
      </c>
      <c r="D69" s="166"/>
      <c r="E69" s="168"/>
      <c r="F69" s="167"/>
      <c r="G69" s="168"/>
      <c r="AO69" s="260"/>
      <c r="AP69" s="260"/>
      <c r="AQ69" s="260"/>
      <c r="AR69" s="260"/>
      <c r="AS69" s="260"/>
      <c r="AT69" s="260"/>
      <c r="AU69" s="260"/>
      <c r="AV69" s="260"/>
      <c r="AW69" s="260"/>
      <c r="AX69" s="260"/>
      <c r="AY69" s="260"/>
      <c r="AZ69" s="260"/>
      <c r="BA69" s="260"/>
      <c r="BB69" s="260"/>
      <c r="BC69" s="260"/>
      <c r="BD69" s="260"/>
      <c r="BE69" s="260"/>
      <c r="BF69" s="260"/>
      <c r="BG69" s="210"/>
      <c r="BH69" s="210"/>
      <c r="BI69" s="210"/>
    </row>
    <row r="70" spans="1:61" x14ac:dyDescent="0.25">
      <c r="A70" s="171" t="s">
        <v>91</v>
      </c>
      <c r="B70" s="164"/>
      <c r="C70" s="299" t="s">
        <v>628</v>
      </c>
      <c r="D70" s="166"/>
      <c r="E70" s="168"/>
      <c r="F70" s="167"/>
      <c r="G70" s="168"/>
      <c r="AO70" s="260"/>
      <c r="AP70" s="260"/>
      <c r="AQ70" s="260"/>
      <c r="AR70" s="260"/>
      <c r="AS70" s="260"/>
      <c r="AT70" s="260"/>
      <c r="AU70" s="260"/>
      <c r="AV70" s="260"/>
      <c r="AW70" s="260"/>
      <c r="AX70" s="260"/>
      <c r="AY70" s="260"/>
      <c r="AZ70" s="260"/>
      <c r="BA70" s="260"/>
      <c r="BB70" s="260"/>
      <c r="BC70" s="260"/>
      <c r="BD70" s="260"/>
      <c r="BE70" s="260"/>
      <c r="BF70" s="260"/>
      <c r="BG70" s="210"/>
      <c r="BH70" s="210"/>
      <c r="BI70" s="210"/>
    </row>
    <row r="71" spans="1:61" x14ac:dyDescent="0.25">
      <c r="A71" s="171" t="s">
        <v>91</v>
      </c>
      <c r="B71" s="164"/>
      <c r="C71" s="299" t="s">
        <v>628</v>
      </c>
      <c r="D71" s="166"/>
      <c r="E71" s="168"/>
      <c r="F71" s="167"/>
      <c r="G71" s="168"/>
      <c r="AO71" s="260"/>
      <c r="AP71" s="260"/>
      <c r="AQ71" s="260"/>
      <c r="AR71" s="260"/>
      <c r="AS71" s="260"/>
      <c r="AT71" s="260"/>
      <c r="AU71" s="260"/>
      <c r="AV71" s="260"/>
      <c r="AW71" s="260"/>
      <c r="AX71" s="260"/>
      <c r="AY71" s="260"/>
      <c r="AZ71" s="260"/>
      <c r="BA71" s="260"/>
      <c r="BB71" s="260"/>
      <c r="BC71" s="260"/>
      <c r="BD71" s="260"/>
      <c r="BE71" s="260"/>
      <c r="BF71" s="260"/>
      <c r="BG71" s="210"/>
      <c r="BH71" s="210"/>
      <c r="BI71" s="210"/>
    </row>
    <row r="72" spans="1:61" x14ac:dyDescent="0.25">
      <c r="A72" s="171" t="s">
        <v>91</v>
      </c>
      <c r="B72" s="164"/>
      <c r="C72" s="299" t="s">
        <v>628</v>
      </c>
      <c r="D72" s="166"/>
      <c r="E72" s="168"/>
      <c r="F72" s="167"/>
      <c r="G72" s="168"/>
      <c r="AO72" s="260"/>
      <c r="AP72" s="260"/>
      <c r="AQ72" s="260"/>
      <c r="AR72" s="260"/>
      <c r="AS72" s="260"/>
      <c r="AT72" s="260"/>
      <c r="AU72" s="260"/>
      <c r="AV72" s="260"/>
      <c r="AW72" s="260"/>
      <c r="AX72" s="260"/>
      <c r="AY72" s="260"/>
      <c r="AZ72" s="260"/>
      <c r="BA72" s="260"/>
      <c r="BB72" s="260"/>
      <c r="BC72" s="260"/>
      <c r="BD72" s="260"/>
      <c r="BE72" s="260"/>
      <c r="BF72" s="260"/>
      <c r="BG72" s="210"/>
      <c r="BH72" s="210"/>
      <c r="BI72" s="210"/>
    </row>
    <row r="73" spans="1:61" x14ac:dyDescent="0.25">
      <c r="A73" s="171" t="s">
        <v>91</v>
      </c>
      <c r="B73" s="164"/>
      <c r="C73" s="299" t="s">
        <v>628</v>
      </c>
      <c r="D73" s="166"/>
      <c r="E73" s="168"/>
      <c r="F73" s="167"/>
      <c r="G73" s="168"/>
      <c r="AO73" s="260"/>
      <c r="AP73" s="260"/>
      <c r="AQ73" s="260"/>
      <c r="AR73" s="260"/>
      <c r="AS73" s="260"/>
      <c r="AT73" s="260"/>
      <c r="AU73" s="260"/>
      <c r="AV73" s="260"/>
      <c r="AW73" s="260"/>
      <c r="AX73" s="260"/>
      <c r="AY73" s="260"/>
      <c r="AZ73" s="260"/>
      <c r="BA73" s="260"/>
      <c r="BB73" s="260"/>
      <c r="BC73" s="260"/>
      <c r="BD73" s="260"/>
      <c r="BE73" s="260"/>
      <c r="BF73" s="260"/>
      <c r="BG73" s="210"/>
      <c r="BH73" s="210"/>
      <c r="BI73" s="210"/>
    </row>
    <row r="74" spans="1:61" x14ac:dyDescent="0.25">
      <c r="A74" s="171" t="s">
        <v>91</v>
      </c>
      <c r="B74" s="164"/>
      <c r="C74" s="299" t="s">
        <v>628</v>
      </c>
      <c r="D74" s="166"/>
      <c r="E74" s="168"/>
      <c r="F74" s="167"/>
      <c r="G74" s="168"/>
      <c r="AO74" s="260"/>
      <c r="AP74" s="260"/>
      <c r="AQ74" s="260"/>
      <c r="AR74" s="260"/>
      <c r="AS74" s="260"/>
      <c r="AT74" s="260"/>
      <c r="AU74" s="260"/>
      <c r="AV74" s="260"/>
      <c r="AW74" s="260"/>
      <c r="AX74" s="260"/>
      <c r="AY74" s="260"/>
      <c r="AZ74" s="260"/>
      <c r="BA74" s="260"/>
      <c r="BB74" s="260"/>
      <c r="BC74" s="260"/>
      <c r="BD74" s="260"/>
      <c r="BE74" s="260"/>
      <c r="BF74" s="260"/>
      <c r="BG74" s="210"/>
      <c r="BH74" s="210"/>
      <c r="BI74" s="210"/>
    </row>
    <row r="75" spans="1:61" x14ac:dyDescent="0.25">
      <c r="A75" s="171" t="s">
        <v>91</v>
      </c>
      <c r="B75" s="164"/>
      <c r="C75" s="299" t="s">
        <v>628</v>
      </c>
      <c r="D75" s="166"/>
      <c r="E75" s="168"/>
      <c r="F75" s="167"/>
      <c r="G75" s="168"/>
      <c r="AO75" s="260"/>
      <c r="AP75" s="260"/>
      <c r="AQ75" s="260"/>
      <c r="AR75" s="260"/>
      <c r="AS75" s="260"/>
      <c r="AT75" s="260"/>
      <c r="AU75" s="260"/>
      <c r="AV75" s="260"/>
      <c r="AW75" s="260"/>
      <c r="AX75" s="260"/>
      <c r="AY75" s="260"/>
      <c r="AZ75" s="260"/>
      <c r="BA75" s="260"/>
      <c r="BB75" s="260"/>
      <c r="BC75" s="260"/>
      <c r="BD75" s="260"/>
      <c r="BE75" s="260"/>
      <c r="BF75" s="260"/>
      <c r="BG75" s="210"/>
      <c r="BH75" s="210"/>
      <c r="BI75" s="210"/>
    </row>
    <row r="76" spans="1:61" x14ac:dyDescent="0.25">
      <c r="A76" s="171" t="s">
        <v>91</v>
      </c>
      <c r="B76" s="164"/>
      <c r="C76" s="299" t="s">
        <v>628</v>
      </c>
      <c r="D76" s="166"/>
      <c r="E76" s="168"/>
      <c r="F76" s="167"/>
      <c r="G76" s="168"/>
      <c r="AO76" s="260"/>
      <c r="AP76" s="260"/>
      <c r="AQ76" s="260"/>
      <c r="AR76" s="260"/>
      <c r="AS76" s="260"/>
      <c r="AT76" s="260"/>
      <c r="AU76" s="260"/>
      <c r="AV76" s="260"/>
      <c r="AW76" s="260"/>
      <c r="AX76" s="260"/>
      <c r="AY76" s="260"/>
      <c r="AZ76" s="260"/>
      <c r="BA76" s="260"/>
      <c r="BB76" s="260"/>
      <c r="BC76" s="260"/>
      <c r="BD76" s="260"/>
      <c r="BE76" s="260"/>
      <c r="BF76" s="260"/>
      <c r="BG76" s="210"/>
      <c r="BH76" s="210"/>
      <c r="BI76" s="210"/>
    </row>
    <row r="77" spans="1:61" x14ac:dyDescent="0.25">
      <c r="A77" s="171" t="s">
        <v>91</v>
      </c>
      <c r="B77" s="164"/>
      <c r="C77" s="299" t="s">
        <v>628</v>
      </c>
      <c r="D77" s="166"/>
      <c r="E77" s="168"/>
      <c r="F77" s="167"/>
      <c r="G77" s="168"/>
      <c r="AO77" s="260"/>
      <c r="AP77" s="260"/>
      <c r="AQ77" s="260"/>
      <c r="AR77" s="260"/>
      <c r="AS77" s="260"/>
      <c r="AT77" s="260"/>
      <c r="AU77" s="260"/>
      <c r="AV77" s="260"/>
      <c r="AW77" s="260"/>
      <c r="AX77" s="260"/>
      <c r="AY77" s="260"/>
      <c r="AZ77" s="260"/>
      <c r="BA77" s="260"/>
      <c r="BB77" s="260"/>
      <c r="BC77" s="260"/>
      <c r="BD77" s="260"/>
      <c r="BE77" s="260"/>
      <c r="BF77" s="260"/>
      <c r="BG77" s="210"/>
      <c r="BH77" s="210"/>
      <c r="BI77" s="210"/>
    </row>
    <row r="78" spans="1:61" x14ac:dyDescent="0.25">
      <c r="A78" s="171" t="s">
        <v>91</v>
      </c>
      <c r="B78" s="164"/>
      <c r="C78" s="299" t="s">
        <v>628</v>
      </c>
      <c r="D78" s="166"/>
      <c r="E78" s="168"/>
      <c r="F78" s="167"/>
      <c r="G78" s="168"/>
      <c r="AO78" s="260"/>
      <c r="AP78" s="260"/>
      <c r="AQ78" s="260"/>
      <c r="AR78" s="260"/>
      <c r="AS78" s="260"/>
      <c r="AT78" s="260"/>
      <c r="AU78" s="260"/>
      <c r="AV78" s="260"/>
      <c r="AW78" s="260"/>
      <c r="AX78" s="260"/>
      <c r="AY78" s="260"/>
      <c r="AZ78" s="260"/>
      <c r="BA78" s="260"/>
      <c r="BB78" s="260"/>
      <c r="BC78" s="260"/>
      <c r="BD78" s="260"/>
      <c r="BE78" s="260"/>
      <c r="BF78" s="260"/>
      <c r="BG78" s="210"/>
      <c r="BH78" s="210"/>
      <c r="BI78" s="210"/>
    </row>
    <row r="79" spans="1:61" x14ac:dyDescent="0.25">
      <c r="A79" s="171" t="s">
        <v>91</v>
      </c>
      <c r="B79" s="164"/>
      <c r="C79" s="299" t="s">
        <v>628</v>
      </c>
      <c r="D79" s="166"/>
      <c r="E79" s="168"/>
      <c r="F79" s="167"/>
      <c r="G79" s="168"/>
      <c r="AO79" s="260"/>
      <c r="AP79" s="260"/>
      <c r="AQ79" s="260"/>
      <c r="AR79" s="260"/>
      <c r="AS79" s="260"/>
      <c r="AT79" s="260"/>
      <c r="AU79" s="260"/>
      <c r="AV79" s="260"/>
      <c r="AW79" s="260"/>
      <c r="AX79" s="260"/>
      <c r="AY79" s="260"/>
      <c r="AZ79" s="260"/>
      <c r="BA79" s="260"/>
      <c r="BB79" s="260"/>
      <c r="BC79" s="260"/>
      <c r="BD79" s="260"/>
      <c r="BE79" s="260"/>
      <c r="BF79" s="260"/>
      <c r="BG79" s="210"/>
      <c r="BH79" s="210"/>
      <c r="BI79" s="210"/>
    </row>
    <row r="80" spans="1:61" x14ac:dyDescent="0.25">
      <c r="A80" s="171" t="s">
        <v>91</v>
      </c>
      <c r="B80" s="164"/>
      <c r="C80" s="299" t="s">
        <v>628</v>
      </c>
      <c r="D80" s="166"/>
      <c r="E80" s="168"/>
      <c r="F80" s="167"/>
      <c r="G80" s="168"/>
      <c r="AO80" s="260"/>
      <c r="AP80" s="260"/>
      <c r="AQ80" s="260"/>
      <c r="AR80" s="260"/>
      <c r="AS80" s="260"/>
      <c r="AT80" s="260"/>
      <c r="AU80" s="260"/>
      <c r="AV80" s="260"/>
      <c r="AW80" s="260"/>
      <c r="AX80" s="260"/>
      <c r="AY80" s="260"/>
      <c r="AZ80" s="260"/>
      <c r="BA80" s="260"/>
      <c r="BB80" s="260"/>
      <c r="BC80" s="260"/>
      <c r="BD80" s="260"/>
      <c r="BE80" s="260"/>
      <c r="BF80" s="260"/>
      <c r="BG80" s="210"/>
      <c r="BH80" s="210"/>
      <c r="BI80" s="210"/>
    </row>
    <row r="81" spans="1:61" x14ac:dyDescent="0.25">
      <c r="A81" s="171" t="s">
        <v>91</v>
      </c>
      <c r="B81" s="164"/>
      <c r="C81" s="299" t="s">
        <v>628</v>
      </c>
      <c r="D81" s="166"/>
      <c r="E81" s="168"/>
      <c r="F81" s="167"/>
      <c r="G81" s="168"/>
      <c r="AO81" s="260"/>
      <c r="AP81" s="260"/>
      <c r="AQ81" s="260"/>
      <c r="AR81" s="260"/>
      <c r="AS81" s="260"/>
      <c r="AT81" s="260"/>
      <c r="AU81" s="260"/>
      <c r="AV81" s="260"/>
      <c r="AW81" s="260"/>
      <c r="AX81" s="260"/>
      <c r="AY81" s="260"/>
      <c r="AZ81" s="260"/>
      <c r="BA81" s="260"/>
      <c r="BB81" s="260"/>
      <c r="BC81" s="260"/>
      <c r="BD81" s="260"/>
      <c r="BE81" s="260"/>
      <c r="BF81" s="260"/>
      <c r="BG81" s="210"/>
      <c r="BH81" s="210"/>
      <c r="BI81" s="210"/>
    </row>
    <row r="82" spans="1:61" x14ac:dyDescent="0.25">
      <c r="A82" s="171" t="s">
        <v>91</v>
      </c>
      <c r="B82" s="164"/>
      <c r="C82" s="299" t="s">
        <v>628</v>
      </c>
      <c r="D82" s="166"/>
      <c r="E82" s="168"/>
      <c r="F82" s="167"/>
      <c r="G82" s="168"/>
      <c r="AO82" s="260"/>
      <c r="AP82" s="260"/>
      <c r="AQ82" s="260"/>
      <c r="AR82" s="260"/>
      <c r="AS82" s="260"/>
      <c r="AT82" s="260"/>
      <c r="AU82" s="260"/>
      <c r="AV82" s="260"/>
      <c r="AW82" s="260"/>
      <c r="AX82" s="260"/>
      <c r="AY82" s="260"/>
      <c r="AZ82" s="260"/>
      <c r="BA82" s="260"/>
      <c r="BB82" s="260"/>
      <c r="BC82" s="260"/>
      <c r="BD82" s="260"/>
      <c r="BE82" s="260"/>
      <c r="BF82" s="260"/>
      <c r="BG82" s="210"/>
      <c r="BH82" s="210"/>
      <c r="BI82" s="210"/>
    </row>
    <row r="83" spans="1:61" x14ac:dyDescent="0.25">
      <c r="A83" s="171" t="s">
        <v>91</v>
      </c>
      <c r="B83" s="164"/>
      <c r="C83" s="299" t="s">
        <v>628</v>
      </c>
      <c r="D83" s="166"/>
      <c r="E83" s="168"/>
      <c r="F83" s="167"/>
      <c r="G83" s="168"/>
      <c r="AO83" s="260"/>
      <c r="AP83" s="260"/>
      <c r="AQ83" s="260"/>
      <c r="AR83" s="260"/>
      <c r="AS83" s="260"/>
      <c r="AT83" s="260"/>
      <c r="AU83" s="260"/>
      <c r="AV83" s="260"/>
      <c r="AW83" s="260"/>
      <c r="AX83" s="260"/>
      <c r="AY83" s="260"/>
      <c r="AZ83" s="260"/>
      <c r="BA83" s="260"/>
      <c r="BB83" s="260"/>
      <c r="BC83" s="260"/>
      <c r="BD83" s="260"/>
      <c r="BE83" s="260"/>
      <c r="BF83" s="260"/>
      <c r="BG83" s="210"/>
      <c r="BH83" s="210"/>
      <c r="BI83" s="210"/>
    </row>
    <row r="84" spans="1:61" x14ac:dyDescent="0.25">
      <c r="A84" s="171" t="s">
        <v>91</v>
      </c>
      <c r="B84" s="164"/>
      <c r="C84" s="299" t="s">
        <v>628</v>
      </c>
      <c r="D84" s="166"/>
      <c r="E84" s="168"/>
      <c r="F84" s="167"/>
      <c r="G84" s="168"/>
      <c r="AO84" s="260"/>
      <c r="AP84" s="260"/>
      <c r="AQ84" s="260"/>
      <c r="AR84" s="260"/>
      <c r="AS84" s="260"/>
      <c r="AT84" s="260"/>
      <c r="AU84" s="260"/>
      <c r="AV84" s="260"/>
      <c r="AW84" s="260"/>
      <c r="AX84" s="260"/>
      <c r="AY84" s="260"/>
      <c r="AZ84" s="260"/>
      <c r="BA84" s="260"/>
      <c r="BB84" s="260"/>
      <c r="BC84" s="260"/>
      <c r="BD84" s="260"/>
      <c r="BE84" s="260"/>
      <c r="BF84" s="260"/>
      <c r="BG84" s="210"/>
      <c r="BH84" s="210"/>
      <c r="BI84" s="210"/>
    </row>
    <row r="85" spans="1:61" x14ac:dyDescent="0.25">
      <c r="A85" s="171" t="s">
        <v>91</v>
      </c>
      <c r="B85" s="164"/>
      <c r="C85" s="299" t="s">
        <v>628</v>
      </c>
      <c r="D85" s="166"/>
      <c r="E85" s="168"/>
      <c r="F85" s="167"/>
      <c r="G85" s="168"/>
      <c r="AO85" s="260"/>
      <c r="AP85" s="260"/>
      <c r="AQ85" s="260"/>
      <c r="AR85" s="260"/>
      <c r="AS85" s="260"/>
      <c r="AT85" s="260"/>
      <c r="AU85" s="260"/>
      <c r="AV85" s="260"/>
      <c r="AW85" s="260"/>
      <c r="AX85" s="260"/>
      <c r="AY85" s="260"/>
      <c r="AZ85" s="260"/>
      <c r="BA85" s="260"/>
      <c r="BB85" s="260"/>
      <c r="BC85" s="260"/>
      <c r="BD85" s="260"/>
      <c r="BE85" s="260"/>
      <c r="BF85" s="260"/>
      <c r="BG85" s="210"/>
      <c r="BH85" s="210"/>
      <c r="BI85" s="210"/>
    </row>
    <row r="86" spans="1:61" x14ac:dyDescent="0.25">
      <c r="A86" s="171" t="s">
        <v>91</v>
      </c>
      <c r="B86" s="164"/>
      <c r="C86" s="299" t="s">
        <v>628</v>
      </c>
      <c r="D86" s="166"/>
      <c r="E86" s="168"/>
      <c r="F86" s="167"/>
      <c r="G86" s="168"/>
      <c r="AO86" s="260"/>
      <c r="AP86" s="260"/>
      <c r="AQ86" s="260"/>
      <c r="AR86" s="260"/>
      <c r="AS86" s="260"/>
      <c r="AT86" s="260"/>
      <c r="AU86" s="260"/>
      <c r="AV86" s="260"/>
      <c r="AW86" s="260"/>
      <c r="AX86" s="260"/>
      <c r="AY86" s="260"/>
      <c r="AZ86" s="260"/>
      <c r="BA86" s="260"/>
      <c r="BB86" s="260"/>
      <c r="BC86" s="260"/>
      <c r="BD86" s="260"/>
      <c r="BE86" s="260"/>
      <c r="BF86" s="260"/>
      <c r="BG86" s="210"/>
      <c r="BH86" s="210"/>
      <c r="BI86" s="210"/>
    </row>
    <row r="87" spans="1:61" x14ac:dyDescent="0.25">
      <c r="A87" s="171" t="s">
        <v>91</v>
      </c>
      <c r="B87" s="164"/>
      <c r="C87" s="299" t="s">
        <v>628</v>
      </c>
      <c r="D87" s="166"/>
      <c r="E87" s="168"/>
      <c r="F87" s="167"/>
      <c r="G87" s="168"/>
      <c r="AO87" s="260"/>
      <c r="AP87" s="260"/>
      <c r="AQ87" s="260"/>
      <c r="AR87" s="260"/>
      <c r="AS87" s="260"/>
      <c r="AT87" s="260"/>
      <c r="AU87" s="260"/>
      <c r="AV87" s="260"/>
      <c r="AW87" s="260"/>
      <c r="AX87" s="260"/>
      <c r="AY87" s="260"/>
      <c r="AZ87" s="260"/>
      <c r="BA87" s="260"/>
      <c r="BB87" s="260"/>
      <c r="BC87" s="260"/>
      <c r="BD87" s="260"/>
      <c r="BE87" s="260"/>
      <c r="BF87" s="260"/>
      <c r="BG87" s="210"/>
      <c r="BH87" s="210"/>
      <c r="BI87" s="210"/>
    </row>
    <row r="88" spans="1:61" x14ac:dyDescent="0.25">
      <c r="A88" s="171" t="s">
        <v>91</v>
      </c>
      <c r="B88" s="164"/>
      <c r="C88" s="299" t="s">
        <v>628</v>
      </c>
      <c r="D88" s="166"/>
      <c r="E88" s="168"/>
      <c r="F88" s="167"/>
      <c r="G88" s="168"/>
      <c r="AO88" s="260"/>
      <c r="AP88" s="260"/>
      <c r="AQ88" s="260"/>
      <c r="AR88" s="260"/>
      <c r="AS88" s="260"/>
      <c r="AT88" s="260"/>
      <c r="AU88" s="260"/>
      <c r="AV88" s="260"/>
      <c r="AW88" s="260"/>
      <c r="AX88" s="260"/>
      <c r="AY88" s="260"/>
      <c r="AZ88" s="260"/>
      <c r="BA88" s="260"/>
      <c r="BB88" s="260"/>
      <c r="BC88" s="260"/>
      <c r="BD88" s="260"/>
      <c r="BE88" s="260"/>
      <c r="BF88" s="260"/>
      <c r="BG88" s="210"/>
      <c r="BH88" s="210"/>
      <c r="BI88" s="210"/>
    </row>
    <row r="89" spans="1:61" x14ac:dyDescent="0.25">
      <c r="A89" s="171" t="s">
        <v>91</v>
      </c>
      <c r="B89" s="164"/>
      <c r="C89" s="299" t="s">
        <v>628</v>
      </c>
      <c r="D89" s="166"/>
      <c r="E89" s="168"/>
      <c r="F89" s="167"/>
      <c r="G89" s="168"/>
      <c r="AO89" s="260"/>
      <c r="AP89" s="260"/>
      <c r="AQ89" s="260"/>
      <c r="AR89" s="260"/>
      <c r="AS89" s="260"/>
      <c r="AT89" s="260"/>
      <c r="AU89" s="260"/>
      <c r="AV89" s="260"/>
      <c r="AW89" s="260"/>
      <c r="AX89" s="260"/>
      <c r="AY89" s="260"/>
      <c r="AZ89" s="260"/>
      <c r="BA89" s="260"/>
      <c r="BB89" s="260"/>
      <c r="BC89" s="260"/>
      <c r="BD89" s="260"/>
      <c r="BE89" s="260"/>
      <c r="BF89" s="260"/>
      <c r="BG89" s="210"/>
      <c r="BH89" s="210"/>
      <c r="BI89" s="210"/>
    </row>
    <row r="90" spans="1:61" x14ac:dyDescent="0.25">
      <c r="A90" s="171" t="s">
        <v>91</v>
      </c>
      <c r="B90" s="164"/>
      <c r="C90" s="299" t="s">
        <v>628</v>
      </c>
      <c r="D90" s="166"/>
      <c r="E90" s="168"/>
      <c r="F90" s="167"/>
      <c r="G90" s="168"/>
      <c r="AO90" s="260"/>
      <c r="AP90" s="260"/>
      <c r="AQ90" s="260"/>
      <c r="AR90" s="260"/>
      <c r="AS90" s="260"/>
      <c r="AT90" s="260"/>
      <c r="AU90" s="260"/>
      <c r="AV90" s="260"/>
      <c r="AW90" s="260"/>
      <c r="AX90" s="260"/>
      <c r="AY90" s="260"/>
      <c r="AZ90" s="260"/>
      <c r="BA90" s="260"/>
      <c r="BB90" s="260"/>
      <c r="BC90" s="260"/>
      <c r="BD90" s="260"/>
      <c r="BE90" s="260"/>
      <c r="BF90" s="260"/>
      <c r="BG90" s="210"/>
      <c r="BH90" s="210"/>
      <c r="BI90" s="210"/>
    </row>
    <row r="91" spans="1:61" x14ac:dyDescent="0.25">
      <c r="A91" s="171" t="s">
        <v>91</v>
      </c>
      <c r="B91" s="164"/>
      <c r="C91" s="299" t="s">
        <v>628</v>
      </c>
      <c r="D91" s="166"/>
      <c r="E91" s="168"/>
      <c r="F91" s="167"/>
      <c r="G91" s="168"/>
      <c r="AO91" s="260"/>
      <c r="AP91" s="260"/>
      <c r="AQ91" s="260"/>
      <c r="AR91" s="260"/>
      <c r="AS91" s="260"/>
      <c r="AT91" s="260"/>
      <c r="AU91" s="260"/>
      <c r="AV91" s="260"/>
      <c r="AW91" s="260"/>
      <c r="AX91" s="260"/>
      <c r="AY91" s="260"/>
      <c r="AZ91" s="260"/>
      <c r="BA91" s="260"/>
      <c r="BB91" s="260"/>
      <c r="BC91" s="260"/>
      <c r="BD91" s="260"/>
      <c r="BE91" s="260"/>
      <c r="BF91" s="260"/>
      <c r="BG91" s="210"/>
      <c r="BH91" s="210"/>
      <c r="BI91" s="210"/>
    </row>
    <row r="92" spans="1:61" x14ac:dyDescent="0.25">
      <c r="A92" s="171" t="s">
        <v>91</v>
      </c>
      <c r="B92" s="164"/>
      <c r="C92" s="299" t="s">
        <v>628</v>
      </c>
      <c r="D92" s="166"/>
      <c r="E92" s="168"/>
      <c r="F92" s="167"/>
      <c r="G92" s="168"/>
      <c r="AO92" s="260"/>
      <c r="AP92" s="260"/>
      <c r="AQ92" s="260"/>
      <c r="AR92" s="260"/>
      <c r="AS92" s="260"/>
      <c r="AT92" s="260"/>
      <c r="AU92" s="260"/>
      <c r="AV92" s="260"/>
      <c r="AW92" s="260"/>
      <c r="AX92" s="260"/>
      <c r="AY92" s="260"/>
      <c r="AZ92" s="260"/>
      <c r="BA92" s="260"/>
      <c r="BB92" s="260"/>
      <c r="BC92" s="260"/>
      <c r="BD92" s="260"/>
      <c r="BE92" s="260"/>
      <c r="BF92" s="260"/>
      <c r="BG92" s="210"/>
      <c r="BH92" s="210"/>
      <c r="BI92" s="210"/>
    </row>
    <row r="93" spans="1:61" x14ac:dyDescent="0.25">
      <c r="A93" s="171" t="s">
        <v>91</v>
      </c>
      <c r="B93" s="164"/>
      <c r="C93" s="299" t="s">
        <v>628</v>
      </c>
      <c r="D93" s="166"/>
      <c r="E93" s="168"/>
      <c r="F93" s="167"/>
      <c r="G93" s="168"/>
      <c r="AO93" s="260"/>
      <c r="AP93" s="260"/>
      <c r="AQ93" s="260"/>
      <c r="AR93" s="260"/>
      <c r="AS93" s="260"/>
      <c r="AT93" s="260"/>
      <c r="AU93" s="260"/>
      <c r="AV93" s="260"/>
      <c r="AW93" s="260"/>
      <c r="AX93" s="260"/>
      <c r="AY93" s="260"/>
      <c r="AZ93" s="260"/>
      <c r="BA93" s="260"/>
      <c r="BB93" s="260"/>
      <c r="BC93" s="260"/>
      <c r="BD93" s="260"/>
      <c r="BE93" s="260"/>
      <c r="BF93" s="260"/>
      <c r="BG93" s="210"/>
      <c r="BH93" s="210"/>
      <c r="BI93" s="210"/>
    </row>
    <row r="94" spans="1:61" x14ac:dyDescent="0.25">
      <c r="A94" s="171" t="s">
        <v>91</v>
      </c>
      <c r="B94" s="164"/>
      <c r="C94" s="299" t="s">
        <v>628</v>
      </c>
      <c r="D94" s="166"/>
      <c r="E94" s="168"/>
      <c r="F94" s="167"/>
      <c r="G94" s="168"/>
      <c r="AO94" s="260"/>
      <c r="AP94" s="260"/>
      <c r="AQ94" s="260"/>
      <c r="AR94" s="260"/>
      <c r="AS94" s="260"/>
      <c r="AT94" s="260"/>
      <c r="AU94" s="260"/>
      <c r="AV94" s="260"/>
      <c r="AW94" s="260"/>
      <c r="AX94" s="260"/>
      <c r="AY94" s="260"/>
      <c r="AZ94" s="260"/>
      <c r="BA94" s="260"/>
      <c r="BB94" s="260"/>
      <c r="BC94" s="260"/>
      <c r="BD94" s="260"/>
      <c r="BE94" s="260"/>
      <c r="BF94" s="260"/>
      <c r="BG94" s="210"/>
      <c r="BH94" s="210"/>
      <c r="BI94" s="210"/>
    </row>
    <row r="95" spans="1:61" x14ac:dyDescent="0.25">
      <c r="A95" s="171" t="s">
        <v>91</v>
      </c>
      <c r="B95" s="164"/>
      <c r="C95" s="299" t="s">
        <v>628</v>
      </c>
      <c r="D95" s="166"/>
      <c r="E95" s="168"/>
      <c r="F95" s="167"/>
      <c r="G95" s="168"/>
      <c r="AO95" s="260"/>
      <c r="AP95" s="260"/>
      <c r="AQ95" s="260"/>
      <c r="AR95" s="260"/>
      <c r="AS95" s="260"/>
      <c r="AT95" s="260"/>
      <c r="AU95" s="260"/>
      <c r="AV95" s="260"/>
      <c r="AW95" s="260"/>
      <c r="AX95" s="260"/>
      <c r="AY95" s="260"/>
      <c r="AZ95" s="260"/>
      <c r="BA95" s="260"/>
      <c r="BB95" s="260"/>
      <c r="BC95" s="260"/>
      <c r="BD95" s="260"/>
      <c r="BE95" s="260"/>
      <c r="BF95" s="260"/>
      <c r="BG95" s="210"/>
      <c r="BH95" s="210"/>
      <c r="BI95" s="210"/>
    </row>
    <row r="96" spans="1:61" x14ac:dyDescent="0.25">
      <c r="A96" s="171" t="s">
        <v>91</v>
      </c>
      <c r="B96" s="164"/>
      <c r="C96" s="299" t="s">
        <v>628</v>
      </c>
      <c r="D96" s="166"/>
      <c r="E96" s="168"/>
      <c r="F96" s="167"/>
      <c r="G96" s="168"/>
      <c r="AO96" s="260"/>
      <c r="AP96" s="260"/>
      <c r="AQ96" s="260"/>
      <c r="AR96" s="260"/>
      <c r="AS96" s="260"/>
      <c r="AT96" s="260"/>
      <c r="AU96" s="260"/>
      <c r="AV96" s="260"/>
      <c r="AW96" s="260"/>
      <c r="AX96" s="260"/>
      <c r="AY96" s="260"/>
      <c r="AZ96" s="260"/>
      <c r="BA96" s="260"/>
      <c r="BB96" s="260"/>
      <c r="BC96" s="260"/>
      <c r="BD96" s="260"/>
      <c r="BE96" s="260"/>
      <c r="BF96" s="260"/>
      <c r="BG96" s="210"/>
      <c r="BH96" s="210"/>
      <c r="BI96" s="210"/>
    </row>
    <row r="97" spans="1:61" x14ac:dyDescent="0.25">
      <c r="A97" s="171" t="s">
        <v>91</v>
      </c>
      <c r="B97" s="164"/>
      <c r="C97" s="299" t="s">
        <v>628</v>
      </c>
      <c r="D97" s="166"/>
      <c r="E97" s="168"/>
      <c r="F97" s="167"/>
      <c r="G97" s="168"/>
      <c r="AO97" s="260"/>
      <c r="AP97" s="260"/>
      <c r="AQ97" s="260"/>
      <c r="AR97" s="260"/>
      <c r="AS97" s="260"/>
      <c r="AT97" s="260"/>
      <c r="AU97" s="260"/>
      <c r="AV97" s="260"/>
      <c r="AW97" s="260"/>
      <c r="AX97" s="260"/>
      <c r="AY97" s="260"/>
      <c r="AZ97" s="260"/>
      <c r="BA97" s="260"/>
      <c r="BB97" s="260"/>
      <c r="BC97" s="260"/>
      <c r="BD97" s="260"/>
      <c r="BE97" s="260"/>
      <c r="BF97" s="260"/>
      <c r="BG97" s="210"/>
      <c r="BH97" s="210"/>
      <c r="BI97" s="210"/>
    </row>
    <row r="98" spans="1:61" x14ac:dyDescent="0.25">
      <c r="A98" s="171" t="s">
        <v>91</v>
      </c>
      <c r="B98" s="164"/>
      <c r="C98" s="299" t="s">
        <v>628</v>
      </c>
      <c r="D98" s="166"/>
      <c r="E98" s="168"/>
      <c r="F98" s="167"/>
      <c r="G98" s="168"/>
      <c r="AO98" s="260"/>
      <c r="AP98" s="260"/>
      <c r="AQ98" s="260"/>
      <c r="AR98" s="260"/>
      <c r="AS98" s="260"/>
      <c r="AT98" s="260"/>
      <c r="AU98" s="260"/>
      <c r="AV98" s="260"/>
      <c r="AW98" s="260"/>
      <c r="AX98" s="260"/>
      <c r="AY98" s="260"/>
      <c r="AZ98" s="260"/>
      <c r="BA98" s="260"/>
      <c r="BB98" s="260"/>
      <c r="BC98" s="260"/>
      <c r="BD98" s="260"/>
      <c r="BE98" s="260"/>
      <c r="BF98" s="260"/>
      <c r="BG98" s="210"/>
      <c r="BH98" s="210"/>
      <c r="BI98" s="210"/>
    </row>
    <row r="99" spans="1:61" x14ac:dyDescent="0.25">
      <c r="A99" s="171" t="s">
        <v>91</v>
      </c>
      <c r="B99" s="164"/>
      <c r="C99" s="299" t="s">
        <v>628</v>
      </c>
      <c r="D99" s="166"/>
      <c r="E99" s="168"/>
      <c r="F99" s="167"/>
      <c r="G99" s="168"/>
      <c r="AO99" s="260"/>
      <c r="AP99" s="260"/>
      <c r="AQ99" s="260"/>
      <c r="AR99" s="260"/>
      <c r="AS99" s="260"/>
      <c r="AT99" s="260"/>
      <c r="AU99" s="260"/>
      <c r="AV99" s="260"/>
      <c r="AW99" s="260"/>
      <c r="AX99" s="260"/>
      <c r="AY99" s="260"/>
      <c r="AZ99" s="260"/>
      <c r="BA99" s="260"/>
      <c r="BB99" s="260"/>
      <c r="BC99" s="260"/>
      <c r="BD99" s="260"/>
      <c r="BE99" s="260"/>
      <c r="BF99" s="260"/>
      <c r="BG99" s="210"/>
      <c r="BH99" s="210"/>
      <c r="BI99" s="210"/>
    </row>
    <row r="100" spans="1:61" x14ac:dyDescent="0.25">
      <c r="A100" s="171" t="s">
        <v>91</v>
      </c>
      <c r="B100" s="164"/>
      <c r="C100" s="299" t="s">
        <v>628</v>
      </c>
      <c r="D100" s="166"/>
      <c r="E100" s="168"/>
      <c r="F100" s="167"/>
      <c r="G100" s="168"/>
      <c r="AO100" s="260"/>
      <c r="AP100" s="260"/>
      <c r="AQ100" s="260"/>
      <c r="AR100" s="260"/>
      <c r="AS100" s="260"/>
      <c r="AT100" s="260"/>
      <c r="AU100" s="260"/>
      <c r="AV100" s="260"/>
      <c r="AW100" s="260"/>
      <c r="AX100" s="260"/>
      <c r="AY100" s="260"/>
      <c r="AZ100" s="260"/>
      <c r="BA100" s="260"/>
      <c r="BB100" s="260"/>
      <c r="BC100" s="260"/>
      <c r="BD100" s="260"/>
      <c r="BE100" s="260"/>
      <c r="BF100" s="260"/>
      <c r="BG100" s="210"/>
      <c r="BH100" s="210"/>
      <c r="BI100" s="210"/>
    </row>
    <row r="101" spans="1:61" x14ac:dyDescent="0.25">
      <c r="A101" s="171" t="s">
        <v>91</v>
      </c>
      <c r="B101" s="164"/>
      <c r="C101" s="299" t="s">
        <v>628</v>
      </c>
      <c r="D101" s="166"/>
      <c r="E101" s="168"/>
      <c r="F101" s="167"/>
      <c r="G101" s="168"/>
      <c r="AO101" s="260"/>
      <c r="AP101" s="260"/>
      <c r="AQ101" s="260"/>
      <c r="AR101" s="260"/>
      <c r="AS101" s="260"/>
      <c r="AT101" s="260"/>
      <c r="AU101" s="260"/>
      <c r="AV101" s="260"/>
      <c r="AW101" s="260"/>
      <c r="AX101" s="260"/>
      <c r="AY101" s="260"/>
      <c r="AZ101" s="260"/>
      <c r="BA101" s="260"/>
      <c r="BB101" s="260"/>
      <c r="BC101" s="260"/>
      <c r="BD101" s="260"/>
      <c r="BE101" s="260"/>
      <c r="BF101" s="260"/>
      <c r="BG101" s="210"/>
      <c r="BH101" s="210"/>
      <c r="BI101" s="210"/>
    </row>
    <row r="102" spans="1:61" x14ac:dyDescent="0.25">
      <c r="A102" s="171" t="s">
        <v>91</v>
      </c>
      <c r="B102" s="164"/>
      <c r="C102" s="299" t="s">
        <v>628</v>
      </c>
      <c r="D102" s="166"/>
      <c r="E102" s="168"/>
      <c r="F102" s="167"/>
      <c r="G102" s="168"/>
      <c r="AO102" s="260"/>
      <c r="AP102" s="260"/>
      <c r="AQ102" s="260"/>
      <c r="AR102" s="260"/>
      <c r="AS102" s="260"/>
      <c r="AT102" s="260"/>
      <c r="AU102" s="260"/>
      <c r="AV102" s="260"/>
      <c r="AW102" s="260"/>
      <c r="AX102" s="260"/>
      <c r="AY102" s="260"/>
      <c r="AZ102" s="260"/>
      <c r="BA102" s="260"/>
      <c r="BB102" s="260"/>
      <c r="BC102" s="260"/>
      <c r="BD102" s="260"/>
      <c r="BE102" s="260"/>
      <c r="BF102" s="260"/>
      <c r="BG102" s="210"/>
      <c r="BH102" s="210"/>
      <c r="BI102" s="210"/>
    </row>
    <row r="103" spans="1:61" x14ac:dyDescent="0.25">
      <c r="A103" s="171" t="s">
        <v>91</v>
      </c>
      <c r="B103" s="164"/>
      <c r="C103" s="299" t="s">
        <v>628</v>
      </c>
      <c r="D103" s="166"/>
      <c r="E103" s="168"/>
      <c r="F103" s="167"/>
      <c r="G103" s="168"/>
      <c r="AO103" s="260"/>
      <c r="AP103" s="260"/>
      <c r="AQ103" s="260"/>
      <c r="AR103" s="260"/>
      <c r="AS103" s="260"/>
      <c r="AT103" s="260"/>
      <c r="AU103" s="260"/>
      <c r="AV103" s="260"/>
      <c r="AW103" s="260"/>
      <c r="AX103" s="260"/>
      <c r="AY103" s="260"/>
      <c r="AZ103" s="260"/>
      <c r="BA103" s="260"/>
      <c r="BB103" s="260"/>
      <c r="BC103" s="260"/>
      <c r="BD103" s="260"/>
      <c r="BE103" s="260"/>
      <c r="BF103" s="260"/>
      <c r="BG103" s="210"/>
      <c r="BH103" s="210"/>
      <c r="BI103" s="210"/>
    </row>
    <row r="104" spans="1:61" x14ac:dyDescent="0.25">
      <c r="A104" s="171" t="s">
        <v>91</v>
      </c>
      <c r="B104" s="164"/>
      <c r="C104" s="299" t="s">
        <v>628</v>
      </c>
      <c r="D104" s="166"/>
      <c r="E104" s="168"/>
      <c r="F104" s="167"/>
      <c r="G104" s="168"/>
      <c r="AO104" s="260"/>
      <c r="AP104" s="260"/>
      <c r="AQ104" s="260"/>
      <c r="AR104" s="260"/>
      <c r="AS104" s="260"/>
      <c r="AT104" s="260"/>
      <c r="AU104" s="260"/>
      <c r="AV104" s="260"/>
      <c r="AW104" s="260"/>
      <c r="AX104" s="260"/>
      <c r="AY104" s="260"/>
      <c r="AZ104" s="260"/>
      <c r="BA104" s="260"/>
      <c r="BB104" s="260"/>
      <c r="BC104" s="260"/>
      <c r="BD104" s="260"/>
      <c r="BE104" s="260"/>
      <c r="BF104" s="260"/>
      <c r="BG104" s="210"/>
      <c r="BH104" s="210"/>
      <c r="BI104" s="210"/>
    </row>
    <row r="105" spans="1:61" x14ac:dyDescent="0.25">
      <c r="A105" s="171" t="s">
        <v>91</v>
      </c>
      <c r="B105" s="164"/>
      <c r="C105" s="299" t="s">
        <v>628</v>
      </c>
      <c r="D105" s="166"/>
      <c r="E105" s="168"/>
      <c r="F105" s="167"/>
      <c r="G105" s="168"/>
      <c r="AO105" s="260"/>
      <c r="AP105" s="260"/>
      <c r="AQ105" s="260"/>
      <c r="AR105" s="260"/>
      <c r="AS105" s="260"/>
      <c r="AT105" s="260"/>
      <c r="AU105" s="260"/>
      <c r="AV105" s="260"/>
      <c r="AW105" s="260"/>
      <c r="AX105" s="260"/>
      <c r="AY105" s="260"/>
      <c r="AZ105" s="260"/>
      <c r="BA105" s="260"/>
      <c r="BB105" s="260"/>
      <c r="BC105" s="260"/>
      <c r="BD105" s="260"/>
      <c r="BE105" s="260"/>
      <c r="BF105" s="260"/>
      <c r="BG105" s="210"/>
      <c r="BH105" s="210"/>
      <c r="BI105" s="210"/>
    </row>
    <row r="106" spans="1:61" x14ac:dyDescent="0.25">
      <c r="A106" s="171" t="s">
        <v>91</v>
      </c>
      <c r="B106" s="164"/>
      <c r="C106" s="299" t="s">
        <v>628</v>
      </c>
      <c r="D106" s="166"/>
      <c r="E106" s="168"/>
      <c r="F106" s="167"/>
      <c r="G106" s="168"/>
      <c r="AO106" s="260"/>
      <c r="AP106" s="260"/>
      <c r="AQ106" s="260"/>
      <c r="AR106" s="260"/>
      <c r="AS106" s="260"/>
      <c r="AT106" s="260"/>
      <c r="AU106" s="260"/>
      <c r="AV106" s="260"/>
      <c r="AW106" s="260"/>
      <c r="AX106" s="260"/>
      <c r="AY106" s="260"/>
      <c r="AZ106" s="260"/>
      <c r="BA106" s="260"/>
      <c r="BB106" s="260"/>
      <c r="BC106" s="260"/>
      <c r="BD106" s="260"/>
      <c r="BE106" s="260"/>
      <c r="BF106" s="260"/>
      <c r="BG106" s="210"/>
      <c r="BH106" s="210"/>
      <c r="BI106" s="210"/>
    </row>
    <row r="107" spans="1:61" x14ac:dyDescent="0.25">
      <c r="A107" s="171" t="s">
        <v>91</v>
      </c>
      <c r="B107" s="164"/>
      <c r="C107" s="299" t="s">
        <v>628</v>
      </c>
      <c r="D107" s="166"/>
      <c r="E107" s="168"/>
      <c r="F107" s="167"/>
      <c r="G107" s="168"/>
      <c r="AO107" s="260"/>
      <c r="AP107" s="260"/>
      <c r="AQ107" s="260"/>
      <c r="AR107" s="260"/>
      <c r="AS107" s="260"/>
      <c r="AT107" s="260"/>
      <c r="AU107" s="260"/>
      <c r="AV107" s="260"/>
      <c r="AW107" s="260"/>
      <c r="AX107" s="260"/>
      <c r="AY107" s="260"/>
      <c r="AZ107" s="260"/>
      <c r="BA107" s="260"/>
      <c r="BB107" s="260"/>
      <c r="BC107" s="260"/>
      <c r="BD107" s="260"/>
      <c r="BE107" s="260"/>
      <c r="BF107" s="260"/>
      <c r="BG107" s="210"/>
      <c r="BH107" s="210"/>
      <c r="BI107" s="210"/>
    </row>
    <row r="108" spans="1:61" x14ac:dyDescent="0.25">
      <c r="A108" s="171" t="s">
        <v>91</v>
      </c>
      <c r="B108" s="164"/>
      <c r="C108" s="299" t="s">
        <v>628</v>
      </c>
      <c r="D108" s="166"/>
      <c r="E108" s="168"/>
      <c r="F108" s="167"/>
      <c r="G108" s="168"/>
      <c r="AO108" s="260"/>
      <c r="AP108" s="260"/>
      <c r="AQ108" s="260"/>
      <c r="AR108" s="260"/>
      <c r="AS108" s="260"/>
      <c r="AT108" s="260"/>
      <c r="AU108" s="260"/>
      <c r="AV108" s="260"/>
      <c r="AW108" s="260"/>
      <c r="AX108" s="260"/>
      <c r="AY108" s="260"/>
      <c r="AZ108" s="260"/>
      <c r="BA108" s="260"/>
      <c r="BB108" s="260"/>
      <c r="BC108" s="260"/>
      <c r="BD108" s="260"/>
      <c r="BE108" s="260"/>
      <c r="BF108" s="260"/>
      <c r="BG108" s="210"/>
      <c r="BH108" s="210"/>
      <c r="BI108" s="210"/>
    </row>
    <row r="109" spans="1:61" x14ac:dyDescent="0.25">
      <c r="A109" s="171" t="s">
        <v>91</v>
      </c>
      <c r="B109" s="164"/>
      <c r="C109" s="299" t="s">
        <v>628</v>
      </c>
      <c r="D109" s="166"/>
      <c r="E109" s="168"/>
      <c r="F109" s="167"/>
      <c r="G109" s="168"/>
      <c r="AO109" s="260"/>
      <c r="AP109" s="260"/>
      <c r="AQ109" s="260"/>
      <c r="AR109" s="260"/>
      <c r="AS109" s="260"/>
      <c r="AT109" s="260"/>
      <c r="AU109" s="260"/>
      <c r="AV109" s="260"/>
      <c r="AW109" s="260"/>
      <c r="AX109" s="260"/>
      <c r="AY109" s="260"/>
      <c r="AZ109" s="260"/>
      <c r="BA109" s="260"/>
      <c r="BB109" s="260"/>
      <c r="BC109" s="260"/>
      <c r="BD109" s="260"/>
      <c r="BE109" s="260"/>
      <c r="BF109" s="260"/>
      <c r="BG109" s="210"/>
      <c r="BH109" s="210"/>
      <c r="BI109" s="210"/>
    </row>
    <row r="110" spans="1:61" x14ac:dyDescent="0.25">
      <c r="A110" s="171" t="s">
        <v>91</v>
      </c>
      <c r="B110" s="164"/>
      <c r="C110" s="299" t="s">
        <v>628</v>
      </c>
      <c r="D110" s="166"/>
      <c r="E110" s="168"/>
      <c r="F110" s="167"/>
      <c r="G110" s="168"/>
      <c r="AO110" s="260"/>
      <c r="AP110" s="260"/>
      <c r="AQ110" s="260"/>
      <c r="AR110" s="260"/>
      <c r="AS110" s="260"/>
      <c r="AT110" s="260"/>
      <c r="AU110" s="260"/>
      <c r="AV110" s="260"/>
      <c r="AW110" s="260"/>
      <c r="AX110" s="260"/>
      <c r="AY110" s="260"/>
      <c r="AZ110" s="260"/>
      <c r="BA110" s="260"/>
      <c r="BB110" s="260"/>
      <c r="BC110" s="260"/>
      <c r="BD110" s="260"/>
      <c r="BE110" s="260"/>
      <c r="BF110" s="260"/>
      <c r="BG110" s="210"/>
      <c r="BH110" s="210"/>
      <c r="BI110" s="210"/>
    </row>
    <row r="111" spans="1:61" x14ac:dyDescent="0.25">
      <c r="A111" s="171" t="s">
        <v>91</v>
      </c>
      <c r="B111" s="164"/>
      <c r="C111" s="299" t="s">
        <v>628</v>
      </c>
      <c r="D111" s="166"/>
      <c r="E111" s="168"/>
      <c r="F111" s="167"/>
      <c r="G111" s="168"/>
      <c r="AO111" s="260"/>
      <c r="AP111" s="260"/>
      <c r="AQ111" s="260"/>
      <c r="AR111" s="260"/>
      <c r="AS111" s="260"/>
      <c r="AT111" s="260"/>
      <c r="AU111" s="260"/>
      <c r="AV111" s="260"/>
      <c r="AW111" s="260"/>
      <c r="AX111" s="260"/>
      <c r="AY111" s="260"/>
      <c r="AZ111" s="260"/>
      <c r="BA111" s="260"/>
      <c r="BB111" s="260"/>
      <c r="BC111" s="260"/>
      <c r="BD111" s="260"/>
      <c r="BE111" s="260"/>
      <c r="BF111" s="260"/>
      <c r="BG111" s="210"/>
      <c r="BH111" s="210"/>
      <c r="BI111" s="210"/>
    </row>
    <row r="112" spans="1:61" x14ac:dyDescent="0.25">
      <c r="A112" s="171" t="s">
        <v>91</v>
      </c>
      <c r="B112" s="164"/>
      <c r="C112" s="299" t="s">
        <v>628</v>
      </c>
      <c r="D112" s="166"/>
      <c r="E112" s="168"/>
      <c r="F112" s="167"/>
      <c r="G112" s="168"/>
      <c r="AO112" s="260"/>
      <c r="AP112" s="260"/>
      <c r="AQ112" s="260"/>
      <c r="AR112" s="260"/>
      <c r="AS112" s="260"/>
      <c r="AT112" s="260"/>
      <c r="AU112" s="260"/>
      <c r="AV112" s="260"/>
      <c r="AW112" s="260"/>
      <c r="AX112" s="260"/>
      <c r="AY112" s="260"/>
      <c r="AZ112" s="260"/>
      <c r="BA112" s="260"/>
      <c r="BB112" s="260"/>
      <c r="BC112" s="260"/>
      <c r="BD112" s="260"/>
      <c r="BE112" s="260"/>
      <c r="BF112" s="260"/>
      <c r="BG112" s="210"/>
      <c r="BH112" s="210"/>
      <c r="BI112" s="210"/>
    </row>
    <row r="113" spans="1:61" x14ac:dyDescent="0.25">
      <c r="A113" s="171" t="s">
        <v>91</v>
      </c>
      <c r="B113" s="164"/>
      <c r="C113" s="299" t="s">
        <v>628</v>
      </c>
      <c r="D113" s="166"/>
      <c r="E113" s="168"/>
      <c r="F113" s="167"/>
      <c r="G113" s="168"/>
      <c r="AO113" s="260"/>
      <c r="AP113" s="260"/>
      <c r="AQ113" s="260"/>
      <c r="AR113" s="260"/>
      <c r="AS113" s="260"/>
      <c r="AT113" s="260"/>
      <c r="AU113" s="260"/>
      <c r="AV113" s="260"/>
      <c r="AW113" s="260"/>
      <c r="AX113" s="260"/>
      <c r="AY113" s="260"/>
      <c r="AZ113" s="260"/>
      <c r="BA113" s="260"/>
      <c r="BB113" s="260"/>
      <c r="BC113" s="260"/>
      <c r="BD113" s="260"/>
      <c r="BE113" s="260"/>
      <c r="BF113" s="260"/>
      <c r="BG113" s="210"/>
      <c r="BH113" s="210"/>
      <c r="BI113" s="210"/>
    </row>
    <row r="114" spans="1:61" x14ac:dyDescent="0.25">
      <c r="A114" s="171" t="s">
        <v>91</v>
      </c>
      <c r="B114" s="164"/>
      <c r="C114" s="299" t="s">
        <v>628</v>
      </c>
      <c r="D114" s="166"/>
      <c r="E114" s="168"/>
      <c r="F114" s="167"/>
      <c r="G114" s="168"/>
      <c r="AO114" s="260"/>
      <c r="AP114" s="260"/>
      <c r="AQ114" s="260"/>
      <c r="AR114" s="260"/>
      <c r="AS114" s="260"/>
      <c r="AT114" s="260"/>
      <c r="AU114" s="260"/>
      <c r="AV114" s="260"/>
      <c r="AW114" s="260"/>
      <c r="AX114" s="260"/>
      <c r="AY114" s="260"/>
      <c r="AZ114" s="260"/>
      <c r="BA114" s="260"/>
      <c r="BB114" s="260"/>
      <c r="BC114" s="260"/>
      <c r="BD114" s="260"/>
      <c r="BE114" s="260"/>
      <c r="BF114" s="260"/>
      <c r="BG114" s="210"/>
      <c r="BH114" s="210"/>
      <c r="BI114" s="210"/>
    </row>
    <row r="115" spans="1:61" x14ac:dyDescent="0.25">
      <c r="A115" s="171" t="s">
        <v>91</v>
      </c>
      <c r="B115" s="164"/>
      <c r="C115" s="299" t="s">
        <v>628</v>
      </c>
      <c r="D115" s="166"/>
      <c r="E115" s="168"/>
      <c r="F115" s="167"/>
      <c r="G115" s="168"/>
      <c r="AO115" s="260"/>
      <c r="AP115" s="260"/>
      <c r="AQ115" s="260"/>
      <c r="AR115" s="260"/>
      <c r="AS115" s="260"/>
      <c r="AT115" s="260"/>
      <c r="AU115" s="260"/>
      <c r="AV115" s="260"/>
      <c r="AW115" s="260"/>
      <c r="AX115" s="260"/>
      <c r="AY115" s="260"/>
      <c r="AZ115" s="260"/>
      <c r="BA115" s="260"/>
      <c r="BB115" s="260"/>
      <c r="BC115" s="260"/>
      <c r="BD115" s="260"/>
      <c r="BE115" s="260"/>
      <c r="BF115" s="260"/>
      <c r="BG115" s="210"/>
      <c r="BH115" s="210"/>
      <c r="BI115" s="210"/>
    </row>
    <row r="116" spans="1:61" x14ac:dyDescent="0.25">
      <c r="A116" s="171" t="s">
        <v>91</v>
      </c>
      <c r="B116" s="164"/>
      <c r="C116" s="299" t="s">
        <v>628</v>
      </c>
      <c r="D116" s="166"/>
      <c r="E116" s="168"/>
      <c r="F116" s="167"/>
      <c r="G116" s="168"/>
      <c r="AO116" s="260"/>
      <c r="AP116" s="260"/>
      <c r="AQ116" s="260"/>
      <c r="AR116" s="260"/>
      <c r="AS116" s="260"/>
      <c r="AT116" s="260"/>
      <c r="AU116" s="260"/>
      <c r="AV116" s="260"/>
      <c r="AW116" s="260"/>
      <c r="AX116" s="260"/>
      <c r="AY116" s="260"/>
      <c r="AZ116" s="260"/>
      <c r="BA116" s="260"/>
      <c r="BB116" s="260"/>
      <c r="BC116" s="260"/>
      <c r="BD116" s="260"/>
      <c r="BE116" s="260"/>
      <c r="BF116" s="260"/>
      <c r="BG116" s="210"/>
      <c r="BH116" s="210"/>
      <c r="BI116" s="210"/>
    </row>
    <row r="117" spans="1:61" x14ac:dyDescent="0.25">
      <c r="A117" s="171" t="s">
        <v>91</v>
      </c>
      <c r="B117" s="164"/>
      <c r="C117" s="299" t="s">
        <v>628</v>
      </c>
      <c r="D117" s="166"/>
      <c r="E117" s="168"/>
      <c r="F117" s="167"/>
      <c r="G117" s="168"/>
      <c r="AO117" s="260"/>
      <c r="AP117" s="260"/>
      <c r="AQ117" s="260"/>
      <c r="AR117" s="260"/>
      <c r="AS117" s="260"/>
      <c r="AT117" s="260"/>
      <c r="AU117" s="260"/>
      <c r="AV117" s="260"/>
      <c r="AW117" s="260"/>
      <c r="AX117" s="260"/>
      <c r="AY117" s="260"/>
      <c r="AZ117" s="260"/>
      <c r="BA117" s="260"/>
      <c r="BB117" s="260"/>
      <c r="BC117" s="260"/>
      <c r="BD117" s="260"/>
      <c r="BE117" s="260"/>
      <c r="BF117" s="260"/>
      <c r="BG117" s="210"/>
      <c r="BH117" s="210"/>
      <c r="BI117" s="210"/>
    </row>
    <row r="118" spans="1:61" x14ac:dyDescent="0.25">
      <c r="A118" s="171" t="s">
        <v>91</v>
      </c>
      <c r="B118" s="164"/>
      <c r="C118" s="299" t="s">
        <v>628</v>
      </c>
      <c r="D118" s="166"/>
      <c r="E118" s="168"/>
      <c r="F118" s="167"/>
      <c r="G118" s="168"/>
      <c r="AO118" s="260"/>
      <c r="AP118" s="260"/>
      <c r="AQ118" s="260"/>
      <c r="AR118" s="260"/>
      <c r="AS118" s="260"/>
      <c r="AT118" s="260"/>
      <c r="AU118" s="260"/>
      <c r="AV118" s="260"/>
      <c r="AW118" s="260"/>
      <c r="AX118" s="260"/>
      <c r="AY118" s="260"/>
      <c r="AZ118" s="260"/>
      <c r="BA118" s="260"/>
      <c r="BB118" s="260"/>
      <c r="BC118" s="260"/>
      <c r="BD118" s="260"/>
      <c r="BE118" s="260"/>
      <c r="BF118" s="260"/>
      <c r="BG118" s="210"/>
      <c r="BH118" s="210"/>
      <c r="BI118" s="210"/>
    </row>
    <row r="119" spans="1:61" x14ac:dyDescent="0.25">
      <c r="A119" s="171" t="s">
        <v>91</v>
      </c>
      <c r="B119" s="164"/>
      <c r="C119" s="299" t="s">
        <v>628</v>
      </c>
      <c r="D119" s="166"/>
      <c r="E119" s="168"/>
      <c r="F119" s="167"/>
      <c r="G119" s="168"/>
      <c r="AO119" s="260"/>
      <c r="AP119" s="260"/>
      <c r="AQ119" s="260"/>
      <c r="AR119" s="260"/>
      <c r="AS119" s="260"/>
      <c r="AT119" s="260"/>
      <c r="AU119" s="260"/>
      <c r="AV119" s="260"/>
      <c r="AW119" s="260"/>
      <c r="AX119" s="260"/>
      <c r="AY119" s="260"/>
      <c r="AZ119" s="260"/>
      <c r="BA119" s="260"/>
      <c r="BB119" s="260"/>
      <c r="BC119" s="260"/>
      <c r="BD119" s="260"/>
      <c r="BE119" s="260"/>
      <c r="BF119" s="260"/>
      <c r="BG119" s="210"/>
      <c r="BH119" s="210"/>
      <c r="BI119" s="210"/>
    </row>
    <row r="120" spans="1:61" x14ac:dyDescent="0.25">
      <c r="A120" s="171" t="s">
        <v>91</v>
      </c>
      <c r="B120" s="164"/>
      <c r="C120" s="299" t="s">
        <v>628</v>
      </c>
      <c r="D120" s="166"/>
      <c r="E120" s="168"/>
      <c r="F120" s="167"/>
      <c r="G120" s="168"/>
      <c r="AO120" s="260"/>
      <c r="AP120" s="260"/>
      <c r="AQ120" s="260"/>
      <c r="AR120" s="260"/>
      <c r="AS120" s="260"/>
      <c r="AT120" s="260"/>
      <c r="AU120" s="260"/>
      <c r="AV120" s="260"/>
      <c r="AW120" s="260"/>
      <c r="AX120" s="260"/>
      <c r="AY120" s="260"/>
      <c r="AZ120" s="260"/>
      <c r="BA120" s="260"/>
      <c r="BB120" s="260"/>
      <c r="BC120" s="260"/>
      <c r="BD120" s="260"/>
      <c r="BE120" s="260"/>
      <c r="BF120" s="260"/>
      <c r="BG120" s="210"/>
      <c r="BH120" s="210"/>
      <c r="BI120" s="210"/>
    </row>
    <row r="121" spans="1:61" x14ac:dyDescent="0.25">
      <c r="A121" s="171" t="s">
        <v>91</v>
      </c>
      <c r="B121" s="164"/>
      <c r="C121" s="299" t="s">
        <v>628</v>
      </c>
      <c r="D121" s="166"/>
      <c r="E121" s="168"/>
      <c r="F121" s="167"/>
      <c r="G121" s="168"/>
      <c r="AO121" s="260"/>
      <c r="AP121" s="260"/>
      <c r="AQ121" s="260"/>
      <c r="AR121" s="260"/>
      <c r="AS121" s="260"/>
      <c r="AT121" s="260"/>
      <c r="AU121" s="260"/>
      <c r="AV121" s="260"/>
      <c r="AW121" s="260"/>
      <c r="AX121" s="260"/>
      <c r="AY121" s="260"/>
      <c r="AZ121" s="260"/>
      <c r="BA121" s="260"/>
      <c r="BB121" s="260"/>
      <c r="BC121" s="260"/>
      <c r="BD121" s="260"/>
      <c r="BE121" s="260"/>
      <c r="BF121" s="260"/>
      <c r="BG121" s="210"/>
      <c r="BH121" s="210"/>
      <c r="BI121" s="210"/>
    </row>
    <row r="122" spans="1:61" x14ac:dyDescent="0.25">
      <c r="A122" s="171" t="s">
        <v>91</v>
      </c>
      <c r="B122" s="164"/>
      <c r="C122" s="299" t="s">
        <v>628</v>
      </c>
      <c r="D122" s="166"/>
      <c r="E122" s="168"/>
      <c r="F122" s="167"/>
      <c r="G122" s="168"/>
      <c r="AO122" s="260"/>
      <c r="AP122" s="260"/>
      <c r="AQ122" s="260"/>
      <c r="AR122" s="260"/>
      <c r="AS122" s="260"/>
      <c r="AT122" s="260"/>
      <c r="AU122" s="260"/>
      <c r="AV122" s="260"/>
      <c r="AW122" s="260"/>
      <c r="AX122" s="260"/>
      <c r="AY122" s="260"/>
      <c r="AZ122" s="260"/>
      <c r="BA122" s="260"/>
      <c r="BB122" s="260"/>
      <c r="BC122" s="260"/>
      <c r="BD122" s="260"/>
      <c r="BE122" s="260"/>
      <c r="BF122" s="260"/>
      <c r="BG122" s="210"/>
      <c r="BH122" s="210"/>
      <c r="BI122" s="210"/>
    </row>
    <row r="123" spans="1:61" x14ac:dyDescent="0.25">
      <c r="A123" s="171" t="s">
        <v>91</v>
      </c>
      <c r="B123" s="164"/>
      <c r="C123" s="299" t="s">
        <v>628</v>
      </c>
      <c r="D123" s="166"/>
      <c r="E123" s="168"/>
      <c r="F123" s="167"/>
      <c r="G123" s="168"/>
      <c r="AO123" s="260"/>
      <c r="AP123" s="260"/>
      <c r="AQ123" s="260"/>
      <c r="AR123" s="260"/>
      <c r="AS123" s="260"/>
      <c r="AT123" s="260"/>
      <c r="AU123" s="260"/>
      <c r="AV123" s="260"/>
      <c r="AW123" s="260"/>
      <c r="AX123" s="260"/>
      <c r="AY123" s="260"/>
      <c r="AZ123" s="260"/>
      <c r="BA123" s="260"/>
      <c r="BB123" s="260"/>
      <c r="BC123" s="260"/>
      <c r="BD123" s="260"/>
      <c r="BE123" s="260"/>
      <c r="BF123" s="260"/>
      <c r="BG123" s="210"/>
      <c r="BH123" s="210"/>
      <c r="BI123" s="210"/>
    </row>
    <row r="124" spans="1:61" x14ac:dyDescent="0.25">
      <c r="A124" s="171" t="s">
        <v>91</v>
      </c>
      <c r="B124" s="164"/>
      <c r="C124" s="299" t="s">
        <v>628</v>
      </c>
      <c r="D124" s="166"/>
      <c r="E124" s="168"/>
      <c r="F124" s="167"/>
      <c r="G124" s="168"/>
      <c r="AO124" s="260"/>
      <c r="AP124" s="260"/>
      <c r="AQ124" s="260"/>
      <c r="AR124" s="260"/>
      <c r="AS124" s="260"/>
      <c r="AT124" s="260"/>
      <c r="AU124" s="260"/>
      <c r="AV124" s="260"/>
      <c r="AW124" s="260"/>
      <c r="AX124" s="260"/>
      <c r="AY124" s="260"/>
      <c r="AZ124" s="260"/>
      <c r="BA124" s="260"/>
      <c r="BB124" s="260"/>
      <c r="BC124" s="260"/>
      <c r="BD124" s="260"/>
      <c r="BE124" s="260"/>
      <c r="BF124" s="260"/>
      <c r="BG124" s="210"/>
      <c r="BH124" s="210"/>
      <c r="BI124" s="210"/>
    </row>
    <row r="125" spans="1:61" x14ac:dyDescent="0.25">
      <c r="A125" s="171" t="s">
        <v>91</v>
      </c>
      <c r="B125" s="164"/>
      <c r="C125" s="299" t="s">
        <v>628</v>
      </c>
      <c r="D125" s="166"/>
      <c r="E125" s="168"/>
      <c r="F125" s="167"/>
      <c r="G125" s="168"/>
      <c r="AO125" s="260"/>
      <c r="AP125" s="260"/>
      <c r="AQ125" s="260"/>
      <c r="AR125" s="260"/>
      <c r="AS125" s="260"/>
      <c r="AT125" s="260"/>
      <c r="AU125" s="260"/>
      <c r="AV125" s="260"/>
      <c r="AW125" s="260"/>
      <c r="AX125" s="260"/>
      <c r="AY125" s="260"/>
      <c r="AZ125" s="260"/>
      <c r="BA125" s="260"/>
      <c r="BB125" s="260"/>
      <c r="BC125" s="260"/>
      <c r="BD125" s="260"/>
      <c r="BE125" s="260"/>
      <c r="BF125" s="260"/>
      <c r="BG125" s="210"/>
      <c r="BH125" s="210"/>
      <c r="BI125" s="210"/>
    </row>
    <row r="126" spans="1:61" x14ac:dyDescent="0.25">
      <c r="A126" s="171" t="s">
        <v>91</v>
      </c>
      <c r="B126" s="164"/>
      <c r="C126" s="299" t="s">
        <v>628</v>
      </c>
      <c r="D126" s="166"/>
      <c r="E126" s="168"/>
      <c r="F126" s="167"/>
      <c r="G126" s="168"/>
      <c r="AO126" s="260"/>
      <c r="AP126" s="260"/>
      <c r="AQ126" s="260"/>
      <c r="AR126" s="260"/>
      <c r="AS126" s="260"/>
      <c r="AT126" s="260"/>
      <c r="AU126" s="260"/>
      <c r="AV126" s="260"/>
      <c r="AW126" s="260"/>
      <c r="AX126" s="260"/>
      <c r="AY126" s="260"/>
      <c r="AZ126" s="260"/>
      <c r="BA126" s="260"/>
      <c r="BB126" s="260"/>
      <c r="BC126" s="260"/>
      <c r="BD126" s="260"/>
      <c r="BE126" s="260"/>
      <c r="BF126" s="260"/>
      <c r="BG126" s="210"/>
      <c r="BH126" s="210"/>
      <c r="BI126" s="210"/>
    </row>
    <row r="127" spans="1:61" x14ac:dyDescent="0.25">
      <c r="A127" s="171" t="s">
        <v>91</v>
      </c>
      <c r="B127" s="164"/>
      <c r="C127" s="299" t="s">
        <v>628</v>
      </c>
      <c r="D127" s="166"/>
      <c r="E127" s="168"/>
      <c r="F127" s="167"/>
      <c r="G127" s="168"/>
      <c r="AO127" s="260"/>
      <c r="AP127" s="260"/>
      <c r="AQ127" s="260"/>
      <c r="AR127" s="260"/>
      <c r="AS127" s="260"/>
      <c r="AT127" s="260"/>
      <c r="AU127" s="260"/>
      <c r="AV127" s="260"/>
      <c r="AW127" s="260"/>
      <c r="AX127" s="260"/>
      <c r="AY127" s="260"/>
      <c r="AZ127" s="260"/>
      <c r="BA127" s="260"/>
      <c r="BB127" s="260"/>
      <c r="BC127" s="260"/>
      <c r="BD127" s="260"/>
      <c r="BE127" s="260"/>
      <c r="BF127" s="260"/>
      <c r="BG127" s="210"/>
      <c r="BH127" s="210"/>
      <c r="BI127" s="210"/>
    </row>
    <row r="128" spans="1:61" x14ac:dyDescent="0.25">
      <c r="A128" s="171" t="s">
        <v>91</v>
      </c>
      <c r="B128" s="164"/>
      <c r="C128" s="299" t="s">
        <v>628</v>
      </c>
      <c r="D128" s="166"/>
      <c r="E128" s="168"/>
      <c r="F128" s="167"/>
      <c r="G128" s="168"/>
      <c r="AO128" s="260"/>
      <c r="AP128" s="260"/>
      <c r="AQ128" s="260"/>
      <c r="AR128" s="260"/>
      <c r="AS128" s="260"/>
      <c r="AT128" s="260"/>
      <c r="AU128" s="260"/>
      <c r="AV128" s="260"/>
      <c r="AW128" s="260"/>
      <c r="AX128" s="260"/>
      <c r="AY128" s="260"/>
      <c r="AZ128" s="260"/>
      <c r="BA128" s="260"/>
      <c r="BB128" s="260"/>
      <c r="BC128" s="260"/>
      <c r="BD128" s="260"/>
      <c r="BE128" s="260"/>
      <c r="BF128" s="260"/>
      <c r="BG128" s="210"/>
      <c r="BH128" s="210"/>
      <c r="BI128" s="210"/>
    </row>
    <row r="129" spans="1:61" x14ac:dyDescent="0.25">
      <c r="A129" s="171" t="s">
        <v>91</v>
      </c>
      <c r="B129" s="164"/>
      <c r="C129" s="299" t="s">
        <v>628</v>
      </c>
      <c r="D129" s="166"/>
      <c r="E129" s="168"/>
      <c r="F129" s="167"/>
      <c r="G129" s="168"/>
      <c r="AO129" s="260"/>
      <c r="AP129" s="260"/>
      <c r="AQ129" s="260"/>
      <c r="AR129" s="260"/>
      <c r="AS129" s="260"/>
      <c r="AT129" s="260"/>
      <c r="AU129" s="260"/>
      <c r="AV129" s="260"/>
      <c r="AW129" s="260"/>
      <c r="AX129" s="260"/>
      <c r="AY129" s="260"/>
      <c r="AZ129" s="260"/>
      <c r="BA129" s="260"/>
      <c r="BB129" s="260"/>
      <c r="BC129" s="260"/>
      <c r="BD129" s="260"/>
      <c r="BE129" s="260"/>
      <c r="BF129" s="260"/>
      <c r="BG129" s="210"/>
      <c r="BH129" s="210"/>
      <c r="BI129" s="210"/>
    </row>
    <row r="130" spans="1:61" x14ac:dyDescent="0.25">
      <c r="A130" s="171" t="s">
        <v>91</v>
      </c>
      <c r="B130" s="164"/>
      <c r="C130" s="299" t="s">
        <v>628</v>
      </c>
      <c r="D130" s="166"/>
      <c r="E130" s="168"/>
      <c r="F130" s="167"/>
      <c r="G130" s="168"/>
      <c r="AO130" s="260"/>
      <c r="AP130" s="260"/>
      <c r="AQ130" s="260"/>
      <c r="AR130" s="260"/>
      <c r="AS130" s="260"/>
      <c r="AT130" s="260"/>
      <c r="AU130" s="260"/>
      <c r="AV130" s="260"/>
      <c r="AW130" s="260"/>
      <c r="AX130" s="260"/>
      <c r="AY130" s="260"/>
      <c r="AZ130" s="260"/>
      <c r="BA130" s="260"/>
      <c r="BB130" s="260"/>
      <c r="BC130" s="260"/>
      <c r="BD130" s="260"/>
      <c r="BE130" s="260"/>
      <c r="BF130" s="260"/>
      <c r="BG130" s="210"/>
      <c r="BH130" s="210"/>
      <c r="BI130" s="210"/>
    </row>
    <row r="131" spans="1:61" x14ac:dyDescent="0.25">
      <c r="A131" s="171" t="s">
        <v>91</v>
      </c>
      <c r="B131" s="164"/>
      <c r="C131" s="299" t="s">
        <v>628</v>
      </c>
      <c r="D131" s="166"/>
      <c r="E131" s="168"/>
      <c r="F131" s="167"/>
      <c r="G131" s="168"/>
      <c r="AO131" s="260"/>
      <c r="AP131" s="260"/>
      <c r="AQ131" s="260"/>
      <c r="AR131" s="260"/>
      <c r="AS131" s="260"/>
      <c r="AT131" s="260"/>
      <c r="AU131" s="260"/>
      <c r="AV131" s="260"/>
      <c r="AW131" s="260"/>
      <c r="AX131" s="260"/>
      <c r="AY131" s="260"/>
      <c r="AZ131" s="260"/>
      <c r="BA131" s="260"/>
      <c r="BB131" s="260"/>
      <c r="BC131" s="260"/>
      <c r="BD131" s="260"/>
      <c r="BE131" s="260"/>
      <c r="BF131" s="260"/>
      <c r="BG131" s="210"/>
      <c r="BH131" s="210"/>
      <c r="BI131" s="210"/>
    </row>
    <row r="132" spans="1:61" x14ac:dyDescent="0.25">
      <c r="A132" s="171" t="s">
        <v>91</v>
      </c>
      <c r="B132" s="164"/>
      <c r="C132" s="299" t="s">
        <v>628</v>
      </c>
      <c r="D132" s="166"/>
      <c r="E132" s="168"/>
      <c r="F132" s="167"/>
      <c r="G132" s="168"/>
      <c r="AO132" s="260"/>
      <c r="AP132" s="260"/>
      <c r="AQ132" s="260"/>
      <c r="AR132" s="260"/>
      <c r="AS132" s="260"/>
      <c r="AT132" s="260"/>
      <c r="AU132" s="260"/>
      <c r="AV132" s="260"/>
      <c r="AW132" s="260"/>
      <c r="AX132" s="260"/>
      <c r="AY132" s="260"/>
      <c r="AZ132" s="260"/>
      <c r="BA132" s="260"/>
      <c r="BB132" s="260"/>
      <c r="BC132" s="260"/>
      <c r="BD132" s="260"/>
      <c r="BE132" s="260"/>
      <c r="BF132" s="260"/>
      <c r="BG132" s="210"/>
      <c r="BH132" s="210"/>
      <c r="BI132" s="210"/>
    </row>
    <row r="133" spans="1:61" x14ac:dyDescent="0.25">
      <c r="A133" s="171" t="s">
        <v>91</v>
      </c>
      <c r="B133" s="164"/>
      <c r="C133" s="299" t="s">
        <v>628</v>
      </c>
      <c r="D133" s="166"/>
      <c r="E133" s="168"/>
      <c r="F133" s="167"/>
      <c r="G133" s="168"/>
      <c r="AO133" s="260"/>
      <c r="AP133" s="260"/>
      <c r="AQ133" s="260"/>
      <c r="AR133" s="260"/>
      <c r="AS133" s="260"/>
      <c r="AT133" s="260"/>
      <c r="AU133" s="260"/>
      <c r="AV133" s="260"/>
      <c r="AW133" s="260"/>
      <c r="AX133" s="260"/>
      <c r="AY133" s="260"/>
      <c r="AZ133" s="260"/>
      <c r="BA133" s="260"/>
      <c r="BB133" s="260"/>
      <c r="BC133" s="260"/>
      <c r="BD133" s="260"/>
      <c r="BE133" s="260"/>
      <c r="BF133" s="260"/>
      <c r="BG133" s="210"/>
      <c r="BH133" s="210"/>
      <c r="BI133" s="210"/>
    </row>
    <row r="134" spans="1:61" x14ac:dyDescent="0.25">
      <c r="A134" s="171" t="s">
        <v>91</v>
      </c>
      <c r="B134" s="164"/>
      <c r="C134" s="299" t="s">
        <v>628</v>
      </c>
      <c r="D134" s="166"/>
      <c r="E134" s="168"/>
      <c r="F134" s="167"/>
      <c r="G134" s="168"/>
      <c r="AO134" s="260"/>
      <c r="AP134" s="260"/>
      <c r="AQ134" s="260"/>
      <c r="AR134" s="260"/>
      <c r="AS134" s="260"/>
      <c r="AT134" s="260"/>
      <c r="AU134" s="260"/>
      <c r="AV134" s="260"/>
      <c r="AW134" s="260"/>
      <c r="AX134" s="260"/>
      <c r="AY134" s="260"/>
      <c r="AZ134" s="260"/>
      <c r="BA134" s="260"/>
      <c r="BB134" s="260"/>
      <c r="BC134" s="260"/>
      <c r="BD134" s="260"/>
      <c r="BE134" s="260"/>
      <c r="BF134" s="260"/>
      <c r="BG134" s="210"/>
      <c r="BH134" s="210"/>
      <c r="BI134" s="210"/>
    </row>
    <row r="135" spans="1:61" x14ac:dyDescent="0.25">
      <c r="A135" s="171" t="s">
        <v>91</v>
      </c>
      <c r="B135" s="164"/>
      <c r="C135" s="299" t="s">
        <v>628</v>
      </c>
      <c r="D135" s="166"/>
      <c r="E135" s="168"/>
      <c r="F135" s="167"/>
      <c r="G135" s="168"/>
      <c r="AO135" s="260"/>
      <c r="AP135" s="260"/>
      <c r="AQ135" s="260"/>
      <c r="AR135" s="260"/>
      <c r="AS135" s="260"/>
      <c r="AT135" s="260"/>
      <c r="AU135" s="260"/>
      <c r="AV135" s="260"/>
      <c r="AW135" s="260"/>
      <c r="AX135" s="260"/>
      <c r="AY135" s="260"/>
      <c r="AZ135" s="260"/>
      <c r="BA135" s="260"/>
      <c r="BB135" s="260"/>
      <c r="BC135" s="260"/>
      <c r="BD135" s="260"/>
      <c r="BE135" s="260"/>
      <c r="BF135" s="260"/>
      <c r="BG135" s="210"/>
      <c r="BH135" s="210"/>
      <c r="BI135" s="210"/>
    </row>
    <row r="136" spans="1:61" x14ac:dyDescent="0.25">
      <c r="A136" s="171" t="s">
        <v>91</v>
      </c>
      <c r="B136" s="164"/>
      <c r="C136" s="299" t="s">
        <v>628</v>
      </c>
      <c r="D136" s="166"/>
      <c r="E136" s="168"/>
      <c r="F136" s="167"/>
      <c r="G136" s="168"/>
      <c r="AO136" s="260"/>
      <c r="AP136" s="260"/>
      <c r="AQ136" s="260"/>
      <c r="AR136" s="260"/>
      <c r="AS136" s="260"/>
      <c r="AT136" s="260"/>
      <c r="AU136" s="260"/>
      <c r="AV136" s="260"/>
      <c r="AW136" s="260"/>
      <c r="AX136" s="260"/>
      <c r="AY136" s="260"/>
      <c r="AZ136" s="260"/>
      <c r="BA136" s="260"/>
      <c r="BB136" s="260"/>
      <c r="BC136" s="260"/>
      <c r="BD136" s="260"/>
      <c r="BE136" s="260"/>
      <c r="BF136" s="260"/>
      <c r="BG136" s="210"/>
      <c r="BH136" s="210"/>
      <c r="BI136" s="210"/>
    </row>
    <row r="137" spans="1:61" x14ac:dyDescent="0.25">
      <c r="A137" s="171" t="s">
        <v>91</v>
      </c>
      <c r="B137" s="164"/>
      <c r="C137" s="299" t="s">
        <v>628</v>
      </c>
      <c r="D137" s="166"/>
      <c r="E137" s="168"/>
      <c r="F137" s="167"/>
      <c r="G137" s="168"/>
      <c r="AO137" s="260"/>
      <c r="AP137" s="260"/>
      <c r="AQ137" s="260"/>
      <c r="AR137" s="260"/>
      <c r="AS137" s="260"/>
      <c r="AT137" s="260"/>
      <c r="AU137" s="260"/>
      <c r="AV137" s="260"/>
      <c r="AW137" s="260"/>
      <c r="AX137" s="260"/>
      <c r="AY137" s="260"/>
      <c r="AZ137" s="260"/>
      <c r="BA137" s="260"/>
      <c r="BB137" s="260"/>
      <c r="BC137" s="260"/>
      <c r="BD137" s="260"/>
      <c r="BE137" s="260"/>
      <c r="BF137" s="260"/>
      <c r="BG137" s="210"/>
      <c r="BH137" s="210"/>
      <c r="BI137" s="210"/>
    </row>
    <row r="138" spans="1:61" x14ac:dyDescent="0.25">
      <c r="A138" s="171" t="s">
        <v>91</v>
      </c>
      <c r="B138" s="164"/>
      <c r="C138" s="299" t="s">
        <v>628</v>
      </c>
      <c r="D138" s="166"/>
      <c r="E138" s="168"/>
      <c r="F138" s="167"/>
      <c r="G138" s="168"/>
      <c r="AO138" s="260"/>
      <c r="AP138" s="260"/>
      <c r="AQ138" s="260"/>
      <c r="AR138" s="260"/>
      <c r="AS138" s="260"/>
      <c r="AT138" s="260"/>
      <c r="AU138" s="260"/>
      <c r="AV138" s="260"/>
      <c r="AW138" s="260"/>
      <c r="AX138" s="260"/>
      <c r="AY138" s="260"/>
      <c r="AZ138" s="260"/>
      <c r="BA138" s="260"/>
      <c r="BB138" s="260"/>
      <c r="BC138" s="260"/>
      <c r="BD138" s="260"/>
      <c r="BE138" s="260"/>
      <c r="BF138" s="260"/>
      <c r="BG138" s="210"/>
      <c r="BH138" s="210"/>
      <c r="BI138" s="210"/>
    </row>
    <row r="139" spans="1:61" x14ac:dyDescent="0.25">
      <c r="A139" s="171" t="s">
        <v>91</v>
      </c>
      <c r="B139" s="164"/>
      <c r="C139" s="299" t="s">
        <v>628</v>
      </c>
      <c r="D139" s="166"/>
      <c r="E139" s="168"/>
      <c r="F139" s="167"/>
      <c r="G139" s="168"/>
      <c r="AO139" s="260"/>
      <c r="AP139" s="260"/>
      <c r="AQ139" s="260"/>
      <c r="AR139" s="260"/>
      <c r="AS139" s="260"/>
      <c r="AT139" s="260"/>
      <c r="AU139" s="260"/>
      <c r="AV139" s="260"/>
      <c r="AW139" s="260"/>
      <c r="AX139" s="260"/>
      <c r="AY139" s="260"/>
      <c r="AZ139" s="260"/>
      <c r="BA139" s="260"/>
      <c r="BB139" s="260"/>
      <c r="BC139" s="260"/>
      <c r="BD139" s="260"/>
      <c r="BE139" s="260"/>
      <c r="BF139" s="260"/>
      <c r="BG139" s="210"/>
      <c r="BH139" s="210"/>
      <c r="BI139" s="210"/>
    </row>
    <row r="140" spans="1:61" x14ac:dyDescent="0.25">
      <c r="A140" s="171" t="s">
        <v>91</v>
      </c>
      <c r="B140" s="164"/>
      <c r="C140" s="299" t="s">
        <v>628</v>
      </c>
      <c r="D140" s="166"/>
      <c r="E140" s="168"/>
      <c r="F140" s="167"/>
      <c r="G140" s="168"/>
      <c r="AO140" s="260"/>
      <c r="AP140" s="260"/>
      <c r="AQ140" s="260"/>
      <c r="AR140" s="260"/>
      <c r="AS140" s="260"/>
      <c r="AT140" s="260"/>
      <c r="AU140" s="260"/>
      <c r="AV140" s="260"/>
      <c r="AW140" s="260"/>
      <c r="AX140" s="260"/>
      <c r="AY140" s="260"/>
      <c r="AZ140" s="260"/>
      <c r="BA140" s="260"/>
      <c r="BB140" s="260"/>
      <c r="BC140" s="260"/>
      <c r="BD140" s="260"/>
      <c r="BE140" s="260"/>
      <c r="BF140" s="260"/>
      <c r="BG140" s="210"/>
      <c r="BH140" s="210"/>
      <c r="BI140" s="210"/>
    </row>
    <row r="141" spans="1:61" x14ac:dyDescent="0.25">
      <c r="A141" s="171" t="s">
        <v>91</v>
      </c>
      <c r="B141" s="164"/>
      <c r="C141" s="299" t="s">
        <v>628</v>
      </c>
      <c r="D141" s="166"/>
      <c r="E141" s="168"/>
      <c r="F141" s="167"/>
      <c r="G141" s="168"/>
      <c r="AO141" s="260"/>
      <c r="AP141" s="260"/>
      <c r="AQ141" s="260"/>
      <c r="AR141" s="260"/>
      <c r="AS141" s="260"/>
      <c r="AT141" s="260"/>
      <c r="AU141" s="260"/>
      <c r="AV141" s="260"/>
      <c r="AW141" s="260"/>
      <c r="AX141" s="260"/>
      <c r="AY141" s="260"/>
      <c r="AZ141" s="260"/>
      <c r="BA141" s="260"/>
      <c r="BB141" s="260"/>
      <c r="BC141" s="260"/>
      <c r="BD141" s="260"/>
      <c r="BE141" s="260"/>
      <c r="BF141" s="260"/>
      <c r="BG141" s="210"/>
      <c r="BH141" s="210"/>
      <c r="BI141" s="210"/>
    </row>
    <row r="142" spans="1:61" x14ac:dyDescent="0.25">
      <c r="A142" s="171" t="s">
        <v>91</v>
      </c>
      <c r="B142" s="164"/>
      <c r="C142" s="299" t="s">
        <v>628</v>
      </c>
      <c r="D142" s="166"/>
      <c r="E142" s="168"/>
      <c r="F142" s="167"/>
      <c r="G142" s="168"/>
      <c r="AO142" s="260"/>
      <c r="AP142" s="260"/>
      <c r="AQ142" s="260"/>
      <c r="AR142" s="260"/>
      <c r="AS142" s="260"/>
      <c r="AT142" s="260"/>
      <c r="AU142" s="260"/>
      <c r="AV142" s="260"/>
      <c r="AW142" s="260"/>
      <c r="AX142" s="260"/>
      <c r="AY142" s="260"/>
      <c r="AZ142" s="260"/>
      <c r="BA142" s="260"/>
      <c r="BB142" s="260"/>
      <c r="BC142" s="260"/>
      <c r="BD142" s="260"/>
      <c r="BE142" s="260"/>
      <c r="BF142" s="260"/>
      <c r="BG142" s="210"/>
      <c r="BH142" s="210"/>
      <c r="BI142" s="210"/>
    </row>
    <row r="143" spans="1:61" x14ac:dyDescent="0.25">
      <c r="A143" s="171" t="s">
        <v>91</v>
      </c>
      <c r="B143" s="164"/>
      <c r="C143" s="299" t="s">
        <v>628</v>
      </c>
      <c r="D143" s="166"/>
      <c r="E143" s="168"/>
      <c r="F143" s="167"/>
      <c r="G143" s="168"/>
      <c r="AO143" s="260"/>
      <c r="AP143" s="260"/>
      <c r="AQ143" s="260"/>
      <c r="AR143" s="260"/>
      <c r="AS143" s="260"/>
      <c r="AT143" s="260"/>
      <c r="AU143" s="260"/>
      <c r="AV143" s="260"/>
      <c r="AW143" s="260"/>
      <c r="AX143" s="260"/>
      <c r="AY143" s="260"/>
      <c r="AZ143" s="260"/>
      <c r="BA143" s="260"/>
      <c r="BB143" s="260"/>
      <c r="BC143" s="260"/>
      <c r="BD143" s="260"/>
      <c r="BE143" s="260"/>
      <c r="BF143" s="260"/>
      <c r="BG143" s="210"/>
      <c r="BH143" s="210"/>
      <c r="BI143" s="210"/>
    </row>
    <row r="144" spans="1:61" x14ac:dyDescent="0.25">
      <c r="A144" s="171" t="s">
        <v>91</v>
      </c>
      <c r="B144" s="164"/>
      <c r="C144" s="299" t="s">
        <v>628</v>
      </c>
      <c r="D144" s="166"/>
      <c r="E144" s="168"/>
      <c r="F144" s="167"/>
      <c r="G144" s="168"/>
      <c r="AO144" s="260"/>
      <c r="AP144" s="260"/>
      <c r="AQ144" s="260"/>
      <c r="AR144" s="260"/>
      <c r="AS144" s="260"/>
      <c r="AT144" s="260"/>
      <c r="AU144" s="260"/>
      <c r="AV144" s="260"/>
      <c r="AW144" s="260"/>
      <c r="AX144" s="260"/>
      <c r="AY144" s="260"/>
      <c r="AZ144" s="260"/>
      <c r="BA144" s="260"/>
      <c r="BB144" s="260"/>
      <c r="BC144" s="260"/>
      <c r="BD144" s="260"/>
      <c r="BE144" s="260"/>
      <c r="BF144" s="260"/>
      <c r="BG144" s="210"/>
      <c r="BH144" s="210"/>
      <c r="BI144" s="210"/>
    </row>
    <row r="145" spans="1:61" x14ac:dyDescent="0.25">
      <c r="A145" s="171" t="s">
        <v>91</v>
      </c>
      <c r="B145" s="164"/>
      <c r="C145" s="299" t="s">
        <v>628</v>
      </c>
      <c r="D145" s="166"/>
      <c r="E145" s="168"/>
      <c r="F145" s="167"/>
      <c r="G145" s="168"/>
      <c r="AO145" s="260"/>
      <c r="AP145" s="260"/>
      <c r="AQ145" s="260"/>
      <c r="AR145" s="260"/>
      <c r="AS145" s="260"/>
      <c r="AT145" s="260"/>
      <c r="AU145" s="260"/>
      <c r="AV145" s="260"/>
      <c r="AW145" s="260"/>
      <c r="AX145" s="260"/>
      <c r="AY145" s="260"/>
      <c r="AZ145" s="260"/>
      <c r="BA145" s="260"/>
      <c r="BB145" s="260"/>
      <c r="BC145" s="260"/>
      <c r="BD145" s="260"/>
      <c r="BE145" s="260"/>
      <c r="BF145" s="260"/>
      <c r="BG145" s="210"/>
      <c r="BH145" s="210"/>
      <c r="BI145" s="210"/>
    </row>
    <row r="146" spans="1:61" x14ac:dyDescent="0.25">
      <c r="A146" s="171" t="s">
        <v>91</v>
      </c>
      <c r="B146" s="164"/>
      <c r="C146" s="299" t="s">
        <v>628</v>
      </c>
      <c r="D146" s="166"/>
      <c r="E146" s="168"/>
      <c r="F146" s="167"/>
      <c r="G146" s="168"/>
      <c r="AO146" s="260"/>
      <c r="AP146" s="260"/>
      <c r="AQ146" s="260"/>
      <c r="AR146" s="260"/>
      <c r="AS146" s="260"/>
      <c r="AT146" s="260"/>
      <c r="AU146" s="260"/>
      <c r="AV146" s="260"/>
      <c r="AW146" s="260"/>
      <c r="AX146" s="260"/>
      <c r="AY146" s="260"/>
      <c r="AZ146" s="260"/>
      <c r="BA146" s="260"/>
      <c r="BB146" s="260"/>
      <c r="BC146" s="260"/>
      <c r="BD146" s="260"/>
      <c r="BE146" s="260"/>
      <c r="BF146" s="260"/>
      <c r="BG146" s="210"/>
      <c r="BH146" s="210"/>
      <c r="BI146" s="210"/>
    </row>
    <row r="147" spans="1:61" x14ac:dyDescent="0.25">
      <c r="A147" s="171" t="s">
        <v>91</v>
      </c>
      <c r="B147" s="164"/>
      <c r="C147" s="299" t="s">
        <v>628</v>
      </c>
      <c r="D147" s="166"/>
      <c r="E147" s="168"/>
      <c r="F147" s="167"/>
      <c r="G147" s="168"/>
      <c r="AO147" s="260"/>
      <c r="AP147" s="260"/>
      <c r="AQ147" s="260"/>
      <c r="AR147" s="260"/>
      <c r="AS147" s="260"/>
      <c r="AT147" s="260"/>
      <c r="AU147" s="260"/>
      <c r="AV147" s="260"/>
      <c r="AW147" s="260"/>
      <c r="AX147" s="260"/>
      <c r="AY147" s="260"/>
      <c r="AZ147" s="260"/>
      <c r="BA147" s="260"/>
      <c r="BB147" s="260"/>
      <c r="BC147" s="260"/>
      <c r="BD147" s="260"/>
      <c r="BE147" s="260"/>
      <c r="BF147" s="260"/>
      <c r="BG147" s="210"/>
      <c r="BH147" s="210"/>
      <c r="BI147" s="210"/>
    </row>
    <row r="148" spans="1:61" x14ac:dyDescent="0.25">
      <c r="A148" s="171" t="s">
        <v>91</v>
      </c>
      <c r="B148" s="164"/>
      <c r="C148" s="299" t="s">
        <v>628</v>
      </c>
      <c r="D148" s="166"/>
      <c r="E148" s="168"/>
      <c r="F148" s="167"/>
      <c r="G148" s="168"/>
      <c r="AO148" s="260"/>
      <c r="AP148" s="260"/>
      <c r="AQ148" s="260"/>
      <c r="AR148" s="260"/>
      <c r="AS148" s="260"/>
      <c r="AT148" s="260"/>
      <c r="AU148" s="260"/>
      <c r="AV148" s="260"/>
      <c r="AW148" s="260"/>
      <c r="AX148" s="260"/>
      <c r="AY148" s="260"/>
      <c r="AZ148" s="260"/>
      <c r="BA148" s="260"/>
      <c r="BB148" s="260"/>
      <c r="BC148" s="260"/>
      <c r="BD148" s="260"/>
      <c r="BE148" s="260"/>
      <c r="BF148" s="260"/>
      <c r="BG148" s="210"/>
      <c r="BH148" s="210"/>
      <c r="BI148" s="210"/>
    </row>
    <row r="149" spans="1:61" x14ac:dyDescent="0.25">
      <c r="A149" s="171" t="s">
        <v>91</v>
      </c>
      <c r="B149" s="164"/>
      <c r="C149" s="299" t="s">
        <v>628</v>
      </c>
      <c r="D149" s="166"/>
      <c r="E149" s="168"/>
      <c r="F149" s="167"/>
      <c r="G149" s="168"/>
      <c r="AO149" s="260"/>
      <c r="AP149" s="260"/>
      <c r="AQ149" s="260"/>
      <c r="AR149" s="260"/>
      <c r="AS149" s="260"/>
      <c r="AT149" s="260"/>
      <c r="AU149" s="260"/>
      <c r="AV149" s="260"/>
      <c r="AW149" s="260"/>
      <c r="AX149" s="260"/>
      <c r="AY149" s="260"/>
      <c r="AZ149" s="260"/>
      <c r="BA149" s="260"/>
      <c r="BB149" s="260"/>
      <c r="BC149" s="260"/>
      <c r="BD149" s="260"/>
      <c r="BE149" s="260"/>
      <c r="BF149" s="260"/>
      <c r="BG149" s="210"/>
      <c r="BH149" s="210"/>
      <c r="BI149" s="210"/>
    </row>
    <row r="150" spans="1:61" x14ac:dyDescent="0.25">
      <c r="A150" s="171" t="s">
        <v>91</v>
      </c>
      <c r="B150" s="164"/>
      <c r="C150" s="299" t="s">
        <v>628</v>
      </c>
      <c r="D150" s="166"/>
      <c r="E150" s="168"/>
      <c r="F150" s="167"/>
      <c r="G150" s="168"/>
      <c r="AO150" s="260"/>
      <c r="AP150" s="260"/>
      <c r="AQ150" s="260"/>
      <c r="AR150" s="260"/>
      <c r="AS150" s="260"/>
      <c r="AT150" s="260"/>
      <c r="AU150" s="260"/>
      <c r="AV150" s="260"/>
      <c r="AW150" s="260"/>
      <c r="AX150" s="260"/>
      <c r="AY150" s="260"/>
      <c r="AZ150" s="260"/>
      <c r="BA150" s="260"/>
      <c r="BB150" s="260"/>
      <c r="BC150" s="260"/>
      <c r="BD150" s="260"/>
      <c r="BE150" s="260"/>
      <c r="BF150" s="260"/>
      <c r="BG150" s="210"/>
      <c r="BH150" s="210"/>
      <c r="BI150" s="210"/>
    </row>
    <row r="151" spans="1:61" x14ac:dyDescent="0.25">
      <c r="A151" s="171" t="s">
        <v>91</v>
      </c>
      <c r="B151" s="164"/>
      <c r="C151" s="299" t="s">
        <v>628</v>
      </c>
      <c r="D151" s="166"/>
      <c r="E151" s="168"/>
      <c r="F151" s="167"/>
      <c r="G151" s="168"/>
      <c r="AO151" s="260"/>
      <c r="AP151" s="260"/>
      <c r="AQ151" s="260"/>
      <c r="AR151" s="260"/>
      <c r="AS151" s="260"/>
      <c r="AT151" s="260"/>
      <c r="AU151" s="260"/>
      <c r="AV151" s="260"/>
      <c r="AW151" s="260"/>
      <c r="AX151" s="260"/>
      <c r="AY151" s="260"/>
      <c r="AZ151" s="260"/>
      <c r="BA151" s="260"/>
      <c r="BB151" s="260"/>
      <c r="BC151" s="260"/>
      <c r="BD151" s="260"/>
      <c r="BE151" s="260"/>
      <c r="BF151" s="260"/>
      <c r="BG151" s="210"/>
      <c r="BH151" s="210"/>
      <c r="BI151" s="210"/>
    </row>
    <row r="152" spans="1:61" x14ac:dyDescent="0.25">
      <c r="A152" s="171" t="s">
        <v>91</v>
      </c>
      <c r="B152" s="164"/>
      <c r="C152" s="299" t="s">
        <v>628</v>
      </c>
      <c r="D152" s="166"/>
      <c r="E152" s="168"/>
      <c r="F152" s="167"/>
      <c r="G152" s="168"/>
      <c r="AO152" s="260"/>
      <c r="AP152" s="260"/>
      <c r="AQ152" s="260"/>
      <c r="AR152" s="260"/>
      <c r="AS152" s="260"/>
      <c r="AT152" s="260"/>
      <c r="AU152" s="260"/>
      <c r="AV152" s="260"/>
      <c r="AW152" s="260"/>
      <c r="AX152" s="260"/>
      <c r="AY152" s="260"/>
      <c r="AZ152" s="260"/>
      <c r="BA152" s="260"/>
      <c r="BB152" s="260"/>
      <c r="BC152" s="260"/>
      <c r="BD152" s="260"/>
      <c r="BE152" s="260"/>
      <c r="BF152" s="260"/>
      <c r="BG152" s="210"/>
      <c r="BH152" s="210"/>
      <c r="BI152" s="210"/>
    </row>
    <row r="153" spans="1:61" x14ac:dyDescent="0.25">
      <c r="A153" s="171" t="s">
        <v>91</v>
      </c>
      <c r="B153" s="164"/>
      <c r="C153" s="299" t="s">
        <v>628</v>
      </c>
      <c r="D153" s="166"/>
      <c r="E153" s="168"/>
      <c r="F153" s="167"/>
      <c r="G153" s="168"/>
      <c r="AO153" s="260"/>
      <c r="AP153" s="260"/>
      <c r="AQ153" s="260"/>
      <c r="AR153" s="260"/>
      <c r="AS153" s="260"/>
      <c r="AT153" s="260"/>
      <c r="AU153" s="260"/>
      <c r="AV153" s="260"/>
      <c r="AW153" s="260"/>
      <c r="AX153" s="260"/>
      <c r="AY153" s="260"/>
      <c r="AZ153" s="260"/>
      <c r="BA153" s="260"/>
      <c r="BB153" s="260"/>
      <c r="BC153" s="260"/>
      <c r="BD153" s="260"/>
      <c r="BE153" s="260"/>
      <c r="BF153" s="260"/>
      <c r="BG153" s="210"/>
      <c r="BH153" s="210"/>
      <c r="BI153" s="210"/>
    </row>
    <row r="154" spans="1:61" x14ac:dyDescent="0.25">
      <c r="A154" s="171" t="s">
        <v>91</v>
      </c>
      <c r="B154" s="164"/>
      <c r="C154" s="299" t="s">
        <v>628</v>
      </c>
      <c r="D154" s="166"/>
      <c r="E154" s="168"/>
      <c r="F154" s="167"/>
      <c r="G154" s="168"/>
      <c r="AO154" s="260"/>
      <c r="AP154" s="260"/>
      <c r="AQ154" s="260"/>
      <c r="AR154" s="260"/>
      <c r="AS154" s="260"/>
      <c r="AT154" s="260"/>
      <c r="AU154" s="260"/>
      <c r="AV154" s="260"/>
      <c r="AW154" s="260"/>
      <c r="AX154" s="260"/>
      <c r="AY154" s="260"/>
      <c r="AZ154" s="260"/>
      <c r="BA154" s="260"/>
      <c r="BB154" s="260"/>
      <c r="BC154" s="260"/>
      <c r="BD154" s="260"/>
      <c r="BE154" s="260"/>
      <c r="BF154" s="260"/>
      <c r="BG154" s="210"/>
      <c r="BH154" s="210"/>
      <c r="BI154" s="210"/>
    </row>
    <row r="155" spans="1:61" x14ac:dyDescent="0.25">
      <c r="A155" s="171" t="s">
        <v>91</v>
      </c>
      <c r="B155" s="164"/>
      <c r="C155" s="299" t="s">
        <v>628</v>
      </c>
      <c r="D155" s="166"/>
      <c r="E155" s="168"/>
      <c r="F155" s="167"/>
      <c r="G155" s="168"/>
      <c r="AO155" s="260"/>
      <c r="AP155" s="260"/>
      <c r="AQ155" s="260"/>
      <c r="AR155" s="260"/>
      <c r="AS155" s="260"/>
      <c r="AT155" s="260"/>
      <c r="AU155" s="260"/>
      <c r="AV155" s="260"/>
      <c r="AW155" s="260"/>
      <c r="AX155" s="260"/>
      <c r="AY155" s="260"/>
      <c r="AZ155" s="260"/>
      <c r="BA155" s="260"/>
      <c r="BB155" s="260"/>
      <c r="BC155" s="260"/>
      <c r="BD155" s="260"/>
      <c r="BE155" s="260"/>
      <c r="BF155" s="260"/>
      <c r="BG155" s="210"/>
      <c r="BH155" s="210"/>
      <c r="BI155" s="210"/>
    </row>
    <row r="156" spans="1:61" x14ac:dyDescent="0.25">
      <c r="A156" s="171" t="s">
        <v>91</v>
      </c>
      <c r="B156" s="164"/>
      <c r="C156" s="299" t="s">
        <v>628</v>
      </c>
      <c r="D156" s="166"/>
      <c r="E156" s="168"/>
      <c r="F156" s="167"/>
      <c r="G156" s="168"/>
      <c r="AO156" s="260"/>
      <c r="AP156" s="260"/>
      <c r="AQ156" s="260"/>
      <c r="AR156" s="260"/>
      <c r="AS156" s="260"/>
      <c r="AT156" s="260"/>
      <c r="AU156" s="260"/>
      <c r="AV156" s="260"/>
      <c r="AW156" s="260"/>
      <c r="AX156" s="260"/>
      <c r="AY156" s="260"/>
      <c r="AZ156" s="260"/>
      <c r="BA156" s="260"/>
      <c r="BB156" s="260"/>
      <c r="BC156" s="260"/>
      <c r="BD156" s="260"/>
      <c r="BE156" s="260"/>
      <c r="BF156" s="260"/>
      <c r="BG156" s="210"/>
      <c r="BH156" s="210"/>
      <c r="BI156" s="210"/>
    </row>
    <row r="157" spans="1:61" x14ac:dyDescent="0.25">
      <c r="A157" s="171" t="s">
        <v>91</v>
      </c>
      <c r="B157" s="164"/>
      <c r="C157" s="299" t="s">
        <v>628</v>
      </c>
      <c r="D157" s="166"/>
      <c r="E157" s="168"/>
      <c r="F157" s="167"/>
      <c r="G157" s="168"/>
      <c r="AO157" s="260"/>
      <c r="AP157" s="260"/>
      <c r="AQ157" s="260"/>
      <c r="AR157" s="260"/>
      <c r="AS157" s="260"/>
      <c r="AT157" s="260"/>
      <c r="AU157" s="260"/>
      <c r="AV157" s="260"/>
      <c r="AW157" s="260"/>
      <c r="AX157" s="260"/>
      <c r="AY157" s="260"/>
      <c r="AZ157" s="260"/>
      <c r="BA157" s="260"/>
      <c r="BB157" s="260"/>
      <c r="BC157" s="260"/>
      <c r="BD157" s="260"/>
      <c r="BE157" s="260"/>
      <c r="BF157" s="260"/>
      <c r="BG157" s="210"/>
      <c r="BH157" s="210"/>
      <c r="BI157" s="210"/>
    </row>
    <row r="158" spans="1:61" x14ac:dyDescent="0.25">
      <c r="A158" s="171" t="s">
        <v>91</v>
      </c>
      <c r="B158" s="164"/>
      <c r="C158" s="299" t="s">
        <v>628</v>
      </c>
      <c r="D158" s="166"/>
      <c r="E158" s="168"/>
      <c r="F158" s="167"/>
      <c r="G158" s="168"/>
      <c r="AO158" s="260"/>
      <c r="AP158" s="260"/>
      <c r="AQ158" s="260"/>
      <c r="AR158" s="260"/>
      <c r="AS158" s="260"/>
      <c r="AT158" s="260"/>
      <c r="AU158" s="260"/>
      <c r="AV158" s="260"/>
      <c r="AW158" s="260"/>
      <c r="AX158" s="260"/>
      <c r="AY158" s="260"/>
      <c r="AZ158" s="260"/>
      <c r="BA158" s="260"/>
      <c r="BB158" s="260"/>
      <c r="BC158" s="260"/>
      <c r="BD158" s="260"/>
      <c r="BE158" s="260"/>
      <c r="BF158" s="260"/>
      <c r="BG158" s="210"/>
      <c r="BH158" s="210"/>
      <c r="BI158" s="210"/>
    </row>
    <row r="159" spans="1:61" x14ac:dyDescent="0.25">
      <c r="A159" s="171" t="s">
        <v>91</v>
      </c>
      <c r="B159" s="164"/>
      <c r="C159" s="299" t="s">
        <v>628</v>
      </c>
      <c r="D159" s="166"/>
      <c r="E159" s="168"/>
      <c r="F159" s="167"/>
      <c r="G159" s="168"/>
      <c r="AO159" s="260"/>
      <c r="AP159" s="260"/>
      <c r="AQ159" s="260"/>
      <c r="AR159" s="260"/>
      <c r="AS159" s="260"/>
      <c r="AT159" s="260"/>
      <c r="AU159" s="260"/>
      <c r="AV159" s="260"/>
      <c r="AW159" s="260"/>
      <c r="AX159" s="260"/>
      <c r="AY159" s="260"/>
      <c r="AZ159" s="260"/>
      <c r="BA159" s="260"/>
      <c r="BB159" s="260"/>
      <c r="BC159" s="260"/>
      <c r="BD159" s="260"/>
      <c r="BE159" s="260"/>
      <c r="BF159" s="260"/>
      <c r="BG159" s="210"/>
      <c r="BH159" s="210"/>
      <c r="BI159" s="210"/>
    </row>
    <row r="160" spans="1:61" x14ac:dyDescent="0.25">
      <c r="A160" s="171" t="s">
        <v>91</v>
      </c>
      <c r="B160" s="164"/>
      <c r="C160" s="299" t="s">
        <v>628</v>
      </c>
      <c r="D160" s="166"/>
      <c r="E160" s="168"/>
      <c r="F160" s="167"/>
      <c r="G160" s="168"/>
      <c r="AO160" s="260"/>
      <c r="AP160" s="260"/>
      <c r="AQ160" s="260"/>
      <c r="AR160" s="260"/>
      <c r="AS160" s="260"/>
      <c r="AT160" s="260"/>
      <c r="AU160" s="260"/>
      <c r="AV160" s="260"/>
      <c r="AW160" s="260"/>
      <c r="AX160" s="260"/>
      <c r="AY160" s="260"/>
      <c r="AZ160" s="260"/>
      <c r="BA160" s="260"/>
      <c r="BB160" s="260"/>
      <c r="BC160" s="260"/>
      <c r="BD160" s="260"/>
      <c r="BE160" s="260"/>
      <c r="BF160" s="260"/>
      <c r="BG160" s="210"/>
      <c r="BH160" s="210"/>
      <c r="BI160" s="210"/>
    </row>
    <row r="161" spans="1:61" x14ac:dyDescent="0.25">
      <c r="A161" s="171" t="s">
        <v>91</v>
      </c>
      <c r="B161" s="164"/>
      <c r="C161" s="299" t="s">
        <v>628</v>
      </c>
      <c r="D161" s="166"/>
      <c r="E161" s="168"/>
      <c r="F161" s="167"/>
      <c r="G161" s="168"/>
      <c r="AO161" s="260"/>
      <c r="AP161" s="260"/>
      <c r="AQ161" s="260"/>
      <c r="AR161" s="260"/>
      <c r="AS161" s="260"/>
      <c r="AT161" s="260"/>
      <c r="AU161" s="260"/>
      <c r="AV161" s="260"/>
      <c r="AW161" s="260"/>
      <c r="AX161" s="260"/>
      <c r="AY161" s="260"/>
      <c r="AZ161" s="260"/>
      <c r="BA161" s="260"/>
      <c r="BB161" s="260"/>
      <c r="BC161" s="260"/>
      <c r="BD161" s="260"/>
      <c r="BE161" s="260"/>
      <c r="BF161" s="260"/>
      <c r="BG161" s="210"/>
      <c r="BH161" s="210"/>
      <c r="BI161" s="210"/>
    </row>
    <row r="162" spans="1:61" x14ac:dyDescent="0.25">
      <c r="A162" s="171" t="s">
        <v>91</v>
      </c>
      <c r="B162" s="164"/>
      <c r="C162" s="299" t="s">
        <v>628</v>
      </c>
      <c r="D162" s="166"/>
      <c r="E162" s="168"/>
      <c r="F162" s="167"/>
      <c r="G162" s="168"/>
      <c r="AO162" s="260"/>
      <c r="AP162" s="260"/>
      <c r="AQ162" s="260"/>
      <c r="AR162" s="260"/>
      <c r="AS162" s="260"/>
      <c r="AT162" s="260"/>
      <c r="AU162" s="260"/>
      <c r="AV162" s="260"/>
      <c r="AW162" s="260"/>
      <c r="AX162" s="260"/>
      <c r="AY162" s="260"/>
      <c r="AZ162" s="260"/>
      <c r="BA162" s="260"/>
      <c r="BB162" s="260"/>
      <c r="BC162" s="260"/>
      <c r="BD162" s="260"/>
      <c r="BE162" s="260"/>
      <c r="BF162" s="260"/>
      <c r="BG162" s="210"/>
      <c r="BH162" s="210"/>
      <c r="BI162" s="210"/>
    </row>
    <row r="163" spans="1:61" x14ac:dyDescent="0.25">
      <c r="A163" s="171" t="s">
        <v>91</v>
      </c>
      <c r="B163" s="164"/>
      <c r="C163" s="299" t="s">
        <v>628</v>
      </c>
      <c r="D163" s="166"/>
      <c r="E163" s="168"/>
      <c r="F163" s="167"/>
      <c r="G163" s="168"/>
      <c r="AO163" s="260"/>
      <c r="AP163" s="260"/>
      <c r="AQ163" s="260"/>
      <c r="AR163" s="260"/>
      <c r="AS163" s="260"/>
      <c r="AT163" s="260"/>
      <c r="AU163" s="260"/>
      <c r="AV163" s="260"/>
      <c r="AW163" s="260"/>
      <c r="AX163" s="260"/>
      <c r="AY163" s="260"/>
      <c r="AZ163" s="260"/>
      <c r="BA163" s="260"/>
      <c r="BB163" s="260"/>
      <c r="BC163" s="260"/>
      <c r="BD163" s="260"/>
      <c r="BE163" s="260"/>
      <c r="BF163" s="260"/>
      <c r="BG163" s="210"/>
      <c r="BH163" s="210"/>
      <c r="BI163" s="210"/>
    </row>
    <row r="164" spans="1:61" x14ac:dyDescent="0.25">
      <c r="A164" s="171" t="s">
        <v>91</v>
      </c>
      <c r="B164" s="164"/>
      <c r="C164" s="299" t="s">
        <v>628</v>
      </c>
      <c r="D164" s="166"/>
      <c r="E164" s="168"/>
      <c r="F164" s="167"/>
      <c r="G164" s="168"/>
      <c r="AO164" s="260"/>
      <c r="AP164" s="260"/>
      <c r="AQ164" s="260"/>
      <c r="AR164" s="260"/>
      <c r="AS164" s="260"/>
      <c r="AT164" s="260"/>
      <c r="AU164" s="260"/>
      <c r="AV164" s="260"/>
      <c r="AW164" s="260"/>
      <c r="AX164" s="260"/>
      <c r="AY164" s="260"/>
      <c r="AZ164" s="260"/>
      <c r="BA164" s="260"/>
      <c r="BB164" s="260"/>
      <c r="BC164" s="260"/>
      <c r="BD164" s="260"/>
      <c r="BE164" s="260"/>
      <c r="BF164" s="260"/>
      <c r="BG164" s="210"/>
      <c r="BH164" s="210"/>
      <c r="BI164" s="210"/>
    </row>
    <row r="165" spans="1:61" x14ac:dyDescent="0.25">
      <c r="A165" s="171" t="s">
        <v>91</v>
      </c>
      <c r="B165" s="164"/>
      <c r="C165" s="299" t="s">
        <v>628</v>
      </c>
      <c r="D165" s="166"/>
      <c r="E165" s="168"/>
      <c r="F165" s="167"/>
      <c r="G165" s="168"/>
      <c r="AO165" s="260"/>
      <c r="AP165" s="260"/>
      <c r="AQ165" s="260"/>
      <c r="AR165" s="260"/>
      <c r="AS165" s="260"/>
      <c r="AT165" s="260"/>
      <c r="AU165" s="260"/>
      <c r="AV165" s="260"/>
      <c r="AW165" s="260"/>
      <c r="AX165" s="260"/>
      <c r="AY165" s="260"/>
      <c r="AZ165" s="260"/>
      <c r="BA165" s="260"/>
      <c r="BB165" s="260"/>
      <c r="BC165" s="260"/>
      <c r="BD165" s="260"/>
      <c r="BE165" s="260"/>
      <c r="BF165" s="260"/>
      <c r="BG165" s="210"/>
      <c r="BH165" s="210"/>
      <c r="BI165" s="210"/>
    </row>
    <row r="166" spans="1:61" x14ac:dyDescent="0.25">
      <c r="A166" s="171" t="s">
        <v>91</v>
      </c>
      <c r="B166" s="164"/>
      <c r="C166" s="299" t="s">
        <v>628</v>
      </c>
      <c r="D166" s="166"/>
      <c r="E166" s="168"/>
      <c r="F166" s="167"/>
      <c r="G166" s="168"/>
      <c r="AO166" s="260"/>
      <c r="AP166" s="260"/>
      <c r="AQ166" s="260"/>
      <c r="AR166" s="260"/>
      <c r="AS166" s="260"/>
      <c r="AT166" s="260"/>
      <c r="AU166" s="260"/>
      <c r="AV166" s="260"/>
      <c r="AW166" s="260"/>
      <c r="AX166" s="260"/>
      <c r="AY166" s="260"/>
      <c r="AZ166" s="260"/>
      <c r="BA166" s="260"/>
      <c r="BB166" s="260"/>
      <c r="BC166" s="260"/>
      <c r="BD166" s="260"/>
      <c r="BE166" s="260"/>
      <c r="BF166" s="260"/>
      <c r="BG166" s="210"/>
      <c r="BH166" s="210"/>
      <c r="BI166" s="210"/>
    </row>
    <row r="167" spans="1:61" x14ac:dyDescent="0.25">
      <c r="A167" s="171" t="s">
        <v>91</v>
      </c>
      <c r="B167" s="164"/>
      <c r="C167" s="299" t="s">
        <v>628</v>
      </c>
      <c r="D167" s="166"/>
      <c r="E167" s="168"/>
      <c r="F167" s="167"/>
      <c r="G167" s="168"/>
      <c r="AO167" s="260"/>
      <c r="AP167" s="260"/>
      <c r="AQ167" s="260"/>
      <c r="AR167" s="260"/>
      <c r="AS167" s="260"/>
      <c r="AT167" s="260"/>
      <c r="AU167" s="260"/>
      <c r="AV167" s="260"/>
      <c r="AW167" s="260"/>
      <c r="AX167" s="260"/>
      <c r="AY167" s="260"/>
      <c r="AZ167" s="260"/>
      <c r="BA167" s="260"/>
      <c r="BB167" s="260"/>
      <c r="BC167" s="260"/>
      <c r="BD167" s="260"/>
      <c r="BE167" s="260"/>
      <c r="BF167" s="260"/>
      <c r="BG167" s="210"/>
      <c r="BH167" s="210"/>
      <c r="BI167" s="210"/>
    </row>
    <row r="168" spans="1:61" x14ac:dyDescent="0.25">
      <c r="A168" s="171" t="s">
        <v>91</v>
      </c>
      <c r="B168" s="164"/>
      <c r="C168" s="299" t="s">
        <v>628</v>
      </c>
      <c r="D168" s="166"/>
      <c r="E168" s="168"/>
      <c r="F168" s="167"/>
      <c r="G168" s="168"/>
      <c r="AO168" s="260"/>
      <c r="AP168" s="260"/>
      <c r="AQ168" s="260"/>
      <c r="AR168" s="260"/>
      <c r="AS168" s="260"/>
      <c r="AT168" s="260"/>
      <c r="AU168" s="260"/>
      <c r="AV168" s="260"/>
      <c r="AW168" s="260"/>
      <c r="AX168" s="260"/>
      <c r="AY168" s="260"/>
      <c r="AZ168" s="260"/>
      <c r="BA168" s="260"/>
      <c r="BB168" s="260"/>
      <c r="BC168" s="260"/>
      <c r="BD168" s="260"/>
      <c r="BE168" s="260"/>
      <c r="BF168" s="260"/>
      <c r="BG168" s="210"/>
      <c r="BH168" s="210"/>
      <c r="BI168" s="210"/>
    </row>
    <row r="169" spans="1:61" x14ac:dyDescent="0.25">
      <c r="A169" s="171" t="s">
        <v>91</v>
      </c>
      <c r="B169" s="164"/>
      <c r="C169" s="299" t="s">
        <v>628</v>
      </c>
      <c r="D169" s="166"/>
      <c r="E169" s="168"/>
      <c r="F169" s="167"/>
      <c r="G169" s="168"/>
      <c r="AO169" s="260"/>
      <c r="AP169" s="260"/>
      <c r="AQ169" s="260"/>
      <c r="AR169" s="260"/>
      <c r="AS169" s="260"/>
      <c r="AT169" s="260"/>
      <c r="AU169" s="260"/>
      <c r="AV169" s="260"/>
      <c r="AW169" s="260"/>
      <c r="AX169" s="260"/>
      <c r="AY169" s="260"/>
      <c r="AZ169" s="260"/>
      <c r="BA169" s="260"/>
      <c r="BB169" s="260"/>
      <c r="BC169" s="260"/>
      <c r="BD169" s="260"/>
      <c r="BE169" s="260"/>
      <c r="BF169" s="260"/>
      <c r="BG169" s="210"/>
      <c r="BH169" s="210"/>
      <c r="BI169" s="210"/>
    </row>
    <row r="170" spans="1:61" x14ac:dyDescent="0.25">
      <c r="A170" s="171" t="s">
        <v>91</v>
      </c>
      <c r="B170" s="164"/>
      <c r="C170" s="299" t="s">
        <v>628</v>
      </c>
      <c r="D170" s="166"/>
      <c r="E170" s="168"/>
      <c r="F170" s="167"/>
      <c r="G170" s="168"/>
      <c r="AO170" s="260"/>
      <c r="AP170" s="260"/>
      <c r="AQ170" s="260"/>
      <c r="AR170" s="260"/>
      <c r="AS170" s="260"/>
      <c r="AT170" s="260"/>
      <c r="AU170" s="260"/>
      <c r="AV170" s="260"/>
      <c r="AW170" s="260"/>
      <c r="AX170" s="260"/>
      <c r="AY170" s="260"/>
      <c r="AZ170" s="260"/>
      <c r="BA170" s="260"/>
      <c r="BB170" s="260"/>
      <c r="BC170" s="260"/>
      <c r="BD170" s="260"/>
      <c r="BE170" s="260"/>
      <c r="BF170" s="260"/>
      <c r="BG170" s="210"/>
      <c r="BH170" s="210"/>
      <c r="BI170" s="210"/>
    </row>
    <row r="171" spans="1:61" x14ac:dyDescent="0.25">
      <c r="A171" s="171" t="s">
        <v>91</v>
      </c>
      <c r="B171" s="164"/>
      <c r="C171" s="299" t="s">
        <v>628</v>
      </c>
      <c r="D171" s="166"/>
      <c r="E171" s="168"/>
      <c r="F171" s="167"/>
      <c r="G171" s="168"/>
      <c r="AO171" s="260"/>
      <c r="AP171" s="260"/>
      <c r="AQ171" s="260"/>
      <c r="AR171" s="260"/>
      <c r="AS171" s="260"/>
      <c r="AT171" s="260"/>
      <c r="AU171" s="260"/>
      <c r="AV171" s="260"/>
      <c r="AW171" s="260"/>
      <c r="AX171" s="260"/>
      <c r="AY171" s="260"/>
      <c r="AZ171" s="260"/>
      <c r="BA171" s="260"/>
      <c r="BB171" s="260"/>
      <c r="BC171" s="260"/>
      <c r="BD171" s="260"/>
      <c r="BE171" s="260"/>
      <c r="BF171" s="260"/>
      <c r="BG171" s="210"/>
      <c r="BH171" s="210"/>
      <c r="BI171" s="210"/>
    </row>
    <row r="172" spans="1:61" x14ac:dyDescent="0.25">
      <c r="A172" s="171" t="s">
        <v>91</v>
      </c>
      <c r="B172" s="164"/>
      <c r="C172" s="299" t="s">
        <v>628</v>
      </c>
      <c r="D172" s="166"/>
      <c r="E172" s="168"/>
      <c r="F172" s="167"/>
      <c r="G172" s="168"/>
      <c r="AO172" s="260"/>
      <c r="AP172" s="260"/>
      <c r="AQ172" s="260"/>
      <c r="AR172" s="260"/>
      <c r="AS172" s="260"/>
      <c r="AT172" s="260"/>
      <c r="AU172" s="260"/>
      <c r="AV172" s="260"/>
      <c r="AW172" s="260"/>
      <c r="AX172" s="260"/>
      <c r="AY172" s="260"/>
      <c r="AZ172" s="260"/>
      <c r="BA172" s="260"/>
      <c r="BB172" s="260"/>
      <c r="BC172" s="260"/>
      <c r="BD172" s="260"/>
      <c r="BE172" s="260"/>
      <c r="BF172" s="260"/>
      <c r="BG172" s="210"/>
      <c r="BH172" s="210"/>
      <c r="BI172" s="210"/>
    </row>
    <row r="173" spans="1:61" x14ac:dyDescent="0.25">
      <c r="A173" s="171" t="s">
        <v>91</v>
      </c>
      <c r="B173" s="164"/>
      <c r="C173" s="299" t="s">
        <v>628</v>
      </c>
      <c r="D173" s="166"/>
      <c r="E173" s="168"/>
      <c r="F173" s="167"/>
      <c r="G173" s="168"/>
      <c r="AO173" s="260"/>
      <c r="AP173" s="260"/>
      <c r="AQ173" s="260"/>
      <c r="AR173" s="260"/>
      <c r="AS173" s="260"/>
      <c r="AT173" s="260"/>
      <c r="AU173" s="260"/>
      <c r="AV173" s="260"/>
      <c r="AW173" s="260"/>
      <c r="AX173" s="260"/>
      <c r="AY173" s="260"/>
      <c r="AZ173" s="260"/>
      <c r="BA173" s="260"/>
      <c r="BB173" s="260"/>
      <c r="BC173" s="260"/>
      <c r="BD173" s="260"/>
      <c r="BE173" s="260"/>
      <c r="BF173" s="260"/>
      <c r="BG173" s="210"/>
      <c r="BH173" s="210"/>
      <c r="BI173" s="210"/>
    </row>
    <row r="174" spans="1:61" x14ac:dyDescent="0.25">
      <c r="A174" s="171" t="s">
        <v>91</v>
      </c>
      <c r="B174" s="164"/>
      <c r="C174" s="299" t="s">
        <v>628</v>
      </c>
      <c r="D174" s="166"/>
      <c r="E174" s="168"/>
      <c r="F174" s="167"/>
      <c r="G174" s="168"/>
      <c r="AO174" s="260"/>
      <c r="AP174" s="260"/>
      <c r="AQ174" s="260"/>
      <c r="AR174" s="260"/>
      <c r="AS174" s="260"/>
      <c r="AT174" s="260"/>
      <c r="AU174" s="260"/>
      <c r="AV174" s="260"/>
      <c r="AW174" s="260"/>
      <c r="AX174" s="260"/>
      <c r="AY174" s="260"/>
      <c r="AZ174" s="260"/>
      <c r="BA174" s="260"/>
      <c r="BB174" s="260"/>
      <c r="BC174" s="260"/>
      <c r="BD174" s="260"/>
      <c r="BE174" s="260"/>
      <c r="BF174" s="260"/>
      <c r="BG174" s="210"/>
      <c r="BH174" s="210"/>
      <c r="BI174" s="210"/>
    </row>
    <row r="175" spans="1:61" x14ac:dyDescent="0.25">
      <c r="A175" s="171" t="s">
        <v>91</v>
      </c>
      <c r="B175" s="164"/>
      <c r="C175" s="299" t="s">
        <v>628</v>
      </c>
      <c r="D175" s="166"/>
      <c r="E175" s="168"/>
      <c r="F175" s="167"/>
      <c r="G175" s="168"/>
      <c r="AO175" s="260"/>
      <c r="AP175" s="260"/>
      <c r="AQ175" s="260"/>
      <c r="AR175" s="260"/>
      <c r="AS175" s="260"/>
      <c r="AT175" s="260"/>
      <c r="AU175" s="260"/>
      <c r="AV175" s="260"/>
      <c r="AW175" s="260"/>
      <c r="AX175" s="260"/>
      <c r="AY175" s="260"/>
      <c r="AZ175" s="260"/>
      <c r="BA175" s="260"/>
      <c r="BB175" s="260"/>
      <c r="BC175" s="260"/>
      <c r="BD175" s="260"/>
      <c r="BE175" s="260"/>
      <c r="BF175" s="260"/>
      <c r="BG175" s="210"/>
      <c r="BH175" s="210"/>
      <c r="BI175" s="210"/>
    </row>
    <row r="176" spans="1:61" x14ac:dyDescent="0.25">
      <c r="A176" s="171" t="s">
        <v>91</v>
      </c>
      <c r="B176" s="164"/>
      <c r="C176" s="299" t="s">
        <v>628</v>
      </c>
      <c r="D176" s="166"/>
      <c r="E176" s="168"/>
      <c r="F176" s="167"/>
      <c r="G176" s="168"/>
      <c r="AO176" s="260"/>
      <c r="AP176" s="260"/>
      <c r="AQ176" s="260"/>
      <c r="AR176" s="260"/>
      <c r="AS176" s="260"/>
      <c r="AT176" s="260"/>
      <c r="AU176" s="260"/>
      <c r="AV176" s="260"/>
      <c r="AW176" s="260"/>
      <c r="AX176" s="260"/>
      <c r="AY176" s="260"/>
      <c r="AZ176" s="260"/>
      <c r="BA176" s="260"/>
      <c r="BB176" s="260"/>
      <c r="BC176" s="260"/>
      <c r="BD176" s="260"/>
      <c r="BE176" s="260"/>
      <c r="BF176" s="260"/>
      <c r="BG176" s="210"/>
      <c r="BH176" s="210"/>
      <c r="BI176" s="210"/>
    </row>
    <row r="177" spans="1:61" x14ac:dyDescent="0.25">
      <c r="A177" s="171" t="s">
        <v>91</v>
      </c>
      <c r="B177" s="164"/>
      <c r="C177" s="299" t="s">
        <v>628</v>
      </c>
      <c r="D177" s="166"/>
      <c r="E177" s="168"/>
      <c r="F177" s="167"/>
      <c r="G177" s="168"/>
      <c r="AO177" s="260"/>
      <c r="AP177" s="260"/>
      <c r="AQ177" s="260"/>
      <c r="AR177" s="260"/>
      <c r="AS177" s="260"/>
      <c r="AT177" s="260"/>
      <c r="AU177" s="260"/>
      <c r="AV177" s="260"/>
      <c r="AW177" s="260"/>
      <c r="AX177" s="260"/>
      <c r="AY177" s="260"/>
      <c r="AZ177" s="260"/>
      <c r="BA177" s="260"/>
      <c r="BB177" s="260"/>
      <c r="BC177" s="260"/>
      <c r="BD177" s="260"/>
      <c r="BE177" s="260"/>
      <c r="BF177" s="260"/>
      <c r="BG177" s="210"/>
      <c r="BH177" s="210"/>
      <c r="BI177" s="210"/>
    </row>
    <row r="178" spans="1:61" x14ac:dyDescent="0.25">
      <c r="A178" s="171" t="s">
        <v>91</v>
      </c>
      <c r="B178" s="164"/>
      <c r="C178" s="299" t="s">
        <v>628</v>
      </c>
      <c r="D178" s="166"/>
      <c r="E178" s="168"/>
      <c r="F178" s="167"/>
      <c r="G178" s="168"/>
      <c r="AO178" s="260"/>
      <c r="AP178" s="260"/>
      <c r="AQ178" s="260"/>
      <c r="AR178" s="260"/>
      <c r="AS178" s="260"/>
      <c r="AT178" s="260"/>
      <c r="AU178" s="260"/>
      <c r="AV178" s="260"/>
      <c r="AW178" s="260"/>
      <c r="AX178" s="260"/>
      <c r="AY178" s="260"/>
      <c r="AZ178" s="260"/>
      <c r="BA178" s="260"/>
      <c r="BB178" s="260"/>
      <c r="BC178" s="260"/>
      <c r="BD178" s="260"/>
      <c r="BE178" s="260"/>
      <c r="BF178" s="260"/>
      <c r="BG178" s="210"/>
      <c r="BH178" s="210"/>
      <c r="BI178" s="210"/>
    </row>
    <row r="179" spans="1:61" x14ac:dyDescent="0.25">
      <c r="A179" s="171" t="s">
        <v>91</v>
      </c>
      <c r="B179" s="164"/>
      <c r="C179" s="299" t="s">
        <v>628</v>
      </c>
      <c r="D179" s="166"/>
      <c r="E179" s="168"/>
      <c r="F179" s="167"/>
      <c r="G179" s="168"/>
      <c r="AO179" s="260"/>
      <c r="AP179" s="260"/>
      <c r="AQ179" s="260"/>
      <c r="AR179" s="260"/>
      <c r="AS179" s="260"/>
      <c r="AT179" s="260"/>
      <c r="AU179" s="260"/>
      <c r="AV179" s="260"/>
      <c r="AW179" s="260"/>
      <c r="AX179" s="260"/>
      <c r="AY179" s="260"/>
      <c r="AZ179" s="260"/>
      <c r="BA179" s="260"/>
      <c r="BB179" s="260"/>
      <c r="BC179" s="260"/>
      <c r="BD179" s="260"/>
      <c r="BE179" s="260"/>
      <c r="BF179" s="260"/>
      <c r="BG179" s="210"/>
      <c r="BH179" s="210"/>
      <c r="BI179" s="210"/>
    </row>
    <row r="180" spans="1:61" x14ac:dyDescent="0.25">
      <c r="A180" s="171" t="s">
        <v>91</v>
      </c>
      <c r="B180" s="164"/>
      <c r="C180" s="299" t="s">
        <v>628</v>
      </c>
      <c r="D180" s="166"/>
      <c r="E180" s="168"/>
      <c r="F180" s="167"/>
      <c r="G180" s="168"/>
      <c r="AO180" s="260"/>
      <c r="AP180" s="260"/>
      <c r="AQ180" s="260"/>
      <c r="AR180" s="260"/>
      <c r="AS180" s="260"/>
      <c r="AT180" s="260"/>
      <c r="AU180" s="260"/>
      <c r="AV180" s="260"/>
      <c r="AW180" s="260"/>
      <c r="AX180" s="260"/>
      <c r="AY180" s="260"/>
      <c r="AZ180" s="260"/>
      <c r="BA180" s="260"/>
      <c r="BB180" s="260"/>
      <c r="BC180" s="260"/>
      <c r="BD180" s="260"/>
      <c r="BE180" s="260"/>
      <c r="BF180" s="260"/>
      <c r="BG180" s="210"/>
      <c r="BH180" s="210"/>
      <c r="BI180" s="210"/>
    </row>
    <row r="181" spans="1:61" x14ac:dyDescent="0.25">
      <c r="A181" s="171" t="s">
        <v>91</v>
      </c>
      <c r="B181" s="164"/>
      <c r="C181" s="299" t="s">
        <v>628</v>
      </c>
      <c r="D181" s="166"/>
      <c r="E181" s="168"/>
      <c r="F181" s="167"/>
      <c r="G181" s="168"/>
      <c r="AO181" s="260"/>
      <c r="AP181" s="260"/>
      <c r="AQ181" s="260"/>
      <c r="AR181" s="260"/>
      <c r="AS181" s="260"/>
      <c r="AT181" s="260"/>
      <c r="AU181" s="260"/>
      <c r="AV181" s="260"/>
      <c r="AW181" s="260"/>
      <c r="AX181" s="260"/>
      <c r="AY181" s="260"/>
      <c r="AZ181" s="260"/>
      <c r="BA181" s="260"/>
      <c r="BB181" s="260"/>
      <c r="BC181" s="260"/>
      <c r="BD181" s="260"/>
      <c r="BE181" s="260"/>
      <c r="BF181" s="260"/>
      <c r="BG181" s="210"/>
      <c r="BH181" s="210"/>
      <c r="BI181" s="210"/>
    </row>
    <row r="182" spans="1:61" x14ac:dyDescent="0.25">
      <c r="A182" s="171" t="s">
        <v>91</v>
      </c>
      <c r="B182" s="164"/>
      <c r="C182" s="299" t="s">
        <v>628</v>
      </c>
      <c r="D182" s="166"/>
      <c r="E182" s="168"/>
      <c r="F182" s="167"/>
      <c r="G182" s="168"/>
      <c r="AO182" s="260"/>
      <c r="AP182" s="260"/>
      <c r="AQ182" s="260"/>
      <c r="AR182" s="260"/>
      <c r="AS182" s="260"/>
      <c r="AT182" s="260"/>
      <c r="AU182" s="260"/>
      <c r="AV182" s="260"/>
      <c r="AW182" s="260"/>
      <c r="AX182" s="260"/>
      <c r="AY182" s="260"/>
      <c r="AZ182" s="260"/>
      <c r="BA182" s="260"/>
      <c r="BB182" s="260"/>
      <c r="BC182" s="260"/>
      <c r="BD182" s="260"/>
      <c r="BE182" s="260"/>
      <c r="BF182" s="260"/>
      <c r="BG182" s="210"/>
      <c r="BH182" s="210"/>
      <c r="BI182" s="210"/>
    </row>
    <row r="183" spans="1:61" x14ac:dyDescent="0.25">
      <c r="A183" s="171" t="s">
        <v>91</v>
      </c>
      <c r="B183" s="164"/>
      <c r="C183" s="299" t="s">
        <v>628</v>
      </c>
      <c r="D183" s="166"/>
      <c r="E183" s="168"/>
      <c r="F183" s="167"/>
      <c r="G183" s="168"/>
      <c r="AO183" s="260"/>
      <c r="AP183" s="260"/>
      <c r="AQ183" s="260"/>
      <c r="AR183" s="260"/>
      <c r="AS183" s="260"/>
      <c r="AT183" s="260"/>
      <c r="AU183" s="260"/>
      <c r="AV183" s="260"/>
      <c r="AW183" s="260"/>
      <c r="AX183" s="260"/>
      <c r="AY183" s="260"/>
      <c r="AZ183" s="260"/>
      <c r="BA183" s="260"/>
      <c r="BB183" s="260"/>
      <c r="BC183" s="260"/>
      <c r="BD183" s="260"/>
      <c r="BE183" s="260"/>
      <c r="BF183" s="260"/>
      <c r="BG183" s="210"/>
      <c r="BH183" s="210"/>
      <c r="BI183" s="210"/>
    </row>
    <row r="184" spans="1:61" x14ac:dyDescent="0.25">
      <c r="A184" s="171" t="s">
        <v>91</v>
      </c>
      <c r="B184" s="164"/>
      <c r="C184" s="299" t="s">
        <v>628</v>
      </c>
      <c r="D184" s="166"/>
      <c r="E184" s="168"/>
      <c r="F184" s="167"/>
      <c r="G184" s="168"/>
      <c r="AO184" s="260"/>
      <c r="AP184" s="260"/>
      <c r="AQ184" s="260"/>
      <c r="AR184" s="260"/>
      <c r="AS184" s="260"/>
      <c r="AT184" s="260"/>
      <c r="AU184" s="260"/>
      <c r="AV184" s="260"/>
      <c r="AW184" s="260"/>
      <c r="AX184" s="260"/>
      <c r="AY184" s="260"/>
      <c r="AZ184" s="260"/>
      <c r="BA184" s="260"/>
      <c r="BB184" s="260"/>
      <c r="BC184" s="260"/>
      <c r="BD184" s="260"/>
      <c r="BE184" s="260"/>
      <c r="BF184" s="260"/>
      <c r="BG184" s="210"/>
      <c r="BH184" s="210"/>
      <c r="BI184" s="210"/>
    </row>
    <row r="185" spans="1:61" x14ac:dyDescent="0.25">
      <c r="A185" s="171" t="s">
        <v>91</v>
      </c>
      <c r="B185" s="164"/>
      <c r="C185" s="299" t="s">
        <v>628</v>
      </c>
      <c r="D185" s="166"/>
      <c r="E185" s="168"/>
      <c r="F185" s="167"/>
      <c r="G185" s="168"/>
      <c r="AO185" s="260"/>
      <c r="AP185" s="260"/>
      <c r="AQ185" s="260"/>
      <c r="AR185" s="260"/>
      <c r="AS185" s="260"/>
      <c r="AT185" s="260"/>
      <c r="AU185" s="260"/>
      <c r="AV185" s="260"/>
      <c r="AW185" s="260"/>
      <c r="AX185" s="260"/>
      <c r="AY185" s="260"/>
      <c r="AZ185" s="260"/>
      <c r="BA185" s="260"/>
      <c r="BB185" s="260"/>
      <c r="BC185" s="260"/>
      <c r="BD185" s="260"/>
      <c r="BE185" s="260"/>
      <c r="BF185" s="260"/>
      <c r="BG185" s="210"/>
      <c r="BH185" s="210"/>
      <c r="BI185" s="210"/>
    </row>
    <row r="186" spans="1:61" x14ac:dyDescent="0.25">
      <c r="A186" s="171" t="s">
        <v>91</v>
      </c>
      <c r="B186" s="164"/>
      <c r="C186" s="299" t="s">
        <v>628</v>
      </c>
      <c r="D186" s="166"/>
      <c r="E186" s="168"/>
      <c r="F186" s="167"/>
      <c r="G186" s="168"/>
      <c r="AO186" s="260"/>
      <c r="AP186" s="260"/>
      <c r="AQ186" s="260"/>
      <c r="AR186" s="260"/>
      <c r="AS186" s="260"/>
      <c r="AT186" s="260"/>
      <c r="AU186" s="260"/>
      <c r="AV186" s="260"/>
      <c r="AW186" s="260"/>
      <c r="AX186" s="260"/>
      <c r="AY186" s="260"/>
      <c r="AZ186" s="260"/>
      <c r="BA186" s="260"/>
      <c r="BB186" s="260"/>
      <c r="BC186" s="260"/>
      <c r="BD186" s="260"/>
      <c r="BE186" s="260"/>
      <c r="BF186" s="260"/>
      <c r="BG186" s="210"/>
      <c r="BH186" s="210"/>
      <c r="BI186" s="210"/>
    </row>
    <row r="187" spans="1:61" x14ac:dyDescent="0.25">
      <c r="A187" s="171" t="s">
        <v>91</v>
      </c>
      <c r="B187" s="164"/>
      <c r="C187" s="299" t="s">
        <v>628</v>
      </c>
      <c r="D187" s="166"/>
      <c r="E187" s="168"/>
      <c r="F187" s="167"/>
      <c r="G187" s="168"/>
      <c r="AO187" s="260"/>
      <c r="AP187" s="260"/>
      <c r="AQ187" s="260"/>
      <c r="AR187" s="260"/>
      <c r="AS187" s="260"/>
      <c r="AT187" s="260"/>
      <c r="AU187" s="260"/>
      <c r="AV187" s="260"/>
      <c r="AW187" s="260"/>
      <c r="AX187" s="260"/>
      <c r="AY187" s="260"/>
      <c r="AZ187" s="260"/>
      <c r="BA187" s="260"/>
      <c r="BB187" s="260"/>
      <c r="BC187" s="260"/>
      <c r="BD187" s="260"/>
      <c r="BE187" s="260"/>
      <c r="BF187" s="260"/>
      <c r="BG187" s="210"/>
      <c r="BH187" s="210"/>
      <c r="BI187" s="210"/>
    </row>
    <row r="188" spans="1:61" x14ac:dyDescent="0.25">
      <c r="A188" s="171" t="s">
        <v>91</v>
      </c>
      <c r="B188" s="164"/>
      <c r="C188" s="299" t="s">
        <v>628</v>
      </c>
      <c r="D188" s="166"/>
      <c r="E188" s="168"/>
      <c r="F188" s="167"/>
      <c r="G188" s="168"/>
      <c r="AO188" s="260"/>
      <c r="AP188" s="260"/>
      <c r="AQ188" s="260"/>
      <c r="AR188" s="260"/>
      <c r="AS188" s="260"/>
      <c r="AT188" s="260"/>
      <c r="AU188" s="260"/>
      <c r="AV188" s="260"/>
      <c r="AW188" s="260"/>
      <c r="AX188" s="260"/>
      <c r="AY188" s="260"/>
      <c r="AZ188" s="260"/>
      <c r="BA188" s="260"/>
      <c r="BB188" s="260"/>
      <c r="BC188" s="260"/>
      <c r="BD188" s="260"/>
      <c r="BE188" s="260"/>
      <c r="BF188" s="260"/>
      <c r="BG188" s="210"/>
      <c r="BH188" s="210"/>
      <c r="BI188" s="210"/>
    </row>
    <row r="189" spans="1:61" x14ac:dyDescent="0.25">
      <c r="A189" s="171" t="s">
        <v>91</v>
      </c>
      <c r="B189" s="164"/>
      <c r="C189" s="299" t="s">
        <v>628</v>
      </c>
      <c r="D189" s="166"/>
      <c r="E189" s="168"/>
      <c r="F189" s="167"/>
      <c r="G189" s="168"/>
      <c r="AO189" s="260"/>
      <c r="AP189" s="260"/>
      <c r="AQ189" s="260"/>
      <c r="AR189" s="260"/>
      <c r="AS189" s="260"/>
      <c r="AT189" s="260"/>
      <c r="AU189" s="260"/>
      <c r="AV189" s="260"/>
      <c r="AW189" s="260"/>
      <c r="AX189" s="260"/>
      <c r="AY189" s="260"/>
      <c r="AZ189" s="260"/>
      <c r="BA189" s="260"/>
      <c r="BB189" s="260"/>
      <c r="BC189" s="260"/>
      <c r="BD189" s="260"/>
      <c r="BE189" s="260"/>
      <c r="BF189" s="260"/>
      <c r="BG189" s="210"/>
      <c r="BH189" s="210"/>
      <c r="BI189" s="210"/>
    </row>
    <row r="190" spans="1:61" x14ac:dyDescent="0.25">
      <c r="A190" s="171" t="s">
        <v>91</v>
      </c>
      <c r="B190" s="164"/>
      <c r="C190" s="299" t="s">
        <v>628</v>
      </c>
      <c r="D190" s="166"/>
      <c r="E190" s="168"/>
      <c r="F190" s="167"/>
      <c r="G190" s="168"/>
      <c r="AO190" s="260"/>
      <c r="AP190" s="260"/>
      <c r="AQ190" s="260"/>
      <c r="AR190" s="260"/>
      <c r="AS190" s="260"/>
      <c r="AT190" s="260"/>
      <c r="AU190" s="260"/>
      <c r="AV190" s="260"/>
      <c r="AW190" s="260"/>
      <c r="AX190" s="260"/>
      <c r="AY190" s="260"/>
      <c r="AZ190" s="260"/>
      <c r="BA190" s="260"/>
      <c r="BB190" s="260"/>
      <c r="BC190" s="260"/>
      <c r="BD190" s="260"/>
      <c r="BE190" s="260"/>
      <c r="BF190" s="260"/>
      <c r="BG190" s="210"/>
      <c r="BH190" s="210"/>
      <c r="BI190" s="210"/>
    </row>
    <row r="191" spans="1:61" x14ac:dyDescent="0.25">
      <c r="A191" s="171" t="s">
        <v>91</v>
      </c>
      <c r="B191" s="164"/>
      <c r="C191" s="299" t="s">
        <v>628</v>
      </c>
      <c r="D191" s="166"/>
      <c r="E191" s="168"/>
      <c r="F191" s="167"/>
      <c r="G191" s="168"/>
      <c r="AO191" s="260"/>
      <c r="AP191" s="260"/>
      <c r="AQ191" s="260"/>
      <c r="AR191" s="260"/>
      <c r="AS191" s="260"/>
      <c r="AT191" s="260"/>
      <c r="AU191" s="260"/>
      <c r="AV191" s="260"/>
      <c r="AW191" s="260"/>
      <c r="AX191" s="260"/>
      <c r="AY191" s="260"/>
      <c r="AZ191" s="260"/>
      <c r="BA191" s="260"/>
      <c r="BB191" s="260"/>
      <c r="BC191" s="260"/>
      <c r="BD191" s="260"/>
      <c r="BE191" s="260"/>
      <c r="BF191" s="260"/>
      <c r="BG191" s="210"/>
      <c r="BH191" s="210"/>
      <c r="BI191" s="210"/>
    </row>
    <row r="192" spans="1:61" x14ac:dyDescent="0.25">
      <c r="A192" s="171" t="s">
        <v>91</v>
      </c>
      <c r="B192" s="164"/>
      <c r="C192" s="299" t="s">
        <v>628</v>
      </c>
      <c r="D192" s="166"/>
      <c r="E192" s="168"/>
      <c r="F192" s="167"/>
      <c r="G192" s="168"/>
      <c r="AO192" s="260"/>
      <c r="AP192" s="260"/>
      <c r="AQ192" s="260"/>
      <c r="AR192" s="260"/>
      <c r="AS192" s="260"/>
      <c r="AT192" s="260"/>
      <c r="AU192" s="260"/>
      <c r="AV192" s="260"/>
      <c r="AW192" s="260"/>
      <c r="AX192" s="260"/>
      <c r="AY192" s="260"/>
      <c r="AZ192" s="260"/>
      <c r="BA192" s="260"/>
      <c r="BB192" s="260"/>
      <c r="BC192" s="260"/>
      <c r="BD192" s="260"/>
      <c r="BE192" s="260"/>
      <c r="BF192" s="260"/>
      <c r="BG192" s="210"/>
      <c r="BH192" s="210"/>
      <c r="BI192" s="210"/>
    </row>
    <row r="193" spans="1:61" x14ac:dyDescent="0.25">
      <c r="A193" s="171" t="s">
        <v>91</v>
      </c>
      <c r="B193" s="164"/>
      <c r="C193" s="299" t="s">
        <v>628</v>
      </c>
      <c r="D193" s="166"/>
      <c r="E193" s="168"/>
      <c r="F193" s="167"/>
      <c r="G193" s="168"/>
      <c r="AO193" s="260"/>
      <c r="AP193" s="260"/>
      <c r="AQ193" s="260"/>
      <c r="AR193" s="260"/>
      <c r="AS193" s="260"/>
      <c r="AT193" s="260"/>
      <c r="AU193" s="260"/>
      <c r="AV193" s="260"/>
      <c r="AW193" s="260"/>
      <c r="AX193" s="260"/>
      <c r="AY193" s="260"/>
      <c r="AZ193" s="260"/>
      <c r="BA193" s="260"/>
      <c r="BB193" s="260"/>
      <c r="BC193" s="260"/>
      <c r="BD193" s="260"/>
      <c r="BE193" s="260"/>
      <c r="BF193" s="260"/>
      <c r="BG193" s="210"/>
      <c r="BH193" s="210"/>
      <c r="BI193" s="210"/>
    </row>
    <row r="194" spans="1:61" x14ac:dyDescent="0.25">
      <c r="A194" s="171" t="s">
        <v>91</v>
      </c>
      <c r="B194" s="164"/>
      <c r="C194" s="299" t="s">
        <v>628</v>
      </c>
      <c r="D194" s="166"/>
      <c r="E194" s="168"/>
      <c r="F194" s="167"/>
      <c r="G194" s="168"/>
      <c r="AO194" s="260"/>
      <c r="AP194" s="260"/>
      <c r="AQ194" s="260"/>
      <c r="AR194" s="260"/>
      <c r="AS194" s="260"/>
      <c r="AT194" s="260"/>
      <c r="AU194" s="260"/>
      <c r="AV194" s="260"/>
      <c r="AW194" s="260"/>
      <c r="AX194" s="260"/>
      <c r="AY194" s="260"/>
      <c r="AZ194" s="260"/>
      <c r="BA194" s="260"/>
      <c r="BB194" s="260"/>
      <c r="BC194" s="260"/>
      <c r="BD194" s="260"/>
      <c r="BE194" s="260"/>
      <c r="BF194" s="260"/>
      <c r="BG194" s="210"/>
      <c r="BH194" s="210"/>
      <c r="BI194" s="210"/>
    </row>
    <row r="195" spans="1:61" x14ac:dyDescent="0.25">
      <c r="A195" s="171" t="s">
        <v>91</v>
      </c>
      <c r="B195" s="164"/>
      <c r="C195" s="299" t="s">
        <v>628</v>
      </c>
      <c r="D195" s="166"/>
      <c r="E195" s="168"/>
      <c r="F195" s="167"/>
      <c r="G195" s="168"/>
      <c r="AO195" s="260"/>
      <c r="AP195" s="260"/>
      <c r="AQ195" s="260"/>
      <c r="AR195" s="260"/>
      <c r="AS195" s="260"/>
      <c r="AT195" s="260"/>
      <c r="AU195" s="260"/>
      <c r="AV195" s="260"/>
      <c r="AW195" s="260"/>
      <c r="AX195" s="260"/>
      <c r="AY195" s="260"/>
      <c r="AZ195" s="260"/>
      <c r="BA195" s="260"/>
      <c r="BB195" s="260"/>
      <c r="BC195" s="260"/>
      <c r="BD195" s="260"/>
      <c r="BE195" s="260"/>
      <c r="BF195" s="260"/>
      <c r="BG195" s="210"/>
      <c r="BH195" s="210"/>
      <c r="BI195" s="210"/>
    </row>
    <row r="196" spans="1:61" x14ac:dyDescent="0.25">
      <c r="A196" s="171" t="s">
        <v>91</v>
      </c>
      <c r="B196" s="164"/>
      <c r="C196" s="299" t="s">
        <v>628</v>
      </c>
      <c r="D196" s="166"/>
      <c r="E196" s="168"/>
      <c r="F196" s="167"/>
      <c r="G196" s="168"/>
      <c r="AO196" s="260"/>
      <c r="AP196" s="260"/>
      <c r="AQ196" s="260"/>
      <c r="AR196" s="260"/>
      <c r="AS196" s="260"/>
      <c r="AT196" s="260"/>
      <c r="AU196" s="260"/>
      <c r="AV196" s="260"/>
      <c r="AW196" s="260"/>
      <c r="AX196" s="260"/>
      <c r="AY196" s="260"/>
      <c r="AZ196" s="260"/>
      <c r="BA196" s="260"/>
      <c r="BB196" s="260"/>
      <c r="BC196" s="260"/>
      <c r="BD196" s="260"/>
      <c r="BE196" s="260"/>
      <c r="BF196" s="260"/>
      <c r="BG196" s="210"/>
      <c r="BH196" s="210"/>
      <c r="BI196" s="210"/>
    </row>
    <row r="197" spans="1:61" x14ac:dyDescent="0.25">
      <c r="A197" s="171" t="s">
        <v>91</v>
      </c>
      <c r="B197" s="164"/>
      <c r="C197" s="299" t="s">
        <v>628</v>
      </c>
      <c r="D197" s="166"/>
      <c r="E197" s="168"/>
      <c r="F197" s="167"/>
      <c r="G197" s="168"/>
      <c r="AO197" s="260"/>
      <c r="AP197" s="260"/>
      <c r="AQ197" s="260"/>
      <c r="AR197" s="260"/>
      <c r="AS197" s="260"/>
      <c r="AT197" s="260"/>
      <c r="AU197" s="260"/>
      <c r="AV197" s="260"/>
      <c r="AW197" s="260"/>
      <c r="AX197" s="260"/>
      <c r="AY197" s="260"/>
      <c r="AZ197" s="260"/>
      <c r="BA197" s="260"/>
      <c r="BB197" s="260"/>
      <c r="BC197" s="260"/>
      <c r="BD197" s="260"/>
      <c r="BE197" s="260"/>
      <c r="BF197" s="260"/>
      <c r="BG197" s="210"/>
      <c r="BH197" s="210"/>
      <c r="BI197" s="210"/>
    </row>
    <row r="198" spans="1:61" x14ac:dyDescent="0.25">
      <c r="A198" s="171" t="s">
        <v>91</v>
      </c>
      <c r="B198" s="164"/>
      <c r="C198" s="299" t="s">
        <v>628</v>
      </c>
      <c r="D198" s="166"/>
      <c r="E198" s="168"/>
      <c r="F198" s="167"/>
      <c r="G198" s="168"/>
      <c r="AO198" s="260"/>
      <c r="AP198" s="260"/>
      <c r="AQ198" s="260"/>
      <c r="AR198" s="260"/>
      <c r="AS198" s="260"/>
      <c r="AT198" s="260"/>
      <c r="AU198" s="260"/>
      <c r="AV198" s="260"/>
      <c r="AW198" s="260"/>
      <c r="AX198" s="260"/>
      <c r="AY198" s="260"/>
      <c r="AZ198" s="260"/>
      <c r="BA198" s="260"/>
      <c r="BB198" s="260"/>
      <c r="BC198" s="260"/>
      <c r="BD198" s="260"/>
      <c r="BE198" s="260"/>
      <c r="BF198" s="260"/>
      <c r="BG198" s="210"/>
      <c r="BH198" s="210"/>
      <c r="BI198" s="210"/>
    </row>
    <row r="199" spans="1:61" x14ac:dyDescent="0.25">
      <c r="A199" s="171" t="s">
        <v>91</v>
      </c>
      <c r="B199" s="164"/>
      <c r="C199" s="299" t="s">
        <v>628</v>
      </c>
      <c r="D199" s="166"/>
      <c r="E199" s="168"/>
      <c r="F199" s="167"/>
      <c r="G199" s="168"/>
      <c r="AO199" s="260"/>
      <c r="AP199" s="260"/>
      <c r="AQ199" s="260"/>
      <c r="AR199" s="260"/>
      <c r="AS199" s="260"/>
      <c r="AT199" s="260"/>
      <c r="AU199" s="260"/>
      <c r="AV199" s="260"/>
      <c r="AW199" s="260"/>
      <c r="AX199" s="260"/>
      <c r="AY199" s="260"/>
      <c r="AZ199" s="260"/>
      <c r="BA199" s="260"/>
      <c r="BB199" s="260"/>
      <c r="BC199" s="260"/>
      <c r="BD199" s="260"/>
      <c r="BE199" s="260"/>
      <c r="BF199" s="260"/>
      <c r="BG199" s="210"/>
      <c r="BH199" s="210"/>
      <c r="BI199" s="210"/>
    </row>
    <row r="200" spans="1:61" x14ac:dyDescent="0.25">
      <c r="A200" s="171" t="s">
        <v>91</v>
      </c>
      <c r="B200" s="164"/>
      <c r="C200" s="299" t="s">
        <v>628</v>
      </c>
      <c r="D200" s="166"/>
      <c r="E200" s="168"/>
      <c r="F200" s="167"/>
      <c r="G200" s="168"/>
      <c r="AO200" s="260"/>
      <c r="AP200" s="260"/>
      <c r="AQ200" s="260"/>
      <c r="AR200" s="260"/>
      <c r="AS200" s="260"/>
      <c r="AT200" s="260"/>
      <c r="AU200" s="260"/>
      <c r="AV200" s="260"/>
      <c r="AW200" s="260"/>
      <c r="AX200" s="260"/>
      <c r="AY200" s="260"/>
      <c r="AZ200" s="260"/>
      <c r="BA200" s="260"/>
      <c r="BB200" s="260"/>
      <c r="BC200" s="260"/>
      <c r="BD200" s="260"/>
      <c r="BE200" s="260"/>
      <c r="BF200" s="260"/>
      <c r="BG200" s="210"/>
      <c r="BH200" s="210"/>
      <c r="BI200" s="210"/>
    </row>
    <row r="201" spans="1:61" x14ac:dyDescent="0.25">
      <c r="A201" s="171" t="s">
        <v>91</v>
      </c>
      <c r="B201" s="164"/>
      <c r="C201" s="299" t="s">
        <v>628</v>
      </c>
      <c r="D201" s="166"/>
      <c r="E201" s="168"/>
      <c r="F201" s="167"/>
      <c r="G201" s="168"/>
      <c r="AO201" s="260"/>
      <c r="AP201" s="260"/>
      <c r="AQ201" s="260"/>
      <c r="AR201" s="260"/>
      <c r="AS201" s="260"/>
      <c r="AT201" s="260"/>
      <c r="AU201" s="260"/>
      <c r="AV201" s="260"/>
      <c r="AW201" s="260"/>
      <c r="AX201" s="260"/>
      <c r="AY201" s="260"/>
      <c r="AZ201" s="260"/>
      <c r="BA201" s="260"/>
      <c r="BB201" s="260"/>
      <c r="BC201" s="260"/>
      <c r="BD201" s="260"/>
      <c r="BE201" s="260"/>
      <c r="BF201" s="260"/>
      <c r="BG201" s="210"/>
      <c r="BH201" s="210"/>
      <c r="BI201" s="210"/>
    </row>
    <row r="202" spans="1:61" x14ac:dyDescent="0.25">
      <c r="A202" s="171" t="s">
        <v>91</v>
      </c>
      <c r="B202" s="164"/>
      <c r="C202" s="299" t="s">
        <v>628</v>
      </c>
      <c r="D202" s="166"/>
      <c r="E202" s="168"/>
      <c r="F202" s="167"/>
      <c r="G202" s="168"/>
      <c r="AO202" s="260"/>
      <c r="AP202" s="260"/>
      <c r="AQ202" s="260"/>
      <c r="AR202" s="260"/>
      <c r="AS202" s="260"/>
      <c r="AT202" s="260"/>
      <c r="AU202" s="260"/>
      <c r="AV202" s="260"/>
      <c r="AW202" s="260"/>
      <c r="AX202" s="260"/>
      <c r="AY202" s="260"/>
      <c r="AZ202" s="260"/>
      <c r="BA202" s="260"/>
      <c r="BB202" s="260"/>
      <c r="BC202" s="260"/>
      <c r="BD202" s="260"/>
      <c r="BE202" s="260"/>
      <c r="BF202" s="260"/>
      <c r="BG202" s="210"/>
      <c r="BH202" s="210"/>
      <c r="BI202" s="210"/>
    </row>
    <row r="203" spans="1:61" x14ac:dyDescent="0.25">
      <c r="A203" s="171" t="s">
        <v>91</v>
      </c>
      <c r="B203" s="164"/>
      <c r="C203" s="299" t="s">
        <v>628</v>
      </c>
      <c r="D203" s="166"/>
      <c r="E203" s="168"/>
      <c r="F203" s="167"/>
      <c r="G203" s="168"/>
      <c r="AO203" s="260"/>
      <c r="AP203" s="260"/>
      <c r="AQ203" s="260"/>
      <c r="AR203" s="260"/>
      <c r="AS203" s="260"/>
      <c r="AT203" s="260"/>
      <c r="AU203" s="260"/>
      <c r="AV203" s="260"/>
      <c r="AW203" s="260"/>
      <c r="AX203" s="260"/>
      <c r="AY203" s="260"/>
      <c r="AZ203" s="260"/>
      <c r="BA203" s="260"/>
      <c r="BB203" s="260"/>
      <c r="BC203" s="260"/>
      <c r="BD203" s="260"/>
      <c r="BE203" s="260"/>
      <c r="BF203" s="260"/>
      <c r="BG203" s="210"/>
      <c r="BH203" s="210"/>
      <c r="BI203" s="210"/>
    </row>
    <row r="204" spans="1:61" x14ac:dyDescent="0.25">
      <c r="A204" s="171" t="s">
        <v>91</v>
      </c>
      <c r="B204" s="164"/>
      <c r="C204" s="299" t="s">
        <v>628</v>
      </c>
      <c r="D204" s="166"/>
      <c r="E204" s="168"/>
      <c r="F204" s="167"/>
      <c r="G204" s="168"/>
      <c r="AO204" s="260"/>
      <c r="AP204" s="260"/>
      <c r="AQ204" s="260"/>
      <c r="AR204" s="260"/>
      <c r="AS204" s="260"/>
      <c r="AT204" s="260"/>
      <c r="AU204" s="260"/>
      <c r="AV204" s="260"/>
      <c r="AW204" s="260"/>
      <c r="AX204" s="260"/>
      <c r="AY204" s="260"/>
      <c r="AZ204" s="260"/>
      <c r="BA204" s="260"/>
      <c r="BB204" s="260"/>
      <c r="BC204" s="260"/>
      <c r="BD204" s="260"/>
      <c r="BE204" s="260"/>
      <c r="BF204" s="260"/>
      <c r="BG204" s="210"/>
      <c r="BH204" s="210"/>
      <c r="BI204" s="210"/>
    </row>
    <row r="205" spans="1:61" x14ac:dyDescent="0.25">
      <c r="A205" s="171" t="s">
        <v>91</v>
      </c>
      <c r="B205" s="164"/>
      <c r="C205" s="299" t="s">
        <v>628</v>
      </c>
      <c r="D205" s="166"/>
      <c r="E205" s="168"/>
      <c r="F205" s="167"/>
      <c r="G205" s="168"/>
      <c r="AO205" s="260"/>
      <c r="AP205" s="260"/>
      <c r="AQ205" s="260"/>
      <c r="AR205" s="260"/>
      <c r="AS205" s="260"/>
      <c r="AT205" s="260"/>
      <c r="AU205" s="260"/>
      <c r="AV205" s="260"/>
      <c r="AW205" s="260"/>
      <c r="AX205" s="260"/>
      <c r="AY205" s="260"/>
      <c r="AZ205" s="260"/>
      <c r="BA205" s="260"/>
      <c r="BB205" s="260"/>
      <c r="BC205" s="260"/>
      <c r="BD205" s="260"/>
      <c r="BE205" s="260"/>
      <c r="BF205" s="260"/>
      <c r="BG205" s="210"/>
      <c r="BH205" s="210"/>
      <c r="BI205" s="210"/>
    </row>
    <row r="206" spans="1:61" x14ac:dyDescent="0.25">
      <c r="A206" s="171" t="s">
        <v>91</v>
      </c>
      <c r="B206" s="164"/>
      <c r="C206" s="299" t="s">
        <v>628</v>
      </c>
      <c r="D206" s="166"/>
      <c r="E206" s="168"/>
      <c r="F206" s="167"/>
      <c r="G206" s="168"/>
      <c r="AO206" s="260"/>
      <c r="AP206" s="260"/>
      <c r="AQ206" s="260"/>
      <c r="AR206" s="260"/>
      <c r="AS206" s="260"/>
      <c r="AT206" s="260"/>
      <c r="AU206" s="260"/>
      <c r="AV206" s="260"/>
      <c r="AW206" s="260"/>
      <c r="AX206" s="260"/>
      <c r="AY206" s="260"/>
      <c r="AZ206" s="260"/>
      <c r="BA206" s="260"/>
      <c r="BB206" s="260"/>
      <c r="BC206" s="260"/>
      <c r="BD206" s="260"/>
      <c r="BE206" s="260"/>
      <c r="BF206" s="260"/>
      <c r="BG206" s="210"/>
      <c r="BH206" s="210"/>
      <c r="BI206" s="210"/>
    </row>
    <row r="207" spans="1:61" x14ac:dyDescent="0.25">
      <c r="A207" s="171" t="s">
        <v>91</v>
      </c>
      <c r="B207" s="164"/>
      <c r="C207" s="299" t="s">
        <v>628</v>
      </c>
      <c r="D207" s="166"/>
      <c r="E207" s="168"/>
      <c r="F207" s="167"/>
      <c r="G207" s="168"/>
      <c r="AO207" s="260"/>
      <c r="AP207" s="260"/>
      <c r="AQ207" s="260"/>
      <c r="AR207" s="260"/>
      <c r="AS207" s="260"/>
      <c r="AT207" s="260"/>
      <c r="AU207" s="260"/>
      <c r="AV207" s="260"/>
      <c r="AW207" s="260"/>
      <c r="AX207" s="260"/>
      <c r="AY207" s="260"/>
      <c r="AZ207" s="260"/>
      <c r="BA207" s="260"/>
      <c r="BB207" s="260"/>
      <c r="BC207" s="260"/>
      <c r="BD207" s="260"/>
      <c r="BE207" s="260"/>
      <c r="BF207" s="260"/>
      <c r="BG207" s="210"/>
      <c r="BH207" s="210"/>
      <c r="BI207" s="210"/>
    </row>
    <row r="208" spans="1:61" x14ac:dyDescent="0.25">
      <c r="A208" s="171" t="s">
        <v>91</v>
      </c>
      <c r="B208" s="164"/>
      <c r="C208" s="299" t="s">
        <v>628</v>
      </c>
      <c r="D208" s="166"/>
      <c r="E208" s="168"/>
      <c r="F208" s="167"/>
      <c r="G208" s="168"/>
      <c r="AO208" s="260"/>
      <c r="AP208" s="260"/>
      <c r="AQ208" s="260"/>
      <c r="AR208" s="260"/>
      <c r="AS208" s="260"/>
      <c r="AT208" s="260"/>
      <c r="AU208" s="260"/>
      <c r="AV208" s="260"/>
      <c r="AW208" s="260"/>
      <c r="AX208" s="260"/>
      <c r="AY208" s="260"/>
      <c r="AZ208" s="260"/>
      <c r="BA208" s="260"/>
      <c r="BB208" s="260"/>
      <c r="BC208" s="260"/>
      <c r="BD208" s="260"/>
      <c r="BE208" s="260"/>
      <c r="BF208" s="260"/>
      <c r="BG208" s="210"/>
      <c r="BH208" s="210"/>
      <c r="BI208" s="210"/>
    </row>
    <row r="209" spans="1:61" x14ac:dyDescent="0.25">
      <c r="A209" s="171" t="s">
        <v>91</v>
      </c>
      <c r="B209" s="164"/>
      <c r="C209" s="299" t="s">
        <v>628</v>
      </c>
      <c r="D209" s="166"/>
      <c r="E209" s="168"/>
      <c r="F209" s="167"/>
      <c r="G209" s="168"/>
      <c r="AO209" s="260"/>
      <c r="AP209" s="260"/>
      <c r="AQ209" s="260"/>
      <c r="AR209" s="260"/>
      <c r="AS209" s="260"/>
      <c r="AT209" s="260"/>
      <c r="AU209" s="260"/>
      <c r="AV209" s="260"/>
      <c r="AW209" s="260"/>
      <c r="AX209" s="260"/>
      <c r="AY209" s="260"/>
      <c r="AZ209" s="260"/>
      <c r="BA209" s="260"/>
      <c r="BB209" s="260"/>
      <c r="BC209" s="260"/>
      <c r="BD209" s="260"/>
      <c r="BE209" s="260"/>
      <c r="BF209" s="260"/>
      <c r="BG209" s="210"/>
      <c r="BH209" s="210"/>
      <c r="BI209" s="210"/>
    </row>
    <row r="210" spans="1:61" x14ac:dyDescent="0.25">
      <c r="A210" s="171" t="s">
        <v>91</v>
      </c>
      <c r="B210" s="164"/>
      <c r="C210" s="299" t="s">
        <v>628</v>
      </c>
      <c r="D210" s="166"/>
      <c r="E210" s="168"/>
      <c r="F210" s="167"/>
      <c r="G210" s="168"/>
      <c r="AO210" s="260"/>
      <c r="AP210" s="260"/>
      <c r="AQ210" s="260"/>
      <c r="AR210" s="260"/>
      <c r="AS210" s="260"/>
      <c r="AT210" s="260"/>
      <c r="AU210" s="260"/>
      <c r="AV210" s="260"/>
      <c r="AW210" s="260"/>
      <c r="AX210" s="260"/>
      <c r="AY210" s="260"/>
      <c r="AZ210" s="260"/>
      <c r="BA210" s="260"/>
      <c r="BB210" s="260"/>
      <c r="BC210" s="260"/>
      <c r="BD210" s="260"/>
      <c r="BE210" s="260"/>
      <c r="BF210" s="260"/>
      <c r="BG210" s="210"/>
      <c r="BH210" s="210"/>
      <c r="BI210" s="210"/>
    </row>
    <row r="211" spans="1:61" x14ac:dyDescent="0.25">
      <c r="A211" s="171" t="s">
        <v>91</v>
      </c>
      <c r="B211" s="164"/>
      <c r="C211" s="299" t="s">
        <v>628</v>
      </c>
      <c r="D211" s="166"/>
      <c r="E211" s="168"/>
      <c r="F211" s="167"/>
      <c r="G211" s="168"/>
      <c r="AO211" s="260"/>
      <c r="AP211" s="260"/>
      <c r="AQ211" s="260"/>
      <c r="AR211" s="260"/>
      <c r="AS211" s="260"/>
      <c r="AT211" s="260"/>
      <c r="AU211" s="260"/>
      <c r="AV211" s="260"/>
      <c r="AW211" s="260"/>
      <c r="AX211" s="260"/>
      <c r="AY211" s="260"/>
      <c r="AZ211" s="260"/>
      <c r="BA211" s="260"/>
      <c r="BB211" s="260"/>
      <c r="BC211" s="260"/>
      <c r="BD211" s="260"/>
      <c r="BE211" s="260"/>
      <c r="BF211" s="260"/>
      <c r="BG211" s="210"/>
      <c r="BH211" s="210"/>
      <c r="BI211" s="210"/>
    </row>
    <row r="212" spans="1:61" x14ac:dyDescent="0.25">
      <c r="A212" s="171" t="s">
        <v>91</v>
      </c>
      <c r="B212" s="164"/>
      <c r="C212" s="299" t="s">
        <v>628</v>
      </c>
      <c r="D212" s="166"/>
      <c r="E212" s="168"/>
      <c r="F212" s="167"/>
      <c r="G212" s="168"/>
      <c r="AO212" s="260"/>
      <c r="AP212" s="260"/>
      <c r="AQ212" s="260"/>
      <c r="AR212" s="260"/>
      <c r="AS212" s="260"/>
      <c r="AT212" s="260"/>
      <c r="AU212" s="260"/>
      <c r="AV212" s="260"/>
      <c r="AW212" s="260"/>
      <c r="AX212" s="260"/>
      <c r="AY212" s="260"/>
      <c r="AZ212" s="260"/>
      <c r="BA212" s="260"/>
      <c r="BB212" s="260"/>
      <c r="BC212" s="260"/>
      <c r="BD212" s="260"/>
      <c r="BE212" s="260"/>
      <c r="BF212" s="260"/>
      <c r="BG212" s="210"/>
      <c r="BH212" s="210"/>
      <c r="BI212" s="210"/>
    </row>
    <row r="213" spans="1:61" x14ac:dyDescent="0.25">
      <c r="A213" s="171" t="s">
        <v>91</v>
      </c>
      <c r="B213" s="164"/>
      <c r="C213" s="299" t="s">
        <v>628</v>
      </c>
      <c r="D213" s="166"/>
      <c r="E213" s="168"/>
      <c r="F213" s="167"/>
      <c r="G213" s="168"/>
      <c r="AO213" s="260"/>
      <c r="AP213" s="260"/>
      <c r="AQ213" s="260"/>
      <c r="AR213" s="260"/>
      <c r="AS213" s="260"/>
      <c r="AT213" s="260"/>
      <c r="AU213" s="260"/>
      <c r="AV213" s="260"/>
      <c r="AW213" s="260"/>
      <c r="AX213" s="260"/>
      <c r="AY213" s="260"/>
      <c r="AZ213" s="260"/>
      <c r="BA213" s="260"/>
      <c r="BB213" s="260"/>
      <c r="BC213" s="260"/>
      <c r="BD213" s="260"/>
      <c r="BE213" s="260"/>
      <c r="BF213" s="260"/>
      <c r="BG213" s="210"/>
      <c r="BH213" s="210"/>
      <c r="BI213" s="210"/>
    </row>
    <row r="214" spans="1:61" x14ac:dyDescent="0.25">
      <c r="A214" s="171" t="s">
        <v>91</v>
      </c>
      <c r="B214" s="164"/>
      <c r="C214" s="299" t="s">
        <v>628</v>
      </c>
      <c r="D214" s="166"/>
      <c r="E214" s="168"/>
      <c r="F214" s="167"/>
      <c r="G214" s="168"/>
      <c r="AO214" s="260"/>
      <c r="AP214" s="260"/>
      <c r="AQ214" s="260"/>
      <c r="AR214" s="260"/>
      <c r="AS214" s="260"/>
      <c r="AT214" s="260"/>
      <c r="AU214" s="260"/>
      <c r="AV214" s="260"/>
      <c r="AW214" s="260"/>
      <c r="AX214" s="260"/>
      <c r="AY214" s="260"/>
      <c r="AZ214" s="260"/>
      <c r="BA214" s="260"/>
      <c r="BB214" s="260"/>
      <c r="BC214" s="260"/>
      <c r="BD214" s="260"/>
      <c r="BE214" s="260"/>
      <c r="BF214" s="260"/>
      <c r="BG214" s="210"/>
      <c r="BH214" s="210"/>
      <c r="BI214" s="210"/>
    </row>
    <row r="215" spans="1:61" x14ac:dyDescent="0.25">
      <c r="A215" s="171" t="s">
        <v>91</v>
      </c>
      <c r="B215" s="164"/>
      <c r="C215" s="299" t="s">
        <v>628</v>
      </c>
      <c r="D215" s="166"/>
      <c r="E215" s="168"/>
      <c r="F215" s="167"/>
      <c r="G215" s="168"/>
      <c r="AO215" s="260"/>
      <c r="AP215" s="260"/>
      <c r="AQ215" s="260"/>
      <c r="AR215" s="260"/>
      <c r="AS215" s="260"/>
      <c r="AT215" s="260"/>
      <c r="AU215" s="260"/>
      <c r="AV215" s="260"/>
      <c r="AW215" s="260"/>
      <c r="AX215" s="260"/>
      <c r="AY215" s="260"/>
      <c r="AZ215" s="260"/>
      <c r="BA215" s="260"/>
      <c r="BB215" s="260"/>
      <c r="BC215" s="260"/>
      <c r="BD215" s="260"/>
      <c r="BE215" s="260"/>
      <c r="BF215" s="260"/>
      <c r="BG215" s="210"/>
      <c r="BH215" s="210"/>
      <c r="BI215" s="210"/>
    </row>
    <row r="216" spans="1:61" x14ac:dyDescent="0.25">
      <c r="A216" s="171" t="s">
        <v>91</v>
      </c>
      <c r="B216" s="164"/>
      <c r="C216" s="299" t="s">
        <v>628</v>
      </c>
      <c r="D216" s="166"/>
      <c r="E216" s="168"/>
      <c r="F216" s="167"/>
      <c r="G216" s="168"/>
      <c r="AO216" s="260"/>
      <c r="AP216" s="260"/>
      <c r="AQ216" s="260"/>
      <c r="AR216" s="260"/>
      <c r="AS216" s="260"/>
      <c r="AT216" s="260"/>
      <c r="AU216" s="260"/>
      <c r="AV216" s="260"/>
      <c r="AW216" s="260"/>
      <c r="AX216" s="260"/>
      <c r="AY216" s="260"/>
      <c r="AZ216" s="260"/>
      <c r="BA216" s="260"/>
      <c r="BB216" s="260"/>
      <c r="BC216" s="260"/>
      <c r="BD216" s="260"/>
      <c r="BE216" s="260"/>
      <c r="BF216" s="260"/>
      <c r="BG216" s="210"/>
      <c r="BH216" s="210"/>
      <c r="BI216" s="210"/>
    </row>
    <row r="217" spans="1:61" x14ac:dyDescent="0.25">
      <c r="A217" s="171" t="s">
        <v>91</v>
      </c>
      <c r="B217" s="164"/>
      <c r="C217" s="299" t="s">
        <v>628</v>
      </c>
      <c r="D217" s="166"/>
      <c r="E217" s="168"/>
      <c r="F217" s="167"/>
      <c r="G217" s="168"/>
      <c r="AO217" s="260"/>
      <c r="AP217" s="260"/>
      <c r="AQ217" s="260"/>
      <c r="AR217" s="260"/>
      <c r="AS217" s="260"/>
      <c r="AT217" s="260"/>
      <c r="AU217" s="260"/>
      <c r="AV217" s="260"/>
      <c r="AW217" s="260"/>
      <c r="AX217" s="260"/>
      <c r="AY217" s="260"/>
      <c r="AZ217" s="260"/>
      <c r="BA217" s="260"/>
      <c r="BB217" s="260"/>
      <c r="BC217" s="260"/>
      <c r="BD217" s="260"/>
      <c r="BE217" s="260"/>
      <c r="BF217" s="260"/>
      <c r="BG217" s="210"/>
      <c r="BH217" s="210"/>
      <c r="BI217" s="210"/>
    </row>
    <row r="218" spans="1:61" x14ac:dyDescent="0.25">
      <c r="A218" s="171" t="s">
        <v>91</v>
      </c>
      <c r="B218" s="164"/>
      <c r="C218" s="299" t="s">
        <v>628</v>
      </c>
      <c r="D218" s="166"/>
      <c r="E218" s="168"/>
      <c r="F218" s="167"/>
      <c r="G218" s="168"/>
      <c r="AO218" s="260"/>
      <c r="AP218" s="260"/>
      <c r="AQ218" s="260"/>
      <c r="AR218" s="260"/>
      <c r="AS218" s="260"/>
      <c r="AT218" s="260"/>
      <c r="AU218" s="260"/>
      <c r="AV218" s="260"/>
      <c r="AW218" s="260"/>
      <c r="AX218" s="260"/>
      <c r="AY218" s="260"/>
      <c r="AZ218" s="260"/>
      <c r="BA218" s="260"/>
      <c r="BB218" s="260"/>
      <c r="BC218" s="260"/>
      <c r="BD218" s="260"/>
      <c r="BE218" s="260"/>
      <c r="BF218" s="260"/>
      <c r="BG218" s="210"/>
      <c r="BH218" s="210"/>
      <c r="BI218" s="210"/>
    </row>
    <row r="219" spans="1:61" x14ac:dyDescent="0.25">
      <c r="A219" s="171" t="s">
        <v>91</v>
      </c>
      <c r="B219" s="164"/>
      <c r="C219" s="299" t="s">
        <v>628</v>
      </c>
      <c r="D219" s="166"/>
      <c r="E219" s="168"/>
      <c r="F219" s="167"/>
      <c r="G219" s="168"/>
      <c r="AO219" s="260"/>
      <c r="AP219" s="260"/>
      <c r="AQ219" s="260"/>
      <c r="AR219" s="260"/>
      <c r="AS219" s="260"/>
      <c r="AT219" s="260"/>
      <c r="AU219" s="260"/>
      <c r="AV219" s="260"/>
      <c r="AW219" s="260"/>
      <c r="AX219" s="260"/>
      <c r="AY219" s="260"/>
      <c r="AZ219" s="260"/>
      <c r="BA219" s="260"/>
      <c r="BB219" s="260"/>
      <c r="BC219" s="260"/>
      <c r="BD219" s="260"/>
      <c r="BE219" s="260"/>
      <c r="BF219" s="260"/>
      <c r="BG219" s="210"/>
      <c r="BH219" s="210"/>
      <c r="BI219" s="210"/>
    </row>
    <row r="220" spans="1:61" x14ac:dyDescent="0.25">
      <c r="A220" s="171" t="s">
        <v>91</v>
      </c>
      <c r="B220" s="164"/>
      <c r="C220" s="299" t="s">
        <v>628</v>
      </c>
      <c r="D220" s="166"/>
      <c r="E220" s="168"/>
      <c r="F220" s="167"/>
      <c r="G220" s="168"/>
      <c r="AO220" s="260"/>
      <c r="AP220" s="260"/>
      <c r="AQ220" s="260"/>
      <c r="AR220" s="260"/>
      <c r="AS220" s="260"/>
      <c r="AT220" s="260"/>
      <c r="AU220" s="260"/>
      <c r="AV220" s="260"/>
      <c r="AW220" s="260"/>
      <c r="AX220" s="260"/>
      <c r="AY220" s="260"/>
      <c r="AZ220" s="260"/>
      <c r="BA220" s="260"/>
      <c r="BB220" s="260"/>
      <c r="BC220" s="260"/>
      <c r="BD220" s="260"/>
      <c r="BE220" s="260"/>
      <c r="BF220" s="260"/>
      <c r="BG220" s="210"/>
      <c r="BH220" s="210"/>
      <c r="BI220" s="210"/>
    </row>
    <row r="221" spans="1:61" x14ac:dyDescent="0.25">
      <c r="A221" s="171" t="s">
        <v>91</v>
      </c>
      <c r="B221" s="164"/>
      <c r="C221" s="299" t="s">
        <v>628</v>
      </c>
      <c r="D221" s="166"/>
      <c r="E221" s="168"/>
      <c r="F221" s="167"/>
      <c r="G221" s="168"/>
      <c r="AO221" s="260"/>
      <c r="AP221" s="260"/>
      <c r="AQ221" s="260"/>
      <c r="AR221" s="260"/>
      <c r="AS221" s="260"/>
      <c r="AT221" s="260"/>
      <c r="AU221" s="260"/>
      <c r="AV221" s="260"/>
      <c r="AW221" s="260"/>
      <c r="AX221" s="260"/>
      <c r="AY221" s="260"/>
      <c r="AZ221" s="260"/>
      <c r="BA221" s="260"/>
      <c r="BB221" s="260"/>
      <c r="BC221" s="260"/>
      <c r="BD221" s="260"/>
      <c r="BE221" s="260"/>
      <c r="BF221" s="260"/>
      <c r="BG221" s="210"/>
      <c r="BH221" s="210"/>
      <c r="BI221" s="210"/>
    </row>
    <row r="222" spans="1:61" x14ac:dyDescent="0.25">
      <c r="A222" s="171" t="s">
        <v>91</v>
      </c>
      <c r="B222" s="164"/>
      <c r="C222" s="299" t="s">
        <v>628</v>
      </c>
      <c r="D222" s="166"/>
      <c r="E222" s="168"/>
      <c r="F222" s="167"/>
      <c r="G222" s="168"/>
      <c r="AO222" s="260"/>
      <c r="AP222" s="260"/>
      <c r="AQ222" s="260"/>
      <c r="AR222" s="260"/>
      <c r="AS222" s="260"/>
      <c r="AT222" s="260"/>
      <c r="AU222" s="260"/>
      <c r="AV222" s="260"/>
      <c r="AW222" s="260"/>
      <c r="AX222" s="260"/>
      <c r="AY222" s="260"/>
      <c r="AZ222" s="260"/>
      <c r="BA222" s="260"/>
      <c r="BB222" s="260"/>
      <c r="BC222" s="260"/>
      <c r="BD222" s="260"/>
      <c r="BE222" s="260"/>
      <c r="BF222" s="260"/>
      <c r="BG222" s="210"/>
      <c r="BH222" s="210"/>
      <c r="BI222" s="210"/>
    </row>
    <row r="223" spans="1:61" x14ac:dyDescent="0.25">
      <c r="A223" s="171" t="s">
        <v>91</v>
      </c>
      <c r="B223" s="164"/>
      <c r="C223" s="299" t="s">
        <v>628</v>
      </c>
      <c r="D223" s="166"/>
      <c r="E223" s="168"/>
      <c r="F223" s="167"/>
      <c r="G223" s="168"/>
      <c r="AO223" s="260"/>
      <c r="AP223" s="260"/>
      <c r="AQ223" s="260"/>
      <c r="AR223" s="260"/>
      <c r="AS223" s="260"/>
      <c r="AT223" s="260"/>
      <c r="AU223" s="260"/>
      <c r="AV223" s="260"/>
      <c r="AW223" s="260"/>
      <c r="AX223" s="260"/>
      <c r="AY223" s="260"/>
      <c r="AZ223" s="260"/>
      <c r="BA223" s="260"/>
      <c r="BB223" s="260"/>
      <c r="BC223" s="260"/>
      <c r="BD223" s="260"/>
      <c r="BE223" s="260"/>
      <c r="BF223" s="260"/>
      <c r="BG223" s="210"/>
      <c r="BH223" s="210"/>
      <c r="BI223" s="210"/>
    </row>
    <row r="224" spans="1:61" x14ac:dyDescent="0.25">
      <c r="A224" s="171" t="s">
        <v>91</v>
      </c>
      <c r="B224" s="164"/>
      <c r="C224" s="299" t="s">
        <v>628</v>
      </c>
      <c r="D224" s="166"/>
      <c r="E224" s="168"/>
      <c r="F224" s="167"/>
      <c r="G224" s="168"/>
      <c r="AO224" s="260"/>
      <c r="AP224" s="260"/>
      <c r="AQ224" s="260"/>
      <c r="AR224" s="260"/>
      <c r="AS224" s="260"/>
      <c r="AT224" s="260"/>
      <c r="AU224" s="260"/>
      <c r="AV224" s="260"/>
      <c r="AW224" s="260"/>
      <c r="AX224" s="260"/>
      <c r="AY224" s="260"/>
      <c r="AZ224" s="260"/>
      <c r="BA224" s="260"/>
      <c r="BB224" s="260"/>
      <c r="BC224" s="260"/>
      <c r="BD224" s="260"/>
      <c r="BE224" s="260"/>
      <c r="BF224" s="260"/>
      <c r="BG224" s="210"/>
      <c r="BH224" s="210"/>
      <c r="BI224" s="210"/>
    </row>
    <row r="225" spans="1:61" x14ac:dyDescent="0.25">
      <c r="A225" s="171" t="s">
        <v>91</v>
      </c>
      <c r="B225" s="164"/>
      <c r="C225" s="299" t="s">
        <v>628</v>
      </c>
      <c r="D225" s="166"/>
      <c r="E225" s="168"/>
      <c r="F225" s="167"/>
      <c r="G225" s="168"/>
      <c r="AO225" s="260"/>
      <c r="AP225" s="260"/>
      <c r="AQ225" s="260"/>
      <c r="AR225" s="260"/>
      <c r="AS225" s="260"/>
      <c r="AT225" s="260"/>
      <c r="AU225" s="260"/>
      <c r="AV225" s="260"/>
      <c r="AW225" s="260"/>
      <c r="AX225" s="260"/>
      <c r="AY225" s="260"/>
      <c r="AZ225" s="260"/>
      <c r="BA225" s="260"/>
      <c r="BB225" s="260"/>
      <c r="BC225" s="260"/>
      <c r="BD225" s="260"/>
      <c r="BE225" s="260"/>
      <c r="BF225" s="260"/>
      <c r="BG225" s="210"/>
      <c r="BH225" s="210"/>
      <c r="BI225" s="210"/>
    </row>
    <row r="226" spans="1:61" x14ac:dyDescent="0.25">
      <c r="A226" s="171" t="s">
        <v>91</v>
      </c>
      <c r="B226" s="164"/>
      <c r="C226" s="299" t="s">
        <v>628</v>
      </c>
      <c r="D226" s="166"/>
      <c r="E226" s="168"/>
      <c r="F226" s="167"/>
      <c r="G226" s="168"/>
      <c r="AO226" s="260"/>
      <c r="AP226" s="260"/>
      <c r="AQ226" s="260"/>
      <c r="AR226" s="260"/>
      <c r="AS226" s="260"/>
      <c r="AT226" s="260"/>
      <c r="AU226" s="260"/>
      <c r="AV226" s="260"/>
      <c r="AW226" s="260"/>
      <c r="AX226" s="260"/>
      <c r="AY226" s="260"/>
      <c r="AZ226" s="260"/>
      <c r="BA226" s="260"/>
      <c r="BB226" s="260"/>
      <c r="BC226" s="260"/>
      <c r="BD226" s="260"/>
      <c r="BE226" s="260"/>
      <c r="BF226" s="260"/>
      <c r="BG226" s="210"/>
      <c r="BH226" s="210"/>
      <c r="BI226" s="210"/>
    </row>
    <row r="227" spans="1:61" x14ac:dyDescent="0.25">
      <c r="A227" s="171" t="s">
        <v>91</v>
      </c>
      <c r="B227" s="164"/>
      <c r="C227" s="299" t="s">
        <v>628</v>
      </c>
      <c r="D227" s="166"/>
      <c r="E227" s="168"/>
      <c r="F227" s="167"/>
      <c r="G227" s="168"/>
      <c r="AO227" s="260"/>
      <c r="AP227" s="260"/>
      <c r="AQ227" s="260"/>
      <c r="AR227" s="260"/>
      <c r="AS227" s="260"/>
      <c r="AT227" s="260"/>
      <c r="AU227" s="260"/>
      <c r="AV227" s="260"/>
      <c r="AW227" s="260"/>
      <c r="AX227" s="260"/>
      <c r="AY227" s="260"/>
      <c r="AZ227" s="260"/>
      <c r="BA227" s="260"/>
      <c r="BB227" s="260"/>
      <c r="BC227" s="260"/>
      <c r="BD227" s="260"/>
      <c r="BE227" s="260"/>
      <c r="BF227" s="260"/>
      <c r="BG227" s="210"/>
      <c r="BH227" s="210"/>
      <c r="BI227" s="210"/>
    </row>
    <row r="228" spans="1:61" x14ac:dyDescent="0.25">
      <c r="A228" s="171" t="s">
        <v>91</v>
      </c>
      <c r="B228" s="164"/>
      <c r="C228" s="299" t="s">
        <v>628</v>
      </c>
      <c r="D228" s="166"/>
      <c r="E228" s="168"/>
      <c r="F228" s="167"/>
      <c r="G228" s="168"/>
      <c r="AO228" s="260"/>
      <c r="AP228" s="260"/>
      <c r="AQ228" s="260"/>
      <c r="AR228" s="260"/>
      <c r="AS228" s="260"/>
      <c r="AT228" s="260"/>
      <c r="AU228" s="260"/>
      <c r="AV228" s="260"/>
      <c r="AW228" s="260"/>
      <c r="AX228" s="260"/>
      <c r="AY228" s="260"/>
      <c r="AZ228" s="260"/>
      <c r="BA228" s="260"/>
      <c r="BB228" s="260"/>
      <c r="BC228" s="260"/>
      <c r="BD228" s="260"/>
      <c r="BE228" s="260"/>
      <c r="BF228" s="260"/>
      <c r="BG228" s="210"/>
      <c r="BH228" s="210"/>
      <c r="BI228" s="210"/>
    </row>
    <row r="229" spans="1:61" x14ac:dyDescent="0.25">
      <c r="A229" s="171" t="s">
        <v>91</v>
      </c>
      <c r="B229" s="164"/>
      <c r="C229" s="299" t="s">
        <v>628</v>
      </c>
      <c r="D229" s="166"/>
      <c r="E229" s="168"/>
      <c r="F229" s="167"/>
      <c r="G229" s="168"/>
      <c r="AO229" s="260"/>
      <c r="AP229" s="260"/>
      <c r="AQ229" s="260"/>
      <c r="AR229" s="260"/>
      <c r="AS229" s="260"/>
      <c r="AT229" s="260"/>
      <c r="AU229" s="260"/>
      <c r="AV229" s="260"/>
      <c r="AW229" s="260"/>
      <c r="AX229" s="260"/>
      <c r="AY229" s="260"/>
      <c r="AZ229" s="260"/>
      <c r="BA229" s="260"/>
      <c r="BB229" s="260"/>
      <c r="BC229" s="260"/>
      <c r="BD229" s="260"/>
      <c r="BE229" s="260"/>
      <c r="BF229" s="260"/>
      <c r="BG229" s="210"/>
      <c r="BH229" s="210"/>
      <c r="BI229" s="210"/>
    </row>
    <row r="230" spans="1:61" x14ac:dyDescent="0.25">
      <c r="A230" s="171" t="s">
        <v>91</v>
      </c>
      <c r="B230" s="164"/>
      <c r="C230" s="299" t="s">
        <v>628</v>
      </c>
      <c r="D230" s="166"/>
      <c r="E230" s="168"/>
      <c r="F230" s="167"/>
      <c r="G230" s="168"/>
      <c r="AO230" s="260"/>
      <c r="AP230" s="260"/>
      <c r="AQ230" s="260"/>
      <c r="AR230" s="260"/>
      <c r="AS230" s="260"/>
      <c r="AT230" s="260"/>
      <c r="AU230" s="260"/>
      <c r="AV230" s="260"/>
      <c r="AW230" s="260"/>
      <c r="AX230" s="260"/>
      <c r="AY230" s="260"/>
      <c r="AZ230" s="260"/>
      <c r="BA230" s="260"/>
      <c r="BB230" s="260"/>
      <c r="BC230" s="260"/>
      <c r="BD230" s="260"/>
      <c r="BE230" s="260"/>
      <c r="BF230" s="260"/>
      <c r="BG230" s="210"/>
      <c r="BH230" s="210"/>
      <c r="BI230" s="210"/>
    </row>
    <row r="231" spans="1:61" x14ac:dyDescent="0.25">
      <c r="A231" s="171" t="s">
        <v>91</v>
      </c>
      <c r="B231" s="164"/>
      <c r="C231" s="299" t="s">
        <v>628</v>
      </c>
      <c r="D231" s="166"/>
      <c r="E231" s="168"/>
      <c r="F231" s="167"/>
      <c r="G231" s="168"/>
      <c r="AO231" s="260"/>
      <c r="AP231" s="260"/>
      <c r="AQ231" s="260"/>
      <c r="AR231" s="260"/>
      <c r="AS231" s="260"/>
      <c r="AT231" s="260"/>
      <c r="AU231" s="260"/>
      <c r="AV231" s="260"/>
      <c r="AW231" s="260"/>
      <c r="AX231" s="260"/>
      <c r="AY231" s="260"/>
      <c r="AZ231" s="260"/>
      <c r="BA231" s="260"/>
      <c r="BB231" s="260"/>
      <c r="BC231" s="260"/>
      <c r="BD231" s="260"/>
      <c r="BE231" s="260"/>
      <c r="BF231" s="260"/>
      <c r="BG231" s="210"/>
      <c r="BH231" s="210"/>
      <c r="BI231" s="210"/>
    </row>
    <row r="232" spans="1:61" x14ac:dyDescent="0.25">
      <c r="A232" s="171" t="s">
        <v>91</v>
      </c>
      <c r="B232" s="164"/>
      <c r="C232" s="299" t="s">
        <v>628</v>
      </c>
      <c r="D232" s="166"/>
      <c r="E232" s="168"/>
      <c r="F232" s="167"/>
      <c r="G232" s="168"/>
      <c r="AO232" s="260"/>
      <c r="AP232" s="260"/>
      <c r="AQ232" s="260"/>
      <c r="AR232" s="260"/>
      <c r="AS232" s="260"/>
      <c r="AT232" s="260"/>
      <c r="AU232" s="260"/>
      <c r="AV232" s="260"/>
      <c r="AW232" s="260"/>
      <c r="AX232" s="260"/>
      <c r="AY232" s="260"/>
      <c r="AZ232" s="260"/>
      <c r="BA232" s="260"/>
      <c r="BB232" s="260"/>
      <c r="BC232" s="260"/>
      <c r="BD232" s="260"/>
      <c r="BE232" s="260"/>
      <c r="BF232" s="260"/>
      <c r="BG232" s="210"/>
      <c r="BH232" s="210"/>
      <c r="BI232" s="210"/>
    </row>
    <row r="233" spans="1:61" x14ac:dyDescent="0.25">
      <c r="A233" s="171" t="s">
        <v>91</v>
      </c>
      <c r="B233" s="164"/>
      <c r="C233" s="299" t="s">
        <v>628</v>
      </c>
      <c r="D233" s="166"/>
      <c r="E233" s="168"/>
      <c r="F233" s="167"/>
      <c r="G233" s="168"/>
      <c r="AO233" s="260"/>
      <c r="AP233" s="260"/>
      <c r="AQ233" s="260"/>
      <c r="AR233" s="260"/>
      <c r="AS233" s="260"/>
      <c r="AT233" s="260"/>
      <c r="AU233" s="260"/>
      <c r="AV233" s="260"/>
      <c r="AW233" s="260"/>
      <c r="AX233" s="260"/>
      <c r="AY233" s="260"/>
      <c r="AZ233" s="260"/>
      <c r="BA233" s="260"/>
      <c r="BB233" s="260"/>
      <c r="BC233" s="260"/>
      <c r="BD233" s="260"/>
      <c r="BE233" s="260"/>
      <c r="BF233" s="260"/>
      <c r="BG233" s="210"/>
      <c r="BH233" s="210"/>
      <c r="BI233" s="210"/>
    </row>
    <row r="234" spans="1:61" x14ac:dyDescent="0.25">
      <c r="A234" s="171" t="s">
        <v>91</v>
      </c>
      <c r="B234" s="164"/>
      <c r="C234" s="299" t="s">
        <v>628</v>
      </c>
      <c r="D234" s="166"/>
      <c r="E234" s="168"/>
      <c r="F234" s="167"/>
      <c r="G234" s="168"/>
      <c r="AO234" s="260"/>
      <c r="AP234" s="260"/>
      <c r="AQ234" s="260"/>
      <c r="AR234" s="260"/>
      <c r="AS234" s="260"/>
      <c r="AT234" s="260"/>
      <c r="AU234" s="260"/>
      <c r="AV234" s="260"/>
      <c r="AW234" s="260"/>
      <c r="AX234" s="260"/>
      <c r="AY234" s="260"/>
      <c r="AZ234" s="260"/>
      <c r="BA234" s="260"/>
      <c r="BB234" s="260"/>
      <c r="BC234" s="260"/>
      <c r="BD234" s="260"/>
      <c r="BE234" s="260"/>
      <c r="BF234" s="260"/>
      <c r="BG234" s="210"/>
      <c r="BH234" s="210"/>
      <c r="BI234" s="210"/>
    </row>
    <row r="235" spans="1:61" x14ac:dyDescent="0.25">
      <c r="A235" s="171" t="s">
        <v>91</v>
      </c>
      <c r="B235" s="164"/>
      <c r="C235" s="299" t="s">
        <v>628</v>
      </c>
      <c r="D235" s="166"/>
      <c r="E235" s="168"/>
      <c r="F235" s="167"/>
      <c r="G235" s="168"/>
      <c r="AO235" s="260"/>
      <c r="AP235" s="260"/>
      <c r="AQ235" s="260"/>
      <c r="AR235" s="260"/>
      <c r="AS235" s="260"/>
      <c r="AT235" s="260"/>
      <c r="AU235" s="260"/>
      <c r="AV235" s="260"/>
      <c r="AW235" s="260"/>
      <c r="AX235" s="260"/>
      <c r="AY235" s="260"/>
      <c r="AZ235" s="260"/>
      <c r="BA235" s="260"/>
      <c r="BB235" s="260"/>
      <c r="BC235" s="260"/>
      <c r="BD235" s="260"/>
      <c r="BE235" s="260"/>
      <c r="BF235" s="260"/>
      <c r="BG235" s="210"/>
      <c r="BH235" s="210"/>
      <c r="BI235" s="210"/>
    </row>
    <row r="236" spans="1:61" x14ac:dyDescent="0.25">
      <c r="A236" s="171" t="s">
        <v>91</v>
      </c>
      <c r="B236" s="164"/>
      <c r="C236" s="299" t="s">
        <v>628</v>
      </c>
      <c r="D236" s="166"/>
      <c r="E236" s="168"/>
      <c r="F236" s="167"/>
      <c r="G236" s="168"/>
      <c r="AO236" s="260"/>
      <c r="AP236" s="260"/>
      <c r="AQ236" s="260"/>
      <c r="AR236" s="260"/>
      <c r="AS236" s="260"/>
      <c r="AT236" s="260"/>
      <c r="AU236" s="260"/>
      <c r="AV236" s="260"/>
      <c r="AW236" s="260"/>
      <c r="AX236" s="260"/>
      <c r="AY236" s="260"/>
      <c r="AZ236" s="260"/>
      <c r="BA236" s="260"/>
      <c r="BB236" s="260"/>
      <c r="BC236" s="260"/>
      <c r="BD236" s="260"/>
      <c r="BE236" s="260"/>
      <c r="BF236" s="260"/>
      <c r="BG236" s="210"/>
      <c r="BH236" s="210"/>
      <c r="BI236" s="210"/>
    </row>
    <row r="237" spans="1:61" x14ac:dyDescent="0.25">
      <c r="A237" s="171" t="s">
        <v>91</v>
      </c>
      <c r="B237" s="164"/>
      <c r="C237" s="299" t="s">
        <v>628</v>
      </c>
      <c r="D237" s="166"/>
      <c r="E237" s="168"/>
      <c r="F237" s="167"/>
      <c r="G237" s="168"/>
      <c r="AO237" s="260"/>
      <c r="AP237" s="260"/>
      <c r="AQ237" s="260"/>
      <c r="AR237" s="260"/>
      <c r="AS237" s="260"/>
      <c r="AT237" s="260"/>
      <c r="AU237" s="260"/>
      <c r="AV237" s="260"/>
      <c r="AW237" s="260"/>
      <c r="AX237" s="260"/>
      <c r="AY237" s="260"/>
      <c r="AZ237" s="260"/>
      <c r="BA237" s="260"/>
      <c r="BB237" s="260"/>
      <c r="BC237" s="260"/>
      <c r="BD237" s="260"/>
      <c r="BE237" s="260"/>
      <c r="BF237" s="260"/>
      <c r="BG237" s="210"/>
      <c r="BH237" s="210"/>
      <c r="BI237" s="210"/>
    </row>
    <row r="238" spans="1:61" x14ac:dyDescent="0.25">
      <c r="A238" s="171" t="s">
        <v>91</v>
      </c>
      <c r="B238" s="164"/>
      <c r="C238" s="299" t="s">
        <v>628</v>
      </c>
      <c r="D238" s="166"/>
      <c r="E238" s="168"/>
      <c r="F238" s="167"/>
      <c r="G238" s="168"/>
      <c r="AO238" s="260"/>
      <c r="AP238" s="260"/>
      <c r="AQ238" s="260"/>
      <c r="AR238" s="260"/>
      <c r="AS238" s="260"/>
      <c r="AT238" s="260"/>
      <c r="AU238" s="260"/>
      <c r="AV238" s="260"/>
      <c r="AW238" s="260"/>
      <c r="AX238" s="260"/>
      <c r="AY238" s="260"/>
      <c r="AZ238" s="260"/>
      <c r="BA238" s="260"/>
      <c r="BB238" s="260"/>
      <c r="BC238" s="260"/>
      <c r="BD238" s="260"/>
      <c r="BE238" s="260"/>
      <c r="BF238" s="260"/>
      <c r="BG238" s="210"/>
      <c r="BH238" s="210"/>
      <c r="BI238" s="210"/>
    </row>
    <row r="239" spans="1:61" x14ac:dyDescent="0.25">
      <c r="A239" s="171" t="s">
        <v>91</v>
      </c>
      <c r="B239" s="164"/>
      <c r="C239" s="299" t="s">
        <v>628</v>
      </c>
      <c r="D239" s="166"/>
      <c r="E239" s="168"/>
      <c r="F239" s="167"/>
      <c r="G239" s="168"/>
      <c r="AO239" s="260"/>
      <c r="AP239" s="260"/>
      <c r="AQ239" s="260"/>
      <c r="AR239" s="260"/>
      <c r="AS239" s="260"/>
      <c r="AT239" s="260"/>
      <c r="AU239" s="260"/>
      <c r="AV239" s="260"/>
      <c r="AW239" s="260"/>
      <c r="AX239" s="260"/>
      <c r="AY239" s="260"/>
      <c r="AZ239" s="260"/>
      <c r="BA239" s="260"/>
      <c r="BB239" s="260"/>
      <c r="BC239" s="260"/>
      <c r="BD239" s="260"/>
      <c r="BE239" s="260"/>
      <c r="BF239" s="260"/>
      <c r="BG239" s="210"/>
      <c r="BH239" s="210"/>
      <c r="BI239" s="210"/>
    </row>
    <row r="240" spans="1:61" x14ac:dyDescent="0.25">
      <c r="A240" s="171" t="s">
        <v>91</v>
      </c>
      <c r="B240" s="164"/>
      <c r="C240" s="299" t="s">
        <v>628</v>
      </c>
      <c r="D240" s="166"/>
      <c r="E240" s="168"/>
      <c r="F240" s="167"/>
      <c r="G240" s="168"/>
      <c r="AO240" s="260"/>
      <c r="AP240" s="260"/>
      <c r="AQ240" s="260"/>
      <c r="AR240" s="260"/>
      <c r="AS240" s="260"/>
      <c r="AT240" s="260"/>
      <c r="AU240" s="260"/>
      <c r="AV240" s="260"/>
      <c r="AW240" s="260"/>
      <c r="AX240" s="260"/>
      <c r="AY240" s="260"/>
      <c r="AZ240" s="260"/>
      <c r="BA240" s="260"/>
      <c r="BB240" s="260"/>
      <c r="BC240" s="260"/>
      <c r="BD240" s="260"/>
      <c r="BE240" s="260"/>
      <c r="BF240" s="260"/>
      <c r="BG240" s="210"/>
      <c r="BH240" s="210"/>
      <c r="BI240" s="210"/>
    </row>
    <row r="241" spans="1:61" x14ac:dyDescent="0.25">
      <c r="A241" s="171" t="s">
        <v>91</v>
      </c>
      <c r="B241" s="164"/>
      <c r="C241" s="299" t="s">
        <v>628</v>
      </c>
      <c r="D241" s="166"/>
      <c r="E241" s="168"/>
      <c r="F241" s="167"/>
      <c r="G241" s="168"/>
      <c r="AO241" s="260"/>
      <c r="AP241" s="260"/>
      <c r="AQ241" s="260"/>
      <c r="AR241" s="260"/>
      <c r="AS241" s="260"/>
      <c r="AT241" s="260"/>
      <c r="AU241" s="260"/>
      <c r="AV241" s="260"/>
      <c r="AW241" s="260"/>
      <c r="AX241" s="260"/>
      <c r="AY241" s="260"/>
      <c r="AZ241" s="260"/>
      <c r="BA241" s="260"/>
      <c r="BB241" s="260"/>
      <c r="BC241" s="260"/>
      <c r="BD241" s="260"/>
      <c r="BE241" s="260"/>
      <c r="BF241" s="260"/>
      <c r="BG241" s="210"/>
      <c r="BH241" s="210"/>
      <c r="BI241" s="210"/>
    </row>
    <row r="242" spans="1:61" x14ac:dyDescent="0.25">
      <c r="A242" s="171" t="s">
        <v>91</v>
      </c>
      <c r="B242" s="164"/>
      <c r="C242" s="299" t="s">
        <v>628</v>
      </c>
      <c r="D242" s="166"/>
      <c r="E242" s="168"/>
      <c r="F242" s="167"/>
      <c r="G242" s="168"/>
      <c r="AO242" s="260"/>
      <c r="AP242" s="260"/>
      <c r="AQ242" s="260"/>
      <c r="AR242" s="260"/>
      <c r="AS242" s="260"/>
      <c r="AT242" s="260"/>
      <c r="AU242" s="260"/>
      <c r="AV242" s="260"/>
      <c r="AW242" s="260"/>
      <c r="AX242" s="260"/>
      <c r="AY242" s="260"/>
      <c r="AZ242" s="260"/>
      <c r="BA242" s="260"/>
      <c r="BB242" s="260"/>
      <c r="BC242" s="260"/>
      <c r="BD242" s="260"/>
      <c r="BE242" s="260"/>
      <c r="BF242" s="260"/>
      <c r="BG242" s="210"/>
      <c r="BH242" s="210"/>
      <c r="BI242" s="210"/>
    </row>
    <row r="243" spans="1:61" x14ac:dyDescent="0.25">
      <c r="A243" s="171" t="s">
        <v>91</v>
      </c>
      <c r="B243" s="164"/>
      <c r="C243" s="299" t="s">
        <v>628</v>
      </c>
      <c r="D243" s="166"/>
      <c r="E243" s="168"/>
      <c r="F243" s="167"/>
      <c r="G243" s="168"/>
      <c r="AO243" s="260"/>
      <c r="AP243" s="260"/>
      <c r="AQ243" s="260"/>
      <c r="AR243" s="260"/>
      <c r="AS243" s="260"/>
      <c r="AT243" s="260"/>
      <c r="AU243" s="260"/>
      <c r="AV243" s="260"/>
      <c r="AW243" s="260"/>
      <c r="AX243" s="260"/>
      <c r="AY243" s="260"/>
      <c r="AZ243" s="260"/>
      <c r="BA243" s="260"/>
      <c r="BB243" s="260"/>
      <c r="BC243" s="260"/>
      <c r="BD243" s="260"/>
      <c r="BE243" s="260"/>
      <c r="BF243" s="260"/>
      <c r="BG243" s="210"/>
      <c r="BH243" s="210"/>
      <c r="BI243" s="210"/>
    </row>
    <row r="244" spans="1:61" x14ac:dyDescent="0.25">
      <c r="A244" s="171" t="s">
        <v>91</v>
      </c>
      <c r="B244" s="164"/>
      <c r="C244" s="299" t="s">
        <v>628</v>
      </c>
      <c r="D244" s="166"/>
      <c r="E244" s="168"/>
      <c r="F244" s="167"/>
      <c r="G244" s="168"/>
      <c r="AO244" s="260"/>
      <c r="AP244" s="260"/>
      <c r="AQ244" s="260"/>
      <c r="AR244" s="260"/>
      <c r="AS244" s="260"/>
      <c r="AT244" s="260"/>
      <c r="AU244" s="260"/>
      <c r="AV244" s="260"/>
      <c r="AW244" s="260"/>
      <c r="AX244" s="260"/>
      <c r="AY244" s="260"/>
      <c r="AZ244" s="260"/>
      <c r="BA244" s="260"/>
      <c r="BB244" s="260"/>
      <c r="BC244" s="260"/>
      <c r="BD244" s="260"/>
      <c r="BE244" s="260"/>
      <c r="BF244" s="260"/>
      <c r="BG244" s="210"/>
      <c r="BH244" s="210"/>
      <c r="BI244" s="210"/>
    </row>
    <row r="245" spans="1:61" x14ac:dyDescent="0.25">
      <c r="A245" s="171" t="s">
        <v>91</v>
      </c>
      <c r="B245" s="164"/>
      <c r="C245" s="299" t="s">
        <v>628</v>
      </c>
      <c r="D245" s="166"/>
      <c r="E245" s="168"/>
      <c r="F245" s="167"/>
      <c r="G245" s="168"/>
      <c r="AO245" s="260"/>
      <c r="AP245" s="260"/>
      <c r="AQ245" s="260"/>
      <c r="AR245" s="260"/>
      <c r="AS245" s="260"/>
      <c r="AT245" s="260"/>
      <c r="AU245" s="260"/>
      <c r="AV245" s="260"/>
      <c r="AW245" s="260"/>
      <c r="AX245" s="260"/>
      <c r="AY245" s="260"/>
      <c r="AZ245" s="260"/>
      <c r="BA245" s="260"/>
      <c r="BB245" s="260"/>
      <c r="BC245" s="260"/>
      <c r="BD245" s="260"/>
      <c r="BE245" s="260"/>
      <c r="BF245" s="260"/>
      <c r="BG245" s="210"/>
      <c r="BH245" s="210"/>
      <c r="BI245" s="210"/>
    </row>
    <row r="246" spans="1:61" x14ac:dyDescent="0.25">
      <c r="A246" s="171" t="s">
        <v>91</v>
      </c>
      <c r="B246" s="164"/>
      <c r="C246" s="299" t="s">
        <v>628</v>
      </c>
      <c r="D246" s="166"/>
      <c r="E246" s="168"/>
      <c r="F246" s="167"/>
      <c r="G246" s="168"/>
      <c r="AO246" s="260"/>
      <c r="AP246" s="260"/>
      <c r="AQ246" s="260"/>
      <c r="AR246" s="260"/>
      <c r="AS246" s="260"/>
      <c r="AT246" s="260"/>
      <c r="AU246" s="260"/>
      <c r="AV246" s="260"/>
      <c r="AW246" s="260"/>
      <c r="AX246" s="260"/>
      <c r="AY246" s="260"/>
      <c r="AZ246" s="260"/>
      <c r="BA246" s="260"/>
      <c r="BB246" s="260"/>
      <c r="BC246" s="260"/>
      <c r="BD246" s="260"/>
      <c r="BE246" s="260"/>
      <c r="BF246" s="260"/>
      <c r="BG246" s="210"/>
      <c r="BH246" s="210"/>
      <c r="BI246" s="210"/>
    </row>
    <row r="247" spans="1:61" x14ac:dyDescent="0.25">
      <c r="A247" s="171" t="s">
        <v>91</v>
      </c>
      <c r="B247" s="164"/>
      <c r="C247" s="299" t="s">
        <v>628</v>
      </c>
      <c r="D247" s="166"/>
      <c r="E247" s="168"/>
      <c r="F247" s="167"/>
      <c r="G247" s="168"/>
      <c r="AO247" s="260"/>
      <c r="AP247" s="260"/>
      <c r="AQ247" s="260"/>
      <c r="AR247" s="260"/>
      <c r="AS247" s="260"/>
      <c r="AT247" s="260"/>
      <c r="AU247" s="260"/>
      <c r="AV247" s="260"/>
      <c r="AW247" s="260"/>
      <c r="AX247" s="260"/>
      <c r="AY247" s="260"/>
      <c r="AZ247" s="260"/>
      <c r="BA247" s="260"/>
      <c r="BB247" s="260"/>
      <c r="BC247" s="260"/>
      <c r="BD247" s="260"/>
      <c r="BE247" s="260"/>
      <c r="BF247" s="260"/>
      <c r="BG247" s="210"/>
      <c r="BH247" s="210"/>
      <c r="BI247" s="210"/>
    </row>
    <row r="248" spans="1:61" x14ac:dyDescent="0.25">
      <c r="A248" s="171" t="s">
        <v>91</v>
      </c>
      <c r="B248" s="164"/>
      <c r="C248" s="299" t="s">
        <v>628</v>
      </c>
      <c r="D248" s="166"/>
      <c r="E248" s="168"/>
      <c r="F248" s="167"/>
      <c r="G248" s="168"/>
      <c r="AO248" s="260"/>
      <c r="AP248" s="260"/>
      <c r="AQ248" s="260"/>
      <c r="AR248" s="260"/>
      <c r="AS248" s="260"/>
      <c r="AT248" s="260"/>
      <c r="AU248" s="260"/>
      <c r="AV248" s="260"/>
      <c r="AW248" s="260"/>
      <c r="AX248" s="260"/>
      <c r="AY248" s="260"/>
      <c r="AZ248" s="260"/>
      <c r="BA248" s="260"/>
      <c r="BB248" s="260"/>
      <c r="BC248" s="260"/>
      <c r="BD248" s="260"/>
      <c r="BE248" s="260"/>
      <c r="BF248" s="260"/>
      <c r="BG248" s="210"/>
      <c r="BH248" s="210"/>
      <c r="BI248" s="210"/>
    </row>
    <row r="249" spans="1:61" x14ac:dyDescent="0.25">
      <c r="A249" s="171" t="s">
        <v>91</v>
      </c>
      <c r="B249" s="164"/>
      <c r="C249" s="299" t="s">
        <v>628</v>
      </c>
      <c r="D249" s="166"/>
      <c r="E249" s="168"/>
      <c r="F249" s="167"/>
      <c r="G249" s="168"/>
      <c r="AO249" s="260"/>
      <c r="AP249" s="260"/>
      <c r="AQ249" s="260"/>
      <c r="AR249" s="260"/>
      <c r="AS249" s="260"/>
      <c r="AT249" s="260"/>
      <c r="AU249" s="260"/>
      <c r="AV249" s="260"/>
      <c r="AW249" s="260"/>
      <c r="AX249" s="260"/>
      <c r="AY249" s="260"/>
      <c r="AZ249" s="260"/>
      <c r="BA249" s="260"/>
      <c r="BB249" s="260"/>
      <c r="BC249" s="260"/>
      <c r="BD249" s="260"/>
      <c r="BE249" s="260"/>
      <c r="BF249" s="260"/>
      <c r="BG249" s="210"/>
      <c r="BH249" s="210"/>
      <c r="BI249" s="210"/>
    </row>
    <row r="250" spans="1:61" x14ac:dyDescent="0.25">
      <c r="A250" s="171" t="s">
        <v>91</v>
      </c>
      <c r="B250" s="164"/>
      <c r="C250" s="299" t="s">
        <v>628</v>
      </c>
      <c r="D250" s="166"/>
      <c r="E250" s="168"/>
      <c r="F250" s="167"/>
      <c r="G250" s="168"/>
      <c r="AO250" s="260"/>
      <c r="AP250" s="260"/>
      <c r="AQ250" s="260"/>
      <c r="AR250" s="260"/>
      <c r="AS250" s="260"/>
      <c r="AT250" s="260"/>
      <c r="AU250" s="260"/>
      <c r="AV250" s="260"/>
      <c r="AW250" s="260"/>
      <c r="AX250" s="260"/>
      <c r="AY250" s="260"/>
      <c r="AZ250" s="260"/>
      <c r="BA250" s="260"/>
      <c r="BB250" s="260"/>
      <c r="BC250" s="260"/>
      <c r="BD250" s="260"/>
      <c r="BE250" s="260"/>
      <c r="BF250" s="260"/>
      <c r="BG250" s="210"/>
      <c r="BH250" s="210"/>
      <c r="BI250" s="210"/>
    </row>
    <row r="251" spans="1:61" x14ac:dyDescent="0.25">
      <c r="A251" s="171" t="s">
        <v>91</v>
      </c>
      <c r="B251" s="164"/>
      <c r="C251" s="299" t="s">
        <v>628</v>
      </c>
      <c r="D251" s="166"/>
      <c r="E251" s="168"/>
      <c r="F251" s="167"/>
      <c r="G251" s="168"/>
      <c r="AO251" s="260"/>
      <c r="AP251" s="260"/>
      <c r="AQ251" s="260"/>
      <c r="AR251" s="260"/>
      <c r="AS251" s="260"/>
      <c r="AT251" s="260"/>
      <c r="AU251" s="260"/>
      <c r="AV251" s="260"/>
      <c r="AW251" s="260"/>
      <c r="AX251" s="260"/>
      <c r="AY251" s="260"/>
      <c r="AZ251" s="260"/>
      <c r="BA251" s="260"/>
      <c r="BB251" s="260"/>
      <c r="BC251" s="260"/>
      <c r="BD251" s="260"/>
      <c r="BE251" s="260"/>
      <c r="BF251" s="260"/>
      <c r="BG251" s="210"/>
      <c r="BH251" s="210"/>
      <c r="BI251" s="210"/>
    </row>
    <row r="252" spans="1:61" x14ac:dyDescent="0.25">
      <c r="A252" s="171" t="s">
        <v>91</v>
      </c>
      <c r="B252" s="164"/>
      <c r="C252" s="299" t="s">
        <v>628</v>
      </c>
      <c r="D252" s="166"/>
      <c r="E252" s="168"/>
      <c r="F252" s="167"/>
      <c r="G252" s="168"/>
      <c r="AO252" s="260"/>
      <c r="AP252" s="260"/>
      <c r="AQ252" s="260"/>
      <c r="AR252" s="260"/>
      <c r="AS252" s="260"/>
      <c r="AT252" s="260"/>
      <c r="AU252" s="260"/>
      <c r="AV252" s="260"/>
      <c r="AW252" s="260"/>
      <c r="AX252" s="260"/>
      <c r="AY252" s="260"/>
      <c r="AZ252" s="260"/>
      <c r="BA252" s="260"/>
      <c r="BB252" s="260"/>
      <c r="BC252" s="260"/>
      <c r="BD252" s="260"/>
      <c r="BE252" s="260"/>
      <c r="BF252" s="260"/>
      <c r="BG252" s="210"/>
      <c r="BH252" s="210"/>
      <c r="BI252" s="210"/>
    </row>
    <row r="253" spans="1:61" x14ac:dyDescent="0.25">
      <c r="A253" s="171" t="s">
        <v>91</v>
      </c>
      <c r="B253" s="164"/>
      <c r="C253" s="299" t="s">
        <v>628</v>
      </c>
      <c r="D253" s="166"/>
      <c r="E253" s="168"/>
      <c r="F253" s="167"/>
      <c r="G253" s="168"/>
      <c r="AO253" s="260"/>
      <c r="AP253" s="260"/>
      <c r="AQ253" s="260"/>
      <c r="AR253" s="260"/>
      <c r="AS253" s="260"/>
      <c r="AT253" s="260"/>
      <c r="AU253" s="260"/>
      <c r="AV253" s="260"/>
      <c r="AW253" s="260"/>
      <c r="AX253" s="260"/>
      <c r="AY253" s="260"/>
      <c r="AZ253" s="260"/>
      <c r="BA253" s="260"/>
      <c r="BB253" s="260"/>
      <c r="BC253" s="260"/>
      <c r="BD253" s="260"/>
      <c r="BE253" s="260"/>
      <c r="BF253" s="260"/>
      <c r="BG253" s="210"/>
      <c r="BH253" s="210"/>
      <c r="BI253" s="210"/>
    </row>
    <row r="254" spans="1:61" x14ac:dyDescent="0.25">
      <c r="A254" s="171" t="s">
        <v>91</v>
      </c>
      <c r="B254" s="164"/>
      <c r="C254" s="299" t="s">
        <v>628</v>
      </c>
      <c r="D254" s="166"/>
      <c r="E254" s="168"/>
      <c r="F254" s="167"/>
      <c r="G254" s="168"/>
      <c r="AO254" s="260"/>
      <c r="AP254" s="260"/>
      <c r="AQ254" s="260"/>
      <c r="AR254" s="260"/>
      <c r="AS254" s="260"/>
      <c r="AT254" s="260"/>
      <c r="AU254" s="260"/>
      <c r="AV254" s="260"/>
      <c r="AW254" s="260"/>
      <c r="AX254" s="260"/>
      <c r="AY254" s="260"/>
      <c r="AZ254" s="260"/>
      <c r="BA254" s="260"/>
      <c r="BB254" s="260"/>
      <c r="BC254" s="260"/>
      <c r="BD254" s="260"/>
      <c r="BE254" s="260"/>
      <c r="BF254" s="260"/>
      <c r="BG254" s="210"/>
      <c r="BH254" s="210"/>
      <c r="BI254" s="210"/>
    </row>
    <row r="255" spans="1:61" x14ac:dyDescent="0.25">
      <c r="A255" s="171" t="s">
        <v>91</v>
      </c>
      <c r="B255" s="164"/>
      <c r="C255" s="299" t="s">
        <v>628</v>
      </c>
      <c r="D255" s="166"/>
      <c r="E255" s="168"/>
      <c r="F255" s="167"/>
      <c r="G255" s="168"/>
      <c r="AO255" s="260"/>
      <c r="AP255" s="260"/>
      <c r="AQ255" s="260"/>
      <c r="AR255" s="260"/>
      <c r="AS255" s="260"/>
      <c r="AT255" s="260"/>
      <c r="AU255" s="260"/>
      <c r="AV255" s="260"/>
      <c r="AW255" s="260"/>
      <c r="AX255" s="260"/>
      <c r="AY255" s="260"/>
      <c r="AZ255" s="260"/>
      <c r="BA255" s="260"/>
      <c r="BB255" s="260"/>
      <c r="BC255" s="260"/>
      <c r="BD255" s="260"/>
      <c r="BE255" s="260"/>
      <c r="BF255" s="260"/>
      <c r="BG255" s="210"/>
      <c r="BH255" s="210"/>
      <c r="BI255" s="210"/>
    </row>
    <row r="256" spans="1:61" x14ac:dyDescent="0.25">
      <c r="A256" s="171" t="s">
        <v>91</v>
      </c>
      <c r="B256" s="164"/>
      <c r="C256" s="299" t="s">
        <v>628</v>
      </c>
      <c r="D256" s="166"/>
      <c r="E256" s="168"/>
      <c r="F256" s="167"/>
      <c r="G256" s="168"/>
      <c r="AO256" s="260"/>
      <c r="AP256" s="260"/>
      <c r="AQ256" s="260"/>
      <c r="AR256" s="260"/>
      <c r="AS256" s="260"/>
      <c r="AT256" s="260"/>
      <c r="AU256" s="260"/>
      <c r="AV256" s="260"/>
      <c r="AW256" s="260"/>
      <c r="AX256" s="260"/>
      <c r="AY256" s="260"/>
      <c r="AZ256" s="260"/>
      <c r="BA256" s="260"/>
      <c r="BB256" s="260"/>
      <c r="BC256" s="260"/>
      <c r="BD256" s="260"/>
      <c r="BE256" s="260"/>
      <c r="BF256" s="260"/>
      <c r="BG256" s="210"/>
      <c r="BH256" s="210"/>
      <c r="BI256" s="210"/>
    </row>
    <row r="257" spans="1:61" x14ac:dyDescent="0.25">
      <c r="A257" s="171" t="s">
        <v>91</v>
      </c>
      <c r="B257" s="164"/>
      <c r="C257" s="299" t="s">
        <v>628</v>
      </c>
      <c r="D257" s="166"/>
      <c r="E257" s="168"/>
      <c r="F257" s="167"/>
      <c r="G257" s="168"/>
      <c r="AO257" s="260"/>
      <c r="AP257" s="260"/>
      <c r="AQ257" s="260"/>
      <c r="AR257" s="260"/>
      <c r="AS257" s="260"/>
      <c r="AT257" s="260"/>
      <c r="AU257" s="260"/>
      <c r="AV257" s="260"/>
      <c r="AW257" s="260"/>
      <c r="AX257" s="260"/>
      <c r="AY257" s="260"/>
      <c r="AZ257" s="260"/>
      <c r="BA257" s="260"/>
      <c r="BB257" s="260"/>
      <c r="BC257" s="260"/>
      <c r="BD257" s="260"/>
      <c r="BE257" s="260"/>
      <c r="BF257" s="260"/>
      <c r="BG257" s="210"/>
      <c r="BH257" s="210"/>
      <c r="BI257" s="210"/>
    </row>
    <row r="258" spans="1:61" x14ac:dyDescent="0.25">
      <c r="A258" s="171" t="s">
        <v>91</v>
      </c>
      <c r="B258" s="164"/>
      <c r="C258" s="299" t="s">
        <v>628</v>
      </c>
      <c r="D258" s="166"/>
      <c r="E258" s="168"/>
      <c r="F258" s="167"/>
      <c r="G258" s="168"/>
      <c r="AO258" s="260"/>
      <c r="AP258" s="260"/>
      <c r="AQ258" s="260"/>
      <c r="AR258" s="260"/>
      <c r="AS258" s="260"/>
      <c r="AT258" s="260"/>
      <c r="AU258" s="260"/>
      <c r="AV258" s="260"/>
      <c r="AW258" s="260"/>
      <c r="AX258" s="260"/>
      <c r="AY258" s="260"/>
      <c r="AZ258" s="260"/>
      <c r="BA258" s="260"/>
      <c r="BB258" s="260"/>
      <c r="BC258" s="260"/>
      <c r="BD258" s="260"/>
      <c r="BE258" s="260"/>
      <c r="BF258" s="260"/>
      <c r="BG258" s="210"/>
      <c r="BH258" s="210"/>
      <c r="BI258" s="210"/>
    </row>
    <row r="259" spans="1:61" x14ac:dyDescent="0.25">
      <c r="A259" s="171" t="s">
        <v>91</v>
      </c>
      <c r="B259" s="164"/>
      <c r="C259" s="299" t="s">
        <v>628</v>
      </c>
      <c r="D259" s="166"/>
      <c r="E259" s="168"/>
      <c r="F259" s="167"/>
      <c r="G259" s="168"/>
      <c r="AO259" s="260"/>
      <c r="AP259" s="260"/>
      <c r="AQ259" s="260"/>
      <c r="AR259" s="260"/>
      <c r="AS259" s="260"/>
      <c r="AT259" s="260"/>
      <c r="AU259" s="260"/>
      <c r="AV259" s="260"/>
      <c r="AW259" s="260"/>
      <c r="AX259" s="260"/>
      <c r="AY259" s="260"/>
      <c r="AZ259" s="260"/>
      <c r="BA259" s="260"/>
      <c r="BB259" s="260"/>
      <c r="BC259" s="260"/>
      <c r="BD259" s="260"/>
      <c r="BE259" s="260"/>
      <c r="BF259" s="260"/>
      <c r="BG259" s="210"/>
      <c r="BH259" s="210"/>
      <c r="BI259" s="210"/>
    </row>
    <row r="260" spans="1:61" x14ac:dyDescent="0.25">
      <c r="A260" s="171" t="s">
        <v>91</v>
      </c>
      <c r="B260" s="164"/>
      <c r="C260" s="299" t="s">
        <v>628</v>
      </c>
      <c r="D260" s="166"/>
      <c r="E260" s="168"/>
      <c r="F260" s="167"/>
      <c r="G260" s="168"/>
      <c r="AO260" s="260"/>
      <c r="AP260" s="260"/>
      <c r="AQ260" s="260"/>
      <c r="AR260" s="260"/>
      <c r="AS260" s="260"/>
      <c r="AT260" s="260"/>
      <c r="AU260" s="260"/>
      <c r="AV260" s="260"/>
      <c r="AW260" s="260"/>
      <c r="AX260" s="260"/>
      <c r="AY260" s="260"/>
      <c r="AZ260" s="260"/>
      <c r="BA260" s="260"/>
      <c r="BB260" s="260"/>
      <c r="BC260" s="260"/>
      <c r="BD260" s="260"/>
      <c r="BE260" s="260"/>
      <c r="BF260" s="260"/>
      <c r="BG260" s="210"/>
      <c r="BH260" s="210"/>
      <c r="BI260" s="210"/>
    </row>
    <row r="261" spans="1:61" x14ac:dyDescent="0.25">
      <c r="A261" s="171" t="s">
        <v>91</v>
      </c>
      <c r="B261" s="164"/>
      <c r="C261" s="299" t="s">
        <v>628</v>
      </c>
      <c r="D261" s="166"/>
      <c r="E261" s="168"/>
      <c r="F261" s="167"/>
      <c r="G261" s="168"/>
      <c r="AO261" s="260"/>
      <c r="AP261" s="260"/>
      <c r="AQ261" s="260"/>
      <c r="AR261" s="260"/>
      <c r="AS261" s="260"/>
      <c r="AT261" s="260"/>
      <c r="AU261" s="260"/>
      <c r="AV261" s="260"/>
      <c r="AW261" s="260"/>
      <c r="AX261" s="260"/>
      <c r="AY261" s="260"/>
      <c r="AZ261" s="260"/>
      <c r="BA261" s="260"/>
      <c r="BB261" s="260"/>
      <c r="BC261" s="260"/>
      <c r="BD261" s="260"/>
      <c r="BE261" s="260"/>
      <c r="BF261" s="260"/>
      <c r="BG261" s="210"/>
      <c r="BH261" s="210"/>
      <c r="BI261" s="210"/>
    </row>
    <row r="262" spans="1:61" x14ac:dyDescent="0.25">
      <c r="A262" s="171" t="s">
        <v>91</v>
      </c>
      <c r="B262" s="164"/>
      <c r="C262" s="299" t="s">
        <v>628</v>
      </c>
      <c r="D262" s="166"/>
      <c r="E262" s="168"/>
      <c r="F262" s="167"/>
      <c r="G262" s="168"/>
      <c r="AO262" s="260"/>
      <c r="AP262" s="260"/>
      <c r="AQ262" s="260"/>
      <c r="AR262" s="260"/>
      <c r="AS262" s="260"/>
      <c r="AT262" s="260"/>
      <c r="AU262" s="260"/>
      <c r="AV262" s="260"/>
      <c r="AW262" s="260"/>
      <c r="AX262" s="260"/>
      <c r="AY262" s="260"/>
      <c r="AZ262" s="260"/>
      <c r="BA262" s="260"/>
      <c r="BB262" s="260"/>
      <c r="BC262" s="260"/>
      <c r="BD262" s="260"/>
      <c r="BE262" s="260"/>
      <c r="BF262" s="260"/>
      <c r="BG262" s="210"/>
      <c r="BH262" s="210"/>
      <c r="BI262" s="210"/>
    </row>
    <row r="263" spans="1:61" x14ac:dyDescent="0.25">
      <c r="A263" s="171" t="s">
        <v>91</v>
      </c>
      <c r="B263" s="164"/>
      <c r="C263" s="299" t="s">
        <v>628</v>
      </c>
      <c r="D263" s="166"/>
      <c r="E263" s="168"/>
      <c r="F263" s="167"/>
      <c r="G263" s="168"/>
      <c r="AO263" s="260"/>
      <c r="AP263" s="260"/>
      <c r="AQ263" s="260"/>
      <c r="AR263" s="260"/>
      <c r="AS263" s="260"/>
      <c r="AT263" s="260"/>
      <c r="AU263" s="260"/>
      <c r="AV263" s="260"/>
      <c r="AW263" s="260"/>
      <c r="AX263" s="260"/>
      <c r="AY263" s="260"/>
      <c r="AZ263" s="260"/>
      <c r="BA263" s="260"/>
      <c r="BB263" s="260"/>
      <c r="BC263" s="260"/>
      <c r="BD263" s="260"/>
      <c r="BE263" s="260"/>
      <c r="BF263" s="260"/>
      <c r="BG263" s="210"/>
      <c r="BH263" s="210"/>
      <c r="BI263" s="210"/>
    </row>
    <row r="264" spans="1:61" x14ac:dyDescent="0.25">
      <c r="A264" s="171" t="s">
        <v>91</v>
      </c>
      <c r="B264" s="164"/>
      <c r="C264" s="299" t="s">
        <v>628</v>
      </c>
      <c r="D264" s="166"/>
      <c r="E264" s="168"/>
      <c r="F264" s="167"/>
      <c r="G264" s="168"/>
      <c r="AO264" s="260"/>
      <c r="AP264" s="260"/>
      <c r="AQ264" s="260"/>
      <c r="AR264" s="260"/>
      <c r="AS264" s="260"/>
      <c r="AT264" s="260"/>
      <c r="AU264" s="260"/>
      <c r="AV264" s="260"/>
      <c r="AW264" s="260"/>
      <c r="AX264" s="260"/>
      <c r="AY264" s="260"/>
      <c r="AZ264" s="260"/>
      <c r="BA264" s="260"/>
      <c r="BB264" s="260"/>
      <c r="BC264" s="260"/>
      <c r="BD264" s="260"/>
      <c r="BE264" s="260"/>
      <c r="BF264" s="260"/>
      <c r="BG264" s="210"/>
      <c r="BH264" s="210"/>
      <c r="BI264" s="210"/>
    </row>
    <row r="265" spans="1:61" x14ac:dyDescent="0.25">
      <c r="A265" s="171" t="s">
        <v>91</v>
      </c>
      <c r="B265" s="164"/>
      <c r="C265" s="299" t="s">
        <v>628</v>
      </c>
      <c r="D265" s="166"/>
      <c r="E265" s="168"/>
      <c r="F265" s="167"/>
      <c r="G265" s="168"/>
      <c r="AO265" s="260"/>
      <c r="AP265" s="260"/>
      <c r="AQ265" s="260"/>
      <c r="AR265" s="260"/>
      <c r="AS265" s="260"/>
      <c r="AT265" s="260"/>
      <c r="AU265" s="260"/>
      <c r="AV265" s="260"/>
      <c r="AW265" s="260"/>
      <c r="AX265" s="260"/>
      <c r="AY265" s="260"/>
      <c r="AZ265" s="260"/>
      <c r="BA265" s="260"/>
      <c r="BB265" s="260"/>
      <c r="BC265" s="260"/>
      <c r="BD265" s="260"/>
      <c r="BE265" s="260"/>
      <c r="BF265" s="260"/>
      <c r="BG265" s="210"/>
      <c r="BH265" s="210"/>
      <c r="BI265" s="210"/>
    </row>
    <row r="266" spans="1:61" x14ac:dyDescent="0.25">
      <c r="A266" s="171" t="s">
        <v>91</v>
      </c>
      <c r="B266" s="164"/>
      <c r="C266" s="299" t="s">
        <v>628</v>
      </c>
      <c r="D266" s="166"/>
      <c r="E266" s="168"/>
      <c r="F266" s="167"/>
      <c r="G266" s="168"/>
      <c r="AO266" s="260"/>
      <c r="AP266" s="260"/>
      <c r="AQ266" s="260"/>
      <c r="AR266" s="260"/>
      <c r="AS266" s="260"/>
      <c r="AT266" s="260"/>
      <c r="AU266" s="260"/>
      <c r="AV266" s="260"/>
      <c r="AW266" s="260"/>
      <c r="AX266" s="260"/>
      <c r="AY266" s="260"/>
      <c r="AZ266" s="260"/>
      <c r="BA266" s="260"/>
      <c r="BB266" s="260"/>
      <c r="BC266" s="260"/>
      <c r="BD266" s="260"/>
      <c r="BE266" s="260"/>
      <c r="BF266" s="260"/>
      <c r="BG266" s="210"/>
      <c r="BH266" s="210"/>
      <c r="BI266" s="210"/>
    </row>
    <row r="267" spans="1:61" x14ac:dyDescent="0.25">
      <c r="A267" s="171" t="s">
        <v>91</v>
      </c>
      <c r="B267" s="164"/>
      <c r="C267" s="299" t="s">
        <v>628</v>
      </c>
      <c r="D267" s="166"/>
      <c r="E267" s="168"/>
      <c r="F267" s="167"/>
      <c r="G267" s="168"/>
      <c r="AO267" s="260"/>
      <c r="AP267" s="260"/>
      <c r="AQ267" s="260"/>
      <c r="AR267" s="260"/>
      <c r="AS267" s="260"/>
      <c r="AT267" s="260"/>
      <c r="AU267" s="260"/>
      <c r="AV267" s="260"/>
      <c r="AW267" s="260"/>
      <c r="AX267" s="260"/>
      <c r="AY267" s="260"/>
      <c r="AZ267" s="260"/>
      <c r="BA267" s="260"/>
      <c r="BB267" s="260"/>
      <c r="BC267" s="260"/>
      <c r="BD267" s="260"/>
      <c r="BE267" s="260"/>
      <c r="BF267" s="260"/>
      <c r="BG267" s="210"/>
      <c r="BH267" s="210"/>
      <c r="BI267" s="210"/>
    </row>
    <row r="268" spans="1:61" x14ac:dyDescent="0.25">
      <c r="A268" s="171" t="s">
        <v>91</v>
      </c>
      <c r="B268" s="164"/>
      <c r="C268" s="299" t="s">
        <v>628</v>
      </c>
      <c r="D268" s="166"/>
      <c r="E268" s="168"/>
      <c r="F268" s="167"/>
      <c r="G268" s="168"/>
      <c r="AO268" s="260"/>
      <c r="AP268" s="260"/>
      <c r="AQ268" s="260"/>
      <c r="AR268" s="260"/>
      <c r="AS268" s="260"/>
      <c r="AT268" s="260"/>
      <c r="AU268" s="260"/>
      <c r="AV268" s="260"/>
      <c r="AW268" s="260"/>
      <c r="AX268" s="260"/>
      <c r="AY268" s="260"/>
      <c r="AZ268" s="260"/>
      <c r="BA268" s="260"/>
      <c r="BB268" s="260"/>
      <c r="BC268" s="260"/>
      <c r="BD268" s="260"/>
      <c r="BE268" s="260"/>
      <c r="BF268" s="260"/>
      <c r="BG268" s="210"/>
      <c r="BH268" s="210"/>
      <c r="BI268" s="210"/>
    </row>
    <row r="269" spans="1:61" x14ac:dyDescent="0.25">
      <c r="A269" s="171" t="s">
        <v>91</v>
      </c>
      <c r="B269" s="164"/>
      <c r="C269" s="299" t="s">
        <v>628</v>
      </c>
      <c r="D269" s="166"/>
      <c r="E269" s="168"/>
      <c r="F269" s="167"/>
      <c r="G269" s="168"/>
      <c r="AO269" s="260"/>
      <c r="AP269" s="260"/>
      <c r="AQ269" s="260"/>
      <c r="AR269" s="260"/>
      <c r="AS269" s="260"/>
      <c r="AT269" s="260"/>
      <c r="AU269" s="260"/>
      <c r="AV269" s="260"/>
      <c r="AW269" s="260"/>
      <c r="AX269" s="260"/>
      <c r="AY269" s="260"/>
      <c r="AZ269" s="260"/>
      <c r="BA269" s="260"/>
      <c r="BB269" s="260"/>
      <c r="BC269" s="260"/>
      <c r="BD269" s="260"/>
      <c r="BE269" s="260"/>
      <c r="BF269" s="260"/>
      <c r="BG269" s="210"/>
      <c r="BH269" s="210"/>
      <c r="BI269" s="210"/>
    </row>
    <row r="270" spans="1:61" x14ac:dyDescent="0.25">
      <c r="A270" s="171" t="s">
        <v>91</v>
      </c>
      <c r="B270" s="164"/>
      <c r="C270" s="299" t="s">
        <v>628</v>
      </c>
      <c r="D270" s="166"/>
      <c r="E270" s="168"/>
      <c r="F270" s="167"/>
      <c r="G270" s="168"/>
      <c r="AO270" s="260"/>
      <c r="AP270" s="260"/>
      <c r="AQ270" s="260"/>
      <c r="AR270" s="260"/>
      <c r="AS270" s="260"/>
      <c r="AT270" s="260"/>
      <c r="AU270" s="260"/>
      <c r="AV270" s="260"/>
      <c r="AW270" s="260"/>
      <c r="AX270" s="260"/>
      <c r="AY270" s="260"/>
      <c r="AZ270" s="260"/>
      <c r="BA270" s="260"/>
      <c r="BB270" s="260"/>
      <c r="BC270" s="260"/>
      <c r="BD270" s="260"/>
      <c r="BE270" s="260"/>
      <c r="BF270" s="260"/>
      <c r="BG270" s="210"/>
      <c r="BH270" s="210"/>
      <c r="BI270" s="210"/>
    </row>
    <row r="271" spans="1:61" x14ac:dyDescent="0.25">
      <c r="A271" s="171" t="s">
        <v>91</v>
      </c>
      <c r="B271" s="164"/>
      <c r="C271" s="299" t="s">
        <v>628</v>
      </c>
      <c r="D271" s="166"/>
      <c r="E271" s="168"/>
      <c r="F271" s="167"/>
      <c r="G271" s="168"/>
      <c r="AO271" s="260"/>
      <c r="AP271" s="260"/>
      <c r="AQ271" s="260"/>
      <c r="AR271" s="260"/>
      <c r="AS271" s="260"/>
      <c r="AT271" s="260"/>
      <c r="AU271" s="260"/>
      <c r="AV271" s="260"/>
      <c r="AW271" s="260"/>
      <c r="AX271" s="260"/>
      <c r="AY271" s="260"/>
      <c r="AZ271" s="260"/>
      <c r="BA271" s="260"/>
      <c r="BB271" s="260"/>
      <c r="BC271" s="260"/>
      <c r="BD271" s="260"/>
      <c r="BE271" s="260"/>
      <c r="BF271" s="260"/>
      <c r="BG271" s="210"/>
      <c r="BH271" s="210"/>
      <c r="BI271" s="210"/>
    </row>
    <row r="272" spans="1:61" x14ac:dyDescent="0.25">
      <c r="A272" s="171" t="s">
        <v>91</v>
      </c>
      <c r="B272" s="164"/>
      <c r="C272" s="299" t="s">
        <v>628</v>
      </c>
      <c r="D272" s="166"/>
      <c r="E272" s="168"/>
      <c r="F272" s="167"/>
      <c r="G272" s="168"/>
      <c r="AO272" s="260"/>
      <c r="AP272" s="260"/>
      <c r="AQ272" s="260"/>
      <c r="AR272" s="260"/>
      <c r="AS272" s="260"/>
      <c r="AT272" s="260"/>
      <c r="AU272" s="260"/>
      <c r="AV272" s="260"/>
      <c r="AW272" s="260"/>
      <c r="AX272" s="260"/>
      <c r="AY272" s="260"/>
      <c r="AZ272" s="260"/>
      <c r="BA272" s="260"/>
      <c r="BB272" s="260"/>
      <c r="BC272" s="260"/>
      <c r="BD272" s="260"/>
      <c r="BE272" s="260"/>
      <c r="BF272" s="260"/>
      <c r="BG272" s="210"/>
      <c r="BH272" s="210"/>
      <c r="BI272" s="210"/>
    </row>
    <row r="273" spans="1:61" x14ac:dyDescent="0.25">
      <c r="A273" s="171" t="s">
        <v>91</v>
      </c>
      <c r="B273" s="164"/>
      <c r="C273" s="299" t="s">
        <v>628</v>
      </c>
      <c r="D273" s="166"/>
      <c r="E273" s="168"/>
      <c r="F273" s="167"/>
      <c r="G273" s="168"/>
      <c r="AO273" s="260"/>
      <c r="AP273" s="260"/>
      <c r="AQ273" s="260"/>
      <c r="AR273" s="260"/>
      <c r="AS273" s="260"/>
      <c r="AT273" s="260"/>
      <c r="AU273" s="260"/>
      <c r="AV273" s="260"/>
      <c r="AW273" s="260"/>
      <c r="AX273" s="260"/>
      <c r="AY273" s="260"/>
      <c r="AZ273" s="260"/>
      <c r="BA273" s="260"/>
      <c r="BB273" s="260"/>
      <c r="BC273" s="260"/>
      <c r="BD273" s="260"/>
      <c r="BE273" s="260"/>
      <c r="BF273" s="260"/>
      <c r="BG273" s="210"/>
      <c r="BH273" s="210"/>
      <c r="BI273" s="210"/>
    </row>
    <row r="274" spans="1:61" x14ac:dyDescent="0.25">
      <c r="A274" s="171" t="s">
        <v>91</v>
      </c>
      <c r="B274" s="164"/>
      <c r="C274" s="299" t="s">
        <v>628</v>
      </c>
      <c r="D274" s="166"/>
      <c r="E274" s="168"/>
      <c r="F274" s="167"/>
      <c r="G274" s="168"/>
      <c r="AO274" s="260"/>
      <c r="AP274" s="260"/>
      <c r="AQ274" s="260"/>
      <c r="AR274" s="260"/>
      <c r="AS274" s="260"/>
      <c r="AT274" s="260"/>
      <c r="AU274" s="260"/>
      <c r="AV274" s="260"/>
      <c r="AW274" s="260"/>
      <c r="AX274" s="260"/>
      <c r="AY274" s="260"/>
      <c r="AZ274" s="260"/>
      <c r="BA274" s="260"/>
      <c r="BB274" s="260"/>
      <c r="BC274" s="260"/>
      <c r="BD274" s="260"/>
      <c r="BE274" s="260"/>
      <c r="BF274" s="260"/>
      <c r="BG274" s="210"/>
      <c r="BH274" s="210"/>
      <c r="BI274" s="210"/>
    </row>
    <row r="275" spans="1:61" x14ac:dyDescent="0.25">
      <c r="A275" s="171" t="s">
        <v>91</v>
      </c>
      <c r="B275" s="164"/>
      <c r="C275" s="299" t="s">
        <v>628</v>
      </c>
      <c r="D275" s="166"/>
      <c r="E275" s="168"/>
      <c r="F275" s="167"/>
      <c r="G275" s="168"/>
      <c r="AO275" s="260"/>
      <c r="AP275" s="260"/>
      <c r="AQ275" s="260"/>
      <c r="AR275" s="260"/>
      <c r="AS275" s="260"/>
      <c r="AT275" s="260"/>
      <c r="AU275" s="260"/>
      <c r="AV275" s="260"/>
      <c r="AW275" s="260"/>
      <c r="AX275" s="260"/>
      <c r="AY275" s="260"/>
      <c r="AZ275" s="260"/>
      <c r="BA275" s="260"/>
      <c r="BB275" s="260"/>
      <c r="BC275" s="260"/>
      <c r="BD275" s="260"/>
      <c r="BE275" s="260"/>
      <c r="BF275" s="260"/>
      <c r="BG275" s="210"/>
      <c r="BH275" s="210"/>
      <c r="BI275" s="210"/>
    </row>
    <row r="276" spans="1:61" x14ac:dyDescent="0.25">
      <c r="A276" s="171" t="s">
        <v>91</v>
      </c>
      <c r="B276" s="164"/>
      <c r="C276" s="299" t="s">
        <v>628</v>
      </c>
      <c r="D276" s="166"/>
      <c r="E276" s="168"/>
      <c r="F276" s="167"/>
      <c r="G276" s="168"/>
      <c r="AO276" s="260"/>
      <c r="AP276" s="260"/>
      <c r="AQ276" s="260"/>
      <c r="AR276" s="260"/>
      <c r="AS276" s="260"/>
      <c r="AT276" s="260"/>
      <c r="AU276" s="260"/>
      <c r="AV276" s="260"/>
      <c r="AW276" s="260"/>
      <c r="AX276" s="260"/>
      <c r="AY276" s="260"/>
      <c r="AZ276" s="260"/>
      <c r="BA276" s="260"/>
      <c r="BB276" s="260"/>
      <c r="BC276" s="260"/>
      <c r="BD276" s="260"/>
      <c r="BE276" s="260"/>
      <c r="BF276" s="260"/>
      <c r="BG276" s="210"/>
      <c r="BH276" s="210"/>
      <c r="BI276" s="210"/>
    </row>
    <row r="277" spans="1:61" x14ac:dyDescent="0.25">
      <c r="A277" s="171" t="s">
        <v>91</v>
      </c>
      <c r="B277" s="164"/>
      <c r="C277" s="299" t="s">
        <v>628</v>
      </c>
      <c r="D277" s="166"/>
      <c r="E277" s="168"/>
      <c r="F277" s="167"/>
      <c r="G277" s="168"/>
      <c r="AO277" s="260"/>
      <c r="AP277" s="260"/>
      <c r="AQ277" s="260"/>
      <c r="AR277" s="260"/>
      <c r="AS277" s="260"/>
      <c r="AT277" s="260"/>
      <c r="AU277" s="260"/>
      <c r="AV277" s="260"/>
      <c r="AW277" s="260"/>
      <c r="AX277" s="260"/>
      <c r="AY277" s="260"/>
      <c r="AZ277" s="260"/>
      <c r="BA277" s="260"/>
      <c r="BB277" s="260"/>
      <c r="BC277" s="260"/>
      <c r="BD277" s="260"/>
      <c r="BE277" s="260"/>
      <c r="BF277" s="260"/>
      <c r="BG277" s="210"/>
      <c r="BH277" s="210"/>
      <c r="BI277" s="210"/>
    </row>
    <row r="278" spans="1:61" x14ac:dyDescent="0.25">
      <c r="A278" s="171" t="s">
        <v>91</v>
      </c>
      <c r="B278" s="164"/>
      <c r="C278" s="299" t="s">
        <v>628</v>
      </c>
      <c r="D278" s="166"/>
      <c r="E278" s="168"/>
      <c r="F278" s="167"/>
      <c r="G278" s="168"/>
      <c r="AO278" s="260"/>
      <c r="AP278" s="260"/>
      <c r="AQ278" s="260"/>
      <c r="AR278" s="260"/>
      <c r="AS278" s="260"/>
      <c r="AT278" s="260"/>
      <c r="AU278" s="260"/>
      <c r="AV278" s="260"/>
      <c r="AW278" s="260"/>
      <c r="AX278" s="260"/>
      <c r="AY278" s="260"/>
      <c r="AZ278" s="260"/>
      <c r="BA278" s="260"/>
      <c r="BB278" s="260"/>
      <c r="BC278" s="260"/>
      <c r="BD278" s="260"/>
      <c r="BE278" s="260"/>
      <c r="BF278" s="260"/>
      <c r="BG278" s="210"/>
      <c r="BH278" s="210"/>
      <c r="BI278" s="210"/>
    </row>
    <row r="279" spans="1:61" x14ac:dyDescent="0.25">
      <c r="A279" s="171" t="s">
        <v>91</v>
      </c>
      <c r="B279" s="164"/>
      <c r="C279" s="299" t="s">
        <v>628</v>
      </c>
      <c r="D279" s="166"/>
      <c r="E279" s="168"/>
      <c r="F279" s="167"/>
      <c r="G279" s="168"/>
      <c r="AO279" s="260"/>
      <c r="AP279" s="260"/>
      <c r="AQ279" s="260"/>
      <c r="AR279" s="260"/>
      <c r="AS279" s="260"/>
      <c r="AT279" s="260"/>
      <c r="AU279" s="260"/>
      <c r="AV279" s="260"/>
      <c r="AW279" s="260"/>
      <c r="AX279" s="260"/>
      <c r="AY279" s="260"/>
      <c r="AZ279" s="260"/>
      <c r="BA279" s="260"/>
      <c r="BB279" s="260"/>
      <c r="BC279" s="260"/>
      <c r="BD279" s="260"/>
      <c r="BE279" s="260"/>
      <c r="BF279" s="260"/>
      <c r="BG279" s="210"/>
      <c r="BH279" s="210"/>
      <c r="BI279" s="210"/>
    </row>
    <row r="280" spans="1:61" x14ac:dyDescent="0.25">
      <c r="A280" s="171" t="s">
        <v>91</v>
      </c>
      <c r="B280" s="164"/>
      <c r="C280" s="299" t="s">
        <v>628</v>
      </c>
      <c r="D280" s="166"/>
      <c r="E280" s="168"/>
      <c r="F280" s="167"/>
      <c r="G280" s="168"/>
      <c r="AO280" s="260"/>
      <c r="AP280" s="260"/>
      <c r="AQ280" s="260"/>
      <c r="AR280" s="260"/>
      <c r="AS280" s="260"/>
      <c r="AT280" s="260"/>
      <c r="AU280" s="260"/>
      <c r="AV280" s="260"/>
      <c r="AW280" s="260"/>
      <c r="AX280" s="260"/>
      <c r="AY280" s="260"/>
      <c r="AZ280" s="260"/>
      <c r="BA280" s="260"/>
      <c r="BB280" s="260"/>
      <c r="BC280" s="260"/>
      <c r="BD280" s="260"/>
      <c r="BE280" s="260"/>
      <c r="BF280" s="260"/>
      <c r="BG280" s="210"/>
      <c r="BH280" s="210"/>
      <c r="BI280" s="210"/>
    </row>
    <row r="281" spans="1:61" x14ac:dyDescent="0.25">
      <c r="A281" s="171" t="s">
        <v>91</v>
      </c>
      <c r="B281" s="164"/>
      <c r="C281" s="299" t="s">
        <v>628</v>
      </c>
      <c r="D281" s="166"/>
      <c r="E281" s="168"/>
      <c r="F281" s="167"/>
      <c r="G281" s="168"/>
      <c r="AO281" s="260"/>
      <c r="AP281" s="260"/>
      <c r="AQ281" s="260"/>
      <c r="AR281" s="260"/>
      <c r="AS281" s="260"/>
      <c r="AT281" s="260"/>
      <c r="AU281" s="260"/>
      <c r="AV281" s="260"/>
      <c r="AW281" s="260"/>
      <c r="AX281" s="260"/>
      <c r="AY281" s="260"/>
      <c r="AZ281" s="260"/>
      <c r="BA281" s="260"/>
      <c r="BB281" s="260"/>
      <c r="BC281" s="260"/>
      <c r="BD281" s="260"/>
      <c r="BE281" s="260"/>
      <c r="BF281" s="260"/>
      <c r="BG281" s="210"/>
      <c r="BH281" s="210"/>
      <c r="BI281" s="210"/>
    </row>
    <row r="282" spans="1:61" x14ac:dyDescent="0.25">
      <c r="A282" s="171" t="s">
        <v>91</v>
      </c>
      <c r="B282" s="164"/>
      <c r="C282" s="299" t="s">
        <v>628</v>
      </c>
      <c r="D282" s="166"/>
      <c r="E282" s="168"/>
      <c r="F282" s="167"/>
      <c r="G282" s="168"/>
      <c r="AO282" s="260"/>
      <c r="AP282" s="260"/>
      <c r="AQ282" s="260"/>
      <c r="AR282" s="260"/>
      <c r="AS282" s="260"/>
      <c r="AT282" s="260"/>
      <c r="AU282" s="260"/>
      <c r="AV282" s="260"/>
      <c r="AW282" s="260"/>
      <c r="AX282" s="260"/>
      <c r="AY282" s="260"/>
      <c r="AZ282" s="260"/>
      <c r="BA282" s="260"/>
      <c r="BB282" s="260"/>
      <c r="BC282" s="260"/>
      <c r="BD282" s="260"/>
      <c r="BE282" s="260"/>
      <c r="BF282" s="260"/>
      <c r="BG282" s="210"/>
      <c r="BH282" s="210"/>
      <c r="BI282" s="210"/>
    </row>
    <row r="283" spans="1:61" x14ac:dyDescent="0.25">
      <c r="A283" s="171" t="s">
        <v>91</v>
      </c>
      <c r="B283" s="164"/>
      <c r="C283" s="299" t="s">
        <v>628</v>
      </c>
      <c r="D283" s="166"/>
      <c r="E283" s="168"/>
      <c r="F283" s="167"/>
      <c r="G283" s="168"/>
      <c r="AO283" s="260"/>
      <c r="AP283" s="260"/>
      <c r="AQ283" s="260"/>
      <c r="AR283" s="260"/>
      <c r="AS283" s="260"/>
      <c r="AT283" s="260"/>
      <c r="AU283" s="260"/>
      <c r="AV283" s="260"/>
      <c r="AW283" s="260"/>
      <c r="AX283" s="260"/>
      <c r="AY283" s="260"/>
      <c r="AZ283" s="260"/>
      <c r="BA283" s="260"/>
      <c r="BB283" s="260"/>
      <c r="BC283" s="260"/>
      <c r="BD283" s="260"/>
      <c r="BE283" s="260"/>
      <c r="BF283" s="260"/>
      <c r="BG283" s="210"/>
      <c r="BH283" s="210"/>
      <c r="BI283" s="210"/>
    </row>
    <row r="284" spans="1:61" x14ac:dyDescent="0.25">
      <c r="A284" s="171" t="s">
        <v>91</v>
      </c>
      <c r="B284" s="164"/>
      <c r="C284" s="299" t="s">
        <v>628</v>
      </c>
      <c r="D284" s="166"/>
      <c r="E284" s="168"/>
      <c r="F284" s="167"/>
      <c r="G284" s="168"/>
      <c r="AO284" s="260"/>
      <c r="AP284" s="260"/>
      <c r="AQ284" s="260"/>
      <c r="AR284" s="260"/>
      <c r="AS284" s="260"/>
      <c r="AT284" s="260"/>
      <c r="AU284" s="260"/>
      <c r="AV284" s="260"/>
      <c r="AW284" s="260"/>
      <c r="AX284" s="260"/>
      <c r="AY284" s="260"/>
      <c r="AZ284" s="260"/>
      <c r="BA284" s="260"/>
      <c r="BB284" s="260"/>
      <c r="BC284" s="260"/>
      <c r="BD284" s="260"/>
      <c r="BE284" s="260"/>
      <c r="BF284" s="260"/>
      <c r="BG284" s="210"/>
      <c r="BH284" s="210"/>
      <c r="BI284" s="210"/>
    </row>
    <row r="285" spans="1:61" x14ac:dyDescent="0.25">
      <c r="A285" s="171" t="s">
        <v>91</v>
      </c>
      <c r="B285" s="164"/>
      <c r="C285" s="299" t="s">
        <v>628</v>
      </c>
      <c r="D285" s="166"/>
      <c r="E285" s="168"/>
      <c r="F285" s="167"/>
      <c r="G285" s="168"/>
      <c r="AO285" s="260"/>
      <c r="AP285" s="260"/>
      <c r="AQ285" s="260"/>
      <c r="AR285" s="260"/>
      <c r="AS285" s="260"/>
      <c r="AT285" s="260"/>
      <c r="AU285" s="260"/>
      <c r="AV285" s="260"/>
      <c r="AW285" s="260"/>
      <c r="AX285" s="260"/>
      <c r="AY285" s="260"/>
      <c r="AZ285" s="260"/>
      <c r="BA285" s="260"/>
      <c r="BB285" s="260"/>
      <c r="BC285" s="260"/>
      <c r="BD285" s="260"/>
      <c r="BE285" s="260"/>
      <c r="BF285" s="260"/>
      <c r="BG285" s="210"/>
      <c r="BH285" s="210"/>
      <c r="BI285" s="210"/>
    </row>
    <row r="286" spans="1:61" x14ac:dyDescent="0.25">
      <c r="A286" s="171" t="s">
        <v>91</v>
      </c>
      <c r="B286" s="164"/>
      <c r="C286" s="299" t="s">
        <v>628</v>
      </c>
      <c r="D286" s="166"/>
      <c r="E286" s="168"/>
      <c r="F286" s="167"/>
      <c r="G286" s="168"/>
      <c r="AO286" s="260"/>
      <c r="AP286" s="260"/>
      <c r="AQ286" s="260"/>
      <c r="AR286" s="260"/>
      <c r="AS286" s="260"/>
      <c r="AT286" s="260"/>
      <c r="AU286" s="260"/>
      <c r="AV286" s="260"/>
      <c r="AW286" s="260"/>
      <c r="AX286" s="260"/>
      <c r="AY286" s="260"/>
      <c r="AZ286" s="260"/>
      <c r="BA286" s="260"/>
      <c r="BB286" s="260"/>
      <c r="BC286" s="260"/>
      <c r="BD286" s="260"/>
      <c r="BE286" s="260"/>
      <c r="BF286" s="260"/>
      <c r="BG286" s="210"/>
      <c r="BH286" s="210"/>
      <c r="BI286" s="210"/>
    </row>
    <row r="287" spans="1:61" x14ac:dyDescent="0.25">
      <c r="A287" s="171" t="s">
        <v>91</v>
      </c>
      <c r="B287" s="164"/>
      <c r="C287" s="299" t="s">
        <v>628</v>
      </c>
      <c r="D287" s="166"/>
      <c r="E287" s="168"/>
      <c r="F287" s="167"/>
      <c r="G287" s="168"/>
      <c r="AO287" s="260"/>
      <c r="AP287" s="260"/>
      <c r="AQ287" s="260"/>
      <c r="AR287" s="260"/>
      <c r="AS287" s="260"/>
      <c r="AT287" s="260"/>
      <c r="AU287" s="260"/>
      <c r="AV287" s="260"/>
      <c r="AW287" s="260"/>
      <c r="AX287" s="260"/>
      <c r="AY287" s="260"/>
      <c r="AZ287" s="260"/>
      <c r="BA287" s="260"/>
      <c r="BB287" s="260"/>
      <c r="BC287" s="260"/>
      <c r="BD287" s="260"/>
      <c r="BE287" s="260"/>
      <c r="BF287" s="260"/>
      <c r="BG287" s="210"/>
      <c r="BH287" s="210"/>
      <c r="BI287" s="210"/>
    </row>
    <row r="288" spans="1:61" x14ac:dyDescent="0.25">
      <c r="A288" s="171" t="s">
        <v>91</v>
      </c>
      <c r="B288" s="164"/>
      <c r="C288" s="299" t="s">
        <v>628</v>
      </c>
      <c r="D288" s="166"/>
      <c r="E288" s="168"/>
      <c r="F288" s="167"/>
      <c r="G288" s="168"/>
      <c r="AO288" s="260"/>
      <c r="AP288" s="260"/>
      <c r="AQ288" s="260"/>
      <c r="AR288" s="260"/>
      <c r="AS288" s="260"/>
      <c r="AT288" s="260"/>
      <c r="AU288" s="260"/>
      <c r="AV288" s="260"/>
      <c r="AW288" s="260"/>
      <c r="AX288" s="260"/>
      <c r="AY288" s="260"/>
      <c r="AZ288" s="260"/>
      <c r="BA288" s="260"/>
      <c r="BB288" s="260"/>
      <c r="BC288" s="260"/>
      <c r="BD288" s="260"/>
      <c r="BE288" s="260"/>
      <c r="BF288" s="260"/>
      <c r="BG288" s="210"/>
      <c r="BH288" s="210"/>
      <c r="BI288" s="210"/>
    </row>
    <row r="289" spans="1:61" x14ac:dyDescent="0.25">
      <c r="A289" s="171" t="s">
        <v>91</v>
      </c>
      <c r="B289" s="164"/>
      <c r="C289" s="299" t="s">
        <v>628</v>
      </c>
      <c r="D289" s="166"/>
      <c r="E289" s="168"/>
      <c r="F289" s="167"/>
      <c r="G289" s="168"/>
      <c r="AO289" s="260"/>
      <c r="AP289" s="260"/>
      <c r="AQ289" s="260"/>
      <c r="AR289" s="260"/>
      <c r="AS289" s="260"/>
      <c r="AT289" s="260"/>
      <c r="AU289" s="260"/>
      <c r="AV289" s="260"/>
      <c r="AW289" s="260"/>
      <c r="AX289" s="260"/>
      <c r="AY289" s="260"/>
      <c r="AZ289" s="260"/>
      <c r="BA289" s="260"/>
      <c r="BB289" s="260"/>
      <c r="BC289" s="260"/>
      <c r="BD289" s="260"/>
      <c r="BE289" s="260"/>
      <c r="BF289" s="260"/>
      <c r="BG289" s="210"/>
      <c r="BH289" s="210"/>
      <c r="BI289" s="210"/>
    </row>
    <row r="290" spans="1:61" x14ac:dyDescent="0.25">
      <c r="A290" s="171" t="s">
        <v>91</v>
      </c>
      <c r="B290" s="164"/>
      <c r="C290" s="299" t="s">
        <v>628</v>
      </c>
      <c r="D290" s="166"/>
      <c r="E290" s="168"/>
      <c r="F290" s="167"/>
      <c r="G290" s="168"/>
      <c r="AO290" s="260"/>
      <c r="AP290" s="260"/>
      <c r="AQ290" s="260"/>
      <c r="AR290" s="260"/>
      <c r="AS290" s="260"/>
      <c r="AT290" s="260"/>
      <c r="AU290" s="260"/>
      <c r="AV290" s="260"/>
      <c r="AW290" s="260"/>
      <c r="AX290" s="260"/>
      <c r="AY290" s="260"/>
      <c r="AZ290" s="260"/>
      <c r="BA290" s="260"/>
      <c r="BB290" s="260"/>
      <c r="BC290" s="260"/>
      <c r="BD290" s="260"/>
      <c r="BE290" s="260"/>
      <c r="BF290" s="260"/>
      <c r="BG290" s="210"/>
      <c r="BH290" s="210"/>
      <c r="BI290" s="210"/>
    </row>
    <row r="291" spans="1:61" x14ac:dyDescent="0.25">
      <c r="A291" s="171" t="s">
        <v>91</v>
      </c>
      <c r="B291" s="164"/>
      <c r="C291" s="299" t="s">
        <v>628</v>
      </c>
      <c r="D291" s="166"/>
      <c r="E291" s="168"/>
      <c r="F291" s="167"/>
      <c r="G291" s="168"/>
      <c r="AO291" s="260"/>
      <c r="AP291" s="260"/>
      <c r="AQ291" s="260"/>
      <c r="AR291" s="260"/>
      <c r="AS291" s="260"/>
      <c r="AT291" s="260"/>
      <c r="AU291" s="260"/>
      <c r="AV291" s="260"/>
      <c r="AW291" s="260"/>
      <c r="AX291" s="260"/>
      <c r="AY291" s="260"/>
      <c r="AZ291" s="260"/>
      <c r="BA291" s="260"/>
      <c r="BB291" s="260"/>
      <c r="BC291" s="260"/>
      <c r="BD291" s="260"/>
      <c r="BE291" s="260"/>
      <c r="BF291" s="260"/>
      <c r="BG291" s="210"/>
      <c r="BH291" s="210"/>
      <c r="BI291" s="210"/>
    </row>
    <row r="292" spans="1:61" x14ac:dyDescent="0.25">
      <c r="A292" s="171" t="s">
        <v>91</v>
      </c>
      <c r="B292" s="164"/>
      <c r="C292" s="299" t="s">
        <v>628</v>
      </c>
      <c r="D292" s="166"/>
      <c r="E292" s="168"/>
      <c r="F292" s="167"/>
      <c r="G292" s="168"/>
      <c r="AO292" s="260"/>
      <c r="AP292" s="260"/>
      <c r="AQ292" s="260"/>
      <c r="AR292" s="260"/>
      <c r="AS292" s="260"/>
      <c r="AT292" s="260"/>
      <c r="AU292" s="260"/>
      <c r="AV292" s="260"/>
      <c r="AW292" s="260"/>
      <c r="AX292" s="260"/>
      <c r="AY292" s="260"/>
      <c r="AZ292" s="260"/>
      <c r="BA292" s="260"/>
      <c r="BB292" s="260"/>
      <c r="BC292" s="260"/>
      <c r="BD292" s="260"/>
      <c r="BE292" s="260"/>
      <c r="BF292" s="260"/>
      <c r="BG292" s="210"/>
      <c r="BH292" s="210"/>
      <c r="BI292" s="210"/>
    </row>
    <row r="293" spans="1:61" x14ac:dyDescent="0.25">
      <c r="A293" s="171" t="s">
        <v>91</v>
      </c>
      <c r="B293" s="164"/>
      <c r="C293" s="299" t="s">
        <v>628</v>
      </c>
      <c r="D293" s="166"/>
      <c r="E293" s="168"/>
      <c r="F293" s="167"/>
      <c r="G293" s="168"/>
      <c r="AO293" s="260"/>
      <c r="AP293" s="260"/>
      <c r="AQ293" s="260"/>
      <c r="AR293" s="260"/>
      <c r="AS293" s="260"/>
      <c r="AT293" s="260"/>
      <c r="AU293" s="260"/>
      <c r="AV293" s="260"/>
      <c r="AW293" s="260"/>
      <c r="AX293" s="260"/>
      <c r="AY293" s="260"/>
      <c r="AZ293" s="260"/>
      <c r="BA293" s="260"/>
      <c r="BB293" s="260"/>
      <c r="BC293" s="260"/>
      <c r="BD293" s="260"/>
      <c r="BE293" s="260"/>
      <c r="BF293" s="260"/>
      <c r="BG293" s="210"/>
      <c r="BH293" s="210"/>
      <c r="BI293" s="210"/>
    </row>
    <row r="294" spans="1:61" x14ac:dyDescent="0.25">
      <c r="A294" s="171" t="s">
        <v>91</v>
      </c>
      <c r="B294" s="164"/>
      <c r="C294" s="299" t="s">
        <v>628</v>
      </c>
      <c r="D294" s="166"/>
      <c r="E294" s="168"/>
      <c r="F294" s="167"/>
      <c r="G294" s="168"/>
      <c r="AO294" s="260"/>
      <c r="AP294" s="260"/>
      <c r="AQ294" s="260"/>
      <c r="AR294" s="260"/>
      <c r="AS294" s="260"/>
      <c r="AT294" s="260"/>
      <c r="AU294" s="260"/>
      <c r="AV294" s="260"/>
      <c r="AW294" s="260"/>
      <c r="AX294" s="260"/>
      <c r="AY294" s="260"/>
      <c r="AZ294" s="260"/>
      <c r="BA294" s="260"/>
      <c r="BB294" s="260"/>
      <c r="BC294" s="260"/>
      <c r="BD294" s="260"/>
      <c r="BE294" s="260"/>
      <c r="BF294" s="260"/>
      <c r="BG294" s="210"/>
      <c r="BH294" s="210"/>
      <c r="BI294" s="210"/>
    </row>
    <row r="295" spans="1:61" x14ac:dyDescent="0.25">
      <c r="A295" s="171" t="s">
        <v>91</v>
      </c>
      <c r="B295" s="164"/>
      <c r="C295" s="299" t="s">
        <v>628</v>
      </c>
      <c r="D295" s="166"/>
      <c r="E295" s="168"/>
      <c r="F295" s="167"/>
      <c r="G295" s="168"/>
      <c r="AO295" s="260"/>
      <c r="AP295" s="260"/>
      <c r="AQ295" s="260"/>
      <c r="AR295" s="260"/>
      <c r="AS295" s="260"/>
      <c r="AT295" s="260"/>
      <c r="AU295" s="260"/>
      <c r="AV295" s="260"/>
      <c r="AW295" s="260"/>
      <c r="AX295" s="260"/>
      <c r="AY295" s="260"/>
      <c r="AZ295" s="260"/>
      <c r="BA295" s="260"/>
      <c r="BB295" s="260"/>
      <c r="BC295" s="260"/>
      <c r="BD295" s="260"/>
      <c r="BE295" s="260"/>
      <c r="BF295" s="260"/>
      <c r="BG295" s="210"/>
      <c r="BH295" s="210"/>
      <c r="BI295" s="210"/>
    </row>
    <row r="296" spans="1:61" x14ac:dyDescent="0.25">
      <c r="A296" s="171" t="s">
        <v>91</v>
      </c>
      <c r="B296" s="164"/>
      <c r="C296" s="299" t="s">
        <v>628</v>
      </c>
      <c r="D296" s="166"/>
      <c r="E296" s="168"/>
      <c r="F296" s="167"/>
      <c r="G296" s="168"/>
      <c r="AO296" s="260"/>
      <c r="AP296" s="260"/>
      <c r="AQ296" s="260"/>
      <c r="AR296" s="260"/>
      <c r="AS296" s="260"/>
      <c r="AT296" s="260"/>
      <c r="AU296" s="260"/>
      <c r="AV296" s="260"/>
      <c r="AW296" s="260"/>
      <c r="AX296" s="260"/>
      <c r="AY296" s="260"/>
      <c r="AZ296" s="260"/>
      <c r="BA296" s="260"/>
      <c r="BB296" s="260"/>
      <c r="BC296" s="260"/>
      <c r="BD296" s="260"/>
      <c r="BE296" s="260"/>
      <c r="BF296" s="260"/>
      <c r="BG296" s="210"/>
      <c r="BH296" s="210"/>
      <c r="BI296" s="210"/>
    </row>
    <row r="297" spans="1:61" x14ac:dyDescent="0.25">
      <c r="A297" s="171" t="s">
        <v>91</v>
      </c>
      <c r="B297" s="164"/>
      <c r="C297" s="299" t="s">
        <v>628</v>
      </c>
      <c r="D297" s="166"/>
      <c r="E297" s="168"/>
      <c r="F297" s="167"/>
      <c r="G297" s="168"/>
      <c r="AO297" s="260"/>
      <c r="AP297" s="260"/>
      <c r="AQ297" s="260"/>
      <c r="AR297" s="260"/>
      <c r="AS297" s="260"/>
      <c r="AT297" s="260"/>
      <c r="AU297" s="260"/>
      <c r="AV297" s="260"/>
      <c r="AW297" s="260"/>
      <c r="AX297" s="260"/>
      <c r="AY297" s="260"/>
      <c r="AZ297" s="260"/>
      <c r="BA297" s="260"/>
      <c r="BB297" s="260"/>
      <c r="BC297" s="260"/>
      <c r="BD297" s="260"/>
      <c r="BE297" s="260"/>
      <c r="BF297" s="260"/>
      <c r="BG297" s="210"/>
      <c r="BH297" s="210"/>
      <c r="BI297" s="210"/>
    </row>
    <row r="298" spans="1:61" x14ac:dyDescent="0.25">
      <c r="A298" s="171" t="s">
        <v>91</v>
      </c>
      <c r="B298" s="164"/>
      <c r="C298" s="299" t="s">
        <v>628</v>
      </c>
      <c r="D298" s="166"/>
      <c r="E298" s="168"/>
      <c r="F298" s="167"/>
      <c r="G298" s="168"/>
      <c r="AO298" s="260"/>
      <c r="AP298" s="260"/>
      <c r="AQ298" s="260"/>
      <c r="AR298" s="260"/>
      <c r="AS298" s="260"/>
      <c r="AT298" s="260"/>
      <c r="AU298" s="260"/>
      <c r="AV298" s="260"/>
      <c r="AW298" s="260"/>
      <c r="AX298" s="260"/>
      <c r="AY298" s="260"/>
      <c r="AZ298" s="260"/>
      <c r="BA298" s="260"/>
      <c r="BB298" s="260"/>
      <c r="BC298" s="260"/>
      <c r="BD298" s="260"/>
      <c r="BE298" s="260"/>
      <c r="BF298" s="260"/>
      <c r="BG298" s="210"/>
      <c r="BH298" s="210"/>
      <c r="BI298" s="210"/>
    </row>
    <row r="299" spans="1:61" x14ac:dyDescent="0.25">
      <c r="A299" s="171" t="s">
        <v>91</v>
      </c>
      <c r="B299" s="164"/>
      <c r="C299" s="299" t="s">
        <v>628</v>
      </c>
      <c r="D299" s="166"/>
      <c r="E299" s="168"/>
      <c r="F299" s="167"/>
      <c r="G299" s="168"/>
      <c r="AO299" s="260"/>
      <c r="AP299" s="260"/>
      <c r="AQ299" s="260"/>
      <c r="AR299" s="260"/>
      <c r="AS299" s="260"/>
      <c r="AT299" s="260"/>
      <c r="AU299" s="260"/>
      <c r="AV299" s="260"/>
      <c r="AW299" s="260"/>
      <c r="AX299" s="260"/>
      <c r="AY299" s="260"/>
      <c r="AZ299" s="260"/>
      <c r="BA299" s="260"/>
      <c r="BB299" s="260"/>
      <c r="BC299" s="260"/>
      <c r="BD299" s="260"/>
      <c r="BE299" s="260"/>
      <c r="BF299" s="260"/>
      <c r="BG299" s="210"/>
      <c r="BH299" s="210"/>
      <c r="BI299" s="210"/>
    </row>
    <row r="300" spans="1:61" x14ac:dyDescent="0.25">
      <c r="A300" s="171" t="s">
        <v>91</v>
      </c>
      <c r="B300" s="164"/>
      <c r="C300" s="299" t="s">
        <v>628</v>
      </c>
      <c r="D300" s="166"/>
      <c r="E300" s="168"/>
      <c r="F300" s="167"/>
      <c r="G300" s="168"/>
      <c r="AO300" s="260"/>
      <c r="AP300" s="260"/>
      <c r="AQ300" s="260"/>
      <c r="AR300" s="260"/>
      <c r="AS300" s="260"/>
      <c r="AT300" s="260"/>
      <c r="AU300" s="260"/>
      <c r="AV300" s="260"/>
      <c r="AW300" s="260"/>
      <c r="AX300" s="260"/>
      <c r="AY300" s="260"/>
      <c r="AZ300" s="260"/>
      <c r="BA300" s="260"/>
      <c r="BB300" s="260"/>
      <c r="BC300" s="260"/>
      <c r="BD300" s="260"/>
      <c r="BE300" s="260"/>
      <c r="BF300" s="260"/>
      <c r="BG300" s="210"/>
      <c r="BH300" s="210"/>
      <c r="BI300" s="210"/>
    </row>
    <row r="301" spans="1:61" x14ac:dyDescent="0.25">
      <c r="A301" s="171" t="s">
        <v>91</v>
      </c>
      <c r="B301" s="164"/>
      <c r="C301" s="299" t="s">
        <v>628</v>
      </c>
      <c r="D301" s="166"/>
      <c r="E301" s="168"/>
      <c r="F301" s="167"/>
      <c r="G301" s="168"/>
      <c r="AO301" s="260"/>
      <c r="AP301" s="260"/>
      <c r="AQ301" s="260"/>
      <c r="AR301" s="260"/>
      <c r="AS301" s="260"/>
      <c r="AT301" s="260"/>
      <c r="AU301" s="260"/>
      <c r="AV301" s="260"/>
      <c r="AW301" s="260"/>
      <c r="AX301" s="260"/>
      <c r="AY301" s="260"/>
      <c r="AZ301" s="260"/>
      <c r="BA301" s="260"/>
      <c r="BB301" s="260"/>
      <c r="BC301" s="260"/>
      <c r="BD301" s="260"/>
      <c r="BE301" s="260"/>
      <c r="BF301" s="260"/>
      <c r="BG301" s="210"/>
      <c r="BH301" s="210"/>
      <c r="BI301" s="210"/>
    </row>
    <row r="302" spans="1:61" x14ac:dyDescent="0.25">
      <c r="A302" s="171" t="s">
        <v>91</v>
      </c>
      <c r="B302" s="164"/>
      <c r="C302" s="299" t="s">
        <v>628</v>
      </c>
      <c r="D302" s="166"/>
      <c r="E302" s="168"/>
      <c r="F302" s="167"/>
      <c r="G302" s="168"/>
      <c r="AO302" s="260"/>
      <c r="AP302" s="260"/>
      <c r="AQ302" s="260"/>
      <c r="AR302" s="260"/>
      <c r="AS302" s="260"/>
      <c r="AT302" s="260"/>
      <c r="AU302" s="260"/>
      <c r="AV302" s="260"/>
      <c r="AW302" s="260"/>
      <c r="AX302" s="260"/>
      <c r="AY302" s="260"/>
      <c r="AZ302" s="260"/>
      <c r="BA302" s="260"/>
      <c r="BB302" s="260"/>
      <c r="BC302" s="260"/>
      <c r="BD302" s="260"/>
      <c r="BE302" s="260"/>
      <c r="BF302" s="260"/>
      <c r="BG302" s="210"/>
      <c r="BH302" s="210"/>
      <c r="BI302" s="210"/>
    </row>
    <row r="303" spans="1:61" x14ac:dyDescent="0.25">
      <c r="A303" s="171" t="s">
        <v>91</v>
      </c>
      <c r="B303" s="164"/>
      <c r="C303" s="299" t="s">
        <v>628</v>
      </c>
      <c r="D303" s="166"/>
      <c r="E303" s="168"/>
      <c r="F303" s="167"/>
      <c r="G303" s="168"/>
      <c r="AO303" s="260"/>
      <c r="AP303" s="260"/>
      <c r="AQ303" s="260"/>
      <c r="AR303" s="260"/>
      <c r="AS303" s="260"/>
      <c r="AT303" s="260"/>
      <c r="AU303" s="260"/>
      <c r="AV303" s="260"/>
      <c r="AW303" s="260"/>
      <c r="AX303" s="260"/>
      <c r="AY303" s="260"/>
      <c r="AZ303" s="260"/>
      <c r="BA303" s="260"/>
      <c r="BB303" s="260"/>
      <c r="BC303" s="260"/>
      <c r="BD303" s="260"/>
      <c r="BE303" s="260"/>
      <c r="BF303" s="260"/>
      <c r="BG303" s="210"/>
      <c r="BH303" s="210"/>
      <c r="BI303" s="210"/>
    </row>
    <row r="304" spans="1:61" x14ac:dyDescent="0.25">
      <c r="A304" s="171" t="s">
        <v>91</v>
      </c>
      <c r="B304" s="164"/>
      <c r="C304" s="299" t="s">
        <v>628</v>
      </c>
      <c r="D304" s="166"/>
      <c r="E304" s="168"/>
      <c r="F304" s="167"/>
      <c r="G304" s="168"/>
      <c r="AO304" s="260"/>
      <c r="AP304" s="260"/>
      <c r="AQ304" s="260"/>
      <c r="AR304" s="260"/>
      <c r="AS304" s="260"/>
      <c r="AT304" s="260"/>
      <c r="AU304" s="260"/>
      <c r="AV304" s="260"/>
      <c r="AW304" s="260"/>
      <c r="AX304" s="260"/>
      <c r="AY304" s="260"/>
      <c r="AZ304" s="260"/>
      <c r="BA304" s="260"/>
      <c r="BB304" s="260"/>
      <c r="BC304" s="260"/>
      <c r="BD304" s="260"/>
      <c r="BE304" s="260"/>
      <c r="BF304" s="260"/>
      <c r="BG304" s="210"/>
      <c r="BH304" s="210"/>
      <c r="BI304" s="210"/>
    </row>
    <row r="305" spans="1:61" x14ac:dyDescent="0.25">
      <c r="A305" s="171" t="s">
        <v>91</v>
      </c>
      <c r="B305" s="164"/>
      <c r="C305" s="299" t="s">
        <v>628</v>
      </c>
      <c r="D305" s="166"/>
      <c r="E305" s="168"/>
      <c r="F305" s="167"/>
      <c r="G305" s="168"/>
      <c r="AO305" s="260"/>
      <c r="AP305" s="260"/>
      <c r="AQ305" s="260"/>
      <c r="AR305" s="260"/>
      <c r="AS305" s="260"/>
      <c r="AT305" s="260"/>
      <c r="AU305" s="260"/>
      <c r="AV305" s="260"/>
      <c r="AW305" s="260"/>
      <c r="AX305" s="260"/>
      <c r="AY305" s="260"/>
      <c r="AZ305" s="260"/>
      <c r="BA305" s="260"/>
      <c r="BB305" s="260"/>
      <c r="BC305" s="260"/>
      <c r="BD305" s="260"/>
      <c r="BE305" s="260"/>
      <c r="BF305" s="260"/>
      <c r="BG305" s="210"/>
      <c r="BH305" s="210"/>
      <c r="BI305" s="210"/>
    </row>
    <row r="306" spans="1:61" x14ac:dyDescent="0.25">
      <c r="A306" s="171" t="s">
        <v>91</v>
      </c>
      <c r="B306" s="164"/>
      <c r="C306" s="299" t="s">
        <v>628</v>
      </c>
      <c r="D306" s="166"/>
      <c r="E306" s="168"/>
      <c r="F306" s="167"/>
      <c r="G306" s="168"/>
      <c r="AO306" s="260"/>
      <c r="AP306" s="260"/>
      <c r="AQ306" s="260"/>
      <c r="AR306" s="260"/>
      <c r="AS306" s="260"/>
      <c r="AT306" s="260"/>
      <c r="AU306" s="260"/>
      <c r="AV306" s="260"/>
      <c r="AW306" s="260"/>
      <c r="AX306" s="260"/>
      <c r="AY306" s="260"/>
      <c r="AZ306" s="260"/>
      <c r="BA306" s="260"/>
      <c r="BB306" s="260"/>
      <c r="BC306" s="260"/>
      <c r="BD306" s="260"/>
      <c r="BE306" s="260"/>
      <c r="BF306" s="260"/>
      <c r="BG306" s="210"/>
      <c r="BH306" s="210"/>
      <c r="BI306" s="210"/>
    </row>
    <row r="307" spans="1:61" x14ac:dyDescent="0.25">
      <c r="A307" s="171" t="s">
        <v>91</v>
      </c>
      <c r="B307" s="164"/>
      <c r="C307" s="299" t="s">
        <v>628</v>
      </c>
      <c r="D307" s="166"/>
      <c r="E307" s="168"/>
      <c r="F307" s="167"/>
      <c r="G307" s="168"/>
      <c r="AO307" s="260"/>
      <c r="AP307" s="260"/>
      <c r="AQ307" s="260"/>
      <c r="AR307" s="260"/>
      <c r="AS307" s="260"/>
      <c r="AT307" s="260"/>
      <c r="AU307" s="260"/>
      <c r="AV307" s="260"/>
      <c r="AW307" s="260"/>
      <c r="AX307" s="260"/>
      <c r="AY307" s="260"/>
      <c r="AZ307" s="260"/>
      <c r="BA307" s="260"/>
      <c r="BB307" s="260"/>
      <c r="BC307" s="260"/>
      <c r="BD307" s="260"/>
      <c r="BE307" s="260"/>
      <c r="BF307" s="260"/>
      <c r="BG307" s="210"/>
      <c r="BH307" s="210"/>
      <c r="BI307" s="210"/>
    </row>
    <row r="308" spans="1:61" x14ac:dyDescent="0.25">
      <c r="A308" s="171" t="s">
        <v>91</v>
      </c>
      <c r="B308" s="164"/>
      <c r="C308" s="299" t="s">
        <v>628</v>
      </c>
      <c r="D308" s="166"/>
      <c r="E308" s="168"/>
      <c r="F308" s="167"/>
      <c r="G308" s="168"/>
      <c r="AO308" s="260"/>
      <c r="AP308" s="260"/>
      <c r="AQ308" s="260"/>
      <c r="AR308" s="260"/>
      <c r="AS308" s="260"/>
      <c r="AT308" s="260"/>
      <c r="AU308" s="260"/>
      <c r="AV308" s="260"/>
      <c r="AW308" s="260"/>
      <c r="AX308" s="260"/>
      <c r="AY308" s="260"/>
      <c r="AZ308" s="260"/>
      <c r="BA308" s="260"/>
      <c r="BB308" s="260"/>
      <c r="BC308" s="260"/>
      <c r="BD308" s="260"/>
      <c r="BE308" s="260"/>
      <c r="BF308" s="260"/>
      <c r="BG308" s="210"/>
      <c r="BH308" s="210"/>
      <c r="BI308" s="210"/>
    </row>
    <row r="309" spans="1:61" x14ac:dyDescent="0.25">
      <c r="A309" s="171" t="s">
        <v>91</v>
      </c>
      <c r="B309" s="164"/>
      <c r="C309" s="299" t="s">
        <v>628</v>
      </c>
      <c r="D309" s="166"/>
      <c r="E309" s="168"/>
      <c r="F309" s="167"/>
      <c r="G309" s="168"/>
      <c r="AO309" s="260"/>
      <c r="AP309" s="260"/>
      <c r="AQ309" s="260"/>
      <c r="AR309" s="260"/>
      <c r="AS309" s="260"/>
      <c r="AT309" s="260"/>
      <c r="AU309" s="260"/>
      <c r="AV309" s="260"/>
      <c r="AW309" s="260"/>
      <c r="AX309" s="260"/>
      <c r="AY309" s="260"/>
      <c r="AZ309" s="260"/>
      <c r="BA309" s="260"/>
      <c r="BB309" s="260"/>
      <c r="BC309" s="260"/>
      <c r="BD309" s="260"/>
      <c r="BE309" s="260"/>
      <c r="BF309" s="260"/>
      <c r="BG309" s="210"/>
      <c r="BH309" s="210"/>
      <c r="BI309" s="210"/>
    </row>
    <row r="310" spans="1:61" x14ac:dyDescent="0.25">
      <c r="A310" s="171" t="s">
        <v>91</v>
      </c>
      <c r="B310" s="164"/>
      <c r="C310" s="299" t="s">
        <v>628</v>
      </c>
      <c r="D310" s="166"/>
      <c r="E310" s="168"/>
      <c r="F310" s="167"/>
      <c r="G310" s="168"/>
      <c r="AO310" s="260"/>
      <c r="AP310" s="260"/>
      <c r="AQ310" s="260"/>
      <c r="AR310" s="260"/>
      <c r="AS310" s="260"/>
      <c r="AT310" s="260"/>
      <c r="AU310" s="260"/>
      <c r="AV310" s="260"/>
      <c r="AW310" s="260"/>
      <c r="AX310" s="260"/>
      <c r="AY310" s="260"/>
      <c r="AZ310" s="260"/>
      <c r="BA310" s="260"/>
      <c r="BB310" s="260"/>
      <c r="BC310" s="260"/>
      <c r="BD310" s="260"/>
      <c r="BE310" s="260"/>
      <c r="BF310" s="260"/>
      <c r="BG310" s="210"/>
      <c r="BH310" s="210"/>
      <c r="BI310" s="210"/>
    </row>
    <row r="311" spans="1:61" x14ac:dyDescent="0.25">
      <c r="A311" s="171" t="s">
        <v>91</v>
      </c>
      <c r="B311" s="164"/>
      <c r="C311" s="299" t="s">
        <v>628</v>
      </c>
      <c r="D311" s="166"/>
      <c r="E311" s="168"/>
      <c r="F311" s="167"/>
      <c r="G311" s="168"/>
      <c r="AO311" s="260"/>
      <c r="AP311" s="260"/>
      <c r="AQ311" s="260"/>
      <c r="AR311" s="260"/>
      <c r="AS311" s="260"/>
      <c r="AT311" s="260"/>
      <c r="AU311" s="260"/>
      <c r="AV311" s="260"/>
      <c r="AW311" s="260"/>
      <c r="AX311" s="260"/>
      <c r="AY311" s="260"/>
      <c r="AZ311" s="260"/>
      <c r="BA311" s="260"/>
      <c r="BB311" s="260"/>
      <c r="BC311" s="260"/>
      <c r="BD311" s="260"/>
      <c r="BE311" s="260"/>
      <c r="BF311" s="260"/>
      <c r="BG311" s="210"/>
      <c r="BH311" s="210"/>
      <c r="BI311" s="210"/>
    </row>
    <row r="312" spans="1:61" x14ac:dyDescent="0.25">
      <c r="A312" s="171" t="s">
        <v>91</v>
      </c>
      <c r="B312" s="164"/>
      <c r="C312" s="299" t="s">
        <v>628</v>
      </c>
      <c r="D312" s="166"/>
      <c r="E312" s="168"/>
      <c r="F312" s="167"/>
      <c r="G312" s="168"/>
      <c r="AO312" s="260"/>
      <c r="AP312" s="260"/>
      <c r="AQ312" s="260"/>
      <c r="AR312" s="260"/>
      <c r="AS312" s="260"/>
      <c r="AT312" s="260"/>
      <c r="AU312" s="260"/>
      <c r="AV312" s="260"/>
      <c r="AW312" s="260"/>
      <c r="AX312" s="260"/>
      <c r="AY312" s="260"/>
      <c r="AZ312" s="260"/>
      <c r="BA312" s="260"/>
      <c r="BB312" s="260"/>
      <c r="BC312" s="260"/>
      <c r="BD312" s="260"/>
      <c r="BE312" s="260"/>
      <c r="BF312" s="260"/>
      <c r="BG312" s="210"/>
      <c r="BH312" s="210"/>
      <c r="BI312" s="210"/>
    </row>
    <row r="313" spans="1:61" x14ac:dyDescent="0.25">
      <c r="A313" s="171" t="s">
        <v>91</v>
      </c>
      <c r="B313" s="164"/>
      <c r="C313" s="299" t="s">
        <v>628</v>
      </c>
      <c r="D313" s="166"/>
      <c r="E313" s="168"/>
      <c r="F313" s="167"/>
      <c r="G313" s="168"/>
      <c r="AO313" s="260"/>
      <c r="AP313" s="260"/>
      <c r="AQ313" s="260"/>
      <c r="AR313" s="260"/>
      <c r="AS313" s="260"/>
      <c r="AT313" s="260"/>
      <c r="AU313" s="260"/>
      <c r="AV313" s="260"/>
      <c r="AW313" s="260"/>
      <c r="AX313" s="260"/>
      <c r="AY313" s="260"/>
      <c r="AZ313" s="260"/>
      <c r="BA313" s="260"/>
      <c r="BB313" s="260"/>
      <c r="BC313" s="260"/>
      <c r="BD313" s="260"/>
      <c r="BE313" s="260"/>
      <c r="BF313" s="260"/>
      <c r="BG313" s="210"/>
      <c r="BH313" s="210"/>
      <c r="BI313" s="210"/>
    </row>
    <row r="314" spans="1:61" x14ac:dyDescent="0.25">
      <c r="A314" s="171" t="s">
        <v>91</v>
      </c>
      <c r="B314" s="164"/>
      <c r="C314" s="299" t="s">
        <v>628</v>
      </c>
      <c r="D314" s="166"/>
      <c r="E314" s="168"/>
      <c r="F314" s="167"/>
      <c r="G314" s="168"/>
      <c r="AO314" s="260"/>
      <c r="AP314" s="260"/>
      <c r="AQ314" s="260"/>
      <c r="AR314" s="260"/>
      <c r="AS314" s="260"/>
      <c r="AT314" s="260"/>
      <c r="AU314" s="260"/>
      <c r="AV314" s="260"/>
      <c r="AW314" s="260"/>
      <c r="AX314" s="260"/>
      <c r="AY314" s="260"/>
      <c r="AZ314" s="260"/>
      <c r="BA314" s="260"/>
      <c r="BB314" s="260"/>
      <c r="BC314" s="260"/>
      <c r="BD314" s="260"/>
      <c r="BE314" s="260"/>
      <c r="BF314" s="260"/>
      <c r="BG314" s="210"/>
      <c r="BH314" s="210"/>
      <c r="BI314" s="210"/>
    </row>
    <row r="315" spans="1:61" x14ac:dyDescent="0.25">
      <c r="A315" s="171" t="s">
        <v>91</v>
      </c>
      <c r="B315" s="164"/>
      <c r="C315" s="299" t="s">
        <v>628</v>
      </c>
      <c r="D315" s="166"/>
      <c r="E315" s="168"/>
      <c r="F315" s="167"/>
      <c r="G315" s="168"/>
      <c r="AO315" s="260"/>
      <c r="AP315" s="260"/>
      <c r="AQ315" s="260"/>
      <c r="AR315" s="260"/>
      <c r="AS315" s="260"/>
      <c r="AT315" s="260"/>
      <c r="AU315" s="260"/>
      <c r="AV315" s="260"/>
      <c r="AW315" s="260"/>
      <c r="AX315" s="260"/>
      <c r="AY315" s="260"/>
      <c r="AZ315" s="260"/>
      <c r="BA315" s="260"/>
      <c r="BB315" s="260"/>
      <c r="BC315" s="260"/>
      <c r="BD315" s="260"/>
      <c r="BE315" s="260"/>
      <c r="BF315" s="260"/>
      <c r="BG315" s="210"/>
      <c r="BH315" s="210"/>
      <c r="BI315" s="210"/>
    </row>
    <row r="316" spans="1:61" x14ac:dyDescent="0.25">
      <c r="A316" s="171" t="s">
        <v>91</v>
      </c>
      <c r="B316" s="164"/>
      <c r="C316" s="299" t="s">
        <v>628</v>
      </c>
      <c r="D316" s="166"/>
      <c r="E316" s="168"/>
      <c r="F316" s="167"/>
      <c r="G316" s="168"/>
      <c r="AO316" s="260"/>
      <c r="AP316" s="260"/>
      <c r="AQ316" s="260"/>
      <c r="AR316" s="260"/>
      <c r="AS316" s="260"/>
      <c r="AT316" s="260"/>
      <c r="AU316" s="260"/>
      <c r="AV316" s="260"/>
      <c r="AW316" s="260"/>
      <c r="AX316" s="260"/>
      <c r="AY316" s="260"/>
      <c r="AZ316" s="260"/>
      <c r="BA316" s="260"/>
      <c r="BB316" s="260"/>
      <c r="BC316" s="260"/>
      <c r="BD316" s="260"/>
      <c r="BE316" s="260"/>
      <c r="BF316" s="260"/>
      <c r="BG316" s="210"/>
      <c r="BH316" s="210"/>
      <c r="BI316" s="210"/>
    </row>
    <row r="317" spans="1:61" x14ac:dyDescent="0.25">
      <c r="A317" s="171" t="s">
        <v>91</v>
      </c>
      <c r="B317" s="164"/>
      <c r="C317" s="299" t="s">
        <v>628</v>
      </c>
      <c r="D317" s="166"/>
      <c r="E317" s="168"/>
      <c r="F317" s="167"/>
      <c r="G317" s="168"/>
      <c r="AO317" s="260"/>
      <c r="AP317" s="260"/>
      <c r="AQ317" s="260"/>
      <c r="AR317" s="260"/>
      <c r="AS317" s="260"/>
      <c r="AT317" s="260"/>
      <c r="AU317" s="260"/>
      <c r="AV317" s="260"/>
      <c r="AW317" s="260"/>
      <c r="AX317" s="260"/>
      <c r="AY317" s="260"/>
      <c r="AZ317" s="260"/>
      <c r="BA317" s="260"/>
      <c r="BB317" s="260"/>
      <c r="BC317" s="260"/>
      <c r="BD317" s="260"/>
      <c r="BE317" s="260"/>
      <c r="BF317" s="260"/>
      <c r="BG317" s="210"/>
      <c r="BH317" s="210"/>
      <c r="BI317" s="210"/>
    </row>
    <row r="318" spans="1:61" x14ac:dyDescent="0.25">
      <c r="A318" s="171" t="s">
        <v>91</v>
      </c>
      <c r="B318" s="164"/>
      <c r="C318" s="299" t="s">
        <v>628</v>
      </c>
      <c r="D318" s="166"/>
      <c r="E318" s="168"/>
      <c r="F318" s="167"/>
      <c r="G318" s="168"/>
      <c r="AO318" s="260"/>
      <c r="AP318" s="260"/>
      <c r="AQ318" s="260"/>
      <c r="AR318" s="260"/>
      <c r="AS318" s="260"/>
      <c r="AT318" s="260"/>
      <c r="AU318" s="260"/>
      <c r="AV318" s="260"/>
      <c r="AW318" s="260"/>
      <c r="AX318" s="260"/>
      <c r="AY318" s="260"/>
      <c r="AZ318" s="260"/>
      <c r="BA318" s="260"/>
      <c r="BB318" s="260"/>
      <c r="BC318" s="260"/>
      <c r="BD318" s="260"/>
      <c r="BE318" s="260"/>
      <c r="BF318" s="260"/>
      <c r="BG318" s="210"/>
      <c r="BH318" s="210"/>
      <c r="BI318" s="210"/>
    </row>
    <row r="319" spans="1:61" x14ac:dyDescent="0.25">
      <c r="A319" s="171" t="s">
        <v>91</v>
      </c>
      <c r="B319" s="164"/>
      <c r="C319" s="299" t="s">
        <v>628</v>
      </c>
      <c r="D319" s="166"/>
      <c r="E319" s="168"/>
      <c r="F319" s="167"/>
      <c r="G319" s="168"/>
      <c r="AO319" s="260"/>
      <c r="AP319" s="260"/>
      <c r="AQ319" s="260"/>
      <c r="AR319" s="260"/>
      <c r="AS319" s="260"/>
      <c r="AT319" s="260"/>
      <c r="AU319" s="260"/>
      <c r="AV319" s="260"/>
      <c r="AW319" s="260"/>
      <c r="AX319" s="260"/>
      <c r="AY319" s="260"/>
      <c r="AZ319" s="260"/>
      <c r="BA319" s="260"/>
      <c r="BB319" s="260"/>
      <c r="BC319" s="260"/>
      <c r="BD319" s="260"/>
      <c r="BE319" s="260"/>
      <c r="BF319" s="260"/>
      <c r="BG319" s="210"/>
      <c r="BH319" s="210"/>
      <c r="BI319" s="210"/>
    </row>
    <row r="320" spans="1:61" x14ac:dyDescent="0.25">
      <c r="A320" s="171" t="s">
        <v>91</v>
      </c>
      <c r="B320" s="164"/>
      <c r="C320" s="299" t="s">
        <v>628</v>
      </c>
      <c r="D320" s="166"/>
      <c r="E320" s="168"/>
      <c r="F320" s="167"/>
      <c r="G320" s="168"/>
      <c r="AO320" s="260"/>
      <c r="AP320" s="260"/>
      <c r="AQ320" s="260"/>
      <c r="AR320" s="260"/>
      <c r="AS320" s="260"/>
      <c r="AT320" s="260"/>
      <c r="AU320" s="260"/>
      <c r="AV320" s="260"/>
      <c r="AW320" s="260"/>
      <c r="AX320" s="260"/>
      <c r="AY320" s="260"/>
      <c r="AZ320" s="260"/>
      <c r="BA320" s="260"/>
      <c r="BB320" s="260"/>
      <c r="BC320" s="260"/>
      <c r="BD320" s="260"/>
      <c r="BE320" s="260"/>
      <c r="BF320" s="260"/>
      <c r="BG320" s="210"/>
      <c r="BH320" s="210"/>
      <c r="BI320" s="210"/>
    </row>
    <row r="321" spans="1:61" x14ac:dyDescent="0.25">
      <c r="A321" s="171" t="s">
        <v>91</v>
      </c>
      <c r="B321" s="164"/>
      <c r="C321" s="299" t="s">
        <v>628</v>
      </c>
      <c r="D321" s="166"/>
      <c r="E321" s="168"/>
      <c r="F321" s="167"/>
      <c r="G321" s="168"/>
      <c r="AO321" s="260"/>
      <c r="AP321" s="260"/>
      <c r="AQ321" s="260"/>
      <c r="AR321" s="260"/>
      <c r="AS321" s="260"/>
      <c r="AT321" s="260"/>
      <c r="AU321" s="260"/>
      <c r="AV321" s="260"/>
      <c r="AW321" s="260"/>
      <c r="AX321" s="260"/>
      <c r="AY321" s="260"/>
      <c r="AZ321" s="260"/>
      <c r="BA321" s="260"/>
      <c r="BB321" s="260"/>
      <c r="BC321" s="260"/>
      <c r="BD321" s="260"/>
      <c r="BE321" s="260"/>
      <c r="BF321" s="260"/>
      <c r="BG321" s="210"/>
      <c r="BH321" s="210"/>
      <c r="BI321" s="210"/>
    </row>
    <row r="322" spans="1:61" x14ac:dyDescent="0.25">
      <c r="A322" s="171" t="s">
        <v>91</v>
      </c>
      <c r="B322" s="164"/>
      <c r="C322" s="299" t="s">
        <v>628</v>
      </c>
      <c r="D322" s="166"/>
      <c r="E322" s="168"/>
      <c r="F322" s="167"/>
      <c r="G322" s="168"/>
      <c r="AO322" s="260"/>
      <c r="AP322" s="260"/>
      <c r="AQ322" s="260"/>
      <c r="AR322" s="260"/>
      <c r="AS322" s="260"/>
      <c r="AT322" s="260"/>
      <c r="AU322" s="260"/>
      <c r="AV322" s="260"/>
      <c r="AW322" s="260"/>
      <c r="AX322" s="260"/>
      <c r="AY322" s="260"/>
      <c r="AZ322" s="260"/>
      <c r="BA322" s="260"/>
      <c r="BB322" s="260"/>
      <c r="BC322" s="260"/>
      <c r="BD322" s="260"/>
      <c r="BE322" s="260"/>
      <c r="BF322" s="260"/>
      <c r="BG322" s="210"/>
      <c r="BH322" s="210"/>
      <c r="BI322" s="210"/>
    </row>
    <row r="323" spans="1:61" x14ac:dyDescent="0.25">
      <c r="A323" s="171" t="s">
        <v>91</v>
      </c>
      <c r="B323" s="164"/>
      <c r="C323" s="299" t="s">
        <v>628</v>
      </c>
      <c r="D323" s="166"/>
      <c r="E323" s="168"/>
      <c r="F323" s="167"/>
      <c r="G323" s="168"/>
      <c r="AO323" s="260"/>
      <c r="AP323" s="260"/>
      <c r="AQ323" s="260"/>
      <c r="AR323" s="260"/>
      <c r="AS323" s="260"/>
      <c r="AT323" s="260"/>
      <c r="AU323" s="260"/>
      <c r="AV323" s="260"/>
      <c r="AW323" s="260"/>
      <c r="AX323" s="260"/>
      <c r="AY323" s="260"/>
      <c r="AZ323" s="260"/>
      <c r="BA323" s="260"/>
      <c r="BB323" s="260"/>
      <c r="BC323" s="260"/>
      <c r="BD323" s="260"/>
      <c r="BE323" s="260"/>
      <c r="BF323" s="260"/>
      <c r="BG323" s="210"/>
      <c r="BH323" s="210"/>
      <c r="BI323" s="210"/>
    </row>
    <row r="324" spans="1:61" x14ac:dyDescent="0.25">
      <c r="A324" s="171" t="s">
        <v>91</v>
      </c>
      <c r="B324" s="164"/>
      <c r="C324" s="299" t="s">
        <v>628</v>
      </c>
      <c r="D324" s="166"/>
      <c r="E324" s="168"/>
      <c r="F324" s="167"/>
      <c r="G324" s="168"/>
      <c r="AO324" s="260"/>
      <c r="AP324" s="260"/>
      <c r="AQ324" s="260"/>
      <c r="AR324" s="260"/>
      <c r="AS324" s="260"/>
      <c r="AT324" s="260"/>
      <c r="AU324" s="260"/>
      <c r="AV324" s="260"/>
      <c r="AW324" s="260"/>
      <c r="AX324" s="260"/>
      <c r="AY324" s="260"/>
      <c r="AZ324" s="260"/>
      <c r="BA324" s="260"/>
      <c r="BB324" s="260"/>
      <c r="BC324" s="260"/>
      <c r="BD324" s="260"/>
      <c r="BE324" s="260"/>
      <c r="BF324" s="260"/>
      <c r="BG324" s="210"/>
      <c r="BH324" s="210"/>
      <c r="BI324" s="210"/>
    </row>
    <row r="325" spans="1:61" x14ac:dyDescent="0.25">
      <c r="A325" s="171" t="s">
        <v>91</v>
      </c>
      <c r="B325" s="164"/>
      <c r="C325" s="299" t="s">
        <v>628</v>
      </c>
      <c r="D325" s="166"/>
      <c r="E325" s="168"/>
      <c r="F325" s="167"/>
      <c r="G325" s="168"/>
      <c r="AO325" s="260"/>
      <c r="AP325" s="260"/>
      <c r="AQ325" s="260"/>
      <c r="AR325" s="260"/>
      <c r="AS325" s="260"/>
      <c r="AT325" s="260"/>
      <c r="AU325" s="260"/>
      <c r="AV325" s="260"/>
      <c r="AW325" s="260"/>
      <c r="AX325" s="260"/>
      <c r="AY325" s="260"/>
      <c r="AZ325" s="260"/>
      <c r="BA325" s="260"/>
      <c r="BB325" s="260"/>
      <c r="BC325" s="260"/>
      <c r="BD325" s="260"/>
      <c r="BE325" s="260"/>
      <c r="BF325" s="260"/>
      <c r="BG325" s="210"/>
      <c r="BH325" s="210"/>
      <c r="BI325" s="210"/>
    </row>
    <row r="326" spans="1:61" x14ac:dyDescent="0.25">
      <c r="A326" s="171" t="s">
        <v>91</v>
      </c>
      <c r="B326" s="164"/>
      <c r="C326" s="299" t="s">
        <v>628</v>
      </c>
      <c r="D326" s="166"/>
      <c r="E326" s="168"/>
      <c r="F326" s="167"/>
      <c r="G326" s="168"/>
      <c r="AO326" s="260"/>
      <c r="AP326" s="260"/>
      <c r="AQ326" s="260"/>
      <c r="AR326" s="260"/>
      <c r="AS326" s="260"/>
      <c r="AT326" s="260"/>
      <c r="AU326" s="260"/>
      <c r="AV326" s="260"/>
      <c r="AW326" s="260"/>
      <c r="AX326" s="260"/>
      <c r="AY326" s="260"/>
      <c r="AZ326" s="260"/>
      <c r="BA326" s="260"/>
      <c r="BB326" s="260"/>
      <c r="BC326" s="260"/>
      <c r="BD326" s="260"/>
      <c r="BE326" s="260"/>
      <c r="BF326" s="260"/>
      <c r="BG326" s="210"/>
      <c r="BH326" s="210"/>
      <c r="BI326" s="210"/>
    </row>
    <row r="327" spans="1:61" x14ac:dyDescent="0.25">
      <c r="A327" s="171" t="s">
        <v>91</v>
      </c>
      <c r="B327" s="164"/>
      <c r="C327" s="299" t="s">
        <v>628</v>
      </c>
      <c r="D327" s="166"/>
      <c r="E327" s="168"/>
      <c r="F327" s="167"/>
      <c r="G327" s="168"/>
      <c r="AO327" s="260"/>
      <c r="AP327" s="260"/>
      <c r="AQ327" s="260"/>
      <c r="AR327" s="260"/>
      <c r="AS327" s="260"/>
      <c r="AT327" s="260"/>
      <c r="AU327" s="260"/>
      <c r="AV327" s="260"/>
      <c r="AW327" s="260"/>
      <c r="AX327" s="260"/>
      <c r="AY327" s="260"/>
      <c r="AZ327" s="260"/>
      <c r="BA327" s="260"/>
      <c r="BB327" s="260"/>
      <c r="BC327" s="260"/>
      <c r="BD327" s="260"/>
      <c r="BE327" s="260"/>
      <c r="BF327" s="260"/>
      <c r="BG327" s="210"/>
      <c r="BH327" s="210"/>
      <c r="BI327" s="210"/>
    </row>
    <row r="328" spans="1:61" x14ac:dyDescent="0.25">
      <c r="A328" s="171" t="s">
        <v>91</v>
      </c>
      <c r="B328" s="164"/>
      <c r="C328" s="299" t="s">
        <v>628</v>
      </c>
      <c r="D328" s="166"/>
      <c r="E328" s="168"/>
      <c r="F328" s="167"/>
      <c r="G328" s="168"/>
      <c r="AO328" s="260"/>
      <c r="AP328" s="260"/>
      <c r="AQ328" s="260"/>
      <c r="AR328" s="260"/>
      <c r="AS328" s="260"/>
      <c r="AT328" s="260"/>
      <c r="AU328" s="260"/>
      <c r="AV328" s="260"/>
      <c r="AW328" s="260"/>
      <c r="AX328" s="260"/>
      <c r="AY328" s="260"/>
      <c r="AZ328" s="260"/>
      <c r="BA328" s="260"/>
      <c r="BB328" s="260"/>
      <c r="BC328" s="260"/>
      <c r="BD328" s="260"/>
      <c r="BE328" s="260"/>
      <c r="BF328" s="260"/>
      <c r="BG328" s="210"/>
      <c r="BH328" s="210"/>
      <c r="BI328" s="210"/>
    </row>
    <row r="329" spans="1:61" x14ac:dyDescent="0.25">
      <c r="A329" s="171" t="s">
        <v>91</v>
      </c>
      <c r="B329" s="164"/>
      <c r="C329" s="299" t="s">
        <v>628</v>
      </c>
      <c r="D329" s="166"/>
      <c r="E329" s="168"/>
      <c r="F329" s="167"/>
      <c r="G329" s="168"/>
      <c r="AO329" s="260"/>
      <c r="AP329" s="260"/>
      <c r="AQ329" s="260"/>
      <c r="AR329" s="260"/>
      <c r="AS329" s="260"/>
      <c r="AT329" s="260"/>
      <c r="AU329" s="260"/>
      <c r="AV329" s="260"/>
      <c r="AW329" s="260"/>
      <c r="AX329" s="260"/>
      <c r="AY329" s="260"/>
      <c r="AZ329" s="260"/>
      <c r="BA329" s="260"/>
      <c r="BB329" s="260"/>
      <c r="BC329" s="260"/>
      <c r="BD329" s="260"/>
      <c r="BE329" s="260"/>
      <c r="BF329" s="260"/>
      <c r="BG329" s="210"/>
      <c r="BH329" s="210"/>
      <c r="BI329" s="210"/>
    </row>
    <row r="330" spans="1:61" x14ac:dyDescent="0.25">
      <c r="A330" s="171" t="s">
        <v>91</v>
      </c>
      <c r="B330" s="164"/>
      <c r="C330" s="299" t="s">
        <v>628</v>
      </c>
      <c r="D330" s="166"/>
      <c r="E330" s="168"/>
      <c r="F330" s="167"/>
      <c r="G330" s="168"/>
      <c r="AO330" s="260"/>
      <c r="AP330" s="260"/>
      <c r="AQ330" s="260"/>
      <c r="AR330" s="260"/>
      <c r="AS330" s="260"/>
      <c r="AT330" s="260"/>
      <c r="AU330" s="260"/>
      <c r="AV330" s="260"/>
      <c r="AW330" s="260"/>
      <c r="AX330" s="260"/>
      <c r="AY330" s="260"/>
      <c r="AZ330" s="260"/>
      <c r="BA330" s="260"/>
      <c r="BB330" s="260"/>
      <c r="BC330" s="260"/>
      <c r="BD330" s="260"/>
      <c r="BE330" s="260"/>
      <c r="BF330" s="260"/>
      <c r="BG330" s="210"/>
      <c r="BH330" s="210"/>
      <c r="BI330" s="210"/>
    </row>
    <row r="331" spans="1:61" x14ac:dyDescent="0.25">
      <c r="A331" s="171" t="s">
        <v>91</v>
      </c>
      <c r="B331" s="164"/>
      <c r="C331" s="299" t="s">
        <v>628</v>
      </c>
      <c r="D331" s="166"/>
      <c r="E331" s="168"/>
      <c r="F331" s="167"/>
      <c r="G331" s="168"/>
      <c r="AO331" s="260"/>
      <c r="AP331" s="260"/>
      <c r="AQ331" s="260"/>
      <c r="AR331" s="260"/>
      <c r="AS331" s="260"/>
      <c r="AT331" s="260"/>
      <c r="AU331" s="260"/>
      <c r="AV331" s="260"/>
      <c r="AW331" s="260"/>
      <c r="AX331" s="260"/>
      <c r="AY331" s="260"/>
      <c r="AZ331" s="260"/>
      <c r="BA331" s="260"/>
      <c r="BB331" s="260"/>
      <c r="BC331" s="260"/>
      <c r="BD331" s="260"/>
      <c r="BE331" s="260"/>
      <c r="BF331" s="260"/>
      <c r="BG331" s="210"/>
      <c r="BH331" s="210"/>
      <c r="BI331" s="210"/>
    </row>
    <row r="332" spans="1:61" x14ac:dyDescent="0.25">
      <c r="A332" s="171" t="s">
        <v>91</v>
      </c>
      <c r="B332" s="164"/>
      <c r="C332" s="299" t="s">
        <v>628</v>
      </c>
      <c r="D332" s="166"/>
      <c r="E332" s="168"/>
      <c r="F332" s="167"/>
      <c r="G332" s="168"/>
      <c r="AO332" s="260"/>
      <c r="AP332" s="260"/>
      <c r="AQ332" s="260"/>
      <c r="AR332" s="260"/>
      <c r="AS332" s="260"/>
      <c r="AT332" s="260"/>
      <c r="AU332" s="260"/>
      <c r="AV332" s="260"/>
      <c r="AW332" s="260"/>
      <c r="AX332" s="260"/>
      <c r="AY332" s="260"/>
      <c r="AZ332" s="260"/>
      <c r="BA332" s="260"/>
      <c r="BB332" s="260"/>
      <c r="BC332" s="260"/>
      <c r="BD332" s="260"/>
      <c r="BE332" s="260"/>
      <c r="BF332" s="260"/>
      <c r="BG332" s="210"/>
      <c r="BH332" s="210"/>
      <c r="BI332" s="210"/>
    </row>
    <row r="333" spans="1:61" x14ac:dyDescent="0.25">
      <c r="A333" s="171" t="s">
        <v>91</v>
      </c>
      <c r="B333" s="164"/>
      <c r="C333" s="299" t="s">
        <v>628</v>
      </c>
      <c r="D333" s="166"/>
      <c r="E333" s="168"/>
      <c r="F333" s="167"/>
      <c r="G333" s="168"/>
      <c r="AO333" s="260"/>
      <c r="AP333" s="260"/>
      <c r="AQ333" s="260"/>
      <c r="AR333" s="260"/>
      <c r="AS333" s="260"/>
      <c r="AT333" s="260"/>
      <c r="AU333" s="260"/>
      <c r="AV333" s="260"/>
      <c r="AW333" s="260"/>
      <c r="AX333" s="260"/>
      <c r="AY333" s="260"/>
      <c r="AZ333" s="260"/>
      <c r="BA333" s="260"/>
      <c r="BB333" s="260"/>
      <c r="BC333" s="260"/>
      <c r="BD333" s="260"/>
      <c r="BE333" s="260"/>
      <c r="BF333" s="260"/>
      <c r="BG333" s="210"/>
      <c r="BH333" s="210"/>
      <c r="BI333" s="210"/>
    </row>
    <row r="334" spans="1:61" x14ac:dyDescent="0.25">
      <c r="A334" s="171" t="s">
        <v>91</v>
      </c>
      <c r="B334" s="164"/>
      <c r="C334" s="299" t="s">
        <v>628</v>
      </c>
      <c r="D334" s="166"/>
      <c r="E334" s="168"/>
      <c r="F334" s="167"/>
      <c r="G334" s="168"/>
      <c r="AO334" s="260"/>
      <c r="AP334" s="260"/>
      <c r="AQ334" s="260"/>
      <c r="AR334" s="260"/>
      <c r="AS334" s="260"/>
      <c r="AT334" s="260"/>
      <c r="AU334" s="260"/>
      <c r="AV334" s="260"/>
      <c r="AW334" s="260"/>
      <c r="AX334" s="260"/>
      <c r="AY334" s="260"/>
      <c r="AZ334" s="260"/>
      <c r="BA334" s="260"/>
      <c r="BB334" s="260"/>
      <c r="BC334" s="260"/>
      <c r="BD334" s="260"/>
      <c r="BE334" s="260"/>
      <c r="BF334" s="260"/>
      <c r="BG334" s="210"/>
      <c r="BH334" s="210"/>
      <c r="BI334" s="210"/>
    </row>
    <row r="335" spans="1:61" x14ac:dyDescent="0.25">
      <c r="A335" s="171" t="s">
        <v>91</v>
      </c>
      <c r="B335" s="164"/>
      <c r="C335" s="299" t="s">
        <v>628</v>
      </c>
      <c r="D335" s="166"/>
      <c r="E335" s="168"/>
      <c r="F335" s="167"/>
      <c r="G335" s="168"/>
      <c r="AO335" s="260"/>
      <c r="AP335" s="260"/>
      <c r="AQ335" s="260"/>
      <c r="AR335" s="260"/>
      <c r="AS335" s="260"/>
      <c r="AT335" s="260"/>
      <c r="AU335" s="260"/>
      <c r="AV335" s="260"/>
      <c r="AW335" s="260"/>
      <c r="AX335" s="260"/>
      <c r="AY335" s="260"/>
      <c r="AZ335" s="260"/>
      <c r="BA335" s="260"/>
      <c r="BB335" s="260"/>
      <c r="BC335" s="260"/>
      <c r="BD335" s="260"/>
      <c r="BE335" s="260"/>
      <c r="BF335" s="260"/>
      <c r="BG335" s="210"/>
      <c r="BH335" s="210"/>
      <c r="BI335" s="210"/>
    </row>
    <row r="336" spans="1:61" x14ac:dyDescent="0.25">
      <c r="A336" s="171" t="s">
        <v>91</v>
      </c>
      <c r="B336" s="164"/>
      <c r="C336" s="299" t="s">
        <v>628</v>
      </c>
      <c r="D336" s="166"/>
      <c r="E336" s="168"/>
      <c r="F336" s="167"/>
      <c r="G336" s="168"/>
      <c r="AO336" s="260"/>
      <c r="AP336" s="260"/>
      <c r="AQ336" s="260"/>
      <c r="AR336" s="260"/>
      <c r="AS336" s="260"/>
      <c r="AT336" s="260"/>
      <c r="AU336" s="260"/>
      <c r="AV336" s="260"/>
      <c r="AW336" s="260"/>
      <c r="AX336" s="260"/>
      <c r="AY336" s="260"/>
      <c r="AZ336" s="260"/>
      <c r="BA336" s="260"/>
      <c r="BB336" s="260"/>
      <c r="BC336" s="260"/>
      <c r="BD336" s="260"/>
      <c r="BE336" s="260"/>
      <c r="BF336" s="260"/>
      <c r="BG336" s="210"/>
      <c r="BH336" s="210"/>
      <c r="BI336" s="210"/>
    </row>
    <row r="337" spans="1:61" x14ac:dyDescent="0.25">
      <c r="A337" s="171" t="s">
        <v>91</v>
      </c>
      <c r="B337" s="164"/>
      <c r="C337" s="299" t="s">
        <v>628</v>
      </c>
      <c r="D337" s="166"/>
      <c r="E337" s="168"/>
      <c r="F337" s="167"/>
      <c r="G337" s="168"/>
      <c r="AO337" s="260"/>
      <c r="AP337" s="260"/>
      <c r="AQ337" s="260"/>
      <c r="AR337" s="260"/>
      <c r="AS337" s="260"/>
      <c r="AT337" s="260"/>
      <c r="AU337" s="260"/>
      <c r="AV337" s="260"/>
      <c r="AW337" s="260"/>
      <c r="AX337" s="260"/>
      <c r="AY337" s="260"/>
      <c r="AZ337" s="260"/>
      <c r="BA337" s="260"/>
      <c r="BB337" s="260"/>
      <c r="BC337" s="260"/>
      <c r="BD337" s="260"/>
      <c r="BE337" s="260"/>
      <c r="BF337" s="260"/>
      <c r="BG337" s="210"/>
      <c r="BH337" s="210"/>
      <c r="BI337" s="210"/>
    </row>
    <row r="338" spans="1:61" x14ac:dyDescent="0.25">
      <c r="A338" s="171" t="s">
        <v>91</v>
      </c>
      <c r="B338" s="164"/>
      <c r="C338" s="299" t="s">
        <v>628</v>
      </c>
      <c r="D338" s="166"/>
      <c r="E338" s="168"/>
      <c r="F338" s="167"/>
      <c r="G338" s="168"/>
      <c r="AO338" s="260"/>
      <c r="AP338" s="260"/>
      <c r="AQ338" s="260"/>
      <c r="AR338" s="260"/>
      <c r="AS338" s="260"/>
      <c r="AT338" s="260"/>
      <c r="AU338" s="260"/>
      <c r="AV338" s="260"/>
      <c r="AW338" s="260"/>
      <c r="AX338" s="260"/>
      <c r="AY338" s="260"/>
      <c r="AZ338" s="260"/>
      <c r="BA338" s="260"/>
      <c r="BB338" s="260"/>
      <c r="BC338" s="260"/>
      <c r="BD338" s="260"/>
      <c r="BE338" s="260"/>
      <c r="BF338" s="260"/>
      <c r="BG338" s="210"/>
      <c r="BH338" s="210"/>
      <c r="BI338" s="210"/>
    </row>
    <row r="339" spans="1:61" x14ac:dyDescent="0.25">
      <c r="A339" s="171" t="s">
        <v>91</v>
      </c>
      <c r="B339" s="164"/>
      <c r="C339" s="299" t="s">
        <v>628</v>
      </c>
      <c r="D339" s="166"/>
      <c r="E339" s="168"/>
      <c r="F339" s="167"/>
      <c r="G339" s="168"/>
      <c r="AO339" s="260"/>
      <c r="AP339" s="260"/>
      <c r="AQ339" s="260"/>
      <c r="AR339" s="260"/>
      <c r="AS339" s="260"/>
      <c r="AT339" s="260"/>
      <c r="AU339" s="260"/>
      <c r="AV339" s="260"/>
      <c r="AW339" s="260"/>
      <c r="AX339" s="260"/>
      <c r="AY339" s="260"/>
      <c r="AZ339" s="260"/>
      <c r="BA339" s="260"/>
      <c r="BB339" s="260"/>
      <c r="BC339" s="260"/>
      <c r="BD339" s="260"/>
      <c r="BE339" s="260"/>
      <c r="BF339" s="260"/>
      <c r="BG339" s="210"/>
      <c r="BH339" s="210"/>
      <c r="BI339" s="210"/>
    </row>
    <row r="340" spans="1:61" x14ac:dyDescent="0.25">
      <c r="A340" s="171" t="s">
        <v>91</v>
      </c>
      <c r="B340" s="164"/>
      <c r="C340" s="299" t="s">
        <v>628</v>
      </c>
      <c r="D340" s="166"/>
      <c r="E340" s="168"/>
      <c r="F340" s="167"/>
      <c r="G340" s="168"/>
      <c r="AO340" s="260"/>
      <c r="AP340" s="260"/>
      <c r="AQ340" s="260"/>
      <c r="AR340" s="260"/>
      <c r="AS340" s="260"/>
      <c r="AT340" s="260"/>
      <c r="AU340" s="260"/>
      <c r="AV340" s="260"/>
      <c r="AW340" s="260"/>
      <c r="AX340" s="260"/>
      <c r="AY340" s="260"/>
      <c r="AZ340" s="260"/>
      <c r="BA340" s="260"/>
      <c r="BB340" s="260"/>
      <c r="BC340" s="260"/>
      <c r="BD340" s="260"/>
      <c r="BE340" s="260"/>
      <c r="BF340" s="260"/>
      <c r="BG340" s="210"/>
      <c r="BH340" s="210"/>
      <c r="BI340" s="210"/>
    </row>
    <row r="341" spans="1:61" x14ac:dyDescent="0.25">
      <c r="A341" s="171" t="s">
        <v>91</v>
      </c>
      <c r="B341" s="164"/>
      <c r="C341" s="299" t="s">
        <v>628</v>
      </c>
      <c r="D341" s="166"/>
      <c r="E341" s="168"/>
      <c r="F341" s="167"/>
      <c r="G341" s="168"/>
      <c r="AO341" s="260"/>
      <c r="AP341" s="260"/>
      <c r="AQ341" s="260"/>
      <c r="AR341" s="260"/>
      <c r="AS341" s="260"/>
      <c r="AT341" s="260"/>
      <c r="AU341" s="260"/>
      <c r="AV341" s="260"/>
      <c r="AW341" s="260"/>
      <c r="AX341" s="260"/>
      <c r="AY341" s="260"/>
      <c r="AZ341" s="260"/>
      <c r="BA341" s="260"/>
      <c r="BB341" s="260"/>
      <c r="BC341" s="260"/>
      <c r="BD341" s="260"/>
      <c r="BE341" s="260"/>
      <c r="BF341" s="260"/>
      <c r="BG341" s="210"/>
      <c r="BH341" s="210"/>
      <c r="BI341" s="210"/>
    </row>
    <row r="342" spans="1:61" x14ac:dyDescent="0.25">
      <c r="A342" s="171" t="s">
        <v>91</v>
      </c>
      <c r="B342" s="164"/>
      <c r="C342" s="299" t="s">
        <v>628</v>
      </c>
      <c r="D342" s="166"/>
      <c r="E342" s="168"/>
      <c r="F342" s="167"/>
      <c r="G342" s="168"/>
      <c r="AO342" s="260"/>
      <c r="AP342" s="260"/>
      <c r="AQ342" s="260"/>
      <c r="AR342" s="260"/>
      <c r="AS342" s="260"/>
      <c r="AT342" s="260"/>
      <c r="AU342" s="260"/>
      <c r="AV342" s="260"/>
      <c r="AW342" s="260"/>
      <c r="AX342" s="260"/>
      <c r="AY342" s="260"/>
      <c r="AZ342" s="260"/>
      <c r="BA342" s="260"/>
      <c r="BB342" s="260"/>
      <c r="BC342" s="260"/>
      <c r="BD342" s="260"/>
      <c r="BE342" s="260"/>
      <c r="BF342" s="260"/>
      <c r="BG342" s="210"/>
      <c r="BH342" s="210"/>
      <c r="BI342" s="210"/>
    </row>
    <row r="343" spans="1:61" x14ac:dyDescent="0.25">
      <c r="A343" s="171" t="s">
        <v>91</v>
      </c>
      <c r="B343" s="164"/>
      <c r="C343" s="299" t="s">
        <v>628</v>
      </c>
      <c r="D343" s="166"/>
      <c r="E343" s="168"/>
      <c r="F343" s="167"/>
      <c r="G343" s="168"/>
      <c r="AO343" s="260"/>
      <c r="AP343" s="260"/>
      <c r="AQ343" s="260"/>
      <c r="AR343" s="260"/>
      <c r="AS343" s="260"/>
      <c r="AT343" s="260"/>
      <c r="AU343" s="260"/>
      <c r="AV343" s="260"/>
      <c r="AW343" s="260"/>
      <c r="AX343" s="260"/>
      <c r="AY343" s="260"/>
      <c r="AZ343" s="260"/>
      <c r="BA343" s="260"/>
      <c r="BB343" s="260"/>
      <c r="BC343" s="260"/>
      <c r="BD343" s="260"/>
      <c r="BE343" s="260"/>
      <c r="BF343" s="260"/>
      <c r="BG343" s="210"/>
      <c r="BH343" s="210"/>
      <c r="BI343" s="210"/>
    </row>
    <row r="344" spans="1:61" x14ac:dyDescent="0.25">
      <c r="A344" s="171" t="s">
        <v>91</v>
      </c>
      <c r="B344" s="164"/>
      <c r="C344" s="299" t="s">
        <v>628</v>
      </c>
      <c r="D344" s="166"/>
      <c r="E344" s="168"/>
      <c r="F344" s="167"/>
      <c r="G344" s="168"/>
      <c r="AO344" s="260"/>
      <c r="AP344" s="260"/>
      <c r="AQ344" s="260"/>
      <c r="AR344" s="260"/>
      <c r="AS344" s="260"/>
      <c r="AT344" s="260"/>
      <c r="AU344" s="260"/>
      <c r="AV344" s="260"/>
      <c r="AW344" s="260"/>
      <c r="AX344" s="260"/>
      <c r="AY344" s="260"/>
      <c r="AZ344" s="260"/>
      <c r="BA344" s="260"/>
      <c r="BB344" s="260"/>
      <c r="BC344" s="260"/>
      <c r="BD344" s="260"/>
      <c r="BE344" s="260"/>
      <c r="BF344" s="260"/>
      <c r="BG344" s="210"/>
      <c r="BH344" s="210"/>
      <c r="BI344" s="210"/>
    </row>
    <row r="345" spans="1:61" x14ac:dyDescent="0.25">
      <c r="A345" s="171" t="s">
        <v>91</v>
      </c>
      <c r="B345" s="164"/>
      <c r="C345" s="299" t="s">
        <v>628</v>
      </c>
      <c r="D345" s="166"/>
      <c r="E345" s="168"/>
      <c r="F345" s="167"/>
      <c r="G345" s="168"/>
      <c r="AO345" s="260"/>
      <c r="AP345" s="260"/>
      <c r="AQ345" s="260"/>
      <c r="AR345" s="260"/>
      <c r="AS345" s="260"/>
      <c r="AT345" s="260"/>
      <c r="AU345" s="260"/>
      <c r="AV345" s="260"/>
      <c r="AW345" s="260"/>
      <c r="AX345" s="260"/>
      <c r="AY345" s="260"/>
      <c r="AZ345" s="260"/>
      <c r="BA345" s="260"/>
      <c r="BB345" s="260"/>
      <c r="BC345" s="260"/>
      <c r="BD345" s="260"/>
      <c r="BE345" s="260"/>
      <c r="BF345" s="260"/>
      <c r="BG345" s="210"/>
      <c r="BH345" s="210"/>
      <c r="BI345" s="210"/>
    </row>
    <row r="346" spans="1:61" x14ac:dyDescent="0.25">
      <c r="A346" s="171" t="s">
        <v>91</v>
      </c>
      <c r="B346" s="164"/>
      <c r="C346" s="299" t="s">
        <v>628</v>
      </c>
      <c r="D346" s="166"/>
      <c r="E346" s="168"/>
      <c r="F346" s="167"/>
      <c r="G346" s="168"/>
      <c r="AO346" s="260"/>
      <c r="AP346" s="260"/>
      <c r="AQ346" s="260"/>
      <c r="AR346" s="260"/>
      <c r="AS346" s="260"/>
      <c r="AT346" s="260"/>
      <c r="AU346" s="260"/>
      <c r="AV346" s="260"/>
      <c r="AW346" s="260"/>
      <c r="AX346" s="260"/>
      <c r="AY346" s="260"/>
      <c r="AZ346" s="260"/>
      <c r="BA346" s="260"/>
      <c r="BB346" s="260"/>
      <c r="BC346" s="260"/>
      <c r="BD346" s="260"/>
      <c r="BE346" s="260"/>
      <c r="BF346" s="260"/>
      <c r="BG346" s="210"/>
      <c r="BH346" s="210"/>
      <c r="BI346" s="210"/>
    </row>
    <row r="347" spans="1:61" x14ac:dyDescent="0.25">
      <c r="A347" s="171" t="s">
        <v>91</v>
      </c>
      <c r="B347" s="164"/>
      <c r="C347" s="299" t="s">
        <v>628</v>
      </c>
      <c r="D347" s="166"/>
      <c r="E347" s="168"/>
      <c r="F347" s="167"/>
      <c r="G347" s="168"/>
      <c r="AO347" s="260"/>
      <c r="AP347" s="260"/>
      <c r="AQ347" s="260"/>
      <c r="AR347" s="260"/>
      <c r="AS347" s="260"/>
      <c r="AT347" s="260"/>
      <c r="AU347" s="260"/>
      <c r="AV347" s="260"/>
      <c r="AW347" s="260"/>
      <c r="AX347" s="260"/>
      <c r="AY347" s="260"/>
      <c r="AZ347" s="260"/>
      <c r="BA347" s="260"/>
      <c r="BB347" s="260"/>
      <c r="BC347" s="260"/>
      <c r="BD347" s="260"/>
      <c r="BE347" s="260"/>
      <c r="BF347" s="260"/>
      <c r="BG347" s="210"/>
      <c r="BH347" s="210"/>
      <c r="BI347" s="210"/>
    </row>
    <row r="348" spans="1:61" x14ac:dyDescent="0.25">
      <c r="A348" s="171" t="s">
        <v>91</v>
      </c>
      <c r="B348" s="164"/>
      <c r="C348" s="299" t="s">
        <v>628</v>
      </c>
      <c r="D348" s="166"/>
      <c r="E348" s="168"/>
      <c r="F348" s="167"/>
      <c r="G348" s="168"/>
      <c r="AO348" s="260"/>
      <c r="AP348" s="260"/>
      <c r="AQ348" s="260"/>
      <c r="AR348" s="260"/>
      <c r="AS348" s="260"/>
      <c r="AT348" s="260"/>
      <c r="AU348" s="260"/>
      <c r="AV348" s="260"/>
      <c r="AW348" s="260"/>
      <c r="AX348" s="260"/>
      <c r="AY348" s="260"/>
      <c r="AZ348" s="260"/>
      <c r="BA348" s="260"/>
      <c r="BB348" s="260"/>
      <c r="BC348" s="260"/>
      <c r="BD348" s="260"/>
      <c r="BE348" s="260"/>
      <c r="BF348" s="260"/>
      <c r="BG348" s="210"/>
      <c r="BH348" s="210"/>
      <c r="BI348" s="210"/>
    </row>
    <row r="349" spans="1:61" x14ac:dyDescent="0.25">
      <c r="A349" s="171" t="s">
        <v>91</v>
      </c>
      <c r="B349" s="164"/>
      <c r="C349" s="299" t="s">
        <v>628</v>
      </c>
      <c r="D349" s="166"/>
      <c r="E349" s="168"/>
      <c r="F349" s="167"/>
      <c r="G349" s="168"/>
      <c r="AO349" s="260"/>
      <c r="AP349" s="260"/>
      <c r="AQ349" s="260"/>
      <c r="AR349" s="260"/>
      <c r="AS349" s="260"/>
      <c r="AT349" s="260"/>
      <c r="AU349" s="260"/>
      <c r="AV349" s="260"/>
      <c r="AW349" s="260"/>
      <c r="AX349" s="260"/>
      <c r="AY349" s="260"/>
      <c r="AZ349" s="260"/>
      <c r="BA349" s="260"/>
      <c r="BB349" s="260"/>
      <c r="BC349" s="260"/>
      <c r="BD349" s="260"/>
      <c r="BE349" s="260"/>
      <c r="BF349" s="260"/>
      <c r="BG349" s="210"/>
      <c r="BH349" s="210"/>
      <c r="BI349" s="210"/>
    </row>
    <row r="350" spans="1:61" x14ac:dyDescent="0.25">
      <c r="A350" s="171" t="s">
        <v>91</v>
      </c>
      <c r="B350" s="164"/>
      <c r="C350" s="299" t="s">
        <v>628</v>
      </c>
      <c r="D350" s="166"/>
      <c r="E350" s="168"/>
      <c r="F350" s="167"/>
      <c r="G350" s="168"/>
      <c r="AO350" s="260"/>
      <c r="AP350" s="260"/>
      <c r="AQ350" s="260"/>
      <c r="AR350" s="260"/>
      <c r="AS350" s="260"/>
      <c r="AT350" s="260"/>
      <c r="AU350" s="260"/>
      <c r="AV350" s="260"/>
      <c r="AW350" s="260"/>
      <c r="AX350" s="260"/>
      <c r="AY350" s="260"/>
      <c r="AZ350" s="260"/>
      <c r="BA350" s="260"/>
      <c r="BB350" s="260"/>
      <c r="BC350" s="260"/>
      <c r="BD350" s="260"/>
      <c r="BE350" s="260"/>
      <c r="BF350" s="260"/>
      <c r="BG350" s="210"/>
      <c r="BH350" s="210"/>
      <c r="BI350" s="210"/>
    </row>
    <row r="351" spans="1:61" x14ac:dyDescent="0.25">
      <c r="A351" s="171" t="s">
        <v>91</v>
      </c>
      <c r="B351" s="164"/>
      <c r="C351" s="299" t="s">
        <v>628</v>
      </c>
      <c r="D351" s="166"/>
      <c r="E351" s="168"/>
      <c r="F351" s="167"/>
      <c r="G351" s="168"/>
      <c r="AO351" s="260"/>
      <c r="AP351" s="260"/>
      <c r="AQ351" s="260"/>
      <c r="AR351" s="260"/>
      <c r="AS351" s="260"/>
      <c r="AT351" s="260"/>
      <c r="AU351" s="260"/>
      <c r="AV351" s="260"/>
      <c r="AW351" s="260"/>
      <c r="AX351" s="260"/>
      <c r="AY351" s="260"/>
      <c r="AZ351" s="260"/>
      <c r="BA351" s="260"/>
      <c r="BB351" s="260"/>
      <c r="BC351" s="260"/>
      <c r="BD351" s="260"/>
      <c r="BE351" s="260"/>
      <c r="BF351" s="260"/>
      <c r="BG351" s="210"/>
      <c r="BH351" s="210"/>
      <c r="BI351" s="210"/>
    </row>
    <row r="352" spans="1:61" x14ac:dyDescent="0.25">
      <c r="A352" s="171" t="s">
        <v>91</v>
      </c>
      <c r="B352" s="164"/>
      <c r="C352" s="299" t="s">
        <v>628</v>
      </c>
      <c r="D352" s="166"/>
      <c r="E352" s="168"/>
      <c r="F352" s="167"/>
      <c r="G352" s="168"/>
      <c r="AO352" s="260"/>
      <c r="AP352" s="260"/>
      <c r="AQ352" s="260"/>
      <c r="AR352" s="260"/>
      <c r="AS352" s="260"/>
      <c r="AT352" s="260"/>
      <c r="AU352" s="260"/>
      <c r="AV352" s="260"/>
      <c r="AW352" s="260"/>
      <c r="AX352" s="260"/>
      <c r="AY352" s="260"/>
      <c r="AZ352" s="260"/>
      <c r="BA352" s="260"/>
      <c r="BB352" s="260"/>
      <c r="BC352" s="260"/>
      <c r="BD352" s="260"/>
      <c r="BE352" s="260"/>
      <c r="BF352" s="260"/>
      <c r="BG352" s="210"/>
      <c r="BH352" s="210"/>
      <c r="BI352" s="210"/>
    </row>
    <row r="353" spans="1:61" x14ac:dyDescent="0.25">
      <c r="A353" s="171" t="s">
        <v>91</v>
      </c>
      <c r="B353" s="164"/>
      <c r="C353" s="299" t="s">
        <v>628</v>
      </c>
      <c r="D353" s="166"/>
      <c r="E353" s="168"/>
      <c r="F353" s="167"/>
      <c r="G353" s="168"/>
      <c r="AO353" s="260"/>
      <c r="AP353" s="260"/>
      <c r="AQ353" s="260"/>
      <c r="AR353" s="260"/>
      <c r="AS353" s="260"/>
      <c r="AT353" s="260"/>
      <c r="AU353" s="260"/>
      <c r="AV353" s="260"/>
      <c r="AW353" s="260"/>
      <c r="AX353" s="260"/>
      <c r="AY353" s="260"/>
      <c r="AZ353" s="260"/>
      <c r="BA353" s="260"/>
      <c r="BB353" s="260"/>
      <c r="BC353" s="260"/>
      <c r="BD353" s="260"/>
      <c r="BE353" s="260"/>
      <c r="BF353" s="260"/>
      <c r="BG353" s="210"/>
      <c r="BH353" s="210"/>
      <c r="BI353" s="210"/>
    </row>
    <row r="354" spans="1:61" x14ac:dyDescent="0.25">
      <c r="A354" s="171" t="s">
        <v>91</v>
      </c>
      <c r="B354" s="164"/>
      <c r="C354" s="299" t="s">
        <v>628</v>
      </c>
      <c r="D354" s="166"/>
      <c r="E354" s="168"/>
      <c r="F354" s="167"/>
      <c r="G354" s="168"/>
      <c r="AO354" s="260"/>
      <c r="AP354" s="260"/>
      <c r="AQ354" s="260"/>
      <c r="AR354" s="260"/>
      <c r="AS354" s="260"/>
      <c r="AT354" s="260"/>
      <c r="AU354" s="260"/>
      <c r="AV354" s="260"/>
      <c r="AW354" s="260"/>
      <c r="AX354" s="260"/>
      <c r="AY354" s="260"/>
      <c r="AZ354" s="260"/>
      <c r="BA354" s="260"/>
      <c r="BB354" s="260"/>
      <c r="BC354" s="260"/>
      <c r="BD354" s="260"/>
      <c r="BE354" s="260"/>
      <c r="BF354" s="260"/>
      <c r="BG354" s="210"/>
      <c r="BH354" s="210"/>
      <c r="BI354" s="210"/>
    </row>
    <row r="355" spans="1:61" x14ac:dyDescent="0.25">
      <c r="A355" s="171" t="s">
        <v>91</v>
      </c>
      <c r="B355" s="164"/>
      <c r="C355" s="299" t="s">
        <v>628</v>
      </c>
      <c r="D355" s="166"/>
      <c r="E355" s="168"/>
      <c r="F355" s="167"/>
      <c r="G355" s="168"/>
      <c r="AO355" s="260"/>
      <c r="AP355" s="260"/>
      <c r="AQ355" s="260"/>
      <c r="AR355" s="260"/>
      <c r="AS355" s="260"/>
      <c r="AT355" s="260"/>
      <c r="AU355" s="260"/>
      <c r="AV355" s="260"/>
      <c r="AW355" s="260"/>
      <c r="AX355" s="260"/>
      <c r="AY355" s="260"/>
      <c r="AZ355" s="260"/>
      <c r="BA355" s="260"/>
      <c r="BB355" s="260"/>
      <c r="BC355" s="260"/>
      <c r="BD355" s="260"/>
      <c r="BE355" s="260"/>
      <c r="BF355" s="260"/>
      <c r="BG355" s="210"/>
      <c r="BH355" s="210"/>
      <c r="BI355" s="210"/>
    </row>
    <row r="356" spans="1:61" x14ac:dyDescent="0.25">
      <c r="A356" s="171" t="s">
        <v>91</v>
      </c>
      <c r="B356" s="164"/>
      <c r="C356" s="299" t="s">
        <v>628</v>
      </c>
      <c r="D356" s="166"/>
      <c r="E356" s="168"/>
      <c r="F356" s="167"/>
      <c r="G356" s="168"/>
      <c r="AO356" s="260"/>
      <c r="AP356" s="260"/>
      <c r="AQ356" s="260"/>
      <c r="AR356" s="260"/>
      <c r="AS356" s="260"/>
      <c r="AT356" s="260"/>
      <c r="AU356" s="260"/>
      <c r="AV356" s="260"/>
      <c r="AW356" s="260"/>
      <c r="AX356" s="260"/>
      <c r="AY356" s="260"/>
      <c r="AZ356" s="260"/>
      <c r="BA356" s="260"/>
      <c r="BB356" s="260"/>
      <c r="BC356" s="260"/>
      <c r="BD356" s="260"/>
      <c r="BE356" s="260"/>
      <c r="BF356" s="260"/>
      <c r="BG356" s="210"/>
      <c r="BH356" s="210"/>
      <c r="BI356" s="210"/>
    </row>
    <row r="357" spans="1:61" x14ac:dyDescent="0.25">
      <c r="A357" s="171" t="s">
        <v>91</v>
      </c>
      <c r="B357" s="164"/>
      <c r="C357" s="299" t="s">
        <v>628</v>
      </c>
      <c r="D357" s="166"/>
      <c r="E357" s="168"/>
      <c r="F357" s="167"/>
      <c r="G357" s="168"/>
      <c r="AO357" s="260"/>
      <c r="AP357" s="260"/>
      <c r="AQ357" s="260"/>
      <c r="AR357" s="260"/>
      <c r="AS357" s="260"/>
      <c r="AT357" s="260"/>
      <c r="AU357" s="260"/>
      <c r="AV357" s="260"/>
      <c r="AW357" s="260"/>
      <c r="AX357" s="260"/>
      <c r="AY357" s="260"/>
      <c r="AZ357" s="260"/>
      <c r="BA357" s="260"/>
      <c r="BB357" s="260"/>
      <c r="BC357" s="260"/>
      <c r="BD357" s="260"/>
      <c r="BE357" s="260"/>
      <c r="BF357" s="260"/>
      <c r="BG357" s="210"/>
      <c r="BH357" s="210"/>
      <c r="BI357" s="210"/>
    </row>
    <row r="358" spans="1:61" x14ac:dyDescent="0.25">
      <c r="A358" s="171" t="s">
        <v>91</v>
      </c>
      <c r="B358" s="164"/>
      <c r="C358" s="299" t="s">
        <v>628</v>
      </c>
      <c r="D358" s="166"/>
      <c r="E358" s="168"/>
      <c r="F358" s="167"/>
      <c r="G358" s="168"/>
      <c r="AO358" s="260"/>
      <c r="AP358" s="260"/>
      <c r="AQ358" s="260"/>
      <c r="AR358" s="260"/>
      <c r="AS358" s="260"/>
      <c r="AT358" s="260"/>
      <c r="AU358" s="260"/>
      <c r="AV358" s="260"/>
      <c r="AW358" s="260"/>
      <c r="AX358" s="260"/>
      <c r="AY358" s="260"/>
      <c r="AZ358" s="260"/>
      <c r="BA358" s="260"/>
      <c r="BB358" s="260"/>
      <c r="BC358" s="260"/>
      <c r="BD358" s="260"/>
      <c r="BE358" s="260"/>
      <c r="BF358" s="260"/>
      <c r="BG358" s="210"/>
      <c r="BH358" s="210"/>
      <c r="BI358" s="210"/>
    </row>
    <row r="359" spans="1:61" x14ac:dyDescent="0.25">
      <c r="A359" s="171" t="s">
        <v>91</v>
      </c>
      <c r="B359" s="164"/>
      <c r="C359" s="299" t="s">
        <v>628</v>
      </c>
      <c r="D359" s="166"/>
      <c r="E359" s="168"/>
      <c r="F359" s="167"/>
      <c r="G359" s="168"/>
      <c r="AO359" s="260"/>
      <c r="AP359" s="260"/>
      <c r="AQ359" s="260"/>
      <c r="AR359" s="260"/>
      <c r="AS359" s="260"/>
      <c r="AT359" s="260"/>
      <c r="AU359" s="260"/>
      <c r="AV359" s="260"/>
      <c r="AW359" s="260"/>
      <c r="AX359" s="260"/>
      <c r="AY359" s="260"/>
      <c r="AZ359" s="260"/>
      <c r="BA359" s="260"/>
      <c r="BB359" s="260"/>
      <c r="BC359" s="260"/>
      <c r="BD359" s="260"/>
      <c r="BE359" s="260"/>
      <c r="BF359" s="260"/>
      <c r="BG359" s="210"/>
      <c r="BH359" s="210"/>
      <c r="BI359" s="210"/>
    </row>
    <row r="360" spans="1:61" x14ac:dyDescent="0.25">
      <c r="A360" s="171" t="s">
        <v>91</v>
      </c>
      <c r="B360" s="164"/>
      <c r="C360" s="299" t="s">
        <v>628</v>
      </c>
      <c r="D360" s="166"/>
      <c r="E360" s="168"/>
      <c r="F360" s="167"/>
      <c r="G360" s="168"/>
      <c r="AO360" s="260"/>
      <c r="AP360" s="260"/>
      <c r="AQ360" s="260"/>
      <c r="AR360" s="260"/>
      <c r="AS360" s="260"/>
      <c r="AT360" s="260"/>
      <c r="AU360" s="260"/>
      <c r="AV360" s="260"/>
      <c r="AW360" s="260"/>
      <c r="AX360" s="260"/>
      <c r="AY360" s="260"/>
      <c r="AZ360" s="260"/>
      <c r="BA360" s="260"/>
      <c r="BB360" s="260"/>
      <c r="BC360" s="260"/>
      <c r="BD360" s="260"/>
      <c r="BE360" s="260"/>
      <c r="BF360" s="260"/>
      <c r="BG360" s="210"/>
      <c r="BH360" s="210"/>
      <c r="BI360" s="210"/>
    </row>
    <row r="361" spans="1:61" x14ac:dyDescent="0.25">
      <c r="A361" s="171" t="s">
        <v>91</v>
      </c>
      <c r="B361" s="164"/>
      <c r="C361" s="299" t="s">
        <v>628</v>
      </c>
      <c r="D361" s="166"/>
      <c r="E361" s="168"/>
      <c r="F361" s="167"/>
      <c r="G361" s="168"/>
      <c r="AO361" s="260"/>
      <c r="AP361" s="260"/>
      <c r="AQ361" s="260"/>
      <c r="AR361" s="260"/>
      <c r="AS361" s="260"/>
      <c r="AT361" s="260"/>
      <c r="AU361" s="260"/>
      <c r="AV361" s="260"/>
      <c r="AW361" s="260"/>
      <c r="AX361" s="260"/>
      <c r="AY361" s="260"/>
      <c r="AZ361" s="260"/>
      <c r="BA361" s="260"/>
      <c r="BB361" s="260"/>
      <c r="BC361" s="260"/>
      <c r="BD361" s="260"/>
      <c r="BE361" s="260"/>
      <c r="BF361" s="260"/>
      <c r="BG361" s="210"/>
      <c r="BH361" s="210"/>
      <c r="BI361" s="210"/>
    </row>
    <row r="362" spans="1:61" x14ac:dyDescent="0.25">
      <c r="A362" s="171" t="s">
        <v>91</v>
      </c>
      <c r="B362" s="164"/>
      <c r="C362" s="299" t="s">
        <v>628</v>
      </c>
      <c r="D362" s="166"/>
      <c r="E362" s="168"/>
      <c r="F362" s="167"/>
      <c r="G362" s="168"/>
      <c r="AO362" s="260"/>
      <c r="AP362" s="260"/>
      <c r="AQ362" s="260"/>
      <c r="AR362" s="260"/>
      <c r="AS362" s="260"/>
      <c r="AT362" s="260"/>
      <c r="AU362" s="260"/>
      <c r="AV362" s="260"/>
      <c r="AW362" s="260"/>
      <c r="AX362" s="260"/>
      <c r="AY362" s="260"/>
      <c r="AZ362" s="260"/>
      <c r="BA362" s="260"/>
      <c r="BB362" s="260"/>
      <c r="BC362" s="260"/>
      <c r="BD362" s="260"/>
      <c r="BE362" s="260"/>
      <c r="BF362" s="260"/>
      <c r="BG362" s="210"/>
      <c r="BH362" s="210"/>
      <c r="BI362" s="210"/>
    </row>
    <row r="363" spans="1:61" x14ac:dyDescent="0.25">
      <c r="A363" s="171" t="s">
        <v>91</v>
      </c>
      <c r="B363" s="164"/>
      <c r="C363" s="299" t="s">
        <v>628</v>
      </c>
      <c r="D363" s="166"/>
      <c r="E363" s="168"/>
      <c r="F363" s="167"/>
      <c r="G363" s="168"/>
      <c r="AO363" s="260"/>
      <c r="AP363" s="260"/>
      <c r="AQ363" s="260"/>
      <c r="AR363" s="260"/>
      <c r="AS363" s="260"/>
      <c r="AT363" s="260"/>
      <c r="AU363" s="260"/>
      <c r="AV363" s="260"/>
      <c r="AW363" s="260"/>
      <c r="AX363" s="260"/>
      <c r="AY363" s="260"/>
      <c r="AZ363" s="260"/>
      <c r="BA363" s="260"/>
      <c r="BB363" s="260"/>
      <c r="BC363" s="260"/>
      <c r="BD363" s="260"/>
      <c r="BE363" s="260"/>
      <c r="BF363" s="260"/>
      <c r="BG363" s="210"/>
      <c r="BH363" s="210"/>
      <c r="BI363" s="210"/>
    </row>
    <row r="364" spans="1:61" x14ac:dyDescent="0.25">
      <c r="A364" s="171" t="s">
        <v>91</v>
      </c>
      <c r="B364" s="164"/>
      <c r="C364" s="299" t="s">
        <v>628</v>
      </c>
      <c r="D364" s="166"/>
      <c r="E364" s="168"/>
      <c r="F364" s="167"/>
      <c r="G364" s="168"/>
      <c r="AO364" s="260"/>
      <c r="AP364" s="260"/>
      <c r="AQ364" s="260"/>
      <c r="AR364" s="260"/>
      <c r="AS364" s="260"/>
      <c r="AT364" s="260"/>
      <c r="AU364" s="260"/>
      <c r="AV364" s="260"/>
      <c r="AW364" s="260"/>
      <c r="AX364" s="260"/>
      <c r="AY364" s="260"/>
      <c r="AZ364" s="260"/>
      <c r="BA364" s="260"/>
      <c r="BB364" s="260"/>
      <c r="BC364" s="260"/>
      <c r="BD364" s="260"/>
      <c r="BE364" s="260"/>
      <c r="BF364" s="260"/>
      <c r="BG364" s="210"/>
      <c r="BH364" s="210"/>
      <c r="BI364" s="210"/>
    </row>
    <row r="365" spans="1:61" x14ac:dyDescent="0.25">
      <c r="A365" s="171" t="s">
        <v>91</v>
      </c>
      <c r="B365" s="164"/>
      <c r="C365" s="299" t="s">
        <v>628</v>
      </c>
      <c r="D365" s="166"/>
      <c r="E365" s="168"/>
      <c r="F365" s="167"/>
      <c r="G365" s="168"/>
      <c r="AO365" s="260"/>
      <c r="AP365" s="260"/>
      <c r="AQ365" s="260"/>
      <c r="AR365" s="260"/>
      <c r="AS365" s="260"/>
      <c r="AT365" s="260"/>
      <c r="AU365" s="260"/>
      <c r="AV365" s="260"/>
      <c r="AW365" s="260"/>
      <c r="AX365" s="260"/>
      <c r="AY365" s="260"/>
      <c r="AZ365" s="260"/>
      <c r="BA365" s="260"/>
      <c r="BB365" s="260"/>
      <c r="BC365" s="260"/>
      <c r="BD365" s="260"/>
      <c r="BE365" s="260"/>
      <c r="BF365" s="260"/>
      <c r="BG365" s="210"/>
      <c r="BH365" s="210"/>
      <c r="BI365" s="210"/>
    </row>
    <row r="366" spans="1:61" x14ac:dyDescent="0.25">
      <c r="A366" s="171" t="s">
        <v>91</v>
      </c>
      <c r="B366" s="164"/>
      <c r="C366" s="299" t="s">
        <v>628</v>
      </c>
      <c r="D366" s="166"/>
      <c r="E366" s="168"/>
      <c r="F366" s="167"/>
      <c r="G366" s="168"/>
      <c r="AO366" s="260"/>
      <c r="AP366" s="260"/>
      <c r="AQ366" s="260"/>
      <c r="AR366" s="260"/>
      <c r="AS366" s="260"/>
      <c r="AT366" s="260"/>
      <c r="AU366" s="260"/>
      <c r="AV366" s="260"/>
      <c r="AW366" s="260"/>
      <c r="AX366" s="260"/>
      <c r="AY366" s="260"/>
      <c r="AZ366" s="260"/>
      <c r="BA366" s="260"/>
      <c r="BB366" s="260"/>
      <c r="BC366" s="260"/>
      <c r="BD366" s="260"/>
      <c r="BE366" s="260"/>
      <c r="BF366" s="260"/>
      <c r="BG366" s="210"/>
      <c r="BH366" s="210"/>
      <c r="BI366" s="210"/>
    </row>
    <row r="367" spans="1:61" x14ac:dyDescent="0.25">
      <c r="A367" s="171" t="s">
        <v>91</v>
      </c>
      <c r="B367" s="164"/>
      <c r="C367" s="299" t="s">
        <v>628</v>
      </c>
      <c r="D367" s="166"/>
      <c r="E367" s="168"/>
      <c r="F367" s="167"/>
      <c r="G367" s="168"/>
      <c r="AO367" s="260"/>
      <c r="AP367" s="260"/>
      <c r="AQ367" s="260"/>
      <c r="AR367" s="260"/>
      <c r="AS367" s="260"/>
      <c r="AT367" s="260"/>
      <c r="AU367" s="260"/>
      <c r="AV367" s="260"/>
      <c r="AW367" s="260"/>
      <c r="AX367" s="260"/>
      <c r="AY367" s="260"/>
      <c r="AZ367" s="260"/>
      <c r="BA367" s="260"/>
      <c r="BB367" s="260"/>
      <c r="BC367" s="260"/>
      <c r="BD367" s="260"/>
      <c r="BE367" s="260"/>
      <c r="BF367" s="260"/>
      <c r="BG367" s="210"/>
      <c r="BH367" s="210"/>
      <c r="BI367" s="210"/>
    </row>
    <row r="368" spans="1:61" x14ac:dyDescent="0.25">
      <c r="A368" s="171" t="s">
        <v>91</v>
      </c>
      <c r="B368" s="164"/>
      <c r="C368" s="299" t="s">
        <v>628</v>
      </c>
      <c r="D368" s="166"/>
      <c r="E368" s="168"/>
      <c r="F368" s="167"/>
      <c r="G368" s="168"/>
      <c r="AO368" s="260"/>
      <c r="AP368" s="260"/>
      <c r="AQ368" s="260"/>
      <c r="AR368" s="260"/>
      <c r="AS368" s="260"/>
      <c r="AT368" s="260"/>
      <c r="AU368" s="260"/>
      <c r="AV368" s="260"/>
      <c r="AW368" s="260"/>
      <c r="AX368" s="260"/>
      <c r="AY368" s="260"/>
      <c r="AZ368" s="260"/>
      <c r="BA368" s="260"/>
      <c r="BB368" s="260"/>
      <c r="BC368" s="260"/>
      <c r="BD368" s="260"/>
      <c r="BE368" s="260"/>
      <c r="BF368" s="260"/>
      <c r="BG368" s="210"/>
      <c r="BH368" s="210"/>
      <c r="BI368" s="210"/>
    </row>
    <row r="369" spans="1:61" x14ac:dyDescent="0.25">
      <c r="A369" s="171" t="s">
        <v>91</v>
      </c>
      <c r="B369" s="164"/>
      <c r="C369" s="299" t="s">
        <v>628</v>
      </c>
      <c r="D369" s="166"/>
      <c r="E369" s="168"/>
      <c r="F369" s="167"/>
      <c r="G369" s="168"/>
      <c r="AO369" s="260"/>
      <c r="AP369" s="260"/>
      <c r="AQ369" s="260"/>
      <c r="AR369" s="260"/>
      <c r="AS369" s="260"/>
      <c r="AT369" s="260"/>
      <c r="AU369" s="260"/>
      <c r="AV369" s="260"/>
      <c r="AW369" s="260"/>
      <c r="AX369" s="260"/>
      <c r="AY369" s="260"/>
      <c r="AZ369" s="260"/>
      <c r="BA369" s="260"/>
      <c r="BB369" s="260"/>
      <c r="BC369" s="260"/>
      <c r="BD369" s="260"/>
      <c r="BE369" s="260"/>
      <c r="BF369" s="260"/>
      <c r="BG369" s="210"/>
      <c r="BH369" s="210"/>
      <c r="BI369" s="210"/>
    </row>
    <row r="370" spans="1:61" x14ac:dyDescent="0.25">
      <c r="A370" s="171" t="s">
        <v>91</v>
      </c>
      <c r="B370" s="164"/>
      <c r="C370" s="299" t="s">
        <v>628</v>
      </c>
      <c r="D370" s="166"/>
      <c r="E370" s="168"/>
      <c r="F370" s="167"/>
      <c r="G370" s="168"/>
      <c r="AO370" s="260"/>
      <c r="AP370" s="260"/>
      <c r="AQ370" s="260"/>
      <c r="AR370" s="260"/>
      <c r="AS370" s="260"/>
      <c r="AT370" s="260"/>
      <c r="AU370" s="260"/>
      <c r="AV370" s="260"/>
      <c r="AW370" s="260"/>
      <c r="AX370" s="260"/>
      <c r="AY370" s="260"/>
      <c r="AZ370" s="260"/>
      <c r="BA370" s="260"/>
      <c r="BB370" s="260"/>
      <c r="BC370" s="260"/>
      <c r="BD370" s="260"/>
      <c r="BE370" s="260"/>
      <c r="BF370" s="260"/>
      <c r="BG370" s="210"/>
      <c r="BH370" s="210"/>
      <c r="BI370" s="210"/>
    </row>
    <row r="371" spans="1:61" x14ac:dyDescent="0.25">
      <c r="A371" s="171" t="s">
        <v>91</v>
      </c>
      <c r="B371" s="164"/>
      <c r="C371" s="299" t="s">
        <v>628</v>
      </c>
      <c r="D371" s="166"/>
      <c r="E371" s="168"/>
      <c r="F371" s="167"/>
      <c r="G371" s="168"/>
      <c r="AO371" s="260"/>
      <c r="AP371" s="260"/>
      <c r="AQ371" s="260"/>
      <c r="AR371" s="260"/>
      <c r="AS371" s="260"/>
      <c r="AT371" s="260"/>
      <c r="AU371" s="260"/>
      <c r="AV371" s="260"/>
      <c r="AW371" s="260"/>
      <c r="AX371" s="260"/>
      <c r="AY371" s="260"/>
      <c r="AZ371" s="260"/>
      <c r="BA371" s="260"/>
      <c r="BB371" s="260"/>
      <c r="BC371" s="260"/>
      <c r="BD371" s="260"/>
      <c r="BE371" s="260"/>
      <c r="BF371" s="260"/>
      <c r="BG371" s="210"/>
      <c r="BH371" s="210"/>
      <c r="BI371" s="210"/>
    </row>
    <row r="372" spans="1:61" x14ac:dyDescent="0.25">
      <c r="A372" s="171" t="s">
        <v>91</v>
      </c>
      <c r="B372" s="164"/>
      <c r="C372" s="299" t="s">
        <v>628</v>
      </c>
      <c r="D372" s="166"/>
      <c r="E372" s="168"/>
      <c r="F372" s="167"/>
      <c r="G372" s="168"/>
      <c r="AO372" s="260"/>
      <c r="AP372" s="260"/>
      <c r="AQ372" s="260"/>
      <c r="AR372" s="260"/>
      <c r="AS372" s="260"/>
      <c r="AT372" s="260"/>
      <c r="AU372" s="260"/>
      <c r="AV372" s="260"/>
      <c r="AW372" s="260"/>
      <c r="AX372" s="260"/>
      <c r="AY372" s="260"/>
      <c r="AZ372" s="260"/>
      <c r="BA372" s="260"/>
      <c r="BB372" s="260"/>
      <c r="BC372" s="260"/>
      <c r="BD372" s="260"/>
      <c r="BE372" s="260"/>
      <c r="BF372" s="260"/>
      <c r="BG372" s="210"/>
      <c r="BH372" s="210"/>
      <c r="BI372" s="210"/>
    </row>
    <row r="373" spans="1:61" x14ac:dyDescent="0.25">
      <c r="A373" s="171" t="s">
        <v>91</v>
      </c>
      <c r="B373" s="164"/>
      <c r="C373" s="299" t="s">
        <v>628</v>
      </c>
      <c r="D373" s="166"/>
      <c r="E373" s="168"/>
      <c r="F373" s="167"/>
      <c r="G373" s="168"/>
      <c r="AO373" s="260"/>
      <c r="AP373" s="260"/>
      <c r="AQ373" s="260"/>
      <c r="AR373" s="260"/>
      <c r="AS373" s="260"/>
      <c r="AT373" s="260"/>
      <c r="AU373" s="260"/>
      <c r="AV373" s="260"/>
      <c r="AW373" s="260"/>
      <c r="AX373" s="260"/>
      <c r="AY373" s="260"/>
      <c r="AZ373" s="260"/>
      <c r="BA373" s="260"/>
      <c r="BB373" s="260"/>
      <c r="BC373" s="260"/>
      <c r="BD373" s="260"/>
      <c r="BE373" s="260"/>
      <c r="BF373" s="260"/>
      <c r="BG373" s="210"/>
      <c r="BH373" s="210"/>
      <c r="BI373" s="210"/>
    </row>
    <row r="374" spans="1:61" x14ac:dyDescent="0.25">
      <c r="A374" s="171" t="s">
        <v>91</v>
      </c>
      <c r="B374" s="164"/>
      <c r="C374" s="299" t="s">
        <v>628</v>
      </c>
      <c r="D374" s="166"/>
      <c r="E374" s="168"/>
      <c r="F374" s="167"/>
      <c r="G374" s="168"/>
      <c r="AO374" s="260"/>
      <c r="AP374" s="260"/>
      <c r="AQ374" s="260"/>
      <c r="AR374" s="260"/>
      <c r="AS374" s="260"/>
      <c r="AT374" s="260"/>
      <c r="AU374" s="260"/>
      <c r="AV374" s="260"/>
      <c r="AW374" s="260"/>
      <c r="AX374" s="260"/>
      <c r="AY374" s="260"/>
      <c r="AZ374" s="260"/>
      <c r="BA374" s="260"/>
      <c r="BB374" s="260"/>
      <c r="BC374" s="260"/>
      <c r="BD374" s="260"/>
      <c r="BE374" s="260"/>
      <c r="BF374" s="260"/>
      <c r="BG374" s="210"/>
      <c r="BH374" s="210"/>
      <c r="BI374" s="210"/>
    </row>
    <row r="375" spans="1:61" x14ac:dyDescent="0.25">
      <c r="A375" s="171" t="s">
        <v>91</v>
      </c>
      <c r="B375" s="164"/>
      <c r="C375" s="299" t="s">
        <v>628</v>
      </c>
      <c r="D375" s="166"/>
      <c r="E375" s="168"/>
      <c r="F375" s="167"/>
      <c r="G375" s="168"/>
      <c r="AO375" s="260"/>
      <c r="AP375" s="260"/>
      <c r="AQ375" s="260"/>
      <c r="AR375" s="260"/>
      <c r="AS375" s="260"/>
      <c r="AT375" s="260"/>
      <c r="AU375" s="260"/>
      <c r="AV375" s="260"/>
      <c r="AW375" s="260"/>
      <c r="AX375" s="260"/>
      <c r="AY375" s="260"/>
      <c r="AZ375" s="260"/>
      <c r="BA375" s="260"/>
      <c r="BB375" s="260"/>
      <c r="BC375" s="260"/>
      <c r="BD375" s="260"/>
      <c r="BE375" s="260"/>
      <c r="BF375" s="260"/>
      <c r="BG375" s="210"/>
      <c r="BH375" s="210"/>
      <c r="BI375" s="210"/>
    </row>
    <row r="376" spans="1:61" x14ac:dyDescent="0.25">
      <c r="A376" s="171" t="s">
        <v>91</v>
      </c>
      <c r="B376" s="164"/>
      <c r="C376" s="299" t="s">
        <v>628</v>
      </c>
      <c r="D376" s="166"/>
      <c r="E376" s="168"/>
      <c r="F376" s="167"/>
      <c r="G376" s="168"/>
      <c r="AO376" s="260"/>
      <c r="AP376" s="260"/>
      <c r="AQ376" s="260"/>
      <c r="AR376" s="260"/>
      <c r="AS376" s="260"/>
      <c r="AT376" s="260"/>
      <c r="AU376" s="260"/>
      <c r="AV376" s="260"/>
      <c r="AW376" s="260"/>
      <c r="AX376" s="260"/>
      <c r="AY376" s="260"/>
      <c r="AZ376" s="260"/>
      <c r="BA376" s="260"/>
      <c r="BB376" s="260"/>
      <c r="BC376" s="260"/>
      <c r="BD376" s="260"/>
      <c r="BE376" s="260"/>
      <c r="BF376" s="260"/>
      <c r="BG376" s="210"/>
      <c r="BH376" s="210"/>
      <c r="BI376" s="210"/>
    </row>
    <row r="377" spans="1:61" x14ac:dyDescent="0.25">
      <c r="A377" s="171" t="s">
        <v>91</v>
      </c>
      <c r="B377" s="164"/>
      <c r="C377" s="299" t="s">
        <v>628</v>
      </c>
      <c r="D377" s="166"/>
      <c r="E377" s="168"/>
      <c r="F377" s="167"/>
      <c r="G377" s="168"/>
      <c r="AO377" s="260"/>
      <c r="AP377" s="260"/>
      <c r="AQ377" s="260"/>
      <c r="AR377" s="260"/>
      <c r="AS377" s="260"/>
      <c r="AT377" s="260"/>
      <c r="AU377" s="260"/>
      <c r="AV377" s="260"/>
      <c r="AW377" s="260"/>
      <c r="AX377" s="260"/>
      <c r="AY377" s="260"/>
      <c r="AZ377" s="260"/>
      <c r="BA377" s="260"/>
      <c r="BB377" s="260"/>
      <c r="BC377" s="260"/>
      <c r="BD377" s="260"/>
      <c r="BE377" s="260"/>
      <c r="BF377" s="260"/>
      <c r="BG377" s="210"/>
      <c r="BH377" s="210"/>
      <c r="BI377" s="210"/>
    </row>
    <row r="378" spans="1:61" x14ac:dyDescent="0.25">
      <c r="A378" s="171" t="s">
        <v>91</v>
      </c>
      <c r="B378" s="164"/>
      <c r="C378" s="299" t="s">
        <v>628</v>
      </c>
      <c r="D378" s="166"/>
      <c r="E378" s="168"/>
      <c r="F378" s="167"/>
      <c r="G378" s="168"/>
      <c r="AO378" s="260"/>
      <c r="AP378" s="260"/>
      <c r="AQ378" s="260"/>
      <c r="AR378" s="260"/>
      <c r="AS378" s="260"/>
      <c r="AT378" s="260"/>
      <c r="AU378" s="260"/>
      <c r="AV378" s="260"/>
      <c r="AW378" s="260"/>
      <c r="AX378" s="260"/>
      <c r="AY378" s="260"/>
      <c r="AZ378" s="260"/>
      <c r="BA378" s="260"/>
      <c r="BB378" s="260"/>
      <c r="BC378" s="260"/>
      <c r="BD378" s="260"/>
      <c r="BE378" s="260"/>
      <c r="BF378" s="260"/>
      <c r="BG378" s="210"/>
      <c r="BH378" s="210"/>
      <c r="BI378" s="210"/>
    </row>
    <row r="379" spans="1:61" x14ac:dyDescent="0.25">
      <c r="A379" s="171" t="s">
        <v>91</v>
      </c>
      <c r="B379" s="164"/>
      <c r="C379" s="299" t="s">
        <v>628</v>
      </c>
      <c r="D379" s="166"/>
      <c r="E379" s="168"/>
      <c r="F379" s="167"/>
      <c r="G379" s="168"/>
      <c r="AO379" s="260"/>
      <c r="AP379" s="260"/>
      <c r="AQ379" s="260"/>
      <c r="AR379" s="260"/>
      <c r="AS379" s="260"/>
      <c r="AT379" s="260"/>
      <c r="AU379" s="260"/>
      <c r="AV379" s="260"/>
      <c r="AW379" s="260"/>
      <c r="AX379" s="260"/>
      <c r="AY379" s="260"/>
      <c r="AZ379" s="260"/>
      <c r="BA379" s="260"/>
      <c r="BB379" s="260"/>
      <c r="BC379" s="260"/>
      <c r="BD379" s="260"/>
      <c r="BE379" s="260"/>
      <c r="BF379" s="260"/>
      <c r="BG379" s="210"/>
      <c r="BH379" s="210"/>
      <c r="BI379" s="210"/>
    </row>
    <row r="380" spans="1:61" x14ac:dyDescent="0.25">
      <c r="A380" s="171" t="s">
        <v>91</v>
      </c>
      <c r="B380" s="164"/>
      <c r="C380" s="299" t="s">
        <v>628</v>
      </c>
      <c r="D380" s="166"/>
      <c r="E380" s="168"/>
      <c r="F380" s="167"/>
      <c r="G380" s="168"/>
      <c r="AO380" s="260"/>
      <c r="AP380" s="260"/>
      <c r="AQ380" s="260"/>
      <c r="AR380" s="260"/>
      <c r="AS380" s="260"/>
      <c r="AT380" s="260"/>
      <c r="AU380" s="260"/>
      <c r="AV380" s="260"/>
      <c r="AW380" s="260"/>
      <c r="AX380" s="260"/>
      <c r="AY380" s="260"/>
      <c r="AZ380" s="260"/>
      <c r="BA380" s="260"/>
      <c r="BB380" s="260"/>
      <c r="BC380" s="260"/>
      <c r="BD380" s="260"/>
      <c r="BE380" s="260"/>
      <c r="BF380" s="260"/>
      <c r="BG380" s="210"/>
      <c r="BH380" s="210"/>
      <c r="BI380" s="210"/>
    </row>
    <row r="381" spans="1:61" x14ac:dyDescent="0.25">
      <c r="A381" s="171" t="s">
        <v>91</v>
      </c>
      <c r="B381" s="164"/>
      <c r="C381" s="299" t="s">
        <v>628</v>
      </c>
      <c r="D381" s="166"/>
      <c r="E381" s="168"/>
      <c r="F381" s="167"/>
      <c r="G381" s="168"/>
      <c r="AO381" s="260"/>
      <c r="AP381" s="260"/>
      <c r="AQ381" s="260"/>
      <c r="AR381" s="260"/>
      <c r="AS381" s="260"/>
      <c r="AT381" s="260"/>
      <c r="AU381" s="260"/>
      <c r="AV381" s="260"/>
      <c r="AW381" s="260"/>
      <c r="AX381" s="260"/>
      <c r="AY381" s="260"/>
      <c r="AZ381" s="260"/>
      <c r="BA381" s="260"/>
      <c r="BB381" s="260"/>
      <c r="BC381" s="260"/>
      <c r="BD381" s="260"/>
      <c r="BE381" s="260"/>
      <c r="BF381" s="260"/>
      <c r="BG381" s="210"/>
      <c r="BH381" s="210"/>
      <c r="BI381" s="210"/>
    </row>
    <row r="382" spans="1:61" x14ac:dyDescent="0.25">
      <c r="A382" s="171" t="s">
        <v>91</v>
      </c>
      <c r="B382" s="164"/>
      <c r="C382" s="299" t="s">
        <v>628</v>
      </c>
      <c r="D382" s="166"/>
      <c r="E382" s="168"/>
      <c r="F382" s="167"/>
      <c r="G382" s="168"/>
      <c r="AO382" s="260"/>
      <c r="AP382" s="260"/>
      <c r="AQ382" s="260"/>
      <c r="AR382" s="260"/>
      <c r="AS382" s="260"/>
      <c r="AT382" s="260"/>
      <c r="AU382" s="260"/>
      <c r="AV382" s="260"/>
      <c r="AW382" s="260"/>
      <c r="AX382" s="260"/>
      <c r="AY382" s="260"/>
      <c r="AZ382" s="260"/>
      <c r="BA382" s="260"/>
      <c r="BB382" s="260"/>
      <c r="BC382" s="260"/>
      <c r="BD382" s="260"/>
      <c r="BE382" s="260"/>
      <c r="BF382" s="260"/>
      <c r="BG382" s="210"/>
      <c r="BH382" s="210"/>
      <c r="BI382" s="210"/>
    </row>
    <row r="383" spans="1:61" x14ac:dyDescent="0.25">
      <c r="A383" s="171" t="s">
        <v>91</v>
      </c>
      <c r="B383" s="164"/>
      <c r="C383" s="299" t="s">
        <v>628</v>
      </c>
      <c r="D383" s="166"/>
      <c r="E383" s="168"/>
      <c r="F383" s="167"/>
      <c r="G383" s="168"/>
      <c r="AO383" s="260"/>
      <c r="AP383" s="260"/>
      <c r="AQ383" s="260"/>
      <c r="AR383" s="260"/>
      <c r="AS383" s="260"/>
      <c r="AT383" s="260"/>
      <c r="AU383" s="260"/>
      <c r="AV383" s="260"/>
      <c r="AW383" s="260"/>
      <c r="AX383" s="260"/>
      <c r="AY383" s="260"/>
      <c r="AZ383" s="260"/>
      <c r="BA383" s="260"/>
      <c r="BB383" s="260"/>
      <c r="BC383" s="260"/>
      <c r="BD383" s="260"/>
      <c r="BE383" s="260"/>
      <c r="BF383" s="260"/>
      <c r="BG383" s="210"/>
      <c r="BH383" s="210"/>
      <c r="BI383" s="210"/>
    </row>
    <row r="384" spans="1:61" x14ac:dyDescent="0.25">
      <c r="A384" s="171" t="s">
        <v>91</v>
      </c>
      <c r="B384" s="164"/>
      <c r="C384" s="299" t="s">
        <v>628</v>
      </c>
      <c r="D384" s="166"/>
      <c r="E384" s="168"/>
      <c r="F384" s="167"/>
      <c r="G384" s="168"/>
      <c r="AO384" s="260"/>
      <c r="AP384" s="260"/>
      <c r="AQ384" s="260"/>
      <c r="AR384" s="260"/>
      <c r="AS384" s="260"/>
      <c r="AT384" s="260"/>
      <c r="AU384" s="260"/>
      <c r="AV384" s="260"/>
      <c r="AW384" s="260"/>
      <c r="AX384" s="260"/>
      <c r="AY384" s="260"/>
      <c r="AZ384" s="260"/>
      <c r="BA384" s="260"/>
      <c r="BB384" s="260"/>
      <c r="BC384" s="260"/>
      <c r="BD384" s="260"/>
      <c r="BE384" s="260"/>
      <c r="BF384" s="260"/>
      <c r="BG384" s="210"/>
      <c r="BH384" s="210"/>
      <c r="BI384" s="210"/>
    </row>
    <row r="385" spans="1:61" x14ac:dyDescent="0.25">
      <c r="A385" s="171" t="s">
        <v>91</v>
      </c>
      <c r="B385" s="164"/>
      <c r="C385" s="299" t="s">
        <v>628</v>
      </c>
      <c r="D385" s="166"/>
      <c r="E385" s="168"/>
      <c r="F385" s="167"/>
      <c r="G385" s="168"/>
      <c r="AO385" s="260"/>
      <c r="AP385" s="260"/>
      <c r="AQ385" s="260"/>
      <c r="AR385" s="260"/>
      <c r="AS385" s="260"/>
      <c r="AT385" s="260"/>
      <c r="AU385" s="260"/>
      <c r="AV385" s="260"/>
      <c r="AW385" s="260"/>
      <c r="AX385" s="260"/>
      <c r="AY385" s="260"/>
      <c r="AZ385" s="260"/>
      <c r="BA385" s="260"/>
      <c r="BB385" s="260"/>
      <c r="BC385" s="260"/>
      <c r="BD385" s="260"/>
      <c r="BE385" s="260"/>
      <c r="BF385" s="260"/>
      <c r="BG385" s="210"/>
      <c r="BH385" s="210"/>
      <c r="BI385" s="210"/>
    </row>
    <row r="386" spans="1:61" x14ac:dyDescent="0.25">
      <c r="A386" s="171" t="s">
        <v>91</v>
      </c>
      <c r="B386" s="164"/>
      <c r="C386" s="299" t="s">
        <v>628</v>
      </c>
      <c r="D386" s="166"/>
      <c r="E386" s="168"/>
      <c r="F386" s="167"/>
      <c r="G386" s="168"/>
      <c r="AO386" s="260"/>
      <c r="AP386" s="260"/>
      <c r="AQ386" s="260"/>
      <c r="AR386" s="260"/>
      <c r="AS386" s="260"/>
      <c r="AT386" s="260"/>
      <c r="AU386" s="260"/>
      <c r="AV386" s="260"/>
      <c r="AW386" s="260"/>
      <c r="AX386" s="260"/>
      <c r="AY386" s="260"/>
      <c r="AZ386" s="260"/>
      <c r="BA386" s="260"/>
      <c r="BB386" s="260"/>
      <c r="BC386" s="260"/>
      <c r="BD386" s="260"/>
      <c r="BE386" s="260"/>
      <c r="BF386" s="260"/>
      <c r="BG386" s="210"/>
      <c r="BH386" s="210"/>
      <c r="BI386" s="210"/>
    </row>
    <row r="387" spans="1:61" x14ac:dyDescent="0.25">
      <c r="A387" s="171" t="s">
        <v>91</v>
      </c>
      <c r="B387" s="164"/>
      <c r="C387" s="299" t="s">
        <v>628</v>
      </c>
      <c r="D387" s="166"/>
      <c r="E387" s="168"/>
      <c r="F387" s="167"/>
      <c r="G387" s="168"/>
      <c r="AO387" s="260"/>
      <c r="AP387" s="260"/>
      <c r="AQ387" s="260"/>
      <c r="AR387" s="260"/>
      <c r="AS387" s="260"/>
      <c r="AT387" s="260"/>
      <c r="AU387" s="260"/>
      <c r="AV387" s="260"/>
      <c r="AW387" s="260"/>
      <c r="AX387" s="260"/>
      <c r="AY387" s="260"/>
      <c r="AZ387" s="260"/>
      <c r="BA387" s="260"/>
      <c r="BB387" s="260"/>
      <c r="BC387" s="260"/>
      <c r="BD387" s="260"/>
      <c r="BE387" s="260"/>
      <c r="BF387" s="260"/>
      <c r="BG387" s="210"/>
      <c r="BH387" s="210"/>
      <c r="BI387" s="210"/>
    </row>
    <row r="388" spans="1:61" x14ac:dyDescent="0.25">
      <c r="A388" s="171" t="s">
        <v>91</v>
      </c>
      <c r="B388" s="164"/>
      <c r="C388" s="299" t="s">
        <v>628</v>
      </c>
      <c r="D388" s="166"/>
      <c r="E388" s="168"/>
      <c r="F388" s="167"/>
      <c r="G388" s="168"/>
      <c r="AO388" s="260"/>
      <c r="AP388" s="260"/>
      <c r="AQ388" s="260"/>
      <c r="AR388" s="260"/>
      <c r="AS388" s="260"/>
      <c r="AT388" s="260"/>
      <c r="AU388" s="260"/>
      <c r="AV388" s="260"/>
      <c r="AW388" s="260"/>
      <c r="AX388" s="260"/>
      <c r="AY388" s="260"/>
      <c r="AZ388" s="260"/>
      <c r="BA388" s="260"/>
      <c r="BB388" s="260"/>
      <c r="BC388" s="260"/>
      <c r="BD388" s="260"/>
      <c r="BE388" s="260"/>
      <c r="BF388" s="260"/>
      <c r="BG388" s="210"/>
      <c r="BH388" s="210"/>
      <c r="BI388" s="210"/>
    </row>
    <row r="389" spans="1:61" x14ac:dyDescent="0.25">
      <c r="A389" s="171" t="s">
        <v>91</v>
      </c>
      <c r="B389" s="164"/>
      <c r="C389" s="299" t="s">
        <v>628</v>
      </c>
      <c r="D389" s="166"/>
      <c r="E389" s="168"/>
      <c r="F389" s="167"/>
      <c r="G389" s="168"/>
      <c r="AO389" s="260"/>
      <c r="AP389" s="260"/>
      <c r="AQ389" s="260"/>
      <c r="AR389" s="260"/>
      <c r="AS389" s="260"/>
      <c r="AT389" s="260"/>
      <c r="AU389" s="260"/>
      <c r="AV389" s="260"/>
      <c r="AW389" s="260"/>
      <c r="AX389" s="260"/>
      <c r="AY389" s="260"/>
      <c r="AZ389" s="260"/>
      <c r="BA389" s="260"/>
      <c r="BB389" s="260"/>
      <c r="BC389" s="260"/>
      <c r="BD389" s="260"/>
      <c r="BE389" s="260"/>
      <c r="BF389" s="260"/>
      <c r="BG389" s="210"/>
      <c r="BH389" s="210"/>
      <c r="BI389" s="210"/>
    </row>
    <row r="390" spans="1:61" x14ac:dyDescent="0.25">
      <c r="A390" s="171" t="s">
        <v>91</v>
      </c>
      <c r="B390" s="164"/>
      <c r="C390" s="299" t="s">
        <v>628</v>
      </c>
      <c r="D390" s="166"/>
      <c r="E390" s="168"/>
      <c r="F390" s="167"/>
      <c r="G390" s="168"/>
      <c r="AO390" s="260"/>
      <c r="AP390" s="260"/>
      <c r="AQ390" s="260"/>
      <c r="AR390" s="260"/>
      <c r="AS390" s="260"/>
      <c r="AT390" s="260"/>
      <c r="AU390" s="260"/>
      <c r="AV390" s="260"/>
      <c r="AW390" s="260"/>
      <c r="AX390" s="260"/>
      <c r="AY390" s="260"/>
      <c r="AZ390" s="260"/>
      <c r="BA390" s="260"/>
      <c r="BB390" s="260"/>
      <c r="BC390" s="260"/>
      <c r="BD390" s="260"/>
      <c r="BE390" s="260"/>
      <c r="BF390" s="260"/>
      <c r="BG390" s="210"/>
      <c r="BH390" s="210"/>
      <c r="BI390" s="210"/>
    </row>
    <row r="391" spans="1:61" x14ac:dyDescent="0.25">
      <c r="A391" s="171" t="s">
        <v>91</v>
      </c>
      <c r="B391" s="164"/>
      <c r="C391" s="299" t="s">
        <v>628</v>
      </c>
      <c r="D391" s="166"/>
      <c r="E391" s="168"/>
      <c r="F391" s="167"/>
      <c r="G391" s="168"/>
      <c r="AO391" s="260"/>
      <c r="AP391" s="260"/>
      <c r="AQ391" s="260"/>
      <c r="AR391" s="260"/>
      <c r="AS391" s="260"/>
      <c r="AT391" s="260"/>
      <c r="AU391" s="260"/>
      <c r="AV391" s="260"/>
      <c r="AW391" s="260"/>
      <c r="AX391" s="260"/>
      <c r="AY391" s="260"/>
      <c r="AZ391" s="260"/>
      <c r="BA391" s="260"/>
      <c r="BB391" s="260"/>
      <c r="BC391" s="260"/>
      <c r="BD391" s="260"/>
      <c r="BE391" s="260"/>
      <c r="BF391" s="260"/>
      <c r="BG391" s="210"/>
      <c r="BH391" s="210"/>
      <c r="BI391" s="210"/>
    </row>
    <row r="392" spans="1:61" x14ac:dyDescent="0.25">
      <c r="A392" s="171" t="s">
        <v>91</v>
      </c>
      <c r="B392" s="164"/>
      <c r="C392" s="299" t="s">
        <v>628</v>
      </c>
      <c r="D392" s="166"/>
      <c r="E392" s="168"/>
      <c r="F392" s="167"/>
      <c r="G392" s="168"/>
      <c r="AO392" s="260"/>
      <c r="AP392" s="260"/>
      <c r="AQ392" s="260"/>
      <c r="AR392" s="260"/>
      <c r="AS392" s="260"/>
      <c r="AT392" s="260"/>
      <c r="AU392" s="260"/>
      <c r="AV392" s="260"/>
      <c r="AW392" s="260"/>
      <c r="AX392" s="260"/>
      <c r="AY392" s="260"/>
      <c r="AZ392" s="260"/>
      <c r="BA392" s="260"/>
      <c r="BB392" s="260"/>
      <c r="BC392" s="260"/>
      <c r="BD392" s="260"/>
      <c r="BE392" s="260"/>
      <c r="BF392" s="260"/>
      <c r="BG392" s="210"/>
      <c r="BH392" s="210"/>
      <c r="BI392" s="210"/>
    </row>
    <row r="393" spans="1:61" x14ac:dyDescent="0.25">
      <c r="A393" s="171" t="s">
        <v>91</v>
      </c>
      <c r="B393" s="164"/>
      <c r="C393" s="299" t="s">
        <v>628</v>
      </c>
      <c r="D393" s="166"/>
      <c r="E393" s="168"/>
      <c r="F393" s="167"/>
      <c r="G393" s="168"/>
      <c r="AO393" s="260"/>
      <c r="AP393" s="260"/>
      <c r="AQ393" s="260"/>
      <c r="AR393" s="260"/>
      <c r="AS393" s="260"/>
      <c r="AT393" s="260"/>
      <c r="AU393" s="260"/>
      <c r="AV393" s="260"/>
      <c r="AW393" s="260"/>
      <c r="AX393" s="260"/>
      <c r="AY393" s="260"/>
      <c r="AZ393" s="260"/>
      <c r="BA393" s="260"/>
      <c r="BB393" s="260"/>
      <c r="BC393" s="260"/>
      <c r="BD393" s="260"/>
      <c r="BE393" s="260"/>
      <c r="BF393" s="260"/>
      <c r="BG393" s="210"/>
      <c r="BH393" s="210"/>
      <c r="BI393" s="210"/>
    </row>
    <row r="394" spans="1:61" x14ac:dyDescent="0.25">
      <c r="A394" s="171" t="s">
        <v>91</v>
      </c>
      <c r="B394" s="164"/>
      <c r="C394" s="299" t="s">
        <v>628</v>
      </c>
      <c r="D394" s="166"/>
      <c r="E394" s="168"/>
      <c r="F394" s="167"/>
      <c r="G394" s="168"/>
      <c r="AO394" s="260"/>
      <c r="AP394" s="260"/>
      <c r="AQ394" s="260"/>
      <c r="AR394" s="260"/>
      <c r="AS394" s="260"/>
      <c r="AT394" s="260"/>
      <c r="AU394" s="260"/>
      <c r="AV394" s="260"/>
      <c r="AW394" s="260"/>
      <c r="AX394" s="260"/>
      <c r="AY394" s="260"/>
      <c r="AZ394" s="260"/>
      <c r="BA394" s="260"/>
      <c r="BB394" s="260"/>
      <c r="BC394" s="260"/>
      <c r="BD394" s="260"/>
      <c r="BE394" s="260"/>
      <c r="BF394" s="260"/>
      <c r="BG394" s="210"/>
      <c r="BH394" s="210"/>
      <c r="BI394" s="210"/>
    </row>
    <row r="395" spans="1:61" x14ac:dyDescent="0.25">
      <c r="A395" s="171" t="s">
        <v>91</v>
      </c>
      <c r="B395" s="164"/>
      <c r="C395" s="299" t="s">
        <v>628</v>
      </c>
      <c r="D395" s="166"/>
      <c r="E395" s="168"/>
      <c r="F395" s="167"/>
      <c r="G395" s="168"/>
      <c r="AO395" s="260"/>
      <c r="AP395" s="260"/>
      <c r="AQ395" s="260"/>
      <c r="AR395" s="260"/>
      <c r="AS395" s="260"/>
      <c r="AT395" s="260"/>
      <c r="AU395" s="260"/>
      <c r="AV395" s="260"/>
      <c r="AW395" s="260"/>
      <c r="AX395" s="260"/>
      <c r="AY395" s="260"/>
      <c r="AZ395" s="260"/>
      <c r="BA395" s="260"/>
      <c r="BB395" s="260"/>
      <c r="BC395" s="260"/>
      <c r="BD395" s="260"/>
      <c r="BE395" s="260"/>
      <c r="BF395" s="260"/>
      <c r="BG395" s="210"/>
      <c r="BH395" s="210"/>
      <c r="BI395" s="210"/>
    </row>
    <row r="396" spans="1:61" x14ac:dyDescent="0.25">
      <c r="A396" s="171" t="s">
        <v>91</v>
      </c>
      <c r="B396" s="164"/>
      <c r="C396" s="299" t="s">
        <v>628</v>
      </c>
      <c r="D396" s="166"/>
      <c r="E396" s="168"/>
      <c r="F396" s="167"/>
      <c r="G396" s="168"/>
      <c r="AO396" s="260"/>
      <c r="AP396" s="260"/>
      <c r="AQ396" s="260"/>
      <c r="AR396" s="260"/>
      <c r="AS396" s="260"/>
      <c r="AT396" s="260"/>
      <c r="AU396" s="260"/>
      <c r="AV396" s="260"/>
      <c r="AW396" s="260"/>
      <c r="AX396" s="260"/>
      <c r="AY396" s="260"/>
      <c r="AZ396" s="260"/>
      <c r="BA396" s="260"/>
      <c r="BB396" s="260"/>
      <c r="BC396" s="260"/>
      <c r="BD396" s="260"/>
      <c r="BE396" s="260"/>
      <c r="BF396" s="260"/>
      <c r="BG396" s="210"/>
      <c r="BH396" s="210"/>
      <c r="BI396" s="210"/>
    </row>
    <row r="397" spans="1:61" x14ac:dyDescent="0.25">
      <c r="A397" s="171" t="s">
        <v>91</v>
      </c>
      <c r="B397" s="164"/>
      <c r="C397" s="299" t="s">
        <v>628</v>
      </c>
      <c r="D397" s="166"/>
      <c r="E397" s="168"/>
      <c r="F397" s="167"/>
      <c r="G397" s="168"/>
      <c r="AO397" s="260"/>
      <c r="AP397" s="260"/>
      <c r="AQ397" s="260"/>
      <c r="AR397" s="260"/>
      <c r="AS397" s="260"/>
      <c r="AT397" s="260"/>
      <c r="AU397" s="260"/>
      <c r="AV397" s="260"/>
      <c r="AW397" s="260"/>
      <c r="AX397" s="260"/>
      <c r="AY397" s="260"/>
      <c r="AZ397" s="260"/>
      <c r="BA397" s="260"/>
      <c r="BB397" s="260"/>
      <c r="BC397" s="260"/>
      <c r="BD397" s="260"/>
      <c r="BE397" s="260"/>
      <c r="BF397" s="260"/>
      <c r="BG397" s="210"/>
      <c r="BH397" s="210"/>
      <c r="BI397" s="210"/>
    </row>
    <row r="398" spans="1:61" x14ac:dyDescent="0.25">
      <c r="A398" s="171" t="s">
        <v>91</v>
      </c>
      <c r="B398" s="164"/>
      <c r="C398" s="299" t="s">
        <v>628</v>
      </c>
      <c r="D398" s="166"/>
      <c r="E398" s="168"/>
      <c r="F398" s="167"/>
      <c r="G398" s="168"/>
      <c r="AO398" s="260"/>
      <c r="AP398" s="260"/>
      <c r="AQ398" s="260"/>
      <c r="AR398" s="260"/>
      <c r="AS398" s="260"/>
      <c r="AT398" s="260"/>
      <c r="AU398" s="260"/>
      <c r="AV398" s="260"/>
      <c r="AW398" s="260"/>
      <c r="AX398" s="260"/>
      <c r="AY398" s="260"/>
      <c r="AZ398" s="260"/>
      <c r="BA398" s="260"/>
      <c r="BB398" s="260"/>
      <c r="BC398" s="260"/>
      <c r="BD398" s="260"/>
      <c r="BE398" s="260"/>
      <c r="BF398" s="260"/>
      <c r="BG398" s="210"/>
      <c r="BH398" s="210"/>
      <c r="BI398" s="210"/>
    </row>
    <row r="399" spans="1:61" x14ac:dyDescent="0.25">
      <c r="A399" s="171" t="s">
        <v>91</v>
      </c>
      <c r="B399" s="164"/>
      <c r="C399" s="299" t="s">
        <v>628</v>
      </c>
      <c r="D399" s="166"/>
      <c r="E399" s="168"/>
      <c r="F399" s="167"/>
      <c r="G399" s="168"/>
      <c r="AO399" s="260"/>
      <c r="AP399" s="260"/>
      <c r="AQ399" s="260"/>
      <c r="AR399" s="260"/>
      <c r="AS399" s="260"/>
      <c r="AT399" s="260"/>
      <c r="AU399" s="260"/>
      <c r="AV399" s="260"/>
      <c r="AW399" s="260"/>
      <c r="AX399" s="260"/>
      <c r="AY399" s="260"/>
      <c r="AZ399" s="260"/>
      <c r="BA399" s="260"/>
      <c r="BB399" s="260"/>
      <c r="BC399" s="260"/>
      <c r="BD399" s="260"/>
      <c r="BE399" s="260"/>
      <c r="BF399" s="260"/>
      <c r="BG399" s="210"/>
      <c r="BH399" s="210"/>
      <c r="BI399" s="210"/>
    </row>
    <row r="400" spans="1:61" x14ac:dyDescent="0.25">
      <c r="A400" s="171" t="s">
        <v>91</v>
      </c>
      <c r="B400" s="164"/>
      <c r="C400" s="299" t="s">
        <v>628</v>
      </c>
      <c r="D400" s="166"/>
      <c r="E400" s="168"/>
      <c r="F400" s="167"/>
      <c r="G400" s="168"/>
      <c r="AO400" s="260"/>
      <c r="AP400" s="260"/>
      <c r="AQ400" s="260"/>
      <c r="AR400" s="260"/>
      <c r="AS400" s="260"/>
      <c r="AT400" s="260"/>
      <c r="AU400" s="260"/>
      <c r="AV400" s="260"/>
      <c r="AW400" s="260"/>
      <c r="AX400" s="260"/>
      <c r="AY400" s="260"/>
      <c r="AZ400" s="260"/>
      <c r="BA400" s="260"/>
      <c r="BB400" s="260"/>
      <c r="BC400" s="260"/>
      <c r="BD400" s="260"/>
      <c r="BE400" s="260"/>
      <c r="BF400" s="260"/>
      <c r="BG400" s="210"/>
      <c r="BH400" s="210"/>
      <c r="BI400" s="210"/>
    </row>
    <row r="401" spans="1:61" x14ac:dyDescent="0.25">
      <c r="A401" s="171" t="s">
        <v>91</v>
      </c>
      <c r="B401" s="164"/>
      <c r="C401" s="299" t="s">
        <v>628</v>
      </c>
      <c r="D401" s="166"/>
      <c r="E401" s="168"/>
      <c r="F401" s="167"/>
      <c r="G401" s="168"/>
      <c r="AO401" s="260"/>
      <c r="AP401" s="260"/>
      <c r="AQ401" s="260"/>
      <c r="AR401" s="260"/>
      <c r="AS401" s="260"/>
      <c r="AT401" s="260"/>
      <c r="AU401" s="260"/>
      <c r="AV401" s="260"/>
      <c r="AW401" s="260"/>
      <c r="AX401" s="260"/>
      <c r="AY401" s="260"/>
      <c r="AZ401" s="260"/>
      <c r="BA401" s="260"/>
      <c r="BB401" s="260"/>
      <c r="BC401" s="260"/>
      <c r="BD401" s="260"/>
      <c r="BE401" s="260"/>
      <c r="BF401" s="260"/>
      <c r="BG401" s="210"/>
      <c r="BH401" s="210"/>
      <c r="BI401" s="210"/>
    </row>
    <row r="402" spans="1:61" x14ac:dyDescent="0.25">
      <c r="A402" s="171" t="s">
        <v>91</v>
      </c>
      <c r="B402" s="164"/>
      <c r="C402" s="299" t="s">
        <v>628</v>
      </c>
      <c r="D402" s="166"/>
      <c r="E402" s="168"/>
      <c r="F402" s="167"/>
      <c r="G402" s="168"/>
      <c r="AO402" s="260"/>
      <c r="AP402" s="260"/>
      <c r="AQ402" s="260"/>
      <c r="AR402" s="260"/>
      <c r="AS402" s="260"/>
      <c r="AT402" s="260"/>
      <c r="AU402" s="260"/>
      <c r="AV402" s="260"/>
      <c r="AW402" s="260"/>
      <c r="AX402" s="260"/>
      <c r="AY402" s="260"/>
      <c r="AZ402" s="260"/>
      <c r="BA402" s="260"/>
      <c r="BB402" s="260"/>
      <c r="BC402" s="260"/>
      <c r="BD402" s="260"/>
      <c r="BE402" s="260"/>
      <c r="BF402" s="260"/>
      <c r="BG402" s="210"/>
      <c r="BH402" s="210"/>
      <c r="BI402" s="210"/>
    </row>
    <row r="403" spans="1:61" x14ac:dyDescent="0.25">
      <c r="A403" s="171" t="s">
        <v>91</v>
      </c>
      <c r="B403" s="164"/>
      <c r="C403" s="299" t="s">
        <v>628</v>
      </c>
      <c r="D403" s="166"/>
      <c r="E403" s="168"/>
      <c r="F403" s="167"/>
      <c r="G403" s="168"/>
      <c r="AO403" s="260"/>
      <c r="AP403" s="260"/>
      <c r="AQ403" s="260"/>
      <c r="AR403" s="260"/>
      <c r="AS403" s="260"/>
      <c r="AT403" s="260"/>
      <c r="AU403" s="260"/>
      <c r="AV403" s="260"/>
      <c r="AW403" s="260"/>
      <c r="AX403" s="260"/>
      <c r="AY403" s="260"/>
      <c r="AZ403" s="260"/>
      <c r="BA403" s="260"/>
      <c r="BB403" s="260"/>
      <c r="BC403" s="260"/>
      <c r="BD403" s="260"/>
      <c r="BE403" s="260"/>
      <c r="BF403" s="260"/>
      <c r="BG403" s="210"/>
      <c r="BH403" s="210"/>
      <c r="BI403" s="210"/>
    </row>
    <row r="404" spans="1:61" x14ac:dyDescent="0.25">
      <c r="A404" s="171" t="s">
        <v>91</v>
      </c>
      <c r="B404" s="164"/>
      <c r="C404" s="299" t="s">
        <v>628</v>
      </c>
      <c r="D404" s="166"/>
      <c r="E404" s="168"/>
      <c r="F404" s="167"/>
      <c r="G404" s="168"/>
      <c r="AO404" s="260"/>
      <c r="AP404" s="260"/>
      <c r="AQ404" s="260"/>
      <c r="AR404" s="260"/>
      <c r="AS404" s="260"/>
      <c r="AT404" s="260"/>
      <c r="AU404" s="260"/>
      <c r="AV404" s="260"/>
      <c r="AW404" s="260"/>
      <c r="AX404" s="260"/>
      <c r="AY404" s="260"/>
      <c r="AZ404" s="260"/>
      <c r="BA404" s="260"/>
      <c r="BB404" s="260"/>
      <c r="BC404" s="260"/>
      <c r="BD404" s="260"/>
      <c r="BE404" s="260"/>
      <c r="BF404" s="260"/>
      <c r="BG404" s="210"/>
      <c r="BH404" s="210"/>
      <c r="BI404" s="210"/>
    </row>
    <row r="405" spans="1:61" x14ac:dyDescent="0.25">
      <c r="A405" s="171" t="s">
        <v>91</v>
      </c>
      <c r="B405" s="164"/>
      <c r="C405" s="299" t="s">
        <v>628</v>
      </c>
      <c r="D405" s="166"/>
      <c r="E405" s="168"/>
      <c r="F405" s="167"/>
      <c r="G405" s="168"/>
      <c r="AO405" s="260"/>
      <c r="AP405" s="260"/>
      <c r="AQ405" s="260"/>
      <c r="AR405" s="260"/>
      <c r="AS405" s="260"/>
      <c r="AT405" s="260"/>
      <c r="AU405" s="260"/>
      <c r="AV405" s="260"/>
      <c r="AW405" s="260"/>
      <c r="AX405" s="260"/>
      <c r="AY405" s="260"/>
      <c r="AZ405" s="260"/>
      <c r="BA405" s="260"/>
      <c r="BB405" s="260"/>
      <c r="BC405" s="260"/>
      <c r="BD405" s="260"/>
      <c r="BE405" s="260"/>
      <c r="BF405" s="260"/>
      <c r="BG405" s="210"/>
      <c r="BH405" s="210"/>
      <c r="BI405" s="210"/>
    </row>
    <row r="406" spans="1:61" x14ac:dyDescent="0.25">
      <c r="A406" s="171" t="s">
        <v>91</v>
      </c>
      <c r="B406" s="164"/>
      <c r="C406" s="299" t="s">
        <v>628</v>
      </c>
      <c r="D406" s="166"/>
      <c r="E406" s="168"/>
      <c r="F406" s="167"/>
      <c r="G406" s="168"/>
      <c r="AO406" s="260"/>
      <c r="AP406" s="260"/>
      <c r="AQ406" s="260"/>
      <c r="AR406" s="260"/>
      <c r="AS406" s="260"/>
      <c r="AT406" s="260"/>
      <c r="AU406" s="260"/>
      <c r="AV406" s="260"/>
      <c r="AW406" s="260"/>
      <c r="AX406" s="260"/>
      <c r="AY406" s="260"/>
      <c r="AZ406" s="260"/>
      <c r="BA406" s="260"/>
      <c r="BB406" s="260"/>
      <c r="BC406" s="260"/>
      <c r="BD406" s="260"/>
      <c r="BE406" s="260"/>
      <c r="BF406" s="260"/>
      <c r="BG406" s="210"/>
      <c r="BH406" s="210"/>
      <c r="BI406" s="210"/>
    </row>
    <row r="407" spans="1:61" x14ac:dyDescent="0.25">
      <c r="A407" s="171" t="s">
        <v>91</v>
      </c>
      <c r="B407" s="164"/>
      <c r="C407" s="299" t="s">
        <v>628</v>
      </c>
      <c r="D407" s="166"/>
      <c r="E407" s="168"/>
      <c r="F407" s="167"/>
      <c r="G407" s="168"/>
      <c r="AO407" s="260"/>
      <c r="AP407" s="260"/>
      <c r="AQ407" s="260"/>
      <c r="AR407" s="260"/>
      <c r="AS407" s="260"/>
      <c r="AT407" s="260"/>
      <c r="AU407" s="260"/>
      <c r="AV407" s="260"/>
      <c r="AW407" s="260"/>
      <c r="AX407" s="260"/>
      <c r="AY407" s="260"/>
      <c r="AZ407" s="260"/>
      <c r="BA407" s="260"/>
      <c r="BB407" s="260"/>
      <c r="BC407" s="260"/>
      <c r="BD407" s="260"/>
      <c r="BE407" s="260"/>
      <c r="BF407" s="260"/>
      <c r="BG407" s="210"/>
      <c r="BH407" s="210"/>
      <c r="BI407" s="210"/>
    </row>
    <row r="408" spans="1:61" x14ac:dyDescent="0.25">
      <c r="A408" s="171" t="s">
        <v>91</v>
      </c>
      <c r="B408" s="164"/>
      <c r="C408" s="299" t="s">
        <v>628</v>
      </c>
      <c r="D408" s="166"/>
      <c r="E408" s="168"/>
      <c r="F408" s="167"/>
      <c r="G408" s="168"/>
      <c r="AO408" s="260"/>
      <c r="AP408" s="260"/>
      <c r="AQ408" s="260"/>
      <c r="AR408" s="260"/>
      <c r="AS408" s="260"/>
      <c r="AT408" s="260"/>
      <c r="AU408" s="260"/>
      <c r="AV408" s="260"/>
      <c r="AW408" s="260"/>
      <c r="AX408" s="260"/>
      <c r="AY408" s="260"/>
      <c r="AZ408" s="260"/>
      <c r="BA408" s="260"/>
      <c r="BB408" s="260"/>
      <c r="BC408" s="260"/>
      <c r="BD408" s="260"/>
      <c r="BE408" s="260"/>
      <c r="BF408" s="260"/>
      <c r="BG408" s="210"/>
      <c r="BH408" s="210"/>
      <c r="BI408" s="210"/>
    </row>
    <row r="409" spans="1:61" x14ac:dyDescent="0.25">
      <c r="A409" s="171" t="s">
        <v>91</v>
      </c>
      <c r="B409" s="164"/>
      <c r="C409" s="299" t="s">
        <v>628</v>
      </c>
      <c r="D409" s="166"/>
      <c r="E409" s="168"/>
      <c r="F409" s="167"/>
      <c r="G409" s="168"/>
      <c r="AO409" s="260"/>
      <c r="AP409" s="260"/>
      <c r="AQ409" s="260"/>
      <c r="AR409" s="260"/>
      <c r="AS409" s="260"/>
      <c r="AT409" s="260"/>
      <c r="AU409" s="260"/>
      <c r="AV409" s="260"/>
      <c r="AW409" s="260"/>
      <c r="AX409" s="260"/>
      <c r="AY409" s="260"/>
      <c r="AZ409" s="260"/>
      <c r="BA409" s="260"/>
      <c r="BB409" s="260"/>
      <c r="BC409" s="260"/>
      <c r="BD409" s="260"/>
      <c r="BE409" s="260"/>
      <c r="BF409" s="260"/>
      <c r="BG409" s="210"/>
      <c r="BH409" s="210"/>
      <c r="BI409" s="210"/>
    </row>
    <row r="410" spans="1:61" x14ac:dyDescent="0.25">
      <c r="A410" s="171" t="s">
        <v>91</v>
      </c>
      <c r="B410" s="164"/>
      <c r="C410" s="299" t="s">
        <v>628</v>
      </c>
      <c r="D410" s="166"/>
      <c r="E410" s="168"/>
      <c r="F410" s="167"/>
      <c r="G410" s="168"/>
      <c r="AO410" s="260"/>
      <c r="AP410" s="260"/>
      <c r="AQ410" s="260"/>
      <c r="AR410" s="260"/>
      <c r="AS410" s="260"/>
      <c r="AT410" s="260"/>
      <c r="AU410" s="260"/>
      <c r="AV410" s="260"/>
      <c r="AW410" s="260"/>
      <c r="AX410" s="260"/>
      <c r="AY410" s="260"/>
      <c r="AZ410" s="260"/>
      <c r="BA410" s="260"/>
      <c r="BB410" s="260"/>
      <c r="BC410" s="260"/>
      <c r="BD410" s="260"/>
      <c r="BE410" s="260"/>
      <c r="BF410" s="260"/>
      <c r="BG410" s="210"/>
      <c r="BH410" s="210"/>
      <c r="BI410" s="210"/>
    </row>
    <row r="411" spans="1:61" x14ac:dyDescent="0.25">
      <c r="A411" s="171" t="s">
        <v>91</v>
      </c>
      <c r="B411" s="164"/>
      <c r="C411" s="299" t="s">
        <v>628</v>
      </c>
      <c r="D411" s="166"/>
      <c r="E411" s="168"/>
      <c r="F411" s="167"/>
      <c r="G411" s="168"/>
      <c r="AO411" s="260"/>
      <c r="AP411" s="260"/>
      <c r="AQ411" s="260"/>
      <c r="AR411" s="260"/>
      <c r="AS411" s="260"/>
      <c r="AT411" s="260"/>
      <c r="AU411" s="260"/>
      <c r="AV411" s="260"/>
      <c r="AW411" s="260"/>
      <c r="AX411" s="260"/>
      <c r="AY411" s="260"/>
      <c r="AZ411" s="260"/>
      <c r="BA411" s="260"/>
      <c r="BB411" s="260"/>
      <c r="BC411" s="260"/>
      <c r="BD411" s="260"/>
      <c r="BE411" s="260"/>
      <c r="BF411" s="260"/>
      <c r="BG411" s="210"/>
      <c r="BH411" s="210"/>
      <c r="BI411" s="210"/>
    </row>
    <row r="412" spans="1:61" x14ac:dyDescent="0.25">
      <c r="A412" s="171" t="s">
        <v>91</v>
      </c>
      <c r="B412" s="164"/>
      <c r="C412" s="299" t="s">
        <v>628</v>
      </c>
      <c r="D412" s="166"/>
      <c r="E412" s="168"/>
      <c r="F412" s="167"/>
      <c r="G412" s="168"/>
      <c r="AO412" s="260"/>
      <c r="AP412" s="260"/>
      <c r="AQ412" s="260"/>
      <c r="AR412" s="260"/>
      <c r="AS412" s="260"/>
      <c r="AT412" s="260"/>
      <c r="AU412" s="260"/>
      <c r="AV412" s="260"/>
      <c r="AW412" s="260"/>
      <c r="AX412" s="260"/>
      <c r="AY412" s="260"/>
      <c r="AZ412" s="260"/>
      <c r="BA412" s="260"/>
      <c r="BB412" s="260"/>
      <c r="BC412" s="260"/>
      <c r="BD412" s="260"/>
      <c r="BE412" s="260"/>
      <c r="BF412" s="260"/>
      <c r="BG412" s="210"/>
      <c r="BH412" s="210"/>
      <c r="BI412" s="210"/>
    </row>
    <row r="413" spans="1:61" x14ac:dyDescent="0.25">
      <c r="A413" s="171" t="s">
        <v>91</v>
      </c>
      <c r="B413" s="164"/>
      <c r="C413" s="299" t="s">
        <v>628</v>
      </c>
      <c r="D413" s="166"/>
      <c r="E413" s="168"/>
      <c r="F413" s="167"/>
      <c r="G413" s="168"/>
      <c r="AO413" s="260"/>
      <c r="AP413" s="260"/>
      <c r="AQ413" s="260"/>
      <c r="AR413" s="260"/>
      <c r="AS413" s="260"/>
      <c r="AT413" s="260"/>
      <c r="AU413" s="260"/>
      <c r="AV413" s="260"/>
      <c r="AW413" s="260"/>
      <c r="AX413" s="260"/>
      <c r="AY413" s="260"/>
      <c r="AZ413" s="260"/>
      <c r="BA413" s="260"/>
      <c r="BB413" s="260"/>
      <c r="BC413" s="260"/>
      <c r="BD413" s="260"/>
      <c r="BE413" s="260"/>
      <c r="BF413" s="260"/>
      <c r="BG413" s="210"/>
      <c r="BH413" s="210"/>
      <c r="BI413" s="210"/>
    </row>
    <row r="414" spans="1:61" x14ac:dyDescent="0.25">
      <c r="A414" s="171" t="s">
        <v>91</v>
      </c>
      <c r="B414" s="164"/>
      <c r="C414" s="299" t="s">
        <v>628</v>
      </c>
      <c r="D414" s="166"/>
      <c r="E414" s="168"/>
      <c r="F414" s="167"/>
      <c r="G414" s="168"/>
      <c r="AO414" s="260"/>
      <c r="AP414" s="260"/>
      <c r="AQ414" s="260"/>
      <c r="AR414" s="260"/>
      <c r="AS414" s="260"/>
      <c r="AT414" s="260"/>
      <c r="AU414" s="260"/>
      <c r="AV414" s="260"/>
      <c r="AW414" s="260"/>
      <c r="AX414" s="260"/>
      <c r="AY414" s="260"/>
      <c r="AZ414" s="260"/>
      <c r="BA414" s="260"/>
      <c r="BB414" s="260"/>
      <c r="BC414" s="260"/>
      <c r="BD414" s="260"/>
      <c r="BE414" s="260"/>
      <c r="BF414" s="260"/>
      <c r="BG414" s="210"/>
      <c r="BH414" s="210"/>
      <c r="BI414" s="210"/>
    </row>
    <row r="415" spans="1:61" x14ac:dyDescent="0.25">
      <c r="A415" s="171" t="s">
        <v>91</v>
      </c>
      <c r="B415" s="164"/>
      <c r="C415" s="299" t="s">
        <v>628</v>
      </c>
      <c r="D415" s="166"/>
      <c r="E415" s="168"/>
      <c r="F415" s="167"/>
      <c r="G415" s="168"/>
      <c r="AO415" s="260"/>
      <c r="AP415" s="260"/>
      <c r="AQ415" s="260"/>
      <c r="AR415" s="260"/>
      <c r="AS415" s="260"/>
      <c r="AT415" s="260"/>
      <c r="AU415" s="260"/>
      <c r="AV415" s="260"/>
      <c r="AW415" s="260"/>
      <c r="AX415" s="260"/>
      <c r="AY415" s="260"/>
      <c r="AZ415" s="260"/>
      <c r="BA415" s="260"/>
      <c r="BB415" s="260"/>
      <c r="BC415" s="260"/>
      <c r="BD415" s="260"/>
      <c r="BE415" s="260"/>
      <c r="BF415" s="260"/>
      <c r="BG415" s="210"/>
      <c r="BH415" s="210"/>
      <c r="BI415" s="210"/>
    </row>
    <row r="416" spans="1:61" x14ac:dyDescent="0.25">
      <c r="A416" s="171" t="s">
        <v>91</v>
      </c>
      <c r="B416" s="164"/>
      <c r="C416" s="299" t="s">
        <v>628</v>
      </c>
      <c r="D416" s="166"/>
      <c r="E416" s="168"/>
      <c r="F416" s="167"/>
      <c r="G416" s="168"/>
      <c r="AO416" s="260"/>
      <c r="AP416" s="260"/>
      <c r="AQ416" s="260"/>
      <c r="AR416" s="260"/>
      <c r="AS416" s="260"/>
      <c r="AT416" s="260"/>
      <c r="AU416" s="260"/>
      <c r="AV416" s="260"/>
      <c r="AW416" s="260"/>
      <c r="AX416" s="260"/>
      <c r="AY416" s="260"/>
      <c r="AZ416" s="260"/>
      <c r="BA416" s="260"/>
      <c r="BB416" s="260"/>
      <c r="BC416" s="260"/>
      <c r="BD416" s="260"/>
      <c r="BE416" s="260"/>
      <c r="BF416" s="260"/>
      <c r="BG416" s="210"/>
      <c r="BH416" s="210"/>
      <c r="BI416" s="210"/>
    </row>
    <row r="417" spans="1:61" x14ac:dyDescent="0.25">
      <c r="A417" s="171" t="s">
        <v>91</v>
      </c>
      <c r="B417" s="164"/>
      <c r="C417" s="299" t="s">
        <v>628</v>
      </c>
      <c r="D417" s="166"/>
      <c r="E417" s="168"/>
      <c r="F417" s="167"/>
      <c r="G417" s="168"/>
      <c r="AO417" s="260"/>
      <c r="AP417" s="260"/>
      <c r="AQ417" s="260"/>
      <c r="AR417" s="260"/>
      <c r="AS417" s="260"/>
      <c r="AT417" s="260"/>
      <c r="AU417" s="260"/>
      <c r="AV417" s="260"/>
      <c r="AW417" s="260"/>
      <c r="AX417" s="260"/>
      <c r="AY417" s="260"/>
      <c r="AZ417" s="260"/>
      <c r="BA417" s="260"/>
      <c r="BB417" s="260"/>
      <c r="BC417" s="260"/>
      <c r="BD417" s="260"/>
      <c r="BE417" s="260"/>
      <c r="BF417" s="260"/>
      <c r="BG417" s="210"/>
      <c r="BH417" s="210"/>
      <c r="BI417" s="210"/>
    </row>
    <row r="418" spans="1:61" x14ac:dyDescent="0.25">
      <c r="A418" s="171" t="s">
        <v>91</v>
      </c>
      <c r="B418" s="164"/>
      <c r="C418" s="299" t="s">
        <v>628</v>
      </c>
      <c r="D418" s="166"/>
      <c r="E418" s="168"/>
      <c r="F418" s="167"/>
      <c r="G418" s="168"/>
      <c r="AO418" s="260"/>
      <c r="AP418" s="260"/>
      <c r="AQ418" s="260"/>
      <c r="AR418" s="260"/>
      <c r="AS418" s="260"/>
      <c r="AT418" s="260"/>
      <c r="AU418" s="260"/>
      <c r="AV418" s="260"/>
      <c r="AW418" s="260"/>
      <c r="AX418" s="260"/>
      <c r="AY418" s="260"/>
      <c r="AZ418" s="260"/>
      <c r="BA418" s="260"/>
      <c r="BB418" s="260"/>
      <c r="BC418" s="260"/>
      <c r="BD418" s="260"/>
      <c r="BE418" s="260"/>
      <c r="BF418" s="260"/>
      <c r="BG418" s="210"/>
      <c r="BH418" s="210"/>
      <c r="BI418" s="210"/>
    </row>
    <row r="419" spans="1:61" x14ac:dyDescent="0.25">
      <c r="A419" s="171" t="s">
        <v>91</v>
      </c>
      <c r="B419" s="164"/>
      <c r="C419" s="299" t="s">
        <v>628</v>
      </c>
      <c r="D419" s="166"/>
      <c r="E419" s="168"/>
      <c r="F419" s="167"/>
      <c r="G419" s="168"/>
      <c r="AO419" s="260"/>
      <c r="AP419" s="260"/>
      <c r="AQ419" s="260"/>
      <c r="AR419" s="260"/>
      <c r="AS419" s="260"/>
      <c r="AT419" s="260"/>
      <c r="AU419" s="260"/>
      <c r="AV419" s="260"/>
      <c r="AW419" s="260"/>
      <c r="AX419" s="260"/>
      <c r="AY419" s="260"/>
      <c r="AZ419" s="260"/>
      <c r="BA419" s="260"/>
      <c r="BB419" s="260"/>
      <c r="BC419" s="260"/>
      <c r="BD419" s="260"/>
      <c r="BE419" s="260"/>
      <c r="BF419" s="260"/>
      <c r="BG419" s="210"/>
      <c r="BH419" s="210"/>
      <c r="BI419" s="210"/>
    </row>
    <row r="420" spans="1:61" x14ac:dyDescent="0.25">
      <c r="A420" s="171" t="s">
        <v>91</v>
      </c>
      <c r="B420" s="164"/>
      <c r="C420" s="299" t="s">
        <v>628</v>
      </c>
      <c r="D420" s="166"/>
      <c r="E420" s="168"/>
      <c r="F420" s="167"/>
      <c r="G420" s="168"/>
      <c r="AO420" s="260"/>
      <c r="AP420" s="260"/>
      <c r="AQ420" s="260"/>
      <c r="AR420" s="260"/>
      <c r="AS420" s="260"/>
      <c r="AT420" s="260"/>
      <c r="AU420" s="260"/>
      <c r="AV420" s="260"/>
      <c r="AW420" s="260"/>
      <c r="AX420" s="260"/>
      <c r="AY420" s="260"/>
      <c r="AZ420" s="260"/>
      <c r="BA420" s="260"/>
      <c r="BB420" s="260"/>
      <c r="BC420" s="260"/>
      <c r="BD420" s="260"/>
      <c r="BE420" s="260"/>
      <c r="BF420" s="260"/>
      <c r="BG420" s="210"/>
      <c r="BH420" s="210"/>
      <c r="BI420" s="210"/>
    </row>
    <row r="421" spans="1:61" x14ac:dyDescent="0.25">
      <c r="A421" s="171" t="s">
        <v>91</v>
      </c>
      <c r="B421" s="164"/>
      <c r="C421" s="299" t="s">
        <v>628</v>
      </c>
      <c r="D421" s="166"/>
      <c r="E421" s="168"/>
      <c r="F421" s="167"/>
      <c r="G421" s="168"/>
      <c r="AO421" s="260"/>
      <c r="AP421" s="260"/>
      <c r="AQ421" s="260"/>
      <c r="AR421" s="260"/>
      <c r="AS421" s="260"/>
      <c r="AT421" s="260"/>
      <c r="AU421" s="260"/>
      <c r="AV421" s="260"/>
      <c r="AW421" s="260"/>
      <c r="AX421" s="260"/>
      <c r="AY421" s="260"/>
      <c r="AZ421" s="260"/>
      <c r="BA421" s="260"/>
      <c r="BB421" s="260"/>
      <c r="BC421" s="260"/>
      <c r="BD421" s="260"/>
      <c r="BE421" s="260"/>
      <c r="BF421" s="260"/>
      <c r="BG421" s="210"/>
      <c r="BH421" s="210"/>
      <c r="BI421" s="210"/>
    </row>
    <row r="422" spans="1:61" x14ac:dyDescent="0.25">
      <c r="A422" s="171" t="s">
        <v>91</v>
      </c>
      <c r="B422" s="164"/>
      <c r="C422" s="299" t="s">
        <v>628</v>
      </c>
      <c r="D422" s="166"/>
      <c r="E422" s="168"/>
      <c r="F422" s="167"/>
      <c r="G422" s="168"/>
      <c r="AO422" s="260"/>
      <c r="AP422" s="260"/>
      <c r="AQ422" s="260"/>
      <c r="AR422" s="260"/>
      <c r="AS422" s="260"/>
      <c r="AT422" s="260"/>
      <c r="AU422" s="260"/>
      <c r="AV422" s="260"/>
      <c r="AW422" s="260"/>
      <c r="AX422" s="260"/>
      <c r="AY422" s="260"/>
      <c r="AZ422" s="260"/>
      <c r="BA422" s="260"/>
      <c r="BB422" s="260"/>
      <c r="BC422" s="260"/>
      <c r="BD422" s="260"/>
      <c r="BE422" s="260"/>
      <c r="BF422" s="260"/>
      <c r="BG422" s="210"/>
      <c r="BH422" s="210"/>
      <c r="BI422" s="210"/>
    </row>
    <row r="423" spans="1:61" x14ac:dyDescent="0.25">
      <c r="A423" s="171" t="s">
        <v>91</v>
      </c>
      <c r="B423" s="164"/>
      <c r="C423" s="299" t="s">
        <v>628</v>
      </c>
      <c r="D423" s="166"/>
      <c r="E423" s="168"/>
      <c r="F423" s="167"/>
      <c r="G423" s="168"/>
      <c r="AO423" s="260"/>
      <c r="AP423" s="260"/>
      <c r="AQ423" s="260"/>
      <c r="AR423" s="260"/>
      <c r="AS423" s="260"/>
      <c r="AT423" s="260"/>
      <c r="AU423" s="260"/>
      <c r="AV423" s="260"/>
      <c r="AW423" s="260"/>
      <c r="AX423" s="260"/>
      <c r="AY423" s="260"/>
      <c r="AZ423" s="260"/>
      <c r="BA423" s="260"/>
      <c r="BB423" s="260"/>
      <c r="BC423" s="260"/>
      <c r="BD423" s="260"/>
      <c r="BE423" s="260"/>
      <c r="BF423" s="260"/>
      <c r="BG423" s="210"/>
      <c r="BH423" s="210"/>
      <c r="BI423" s="210"/>
    </row>
    <row r="424" spans="1:61" x14ac:dyDescent="0.25">
      <c r="A424" s="171" t="s">
        <v>91</v>
      </c>
      <c r="B424" s="164"/>
      <c r="C424" s="299" t="s">
        <v>628</v>
      </c>
      <c r="D424" s="166"/>
      <c r="E424" s="168"/>
      <c r="F424" s="167"/>
      <c r="G424" s="168"/>
      <c r="AO424" s="260"/>
      <c r="AP424" s="260"/>
      <c r="AQ424" s="260"/>
      <c r="AR424" s="260"/>
      <c r="AS424" s="260"/>
      <c r="AT424" s="260"/>
      <c r="AU424" s="260"/>
      <c r="AV424" s="260"/>
      <c r="AW424" s="260"/>
      <c r="AX424" s="260"/>
      <c r="AY424" s="260"/>
      <c r="AZ424" s="260"/>
      <c r="BA424" s="260"/>
      <c r="BB424" s="260"/>
      <c r="BC424" s="260"/>
      <c r="BD424" s="260"/>
      <c r="BE424" s="260"/>
      <c r="BF424" s="260"/>
      <c r="BG424" s="210"/>
      <c r="BH424" s="210"/>
      <c r="BI424" s="210"/>
    </row>
    <row r="425" spans="1:61" x14ac:dyDescent="0.25">
      <c r="A425" s="171" t="s">
        <v>91</v>
      </c>
      <c r="B425" s="164"/>
      <c r="C425" s="299" t="s">
        <v>628</v>
      </c>
      <c r="D425" s="166"/>
      <c r="E425" s="168"/>
      <c r="F425" s="167"/>
      <c r="G425" s="168"/>
      <c r="AO425" s="260"/>
      <c r="AP425" s="260"/>
      <c r="AQ425" s="260"/>
      <c r="AR425" s="260"/>
      <c r="AS425" s="260"/>
      <c r="AT425" s="260"/>
      <c r="AU425" s="260"/>
      <c r="AV425" s="260"/>
      <c r="AW425" s="260"/>
      <c r="AX425" s="260"/>
      <c r="AY425" s="260"/>
      <c r="AZ425" s="260"/>
      <c r="BA425" s="260"/>
      <c r="BB425" s="260"/>
      <c r="BC425" s="260"/>
      <c r="BD425" s="260"/>
      <c r="BE425" s="260"/>
      <c r="BF425" s="260"/>
      <c r="BG425" s="210"/>
      <c r="BH425" s="210"/>
      <c r="BI425" s="210"/>
    </row>
    <row r="426" spans="1:61" x14ac:dyDescent="0.25">
      <c r="A426" s="171" t="s">
        <v>91</v>
      </c>
      <c r="B426" s="164"/>
      <c r="C426" s="299" t="s">
        <v>628</v>
      </c>
      <c r="D426" s="166"/>
      <c r="E426" s="168"/>
      <c r="F426" s="167"/>
      <c r="G426" s="168"/>
      <c r="AO426" s="260"/>
      <c r="AP426" s="260"/>
      <c r="AQ426" s="260"/>
      <c r="AR426" s="260"/>
      <c r="AS426" s="260"/>
      <c r="AT426" s="260"/>
      <c r="AU426" s="260"/>
      <c r="AV426" s="260"/>
      <c r="AW426" s="260"/>
      <c r="AX426" s="260"/>
      <c r="AY426" s="260"/>
      <c r="AZ426" s="260"/>
      <c r="BA426" s="260"/>
      <c r="BB426" s="260"/>
      <c r="BC426" s="260"/>
      <c r="BD426" s="260"/>
      <c r="BE426" s="260"/>
      <c r="BF426" s="260"/>
      <c r="BG426" s="210"/>
      <c r="BH426" s="210"/>
      <c r="BI426" s="210"/>
    </row>
    <row r="427" spans="1:61" x14ac:dyDescent="0.25">
      <c r="A427" s="171" t="s">
        <v>91</v>
      </c>
      <c r="B427" s="164"/>
      <c r="C427" s="299" t="s">
        <v>628</v>
      </c>
      <c r="D427" s="166"/>
      <c r="E427" s="168"/>
      <c r="F427" s="167"/>
      <c r="G427" s="168"/>
      <c r="AO427" s="260"/>
      <c r="AP427" s="260"/>
      <c r="AQ427" s="260"/>
      <c r="AR427" s="260"/>
      <c r="AS427" s="260"/>
      <c r="AT427" s="260"/>
      <c r="AU427" s="260"/>
      <c r="AV427" s="260"/>
      <c r="AW427" s="260"/>
      <c r="AX427" s="260"/>
      <c r="AY427" s="260"/>
      <c r="AZ427" s="260"/>
      <c r="BA427" s="260"/>
      <c r="BB427" s="260"/>
      <c r="BC427" s="260"/>
      <c r="BD427" s="260"/>
      <c r="BE427" s="260"/>
      <c r="BF427" s="260"/>
      <c r="BG427" s="210"/>
      <c r="BH427" s="210"/>
      <c r="BI427" s="210"/>
    </row>
    <row r="428" spans="1:61" x14ac:dyDescent="0.25">
      <c r="A428" s="171" t="s">
        <v>91</v>
      </c>
      <c r="B428" s="164"/>
      <c r="C428" s="299" t="s">
        <v>628</v>
      </c>
      <c r="D428" s="166"/>
      <c r="E428" s="168"/>
      <c r="F428" s="167"/>
      <c r="G428" s="168"/>
      <c r="AO428" s="260"/>
      <c r="AP428" s="260"/>
      <c r="AQ428" s="260"/>
      <c r="AR428" s="260"/>
      <c r="AS428" s="260"/>
      <c r="AT428" s="260"/>
      <c r="AU428" s="260"/>
      <c r="AV428" s="260"/>
      <c r="AW428" s="260"/>
      <c r="AX428" s="260"/>
      <c r="AY428" s="260"/>
      <c r="AZ428" s="260"/>
      <c r="BA428" s="260"/>
      <c r="BB428" s="260"/>
      <c r="BC428" s="260"/>
      <c r="BD428" s="260"/>
      <c r="BE428" s="260"/>
      <c r="BF428" s="260"/>
      <c r="BG428" s="210"/>
      <c r="BH428" s="210"/>
      <c r="BI428" s="210"/>
    </row>
    <row r="429" spans="1:61" x14ac:dyDescent="0.25">
      <c r="A429" s="171" t="s">
        <v>91</v>
      </c>
      <c r="B429" s="164"/>
      <c r="C429" s="299" t="s">
        <v>628</v>
      </c>
      <c r="D429" s="166"/>
      <c r="E429" s="168"/>
      <c r="F429" s="167"/>
      <c r="G429" s="168"/>
      <c r="AO429" s="260"/>
      <c r="AP429" s="260"/>
      <c r="AQ429" s="260"/>
      <c r="AR429" s="260"/>
      <c r="AS429" s="260"/>
      <c r="AT429" s="260"/>
      <c r="AU429" s="260"/>
      <c r="AV429" s="260"/>
      <c r="AW429" s="260"/>
      <c r="AX429" s="260"/>
      <c r="AY429" s="260"/>
      <c r="AZ429" s="260"/>
      <c r="BA429" s="260"/>
      <c r="BB429" s="260"/>
      <c r="BC429" s="260"/>
      <c r="BD429" s="260"/>
      <c r="BE429" s="260"/>
      <c r="BF429" s="260"/>
      <c r="BG429" s="210"/>
      <c r="BH429" s="210"/>
      <c r="BI429" s="210"/>
    </row>
    <row r="430" spans="1:61" x14ac:dyDescent="0.25">
      <c r="A430" s="171" t="s">
        <v>91</v>
      </c>
      <c r="B430" s="164"/>
      <c r="C430" s="299" t="s">
        <v>628</v>
      </c>
      <c r="D430" s="166"/>
      <c r="E430" s="168"/>
      <c r="F430" s="167"/>
      <c r="G430" s="168"/>
      <c r="AO430" s="260"/>
      <c r="AP430" s="260"/>
      <c r="AQ430" s="260"/>
      <c r="AR430" s="260"/>
      <c r="AS430" s="260"/>
      <c r="AT430" s="260"/>
      <c r="AU430" s="260"/>
      <c r="AV430" s="260"/>
      <c r="AW430" s="260"/>
      <c r="AX430" s="260"/>
      <c r="AY430" s="260"/>
      <c r="AZ430" s="260"/>
      <c r="BA430" s="260"/>
      <c r="BB430" s="260"/>
      <c r="BC430" s="260"/>
      <c r="BD430" s="260"/>
      <c r="BE430" s="260"/>
      <c r="BF430" s="260"/>
      <c r="BG430" s="210"/>
      <c r="BH430" s="210"/>
      <c r="BI430" s="210"/>
    </row>
    <row r="431" spans="1:61" x14ac:dyDescent="0.25">
      <c r="A431" s="171" t="s">
        <v>91</v>
      </c>
      <c r="B431" s="164"/>
      <c r="C431" s="299" t="s">
        <v>628</v>
      </c>
      <c r="D431" s="166"/>
      <c r="E431" s="168"/>
      <c r="F431" s="167"/>
      <c r="G431" s="168"/>
      <c r="AO431" s="260"/>
      <c r="AP431" s="260"/>
      <c r="AQ431" s="260"/>
      <c r="AR431" s="260"/>
      <c r="AS431" s="260"/>
      <c r="AT431" s="260"/>
      <c r="AU431" s="260"/>
      <c r="AV431" s="260"/>
      <c r="AW431" s="260"/>
      <c r="AX431" s="260"/>
      <c r="AY431" s="260"/>
      <c r="AZ431" s="260"/>
      <c r="BA431" s="260"/>
      <c r="BB431" s="260"/>
      <c r="BC431" s="260"/>
      <c r="BD431" s="260"/>
      <c r="BE431" s="260"/>
      <c r="BF431" s="260"/>
      <c r="BG431" s="210"/>
      <c r="BH431" s="210"/>
      <c r="BI431" s="210"/>
    </row>
    <row r="432" spans="1:61" x14ac:dyDescent="0.25">
      <c r="A432" s="171" t="s">
        <v>91</v>
      </c>
      <c r="B432" s="164"/>
      <c r="C432" s="299" t="s">
        <v>628</v>
      </c>
      <c r="D432" s="166"/>
      <c r="E432" s="168"/>
      <c r="F432" s="167"/>
      <c r="G432" s="168"/>
      <c r="AO432" s="260"/>
      <c r="AP432" s="260"/>
      <c r="AQ432" s="260"/>
      <c r="AR432" s="260"/>
      <c r="AS432" s="260"/>
      <c r="AT432" s="260"/>
      <c r="AU432" s="260"/>
      <c r="AV432" s="260"/>
      <c r="AW432" s="260"/>
      <c r="AX432" s="260"/>
      <c r="AY432" s="260"/>
      <c r="AZ432" s="260"/>
      <c r="BA432" s="260"/>
      <c r="BB432" s="260"/>
      <c r="BC432" s="260"/>
      <c r="BD432" s="260"/>
      <c r="BE432" s="260"/>
      <c r="BF432" s="260"/>
      <c r="BG432" s="210"/>
      <c r="BH432" s="210"/>
      <c r="BI432" s="210"/>
    </row>
    <row r="433" spans="1:61" x14ac:dyDescent="0.25">
      <c r="A433" s="171" t="s">
        <v>91</v>
      </c>
      <c r="B433" s="164"/>
      <c r="C433" s="299" t="s">
        <v>628</v>
      </c>
      <c r="D433" s="166"/>
      <c r="E433" s="168"/>
      <c r="F433" s="167"/>
      <c r="G433" s="168"/>
      <c r="AO433" s="260"/>
      <c r="AP433" s="260"/>
      <c r="AQ433" s="260"/>
      <c r="AR433" s="260"/>
      <c r="AS433" s="260"/>
      <c r="AT433" s="260"/>
      <c r="AU433" s="260"/>
      <c r="AV433" s="260"/>
      <c r="AW433" s="260"/>
      <c r="AX433" s="260"/>
      <c r="AY433" s="260"/>
      <c r="AZ433" s="260"/>
      <c r="BA433" s="260"/>
      <c r="BB433" s="260"/>
      <c r="BC433" s="260"/>
      <c r="BD433" s="260"/>
      <c r="BE433" s="260"/>
      <c r="BF433" s="260"/>
      <c r="BG433" s="210"/>
      <c r="BH433" s="210"/>
      <c r="BI433" s="210"/>
    </row>
    <row r="434" spans="1:61" x14ac:dyDescent="0.25">
      <c r="A434" s="171" t="s">
        <v>91</v>
      </c>
      <c r="B434" s="164"/>
      <c r="C434" s="299" t="s">
        <v>628</v>
      </c>
      <c r="D434" s="166"/>
      <c r="E434" s="168"/>
      <c r="F434" s="167"/>
      <c r="G434" s="168"/>
      <c r="AO434" s="260"/>
      <c r="AP434" s="260"/>
      <c r="AQ434" s="260"/>
      <c r="AR434" s="260"/>
      <c r="AS434" s="260"/>
      <c r="AT434" s="260"/>
      <c r="AU434" s="260"/>
      <c r="AV434" s="260"/>
      <c r="AW434" s="260"/>
      <c r="AX434" s="260"/>
      <c r="AY434" s="260"/>
      <c r="AZ434" s="260"/>
      <c r="BA434" s="260"/>
      <c r="BB434" s="260"/>
      <c r="BC434" s="260"/>
      <c r="BD434" s="260"/>
      <c r="BE434" s="260"/>
      <c r="BF434" s="260"/>
      <c r="BG434" s="210"/>
      <c r="BH434" s="210"/>
      <c r="BI434" s="210"/>
    </row>
    <row r="435" spans="1:61" x14ac:dyDescent="0.25">
      <c r="A435" s="171" t="s">
        <v>91</v>
      </c>
      <c r="B435" s="164"/>
      <c r="C435" s="299" t="s">
        <v>628</v>
      </c>
      <c r="D435" s="166"/>
      <c r="E435" s="168"/>
      <c r="F435" s="167"/>
      <c r="G435" s="168"/>
      <c r="AO435" s="260"/>
      <c r="AP435" s="260"/>
      <c r="AQ435" s="260"/>
      <c r="AR435" s="260"/>
      <c r="AS435" s="260"/>
      <c r="AT435" s="260"/>
      <c r="AU435" s="260"/>
      <c r="AV435" s="260"/>
      <c r="AW435" s="260"/>
      <c r="AX435" s="260"/>
      <c r="AY435" s="260"/>
      <c r="AZ435" s="260"/>
      <c r="BA435" s="260"/>
      <c r="BB435" s="260"/>
      <c r="BC435" s="260"/>
      <c r="BD435" s="260"/>
      <c r="BE435" s="260"/>
      <c r="BF435" s="260"/>
      <c r="BG435" s="210"/>
      <c r="BH435" s="210"/>
      <c r="BI435" s="210"/>
    </row>
    <row r="436" spans="1:61" x14ac:dyDescent="0.25">
      <c r="A436" s="171" t="s">
        <v>91</v>
      </c>
      <c r="B436" s="164"/>
      <c r="C436" s="299" t="s">
        <v>628</v>
      </c>
      <c r="D436" s="166"/>
      <c r="E436" s="168"/>
      <c r="F436" s="167"/>
      <c r="G436" s="168"/>
      <c r="AO436" s="260"/>
      <c r="AP436" s="260"/>
      <c r="AQ436" s="260"/>
      <c r="AR436" s="260"/>
      <c r="AS436" s="260"/>
      <c r="AT436" s="260"/>
      <c r="AU436" s="260"/>
      <c r="AV436" s="260"/>
      <c r="AW436" s="260"/>
      <c r="AX436" s="260"/>
      <c r="AY436" s="260"/>
      <c r="AZ436" s="260"/>
      <c r="BA436" s="260"/>
      <c r="BB436" s="260"/>
      <c r="BC436" s="260"/>
      <c r="BD436" s="260"/>
      <c r="BE436" s="260"/>
      <c r="BF436" s="260"/>
      <c r="BG436" s="210"/>
      <c r="BH436" s="210"/>
      <c r="BI436" s="210"/>
    </row>
    <row r="437" spans="1:61" x14ac:dyDescent="0.25">
      <c r="A437" s="171" t="s">
        <v>91</v>
      </c>
      <c r="B437" s="164"/>
      <c r="C437" s="299" t="s">
        <v>628</v>
      </c>
      <c r="D437" s="166"/>
      <c r="E437" s="168"/>
      <c r="F437" s="167"/>
      <c r="G437" s="168"/>
      <c r="AO437" s="260"/>
      <c r="AP437" s="260"/>
      <c r="AQ437" s="260"/>
      <c r="AR437" s="260"/>
      <c r="AS437" s="260"/>
      <c r="AT437" s="260"/>
      <c r="AU437" s="260"/>
      <c r="AV437" s="260"/>
      <c r="AW437" s="260"/>
      <c r="AX437" s="260"/>
      <c r="AY437" s="260"/>
      <c r="AZ437" s="260"/>
      <c r="BA437" s="260"/>
      <c r="BB437" s="260"/>
      <c r="BC437" s="260"/>
      <c r="BD437" s="260"/>
      <c r="BE437" s="260"/>
      <c r="BF437" s="260"/>
      <c r="BG437" s="210"/>
      <c r="BH437" s="210"/>
      <c r="BI437" s="210"/>
    </row>
    <row r="438" spans="1:61" x14ac:dyDescent="0.25">
      <c r="A438" s="171" t="s">
        <v>91</v>
      </c>
      <c r="B438" s="164"/>
      <c r="C438" s="299" t="s">
        <v>628</v>
      </c>
      <c r="D438" s="166"/>
      <c r="E438" s="168"/>
      <c r="F438" s="167"/>
      <c r="G438" s="168"/>
      <c r="AO438" s="260"/>
      <c r="AP438" s="260"/>
      <c r="AQ438" s="260"/>
      <c r="AR438" s="260"/>
      <c r="AS438" s="260"/>
      <c r="AT438" s="260"/>
      <c r="AU438" s="260"/>
      <c r="AV438" s="260"/>
      <c r="AW438" s="260"/>
      <c r="AX438" s="260"/>
      <c r="AY438" s="260"/>
      <c r="AZ438" s="260"/>
      <c r="BA438" s="260"/>
      <c r="BB438" s="260"/>
      <c r="BC438" s="260"/>
      <c r="BD438" s="260"/>
      <c r="BE438" s="260"/>
      <c r="BF438" s="260"/>
      <c r="BG438" s="210"/>
      <c r="BH438" s="210"/>
      <c r="BI438" s="210"/>
    </row>
    <row r="439" spans="1:61" x14ac:dyDescent="0.25">
      <c r="A439" s="171" t="s">
        <v>91</v>
      </c>
      <c r="B439" s="164"/>
      <c r="C439" s="299" t="s">
        <v>628</v>
      </c>
      <c r="D439" s="166"/>
      <c r="E439" s="168"/>
      <c r="F439" s="167"/>
      <c r="G439" s="168"/>
      <c r="AO439" s="260"/>
      <c r="AP439" s="260"/>
      <c r="AQ439" s="260"/>
      <c r="AR439" s="260"/>
      <c r="AS439" s="260"/>
      <c r="AT439" s="260"/>
      <c r="AU439" s="260"/>
      <c r="AV439" s="260"/>
      <c r="AW439" s="260"/>
      <c r="AX439" s="260"/>
      <c r="AY439" s="260"/>
      <c r="AZ439" s="260"/>
      <c r="BA439" s="260"/>
      <c r="BB439" s="260"/>
      <c r="BC439" s="260"/>
      <c r="BD439" s="260"/>
      <c r="BE439" s="260"/>
      <c r="BF439" s="260"/>
      <c r="BG439" s="210"/>
      <c r="BH439" s="210"/>
      <c r="BI439" s="210"/>
    </row>
    <row r="440" spans="1:61" x14ac:dyDescent="0.25">
      <c r="A440" s="171" t="s">
        <v>91</v>
      </c>
      <c r="B440" s="164"/>
      <c r="C440" s="299" t="s">
        <v>628</v>
      </c>
      <c r="D440" s="166"/>
      <c r="E440" s="168"/>
      <c r="F440" s="167"/>
      <c r="G440" s="168"/>
      <c r="AO440" s="260"/>
      <c r="AP440" s="260"/>
      <c r="AQ440" s="260"/>
      <c r="AR440" s="260"/>
      <c r="AS440" s="260"/>
      <c r="AT440" s="260"/>
      <c r="AU440" s="260"/>
      <c r="AV440" s="260"/>
      <c r="AW440" s="260"/>
      <c r="AX440" s="260"/>
      <c r="AY440" s="260"/>
      <c r="AZ440" s="260"/>
      <c r="BA440" s="260"/>
      <c r="BB440" s="260"/>
      <c r="BC440" s="260"/>
      <c r="BD440" s="260"/>
      <c r="BE440" s="260"/>
      <c r="BF440" s="260"/>
      <c r="BG440" s="210"/>
      <c r="BH440" s="210"/>
      <c r="BI440" s="210"/>
    </row>
    <row r="441" spans="1:61" x14ac:dyDescent="0.25">
      <c r="A441" s="171" t="s">
        <v>91</v>
      </c>
      <c r="B441" s="164"/>
      <c r="C441" s="299" t="s">
        <v>628</v>
      </c>
      <c r="D441" s="166"/>
      <c r="E441" s="168"/>
      <c r="F441" s="167"/>
      <c r="G441" s="168"/>
      <c r="AO441" s="260"/>
      <c r="AP441" s="260"/>
      <c r="AQ441" s="260"/>
      <c r="AR441" s="260"/>
      <c r="AS441" s="260"/>
      <c r="AT441" s="260"/>
      <c r="AU441" s="260"/>
      <c r="AV441" s="260"/>
      <c r="AW441" s="260"/>
      <c r="AX441" s="260"/>
      <c r="AY441" s="260"/>
      <c r="AZ441" s="260"/>
      <c r="BA441" s="260"/>
      <c r="BB441" s="260"/>
      <c r="BC441" s="260"/>
      <c r="BD441" s="260"/>
      <c r="BE441" s="260"/>
      <c r="BF441" s="260"/>
      <c r="BG441" s="210"/>
      <c r="BH441" s="210"/>
      <c r="BI441" s="210"/>
    </row>
    <row r="442" spans="1:61" x14ac:dyDescent="0.25">
      <c r="A442" s="171" t="s">
        <v>91</v>
      </c>
      <c r="B442" s="164"/>
      <c r="C442" s="299" t="s">
        <v>628</v>
      </c>
      <c r="D442" s="166"/>
      <c r="E442" s="168"/>
      <c r="F442" s="167"/>
      <c r="G442" s="168"/>
      <c r="AO442" s="260"/>
      <c r="AP442" s="260"/>
      <c r="AQ442" s="260"/>
      <c r="AR442" s="260"/>
      <c r="AS442" s="260"/>
      <c r="AT442" s="260"/>
      <c r="AU442" s="260"/>
      <c r="AV442" s="260"/>
      <c r="AW442" s="260"/>
      <c r="AX442" s="260"/>
      <c r="AY442" s="260"/>
      <c r="AZ442" s="260"/>
      <c r="BA442" s="260"/>
      <c r="BB442" s="260"/>
      <c r="BC442" s="260"/>
      <c r="BD442" s="260"/>
      <c r="BE442" s="260"/>
      <c r="BF442" s="260"/>
      <c r="BG442" s="210"/>
      <c r="BH442" s="210"/>
      <c r="BI442" s="210"/>
    </row>
    <row r="443" spans="1:61" x14ac:dyDescent="0.25">
      <c r="A443" s="171" t="s">
        <v>91</v>
      </c>
      <c r="B443" s="164"/>
      <c r="C443" s="299" t="s">
        <v>628</v>
      </c>
      <c r="D443" s="166"/>
      <c r="E443" s="168"/>
      <c r="F443" s="167"/>
      <c r="G443" s="168"/>
      <c r="AO443" s="260"/>
      <c r="AP443" s="260"/>
      <c r="AQ443" s="260"/>
      <c r="AR443" s="260"/>
      <c r="AS443" s="260"/>
      <c r="AT443" s="260"/>
      <c r="AU443" s="260"/>
      <c r="AV443" s="260"/>
      <c r="AW443" s="260"/>
      <c r="AX443" s="260"/>
      <c r="AY443" s="260"/>
      <c r="AZ443" s="260"/>
      <c r="BA443" s="260"/>
      <c r="BB443" s="260"/>
      <c r="BC443" s="260"/>
      <c r="BD443" s="260"/>
      <c r="BE443" s="260"/>
      <c r="BF443" s="260"/>
      <c r="BG443" s="210"/>
      <c r="BH443" s="210"/>
      <c r="BI443" s="210"/>
    </row>
    <row r="444" spans="1:61" x14ac:dyDescent="0.25">
      <c r="A444" s="171" t="s">
        <v>91</v>
      </c>
      <c r="B444" s="164"/>
      <c r="C444" s="299" t="s">
        <v>628</v>
      </c>
      <c r="D444" s="166"/>
      <c r="E444" s="168"/>
      <c r="F444" s="167"/>
      <c r="G444" s="168"/>
      <c r="AO444" s="260"/>
      <c r="AP444" s="260"/>
      <c r="AQ444" s="260"/>
      <c r="AR444" s="260"/>
      <c r="AS444" s="260"/>
      <c r="AT444" s="260"/>
      <c r="AU444" s="260"/>
      <c r="AV444" s="260"/>
      <c r="AW444" s="260"/>
      <c r="AX444" s="260"/>
      <c r="AY444" s="260"/>
      <c r="AZ444" s="260"/>
      <c r="BA444" s="260"/>
      <c r="BB444" s="260"/>
      <c r="BC444" s="260"/>
      <c r="BD444" s="260"/>
      <c r="BE444" s="260"/>
      <c r="BF444" s="260"/>
      <c r="BG444" s="210"/>
      <c r="BH444" s="210"/>
      <c r="BI444" s="210"/>
    </row>
    <row r="445" spans="1:61" x14ac:dyDescent="0.25">
      <c r="A445" s="171" t="s">
        <v>91</v>
      </c>
      <c r="B445" s="164"/>
      <c r="C445" s="299" t="s">
        <v>628</v>
      </c>
      <c r="D445" s="166"/>
      <c r="E445" s="168"/>
      <c r="F445" s="167"/>
      <c r="G445" s="168"/>
      <c r="AO445" s="260"/>
      <c r="AP445" s="260"/>
      <c r="AQ445" s="260"/>
      <c r="AR445" s="260"/>
      <c r="AS445" s="260"/>
      <c r="AT445" s="260"/>
      <c r="AU445" s="260"/>
      <c r="AV445" s="260"/>
      <c r="AW445" s="260"/>
      <c r="AX445" s="260"/>
      <c r="AY445" s="260"/>
      <c r="AZ445" s="260"/>
      <c r="BA445" s="260"/>
      <c r="BB445" s="260"/>
      <c r="BC445" s="260"/>
      <c r="BD445" s="260"/>
      <c r="BE445" s="260"/>
      <c r="BF445" s="260"/>
      <c r="BG445" s="210"/>
      <c r="BH445" s="210"/>
      <c r="BI445" s="210"/>
    </row>
    <row r="446" spans="1:61" x14ac:dyDescent="0.25">
      <c r="A446" s="171" t="s">
        <v>91</v>
      </c>
      <c r="B446" s="164"/>
      <c r="C446" s="299" t="s">
        <v>628</v>
      </c>
      <c r="D446" s="166"/>
      <c r="E446" s="168"/>
      <c r="F446" s="167"/>
      <c r="G446" s="168"/>
      <c r="AO446" s="260"/>
      <c r="AP446" s="260"/>
      <c r="AQ446" s="260"/>
      <c r="AR446" s="260"/>
      <c r="AS446" s="260"/>
      <c r="AT446" s="260"/>
      <c r="AU446" s="260"/>
      <c r="AV446" s="260"/>
      <c r="AW446" s="260"/>
      <c r="AX446" s="260"/>
      <c r="AY446" s="260"/>
      <c r="AZ446" s="260"/>
      <c r="BA446" s="260"/>
      <c r="BB446" s="260"/>
      <c r="BC446" s="260"/>
      <c r="BD446" s="260"/>
      <c r="BE446" s="260"/>
      <c r="BF446" s="260"/>
      <c r="BG446" s="210"/>
      <c r="BH446" s="210"/>
      <c r="BI446" s="210"/>
    </row>
    <row r="447" spans="1:61" x14ac:dyDescent="0.25">
      <c r="A447" s="171" t="s">
        <v>91</v>
      </c>
      <c r="B447" s="164"/>
      <c r="C447" s="299" t="s">
        <v>628</v>
      </c>
      <c r="D447" s="166"/>
      <c r="E447" s="168"/>
      <c r="F447" s="167"/>
      <c r="G447" s="168"/>
      <c r="AO447" s="260"/>
      <c r="AP447" s="260"/>
      <c r="AQ447" s="260"/>
      <c r="AR447" s="260"/>
      <c r="AS447" s="260"/>
      <c r="AT447" s="260"/>
      <c r="AU447" s="260"/>
      <c r="AV447" s="260"/>
      <c r="AW447" s="260"/>
      <c r="AX447" s="260"/>
      <c r="AY447" s="260"/>
      <c r="AZ447" s="260"/>
      <c r="BA447" s="260"/>
      <c r="BB447" s="260"/>
      <c r="BC447" s="260"/>
      <c r="BD447" s="260"/>
      <c r="BE447" s="260"/>
      <c r="BF447" s="260"/>
      <c r="BG447" s="210"/>
      <c r="BH447" s="210"/>
      <c r="BI447" s="210"/>
    </row>
    <row r="448" spans="1:61" x14ac:dyDescent="0.25">
      <c r="A448" s="171" t="s">
        <v>91</v>
      </c>
      <c r="B448" s="164"/>
      <c r="C448" s="299" t="s">
        <v>628</v>
      </c>
      <c r="D448" s="166"/>
      <c r="E448" s="168"/>
      <c r="F448" s="167"/>
      <c r="G448" s="168"/>
      <c r="AO448" s="260"/>
      <c r="AP448" s="260"/>
      <c r="AQ448" s="260"/>
      <c r="AR448" s="260"/>
      <c r="AS448" s="260"/>
      <c r="AT448" s="260"/>
      <c r="AU448" s="260"/>
      <c r="AV448" s="260"/>
      <c r="AW448" s="260"/>
      <c r="AX448" s="260"/>
      <c r="AY448" s="260"/>
      <c r="AZ448" s="260"/>
      <c r="BA448" s="260"/>
      <c r="BB448" s="260"/>
      <c r="BC448" s="260"/>
      <c r="BD448" s="260"/>
      <c r="BE448" s="260"/>
      <c r="BF448" s="260"/>
      <c r="BG448" s="210"/>
      <c r="BH448" s="210"/>
      <c r="BI448" s="210"/>
    </row>
    <row r="449" spans="1:61" x14ac:dyDescent="0.25">
      <c r="A449" s="171" t="s">
        <v>91</v>
      </c>
      <c r="B449" s="164"/>
      <c r="C449" s="299" t="s">
        <v>628</v>
      </c>
      <c r="D449" s="166"/>
      <c r="E449" s="168"/>
      <c r="F449" s="167"/>
      <c r="G449" s="168"/>
      <c r="AO449" s="260"/>
      <c r="AP449" s="260"/>
      <c r="AQ449" s="260"/>
      <c r="AR449" s="260"/>
      <c r="AS449" s="260"/>
      <c r="AT449" s="260"/>
      <c r="AU449" s="260"/>
      <c r="AV449" s="260"/>
      <c r="AW449" s="260"/>
      <c r="AX449" s="260"/>
      <c r="AY449" s="260"/>
      <c r="AZ449" s="260"/>
      <c r="BA449" s="260"/>
      <c r="BB449" s="260"/>
      <c r="BC449" s="260"/>
      <c r="BD449" s="260"/>
      <c r="BE449" s="260"/>
      <c r="BF449" s="260"/>
      <c r="BG449" s="210"/>
      <c r="BH449" s="210"/>
      <c r="BI449" s="210"/>
    </row>
    <row r="450" spans="1:61" x14ac:dyDescent="0.25">
      <c r="A450" s="171" t="s">
        <v>91</v>
      </c>
      <c r="B450" s="164"/>
      <c r="C450" s="299" t="s">
        <v>628</v>
      </c>
      <c r="D450" s="166"/>
      <c r="E450" s="168"/>
      <c r="F450" s="167"/>
      <c r="G450" s="168"/>
      <c r="AO450" s="260"/>
      <c r="AP450" s="260"/>
      <c r="AQ450" s="260"/>
      <c r="AR450" s="260"/>
      <c r="AS450" s="260"/>
      <c r="AT450" s="260"/>
      <c r="AU450" s="260"/>
      <c r="AV450" s="260"/>
      <c r="AW450" s="260"/>
      <c r="AX450" s="260"/>
      <c r="AY450" s="260"/>
      <c r="AZ450" s="260"/>
      <c r="BA450" s="260"/>
      <c r="BB450" s="260"/>
      <c r="BC450" s="260"/>
      <c r="BD450" s="260"/>
      <c r="BE450" s="260"/>
      <c r="BF450" s="260"/>
      <c r="BG450" s="210"/>
      <c r="BH450" s="210"/>
      <c r="BI450" s="210"/>
    </row>
    <row r="451" spans="1:61" x14ac:dyDescent="0.25">
      <c r="A451" s="171" t="s">
        <v>91</v>
      </c>
      <c r="B451" s="164"/>
      <c r="C451" s="299" t="s">
        <v>628</v>
      </c>
      <c r="D451" s="166"/>
      <c r="E451" s="168"/>
      <c r="F451" s="167"/>
      <c r="G451" s="168"/>
      <c r="AO451" s="260"/>
      <c r="AP451" s="260"/>
      <c r="AQ451" s="260"/>
      <c r="AR451" s="260"/>
      <c r="AS451" s="260"/>
      <c r="AT451" s="260"/>
      <c r="AU451" s="260"/>
      <c r="AV451" s="260"/>
      <c r="AW451" s="260"/>
      <c r="AX451" s="260"/>
      <c r="AY451" s="260"/>
      <c r="AZ451" s="260"/>
      <c r="BA451" s="260"/>
      <c r="BB451" s="260"/>
      <c r="BC451" s="260"/>
      <c r="BD451" s="260"/>
      <c r="BE451" s="260"/>
      <c r="BF451" s="260"/>
      <c r="BG451" s="210"/>
      <c r="BH451" s="210"/>
      <c r="BI451" s="210"/>
    </row>
    <row r="452" spans="1:61" x14ac:dyDescent="0.25">
      <c r="A452" s="171" t="s">
        <v>91</v>
      </c>
      <c r="B452" s="164"/>
      <c r="C452" s="299" t="s">
        <v>628</v>
      </c>
      <c r="D452" s="166"/>
      <c r="E452" s="168"/>
      <c r="F452" s="167"/>
      <c r="G452" s="168"/>
      <c r="AO452" s="260"/>
      <c r="AP452" s="260"/>
      <c r="AQ452" s="260"/>
      <c r="AR452" s="260"/>
      <c r="AS452" s="260"/>
      <c r="AT452" s="260"/>
      <c r="AU452" s="260"/>
      <c r="AV452" s="260"/>
      <c r="AW452" s="260"/>
      <c r="AX452" s="260"/>
      <c r="AY452" s="260"/>
      <c r="AZ452" s="260"/>
      <c r="BA452" s="260"/>
      <c r="BB452" s="260"/>
      <c r="BC452" s="260"/>
      <c r="BD452" s="260"/>
      <c r="BE452" s="260"/>
      <c r="BF452" s="260"/>
      <c r="BG452" s="210"/>
      <c r="BH452" s="210"/>
      <c r="BI452" s="210"/>
    </row>
    <row r="453" spans="1:61" x14ac:dyDescent="0.25">
      <c r="A453" s="171" t="s">
        <v>91</v>
      </c>
      <c r="B453" s="164"/>
      <c r="C453" s="299" t="s">
        <v>628</v>
      </c>
      <c r="D453" s="166"/>
      <c r="E453" s="168"/>
      <c r="F453" s="167"/>
      <c r="G453" s="168"/>
      <c r="AO453" s="260"/>
      <c r="AP453" s="260"/>
      <c r="AQ453" s="260"/>
      <c r="AR453" s="260"/>
      <c r="AS453" s="260"/>
      <c r="AT453" s="260"/>
      <c r="AU453" s="260"/>
      <c r="AV453" s="260"/>
      <c r="AW453" s="260"/>
      <c r="AX453" s="260"/>
      <c r="AY453" s="260"/>
      <c r="AZ453" s="260"/>
      <c r="BA453" s="260"/>
      <c r="BB453" s="260"/>
      <c r="BC453" s="260"/>
      <c r="BD453" s="260"/>
      <c r="BE453" s="260"/>
      <c r="BF453" s="260"/>
      <c r="BG453" s="210"/>
      <c r="BH453" s="210"/>
      <c r="BI453" s="210"/>
    </row>
    <row r="454" spans="1:61" x14ac:dyDescent="0.25">
      <c r="A454" s="171" t="s">
        <v>91</v>
      </c>
      <c r="B454" s="164"/>
      <c r="C454" s="299" t="s">
        <v>628</v>
      </c>
      <c r="D454" s="166"/>
      <c r="E454" s="168"/>
      <c r="F454" s="167"/>
      <c r="G454" s="168"/>
      <c r="AO454" s="260"/>
      <c r="AP454" s="260"/>
      <c r="AQ454" s="260"/>
      <c r="AR454" s="260"/>
      <c r="AS454" s="260"/>
      <c r="AT454" s="260"/>
      <c r="AU454" s="260"/>
      <c r="AV454" s="260"/>
      <c r="AW454" s="260"/>
      <c r="AX454" s="260"/>
      <c r="AY454" s="260"/>
      <c r="AZ454" s="260"/>
      <c r="BA454" s="260"/>
      <c r="BB454" s="260"/>
      <c r="BC454" s="260"/>
      <c r="BD454" s="260"/>
      <c r="BE454" s="260"/>
      <c r="BF454" s="260"/>
      <c r="BG454" s="210"/>
      <c r="BH454" s="210"/>
      <c r="BI454" s="210"/>
    </row>
    <row r="455" spans="1:61" x14ac:dyDescent="0.25">
      <c r="A455" s="171" t="s">
        <v>91</v>
      </c>
      <c r="B455" s="164"/>
      <c r="C455" s="299" t="s">
        <v>628</v>
      </c>
      <c r="D455" s="166"/>
      <c r="E455" s="168"/>
      <c r="F455" s="167"/>
      <c r="G455" s="168"/>
      <c r="AO455" s="260"/>
      <c r="AP455" s="260"/>
      <c r="AQ455" s="260"/>
      <c r="AR455" s="260"/>
      <c r="AS455" s="260"/>
      <c r="AT455" s="260"/>
      <c r="AU455" s="260"/>
      <c r="AV455" s="260"/>
      <c r="AW455" s="260"/>
      <c r="AX455" s="260"/>
      <c r="AY455" s="260"/>
      <c r="AZ455" s="260"/>
      <c r="BA455" s="260"/>
      <c r="BB455" s="260"/>
      <c r="BC455" s="260"/>
      <c r="BD455" s="260"/>
      <c r="BE455" s="260"/>
      <c r="BF455" s="260"/>
      <c r="BG455" s="210"/>
      <c r="BH455" s="210"/>
      <c r="BI455" s="210"/>
    </row>
    <row r="456" spans="1:61" x14ac:dyDescent="0.25">
      <c r="A456" s="171" t="s">
        <v>91</v>
      </c>
      <c r="B456" s="164"/>
      <c r="C456" s="299" t="s">
        <v>628</v>
      </c>
      <c r="D456" s="166"/>
      <c r="E456" s="168"/>
      <c r="F456" s="167"/>
      <c r="G456" s="168"/>
      <c r="AO456" s="260"/>
      <c r="AP456" s="260"/>
      <c r="AQ456" s="260"/>
      <c r="AR456" s="260"/>
      <c r="AS456" s="260"/>
      <c r="AT456" s="260"/>
      <c r="AU456" s="260"/>
      <c r="AV456" s="260"/>
      <c r="AW456" s="260"/>
      <c r="AX456" s="260"/>
      <c r="AY456" s="260"/>
      <c r="AZ456" s="260"/>
      <c r="BA456" s="260"/>
      <c r="BB456" s="260"/>
      <c r="BC456" s="260"/>
      <c r="BD456" s="260"/>
      <c r="BE456" s="260"/>
      <c r="BF456" s="260"/>
      <c r="BG456" s="210"/>
      <c r="BH456" s="210"/>
      <c r="BI456" s="210"/>
    </row>
    <row r="457" spans="1:61" x14ac:dyDescent="0.25">
      <c r="A457" s="171" t="s">
        <v>91</v>
      </c>
      <c r="B457" s="164"/>
      <c r="C457" s="299" t="s">
        <v>628</v>
      </c>
      <c r="D457" s="166"/>
      <c r="E457" s="168"/>
      <c r="F457" s="167"/>
      <c r="G457" s="168"/>
      <c r="AO457" s="260"/>
      <c r="AP457" s="260"/>
      <c r="AQ457" s="260"/>
      <c r="AR457" s="260"/>
      <c r="AS457" s="260"/>
      <c r="AT457" s="260"/>
      <c r="AU457" s="260"/>
      <c r="AV457" s="260"/>
      <c r="AW457" s="260"/>
      <c r="AX457" s="260"/>
      <c r="AY457" s="260"/>
      <c r="AZ457" s="260"/>
      <c r="BA457" s="260"/>
      <c r="BB457" s="260"/>
      <c r="BC457" s="260"/>
      <c r="BD457" s="260"/>
      <c r="BE457" s="260"/>
      <c r="BF457" s="260"/>
      <c r="BG457" s="210"/>
      <c r="BH457" s="210"/>
      <c r="BI457" s="210"/>
    </row>
    <row r="458" spans="1:61" x14ac:dyDescent="0.25">
      <c r="A458" s="171" t="s">
        <v>91</v>
      </c>
      <c r="B458" s="164"/>
      <c r="C458" s="299" t="s">
        <v>628</v>
      </c>
      <c r="D458" s="166"/>
      <c r="E458" s="168"/>
      <c r="F458" s="167"/>
      <c r="G458" s="168"/>
      <c r="AO458" s="260"/>
      <c r="AP458" s="260"/>
      <c r="AQ458" s="260"/>
      <c r="AR458" s="260"/>
      <c r="AS458" s="260"/>
      <c r="AT458" s="260"/>
      <c r="AU458" s="260"/>
      <c r="AV458" s="260"/>
      <c r="AW458" s="260"/>
      <c r="AX458" s="260"/>
      <c r="AY458" s="260"/>
      <c r="AZ458" s="260"/>
      <c r="BA458" s="260"/>
      <c r="BB458" s="260"/>
      <c r="BC458" s="260"/>
      <c r="BD458" s="260"/>
      <c r="BE458" s="260"/>
      <c r="BF458" s="260"/>
      <c r="BG458" s="210"/>
      <c r="BH458" s="210"/>
      <c r="BI458" s="210"/>
    </row>
    <row r="459" spans="1:61" x14ac:dyDescent="0.25">
      <c r="A459" s="171" t="s">
        <v>91</v>
      </c>
      <c r="B459" s="164"/>
      <c r="C459" s="299" t="s">
        <v>628</v>
      </c>
      <c r="D459" s="166"/>
      <c r="E459" s="168"/>
      <c r="F459" s="167"/>
      <c r="G459" s="168"/>
      <c r="AO459" s="260"/>
      <c r="AP459" s="260"/>
      <c r="AQ459" s="260"/>
      <c r="AR459" s="260"/>
      <c r="AS459" s="260"/>
      <c r="AT459" s="260"/>
      <c r="AU459" s="260"/>
      <c r="AV459" s="260"/>
      <c r="AW459" s="260"/>
      <c r="AX459" s="260"/>
      <c r="AY459" s="260"/>
      <c r="AZ459" s="260"/>
      <c r="BA459" s="260"/>
      <c r="BB459" s="260"/>
      <c r="BC459" s="260"/>
      <c r="BD459" s="260"/>
      <c r="BE459" s="260"/>
      <c r="BF459" s="260"/>
      <c r="BG459" s="210"/>
      <c r="BH459" s="210"/>
      <c r="BI459" s="210"/>
    </row>
    <row r="460" spans="1:61" x14ac:dyDescent="0.25">
      <c r="A460" s="171" t="s">
        <v>91</v>
      </c>
      <c r="B460" s="164"/>
      <c r="C460" s="299" t="s">
        <v>628</v>
      </c>
      <c r="D460" s="166"/>
      <c r="E460" s="168"/>
      <c r="F460" s="167"/>
      <c r="G460" s="168"/>
      <c r="AO460" s="260"/>
      <c r="AP460" s="260"/>
      <c r="AQ460" s="260"/>
      <c r="AR460" s="260"/>
      <c r="AS460" s="260"/>
      <c r="AT460" s="260"/>
      <c r="AU460" s="260"/>
      <c r="AV460" s="260"/>
      <c r="AW460" s="260"/>
      <c r="AX460" s="260"/>
      <c r="AY460" s="260"/>
      <c r="AZ460" s="260"/>
      <c r="BA460" s="260"/>
      <c r="BB460" s="260"/>
      <c r="BC460" s="260"/>
      <c r="BD460" s="260"/>
      <c r="BE460" s="260"/>
      <c r="BF460" s="260"/>
      <c r="BG460" s="210"/>
      <c r="BH460" s="210"/>
      <c r="BI460" s="210"/>
    </row>
    <row r="461" spans="1:61" x14ac:dyDescent="0.25">
      <c r="A461" s="171" t="s">
        <v>91</v>
      </c>
      <c r="B461" s="164"/>
      <c r="C461" s="299" t="s">
        <v>628</v>
      </c>
      <c r="D461" s="166"/>
      <c r="E461" s="168"/>
      <c r="F461" s="167"/>
      <c r="G461" s="168"/>
      <c r="AO461" s="260"/>
      <c r="AP461" s="260"/>
      <c r="AQ461" s="260"/>
      <c r="AR461" s="260"/>
      <c r="AS461" s="260"/>
      <c r="AT461" s="260"/>
      <c r="AU461" s="260"/>
      <c r="AV461" s="260"/>
      <c r="AW461" s="260"/>
      <c r="AX461" s="260"/>
      <c r="AY461" s="260"/>
      <c r="AZ461" s="260"/>
      <c r="BA461" s="260"/>
      <c r="BB461" s="260"/>
      <c r="BC461" s="260"/>
      <c r="BD461" s="260"/>
      <c r="BE461" s="260"/>
      <c r="BF461" s="260"/>
      <c r="BG461" s="210"/>
      <c r="BH461" s="210"/>
      <c r="BI461" s="210"/>
    </row>
    <row r="462" spans="1:61" x14ac:dyDescent="0.25">
      <c r="A462" s="171" t="s">
        <v>91</v>
      </c>
      <c r="B462" s="164"/>
      <c r="C462" s="299" t="s">
        <v>628</v>
      </c>
      <c r="D462" s="166"/>
      <c r="E462" s="168"/>
      <c r="F462" s="167"/>
      <c r="G462" s="168"/>
      <c r="AO462" s="260"/>
      <c r="AP462" s="260"/>
      <c r="AQ462" s="260"/>
      <c r="AR462" s="260"/>
      <c r="AS462" s="260"/>
      <c r="AT462" s="260"/>
      <c r="AU462" s="260"/>
      <c r="AV462" s="260"/>
      <c r="AW462" s="260"/>
      <c r="AX462" s="260"/>
      <c r="AY462" s="260"/>
      <c r="AZ462" s="260"/>
      <c r="BA462" s="260"/>
      <c r="BB462" s="260"/>
      <c r="BC462" s="260"/>
      <c r="BD462" s="260"/>
      <c r="BE462" s="260"/>
      <c r="BF462" s="260"/>
      <c r="BG462" s="210"/>
      <c r="BH462" s="210"/>
      <c r="BI462" s="210"/>
    </row>
    <row r="463" spans="1:61" x14ac:dyDescent="0.25">
      <c r="A463" s="171" t="s">
        <v>91</v>
      </c>
      <c r="B463" s="164"/>
      <c r="C463" s="299" t="s">
        <v>628</v>
      </c>
      <c r="D463" s="166"/>
      <c r="E463" s="168"/>
      <c r="F463" s="167"/>
      <c r="G463" s="168"/>
      <c r="AO463" s="260"/>
      <c r="AP463" s="260"/>
      <c r="AQ463" s="260"/>
      <c r="AR463" s="260"/>
      <c r="AS463" s="260"/>
      <c r="AT463" s="260"/>
      <c r="AU463" s="260"/>
      <c r="AV463" s="260"/>
      <c r="AW463" s="260"/>
      <c r="AX463" s="260"/>
      <c r="AY463" s="260"/>
      <c r="AZ463" s="260"/>
      <c r="BA463" s="260"/>
      <c r="BB463" s="260"/>
      <c r="BC463" s="260"/>
      <c r="BD463" s="260"/>
      <c r="BE463" s="260"/>
      <c r="BF463" s="260"/>
      <c r="BG463" s="210"/>
      <c r="BH463" s="210"/>
      <c r="BI463" s="210"/>
    </row>
    <row r="464" spans="1:61" x14ac:dyDescent="0.25">
      <c r="A464" s="171" t="s">
        <v>91</v>
      </c>
      <c r="B464" s="164"/>
      <c r="C464" s="299" t="s">
        <v>628</v>
      </c>
      <c r="D464" s="166"/>
      <c r="E464" s="168"/>
      <c r="F464" s="167"/>
      <c r="G464" s="168"/>
      <c r="AO464" s="260"/>
      <c r="AP464" s="260"/>
      <c r="AQ464" s="260"/>
      <c r="AR464" s="260"/>
      <c r="AS464" s="260"/>
      <c r="AT464" s="260"/>
      <c r="AU464" s="260"/>
      <c r="AV464" s="260"/>
      <c r="AW464" s="260"/>
      <c r="AX464" s="260"/>
      <c r="AY464" s="260"/>
      <c r="AZ464" s="260"/>
      <c r="BA464" s="260"/>
      <c r="BB464" s="260"/>
      <c r="BC464" s="260"/>
      <c r="BD464" s="260"/>
      <c r="BE464" s="260"/>
      <c r="BF464" s="260"/>
      <c r="BG464" s="210"/>
      <c r="BH464" s="210"/>
      <c r="BI464" s="210"/>
    </row>
    <row r="465" spans="1:61" x14ac:dyDescent="0.25">
      <c r="A465" s="171" t="s">
        <v>91</v>
      </c>
      <c r="B465" s="164"/>
      <c r="C465" s="299" t="s">
        <v>628</v>
      </c>
      <c r="D465" s="166"/>
      <c r="E465" s="168"/>
      <c r="F465" s="167"/>
      <c r="G465" s="168"/>
      <c r="AO465" s="260"/>
      <c r="AP465" s="260"/>
      <c r="AQ465" s="260"/>
      <c r="AR465" s="260"/>
      <c r="AS465" s="260"/>
      <c r="AT465" s="260"/>
      <c r="AU465" s="260"/>
      <c r="AV465" s="260"/>
      <c r="AW465" s="260"/>
      <c r="AX465" s="260"/>
      <c r="AY465" s="260"/>
      <c r="AZ465" s="260"/>
      <c r="BA465" s="260"/>
      <c r="BB465" s="260"/>
      <c r="BC465" s="260"/>
      <c r="BD465" s="260"/>
      <c r="BE465" s="260"/>
      <c r="BF465" s="260"/>
      <c r="BG465" s="210"/>
      <c r="BH465" s="210"/>
      <c r="BI465" s="210"/>
    </row>
    <row r="466" spans="1:61" x14ac:dyDescent="0.25">
      <c r="A466" s="171" t="s">
        <v>91</v>
      </c>
      <c r="B466" s="164"/>
      <c r="C466" s="299" t="s">
        <v>628</v>
      </c>
      <c r="D466" s="166"/>
      <c r="E466" s="168"/>
      <c r="F466" s="167"/>
      <c r="G466" s="168"/>
      <c r="AO466" s="260"/>
      <c r="AP466" s="260"/>
      <c r="AQ466" s="260"/>
      <c r="AR466" s="260"/>
      <c r="AS466" s="260"/>
      <c r="AT466" s="260"/>
      <c r="AU466" s="260"/>
      <c r="AV466" s="260"/>
      <c r="AW466" s="260"/>
      <c r="AX466" s="260"/>
      <c r="AY466" s="260"/>
      <c r="AZ466" s="260"/>
      <c r="BA466" s="260"/>
      <c r="BB466" s="260"/>
      <c r="BC466" s="260"/>
      <c r="BD466" s="260"/>
      <c r="BE466" s="260"/>
      <c r="BF466" s="260"/>
      <c r="BG466" s="210"/>
      <c r="BH466" s="210"/>
      <c r="BI466" s="210"/>
    </row>
    <row r="467" spans="1:61" x14ac:dyDescent="0.25">
      <c r="A467" s="171" t="s">
        <v>91</v>
      </c>
      <c r="B467" s="164"/>
      <c r="C467" s="299" t="s">
        <v>628</v>
      </c>
      <c r="D467" s="166"/>
      <c r="E467" s="168"/>
      <c r="F467" s="167"/>
      <c r="G467" s="168"/>
      <c r="AO467" s="260"/>
      <c r="AP467" s="260"/>
      <c r="AQ467" s="260"/>
      <c r="AR467" s="260"/>
      <c r="AS467" s="260"/>
      <c r="AT467" s="260"/>
      <c r="AU467" s="260"/>
      <c r="AV467" s="260"/>
      <c r="AW467" s="260"/>
      <c r="AX467" s="260"/>
      <c r="AY467" s="260"/>
      <c r="AZ467" s="260"/>
      <c r="BA467" s="260"/>
      <c r="BB467" s="260"/>
      <c r="BC467" s="260"/>
      <c r="BD467" s="260"/>
      <c r="BE467" s="260"/>
      <c r="BF467" s="260"/>
      <c r="BG467" s="210"/>
      <c r="BH467" s="210"/>
      <c r="BI467" s="210"/>
    </row>
    <row r="468" spans="1:61" x14ac:dyDescent="0.25">
      <c r="A468" s="171" t="s">
        <v>91</v>
      </c>
      <c r="B468" s="164"/>
      <c r="C468" s="299" t="s">
        <v>628</v>
      </c>
      <c r="D468" s="166"/>
      <c r="E468" s="168"/>
      <c r="F468" s="167"/>
      <c r="G468" s="168"/>
      <c r="AO468" s="260"/>
      <c r="AP468" s="260"/>
      <c r="AQ468" s="260"/>
      <c r="AR468" s="260"/>
      <c r="AS468" s="260"/>
      <c r="AT468" s="260"/>
      <c r="AU468" s="260"/>
      <c r="AV468" s="260"/>
      <c r="AW468" s="260"/>
      <c r="AX468" s="260"/>
      <c r="AY468" s="260"/>
      <c r="AZ468" s="260"/>
      <c r="BA468" s="260"/>
      <c r="BB468" s="260"/>
      <c r="BC468" s="260"/>
      <c r="BD468" s="260"/>
      <c r="BE468" s="260"/>
      <c r="BF468" s="260"/>
      <c r="BG468" s="210"/>
      <c r="BH468" s="210"/>
      <c r="BI468" s="210"/>
    </row>
    <row r="469" spans="1:61" x14ac:dyDescent="0.25">
      <c r="A469" s="171" t="s">
        <v>91</v>
      </c>
      <c r="B469" s="164"/>
      <c r="C469" s="299" t="s">
        <v>628</v>
      </c>
      <c r="D469" s="166"/>
      <c r="E469" s="168"/>
      <c r="F469" s="167"/>
      <c r="G469" s="168"/>
      <c r="AO469" s="260"/>
      <c r="AP469" s="260"/>
      <c r="AQ469" s="260"/>
      <c r="AR469" s="260"/>
      <c r="AS469" s="260"/>
      <c r="AT469" s="260"/>
      <c r="AU469" s="260"/>
      <c r="AV469" s="260"/>
      <c r="AW469" s="260"/>
      <c r="AX469" s="260"/>
      <c r="AY469" s="260"/>
      <c r="AZ469" s="260"/>
      <c r="BA469" s="260"/>
      <c r="BB469" s="260"/>
      <c r="BC469" s="260"/>
      <c r="BD469" s="260"/>
      <c r="BE469" s="260"/>
      <c r="BF469" s="260"/>
      <c r="BG469" s="210"/>
      <c r="BH469" s="210"/>
      <c r="BI469" s="210"/>
    </row>
    <row r="470" spans="1:61" x14ac:dyDescent="0.25">
      <c r="A470" s="171" t="s">
        <v>91</v>
      </c>
      <c r="B470" s="164"/>
      <c r="C470" s="299" t="s">
        <v>628</v>
      </c>
      <c r="D470" s="166"/>
      <c r="E470" s="168"/>
      <c r="F470" s="167"/>
      <c r="G470" s="168"/>
      <c r="AO470" s="260"/>
      <c r="AP470" s="260"/>
      <c r="AQ470" s="260"/>
      <c r="AR470" s="260"/>
      <c r="AS470" s="260"/>
      <c r="AT470" s="260"/>
      <c r="AU470" s="260"/>
      <c r="AV470" s="260"/>
      <c r="AW470" s="260"/>
      <c r="AX470" s="260"/>
      <c r="AY470" s="260"/>
      <c r="AZ470" s="260"/>
      <c r="BA470" s="260"/>
      <c r="BB470" s="260"/>
      <c r="BC470" s="260"/>
      <c r="BD470" s="260"/>
      <c r="BE470" s="260"/>
      <c r="BF470" s="260"/>
      <c r="BG470" s="210"/>
      <c r="BH470" s="210"/>
      <c r="BI470" s="210"/>
    </row>
    <row r="471" spans="1:61" x14ac:dyDescent="0.25">
      <c r="A471" s="171" t="s">
        <v>91</v>
      </c>
      <c r="B471" s="164"/>
      <c r="C471" s="299" t="s">
        <v>628</v>
      </c>
      <c r="D471" s="166"/>
      <c r="E471" s="168"/>
      <c r="F471" s="167"/>
      <c r="G471" s="168"/>
      <c r="AO471" s="260"/>
      <c r="AP471" s="260"/>
      <c r="AQ471" s="260"/>
      <c r="AR471" s="260"/>
      <c r="AS471" s="260"/>
      <c r="AT471" s="260"/>
      <c r="AU471" s="260"/>
      <c r="AV471" s="260"/>
      <c r="AW471" s="260"/>
      <c r="AX471" s="260"/>
      <c r="AY471" s="260"/>
      <c r="AZ471" s="260"/>
      <c r="BA471" s="260"/>
      <c r="BB471" s="260"/>
      <c r="BC471" s="260"/>
      <c r="BD471" s="260"/>
      <c r="BE471" s="260"/>
      <c r="BF471" s="260"/>
      <c r="BG471" s="210"/>
      <c r="BH471" s="210"/>
      <c r="BI471" s="210"/>
    </row>
    <row r="472" spans="1:61" x14ac:dyDescent="0.25">
      <c r="A472" s="171" t="s">
        <v>91</v>
      </c>
      <c r="B472" s="164"/>
      <c r="C472" s="299" t="s">
        <v>628</v>
      </c>
      <c r="D472" s="166"/>
      <c r="E472" s="168"/>
      <c r="F472" s="167"/>
      <c r="G472" s="168"/>
      <c r="AO472" s="260"/>
      <c r="AP472" s="260"/>
      <c r="AQ472" s="260"/>
      <c r="AR472" s="260"/>
      <c r="AS472" s="260"/>
      <c r="AT472" s="260"/>
      <c r="AU472" s="260"/>
      <c r="AV472" s="260"/>
      <c r="AW472" s="260"/>
      <c r="AX472" s="260"/>
      <c r="AY472" s="260"/>
      <c r="AZ472" s="260"/>
      <c r="BA472" s="260"/>
      <c r="BB472" s="260"/>
      <c r="BC472" s="260"/>
      <c r="BD472" s="260"/>
      <c r="BE472" s="260"/>
      <c r="BF472" s="260"/>
      <c r="BG472" s="210"/>
      <c r="BH472" s="210"/>
      <c r="BI472" s="210"/>
    </row>
    <row r="473" spans="1:61" x14ac:dyDescent="0.25">
      <c r="A473" s="171" t="s">
        <v>91</v>
      </c>
      <c r="B473" s="164"/>
      <c r="C473" s="299" t="s">
        <v>628</v>
      </c>
      <c r="D473" s="166"/>
      <c r="E473" s="168"/>
      <c r="F473" s="167"/>
      <c r="G473" s="168"/>
      <c r="AO473" s="260"/>
      <c r="AP473" s="260"/>
      <c r="AQ473" s="260"/>
      <c r="AR473" s="260"/>
      <c r="AS473" s="260"/>
      <c r="AT473" s="260"/>
      <c r="AU473" s="260"/>
      <c r="AV473" s="260"/>
      <c r="AW473" s="260"/>
      <c r="AX473" s="260"/>
      <c r="AY473" s="260"/>
      <c r="AZ473" s="260"/>
      <c r="BA473" s="260"/>
      <c r="BB473" s="260"/>
      <c r="BC473" s="260"/>
      <c r="BD473" s="260"/>
      <c r="BE473" s="260"/>
      <c r="BF473" s="260"/>
      <c r="BG473" s="210"/>
      <c r="BH473" s="210"/>
      <c r="BI473" s="210"/>
    </row>
    <row r="474" spans="1:61" x14ac:dyDescent="0.25">
      <c r="A474" s="171" t="s">
        <v>91</v>
      </c>
      <c r="B474" s="164"/>
      <c r="C474" s="299" t="s">
        <v>628</v>
      </c>
      <c r="D474" s="166"/>
      <c r="E474" s="168"/>
      <c r="F474" s="167"/>
      <c r="G474" s="168"/>
      <c r="AO474" s="260"/>
      <c r="AP474" s="260"/>
      <c r="AQ474" s="260"/>
      <c r="AR474" s="260"/>
      <c r="AS474" s="260"/>
      <c r="AT474" s="260"/>
      <c r="AU474" s="260"/>
      <c r="AV474" s="260"/>
      <c r="AW474" s="260"/>
      <c r="AX474" s="260"/>
      <c r="AY474" s="260"/>
      <c r="AZ474" s="260"/>
      <c r="BA474" s="260"/>
      <c r="BB474" s="260"/>
      <c r="BC474" s="260"/>
      <c r="BD474" s="260"/>
      <c r="BE474" s="260"/>
      <c r="BF474" s="260"/>
      <c r="BG474" s="210"/>
      <c r="BH474" s="210"/>
      <c r="BI474" s="210"/>
    </row>
    <row r="475" spans="1:61" x14ac:dyDescent="0.25">
      <c r="A475" s="171" t="s">
        <v>91</v>
      </c>
      <c r="B475" s="164"/>
      <c r="C475" s="299" t="s">
        <v>628</v>
      </c>
      <c r="D475" s="166"/>
      <c r="E475" s="168"/>
      <c r="F475" s="167"/>
      <c r="G475" s="168"/>
      <c r="AO475" s="260"/>
      <c r="AP475" s="260"/>
      <c r="AQ475" s="260"/>
      <c r="AR475" s="260"/>
      <c r="AS475" s="260"/>
      <c r="AT475" s="260"/>
      <c r="AU475" s="260"/>
      <c r="AV475" s="260"/>
      <c r="AW475" s="260"/>
      <c r="AX475" s="260"/>
      <c r="AY475" s="260"/>
      <c r="AZ475" s="260"/>
      <c r="BA475" s="260"/>
      <c r="BB475" s="260"/>
      <c r="BC475" s="260"/>
      <c r="BD475" s="260"/>
      <c r="BE475" s="260"/>
      <c r="BF475" s="260"/>
      <c r="BG475" s="210"/>
      <c r="BH475" s="210"/>
      <c r="BI475" s="210"/>
    </row>
    <row r="476" spans="1:61" x14ac:dyDescent="0.25">
      <c r="A476" s="171" t="s">
        <v>91</v>
      </c>
      <c r="B476" s="164"/>
      <c r="C476" s="299" t="s">
        <v>628</v>
      </c>
      <c r="D476" s="166"/>
      <c r="E476" s="168"/>
      <c r="F476" s="167"/>
      <c r="G476" s="168"/>
      <c r="AO476" s="260"/>
      <c r="AP476" s="260"/>
      <c r="AQ476" s="260"/>
      <c r="AR476" s="260"/>
      <c r="AS476" s="260"/>
      <c r="AT476" s="260"/>
      <c r="AU476" s="260"/>
      <c r="AV476" s="260"/>
      <c r="AW476" s="260"/>
      <c r="AX476" s="260"/>
      <c r="AY476" s="260"/>
      <c r="AZ476" s="260"/>
      <c r="BA476" s="260"/>
      <c r="BB476" s="260"/>
      <c r="BC476" s="260"/>
      <c r="BD476" s="260"/>
      <c r="BE476" s="260"/>
      <c r="BF476" s="260"/>
      <c r="BG476" s="210"/>
      <c r="BH476" s="210"/>
      <c r="BI476" s="210"/>
    </row>
    <row r="477" spans="1:61" x14ac:dyDescent="0.25">
      <c r="A477" s="171" t="s">
        <v>91</v>
      </c>
      <c r="B477" s="164"/>
      <c r="C477" s="299" t="s">
        <v>628</v>
      </c>
      <c r="D477" s="166"/>
      <c r="E477" s="168"/>
      <c r="F477" s="167"/>
      <c r="G477" s="168"/>
      <c r="AO477" s="260"/>
      <c r="AP477" s="260"/>
      <c r="AQ477" s="260"/>
      <c r="AR477" s="260"/>
      <c r="AS477" s="260"/>
      <c r="AT477" s="260"/>
      <c r="AU477" s="260"/>
      <c r="AV477" s="260"/>
      <c r="AW477" s="260"/>
      <c r="AX477" s="260"/>
      <c r="AY477" s="260"/>
      <c r="AZ477" s="260"/>
      <c r="BA477" s="260"/>
      <c r="BB477" s="260"/>
      <c r="BC477" s="260"/>
      <c r="BD477" s="260"/>
      <c r="BE477" s="260"/>
      <c r="BF477" s="260"/>
      <c r="BG477" s="210"/>
      <c r="BH477" s="210"/>
      <c r="BI477" s="210"/>
    </row>
    <row r="478" spans="1:61" x14ac:dyDescent="0.25">
      <c r="A478" s="171" t="s">
        <v>91</v>
      </c>
      <c r="B478" s="164"/>
      <c r="C478" s="299" t="s">
        <v>628</v>
      </c>
      <c r="D478" s="166"/>
      <c r="E478" s="168"/>
      <c r="F478" s="167"/>
      <c r="G478" s="168"/>
      <c r="AO478" s="260"/>
      <c r="AP478" s="260"/>
      <c r="AQ478" s="260"/>
      <c r="AR478" s="260"/>
      <c r="AS478" s="260"/>
      <c r="AT478" s="260"/>
      <c r="AU478" s="260"/>
      <c r="AV478" s="260"/>
      <c r="AW478" s="260"/>
      <c r="AX478" s="260"/>
      <c r="AY478" s="260"/>
      <c r="AZ478" s="260"/>
      <c r="BA478" s="260"/>
      <c r="BB478" s="260"/>
      <c r="BC478" s="260"/>
      <c r="BD478" s="260"/>
      <c r="BE478" s="260"/>
      <c r="BF478" s="260"/>
      <c r="BG478" s="210"/>
      <c r="BH478" s="210"/>
      <c r="BI478" s="210"/>
    </row>
    <row r="479" spans="1:61" x14ac:dyDescent="0.25">
      <c r="A479" s="171" t="s">
        <v>91</v>
      </c>
      <c r="B479" s="164"/>
      <c r="C479" s="299" t="s">
        <v>628</v>
      </c>
      <c r="D479" s="166"/>
      <c r="E479" s="168"/>
      <c r="F479" s="167"/>
      <c r="G479" s="168"/>
      <c r="AO479" s="260"/>
      <c r="AP479" s="260"/>
      <c r="AQ479" s="260"/>
      <c r="AR479" s="260"/>
      <c r="AS479" s="260"/>
      <c r="AT479" s="260"/>
      <c r="AU479" s="260"/>
      <c r="AV479" s="260"/>
      <c r="AW479" s="260"/>
      <c r="AX479" s="260"/>
      <c r="AY479" s="260"/>
      <c r="AZ479" s="260"/>
      <c r="BA479" s="260"/>
      <c r="BB479" s="260"/>
      <c r="BC479" s="260"/>
      <c r="BD479" s="260"/>
      <c r="BE479" s="260"/>
      <c r="BF479" s="260"/>
      <c r="BG479" s="210"/>
      <c r="BH479" s="210"/>
      <c r="BI479" s="210"/>
    </row>
    <row r="480" spans="1:61" x14ac:dyDescent="0.25">
      <c r="A480" s="171" t="s">
        <v>91</v>
      </c>
      <c r="B480" s="164"/>
      <c r="C480" s="299" t="s">
        <v>628</v>
      </c>
      <c r="D480" s="166"/>
      <c r="E480" s="168"/>
      <c r="F480" s="167"/>
      <c r="G480" s="168"/>
      <c r="AO480" s="260"/>
      <c r="AP480" s="260"/>
      <c r="AQ480" s="260"/>
      <c r="AR480" s="260"/>
      <c r="AS480" s="260"/>
      <c r="AT480" s="260"/>
      <c r="AU480" s="260"/>
      <c r="AV480" s="260"/>
      <c r="AW480" s="260"/>
      <c r="AX480" s="260"/>
      <c r="AY480" s="260"/>
      <c r="AZ480" s="260"/>
      <c r="BA480" s="260"/>
      <c r="BB480" s="260"/>
      <c r="BC480" s="260"/>
      <c r="BD480" s="260"/>
      <c r="BE480" s="260"/>
      <c r="BF480" s="260"/>
      <c r="BG480" s="210"/>
      <c r="BH480" s="210"/>
      <c r="BI480" s="210"/>
    </row>
    <row r="481" spans="1:61" x14ac:dyDescent="0.25">
      <c r="A481" s="171" t="s">
        <v>91</v>
      </c>
      <c r="B481" s="164"/>
      <c r="C481" s="299" t="s">
        <v>628</v>
      </c>
      <c r="D481" s="166"/>
      <c r="E481" s="168"/>
      <c r="F481" s="167"/>
      <c r="G481" s="168"/>
      <c r="AO481" s="260"/>
      <c r="AP481" s="260"/>
      <c r="AQ481" s="260"/>
      <c r="AR481" s="260"/>
      <c r="AS481" s="260"/>
      <c r="AT481" s="260"/>
      <c r="AU481" s="260"/>
      <c r="AV481" s="260"/>
      <c r="AW481" s="260"/>
      <c r="AX481" s="260"/>
      <c r="AY481" s="260"/>
      <c r="AZ481" s="260"/>
      <c r="BA481" s="260"/>
      <c r="BB481" s="260"/>
      <c r="BC481" s="260"/>
      <c r="BD481" s="260"/>
      <c r="BE481" s="260"/>
      <c r="BF481" s="260"/>
      <c r="BG481" s="210"/>
      <c r="BH481" s="210"/>
      <c r="BI481" s="210"/>
    </row>
    <row r="482" spans="1:61" x14ac:dyDescent="0.25">
      <c r="A482" s="171" t="s">
        <v>91</v>
      </c>
      <c r="B482" s="164"/>
      <c r="C482" s="299" t="s">
        <v>628</v>
      </c>
      <c r="D482" s="166"/>
      <c r="E482" s="168"/>
      <c r="F482" s="167"/>
      <c r="G482" s="168"/>
      <c r="AO482" s="260"/>
      <c r="AP482" s="260"/>
      <c r="AQ482" s="260"/>
      <c r="AR482" s="260"/>
      <c r="AS482" s="260"/>
      <c r="AT482" s="260"/>
      <c r="AU482" s="260"/>
      <c r="AV482" s="260"/>
      <c r="AW482" s="260"/>
      <c r="AX482" s="260"/>
      <c r="AY482" s="260"/>
      <c r="AZ482" s="260"/>
      <c r="BA482" s="260"/>
      <c r="BB482" s="260"/>
      <c r="BC482" s="260"/>
      <c r="BD482" s="260"/>
      <c r="BE482" s="260"/>
      <c r="BF482" s="260"/>
      <c r="BG482" s="210"/>
      <c r="BH482" s="210"/>
      <c r="BI482" s="210"/>
    </row>
    <row r="483" spans="1:61" x14ac:dyDescent="0.25">
      <c r="A483" s="171" t="s">
        <v>91</v>
      </c>
      <c r="B483" s="164"/>
      <c r="C483" s="299" t="s">
        <v>628</v>
      </c>
      <c r="D483" s="166"/>
      <c r="E483" s="168"/>
      <c r="F483" s="167"/>
      <c r="G483" s="168"/>
      <c r="AO483" s="260"/>
      <c r="AP483" s="260"/>
      <c r="AQ483" s="260"/>
      <c r="AR483" s="260"/>
      <c r="AS483" s="260"/>
      <c r="AT483" s="260"/>
      <c r="AU483" s="260"/>
      <c r="AV483" s="260"/>
      <c r="AW483" s="260"/>
      <c r="AX483" s="260"/>
      <c r="AY483" s="260"/>
      <c r="AZ483" s="260"/>
      <c r="BA483" s="260"/>
      <c r="BB483" s="260"/>
      <c r="BC483" s="260"/>
      <c r="BD483" s="260"/>
      <c r="BE483" s="260"/>
      <c r="BF483" s="260"/>
      <c r="BG483" s="210"/>
      <c r="BH483" s="210"/>
      <c r="BI483" s="210"/>
    </row>
    <row r="484" spans="1:61" x14ac:dyDescent="0.25">
      <c r="A484" s="171" t="s">
        <v>91</v>
      </c>
      <c r="B484" s="164"/>
      <c r="C484" s="299" t="s">
        <v>628</v>
      </c>
      <c r="D484" s="166"/>
      <c r="E484" s="168"/>
      <c r="F484" s="167"/>
      <c r="G484" s="168"/>
      <c r="AO484" s="260"/>
      <c r="AP484" s="260"/>
      <c r="AQ484" s="260"/>
      <c r="AR484" s="260"/>
      <c r="AS484" s="260"/>
      <c r="AT484" s="260"/>
      <c r="AU484" s="260"/>
      <c r="AV484" s="260"/>
      <c r="AW484" s="260"/>
      <c r="AX484" s="260"/>
      <c r="AY484" s="260"/>
      <c r="AZ484" s="260"/>
      <c r="BA484" s="260"/>
      <c r="BB484" s="260"/>
      <c r="BC484" s="260"/>
      <c r="BD484" s="260"/>
      <c r="BE484" s="260"/>
      <c r="BF484" s="260"/>
      <c r="BG484" s="210"/>
      <c r="BH484" s="210"/>
      <c r="BI484" s="210"/>
    </row>
    <row r="485" spans="1:61" x14ac:dyDescent="0.25">
      <c r="A485" s="171" t="s">
        <v>91</v>
      </c>
      <c r="B485" s="164"/>
      <c r="C485" s="299" t="s">
        <v>628</v>
      </c>
      <c r="D485" s="166"/>
      <c r="E485" s="168"/>
      <c r="F485" s="167"/>
      <c r="G485" s="168"/>
      <c r="AO485" s="260"/>
      <c r="AP485" s="260"/>
      <c r="AQ485" s="260"/>
      <c r="AR485" s="260"/>
      <c r="AS485" s="260"/>
      <c r="AT485" s="260"/>
      <c r="AU485" s="260"/>
      <c r="AV485" s="260"/>
      <c r="AW485" s="260"/>
      <c r="AX485" s="260"/>
      <c r="AY485" s="260"/>
      <c r="AZ485" s="260"/>
      <c r="BA485" s="260"/>
      <c r="BB485" s="260"/>
      <c r="BC485" s="260"/>
      <c r="BD485" s="260"/>
      <c r="BE485" s="260"/>
      <c r="BF485" s="260"/>
      <c r="BG485" s="210"/>
      <c r="BH485" s="210"/>
      <c r="BI485" s="210"/>
    </row>
    <row r="486" spans="1:61" x14ac:dyDescent="0.25">
      <c r="A486" s="171" t="s">
        <v>91</v>
      </c>
      <c r="B486" s="164"/>
      <c r="C486" s="299" t="s">
        <v>628</v>
      </c>
      <c r="D486" s="166"/>
      <c r="E486" s="168"/>
      <c r="F486" s="167"/>
      <c r="G486" s="168"/>
      <c r="AO486" s="260"/>
      <c r="AP486" s="260"/>
      <c r="AQ486" s="260"/>
      <c r="AR486" s="260"/>
      <c r="AS486" s="260"/>
      <c r="AT486" s="260"/>
      <c r="AU486" s="260"/>
      <c r="AV486" s="260"/>
      <c r="AW486" s="260"/>
      <c r="AX486" s="260"/>
      <c r="AY486" s="260"/>
      <c r="AZ486" s="260"/>
      <c r="BA486" s="260"/>
      <c r="BB486" s="260"/>
      <c r="BC486" s="260"/>
      <c r="BD486" s="260"/>
      <c r="BE486" s="260"/>
      <c r="BF486" s="260"/>
      <c r="BG486" s="210"/>
      <c r="BH486" s="210"/>
      <c r="BI486" s="210"/>
    </row>
    <row r="487" spans="1:61" x14ac:dyDescent="0.25">
      <c r="A487" s="171" t="s">
        <v>91</v>
      </c>
      <c r="B487" s="164"/>
      <c r="C487" s="299" t="s">
        <v>628</v>
      </c>
      <c r="D487" s="166"/>
      <c r="E487" s="168"/>
      <c r="F487" s="167"/>
      <c r="G487" s="168"/>
      <c r="AO487" s="260"/>
      <c r="AP487" s="260"/>
      <c r="AQ487" s="260"/>
      <c r="AR487" s="260"/>
      <c r="AS487" s="260"/>
      <c r="AT487" s="260"/>
      <c r="AU487" s="260"/>
      <c r="AV487" s="260"/>
      <c r="AW487" s="260"/>
      <c r="AX487" s="260"/>
      <c r="AY487" s="260"/>
      <c r="AZ487" s="260"/>
      <c r="BA487" s="260"/>
      <c r="BB487" s="260"/>
      <c r="BC487" s="260"/>
      <c r="BD487" s="260"/>
      <c r="BE487" s="260"/>
      <c r="BF487" s="260"/>
      <c r="BG487" s="210"/>
      <c r="BH487" s="210"/>
      <c r="BI487" s="210"/>
    </row>
    <row r="488" spans="1:61" x14ac:dyDescent="0.25">
      <c r="A488" s="171" t="s">
        <v>91</v>
      </c>
      <c r="B488" s="164"/>
      <c r="C488" s="299" t="s">
        <v>628</v>
      </c>
      <c r="D488" s="166"/>
      <c r="E488" s="168"/>
      <c r="F488" s="167"/>
      <c r="G488" s="168"/>
      <c r="AO488" s="260"/>
      <c r="AP488" s="260"/>
      <c r="AQ488" s="260"/>
      <c r="AR488" s="260"/>
      <c r="AS488" s="260"/>
      <c r="AT488" s="260"/>
      <c r="AU488" s="260"/>
      <c r="AV488" s="260"/>
      <c r="AW488" s="260"/>
      <c r="AX488" s="260"/>
      <c r="AY488" s="260"/>
      <c r="AZ488" s="260"/>
      <c r="BA488" s="260"/>
      <c r="BB488" s="260"/>
      <c r="BC488" s="260"/>
      <c r="BD488" s="260"/>
      <c r="BE488" s="260"/>
      <c r="BF488" s="260"/>
      <c r="BG488" s="210"/>
      <c r="BH488" s="210"/>
      <c r="BI488" s="210"/>
    </row>
    <row r="489" spans="1:61" x14ac:dyDescent="0.25">
      <c r="A489" s="171" t="s">
        <v>91</v>
      </c>
      <c r="B489" s="164"/>
      <c r="C489" s="299" t="s">
        <v>628</v>
      </c>
      <c r="D489" s="166"/>
      <c r="E489" s="168"/>
      <c r="F489" s="167"/>
      <c r="G489" s="168"/>
      <c r="AO489" s="260"/>
      <c r="AP489" s="260"/>
      <c r="AQ489" s="260"/>
      <c r="AR489" s="260"/>
      <c r="AS489" s="260"/>
      <c r="AT489" s="260"/>
      <c r="AU489" s="260"/>
      <c r="AV489" s="260"/>
      <c r="AW489" s="260"/>
      <c r="AX489" s="260"/>
      <c r="AY489" s="260"/>
      <c r="AZ489" s="260"/>
      <c r="BA489" s="260"/>
      <c r="BB489" s="260"/>
      <c r="BC489" s="260"/>
      <c r="BD489" s="260"/>
      <c r="BE489" s="260"/>
      <c r="BF489" s="260"/>
      <c r="BG489" s="210"/>
      <c r="BH489" s="210"/>
      <c r="BI489" s="210"/>
    </row>
    <row r="490" spans="1:61" x14ac:dyDescent="0.25">
      <c r="A490" s="171" t="s">
        <v>91</v>
      </c>
      <c r="B490" s="164"/>
      <c r="C490" s="299" t="s">
        <v>628</v>
      </c>
      <c r="D490" s="166"/>
      <c r="E490" s="168"/>
      <c r="F490" s="167"/>
      <c r="G490" s="168"/>
      <c r="AO490" s="260"/>
      <c r="AP490" s="260"/>
      <c r="AQ490" s="260"/>
      <c r="AR490" s="260"/>
      <c r="AS490" s="260"/>
      <c r="AT490" s="260"/>
      <c r="AU490" s="260"/>
      <c r="AV490" s="260"/>
      <c r="AW490" s="260"/>
      <c r="AX490" s="260"/>
      <c r="AY490" s="260"/>
      <c r="AZ490" s="260"/>
      <c r="BA490" s="260"/>
      <c r="BB490" s="260"/>
      <c r="BC490" s="260"/>
      <c r="BD490" s="260"/>
      <c r="BE490" s="260"/>
      <c r="BF490" s="260"/>
      <c r="BG490" s="210"/>
      <c r="BH490" s="210"/>
      <c r="BI490" s="210"/>
    </row>
    <row r="491" spans="1:61" x14ac:dyDescent="0.25">
      <c r="A491" s="171" t="s">
        <v>91</v>
      </c>
      <c r="B491" s="164"/>
      <c r="C491" s="299" t="s">
        <v>628</v>
      </c>
      <c r="D491" s="166"/>
      <c r="E491" s="168"/>
      <c r="F491" s="167"/>
      <c r="G491" s="168"/>
      <c r="AO491" s="260"/>
      <c r="AP491" s="260"/>
      <c r="AQ491" s="260"/>
      <c r="AR491" s="260"/>
      <c r="AS491" s="260"/>
      <c r="AT491" s="260"/>
      <c r="AU491" s="260"/>
      <c r="AV491" s="260"/>
      <c r="AW491" s="260"/>
      <c r="AX491" s="260"/>
      <c r="AY491" s="260"/>
      <c r="AZ491" s="260"/>
      <c r="BA491" s="260"/>
      <c r="BB491" s="260"/>
      <c r="BC491" s="260"/>
      <c r="BD491" s="260"/>
      <c r="BE491" s="260"/>
      <c r="BF491" s="260"/>
      <c r="BG491" s="210"/>
      <c r="BH491" s="210"/>
      <c r="BI491" s="210"/>
    </row>
    <row r="492" spans="1:61" x14ac:dyDescent="0.25">
      <c r="A492" s="171" t="s">
        <v>91</v>
      </c>
      <c r="B492" s="164"/>
      <c r="C492" s="299" t="s">
        <v>628</v>
      </c>
      <c r="D492" s="166"/>
      <c r="E492" s="168"/>
      <c r="F492" s="167"/>
      <c r="G492" s="168"/>
      <c r="AO492" s="260"/>
      <c r="AP492" s="260"/>
      <c r="AQ492" s="260"/>
      <c r="AR492" s="260"/>
      <c r="AS492" s="260"/>
      <c r="AT492" s="260"/>
      <c r="AU492" s="260"/>
      <c r="AV492" s="260"/>
      <c r="AW492" s="260"/>
      <c r="AX492" s="260"/>
      <c r="AY492" s="260"/>
      <c r="AZ492" s="260"/>
      <c r="BA492" s="260"/>
      <c r="BB492" s="260"/>
      <c r="BC492" s="260"/>
      <c r="BD492" s="260"/>
      <c r="BE492" s="260"/>
      <c r="BF492" s="260"/>
      <c r="BG492" s="210"/>
      <c r="BH492" s="210"/>
      <c r="BI492" s="210"/>
    </row>
    <row r="493" spans="1:61" x14ac:dyDescent="0.25">
      <c r="A493" s="171" t="s">
        <v>91</v>
      </c>
      <c r="B493" s="164"/>
      <c r="C493" s="299" t="s">
        <v>628</v>
      </c>
      <c r="D493" s="166"/>
      <c r="E493" s="168"/>
      <c r="F493" s="167"/>
      <c r="G493" s="168"/>
      <c r="AO493" s="260"/>
      <c r="AP493" s="260"/>
      <c r="AQ493" s="260"/>
      <c r="AR493" s="260"/>
      <c r="AS493" s="260"/>
      <c r="AT493" s="260"/>
      <c r="AU493" s="260"/>
      <c r="AV493" s="260"/>
      <c r="AW493" s="260"/>
      <c r="AX493" s="260"/>
      <c r="AY493" s="260"/>
      <c r="AZ493" s="260"/>
      <c r="BA493" s="260"/>
      <c r="BB493" s="260"/>
      <c r="BC493" s="260"/>
      <c r="BD493" s="260"/>
      <c r="BE493" s="260"/>
      <c r="BF493" s="260"/>
      <c r="BG493" s="210"/>
      <c r="BH493" s="210"/>
      <c r="BI493" s="210"/>
    </row>
    <row r="494" spans="1:61" x14ac:dyDescent="0.25">
      <c r="A494" s="171" t="s">
        <v>91</v>
      </c>
      <c r="B494" s="164"/>
      <c r="C494" s="299" t="s">
        <v>628</v>
      </c>
      <c r="D494" s="166"/>
      <c r="E494" s="168"/>
      <c r="F494" s="167"/>
      <c r="G494" s="168"/>
      <c r="AO494" s="260"/>
      <c r="AP494" s="260"/>
      <c r="AQ494" s="260"/>
      <c r="AR494" s="260"/>
      <c r="AS494" s="260"/>
      <c r="AT494" s="260"/>
      <c r="AU494" s="260"/>
      <c r="AV494" s="260"/>
      <c r="AW494" s="260"/>
      <c r="AX494" s="260"/>
      <c r="AY494" s="260"/>
      <c r="AZ494" s="260"/>
      <c r="BA494" s="260"/>
      <c r="BB494" s="260"/>
      <c r="BC494" s="260"/>
      <c r="BD494" s="260"/>
      <c r="BE494" s="260"/>
      <c r="BF494" s="260"/>
      <c r="BG494" s="210"/>
      <c r="BH494" s="210"/>
      <c r="BI494" s="210"/>
    </row>
    <row r="495" spans="1:61" x14ac:dyDescent="0.25">
      <c r="A495" s="171" t="s">
        <v>91</v>
      </c>
      <c r="B495" s="164"/>
      <c r="C495" s="299" t="s">
        <v>628</v>
      </c>
      <c r="D495" s="166"/>
      <c r="E495" s="168"/>
      <c r="F495" s="167"/>
      <c r="G495" s="168"/>
      <c r="AO495" s="260"/>
      <c r="AP495" s="260"/>
      <c r="AQ495" s="260"/>
      <c r="AR495" s="260"/>
      <c r="AS495" s="260"/>
      <c r="AT495" s="260"/>
      <c r="AU495" s="260"/>
      <c r="AV495" s="260"/>
      <c r="AW495" s="260"/>
      <c r="AX495" s="260"/>
      <c r="AY495" s="260"/>
      <c r="AZ495" s="260"/>
      <c r="BA495" s="260"/>
      <c r="BB495" s="260"/>
      <c r="BC495" s="260"/>
      <c r="BD495" s="260"/>
      <c r="BE495" s="260"/>
      <c r="BF495" s="260"/>
      <c r="BG495" s="210"/>
      <c r="BH495" s="210"/>
      <c r="BI495" s="210"/>
    </row>
    <row r="496" spans="1:61" x14ac:dyDescent="0.25">
      <c r="A496" s="171" t="s">
        <v>91</v>
      </c>
      <c r="B496" s="164"/>
      <c r="C496" s="299" t="s">
        <v>628</v>
      </c>
      <c r="D496" s="166"/>
      <c r="E496" s="168"/>
      <c r="F496" s="167"/>
      <c r="G496" s="168"/>
      <c r="AO496" s="260"/>
      <c r="AP496" s="260"/>
      <c r="AQ496" s="260"/>
      <c r="AR496" s="260"/>
      <c r="AS496" s="260"/>
      <c r="AT496" s="260"/>
      <c r="AU496" s="260"/>
      <c r="AV496" s="260"/>
      <c r="AW496" s="260"/>
      <c r="AX496" s="260"/>
      <c r="AY496" s="260"/>
      <c r="AZ496" s="260"/>
      <c r="BA496" s="260"/>
      <c r="BB496" s="260"/>
      <c r="BC496" s="260"/>
      <c r="BD496" s="260"/>
      <c r="BE496" s="260"/>
      <c r="BF496" s="260"/>
      <c r="BG496" s="210"/>
      <c r="BH496" s="210"/>
      <c r="BI496" s="210"/>
    </row>
    <row r="497" spans="1:61" x14ac:dyDescent="0.25">
      <c r="A497" s="171" t="s">
        <v>91</v>
      </c>
      <c r="B497" s="164"/>
      <c r="C497" s="299" t="s">
        <v>628</v>
      </c>
      <c r="D497" s="166"/>
      <c r="E497" s="168"/>
      <c r="F497" s="167"/>
      <c r="G497" s="168"/>
      <c r="AO497" s="260"/>
      <c r="AP497" s="260"/>
      <c r="AQ497" s="260"/>
      <c r="AR497" s="260"/>
      <c r="AS497" s="260"/>
      <c r="AT497" s="260"/>
      <c r="AU497" s="260"/>
      <c r="AV497" s="260"/>
      <c r="AW497" s="260"/>
      <c r="AX497" s="260"/>
      <c r="AY497" s="260"/>
      <c r="AZ497" s="260"/>
      <c r="BA497" s="260"/>
      <c r="BB497" s="260"/>
      <c r="BC497" s="260"/>
      <c r="BD497" s="260"/>
      <c r="BE497" s="260"/>
      <c r="BF497" s="260"/>
      <c r="BG497" s="210"/>
      <c r="BH497" s="210"/>
      <c r="BI497" s="210"/>
    </row>
    <row r="498" spans="1:61" x14ac:dyDescent="0.25">
      <c r="A498" s="171" t="s">
        <v>91</v>
      </c>
      <c r="B498" s="164"/>
      <c r="C498" s="299" t="s">
        <v>628</v>
      </c>
      <c r="D498" s="166"/>
      <c r="E498" s="168"/>
      <c r="F498" s="167"/>
      <c r="G498" s="168"/>
      <c r="AO498" s="260"/>
      <c r="AP498" s="260"/>
      <c r="AQ498" s="260"/>
      <c r="AR498" s="260"/>
      <c r="AS498" s="260"/>
      <c r="AT498" s="260"/>
      <c r="AU498" s="260"/>
      <c r="AV498" s="260"/>
      <c r="AW498" s="260"/>
      <c r="AX498" s="260"/>
      <c r="AY498" s="260"/>
      <c r="AZ498" s="260"/>
      <c r="BA498" s="260"/>
      <c r="BB498" s="260"/>
      <c r="BC498" s="260"/>
      <c r="BD498" s="260"/>
      <c r="BE498" s="260"/>
      <c r="BF498" s="260"/>
      <c r="BG498" s="210"/>
      <c r="BH498" s="210"/>
      <c r="BI498" s="210"/>
    </row>
    <row r="499" spans="1:61" x14ac:dyDescent="0.25">
      <c r="A499" s="171" t="s">
        <v>91</v>
      </c>
      <c r="B499" s="164"/>
      <c r="C499" s="299" t="s">
        <v>628</v>
      </c>
      <c r="D499" s="166"/>
      <c r="E499" s="168"/>
      <c r="F499" s="167"/>
      <c r="G499" s="168"/>
      <c r="AO499" s="260"/>
      <c r="AP499" s="260"/>
      <c r="AQ499" s="260"/>
      <c r="AR499" s="260"/>
      <c r="AS499" s="260"/>
      <c r="AT499" s="260"/>
      <c r="AU499" s="260"/>
      <c r="AV499" s="260"/>
      <c r="AW499" s="260"/>
      <c r="AX499" s="260"/>
      <c r="AY499" s="260"/>
      <c r="AZ499" s="260"/>
      <c r="BA499" s="260"/>
      <c r="BB499" s="260"/>
      <c r="BC499" s="260"/>
      <c r="BD499" s="260"/>
      <c r="BE499" s="260"/>
      <c r="BF499" s="260"/>
      <c r="BG499" s="210"/>
      <c r="BH499" s="210"/>
      <c r="BI499" s="210"/>
    </row>
    <row r="500" spans="1:61" x14ac:dyDescent="0.25">
      <c r="A500" s="171" t="s">
        <v>91</v>
      </c>
      <c r="B500" s="164"/>
      <c r="C500" s="299" t="s">
        <v>628</v>
      </c>
      <c r="D500" s="166"/>
      <c r="E500" s="168"/>
      <c r="F500" s="167"/>
      <c r="G500" s="168"/>
      <c r="AO500" s="260"/>
      <c r="AP500" s="260"/>
      <c r="AQ500" s="260"/>
      <c r="AR500" s="260"/>
      <c r="AS500" s="260"/>
      <c r="AT500" s="260"/>
      <c r="AU500" s="260"/>
      <c r="AV500" s="260"/>
      <c r="AW500" s="260"/>
      <c r="AX500" s="260"/>
      <c r="AY500" s="260"/>
      <c r="AZ500" s="260"/>
      <c r="BA500" s="260"/>
      <c r="BB500" s="260"/>
      <c r="BC500" s="260"/>
      <c r="BD500" s="260"/>
      <c r="BE500" s="260"/>
      <c r="BF500" s="260"/>
      <c r="BG500" s="210"/>
      <c r="BH500" s="210"/>
      <c r="BI500" s="210"/>
    </row>
    <row r="501" spans="1:61" x14ac:dyDescent="0.25">
      <c r="AO501" s="260"/>
      <c r="AP501" s="260"/>
      <c r="AQ501" s="260"/>
      <c r="AR501" s="260"/>
      <c r="AS501" s="260"/>
      <c r="AT501" s="260"/>
      <c r="AU501" s="260"/>
      <c r="AV501" s="260"/>
      <c r="AW501" s="260"/>
      <c r="AX501" s="260"/>
      <c r="AY501" s="260"/>
      <c r="AZ501" s="260"/>
      <c r="BA501" s="260"/>
      <c r="BB501" s="260"/>
      <c r="BC501" s="260"/>
      <c r="BD501" s="260"/>
      <c r="BE501" s="260"/>
      <c r="BF501" s="260"/>
      <c r="BG501" s="210"/>
      <c r="BH501" s="210"/>
      <c r="BI501" s="210"/>
    </row>
    <row r="502" spans="1:61" x14ac:dyDescent="0.25">
      <c r="AO502" s="260"/>
      <c r="AP502" s="260"/>
      <c r="AQ502" s="260"/>
      <c r="AR502" s="260"/>
      <c r="AS502" s="260"/>
      <c r="AT502" s="260"/>
      <c r="AU502" s="260"/>
      <c r="AV502" s="260"/>
      <c r="AW502" s="260"/>
      <c r="AX502" s="260"/>
      <c r="AY502" s="260"/>
      <c r="AZ502" s="260"/>
      <c r="BA502" s="260"/>
      <c r="BB502" s="260"/>
      <c r="BC502" s="260"/>
      <c r="BD502" s="260"/>
      <c r="BE502" s="260"/>
      <c r="BF502" s="260"/>
      <c r="BG502" s="210"/>
      <c r="BH502" s="210"/>
      <c r="BI502" s="210"/>
    </row>
    <row r="503" spans="1:61" x14ac:dyDescent="0.25">
      <c r="AO503" s="260"/>
      <c r="AP503" s="260"/>
      <c r="AQ503" s="260"/>
      <c r="AR503" s="260"/>
      <c r="AS503" s="260"/>
      <c r="AT503" s="260"/>
      <c r="AU503" s="260"/>
      <c r="AV503" s="260"/>
      <c r="AW503" s="260"/>
      <c r="AX503" s="260"/>
      <c r="AY503" s="260"/>
      <c r="AZ503" s="260"/>
      <c r="BA503" s="260"/>
      <c r="BB503" s="260"/>
      <c r="BC503" s="260"/>
      <c r="BD503" s="260"/>
      <c r="BE503" s="260"/>
      <c r="BF503" s="260"/>
      <c r="BG503" s="210"/>
      <c r="BH503" s="210"/>
      <c r="BI503" s="210"/>
    </row>
    <row r="504" spans="1:61" x14ac:dyDescent="0.25">
      <c r="AO504" s="260"/>
      <c r="AP504" s="260"/>
      <c r="AQ504" s="260"/>
      <c r="AR504" s="260"/>
      <c r="AS504" s="260"/>
      <c r="AT504" s="260"/>
      <c r="AU504" s="260"/>
      <c r="AV504" s="260"/>
      <c r="AW504" s="260"/>
      <c r="AX504" s="260"/>
      <c r="AY504" s="260"/>
      <c r="AZ504" s="260"/>
      <c r="BA504" s="260"/>
      <c r="BB504" s="260"/>
      <c r="BC504" s="260"/>
      <c r="BD504" s="260"/>
      <c r="BE504" s="260"/>
      <c r="BF504" s="260"/>
      <c r="BG504" s="210"/>
      <c r="BH504" s="210"/>
      <c r="BI504" s="210"/>
    </row>
    <row r="505" spans="1:61" x14ac:dyDescent="0.25">
      <c r="AO505" s="260"/>
      <c r="AP505" s="260"/>
      <c r="AQ505" s="260"/>
      <c r="AR505" s="260"/>
      <c r="AS505" s="260"/>
      <c r="AT505" s="260"/>
      <c r="AU505" s="260"/>
      <c r="AV505" s="260"/>
      <c r="AW505" s="260"/>
      <c r="AX505" s="260"/>
      <c r="AY505" s="260"/>
      <c r="AZ505" s="260"/>
      <c r="BA505" s="260"/>
      <c r="BB505" s="260"/>
      <c r="BC505" s="260"/>
      <c r="BD505" s="260"/>
      <c r="BE505" s="260"/>
      <c r="BF505" s="260"/>
      <c r="BG505" s="210"/>
      <c r="BH505" s="210"/>
      <c r="BI505" s="210"/>
    </row>
    <row r="506" spans="1:61" x14ac:dyDescent="0.25">
      <c r="AO506" s="260"/>
      <c r="AP506" s="260"/>
      <c r="AQ506" s="260"/>
      <c r="AR506" s="260"/>
      <c r="AS506" s="260"/>
      <c r="AT506" s="260"/>
      <c r="AU506" s="260"/>
      <c r="AV506" s="260"/>
      <c r="AW506" s="260"/>
      <c r="AX506" s="260"/>
      <c r="AY506" s="260"/>
      <c r="AZ506" s="260"/>
      <c r="BA506" s="260"/>
      <c r="BB506" s="260"/>
      <c r="BC506" s="260"/>
      <c r="BD506" s="260"/>
      <c r="BE506" s="260"/>
      <c r="BF506" s="260"/>
      <c r="BG506" s="210"/>
      <c r="BH506" s="210"/>
      <c r="BI506" s="210"/>
    </row>
    <row r="507" spans="1:61" x14ac:dyDescent="0.25">
      <c r="AO507" s="260"/>
      <c r="AP507" s="260"/>
      <c r="AQ507" s="260"/>
      <c r="AR507" s="260"/>
      <c r="AS507" s="260"/>
      <c r="AT507" s="260"/>
      <c r="AU507" s="260"/>
      <c r="AV507" s="260"/>
      <c r="AW507" s="260"/>
      <c r="AX507" s="260"/>
      <c r="AY507" s="260"/>
      <c r="AZ507" s="260"/>
      <c r="BA507" s="260"/>
      <c r="BB507" s="260"/>
      <c r="BC507" s="260"/>
      <c r="BD507" s="260"/>
      <c r="BE507" s="260"/>
      <c r="BF507" s="260"/>
      <c r="BG507" s="210"/>
      <c r="BH507" s="210"/>
      <c r="BI507" s="210"/>
    </row>
  </sheetData>
  <customSheetViews>
    <customSheetView guid="{47106A56-D167-42A8-8D68-20B81909F58E}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1"/>
    </customSheetView>
    <customSheetView guid="{4C33994B-C18C-486E-A6D8-9B7FAFC982FC}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2"/>
    </customSheetView>
  </customSheetViews>
  <mergeCells count="8">
    <mergeCell ref="AO1:BF1"/>
    <mergeCell ref="D10:F10"/>
    <mergeCell ref="A12:C12"/>
    <mergeCell ref="A1:F1"/>
    <mergeCell ref="A3:C3"/>
    <mergeCell ref="D3:F3"/>
    <mergeCell ref="A4:C4"/>
    <mergeCell ref="D4:F4"/>
  </mergeCells>
  <conditionalFormatting sqref="D9">
    <cfRule type="expression" dxfId="57" priority="5">
      <formula>D9&lt;0</formula>
    </cfRule>
    <cfRule type="expression" dxfId="56" priority="6">
      <formula>D9&lt;5%</formula>
    </cfRule>
    <cfRule type="expression" dxfId="55" priority="7">
      <formula>D9&lt;20%</formula>
    </cfRule>
  </conditionalFormatting>
  <conditionalFormatting sqref="F9">
    <cfRule type="expression" dxfId="54" priority="2">
      <formula>F9&lt;0</formula>
    </cfRule>
    <cfRule type="expression" dxfId="53" priority="3">
      <formula>F9&lt;5%</formula>
    </cfRule>
    <cfRule type="expression" dxfId="52" priority="4">
      <formula>F9&lt;20%</formula>
    </cfRule>
  </conditionalFormatting>
  <conditionalFormatting sqref="D10">
    <cfRule type="expression" dxfId="51" priority="1">
      <formula>F7&gt;D7</formula>
    </cfRule>
  </conditionalFormatting>
  <dataValidations count="2">
    <dataValidation type="list" allowBlank="1" showInputMessage="1" showErrorMessage="1" sqref="A13:A500">
      <formula1>$A$8:$A$9</formula1>
    </dataValidation>
    <dataValidation type="list" allowBlank="1" showInputMessage="1" showErrorMessage="1" sqref="C13:C500">
      <formula1>$I$1:$I$2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orientation="portrait"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"/>
  <dimension ref="A1:BI495"/>
  <sheetViews>
    <sheetView workbookViewId="0">
      <pane ySplit="12" topLeftCell="A16" activePane="bottomLeft" state="frozen"/>
      <selection activeCell="F22" sqref="F22"/>
      <selection pane="bottomLeft" activeCell="F22" sqref="F22"/>
    </sheetView>
  </sheetViews>
  <sheetFormatPr defaultRowHeight="15" x14ac:dyDescent="0.25"/>
  <cols>
    <col min="1" max="1" width="5.85546875" style="157" customWidth="1"/>
    <col min="2" max="2" width="5" style="158" bestFit="1" customWidth="1"/>
    <col min="3" max="3" width="8.140625" style="169" customWidth="1"/>
    <col min="4" max="4" width="17" style="170" customWidth="1"/>
    <col min="5" max="5" width="14.5703125" style="170" bestFit="1" customWidth="1"/>
    <col min="6" max="6" width="17.7109375" style="170" customWidth="1"/>
    <col min="7" max="7" width="13.85546875" style="148" bestFit="1" customWidth="1"/>
    <col min="8" max="8" width="32.85546875" style="268" customWidth="1"/>
    <col min="9" max="9" width="4.28515625" style="149" customWidth="1"/>
    <col min="10" max="10" width="5.140625" bestFit="1" customWidth="1"/>
    <col min="11" max="11" width="5.5703125" customWidth="1"/>
    <col min="12" max="12" width="5.85546875" bestFit="1" customWidth="1"/>
    <col min="13" max="13" width="7.7109375" customWidth="1"/>
    <col min="14" max="14" width="15.42578125" bestFit="1" customWidth="1"/>
    <col min="15" max="15" width="14.5703125" bestFit="1" customWidth="1"/>
    <col min="16" max="16" width="12.28515625" bestFit="1" customWidth="1"/>
    <col min="17" max="17" width="13.85546875" bestFit="1" customWidth="1"/>
    <col min="18" max="18" width="29.5703125" customWidth="1"/>
    <col min="19" max="22" width="9.140625" style="149"/>
    <col min="23" max="23" width="26.28515625" style="178" bestFit="1" customWidth="1"/>
    <col min="24" max="24" width="28.7109375" style="178" bestFit="1" customWidth="1"/>
    <col min="25" max="25" width="26.28515625" style="178" bestFit="1" customWidth="1"/>
    <col min="26" max="26" width="26.42578125" style="178" bestFit="1" customWidth="1"/>
    <col min="27" max="28" width="26.140625" style="178" bestFit="1" customWidth="1"/>
    <col min="29" max="29" width="26.5703125" style="149" bestFit="1" customWidth="1"/>
    <col min="30" max="40" width="9.140625" style="149"/>
    <col min="41" max="58" width="30.7109375" style="250" customWidth="1"/>
    <col min="59" max="16384" width="9.140625" style="149"/>
  </cols>
  <sheetData>
    <row r="1" spans="1:61" ht="21" x14ac:dyDescent="0.25">
      <c r="A1" s="644" t="s">
        <v>85</v>
      </c>
      <c r="B1" s="644"/>
      <c r="C1" s="644"/>
      <c r="D1" s="644"/>
      <c r="E1" s="644"/>
      <c r="F1" s="644"/>
      <c r="I1" s="265" t="s">
        <v>628</v>
      </c>
      <c r="AO1" s="645" t="s">
        <v>145</v>
      </c>
      <c r="AP1" s="645"/>
      <c r="AQ1" s="645"/>
      <c r="AR1" s="645"/>
      <c r="AS1" s="645"/>
      <c r="AT1" s="645"/>
      <c r="AU1" s="645"/>
      <c r="AV1" s="645"/>
      <c r="AW1" s="645"/>
      <c r="AX1" s="645"/>
      <c r="AY1" s="645"/>
      <c r="AZ1" s="645"/>
      <c r="BA1" s="645"/>
      <c r="BB1" s="645"/>
      <c r="BC1" s="645"/>
      <c r="BD1" s="645"/>
      <c r="BE1" s="645"/>
      <c r="BF1" s="645"/>
    </row>
    <row r="2" spans="1:61" ht="21" x14ac:dyDescent="0.25">
      <c r="A2" s="212"/>
      <c r="B2" s="213"/>
      <c r="C2" s="214"/>
      <c r="D2" s="215"/>
      <c r="E2" s="215"/>
      <c r="F2" s="215"/>
      <c r="I2" s="265" t="s">
        <v>92</v>
      </c>
      <c r="AO2" s="250" t="s">
        <v>144</v>
      </c>
      <c r="AP2" s="250" t="s">
        <v>146</v>
      </c>
      <c r="AQ2" s="250" t="s">
        <v>147</v>
      </c>
      <c r="AR2" s="250" t="s">
        <v>148</v>
      </c>
      <c r="AS2" s="250" t="s">
        <v>148</v>
      </c>
      <c r="AT2" s="250" t="s">
        <v>149</v>
      </c>
      <c r="AU2" s="250" t="s">
        <v>150</v>
      </c>
      <c r="AV2" s="250" t="s">
        <v>151</v>
      </c>
      <c r="AW2" s="250" t="s">
        <v>152</v>
      </c>
      <c r="AX2" s="250" t="s">
        <v>153</v>
      </c>
      <c r="AY2" s="250" t="s">
        <v>154</v>
      </c>
      <c r="AZ2" s="250" t="s">
        <v>155</v>
      </c>
      <c r="BA2" s="250" t="s">
        <v>156</v>
      </c>
      <c r="BB2" s="250" t="s">
        <v>157</v>
      </c>
      <c r="BC2" s="250" t="s">
        <v>158</v>
      </c>
      <c r="BD2" s="250" t="s">
        <v>159</v>
      </c>
      <c r="BE2" s="250" t="s">
        <v>160</v>
      </c>
      <c r="BF2" s="250" t="s">
        <v>161</v>
      </c>
    </row>
    <row r="3" spans="1:61" ht="19.5" x14ac:dyDescent="0.25">
      <c r="A3" s="653" t="str">
        <f>'914 01'!B138</f>
        <v>027500</v>
      </c>
      <c r="B3" s="654"/>
      <c r="C3" s="654"/>
      <c r="D3" s="646" t="str">
        <f>'914 01'!G138</f>
        <v>Zastoupení LK v Bruselu</v>
      </c>
      <c r="E3" s="646"/>
      <c r="F3" s="647"/>
      <c r="I3" s="265" t="s">
        <v>163</v>
      </c>
      <c r="AO3" s="260"/>
      <c r="AP3" s="260"/>
      <c r="AQ3" s="260"/>
      <c r="AR3" s="260"/>
      <c r="AS3" s="260"/>
      <c r="AT3" s="260"/>
      <c r="AU3" s="260"/>
      <c r="AV3" s="260"/>
      <c r="AW3" s="260" t="s">
        <v>775</v>
      </c>
      <c r="AX3" s="260"/>
      <c r="AY3" s="260"/>
      <c r="AZ3" s="260"/>
      <c r="BA3" s="260"/>
      <c r="BB3" s="260"/>
      <c r="BC3" s="260"/>
      <c r="BD3" s="260"/>
      <c r="BE3" s="260"/>
      <c r="BF3" s="260"/>
    </row>
    <row r="4" spans="1:61" ht="34.5" customHeight="1" x14ac:dyDescent="0.25">
      <c r="A4" s="648" t="s">
        <v>94</v>
      </c>
      <c r="B4" s="649"/>
      <c r="C4" s="649"/>
      <c r="D4" s="650">
        <f>'914 01'!K138*1000</f>
        <v>726000</v>
      </c>
      <c r="E4" s="650"/>
      <c r="F4" s="651"/>
      <c r="AO4" s="260"/>
      <c r="AP4" s="260"/>
      <c r="AQ4" s="260"/>
      <c r="AR4" s="260"/>
      <c r="AS4" s="260"/>
      <c r="AT4" s="260"/>
      <c r="AU4" s="260"/>
      <c r="AV4" s="260"/>
      <c r="AW4" s="260"/>
      <c r="AX4" s="260"/>
      <c r="AY4" s="260"/>
      <c r="AZ4" s="260"/>
      <c r="BA4" s="260"/>
      <c r="BB4" s="260"/>
      <c r="BC4" s="260"/>
      <c r="BD4" s="260"/>
      <c r="BE4" s="260"/>
      <c r="BF4" s="260"/>
    </row>
    <row r="5" spans="1:61" x14ac:dyDescent="0.25">
      <c r="A5" s="216"/>
      <c r="B5" s="213"/>
      <c r="C5" s="214"/>
      <c r="D5" s="215"/>
      <c r="E5" s="215"/>
      <c r="F5" s="215"/>
      <c r="AO5" s="260"/>
      <c r="AP5" s="260"/>
      <c r="AQ5" s="260"/>
      <c r="AR5" s="260"/>
      <c r="AS5" s="260"/>
      <c r="AT5" s="260"/>
      <c r="AU5" s="260"/>
      <c r="AV5" s="260"/>
      <c r="AW5" s="260"/>
      <c r="AX5" s="260"/>
      <c r="AY5" s="260"/>
      <c r="AZ5" s="260"/>
      <c r="BA5" s="260"/>
      <c r="BB5" s="260"/>
      <c r="BC5" s="260"/>
      <c r="BD5" s="260"/>
      <c r="BE5" s="260"/>
      <c r="BF5" s="260"/>
    </row>
    <row r="6" spans="1:61" x14ac:dyDescent="0.25">
      <c r="A6" s="216"/>
      <c r="B6" s="213"/>
      <c r="C6" s="214"/>
      <c r="D6" s="217" t="s">
        <v>86</v>
      </c>
      <c r="E6" s="217"/>
      <c r="F6" s="217" t="s">
        <v>87</v>
      </c>
      <c r="AO6" s="260"/>
      <c r="AP6" s="260"/>
      <c r="AQ6" s="260"/>
      <c r="AR6" s="260"/>
      <c r="AS6" s="260"/>
      <c r="AT6" s="260"/>
      <c r="AU6" s="260"/>
      <c r="AV6" s="260"/>
      <c r="AW6" s="260"/>
      <c r="AX6" s="260"/>
      <c r="AY6" s="260"/>
      <c r="AZ6" s="260"/>
      <c r="BA6" s="260"/>
      <c r="BB6" s="260"/>
      <c r="BC6" s="260"/>
      <c r="BD6" s="260"/>
      <c r="BE6" s="260"/>
      <c r="BF6" s="260"/>
    </row>
    <row r="7" spans="1:61" x14ac:dyDescent="0.25">
      <c r="A7" s="216"/>
      <c r="B7" s="213"/>
      <c r="C7" s="216" t="s">
        <v>88</v>
      </c>
      <c r="D7" s="218">
        <f>SUM(D13:D488)</f>
        <v>544500</v>
      </c>
      <c r="E7" s="148"/>
      <c r="F7" s="219">
        <f>SUM(F13:F488)</f>
        <v>544500</v>
      </c>
      <c r="AO7" s="260"/>
      <c r="AP7" s="260"/>
      <c r="AQ7" s="260"/>
      <c r="AR7" s="260"/>
      <c r="AS7" s="260"/>
      <c r="AT7" s="260"/>
      <c r="AU7" s="260"/>
      <c r="AV7" s="260"/>
      <c r="AW7" s="260"/>
      <c r="AX7" s="260"/>
      <c r="AY7" s="260"/>
      <c r="AZ7" s="260"/>
      <c r="BA7" s="260"/>
      <c r="BB7" s="260"/>
      <c r="BC7" s="260"/>
      <c r="BD7" s="260"/>
      <c r="BE7" s="260"/>
      <c r="BF7" s="260"/>
    </row>
    <row r="8" spans="1:61" x14ac:dyDescent="0.25">
      <c r="A8" s="220" t="s">
        <v>91</v>
      </c>
      <c r="B8" s="213"/>
      <c r="C8" s="221" t="s">
        <v>84</v>
      </c>
      <c r="D8" s="222">
        <f>D4-SUM(D13:D492)</f>
        <v>181500</v>
      </c>
      <c r="E8" s="222"/>
      <c r="F8" s="222">
        <f>D4-SUM(F13:F492)</f>
        <v>181500</v>
      </c>
      <c r="AO8" s="260"/>
      <c r="AP8" s="260"/>
      <c r="AQ8" s="260"/>
      <c r="AR8" s="260"/>
      <c r="AS8" s="260"/>
      <c r="AT8" s="260"/>
      <c r="AU8" s="260"/>
      <c r="AV8" s="260"/>
      <c r="AW8" s="260"/>
      <c r="AX8" s="260"/>
      <c r="AY8" s="260"/>
      <c r="AZ8" s="260"/>
      <c r="BA8" s="260"/>
      <c r="BB8" s="260"/>
      <c r="BC8" s="260"/>
      <c r="BD8" s="260"/>
      <c r="BE8" s="260"/>
      <c r="BF8" s="260"/>
      <c r="BG8" s="210"/>
      <c r="BH8" s="210"/>
      <c r="BI8" s="210"/>
    </row>
    <row r="9" spans="1:61" x14ac:dyDescent="0.25">
      <c r="A9" s="220" t="s">
        <v>96</v>
      </c>
      <c r="B9" s="213"/>
      <c r="C9" s="223" t="s">
        <v>84</v>
      </c>
      <c r="D9" s="224">
        <f>(D8/D4)</f>
        <v>0.25</v>
      </c>
      <c r="E9"/>
      <c r="F9" s="224">
        <f>F8/D4</f>
        <v>0.25</v>
      </c>
      <c r="AO9" s="260"/>
      <c r="AP9" s="260"/>
      <c r="AQ9" s="260"/>
      <c r="AR9" s="260"/>
      <c r="AS9" s="260"/>
      <c r="AT9" s="260"/>
      <c r="AU9" s="260"/>
      <c r="AV9" s="260"/>
      <c r="AW9" s="260"/>
      <c r="AX9" s="260"/>
      <c r="AY9" s="260"/>
      <c r="AZ9" s="260"/>
      <c r="BA9" s="260"/>
      <c r="BB9" s="260"/>
      <c r="BC9" s="260"/>
      <c r="BD9" s="260"/>
      <c r="BE9" s="260"/>
      <c r="BF9" s="260"/>
      <c r="BG9" s="210"/>
      <c r="BH9" s="210"/>
      <c r="BI9" s="210"/>
    </row>
    <row r="10" spans="1:61" x14ac:dyDescent="0.25">
      <c r="C10" s="159"/>
      <c r="D10" s="640" t="s">
        <v>95</v>
      </c>
      <c r="E10" s="640"/>
      <c r="F10" s="640"/>
      <c r="AO10" s="260"/>
      <c r="AP10" s="260"/>
      <c r="AQ10" s="260"/>
      <c r="AR10" s="260"/>
      <c r="AS10" s="260"/>
      <c r="AT10" s="260"/>
      <c r="AU10" s="260"/>
      <c r="AV10" s="260"/>
      <c r="AW10" s="260"/>
      <c r="AX10" s="260"/>
      <c r="AY10" s="260"/>
      <c r="AZ10" s="260"/>
      <c r="BA10" s="260"/>
      <c r="BB10" s="260"/>
      <c r="BC10" s="260"/>
      <c r="BD10" s="260"/>
      <c r="BE10" s="260"/>
      <c r="BF10" s="260"/>
      <c r="BG10" s="210"/>
      <c r="BH10" s="210"/>
      <c r="BI10" s="210"/>
    </row>
    <row r="11" spans="1:61" x14ac:dyDescent="0.25">
      <c r="A11" s="679" t="s">
        <v>138</v>
      </c>
      <c r="B11" s="679"/>
      <c r="C11" s="679"/>
      <c r="D11" s="246"/>
      <c r="E11" s="246"/>
      <c r="F11" s="246"/>
      <c r="G11" s="246"/>
      <c r="H11" s="269"/>
      <c r="AO11" s="260"/>
      <c r="AP11" s="260"/>
      <c r="AQ11" s="260"/>
      <c r="AR11" s="260"/>
      <c r="AS11" s="260"/>
      <c r="AT11" s="260"/>
      <c r="AU11" s="260"/>
      <c r="AV11" s="260"/>
      <c r="AW11" s="260"/>
      <c r="AX11" s="260"/>
      <c r="AY11" s="260"/>
      <c r="AZ11" s="260"/>
      <c r="BA11" s="260"/>
      <c r="BB11" s="260"/>
      <c r="BC11" s="260"/>
      <c r="BD11" s="260"/>
      <c r="BE11" s="260"/>
      <c r="BF11" s="260"/>
      <c r="BG11" s="210"/>
      <c r="BH11" s="210"/>
      <c r="BI11" s="210"/>
    </row>
    <row r="12" spans="1:61" s="163" customFormat="1" x14ac:dyDescent="0.25">
      <c r="A12" s="641" t="s">
        <v>93</v>
      </c>
      <c r="B12" s="642"/>
      <c r="C12" s="643"/>
      <c r="D12" s="160" t="s">
        <v>89</v>
      </c>
      <c r="E12" s="162" t="s">
        <v>131</v>
      </c>
      <c r="F12" s="161" t="s">
        <v>90</v>
      </c>
      <c r="G12" s="162" t="s">
        <v>164</v>
      </c>
      <c r="H12" s="270" t="s">
        <v>141</v>
      </c>
      <c r="J12"/>
      <c r="K12"/>
      <c r="L12"/>
      <c r="M12"/>
      <c r="N12"/>
      <c r="O12"/>
      <c r="P12"/>
      <c r="Q12"/>
      <c r="R12"/>
      <c r="W12" s="179"/>
      <c r="X12" s="179"/>
      <c r="Y12" s="179"/>
      <c r="Z12" s="179"/>
      <c r="AA12" s="179"/>
      <c r="AB12" s="179"/>
      <c r="AC12" s="179"/>
      <c r="AO12" s="261"/>
      <c r="AP12" s="261"/>
      <c r="AQ12" s="261"/>
      <c r="AR12" s="261"/>
      <c r="AS12" s="261"/>
      <c r="AT12" s="261"/>
      <c r="AU12" s="261"/>
      <c r="AV12" s="261"/>
      <c r="AW12" s="261"/>
      <c r="AX12" s="261"/>
      <c r="AY12" s="261"/>
      <c r="AZ12" s="261"/>
      <c r="BA12" s="261"/>
      <c r="BB12" s="261"/>
      <c r="BC12" s="261"/>
      <c r="BD12" s="261"/>
      <c r="BE12" s="261"/>
      <c r="BF12" s="261"/>
      <c r="BG12" s="262"/>
      <c r="BH12" s="262"/>
      <c r="BI12" s="262"/>
    </row>
    <row r="13" spans="1:61" ht="30" x14ac:dyDescent="0.25">
      <c r="A13" s="171" t="s">
        <v>96</v>
      </c>
      <c r="B13" s="164">
        <v>595</v>
      </c>
      <c r="C13" s="299" t="s">
        <v>163</v>
      </c>
      <c r="D13" s="166">
        <v>60500</v>
      </c>
      <c r="E13" s="168"/>
      <c r="F13" s="358">
        <v>60500</v>
      </c>
      <c r="G13" s="168">
        <v>42075</v>
      </c>
      <c r="H13" s="271" t="s">
        <v>1396</v>
      </c>
      <c r="AO13" s="260"/>
      <c r="AP13" s="260"/>
      <c r="AQ13" s="260" t="s">
        <v>776</v>
      </c>
      <c r="AR13" s="260"/>
      <c r="AS13" s="260"/>
      <c r="AT13" s="260"/>
      <c r="AU13" s="260" t="s">
        <v>773</v>
      </c>
      <c r="AV13" s="260" t="s">
        <v>774</v>
      </c>
      <c r="AW13" s="260"/>
      <c r="AX13" s="260"/>
      <c r="AY13" s="260"/>
      <c r="AZ13" s="260"/>
      <c r="BA13" s="260"/>
      <c r="BB13" s="260"/>
      <c r="BC13" s="260"/>
      <c r="BD13" s="260"/>
      <c r="BE13" s="260"/>
      <c r="BF13" s="260"/>
      <c r="BG13" s="210"/>
      <c r="BH13" s="210"/>
      <c r="BI13" s="210"/>
    </row>
    <row r="14" spans="1:61" ht="30" x14ac:dyDescent="0.25">
      <c r="A14" s="171" t="s">
        <v>96</v>
      </c>
      <c r="B14" s="164">
        <v>595</v>
      </c>
      <c r="C14" s="299" t="s">
        <v>163</v>
      </c>
      <c r="D14" s="166">
        <v>60500</v>
      </c>
      <c r="E14" s="168"/>
      <c r="F14" s="358">
        <v>60500</v>
      </c>
      <c r="G14" s="168">
        <v>42100</v>
      </c>
      <c r="H14" s="271" t="s">
        <v>1397</v>
      </c>
      <c r="AO14" s="260"/>
      <c r="AP14" s="260"/>
      <c r="AQ14" s="260" t="s">
        <v>777</v>
      </c>
      <c r="AR14" s="260"/>
      <c r="AS14" s="260"/>
      <c r="AT14" s="260"/>
      <c r="AU14" s="260"/>
      <c r="AV14" s="260"/>
      <c r="AW14" s="260"/>
      <c r="AX14" s="260"/>
      <c r="AY14" s="260"/>
      <c r="AZ14" s="260"/>
      <c r="BA14" s="260"/>
      <c r="BB14" s="260"/>
      <c r="BC14" s="260"/>
      <c r="BD14" s="260"/>
      <c r="BE14" s="260"/>
      <c r="BF14" s="260"/>
      <c r="BG14" s="210"/>
      <c r="BH14" s="210"/>
      <c r="BI14" s="210"/>
    </row>
    <row r="15" spans="1:61" ht="30" x14ac:dyDescent="0.25">
      <c r="A15" s="171" t="s">
        <v>96</v>
      </c>
      <c r="B15" s="164">
        <v>595</v>
      </c>
      <c r="C15" s="299" t="s">
        <v>163</v>
      </c>
      <c r="D15" s="166">
        <v>60500</v>
      </c>
      <c r="E15" s="168"/>
      <c r="F15" s="358">
        <v>60500</v>
      </c>
      <c r="G15" s="168">
        <v>42035</v>
      </c>
      <c r="H15" s="502" t="s">
        <v>1398</v>
      </c>
      <c r="AO15" s="260"/>
      <c r="AP15" s="260"/>
      <c r="AQ15" s="260" t="s">
        <v>778</v>
      </c>
      <c r="AR15" s="260"/>
      <c r="AS15" s="260"/>
      <c r="AT15" s="260"/>
      <c r="AU15" s="260"/>
      <c r="AV15" s="260"/>
      <c r="AW15" s="260"/>
      <c r="AX15" s="260"/>
      <c r="AY15" s="260"/>
      <c r="AZ15" s="260"/>
      <c r="BA15" s="260"/>
      <c r="BB15" s="260"/>
      <c r="BC15" s="260"/>
      <c r="BD15" s="260"/>
      <c r="BE15" s="260"/>
      <c r="BF15" s="260"/>
      <c r="BG15" s="210"/>
      <c r="BH15" s="210"/>
      <c r="BI15" s="210"/>
    </row>
    <row r="16" spans="1:61" ht="30" x14ac:dyDescent="0.25">
      <c r="A16" s="171" t="s">
        <v>96</v>
      </c>
      <c r="B16" s="164">
        <v>595</v>
      </c>
      <c r="C16" s="299" t="s">
        <v>163</v>
      </c>
      <c r="D16" s="166">
        <v>60500</v>
      </c>
      <c r="E16" s="168"/>
      <c r="F16" s="358">
        <v>60500</v>
      </c>
      <c r="G16" s="168">
        <v>42132</v>
      </c>
      <c r="H16" s="271" t="s">
        <v>1783</v>
      </c>
      <c r="AO16" s="260" t="s">
        <v>2612</v>
      </c>
      <c r="AP16" s="260"/>
      <c r="AQ16" s="260" t="s">
        <v>778</v>
      </c>
      <c r="AR16" s="260"/>
      <c r="AS16" s="260"/>
      <c r="AT16" s="260"/>
      <c r="AU16" s="260"/>
      <c r="AV16" s="260"/>
      <c r="AW16" s="260"/>
      <c r="AX16" s="260"/>
      <c r="AY16" s="260"/>
      <c r="AZ16" s="260"/>
      <c r="BA16" s="260"/>
      <c r="BB16" s="260"/>
      <c r="BC16" s="260"/>
      <c r="BD16" s="260"/>
      <c r="BE16" s="260"/>
      <c r="BF16" s="260"/>
      <c r="BG16" s="210"/>
      <c r="BH16" s="210"/>
      <c r="BI16" s="210"/>
    </row>
    <row r="17" spans="1:61" ht="35.25" customHeight="1" x14ac:dyDescent="0.25">
      <c r="A17" s="171" t="s">
        <v>96</v>
      </c>
      <c r="B17" s="164">
        <v>595</v>
      </c>
      <c r="C17" s="299" t="s">
        <v>163</v>
      </c>
      <c r="D17" s="166">
        <v>60500</v>
      </c>
      <c r="E17" s="168"/>
      <c r="F17" s="358">
        <v>60500</v>
      </c>
      <c r="G17" s="168">
        <v>42162</v>
      </c>
      <c r="H17" s="271" t="s">
        <v>1784</v>
      </c>
      <c r="AO17" s="260" t="s">
        <v>2613</v>
      </c>
      <c r="AP17" s="260"/>
      <c r="AQ17" s="260" t="s">
        <v>778</v>
      </c>
      <c r="AR17" s="260"/>
      <c r="AS17" s="260"/>
      <c r="AT17" s="260"/>
      <c r="AU17" s="260"/>
      <c r="AV17" s="260"/>
      <c r="AW17" s="260"/>
      <c r="AX17" s="260"/>
      <c r="AY17" s="260"/>
      <c r="AZ17" s="260"/>
      <c r="BA17" s="260"/>
      <c r="BB17" s="260"/>
      <c r="BC17" s="260"/>
      <c r="BD17" s="260"/>
      <c r="BE17" s="260"/>
      <c r="BF17" s="260"/>
      <c r="BG17" s="210"/>
      <c r="BH17" s="210"/>
      <c r="BI17" s="210"/>
    </row>
    <row r="18" spans="1:61" ht="28.5" customHeight="1" x14ac:dyDescent="0.25">
      <c r="A18" s="171" t="s">
        <v>96</v>
      </c>
      <c r="B18" s="164">
        <v>595</v>
      </c>
      <c r="C18" s="299" t="s">
        <v>163</v>
      </c>
      <c r="D18" s="166">
        <v>60500</v>
      </c>
      <c r="E18" s="168"/>
      <c r="F18" s="358">
        <v>60500</v>
      </c>
      <c r="G18" s="168">
        <v>42188</v>
      </c>
      <c r="H18" s="271" t="s">
        <v>2019</v>
      </c>
      <c r="AO18" s="260" t="s">
        <v>2614</v>
      </c>
      <c r="AP18" s="260"/>
      <c r="AQ18" s="260" t="s">
        <v>778</v>
      </c>
      <c r="AR18" s="260"/>
      <c r="AS18" s="260"/>
      <c r="AT18" s="260"/>
      <c r="AU18" s="260"/>
      <c r="AV18" s="260"/>
      <c r="AW18" s="260"/>
      <c r="AX18" s="260"/>
      <c r="AY18" s="260"/>
      <c r="AZ18" s="260"/>
      <c r="BA18" s="260"/>
      <c r="BB18" s="260"/>
      <c r="BC18" s="260"/>
      <c r="BD18" s="260"/>
      <c r="BE18" s="260"/>
      <c r="BF18" s="260"/>
      <c r="BG18" s="210"/>
      <c r="BH18" s="210"/>
      <c r="BI18" s="210"/>
    </row>
    <row r="19" spans="1:61" ht="30" x14ac:dyDescent="0.25">
      <c r="A19" s="171" t="s">
        <v>96</v>
      </c>
      <c r="B19" s="164">
        <v>595</v>
      </c>
      <c r="C19" s="299" t="s">
        <v>163</v>
      </c>
      <c r="D19" s="166">
        <v>60500</v>
      </c>
      <c r="E19" s="168"/>
      <c r="F19" s="358">
        <v>60500</v>
      </c>
      <c r="G19" s="168">
        <v>42226</v>
      </c>
      <c r="H19" s="271" t="s">
        <v>3025</v>
      </c>
      <c r="AO19" s="260"/>
      <c r="AP19" s="260"/>
      <c r="AQ19" s="260" t="s">
        <v>778</v>
      </c>
      <c r="AR19" s="260"/>
      <c r="AS19" s="260"/>
      <c r="AT19" s="260" t="s">
        <v>3026</v>
      </c>
      <c r="AU19" s="260"/>
      <c r="AV19" s="260"/>
      <c r="AW19" s="260"/>
      <c r="AX19" s="260"/>
      <c r="AY19" s="260"/>
      <c r="AZ19" s="260"/>
      <c r="BA19" s="260"/>
      <c r="BB19" s="260"/>
      <c r="BC19" s="260"/>
      <c r="BD19" s="260"/>
      <c r="BE19" s="260"/>
      <c r="BF19" s="260"/>
      <c r="BG19" s="210"/>
      <c r="BH19" s="210"/>
      <c r="BI19" s="210"/>
    </row>
    <row r="20" spans="1:61" ht="30" x14ac:dyDescent="0.25">
      <c r="A20" s="171" t="s">
        <v>96</v>
      </c>
      <c r="B20" s="164">
        <v>595</v>
      </c>
      <c r="C20" s="299" t="s">
        <v>163</v>
      </c>
      <c r="D20" s="166">
        <v>60500</v>
      </c>
      <c r="E20" s="168"/>
      <c r="F20" s="167">
        <v>60500</v>
      </c>
      <c r="G20" s="168">
        <v>42258</v>
      </c>
      <c r="H20" s="271" t="s">
        <v>3354</v>
      </c>
      <c r="AO20" s="260"/>
      <c r="AP20" s="260"/>
      <c r="AQ20" s="260" t="s">
        <v>778</v>
      </c>
      <c r="AR20" s="260"/>
      <c r="AS20" s="260"/>
      <c r="AT20" s="260"/>
      <c r="AU20" s="260"/>
      <c r="AV20" s="260"/>
      <c r="AW20" s="260"/>
      <c r="AX20" s="260"/>
      <c r="AY20" s="260"/>
      <c r="AZ20" s="260"/>
      <c r="BA20" s="260"/>
      <c r="BB20" s="260"/>
      <c r="BC20" s="260"/>
      <c r="BD20" s="260"/>
      <c r="BE20" s="260"/>
      <c r="BF20" s="260"/>
      <c r="BG20" s="210"/>
      <c r="BH20" s="210"/>
      <c r="BI20" s="210"/>
    </row>
    <row r="21" spans="1:61" ht="30" customHeight="1" x14ac:dyDescent="0.25">
      <c r="A21" s="171" t="s">
        <v>91</v>
      </c>
      <c r="B21" s="164">
        <v>595</v>
      </c>
      <c r="C21" s="299" t="s">
        <v>163</v>
      </c>
      <c r="D21" s="166">
        <v>60500</v>
      </c>
      <c r="E21" s="168"/>
      <c r="F21" s="167">
        <v>60500</v>
      </c>
      <c r="G21" s="168">
        <v>42279</v>
      </c>
      <c r="H21" s="271" t="s">
        <v>3466</v>
      </c>
      <c r="AO21" s="260"/>
      <c r="AP21" s="260"/>
      <c r="AQ21" s="260" t="s">
        <v>778</v>
      </c>
      <c r="AR21" s="260"/>
      <c r="AS21" s="260"/>
      <c r="AT21" s="260"/>
      <c r="AU21" s="260"/>
      <c r="AV21" s="260"/>
      <c r="AW21" s="260"/>
      <c r="AX21" s="260"/>
      <c r="AY21" s="260"/>
      <c r="AZ21" s="260"/>
      <c r="BA21" s="260"/>
      <c r="BB21" s="260"/>
      <c r="BC21" s="260"/>
      <c r="BD21" s="260"/>
      <c r="BE21" s="260"/>
      <c r="BF21" s="260"/>
      <c r="BG21" s="210"/>
      <c r="BH21" s="210"/>
      <c r="BI21" s="210"/>
    </row>
    <row r="22" spans="1:61" x14ac:dyDescent="0.25">
      <c r="A22" s="171" t="s">
        <v>91</v>
      </c>
      <c r="B22" s="164"/>
      <c r="C22" s="299" t="s">
        <v>163</v>
      </c>
      <c r="D22" s="166"/>
      <c r="E22" s="168"/>
      <c r="F22" s="167"/>
      <c r="G22" s="168"/>
      <c r="H22" s="271"/>
      <c r="AO22" s="260"/>
      <c r="AP22" s="260"/>
      <c r="AQ22" s="260" t="s">
        <v>778</v>
      </c>
      <c r="AR22" s="260"/>
      <c r="AS22" s="260"/>
      <c r="AT22" s="260"/>
      <c r="AU22" s="260"/>
      <c r="AV22" s="260"/>
      <c r="AW22" s="260"/>
      <c r="AX22" s="260"/>
      <c r="AY22" s="260"/>
      <c r="AZ22" s="260"/>
      <c r="BA22" s="260"/>
      <c r="BB22" s="260"/>
      <c r="BC22" s="260"/>
      <c r="BD22" s="260"/>
      <c r="BE22" s="260"/>
      <c r="BF22" s="260"/>
      <c r="BG22" s="210"/>
      <c r="BH22" s="210"/>
      <c r="BI22" s="210"/>
    </row>
    <row r="23" spans="1:61" x14ac:dyDescent="0.25">
      <c r="A23" s="171" t="s">
        <v>91</v>
      </c>
      <c r="B23" s="164"/>
      <c r="C23" s="299" t="s">
        <v>163</v>
      </c>
      <c r="D23" s="166"/>
      <c r="E23" s="168"/>
      <c r="F23" s="167"/>
      <c r="G23" s="168"/>
      <c r="H23" s="271"/>
      <c r="AO23" s="260"/>
      <c r="AP23" s="260"/>
      <c r="AQ23" s="260" t="s">
        <v>778</v>
      </c>
      <c r="AR23" s="260"/>
      <c r="AS23" s="260"/>
      <c r="AT23" s="260"/>
      <c r="AU23" s="260"/>
      <c r="AV23" s="260"/>
      <c r="AW23" s="260"/>
      <c r="AX23" s="260"/>
      <c r="AY23" s="260"/>
      <c r="AZ23" s="260"/>
      <c r="BA23" s="260"/>
      <c r="BB23" s="260"/>
      <c r="BC23" s="260"/>
      <c r="BD23" s="260"/>
      <c r="BE23" s="260"/>
      <c r="BF23" s="260"/>
      <c r="BG23" s="210"/>
      <c r="BH23" s="210"/>
      <c r="BI23" s="210"/>
    </row>
    <row r="24" spans="1:61" x14ac:dyDescent="0.25">
      <c r="A24" s="171" t="s">
        <v>91</v>
      </c>
      <c r="B24" s="164"/>
      <c r="C24" s="299" t="s">
        <v>163</v>
      </c>
      <c r="D24" s="166"/>
      <c r="E24" s="168"/>
      <c r="F24" s="167"/>
      <c r="G24" s="168"/>
      <c r="H24" s="271"/>
      <c r="AO24" s="260"/>
      <c r="AP24" s="260"/>
      <c r="AQ24" s="260" t="s">
        <v>778</v>
      </c>
      <c r="AR24" s="260"/>
      <c r="AS24" s="260"/>
      <c r="AT24" s="260"/>
      <c r="AU24" s="260"/>
      <c r="AV24" s="260"/>
      <c r="AW24" s="260"/>
      <c r="AX24" s="260"/>
      <c r="AY24" s="260"/>
      <c r="AZ24" s="260"/>
      <c r="BA24" s="260"/>
      <c r="BB24" s="260"/>
      <c r="BC24" s="260"/>
      <c r="BD24" s="260"/>
      <c r="BE24" s="260"/>
      <c r="BF24" s="260"/>
      <c r="BG24" s="210"/>
      <c r="BH24" s="210"/>
      <c r="BI24" s="210"/>
    </row>
    <row r="25" spans="1:61" x14ac:dyDescent="0.25">
      <c r="A25" s="171" t="s">
        <v>91</v>
      </c>
      <c r="B25" s="164"/>
      <c r="C25" s="299" t="s">
        <v>163</v>
      </c>
      <c r="D25" s="166"/>
      <c r="E25" s="168"/>
      <c r="F25" s="167"/>
      <c r="G25" s="168"/>
      <c r="H25" s="271"/>
      <c r="AO25" s="260"/>
      <c r="AP25" s="260"/>
      <c r="AQ25" s="260" t="s">
        <v>778</v>
      </c>
      <c r="AR25" s="260"/>
      <c r="AS25" s="260"/>
      <c r="AT25" s="260"/>
      <c r="AU25" s="260"/>
      <c r="AV25" s="260"/>
      <c r="AW25" s="260"/>
      <c r="AX25" s="260"/>
      <c r="AY25" s="260"/>
      <c r="AZ25" s="260"/>
      <c r="BA25" s="260"/>
      <c r="BB25" s="260"/>
      <c r="BC25" s="260"/>
      <c r="BD25" s="260"/>
      <c r="BE25" s="260"/>
      <c r="BF25" s="260"/>
      <c r="BG25" s="210"/>
      <c r="BH25" s="210"/>
      <c r="BI25" s="210"/>
    </row>
    <row r="26" spans="1:61" x14ac:dyDescent="0.25">
      <c r="A26" s="171" t="s">
        <v>91</v>
      </c>
      <c r="B26" s="164"/>
      <c r="C26" s="299" t="s">
        <v>163</v>
      </c>
      <c r="D26" s="166"/>
      <c r="E26" s="168"/>
      <c r="F26" s="167"/>
      <c r="G26" s="168"/>
      <c r="H26" s="271"/>
      <c r="AO26" s="260"/>
      <c r="AP26" s="260"/>
      <c r="AQ26" s="260" t="s">
        <v>778</v>
      </c>
      <c r="AR26" s="260"/>
      <c r="AS26" s="260"/>
      <c r="AT26" s="260"/>
      <c r="AU26" s="260"/>
      <c r="AV26" s="260"/>
      <c r="AW26" s="260"/>
      <c r="AX26" s="260"/>
      <c r="AY26" s="260"/>
      <c r="AZ26" s="260"/>
      <c r="BA26" s="260"/>
      <c r="BB26" s="260"/>
      <c r="BC26" s="260"/>
      <c r="BD26" s="260"/>
      <c r="BE26" s="260"/>
      <c r="BF26" s="260"/>
      <c r="BG26" s="210"/>
      <c r="BH26" s="210"/>
      <c r="BI26" s="210"/>
    </row>
    <row r="27" spans="1:61" x14ac:dyDescent="0.25">
      <c r="A27" s="171" t="s">
        <v>91</v>
      </c>
      <c r="B27" s="164"/>
      <c r="C27" s="299" t="s">
        <v>163</v>
      </c>
      <c r="D27" s="166"/>
      <c r="E27" s="168"/>
      <c r="F27" s="167"/>
      <c r="G27" s="168"/>
      <c r="H27" s="271"/>
      <c r="AO27" s="260"/>
      <c r="AP27" s="260"/>
      <c r="AQ27" s="260" t="s">
        <v>778</v>
      </c>
      <c r="AR27" s="260"/>
      <c r="AS27" s="260"/>
      <c r="AT27" s="260"/>
      <c r="AU27" s="260"/>
      <c r="AV27" s="260"/>
      <c r="AW27" s="260"/>
      <c r="AX27" s="260"/>
      <c r="AY27" s="260"/>
      <c r="AZ27" s="260"/>
      <c r="BA27" s="260"/>
      <c r="BB27" s="260"/>
      <c r="BC27" s="260"/>
      <c r="BD27" s="260"/>
      <c r="BE27" s="260"/>
      <c r="BF27" s="260"/>
      <c r="BG27" s="210"/>
      <c r="BH27" s="210"/>
      <c r="BI27" s="210"/>
    </row>
    <row r="28" spans="1:61" x14ac:dyDescent="0.25">
      <c r="A28" s="171" t="s">
        <v>91</v>
      </c>
      <c r="B28" s="164"/>
      <c r="C28" s="299" t="s">
        <v>163</v>
      </c>
      <c r="D28" s="166"/>
      <c r="E28" s="168"/>
      <c r="F28" s="167"/>
      <c r="G28" s="168"/>
      <c r="H28" s="271"/>
      <c r="AO28" s="260"/>
      <c r="AP28" s="260"/>
      <c r="AQ28" s="260" t="s">
        <v>778</v>
      </c>
      <c r="AR28" s="260"/>
      <c r="AS28" s="260"/>
      <c r="AT28" s="260"/>
      <c r="AU28" s="260"/>
      <c r="AV28" s="260"/>
      <c r="AW28" s="260"/>
      <c r="AX28" s="260"/>
      <c r="AY28" s="260"/>
      <c r="AZ28" s="260"/>
      <c r="BA28" s="260"/>
      <c r="BB28" s="260"/>
      <c r="BC28" s="260"/>
      <c r="BD28" s="260"/>
      <c r="BE28" s="260"/>
      <c r="BF28" s="260"/>
      <c r="BG28" s="210"/>
      <c r="BH28" s="210"/>
      <c r="BI28" s="210"/>
    </row>
    <row r="29" spans="1:61" x14ac:dyDescent="0.25">
      <c r="A29" s="171" t="s">
        <v>91</v>
      </c>
      <c r="B29" s="164"/>
      <c r="C29" s="299" t="s">
        <v>163</v>
      </c>
      <c r="D29" s="166"/>
      <c r="E29" s="168"/>
      <c r="F29" s="167"/>
      <c r="G29" s="168"/>
      <c r="H29" s="271"/>
      <c r="AO29" s="260"/>
      <c r="AP29" s="260"/>
      <c r="AQ29" s="260" t="s">
        <v>778</v>
      </c>
      <c r="AR29" s="260"/>
      <c r="AS29" s="260"/>
      <c r="AT29" s="260"/>
      <c r="AU29" s="260"/>
      <c r="AV29" s="260" t="s">
        <v>2150</v>
      </c>
      <c r="AW29" s="260"/>
      <c r="AX29" s="260"/>
      <c r="AY29" s="260"/>
      <c r="AZ29" s="260"/>
      <c r="BA29" s="260"/>
      <c r="BB29" s="260"/>
      <c r="BC29" s="260"/>
      <c r="BD29" s="260"/>
      <c r="BE29" s="260"/>
      <c r="BF29" s="260"/>
      <c r="BG29" s="210"/>
      <c r="BH29" s="210"/>
      <c r="BI29" s="210"/>
    </row>
    <row r="30" spans="1:61" x14ac:dyDescent="0.25">
      <c r="A30" s="171" t="s">
        <v>91</v>
      </c>
      <c r="B30" s="164"/>
      <c r="C30" s="299" t="s">
        <v>163</v>
      </c>
      <c r="D30" s="166"/>
      <c r="E30" s="168"/>
      <c r="F30" s="167"/>
      <c r="G30" s="168"/>
      <c r="H30" s="271"/>
      <c r="AO30" s="260"/>
      <c r="AP30" s="260"/>
      <c r="AQ30" s="260" t="s">
        <v>778</v>
      </c>
      <c r="AR30" s="260"/>
      <c r="AS30" s="260"/>
      <c r="AT30" s="260"/>
      <c r="AU30" s="260"/>
      <c r="AV30" s="260"/>
      <c r="AW30" s="260"/>
      <c r="AX30" s="260"/>
      <c r="AY30" s="260"/>
      <c r="AZ30" s="260"/>
      <c r="BA30" s="260"/>
      <c r="BB30" s="260"/>
      <c r="BC30" s="260"/>
      <c r="BD30" s="260"/>
      <c r="BE30" s="260"/>
      <c r="BF30" s="260"/>
      <c r="BG30" s="210"/>
      <c r="BH30" s="210"/>
      <c r="BI30" s="210"/>
    </row>
    <row r="31" spans="1:61" x14ac:dyDescent="0.25">
      <c r="A31" s="171" t="s">
        <v>91</v>
      </c>
      <c r="B31" s="164"/>
      <c r="C31" s="299" t="s">
        <v>163</v>
      </c>
      <c r="D31" s="166"/>
      <c r="E31" s="168"/>
      <c r="F31" s="167"/>
      <c r="G31" s="168"/>
      <c r="H31" s="271"/>
      <c r="AO31" s="260"/>
      <c r="AP31" s="260"/>
      <c r="AQ31" s="260" t="s">
        <v>778</v>
      </c>
      <c r="AR31" s="260"/>
      <c r="AS31" s="260"/>
      <c r="AT31" s="260"/>
      <c r="AU31" s="260"/>
      <c r="AV31" s="260"/>
      <c r="AW31" s="260"/>
      <c r="AX31" s="260"/>
      <c r="AY31" s="260"/>
      <c r="AZ31" s="260"/>
      <c r="BA31" s="260"/>
      <c r="BB31" s="260"/>
      <c r="BC31" s="260"/>
      <c r="BD31" s="260"/>
      <c r="BE31" s="260"/>
      <c r="BF31" s="260"/>
      <c r="BG31" s="210"/>
      <c r="BH31" s="210"/>
      <c r="BI31" s="210"/>
    </row>
    <row r="32" spans="1:61" x14ac:dyDescent="0.25">
      <c r="A32" s="171" t="s">
        <v>91</v>
      </c>
      <c r="B32" s="164"/>
      <c r="C32" s="299" t="s">
        <v>163</v>
      </c>
      <c r="D32" s="166"/>
      <c r="E32" s="168"/>
      <c r="F32" s="167"/>
      <c r="G32" s="168"/>
      <c r="H32" s="271"/>
      <c r="AO32" s="260"/>
      <c r="AP32" s="260"/>
      <c r="AQ32" s="260" t="s">
        <v>778</v>
      </c>
      <c r="AR32" s="260"/>
      <c r="AS32" s="260"/>
      <c r="AT32" s="260"/>
      <c r="AU32" s="260"/>
      <c r="AV32" s="260"/>
      <c r="AW32" s="260"/>
      <c r="AX32" s="260"/>
      <c r="AY32" s="260"/>
      <c r="AZ32" s="260"/>
      <c r="BA32" s="260"/>
      <c r="BB32" s="260"/>
      <c r="BC32" s="260"/>
      <c r="BD32" s="260"/>
      <c r="BE32" s="260"/>
      <c r="BF32" s="260"/>
      <c r="BG32" s="210"/>
      <c r="BH32" s="210"/>
      <c r="BI32" s="210"/>
    </row>
    <row r="33" spans="1:61" x14ac:dyDescent="0.25">
      <c r="A33" s="171" t="s">
        <v>91</v>
      </c>
      <c r="B33" s="164"/>
      <c r="C33" s="299" t="s">
        <v>163</v>
      </c>
      <c r="D33" s="166"/>
      <c r="E33" s="168"/>
      <c r="F33" s="167"/>
      <c r="G33" s="168"/>
      <c r="H33" s="271"/>
      <c r="AO33" s="260"/>
      <c r="AP33" s="260"/>
      <c r="AQ33" s="260" t="s">
        <v>778</v>
      </c>
      <c r="AR33" s="260"/>
      <c r="AS33" s="260"/>
      <c r="AT33" s="260"/>
      <c r="AU33" s="260"/>
      <c r="AV33" s="260"/>
      <c r="AW33" s="260"/>
      <c r="AX33" s="260"/>
      <c r="AY33" s="260"/>
      <c r="AZ33" s="260"/>
      <c r="BA33" s="260"/>
      <c r="BB33" s="260"/>
      <c r="BC33" s="260"/>
      <c r="BD33" s="260"/>
      <c r="BE33" s="260"/>
      <c r="BF33" s="260"/>
      <c r="BG33" s="210"/>
      <c r="BH33" s="210"/>
      <c r="BI33" s="210"/>
    </row>
    <row r="34" spans="1:61" x14ac:dyDescent="0.25">
      <c r="A34" s="171" t="s">
        <v>91</v>
      </c>
      <c r="B34" s="164"/>
      <c r="C34" s="299" t="s">
        <v>163</v>
      </c>
      <c r="D34" s="166"/>
      <c r="E34" s="168"/>
      <c r="F34" s="167"/>
      <c r="G34" s="168"/>
      <c r="H34" s="271"/>
      <c r="AO34" s="260"/>
      <c r="AP34" s="260"/>
      <c r="AQ34" s="260" t="s">
        <v>778</v>
      </c>
      <c r="AR34" s="260"/>
      <c r="AS34" s="260"/>
      <c r="AT34" s="260"/>
      <c r="AU34" s="260"/>
      <c r="AV34" s="260"/>
      <c r="AW34" s="260"/>
      <c r="AX34" s="260"/>
      <c r="AY34" s="260"/>
      <c r="AZ34" s="260"/>
      <c r="BA34" s="260"/>
      <c r="BB34" s="260"/>
      <c r="BC34" s="260"/>
      <c r="BD34" s="260"/>
      <c r="BE34" s="260"/>
      <c r="BF34" s="260"/>
      <c r="BG34" s="210"/>
      <c r="BH34" s="210"/>
      <c r="BI34" s="210"/>
    </row>
    <row r="35" spans="1:61" x14ac:dyDescent="0.25">
      <c r="A35" s="171" t="s">
        <v>91</v>
      </c>
      <c r="B35" s="164"/>
      <c r="C35" s="299" t="s">
        <v>163</v>
      </c>
      <c r="D35" s="166"/>
      <c r="E35" s="168"/>
      <c r="F35" s="167"/>
      <c r="G35" s="168"/>
      <c r="H35" s="271"/>
      <c r="AO35" s="260"/>
      <c r="AP35" s="260"/>
      <c r="AQ35" s="260" t="s">
        <v>778</v>
      </c>
      <c r="AR35" s="260"/>
      <c r="AS35" s="260"/>
      <c r="AT35" s="260"/>
      <c r="AU35" s="260"/>
      <c r="AV35" s="260"/>
      <c r="AW35" s="260"/>
      <c r="AX35" s="260"/>
      <c r="AY35" s="260"/>
      <c r="AZ35" s="260"/>
      <c r="BA35" s="260"/>
      <c r="BB35" s="260"/>
      <c r="BC35" s="260"/>
      <c r="BD35" s="260"/>
      <c r="BE35" s="260"/>
      <c r="BF35" s="260"/>
      <c r="BG35" s="210"/>
      <c r="BH35" s="210"/>
      <c r="BI35" s="210"/>
    </row>
    <row r="36" spans="1:61" x14ac:dyDescent="0.25">
      <c r="A36" s="171" t="s">
        <v>91</v>
      </c>
      <c r="B36" s="164"/>
      <c r="C36" s="299" t="s">
        <v>163</v>
      </c>
      <c r="D36" s="166"/>
      <c r="E36" s="168"/>
      <c r="F36" s="167"/>
      <c r="G36" s="168"/>
      <c r="H36" s="271"/>
      <c r="AO36" s="260"/>
      <c r="AP36" s="260"/>
      <c r="AQ36" s="260" t="s">
        <v>778</v>
      </c>
      <c r="AR36" s="260"/>
      <c r="AS36" s="260"/>
      <c r="AT36" s="260"/>
      <c r="AU36" s="260"/>
      <c r="AV36" s="260"/>
      <c r="AW36" s="260"/>
      <c r="AX36" s="260"/>
      <c r="AY36" s="260"/>
      <c r="AZ36" s="260"/>
      <c r="BA36" s="260"/>
      <c r="BB36" s="260"/>
      <c r="BC36" s="260"/>
      <c r="BD36" s="260"/>
      <c r="BE36" s="260"/>
      <c r="BF36" s="260"/>
      <c r="BG36" s="210"/>
      <c r="BH36" s="210"/>
      <c r="BI36" s="210"/>
    </row>
    <row r="37" spans="1:61" x14ac:dyDescent="0.25">
      <c r="A37" s="171" t="s">
        <v>91</v>
      </c>
      <c r="B37" s="164"/>
      <c r="C37" s="299" t="s">
        <v>163</v>
      </c>
      <c r="D37" s="166"/>
      <c r="E37" s="168"/>
      <c r="F37" s="167"/>
      <c r="G37" s="168"/>
      <c r="H37" s="271"/>
      <c r="AO37" s="260"/>
      <c r="AP37" s="260"/>
      <c r="AQ37" s="260" t="s">
        <v>778</v>
      </c>
      <c r="AR37" s="260"/>
      <c r="AS37" s="260"/>
      <c r="AT37" s="260"/>
      <c r="AU37" s="260"/>
      <c r="AV37" s="260"/>
      <c r="AW37" s="260"/>
      <c r="AX37" s="260"/>
      <c r="AY37" s="260"/>
      <c r="AZ37" s="260"/>
      <c r="BA37" s="260"/>
      <c r="BB37" s="260"/>
      <c r="BC37" s="260"/>
      <c r="BD37" s="260"/>
      <c r="BE37" s="260"/>
      <c r="BF37" s="260"/>
      <c r="BG37" s="210"/>
      <c r="BH37" s="210"/>
      <c r="BI37" s="210"/>
    </row>
    <row r="38" spans="1:61" x14ac:dyDescent="0.25">
      <c r="A38" s="171" t="s">
        <v>91</v>
      </c>
      <c r="B38" s="164"/>
      <c r="C38" s="299" t="s">
        <v>163</v>
      </c>
      <c r="D38" s="166"/>
      <c r="E38" s="168"/>
      <c r="F38" s="167"/>
      <c r="G38" s="168"/>
      <c r="H38" s="271"/>
      <c r="AO38" s="260"/>
      <c r="AP38" s="260"/>
      <c r="AQ38" s="260" t="s">
        <v>778</v>
      </c>
      <c r="AR38" s="260"/>
      <c r="AS38" s="260"/>
      <c r="AT38" s="260"/>
      <c r="AU38" s="260"/>
      <c r="AV38" s="260"/>
      <c r="AW38" s="260"/>
      <c r="AX38" s="260"/>
      <c r="AY38" s="260"/>
      <c r="AZ38" s="260"/>
      <c r="BA38" s="260"/>
      <c r="BB38" s="260"/>
      <c r="BC38" s="260"/>
      <c r="BD38" s="260"/>
      <c r="BE38" s="260"/>
      <c r="BF38" s="260"/>
      <c r="BG38" s="210"/>
      <c r="BH38" s="210"/>
      <c r="BI38" s="210"/>
    </row>
    <row r="39" spans="1:61" x14ac:dyDescent="0.25">
      <c r="A39" s="171" t="s">
        <v>91</v>
      </c>
      <c r="B39" s="164"/>
      <c r="C39" s="299" t="s">
        <v>163</v>
      </c>
      <c r="D39" s="166"/>
      <c r="E39" s="168"/>
      <c r="F39" s="167"/>
      <c r="G39" s="168"/>
      <c r="H39" s="271"/>
      <c r="AO39" s="260"/>
      <c r="AP39" s="260"/>
      <c r="AQ39" s="260" t="s">
        <v>778</v>
      </c>
      <c r="AR39" s="260"/>
      <c r="AS39" s="260"/>
      <c r="AT39" s="260"/>
      <c r="AU39" s="260"/>
      <c r="AV39" s="260"/>
      <c r="AW39" s="260"/>
      <c r="AX39" s="260"/>
      <c r="AY39" s="260"/>
      <c r="AZ39" s="260"/>
      <c r="BA39" s="260"/>
      <c r="BB39" s="260"/>
      <c r="BC39" s="260"/>
      <c r="BD39" s="260"/>
      <c r="BE39" s="260"/>
      <c r="BF39" s="260"/>
      <c r="BG39" s="210"/>
      <c r="BH39" s="210"/>
      <c r="BI39" s="210"/>
    </row>
    <row r="40" spans="1:61" x14ac:dyDescent="0.25">
      <c r="A40" s="171" t="s">
        <v>91</v>
      </c>
      <c r="B40" s="164"/>
      <c r="C40" s="299" t="s">
        <v>163</v>
      </c>
      <c r="D40" s="166"/>
      <c r="E40" s="168"/>
      <c r="F40" s="167"/>
      <c r="G40" s="168"/>
      <c r="H40" s="271"/>
      <c r="AO40" s="260"/>
      <c r="AP40" s="260"/>
      <c r="AQ40" s="260" t="s">
        <v>778</v>
      </c>
      <c r="AR40" s="260"/>
      <c r="AS40" s="260"/>
      <c r="AT40" s="260"/>
      <c r="AU40" s="260"/>
      <c r="AV40" s="260"/>
      <c r="AW40" s="260"/>
      <c r="AX40" s="260"/>
      <c r="AY40" s="260"/>
      <c r="AZ40" s="260"/>
      <c r="BA40" s="260"/>
      <c r="BB40" s="260"/>
      <c r="BC40" s="260"/>
      <c r="BD40" s="260"/>
      <c r="BE40" s="260"/>
      <c r="BF40" s="260"/>
      <c r="BG40" s="210"/>
      <c r="BH40" s="210"/>
      <c r="BI40" s="210"/>
    </row>
    <row r="41" spans="1:61" x14ac:dyDescent="0.25">
      <c r="A41" s="171" t="s">
        <v>91</v>
      </c>
      <c r="B41" s="164"/>
      <c r="C41" s="299" t="s">
        <v>163</v>
      </c>
      <c r="D41" s="166"/>
      <c r="E41" s="168"/>
      <c r="F41" s="167"/>
      <c r="G41" s="168"/>
      <c r="H41" s="271"/>
      <c r="AO41" s="260"/>
      <c r="AP41" s="260"/>
      <c r="AQ41" s="260" t="s">
        <v>778</v>
      </c>
      <c r="AR41" s="260"/>
      <c r="AS41" s="260"/>
      <c r="AT41" s="260"/>
      <c r="AU41" s="260"/>
      <c r="AV41" s="260"/>
      <c r="AW41" s="260"/>
      <c r="AX41" s="260"/>
      <c r="AY41" s="260"/>
      <c r="AZ41" s="260"/>
      <c r="BA41" s="260"/>
      <c r="BB41" s="260"/>
      <c r="BC41" s="260"/>
      <c r="BD41" s="260"/>
      <c r="BE41" s="260"/>
      <c r="BF41" s="260"/>
      <c r="BG41" s="210"/>
      <c r="BH41" s="210"/>
      <c r="BI41" s="210"/>
    </row>
    <row r="42" spans="1:61" x14ac:dyDescent="0.25">
      <c r="A42" s="171" t="s">
        <v>91</v>
      </c>
      <c r="B42" s="164"/>
      <c r="C42" s="299" t="s">
        <v>163</v>
      </c>
      <c r="D42" s="166"/>
      <c r="E42" s="168"/>
      <c r="F42" s="167"/>
      <c r="G42" s="168"/>
      <c r="H42" s="271"/>
      <c r="AO42" s="260"/>
      <c r="AP42" s="260"/>
      <c r="AQ42" s="260" t="s">
        <v>778</v>
      </c>
      <c r="AR42" s="260"/>
      <c r="AS42" s="260"/>
      <c r="AT42" s="260"/>
      <c r="AU42" s="260"/>
      <c r="AV42" s="260"/>
      <c r="AW42" s="260"/>
      <c r="AX42" s="260"/>
      <c r="AY42" s="260"/>
      <c r="AZ42" s="260"/>
      <c r="BA42" s="260"/>
      <c r="BB42" s="260"/>
      <c r="BC42" s="260"/>
      <c r="BD42" s="260"/>
      <c r="BE42" s="260"/>
      <c r="BF42" s="260"/>
      <c r="BG42" s="210"/>
      <c r="BH42" s="210"/>
      <c r="BI42" s="210"/>
    </row>
    <row r="43" spans="1:61" x14ac:dyDescent="0.25">
      <c r="A43" s="171" t="s">
        <v>91</v>
      </c>
      <c r="B43" s="164"/>
      <c r="C43" s="299" t="s">
        <v>163</v>
      </c>
      <c r="D43" s="166"/>
      <c r="E43" s="168"/>
      <c r="F43" s="167"/>
      <c r="G43" s="168"/>
      <c r="H43" s="271"/>
      <c r="AO43" s="260"/>
      <c r="AP43" s="260"/>
      <c r="AQ43" s="260" t="s">
        <v>778</v>
      </c>
      <c r="AR43" s="260"/>
      <c r="AS43" s="260"/>
      <c r="AT43" s="260"/>
      <c r="AU43" s="260"/>
      <c r="AV43" s="260"/>
      <c r="AW43" s="260"/>
      <c r="AX43" s="260"/>
      <c r="AY43" s="260"/>
      <c r="AZ43" s="260"/>
      <c r="BA43" s="260"/>
      <c r="BB43" s="260"/>
      <c r="BC43" s="260"/>
      <c r="BD43" s="260"/>
      <c r="BE43" s="260"/>
      <c r="BF43" s="260"/>
      <c r="BG43" s="210"/>
      <c r="BH43" s="210"/>
      <c r="BI43" s="210"/>
    </row>
    <row r="44" spans="1:61" x14ac:dyDescent="0.25">
      <c r="A44" s="171" t="s">
        <v>91</v>
      </c>
      <c r="B44" s="164"/>
      <c r="C44" s="299" t="s">
        <v>163</v>
      </c>
      <c r="D44" s="166"/>
      <c r="E44" s="168"/>
      <c r="F44" s="167"/>
      <c r="G44" s="168"/>
      <c r="H44" s="271"/>
      <c r="AO44" s="260"/>
      <c r="AP44" s="260"/>
      <c r="AQ44" s="260" t="s">
        <v>778</v>
      </c>
      <c r="AR44" s="260"/>
      <c r="AS44" s="260"/>
      <c r="AT44" s="260"/>
      <c r="AU44" s="260"/>
      <c r="AV44" s="260"/>
      <c r="AW44" s="260"/>
      <c r="AX44" s="260"/>
      <c r="AY44" s="260"/>
      <c r="AZ44" s="260"/>
      <c r="BA44" s="260"/>
      <c r="BB44" s="260"/>
      <c r="BC44" s="260"/>
      <c r="BD44" s="260"/>
      <c r="BE44" s="260"/>
      <c r="BF44" s="260"/>
      <c r="BG44" s="210"/>
      <c r="BH44" s="210"/>
      <c r="BI44" s="210"/>
    </row>
    <row r="45" spans="1:61" x14ac:dyDescent="0.25">
      <c r="A45" s="171" t="s">
        <v>91</v>
      </c>
      <c r="B45" s="164"/>
      <c r="C45" s="299" t="s">
        <v>163</v>
      </c>
      <c r="D45" s="166"/>
      <c r="E45" s="168"/>
      <c r="F45" s="167"/>
      <c r="G45" s="168"/>
      <c r="H45" s="271"/>
      <c r="AO45" s="260"/>
      <c r="AP45" s="260"/>
      <c r="AQ45" s="260" t="s">
        <v>778</v>
      </c>
      <c r="AR45" s="260"/>
      <c r="AS45" s="260"/>
      <c r="AT45" s="260"/>
      <c r="AU45" s="260"/>
      <c r="AV45" s="260"/>
      <c r="AW45" s="260"/>
      <c r="AX45" s="260"/>
      <c r="AY45" s="260"/>
      <c r="AZ45" s="260"/>
      <c r="BA45" s="260"/>
      <c r="BB45" s="260"/>
      <c r="BC45" s="260"/>
      <c r="BD45" s="260"/>
      <c r="BE45" s="260"/>
      <c r="BF45" s="260"/>
      <c r="BG45" s="210"/>
      <c r="BH45" s="210"/>
      <c r="BI45" s="210"/>
    </row>
    <row r="46" spans="1:61" x14ac:dyDescent="0.25">
      <c r="A46" s="171" t="s">
        <v>91</v>
      </c>
      <c r="B46" s="164"/>
      <c r="C46" s="299" t="s">
        <v>163</v>
      </c>
      <c r="D46" s="166"/>
      <c r="E46" s="168"/>
      <c r="F46" s="167"/>
      <c r="G46" s="168"/>
      <c r="H46" s="271"/>
      <c r="AO46" s="260"/>
      <c r="AP46" s="260"/>
      <c r="AQ46" s="260" t="s">
        <v>778</v>
      </c>
      <c r="AR46" s="260"/>
      <c r="AS46" s="260"/>
      <c r="AT46" s="260"/>
      <c r="AU46" s="260"/>
      <c r="AV46" s="260"/>
      <c r="AW46" s="260"/>
      <c r="AX46" s="260"/>
      <c r="AY46" s="260"/>
      <c r="AZ46" s="260"/>
      <c r="BA46" s="260"/>
      <c r="BB46" s="260"/>
      <c r="BC46" s="260"/>
      <c r="BD46" s="260"/>
      <c r="BE46" s="260"/>
      <c r="BF46" s="260"/>
      <c r="BG46" s="210"/>
      <c r="BH46" s="210"/>
      <c r="BI46" s="210"/>
    </row>
    <row r="47" spans="1:61" x14ac:dyDescent="0.25">
      <c r="A47" s="171" t="s">
        <v>91</v>
      </c>
      <c r="B47" s="164"/>
      <c r="C47" s="299" t="s">
        <v>163</v>
      </c>
      <c r="D47" s="166"/>
      <c r="E47" s="168"/>
      <c r="F47" s="167"/>
      <c r="G47" s="168"/>
      <c r="H47" s="271"/>
      <c r="AO47" s="260"/>
      <c r="AP47" s="260"/>
      <c r="AQ47" s="260" t="s">
        <v>778</v>
      </c>
      <c r="AR47" s="260"/>
      <c r="AS47" s="260"/>
      <c r="AT47" s="260"/>
      <c r="AU47" s="260"/>
      <c r="AV47" s="260"/>
      <c r="AW47" s="260"/>
      <c r="AX47" s="260"/>
      <c r="AY47" s="260"/>
      <c r="AZ47" s="260"/>
      <c r="BA47" s="260"/>
      <c r="BB47" s="260"/>
      <c r="BC47" s="260"/>
      <c r="BD47" s="260"/>
      <c r="BE47" s="260"/>
      <c r="BF47" s="260"/>
      <c r="BG47" s="210"/>
      <c r="BH47" s="210"/>
      <c r="BI47" s="210"/>
    </row>
    <row r="48" spans="1:61" x14ac:dyDescent="0.25">
      <c r="A48" s="171" t="s">
        <v>91</v>
      </c>
      <c r="B48" s="164"/>
      <c r="C48" s="299" t="s">
        <v>163</v>
      </c>
      <c r="D48" s="166"/>
      <c r="E48" s="168"/>
      <c r="F48" s="167"/>
      <c r="G48" s="168"/>
      <c r="H48" s="271"/>
      <c r="AO48" s="260"/>
      <c r="AP48" s="260"/>
      <c r="AQ48" s="260" t="s">
        <v>778</v>
      </c>
      <c r="AR48" s="260"/>
      <c r="AS48" s="260"/>
      <c r="AT48" s="260"/>
      <c r="AU48" s="260"/>
      <c r="AV48" s="260"/>
      <c r="AW48" s="260"/>
      <c r="AX48" s="260"/>
      <c r="AY48" s="260"/>
      <c r="AZ48" s="260"/>
      <c r="BA48" s="260"/>
      <c r="BB48" s="260"/>
      <c r="BC48" s="260"/>
      <c r="BD48" s="260"/>
      <c r="BE48" s="260"/>
      <c r="BF48" s="260"/>
      <c r="BG48" s="210"/>
      <c r="BH48" s="210"/>
      <c r="BI48" s="210"/>
    </row>
    <row r="49" spans="1:61" x14ac:dyDescent="0.25">
      <c r="A49" s="171" t="s">
        <v>91</v>
      </c>
      <c r="B49" s="164"/>
      <c r="C49" s="299" t="s">
        <v>163</v>
      </c>
      <c r="D49" s="166"/>
      <c r="E49" s="168"/>
      <c r="F49" s="167"/>
      <c r="G49" s="168"/>
      <c r="H49" s="271"/>
      <c r="AO49" s="260"/>
      <c r="AP49" s="260"/>
      <c r="AQ49" s="260" t="s">
        <v>778</v>
      </c>
      <c r="AR49" s="260"/>
      <c r="AS49" s="260"/>
      <c r="AT49" s="260"/>
      <c r="AU49" s="260"/>
      <c r="AV49" s="260"/>
      <c r="AW49" s="260"/>
      <c r="AX49" s="260"/>
      <c r="AY49" s="260"/>
      <c r="AZ49" s="260"/>
      <c r="BA49" s="260"/>
      <c r="BB49" s="260"/>
      <c r="BC49" s="260"/>
      <c r="BD49" s="260"/>
      <c r="BE49" s="260"/>
      <c r="BF49" s="260"/>
      <c r="BG49" s="210"/>
      <c r="BH49" s="210"/>
      <c r="BI49" s="210"/>
    </row>
    <row r="50" spans="1:61" x14ac:dyDescent="0.25">
      <c r="A50" s="171" t="s">
        <v>91</v>
      </c>
      <c r="B50" s="164"/>
      <c r="C50" s="299" t="s">
        <v>163</v>
      </c>
      <c r="D50" s="166"/>
      <c r="E50" s="168"/>
      <c r="F50" s="167"/>
      <c r="G50" s="168"/>
      <c r="H50" s="271"/>
      <c r="AO50" s="260"/>
      <c r="AP50" s="260"/>
      <c r="AQ50" s="260" t="s">
        <v>778</v>
      </c>
      <c r="AR50" s="260"/>
      <c r="AS50" s="260"/>
      <c r="AT50" s="260"/>
      <c r="AU50" s="260"/>
      <c r="AV50" s="260"/>
      <c r="AW50" s="260"/>
      <c r="AX50" s="260"/>
      <c r="AY50" s="260"/>
      <c r="AZ50" s="260"/>
      <c r="BA50" s="260"/>
      <c r="BB50" s="260"/>
      <c r="BC50" s="260"/>
      <c r="BD50" s="260"/>
      <c r="BE50" s="260"/>
      <c r="BF50" s="260"/>
      <c r="BG50" s="210"/>
      <c r="BH50" s="210"/>
      <c r="BI50" s="210"/>
    </row>
    <row r="51" spans="1:61" x14ac:dyDescent="0.25">
      <c r="A51" s="171" t="s">
        <v>91</v>
      </c>
      <c r="B51" s="164"/>
      <c r="C51" s="299" t="s">
        <v>163</v>
      </c>
      <c r="D51" s="166"/>
      <c r="E51" s="168"/>
      <c r="F51" s="167"/>
      <c r="G51" s="168"/>
      <c r="H51" s="271"/>
      <c r="AO51" s="260"/>
      <c r="AP51" s="260"/>
      <c r="AQ51" s="260" t="s">
        <v>778</v>
      </c>
      <c r="AR51" s="260"/>
      <c r="AS51" s="260"/>
      <c r="AT51" s="260"/>
      <c r="AU51" s="260"/>
      <c r="AV51" s="260"/>
      <c r="AW51" s="260"/>
      <c r="AX51" s="260"/>
      <c r="AY51" s="260"/>
      <c r="AZ51" s="260"/>
      <c r="BA51" s="260"/>
      <c r="BB51" s="260"/>
      <c r="BC51" s="260"/>
      <c r="BD51" s="260"/>
      <c r="BE51" s="260"/>
      <c r="BF51" s="260"/>
      <c r="BG51" s="210"/>
      <c r="BH51" s="210"/>
      <c r="BI51" s="210"/>
    </row>
    <row r="52" spans="1:61" x14ac:dyDescent="0.25">
      <c r="A52" s="171" t="s">
        <v>91</v>
      </c>
      <c r="B52" s="164"/>
      <c r="C52" s="299" t="s">
        <v>163</v>
      </c>
      <c r="D52" s="166"/>
      <c r="E52" s="168"/>
      <c r="F52" s="167"/>
      <c r="G52" s="168"/>
      <c r="H52" s="271"/>
      <c r="AO52" s="260"/>
      <c r="AP52" s="260"/>
      <c r="AQ52" s="260" t="s">
        <v>778</v>
      </c>
      <c r="AR52" s="260"/>
      <c r="AS52" s="260"/>
      <c r="AT52" s="260"/>
      <c r="AU52" s="260"/>
      <c r="AV52" s="260"/>
      <c r="AW52" s="260"/>
      <c r="AX52" s="260"/>
      <c r="AY52" s="260"/>
      <c r="AZ52" s="260"/>
      <c r="BA52" s="260"/>
      <c r="BB52" s="260"/>
      <c r="BC52" s="260"/>
      <c r="BD52" s="260"/>
      <c r="BE52" s="260"/>
      <c r="BF52" s="260"/>
      <c r="BG52" s="210"/>
      <c r="BH52" s="210"/>
      <c r="BI52" s="210"/>
    </row>
    <row r="53" spans="1:61" x14ac:dyDescent="0.25">
      <c r="A53" s="171" t="s">
        <v>91</v>
      </c>
      <c r="B53" s="164"/>
      <c r="C53" s="299" t="s">
        <v>163</v>
      </c>
      <c r="D53" s="166"/>
      <c r="E53" s="168"/>
      <c r="F53" s="167"/>
      <c r="G53" s="168"/>
      <c r="H53" s="271"/>
      <c r="AO53" s="260"/>
      <c r="AP53" s="260"/>
      <c r="AQ53" s="260" t="s">
        <v>778</v>
      </c>
      <c r="AR53" s="260"/>
      <c r="AS53" s="260"/>
      <c r="AT53" s="260"/>
      <c r="AU53" s="260"/>
      <c r="AV53" s="260"/>
      <c r="AW53" s="260"/>
      <c r="AX53" s="260"/>
      <c r="AY53" s="260"/>
      <c r="AZ53" s="260"/>
      <c r="BA53" s="260"/>
      <c r="BB53" s="260"/>
      <c r="BC53" s="260"/>
      <c r="BD53" s="260"/>
      <c r="BE53" s="260"/>
      <c r="BF53" s="260"/>
      <c r="BG53" s="210"/>
      <c r="BH53" s="210"/>
      <c r="BI53" s="210"/>
    </row>
    <row r="54" spans="1:61" x14ac:dyDescent="0.25">
      <c r="A54" s="171" t="s">
        <v>91</v>
      </c>
      <c r="B54" s="164"/>
      <c r="C54" s="299" t="s">
        <v>163</v>
      </c>
      <c r="D54" s="166"/>
      <c r="E54" s="168"/>
      <c r="F54" s="167"/>
      <c r="G54" s="168"/>
      <c r="H54" s="271"/>
      <c r="AO54" s="260"/>
      <c r="AP54" s="260"/>
      <c r="AQ54" s="260" t="s">
        <v>778</v>
      </c>
      <c r="AR54" s="260"/>
      <c r="AS54" s="260"/>
      <c r="AT54" s="260"/>
      <c r="AU54" s="260"/>
      <c r="AV54" s="260"/>
      <c r="AW54" s="260"/>
      <c r="AX54" s="260"/>
      <c r="AY54" s="260"/>
      <c r="AZ54" s="260"/>
      <c r="BA54" s="260"/>
      <c r="BB54" s="260"/>
      <c r="BC54" s="260"/>
      <c r="BD54" s="260"/>
      <c r="BE54" s="260"/>
      <c r="BF54" s="260"/>
      <c r="BG54" s="210"/>
      <c r="BH54" s="210"/>
      <c r="BI54" s="210"/>
    </row>
    <row r="55" spans="1:61" x14ac:dyDescent="0.25">
      <c r="A55" s="171" t="s">
        <v>91</v>
      </c>
      <c r="B55" s="164"/>
      <c r="C55" s="299" t="s">
        <v>163</v>
      </c>
      <c r="D55" s="166"/>
      <c r="E55" s="168"/>
      <c r="F55" s="167"/>
      <c r="G55" s="168"/>
      <c r="H55" s="271"/>
      <c r="AO55" s="260"/>
      <c r="AP55" s="260"/>
      <c r="AQ55" s="260" t="s">
        <v>778</v>
      </c>
      <c r="AR55" s="260"/>
      <c r="AS55" s="260"/>
      <c r="AT55" s="260"/>
      <c r="AU55" s="260"/>
      <c r="AV55" s="260"/>
      <c r="AW55" s="260"/>
      <c r="AX55" s="260"/>
      <c r="AY55" s="260"/>
      <c r="AZ55" s="260"/>
      <c r="BA55" s="260"/>
      <c r="BB55" s="260"/>
      <c r="BC55" s="260"/>
      <c r="BD55" s="260"/>
      <c r="BE55" s="260"/>
      <c r="BF55" s="260"/>
      <c r="BG55" s="210"/>
      <c r="BH55" s="210"/>
      <c r="BI55" s="210"/>
    </row>
    <row r="56" spans="1:61" x14ac:dyDescent="0.25">
      <c r="A56" s="171" t="s">
        <v>91</v>
      </c>
      <c r="B56" s="164"/>
      <c r="C56" s="299" t="s">
        <v>163</v>
      </c>
      <c r="D56" s="166"/>
      <c r="E56" s="168"/>
      <c r="F56" s="167"/>
      <c r="G56" s="168"/>
      <c r="H56" s="271"/>
      <c r="AO56" s="260"/>
      <c r="AP56" s="260"/>
      <c r="AQ56" s="260" t="s">
        <v>778</v>
      </c>
      <c r="AR56" s="260"/>
      <c r="AS56" s="260"/>
      <c r="AT56" s="260"/>
      <c r="AU56" s="260"/>
      <c r="AV56" s="260"/>
      <c r="AW56" s="260"/>
      <c r="AX56" s="260"/>
      <c r="AY56" s="260"/>
      <c r="AZ56" s="260"/>
      <c r="BA56" s="260"/>
      <c r="BB56" s="260"/>
      <c r="BC56" s="260"/>
      <c r="BD56" s="260"/>
      <c r="BE56" s="260"/>
      <c r="BF56" s="260"/>
      <c r="BG56" s="210"/>
      <c r="BH56" s="210"/>
      <c r="BI56" s="210"/>
    </row>
    <row r="57" spans="1:61" x14ac:dyDescent="0.25">
      <c r="A57" s="171" t="s">
        <v>91</v>
      </c>
      <c r="B57" s="164"/>
      <c r="C57" s="299" t="s">
        <v>163</v>
      </c>
      <c r="D57" s="166"/>
      <c r="E57" s="168"/>
      <c r="F57" s="167"/>
      <c r="G57" s="168"/>
      <c r="H57" s="271"/>
      <c r="AO57" s="260"/>
      <c r="AP57" s="260"/>
      <c r="AQ57" s="260" t="s">
        <v>778</v>
      </c>
      <c r="AR57" s="260"/>
      <c r="AS57" s="260"/>
      <c r="AT57" s="260"/>
      <c r="AU57" s="260"/>
      <c r="AV57" s="260"/>
      <c r="AW57" s="260"/>
      <c r="AX57" s="260"/>
      <c r="AY57" s="260"/>
      <c r="AZ57" s="260"/>
      <c r="BA57" s="260"/>
      <c r="BB57" s="260"/>
      <c r="BC57" s="260"/>
      <c r="BD57" s="260"/>
      <c r="BE57" s="260"/>
      <c r="BF57" s="260"/>
      <c r="BG57" s="210"/>
      <c r="BH57" s="210"/>
      <c r="BI57" s="210"/>
    </row>
    <row r="58" spans="1:61" x14ac:dyDescent="0.25">
      <c r="A58" s="171" t="s">
        <v>91</v>
      </c>
      <c r="B58" s="164"/>
      <c r="C58" s="299" t="s">
        <v>163</v>
      </c>
      <c r="D58" s="166"/>
      <c r="E58" s="168"/>
      <c r="F58" s="167"/>
      <c r="G58" s="168"/>
      <c r="H58" s="271"/>
      <c r="AO58" s="260"/>
      <c r="AP58" s="260"/>
      <c r="AQ58" s="260" t="s">
        <v>778</v>
      </c>
      <c r="AR58" s="260"/>
      <c r="AS58" s="260"/>
      <c r="AT58" s="260"/>
      <c r="AU58" s="260"/>
      <c r="AV58" s="260"/>
      <c r="AW58" s="260"/>
      <c r="AX58" s="260"/>
      <c r="AY58" s="260"/>
      <c r="AZ58" s="260"/>
      <c r="BA58" s="260"/>
      <c r="BB58" s="260"/>
      <c r="BC58" s="260"/>
      <c r="BD58" s="260"/>
      <c r="BE58" s="260"/>
      <c r="BF58" s="260"/>
      <c r="BG58" s="210"/>
      <c r="BH58" s="210"/>
      <c r="BI58" s="210"/>
    </row>
    <row r="59" spans="1:61" x14ac:dyDescent="0.25">
      <c r="A59" s="171" t="s">
        <v>91</v>
      </c>
      <c r="B59" s="164"/>
      <c r="C59" s="299" t="s">
        <v>163</v>
      </c>
      <c r="D59" s="166"/>
      <c r="E59" s="168"/>
      <c r="F59" s="167"/>
      <c r="G59" s="168"/>
      <c r="H59" s="271"/>
      <c r="AO59" s="260"/>
      <c r="AP59" s="260"/>
      <c r="AQ59" s="260" t="s">
        <v>778</v>
      </c>
      <c r="AR59" s="260"/>
      <c r="AS59" s="260"/>
      <c r="AT59" s="260"/>
      <c r="AU59" s="260"/>
      <c r="AV59" s="260"/>
      <c r="AW59" s="260"/>
      <c r="AX59" s="260"/>
      <c r="AY59" s="260"/>
      <c r="AZ59" s="260"/>
      <c r="BA59" s="260"/>
      <c r="BB59" s="260"/>
      <c r="BC59" s="260"/>
      <c r="BD59" s="260"/>
      <c r="BE59" s="260"/>
      <c r="BF59" s="260"/>
      <c r="BG59" s="210"/>
      <c r="BH59" s="210"/>
      <c r="BI59" s="210"/>
    </row>
    <row r="60" spans="1:61" x14ac:dyDescent="0.25">
      <c r="A60" s="171" t="s">
        <v>91</v>
      </c>
      <c r="B60" s="164"/>
      <c r="C60" s="299" t="s">
        <v>163</v>
      </c>
      <c r="D60" s="166"/>
      <c r="E60" s="168"/>
      <c r="F60" s="167"/>
      <c r="G60" s="168"/>
      <c r="H60" s="271"/>
      <c r="AO60" s="260"/>
      <c r="AP60" s="260"/>
      <c r="AQ60" s="260" t="s">
        <v>778</v>
      </c>
      <c r="AR60" s="260"/>
      <c r="AS60" s="260"/>
      <c r="AT60" s="260"/>
      <c r="AU60" s="260"/>
      <c r="AV60" s="260"/>
      <c r="AW60" s="260"/>
      <c r="AX60" s="260"/>
      <c r="AY60" s="260"/>
      <c r="AZ60" s="260"/>
      <c r="BA60" s="260"/>
      <c r="BB60" s="260"/>
      <c r="BC60" s="260"/>
      <c r="BD60" s="260"/>
      <c r="BE60" s="260"/>
      <c r="BF60" s="260"/>
      <c r="BG60" s="210"/>
      <c r="BH60" s="210"/>
      <c r="BI60" s="210"/>
    </row>
    <row r="61" spans="1:61" x14ac:dyDescent="0.25">
      <c r="A61" s="171" t="s">
        <v>91</v>
      </c>
      <c r="B61" s="164"/>
      <c r="C61" s="299" t="s">
        <v>163</v>
      </c>
      <c r="D61" s="166"/>
      <c r="E61" s="168"/>
      <c r="F61" s="167"/>
      <c r="G61" s="168"/>
      <c r="H61" s="271"/>
      <c r="AO61" s="260"/>
      <c r="AP61" s="260"/>
      <c r="AQ61" s="260" t="s">
        <v>778</v>
      </c>
      <c r="AR61" s="260"/>
      <c r="AS61" s="260"/>
      <c r="AT61" s="260"/>
      <c r="AU61" s="260"/>
      <c r="AV61" s="260"/>
      <c r="AW61" s="260"/>
      <c r="AX61" s="260"/>
      <c r="AY61" s="260"/>
      <c r="AZ61" s="260"/>
      <c r="BA61" s="260"/>
      <c r="BB61" s="260"/>
      <c r="BC61" s="260"/>
      <c r="BD61" s="260"/>
      <c r="BE61" s="260"/>
      <c r="BF61" s="260"/>
      <c r="BG61" s="210"/>
      <c r="BH61" s="210"/>
      <c r="BI61" s="210"/>
    </row>
    <row r="62" spans="1:61" x14ac:dyDescent="0.25">
      <c r="A62" s="171" t="s">
        <v>91</v>
      </c>
      <c r="B62" s="164"/>
      <c r="C62" s="299" t="s">
        <v>163</v>
      </c>
      <c r="D62" s="166"/>
      <c r="E62" s="168"/>
      <c r="F62" s="167"/>
      <c r="G62" s="168"/>
      <c r="H62" s="271"/>
      <c r="AO62" s="260"/>
      <c r="AP62" s="260"/>
      <c r="AQ62" s="260" t="s">
        <v>778</v>
      </c>
      <c r="AR62" s="260"/>
      <c r="AS62" s="260"/>
      <c r="AT62" s="260"/>
      <c r="AU62" s="260"/>
      <c r="AV62" s="260"/>
      <c r="AW62" s="260"/>
      <c r="AX62" s="260"/>
      <c r="AY62" s="260"/>
      <c r="AZ62" s="260"/>
      <c r="BA62" s="260"/>
      <c r="BB62" s="260"/>
      <c r="BC62" s="260"/>
      <c r="BD62" s="260"/>
      <c r="BE62" s="260"/>
      <c r="BF62" s="260"/>
      <c r="BG62" s="210"/>
      <c r="BH62" s="210"/>
      <c r="BI62" s="210"/>
    </row>
    <row r="63" spans="1:61" x14ac:dyDescent="0.25">
      <c r="A63" s="171" t="s">
        <v>91</v>
      </c>
      <c r="B63" s="164"/>
      <c r="C63" s="299" t="s">
        <v>163</v>
      </c>
      <c r="D63" s="166"/>
      <c r="E63" s="168"/>
      <c r="F63" s="167"/>
      <c r="G63" s="168"/>
      <c r="H63" s="271"/>
      <c r="AO63" s="260"/>
      <c r="AP63" s="260"/>
      <c r="AQ63" s="260" t="s">
        <v>778</v>
      </c>
      <c r="AR63" s="260"/>
      <c r="AS63" s="260"/>
      <c r="AT63" s="260"/>
      <c r="AU63" s="260"/>
      <c r="AV63" s="260"/>
      <c r="AW63" s="260"/>
      <c r="AX63" s="260"/>
      <c r="AY63" s="260"/>
      <c r="AZ63" s="260"/>
      <c r="BA63" s="260"/>
      <c r="BB63" s="260"/>
      <c r="BC63" s="260"/>
      <c r="BD63" s="260"/>
      <c r="BE63" s="260"/>
      <c r="BF63" s="260"/>
      <c r="BG63" s="210"/>
      <c r="BH63" s="210"/>
      <c r="BI63" s="210"/>
    </row>
    <row r="64" spans="1:61" x14ac:dyDescent="0.25">
      <c r="A64" s="171" t="s">
        <v>91</v>
      </c>
      <c r="B64" s="164"/>
      <c r="C64" s="299" t="s">
        <v>163</v>
      </c>
      <c r="D64" s="166"/>
      <c r="E64" s="168"/>
      <c r="F64" s="167"/>
      <c r="G64" s="168"/>
      <c r="H64" s="271"/>
      <c r="AO64" s="260"/>
      <c r="AP64" s="260"/>
      <c r="AQ64" s="260" t="s">
        <v>778</v>
      </c>
      <c r="AR64" s="260"/>
      <c r="AS64" s="260"/>
      <c r="AT64" s="260"/>
      <c r="AU64" s="260"/>
      <c r="AV64" s="260"/>
      <c r="AW64" s="260"/>
      <c r="AX64" s="260"/>
      <c r="AY64" s="260"/>
      <c r="AZ64" s="260"/>
      <c r="BA64" s="260"/>
      <c r="BB64" s="260"/>
      <c r="BC64" s="260"/>
      <c r="BD64" s="260"/>
      <c r="BE64" s="260"/>
      <c r="BF64" s="260"/>
      <c r="BG64" s="210"/>
      <c r="BH64" s="210"/>
      <c r="BI64" s="210"/>
    </row>
    <row r="65" spans="1:61" x14ac:dyDescent="0.25">
      <c r="A65" s="171" t="s">
        <v>91</v>
      </c>
      <c r="B65" s="164"/>
      <c r="C65" s="299" t="s">
        <v>163</v>
      </c>
      <c r="D65" s="166"/>
      <c r="E65" s="168"/>
      <c r="F65" s="167"/>
      <c r="G65" s="168"/>
      <c r="H65" s="271"/>
      <c r="AO65" s="260"/>
      <c r="AP65" s="260"/>
      <c r="AQ65" s="260" t="s">
        <v>778</v>
      </c>
      <c r="AR65" s="260"/>
      <c r="AS65" s="260"/>
      <c r="AT65" s="260"/>
      <c r="AU65" s="260"/>
      <c r="AV65" s="260"/>
      <c r="AW65" s="260"/>
      <c r="AX65" s="260"/>
      <c r="AY65" s="260"/>
      <c r="AZ65" s="260"/>
      <c r="BA65" s="260"/>
      <c r="BB65" s="260"/>
      <c r="BC65" s="260"/>
      <c r="BD65" s="260"/>
      <c r="BE65" s="260"/>
      <c r="BF65" s="260"/>
      <c r="BG65" s="210"/>
      <c r="BH65" s="210"/>
      <c r="BI65" s="210"/>
    </row>
    <row r="66" spans="1:61" x14ac:dyDescent="0.25">
      <c r="A66" s="171" t="s">
        <v>91</v>
      </c>
      <c r="B66" s="164"/>
      <c r="C66" s="299" t="s">
        <v>163</v>
      </c>
      <c r="D66" s="166"/>
      <c r="E66" s="168"/>
      <c r="F66" s="167"/>
      <c r="G66" s="168"/>
      <c r="H66" s="271"/>
      <c r="AO66" s="260"/>
      <c r="AP66" s="260"/>
      <c r="AQ66" s="260" t="s">
        <v>778</v>
      </c>
      <c r="AR66" s="260"/>
      <c r="AS66" s="260"/>
      <c r="AT66" s="260"/>
      <c r="AU66" s="260"/>
      <c r="AV66" s="260"/>
      <c r="AW66" s="260"/>
      <c r="AX66" s="260"/>
      <c r="AY66" s="260"/>
      <c r="AZ66" s="260"/>
      <c r="BA66" s="260"/>
      <c r="BB66" s="260"/>
      <c r="BC66" s="260"/>
      <c r="BD66" s="260"/>
      <c r="BE66" s="260"/>
      <c r="BF66" s="260"/>
      <c r="BG66" s="210"/>
      <c r="BH66" s="210"/>
      <c r="BI66" s="210"/>
    </row>
    <row r="67" spans="1:61" x14ac:dyDescent="0.25">
      <c r="A67" s="171" t="s">
        <v>91</v>
      </c>
      <c r="B67" s="164"/>
      <c r="C67" s="299" t="s">
        <v>163</v>
      </c>
      <c r="D67" s="166"/>
      <c r="E67" s="168"/>
      <c r="F67" s="167"/>
      <c r="G67" s="168"/>
      <c r="H67" s="271"/>
      <c r="AO67" s="260"/>
      <c r="AP67" s="260"/>
      <c r="AQ67" s="260" t="s">
        <v>778</v>
      </c>
      <c r="AR67" s="260"/>
      <c r="AS67" s="260"/>
      <c r="AT67" s="260"/>
      <c r="AU67" s="260"/>
      <c r="AV67" s="260"/>
      <c r="AW67" s="260"/>
      <c r="AX67" s="260"/>
      <c r="AY67" s="260"/>
      <c r="AZ67" s="260"/>
      <c r="BA67" s="260"/>
      <c r="BB67" s="260"/>
      <c r="BC67" s="260"/>
      <c r="BD67" s="260"/>
      <c r="BE67" s="260"/>
      <c r="BF67" s="260"/>
      <c r="BG67" s="210"/>
      <c r="BH67" s="210"/>
      <c r="BI67" s="210"/>
    </row>
    <row r="68" spans="1:61" x14ac:dyDescent="0.25">
      <c r="A68" s="171" t="s">
        <v>91</v>
      </c>
      <c r="B68" s="164"/>
      <c r="C68" s="299" t="s">
        <v>163</v>
      </c>
      <c r="D68" s="166"/>
      <c r="E68" s="168"/>
      <c r="F68" s="167"/>
      <c r="G68" s="168"/>
      <c r="H68" s="271"/>
      <c r="AO68" s="260"/>
      <c r="AP68" s="260"/>
      <c r="AQ68" s="260" t="s">
        <v>778</v>
      </c>
      <c r="AR68" s="260"/>
      <c r="AS68" s="260"/>
      <c r="AT68" s="260"/>
      <c r="AU68" s="260"/>
      <c r="AV68" s="260"/>
      <c r="AW68" s="260"/>
      <c r="AX68" s="260"/>
      <c r="AY68" s="260"/>
      <c r="AZ68" s="260"/>
      <c r="BA68" s="260"/>
      <c r="BB68" s="260"/>
      <c r="BC68" s="260"/>
      <c r="BD68" s="260"/>
      <c r="BE68" s="260"/>
      <c r="BF68" s="260"/>
      <c r="BG68" s="210"/>
      <c r="BH68" s="210"/>
      <c r="BI68" s="210"/>
    </row>
    <row r="69" spans="1:61" x14ac:dyDescent="0.25">
      <c r="A69" s="171" t="s">
        <v>91</v>
      </c>
      <c r="B69" s="164"/>
      <c r="C69" s="299" t="s">
        <v>163</v>
      </c>
      <c r="D69" s="166"/>
      <c r="E69" s="168"/>
      <c r="F69" s="167"/>
      <c r="G69" s="168"/>
      <c r="H69" s="271"/>
      <c r="AO69" s="260"/>
      <c r="AP69" s="260"/>
      <c r="AQ69" s="260" t="s">
        <v>778</v>
      </c>
      <c r="AR69" s="260"/>
      <c r="AS69" s="260"/>
      <c r="AT69" s="260"/>
      <c r="AU69" s="260"/>
      <c r="AV69" s="260"/>
      <c r="AW69" s="260"/>
      <c r="AX69" s="260"/>
      <c r="AY69" s="260"/>
      <c r="AZ69" s="260"/>
      <c r="BA69" s="260"/>
      <c r="BB69" s="260"/>
      <c r="BC69" s="260"/>
      <c r="BD69" s="260"/>
      <c r="BE69" s="260"/>
      <c r="BF69" s="260"/>
      <c r="BG69" s="210"/>
      <c r="BH69" s="210"/>
      <c r="BI69" s="210"/>
    </row>
    <row r="70" spans="1:61" x14ac:dyDescent="0.25">
      <c r="A70" s="171" t="s">
        <v>91</v>
      </c>
      <c r="B70" s="164"/>
      <c r="C70" s="299" t="s">
        <v>163</v>
      </c>
      <c r="D70" s="166"/>
      <c r="E70" s="168"/>
      <c r="F70" s="167"/>
      <c r="G70" s="168"/>
      <c r="H70" s="271"/>
      <c r="AO70" s="260"/>
      <c r="AP70" s="260"/>
      <c r="AQ70" s="260" t="s">
        <v>778</v>
      </c>
      <c r="AR70" s="260"/>
      <c r="AS70" s="260"/>
      <c r="AT70" s="260"/>
      <c r="AU70" s="260"/>
      <c r="AV70" s="260"/>
      <c r="AW70" s="260"/>
      <c r="AX70" s="260"/>
      <c r="AY70" s="260"/>
      <c r="AZ70" s="260"/>
      <c r="BA70" s="260"/>
      <c r="BB70" s="260"/>
      <c r="BC70" s="260"/>
      <c r="BD70" s="260"/>
      <c r="BE70" s="260"/>
      <c r="BF70" s="260"/>
      <c r="BG70" s="210"/>
      <c r="BH70" s="210"/>
      <c r="BI70" s="210"/>
    </row>
    <row r="71" spans="1:61" x14ac:dyDescent="0.25">
      <c r="A71" s="171" t="s">
        <v>91</v>
      </c>
      <c r="B71" s="164"/>
      <c r="C71" s="299" t="s">
        <v>163</v>
      </c>
      <c r="D71" s="166"/>
      <c r="E71" s="168"/>
      <c r="F71" s="167"/>
      <c r="G71" s="168"/>
      <c r="H71" s="271"/>
      <c r="AO71" s="260"/>
      <c r="AP71" s="260"/>
      <c r="AQ71" s="260" t="s">
        <v>778</v>
      </c>
      <c r="AR71" s="260"/>
      <c r="AS71" s="260"/>
      <c r="AT71" s="260"/>
      <c r="AU71" s="260"/>
      <c r="AV71" s="260"/>
      <c r="AW71" s="260"/>
      <c r="AX71" s="260"/>
      <c r="AY71" s="260"/>
      <c r="AZ71" s="260"/>
      <c r="BA71" s="260"/>
      <c r="BB71" s="260"/>
      <c r="BC71" s="260"/>
      <c r="BD71" s="260"/>
      <c r="BE71" s="260"/>
      <c r="BF71" s="260"/>
      <c r="BG71" s="210"/>
      <c r="BH71" s="210"/>
      <c r="BI71" s="210"/>
    </row>
    <row r="72" spans="1:61" x14ac:dyDescent="0.25">
      <c r="A72" s="171" t="s">
        <v>91</v>
      </c>
      <c r="B72" s="164"/>
      <c r="C72" s="299" t="s">
        <v>163</v>
      </c>
      <c r="D72" s="166"/>
      <c r="E72" s="168"/>
      <c r="F72" s="167"/>
      <c r="G72" s="168"/>
      <c r="H72" s="271"/>
      <c r="AO72" s="260"/>
      <c r="AP72" s="260"/>
      <c r="AQ72" s="260" t="s">
        <v>778</v>
      </c>
      <c r="AR72" s="260"/>
      <c r="AS72" s="260"/>
      <c r="AT72" s="260"/>
      <c r="AU72" s="260"/>
      <c r="AV72" s="260"/>
      <c r="AW72" s="260"/>
      <c r="AX72" s="260"/>
      <c r="AY72" s="260"/>
      <c r="AZ72" s="260"/>
      <c r="BA72" s="260"/>
      <c r="BB72" s="260"/>
      <c r="BC72" s="260"/>
      <c r="BD72" s="260"/>
      <c r="BE72" s="260"/>
      <c r="BF72" s="260"/>
      <c r="BG72" s="210"/>
      <c r="BH72" s="210"/>
      <c r="BI72" s="210"/>
    </row>
    <row r="73" spans="1:61" x14ac:dyDescent="0.25">
      <c r="A73" s="171" t="s">
        <v>91</v>
      </c>
      <c r="B73" s="164"/>
      <c r="C73" s="299" t="s">
        <v>163</v>
      </c>
      <c r="D73" s="166"/>
      <c r="E73" s="168"/>
      <c r="F73" s="167"/>
      <c r="G73" s="168"/>
      <c r="H73" s="271"/>
      <c r="AO73" s="260"/>
      <c r="AP73" s="260"/>
      <c r="AQ73" s="260" t="s">
        <v>778</v>
      </c>
      <c r="AR73" s="260"/>
      <c r="AS73" s="260"/>
      <c r="AT73" s="260"/>
      <c r="AU73" s="260"/>
      <c r="AV73" s="260"/>
      <c r="AW73" s="260"/>
      <c r="AX73" s="260"/>
      <c r="AY73" s="260"/>
      <c r="AZ73" s="260"/>
      <c r="BA73" s="260"/>
      <c r="BB73" s="260"/>
      <c r="BC73" s="260"/>
      <c r="BD73" s="260"/>
      <c r="BE73" s="260"/>
      <c r="BF73" s="260"/>
      <c r="BG73" s="210"/>
      <c r="BH73" s="210"/>
      <c r="BI73" s="210"/>
    </row>
    <row r="74" spans="1:61" x14ac:dyDescent="0.25">
      <c r="A74" s="171" t="s">
        <v>91</v>
      </c>
      <c r="B74" s="164"/>
      <c r="C74" s="299" t="s">
        <v>163</v>
      </c>
      <c r="D74" s="166"/>
      <c r="E74" s="168"/>
      <c r="F74" s="167"/>
      <c r="G74" s="168"/>
      <c r="H74" s="271"/>
      <c r="AO74" s="260"/>
      <c r="AP74" s="260"/>
      <c r="AQ74" s="260" t="s">
        <v>778</v>
      </c>
      <c r="AR74" s="260"/>
      <c r="AS74" s="260"/>
      <c r="AT74" s="260"/>
      <c r="AU74" s="260"/>
      <c r="AV74" s="260"/>
      <c r="AW74" s="260"/>
      <c r="AX74" s="260"/>
      <c r="AY74" s="260"/>
      <c r="AZ74" s="260"/>
      <c r="BA74" s="260"/>
      <c r="BB74" s="260"/>
      <c r="BC74" s="260"/>
      <c r="BD74" s="260"/>
      <c r="BE74" s="260"/>
      <c r="BF74" s="260"/>
      <c r="BG74" s="210"/>
      <c r="BH74" s="210"/>
      <c r="BI74" s="210"/>
    </row>
    <row r="75" spans="1:61" x14ac:dyDescent="0.25">
      <c r="A75" s="171" t="s">
        <v>91</v>
      </c>
      <c r="B75" s="164"/>
      <c r="C75" s="299" t="s">
        <v>163</v>
      </c>
      <c r="D75" s="166"/>
      <c r="E75" s="168"/>
      <c r="F75" s="167"/>
      <c r="G75" s="168"/>
      <c r="H75" s="271"/>
      <c r="AO75" s="260"/>
      <c r="AP75" s="260"/>
      <c r="AQ75" s="260" t="s">
        <v>778</v>
      </c>
      <c r="AR75" s="260"/>
      <c r="AS75" s="260"/>
      <c r="AT75" s="260"/>
      <c r="AU75" s="260"/>
      <c r="AV75" s="260"/>
      <c r="AW75" s="260"/>
      <c r="AX75" s="260"/>
      <c r="AY75" s="260"/>
      <c r="AZ75" s="260"/>
      <c r="BA75" s="260"/>
      <c r="BB75" s="260"/>
      <c r="BC75" s="260"/>
      <c r="BD75" s="260"/>
      <c r="BE75" s="260"/>
      <c r="BF75" s="260"/>
      <c r="BG75" s="210"/>
      <c r="BH75" s="210"/>
      <c r="BI75" s="210"/>
    </row>
    <row r="76" spans="1:61" x14ac:dyDescent="0.25">
      <c r="A76" s="171" t="s">
        <v>91</v>
      </c>
      <c r="B76" s="164"/>
      <c r="C76" s="299" t="s">
        <v>163</v>
      </c>
      <c r="D76" s="166"/>
      <c r="E76" s="168"/>
      <c r="F76" s="167"/>
      <c r="G76" s="168"/>
      <c r="H76" s="271"/>
      <c r="AO76" s="260"/>
      <c r="AP76" s="260"/>
      <c r="AQ76" s="260" t="s">
        <v>778</v>
      </c>
      <c r="AR76" s="260"/>
      <c r="AS76" s="260"/>
      <c r="AT76" s="260"/>
      <c r="AU76" s="260"/>
      <c r="AV76" s="260"/>
      <c r="AW76" s="260"/>
      <c r="AX76" s="260"/>
      <c r="AY76" s="260"/>
      <c r="AZ76" s="260"/>
      <c r="BA76" s="260"/>
      <c r="BB76" s="260"/>
      <c r="BC76" s="260"/>
      <c r="BD76" s="260"/>
      <c r="BE76" s="260"/>
      <c r="BF76" s="260"/>
      <c r="BG76" s="210"/>
      <c r="BH76" s="210"/>
      <c r="BI76" s="210"/>
    </row>
    <row r="77" spans="1:61" x14ac:dyDescent="0.25">
      <c r="A77" s="171" t="s">
        <v>91</v>
      </c>
      <c r="B77" s="164"/>
      <c r="C77" s="299" t="s">
        <v>163</v>
      </c>
      <c r="D77" s="166"/>
      <c r="E77" s="168"/>
      <c r="F77" s="167"/>
      <c r="G77" s="168"/>
      <c r="H77" s="271"/>
      <c r="AO77" s="260"/>
      <c r="AP77" s="260"/>
      <c r="AQ77" s="260" t="s">
        <v>778</v>
      </c>
      <c r="AR77" s="260"/>
      <c r="AS77" s="260"/>
      <c r="AT77" s="260"/>
      <c r="AU77" s="260"/>
      <c r="AV77" s="260"/>
      <c r="AW77" s="260"/>
      <c r="AX77" s="260"/>
      <c r="AY77" s="260"/>
      <c r="AZ77" s="260"/>
      <c r="BA77" s="260"/>
      <c r="BB77" s="260"/>
      <c r="BC77" s="260"/>
      <c r="BD77" s="260"/>
      <c r="BE77" s="260"/>
      <c r="BF77" s="260"/>
      <c r="BG77" s="210"/>
      <c r="BH77" s="210"/>
      <c r="BI77" s="210"/>
    </row>
    <row r="78" spans="1:61" x14ac:dyDescent="0.25">
      <c r="A78" s="171" t="s">
        <v>91</v>
      </c>
      <c r="B78" s="164"/>
      <c r="C78" s="299" t="s">
        <v>163</v>
      </c>
      <c r="D78" s="166"/>
      <c r="E78" s="168"/>
      <c r="F78" s="167"/>
      <c r="G78" s="168"/>
      <c r="H78" s="271"/>
      <c r="AO78" s="260"/>
      <c r="AP78" s="260"/>
      <c r="AQ78" s="260" t="s">
        <v>778</v>
      </c>
      <c r="AR78" s="260"/>
      <c r="AS78" s="260"/>
      <c r="AT78" s="260"/>
      <c r="AU78" s="260"/>
      <c r="AV78" s="260"/>
      <c r="AW78" s="260"/>
      <c r="AX78" s="260"/>
      <c r="AY78" s="260"/>
      <c r="AZ78" s="260"/>
      <c r="BA78" s="260"/>
      <c r="BB78" s="260"/>
      <c r="BC78" s="260"/>
      <c r="BD78" s="260"/>
      <c r="BE78" s="260"/>
      <c r="BF78" s="260"/>
      <c r="BG78" s="210"/>
      <c r="BH78" s="210"/>
      <c r="BI78" s="210"/>
    </row>
    <row r="79" spans="1:61" x14ac:dyDescent="0.25">
      <c r="A79" s="171" t="s">
        <v>91</v>
      </c>
      <c r="B79" s="164"/>
      <c r="C79" s="299" t="s">
        <v>163</v>
      </c>
      <c r="D79" s="166"/>
      <c r="E79" s="168"/>
      <c r="F79" s="167"/>
      <c r="G79" s="168"/>
      <c r="H79" s="271"/>
      <c r="AO79" s="260"/>
      <c r="AP79" s="260"/>
      <c r="AQ79" s="260" t="s">
        <v>778</v>
      </c>
      <c r="AR79" s="260"/>
      <c r="AS79" s="260"/>
      <c r="AT79" s="260"/>
      <c r="AU79" s="260"/>
      <c r="AV79" s="260"/>
      <c r="AW79" s="260"/>
      <c r="AX79" s="260"/>
      <c r="AY79" s="260"/>
      <c r="AZ79" s="260"/>
      <c r="BA79" s="260"/>
      <c r="BB79" s="260"/>
      <c r="BC79" s="260"/>
      <c r="BD79" s="260"/>
      <c r="BE79" s="260"/>
      <c r="BF79" s="260"/>
      <c r="BG79" s="210"/>
      <c r="BH79" s="210"/>
      <c r="BI79" s="210"/>
    </row>
    <row r="80" spans="1:61" x14ac:dyDescent="0.25">
      <c r="A80" s="171" t="s">
        <v>91</v>
      </c>
      <c r="B80" s="164"/>
      <c r="C80" s="299" t="s">
        <v>163</v>
      </c>
      <c r="D80" s="166"/>
      <c r="E80" s="168"/>
      <c r="F80" s="167"/>
      <c r="G80" s="168"/>
      <c r="H80" s="271"/>
      <c r="AO80" s="260"/>
      <c r="AP80" s="260"/>
      <c r="AQ80" s="260" t="s">
        <v>778</v>
      </c>
      <c r="AR80" s="260"/>
      <c r="AS80" s="260"/>
      <c r="AT80" s="260"/>
      <c r="AU80" s="260"/>
      <c r="AV80" s="260"/>
      <c r="AW80" s="260"/>
      <c r="AX80" s="260"/>
      <c r="AY80" s="260"/>
      <c r="AZ80" s="260"/>
      <c r="BA80" s="260"/>
      <c r="BB80" s="260"/>
      <c r="BC80" s="260"/>
      <c r="BD80" s="260"/>
      <c r="BE80" s="260"/>
      <c r="BF80" s="260"/>
      <c r="BG80" s="210"/>
      <c r="BH80" s="210"/>
      <c r="BI80" s="210"/>
    </row>
    <row r="81" spans="1:61" x14ac:dyDescent="0.25">
      <c r="A81" s="171" t="s">
        <v>91</v>
      </c>
      <c r="B81" s="164"/>
      <c r="C81" s="299" t="s">
        <v>163</v>
      </c>
      <c r="D81" s="166"/>
      <c r="E81" s="168"/>
      <c r="F81" s="167"/>
      <c r="G81" s="168"/>
      <c r="H81" s="271"/>
      <c r="AO81" s="260"/>
      <c r="AP81" s="260"/>
      <c r="AQ81" s="260" t="s">
        <v>778</v>
      </c>
      <c r="AR81" s="260"/>
      <c r="AS81" s="260"/>
      <c r="AT81" s="260"/>
      <c r="AU81" s="260"/>
      <c r="AV81" s="260"/>
      <c r="AW81" s="260"/>
      <c r="AX81" s="260"/>
      <c r="AY81" s="260"/>
      <c r="AZ81" s="260"/>
      <c r="BA81" s="260"/>
      <c r="BB81" s="260"/>
      <c r="BC81" s="260"/>
      <c r="BD81" s="260"/>
      <c r="BE81" s="260"/>
      <c r="BF81" s="260"/>
      <c r="BG81" s="210"/>
      <c r="BH81" s="210"/>
      <c r="BI81" s="210"/>
    </row>
    <row r="82" spans="1:61" x14ac:dyDescent="0.25">
      <c r="A82" s="171" t="s">
        <v>91</v>
      </c>
      <c r="B82" s="164"/>
      <c r="C82" s="299" t="s">
        <v>163</v>
      </c>
      <c r="D82" s="166"/>
      <c r="E82" s="168"/>
      <c r="F82" s="167"/>
      <c r="G82" s="168"/>
      <c r="H82" s="271"/>
      <c r="AO82" s="260"/>
      <c r="AP82" s="260"/>
      <c r="AQ82" s="260" t="s">
        <v>778</v>
      </c>
      <c r="AR82" s="260"/>
      <c r="AS82" s="260"/>
      <c r="AT82" s="260"/>
      <c r="AU82" s="260"/>
      <c r="AV82" s="260"/>
      <c r="AW82" s="260"/>
      <c r="AX82" s="260"/>
      <c r="AY82" s="260"/>
      <c r="AZ82" s="260"/>
      <c r="BA82" s="260"/>
      <c r="BB82" s="260"/>
      <c r="BC82" s="260"/>
      <c r="BD82" s="260"/>
      <c r="BE82" s="260"/>
      <c r="BF82" s="260"/>
      <c r="BG82" s="210"/>
      <c r="BH82" s="210"/>
      <c r="BI82" s="210"/>
    </row>
    <row r="83" spans="1:61" x14ac:dyDescent="0.25">
      <c r="A83" s="171" t="s">
        <v>91</v>
      </c>
      <c r="B83" s="164"/>
      <c r="C83" s="299" t="s">
        <v>163</v>
      </c>
      <c r="D83" s="166"/>
      <c r="E83" s="168"/>
      <c r="F83" s="167"/>
      <c r="G83" s="168"/>
      <c r="H83" s="271"/>
      <c r="AO83" s="260"/>
      <c r="AP83" s="260"/>
      <c r="AQ83" s="260" t="s">
        <v>778</v>
      </c>
      <c r="AR83" s="260"/>
      <c r="AS83" s="260"/>
      <c r="AT83" s="260"/>
      <c r="AU83" s="260"/>
      <c r="AV83" s="260"/>
      <c r="AW83" s="260"/>
      <c r="AX83" s="260"/>
      <c r="AY83" s="260"/>
      <c r="AZ83" s="260"/>
      <c r="BA83" s="260"/>
      <c r="BB83" s="260"/>
      <c r="BC83" s="260"/>
      <c r="BD83" s="260"/>
      <c r="BE83" s="260"/>
      <c r="BF83" s="260"/>
      <c r="BG83" s="210"/>
      <c r="BH83" s="210"/>
      <c r="BI83" s="210"/>
    </row>
    <row r="84" spans="1:61" x14ac:dyDescent="0.25">
      <c r="A84" s="171" t="s">
        <v>91</v>
      </c>
      <c r="B84" s="164"/>
      <c r="C84" s="299" t="s">
        <v>163</v>
      </c>
      <c r="D84" s="166"/>
      <c r="E84" s="168"/>
      <c r="F84" s="167"/>
      <c r="G84" s="168"/>
      <c r="H84" s="271"/>
      <c r="AO84" s="260"/>
      <c r="AP84" s="260"/>
      <c r="AQ84" s="260" t="s">
        <v>778</v>
      </c>
      <c r="AR84" s="260"/>
      <c r="AS84" s="260"/>
      <c r="AT84" s="260"/>
      <c r="AU84" s="260"/>
      <c r="AV84" s="260"/>
      <c r="AW84" s="260"/>
      <c r="AX84" s="260"/>
      <c r="AY84" s="260"/>
      <c r="AZ84" s="260"/>
      <c r="BA84" s="260"/>
      <c r="BB84" s="260"/>
      <c r="BC84" s="260"/>
      <c r="BD84" s="260"/>
      <c r="BE84" s="260"/>
      <c r="BF84" s="260"/>
      <c r="BG84" s="210"/>
      <c r="BH84" s="210"/>
      <c r="BI84" s="210"/>
    </row>
    <row r="85" spans="1:61" x14ac:dyDescent="0.25">
      <c r="A85" s="171" t="s">
        <v>91</v>
      </c>
      <c r="B85" s="164"/>
      <c r="C85" s="299" t="s">
        <v>163</v>
      </c>
      <c r="D85" s="166"/>
      <c r="E85" s="168"/>
      <c r="F85" s="167"/>
      <c r="G85" s="168"/>
      <c r="H85" s="271"/>
      <c r="AO85" s="260"/>
      <c r="AP85" s="260"/>
      <c r="AQ85" s="260" t="s">
        <v>778</v>
      </c>
      <c r="AR85" s="260"/>
      <c r="AS85" s="260"/>
      <c r="AT85" s="260"/>
      <c r="AU85" s="260"/>
      <c r="AV85" s="260"/>
      <c r="AW85" s="260"/>
      <c r="AX85" s="260"/>
      <c r="AY85" s="260"/>
      <c r="AZ85" s="260"/>
      <c r="BA85" s="260"/>
      <c r="BB85" s="260"/>
      <c r="BC85" s="260"/>
      <c r="BD85" s="260"/>
      <c r="BE85" s="260"/>
      <c r="BF85" s="260"/>
      <c r="BG85" s="210"/>
      <c r="BH85" s="210"/>
      <c r="BI85" s="210"/>
    </row>
    <row r="86" spans="1:61" x14ac:dyDescent="0.25">
      <c r="A86" s="171" t="s">
        <v>91</v>
      </c>
      <c r="B86" s="164"/>
      <c r="C86" s="299" t="s">
        <v>163</v>
      </c>
      <c r="D86" s="166"/>
      <c r="E86" s="168"/>
      <c r="F86" s="167"/>
      <c r="G86" s="168"/>
      <c r="H86" s="271"/>
      <c r="AO86" s="260"/>
      <c r="AP86" s="260"/>
      <c r="AQ86" s="260" t="s">
        <v>778</v>
      </c>
      <c r="AR86" s="260"/>
      <c r="AS86" s="260"/>
      <c r="AT86" s="260"/>
      <c r="AU86" s="260"/>
      <c r="AV86" s="260"/>
      <c r="AW86" s="260"/>
      <c r="AX86" s="260"/>
      <c r="AY86" s="260"/>
      <c r="AZ86" s="260"/>
      <c r="BA86" s="260"/>
      <c r="BB86" s="260"/>
      <c r="BC86" s="260"/>
      <c r="BD86" s="260"/>
      <c r="BE86" s="260"/>
      <c r="BF86" s="260"/>
      <c r="BG86" s="210"/>
      <c r="BH86" s="210"/>
      <c r="BI86" s="210"/>
    </row>
    <row r="87" spans="1:61" x14ac:dyDescent="0.25">
      <c r="A87" s="171" t="s">
        <v>91</v>
      </c>
      <c r="B87" s="164"/>
      <c r="C87" s="299" t="s">
        <v>163</v>
      </c>
      <c r="D87" s="166"/>
      <c r="E87" s="168"/>
      <c r="F87" s="167"/>
      <c r="G87" s="168"/>
      <c r="H87" s="271"/>
      <c r="AO87" s="260"/>
      <c r="AP87" s="260"/>
      <c r="AQ87" s="260" t="s">
        <v>778</v>
      </c>
      <c r="AR87" s="260"/>
      <c r="AS87" s="260"/>
      <c r="AT87" s="260"/>
      <c r="AU87" s="260"/>
      <c r="AV87" s="260"/>
      <c r="AW87" s="260"/>
      <c r="AX87" s="260"/>
      <c r="AY87" s="260"/>
      <c r="AZ87" s="260"/>
      <c r="BA87" s="260"/>
      <c r="BB87" s="260"/>
      <c r="BC87" s="260"/>
      <c r="BD87" s="260"/>
      <c r="BE87" s="260"/>
      <c r="BF87" s="260"/>
      <c r="BG87" s="210"/>
      <c r="BH87" s="210"/>
      <c r="BI87" s="210"/>
    </row>
    <row r="88" spans="1:61" x14ac:dyDescent="0.25">
      <c r="A88" s="171" t="s">
        <v>91</v>
      </c>
      <c r="B88" s="164"/>
      <c r="C88" s="299" t="s">
        <v>163</v>
      </c>
      <c r="D88" s="166"/>
      <c r="E88" s="168"/>
      <c r="F88" s="167"/>
      <c r="G88" s="168"/>
      <c r="H88" s="271"/>
      <c r="AO88" s="260"/>
      <c r="AP88" s="260"/>
      <c r="AQ88" s="260" t="s">
        <v>778</v>
      </c>
      <c r="AR88" s="260"/>
      <c r="AS88" s="260"/>
      <c r="AT88" s="260"/>
      <c r="AU88" s="260"/>
      <c r="AV88" s="260"/>
      <c r="AW88" s="260"/>
      <c r="AX88" s="260"/>
      <c r="AY88" s="260"/>
      <c r="AZ88" s="260"/>
      <c r="BA88" s="260"/>
      <c r="BB88" s="260"/>
      <c r="BC88" s="260"/>
      <c r="BD88" s="260"/>
      <c r="BE88" s="260"/>
      <c r="BF88" s="260"/>
      <c r="BG88" s="210"/>
      <c r="BH88" s="210"/>
      <c r="BI88" s="210"/>
    </row>
    <row r="89" spans="1:61" x14ac:dyDescent="0.25">
      <c r="A89" s="171" t="s">
        <v>91</v>
      </c>
      <c r="B89" s="164"/>
      <c r="C89" s="299" t="s">
        <v>163</v>
      </c>
      <c r="D89" s="166"/>
      <c r="E89" s="168"/>
      <c r="F89" s="167"/>
      <c r="G89" s="168"/>
      <c r="H89" s="271"/>
      <c r="AO89" s="260"/>
      <c r="AP89" s="260"/>
      <c r="AQ89" s="260" t="s">
        <v>778</v>
      </c>
      <c r="AR89" s="260"/>
      <c r="AS89" s="260"/>
      <c r="AT89" s="260"/>
      <c r="AU89" s="260"/>
      <c r="AV89" s="260"/>
      <c r="AW89" s="260"/>
      <c r="AX89" s="260"/>
      <c r="AY89" s="260"/>
      <c r="AZ89" s="260"/>
      <c r="BA89" s="260"/>
      <c r="BB89" s="260"/>
      <c r="BC89" s="260"/>
      <c r="BD89" s="260"/>
      <c r="BE89" s="260"/>
      <c r="BF89" s="260"/>
      <c r="BG89" s="210"/>
      <c r="BH89" s="210"/>
      <c r="BI89" s="210"/>
    </row>
    <row r="90" spans="1:61" x14ac:dyDescent="0.25">
      <c r="A90" s="171" t="s">
        <v>91</v>
      </c>
      <c r="B90" s="164"/>
      <c r="C90" s="299" t="s">
        <v>163</v>
      </c>
      <c r="D90" s="166"/>
      <c r="E90" s="168"/>
      <c r="F90" s="167"/>
      <c r="G90" s="168"/>
      <c r="H90" s="271"/>
      <c r="AO90" s="260"/>
      <c r="AP90" s="260"/>
      <c r="AQ90" s="260" t="s">
        <v>778</v>
      </c>
      <c r="AR90" s="260"/>
      <c r="AS90" s="260"/>
      <c r="AT90" s="260"/>
      <c r="AU90" s="260"/>
      <c r="AV90" s="260"/>
      <c r="AW90" s="260"/>
      <c r="AX90" s="260"/>
      <c r="AY90" s="260"/>
      <c r="AZ90" s="260"/>
      <c r="BA90" s="260"/>
      <c r="BB90" s="260"/>
      <c r="BC90" s="260"/>
      <c r="BD90" s="260"/>
      <c r="BE90" s="260"/>
      <c r="BF90" s="260"/>
      <c r="BG90" s="210"/>
      <c r="BH90" s="210"/>
      <c r="BI90" s="210"/>
    </row>
    <row r="91" spans="1:61" x14ac:dyDescent="0.25">
      <c r="A91" s="171" t="s">
        <v>91</v>
      </c>
      <c r="B91" s="164"/>
      <c r="C91" s="299" t="s">
        <v>163</v>
      </c>
      <c r="D91" s="166"/>
      <c r="E91" s="168"/>
      <c r="F91" s="167"/>
      <c r="G91" s="168"/>
      <c r="H91" s="271"/>
      <c r="AO91" s="260"/>
      <c r="AP91" s="260"/>
      <c r="AQ91" s="260" t="s">
        <v>778</v>
      </c>
      <c r="AR91" s="260"/>
      <c r="AS91" s="260"/>
      <c r="AT91" s="260"/>
      <c r="AU91" s="260"/>
      <c r="AV91" s="260"/>
      <c r="AW91" s="260"/>
      <c r="AX91" s="260"/>
      <c r="AY91" s="260"/>
      <c r="AZ91" s="260"/>
      <c r="BA91" s="260"/>
      <c r="BB91" s="260"/>
      <c r="BC91" s="260"/>
      <c r="BD91" s="260"/>
      <c r="BE91" s="260"/>
      <c r="BF91" s="260"/>
      <c r="BG91" s="210"/>
      <c r="BH91" s="210"/>
      <c r="BI91" s="210"/>
    </row>
    <row r="92" spans="1:61" x14ac:dyDescent="0.25">
      <c r="A92" s="171" t="s">
        <v>91</v>
      </c>
      <c r="B92" s="164"/>
      <c r="C92" s="299" t="s">
        <v>163</v>
      </c>
      <c r="D92" s="166"/>
      <c r="E92" s="168"/>
      <c r="F92" s="167"/>
      <c r="G92" s="168"/>
      <c r="H92" s="271"/>
      <c r="AO92" s="260"/>
      <c r="AP92" s="260"/>
      <c r="AQ92" s="260" t="s">
        <v>778</v>
      </c>
      <c r="AR92" s="260"/>
      <c r="AS92" s="260"/>
      <c r="AT92" s="260"/>
      <c r="AU92" s="260"/>
      <c r="AV92" s="260"/>
      <c r="AW92" s="260"/>
      <c r="AX92" s="260"/>
      <c r="AY92" s="260"/>
      <c r="AZ92" s="260"/>
      <c r="BA92" s="260"/>
      <c r="BB92" s="260"/>
      <c r="BC92" s="260"/>
      <c r="BD92" s="260"/>
      <c r="BE92" s="260"/>
      <c r="BF92" s="260"/>
      <c r="BG92" s="210"/>
      <c r="BH92" s="210"/>
      <c r="BI92" s="210"/>
    </row>
    <row r="93" spans="1:61" x14ac:dyDescent="0.25">
      <c r="A93" s="171" t="s">
        <v>91</v>
      </c>
      <c r="B93" s="164"/>
      <c r="C93" s="299" t="s">
        <v>163</v>
      </c>
      <c r="D93" s="166"/>
      <c r="E93" s="168"/>
      <c r="F93" s="167"/>
      <c r="G93" s="168"/>
      <c r="H93" s="271"/>
      <c r="AO93" s="260"/>
      <c r="AP93" s="260"/>
      <c r="AQ93" s="260" t="s">
        <v>778</v>
      </c>
      <c r="AR93" s="260"/>
      <c r="AS93" s="260"/>
      <c r="AT93" s="260"/>
      <c r="AU93" s="260"/>
      <c r="AV93" s="260"/>
      <c r="AW93" s="260"/>
      <c r="AX93" s="260"/>
      <c r="AY93" s="260"/>
      <c r="AZ93" s="260"/>
      <c r="BA93" s="260"/>
      <c r="BB93" s="260"/>
      <c r="BC93" s="260"/>
      <c r="BD93" s="260"/>
      <c r="BE93" s="260"/>
      <c r="BF93" s="260"/>
      <c r="BG93" s="210"/>
      <c r="BH93" s="210"/>
      <c r="BI93" s="210"/>
    </row>
    <row r="94" spans="1:61" x14ac:dyDescent="0.25">
      <c r="A94" s="171" t="s">
        <v>91</v>
      </c>
      <c r="B94" s="164"/>
      <c r="C94" s="299" t="s">
        <v>163</v>
      </c>
      <c r="D94" s="166"/>
      <c r="E94" s="168"/>
      <c r="F94" s="167"/>
      <c r="G94" s="168"/>
      <c r="H94" s="271"/>
      <c r="AO94" s="260"/>
      <c r="AP94" s="260"/>
      <c r="AQ94" s="260" t="s">
        <v>778</v>
      </c>
      <c r="AR94" s="260"/>
      <c r="AS94" s="260"/>
      <c r="AT94" s="260"/>
      <c r="AU94" s="260"/>
      <c r="AV94" s="260"/>
      <c r="AW94" s="260"/>
      <c r="AX94" s="260"/>
      <c r="AY94" s="260"/>
      <c r="AZ94" s="260"/>
      <c r="BA94" s="260"/>
      <c r="BB94" s="260"/>
      <c r="BC94" s="260"/>
      <c r="BD94" s="260"/>
      <c r="BE94" s="260"/>
      <c r="BF94" s="260"/>
      <c r="BG94" s="210"/>
      <c r="BH94" s="210"/>
      <c r="BI94" s="210"/>
    </row>
    <row r="95" spans="1:61" x14ac:dyDescent="0.25">
      <c r="A95" s="171" t="s">
        <v>91</v>
      </c>
      <c r="B95" s="164"/>
      <c r="C95" s="299" t="s">
        <v>163</v>
      </c>
      <c r="D95" s="166"/>
      <c r="E95" s="168"/>
      <c r="F95" s="167"/>
      <c r="G95" s="168"/>
      <c r="H95" s="271"/>
      <c r="AO95" s="260"/>
      <c r="AP95" s="260"/>
      <c r="AQ95" s="260" t="s">
        <v>778</v>
      </c>
      <c r="AR95" s="260"/>
      <c r="AS95" s="260"/>
      <c r="AT95" s="260"/>
      <c r="AU95" s="260"/>
      <c r="AV95" s="260"/>
      <c r="AW95" s="260"/>
      <c r="AX95" s="260"/>
      <c r="AY95" s="260"/>
      <c r="AZ95" s="260"/>
      <c r="BA95" s="260"/>
      <c r="BB95" s="260"/>
      <c r="BC95" s="260"/>
      <c r="BD95" s="260"/>
      <c r="BE95" s="260"/>
      <c r="BF95" s="260"/>
      <c r="BG95" s="210"/>
      <c r="BH95" s="210"/>
      <c r="BI95" s="210"/>
    </row>
    <row r="96" spans="1:61" x14ac:dyDescent="0.25">
      <c r="A96" s="171" t="s">
        <v>91</v>
      </c>
      <c r="B96" s="164"/>
      <c r="C96" s="299" t="s">
        <v>163</v>
      </c>
      <c r="D96" s="166"/>
      <c r="E96" s="168"/>
      <c r="F96" s="167"/>
      <c r="G96" s="168"/>
      <c r="H96" s="271"/>
      <c r="AO96" s="260"/>
      <c r="AP96" s="260"/>
      <c r="AQ96" s="260" t="s">
        <v>778</v>
      </c>
      <c r="AR96" s="260"/>
      <c r="AS96" s="260"/>
      <c r="AT96" s="260"/>
      <c r="AU96" s="260"/>
      <c r="AV96" s="260"/>
      <c r="AW96" s="260"/>
      <c r="AX96" s="260"/>
      <c r="AY96" s="260"/>
      <c r="AZ96" s="260"/>
      <c r="BA96" s="260"/>
      <c r="BB96" s="260"/>
      <c r="BC96" s="260"/>
      <c r="BD96" s="260"/>
      <c r="BE96" s="260"/>
      <c r="BF96" s="260"/>
      <c r="BG96" s="210"/>
      <c r="BH96" s="210"/>
      <c r="BI96" s="210"/>
    </row>
    <row r="97" spans="1:61" x14ac:dyDescent="0.25">
      <c r="A97" s="171" t="s">
        <v>91</v>
      </c>
      <c r="B97" s="164"/>
      <c r="C97" s="299" t="s">
        <v>163</v>
      </c>
      <c r="D97" s="166"/>
      <c r="E97" s="168"/>
      <c r="F97" s="167"/>
      <c r="G97" s="168"/>
      <c r="H97" s="271"/>
      <c r="AO97" s="260"/>
      <c r="AP97" s="260"/>
      <c r="AQ97" s="260" t="s">
        <v>778</v>
      </c>
      <c r="AR97" s="260"/>
      <c r="AS97" s="260"/>
      <c r="AT97" s="260"/>
      <c r="AU97" s="260"/>
      <c r="AV97" s="260"/>
      <c r="AW97" s="260"/>
      <c r="AX97" s="260"/>
      <c r="AY97" s="260"/>
      <c r="AZ97" s="260"/>
      <c r="BA97" s="260"/>
      <c r="BB97" s="260"/>
      <c r="BC97" s="260"/>
      <c r="BD97" s="260"/>
      <c r="BE97" s="260"/>
      <c r="BF97" s="260"/>
      <c r="BG97" s="210"/>
      <c r="BH97" s="210"/>
      <c r="BI97" s="210"/>
    </row>
    <row r="98" spans="1:61" x14ac:dyDescent="0.25">
      <c r="A98" s="171" t="s">
        <v>91</v>
      </c>
      <c r="B98" s="164"/>
      <c r="C98" s="299" t="s">
        <v>163</v>
      </c>
      <c r="D98" s="166"/>
      <c r="E98" s="168"/>
      <c r="F98" s="167"/>
      <c r="G98" s="168"/>
      <c r="H98" s="271"/>
      <c r="AO98" s="260"/>
      <c r="AP98" s="260"/>
      <c r="AQ98" s="260" t="s">
        <v>778</v>
      </c>
      <c r="AR98" s="260"/>
      <c r="AS98" s="260"/>
      <c r="AT98" s="260"/>
      <c r="AU98" s="260"/>
      <c r="AV98" s="260"/>
      <c r="AW98" s="260"/>
      <c r="AX98" s="260"/>
      <c r="AY98" s="260"/>
      <c r="AZ98" s="260"/>
      <c r="BA98" s="260"/>
      <c r="BB98" s="260"/>
      <c r="BC98" s="260"/>
      <c r="BD98" s="260"/>
      <c r="BE98" s="260"/>
      <c r="BF98" s="260"/>
      <c r="BG98" s="210"/>
      <c r="BH98" s="210"/>
      <c r="BI98" s="210"/>
    </row>
    <row r="99" spans="1:61" x14ac:dyDescent="0.25">
      <c r="A99" s="171" t="s">
        <v>91</v>
      </c>
      <c r="B99" s="164"/>
      <c r="C99" s="299" t="s">
        <v>163</v>
      </c>
      <c r="D99" s="166"/>
      <c r="E99" s="168"/>
      <c r="F99" s="167"/>
      <c r="G99" s="168"/>
      <c r="H99" s="271"/>
      <c r="AO99" s="260"/>
      <c r="AP99" s="260"/>
      <c r="AQ99" s="260" t="s">
        <v>778</v>
      </c>
      <c r="AR99" s="260"/>
      <c r="AS99" s="260"/>
      <c r="AT99" s="260"/>
      <c r="AU99" s="260"/>
      <c r="AV99" s="260"/>
      <c r="AW99" s="260"/>
      <c r="AX99" s="260"/>
      <c r="AY99" s="260"/>
      <c r="AZ99" s="260"/>
      <c r="BA99" s="260"/>
      <c r="BB99" s="260"/>
      <c r="BC99" s="260"/>
      <c r="BD99" s="260"/>
      <c r="BE99" s="260"/>
      <c r="BF99" s="260"/>
      <c r="BG99" s="210"/>
      <c r="BH99" s="210"/>
      <c r="BI99" s="210"/>
    </row>
    <row r="100" spans="1:61" x14ac:dyDescent="0.25">
      <c r="A100" s="171" t="s">
        <v>91</v>
      </c>
      <c r="B100" s="164"/>
      <c r="C100" s="299" t="s">
        <v>163</v>
      </c>
      <c r="D100" s="166"/>
      <c r="E100" s="168"/>
      <c r="F100" s="167"/>
      <c r="G100" s="168"/>
      <c r="H100" s="271"/>
      <c r="AO100" s="260"/>
      <c r="AP100" s="260"/>
      <c r="AQ100" s="260" t="s">
        <v>778</v>
      </c>
      <c r="AR100" s="260"/>
      <c r="AS100" s="260"/>
      <c r="AT100" s="260"/>
      <c r="AU100" s="260"/>
      <c r="AV100" s="260"/>
      <c r="AW100" s="260"/>
      <c r="AX100" s="260"/>
      <c r="AY100" s="260"/>
      <c r="AZ100" s="260"/>
      <c r="BA100" s="260"/>
      <c r="BB100" s="260"/>
      <c r="BC100" s="260"/>
      <c r="BD100" s="260"/>
      <c r="BE100" s="260"/>
      <c r="BF100" s="260"/>
      <c r="BG100" s="210"/>
      <c r="BH100" s="210"/>
      <c r="BI100" s="210"/>
    </row>
    <row r="101" spans="1:61" x14ac:dyDescent="0.25">
      <c r="A101" s="171" t="s">
        <v>91</v>
      </c>
      <c r="B101" s="164"/>
      <c r="C101" s="299" t="s">
        <v>163</v>
      </c>
      <c r="D101" s="166"/>
      <c r="E101" s="168"/>
      <c r="F101" s="167"/>
      <c r="G101" s="168"/>
      <c r="H101" s="271"/>
      <c r="AO101" s="260"/>
      <c r="AP101" s="260"/>
      <c r="AQ101" s="260" t="s">
        <v>778</v>
      </c>
      <c r="AR101" s="260"/>
      <c r="AS101" s="260"/>
      <c r="AT101" s="260"/>
      <c r="AU101" s="260"/>
      <c r="AV101" s="260"/>
      <c r="AW101" s="260"/>
      <c r="AX101" s="260"/>
      <c r="AY101" s="260"/>
      <c r="AZ101" s="260"/>
      <c r="BA101" s="260"/>
      <c r="BB101" s="260"/>
      <c r="BC101" s="260"/>
      <c r="BD101" s="260"/>
      <c r="BE101" s="260"/>
      <c r="BF101" s="260"/>
      <c r="BG101" s="210"/>
      <c r="BH101" s="210"/>
      <c r="BI101" s="210"/>
    </row>
    <row r="102" spans="1:61" x14ac:dyDescent="0.25">
      <c r="A102" s="171" t="s">
        <v>91</v>
      </c>
      <c r="B102" s="164"/>
      <c r="C102" s="299" t="s">
        <v>163</v>
      </c>
      <c r="D102" s="166"/>
      <c r="E102" s="168"/>
      <c r="F102" s="167"/>
      <c r="G102" s="168"/>
      <c r="H102" s="271"/>
      <c r="AO102" s="260"/>
      <c r="AP102" s="260"/>
      <c r="AQ102" s="260" t="s">
        <v>778</v>
      </c>
      <c r="AR102" s="260"/>
      <c r="AS102" s="260"/>
      <c r="AT102" s="260"/>
      <c r="AU102" s="260"/>
      <c r="AV102" s="260"/>
      <c r="AW102" s="260"/>
      <c r="AX102" s="260"/>
      <c r="AY102" s="260"/>
      <c r="AZ102" s="260"/>
      <c r="BA102" s="260"/>
      <c r="BB102" s="260"/>
      <c r="BC102" s="260"/>
      <c r="BD102" s="260"/>
      <c r="BE102" s="260"/>
      <c r="BF102" s="260"/>
      <c r="BG102" s="210"/>
      <c r="BH102" s="210"/>
      <c r="BI102" s="210"/>
    </row>
    <row r="103" spans="1:61" x14ac:dyDescent="0.25">
      <c r="A103" s="171" t="s">
        <v>91</v>
      </c>
      <c r="B103" s="164"/>
      <c r="C103" s="299" t="s">
        <v>163</v>
      </c>
      <c r="D103" s="166"/>
      <c r="E103" s="168"/>
      <c r="F103" s="167"/>
      <c r="G103" s="168"/>
      <c r="H103" s="271"/>
      <c r="AO103" s="260"/>
      <c r="AP103" s="260"/>
      <c r="AQ103" s="260" t="s">
        <v>778</v>
      </c>
      <c r="AR103" s="260"/>
      <c r="AS103" s="260"/>
      <c r="AT103" s="260"/>
      <c r="AU103" s="260"/>
      <c r="AV103" s="260"/>
      <c r="AW103" s="260"/>
      <c r="AX103" s="260"/>
      <c r="AY103" s="260"/>
      <c r="AZ103" s="260"/>
      <c r="BA103" s="260"/>
      <c r="BB103" s="260"/>
      <c r="BC103" s="260"/>
      <c r="BD103" s="260"/>
      <c r="BE103" s="260"/>
      <c r="BF103" s="260"/>
      <c r="BG103" s="210"/>
      <c r="BH103" s="210"/>
      <c r="BI103" s="210"/>
    </row>
    <row r="104" spans="1:61" x14ac:dyDescent="0.25">
      <c r="A104" s="171" t="s">
        <v>91</v>
      </c>
      <c r="B104" s="164"/>
      <c r="C104" s="299" t="s">
        <v>163</v>
      </c>
      <c r="D104" s="166"/>
      <c r="E104" s="168"/>
      <c r="F104" s="167"/>
      <c r="G104" s="168"/>
      <c r="H104" s="271"/>
      <c r="AO104" s="260"/>
      <c r="AP104" s="260"/>
      <c r="AQ104" s="260" t="s">
        <v>778</v>
      </c>
      <c r="AR104" s="260"/>
      <c r="AS104" s="260"/>
      <c r="AT104" s="260"/>
      <c r="AU104" s="260"/>
      <c r="AV104" s="260"/>
      <c r="AW104" s="260"/>
      <c r="AX104" s="260"/>
      <c r="AY104" s="260"/>
      <c r="AZ104" s="260"/>
      <c r="BA104" s="260"/>
      <c r="BB104" s="260"/>
      <c r="BC104" s="260"/>
      <c r="BD104" s="260"/>
      <c r="BE104" s="260"/>
      <c r="BF104" s="260"/>
      <c r="BG104" s="210"/>
      <c r="BH104" s="210"/>
      <c r="BI104" s="210"/>
    </row>
    <row r="105" spans="1:61" x14ac:dyDescent="0.25">
      <c r="A105" s="171" t="s">
        <v>91</v>
      </c>
      <c r="B105" s="164"/>
      <c r="C105" s="299" t="s">
        <v>163</v>
      </c>
      <c r="D105" s="166"/>
      <c r="E105" s="168"/>
      <c r="F105" s="167"/>
      <c r="G105" s="168"/>
      <c r="H105" s="271"/>
      <c r="AO105" s="260"/>
      <c r="AP105" s="260"/>
      <c r="AQ105" s="260" t="s">
        <v>778</v>
      </c>
      <c r="AR105" s="260"/>
      <c r="AS105" s="260"/>
      <c r="AT105" s="260"/>
      <c r="AU105" s="260"/>
      <c r="AV105" s="260"/>
      <c r="AW105" s="260"/>
      <c r="AX105" s="260"/>
      <c r="AY105" s="260"/>
      <c r="AZ105" s="260"/>
      <c r="BA105" s="260"/>
      <c r="BB105" s="260"/>
      <c r="BC105" s="260"/>
      <c r="BD105" s="260"/>
      <c r="BE105" s="260"/>
      <c r="BF105" s="260"/>
      <c r="BG105" s="210"/>
      <c r="BH105" s="210"/>
      <c r="BI105" s="210"/>
    </row>
    <row r="106" spans="1:61" x14ac:dyDescent="0.25">
      <c r="A106" s="171" t="s">
        <v>91</v>
      </c>
      <c r="B106" s="164"/>
      <c r="C106" s="299" t="s">
        <v>163</v>
      </c>
      <c r="D106" s="166"/>
      <c r="E106" s="168"/>
      <c r="F106" s="167"/>
      <c r="G106" s="168"/>
      <c r="H106" s="271"/>
      <c r="AO106" s="260"/>
      <c r="AP106" s="260"/>
      <c r="AQ106" s="260" t="s">
        <v>778</v>
      </c>
      <c r="AR106" s="260"/>
      <c r="AS106" s="260"/>
      <c r="AT106" s="260"/>
      <c r="AU106" s="260"/>
      <c r="AV106" s="260"/>
      <c r="AW106" s="260"/>
      <c r="AX106" s="260"/>
      <c r="AY106" s="260"/>
      <c r="AZ106" s="260"/>
      <c r="BA106" s="260"/>
      <c r="BB106" s="260"/>
      <c r="BC106" s="260"/>
      <c r="BD106" s="260"/>
      <c r="BE106" s="260"/>
      <c r="BF106" s="260"/>
      <c r="BG106" s="210"/>
      <c r="BH106" s="210"/>
      <c r="BI106" s="210"/>
    </row>
    <row r="107" spans="1:61" x14ac:dyDescent="0.25">
      <c r="A107" s="171" t="s">
        <v>91</v>
      </c>
      <c r="B107" s="164"/>
      <c r="C107" s="299" t="s">
        <v>163</v>
      </c>
      <c r="D107" s="166"/>
      <c r="E107" s="168"/>
      <c r="F107" s="167"/>
      <c r="G107" s="168"/>
      <c r="H107" s="271"/>
      <c r="AO107" s="260"/>
      <c r="AP107" s="260"/>
      <c r="AQ107" s="260" t="s">
        <v>778</v>
      </c>
      <c r="AR107" s="260"/>
      <c r="AS107" s="260"/>
      <c r="AT107" s="260"/>
      <c r="AU107" s="260"/>
      <c r="AV107" s="260"/>
      <c r="AW107" s="260"/>
      <c r="AX107" s="260"/>
      <c r="AY107" s="260"/>
      <c r="AZ107" s="260"/>
      <c r="BA107" s="260"/>
      <c r="BB107" s="260"/>
      <c r="BC107" s="260"/>
      <c r="BD107" s="260"/>
      <c r="BE107" s="260"/>
      <c r="BF107" s="260"/>
      <c r="BG107" s="210"/>
      <c r="BH107" s="210"/>
      <c r="BI107" s="210"/>
    </row>
    <row r="108" spans="1:61" x14ac:dyDescent="0.25">
      <c r="A108" s="171" t="s">
        <v>91</v>
      </c>
      <c r="B108" s="164"/>
      <c r="C108" s="299" t="s">
        <v>163</v>
      </c>
      <c r="D108" s="166"/>
      <c r="E108" s="168"/>
      <c r="F108" s="167"/>
      <c r="G108" s="168"/>
      <c r="H108" s="271"/>
      <c r="AO108" s="260"/>
      <c r="AP108" s="260"/>
      <c r="AQ108" s="260" t="s">
        <v>778</v>
      </c>
      <c r="AR108" s="260"/>
      <c r="AS108" s="260"/>
      <c r="AT108" s="260"/>
      <c r="AU108" s="260"/>
      <c r="AV108" s="260"/>
      <c r="AW108" s="260"/>
      <c r="AX108" s="260"/>
      <c r="AY108" s="260"/>
      <c r="AZ108" s="260"/>
      <c r="BA108" s="260"/>
      <c r="BB108" s="260"/>
      <c r="BC108" s="260"/>
      <c r="BD108" s="260"/>
      <c r="BE108" s="260"/>
      <c r="BF108" s="260"/>
      <c r="BG108" s="210"/>
      <c r="BH108" s="210"/>
      <c r="BI108" s="210"/>
    </row>
    <row r="109" spans="1:61" x14ac:dyDescent="0.25">
      <c r="A109" s="171" t="s">
        <v>91</v>
      </c>
      <c r="B109" s="164"/>
      <c r="C109" s="299" t="s">
        <v>163</v>
      </c>
      <c r="D109" s="166"/>
      <c r="E109" s="168"/>
      <c r="F109" s="167"/>
      <c r="G109" s="168"/>
      <c r="H109" s="271"/>
      <c r="AO109" s="260"/>
      <c r="AP109" s="260"/>
      <c r="AQ109" s="260" t="s">
        <v>778</v>
      </c>
      <c r="AR109" s="260"/>
      <c r="AS109" s="260"/>
      <c r="AT109" s="260"/>
      <c r="AU109" s="260"/>
      <c r="AV109" s="260"/>
      <c r="AW109" s="260"/>
      <c r="AX109" s="260"/>
      <c r="AY109" s="260"/>
      <c r="AZ109" s="260"/>
      <c r="BA109" s="260"/>
      <c r="BB109" s="260"/>
      <c r="BC109" s="260"/>
      <c r="BD109" s="260"/>
      <c r="BE109" s="260"/>
      <c r="BF109" s="260"/>
      <c r="BG109" s="210"/>
      <c r="BH109" s="210"/>
      <c r="BI109" s="210"/>
    </row>
    <row r="110" spans="1:61" x14ac:dyDescent="0.25">
      <c r="A110" s="171" t="s">
        <v>91</v>
      </c>
      <c r="B110" s="164"/>
      <c r="C110" s="299" t="s">
        <v>163</v>
      </c>
      <c r="D110" s="166"/>
      <c r="E110" s="168"/>
      <c r="F110" s="167"/>
      <c r="G110" s="168"/>
      <c r="H110" s="271"/>
      <c r="AO110" s="260"/>
      <c r="AP110" s="260"/>
      <c r="AQ110" s="260" t="s">
        <v>778</v>
      </c>
      <c r="AR110" s="260"/>
      <c r="AS110" s="260"/>
      <c r="AT110" s="260"/>
      <c r="AU110" s="260"/>
      <c r="AV110" s="260"/>
      <c r="AW110" s="260"/>
      <c r="AX110" s="260"/>
      <c r="AY110" s="260"/>
      <c r="AZ110" s="260"/>
      <c r="BA110" s="260"/>
      <c r="BB110" s="260"/>
      <c r="BC110" s="260"/>
      <c r="BD110" s="260"/>
      <c r="BE110" s="260"/>
      <c r="BF110" s="260"/>
      <c r="BG110" s="210"/>
      <c r="BH110" s="210"/>
      <c r="BI110" s="210"/>
    </row>
    <row r="111" spans="1:61" x14ac:dyDescent="0.25">
      <c r="A111" s="171" t="s">
        <v>91</v>
      </c>
      <c r="B111" s="164"/>
      <c r="C111" s="299" t="s">
        <v>163</v>
      </c>
      <c r="D111" s="166"/>
      <c r="E111" s="168"/>
      <c r="F111" s="167"/>
      <c r="G111" s="168"/>
      <c r="H111" s="271"/>
      <c r="AO111" s="260"/>
      <c r="AP111" s="260"/>
      <c r="AQ111" s="260" t="s">
        <v>778</v>
      </c>
      <c r="AR111" s="260"/>
      <c r="AS111" s="260"/>
      <c r="AT111" s="260"/>
      <c r="AU111" s="260"/>
      <c r="AV111" s="260"/>
      <c r="AW111" s="260"/>
      <c r="AX111" s="260"/>
      <c r="AY111" s="260"/>
      <c r="AZ111" s="260"/>
      <c r="BA111" s="260"/>
      <c r="BB111" s="260"/>
      <c r="BC111" s="260"/>
      <c r="BD111" s="260"/>
      <c r="BE111" s="260"/>
      <c r="BF111" s="260"/>
      <c r="BG111" s="210"/>
      <c r="BH111" s="210"/>
      <c r="BI111" s="210"/>
    </row>
    <row r="112" spans="1:61" x14ac:dyDescent="0.25">
      <c r="A112" s="171" t="s">
        <v>91</v>
      </c>
      <c r="B112" s="164"/>
      <c r="C112" s="299" t="s">
        <v>163</v>
      </c>
      <c r="D112" s="166"/>
      <c r="E112" s="168"/>
      <c r="F112" s="167"/>
      <c r="G112" s="168"/>
      <c r="H112" s="271"/>
      <c r="AO112" s="260"/>
      <c r="AP112" s="260"/>
      <c r="AQ112" s="260" t="s">
        <v>778</v>
      </c>
      <c r="AR112" s="260"/>
      <c r="AS112" s="260"/>
      <c r="AT112" s="260"/>
      <c r="AU112" s="260"/>
      <c r="AV112" s="260"/>
      <c r="AW112" s="260"/>
      <c r="AX112" s="260"/>
      <c r="AY112" s="260"/>
      <c r="AZ112" s="260"/>
      <c r="BA112" s="260"/>
      <c r="BB112" s="260"/>
      <c r="BC112" s="260"/>
      <c r="BD112" s="260"/>
      <c r="BE112" s="260"/>
      <c r="BF112" s="260"/>
      <c r="BG112" s="210"/>
      <c r="BH112" s="210"/>
      <c r="BI112" s="210"/>
    </row>
    <row r="113" spans="1:61" x14ac:dyDescent="0.25">
      <c r="A113" s="171" t="s">
        <v>91</v>
      </c>
      <c r="B113" s="164"/>
      <c r="C113" s="299" t="s">
        <v>163</v>
      </c>
      <c r="D113" s="166"/>
      <c r="E113" s="168"/>
      <c r="F113" s="167"/>
      <c r="G113" s="168"/>
      <c r="H113" s="271"/>
      <c r="AO113" s="260"/>
      <c r="AP113" s="260"/>
      <c r="AQ113" s="260" t="s">
        <v>778</v>
      </c>
      <c r="AR113" s="260"/>
      <c r="AS113" s="260"/>
      <c r="AT113" s="260"/>
      <c r="AU113" s="260"/>
      <c r="AV113" s="260"/>
      <c r="AW113" s="260"/>
      <c r="AX113" s="260"/>
      <c r="AY113" s="260"/>
      <c r="AZ113" s="260"/>
      <c r="BA113" s="260"/>
      <c r="BB113" s="260"/>
      <c r="BC113" s="260"/>
      <c r="BD113" s="260"/>
      <c r="BE113" s="260"/>
      <c r="BF113" s="260"/>
      <c r="BG113" s="210"/>
      <c r="BH113" s="210"/>
      <c r="BI113" s="210"/>
    </row>
    <row r="114" spans="1:61" x14ac:dyDescent="0.25">
      <c r="A114" s="171" t="s">
        <v>91</v>
      </c>
      <c r="B114" s="164"/>
      <c r="C114" s="299" t="s">
        <v>163</v>
      </c>
      <c r="D114" s="166"/>
      <c r="E114" s="168"/>
      <c r="F114" s="167"/>
      <c r="G114" s="168"/>
      <c r="H114" s="271"/>
      <c r="AO114" s="260"/>
      <c r="AP114" s="260"/>
      <c r="AQ114" s="260" t="s">
        <v>778</v>
      </c>
      <c r="AR114" s="260"/>
      <c r="AS114" s="260"/>
      <c r="AT114" s="260"/>
      <c r="AU114" s="260"/>
      <c r="AV114" s="260"/>
      <c r="AW114" s="260"/>
      <c r="AX114" s="260"/>
      <c r="AY114" s="260"/>
      <c r="AZ114" s="260"/>
      <c r="BA114" s="260"/>
      <c r="BB114" s="260"/>
      <c r="BC114" s="260"/>
      <c r="BD114" s="260"/>
      <c r="BE114" s="260"/>
      <c r="BF114" s="260"/>
      <c r="BG114" s="210"/>
      <c r="BH114" s="210"/>
      <c r="BI114" s="210"/>
    </row>
    <row r="115" spans="1:61" x14ac:dyDescent="0.25">
      <c r="A115" s="171" t="s">
        <v>91</v>
      </c>
      <c r="B115" s="164"/>
      <c r="C115" s="299" t="s">
        <v>163</v>
      </c>
      <c r="D115" s="166"/>
      <c r="E115" s="168"/>
      <c r="F115" s="167"/>
      <c r="G115" s="168"/>
      <c r="H115" s="271"/>
      <c r="AO115" s="260"/>
      <c r="AP115" s="260"/>
      <c r="AQ115" s="260" t="s">
        <v>778</v>
      </c>
      <c r="AR115" s="260"/>
      <c r="AS115" s="260"/>
      <c r="AT115" s="260"/>
      <c r="AU115" s="260"/>
      <c r="AV115" s="260"/>
      <c r="AW115" s="260"/>
      <c r="AX115" s="260"/>
      <c r="AY115" s="260"/>
      <c r="AZ115" s="260"/>
      <c r="BA115" s="260"/>
      <c r="BB115" s="260"/>
      <c r="BC115" s="260"/>
      <c r="BD115" s="260"/>
      <c r="BE115" s="260"/>
      <c r="BF115" s="260"/>
      <c r="BG115" s="210"/>
      <c r="BH115" s="210"/>
      <c r="BI115" s="210"/>
    </row>
    <row r="116" spans="1:61" x14ac:dyDescent="0.25">
      <c r="A116" s="171" t="s">
        <v>91</v>
      </c>
      <c r="B116" s="164"/>
      <c r="C116" s="299" t="s">
        <v>163</v>
      </c>
      <c r="D116" s="166"/>
      <c r="E116" s="168"/>
      <c r="F116" s="167"/>
      <c r="G116" s="168"/>
      <c r="H116" s="271"/>
      <c r="AO116" s="260"/>
      <c r="AP116" s="260"/>
      <c r="AQ116" s="260" t="s">
        <v>778</v>
      </c>
      <c r="AR116" s="260"/>
      <c r="AS116" s="260"/>
      <c r="AT116" s="260"/>
      <c r="AU116" s="260"/>
      <c r="AV116" s="260"/>
      <c r="AW116" s="260"/>
      <c r="AX116" s="260"/>
      <c r="AY116" s="260"/>
      <c r="AZ116" s="260"/>
      <c r="BA116" s="260"/>
      <c r="BB116" s="260"/>
      <c r="BC116" s="260"/>
      <c r="BD116" s="260"/>
      <c r="BE116" s="260"/>
      <c r="BF116" s="260"/>
      <c r="BG116" s="210"/>
      <c r="BH116" s="210"/>
      <c r="BI116" s="210"/>
    </row>
    <row r="117" spans="1:61" x14ac:dyDescent="0.25">
      <c r="A117" s="171" t="s">
        <v>91</v>
      </c>
      <c r="B117" s="164"/>
      <c r="C117" s="299" t="s">
        <v>163</v>
      </c>
      <c r="D117" s="166"/>
      <c r="E117" s="168"/>
      <c r="F117" s="167"/>
      <c r="G117" s="168"/>
      <c r="H117" s="271"/>
      <c r="AO117" s="260"/>
      <c r="AP117" s="260"/>
      <c r="AQ117" s="260" t="s">
        <v>778</v>
      </c>
      <c r="AR117" s="260"/>
      <c r="AS117" s="260"/>
      <c r="AT117" s="260"/>
      <c r="AU117" s="260"/>
      <c r="AV117" s="260"/>
      <c r="AW117" s="260"/>
      <c r="AX117" s="260"/>
      <c r="AY117" s="260"/>
      <c r="AZ117" s="260"/>
      <c r="BA117" s="260"/>
      <c r="BB117" s="260"/>
      <c r="BC117" s="260"/>
      <c r="BD117" s="260"/>
      <c r="BE117" s="260"/>
      <c r="BF117" s="260"/>
      <c r="BG117" s="210"/>
      <c r="BH117" s="210"/>
      <c r="BI117" s="210"/>
    </row>
    <row r="118" spans="1:61" x14ac:dyDescent="0.25">
      <c r="A118" s="171" t="s">
        <v>91</v>
      </c>
      <c r="B118" s="164"/>
      <c r="C118" s="299" t="s">
        <v>163</v>
      </c>
      <c r="D118" s="166"/>
      <c r="E118" s="168"/>
      <c r="F118" s="167"/>
      <c r="G118" s="168"/>
      <c r="H118" s="271"/>
      <c r="AO118" s="260"/>
      <c r="AP118" s="260"/>
      <c r="AQ118" s="260" t="s">
        <v>778</v>
      </c>
      <c r="AR118" s="260"/>
      <c r="AS118" s="260"/>
      <c r="AT118" s="260"/>
      <c r="AU118" s="260"/>
      <c r="AV118" s="260"/>
      <c r="AW118" s="260"/>
      <c r="AX118" s="260"/>
      <c r="AY118" s="260"/>
      <c r="AZ118" s="260"/>
      <c r="BA118" s="260"/>
      <c r="BB118" s="260"/>
      <c r="BC118" s="260"/>
      <c r="BD118" s="260"/>
      <c r="BE118" s="260"/>
      <c r="BF118" s="260"/>
      <c r="BG118" s="210"/>
      <c r="BH118" s="210"/>
      <c r="BI118" s="210"/>
    </row>
    <row r="119" spans="1:61" x14ac:dyDescent="0.25">
      <c r="A119" s="171" t="s">
        <v>91</v>
      </c>
      <c r="B119" s="164"/>
      <c r="C119" s="299" t="s">
        <v>163</v>
      </c>
      <c r="D119" s="166"/>
      <c r="E119" s="168"/>
      <c r="F119" s="167"/>
      <c r="G119" s="168"/>
      <c r="H119" s="271"/>
      <c r="AO119" s="260"/>
      <c r="AP119" s="260"/>
      <c r="AQ119" s="260" t="s">
        <v>778</v>
      </c>
      <c r="AR119" s="260"/>
      <c r="AS119" s="260"/>
      <c r="AT119" s="260"/>
      <c r="AU119" s="260"/>
      <c r="AV119" s="260"/>
      <c r="AW119" s="260"/>
      <c r="AX119" s="260"/>
      <c r="AY119" s="260"/>
      <c r="AZ119" s="260"/>
      <c r="BA119" s="260"/>
      <c r="BB119" s="260"/>
      <c r="BC119" s="260"/>
      <c r="BD119" s="260"/>
      <c r="BE119" s="260"/>
      <c r="BF119" s="260"/>
      <c r="BG119" s="210"/>
      <c r="BH119" s="210"/>
      <c r="BI119" s="210"/>
    </row>
    <row r="120" spans="1:61" x14ac:dyDescent="0.25">
      <c r="A120" s="171" t="s">
        <v>91</v>
      </c>
      <c r="B120" s="164"/>
      <c r="C120" s="299" t="s">
        <v>163</v>
      </c>
      <c r="D120" s="166"/>
      <c r="E120" s="168"/>
      <c r="F120" s="167"/>
      <c r="G120" s="168"/>
      <c r="H120" s="271"/>
      <c r="AO120" s="260"/>
      <c r="AP120" s="260"/>
      <c r="AQ120" s="260" t="s">
        <v>778</v>
      </c>
      <c r="AR120" s="260"/>
      <c r="AS120" s="260"/>
      <c r="AT120" s="260"/>
      <c r="AU120" s="260"/>
      <c r="AV120" s="260"/>
      <c r="AW120" s="260"/>
      <c r="AX120" s="260"/>
      <c r="AY120" s="260"/>
      <c r="AZ120" s="260"/>
      <c r="BA120" s="260"/>
      <c r="BB120" s="260"/>
      <c r="BC120" s="260"/>
      <c r="BD120" s="260"/>
      <c r="BE120" s="260"/>
      <c r="BF120" s="260"/>
      <c r="BG120" s="210"/>
      <c r="BH120" s="210"/>
      <c r="BI120" s="210"/>
    </row>
    <row r="121" spans="1:61" x14ac:dyDescent="0.25">
      <c r="A121" s="171" t="s">
        <v>91</v>
      </c>
      <c r="B121" s="164"/>
      <c r="C121" s="299" t="s">
        <v>163</v>
      </c>
      <c r="D121" s="166"/>
      <c r="E121" s="168"/>
      <c r="F121" s="167"/>
      <c r="G121" s="168"/>
      <c r="H121" s="271"/>
      <c r="AO121" s="260"/>
      <c r="AP121" s="260"/>
      <c r="AQ121" s="260" t="s">
        <v>778</v>
      </c>
      <c r="AR121" s="260"/>
      <c r="AS121" s="260"/>
      <c r="AT121" s="260"/>
      <c r="AU121" s="260"/>
      <c r="AV121" s="260"/>
      <c r="AW121" s="260"/>
      <c r="AX121" s="260"/>
      <c r="AY121" s="260"/>
      <c r="AZ121" s="260"/>
      <c r="BA121" s="260"/>
      <c r="BB121" s="260"/>
      <c r="BC121" s="260"/>
      <c r="BD121" s="260"/>
      <c r="BE121" s="260"/>
      <c r="BF121" s="260"/>
      <c r="BG121" s="210"/>
      <c r="BH121" s="210"/>
      <c r="BI121" s="210"/>
    </row>
    <row r="122" spans="1:61" x14ac:dyDescent="0.25">
      <c r="A122" s="171" t="s">
        <v>91</v>
      </c>
      <c r="B122" s="164"/>
      <c r="C122" s="299" t="s">
        <v>163</v>
      </c>
      <c r="D122" s="166"/>
      <c r="E122" s="168"/>
      <c r="F122" s="167"/>
      <c r="G122" s="168"/>
      <c r="H122" s="271"/>
      <c r="AO122" s="260"/>
      <c r="AP122" s="260"/>
      <c r="AQ122" s="260" t="s">
        <v>778</v>
      </c>
      <c r="AR122" s="260"/>
      <c r="AS122" s="260"/>
      <c r="AT122" s="260"/>
      <c r="AU122" s="260"/>
      <c r="AV122" s="260"/>
      <c r="AW122" s="260"/>
      <c r="AX122" s="260"/>
      <c r="AY122" s="260"/>
      <c r="AZ122" s="260"/>
      <c r="BA122" s="260"/>
      <c r="BB122" s="260"/>
      <c r="BC122" s="260"/>
      <c r="BD122" s="260"/>
      <c r="BE122" s="260"/>
      <c r="BF122" s="260"/>
      <c r="BG122" s="210"/>
      <c r="BH122" s="210"/>
      <c r="BI122" s="210"/>
    </row>
    <row r="123" spans="1:61" x14ac:dyDescent="0.25">
      <c r="A123" s="171" t="s">
        <v>91</v>
      </c>
      <c r="B123" s="164"/>
      <c r="C123" s="299" t="s">
        <v>163</v>
      </c>
      <c r="D123" s="166"/>
      <c r="E123" s="168"/>
      <c r="F123" s="167"/>
      <c r="G123" s="168"/>
      <c r="H123" s="271"/>
      <c r="AO123" s="260"/>
      <c r="AP123" s="260"/>
      <c r="AQ123" s="260" t="s">
        <v>778</v>
      </c>
      <c r="AR123" s="260"/>
      <c r="AS123" s="260"/>
      <c r="AT123" s="260"/>
      <c r="AU123" s="260"/>
      <c r="AV123" s="260"/>
      <c r="AW123" s="260"/>
      <c r="AX123" s="260"/>
      <c r="AY123" s="260"/>
      <c r="AZ123" s="260"/>
      <c r="BA123" s="260"/>
      <c r="BB123" s="260"/>
      <c r="BC123" s="260"/>
      <c r="BD123" s="260"/>
      <c r="BE123" s="260"/>
      <c r="BF123" s="260"/>
      <c r="BG123" s="210"/>
      <c r="BH123" s="210"/>
      <c r="BI123" s="210"/>
    </row>
    <row r="124" spans="1:61" x14ac:dyDescent="0.25">
      <c r="A124" s="171" t="s">
        <v>91</v>
      </c>
      <c r="B124" s="164"/>
      <c r="C124" s="299" t="s">
        <v>163</v>
      </c>
      <c r="D124" s="166"/>
      <c r="E124" s="168"/>
      <c r="F124" s="167"/>
      <c r="G124" s="168"/>
      <c r="H124" s="271"/>
      <c r="AO124" s="260"/>
      <c r="AP124" s="260"/>
      <c r="AQ124" s="260" t="s">
        <v>778</v>
      </c>
      <c r="AR124" s="260"/>
      <c r="AS124" s="260"/>
      <c r="AT124" s="260"/>
      <c r="AU124" s="260"/>
      <c r="AV124" s="260"/>
      <c r="AW124" s="260"/>
      <c r="AX124" s="260"/>
      <c r="AY124" s="260"/>
      <c r="AZ124" s="260"/>
      <c r="BA124" s="260"/>
      <c r="BB124" s="260"/>
      <c r="BC124" s="260"/>
      <c r="BD124" s="260"/>
      <c r="BE124" s="260"/>
      <c r="BF124" s="260"/>
      <c r="BG124" s="210"/>
      <c r="BH124" s="210"/>
      <c r="BI124" s="210"/>
    </row>
    <row r="125" spans="1:61" x14ac:dyDescent="0.25">
      <c r="A125" s="171" t="s">
        <v>91</v>
      </c>
      <c r="B125" s="164"/>
      <c r="C125" s="299" t="s">
        <v>163</v>
      </c>
      <c r="D125" s="166"/>
      <c r="E125" s="168"/>
      <c r="F125" s="167"/>
      <c r="G125" s="168"/>
      <c r="H125" s="271"/>
      <c r="AO125" s="260"/>
      <c r="AP125" s="260"/>
      <c r="AQ125" s="260" t="s">
        <v>778</v>
      </c>
      <c r="AR125" s="260"/>
      <c r="AS125" s="260"/>
      <c r="AT125" s="260"/>
      <c r="AU125" s="260"/>
      <c r="AV125" s="260"/>
      <c r="AW125" s="260"/>
      <c r="AX125" s="260"/>
      <c r="AY125" s="260"/>
      <c r="AZ125" s="260"/>
      <c r="BA125" s="260"/>
      <c r="BB125" s="260"/>
      <c r="BC125" s="260"/>
      <c r="BD125" s="260"/>
      <c r="BE125" s="260"/>
      <c r="BF125" s="260"/>
      <c r="BG125" s="210"/>
      <c r="BH125" s="210"/>
      <c r="BI125" s="210"/>
    </row>
    <row r="126" spans="1:61" x14ac:dyDescent="0.25">
      <c r="A126" s="171" t="s">
        <v>91</v>
      </c>
      <c r="B126" s="164"/>
      <c r="C126" s="299" t="s">
        <v>163</v>
      </c>
      <c r="D126" s="166"/>
      <c r="E126" s="168"/>
      <c r="F126" s="167"/>
      <c r="G126" s="168"/>
      <c r="H126" s="271"/>
      <c r="AO126" s="260"/>
      <c r="AP126" s="260"/>
      <c r="AQ126" s="260" t="s">
        <v>778</v>
      </c>
      <c r="AR126" s="260"/>
      <c r="AS126" s="260"/>
      <c r="AT126" s="260"/>
      <c r="AU126" s="260"/>
      <c r="AV126" s="260"/>
      <c r="AW126" s="260"/>
      <c r="AX126" s="260"/>
      <c r="AY126" s="260"/>
      <c r="AZ126" s="260"/>
      <c r="BA126" s="260"/>
      <c r="BB126" s="260"/>
      <c r="BC126" s="260"/>
      <c r="BD126" s="260"/>
      <c r="BE126" s="260"/>
      <c r="BF126" s="260"/>
      <c r="BG126" s="210"/>
      <c r="BH126" s="210"/>
      <c r="BI126" s="210"/>
    </row>
    <row r="127" spans="1:61" x14ac:dyDescent="0.25">
      <c r="A127" s="171" t="s">
        <v>91</v>
      </c>
      <c r="B127" s="164"/>
      <c r="C127" s="299" t="s">
        <v>163</v>
      </c>
      <c r="D127" s="166"/>
      <c r="E127" s="168"/>
      <c r="F127" s="167"/>
      <c r="G127" s="168"/>
      <c r="H127" s="271"/>
      <c r="AO127" s="260"/>
      <c r="AP127" s="260"/>
      <c r="AQ127" s="260" t="s">
        <v>778</v>
      </c>
      <c r="AR127" s="260"/>
      <c r="AS127" s="260"/>
      <c r="AT127" s="260"/>
      <c r="AU127" s="260"/>
      <c r="AV127" s="260"/>
      <c r="AW127" s="260"/>
      <c r="AX127" s="260"/>
      <c r="AY127" s="260"/>
      <c r="AZ127" s="260"/>
      <c r="BA127" s="260"/>
      <c r="BB127" s="260"/>
      <c r="BC127" s="260"/>
      <c r="BD127" s="260"/>
      <c r="BE127" s="260"/>
      <c r="BF127" s="260"/>
      <c r="BG127" s="210"/>
      <c r="BH127" s="210"/>
      <c r="BI127" s="210"/>
    </row>
    <row r="128" spans="1:61" x14ac:dyDescent="0.25">
      <c r="A128" s="171" t="s">
        <v>91</v>
      </c>
      <c r="B128" s="164"/>
      <c r="C128" s="299" t="s">
        <v>163</v>
      </c>
      <c r="D128" s="166"/>
      <c r="E128" s="168"/>
      <c r="F128" s="167"/>
      <c r="G128" s="168"/>
      <c r="H128" s="271"/>
      <c r="AO128" s="260"/>
      <c r="AP128" s="260"/>
      <c r="AQ128" s="260" t="s">
        <v>778</v>
      </c>
      <c r="AR128" s="260"/>
      <c r="AS128" s="260"/>
      <c r="AT128" s="260"/>
      <c r="AU128" s="260"/>
      <c r="AV128" s="260"/>
      <c r="AW128" s="260"/>
      <c r="AX128" s="260"/>
      <c r="AY128" s="260"/>
      <c r="AZ128" s="260"/>
      <c r="BA128" s="260"/>
      <c r="BB128" s="260"/>
      <c r="BC128" s="260"/>
      <c r="BD128" s="260"/>
      <c r="BE128" s="260"/>
      <c r="BF128" s="260"/>
      <c r="BG128" s="210"/>
      <c r="BH128" s="210"/>
      <c r="BI128" s="210"/>
    </row>
    <row r="129" spans="1:61" x14ac:dyDescent="0.25">
      <c r="A129" s="171" t="s">
        <v>91</v>
      </c>
      <c r="B129" s="164"/>
      <c r="C129" s="299" t="s">
        <v>163</v>
      </c>
      <c r="D129" s="166"/>
      <c r="E129" s="168"/>
      <c r="F129" s="167"/>
      <c r="G129" s="168"/>
      <c r="H129" s="271"/>
      <c r="AO129" s="260"/>
      <c r="AP129" s="260"/>
      <c r="AQ129" s="260" t="s">
        <v>778</v>
      </c>
      <c r="AR129" s="260"/>
      <c r="AS129" s="260"/>
      <c r="AT129" s="260"/>
      <c r="AU129" s="260"/>
      <c r="AV129" s="260"/>
      <c r="AW129" s="260"/>
      <c r="AX129" s="260"/>
      <c r="AY129" s="260"/>
      <c r="AZ129" s="260"/>
      <c r="BA129" s="260"/>
      <c r="BB129" s="260"/>
      <c r="BC129" s="260"/>
      <c r="BD129" s="260"/>
      <c r="BE129" s="260"/>
      <c r="BF129" s="260"/>
      <c r="BG129" s="210"/>
      <c r="BH129" s="210"/>
      <c r="BI129" s="210"/>
    </row>
    <row r="130" spans="1:61" x14ac:dyDescent="0.25">
      <c r="A130" s="171" t="s">
        <v>91</v>
      </c>
      <c r="B130" s="164"/>
      <c r="C130" s="299" t="s">
        <v>163</v>
      </c>
      <c r="D130" s="166"/>
      <c r="E130" s="168"/>
      <c r="F130" s="167"/>
      <c r="G130" s="168"/>
      <c r="H130" s="271"/>
      <c r="AO130" s="260"/>
      <c r="AP130" s="260"/>
      <c r="AQ130" s="260" t="s">
        <v>778</v>
      </c>
      <c r="AR130" s="260"/>
      <c r="AS130" s="260"/>
      <c r="AT130" s="260"/>
      <c r="AU130" s="260"/>
      <c r="AV130" s="260"/>
      <c r="AW130" s="260"/>
      <c r="AX130" s="260"/>
      <c r="AY130" s="260"/>
      <c r="AZ130" s="260"/>
      <c r="BA130" s="260"/>
      <c r="BB130" s="260"/>
      <c r="BC130" s="260"/>
      <c r="BD130" s="260"/>
      <c r="BE130" s="260"/>
      <c r="BF130" s="260"/>
      <c r="BG130" s="210"/>
      <c r="BH130" s="210"/>
      <c r="BI130" s="210"/>
    </row>
    <row r="131" spans="1:61" x14ac:dyDescent="0.25">
      <c r="A131" s="171" t="s">
        <v>91</v>
      </c>
      <c r="B131" s="164"/>
      <c r="C131" s="299" t="s">
        <v>163</v>
      </c>
      <c r="D131" s="166"/>
      <c r="E131" s="168"/>
      <c r="F131" s="167"/>
      <c r="G131" s="168"/>
      <c r="H131" s="271"/>
      <c r="AO131" s="260"/>
      <c r="AP131" s="260"/>
      <c r="AQ131" s="260" t="s">
        <v>778</v>
      </c>
      <c r="AR131" s="260"/>
      <c r="AS131" s="260"/>
      <c r="AT131" s="260"/>
      <c r="AU131" s="260"/>
      <c r="AV131" s="260"/>
      <c r="AW131" s="260"/>
      <c r="AX131" s="260"/>
      <c r="AY131" s="260"/>
      <c r="AZ131" s="260"/>
      <c r="BA131" s="260"/>
      <c r="BB131" s="260"/>
      <c r="BC131" s="260"/>
      <c r="BD131" s="260"/>
      <c r="BE131" s="260"/>
      <c r="BF131" s="260"/>
      <c r="BG131" s="210"/>
      <c r="BH131" s="210"/>
      <c r="BI131" s="210"/>
    </row>
    <row r="132" spans="1:61" x14ac:dyDescent="0.25">
      <c r="A132" s="171" t="s">
        <v>91</v>
      </c>
      <c r="B132" s="164"/>
      <c r="C132" s="299" t="s">
        <v>163</v>
      </c>
      <c r="D132" s="166"/>
      <c r="E132" s="168"/>
      <c r="F132" s="167"/>
      <c r="G132" s="168"/>
      <c r="H132" s="271"/>
      <c r="AO132" s="260"/>
      <c r="AP132" s="260"/>
      <c r="AQ132" s="260" t="s">
        <v>778</v>
      </c>
      <c r="AR132" s="260"/>
      <c r="AS132" s="260"/>
      <c r="AT132" s="260"/>
      <c r="AU132" s="260"/>
      <c r="AV132" s="260"/>
      <c r="AW132" s="260"/>
      <c r="AX132" s="260"/>
      <c r="AY132" s="260"/>
      <c r="AZ132" s="260"/>
      <c r="BA132" s="260"/>
      <c r="BB132" s="260"/>
      <c r="BC132" s="260"/>
      <c r="BD132" s="260"/>
      <c r="BE132" s="260"/>
      <c r="BF132" s="260"/>
      <c r="BG132" s="210"/>
      <c r="BH132" s="210"/>
      <c r="BI132" s="210"/>
    </row>
    <row r="133" spans="1:61" x14ac:dyDescent="0.25">
      <c r="A133" s="171" t="s">
        <v>91</v>
      </c>
      <c r="B133" s="164"/>
      <c r="C133" s="299" t="s">
        <v>163</v>
      </c>
      <c r="D133" s="166"/>
      <c r="E133" s="168"/>
      <c r="F133" s="167"/>
      <c r="G133" s="168"/>
      <c r="H133" s="271"/>
      <c r="AO133" s="260"/>
      <c r="AP133" s="260"/>
      <c r="AQ133" s="260" t="s">
        <v>778</v>
      </c>
      <c r="AR133" s="260"/>
      <c r="AS133" s="260"/>
      <c r="AT133" s="260"/>
      <c r="AU133" s="260"/>
      <c r="AV133" s="260"/>
      <c r="AW133" s="260"/>
      <c r="AX133" s="260"/>
      <c r="AY133" s="260"/>
      <c r="AZ133" s="260"/>
      <c r="BA133" s="260"/>
      <c r="BB133" s="260"/>
      <c r="BC133" s="260"/>
      <c r="BD133" s="260"/>
      <c r="BE133" s="260"/>
      <c r="BF133" s="260"/>
      <c r="BG133" s="210"/>
      <c r="BH133" s="210"/>
      <c r="BI133" s="210"/>
    </row>
    <row r="134" spans="1:61" x14ac:dyDescent="0.25">
      <c r="A134" s="171" t="s">
        <v>91</v>
      </c>
      <c r="B134" s="164"/>
      <c r="C134" s="299" t="s">
        <v>163</v>
      </c>
      <c r="D134" s="166"/>
      <c r="E134" s="168"/>
      <c r="F134" s="167"/>
      <c r="G134" s="168"/>
      <c r="H134" s="271"/>
      <c r="AO134" s="260"/>
      <c r="AP134" s="260"/>
      <c r="AQ134" s="260" t="s">
        <v>778</v>
      </c>
      <c r="AR134" s="260"/>
      <c r="AS134" s="260"/>
      <c r="AT134" s="260"/>
      <c r="AU134" s="260"/>
      <c r="AV134" s="260"/>
      <c r="AW134" s="260"/>
      <c r="AX134" s="260"/>
      <c r="AY134" s="260"/>
      <c r="AZ134" s="260"/>
      <c r="BA134" s="260"/>
      <c r="BB134" s="260"/>
      <c r="BC134" s="260"/>
      <c r="BD134" s="260"/>
      <c r="BE134" s="260"/>
      <c r="BF134" s="260"/>
      <c r="BG134" s="210"/>
      <c r="BH134" s="210"/>
      <c r="BI134" s="210"/>
    </row>
    <row r="135" spans="1:61" x14ac:dyDescent="0.25">
      <c r="A135" s="171" t="s">
        <v>91</v>
      </c>
      <c r="B135" s="164"/>
      <c r="C135" s="299" t="s">
        <v>163</v>
      </c>
      <c r="D135" s="166"/>
      <c r="E135" s="168"/>
      <c r="F135" s="167"/>
      <c r="G135" s="168"/>
      <c r="H135" s="271"/>
      <c r="AO135" s="260"/>
      <c r="AP135" s="260"/>
      <c r="AQ135" s="260" t="s">
        <v>778</v>
      </c>
      <c r="AR135" s="260"/>
      <c r="AS135" s="260"/>
      <c r="AT135" s="260"/>
      <c r="AU135" s="260"/>
      <c r="AV135" s="260"/>
      <c r="AW135" s="260"/>
      <c r="AX135" s="260"/>
      <c r="AY135" s="260"/>
      <c r="AZ135" s="260"/>
      <c r="BA135" s="260"/>
      <c r="BB135" s="260"/>
      <c r="BC135" s="260"/>
      <c r="BD135" s="260"/>
      <c r="BE135" s="260"/>
      <c r="BF135" s="260"/>
      <c r="BG135" s="210"/>
      <c r="BH135" s="210"/>
      <c r="BI135" s="210"/>
    </row>
    <row r="136" spans="1:61" x14ac:dyDescent="0.25">
      <c r="A136" s="171" t="s">
        <v>91</v>
      </c>
      <c r="B136" s="164"/>
      <c r="C136" s="299" t="s">
        <v>163</v>
      </c>
      <c r="D136" s="166"/>
      <c r="E136" s="168"/>
      <c r="F136" s="167"/>
      <c r="G136" s="168"/>
      <c r="H136" s="271"/>
      <c r="AO136" s="260"/>
      <c r="AP136" s="260"/>
      <c r="AQ136" s="260" t="s">
        <v>778</v>
      </c>
      <c r="AR136" s="260"/>
      <c r="AS136" s="260"/>
      <c r="AT136" s="260"/>
      <c r="AU136" s="260"/>
      <c r="AV136" s="260"/>
      <c r="AW136" s="260"/>
      <c r="AX136" s="260"/>
      <c r="AY136" s="260"/>
      <c r="AZ136" s="260"/>
      <c r="BA136" s="260"/>
      <c r="BB136" s="260"/>
      <c r="BC136" s="260"/>
      <c r="BD136" s="260"/>
      <c r="BE136" s="260"/>
      <c r="BF136" s="260"/>
      <c r="BG136" s="210"/>
      <c r="BH136" s="210"/>
      <c r="BI136" s="210"/>
    </row>
    <row r="137" spans="1:61" x14ac:dyDescent="0.25">
      <c r="A137" s="171" t="s">
        <v>91</v>
      </c>
      <c r="B137" s="164"/>
      <c r="C137" s="299" t="s">
        <v>163</v>
      </c>
      <c r="D137" s="166"/>
      <c r="E137" s="168"/>
      <c r="F137" s="167"/>
      <c r="G137" s="168"/>
      <c r="H137" s="271"/>
      <c r="AO137" s="260"/>
      <c r="AP137" s="260"/>
      <c r="AQ137" s="260" t="s">
        <v>778</v>
      </c>
      <c r="AR137" s="260"/>
      <c r="AS137" s="260"/>
      <c r="AT137" s="260"/>
      <c r="AU137" s="260"/>
      <c r="AV137" s="260"/>
      <c r="AW137" s="260"/>
      <c r="AX137" s="260"/>
      <c r="AY137" s="260"/>
      <c r="AZ137" s="260"/>
      <c r="BA137" s="260"/>
      <c r="BB137" s="260"/>
      <c r="BC137" s="260"/>
      <c r="BD137" s="260"/>
      <c r="BE137" s="260"/>
      <c r="BF137" s="260"/>
      <c r="BG137" s="210"/>
      <c r="BH137" s="210"/>
      <c r="BI137" s="210"/>
    </row>
    <row r="138" spans="1:61" x14ac:dyDescent="0.25">
      <c r="A138" s="171" t="s">
        <v>91</v>
      </c>
      <c r="B138" s="164"/>
      <c r="C138" s="299" t="s">
        <v>163</v>
      </c>
      <c r="D138" s="166"/>
      <c r="E138" s="168"/>
      <c r="F138" s="167"/>
      <c r="G138" s="168"/>
      <c r="H138" s="271"/>
      <c r="AO138" s="260"/>
      <c r="AP138" s="260"/>
      <c r="AQ138" s="260" t="s">
        <v>778</v>
      </c>
      <c r="AR138" s="260"/>
      <c r="AS138" s="260"/>
      <c r="AT138" s="260"/>
      <c r="AU138" s="260"/>
      <c r="AV138" s="260"/>
      <c r="AW138" s="260"/>
      <c r="AX138" s="260"/>
      <c r="AY138" s="260"/>
      <c r="AZ138" s="260"/>
      <c r="BA138" s="260"/>
      <c r="BB138" s="260"/>
      <c r="BC138" s="260"/>
      <c r="BD138" s="260"/>
      <c r="BE138" s="260"/>
      <c r="BF138" s="260"/>
      <c r="BG138" s="210"/>
      <c r="BH138" s="210"/>
      <c r="BI138" s="210"/>
    </row>
    <row r="139" spans="1:61" x14ac:dyDescent="0.25">
      <c r="A139" s="171" t="s">
        <v>91</v>
      </c>
      <c r="B139" s="164"/>
      <c r="C139" s="299" t="s">
        <v>163</v>
      </c>
      <c r="D139" s="166"/>
      <c r="E139" s="168"/>
      <c r="F139" s="167"/>
      <c r="G139" s="168"/>
      <c r="H139" s="271"/>
      <c r="AO139" s="260"/>
      <c r="AP139" s="260"/>
      <c r="AQ139" s="260" t="s">
        <v>778</v>
      </c>
      <c r="AR139" s="260"/>
      <c r="AS139" s="260"/>
      <c r="AT139" s="260"/>
      <c r="AU139" s="260"/>
      <c r="AV139" s="260"/>
      <c r="AW139" s="260"/>
      <c r="AX139" s="260"/>
      <c r="AY139" s="260"/>
      <c r="AZ139" s="260"/>
      <c r="BA139" s="260"/>
      <c r="BB139" s="260"/>
      <c r="BC139" s="260"/>
      <c r="BD139" s="260"/>
      <c r="BE139" s="260"/>
      <c r="BF139" s="260"/>
      <c r="BG139" s="210"/>
      <c r="BH139" s="210"/>
      <c r="BI139" s="210"/>
    </row>
    <row r="140" spans="1:61" x14ac:dyDescent="0.25">
      <c r="A140" s="171" t="s">
        <v>91</v>
      </c>
      <c r="B140" s="164"/>
      <c r="C140" s="299" t="s">
        <v>163</v>
      </c>
      <c r="D140" s="166"/>
      <c r="E140" s="168"/>
      <c r="F140" s="167"/>
      <c r="G140" s="168"/>
      <c r="H140" s="271"/>
      <c r="AO140" s="260"/>
      <c r="AP140" s="260"/>
      <c r="AQ140" s="260" t="s">
        <v>778</v>
      </c>
      <c r="AR140" s="260"/>
      <c r="AS140" s="260"/>
      <c r="AT140" s="260"/>
      <c r="AU140" s="260"/>
      <c r="AV140" s="260"/>
      <c r="AW140" s="260"/>
      <c r="AX140" s="260"/>
      <c r="AY140" s="260"/>
      <c r="AZ140" s="260"/>
      <c r="BA140" s="260"/>
      <c r="BB140" s="260"/>
      <c r="BC140" s="260"/>
      <c r="BD140" s="260"/>
      <c r="BE140" s="260"/>
      <c r="BF140" s="260"/>
      <c r="BG140" s="210"/>
      <c r="BH140" s="210"/>
      <c r="BI140" s="210"/>
    </row>
    <row r="141" spans="1:61" x14ac:dyDescent="0.25">
      <c r="A141" s="171" t="s">
        <v>91</v>
      </c>
      <c r="B141" s="164"/>
      <c r="C141" s="299" t="s">
        <v>163</v>
      </c>
      <c r="D141" s="166"/>
      <c r="E141" s="168"/>
      <c r="F141" s="167"/>
      <c r="G141" s="168"/>
      <c r="H141" s="271"/>
      <c r="AO141" s="260"/>
      <c r="AP141" s="260"/>
      <c r="AQ141" s="260" t="s">
        <v>778</v>
      </c>
      <c r="AR141" s="260"/>
      <c r="AS141" s="260"/>
      <c r="AT141" s="260"/>
      <c r="AU141" s="260"/>
      <c r="AV141" s="260"/>
      <c r="AW141" s="260"/>
      <c r="AX141" s="260"/>
      <c r="AY141" s="260"/>
      <c r="AZ141" s="260"/>
      <c r="BA141" s="260"/>
      <c r="BB141" s="260"/>
      <c r="BC141" s="260"/>
      <c r="BD141" s="260"/>
      <c r="BE141" s="260"/>
      <c r="BF141" s="260"/>
      <c r="BG141" s="210"/>
      <c r="BH141" s="210"/>
      <c r="BI141" s="210"/>
    </row>
    <row r="142" spans="1:61" x14ac:dyDescent="0.25">
      <c r="A142" s="171" t="s">
        <v>91</v>
      </c>
      <c r="B142" s="164"/>
      <c r="C142" s="299" t="s">
        <v>163</v>
      </c>
      <c r="D142" s="166"/>
      <c r="E142" s="168"/>
      <c r="F142" s="167"/>
      <c r="G142" s="168"/>
      <c r="H142" s="271"/>
      <c r="AO142" s="260"/>
      <c r="AP142" s="260"/>
      <c r="AQ142" s="260" t="s">
        <v>778</v>
      </c>
      <c r="AR142" s="260"/>
      <c r="AS142" s="260"/>
      <c r="AT142" s="260"/>
      <c r="AU142" s="260"/>
      <c r="AV142" s="260"/>
      <c r="AW142" s="260"/>
      <c r="AX142" s="260"/>
      <c r="AY142" s="260"/>
      <c r="AZ142" s="260"/>
      <c r="BA142" s="260"/>
      <c r="BB142" s="260"/>
      <c r="BC142" s="260"/>
      <c r="BD142" s="260"/>
      <c r="BE142" s="260"/>
      <c r="BF142" s="260"/>
      <c r="BG142" s="210"/>
      <c r="BH142" s="210"/>
      <c r="BI142" s="210"/>
    </row>
    <row r="143" spans="1:61" x14ac:dyDescent="0.25">
      <c r="A143" s="171" t="s">
        <v>91</v>
      </c>
      <c r="B143" s="164"/>
      <c r="C143" s="299" t="s">
        <v>163</v>
      </c>
      <c r="D143" s="166"/>
      <c r="E143" s="168"/>
      <c r="F143" s="167"/>
      <c r="G143" s="168"/>
      <c r="H143" s="271"/>
      <c r="AO143" s="260"/>
      <c r="AP143" s="260"/>
      <c r="AQ143" s="260" t="s">
        <v>778</v>
      </c>
      <c r="AR143" s="260"/>
      <c r="AS143" s="260"/>
      <c r="AT143" s="260"/>
      <c r="AU143" s="260"/>
      <c r="AV143" s="260"/>
      <c r="AW143" s="260"/>
      <c r="AX143" s="260"/>
      <c r="AY143" s="260"/>
      <c r="AZ143" s="260"/>
      <c r="BA143" s="260"/>
      <c r="BB143" s="260"/>
      <c r="BC143" s="260"/>
      <c r="BD143" s="260"/>
      <c r="BE143" s="260"/>
      <c r="BF143" s="260"/>
      <c r="BG143" s="210"/>
      <c r="BH143" s="210"/>
      <c r="BI143" s="210"/>
    </row>
    <row r="144" spans="1:61" x14ac:dyDescent="0.25">
      <c r="A144" s="171" t="s">
        <v>91</v>
      </c>
      <c r="B144" s="164"/>
      <c r="C144" s="299" t="s">
        <v>163</v>
      </c>
      <c r="D144" s="166"/>
      <c r="E144" s="168"/>
      <c r="F144" s="167"/>
      <c r="G144" s="168"/>
      <c r="H144" s="271"/>
      <c r="AO144" s="260"/>
      <c r="AP144" s="260"/>
      <c r="AQ144" s="260" t="s">
        <v>778</v>
      </c>
      <c r="AR144" s="260"/>
      <c r="AS144" s="260"/>
      <c r="AT144" s="260"/>
      <c r="AU144" s="260"/>
      <c r="AV144" s="260"/>
      <c r="AW144" s="260"/>
      <c r="AX144" s="260"/>
      <c r="AY144" s="260"/>
      <c r="AZ144" s="260"/>
      <c r="BA144" s="260"/>
      <c r="BB144" s="260"/>
      <c r="BC144" s="260"/>
      <c r="BD144" s="260"/>
      <c r="BE144" s="260"/>
      <c r="BF144" s="260"/>
      <c r="BG144" s="210"/>
      <c r="BH144" s="210"/>
      <c r="BI144" s="210"/>
    </row>
    <row r="145" spans="1:61" x14ac:dyDescent="0.25">
      <c r="A145" s="171" t="s">
        <v>91</v>
      </c>
      <c r="B145" s="164"/>
      <c r="C145" s="299" t="s">
        <v>163</v>
      </c>
      <c r="D145" s="166"/>
      <c r="E145" s="168"/>
      <c r="F145" s="167"/>
      <c r="G145" s="168"/>
      <c r="H145" s="271"/>
      <c r="AO145" s="260"/>
      <c r="AP145" s="260"/>
      <c r="AQ145" s="260" t="s">
        <v>778</v>
      </c>
      <c r="AR145" s="260"/>
      <c r="AS145" s="260"/>
      <c r="AT145" s="260"/>
      <c r="AU145" s="260"/>
      <c r="AV145" s="260"/>
      <c r="AW145" s="260"/>
      <c r="AX145" s="260"/>
      <c r="AY145" s="260"/>
      <c r="AZ145" s="260"/>
      <c r="BA145" s="260"/>
      <c r="BB145" s="260"/>
      <c r="BC145" s="260"/>
      <c r="BD145" s="260"/>
      <c r="BE145" s="260"/>
      <c r="BF145" s="260"/>
      <c r="BG145" s="210"/>
      <c r="BH145" s="210"/>
      <c r="BI145" s="210"/>
    </row>
    <row r="146" spans="1:61" x14ac:dyDescent="0.25">
      <c r="A146" s="171" t="s">
        <v>91</v>
      </c>
      <c r="B146" s="164"/>
      <c r="C146" s="299" t="s">
        <v>163</v>
      </c>
      <c r="D146" s="166"/>
      <c r="E146" s="168"/>
      <c r="F146" s="167"/>
      <c r="G146" s="168"/>
      <c r="H146" s="271"/>
      <c r="AO146" s="260"/>
      <c r="AP146" s="260"/>
      <c r="AQ146" s="260" t="s">
        <v>778</v>
      </c>
      <c r="AR146" s="260"/>
      <c r="AS146" s="260"/>
      <c r="AT146" s="260"/>
      <c r="AU146" s="260"/>
      <c r="AV146" s="260"/>
      <c r="AW146" s="260"/>
      <c r="AX146" s="260"/>
      <c r="AY146" s="260"/>
      <c r="AZ146" s="260"/>
      <c r="BA146" s="260"/>
      <c r="BB146" s="260"/>
      <c r="BC146" s="260"/>
      <c r="BD146" s="260"/>
      <c r="BE146" s="260"/>
      <c r="BF146" s="260"/>
      <c r="BG146" s="210"/>
      <c r="BH146" s="210"/>
      <c r="BI146" s="210"/>
    </row>
    <row r="147" spans="1:61" x14ac:dyDescent="0.25">
      <c r="A147" s="171" t="s">
        <v>91</v>
      </c>
      <c r="B147" s="164"/>
      <c r="C147" s="299" t="s">
        <v>163</v>
      </c>
      <c r="D147" s="166"/>
      <c r="E147" s="168"/>
      <c r="F147" s="167"/>
      <c r="G147" s="168"/>
      <c r="H147" s="271"/>
      <c r="AO147" s="260"/>
      <c r="AP147" s="260"/>
      <c r="AQ147" s="260" t="s">
        <v>778</v>
      </c>
      <c r="AR147" s="260"/>
      <c r="AS147" s="260"/>
      <c r="AT147" s="260"/>
      <c r="AU147" s="260"/>
      <c r="AV147" s="260"/>
      <c r="AW147" s="260"/>
      <c r="AX147" s="260"/>
      <c r="AY147" s="260"/>
      <c r="AZ147" s="260"/>
      <c r="BA147" s="260"/>
      <c r="BB147" s="260"/>
      <c r="BC147" s="260"/>
      <c r="BD147" s="260"/>
      <c r="BE147" s="260"/>
      <c r="BF147" s="260"/>
      <c r="BG147" s="210"/>
      <c r="BH147" s="210"/>
      <c r="BI147" s="210"/>
    </row>
    <row r="148" spans="1:61" x14ac:dyDescent="0.25">
      <c r="A148" s="171" t="s">
        <v>91</v>
      </c>
      <c r="B148" s="164"/>
      <c r="C148" s="299" t="s">
        <v>163</v>
      </c>
      <c r="D148" s="166"/>
      <c r="E148" s="168"/>
      <c r="F148" s="167"/>
      <c r="G148" s="168"/>
      <c r="H148" s="271"/>
      <c r="AO148" s="260"/>
      <c r="AP148" s="260"/>
      <c r="AQ148" s="260" t="s">
        <v>778</v>
      </c>
      <c r="AR148" s="260"/>
      <c r="AS148" s="260"/>
      <c r="AT148" s="260"/>
      <c r="AU148" s="260"/>
      <c r="AV148" s="260"/>
      <c r="AW148" s="260"/>
      <c r="AX148" s="260"/>
      <c r="AY148" s="260"/>
      <c r="AZ148" s="260"/>
      <c r="BA148" s="260"/>
      <c r="BB148" s="260"/>
      <c r="BC148" s="260"/>
      <c r="BD148" s="260"/>
      <c r="BE148" s="260"/>
      <c r="BF148" s="260"/>
      <c r="BG148" s="210"/>
      <c r="BH148" s="210"/>
      <c r="BI148" s="210"/>
    </row>
    <row r="149" spans="1:61" x14ac:dyDescent="0.25">
      <c r="A149" s="171" t="s">
        <v>91</v>
      </c>
      <c r="B149" s="164"/>
      <c r="C149" s="299" t="s">
        <v>163</v>
      </c>
      <c r="D149" s="166"/>
      <c r="E149" s="168"/>
      <c r="F149" s="167"/>
      <c r="G149" s="168"/>
      <c r="H149" s="271"/>
      <c r="AO149" s="260"/>
      <c r="AP149" s="260"/>
      <c r="AQ149" s="260" t="s">
        <v>778</v>
      </c>
      <c r="AR149" s="260"/>
      <c r="AS149" s="260"/>
      <c r="AT149" s="260"/>
      <c r="AU149" s="260"/>
      <c r="AV149" s="260"/>
      <c r="AW149" s="260"/>
      <c r="AX149" s="260"/>
      <c r="AY149" s="260"/>
      <c r="AZ149" s="260"/>
      <c r="BA149" s="260"/>
      <c r="BB149" s="260"/>
      <c r="BC149" s="260"/>
      <c r="BD149" s="260"/>
      <c r="BE149" s="260"/>
      <c r="BF149" s="260"/>
      <c r="BG149" s="210"/>
      <c r="BH149" s="210"/>
      <c r="BI149" s="210"/>
    </row>
    <row r="150" spans="1:61" x14ac:dyDescent="0.25">
      <c r="A150" s="171" t="s">
        <v>91</v>
      </c>
      <c r="B150" s="164"/>
      <c r="C150" s="299" t="s">
        <v>163</v>
      </c>
      <c r="D150" s="166"/>
      <c r="E150" s="168"/>
      <c r="F150" s="167"/>
      <c r="G150" s="168"/>
      <c r="H150" s="271"/>
      <c r="AO150" s="260"/>
      <c r="AP150" s="260"/>
      <c r="AQ150" s="260" t="s">
        <v>778</v>
      </c>
      <c r="AR150" s="260"/>
      <c r="AS150" s="260"/>
      <c r="AT150" s="260"/>
      <c r="AU150" s="260"/>
      <c r="AV150" s="260"/>
      <c r="AW150" s="260"/>
      <c r="AX150" s="260"/>
      <c r="AY150" s="260"/>
      <c r="AZ150" s="260"/>
      <c r="BA150" s="260"/>
      <c r="BB150" s="260"/>
      <c r="BC150" s="260"/>
      <c r="BD150" s="260"/>
      <c r="BE150" s="260"/>
      <c r="BF150" s="260"/>
      <c r="BG150" s="210"/>
      <c r="BH150" s="210"/>
      <c r="BI150" s="210"/>
    </row>
    <row r="151" spans="1:61" x14ac:dyDescent="0.25">
      <c r="A151" s="171" t="s">
        <v>91</v>
      </c>
      <c r="B151" s="164"/>
      <c r="C151" s="299" t="s">
        <v>163</v>
      </c>
      <c r="D151" s="166"/>
      <c r="E151" s="168"/>
      <c r="F151" s="167"/>
      <c r="G151" s="168"/>
      <c r="H151" s="271"/>
      <c r="AO151" s="260"/>
      <c r="AP151" s="260"/>
      <c r="AQ151" s="260" t="s">
        <v>778</v>
      </c>
      <c r="AR151" s="260"/>
      <c r="AS151" s="260"/>
      <c r="AT151" s="260"/>
      <c r="AU151" s="260"/>
      <c r="AV151" s="260"/>
      <c r="AW151" s="260"/>
      <c r="AX151" s="260"/>
      <c r="AY151" s="260"/>
      <c r="AZ151" s="260"/>
      <c r="BA151" s="260"/>
      <c r="BB151" s="260"/>
      <c r="BC151" s="260"/>
      <c r="BD151" s="260"/>
      <c r="BE151" s="260"/>
      <c r="BF151" s="260"/>
      <c r="BG151" s="210"/>
      <c r="BH151" s="210"/>
      <c r="BI151" s="210"/>
    </row>
    <row r="152" spans="1:61" x14ac:dyDescent="0.25">
      <c r="A152" s="171" t="s">
        <v>91</v>
      </c>
      <c r="B152" s="164"/>
      <c r="C152" s="299" t="s">
        <v>163</v>
      </c>
      <c r="D152" s="166"/>
      <c r="E152" s="168"/>
      <c r="F152" s="167"/>
      <c r="G152" s="168"/>
      <c r="H152" s="271"/>
      <c r="AO152" s="260"/>
      <c r="AP152" s="260"/>
      <c r="AQ152" s="260" t="s">
        <v>778</v>
      </c>
      <c r="AR152" s="260"/>
      <c r="AS152" s="260"/>
      <c r="AT152" s="260"/>
      <c r="AU152" s="260"/>
      <c r="AV152" s="260"/>
      <c r="AW152" s="260"/>
      <c r="AX152" s="260"/>
      <c r="AY152" s="260"/>
      <c r="AZ152" s="260"/>
      <c r="BA152" s="260"/>
      <c r="BB152" s="260"/>
      <c r="BC152" s="260"/>
      <c r="BD152" s="260"/>
      <c r="BE152" s="260"/>
      <c r="BF152" s="260"/>
      <c r="BG152" s="210"/>
      <c r="BH152" s="210"/>
      <c r="BI152" s="210"/>
    </row>
    <row r="153" spans="1:61" x14ac:dyDescent="0.25">
      <c r="A153" s="171" t="s">
        <v>91</v>
      </c>
      <c r="B153" s="164"/>
      <c r="C153" s="299" t="s">
        <v>163</v>
      </c>
      <c r="D153" s="166"/>
      <c r="E153" s="168"/>
      <c r="F153" s="167"/>
      <c r="G153" s="168"/>
      <c r="H153" s="271"/>
      <c r="AO153" s="260"/>
      <c r="AP153" s="260"/>
      <c r="AQ153" s="260" t="s">
        <v>778</v>
      </c>
      <c r="AR153" s="260"/>
      <c r="AS153" s="260"/>
      <c r="AT153" s="260"/>
      <c r="AU153" s="260"/>
      <c r="AV153" s="260"/>
      <c r="AW153" s="260"/>
      <c r="AX153" s="260"/>
      <c r="AY153" s="260"/>
      <c r="AZ153" s="260"/>
      <c r="BA153" s="260"/>
      <c r="BB153" s="260"/>
      <c r="BC153" s="260"/>
      <c r="BD153" s="260"/>
      <c r="BE153" s="260"/>
      <c r="BF153" s="260"/>
      <c r="BG153" s="210"/>
      <c r="BH153" s="210"/>
      <c r="BI153" s="210"/>
    </row>
    <row r="154" spans="1:61" x14ac:dyDescent="0.25">
      <c r="A154" s="171" t="s">
        <v>91</v>
      </c>
      <c r="B154" s="164"/>
      <c r="C154" s="299" t="s">
        <v>163</v>
      </c>
      <c r="D154" s="166"/>
      <c r="E154" s="168"/>
      <c r="F154" s="167"/>
      <c r="G154" s="168"/>
      <c r="H154" s="271"/>
      <c r="AO154" s="260"/>
      <c r="AP154" s="260"/>
      <c r="AQ154" s="260" t="s">
        <v>778</v>
      </c>
      <c r="AR154" s="260"/>
      <c r="AS154" s="260"/>
      <c r="AT154" s="260"/>
      <c r="AU154" s="260"/>
      <c r="AV154" s="260"/>
      <c r="AW154" s="260"/>
      <c r="AX154" s="260"/>
      <c r="AY154" s="260"/>
      <c r="AZ154" s="260"/>
      <c r="BA154" s="260"/>
      <c r="BB154" s="260"/>
      <c r="BC154" s="260"/>
      <c r="BD154" s="260"/>
      <c r="BE154" s="260"/>
      <c r="BF154" s="260"/>
      <c r="BG154" s="210"/>
      <c r="BH154" s="210"/>
      <c r="BI154" s="210"/>
    </row>
    <row r="155" spans="1:61" x14ac:dyDescent="0.25">
      <c r="A155" s="171" t="s">
        <v>91</v>
      </c>
      <c r="B155" s="164"/>
      <c r="C155" s="299" t="s">
        <v>163</v>
      </c>
      <c r="D155" s="166"/>
      <c r="E155" s="168"/>
      <c r="F155" s="167"/>
      <c r="G155" s="168"/>
      <c r="H155" s="271"/>
      <c r="AO155" s="260"/>
      <c r="AP155" s="260"/>
      <c r="AQ155" s="260" t="s">
        <v>778</v>
      </c>
      <c r="AR155" s="260"/>
      <c r="AS155" s="260"/>
      <c r="AT155" s="260"/>
      <c r="AU155" s="260"/>
      <c r="AV155" s="260"/>
      <c r="AW155" s="260"/>
      <c r="AX155" s="260"/>
      <c r="AY155" s="260"/>
      <c r="AZ155" s="260"/>
      <c r="BA155" s="260"/>
      <c r="BB155" s="260"/>
      <c r="BC155" s="260"/>
      <c r="BD155" s="260"/>
      <c r="BE155" s="260"/>
      <c r="BF155" s="260"/>
      <c r="BG155" s="210"/>
      <c r="BH155" s="210"/>
      <c r="BI155" s="210"/>
    </row>
    <row r="156" spans="1:61" x14ac:dyDescent="0.25">
      <c r="A156" s="171" t="s">
        <v>91</v>
      </c>
      <c r="B156" s="164"/>
      <c r="C156" s="299" t="s">
        <v>163</v>
      </c>
      <c r="D156" s="166"/>
      <c r="E156" s="168"/>
      <c r="F156" s="167"/>
      <c r="G156" s="168"/>
      <c r="H156" s="271"/>
      <c r="AO156" s="260"/>
      <c r="AP156" s="260"/>
      <c r="AQ156" s="260" t="s">
        <v>778</v>
      </c>
      <c r="AR156" s="260"/>
      <c r="AS156" s="260"/>
      <c r="AT156" s="260"/>
      <c r="AU156" s="260"/>
      <c r="AV156" s="260"/>
      <c r="AW156" s="260"/>
      <c r="AX156" s="260"/>
      <c r="AY156" s="260"/>
      <c r="AZ156" s="260"/>
      <c r="BA156" s="260"/>
      <c r="BB156" s="260"/>
      <c r="BC156" s="260"/>
      <c r="BD156" s="260"/>
      <c r="BE156" s="260"/>
      <c r="BF156" s="260"/>
      <c r="BG156" s="210"/>
      <c r="BH156" s="210"/>
      <c r="BI156" s="210"/>
    </row>
    <row r="157" spans="1:61" x14ac:dyDescent="0.25">
      <c r="A157" s="171" t="s">
        <v>91</v>
      </c>
      <c r="B157" s="164"/>
      <c r="C157" s="299" t="s">
        <v>163</v>
      </c>
      <c r="D157" s="166"/>
      <c r="E157" s="168"/>
      <c r="F157" s="167"/>
      <c r="G157" s="168"/>
      <c r="H157" s="271"/>
      <c r="AO157" s="260"/>
      <c r="AP157" s="260"/>
      <c r="AQ157" s="260" t="s">
        <v>778</v>
      </c>
      <c r="AR157" s="260"/>
      <c r="AS157" s="260"/>
      <c r="AT157" s="260"/>
      <c r="AU157" s="260"/>
      <c r="AV157" s="260"/>
      <c r="AW157" s="260"/>
      <c r="AX157" s="260"/>
      <c r="AY157" s="260"/>
      <c r="AZ157" s="260"/>
      <c r="BA157" s="260"/>
      <c r="BB157" s="260"/>
      <c r="BC157" s="260"/>
      <c r="BD157" s="260"/>
      <c r="BE157" s="260"/>
      <c r="BF157" s="260"/>
      <c r="BG157" s="210"/>
      <c r="BH157" s="210"/>
      <c r="BI157" s="210"/>
    </row>
    <row r="158" spans="1:61" x14ac:dyDescent="0.25">
      <c r="A158" s="171" t="s">
        <v>91</v>
      </c>
      <c r="B158" s="164"/>
      <c r="C158" s="299" t="s">
        <v>163</v>
      </c>
      <c r="D158" s="166"/>
      <c r="E158" s="168"/>
      <c r="F158" s="167"/>
      <c r="G158" s="168"/>
      <c r="H158" s="271"/>
      <c r="AO158" s="260"/>
      <c r="AP158" s="260"/>
      <c r="AQ158" s="260" t="s">
        <v>778</v>
      </c>
      <c r="AR158" s="260"/>
      <c r="AS158" s="260"/>
      <c r="AT158" s="260"/>
      <c r="AU158" s="260"/>
      <c r="AV158" s="260"/>
      <c r="AW158" s="260"/>
      <c r="AX158" s="260"/>
      <c r="AY158" s="260"/>
      <c r="AZ158" s="260"/>
      <c r="BA158" s="260"/>
      <c r="BB158" s="260"/>
      <c r="BC158" s="260"/>
      <c r="BD158" s="260"/>
      <c r="BE158" s="260"/>
      <c r="BF158" s="260"/>
      <c r="BG158" s="210"/>
      <c r="BH158" s="210"/>
      <c r="BI158" s="210"/>
    </row>
    <row r="159" spans="1:61" x14ac:dyDescent="0.25">
      <c r="A159" s="171" t="s">
        <v>91</v>
      </c>
      <c r="B159" s="164"/>
      <c r="C159" s="299" t="s">
        <v>163</v>
      </c>
      <c r="D159" s="166"/>
      <c r="E159" s="168"/>
      <c r="F159" s="167"/>
      <c r="G159" s="168"/>
      <c r="H159" s="271"/>
      <c r="AO159" s="260"/>
      <c r="AP159" s="260"/>
      <c r="AQ159" s="260" t="s">
        <v>778</v>
      </c>
      <c r="AR159" s="260"/>
      <c r="AS159" s="260"/>
      <c r="AT159" s="260"/>
      <c r="AU159" s="260"/>
      <c r="AV159" s="260"/>
      <c r="AW159" s="260"/>
      <c r="AX159" s="260"/>
      <c r="AY159" s="260"/>
      <c r="AZ159" s="260"/>
      <c r="BA159" s="260"/>
      <c r="BB159" s="260"/>
      <c r="BC159" s="260"/>
      <c r="BD159" s="260"/>
      <c r="BE159" s="260"/>
      <c r="BF159" s="260"/>
      <c r="BG159" s="210"/>
      <c r="BH159" s="210"/>
      <c r="BI159" s="210"/>
    </row>
    <row r="160" spans="1:61" x14ac:dyDescent="0.25">
      <c r="A160" s="171" t="s">
        <v>91</v>
      </c>
      <c r="B160" s="164"/>
      <c r="C160" s="299" t="s">
        <v>163</v>
      </c>
      <c r="D160" s="166"/>
      <c r="E160" s="168"/>
      <c r="F160" s="167"/>
      <c r="G160" s="168"/>
      <c r="H160" s="271"/>
      <c r="AO160" s="260"/>
      <c r="AP160" s="260"/>
      <c r="AQ160" s="260" t="s">
        <v>778</v>
      </c>
      <c r="AR160" s="260"/>
      <c r="AS160" s="260"/>
      <c r="AT160" s="260"/>
      <c r="AU160" s="260"/>
      <c r="AV160" s="260"/>
      <c r="AW160" s="260"/>
      <c r="AX160" s="260"/>
      <c r="AY160" s="260"/>
      <c r="AZ160" s="260"/>
      <c r="BA160" s="260"/>
      <c r="BB160" s="260"/>
      <c r="BC160" s="260"/>
      <c r="BD160" s="260"/>
      <c r="BE160" s="260"/>
      <c r="BF160" s="260"/>
      <c r="BG160" s="210"/>
      <c r="BH160" s="210"/>
      <c r="BI160" s="210"/>
    </row>
    <row r="161" spans="1:61" x14ac:dyDescent="0.25">
      <c r="A161" s="171" t="s">
        <v>91</v>
      </c>
      <c r="B161" s="164"/>
      <c r="C161" s="299" t="s">
        <v>163</v>
      </c>
      <c r="D161" s="166"/>
      <c r="E161" s="168"/>
      <c r="F161" s="167"/>
      <c r="G161" s="168"/>
      <c r="H161" s="271"/>
      <c r="AO161" s="260"/>
      <c r="AP161" s="260"/>
      <c r="AQ161" s="260" t="s">
        <v>778</v>
      </c>
      <c r="AR161" s="260"/>
      <c r="AS161" s="260"/>
      <c r="AT161" s="260"/>
      <c r="AU161" s="260"/>
      <c r="AV161" s="260"/>
      <c r="AW161" s="260"/>
      <c r="AX161" s="260"/>
      <c r="AY161" s="260"/>
      <c r="AZ161" s="260"/>
      <c r="BA161" s="260"/>
      <c r="BB161" s="260"/>
      <c r="BC161" s="260"/>
      <c r="BD161" s="260"/>
      <c r="BE161" s="260"/>
      <c r="BF161" s="260"/>
      <c r="BG161" s="210"/>
      <c r="BH161" s="210"/>
      <c r="BI161" s="210"/>
    </row>
    <row r="162" spans="1:61" x14ac:dyDescent="0.25">
      <c r="A162" s="171" t="s">
        <v>91</v>
      </c>
      <c r="B162" s="164"/>
      <c r="C162" s="299" t="s">
        <v>163</v>
      </c>
      <c r="D162" s="166"/>
      <c r="E162" s="168"/>
      <c r="F162" s="167"/>
      <c r="G162" s="168"/>
      <c r="H162" s="271"/>
      <c r="AO162" s="260"/>
      <c r="AP162" s="260"/>
      <c r="AQ162" s="260" t="s">
        <v>778</v>
      </c>
      <c r="AR162" s="260"/>
      <c r="AS162" s="260"/>
      <c r="AT162" s="260"/>
      <c r="AU162" s="260"/>
      <c r="AV162" s="260"/>
      <c r="AW162" s="260"/>
      <c r="AX162" s="260"/>
      <c r="AY162" s="260"/>
      <c r="AZ162" s="260"/>
      <c r="BA162" s="260"/>
      <c r="BB162" s="260"/>
      <c r="BC162" s="260"/>
      <c r="BD162" s="260"/>
      <c r="BE162" s="260"/>
      <c r="BF162" s="260"/>
      <c r="BG162" s="210"/>
      <c r="BH162" s="210"/>
      <c r="BI162" s="210"/>
    </row>
    <row r="163" spans="1:61" x14ac:dyDescent="0.25">
      <c r="A163" s="171" t="s">
        <v>91</v>
      </c>
      <c r="B163" s="164"/>
      <c r="C163" s="299" t="s">
        <v>163</v>
      </c>
      <c r="D163" s="166"/>
      <c r="E163" s="168"/>
      <c r="F163" s="167"/>
      <c r="G163" s="168"/>
      <c r="H163" s="271"/>
      <c r="AO163" s="260"/>
      <c r="AP163" s="260"/>
      <c r="AQ163" s="260" t="s">
        <v>778</v>
      </c>
      <c r="AR163" s="260"/>
      <c r="AS163" s="260"/>
      <c r="AT163" s="260"/>
      <c r="AU163" s="260"/>
      <c r="AV163" s="260"/>
      <c r="AW163" s="260"/>
      <c r="AX163" s="260"/>
      <c r="AY163" s="260"/>
      <c r="AZ163" s="260"/>
      <c r="BA163" s="260"/>
      <c r="BB163" s="260"/>
      <c r="BC163" s="260"/>
      <c r="BD163" s="260"/>
      <c r="BE163" s="260"/>
      <c r="BF163" s="260"/>
      <c r="BG163" s="210"/>
      <c r="BH163" s="210"/>
      <c r="BI163" s="210"/>
    </row>
    <row r="164" spans="1:61" x14ac:dyDescent="0.25">
      <c r="A164" s="171" t="s">
        <v>91</v>
      </c>
      <c r="B164" s="164"/>
      <c r="C164" s="299" t="s">
        <v>163</v>
      </c>
      <c r="D164" s="166"/>
      <c r="E164" s="168"/>
      <c r="F164" s="167"/>
      <c r="G164" s="168"/>
      <c r="H164" s="271"/>
      <c r="AO164" s="260"/>
      <c r="AP164" s="260"/>
      <c r="AQ164" s="260" t="s">
        <v>778</v>
      </c>
      <c r="AR164" s="260"/>
      <c r="AS164" s="260"/>
      <c r="AT164" s="260"/>
      <c r="AU164" s="260"/>
      <c r="AV164" s="260"/>
      <c r="AW164" s="260"/>
      <c r="AX164" s="260"/>
      <c r="AY164" s="260"/>
      <c r="AZ164" s="260"/>
      <c r="BA164" s="260"/>
      <c r="BB164" s="260"/>
      <c r="BC164" s="260"/>
      <c r="BD164" s="260"/>
      <c r="BE164" s="260"/>
      <c r="BF164" s="260"/>
      <c r="BG164" s="210"/>
      <c r="BH164" s="210"/>
      <c r="BI164" s="210"/>
    </row>
    <row r="165" spans="1:61" x14ac:dyDescent="0.25">
      <c r="A165" s="171" t="s">
        <v>91</v>
      </c>
      <c r="B165" s="164"/>
      <c r="C165" s="299" t="s">
        <v>163</v>
      </c>
      <c r="D165" s="166"/>
      <c r="E165" s="168"/>
      <c r="F165" s="167"/>
      <c r="G165" s="168"/>
      <c r="H165" s="271"/>
      <c r="AO165" s="260"/>
      <c r="AP165" s="260"/>
      <c r="AQ165" s="260" t="s">
        <v>778</v>
      </c>
      <c r="AR165" s="260"/>
      <c r="AS165" s="260"/>
      <c r="AT165" s="260"/>
      <c r="AU165" s="260"/>
      <c r="AV165" s="260"/>
      <c r="AW165" s="260"/>
      <c r="AX165" s="260"/>
      <c r="AY165" s="260"/>
      <c r="AZ165" s="260"/>
      <c r="BA165" s="260"/>
      <c r="BB165" s="260"/>
      <c r="BC165" s="260"/>
      <c r="BD165" s="260"/>
      <c r="BE165" s="260"/>
      <c r="BF165" s="260"/>
      <c r="BG165" s="210"/>
      <c r="BH165" s="210"/>
      <c r="BI165" s="210"/>
    </row>
    <row r="166" spans="1:61" x14ac:dyDescent="0.25">
      <c r="A166" s="171" t="s">
        <v>91</v>
      </c>
      <c r="B166" s="164"/>
      <c r="C166" s="299" t="s">
        <v>163</v>
      </c>
      <c r="D166" s="166"/>
      <c r="E166" s="168"/>
      <c r="F166" s="167"/>
      <c r="G166" s="168"/>
      <c r="H166" s="271"/>
      <c r="AO166" s="260"/>
      <c r="AP166" s="260"/>
      <c r="AQ166" s="260" t="s">
        <v>778</v>
      </c>
      <c r="AR166" s="260"/>
      <c r="AS166" s="260"/>
      <c r="AT166" s="260"/>
      <c r="AU166" s="260"/>
      <c r="AV166" s="260"/>
      <c r="AW166" s="260"/>
      <c r="AX166" s="260"/>
      <c r="AY166" s="260"/>
      <c r="AZ166" s="260"/>
      <c r="BA166" s="260"/>
      <c r="BB166" s="260"/>
      <c r="BC166" s="260"/>
      <c r="BD166" s="260"/>
      <c r="BE166" s="260"/>
      <c r="BF166" s="260"/>
      <c r="BG166" s="210"/>
      <c r="BH166" s="210"/>
      <c r="BI166" s="210"/>
    </row>
    <row r="167" spans="1:61" x14ac:dyDescent="0.25">
      <c r="A167" s="171" t="s">
        <v>91</v>
      </c>
      <c r="B167" s="164"/>
      <c r="C167" s="299" t="s">
        <v>163</v>
      </c>
      <c r="D167" s="166"/>
      <c r="E167" s="168"/>
      <c r="F167" s="167"/>
      <c r="G167" s="168"/>
      <c r="H167" s="271"/>
      <c r="AO167" s="260"/>
      <c r="AP167" s="260"/>
      <c r="AQ167" s="260" t="s">
        <v>778</v>
      </c>
      <c r="AR167" s="260"/>
      <c r="AS167" s="260"/>
      <c r="AT167" s="260"/>
      <c r="AU167" s="260"/>
      <c r="AV167" s="260"/>
      <c r="AW167" s="260"/>
      <c r="AX167" s="260"/>
      <c r="AY167" s="260"/>
      <c r="AZ167" s="260"/>
      <c r="BA167" s="260"/>
      <c r="BB167" s="260"/>
      <c r="BC167" s="260"/>
      <c r="BD167" s="260"/>
      <c r="BE167" s="260"/>
      <c r="BF167" s="260"/>
      <c r="BG167" s="210"/>
      <c r="BH167" s="210"/>
      <c r="BI167" s="210"/>
    </row>
    <row r="168" spans="1:61" x14ac:dyDescent="0.25">
      <c r="A168" s="171" t="s">
        <v>91</v>
      </c>
      <c r="B168" s="164"/>
      <c r="C168" s="299" t="s">
        <v>163</v>
      </c>
      <c r="D168" s="166"/>
      <c r="E168" s="168"/>
      <c r="F168" s="167"/>
      <c r="G168" s="168"/>
      <c r="H168" s="271"/>
      <c r="AO168" s="260"/>
      <c r="AP168" s="260"/>
      <c r="AQ168" s="260" t="s">
        <v>778</v>
      </c>
      <c r="AR168" s="260"/>
      <c r="AS168" s="260"/>
      <c r="AT168" s="260"/>
      <c r="AU168" s="260"/>
      <c r="AV168" s="260"/>
      <c r="AW168" s="260"/>
      <c r="AX168" s="260"/>
      <c r="AY168" s="260"/>
      <c r="AZ168" s="260"/>
      <c r="BA168" s="260"/>
      <c r="BB168" s="260"/>
      <c r="BC168" s="260"/>
      <c r="BD168" s="260"/>
      <c r="BE168" s="260"/>
      <c r="BF168" s="260"/>
      <c r="BG168" s="210"/>
      <c r="BH168" s="210"/>
      <c r="BI168" s="210"/>
    </row>
    <row r="169" spans="1:61" x14ac:dyDescent="0.25">
      <c r="A169" s="171" t="s">
        <v>91</v>
      </c>
      <c r="B169" s="164"/>
      <c r="C169" s="299" t="s">
        <v>163</v>
      </c>
      <c r="D169" s="166"/>
      <c r="E169" s="168"/>
      <c r="F169" s="167"/>
      <c r="G169" s="168"/>
      <c r="H169" s="271"/>
      <c r="AO169" s="260"/>
      <c r="AP169" s="260"/>
      <c r="AQ169" s="260" t="s">
        <v>778</v>
      </c>
      <c r="AR169" s="260"/>
      <c r="AS169" s="260"/>
      <c r="AT169" s="260"/>
      <c r="AU169" s="260"/>
      <c r="AV169" s="260"/>
      <c r="AW169" s="260"/>
      <c r="AX169" s="260"/>
      <c r="AY169" s="260"/>
      <c r="AZ169" s="260"/>
      <c r="BA169" s="260"/>
      <c r="BB169" s="260"/>
      <c r="BC169" s="260"/>
      <c r="BD169" s="260"/>
      <c r="BE169" s="260"/>
      <c r="BF169" s="260"/>
      <c r="BG169" s="210"/>
      <c r="BH169" s="210"/>
      <c r="BI169" s="210"/>
    </row>
    <row r="170" spans="1:61" x14ac:dyDescent="0.25">
      <c r="A170" s="171" t="s">
        <v>91</v>
      </c>
      <c r="B170" s="164"/>
      <c r="C170" s="299" t="s">
        <v>163</v>
      </c>
      <c r="D170" s="166"/>
      <c r="E170" s="168"/>
      <c r="F170" s="167"/>
      <c r="G170" s="168"/>
      <c r="H170" s="271"/>
      <c r="AO170" s="260"/>
      <c r="AP170" s="260"/>
      <c r="AQ170" s="260" t="s">
        <v>778</v>
      </c>
      <c r="AR170" s="260"/>
      <c r="AS170" s="260"/>
      <c r="AT170" s="260"/>
      <c r="AU170" s="260"/>
      <c r="AV170" s="260"/>
      <c r="AW170" s="260"/>
      <c r="AX170" s="260"/>
      <c r="AY170" s="260"/>
      <c r="AZ170" s="260"/>
      <c r="BA170" s="260"/>
      <c r="BB170" s="260"/>
      <c r="BC170" s="260"/>
      <c r="BD170" s="260"/>
      <c r="BE170" s="260"/>
      <c r="BF170" s="260"/>
      <c r="BG170" s="210"/>
      <c r="BH170" s="210"/>
      <c r="BI170" s="210"/>
    </row>
    <row r="171" spans="1:61" x14ac:dyDescent="0.25">
      <c r="A171" s="171" t="s">
        <v>91</v>
      </c>
      <c r="B171" s="164"/>
      <c r="C171" s="299" t="s">
        <v>163</v>
      </c>
      <c r="D171" s="166"/>
      <c r="E171" s="168"/>
      <c r="F171" s="167"/>
      <c r="G171" s="168"/>
      <c r="H171" s="271"/>
      <c r="AO171" s="260"/>
      <c r="AP171" s="260"/>
      <c r="AQ171" s="260" t="s">
        <v>778</v>
      </c>
      <c r="AR171" s="260"/>
      <c r="AS171" s="260"/>
      <c r="AT171" s="260"/>
      <c r="AU171" s="260"/>
      <c r="AV171" s="260"/>
      <c r="AW171" s="260"/>
      <c r="AX171" s="260"/>
      <c r="AY171" s="260"/>
      <c r="AZ171" s="260"/>
      <c r="BA171" s="260"/>
      <c r="BB171" s="260"/>
      <c r="BC171" s="260"/>
      <c r="BD171" s="260"/>
      <c r="BE171" s="260"/>
      <c r="BF171" s="260"/>
      <c r="BG171" s="210"/>
      <c r="BH171" s="210"/>
      <c r="BI171" s="210"/>
    </row>
    <row r="172" spans="1:61" x14ac:dyDescent="0.25">
      <c r="A172" s="171" t="s">
        <v>91</v>
      </c>
      <c r="B172" s="164"/>
      <c r="C172" s="299" t="s">
        <v>163</v>
      </c>
      <c r="D172" s="166"/>
      <c r="E172" s="168"/>
      <c r="F172" s="167"/>
      <c r="G172" s="168"/>
      <c r="H172" s="271"/>
      <c r="AO172" s="260"/>
      <c r="AP172" s="260"/>
      <c r="AQ172" s="260" t="s">
        <v>778</v>
      </c>
      <c r="AR172" s="260"/>
      <c r="AS172" s="260"/>
      <c r="AT172" s="260"/>
      <c r="AU172" s="260"/>
      <c r="AV172" s="260"/>
      <c r="AW172" s="260"/>
      <c r="AX172" s="260"/>
      <c r="AY172" s="260"/>
      <c r="AZ172" s="260"/>
      <c r="BA172" s="260"/>
      <c r="BB172" s="260"/>
      <c r="BC172" s="260"/>
      <c r="BD172" s="260"/>
      <c r="BE172" s="260"/>
      <c r="BF172" s="260"/>
      <c r="BG172" s="210"/>
      <c r="BH172" s="210"/>
      <c r="BI172" s="210"/>
    </row>
    <row r="173" spans="1:61" x14ac:dyDescent="0.25">
      <c r="A173" s="171" t="s">
        <v>91</v>
      </c>
      <c r="B173" s="164"/>
      <c r="C173" s="299" t="s">
        <v>163</v>
      </c>
      <c r="D173" s="166"/>
      <c r="E173" s="168"/>
      <c r="F173" s="167"/>
      <c r="G173" s="168"/>
      <c r="H173" s="271"/>
      <c r="AO173" s="260"/>
      <c r="AP173" s="260"/>
      <c r="AQ173" s="260" t="s">
        <v>778</v>
      </c>
      <c r="AR173" s="260"/>
      <c r="AS173" s="260"/>
      <c r="AT173" s="260"/>
      <c r="AU173" s="260"/>
      <c r="AV173" s="260"/>
      <c r="AW173" s="260"/>
      <c r="AX173" s="260"/>
      <c r="AY173" s="260"/>
      <c r="AZ173" s="260"/>
      <c r="BA173" s="260"/>
      <c r="BB173" s="260"/>
      <c r="BC173" s="260"/>
      <c r="BD173" s="260"/>
      <c r="BE173" s="260"/>
      <c r="BF173" s="260"/>
      <c r="BG173" s="210"/>
      <c r="BH173" s="210"/>
      <c r="BI173" s="210"/>
    </row>
    <row r="174" spans="1:61" x14ac:dyDescent="0.25">
      <c r="A174" s="171" t="s">
        <v>91</v>
      </c>
      <c r="B174" s="164"/>
      <c r="C174" s="299" t="s">
        <v>163</v>
      </c>
      <c r="D174" s="166"/>
      <c r="E174" s="168"/>
      <c r="F174" s="167"/>
      <c r="G174" s="168"/>
      <c r="H174" s="271"/>
      <c r="AO174" s="260"/>
      <c r="AP174" s="260"/>
      <c r="AQ174" s="260" t="s">
        <v>778</v>
      </c>
      <c r="AR174" s="260"/>
      <c r="AS174" s="260"/>
      <c r="AT174" s="260"/>
      <c r="AU174" s="260"/>
      <c r="AV174" s="260"/>
      <c r="AW174" s="260"/>
      <c r="AX174" s="260"/>
      <c r="AY174" s="260"/>
      <c r="AZ174" s="260"/>
      <c r="BA174" s="260"/>
      <c r="BB174" s="260"/>
      <c r="BC174" s="260"/>
      <c r="BD174" s="260"/>
      <c r="BE174" s="260"/>
      <c r="BF174" s="260"/>
      <c r="BG174" s="210"/>
      <c r="BH174" s="210"/>
      <c r="BI174" s="210"/>
    </row>
    <row r="175" spans="1:61" x14ac:dyDescent="0.25">
      <c r="A175" s="171" t="s">
        <v>91</v>
      </c>
      <c r="B175" s="164"/>
      <c r="C175" s="299" t="s">
        <v>163</v>
      </c>
      <c r="D175" s="166"/>
      <c r="E175" s="168"/>
      <c r="F175" s="167"/>
      <c r="G175" s="168"/>
      <c r="H175" s="271"/>
      <c r="AO175" s="260"/>
      <c r="AP175" s="260"/>
      <c r="AQ175" s="260" t="s">
        <v>778</v>
      </c>
      <c r="AR175" s="260"/>
      <c r="AS175" s="260"/>
      <c r="AT175" s="260"/>
      <c r="AU175" s="260"/>
      <c r="AV175" s="260"/>
      <c r="AW175" s="260"/>
      <c r="AX175" s="260"/>
      <c r="AY175" s="260"/>
      <c r="AZ175" s="260"/>
      <c r="BA175" s="260"/>
      <c r="BB175" s="260"/>
      <c r="BC175" s="260"/>
      <c r="BD175" s="260"/>
      <c r="BE175" s="260"/>
      <c r="BF175" s="260"/>
      <c r="BG175" s="210"/>
      <c r="BH175" s="210"/>
      <c r="BI175" s="210"/>
    </row>
    <row r="176" spans="1:61" x14ac:dyDescent="0.25">
      <c r="A176" s="171" t="s">
        <v>91</v>
      </c>
      <c r="B176" s="164"/>
      <c r="C176" s="299" t="s">
        <v>163</v>
      </c>
      <c r="D176" s="166"/>
      <c r="E176" s="168"/>
      <c r="F176" s="167"/>
      <c r="G176" s="168"/>
      <c r="H176" s="271"/>
      <c r="AO176" s="260"/>
      <c r="AP176" s="260"/>
      <c r="AQ176" s="260" t="s">
        <v>778</v>
      </c>
      <c r="AR176" s="260"/>
      <c r="AS176" s="260"/>
      <c r="AT176" s="260"/>
      <c r="AU176" s="260"/>
      <c r="AV176" s="260"/>
      <c r="AW176" s="260"/>
      <c r="AX176" s="260"/>
      <c r="AY176" s="260"/>
      <c r="AZ176" s="260"/>
      <c r="BA176" s="260"/>
      <c r="BB176" s="260"/>
      <c r="BC176" s="260"/>
      <c r="BD176" s="260"/>
      <c r="BE176" s="260"/>
      <c r="BF176" s="260"/>
      <c r="BG176" s="210"/>
      <c r="BH176" s="210"/>
      <c r="BI176" s="210"/>
    </row>
    <row r="177" spans="1:61" x14ac:dyDescent="0.25">
      <c r="A177" s="171" t="s">
        <v>91</v>
      </c>
      <c r="B177" s="164"/>
      <c r="C177" s="299" t="s">
        <v>163</v>
      </c>
      <c r="D177" s="166"/>
      <c r="E177" s="168"/>
      <c r="F177" s="167"/>
      <c r="G177" s="168"/>
      <c r="H177" s="271"/>
      <c r="AO177" s="260"/>
      <c r="AP177" s="260"/>
      <c r="AQ177" s="260" t="s">
        <v>778</v>
      </c>
      <c r="AR177" s="260"/>
      <c r="AS177" s="260"/>
      <c r="AT177" s="260"/>
      <c r="AU177" s="260"/>
      <c r="AV177" s="260"/>
      <c r="AW177" s="260"/>
      <c r="AX177" s="260"/>
      <c r="AY177" s="260"/>
      <c r="AZ177" s="260"/>
      <c r="BA177" s="260"/>
      <c r="BB177" s="260"/>
      <c r="BC177" s="260"/>
      <c r="BD177" s="260"/>
      <c r="BE177" s="260"/>
      <c r="BF177" s="260"/>
      <c r="BG177" s="210"/>
      <c r="BH177" s="210"/>
      <c r="BI177" s="210"/>
    </row>
    <row r="178" spans="1:61" x14ac:dyDescent="0.25">
      <c r="A178" s="171" t="s">
        <v>91</v>
      </c>
      <c r="B178" s="164"/>
      <c r="C178" s="299" t="s">
        <v>163</v>
      </c>
      <c r="D178" s="166"/>
      <c r="E178" s="168"/>
      <c r="F178" s="167"/>
      <c r="G178" s="168"/>
      <c r="H178" s="271"/>
      <c r="AO178" s="260"/>
      <c r="AP178" s="260"/>
      <c r="AQ178" s="260" t="s">
        <v>778</v>
      </c>
      <c r="AR178" s="260"/>
      <c r="AS178" s="260"/>
      <c r="AT178" s="260"/>
      <c r="AU178" s="260"/>
      <c r="AV178" s="260"/>
      <c r="AW178" s="260"/>
      <c r="AX178" s="260"/>
      <c r="AY178" s="260"/>
      <c r="AZ178" s="260"/>
      <c r="BA178" s="260"/>
      <c r="BB178" s="260"/>
      <c r="BC178" s="260"/>
      <c r="BD178" s="260"/>
      <c r="BE178" s="260"/>
      <c r="BF178" s="260"/>
      <c r="BG178" s="210"/>
      <c r="BH178" s="210"/>
      <c r="BI178" s="210"/>
    </row>
    <row r="179" spans="1:61" x14ac:dyDescent="0.25">
      <c r="A179" s="171" t="s">
        <v>91</v>
      </c>
      <c r="B179" s="164"/>
      <c r="C179" s="299" t="s">
        <v>163</v>
      </c>
      <c r="D179" s="166"/>
      <c r="E179" s="168"/>
      <c r="F179" s="167"/>
      <c r="G179" s="168"/>
      <c r="H179" s="271"/>
      <c r="AO179" s="260"/>
      <c r="AP179" s="260"/>
      <c r="AQ179" s="260" t="s">
        <v>778</v>
      </c>
      <c r="AR179" s="260"/>
      <c r="AS179" s="260"/>
      <c r="AT179" s="260"/>
      <c r="AU179" s="260"/>
      <c r="AV179" s="260"/>
      <c r="AW179" s="260"/>
      <c r="AX179" s="260"/>
      <c r="AY179" s="260"/>
      <c r="AZ179" s="260"/>
      <c r="BA179" s="260"/>
      <c r="BB179" s="260"/>
      <c r="BC179" s="260"/>
      <c r="BD179" s="260"/>
      <c r="BE179" s="260"/>
      <c r="BF179" s="260"/>
      <c r="BG179" s="210"/>
      <c r="BH179" s="210"/>
      <c r="BI179" s="210"/>
    </row>
    <row r="180" spans="1:61" x14ac:dyDescent="0.25">
      <c r="A180" s="171" t="s">
        <v>91</v>
      </c>
      <c r="B180" s="164"/>
      <c r="C180" s="299" t="s">
        <v>163</v>
      </c>
      <c r="D180" s="166"/>
      <c r="E180" s="168"/>
      <c r="F180" s="167"/>
      <c r="G180" s="168"/>
      <c r="H180" s="271"/>
      <c r="AO180" s="260"/>
      <c r="AP180" s="260"/>
      <c r="AQ180" s="260" t="s">
        <v>778</v>
      </c>
      <c r="AR180" s="260"/>
      <c r="AS180" s="260"/>
      <c r="AT180" s="260"/>
      <c r="AU180" s="260"/>
      <c r="AV180" s="260"/>
      <c r="AW180" s="260"/>
      <c r="AX180" s="260"/>
      <c r="AY180" s="260"/>
      <c r="AZ180" s="260"/>
      <c r="BA180" s="260"/>
      <c r="BB180" s="260"/>
      <c r="BC180" s="260"/>
      <c r="BD180" s="260"/>
      <c r="BE180" s="260"/>
      <c r="BF180" s="260"/>
      <c r="BG180" s="210"/>
      <c r="BH180" s="210"/>
      <c r="BI180" s="210"/>
    </row>
    <row r="181" spans="1:61" x14ac:dyDescent="0.25">
      <c r="A181" s="171" t="s">
        <v>91</v>
      </c>
      <c r="B181" s="164"/>
      <c r="C181" s="299" t="s">
        <v>163</v>
      </c>
      <c r="D181" s="166"/>
      <c r="E181" s="168"/>
      <c r="F181" s="167"/>
      <c r="G181" s="168"/>
      <c r="H181" s="271"/>
      <c r="AO181" s="260"/>
      <c r="AP181" s="260"/>
      <c r="AQ181" s="260" t="s">
        <v>778</v>
      </c>
      <c r="AR181" s="260"/>
      <c r="AS181" s="260"/>
      <c r="AT181" s="260"/>
      <c r="AU181" s="260"/>
      <c r="AV181" s="260"/>
      <c r="AW181" s="260"/>
      <c r="AX181" s="260"/>
      <c r="AY181" s="260"/>
      <c r="AZ181" s="260"/>
      <c r="BA181" s="260"/>
      <c r="BB181" s="260"/>
      <c r="BC181" s="260"/>
      <c r="BD181" s="260"/>
      <c r="BE181" s="260"/>
      <c r="BF181" s="260"/>
      <c r="BG181" s="210"/>
      <c r="BH181" s="210"/>
      <c r="BI181" s="210"/>
    </row>
    <row r="182" spans="1:61" x14ac:dyDescent="0.25">
      <c r="A182" s="171" t="s">
        <v>91</v>
      </c>
      <c r="B182" s="164"/>
      <c r="C182" s="299" t="s">
        <v>163</v>
      </c>
      <c r="D182" s="166"/>
      <c r="E182" s="168"/>
      <c r="F182" s="167"/>
      <c r="G182" s="168"/>
      <c r="H182" s="271"/>
      <c r="AO182" s="260"/>
      <c r="AP182" s="260"/>
      <c r="AQ182" s="260" t="s">
        <v>778</v>
      </c>
      <c r="AR182" s="260"/>
      <c r="AS182" s="260"/>
      <c r="AT182" s="260"/>
      <c r="AU182" s="260"/>
      <c r="AV182" s="260"/>
      <c r="AW182" s="260"/>
      <c r="AX182" s="260"/>
      <c r="AY182" s="260"/>
      <c r="AZ182" s="260"/>
      <c r="BA182" s="260"/>
      <c r="BB182" s="260"/>
      <c r="BC182" s="260"/>
      <c r="BD182" s="260"/>
      <c r="BE182" s="260"/>
      <c r="BF182" s="260"/>
      <c r="BG182" s="210"/>
      <c r="BH182" s="210"/>
      <c r="BI182" s="210"/>
    </row>
    <row r="183" spans="1:61" x14ac:dyDescent="0.25">
      <c r="A183" s="171" t="s">
        <v>91</v>
      </c>
      <c r="B183" s="164"/>
      <c r="C183" s="299" t="s">
        <v>163</v>
      </c>
      <c r="D183" s="166"/>
      <c r="E183" s="168"/>
      <c r="F183" s="167"/>
      <c r="G183" s="168"/>
      <c r="H183" s="271"/>
      <c r="AO183" s="260"/>
      <c r="AP183" s="260"/>
      <c r="AQ183" s="260" t="s">
        <v>778</v>
      </c>
      <c r="AR183" s="260"/>
      <c r="AS183" s="260"/>
      <c r="AT183" s="260"/>
      <c r="AU183" s="260"/>
      <c r="AV183" s="260"/>
      <c r="AW183" s="260"/>
      <c r="AX183" s="260"/>
      <c r="AY183" s="260"/>
      <c r="AZ183" s="260"/>
      <c r="BA183" s="260"/>
      <c r="BB183" s="260"/>
      <c r="BC183" s="260"/>
      <c r="BD183" s="260"/>
      <c r="BE183" s="260"/>
      <c r="BF183" s="260"/>
      <c r="BG183" s="210"/>
      <c r="BH183" s="210"/>
      <c r="BI183" s="210"/>
    </row>
    <row r="184" spans="1:61" x14ac:dyDescent="0.25">
      <c r="A184" s="171" t="s">
        <v>91</v>
      </c>
      <c r="B184" s="164"/>
      <c r="C184" s="299" t="s">
        <v>163</v>
      </c>
      <c r="D184" s="166"/>
      <c r="E184" s="168"/>
      <c r="F184" s="167"/>
      <c r="G184" s="168"/>
      <c r="H184" s="271"/>
      <c r="AO184" s="260"/>
      <c r="AP184" s="260"/>
      <c r="AQ184" s="260" t="s">
        <v>778</v>
      </c>
      <c r="AR184" s="260"/>
      <c r="AS184" s="260"/>
      <c r="AT184" s="260"/>
      <c r="AU184" s="260"/>
      <c r="AV184" s="260"/>
      <c r="AW184" s="260"/>
      <c r="AX184" s="260"/>
      <c r="AY184" s="260"/>
      <c r="AZ184" s="260"/>
      <c r="BA184" s="260"/>
      <c r="BB184" s="260"/>
      <c r="BC184" s="260"/>
      <c r="BD184" s="260"/>
      <c r="BE184" s="260"/>
      <c r="BF184" s="260"/>
      <c r="BG184" s="210"/>
      <c r="BH184" s="210"/>
      <c r="BI184" s="210"/>
    </row>
    <row r="185" spans="1:61" x14ac:dyDescent="0.25">
      <c r="A185" s="171" t="s">
        <v>91</v>
      </c>
      <c r="B185" s="164"/>
      <c r="C185" s="299" t="s">
        <v>163</v>
      </c>
      <c r="D185" s="166"/>
      <c r="E185" s="168"/>
      <c r="F185" s="167"/>
      <c r="G185" s="168"/>
      <c r="H185" s="271"/>
      <c r="AO185" s="260"/>
      <c r="AP185" s="260"/>
      <c r="AQ185" s="260" t="s">
        <v>778</v>
      </c>
      <c r="AR185" s="260"/>
      <c r="AS185" s="260"/>
      <c r="AT185" s="260"/>
      <c r="AU185" s="260"/>
      <c r="AV185" s="260"/>
      <c r="AW185" s="260"/>
      <c r="AX185" s="260"/>
      <c r="AY185" s="260"/>
      <c r="AZ185" s="260"/>
      <c r="BA185" s="260"/>
      <c r="BB185" s="260"/>
      <c r="BC185" s="260"/>
      <c r="BD185" s="260"/>
      <c r="BE185" s="260"/>
      <c r="BF185" s="260"/>
      <c r="BG185" s="210"/>
      <c r="BH185" s="210"/>
      <c r="BI185" s="210"/>
    </row>
    <row r="186" spans="1:61" x14ac:dyDescent="0.25">
      <c r="A186" s="171" t="s">
        <v>91</v>
      </c>
      <c r="B186" s="164"/>
      <c r="C186" s="299" t="s">
        <v>163</v>
      </c>
      <c r="D186" s="166"/>
      <c r="E186" s="168"/>
      <c r="F186" s="167"/>
      <c r="G186" s="168"/>
      <c r="H186" s="271"/>
      <c r="AO186" s="260"/>
      <c r="AP186" s="260"/>
      <c r="AQ186" s="260" t="s">
        <v>778</v>
      </c>
      <c r="AR186" s="260"/>
      <c r="AS186" s="260"/>
      <c r="AT186" s="260"/>
      <c r="AU186" s="260"/>
      <c r="AV186" s="260"/>
      <c r="AW186" s="260"/>
      <c r="AX186" s="260"/>
      <c r="AY186" s="260"/>
      <c r="AZ186" s="260"/>
      <c r="BA186" s="260"/>
      <c r="BB186" s="260"/>
      <c r="BC186" s="260"/>
      <c r="BD186" s="260"/>
      <c r="BE186" s="260"/>
      <c r="BF186" s="260"/>
      <c r="BG186" s="210"/>
      <c r="BH186" s="210"/>
      <c r="BI186" s="210"/>
    </row>
    <row r="187" spans="1:61" x14ac:dyDescent="0.25">
      <c r="A187" s="171" t="s">
        <v>91</v>
      </c>
      <c r="B187" s="164"/>
      <c r="C187" s="299" t="s">
        <v>163</v>
      </c>
      <c r="D187" s="166"/>
      <c r="E187" s="168"/>
      <c r="F187" s="167"/>
      <c r="G187" s="168"/>
      <c r="H187" s="271"/>
      <c r="AO187" s="260"/>
      <c r="AP187" s="260"/>
      <c r="AQ187" s="260" t="s">
        <v>778</v>
      </c>
      <c r="AR187" s="260"/>
      <c r="AS187" s="260"/>
      <c r="AT187" s="260"/>
      <c r="AU187" s="260"/>
      <c r="AV187" s="260"/>
      <c r="AW187" s="260"/>
      <c r="AX187" s="260"/>
      <c r="AY187" s="260"/>
      <c r="AZ187" s="260"/>
      <c r="BA187" s="260"/>
      <c r="BB187" s="260"/>
      <c r="BC187" s="260"/>
      <c r="BD187" s="260"/>
      <c r="BE187" s="260"/>
      <c r="BF187" s="260"/>
      <c r="BG187" s="210"/>
      <c r="BH187" s="210"/>
      <c r="BI187" s="210"/>
    </row>
    <row r="188" spans="1:61" x14ac:dyDescent="0.25">
      <c r="A188" s="171" t="s">
        <v>91</v>
      </c>
      <c r="B188" s="164"/>
      <c r="C188" s="299" t="s">
        <v>163</v>
      </c>
      <c r="D188" s="166"/>
      <c r="E188" s="168"/>
      <c r="F188" s="167"/>
      <c r="G188" s="168"/>
      <c r="H188" s="271"/>
      <c r="AO188" s="260"/>
      <c r="AP188" s="260"/>
      <c r="AQ188" s="260" t="s">
        <v>778</v>
      </c>
      <c r="AR188" s="260"/>
      <c r="AS188" s="260"/>
      <c r="AT188" s="260"/>
      <c r="AU188" s="260"/>
      <c r="AV188" s="260"/>
      <c r="AW188" s="260"/>
      <c r="AX188" s="260"/>
      <c r="AY188" s="260"/>
      <c r="AZ188" s="260"/>
      <c r="BA188" s="260"/>
      <c r="BB188" s="260"/>
      <c r="BC188" s="260"/>
      <c r="BD188" s="260"/>
      <c r="BE188" s="260"/>
      <c r="BF188" s="260"/>
      <c r="BG188" s="210"/>
      <c r="BH188" s="210"/>
      <c r="BI188" s="210"/>
    </row>
    <row r="189" spans="1:61" x14ac:dyDescent="0.25">
      <c r="A189" s="171" t="s">
        <v>91</v>
      </c>
      <c r="B189" s="164"/>
      <c r="C189" s="299" t="s">
        <v>163</v>
      </c>
      <c r="D189" s="166"/>
      <c r="E189" s="168"/>
      <c r="F189" s="167"/>
      <c r="G189" s="168"/>
      <c r="H189" s="271"/>
      <c r="AO189" s="260"/>
      <c r="AP189" s="260"/>
      <c r="AQ189" s="260" t="s">
        <v>778</v>
      </c>
      <c r="AR189" s="260"/>
      <c r="AS189" s="260"/>
      <c r="AT189" s="260"/>
      <c r="AU189" s="260"/>
      <c r="AV189" s="260"/>
      <c r="AW189" s="260"/>
      <c r="AX189" s="260"/>
      <c r="AY189" s="260"/>
      <c r="AZ189" s="260"/>
      <c r="BA189" s="260"/>
      <c r="BB189" s="260"/>
      <c r="BC189" s="260"/>
      <c r="BD189" s="260"/>
      <c r="BE189" s="260"/>
      <c r="BF189" s="260"/>
      <c r="BG189" s="210"/>
      <c r="BH189" s="210"/>
      <c r="BI189" s="210"/>
    </row>
    <row r="190" spans="1:61" x14ac:dyDescent="0.25">
      <c r="A190" s="171" t="s">
        <v>91</v>
      </c>
      <c r="B190" s="164"/>
      <c r="C190" s="299" t="s">
        <v>163</v>
      </c>
      <c r="D190" s="166"/>
      <c r="E190" s="168"/>
      <c r="F190" s="167"/>
      <c r="G190" s="168"/>
      <c r="H190" s="271"/>
      <c r="AO190" s="260"/>
      <c r="AP190" s="260"/>
      <c r="AQ190" s="260" t="s">
        <v>778</v>
      </c>
      <c r="AR190" s="260"/>
      <c r="AS190" s="260"/>
      <c r="AT190" s="260"/>
      <c r="AU190" s="260"/>
      <c r="AV190" s="260"/>
      <c r="AW190" s="260"/>
      <c r="AX190" s="260"/>
      <c r="AY190" s="260"/>
      <c r="AZ190" s="260"/>
      <c r="BA190" s="260"/>
      <c r="BB190" s="260"/>
      <c r="BC190" s="260"/>
      <c r="BD190" s="260"/>
      <c r="BE190" s="260"/>
      <c r="BF190" s="260"/>
      <c r="BG190" s="210"/>
      <c r="BH190" s="210"/>
      <c r="BI190" s="210"/>
    </row>
    <row r="191" spans="1:61" x14ac:dyDescent="0.25">
      <c r="A191" s="171" t="s">
        <v>91</v>
      </c>
      <c r="B191" s="164"/>
      <c r="C191" s="299" t="s">
        <v>163</v>
      </c>
      <c r="D191" s="166"/>
      <c r="E191" s="168"/>
      <c r="F191" s="167"/>
      <c r="G191" s="168"/>
      <c r="H191" s="271"/>
      <c r="AO191" s="260"/>
      <c r="AP191" s="260"/>
      <c r="AQ191" s="260" t="s">
        <v>778</v>
      </c>
      <c r="AR191" s="260"/>
      <c r="AS191" s="260"/>
      <c r="AT191" s="260"/>
      <c r="AU191" s="260"/>
      <c r="AV191" s="260"/>
      <c r="AW191" s="260"/>
      <c r="AX191" s="260"/>
      <c r="AY191" s="260"/>
      <c r="AZ191" s="260"/>
      <c r="BA191" s="260"/>
      <c r="BB191" s="260"/>
      <c r="BC191" s="260"/>
      <c r="BD191" s="260"/>
      <c r="BE191" s="260"/>
      <c r="BF191" s="260"/>
      <c r="BG191" s="210"/>
      <c r="BH191" s="210"/>
      <c r="BI191" s="210"/>
    </row>
    <row r="192" spans="1:61" x14ac:dyDescent="0.25">
      <c r="A192" s="171" t="s">
        <v>91</v>
      </c>
      <c r="B192" s="164"/>
      <c r="C192" s="299" t="s">
        <v>163</v>
      </c>
      <c r="D192" s="166"/>
      <c r="E192" s="168"/>
      <c r="F192" s="167"/>
      <c r="G192" s="168"/>
      <c r="H192" s="271"/>
      <c r="AO192" s="260"/>
      <c r="AP192" s="260"/>
      <c r="AQ192" s="260" t="s">
        <v>778</v>
      </c>
      <c r="AR192" s="260"/>
      <c r="AS192" s="260"/>
      <c r="AT192" s="260"/>
      <c r="AU192" s="260"/>
      <c r="AV192" s="260"/>
      <c r="AW192" s="260"/>
      <c r="AX192" s="260"/>
      <c r="AY192" s="260"/>
      <c r="AZ192" s="260"/>
      <c r="BA192" s="260"/>
      <c r="BB192" s="260"/>
      <c r="BC192" s="260"/>
      <c r="BD192" s="260"/>
      <c r="BE192" s="260"/>
      <c r="BF192" s="260"/>
      <c r="BG192" s="210"/>
      <c r="BH192" s="210"/>
      <c r="BI192" s="210"/>
    </row>
    <row r="193" spans="1:61" x14ac:dyDescent="0.25">
      <c r="A193" s="171" t="s">
        <v>91</v>
      </c>
      <c r="B193" s="164"/>
      <c r="C193" s="299" t="s">
        <v>163</v>
      </c>
      <c r="D193" s="166"/>
      <c r="E193" s="168"/>
      <c r="F193" s="167"/>
      <c r="G193" s="168"/>
      <c r="H193" s="271"/>
      <c r="AO193" s="260"/>
      <c r="AP193" s="260"/>
      <c r="AQ193" s="260" t="s">
        <v>778</v>
      </c>
      <c r="AR193" s="260"/>
      <c r="AS193" s="260"/>
      <c r="AT193" s="260"/>
      <c r="AU193" s="260"/>
      <c r="AV193" s="260"/>
      <c r="AW193" s="260"/>
      <c r="AX193" s="260"/>
      <c r="AY193" s="260"/>
      <c r="AZ193" s="260"/>
      <c r="BA193" s="260"/>
      <c r="BB193" s="260"/>
      <c r="BC193" s="260"/>
      <c r="BD193" s="260"/>
      <c r="BE193" s="260"/>
      <c r="BF193" s="260"/>
      <c r="BG193" s="210"/>
      <c r="BH193" s="210"/>
      <c r="BI193" s="210"/>
    </row>
    <row r="194" spans="1:61" x14ac:dyDescent="0.25">
      <c r="A194" s="171" t="s">
        <v>91</v>
      </c>
      <c r="B194" s="164"/>
      <c r="C194" s="299" t="s">
        <v>163</v>
      </c>
      <c r="D194" s="166"/>
      <c r="E194" s="168"/>
      <c r="F194" s="167"/>
      <c r="G194" s="168"/>
      <c r="H194" s="271"/>
      <c r="AO194" s="260"/>
      <c r="AP194" s="260"/>
      <c r="AQ194" s="260" t="s">
        <v>778</v>
      </c>
      <c r="AR194" s="260"/>
      <c r="AS194" s="260"/>
      <c r="AT194" s="260"/>
      <c r="AU194" s="260"/>
      <c r="AV194" s="260"/>
      <c r="AW194" s="260"/>
      <c r="AX194" s="260"/>
      <c r="AY194" s="260"/>
      <c r="AZ194" s="260"/>
      <c r="BA194" s="260"/>
      <c r="BB194" s="260"/>
      <c r="BC194" s="260"/>
      <c r="BD194" s="260"/>
      <c r="BE194" s="260"/>
      <c r="BF194" s="260"/>
      <c r="BG194" s="210"/>
      <c r="BH194" s="210"/>
      <c r="BI194" s="210"/>
    </row>
    <row r="195" spans="1:61" x14ac:dyDescent="0.25">
      <c r="A195" s="171" t="s">
        <v>91</v>
      </c>
      <c r="B195" s="164"/>
      <c r="C195" s="299" t="s">
        <v>163</v>
      </c>
      <c r="D195" s="166"/>
      <c r="E195" s="168"/>
      <c r="F195" s="167"/>
      <c r="G195" s="168"/>
      <c r="H195" s="271"/>
      <c r="AO195" s="260"/>
      <c r="AP195" s="260"/>
      <c r="AQ195" s="260" t="s">
        <v>778</v>
      </c>
      <c r="AR195" s="260"/>
      <c r="AS195" s="260"/>
      <c r="AT195" s="260"/>
      <c r="AU195" s="260"/>
      <c r="AV195" s="260"/>
      <c r="AW195" s="260"/>
      <c r="AX195" s="260"/>
      <c r="AY195" s="260"/>
      <c r="AZ195" s="260"/>
      <c r="BA195" s="260"/>
      <c r="BB195" s="260"/>
      <c r="BC195" s="260"/>
      <c r="BD195" s="260"/>
      <c r="BE195" s="260"/>
      <c r="BF195" s="260"/>
      <c r="BG195" s="210"/>
      <c r="BH195" s="210"/>
      <c r="BI195" s="210"/>
    </row>
    <row r="196" spans="1:61" x14ac:dyDescent="0.25">
      <c r="A196" s="171" t="s">
        <v>91</v>
      </c>
      <c r="B196" s="164"/>
      <c r="C196" s="299" t="s">
        <v>163</v>
      </c>
      <c r="D196" s="166"/>
      <c r="E196" s="168"/>
      <c r="F196" s="167"/>
      <c r="G196" s="168"/>
      <c r="H196" s="271"/>
      <c r="AO196" s="260"/>
      <c r="AP196" s="260"/>
      <c r="AQ196" s="260" t="s">
        <v>778</v>
      </c>
      <c r="AR196" s="260"/>
      <c r="AS196" s="260"/>
      <c r="AT196" s="260"/>
      <c r="AU196" s="260"/>
      <c r="AV196" s="260"/>
      <c r="AW196" s="260"/>
      <c r="AX196" s="260"/>
      <c r="AY196" s="260"/>
      <c r="AZ196" s="260"/>
      <c r="BA196" s="260"/>
      <c r="BB196" s="260"/>
      <c r="BC196" s="260"/>
      <c r="BD196" s="260"/>
      <c r="BE196" s="260"/>
      <c r="BF196" s="260"/>
      <c r="BG196" s="210"/>
      <c r="BH196" s="210"/>
      <c r="BI196" s="210"/>
    </row>
    <row r="197" spans="1:61" x14ac:dyDescent="0.25">
      <c r="A197" s="171" t="s">
        <v>91</v>
      </c>
      <c r="B197" s="164"/>
      <c r="C197" s="299" t="s">
        <v>163</v>
      </c>
      <c r="D197" s="166"/>
      <c r="E197" s="168"/>
      <c r="F197" s="167"/>
      <c r="G197" s="168"/>
      <c r="H197" s="271"/>
      <c r="AO197" s="260"/>
      <c r="AP197" s="260"/>
      <c r="AQ197" s="260" t="s">
        <v>778</v>
      </c>
      <c r="AR197" s="260"/>
      <c r="AS197" s="260"/>
      <c r="AT197" s="260"/>
      <c r="AU197" s="260"/>
      <c r="AV197" s="260"/>
      <c r="AW197" s="260"/>
      <c r="AX197" s="260"/>
      <c r="AY197" s="260"/>
      <c r="AZ197" s="260"/>
      <c r="BA197" s="260"/>
      <c r="BB197" s="260"/>
      <c r="BC197" s="260"/>
      <c r="BD197" s="260"/>
      <c r="BE197" s="260"/>
      <c r="BF197" s="260"/>
      <c r="BG197" s="210"/>
      <c r="BH197" s="210"/>
      <c r="BI197" s="210"/>
    </row>
    <row r="198" spans="1:61" x14ac:dyDescent="0.25">
      <c r="A198" s="171" t="s">
        <v>91</v>
      </c>
      <c r="B198" s="164"/>
      <c r="C198" s="299" t="s">
        <v>163</v>
      </c>
      <c r="D198" s="166"/>
      <c r="E198" s="168"/>
      <c r="F198" s="167"/>
      <c r="G198" s="168"/>
      <c r="H198" s="271"/>
      <c r="AO198" s="260"/>
      <c r="AP198" s="260"/>
      <c r="AQ198" s="260" t="s">
        <v>778</v>
      </c>
      <c r="AR198" s="260"/>
      <c r="AS198" s="260"/>
      <c r="AT198" s="260"/>
      <c r="AU198" s="260"/>
      <c r="AV198" s="260"/>
      <c r="AW198" s="260"/>
      <c r="AX198" s="260"/>
      <c r="AY198" s="260"/>
      <c r="AZ198" s="260"/>
      <c r="BA198" s="260"/>
      <c r="BB198" s="260"/>
      <c r="BC198" s="260"/>
      <c r="BD198" s="260"/>
      <c r="BE198" s="260"/>
      <c r="BF198" s="260"/>
      <c r="BG198" s="210"/>
      <c r="BH198" s="210"/>
      <c r="BI198" s="210"/>
    </row>
    <row r="199" spans="1:61" x14ac:dyDescent="0.25">
      <c r="A199" s="171" t="s">
        <v>91</v>
      </c>
      <c r="B199" s="164"/>
      <c r="C199" s="299" t="s">
        <v>163</v>
      </c>
      <c r="D199" s="166"/>
      <c r="E199" s="168"/>
      <c r="F199" s="167"/>
      <c r="G199" s="168"/>
      <c r="H199" s="271"/>
      <c r="AO199" s="260"/>
      <c r="AP199" s="260"/>
      <c r="AQ199" s="260" t="s">
        <v>778</v>
      </c>
      <c r="AR199" s="260"/>
      <c r="AS199" s="260"/>
      <c r="AT199" s="260"/>
      <c r="AU199" s="260"/>
      <c r="AV199" s="260"/>
      <c r="AW199" s="260"/>
      <c r="AX199" s="260"/>
      <c r="AY199" s="260"/>
      <c r="AZ199" s="260"/>
      <c r="BA199" s="260"/>
      <c r="BB199" s="260"/>
      <c r="BC199" s="260"/>
      <c r="BD199" s="260"/>
      <c r="BE199" s="260"/>
      <c r="BF199" s="260"/>
      <c r="BG199" s="210"/>
      <c r="BH199" s="210"/>
      <c r="BI199" s="210"/>
    </row>
    <row r="200" spans="1:61" x14ac:dyDescent="0.25">
      <c r="A200" s="171" t="s">
        <v>91</v>
      </c>
      <c r="B200" s="164"/>
      <c r="C200" s="299" t="s">
        <v>163</v>
      </c>
      <c r="D200" s="166"/>
      <c r="E200" s="168"/>
      <c r="F200" s="167"/>
      <c r="G200" s="168"/>
      <c r="H200" s="271"/>
      <c r="AO200" s="260"/>
      <c r="AP200" s="260"/>
      <c r="AQ200" s="260" t="s">
        <v>778</v>
      </c>
      <c r="AR200" s="260"/>
      <c r="AS200" s="260"/>
      <c r="AT200" s="260"/>
      <c r="AU200" s="260"/>
      <c r="AV200" s="260"/>
      <c r="AW200" s="260"/>
      <c r="AX200" s="260"/>
      <c r="AY200" s="260"/>
      <c r="AZ200" s="260"/>
      <c r="BA200" s="260"/>
      <c r="BB200" s="260"/>
      <c r="BC200" s="260"/>
      <c r="BD200" s="260"/>
      <c r="BE200" s="260"/>
      <c r="BF200" s="260"/>
      <c r="BG200" s="210"/>
      <c r="BH200" s="210"/>
      <c r="BI200" s="210"/>
    </row>
    <row r="201" spans="1:61" x14ac:dyDescent="0.25">
      <c r="A201" s="171" t="s">
        <v>91</v>
      </c>
      <c r="B201" s="164"/>
      <c r="C201" s="299" t="s">
        <v>163</v>
      </c>
      <c r="D201" s="166"/>
      <c r="E201" s="168"/>
      <c r="F201" s="167"/>
      <c r="G201" s="168"/>
      <c r="H201" s="271"/>
      <c r="AO201" s="260"/>
      <c r="AP201" s="260"/>
      <c r="AQ201" s="260" t="s">
        <v>778</v>
      </c>
      <c r="AR201" s="260"/>
      <c r="AS201" s="260"/>
      <c r="AT201" s="260"/>
      <c r="AU201" s="260"/>
      <c r="AV201" s="260"/>
      <c r="AW201" s="260"/>
      <c r="AX201" s="260"/>
      <c r="AY201" s="260"/>
      <c r="AZ201" s="260"/>
      <c r="BA201" s="260"/>
      <c r="BB201" s="260"/>
      <c r="BC201" s="260"/>
      <c r="BD201" s="260"/>
      <c r="BE201" s="260"/>
      <c r="BF201" s="260"/>
      <c r="BG201" s="210"/>
      <c r="BH201" s="210"/>
      <c r="BI201" s="210"/>
    </row>
    <row r="202" spans="1:61" x14ac:dyDescent="0.25">
      <c r="A202" s="171" t="s">
        <v>91</v>
      </c>
      <c r="B202" s="164"/>
      <c r="C202" s="299" t="s">
        <v>163</v>
      </c>
      <c r="D202" s="166"/>
      <c r="E202" s="168"/>
      <c r="F202" s="167"/>
      <c r="G202" s="168"/>
      <c r="H202" s="271"/>
      <c r="AO202" s="260"/>
      <c r="AP202" s="260"/>
      <c r="AQ202" s="260" t="s">
        <v>778</v>
      </c>
      <c r="AR202" s="260"/>
      <c r="AS202" s="260"/>
      <c r="AT202" s="260"/>
      <c r="AU202" s="260"/>
      <c r="AV202" s="260"/>
      <c r="AW202" s="260"/>
      <c r="AX202" s="260"/>
      <c r="AY202" s="260"/>
      <c r="AZ202" s="260"/>
      <c r="BA202" s="260"/>
      <c r="BB202" s="260"/>
      <c r="BC202" s="260"/>
      <c r="BD202" s="260"/>
      <c r="BE202" s="260"/>
      <c r="BF202" s="260"/>
      <c r="BG202" s="210"/>
      <c r="BH202" s="210"/>
      <c r="BI202" s="210"/>
    </row>
    <row r="203" spans="1:61" x14ac:dyDescent="0.25">
      <c r="A203" s="171" t="s">
        <v>91</v>
      </c>
      <c r="B203" s="164"/>
      <c r="C203" s="299" t="s">
        <v>163</v>
      </c>
      <c r="D203" s="166"/>
      <c r="E203" s="168"/>
      <c r="F203" s="167"/>
      <c r="G203" s="168"/>
      <c r="H203" s="271"/>
      <c r="AO203" s="260"/>
      <c r="AP203" s="260"/>
      <c r="AQ203" s="260" t="s">
        <v>778</v>
      </c>
      <c r="AR203" s="260"/>
      <c r="AS203" s="260"/>
      <c r="AT203" s="260"/>
      <c r="AU203" s="260"/>
      <c r="AV203" s="260"/>
      <c r="AW203" s="260"/>
      <c r="AX203" s="260"/>
      <c r="AY203" s="260"/>
      <c r="AZ203" s="260"/>
      <c r="BA203" s="260"/>
      <c r="BB203" s="260"/>
      <c r="BC203" s="260"/>
      <c r="BD203" s="260"/>
      <c r="BE203" s="260"/>
      <c r="BF203" s="260"/>
      <c r="BG203" s="210"/>
      <c r="BH203" s="210"/>
      <c r="BI203" s="210"/>
    </row>
    <row r="204" spans="1:61" x14ac:dyDescent="0.25">
      <c r="A204" s="171" t="s">
        <v>91</v>
      </c>
      <c r="B204" s="164"/>
      <c r="C204" s="299" t="s">
        <v>163</v>
      </c>
      <c r="D204" s="166"/>
      <c r="E204" s="168"/>
      <c r="F204" s="167"/>
      <c r="G204" s="168"/>
      <c r="H204" s="271"/>
      <c r="AO204" s="260"/>
      <c r="AP204" s="260"/>
      <c r="AQ204" s="260" t="s">
        <v>778</v>
      </c>
      <c r="AR204" s="260"/>
      <c r="AS204" s="260"/>
      <c r="AT204" s="260"/>
      <c r="AU204" s="260"/>
      <c r="AV204" s="260"/>
      <c r="AW204" s="260"/>
      <c r="AX204" s="260"/>
      <c r="AY204" s="260"/>
      <c r="AZ204" s="260"/>
      <c r="BA204" s="260"/>
      <c r="BB204" s="260"/>
      <c r="BC204" s="260"/>
      <c r="BD204" s="260"/>
      <c r="BE204" s="260"/>
      <c r="BF204" s="260"/>
      <c r="BG204" s="210"/>
      <c r="BH204" s="210"/>
      <c r="BI204" s="210"/>
    </row>
    <row r="205" spans="1:61" x14ac:dyDescent="0.25">
      <c r="A205" s="171" t="s">
        <v>91</v>
      </c>
      <c r="B205" s="164"/>
      <c r="C205" s="299" t="s">
        <v>163</v>
      </c>
      <c r="D205" s="166"/>
      <c r="E205" s="168"/>
      <c r="F205" s="167"/>
      <c r="G205" s="168"/>
      <c r="H205" s="271"/>
      <c r="AO205" s="260"/>
      <c r="AP205" s="260"/>
      <c r="AQ205" s="260" t="s">
        <v>778</v>
      </c>
      <c r="AR205" s="260"/>
      <c r="AS205" s="260"/>
      <c r="AT205" s="260"/>
      <c r="AU205" s="260"/>
      <c r="AV205" s="260"/>
      <c r="AW205" s="260"/>
      <c r="AX205" s="260"/>
      <c r="AY205" s="260"/>
      <c r="AZ205" s="260"/>
      <c r="BA205" s="260"/>
      <c r="BB205" s="260"/>
      <c r="BC205" s="260"/>
      <c r="BD205" s="260"/>
      <c r="BE205" s="260"/>
      <c r="BF205" s="260"/>
      <c r="BG205" s="210"/>
      <c r="BH205" s="210"/>
      <c r="BI205" s="210"/>
    </row>
    <row r="206" spans="1:61" x14ac:dyDescent="0.25">
      <c r="A206" s="171" t="s">
        <v>91</v>
      </c>
      <c r="B206" s="164"/>
      <c r="C206" s="299" t="s">
        <v>163</v>
      </c>
      <c r="D206" s="166"/>
      <c r="E206" s="168"/>
      <c r="F206" s="167"/>
      <c r="G206" s="168"/>
      <c r="H206" s="271"/>
      <c r="AO206" s="260"/>
      <c r="AP206" s="260"/>
      <c r="AQ206" s="260" t="s">
        <v>778</v>
      </c>
      <c r="AR206" s="260"/>
      <c r="AS206" s="260"/>
      <c r="AT206" s="260"/>
      <c r="AU206" s="260"/>
      <c r="AV206" s="260"/>
      <c r="AW206" s="260"/>
      <c r="AX206" s="260"/>
      <c r="AY206" s="260"/>
      <c r="AZ206" s="260"/>
      <c r="BA206" s="260"/>
      <c r="BB206" s="260"/>
      <c r="BC206" s="260"/>
      <c r="BD206" s="260"/>
      <c r="BE206" s="260"/>
      <c r="BF206" s="260"/>
      <c r="BG206" s="210"/>
      <c r="BH206" s="210"/>
      <c r="BI206" s="210"/>
    </row>
    <row r="207" spans="1:61" x14ac:dyDescent="0.25">
      <c r="A207" s="171" t="s">
        <v>91</v>
      </c>
      <c r="B207" s="164"/>
      <c r="C207" s="299" t="s">
        <v>163</v>
      </c>
      <c r="D207" s="166"/>
      <c r="E207" s="168"/>
      <c r="F207" s="167"/>
      <c r="G207" s="168"/>
      <c r="H207" s="271"/>
      <c r="AO207" s="260"/>
      <c r="AP207" s="260"/>
      <c r="AQ207" s="260" t="s">
        <v>778</v>
      </c>
      <c r="AR207" s="260"/>
      <c r="AS207" s="260"/>
      <c r="AT207" s="260"/>
      <c r="AU207" s="260"/>
      <c r="AV207" s="260"/>
      <c r="AW207" s="260"/>
      <c r="AX207" s="260"/>
      <c r="AY207" s="260"/>
      <c r="AZ207" s="260"/>
      <c r="BA207" s="260"/>
      <c r="BB207" s="260"/>
      <c r="BC207" s="260"/>
      <c r="BD207" s="260"/>
      <c r="BE207" s="260"/>
      <c r="BF207" s="260"/>
      <c r="BG207" s="210"/>
      <c r="BH207" s="210"/>
      <c r="BI207" s="210"/>
    </row>
    <row r="208" spans="1:61" x14ac:dyDescent="0.25">
      <c r="A208" s="171" t="s">
        <v>91</v>
      </c>
      <c r="B208" s="164"/>
      <c r="C208" s="299" t="s">
        <v>163</v>
      </c>
      <c r="D208" s="166"/>
      <c r="E208" s="168"/>
      <c r="F208" s="167"/>
      <c r="G208" s="168"/>
      <c r="H208" s="271"/>
      <c r="AO208" s="260"/>
      <c r="AP208" s="260"/>
      <c r="AQ208" s="260" t="s">
        <v>778</v>
      </c>
      <c r="AR208" s="260"/>
      <c r="AS208" s="260"/>
      <c r="AT208" s="260"/>
      <c r="AU208" s="260"/>
      <c r="AV208" s="260"/>
      <c r="AW208" s="260"/>
      <c r="AX208" s="260"/>
      <c r="AY208" s="260"/>
      <c r="AZ208" s="260"/>
      <c r="BA208" s="260"/>
      <c r="BB208" s="260"/>
      <c r="BC208" s="260"/>
      <c r="BD208" s="260"/>
      <c r="BE208" s="260"/>
      <c r="BF208" s="260"/>
      <c r="BG208" s="210"/>
      <c r="BH208" s="210"/>
      <c r="BI208" s="210"/>
    </row>
    <row r="209" spans="1:61" x14ac:dyDescent="0.25">
      <c r="A209" s="171" t="s">
        <v>91</v>
      </c>
      <c r="B209" s="164"/>
      <c r="C209" s="299" t="s">
        <v>163</v>
      </c>
      <c r="D209" s="166"/>
      <c r="E209" s="168"/>
      <c r="F209" s="167"/>
      <c r="G209" s="168"/>
      <c r="H209" s="271"/>
      <c r="AO209" s="260"/>
      <c r="AP209" s="260"/>
      <c r="AQ209" s="260" t="s">
        <v>778</v>
      </c>
      <c r="AR209" s="260"/>
      <c r="AS209" s="260"/>
      <c r="AT209" s="260"/>
      <c r="AU209" s="260"/>
      <c r="AV209" s="260"/>
      <c r="AW209" s="260"/>
      <c r="AX209" s="260"/>
      <c r="AY209" s="260"/>
      <c r="AZ209" s="260"/>
      <c r="BA209" s="260"/>
      <c r="BB209" s="260"/>
      <c r="BC209" s="260"/>
      <c r="BD209" s="260"/>
      <c r="BE209" s="260"/>
      <c r="BF209" s="260"/>
      <c r="BG209" s="210"/>
      <c r="BH209" s="210"/>
      <c r="BI209" s="210"/>
    </row>
    <row r="210" spans="1:61" x14ac:dyDescent="0.25">
      <c r="A210" s="171" t="s">
        <v>91</v>
      </c>
      <c r="B210" s="164"/>
      <c r="C210" s="299" t="s">
        <v>163</v>
      </c>
      <c r="D210" s="166"/>
      <c r="E210" s="168"/>
      <c r="F210" s="167"/>
      <c r="G210" s="168"/>
      <c r="H210" s="271"/>
      <c r="AO210" s="260"/>
      <c r="AP210" s="260"/>
      <c r="AQ210" s="260" t="s">
        <v>778</v>
      </c>
      <c r="AR210" s="260"/>
      <c r="AS210" s="260"/>
      <c r="AT210" s="260"/>
      <c r="AU210" s="260"/>
      <c r="AV210" s="260"/>
      <c r="AW210" s="260"/>
      <c r="AX210" s="260"/>
      <c r="AY210" s="260"/>
      <c r="AZ210" s="260"/>
      <c r="BA210" s="260"/>
      <c r="BB210" s="260"/>
      <c r="BC210" s="260"/>
      <c r="BD210" s="260"/>
      <c r="BE210" s="260"/>
      <c r="BF210" s="260"/>
      <c r="BG210" s="210"/>
      <c r="BH210" s="210"/>
      <c r="BI210" s="210"/>
    </row>
    <row r="211" spans="1:61" x14ac:dyDescent="0.25">
      <c r="A211" s="171" t="s">
        <v>91</v>
      </c>
      <c r="B211" s="164"/>
      <c r="C211" s="299" t="s">
        <v>163</v>
      </c>
      <c r="D211" s="166"/>
      <c r="E211" s="168"/>
      <c r="F211" s="167"/>
      <c r="G211" s="168"/>
      <c r="H211" s="271"/>
      <c r="AO211" s="260"/>
      <c r="AP211" s="260"/>
      <c r="AQ211" s="260" t="s">
        <v>778</v>
      </c>
      <c r="AR211" s="260"/>
      <c r="AS211" s="260"/>
      <c r="AT211" s="260"/>
      <c r="AU211" s="260"/>
      <c r="AV211" s="260"/>
      <c r="AW211" s="260"/>
      <c r="AX211" s="260"/>
      <c r="AY211" s="260"/>
      <c r="AZ211" s="260"/>
      <c r="BA211" s="260"/>
      <c r="BB211" s="260"/>
      <c r="BC211" s="260"/>
      <c r="BD211" s="260"/>
      <c r="BE211" s="260"/>
      <c r="BF211" s="260"/>
      <c r="BG211" s="210"/>
      <c r="BH211" s="210"/>
      <c r="BI211" s="210"/>
    </row>
    <row r="212" spans="1:61" x14ac:dyDescent="0.25">
      <c r="A212" s="171" t="s">
        <v>91</v>
      </c>
      <c r="B212" s="164"/>
      <c r="C212" s="299" t="s">
        <v>163</v>
      </c>
      <c r="D212" s="166"/>
      <c r="E212" s="168"/>
      <c r="F212" s="167"/>
      <c r="G212" s="168"/>
      <c r="H212" s="271"/>
      <c r="AO212" s="260"/>
      <c r="AP212" s="260"/>
      <c r="AQ212" s="260" t="s">
        <v>778</v>
      </c>
      <c r="AR212" s="260"/>
      <c r="AS212" s="260"/>
      <c r="AT212" s="260"/>
      <c r="AU212" s="260"/>
      <c r="AV212" s="260"/>
      <c r="AW212" s="260"/>
      <c r="AX212" s="260"/>
      <c r="AY212" s="260"/>
      <c r="AZ212" s="260"/>
      <c r="BA212" s="260"/>
      <c r="BB212" s="260"/>
      <c r="BC212" s="260"/>
      <c r="BD212" s="260"/>
      <c r="BE212" s="260"/>
      <c r="BF212" s="260"/>
      <c r="BG212" s="210"/>
      <c r="BH212" s="210"/>
      <c r="BI212" s="210"/>
    </row>
    <row r="213" spans="1:61" x14ac:dyDescent="0.25">
      <c r="A213" s="171" t="s">
        <v>91</v>
      </c>
      <c r="B213" s="164"/>
      <c r="C213" s="299" t="s">
        <v>163</v>
      </c>
      <c r="D213" s="166"/>
      <c r="E213" s="168"/>
      <c r="F213" s="167"/>
      <c r="G213" s="168"/>
      <c r="H213" s="271"/>
      <c r="AO213" s="260"/>
      <c r="AP213" s="260"/>
      <c r="AQ213" s="260" t="s">
        <v>778</v>
      </c>
      <c r="AR213" s="260"/>
      <c r="AS213" s="260"/>
      <c r="AT213" s="260"/>
      <c r="AU213" s="260"/>
      <c r="AV213" s="260"/>
      <c r="AW213" s="260"/>
      <c r="AX213" s="260"/>
      <c r="AY213" s="260"/>
      <c r="AZ213" s="260"/>
      <c r="BA213" s="260"/>
      <c r="BB213" s="260"/>
      <c r="BC213" s="260"/>
      <c r="BD213" s="260"/>
      <c r="BE213" s="260"/>
      <c r="BF213" s="260"/>
      <c r="BG213" s="210"/>
      <c r="BH213" s="210"/>
      <c r="BI213" s="210"/>
    </row>
    <row r="214" spans="1:61" x14ac:dyDescent="0.25">
      <c r="A214" s="171" t="s">
        <v>91</v>
      </c>
      <c r="B214" s="164"/>
      <c r="C214" s="299" t="s">
        <v>163</v>
      </c>
      <c r="D214" s="166"/>
      <c r="E214" s="168"/>
      <c r="F214" s="167"/>
      <c r="G214" s="168"/>
      <c r="H214" s="271"/>
      <c r="AO214" s="260"/>
      <c r="AP214" s="260"/>
      <c r="AQ214" s="260" t="s">
        <v>778</v>
      </c>
      <c r="AR214" s="260"/>
      <c r="AS214" s="260"/>
      <c r="AT214" s="260"/>
      <c r="AU214" s="260"/>
      <c r="AV214" s="260"/>
      <c r="AW214" s="260"/>
      <c r="AX214" s="260"/>
      <c r="AY214" s="260"/>
      <c r="AZ214" s="260"/>
      <c r="BA214" s="260"/>
      <c r="BB214" s="260"/>
      <c r="BC214" s="260"/>
      <c r="BD214" s="260"/>
      <c r="BE214" s="260"/>
      <c r="BF214" s="260"/>
      <c r="BG214" s="210"/>
      <c r="BH214" s="210"/>
      <c r="BI214" s="210"/>
    </row>
    <row r="215" spans="1:61" x14ac:dyDescent="0.25">
      <c r="A215" s="171" t="s">
        <v>91</v>
      </c>
      <c r="B215" s="164"/>
      <c r="C215" s="299" t="s">
        <v>163</v>
      </c>
      <c r="D215" s="166"/>
      <c r="E215" s="168"/>
      <c r="F215" s="167"/>
      <c r="G215" s="168"/>
      <c r="H215" s="271"/>
      <c r="AO215" s="260"/>
      <c r="AP215" s="260"/>
      <c r="AQ215" s="260" t="s">
        <v>778</v>
      </c>
      <c r="AR215" s="260"/>
      <c r="AS215" s="260"/>
      <c r="AT215" s="260"/>
      <c r="AU215" s="260"/>
      <c r="AV215" s="260"/>
      <c r="AW215" s="260"/>
      <c r="AX215" s="260"/>
      <c r="AY215" s="260"/>
      <c r="AZ215" s="260"/>
      <c r="BA215" s="260"/>
      <c r="BB215" s="260"/>
      <c r="BC215" s="260"/>
      <c r="BD215" s="260"/>
      <c r="BE215" s="260"/>
      <c r="BF215" s="260"/>
      <c r="BG215" s="210"/>
      <c r="BH215" s="210"/>
      <c r="BI215" s="210"/>
    </row>
    <row r="216" spans="1:61" x14ac:dyDescent="0.25">
      <c r="A216" s="171" t="s">
        <v>91</v>
      </c>
      <c r="B216" s="164"/>
      <c r="C216" s="299" t="s">
        <v>163</v>
      </c>
      <c r="D216" s="166"/>
      <c r="E216" s="168"/>
      <c r="F216" s="167"/>
      <c r="G216" s="168"/>
      <c r="H216" s="271"/>
      <c r="AO216" s="260"/>
      <c r="AP216" s="260"/>
      <c r="AQ216" s="260" t="s">
        <v>778</v>
      </c>
      <c r="AR216" s="260"/>
      <c r="AS216" s="260"/>
      <c r="AT216" s="260"/>
      <c r="AU216" s="260"/>
      <c r="AV216" s="260"/>
      <c r="AW216" s="260"/>
      <c r="AX216" s="260"/>
      <c r="AY216" s="260"/>
      <c r="AZ216" s="260"/>
      <c r="BA216" s="260"/>
      <c r="BB216" s="260"/>
      <c r="BC216" s="260"/>
      <c r="BD216" s="260"/>
      <c r="BE216" s="260"/>
      <c r="BF216" s="260"/>
      <c r="BG216" s="210"/>
      <c r="BH216" s="210"/>
      <c r="BI216" s="210"/>
    </row>
    <row r="217" spans="1:61" x14ac:dyDescent="0.25">
      <c r="A217" s="171" t="s">
        <v>91</v>
      </c>
      <c r="B217" s="164"/>
      <c r="C217" s="299" t="s">
        <v>163</v>
      </c>
      <c r="D217" s="166"/>
      <c r="E217" s="168"/>
      <c r="F217" s="167"/>
      <c r="G217" s="168"/>
      <c r="H217" s="271"/>
      <c r="AO217" s="260"/>
      <c r="AP217" s="260"/>
      <c r="AQ217" s="260" t="s">
        <v>778</v>
      </c>
      <c r="AR217" s="260"/>
      <c r="AS217" s="260"/>
      <c r="AT217" s="260"/>
      <c r="AU217" s="260"/>
      <c r="AV217" s="260"/>
      <c r="AW217" s="260"/>
      <c r="AX217" s="260"/>
      <c r="AY217" s="260"/>
      <c r="AZ217" s="260"/>
      <c r="BA217" s="260"/>
      <c r="BB217" s="260"/>
      <c r="BC217" s="260"/>
      <c r="BD217" s="260"/>
      <c r="BE217" s="260"/>
      <c r="BF217" s="260"/>
      <c r="BG217" s="210"/>
      <c r="BH217" s="210"/>
      <c r="BI217" s="210"/>
    </row>
    <row r="218" spans="1:61" x14ac:dyDescent="0.25">
      <c r="A218" s="171" t="s">
        <v>91</v>
      </c>
      <c r="B218" s="164"/>
      <c r="C218" s="299" t="s">
        <v>163</v>
      </c>
      <c r="D218" s="166"/>
      <c r="E218" s="168"/>
      <c r="F218" s="167"/>
      <c r="G218" s="168"/>
      <c r="H218" s="271"/>
      <c r="AO218" s="260"/>
      <c r="AP218" s="260"/>
      <c r="AQ218" s="260" t="s">
        <v>778</v>
      </c>
      <c r="AR218" s="260"/>
      <c r="AS218" s="260"/>
      <c r="AT218" s="260"/>
      <c r="AU218" s="260"/>
      <c r="AV218" s="260"/>
      <c r="AW218" s="260"/>
      <c r="AX218" s="260"/>
      <c r="AY218" s="260"/>
      <c r="AZ218" s="260"/>
      <c r="BA218" s="260"/>
      <c r="BB218" s="260"/>
      <c r="BC218" s="260"/>
      <c r="BD218" s="260"/>
      <c r="BE218" s="260"/>
      <c r="BF218" s="260"/>
      <c r="BG218" s="210"/>
      <c r="BH218" s="210"/>
      <c r="BI218" s="210"/>
    </row>
    <row r="219" spans="1:61" x14ac:dyDescent="0.25">
      <c r="A219" s="171" t="s">
        <v>91</v>
      </c>
      <c r="B219" s="164"/>
      <c r="C219" s="299" t="s">
        <v>163</v>
      </c>
      <c r="D219" s="166"/>
      <c r="E219" s="168"/>
      <c r="F219" s="167"/>
      <c r="G219" s="168"/>
      <c r="H219" s="271"/>
      <c r="AO219" s="260"/>
      <c r="AP219" s="260"/>
      <c r="AQ219" s="260" t="s">
        <v>778</v>
      </c>
      <c r="AR219" s="260"/>
      <c r="AS219" s="260"/>
      <c r="AT219" s="260"/>
      <c r="AU219" s="260"/>
      <c r="AV219" s="260"/>
      <c r="AW219" s="260"/>
      <c r="AX219" s="260"/>
      <c r="AY219" s="260"/>
      <c r="AZ219" s="260"/>
      <c r="BA219" s="260"/>
      <c r="BB219" s="260"/>
      <c r="BC219" s="260"/>
      <c r="BD219" s="260"/>
      <c r="BE219" s="260"/>
      <c r="BF219" s="260"/>
      <c r="BG219" s="210"/>
      <c r="BH219" s="210"/>
      <c r="BI219" s="210"/>
    </row>
    <row r="220" spans="1:61" x14ac:dyDescent="0.25">
      <c r="A220" s="171" t="s">
        <v>91</v>
      </c>
      <c r="B220" s="164"/>
      <c r="C220" s="299" t="s">
        <v>163</v>
      </c>
      <c r="D220" s="166"/>
      <c r="E220" s="168"/>
      <c r="F220" s="167"/>
      <c r="G220" s="168"/>
      <c r="H220" s="271"/>
      <c r="AO220" s="260"/>
      <c r="AP220" s="260"/>
      <c r="AQ220" s="260" t="s">
        <v>778</v>
      </c>
      <c r="AR220" s="260"/>
      <c r="AS220" s="260"/>
      <c r="AT220" s="260"/>
      <c r="AU220" s="260"/>
      <c r="AV220" s="260"/>
      <c r="AW220" s="260"/>
      <c r="AX220" s="260"/>
      <c r="AY220" s="260"/>
      <c r="AZ220" s="260"/>
      <c r="BA220" s="260"/>
      <c r="BB220" s="260"/>
      <c r="BC220" s="260"/>
      <c r="BD220" s="260"/>
      <c r="BE220" s="260"/>
      <c r="BF220" s="260"/>
      <c r="BG220" s="210"/>
      <c r="BH220" s="210"/>
      <c r="BI220" s="210"/>
    </row>
    <row r="221" spans="1:61" x14ac:dyDescent="0.25">
      <c r="A221" s="171" t="s">
        <v>91</v>
      </c>
      <c r="B221" s="164"/>
      <c r="C221" s="299" t="s">
        <v>163</v>
      </c>
      <c r="D221" s="166"/>
      <c r="E221" s="168"/>
      <c r="F221" s="167"/>
      <c r="G221" s="168"/>
      <c r="H221" s="271"/>
      <c r="AO221" s="260"/>
      <c r="AP221" s="260"/>
      <c r="AQ221" s="260" t="s">
        <v>778</v>
      </c>
      <c r="AR221" s="260"/>
      <c r="AS221" s="260"/>
      <c r="AT221" s="260"/>
      <c r="AU221" s="260"/>
      <c r="AV221" s="260"/>
      <c r="AW221" s="260"/>
      <c r="AX221" s="260"/>
      <c r="AY221" s="260"/>
      <c r="AZ221" s="260"/>
      <c r="BA221" s="260"/>
      <c r="BB221" s="260"/>
      <c r="BC221" s="260"/>
      <c r="BD221" s="260"/>
      <c r="BE221" s="260"/>
      <c r="BF221" s="260"/>
      <c r="BG221" s="210"/>
      <c r="BH221" s="210"/>
      <c r="BI221" s="210"/>
    </row>
    <row r="222" spans="1:61" x14ac:dyDescent="0.25">
      <c r="A222" s="171" t="s">
        <v>91</v>
      </c>
      <c r="B222" s="164"/>
      <c r="C222" s="299" t="s">
        <v>163</v>
      </c>
      <c r="D222" s="166"/>
      <c r="E222" s="168"/>
      <c r="F222" s="167"/>
      <c r="G222" s="168"/>
      <c r="H222" s="271"/>
      <c r="AO222" s="260"/>
      <c r="AP222" s="260"/>
      <c r="AQ222" s="260" t="s">
        <v>778</v>
      </c>
      <c r="AR222" s="260"/>
      <c r="AS222" s="260"/>
      <c r="AT222" s="260"/>
      <c r="AU222" s="260"/>
      <c r="AV222" s="260"/>
      <c r="AW222" s="260"/>
      <c r="AX222" s="260"/>
      <c r="AY222" s="260"/>
      <c r="AZ222" s="260"/>
      <c r="BA222" s="260"/>
      <c r="BB222" s="260"/>
      <c r="BC222" s="260"/>
      <c r="BD222" s="260"/>
      <c r="BE222" s="260"/>
      <c r="BF222" s="260"/>
      <c r="BG222" s="210"/>
      <c r="BH222" s="210"/>
      <c r="BI222" s="210"/>
    </row>
    <row r="223" spans="1:61" x14ac:dyDescent="0.25">
      <c r="A223" s="171" t="s">
        <v>91</v>
      </c>
      <c r="B223" s="164"/>
      <c r="C223" s="299" t="s">
        <v>163</v>
      </c>
      <c r="D223" s="166"/>
      <c r="E223" s="168"/>
      <c r="F223" s="167"/>
      <c r="G223" s="168"/>
      <c r="H223" s="271"/>
      <c r="AO223" s="260"/>
      <c r="AP223" s="260"/>
      <c r="AQ223" s="260" t="s">
        <v>778</v>
      </c>
      <c r="AR223" s="260"/>
      <c r="AS223" s="260"/>
      <c r="AT223" s="260"/>
      <c r="AU223" s="260"/>
      <c r="AV223" s="260"/>
      <c r="AW223" s="260"/>
      <c r="AX223" s="260"/>
      <c r="AY223" s="260"/>
      <c r="AZ223" s="260"/>
      <c r="BA223" s="260"/>
      <c r="BB223" s="260"/>
      <c r="BC223" s="260"/>
      <c r="BD223" s="260"/>
      <c r="BE223" s="260"/>
      <c r="BF223" s="260"/>
      <c r="BG223" s="210"/>
      <c r="BH223" s="210"/>
      <c r="BI223" s="210"/>
    </row>
    <row r="224" spans="1:61" x14ac:dyDescent="0.25">
      <c r="A224" s="171" t="s">
        <v>91</v>
      </c>
      <c r="B224" s="164"/>
      <c r="C224" s="299" t="s">
        <v>163</v>
      </c>
      <c r="D224" s="166"/>
      <c r="E224" s="168"/>
      <c r="F224" s="167"/>
      <c r="G224" s="168"/>
      <c r="H224" s="271"/>
      <c r="AO224" s="260"/>
      <c r="AP224" s="260"/>
      <c r="AQ224" s="260" t="s">
        <v>778</v>
      </c>
      <c r="AR224" s="260"/>
      <c r="AS224" s="260"/>
      <c r="AT224" s="260"/>
      <c r="AU224" s="260"/>
      <c r="AV224" s="260"/>
      <c r="AW224" s="260"/>
      <c r="AX224" s="260"/>
      <c r="AY224" s="260"/>
      <c r="AZ224" s="260"/>
      <c r="BA224" s="260"/>
      <c r="BB224" s="260"/>
      <c r="BC224" s="260"/>
      <c r="BD224" s="260"/>
      <c r="BE224" s="260"/>
      <c r="BF224" s="260"/>
      <c r="BG224" s="210"/>
      <c r="BH224" s="210"/>
      <c r="BI224" s="210"/>
    </row>
    <row r="225" spans="1:61" x14ac:dyDescent="0.25">
      <c r="A225" s="171" t="s">
        <v>91</v>
      </c>
      <c r="B225" s="164"/>
      <c r="C225" s="299" t="s">
        <v>163</v>
      </c>
      <c r="D225" s="166"/>
      <c r="E225" s="168"/>
      <c r="F225" s="167"/>
      <c r="G225" s="168"/>
      <c r="H225" s="271"/>
      <c r="AO225" s="260"/>
      <c r="AP225" s="260"/>
      <c r="AQ225" s="260" t="s">
        <v>778</v>
      </c>
      <c r="AR225" s="260"/>
      <c r="AS225" s="260"/>
      <c r="AT225" s="260"/>
      <c r="AU225" s="260"/>
      <c r="AV225" s="260"/>
      <c r="AW225" s="260"/>
      <c r="AX225" s="260"/>
      <c r="AY225" s="260"/>
      <c r="AZ225" s="260"/>
      <c r="BA225" s="260"/>
      <c r="BB225" s="260"/>
      <c r="BC225" s="260"/>
      <c r="BD225" s="260"/>
      <c r="BE225" s="260"/>
      <c r="BF225" s="260"/>
      <c r="BG225" s="210"/>
      <c r="BH225" s="210"/>
      <c r="BI225" s="210"/>
    </row>
    <row r="226" spans="1:61" x14ac:dyDescent="0.25">
      <c r="A226" s="171" t="s">
        <v>91</v>
      </c>
      <c r="B226" s="164"/>
      <c r="C226" s="299" t="s">
        <v>163</v>
      </c>
      <c r="D226" s="166"/>
      <c r="E226" s="168"/>
      <c r="F226" s="167"/>
      <c r="G226" s="168"/>
      <c r="H226" s="271"/>
      <c r="AO226" s="260"/>
      <c r="AP226" s="260"/>
      <c r="AQ226" s="260" t="s">
        <v>778</v>
      </c>
      <c r="AR226" s="260"/>
      <c r="AS226" s="260"/>
      <c r="AT226" s="260"/>
      <c r="AU226" s="260"/>
      <c r="AV226" s="260"/>
      <c r="AW226" s="260"/>
      <c r="AX226" s="260"/>
      <c r="AY226" s="260"/>
      <c r="AZ226" s="260"/>
      <c r="BA226" s="260"/>
      <c r="BB226" s="260"/>
      <c r="BC226" s="260"/>
      <c r="BD226" s="260"/>
      <c r="BE226" s="260"/>
      <c r="BF226" s="260"/>
      <c r="BG226" s="210"/>
      <c r="BH226" s="210"/>
      <c r="BI226" s="210"/>
    </row>
    <row r="227" spans="1:61" x14ac:dyDescent="0.25">
      <c r="A227" s="171" t="s">
        <v>91</v>
      </c>
      <c r="B227" s="164"/>
      <c r="C227" s="299" t="s">
        <v>163</v>
      </c>
      <c r="D227" s="166"/>
      <c r="E227" s="168"/>
      <c r="F227" s="167"/>
      <c r="G227" s="168"/>
      <c r="H227" s="271"/>
      <c r="AO227" s="260"/>
      <c r="AP227" s="260"/>
      <c r="AQ227" s="260" t="s">
        <v>778</v>
      </c>
      <c r="AR227" s="260"/>
      <c r="AS227" s="260"/>
      <c r="AT227" s="260"/>
      <c r="AU227" s="260"/>
      <c r="AV227" s="260"/>
      <c r="AW227" s="260"/>
      <c r="AX227" s="260"/>
      <c r="AY227" s="260"/>
      <c r="AZ227" s="260"/>
      <c r="BA227" s="260"/>
      <c r="BB227" s="260"/>
      <c r="BC227" s="260"/>
      <c r="BD227" s="260"/>
      <c r="BE227" s="260"/>
      <c r="BF227" s="260"/>
      <c r="BG227" s="210"/>
      <c r="BH227" s="210"/>
      <c r="BI227" s="210"/>
    </row>
    <row r="228" spans="1:61" x14ac:dyDescent="0.25">
      <c r="A228" s="171" t="s">
        <v>91</v>
      </c>
      <c r="B228" s="164"/>
      <c r="C228" s="299" t="s">
        <v>163</v>
      </c>
      <c r="D228" s="166"/>
      <c r="E228" s="168"/>
      <c r="F228" s="167"/>
      <c r="G228" s="168"/>
      <c r="H228" s="271"/>
      <c r="AO228" s="260"/>
      <c r="AP228" s="260"/>
      <c r="AQ228" s="260" t="s">
        <v>778</v>
      </c>
      <c r="AR228" s="260"/>
      <c r="AS228" s="260"/>
      <c r="AT228" s="260"/>
      <c r="AU228" s="260"/>
      <c r="AV228" s="260"/>
      <c r="AW228" s="260"/>
      <c r="AX228" s="260"/>
      <c r="AY228" s="260"/>
      <c r="AZ228" s="260"/>
      <c r="BA228" s="260"/>
      <c r="BB228" s="260"/>
      <c r="BC228" s="260"/>
      <c r="BD228" s="260"/>
      <c r="BE228" s="260"/>
      <c r="BF228" s="260"/>
      <c r="BG228" s="210"/>
      <c r="BH228" s="210"/>
      <c r="BI228" s="210"/>
    </row>
    <row r="229" spans="1:61" x14ac:dyDescent="0.25">
      <c r="A229" s="171" t="s">
        <v>91</v>
      </c>
      <c r="B229" s="164"/>
      <c r="C229" s="299" t="s">
        <v>163</v>
      </c>
      <c r="D229" s="166"/>
      <c r="E229" s="168"/>
      <c r="F229" s="167"/>
      <c r="G229" s="168"/>
      <c r="H229" s="271"/>
      <c r="AO229" s="260"/>
      <c r="AP229" s="260"/>
      <c r="AQ229" s="260" t="s">
        <v>778</v>
      </c>
      <c r="AR229" s="260"/>
      <c r="AS229" s="260"/>
      <c r="AT229" s="260"/>
      <c r="AU229" s="260"/>
      <c r="AV229" s="260"/>
      <c r="AW229" s="260"/>
      <c r="AX229" s="260"/>
      <c r="AY229" s="260"/>
      <c r="AZ229" s="260"/>
      <c r="BA229" s="260"/>
      <c r="BB229" s="260"/>
      <c r="BC229" s="260"/>
      <c r="BD229" s="260"/>
      <c r="BE229" s="260"/>
      <c r="BF229" s="260"/>
      <c r="BG229" s="210"/>
      <c r="BH229" s="210"/>
      <c r="BI229" s="210"/>
    </row>
    <row r="230" spans="1:61" x14ac:dyDescent="0.25">
      <c r="A230" s="171" t="s">
        <v>91</v>
      </c>
      <c r="B230" s="164"/>
      <c r="C230" s="299" t="s">
        <v>163</v>
      </c>
      <c r="D230" s="166"/>
      <c r="E230" s="168"/>
      <c r="F230" s="167"/>
      <c r="G230" s="168"/>
      <c r="H230" s="271"/>
      <c r="AO230" s="260"/>
      <c r="AP230" s="260"/>
      <c r="AQ230" s="260" t="s">
        <v>778</v>
      </c>
      <c r="AR230" s="260"/>
      <c r="AS230" s="260"/>
      <c r="AT230" s="260"/>
      <c r="AU230" s="260"/>
      <c r="AV230" s="260"/>
      <c r="AW230" s="260"/>
      <c r="AX230" s="260"/>
      <c r="AY230" s="260"/>
      <c r="AZ230" s="260"/>
      <c r="BA230" s="260"/>
      <c r="BB230" s="260"/>
      <c r="BC230" s="260"/>
      <c r="BD230" s="260"/>
      <c r="BE230" s="260"/>
      <c r="BF230" s="260"/>
      <c r="BG230" s="210"/>
      <c r="BH230" s="210"/>
      <c r="BI230" s="210"/>
    </row>
    <row r="231" spans="1:61" x14ac:dyDescent="0.25">
      <c r="A231" s="171" t="s">
        <v>91</v>
      </c>
      <c r="B231" s="164"/>
      <c r="C231" s="299" t="s">
        <v>163</v>
      </c>
      <c r="D231" s="166"/>
      <c r="E231" s="168"/>
      <c r="F231" s="167"/>
      <c r="G231" s="168"/>
      <c r="H231" s="271"/>
      <c r="AO231" s="260"/>
      <c r="AP231" s="260"/>
      <c r="AQ231" s="260" t="s">
        <v>778</v>
      </c>
      <c r="AR231" s="260"/>
      <c r="AS231" s="260"/>
      <c r="AT231" s="260"/>
      <c r="AU231" s="260"/>
      <c r="AV231" s="260"/>
      <c r="AW231" s="260"/>
      <c r="AX231" s="260"/>
      <c r="AY231" s="260"/>
      <c r="AZ231" s="260"/>
      <c r="BA231" s="260"/>
      <c r="BB231" s="260"/>
      <c r="BC231" s="260"/>
      <c r="BD231" s="260"/>
      <c r="BE231" s="260"/>
      <c r="BF231" s="260"/>
      <c r="BG231" s="210"/>
      <c r="BH231" s="210"/>
      <c r="BI231" s="210"/>
    </row>
    <row r="232" spans="1:61" x14ac:dyDescent="0.25">
      <c r="A232" s="171" t="s">
        <v>91</v>
      </c>
      <c r="B232" s="164"/>
      <c r="C232" s="299" t="s">
        <v>163</v>
      </c>
      <c r="D232" s="166"/>
      <c r="E232" s="168"/>
      <c r="F232" s="167"/>
      <c r="G232" s="168"/>
      <c r="H232" s="271"/>
      <c r="AO232" s="260"/>
      <c r="AP232" s="260"/>
      <c r="AQ232" s="260" t="s">
        <v>778</v>
      </c>
      <c r="AR232" s="260"/>
      <c r="AS232" s="260"/>
      <c r="AT232" s="260"/>
      <c r="AU232" s="260"/>
      <c r="AV232" s="260"/>
      <c r="AW232" s="260"/>
      <c r="AX232" s="260"/>
      <c r="AY232" s="260"/>
      <c r="AZ232" s="260"/>
      <c r="BA232" s="260"/>
      <c r="BB232" s="260"/>
      <c r="BC232" s="260"/>
      <c r="BD232" s="260"/>
      <c r="BE232" s="260"/>
      <c r="BF232" s="260"/>
      <c r="BG232" s="210"/>
      <c r="BH232" s="210"/>
      <c r="BI232" s="210"/>
    </row>
    <row r="233" spans="1:61" x14ac:dyDescent="0.25">
      <c r="A233" s="171" t="s">
        <v>91</v>
      </c>
      <c r="B233" s="164"/>
      <c r="C233" s="299" t="s">
        <v>163</v>
      </c>
      <c r="D233" s="166"/>
      <c r="E233" s="168"/>
      <c r="F233" s="167"/>
      <c r="G233" s="168"/>
      <c r="H233" s="271"/>
      <c r="AO233" s="260"/>
      <c r="AP233" s="260"/>
      <c r="AQ233" s="260" t="s">
        <v>778</v>
      </c>
      <c r="AR233" s="260"/>
      <c r="AS233" s="260"/>
      <c r="AT233" s="260"/>
      <c r="AU233" s="260"/>
      <c r="AV233" s="260"/>
      <c r="AW233" s="260"/>
      <c r="AX233" s="260"/>
      <c r="AY233" s="260"/>
      <c r="AZ233" s="260"/>
      <c r="BA233" s="260"/>
      <c r="BB233" s="260"/>
      <c r="BC233" s="260"/>
      <c r="BD233" s="260"/>
      <c r="BE233" s="260"/>
      <c r="BF233" s="260"/>
      <c r="BG233" s="210"/>
      <c r="BH233" s="210"/>
      <c r="BI233" s="210"/>
    </row>
    <row r="234" spans="1:61" x14ac:dyDescent="0.25">
      <c r="A234" s="171" t="s">
        <v>91</v>
      </c>
      <c r="B234" s="164"/>
      <c r="C234" s="299" t="s">
        <v>163</v>
      </c>
      <c r="D234" s="166"/>
      <c r="E234" s="168"/>
      <c r="F234" s="167"/>
      <c r="G234" s="168"/>
      <c r="H234" s="271"/>
      <c r="AO234" s="260"/>
      <c r="AP234" s="260"/>
      <c r="AQ234" s="260" t="s">
        <v>778</v>
      </c>
      <c r="AR234" s="260"/>
      <c r="AS234" s="260"/>
      <c r="AT234" s="260"/>
      <c r="AU234" s="260"/>
      <c r="AV234" s="260"/>
      <c r="AW234" s="260"/>
      <c r="AX234" s="260"/>
      <c r="AY234" s="260"/>
      <c r="AZ234" s="260"/>
      <c r="BA234" s="260"/>
      <c r="BB234" s="260"/>
      <c r="BC234" s="260"/>
      <c r="BD234" s="260"/>
      <c r="BE234" s="260"/>
      <c r="BF234" s="260"/>
      <c r="BG234" s="210"/>
      <c r="BH234" s="210"/>
      <c r="BI234" s="210"/>
    </row>
    <row r="235" spans="1:61" x14ac:dyDescent="0.25">
      <c r="A235" s="171" t="s">
        <v>91</v>
      </c>
      <c r="B235" s="164"/>
      <c r="C235" s="299" t="s">
        <v>163</v>
      </c>
      <c r="D235" s="166"/>
      <c r="E235" s="168"/>
      <c r="F235" s="167"/>
      <c r="G235" s="168"/>
      <c r="H235" s="271"/>
      <c r="AO235" s="260"/>
      <c r="AP235" s="260"/>
      <c r="AQ235" s="260" t="s">
        <v>778</v>
      </c>
      <c r="AR235" s="260"/>
      <c r="AS235" s="260"/>
      <c r="AT235" s="260"/>
      <c r="AU235" s="260"/>
      <c r="AV235" s="260"/>
      <c r="AW235" s="260"/>
      <c r="AX235" s="260"/>
      <c r="AY235" s="260"/>
      <c r="AZ235" s="260"/>
      <c r="BA235" s="260"/>
      <c r="BB235" s="260"/>
      <c r="BC235" s="260"/>
      <c r="BD235" s="260"/>
      <c r="BE235" s="260"/>
      <c r="BF235" s="260"/>
      <c r="BG235" s="210"/>
      <c r="BH235" s="210"/>
      <c r="BI235" s="210"/>
    </row>
    <row r="236" spans="1:61" x14ac:dyDescent="0.25">
      <c r="A236" s="171" t="s">
        <v>91</v>
      </c>
      <c r="B236" s="164"/>
      <c r="C236" s="299" t="s">
        <v>163</v>
      </c>
      <c r="D236" s="166"/>
      <c r="E236" s="168"/>
      <c r="F236" s="167"/>
      <c r="G236" s="168"/>
      <c r="H236" s="271"/>
      <c r="AO236" s="260"/>
      <c r="AP236" s="260"/>
      <c r="AQ236" s="260" t="s">
        <v>778</v>
      </c>
      <c r="AR236" s="260"/>
      <c r="AS236" s="260"/>
      <c r="AT236" s="260"/>
      <c r="AU236" s="260"/>
      <c r="AV236" s="260"/>
      <c r="AW236" s="260"/>
      <c r="AX236" s="260"/>
      <c r="AY236" s="260"/>
      <c r="AZ236" s="260"/>
      <c r="BA236" s="260"/>
      <c r="BB236" s="260"/>
      <c r="BC236" s="260"/>
      <c r="BD236" s="260"/>
      <c r="BE236" s="260"/>
      <c r="BF236" s="260"/>
      <c r="BG236" s="210"/>
      <c r="BH236" s="210"/>
      <c r="BI236" s="210"/>
    </row>
    <row r="237" spans="1:61" x14ac:dyDescent="0.25">
      <c r="A237" s="171" t="s">
        <v>91</v>
      </c>
      <c r="B237" s="164"/>
      <c r="C237" s="299" t="s">
        <v>163</v>
      </c>
      <c r="D237" s="166"/>
      <c r="E237" s="168"/>
      <c r="F237" s="167"/>
      <c r="G237" s="168"/>
      <c r="H237" s="271"/>
      <c r="AO237" s="260"/>
      <c r="AP237" s="260"/>
      <c r="AQ237" s="260" t="s">
        <v>778</v>
      </c>
      <c r="AR237" s="260"/>
      <c r="AS237" s="260"/>
      <c r="AT237" s="260"/>
      <c r="AU237" s="260"/>
      <c r="AV237" s="260"/>
      <c r="AW237" s="260"/>
      <c r="AX237" s="260"/>
      <c r="AY237" s="260"/>
      <c r="AZ237" s="260"/>
      <c r="BA237" s="260"/>
      <c r="BB237" s="260"/>
      <c r="BC237" s="260"/>
      <c r="BD237" s="260"/>
      <c r="BE237" s="260"/>
      <c r="BF237" s="260"/>
      <c r="BG237" s="210"/>
      <c r="BH237" s="210"/>
      <c r="BI237" s="210"/>
    </row>
    <row r="238" spans="1:61" x14ac:dyDescent="0.25">
      <c r="A238" s="171" t="s">
        <v>91</v>
      </c>
      <c r="B238" s="164"/>
      <c r="C238" s="299" t="s">
        <v>163</v>
      </c>
      <c r="D238" s="166"/>
      <c r="E238" s="168"/>
      <c r="F238" s="167"/>
      <c r="G238" s="168"/>
      <c r="H238" s="271"/>
      <c r="AO238" s="260"/>
      <c r="AP238" s="260"/>
      <c r="AQ238" s="260" t="s">
        <v>778</v>
      </c>
      <c r="AR238" s="260"/>
      <c r="AS238" s="260"/>
      <c r="AT238" s="260"/>
      <c r="AU238" s="260"/>
      <c r="AV238" s="260"/>
      <c r="AW238" s="260"/>
      <c r="AX238" s="260"/>
      <c r="AY238" s="260"/>
      <c r="AZ238" s="260"/>
      <c r="BA238" s="260"/>
      <c r="BB238" s="260"/>
      <c r="BC238" s="260"/>
      <c r="BD238" s="260"/>
      <c r="BE238" s="260"/>
      <c r="BF238" s="260"/>
      <c r="BG238" s="210"/>
      <c r="BH238" s="210"/>
      <c r="BI238" s="210"/>
    </row>
    <row r="239" spans="1:61" x14ac:dyDescent="0.25">
      <c r="A239" s="171" t="s">
        <v>91</v>
      </c>
      <c r="B239" s="164"/>
      <c r="C239" s="299" t="s">
        <v>163</v>
      </c>
      <c r="D239" s="166"/>
      <c r="E239" s="168"/>
      <c r="F239" s="167"/>
      <c r="G239" s="168"/>
      <c r="H239" s="271"/>
      <c r="AO239" s="260"/>
      <c r="AP239" s="260"/>
      <c r="AQ239" s="260" t="s">
        <v>778</v>
      </c>
      <c r="AR239" s="260"/>
      <c r="AS239" s="260"/>
      <c r="AT239" s="260"/>
      <c r="AU239" s="260"/>
      <c r="AV239" s="260"/>
      <c r="AW239" s="260"/>
      <c r="AX239" s="260"/>
      <c r="AY239" s="260"/>
      <c r="AZ239" s="260"/>
      <c r="BA239" s="260"/>
      <c r="BB239" s="260"/>
      <c r="BC239" s="260"/>
      <c r="BD239" s="260"/>
      <c r="BE239" s="260"/>
      <c r="BF239" s="260"/>
      <c r="BG239" s="210"/>
      <c r="BH239" s="210"/>
      <c r="BI239" s="210"/>
    </row>
    <row r="240" spans="1:61" x14ac:dyDescent="0.25">
      <c r="A240" s="171" t="s">
        <v>91</v>
      </c>
      <c r="B240" s="164"/>
      <c r="C240" s="299" t="s">
        <v>163</v>
      </c>
      <c r="D240" s="166"/>
      <c r="E240" s="168"/>
      <c r="F240" s="167"/>
      <c r="G240" s="168"/>
      <c r="H240" s="271"/>
      <c r="AO240" s="260"/>
      <c r="AP240" s="260"/>
      <c r="AQ240" s="260" t="s">
        <v>778</v>
      </c>
      <c r="AR240" s="260"/>
      <c r="AS240" s="260"/>
      <c r="AT240" s="260"/>
      <c r="AU240" s="260"/>
      <c r="AV240" s="260"/>
      <c r="AW240" s="260"/>
      <c r="AX240" s="260"/>
      <c r="AY240" s="260"/>
      <c r="AZ240" s="260"/>
      <c r="BA240" s="260"/>
      <c r="BB240" s="260"/>
      <c r="BC240" s="260"/>
      <c r="BD240" s="260"/>
      <c r="BE240" s="260"/>
      <c r="BF240" s="260"/>
      <c r="BG240" s="210"/>
      <c r="BH240" s="210"/>
      <c r="BI240" s="210"/>
    </row>
    <row r="241" spans="1:61" x14ac:dyDescent="0.25">
      <c r="A241" s="171" t="s">
        <v>91</v>
      </c>
      <c r="B241" s="164"/>
      <c r="C241" s="299" t="s">
        <v>163</v>
      </c>
      <c r="D241" s="166"/>
      <c r="E241" s="168"/>
      <c r="F241" s="167"/>
      <c r="G241" s="168"/>
      <c r="H241" s="271"/>
      <c r="AO241" s="260"/>
      <c r="AP241" s="260"/>
      <c r="AQ241" s="260" t="s">
        <v>778</v>
      </c>
      <c r="AR241" s="260"/>
      <c r="AS241" s="260"/>
      <c r="AT241" s="260"/>
      <c r="AU241" s="260"/>
      <c r="AV241" s="260"/>
      <c r="AW241" s="260"/>
      <c r="AX241" s="260"/>
      <c r="AY241" s="260"/>
      <c r="AZ241" s="260"/>
      <c r="BA241" s="260"/>
      <c r="BB241" s="260"/>
      <c r="BC241" s="260"/>
      <c r="BD241" s="260"/>
      <c r="BE241" s="260"/>
      <c r="BF241" s="260"/>
      <c r="BG241" s="210"/>
      <c r="BH241" s="210"/>
      <c r="BI241" s="210"/>
    </row>
    <row r="242" spans="1:61" x14ac:dyDescent="0.25">
      <c r="A242" s="171" t="s">
        <v>91</v>
      </c>
      <c r="B242" s="164"/>
      <c r="C242" s="299" t="s">
        <v>163</v>
      </c>
      <c r="D242" s="166"/>
      <c r="E242" s="168"/>
      <c r="F242" s="167"/>
      <c r="G242" s="168"/>
      <c r="H242" s="271"/>
      <c r="AO242" s="260"/>
      <c r="AP242" s="260"/>
      <c r="AQ242" s="260" t="s">
        <v>778</v>
      </c>
      <c r="AR242" s="260"/>
      <c r="AS242" s="260"/>
      <c r="AT242" s="260"/>
      <c r="AU242" s="260"/>
      <c r="AV242" s="260"/>
      <c r="AW242" s="260"/>
      <c r="AX242" s="260"/>
      <c r="AY242" s="260"/>
      <c r="AZ242" s="260"/>
      <c r="BA242" s="260"/>
      <c r="BB242" s="260"/>
      <c r="BC242" s="260"/>
      <c r="BD242" s="260"/>
      <c r="BE242" s="260"/>
      <c r="BF242" s="260"/>
      <c r="BG242" s="210"/>
      <c r="BH242" s="210"/>
      <c r="BI242" s="210"/>
    </row>
    <row r="243" spans="1:61" x14ac:dyDescent="0.25">
      <c r="A243" s="171" t="s">
        <v>91</v>
      </c>
      <c r="B243" s="164"/>
      <c r="C243" s="299" t="s">
        <v>163</v>
      </c>
      <c r="D243" s="166"/>
      <c r="E243" s="168"/>
      <c r="F243" s="167"/>
      <c r="G243" s="168"/>
      <c r="H243" s="271"/>
      <c r="AO243" s="260"/>
      <c r="AP243" s="260"/>
      <c r="AQ243" s="260" t="s">
        <v>778</v>
      </c>
      <c r="AR243" s="260"/>
      <c r="AS243" s="260"/>
      <c r="AT243" s="260"/>
      <c r="AU243" s="260"/>
      <c r="AV243" s="260"/>
      <c r="AW243" s="260"/>
      <c r="AX243" s="260"/>
      <c r="AY243" s="260"/>
      <c r="AZ243" s="260"/>
      <c r="BA243" s="260"/>
      <c r="BB243" s="260"/>
      <c r="BC243" s="260"/>
      <c r="BD243" s="260"/>
      <c r="BE243" s="260"/>
      <c r="BF243" s="260"/>
      <c r="BG243" s="210"/>
      <c r="BH243" s="210"/>
      <c r="BI243" s="210"/>
    </row>
    <row r="244" spans="1:61" x14ac:dyDescent="0.25">
      <c r="A244" s="171" t="s">
        <v>91</v>
      </c>
      <c r="B244" s="164"/>
      <c r="C244" s="299" t="s">
        <v>163</v>
      </c>
      <c r="D244" s="166"/>
      <c r="E244" s="168"/>
      <c r="F244" s="167"/>
      <c r="G244" s="168"/>
      <c r="H244" s="271"/>
      <c r="AO244" s="260"/>
      <c r="AP244" s="260"/>
      <c r="AQ244" s="260" t="s">
        <v>778</v>
      </c>
      <c r="AR244" s="260"/>
      <c r="AS244" s="260"/>
      <c r="AT244" s="260"/>
      <c r="AU244" s="260"/>
      <c r="AV244" s="260"/>
      <c r="AW244" s="260"/>
      <c r="AX244" s="260"/>
      <c r="AY244" s="260"/>
      <c r="AZ244" s="260"/>
      <c r="BA244" s="260"/>
      <c r="BB244" s="260"/>
      <c r="BC244" s="260"/>
      <c r="BD244" s="260"/>
      <c r="BE244" s="260"/>
      <c r="BF244" s="260"/>
      <c r="BG244" s="210"/>
      <c r="BH244" s="210"/>
      <c r="BI244" s="210"/>
    </row>
    <row r="245" spans="1:61" x14ac:dyDescent="0.25">
      <c r="A245" s="171" t="s">
        <v>91</v>
      </c>
      <c r="B245" s="164"/>
      <c r="C245" s="299" t="s">
        <v>163</v>
      </c>
      <c r="D245" s="166"/>
      <c r="E245" s="168"/>
      <c r="F245" s="167"/>
      <c r="G245" s="168"/>
      <c r="H245" s="271"/>
      <c r="AO245" s="260"/>
      <c r="AP245" s="260"/>
      <c r="AQ245" s="260" t="s">
        <v>778</v>
      </c>
      <c r="AR245" s="260"/>
      <c r="AS245" s="260"/>
      <c r="AT245" s="260"/>
      <c r="AU245" s="260"/>
      <c r="AV245" s="260"/>
      <c r="AW245" s="260"/>
      <c r="AX245" s="260"/>
      <c r="AY245" s="260"/>
      <c r="AZ245" s="260"/>
      <c r="BA245" s="260"/>
      <c r="BB245" s="260"/>
      <c r="BC245" s="260"/>
      <c r="BD245" s="260"/>
      <c r="BE245" s="260"/>
      <c r="BF245" s="260"/>
      <c r="BG245" s="210"/>
      <c r="BH245" s="210"/>
      <c r="BI245" s="210"/>
    </row>
    <row r="246" spans="1:61" x14ac:dyDescent="0.25">
      <c r="A246" s="171" t="s">
        <v>91</v>
      </c>
      <c r="B246" s="164"/>
      <c r="C246" s="299" t="s">
        <v>163</v>
      </c>
      <c r="D246" s="166"/>
      <c r="E246" s="168"/>
      <c r="F246" s="167"/>
      <c r="G246" s="168"/>
      <c r="H246" s="271"/>
      <c r="AO246" s="260"/>
      <c r="AP246" s="260"/>
      <c r="AQ246" s="260" t="s">
        <v>778</v>
      </c>
      <c r="AR246" s="260"/>
      <c r="AS246" s="260"/>
      <c r="AT246" s="260"/>
      <c r="AU246" s="260"/>
      <c r="AV246" s="260"/>
      <c r="AW246" s="260"/>
      <c r="AX246" s="260"/>
      <c r="AY246" s="260"/>
      <c r="AZ246" s="260"/>
      <c r="BA246" s="260"/>
      <c r="BB246" s="260"/>
      <c r="BC246" s="260"/>
      <c r="BD246" s="260"/>
      <c r="BE246" s="260"/>
      <c r="BF246" s="260"/>
      <c r="BG246" s="210"/>
      <c r="BH246" s="210"/>
      <c r="BI246" s="210"/>
    </row>
    <row r="247" spans="1:61" x14ac:dyDescent="0.25">
      <c r="A247" s="171" t="s">
        <v>91</v>
      </c>
      <c r="B247" s="164"/>
      <c r="C247" s="299" t="s">
        <v>163</v>
      </c>
      <c r="D247" s="166"/>
      <c r="E247" s="168"/>
      <c r="F247" s="167"/>
      <c r="G247" s="168"/>
      <c r="H247" s="271"/>
      <c r="AO247" s="260"/>
      <c r="AP247" s="260"/>
      <c r="AQ247" s="260" t="s">
        <v>778</v>
      </c>
      <c r="AR247" s="260"/>
      <c r="AS247" s="260"/>
      <c r="AT247" s="260"/>
      <c r="AU247" s="260"/>
      <c r="AV247" s="260"/>
      <c r="AW247" s="260"/>
      <c r="AX247" s="260"/>
      <c r="AY247" s="260"/>
      <c r="AZ247" s="260"/>
      <c r="BA247" s="260"/>
      <c r="BB247" s="260"/>
      <c r="BC247" s="260"/>
      <c r="BD247" s="260"/>
      <c r="BE247" s="260"/>
      <c r="BF247" s="260"/>
      <c r="BG247" s="210"/>
      <c r="BH247" s="210"/>
      <c r="BI247" s="210"/>
    </row>
    <row r="248" spans="1:61" x14ac:dyDescent="0.25">
      <c r="A248" s="171" t="s">
        <v>91</v>
      </c>
      <c r="B248" s="164"/>
      <c r="C248" s="299" t="s">
        <v>163</v>
      </c>
      <c r="D248" s="166"/>
      <c r="E248" s="168"/>
      <c r="F248" s="167"/>
      <c r="G248" s="168"/>
      <c r="H248" s="271"/>
      <c r="AO248" s="260"/>
      <c r="AP248" s="260"/>
      <c r="AQ248" s="260" t="s">
        <v>778</v>
      </c>
      <c r="AR248" s="260"/>
      <c r="AS248" s="260"/>
      <c r="AT248" s="260"/>
      <c r="AU248" s="260"/>
      <c r="AV248" s="260"/>
      <c r="AW248" s="260"/>
      <c r="AX248" s="260"/>
      <c r="AY248" s="260"/>
      <c r="AZ248" s="260"/>
      <c r="BA248" s="260"/>
      <c r="BB248" s="260"/>
      <c r="BC248" s="260"/>
      <c r="BD248" s="260"/>
      <c r="BE248" s="260"/>
      <c r="BF248" s="260"/>
      <c r="BG248" s="210"/>
      <c r="BH248" s="210"/>
      <c r="BI248" s="210"/>
    </row>
    <row r="249" spans="1:61" x14ac:dyDescent="0.25">
      <c r="A249" s="171" t="s">
        <v>91</v>
      </c>
      <c r="B249" s="164"/>
      <c r="C249" s="299" t="s">
        <v>163</v>
      </c>
      <c r="D249" s="166"/>
      <c r="E249" s="168"/>
      <c r="F249" s="167"/>
      <c r="G249" s="168"/>
      <c r="H249" s="271"/>
      <c r="AO249" s="260"/>
      <c r="AP249" s="260"/>
      <c r="AQ249" s="260" t="s">
        <v>778</v>
      </c>
      <c r="AR249" s="260"/>
      <c r="AS249" s="260"/>
      <c r="AT249" s="260"/>
      <c r="AU249" s="260"/>
      <c r="AV249" s="260"/>
      <c r="AW249" s="260"/>
      <c r="AX249" s="260"/>
      <c r="AY249" s="260"/>
      <c r="AZ249" s="260"/>
      <c r="BA249" s="260"/>
      <c r="BB249" s="260"/>
      <c r="BC249" s="260"/>
      <c r="BD249" s="260"/>
      <c r="BE249" s="260"/>
      <c r="BF249" s="260"/>
      <c r="BG249" s="210"/>
      <c r="BH249" s="210"/>
      <c r="BI249" s="210"/>
    </row>
    <row r="250" spans="1:61" x14ac:dyDescent="0.25">
      <c r="A250" s="171" t="s">
        <v>91</v>
      </c>
      <c r="B250" s="164"/>
      <c r="C250" s="299" t="s">
        <v>163</v>
      </c>
      <c r="D250" s="166"/>
      <c r="E250" s="168"/>
      <c r="F250" s="167"/>
      <c r="G250" s="168"/>
      <c r="H250" s="271"/>
      <c r="AO250" s="260"/>
      <c r="AP250" s="260"/>
      <c r="AQ250" s="260" t="s">
        <v>778</v>
      </c>
      <c r="AR250" s="260"/>
      <c r="AS250" s="260"/>
      <c r="AT250" s="260"/>
      <c r="AU250" s="260"/>
      <c r="AV250" s="260"/>
      <c r="AW250" s="260"/>
      <c r="AX250" s="260"/>
      <c r="AY250" s="260"/>
      <c r="AZ250" s="260"/>
      <c r="BA250" s="260"/>
      <c r="BB250" s="260"/>
      <c r="BC250" s="260"/>
      <c r="BD250" s="260"/>
      <c r="BE250" s="260"/>
      <c r="BF250" s="260"/>
      <c r="BG250" s="210"/>
      <c r="BH250" s="210"/>
      <c r="BI250" s="210"/>
    </row>
    <row r="251" spans="1:61" x14ac:dyDescent="0.25">
      <c r="A251" s="171" t="s">
        <v>91</v>
      </c>
      <c r="B251" s="164"/>
      <c r="C251" s="299" t="s">
        <v>163</v>
      </c>
      <c r="D251" s="166"/>
      <c r="E251" s="168"/>
      <c r="F251" s="167"/>
      <c r="G251" s="168"/>
      <c r="H251" s="271"/>
      <c r="AO251" s="260"/>
      <c r="AP251" s="260"/>
      <c r="AQ251" s="260" t="s">
        <v>778</v>
      </c>
      <c r="AR251" s="260"/>
      <c r="AS251" s="260"/>
      <c r="AT251" s="260"/>
      <c r="AU251" s="260"/>
      <c r="AV251" s="260"/>
      <c r="AW251" s="260"/>
      <c r="AX251" s="260"/>
      <c r="AY251" s="260"/>
      <c r="AZ251" s="260"/>
      <c r="BA251" s="260"/>
      <c r="BB251" s="260"/>
      <c r="BC251" s="260"/>
      <c r="BD251" s="260"/>
      <c r="BE251" s="260"/>
      <c r="BF251" s="260"/>
      <c r="BG251" s="210"/>
      <c r="BH251" s="210"/>
      <c r="BI251" s="210"/>
    </row>
    <row r="252" spans="1:61" x14ac:dyDescent="0.25">
      <c r="A252" s="171" t="s">
        <v>91</v>
      </c>
      <c r="B252" s="164"/>
      <c r="C252" s="299" t="s">
        <v>163</v>
      </c>
      <c r="D252" s="166"/>
      <c r="E252" s="168"/>
      <c r="F252" s="167"/>
      <c r="G252" s="168"/>
      <c r="H252" s="271"/>
      <c r="AO252" s="260"/>
      <c r="AP252" s="260"/>
      <c r="AQ252" s="260" t="s">
        <v>778</v>
      </c>
      <c r="AR252" s="260"/>
      <c r="AS252" s="260"/>
      <c r="AT252" s="260"/>
      <c r="AU252" s="260"/>
      <c r="AV252" s="260"/>
      <c r="AW252" s="260"/>
      <c r="AX252" s="260"/>
      <c r="AY252" s="260"/>
      <c r="AZ252" s="260"/>
      <c r="BA252" s="260"/>
      <c r="BB252" s="260"/>
      <c r="BC252" s="260"/>
      <c r="BD252" s="260"/>
      <c r="BE252" s="260"/>
      <c r="BF252" s="260"/>
      <c r="BG252" s="210"/>
      <c r="BH252" s="210"/>
      <c r="BI252" s="210"/>
    </row>
    <row r="253" spans="1:61" x14ac:dyDescent="0.25">
      <c r="A253" s="171" t="s">
        <v>91</v>
      </c>
      <c r="B253" s="164"/>
      <c r="C253" s="299" t="s">
        <v>163</v>
      </c>
      <c r="D253" s="166"/>
      <c r="E253" s="168"/>
      <c r="F253" s="167"/>
      <c r="G253" s="168"/>
      <c r="H253" s="271"/>
      <c r="AO253" s="260"/>
      <c r="AP253" s="260"/>
      <c r="AQ253" s="260" t="s">
        <v>778</v>
      </c>
      <c r="AR253" s="260"/>
      <c r="AS253" s="260"/>
      <c r="AT253" s="260"/>
      <c r="AU253" s="260"/>
      <c r="AV253" s="260"/>
      <c r="AW253" s="260"/>
      <c r="AX253" s="260"/>
      <c r="AY253" s="260"/>
      <c r="AZ253" s="260"/>
      <c r="BA253" s="260"/>
      <c r="BB253" s="260"/>
      <c r="BC253" s="260"/>
      <c r="BD253" s="260"/>
      <c r="BE253" s="260"/>
      <c r="BF253" s="260"/>
      <c r="BG253" s="210"/>
      <c r="BH253" s="210"/>
      <c r="BI253" s="210"/>
    </row>
    <row r="254" spans="1:61" x14ac:dyDescent="0.25">
      <c r="A254" s="171" t="s">
        <v>91</v>
      </c>
      <c r="B254" s="164"/>
      <c r="C254" s="299" t="s">
        <v>163</v>
      </c>
      <c r="D254" s="166"/>
      <c r="E254" s="168"/>
      <c r="F254" s="167"/>
      <c r="G254" s="168"/>
      <c r="H254" s="271"/>
      <c r="AO254" s="260"/>
      <c r="AP254" s="260"/>
      <c r="AQ254" s="260" t="s">
        <v>778</v>
      </c>
      <c r="AR254" s="260"/>
      <c r="AS254" s="260"/>
      <c r="AT254" s="260"/>
      <c r="AU254" s="260"/>
      <c r="AV254" s="260"/>
      <c r="AW254" s="260"/>
      <c r="AX254" s="260"/>
      <c r="AY254" s="260"/>
      <c r="AZ254" s="260"/>
      <c r="BA254" s="260"/>
      <c r="BB254" s="260"/>
      <c r="BC254" s="260"/>
      <c r="BD254" s="260"/>
      <c r="BE254" s="260"/>
      <c r="BF254" s="260"/>
      <c r="BG254" s="210"/>
      <c r="BH254" s="210"/>
      <c r="BI254" s="210"/>
    </row>
    <row r="255" spans="1:61" x14ac:dyDescent="0.25">
      <c r="A255" s="171" t="s">
        <v>91</v>
      </c>
      <c r="B255" s="164"/>
      <c r="C255" s="299" t="s">
        <v>163</v>
      </c>
      <c r="D255" s="166"/>
      <c r="E255" s="168"/>
      <c r="F255" s="167"/>
      <c r="G255" s="168"/>
      <c r="H255" s="271"/>
      <c r="AO255" s="260"/>
      <c r="AP255" s="260"/>
      <c r="AQ255" s="260" t="s">
        <v>778</v>
      </c>
      <c r="AR255" s="260"/>
      <c r="AS255" s="260"/>
      <c r="AT255" s="260"/>
      <c r="AU255" s="260"/>
      <c r="AV255" s="260"/>
      <c r="AW255" s="260"/>
      <c r="AX255" s="260"/>
      <c r="AY255" s="260"/>
      <c r="AZ255" s="260"/>
      <c r="BA255" s="260"/>
      <c r="BB255" s="260"/>
      <c r="BC255" s="260"/>
      <c r="BD255" s="260"/>
      <c r="BE255" s="260"/>
      <c r="BF255" s="260"/>
      <c r="BG255" s="210"/>
      <c r="BH255" s="210"/>
      <c r="BI255" s="210"/>
    </row>
    <row r="256" spans="1:61" x14ac:dyDescent="0.25">
      <c r="A256" s="171" t="s">
        <v>91</v>
      </c>
      <c r="B256" s="164"/>
      <c r="C256" s="299" t="s">
        <v>163</v>
      </c>
      <c r="D256" s="166"/>
      <c r="E256" s="168"/>
      <c r="F256" s="167"/>
      <c r="G256" s="168"/>
      <c r="H256" s="271"/>
      <c r="AO256" s="260"/>
      <c r="AP256" s="260"/>
      <c r="AQ256" s="260" t="s">
        <v>778</v>
      </c>
      <c r="AR256" s="260"/>
      <c r="AS256" s="260"/>
      <c r="AT256" s="260"/>
      <c r="AU256" s="260"/>
      <c r="AV256" s="260"/>
      <c r="AW256" s="260"/>
      <c r="AX256" s="260"/>
      <c r="AY256" s="260"/>
      <c r="AZ256" s="260"/>
      <c r="BA256" s="260"/>
      <c r="BB256" s="260"/>
      <c r="BC256" s="260"/>
      <c r="BD256" s="260"/>
      <c r="BE256" s="260"/>
      <c r="BF256" s="260"/>
      <c r="BG256" s="210"/>
      <c r="BH256" s="210"/>
      <c r="BI256" s="210"/>
    </row>
    <row r="257" spans="1:61" x14ac:dyDescent="0.25">
      <c r="A257" s="171" t="s">
        <v>91</v>
      </c>
      <c r="B257" s="164"/>
      <c r="C257" s="299" t="s">
        <v>163</v>
      </c>
      <c r="D257" s="166"/>
      <c r="E257" s="168"/>
      <c r="F257" s="167"/>
      <c r="G257" s="168"/>
      <c r="H257" s="271"/>
      <c r="AO257" s="260"/>
      <c r="AP257" s="260"/>
      <c r="AQ257" s="260" t="s">
        <v>778</v>
      </c>
      <c r="AR257" s="260"/>
      <c r="AS257" s="260"/>
      <c r="AT257" s="260"/>
      <c r="AU257" s="260"/>
      <c r="AV257" s="260"/>
      <c r="AW257" s="260"/>
      <c r="AX257" s="260"/>
      <c r="AY257" s="260"/>
      <c r="AZ257" s="260"/>
      <c r="BA257" s="260"/>
      <c r="BB257" s="260"/>
      <c r="BC257" s="260"/>
      <c r="BD257" s="260"/>
      <c r="BE257" s="260"/>
      <c r="BF257" s="260"/>
      <c r="BG257" s="210"/>
      <c r="BH257" s="210"/>
      <c r="BI257" s="210"/>
    </row>
    <row r="258" spans="1:61" x14ac:dyDescent="0.25">
      <c r="A258" s="171" t="s">
        <v>91</v>
      </c>
      <c r="B258" s="164"/>
      <c r="C258" s="299" t="s">
        <v>163</v>
      </c>
      <c r="D258" s="166"/>
      <c r="E258" s="168"/>
      <c r="F258" s="167"/>
      <c r="G258" s="168"/>
      <c r="H258" s="271"/>
      <c r="AO258" s="260"/>
      <c r="AP258" s="260"/>
      <c r="AQ258" s="260" t="s">
        <v>778</v>
      </c>
      <c r="AR258" s="260"/>
      <c r="AS258" s="260"/>
      <c r="AT258" s="260"/>
      <c r="AU258" s="260"/>
      <c r="AV258" s="260"/>
      <c r="AW258" s="260"/>
      <c r="AX258" s="260"/>
      <c r="AY258" s="260"/>
      <c r="AZ258" s="260"/>
      <c r="BA258" s="260"/>
      <c r="BB258" s="260"/>
      <c r="BC258" s="260"/>
      <c r="BD258" s="260"/>
      <c r="BE258" s="260"/>
      <c r="BF258" s="260"/>
      <c r="BG258" s="210"/>
      <c r="BH258" s="210"/>
      <c r="BI258" s="210"/>
    </row>
    <row r="259" spans="1:61" x14ac:dyDescent="0.25">
      <c r="A259" s="171" t="s">
        <v>91</v>
      </c>
      <c r="B259" s="164"/>
      <c r="C259" s="299" t="s">
        <v>163</v>
      </c>
      <c r="D259" s="166"/>
      <c r="E259" s="168"/>
      <c r="F259" s="167"/>
      <c r="G259" s="168"/>
      <c r="H259" s="271"/>
      <c r="AO259" s="260"/>
      <c r="AP259" s="260"/>
      <c r="AQ259" s="260" t="s">
        <v>778</v>
      </c>
      <c r="AR259" s="260"/>
      <c r="AS259" s="260"/>
      <c r="AT259" s="260"/>
      <c r="AU259" s="260"/>
      <c r="AV259" s="260"/>
      <c r="AW259" s="260"/>
      <c r="AX259" s="260"/>
      <c r="AY259" s="260"/>
      <c r="AZ259" s="260"/>
      <c r="BA259" s="260"/>
      <c r="BB259" s="260"/>
      <c r="BC259" s="260"/>
      <c r="BD259" s="260"/>
      <c r="BE259" s="260"/>
      <c r="BF259" s="260"/>
      <c r="BG259" s="210"/>
      <c r="BH259" s="210"/>
      <c r="BI259" s="210"/>
    </row>
    <row r="260" spans="1:61" x14ac:dyDescent="0.25">
      <c r="A260" s="171" t="s">
        <v>91</v>
      </c>
      <c r="B260" s="164"/>
      <c r="C260" s="299" t="s">
        <v>163</v>
      </c>
      <c r="D260" s="166"/>
      <c r="E260" s="168"/>
      <c r="F260" s="167"/>
      <c r="G260" s="168"/>
      <c r="H260" s="271"/>
      <c r="AO260" s="260"/>
      <c r="AP260" s="260"/>
      <c r="AQ260" s="260" t="s">
        <v>778</v>
      </c>
      <c r="AR260" s="260"/>
      <c r="AS260" s="260"/>
      <c r="AT260" s="260"/>
      <c r="AU260" s="260"/>
      <c r="AV260" s="260"/>
      <c r="AW260" s="260"/>
      <c r="AX260" s="260"/>
      <c r="AY260" s="260"/>
      <c r="AZ260" s="260"/>
      <c r="BA260" s="260"/>
      <c r="BB260" s="260"/>
      <c r="BC260" s="260"/>
      <c r="BD260" s="260"/>
      <c r="BE260" s="260"/>
      <c r="BF260" s="260"/>
      <c r="BG260" s="210"/>
      <c r="BH260" s="210"/>
      <c r="BI260" s="210"/>
    </row>
    <row r="261" spans="1:61" x14ac:dyDescent="0.25">
      <c r="A261" s="171" t="s">
        <v>91</v>
      </c>
      <c r="B261" s="164"/>
      <c r="C261" s="299" t="s">
        <v>163</v>
      </c>
      <c r="D261" s="166"/>
      <c r="E261" s="168"/>
      <c r="F261" s="167"/>
      <c r="G261" s="168"/>
      <c r="H261" s="271"/>
      <c r="AO261" s="260"/>
      <c r="AP261" s="260"/>
      <c r="AQ261" s="260" t="s">
        <v>778</v>
      </c>
      <c r="AR261" s="260"/>
      <c r="AS261" s="260"/>
      <c r="AT261" s="260"/>
      <c r="AU261" s="260"/>
      <c r="AV261" s="260"/>
      <c r="AW261" s="260"/>
      <c r="AX261" s="260"/>
      <c r="AY261" s="260"/>
      <c r="AZ261" s="260"/>
      <c r="BA261" s="260"/>
      <c r="BB261" s="260"/>
      <c r="BC261" s="260"/>
      <c r="BD261" s="260"/>
      <c r="BE261" s="260"/>
      <c r="BF261" s="260"/>
      <c r="BG261" s="210"/>
      <c r="BH261" s="210"/>
      <c r="BI261" s="210"/>
    </row>
    <row r="262" spans="1:61" x14ac:dyDescent="0.25">
      <c r="A262" s="171" t="s">
        <v>91</v>
      </c>
      <c r="B262" s="164"/>
      <c r="C262" s="299" t="s">
        <v>163</v>
      </c>
      <c r="D262" s="166"/>
      <c r="E262" s="168"/>
      <c r="F262" s="167"/>
      <c r="G262" s="168"/>
      <c r="H262" s="271"/>
      <c r="AO262" s="260"/>
      <c r="AP262" s="260"/>
      <c r="AQ262" s="260" t="s">
        <v>778</v>
      </c>
      <c r="AR262" s="260"/>
      <c r="AS262" s="260"/>
      <c r="AT262" s="260"/>
      <c r="AU262" s="260"/>
      <c r="AV262" s="260"/>
      <c r="AW262" s="260"/>
      <c r="AX262" s="260"/>
      <c r="AY262" s="260"/>
      <c r="AZ262" s="260"/>
      <c r="BA262" s="260"/>
      <c r="BB262" s="260"/>
      <c r="BC262" s="260"/>
      <c r="BD262" s="260"/>
      <c r="BE262" s="260"/>
      <c r="BF262" s="260"/>
      <c r="BG262" s="210"/>
      <c r="BH262" s="210"/>
      <c r="BI262" s="210"/>
    </row>
    <row r="263" spans="1:61" x14ac:dyDescent="0.25">
      <c r="A263" s="171" t="s">
        <v>91</v>
      </c>
      <c r="B263" s="164"/>
      <c r="C263" s="299" t="s">
        <v>163</v>
      </c>
      <c r="D263" s="166"/>
      <c r="E263" s="168"/>
      <c r="F263" s="167"/>
      <c r="G263" s="168"/>
      <c r="H263" s="271"/>
      <c r="AO263" s="260"/>
      <c r="AP263" s="260"/>
      <c r="AQ263" s="260" t="s">
        <v>778</v>
      </c>
      <c r="AR263" s="260"/>
      <c r="AS263" s="260"/>
      <c r="AT263" s="260"/>
      <c r="AU263" s="260"/>
      <c r="AV263" s="260"/>
      <c r="AW263" s="260"/>
      <c r="AX263" s="260"/>
      <c r="AY263" s="260"/>
      <c r="AZ263" s="260"/>
      <c r="BA263" s="260"/>
      <c r="BB263" s="260"/>
      <c r="BC263" s="260"/>
      <c r="BD263" s="260"/>
      <c r="BE263" s="260"/>
      <c r="BF263" s="260"/>
      <c r="BG263" s="210"/>
      <c r="BH263" s="210"/>
      <c r="BI263" s="210"/>
    </row>
    <row r="264" spans="1:61" x14ac:dyDescent="0.25">
      <c r="A264" s="171" t="s">
        <v>91</v>
      </c>
      <c r="B264" s="164"/>
      <c r="C264" s="299" t="s">
        <v>163</v>
      </c>
      <c r="D264" s="166"/>
      <c r="E264" s="168"/>
      <c r="F264" s="167"/>
      <c r="G264" s="168"/>
      <c r="H264" s="271"/>
      <c r="AO264" s="260"/>
      <c r="AP264" s="260"/>
      <c r="AQ264" s="260" t="s">
        <v>778</v>
      </c>
      <c r="AR264" s="260"/>
      <c r="AS264" s="260"/>
      <c r="AT264" s="260"/>
      <c r="AU264" s="260"/>
      <c r="AV264" s="260"/>
      <c r="AW264" s="260"/>
      <c r="AX264" s="260"/>
      <c r="AY264" s="260"/>
      <c r="AZ264" s="260"/>
      <c r="BA264" s="260"/>
      <c r="BB264" s="260"/>
      <c r="BC264" s="260"/>
      <c r="BD264" s="260"/>
      <c r="BE264" s="260"/>
      <c r="BF264" s="260"/>
      <c r="BG264" s="210"/>
      <c r="BH264" s="210"/>
      <c r="BI264" s="210"/>
    </row>
    <row r="265" spans="1:61" x14ac:dyDescent="0.25">
      <c r="A265" s="171" t="s">
        <v>91</v>
      </c>
      <c r="B265" s="164"/>
      <c r="C265" s="299" t="s">
        <v>163</v>
      </c>
      <c r="D265" s="166"/>
      <c r="E265" s="168"/>
      <c r="F265" s="167"/>
      <c r="G265" s="168"/>
      <c r="H265" s="271"/>
      <c r="AO265" s="260"/>
      <c r="AP265" s="260"/>
      <c r="AQ265" s="260" t="s">
        <v>778</v>
      </c>
      <c r="AR265" s="260"/>
      <c r="AS265" s="260"/>
      <c r="AT265" s="260"/>
      <c r="AU265" s="260"/>
      <c r="AV265" s="260"/>
      <c r="AW265" s="260"/>
      <c r="AX265" s="260"/>
      <c r="AY265" s="260"/>
      <c r="AZ265" s="260"/>
      <c r="BA265" s="260"/>
      <c r="BB265" s="260"/>
      <c r="BC265" s="260"/>
      <c r="BD265" s="260"/>
      <c r="BE265" s="260"/>
      <c r="BF265" s="260"/>
      <c r="BG265" s="210"/>
      <c r="BH265" s="210"/>
      <c r="BI265" s="210"/>
    </row>
    <row r="266" spans="1:61" x14ac:dyDescent="0.25">
      <c r="A266" s="171" t="s">
        <v>91</v>
      </c>
      <c r="B266" s="164"/>
      <c r="C266" s="299" t="s">
        <v>163</v>
      </c>
      <c r="D266" s="166"/>
      <c r="E266" s="168"/>
      <c r="F266" s="167"/>
      <c r="G266" s="168"/>
      <c r="H266" s="271"/>
      <c r="AO266" s="260"/>
      <c r="AP266" s="260"/>
      <c r="AQ266" s="260" t="s">
        <v>778</v>
      </c>
      <c r="AR266" s="260"/>
      <c r="AS266" s="260"/>
      <c r="AT266" s="260"/>
      <c r="AU266" s="260"/>
      <c r="AV266" s="260"/>
      <c r="AW266" s="260"/>
      <c r="AX266" s="260"/>
      <c r="AY266" s="260"/>
      <c r="AZ266" s="260"/>
      <c r="BA266" s="260"/>
      <c r="BB266" s="260"/>
      <c r="BC266" s="260"/>
      <c r="BD266" s="260"/>
      <c r="BE266" s="260"/>
      <c r="BF266" s="260"/>
      <c r="BG266" s="210"/>
      <c r="BH266" s="210"/>
      <c r="BI266" s="210"/>
    </row>
    <row r="267" spans="1:61" x14ac:dyDescent="0.25">
      <c r="A267" s="171" t="s">
        <v>91</v>
      </c>
      <c r="B267" s="164"/>
      <c r="C267" s="299" t="s">
        <v>163</v>
      </c>
      <c r="D267" s="166"/>
      <c r="E267" s="168"/>
      <c r="F267" s="167"/>
      <c r="G267" s="168"/>
      <c r="H267" s="271"/>
      <c r="AO267" s="260"/>
      <c r="AP267" s="260"/>
      <c r="AQ267" s="260" t="s">
        <v>778</v>
      </c>
      <c r="AR267" s="260"/>
      <c r="AS267" s="260"/>
      <c r="AT267" s="260"/>
      <c r="AU267" s="260"/>
      <c r="AV267" s="260"/>
      <c r="AW267" s="260"/>
      <c r="AX267" s="260"/>
      <c r="AY267" s="260"/>
      <c r="AZ267" s="260"/>
      <c r="BA267" s="260"/>
      <c r="BB267" s="260"/>
      <c r="BC267" s="260"/>
      <c r="BD267" s="260"/>
      <c r="BE267" s="260"/>
      <c r="BF267" s="260"/>
      <c r="BG267" s="210"/>
      <c r="BH267" s="210"/>
      <c r="BI267" s="210"/>
    </row>
    <row r="268" spans="1:61" x14ac:dyDescent="0.25">
      <c r="A268" s="171" t="s">
        <v>91</v>
      </c>
      <c r="B268" s="164"/>
      <c r="C268" s="299" t="s">
        <v>163</v>
      </c>
      <c r="D268" s="166"/>
      <c r="E268" s="168"/>
      <c r="F268" s="167"/>
      <c r="G268" s="168"/>
      <c r="H268" s="271"/>
      <c r="AO268" s="260"/>
      <c r="AP268" s="260"/>
      <c r="AQ268" s="260" t="s">
        <v>778</v>
      </c>
      <c r="AR268" s="260"/>
      <c r="AS268" s="260"/>
      <c r="AT268" s="260"/>
      <c r="AU268" s="260"/>
      <c r="AV268" s="260"/>
      <c r="AW268" s="260"/>
      <c r="AX268" s="260"/>
      <c r="AY268" s="260"/>
      <c r="AZ268" s="260"/>
      <c r="BA268" s="260"/>
      <c r="BB268" s="260"/>
      <c r="BC268" s="260"/>
      <c r="BD268" s="260"/>
      <c r="BE268" s="260"/>
      <c r="BF268" s="260"/>
      <c r="BG268" s="210"/>
      <c r="BH268" s="210"/>
      <c r="BI268" s="210"/>
    </row>
    <row r="269" spans="1:61" x14ac:dyDescent="0.25">
      <c r="A269" s="171" t="s">
        <v>91</v>
      </c>
      <c r="B269" s="164"/>
      <c r="C269" s="299" t="s">
        <v>163</v>
      </c>
      <c r="D269" s="166"/>
      <c r="E269" s="168"/>
      <c r="F269" s="167"/>
      <c r="G269" s="168"/>
      <c r="H269" s="271"/>
      <c r="AO269" s="260"/>
      <c r="AP269" s="260"/>
      <c r="AQ269" s="260" t="s">
        <v>778</v>
      </c>
      <c r="AR269" s="260"/>
      <c r="AS269" s="260"/>
      <c r="AT269" s="260"/>
      <c r="AU269" s="260"/>
      <c r="AV269" s="260"/>
      <c r="AW269" s="260"/>
      <c r="AX269" s="260"/>
      <c r="AY269" s="260"/>
      <c r="AZ269" s="260"/>
      <c r="BA269" s="260"/>
      <c r="BB269" s="260"/>
      <c r="BC269" s="260"/>
      <c r="BD269" s="260"/>
      <c r="BE269" s="260"/>
      <c r="BF269" s="260"/>
      <c r="BG269" s="210"/>
      <c r="BH269" s="210"/>
      <c r="BI269" s="210"/>
    </row>
    <row r="270" spans="1:61" x14ac:dyDescent="0.25">
      <c r="A270" s="171" t="s">
        <v>91</v>
      </c>
      <c r="B270" s="164"/>
      <c r="C270" s="299" t="s">
        <v>163</v>
      </c>
      <c r="D270" s="166"/>
      <c r="E270" s="168"/>
      <c r="F270" s="167"/>
      <c r="G270" s="168"/>
      <c r="H270" s="271"/>
      <c r="AO270" s="260"/>
      <c r="AP270" s="260"/>
      <c r="AQ270" s="260" t="s">
        <v>778</v>
      </c>
      <c r="AR270" s="260"/>
      <c r="AS270" s="260"/>
      <c r="AT270" s="260"/>
      <c r="AU270" s="260"/>
      <c r="AV270" s="260"/>
      <c r="AW270" s="260"/>
      <c r="AX270" s="260"/>
      <c r="AY270" s="260"/>
      <c r="AZ270" s="260"/>
      <c r="BA270" s="260"/>
      <c r="BB270" s="260"/>
      <c r="BC270" s="260"/>
      <c r="BD270" s="260"/>
      <c r="BE270" s="260"/>
      <c r="BF270" s="260"/>
      <c r="BG270" s="210"/>
      <c r="BH270" s="210"/>
      <c r="BI270" s="210"/>
    </row>
    <row r="271" spans="1:61" x14ac:dyDescent="0.25">
      <c r="A271" s="171" t="s">
        <v>91</v>
      </c>
      <c r="B271" s="164"/>
      <c r="C271" s="299" t="s">
        <v>163</v>
      </c>
      <c r="D271" s="166"/>
      <c r="E271" s="168"/>
      <c r="F271" s="167"/>
      <c r="G271" s="168"/>
      <c r="H271" s="271"/>
      <c r="AO271" s="260"/>
      <c r="AP271" s="260"/>
      <c r="AQ271" s="260" t="s">
        <v>778</v>
      </c>
      <c r="AR271" s="260"/>
      <c r="AS271" s="260"/>
      <c r="AT271" s="260"/>
      <c r="AU271" s="260"/>
      <c r="AV271" s="260"/>
      <c r="AW271" s="260"/>
      <c r="AX271" s="260"/>
      <c r="AY271" s="260"/>
      <c r="AZ271" s="260"/>
      <c r="BA271" s="260"/>
      <c r="BB271" s="260"/>
      <c r="BC271" s="260"/>
      <c r="BD271" s="260"/>
      <c r="BE271" s="260"/>
      <c r="BF271" s="260"/>
      <c r="BG271" s="210"/>
      <c r="BH271" s="210"/>
      <c r="BI271" s="210"/>
    </row>
    <row r="272" spans="1:61" x14ac:dyDescent="0.25">
      <c r="A272" s="171" t="s">
        <v>91</v>
      </c>
      <c r="B272" s="164"/>
      <c r="C272" s="299" t="s">
        <v>163</v>
      </c>
      <c r="D272" s="166"/>
      <c r="E272" s="168"/>
      <c r="F272" s="167"/>
      <c r="G272" s="168"/>
      <c r="H272" s="271"/>
      <c r="AO272" s="260"/>
      <c r="AP272" s="260"/>
      <c r="AQ272" s="260" t="s">
        <v>778</v>
      </c>
      <c r="AR272" s="260"/>
      <c r="AS272" s="260"/>
      <c r="AT272" s="260"/>
      <c r="AU272" s="260"/>
      <c r="AV272" s="260"/>
      <c r="AW272" s="260"/>
      <c r="AX272" s="260"/>
      <c r="AY272" s="260"/>
      <c r="AZ272" s="260"/>
      <c r="BA272" s="260"/>
      <c r="BB272" s="260"/>
      <c r="BC272" s="260"/>
      <c r="BD272" s="260"/>
      <c r="BE272" s="260"/>
      <c r="BF272" s="260"/>
      <c r="BG272" s="210"/>
      <c r="BH272" s="210"/>
      <c r="BI272" s="210"/>
    </row>
    <row r="273" spans="1:61" x14ac:dyDescent="0.25">
      <c r="A273" s="171" t="s">
        <v>91</v>
      </c>
      <c r="B273" s="164"/>
      <c r="C273" s="299" t="s">
        <v>163</v>
      </c>
      <c r="D273" s="166"/>
      <c r="E273" s="168"/>
      <c r="F273" s="167"/>
      <c r="G273" s="168"/>
      <c r="H273" s="271"/>
      <c r="AO273" s="260"/>
      <c r="AP273" s="260"/>
      <c r="AQ273" s="260" t="s">
        <v>778</v>
      </c>
      <c r="AR273" s="260"/>
      <c r="AS273" s="260"/>
      <c r="AT273" s="260"/>
      <c r="AU273" s="260"/>
      <c r="AV273" s="260"/>
      <c r="AW273" s="260"/>
      <c r="AX273" s="260"/>
      <c r="AY273" s="260"/>
      <c r="AZ273" s="260"/>
      <c r="BA273" s="260"/>
      <c r="BB273" s="260"/>
      <c r="BC273" s="260"/>
      <c r="BD273" s="260"/>
      <c r="BE273" s="260"/>
      <c r="BF273" s="260"/>
      <c r="BG273" s="210"/>
      <c r="BH273" s="210"/>
      <c r="BI273" s="210"/>
    </row>
    <row r="274" spans="1:61" x14ac:dyDescent="0.25">
      <c r="A274" s="171" t="s">
        <v>91</v>
      </c>
      <c r="B274" s="164"/>
      <c r="C274" s="299" t="s">
        <v>163</v>
      </c>
      <c r="D274" s="166"/>
      <c r="E274" s="168"/>
      <c r="F274" s="167"/>
      <c r="G274" s="168"/>
      <c r="H274" s="271"/>
      <c r="AO274" s="260"/>
      <c r="AP274" s="260"/>
      <c r="AQ274" s="260" t="s">
        <v>778</v>
      </c>
      <c r="AR274" s="260"/>
      <c r="AS274" s="260"/>
      <c r="AT274" s="260"/>
      <c r="AU274" s="260"/>
      <c r="AV274" s="260"/>
      <c r="AW274" s="260"/>
      <c r="AX274" s="260"/>
      <c r="AY274" s="260"/>
      <c r="AZ274" s="260"/>
      <c r="BA274" s="260"/>
      <c r="BB274" s="260"/>
      <c r="BC274" s="260"/>
      <c r="BD274" s="260"/>
      <c r="BE274" s="260"/>
      <c r="BF274" s="260"/>
      <c r="BG274" s="210"/>
      <c r="BH274" s="210"/>
      <c r="BI274" s="210"/>
    </row>
    <row r="275" spans="1:61" x14ac:dyDescent="0.25">
      <c r="A275" s="171" t="s">
        <v>91</v>
      </c>
      <c r="B275" s="164"/>
      <c r="C275" s="299" t="s">
        <v>163</v>
      </c>
      <c r="D275" s="166"/>
      <c r="E275" s="168"/>
      <c r="F275" s="167"/>
      <c r="G275" s="168"/>
      <c r="H275" s="271"/>
      <c r="AO275" s="260"/>
      <c r="AP275" s="260"/>
      <c r="AQ275" s="260" t="s">
        <v>778</v>
      </c>
      <c r="AR275" s="260"/>
      <c r="AS275" s="260"/>
      <c r="AT275" s="260"/>
      <c r="AU275" s="260"/>
      <c r="AV275" s="260"/>
      <c r="AW275" s="260"/>
      <c r="AX275" s="260"/>
      <c r="AY275" s="260"/>
      <c r="AZ275" s="260"/>
      <c r="BA275" s="260"/>
      <c r="BB275" s="260"/>
      <c r="BC275" s="260"/>
      <c r="BD275" s="260"/>
      <c r="BE275" s="260"/>
      <c r="BF275" s="260"/>
      <c r="BG275" s="210"/>
      <c r="BH275" s="210"/>
      <c r="BI275" s="210"/>
    </row>
    <row r="276" spans="1:61" x14ac:dyDescent="0.25">
      <c r="A276" s="171" t="s">
        <v>91</v>
      </c>
      <c r="B276" s="164"/>
      <c r="C276" s="299" t="s">
        <v>163</v>
      </c>
      <c r="D276" s="166"/>
      <c r="E276" s="168"/>
      <c r="F276" s="167"/>
      <c r="G276" s="168"/>
      <c r="H276" s="271"/>
      <c r="AO276" s="260"/>
      <c r="AP276" s="260"/>
      <c r="AQ276" s="260" t="s">
        <v>778</v>
      </c>
      <c r="AR276" s="260"/>
      <c r="AS276" s="260"/>
      <c r="AT276" s="260"/>
      <c r="AU276" s="260"/>
      <c r="AV276" s="260"/>
      <c r="AW276" s="260"/>
      <c r="AX276" s="260"/>
      <c r="AY276" s="260"/>
      <c r="AZ276" s="260"/>
      <c r="BA276" s="260"/>
      <c r="BB276" s="260"/>
      <c r="BC276" s="260"/>
      <c r="BD276" s="260"/>
      <c r="BE276" s="260"/>
      <c r="BF276" s="260"/>
      <c r="BG276" s="210"/>
      <c r="BH276" s="210"/>
      <c r="BI276" s="210"/>
    </row>
    <row r="277" spans="1:61" x14ac:dyDescent="0.25">
      <c r="A277" s="171" t="s">
        <v>91</v>
      </c>
      <c r="B277" s="164"/>
      <c r="C277" s="299" t="s">
        <v>163</v>
      </c>
      <c r="D277" s="166"/>
      <c r="E277" s="168"/>
      <c r="F277" s="167"/>
      <c r="G277" s="168"/>
      <c r="H277" s="271"/>
      <c r="AO277" s="260"/>
      <c r="AP277" s="260"/>
      <c r="AQ277" s="260" t="s">
        <v>778</v>
      </c>
      <c r="AR277" s="260"/>
      <c r="AS277" s="260"/>
      <c r="AT277" s="260"/>
      <c r="AU277" s="260"/>
      <c r="AV277" s="260"/>
      <c r="AW277" s="260"/>
      <c r="AX277" s="260"/>
      <c r="AY277" s="260"/>
      <c r="AZ277" s="260"/>
      <c r="BA277" s="260"/>
      <c r="BB277" s="260"/>
      <c r="BC277" s="260"/>
      <c r="BD277" s="260"/>
      <c r="BE277" s="260"/>
      <c r="BF277" s="260"/>
      <c r="BG277" s="210"/>
      <c r="BH277" s="210"/>
      <c r="BI277" s="210"/>
    </row>
    <row r="278" spans="1:61" x14ac:dyDescent="0.25">
      <c r="A278" s="171" t="s">
        <v>91</v>
      </c>
      <c r="B278" s="164"/>
      <c r="C278" s="299" t="s">
        <v>163</v>
      </c>
      <c r="D278" s="166"/>
      <c r="E278" s="168"/>
      <c r="F278" s="167"/>
      <c r="G278" s="168"/>
      <c r="H278" s="271"/>
      <c r="AO278" s="260"/>
      <c r="AP278" s="260"/>
      <c r="AQ278" s="260" t="s">
        <v>778</v>
      </c>
      <c r="AR278" s="260"/>
      <c r="AS278" s="260"/>
      <c r="AT278" s="260"/>
      <c r="AU278" s="260"/>
      <c r="AV278" s="260"/>
      <c r="AW278" s="260"/>
      <c r="AX278" s="260"/>
      <c r="AY278" s="260"/>
      <c r="AZ278" s="260"/>
      <c r="BA278" s="260"/>
      <c r="BB278" s="260"/>
      <c r="BC278" s="260"/>
      <c r="BD278" s="260"/>
      <c r="BE278" s="260"/>
      <c r="BF278" s="260"/>
      <c r="BG278" s="210"/>
      <c r="BH278" s="210"/>
      <c r="BI278" s="210"/>
    </row>
    <row r="279" spans="1:61" x14ac:dyDescent="0.25">
      <c r="A279" s="171" t="s">
        <v>91</v>
      </c>
      <c r="B279" s="164"/>
      <c r="C279" s="299" t="s">
        <v>163</v>
      </c>
      <c r="D279" s="166"/>
      <c r="E279" s="168"/>
      <c r="F279" s="167"/>
      <c r="G279" s="168"/>
      <c r="H279" s="271"/>
      <c r="AO279" s="260"/>
      <c r="AP279" s="260"/>
      <c r="AQ279" s="260" t="s">
        <v>778</v>
      </c>
      <c r="AR279" s="260"/>
      <c r="AS279" s="260"/>
      <c r="AT279" s="260"/>
      <c r="AU279" s="260"/>
      <c r="AV279" s="260"/>
      <c r="AW279" s="260"/>
      <c r="AX279" s="260"/>
      <c r="AY279" s="260"/>
      <c r="AZ279" s="260"/>
      <c r="BA279" s="260"/>
      <c r="BB279" s="260"/>
      <c r="BC279" s="260"/>
      <c r="BD279" s="260"/>
      <c r="BE279" s="260"/>
      <c r="BF279" s="260"/>
      <c r="BG279" s="210"/>
      <c r="BH279" s="210"/>
      <c r="BI279" s="210"/>
    </row>
    <row r="280" spans="1:61" x14ac:dyDescent="0.25">
      <c r="A280" s="171" t="s">
        <v>91</v>
      </c>
      <c r="B280" s="164"/>
      <c r="C280" s="299" t="s">
        <v>163</v>
      </c>
      <c r="D280" s="166"/>
      <c r="E280" s="168"/>
      <c r="F280" s="167"/>
      <c r="G280" s="168"/>
      <c r="H280" s="271"/>
      <c r="AO280" s="260"/>
      <c r="AP280" s="260"/>
      <c r="AQ280" s="260" t="s">
        <v>778</v>
      </c>
      <c r="AR280" s="260"/>
      <c r="AS280" s="260"/>
      <c r="AT280" s="260"/>
      <c r="AU280" s="260"/>
      <c r="AV280" s="260"/>
      <c r="AW280" s="260"/>
      <c r="AX280" s="260"/>
      <c r="AY280" s="260"/>
      <c r="AZ280" s="260"/>
      <c r="BA280" s="260"/>
      <c r="BB280" s="260"/>
      <c r="BC280" s="260"/>
      <c r="BD280" s="260"/>
      <c r="BE280" s="260"/>
      <c r="BF280" s="260"/>
      <c r="BG280" s="210"/>
      <c r="BH280" s="210"/>
      <c r="BI280" s="210"/>
    </row>
    <row r="281" spans="1:61" x14ac:dyDescent="0.25">
      <c r="A281" s="171" t="s">
        <v>91</v>
      </c>
      <c r="B281" s="164"/>
      <c r="C281" s="299" t="s">
        <v>163</v>
      </c>
      <c r="D281" s="166"/>
      <c r="E281" s="168"/>
      <c r="F281" s="167"/>
      <c r="G281" s="168"/>
      <c r="H281" s="271"/>
      <c r="AO281" s="260"/>
      <c r="AP281" s="260"/>
      <c r="AQ281" s="260" t="s">
        <v>778</v>
      </c>
      <c r="AR281" s="260"/>
      <c r="AS281" s="260"/>
      <c r="AT281" s="260"/>
      <c r="AU281" s="260"/>
      <c r="AV281" s="260"/>
      <c r="AW281" s="260"/>
      <c r="AX281" s="260"/>
      <c r="AY281" s="260"/>
      <c r="AZ281" s="260"/>
      <c r="BA281" s="260"/>
      <c r="BB281" s="260"/>
      <c r="BC281" s="260"/>
      <c r="BD281" s="260"/>
      <c r="BE281" s="260"/>
      <c r="BF281" s="260"/>
      <c r="BG281" s="210"/>
      <c r="BH281" s="210"/>
      <c r="BI281" s="210"/>
    </row>
    <row r="282" spans="1:61" x14ac:dyDescent="0.25">
      <c r="A282" s="171" t="s">
        <v>91</v>
      </c>
      <c r="B282" s="164"/>
      <c r="C282" s="299" t="s">
        <v>163</v>
      </c>
      <c r="D282" s="166"/>
      <c r="E282" s="168"/>
      <c r="F282" s="167"/>
      <c r="G282" s="168"/>
      <c r="H282" s="271"/>
      <c r="AO282" s="260"/>
      <c r="AP282" s="260"/>
      <c r="AQ282" s="260" t="s">
        <v>778</v>
      </c>
      <c r="AR282" s="260"/>
      <c r="AS282" s="260"/>
      <c r="AT282" s="260"/>
      <c r="AU282" s="260"/>
      <c r="AV282" s="260"/>
      <c r="AW282" s="260"/>
      <c r="AX282" s="260"/>
      <c r="AY282" s="260"/>
      <c r="AZ282" s="260"/>
      <c r="BA282" s="260"/>
      <c r="BB282" s="260"/>
      <c r="BC282" s="260"/>
      <c r="BD282" s="260"/>
      <c r="BE282" s="260"/>
      <c r="BF282" s="260"/>
      <c r="BG282" s="210"/>
      <c r="BH282" s="210"/>
      <c r="BI282" s="210"/>
    </row>
    <row r="283" spans="1:61" x14ac:dyDescent="0.25">
      <c r="A283" s="171" t="s">
        <v>91</v>
      </c>
      <c r="B283" s="164"/>
      <c r="C283" s="299" t="s">
        <v>163</v>
      </c>
      <c r="D283" s="166"/>
      <c r="E283" s="168"/>
      <c r="F283" s="167"/>
      <c r="G283" s="168"/>
      <c r="H283" s="271"/>
      <c r="AO283" s="260"/>
      <c r="AP283" s="260"/>
      <c r="AQ283" s="260" t="s">
        <v>778</v>
      </c>
      <c r="AR283" s="260"/>
      <c r="AS283" s="260"/>
      <c r="AT283" s="260"/>
      <c r="AU283" s="260"/>
      <c r="AV283" s="260"/>
      <c r="AW283" s="260"/>
      <c r="AX283" s="260"/>
      <c r="AY283" s="260"/>
      <c r="AZ283" s="260"/>
      <c r="BA283" s="260"/>
      <c r="BB283" s="260"/>
      <c r="BC283" s="260"/>
      <c r="BD283" s="260"/>
      <c r="BE283" s="260"/>
      <c r="BF283" s="260"/>
      <c r="BG283" s="210"/>
      <c r="BH283" s="210"/>
      <c r="BI283" s="210"/>
    </row>
    <row r="284" spans="1:61" x14ac:dyDescent="0.25">
      <c r="A284" s="171" t="s">
        <v>91</v>
      </c>
      <c r="B284" s="164"/>
      <c r="C284" s="299" t="s">
        <v>163</v>
      </c>
      <c r="D284" s="166"/>
      <c r="E284" s="168"/>
      <c r="F284" s="167"/>
      <c r="G284" s="168"/>
      <c r="H284" s="271"/>
      <c r="AO284" s="260"/>
      <c r="AP284" s="260"/>
      <c r="AQ284" s="260" t="s">
        <v>778</v>
      </c>
      <c r="AR284" s="260"/>
      <c r="AS284" s="260"/>
      <c r="AT284" s="260"/>
      <c r="AU284" s="260"/>
      <c r="AV284" s="260"/>
      <c r="AW284" s="260"/>
      <c r="AX284" s="260"/>
      <c r="AY284" s="260"/>
      <c r="AZ284" s="260"/>
      <c r="BA284" s="260"/>
      <c r="BB284" s="260"/>
      <c r="BC284" s="260"/>
      <c r="BD284" s="260"/>
      <c r="BE284" s="260"/>
      <c r="BF284" s="260"/>
      <c r="BG284" s="210"/>
      <c r="BH284" s="210"/>
      <c r="BI284" s="210"/>
    </row>
    <row r="285" spans="1:61" x14ac:dyDescent="0.25">
      <c r="A285" s="171" t="s">
        <v>91</v>
      </c>
      <c r="B285" s="164"/>
      <c r="C285" s="299" t="s">
        <v>163</v>
      </c>
      <c r="D285" s="166"/>
      <c r="E285" s="168"/>
      <c r="F285" s="167"/>
      <c r="G285" s="168"/>
      <c r="H285" s="271"/>
      <c r="AO285" s="260"/>
      <c r="AP285" s="260"/>
      <c r="AQ285" s="260" t="s">
        <v>778</v>
      </c>
      <c r="AR285" s="260"/>
      <c r="AS285" s="260"/>
      <c r="AT285" s="260"/>
      <c r="AU285" s="260"/>
      <c r="AV285" s="260"/>
      <c r="AW285" s="260"/>
      <c r="AX285" s="260"/>
      <c r="AY285" s="260"/>
      <c r="AZ285" s="260"/>
      <c r="BA285" s="260"/>
      <c r="BB285" s="260"/>
      <c r="BC285" s="260"/>
      <c r="BD285" s="260"/>
      <c r="BE285" s="260"/>
      <c r="BF285" s="260"/>
      <c r="BG285" s="210"/>
      <c r="BH285" s="210"/>
      <c r="BI285" s="210"/>
    </row>
    <row r="286" spans="1:61" x14ac:dyDescent="0.25">
      <c r="A286" s="171" t="s">
        <v>91</v>
      </c>
      <c r="B286" s="164"/>
      <c r="C286" s="299" t="s">
        <v>163</v>
      </c>
      <c r="D286" s="166"/>
      <c r="E286" s="168"/>
      <c r="F286" s="167"/>
      <c r="G286" s="168"/>
      <c r="H286" s="271"/>
      <c r="AO286" s="260"/>
      <c r="AP286" s="260"/>
      <c r="AQ286" s="260" t="s">
        <v>778</v>
      </c>
      <c r="AR286" s="260"/>
      <c r="AS286" s="260"/>
      <c r="AT286" s="260"/>
      <c r="AU286" s="260"/>
      <c r="AV286" s="260"/>
      <c r="AW286" s="260"/>
      <c r="AX286" s="260"/>
      <c r="AY286" s="260"/>
      <c r="AZ286" s="260"/>
      <c r="BA286" s="260"/>
      <c r="BB286" s="260"/>
      <c r="BC286" s="260"/>
      <c r="BD286" s="260"/>
      <c r="BE286" s="260"/>
      <c r="BF286" s="260"/>
      <c r="BG286" s="210"/>
      <c r="BH286" s="210"/>
      <c r="BI286" s="210"/>
    </row>
    <row r="287" spans="1:61" x14ac:dyDescent="0.25">
      <c r="A287" s="171" t="s">
        <v>91</v>
      </c>
      <c r="B287" s="164"/>
      <c r="C287" s="299" t="s">
        <v>163</v>
      </c>
      <c r="D287" s="166"/>
      <c r="E287" s="168"/>
      <c r="F287" s="167"/>
      <c r="G287" s="168"/>
      <c r="H287" s="271"/>
      <c r="AO287" s="260"/>
      <c r="AP287" s="260"/>
      <c r="AQ287" s="260" t="s">
        <v>778</v>
      </c>
      <c r="AR287" s="260"/>
      <c r="AS287" s="260"/>
      <c r="AT287" s="260"/>
      <c r="AU287" s="260"/>
      <c r="AV287" s="260"/>
      <c r="AW287" s="260"/>
      <c r="AX287" s="260"/>
      <c r="AY287" s="260"/>
      <c r="AZ287" s="260"/>
      <c r="BA287" s="260"/>
      <c r="BB287" s="260"/>
      <c r="BC287" s="260"/>
      <c r="BD287" s="260"/>
      <c r="BE287" s="260"/>
      <c r="BF287" s="260"/>
      <c r="BG287" s="210"/>
      <c r="BH287" s="210"/>
      <c r="BI287" s="210"/>
    </row>
    <row r="288" spans="1:61" x14ac:dyDescent="0.25">
      <c r="A288" s="171" t="s">
        <v>91</v>
      </c>
      <c r="B288" s="164"/>
      <c r="C288" s="299" t="s">
        <v>163</v>
      </c>
      <c r="D288" s="166"/>
      <c r="E288" s="168"/>
      <c r="F288" s="167"/>
      <c r="G288" s="168"/>
      <c r="H288" s="271"/>
      <c r="AO288" s="260"/>
      <c r="AP288" s="260"/>
      <c r="AQ288" s="260" t="s">
        <v>778</v>
      </c>
      <c r="AR288" s="260"/>
      <c r="AS288" s="260"/>
      <c r="AT288" s="260"/>
      <c r="AU288" s="260"/>
      <c r="AV288" s="260"/>
      <c r="AW288" s="260"/>
      <c r="AX288" s="260"/>
      <c r="AY288" s="260"/>
      <c r="AZ288" s="260"/>
      <c r="BA288" s="260"/>
      <c r="BB288" s="260"/>
      <c r="BC288" s="260"/>
      <c r="BD288" s="260"/>
      <c r="BE288" s="260"/>
      <c r="BF288" s="260"/>
      <c r="BG288" s="210"/>
      <c r="BH288" s="210"/>
      <c r="BI288" s="210"/>
    </row>
    <row r="289" spans="1:61" x14ac:dyDescent="0.25">
      <c r="A289" s="171" t="s">
        <v>91</v>
      </c>
      <c r="B289" s="164"/>
      <c r="C289" s="299" t="s">
        <v>163</v>
      </c>
      <c r="D289" s="166"/>
      <c r="E289" s="168"/>
      <c r="F289" s="167"/>
      <c r="G289" s="168"/>
      <c r="H289" s="271"/>
      <c r="AO289" s="260"/>
      <c r="AP289" s="260"/>
      <c r="AQ289" s="260" t="s">
        <v>778</v>
      </c>
      <c r="AR289" s="260"/>
      <c r="AS289" s="260"/>
      <c r="AT289" s="260"/>
      <c r="AU289" s="260"/>
      <c r="AV289" s="260"/>
      <c r="AW289" s="260"/>
      <c r="AX289" s="260"/>
      <c r="AY289" s="260"/>
      <c r="AZ289" s="260"/>
      <c r="BA289" s="260"/>
      <c r="BB289" s="260"/>
      <c r="BC289" s="260"/>
      <c r="BD289" s="260"/>
      <c r="BE289" s="260"/>
      <c r="BF289" s="260"/>
      <c r="BG289" s="210"/>
      <c r="BH289" s="210"/>
      <c r="BI289" s="210"/>
    </row>
    <row r="290" spans="1:61" x14ac:dyDescent="0.25">
      <c r="A290" s="171" t="s">
        <v>91</v>
      </c>
      <c r="B290" s="164"/>
      <c r="C290" s="299" t="s">
        <v>163</v>
      </c>
      <c r="D290" s="166"/>
      <c r="E290" s="168"/>
      <c r="F290" s="167"/>
      <c r="G290" s="168"/>
      <c r="H290" s="271"/>
      <c r="AO290" s="260"/>
      <c r="AP290" s="260"/>
      <c r="AQ290" s="260" t="s">
        <v>778</v>
      </c>
      <c r="AR290" s="260"/>
      <c r="AS290" s="260"/>
      <c r="AT290" s="260"/>
      <c r="AU290" s="260"/>
      <c r="AV290" s="260"/>
      <c r="AW290" s="260"/>
      <c r="AX290" s="260"/>
      <c r="AY290" s="260"/>
      <c r="AZ290" s="260"/>
      <c r="BA290" s="260"/>
      <c r="BB290" s="260"/>
      <c r="BC290" s="260"/>
      <c r="BD290" s="260"/>
      <c r="BE290" s="260"/>
      <c r="BF290" s="260"/>
      <c r="BG290" s="210"/>
      <c r="BH290" s="210"/>
      <c r="BI290" s="210"/>
    </row>
    <row r="291" spans="1:61" x14ac:dyDescent="0.25">
      <c r="A291" s="171" t="s">
        <v>91</v>
      </c>
      <c r="B291" s="164"/>
      <c r="C291" s="299" t="s">
        <v>163</v>
      </c>
      <c r="D291" s="166"/>
      <c r="E291" s="168"/>
      <c r="F291" s="167"/>
      <c r="G291" s="168"/>
      <c r="H291" s="271"/>
      <c r="AO291" s="260"/>
      <c r="AP291" s="260"/>
      <c r="AQ291" s="260" t="s">
        <v>778</v>
      </c>
      <c r="AR291" s="260"/>
      <c r="AS291" s="260"/>
      <c r="AT291" s="260"/>
      <c r="AU291" s="260"/>
      <c r="AV291" s="260"/>
      <c r="AW291" s="260"/>
      <c r="AX291" s="260"/>
      <c r="AY291" s="260"/>
      <c r="AZ291" s="260"/>
      <c r="BA291" s="260"/>
      <c r="BB291" s="260"/>
      <c r="BC291" s="260"/>
      <c r="BD291" s="260"/>
      <c r="BE291" s="260"/>
      <c r="BF291" s="260"/>
      <c r="BG291" s="210"/>
      <c r="BH291" s="210"/>
      <c r="BI291" s="210"/>
    </row>
    <row r="292" spans="1:61" x14ac:dyDescent="0.25">
      <c r="A292" s="171" t="s">
        <v>91</v>
      </c>
      <c r="B292" s="164"/>
      <c r="C292" s="299" t="s">
        <v>163</v>
      </c>
      <c r="D292" s="166"/>
      <c r="E292" s="168"/>
      <c r="F292" s="167"/>
      <c r="G292" s="168"/>
      <c r="H292" s="271"/>
      <c r="AO292" s="260"/>
      <c r="AP292" s="260"/>
      <c r="AQ292" s="260" t="s">
        <v>778</v>
      </c>
      <c r="AR292" s="260"/>
      <c r="AS292" s="260"/>
      <c r="AT292" s="260"/>
      <c r="AU292" s="260"/>
      <c r="AV292" s="260"/>
      <c r="AW292" s="260"/>
      <c r="AX292" s="260"/>
      <c r="AY292" s="260"/>
      <c r="AZ292" s="260"/>
      <c r="BA292" s="260"/>
      <c r="BB292" s="260"/>
      <c r="BC292" s="260"/>
      <c r="BD292" s="260"/>
      <c r="BE292" s="260"/>
      <c r="BF292" s="260"/>
      <c r="BG292" s="210"/>
      <c r="BH292" s="210"/>
      <c r="BI292" s="210"/>
    </row>
    <row r="293" spans="1:61" x14ac:dyDescent="0.25">
      <c r="A293" s="171" t="s">
        <v>91</v>
      </c>
      <c r="B293" s="164"/>
      <c r="C293" s="299" t="s">
        <v>163</v>
      </c>
      <c r="D293" s="166"/>
      <c r="E293" s="168"/>
      <c r="F293" s="167"/>
      <c r="G293" s="168"/>
      <c r="H293" s="271"/>
      <c r="AO293" s="260"/>
      <c r="AP293" s="260"/>
      <c r="AQ293" s="260" t="s">
        <v>778</v>
      </c>
      <c r="AR293" s="260"/>
      <c r="AS293" s="260"/>
      <c r="AT293" s="260"/>
      <c r="AU293" s="260"/>
      <c r="AV293" s="260"/>
      <c r="AW293" s="260"/>
      <c r="AX293" s="260"/>
      <c r="AY293" s="260"/>
      <c r="AZ293" s="260"/>
      <c r="BA293" s="260"/>
      <c r="BB293" s="260"/>
      <c r="BC293" s="260"/>
      <c r="BD293" s="260"/>
      <c r="BE293" s="260"/>
      <c r="BF293" s="260"/>
      <c r="BG293" s="210"/>
      <c r="BH293" s="210"/>
      <c r="BI293" s="210"/>
    </row>
    <row r="294" spans="1:61" x14ac:dyDescent="0.25">
      <c r="A294" s="171" t="s">
        <v>91</v>
      </c>
      <c r="B294" s="164"/>
      <c r="C294" s="299" t="s">
        <v>163</v>
      </c>
      <c r="D294" s="166"/>
      <c r="E294" s="168"/>
      <c r="F294" s="167"/>
      <c r="G294" s="168"/>
      <c r="H294" s="271"/>
      <c r="AO294" s="260"/>
      <c r="AP294" s="260"/>
      <c r="AQ294" s="260" t="s">
        <v>778</v>
      </c>
      <c r="AR294" s="260"/>
      <c r="AS294" s="260"/>
      <c r="AT294" s="260"/>
      <c r="AU294" s="260"/>
      <c r="AV294" s="260"/>
      <c r="AW294" s="260"/>
      <c r="AX294" s="260"/>
      <c r="AY294" s="260"/>
      <c r="AZ294" s="260"/>
      <c r="BA294" s="260"/>
      <c r="BB294" s="260"/>
      <c r="BC294" s="260"/>
      <c r="BD294" s="260"/>
      <c r="BE294" s="260"/>
      <c r="BF294" s="260"/>
      <c r="BG294" s="210"/>
      <c r="BH294" s="210"/>
      <c r="BI294" s="210"/>
    </row>
    <row r="295" spans="1:61" x14ac:dyDescent="0.25">
      <c r="A295" s="171" t="s">
        <v>91</v>
      </c>
      <c r="B295" s="164"/>
      <c r="C295" s="299" t="s">
        <v>163</v>
      </c>
      <c r="D295" s="166"/>
      <c r="E295" s="168"/>
      <c r="F295" s="167"/>
      <c r="G295" s="168"/>
      <c r="H295" s="271"/>
      <c r="AO295" s="260"/>
      <c r="AP295" s="260"/>
      <c r="AQ295" s="260" t="s">
        <v>778</v>
      </c>
      <c r="AR295" s="260"/>
      <c r="AS295" s="260"/>
      <c r="AT295" s="260"/>
      <c r="AU295" s="260"/>
      <c r="AV295" s="260"/>
      <c r="AW295" s="260"/>
      <c r="AX295" s="260"/>
      <c r="AY295" s="260"/>
      <c r="AZ295" s="260"/>
      <c r="BA295" s="260"/>
      <c r="BB295" s="260"/>
      <c r="BC295" s="260"/>
      <c r="BD295" s="260"/>
      <c r="BE295" s="260"/>
      <c r="BF295" s="260"/>
      <c r="BG295" s="210"/>
      <c r="BH295" s="210"/>
      <c r="BI295" s="210"/>
    </row>
    <row r="296" spans="1:61" x14ac:dyDescent="0.25">
      <c r="A296" s="171" t="s">
        <v>91</v>
      </c>
      <c r="B296" s="164"/>
      <c r="C296" s="299" t="s">
        <v>163</v>
      </c>
      <c r="D296" s="166"/>
      <c r="E296" s="168"/>
      <c r="F296" s="167"/>
      <c r="G296" s="168"/>
      <c r="H296" s="271"/>
      <c r="AO296" s="260"/>
      <c r="AP296" s="260"/>
      <c r="AQ296" s="260" t="s">
        <v>778</v>
      </c>
      <c r="AR296" s="260"/>
      <c r="AS296" s="260"/>
      <c r="AT296" s="260"/>
      <c r="AU296" s="260"/>
      <c r="AV296" s="260"/>
      <c r="AW296" s="260"/>
      <c r="AX296" s="260"/>
      <c r="AY296" s="260"/>
      <c r="AZ296" s="260"/>
      <c r="BA296" s="260"/>
      <c r="BB296" s="260"/>
      <c r="BC296" s="260"/>
      <c r="BD296" s="260"/>
      <c r="BE296" s="260"/>
      <c r="BF296" s="260"/>
      <c r="BG296" s="210"/>
      <c r="BH296" s="210"/>
      <c r="BI296" s="210"/>
    </row>
    <row r="297" spans="1:61" x14ac:dyDescent="0.25">
      <c r="A297" s="171" t="s">
        <v>91</v>
      </c>
      <c r="B297" s="164"/>
      <c r="C297" s="299" t="s">
        <v>163</v>
      </c>
      <c r="D297" s="166"/>
      <c r="E297" s="168"/>
      <c r="F297" s="167"/>
      <c r="G297" s="168"/>
      <c r="H297" s="271"/>
      <c r="AO297" s="260"/>
      <c r="AP297" s="260"/>
      <c r="AQ297" s="260" t="s">
        <v>778</v>
      </c>
      <c r="AR297" s="260"/>
      <c r="AS297" s="260"/>
      <c r="AT297" s="260"/>
      <c r="AU297" s="260"/>
      <c r="AV297" s="260"/>
      <c r="AW297" s="260"/>
      <c r="AX297" s="260"/>
      <c r="AY297" s="260"/>
      <c r="AZ297" s="260"/>
      <c r="BA297" s="260"/>
      <c r="BB297" s="260"/>
      <c r="BC297" s="260"/>
      <c r="BD297" s="260"/>
      <c r="BE297" s="260"/>
      <c r="BF297" s="260"/>
      <c r="BG297" s="210"/>
      <c r="BH297" s="210"/>
      <c r="BI297" s="210"/>
    </row>
    <row r="298" spans="1:61" x14ac:dyDescent="0.25">
      <c r="A298" s="171" t="s">
        <v>91</v>
      </c>
      <c r="B298" s="164"/>
      <c r="C298" s="299" t="s">
        <v>163</v>
      </c>
      <c r="D298" s="166"/>
      <c r="E298" s="168"/>
      <c r="F298" s="167"/>
      <c r="G298" s="168"/>
      <c r="H298" s="271"/>
      <c r="AO298" s="260"/>
      <c r="AP298" s="260"/>
      <c r="AQ298" s="260" t="s">
        <v>778</v>
      </c>
      <c r="AR298" s="260"/>
      <c r="AS298" s="260"/>
      <c r="AT298" s="260"/>
      <c r="AU298" s="260"/>
      <c r="AV298" s="260"/>
      <c r="AW298" s="260"/>
      <c r="AX298" s="260"/>
      <c r="AY298" s="260"/>
      <c r="AZ298" s="260"/>
      <c r="BA298" s="260"/>
      <c r="BB298" s="260"/>
      <c r="BC298" s="260"/>
      <c r="BD298" s="260"/>
      <c r="BE298" s="260"/>
      <c r="BF298" s="260"/>
      <c r="BG298" s="210"/>
      <c r="BH298" s="210"/>
      <c r="BI298" s="210"/>
    </row>
    <row r="299" spans="1:61" x14ac:dyDescent="0.25">
      <c r="A299" s="171" t="s">
        <v>91</v>
      </c>
      <c r="B299" s="164"/>
      <c r="C299" s="299" t="s">
        <v>163</v>
      </c>
      <c r="D299" s="166"/>
      <c r="E299" s="168"/>
      <c r="F299" s="167"/>
      <c r="G299" s="168"/>
      <c r="H299" s="271"/>
      <c r="AO299" s="260"/>
      <c r="AP299" s="260"/>
      <c r="AQ299" s="260" t="s">
        <v>778</v>
      </c>
      <c r="AR299" s="260"/>
      <c r="AS299" s="260"/>
      <c r="AT299" s="260"/>
      <c r="AU299" s="260"/>
      <c r="AV299" s="260"/>
      <c r="AW299" s="260"/>
      <c r="AX299" s="260"/>
      <c r="AY299" s="260"/>
      <c r="AZ299" s="260"/>
      <c r="BA299" s="260"/>
      <c r="BB299" s="260"/>
      <c r="BC299" s="260"/>
      <c r="BD299" s="260"/>
      <c r="BE299" s="260"/>
      <c r="BF299" s="260"/>
      <c r="BG299" s="210"/>
      <c r="BH299" s="210"/>
      <c r="BI299" s="210"/>
    </row>
    <row r="300" spans="1:61" x14ac:dyDescent="0.25">
      <c r="A300" s="171" t="s">
        <v>91</v>
      </c>
      <c r="B300" s="164"/>
      <c r="C300" s="299" t="s">
        <v>163</v>
      </c>
      <c r="D300" s="166"/>
      <c r="E300" s="168"/>
      <c r="F300" s="167"/>
      <c r="G300" s="168"/>
      <c r="H300" s="271"/>
      <c r="AO300" s="260"/>
      <c r="AP300" s="260"/>
      <c r="AQ300" s="260" t="s">
        <v>778</v>
      </c>
      <c r="AR300" s="260"/>
      <c r="AS300" s="260"/>
      <c r="AT300" s="260"/>
      <c r="AU300" s="260"/>
      <c r="AV300" s="260"/>
      <c r="AW300" s="260"/>
      <c r="AX300" s="260"/>
      <c r="AY300" s="260"/>
      <c r="AZ300" s="260"/>
      <c r="BA300" s="260"/>
      <c r="BB300" s="260"/>
      <c r="BC300" s="260"/>
      <c r="BD300" s="260"/>
      <c r="BE300" s="260"/>
      <c r="BF300" s="260"/>
      <c r="BG300" s="210"/>
      <c r="BH300" s="210"/>
      <c r="BI300" s="210"/>
    </row>
    <row r="301" spans="1:61" x14ac:dyDescent="0.25">
      <c r="A301" s="171" t="s">
        <v>91</v>
      </c>
      <c r="B301" s="164"/>
      <c r="C301" s="299" t="s">
        <v>163</v>
      </c>
      <c r="D301" s="166"/>
      <c r="E301" s="168"/>
      <c r="F301" s="167"/>
      <c r="G301" s="168"/>
      <c r="H301" s="271"/>
      <c r="AO301" s="260"/>
      <c r="AP301" s="260"/>
      <c r="AQ301" s="260" t="s">
        <v>778</v>
      </c>
      <c r="AR301" s="260"/>
      <c r="AS301" s="260"/>
      <c r="AT301" s="260"/>
      <c r="AU301" s="260"/>
      <c r="AV301" s="260"/>
      <c r="AW301" s="260"/>
      <c r="AX301" s="260"/>
      <c r="AY301" s="260"/>
      <c r="AZ301" s="260"/>
      <c r="BA301" s="260"/>
      <c r="BB301" s="260"/>
      <c r="BC301" s="260"/>
      <c r="BD301" s="260"/>
      <c r="BE301" s="260"/>
      <c r="BF301" s="260"/>
      <c r="BG301" s="210"/>
      <c r="BH301" s="210"/>
      <c r="BI301" s="210"/>
    </row>
    <row r="302" spans="1:61" x14ac:dyDescent="0.25">
      <c r="A302" s="171" t="s">
        <v>91</v>
      </c>
      <c r="B302" s="164"/>
      <c r="C302" s="299" t="s">
        <v>163</v>
      </c>
      <c r="D302" s="166"/>
      <c r="E302" s="168"/>
      <c r="F302" s="167"/>
      <c r="G302" s="168"/>
      <c r="H302" s="271"/>
      <c r="AO302" s="260"/>
      <c r="AP302" s="260"/>
      <c r="AQ302" s="260" t="s">
        <v>778</v>
      </c>
      <c r="AR302" s="260"/>
      <c r="AS302" s="260"/>
      <c r="AT302" s="260"/>
      <c r="AU302" s="260"/>
      <c r="AV302" s="260"/>
      <c r="AW302" s="260"/>
      <c r="AX302" s="260"/>
      <c r="AY302" s="260"/>
      <c r="AZ302" s="260"/>
      <c r="BA302" s="260"/>
      <c r="BB302" s="260"/>
      <c r="BC302" s="260"/>
      <c r="BD302" s="260"/>
      <c r="BE302" s="260"/>
      <c r="BF302" s="260"/>
      <c r="BG302" s="210"/>
      <c r="BH302" s="210"/>
      <c r="BI302" s="210"/>
    </row>
    <row r="303" spans="1:61" x14ac:dyDescent="0.25">
      <c r="A303" s="171" t="s">
        <v>91</v>
      </c>
      <c r="B303" s="164"/>
      <c r="C303" s="299" t="s">
        <v>163</v>
      </c>
      <c r="D303" s="166"/>
      <c r="E303" s="168"/>
      <c r="F303" s="167"/>
      <c r="G303" s="168"/>
      <c r="H303" s="271"/>
      <c r="AO303" s="260"/>
      <c r="AP303" s="260"/>
      <c r="AQ303" s="260" t="s">
        <v>778</v>
      </c>
      <c r="AR303" s="260"/>
      <c r="AS303" s="260"/>
      <c r="AT303" s="260"/>
      <c r="AU303" s="260"/>
      <c r="AV303" s="260"/>
      <c r="AW303" s="260"/>
      <c r="AX303" s="260"/>
      <c r="AY303" s="260"/>
      <c r="AZ303" s="260"/>
      <c r="BA303" s="260"/>
      <c r="BB303" s="260"/>
      <c r="BC303" s="260"/>
      <c r="BD303" s="260"/>
      <c r="BE303" s="260"/>
      <c r="BF303" s="260"/>
      <c r="BG303" s="210"/>
      <c r="BH303" s="210"/>
      <c r="BI303" s="210"/>
    </row>
    <row r="304" spans="1:61" x14ac:dyDescent="0.25">
      <c r="A304" s="171" t="s">
        <v>91</v>
      </c>
      <c r="B304" s="164"/>
      <c r="C304" s="299" t="s">
        <v>163</v>
      </c>
      <c r="D304" s="166"/>
      <c r="E304" s="168"/>
      <c r="F304" s="167"/>
      <c r="G304" s="168"/>
      <c r="H304" s="271"/>
      <c r="AO304" s="260"/>
      <c r="AP304" s="260"/>
      <c r="AQ304" s="260" t="s">
        <v>778</v>
      </c>
      <c r="AR304" s="260"/>
      <c r="AS304" s="260"/>
      <c r="AT304" s="260"/>
      <c r="AU304" s="260"/>
      <c r="AV304" s="260"/>
      <c r="AW304" s="260"/>
      <c r="AX304" s="260"/>
      <c r="AY304" s="260"/>
      <c r="AZ304" s="260"/>
      <c r="BA304" s="260"/>
      <c r="BB304" s="260"/>
      <c r="BC304" s="260"/>
      <c r="BD304" s="260"/>
      <c r="BE304" s="260"/>
      <c r="BF304" s="260"/>
      <c r="BG304" s="210"/>
      <c r="BH304" s="210"/>
      <c r="BI304" s="210"/>
    </row>
    <row r="305" spans="1:61" x14ac:dyDescent="0.25">
      <c r="A305" s="171" t="s">
        <v>91</v>
      </c>
      <c r="B305" s="164"/>
      <c r="C305" s="299" t="s">
        <v>163</v>
      </c>
      <c r="D305" s="166"/>
      <c r="E305" s="168"/>
      <c r="F305" s="167"/>
      <c r="G305" s="168"/>
      <c r="H305" s="271"/>
      <c r="AO305" s="260"/>
      <c r="AP305" s="260"/>
      <c r="AQ305" s="260" t="s">
        <v>778</v>
      </c>
      <c r="AR305" s="260"/>
      <c r="AS305" s="260"/>
      <c r="AT305" s="260"/>
      <c r="AU305" s="260"/>
      <c r="AV305" s="260"/>
      <c r="AW305" s="260"/>
      <c r="AX305" s="260"/>
      <c r="AY305" s="260"/>
      <c r="AZ305" s="260"/>
      <c r="BA305" s="260"/>
      <c r="BB305" s="260"/>
      <c r="BC305" s="260"/>
      <c r="BD305" s="260"/>
      <c r="BE305" s="260"/>
      <c r="BF305" s="260"/>
      <c r="BG305" s="210"/>
      <c r="BH305" s="210"/>
      <c r="BI305" s="210"/>
    </row>
    <row r="306" spans="1:61" x14ac:dyDescent="0.25">
      <c r="A306" s="171" t="s">
        <v>91</v>
      </c>
      <c r="B306" s="164"/>
      <c r="C306" s="299" t="s">
        <v>163</v>
      </c>
      <c r="D306" s="166"/>
      <c r="E306" s="168"/>
      <c r="F306" s="167"/>
      <c r="G306" s="168"/>
      <c r="H306" s="271"/>
      <c r="AO306" s="260"/>
      <c r="AP306" s="260"/>
      <c r="AQ306" s="260" t="s">
        <v>778</v>
      </c>
      <c r="AR306" s="260"/>
      <c r="AS306" s="260"/>
      <c r="AT306" s="260"/>
      <c r="AU306" s="260"/>
      <c r="AV306" s="260"/>
      <c r="AW306" s="260"/>
      <c r="AX306" s="260"/>
      <c r="AY306" s="260"/>
      <c r="AZ306" s="260"/>
      <c r="BA306" s="260"/>
      <c r="BB306" s="260"/>
      <c r="BC306" s="260"/>
      <c r="BD306" s="260"/>
      <c r="BE306" s="260"/>
      <c r="BF306" s="260"/>
      <c r="BG306" s="210"/>
      <c r="BH306" s="210"/>
      <c r="BI306" s="210"/>
    </row>
    <row r="307" spans="1:61" x14ac:dyDescent="0.25">
      <c r="A307" s="171" t="s">
        <v>91</v>
      </c>
      <c r="B307" s="164"/>
      <c r="C307" s="299" t="s">
        <v>163</v>
      </c>
      <c r="D307" s="166"/>
      <c r="E307" s="168"/>
      <c r="F307" s="167"/>
      <c r="G307" s="168"/>
      <c r="H307" s="271"/>
      <c r="AO307" s="260"/>
      <c r="AP307" s="260"/>
      <c r="AQ307" s="260" t="s">
        <v>778</v>
      </c>
      <c r="AR307" s="260"/>
      <c r="AS307" s="260"/>
      <c r="AT307" s="260"/>
      <c r="AU307" s="260"/>
      <c r="AV307" s="260"/>
      <c r="AW307" s="260"/>
      <c r="AX307" s="260"/>
      <c r="AY307" s="260"/>
      <c r="AZ307" s="260"/>
      <c r="BA307" s="260"/>
      <c r="BB307" s="260"/>
      <c r="BC307" s="260"/>
      <c r="BD307" s="260"/>
      <c r="BE307" s="260"/>
      <c r="BF307" s="260"/>
      <c r="BG307" s="210"/>
      <c r="BH307" s="210"/>
      <c r="BI307" s="210"/>
    </row>
    <row r="308" spans="1:61" x14ac:dyDescent="0.25">
      <c r="A308" s="171" t="s">
        <v>91</v>
      </c>
      <c r="B308" s="164"/>
      <c r="C308" s="299" t="s">
        <v>163</v>
      </c>
      <c r="D308" s="166"/>
      <c r="E308" s="168"/>
      <c r="F308" s="167"/>
      <c r="G308" s="168"/>
      <c r="H308" s="271"/>
      <c r="AO308" s="260"/>
      <c r="AP308" s="260"/>
      <c r="AQ308" s="260" t="s">
        <v>778</v>
      </c>
      <c r="AR308" s="260"/>
      <c r="AS308" s="260"/>
      <c r="AT308" s="260"/>
      <c r="AU308" s="260"/>
      <c r="AV308" s="260"/>
      <c r="AW308" s="260"/>
      <c r="AX308" s="260"/>
      <c r="AY308" s="260"/>
      <c r="AZ308" s="260"/>
      <c r="BA308" s="260"/>
      <c r="BB308" s="260"/>
      <c r="BC308" s="260"/>
      <c r="BD308" s="260"/>
      <c r="BE308" s="260"/>
      <c r="BF308" s="260"/>
      <c r="BG308" s="210"/>
      <c r="BH308" s="210"/>
      <c r="BI308" s="210"/>
    </row>
    <row r="309" spans="1:61" x14ac:dyDescent="0.25">
      <c r="A309" s="171" t="s">
        <v>91</v>
      </c>
      <c r="B309" s="164"/>
      <c r="C309" s="299" t="s">
        <v>163</v>
      </c>
      <c r="D309" s="166"/>
      <c r="E309" s="168"/>
      <c r="F309" s="167"/>
      <c r="G309" s="168"/>
      <c r="H309" s="271"/>
      <c r="AO309" s="260"/>
      <c r="AP309" s="260"/>
      <c r="AQ309" s="260" t="s">
        <v>778</v>
      </c>
      <c r="AR309" s="260"/>
      <c r="AS309" s="260"/>
      <c r="AT309" s="260"/>
      <c r="AU309" s="260"/>
      <c r="AV309" s="260"/>
      <c r="AW309" s="260"/>
      <c r="AX309" s="260"/>
      <c r="AY309" s="260"/>
      <c r="AZ309" s="260"/>
      <c r="BA309" s="260"/>
      <c r="BB309" s="260"/>
      <c r="BC309" s="260"/>
      <c r="BD309" s="260"/>
      <c r="BE309" s="260"/>
      <c r="BF309" s="260"/>
      <c r="BG309" s="210"/>
      <c r="BH309" s="210"/>
      <c r="BI309" s="210"/>
    </row>
    <row r="310" spans="1:61" x14ac:dyDescent="0.25">
      <c r="A310" s="171" t="s">
        <v>91</v>
      </c>
      <c r="B310" s="164"/>
      <c r="C310" s="299" t="s">
        <v>163</v>
      </c>
      <c r="D310" s="166"/>
      <c r="E310" s="168"/>
      <c r="F310" s="167"/>
      <c r="G310" s="168"/>
      <c r="H310" s="271"/>
      <c r="AO310" s="260"/>
      <c r="AP310" s="260"/>
      <c r="AQ310" s="260" t="s">
        <v>778</v>
      </c>
      <c r="AR310" s="260"/>
      <c r="AS310" s="260"/>
      <c r="AT310" s="260"/>
      <c r="AU310" s="260"/>
      <c r="AV310" s="260"/>
      <c r="AW310" s="260"/>
      <c r="AX310" s="260"/>
      <c r="AY310" s="260"/>
      <c r="AZ310" s="260"/>
      <c r="BA310" s="260"/>
      <c r="BB310" s="260"/>
      <c r="BC310" s="260"/>
      <c r="BD310" s="260"/>
      <c r="BE310" s="260"/>
      <c r="BF310" s="260"/>
      <c r="BG310" s="210"/>
      <c r="BH310" s="210"/>
      <c r="BI310" s="210"/>
    </row>
    <row r="311" spans="1:61" x14ac:dyDescent="0.25">
      <c r="A311" s="171" t="s">
        <v>91</v>
      </c>
      <c r="B311" s="164"/>
      <c r="C311" s="299" t="s">
        <v>163</v>
      </c>
      <c r="D311" s="166"/>
      <c r="E311" s="168"/>
      <c r="F311" s="167"/>
      <c r="G311" s="168"/>
      <c r="H311" s="271"/>
      <c r="AO311" s="260"/>
      <c r="AP311" s="260"/>
      <c r="AQ311" s="260" t="s">
        <v>778</v>
      </c>
      <c r="AR311" s="260"/>
      <c r="AS311" s="260"/>
      <c r="AT311" s="260"/>
      <c r="AU311" s="260"/>
      <c r="AV311" s="260"/>
      <c r="AW311" s="260"/>
      <c r="AX311" s="260"/>
      <c r="AY311" s="260"/>
      <c r="AZ311" s="260"/>
      <c r="BA311" s="260"/>
      <c r="BB311" s="260"/>
      <c r="BC311" s="260"/>
      <c r="BD311" s="260"/>
      <c r="BE311" s="260"/>
      <c r="BF311" s="260"/>
      <c r="BG311" s="210"/>
      <c r="BH311" s="210"/>
      <c r="BI311" s="210"/>
    </row>
    <row r="312" spans="1:61" x14ac:dyDescent="0.25">
      <c r="A312" s="171" t="s">
        <v>91</v>
      </c>
      <c r="B312" s="164"/>
      <c r="C312" s="299" t="s">
        <v>163</v>
      </c>
      <c r="D312" s="166"/>
      <c r="E312" s="168"/>
      <c r="F312" s="167"/>
      <c r="G312" s="168"/>
      <c r="H312" s="271"/>
      <c r="AO312" s="260"/>
      <c r="AP312" s="260"/>
      <c r="AQ312" s="260" t="s">
        <v>778</v>
      </c>
      <c r="AR312" s="260"/>
      <c r="AS312" s="260"/>
      <c r="AT312" s="260"/>
      <c r="AU312" s="260"/>
      <c r="AV312" s="260"/>
      <c r="AW312" s="260"/>
      <c r="AX312" s="260"/>
      <c r="AY312" s="260"/>
      <c r="AZ312" s="260"/>
      <c r="BA312" s="260"/>
      <c r="BB312" s="260"/>
      <c r="BC312" s="260"/>
      <c r="BD312" s="260"/>
      <c r="BE312" s="260"/>
      <c r="BF312" s="260"/>
      <c r="BG312" s="210"/>
      <c r="BH312" s="210"/>
      <c r="BI312" s="210"/>
    </row>
    <row r="313" spans="1:61" x14ac:dyDescent="0.25">
      <c r="A313" s="171" t="s">
        <v>91</v>
      </c>
      <c r="B313" s="164"/>
      <c r="C313" s="299" t="s">
        <v>163</v>
      </c>
      <c r="D313" s="166"/>
      <c r="E313" s="168"/>
      <c r="F313" s="167"/>
      <c r="G313" s="168"/>
      <c r="H313" s="271"/>
      <c r="AO313" s="260"/>
      <c r="AP313" s="260"/>
      <c r="AQ313" s="260" t="s">
        <v>778</v>
      </c>
      <c r="AR313" s="260"/>
      <c r="AS313" s="260"/>
      <c r="AT313" s="260"/>
      <c r="AU313" s="260"/>
      <c r="AV313" s="260"/>
      <c r="AW313" s="260"/>
      <c r="AX313" s="260"/>
      <c r="AY313" s="260"/>
      <c r="AZ313" s="260"/>
      <c r="BA313" s="260"/>
      <c r="BB313" s="260"/>
      <c r="BC313" s="260"/>
      <c r="BD313" s="260"/>
      <c r="BE313" s="260"/>
      <c r="BF313" s="260"/>
      <c r="BG313" s="210"/>
      <c r="BH313" s="210"/>
      <c r="BI313" s="210"/>
    </row>
    <row r="314" spans="1:61" x14ac:dyDescent="0.25">
      <c r="A314" s="171" t="s">
        <v>91</v>
      </c>
      <c r="B314" s="164"/>
      <c r="C314" s="299" t="s">
        <v>163</v>
      </c>
      <c r="D314" s="166"/>
      <c r="E314" s="168"/>
      <c r="F314" s="167"/>
      <c r="G314" s="168"/>
      <c r="H314" s="271"/>
      <c r="AO314" s="260"/>
      <c r="AP314" s="260"/>
      <c r="AQ314" s="260" t="s">
        <v>778</v>
      </c>
      <c r="AR314" s="260"/>
      <c r="AS314" s="260"/>
      <c r="AT314" s="260"/>
      <c r="AU314" s="260"/>
      <c r="AV314" s="260"/>
      <c r="AW314" s="260"/>
      <c r="AX314" s="260"/>
      <c r="AY314" s="260"/>
      <c r="AZ314" s="260"/>
      <c r="BA314" s="260"/>
      <c r="BB314" s="260"/>
      <c r="BC314" s="260"/>
      <c r="BD314" s="260"/>
      <c r="BE314" s="260"/>
      <c r="BF314" s="260"/>
      <c r="BG314" s="210"/>
      <c r="BH314" s="210"/>
      <c r="BI314" s="210"/>
    </row>
    <row r="315" spans="1:61" x14ac:dyDescent="0.25">
      <c r="A315" s="171" t="s">
        <v>91</v>
      </c>
      <c r="B315" s="164"/>
      <c r="C315" s="299" t="s">
        <v>163</v>
      </c>
      <c r="D315" s="166"/>
      <c r="E315" s="168"/>
      <c r="F315" s="167"/>
      <c r="G315" s="168"/>
      <c r="H315" s="271"/>
      <c r="AO315" s="260"/>
      <c r="AP315" s="260"/>
      <c r="AQ315" s="260" t="s">
        <v>778</v>
      </c>
      <c r="AR315" s="260"/>
      <c r="AS315" s="260"/>
      <c r="AT315" s="260"/>
      <c r="AU315" s="260"/>
      <c r="AV315" s="260"/>
      <c r="AW315" s="260"/>
      <c r="AX315" s="260"/>
      <c r="AY315" s="260"/>
      <c r="AZ315" s="260"/>
      <c r="BA315" s="260"/>
      <c r="BB315" s="260"/>
      <c r="BC315" s="260"/>
      <c r="BD315" s="260"/>
      <c r="BE315" s="260"/>
      <c r="BF315" s="260"/>
      <c r="BG315" s="210"/>
      <c r="BH315" s="210"/>
      <c r="BI315" s="210"/>
    </row>
    <row r="316" spans="1:61" x14ac:dyDescent="0.25">
      <c r="A316" s="171" t="s">
        <v>91</v>
      </c>
      <c r="B316" s="164"/>
      <c r="C316" s="299" t="s">
        <v>163</v>
      </c>
      <c r="D316" s="166"/>
      <c r="E316" s="168"/>
      <c r="F316" s="167"/>
      <c r="G316" s="168"/>
      <c r="H316" s="271"/>
      <c r="AO316" s="260"/>
      <c r="AP316" s="260"/>
      <c r="AQ316" s="260" t="s">
        <v>778</v>
      </c>
      <c r="AR316" s="260"/>
      <c r="AS316" s="260"/>
      <c r="AT316" s="260"/>
      <c r="AU316" s="260"/>
      <c r="AV316" s="260"/>
      <c r="AW316" s="260"/>
      <c r="AX316" s="260"/>
      <c r="AY316" s="260"/>
      <c r="AZ316" s="260"/>
      <c r="BA316" s="260"/>
      <c r="BB316" s="260"/>
      <c r="BC316" s="260"/>
      <c r="BD316" s="260"/>
      <c r="BE316" s="260"/>
      <c r="BF316" s="260"/>
      <c r="BG316" s="210"/>
      <c r="BH316" s="210"/>
      <c r="BI316" s="210"/>
    </row>
    <row r="317" spans="1:61" x14ac:dyDescent="0.25">
      <c r="A317" s="171" t="s">
        <v>91</v>
      </c>
      <c r="B317" s="164"/>
      <c r="C317" s="299" t="s">
        <v>163</v>
      </c>
      <c r="D317" s="166"/>
      <c r="E317" s="168"/>
      <c r="F317" s="167"/>
      <c r="G317" s="168"/>
      <c r="H317" s="271"/>
      <c r="AO317" s="260"/>
      <c r="AP317" s="260"/>
      <c r="AQ317" s="260" t="s">
        <v>778</v>
      </c>
      <c r="AR317" s="260"/>
      <c r="AS317" s="260"/>
      <c r="AT317" s="260"/>
      <c r="AU317" s="260"/>
      <c r="AV317" s="260"/>
      <c r="AW317" s="260"/>
      <c r="AX317" s="260"/>
      <c r="AY317" s="260"/>
      <c r="AZ317" s="260"/>
      <c r="BA317" s="260"/>
      <c r="BB317" s="260"/>
      <c r="BC317" s="260"/>
      <c r="BD317" s="260"/>
      <c r="BE317" s="260"/>
      <c r="BF317" s="260"/>
      <c r="BG317" s="210"/>
      <c r="BH317" s="210"/>
      <c r="BI317" s="210"/>
    </row>
    <row r="318" spans="1:61" x14ac:dyDescent="0.25">
      <c r="A318" s="171" t="s">
        <v>91</v>
      </c>
      <c r="B318" s="164"/>
      <c r="C318" s="299" t="s">
        <v>163</v>
      </c>
      <c r="D318" s="166"/>
      <c r="E318" s="168"/>
      <c r="F318" s="167"/>
      <c r="G318" s="168"/>
      <c r="H318" s="271"/>
      <c r="AO318" s="260"/>
      <c r="AP318" s="260"/>
      <c r="AQ318" s="260" t="s">
        <v>778</v>
      </c>
      <c r="AR318" s="260"/>
      <c r="AS318" s="260"/>
      <c r="AT318" s="260"/>
      <c r="AU318" s="260"/>
      <c r="AV318" s="260"/>
      <c r="AW318" s="260"/>
      <c r="AX318" s="260"/>
      <c r="AY318" s="260"/>
      <c r="AZ318" s="260"/>
      <c r="BA318" s="260"/>
      <c r="BB318" s="260"/>
      <c r="BC318" s="260"/>
      <c r="BD318" s="260"/>
      <c r="BE318" s="260"/>
      <c r="BF318" s="260"/>
      <c r="BG318" s="210"/>
      <c r="BH318" s="210"/>
      <c r="BI318" s="210"/>
    </row>
    <row r="319" spans="1:61" x14ac:dyDescent="0.25">
      <c r="A319" s="171" t="s">
        <v>91</v>
      </c>
      <c r="B319" s="164"/>
      <c r="C319" s="299" t="s">
        <v>163</v>
      </c>
      <c r="D319" s="166"/>
      <c r="E319" s="168"/>
      <c r="F319" s="167"/>
      <c r="G319" s="168"/>
      <c r="H319" s="271"/>
      <c r="AO319" s="260"/>
      <c r="AP319" s="260"/>
      <c r="AQ319" s="260" t="s">
        <v>778</v>
      </c>
      <c r="AR319" s="260"/>
      <c r="AS319" s="260"/>
      <c r="AT319" s="260"/>
      <c r="AU319" s="260"/>
      <c r="AV319" s="260"/>
      <c r="AW319" s="260"/>
      <c r="AX319" s="260"/>
      <c r="AY319" s="260"/>
      <c r="AZ319" s="260"/>
      <c r="BA319" s="260"/>
      <c r="BB319" s="260"/>
      <c r="BC319" s="260"/>
      <c r="BD319" s="260"/>
      <c r="BE319" s="260"/>
      <c r="BF319" s="260"/>
      <c r="BG319" s="210"/>
      <c r="BH319" s="210"/>
      <c r="BI319" s="210"/>
    </row>
    <row r="320" spans="1:61" x14ac:dyDescent="0.25">
      <c r="A320" s="171" t="s">
        <v>91</v>
      </c>
      <c r="B320" s="164"/>
      <c r="C320" s="299" t="s">
        <v>163</v>
      </c>
      <c r="D320" s="166"/>
      <c r="E320" s="168"/>
      <c r="F320" s="167"/>
      <c r="G320" s="168"/>
      <c r="H320" s="271"/>
      <c r="AO320" s="260"/>
      <c r="AP320" s="260"/>
      <c r="AQ320" s="260" t="s">
        <v>778</v>
      </c>
      <c r="AR320" s="260"/>
      <c r="AS320" s="260"/>
      <c r="AT320" s="260"/>
      <c r="AU320" s="260"/>
      <c r="AV320" s="260"/>
      <c r="AW320" s="260"/>
      <c r="AX320" s="260"/>
      <c r="AY320" s="260"/>
      <c r="AZ320" s="260"/>
      <c r="BA320" s="260"/>
      <c r="BB320" s="260"/>
      <c r="BC320" s="260"/>
      <c r="BD320" s="260"/>
      <c r="BE320" s="260"/>
      <c r="BF320" s="260"/>
      <c r="BG320" s="210"/>
      <c r="BH320" s="210"/>
      <c r="BI320" s="210"/>
    </row>
    <row r="321" spans="1:61" x14ac:dyDescent="0.25">
      <c r="A321" s="171" t="s">
        <v>91</v>
      </c>
      <c r="B321" s="164"/>
      <c r="C321" s="299" t="s">
        <v>163</v>
      </c>
      <c r="D321" s="166"/>
      <c r="E321" s="168"/>
      <c r="F321" s="167"/>
      <c r="G321" s="168"/>
      <c r="H321" s="271"/>
      <c r="AO321" s="260"/>
      <c r="AP321" s="260"/>
      <c r="AQ321" s="260" t="s">
        <v>778</v>
      </c>
      <c r="AR321" s="260"/>
      <c r="AS321" s="260"/>
      <c r="AT321" s="260"/>
      <c r="AU321" s="260"/>
      <c r="AV321" s="260"/>
      <c r="AW321" s="260"/>
      <c r="AX321" s="260"/>
      <c r="AY321" s="260"/>
      <c r="AZ321" s="260"/>
      <c r="BA321" s="260"/>
      <c r="BB321" s="260"/>
      <c r="BC321" s="260"/>
      <c r="BD321" s="260"/>
      <c r="BE321" s="260"/>
      <c r="BF321" s="260"/>
      <c r="BG321" s="210"/>
      <c r="BH321" s="210"/>
      <c r="BI321" s="210"/>
    </row>
    <row r="322" spans="1:61" x14ac:dyDescent="0.25">
      <c r="A322" s="171" t="s">
        <v>91</v>
      </c>
      <c r="B322" s="164"/>
      <c r="C322" s="299" t="s">
        <v>163</v>
      </c>
      <c r="D322" s="166"/>
      <c r="E322" s="168"/>
      <c r="F322" s="167"/>
      <c r="G322" s="168"/>
      <c r="H322" s="271"/>
      <c r="AO322" s="260"/>
      <c r="AP322" s="260"/>
      <c r="AQ322" s="260" t="s">
        <v>778</v>
      </c>
      <c r="AR322" s="260"/>
      <c r="AS322" s="260"/>
      <c r="AT322" s="260"/>
      <c r="AU322" s="260"/>
      <c r="AV322" s="260"/>
      <c r="AW322" s="260"/>
      <c r="AX322" s="260"/>
      <c r="AY322" s="260"/>
      <c r="AZ322" s="260"/>
      <c r="BA322" s="260"/>
      <c r="BB322" s="260"/>
      <c r="BC322" s="260"/>
      <c r="BD322" s="260"/>
      <c r="BE322" s="260"/>
      <c r="BF322" s="260"/>
      <c r="BG322" s="210"/>
      <c r="BH322" s="210"/>
      <c r="BI322" s="210"/>
    </row>
    <row r="323" spans="1:61" x14ac:dyDescent="0.25">
      <c r="A323" s="171" t="s">
        <v>91</v>
      </c>
      <c r="B323" s="164"/>
      <c r="C323" s="299" t="s">
        <v>163</v>
      </c>
      <c r="D323" s="166"/>
      <c r="E323" s="168"/>
      <c r="F323" s="167"/>
      <c r="G323" s="168"/>
      <c r="H323" s="271"/>
      <c r="AO323" s="260"/>
      <c r="AP323" s="260"/>
      <c r="AQ323" s="260" t="s">
        <v>778</v>
      </c>
      <c r="AR323" s="260"/>
      <c r="AS323" s="260"/>
      <c r="AT323" s="260"/>
      <c r="AU323" s="260"/>
      <c r="AV323" s="260"/>
      <c r="AW323" s="260"/>
      <c r="AX323" s="260"/>
      <c r="AY323" s="260"/>
      <c r="AZ323" s="260"/>
      <c r="BA323" s="260"/>
      <c r="BB323" s="260"/>
      <c r="BC323" s="260"/>
      <c r="BD323" s="260"/>
      <c r="BE323" s="260"/>
      <c r="BF323" s="260"/>
      <c r="BG323" s="210"/>
      <c r="BH323" s="210"/>
      <c r="BI323" s="210"/>
    </row>
    <row r="324" spans="1:61" x14ac:dyDescent="0.25">
      <c r="A324" s="171" t="s">
        <v>91</v>
      </c>
      <c r="B324" s="164"/>
      <c r="C324" s="299" t="s">
        <v>163</v>
      </c>
      <c r="D324" s="166"/>
      <c r="E324" s="168"/>
      <c r="F324" s="167"/>
      <c r="G324" s="168"/>
      <c r="H324" s="271"/>
      <c r="AO324" s="260"/>
      <c r="AP324" s="260"/>
      <c r="AQ324" s="260" t="s">
        <v>778</v>
      </c>
      <c r="AR324" s="260"/>
      <c r="AS324" s="260"/>
      <c r="AT324" s="260"/>
      <c r="AU324" s="260"/>
      <c r="AV324" s="260"/>
      <c r="AW324" s="260"/>
      <c r="AX324" s="260"/>
      <c r="AY324" s="260"/>
      <c r="AZ324" s="260"/>
      <c r="BA324" s="260"/>
      <c r="BB324" s="260"/>
      <c r="BC324" s="260"/>
      <c r="BD324" s="260"/>
      <c r="BE324" s="260"/>
      <c r="BF324" s="260"/>
      <c r="BG324" s="210"/>
      <c r="BH324" s="210"/>
      <c r="BI324" s="210"/>
    </row>
    <row r="325" spans="1:61" x14ac:dyDescent="0.25">
      <c r="A325" s="171" t="s">
        <v>91</v>
      </c>
      <c r="B325" s="164"/>
      <c r="C325" s="299" t="s">
        <v>163</v>
      </c>
      <c r="D325" s="166"/>
      <c r="E325" s="168"/>
      <c r="F325" s="167"/>
      <c r="G325" s="168"/>
      <c r="H325" s="271"/>
      <c r="AO325" s="260"/>
      <c r="AP325" s="260"/>
      <c r="AQ325" s="260" t="s">
        <v>778</v>
      </c>
      <c r="AR325" s="260"/>
      <c r="AS325" s="260"/>
      <c r="AT325" s="260"/>
      <c r="AU325" s="260"/>
      <c r="AV325" s="260"/>
      <c r="AW325" s="260"/>
      <c r="AX325" s="260"/>
      <c r="AY325" s="260"/>
      <c r="AZ325" s="260"/>
      <c r="BA325" s="260"/>
      <c r="BB325" s="260"/>
      <c r="BC325" s="260"/>
      <c r="BD325" s="260"/>
      <c r="BE325" s="260"/>
      <c r="BF325" s="260"/>
      <c r="BG325" s="210"/>
      <c r="BH325" s="210"/>
      <c r="BI325" s="210"/>
    </row>
    <row r="326" spans="1:61" x14ac:dyDescent="0.25">
      <c r="A326" s="171" t="s">
        <v>91</v>
      </c>
      <c r="B326" s="164"/>
      <c r="C326" s="299" t="s">
        <v>163</v>
      </c>
      <c r="D326" s="166"/>
      <c r="E326" s="168"/>
      <c r="F326" s="167"/>
      <c r="G326" s="168"/>
      <c r="H326" s="271"/>
      <c r="AO326" s="260"/>
      <c r="AP326" s="260"/>
      <c r="AQ326" s="260" t="s">
        <v>778</v>
      </c>
      <c r="AR326" s="260"/>
      <c r="AS326" s="260"/>
      <c r="AT326" s="260"/>
      <c r="AU326" s="260"/>
      <c r="AV326" s="260"/>
      <c r="AW326" s="260"/>
      <c r="AX326" s="260"/>
      <c r="AY326" s="260"/>
      <c r="AZ326" s="260"/>
      <c r="BA326" s="260"/>
      <c r="BB326" s="260"/>
      <c r="BC326" s="260"/>
      <c r="BD326" s="260"/>
      <c r="BE326" s="260"/>
      <c r="BF326" s="260"/>
      <c r="BG326" s="210"/>
      <c r="BH326" s="210"/>
      <c r="BI326" s="210"/>
    </row>
    <row r="327" spans="1:61" x14ac:dyDescent="0.25">
      <c r="A327" s="171" t="s">
        <v>91</v>
      </c>
      <c r="B327" s="164"/>
      <c r="C327" s="299" t="s">
        <v>163</v>
      </c>
      <c r="D327" s="166"/>
      <c r="E327" s="168"/>
      <c r="F327" s="167"/>
      <c r="G327" s="168"/>
      <c r="H327" s="271"/>
      <c r="AO327" s="260"/>
      <c r="AP327" s="260"/>
      <c r="AQ327" s="260" t="s">
        <v>778</v>
      </c>
      <c r="AR327" s="260"/>
      <c r="AS327" s="260"/>
      <c r="AT327" s="260"/>
      <c r="AU327" s="260"/>
      <c r="AV327" s="260"/>
      <c r="AW327" s="260"/>
      <c r="AX327" s="260"/>
      <c r="AY327" s="260"/>
      <c r="AZ327" s="260"/>
      <c r="BA327" s="260"/>
      <c r="BB327" s="260"/>
      <c r="BC327" s="260"/>
      <c r="BD327" s="260"/>
      <c r="BE327" s="260"/>
      <c r="BF327" s="260"/>
      <c r="BG327" s="210"/>
      <c r="BH327" s="210"/>
      <c r="BI327" s="210"/>
    </row>
    <row r="328" spans="1:61" x14ac:dyDescent="0.25">
      <c r="A328" s="171" t="s">
        <v>91</v>
      </c>
      <c r="B328" s="164"/>
      <c r="C328" s="299" t="s">
        <v>163</v>
      </c>
      <c r="D328" s="166"/>
      <c r="E328" s="168"/>
      <c r="F328" s="167"/>
      <c r="G328" s="168"/>
      <c r="H328" s="271"/>
      <c r="AO328" s="260"/>
      <c r="AP328" s="260"/>
      <c r="AQ328" s="260" t="s">
        <v>778</v>
      </c>
      <c r="AR328" s="260"/>
      <c r="AS328" s="260"/>
      <c r="AT328" s="260"/>
      <c r="AU328" s="260"/>
      <c r="AV328" s="260"/>
      <c r="AW328" s="260"/>
      <c r="AX328" s="260"/>
      <c r="AY328" s="260"/>
      <c r="AZ328" s="260"/>
      <c r="BA328" s="260"/>
      <c r="BB328" s="260"/>
      <c r="BC328" s="260"/>
      <c r="BD328" s="260"/>
      <c r="BE328" s="260"/>
      <c r="BF328" s="260"/>
      <c r="BG328" s="210"/>
      <c r="BH328" s="210"/>
      <c r="BI328" s="210"/>
    </row>
    <row r="329" spans="1:61" x14ac:dyDescent="0.25">
      <c r="A329" s="171" t="s">
        <v>91</v>
      </c>
      <c r="B329" s="164"/>
      <c r="C329" s="299" t="s">
        <v>163</v>
      </c>
      <c r="D329" s="166"/>
      <c r="E329" s="168"/>
      <c r="F329" s="167"/>
      <c r="G329" s="168"/>
      <c r="H329" s="271"/>
      <c r="AO329" s="260"/>
      <c r="AP329" s="260"/>
      <c r="AQ329" s="260" t="s">
        <v>778</v>
      </c>
      <c r="AR329" s="260"/>
      <c r="AS329" s="260"/>
      <c r="AT329" s="260"/>
      <c r="AU329" s="260"/>
      <c r="AV329" s="260"/>
      <c r="AW329" s="260"/>
      <c r="AX329" s="260"/>
      <c r="AY329" s="260"/>
      <c r="AZ329" s="260"/>
      <c r="BA329" s="260"/>
      <c r="BB329" s="260"/>
      <c r="BC329" s="260"/>
      <c r="BD329" s="260"/>
      <c r="BE329" s="260"/>
      <c r="BF329" s="260"/>
      <c r="BG329" s="210"/>
      <c r="BH329" s="210"/>
      <c r="BI329" s="210"/>
    </row>
    <row r="330" spans="1:61" x14ac:dyDescent="0.25">
      <c r="A330" s="171" t="s">
        <v>91</v>
      </c>
      <c r="B330" s="164"/>
      <c r="C330" s="299" t="s">
        <v>163</v>
      </c>
      <c r="D330" s="166"/>
      <c r="E330" s="168"/>
      <c r="F330" s="167"/>
      <c r="G330" s="168"/>
      <c r="H330" s="271"/>
      <c r="AO330" s="260"/>
      <c r="AP330" s="260"/>
      <c r="AQ330" s="260" t="s">
        <v>778</v>
      </c>
      <c r="AR330" s="260"/>
      <c r="AS330" s="260"/>
      <c r="AT330" s="260"/>
      <c r="AU330" s="260"/>
      <c r="AV330" s="260"/>
      <c r="AW330" s="260"/>
      <c r="AX330" s="260"/>
      <c r="AY330" s="260"/>
      <c r="AZ330" s="260"/>
      <c r="BA330" s="260"/>
      <c r="BB330" s="260"/>
      <c r="BC330" s="260"/>
      <c r="BD330" s="260"/>
      <c r="BE330" s="260"/>
      <c r="BF330" s="260"/>
      <c r="BG330" s="210"/>
      <c r="BH330" s="210"/>
      <c r="BI330" s="210"/>
    </row>
    <row r="331" spans="1:61" x14ac:dyDescent="0.25">
      <c r="A331" s="171" t="s">
        <v>91</v>
      </c>
      <c r="B331" s="164"/>
      <c r="C331" s="299" t="s">
        <v>163</v>
      </c>
      <c r="D331" s="166"/>
      <c r="E331" s="168"/>
      <c r="F331" s="167"/>
      <c r="G331" s="168"/>
      <c r="H331" s="271"/>
      <c r="AO331" s="260"/>
      <c r="AP331" s="260"/>
      <c r="AQ331" s="260" t="s">
        <v>778</v>
      </c>
      <c r="AR331" s="260"/>
      <c r="AS331" s="260"/>
      <c r="AT331" s="260"/>
      <c r="AU331" s="260"/>
      <c r="AV331" s="260"/>
      <c r="AW331" s="260"/>
      <c r="AX331" s="260"/>
      <c r="AY331" s="260"/>
      <c r="AZ331" s="260"/>
      <c r="BA331" s="260"/>
      <c r="BB331" s="260"/>
      <c r="BC331" s="260"/>
      <c r="BD331" s="260"/>
      <c r="BE331" s="260"/>
      <c r="BF331" s="260"/>
      <c r="BG331" s="210"/>
      <c r="BH331" s="210"/>
      <c r="BI331" s="210"/>
    </row>
    <row r="332" spans="1:61" x14ac:dyDescent="0.25">
      <c r="A332" s="171" t="s">
        <v>91</v>
      </c>
      <c r="B332" s="164"/>
      <c r="C332" s="299" t="s">
        <v>163</v>
      </c>
      <c r="D332" s="166"/>
      <c r="E332" s="168"/>
      <c r="F332" s="167"/>
      <c r="G332" s="168"/>
      <c r="H332" s="271"/>
      <c r="AO332" s="260"/>
      <c r="AP332" s="260"/>
      <c r="AQ332" s="260" t="s">
        <v>778</v>
      </c>
      <c r="AR332" s="260"/>
      <c r="AS332" s="260"/>
      <c r="AT332" s="260"/>
      <c r="AU332" s="260"/>
      <c r="AV332" s="260"/>
      <c r="AW332" s="260"/>
      <c r="AX332" s="260"/>
      <c r="AY332" s="260"/>
      <c r="AZ332" s="260"/>
      <c r="BA332" s="260"/>
      <c r="BB332" s="260"/>
      <c r="BC332" s="260"/>
      <c r="BD332" s="260"/>
      <c r="BE332" s="260"/>
      <c r="BF332" s="260"/>
      <c r="BG332" s="210"/>
      <c r="BH332" s="210"/>
      <c r="BI332" s="210"/>
    </row>
    <row r="333" spans="1:61" x14ac:dyDescent="0.25">
      <c r="A333" s="171" t="s">
        <v>91</v>
      </c>
      <c r="B333" s="164"/>
      <c r="C333" s="299" t="s">
        <v>163</v>
      </c>
      <c r="D333" s="166"/>
      <c r="E333" s="168"/>
      <c r="F333" s="167"/>
      <c r="G333" s="168"/>
      <c r="H333" s="271"/>
      <c r="AO333" s="260"/>
      <c r="AP333" s="260"/>
      <c r="AQ333" s="260" t="s">
        <v>778</v>
      </c>
      <c r="AR333" s="260"/>
      <c r="AS333" s="260"/>
      <c r="AT333" s="260"/>
      <c r="AU333" s="260"/>
      <c r="AV333" s="260"/>
      <c r="AW333" s="260"/>
      <c r="AX333" s="260"/>
      <c r="AY333" s="260"/>
      <c r="AZ333" s="260"/>
      <c r="BA333" s="260"/>
      <c r="BB333" s="260"/>
      <c r="BC333" s="260"/>
      <c r="BD333" s="260"/>
      <c r="BE333" s="260"/>
      <c r="BF333" s="260"/>
      <c r="BG333" s="210"/>
      <c r="BH333" s="210"/>
      <c r="BI333" s="210"/>
    </row>
    <row r="334" spans="1:61" x14ac:dyDescent="0.25">
      <c r="A334" s="171" t="s">
        <v>91</v>
      </c>
      <c r="B334" s="164"/>
      <c r="C334" s="299" t="s">
        <v>163</v>
      </c>
      <c r="D334" s="166"/>
      <c r="E334" s="168"/>
      <c r="F334" s="167"/>
      <c r="G334" s="168"/>
      <c r="H334" s="271"/>
      <c r="AO334" s="260"/>
      <c r="AP334" s="260"/>
      <c r="AQ334" s="260" t="s">
        <v>778</v>
      </c>
      <c r="AR334" s="260"/>
      <c r="AS334" s="260"/>
      <c r="AT334" s="260"/>
      <c r="AU334" s="260"/>
      <c r="AV334" s="260"/>
      <c r="AW334" s="260"/>
      <c r="AX334" s="260"/>
      <c r="AY334" s="260"/>
      <c r="AZ334" s="260"/>
      <c r="BA334" s="260"/>
      <c r="BB334" s="260"/>
      <c r="BC334" s="260"/>
      <c r="BD334" s="260"/>
      <c r="BE334" s="260"/>
      <c r="BF334" s="260"/>
      <c r="BG334" s="210"/>
      <c r="BH334" s="210"/>
      <c r="BI334" s="210"/>
    </row>
    <row r="335" spans="1:61" x14ac:dyDescent="0.25">
      <c r="A335" s="171" t="s">
        <v>91</v>
      </c>
      <c r="B335" s="164"/>
      <c r="C335" s="299" t="s">
        <v>163</v>
      </c>
      <c r="D335" s="166"/>
      <c r="E335" s="168"/>
      <c r="F335" s="167"/>
      <c r="G335" s="168"/>
      <c r="H335" s="271"/>
      <c r="AO335" s="260"/>
      <c r="AP335" s="260"/>
      <c r="AQ335" s="260" t="s">
        <v>778</v>
      </c>
      <c r="AR335" s="260"/>
      <c r="AS335" s="260"/>
      <c r="AT335" s="260"/>
      <c r="AU335" s="260"/>
      <c r="AV335" s="260"/>
      <c r="AW335" s="260"/>
      <c r="AX335" s="260"/>
      <c r="AY335" s="260"/>
      <c r="AZ335" s="260"/>
      <c r="BA335" s="260"/>
      <c r="BB335" s="260"/>
      <c r="BC335" s="260"/>
      <c r="BD335" s="260"/>
      <c r="BE335" s="260"/>
      <c r="BF335" s="260"/>
      <c r="BG335" s="210"/>
      <c r="BH335" s="210"/>
      <c r="BI335" s="210"/>
    </row>
    <row r="336" spans="1:61" x14ac:dyDescent="0.25">
      <c r="A336" s="171" t="s">
        <v>91</v>
      </c>
      <c r="B336" s="164"/>
      <c r="C336" s="299" t="s">
        <v>163</v>
      </c>
      <c r="D336" s="166"/>
      <c r="E336" s="168"/>
      <c r="F336" s="167"/>
      <c r="G336" s="168"/>
      <c r="H336" s="271"/>
      <c r="AO336" s="260"/>
      <c r="AP336" s="260"/>
      <c r="AQ336" s="260" t="s">
        <v>778</v>
      </c>
      <c r="AR336" s="260"/>
      <c r="AS336" s="260"/>
      <c r="AT336" s="260"/>
      <c r="AU336" s="260"/>
      <c r="AV336" s="260"/>
      <c r="AW336" s="260"/>
      <c r="AX336" s="260"/>
      <c r="AY336" s="260"/>
      <c r="AZ336" s="260"/>
      <c r="BA336" s="260"/>
      <c r="BB336" s="260"/>
      <c r="BC336" s="260"/>
      <c r="BD336" s="260"/>
      <c r="BE336" s="260"/>
      <c r="BF336" s="260"/>
      <c r="BG336" s="210"/>
      <c r="BH336" s="210"/>
      <c r="BI336" s="210"/>
    </row>
    <row r="337" spans="1:61" x14ac:dyDescent="0.25">
      <c r="A337" s="171" t="s">
        <v>91</v>
      </c>
      <c r="B337" s="164"/>
      <c r="C337" s="299" t="s">
        <v>163</v>
      </c>
      <c r="D337" s="166"/>
      <c r="E337" s="168"/>
      <c r="F337" s="167"/>
      <c r="G337" s="168"/>
      <c r="H337" s="271"/>
      <c r="AO337" s="260"/>
      <c r="AP337" s="260"/>
      <c r="AQ337" s="260" t="s">
        <v>778</v>
      </c>
      <c r="AR337" s="260"/>
      <c r="AS337" s="260"/>
      <c r="AT337" s="260"/>
      <c r="AU337" s="260"/>
      <c r="AV337" s="260"/>
      <c r="AW337" s="260"/>
      <c r="AX337" s="260"/>
      <c r="AY337" s="260"/>
      <c r="AZ337" s="260"/>
      <c r="BA337" s="260"/>
      <c r="BB337" s="260"/>
      <c r="BC337" s="260"/>
      <c r="BD337" s="260"/>
      <c r="BE337" s="260"/>
      <c r="BF337" s="260"/>
      <c r="BG337" s="210"/>
      <c r="BH337" s="210"/>
      <c r="BI337" s="210"/>
    </row>
    <row r="338" spans="1:61" x14ac:dyDescent="0.25">
      <c r="A338" s="171" t="s">
        <v>91</v>
      </c>
      <c r="B338" s="164"/>
      <c r="C338" s="299" t="s">
        <v>163</v>
      </c>
      <c r="D338" s="166"/>
      <c r="E338" s="168"/>
      <c r="F338" s="167"/>
      <c r="G338" s="168"/>
      <c r="H338" s="271"/>
      <c r="AO338" s="260"/>
      <c r="AP338" s="260"/>
      <c r="AQ338" s="260" t="s">
        <v>778</v>
      </c>
      <c r="AR338" s="260"/>
      <c r="AS338" s="260"/>
      <c r="AT338" s="260"/>
      <c r="AU338" s="260"/>
      <c r="AV338" s="260"/>
      <c r="AW338" s="260"/>
      <c r="AX338" s="260"/>
      <c r="AY338" s="260"/>
      <c r="AZ338" s="260"/>
      <c r="BA338" s="260"/>
      <c r="BB338" s="260"/>
      <c r="BC338" s="260"/>
      <c r="BD338" s="260"/>
      <c r="BE338" s="260"/>
      <c r="BF338" s="260"/>
      <c r="BG338" s="210"/>
      <c r="BH338" s="210"/>
      <c r="BI338" s="210"/>
    </row>
    <row r="339" spans="1:61" x14ac:dyDescent="0.25">
      <c r="A339" s="171" t="s">
        <v>91</v>
      </c>
      <c r="B339" s="164"/>
      <c r="C339" s="299" t="s">
        <v>163</v>
      </c>
      <c r="D339" s="166"/>
      <c r="E339" s="168"/>
      <c r="F339" s="167"/>
      <c r="G339" s="168"/>
      <c r="H339" s="271"/>
      <c r="AO339" s="260"/>
      <c r="AP339" s="260"/>
      <c r="AQ339" s="260" t="s">
        <v>778</v>
      </c>
      <c r="AR339" s="260"/>
      <c r="AS339" s="260"/>
      <c r="AT339" s="260"/>
      <c r="AU339" s="260"/>
      <c r="AV339" s="260"/>
      <c r="AW339" s="260"/>
      <c r="AX339" s="260"/>
      <c r="AY339" s="260"/>
      <c r="AZ339" s="260"/>
      <c r="BA339" s="260"/>
      <c r="BB339" s="260"/>
      <c r="BC339" s="260"/>
      <c r="BD339" s="260"/>
      <c r="BE339" s="260"/>
      <c r="BF339" s="260"/>
      <c r="BG339" s="210"/>
      <c r="BH339" s="210"/>
      <c r="BI339" s="210"/>
    </row>
    <row r="340" spans="1:61" x14ac:dyDescent="0.25">
      <c r="A340" s="171" t="s">
        <v>91</v>
      </c>
      <c r="B340" s="164"/>
      <c r="C340" s="299" t="s">
        <v>163</v>
      </c>
      <c r="D340" s="166"/>
      <c r="E340" s="168"/>
      <c r="F340" s="167"/>
      <c r="G340" s="168"/>
      <c r="H340" s="271"/>
      <c r="AO340" s="260"/>
      <c r="AP340" s="260"/>
      <c r="AQ340" s="260" t="s">
        <v>778</v>
      </c>
      <c r="AR340" s="260"/>
      <c r="AS340" s="260"/>
      <c r="AT340" s="260"/>
      <c r="AU340" s="260"/>
      <c r="AV340" s="260"/>
      <c r="AW340" s="260"/>
      <c r="AX340" s="260"/>
      <c r="AY340" s="260"/>
      <c r="AZ340" s="260"/>
      <c r="BA340" s="260"/>
      <c r="BB340" s="260"/>
      <c r="BC340" s="260"/>
      <c r="BD340" s="260"/>
      <c r="BE340" s="260"/>
      <c r="BF340" s="260"/>
      <c r="BG340" s="210"/>
      <c r="BH340" s="210"/>
      <c r="BI340" s="210"/>
    </row>
    <row r="341" spans="1:61" x14ac:dyDescent="0.25">
      <c r="A341" s="171" t="s">
        <v>91</v>
      </c>
      <c r="B341" s="164"/>
      <c r="C341" s="299" t="s">
        <v>163</v>
      </c>
      <c r="D341" s="166"/>
      <c r="E341" s="168"/>
      <c r="F341" s="167"/>
      <c r="G341" s="168"/>
      <c r="H341" s="271"/>
      <c r="AO341" s="260"/>
      <c r="AP341" s="260"/>
      <c r="AQ341" s="260" t="s">
        <v>778</v>
      </c>
      <c r="AR341" s="260"/>
      <c r="AS341" s="260"/>
      <c r="AT341" s="260"/>
      <c r="AU341" s="260"/>
      <c r="AV341" s="260"/>
      <c r="AW341" s="260"/>
      <c r="AX341" s="260"/>
      <c r="AY341" s="260"/>
      <c r="AZ341" s="260"/>
      <c r="BA341" s="260"/>
      <c r="BB341" s="260"/>
      <c r="BC341" s="260"/>
      <c r="BD341" s="260"/>
      <c r="BE341" s="260"/>
      <c r="BF341" s="260"/>
      <c r="BG341" s="210"/>
      <c r="BH341" s="210"/>
      <c r="BI341" s="210"/>
    </row>
    <row r="342" spans="1:61" x14ac:dyDescent="0.25">
      <c r="A342" s="171" t="s">
        <v>91</v>
      </c>
      <c r="B342" s="164"/>
      <c r="C342" s="299" t="s">
        <v>163</v>
      </c>
      <c r="D342" s="166"/>
      <c r="E342" s="168"/>
      <c r="F342" s="167"/>
      <c r="G342" s="168"/>
      <c r="H342" s="271"/>
      <c r="AO342" s="260"/>
      <c r="AP342" s="260"/>
      <c r="AQ342" s="260" t="s">
        <v>778</v>
      </c>
      <c r="AR342" s="260"/>
      <c r="AS342" s="260"/>
      <c r="AT342" s="260"/>
      <c r="AU342" s="260"/>
      <c r="AV342" s="260"/>
      <c r="AW342" s="260"/>
      <c r="AX342" s="260"/>
      <c r="AY342" s="260"/>
      <c r="AZ342" s="260"/>
      <c r="BA342" s="260"/>
      <c r="BB342" s="260"/>
      <c r="BC342" s="260"/>
      <c r="BD342" s="260"/>
      <c r="BE342" s="260"/>
      <c r="BF342" s="260"/>
      <c r="BG342" s="210"/>
      <c r="BH342" s="210"/>
      <c r="BI342" s="210"/>
    </row>
    <row r="343" spans="1:61" x14ac:dyDescent="0.25">
      <c r="A343" s="171" t="s">
        <v>91</v>
      </c>
      <c r="B343" s="164"/>
      <c r="C343" s="299" t="s">
        <v>163</v>
      </c>
      <c r="D343" s="166"/>
      <c r="E343" s="168"/>
      <c r="F343" s="167"/>
      <c r="G343" s="168"/>
      <c r="H343" s="271"/>
      <c r="AO343" s="260"/>
      <c r="AP343" s="260"/>
      <c r="AQ343" s="260" t="s">
        <v>778</v>
      </c>
      <c r="AR343" s="260"/>
      <c r="AS343" s="260"/>
      <c r="AT343" s="260"/>
      <c r="AU343" s="260"/>
      <c r="AV343" s="260"/>
      <c r="AW343" s="260"/>
      <c r="AX343" s="260"/>
      <c r="AY343" s="260"/>
      <c r="AZ343" s="260"/>
      <c r="BA343" s="260"/>
      <c r="BB343" s="260"/>
      <c r="BC343" s="260"/>
      <c r="BD343" s="260"/>
      <c r="BE343" s="260"/>
      <c r="BF343" s="260"/>
      <c r="BG343" s="210"/>
      <c r="BH343" s="210"/>
      <c r="BI343" s="210"/>
    </row>
    <row r="344" spans="1:61" x14ac:dyDescent="0.25">
      <c r="A344" s="171" t="s">
        <v>91</v>
      </c>
      <c r="B344" s="164"/>
      <c r="C344" s="299" t="s">
        <v>163</v>
      </c>
      <c r="D344" s="166"/>
      <c r="E344" s="168"/>
      <c r="F344" s="167"/>
      <c r="G344" s="168"/>
      <c r="H344" s="271"/>
      <c r="AO344" s="260"/>
      <c r="AP344" s="260"/>
      <c r="AQ344" s="260" t="s">
        <v>778</v>
      </c>
      <c r="AR344" s="260"/>
      <c r="AS344" s="260"/>
      <c r="AT344" s="260"/>
      <c r="AU344" s="260"/>
      <c r="AV344" s="260"/>
      <c r="AW344" s="260"/>
      <c r="AX344" s="260"/>
      <c r="AY344" s="260"/>
      <c r="AZ344" s="260"/>
      <c r="BA344" s="260"/>
      <c r="BB344" s="260"/>
      <c r="BC344" s="260"/>
      <c r="BD344" s="260"/>
      <c r="BE344" s="260"/>
      <c r="BF344" s="260"/>
      <c r="BG344" s="210"/>
      <c r="BH344" s="210"/>
      <c r="BI344" s="210"/>
    </row>
    <row r="345" spans="1:61" x14ac:dyDescent="0.25">
      <c r="A345" s="171" t="s">
        <v>91</v>
      </c>
      <c r="B345" s="164"/>
      <c r="C345" s="299" t="s">
        <v>163</v>
      </c>
      <c r="D345" s="166"/>
      <c r="E345" s="168"/>
      <c r="F345" s="167"/>
      <c r="G345" s="168"/>
      <c r="H345" s="271"/>
      <c r="AO345" s="260"/>
      <c r="AP345" s="260"/>
      <c r="AQ345" s="260" t="s">
        <v>778</v>
      </c>
      <c r="AR345" s="260"/>
      <c r="AS345" s="260"/>
      <c r="AT345" s="260"/>
      <c r="AU345" s="260"/>
      <c r="AV345" s="260"/>
      <c r="AW345" s="260"/>
      <c r="AX345" s="260"/>
      <c r="AY345" s="260"/>
      <c r="AZ345" s="260"/>
      <c r="BA345" s="260"/>
      <c r="BB345" s="260"/>
      <c r="BC345" s="260"/>
      <c r="BD345" s="260"/>
      <c r="BE345" s="260"/>
      <c r="BF345" s="260"/>
      <c r="BG345" s="210"/>
      <c r="BH345" s="210"/>
      <c r="BI345" s="210"/>
    </row>
    <row r="346" spans="1:61" x14ac:dyDescent="0.25">
      <c r="A346" s="171" t="s">
        <v>91</v>
      </c>
      <c r="B346" s="164"/>
      <c r="C346" s="299" t="s">
        <v>163</v>
      </c>
      <c r="D346" s="166"/>
      <c r="E346" s="168"/>
      <c r="F346" s="167"/>
      <c r="G346" s="168"/>
      <c r="H346" s="271"/>
      <c r="AO346" s="260"/>
      <c r="AP346" s="260"/>
      <c r="AQ346" s="260" t="s">
        <v>778</v>
      </c>
      <c r="AR346" s="260"/>
      <c r="AS346" s="260"/>
      <c r="AT346" s="260"/>
      <c r="AU346" s="260"/>
      <c r="AV346" s="260"/>
      <c r="AW346" s="260"/>
      <c r="AX346" s="260"/>
      <c r="AY346" s="260"/>
      <c r="AZ346" s="260"/>
      <c r="BA346" s="260"/>
      <c r="BB346" s="260"/>
      <c r="BC346" s="260"/>
      <c r="BD346" s="260"/>
      <c r="BE346" s="260"/>
      <c r="BF346" s="260"/>
      <c r="BG346" s="210"/>
      <c r="BH346" s="210"/>
      <c r="BI346" s="210"/>
    </row>
    <row r="347" spans="1:61" x14ac:dyDescent="0.25">
      <c r="A347" s="171" t="s">
        <v>91</v>
      </c>
      <c r="B347" s="164"/>
      <c r="C347" s="299" t="s">
        <v>163</v>
      </c>
      <c r="D347" s="166"/>
      <c r="E347" s="168"/>
      <c r="F347" s="167"/>
      <c r="G347" s="168"/>
      <c r="H347" s="271"/>
      <c r="AO347" s="260"/>
      <c r="AP347" s="260"/>
      <c r="AQ347" s="260" t="s">
        <v>778</v>
      </c>
      <c r="AR347" s="260"/>
      <c r="AS347" s="260"/>
      <c r="AT347" s="260"/>
      <c r="AU347" s="260"/>
      <c r="AV347" s="260"/>
      <c r="AW347" s="260"/>
      <c r="AX347" s="260"/>
      <c r="AY347" s="260"/>
      <c r="AZ347" s="260"/>
      <c r="BA347" s="260"/>
      <c r="BB347" s="260"/>
      <c r="BC347" s="260"/>
      <c r="BD347" s="260"/>
      <c r="BE347" s="260"/>
      <c r="BF347" s="260"/>
      <c r="BG347" s="210"/>
      <c r="BH347" s="210"/>
      <c r="BI347" s="210"/>
    </row>
    <row r="348" spans="1:61" x14ac:dyDescent="0.25">
      <c r="A348" s="171" t="s">
        <v>91</v>
      </c>
      <c r="B348" s="164"/>
      <c r="C348" s="299" t="s">
        <v>163</v>
      </c>
      <c r="D348" s="166"/>
      <c r="E348" s="168"/>
      <c r="F348" s="167"/>
      <c r="G348" s="168"/>
      <c r="H348" s="271"/>
      <c r="AO348" s="260"/>
      <c r="AP348" s="260"/>
      <c r="AQ348" s="260" t="s">
        <v>778</v>
      </c>
      <c r="AR348" s="260"/>
      <c r="AS348" s="260"/>
      <c r="AT348" s="260"/>
      <c r="AU348" s="260"/>
      <c r="AV348" s="260"/>
      <c r="AW348" s="260"/>
      <c r="AX348" s="260"/>
      <c r="AY348" s="260"/>
      <c r="AZ348" s="260"/>
      <c r="BA348" s="260"/>
      <c r="BB348" s="260"/>
      <c r="BC348" s="260"/>
      <c r="BD348" s="260"/>
      <c r="BE348" s="260"/>
      <c r="BF348" s="260"/>
      <c r="BG348" s="210"/>
      <c r="BH348" s="210"/>
      <c r="BI348" s="210"/>
    </row>
    <row r="349" spans="1:61" x14ac:dyDescent="0.25">
      <c r="A349" s="171" t="s">
        <v>91</v>
      </c>
      <c r="B349" s="164"/>
      <c r="C349" s="299" t="s">
        <v>163</v>
      </c>
      <c r="D349" s="166"/>
      <c r="E349" s="168"/>
      <c r="F349" s="167"/>
      <c r="G349" s="168"/>
      <c r="H349" s="271"/>
      <c r="AO349" s="260"/>
      <c r="AP349" s="260"/>
      <c r="AQ349" s="260" t="s">
        <v>778</v>
      </c>
      <c r="AR349" s="260"/>
      <c r="AS349" s="260"/>
      <c r="AT349" s="260"/>
      <c r="AU349" s="260"/>
      <c r="AV349" s="260"/>
      <c r="AW349" s="260"/>
      <c r="AX349" s="260"/>
      <c r="AY349" s="260"/>
      <c r="AZ349" s="260"/>
      <c r="BA349" s="260"/>
      <c r="BB349" s="260"/>
      <c r="BC349" s="260"/>
      <c r="BD349" s="260"/>
      <c r="BE349" s="260"/>
      <c r="BF349" s="260"/>
      <c r="BG349" s="210"/>
      <c r="BH349" s="210"/>
      <c r="BI349" s="210"/>
    </row>
    <row r="350" spans="1:61" x14ac:dyDescent="0.25">
      <c r="A350" s="171" t="s">
        <v>91</v>
      </c>
      <c r="B350" s="164"/>
      <c r="C350" s="299" t="s">
        <v>163</v>
      </c>
      <c r="D350" s="166"/>
      <c r="E350" s="168"/>
      <c r="F350" s="167"/>
      <c r="G350" s="168"/>
      <c r="H350" s="271"/>
      <c r="AO350" s="260"/>
      <c r="AP350" s="260"/>
      <c r="AQ350" s="260" t="s">
        <v>778</v>
      </c>
      <c r="AR350" s="260"/>
      <c r="AS350" s="260"/>
      <c r="AT350" s="260"/>
      <c r="AU350" s="260"/>
      <c r="AV350" s="260"/>
      <c r="AW350" s="260"/>
      <c r="AX350" s="260"/>
      <c r="AY350" s="260"/>
      <c r="AZ350" s="260"/>
      <c r="BA350" s="260"/>
      <c r="BB350" s="260"/>
      <c r="BC350" s="260"/>
      <c r="BD350" s="260"/>
      <c r="BE350" s="260"/>
      <c r="BF350" s="260"/>
      <c r="BG350" s="210"/>
      <c r="BH350" s="210"/>
      <c r="BI350" s="210"/>
    </row>
    <row r="351" spans="1:61" x14ac:dyDescent="0.25">
      <c r="A351" s="171" t="s">
        <v>91</v>
      </c>
      <c r="B351" s="164"/>
      <c r="C351" s="299" t="s">
        <v>163</v>
      </c>
      <c r="D351" s="166"/>
      <c r="E351" s="168"/>
      <c r="F351" s="167"/>
      <c r="G351" s="168"/>
      <c r="H351" s="271"/>
      <c r="AO351" s="260"/>
      <c r="AP351" s="260"/>
      <c r="AQ351" s="260" t="s">
        <v>778</v>
      </c>
      <c r="AR351" s="260"/>
      <c r="AS351" s="260"/>
      <c r="AT351" s="260"/>
      <c r="AU351" s="260"/>
      <c r="AV351" s="260"/>
      <c r="AW351" s="260"/>
      <c r="AX351" s="260"/>
      <c r="AY351" s="260"/>
      <c r="AZ351" s="260"/>
      <c r="BA351" s="260"/>
      <c r="BB351" s="260"/>
      <c r="BC351" s="260"/>
      <c r="BD351" s="260"/>
      <c r="BE351" s="260"/>
      <c r="BF351" s="260"/>
      <c r="BG351" s="210"/>
      <c r="BH351" s="210"/>
      <c r="BI351" s="210"/>
    </row>
    <row r="352" spans="1:61" x14ac:dyDescent="0.25">
      <c r="A352" s="171" t="s">
        <v>91</v>
      </c>
      <c r="B352" s="164"/>
      <c r="C352" s="299" t="s">
        <v>163</v>
      </c>
      <c r="D352" s="166"/>
      <c r="E352" s="168"/>
      <c r="F352" s="167"/>
      <c r="G352" s="168"/>
      <c r="H352" s="271"/>
      <c r="AO352" s="260"/>
      <c r="AP352" s="260"/>
      <c r="AQ352" s="260" t="s">
        <v>778</v>
      </c>
      <c r="AR352" s="260"/>
      <c r="AS352" s="260"/>
      <c r="AT352" s="260"/>
      <c r="AU352" s="260"/>
      <c r="AV352" s="260"/>
      <c r="AW352" s="260"/>
      <c r="AX352" s="260"/>
      <c r="AY352" s="260"/>
      <c r="AZ352" s="260"/>
      <c r="BA352" s="260"/>
      <c r="BB352" s="260"/>
      <c r="BC352" s="260"/>
      <c r="BD352" s="260"/>
      <c r="BE352" s="260"/>
      <c r="BF352" s="260"/>
      <c r="BG352" s="210"/>
      <c r="BH352" s="210"/>
      <c r="BI352" s="210"/>
    </row>
    <row r="353" spans="1:61" x14ac:dyDescent="0.25">
      <c r="A353" s="171" t="s">
        <v>91</v>
      </c>
      <c r="B353" s="164"/>
      <c r="C353" s="299" t="s">
        <v>163</v>
      </c>
      <c r="D353" s="166"/>
      <c r="E353" s="168"/>
      <c r="F353" s="167"/>
      <c r="G353" s="168"/>
      <c r="H353" s="271"/>
      <c r="AO353" s="260"/>
      <c r="AP353" s="260"/>
      <c r="AQ353" s="260" t="s">
        <v>778</v>
      </c>
      <c r="AR353" s="260"/>
      <c r="AS353" s="260"/>
      <c r="AT353" s="260"/>
      <c r="AU353" s="260"/>
      <c r="AV353" s="260"/>
      <c r="AW353" s="260"/>
      <c r="AX353" s="260"/>
      <c r="AY353" s="260"/>
      <c r="AZ353" s="260"/>
      <c r="BA353" s="260"/>
      <c r="BB353" s="260"/>
      <c r="BC353" s="260"/>
      <c r="BD353" s="260"/>
      <c r="BE353" s="260"/>
      <c r="BF353" s="260"/>
      <c r="BG353" s="210"/>
      <c r="BH353" s="210"/>
      <c r="BI353" s="210"/>
    </row>
    <row r="354" spans="1:61" x14ac:dyDescent="0.25">
      <c r="A354" s="171" t="s">
        <v>91</v>
      </c>
      <c r="B354" s="164"/>
      <c r="C354" s="299" t="s">
        <v>163</v>
      </c>
      <c r="D354" s="166"/>
      <c r="E354" s="168"/>
      <c r="F354" s="167"/>
      <c r="G354" s="168"/>
      <c r="H354" s="271"/>
      <c r="AO354" s="260"/>
      <c r="AP354" s="260"/>
      <c r="AQ354" s="260" t="s">
        <v>778</v>
      </c>
      <c r="AR354" s="260"/>
      <c r="AS354" s="260"/>
      <c r="AT354" s="260"/>
      <c r="AU354" s="260"/>
      <c r="AV354" s="260"/>
      <c r="AW354" s="260"/>
      <c r="AX354" s="260"/>
      <c r="AY354" s="260"/>
      <c r="AZ354" s="260"/>
      <c r="BA354" s="260"/>
      <c r="BB354" s="260"/>
      <c r="BC354" s="260"/>
      <c r="BD354" s="260"/>
      <c r="BE354" s="260"/>
      <c r="BF354" s="260"/>
      <c r="BG354" s="210"/>
      <c r="BH354" s="210"/>
      <c r="BI354" s="210"/>
    </row>
    <row r="355" spans="1:61" x14ac:dyDescent="0.25">
      <c r="A355" s="171" t="s">
        <v>91</v>
      </c>
      <c r="B355" s="164"/>
      <c r="C355" s="299" t="s">
        <v>163</v>
      </c>
      <c r="D355" s="166"/>
      <c r="E355" s="168"/>
      <c r="F355" s="167"/>
      <c r="G355" s="168"/>
      <c r="H355" s="271"/>
      <c r="AO355" s="260"/>
      <c r="AP355" s="260"/>
      <c r="AQ355" s="260" t="s">
        <v>778</v>
      </c>
      <c r="AR355" s="260"/>
      <c r="AS355" s="260"/>
      <c r="AT355" s="260"/>
      <c r="AU355" s="260"/>
      <c r="AV355" s="260"/>
      <c r="AW355" s="260"/>
      <c r="AX355" s="260"/>
      <c r="AY355" s="260"/>
      <c r="AZ355" s="260"/>
      <c r="BA355" s="260"/>
      <c r="BB355" s="260"/>
      <c r="BC355" s="260"/>
      <c r="BD355" s="260"/>
      <c r="BE355" s="260"/>
      <c r="BF355" s="260"/>
      <c r="BG355" s="210"/>
      <c r="BH355" s="210"/>
      <c r="BI355" s="210"/>
    </row>
    <row r="356" spans="1:61" x14ac:dyDescent="0.25">
      <c r="A356" s="171" t="s">
        <v>91</v>
      </c>
      <c r="B356" s="164"/>
      <c r="C356" s="299" t="s">
        <v>163</v>
      </c>
      <c r="D356" s="166"/>
      <c r="E356" s="168"/>
      <c r="F356" s="167"/>
      <c r="G356" s="168"/>
      <c r="H356" s="271"/>
      <c r="AO356" s="260"/>
      <c r="AP356" s="260"/>
      <c r="AQ356" s="260" t="s">
        <v>778</v>
      </c>
      <c r="AR356" s="260"/>
      <c r="AS356" s="260"/>
      <c r="AT356" s="260"/>
      <c r="AU356" s="260"/>
      <c r="AV356" s="260"/>
      <c r="AW356" s="260"/>
      <c r="AX356" s="260"/>
      <c r="AY356" s="260"/>
      <c r="AZ356" s="260"/>
      <c r="BA356" s="260"/>
      <c r="BB356" s="260"/>
      <c r="BC356" s="260"/>
      <c r="BD356" s="260"/>
      <c r="BE356" s="260"/>
      <c r="BF356" s="260"/>
      <c r="BG356" s="210"/>
      <c r="BH356" s="210"/>
      <c r="BI356" s="210"/>
    </row>
    <row r="357" spans="1:61" x14ac:dyDescent="0.25">
      <c r="A357" s="171" t="s">
        <v>91</v>
      </c>
      <c r="B357" s="164"/>
      <c r="C357" s="299" t="s">
        <v>163</v>
      </c>
      <c r="D357" s="166"/>
      <c r="E357" s="168"/>
      <c r="F357" s="167"/>
      <c r="G357" s="168"/>
      <c r="H357" s="271"/>
      <c r="AO357" s="260"/>
      <c r="AP357" s="260"/>
      <c r="AQ357" s="260" t="s">
        <v>778</v>
      </c>
      <c r="AR357" s="260"/>
      <c r="AS357" s="260"/>
      <c r="AT357" s="260"/>
      <c r="AU357" s="260"/>
      <c r="AV357" s="260"/>
      <c r="AW357" s="260"/>
      <c r="AX357" s="260"/>
      <c r="AY357" s="260"/>
      <c r="AZ357" s="260"/>
      <c r="BA357" s="260"/>
      <c r="BB357" s="260"/>
      <c r="BC357" s="260"/>
      <c r="BD357" s="260"/>
      <c r="BE357" s="260"/>
      <c r="BF357" s="260"/>
      <c r="BG357" s="210"/>
      <c r="BH357" s="210"/>
      <c r="BI357" s="210"/>
    </row>
    <row r="358" spans="1:61" x14ac:dyDescent="0.25">
      <c r="A358" s="171" t="s">
        <v>91</v>
      </c>
      <c r="B358" s="164"/>
      <c r="C358" s="299" t="s">
        <v>163</v>
      </c>
      <c r="D358" s="166"/>
      <c r="E358" s="168"/>
      <c r="F358" s="167"/>
      <c r="G358" s="168"/>
      <c r="H358" s="271"/>
      <c r="AO358" s="260"/>
      <c r="AP358" s="260"/>
      <c r="AQ358" s="260" t="s">
        <v>778</v>
      </c>
      <c r="AR358" s="260"/>
      <c r="AS358" s="260"/>
      <c r="AT358" s="260"/>
      <c r="AU358" s="260"/>
      <c r="AV358" s="260"/>
      <c r="AW358" s="260"/>
      <c r="AX358" s="260"/>
      <c r="AY358" s="260"/>
      <c r="AZ358" s="260"/>
      <c r="BA358" s="260"/>
      <c r="BB358" s="260"/>
      <c r="BC358" s="260"/>
      <c r="BD358" s="260"/>
      <c r="BE358" s="260"/>
      <c r="BF358" s="260"/>
      <c r="BG358" s="210"/>
      <c r="BH358" s="210"/>
      <c r="BI358" s="210"/>
    </row>
    <row r="359" spans="1:61" x14ac:dyDescent="0.25">
      <c r="A359" s="171" t="s">
        <v>91</v>
      </c>
      <c r="B359" s="164"/>
      <c r="C359" s="299" t="s">
        <v>163</v>
      </c>
      <c r="D359" s="166"/>
      <c r="E359" s="168"/>
      <c r="F359" s="167"/>
      <c r="G359" s="168"/>
      <c r="H359" s="271"/>
      <c r="AO359" s="260"/>
      <c r="AP359" s="260"/>
      <c r="AQ359" s="260" t="s">
        <v>778</v>
      </c>
      <c r="AR359" s="260"/>
      <c r="AS359" s="260"/>
      <c r="AT359" s="260"/>
      <c r="AU359" s="260"/>
      <c r="AV359" s="260"/>
      <c r="AW359" s="260"/>
      <c r="AX359" s="260"/>
      <c r="AY359" s="260"/>
      <c r="AZ359" s="260"/>
      <c r="BA359" s="260"/>
      <c r="BB359" s="260"/>
      <c r="BC359" s="260"/>
      <c r="BD359" s="260"/>
      <c r="BE359" s="260"/>
      <c r="BF359" s="260"/>
      <c r="BG359" s="210"/>
      <c r="BH359" s="210"/>
      <c r="BI359" s="210"/>
    </row>
    <row r="360" spans="1:61" x14ac:dyDescent="0.25">
      <c r="A360" s="171" t="s">
        <v>91</v>
      </c>
      <c r="B360" s="164"/>
      <c r="C360" s="299" t="s">
        <v>163</v>
      </c>
      <c r="D360" s="166"/>
      <c r="E360" s="168"/>
      <c r="F360" s="167"/>
      <c r="G360" s="168"/>
      <c r="H360" s="271"/>
      <c r="AO360" s="260"/>
      <c r="AP360" s="260"/>
      <c r="AQ360" s="260" t="s">
        <v>778</v>
      </c>
      <c r="AR360" s="260"/>
      <c r="AS360" s="260"/>
      <c r="AT360" s="260"/>
      <c r="AU360" s="260"/>
      <c r="AV360" s="260"/>
      <c r="AW360" s="260"/>
      <c r="AX360" s="260"/>
      <c r="AY360" s="260"/>
      <c r="AZ360" s="260"/>
      <c r="BA360" s="260"/>
      <c r="BB360" s="260"/>
      <c r="BC360" s="260"/>
      <c r="BD360" s="260"/>
      <c r="BE360" s="260"/>
      <c r="BF360" s="260"/>
      <c r="BG360" s="210"/>
      <c r="BH360" s="210"/>
      <c r="BI360" s="210"/>
    </row>
    <row r="361" spans="1:61" x14ac:dyDescent="0.25">
      <c r="A361" s="171" t="s">
        <v>91</v>
      </c>
      <c r="B361" s="164"/>
      <c r="C361" s="299" t="s">
        <v>163</v>
      </c>
      <c r="D361" s="166"/>
      <c r="E361" s="168"/>
      <c r="F361" s="167"/>
      <c r="G361" s="168"/>
      <c r="H361" s="271"/>
      <c r="AO361" s="260"/>
      <c r="AP361" s="260"/>
      <c r="AQ361" s="260" t="s">
        <v>778</v>
      </c>
      <c r="AR361" s="260"/>
      <c r="AS361" s="260"/>
      <c r="AT361" s="260"/>
      <c r="AU361" s="260"/>
      <c r="AV361" s="260"/>
      <c r="AW361" s="260"/>
      <c r="AX361" s="260"/>
      <c r="AY361" s="260"/>
      <c r="AZ361" s="260"/>
      <c r="BA361" s="260"/>
      <c r="BB361" s="260"/>
      <c r="BC361" s="260"/>
      <c r="BD361" s="260"/>
      <c r="BE361" s="260"/>
      <c r="BF361" s="260"/>
      <c r="BG361" s="210"/>
      <c r="BH361" s="210"/>
      <c r="BI361" s="210"/>
    </row>
    <row r="362" spans="1:61" x14ac:dyDescent="0.25">
      <c r="A362" s="171" t="s">
        <v>91</v>
      </c>
      <c r="B362" s="164"/>
      <c r="C362" s="299" t="s">
        <v>163</v>
      </c>
      <c r="D362" s="166"/>
      <c r="E362" s="168"/>
      <c r="F362" s="167"/>
      <c r="G362" s="168"/>
      <c r="H362" s="271"/>
      <c r="AO362" s="260"/>
      <c r="AP362" s="260"/>
      <c r="AQ362" s="260" t="s">
        <v>778</v>
      </c>
      <c r="AR362" s="260"/>
      <c r="AS362" s="260"/>
      <c r="AT362" s="260"/>
      <c r="AU362" s="260"/>
      <c r="AV362" s="260"/>
      <c r="AW362" s="260"/>
      <c r="AX362" s="260"/>
      <c r="AY362" s="260"/>
      <c r="AZ362" s="260"/>
      <c r="BA362" s="260"/>
      <c r="BB362" s="260"/>
      <c r="BC362" s="260"/>
      <c r="BD362" s="260"/>
      <c r="BE362" s="260"/>
      <c r="BF362" s="260"/>
      <c r="BG362" s="210"/>
      <c r="BH362" s="210"/>
      <c r="BI362" s="210"/>
    </row>
    <row r="363" spans="1:61" x14ac:dyDescent="0.25">
      <c r="A363" s="171" t="s">
        <v>91</v>
      </c>
      <c r="B363" s="164"/>
      <c r="C363" s="299" t="s">
        <v>163</v>
      </c>
      <c r="D363" s="166"/>
      <c r="E363" s="168"/>
      <c r="F363" s="167"/>
      <c r="G363" s="168"/>
      <c r="H363" s="271"/>
      <c r="AO363" s="260"/>
      <c r="AP363" s="260"/>
      <c r="AQ363" s="260" t="s">
        <v>778</v>
      </c>
      <c r="AR363" s="260"/>
      <c r="AS363" s="260"/>
      <c r="AT363" s="260"/>
      <c r="AU363" s="260"/>
      <c r="AV363" s="260"/>
      <c r="AW363" s="260"/>
      <c r="AX363" s="260"/>
      <c r="AY363" s="260"/>
      <c r="AZ363" s="260"/>
      <c r="BA363" s="260"/>
      <c r="BB363" s="260"/>
      <c r="BC363" s="260"/>
      <c r="BD363" s="260"/>
      <c r="BE363" s="260"/>
      <c r="BF363" s="260"/>
      <c r="BG363" s="210"/>
      <c r="BH363" s="210"/>
      <c r="BI363" s="210"/>
    </row>
    <row r="364" spans="1:61" x14ac:dyDescent="0.25">
      <c r="A364" s="171" t="s">
        <v>91</v>
      </c>
      <c r="B364" s="164"/>
      <c r="C364" s="299" t="s">
        <v>163</v>
      </c>
      <c r="D364" s="166"/>
      <c r="E364" s="168"/>
      <c r="F364" s="167"/>
      <c r="G364" s="168"/>
      <c r="H364" s="271"/>
      <c r="AO364" s="260"/>
      <c r="AP364" s="260"/>
      <c r="AQ364" s="260" t="s">
        <v>778</v>
      </c>
      <c r="AR364" s="260"/>
      <c r="AS364" s="260"/>
      <c r="AT364" s="260"/>
      <c r="AU364" s="260"/>
      <c r="AV364" s="260"/>
      <c r="AW364" s="260"/>
      <c r="AX364" s="260"/>
      <c r="AY364" s="260"/>
      <c r="AZ364" s="260"/>
      <c r="BA364" s="260"/>
      <c r="BB364" s="260"/>
      <c r="BC364" s="260"/>
      <c r="BD364" s="260"/>
      <c r="BE364" s="260"/>
      <c r="BF364" s="260"/>
      <c r="BG364" s="210"/>
      <c r="BH364" s="210"/>
      <c r="BI364" s="210"/>
    </row>
    <row r="365" spans="1:61" x14ac:dyDescent="0.25">
      <c r="A365" s="171" t="s">
        <v>91</v>
      </c>
      <c r="B365" s="164"/>
      <c r="C365" s="299" t="s">
        <v>163</v>
      </c>
      <c r="D365" s="166"/>
      <c r="E365" s="168"/>
      <c r="F365" s="167"/>
      <c r="G365" s="168"/>
      <c r="H365" s="271"/>
      <c r="AO365" s="260"/>
      <c r="AP365" s="260"/>
      <c r="AQ365" s="260" t="s">
        <v>778</v>
      </c>
      <c r="AR365" s="260"/>
      <c r="AS365" s="260"/>
      <c r="AT365" s="260"/>
      <c r="AU365" s="260"/>
      <c r="AV365" s="260"/>
      <c r="AW365" s="260"/>
      <c r="AX365" s="260"/>
      <c r="AY365" s="260"/>
      <c r="AZ365" s="260"/>
      <c r="BA365" s="260"/>
      <c r="BB365" s="260"/>
      <c r="BC365" s="260"/>
      <c r="BD365" s="260"/>
      <c r="BE365" s="260"/>
      <c r="BF365" s="260"/>
      <c r="BG365" s="210"/>
      <c r="BH365" s="210"/>
      <c r="BI365" s="210"/>
    </row>
    <row r="366" spans="1:61" x14ac:dyDescent="0.25">
      <c r="A366" s="171" t="s">
        <v>91</v>
      </c>
      <c r="B366" s="164"/>
      <c r="C366" s="299" t="s">
        <v>163</v>
      </c>
      <c r="D366" s="166"/>
      <c r="E366" s="168"/>
      <c r="F366" s="167"/>
      <c r="G366" s="168"/>
      <c r="H366" s="271"/>
      <c r="AO366" s="260"/>
      <c r="AP366" s="260"/>
      <c r="AQ366" s="260" t="s">
        <v>778</v>
      </c>
      <c r="AR366" s="260"/>
      <c r="AS366" s="260"/>
      <c r="AT366" s="260"/>
      <c r="AU366" s="260"/>
      <c r="AV366" s="260"/>
      <c r="AW366" s="260"/>
      <c r="AX366" s="260"/>
      <c r="AY366" s="260"/>
      <c r="AZ366" s="260"/>
      <c r="BA366" s="260"/>
      <c r="BB366" s="260"/>
      <c r="BC366" s="260"/>
      <c r="BD366" s="260"/>
      <c r="BE366" s="260"/>
      <c r="BF366" s="260"/>
      <c r="BG366" s="210"/>
      <c r="BH366" s="210"/>
      <c r="BI366" s="210"/>
    </row>
    <row r="367" spans="1:61" x14ac:dyDescent="0.25">
      <c r="A367" s="171" t="s">
        <v>91</v>
      </c>
      <c r="B367" s="164"/>
      <c r="C367" s="299" t="s">
        <v>163</v>
      </c>
      <c r="D367" s="166"/>
      <c r="E367" s="168"/>
      <c r="F367" s="167"/>
      <c r="G367" s="168"/>
      <c r="H367" s="271"/>
      <c r="AO367" s="260"/>
      <c r="AP367" s="260"/>
      <c r="AQ367" s="260" t="s">
        <v>778</v>
      </c>
      <c r="AR367" s="260"/>
      <c r="AS367" s="260"/>
      <c r="AT367" s="260"/>
      <c r="AU367" s="260"/>
      <c r="AV367" s="260"/>
      <c r="AW367" s="260"/>
      <c r="AX367" s="260"/>
      <c r="AY367" s="260"/>
      <c r="AZ367" s="260"/>
      <c r="BA367" s="260"/>
      <c r="BB367" s="260"/>
      <c r="BC367" s="260"/>
      <c r="BD367" s="260"/>
      <c r="BE367" s="260"/>
      <c r="BF367" s="260"/>
      <c r="BG367" s="210"/>
      <c r="BH367" s="210"/>
      <c r="BI367" s="210"/>
    </row>
    <row r="368" spans="1:61" x14ac:dyDescent="0.25">
      <c r="A368" s="171" t="s">
        <v>91</v>
      </c>
      <c r="B368" s="164"/>
      <c r="C368" s="299" t="s">
        <v>163</v>
      </c>
      <c r="D368" s="166"/>
      <c r="E368" s="168"/>
      <c r="F368" s="167"/>
      <c r="G368" s="168"/>
      <c r="H368" s="271"/>
      <c r="AO368" s="260"/>
      <c r="AP368" s="260"/>
      <c r="AQ368" s="260" t="s">
        <v>778</v>
      </c>
      <c r="AR368" s="260"/>
      <c r="AS368" s="260"/>
      <c r="AT368" s="260"/>
      <c r="AU368" s="260"/>
      <c r="AV368" s="260"/>
      <c r="AW368" s="260"/>
      <c r="AX368" s="260"/>
      <c r="AY368" s="260"/>
      <c r="AZ368" s="260"/>
      <c r="BA368" s="260"/>
      <c r="BB368" s="260"/>
      <c r="BC368" s="260"/>
      <c r="BD368" s="260"/>
      <c r="BE368" s="260"/>
      <c r="BF368" s="260"/>
      <c r="BG368" s="210"/>
      <c r="BH368" s="210"/>
      <c r="BI368" s="210"/>
    </row>
    <row r="369" spans="1:61" x14ac:dyDescent="0.25">
      <c r="A369" s="171" t="s">
        <v>91</v>
      </c>
      <c r="B369" s="164"/>
      <c r="C369" s="299" t="s">
        <v>163</v>
      </c>
      <c r="D369" s="166"/>
      <c r="E369" s="168"/>
      <c r="F369" s="167"/>
      <c r="G369" s="168"/>
      <c r="H369" s="271"/>
      <c r="AO369" s="260"/>
      <c r="AP369" s="260"/>
      <c r="AQ369" s="260" t="s">
        <v>778</v>
      </c>
      <c r="AR369" s="260"/>
      <c r="AS369" s="260"/>
      <c r="AT369" s="260"/>
      <c r="AU369" s="260"/>
      <c r="AV369" s="260"/>
      <c r="AW369" s="260"/>
      <c r="AX369" s="260"/>
      <c r="AY369" s="260"/>
      <c r="AZ369" s="260"/>
      <c r="BA369" s="260"/>
      <c r="BB369" s="260"/>
      <c r="BC369" s="260"/>
      <c r="BD369" s="260"/>
      <c r="BE369" s="260"/>
      <c r="BF369" s="260"/>
      <c r="BG369" s="210"/>
      <c r="BH369" s="210"/>
      <c r="BI369" s="210"/>
    </row>
    <row r="370" spans="1:61" x14ac:dyDescent="0.25">
      <c r="A370" s="171" t="s">
        <v>91</v>
      </c>
      <c r="B370" s="164"/>
      <c r="C370" s="299" t="s">
        <v>163</v>
      </c>
      <c r="D370" s="166"/>
      <c r="E370" s="168"/>
      <c r="F370" s="167"/>
      <c r="G370" s="168"/>
      <c r="H370" s="271"/>
      <c r="AO370" s="260"/>
      <c r="AP370" s="260"/>
      <c r="AQ370" s="260" t="s">
        <v>778</v>
      </c>
      <c r="AR370" s="260"/>
      <c r="AS370" s="260"/>
      <c r="AT370" s="260"/>
      <c r="AU370" s="260"/>
      <c r="AV370" s="260"/>
      <c r="AW370" s="260"/>
      <c r="AX370" s="260"/>
      <c r="AY370" s="260"/>
      <c r="AZ370" s="260"/>
      <c r="BA370" s="260"/>
      <c r="BB370" s="260"/>
      <c r="BC370" s="260"/>
      <c r="BD370" s="260"/>
      <c r="BE370" s="260"/>
      <c r="BF370" s="260"/>
      <c r="BG370" s="210"/>
      <c r="BH370" s="210"/>
      <c r="BI370" s="210"/>
    </row>
    <row r="371" spans="1:61" x14ac:dyDescent="0.25">
      <c r="A371" s="171" t="s">
        <v>91</v>
      </c>
      <c r="B371" s="164"/>
      <c r="C371" s="299" t="s">
        <v>163</v>
      </c>
      <c r="D371" s="166"/>
      <c r="E371" s="168"/>
      <c r="F371" s="167"/>
      <c r="G371" s="168"/>
      <c r="H371" s="271"/>
      <c r="AO371" s="260"/>
      <c r="AP371" s="260"/>
      <c r="AQ371" s="260" t="s">
        <v>778</v>
      </c>
      <c r="AR371" s="260"/>
      <c r="AS371" s="260"/>
      <c r="AT371" s="260"/>
      <c r="AU371" s="260"/>
      <c r="AV371" s="260"/>
      <c r="AW371" s="260"/>
      <c r="AX371" s="260"/>
      <c r="AY371" s="260"/>
      <c r="AZ371" s="260"/>
      <c r="BA371" s="260"/>
      <c r="BB371" s="260"/>
      <c r="BC371" s="260"/>
      <c r="BD371" s="260"/>
      <c r="BE371" s="260"/>
      <c r="BF371" s="260"/>
      <c r="BG371" s="210"/>
      <c r="BH371" s="210"/>
      <c r="BI371" s="210"/>
    </row>
    <row r="372" spans="1:61" x14ac:dyDescent="0.25">
      <c r="A372" s="171" t="s">
        <v>91</v>
      </c>
      <c r="B372" s="164"/>
      <c r="C372" s="299" t="s">
        <v>163</v>
      </c>
      <c r="D372" s="166"/>
      <c r="E372" s="168"/>
      <c r="F372" s="167"/>
      <c r="G372" s="168"/>
      <c r="H372" s="271"/>
      <c r="AO372" s="260"/>
      <c r="AP372" s="260"/>
      <c r="AQ372" s="260" t="s">
        <v>778</v>
      </c>
      <c r="AR372" s="260"/>
      <c r="AS372" s="260"/>
      <c r="AT372" s="260"/>
      <c r="AU372" s="260"/>
      <c r="AV372" s="260"/>
      <c r="AW372" s="260"/>
      <c r="AX372" s="260"/>
      <c r="AY372" s="260"/>
      <c r="AZ372" s="260"/>
      <c r="BA372" s="260"/>
      <c r="BB372" s="260"/>
      <c r="BC372" s="260"/>
      <c r="BD372" s="260"/>
      <c r="BE372" s="260"/>
      <c r="BF372" s="260"/>
      <c r="BG372" s="210"/>
      <c r="BH372" s="210"/>
      <c r="BI372" s="210"/>
    </row>
    <row r="373" spans="1:61" x14ac:dyDescent="0.25">
      <c r="A373" s="171" t="s">
        <v>91</v>
      </c>
      <c r="B373" s="164"/>
      <c r="C373" s="299" t="s">
        <v>163</v>
      </c>
      <c r="D373" s="166"/>
      <c r="E373" s="168"/>
      <c r="F373" s="167"/>
      <c r="G373" s="168"/>
      <c r="H373" s="271"/>
      <c r="AO373" s="260"/>
      <c r="AP373" s="260"/>
      <c r="AQ373" s="260" t="s">
        <v>778</v>
      </c>
      <c r="AR373" s="260"/>
      <c r="AS373" s="260"/>
      <c r="AT373" s="260"/>
      <c r="AU373" s="260"/>
      <c r="AV373" s="260"/>
      <c r="AW373" s="260"/>
      <c r="AX373" s="260"/>
      <c r="AY373" s="260"/>
      <c r="AZ373" s="260"/>
      <c r="BA373" s="260"/>
      <c r="BB373" s="260"/>
      <c r="BC373" s="260"/>
      <c r="BD373" s="260"/>
      <c r="BE373" s="260"/>
      <c r="BF373" s="260"/>
      <c r="BG373" s="210"/>
      <c r="BH373" s="210"/>
      <c r="BI373" s="210"/>
    </row>
    <row r="374" spans="1:61" x14ac:dyDescent="0.25">
      <c r="A374" s="171" t="s">
        <v>91</v>
      </c>
      <c r="B374" s="164"/>
      <c r="C374" s="299" t="s">
        <v>163</v>
      </c>
      <c r="D374" s="166"/>
      <c r="E374" s="168"/>
      <c r="F374" s="167"/>
      <c r="G374" s="168"/>
      <c r="H374" s="271"/>
      <c r="AO374" s="260"/>
      <c r="AP374" s="260"/>
      <c r="AQ374" s="260" t="s">
        <v>778</v>
      </c>
      <c r="AR374" s="260"/>
      <c r="AS374" s="260"/>
      <c r="AT374" s="260"/>
      <c r="AU374" s="260"/>
      <c r="AV374" s="260"/>
      <c r="AW374" s="260"/>
      <c r="AX374" s="260"/>
      <c r="AY374" s="260"/>
      <c r="AZ374" s="260"/>
      <c r="BA374" s="260"/>
      <c r="BB374" s="260"/>
      <c r="BC374" s="260"/>
      <c r="BD374" s="260"/>
      <c r="BE374" s="260"/>
      <c r="BF374" s="260"/>
      <c r="BG374" s="210"/>
      <c r="BH374" s="210"/>
      <c r="BI374" s="210"/>
    </row>
    <row r="375" spans="1:61" x14ac:dyDescent="0.25">
      <c r="A375" s="171" t="s">
        <v>91</v>
      </c>
      <c r="B375" s="164"/>
      <c r="C375" s="299" t="s">
        <v>163</v>
      </c>
      <c r="D375" s="166"/>
      <c r="E375" s="168"/>
      <c r="F375" s="167"/>
      <c r="G375" s="168"/>
      <c r="H375" s="271"/>
      <c r="AO375" s="260"/>
      <c r="AP375" s="260"/>
      <c r="AQ375" s="260" t="s">
        <v>778</v>
      </c>
      <c r="AR375" s="260"/>
      <c r="AS375" s="260"/>
      <c r="AT375" s="260"/>
      <c r="AU375" s="260"/>
      <c r="AV375" s="260"/>
      <c r="AW375" s="260"/>
      <c r="AX375" s="260"/>
      <c r="AY375" s="260"/>
      <c r="AZ375" s="260"/>
      <c r="BA375" s="260"/>
      <c r="BB375" s="260"/>
      <c r="BC375" s="260"/>
      <c r="BD375" s="260"/>
      <c r="BE375" s="260"/>
      <c r="BF375" s="260"/>
      <c r="BG375" s="210"/>
      <c r="BH375" s="210"/>
      <c r="BI375" s="210"/>
    </row>
    <row r="376" spans="1:61" x14ac:dyDescent="0.25">
      <c r="A376" s="171" t="s">
        <v>91</v>
      </c>
      <c r="B376" s="164"/>
      <c r="C376" s="299" t="s">
        <v>163</v>
      </c>
      <c r="D376" s="166"/>
      <c r="E376" s="168"/>
      <c r="F376" s="167"/>
      <c r="G376" s="168"/>
      <c r="H376" s="271"/>
      <c r="AO376" s="260"/>
      <c r="AP376" s="260"/>
      <c r="AQ376" s="260" t="s">
        <v>778</v>
      </c>
      <c r="AR376" s="260"/>
      <c r="AS376" s="260"/>
      <c r="AT376" s="260"/>
      <c r="AU376" s="260"/>
      <c r="AV376" s="260"/>
      <c r="AW376" s="260"/>
      <c r="AX376" s="260"/>
      <c r="AY376" s="260"/>
      <c r="AZ376" s="260"/>
      <c r="BA376" s="260"/>
      <c r="BB376" s="260"/>
      <c r="BC376" s="260"/>
      <c r="BD376" s="260"/>
      <c r="BE376" s="260"/>
      <c r="BF376" s="260"/>
      <c r="BG376" s="210"/>
      <c r="BH376" s="210"/>
      <c r="BI376" s="210"/>
    </row>
    <row r="377" spans="1:61" x14ac:dyDescent="0.25">
      <c r="A377" s="171" t="s">
        <v>91</v>
      </c>
      <c r="B377" s="164"/>
      <c r="C377" s="299" t="s">
        <v>163</v>
      </c>
      <c r="D377" s="166"/>
      <c r="E377" s="168"/>
      <c r="F377" s="167"/>
      <c r="G377" s="168"/>
      <c r="H377" s="271"/>
      <c r="AO377" s="260"/>
      <c r="AP377" s="260"/>
      <c r="AQ377" s="260" t="s">
        <v>778</v>
      </c>
      <c r="AR377" s="260"/>
      <c r="AS377" s="260"/>
      <c r="AT377" s="260"/>
      <c r="AU377" s="260"/>
      <c r="AV377" s="260"/>
      <c r="AW377" s="260"/>
      <c r="AX377" s="260"/>
      <c r="AY377" s="260"/>
      <c r="AZ377" s="260"/>
      <c r="BA377" s="260"/>
      <c r="BB377" s="260"/>
      <c r="BC377" s="260"/>
      <c r="BD377" s="260"/>
      <c r="BE377" s="260"/>
      <c r="BF377" s="260"/>
      <c r="BG377" s="210"/>
      <c r="BH377" s="210"/>
      <c r="BI377" s="210"/>
    </row>
    <row r="378" spans="1:61" x14ac:dyDescent="0.25">
      <c r="A378" s="171" t="s">
        <v>91</v>
      </c>
      <c r="B378" s="164"/>
      <c r="C378" s="299" t="s">
        <v>163</v>
      </c>
      <c r="D378" s="166"/>
      <c r="E378" s="168"/>
      <c r="F378" s="167"/>
      <c r="G378" s="168"/>
      <c r="H378" s="271"/>
      <c r="AO378" s="260"/>
      <c r="AP378" s="260"/>
      <c r="AQ378" s="260" t="s">
        <v>778</v>
      </c>
      <c r="AR378" s="260"/>
      <c r="AS378" s="260"/>
      <c r="AT378" s="260"/>
      <c r="AU378" s="260"/>
      <c r="AV378" s="260"/>
      <c r="AW378" s="260"/>
      <c r="AX378" s="260"/>
      <c r="AY378" s="260"/>
      <c r="AZ378" s="260"/>
      <c r="BA378" s="260"/>
      <c r="BB378" s="260"/>
      <c r="BC378" s="260"/>
      <c r="BD378" s="260"/>
      <c r="BE378" s="260"/>
      <c r="BF378" s="260"/>
      <c r="BG378" s="210"/>
      <c r="BH378" s="210"/>
      <c r="BI378" s="210"/>
    </row>
    <row r="379" spans="1:61" x14ac:dyDescent="0.25">
      <c r="A379" s="171" t="s">
        <v>91</v>
      </c>
      <c r="B379" s="164"/>
      <c r="C379" s="299" t="s">
        <v>163</v>
      </c>
      <c r="D379" s="166"/>
      <c r="E379" s="168"/>
      <c r="F379" s="167"/>
      <c r="G379" s="168"/>
      <c r="H379" s="271"/>
      <c r="AO379" s="260"/>
      <c r="AP379" s="260"/>
      <c r="AQ379" s="260" t="s">
        <v>778</v>
      </c>
      <c r="AR379" s="260"/>
      <c r="AS379" s="260"/>
      <c r="AT379" s="260"/>
      <c r="AU379" s="260"/>
      <c r="AV379" s="260"/>
      <c r="AW379" s="260"/>
      <c r="AX379" s="260"/>
      <c r="AY379" s="260"/>
      <c r="AZ379" s="260"/>
      <c r="BA379" s="260"/>
      <c r="BB379" s="260"/>
      <c r="BC379" s="260"/>
      <c r="BD379" s="260"/>
      <c r="BE379" s="260"/>
      <c r="BF379" s="260"/>
      <c r="BG379" s="210"/>
      <c r="BH379" s="210"/>
      <c r="BI379" s="210"/>
    </row>
    <row r="380" spans="1:61" x14ac:dyDescent="0.25">
      <c r="A380" s="171" t="s">
        <v>91</v>
      </c>
      <c r="B380" s="164"/>
      <c r="C380" s="299" t="s">
        <v>163</v>
      </c>
      <c r="D380" s="166"/>
      <c r="E380" s="168"/>
      <c r="F380" s="167"/>
      <c r="G380" s="168"/>
      <c r="H380" s="271"/>
      <c r="AO380" s="260"/>
      <c r="AP380" s="260"/>
      <c r="AQ380" s="260" t="s">
        <v>778</v>
      </c>
      <c r="AR380" s="260"/>
      <c r="AS380" s="260"/>
      <c r="AT380" s="260"/>
      <c r="AU380" s="260"/>
      <c r="AV380" s="260"/>
      <c r="AW380" s="260"/>
      <c r="AX380" s="260"/>
      <c r="AY380" s="260"/>
      <c r="AZ380" s="260"/>
      <c r="BA380" s="260"/>
      <c r="BB380" s="260"/>
      <c r="BC380" s="260"/>
      <c r="BD380" s="260"/>
      <c r="BE380" s="260"/>
      <c r="BF380" s="260"/>
      <c r="BG380" s="210"/>
      <c r="BH380" s="210"/>
      <c r="BI380" s="210"/>
    </row>
    <row r="381" spans="1:61" x14ac:dyDescent="0.25">
      <c r="A381" s="171" t="s">
        <v>91</v>
      </c>
      <c r="B381" s="164"/>
      <c r="C381" s="299" t="s">
        <v>163</v>
      </c>
      <c r="D381" s="166"/>
      <c r="E381" s="168"/>
      <c r="F381" s="167"/>
      <c r="G381" s="168"/>
      <c r="H381" s="271"/>
      <c r="AO381" s="260"/>
      <c r="AP381" s="260"/>
      <c r="AQ381" s="260" t="s">
        <v>778</v>
      </c>
      <c r="AR381" s="260"/>
      <c r="AS381" s="260"/>
      <c r="AT381" s="260"/>
      <c r="AU381" s="260"/>
      <c r="AV381" s="260"/>
      <c r="AW381" s="260"/>
      <c r="AX381" s="260"/>
      <c r="AY381" s="260"/>
      <c r="AZ381" s="260"/>
      <c r="BA381" s="260"/>
      <c r="BB381" s="260"/>
      <c r="BC381" s="260"/>
      <c r="BD381" s="260"/>
      <c r="BE381" s="260"/>
      <c r="BF381" s="260"/>
      <c r="BG381" s="210"/>
      <c r="BH381" s="210"/>
      <c r="BI381" s="210"/>
    </row>
    <row r="382" spans="1:61" x14ac:dyDescent="0.25">
      <c r="A382" s="171" t="s">
        <v>91</v>
      </c>
      <c r="B382" s="164"/>
      <c r="C382" s="299" t="s">
        <v>163</v>
      </c>
      <c r="D382" s="166"/>
      <c r="E382" s="168"/>
      <c r="F382" s="167"/>
      <c r="G382" s="168"/>
      <c r="H382" s="271"/>
      <c r="AO382" s="260"/>
      <c r="AP382" s="260"/>
      <c r="AQ382" s="260" t="s">
        <v>778</v>
      </c>
      <c r="AR382" s="260"/>
      <c r="AS382" s="260"/>
      <c r="AT382" s="260"/>
      <c r="AU382" s="260"/>
      <c r="AV382" s="260"/>
      <c r="AW382" s="260"/>
      <c r="AX382" s="260"/>
      <c r="AY382" s="260"/>
      <c r="AZ382" s="260"/>
      <c r="BA382" s="260"/>
      <c r="BB382" s="260"/>
      <c r="BC382" s="260"/>
      <c r="BD382" s="260"/>
      <c r="BE382" s="260"/>
      <c r="BF382" s="260"/>
      <c r="BG382" s="210"/>
      <c r="BH382" s="210"/>
      <c r="BI382" s="210"/>
    </row>
    <row r="383" spans="1:61" x14ac:dyDescent="0.25">
      <c r="A383" s="171" t="s">
        <v>91</v>
      </c>
      <c r="B383" s="164"/>
      <c r="C383" s="299" t="s">
        <v>163</v>
      </c>
      <c r="D383" s="166"/>
      <c r="E383" s="168"/>
      <c r="F383" s="167"/>
      <c r="G383" s="168"/>
      <c r="H383" s="271"/>
      <c r="AO383" s="260"/>
      <c r="AP383" s="260"/>
      <c r="AQ383" s="260" t="s">
        <v>778</v>
      </c>
      <c r="AR383" s="260"/>
      <c r="AS383" s="260"/>
      <c r="AT383" s="260"/>
      <c r="AU383" s="260"/>
      <c r="AV383" s="260"/>
      <c r="AW383" s="260"/>
      <c r="AX383" s="260"/>
      <c r="AY383" s="260"/>
      <c r="AZ383" s="260"/>
      <c r="BA383" s="260"/>
      <c r="BB383" s="260"/>
      <c r="BC383" s="260"/>
      <c r="BD383" s="260"/>
      <c r="BE383" s="260"/>
      <c r="BF383" s="260"/>
      <c r="BG383" s="210"/>
      <c r="BH383" s="210"/>
      <c r="BI383" s="210"/>
    </row>
    <row r="384" spans="1:61" x14ac:dyDescent="0.25">
      <c r="A384" s="171" t="s">
        <v>91</v>
      </c>
      <c r="B384" s="164"/>
      <c r="C384" s="299" t="s">
        <v>163</v>
      </c>
      <c r="D384" s="166"/>
      <c r="E384" s="168"/>
      <c r="F384" s="167"/>
      <c r="G384" s="168"/>
      <c r="H384" s="271"/>
      <c r="AO384" s="260"/>
      <c r="AP384" s="260"/>
      <c r="AQ384" s="260" t="s">
        <v>778</v>
      </c>
      <c r="AR384" s="260"/>
      <c r="AS384" s="260"/>
      <c r="AT384" s="260"/>
      <c r="AU384" s="260"/>
      <c r="AV384" s="260"/>
      <c r="AW384" s="260"/>
      <c r="AX384" s="260"/>
      <c r="AY384" s="260"/>
      <c r="AZ384" s="260"/>
      <c r="BA384" s="260"/>
      <c r="BB384" s="260"/>
      <c r="BC384" s="260"/>
      <c r="BD384" s="260"/>
      <c r="BE384" s="260"/>
      <c r="BF384" s="260"/>
      <c r="BG384" s="210"/>
      <c r="BH384" s="210"/>
      <c r="BI384" s="210"/>
    </row>
    <row r="385" spans="1:61" x14ac:dyDescent="0.25">
      <c r="A385" s="171" t="s">
        <v>91</v>
      </c>
      <c r="B385" s="164"/>
      <c r="C385" s="299" t="s">
        <v>163</v>
      </c>
      <c r="D385" s="166"/>
      <c r="E385" s="168"/>
      <c r="F385" s="167"/>
      <c r="G385" s="168"/>
      <c r="H385" s="271"/>
      <c r="AO385" s="260"/>
      <c r="AP385" s="260"/>
      <c r="AQ385" s="260" t="s">
        <v>778</v>
      </c>
      <c r="AR385" s="260"/>
      <c r="AS385" s="260"/>
      <c r="AT385" s="260"/>
      <c r="AU385" s="260"/>
      <c r="AV385" s="260"/>
      <c r="AW385" s="260"/>
      <c r="AX385" s="260"/>
      <c r="AY385" s="260"/>
      <c r="AZ385" s="260"/>
      <c r="BA385" s="260"/>
      <c r="BB385" s="260"/>
      <c r="BC385" s="260"/>
      <c r="BD385" s="260"/>
      <c r="BE385" s="260"/>
      <c r="BF385" s="260"/>
      <c r="BG385" s="210"/>
      <c r="BH385" s="210"/>
      <c r="BI385" s="210"/>
    </row>
    <row r="386" spans="1:61" x14ac:dyDescent="0.25">
      <c r="A386" s="171" t="s">
        <v>91</v>
      </c>
      <c r="B386" s="164"/>
      <c r="C386" s="299" t="s">
        <v>163</v>
      </c>
      <c r="D386" s="166"/>
      <c r="E386" s="168"/>
      <c r="F386" s="167"/>
      <c r="G386" s="168"/>
      <c r="H386" s="271"/>
      <c r="AO386" s="260"/>
      <c r="AP386" s="260"/>
      <c r="AQ386" s="260" t="s">
        <v>778</v>
      </c>
      <c r="AR386" s="260"/>
      <c r="AS386" s="260"/>
      <c r="AT386" s="260"/>
      <c r="AU386" s="260"/>
      <c r="AV386" s="260"/>
      <c r="AW386" s="260"/>
      <c r="AX386" s="260"/>
      <c r="AY386" s="260"/>
      <c r="AZ386" s="260"/>
      <c r="BA386" s="260"/>
      <c r="BB386" s="260"/>
      <c r="BC386" s="260"/>
      <c r="BD386" s="260"/>
      <c r="BE386" s="260"/>
      <c r="BF386" s="260"/>
      <c r="BG386" s="210"/>
      <c r="BH386" s="210"/>
      <c r="BI386" s="210"/>
    </row>
    <row r="387" spans="1:61" x14ac:dyDescent="0.25">
      <c r="A387" s="171" t="s">
        <v>91</v>
      </c>
      <c r="B387" s="164"/>
      <c r="C387" s="299" t="s">
        <v>163</v>
      </c>
      <c r="D387" s="166"/>
      <c r="E387" s="168"/>
      <c r="F387" s="167"/>
      <c r="G387" s="168"/>
      <c r="H387" s="271"/>
      <c r="AO387" s="260"/>
      <c r="AP387" s="260"/>
      <c r="AQ387" s="260" t="s">
        <v>778</v>
      </c>
      <c r="AR387" s="260"/>
      <c r="AS387" s="260"/>
      <c r="AT387" s="260"/>
      <c r="AU387" s="260"/>
      <c r="AV387" s="260"/>
      <c r="AW387" s="260"/>
      <c r="AX387" s="260"/>
      <c r="AY387" s="260"/>
      <c r="AZ387" s="260"/>
      <c r="BA387" s="260"/>
      <c r="BB387" s="260"/>
      <c r="BC387" s="260"/>
      <c r="BD387" s="260"/>
      <c r="BE387" s="260"/>
      <c r="BF387" s="260"/>
      <c r="BG387" s="210"/>
      <c r="BH387" s="210"/>
      <c r="BI387" s="210"/>
    </row>
    <row r="388" spans="1:61" x14ac:dyDescent="0.25">
      <c r="A388" s="171" t="s">
        <v>91</v>
      </c>
      <c r="B388" s="164"/>
      <c r="C388" s="299" t="s">
        <v>163</v>
      </c>
      <c r="D388" s="166"/>
      <c r="E388" s="168"/>
      <c r="F388" s="167"/>
      <c r="G388" s="168"/>
      <c r="H388" s="271"/>
      <c r="AO388" s="260"/>
      <c r="AP388" s="260"/>
      <c r="AQ388" s="260" t="s">
        <v>778</v>
      </c>
      <c r="AR388" s="260"/>
      <c r="AS388" s="260"/>
      <c r="AT388" s="260"/>
      <c r="AU388" s="260"/>
      <c r="AV388" s="260"/>
      <c r="AW388" s="260"/>
      <c r="AX388" s="260"/>
      <c r="AY388" s="260"/>
      <c r="AZ388" s="260"/>
      <c r="BA388" s="260"/>
      <c r="BB388" s="260"/>
      <c r="BC388" s="260"/>
      <c r="BD388" s="260"/>
      <c r="BE388" s="260"/>
      <c r="BF388" s="260"/>
      <c r="BG388" s="210"/>
      <c r="BH388" s="210"/>
      <c r="BI388" s="210"/>
    </row>
    <row r="389" spans="1:61" x14ac:dyDescent="0.25">
      <c r="A389" s="171" t="s">
        <v>91</v>
      </c>
      <c r="B389" s="164"/>
      <c r="C389" s="299" t="s">
        <v>163</v>
      </c>
      <c r="D389" s="166"/>
      <c r="E389" s="168"/>
      <c r="F389" s="167"/>
      <c r="G389" s="168"/>
      <c r="H389" s="271"/>
      <c r="AO389" s="260"/>
      <c r="AP389" s="260"/>
      <c r="AQ389" s="260" t="s">
        <v>778</v>
      </c>
      <c r="AR389" s="260"/>
      <c r="AS389" s="260"/>
      <c r="AT389" s="260"/>
      <c r="AU389" s="260"/>
      <c r="AV389" s="260"/>
      <c r="AW389" s="260"/>
      <c r="AX389" s="260"/>
      <c r="AY389" s="260"/>
      <c r="AZ389" s="260"/>
      <c r="BA389" s="260"/>
      <c r="BB389" s="260"/>
      <c r="BC389" s="260"/>
      <c r="BD389" s="260"/>
      <c r="BE389" s="260"/>
      <c r="BF389" s="260"/>
      <c r="BG389" s="210"/>
      <c r="BH389" s="210"/>
      <c r="BI389" s="210"/>
    </row>
    <row r="390" spans="1:61" x14ac:dyDescent="0.25">
      <c r="A390" s="171" t="s">
        <v>91</v>
      </c>
      <c r="B390" s="164"/>
      <c r="C390" s="299" t="s">
        <v>163</v>
      </c>
      <c r="D390" s="166"/>
      <c r="E390" s="168"/>
      <c r="F390" s="167"/>
      <c r="G390" s="168"/>
      <c r="H390" s="271"/>
      <c r="AO390" s="260"/>
      <c r="AP390" s="260"/>
      <c r="AQ390" s="260" t="s">
        <v>778</v>
      </c>
      <c r="AR390" s="260"/>
      <c r="AS390" s="260"/>
      <c r="AT390" s="260"/>
      <c r="AU390" s="260"/>
      <c r="AV390" s="260"/>
      <c r="AW390" s="260"/>
      <c r="AX390" s="260"/>
      <c r="AY390" s="260"/>
      <c r="AZ390" s="260"/>
      <c r="BA390" s="260"/>
      <c r="BB390" s="260"/>
      <c r="BC390" s="260"/>
      <c r="BD390" s="260"/>
      <c r="BE390" s="260"/>
      <c r="BF390" s="260"/>
      <c r="BG390" s="210"/>
      <c r="BH390" s="210"/>
      <c r="BI390" s="210"/>
    </row>
    <row r="391" spans="1:61" x14ac:dyDescent="0.25">
      <c r="A391" s="171" t="s">
        <v>91</v>
      </c>
      <c r="B391" s="164"/>
      <c r="C391" s="299" t="s">
        <v>163</v>
      </c>
      <c r="D391" s="166"/>
      <c r="E391" s="168"/>
      <c r="F391" s="167"/>
      <c r="G391" s="168"/>
      <c r="H391" s="271"/>
      <c r="AO391" s="260"/>
      <c r="AP391" s="260"/>
      <c r="AQ391" s="260" t="s">
        <v>778</v>
      </c>
      <c r="AR391" s="260"/>
      <c r="AS391" s="260"/>
      <c r="AT391" s="260"/>
      <c r="AU391" s="260"/>
      <c r="AV391" s="260"/>
      <c r="AW391" s="260"/>
      <c r="AX391" s="260"/>
      <c r="AY391" s="260"/>
      <c r="AZ391" s="260"/>
      <c r="BA391" s="260"/>
      <c r="BB391" s="260"/>
      <c r="BC391" s="260"/>
      <c r="BD391" s="260"/>
      <c r="BE391" s="260"/>
      <c r="BF391" s="260"/>
      <c r="BG391" s="210"/>
      <c r="BH391" s="210"/>
      <c r="BI391" s="210"/>
    </row>
    <row r="392" spans="1:61" x14ac:dyDescent="0.25">
      <c r="A392" s="171" t="s">
        <v>91</v>
      </c>
      <c r="B392" s="164"/>
      <c r="C392" s="299" t="s">
        <v>163</v>
      </c>
      <c r="D392" s="166"/>
      <c r="E392" s="168"/>
      <c r="F392" s="167"/>
      <c r="G392" s="168"/>
      <c r="H392" s="271"/>
      <c r="AO392" s="260"/>
      <c r="AP392" s="260"/>
      <c r="AQ392" s="260" t="s">
        <v>778</v>
      </c>
      <c r="AR392" s="260"/>
      <c r="AS392" s="260"/>
      <c r="AT392" s="260"/>
      <c r="AU392" s="260"/>
      <c r="AV392" s="260"/>
      <c r="AW392" s="260"/>
      <c r="AX392" s="260"/>
      <c r="AY392" s="260"/>
      <c r="AZ392" s="260"/>
      <c r="BA392" s="260"/>
      <c r="BB392" s="260"/>
      <c r="BC392" s="260"/>
      <c r="BD392" s="260"/>
      <c r="BE392" s="260"/>
      <c r="BF392" s="260"/>
      <c r="BG392" s="210"/>
      <c r="BH392" s="210"/>
      <c r="BI392" s="210"/>
    </row>
    <row r="393" spans="1:61" x14ac:dyDescent="0.25">
      <c r="A393" s="171" t="s">
        <v>91</v>
      </c>
      <c r="B393" s="164"/>
      <c r="C393" s="299" t="s">
        <v>163</v>
      </c>
      <c r="D393" s="166"/>
      <c r="E393" s="168"/>
      <c r="F393" s="167"/>
      <c r="G393" s="168"/>
      <c r="H393" s="271"/>
      <c r="AO393" s="260"/>
      <c r="AP393" s="260"/>
      <c r="AQ393" s="260" t="s">
        <v>778</v>
      </c>
      <c r="AR393" s="260"/>
      <c r="AS393" s="260"/>
      <c r="AT393" s="260"/>
      <c r="AU393" s="260"/>
      <c r="AV393" s="260"/>
      <c r="AW393" s="260"/>
      <c r="AX393" s="260"/>
      <c r="AY393" s="260"/>
      <c r="AZ393" s="260"/>
      <c r="BA393" s="260"/>
      <c r="BB393" s="260"/>
      <c r="BC393" s="260"/>
      <c r="BD393" s="260"/>
      <c r="BE393" s="260"/>
      <c r="BF393" s="260"/>
      <c r="BG393" s="210"/>
      <c r="BH393" s="210"/>
      <c r="BI393" s="210"/>
    </row>
    <row r="394" spans="1:61" x14ac:dyDescent="0.25">
      <c r="A394" s="171" t="s">
        <v>91</v>
      </c>
      <c r="B394" s="164"/>
      <c r="C394" s="299" t="s">
        <v>163</v>
      </c>
      <c r="D394" s="166"/>
      <c r="E394" s="168"/>
      <c r="F394" s="167"/>
      <c r="G394" s="168"/>
      <c r="H394" s="271"/>
      <c r="AO394" s="260"/>
      <c r="AP394" s="260"/>
      <c r="AQ394" s="260" t="s">
        <v>778</v>
      </c>
      <c r="AR394" s="260"/>
      <c r="AS394" s="260"/>
      <c r="AT394" s="260"/>
      <c r="AU394" s="260"/>
      <c r="AV394" s="260"/>
      <c r="AW394" s="260"/>
      <c r="AX394" s="260"/>
      <c r="AY394" s="260"/>
      <c r="AZ394" s="260"/>
      <c r="BA394" s="260"/>
      <c r="BB394" s="260"/>
      <c r="BC394" s="260"/>
      <c r="BD394" s="260"/>
      <c r="BE394" s="260"/>
      <c r="BF394" s="260"/>
      <c r="BG394" s="210"/>
      <c r="BH394" s="210"/>
      <c r="BI394" s="210"/>
    </row>
    <row r="395" spans="1:61" x14ac:dyDescent="0.25">
      <c r="A395" s="171" t="s">
        <v>91</v>
      </c>
      <c r="B395" s="164"/>
      <c r="C395" s="299" t="s">
        <v>163</v>
      </c>
      <c r="D395" s="166"/>
      <c r="E395" s="168"/>
      <c r="F395" s="167"/>
      <c r="G395" s="168"/>
      <c r="H395" s="271"/>
      <c r="AO395" s="260"/>
      <c r="AP395" s="260"/>
      <c r="AQ395" s="260" t="s">
        <v>778</v>
      </c>
      <c r="AR395" s="260"/>
      <c r="AS395" s="260"/>
      <c r="AT395" s="260"/>
      <c r="AU395" s="260"/>
      <c r="AV395" s="260"/>
      <c r="AW395" s="260"/>
      <c r="AX395" s="260"/>
      <c r="AY395" s="260"/>
      <c r="AZ395" s="260"/>
      <c r="BA395" s="260"/>
      <c r="BB395" s="260"/>
      <c r="BC395" s="260"/>
      <c r="BD395" s="260"/>
      <c r="BE395" s="260"/>
      <c r="BF395" s="260"/>
      <c r="BG395" s="210"/>
      <c r="BH395" s="210"/>
      <c r="BI395" s="210"/>
    </row>
    <row r="396" spans="1:61" x14ac:dyDescent="0.25">
      <c r="A396" s="171" t="s">
        <v>91</v>
      </c>
      <c r="B396" s="164"/>
      <c r="C396" s="299" t="s">
        <v>163</v>
      </c>
      <c r="D396" s="166"/>
      <c r="E396" s="168"/>
      <c r="F396" s="167"/>
      <c r="G396" s="168"/>
      <c r="H396" s="271"/>
      <c r="AO396" s="260"/>
      <c r="AP396" s="260"/>
      <c r="AQ396" s="260" t="s">
        <v>778</v>
      </c>
      <c r="AR396" s="260"/>
      <c r="AS396" s="260"/>
      <c r="AT396" s="260"/>
      <c r="AU396" s="260"/>
      <c r="AV396" s="260"/>
      <c r="AW396" s="260"/>
      <c r="AX396" s="260"/>
      <c r="AY396" s="260"/>
      <c r="AZ396" s="260"/>
      <c r="BA396" s="260"/>
      <c r="BB396" s="260"/>
      <c r="BC396" s="260"/>
      <c r="BD396" s="260"/>
      <c r="BE396" s="260"/>
      <c r="BF396" s="260"/>
      <c r="BG396" s="210"/>
      <c r="BH396" s="210"/>
      <c r="BI396" s="210"/>
    </row>
    <row r="397" spans="1:61" x14ac:dyDescent="0.25">
      <c r="A397" s="171" t="s">
        <v>91</v>
      </c>
      <c r="B397" s="164"/>
      <c r="C397" s="299" t="s">
        <v>163</v>
      </c>
      <c r="D397" s="166"/>
      <c r="E397" s="168"/>
      <c r="F397" s="167"/>
      <c r="G397" s="168"/>
      <c r="H397" s="271"/>
      <c r="AO397" s="260"/>
      <c r="AP397" s="260"/>
      <c r="AQ397" s="260" t="s">
        <v>778</v>
      </c>
      <c r="AR397" s="260"/>
      <c r="AS397" s="260"/>
      <c r="AT397" s="260"/>
      <c r="AU397" s="260"/>
      <c r="AV397" s="260"/>
      <c r="AW397" s="260"/>
      <c r="AX397" s="260"/>
      <c r="AY397" s="260"/>
      <c r="AZ397" s="260"/>
      <c r="BA397" s="260"/>
      <c r="BB397" s="260"/>
      <c r="BC397" s="260"/>
      <c r="BD397" s="260"/>
      <c r="BE397" s="260"/>
      <c r="BF397" s="260"/>
      <c r="BG397" s="210"/>
      <c r="BH397" s="210"/>
      <c r="BI397" s="210"/>
    </row>
    <row r="398" spans="1:61" x14ac:dyDescent="0.25">
      <c r="A398" s="171" t="s">
        <v>91</v>
      </c>
      <c r="B398" s="164"/>
      <c r="C398" s="299" t="s">
        <v>163</v>
      </c>
      <c r="D398" s="166"/>
      <c r="E398" s="168"/>
      <c r="F398" s="167"/>
      <c r="G398" s="168"/>
      <c r="H398" s="271"/>
      <c r="AO398" s="260"/>
      <c r="AP398" s="260"/>
      <c r="AQ398" s="260" t="s">
        <v>778</v>
      </c>
      <c r="AR398" s="260"/>
      <c r="AS398" s="260"/>
      <c r="AT398" s="260"/>
      <c r="AU398" s="260"/>
      <c r="AV398" s="260"/>
      <c r="AW398" s="260"/>
      <c r="AX398" s="260"/>
      <c r="AY398" s="260"/>
      <c r="AZ398" s="260"/>
      <c r="BA398" s="260"/>
      <c r="BB398" s="260"/>
      <c r="BC398" s="260"/>
      <c r="BD398" s="260"/>
      <c r="BE398" s="260"/>
      <c r="BF398" s="260"/>
      <c r="BG398" s="210"/>
      <c r="BH398" s="210"/>
      <c r="BI398" s="210"/>
    </row>
    <row r="399" spans="1:61" x14ac:dyDescent="0.25">
      <c r="A399" s="171" t="s">
        <v>91</v>
      </c>
      <c r="B399" s="164"/>
      <c r="C399" s="299" t="s">
        <v>163</v>
      </c>
      <c r="D399" s="166"/>
      <c r="E399" s="168"/>
      <c r="F399" s="167"/>
      <c r="G399" s="168"/>
      <c r="H399" s="271"/>
      <c r="AO399" s="260"/>
      <c r="AP399" s="260"/>
      <c r="AQ399" s="260" t="s">
        <v>778</v>
      </c>
      <c r="AR399" s="260"/>
      <c r="AS399" s="260"/>
      <c r="AT399" s="260"/>
      <c r="AU399" s="260"/>
      <c r="AV399" s="260"/>
      <c r="AW399" s="260"/>
      <c r="AX399" s="260"/>
      <c r="AY399" s="260"/>
      <c r="AZ399" s="260"/>
      <c r="BA399" s="260"/>
      <c r="BB399" s="260"/>
      <c r="BC399" s="260"/>
      <c r="BD399" s="260"/>
      <c r="BE399" s="260"/>
      <c r="BF399" s="260"/>
      <c r="BG399" s="210"/>
      <c r="BH399" s="210"/>
      <c r="BI399" s="210"/>
    </row>
    <row r="400" spans="1:61" x14ac:dyDescent="0.25">
      <c r="A400" s="171" t="s">
        <v>91</v>
      </c>
      <c r="B400" s="164"/>
      <c r="C400" s="299" t="s">
        <v>163</v>
      </c>
      <c r="D400" s="166"/>
      <c r="E400" s="168"/>
      <c r="F400" s="167"/>
      <c r="G400" s="168"/>
      <c r="H400" s="271"/>
      <c r="AO400" s="260"/>
      <c r="AP400" s="260"/>
      <c r="AQ400" s="260" t="s">
        <v>778</v>
      </c>
      <c r="AR400" s="260"/>
      <c r="AS400" s="260"/>
      <c r="AT400" s="260"/>
      <c r="AU400" s="260"/>
      <c r="AV400" s="260"/>
      <c r="AW400" s="260"/>
      <c r="AX400" s="260"/>
      <c r="AY400" s="260"/>
      <c r="AZ400" s="260"/>
      <c r="BA400" s="260"/>
      <c r="BB400" s="260"/>
      <c r="BC400" s="260"/>
      <c r="BD400" s="260"/>
      <c r="BE400" s="260"/>
      <c r="BF400" s="260"/>
      <c r="BG400" s="210"/>
      <c r="BH400" s="210"/>
      <c r="BI400" s="210"/>
    </row>
    <row r="401" spans="1:61" x14ac:dyDescent="0.25">
      <c r="A401" s="171" t="s">
        <v>91</v>
      </c>
      <c r="B401" s="164"/>
      <c r="C401" s="299" t="s">
        <v>163</v>
      </c>
      <c r="D401" s="166"/>
      <c r="E401" s="168"/>
      <c r="F401" s="167"/>
      <c r="G401" s="168"/>
      <c r="H401" s="271"/>
      <c r="AO401" s="260"/>
      <c r="AP401" s="260"/>
      <c r="AQ401" s="260" t="s">
        <v>778</v>
      </c>
      <c r="AR401" s="260"/>
      <c r="AS401" s="260"/>
      <c r="AT401" s="260"/>
      <c r="AU401" s="260"/>
      <c r="AV401" s="260"/>
      <c r="AW401" s="260"/>
      <c r="AX401" s="260"/>
      <c r="AY401" s="260"/>
      <c r="AZ401" s="260"/>
      <c r="BA401" s="260"/>
      <c r="BB401" s="260"/>
      <c r="BC401" s="260"/>
      <c r="BD401" s="260"/>
      <c r="BE401" s="260"/>
      <c r="BF401" s="260"/>
      <c r="BG401" s="210"/>
      <c r="BH401" s="210"/>
      <c r="BI401" s="210"/>
    </row>
    <row r="402" spans="1:61" x14ac:dyDescent="0.25">
      <c r="A402" s="171" t="s">
        <v>91</v>
      </c>
      <c r="B402" s="164"/>
      <c r="C402" s="299" t="s">
        <v>163</v>
      </c>
      <c r="D402" s="166"/>
      <c r="E402" s="168"/>
      <c r="F402" s="167"/>
      <c r="G402" s="168"/>
      <c r="H402" s="271"/>
      <c r="AO402" s="260"/>
      <c r="AP402" s="260"/>
      <c r="AQ402" s="260" t="s">
        <v>778</v>
      </c>
      <c r="AR402" s="260"/>
      <c r="AS402" s="260"/>
      <c r="AT402" s="260"/>
      <c r="AU402" s="260"/>
      <c r="AV402" s="260"/>
      <c r="AW402" s="260"/>
      <c r="AX402" s="260"/>
      <c r="AY402" s="260"/>
      <c r="AZ402" s="260"/>
      <c r="BA402" s="260"/>
      <c r="BB402" s="260"/>
      <c r="BC402" s="260"/>
      <c r="BD402" s="260"/>
      <c r="BE402" s="260"/>
      <c r="BF402" s="260"/>
      <c r="BG402" s="210"/>
      <c r="BH402" s="210"/>
      <c r="BI402" s="210"/>
    </row>
    <row r="403" spans="1:61" x14ac:dyDescent="0.25">
      <c r="A403" s="171" t="s">
        <v>91</v>
      </c>
      <c r="B403" s="164"/>
      <c r="C403" s="299" t="s">
        <v>163</v>
      </c>
      <c r="D403" s="166"/>
      <c r="E403" s="168"/>
      <c r="F403" s="167"/>
      <c r="G403" s="168"/>
      <c r="H403" s="271"/>
      <c r="AO403" s="260"/>
      <c r="AP403" s="260"/>
      <c r="AQ403" s="260" t="s">
        <v>778</v>
      </c>
      <c r="AR403" s="260"/>
      <c r="AS403" s="260"/>
      <c r="AT403" s="260"/>
      <c r="AU403" s="260"/>
      <c r="AV403" s="260"/>
      <c r="AW403" s="260"/>
      <c r="AX403" s="260"/>
      <c r="AY403" s="260"/>
      <c r="AZ403" s="260"/>
      <c r="BA403" s="260"/>
      <c r="BB403" s="260"/>
      <c r="BC403" s="260"/>
      <c r="BD403" s="260"/>
      <c r="BE403" s="260"/>
      <c r="BF403" s="260"/>
      <c r="BG403" s="210"/>
      <c r="BH403" s="210"/>
      <c r="BI403" s="210"/>
    </row>
    <row r="404" spans="1:61" x14ac:dyDescent="0.25">
      <c r="A404" s="171" t="s">
        <v>91</v>
      </c>
      <c r="B404" s="164"/>
      <c r="C404" s="299" t="s">
        <v>163</v>
      </c>
      <c r="D404" s="166"/>
      <c r="E404" s="168"/>
      <c r="F404" s="167"/>
      <c r="G404" s="168"/>
      <c r="H404" s="271"/>
      <c r="AO404" s="260"/>
      <c r="AP404" s="260"/>
      <c r="AQ404" s="260" t="s">
        <v>778</v>
      </c>
      <c r="AR404" s="260"/>
      <c r="AS404" s="260"/>
      <c r="AT404" s="260"/>
      <c r="AU404" s="260"/>
      <c r="AV404" s="260"/>
      <c r="AW404" s="260"/>
      <c r="AX404" s="260"/>
      <c r="AY404" s="260"/>
      <c r="AZ404" s="260"/>
      <c r="BA404" s="260"/>
      <c r="BB404" s="260"/>
      <c r="BC404" s="260"/>
      <c r="BD404" s="260"/>
      <c r="BE404" s="260"/>
      <c r="BF404" s="260"/>
      <c r="BG404" s="210"/>
      <c r="BH404" s="210"/>
      <c r="BI404" s="210"/>
    </row>
    <row r="405" spans="1:61" x14ac:dyDescent="0.25">
      <c r="A405" s="171" t="s">
        <v>91</v>
      </c>
      <c r="B405" s="164"/>
      <c r="C405" s="299" t="s">
        <v>163</v>
      </c>
      <c r="D405" s="166"/>
      <c r="E405" s="168"/>
      <c r="F405" s="167"/>
      <c r="G405" s="168"/>
      <c r="H405" s="271"/>
      <c r="AO405" s="260"/>
      <c r="AP405" s="260"/>
      <c r="AQ405" s="260" t="s">
        <v>778</v>
      </c>
      <c r="AR405" s="260"/>
      <c r="AS405" s="260"/>
      <c r="AT405" s="260"/>
      <c r="AU405" s="260"/>
      <c r="AV405" s="260"/>
      <c r="AW405" s="260"/>
      <c r="AX405" s="260"/>
      <c r="AY405" s="260"/>
      <c r="AZ405" s="260"/>
      <c r="BA405" s="260"/>
      <c r="BB405" s="260"/>
      <c r="BC405" s="260"/>
      <c r="BD405" s="260"/>
      <c r="BE405" s="260"/>
      <c r="BF405" s="260"/>
      <c r="BG405" s="210"/>
      <c r="BH405" s="210"/>
      <c r="BI405" s="210"/>
    </row>
    <row r="406" spans="1:61" x14ac:dyDescent="0.25">
      <c r="A406" s="171" t="s">
        <v>91</v>
      </c>
      <c r="B406" s="164"/>
      <c r="C406" s="299" t="s">
        <v>163</v>
      </c>
      <c r="D406" s="166"/>
      <c r="E406" s="168"/>
      <c r="F406" s="167"/>
      <c r="G406" s="168"/>
      <c r="H406" s="271"/>
      <c r="AO406" s="260"/>
      <c r="AP406" s="260"/>
      <c r="AQ406" s="260" t="s">
        <v>778</v>
      </c>
      <c r="AR406" s="260"/>
      <c r="AS406" s="260"/>
      <c r="AT406" s="260"/>
      <c r="AU406" s="260"/>
      <c r="AV406" s="260"/>
      <c r="AW406" s="260"/>
      <c r="AX406" s="260"/>
      <c r="AY406" s="260"/>
      <c r="AZ406" s="260"/>
      <c r="BA406" s="260"/>
      <c r="BB406" s="260"/>
      <c r="BC406" s="260"/>
      <c r="BD406" s="260"/>
      <c r="BE406" s="260"/>
      <c r="BF406" s="260"/>
      <c r="BG406" s="210"/>
      <c r="BH406" s="210"/>
      <c r="BI406" s="210"/>
    </row>
    <row r="407" spans="1:61" x14ac:dyDescent="0.25">
      <c r="A407" s="171" t="s">
        <v>91</v>
      </c>
      <c r="B407" s="164"/>
      <c r="C407" s="299" t="s">
        <v>163</v>
      </c>
      <c r="D407" s="166"/>
      <c r="E407" s="168"/>
      <c r="F407" s="167"/>
      <c r="G407" s="168"/>
      <c r="H407" s="271"/>
      <c r="AO407" s="260"/>
      <c r="AP407" s="260"/>
      <c r="AQ407" s="260" t="s">
        <v>778</v>
      </c>
      <c r="AR407" s="260"/>
      <c r="AS407" s="260"/>
      <c r="AT407" s="260"/>
      <c r="AU407" s="260"/>
      <c r="AV407" s="260"/>
      <c r="AW407" s="260"/>
      <c r="AX407" s="260"/>
      <c r="AY407" s="260"/>
      <c r="AZ407" s="260"/>
      <c r="BA407" s="260"/>
      <c r="BB407" s="260"/>
      <c r="BC407" s="260"/>
      <c r="BD407" s="260"/>
      <c r="BE407" s="260"/>
      <c r="BF407" s="260"/>
      <c r="BG407" s="210"/>
      <c r="BH407" s="210"/>
      <c r="BI407" s="210"/>
    </row>
    <row r="408" spans="1:61" x14ac:dyDescent="0.25">
      <c r="A408" s="171" t="s">
        <v>91</v>
      </c>
      <c r="B408" s="164"/>
      <c r="C408" s="299" t="s">
        <v>163</v>
      </c>
      <c r="D408" s="166"/>
      <c r="E408" s="168"/>
      <c r="F408" s="167"/>
      <c r="G408" s="168"/>
      <c r="H408" s="271"/>
      <c r="AO408" s="260"/>
      <c r="AP408" s="260"/>
      <c r="AQ408" s="260" t="s">
        <v>778</v>
      </c>
      <c r="AR408" s="260"/>
      <c r="AS408" s="260"/>
      <c r="AT408" s="260"/>
      <c r="AU408" s="260"/>
      <c r="AV408" s="260"/>
      <c r="AW408" s="260"/>
      <c r="AX408" s="260"/>
      <c r="AY408" s="260"/>
      <c r="AZ408" s="260"/>
      <c r="BA408" s="260"/>
      <c r="BB408" s="260"/>
      <c r="BC408" s="260"/>
      <c r="BD408" s="260"/>
      <c r="BE408" s="260"/>
      <c r="BF408" s="260"/>
      <c r="BG408" s="210"/>
      <c r="BH408" s="210"/>
      <c r="BI408" s="210"/>
    </row>
    <row r="409" spans="1:61" x14ac:dyDescent="0.25">
      <c r="A409" s="171" t="s">
        <v>91</v>
      </c>
      <c r="B409" s="164"/>
      <c r="C409" s="299" t="s">
        <v>163</v>
      </c>
      <c r="D409" s="166"/>
      <c r="E409" s="168"/>
      <c r="F409" s="167"/>
      <c r="G409" s="168"/>
      <c r="H409" s="271"/>
      <c r="AO409" s="260"/>
      <c r="AP409" s="260"/>
      <c r="AQ409" s="260" t="s">
        <v>778</v>
      </c>
      <c r="AR409" s="260"/>
      <c r="AS409" s="260"/>
      <c r="AT409" s="260"/>
      <c r="AU409" s="260"/>
      <c r="AV409" s="260"/>
      <c r="AW409" s="260"/>
      <c r="AX409" s="260"/>
      <c r="AY409" s="260"/>
      <c r="AZ409" s="260"/>
      <c r="BA409" s="260"/>
      <c r="BB409" s="260"/>
      <c r="BC409" s="260"/>
      <c r="BD409" s="260"/>
      <c r="BE409" s="260"/>
      <c r="BF409" s="260"/>
      <c r="BG409" s="210"/>
      <c r="BH409" s="210"/>
      <c r="BI409" s="210"/>
    </row>
    <row r="410" spans="1:61" x14ac:dyDescent="0.25">
      <c r="A410" s="171" t="s">
        <v>91</v>
      </c>
      <c r="B410" s="164"/>
      <c r="C410" s="299" t="s">
        <v>163</v>
      </c>
      <c r="D410" s="166"/>
      <c r="E410" s="168"/>
      <c r="F410" s="167"/>
      <c r="G410" s="168"/>
      <c r="H410" s="271"/>
      <c r="AO410" s="260"/>
      <c r="AP410" s="260"/>
      <c r="AQ410" s="260" t="s">
        <v>778</v>
      </c>
      <c r="AR410" s="260"/>
      <c r="AS410" s="260"/>
      <c r="AT410" s="260"/>
      <c r="AU410" s="260"/>
      <c r="AV410" s="260"/>
      <c r="AW410" s="260"/>
      <c r="AX410" s="260"/>
      <c r="AY410" s="260"/>
      <c r="AZ410" s="260"/>
      <c r="BA410" s="260"/>
      <c r="BB410" s="260"/>
      <c r="BC410" s="260"/>
      <c r="BD410" s="260"/>
      <c r="BE410" s="260"/>
      <c r="BF410" s="260"/>
      <c r="BG410" s="210"/>
      <c r="BH410" s="210"/>
      <c r="BI410" s="210"/>
    </row>
    <row r="411" spans="1:61" x14ac:dyDescent="0.25">
      <c r="A411" s="171" t="s">
        <v>91</v>
      </c>
      <c r="B411" s="164"/>
      <c r="C411" s="299" t="s">
        <v>163</v>
      </c>
      <c r="D411" s="166"/>
      <c r="E411" s="168"/>
      <c r="F411" s="167"/>
      <c r="G411" s="168"/>
      <c r="H411" s="271"/>
      <c r="AO411" s="260"/>
      <c r="AP411" s="260"/>
      <c r="AQ411" s="260" t="s">
        <v>778</v>
      </c>
      <c r="AR411" s="260"/>
      <c r="AS411" s="260"/>
      <c r="AT411" s="260"/>
      <c r="AU411" s="260"/>
      <c r="AV411" s="260"/>
      <c r="AW411" s="260"/>
      <c r="AX411" s="260"/>
      <c r="AY411" s="260"/>
      <c r="AZ411" s="260"/>
      <c r="BA411" s="260"/>
      <c r="BB411" s="260"/>
      <c r="BC411" s="260"/>
      <c r="BD411" s="260"/>
      <c r="BE411" s="260"/>
      <c r="BF411" s="260"/>
      <c r="BG411" s="210"/>
      <c r="BH411" s="210"/>
      <c r="BI411" s="210"/>
    </row>
    <row r="412" spans="1:61" x14ac:dyDescent="0.25">
      <c r="A412" s="171" t="s">
        <v>91</v>
      </c>
      <c r="B412" s="164"/>
      <c r="C412" s="299" t="s">
        <v>163</v>
      </c>
      <c r="D412" s="166"/>
      <c r="E412" s="168"/>
      <c r="F412" s="167"/>
      <c r="G412" s="168"/>
      <c r="H412" s="271"/>
      <c r="AO412" s="260"/>
      <c r="AP412" s="260"/>
      <c r="AQ412" s="260" t="s">
        <v>778</v>
      </c>
      <c r="AR412" s="260"/>
      <c r="AS412" s="260"/>
      <c r="AT412" s="260"/>
      <c r="AU412" s="260"/>
      <c r="AV412" s="260"/>
      <c r="AW412" s="260"/>
      <c r="AX412" s="260"/>
      <c r="AY412" s="260"/>
      <c r="AZ412" s="260"/>
      <c r="BA412" s="260"/>
      <c r="BB412" s="260"/>
      <c r="BC412" s="260"/>
      <c r="BD412" s="260"/>
      <c r="BE412" s="260"/>
      <c r="BF412" s="260"/>
      <c r="BG412" s="210"/>
      <c r="BH412" s="210"/>
      <c r="BI412" s="210"/>
    </row>
    <row r="413" spans="1:61" x14ac:dyDescent="0.25">
      <c r="A413" s="171" t="s">
        <v>91</v>
      </c>
      <c r="B413" s="164"/>
      <c r="C413" s="299" t="s">
        <v>163</v>
      </c>
      <c r="D413" s="166"/>
      <c r="E413" s="168"/>
      <c r="F413" s="167"/>
      <c r="G413" s="168"/>
      <c r="H413" s="271"/>
      <c r="AO413" s="260"/>
      <c r="AP413" s="260"/>
      <c r="AQ413" s="260" t="s">
        <v>778</v>
      </c>
      <c r="AR413" s="260"/>
      <c r="AS413" s="260"/>
      <c r="AT413" s="260"/>
      <c r="AU413" s="260"/>
      <c r="AV413" s="260"/>
      <c r="AW413" s="260"/>
      <c r="AX413" s="260"/>
      <c r="AY413" s="260"/>
      <c r="AZ413" s="260"/>
      <c r="BA413" s="260"/>
      <c r="BB413" s="260"/>
      <c r="BC413" s="260"/>
      <c r="BD413" s="260"/>
      <c r="BE413" s="260"/>
      <c r="BF413" s="260"/>
      <c r="BG413" s="210"/>
      <c r="BH413" s="210"/>
      <c r="BI413" s="210"/>
    </row>
    <row r="414" spans="1:61" x14ac:dyDescent="0.25">
      <c r="A414" s="171" t="s">
        <v>91</v>
      </c>
      <c r="B414" s="164"/>
      <c r="C414" s="299" t="s">
        <v>163</v>
      </c>
      <c r="D414" s="166"/>
      <c r="E414" s="168"/>
      <c r="F414" s="167"/>
      <c r="G414" s="168"/>
      <c r="H414" s="271"/>
      <c r="AO414" s="260"/>
      <c r="AP414" s="260"/>
      <c r="AQ414" s="260" t="s">
        <v>778</v>
      </c>
      <c r="AR414" s="260"/>
      <c r="AS414" s="260"/>
      <c r="AT414" s="260"/>
      <c r="AU414" s="260"/>
      <c r="AV414" s="260"/>
      <c r="AW414" s="260"/>
      <c r="AX414" s="260"/>
      <c r="AY414" s="260"/>
      <c r="AZ414" s="260"/>
      <c r="BA414" s="260"/>
      <c r="BB414" s="260"/>
      <c r="BC414" s="260"/>
      <c r="BD414" s="260"/>
      <c r="BE414" s="260"/>
      <c r="BF414" s="260"/>
      <c r="BG414" s="210"/>
      <c r="BH414" s="210"/>
      <c r="BI414" s="210"/>
    </row>
    <row r="415" spans="1:61" x14ac:dyDescent="0.25">
      <c r="A415" s="171" t="s">
        <v>91</v>
      </c>
      <c r="B415" s="164"/>
      <c r="C415" s="299" t="s">
        <v>163</v>
      </c>
      <c r="D415" s="166"/>
      <c r="E415" s="168"/>
      <c r="F415" s="167"/>
      <c r="G415" s="168"/>
      <c r="H415" s="271"/>
      <c r="AO415" s="260"/>
      <c r="AP415" s="260"/>
      <c r="AQ415" s="260" t="s">
        <v>778</v>
      </c>
      <c r="AR415" s="260"/>
      <c r="AS415" s="260"/>
      <c r="AT415" s="260"/>
      <c r="AU415" s="260"/>
      <c r="AV415" s="260"/>
      <c r="AW415" s="260"/>
      <c r="AX415" s="260"/>
      <c r="AY415" s="260"/>
      <c r="AZ415" s="260"/>
      <c r="BA415" s="260"/>
      <c r="BB415" s="260"/>
      <c r="BC415" s="260"/>
      <c r="BD415" s="260"/>
      <c r="BE415" s="260"/>
      <c r="BF415" s="260"/>
      <c r="BG415" s="210"/>
      <c r="BH415" s="210"/>
      <c r="BI415" s="210"/>
    </row>
    <row r="416" spans="1:61" x14ac:dyDescent="0.25">
      <c r="A416" s="171" t="s">
        <v>91</v>
      </c>
      <c r="B416" s="164"/>
      <c r="C416" s="299" t="s">
        <v>163</v>
      </c>
      <c r="D416" s="166"/>
      <c r="E416" s="168"/>
      <c r="F416" s="167"/>
      <c r="G416" s="168"/>
      <c r="H416" s="271"/>
      <c r="AO416" s="260"/>
      <c r="AP416" s="260"/>
      <c r="AQ416" s="260" t="s">
        <v>778</v>
      </c>
      <c r="AR416" s="260"/>
      <c r="AS416" s="260"/>
      <c r="AT416" s="260"/>
      <c r="AU416" s="260"/>
      <c r="AV416" s="260"/>
      <c r="AW416" s="260"/>
      <c r="AX416" s="260"/>
      <c r="AY416" s="260"/>
      <c r="AZ416" s="260"/>
      <c r="BA416" s="260"/>
      <c r="BB416" s="260"/>
      <c r="BC416" s="260"/>
      <c r="BD416" s="260"/>
      <c r="BE416" s="260"/>
      <c r="BF416" s="260"/>
      <c r="BG416" s="210"/>
      <c r="BH416" s="210"/>
      <c r="BI416" s="210"/>
    </row>
    <row r="417" spans="1:61" x14ac:dyDescent="0.25">
      <c r="A417" s="171" t="s">
        <v>91</v>
      </c>
      <c r="B417" s="164"/>
      <c r="C417" s="299" t="s">
        <v>163</v>
      </c>
      <c r="D417" s="166"/>
      <c r="E417" s="168"/>
      <c r="F417" s="167"/>
      <c r="G417" s="168"/>
      <c r="H417" s="271"/>
      <c r="AO417" s="260"/>
      <c r="AP417" s="260"/>
      <c r="AQ417" s="260" t="s">
        <v>778</v>
      </c>
      <c r="AR417" s="260"/>
      <c r="AS417" s="260"/>
      <c r="AT417" s="260"/>
      <c r="AU417" s="260"/>
      <c r="AV417" s="260"/>
      <c r="AW417" s="260"/>
      <c r="AX417" s="260"/>
      <c r="AY417" s="260"/>
      <c r="AZ417" s="260"/>
      <c r="BA417" s="260"/>
      <c r="BB417" s="260"/>
      <c r="BC417" s="260"/>
      <c r="BD417" s="260"/>
      <c r="BE417" s="260"/>
      <c r="BF417" s="260"/>
      <c r="BG417" s="210"/>
      <c r="BH417" s="210"/>
      <c r="BI417" s="210"/>
    </row>
    <row r="418" spans="1:61" x14ac:dyDescent="0.25">
      <c r="A418" s="171" t="s">
        <v>91</v>
      </c>
      <c r="B418" s="164"/>
      <c r="C418" s="299" t="s">
        <v>163</v>
      </c>
      <c r="D418" s="166"/>
      <c r="E418" s="168"/>
      <c r="F418" s="167"/>
      <c r="G418" s="168"/>
      <c r="H418" s="271"/>
      <c r="AO418" s="260"/>
      <c r="AP418" s="260"/>
      <c r="AQ418" s="260" t="s">
        <v>778</v>
      </c>
      <c r="AR418" s="260"/>
      <c r="AS418" s="260"/>
      <c r="AT418" s="260"/>
      <c r="AU418" s="260"/>
      <c r="AV418" s="260"/>
      <c r="AW418" s="260"/>
      <c r="AX418" s="260"/>
      <c r="AY418" s="260"/>
      <c r="AZ418" s="260"/>
      <c r="BA418" s="260"/>
      <c r="BB418" s="260"/>
      <c r="BC418" s="260"/>
      <c r="BD418" s="260"/>
      <c r="BE418" s="260"/>
      <c r="BF418" s="260"/>
      <c r="BG418" s="210"/>
      <c r="BH418" s="210"/>
      <c r="BI418" s="210"/>
    </row>
    <row r="419" spans="1:61" x14ac:dyDescent="0.25">
      <c r="A419" s="171" t="s">
        <v>91</v>
      </c>
      <c r="B419" s="164"/>
      <c r="C419" s="299" t="s">
        <v>163</v>
      </c>
      <c r="D419" s="166"/>
      <c r="E419" s="168"/>
      <c r="F419" s="167"/>
      <c r="G419" s="168"/>
      <c r="H419" s="271"/>
      <c r="AO419" s="260"/>
      <c r="AP419" s="260"/>
      <c r="AQ419" s="260" t="s">
        <v>778</v>
      </c>
      <c r="AR419" s="260"/>
      <c r="AS419" s="260"/>
      <c r="AT419" s="260"/>
      <c r="AU419" s="260"/>
      <c r="AV419" s="260"/>
      <c r="AW419" s="260"/>
      <c r="AX419" s="260"/>
      <c r="AY419" s="260"/>
      <c r="AZ419" s="260"/>
      <c r="BA419" s="260"/>
      <c r="BB419" s="260"/>
      <c r="BC419" s="260"/>
      <c r="BD419" s="260"/>
      <c r="BE419" s="260"/>
      <c r="BF419" s="260"/>
      <c r="BG419" s="210"/>
      <c r="BH419" s="210"/>
      <c r="BI419" s="210"/>
    </row>
    <row r="420" spans="1:61" x14ac:dyDescent="0.25">
      <c r="A420" s="171" t="s">
        <v>91</v>
      </c>
      <c r="B420" s="164"/>
      <c r="C420" s="299" t="s">
        <v>163</v>
      </c>
      <c r="D420" s="166"/>
      <c r="E420" s="168"/>
      <c r="F420" s="167"/>
      <c r="G420" s="168"/>
      <c r="H420" s="271"/>
      <c r="AO420" s="260"/>
      <c r="AP420" s="260"/>
      <c r="AQ420" s="260" t="s">
        <v>778</v>
      </c>
      <c r="AR420" s="260"/>
      <c r="AS420" s="260"/>
      <c r="AT420" s="260"/>
      <c r="AU420" s="260"/>
      <c r="AV420" s="260"/>
      <c r="AW420" s="260"/>
      <c r="AX420" s="260"/>
      <c r="AY420" s="260"/>
      <c r="AZ420" s="260"/>
      <c r="BA420" s="260"/>
      <c r="BB420" s="260"/>
      <c r="BC420" s="260"/>
      <c r="BD420" s="260"/>
      <c r="BE420" s="260"/>
      <c r="BF420" s="260"/>
      <c r="BG420" s="210"/>
      <c r="BH420" s="210"/>
      <c r="BI420" s="210"/>
    </row>
    <row r="421" spans="1:61" x14ac:dyDescent="0.25">
      <c r="A421" s="171" t="s">
        <v>91</v>
      </c>
      <c r="B421" s="164"/>
      <c r="C421" s="299" t="s">
        <v>163</v>
      </c>
      <c r="D421" s="166"/>
      <c r="E421" s="168"/>
      <c r="F421" s="167"/>
      <c r="G421" s="168"/>
      <c r="H421" s="271"/>
      <c r="AO421" s="260"/>
      <c r="AP421" s="260"/>
      <c r="AQ421" s="260" t="s">
        <v>778</v>
      </c>
      <c r="AR421" s="260"/>
      <c r="AS421" s="260"/>
      <c r="AT421" s="260"/>
      <c r="AU421" s="260"/>
      <c r="AV421" s="260"/>
      <c r="AW421" s="260"/>
      <c r="AX421" s="260"/>
      <c r="AY421" s="260"/>
      <c r="AZ421" s="260"/>
      <c r="BA421" s="260"/>
      <c r="BB421" s="260"/>
      <c r="BC421" s="260"/>
      <c r="BD421" s="260"/>
      <c r="BE421" s="260"/>
      <c r="BF421" s="260"/>
      <c r="BG421" s="210"/>
      <c r="BH421" s="210"/>
      <c r="BI421" s="210"/>
    </row>
    <row r="422" spans="1:61" x14ac:dyDescent="0.25">
      <c r="A422" s="171" t="s">
        <v>91</v>
      </c>
      <c r="B422" s="164"/>
      <c r="C422" s="299" t="s">
        <v>163</v>
      </c>
      <c r="D422" s="166"/>
      <c r="E422" s="168"/>
      <c r="F422" s="167"/>
      <c r="G422" s="168"/>
      <c r="H422" s="271"/>
      <c r="AO422" s="260"/>
      <c r="AP422" s="260"/>
      <c r="AQ422" s="260" t="s">
        <v>778</v>
      </c>
      <c r="AR422" s="260"/>
      <c r="AS422" s="260"/>
      <c r="AT422" s="260"/>
      <c r="AU422" s="260"/>
      <c r="AV422" s="260"/>
      <c r="AW422" s="260"/>
      <c r="AX422" s="260"/>
      <c r="AY422" s="260"/>
      <c r="AZ422" s="260"/>
      <c r="BA422" s="260"/>
      <c r="BB422" s="260"/>
      <c r="BC422" s="260"/>
      <c r="BD422" s="260"/>
      <c r="BE422" s="260"/>
      <c r="BF422" s="260"/>
      <c r="BG422" s="210"/>
      <c r="BH422" s="210"/>
      <c r="BI422" s="210"/>
    </row>
    <row r="423" spans="1:61" x14ac:dyDescent="0.25">
      <c r="A423" s="171" t="s">
        <v>91</v>
      </c>
      <c r="B423" s="164"/>
      <c r="C423" s="299" t="s">
        <v>163</v>
      </c>
      <c r="D423" s="166"/>
      <c r="E423" s="168"/>
      <c r="F423" s="167"/>
      <c r="G423" s="168"/>
      <c r="H423" s="271"/>
      <c r="AO423" s="260"/>
      <c r="AP423" s="260"/>
      <c r="AQ423" s="260" t="s">
        <v>778</v>
      </c>
      <c r="AR423" s="260"/>
      <c r="AS423" s="260"/>
      <c r="AT423" s="260"/>
      <c r="AU423" s="260"/>
      <c r="AV423" s="260"/>
      <c r="AW423" s="260"/>
      <c r="AX423" s="260"/>
      <c r="AY423" s="260"/>
      <c r="AZ423" s="260"/>
      <c r="BA423" s="260"/>
      <c r="BB423" s="260"/>
      <c r="BC423" s="260"/>
      <c r="BD423" s="260"/>
      <c r="BE423" s="260"/>
      <c r="BF423" s="260"/>
      <c r="BG423" s="210"/>
      <c r="BH423" s="210"/>
      <c r="BI423" s="210"/>
    </row>
    <row r="424" spans="1:61" x14ac:dyDescent="0.25">
      <c r="A424" s="171" t="s">
        <v>91</v>
      </c>
      <c r="B424" s="164"/>
      <c r="C424" s="299" t="s">
        <v>163</v>
      </c>
      <c r="D424" s="166"/>
      <c r="E424" s="168"/>
      <c r="F424" s="167"/>
      <c r="G424" s="168"/>
      <c r="H424" s="271"/>
      <c r="AO424" s="260"/>
      <c r="AP424" s="260"/>
      <c r="AQ424" s="260" t="s">
        <v>778</v>
      </c>
      <c r="AR424" s="260"/>
      <c r="AS424" s="260"/>
      <c r="AT424" s="260"/>
      <c r="AU424" s="260"/>
      <c r="AV424" s="260"/>
      <c r="AW424" s="260"/>
      <c r="AX424" s="260"/>
      <c r="AY424" s="260"/>
      <c r="AZ424" s="260"/>
      <c r="BA424" s="260"/>
      <c r="BB424" s="260"/>
      <c r="BC424" s="260"/>
      <c r="BD424" s="260"/>
      <c r="BE424" s="260"/>
      <c r="BF424" s="260"/>
      <c r="BG424" s="210"/>
      <c r="BH424" s="210"/>
      <c r="BI424" s="210"/>
    </row>
    <row r="425" spans="1:61" x14ac:dyDescent="0.25">
      <c r="A425" s="171" t="s">
        <v>91</v>
      </c>
      <c r="B425" s="164"/>
      <c r="C425" s="299" t="s">
        <v>163</v>
      </c>
      <c r="D425" s="166"/>
      <c r="E425" s="168"/>
      <c r="F425" s="167"/>
      <c r="G425" s="168"/>
      <c r="H425" s="271"/>
      <c r="AO425" s="260"/>
      <c r="AP425" s="260"/>
      <c r="AQ425" s="260" t="s">
        <v>778</v>
      </c>
      <c r="AR425" s="260"/>
      <c r="AS425" s="260"/>
      <c r="AT425" s="260"/>
      <c r="AU425" s="260"/>
      <c r="AV425" s="260"/>
      <c r="AW425" s="260"/>
      <c r="AX425" s="260"/>
      <c r="AY425" s="260"/>
      <c r="AZ425" s="260"/>
      <c r="BA425" s="260"/>
      <c r="BB425" s="260"/>
      <c r="BC425" s="260"/>
      <c r="BD425" s="260"/>
      <c r="BE425" s="260"/>
      <c r="BF425" s="260"/>
      <c r="BG425" s="210"/>
      <c r="BH425" s="210"/>
      <c r="BI425" s="210"/>
    </row>
    <row r="426" spans="1:61" x14ac:dyDescent="0.25">
      <c r="A426" s="171" t="s">
        <v>91</v>
      </c>
      <c r="B426" s="164"/>
      <c r="C426" s="299" t="s">
        <v>163</v>
      </c>
      <c r="D426" s="166"/>
      <c r="E426" s="168"/>
      <c r="F426" s="167"/>
      <c r="G426" s="168"/>
      <c r="H426" s="271"/>
      <c r="AO426" s="260"/>
      <c r="AP426" s="260"/>
      <c r="AQ426" s="260" t="s">
        <v>778</v>
      </c>
      <c r="AR426" s="260"/>
      <c r="AS426" s="260"/>
      <c r="AT426" s="260"/>
      <c r="AU426" s="260"/>
      <c r="AV426" s="260"/>
      <c r="AW426" s="260"/>
      <c r="AX426" s="260"/>
      <c r="AY426" s="260"/>
      <c r="AZ426" s="260"/>
      <c r="BA426" s="260"/>
      <c r="BB426" s="260"/>
      <c r="BC426" s="260"/>
      <c r="BD426" s="260"/>
      <c r="BE426" s="260"/>
      <c r="BF426" s="260"/>
      <c r="BG426" s="210"/>
      <c r="BH426" s="210"/>
      <c r="BI426" s="210"/>
    </row>
    <row r="427" spans="1:61" x14ac:dyDescent="0.25">
      <c r="A427" s="171" t="s">
        <v>91</v>
      </c>
      <c r="B427" s="164"/>
      <c r="C427" s="299" t="s">
        <v>163</v>
      </c>
      <c r="D427" s="166"/>
      <c r="E427" s="168"/>
      <c r="F427" s="167"/>
      <c r="G427" s="168"/>
      <c r="H427" s="271"/>
      <c r="AO427" s="260"/>
      <c r="AP427" s="260"/>
      <c r="AQ427" s="260" t="s">
        <v>778</v>
      </c>
      <c r="AR427" s="260"/>
      <c r="AS427" s="260"/>
      <c r="AT427" s="260"/>
      <c r="AU427" s="260"/>
      <c r="AV427" s="260"/>
      <c r="AW427" s="260"/>
      <c r="AX427" s="260"/>
      <c r="AY427" s="260"/>
      <c r="AZ427" s="260"/>
      <c r="BA427" s="260"/>
      <c r="BB427" s="260"/>
      <c r="BC427" s="260"/>
      <c r="BD427" s="260"/>
      <c r="BE427" s="260"/>
      <c r="BF427" s="260"/>
      <c r="BG427" s="210"/>
      <c r="BH427" s="210"/>
      <c r="BI427" s="210"/>
    </row>
    <row r="428" spans="1:61" x14ac:dyDescent="0.25">
      <c r="A428" s="171" t="s">
        <v>91</v>
      </c>
      <c r="B428" s="164"/>
      <c r="C428" s="299" t="s">
        <v>163</v>
      </c>
      <c r="D428" s="166"/>
      <c r="E428" s="168"/>
      <c r="F428" s="167"/>
      <c r="G428" s="168"/>
      <c r="H428" s="271"/>
      <c r="AO428" s="260"/>
      <c r="AP428" s="260"/>
      <c r="AQ428" s="260" t="s">
        <v>778</v>
      </c>
      <c r="AR428" s="260"/>
      <c r="AS428" s="260"/>
      <c r="AT428" s="260"/>
      <c r="AU428" s="260"/>
      <c r="AV428" s="260"/>
      <c r="AW428" s="260"/>
      <c r="AX428" s="260"/>
      <c r="AY428" s="260"/>
      <c r="AZ428" s="260"/>
      <c r="BA428" s="260"/>
      <c r="BB428" s="260"/>
      <c r="BC428" s="260"/>
      <c r="BD428" s="260"/>
      <c r="BE428" s="260"/>
      <c r="BF428" s="260"/>
      <c r="BG428" s="210"/>
      <c r="BH428" s="210"/>
      <c r="BI428" s="210"/>
    </row>
    <row r="429" spans="1:61" x14ac:dyDescent="0.25">
      <c r="A429" s="171" t="s">
        <v>91</v>
      </c>
      <c r="B429" s="164"/>
      <c r="C429" s="299" t="s">
        <v>163</v>
      </c>
      <c r="D429" s="166"/>
      <c r="E429" s="168"/>
      <c r="F429" s="167"/>
      <c r="G429" s="168"/>
      <c r="H429" s="271"/>
      <c r="AO429" s="260"/>
      <c r="AP429" s="260"/>
      <c r="AQ429" s="260" t="s">
        <v>778</v>
      </c>
      <c r="AR429" s="260"/>
      <c r="AS429" s="260"/>
      <c r="AT429" s="260"/>
      <c r="AU429" s="260"/>
      <c r="AV429" s="260"/>
      <c r="AW429" s="260"/>
      <c r="AX429" s="260"/>
      <c r="AY429" s="260"/>
      <c r="AZ429" s="260"/>
      <c r="BA429" s="260"/>
      <c r="BB429" s="260"/>
      <c r="BC429" s="260"/>
      <c r="BD429" s="260"/>
      <c r="BE429" s="260"/>
      <c r="BF429" s="260"/>
      <c r="BG429" s="210"/>
      <c r="BH429" s="210"/>
      <c r="BI429" s="210"/>
    </row>
    <row r="430" spans="1:61" x14ac:dyDescent="0.25">
      <c r="A430" s="171" t="s">
        <v>91</v>
      </c>
      <c r="B430" s="164"/>
      <c r="C430" s="299" t="s">
        <v>163</v>
      </c>
      <c r="D430" s="166"/>
      <c r="E430" s="168"/>
      <c r="F430" s="167"/>
      <c r="G430" s="168"/>
      <c r="H430" s="271"/>
      <c r="AO430" s="260"/>
      <c r="AP430" s="260"/>
      <c r="AQ430" s="260" t="s">
        <v>778</v>
      </c>
      <c r="AR430" s="260"/>
      <c r="AS430" s="260"/>
      <c r="AT430" s="260"/>
      <c r="AU430" s="260"/>
      <c r="AV430" s="260"/>
      <c r="AW430" s="260"/>
      <c r="AX430" s="260"/>
      <c r="AY430" s="260"/>
      <c r="AZ430" s="260"/>
      <c r="BA430" s="260"/>
      <c r="BB430" s="260"/>
      <c r="BC430" s="260"/>
      <c r="BD430" s="260"/>
      <c r="BE430" s="260"/>
      <c r="BF430" s="260"/>
      <c r="BG430" s="210"/>
      <c r="BH430" s="210"/>
      <c r="BI430" s="210"/>
    </row>
    <row r="431" spans="1:61" x14ac:dyDescent="0.25">
      <c r="A431" s="171" t="s">
        <v>91</v>
      </c>
      <c r="B431" s="164"/>
      <c r="C431" s="299" t="s">
        <v>163</v>
      </c>
      <c r="D431" s="166"/>
      <c r="E431" s="168"/>
      <c r="F431" s="167"/>
      <c r="G431" s="168"/>
      <c r="H431" s="271"/>
      <c r="AO431" s="260"/>
      <c r="AP431" s="260"/>
      <c r="AQ431" s="260" t="s">
        <v>778</v>
      </c>
      <c r="AR431" s="260"/>
      <c r="AS431" s="260"/>
      <c r="AT431" s="260"/>
      <c r="AU431" s="260"/>
      <c r="AV431" s="260"/>
      <c r="AW431" s="260"/>
      <c r="AX431" s="260"/>
      <c r="AY431" s="260"/>
      <c r="AZ431" s="260"/>
      <c r="BA431" s="260"/>
      <c r="BB431" s="260"/>
      <c r="BC431" s="260"/>
      <c r="BD431" s="260"/>
      <c r="BE431" s="260"/>
      <c r="BF431" s="260"/>
      <c r="BG431" s="210"/>
      <c r="BH431" s="210"/>
      <c r="BI431" s="210"/>
    </row>
    <row r="432" spans="1:61" x14ac:dyDescent="0.25">
      <c r="A432" s="171" t="s">
        <v>91</v>
      </c>
      <c r="B432" s="164"/>
      <c r="C432" s="299" t="s">
        <v>163</v>
      </c>
      <c r="D432" s="166"/>
      <c r="E432" s="168"/>
      <c r="F432" s="167"/>
      <c r="G432" s="168"/>
      <c r="H432" s="271"/>
      <c r="AO432" s="260"/>
      <c r="AP432" s="260"/>
      <c r="AQ432" s="260" t="s">
        <v>778</v>
      </c>
      <c r="AR432" s="260"/>
      <c r="AS432" s="260"/>
      <c r="AT432" s="260"/>
      <c r="AU432" s="260"/>
      <c r="AV432" s="260"/>
      <c r="AW432" s="260"/>
      <c r="AX432" s="260"/>
      <c r="AY432" s="260"/>
      <c r="AZ432" s="260"/>
      <c r="BA432" s="260"/>
      <c r="BB432" s="260"/>
      <c r="BC432" s="260"/>
      <c r="BD432" s="260"/>
      <c r="BE432" s="260"/>
      <c r="BF432" s="260"/>
      <c r="BG432" s="210"/>
      <c r="BH432" s="210"/>
      <c r="BI432" s="210"/>
    </row>
    <row r="433" spans="1:61" x14ac:dyDescent="0.25">
      <c r="A433" s="171" t="s">
        <v>91</v>
      </c>
      <c r="B433" s="164"/>
      <c r="C433" s="299" t="s">
        <v>163</v>
      </c>
      <c r="D433" s="166"/>
      <c r="E433" s="168"/>
      <c r="F433" s="167"/>
      <c r="G433" s="168"/>
      <c r="H433" s="271"/>
      <c r="AO433" s="260"/>
      <c r="AP433" s="260"/>
      <c r="AQ433" s="260" t="s">
        <v>778</v>
      </c>
      <c r="AR433" s="260"/>
      <c r="AS433" s="260"/>
      <c r="AT433" s="260"/>
      <c r="AU433" s="260"/>
      <c r="AV433" s="260"/>
      <c r="AW433" s="260"/>
      <c r="AX433" s="260"/>
      <c r="AY433" s="260"/>
      <c r="AZ433" s="260"/>
      <c r="BA433" s="260"/>
      <c r="BB433" s="260"/>
      <c r="BC433" s="260"/>
      <c r="BD433" s="260"/>
      <c r="BE433" s="260"/>
      <c r="BF433" s="260"/>
      <c r="BG433" s="210"/>
      <c r="BH433" s="210"/>
      <c r="BI433" s="210"/>
    </row>
    <row r="434" spans="1:61" x14ac:dyDescent="0.25">
      <c r="A434" s="171" t="s">
        <v>91</v>
      </c>
      <c r="B434" s="164"/>
      <c r="C434" s="299" t="s">
        <v>163</v>
      </c>
      <c r="D434" s="166"/>
      <c r="E434" s="168"/>
      <c r="F434" s="167"/>
      <c r="G434" s="168"/>
      <c r="H434" s="271"/>
      <c r="AO434" s="260"/>
      <c r="AP434" s="260"/>
      <c r="AQ434" s="260" t="s">
        <v>778</v>
      </c>
      <c r="AR434" s="260"/>
      <c r="AS434" s="260"/>
      <c r="AT434" s="260"/>
      <c r="AU434" s="260"/>
      <c r="AV434" s="260"/>
      <c r="AW434" s="260"/>
      <c r="AX434" s="260"/>
      <c r="AY434" s="260"/>
      <c r="AZ434" s="260"/>
      <c r="BA434" s="260"/>
      <c r="BB434" s="260"/>
      <c r="BC434" s="260"/>
      <c r="BD434" s="260"/>
      <c r="BE434" s="260"/>
      <c r="BF434" s="260"/>
      <c r="BG434" s="210"/>
      <c r="BH434" s="210"/>
      <c r="BI434" s="210"/>
    </row>
    <row r="435" spans="1:61" x14ac:dyDescent="0.25">
      <c r="A435" s="171" t="s">
        <v>91</v>
      </c>
      <c r="B435" s="164"/>
      <c r="C435" s="299" t="s">
        <v>163</v>
      </c>
      <c r="D435" s="166"/>
      <c r="E435" s="168"/>
      <c r="F435" s="167"/>
      <c r="G435" s="168"/>
      <c r="H435" s="271"/>
      <c r="AO435" s="260"/>
      <c r="AP435" s="260"/>
      <c r="AQ435" s="260" t="s">
        <v>778</v>
      </c>
      <c r="AR435" s="260"/>
      <c r="AS435" s="260"/>
      <c r="AT435" s="260"/>
      <c r="AU435" s="260"/>
      <c r="AV435" s="260"/>
      <c r="AW435" s="260"/>
      <c r="AX435" s="260"/>
      <c r="AY435" s="260"/>
      <c r="AZ435" s="260"/>
      <c r="BA435" s="260"/>
      <c r="BB435" s="260"/>
      <c r="BC435" s="260"/>
      <c r="BD435" s="260"/>
      <c r="BE435" s="260"/>
      <c r="BF435" s="260"/>
      <c r="BG435" s="210"/>
      <c r="BH435" s="210"/>
      <c r="BI435" s="210"/>
    </row>
    <row r="436" spans="1:61" x14ac:dyDescent="0.25">
      <c r="A436" s="171" t="s">
        <v>91</v>
      </c>
      <c r="B436" s="164"/>
      <c r="C436" s="299" t="s">
        <v>163</v>
      </c>
      <c r="D436" s="166"/>
      <c r="E436" s="168"/>
      <c r="F436" s="167"/>
      <c r="G436" s="168"/>
      <c r="H436" s="271"/>
      <c r="AO436" s="260"/>
      <c r="AP436" s="260"/>
      <c r="AQ436" s="260" t="s">
        <v>778</v>
      </c>
      <c r="AR436" s="260"/>
      <c r="AS436" s="260"/>
      <c r="AT436" s="260"/>
      <c r="AU436" s="260"/>
      <c r="AV436" s="260"/>
      <c r="AW436" s="260"/>
      <c r="AX436" s="260"/>
      <c r="AY436" s="260"/>
      <c r="AZ436" s="260"/>
      <c r="BA436" s="260"/>
      <c r="BB436" s="260"/>
      <c r="BC436" s="260"/>
      <c r="BD436" s="260"/>
      <c r="BE436" s="260"/>
      <c r="BF436" s="260"/>
      <c r="BG436" s="210"/>
      <c r="BH436" s="210"/>
      <c r="BI436" s="210"/>
    </row>
    <row r="437" spans="1:61" x14ac:dyDescent="0.25">
      <c r="A437" s="171" t="s">
        <v>91</v>
      </c>
      <c r="B437" s="164"/>
      <c r="C437" s="299" t="s">
        <v>163</v>
      </c>
      <c r="D437" s="166"/>
      <c r="E437" s="168"/>
      <c r="F437" s="167"/>
      <c r="G437" s="168"/>
      <c r="H437" s="271"/>
      <c r="AO437" s="260"/>
      <c r="AP437" s="260"/>
      <c r="AQ437" s="260" t="s">
        <v>778</v>
      </c>
      <c r="AR437" s="260"/>
      <c r="AS437" s="260"/>
      <c r="AT437" s="260"/>
      <c r="AU437" s="260"/>
      <c r="AV437" s="260"/>
      <c r="AW437" s="260"/>
      <c r="AX437" s="260"/>
      <c r="AY437" s="260"/>
      <c r="AZ437" s="260"/>
      <c r="BA437" s="260"/>
      <c r="BB437" s="260"/>
      <c r="BC437" s="260"/>
      <c r="BD437" s="260"/>
      <c r="BE437" s="260"/>
      <c r="BF437" s="260"/>
      <c r="BG437" s="210"/>
      <c r="BH437" s="210"/>
      <c r="BI437" s="210"/>
    </row>
    <row r="438" spans="1:61" x14ac:dyDescent="0.25">
      <c r="A438" s="171" t="s">
        <v>91</v>
      </c>
      <c r="B438" s="164"/>
      <c r="C438" s="299" t="s">
        <v>163</v>
      </c>
      <c r="D438" s="166"/>
      <c r="E438" s="168"/>
      <c r="F438" s="167"/>
      <c r="G438" s="168"/>
      <c r="H438" s="271"/>
      <c r="AO438" s="260"/>
      <c r="AP438" s="260"/>
      <c r="AQ438" s="260" t="s">
        <v>778</v>
      </c>
      <c r="AR438" s="260"/>
      <c r="AS438" s="260"/>
      <c r="AT438" s="260"/>
      <c r="AU438" s="260"/>
      <c r="AV438" s="260"/>
      <c r="AW438" s="260"/>
      <c r="AX438" s="260"/>
      <c r="AY438" s="260"/>
      <c r="AZ438" s="260"/>
      <c r="BA438" s="260"/>
      <c r="BB438" s="260"/>
      <c r="BC438" s="260"/>
      <c r="BD438" s="260"/>
      <c r="BE438" s="260"/>
      <c r="BF438" s="260"/>
      <c r="BG438" s="210"/>
      <c r="BH438" s="210"/>
      <c r="BI438" s="210"/>
    </row>
    <row r="439" spans="1:61" x14ac:dyDescent="0.25">
      <c r="A439" s="171" t="s">
        <v>91</v>
      </c>
      <c r="B439" s="164"/>
      <c r="C439" s="299" t="s">
        <v>163</v>
      </c>
      <c r="D439" s="166"/>
      <c r="E439" s="168"/>
      <c r="F439" s="167"/>
      <c r="G439" s="168"/>
      <c r="H439" s="271"/>
      <c r="AO439" s="260"/>
      <c r="AP439" s="260"/>
      <c r="AQ439" s="260" t="s">
        <v>778</v>
      </c>
      <c r="AR439" s="260"/>
      <c r="AS439" s="260"/>
      <c r="AT439" s="260"/>
      <c r="AU439" s="260"/>
      <c r="AV439" s="260"/>
      <c r="AW439" s="260"/>
      <c r="AX439" s="260"/>
      <c r="AY439" s="260"/>
      <c r="AZ439" s="260"/>
      <c r="BA439" s="260"/>
      <c r="BB439" s="260"/>
      <c r="BC439" s="260"/>
      <c r="BD439" s="260"/>
      <c r="BE439" s="260"/>
      <c r="BF439" s="260"/>
      <c r="BG439" s="210"/>
      <c r="BH439" s="210"/>
      <c r="BI439" s="210"/>
    </row>
    <row r="440" spans="1:61" x14ac:dyDescent="0.25">
      <c r="A440" s="171" t="s">
        <v>91</v>
      </c>
      <c r="B440" s="164"/>
      <c r="C440" s="299" t="s">
        <v>163</v>
      </c>
      <c r="D440" s="166"/>
      <c r="E440" s="168"/>
      <c r="F440" s="167"/>
      <c r="G440" s="168"/>
      <c r="H440" s="271"/>
      <c r="AO440" s="260"/>
      <c r="AP440" s="260"/>
      <c r="AQ440" s="260" t="s">
        <v>778</v>
      </c>
      <c r="AR440" s="260"/>
      <c r="AS440" s="260"/>
      <c r="AT440" s="260"/>
      <c r="AU440" s="260"/>
      <c r="AV440" s="260"/>
      <c r="AW440" s="260"/>
      <c r="AX440" s="260"/>
      <c r="AY440" s="260"/>
      <c r="AZ440" s="260"/>
      <c r="BA440" s="260"/>
      <c r="BB440" s="260"/>
      <c r="BC440" s="260"/>
      <c r="BD440" s="260"/>
      <c r="BE440" s="260"/>
      <c r="BF440" s="260"/>
      <c r="BG440" s="210"/>
      <c r="BH440" s="210"/>
      <c r="BI440" s="210"/>
    </row>
    <row r="441" spans="1:61" x14ac:dyDescent="0.25">
      <c r="A441" s="171" t="s">
        <v>91</v>
      </c>
      <c r="B441" s="164"/>
      <c r="C441" s="299" t="s">
        <v>163</v>
      </c>
      <c r="D441" s="166"/>
      <c r="E441" s="168"/>
      <c r="F441" s="167"/>
      <c r="G441" s="168"/>
      <c r="H441" s="271"/>
      <c r="AO441" s="260"/>
      <c r="AP441" s="260"/>
      <c r="AQ441" s="260" t="s">
        <v>778</v>
      </c>
      <c r="AR441" s="260"/>
      <c r="AS441" s="260"/>
      <c r="AT441" s="260"/>
      <c r="AU441" s="260"/>
      <c r="AV441" s="260"/>
      <c r="AW441" s="260"/>
      <c r="AX441" s="260"/>
      <c r="AY441" s="260"/>
      <c r="AZ441" s="260"/>
      <c r="BA441" s="260"/>
      <c r="BB441" s="260"/>
      <c r="BC441" s="260"/>
      <c r="BD441" s="260"/>
      <c r="BE441" s="260"/>
      <c r="BF441" s="260"/>
      <c r="BG441" s="210"/>
      <c r="BH441" s="210"/>
      <c r="BI441" s="210"/>
    </row>
    <row r="442" spans="1:61" x14ac:dyDescent="0.25">
      <c r="A442" s="171" t="s">
        <v>91</v>
      </c>
      <c r="B442" s="164"/>
      <c r="C442" s="299" t="s">
        <v>163</v>
      </c>
      <c r="D442" s="166"/>
      <c r="E442" s="168"/>
      <c r="F442" s="167"/>
      <c r="G442" s="168"/>
      <c r="H442" s="271"/>
      <c r="AO442" s="260"/>
      <c r="AP442" s="260"/>
      <c r="AQ442" s="260" t="s">
        <v>778</v>
      </c>
      <c r="AR442" s="260"/>
      <c r="AS442" s="260"/>
      <c r="AT442" s="260"/>
      <c r="AU442" s="260"/>
      <c r="AV442" s="260"/>
      <c r="AW442" s="260"/>
      <c r="AX442" s="260"/>
      <c r="AY442" s="260"/>
      <c r="AZ442" s="260"/>
      <c r="BA442" s="260"/>
      <c r="BB442" s="260"/>
      <c r="BC442" s="260"/>
      <c r="BD442" s="260"/>
      <c r="BE442" s="260"/>
      <c r="BF442" s="260"/>
      <c r="BG442" s="210"/>
      <c r="BH442" s="210"/>
      <c r="BI442" s="210"/>
    </row>
    <row r="443" spans="1:61" x14ac:dyDescent="0.25">
      <c r="A443" s="171" t="s">
        <v>91</v>
      </c>
      <c r="B443" s="164"/>
      <c r="C443" s="299" t="s">
        <v>163</v>
      </c>
      <c r="D443" s="166"/>
      <c r="E443" s="168"/>
      <c r="F443" s="167"/>
      <c r="G443" s="168"/>
      <c r="H443" s="271"/>
      <c r="AO443" s="260"/>
      <c r="AP443" s="260"/>
      <c r="AQ443" s="260" t="s">
        <v>778</v>
      </c>
      <c r="AR443" s="260"/>
      <c r="AS443" s="260"/>
      <c r="AT443" s="260"/>
      <c r="AU443" s="260"/>
      <c r="AV443" s="260"/>
      <c r="AW443" s="260"/>
      <c r="AX443" s="260"/>
      <c r="AY443" s="260"/>
      <c r="AZ443" s="260"/>
      <c r="BA443" s="260"/>
      <c r="BB443" s="260"/>
      <c r="BC443" s="260"/>
      <c r="BD443" s="260"/>
      <c r="BE443" s="260"/>
      <c r="BF443" s="260"/>
      <c r="BG443" s="210"/>
      <c r="BH443" s="210"/>
      <c r="BI443" s="210"/>
    </row>
    <row r="444" spans="1:61" x14ac:dyDescent="0.25">
      <c r="A444" s="171" t="s">
        <v>91</v>
      </c>
      <c r="B444" s="164"/>
      <c r="C444" s="299" t="s">
        <v>163</v>
      </c>
      <c r="D444" s="166"/>
      <c r="E444" s="168"/>
      <c r="F444" s="167"/>
      <c r="G444" s="168"/>
      <c r="H444" s="271"/>
      <c r="AO444" s="260"/>
      <c r="AP444" s="260"/>
      <c r="AQ444" s="260" t="s">
        <v>778</v>
      </c>
      <c r="AR444" s="260"/>
      <c r="AS444" s="260"/>
      <c r="AT444" s="260"/>
      <c r="AU444" s="260"/>
      <c r="AV444" s="260"/>
      <c r="AW444" s="260"/>
      <c r="AX444" s="260"/>
      <c r="AY444" s="260"/>
      <c r="AZ444" s="260"/>
      <c r="BA444" s="260"/>
      <c r="BB444" s="260"/>
      <c r="BC444" s="260"/>
      <c r="BD444" s="260"/>
      <c r="BE444" s="260"/>
      <c r="BF444" s="260"/>
      <c r="BG444" s="210"/>
      <c r="BH444" s="210"/>
      <c r="BI444" s="210"/>
    </row>
    <row r="445" spans="1:61" x14ac:dyDescent="0.25">
      <c r="A445" s="171" t="s">
        <v>91</v>
      </c>
      <c r="B445" s="164"/>
      <c r="C445" s="299" t="s">
        <v>163</v>
      </c>
      <c r="D445" s="166"/>
      <c r="E445" s="168"/>
      <c r="F445" s="167"/>
      <c r="G445" s="168"/>
      <c r="H445" s="271"/>
      <c r="AO445" s="260"/>
      <c r="AP445" s="260"/>
      <c r="AQ445" s="260" t="s">
        <v>778</v>
      </c>
      <c r="AR445" s="260"/>
      <c r="AS445" s="260"/>
      <c r="AT445" s="260"/>
      <c r="AU445" s="260"/>
      <c r="AV445" s="260"/>
      <c r="AW445" s="260"/>
      <c r="AX445" s="260"/>
      <c r="AY445" s="260"/>
      <c r="AZ445" s="260"/>
      <c r="BA445" s="260"/>
      <c r="BB445" s="260"/>
      <c r="BC445" s="260"/>
      <c r="BD445" s="260"/>
      <c r="BE445" s="260"/>
      <c r="BF445" s="260"/>
      <c r="BG445" s="210"/>
      <c r="BH445" s="210"/>
      <c r="BI445" s="210"/>
    </row>
    <row r="446" spans="1:61" x14ac:dyDescent="0.25">
      <c r="A446" s="171" t="s">
        <v>91</v>
      </c>
      <c r="B446" s="164"/>
      <c r="C446" s="299" t="s">
        <v>163</v>
      </c>
      <c r="D446" s="166"/>
      <c r="E446" s="168"/>
      <c r="F446" s="167"/>
      <c r="G446" s="168"/>
      <c r="H446" s="271"/>
      <c r="AO446" s="260"/>
      <c r="AP446" s="260"/>
      <c r="AQ446" s="260" t="s">
        <v>778</v>
      </c>
      <c r="AR446" s="260"/>
      <c r="AS446" s="260"/>
      <c r="AT446" s="260"/>
      <c r="AU446" s="260"/>
      <c r="AV446" s="260"/>
      <c r="AW446" s="260"/>
      <c r="AX446" s="260"/>
      <c r="AY446" s="260"/>
      <c r="AZ446" s="260"/>
      <c r="BA446" s="260"/>
      <c r="BB446" s="260"/>
      <c r="BC446" s="260"/>
      <c r="BD446" s="260"/>
      <c r="BE446" s="260"/>
      <c r="BF446" s="260"/>
      <c r="BG446" s="210"/>
      <c r="BH446" s="210"/>
      <c r="BI446" s="210"/>
    </row>
    <row r="447" spans="1:61" x14ac:dyDescent="0.25">
      <c r="A447" s="171" t="s">
        <v>91</v>
      </c>
      <c r="B447" s="164"/>
      <c r="C447" s="299" t="s">
        <v>163</v>
      </c>
      <c r="D447" s="166"/>
      <c r="E447" s="168"/>
      <c r="F447" s="167"/>
      <c r="G447" s="168"/>
      <c r="H447" s="271"/>
      <c r="AO447" s="260"/>
      <c r="AP447" s="260"/>
      <c r="AQ447" s="260" t="s">
        <v>778</v>
      </c>
      <c r="AR447" s="260"/>
      <c r="AS447" s="260"/>
      <c r="AT447" s="260"/>
      <c r="AU447" s="260"/>
      <c r="AV447" s="260"/>
      <c r="AW447" s="260"/>
      <c r="AX447" s="260"/>
      <c r="AY447" s="260"/>
      <c r="AZ447" s="260"/>
      <c r="BA447" s="260"/>
      <c r="BB447" s="260"/>
      <c r="BC447" s="260"/>
      <c r="BD447" s="260"/>
      <c r="BE447" s="260"/>
      <c r="BF447" s="260"/>
      <c r="BG447" s="210"/>
      <c r="BH447" s="210"/>
      <c r="BI447" s="210"/>
    </row>
    <row r="448" spans="1:61" x14ac:dyDescent="0.25">
      <c r="A448" s="171" t="s">
        <v>91</v>
      </c>
      <c r="B448" s="164"/>
      <c r="C448" s="299" t="s">
        <v>163</v>
      </c>
      <c r="D448" s="166"/>
      <c r="E448" s="168"/>
      <c r="F448" s="167"/>
      <c r="G448" s="168"/>
      <c r="H448" s="271"/>
      <c r="AO448" s="260"/>
      <c r="AP448" s="260"/>
      <c r="AQ448" s="260" t="s">
        <v>778</v>
      </c>
      <c r="AR448" s="260"/>
      <c r="AS448" s="260"/>
      <c r="AT448" s="260"/>
      <c r="AU448" s="260"/>
      <c r="AV448" s="260"/>
      <c r="AW448" s="260"/>
      <c r="AX448" s="260"/>
      <c r="AY448" s="260"/>
      <c r="AZ448" s="260"/>
      <c r="BA448" s="260"/>
      <c r="BB448" s="260"/>
      <c r="BC448" s="260"/>
      <c r="BD448" s="260"/>
      <c r="BE448" s="260"/>
      <c r="BF448" s="260"/>
      <c r="BG448" s="210"/>
      <c r="BH448" s="210"/>
      <c r="BI448" s="210"/>
    </row>
    <row r="449" spans="1:61" x14ac:dyDescent="0.25">
      <c r="A449" s="171" t="s">
        <v>91</v>
      </c>
      <c r="B449" s="164"/>
      <c r="C449" s="299" t="s">
        <v>163</v>
      </c>
      <c r="D449" s="166"/>
      <c r="E449" s="168"/>
      <c r="F449" s="167"/>
      <c r="G449" s="168"/>
      <c r="H449" s="271"/>
      <c r="AO449" s="260"/>
      <c r="AP449" s="260"/>
      <c r="AQ449" s="260" t="s">
        <v>778</v>
      </c>
      <c r="AR449" s="260"/>
      <c r="AS449" s="260"/>
      <c r="AT449" s="260"/>
      <c r="AU449" s="260"/>
      <c r="AV449" s="260"/>
      <c r="AW449" s="260"/>
      <c r="AX449" s="260"/>
      <c r="AY449" s="260"/>
      <c r="AZ449" s="260"/>
      <c r="BA449" s="260"/>
      <c r="BB449" s="260"/>
      <c r="BC449" s="260"/>
      <c r="BD449" s="260"/>
      <c r="BE449" s="260"/>
      <c r="BF449" s="260"/>
      <c r="BG449" s="210"/>
      <c r="BH449" s="210"/>
      <c r="BI449" s="210"/>
    </row>
    <row r="450" spans="1:61" x14ac:dyDescent="0.25">
      <c r="A450" s="171" t="s">
        <v>91</v>
      </c>
      <c r="B450" s="164"/>
      <c r="C450" s="299" t="s">
        <v>163</v>
      </c>
      <c r="D450" s="166"/>
      <c r="E450" s="168"/>
      <c r="F450" s="167"/>
      <c r="G450" s="168"/>
      <c r="H450" s="271"/>
      <c r="AO450" s="260"/>
      <c r="AP450" s="260"/>
      <c r="AQ450" s="260" t="s">
        <v>778</v>
      </c>
      <c r="AR450" s="260"/>
      <c r="AS450" s="260"/>
      <c r="AT450" s="260"/>
      <c r="AU450" s="260"/>
      <c r="AV450" s="260"/>
      <c r="AW450" s="260"/>
      <c r="AX450" s="260"/>
      <c r="AY450" s="260"/>
      <c r="AZ450" s="260"/>
      <c r="BA450" s="260"/>
      <c r="BB450" s="260"/>
      <c r="BC450" s="260"/>
      <c r="BD450" s="260"/>
      <c r="BE450" s="260"/>
      <c r="BF450" s="260"/>
      <c r="BG450" s="210"/>
      <c r="BH450" s="210"/>
      <c r="BI450" s="210"/>
    </row>
    <row r="451" spans="1:61" x14ac:dyDescent="0.25">
      <c r="A451" s="171" t="s">
        <v>91</v>
      </c>
      <c r="B451" s="164"/>
      <c r="C451" s="299" t="s">
        <v>163</v>
      </c>
      <c r="D451" s="166"/>
      <c r="E451" s="168"/>
      <c r="F451" s="167"/>
      <c r="G451" s="168"/>
      <c r="H451" s="271"/>
      <c r="AO451" s="260"/>
      <c r="AP451" s="260"/>
      <c r="AQ451" s="260" t="s">
        <v>778</v>
      </c>
      <c r="AR451" s="260"/>
      <c r="AS451" s="260"/>
      <c r="AT451" s="260"/>
      <c r="AU451" s="260"/>
      <c r="AV451" s="260"/>
      <c r="AW451" s="260"/>
      <c r="AX451" s="260"/>
      <c r="AY451" s="260"/>
      <c r="AZ451" s="260"/>
      <c r="BA451" s="260"/>
      <c r="BB451" s="260"/>
      <c r="BC451" s="260"/>
      <c r="BD451" s="260"/>
      <c r="BE451" s="260"/>
      <c r="BF451" s="260"/>
      <c r="BG451" s="210"/>
      <c r="BH451" s="210"/>
      <c r="BI451" s="210"/>
    </row>
    <row r="452" spans="1:61" x14ac:dyDescent="0.25">
      <c r="A452" s="171" t="s">
        <v>91</v>
      </c>
      <c r="B452" s="164"/>
      <c r="C452" s="299" t="s">
        <v>163</v>
      </c>
      <c r="D452" s="166"/>
      <c r="E452" s="168"/>
      <c r="F452" s="167"/>
      <c r="G452" s="168"/>
      <c r="H452" s="271"/>
      <c r="AO452" s="260"/>
      <c r="AP452" s="260"/>
      <c r="AQ452" s="260" t="s">
        <v>778</v>
      </c>
      <c r="AR452" s="260"/>
      <c r="AS452" s="260"/>
      <c r="AT452" s="260"/>
      <c r="AU452" s="260"/>
      <c r="AV452" s="260"/>
      <c r="AW452" s="260"/>
      <c r="AX452" s="260"/>
      <c r="AY452" s="260"/>
      <c r="AZ452" s="260"/>
      <c r="BA452" s="260"/>
      <c r="BB452" s="260"/>
      <c r="BC452" s="260"/>
      <c r="BD452" s="260"/>
      <c r="BE452" s="260"/>
      <c r="BF452" s="260"/>
      <c r="BG452" s="210"/>
      <c r="BH452" s="210"/>
      <c r="BI452" s="210"/>
    </row>
    <row r="453" spans="1:61" x14ac:dyDescent="0.25">
      <c r="A453" s="171" t="s">
        <v>91</v>
      </c>
      <c r="B453" s="164"/>
      <c r="C453" s="299" t="s">
        <v>163</v>
      </c>
      <c r="D453" s="166"/>
      <c r="E453" s="168"/>
      <c r="F453" s="167"/>
      <c r="G453" s="168"/>
      <c r="H453" s="271"/>
      <c r="AO453" s="260"/>
      <c r="AP453" s="260"/>
      <c r="AQ453" s="260" t="s">
        <v>778</v>
      </c>
      <c r="AR453" s="260"/>
      <c r="AS453" s="260"/>
      <c r="AT453" s="260"/>
      <c r="AU453" s="260"/>
      <c r="AV453" s="260"/>
      <c r="AW453" s="260"/>
      <c r="AX453" s="260"/>
      <c r="AY453" s="260"/>
      <c r="AZ453" s="260"/>
      <c r="BA453" s="260"/>
      <c r="BB453" s="260"/>
      <c r="BC453" s="260"/>
      <c r="BD453" s="260"/>
      <c r="BE453" s="260"/>
      <c r="BF453" s="260"/>
      <c r="BG453" s="210"/>
      <c r="BH453" s="210"/>
      <c r="BI453" s="210"/>
    </row>
    <row r="454" spans="1:61" x14ac:dyDescent="0.25">
      <c r="A454" s="171" t="s">
        <v>91</v>
      </c>
      <c r="B454" s="164"/>
      <c r="C454" s="299" t="s">
        <v>163</v>
      </c>
      <c r="D454" s="166"/>
      <c r="E454" s="168"/>
      <c r="F454" s="167"/>
      <c r="G454" s="168"/>
      <c r="H454" s="271"/>
      <c r="AO454" s="260"/>
      <c r="AP454" s="260"/>
      <c r="AQ454" s="260" t="s">
        <v>778</v>
      </c>
      <c r="AR454" s="260"/>
      <c r="AS454" s="260"/>
      <c r="AT454" s="260"/>
      <c r="AU454" s="260"/>
      <c r="AV454" s="260"/>
      <c r="AW454" s="260"/>
      <c r="AX454" s="260"/>
      <c r="AY454" s="260"/>
      <c r="AZ454" s="260"/>
      <c r="BA454" s="260"/>
      <c r="BB454" s="260"/>
      <c r="BC454" s="260"/>
      <c r="BD454" s="260"/>
      <c r="BE454" s="260"/>
      <c r="BF454" s="260"/>
      <c r="BG454" s="210"/>
      <c r="BH454" s="210"/>
      <c r="BI454" s="210"/>
    </row>
    <row r="455" spans="1:61" x14ac:dyDescent="0.25">
      <c r="A455" s="171" t="s">
        <v>91</v>
      </c>
      <c r="B455" s="164"/>
      <c r="C455" s="299" t="s">
        <v>163</v>
      </c>
      <c r="D455" s="166"/>
      <c r="E455" s="168"/>
      <c r="F455" s="167"/>
      <c r="G455" s="168"/>
      <c r="H455" s="271"/>
      <c r="AO455" s="260"/>
      <c r="AP455" s="260"/>
      <c r="AQ455" s="260" t="s">
        <v>778</v>
      </c>
      <c r="AR455" s="260"/>
      <c r="AS455" s="260"/>
      <c r="AT455" s="260"/>
      <c r="AU455" s="260"/>
      <c r="AV455" s="260"/>
      <c r="AW455" s="260"/>
      <c r="AX455" s="260"/>
      <c r="AY455" s="260"/>
      <c r="AZ455" s="260"/>
      <c r="BA455" s="260"/>
      <c r="BB455" s="260"/>
      <c r="BC455" s="260"/>
      <c r="BD455" s="260"/>
      <c r="BE455" s="260"/>
      <c r="BF455" s="260"/>
      <c r="BG455" s="210"/>
      <c r="BH455" s="210"/>
      <c r="BI455" s="210"/>
    </row>
    <row r="456" spans="1:61" x14ac:dyDescent="0.25">
      <c r="A456" s="171" t="s">
        <v>91</v>
      </c>
      <c r="B456" s="164"/>
      <c r="C456" s="299" t="s">
        <v>163</v>
      </c>
      <c r="D456" s="166"/>
      <c r="E456" s="168"/>
      <c r="F456" s="167"/>
      <c r="G456" s="168"/>
      <c r="H456" s="271"/>
      <c r="AO456" s="260"/>
      <c r="AP456" s="260"/>
      <c r="AQ456" s="260" t="s">
        <v>778</v>
      </c>
      <c r="AR456" s="260"/>
      <c r="AS456" s="260"/>
      <c r="AT456" s="260"/>
      <c r="AU456" s="260"/>
      <c r="AV456" s="260"/>
      <c r="AW456" s="260"/>
      <c r="AX456" s="260"/>
      <c r="AY456" s="260"/>
      <c r="AZ456" s="260"/>
      <c r="BA456" s="260"/>
      <c r="BB456" s="260"/>
      <c r="BC456" s="260"/>
      <c r="BD456" s="260"/>
      <c r="BE456" s="260"/>
      <c r="BF456" s="260"/>
      <c r="BG456" s="210"/>
      <c r="BH456" s="210"/>
      <c r="BI456" s="210"/>
    </row>
    <row r="457" spans="1:61" x14ac:dyDescent="0.25">
      <c r="A457" s="171" t="s">
        <v>91</v>
      </c>
      <c r="B457" s="164"/>
      <c r="C457" s="299" t="s">
        <v>163</v>
      </c>
      <c r="D457" s="166"/>
      <c r="E457" s="168"/>
      <c r="F457" s="167"/>
      <c r="G457" s="168"/>
      <c r="H457" s="271"/>
      <c r="AO457" s="260"/>
      <c r="AP457" s="260"/>
      <c r="AQ457" s="260" t="s">
        <v>778</v>
      </c>
      <c r="AR457" s="260"/>
      <c r="AS457" s="260"/>
      <c r="AT457" s="260"/>
      <c r="AU457" s="260"/>
      <c r="AV457" s="260"/>
      <c r="AW457" s="260"/>
      <c r="AX457" s="260"/>
      <c r="AY457" s="260"/>
      <c r="AZ457" s="260"/>
      <c r="BA457" s="260"/>
      <c r="BB457" s="260"/>
      <c r="BC457" s="260"/>
      <c r="BD457" s="260"/>
      <c r="BE457" s="260"/>
      <c r="BF457" s="260"/>
      <c r="BG457" s="210"/>
      <c r="BH457" s="210"/>
      <c r="BI457" s="210"/>
    </row>
    <row r="458" spans="1:61" x14ac:dyDescent="0.25">
      <c r="A458" s="171" t="s">
        <v>91</v>
      </c>
      <c r="B458" s="164"/>
      <c r="C458" s="299" t="s">
        <v>163</v>
      </c>
      <c r="D458" s="166"/>
      <c r="E458" s="168"/>
      <c r="F458" s="167"/>
      <c r="G458" s="168"/>
      <c r="H458" s="271"/>
      <c r="AO458" s="260"/>
      <c r="AP458" s="260"/>
      <c r="AQ458" s="260" t="s">
        <v>778</v>
      </c>
      <c r="AR458" s="260"/>
      <c r="AS458" s="260"/>
      <c r="AT458" s="260"/>
      <c r="AU458" s="260"/>
      <c r="AV458" s="260"/>
      <c r="AW458" s="260"/>
      <c r="AX458" s="260"/>
      <c r="AY458" s="260"/>
      <c r="AZ458" s="260"/>
      <c r="BA458" s="260"/>
      <c r="BB458" s="260"/>
      <c r="BC458" s="260"/>
      <c r="BD458" s="260"/>
      <c r="BE458" s="260"/>
      <c r="BF458" s="260"/>
      <c r="BG458" s="210"/>
      <c r="BH458" s="210"/>
      <c r="BI458" s="210"/>
    </row>
    <row r="459" spans="1:61" x14ac:dyDescent="0.25">
      <c r="A459" s="171" t="s">
        <v>91</v>
      </c>
      <c r="B459" s="164"/>
      <c r="C459" s="299" t="s">
        <v>163</v>
      </c>
      <c r="D459" s="166"/>
      <c r="E459" s="168"/>
      <c r="F459" s="167"/>
      <c r="G459" s="168"/>
      <c r="H459" s="271"/>
      <c r="AO459" s="260"/>
      <c r="AP459" s="260"/>
      <c r="AQ459" s="260" t="s">
        <v>778</v>
      </c>
      <c r="AR459" s="260"/>
      <c r="AS459" s="260"/>
      <c r="AT459" s="260"/>
      <c r="AU459" s="260"/>
      <c r="AV459" s="260"/>
      <c r="AW459" s="260"/>
      <c r="AX459" s="260"/>
      <c r="AY459" s="260"/>
      <c r="AZ459" s="260"/>
      <c r="BA459" s="260"/>
      <c r="BB459" s="260"/>
      <c r="BC459" s="260"/>
      <c r="BD459" s="260"/>
      <c r="BE459" s="260"/>
      <c r="BF459" s="260"/>
      <c r="BG459" s="210"/>
      <c r="BH459" s="210"/>
      <c r="BI459" s="210"/>
    </row>
    <row r="460" spans="1:61" x14ac:dyDescent="0.25">
      <c r="A460" s="171" t="s">
        <v>91</v>
      </c>
      <c r="B460" s="164"/>
      <c r="C460" s="299" t="s">
        <v>163</v>
      </c>
      <c r="D460" s="166"/>
      <c r="E460" s="168"/>
      <c r="F460" s="167"/>
      <c r="G460" s="168"/>
      <c r="H460" s="271"/>
      <c r="AO460" s="260"/>
      <c r="AP460" s="260"/>
      <c r="AQ460" s="260" t="s">
        <v>778</v>
      </c>
      <c r="AR460" s="260"/>
      <c r="AS460" s="260"/>
      <c r="AT460" s="260"/>
      <c r="AU460" s="260"/>
      <c r="AV460" s="260"/>
      <c r="AW460" s="260"/>
      <c r="AX460" s="260"/>
      <c r="AY460" s="260"/>
      <c r="AZ460" s="260"/>
      <c r="BA460" s="260"/>
      <c r="BB460" s="260"/>
      <c r="BC460" s="260"/>
      <c r="BD460" s="260"/>
      <c r="BE460" s="260"/>
      <c r="BF460" s="260"/>
      <c r="BG460" s="210"/>
      <c r="BH460" s="210"/>
      <c r="BI460" s="210"/>
    </row>
    <row r="461" spans="1:61" x14ac:dyDescent="0.25">
      <c r="A461" s="171" t="s">
        <v>91</v>
      </c>
      <c r="B461" s="164"/>
      <c r="C461" s="299" t="s">
        <v>163</v>
      </c>
      <c r="D461" s="166"/>
      <c r="E461" s="168"/>
      <c r="F461" s="167"/>
      <c r="G461" s="168"/>
      <c r="H461" s="271"/>
      <c r="AO461" s="260"/>
      <c r="AP461" s="260"/>
      <c r="AQ461" s="260" t="s">
        <v>778</v>
      </c>
      <c r="AR461" s="260"/>
      <c r="AS461" s="260"/>
      <c r="AT461" s="260"/>
      <c r="AU461" s="260"/>
      <c r="AV461" s="260"/>
      <c r="AW461" s="260"/>
      <c r="AX461" s="260"/>
      <c r="AY461" s="260"/>
      <c r="AZ461" s="260"/>
      <c r="BA461" s="260"/>
      <c r="BB461" s="260"/>
      <c r="BC461" s="260"/>
      <c r="BD461" s="260"/>
      <c r="BE461" s="260"/>
      <c r="BF461" s="260"/>
      <c r="BG461" s="210"/>
      <c r="BH461" s="210"/>
      <c r="BI461" s="210"/>
    </row>
    <row r="462" spans="1:61" x14ac:dyDescent="0.25">
      <c r="A462" s="171" t="s">
        <v>91</v>
      </c>
      <c r="B462" s="164"/>
      <c r="C462" s="299" t="s">
        <v>163</v>
      </c>
      <c r="D462" s="166"/>
      <c r="E462" s="168"/>
      <c r="F462" s="167"/>
      <c r="G462" s="168"/>
      <c r="H462" s="271"/>
      <c r="AO462" s="260"/>
      <c r="AP462" s="260"/>
      <c r="AQ462" s="260" t="s">
        <v>778</v>
      </c>
      <c r="AR462" s="260"/>
      <c r="AS462" s="260"/>
      <c r="AT462" s="260"/>
      <c r="AU462" s="260"/>
      <c r="AV462" s="260"/>
      <c r="AW462" s="260"/>
      <c r="AX462" s="260"/>
      <c r="AY462" s="260"/>
      <c r="AZ462" s="260"/>
      <c r="BA462" s="260"/>
      <c r="BB462" s="260"/>
      <c r="BC462" s="260"/>
      <c r="BD462" s="260"/>
      <c r="BE462" s="260"/>
      <c r="BF462" s="260"/>
      <c r="BG462" s="210"/>
      <c r="BH462" s="210"/>
      <c r="BI462" s="210"/>
    </row>
    <row r="463" spans="1:61" x14ac:dyDescent="0.25">
      <c r="A463" s="171" t="s">
        <v>91</v>
      </c>
      <c r="B463" s="164"/>
      <c r="C463" s="299" t="s">
        <v>163</v>
      </c>
      <c r="D463" s="166"/>
      <c r="E463" s="168"/>
      <c r="F463" s="167"/>
      <c r="G463" s="168"/>
      <c r="H463" s="271"/>
      <c r="AO463" s="260"/>
      <c r="AP463" s="260"/>
      <c r="AQ463" s="260" t="s">
        <v>778</v>
      </c>
      <c r="AR463" s="260"/>
      <c r="AS463" s="260"/>
      <c r="AT463" s="260"/>
      <c r="AU463" s="260"/>
      <c r="AV463" s="260"/>
      <c r="AW463" s="260"/>
      <c r="AX463" s="260"/>
      <c r="AY463" s="260"/>
      <c r="AZ463" s="260"/>
      <c r="BA463" s="260"/>
      <c r="BB463" s="260"/>
      <c r="BC463" s="260"/>
      <c r="BD463" s="260"/>
      <c r="BE463" s="260"/>
      <c r="BF463" s="260"/>
      <c r="BG463" s="210"/>
      <c r="BH463" s="210"/>
      <c r="BI463" s="210"/>
    </row>
    <row r="464" spans="1:61" x14ac:dyDescent="0.25">
      <c r="A464" s="171" t="s">
        <v>91</v>
      </c>
      <c r="B464" s="164"/>
      <c r="C464" s="299" t="s">
        <v>163</v>
      </c>
      <c r="D464" s="166"/>
      <c r="E464" s="168"/>
      <c r="F464" s="167"/>
      <c r="G464" s="168"/>
      <c r="H464" s="271"/>
      <c r="AO464" s="260"/>
      <c r="AP464" s="260"/>
      <c r="AQ464" s="260" t="s">
        <v>778</v>
      </c>
      <c r="AR464" s="260"/>
      <c r="AS464" s="260"/>
      <c r="AT464" s="260"/>
      <c r="AU464" s="260"/>
      <c r="AV464" s="260"/>
      <c r="AW464" s="260"/>
      <c r="AX464" s="260"/>
      <c r="AY464" s="260"/>
      <c r="AZ464" s="260"/>
      <c r="BA464" s="260"/>
      <c r="BB464" s="260"/>
      <c r="BC464" s="260"/>
      <c r="BD464" s="260"/>
      <c r="BE464" s="260"/>
      <c r="BF464" s="260"/>
      <c r="BG464" s="210"/>
      <c r="BH464" s="210"/>
      <c r="BI464" s="210"/>
    </row>
    <row r="465" spans="1:61" x14ac:dyDescent="0.25">
      <c r="A465" s="171" t="s">
        <v>91</v>
      </c>
      <c r="B465" s="164"/>
      <c r="C465" s="299" t="s">
        <v>163</v>
      </c>
      <c r="D465" s="166"/>
      <c r="E465" s="168"/>
      <c r="F465" s="167"/>
      <c r="G465" s="168"/>
      <c r="H465" s="271"/>
      <c r="AO465" s="260"/>
      <c r="AP465" s="260"/>
      <c r="AQ465" s="260" t="s">
        <v>778</v>
      </c>
      <c r="AR465" s="260"/>
      <c r="AS465" s="260"/>
      <c r="AT465" s="260"/>
      <c r="AU465" s="260"/>
      <c r="AV465" s="260"/>
      <c r="AW465" s="260"/>
      <c r="AX465" s="260"/>
      <c r="AY465" s="260"/>
      <c r="AZ465" s="260"/>
      <c r="BA465" s="260"/>
      <c r="BB465" s="260"/>
      <c r="BC465" s="260"/>
      <c r="BD465" s="260"/>
      <c r="BE465" s="260"/>
      <c r="BF465" s="260"/>
      <c r="BG465" s="210"/>
      <c r="BH465" s="210"/>
      <c r="BI465" s="210"/>
    </row>
    <row r="466" spans="1:61" x14ac:dyDescent="0.25">
      <c r="A466" s="171" t="s">
        <v>91</v>
      </c>
      <c r="B466" s="164"/>
      <c r="C466" s="299" t="s">
        <v>163</v>
      </c>
      <c r="D466" s="166"/>
      <c r="E466" s="168"/>
      <c r="F466" s="167"/>
      <c r="G466" s="168"/>
      <c r="H466" s="271"/>
      <c r="AO466" s="260"/>
      <c r="AP466" s="260"/>
      <c r="AQ466" s="260" t="s">
        <v>778</v>
      </c>
      <c r="AR466" s="260"/>
      <c r="AS466" s="260"/>
      <c r="AT466" s="260"/>
      <c r="AU466" s="260"/>
      <c r="AV466" s="260"/>
      <c r="AW466" s="260"/>
      <c r="AX466" s="260"/>
      <c r="AY466" s="260"/>
      <c r="AZ466" s="260"/>
      <c r="BA466" s="260"/>
      <c r="BB466" s="260"/>
      <c r="BC466" s="260"/>
      <c r="BD466" s="260"/>
      <c r="BE466" s="260"/>
      <c r="BF466" s="260"/>
      <c r="BG466" s="210"/>
      <c r="BH466" s="210"/>
      <c r="BI466" s="210"/>
    </row>
    <row r="467" spans="1:61" x14ac:dyDescent="0.25">
      <c r="A467" s="171" t="s">
        <v>91</v>
      </c>
      <c r="B467" s="164"/>
      <c r="C467" s="299" t="s">
        <v>163</v>
      </c>
      <c r="D467" s="166"/>
      <c r="E467" s="168"/>
      <c r="F467" s="167"/>
      <c r="G467" s="168"/>
      <c r="H467" s="271"/>
      <c r="AO467" s="260"/>
      <c r="AP467" s="260"/>
      <c r="AQ467" s="260" t="s">
        <v>778</v>
      </c>
      <c r="AR467" s="260"/>
      <c r="AS467" s="260"/>
      <c r="AT467" s="260"/>
      <c r="AU467" s="260"/>
      <c r="AV467" s="260"/>
      <c r="AW467" s="260"/>
      <c r="AX467" s="260"/>
      <c r="AY467" s="260"/>
      <c r="AZ467" s="260"/>
      <c r="BA467" s="260"/>
      <c r="BB467" s="260"/>
      <c r="BC467" s="260"/>
      <c r="BD467" s="260"/>
      <c r="BE467" s="260"/>
      <c r="BF467" s="260"/>
      <c r="BG467" s="210"/>
      <c r="BH467" s="210"/>
      <c r="BI467" s="210"/>
    </row>
    <row r="468" spans="1:61" x14ac:dyDescent="0.25">
      <c r="A468" s="171" t="s">
        <v>91</v>
      </c>
      <c r="B468" s="164"/>
      <c r="C468" s="299" t="s">
        <v>163</v>
      </c>
      <c r="D468" s="166"/>
      <c r="E468" s="168"/>
      <c r="F468" s="167"/>
      <c r="G468" s="168"/>
      <c r="H468" s="271"/>
      <c r="AO468" s="260"/>
      <c r="AP468" s="260"/>
      <c r="AQ468" s="260" t="s">
        <v>778</v>
      </c>
      <c r="AR468" s="260"/>
      <c r="AS468" s="260"/>
      <c r="AT468" s="260"/>
      <c r="AU468" s="260"/>
      <c r="AV468" s="260"/>
      <c r="AW468" s="260"/>
      <c r="AX468" s="260"/>
      <c r="AY468" s="260"/>
      <c r="AZ468" s="260"/>
      <c r="BA468" s="260"/>
      <c r="BB468" s="260"/>
      <c r="BC468" s="260"/>
      <c r="BD468" s="260"/>
      <c r="BE468" s="260"/>
      <c r="BF468" s="260"/>
      <c r="BG468" s="210"/>
      <c r="BH468" s="210"/>
      <c r="BI468" s="210"/>
    </row>
    <row r="469" spans="1:61" x14ac:dyDescent="0.25">
      <c r="A469" s="171" t="s">
        <v>91</v>
      </c>
      <c r="B469" s="164"/>
      <c r="C469" s="299" t="s">
        <v>163</v>
      </c>
      <c r="D469" s="166"/>
      <c r="E469" s="168"/>
      <c r="F469" s="167"/>
      <c r="G469" s="168"/>
      <c r="H469" s="271"/>
      <c r="AO469" s="260"/>
      <c r="AP469" s="260"/>
      <c r="AQ469" s="260" t="s">
        <v>778</v>
      </c>
      <c r="AR469" s="260"/>
      <c r="AS469" s="260"/>
      <c r="AT469" s="260"/>
      <c r="AU469" s="260"/>
      <c r="AV469" s="260"/>
      <c r="AW469" s="260"/>
      <c r="AX469" s="260"/>
      <c r="AY469" s="260"/>
      <c r="AZ469" s="260"/>
      <c r="BA469" s="260"/>
      <c r="BB469" s="260"/>
      <c r="BC469" s="260"/>
      <c r="BD469" s="260"/>
      <c r="BE469" s="260"/>
      <c r="BF469" s="260"/>
      <c r="BG469" s="210"/>
      <c r="BH469" s="210"/>
      <c r="BI469" s="210"/>
    </row>
    <row r="470" spans="1:61" x14ac:dyDescent="0.25">
      <c r="A470" s="171" t="s">
        <v>91</v>
      </c>
      <c r="B470" s="164"/>
      <c r="C470" s="299" t="s">
        <v>163</v>
      </c>
      <c r="D470" s="166"/>
      <c r="E470" s="168"/>
      <c r="F470" s="167"/>
      <c r="G470" s="168"/>
      <c r="H470" s="271"/>
      <c r="AO470" s="260"/>
      <c r="AP470" s="260"/>
      <c r="AQ470" s="260" t="s">
        <v>778</v>
      </c>
      <c r="AR470" s="260"/>
      <c r="AS470" s="260"/>
      <c r="AT470" s="260"/>
      <c r="AU470" s="260"/>
      <c r="AV470" s="260"/>
      <c r="AW470" s="260"/>
      <c r="AX470" s="260"/>
      <c r="AY470" s="260"/>
      <c r="AZ470" s="260"/>
      <c r="BA470" s="260"/>
      <c r="BB470" s="260"/>
      <c r="BC470" s="260"/>
      <c r="BD470" s="260"/>
      <c r="BE470" s="260"/>
      <c r="BF470" s="260"/>
      <c r="BG470" s="210"/>
      <c r="BH470" s="210"/>
      <c r="BI470" s="210"/>
    </row>
    <row r="471" spans="1:61" x14ac:dyDescent="0.25">
      <c r="A471" s="171" t="s">
        <v>91</v>
      </c>
      <c r="B471" s="164"/>
      <c r="C471" s="299" t="s">
        <v>163</v>
      </c>
      <c r="D471" s="166"/>
      <c r="E471" s="168"/>
      <c r="F471" s="167"/>
      <c r="G471" s="168"/>
      <c r="H471" s="271"/>
      <c r="AO471" s="260"/>
      <c r="AP471" s="260"/>
      <c r="AQ471" s="260" t="s">
        <v>778</v>
      </c>
      <c r="AR471" s="260"/>
      <c r="AS471" s="260"/>
      <c r="AT471" s="260"/>
      <c r="AU471" s="260"/>
      <c r="AV471" s="260"/>
      <c r="AW471" s="260"/>
      <c r="AX471" s="260"/>
      <c r="AY471" s="260"/>
      <c r="AZ471" s="260"/>
      <c r="BA471" s="260"/>
      <c r="BB471" s="260"/>
      <c r="BC471" s="260"/>
      <c r="BD471" s="260"/>
      <c r="BE471" s="260"/>
      <c r="BF471" s="260"/>
      <c r="BG471" s="210"/>
      <c r="BH471" s="210"/>
      <c r="BI471" s="210"/>
    </row>
    <row r="472" spans="1:61" x14ac:dyDescent="0.25">
      <c r="A472" s="171" t="s">
        <v>91</v>
      </c>
      <c r="B472" s="164"/>
      <c r="C472" s="299" t="s">
        <v>163</v>
      </c>
      <c r="D472" s="166"/>
      <c r="E472" s="168"/>
      <c r="F472" s="167"/>
      <c r="G472" s="168"/>
      <c r="H472" s="271"/>
      <c r="AO472" s="260"/>
      <c r="AP472" s="260"/>
      <c r="AQ472" s="260" t="s">
        <v>778</v>
      </c>
      <c r="AR472" s="260"/>
      <c r="AS472" s="260"/>
      <c r="AT472" s="260"/>
      <c r="AU472" s="260"/>
      <c r="AV472" s="260"/>
      <c r="AW472" s="260"/>
      <c r="AX472" s="260"/>
      <c r="AY472" s="260"/>
      <c r="AZ472" s="260"/>
      <c r="BA472" s="260"/>
      <c r="BB472" s="260"/>
      <c r="BC472" s="260"/>
      <c r="BD472" s="260"/>
      <c r="BE472" s="260"/>
      <c r="BF472" s="260"/>
      <c r="BG472" s="210"/>
      <c r="BH472" s="210"/>
      <c r="BI472" s="210"/>
    </row>
    <row r="473" spans="1:61" x14ac:dyDescent="0.25">
      <c r="A473" s="171" t="s">
        <v>91</v>
      </c>
      <c r="B473" s="164"/>
      <c r="C473" s="299" t="s">
        <v>163</v>
      </c>
      <c r="D473" s="166"/>
      <c r="E473" s="168"/>
      <c r="F473" s="167"/>
      <c r="G473" s="168"/>
      <c r="H473" s="271"/>
      <c r="AO473" s="260"/>
      <c r="AP473" s="260"/>
      <c r="AQ473" s="260" t="s">
        <v>778</v>
      </c>
      <c r="AR473" s="260"/>
      <c r="AS473" s="260"/>
      <c r="AT473" s="260"/>
      <c r="AU473" s="260"/>
      <c r="AV473" s="260"/>
      <c r="AW473" s="260"/>
      <c r="AX473" s="260"/>
      <c r="AY473" s="260"/>
      <c r="AZ473" s="260"/>
      <c r="BA473" s="260"/>
      <c r="BB473" s="260"/>
      <c r="BC473" s="260"/>
      <c r="BD473" s="260"/>
      <c r="BE473" s="260"/>
      <c r="BF473" s="260"/>
      <c r="BG473" s="210"/>
      <c r="BH473" s="210"/>
      <c r="BI473" s="210"/>
    </row>
    <row r="474" spans="1:61" x14ac:dyDescent="0.25">
      <c r="A474" s="171" t="s">
        <v>91</v>
      </c>
      <c r="B474" s="164"/>
      <c r="C474" s="299" t="s">
        <v>163</v>
      </c>
      <c r="D474" s="166"/>
      <c r="E474" s="168"/>
      <c r="F474" s="167"/>
      <c r="G474" s="168"/>
      <c r="H474" s="271"/>
      <c r="AO474" s="260"/>
      <c r="AP474" s="260"/>
      <c r="AQ474" s="260" t="s">
        <v>778</v>
      </c>
      <c r="AR474" s="260"/>
      <c r="AS474" s="260"/>
      <c r="AT474" s="260"/>
      <c r="AU474" s="260"/>
      <c r="AV474" s="260"/>
      <c r="AW474" s="260"/>
      <c r="AX474" s="260"/>
      <c r="AY474" s="260"/>
      <c r="AZ474" s="260"/>
      <c r="BA474" s="260"/>
      <c r="BB474" s="260"/>
      <c r="BC474" s="260"/>
      <c r="BD474" s="260"/>
      <c r="BE474" s="260"/>
      <c r="BF474" s="260"/>
      <c r="BG474" s="210"/>
      <c r="BH474" s="210"/>
      <c r="BI474" s="210"/>
    </row>
    <row r="475" spans="1:61" x14ac:dyDescent="0.25">
      <c r="A475" s="171" t="s">
        <v>91</v>
      </c>
      <c r="B475" s="164"/>
      <c r="C475" s="299" t="s">
        <v>163</v>
      </c>
      <c r="D475" s="166"/>
      <c r="E475" s="168"/>
      <c r="F475" s="167"/>
      <c r="G475" s="168"/>
      <c r="H475" s="271"/>
      <c r="AO475" s="260"/>
      <c r="AP475" s="260"/>
      <c r="AQ475" s="260" t="s">
        <v>778</v>
      </c>
      <c r="AR475" s="260"/>
      <c r="AS475" s="260"/>
      <c r="AT475" s="260"/>
      <c r="AU475" s="260"/>
      <c r="AV475" s="260"/>
      <c r="AW475" s="260"/>
      <c r="AX475" s="260"/>
      <c r="AY475" s="260"/>
      <c r="AZ475" s="260"/>
      <c r="BA475" s="260"/>
      <c r="BB475" s="260"/>
      <c r="BC475" s="260"/>
      <c r="BD475" s="260"/>
      <c r="BE475" s="260"/>
      <c r="BF475" s="260"/>
      <c r="BG475" s="210"/>
      <c r="BH475" s="210"/>
      <c r="BI475" s="210"/>
    </row>
    <row r="476" spans="1:61" x14ac:dyDescent="0.25">
      <c r="A476" s="171" t="s">
        <v>91</v>
      </c>
      <c r="B476" s="164"/>
      <c r="C476" s="299" t="s">
        <v>163</v>
      </c>
      <c r="D476" s="166"/>
      <c r="E476" s="168"/>
      <c r="F476" s="167"/>
      <c r="G476" s="168"/>
      <c r="H476" s="271"/>
      <c r="AO476" s="260"/>
      <c r="AP476" s="260"/>
      <c r="AQ476" s="260" t="s">
        <v>778</v>
      </c>
      <c r="AR476" s="260"/>
      <c r="AS476" s="260"/>
      <c r="AT476" s="260"/>
      <c r="AU476" s="260"/>
      <c r="AV476" s="260"/>
      <c r="AW476" s="260"/>
      <c r="AX476" s="260"/>
      <c r="AY476" s="260"/>
      <c r="AZ476" s="260"/>
      <c r="BA476" s="260"/>
      <c r="BB476" s="260"/>
      <c r="BC476" s="260"/>
      <c r="BD476" s="260"/>
      <c r="BE476" s="260"/>
      <c r="BF476" s="260"/>
      <c r="BG476" s="210"/>
      <c r="BH476" s="210"/>
      <c r="BI476" s="210"/>
    </row>
    <row r="477" spans="1:61" x14ac:dyDescent="0.25">
      <c r="A477" s="171" t="s">
        <v>91</v>
      </c>
      <c r="B477" s="164"/>
      <c r="C477" s="299" t="s">
        <v>163</v>
      </c>
      <c r="D477" s="166"/>
      <c r="E477" s="168"/>
      <c r="F477" s="167"/>
      <c r="G477" s="168"/>
      <c r="H477" s="271"/>
      <c r="AO477" s="260"/>
      <c r="AP477" s="260"/>
      <c r="AQ477" s="260" t="s">
        <v>778</v>
      </c>
      <c r="AR477" s="260"/>
      <c r="AS477" s="260"/>
      <c r="AT477" s="260"/>
      <c r="AU477" s="260"/>
      <c r="AV477" s="260"/>
      <c r="AW477" s="260"/>
      <c r="AX477" s="260"/>
      <c r="AY477" s="260"/>
      <c r="AZ477" s="260"/>
      <c r="BA477" s="260"/>
      <c r="BB477" s="260"/>
      <c r="BC477" s="260"/>
      <c r="BD477" s="260"/>
      <c r="BE477" s="260"/>
      <c r="BF477" s="260"/>
      <c r="BG477" s="210"/>
      <c r="BH477" s="210"/>
      <c r="BI477" s="210"/>
    </row>
    <row r="478" spans="1:61" x14ac:dyDescent="0.25">
      <c r="A478" s="171" t="s">
        <v>91</v>
      </c>
      <c r="B478" s="164"/>
      <c r="C478" s="299" t="s">
        <v>163</v>
      </c>
      <c r="D478" s="166"/>
      <c r="E478" s="168"/>
      <c r="F478" s="167"/>
      <c r="G478" s="168"/>
      <c r="H478" s="271"/>
      <c r="AO478" s="260"/>
      <c r="AP478" s="260"/>
      <c r="AQ478" s="260" t="s">
        <v>778</v>
      </c>
      <c r="AR478" s="260"/>
      <c r="AS478" s="260"/>
      <c r="AT478" s="260"/>
      <c r="AU478" s="260"/>
      <c r="AV478" s="260"/>
      <c r="AW478" s="260"/>
      <c r="AX478" s="260"/>
      <c r="AY478" s="260"/>
      <c r="AZ478" s="260"/>
      <c r="BA478" s="260"/>
      <c r="BB478" s="260"/>
      <c r="BC478" s="260"/>
      <c r="BD478" s="260"/>
      <c r="BE478" s="260"/>
      <c r="BF478" s="260"/>
      <c r="BG478" s="210"/>
      <c r="BH478" s="210"/>
      <c r="BI478" s="210"/>
    </row>
    <row r="479" spans="1:61" x14ac:dyDescent="0.25">
      <c r="A479" s="171" t="s">
        <v>91</v>
      </c>
      <c r="B479" s="164"/>
      <c r="C479" s="299" t="s">
        <v>163</v>
      </c>
      <c r="D479" s="166"/>
      <c r="E479" s="168"/>
      <c r="F479" s="167"/>
      <c r="G479" s="168"/>
      <c r="H479" s="271"/>
      <c r="AO479" s="260"/>
      <c r="AP479" s="260"/>
      <c r="AQ479" s="260" t="s">
        <v>778</v>
      </c>
      <c r="AR479" s="260"/>
      <c r="AS479" s="260"/>
      <c r="AT479" s="260"/>
      <c r="AU479" s="260"/>
      <c r="AV479" s="260"/>
      <c r="AW479" s="260"/>
      <c r="AX479" s="260"/>
      <c r="AY479" s="260"/>
      <c r="AZ479" s="260"/>
      <c r="BA479" s="260"/>
      <c r="BB479" s="260"/>
      <c r="BC479" s="260"/>
      <c r="BD479" s="260"/>
      <c r="BE479" s="260"/>
      <c r="BF479" s="260"/>
      <c r="BG479" s="210"/>
      <c r="BH479" s="210"/>
      <c r="BI479" s="210"/>
    </row>
    <row r="480" spans="1:61" x14ac:dyDescent="0.25">
      <c r="A480" s="171" t="s">
        <v>91</v>
      </c>
      <c r="B480" s="164"/>
      <c r="C480" s="299" t="s">
        <v>163</v>
      </c>
      <c r="D480" s="166"/>
      <c r="E480" s="168"/>
      <c r="F480" s="167"/>
      <c r="G480" s="168"/>
      <c r="H480" s="271"/>
      <c r="AO480" s="260"/>
      <c r="AP480" s="260"/>
      <c r="AQ480" s="260" t="s">
        <v>778</v>
      </c>
      <c r="AR480" s="260"/>
      <c r="AS480" s="260"/>
      <c r="AT480" s="260"/>
      <c r="AU480" s="260"/>
      <c r="AV480" s="260"/>
      <c r="AW480" s="260"/>
      <c r="AX480" s="260"/>
      <c r="AY480" s="260"/>
      <c r="AZ480" s="260"/>
      <c r="BA480" s="260"/>
      <c r="BB480" s="260"/>
      <c r="BC480" s="260"/>
      <c r="BD480" s="260"/>
      <c r="BE480" s="260"/>
      <c r="BF480" s="260"/>
      <c r="BG480" s="210"/>
      <c r="BH480" s="210"/>
      <c r="BI480" s="210"/>
    </row>
    <row r="481" spans="1:61" x14ac:dyDescent="0.25">
      <c r="A481" s="171" t="s">
        <v>91</v>
      </c>
      <c r="B481" s="164"/>
      <c r="C481" s="299" t="s">
        <v>163</v>
      </c>
      <c r="D481" s="166"/>
      <c r="E481" s="168"/>
      <c r="F481" s="167"/>
      <c r="G481" s="168"/>
      <c r="H481" s="271"/>
      <c r="AO481" s="260"/>
      <c r="AP481" s="260"/>
      <c r="AQ481" s="260" t="s">
        <v>778</v>
      </c>
      <c r="AR481" s="260"/>
      <c r="AS481" s="260"/>
      <c r="AT481" s="260"/>
      <c r="AU481" s="260"/>
      <c r="AV481" s="260"/>
      <c r="AW481" s="260"/>
      <c r="AX481" s="260"/>
      <c r="AY481" s="260"/>
      <c r="AZ481" s="260"/>
      <c r="BA481" s="260"/>
      <c r="BB481" s="260"/>
      <c r="BC481" s="260"/>
      <c r="BD481" s="260"/>
      <c r="BE481" s="260"/>
      <c r="BF481" s="260"/>
      <c r="BG481" s="210"/>
      <c r="BH481" s="210"/>
      <c r="BI481" s="210"/>
    </row>
    <row r="482" spans="1:61" x14ac:dyDescent="0.25">
      <c r="A482" s="171" t="s">
        <v>91</v>
      </c>
      <c r="B482" s="164"/>
      <c r="C482" s="299" t="s">
        <v>163</v>
      </c>
      <c r="D482" s="166"/>
      <c r="E482" s="168"/>
      <c r="F482" s="167"/>
      <c r="G482" s="168"/>
      <c r="H482" s="271"/>
      <c r="AO482" s="260"/>
      <c r="AP482" s="260"/>
      <c r="AQ482" s="260" t="s">
        <v>778</v>
      </c>
      <c r="AR482" s="260"/>
      <c r="AS482" s="260"/>
      <c r="AT482" s="260"/>
      <c r="AU482" s="260"/>
      <c r="AV482" s="260"/>
      <c r="AW482" s="260"/>
      <c r="AX482" s="260"/>
      <c r="AY482" s="260"/>
      <c r="AZ482" s="260"/>
      <c r="BA482" s="260"/>
      <c r="BB482" s="260"/>
      <c r="BC482" s="260"/>
      <c r="BD482" s="260"/>
      <c r="BE482" s="260"/>
      <c r="BF482" s="260"/>
      <c r="BG482" s="210"/>
      <c r="BH482" s="210"/>
      <c r="BI482" s="210"/>
    </row>
    <row r="483" spans="1:61" x14ac:dyDescent="0.25">
      <c r="A483" s="171" t="s">
        <v>91</v>
      </c>
      <c r="B483" s="164"/>
      <c r="C483" s="299" t="s">
        <v>163</v>
      </c>
      <c r="D483" s="166"/>
      <c r="E483" s="168"/>
      <c r="F483" s="167"/>
      <c r="G483" s="168"/>
      <c r="H483" s="271"/>
      <c r="AO483" s="260"/>
      <c r="AP483" s="260"/>
      <c r="AQ483" s="260" t="s">
        <v>778</v>
      </c>
      <c r="AR483" s="260"/>
      <c r="AS483" s="260"/>
      <c r="AT483" s="260"/>
      <c r="AU483" s="260"/>
      <c r="AV483" s="260"/>
      <c r="AW483" s="260"/>
      <c r="AX483" s="260"/>
      <c r="AY483" s="260"/>
      <c r="AZ483" s="260"/>
      <c r="BA483" s="260"/>
      <c r="BB483" s="260"/>
      <c r="BC483" s="260"/>
      <c r="BD483" s="260"/>
      <c r="BE483" s="260"/>
      <c r="BF483" s="260"/>
      <c r="BG483" s="210"/>
      <c r="BH483" s="210"/>
      <c r="BI483" s="210"/>
    </row>
    <row r="484" spans="1:61" x14ac:dyDescent="0.25">
      <c r="A484" s="171" t="s">
        <v>91</v>
      </c>
      <c r="B484" s="164"/>
      <c r="C484" s="299" t="s">
        <v>163</v>
      </c>
      <c r="D484" s="166"/>
      <c r="E484" s="168"/>
      <c r="F484" s="167"/>
      <c r="G484" s="168"/>
      <c r="H484" s="271"/>
      <c r="AO484" s="260"/>
      <c r="AP484" s="260"/>
      <c r="AQ484" s="260" t="s">
        <v>778</v>
      </c>
      <c r="AR484" s="260"/>
      <c r="AS484" s="260"/>
      <c r="AT484" s="260"/>
      <c r="AU484" s="260"/>
      <c r="AV484" s="260"/>
      <c r="AW484" s="260"/>
      <c r="AX484" s="260"/>
      <c r="AY484" s="260"/>
      <c r="AZ484" s="260"/>
      <c r="BA484" s="260"/>
      <c r="BB484" s="260"/>
      <c r="BC484" s="260"/>
      <c r="BD484" s="260"/>
      <c r="BE484" s="260"/>
      <c r="BF484" s="260"/>
      <c r="BG484" s="210"/>
      <c r="BH484" s="210"/>
      <c r="BI484" s="210"/>
    </row>
    <row r="485" spans="1:61" x14ac:dyDescent="0.25">
      <c r="A485" s="171" t="s">
        <v>91</v>
      </c>
      <c r="B485" s="164"/>
      <c r="C485" s="299" t="s">
        <v>163</v>
      </c>
      <c r="D485" s="166"/>
      <c r="E485" s="168"/>
      <c r="F485" s="167"/>
      <c r="G485" s="168"/>
      <c r="H485" s="271"/>
      <c r="AO485" s="260"/>
      <c r="AP485" s="260"/>
      <c r="AQ485" s="260" t="s">
        <v>778</v>
      </c>
      <c r="AR485" s="260"/>
      <c r="AS485" s="260"/>
      <c r="AT485" s="260"/>
      <c r="AU485" s="260"/>
      <c r="AV485" s="260"/>
      <c r="AW485" s="260"/>
      <c r="AX485" s="260"/>
      <c r="AY485" s="260"/>
      <c r="AZ485" s="260"/>
      <c r="BA485" s="260"/>
      <c r="BB485" s="260"/>
      <c r="BC485" s="260"/>
      <c r="BD485" s="260"/>
      <c r="BE485" s="260"/>
      <c r="BF485" s="260"/>
      <c r="BG485" s="210"/>
      <c r="BH485" s="210"/>
      <c r="BI485" s="210"/>
    </row>
    <row r="486" spans="1:61" x14ac:dyDescent="0.25">
      <c r="A486" s="171" t="s">
        <v>91</v>
      </c>
      <c r="B486" s="164"/>
      <c r="C486" s="299" t="s">
        <v>163</v>
      </c>
      <c r="D486" s="166"/>
      <c r="E486" s="168"/>
      <c r="F486" s="167"/>
      <c r="G486" s="168"/>
      <c r="H486" s="271"/>
      <c r="AO486" s="260"/>
      <c r="AP486" s="260"/>
      <c r="AQ486" s="260" t="s">
        <v>778</v>
      </c>
      <c r="AR486" s="260"/>
      <c r="AS486" s="260"/>
      <c r="AT486" s="260"/>
      <c r="AU486" s="260"/>
      <c r="AV486" s="260"/>
      <c r="AW486" s="260"/>
      <c r="AX486" s="260"/>
      <c r="AY486" s="260"/>
      <c r="AZ486" s="260"/>
      <c r="BA486" s="260"/>
      <c r="BB486" s="260"/>
      <c r="BC486" s="260"/>
      <c r="BD486" s="260"/>
      <c r="BE486" s="260"/>
      <c r="BF486" s="260"/>
      <c r="BG486" s="210"/>
      <c r="BH486" s="210"/>
      <c r="BI486" s="210"/>
    </row>
    <row r="487" spans="1:61" x14ac:dyDescent="0.25">
      <c r="A487" s="171" t="s">
        <v>91</v>
      </c>
      <c r="B487" s="164"/>
      <c r="C487" s="299" t="s">
        <v>163</v>
      </c>
      <c r="D487" s="166"/>
      <c r="E487" s="168"/>
      <c r="F487" s="167"/>
      <c r="G487" s="168"/>
      <c r="H487" s="271"/>
      <c r="AO487" s="260"/>
      <c r="AP487" s="260"/>
      <c r="AQ487" s="260" t="s">
        <v>778</v>
      </c>
      <c r="AR487" s="260"/>
      <c r="AS487" s="260"/>
      <c r="AT487" s="260"/>
      <c r="AU487" s="260"/>
      <c r="AV487" s="260"/>
      <c r="AW487" s="260"/>
      <c r="AX487" s="260"/>
      <c r="AY487" s="260"/>
      <c r="AZ487" s="260"/>
      <c r="BA487" s="260"/>
      <c r="BB487" s="260"/>
      <c r="BC487" s="260"/>
      <c r="BD487" s="260"/>
      <c r="BE487" s="260"/>
      <c r="BF487" s="260"/>
      <c r="BG487" s="210"/>
      <c r="BH487" s="210"/>
      <c r="BI487" s="210"/>
    </row>
    <row r="488" spans="1:61" x14ac:dyDescent="0.25">
      <c r="A488" s="171" t="s">
        <v>91</v>
      </c>
      <c r="B488" s="164"/>
      <c r="C488" s="299" t="s">
        <v>163</v>
      </c>
      <c r="D488" s="166"/>
      <c r="E488" s="168"/>
      <c r="F488" s="167"/>
      <c r="G488" s="168"/>
      <c r="H488" s="271"/>
      <c r="AO488" s="260"/>
      <c r="AP488" s="260"/>
      <c r="AQ488" s="260" t="s">
        <v>778</v>
      </c>
      <c r="AR488" s="260"/>
      <c r="AS488" s="260"/>
      <c r="AT488" s="260"/>
      <c r="AU488" s="260"/>
      <c r="AV488" s="260"/>
      <c r="AW488" s="260"/>
      <c r="AX488" s="260"/>
      <c r="AY488" s="260"/>
      <c r="AZ488" s="260"/>
      <c r="BA488" s="260"/>
      <c r="BB488" s="260"/>
      <c r="BC488" s="260"/>
      <c r="BD488" s="260"/>
      <c r="BE488" s="260"/>
      <c r="BF488" s="260"/>
      <c r="BG488" s="210"/>
      <c r="BH488" s="210"/>
      <c r="BI488" s="210"/>
    </row>
    <row r="489" spans="1:61" x14ac:dyDescent="0.25">
      <c r="AO489" s="260"/>
      <c r="AP489" s="260"/>
      <c r="AQ489" s="260"/>
      <c r="AR489" s="260"/>
      <c r="AS489" s="260"/>
      <c r="AT489" s="260"/>
      <c r="AU489" s="260"/>
      <c r="AV489" s="260"/>
      <c r="AW489" s="260"/>
      <c r="AX489" s="260"/>
      <c r="AY489" s="260"/>
      <c r="AZ489" s="260"/>
      <c r="BA489" s="260"/>
      <c r="BB489" s="260"/>
      <c r="BC489" s="260"/>
      <c r="BD489" s="260"/>
      <c r="BE489" s="260"/>
      <c r="BF489" s="260"/>
      <c r="BG489" s="210"/>
      <c r="BH489" s="210"/>
      <c r="BI489" s="210"/>
    </row>
    <row r="490" spans="1:61" x14ac:dyDescent="0.25">
      <c r="AO490" s="260"/>
      <c r="AP490" s="260"/>
      <c r="AQ490" s="260"/>
      <c r="AR490" s="260"/>
      <c r="AS490" s="260"/>
      <c r="AT490" s="260"/>
      <c r="AU490" s="260"/>
      <c r="AV490" s="260"/>
      <c r="AW490" s="260"/>
      <c r="AX490" s="260"/>
      <c r="AY490" s="260"/>
      <c r="AZ490" s="260"/>
      <c r="BA490" s="260"/>
      <c r="BB490" s="260"/>
      <c r="BC490" s="260"/>
      <c r="BD490" s="260"/>
      <c r="BE490" s="260"/>
      <c r="BF490" s="260"/>
      <c r="BG490" s="210"/>
      <c r="BH490" s="210"/>
      <c r="BI490" s="210"/>
    </row>
    <row r="491" spans="1:61" x14ac:dyDescent="0.25">
      <c r="AO491" s="260"/>
      <c r="AP491" s="260"/>
      <c r="AQ491" s="260"/>
      <c r="AR491" s="260"/>
      <c r="AS491" s="260"/>
      <c r="AT491" s="260"/>
      <c r="AU491" s="260"/>
      <c r="AV491" s="260"/>
      <c r="AW491" s="260"/>
      <c r="AX491" s="260"/>
      <c r="AY491" s="260"/>
      <c r="AZ491" s="260"/>
      <c r="BA491" s="260"/>
      <c r="BB491" s="260"/>
      <c r="BC491" s="260"/>
      <c r="BD491" s="260"/>
      <c r="BE491" s="260"/>
      <c r="BF491" s="260"/>
      <c r="BG491" s="210"/>
      <c r="BH491" s="210"/>
      <c r="BI491" s="210"/>
    </row>
    <row r="492" spans="1:61" x14ac:dyDescent="0.25">
      <c r="AO492" s="260"/>
      <c r="AP492" s="260"/>
      <c r="AQ492" s="260"/>
      <c r="AR492" s="260"/>
      <c r="AS492" s="260"/>
      <c r="AT492" s="260"/>
      <c r="AU492" s="260"/>
      <c r="AV492" s="260"/>
      <c r="AW492" s="260"/>
      <c r="AX492" s="260"/>
      <c r="AY492" s="260"/>
      <c r="AZ492" s="260"/>
      <c r="BA492" s="260"/>
      <c r="BB492" s="260"/>
      <c r="BC492" s="260"/>
      <c r="BD492" s="260"/>
      <c r="BE492" s="260"/>
      <c r="BF492" s="260"/>
      <c r="BG492" s="210"/>
      <c r="BH492" s="210"/>
      <c r="BI492" s="210"/>
    </row>
    <row r="493" spans="1:61" x14ac:dyDescent="0.25">
      <c r="AO493" s="260"/>
      <c r="AP493" s="260"/>
      <c r="AQ493" s="260"/>
      <c r="AR493" s="260"/>
      <c r="AS493" s="260"/>
      <c r="AT493" s="260"/>
      <c r="AU493" s="260"/>
      <c r="AV493" s="260"/>
      <c r="AW493" s="260"/>
      <c r="AX493" s="260"/>
      <c r="AY493" s="260"/>
      <c r="AZ493" s="260"/>
      <c r="BA493" s="260"/>
      <c r="BB493" s="260"/>
      <c r="BC493" s="260"/>
      <c r="BD493" s="260"/>
      <c r="BE493" s="260"/>
      <c r="BF493" s="260"/>
      <c r="BG493" s="210"/>
      <c r="BH493" s="210"/>
      <c r="BI493" s="210"/>
    </row>
    <row r="494" spans="1:61" x14ac:dyDescent="0.25">
      <c r="AO494" s="260"/>
      <c r="AP494" s="260"/>
      <c r="AQ494" s="260"/>
      <c r="AR494" s="260"/>
      <c r="AS494" s="260"/>
      <c r="AT494" s="260"/>
      <c r="AU494" s="260"/>
      <c r="AV494" s="260"/>
      <c r="AW494" s="260"/>
      <c r="AX494" s="260"/>
      <c r="AY494" s="260"/>
      <c r="AZ494" s="260"/>
      <c r="BA494" s="260"/>
      <c r="BB494" s="260"/>
      <c r="BC494" s="260"/>
      <c r="BD494" s="260"/>
      <c r="BE494" s="260"/>
      <c r="BF494" s="260"/>
      <c r="BG494" s="210"/>
      <c r="BH494" s="210"/>
      <c r="BI494" s="210"/>
    </row>
    <row r="495" spans="1:61" x14ac:dyDescent="0.25">
      <c r="AO495" s="260"/>
      <c r="AP495" s="260"/>
      <c r="AQ495" s="260"/>
      <c r="AR495" s="260"/>
      <c r="AS495" s="260"/>
      <c r="AT495" s="260"/>
      <c r="AU495" s="260"/>
      <c r="AV495" s="260"/>
      <c r="AW495" s="260"/>
      <c r="AX495" s="260"/>
      <c r="AY495" s="260"/>
      <c r="AZ495" s="260"/>
      <c r="BA495" s="260"/>
      <c r="BB495" s="260"/>
      <c r="BC495" s="260"/>
      <c r="BD495" s="260"/>
      <c r="BE495" s="260"/>
      <c r="BF495" s="260"/>
      <c r="BG495" s="210"/>
      <c r="BH495" s="210"/>
      <c r="BI495" s="210"/>
    </row>
  </sheetData>
  <customSheetViews>
    <customSheetView guid="{47106A56-D167-42A8-8D68-20B81909F58E}" topLeftCell="AJ1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1"/>
    </customSheetView>
    <customSheetView guid="{4C33994B-C18C-486E-A6D8-9B7FAFC982FC}" topLeftCell="AJ1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2"/>
    </customSheetView>
  </customSheetViews>
  <mergeCells count="9">
    <mergeCell ref="A11:C11"/>
    <mergeCell ref="D10:F10"/>
    <mergeCell ref="A12:C12"/>
    <mergeCell ref="AO1:BF1"/>
    <mergeCell ref="A1:F1"/>
    <mergeCell ref="A3:C3"/>
    <mergeCell ref="D3:F3"/>
    <mergeCell ref="A4:C4"/>
    <mergeCell ref="D4:F4"/>
  </mergeCells>
  <conditionalFormatting sqref="D9">
    <cfRule type="expression" dxfId="50" priority="5">
      <formula>D9&lt;0</formula>
    </cfRule>
    <cfRule type="expression" dxfId="49" priority="6">
      <formula>D9&lt;5%</formula>
    </cfRule>
    <cfRule type="expression" dxfId="48" priority="7">
      <formula>D9&lt;20%</formula>
    </cfRule>
  </conditionalFormatting>
  <conditionalFormatting sqref="F9">
    <cfRule type="expression" dxfId="47" priority="2">
      <formula>F9&lt;0</formula>
    </cfRule>
    <cfRule type="expression" dxfId="46" priority="3">
      <formula>F9&lt;5%</formula>
    </cfRule>
    <cfRule type="expression" dxfId="45" priority="4">
      <formula>F9&lt;20%</formula>
    </cfRule>
  </conditionalFormatting>
  <conditionalFormatting sqref="D10">
    <cfRule type="expression" dxfId="44" priority="1">
      <formula>F7&gt;D7</formula>
    </cfRule>
  </conditionalFormatting>
  <dataValidations count="2">
    <dataValidation type="list" allowBlank="1" showInputMessage="1" showErrorMessage="1" sqref="A13:A488">
      <formula1>$A$8:$A$9</formula1>
    </dataValidation>
    <dataValidation type="list" allowBlank="1" showInputMessage="1" showErrorMessage="1" sqref="C13:C488">
      <formula1>$I$1:$I$3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orientation="portrait"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"/>
  <dimension ref="A1:BI495"/>
  <sheetViews>
    <sheetView workbookViewId="0">
      <pane ySplit="12" topLeftCell="A13" activePane="bottomLeft" state="frozen"/>
      <selection activeCell="F22" sqref="F22"/>
      <selection pane="bottomLeft" activeCell="F22" sqref="F22"/>
    </sheetView>
  </sheetViews>
  <sheetFormatPr defaultRowHeight="15" x14ac:dyDescent="0.25"/>
  <cols>
    <col min="1" max="1" width="5.85546875" style="157" customWidth="1"/>
    <col min="2" max="2" width="5" style="158" bestFit="1" customWidth="1"/>
    <col min="3" max="3" width="8.140625" style="169" customWidth="1"/>
    <col min="4" max="4" width="15.42578125" style="170" bestFit="1" customWidth="1"/>
    <col min="5" max="5" width="14.5703125" style="170" bestFit="1" customWidth="1"/>
    <col min="6" max="6" width="12.28515625" style="170" bestFit="1" customWidth="1"/>
    <col min="7" max="7" width="13.85546875" style="148" bestFit="1" customWidth="1"/>
    <col min="8" max="8" width="26.85546875" style="268" customWidth="1"/>
    <col min="9" max="9" width="3.85546875" style="149" customWidth="1"/>
    <col min="10" max="10" width="5.140625" style="149" bestFit="1" customWidth="1"/>
    <col min="11" max="11" width="5.5703125" style="149" customWidth="1"/>
    <col min="12" max="12" width="5.85546875" style="149" bestFit="1" customWidth="1"/>
    <col min="13" max="13" width="7.7109375" style="245" customWidth="1"/>
    <col min="14" max="14" width="15.42578125" style="149" bestFit="1" customWidth="1"/>
    <col min="15" max="15" width="14.5703125" style="149" bestFit="1" customWidth="1"/>
    <col min="16" max="16" width="12.28515625" style="149" bestFit="1" customWidth="1"/>
    <col min="17" max="17" width="13.85546875" style="149" bestFit="1" customWidth="1"/>
    <col min="18" max="18" width="31.28515625" style="268" customWidth="1"/>
    <col min="19" max="22" width="9.140625" style="149"/>
    <col min="23" max="23" width="26.28515625" style="178" bestFit="1" customWidth="1"/>
    <col min="24" max="24" width="28.7109375" style="178" bestFit="1" customWidth="1"/>
    <col min="25" max="25" width="26.28515625" style="178" bestFit="1" customWidth="1"/>
    <col min="26" max="26" width="26.42578125" style="178" bestFit="1" customWidth="1"/>
    <col min="27" max="28" width="26.140625" style="178" bestFit="1" customWidth="1"/>
    <col min="29" max="29" width="26.5703125" style="149" bestFit="1" customWidth="1"/>
    <col min="30" max="40" width="9.140625" style="149"/>
    <col min="41" max="58" width="30.7109375" style="250" customWidth="1"/>
    <col min="59" max="16384" width="9.140625" style="149"/>
  </cols>
  <sheetData>
    <row r="1" spans="1:61" ht="21" x14ac:dyDescent="0.25">
      <c r="A1" s="644" t="s">
        <v>85</v>
      </c>
      <c r="B1" s="644"/>
      <c r="C1" s="644"/>
      <c r="D1" s="644"/>
      <c r="E1" s="644"/>
      <c r="F1" s="644"/>
      <c r="I1" s="265" t="s">
        <v>628</v>
      </c>
      <c r="AO1" s="645" t="s">
        <v>145</v>
      </c>
      <c r="AP1" s="645"/>
      <c r="AQ1" s="645"/>
      <c r="AR1" s="645"/>
      <c r="AS1" s="645"/>
      <c r="AT1" s="645"/>
      <c r="AU1" s="645"/>
      <c r="AV1" s="645"/>
      <c r="AW1" s="645"/>
      <c r="AX1" s="645"/>
      <c r="AY1" s="645"/>
      <c r="AZ1" s="645"/>
      <c r="BA1" s="645"/>
      <c r="BB1" s="645"/>
      <c r="BC1" s="645"/>
      <c r="BD1" s="645"/>
      <c r="BE1" s="645"/>
      <c r="BF1" s="645"/>
    </row>
    <row r="2" spans="1:61" ht="21" x14ac:dyDescent="0.25">
      <c r="A2" s="212"/>
      <c r="B2" s="213"/>
      <c r="C2" s="214"/>
      <c r="D2" s="215"/>
      <c r="E2" s="215"/>
      <c r="F2" s="215"/>
      <c r="I2" s="265" t="s">
        <v>92</v>
      </c>
      <c r="AO2" s="250" t="s">
        <v>144</v>
      </c>
      <c r="AP2" s="250" t="s">
        <v>146</v>
      </c>
      <c r="AQ2" s="250" t="s">
        <v>147</v>
      </c>
      <c r="AR2" s="250" t="s">
        <v>148</v>
      </c>
      <c r="AS2" s="250" t="s">
        <v>148</v>
      </c>
      <c r="AT2" s="250" t="s">
        <v>149</v>
      </c>
      <c r="AU2" s="250" t="s">
        <v>150</v>
      </c>
      <c r="AV2" s="250" t="s">
        <v>151</v>
      </c>
      <c r="AW2" s="250" t="s">
        <v>152</v>
      </c>
      <c r="AX2" s="250" t="s">
        <v>153</v>
      </c>
      <c r="AY2" s="250" t="s">
        <v>154</v>
      </c>
      <c r="AZ2" s="250" t="s">
        <v>155</v>
      </c>
      <c r="BA2" s="250" t="s">
        <v>156</v>
      </c>
      <c r="BB2" s="250" t="s">
        <v>157</v>
      </c>
      <c r="BC2" s="250" t="s">
        <v>158</v>
      </c>
      <c r="BD2" s="250" t="s">
        <v>159</v>
      </c>
      <c r="BE2" s="250" t="s">
        <v>160</v>
      </c>
      <c r="BF2" s="250" t="s">
        <v>161</v>
      </c>
    </row>
    <row r="3" spans="1:61" ht="42" customHeight="1" x14ac:dyDescent="0.25">
      <c r="A3" s="653" t="str">
        <f>'914 01'!B140</f>
        <v>027600</v>
      </c>
      <c r="B3" s="654"/>
      <c r="C3" s="654"/>
      <c r="D3" s="683" t="str">
        <f>'914 01'!G140</f>
        <v>Slavnostní večer k 28. říjnu (Pocty hejtmana LK)</v>
      </c>
      <c r="E3" s="683"/>
      <c r="F3" s="684"/>
      <c r="AO3" s="260"/>
      <c r="AP3" s="260"/>
      <c r="AQ3" s="260"/>
      <c r="AR3" s="260"/>
      <c r="AS3" s="260"/>
      <c r="AT3" s="260"/>
      <c r="AU3" s="260"/>
      <c r="AV3" s="260"/>
      <c r="AW3" s="260"/>
      <c r="AX3" s="260"/>
      <c r="AY3" s="260"/>
      <c r="AZ3" s="260"/>
      <c r="BA3" s="260"/>
      <c r="BB3" s="260"/>
      <c r="BC3" s="260"/>
      <c r="BD3" s="260"/>
      <c r="BE3" s="260"/>
      <c r="BF3" s="260"/>
    </row>
    <row r="4" spans="1:61" ht="34.5" customHeight="1" x14ac:dyDescent="0.25">
      <c r="A4" s="648" t="s">
        <v>94</v>
      </c>
      <c r="B4" s="649"/>
      <c r="C4" s="649"/>
      <c r="D4" s="650">
        <f>'914 01'!K140*1000</f>
        <v>80000</v>
      </c>
      <c r="E4" s="650"/>
      <c r="F4" s="651"/>
      <c r="AO4" s="260"/>
      <c r="AP4" s="260"/>
      <c r="AQ4" s="260"/>
      <c r="AR4" s="260"/>
      <c r="AS4" s="260"/>
      <c r="AT4" s="260"/>
      <c r="AU4" s="260"/>
      <c r="AV4" s="260"/>
      <c r="AW4" s="260"/>
      <c r="AX4" s="260"/>
      <c r="AY4" s="260"/>
      <c r="AZ4" s="260"/>
      <c r="BA4" s="260"/>
      <c r="BB4" s="260"/>
      <c r="BC4" s="260"/>
      <c r="BD4" s="260"/>
      <c r="BE4" s="260"/>
      <c r="BF4" s="260"/>
    </row>
    <row r="5" spans="1:61" x14ac:dyDescent="0.25">
      <c r="A5" s="216"/>
      <c r="B5" s="213"/>
      <c r="C5" s="214"/>
      <c r="D5" s="215"/>
      <c r="E5" s="215"/>
      <c r="F5" s="215"/>
      <c r="AO5" s="260"/>
      <c r="AP5" s="260"/>
      <c r="AQ5" s="260"/>
      <c r="AR5" s="260"/>
      <c r="AS5" s="260"/>
      <c r="AT5" s="260"/>
      <c r="AU5" s="260"/>
      <c r="AV5" s="260"/>
      <c r="AW5" s="260"/>
      <c r="AX5" s="260"/>
      <c r="AY5" s="260"/>
      <c r="AZ5" s="260"/>
      <c r="BA5" s="260"/>
      <c r="BB5" s="260"/>
      <c r="BC5" s="260"/>
      <c r="BD5" s="260"/>
      <c r="BE5" s="260"/>
      <c r="BF5" s="260"/>
    </row>
    <row r="6" spans="1:61" x14ac:dyDescent="0.25">
      <c r="A6" s="216"/>
      <c r="B6" s="213"/>
      <c r="C6" s="214"/>
      <c r="D6" s="217" t="s">
        <v>86</v>
      </c>
      <c r="E6" s="217"/>
      <c r="F6" s="217" t="s">
        <v>87</v>
      </c>
      <c r="AO6" s="260"/>
      <c r="AP6" s="260"/>
      <c r="AQ6" s="260"/>
      <c r="AR6" s="260"/>
      <c r="AS6" s="260"/>
      <c r="AT6" s="260"/>
      <c r="AU6" s="260"/>
      <c r="AV6" s="260"/>
      <c r="AW6" s="260"/>
      <c r="AX6" s="260"/>
      <c r="AY6" s="260"/>
      <c r="AZ6" s="260"/>
      <c r="BA6" s="260"/>
      <c r="BB6" s="260"/>
      <c r="BC6" s="260"/>
      <c r="BD6" s="260"/>
      <c r="BE6" s="260"/>
      <c r="BF6" s="260"/>
    </row>
    <row r="7" spans="1:61" x14ac:dyDescent="0.25">
      <c r="A7" s="216"/>
      <c r="B7" s="213"/>
      <c r="C7" s="216" t="s">
        <v>88</v>
      </c>
      <c r="D7" s="218">
        <f>SUM(D13:D488)</f>
        <v>0</v>
      </c>
      <c r="E7" s="148"/>
      <c r="F7" s="219">
        <f>SUM(F13:F488)</f>
        <v>0</v>
      </c>
      <c r="N7" s="163" t="s">
        <v>511</v>
      </c>
      <c r="O7" s="163"/>
      <c r="P7" s="163"/>
      <c r="AO7" s="260"/>
      <c r="AP7" s="260"/>
      <c r="AQ7" s="260"/>
      <c r="AR7" s="260"/>
      <c r="AS7" s="260"/>
      <c r="AT7" s="260"/>
      <c r="AU7" s="260"/>
      <c r="AV7" s="260"/>
      <c r="AW7" s="260"/>
      <c r="AX7" s="260"/>
      <c r="AY7" s="260"/>
      <c r="AZ7" s="260"/>
      <c r="BA7" s="260"/>
      <c r="BB7" s="260" t="s">
        <v>512</v>
      </c>
      <c r="BC7" s="260"/>
      <c r="BD7" s="260"/>
      <c r="BE7" s="260"/>
      <c r="BF7" s="260"/>
    </row>
    <row r="8" spans="1:61" x14ac:dyDescent="0.25">
      <c r="A8" s="220" t="s">
        <v>91</v>
      </c>
      <c r="B8" s="213"/>
      <c r="C8" s="221" t="s">
        <v>84</v>
      </c>
      <c r="D8" s="222">
        <f>D4-SUM(D13:D492)</f>
        <v>80000</v>
      </c>
      <c r="E8" s="222"/>
      <c r="F8" s="222">
        <f>D4-SUM(F13:F492)</f>
        <v>80000</v>
      </c>
      <c r="N8" s="366">
        <f>D7+N11</f>
        <v>0</v>
      </c>
      <c r="O8" s="163"/>
      <c r="P8" s="366">
        <f>F7+P11</f>
        <v>0</v>
      </c>
      <c r="AO8" s="260"/>
      <c r="AP8" s="260"/>
      <c r="AQ8" s="260"/>
      <c r="AR8" s="260"/>
      <c r="AS8" s="260"/>
      <c r="AT8" s="260"/>
      <c r="AU8" s="260"/>
      <c r="AV8" s="260"/>
      <c r="AW8" s="260"/>
      <c r="AX8" s="260"/>
      <c r="AY8" s="260"/>
      <c r="AZ8" s="260"/>
      <c r="BA8" s="260"/>
      <c r="BB8" s="260" t="s">
        <v>513</v>
      </c>
      <c r="BC8" s="260"/>
      <c r="BD8" s="260" t="s">
        <v>514</v>
      </c>
      <c r="BE8" s="260"/>
      <c r="BF8" s="260"/>
      <c r="BG8" s="210"/>
      <c r="BH8" s="210"/>
      <c r="BI8" s="210"/>
    </row>
    <row r="9" spans="1:61" x14ac:dyDescent="0.25">
      <c r="A9" s="220" t="s">
        <v>96</v>
      </c>
      <c r="B9" s="213"/>
      <c r="C9" s="223" t="s">
        <v>84</v>
      </c>
      <c r="D9" s="224">
        <f>(D8/D4)</f>
        <v>1</v>
      </c>
      <c r="E9"/>
      <c r="F9" s="224">
        <f>F8/D4</f>
        <v>1</v>
      </c>
      <c r="AO9" s="260"/>
      <c r="AP9" s="260"/>
      <c r="AQ9" s="260"/>
      <c r="AR9" s="260"/>
      <c r="AS9" s="260"/>
      <c r="AT9" s="260"/>
      <c r="AU9" s="260"/>
      <c r="AV9" s="260"/>
      <c r="AW9" s="260"/>
      <c r="AX9" s="260"/>
      <c r="AY9" s="260"/>
      <c r="AZ9" s="260"/>
      <c r="BA9" s="260"/>
      <c r="BB9" s="260"/>
      <c r="BC9" s="260"/>
      <c r="BD9" s="260"/>
      <c r="BE9" s="260"/>
      <c r="BF9" s="260"/>
      <c r="BG9" s="210"/>
      <c r="BH9" s="210"/>
      <c r="BI9" s="210"/>
    </row>
    <row r="10" spans="1:61" x14ac:dyDescent="0.25">
      <c r="C10" s="159"/>
      <c r="D10" s="640" t="s">
        <v>95</v>
      </c>
      <c r="E10" s="640"/>
      <c r="F10" s="640"/>
      <c r="AO10" s="260"/>
      <c r="AP10" s="260"/>
      <c r="AQ10" s="260"/>
      <c r="AR10" s="260"/>
      <c r="AS10" s="260"/>
      <c r="AT10" s="260"/>
      <c r="AU10" s="260"/>
      <c r="AV10" s="260"/>
      <c r="AW10" s="260"/>
      <c r="AX10" s="260"/>
      <c r="AY10" s="260"/>
      <c r="AZ10" s="260"/>
      <c r="BA10" s="260"/>
      <c r="BB10" s="260"/>
      <c r="BC10" s="260"/>
      <c r="BD10" s="260"/>
      <c r="BE10" s="260"/>
      <c r="BF10" s="260"/>
      <c r="BG10" s="210"/>
      <c r="BH10" s="210"/>
      <c r="BI10" s="210"/>
    </row>
    <row r="11" spans="1:61" x14ac:dyDescent="0.25">
      <c r="A11" s="679" t="s">
        <v>138</v>
      </c>
      <c r="B11" s="679"/>
      <c r="C11" s="679"/>
      <c r="D11" s="246"/>
      <c r="E11" s="246"/>
      <c r="F11" s="246"/>
      <c r="G11" s="246"/>
      <c r="H11" s="269"/>
      <c r="J11" s="678" t="s">
        <v>139</v>
      </c>
      <c r="K11" s="678"/>
      <c r="L11" s="678"/>
      <c r="M11" s="246"/>
      <c r="N11" s="247">
        <f>SUM(N13:N488)</f>
        <v>0</v>
      </c>
      <c r="O11" s="246"/>
      <c r="P11" s="247">
        <f>SUM(P13:P488)</f>
        <v>0</v>
      </c>
      <c r="Q11" s="246"/>
      <c r="R11" s="269"/>
      <c r="AO11" s="260"/>
      <c r="AP11" s="260"/>
      <c r="AQ11" s="260"/>
      <c r="AR11" s="260"/>
      <c r="AS11" s="260"/>
      <c r="AT11" s="260"/>
      <c r="AU11" s="260"/>
      <c r="AV11" s="260"/>
      <c r="AW11" s="260"/>
      <c r="AX11" s="260"/>
      <c r="AY11" s="260"/>
      <c r="AZ11" s="260"/>
      <c r="BA11" s="260"/>
      <c r="BB11" s="260"/>
      <c r="BC11" s="260"/>
      <c r="BD11" s="260"/>
      <c r="BE11" s="260"/>
      <c r="BF11" s="260"/>
      <c r="BG11" s="210"/>
      <c r="BH11" s="210"/>
      <c r="BI11" s="210"/>
    </row>
    <row r="12" spans="1:61" s="163" customFormat="1" x14ac:dyDescent="0.25">
      <c r="A12" s="641" t="s">
        <v>93</v>
      </c>
      <c r="B12" s="642"/>
      <c r="C12" s="643"/>
      <c r="D12" s="160" t="s">
        <v>89</v>
      </c>
      <c r="E12" s="162" t="s">
        <v>131</v>
      </c>
      <c r="F12" s="161" t="s">
        <v>90</v>
      </c>
      <c r="G12" s="162" t="s">
        <v>164</v>
      </c>
      <c r="H12" s="270" t="s">
        <v>141</v>
      </c>
      <c r="J12" s="641" t="s">
        <v>93</v>
      </c>
      <c r="K12" s="642"/>
      <c r="L12" s="643"/>
      <c r="M12" s="244" t="s">
        <v>140</v>
      </c>
      <c r="N12" s="160" t="s">
        <v>89</v>
      </c>
      <c r="O12" s="162" t="s">
        <v>131</v>
      </c>
      <c r="P12" s="161" t="s">
        <v>90</v>
      </c>
      <c r="Q12" s="162" t="s">
        <v>164</v>
      </c>
      <c r="R12" s="270" t="s">
        <v>141</v>
      </c>
      <c r="W12" s="179"/>
      <c r="X12" s="179"/>
      <c r="Y12" s="179"/>
      <c r="Z12" s="179"/>
      <c r="AA12" s="179"/>
      <c r="AB12" s="179"/>
      <c r="AC12" s="179"/>
      <c r="AO12" s="261"/>
      <c r="AP12" s="261"/>
      <c r="AQ12" s="261"/>
      <c r="AR12" s="261"/>
      <c r="AS12" s="261"/>
      <c r="AT12" s="261"/>
      <c r="AU12" s="261"/>
      <c r="AV12" s="261"/>
      <c r="AW12" s="261"/>
      <c r="AX12" s="261"/>
      <c r="AY12" s="261"/>
      <c r="AZ12" s="261"/>
      <c r="BA12" s="261"/>
      <c r="BB12" s="261"/>
      <c r="BC12" s="261"/>
      <c r="BD12" s="261"/>
      <c r="BE12" s="261" t="s">
        <v>171</v>
      </c>
      <c r="BF12" s="261"/>
      <c r="BG12" s="262"/>
      <c r="BH12" s="262"/>
      <c r="BI12" s="262"/>
    </row>
    <row r="13" spans="1:61" x14ac:dyDescent="0.25">
      <c r="A13" s="171" t="s">
        <v>91</v>
      </c>
      <c r="B13" s="164"/>
      <c r="C13" s="299" t="s">
        <v>628</v>
      </c>
      <c r="D13" s="166"/>
      <c r="E13" s="168"/>
      <c r="F13" s="167"/>
      <c r="G13" s="168"/>
      <c r="H13" s="271"/>
      <c r="J13" s="171" t="s">
        <v>91</v>
      </c>
      <c r="K13" s="164"/>
      <c r="L13" s="299" t="s">
        <v>628</v>
      </c>
      <c r="M13" s="248"/>
      <c r="N13" s="166"/>
      <c r="O13" s="168"/>
      <c r="P13" s="167"/>
      <c r="Q13" s="168"/>
      <c r="R13" s="271"/>
      <c r="AO13" s="260"/>
      <c r="AP13" s="260"/>
      <c r="AQ13" s="260"/>
      <c r="AR13" s="260"/>
      <c r="AS13" s="260"/>
      <c r="AT13" s="260"/>
      <c r="AU13" s="260"/>
      <c r="AV13" s="260" t="s">
        <v>510</v>
      </c>
      <c r="AW13" s="260"/>
      <c r="AX13" s="260"/>
      <c r="AY13" s="260"/>
      <c r="AZ13" s="260" t="s">
        <v>167</v>
      </c>
      <c r="BA13" s="260"/>
      <c r="BB13" s="260"/>
      <c r="BC13" s="260"/>
      <c r="BD13" s="260"/>
      <c r="BE13" s="260"/>
      <c r="BF13" s="260"/>
      <c r="BG13" s="210"/>
      <c r="BH13" s="210"/>
      <c r="BI13" s="210"/>
    </row>
    <row r="14" spans="1:61" x14ac:dyDescent="0.25">
      <c r="A14" s="171" t="s">
        <v>91</v>
      </c>
      <c r="B14" s="164"/>
      <c r="C14" s="299" t="s">
        <v>628</v>
      </c>
      <c r="D14" s="166"/>
      <c r="E14" s="168"/>
      <c r="F14" s="167"/>
      <c r="G14" s="168"/>
      <c r="H14" s="271"/>
      <c r="J14" s="171" t="s">
        <v>91</v>
      </c>
      <c r="K14" s="164"/>
      <c r="L14" s="299" t="s">
        <v>628</v>
      </c>
      <c r="M14" s="248"/>
      <c r="N14" s="166"/>
      <c r="O14" s="168"/>
      <c r="P14" s="167"/>
      <c r="Q14" s="168"/>
      <c r="R14" s="271"/>
      <c r="AO14" s="260"/>
      <c r="AP14" s="260"/>
      <c r="AQ14" s="260"/>
      <c r="AR14" s="260"/>
      <c r="AS14" s="260"/>
      <c r="AT14" s="260"/>
      <c r="AU14" s="260"/>
      <c r="AV14" s="260" t="s">
        <v>509</v>
      </c>
      <c r="AW14" s="260"/>
      <c r="AX14" s="260"/>
      <c r="AY14" s="260"/>
      <c r="AZ14" s="260" t="s">
        <v>167</v>
      </c>
      <c r="BA14" s="260"/>
      <c r="BB14" s="260"/>
      <c r="BC14" s="260"/>
      <c r="BD14" s="260"/>
      <c r="BE14" s="260"/>
      <c r="BF14" s="260"/>
      <c r="BG14" s="210"/>
      <c r="BH14" s="210"/>
      <c r="BI14" s="210"/>
    </row>
    <row r="15" spans="1:61" x14ac:dyDescent="0.25">
      <c r="A15" s="171" t="s">
        <v>91</v>
      </c>
      <c r="B15" s="164"/>
      <c r="C15" s="299" t="s">
        <v>628</v>
      </c>
      <c r="D15" s="166"/>
      <c r="E15" s="168"/>
      <c r="F15" s="167"/>
      <c r="G15" s="168"/>
      <c r="H15" s="271"/>
      <c r="J15" s="171" t="s">
        <v>91</v>
      </c>
      <c r="K15" s="164"/>
      <c r="L15" s="299" t="s">
        <v>628</v>
      </c>
      <c r="M15" s="248"/>
      <c r="N15" s="166"/>
      <c r="O15" s="168"/>
      <c r="P15" s="167"/>
      <c r="Q15" s="168"/>
      <c r="R15" s="271"/>
      <c r="AO15" s="260"/>
      <c r="AP15" s="260"/>
      <c r="AQ15" s="260"/>
      <c r="AR15" s="260"/>
      <c r="AS15" s="260"/>
      <c r="AT15" s="260"/>
      <c r="AU15" s="260"/>
      <c r="AV15" s="260" t="s">
        <v>509</v>
      </c>
      <c r="AW15" s="260"/>
      <c r="AX15" s="260"/>
      <c r="AY15" s="260"/>
      <c r="AZ15" s="260" t="s">
        <v>167</v>
      </c>
      <c r="BA15" s="260"/>
      <c r="BB15" s="260"/>
      <c r="BC15" s="260"/>
      <c r="BD15" s="260"/>
      <c r="BE15" s="260"/>
      <c r="BF15" s="260"/>
      <c r="BG15" s="210"/>
      <c r="BH15" s="210"/>
      <c r="BI15" s="210"/>
    </row>
    <row r="16" spans="1:61" x14ac:dyDescent="0.25">
      <c r="A16" s="171" t="s">
        <v>91</v>
      </c>
      <c r="B16" s="164"/>
      <c r="C16" s="299" t="s">
        <v>628</v>
      </c>
      <c r="D16" s="166"/>
      <c r="E16" s="168"/>
      <c r="F16" s="167"/>
      <c r="G16" s="168"/>
      <c r="H16" s="271"/>
      <c r="J16" s="171" t="s">
        <v>91</v>
      </c>
      <c r="K16" s="164"/>
      <c r="L16" s="299" t="s">
        <v>628</v>
      </c>
      <c r="M16" s="248"/>
      <c r="N16" s="166"/>
      <c r="O16" s="168"/>
      <c r="P16" s="167"/>
      <c r="Q16" s="168"/>
      <c r="R16" s="271"/>
      <c r="AO16" s="260"/>
      <c r="AP16" s="260"/>
      <c r="AQ16" s="260"/>
      <c r="AR16" s="260"/>
      <c r="AS16" s="260"/>
      <c r="AT16" s="260"/>
      <c r="AU16" s="260"/>
      <c r="AV16" s="260" t="s">
        <v>462</v>
      </c>
      <c r="AW16" s="260"/>
      <c r="AX16" s="260"/>
      <c r="AY16" s="260"/>
      <c r="AZ16" s="260" t="s">
        <v>167</v>
      </c>
      <c r="BA16" s="260"/>
      <c r="BB16" s="260"/>
      <c r="BC16" s="260"/>
      <c r="BD16" s="260"/>
      <c r="BE16" s="260"/>
      <c r="BF16" s="260"/>
      <c r="BG16" s="210"/>
      <c r="BH16" s="210"/>
      <c r="BI16" s="210"/>
    </row>
    <row r="17" spans="1:61" x14ac:dyDescent="0.25">
      <c r="A17" s="171" t="s">
        <v>91</v>
      </c>
      <c r="B17" s="164"/>
      <c r="C17" s="299" t="s">
        <v>628</v>
      </c>
      <c r="D17" s="166"/>
      <c r="E17" s="168"/>
      <c r="F17" s="167"/>
      <c r="G17" s="168"/>
      <c r="H17" s="271"/>
      <c r="J17" s="171" t="s">
        <v>91</v>
      </c>
      <c r="K17" s="164"/>
      <c r="L17" s="299" t="s">
        <v>628</v>
      </c>
      <c r="M17" s="248"/>
      <c r="N17" s="166"/>
      <c r="O17" s="168"/>
      <c r="P17" s="167"/>
      <c r="Q17" s="168"/>
      <c r="R17" s="271"/>
      <c r="AO17" s="260"/>
      <c r="AP17" s="260"/>
      <c r="AQ17" s="260"/>
      <c r="AR17" s="260"/>
      <c r="AS17" s="260"/>
      <c r="AT17" s="260"/>
      <c r="AU17" s="260"/>
      <c r="AV17" s="260" t="s">
        <v>461</v>
      </c>
      <c r="AW17" s="260"/>
      <c r="AX17" s="260"/>
      <c r="AY17" s="260"/>
      <c r="AZ17" s="260" t="s">
        <v>167</v>
      </c>
      <c r="BA17" s="260"/>
      <c r="BB17" s="260"/>
      <c r="BC17" s="260"/>
      <c r="BD17" s="260"/>
      <c r="BE17" s="260"/>
      <c r="BF17" s="260"/>
      <c r="BG17" s="210"/>
      <c r="BH17" s="210"/>
      <c r="BI17" s="210"/>
    </row>
    <row r="18" spans="1:61" x14ac:dyDescent="0.25">
      <c r="A18" s="171" t="s">
        <v>91</v>
      </c>
      <c r="B18" s="164"/>
      <c r="C18" s="299" t="s">
        <v>628</v>
      </c>
      <c r="D18" s="166"/>
      <c r="E18" s="168"/>
      <c r="F18" s="167"/>
      <c r="G18" s="168"/>
      <c r="H18" s="271"/>
      <c r="J18" s="171" t="s">
        <v>91</v>
      </c>
      <c r="K18" s="164"/>
      <c r="L18" s="299" t="s">
        <v>628</v>
      </c>
      <c r="M18" s="248"/>
      <c r="N18" s="166"/>
      <c r="O18" s="168"/>
      <c r="P18" s="167"/>
      <c r="Q18" s="168"/>
      <c r="R18" s="271"/>
      <c r="AO18" s="260"/>
      <c r="AP18" s="260"/>
      <c r="AQ18" s="260"/>
      <c r="AR18" s="260"/>
      <c r="AS18" s="260"/>
      <c r="AT18" s="260"/>
      <c r="AU18" s="260"/>
      <c r="AV18" s="260" t="s">
        <v>463</v>
      </c>
      <c r="AW18" s="260"/>
      <c r="AX18" s="260"/>
      <c r="AY18" s="260"/>
      <c r="AZ18" s="260" t="s">
        <v>167</v>
      </c>
      <c r="BA18" s="260"/>
      <c r="BB18" s="260"/>
      <c r="BC18" s="260"/>
      <c r="BD18" s="260"/>
      <c r="BE18" s="260"/>
      <c r="BF18" s="260"/>
      <c r="BG18" s="210"/>
      <c r="BH18" s="210"/>
      <c r="BI18" s="210"/>
    </row>
    <row r="19" spans="1:61" x14ac:dyDescent="0.25">
      <c r="A19" s="171" t="s">
        <v>91</v>
      </c>
      <c r="B19" s="164"/>
      <c r="C19" s="299" t="s">
        <v>628</v>
      </c>
      <c r="D19" s="166"/>
      <c r="E19" s="168"/>
      <c r="F19" s="167"/>
      <c r="G19" s="168"/>
      <c r="H19" s="271"/>
      <c r="J19" s="171" t="s">
        <v>91</v>
      </c>
      <c r="K19" s="164"/>
      <c r="L19" s="299" t="s">
        <v>628</v>
      </c>
      <c r="M19" s="248"/>
      <c r="N19" s="166"/>
      <c r="O19" s="168"/>
      <c r="P19" s="167"/>
      <c r="Q19" s="168"/>
      <c r="R19" s="271"/>
      <c r="AO19" s="260"/>
      <c r="AP19" s="260"/>
      <c r="AQ19" s="260"/>
      <c r="AR19" s="260"/>
      <c r="AS19" s="260"/>
      <c r="AT19" s="260"/>
      <c r="AU19" s="260"/>
      <c r="AV19" s="260"/>
      <c r="AW19" s="260"/>
      <c r="AX19" s="260"/>
      <c r="AY19" s="260"/>
      <c r="AZ19" s="260" t="s">
        <v>167</v>
      </c>
      <c r="BA19" s="260"/>
      <c r="BB19" s="260"/>
      <c r="BC19" s="260"/>
      <c r="BD19" s="260"/>
      <c r="BE19" s="260"/>
      <c r="BF19" s="260"/>
      <c r="BG19" s="210"/>
      <c r="BH19" s="210"/>
      <c r="BI19" s="210"/>
    </row>
    <row r="20" spans="1:61" x14ac:dyDescent="0.25">
      <c r="A20" s="171" t="s">
        <v>91</v>
      </c>
      <c r="B20" s="164"/>
      <c r="C20" s="299" t="s">
        <v>628</v>
      </c>
      <c r="D20" s="166"/>
      <c r="E20" s="168"/>
      <c r="F20" s="167"/>
      <c r="G20" s="168"/>
      <c r="H20" s="271"/>
      <c r="J20" s="171" t="s">
        <v>91</v>
      </c>
      <c r="K20" s="164"/>
      <c r="L20" s="299" t="s">
        <v>628</v>
      </c>
      <c r="M20" s="248"/>
      <c r="N20" s="166"/>
      <c r="O20" s="168"/>
      <c r="P20" s="167"/>
      <c r="Q20" s="168"/>
      <c r="R20" s="271"/>
      <c r="AO20" s="260"/>
      <c r="AP20" s="260"/>
      <c r="AQ20" s="260"/>
      <c r="AR20" s="260"/>
      <c r="AS20" s="260"/>
      <c r="AT20" s="260"/>
      <c r="AU20" s="260"/>
      <c r="AV20" s="260"/>
      <c r="AW20" s="260"/>
      <c r="AX20" s="260"/>
      <c r="AY20" s="260"/>
      <c r="AZ20" s="260" t="s">
        <v>167</v>
      </c>
      <c r="BA20" s="260"/>
      <c r="BB20" s="260"/>
      <c r="BC20" s="260"/>
      <c r="BD20" s="260"/>
      <c r="BE20" s="260"/>
      <c r="BF20" s="260"/>
      <c r="BG20" s="210"/>
      <c r="BH20" s="210"/>
      <c r="BI20" s="210"/>
    </row>
    <row r="21" spans="1:61" x14ac:dyDescent="0.25">
      <c r="A21" s="171" t="s">
        <v>91</v>
      </c>
      <c r="B21" s="164"/>
      <c r="C21" s="299" t="s">
        <v>628</v>
      </c>
      <c r="D21" s="166"/>
      <c r="E21" s="168"/>
      <c r="F21" s="167"/>
      <c r="G21" s="168"/>
      <c r="H21" s="271"/>
      <c r="J21" s="171" t="s">
        <v>91</v>
      </c>
      <c r="K21" s="164"/>
      <c r="L21" s="299" t="s">
        <v>628</v>
      </c>
      <c r="M21" s="248"/>
      <c r="N21" s="166"/>
      <c r="O21" s="168"/>
      <c r="P21" s="167"/>
      <c r="Q21" s="168"/>
      <c r="R21" s="271"/>
      <c r="AO21" s="260"/>
      <c r="AP21" s="260"/>
      <c r="AQ21" s="260"/>
      <c r="AR21" s="260"/>
      <c r="AS21" s="260"/>
      <c r="AT21" s="260"/>
      <c r="AU21" s="260"/>
      <c r="AV21" s="260"/>
      <c r="AW21" s="260"/>
      <c r="AX21" s="260"/>
      <c r="AY21" s="260"/>
      <c r="AZ21" s="260" t="s">
        <v>167</v>
      </c>
      <c r="BA21" s="260"/>
      <c r="BB21" s="260"/>
      <c r="BC21" s="260"/>
      <c r="BD21" s="260"/>
      <c r="BE21" s="260"/>
      <c r="BF21" s="260"/>
      <c r="BG21" s="210"/>
      <c r="BH21" s="210"/>
      <c r="BI21" s="210"/>
    </row>
    <row r="22" spans="1:61" x14ac:dyDescent="0.25">
      <c r="A22" s="171" t="s">
        <v>91</v>
      </c>
      <c r="B22" s="164"/>
      <c r="C22" s="299" t="s">
        <v>628</v>
      </c>
      <c r="D22" s="166"/>
      <c r="E22" s="168"/>
      <c r="F22" s="167"/>
      <c r="G22" s="168"/>
      <c r="H22" s="271"/>
      <c r="J22" s="171" t="s">
        <v>91</v>
      </c>
      <c r="K22" s="164"/>
      <c r="L22" s="299" t="s">
        <v>628</v>
      </c>
      <c r="M22" s="248"/>
      <c r="N22" s="166"/>
      <c r="O22" s="168"/>
      <c r="P22" s="167"/>
      <c r="Q22" s="168"/>
      <c r="R22" s="271"/>
      <c r="AO22" s="260"/>
      <c r="AP22" s="260"/>
      <c r="AQ22" s="260"/>
      <c r="AR22" s="260"/>
      <c r="AS22" s="260"/>
      <c r="AT22" s="260"/>
      <c r="AU22" s="260"/>
      <c r="AV22" s="260"/>
      <c r="AW22" s="260"/>
      <c r="AX22" s="260"/>
      <c r="AY22" s="260"/>
      <c r="AZ22" s="260" t="s">
        <v>167</v>
      </c>
      <c r="BA22" s="260"/>
      <c r="BB22" s="260"/>
      <c r="BC22" s="260"/>
      <c r="BD22" s="260"/>
      <c r="BE22" s="260"/>
      <c r="BF22" s="260"/>
      <c r="BG22" s="210"/>
      <c r="BH22" s="210"/>
      <c r="BI22" s="210"/>
    </row>
    <row r="23" spans="1:61" x14ac:dyDescent="0.25">
      <c r="A23" s="171" t="s">
        <v>91</v>
      </c>
      <c r="B23" s="164"/>
      <c r="C23" s="299" t="s">
        <v>628</v>
      </c>
      <c r="D23" s="166"/>
      <c r="E23" s="168"/>
      <c r="F23" s="167"/>
      <c r="G23" s="168"/>
      <c r="H23" s="271"/>
      <c r="J23" s="171" t="s">
        <v>91</v>
      </c>
      <c r="K23" s="164"/>
      <c r="L23" s="299" t="s">
        <v>628</v>
      </c>
      <c r="M23" s="248"/>
      <c r="N23" s="166"/>
      <c r="O23" s="168"/>
      <c r="P23" s="167"/>
      <c r="Q23" s="168"/>
      <c r="R23" s="271"/>
      <c r="AO23" s="260"/>
      <c r="AP23" s="260"/>
      <c r="AQ23" s="260"/>
      <c r="AR23" s="260"/>
      <c r="AS23" s="260"/>
      <c r="AT23" s="260"/>
      <c r="AU23" s="260"/>
      <c r="AV23" s="260"/>
      <c r="AW23" s="260"/>
      <c r="AX23" s="260"/>
      <c r="AY23" s="260"/>
      <c r="AZ23" s="260" t="s">
        <v>167</v>
      </c>
      <c r="BA23" s="260"/>
      <c r="BB23" s="260"/>
      <c r="BC23" s="260"/>
      <c r="BD23" s="260"/>
      <c r="BE23" s="260"/>
      <c r="BF23" s="260"/>
      <c r="BG23" s="210"/>
      <c r="BH23" s="210"/>
      <c r="BI23" s="210"/>
    </row>
    <row r="24" spans="1:61" x14ac:dyDescent="0.25">
      <c r="A24" s="171" t="s">
        <v>91</v>
      </c>
      <c r="B24" s="164"/>
      <c r="C24" s="299" t="s">
        <v>628</v>
      </c>
      <c r="D24" s="166"/>
      <c r="E24" s="168"/>
      <c r="F24" s="167"/>
      <c r="G24" s="168"/>
      <c r="H24" s="271"/>
      <c r="J24" s="171" t="s">
        <v>91</v>
      </c>
      <c r="K24" s="164"/>
      <c r="L24" s="299" t="s">
        <v>628</v>
      </c>
      <c r="M24" s="248"/>
      <c r="N24" s="166"/>
      <c r="O24" s="168"/>
      <c r="P24" s="167"/>
      <c r="Q24" s="168"/>
      <c r="R24" s="271"/>
      <c r="AO24" s="260"/>
      <c r="AP24" s="260"/>
      <c r="AQ24" s="260"/>
      <c r="AR24" s="260"/>
      <c r="AS24" s="260"/>
      <c r="AT24" s="260"/>
      <c r="AU24" s="260"/>
      <c r="AV24" s="260"/>
      <c r="AW24" s="260"/>
      <c r="AX24" s="260"/>
      <c r="AY24" s="260"/>
      <c r="AZ24" s="260" t="s">
        <v>167</v>
      </c>
      <c r="BA24" s="260"/>
      <c r="BB24" s="260"/>
      <c r="BC24" s="260"/>
      <c r="BD24" s="260"/>
      <c r="BE24" s="260"/>
      <c r="BF24" s="260"/>
      <c r="BG24" s="210"/>
      <c r="BH24" s="210"/>
      <c r="BI24" s="210"/>
    </row>
    <row r="25" spans="1:61" x14ac:dyDescent="0.25">
      <c r="A25" s="171" t="s">
        <v>91</v>
      </c>
      <c r="B25" s="164"/>
      <c r="C25" s="299" t="s">
        <v>628</v>
      </c>
      <c r="D25" s="166"/>
      <c r="E25" s="168"/>
      <c r="F25" s="167"/>
      <c r="G25" s="168"/>
      <c r="H25" s="271"/>
      <c r="J25" s="171" t="s">
        <v>91</v>
      </c>
      <c r="K25" s="164"/>
      <c r="L25" s="299" t="s">
        <v>628</v>
      </c>
      <c r="M25" s="248"/>
      <c r="N25" s="166"/>
      <c r="O25" s="168"/>
      <c r="P25" s="167"/>
      <c r="Q25" s="168"/>
      <c r="R25" s="271"/>
      <c r="AO25" s="260"/>
      <c r="AP25" s="260"/>
      <c r="AQ25" s="260"/>
      <c r="AR25" s="260"/>
      <c r="AS25" s="260"/>
      <c r="AT25" s="260"/>
      <c r="AU25" s="260"/>
      <c r="AV25" s="260"/>
      <c r="AW25" s="260"/>
      <c r="AX25" s="260"/>
      <c r="AY25" s="260"/>
      <c r="AZ25" s="260" t="s">
        <v>167</v>
      </c>
      <c r="BA25" s="260"/>
      <c r="BB25" s="260"/>
      <c r="BC25" s="260"/>
      <c r="BD25" s="260"/>
      <c r="BE25" s="260"/>
      <c r="BF25" s="260"/>
      <c r="BG25" s="210"/>
      <c r="BH25" s="210"/>
      <c r="BI25" s="210"/>
    </row>
    <row r="26" spans="1:61" x14ac:dyDescent="0.25">
      <c r="A26" s="171" t="s">
        <v>91</v>
      </c>
      <c r="B26" s="164"/>
      <c r="C26" s="299" t="s">
        <v>628</v>
      </c>
      <c r="D26" s="166"/>
      <c r="E26" s="168"/>
      <c r="F26" s="167"/>
      <c r="G26" s="168"/>
      <c r="H26" s="271"/>
      <c r="J26" s="171" t="s">
        <v>91</v>
      </c>
      <c r="K26" s="164"/>
      <c r="L26" s="299" t="s">
        <v>628</v>
      </c>
      <c r="M26" s="248"/>
      <c r="N26" s="166"/>
      <c r="O26" s="168"/>
      <c r="P26" s="167"/>
      <c r="Q26" s="168"/>
      <c r="R26" s="271"/>
      <c r="AO26" s="260"/>
      <c r="AP26" s="260"/>
      <c r="AQ26" s="260"/>
      <c r="AR26" s="260"/>
      <c r="AS26" s="260"/>
      <c r="AT26" s="260"/>
      <c r="AU26" s="260"/>
      <c r="AV26" s="260"/>
      <c r="AW26" s="260"/>
      <c r="AX26" s="260"/>
      <c r="AY26" s="260"/>
      <c r="AZ26" s="260" t="s">
        <v>167</v>
      </c>
      <c r="BA26" s="260"/>
      <c r="BB26" s="260"/>
      <c r="BC26" s="260"/>
      <c r="BD26" s="260"/>
      <c r="BE26" s="260"/>
      <c r="BF26" s="260"/>
      <c r="BG26" s="210"/>
      <c r="BH26" s="210"/>
      <c r="BI26" s="210"/>
    </row>
    <row r="27" spans="1:61" x14ac:dyDescent="0.25">
      <c r="A27" s="171" t="s">
        <v>91</v>
      </c>
      <c r="B27" s="164"/>
      <c r="C27" s="299" t="s">
        <v>628</v>
      </c>
      <c r="D27" s="166"/>
      <c r="E27" s="168"/>
      <c r="F27" s="167"/>
      <c r="G27" s="168"/>
      <c r="H27" s="271"/>
      <c r="J27" s="171" t="s">
        <v>91</v>
      </c>
      <c r="K27" s="164"/>
      <c r="L27" s="299" t="s">
        <v>628</v>
      </c>
      <c r="M27" s="248"/>
      <c r="N27" s="166"/>
      <c r="O27" s="168"/>
      <c r="P27" s="167"/>
      <c r="Q27" s="168"/>
      <c r="R27" s="271"/>
      <c r="AO27" s="260"/>
      <c r="AP27" s="260"/>
      <c r="AQ27" s="260"/>
      <c r="AR27" s="260"/>
      <c r="AS27" s="260"/>
      <c r="AT27" s="260"/>
      <c r="AU27" s="260"/>
      <c r="AV27" s="260"/>
      <c r="AW27" s="260"/>
      <c r="AX27" s="260"/>
      <c r="AY27" s="260"/>
      <c r="AZ27" s="260" t="s">
        <v>167</v>
      </c>
      <c r="BA27" s="260"/>
      <c r="BB27" s="260"/>
      <c r="BC27" s="260"/>
      <c r="BD27" s="260"/>
      <c r="BE27" s="260"/>
      <c r="BF27" s="260"/>
      <c r="BG27" s="210"/>
      <c r="BH27" s="210"/>
      <c r="BI27" s="210"/>
    </row>
    <row r="28" spans="1:61" x14ac:dyDescent="0.25">
      <c r="A28" s="171" t="s">
        <v>91</v>
      </c>
      <c r="B28" s="164"/>
      <c r="C28" s="299" t="s">
        <v>628</v>
      </c>
      <c r="D28" s="166"/>
      <c r="E28" s="168"/>
      <c r="F28" s="167"/>
      <c r="G28" s="168"/>
      <c r="H28" s="271"/>
      <c r="J28" s="171" t="s">
        <v>91</v>
      </c>
      <c r="K28" s="164"/>
      <c r="L28" s="299" t="s">
        <v>628</v>
      </c>
      <c r="M28" s="248"/>
      <c r="N28" s="166"/>
      <c r="O28" s="168"/>
      <c r="P28" s="167"/>
      <c r="Q28" s="168"/>
      <c r="R28" s="271"/>
      <c r="AO28" s="260"/>
      <c r="AP28" s="260"/>
      <c r="AQ28" s="260"/>
      <c r="AR28" s="260"/>
      <c r="AS28" s="260"/>
      <c r="AT28" s="260"/>
      <c r="AU28" s="260"/>
      <c r="AV28" s="260"/>
      <c r="AW28" s="260"/>
      <c r="AX28" s="260"/>
      <c r="AY28" s="260"/>
      <c r="AZ28" s="260" t="s">
        <v>167</v>
      </c>
      <c r="BA28" s="260"/>
      <c r="BB28" s="260"/>
      <c r="BC28" s="260"/>
      <c r="BD28" s="260"/>
      <c r="BE28" s="260"/>
      <c r="BF28" s="260"/>
      <c r="BG28" s="210"/>
      <c r="BH28" s="210"/>
      <c r="BI28" s="210"/>
    </row>
    <row r="29" spans="1:61" x14ac:dyDescent="0.25">
      <c r="A29" s="171" t="s">
        <v>91</v>
      </c>
      <c r="B29" s="164"/>
      <c r="C29" s="299" t="s">
        <v>628</v>
      </c>
      <c r="D29" s="166"/>
      <c r="E29" s="168"/>
      <c r="F29" s="167"/>
      <c r="G29" s="168"/>
      <c r="H29" s="271"/>
      <c r="J29" s="171" t="s">
        <v>91</v>
      </c>
      <c r="K29" s="164"/>
      <c r="L29" s="299" t="s">
        <v>628</v>
      </c>
      <c r="M29" s="248"/>
      <c r="N29" s="166"/>
      <c r="O29" s="168"/>
      <c r="P29" s="167"/>
      <c r="Q29" s="168"/>
      <c r="R29" s="271"/>
      <c r="AO29" s="260"/>
      <c r="AP29" s="260"/>
      <c r="AQ29" s="260"/>
      <c r="AR29" s="260"/>
      <c r="AS29" s="260"/>
      <c r="AT29" s="260"/>
      <c r="AU29" s="260"/>
      <c r="AV29" s="260" t="s">
        <v>2151</v>
      </c>
      <c r="AW29" s="260"/>
      <c r="AX29" s="260"/>
      <c r="AY29" s="260"/>
      <c r="AZ29" s="260" t="s">
        <v>167</v>
      </c>
      <c r="BA29" s="260"/>
      <c r="BB29" s="260"/>
      <c r="BC29" s="260"/>
      <c r="BD29" s="260"/>
      <c r="BE29" s="260"/>
      <c r="BF29" s="260"/>
      <c r="BG29" s="210"/>
      <c r="BH29" s="210"/>
      <c r="BI29" s="210"/>
    </row>
    <row r="30" spans="1:61" x14ac:dyDescent="0.25">
      <c r="A30" s="171" t="s">
        <v>91</v>
      </c>
      <c r="B30" s="164"/>
      <c r="C30" s="299" t="s">
        <v>628</v>
      </c>
      <c r="D30" s="166"/>
      <c r="E30" s="168"/>
      <c r="F30" s="167"/>
      <c r="G30" s="168"/>
      <c r="H30" s="271"/>
      <c r="J30" s="171" t="s">
        <v>91</v>
      </c>
      <c r="K30" s="164"/>
      <c r="L30" s="299" t="s">
        <v>628</v>
      </c>
      <c r="M30" s="248"/>
      <c r="N30" s="166"/>
      <c r="O30" s="168"/>
      <c r="P30" s="167"/>
      <c r="Q30" s="168"/>
      <c r="R30" s="271"/>
      <c r="AO30" s="260"/>
      <c r="AP30" s="260"/>
      <c r="AQ30" s="260"/>
      <c r="AR30" s="260"/>
      <c r="AS30" s="260"/>
      <c r="AT30" s="260"/>
      <c r="AU30" s="260"/>
      <c r="AV30" s="260"/>
      <c r="AW30" s="260"/>
      <c r="AX30" s="260"/>
      <c r="AY30" s="260"/>
      <c r="AZ30" s="260" t="s">
        <v>167</v>
      </c>
      <c r="BA30" s="260"/>
      <c r="BB30" s="260"/>
      <c r="BC30" s="260"/>
      <c r="BD30" s="260"/>
      <c r="BE30" s="260"/>
      <c r="BF30" s="260"/>
      <c r="BG30" s="210"/>
      <c r="BH30" s="210"/>
      <c r="BI30" s="210"/>
    </row>
    <row r="31" spans="1:61" x14ac:dyDescent="0.25">
      <c r="A31" s="171" t="s">
        <v>91</v>
      </c>
      <c r="B31" s="164"/>
      <c r="C31" s="299" t="s">
        <v>628</v>
      </c>
      <c r="D31" s="166"/>
      <c r="E31" s="168"/>
      <c r="F31" s="167"/>
      <c r="G31" s="168"/>
      <c r="H31" s="271"/>
      <c r="J31" s="171" t="s">
        <v>91</v>
      </c>
      <c r="K31" s="164"/>
      <c r="L31" s="299" t="s">
        <v>628</v>
      </c>
      <c r="M31" s="248"/>
      <c r="N31" s="166"/>
      <c r="O31" s="168"/>
      <c r="P31" s="167"/>
      <c r="Q31" s="168"/>
      <c r="R31" s="271"/>
      <c r="AO31" s="260"/>
      <c r="AP31" s="260"/>
      <c r="AQ31" s="260"/>
      <c r="AR31" s="260"/>
      <c r="AS31" s="260"/>
      <c r="AT31" s="260"/>
      <c r="AU31" s="260"/>
      <c r="AV31" s="260"/>
      <c r="AW31" s="260"/>
      <c r="AX31" s="260"/>
      <c r="AY31" s="260"/>
      <c r="AZ31" s="260" t="s">
        <v>167</v>
      </c>
      <c r="BA31" s="260"/>
      <c r="BB31" s="260"/>
      <c r="BC31" s="260"/>
      <c r="BD31" s="260"/>
      <c r="BE31" s="260"/>
      <c r="BF31" s="260"/>
      <c r="BG31" s="210"/>
      <c r="BH31" s="210"/>
      <c r="BI31" s="210"/>
    </row>
    <row r="32" spans="1:61" x14ac:dyDescent="0.25">
      <c r="A32" s="171" t="s">
        <v>91</v>
      </c>
      <c r="B32" s="164"/>
      <c r="C32" s="299" t="s">
        <v>628</v>
      </c>
      <c r="D32" s="166"/>
      <c r="E32" s="168"/>
      <c r="F32" s="167"/>
      <c r="G32" s="168"/>
      <c r="H32" s="271"/>
      <c r="J32" s="171" t="s">
        <v>91</v>
      </c>
      <c r="K32" s="164"/>
      <c r="L32" s="299" t="s">
        <v>628</v>
      </c>
      <c r="M32" s="248"/>
      <c r="N32" s="166"/>
      <c r="O32" s="168"/>
      <c r="P32" s="167"/>
      <c r="Q32" s="168"/>
      <c r="R32" s="271"/>
      <c r="AO32" s="260"/>
      <c r="AP32" s="260"/>
      <c r="AQ32" s="260"/>
      <c r="AR32" s="260"/>
      <c r="AS32" s="260"/>
      <c r="AT32" s="260"/>
      <c r="AU32" s="260"/>
      <c r="AV32" s="260"/>
      <c r="AW32" s="260"/>
      <c r="AX32" s="260"/>
      <c r="AY32" s="260"/>
      <c r="AZ32" s="260" t="s">
        <v>167</v>
      </c>
      <c r="BA32" s="260"/>
      <c r="BB32" s="260"/>
      <c r="BC32" s="260"/>
      <c r="BD32" s="260"/>
      <c r="BE32" s="260"/>
      <c r="BF32" s="260"/>
      <c r="BG32" s="210"/>
      <c r="BH32" s="210"/>
      <c r="BI32" s="210"/>
    </row>
    <row r="33" spans="1:61" x14ac:dyDescent="0.25">
      <c r="A33" s="171" t="s">
        <v>91</v>
      </c>
      <c r="B33" s="164"/>
      <c r="C33" s="299" t="s">
        <v>628</v>
      </c>
      <c r="D33" s="166"/>
      <c r="E33" s="168"/>
      <c r="F33" s="167"/>
      <c r="G33" s="168"/>
      <c r="H33" s="271"/>
      <c r="J33" s="171" t="s">
        <v>91</v>
      </c>
      <c r="K33" s="164"/>
      <c r="L33" s="299" t="s">
        <v>628</v>
      </c>
      <c r="M33" s="248"/>
      <c r="N33" s="166"/>
      <c r="O33" s="168"/>
      <c r="P33" s="167"/>
      <c r="Q33" s="168"/>
      <c r="R33" s="271"/>
      <c r="AO33" s="260"/>
      <c r="AP33" s="260"/>
      <c r="AQ33" s="260"/>
      <c r="AR33" s="260"/>
      <c r="AS33" s="260"/>
      <c r="AT33" s="260"/>
      <c r="AU33" s="260"/>
      <c r="AV33" s="260"/>
      <c r="AW33" s="260"/>
      <c r="AX33" s="260"/>
      <c r="AY33" s="260"/>
      <c r="AZ33" s="260" t="s">
        <v>167</v>
      </c>
      <c r="BA33" s="260"/>
      <c r="BB33" s="260"/>
      <c r="BC33" s="260"/>
      <c r="BD33" s="260"/>
      <c r="BE33" s="260"/>
      <c r="BF33" s="260"/>
      <c r="BG33" s="210"/>
      <c r="BH33" s="210"/>
      <c r="BI33" s="210"/>
    </row>
    <row r="34" spans="1:61" x14ac:dyDescent="0.25">
      <c r="A34" s="171" t="s">
        <v>91</v>
      </c>
      <c r="B34" s="164"/>
      <c r="C34" s="299" t="s">
        <v>628</v>
      </c>
      <c r="D34" s="166"/>
      <c r="E34" s="168"/>
      <c r="F34" s="167"/>
      <c r="G34" s="168"/>
      <c r="H34" s="271"/>
      <c r="J34" s="171" t="s">
        <v>91</v>
      </c>
      <c r="K34" s="164"/>
      <c r="L34" s="299" t="s">
        <v>628</v>
      </c>
      <c r="M34" s="248"/>
      <c r="N34" s="166"/>
      <c r="O34" s="168"/>
      <c r="P34" s="167"/>
      <c r="Q34" s="168"/>
      <c r="R34" s="271"/>
      <c r="AO34" s="260"/>
      <c r="AP34" s="260"/>
      <c r="AQ34" s="260"/>
      <c r="AR34" s="260"/>
      <c r="AS34" s="260"/>
      <c r="AT34" s="260"/>
      <c r="AU34" s="260"/>
      <c r="AV34" s="260"/>
      <c r="AW34" s="260"/>
      <c r="AX34" s="260"/>
      <c r="AY34" s="260"/>
      <c r="AZ34" s="260" t="s">
        <v>167</v>
      </c>
      <c r="BA34" s="260"/>
      <c r="BB34" s="260"/>
      <c r="BC34" s="260"/>
      <c r="BD34" s="260"/>
      <c r="BE34" s="260"/>
      <c r="BF34" s="260"/>
      <c r="BG34" s="210"/>
      <c r="BH34" s="210"/>
      <c r="BI34" s="210"/>
    </row>
    <row r="35" spans="1:61" x14ac:dyDescent="0.25">
      <c r="A35" s="171" t="s">
        <v>91</v>
      </c>
      <c r="B35" s="164"/>
      <c r="C35" s="299" t="s">
        <v>628</v>
      </c>
      <c r="D35" s="166"/>
      <c r="E35" s="168"/>
      <c r="F35" s="167"/>
      <c r="G35" s="168"/>
      <c r="H35" s="271"/>
      <c r="J35" s="171" t="s">
        <v>91</v>
      </c>
      <c r="K35" s="164"/>
      <c r="L35" s="299" t="s">
        <v>628</v>
      </c>
      <c r="M35" s="248"/>
      <c r="N35" s="166"/>
      <c r="O35" s="168"/>
      <c r="P35" s="167"/>
      <c r="Q35" s="168"/>
      <c r="R35" s="271"/>
      <c r="AO35" s="260"/>
      <c r="AP35" s="260"/>
      <c r="AQ35" s="260"/>
      <c r="AR35" s="260"/>
      <c r="AS35" s="260"/>
      <c r="AT35" s="260"/>
      <c r="AU35" s="260"/>
      <c r="AV35" s="260"/>
      <c r="AW35" s="260"/>
      <c r="AX35" s="260"/>
      <c r="AY35" s="260"/>
      <c r="AZ35" s="260" t="s">
        <v>167</v>
      </c>
      <c r="BA35" s="260"/>
      <c r="BB35" s="260"/>
      <c r="BC35" s="260"/>
      <c r="BD35" s="260"/>
      <c r="BE35" s="260"/>
      <c r="BF35" s="260"/>
      <c r="BG35" s="210"/>
      <c r="BH35" s="210"/>
      <c r="BI35" s="210"/>
    </row>
    <row r="36" spans="1:61" x14ac:dyDescent="0.25">
      <c r="A36" s="171" t="s">
        <v>91</v>
      </c>
      <c r="B36" s="164"/>
      <c r="C36" s="299" t="s">
        <v>628</v>
      </c>
      <c r="D36" s="166"/>
      <c r="E36" s="168"/>
      <c r="F36" s="167"/>
      <c r="G36" s="168"/>
      <c r="H36" s="271"/>
      <c r="J36" s="171" t="s">
        <v>91</v>
      </c>
      <c r="K36" s="164"/>
      <c r="L36" s="299" t="s">
        <v>628</v>
      </c>
      <c r="M36" s="248"/>
      <c r="N36" s="166"/>
      <c r="O36" s="168"/>
      <c r="P36" s="167"/>
      <c r="Q36" s="168"/>
      <c r="R36" s="271"/>
      <c r="AO36" s="260"/>
      <c r="AP36" s="260"/>
      <c r="AQ36" s="260"/>
      <c r="AR36" s="260"/>
      <c r="AS36" s="260"/>
      <c r="AT36" s="260"/>
      <c r="AU36" s="260"/>
      <c r="AV36" s="260"/>
      <c r="AW36" s="260"/>
      <c r="AX36" s="260"/>
      <c r="AY36" s="260"/>
      <c r="AZ36" s="260" t="s">
        <v>167</v>
      </c>
      <c r="BA36" s="260"/>
      <c r="BB36" s="260"/>
      <c r="BC36" s="260"/>
      <c r="BD36" s="260"/>
      <c r="BE36" s="260"/>
      <c r="BF36" s="260"/>
      <c r="BG36" s="210"/>
      <c r="BH36" s="210"/>
      <c r="BI36" s="210"/>
    </row>
    <row r="37" spans="1:61" x14ac:dyDescent="0.25">
      <c r="A37" s="171" t="s">
        <v>91</v>
      </c>
      <c r="B37" s="164"/>
      <c r="C37" s="299" t="s">
        <v>628</v>
      </c>
      <c r="D37" s="166"/>
      <c r="E37" s="168"/>
      <c r="F37" s="167"/>
      <c r="G37" s="168"/>
      <c r="H37" s="271"/>
      <c r="J37" s="171" t="s">
        <v>91</v>
      </c>
      <c r="K37" s="164"/>
      <c r="L37" s="299" t="s">
        <v>628</v>
      </c>
      <c r="M37" s="248"/>
      <c r="N37" s="166"/>
      <c r="O37" s="168"/>
      <c r="P37" s="167"/>
      <c r="Q37" s="168"/>
      <c r="R37" s="271"/>
      <c r="AO37" s="260"/>
      <c r="AP37" s="260"/>
      <c r="AQ37" s="260"/>
      <c r="AR37" s="260"/>
      <c r="AS37" s="260"/>
      <c r="AT37" s="260"/>
      <c r="AU37" s="260"/>
      <c r="AV37" s="260"/>
      <c r="AW37" s="260"/>
      <c r="AX37" s="260"/>
      <c r="AY37" s="260"/>
      <c r="AZ37" s="260" t="s">
        <v>167</v>
      </c>
      <c r="BA37" s="260"/>
      <c r="BB37" s="260"/>
      <c r="BC37" s="260"/>
      <c r="BD37" s="260"/>
      <c r="BE37" s="260"/>
      <c r="BF37" s="260"/>
      <c r="BG37" s="210"/>
      <c r="BH37" s="210"/>
      <c r="BI37" s="210"/>
    </row>
    <row r="38" spans="1:61" x14ac:dyDescent="0.25">
      <c r="A38" s="171" t="s">
        <v>91</v>
      </c>
      <c r="B38" s="164"/>
      <c r="C38" s="299" t="s">
        <v>628</v>
      </c>
      <c r="D38" s="166"/>
      <c r="E38" s="168"/>
      <c r="F38" s="167"/>
      <c r="G38" s="168"/>
      <c r="H38" s="271"/>
      <c r="J38" s="171" t="s">
        <v>91</v>
      </c>
      <c r="K38" s="164"/>
      <c r="L38" s="299" t="s">
        <v>628</v>
      </c>
      <c r="M38" s="248"/>
      <c r="N38" s="166"/>
      <c r="O38" s="168"/>
      <c r="P38" s="167"/>
      <c r="Q38" s="168"/>
      <c r="R38" s="271"/>
      <c r="AO38" s="260"/>
      <c r="AP38" s="260"/>
      <c r="AQ38" s="260"/>
      <c r="AR38" s="260"/>
      <c r="AS38" s="260"/>
      <c r="AT38" s="260"/>
      <c r="AU38" s="260"/>
      <c r="AV38" s="260"/>
      <c r="AW38" s="260"/>
      <c r="AX38" s="260"/>
      <c r="AY38" s="260"/>
      <c r="AZ38" s="260" t="s">
        <v>167</v>
      </c>
      <c r="BA38" s="260"/>
      <c r="BB38" s="260"/>
      <c r="BC38" s="260"/>
      <c r="BD38" s="260"/>
      <c r="BE38" s="260"/>
      <c r="BF38" s="260"/>
      <c r="BG38" s="210"/>
      <c r="BH38" s="210"/>
      <c r="BI38" s="210"/>
    </row>
    <row r="39" spans="1:61" x14ac:dyDescent="0.25">
      <c r="A39" s="171" t="s">
        <v>91</v>
      </c>
      <c r="B39" s="164"/>
      <c r="C39" s="299" t="s">
        <v>628</v>
      </c>
      <c r="D39" s="166"/>
      <c r="E39" s="168"/>
      <c r="F39" s="167"/>
      <c r="G39" s="168"/>
      <c r="H39" s="271"/>
      <c r="J39" s="171" t="s">
        <v>91</v>
      </c>
      <c r="K39" s="164"/>
      <c r="L39" s="299" t="s">
        <v>628</v>
      </c>
      <c r="M39" s="248"/>
      <c r="N39" s="166"/>
      <c r="O39" s="168"/>
      <c r="P39" s="167"/>
      <c r="Q39" s="168"/>
      <c r="R39" s="271"/>
      <c r="AO39" s="260"/>
      <c r="AP39" s="260"/>
      <c r="AQ39" s="260"/>
      <c r="AR39" s="260"/>
      <c r="AS39" s="260"/>
      <c r="AT39" s="260"/>
      <c r="AU39" s="260"/>
      <c r="AV39" s="260"/>
      <c r="AW39" s="260"/>
      <c r="AX39" s="260"/>
      <c r="AY39" s="260"/>
      <c r="AZ39" s="260" t="s">
        <v>167</v>
      </c>
      <c r="BA39" s="260"/>
      <c r="BB39" s="260"/>
      <c r="BC39" s="260"/>
      <c r="BD39" s="260"/>
      <c r="BE39" s="260"/>
      <c r="BF39" s="260"/>
      <c r="BG39" s="210"/>
      <c r="BH39" s="210"/>
      <c r="BI39" s="210"/>
    </row>
    <row r="40" spans="1:61" x14ac:dyDescent="0.25">
      <c r="A40" s="171" t="s">
        <v>91</v>
      </c>
      <c r="B40" s="164"/>
      <c r="C40" s="299" t="s">
        <v>628</v>
      </c>
      <c r="D40" s="166"/>
      <c r="E40" s="168"/>
      <c r="F40" s="167"/>
      <c r="G40" s="168"/>
      <c r="H40" s="271"/>
      <c r="J40" s="171" t="s">
        <v>91</v>
      </c>
      <c r="K40" s="164"/>
      <c r="L40" s="299" t="s">
        <v>628</v>
      </c>
      <c r="M40" s="248"/>
      <c r="N40" s="166"/>
      <c r="O40" s="168"/>
      <c r="P40" s="167"/>
      <c r="Q40" s="168"/>
      <c r="R40" s="271"/>
      <c r="AO40" s="260"/>
      <c r="AP40" s="260"/>
      <c r="AQ40" s="260"/>
      <c r="AR40" s="260"/>
      <c r="AS40" s="260"/>
      <c r="AT40" s="260"/>
      <c r="AU40" s="260"/>
      <c r="AV40" s="260"/>
      <c r="AW40" s="260"/>
      <c r="AX40" s="260"/>
      <c r="AY40" s="260"/>
      <c r="AZ40" s="260" t="s">
        <v>167</v>
      </c>
      <c r="BA40" s="260"/>
      <c r="BB40" s="260"/>
      <c r="BC40" s="260"/>
      <c r="BD40" s="260"/>
      <c r="BE40" s="260"/>
      <c r="BF40" s="260"/>
      <c r="BG40" s="210"/>
      <c r="BH40" s="210"/>
      <c r="BI40" s="210"/>
    </row>
    <row r="41" spans="1:61" x14ac:dyDescent="0.25">
      <c r="A41" s="171" t="s">
        <v>91</v>
      </c>
      <c r="B41" s="164"/>
      <c r="C41" s="299" t="s">
        <v>628</v>
      </c>
      <c r="D41" s="166"/>
      <c r="E41" s="168"/>
      <c r="F41" s="167"/>
      <c r="G41" s="168"/>
      <c r="H41" s="271"/>
      <c r="J41" s="171" t="s">
        <v>91</v>
      </c>
      <c r="K41" s="164"/>
      <c r="L41" s="299" t="s">
        <v>628</v>
      </c>
      <c r="M41" s="248"/>
      <c r="N41" s="166"/>
      <c r="O41" s="168"/>
      <c r="P41" s="167"/>
      <c r="Q41" s="168"/>
      <c r="R41" s="271"/>
      <c r="AO41" s="260"/>
      <c r="AP41" s="260"/>
      <c r="AQ41" s="260"/>
      <c r="AR41" s="260"/>
      <c r="AS41" s="260"/>
      <c r="AT41" s="260"/>
      <c r="AU41" s="260"/>
      <c r="AV41" s="260"/>
      <c r="AW41" s="260"/>
      <c r="AX41" s="260"/>
      <c r="AY41" s="260"/>
      <c r="AZ41" s="260" t="s">
        <v>167</v>
      </c>
      <c r="BA41" s="260"/>
      <c r="BB41" s="260"/>
      <c r="BC41" s="260"/>
      <c r="BD41" s="260"/>
      <c r="BE41" s="260"/>
      <c r="BF41" s="260"/>
      <c r="BG41" s="210"/>
      <c r="BH41" s="210"/>
      <c r="BI41" s="210"/>
    </row>
    <row r="42" spans="1:61" x14ac:dyDescent="0.25">
      <c r="A42" s="171" t="s">
        <v>91</v>
      </c>
      <c r="B42" s="164"/>
      <c r="C42" s="299" t="s">
        <v>628</v>
      </c>
      <c r="D42" s="166"/>
      <c r="E42" s="168"/>
      <c r="F42" s="167"/>
      <c r="G42" s="168"/>
      <c r="H42" s="271"/>
      <c r="J42" s="171" t="s">
        <v>91</v>
      </c>
      <c r="K42" s="164"/>
      <c r="L42" s="299" t="s">
        <v>628</v>
      </c>
      <c r="M42" s="248"/>
      <c r="N42" s="166"/>
      <c r="O42" s="168"/>
      <c r="P42" s="167"/>
      <c r="Q42" s="168"/>
      <c r="R42" s="271"/>
      <c r="AO42" s="260"/>
      <c r="AP42" s="260"/>
      <c r="AQ42" s="260"/>
      <c r="AR42" s="260"/>
      <c r="AS42" s="260"/>
      <c r="AT42" s="260"/>
      <c r="AU42" s="260"/>
      <c r="AV42" s="260"/>
      <c r="AW42" s="260"/>
      <c r="AX42" s="260"/>
      <c r="AY42" s="260"/>
      <c r="AZ42" s="260" t="s">
        <v>167</v>
      </c>
      <c r="BA42" s="260"/>
      <c r="BB42" s="260"/>
      <c r="BC42" s="260"/>
      <c r="BD42" s="260"/>
      <c r="BE42" s="260"/>
      <c r="BF42" s="260"/>
      <c r="BG42" s="210"/>
      <c r="BH42" s="210"/>
      <c r="BI42" s="210"/>
    </row>
    <row r="43" spans="1:61" x14ac:dyDescent="0.25">
      <c r="A43" s="171" t="s">
        <v>91</v>
      </c>
      <c r="B43" s="164"/>
      <c r="C43" s="299" t="s">
        <v>628</v>
      </c>
      <c r="D43" s="166"/>
      <c r="E43" s="168"/>
      <c r="F43" s="167"/>
      <c r="G43" s="168"/>
      <c r="H43" s="271"/>
      <c r="J43" s="171" t="s">
        <v>91</v>
      </c>
      <c r="K43" s="164"/>
      <c r="L43" s="299" t="s">
        <v>628</v>
      </c>
      <c r="M43" s="248"/>
      <c r="N43" s="166"/>
      <c r="O43" s="168"/>
      <c r="P43" s="167"/>
      <c r="Q43" s="168"/>
      <c r="R43" s="271"/>
      <c r="AO43" s="260"/>
      <c r="AP43" s="260"/>
      <c r="AQ43" s="260"/>
      <c r="AR43" s="260"/>
      <c r="AS43" s="260"/>
      <c r="AT43" s="260"/>
      <c r="AU43" s="260"/>
      <c r="AV43" s="260"/>
      <c r="AW43" s="260"/>
      <c r="AX43" s="260"/>
      <c r="AY43" s="260"/>
      <c r="AZ43" s="260" t="s">
        <v>167</v>
      </c>
      <c r="BA43" s="260"/>
      <c r="BB43" s="260"/>
      <c r="BC43" s="260"/>
      <c r="BD43" s="260"/>
      <c r="BE43" s="260"/>
      <c r="BF43" s="260"/>
      <c r="BG43" s="210"/>
      <c r="BH43" s="210"/>
      <c r="BI43" s="210"/>
    </row>
    <row r="44" spans="1:61" x14ac:dyDescent="0.25">
      <c r="A44" s="171" t="s">
        <v>91</v>
      </c>
      <c r="B44" s="164"/>
      <c r="C44" s="299" t="s">
        <v>628</v>
      </c>
      <c r="D44" s="166"/>
      <c r="E44" s="168"/>
      <c r="F44" s="167"/>
      <c r="G44" s="168"/>
      <c r="H44" s="271"/>
      <c r="J44" s="171" t="s">
        <v>91</v>
      </c>
      <c r="K44" s="164"/>
      <c r="L44" s="299" t="s">
        <v>628</v>
      </c>
      <c r="M44" s="248"/>
      <c r="N44" s="166"/>
      <c r="O44" s="168"/>
      <c r="P44" s="167"/>
      <c r="Q44" s="168"/>
      <c r="R44" s="271"/>
      <c r="AO44" s="260"/>
      <c r="AP44" s="260"/>
      <c r="AQ44" s="260"/>
      <c r="AR44" s="260"/>
      <c r="AS44" s="260"/>
      <c r="AT44" s="260"/>
      <c r="AU44" s="260"/>
      <c r="AV44" s="260"/>
      <c r="AW44" s="260"/>
      <c r="AX44" s="260"/>
      <c r="AY44" s="260"/>
      <c r="AZ44" s="260" t="s">
        <v>167</v>
      </c>
      <c r="BA44" s="260"/>
      <c r="BB44" s="260"/>
      <c r="BC44" s="260"/>
      <c r="BD44" s="260"/>
      <c r="BE44" s="260"/>
      <c r="BF44" s="260"/>
      <c r="BG44" s="210"/>
      <c r="BH44" s="210"/>
      <c r="BI44" s="210"/>
    </row>
    <row r="45" spans="1:61" x14ac:dyDescent="0.25">
      <c r="A45" s="171" t="s">
        <v>91</v>
      </c>
      <c r="B45" s="164"/>
      <c r="C45" s="299" t="s">
        <v>628</v>
      </c>
      <c r="D45" s="166"/>
      <c r="E45" s="168"/>
      <c r="F45" s="167"/>
      <c r="G45" s="168"/>
      <c r="H45" s="271"/>
      <c r="J45" s="171" t="s">
        <v>91</v>
      </c>
      <c r="K45" s="164"/>
      <c r="L45" s="299" t="s">
        <v>628</v>
      </c>
      <c r="M45" s="248"/>
      <c r="N45" s="166"/>
      <c r="O45" s="168"/>
      <c r="P45" s="167"/>
      <c r="Q45" s="168"/>
      <c r="R45" s="271"/>
      <c r="AO45" s="260"/>
      <c r="AP45" s="260"/>
      <c r="AQ45" s="260"/>
      <c r="AR45" s="260"/>
      <c r="AS45" s="260"/>
      <c r="AT45" s="260"/>
      <c r="AU45" s="260"/>
      <c r="AV45" s="260"/>
      <c r="AW45" s="260"/>
      <c r="AX45" s="260"/>
      <c r="AY45" s="260"/>
      <c r="AZ45" s="260" t="s">
        <v>167</v>
      </c>
      <c r="BA45" s="260"/>
      <c r="BB45" s="260"/>
      <c r="BC45" s="260"/>
      <c r="BD45" s="260"/>
      <c r="BE45" s="260"/>
      <c r="BF45" s="260"/>
      <c r="BG45" s="210"/>
      <c r="BH45" s="210"/>
      <c r="BI45" s="210"/>
    </row>
    <row r="46" spans="1:61" x14ac:dyDescent="0.25">
      <c r="A46" s="171" t="s">
        <v>91</v>
      </c>
      <c r="B46" s="164"/>
      <c r="C46" s="299" t="s">
        <v>628</v>
      </c>
      <c r="D46" s="166"/>
      <c r="E46" s="168"/>
      <c r="F46" s="167"/>
      <c r="G46" s="168"/>
      <c r="H46" s="271"/>
      <c r="J46" s="171" t="s">
        <v>91</v>
      </c>
      <c r="K46" s="164"/>
      <c r="L46" s="299" t="s">
        <v>628</v>
      </c>
      <c r="M46" s="248"/>
      <c r="N46" s="166"/>
      <c r="O46" s="168"/>
      <c r="P46" s="167"/>
      <c r="Q46" s="168"/>
      <c r="R46" s="271"/>
      <c r="AO46" s="260"/>
      <c r="AP46" s="260"/>
      <c r="AQ46" s="260"/>
      <c r="AR46" s="260"/>
      <c r="AS46" s="260"/>
      <c r="AT46" s="260"/>
      <c r="AU46" s="260"/>
      <c r="AV46" s="260"/>
      <c r="AW46" s="260"/>
      <c r="AX46" s="260"/>
      <c r="AY46" s="260"/>
      <c r="AZ46" s="260" t="s">
        <v>167</v>
      </c>
      <c r="BA46" s="260"/>
      <c r="BB46" s="260"/>
      <c r="BC46" s="260"/>
      <c r="BD46" s="260"/>
      <c r="BE46" s="260"/>
      <c r="BF46" s="260"/>
      <c r="BG46" s="210"/>
      <c r="BH46" s="210"/>
      <c r="BI46" s="210"/>
    </row>
    <row r="47" spans="1:61" x14ac:dyDescent="0.25">
      <c r="A47" s="171" t="s">
        <v>91</v>
      </c>
      <c r="B47" s="164"/>
      <c r="C47" s="299" t="s">
        <v>628</v>
      </c>
      <c r="D47" s="166"/>
      <c r="E47" s="168"/>
      <c r="F47" s="167"/>
      <c r="G47" s="168"/>
      <c r="H47" s="271"/>
      <c r="J47" s="171" t="s">
        <v>91</v>
      </c>
      <c r="K47" s="164"/>
      <c r="L47" s="299" t="s">
        <v>628</v>
      </c>
      <c r="M47" s="248"/>
      <c r="N47" s="166"/>
      <c r="O47" s="168"/>
      <c r="P47" s="167"/>
      <c r="Q47" s="168"/>
      <c r="R47" s="271"/>
      <c r="AO47" s="260"/>
      <c r="AP47" s="260"/>
      <c r="AQ47" s="260"/>
      <c r="AR47" s="260"/>
      <c r="AS47" s="260"/>
      <c r="AT47" s="260"/>
      <c r="AU47" s="260"/>
      <c r="AV47" s="260"/>
      <c r="AW47" s="260"/>
      <c r="AX47" s="260"/>
      <c r="AY47" s="260"/>
      <c r="AZ47" s="260" t="s">
        <v>167</v>
      </c>
      <c r="BA47" s="260"/>
      <c r="BB47" s="260"/>
      <c r="BC47" s="260"/>
      <c r="BD47" s="260"/>
      <c r="BE47" s="260"/>
      <c r="BF47" s="260"/>
      <c r="BG47" s="210"/>
      <c r="BH47" s="210"/>
      <c r="BI47" s="210"/>
    </row>
    <row r="48" spans="1:61" x14ac:dyDescent="0.25">
      <c r="A48" s="171" t="s">
        <v>91</v>
      </c>
      <c r="B48" s="164"/>
      <c r="C48" s="299" t="s">
        <v>628</v>
      </c>
      <c r="D48" s="166"/>
      <c r="E48" s="168"/>
      <c r="F48" s="167"/>
      <c r="G48" s="168"/>
      <c r="H48" s="271"/>
      <c r="J48" s="171" t="s">
        <v>91</v>
      </c>
      <c r="K48" s="164"/>
      <c r="L48" s="299" t="s">
        <v>628</v>
      </c>
      <c r="M48" s="248"/>
      <c r="N48" s="166"/>
      <c r="O48" s="168"/>
      <c r="P48" s="167"/>
      <c r="Q48" s="168"/>
      <c r="R48" s="271"/>
      <c r="AO48" s="260"/>
      <c r="AP48" s="260"/>
      <c r="AQ48" s="260"/>
      <c r="AR48" s="260"/>
      <c r="AS48" s="260"/>
      <c r="AT48" s="260"/>
      <c r="AU48" s="260"/>
      <c r="AV48" s="260"/>
      <c r="AW48" s="260"/>
      <c r="AX48" s="260"/>
      <c r="AY48" s="260"/>
      <c r="AZ48" s="260" t="s">
        <v>167</v>
      </c>
      <c r="BA48" s="260"/>
      <c r="BB48" s="260"/>
      <c r="BC48" s="260"/>
      <c r="BD48" s="260"/>
      <c r="BE48" s="260"/>
      <c r="BF48" s="260"/>
      <c r="BG48" s="210"/>
      <c r="BH48" s="210"/>
      <c r="BI48" s="210"/>
    </row>
    <row r="49" spans="1:61" x14ac:dyDescent="0.25">
      <c r="A49" s="171" t="s">
        <v>91</v>
      </c>
      <c r="B49" s="164"/>
      <c r="C49" s="299" t="s">
        <v>628</v>
      </c>
      <c r="D49" s="166"/>
      <c r="E49" s="168"/>
      <c r="F49" s="167"/>
      <c r="G49" s="168"/>
      <c r="H49" s="271"/>
      <c r="J49" s="171" t="s">
        <v>91</v>
      </c>
      <c r="K49" s="164"/>
      <c r="L49" s="299" t="s">
        <v>628</v>
      </c>
      <c r="M49" s="248"/>
      <c r="N49" s="166"/>
      <c r="O49" s="168"/>
      <c r="P49" s="167"/>
      <c r="Q49" s="168"/>
      <c r="R49" s="271"/>
      <c r="AO49" s="260"/>
      <c r="AP49" s="260"/>
      <c r="AQ49" s="260"/>
      <c r="AR49" s="260"/>
      <c r="AS49" s="260"/>
      <c r="AT49" s="260"/>
      <c r="AU49" s="260"/>
      <c r="AV49" s="260"/>
      <c r="AW49" s="260"/>
      <c r="AX49" s="260"/>
      <c r="AY49" s="260"/>
      <c r="AZ49" s="260" t="s">
        <v>167</v>
      </c>
      <c r="BA49" s="260"/>
      <c r="BB49" s="260"/>
      <c r="BC49" s="260"/>
      <c r="BD49" s="260"/>
      <c r="BE49" s="260"/>
      <c r="BF49" s="260"/>
      <c r="BG49" s="210"/>
      <c r="BH49" s="210"/>
      <c r="BI49" s="210"/>
    </row>
    <row r="50" spans="1:61" x14ac:dyDescent="0.25">
      <c r="A50" s="171" t="s">
        <v>91</v>
      </c>
      <c r="B50" s="164"/>
      <c r="C50" s="299" t="s">
        <v>628</v>
      </c>
      <c r="D50" s="166"/>
      <c r="E50" s="168"/>
      <c r="F50" s="167"/>
      <c r="G50" s="168"/>
      <c r="H50" s="271"/>
      <c r="J50" s="171" t="s">
        <v>91</v>
      </c>
      <c r="K50" s="164"/>
      <c r="L50" s="299" t="s">
        <v>628</v>
      </c>
      <c r="M50" s="248"/>
      <c r="N50" s="166"/>
      <c r="O50" s="168"/>
      <c r="P50" s="167"/>
      <c r="Q50" s="168"/>
      <c r="R50" s="271"/>
      <c r="AO50" s="260"/>
      <c r="AP50" s="260"/>
      <c r="AQ50" s="260"/>
      <c r="AR50" s="260"/>
      <c r="AS50" s="260"/>
      <c r="AT50" s="260"/>
      <c r="AU50" s="260"/>
      <c r="AV50" s="260"/>
      <c r="AW50" s="260"/>
      <c r="AX50" s="260"/>
      <c r="AY50" s="260"/>
      <c r="AZ50" s="260" t="s">
        <v>167</v>
      </c>
      <c r="BA50" s="260"/>
      <c r="BB50" s="260"/>
      <c r="BC50" s="260"/>
      <c r="BD50" s="260"/>
      <c r="BE50" s="260"/>
      <c r="BF50" s="260"/>
      <c r="BG50" s="210"/>
      <c r="BH50" s="210"/>
      <c r="BI50" s="210"/>
    </row>
    <row r="51" spans="1:61" x14ac:dyDescent="0.25">
      <c r="A51" s="171" t="s">
        <v>91</v>
      </c>
      <c r="B51" s="164"/>
      <c r="C51" s="299" t="s">
        <v>628</v>
      </c>
      <c r="D51" s="166"/>
      <c r="E51" s="168"/>
      <c r="F51" s="167"/>
      <c r="G51" s="168"/>
      <c r="H51" s="271"/>
      <c r="J51" s="171" t="s">
        <v>91</v>
      </c>
      <c r="K51" s="164"/>
      <c r="L51" s="299" t="s">
        <v>628</v>
      </c>
      <c r="M51" s="248"/>
      <c r="N51" s="166"/>
      <c r="O51" s="168"/>
      <c r="P51" s="167"/>
      <c r="Q51" s="168"/>
      <c r="R51" s="271"/>
      <c r="AO51" s="260"/>
      <c r="AP51" s="260"/>
      <c r="AQ51" s="260"/>
      <c r="AR51" s="260"/>
      <c r="AS51" s="260"/>
      <c r="AT51" s="260"/>
      <c r="AU51" s="260"/>
      <c r="AV51" s="260"/>
      <c r="AW51" s="260"/>
      <c r="AX51" s="260"/>
      <c r="AY51" s="260"/>
      <c r="AZ51" s="260" t="s">
        <v>167</v>
      </c>
      <c r="BA51" s="260"/>
      <c r="BB51" s="260"/>
      <c r="BC51" s="260"/>
      <c r="BD51" s="260"/>
      <c r="BE51" s="260"/>
      <c r="BF51" s="260"/>
      <c r="BG51" s="210"/>
      <c r="BH51" s="210"/>
      <c r="BI51" s="210"/>
    </row>
    <row r="52" spans="1:61" x14ac:dyDescent="0.25">
      <c r="A52" s="171" t="s">
        <v>91</v>
      </c>
      <c r="B52" s="164"/>
      <c r="C52" s="299" t="s">
        <v>628</v>
      </c>
      <c r="D52" s="166"/>
      <c r="E52" s="168"/>
      <c r="F52" s="167"/>
      <c r="G52" s="168"/>
      <c r="H52" s="271"/>
      <c r="J52" s="171" t="s">
        <v>91</v>
      </c>
      <c r="K52" s="164"/>
      <c r="L52" s="299" t="s">
        <v>628</v>
      </c>
      <c r="M52" s="248"/>
      <c r="N52" s="166"/>
      <c r="O52" s="168"/>
      <c r="P52" s="167"/>
      <c r="Q52" s="168"/>
      <c r="R52" s="271"/>
      <c r="AO52" s="260"/>
      <c r="AP52" s="260"/>
      <c r="AQ52" s="260"/>
      <c r="AR52" s="260"/>
      <c r="AS52" s="260"/>
      <c r="AT52" s="260"/>
      <c r="AU52" s="260"/>
      <c r="AV52" s="260"/>
      <c r="AW52" s="260"/>
      <c r="AX52" s="260"/>
      <c r="AY52" s="260"/>
      <c r="AZ52" s="260" t="s">
        <v>167</v>
      </c>
      <c r="BA52" s="260"/>
      <c r="BB52" s="260"/>
      <c r="BC52" s="260"/>
      <c r="BD52" s="260"/>
      <c r="BE52" s="260"/>
      <c r="BF52" s="260"/>
      <c r="BG52" s="210"/>
      <c r="BH52" s="210"/>
      <c r="BI52" s="210"/>
    </row>
    <row r="53" spans="1:61" x14ac:dyDescent="0.25">
      <c r="A53" s="171" t="s">
        <v>91</v>
      </c>
      <c r="B53" s="164"/>
      <c r="C53" s="299" t="s">
        <v>628</v>
      </c>
      <c r="D53" s="166"/>
      <c r="E53" s="168"/>
      <c r="F53" s="167"/>
      <c r="G53" s="168"/>
      <c r="H53" s="271"/>
      <c r="J53" s="171" t="s">
        <v>91</v>
      </c>
      <c r="K53" s="164"/>
      <c r="L53" s="299" t="s">
        <v>628</v>
      </c>
      <c r="M53" s="248"/>
      <c r="N53" s="166"/>
      <c r="O53" s="168"/>
      <c r="P53" s="167"/>
      <c r="Q53" s="168"/>
      <c r="R53" s="271"/>
      <c r="AO53" s="260"/>
      <c r="AP53" s="260"/>
      <c r="AQ53" s="260"/>
      <c r="AR53" s="260"/>
      <c r="AS53" s="260"/>
      <c r="AT53" s="260"/>
      <c r="AU53" s="260"/>
      <c r="AV53" s="260"/>
      <c r="AW53" s="260"/>
      <c r="AX53" s="260"/>
      <c r="AY53" s="260"/>
      <c r="AZ53" s="260" t="s">
        <v>167</v>
      </c>
      <c r="BA53" s="260"/>
      <c r="BB53" s="260"/>
      <c r="BC53" s="260"/>
      <c r="BD53" s="260"/>
      <c r="BE53" s="260"/>
      <c r="BF53" s="260"/>
      <c r="BG53" s="210"/>
      <c r="BH53" s="210"/>
      <c r="BI53" s="210"/>
    </row>
    <row r="54" spans="1:61" x14ac:dyDescent="0.25">
      <c r="A54" s="171" t="s">
        <v>91</v>
      </c>
      <c r="B54" s="164"/>
      <c r="C54" s="299" t="s">
        <v>628</v>
      </c>
      <c r="D54" s="166"/>
      <c r="E54" s="168"/>
      <c r="F54" s="167"/>
      <c r="G54" s="168"/>
      <c r="H54" s="271"/>
      <c r="J54" s="171" t="s">
        <v>91</v>
      </c>
      <c r="K54" s="164"/>
      <c r="L54" s="299" t="s">
        <v>628</v>
      </c>
      <c r="M54" s="248"/>
      <c r="N54" s="166"/>
      <c r="O54" s="168"/>
      <c r="P54" s="167"/>
      <c r="Q54" s="168"/>
      <c r="R54" s="271"/>
      <c r="AO54" s="260"/>
      <c r="AP54" s="260"/>
      <c r="AQ54" s="260"/>
      <c r="AR54" s="260"/>
      <c r="AS54" s="260"/>
      <c r="AT54" s="260"/>
      <c r="AU54" s="260"/>
      <c r="AV54" s="260"/>
      <c r="AW54" s="260"/>
      <c r="AX54" s="260"/>
      <c r="AY54" s="260"/>
      <c r="AZ54" s="260" t="s">
        <v>167</v>
      </c>
      <c r="BA54" s="260"/>
      <c r="BB54" s="260"/>
      <c r="BC54" s="260"/>
      <c r="BD54" s="260"/>
      <c r="BE54" s="260"/>
      <c r="BF54" s="260"/>
      <c r="BG54" s="210"/>
      <c r="BH54" s="210"/>
      <c r="BI54" s="210"/>
    </row>
    <row r="55" spans="1:61" x14ac:dyDescent="0.25">
      <c r="A55" s="171" t="s">
        <v>91</v>
      </c>
      <c r="B55" s="164"/>
      <c r="C55" s="299" t="s">
        <v>628</v>
      </c>
      <c r="D55" s="166"/>
      <c r="E55" s="168"/>
      <c r="F55" s="167"/>
      <c r="G55" s="168"/>
      <c r="H55" s="271"/>
      <c r="J55" s="171" t="s">
        <v>91</v>
      </c>
      <c r="K55" s="164"/>
      <c r="L55" s="299" t="s">
        <v>628</v>
      </c>
      <c r="M55" s="248"/>
      <c r="N55" s="166"/>
      <c r="O55" s="168"/>
      <c r="P55" s="167"/>
      <c r="Q55" s="168"/>
      <c r="R55" s="271"/>
      <c r="AO55" s="260"/>
      <c r="AP55" s="260"/>
      <c r="AQ55" s="260"/>
      <c r="AR55" s="260"/>
      <c r="AS55" s="260"/>
      <c r="AT55" s="260"/>
      <c r="AU55" s="260"/>
      <c r="AV55" s="260"/>
      <c r="AW55" s="260"/>
      <c r="AX55" s="260"/>
      <c r="AY55" s="260"/>
      <c r="AZ55" s="260" t="s">
        <v>167</v>
      </c>
      <c r="BA55" s="260"/>
      <c r="BB55" s="260"/>
      <c r="BC55" s="260"/>
      <c r="BD55" s="260"/>
      <c r="BE55" s="260"/>
      <c r="BF55" s="260"/>
      <c r="BG55" s="210"/>
      <c r="BH55" s="210"/>
      <c r="BI55" s="210"/>
    </row>
    <row r="56" spans="1:61" x14ac:dyDescent="0.25">
      <c r="A56" s="171" t="s">
        <v>91</v>
      </c>
      <c r="B56" s="164"/>
      <c r="C56" s="299" t="s">
        <v>628</v>
      </c>
      <c r="D56" s="166"/>
      <c r="E56" s="168"/>
      <c r="F56" s="167"/>
      <c r="G56" s="168"/>
      <c r="H56" s="271"/>
      <c r="J56" s="171" t="s">
        <v>91</v>
      </c>
      <c r="K56" s="164"/>
      <c r="L56" s="299" t="s">
        <v>628</v>
      </c>
      <c r="M56" s="248"/>
      <c r="N56" s="166"/>
      <c r="O56" s="168"/>
      <c r="P56" s="167"/>
      <c r="Q56" s="168"/>
      <c r="R56" s="271"/>
      <c r="AO56" s="260"/>
      <c r="AP56" s="260"/>
      <c r="AQ56" s="260"/>
      <c r="AR56" s="260"/>
      <c r="AS56" s="260"/>
      <c r="AT56" s="260"/>
      <c r="AU56" s="260"/>
      <c r="AV56" s="260"/>
      <c r="AW56" s="260"/>
      <c r="AX56" s="260"/>
      <c r="AY56" s="260"/>
      <c r="AZ56" s="260" t="s">
        <v>167</v>
      </c>
      <c r="BA56" s="260"/>
      <c r="BB56" s="260"/>
      <c r="BC56" s="260"/>
      <c r="BD56" s="260"/>
      <c r="BE56" s="260"/>
      <c r="BF56" s="260"/>
      <c r="BG56" s="210"/>
      <c r="BH56" s="210"/>
      <c r="BI56" s="210"/>
    </row>
    <row r="57" spans="1:61" x14ac:dyDescent="0.25">
      <c r="A57" s="171" t="s">
        <v>91</v>
      </c>
      <c r="B57" s="164"/>
      <c r="C57" s="299" t="s">
        <v>628</v>
      </c>
      <c r="D57" s="166"/>
      <c r="E57" s="168"/>
      <c r="F57" s="167"/>
      <c r="G57" s="168"/>
      <c r="H57" s="271"/>
      <c r="J57" s="171" t="s">
        <v>91</v>
      </c>
      <c r="K57" s="164"/>
      <c r="L57" s="299" t="s">
        <v>628</v>
      </c>
      <c r="M57" s="248"/>
      <c r="N57" s="166"/>
      <c r="O57" s="168"/>
      <c r="P57" s="167"/>
      <c r="Q57" s="168"/>
      <c r="R57" s="271"/>
      <c r="AO57" s="260"/>
      <c r="AP57" s="260"/>
      <c r="AQ57" s="260"/>
      <c r="AR57" s="260"/>
      <c r="AS57" s="260"/>
      <c r="AT57" s="260"/>
      <c r="AU57" s="260"/>
      <c r="AV57" s="260"/>
      <c r="AW57" s="260"/>
      <c r="AX57" s="260"/>
      <c r="AY57" s="260"/>
      <c r="AZ57" s="260" t="s">
        <v>167</v>
      </c>
      <c r="BA57" s="260"/>
      <c r="BB57" s="260"/>
      <c r="BC57" s="260"/>
      <c r="BD57" s="260"/>
      <c r="BE57" s="260"/>
      <c r="BF57" s="260"/>
      <c r="BG57" s="210"/>
      <c r="BH57" s="210"/>
      <c r="BI57" s="210"/>
    </row>
    <row r="58" spans="1:61" x14ac:dyDescent="0.25">
      <c r="A58" s="171" t="s">
        <v>91</v>
      </c>
      <c r="B58" s="164"/>
      <c r="C58" s="299" t="s">
        <v>628</v>
      </c>
      <c r="D58" s="166"/>
      <c r="E58" s="168"/>
      <c r="F58" s="167"/>
      <c r="G58" s="168"/>
      <c r="H58" s="271"/>
      <c r="J58" s="171" t="s">
        <v>91</v>
      </c>
      <c r="K58" s="164"/>
      <c r="L58" s="299" t="s">
        <v>628</v>
      </c>
      <c r="M58" s="248"/>
      <c r="N58" s="166"/>
      <c r="O58" s="168"/>
      <c r="P58" s="167"/>
      <c r="Q58" s="168"/>
      <c r="R58" s="271"/>
      <c r="AO58" s="260"/>
      <c r="AP58" s="260"/>
      <c r="AQ58" s="260"/>
      <c r="AR58" s="260"/>
      <c r="AS58" s="260"/>
      <c r="AT58" s="260"/>
      <c r="AU58" s="260"/>
      <c r="AV58" s="260"/>
      <c r="AW58" s="260"/>
      <c r="AX58" s="260"/>
      <c r="AY58" s="260"/>
      <c r="AZ58" s="260" t="s">
        <v>167</v>
      </c>
      <c r="BA58" s="260"/>
      <c r="BB58" s="260"/>
      <c r="BC58" s="260"/>
      <c r="BD58" s="260"/>
      <c r="BE58" s="260"/>
      <c r="BF58" s="260"/>
      <c r="BG58" s="210"/>
      <c r="BH58" s="210"/>
      <c r="BI58" s="210"/>
    </row>
    <row r="59" spans="1:61" x14ac:dyDescent="0.25">
      <c r="A59" s="171" t="s">
        <v>91</v>
      </c>
      <c r="B59" s="164"/>
      <c r="C59" s="299" t="s">
        <v>628</v>
      </c>
      <c r="D59" s="166"/>
      <c r="E59" s="168"/>
      <c r="F59" s="167"/>
      <c r="G59" s="168"/>
      <c r="H59" s="271"/>
      <c r="J59" s="171" t="s">
        <v>91</v>
      </c>
      <c r="K59" s="164"/>
      <c r="L59" s="299" t="s">
        <v>628</v>
      </c>
      <c r="M59" s="248"/>
      <c r="N59" s="166"/>
      <c r="O59" s="168"/>
      <c r="P59" s="167"/>
      <c r="Q59" s="168"/>
      <c r="R59" s="271"/>
      <c r="AO59" s="260"/>
      <c r="AP59" s="260"/>
      <c r="AQ59" s="260"/>
      <c r="AR59" s="260"/>
      <c r="AS59" s="260"/>
      <c r="AT59" s="260"/>
      <c r="AU59" s="260"/>
      <c r="AV59" s="260"/>
      <c r="AW59" s="260"/>
      <c r="AX59" s="260"/>
      <c r="AY59" s="260"/>
      <c r="AZ59" s="260" t="s">
        <v>167</v>
      </c>
      <c r="BA59" s="260"/>
      <c r="BB59" s="260"/>
      <c r="BC59" s="260"/>
      <c r="BD59" s="260"/>
      <c r="BE59" s="260"/>
      <c r="BF59" s="260"/>
      <c r="BG59" s="210"/>
      <c r="BH59" s="210"/>
      <c r="BI59" s="210"/>
    </row>
    <row r="60" spans="1:61" x14ac:dyDescent="0.25">
      <c r="A60" s="171" t="s">
        <v>91</v>
      </c>
      <c r="B60" s="164"/>
      <c r="C60" s="299" t="s">
        <v>628</v>
      </c>
      <c r="D60" s="166"/>
      <c r="E60" s="168"/>
      <c r="F60" s="167"/>
      <c r="G60" s="168"/>
      <c r="H60" s="271"/>
      <c r="J60" s="171" t="s">
        <v>91</v>
      </c>
      <c r="K60" s="164"/>
      <c r="L60" s="299" t="s">
        <v>628</v>
      </c>
      <c r="M60" s="248"/>
      <c r="N60" s="166"/>
      <c r="O60" s="168"/>
      <c r="P60" s="167"/>
      <c r="Q60" s="168"/>
      <c r="R60" s="271"/>
      <c r="AO60" s="260"/>
      <c r="AP60" s="260"/>
      <c r="AQ60" s="260"/>
      <c r="AR60" s="260"/>
      <c r="AS60" s="260"/>
      <c r="AT60" s="260"/>
      <c r="AU60" s="260"/>
      <c r="AV60" s="260"/>
      <c r="AW60" s="260"/>
      <c r="AX60" s="260"/>
      <c r="AY60" s="260"/>
      <c r="AZ60" s="260" t="s">
        <v>167</v>
      </c>
      <c r="BA60" s="260"/>
      <c r="BB60" s="260"/>
      <c r="BC60" s="260"/>
      <c r="BD60" s="260"/>
      <c r="BE60" s="260"/>
      <c r="BF60" s="260"/>
      <c r="BG60" s="210"/>
      <c r="BH60" s="210"/>
      <c r="BI60" s="210"/>
    </row>
    <row r="61" spans="1:61" x14ac:dyDescent="0.25">
      <c r="A61" s="171" t="s">
        <v>91</v>
      </c>
      <c r="B61" s="164"/>
      <c r="C61" s="299" t="s">
        <v>628</v>
      </c>
      <c r="D61" s="166"/>
      <c r="E61" s="168"/>
      <c r="F61" s="167"/>
      <c r="G61" s="168"/>
      <c r="H61" s="271"/>
      <c r="J61" s="171" t="s">
        <v>91</v>
      </c>
      <c r="K61" s="164"/>
      <c r="L61" s="299" t="s">
        <v>628</v>
      </c>
      <c r="M61" s="248"/>
      <c r="N61" s="166"/>
      <c r="O61" s="168"/>
      <c r="P61" s="167"/>
      <c r="Q61" s="168"/>
      <c r="R61" s="271"/>
      <c r="AO61" s="260"/>
      <c r="AP61" s="260"/>
      <c r="AQ61" s="260"/>
      <c r="AR61" s="260"/>
      <c r="AS61" s="260"/>
      <c r="AT61" s="260"/>
      <c r="AU61" s="260"/>
      <c r="AV61" s="260"/>
      <c r="AW61" s="260"/>
      <c r="AX61" s="260"/>
      <c r="AY61" s="260"/>
      <c r="AZ61" s="260" t="s">
        <v>167</v>
      </c>
      <c r="BA61" s="260"/>
      <c r="BB61" s="260"/>
      <c r="BC61" s="260"/>
      <c r="BD61" s="260"/>
      <c r="BE61" s="260"/>
      <c r="BF61" s="260"/>
      <c r="BG61" s="210"/>
      <c r="BH61" s="210"/>
      <c r="BI61" s="210"/>
    </row>
    <row r="62" spans="1:61" x14ac:dyDescent="0.25">
      <c r="A62" s="171" t="s">
        <v>91</v>
      </c>
      <c r="B62" s="164"/>
      <c r="C62" s="299" t="s">
        <v>628</v>
      </c>
      <c r="D62" s="166"/>
      <c r="E62" s="168"/>
      <c r="F62" s="167"/>
      <c r="G62" s="168"/>
      <c r="H62" s="271"/>
      <c r="J62" s="171" t="s">
        <v>91</v>
      </c>
      <c r="K62" s="164"/>
      <c r="L62" s="299" t="s">
        <v>628</v>
      </c>
      <c r="M62" s="248"/>
      <c r="N62" s="166"/>
      <c r="O62" s="168"/>
      <c r="P62" s="167"/>
      <c r="Q62" s="168"/>
      <c r="R62" s="271"/>
      <c r="AO62" s="260"/>
      <c r="AP62" s="260"/>
      <c r="AQ62" s="260"/>
      <c r="AR62" s="260"/>
      <c r="AS62" s="260"/>
      <c r="AT62" s="260"/>
      <c r="AU62" s="260"/>
      <c r="AV62" s="260"/>
      <c r="AW62" s="260"/>
      <c r="AX62" s="260"/>
      <c r="AY62" s="260"/>
      <c r="AZ62" s="260" t="s">
        <v>167</v>
      </c>
      <c r="BA62" s="260"/>
      <c r="BB62" s="260"/>
      <c r="BC62" s="260"/>
      <c r="BD62" s="260"/>
      <c r="BE62" s="260"/>
      <c r="BF62" s="260"/>
      <c r="BG62" s="210"/>
      <c r="BH62" s="210"/>
      <c r="BI62" s="210"/>
    </row>
    <row r="63" spans="1:61" x14ac:dyDescent="0.25">
      <c r="A63" s="171" t="s">
        <v>91</v>
      </c>
      <c r="B63" s="164"/>
      <c r="C63" s="299" t="s">
        <v>628</v>
      </c>
      <c r="D63" s="166"/>
      <c r="E63" s="168"/>
      <c r="F63" s="167"/>
      <c r="G63" s="168"/>
      <c r="H63" s="271"/>
      <c r="J63" s="171" t="s">
        <v>91</v>
      </c>
      <c r="K63" s="164"/>
      <c r="L63" s="299" t="s">
        <v>628</v>
      </c>
      <c r="M63" s="248"/>
      <c r="N63" s="166"/>
      <c r="O63" s="168"/>
      <c r="P63" s="167"/>
      <c r="Q63" s="168"/>
      <c r="R63" s="271"/>
      <c r="AO63" s="260"/>
      <c r="AP63" s="260"/>
      <c r="AQ63" s="260"/>
      <c r="AR63" s="260"/>
      <c r="AS63" s="260"/>
      <c r="AT63" s="260"/>
      <c r="AU63" s="260"/>
      <c r="AV63" s="260"/>
      <c r="AW63" s="260"/>
      <c r="AX63" s="260"/>
      <c r="AY63" s="260"/>
      <c r="AZ63" s="260" t="s">
        <v>167</v>
      </c>
      <c r="BA63" s="260"/>
      <c r="BB63" s="260"/>
      <c r="BC63" s="260"/>
      <c r="BD63" s="260"/>
      <c r="BE63" s="260"/>
      <c r="BF63" s="260"/>
      <c r="BG63" s="210"/>
      <c r="BH63" s="210"/>
      <c r="BI63" s="210"/>
    </row>
    <row r="64" spans="1:61" x14ac:dyDescent="0.25">
      <c r="A64" s="171" t="s">
        <v>91</v>
      </c>
      <c r="B64" s="164"/>
      <c r="C64" s="299" t="s">
        <v>628</v>
      </c>
      <c r="D64" s="166"/>
      <c r="E64" s="168"/>
      <c r="F64" s="167"/>
      <c r="G64" s="168"/>
      <c r="H64" s="271"/>
      <c r="J64" s="171" t="s">
        <v>91</v>
      </c>
      <c r="K64" s="164"/>
      <c r="L64" s="299" t="s">
        <v>628</v>
      </c>
      <c r="M64" s="248"/>
      <c r="N64" s="166"/>
      <c r="O64" s="168"/>
      <c r="P64" s="167"/>
      <c r="Q64" s="168"/>
      <c r="R64" s="271"/>
      <c r="AO64" s="260"/>
      <c r="AP64" s="260"/>
      <c r="AQ64" s="260"/>
      <c r="AR64" s="260"/>
      <c r="AS64" s="260"/>
      <c r="AT64" s="260"/>
      <c r="AU64" s="260"/>
      <c r="AV64" s="260"/>
      <c r="AW64" s="260"/>
      <c r="AX64" s="260"/>
      <c r="AY64" s="260"/>
      <c r="AZ64" s="260" t="s">
        <v>167</v>
      </c>
      <c r="BA64" s="260"/>
      <c r="BB64" s="260"/>
      <c r="BC64" s="260"/>
      <c r="BD64" s="260"/>
      <c r="BE64" s="260"/>
      <c r="BF64" s="260"/>
      <c r="BG64" s="210"/>
      <c r="BH64" s="210"/>
      <c r="BI64" s="210"/>
    </row>
    <row r="65" spans="1:61" x14ac:dyDescent="0.25">
      <c r="A65" s="171" t="s">
        <v>91</v>
      </c>
      <c r="B65" s="164"/>
      <c r="C65" s="299" t="s">
        <v>628</v>
      </c>
      <c r="D65" s="166"/>
      <c r="E65" s="168"/>
      <c r="F65" s="167"/>
      <c r="G65" s="168"/>
      <c r="H65" s="271"/>
      <c r="J65" s="171" t="s">
        <v>91</v>
      </c>
      <c r="K65" s="164"/>
      <c r="L65" s="299" t="s">
        <v>628</v>
      </c>
      <c r="M65" s="248"/>
      <c r="N65" s="166"/>
      <c r="O65" s="168"/>
      <c r="P65" s="167"/>
      <c r="Q65" s="168"/>
      <c r="R65" s="271"/>
      <c r="AO65" s="260"/>
      <c r="AP65" s="260"/>
      <c r="AQ65" s="260"/>
      <c r="AR65" s="260"/>
      <c r="AS65" s="260"/>
      <c r="AT65" s="260"/>
      <c r="AU65" s="260"/>
      <c r="AV65" s="260"/>
      <c r="AW65" s="260"/>
      <c r="AX65" s="260"/>
      <c r="AY65" s="260"/>
      <c r="AZ65" s="260" t="s">
        <v>167</v>
      </c>
      <c r="BA65" s="260"/>
      <c r="BB65" s="260"/>
      <c r="BC65" s="260"/>
      <c r="BD65" s="260"/>
      <c r="BE65" s="260"/>
      <c r="BF65" s="260"/>
      <c r="BG65" s="210"/>
      <c r="BH65" s="210"/>
      <c r="BI65" s="210"/>
    </row>
    <row r="66" spans="1:61" x14ac:dyDescent="0.25">
      <c r="A66" s="171" t="s">
        <v>91</v>
      </c>
      <c r="B66" s="164"/>
      <c r="C66" s="299" t="s">
        <v>628</v>
      </c>
      <c r="D66" s="166"/>
      <c r="E66" s="168"/>
      <c r="F66" s="167"/>
      <c r="G66" s="168"/>
      <c r="H66" s="271"/>
      <c r="J66" s="171" t="s">
        <v>91</v>
      </c>
      <c r="K66" s="164"/>
      <c r="L66" s="299" t="s">
        <v>628</v>
      </c>
      <c r="M66" s="248"/>
      <c r="N66" s="166"/>
      <c r="O66" s="168"/>
      <c r="P66" s="167"/>
      <c r="Q66" s="168"/>
      <c r="R66" s="271"/>
      <c r="AO66" s="260"/>
      <c r="AP66" s="260"/>
      <c r="AQ66" s="260"/>
      <c r="AR66" s="260"/>
      <c r="AS66" s="260"/>
      <c r="AT66" s="260"/>
      <c r="AU66" s="260"/>
      <c r="AV66" s="260"/>
      <c r="AW66" s="260"/>
      <c r="AX66" s="260"/>
      <c r="AY66" s="260"/>
      <c r="AZ66" s="260" t="s">
        <v>167</v>
      </c>
      <c r="BA66" s="260"/>
      <c r="BB66" s="260"/>
      <c r="BC66" s="260"/>
      <c r="BD66" s="260"/>
      <c r="BE66" s="260"/>
      <c r="BF66" s="260"/>
      <c r="BG66" s="210"/>
      <c r="BH66" s="210"/>
      <c r="BI66" s="210"/>
    </row>
    <row r="67" spans="1:61" x14ac:dyDescent="0.25">
      <c r="A67" s="171" t="s">
        <v>91</v>
      </c>
      <c r="B67" s="164"/>
      <c r="C67" s="299" t="s">
        <v>628</v>
      </c>
      <c r="D67" s="166"/>
      <c r="E67" s="168"/>
      <c r="F67" s="167"/>
      <c r="G67" s="168"/>
      <c r="H67" s="271"/>
      <c r="J67" s="171" t="s">
        <v>91</v>
      </c>
      <c r="K67" s="164"/>
      <c r="L67" s="299" t="s">
        <v>628</v>
      </c>
      <c r="M67" s="248"/>
      <c r="N67" s="166"/>
      <c r="O67" s="168"/>
      <c r="P67" s="167"/>
      <c r="Q67" s="168"/>
      <c r="R67" s="271"/>
      <c r="AO67" s="260"/>
      <c r="AP67" s="260"/>
      <c r="AQ67" s="260"/>
      <c r="AR67" s="260"/>
      <c r="AS67" s="260"/>
      <c r="AT67" s="260"/>
      <c r="AU67" s="260"/>
      <c r="AV67" s="260"/>
      <c r="AW67" s="260"/>
      <c r="AX67" s="260"/>
      <c r="AY67" s="260"/>
      <c r="AZ67" s="260" t="s">
        <v>167</v>
      </c>
      <c r="BA67" s="260"/>
      <c r="BB67" s="260"/>
      <c r="BC67" s="260"/>
      <c r="BD67" s="260"/>
      <c r="BE67" s="260"/>
      <c r="BF67" s="260"/>
      <c r="BG67" s="210"/>
      <c r="BH67" s="210"/>
      <c r="BI67" s="210"/>
    </row>
    <row r="68" spans="1:61" x14ac:dyDescent="0.25">
      <c r="A68" s="171" t="s">
        <v>91</v>
      </c>
      <c r="B68" s="164"/>
      <c r="C68" s="299" t="s">
        <v>628</v>
      </c>
      <c r="D68" s="166"/>
      <c r="E68" s="168"/>
      <c r="F68" s="167"/>
      <c r="G68" s="168"/>
      <c r="H68" s="271"/>
      <c r="J68" s="171" t="s">
        <v>91</v>
      </c>
      <c r="K68" s="164"/>
      <c r="L68" s="299" t="s">
        <v>628</v>
      </c>
      <c r="M68" s="248"/>
      <c r="N68" s="166"/>
      <c r="O68" s="168"/>
      <c r="P68" s="167"/>
      <c r="Q68" s="168"/>
      <c r="R68" s="271"/>
      <c r="AO68" s="260"/>
      <c r="AP68" s="260"/>
      <c r="AQ68" s="260"/>
      <c r="AR68" s="260"/>
      <c r="AS68" s="260"/>
      <c r="AT68" s="260"/>
      <c r="AU68" s="260"/>
      <c r="AV68" s="260"/>
      <c r="AW68" s="260"/>
      <c r="AX68" s="260"/>
      <c r="AY68" s="260"/>
      <c r="AZ68" s="260" t="s">
        <v>167</v>
      </c>
      <c r="BA68" s="260"/>
      <c r="BB68" s="260"/>
      <c r="BC68" s="260"/>
      <c r="BD68" s="260"/>
      <c r="BE68" s="260"/>
      <c r="BF68" s="260"/>
      <c r="BG68" s="210"/>
      <c r="BH68" s="210"/>
      <c r="BI68" s="210"/>
    </row>
    <row r="69" spans="1:61" x14ac:dyDescent="0.25">
      <c r="A69" s="171" t="s">
        <v>91</v>
      </c>
      <c r="B69" s="164"/>
      <c r="C69" s="299" t="s">
        <v>628</v>
      </c>
      <c r="D69" s="166"/>
      <c r="E69" s="168"/>
      <c r="F69" s="167"/>
      <c r="G69" s="168"/>
      <c r="H69" s="271"/>
      <c r="J69" s="171" t="s">
        <v>91</v>
      </c>
      <c r="K69" s="164"/>
      <c r="L69" s="299" t="s">
        <v>628</v>
      </c>
      <c r="M69" s="248"/>
      <c r="N69" s="166"/>
      <c r="O69" s="168"/>
      <c r="P69" s="167"/>
      <c r="Q69" s="168"/>
      <c r="R69" s="271"/>
      <c r="AO69" s="260"/>
      <c r="AP69" s="260"/>
      <c r="AQ69" s="260"/>
      <c r="AR69" s="260"/>
      <c r="AS69" s="260"/>
      <c r="AT69" s="260"/>
      <c r="AU69" s="260"/>
      <c r="AV69" s="260"/>
      <c r="AW69" s="260"/>
      <c r="AX69" s="260"/>
      <c r="AY69" s="260"/>
      <c r="AZ69" s="260" t="s">
        <v>167</v>
      </c>
      <c r="BA69" s="260"/>
      <c r="BB69" s="260"/>
      <c r="BC69" s="260"/>
      <c r="BD69" s="260"/>
      <c r="BE69" s="260"/>
      <c r="BF69" s="260"/>
      <c r="BG69" s="210"/>
      <c r="BH69" s="210"/>
      <c r="BI69" s="210"/>
    </row>
    <row r="70" spans="1:61" x14ac:dyDescent="0.25">
      <c r="A70" s="171" t="s">
        <v>91</v>
      </c>
      <c r="B70" s="164"/>
      <c r="C70" s="299" t="s">
        <v>628</v>
      </c>
      <c r="D70" s="166"/>
      <c r="E70" s="168"/>
      <c r="F70" s="167"/>
      <c r="G70" s="168"/>
      <c r="H70" s="271"/>
      <c r="J70" s="171" t="s">
        <v>91</v>
      </c>
      <c r="K70" s="164"/>
      <c r="L70" s="299" t="s">
        <v>628</v>
      </c>
      <c r="M70" s="248"/>
      <c r="N70" s="166"/>
      <c r="O70" s="168"/>
      <c r="P70" s="167"/>
      <c r="Q70" s="168"/>
      <c r="R70" s="271"/>
      <c r="AO70" s="260"/>
      <c r="AP70" s="260"/>
      <c r="AQ70" s="260"/>
      <c r="AR70" s="260"/>
      <c r="AS70" s="260"/>
      <c r="AT70" s="260"/>
      <c r="AU70" s="260"/>
      <c r="AV70" s="260"/>
      <c r="AW70" s="260"/>
      <c r="AX70" s="260"/>
      <c r="AY70" s="260"/>
      <c r="AZ70" s="260" t="s">
        <v>167</v>
      </c>
      <c r="BA70" s="260"/>
      <c r="BB70" s="260"/>
      <c r="BC70" s="260"/>
      <c r="BD70" s="260"/>
      <c r="BE70" s="260"/>
      <c r="BF70" s="260"/>
      <c r="BG70" s="210"/>
      <c r="BH70" s="210"/>
      <c r="BI70" s="210"/>
    </row>
    <row r="71" spans="1:61" x14ac:dyDescent="0.25">
      <c r="A71" s="171" t="s">
        <v>91</v>
      </c>
      <c r="B71" s="164"/>
      <c r="C71" s="299" t="s">
        <v>628</v>
      </c>
      <c r="D71" s="166"/>
      <c r="E71" s="168"/>
      <c r="F71" s="167"/>
      <c r="G71" s="168"/>
      <c r="H71" s="271"/>
      <c r="J71" s="171" t="s">
        <v>91</v>
      </c>
      <c r="K71" s="164"/>
      <c r="L71" s="299" t="s">
        <v>628</v>
      </c>
      <c r="M71" s="248"/>
      <c r="N71" s="166"/>
      <c r="O71" s="168"/>
      <c r="P71" s="167"/>
      <c r="Q71" s="168"/>
      <c r="R71" s="271"/>
      <c r="AO71" s="260"/>
      <c r="AP71" s="260"/>
      <c r="AQ71" s="260"/>
      <c r="AR71" s="260"/>
      <c r="AS71" s="260"/>
      <c r="AT71" s="260"/>
      <c r="AU71" s="260"/>
      <c r="AV71" s="260"/>
      <c r="AW71" s="260"/>
      <c r="AX71" s="260"/>
      <c r="AY71" s="260"/>
      <c r="AZ71" s="260" t="s">
        <v>167</v>
      </c>
      <c r="BA71" s="260"/>
      <c r="BB71" s="260"/>
      <c r="BC71" s="260"/>
      <c r="BD71" s="260"/>
      <c r="BE71" s="260"/>
      <c r="BF71" s="260"/>
      <c r="BG71" s="210"/>
      <c r="BH71" s="210"/>
      <c r="BI71" s="210"/>
    </row>
    <row r="72" spans="1:61" x14ac:dyDescent="0.25">
      <c r="A72" s="171" t="s">
        <v>91</v>
      </c>
      <c r="B72" s="164"/>
      <c r="C72" s="299" t="s">
        <v>628</v>
      </c>
      <c r="D72" s="166"/>
      <c r="E72" s="168"/>
      <c r="F72" s="167"/>
      <c r="G72" s="168"/>
      <c r="H72" s="271"/>
      <c r="J72" s="171" t="s">
        <v>91</v>
      </c>
      <c r="K72" s="164"/>
      <c r="L72" s="299" t="s">
        <v>628</v>
      </c>
      <c r="M72" s="248"/>
      <c r="N72" s="166"/>
      <c r="O72" s="168"/>
      <c r="P72" s="167"/>
      <c r="Q72" s="168"/>
      <c r="R72" s="271"/>
      <c r="AO72" s="260"/>
      <c r="AP72" s="260"/>
      <c r="AQ72" s="260"/>
      <c r="AR72" s="260"/>
      <c r="AS72" s="260"/>
      <c r="AT72" s="260"/>
      <c r="AU72" s="260"/>
      <c r="AV72" s="260"/>
      <c r="AW72" s="260"/>
      <c r="AX72" s="260"/>
      <c r="AY72" s="260"/>
      <c r="AZ72" s="260" t="s">
        <v>167</v>
      </c>
      <c r="BA72" s="260"/>
      <c r="BB72" s="260"/>
      <c r="BC72" s="260"/>
      <c r="BD72" s="260"/>
      <c r="BE72" s="260"/>
      <c r="BF72" s="260"/>
      <c r="BG72" s="210"/>
      <c r="BH72" s="210"/>
      <c r="BI72" s="210"/>
    </row>
    <row r="73" spans="1:61" x14ac:dyDescent="0.25">
      <c r="A73" s="171" t="s">
        <v>91</v>
      </c>
      <c r="B73" s="164"/>
      <c r="C73" s="299" t="s">
        <v>628</v>
      </c>
      <c r="D73" s="166"/>
      <c r="E73" s="168"/>
      <c r="F73" s="167"/>
      <c r="G73" s="168"/>
      <c r="H73" s="271"/>
      <c r="J73" s="171" t="s">
        <v>91</v>
      </c>
      <c r="K73" s="164"/>
      <c r="L73" s="299" t="s">
        <v>628</v>
      </c>
      <c r="M73" s="248"/>
      <c r="N73" s="166"/>
      <c r="O73" s="168"/>
      <c r="P73" s="167"/>
      <c r="Q73" s="168"/>
      <c r="R73" s="271"/>
      <c r="AO73" s="260"/>
      <c r="AP73" s="260"/>
      <c r="AQ73" s="260"/>
      <c r="AR73" s="260"/>
      <c r="AS73" s="260"/>
      <c r="AT73" s="260"/>
      <c r="AU73" s="260"/>
      <c r="AV73" s="260"/>
      <c r="AW73" s="260"/>
      <c r="AX73" s="260"/>
      <c r="AY73" s="260"/>
      <c r="AZ73" s="260" t="s">
        <v>167</v>
      </c>
      <c r="BA73" s="260"/>
      <c r="BB73" s="260"/>
      <c r="BC73" s="260"/>
      <c r="BD73" s="260"/>
      <c r="BE73" s="260"/>
      <c r="BF73" s="260"/>
      <c r="BG73" s="210"/>
      <c r="BH73" s="210"/>
      <c r="BI73" s="210"/>
    </row>
    <row r="74" spans="1:61" x14ac:dyDescent="0.25">
      <c r="A74" s="171" t="s">
        <v>91</v>
      </c>
      <c r="B74" s="164"/>
      <c r="C74" s="299" t="s">
        <v>628</v>
      </c>
      <c r="D74" s="166"/>
      <c r="E74" s="168"/>
      <c r="F74" s="167"/>
      <c r="G74" s="168"/>
      <c r="H74" s="271"/>
      <c r="J74" s="171" t="s">
        <v>91</v>
      </c>
      <c r="K74" s="164"/>
      <c r="L74" s="299" t="s">
        <v>628</v>
      </c>
      <c r="M74" s="248"/>
      <c r="N74" s="166"/>
      <c r="O74" s="168"/>
      <c r="P74" s="167"/>
      <c r="Q74" s="168"/>
      <c r="R74" s="271"/>
      <c r="AO74" s="260"/>
      <c r="AP74" s="260"/>
      <c r="AQ74" s="260"/>
      <c r="AR74" s="260"/>
      <c r="AS74" s="260"/>
      <c r="AT74" s="260"/>
      <c r="AU74" s="260"/>
      <c r="AV74" s="260"/>
      <c r="AW74" s="260"/>
      <c r="AX74" s="260"/>
      <c r="AY74" s="260"/>
      <c r="AZ74" s="260" t="s">
        <v>167</v>
      </c>
      <c r="BA74" s="260"/>
      <c r="BB74" s="260"/>
      <c r="BC74" s="260"/>
      <c r="BD74" s="260"/>
      <c r="BE74" s="260"/>
      <c r="BF74" s="260"/>
      <c r="BG74" s="210"/>
      <c r="BH74" s="210"/>
      <c r="BI74" s="210"/>
    </row>
    <row r="75" spans="1:61" x14ac:dyDescent="0.25">
      <c r="A75" s="171" t="s">
        <v>91</v>
      </c>
      <c r="B75" s="164"/>
      <c r="C75" s="299" t="s">
        <v>628</v>
      </c>
      <c r="D75" s="166"/>
      <c r="E75" s="168"/>
      <c r="F75" s="167"/>
      <c r="G75" s="168"/>
      <c r="H75" s="271"/>
      <c r="J75" s="171" t="s">
        <v>91</v>
      </c>
      <c r="K75" s="164"/>
      <c r="L75" s="299" t="s">
        <v>628</v>
      </c>
      <c r="M75" s="248"/>
      <c r="N75" s="166"/>
      <c r="O75" s="168"/>
      <c r="P75" s="167"/>
      <c r="Q75" s="168"/>
      <c r="R75" s="271"/>
      <c r="AO75" s="260"/>
      <c r="AP75" s="260"/>
      <c r="AQ75" s="260"/>
      <c r="AR75" s="260"/>
      <c r="AS75" s="260"/>
      <c r="AT75" s="260"/>
      <c r="AU75" s="260"/>
      <c r="AV75" s="260"/>
      <c r="AW75" s="260"/>
      <c r="AX75" s="260"/>
      <c r="AY75" s="260"/>
      <c r="AZ75" s="260" t="s">
        <v>167</v>
      </c>
      <c r="BA75" s="260"/>
      <c r="BB75" s="260"/>
      <c r="BC75" s="260"/>
      <c r="BD75" s="260"/>
      <c r="BE75" s="260"/>
      <c r="BF75" s="260"/>
      <c r="BG75" s="210"/>
      <c r="BH75" s="210"/>
      <c r="BI75" s="210"/>
    </row>
    <row r="76" spans="1:61" x14ac:dyDescent="0.25">
      <c r="A76" s="171" t="s">
        <v>91</v>
      </c>
      <c r="B76" s="164"/>
      <c r="C76" s="299" t="s">
        <v>628</v>
      </c>
      <c r="D76" s="166"/>
      <c r="E76" s="168"/>
      <c r="F76" s="167"/>
      <c r="G76" s="168"/>
      <c r="H76" s="271"/>
      <c r="J76" s="171" t="s">
        <v>91</v>
      </c>
      <c r="K76" s="164"/>
      <c r="L76" s="299" t="s">
        <v>628</v>
      </c>
      <c r="M76" s="248"/>
      <c r="N76" s="166"/>
      <c r="O76" s="168"/>
      <c r="P76" s="167"/>
      <c r="Q76" s="168"/>
      <c r="R76" s="271"/>
      <c r="AO76" s="260"/>
      <c r="AP76" s="260"/>
      <c r="AQ76" s="260"/>
      <c r="AR76" s="260"/>
      <c r="AS76" s="260"/>
      <c r="AT76" s="260"/>
      <c r="AU76" s="260"/>
      <c r="AV76" s="260"/>
      <c r="AW76" s="260"/>
      <c r="AX76" s="260"/>
      <c r="AY76" s="260"/>
      <c r="AZ76" s="260" t="s">
        <v>167</v>
      </c>
      <c r="BA76" s="260"/>
      <c r="BB76" s="260"/>
      <c r="BC76" s="260"/>
      <c r="BD76" s="260"/>
      <c r="BE76" s="260"/>
      <c r="BF76" s="260"/>
      <c r="BG76" s="210"/>
      <c r="BH76" s="210"/>
      <c r="BI76" s="210"/>
    </row>
    <row r="77" spans="1:61" x14ac:dyDescent="0.25">
      <c r="A77" s="171" t="s">
        <v>91</v>
      </c>
      <c r="B77" s="164"/>
      <c r="C77" s="299" t="s">
        <v>628</v>
      </c>
      <c r="D77" s="166"/>
      <c r="E77" s="168"/>
      <c r="F77" s="167"/>
      <c r="G77" s="168"/>
      <c r="H77" s="271"/>
      <c r="J77" s="171" t="s">
        <v>91</v>
      </c>
      <c r="K77" s="164"/>
      <c r="L77" s="299" t="s">
        <v>628</v>
      </c>
      <c r="M77" s="248"/>
      <c r="N77" s="166"/>
      <c r="O77" s="168"/>
      <c r="P77" s="167"/>
      <c r="Q77" s="168"/>
      <c r="R77" s="271"/>
      <c r="AO77" s="260"/>
      <c r="AP77" s="260"/>
      <c r="AQ77" s="260"/>
      <c r="AR77" s="260"/>
      <c r="AS77" s="260"/>
      <c r="AT77" s="260"/>
      <c r="AU77" s="260"/>
      <c r="AV77" s="260"/>
      <c r="AW77" s="260"/>
      <c r="AX77" s="260"/>
      <c r="AY77" s="260"/>
      <c r="AZ77" s="260" t="s">
        <v>167</v>
      </c>
      <c r="BA77" s="260"/>
      <c r="BB77" s="260"/>
      <c r="BC77" s="260"/>
      <c r="BD77" s="260"/>
      <c r="BE77" s="260"/>
      <c r="BF77" s="260"/>
      <c r="BG77" s="210"/>
      <c r="BH77" s="210"/>
      <c r="BI77" s="210"/>
    </row>
    <row r="78" spans="1:61" x14ac:dyDescent="0.25">
      <c r="A78" s="171" t="s">
        <v>91</v>
      </c>
      <c r="B78" s="164"/>
      <c r="C78" s="299" t="s">
        <v>628</v>
      </c>
      <c r="D78" s="166"/>
      <c r="E78" s="168"/>
      <c r="F78" s="167"/>
      <c r="G78" s="168"/>
      <c r="H78" s="271"/>
      <c r="J78" s="171" t="s">
        <v>91</v>
      </c>
      <c r="K78" s="164"/>
      <c r="L78" s="299" t="s">
        <v>628</v>
      </c>
      <c r="M78" s="248"/>
      <c r="N78" s="166"/>
      <c r="O78" s="168"/>
      <c r="P78" s="167"/>
      <c r="Q78" s="168"/>
      <c r="R78" s="271"/>
      <c r="AO78" s="260"/>
      <c r="AP78" s="260"/>
      <c r="AQ78" s="260"/>
      <c r="AR78" s="260"/>
      <c r="AS78" s="260"/>
      <c r="AT78" s="260"/>
      <c r="AU78" s="260"/>
      <c r="AV78" s="260"/>
      <c r="AW78" s="260"/>
      <c r="AX78" s="260"/>
      <c r="AY78" s="260"/>
      <c r="AZ78" s="260" t="s">
        <v>167</v>
      </c>
      <c r="BA78" s="260"/>
      <c r="BB78" s="260"/>
      <c r="BC78" s="260"/>
      <c r="BD78" s="260"/>
      <c r="BE78" s="260"/>
      <c r="BF78" s="260"/>
      <c r="BG78" s="210"/>
      <c r="BH78" s="210"/>
      <c r="BI78" s="210"/>
    </row>
    <row r="79" spans="1:61" x14ac:dyDescent="0.25">
      <c r="A79" s="171" t="s">
        <v>91</v>
      </c>
      <c r="B79" s="164"/>
      <c r="C79" s="299" t="s">
        <v>628</v>
      </c>
      <c r="D79" s="166"/>
      <c r="E79" s="168"/>
      <c r="F79" s="167"/>
      <c r="G79" s="168"/>
      <c r="H79" s="271"/>
      <c r="J79" s="171" t="s">
        <v>91</v>
      </c>
      <c r="K79" s="164"/>
      <c r="L79" s="299" t="s">
        <v>628</v>
      </c>
      <c r="M79" s="248"/>
      <c r="N79" s="166"/>
      <c r="O79" s="168"/>
      <c r="P79" s="167"/>
      <c r="Q79" s="168"/>
      <c r="R79" s="271"/>
      <c r="AO79" s="260"/>
      <c r="AP79" s="260"/>
      <c r="AQ79" s="260"/>
      <c r="AR79" s="260"/>
      <c r="AS79" s="260"/>
      <c r="AT79" s="260"/>
      <c r="AU79" s="260"/>
      <c r="AV79" s="260"/>
      <c r="AW79" s="260"/>
      <c r="AX79" s="260"/>
      <c r="AY79" s="260"/>
      <c r="AZ79" s="260" t="s">
        <v>167</v>
      </c>
      <c r="BA79" s="260"/>
      <c r="BB79" s="260"/>
      <c r="BC79" s="260"/>
      <c r="BD79" s="260"/>
      <c r="BE79" s="260"/>
      <c r="BF79" s="260"/>
      <c r="BG79" s="210"/>
      <c r="BH79" s="210"/>
      <c r="BI79" s="210"/>
    </row>
    <row r="80" spans="1:61" x14ac:dyDescent="0.25">
      <c r="A80" s="171" t="s">
        <v>91</v>
      </c>
      <c r="B80" s="164"/>
      <c r="C80" s="299" t="s">
        <v>628</v>
      </c>
      <c r="D80" s="166"/>
      <c r="E80" s="168"/>
      <c r="F80" s="167"/>
      <c r="G80" s="168"/>
      <c r="H80" s="271"/>
      <c r="J80" s="171" t="s">
        <v>91</v>
      </c>
      <c r="K80" s="164"/>
      <c r="L80" s="299" t="s">
        <v>628</v>
      </c>
      <c r="M80" s="248"/>
      <c r="N80" s="166"/>
      <c r="O80" s="168"/>
      <c r="P80" s="167"/>
      <c r="Q80" s="168"/>
      <c r="R80" s="271"/>
      <c r="AO80" s="260"/>
      <c r="AP80" s="260"/>
      <c r="AQ80" s="260"/>
      <c r="AR80" s="260"/>
      <c r="AS80" s="260"/>
      <c r="AT80" s="260"/>
      <c r="AU80" s="260"/>
      <c r="AV80" s="260"/>
      <c r="AW80" s="260"/>
      <c r="AX80" s="260"/>
      <c r="AY80" s="260"/>
      <c r="AZ80" s="260" t="s">
        <v>167</v>
      </c>
      <c r="BA80" s="260"/>
      <c r="BB80" s="260"/>
      <c r="BC80" s="260"/>
      <c r="BD80" s="260"/>
      <c r="BE80" s="260"/>
      <c r="BF80" s="260"/>
      <c r="BG80" s="210"/>
      <c r="BH80" s="210"/>
      <c r="BI80" s="210"/>
    </row>
    <row r="81" spans="1:61" x14ac:dyDescent="0.25">
      <c r="A81" s="171" t="s">
        <v>91</v>
      </c>
      <c r="B81" s="164"/>
      <c r="C81" s="299" t="s">
        <v>628</v>
      </c>
      <c r="D81" s="166"/>
      <c r="E81" s="168"/>
      <c r="F81" s="167"/>
      <c r="G81" s="168"/>
      <c r="H81" s="271"/>
      <c r="J81" s="171" t="s">
        <v>91</v>
      </c>
      <c r="K81" s="164"/>
      <c r="L81" s="299" t="s">
        <v>628</v>
      </c>
      <c r="M81" s="248"/>
      <c r="N81" s="166"/>
      <c r="O81" s="168"/>
      <c r="P81" s="167"/>
      <c r="Q81" s="168"/>
      <c r="R81" s="271"/>
      <c r="AO81" s="260"/>
      <c r="AP81" s="260"/>
      <c r="AQ81" s="260"/>
      <c r="AR81" s="260"/>
      <c r="AS81" s="260"/>
      <c r="AT81" s="260"/>
      <c r="AU81" s="260"/>
      <c r="AV81" s="260"/>
      <c r="AW81" s="260"/>
      <c r="AX81" s="260"/>
      <c r="AY81" s="260"/>
      <c r="AZ81" s="260" t="s">
        <v>167</v>
      </c>
      <c r="BA81" s="260"/>
      <c r="BB81" s="260"/>
      <c r="BC81" s="260"/>
      <c r="BD81" s="260"/>
      <c r="BE81" s="260"/>
      <c r="BF81" s="260"/>
      <c r="BG81" s="210"/>
      <c r="BH81" s="210"/>
      <c r="BI81" s="210"/>
    </row>
    <row r="82" spans="1:61" x14ac:dyDescent="0.25">
      <c r="A82" s="171" t="s">
        <v>91</v>
      </c>
      <c r="B82" s="164"/>
      <c r="C82" s="299" t="s">
        <v>628</v>
      </c>
      <c r="D82" s="166"/>
      <c r="E82" s="168"/>
      <c r="F82" s="167"/>
      <c r="G82" s="168"/>
      <c r="H82" s="271"/>
      <c r="J82" s="171" t="s">
        <v>91</v>
      </c>
      <c r="K82" s="164"/>
      <c r="L82" s="299" t="s">
        <v>628</v>
      </c>
      <c r="M82" s="248"/>
      <c r="N82" s="166"/>
      <c r="O82" s="168"/>
      <c r="P82" s="167"/>
      <c r="Q82" s="168"/>
      <c r="R82" s="271"/>
      <c r="AO82" s="260"/>
      <c r="AP82" s="260"/>
      <c r="AQ82" s="260"/>
      <c r="AR82" s="260"/>
      <c r="AS82" s="260"/>
      <c r="AT82" s="260"/>
      <c r="AU82" s="260"/>
      <c r="AV82" s="260"/>
      <c r="AW82" s="260"/>
      <c r="AX82" s="260"/>
      <c r="AY82" s="260"/>
      <c r="AZ82" s="260" t="s">
        <v>167</v>
      </c>
      <c r="BA82" s="260"/>
      <c r="BB82" s="260"/>
      <c r="BC82" s="260"/>
      <c r="BD82" s="260"/>
      <c r="BE82" s="260"/>
      <c r="BF82" s="260"/>
      <c r="BG82" s="210"/>
      <c r="BH82" s="210"/>
      <c r="BI82" s="210"/>
    </row>
    <row r="83" spans="1:61" x14ac:dyDescent="0.25">
      <c r="A83" s="171" t="s">
        <v>91</v>
      </c>
      <c r="B83" s="164"/>
      <c r="C83" s="299" t="s">
        <v>628</v>
      </c>
      <c r="D83" s="166"/>
      <c r="E83" s="168"/>
      <c r="F83" s="167"/>
      <c r="G83" s="168"/>
      <c r="H83" s="271"/>
      <c r="J83" s="171" t="s">
        <v>91</v>
      </c>
      <c r="K83" s="164"/>
      <c r="L83" s="299" t="s">
        <v>628</v>
      </c>
      <c r="M83" s="248"/>
      <c r="N83" s="166"/>
      <c r="O83" s="168"/>
      <c r="P83" s="167"/>
      <c r="Q83" s="168"/>
      <c r="R83" s="271"/>
      <c r="AO83" s="260"/>
      <c r="AP83" s="260"/>
      <c r="AQ83" s="260"/>
      <c r="AR83" s="260"/>
      <c r="AS83" s="260"/>
      <c r="AT83" s="260"/>
      <c r="AU83" s="260"/>
      <c r="AV83" s="260"/>
      <c r="AW83" s="260"/>
      <c r="AX83" s="260"/>
      <c r="AY83" s="260"/>
      <c r="AZ83" s="260" t="s">
        <v>167</v>
      </c>
      <c r="BA83" s="260"/>
      <c r="BB83" s="260"/>
      <c r="BC83" s="260"/>
      <c r="BD83" s="260"/>
      <c r="BE83" s="260"/>
      <c r="BF83" s="260"/>
      <c r="BG83" s="210"/>
      <c r="BH83" s="210"/>
      <c r="BI83" s="210"/>
    </row>
    <row r="84" spans="1:61" x14ac:dyDescent="0.25">
      <c r="A84" s="171" t="s">
        <v>91</v>
      </c>
      <c r="B84" s="164"/>
      <c r="C84" s="299" t="s">
        <v>628</v>
      </c>
      <c r="D84" s="166"/>
      <c r="E84" s="168"/>
      <c r="F84" s="167"/>
      <c r="G84" s="168"/>
      <c r="H84" s="271"/>
      <c r="J84" s="171" t="s">
        <v>91</v>
      </c>
      <c r="K84" s="164"/>
      <c r="L84" s="299" t="s">
        <v>628</v>
      </c>
      <c r="M84" s="248"/>
      <c r="N84" s="166"/>
      <c r="O84" s="168"/>
      <c r="P84" s="167"/>
      <c r="Q84" s="168"/>
      <c r="R84" s="271"/>
      <c r="AO84" s="260"/>
      <c r="AP84" s="260"/>
      <c r="AQ84" s="260"/>
      <c r="AR84" s="260"/>
      <c r="AS84" s="260"/>
      <c r="AT84" s="260"/>
      <c r="AU84" s="260"/>
      <c r="AV84" s="260"/>
      <c r="AW84" s="260"/>
      <c r="AX84" s="260"/>
      <c r="AY84" s="260"/>
      <c r="AZ84" s="260" t="s">
        <v>167</v>
      </c>
      <c r="BA84" s="260"/>
      <c r="BB84" s="260"/>
      <c r="BC84" s="260"/>
      <c r="BD84" s="260"/>
      <c r="BE84" s="260"/>
      <c r="BF84" s="260"/>
      <c r="BG84" s="210"/>
      <c r="BH84" s="210"/>
      <c r="BI84" s="210"/>
    </row>
    <row r="85" spans="1:61" x14ac:dyDescent="0.25">
      <c r="A85" s="171" t="s">
        <v>91</v>
      </c>
      <c r="B85" s="164"/>
      <c r="C85" s="299" t="s">
        <v>628</v>
      </c>
      <c r="D85" s="166"/>
      <c r="E85" s="168"/>
      <c r="F85" s="167"/>
      <c r="G85" s="168"/>
      <c r="H85" s="271"/>
      <c r="J85" s="171" t="s">
        <v>91</v>
      </c>
      <c r="K85" s="164"/>
      <c r="L85" s="299" t="s">
        <v>628</v>
      </c>
      <c r="M85" s="248"/>
      <c r="N85" s="166"/>
      <c r="O85" s="168"/>
      <c r="P85" s="167"/>
      <c r="Q85" s="168"/>
      <c r="R85" s="271"/>
      <c r="AO85" s="260"/>
      <c r="AP85" s="260"/>
      <c r="AQ85" s="260"/>
      <c r="AR85" s="260"/>
      <c r="AS85" s="260"/>
      <c r="AT85" s="260"/>
      <c r="AU85" s="260"/>
      <c r="AV85" s="260"/>
      <c r="AW85" s="260"/>
      <c r="AX85" s="260"/>
      <c r="AY85" s="260"/>
      <c r="AZ85" s="260" t="s">
        <v>167</v>
      </c>
      <c r="BA85" s="260"/>
      <c r="BB85" s="260"/>
      <c r="BC85" s="260"/>
      <c r="BD85" s="260"/>
      <c r="BE85" s="260"/>
      <c r="BF85" s="260"/>
      <c r="BG85" s="210"/>
      <c r="BH85" s="210"/>
      <c r="BI85" s="210"/>
    </row>
    <row r="86" spans="1:61" x14ac:dyDescent="0.25">
      <c r="A86" s="171" t="s">
        <v>91</v>
      </c>
      <c r="B86" s="164"/>
      <c r="C86" s="299" t="s">
        <v>628</v>
      </c>
      <c r="D86" s="166"/>
      <c r="E86" s="168"/>
      <c r="F86" s="167"/>
      <c r="G86" s="168"/>
      <c r="H86" s="271"/>
      <c r="J86" s="171" t="s">
        <v>91</v>
      </c>
      <c r="K86" s="164"/>
      <c r="L86" s="299" t="s">
        <v>628</v>
      </c>
      <c r="M86" s="248"/>
      <c r="N86" s="166"/>
      <c r="O86" s="168"/>
      <c r="P86" s="167"/>
      <c r="Q86" s="168"/>
      <c r="R86" s="271"/>
      <c r="AO86" s="260"/>
      <c r="AP86" s="260"/>
      <c r="AQ86" s="260"/>
      <c r="AR86" s="260"/>
      <c r="AS86" s="260"/>
      <c r="AT86" s="260"/>
      <c r="AU86" s="260"/>
      <c r="AV86" s="260"/>
      <c r="AW86" s="260"/>
      <c r="AX86" s="260"/>
      <c r="AY86" s="260"/>
      <c r="AZ86" s="260" t="s">
        <v>167</v>
      </c>
      <c r="BA86" s="260"/>
      <c r="BB86" s="260"/>
      <c r="BC86" s="260"/>
      <c r="BD86" s="260"/>
      <c r="BE86" s="260"/>
      <c r="BF86" s="260"/>
      <c r="BG86" s="210"/>
      <c r="BH86" s="210"/>
      <c r="BI86" s="210"/>
    </row>
    <row r="87" spans="1:61" x14ac:dyDescent="0.25">
      <c r="A87" s="171" t="s">
        <v>91</v>
      </c>
      <c r="B87" s="164"/>
      <c r="C87" s="299" t="s">
        <v>628</v>
      </c>
      <c r="D87" s="166"/>
      <c r="E87" s="168"/>
      <c r="F87" s="167"/>
      <c r="G87" s="168"/>
      <c r="H87" s="271"/>
      <c r="J87" s="171" t="s">
        <v>91</v>
      </c>
      <c r="K87" s="164"/>
      <c r="L87" s="299" t="s">
        <v>628</v>
      </c>
      <c r="M87" s="248"/>
      <c r="N87" s="166"/>
      <c r="O87" s="168"/>
      <c r="P87" s="167"/>
      <c r="Q87" s="168"/>
      <c r="R87" s="271"/>
      <c r="AO87" s="260"/>
      <c r="AP87" s="260"/>
      <c r="AQ87" s="260"/>
      <c r="AR87" s="260"/>
      <c r="AS87" s="260"/>
      <c r="AT87" s="260"/>
      <c r="AU87" s="260"/>
      <c r="AV87" s="260"/>
      <c r="AW87" s="260"/>
      <c r="AX87" s="260"/>
      <c r="AY87" s="260"/>
      <c r="AZ87" s="260" t="s">
        <v>167</v>
      </c>
      <c r="BA87" s="260"/>
      <c r="BB87" s="260"/>
      <c r="BC87" s="260"/>
      <c r="BD87" s="260"/>
      <c r="BE87" s="260"/>
      <c r="BF87" s="260"/>
      <c r="BG87" s="210"/>
      <c r="BH87" s="210"/>
      <c r="BI87" s="210"/>
    </row>
    <row r="88" spans="1:61" x14ac:dyDescent="0.25">
      <c r="A88" s="171" t="s">
        <v>91</v>
      </c>
      <c r="B88" s="164"/>
      <c r="C88" s="299" t="s">
        <v>628</v>
      </c>
      <c r="D88" s="166"/>
      <c r="E88" s="168"/>
      <c r="F88" s="167"/>
      <c r="G88" s="168"/>
      <c r="H88" s="271"/>
      <c r="J88" s="171" t="s">
        <v>91</v>
      </c>
      <c r="K88" s="164"/>
      <c r="L88" s="299" t="s">
        <v>628</v>
      </c>
      <c r="M88" s="248"/>
      <c r="N88" s="166"/>
      <c r="O88" s="168"/>
      <c r="P88" s="167"/>
      <c r="Q88" s="168"/>
      <c r="R88" s="271"/>
      <c r="AO88" s="260"/>
      <c r="AP88" s="260"/>
      <c r="AQ88" s="260"/>
      <c r="AR88" s="260"/>
      <c r="AS88" s="260"/>
      <c r="AT88" s="260"/>
      <c r="AU88" s="260"/>
      <c r="AV88" s="260"/>
      <c r="AW88" s="260"/>
      <c r="AX88" s="260"/>
      <c r="AY88" s="260"/>
      <c r="AZ88" s="260" t="s">
        <v>167</v>
      </c>
      <c r="BA88" s="260"/>
      <c r="BB88" s="260"/>
      <c r="BC88" s="260"/>
      <c r="BD88" s="260"/>
      <c r="BE88" s="260"/>
      <c r="BF88" s="260"/>
      <c r="BG88" s="210"/>
      <c r="BH88" s="210"/>
      <c r="BI88" s="210"/>
    </row>
    <row r="89" spans="1:61" x14ac:dyDescent="0.25">
      <c r="A89" s="171" t="s">
        <v>91</v>
      </c>
      <c r="B89" s="164"/>
      <c r="C89" s="299" t="s">
        <v>628</v>
      </c>
      <c r="D89" s="166"/>
      <c r="E89" s="168"/>
      <c r="F89" s="167"/>
      <c r="G89" s="168"/>
      <c r="H89" s="271"/>
      <c r="J89" s="171" t="s">
        <v>91</v>
      </c>
      <c r="K89" s="164"/>
      <c r="L89" s="299" t="s">
        <v>628</v>
      </c>
      <c r="M89" s="248"/>
      <c r="N89" s="166"/>
      <c r="O89" s="168"/>
      <c r="P89" s="167"/>
      <c r="Q89" s="168"/>
      <c r="R89" s="271"/>
      <c r="AO89" s="260"/>
      <c r="AP89" s="260"/>
      <c r="AQ89" s="260"/>
      <c r="AR89" s="260"/>
      <c r="AS89" s="260"/>
      <c r="AT89" s="260"/>
      <c r="AU89" s="260"/>
      <c r="AV89" s="260"/>
      <c r="AW89" s="260"/>
      <c r="AX89" s="260"/>
      <c r="AY89" s="260"/>
      <c r="AZ89" s="260" t="s">
        <v>167</v>
      </c>
      <c r="BA89" s="260"/>
      <c r="BB89" s="260"/>
      <c r="BC89" s="260"/>
      <c r="BD89" s="260"/>
      <c r="BE89" s="260"/>
      <c r="BF89" s="260"/>
      <c r="BG89" s="210"/>
      <c r="BH89" s="210"/>
      <c r="BI89" s="210"/>
    </row>
    <row r="90" spans="1:61" x14ac:dyDescent="0.25">
      <c r="A90" s="171" t="s">
        <v>91</v>
      </c>
      <c r="B90" s="164"/>
      <c r="C90" s="299" t="s">
        <v>628</v>
      </c>
      <c r="D90" s="166"/>
      <c r="E90" s="168"/>
      <c r="F90" s="167"/>
      <c r="G90" s="168"/>
      <c r="H90" s="271"/>
      <c r="J90" s="171" t="s">
        <v>91</v>
      </c>
      <c r="K90" s="164"/>
      <c r="L90" s="299" t="s">
        <v>628</v>
      </c>
      <c r="M90" s="248"/>
      <c r="N90" s="166"/>
      <c r="O90" s="168"/>
      <c r="P90" s="167"/>
      <c r="Q90" s="168"/>
      <c r="R90" s="271"/>
      <c r="AO90" s="260"/>
      <c r="AP90" s="260"/>
      <c r="AQ90" s="260"/>
      <c r="AR90" s="260"/>
      <c r="AS90" s="260"/>
      <c r="AT90" s="260"/>
      <c r="AU90" s="260"/>
      <c r="AV90" s="260"/>
      <c r="AW90" s="260"/>
      <c r="AX90" s="260"/>
      <c r="AY90" s="260"/>
      <c r="AZ90" s="260" t="s">
        <v>167</v>
      </c>
      <c r="BA90" s="260"/>
      <c r="BB90" s="260"/>
      <c r="BC90" s="260"/>
      <c r="BD90" s="260"/>
      <c r="BE90" s="260"/>
      <c r="BF90" s="260"/>
      <c r="BG90" s="210"/>
      <c r="BH90" s="210"/>
      <c r="BI90" s="210"/>
    </row>
    <row r="91" spans="1:61" x14ac:dyDescent="0.25">
      <c r="A91" s="171" t="s">
        <v>91</v>
      </c>
      <c r="B91" s="164"/>
      <c r="C91" s="299" t="s">
        <v>628</v>
      </c>
      <c r="D91" s="166"/>
      <c r="E91" s="168"/>
      <c r="F91" s="167"/>
      <c r="G91" s="168"/>
      <c r="H91" s="271"/>
      <c r="J91" s="171" t="s">
        <v>91</v>
      </c>
      <c r="K91" s="164"/>
      <c r="L91" s="299" t="s">
        <v>628</v>
      </c>
      <c r="M91" s="248"/>
      <c r="N91" s="166"/>
      <c r="O91" s="168"/>
      <c r="P91" s="167"/>
      <c r="Q91" s="168"/>
      <c r="R91" s="271"/>
      <c r="AO91" s="260"/>
      <c r="AP91" s="260"/>
      <c r="AQ91" s="260"/>
      <c r="AR91" s="260"/>
      <c r="AS91" s="260"/>
      <c r="AT91" s="260"/>
      <c r="AU91" s="260"/>
      <c r="AV91" s="260"/>
      <c r="AW91" s="260"/>
      <c r="AX91" s="260"/>
      <c r="AY91" s="260"/>
      <c r="AZ91" s="260" t="s">
        <v>167</v>
      </c>
      <c r="BA91" s="260"/>
      <c r="BB91" s="260"/>
      <c r="BC91" s="260"/>
      <c r="BD91" s="260"/>
      <c r="BE91" s="260"/>
      <c r="BF91" s="260"/>
      <c r="BG91" s="210"/>
      <c r="BH91" s="210"/>
      <c r="BI91" s="210"/>
    </row>
    <row r="92" spans="1:61" x14ac:dyDescent="0.25">
      <c r="A92" s="171" t="s">
        <v>91</v>
      </c>
      <c r="B92" s="164"/>
      <c r="C92" s="299" t="s">
        <v>628</v>
      </c>
      <c r="D92" s="166"/>
      <c r="E92" s="168"/>
      <c r="F92" s="167"/>
      <c r="G92" s="168"/>
      <c r="H92" s="271"/>
      <c r="J92" s="171" t="s">
        <v>91</v>
      </c>
      <c r="K92" s="164"/>
      <c r="L92" s="299" t="s">
        <v>628</v>
      </c>
      <c r="M92" s="248"/>
      <c r="N92" s="166"/>
      <c r="O92" s="168"/>
      <c r="P92" s="167"/>
      <c r="Q92" s="168"/>
      <c r="R92" s="271"/>
      <c r="AO92" s="260"/>
      <c r="AP92" s="260"/>
      <c r="AQ92" s="260"/>
      <c r="AR92" s="260"/>
      <c r="AS92" s="260"/>
      <c r="AT92" s="260"/>
      <c r="AU92" s="260"/>
      <c r="AV92" s="260"/>
      <c r="AW92" s="260"/>
      <c r="AX92" s="260"/>
      <c r="AY92" s="260"/>
      <c r="AZ92" s="260" t="s">
        <v>167</v>
      </c>
      <c r="BA92" s="260"/>
      <c r="BB92" s="260"/>
      <c r="BC92" s="260"/>
      <c r="BD92" s="260"/>
      <c r="BE92" s="260"/>
      <c r="BF92" s="260"/>
      <c r="BG92" s="210"/>
      <c r="BH92" s="210"/>
      <c r="BI92" s="210"/>
    </row>
    <row r="93" spans="1:61" x14ac:dyDescent="0.25">
      <c r="A93" s="171" t="s">
        <v>91</v>
      </c>
      <c r="B93" s="164"/>
      <c r="C93" s="299" t="s">
        <v>628</v>
      </c>
      <c r="D93" s="166"/>
      <c r="E93" s="168"/>
      <c r="F93" s="167"/>
      <c r="G93" s="168"/>
      <c r="H93" s="271"/>
      <c r="J93" s="171" t="s">
        <v>91</v>
      </c>
      <c r="K93" s="164"/>
      <c r="L93" s="299" t="s">
        <v>628</v>
      </c>
      <c r="M93" s="248"/>
      <c r="N93" s="166"/>
      <c r="O93" s="168"/>
      <c r="P93" s="167"/>
      <c r="Q93" s="168"/>
      <c r="R93" s="271"/>
      <c r="AO93" s="260"/>
      <c r="AP93" s="260"/>
      <c r="AQ93" s="260"/>
      <c r="AR93" s="260"/>
      <c r="AS93" s="260"/>
      <c r="AT93" s="260"/>
      <c r="AU93" s="260"/>
      <c r="AV93" s="260"/>
      <c r="AW93" s="260"/>
      <c r="AX93" s="260"/>
      <c r="AY93" s="260"/>
      <c r="AZ93" s="260" t="s">
        <v>167</v>
      </c>
      <c r="BA93" s="260"/>
      <c r="BB93" s="260"/>
      <c r="BC93" s="260"/>
      <c r="BD93" s="260"/>
      <c r="BE93" s="260"/>
      <c r="BF93" s="260"/>
      <c r="BG93" s="210"/>
      <c r="BH93" s="210"/>
      <c r="BI93" s="210"/>
    </row>
    <row r="94" spans="1:61" x14ac:dyDescent="0.25">
      <c r="A94" s="171" t="s">
        <v>91</v>
      </c>
      <c r="B94" s="164"/>
      <c r="C94" s="299" t="s">
        <v>628</v>
      </c>
      <c r="D94" s="166"/>
      <c r="E94" s="168"/>
      <c r="F94" s="167"/>
      <c r="G94" s="168"/>
      <c r="H94" s="271"/>
      <c r="J94" s="171" t="s">
        <v>91</v>
      </c>
      <c r="K94" s="164"/>
      <c r="L94" s="299" t="s">
        <v>628</v>
      </c>
      <c r="M94" s="248"/>
      <c r="N94" s="166"/>
      <c r="O94" s="168"/>
      <c r="P94" s="167"/>
      <c r="Q94" s="168"/>
      <c r="R94" s="271"/>
      <c r="AO94" s="260"/>
      <c r="AP94" s="260"/>
      <c r="AQ94" s="260"/>
      <c r="AR94" s="260"/>
      <c r="AS94" s="260"/>
      <c r="AT94" s="260"/>
      <c r="AU94" s="260"/>
      <c r="AV94" s="260"/>
      <c r="AW94" s="260"/>
      <c r="AX94" s="260"/>
      <c r="AY94" s="260"/>
      <c r="AZ94" s="260" t="s">
        <v>167</v>
      </c>
      <c r="BA94" s="260"/>
      <c r="BB94" s="260"/>
      <c r="BC94" s="260"/>
      <c r="BD94" s="260"/>
      <c r="BE94" s="260"/>
      <c r="BF94" s="260"/>
      <c r="BG94" s="210"/>
      <c r="BH94" s="210"/>
      <c r="BI94" s="210"/>
    </row>
    <row r="95" spans="1:61" x14ac:dyDescent="0.25">
      <c r="A95" s="171" t="s">
        <v>91</v>
      </c>
      <c r="B95" s="164"/>
      <c r="C95" s="299" t="s">
        <v>628</v>
      </c>
      <c r="D95" s="166"/>
      <c r="E95" s="168"/>
      <c r="F95" s="167"/>
      <c r="G95" s="168"/>
      <c r="H95" s="271"/>
      <c r="J95" s="171" t="s">
        <v>91</v>
      </c>
      <c r="K95" s="164"/>
      <c r="L95" s="299" t="s">
        <v>628</v>
      </c>
      <c r="M95" s="248"/>
      <c r="N95" s="166"/>
      <c r="O95" s="168"/>
      <c r="P95" s="167"/>
      <c r="Q95" s="168"/>
      <c r="R95" s="271"/>
      <c r="AO95" s="260"/>
      <c r="AP95" s="260"/>
      <c r="AQ95" s="260"/>
      <c r="AR95" s="260"/>
      <c r="AS95" s="260"/>
      <c r="AT95" s="260"/>
      <c r="AU95" s="260"/>
      <c r="AV95" s="260"/>
      <c r="AW95" s="260"/>
      <c r="AX95" s="260"/>
      <c r="AY95" s="260"/>
      <c r="AZ95" s="260" t="s">
        <v>167</v>
      </c>
      <c r="BA95" s="260"/>
      <c r="BB95" s="260"/>
      <c r="BC95" s="260"/>
      <c r="BD95" s="260"/>
      <c r="BE95" s="260"/>
      <c r="BF95" s="260"/>
      <c r="BG95" s="210"/>
      <c r="BH95" s="210"/>
      <c r="BI95" s="210"/>
    </row>
    <row r="96" spans="1:61" x14ac:dyDescent="0.25">
      <c r="A96" s="171" t="s">
        <v>91</v>
      </c>
      <c r="B96" s="164"/>
      <c r="C96" s="299" t="s">
        <v>628</v>
      </c>
      <c r="D96" s="166"/>
      <c r="E96" s="168"/>
      <c r="F96" s="167"/>
      <c r="G96" s="168"/>
      <c r="H96" s="271"/>
      <c r="J96" s="171" t="s">
        <v>91</v>
      </c>
      <c r="K96" s="164"/>
      <c r="L96" s="299" t="s">
        <v>628</v>
      </c>
      <c r="M96" s="248"/>
      <c r="N96" s="166"/>
      <c r="O96" s="168"/>
      <c r="P96" s="167"/>
      <c r="Q96" s="168"/>
      <c r="R96" s="271"/>
      <c r="AO96" s="260"/>
      <c r="AP96" s="260"/>
      <c r="AQ96" s="260"/>
      <c r="AR96" s="260"/>
      <c r="AS96" s="260"/>
      <c r="AT96" s="260"/>
      <c r="AU96" s="260"/>
      <c r="AV96" s="260"/>
      <c r="AW96" s="260"/>
      <c r="AX96" s="260"/>
      <c r="AY96" s="260"/>
      <c r="AZ96" s="260" t="s">
        <v>167</v>
      </c>
      <c r="BA96" s="260"/>
      <c r="BB96" s="260"/>
      <c r="BC96" s="260"/>
      <c r="BD96" s="260"/>
      <c r="BE96" s="260"/>
      <c r="BF96" s="260"/>
      <c r="BG96" s="210"/>
      <c r="BH96" s="210"/>
      <c r="BI96" s="210"/>
    </row>
    <row r="97" spans="1:61" x14ac:dyDescent="0.25">
      <c r="A97" s="171" t="s">
        <v>91</v>
      </c>
      <c r="B97" s="164"/>
      <c r="C97" s="299" t="s">
        <v>628</v>
      </c>
      <c r="D97" s="166"/>
      <c r="E97" s="168"/>
      <c r="F97" s="167"/>
      <c r="G97" s="168"/>
      <c r="H97" s="271"/>
      <c r="J97" s="171" t="s">
        <v>91</v>
      </c>
      <c r="K97" s="164"/>
      <c r="L97" s="299" t="s">
        <v>628</v>
      </c>
      <c r="M97" s="248"/>
      <c r="N97" s="166"/>
      <c r="O97" s="168"/>
      <c r="P97" s="167"/>
      <c r="Q97" s="168"/>
      <c r="R97" s="271"/>
      <c r="AO97" s="260"/>
      <c r="AP97" s="260"/>
      <c r="AQ97" s="260"/>
      <c r="AR97" s="260"/>
      <c r="AS97" s="260"/>
      <c r="AT97" s="260"/>
      <c r="AU97" s="260"/>
      <c r="AV97" s="260"/>
      <c r="AW97" s="260"/>
      <c r="AX97" s="260"/>
      <c r="AY97" s="260"/>
      <c r="AZ97" s="260" t="s">
        <v>167</v>
      </c>
      <c r="BA97" s="260"/>
      <c r="BB97" s="260"/>
      <c r="BC97" s="260"/>
      <c r="BD97" s="260"/>
      <c r="BE97" s="260"/>
      <c r="BF97" s="260"/>
      <c r="BG97" s="210"/>
      <c r="BH97" s="210"/>
      <c r="BI97" s="210"/>
    </row>
    <row r="98" spans="1:61" x14ac:dyDescent="0.25">
      <c r="A98" s="171" t="s">
        <v>91</v>
      </c>
      <c r="B98" s="164"/>
      <c r="C98" s="299" t="s">
        <v>628</v>
      </c>
      <c r="D98" s="166"/>
      <c r="E98" s="168"/>
      <c r="F98" s="167"/>
      <c r="G98" s="168"/>
      <c r="H98" s="271"/>
      <c r="J98" s="171" t="s">
        <v>91</v>
      </c>
      <c r="K98" s="164"/>
      <c r="L98" s="299" t="s">
        <v>628</v>
      </c>
      <c r="M98" s="248"/>
      <c r="N98" s="166"/>
      <c r="O98" s="168"/>
      <c r="P98" s="167"/>
      <c r="Q98" s="168"/>
      <c r="R98" s="271"/>
      <c r="AO98" s="260"/>
      <c r="AP98" s="260"/>
      <c r="AQ98" s="260"/>
      <c r="AR98" s="260"/>
      <c r="AS98" s="260"/>
      <c r="AT98" s="260"/>
      <c r="AU98" s="260"/>
      <c r="AV98" s="260"/>
      <c r="AW98" s="260"/>
      <c r="AX98" s="260"/>
      <c r="AY98" s="260"/>
      <c r="AZ98" s="260" t="s">
        <v>167</v>
      </c>
      <c r="BA98" s="260"/>
      <c r="BB98" s="260"/>
      <c r="BC98" s="260"/>
      <c r="BD98" s="260"/>
      <c r="BE98" s="260"/>
      <c r="BF98" s="260"/>
      <c r="BG98" s="210"/>
      <c r="BH98" s="210"/>
      <c r="BI98" s="210"/>
    </row>
    <row r="99" spans="1:61" x14ac:dyDescent="0.25">
      <c r="A99" s="171" t="s">
        <v>91</v>
      </c>
      <c r="B99" s="164"/>
      <c r="C99" s="299" t="s">
        <v>628</v>
      </c>
      <c r="D99" s="166"/>
      <c r="E99" s="168"/>
      <c r="F99" s="167"/>
      <c r="G99" s="168"/>
      <c r="H99" s="271"/>
      <c r="J99" s="171" t="s">
        <v>91</v>
      </c>
      <c r="K99" s="164"/>
      <c r="L99" s="299" t="s">
        <v>628</v>
      </c>
      <c r="M99" s="248"/>
      <c r="N99" s="166"/>
      <c r="O99" s="168"/>
      <c r="P99" s="167"/>
      <c r="Q99" s="168"/>
      <c r="R99" s="271"/>
      <c r="AO99" s="260"/>
      <c r="AP99" s="260"/>
      <c r="AQ99" s="260"/>
      <c r="AR99" s="260"/>
      <c r="AS99" s="260"/>
      <c r="AT99" s="260"/>
      <c r="AU99" s="260"/>
      <c r="AV99" s="260"/>
      <c r="AW99" s="260"/>
      <c r="AX99" s="260"/>
      <c r="AY99" s="260"/>
      <c r="AZ99" s="260" t="s">
        <v>167</v>
      </c>
      <c r="BA99" s="260"/>
      <c r="BB99" s="260"/>
      <c r="BC99" s="260"/>
      <c r="BD99" s="260"/>
      <c r="BE99" s="260"/>
      <c r="BF99" s="260"/>
      <c r="BG99" s="210"/>
      <c r="BH99" s="210"/>
      <c r="BI99" s="210"/>
    </row>
    <row r="100" spans="1:61" x14ac:dyDescent="0.25">
      <c r="A100" s="171" t="s">
        <v>91</v>
      </c>
      <c r="B100" s="164"/>
      <c r="C100" s="299" t="s">
        <v>628</v>
      </c>
      <c r="D100" s="166"/>
      <c r="E100" s="168"/>
      <c r="F100" s="167"/>
      <c r="G100" s="168"/>
      <c r="H100" s="271"/>
      <c r="J100" s="171" t="s">
        <v>91</v>
      </c>
      <c r="K100" s="164"/>
      <c r="L100" s="299" t="s">
        <v>628</v>
      </c>
      <c r="M100" s="248"/>
      <c r="N100" s="166"/>
      <c r="O100" s="168"/>
      <c r="P100" s="167"/>
      <c r="Q100" s="168"/>
      <c r="R100" s="271"/>
      <c r="AO100" s="260"/>
      <c r="AP100" s="260"/>
      <c r="AQ100" s="260"/>
      <c r="AR100" s="260"/>
      <c r="AS100" s="260"/>
      <c r="AT100" s="260"/>
      <c r="AU100" s="260"/>
      <c r="AV100" s="260"/>
      <c r="AW100" s="260"/>
      <c r="AX100" s="260"/>
      <c r="AY100" s="260"/>
      <c r="AZ100" s="260" t="s">
        <v>167</v>
      </c>
      <c r="BA100" s="260"/>
      <c r="BB100" s="260"/>
      <c r="BC100" s="260"/>
      <c r="BD100" s="260"/>
      <c r="BE100" s="260"/>
      <c r="BF100" s="260"/>
      <c r="BG100" s="210"/>
      <c r="BH100" s="210"/>
      <c r="BI100" s="210"/>
    </row>
    <row r="101" spans="1:61" x14ac:dyDescent="0.25">
      <c r="A101" s="171" t="s">
        <v>91</v>
      </c>
      <c r="B101" s="164"/>
      <c r="C101" s="299" t="s">
        <v>628</v>
      </c>
      <c r="D101" s="166"/>
      <c r="E101" s="168"/>
      <c r="F101" s="167"/>
      <c r="G101" s="168"/>
      <c r="H101" s="271"/>
      <c r="J101" s="171" t="s">
        <v>91</v>
      </c>
      <c r="K101" s="164"/>
      <c r="L101" s="299" t="s">
        <v>628</v>
      </c>
      <c r="M101" s="248"/>
      <c r="N101" s="166"/>
      <c r="O101" s="168"/>
      <c r="P101" s="167"/>
      <c r="Q101" s="168"/>
      <c r="R101" s="271"/>
      <c r="AO101" s="260"/>
      <c r="AP101" s="260"/>
      <c r="AQ101" s="260"/>
      <c r="AR101" s="260"/>
      <c r="AS101" s="260"/>
      <c r="AT101" s="260"/>
      <c r="AU101" s="260"/>
      <c r="AV101" s="260"/>
      <c r="AW101" s="260"/>
      <c r="AX101" s="260"/>
      <c r="AY101" s="260"/>
      <c r="AZ101" s="260" t="s">
        <v>167</v>
      </c>
      <c r="BA101" s="260"/>
      <c r="BB101" s="260"/>
      <c r="BC101" s="260"/>
      <c r="BD101" s="260"/>
      <c r="BE101" s="260"/>
      <c r="BF101" s="260"/>
      <c r="BG101" s="210"/>
      <c r="BH101" s="210"/>
      <c r="BI101" s="210"/>
    </row>
    <row r="102" spans="1:61" x14ac:dyDescent="0.25">
      <c r="A102" s="171" t="s">
        <v>91</v>
      </c>
      <c r="B102" s="164"/>
      <c r="C102" s="299" t="s">
        <v>628</v>
      </c>
      <c r="D102" s="166"/>
      <c r="E102" s="168"/>
      <c r="F102" s="167"/>
      <c r="G102" s="168"/>
      <c r="H102" s="271"/>
      <c r="J102" s="171" t="s">
        <v>91</v>
      </c>
      <c r="K102" s="164"/>
      <c r="L102" s="299" t="s">
        <v>628</v>
      </c>
      <c r="M102" s="248"/>
      <c r="N102" s="166"/>
      <c r="O102" s="168"/>
      <c r="P102" s="167"/>
      <c r="Q102" s="168"/>
      <c r="R102" s="271"/>
      <c r="AO102" s="260"/>
      <c r="AP102" s="260"/>
      <c r="AQ102" s="260"/>
      <c r="AR102" s="260"/>
      <c r="AS102" s="260"/>
      <c r="AT102" s="260"/>
      <c r="AU102" s="260"/>
      <c r="AV102" s="260"/>
      <c r="AW102" s="260"/>
      <c r="AX102" s="260"/>
      <c r="AY102" s="260"/>
      <c r="AZ102" s="260" t="s">
        <v>167</v>
      </c>
      <c r="BA102" s="260"/>
      <c r="BB102" s="260"/>
      <c r="BC102" s="260"/>
      <c r="BD102" s="260"/>
      <c r="BE102" s="260"/>
      <c r="BF102" s="260"/>
      <c r="BG102" s="210"/>
      <c r="BH102" s="210"/>
      <c r="BI102" s="210"/>
    </row>
    <row r="103" spans="1:61" x14ac:dyDescent="0.25">
      <c r="A103" s="171" t="s">
        <v>91</v>
      </c>
      <c r="B103" s="164"/>
      <c r="C103" s="299" t="s">
        <v>628</v>
      </c>
      <c r="D103" s="166"/>
      <c r="E103" s="168"/>
      <c r="F103" s="167"/>
      <c r="G103" s="168"/>
      <c r="H103" s="271"/>
      <c r="J103" s="171" t="s">
        <v>91</v>
      </c>
      <c r="K103" s="164"/>
      <c r="L103" s="299" t="s">
        <v>628</v>
      </c>
      <c r="M103" s="248"/>
      <c r="N103" s="166"/>
      <c r="O103" s="168"/>
      <c r="P103" s="167"/>
      <c r="Q103" s="168"/>
      <c r="R103" s="271"/>
      <c r="AO103" s="260"/>
      <c r="AP103" s="260"/>
      <c r="AQ103" s="260"/>
      <c r="AR103" s="260"/>
      <c r="AS103" s="260"/>
      <c r="AT103" s="260"/>
      <c r="AU103" s="260"/>
      <c r="AV103" s="260"/>
      <c r="AW103" s="260"/>
      <c r="AX103" s="260"/>
      <c r="AY103" s="260"/>
      <c r="AZ103" s="260" t="s">
        <v>167</v>
      </c>
      <c r="BA103" s="260"/>
      <c r="BB103" s="260"/>
      <c r="BC103" s="260"/>
      <c r="BD103" s="260"/>
      <c r="BE103" s="260"/>
      <c r="BF103" s="260"/>
      <c r="BG103" s="210"/>
      <c r="BH103" s="210"/>
      <c r="BI103" s="210"/>
    </row>
    <row r="104" spans="1:61" x14ac:dyDescent="0.25">
      <c r="A104" s="171" t="s">
        <v>91</v>
      </c>
      <c r="B104" s="164"/>
      <c r="C104" s="299" t="s">
        <v>628</v>
      </c>
      <c r="D104" s="166"/>
      <c r="E104" s="168"/>
      <c r="F104" s="167"/>
      <c r="G104" s="168"/>
      <c r="H104" s="271"/>
      <c r="J104" s="171" t="s">
        <v>91</v>
      </c>
      <c r="K104" s="164"/>
      <c r="L104" s="299" t="s">
        <v>628</v>
      </c>
      <c r="M104" s="248"/>
      <c r="N104" s="166"/>
      <c r="O104" s="168"/>
      <c r="P104" s="167"/>
      <c r="Q104" s="168"/>
      <c r="R104" s="271"/>
      <c r="AO104" s="260"/>
      <c r="AP104" s="260"/>
      <c r="AQ104" s="260"/>
      <c r="AR104" s="260"/>
      <c r="AS104" s="260"/>
      <c r="AT104" s="260"/>
      <c r="AU104" s="260"/>
      <c r="AV104" s="260"/>
      <c r="AW104" s="260"/>
      <c r="AX104" s="260"/>
      <c r="AY104" s="260"/>
      <c r="AZ104" s="260" t="s">
        <v>167</v>
      </c>
      <c r="BA104" s="260"/>
      <c r="BB104" s="260"/>
      <c r="BC104" s="260"/>
      <c r="BD104" s="260"/>
      <c r="BE104" s="260"/>
      <c r="BF104" s="260"/>
      <c r="BG104" s="210"/>
      <c r="BH104" s="210"/>
      <c r="BI104" s="210"/>
    </row>
    <row r="105" spans="1:61" x14ac:dyDescent="0.25">
      <c r="A105" s="171" t="s">
        <v>91</v>
      </c>
      <c r="B105" s="164"/>
      <c r="C105" s="299" t="s">
        <v>628</v>
      </c>
      <c r="D105" s="166"/>
      <c r="E105" s="168"/>
      <c r="F105" s="167"/>
      <c r="G105" s="168"/>
      <c r="H105" s="271"/>
      <c r="J105" s="171" t="s">
        <v>91</v>
      </c>
      <c r="K105" s="164"/>
      <c r="L105" s="299" t="s">
        <v>628</v>
      </c>
      <c r="M105" s="248"/>
      <c r="N105" s="166"/>
      <c r="O105" s="168"/>
      <c r="P105" s="167"/>
      <c r="Q105" s="168"/>
      <c r="R105" s="271"/>
      <c r="AO105" s="260"/>
      <c r="AP105" s="260"/>
      <c r="AQ105" s="260"/>
      <c r="AR105" s="260"/>
      <c r="AS105" s="260"/>
      <c r="AT105" s="260"/>
      <c r="AU105" s="260"/>
      <c r="AV105" s="260"/>
      <c r="AW105" s="260"/>
      <c r="AX105" s="260"/>
      <c r="AY105" s="260"/>
      <c r="AZ105" s="260" t="s">
        <v>167</v>
      </c>
      <c r="BA105" s="260"/>
      <c r="BB105" s="260"/>
      <c r="BC105" s="260"/>
      <c r="BD105" s="260"/>
      <c r="BE105" s="260"/>
      <c r="BF105" s="260"/>
      <c r="BG105" s="210"/>
      <c r="BH105" s="210"/>
      <c r="BI105" s="210"/>
    </row>
    <row r="106" spans="1:61" x14ac:dyDescent="0.25">
      <c r="A106" s="171" t="s">
        <v>91</v>
      </c>
      <c r="B106" s="164"/>
      <c r="C106" s="299" t="s">
        <v>628</v>
      </c>
      <c r="D106" s="166"/>
      <c r="E106" s="168"/>
      <c r="F106" s="167"/>
      <c r="G106" s="168"/>
      <c r="H106" s="271"/>
      <c r="J106" s="171" t="s">
        <v>91</v>
      </c>
      <c r="K106" s="164"/>
      <c r="L106" s="299" t="s">
        <v>628</v>
      </c>
      <c r="M106" s="248"/>
      <c r="N106" s="166"/>
      <c r="O106" s="168"/>
      <c r="P106" s="167"/>
      <c r="Q106" s="168"/>
      <c r="R106" s="271"/>
      <c r="AO106" s="260"/>
      <c r="AP106" s="260"/>
      <c r="AQ106" s="260"/>
      <c r="AR106" s="260"/>
      <c r="AS106" s="260"/>
      <c r="AT106" s="260"/>
      <c r="AU106" s="260"/>
      <c r="AV106" s="260"/>
      <c r="AW106" s="260"/>
      <c r="AX106" s="260"/>
      <c r="AY106" s="260"/>
      <c r="AZ106" s="260" t="s">
        <v>167</v>
      </c>
      <c r="BA106" s="260"/>
      <c r="BB106" s="260"/>
      <c r="BC106" s="260"/>
      <c r="BD106" s="260"/>
      <c r="BE106" s="260"/>
      <c r="BF106" s="260"/>
      <c r="BG106" s="210"/>
      <c r="BH106" s="210"/>
      <c r="BI106" s="210"/>
    </row>
    <row r="107" spans="1:61" x14ac:dyDescent="0.25">
      <c r="A107" s="171" t="s">
        <v>91</v>
      </c>
      <c r="B107" s="164"/>
      <c r="C107" s="299" t="s">
        <v>628</v>
      </c>
      <c r="D107" s="166"/>
      <c r="E107" s="168"/>
      <c r="F107" s="167"/>
      <c r="G107" s="168"/>
      <c r="H107" s="271"/>
      <c r="J107" s="171" t="s">
        <v>91</v>
      </c>
      <c r="K107" s="164"/>
      <c r="L107" s="299" t="s">
        <v>628</v>
      </c>
      <c r="M107" s="248"/>
      <c r="N107" s="166"/>
      <c r="O107" s="168"/>
      <c r="P107" s="167"/>
      <c r="Q107" s="168"/>
      <c r="R107" s="271"/>
      <c r="AO107" s="260"/>
      <c r="AP107" s="260"/>
      <c r="AQ107" s="260"/>
      <c r="AR107" s="260"/>
      <c r="AS107" s="260"/>
      <c r="AT107" s="260"/>
      <c r="AU107" s="260"/>
      <c r="AV107" s="260"/>
      <c r="AW107" s="260"/>
      <c r="AX107" s="260"/>
      <c r="AY107" s="260"/>
      <c r="AZ107" s="260" t="s">
        <v>167</v>
      </c>
      <c r="BA107" s="260"/>
      <c r="BB107" s="260"/>
      <c r="BC107" s="260"/>
      <c r="BD107" s="260"/>
      <c r="BE107" s="260"/>
      <c r="BF107" s="260"/>
      <c r="BG107" s="210"/>
      <c r="BH107" s="210"/>
      <c r="BI107" s="210"/>
    </row>
    <row r="108" spans="1:61" x14ac:dyDescent="0.25">
      <c r="A108" s="171" t="s">
        <v>91</v>
      </c>
      <c r="B108" s="164"/>
      <c r="C108" s="299" t="s">
        <v>628</v>
      </c>
      <c r="D108" s="166"/>
      <c r="E108" s="168"/>
      <c r="F108" s="167"/>
      <c r="G108" s="168"/>
      <c r="H108" s="271"/>
      <c r="J108" s="171" t="s">
        <v>91</v>
      </c>
      <c r="K108" s="164"/>
      <c r="L108" s="299" t="s">
        <v>628</v>
      </c>
      <c r="M108" s="248"/>
      <c r="N108" s="166"/>
      <c r="O108" s="168"/>
      <c r="P108" s="167"/>
      <c r="Q108" s="168"/>
      <c r="R108" s="271"/>
      <c r="AO108" s="260"/>
      <c r="AP108" s="260"/>
      <c r="AQ108" s="260"/>
      <c r="AR108" s="260"/>
      <c r="AS108" s="260"/>
      <c r="AT108" s="260"/>
      <c r="AU108" s="260"/>
      <c r="AV108" s="260"/>
      <c r="AW108" s="260"/>
      <c r="AX108" s="260"/>
      <c r="AY108" s="260"/>
      <c r="AZ108" s="260" t="s">
        <v>167</v>
      </c>
      <c r="BA108" s="260"/>
      <c r="BB108" s="260"/>
      <c r="BC108" s="260"/>
      <c r="BD108" s="260"/>
      <c r="BE108" s="260"/>
      <c r="BF108" s="260"/>
      <c r="BG108" s="210"/>
      <c r="BH108" s="210"/>
      <c r="BI108" s="210"/>
    </row>
    <row r="109" spans="1:61" x14ac:dyDescent="0.25">
      <c r="A109" s="171" t="s">
        <v>91</v>
      </c>
      <c r="B109" s="164"/>
      <c r="C109" s="299" t="s">
        <v>628</v>
      </c>
      <c r="D109" s="166"/>
      <c r="E109" s="168"/>
      <c r="F109" s="167"/>
      <c r="G109" s="168"/>
      <c r="H109" s="271"/>
      <c r="J109" s="171" t="s">
        <v>91</v>
      </c>
      <c r="K109" s="164"/>
      <c r="L109" s="299" t="s">
        <v>628</v>
      </c>
      <c r="M109" s="248"/>
      <c r="N109" s="166"/>
      <c r="O109" s="168"/>
      <c r="P109" s="167"/>
      <c r="Q109" s="168"/>
      <c r="R109" s="271"/>
      <c r="AO109" s="260"/>
      <c r="AP109" s="260"/>
      <c r="AQ109" s="260"/>
      <c r="AR109" s="260"/>
      <c r="AS109" s="260"/>
      <c r="AT109" s="260"/>
      <c r="AU109" s="260"/>
      <c r="AV109" s="260"/>
      <c r="AW109" s="260"/>
      <c r="AX109" s="260"/>
      <c r="AY109" s="260"/>
      <c r="AZ109" s="260" t="s">
        <v>167</v>
      </c>
      <c r="BA109" s="260"/>
      <c r="BB109" s="260"/>
      <c r="BC109" s="260"/>
      <c r="BD109" s="260"/>
      <c r="BE109" s="260"/>
      <c r="BF109" s="260"/>
      <c r="BG109" s="210"/>
      <c r="BH109" s="210"/>
      <c r="BI109" s="210"/>
    </row>
    <row r="110" spans="1:61" x14ac:dyDescent="0.25">
      <c r="A110" s="171" t="s">
        <v>91</v>
      </c>
      <c r="B110" s="164"/>
      <c r="C110" s="299" t="s">
        <v>628</v>
      </c>
      <c r="D110" s="166"/>
      <c r="E110" s="168"/>
      <c r="F110" s="167"/>
      <c r="G110" s="168"/>
      <c r="H110" s="271"/>
      <c r="J110" s="171" t="s">
        <v>91</v>
      </c>
      <c r="K110" s="164"/>
      <c r="L110" s="299" t="s">
        <v>628</v>
      </c>
      <c r="M110" s="248"/>
      <c r="N110" s="166"/>
      <c r="O110" s="168"/>
      <c r="P110" s="167"/>
      <c r="Q110" s="168"/>
      <c r="R110" s="271"/>
      <c r="AO110" s="260"/>
      <c r="AP110" s="260"/>
      <c r="AQ110" s="260"/>
      <c r="AR110" s="260"/>
      <c r="AS110" s="260"/>
      <c r="AT110" s="260"/>
      <c r="AU110" s="260"/>
      <c r="AV110" s="260"/>
      <c r="AW110" s="260"/>
      <c r="AX110" s="260"/>
      <c r="AY110" s="260"/>
      <c r="AZ110" s="260" t="s">
        <v>167</v>
      </c>
      <c r="BA110" s="260"/>
      <c r="BB110" s="260"/>
      <c r="BC110" s="260"/>
      <c r="BD110" s="260"/>
      <c r="BE110" s="260"/>
      <c r="BF110" s="260"/>
      <c r="BG110" s="210"/>
      <c r="BH110" s="210"/>
      <c r="BI110" s="210"/>
    </row>
    <row r="111" spans="1:61" x14ac:dyDescent="0.25">
      <c r="A111" s="171" t="s">
        <v>91</v>
      </c>
      <c r="B111" s="164"/>
      <c r="C111" s="299" t="s">
        <v>628</v>
      </c>
      <c r="D111" s="166"/>
      <c r="E111" s="168"/>
      <c r="F111" s="167"/>
      <c r="G111" s="168"/>
      <c r="H111" s="271"/>
      <c r="J111" s="171" t="s">
        <v>91</v>
      </c>
      <c r="K111" s="164"/>
      <c r="L111" s="299" t="s">
        <v>628</v>
      </c>
      <c r="M111" s="248"/>
      <c r="N111" s="166"/>
      <c r="O111" s="168"/>
      <c r="P111" s="167"/>
      <c r="Q111" s="168"/>
      <c r="R111" s="271"/>
      <c r="AO111" s="260"/>
      <c r="AP111" s="260"/>
      <c r="AQ111" s="260"/>
      <c r="AR111" s="260"/>
      <c r="AS111" s="260"/>
      <c r="AT111" s="260"/>
      <c r="AU111" s="260"/>
      <c r="AV111" s="260"/>
      <c r="AW111" s="260"/>
      <c r="AX111" s="260"/>
      <c r="AY111" s="260"/>
      <c r="AZ111" s="260" t="s">
        <v>167</v>
      </c>
      <c r="BA111" s="260"/>
      <c r="BB111" s="260"/>
      <c r="BC111" s="260"/>
      <c r="BD111" s="260"/>
      <c r="BE111" s="260"/>
      <c r="BF111" s="260"/>
      <c r="BG111" s="210"/>
      <c r="BH111" s="210"/>
      <c r="BI111" s="210"/>
    </row>
    <row r="112" spans="1:61" x14ac:dyDescent="0.25">
      <c r="A112" s="171" t="s">
        <v>91</v>
      </c>
      <c r="B112" s="164"/>
      <c r="C112" s="299" t="s">
        <v>628</v>
      </c>
      <c r="D112" s="166"/>
      <c r="E112" s="168"/>
      <c r="F112" s="167"/>
      <c r="G112" s="168"/>
      <c r="H112" s="271"/>
      <c r="J112" s="171" t="s">
        <v>91</v>
      </c>
      <c r="K112" s="164"/>
      <c r="L112" s="299" t="s">
        <v>628</v>
      </c>
      <c r="M112" s="248"/>
      <c r="N112" s="166"/>
      <c r="O112" s="168"/>
      <c r="P112" s="167"/>
      <c r="Q112" s="168"/>
      <c r="R112" s="271"/>
      <c r="AO112" s="260"/>
      <c r="AP112" s="260"/>
      <c r="AQ112" s="260"/>
      <c r="AR112" s="260"/>
      <c r="AS112" s="260"/>
      <c r="AT112" s="260"/>
      <c r="AU112" s="260"/>
      <c r="AV112" s="260"/>
      <c r="AW112" s="260"/>
      <c r="AX112" s="260"/>
      <c r="AY112" s="260"/>
      <c r="AZ112" s="260" t="s">
        <v>167</v>
      </c>
      <c r="BA112" s="260"/>
      <c r="BB112" s="260"/>
      <c r="BC112" s="260"/>
      <c r="BD112" s="260"/>
      <c r="BE112" s="260"/>
      <c r="BF112" s="260"/>
      <c r="BG112" s="210"/>
      <c r="BH112" s="210"/>
      <c r="BI112" s="210"/>
    </row>
    <row r="113" spans="1:61" x14ac:dyDescent="0.25">
      <c r="A113" s="171" t="s">
        <v>91</v>
      </c>
      <c r="B113" s="164"/>
      <c r="C113" s="299" t="s">
        <v>628</v>
      </c>
      <c r="D113" s="166"/>
      <c r="E113" s="168"/>
      <c r="F113" s="167"/>
      <c r="G113" s="168"/>
      <c r="H113" s="271"/>
      <c r="J113" s="171" t="s">
        <v>91</v>
      </c>
      <c r="K113" s="164"/>
      <c r="L113" s="299" t="s">
        <v>628</v>
      </c>
      <c r="M113" s="248"/>
      <c r="N113" s="166"/>
      <c r="O113" s="168"/>
      <c r="P113" s="167"/>
      <c r="Q113" s="168"/>
      <c r="R113" s="271"/>
      <c r="AO113" s="260"/>
      <c r="AP113" s="260"/>
      <c r="AQ113" s="260"/>
      <c r="AR113" s="260"/>
      <c r="AS113" s="260"/>
      <c r="AT113" s="260"/>
      <c r="AU113" s="260"/>
      <c r="AV113" s="260"/>
      <c r="AW113" s="260"/>
      <c r="AX113" s="260"/>
      <c r="AY113" s="260"/>
      <c r="AZ113" s="260" t="s">
        <v>167</v>
      </c>
      <c r="BA113" s="260"/>
      <c r="BB113" s="260"/>
      <c r="BC113" s="260"/>
      <c r="BD113" s="260"/>
      <c r="BE113" s="260"/>
      <c r="BF113" s="260"/>
      <c r="BG113" s="210"/>
      <c r="BH113" s="210"/>
      <c r="BI113" s="210"/>
    </row>
    <row r="114" spans="1:61" x14ac:dyDescent="0.25">
      <c r="A114" s="171" t="s">
        <v>91</v>
      </c>
      <c r="B114" s="164"/>
      <c r="C114" s="299" t="s">
        <v>628</v>
      </c>
      <c r="D114" s="166"/>
      <c r="E114" s="168"/>
      <c r="F114" s="167"/>
      <c r="G114" s="168"/>
      <c r="H114" s="271"/>
      <c r="J114" s="171" t="s">
        <v>91</v>
      </c>
      <c r="K114" s="164"/>
      <c r="L114" s="299" t="s">
        <v>628</v>
      </c>
      <c r="M114" s="248"/>
      <c r="N114" s="166"/>
      <c r="O114" s="168"/>
      <c r="P114" s="167"/>
      <c r="Q114" s="168"/>
      <c r="R114" s="271"/>
      <c r="AO114" s="260"/>
      <c r="AP114" s="260"/>
      <c r="AQ114" s="260"/>
      <c r="AR114" s="260"/>
      <c r="AS114" s="260"/>
      <c r="AT114" s="260"/>
      <c r="AU114" s="260"/>
      <c r="AV114" s="260"/>
      <c r="AW114" s="260"/>
      <c r="AX114" s="260"/>
      <c r="AY114" s="260"/>
      <c r="AZ114" s="260" t="s">
        <v>167</v>
      </c>
      <c r="BA114" s="260"/>
      <c r="BB114" s="260"/>
      <c r="BC114" s="260"/>
      <c r="BD114" s="260"/>
      <c r="BE114" s="260"/>
      <c r="BF114" s="260"/>
      <c r="BG114" s="210"/>
      <c r="BH114" s="210"/>
      <c r="BI114" s="210"/>
    </row>
    <row r="115" spans="1:61" x14ac:dyDescent="0.25">
      <c r="A115" s="171" t="s">
        <v>91</v>
      </c>
      <c r="B115" s="164"/>
      <c r="C115" s="299" t="s">
        <v>628</v>
      </c>
      <c r="D115" s="166"/>
      <c r="E115" s="168"/>
      <c r="F115" s="167"/>
      <c r="G115" s="168"/>
      <c r="H115" s="271"/>
      <c r="J115" s="171" t="s">
        <v>91</v>
      </c>
      <c r="K115" s="164"/>
      <c r="L115" s="299" t="s">
        <v>628</v>
      </c>
      <c r="M115" s="248"/>
      <c r="N115" s="166"/>
      <c r="O115" s="168"/>
      <c r="P115" s="167"/>
      <c r="Q115" s="168"/>
      <c r="R115" s="271"/>
      <c r="AO115" s="260"/>
      <c r="AP115" s="260"/>
      <c r="AQ115" s="260"/>
      <c r="AR115" s="260"/>
      <c r="AS115" s="260"/>
      <c r="AT115" s="260"/>
      <c r="AU115" s="260"/>
      <c r="AV115" s="260"/>
      <c r="AW115" s="260"/>
      <c r="AX115" s="260"/>
      <c r="AY115" s="260"/>
      <c r="AZ115" s="260" t="s">
        <v>167</v>
      </c>
      <c r="BA115" s="260"/>
      <c r="BB115" s="260"/>
      <c r="BC115" s="260"/>
      <c r="BD115" s="260"/>
      <c r="BE115" s="260"/>
      <c r="BF115" s="260"/>
      <c r="BG115" s="210"/>
      <c r="BH115" s="210"/>
      <c r="BI115" s="210"/>
    </row>
    <row r="116" spans="1:61" x14ac:dyDescent="0.25">
      <c r="A116" s="171" t="s">
        <v>91</v>
      </c>
      <c r="B116" s="164"/>
      <c r="C116" s="299" t="s">
        <v>628</v>
      </c>
      <c r="D116" s="166"/>
      <c r="E116" s="168"/>
      <c r="F116" s="167"/>
      <c r="G116" s="168"/>
      <c r="H116" s="271"/>
      <c r="J116" s="171" t="s">
        <v>91</v>
      </c>
      <c r="K116" s="164"/>
      <c r="L116" s="299" t="s">
        <v>628</v>
      </c>
      <c r="M116" s="248"/>
      <c r="N116" s="166"/>
      <c r="O116" s="168"/>
      <c r="P116" s="167"/>
      <c r="Q116" s="168"/>
      <c r="R116" s="271"/>
      <c r="AO116" s="260"/>
      <c r="AP116" s="260"/>
      <c r="AQ116" s="260"/>
      <c r="AR116" s="260"/>
      <c r="AS116" s="260"/>
      <c r="AT116" s="260"/>
      <c r="AU116" s="260"/>
      <c r="AV116" s="260"/>
      <c r="AW116" s="260"/>
      <c r="AX116" s="260"/>
      <c r="AY116" s="260"/>
      <c r="AZ116" s="260" t="s">
        <v>167</v>
      </c>
      <c r="BA116" s="260"/>
      <c r="BB116" s="260"/>
      <c r="BC116" s="260"/>
      <c r="BD116" s="260"/>
      <c r="BE116" s="260"/>
      <c r="BF116" s="260"/>
      <c r="BG116" s="210"/>
      <c r="BH116" s="210"/>
      <c r="BI116" s="210"/>
    </row>
    <row r="117" spans="1:61" x14ac:dyDescent="0.25">
      <c r="A117" s="171" t="s">
        <v>91</v>
      </c>
      <c r="B117" s="164"/>
      <c r="C117" s="299" t="s">
        <v>628</v>
      </c>
      <c r="D117" s="166"/>
      <c r="E117" s="168"/>
      <c r="F117" s="167"/>
      <c r="G117" s="168"/>
      <c r="H117" s="271"/>
      <c r="J117" s="171" t="s">
        <v>91</v>
      </c>
      <c r="K117" s="164"/>
      <c r="L117" s="299" t="s">
        <v>628</v>
      </c>
      <c r="M117" s="248"/>
      <c r="N117" s="166"/>
      <c r="O117" s="168"/>
      <c r="P117" s="167"/>
      <c r="Q117" s="168"/>
      <c r="R117" s="271"/>
      <c r="AO117" s="260"/>
      <c r="AP117" s="260"/>
      <c r="AQ117" s="260"/>
      <c r="AR117" s="260"/>
      <c r="AS117" s="260"/>
      <c r="AT117" s="260"/>
      <c r="AU117" s="260"/>
      <c r="AV117" s="260"/>
      <c r="AW117" s="260"/>
      <c r="AX117" s="260"/>
      <c r="AY117" s="260"/>
      <c r="AZ117" s="260" t="s">
        <v>167</v>
      </c>
      <c r="BA117" s="260"/>
      <c r="BB117" s="260"/>
      <c r="BC117" s="260"/>
      <c r="BD117" s="260"/>
      <c r="BE117" s="260"/>
      <c r="BF117" s="260"/>
      <c r="BG117" s="210"/>
      <c r="BH117" s="210"/>
      <c r="BI117" s="210"/>
    </row>
    <row r="118" spans="1:61" x14ac:dyDescent="0.25">
      <c r="A118" s="171" t="s">
        <v>91</v>
      </c>
      <c r="B118" s="164"/>
      <c r="C118" s="299" t="s">
        <v>628</v>
      </c>
      <c r="D118" s="166"/>
      <c r="E118" s="168"/>
      <c r="F118" s="167"/>
      <c r="G118" s="168"/>
      <c r="H118" s="271"/>
      <c r="J118" s="171" t="s">
        <v>91</v>
      </c>
      <c r="K118" s="164"/>
      <c r="L118" s="299" t="s">
        <v>628</v>
      </c>
      <c r="M118" s="248"/>
      <c r="N118" s="166"/>
      <c r="O118" s="168"/>
      <c r="P118" s="167"/>
      <c r="Q118" s="168"/>
      <c r="R118" s="271"/>
      <c r="AO118" s="260"/>
      <c r="AP118" s="260"/>
      <c r="AQ118" s="260"/>
      <c r="AR118" s="260"/>
      <c r="AS118" s="260"/>
      <c r="AT118" s="260"/>
      <c r="AU118" s="260"/>
      <c r="AV118" s="260"/>
      <c r="AW118" s="260"/>
      <c r="AX118" s="260"/>
      <c r="AY118" s="260"/>
      <c r="AZ118" s="260" t="s">
        <v>167</v>
      </c>
      <c r="BA118" s="260"/>
      <c r="BB118" s="260"/>
      <c r="BC118" s="260"/>
      <c r="BD118" s="260"/>
      <c r="BE118" s="260"/>
      <c r="BF118" s="260"/>
      <c r="BG118" s="210"/>
      <c r="BH118" s="210"/>
      <c r="BI118" s="210"/>
    </row>
    <row r="119" spans="1:61" x14ac:dyDescent="0.25">
      <c r="A119" s="171" t="s">
        <v>91</v>
      </c>
      <c r="B119" s="164"/>
      <c r="C119" s="299" t="s">
        <v>628</v>
      </c>
      <c r="D119" s="166"/>
      <c r="E119" s="168"/>
      <c r="F119" s="167"/>
      <c r="G119" s="168"/>
      <c r="H119" s="271"/>
      <c r="J119" s="171" t="s">
        <v>91</v>
      </c>
      <c r="K119" s="164"/>
      <c r="L119" s="299" t="s">
        <v>628</v>
      </c>
      <c r="M119" s="248"/>
      <c r="N119" s="166"/>
      <c r="O119" s="168"/>
      <c r="P119" s="167"/>
      <c r="Q119" s="168"/>
      <c r="R119" s="271"/>
      <c r="AO119" s="260"/>
      <c r="AP119" s="260"/>
      <c r="AQ119" s="260"/>
      <c r="AR119" s="260"/>
      <c r="AS119" s="260"/>
      <c r="AT119" s="260"/>
      <c r="AU119" s="260"/>
      <c r="AV119" s="260"/>
      <c r="AW119" s="260"/>
      <c r="AX119" s="260"/>
      <c r="AY119" s="260"/>
      <c r="AZ119" s="260" t="s">
        <v>167</v>
      </c>
      <c r="BA119" s="260"/>
      <c r="BB119" s="260"/>
      <c r="BC119" s="260"/>
      <c r="BD119" s="260"/>
      <c r="BE119" s="260"/>
      <c r="BF119" s="260"/>
      <c r="BG119" s="210"/>
      <c r="BH119" s="210"/>
      <c r="BI119" s="210"/>
    </row>
    <row r="120" spans="1:61" x14ac:dyDescent="0.25">
      <c r="A120" s="171" t="s">
        <v>91</v>
      </c>
      <c r="B120" s="164"/>
      <c r="C120" s="299" t="s">
        <v>628</v>
      </c>
      <c r="D120" s="166"/>
      <c r="E120" s="168"/>
      <c r="F120" s="167"/>
      <c r="G120" s="168"/>
      <c r="H120" s="271"/>
      <c r="J120" s="171" t="s">
        <v>91</v>
      </c>
      <c r="K120" s="164"/>
      <c r="L120" s="299" t="s">
        <v>628</v>
      </c>
      <c r="M120" s="248"/>
      <c r="N120" s="166"/>
      <c r="O120" s="168"/>
      <c r="P120" s="167"/>
      <c r="Q120" s="168"/>
      <c r="R120" s="271"/>
      <c r="AO120" s="260"/>
      <c r="AP120" s="260"/>
      <c r="AQ120" s="260"/>
      <c r="AR120" s="260"/>
      <c r="AS120" s="260"/>
      <c r="AT120" s="260"/>
      <c r="AU120" s="260"/>
      <c r="AV120" s="260"/>
      <c r="AW120" s="260"/>
      <c r="AX120" s="260"/>
      <c r="AY120" s="260"/>
      <c r="AZ120" s="260" t="s">
        <v>167</v>
      </c>
      <c r="BA120" s="260"/>
      <c r="BB120" s="260"/>
      <c r="BC120" s="260"/>
      <c r="BD120" s="260"/>
      <c r="BE120" s="260"/>
      <c r="BF120" s="260"/>
      <c r="BG120" s="210"/>
      <c r="BH120" s="210"/>
      <c r="BI120" s="210"/>
    </row>
    <row r="121" spans="1:61" x14ac:dyDescent="0.25">
      <c r="A121" s="171" t="s">
        <v>91</v>
      </c>
      <c r="B121" s="164"/>
      <c r="C121" s="299" t="s">
        <v>628</v>
      </c>
      <c r="D121" s="166"/>
      <c r="E121" s="168"/>
      <c r="F121" s="167"/>
      <c r="G121" s="168"/>
      <c r="H121" s="271"/>
      <c r="J121" s="171" t="s">
        <v>91</v>
      </c>
      <c r="K121" s="164"/>
      <c r="L121" s="299" t="s">
        <v>628</v>
      </c>
      <c r="M121" s="248"/>
      <c r="N121" s="166"/>
      <c r="O121" s="168"/>
      <c r="P121" s="167"/>
      <c r="Q121" s="168"/>
      <c r="R121" s="271"/>
      <c r="AO121" s="260"/>
      <c r="AP121" s="260"/>
      <c r="AQ121" s="260"/>
      <c r="AR121" s="260"/>
      <c r="AS121" s="260"/>
      <c r="AT121" s="260"/>
      <c r="AU121" s="260"/>
      <c r="AV121" s="260"/>
      <c r="AW121" s="260"/>
      <c r="AX121" s="260"/>
      <c r="AY121" s="260"/>
      <c r="AZ121" s="260" t="s">
        <v>167</v>
      </c>
      <c r="BA121" s="260"/>
      <c r="BB121" s="260"/>
      <c r="BC121" s="260"/>
      <c r="BD121" s="260"/>
      <c r="BE121" s="260"/>
      <c r="BF121" s="260"/>
      <c r="BG121" s="210"/>
      <c r="BH121" s="210"/>
      <c r="BI121" s="210"/>
    </row>
    <row r="122" spans="1:61" x14ac:dyDescent="0.25">
      <c r="A122" s="171" t="s">
        <v>91</v>
      </c>
      <c r="B122" s="164"/>
      <c r="C122" s="299" t="s">
        <v>628</v>
      </c>
      <c r="D122" s="166"/>
      <c r="E122" s="168"/>
      <c r="F122" s="167"/>
      <c r="G122" s="168"/>
      <c r="H122" s="271"/>
      <c r="J122" s="171" t="s">
        <v>91</v>
      </c>
      <c r="K122" s="164"/>
      <c r="L122" s="299" t="s">
        <v>628</v>
      </c>
      <c r="M122" s="248"/>
      <c r="N122" s="166"/>
      <c r="O122" s="168"/>
      <c r="P122" s="167"/>
      <c r="Q122" s="168"/>
      <c r="R122" s="271"/>
      <c r="AO122" s="260"/>
      <c r="AP122" s="260"/>
      <c r="AQ122" s="260"/>
      <c r="AR122" s="260"/>
      <c r="AS122" s="260"/>
      <c r="AT122" s="260"/>
      <c r="AU122" s="260"/>
      <c r="AV122" s="260"/>
      <c r="AW122" s="260"/>
      <c r="AX122" s="260"/>
      <c r="AY122" s="260"/>
      <c r="AZ122" s="260" t="s">
        <v>167</v>
      </c>
      <c r="BA122" s="260"/>
      <c r="BB122" s="260"/>
      <c r="BC122" s="260"/>
      <c r="BD122" s="260"/>
      <c r="BE122" s="260"/>
      <c r="BF122" s="260"/>
      <c r="BG122" s="210"/>
      <c r="BH122" s="210"/>
      <c r="BI122" s="210"/>
    </row>
    <row r="123" spans="1:61" x14ac:dyDescent="0.25">
      <c r="A123" s="171" t="s">
        <v>91</v>
      </c>
      <c r="B123" s="164"/>
      <c r="C123" s="299" t="s">
        <v>628</v>
      </c>
      <c r="D123" s="166"/>
      <c r="E123" s="168"/>
      <c r="F123" s="167"/>
      <c r="G123" s="168"/>
      <c r="H123" s="271"/>
      <c r="J123" s="171" t="s">
        <v>91</v>
      </c>
      <c r="K123" s="164"/>
      <c r="L123" s="299" t="s">
        <v>628</v>
      </c>
      <c r="M123" s="248"/>
      <c r="N123" s="166"/>
      <c r="O123" s="168"/>
      <c r="P123" s="167"/>
      <c r="Q123" s="168"/>
      <c r="R123" s="271"/>
      <c r="AO123" s="260"/>
      <c r="AP123" s="260"/>
      <c r="AQ123" s="260"/>
      <c r="AR123" s="260"/>
      <c r="AS123" s="260"/>
      <c r="AT123" s="260"/>
      <c r="AU123" s="260"/>
      <c r="AV123" s="260"/>
      <c r="AW123" s="260"/>
      <c r="AX123" s="260"/>
      <c r="AY123" s="260"/>
      <c r="AZ123" s="260" t="s">
        <v>167</v>
      </c>
      <c r="BA123" s="260"/>
      <c r="BB123" s="260"/>
      <c r="BC123" s="260"/>
      <c r="BD123" s="260"/>
      <c r="BE123" s="260"/>
      <c r="BF123" s="260"/>
      <c r="BG123" s="210"/>
      <c r="BH123" s="210"/>
      <c r="BI123" s="210"/>
    </row>
    <row r="124" spans="1:61" x14ac:dyDescent="0.25">
      <c r="A124" s="171" t="s">
        <v>91</v>
      </c>
      <c r="B124" s="164"/>
      <c r="C124" s="299" t="s">
        <v>628</v>
      </c>
      <c r="D124" s="166"/>
      <c r="E124" s="168"/>
      <c r="F124" s="167"/>
      <c r="G124" s="168"/>
      <c r="H124" s="271"/>
      <c r="J124" s="171" t="s">
        <v>91</v>
      </c>
      <c r="K124" s="164"/>
      <c r="L124" s="299" t="s">
        <v>628</v>
      </c>
      <c r="M124" s="248"/>
      <c r="N124" s="166"/>
      <c r="O124" s="168"/>
      <c r="P124" s="167"/>
      <c r="Q124" s="168"/>
      <c r="R124" s="271"/>
      <c r="AO124" s="260"/>
      <c r="AP124" s="260"/>
      <c r="AQ124" s="260"/>
      <c r="AR124" s="260"/>
      <c r="AS124" s="260"/>
      <c r="AT124" s="260"/>
      <c r="AU124" s="260"/>
      <c r="AV124" s="260"/>
      <c r="AW124" s="260"/>
      <c r="AX124" s="260"/>
      <c r="AY124" s="260"/>
      <c r="AZ124" s="260" t="s">
        <v>167</v>
      </c>
      <c r="BA124" s="260"/>
      <c r="BB124" s="260"/>
      <c r="BC124" s="260"/>
      <c r="BD124" s="260"/>
      <c r="BE124" s="260"/>
      <c r="BF124" s="260"/>
      <c r="BG124" s="210"/>
      <c r="BH124" s="210"/>
      <c r="BI124" s="210"/>
    </row>
    <row r="125" spans="1:61" x14ac:dyDescent="0.25">
      <c r="A125" s="171" t="s">
        <v>91</v>
      </c>
      <c r="B125" s="164"/>
      <c r="C125" s="299" t="s">
        <v>628</v>
      </c>
      <c r="D125" s="166"/>
      <c r="E125" s="168"/>
      <c r="F125" s="167"/>
      <c r="G125" s="168"/>
      <c r="H125" s="271"/>
      <c r="J125" s="171" t="s">
        <v>91</v>
      </c>
      <c r="K125" s="164"/>
      <c r="L125" s="299" t="s">
        <v>628</v>
      </c>
      <c r="M125" s="248"/>
      <c r="N125" s="166"/>
      <c r="O125" s="168"/>
      <c r="P125" s="167"/>
      <c r="Q125" s="168"/>
      <c r="R125" s="271"/>
      <c r="AO125" s="260"/>
      <c r="AP125" s="260"/>
      <c r="AQ125" s="260"/>
      <c r="AR125" s="260"/>
      <c r="AS125" s="260"/>
      <c r="AT125" s="260"/>
      <c r="AU125" s="260"/>
      <c r="AV125" s="260"/>
      <c r="AW125" s="260"/>
      <c r="AX125" s="260"/>
      <c r="AY125" s="260"/>
      <c r="AZ125" s="260" t="s">
        <v>167</v>
      </c>
      <c r="BA125" s="260"/>
      <c r="BB125" s="260"/>
      <c r="BC125" s="260"/>
      <c r="BD125" s="260"/>
      <c r="BE125" s="260"/>
      <c r="BF125" s="260"/>
      <c r="BG125" s="210"/>
      <c r="BH125" s="210"/>
      <c r="BI125" s="210"/>
    </row>
    <row r="126" spans="1:61" x14ac:dyDescent="0.25">
      <c r="A126" s="171" t="s">
        <v>91</v>
      </c>
      <c r="B126" s="164"/>
      <c r="C126" s="299" t="s">
        <v>628</v>
      </c>
      <c r="D126" s="166"/>
      <c r="E126" s="168"/>
      <c r="F126" s="167"/>
      <c r="G126" s="168"/>
      <c r="H126" s="271"/>
      <c r="J126" s="171" t="s">
        <v>91</v>
      </c>
      <c r="K126" s="164"/>
      <c r="L126" s="299" t="s">
        <v>628</v>
      </c>
      <c r="M126" s="248"/>
      <c r="N126" s="166"/>
      <c r="O126" s="168"/>
      <c r="P126" s="167"/>
      <c r="Q126" s="168"/>
      <c r="R126" s="271"/>
      <c r="AO126" s="260"/>
      <c r="AP126" s="260"/>
      <c r="AQ126" s="260"/>
      <c r="AR126" s="260"/>
      <c r="AS126" s="260"/>
      <c r="AT126" s="260"/>
      <c r="AU126" s="260"/>
      <c r="AV126" s="260"/>
      <c r="AW126" s="260"/>
      <c r="AX126" s="260"/>
      <c r="AY126" s="260"/>
      <c r="AZ126" s="260" t="s">
        <v>167</v>
      </c>
      <c r="BA126" s="260"/>
      <c r="BB126" s="260"/>
      <c r="BC126" s="260"/>
      <c r="BD126" s="260"/>
      <c r="BE126" s="260"/>
      <c r="BF126" s="260"/>
      <c r="BG126" s="210"/>
      <c r="BH126" s="210"/>
      <c r="BI126" s="210"/>
    </row>
    <row r="127" spans="1:61" x14ac:dyDescent="0.25">
      <c r="A127" s="171" t="s">
        <v>91</v>
      </c>
      <c r="B127" s="164"/>
      <c r="C127" s="299" t="s">
        <v>628</v>
      </c>
      <c r="D127" s="166"/>
      <c r="E127" s="168"/>
      <c r="F127" s="167"/>
      <c r="G127" s="168"/>
      <c r="H127" s="271"/>
      <c r="J127" s="171" t="s">
        <v>91</v>
      </c>
      <c r="K127" s="164"/>
      <c r="L127" s="299" t="s">
        <v>628</v>
      </c>
      <c r="M127" s="248"/>
      <c r="N127" s="166"/>
      <c r="O127" s="168"/>
      <c r="P127" s="167"/>
      <c r="Q127" s="168"/>
      <c r="R127" s="271"/>
      <c r="AO127" s="260"/>
      <c r="AP127" s="260"/>
      <c r="AQ127" s="260"/>
      <c r="AR127" s="260"/>
      <c r="AS127" s="260"/>
      <c r="AT127" s="260"/>
      <c r="AU127" s="260"/>
      <c r="AV127" s="260"/>
      <c r="AW127" s="260"/>
      <c r="AX127" s="260"/>
      <c r="AY127" s="260"/>
      <c r="AZ127" s="260" t="s">
        <v>167</v>
      </c>
      <c r="BA127" s="260"/>
      <c r="BB127" s="260"/>
      <c r="BC127" s="260"/>
      <c r="BD127" s="260"/>
      <c r="BE127" s="260"/>
      <c r="BF127" s="260"/>
      <c r="BG127" s="210"/>
      <c r="BH127" s="210"/>
      <c r="BI127" s="210"/>
    </row>
    <row r="128" spans="1:61" x14ac:dyDescent="0.25">
      <c r="A128" s="171" t="s">
        <v>91</v>
      </c>
      <c r="B128" s="164"/>
      <c r="C128" s="299" t="s">
        <v>628</v>
      </c>
      <c r="D128" s="166"/>
      <c r="E128" s="168"/>
      <c r="F128" s="167"/>
      <c r="G128" s="168"/>
      <c r="H128" s="271"/>
      <c r="J128" s="171" t="s">
        <v>91</v>
      </c>
      <c r="K128" s="164"/>
      <c r="L128" s="299" t="s">
        <v>628</v>
      </c>
      <c r="M128" s="248"/>
      <c r="N128" s="166"/>
      <c r="O128" s="168"/>
      <c r="P128" s="167"/>
      <c r="Q128" s="168"/>
      <c r="R128" s="271"/>
      <c r="AO128" s="260"/>
      <c r="AP128" s="260"/>
      <c r="AQ128" s="260"/>
      <c r="AR128" s="260"/>
      <c r="AS128" s="260"/>
      <c r="AT128" s="260"/>
      <c r="AU128" s="260"/>
      <c r="AV128" s="260"/>
      <c r="AW128" s="260"/>
      <c r="AX128" s="260"/>
      <c r="AY128" s="260"/>
      <c r="AZ128" s="260" t="s">
        <v>167</v>
      </c>
      <c r="BA128" s="260"/>
      <c r="BB128" s="260"/>
      <c r="BC128" s="260"/>
      <c r="BD128" s="260"/>
      <c r="BE128" s="260"/>
      <c r="BF128" s="260"/>
      <c r="BG128" s="210"/>
      <c r="BH128" s="210"/>
      <c r="BI128" s="210"/>
    </row>
    <row r="129" spans="1:61" x14ac:dyDescent="0.25">
      <c r="A129" s="171" t="s">
        <v>91</v>
      </c>
      <c r="B129" s="164"/>
      <c r="C129" s="299" t="s">
        <v>628</v>
      </c>
      <c r="D129" s="166"/>
      <c r="E129" s="168"/>
      <c r="F129" s="167"/>
      <c r="G129" s="168"/>
      <c r="H129" s="271"/>
      <c r="J129" s="171" t="s">
        <v>91</v>
      </c>
      <c r="K129" s="164"/>
      <c r="L129" s="299" t="s">
        <v>628</v>
      </c>
      <c r="M129" s="248"/>
      <c r="N129" s="166"/>
      <c r="O129" s="168"/>
      <c r="P129" s="167"/>
      <c r="Q129" s="168"/>
      <c r="R129" s="271"/>
      <c r="AO129" s="260"/>
      <c r="AP129" s="260"/>
      <c r="AQ129" s="260"/>
      <c r="AR129" s="260"/>
      <c r="AS129" s="260"/>
      <c r="AT129" s="260"/>
      <c r="AU129" s="260"/>
      <c r="AV129" s="260"/>
      <c r="AW129" s="260"/>
      <c r="AX129" s="260"/>
      <c r="AY129" s="260"/>
      <c r="AZ129" s="260" t="s">
        <v>167</v>
      </c>
      <c r="BA129" s="260"/>
      <c r="BB129" s="260"/>
      <c r="BC129" s="260"/>
      <c r="BD129" s="260"/>
      <c r="BE129" s="260"/>
      <c r="BF129" s="260"/>
      <c r="BG129" s="210"/>
      <c r="BH129" s="210"/>
      <c r="BI129" s="210"/>
    </row>
    <row r="130" spans="1:61" x14ac:dyDescent="0.25">
      <c r="A130" s="171" t="s">
        <v>91</v>
      </c>
      <c r="B130" s="164"/>
      <c r="C130" s="299" t="s">
        <v>628</v>
      </c>
      <c r="D130" s="166"/>
      <c r="E130" s="168"/>
      <c r="F130" s="167"/>
      <c r="G130" s="168"/>
      <c r="H130" s="271"/>
      <c r="J130" s="171" t="s">
        <v>91</v>
      </c>
      <c r="K130" s="164"/>
      <c r="L130" s="299" t="s">
        <v>628</v>
      </c>
      <c r="M130" s="248"/>
      <c r="N130" s="166"/>
      <c r="O130" s="168"/>
      <c r="P130" s="167"/>
      <c r="Q130" s="168"/>
      <c r="R130" s="271"/>
      <c r="AO130" s="260"/>
      <c r="AP130" s="260"/>
      <c r="AQ130" s="260"/>
      <c r="AR130" s="260"/>
      <c r="AS130" s="260"/>
      <c r="AT130" s="260"/>
      <c r="AU130" s="260"/>
      <c r="AV130" s="260"/>
      <c r="AW130" s="260"/>
      <c r="AX130" s="260"/>
      <c r="AY130" s="260"/>
      <c r="AZ130" s="260" t="s">
        <v>167</v>
      </c>
      <c r="BA130" s="260"/>
      <c r="BB130" s="260"/>
      <c r="BC130" s="260"/>
      <c r="BD130" s="260"/>
      <c r="BE130" s="260"/>
      <c r="BF130" s="260"/>
      <c r="BG130" s="210"/>
      <c r="BH130" s="210"/>
      <c r="BI130" s="210"/>
    </row>
    <row r="131" spans="1:61" x14ac:dyDescent="0.25">
      <c r="A131" s="171" t="s">
        <v>91</v>
      </c>
      <c r="B131" s="164"/>
      <c r="C131" s="299" t="s">
        <v>628</v>
      </c>
      <c r="D131" s="166"/>
      <c r="E131" s="168"/>
      <c r="F131" s="167"/>
      <c r="G131" s="168"/>
      <c r="H131" s="271"/>
      <c r="J131" s="171" t="s">
        <v>91</v>
      </c>
      <c r="K131" s="164"/>
      <c r="L131" s="299" t="s">
        <v>628</v>
      </c>
      <c r="M131" s="248"/>
      <c r="N131" s="166"/>
      <c r="O131" s="168"/>
      <c r="P131" s="167"/>
      <c r="Q131" s="168"/>
      <c r="R131" s="271"/>
      <c r="AO131" s="260"/>
      <c r="AP131" s="260"/>
      <c r="AQ131" s="260"/>
      <c r="AR131" s="260"/>
      <c r="AS131" s="260"/>
      <c r="AT131" s="260"/>
      <c r="AU131" s="260"/>
      <c r="AV131" s="260"/>
      <c r="AW131" s="260"/>
      <c r="AX131" s="260"/>
      <c r="AY131" s="260"/>
      <c r="AZ131" s="260" t="s">
        <v>167</v>
      </c>
      <c r="BA131" s="260"/>
      <c r="BB131" s="260"/>
      <c r="BC131" s="260"/>
      <c r="BD131" s="260"/>
      <c r="BE131" s="260"/>
      <c r="BF131" s="260"/>
      <c r="BG131" s="210"/>
      <c r="BH131" s="210"/>
      <c r="BI131" s="210"/>
    </row>
    <row r="132" spans="1:61" x14ac:dyDescent="0.25">
      <c r="A132" s="171" t="s">
        <v>91</v>
      </c>
      <c r="B132" s="164"/>
      <c r="C132" s="299" t="s">
        <v>628</v>
      </c>
      <c r="D132" s="166"/>
      <c r="E132" s="168"/>
      <c r="F132" s="167"/>
      <c r="G132" s="168"/>
      <c r="H132" s="271"/>
      <c r="J132" s="171" t="s">
        <v>91</v>
      </c>
      <c r="K132" s="164"/>
      <c r="L132" s="299" t="s">
        <v>628</v>
      </c>
      <c r="M132" s="248"/>
      <c r="N132" s="166"/>
      <c r="O132" s="168"/>
      <c r="P132" s="167"/>
      <c r="Q132" s="168"/>
      <c r="R132" s="271"/>
      <c r="AO132" s="260"/>
      <c r="AP132" s="260"/>
      <c r="AQ132" s="260"/>
      <c r="AR132" s="260"/>
      <c r="AS132" s="260"/>
      <c r="AT132" s="260"/>
      <c r="AU132" s="260"/>
      <c r="AV132" s="260"/>
      <c r="AW132" s="260"/>
      <c r="AX132" s="260"/>
      <c r="AY132" s="260"/>
      <c r="AZ132" s="260" t="s">
        <v>167</v>
      </c>
      <c r="BA132" s="260"/>
      <c r="BB132" s="260"/>
      <c r="BC132" s="260"/>
      <c r="BD132" s="260"/>
      <c r="BE132" s="260"/>
      <c r="BF132" s="260"/>
      <c r="BG132" s="210"/>
      <c r="BH132" s="210"/>
      <c r="BI132" s="210"/>
    </row>
    <row r="133" spans="1:61" x14ac:dyDescent="0.25">
      <c r="A133" s="171" t="s">
        <v>91</v>
      </c>
      <c r="B133" s="164"/>
      <c r="C133" s="299" t="s">
        <v>628</v>
      </c>
      <c r="D133" s="166"/>
      <c r="E133" s="168"/>
      <c r="F133" s="167"/>
      <c r="G133" s="168"/>
      <c r="H133" s="271"/>
      <c r="J133" s="171" t="s">
        <v>91</v>
      </c>
      <c r="K133" s="164"/>
      <c r="L133" s="299" t="s">
        <v>628</v>
      </c>
      <c r="M133" s="248"/>
      <c r="N133" s="166"/>
      <c r="O133" s="168"/>
      <c r="P133" s="167"/>
      <c r="Q133" s="168"/>
      <c r="R133" s="271"/>
      <c r="AO133" s="260"/>
      <c r="AP133" s="260"/>
      <c r="AQ133" s="260"/>
      <c r="AR133" s="260"/>
      <c r="AS133" s="260"/>
      <c r="AT133" s="260"/>
      <c r="AU133" s="260"/>
      <c r="AV133" s="260"/>
      <c r="AW133" s="260"/>
      <c r="AX133" s="260"/>
      <c r="AY133" s="260"/>
      <c r="AZ133" s="260" t="s">
        <v>167</v>
      </c>
      <c r="BA133" s="260"/>
      <c r="BB133" s="260"/>
      <c r="BC133" s="260"/>
      <c r="BD133" s="260"/>
      <c r="BE133" s="260"/>
      <c r="BF133" s="260"/>
      <c r="BG133" s="210"/>
      <c r="BH133" s="210"/>
      <c r="BI133" s="210"/>
    </row>
    <row r="134" spans="1:61" x14ac:dyDescent="0.25">
      <c r="A134" s="171" t="s">
        <v>91</v>
      </c>
      <c r="B134" s="164"/>
      <c r="C134" s="299" t="s">
        <v>628</v>
      </c>
      <c r="D134" s="166"/>
      <c r="E134" s="168"/>
      <c r="F134" s="167"/>
      <c r="G134" s="168"/>
      <c r="H134" s="271"/>
      <c r="J134" s="171" t="s">
        <v>91</v>
      </c>
      <c r="K134" s="164"/>
      <c r="L134" s="299" t="s">
        <v>628</v>
      </c>
      <c r="M134" s="248"/>
      <c r="N134" s="166"/>
      <c r="O134" s="168"/>
      <c r="P134" s="167"/>
      <c r="Q134" s="168"/>
      <c r="R134" s="271"/>
      <c r="AO134" s="260"/>
      <c r="AP134" s="260"/>
      <c r="AQ134" s="260"/>
      <c r="AR134" s="260"/>
      <c r="AS134" s="260"/>
      <c r="AT134" s="260"/>
      <c r="AU134" s="260"/>
      <c r="AV134" s="260"/>
      <c r="AW134" s="260"/>
      <c r="AX134" s="260"/>
      <c r="AY134" s="260"/>
      <c r="AZ134" s="260" t="s">
        <v>167</v>
      </c>
      <c r="BA134" s="260"/>
      <c r="BB134" s="260"/>
      <c r="BC134" s="260"/>
      <c r="BD134" s="260"/>
      <c r="BE134" s="260"/>
      <c r="BF134" s="260"/>
      <c r="BG134" s="210"/>
      <c r="BH134" s="210"/>
      <c r="BI134" s="210"/>
    </row>
    <row r="135" spans="1:61" x14ac:dyDescent="0.25">
      <c r="A135" s="171" t="s">
        <v>91</v>
      </c>
      <c r="B135" s="164"/>
      <c r="C135" s="299" t="s">
        <v>628</v>
      </c>
      <c r="D135" s="166"/>
      <c r="E135" s="168"/>
      <c r="F135" s="167"/>
      <c r="G135" s="168"/>
      <c r="H135" s="271"/>
      <c r="J135" s="171" t="s">
        <v>91</v>
      </c>
      <c r="K135" s="164"/>
      <c r="L135" s="299" t="s">
        <v>628</v>
      </c>
      <c r="M135" s="248"/>
      <c r="N135" s="166"/>
      <c r="O135" s="168"/>
      <c r="P135" s="167"/>
      <c r="Q135" s="168"/>
      <c r="R135" s="271"/>
      <c r="AO135" s="260"/>
      <c r="AP135" s="260"/>
      <c r="AQ135" s="260"/>
      <c r="AR135" s="260"/>
      <c r="AS135" s="260"/>
      <c r="AT135" s="260"/>
      <c r="AU135" s="260"/>
      <c r="AV135" s="260"/>
      <c r="AW135" s="260"/>
      <c r="AX135" s="260"/>
      <c r="AY135" s="260"/>
      <c r="AZ135" s="260" t="s">
        <v>167</v>
      </c>
      <c r="BA135" s="260"/>
      <c r="BB135" s="260"/>
      <c r="BC135" s="260"/>
      <c r="BD135" s="260"/>
      <c r="BE135" s="260"/>
      <c r="BF135" s="260"/>
      <c r="BG135" s="210"/>
      <c r="BH135" s="210"/>
      <c r="BI135" s="210"/>
    </row>
    <row r="136" spans="1:61" x14ac:dyDescent="0.25">
      <c r="A136" s="171" t="s">
        <v>91</v>
      </c>
      <c r="B136" s="164"/>
      <c r="C136" s="299" t="s">
        <v>628</v>
      </c>
      <c r="D136" s="166"/>
      <c r="E136" s="168"/>
      <c r="F136" s="167"/>
      <c r="G136" s="168"/>
      <c r="H136" s="271"/>
      <c r="J136" s="171" t="s">
        <v>91</v>
      </c>
      <c r="K136" s="164"/>
      <c r="L136" s="299" t="s">
        <v>628</v>
      </c>
      <c r="M136" s="248"/>
      <c r="N136" s="166"/>
      <c r="O136" s="168"/>
      <c r="P136" s="167"/>
      <c r="Q136" s="168"/>
      <c r="R136" s="271"/>
      <c r="AO136" s="260"/>
      <c r="AP136" s="260"/>
      <c r="AQ136" s="260"/>
      <c r="AR136" s="260"/>
      <c r="AS136" s="260"/>
      <c r="AT136" s="260"/>
      <c r="AU136" s="260"/>
      <c r="AV136" s="260"/>
      <c r="AW136" s="260"/>
      <c r="AX136" s="260"/>
      <c r="AY136" s="260"/>
      <c r="AZ136" s="260" t="s">
        <v>167</v>
      </c>
      <c r="BA136" s="260"/>
      <c r="BB136" s="260"/>
      <c r="BC136" s="260"/>
      <c r="BD136" s="260"/>
      <c r="BE136" s="260"/>
      <c r="BF136" s="260"/>
      <c r="BG136" s="210"/>
      <c r="BH136" s="210"/>
      <c r="BI136" s="210"/>
    </row>
    <row r="137" spans="1:61" x14ac:dyDescent="0.25">
      <c r="A137" s="171" t="s">
        <v>91</v>
      </c>
      <c r="B137" s="164"/>
      <c r="C137" s="299" t="s">
        <v>628</v>
      </c>
      <c r="D137" s="166"/>
      <c r="E137" s="168"/>
      <c r="F137" s="167"/>
      <c r="G137" s="168"/>
      <c r="H137" s="271"/>
      <c r="J137" s="171" t="s">
        <v>91</v>
      </c>
      <c r="K137" s="164"/>
      <c r="L137" s="299" t="s">
        <v>628</v>
      </c>
      <c r="M137" s="248"/>
      <c r="N137" s="166"/>
      <c r="O137" s="168"/>
      <c r="P137" s="167"/>
      <c r="Q137" s="168"/>
      <c r="R137" s="271"/>
      <c r="AO137" s="260"/>
      <c r="AP137" s="260"/>
      <c r="AQ137" s="260"/>
      <c r="AR137" s="260"/>
      <c r="AS137" s="260"/>
      <c r="AT137" s="260"/>
      <c r="AU137" s="260"/>
      <c r="AV137" s="260"/>
      <c r="AW137" s="260"/>
      <c r="AX137" s="260"/>
      <c r="AY137" s="260"/>
      <c r="AZ137" s="260" t="s">
        <v>167</v>
      </c>
      <c r="BA137" s="260"/>
      <c r="BB137" s="260"/>
      <c r="BC137" s="260"/>
      <c r="BD137" s="260"/>
      <c r="BE137" s="260"/>
      <c r="BF137" s="260"/>
      <c r="BG137" s="210"/>
      <c r="BH137" s="210"/>
      <c r="BI137" s="210"/>
    </row>
    <row r="138" spans="1:61" x14ac:dyDescent="0.25">
      <c r="A138" s="171" t="s">
        <v>91</v>
      </c>
      <c r="B138" s="164"/>
      <c r="C138" s="299" t="s">
        <v>628</v>
      </c>
      <c r="D138" s="166"/>
      <c r="E138" s="168"/>
      <c r="F138" s="167"/>
      <c r="G138" s="168"/>
      <c r="H138" s="271"/>
      <c r="J138" s="171" t="s">
        <v>91</v>
      </c>
      <c r="K138" s="164"/>
      <c r="L138" s="299" t="s">
        <v>628</v>
      </c>
      <c r="M138" s="248"/>
      <c r="N138" s="166"/>
      <c r="O138" s="168"/>
      <c r="P138" s="167"/>
      <c r="Q138" s="168"/>
      <c r="R138" s="271"/>
      <c r="AO138" s="260"/>
      <c r="AP138" s="260"/>
      <c r="AQ138" s="260"/>
      <c r="AR138" s="260"/>
      <c r="AS138" s="260"/>
      <c r="AT138" s="260"/>
      <c r="AU138" s="260"/>
      <c r="AV138" s="260"/>
      <c r="AW138" s="260"/>
      <c r="AX138" s="260"/>
      <c r="AY138" s="260"/>
      <c r="AZ138" s="260" t="s">
        <v>167</v>
      </c>
      <c r="BA138" s="260"/>
      <c r="BB138" s="260"/>
      <c r="BC138" s="260"/>
      <c r="BD138" s="260"/>
      <c r="BE138" s="260"/>
      <c r="BF138" s="260"/>
      <c r="BG138" s="210"/>
      <c r="BH138" s="210"/>
      <c r="BI138" s="210"/>
    </row>
    <row r="139" spans="1:61" x14ac:dyDescent="0.25">
      <c r="A139" s="171" t="s">
        <v>91</v>
      </c>
      <c r="B139" s="164"/>
      <c r="C139" s="299" t="s">
        <v>628</v>
      </c>
      <c r="D139" s="166"/>
      <c r="E139" s="168"/>
      <c r="F139" s="167"/>
      <c r="G139" s="168"/>
      <c r="H139" s="271"/>
      <c r="J139" s="171" t="s">
        <v>91</v>
      </c>
      <c r="K139" s="164"/>
      <c r="L139" s="299" t="s">
        <v>628</v>
      </c>
      <c r="M139" s="248"/>
      <c r="N139" s="166"/>
      <c r="O139" s="168"/>
      <c r="P139" s="167"/>
      <c r="Q139" s="168"/>
      <c r="R139" s="271"/>
      <c r="AO139" s="260"/>
      <c r="AP139" s="260"/>
      <c r="AQ139" s="260"/>
      <c r="AR139" s="260"/>
      <c r="AS139" s="260"/>
      <c r="AT139" s="260"/>
      <c r="AU139" s="260"/>
      <c r="AV139" s="260"/>
      <c r="AW139" s="260"/>
      <c r="AX139" s="260"/>
      <c r="AY139" s="260"/>
      <c r="AZ139" s="260" t="s">
        <v>167</v>
      </c>
      <c r="BA139" s="260"/>
      <c r="BB139" s="260"/>
      <c r="BC139" s="260"/>
      <c r="BD139" s="260"/>
      <c r="BE139" s="260"/>
      <c r="BF139" s="260"/>
      <c r="BG139" s="210"/>
      <c r="BH139" s="210"/>
      <c r="BI139" s="210"/>
    </row>
    <row r="140" spans="1:61" x14ac:dyDescent="0.25">
      <c r="A140" s="171" t="s">
        <v>91</v>
      </c>
      <c r="B140" s="164"/>
      <c r="C140" s="299" t="s">
        <v>628</v>
      </c>
      <c r="D140" s="166"/>
      <c r="E140" s="168"/>
      <c r="F140" s="167"/>
      <c r="G140" s="168"/>
      <c r="H140" s="271"/>
      <c r="J140" s="171" t="s">
        <v>91</v>
      </c>
      <c r="K140" s="164"/>
      <c r="L140" s="299" t="s">
        <v>628</v>
      </c>
      <c r="M140" s="248"/>
      <c r="N140" s="166"/>
      <c r="O140" s="168"/>
      <c r="P140" s="167"/>
      <c r="Q140" s="168"/>
      <c r="R140" s="271"/>
      <c r="AO140" s="260"/>
      <c r="AP140" s="260"/>
      <c r="AQ140" s="260"/>
      <c r="AR140" s="260"/>
      <c r="AS140" s="260"/>
      <c r="AT140" s="260"/>
      <c r="AU140" s="260"/>
      <c r="AV140" s="260"/>
      <c r="AW140" s="260"/>
      <c r="AX140" s="260"/>
      <c r="AY140" s="260"/>
      <c r="AZ140" s="260" t="s">
        <v>167</v>
      </c>
      <c r="BA140" s="260"/>
      <c r="BB140" s="260"/>
      <c r="BC140" s="260"/>
      <c r="BD140" s="260"/>
      <c r="BE140" s="260"/>
      <c r="BF140" s="260"/>
      <c r="BG140" s="210"/>
      <c r="BH140" s="210"/>
      <c r="BI140" s="210"/>
    </row>
    <row r="141" spans="1:61" x14ac:dyDescent="0.25">
      <c r="A141" s="171" t="s">
        <v>91</v>
      </c>
      <c r="B141" s="164"/>
      <c r="C141" s="299" t="s">
        <v>628</v>
      </c>
      <c r="D141" s="166"/>
      <c r="E141" s="168"/>
      <c r="F141" s="167"/>
      <c r="G141" s="168"/>
      <c r="H141" s="271"/>
      <c r="J141" s="171" t="s">
        <v>91</v>
      </c>
      <c r="K141" s="164"/>
      <c r="L141" s="299" t="s">
        <v>628</v>
      </c>
      <c r="M141" s="248"/>
      <c r="N141" s="166"/>
      <c r="O141" s="168"/>
      <c r="P141" s="167"/>
      <c r="Q141" s="168"/>
      <c r="R141" s="271"/>
      <c r="AO141" s="260"/>
      <c r="AP141" s="260"/>
      <c r="AQ141" s="260"/>
      <c r="AR141" s="260"/>
      <c r="AS141" s="260"/>
      <c r="AT141" s="260"/>
      <c r="AU141" s="260"/>
      <c r="AV141" s="260"/>
      <c r="AW141" s="260"/>
      <c r="AX141" s="260"/>
      <c r="AY141" s="260"/>
      <c r="AZ141" s="260" t="s">
        <v>167</v>
      </c>
      <c r="BA141" s="260"/>
      <c r="BB141" s="260"/>
      <c r="BC141" s="260"/>
      <c r="BD141" s="260"/>
      <c r="BE141" s="260"/>
      <c r="BF141" s="260"/>
      <c r="BG141" s="210"/>
      <c r="BH141" s="210"/>
      <c r="BI141" s="210"/>
    </row>
    <row r="142" spans="1:61" x14ac:dyDescent="0.25">
      <c r="A142" s="171" t="s">
        <v>91</v>
      </c>
      <c r="B142" s="164"/>
      <c r="C142" s="299" t="s">
        <v>628</v>
      </c>
      <c r="D142" s="166"/>
      <c r="E142" s="168"/>
      <c r="F142" s="167"/>
      <c r="G142" s="168"/>
      <c r="H142" s="271"/>
      <c r="J142" s="171" t="s">
        <v>91</v>
      </c>
      <c r="K142" s="164"/>
      <c r="L142" s="299" t="s">
        <v>628</v>
      </c>
      <c r="M142" s="248"/>
      <c r="N142" s="166"/>
      <c r="O142" s="168"/>
      <c r="P142" s="167"/>
      <c r="Q142" s="168"/>
      <c r="R142" s="271"/>
      <c r="AO142" s="260"/>
      <c r="AP142" s="260"/>
      <c r="AQ142" s="260"/>
      <c r="AR142" s="260"/>
      <c r="AS142" s="260"/>
      <c r="AT142" s="260"/>
      <c r="AU142" s="260"/>
      <c r="AV142" s="260"/>
      <c r="AW142" s="260"/>
      <c r="AX142" s="260"/>
      <c r="AY142" s="260"/>
      <c r="AZ142" s="260" t="s">
        <v>167</v>
      </c>
      <c r="BA142" s="260"/>
      <c r="BB142" s="260"/>
      <c r="BC142" s="260"/>
      <c r="BD142" s="260"/>
      <c r="BE142" s="260"/>
      <c r="BF142" s="260"/>
      <c r="BG142" s="210"/>
      <c r="BH142" s="210"/>
      <c r="BI142" s="210"/>
    </row>
    <row r="143" spans="1:61" x14ac:dyDescent="0.25">
      <c r="A143" s="171" t="s">
        <v>91</v>
      </c>
      <c r="B143" s="164"/>
      <c r="C143" s="299" t="s">
        <v>628</v>
      </c>
      <c r="D143" s="166"/>
      <c r="E143" s="168"/>
      <c r="F143" s="167"/>
      <c r="G143" s="168"/>
      <c r="H143" s="271"/>
      <c r="J143" s="171" t="s">
        <v>91</v>
      </c>
      <c r="K143" s="164"/>
      <c r="L143" s="299" t="s">
        <v>628</v>
      </c>
      <c r="M143" s="248"/>
      <c r="N143" s="166"/>
      <c r="O143" s="168"/>
      <c r="P143" s="167"/>
      <c r="Q143" s="168"/>
      <c r="R143" s="271"/>
      <c r="AO143" s="260"/>
      <c r="AP143" s="260"/>
      <c r="AQ143" s="260"/>
      <c r="AR143" s="260"/>
      <c r="AS143" s="260"/>
      <c r="AT143" s="260"/>
      <c r="AU143" s="260"/>
      <c r="AV143" s="260"/>
      <c r="AW143" s="260"/>
      <c r="AX143" s="260"/>
      <c r="AY143" s="260"/>
      <c r="AZ143" s="260" t="s">
        <v>167</v>
      </c>
      <c r="BA143" s="260"/>
      <c r="BB143" s="260"/>
      <c r="BC143" s="260"/>
      <c r="BD143" s="260"/>
      <c r="BE143" s="260"/>
      <c r="BF143" s="260"/>
      <c r="BG143" s="210"/>
      <c r="BH143" s="210"/>
      <c r="BI143" s="210"/>
    </row>
    <row r="144" spans="1:61" x14ac:dyDescent="0.25">
      <c r="A144" s="171" t="s">
        <v>91</v>
      </c>
      <c r="B144" s="164"/>
      <c r="C144" s="299" t="s">
        <v>628</v>
      </c>
      <c r="D144" s="166"/>
      <c r="E144" s="168"/>
      <c r="F144" s="167"/>
      <c r="G144" s="168"/>
      <c r="H144" s="271"/>
      <c r="J144" s="171" t="s">
        <v>91</v>
      </c>
      <c r="K144" s="164"/>
      <c r="L144" s="299" t="s">
        <v>628</v>
      </c>
      <c r="M144" s="248"/>
      <c r="N144" s="166"/>
      <c r="O144" s="168"/>
      <c r="P144" s="167"/>
      <c r="Q144" s="168"/>
      <c r="R144" s="271"/>
      <c r="AO144" s="260"/>
      <c r="AP144" s="260"/>
      <c r="AQ144" s="260"/>
      <c r="AR144" s="260"/>
      <c r="AS144" s="260"/>
      <c r="AT144" s="260"/>
      <c r="AU144" s="260"/>
      <c r="AV144" s="260"/>
      <c r="AW144" s="260"/>
      <c r="AX144" s="260"/>
      <c r="AY144" s="260"/>
      <c r="AZ144" s="260" t="s">
        <v>167</v>
      </c>
      <c r="BA144" s="260"/>
      <c r="BB144" s="260"/>
      <c r="BC144" s="260"/>
      <c r="BD144" s="260"/>
      <c r="BE144" s="260"/>
      <c r="BF144" s="260"/>
      <c r="BG144" s="210"/>
      <c r="BH144" s="210"/>
      <c r="BI144" s="210"/>
    </row>
    <row r="145" spans="1:61" x14ac:dyDescent="0.25">
      <c r="A145" s="171" t="s">
        <v>91</v>
      </c>
      <c r="B145" s="164"/>
      <c r="C145" s="299" t="s">
        <v>628</v>
      </c>
      <c r="D145" s="166"/>
      <c r="E145" s="168"/>
      <c r="F145" s="167"/>
      <c r="G145" s="168"/>
      <c r="H145" s="271"/>
      <c r="J145" s="171" t="s">
        <v>91</v>
      </c>
      <c r="K145" s="164"/>
      <c r="L145" s="299" t="s">
        <v>628</v>
      </c>
      <c r="M145" s="248"/>
      <c r="N145" s="166"/>
      <c r="O145" s="168"/>
      <c r="P145" s="167"/>
      <c r="Q145" s="168"/>
      <c r="R145" s="271"/>
      <c r="AO145" s="260"/>
      <c r="AP145" s="260"/>
      <c r="AQ145" s="260"/>
      <c r="AR145" s="260"/>
      <c r="AS145" s="260"/>
      <c r="AT145" s="260"/>
      <c r="AU145" s="260"/>
      <c r="AV145" s="260"/>
      <c r="AW145" s="260"/>
      <c r="AX145" s="260"/>
      <c r="AY145" s="260"/>
      <c r="AZ145" s="260" t="s">
        <v>167</v>
      </c>
      <c r="BA145" s="260"/>
      <c r="BB145" s="260"/>
      <c r="BC145" s="260"/>
      <c r="BD145" s="260"/>
      <c r="BE145" s="260"/>
      <c r="BF145" s="260"/>
      <c r="BG145" s="210"/>
      <c r="BH145" s="210"/>
      <c r="BI145" s="210"/>
    </row>
    <row r="146" spans="1:61" x14ac:dyDescent="0.25">
      <c r="A146" s="171" t="s">
        <v>91</v>
      </c>
      <c r="B146" s="164"/>
      <c r="C146" s="299" t="s">
        <v>628</v>
      </c>
      <c r="D146" s="166"/>
      <c r="E146" s="168"/>
      <c r="F146" s="167"/>
      <c r="G146" s="168"/>
      <c r="H146" s="271"/>
      <c r="J146" s="171" t="s">
        <v>91</v>
      </c>
      <c r="K146" s="164"/>
      <c r="L146" s="299" t="s">
        <v>628</v>
      </c>
      <c r="M146" s="248"/>
      <c r="N146" s="166"/>
      <c r="O146" s="168"/>
      <c r="P146" s="167"/>
      <c r="Q146" s="168"/>
      <c r="R146" s="271"/>
      <c r="AO146" s="260"/>
      <c r="AP146" s="260"/>
      <c r="AQ146" s="260"/>
      <c r="AR146" s="260"/>
      <c r="AS146" s="260"/>
      <c r="AT146" s="260"/>
      <c r="AU146" s="260"/>
      <c r="AV146" s="260"/>
      <c r="AW146" s="260"/>
      <c r="AX146" s="260"/>
      <c r="AY146" s="260"/>
      <c r="AZ146" s="260" t="s">
        <v>167</v>
      </c>
      <c r="BA146" s="260"/>
      <c r="BB146" s="260"/>
      <c r="BC146" s="260"/>
      <c r="BD146" s="260"/>
      <c r="BE146" s="260"/>
      <c r="BF146" s="260"/>
      <c r="BG146" s="210"/>
      <c r="BH146" s="210"/>
      <c r="BI146" s="210"/>
    </row>
    <row r="147" spans="1:61" x14ac:dyDescent="0.25">
      <c r="A147" s="171" t="s">
        <v>91</v>
      </c>
      <c r="B147" s="164"/>
      <c r="C147" s="299" t="s">
        <v>628</v>
      </c>
      <c r="D147" s="166"/>
      <c r="E147" s="168"/>
      <c r="F147" s="167"/>
      <c r="G147" s="168"/>
      <c r="H147" s="271"/>
      <c r="J147" s="171" t="s">
        <v>91</v>
      </c>
      <c r="K147" s="164"/>
      <c r="L147" s="299" t="s">
        <v>628</v>
      </c>
      <c r="M147" s="248"/>
      <c r="N147" s="166"/>
      <c r="O147" s="168"/>
      <c r="P147" s="167"/>
      <c r="Q147" s="168"/>
      <c r="R147" s="271"/>
      <c r="AO147" s="260"/>
      <c r="AP147" s="260"/>
      <c r="AQ147" s="260"/>
      <c r="AR147" s="260"/>
      <c r="AS147" s="260"/>
      <c r="AT147" s="260"/>
      <c r="AU147" s="260"/>
      <c r="AV147" s="260"/>
      <c r="AW147" s="260"/>
      <c r="AX147" s="260"/>
      <c r="AY147" s="260"/>
      <c r="AZ147" s="260" t="s">
        <v>167</v>
      </c>
      <c r="BA147" s="260"/>
      <c r="BB147" s="260"/>
      <c r="BC147" s="260"/>
      <c r="BD147" s="260"/>
      <c r="BE147" s="260"/>
      <c r="BF147" s="260"/>
      <c r="BG147" s="210"/>
      <c r="BH147" s="210"/>
      <c r="BI147" s="210"/>
    </row>
    <row r="148" spans="1:61" x14ac:dyDescent="0.25">
      <c r="A148" s="171" t="s">
        <v>91</v>
      </c>
      <c r="B148" s="164"/>
      <c r="C148" s="299" t="s">
        <v>628</v>
      </c>
      <c r="D148" s="166"/>
      <c r="E148" s="168"/>
      <c r="F148" s="167"/>
      <c r="G148" s="168"/>
      <c r="H148" s="271"/>
      <c r="J148" s="171" t="s">
        <v>91</v>
      </c>
      <c r="K148" s="164"/>
      <c r="L148" s="299" t="s">
        <v>628</v>
      </c>
      <c r="M148" s="248"/>
      <c r="N148" s="166"/>
      <c r="O148" s="168"/>
      <c r="P148" s="167"/>
      <c r="Q148" s="168"/>
      <c r="R148" s="271"/>
      <c r="AO148" s="260"/>
      <c r="AP148" s="260"/>
      <c r="AQ148" s="260"/>
      <c r="AR148" s="260"/>
      <c r="AS148" s="260"/>
      <c r="AT148" s="260"/>
      <c r="AU148" s="260"/>
      <c r="AV148" s="260"/>
      <c r="AW148" s="260"/>
      <c r="AX148" s="260"/>
      <c r="AY148" s="260"/>
      <c r="AZ148" s="260" t="s">
        <v>167</v>
      </c>
      <c r="BA148" s="260"/>
      <c r="BB148" s="260"/>
      <c r="BC148" s="260"/>
      <c r="BD148" s="260"/>
      <c r="BE148" s="260"/>
      <c r="BF148" s="260"/>
      <c r="BG148" s="210"/>
      <c r="BH148" s="210"/>
      <c r="BI148" s="210"/>
    </row>
    <row r="149" spans="1:61" x14ac:dyDescent="0.25">
      <c r="A149" s="171" t="s">
        <v>91</v>
      </c>
      <c r="B149" s="164"/>
      <c r="C149" s="299" t="s">
        <v>628</v>
      </c>
      <c r="D149" s="166"/>
      <c r="E149" s="168"/>
      <c r="F149" s="167"/>
      <c r="G149" s="168"/>
      <c r="H149" s="271"/>
      <c r="J149" s="171" t="s">
        <v>91</v>
      </c>
      <c r="K149" s="164"/>
      <c r="L149" s="299" t="s">
        <v>628</v>
      </c>
      <c r="M149" s="248"/>
      <c r="N149" s="166"/>
      <c r="O149" s="168"/>
      <c r="P149" s="167"/>
      <c r="Q149" s="168"/>
      <c r="R149" s="271"/>
      <c r="AO149" s="260"/>
      <c r="AP149" s="260"/>
      <c r="AQ149" s="260"/>
      <c r="AR149" s="260"/>
      <c r="AS149" s="260"/>
      <c r="AT149" s="260"/>
      <c r="AU149" s="260"/>
      <c r="AV149" s="260"/>
      <c r="AW149" s="260"/>
      <c r="AX149" s="260"/>
      <c r="AY149" s="260"/>
      <c r="AZ149" s="260" t="s">
        <v>167</v>
      </c>
      <c r="BA149" s="260"/>
      <c r="BB149" s="260"/>
      <c r="BC149" s="260"/>
      <c r="BD149" s="260"/>
      <c r="BE149" s="260"/>
      <c r="BF149" s="260"/>
      <c r="BG149" s="210"/>
      <c r="BH149" s="210"/>
      <c r="BI149" s="210"/>
    </row>
    <row r="150" spans="1:61" x14ac:dyDescent="0.25">
      <c r="A150" s="171" t="s">
        <v>91</v>
      </c>
      <c r="B150" s="164"/>
      <c r="C150" s="299" t="s">
        <v>628</v>
      </c>
      <c r="D150" s="166"/>
      <c r="E150" s="168"/>
      <c r="F150" s="167"/>
      <c r="G150" s="168"/>
      <c r="H150" s="271"/>
      <c r="J150" s="171" t="s">
        <v>91</v>
      </c>
      <c r="K150" s="164"/>
      <c r="L150" s="299" t="s">
        <v>628</v>
      </c>
      <c r="M150" s="248"/>
      <c r="N150" s="166"/>
      <c r="O150" s="168"/>
      <c r="P150" s="167"/>
      <c r="Q150" s="168"/>
      <c r="R150" s="271"/>
      <c r="AO150" s="260"/>
      <c r="AP150" s="260"/>
      <c r="AQ150" s="260"/>
      <c r="AR150" s="260"/>
      <c r="AS150" s="260"/>
      <c r="AT150" s="260"/>
      <c r="AU150" s="260"/>
      <c r="AV150" s="260"/>
      <c r="AW150" s="260"/>
      <c r="AX150" s="260"/>
      <c r="AY150" s="260"/>
      <c r="AZ150" s="260" t="s">
        <v>167</v>
      </c>
      <c r="BA150" s="260"/>
      <c r="BB150" s="260"/>
      <c r="BC150" s="260"/>
      <c r="BD150" s="260"/>
      <c r="BE150" s="260"/>
      <c r="BF150" s="260"/>
      <c r="BG150" s="210"/>
      <c r="BH150" s="210"/>
      <c r="BI150" s="210"/>
    </row>
    <row r="151" spans="1:61" x14ac:dyDescent="0.25">
      <c r="A151" s="171" t="s">
        <v>91</v>
      </c>
      <c r="B151" s="164"/>
      <c r="C151" s="299" t="s">
        <v>628</v>
      </c>
      <c r="D151" s="166"/>
      <c r="E151" s="168"/>
      <c r="F151" s="167"/>
      <c r="G151" s="168"/>
      <c r="H151" s="271"/>
      <c r="J151" s="171" t="s">
        <v>91</v>
      </c>
      <c r="K151" s="164"/>
      <c r="L151" s="299" t="s">
        <v>628</v>
      </c>
      <c r="M151" s="248"/>
      <c r="N151" s="166"/>
      <c r="O151" s="168"/>
      <c r="P151" s="167"/>
      <c r="Q151" s="168"/>
      <c r="R151" s="271"/>
      <c r="AO151" s="260"/>
      <c r="AP151" s="260"/>
      <c r="AQ151" s="260"/>
      <c r="AR151" s="260"/>
      <c r="AS151" s="260"/>
      <c r="AT151" s="260"/>
      <c r="AU151" s="260"/>
      <c r="AV151" s="260"/>
      <c r="AW151" s="260"/>
      <c r="AX151" s="260"/>
      <c r="AY151" s="260"/>
      <c r="AZ151" s="260" t="s">
        <v>167</v>
      </c>
      <c r="BA151" s="260"/>
      <c r="BB151" s="260"/>
      <c r="BC151" s="260"/>
      <c r="BD151" s="260"/>
      <c r="BE151" s="260"/>
      <c r="BF151" s="260"/>
      <c r="BG151" s="210"/>
      <c r="BH151" s="210"/>
      <c r="BI151" s="210"/>
    </row>
    <row r="152" spans="1:61" x14ac:dyDescent="0.25">
      <c r="A152" s="171" t="s">
        <v>91</v>
      </c>
      <c r="B152" s="164"/>
      <c r="C152" s="299" t="s">
        <v>628</v>
      </c>
      <c r="D152" s="166"/>
      <c r="E152" s="168"/>
      <c r="F152" s="167"/>
      <c r="G152" s="168"/>
      <c r="H152" s="271"/>
      <c r="J152" s="171" t="s">
        <v>91</v>
      </c>
      <c r="K152" s="164"/>
      <c r="L152" s="299" t="s">
        <v>628</v>
      </c>
      <c r="M152" s="248"/>
      <c r="N152" s="166"/>
      <c r="O152" s="168"/>
      <c r="P152" s="167"/>
      <c r="Q152" s="168"/>
      <c r="R152" s="271"/>
      <c r="AO152" s="260"/>
      <c r="AP152" s="260"/>
      <c r="AQ152" s="260"/>
      <c r="AR152" s="260"/>
      <c r="AS152" s="260"/>
      <c r="AT152" s="260"/>
      <c r="AU152" s="260"/>
      <c r="AV152" s="260"/>
      <c r="AW152" s="260"/>
      <c r="AX152" s="260"/>
      <c r="AY152" s="260"/>
      <c r="AZ152" s="260" t="s">
        <v>167</v>
      </c>
      <c r="BA152" s="260"/>
      <c r="BB152" s="260"/>
      <c r="BC152" s="260"/>
      <c r="BD152" s="260"/>
      <c r="BE152" s="260"/>
      <c r="BF152" s="260"/>
      <c r="BG152" s="210"/>
      <c r="BH152" s="210"/>
      <c r="BI152" s="210"/>
    </row>
    <row r="153" spans="1:61" x14ac:dyDescent="0.25">
      <c r="A153" s="171" t="s">
        <v>91</v>
      </c>
      <c r="B153" s="164"/>
      <c r="C153" s="299" t="s">
        <v>628</v>
      </c>
      <c r="D153" s="166"/>
      <c r="E153" s="168"/>
      <c r="F153" s="167"/>
      <c r="G153" s="168"/>
      <c r="H153" s="271"/>
      <c r="J153" s="171" t="s">
        <v>91</v>
      </c>
      <c r="K153" s="164"/>
      <c r="L153" s="299" t="s">
        <v>628</v>
      </c>
      <c r="M153" s="248"/>
      <c r="N153" s="166"/>
      <c r="O153" s="168"/>
      <c r="P153" s="167"/>
      <c r="Q153" s="168"/>
      <c r="R153" s="271"/>
      <c r="AO153" s="260"/>
      <c r="AP153" s="260"/>
      <c r="AQ153" s="260"/>
      <c r="AR153" s="260"/>
      <c r="AS153" s="260"/>
      <c r="AT153" s="260"/>
      <c r="AU153" s="260"/>
      <c r="AV153" s="260"/>
      <c r="AW153" s="260"/>
      <c r="AX153" s="260"/>
      <c r="AY153" s="260"/>
      <c r="AZ153" s="260" t="s">
        <v>167</v>
      </c>
      <c r="BA153" s="260"/>
      <c r="BB153" s="260"/>
      <c r="BC153" s="260"/>
      <c r="BD153" s="260"/>
      <c r="BE153" s="260"/>
      <c r="BF153" s="260"/>
      <c r="BG153" s="210"/>
      <c r="BH153" s="210"/>
      <c r="BI153" s="210"/>
    </row>
    <row r="154" spans="1:61" x14ac:dyDescent="0.25">
      <c r="A154" s="171" t="s">
        <v>91</v>
      </c>
      <c r="B154" s="164"/>
      <c r="C154" s="299" t="s">
        <v>628</v>
      </c>
      <c r="D154" s="166"/>
      <c r="E154" s="168"/>
      <c r="F154" s="167"/>
      <c r="G154" s="168"/>
      <c r="H154" s="271"/>
      <c r="J154" s="171" t="s">
        <v>91</v>
      </c>
      <c r="K154" s="164"/>
      <c r="L154" s="299" t="s">
        <v>628</v>
      </c>
      <c r="M154" s="248"/>
      <c r="N154" s="166"/>
      <c r="O154" s="168"/>
      <c r="P154" s="167"/>
      <c r="Q154" s="168"/>
      <c r="R154" s="271"/>
      <c r="AO154" s="260"/>
      <c r="AP154" s="260"/>
      <c r="AQ154" s="260"/>
      <c r="AR154" s="260"/>
      <c r="AS154" s="260"/>
      <c r="AT154" s="260"/>
      <c r="AU154" s="260"/>
      <c r="AV154" s="260"/>
      <c r="AW154" s="260"/>
      <c r="AX154" s="260"/>
      <c r="AY154" s="260"/>
      <c r="AZ154" s="260" t="s">
        <v>167</v>
      </c>
      <c r="BA154" s="260"/>
      <c r="BB154" s="260"/>
      <c r="BC154" s="260"/>
      <c r="BD154" s="260"/>
      <c r="BE154" s="260"/>
      <c r="BF154" s="260"/>
      <c r="BG154" s="210"/>
      <c r="BH154" s="210"/>
      <c r="BI154" s="210"/>
    </row>
    <row r="155" spans="1:61" x14ac:dyDescent="0.25">
      <c r="A155" s="171" t="s">
        <v>91</v>
      </c>
      <c r="B155" s="164"/>
      <c r="C155" s="299" t="s">
        <v>628</v>
      </c>
      <c r="D155" s="166"/>
      <c r="E155" s="168"/>
      <c r="F155" s="167"/>
      <c r="G155" s="168"/>
      <c r="H155" s="271"/>
      <c r="J155" s="171" t="s">
        <v>91</v>
      </c>
      <c r="K155" s="164"/>
      <c r="L155" s="299" t="s">
        <v>628</v>
      </c>
      <c r="M155" s="248"/>
      <c r="N155" s="166"/>
      <c r="O155" s="168"/>
      <c r="P155" s="167"/>
      <c r="Q155" s="168"/>
      <c r="R155" s="271"/>
      <c r="AO155" s="260"/>
      <c r="AP155" s="260"/>
      <c r="AQ155" s="260"/>
      <c r="AR155" s="260"/>
      <c r="AS155" s="260"/>
      <c r="AT155" s="260"/>
      <c r="AU155" s="260"/>
      <c r="AV155" s="260"/>
      <c r="AW155" s="260"/>
      <c r="AX155" s="260"/>
      <c r="AY155" s="260"/>
      <c r="AZ155" s="260" t="s">
        <v>167</v>
      </c>
      <c r="BA155" s="260"/>
      <c r="BB155" s="260"/>
      <c r="BC155" s="260"/>
      <c r="BD155" s="260"/>
      <c r="BE155" s="260"/>
      <c r="BF155" s="260"/>
      <c r="BG155" s="210"/>
      <c r="BH155" s="210"/>
      <c r="BI155" s="210"/>
    </row>
    <row r="156" spans="1:61" x14ac:dyDescent="0.25">
      <c r="A156" s="171" t="s">
        <v>91</v>
      </c>
      <c r="B156" s="164"/>
      <c r="C156" s="299" t="s">
        <v>628</v>
      </c>
      <c r="D156" s="166"/>
      <c r="E156" s="168"/>
      <c r="F156" s="167"/>
      <c r="G156" s="168"/>
      <c r="H156" s="271"/>
      <c r="J156" s="171" t="s">
        <v>91</v>
      </c>
      <c r="K156" s="164"/>
      <c r="L156" s="299" t="s">
        <v>628</v>
      </c>
      <c r="M156" s="248"/>
      <c r="N156" s="166"/>
      <c r="O156" s="168"/>
      <c r="P156" s="167"/>
      <c r="Q156" s="168"/>
      <c r="R156" s="271"/>
      <c r="AO156" s="260"/>
      <c r="AP156" s="260"/>
      <c r="AQ156" s="260"/>
      <c r="AR156" s="260"/>
      <c r="AS156" s="260"/>
      <c r="AT156" s="260"/>
      <c r="AU156" s="260"/>
      <c r="AV156" s="260"/>
      <c r="AW156" s="260"/>
      <c r="AX156" s="260"/>
      <c r="AY156" s="260"/>
      <c r="AZ156" s="260" t="s">
        <v>167</v>
      </c>
      <c r="BA156" s="260"/>
      <c r="BB156" s="260"/>
      <c r="BC156" s="260"/>
      <c r="BD156" s="260"/>
      <c r="BE156" s="260"/>
      <c r="BF156" s="260"/>
      <c r="BG156" s="210"/>
      <c r="BH156" s="210"/>
      <c r="BI156" s="210"/>
    </row>
    <row r="157" spans="1:61" x14ac:dyDescent="0.25">
      <c r="A157" s="171" t="s">
        <v>91</v>
      </c>
      <c r="B157" s="164"/>
      <c r="C157" s="299" t="s">
        <v>628</v>
      </c>
      <c r="D157" s="166"/>
      <c r="E157" s="168"/>
      <c r="F157" s="167"/>
      <c r="G157" s="168"/>
      <c r="H157" s="271"/>
      <c r="J157" s="171" t="s">
        <v>91</v>
      </c>
      <c r="K157" s="164"/>
      <c r="L157" s="299" t="s">
        <v>628</v>
      </c>
      <c r="M157" s="248"/>
      <c r="N157" s="166"/>
      <c r="O157" s="168"/>
      <c r="P157" s="167"/>
      <c r="Q157" s="168"/>
      <c r="R157" s="271"/>
      <c r="AO157" s="260"/>
      <c r="AP157" s="260"/>
      <c r="AQ157" s="260"/>
      <c r="AR157" s="260"/>
      <c r="AS157" s="260"/>
      <c r="AT157" s="260"/>
      <c r="AU157" s="260"/>
      <c r="AV157" s="260"/>
      <c r="AW157" s="260"/>
      <c r="AX157" s="260"/>
      <c r="AY157" s="260"/>
      <c r="AZ157" s="260" t="s">
        <v>167</v>
      </c>
      <c r="BA157" s="260"/>
      <c r="BB157" s="260"/>
      <c r="BC157" s="260"/>
      <c r="BD157" s="260"/>
      <c r="BE157" s="260"/>
      <c r="BF157" s="260"/>
      <c r="BG157" s="210"/>
      <c r="BH157" s="210"/>
      <c r="BI157" s="210"/>
    </row>
    <row r="158" spans="1:61" x14ac:dyDescent="0.25">
      <c r="A158" s="171" t="s">
        <v>91</v>
      </c>
      <c r="B158" s="164"/>
      <c r="C158" s="299" t="s">
        <v>628</v>
      </c>
      <c r="D158" s="166"/>
      <c r="E158" s="168"/>
      <c r="F158" s="167"/>
      <c r="G158" s="168"/>
      <c r="H158" s="271"/>
      <c r="J158" s="171" t="s">
        <v>91</v>
      </c>
      <c r="K158" s="164"/>
      <c r="L158" s="299" t="s">
        <v>628</v>
      </c>
      <c r="M158" s="248"/>
      <c r="N158" s="166"/>
      <c r="O158" s="168"/>
      <c r="P158" s="167"/>
      <c r="Q158" s="168"/>
      <c r="R158" s="271"/>
      <c r="AO158" s="260"/>
      <c r="AP158" s="260"/>
      <c r="AQ158" s="260"/>
      <c r="AR158" s="260"/>
      <c r="AS158" s="260"/>
      <c r="AT158" s="260"/>
      <c r="AU158" s="260"/>
      <c r="AV158" s="260"/>
      <c r="AW158" s="260"/>
      <c r="AX158" s="260"/>
      <c r="AY158" s="260"/>
      <c r="AZ158" s="260" t="s">
        <v>167</v>
      </c>
      <c r="BA158" s="260"/>
      <c r="BB158" s="260"/>
      <c r="BC158" s="260"/>
      <c r="BD158" s="260"/>
      <c r="BE158" s="260"/>
      <c r="BF158" s="260"/>
      <c r="BG158" s="210"/>
      <c r="BH158" s="210"/>
      <c r="BI158" s="210"/>
    </row>
    <row r="159" spans="1:61" x14ac:dyDescent="0.25">
      <c r="A159" s="171" t="s">
        <v>91</v>
      </c>
      <c r="B159" s="164"/>
      <c r="C159" s="299" t="s">
        <v>628</v>
      </c>
      <c r="D159" s="166"/>
      <c r="E159" s="168"/>
      <c r="F159" s="167"/>
      <c r="G159" s="168"/>
      <c r="H159" s="271"/>
      <c r="J159" s="171" t="s">
        <v>91</v>
      </c>
      <c r="K159" s="164"/>
      <c r="L159" s="299" t="s">
        <v>628</v>
      </c>
      <c r="M159" s="248"/>
      <c r="N159" s="166"/>
      <c r="O159" s="168"/>
      <c r="P159" s="167"/>
      <c r="Q159" s="168"/>
      <c r="R159" s="271"/>
      <c r="AO159" s="260"/>
      <c r="AP159" s="260"/>
      <c r="AQ159" s="260"/>
      <c r="AR159" s="260"/>
      <c r="AS159" s="260"/>
      <c r="AT159" s="260"/>
      <c r="AU159" s="260"/>
      <c r="AV159" s="260"/>
      <c r="AW159" s="260"/>
      <c r="AX159" s="260"/>
      <c r="AY159" s="260"/>
      <c r="AZ159" s="260" t="s">
        <v>167</v>
      </c>
      <c r="BA159" s="260"/>
      <c r="BB159" s="260"/>
      <c r="BC159" s="260"/>
      <c r="BD159" s="260"/>
      <c r="BE159" s="260"/>
      <c r="BF159" s="260"/>
      <c r="BG159" s="210"/>
      <c r="BH159" s="210"/>
      <c r="BI159" s="210"/>
    </row>
    <row r="160" spans="1:61" x14ac:dyDescent="0.25">
      <c r="A160" s="171" t="s">
        <v>91</v>
      </c>
      <c r="B160" s="164"/>
      <c r="C160" s="299" t="s">
        <v>628</v>
      </c>
      <c r="D160" s="166"/>
      <c r="E160" s="168"/>
      <c r="F160" s="167"/>
      <c r="G160" s="168"/>
      <c r="H160" s="271"/>
      <c r="J160" s="171" t="s">
        <v>91</v>
      </c>
      <c r="K160" s="164"/>
      <c r="L160" s="299" t="s">
        <v>628</v>
      </c>
      <c r="M160" s="248"/>
      <c r="N160" s="166"/>
      <c r="O160" s="168"/>
      <c r="P160" s="167"/>
      <c r="Q160" s="168"/>
      <c r="R160" s="271"/>
      <c r="AO160" s="260"/>
      <c r="AP160" s="260"/>
      <c r="AQ160" s="260"/>
      <c r="AR160" s="260"/>
      <c r="AS160" s="260"/>
      <c r="AT160" s="260"/>
      <c r="AU160" s="260"/>
      <c r="AV160" s="260"/>
      <c r="AW160" s="260"/>
      <c r="AX160" s="260"/>
      <c r="AY160" s="260"/>
      <c r="AZ160" s="260" t="s">
        <v>167</v>
      </c>
      <c r="BA160" s="260"/>
      <c r="BB160" s="260"/>
      <c r="BC160" s="260"/>
      <c r="BD160" s="260"/>
      <c r="BE160" s="260"/>
      <c r="BF160" s="260"/>
      <c r="BG160" s="210"/>
      <c r="BH160" s="210"/>
      <c r="BI160" s="210"/>
    </row>
    <row r="161" spans="1:61" x14ac:dyDescent="0.25">
      <c r="A161" s="171" t="s">
        <v>91</v>
      </c>
      <c r="B161" s="164"/>
      <c r="C161" s="299" t="s">
        <v>628</v>
      </c>
      <c r="D161" s="166"/>
      <c r="E161" s="168"/>
      <c r="F161" s="167"/>
      <c r="G161" s="168"/>
      <c r="H161" s="271"/>
      <c r="J161" s="171" t="s">
        <v>91</v>
      </c>
      <c r="K161" s="164"/>
      <c r="L161" s="299" t="s">
        <v>628</v>
      </c>
      <c r="M161" s="248"/>
      <c r="N161" s="166"/>
      <c r="O161" s="168"/>
      <c r="P161" s="167"/>
      <c r="Q161" s="168"/>
      <c r="R161" s="271"/>
      <c r="AO161" s="260"/>
      <c r="AP161" s="260"/>
      <c r="AQ161" s="260"/>
      <c r="AR161" s="260"/>
      <c r="AS161" s="260"/>
      <c r="AT161" s="260"/>
      <c r="AU161" s="260"/>
      <c r="AV161" s="260"/>
      <c r="AW161" s="260"/>
      <c r="AX161" s="260"/>
      <c r="AY161" s="260"/>
      <c r="AZ161" s="260" t="s">
        <v>167</v>
      </c>
      <c r="BA161" s="260"/>
      <c r="BB161" s="260"/>
      <c r="BC161" s="260"/>
      <c r="BD161" s="260"/>
      <c r="BE161" s="260"/>
      <c r="BF161" s="260"/>
      <c r="BG161" s="210"/>
      <c r="BH161" s="210"/>
      <c r="BI161" s="210"/>
    </row>
    <row r="162" spans="1:61" x14ac:dyDescent="0.25">
      <c r="A162" s="171" t="s">
        <v>91</v>
      </c>
      <c r="B162" s="164"/>
      <c r="C162" s="299" t="s">
        <v>628</v>
      </c>
      <c r="D162" s="166"/>
      <c r="E162" s="168"/>
      <c r="F162" s="167"/>
      <c r="G162" s="168"/>
      <c r="H162" s="271"/>
      <c r="J162" s="171" t="s">
        <v>91</v>
      </c>
      <c r="K162" s="164"/>
      <c r="L162" s="299" t="s">
        <v>628</v>
      </c>
      <c r="M162" s="248"/>
      <c r="N162" s="166"/>
      <c r="O162" s="168"/>
      <c r="P162" s="167"/>
      <c r="Q162" s="168"/>
      <c r="R162" s="271"/>
      <c r="AO162" s="260"/>
      <c r="AP162" s="260"/>
      <c r="AQ162" s="260"/>
      <c r="AR162" s="260"/>
      <c r="AS162" s="260"/>
      <c r="AT162" s="260"/>
      <c r="AU162" s="260"/>
      <c r="AV162" s="260"/>
      <c r="AW162" s="260"/>
      <c r="AX162" s="260"/>
      <c r="AY162" s="260"/>
      <c r="AZ162" s="260" t="s">
        <v>167</v>
      </c>
      <c r="BA162" s="260"/>
      <c r="BB162" s="260"/>
      <c r="BC162" s="260"/>
      <c r="BD162" s="260"/>
      <c r="BE162" s="260"/>
      <c r="BF162" s="260"/>
      <c r="BG162" s="210"/>
      <c r="BH162" s="210"/>
      <c r="BI162" s="210"/>
    </row>
    <row r="163" spans="1:61" x14ac:dyDescent="0.25">
      <c r="A163" s="171" t="s">
        <v>91</v>
      </c>
      <c r="B163" s="164"/>
      <c r="C163" s="299" t="s">
        <v>628</v>
      </c>
      <c r="D163" s="166"/>
      <c r="E163" s="168"/>
      <c r="F163" s="167"/>
      <c r="G163" s="168"/>
      <c r="H163" s="271"/>
      <c r="J163" s="171" t="s">
        <v>91</v>
      </c>
      <c r="K163" s="164"/>
      <c r="L163" s="299" t="s">
        <v>628</v>
      </c>
      <c r="M163" s="248"/>
      <c r="N163" s="166"/>
      <c r="O163" s="168"/>
      <c r="P163" s="167"/>
      <c r="Q163" s="168"/>
      <c r="R163" s="271"/>
      <c r="AO163" s="260"/>
      <c r="AP163" s="260"/>
      <c r="AQ163" s="260"/>
      <c r="AR163" s="260"/>
      <c r="AS163" s="260"/>
      <c r="AT163" s="260"/>
      <c r="AU163" s="260"/>
      <c r="AV163" s="260"/>
      <c r="AW163" s="260"/>
      <c r="AX163" s="260"/>
      <c r="AY163" s="260"/>
      <c r="AZ163" s="260" t="s">
        <v>167</v>
      </c>
      <c r="BA163" s="260"/>
      <c r="BB163" s="260"/>
      <c r="BC163" s="260"/>
      <c r="BD163" s="260"/>
      <c r="BE163" s="260"/>
      <c r="BF163" s="260"/>
      <c r="BG163" s="210"/>
      <c r="BH163" s="210"/>
      <c r="BI163" s="210"/>
    </row>
    <row r="164" spans="1:61" x14ac:dyDescent="0.25">
      <c r="A164" s="171" t="s">
        <v>91</v>
      </c>
      <c r="B164" s="164"/>
      <c r="C164" s="299" t="s">
        <v>628</v>
      </c>
      <c r="D164" s="166"/>
      <c r="E164" s="168"/>
      <c r="F164" s="167"/>
      <c r="G164" s="168"/>
      <c r="H164" s="271"/>
      <c r="J164" s="171" t="s">
        <v>91</v>
      </c>
      <c r="K164" s="164"/>
      <c r="L164" s="299" t="s">
        <v>628</v>
      </c>
      <c r="M164" s="248"/>
      <c r="N164" s="166"/>
      <c r="O164" s="168"/>
      <c r="P164" s="167"/>
      <c r="Q164" s="168"/>
      <c r="R164" s="271"/>
      <c r="AO164" s="260"/>
      <c r="AP164" s="260"/>
      <c r="AQ164" s="260"/>
      <c r="AR164" s="260"/>
      <c r="AS164" s="260"/>
      <c r="AT164" s="260"/>
      <c r="AU164" s="260"/>
      <c r="AV164" s="260"/>
      <c r="AW164" s="260"/>
      <c r="AX164" s="260"/>
      <c r="AY164" s="260"/>
      <c r="AZ164" s="260" t="s">
        <v>167</v>
      </c>
      <c r="BA164" s="260"/>
      <c r="BB164" s="260"/>
      <c r="BC164" s="260"/>
      <c r="BD164" s="260"/>
      <c r="BE164" s="260"/>
      <c r="BF164" s="260"/>
      <c r="BG164" s="210"/>
      <c r="BH164" s="210"/>
      <c r="BI164" s="210"/>
    </row>
    <row r="165" spans="1:61" x14ac:dyDescent="0.25">
      <c r="A165" s="171" t="s">
        <v>91</v>
      </c>
      <c r="B165" s="164"/>
      <c r="C165" s="299" t="s">
        <v>628</v>
      </c>
      <c r="D165" s="166"/>
      <c r="E165" s="168"/>
      <c r="F165" s="167"/>
      <c r="G165" s="168"/>
      <c r="H165" s="271"/>
      <c r="J165" s="171" t="s">
        <v>91</v>
      </c>
      <c r="K165" s="164"/>
      <c r="L165" s="299" t="s">
        <v>628</v>
      </c>
      <c r="M165" s="248"/>
      <c r="N165" s="166"/>
      <c r="O165" s="168"/>
      <c r="P165" s="167"/>
      <c r="Q165" s="168"/>
      <c r="R165" s="271"/>
      <c r="AO165" s="260"/>
      <c r="AP165" s="260"/>
      <c r="AQ165" s="260"/>
      <c r="AR165" s="260"/>
      <c r="AS165" s="260"/>
      <c r="AT165" s="260"/>
      <c r="AU165" s="260"/>
      <c r="AV165" s="260"/>
      <c r="AW165" s="260"/>
      <c r="AX165" s="260"/>
      <c r="AY165" s="260"/>
      <c r="AZ165" s="260" t="s">
        <v>167</v>
      </c>
      <c r="BA165" s="260"/>
      <c r="BB165" s="260"/>
      <c r="BC165" s="260"/>
      <c r="BD165" s="260"/>
      <c r="BE165" s="260"/>
      <c r="BF165" s="260"/>
      <c r="BG165" s="210"/>
      <c r="BH165" s="210"/>
      <c r="BI165" s="210"/>
    </row>
    <row r="166" spans="1:61" x14ac:dyDescent="0.25">
      <c r="A166" s="171" t="s">
        <v>91</v>
      </c>
      <c r="B166" s="164"/>
      <c r="C166" s="299" t="s">
        <v>628</v>
      </c>
      <c r="D166" s="166"/>
      <c r="E166" s="168"/>
      <c r="F166" s="167"/>
      <c r="G166" s="168"/>
      <c r="H166" s="271"/>
      <c r="J166" s="171" t="s">
        <v>91</v>
      </c>
      <c r="K166" s="164"/>
      <c r="L166" s="299" t="s">
        <v>628</v>
      </c>
      <c r="M166" s="248"/>
      <c r="N166" s="166"/>
      <c r="O166" s="168"/>
      <c r="P166" s="167"/>
      <c r="Q166" s="168"/>
      <c r="R166" s="271"/>
      <c r="AO166" s="260"/>
      <c r="AP166" s="260"/>
      <c r="AQ166" s="260"/>
      <c r="AR166" s="260"/>
      <c r="AS166" s="260"/>
      <c r="AT166" s="260"/>
      <c r="AU166" s="260"/>
      <c r="AV166" s="260"/>
      <c r="AW166" s="260"/>
      <c r="AX166" s="260"/>
      <c r="AY166" s="260"/>
      <c r="AZ166" s="260" t="s">
        <v>167</v>
      </c>
      <c r="BA166" s="260"/>
      <c r="BB166" s="260"/>
      <c r="BC166" s="260"/>
      <c r="BD166" s="260"/>
      <c r="BE166" s="260"/>
      <c r="BF166" s="260"/>
      <c r="BG166" s="210"/>
      <c r="BH166" s="210"/>
      <c r="BI166" s="210"/>
    </row>
    <row r="167" spans="1:61" x14ac:dyDescent="0.25">
      <c r="A167" s="171" t="s">
        <v>91</v>
      </c>
      <c r="B167" s="164"/>
      <c r="C167" s="299" t="s">
        <v>628</v>
      </c>
      <c r="D167" s="166"/>
      <c r="E167" s="168"/>
      <c r="F167" s="167"/>
      <c r="G167" s="168"/>
      <c r="H167" s="271"/>
      <c r="J167" s="171" t="s">
        <v>91</v>
      </c>
      <c r="K167" s="164"/>
      <c r="L167" s="299" t="s">
        <v>628</v>
      </c>
      <c r="M167" s="248"/>
      <c r="N167" s="166"/>
      <c r="O167" s="168"/>
      <c r="P167" s="167"/>
      <c r="Q167" s="168"/>
      <c r="R167" s="271"/>
      <c r="AO167" s="260"/>
      <c r="AP167" s="260"/>
      <c r="AQ167" s="260"/>
      <c r="AR167" s="260"/>
      <c r="AS167" s="260"/>
      <c r="AT167" s="260"/>
      <c r="AU167" s="260"/>
      <c r="AV167" s="260"/>
      <c r="AW167" s="260"/>
      <c r="AX167" s="260"/>
      <c r="AY167" s="260"/>
      <c r="AZ167" s="260" t="s">
        <v>167</v>
      </c>
      <c r="BA167" s="260"/>
      <c r="BB167" s="260"/>
      <c r="BC167" s="260"/>
      <c r="BD167" s="260"/>
      <c r="BE167" s="260"/>
      <c r="BF167" s="260"/>
      <c r="BG167" s="210"/>
      <c r="BH167" s="210"/>
      <c r="BI167" s="210"/>
    </row>
    <row r="168" spans="1:61" x14ac:dyDescent="0.25">
      <c r="A168" s="171" t="s">
        <v>91</v>
      </c>
      <c r="B168" s="164"/>
      <c r="C168" s="299" t="s">
        <v>628</v>
      </c>
      <c r="D168" s="166"/>
      <c r="E168" s="168"/>
      <c r="F168" s="167"/>
      <c r="G168" s="168"/>
      <c r="H168" s="271"/>
      <c r="J168" s="171" t="s">
        <v>91</v>
      </c>
      <c r="K168" s="164"/>
      <c r="L168" s="299" t="s">
        <v>628</v>
      </c>
      <c r="M168" s="248"/>
      <c r="N168" s="166"/>
      <c r="O168" s="168"/>
      <c r="P168" s="167"/>
      <c r="Q168" s="168"/>
      <c r="R168" s="271"/>
      <c r="AO168" s="260"/>
      <c r="AP168" s="260"/>
      <c r="AQ168" s="260"/>
      <c r="AR168" s="260"/>
      <c r="AS168" s="260"/>
      <c r="AT168" s="260"/>
      <c r="AU168" s="260"/>
      <c r="AV168" s="260"/>
      <c r="AW168" s="260"/>
      <c r="AX168" s="260"/>
      <c r="AY168" s="260"/>
      <c r="AZ168" s="260" t="s">
        <v>167</v>
      </c>
      <c r="BA168" s="260"/>
      <c r="BB168" s="260"/>
      <c r="BC168" s="260"/>
      <c r="BD168" s="260"/>
      <c r="BE168" s="260"/>
      <c r="BF168" s="260"/>
      <c r="BG168" s="210"/>
      <c r="BH168" s="210"/>
      <c r="BI168" s="210"/>
    </row>
    <row r="169" spans="1:61" x14ac:dyDescent="0.25">
      <c r="A169" s="171" t="s">
        <v>91</v>
      </c>
      <c r="B169" s="164"/>
      <c r="C169" s="299" t="s">
        <v>628</v>
      </c>
      <c r="D169" s="166"/>
      <c r="E169" s="168"/>
      <c r="F169" s="167"/>
      <c r="G169" s="168"/>
      <c r="H169" s="271"/>
      <c r="J169" s="171" t="s">
        <v>91</v>
      </c>
      <c r="K169" s="164"/>
      <c r="L169" s="299" t="s">
        <v>628</v>
      </c>
      <c r="M169" s="248"/>
      <c r="N169" s="166"/>
      <c r="O169" s="168"/>
      <c r="P169" s="167"/>
      <c r="Q169" s="168"/>
      <c r="R169" s="271"/>
      <c r="AO169" s="260"/>
      <c r="AP169" s="260"/>
      <c r="AQ169" s="260"/>
      <c r="AR169" s="260"/>
      <c r="AS169" s="260"/>
      <c r="AT169" s="260"/>
      <c r="AU169" s="260"/>
      <c r="AV169" s="260"/>
      <c r="AW169" s="260"/>
      <c r="AX169" s="260"/>
      <c r="AY169" s="260"/>
      <c r="AZ169" s="260" t="s">
        <v>167</v>
      </c>
      <c r="BA169" s="260"/>
      <c r="BB169" s="260"/>
      <c r="BC169" s="260"/>
      <c r="BD169" s="260"/>
      <c r="BE169" s="260"/>
      <c r="BF169" s="260"/>
      <c r="BG169" s="210"/>
      <c r="BH169" s="210"/>
      <c r="BI169" s="210"/>
    </row>
    <row r="170" spans="1:61" x14ac:dyDescent="0.25">
      <c r="A170" s="171" t="s">
        <v>91</v>
      </c>
      <c r="B170" s="164"/>
      <c r="C170" s="299" t="s">
        <v>628</v>
      </c>
      <c r="D170" s="166"/>
      <c r="E170" s="168"/>
      <c r="F170" s="167"/>
      <c r="G170" s="168"/>
      <c r="H170" s="271"/>
      <c r="J170" s="171" t="s">
        <v>91</v>
      </c>
      <c r="K170" s="164"/>
      <c r="L170" s="299" t="s">
        <v>628</v>
      </c>
      <c r="M170" s="248"/>
      <c r="N170" s="166"/>
      <c r="O170" s="168"/>
      <c r="P170" s="167"/>
      <c r="Q170" s="168"/>
      <c r="R170" s="271"/>
      <c r="AO170" s="260"/>
      <c r="AP170" s="260"/>
      <c r="AQ170" s="260"/>
      <c r="AR170" s="260"/>
      <c r="AS170" s="260"/>
      <c r="AT170" s="260"/>
      <c r="AU170" s="260"/>
      <c r="AV170" s="260"/>
      <c r="AW170" s="260"/>
      <c r="AX170" s="260"/>
      <c r="AY170" s="260"/>
      <c r="AZ170" s="260" t="s">
        <v>167</v>
      </c>
      <c r="BA170" s="260"/>
      <c r="BB170" s="260"/>
      <c r="BC170" s="260"/>
      <c r="BD170" s="260"/>
      <c r="BE170" s="260"/>
      <c r="BF170" s="260"/>
      <c r="BG170" s="210"/>
      <c r="BH170" s="210"/>
      <c r="BI170" s="210"/>
    </row>
    <row r="171" spans="1:61" x14ac:dyDescent="0.25">
      <c r="A171" s="171" t="s">
        <v>91</v>
      </c>
      <c r="B171" s="164"/>
      <c r="C171" s="299" t="s">
        <v>628</v>
      </c>
      <c r="D171" s="166"/>
      <c r="E171" s="168"/>
      <c r="F171" s="167"/>
      <c r="G171" s="168"/>
      <c r="H171" s="271"/>
      <c r="J171" s="171" t="s">
        <v>91</v>
      </c>
      <c r="K171" s="164"/>
      <c r="L171" s="299" t="s">
        <v>628</v>
      </c>
      <c r="M171" s="248"/>
      <c r="N171" s="166"/>
      <c r="O171" s="168"/>
      <c r="P171" s="167"/>
      <c r="Q171" s="168"/>
      <c r="R171" s="271"/>
      <c r="AO171" s="260"/>
      <c r="AP171" s="260"/>
      <c r="AQ171" s="260"/>
      <c r="AR171" s="260"/>
      <c r="AS171" s="260"/>
      <c r="AT171" s="260"/>
      <c r="AU171" s="260"/>
      <c r="AV171" s="260"/>
      <c r="AW171" s="260"/>
      <c r="AX171" s="260"/>
      <c r="AY171" s="260"/>
      <c r="AZ171" s="260" t="s">
        <v>167</v>
      </c>
      <c r="BA171" s="260"/>
      <c r="BB171" s="260"/>
      <c r="BC171" s="260"/>
      <c r="BD171" s="260"/>
      <c r="BE171" s="260"/>
      <c r="BF171" s="260"/>
      <c r="BG171" s="210"/>
      <c r="BH171" s="210"/>
      <c r="BI171" s="210"/>
    </row>
    <row r="172" spans="1:61" x14ac:dyDescent="0.25">
      <c r="A172" s="171" t="s">
        <v>91</v>
      </c>
      <c r="B172" s="164"/>
      <c r="C172" s="299" t="s">
        <v>628</v>
      </c>
      <c r="D172" s="166"/>
      <c r="E172" s="168"/>
      <c r="F172" s="167"/>
      <c r="G172" s="168"/>
      <c r="H172" s="271"/>
      <c r="J172" s="171" t="s">
        <v>91</v>
      </c>
      <c r="K172" s="164"/>
      <c r="L172" s="299" t="s">
        <v>628</v>
      </c>
      <c r="M172" s="248"/>
      <c r="N172" s="166"/>
      <c r="O172" s="168"/>
      <c r="P172" s="167"/>
      <c r="Q172" s="168"/>
      <c r="R172" s="271"/>
      <c r="AO172" s="260"/>
      <c r="AP172" s="260"/>
      <c r="AQ172" s="260"/>
      <c r="AR172" s="260"/>
      <c r="AS172" s="260"/>
      <c r="AT172" s="260"/>
      <c r="AU172" s="260"/>
      <c r="AV172" s="260"/>
      <c r="AW172" s="260"/>
      <c r="AX172" s="260"/>
      <c r="AY172" s="260"/>
      <c r="AZ172" s="260" t="s">
        <v>167</v>
      </c>
      <c r="BA172" s="260"/>
      <c r="BB172" s="260"/>
      <c r="BC172" s="260"/>
      <c r="BD172" s="260"/>
      <c r="BE172" s="260"/>
      <c r="BF172" s="260"/>
      <c r="BG172" s="210"/>
      <c r="BH172" s="210"/>
      <c r="BI172" s="210"/>
    </row>
    <row r="173" spans="1:61" x14ac:dyDescent="0.25">
      <c r="A173" s="171" t="s">
        <v>91</v>
      </c>
      <c r="B173" s="164"/>
      <c r="C173" s="299" t="s">
        <v>628</v>
      </c>
      <c r="D173" s="166"/>
      <c r="E173" s="168"/>
      <c r="F173" s="167"/>
      <c r="G173" s="168"/>
      <c r="H173" s="271"/>
      <c r="J173" s="171" t="s">
        <v>91</v>
      </c>
      <c r="K173" s="164"/>
      <c r="L173" s="299" t="s">
        <v>628</v>
      </c>
      <c r="M173" s="248"/>
      <c r="N173" s="166"/>
      <c r="O173" s="168"/>
      <c r="P173" s="167"/>
      <c r="Q173" s="168"/>
      <c r="R173" s="271"/>
      <c r="AO173" s="260"/>
      <c r="AP173" s="260"/>
      <c r="AQ173" s="260"/>
      <c r="AR173" s="260"/>
      <c r="AS173" s="260"/>
      <c r="AT173" s="260"/>
      <c r="AU173" s="260"/>
      <c r="AV173" s="260"/>
      <c r="AW173" s="260"/>
      <c r="AX173" s="260"/>
      <c r="AY173" s="260"/>
      <c r="AZ173" s="260" t="s">
        <v>167</v>
      </c>
      <c r="BA173" s="260"/>
      <c r="BB173" s="260"/>
      <c r="BC173" s="260"/>
      <c r="BD173" s="260"/>
      <c r="BE173" s="260"/>
      <c r="BF173" s="260"/>
      <c r="BG173" s="210"/>
      <c r="BH173" s="210"/>
      <c r="BI173" s="210"/>
    </row>
    <row r="174" spans="1:61" x14ac:dyDescent="0.25">
      <c r="A174" s="171" t="s">
        <v>91</v>
      </c>
      <c r="B174" s="164"/>
      <c r="C174" s="299" t="s">
        <v>628</v>
      </c>
      <c r="D174" s="166"/>
      <c r="E174" s="168"/>
      <c r="F174" s="167"/>
      <c r="G174" s="168"/>
      <c r="H174" s="271"/>
      <c r="J174" s="171" t="s">
        <v>91</v>
      </c>
      <c r="K174" s="164"/>
      <c r="L174" s="299" t="s">
        <v>628</v>
      </c>
      <c r="M174" s="248"/>
      <c r="N174" s="166"/>
      <c r="O174" s="168"/>
      <c r="P174" s="167"/>
      <c r="Q174" s="168"/>
      <c r="R174" s="271"/>
      <c r="AO174" s="260"/>
      <c r="AP174" s="260"/>
      <c r="AQ174" s="260"/>
      <c r="AR174" s="260"/>
      <c r="AS174" s="260"/>
      <c r="AT174" s="260"/>
      <c r="AU174" s="260"/>
      <c r="AV174" s="260"/>
      <c r="AW174" s="260"/>
      <c r="AX174" s="260"/>
      <c r="AY174" s="260"/>
      <c r="AZ174" s="260" t="s">
        <v>167</v>
      </c>
      <c r="BA174" s="260"/>
      <c r="BB174" s="260"/>
      <c r="BC174" s="260"/>
      <c r="BD174" s="260"/>
      <c r="BE174" s="260"/>
      <c r="BF174" s="260"/>
      <c r="BG174" s="210"/>
      <c r="BH174" s="210"/>
      <c r="BI174" s="210"/>
    </row>
    <row r="175" spans="1:61" x14ac:dyDescent="0.25">
      <c r="A175" s="171" t="s">
        <v>91</v>
      </c>
      <c r="B175" s="164"/>
      <c r="C175" s="299" t="s">
        <v>628</v>
      </c>
      <c r="D175" s="166"/>
      <c r="E175" s="168"/>
      <c r="F175" s="167"/>
      <c r="G175" s="168"/>
      <c r="H175" s="271"/>
      <c r="J175" s="171" t="s">
        <v>91</v>
      </c>
      <c r="K175" s="164"/>
      <c r="L175" s="299" t="s">
        <v>628</v>
      </c>
      <c r="M175" s="248"/>
      <c r="N175" s="166"/>
      <c r="O175" s="168"/>
      <c r="P175" s="167"/>
      <c r="Q175" s="168"/>
      <c r="R175" s="271"/>
      <c r="AO175" s="260"/>
      <c r="AP175" s="260"/>
      <c r="AQ175" s="260"/>
      <c r="AR175" s="260"/>
      <c r="AS175" s="260"/>
      <c r="AT175" s="260"/>
      <c r="AU175" s="260"/>
      <c r="AV175" s="260"/>
      <c r="AW175" s="260"/>
      <c r="AX175" s="260"/>
      <c r="AY175" s="260"/>
      <c r="AZ175" s="260" t="s">
        <v>167</v>
      </c>
      <c r="BA175" s="260"/>
      <c r="BB175" s="260"/>
      <c r="BC175" s="260"/>
      <c r="BD175" s="260"/>
      <c r="BE175" s="260"/>
      <c r="BF175" s="260"/>
      <c r="BG175" s="210"/>
      <c r="BH175" s="210"/>
      <c r="BI175" s="210"/>
    </row>
    <row r="176" spans="1:61" x14ac:dyDescent="0.25">
      <c r="A176" s="171" t="s">
        <v>91</v>
      </c>
      <c r="B176" s="164"/>
      <c r="C176" s="299" t="s">
        <v>628</v>
      </c>
      <c r="D176" s="166"/>
      <c r="E176" s="168"/>
      <c r="F176" s="167"/>
      <c r="G176" s="168"/>
      <c r="H176" s="271"/>
      <c r="J176" s="171" t="s">
        <v>91</v>
      </c>
      <c r="K176" s="164"/>
      <c r="L176" s="299" t="s">
        <v>628</v>
      </c>
      <c r="M176" s="248"/>
      <c r="N176" s="166"/>
      <c r="O176" s="168"/>
      <c r="P176" s="167"/>
      <c r="Q176" s="168"/>
      <c r="R176" s="271"/>
      <c r="AO176" s="260"/>
      <c r="AP176" s="260"/>
      <c r="AQ176" s="260"/>
      <c r="AR176" s="260"/>
      <c r="AS176" s="260"/>
      <c r="AT176" s="260"/>
      <c r="AU176" s="260"/>
      <c r="AV176" s="260"/>
      <c r="AW176" s="260"/>
      <c r="AX176" s="260"/>
      <c r="AY176" s="260"/>
      <c r="AZ176" s="260" t="s">
        <v>167</v>
      </c>
      <c r="BA176" s="260"/>
      <c r="BB176" s="260"/>
      <c r="BC176" s="260"/>
      <c r="BD176" s="260"/>
      <c r="BE176" s="260"/>
      <c r="BF176" s="260"/>
      <c r="BG176" s="210"/>
      <c r="BH176" s="210"/>
      <c r="BI176" s="210"/>
    </row>
    <row r="177" spans="1:61" x14ac:dyDescent="0.25">
      <c r="A177" s="171" t="s">
        <v>91</v>
      </c>
      <c r="B177" s="164"/>
      <c r="C177" s="299" t="s">
        <v>628</v>
      </c>
      <c r="D177" s="166"/>
      <c r="E177" s="168"/>
      <c r="F177" s="167"/>
      <c r="G177" s="168"/>
      <c r="H177" s="271"/>
      <c r="J177" s="171" t="s">
        <v>91</v>
      </c>
      <c r="K177" s="164"/>
      <c r="L177" s="299" t="s">
        <v>628</v>
      </c>
      <c r="M177" s="248"/>
      <c r="N177" s="166"/>
      <c r="O177" s="168"/>
      <c r="P177" s="167"/>
      <c r="Q177" s="168"/>
      <c r="R177" s="271"/>
      <c r="AO177" s="260"/>
      <c r="AP177" s="260"/>
      <c r="AQ177" s="260"/>
      <c r="AR177" s="260"/>
      <c r="AS177" s="260"/>
      <c r="AT177" s="260"/>
      <c r="AU177" s="260"/>
      <c r="AV177" s="260"/>
      <c r="AW177" s="260"/>
      <c r="AX177" s="260"/>
      <c r="AY177" s="260"/>
      <c r="AZ177" s="260" t="s">
        <v>167</v>
      </c>
      <c r="BA177" s="260"/>
      <c r="BB177" s="260"/>
      <c r="BC177" s="260"/>
      <c r="BD177" s="260"/>
      <c r="BE177" s="260"/>
      <c r="BF177" s="260"/>
      <c r="BG177" s="210"/>
      <c r="BH177" s="210"/>
      <c r="BI177" s="210"/>
    </row>
    <row r="178" spans="1:61" x14ac:dyDescent="0.25">
      <c r="A178" s="171" t="s">
        <v>91</v>
      </c>
      <c r="B178" s="164"/>
      <c r="C178" s="299" t="s">
        <v>628</v>
      </c>
      <c r="D178" s="166"/>
      <c r="E178" s="168"/>
      <c r="F178" s="167"/>
      <c r="G178" s="168"/>
      <c r="H178" s="271"/>
      <c r="J178" s="171" t="s">
        <v>91</v>
      </c>
      <c r="K178" s="164"/>
      <c r="L178" s="299" t="s">
        <v>628</v>
      </c>
      <c r="M178" s="248"/>
      <c r="N178" s="166"/>
      <c r="O178" s="168"/>
      <c r="P178" s="167"/>
      <c r="Q178" s="168"/>
      <c r="R178" s="271"/>
      <c r="AO178" s="260"/>
      <c r="AP178" s="260"/>
      <c r="AQ178" s="260"/>
      <c r="AR178" s="260"/>
      <c r="AS178" s="260"/>
      <c r="AT178" s="260"/>
      <c r="AU178" s="260"/>
      <c r="AV178" s="260"/>
      <c r="AW178" s="260"/>
      <c r="AX178" s="260"/>
      <c r="AY178" s="260"/>
      <c r="AZ178" s="260" t="s">
        <v>167</v>
      </c>
      <c r="BA178" s="260"/>
      <c r="BB178" s="260"/>
      <c r="BC178" s="260"/>
      <c r="BD178" s="260"/>
      <c r="BE178" s="260"/>
      <c r="BF178" s="260"/>
      <c r="BG178" s="210"/>
      <c r="BH178" s="210"/>
      <c r="BI178" s="210"/>
    </row>
    <row r="179" spans="1:61" x14ac:dyDescent="0.25">
      <c r="A179" s="171" t="s">
        <v>91</v>
      </c>
      <c r="B179" s="164"/>
      <c r="C179" s="299" t="s">
        <v>628</v>
      </c>
      <c r="D179" s="166"/>
      <c r="E179" s="168"/>
      <c r="F179" s="167"/>
      <c r="G179" s="168"/>
      <c r="H179" s="271"/>
      <c r="J179" s="171" t="s">
        <v>91</v>
      </c>
      <c r="K179" s="164"/>
      <c r="L179" s="299" t="s">
        <v>628</v>
      </c>
      <c r="M179" s="248"/>
      <c r="N179" s="166"/>
      <c r="O179" s="168"/>
      <c r="P179" s="167"/>
      <c r="Q179" s="168"/>
      <c r="R179" s="271"/>
      <c r="AO179" s="260"/>
      <c r="AP179" s="260"/>
      <c r="AQ179" s="260"/>
      <c r="AR179" s="260"/>
      <c r="AS179" s="260"/>
      <c r="AT179" s="260"/>
      <c r="AU179" s="260"/>
      <c r="AV179" s="260"/>
      <c r="AW179" s="260"/>
      <c r="AX179" s="260"/>
      <c r="AY179" s="260"/>
      <c r="AZ179" s="260" t="s">
        <v>167</v>
      </c>
      <c r="BA179" s="260"/>
      <c r="BB179" s="260"/>
      <c r="BC179" s="260"/>
      <c r="BD179" s="260"/>
      <c r="BE179" s="260"/>
      <c r="BF179" s="260"/>
      <c r="BG179" s="210"/>
      <c r="BH179" s="210"/>
      <c r="BI179" s="210"/>
    </row>
    <row r="180" spans="1:61" x14ac:dyDescent="0.25">
      <c r="A180" s="171" t="s">
        <v>91</v>
      </c>
      <c r="B180" s="164"/>
      <c r="C180" s="299" t="s">
        <v>628</v>
      </c>
      <c r="D180" s="166"/>
      <c r="E180" s="168"/>
      <c r="F180" s="167"/>
      <c r="G180" s="168"/>
      <c r="H180" s="271"/>
      <c r="J180" s="171" t="s">
        <v>91</v>
      </c>
      <c r="K180" s="164"/>
      <c r="L180" s="299" t="s">
        <v>628</v>
      </c>
      <c r="M180" s="248"/>
      <c r="N180" s="166"/>
      <c r="O180" s="168"/>
      <c r="P180" s="167"/>
      <c r="Q180" s="168"/>
      <c r="R180" s="271"/>
      <c r="AO180" s="260"/>
      <c r="AP180" s="260"/>
      <c r="AQ180" s="260"/>
      <c r="AR180" s="260"/>
      <c r="AS180" s="260"/>
      <c r="AT180" s="260"/>
      <c r="AU180" s="260"/>
      <c r="AV180" s="260"/>
      <c r="AW180" s="260"/>
      <c r="AX180" s="260"/>
      <c r="AY180" s="260"/>
      <c r="AZ180" s="260" t="s">
        <v>167</v>
      </c>
      <c r="BA180" s="260"/>
      <c r="BB180" s="260"/>
      <c r="BC180" s="260"/>
      <c r="BD180" s="260"/>
      <c r="BE180" s="260"/>
      <c r="BF180" s="260"/>
      <c r="BG180" s="210"/>
      <c r="BH180" s="210"/>
      <c r="BI180" s="210"/>
    </row>
    <row r="181" spans="1:61" x14ac:dyDescent="0.25">
      <c r="A181" s="171" t="s">
        <v>91</v>
      </c>
      <c r="B181" s="164"/>
      <c r="C181" s="299" t="s">
        <v>628</v>
      </c>
      <c r="D181" s="166"/>
      <c r="E181" s="168"/>
      <c r="F181" s="167"/>
      <c r="G181" s="168"/>
      <c r="H181" s="271"/>
      <c r="J181" s="171" t="s">
        <v>91</v>
      </c>
      <c r="K181" s="164"/>
      <c r="L181" s="299" t="s">
        <v>628</v>
      </c>
      <c r="M181" s="248"/>
      <c r="N181" s="166"/>
      <c r="O181" s="168"/>
      <c r="P181" s="167"/>
      <c r="Q181" s="168"/>
      <c r="R181" s="271"/>
      <c r="AO181" s="260"/>
      <c r="AP181" s="260"/>
      <c r="AQ181" s="260"/>
      <c r="AR181" s="260"/>
      <c r="AS181" s="260"/>
      <c r="AT181" s="260"/>
      <c r="AU181" s="260"/>
      <c r="AV181" s="260"/>
      <c r="AW181" s="260"/>
      <c r="AX181" s="260"/>
      <c r="AY181" s="260"/>
      <c r="AZ181" s="260" t="s">
        <v>167</v>
      </c>
      <c r="BA181" s="260"/>
      <c r="BB181" s="260"/>
      <c r="BC181" s="260"/>
      <c r="BD181" s="260"/>
      <c r="BE181" s="260"/>
      <c r="BF181" s="260"/>
      <c r="BG181" s="210"/>
      <c r="BH181" s="210"/>
      <c r="BI181" s="210"/>
    </row>
    <row r="182" spans="1:61" x14ac:dyDescent="0.25">
      <c r="A182" s="171" t="s">
        <v>91</v>
      </c>
      <c r="B182" s="164"/>
      <c r="C182" s="299" t="s">
        <v>628</v>
      </c>
      <c r="D182" s="166"/>
      <c r="E182" s="168"/>
      <c r="F182" s="167"/>
      <c r="G182" s="168"/>
      <c r="H182" s="271"/>
      <c r="J182" s="171" t="s">
        <v>91</v>
      </c>
      <c r="K182" s="164"/>
      <c r="L182" s="299" t="s">
        <v>628</v>
      </c>
      <c r="M182" s="248"/>
      <c r="N182" s="166"/>
      <c r="O182" s="168"/>
      <c r="P182" s="167"/>
      <c r="Q182" s="168"/>
      <c r="R182" s="271"/>
      <c r="AO182" s="260"/>
      <c r="AP182" s="260"/>
      <c r="AQ182" s="260"/>
      <c r="AR182" s="260"/>
      <c r="AS182" s="260"/>
      <c r="AT182" s="260"/>
      <c r="AU182" s="260"/>
      <c r="AV182" s="260"/>
      <c r="AW182" s="260"/>
      <c r="AX182" s="260"/>
      <c r="AY182" s="260"/>
      <c r="AZ182" s="260" t="s">
        <v>167</v>
      </c>
      <c r="BA182" s="260"/>
      <c r="BB182" s="260"/>
      <c r="BC182" s="260"/>
      <c r="BD182" s="260"/>
      <c r="BE182" s="260"/>
      <c r="BF182" s="260"/>
      <c r="BG182" s="210"/>
      <c r="BH182" s="210"/>
      <c r="BI182" s="210"/>
    </row>
    <row r="183" spans="1:61" x14ac:dyDescent="0.25">
      <c r="A183" s="171" t="s">
        <v>91</v>
      </c>
      <c r="B183" s="164"/>
      <c r="C183" s="299" t="s">
        <v>628</v>
      </c>
      <c r="D183" s="166"/>
      <c r="E183" s="168"/>
      <c r="F183" s="167"/>
      <c r="G183" s="168"/>
      <c r="H183" s="271"/>
      <c r="J183" s="171" t="s">
        <v>91</v>
      </c>
      <c r="K183" s="164"/>
      <c r="L183" s="299" t="s">
        <v>628</v>
      </c>
      <c r="M183" s="248"/>
      <c r="N183" s="166"/>
      <c r="O183" s="168"/>
      <c r="P183" s="167"/>
      <c r="Q183" s="168"/>
      <c r="R183" s="271"/>
      <c r="AO183" s="260"/>
      <c r="AP183" s="260"/>
      <c r="AQ183" s="260"/>
      <c r="AR183" s="260"/>
      <c r="AS183" s="260"/>
      <c r="AT183" s="260"/>
      <c r="AU183" s="260"/>
      <c r="AV183" s="260"/>
      <c r="AW183" s="260"/>
      <c r="AX183" s="260"/>
      <c r="AY183" s="260"/>
      <c r="AZ183" s="260" t="s">
        <v>167</v>
      </c>
      <c r="BA183" s="260"/>
      <c r="BB183" s="260"/>
      <c r="BC183" s="260"/>
      <c r="BD183" s="260"/>
      <c r="BE183" s="260"/>
      <c r="BF183" s="260"/>
      <c r="BG183" s="210"/>
      <c r="BH183" s="210"/>
      <c r="BI183" s="210"/>
    </row>
    <row r="184" spans="1:61" x14ac:dyDescent="0.25">
      <c r="A184" s="171" t="s">
        <v>91</v>
      </c>
      <c r="B184" s="164"/>
      <c r="C184" s="299" t="s">
        <v>628</v>
      </c>
      <c r="D184" s="166"/>
      <c r="E184" s="168"/>
      <c r="F184" s="167"/>
      <c r="G184" s="168"/>
      <c r="H184" s="271"/>
      <c r="J184" s="171" t="s">
        <v>91</v>
      </c>
      <c r="K184" s="164"/>
      <c r="L184" s="299" t="s">
        <v>628</v>
      </c>
      <c r="M184" s="248"/>
      <c r="N184" s="166"/>
      <c r="O184" s="168"/>
      <c r="P184" s="167"/>
      <c r="Q184" s="168"/>
      <c r="R184" s="271"/>
      <c r="AO184" s="260"/>
      <c r="AP184" s="260"/>
      <c r="AQ184" s="260"/>
      <c r="AR184" s="260"/>
      <c r="AS184" s="260"/>
      <c r="AT184" s="260"/>
      <c r="AU184" s="260"/>
      <c r="AV184" s="260"/>
      <c r="AW184" s="260"/>
      <c r="AX184" s="260"/>
      <c r="AY184" s="260"/>
      <c r="AZ184" s="260" t="s">
        <v>167</v>
      </c>
      <c r="BA184" s="260"/>
      <c r="BB184" s="260"/>
      <c r="BC184" s="260"/>
      <c r="BD184" s="260"/>
      <c r="BE184" s="260"/>
      <c r="BF184" s="260"/>
      <c r="BG184" s="210"/>
      <c r="BH184" s="210"/>
      <c r="BI184" s="210"/>
    </row>
    <row r="185" spans="1:61" x14ac:dyDescent="0.25">
      <c r="A185" s="171" t="s">
        <v>91</v>
      </c>
      <c r="B185" s="164"/>
      <c r="C185" s="299" t="s">
        <v>628</v>
      </c>
      <c r="D185" s="166"/>
      <c r="E185" s="168"/>
      <c r="F185" s="167"/>
      <c r="G185" s="168"/>
      <c r="H185" s="271"/>
      <c r="J185" s="171" t="s">
        <v>91</v>
      </c>
      <c r="K185" s="164"/>
      <c r="L185" s="299" t="s">
        <v>628</v>
      </c>
      <c r="M185" s="248"/>
      <c r="N185" s="166"/>
      <c r="O185" s="168"/>
      <c r="P185" s="167"/>
      <c r="Q185" s="168"/>
      <c r="R185" s="271"/>
      <c r="AO185" s="260"/>
      <c r="AP185" s="260"/>
      <c r="AQ185" s="260"/>
      <c r="AR185" s="260"/>
      <c r="AS185" s="260"/>
      <c r="AT185" s="260"/>
      <c r="AU185" s="260"/>
      <c r="AV185" s="260"/>
      <c r="AW185" s="260"/>
      <c r="AX185" s="260"/>
      <c r="AY185" s="260"/>
      <c r="AZ185" s="260" t="s">
        <v>167</v>
      </c>
      <c r="BA185" s="260"/>
      <c r="BB185" s="260"/>
      <c r="BC185" s="260"/>
      <c r="BD185" s="260"/>
      <c r="BE185" s="260"/>
      <c r="BF185" s="260"/>
      <c r="BG185" s="210"/>
      <c r="BH185" s="210"/>
      <c r="BI185" s="210"/>
    </row>
    <row r="186" spans="1:61" x14ac:dyDescent="0.25">
      <c r="A186" s="171" t="s">
        <v>91</v>
      </c>
      <c r="B186" s="164"/>
      <c r="C186" s="299" t="s">
        <v>628</v>
      </c>
      <c r="D186" s="166"/>
      <c r="E186" s="168"/>
      <c r="F186" s="167"/>
      <c r="G186" s="168"/>
      <c r="H186" s="271"/>
      <c r="J186" s="171" t="s">
        <v>91</v>
      </c>
      <c r="K186" s="164"/>
      <c r="L186" s="299" t="s">
        <v>628</v>
      </c>
      <c r="M186" s="248"/>
      <c r="N186" s="166"/>
      <c r="O186" s="168"/>
      <c r="P186" s="167"/>
      <c r="Q186" s="168"/>
      <c r="R186" s="271"/>
      <c r="AO186" s="260"/>
      <c r="AP186" s="260"/>
      <c r="AQ186" s="260"/>
      <c r="AR186" s="260"/>
      <c r="AS186" s="260"/>
      <c r="AT186" s="260"/>
      <c r="AU186" s="260"/>
      <c r="AV186" s="260"/>
      <c r="AW186" s="260"/>
      <c r="AX186" s="260"/>
      <c r="AY186" s="260"/>
      <c r="AZ186" s="260" t="s">
        <v>167</v>
      </c>
      <c r="BA186" s="260"/>
      <c r="BB186" s="260"/>
      <c r="BC186" s="260"/>
      <c r="BD186" s="260"/>
      <c r="BE186" s="260"/>
      <c r="BF186" s="260"/>
      <c r="BG186" s="210"/>
      <c r="BH186" s="210"/>
      <c r="BI186" s="210"/>
    </row>
    <row r="187" spans="1:61" x14ac:dyDescent="0.25">
      <c r="A187" s="171" t="s">
        <v>91</v>
      </c>
      <c r="B187" s="164"/>
      <c r="C187" s="299" t="s">
        <v>628</v>
      </c>
      <c r="D187" s="166"/>
      <c r="E187" s="168"/>
      <c r="F187" s="167"/>
      <c r="G187" s="168"/>
      <c r="H187" s="271"/>
      <c r="J187" s="171" t="s">
        <v>91</v>
      </c>
      <c r="K187" s="164"/>
      <c r="L187" s="299" t="s">
        <v>628</v>
      </c>
      <c r="M187" s="248"/>
      <c r="N187" s="166"/>
      <c r="O187" s="168"/>
      <c r="P187" s="167"/>
      <c r="Q187" s="168"/>
      <c r="R187" s="271"/>
      <c r="AO187" s="260"/>
      <c r="AP187" s="260"/>
      <c r="AQ187" s="260"/>
      <c r="AR187" s="260"/>
      <c r="AS187" s="260"/>
      <c r="AT187" s="260"/>
      <c r="AU187" s="260"/>
      <c r="AV187" s="260"/>
      <c r="AW187" s="260"/>
      <c r="AX187" s="260"/>
      <c r="AY187" s="260"/>
      <c r="AZ187" s="260" t="s">
        <v>167</v>
      </c>
      <c r="BA187" s="260"/>
      <c r="BB187" s="260"/>
      <c r="BC187" s="260"/>
      <c r="BD187" s="260"/>
      <c r="BE187" s="260"/>
      <c r="BF187" s="260"/>
      <c r="BG187" s="210"/>
      <c r="BH187" s="210"/>
      <c r="BI187" s="210"/>
    </row>
    <row r="188" spans="1:61" x14ac:dyDescent="0.25">
      <c r="A188" s="171" t="s">
        <v>91</v>
      </c>
      <c r="B188" s="164"/>
      <c r="C188" s="299" t="s">
        <v>628</v>
      </c>
      <c r="D188" s="166"/>
      <c r="E188" s="168"/>
      <c r="F188" s="167"/>
      <c r="G188" s="168"/>
      <c r="H188" s="271"/>
      <c r="J188" s="171" t="s">
        <v>91</v>
      </c>
      <c r="K188" s="164"/>
      <c r="L188" s="299" t="s">
        <v>628</v>
      </c>
      <c r="M188" s="248"/>
      <c r="N188" s="166"/>
      <c r="O188" s="168"/>
      <c r="P188" s="167"/>
      <c r="Q188" s="168"/>
      <c r="R188" s="271"/>
      <c r="AO188" s="260"/>
      <c r="AP188" s="260"/>
      <c r="AQ188" s="260"/>
      <c r="AR188" s="260"/>
      <c r="AS188" s="260"/>
      <c r="AT188" s="260"/>
      <c r="AU188" s="260"/>
      <c r="AV188" s="260"/>
      <c r="AW188" s="260"/>
      <c r="AX188" s="260"/>
      <c r="AY188" s="260"/>
      <c r="AZ188" s="260" t="s">
        <v>167</v>
      </c>
      <c r="BA188" s="260"/>
      <c r="BB188" s="260"/>
      <c r="BC188" s="260"/>
      <c r="BD188" s="260"/>
      <c r="BE188" s="260"/>
      <c r="BF188" s="260"/>
      <c r="BG188" s="210"/>
      <c r="BH188" s="210"/>
      <c r="BI188" s="210"/>
    </row>
    <row r="189" spans="1:61" x14ac:dyDescent="0.25">
      <c r="A189" s="171" t="s">
        <v>91</v>
      </c>
      <c r="B189" s="164"/>
      <c r="C189" s="299" t="s">
        <v>628</v>
      </c>
      <c r="D189" s="166"/>
      <c r="E189" s="168"/>
      <c r="F189" s="167"/>
      <c r="G189" s="168"/>
      <c r="H189" s="271"/>
      <c r="J189" s="171" t="s">
        <v>91</v>
      </c>
      <c r="K189" s="164"/>
      <c r="L189" s="299" t="s">
        <v>628</v>
      </c>
      <c r="M189" s="248"/>
      <c r="N189" s="166"/>
      <c r="O189" s="168"/>
      <c r="P189" s="167"/>
      <c r="Q189" s="168"/>
      <c r="R189" s="271"/>
      <c r="AO189" s="260"/>
      <c r="AP189" s="260"/>
      <c r="AQ189" s="260"/>
      <c r="AR189" s="260"/>
      <c r="AS189" s="260"/>
      <c r="AT189" s="260"/>
      <c r="AU189" s="260"/>
      <c r="AV189" s="260"/>
      <c r="AW189" s="260"/>
      <c r="AX189" s="260"/>
      <c r="AY189" s="260"/>
      <c r="AZ189" s="260" t="s">
        <v>167</v>
      </c>
      <c r="BA189" s="260"/>
      <c r="BB189" s="260"/>
      <c r="BC189" s="260"/>
      <c r="BD189" s="260"/>
      <c r="BE189" s="260"/>
      <c r="BF189" s="260"/>
      <c r="BG189" s="210"/>
      <c r="BH189" s="210"/>
      <c r="BI189" s="210"/>
    </row>
    <row r="190" spans="1:61" x14ac:dyDescent="0.25">
      <c r="A190" s="171" t="s">
        <v>91</v>
      </c>
      <c r="B190" s="164"/>
      <c r="C190" s="299" t="s">
        <v>628</v>
      </c>
      <c r="D190" s="166"/>
      <c r="E190" s="168"/>
      <c r="F190" s="167"/>
      <c r="G190" s="168"/>
      <c r="H190" s="271"/>
      <c r="J190" s="171" t="s">
        <v>91</v>
      </c>
      <c r="K190" s="164"/>
      <c r="L190" s="299" t="s">
        <v>628</v>
      </c>
      <c r="M190" s="248"/>
      <c r="N190" s="166"/>
      <c r="O190" s="168"/>
      <c r="P190" s="167"/>
      <c r="Q190" s="168"/>
      <c r="R190" s="271"/>
      <c r="AO190" s="260"/>
      <c r="AP190" s="260"/>
      <c r="AQ190" s="260"/>
      <c r="AR190" s="260"/>
      <c r="AS190" s="260"/>
      <c r="AT190" s="260"/>
      <c r="AU190" s="260"/>
      <c r="AV190" s="260"/>
      <c r="AW190" s="260"/>
      <c r="AX190" s="260"/>
      <c r="AY190" s="260"/>
      <c r="AZ190" s="260" t="s">
        <v>167</v>
      </c>
      <c r="BA190" s="260"/>
      <c r="BB190" s="260"/>
      <c r="BC190" s="260"/>
      <c r="BD190" s="260"/>
      <c r="BE190" s="260"/>
      <c r="BF190" s="260"/>
      <c r="BG190" s="210"/>
      <c r="BH190" s="210"/>
      <c r="BI190" s="210"/>
    </row>
    <row r="191" spans="1:61" x14ac:dyDescent="0.25">
      <c r="A191" s="171" t="s">
        <v>91</v>
      </c>
      <c r="B191" s="164"/>
      <c r="C191" s="299" t="s">
        <v>628</v>
      </c>
      <c r="D191" s="166"/>
      <c r="E191" s="168"/>
      <c r="F191" s="167"/>
      <c r="G191" s="168"/>
      <c r="H191" s="271"/>
      <c r="J191" s="171" t="s">
        <v>91</v>
      </c>
      <c r="K191" s="164"/>
      <c r="L191" s="299" t="s">
        <v>628</v>
      </c>
      <c r="M191" s="248"/>
      <c r="N191" s="166"/>
      <c r="O191" s="168"/>
      <c r="P191" s="167"/>
      <c r="Q191" s="168"/>
      <c r="R191" s="271"/>
      <c r="AO191" s="260"/>
      <c r="AP191" s="260"/>
      <c r="AQ191" s="260"/>
      <c r="AR191" s="260"/>
      <c r="AS191" s="260"/>
      <c r="AT191" s="260"/>
      <c r="AU191" s="260"/>
      <c r="AV191" s="260"/>
      <c r="AW191" s="260"/>
      <c r="AX191" s="260"/>
      <c r="AY191" s="260"/>
      <c r="AZ191" s="260" t="s">
        <v>167</v>
      </c>
      <c r="BA191" s="260"/>
      <c r="BB191" s="260"/>
      <c r="BC191" s="260"/>
      <c r="BD191" s="260"/>
      <c r="BE191" s="260"/>
      <c r="BF191" s="260"/>
      <c r="BG191" s="210"/>
      <c r="BH191" s="210"/>
      <c r="BI191" s="210"/>
    </row>
    <row r="192" spans="1:61" x14ac:dyDescent="0.25">
      <c r="A192" s="171" t="s">
        <v>91</v>
      </c>
      <c r="B192" s="164"/>
      <c r="C192" s="299" t="s">
        <v>628</v>
      </c>
      <c r="D192" s="166"/>
      <c r="E192" s="168"/>
      <c r="F192" s="167"/>
      <c r="G192" s="168"/>
      <c r="H192" s="271"/>
      <c r="J192" s="171" t="s">
        <v>91</v>
      </c>
      <c r="K192" s="164"/>
      <c r="L192" s="299" t="s">
        <v>628</v>
      </c>
      <c r="M192" s="248"/>
      <c r="N192" s="166"/>
      <c r="O192" s="168"/>
      <c r="P192" s="167"/>
      <c r="Q192" s="168"/>
      <c r="R192" s="271"/>
      <c r="AO192" s="260"/>
      <c r="AP192" s="260"/>
      <c r="AQ192" s="260"/>
      <c r="AR192" s="260"/>
      <c r="AS192" s="260"/>
      <c r="AT192" s="260"/>
      <c r="AU192" s="260"/>
      <c r="AV192" s="260"/>
      <c r="AW192" s="260"/>
      <c r="AX192" s="260"/>
      <c r="AY192" s="260"/>
      <c r="AZ192" s="260" t="s">
        <v>167</v>
      </c>
      <c r="BA192" s="260"/>
      <c r="BB192" s="260"/>
      <c r="BC192" s="260"/>
      <c r="BD192" s="260"/>
      <c r="BE192" s="260"/>
      <c r="BF192" s="260"/>
      <c r="BG192" s="210"/>
      <c r="BH192" s="210"/>
      <c r="BI192" s="210"/>
    </row>
    <row r="193" spans="1:61" x14ac:dyDescent="0.25">
      <c r="A193" s="171" t="s">
        <v>91</v>
      </c>
      <c r="B193" s="164"/>
      <c r="C193" s="299" t="s">
        <v>628</v>
      </c>
      <c r="D193" s="166"/>
      <c r="E193" s="168"/>
      <c r="F193" s="167"/>
      <c r="G193" s="168"/>
      <c r="H193" s="271"/>
      <c r="J193" s="171" t="s">
        <v>91</v>
      </c>
      <c r="K193" s="164"/>
      <c r="L193" s="299" t="s">
        <v>628</v>
      </c>
      <c r="M193" s="248"/>
      <c r="N193" s="166"/>
      <c r="O193" s="168"/>
      <c r="P193" s="167"/>
      <c r="Q193" s="168"/>
      <c r="R193" s="271"/>
      <c r="AO193" s="260"/>
      <c r="AP193" s="260"/>
      <c r="AQ193" s="260"/>
      <c r="AR193" s="260"/>
      <c r="AS193" s="260"/>
      <c r="AT193" s="260"/>
      <c r="AU193" s="260"/>
      <c r="AV193" s="260"/>
      <c r="AW193" s="260"/>
      <c r="AX193" s="260"/>
      <c r="AY193" s="260"/>
      <c r="AZ193" s="260" t="s">
        <v>167</v>
      </c>
      <c r="BA193" s="260"/>
      <c r="BB193" s="260"/>
      <c r="BC193" s="260"/>
      <c r="BD193" s="260"/>
      <c r="BE193" s="260"/>
      <c r="BF193" s="260"/>
      <c r="BG193" s="210"/>
      <c r="BH193" s="210"/>
      <c r="BI193" s="210"/>
    </row>
    <row r="194" spans="1:61" x14ac:dyDescent="0.25">
      <c r="A194" s="171" t="s">
        <v>91</v>
      </c>
      <c r="B194" s="164"/>
      <c r="C194" s="299" t="s">
        <v>628</v>
      </c>
      <c r="D194" s="166"/>
      <c r="E194" s="168"/>
      <c r="F194" s="167"/>
      <c r="G194" s="168"/>
      <c r="H194" s="271"/>
      <c r="J194" s="171" t="s">
        <v>91</v>
      </c>
      <c r="K194" s="164"/>
      <c r="L194" s="299" t="s">
        <v>628</v>
      </c>
      <c r="M194" s="248"/>
      <c r="N194" s="166"/>
      <c r="O194" s="168"/>
      <c r="P194" s="167"/>
      <c r="Q194" s="168"/>
      <c r="R194" s="271"/>
      <c r="AO194" s="260"/>
      <c r="AP194" s="260"/>
      <c r="AQ194" s="260"/>
      <c r="AR194" s="260"/>
      <c r="AS194" s="260"/>
      <c r="AT194" s="260"/>
      <c r="AU194" s="260"/>
      <c r="AV194" s="260"/>
      <c r="AW194" s="260"/>
      <c r="AX194" s="260"/>
      <c r="AY194" s="260"/>
      <c r="AZ194" s="260" t="s">
        <v>167</v>
      </c>
      <c r="BA194" s="260"/>
      <c r="BB194" s="260"/>
      <c r="BC194" s="260"/>
      <c r="BD194" s="260"/>
      <c r="BE194" s="260"/>
      <c r="BF194" s="260"/>
      <c r="BG194" s="210"/>
      <c r="BH194" s="210"/>
      <c r="BI194" s="210"/>
    </row>
    <row r="195" spans="1:61" x14ac:dyDescent="0.25">
      <c r="A195" s="171" t="s">
        <v>91</v>
      </c>
      <c r="B195" s="164"/>
      <c r="C195" s="299" t="s">
        <v>628</v>
      </c>
      <c r="D195" s="166"/>
      <c r="E195" s="168"/>
      <c r="F195" s="167"/>
      <c r="G195" s="168"/>
      <c r="H195" s="271"/>
      <c r="J195" s="171" t="s">
        <v>91</v>
      </c>
      <c r="K195" s="164"/>
      <c r="L195" s="299" t="s">
        <v>628</v>
      </c>
      <c r="M195" s="248"/>
      <c r="N195" s="166"/>
      <c r="O195" s="168"/>
      <c r="P195" s="167"/>
      <c r="Q195" s="168"/>
      <c r="R195" s="271"/>
      <c r="AO195" s="260"/>
      <c r="AP195" s="260"/>
      <c r="AQ195" s="260"/>
      <c r="AR195" s="260"/>
      <c r="AS195" s="260"/>
      <c r="AT195" s="260"/>
      <c r="AU195" s="260"/>
      <c r="AV195" s="260"/>
      <c r="AW195" s="260"/>
      <c r="AX195" s="260"/>
      <c r="AY195" s="260"/>
      <c r="AZ195" s="260" t="s">
        <v>167</v>
      </c>
      <c r="BA195" s="260"/>
      <c r="BB195" s="260"/>
      <c r="BC195" s="260"/>
      <c r="BD195" s="260"/>
      <c r="BE195" s="260"/>
      <c r="BF195" s="260"/>
      <c r="BG195" s="210"/>
      <c r="BH195" s="210"/>
      <c r="BI195" s="210"/>
    </row>
    <row r="196" spans="1:61" x14ac:dyDescent="0.25">
      <c r="A196" s="171" t="s">
        <v>91</v>
      </c>
      <c r="B196" s="164"/>
      <c r="C196" s="299" t="s">
        <v>628</v>
      </c>
      <c r="D196" s="166"/>
      <c r="E196" s="168"/>
      <c r="F196" s="167"/>
      <c r="G196" s="168"/>
      <c r="H196" s="271"/>
      <c r="J196" s="171" t="s">
        <v>91</v>
      </c>
      <c r="K196" s="164"/>
      <c r="L196" s="299" t="s">
        <v>628</v>
      </c>
      <c r="M196" s="248"/>
      <c r="N196" s="166"/>
      <c r="O196" s="168"/>
      <c r="P196" s="167"/>
      <c r="Q196" s="168"/>
      <c r="R196" s="271"/>
      <c r="AO196" s="260"/>
      <c r="AP196" s="260"/>
      <c r="AQ196" s="260"/>
      <c r="AR196" s="260"/>
      <c r="AS196" s="260"/>
      <c r="AT196" s="260"/>
      <c r="AU196" s="260"/>
      <c r="AV196" s="260"/>
      <c r="AW196" s="260"/>
      <c r="AX196" s="260"/>
      <c r="AY196" s="260"/>
      <c r="AZ196" s="260" t="s">
        <v>167</v>
      </c>
      <c r="BA196" s="260"/>
      <c r="BB196" s="260"/>
      <c r="BC196" s="260"/>
      <c r="BD196" s="260"/>
      <c r="BE196" s="260"/>
      <c r="BF196" s="260"/>
      <c r="BG196" s="210"/>
      <c r="BH196" s="210"/>
      <c r="BI196" s="210"/>
    </row>
    <row r="197" spans="1:61" x14ac:dyDescent="0.25">
      <c r="A197" s="171" t="s">
        <v>91</v>
      </c>
      <c r="B197" s="164"/>
      <c r="C197" s="299" t="s">
        <v>628</v>
      </c>
      <c r="D197" s="166"/>
      <c r="E197" s="168"/>
      <c r="F197" s="167"/>
      <c r="G197" s="168"/>
      <c r="H197" s="271"/>
      <c r="J197" s="171" t="s">
        <v>91</v>
      </c>
      <c r="K197" s="164"/>
      <c r="L197" s="299" t="s">
        <v>628</v>
      </c>
      <c r="M197" s="248"/>
      <c r="N197" s="166"/>
      <c r="O197" s="168"/>
      <c r="P197" s="167"/>
      <c r="Q197" s="168"/>
      <c r="R197" s="271"/>
      <c r="AO197" s="260"/>
      <c r="AP197" s="260"/>
      <c r="AQ197" s="260"/>
      <c r="AR197" s="260"/>
      <c r="AS197" s="260"/>
      <c r="AT197" s="260"/>
      <c r="AU197" s="260"/>
      <c r="AV197" s="260"/>
      <c r="AW197" s="260"/>
      <c r="AX197" s="260"/>
      <c r="AY197" s="260"/>
      <c r="AZ197" s="260" t="s">
        <v>167</v>
      </c>
      <c r="BA197" s="260"/>
      <c r="BB197" s="260"/>
      <c r="BC197" s="260"/>
      <c r="BD197" s="260"/>
      <c r="BE197" s="260"/>
      <c r="BF197" s="260"/>
      <c r="BG197" s="210"/>
      <c r="BH197" s="210"/>
      <c r="BI197" s="210"/>
    </row>
    <row r="198" spans="1:61" x14ac:dyDescent="0.25">
      <c r="A198" s="171" t="s">
        <v>91</v>
      </c>
      <c r="B198" s="164"/>
      <c r="C198" s="299" t="s">
        <v>628</v>
      </c>
      <c r="D198" s="166"/>
      <c r="E198" s="168"/>
      <c r="F198" s="167"/>
      <c r="G198" s="168"/>
      <c r="H198" s="271"/>
      <c r="J198" s="171" t="s">
        <v>91</v>
      </c>
      <c r="K198" s="164"/>
      <c r="L198" s="299" t="s">
        <v>628</v>
      </c>
      <c r="M198" s="248"/>
      <c r="N198" s="166"/>
      <c r="O198" s="168"/>
      <c r="P198" s="167"/>
      <c r="Q198" s="168"/>
      <c r="R198" s="271"/>
      <c r="AO198" s="260"/>
      <c r="AP198" s="260"/>
      <c r="AQ198" s="260"/>
      <c r="AR198" s="260"/>
      <c r="AS198" s="260"/>
      <c r="AT198" s="260"/>
      <c r="AU198" s="260"/>
      <c r="AV198" s="260"/>
      <c r="AW198" s="260"/>
      <c r="AX198" s="260"/>
      <c r="AY198" s="260"/>
      <c r="AZ198" s="260" t="s">
        <v>167</v>
      </c>
      <c r="BA198" s="260"/>
      <c r="BB198" s="260"/>
      <c r="BC198" s="260"/>
      <c r="BD198" s="260"/>
      <c r="BE198" s="260"/>
      <c r="BF198" s="260"/>
      <c r="BG198" s="210"/>
      <c r="BH198" s="210"/>
      <c r="BI198" s="210"/>
    </row>
    <row r="199" spans="1:61" x14ac:dyDescent="0.25">
      <c r="A199" s="171" t="s">
        <v>91</v>
      </c>
      <c r="B199" s="164"/>
      <c r="C199" s="299" t="s">
        <v>628</v>
      </c>
      <c r="D199" s="166"/>
      <c r="E199" s="168"/>
      <c r="F199" s="167"/>
      <c r="G199" s="168"/>
      <c r="H199" s="271"/>
      <c r="J199" s="171" t="s">
        <v>91</v>
      </c>
      <c r="K199" s="164"/>
      <c r="L199" s="299" t="s">
        <v>628</v>
      </c>
      <c r="M199" s="248"/>
      <c r="N199" s="166"/>
      <c r="O199" s="168"/>
      <c r="P199" s="167"/>
      <c r="Q199" s="168"/>
      <c r="R199" s="271"/>
      <c r="AO199" s="260"/>
      <c r="AP199" s="260"/>
      <c r="AQ199" s="260"/>
      <c r="AR199" s="260"/>
      <c r="AS199" s="260"/>
      <c r="AT199" s="260"/>
      <c r="AU199" s="260"/>
      <c r="AV199" s="260"/>
      <c r="AW199" s="260"/>
      <c r="AX199" s="260"/>
      <c r="AY199" s="260"/>
      <c r="AZ199" s="260" t="s">
        <v>167</v>
      </c>
      <c r="BA199" s="260"/>
      <c r="BB199" s="260"/>
      <c r="BC199" s="260"/>
      <c r="BD199" s="260"/>
      <c r="BE199" s="260"/>
      <c r="BF199" s="260"/>
      <c r="BG199" s="210"/>
      <c r="BH199" s="210"/>
      <c r="BI199" s="210"/>
    </row>
    <row r="200" spans="1:61" x14ac:dyDescent="0.25">
      <c r="A200" s="171" t="s">
        <v>91</v>
      </c>
      <c r="B200" s="164"/>
      <c r="C200" s="299" t="s">
        <v>628</v>
      </c>
      <c r="D200" s="166"/>
      <c r="E200" s="168"/>
      <c r="F200" s="167"/>
      <c r="G200" s="168"/>
      <c r="H200" s="271"/>
      <c r="J200" s="171" t="s">
        <v>91</v>
      </c>
      <c r="K200" s="164"/>
      <c r="L200" s="299" t="s">
        <v>628</v>
      </c>
      <c r="M200" s="248"/>
      <c r="N200" s="166"/>
      <c r="O200" s="168"/>
      <c r="P200" s="167"/>
      <c r="Q200" s="168"/>
      <c r="R200" s="271"/>
      <c r="AO200" s="260"/>
      <c r="AP200" s="260"/>
      <c r="AQ200" s="260"/>
      <c r="AR200" s="260"/>
      <c r="AS200" s="260"/>
      <c r="AT200" s="260"/>
      <c r="AU200" s="260"/>
      <c r="AV200" s="260"/>
      <c r="AW200" s="260"/>
      <c r="AX200" s="260"/>
      <c r="AY200" s="260"/>
      <c r="AZ200" s="260" t="s">
        <v>167</v>
      </c>
      <c r="BA200" s="260"/>
      <c r="BB200" s="260"/>
      <c r="BC200" s="260"/>
      <c r="BD200" s="260"/>
      <c r="BE200" s="260"/>
      <c r="BF200" s="260"/>
      <c r="BG200" s="210"/>
      <c r="BH200" s="210"/>
      <c r="BI200" s="210"/>
    </row>
    <row r="201" spans="1:61" x14ac:dyDescent="0.25">
      <c r="A201" s="171" t="s">
        <v>91</v>
      </c>
      <c r="B201" s="164"/>
      <c r="C201" s="299" t="s">
        <v>628</v>
      </c>
      <c r="D201" s="166"/>
      <c r="E201" s="168"/>
      <c r="F201" s="167"/>
      <c r="G201" s="168"/>
      <c r="H201" s="271"/>
      <c r="J201" s="171" t="s">
        <v>91</v>
      </c>
      <c r="K201" s="164"/>
      <c r="L201" s="299" t="s">
        <v>628</v>
      </c>
      <c r="M201" s="248"/>
      <c r="N201" s="166"/>
      <c r="O201" s="168"/>
      <c r="P201" s="167"/>
      <c r="Q201" s="168"/>
      <c r="R201" s="271"/>
      <c r="AO201" s="260"/>
      <c r="AP201" s="260"/>
      <c r="AQ201" s="260"/>
      <c r="AR201" s="260"/>
      <c r="AS201" s="260"/>
      <c r="AT201" s="260"/>
      <c r="AU201" s="260"/>
      <c r="AV201" s="260"/>
      <c r="AW201" s="260"/>
      <c r="AX201" s="260"/>
      <c r="AY201" s="260"/>
      <c r="AZ201" s="260" t="s">
        <v>167</v>
      </c>
      <c r="BA201" s="260"/>
      <c r="BB201" s="260"/>
      <c r="BC201" s="260"/>
      <c r="BD201" s="260"/>
      <c r="BE201" s="260"/>
      <c r="BF201" s="260"/>
      <c r="BG201" s="210"/>
      <c r="BH201" s="210"/>
      <c r="BI201" s="210"/>
    </row>
    <row r="202" spans="1:61" x14ac:dyDescent="0.25">
      <c r="A202" s="171" t="s">
        <v>91</v>
      </c>
      <c r="B202" s="164"/>
      <c r="C202" s="299" t="s">
        <v>628</v>
      </c>
      <c r="D202" s="166"/>
      <c r="E202" s="168"/>
      <c r="F202" s="167"/>
      <c r="G202" s="168"/>
      <c r="H202" s="271"/>
      <c r="J202" s="171" t="s">
        <v>91</v>
      </c>
      <c r="K202" s="164"/>
      <c r="L202" s="299" t="s">
        <v>628</v>
      </c>
      <c r="M202" s="248"/>
      <c r="N202" s="166"/>
      <c r="O202" s="168"/>
      <c r="P202" s="167"/>
      <c r="Q202" s="168"/>
      <c r="R202" s="271"/>
      <c r="AO202" s="260"/>
      <c r="AP202" s="260"/>
      <c r="AQ202" s="260"/>
      <c r="AR202" s="260"/>
      <c r="AS202" s="260"/>
      <c r="AT202" s="260"/>
      <c r="AU202" s="260"/>
      <c r="AV202" s="260"/>
      <c r="AW202" s="260"/>
      <c r="AX202" s="260"/>
      <c r="AY202" s="260"/>
      <c r="AZ202" s="260" t="s">
        <v>167</v>
      </c>
      <c r="BA202" s="260"/>
      <c r="BB202" s="260"/>
      <c r="BC202" s="260"/>
      <c r="BD202" s="260"/>
      <c r="BE202" s="260"/>
      <c r="BF202" s="260"/>
      <c r="BG202" s="210"/>
      <c r="BH202" s="210"/>
      <c r="BI202" s="210"/>
    </row>
    <row r="203" spans="1:61" x14ac:dyDescent="0.25">
      <c r="A203" s="171" t="s">
        <v>91</v>
      </c>
      <c r="B203" s="164"/>
      <c r="C203" s="299" t="s">
        <v>628</v>
      </c>
      <c r="D203" s="166"/>
      <c r="E203" s="168"/>
      <c r="F203" s="167"/>
      <c r="G203" s="168"/>
      <c r="H203" s="271"/>
      <c r="J203" s="171" t="s">
        <v>91</v>
      </c>
      <c r="K203" s="164"/>
      <c r="L203" s="299" t="s">
        <v>628</v>
      </c>
      <c r="M203" s="248"/>
      <c r="N203" s="166"/>
      <c r="O203" s="168"/>
      <c r="P203" s="167"/>
      <c r="Q203" s="168"/>
      <c r="R203" s="271"/>
      <c r="AO203" s="260"/>
      <c r="AP203" s="260"/>
      <c r="AQ203" s="260"/>
      <c r="AR203" s="260"/>
      <c r="AS203" s="260"/>
      <c r="AT203" s="260"/>
      <c r="AU203" s="260"/>
      <c r="AV203" s="260"/>
      <c r="AW203" s="260"/>
      <c r="AX203" s="260"/>
      <c r="AY203" s="260"/>
      <c r="AZ203" s="260" t="s">
        <v>167</v>
      </c>
      <c r="BA203" s="260"/>
      <c r="BB203" s="260"/>
      <c r="BC203" s="260"/>
      <c r="BD203" s="260"/>
      <c r="BE203" s="260"/>
      <c r="BF203" s="260"/>
      <c r="BG203" s="210"/>
      <c r="BH203" s="210"/>
      <c r="BI203" s="210"/>
    </row>
    <row r="204" spans="1:61" x14ac:dyDescent="0.25">
      <c r="A204" s="171" t="s">
        <v>91</v>
      </c>
      <c r="B204" s="164"/>
      <c r="C204" s="299" t="s">
        <v>628</v>
      </c>
      <c r="D204" s="166"/>
      <c r="E204" s="168"/>
      <c r="F204" s="167"/>
      <c r="G204" s="168"/>
      <c r="H204" s="271"/>
      <c r="J204" s="171" t="s">
        <v>91</v>
      </c>
      <c r="K204" s="164"/>
      <c r="L204" s="299" t="s">
        <v>628</v>
      </c>
      <c r="M204" s="248"/>
      <c r="N204" s="166"/>
      <c r="O204" s="168"/>
      <c r="P204" s="167"/>
      <c r="Q204" s="168"/>
      <c r="R204" s="271"/>
      <c r="AO204" s="260"/>
      <c r="AP204" s="260"/>
      <c r="AQ204" s="260"/>
      <c r="AR204" s="260"/>
      <c r="AS204" s="260"/>
      <c r="AT204" s="260"/>
      <c r="AU204" s="260"/>
      <c r="AV204" s="260"/>
      <c r="AW204" s="260"/>
      <c r="AX204" s="260"/>
      <c r="AY204" s="260"/>
      <c r="AZ204" s="260" t="s">
        <v>167</v>
      </c>
      <c r="BA204" s="260"/>
      <c r="BB204" s="260"/>
      <c r="BC204" s="260"/>
      <c r="BD204" s="260"/>
      <c r="BE204" s="260"/>
      <c r="BF204" s="260"/>
      <c r="BG204" s="210"/>
      <c r="BH204" s="210"/>
      <c r="BI204" s="210"/>
    </row>
    <row r="205" spans="1:61" x14ac:dyDescent="0.25">
      <c r="A205" s="171" t="s">
        <v>91</v>
      </c>
      <c r="B205" s="164"/>
      <c r="C205" s="299" t="s">
        <v>628</v>
      </c>
      <c r="D205" s="166"/>
      <c r="E205" s="168"/>
      <c r="F205" s="167"/>
      <c r="G205" s="168"/>
      <c r="H205" s="271"/>
      <c r="J205" s="171" t="s">
        <v>91</v>
      </c>
      <c r="K205" s="164"/>
      <c r="L205" s="299" t="s">
        <v>628</v>
      </c>
      <c r="M205" s="248"/>
      <c r="N205" s="166"/>
      <c r="O205" s="168"/>
      <c r="P205" s="167"/>
      <c r="Q205" s="168"/>
      <c r="R205" s="271"/>
      <c r="AO205" s="260"/>
      <c r="AP205" s="260"/>
      <c r="AQ205" s="260"/>
      <c r="AR205" s="260"/>
      <c r="AS205" s="260"/>
      <c r="AT205" s="260"/>
      <c r="AU205" s="260"/>
      <c r="AV205" s="260"/>
      <c r="AW205" s="260"/>
      <c r="AX205" s="260"/>
      <c r="AY205" s="260"/>
      <c r="AZ205" s="260" t="s">
        <v>167</v>
      </c>
      <c r="BA205" s="260"/>
      <c r="BB205" s="260"/>
      <c r="BC205" s="260"/>
      <c r="BD205" s="260"/>
      <c r="BE205" s="260"/>
      <c r="BF205" s="260"/>
      <c r="BG205" s="210"/>
      <c r="BH205" s="210"/>
      <c r="BI205" s="210"/>
    </row>
    <row r="206" spans="1:61" x14ac:dyDescent="0.25">
      <c r="A206" s="171" t="s">
        <v>91</v>
      </c>
      <c r="B206" s="164"/>
      <c r="C206" s="299" t="s">
        <v>628</v>
      </c>
      <c r="D206" s="166"/>
      <c r="E206" s="168"/>
      <c r="F206" s="167"/>
      <c r="G206" s="168"/>
      <c r="H206" s="271"/>
      <c r="J206" s="171" t="s">
        <v>91</v>
      </c>
      <c r="K206" s="164"/>
      <c r="L206" s="299" t="s">
        <v>628</v>
      </c>
      <c r="M206" s="248"/>
      <c r="N206" s="166"/>
      <c r="O206" s="168"/>
      <c r="P206" s="167"/>
      <c r="Q206" s="168"/>
      <c r="R206" s="271"/>
      <c r="AO206" s="260"/>
      <c r="AP206" s="260"/>
      <c r="AQ206" s="260"/>
      <c r="AR206" s="260"/>
      <c r="AS206" s="260"/>
      <c r="AT206" s="260"/>
      <c r="AU206" s="260"/>
      <c r="AV206" s="260"/>
      <c r="AW206" s="260"/>
      <c r="AX206" s="260"/>
      <c r="AY206" s="260"/>
      <c r="AZ206" s="260" t="s">
        <v>167</v>
      </c>
      <c r="BA206" s="260"/>
      <c r="BB206" s="260"/>
      <c r="BC206" s="260"/>
      <c r="BD206" s="260"/>
      <c r="BE206" s="260"/>
      <c r="BF206" s="260"/>
      <c r="BG206" s="210"/>
      <c r="BH206" s="210"/>
      <c r="BI206" s="210"/>
    </row>
    <row r="207" spans="1:61" x14ac:dyDescent="0.25">
      <c r="A207" s="171" t="s">
        <v>91</v>
      </c>
      <c r="B207" s="164"/>
      <c r="C207" s="299" t="s">
        <v>628</v>
      </c>
      <c r="D207" s="166"/>
      <c r="E207" s="168"/>
      <c r="F207" s="167"/>
      <c r="G207" s="168"/>
      <c r="H207" s="271"/>
      <c r="J207" s="171" t="s">
        <v>91</v>
      </c>
      <c r="K207" s="164"/>
      <c r="L207" s="299" t="s">
        <v>628</v>
      </c>
      <c r="M207" s="248"/>
      <c r="N207" s="166"/>
      <c r="O207" s="168"/>
      <c r="P207" s="167"/>
      <c r="Q207" s="168"/>
      <c r="R207" s="271"/>
      <c r="AO207" s="260"/>
      <c r="AP207" s="260"/>
      <c r="AQ207" s="260"/>
      <c r="AR207" s="260"/>
      <c r="AS207" s="260"/>
      <c r="AT207" s="260"/>
      <c r="AU207" s="260"/>
      <c r="AV207" s="260"/>
      <c r="AW207" s="260"/>
      <c r="AX207" s="260"/>
      <c r="AY207" s="260"/>
      <c r="AZ207" s="260" t="s">
        <v>167</v>
      </c>
      <c r="BA207" s="260"/>
      <c r="BB207" s="260"/>
      <c r="BC207" s="260"/>
      <c r="BD207" s="260"/>
      <c r="BE207" s="260"/>
      <c r="BF207" s="260"/>
      <c r="BG207" s="210"/>
      <c r="BH207" s="210"/>
      <c r="BI207" s="210"/>
    </row>
    <row r="208" spans="1:61" x14ac:dyDescent="0.25">
      <c r="A208" s="171" t="s">
        <v>91</v>
      </c>
      <c r="B208" s="164"/>
      <c r="C208" s="299" t="s">
        <v>628</v>
      </c>
      <c r="D208" s="166"/>
      <c r="E208" s="168"/>
      <c r="F208" s="167"/>
      <c r="G208" s="168"/>
      <c r="H208" s="271"/>
      <c r="J208" s="171" t="s">
        <v>91</v>
      </c>
      <c r="K208" s="164"/>
      <c r="L208" s="299" t="s">
        <v>628</v>
      </c>
      <c r="M208" s="248"/>
      <c r="N208" s="166"/>
      <c r="O208" s="168"/>
      <c r="P208" s="167"/>
      <c r="Q208" s="168"/>
      <c r="R208" s="271"/>
      <c r="AO208" s="260"/>
      <c r="AP208" s="260"/>
      <c r="AQ208" s="260"/>
      <c r="AR208" s="260"/>
      <c r="AS208" s="260"/>
      <c r="AT208" s="260"/>
      <c r="AU208" s="260"/>
      <c r="AV208" s="260"/>
      <c r="AW208" s="260"/>
      <c r="AX208" s="260"/>
      <c r="AY208" s="260"/>
      <c r="AZ208" s="260" t="s">
        <v>167</v>
      </c>
      <c r="BA208" s="260"/>
      <c r="BB208" s="260"/>
      <c r="BC208" s="260"/>
      <c r="BD208" s="260"/>
      <c r="BE208" s="260"/>
      <c r="BF208" s="260"/>
      <c r="BG208" s="210"/>
      <c r="BH208" s="210"/>
      <c r="BI208" s="210"/>
    </row>
    <row r="209" spans="1:61" x14ac:dyDescent="0.25">
      <c r="A209" s="171" t="s">
        <v>91</v>
      </c>
      <c r="B209" s="164"/>
      <c r="C209" s="299" t="s">
        <v>628</v>
      </c>
      <c r="D209" s="166"/>
      <c r="E209" s="168"/>
      <c r="F209" s="167"/>
      <c r="G209" s="168"/>
      <c r="H209" s="271"/>
      <c r="J209" s="171" t="s">
        <v>91</v>
      </c>
      <c r="K209" s="164"/>
      <c r="L209" s="299" t="s">
        <v>628</v>
      </c>
      <c r="M209" s="248"/>
      <c r="N209" s="166"/>
      <c r="O209" s="168"/>
      <c r="P209" s="167"/>
      <c r="Q209" s="168"/>
      <c r="R209" s="271"/>
      <c r="AO209" s="260"/>
      <c r="AP209" s="260"/>
      <c r="AQ209" s="260"/>
      <c r="AR209" s="260"/>
      <c r="AS209" s="260"/>
      <c r="AT209" s="260"/>
      <c r="AU209" s="260"/>
      <c r="AV209" s="260"/>
      <c r="AW209" s="260"/>
      <c r="AX209" s="260"/>
      <c r="AY209" s="260"/>
      <c r="AZ209" s="260" t="s">
        <v>167</v>
      </c>
      <c r="BA209" s="260"/>
      <c r="BB209" s="260"/>
      <c r="BC209" s="260"/>
      <c r="BD209" s="260"/>
      <c r="BE209" s="260"/>
      <c r="BF209" s="260"/>
      <c r="BG209" s="210"/>
      <c r="BH209" s="210"/>
      <c r="BI209" s="210"/>
    </row>
    <row r="210" spans="1:61" x14ac:dyDescent="0.25">
      <c r="A210" s="171" t="s">
        <v>91</v>
      </c>
      <c r="B210" s="164"/>
      <c r="C210" s="299" t="s">
        <v>628</v>
      </c>
      <c r="D210" s="166"/>
      <c r="E210" s="168"/>
      <c r="F210" s="167"/>
      <c r="G210" s="168"/>
      <c r="H210" s="271"/>
      <c r="J210" s="171" t="s">
        <v>91</v>
      </c>
      <c r="K210" s="164"/>
      <c r="L210" s="299" t="s">
        <v>628</v>
      </c>
      <c r="M210" s="248"/>
      <c r="N210" s="166"/>
      <c r="O210" s="168"/>
      <c r="P210" s="167"/>
      <c r="Q210" s="168"/>
      <c r="R210" s="271"/>
      <c r="AO210" s="260"/>
      <c r="AP210" s="260"/>
      <c r="AQ210" s="260"/>
      <c r="AR210" s="260"/>
      <c r="AS210" s="260"/>
      <c r="AT210" s="260"/>
      <c r="AU210" s="260"/>
      <c r="AV210" s="260"/>
      <c r="AW210" s="260"/>
      <c r="AX210" s="260"/>
      <c r="AY210" s="260"/>
      <c r="AZ210" s="260" t="s">
        <v>167</v>
      </c>
      <c r="BA210" s="260"/>
      <c r="BB210" s="260"/>
      <c r="BC210" s="260"/>
      <c r="BD210" s="260"/>
      <c r="BE210" s="260"/>
      <c r="BF210" s="260"/>
      <c r="BG210" s="210"/>
      <c r="BH210" s="210"/>
      <c r="BI210" s="210"/>
    </row>
    <row r="211" spans="1:61" x14ac:dyDescent="0.25">
      <c r="A211" s="171" t="s">
        <v>91</v>
      </c>
      <c r="B211" s="164"/>
      <c r="C211" s="299" t="s">
        <v>628</v>
      </c>
      <c r="D211" s="166"/>
      <c r="E211" s="168"/>
      <c r="F211" s="167"/>
      <c r="G211" s="168"/>
      <c r="H211" s="271"/>
      <c r="J211" s="171" t="s">
        <v>91</v>
      </c>
      <c r="K211" s="164"/>
      <c r="L211" s="299" t="s">
        <v>628</v>
      </c>
      <c r="M211" s="248"/>
      <c r="N211" s="166"/>
      <c r="O211" s="168"/>
      <c r="P211" s="167"/>
      <c r="Q211" s="168"/>
      <c r="R211" s="271"/>
      <c r="AO211" s="260"/>
      <c r="AP211" s="260"/>
      <c r="AQ211" s="260"/>
      <c r="AR211" s="260"/>
      <c r="AS211" s="260"/>
      <c r="AT211" s="260"/>
      <c r="AU211" s="260"/>
      <c r="AV211" s="260"/>
      <c r="AW211" s="260"/>
      <c r="AX211" s="260"/>
      <c r="AY211" s="260"/>
      <c r="AZ211" s="260" t="s">
        <v>167</v>
      </c>
      <c r="BA211" s="260"/>
      <c r="BB211" s="260"/>
      <c r="BC211" s="260"/>
      <c r="BD211" s="260"/>
      <c r="BE211" s="260"/>
      <c r="BF211" s="260"/>
      <c r="BG211" s="210"/>
      <c r="BH211" s="210"/>
      <c r="BI211" s="210"/>
    </row>
    <row r="212" spans="1:61" x14ac:dyDescent="0.25">
      <c r="A212" s="171" t="s">
        <v>91</v>
      </c>
      <c r="B212" s="164"/>
      <c r="C212" s="299" t="s">
        <v>628</v>
      </c>
      <c r="D212" s="166"/>
      <c r="E212" s="168"/>
      <c r="F212" s="167"/>
      <c r="G212" s="168"/>
      <c r="H212" s="271"/>
      <c r="J212" s="171" t="s">
        <v>91</v>
      </c>
      <c r="K212" s="164"/>
      <c r="L212" s="299" t="s">
        <v>628</v>
      </c>
      <c r="M212" s="248"/>
      <c r="N212" s="166"/>
      <c r="O212" s="168"/>
      <c r="P212" s="167"/>
      <c r="Q212" s="168"/>
      <c r="R212" s="271"/>
      <c r="AO212" s="260"/>
      <c r="AP212" s="260"/>
      <c r="AQ212" s="260"/>
      <c r="AR212" s="260"/>
      <c r="AS212" s="260"/>
      <c r="AT212" s="260"/>
      <c r="AU212" s="260"/>
      <c r="AV212" s="260"/>
      <c r="AW212" s="260"/>
      <c r="AX212" s="260"/>
      <c r="AY212" s="260"/>
      <c r="AZ212" s="260" t="s">
        <v>167</v>
      </c>
      <c r="BA212" s="260"/>
      <c r="BB212" s="260"/>
      <c r="BC212" s="260"/>
      <c r="BD212" s="260"/>
      <c r="BE212" s="260"/>
      <c r="BF212" s="260"/>
      <c r="BG212" s="210"/>
      <c r="BH212" s="210"/>
      <c r="BI212" s="210"/>
    </row>
    <row r="213" spans="1:61" x14ac:dyDescent="0.25">
      <c r="A213" s="171" t="s">
        <v>91</v>
      </c>
      <c r="B213" s="164"/>
      <c r="C213" s="299" t="s">
        <v>628</v>
      </c>
      <c r="D213" s="166"/>
      <c r="E213" s="168"/>
      <c r="F213" s="167"/>
      <c r="G213" s="168"/>
      <c r="H213" s="271"/>
      <c r="J213" s="171" t="s">
        <v>91</v>
      </c>
      <c r="K213" s="164"/>
      <c r="L213" s="299" t="s">
        <v>628</v>
      </c>
      <c r="M213" s="248"/>
      <c r="N213" s="166"/>
      <c r="O213" s="168"/>
      <c r="P213" s="167"/>
      <c r="Q213" s="168"/>
      <c r="R213" s="271"/>
      <c r="AO213" s="260"/>
      <c r="AP213" s="260"/>
      <c r="AQ213" s="260"/>
      <c r="AR213" s="260"/>
      <c r="AS213" s="260"/>
      <c r="AT213" s="260"/>
      <c r="AU213" s="260"/>
      <c r="AV213" s="260"/>
      <c r="AW213" s="260"/>
      <c r="AX213" s="260"/>
      <c r="AY213" s="260"/>
      <c r="AZ213" s="260" t="s">
        <v>167</v>
      </c>
      <c r="BA213" s="260"/>
      <c r="BB213" s="260"/>
      <c r="BC213" s="260"/>
      <c r="BD213" s="260"/>
      <c r="BE213" s="260"/>
      <c r="BF213" s="260"/>
      <c r="BG213" s="210"/>
      <c r="BH213" s="210"/>
      <c r="BI213" s="210"/>
    </row>
    <row r="214" spans="1:61" x14ac:dyDescent="0.25">
      <c r="A214" s="171" t="s">
        <v>91</v>
      </c>
      <c r="B214" s="164"/>
      <c r="C214" s="299" t="s">
        <v>628</v>
      </c>
      <c r="D214" s="166"/>
      <c r="E214" s="168"/>
      <c r="F214" s="167"/>
      <c r="G214" s="168"/>
      <c r="H214" s="271"/>
      <c r="J214" s="171" t="s">
        <v>91</v>
      </c>
      <c r="K214" s="164"/>
      <c r="L214" s="299" t="s">
        <v>628</v>
      </c>
      <c r="M214" s="248"/>
      <c r="N214" s="166"/>
      <c r="O214" s="168"/>
      <c r="P214" s="167"/>
      <c r="Q214" s="168"/>
      <c r="R214" s="271"/>
      <c r="AO214" s="260"/>
      <c r="AP214" s="260"/>
      <c r="AQ214" s="260"/>
      <c r="AR214" s="260"/>
      <c r="AS214" s="260"/>
      <c r="AT214" s="260"/>
      <c r="AU214" s="260"/>
      <c r="AV214" s="260"/>
      <c r="AW214" s="260"/>
      <c r="AX214" s="260"/>
      <c r="AY214" s="260"/>
      <c r="AZ214" s="260" t="s">
        <v>167</v>
      </c>
      <c r="BA214" s="260"/>
      <c r="BB214" s="260"/>
      <c r="BC214" s="260"/>
      <c r="BD214" s="260"/>
      <c r="BE214" s="260"/>
      <c r="BF214" s="260"/>
      <c r="BG214" s="210"/>
      <c r="BH214" s="210"/>
      <c r="BI214" s="210"/>
    </row>
    <row r="215" spans="1:61" x14ac:dyDescent="0.25">
      <c r="A215" s="171" t="s">
        <v>91</v>
      </c>
      <c r="B215" s="164"/>
      <c r="C215" s="299" t="s">
        <v>628</v>
      </c>
      <c r="D215" s="166"/>
      <c r="E215" s="168"/>
      <c r="F215" s="167"/>
      <c r="G215" s="168"/>
      <c r="H215" s="271"/>
      <c r="J215" s="171" t="s">
        <v>91</v>
      </c>
      <c r="K215" s="164"/>
      <c r="L215" s="299" t="s">
        <v>628</v>
      </c>
      <c r="M215" s="248"/>
      <c r="N215" s="166"/>
      <c r="O215" s="168"/>
      <c r="P215" s="167"/>
      <c r="Q215" s="168"/>
      <c r="R215" s="271"/>
      <c r="AO215" s="260"/>
      <c r="AP215" s="260"/>
      <c r="AQ215" s="260"/>
      <c r="AR215" s="260"/>
      <c r="AS215" s="260"/>
      <c r="AT215" s="260"/>
      <c r="AU215" s="260"/>
      <c r="AV215" s="260"/>
      <c r="AW215" s="260"/>
      <c r="AX215" s="260"/>
      <c r="AY215" s="260"/>
      <c r="AZ215" s="260" t="s">
        <v>167</v>
      </c>
      <c r="BA215" s="260"/>
      <c r="BB215" s="260"/>
      <c r="BC215" s="260"/>
      <c r="BD215" s="260"/>
      <c r="BE215" s="260"/>
      <c r="BF215" s="260"/>
      <c r="BG215" s="210"/>
      <c r="BH215" s="210"/>
      <c r="BI215" s="210"/>
    </row>
    <row r="216" spans="1:61" x14ac:dyDescent="0.25">
      <c r="A216" s="171" t="s">
        <v>91</v>
      </c>
      <c r="B216" s="164"/>
      <c r="C216" s="299" t="s">
        <v>628</v>
      </c>
      <c r="D216" s="166"/>
      <c r="E216" s="168"/>
      <c r="F216" s="167"/>
      <c r="G216" s="168"/>
      <c r="H216" s="271"/>
      <c r="J216" s="171" t="s">
        <v>91</v>
      </c>
      <c r="K216" s="164"/>
      <c r="L216" s="299" t="s">
        <v>628</v>
      </c>
      <c r="M216" s="248"/>
      <c r="N216" s="166"/>
      <c r="O216" s="168"/>
      <c r="P216" s="167"/>
      <c r="Q216" s="168"/>
      <c r="R216" s="271"/>
      <c r="AO216" s="260"/>
      <c r="AP216" s="260"/>
      <c r="AQ216" s="260"/>
      <c r="AR216" s="260"/>
      <c r="AS216" s="260"/>
      <c r="AT216" s="260"/>
      <c r="AU216" s="260"/>
      <c r="AV216" s="260"/>
      <c r="AW216" s="260"/>
      <c r="AX216" s="260"/>
      <c r="AY216" s="260"/>
      <c r="AZ216" s="260" t="s">
        <v>167</v>
      </c>
      <c r="BA216" s="260"/>
      <c r="BB216" s="260"/>
      <c r="BC216" s="260"/>
      <c r="BD216" s="260"/>
      <c r="BE216" s="260"/>
      <c r="BF216" s="260"/>
      <c r="BG216" s="210"/>
      <c r="BH216" s="210"/>
      <c r="BI216" s="210"/>
    </row>
    <row r="217" spans="1:61" x14ac:dyDescent="0.25">
      <c r="A217" s="171" t="s">
        <v>91</v>
      </c>
      <c r="B217" s="164"/>
      <c r="C217" s="299" t="s">
        <v>628</v>
      </c>
      <c r="D217" s="166"/>
      <c r="E217" s="168"/>
      <c r="F217" s="167"/>
      <c r="G217" s="168"/>
      <c r="H217" s="271"/>
      <c r="J217" s="171" t="s">
        <v>91</v>
      </c>
      <c r="K217" s="164"/>
      <c r="L217" s="299" t="s">
        <v>628</v>
      </c>
      <c r="M217" s="248"/>
      <c r="N217" s="166"/>
      <c r="O217" s="168"/>
      <c r="P217" s="167"/>
      <c r="Q217" s="168"/>
      <c r="R217" s="271"/>
      <c r="AO217" s="260"/>
      <c r="AP217" s="260"/>
      <c r="AQ217" s="260"/>
      <c r="AR217" s="260"/>
      <c r="AS217" s="260"/>
      <c r="AT217" s="260"/>
      <c r="AU217" s="260"/>
      <c r="AV217" s="260"/>
      <c r="AW217" s="260"/>
      <c r="AX217" s="260"/>
      <c r="AY217" s="260"/>
      <c r="AZ217" s="260" t="s">
        <v>167</v>
      </c>
      <c r="BA217" s="260"/>
      <c r="BB217" s="260"/>
      <c r="BC217" s="260"/>
      <c r="BD217" s="260"/>
      <c r="BE217" s="260"/>
      <c r="BF217" s="260"/>
      <c r="BG217" s="210"/>
      <c r="BH217" s="210"/>
      <c r="BI217" s="210"/>
    </row>
    <row r="218" spans="1:61" x14ac:dyDescent="0.25">
      <c r="A218" s="171" t="s">
        <v>91</v>
      </c>
      <c r="B218" s="164"/>
      <c r="C218" s="299" t="s">
        <v>628</v>
      </c>
      <c r="D218" s="166"/>
      <c r="E218" s="168"/>
      <c r="F218" s="167"/>
      <c r="G218" s="168"/>
      <c r="H218" s="271"/>
      <c r="J218" s="171" t="s">
        <v>91</v>
      </c>
      <c r="K218" s="164"/>
      <c r="L218" s="299" t="s">
        <v>628</v>
      </c>
      <c r="M218" s="248"/>
      <c r="N218" s="166"/>
      <c r="O218" s="168"/>
      <c r="P218" s="167"/>
      <c r="Q218" s="168"/>
      <c r="R218" s="271"/>
      <c r="AO218" s="260"/>
      <c r="AP218" s="260"/>
      <c r="AQ218" s="260"/>
      <c r="AR218" s="260"/>
      <c r="AS218" s="260"/>
      <c r="AT218" s="260"/>
      <c r="AU218" s="260"/>
      <c r="AV218" s="260"/>
      <c r="AW218" s="260"/>
      <c r="AX218" s="260"/>
      <c r="AY218" s="260"/>
      <c r="AZ218" s="260" t="s">
        <v>167</v>
      </c>
      <c r="BA218" s="260"/>
      <c r="BB218" s="260"/>
      <c r="BC218" s="260"/>
      <c r="BD218" s="260"/>
      <c r="BE218" s="260"/>
      <c r="BF218" s="260"/>
      <c r="BG218" s="210"/>
      <c r="BH218" s="210"/>
      <c r="BI218" s="210"/>
    </row>
    <row r="219" spans="1:61" x14ac:dyDescent="0.25">
      <c r="A219" s="171" t="s">
        <v>91</v>
      </c>
      <c r="B219" s="164"/>
      <c r="C219" s="299" t="s">
        <v>628</v>
      </c>
      <c r="D219" s="166"/>
      <c r="E219" s="168"/>
      <c r="F219" s="167"/>
      <c r="G219" s="168"/>
      <c r="H219" s="271"/>
      <c r="J219" s="171" t="s">
        <v>91</v>
      </c>
      <c r="K219" s="164"/>
      <c r="L219" s="299" t="s">
        <v>628</v>
      </c>
      <c r="M219" s="248"/>
      <c r="N219" s="166"/>
      <c r="O219" s="168"/>
      <c r="P219" s="167"/>
      <c r="Q219" s="168"/>
      <c r="R219" s="271"/>
      <c r="AO219" s="260"/>
      <c r="AP219" s="260"/>
      <c r="AQ219" s="260"/>
      <c r="AR219" s="260"/>
      <c r="AS219" s="260"/>
      <c r="AT219" s="260"/>
      <c r="AU219" s="260"/>
      <c r="AV219" s="260"/>
      <c r="AW219" s="260"/>
      <c r="AX219" s="260"/>
      <c r="AY219" s="260"/>
      <c r="AZ219" s="260" t="s">
        <v>167</v>
      </c>
      <c r="BA219" s="260"/>
      <c r="BB219" s="260"/>
      <c r="BC219" s="260"/>
      <c r="BD219" s="260"/>
      <c r="BE219" s="260"/>
      <c r="BF219" s="260"/>
      <c r="BG219" s="210"/>
      <c r="BH219" s="210"/>
      <c r="BI219" s="210"/>
    </row>
    <row r="220" spans="1:61" x14ac:dyDescent="0.25">
      <c r="A220" s="171" t="s">
        <v>91</v>
      </c>
      <c r="B220" s="164"/>
      <c r="C220" s="299" t="s">
        <v>628</v>
      </c>
      <c r="D220" s="166"/>
      <c r="E220" s="168"/>
      <c r="F220" s="167"/>
      <c r="G220" s="168"/>
      <c r="H220" s="271"/>
      <c r="J220" s="171" t="s">
        <v>91</v>
      </c>
      <c r="K220" s="164"/>
      <c r="L220" s="299" t="s">
        <v>628</v>
      </c>
      <c r="M220" s="248"/>
      <c r="N220" s="166"/>
      <c r="O220" s="168"/>
      <c r="P220" s="167"/>
      <c r="Q220" s="168"/>
      <c r="R220" s="271"/>
      <c r="AO220" s="260"/>
      <c r="AP220" s="260"/>
      <c r="AQ220" s="260"/>
      <c r="AR220" s="260"/>
      <c r="AS220" s="260"/>
      <c r="AT220" s="260"/>
      <c r="AU220" s="260"/>
      <c r="AV220" s="260"/>
      <c r="AW220" s="260"/>
      <c r="AX220" s="260"/>
      <c r="AY220" s="260"/>
      <c r="AZ220" s="260" t="s">
        <v>167</v>
      </c>
      <c r="BA220" s="260"/>
      <c r="BB220" s="260"/>
      <c r="BC220" s="260"/>
      <c r="BD220" s="260"/>
      <c r="BE220" s="260"/>
      <c r="BF220" s="260"/>
      <c r="BG220" s="210"/>
      <c r="BH220" s="210"/>
      <c r="BI220" s="210"/>
    </row>
    <row r="221" spans="1:61" x14ac:dyDescent="0.25">
      <c r="A221" s="171" t="s">
        <v>91</v>
      </c>
      <c r="B221" s="164"/>
      <c r="C221" s="299" t="s">
        <v>628</v>
      </c>
      <c r="D221" s="166"/>
      <c r="E221" s="168"/>
      <c r="F221" s="167"/>
      <c r="G221" s="168"/>
      <c r="H221" s="271"/>
      <c r="J221" s="171" t="s">
        <v>91</v>
      </c>
      <c r="K221" s="164"/>
      <c r="L221" s="299" t="s">
        <v>628</v>
      </c>
      <c r="M221" s="248"/>
      <c r="N221" s="166"/>
      <c r="O221" s="168"/>
      <c r="P221" s="167"/>
      <c r="Q221" s="168"/>
      <c r="R221" s="271"/>
      <c r="AO221" s="260"/>
      <c r="AP221" s="260"/>
      <c r="AQ221" s="260"/>
      <c r="AR221" s="260"/>
      <c r="AS221" s="260"/>
      <c r="AT221" s="260"/>
      <c r="AU221" s="260"/>
      <c r="AV221" s="260"/>
      <c r="AW221" s="260"/>
      <c r="AX221" s="260"/>
      <c r="AY221" s="260"/>
      <c r="AZ221" s="260" t="s">
        <v>167</v>
      </c>
      <c r="BA221" s="260"/>
      <c r="BB221" s="260"/>
      <c r="BC221" s="260"/>
      <c r="BD221" s="260"/>
      <c r="BE221" s="260"/>
      <c r="BF221" s="260"/>
      <c r="BG221" s="210"/>
      <c r="BH221" s="210"/>
      <c r="BI221" s="210"/>
    </row>
    <row r="222" spans="1:61" x14ac:dyDescent="0.25">
      <c r="A222" s="171" t="s">
        <v>91</v>
      </c>
      <c r="B222" s="164"/>
      <c r="C222" s="299" t="s">
        <v>628</v>
      </c>
      <c r="D222" s="166"/>
      <c r="E222" s="168"/>
      <c r="F222" s="167"/>
      <c r="G222" s="168"/>
      <c r="H222" s="271"/>
      <c r="J222" s="171" t="s">
        <v>91</v>
      </c>
      <c r="K222" s="164"/>
      <c r="L222" s="299" t="s">
        <v>628</v>
      </c>
      <c r="M222" s="248"/>
      <c r="N222" s="166"/>
      <c r="O222" s="168"/>
      <c r="P222" s="167"/>
      <c r="Q222" s="168"/>
      <c r="R222" s="271"/>
      <c r="AO222" s="260"/>
      <c r="AP222" s="260"/>
      <c r="AQ222" s="260"/>
      <c r="AR222" s="260"/>
      <c r="AS222" s="260"/>
      <c r="AT222" s="260"/>
      <c r="AU222" s="260"/>
      <c r="AV222" s="260"/>
      <c r="AW222" s="260"/>
      <c r="AX222" s="260"/>
      <c r="AY222" s="260"/>
      <c r="AZ222" s="260" t="s">
        <v>167</v>
      </c>
      <c r="BA222" s="260"/>
      <c r="BB222" s="260"/>
      <c r="BC222" s="260"/>
      <c r="BD222" s="260"/>
      <c r="BE222" s="260"/>
      <c r="BF222" s="260"/>
      <c r="BG222" s="210"/>
      <c r="BH222" s="210"/>
      <c r="BI222" s="210"/>
    </row>
    <row r="223" spans="1:61" x14ac:dyDescent="0.25">
      <c r="A223" s="171" t="s">
        <v>91</v>
      </c>
      <c r="B223" s="164"/>
      <c r="C223" s="299" t="s">
        <v>628</v>
      </c>
      <c r="D223" s="166"/>
      <c r="E223" s="168"/>
      <c r="F223" s="167"/>
      <c r="G223" s="168"/>
      <c r="H223" s="271"/>
      <c r="J223" s="171" t="s">
        <v>91</v>
      </c>
      <c r="K223" s="164"/>
      <c r="L223" s="299" t="s">
        <v>628</v>
      </c>
      <c r="M223" s="248"/>
      <c r="N223" s="166"/>
      <c r="O223" s="168"/>
      <c r="P223" s="167"/>
      <c r="Q223" s="168"/>
      <c r="R223" s="271"/>
      <c r="AO223" s="260"/>
      <c r="AP223" s="260"/>
      <c r="AQ223" s="260"/>
      <c r="AR223" s="260"/>
      <c r="AS223" s="260"/>
      <c r="AT223" s="260"/>
      <c r="AU223" s="260"/>
      <c r="AV223" s="260"/>
      <c r="AW223" s="260"/>
      <c r="AX223" s="260"/>
      <c r="AY223" s="260"/>
      <c r="AZ223" s="260" t="s">
        <v>167</v>
      </c>
      <c r="BA223" s="260"/>
      <c r="BB223" s="260"/>
      <c r="BC223" s="260"/>
      <c r="BD223" s="260"/>
      <c r="BE223" s="260"/>
      <c r="BF223" s="260"/>
      <c r="BG223" s="210"/>
      <c r="BH223" s="210"/>
      <c r="BI223" s="210"/>
    </row>
    <row r="224" spans="1:61" x14ac:dyDescent="0.25">
      <c r="A224" s="171" t="s">
        <v>91</v>
      </c>
      <c r="B224" s="164"/>
      <c r="C224" s="299" t="s">
        <v>628</v>
      </c>
      <c r="D224" s="166"/>
      <c r="E224" s="168"/>
      <c r="F224" s="167"/>
      <c r="G224" s="168"/>
      <c r="H224" s="271"/>
      <c r="J224" s="171" t="s">
        <v>91</v>
      </c>
      <c r="K224" s="164"/>
      <c r="L224" s="299" t="s">
        <v>628</v>
      </c>
      <c r="M224" s="248"/>
      <c r="N224" s="166"/>
      <c r="O224" s="168"/>
      <c r="P224" s="167"/>
      <c r="Q224" s="168"/>
      <c r="R224" s="271"/>
      <c r="AO224" s="260"/>
      <c r="AP224" s="260"/>
      <c r="AQ224" s="260"/>
      <c r="AR224" s="260"/>
      <c r="AS224" s="260"/>
      <c r="AT224" s="260"/>
      <c r="AU224" s="260"/>
      <c r="AV224" s="260"/>
      <c r="AW224" s="260"/>
      <c r="AX224" s="260"/>
      <c r="AY224" s="260"/>
      <c r="AZ224" s="260" t="s">
        <v>167</v>
      </c>
      <c r="BA224" s="260"/>
      <c r="BB224" s="260"/>
      <c r="BC224" s="260"/>
      <c r="BD224" s="260"/>
      <c r="BE224" s="260"/>
      <c r="BF224" s="260"/>
      <c r="BG224" s="210"/>
      <c r="BH224" s="210"/>
      <c r="BI224" s="210"/>
    </row>
    <row r="225" spans="1:61" x14ac:dyDescent="0.25">
      <c r="A225" s="171" t="s">
        <v>91</v>
      </c>
      <c r="B225" s="164"/>
      <c r="C225" s="299" t="s">
        <v>628</v>
      </c>
      <c r="D225" s="166"/>
      <c r="E225" s="168"/>
      <c r="F225" s="167"/>
      <c r="G225" s="168"/>
      <c r="H225" s="271"/>
      <c r="J225" s="171" t="s">
        <v>91</v>
      </c>
      <c r="K225" s="164"/>
      <c r="L225" s="299" t="s">
        <v>628</v>
      </c>
      <c r="M225" s="248"/>
      <c r="N225" s="166"/>
      <c r="O225" s="168"/>
      <c r="P225" s="167"/>
      <c r="Q225" s="168"/>
      <c r="R225" s="271"/>
      <c r="AO225" s="260"/>
      <c r="AP225" s="260"/>
      <c r="AQ225" s="260"/>
      <c r="AR225" s="260"/>
      <c r="AS225" s="260"/>
      <c r="AT225" s="260"/>
      <c r="AU225" s="260"/>
      <c r="AV225" s="260"/>
      <c r="AW225" s="260"/>
      <c r="AX225" s="260"/>
      <c r="AY225" s="260"/>
      <c r="AZ225" s="260" t="s">
        <v>167</v>
      </c>
      <c r="BA225" s="260"/>
      <c r="BB225" s="260"/>
      <c r="BC225" s="260"/>
      <c r="BD225" s="260"/>
      <c r="BE225" s="260"/>
      <c r="BF225" s="260"/>
      <c r="BG225" s="210"/>
      <c r="BH225" s="210"/>
      <c r="BI225" s="210"/>
    </row>
    <row r="226" spans="1:61" x14ac:dyDescent="0.25">
      <c r="A226" s="171" t="s">
        <v>91</v>
      </c>
      <c r="B226" s="164"/>
      <c r="C226" s="299" t="s">
        <v>628</v>
      </c>
      <c r="D226" s="166"/>
      <c r="E226" s="168"/>
      <c r="F226" s="167"/>
      <c r="G226" s="168"/>
      <c r="H226" s="271"/>
      <c r="J226" s="171" t="s">
        <v>91</v>
      </c>
      <c r="K226" s="164"/>
      <c r="L226" s="299" t="s">
        <v>628</v>
      </c>
      <c r="M226" s="248"/>
      <c r="N226" s="166"/>
      <c r="O226" s="168"/>
      <c r="P226" s="167"/>
      <c r="Q226" s="168"/>
      <c r="R226" s="271"/>
      <c r="AO226" s="260"/>
      <c r="AP226" s="260"/>
      <c r="AQ226" s="260"/>
      <c r="AR226" s="260"/>
      <c r="AS226" s="260"/>
      <c r="AT226" s="260"/>
      <c r="AU226" s="260"/>
      <c r="AV226" s="260"/>
      <c r="AW226" s="260"/>
      <c r="AX226" s="260"/>
      <c r="AY226" s="260"/>
      <c r="AZ226" s="260" t="s">
        <v>167</v>
      </c>
      <c r="BA226" s="260"/>
      <c r="BB226" s="260"/>
      <c r="BC226" s="260"/>
      <c r="BD226" s="260"/>
      <c r="BE226" s="260"/>
      <c r="BF226" s="260"/>
      <c r="BG226" s="210"/>
      <c r="BH226" s="210"/>
      <c r="BI226" s="210"/>
    </row>
    <row r="227" spans="1:61" x14ac:dyDescent="0.25">
      <c r="A227" s="171" t="s">
        <v>91</v>
      </c>
      <c r="B227" s="164"/>
      <c r="C227" s="299" t="s">
        <v>628</v>
      </c>
      <c r="D227" s="166"/>
      <c r="E227" s="168"/>
      <c r="F227" s="167"/>
      <c r="G227" s="168"/>
      <c r="H227" s="271"/>
      <c r="J227" s="171" t="s">
        <v>91</v>
      </c>
      <c r="K227" s="164"/>
      <c r="L227" s="299" t="s">
        <v>628</v>
      </c>
      <c r="M227" s="248"/>
      <c r="N227" s="166"/>
      <c r="O227" s="168"/>
      <c r="P227" s="167"/>
      <c r="Q227" s="168"/>
      <c r="R227" s="271"/>
      <c r="AO227" s="260"/>
      <c r="AP227" s="260"/>
      <c r="AQ227" s="260"/>
      <c r="AR227" s="260"/>
      <c r="AS227" s="260"/>
      <c r="AT227" s="260"/>
      <c r="AU227" s="260"/>
      <c r="AV227" s="260"/>
      <c r="AW227" s="260"/>
      <c r="AX227" s="260"/>
      <c r="AY227" s="260"/>
      <c r="AZ227" s="260" t="s">
        <v>167</v>
      </c>
      <c r="BA227" s="260"/>
      <c r="BB227" s="260"/>
      <c r="BC227" s="260"/>
      <c r="BD227" s="260"/>
      <c r="BE227" s="260"/>
      <c r="BF227" s="260"/>
      <c r="BG227" s="210"/>
      <c r="BH227" s="210"/>
      <c r="BI227" s="210"/>
    </row>
    <row r="228" spans="1:61" x14ac:dyDescent="0.25">
      <c r="A228" s="171" t="s">
        <v>91</v>
      </c>
      <c r="B228" s="164"/>
      <c r="C228" s="299" t="s">
        <v>628</v>
      </c>
      <c r="D228" s="166"/>
      <c r="E228" s="168"/>
      <c r="F228" s="167"/>
      <c r="G228" s="168"/>
      <c r="H228" s="271"/>
      <c r="J228" s="171" t="s">
        <v>91</v>
      </c>
      <c r="K228" s="164"/>
      <c r="L228" s="299" t="s">
        <v>628</v>
      </c>
      <c r="M228" s="248"/>
      <c r="N228" s="166"/>
      <c r="O228" s="168"/>
      <c r="P228" s="167"/>
      <c r="Q228" s="168"/>
      <c r="R228" s="271"/>
      <c r="AO228" s="260"/>
      <c r="AP228" s="260"/>
      <c r="AQ228" s="260"/>
      <c r="AR228" s="260"/>
      <c r="AS228" s="260"/>
      <c r="AT228" s="260"/>
      <c r="AU228" s="260"/>
      <c r="AV228" s="260"/>
      <c r="AW228" s="260"/>
      <c r="AX228" s="260"/>
      <c r="AY228" s="260"/>
      <c r="AZ228" s="260" t="s">
        <v>167</v>
      </c>
      <c r="BA228" s="260"/>
      <c r="BB228" s="260"/>
      <c r="BC228" s="260"/>
      <c r="BD228" s="260"/>
      <c r="BE228" s="260"/>
      <c r="BF228" s="260"/>
      <c r="BG228" s="210"/>
      <c r="BH228" s="210"/>
      <c r="BI228" s="210"/>
    </row>
    <row r="229" spans="1:61" x14ac:dyDescent="0.25">
      <c r="A229" s="171" t="s">
        <v>91</v>
      </c>
      <c r="B229" s="164"/>
      <c r="C229" s="299" t="s">
        <v>628</v>
      </c>
      <c r="D229" s="166"/>
      <c r="E229" s="168"/>
      <c r="F229" s="167"/>
      <c r="G229" s="168"/>
      <c r="H229" s="271"/>
      <c r="J229" s="171" t="s">
        <v>91</v>
      </c>
      <c r="K229" s="164"/>
      <c r="L229" s="299" t="s">
        <v>628</v>
      </c>
      <c r="M229" s="248"/>
      <c r="N229" s="166"/>
      <c r="O229" s="168"/>
      <c r="P229" s="167"/>
      <c r="Q229" s="168"/>
      <c r="R229" s="271"/>
      <c r="AO229" s="260"/>
      <c r="AP229" s="260"/>
      <c r="AQ229" s="260"/>
      <c r="AR229" s="260"/>
      <c r="AS229" s="260"/>
      <c r="AT229" s="260"/>
      <c r="AU229" s="260"/>
      <c r="AV229" s="260"/>
      <c r="AW229" s="260"/>
      <c r="AX229" s="260"/>
      <c r="AY229" s="260"/>
      <c r="AZ229" s="260" t="s">
        <v>167</v>
      </c>
      <c r="BA229" s="260"/>
      <c r="BB229" s="260"/>
      <c r="BC229" s="260"/>
      <c r="BD229" s="260"/>
      <c r="BE229" s="260"/>
      <c r="BF229" s="260"/>
      <c r="BG229" s="210"/>
      <c r="BH229" s="210"/>
      <c r="BI229" s="210"/>
    </row>
    <row r="230" spans="1:61" x14ac:dyDescent="0.25">
      <c r="A230" s="171" t="s">
        <v>91</v>
      </c>
      <c r="B230" s="164"/>
      <c r="C230" s="299" t="s">
        <v>628</v>
      </c>
      <c r="D230" s="166"/>
      <c r="E230" s="168"/>
      <c r="F230" s="167"/>
      <c r="G230" s="168"/>
      <c r="H230" s="271"/>
      <c r="J230" s="171" t="s">
        <v>91</v>
      </c>
      <c r="K230" s="164"/>
      <c r="L230" s="299" t="s">
        <v>628</v>
      </c>
      <c r="M230" s="248"/>
      <c r="N230" s="166"/>
      <c r="O230" s="168"/>
      <c r="P230" s="167"/>
      <c r="Q230" s="168"/>
      <c r="R230" s="271"/>
      <c r="AO230" s="260"/>
      <c r="AP230" s="260"/>
      <c r="AQ230" s="260"/>
      <c r="AR230" s="260"/>
      <c r="AS230" s="260"/>
      <c r="AT230" s="260"/>
      <c r="AU230" s="260"/>
      <c r="AV230" s="260"/>
      <c r="AW230" s="260"/>
      <c r="AX230" s="260"/>
      <c r="AY230" s="260"/>
      <c r="AZ230" s="260" t="s">
        <v>167</v>
      </c>
      <c r="BA230" s="260"/>
      <c r="BB230" s="260"/>
      <c r="BC230" s="260"/>
      <c r="BD230" s="260"/>
      <c r="BE230" s="260"/>
      <c r="BF230" s="260"/>
      <c r="BG230" s="210"/>
      <c r="BH230" s="210"/>
      <c r="BI230" s="210"/>
    </row>
    <row r="231" spans="1:61" x14ac:dyDescent="0.25">
      <c r="A231" s="171" t="s">
        <v>91</v>
      </c>
      <c r="B231" s="164"/>
      <c r="C231" s="299" t="s">
        <v>628</v>
      </c>
      <c r="D231" s="166"/>
      <c r="E231" s="168"/>
      <c r="F231" s="167"/>
      <c r="G231" s="168"/>
      <c r="H231" s="271"/>
      <c r="J231" s="171" t="s">
        <v>91</v>
      </c>
      <c r="K231" s="164"/>
      <c r="L231" s="299" t="s">
        <v>628</v>
      </c>
      <c r="M231" s="248"/>
      <c r="N231" s="166"/>
      <c r="O231" s="168"/>
      <c r="P231" s="167"/>
      <c r="Q231" s="168"/>
      <c r="R231" s="271"/>
      <c r="AO231" s="260"/>
      <c r="AP231" s="260"/>
      <c r="AQ231" s="260"/>
      <c r="AR231" s="260"/>
      <c r="AS231" s="260"/>
      <c r="AT231" s="260"/>
      <c r="AU231" s="260"/>
      <c r="AV231" s="260"/>
      <c r="AW231" s="260"/>
      <c r="AX231" s="260"/>
      <c r="AY231" s="260"/>
      <c r="AZ231" s="260" t="s">
        <v>167</v>
      </c>
      <c r="BA231" s="260"/>
      <c r="BB231" s="260"/>
      <c r="BC231" s="260"/>
      <c r="BD231" s="260"/>
      <c r="BE231" s="260"/>
      <c r="BF231" s="260"/>
      <c r="BG231" s="210"/>
      <c r="BH231" s="210"/>
      <c r="BI231" s="210"/>
    </row>
    <row r="232" spans="1:61" x14ac:dyDescent="0.25">
      <c r="A232" s="171" t="s">
        <v>91</v>
      </c>
      <c r="B232" s="164"/>
      <c r="C232" s="299" t="s">
        <v>628</v>
      </c>
      <c r="D232" s="166"/>
      <c r="E232" s="168"/>
      <c r="F232" s="167"/>
      <c r="G232" s="168"/>
      <c r="H232" s="271"/>
      <c r="J232" s="171" t="s">
        <v>91</v>
      </c>
      <c r="K232" s="164"/>
      <c r="L232" s="299" t="s">
        <v>628</v>
      </c>
      <c r="M232" s="248"/>
      <c r="N232" s="166"/>
      <c r="O232" s="168"/>
      <c r="P232" s="167"/>
      <c r="Q232" s="168"/>
      <c r="R232" s="271"/>
      <c r="AO232" s="260"/>
      <c r="AP232" s="260"/>
      <c r="AQ232" s="260"/>
      <c r="AR232" s="260"/>
      <c r="AS232" s="260"/>
      <c r="AT232" s="260"/>
      <c r="AU232" s="260"/>
      <c r="AV232" s="260"/>
      <c r="AW232" s="260"/>
      <c r="AX232" s="260"/>
      <c r="AY232" s="260"/>
      <c r="AZ232" s="260" t="s">
        <v>167</v>
      </c>
      <c r="BA232" s="260"/>
      <c r="BB232" s="260"/>
      <c r="BC232" s="260"/>
      <c r="BD232" s="260"/>
      <c r="BE232" s="260"/>
      <c r="BF232" s="260"/>
      <c r="BG232" s="210"/>
      <c r="BH232" s="210"/>
      <c r="BI232" s="210"/>
    </row>
    <row r="233" spans="1:61" x14ac:dyDescent="0.25">
      <c r="A233" s="171" t="s">
        <v>91</v>
      </c>
      <c r="B233" s="164"/>
      <c r="C233" s="299" t="s">
        <v>628</v>
      </c>
      <c r="D233" s="166"/>
      <c r="E233" s="168"/>
      <c r="F233" s="167"/>
      <c r="G233" s="168"/>
      <c r="H233" s="271"/>
      <c r="J233" s="171" t="s">
        <v>91</v>
      </c>
      <c r="K233" s="164"/>
      <c r="L233" s="299" t="s">
        <v>628</v>
      </c>
      <c r="M233" s="248"/>
      <c r="N233" s="166"/>
      <c r="O233" s="168"/>
      <c r="P233" s="167"/>
      <c r="Q233" s="168"/>
      <c r="R233" s="271"/>
      <c r="AO233" s="260"/>
      <c r="AP233" s="260"/>
      <c r="AQ233" s="260"/>
      <c r="AR233" s="260"/>
      <c r="AS233" s="260"/>
      <c r="AT233" s="260"/>
      <c r="AU233" s="260"/>
      <c r="AV233" s="260"/>
      <c r="AW233" s="260"/>
      <c r="AX233" s="260"/>
      <c r="AY233" s="260"/>
      <c r="AZ233" s="260" t="s">
        <v>167</v>
      </c>
      <c r="BA233" s="260"/>
      <c r="BB233" s="260"/>
      <c r="BC233" s="260"/>
      <c r="BD233" s="260"/>
      <c r="BE233" s="260"/>
      <c r="BF233" s="260"/>
      <c r="BG233" s="210"/>
      <c r="BH233" s="210"/>
      <c r="BI233" s="210"/>
    </row>
    <row r="234" spans="1:61" x14ac:dyDescent="0.25">
      <c r="A234" s="171" t="s">
        <v>91</v>
      </c>
      <c r="B234" s="164"/>
      <c r="C234" s="299" t="s">
        <v>628</v>
      </c>
      <c r="D234" s="166"/>
      <c r="E234" s="168"/>
      <c r="F234" s="167"/>
      <c r="G234" s="168"/>
      <c r="H234" s="271"/>
      <c r="J234" s="171" t="s">
        <v>91</v>
      </c>
      <c r="K234" s="164"/>
      <c r="L234" s="299" t="s">
        <v>628</v>
      </c>
      <c r="M234" s="248"/>
      <c r="N234" s="166"/>
      <c r="O234" s="168"/>
      <c r="P234" s="167"/>
      <c r="Q234" s="168"/>
      <c r="R234" s="271"/>
      <c r="AO234" s="260"/>
      <c r="AP234" s="260"/>
      <c r="AQ234" s="260"/>
      <c r="AR234" s="260"/>
      <c r="AS234" s="260"/>
      <c r="AT234" s="260"/>
      <c r="AU234" s="260"/>
      <c r="AV234" s="260"/>
      <c r="AW234" s="260"/>
      <c r="AX234" s="260"/>
      <c r="AY234" s="260"/>
      <c r="AZ234" s="260" t="s">
        <v>167</v>
      </c>
      <c r="BA234" s="260"/>
      <c r="BB234" s="260"/>
      <c r="BC234" s="260"/>
      <c r="BD234" s="260"/>
      <c r="BE234" s="260"/>
      <c r="BF234" s="260"/>
      <c r="BG234" s="210"/>
      <c r="BH234" s="210"/>
      <c r="BI234" s="210"/>
    </row>
    <row r="235" spans="1:61" x14ac:dyDescent="0.25">
      <c r="A235" s="171" t="s">
        <v>91</v>
      </c>
      <c r="B235" s="164"/>
      <c r="C235" s="299" t="s">
        <v>628</v>
      </c>
      <c r="D235" s="166"/>
      <c r="E235" s="168"/>
      <c r="F235" s="167"/>
      <c r="G235" s="168"/>
      <c r="H235" s="271"/>
      <c r="J235" s="171" t="s">
        <v>91</v>
      </c>
      <c r="K235" s="164"/>
      <c r="L235" s="299" t="s">
        <v>628</v>
      </c>
      <c r="M235" s="248"/>
      <c r="N235" s="166"/>
      <c r="O235" s="168"/>
      <c r="P235" s="167"/>
      <c r="Q235" s="168"/>
      <c r="R235" s="271"/>
      <c r="AO235" s="260"/>
      <c r="AP235" s="260"/>
      <c r="AQ235" s="260"/>
      <c r="AR235" s="260"/>
      <c r="AS235" s="260"/>
      <c r="AT235" s="260"/>
      <c r="AU235" s="260"/>
      <c r="AV235" s="260"/>
      <c r="AW235" s="260"/>
      <c r="AX235" s="260"/>
      <c r="AY235" s="260"/>
      <c r="AZ235" s="260" t="s">
        <v>167</v>
      </c>
      <c r="BA235" s="260"/>
      <c r="BB235" s="260"/>
      <c r="BC235" s="260"/>
      <c r="BD235" s="260"/>
      <c r="BE235" s="260"/>
      <c r="BF235" s="260"/>
      <c r="BG235" s="210"/>
      <c r="BH235" s="210"/>
      <c r="BI235" s="210"/>
    </row>
    <row r="236" spans="1:61" x14ac:dyDescent="0.25">
      <c r="A236" s="171" t="s">
        <v>91</v>
      </c>
      <c r="B236" s="164"/>
      <c r="C236" s="299" t="s">
        <v>628</v>
      </c>
      <c r="D236" s="166"/>
      <c r="E236" s="168"/>
      <c r="F236" s="167"/>
      <c r="G236" s="168"/>
      <c r="H236" s="271"/>
      <c r="J236" s="171" t="s">
        <v>91</v>
      </c>
      <c r="K236" s="164"/>
      <c r="L236" s="299" t="s">
        <v>628</v>
      </c>
      <c r="M236" s="248"/>
      <c r="N236" s="166"/>
      <c r="O236" s="168"/>
      <c r="P236" s="167"/>
      <c r="Q236" s="168"/>
      <c r="R236" s="271"/>
      <c r="AO236" s="260"/>
      <c r="AP236" s="260"/>
      <c r="AQ236" s="260"/>
      <c r="AR236" s="260"/>
      <c r="AS236" s="260"/>
      <c r="AT236" s="260"/>
      <c r="AU236" s="260"/>
      <c r="AV236" s="260"/>
      <c r="AW236" s="260"/>
      <c r="AX236" s="260"/>
      <c r="AY236" s="260"/>
      <c r="AZ236" s="260" t="s">
        <v>167</v>
      </c>
      <c r="BA236" s="260"/>
      <c r="BB236" s="260"/>
      <c r="BC236" s="260"/>
      <c r="BD236" s="260"/>
      <c r="BE236" s="260"/>
      <c r="BF236" s="260"/>
      <c r="BG236" s="210"/>
      <c r="BH236" s="210"/>
      <c r="BI236" s="210"/>
    </row>
    <row r="237" spans="1:61" x14ac:dyDescent="0.25">
      <c r="A237" s="171" t="s">
        <v>91</v>
      </c>
      <c r="B237" s="164"/>
      <c r="C237" s="299" t="s">
        <v>628</v>
      </c>
      <c r="D237" s="166"/>
      <c r="E237" s="168"/>
      <c r="F237" s="167"/>
      <c r="G237" s="168"/>
      <c r="H237" s="271"/>
      <c r="J237" s="171" t="s">
        <v>91</v>
      </c>
      <c r="K237" s="164"/>
      <c r="L237" s="299" t="s">
        <v>628</v>
      </c>
      <c r="M237" s="248"/>
      <c r="N237" s="166"/>
      <c r="O237" s="168"/>
      <c r="P237" s="167"/>
      <c r="Q237" s="168"/>
      <c r="R237" s="271"/>
      <c r="AO237" s="260"/>
      <c r="AP237" s="260"/>
      <c r="AQ237" s="260"/>
      <c r="AR237" s="260"/>
      <c r="AS237" s="260"/>
      <c r="AT237" s="260"/>
      <c r="AU237" s="260"/>
      <c r="AV237" s="260"/>
      <c r="AW237" s="260"/>
      <c r="AX237" s="260"/>
      <c r="AY237" s="260"/>
      <c r="AZ237" s="260" t="s">
        <v>167</v>
      </c>
      <c r="BA237" s="260"/>
      <c r="BB237" s="260"/>
      <c r="BC237" s="260"/>
      <c r="BD237" s="260"/>
      <c r="BE237" s="260"/>
      <c r="BF237" s="260"/>
      <c r="BG237" s="210"/>
      <c r="BH237" s="210"/>
      <c r="BI237" s="210"/>
    </row>
    <row r="238" spans="1:61" x14ac:dyDescent="0.25">
      <c r="A238" s="171" t="s">
        <v>91</v>
      </c>
      <c r="B238" s="164"/>
      <c r="C238" s="299" t="s">
        <v>628</v>
      </c>
      <c r="D238" s="166"/>
      <c r="E238" s="168"/>
      <c r="F238" s="167"/>
      <c r="G238" s="168"/>
      <c r="H238" s="271"/>
      <c r="J238" s="171" t="s">
        <v>91</v>
      </c>
      <c r="K238" s="164"/>
      <c r="L238" s="299" t="s">
        <v>628</v>
      </c>
      <c r="M238" s="248"/>
      <c r="N238" s="166"/>
      <c r="O238" s="168"/>
      <c r="P238" s="167"/>
      <c r="Q238" s="168"/>
      <c r="R238" s="271"/>
      <c r="AO238" s="260"/>
      <c r="AP238" s="260"/>
      <c r="AQ238" s="260"/>
      <c r="AR238" s="260"/>
      <c r="AS238" s="260"/>
      <c r="AT238" s="260"/>
      <c r="AU238" s="260"/>
      <c r="AV238" s="260"/>
      <c r="AW238" s="260"/>
      <c r="AX238" s="260"/>
      <c r="AY238" s="260"/>
      <c r="AZ238" s="260" t="s">
        <v>167</v>
      </c>
      <c r="BA238" s="260"/>
      <c r="BB238" s="260"/>
      <c r="BC238" s="260"/>
      <c r="BD238" s="260"/>
      <c r="BE238" s="260"/>
      <c r="BF238" s="260"/>
      <c r="BG238" s="210"/>
      <c r="BH238" s="210"/>
      <c r="BI238" s="210"/>
    </row>
    <row r="239" spans="1:61" x14ac:dyDescent="0.25">
      <c r="A239" s="171" t="s">
        <v>91</v>
      </c>
      <c r="B239" s="164"/>
      <c r="C239" s="299" t="s">
        <v>628</v>
      </c>
      <c r="D239" s="166"/>
      <c r="E239" s="168"/>
      <c r="F239" s="167"/>
      <c r="G239" s="168"/>
      <c r="H239" s="271"/>
      <c r="J239" s="171" t="s">
        <v>91</v>
      </c>
      <c r="K239" s="164"/>
      <c r="L239" s="299" t="s">
        <v>628</v>
      </c>
      <c r="M239" s="248"/>
      <c r="N239" s="166"/>
      <c r="O239" s="168"/>
      <c r="P239" s="167"/>
      <c r="Q239" s="168"/>
      <c r="R239" s="271"/>
      <c r="AO239" s="260"/>
      <c r="AP239" s="260"/>
      <c r="AQ239" s="260"/>
      <c r="AR239" s="260"/>
      <c r="AS239" s="260"/>
      <c r="AT239" s="260"/>
      <c r="AU239" s="260"/>
      <c r="AV239" s="260"/>
      <c r="AW239" s="260"/>
      <c r="AX239" s="260"/>
      <c r="AY239" s="260"/>
      <c r="AZ239" s="260" t="s">
        <v>167</v>
      </c>
      <c r="BA239" s="260"/>
      <c r="BB239" s="260"/>
      <c r="BC239" s="260"/>
      <c r="BD239" s="260"/>
      <c r="BE239" s="260"/>
      <c r="BF239" s="260"/>
      <c r="BG239" s="210"/>
      <c r="BH239" s="210"/>
      <c r="BI239" s="210"/>
    </row>
    <row r="240" spans="1:61" x14ac:dyDescent="0.25">
      <c r="A240" s="171" t="s">
        <v>91</v>
      </c>
      <c r="B240" s="164"/>
      <c r="C240" s="299" t="s">
        <v>628</v>
      </c>
      <c r="D240" s="166"/>
      <c r="E240" s="168"/>
      <c r="F240" s="167"/>
      <c r="G240" s="168"/>
      <c r="H240" s="271"/>
      <c r="J240" s="171" t="s">
        <v>91</v>
      </c>
      <c r="K240" s="164"/>
      <c r="L240" s="299" t="s">
        <v>628</v>
      </c>
      <c r="M240" s="248"/>
      <c r="N240" s="166"/>
      <c r="O240" s="168"/>
      <c r="P240" s="167"/>
      <c r="Q240" s="168"/>
      <c r="R240" s="271"/>
      <c r="AO240" s="260"/>
      <c r="AP240" s="260"/>
      <c r="AQ240" s="260"/>
      <c r="AR240" s="260"/>
      <c r="AS240" s="260"/>
      <c r="AT240" s="260"/>
      <c r="AU240" s="260"/>
      <c r="AV240" s="260"/>
      <c r="AW240" s="260"/>
      <c r="AX240" s="260"/>
      <c r="AY240" s="260"/>
      <c r="AZ240" s="260" t="s">
        <v>167</v>
      </c>
      <c r="BA240" s="260"/>
      <c r="BB240" s="260"/>
      <c r="BC240" s="260"/>
      <c r="BD240" s="260"/>
      <c r="BE240" s="260"/>
      <c r="BF240" s="260"/>
      <c r="BG240" s="210"/>
      <c r="BH240" s="210"/>
      <c r="BI240" s="210"/>
    </row>
    <row r="241" spans="1:61" x14ac:dyDescent="0.25">
      <c r="A241" s="171" t="s">
        <v>91</v>
      </c>
      <c r="B241" s="164"/>
      <c r="C241" s="299" t="s">
        <v>628</v>
      </c>
      <c r="D241" s="166"/>
      <c r="E241" s="168"/>
      <c r="F241" s="167"/>
      <c r="G241" s="168"/>
      <c r="H241" s="271"/>
      <c r="J241" s="171" t="s">
        <v>91</v>
      </c>
      <c r="K241" s="164"/>
      <c r="L241" s="299" t="s">
        <v>628</v>
      </c>
      <c r="M241" s="248"/>
      <c r="N241" s="166"/>
      <c r="O241" s="168"/>
      <c r="P241" s="167"/>
      <c r="Q241" s="168"/>
      <c r="R241" s="271"/>
      <c r="AO241" s="260"/>
      <c r="AP241" s="260"/>
      <c r="AQ241" s="260"/>
      <c r="AR241" s="260"/>
      <c r="AS241" s="260"/>
      <c r="AT241" s="260"/>
      <c r="AU241" s="260"/>
      <c r="AV241" s="260"/>
      <c r="AW241" s="260"/>
      <c r="AX241" s="260"/>
      <c r="AY241" s="260"/>
      <c r="AZ241" s="260" t="s">
        <v>167</v>
      </c>
      <c r="BA241" s="260"/>
      <c r="BB241" s="260"/>
      <c r="BC241" s="260"/>
      <c r="BD241" s="260"/>
      <c r="BE241" s="260"/>
      <c r="BF241" s="260"/>
      <c r="BG241" s="210"/>
      <c r="BH241" s="210"/>
      <c r="BI241" s="210"/>
    </row>
    <row r="242" spans="1:61" x14ac:dyDescent="0.25">
      <c r="A242" s="171" t="s">
        <v>91</v>
      </c>
      <c r="B242" s="164"/>
      <c r="C242" s="299" t="s">
        <v>628</v>
      </c>
      <c r="D242" s="166"/>
      <c r="E242" s="168"/>
      <c r="F242" s="167"/>
      <c r="G242" s="168"/>
      <c r="H242" s="271"/>
      <c r="J242" s="171" t="s">
        <v>91</v>
      </c>
      <c r="K242" s="164"/>
      <c r="L242" s="299" t="s">
        <v>628</v>
      </c>
      <c r="M242" s="248"/>
      <c r="N242" s="166"/>
      <c r="O242" s="168"/>
      <c r="P242" s="167"/>
      <c r="Q242" s="168"/>
      <c r="R242" s="271"/>
      <c r="AO242" s="260"/>
      <c r="AP242" s="260"/>
      <c r="AQ242" s="260"/>
      <c r="AR242" s="260"/>
      <c r="AS242" s="260"/>
      <c r="AT242" s="260"/>
      <c r="AU242" s="260"/>
      <c r="AV242" s="260"/>
      <c r="AW242" s="260"/>
      <c r="AX242" s="260"/>
      <c r="AY242" s="260"/>
      <c r="AZ242" s="260" t="s">
        <v>167</v>
      </c>
      <c r="BA242" s="260"/>
      <c r="BB242" s="260"/>
      <c r="BC242" s="260"/>
      <c r="BD242" s="260"/>
      <c r="BE242" s="260"/>
      <c r="BF242" s="260"/>
      <c r="BG242" s="210"/>
      <c r="BH242" s="210"/>
      <c r="BI242" s="210"/>
    </row>
    <row r="243" spans="1:61" x14ac:dyDescent="0.25">
      <c r="A243" s="171" t="s">
        <v>91</v>
      </c>
      <c r="B243" s="164"/>
      <c r="C243" s="299" t="s">
        <v>628</v>
      </c>
      <c r="D243" s="166"/>
      <c r="E243" s="168"/>
      <c r="F243" s="167"/>
      <c r="G243" s="168"/>
      <c r="H243" s="271"/>
      <c r="J243" s="171" t="s">
        <v>91</v>
      </c>
      <c r="K243" s="164"/>
      <c r="L243" s="299" t="s">
        <v>628</v>
      </c>
      <c r="M243" s="248"/>
      <c r="N243" s="166"/>
      <c r="O243" s="168"/>
      <c r="P243" s="167"/>
      <c r="Q243" s="168"/>
      <c r="R243" s="271"/>
      <c r="AO243" s="260"/>
      <c r="AP243" s="260"/>
      <c r="AQ243" s="260"/>
      <c r="AR243" s="260"/>
      <c r="AS243" s="260"/>
      <c r="AT243" s="260"/>
      <c r="AU243" s="260"/>
      <c r="AV243" s="260"/>
      <c r="AW243" s="260"/>
      <c r="AX243" s="260"/>
      <c r="AY243" s="260"/>
      <c r="AZ243" s="260" t="s">
        <v>167</v>
      </c>
      <c r="BA243" s="260"/>
      <c r="BB243" s="260"/>
      <c r="BC243" s="260"/>
      <c r="BD243" s="260"/>
      <c r="BE243" s="260"/>
      <c r="BF243" s="260"/>
      <c r="BG243" s="210"/>
      <c r="BH243" s="210"/>
      <c r="BI243" s="210"/>
    </row>
    <row r="244" spans="1:61" x14ac:dyDescent="0.25">
      <c r="A244" s="171" t="s">
        <v>91</v>
      </c>
      <c r="B244" s="164"/>
      <c r="C244" s="299" t="s">
        <v>628</v>
      </c>
      <c r="D244" s="166"/>
      <c r="E244" s="168"/>
      <c r="F244" s="167"/>
      <c r="G244" s="168"/>
      <c r="H244" s="271"/>
      <c r="J244" s="171" t="s">
        <v>91</v>
      </c>
      <c r="K244" s="164"/>
      <c r="L244" s="299" t="s">
        <v>628</v>
      </c>
      <c r="M244" s="248"/>
      <c r="N244" s="166"/>
      <c r="O244" s="168"/>
      <c r="P244" s="167"/>
      <c r="Q244" s="168"/>
      <c r="R244" s="271"/>
      <c r="AO244" s="260"/>
      <c r="AP244" s="260"/>
      <c r="AQ244" s="260"/>
      <c r="AR244" s="260"/>
      <c r="AS244" s="260"/>
      <c r="AT244" s="260"/>
      <c r="AU244" s="260"/>
      <c r="AV244" s="260"/>
      <c r="AW244" s="260"/>
      <c r="AX244" s="260"/>
      <c r="AY244" s="260"/>
      <c r="AZ244" s="260" t="s">
        <v>167</v>
      </c>
      <c r="BA244" s="260"/>
      <c r="BB244" s="260"/>
      <c r="BC244" s="260"/>
      <c r="BD244" s="260"/>
      <c r="BE244" s="260"/>
      <c r="BF244" s="260"/>
      <c r="BG244" s="210"/>
      <c r="BH244" s="210"/>
      <c r="BI244" s="210"/>
    </row>
    <row r="245" spans="1:61" x14ac:dyDescent="0.25">
      <c r="A245" s="171" t="s">
        <v>91</v>
      </c>
      <c r="B245" s="164"/>
      <c r="C245" s="299" t="s">
        <v>628</v>
      </c>
      <c r="D245" s="166"/>
      <c r="E245" s="168"/>
      <c r="F245" s="167"/>
      <c r="G245" s="168"/>
      <c r="H245" s="271"/>
      <c r="J245" s="171" t="s">
        <v>91</v>
      </c>
      <c r="K245" s="164"/>
      <c r="L245" s="299" t="s">
        <v>628</v>
      </c>
      <c r="M245" s="248"/>
      <c r="N245" s="166"/>
      <c r="O245" s="168"/>
      <c r="P245" s="167"/>
      <c r="Q245" s="168"/>
      <c r="R245" s="271"/>
      <c r="AO245" s="260"/>
      <c r="AP245" s="260"/>
      <c r="AQ245" s="260"/>
      <c r="AR245" s="260"/>
      <c r="AS245" s="260"/>
      <c r="AT245" s="260"/>
      <c r="AU245" s="260"/>
      <c r="AV245" s="260"/>
      <c r="AW245" s="260"/>
      <c r="AX245" s="260"/>
      <c r="AY245" s="260"/>
      <c r="AZ245" s="260" t="s">
        <v>167</v>
      </c>
      <c r="BA245" s="260"/>
      <c r="BB245" s="260"/>
      <c r="BC245" s="260"/>
      <c r="BD245" s="260"/>
      <c r="BE245" s="260"/>
      <c r="BF245" s="260"/>
      <c r="BG245" s="210"/>
      <c r="BH245" s="210"/>
      <c r="BI245" s="210"/>
    </row>
    <row r="246" spans="1:61" x14ac:dyDescent="0.25">
      <c r="A246" s="171" t="s">
        <v>91</v>
      </c>
      <c r="B246" s="164"/>
      <c r="C246" s="299" t="s">
        <v>628</v>
      </c>
      <c r="D246" s="166"/>
      <c r="E246" s="168"/>
      <c r="F246" s="167"/>
      <c r="G246" s="168"/>
      <c r="H246" s="271"/>
      <c r="J246" s="171" t="s">
        <v>91</v>
      </c>
      <c r="K246" s="164"/>
      <c r="L246" s="299" t="s">
        <v>628</v>
      </c>
      <c r="M246" s="248"/>
      <c r="N246" s="166"/>
      <c r="O246" s="168"/>
      <c r="P246" s="167"/>
      <c r="Q246" s="168"/>
      <c r="R246" s="271"/>
      <c r="AO246" s="260"/>
      <c r="AP246" s="260"/>
      <c r="AQ246" s="260"/>
      <c r="AR246" s="260"/>
      <c r="AS246" s="260"/>
      <c r="AT246" s="260"/>
      <c r="AU246" s="260"/>
      <c r="AV246" s="260"/>
      <c r="AW246" s="260"/>
      <c r="AX246" s="260"/>
      <c r="AY246" s="260"/>
      <c r="AZ246" s="260" t="s">
        <v>167</v>
      </c>
      <c r="BA246" s="260"/>
      <c r="BB246" s="260"/>
      <c r="BC246" s="260"/>
      <c r="BD246" s="260"/>
      <c r="BE246" s="260"/>
      <c r="BF246" s="260"/>
      <c r="BG246" s="210"/>
      <c r="BH246" s="210"/>
      <c r="BI246" s="210"/>
    </row>
    <row r="247" spans="1:61" x14ac:dyDescent="0.25">
      <c r="A247" s="171" t="s">
        <v>91</v>
      </c>
      <c r="B247" s="164"/>
      <c r="C247" s="299" t="s">
        <v>628</v>
      </c>
      <c r="D247" s="166"/>
      <c r="E247" s="168"/>
      <c r="F247" s="167"/>
      <c r="G247" s="168"/>
      <c r="H247" s="271"/>
      <c r="J247" s="171" t="s">
        <v>91</v>
      </c>
      <c r="K247" s="164"/>
      <c r="L247" s="299" t="s">
        <v>628</v>
      </c>
      <c r="M247" s="248"/>
      <c r="N247" s="166"/>
      <c r="O247" s="168"/>
      <c r="P247" s="167"/>
      <c r="Q247" s="168"/>
      <c r="R247" s="271"/>
      <c r="AO247" s="260"/>
      <c r="AP247" s="260"/>
      <c r="AQ247" s="260"/>
      <c r="AR247" s="260"/>
      <c r="AS247" s="260"/>
      <c r="AT247" s="260"/>
      <c r="AU247" s="260"/>
      <c r="AV247" s="260"/>
      <c r="AW247" s="260"/>
      <c r="AX247" s="260"/>
      <c r="AY247" s="260"/>
      <c r="AZ247" s="260" t="s">
        <v>167</v>
      </c>
      <c r="BA247" s="260"/>
      <c r="BB247" s="260"/>
      <c r="BC247" s="260"/>
      <c r="BD247" s="260"/>
      <c r="BE247" s="260"/>
      <c r="BF247" s="260"/>
      <c r="BG247" s="210"/>
      <c r="BH247" s="210"/>
      <c r="BI247" s="210"/>
    </row>
    <row r="248" spans="1:61" x14ac:dyDescent="0.25">
      <c r="A248" s="171" t="s">
        <v>91</v>
      </c>
      <c r="B248" s="164"/>
      <c r="C248" s="299" t="s">
        <v>628</v>
      </c>
      <c r="D248" s="166"/>
      <c r="E248" s="168"/>
      <c r="F248" s="167"/>
      <c r="G248" s="168"/>
      <c r="H248" s="271"/>
      <c r="J248" s="171" t="s">
        <v>91</v>
      </c>
      <c r="K248" s="164"/>
      <c r="L248" s="299" t="s">
        <v>628</v>
      </c>
      <c r="M248" s="248"/>
      <c r="N248" s="166"/>
      <c r="O248" s="168"/>
      <c r="P248" s="167"/>
      <c r="Q248" s="168"/>
      <c r="R248" s="271"/>
      <c r="AO248" s="260"/>
      <c r="AP248" s="260"/>
      <c r="AQ248" s="260"/>
      <c r="AR248" s="260"/>
      <c r="AS248" s="260"/>
      <c r="AT248" s="260"/>
      <c r="AU248" s="260"/>
      <c r="AV248" s="260"/>
      <c r="AW248" s="260"/>
      <c r="AX248" s="260"/>
      <c r="AY248" s="260"/>
      <c r="AZ248" s="260" t="s">
        <v>167</v>
      </c>
      <c r="BA248" s="260"/>
      <c r="BB248" s="260"/>
      <c r="BC248" s="260"/>
      <c r="BD248" s="260"/>
      <c r="BE248" s="260"/>
      <c r="BF248" s="260"/>
      <c r="BG248" s="210"/>
      <c r="BH248" s="210"/>
      <c r="BI248" s="210"/>
    </row>
    <row r="249" spans="1:61" x14ac:dyDescent="0.25">
      <c r="A249" s="171" t="s">
        <v>91</v>
      </c>
      <c r="B249" s="164"/>
      <c r="C249" s="299" t="s">
        <v>628</v>
      </c>
      <c r="D249" s="166"/>
      <c r="E249" s="168"/>
      <c r="F249" s="167"/>
      <c r="G249" s="168"/>
      <c r="H249" s="271"/>
      <c r="J249" s="171" t="s">
        <v>91</v>
      </c>
      <c r="K249" s="164"/>
      <c r="L249" s="299" t="s">
        <v>628</v>
      </c>
      <c r="M249" s="248"/>
      <c r="N249" s="166"/>
      <c r="O249" s="168"/>
      <c r="P249" s="167"/>
      <c r="Q249" s="168"/>
      <c r="R249" s="271"/>
      <c r="AO249" s="260"/>
      <c r="AP249" s="260"/>
      <c r="AQ249" s="260"/>
      <c r="AR249" s="260"/>
      <c r="AS249" s="260"/>
      <c r="AT249" s="260"/>
      <c r="AU249" s="260"/>
      <c r="AV249" s="260"/>
      <c r="AW249" s="260"/>
      <c r="AX249" s="260"/>
      <c r="AY249" s="260"/>
      <c r="AZ249" s="260" t="s">
        <v>167</v>
      </c>
      <c r="BA249" s="260"/>
      <c r="BB249" s="260"/>
      <c r="BC249" s="260"/>
      <c r="BD249" s="260"/>
      <c r="BE249" s="260"/>
      <c r="BF249" s="260"/>
      <c r="BG249" s="210"/>
      <c r="BH249" s="210"/>
      <c r="BI249" s="210"/>
    </row>
    <row r="250" spans="1:61" x14ac:dyDescent="0.25">
      <c r="A250" s="171" t="s">
        <v>91</v>
      </c>
      <c r="B250" s="164"/>
      <c r="C250" s="299" t="s">
        <v>628</v>
      </c>
      <c r="D250" s="166"/>
      <c r="E250" s="168"/>
      <c r="F250" s="167"/>
      <c r="G250" s="168"/>
      <c r="H250" s="271"/>
      <c r="J250" s="171" t="s">
        <v>91</v>
      </c>
      <c r="K250" s="164"/>
      <c r="L250" s="299" t="s">
        <v>628</v>
      </c>
      <c r="M250" s="248"/>
      <c r="N250" s="166"/>
      <c r="O250" s="168"/>
      <c r="P250" s="167"/>
      <c r="Q250" s="168"/>
      <c r="R250" s="271"/>
      <c r="AO250" s="260"/>
      <c r="AP250" s="260"/>
      <c r="AQ250" s="260"/>
      <c r="AR250" s="260"/>
      <c r="AS250" s="260"/>
      <c r="AT250" s="260"/>
      <c r="AU250" s="260"/>
      <c r="AV250" s="260"/>
      <c r="AW250" s="260"/>
      <c r="AX250" s="260"/>
      <c r="AY250" s="260"/>
      <c r="AZ250" s="260" t="s">
        <v>167</v>
      </c>
      <c r="BA250" s="260"/>
      <c r="BB250" s="260"/>
      <c r="BC250" s="260"/>
      <c r="BD250" s="260"/>
      <c r="BE250" s="260"/>
      <c r="BF250" s="260"/>
      <c r="BG250" s="210"/>
      <c r="BH250" s="210"/>
      <c r="BI250" s="210"/>
    </row>
    <row r="251" spans="1:61" x14ac:dyDescent="0.25">
      <c r="A251" s="171" t="s">
        <v>91</v>
      </c>
      <c r="B251" s="164"/>
      <c r="C251" s="299" t="s">
        <v>628</v>
      </c>
      <c r="D251" s="166"/>
      <c r="E251" s="168"/>
      <c r="F251" s="167"/>
      <c r="G251" s="168"/>
      <c r="H251" s="271"/>
      <c r="J251" s="171" t="s">
        <v>91</v>
      </c>
      <c r="K251" s="164"/>
      <c r="L251" s="299" t="s">
        <v>628</v>
      </c>
      <c r="M251" s="248"/>
      <c r="N251" s="166"/>
      <c r="O251" s="168"/>
      <c r="P251" s="167"/>
      <c r="Q251" s="168"/>
      <c r="R251" s="271"/>
      <c r="AO251" s="260"/>
      <c r="AP251" s="260"/>
      <c r="AQ251" s="260"/>
      <c r="AR251" s="260"/>
      <c r="AS251" s="260"/>
      <c r="AT251" s="260"/>
      <c r="AU251" s="260"/>
      <c r="AV251" s="260"/>
      <c r="AW251" s="260"/>
      <c r="AX251" s="260"/>
      <c r="AY251" s="260"/>
      <c r="AZ251" s="260" t="s">
        <v>167</v>
      </c>
      <c r="BA251" s="260"/>
      <c r="BB251" s="260"/>
      <c r="BC251" s="260"/>
      <c r="BD251" s="260"/>
      <c r="BE251" s="260"/>
      <c r="BF251" s="260"/>
      <c r="BG251" s="210"/>
      <c r="BH251" s="210"/>
      <c r="BI251" s="210"/>
    </row>
    <row r="252" spans="1:61" x14ac:dyDescent="0.25">
      <c r="A252" s="171" t="s">
        <v>91</v>
      </c>
      <c r="B252" s="164"/>
      <c r="C252" s="299" t="s">
        <v>628</v>
      </c>
      <c r="D252" s="166"/>
      <c r="E252" s="168"/>
      <c r="F252" s="167"/>
      <c r="G252" s="168"/>
      <c r="H252" s="271"/>
      <c r="J252" s="171" t="s">
        <v>91</v>
      </c>
      <c r="K252" s="164"/>
      <c r="L252" s="299" t="s">
        <v>628</v>
      </c>
      <c r="M252" s="248"/>
      <c r="N252" s="166"/>
      <c r="O252" s="168"/>
      <c r="P252" s="167"/>
      <c r="Q252" s="168"/>
      <c r="R252" s="271"/>
      <c r="AO252" s="260"/>
      <c r="AP252" s="260"/>
      <c r="AQ252" s="260"/>
      <c r="AR252" s="260"/>
      <c r="AS252" s="260"/>
      <c r="AT252" s="260"/>
      <c r="AU252" s="260"/>
      <c r="AV252" s="260"/>
      <c r="AW252" s="260"/>
      <c r="AX252" s="260"/>
      <c r="AY252" s="260"/>
      <c r="AZ252" s="260" t="s">
        <v>167</v>
      </c>
      <c r="BA252" s="260"/>
      <c r="BB252" s="260"/>
      <c r="BC252" s="260"/>
      <c r="BD252" s="260"/>
      <c r="BE252" s="260"/>
      <c r="BF252" s="260"/>
      <c r="BG252" s="210"/>
      <c r="BH252" s="210"/>
      <c r="BI252" s="210"/>
    </row>
    <row r="253" spans="1:61" x14ac:dyDescent="0.25">
      <c r="A253" s="171" t="s">
        <v>91</v>
      </c>
      <c r="B253" s="164"/>
      <c r="C253" s="299" t="s">
        <v>628</v>
      </c>
      <c r="D253" s="166"/>
      <c r="E253" s="168"/>
      <c r="F253" s="167"/>
      <c r="G253" s="168"/>
      <c r="H253" s="271"/>
      <c r="J253" s="171" t="s">
        <v>91</v>
      </c>
      <c r="K253" s="164"/>
      <c r="L253" s="299" t="s">
        <v>628</v>
      </c>
      <c r="M253" s="248"/>
      <c r="N253" s="166"/>
      <c r="O253" s="168"/>
      <c r="P253" s="167"/>
      <c r="Q253" s="168"/>
      <c r="R253" s="271"/>
      <c r="AO253" s="260"/>
      <c r="AP253" s="260"/>
      <c r="AQ253" s="260"/>
      <c r="AR253" s="260"/>
      <c r="AS253" s="260"/>
      <c r="AT253" s="260"/>
      <c r="AU253" s="260"/>
      <c r="AV253" s="260"/>
      <c r="AW253" s="260"/>
      <c r="AX253" s="260"/>
      <c r="AY253" s="260"/>
      <c r="AZ253" s="260" t="s">
        <v>167</v>
      </c>
      <c r="BA253" s="260"/>
      <c r="BB253" s="260"/>
      <c r="BC253" s="260"/>
      <c r="BD253" s="260"/>
      <c r="BE253" s="260"/>
      <c r="BF253" s="260"/>
      <c r="BG253" s="210"/>
      <c r="BH253" s="210"/>
      <c r="BI253" s="210"/>
    </row>
    <row r="254" spans="1:61" x14ac:dyDescent="0.25">
      <c r="A254" s="171" t="s">
        <v>91</v>
      </c>
      <c r="B254" s="164"/>
      <c r="C254" s="299" t="s">
        <v>628</v>
      </c>
      <c r="D254" s="166"/>
      <c r="E254" s="168"/>
      <c r="F254" s="167"/>
      <c r="G254" s="168"/>
      <c r="H254" s="271"/>
      <c r="J254" s="171" t="s">
        <v>91</v>
      </c>
      <c r="K254" s="164"/>
      <c r="L254" s="299" t="s">
        <v>628</v>
      </c>
      <c r="M254" s="248"/>
      <c r="N254" s="166"/>
      <c r="O254" s="168"/>
      <c r="P254" s="167"/>
      <c r="Q254" s="168"/>
      <c r="R254" s="271"/>
      <c r="AO254" s="260"/>
      <c r="AP254" s="260"/>
      <c r="AQ254" s="260"/>
      <c r="AR254" s="260"/>
      <c r="AS254" s="260"/>
      <c r="AT254" s="260"/>
      <c r="AU254" s="260"/>
      <c r="AV254" s="260"/>
      <c r="AW254" s="260"/>
      <c r="AX254" s="260"/>
      <c r="AY254" s="260"/>
      <c r="AZ254" s="260" t="s">
        <v>167</v>
      </c>
      <c r="BA254" s="260"/>
      <c r="BB254" s="260"/>
      <c r="BC254" s="260"/>
      <c r="BD254" s="260"/>
      <c r="BE254" s="260"/>
      <c r="BF254" s="260"/>
      <c r="BG254" s="210"/>
      <c r="BH254" s="210"/>
      <c r="BI254" s="210"/>
    </row>
    <row r="255" spans="1:61" x14ac:dyDescent="0.25">
      <c r="A255" s="171" t="s">
        <v>91</v>
      </c>
      <c r="B255" s="164"/>
      <c r="C255" s="299" t="s">
        <v>628</v>
      </c>
      <c r="D255" s="166"/>
      <c r="E255" s="168"/>
      <c r="F255" s="167"/>
      <c r="G255" s="168"/>
      <c r="H255" s="271"/>
      <c r="J255" s="171" t="s">
        <v>91</v>
      </c>
      <c r="K255" s="164"/>
      <c r="L255" s="299" t="s">
        <v>628</v>
      </c>
      <c r="M255" s="248"/>
      <c r="N255" s="166"/>
      <c r="O255" s="168"/>
      <c r="P255" s="167"/>
      <c r="Q255" s="168"/>
      <c r="R255" s="271"/>
      <c r="AO255" s="260"/>
      <c r="AP255" s="260"/>
      <c r="AQ255" s="260"/>
      <c r="AR255" s="260"/>
      <c r="AS255" s="260"/>
      <c r="AT255" s="260"/>
      <c r="AU255" s="260"/>
      <c r="AV255" s="260"/>
      <c r="AW255" s="260"/>
      <c r="AX255" s="260"/>
      <c r="AY255" s="260"/>
      <c r="AZ255" s="260" t="s">
        <v>167</v>
      </c>
      <c r="BA255" s="260"/>
      <c r="BB255" s="260"/>
      <c r="BC255" s="260"/>
      <c r="BD255" s="260"/>
      <c r="BE255" s="260"/>
      <c r="BF255" s="260"/>
      <c r="BG255" s="210"/>
      <c r="BH255" s="210"/>
      <c r="BI255" s="210"/>
    </row>
    <row r="256" spans="1:61" x14ac:dyDescent="0.25">
      <c r="A256" s="171" t="s">
        <v>91</v>
      </c>
      <c r="B256" s="164"/>
      <c r="C256" s="299" t="s">
        <v>628</v>
      </c>
      <c r="D256" s="166"/>
      <c r="E256" s="168"/>
      <c r="F256" s="167"/>
      <c r="G256" s="168"/>
      <c r="H256" s="271"/>
      <c r="J256" s="171" t="s">
        <v>91</v>
      </c>
      <c r="K256" s="164"/>
      <c r="L256" s="299" t="s">
        <v>628</v>
      </c>
      <c r="M256" s="248"/>
      <c r="N256" s="166"/>
      <c r="O256" s="168"/>
      <c r="P256" s="167"/>
      <c r="Q256" s="168"/>
      <c r="R256" s="271"/>
      <c r="AO256" s="260"/>
      <c r="AP256" s="260"/>
      <c r="AQ256" s="260"/>
      <c r="AR256" s="260"/>
      <c r="AS256" s="260"/>
      <c r="AT256" s="260"/>
      <c r="AU256" s="260"/>
      <c r="AV256" s="260"/>
      <c r="AW256" s="260"/>
      <c r="AX256" s="260"/>
      <c r="AY256" s="260"/>
      <c r="AZ256" s="260" t="s">
        <v>167</v>
      </c>
      <c r="BA256" s="260"/>
      <c r="BB256" s="260"/>
      <c r="BC256" s="260"/>
      <c r="BD256" s="260"/>
      <c r="BE256" s="260"/>
      <c r="BF256" s="260"/>
      <c r="BG256" s="210"/>
      <c r="BH256" s="210"/>
      <c r="BI256" s="210"/>
    </row>
    <row r="257" spans="1:61" x14ac:dyDescent="0.25">
      <c r="A257" s="171" t="s">
        <v>91</v>
      </c>
      <c r="B257" s="164"/>
      <c r="C257" s="299" t="s">
        <v>628</v>
      </c>
      <c r="D257" s="166"/>
      <c r="E257" s="168"/>
      <c r="F257" s="167"/>
      <c r="G257" s="168"/>
      <c r="H257" s="271"/>
      <c r="J257" s="171" t="s">
        <v>91</v>
      </c>
      <c r="K257" s="164"/>
      <c r="L257" s="299" t="s">
        <v>628</v>
      </c>
      <c r="M257" s="248"/>
      <c r="N257" s="166"/>
      <c r="O257" s="168"/>
      <c r="P257" s="167"/>
      <c r="Q257" s="168"/>
      <c r="R257" s="271"/>
      <c r="AO257" s="260"/>
      <c r="AP257" s="260"/>
      <c r="AQ257" s="260"/>
      <c r="AR257" s="260"/>
      <c r="AS257" s="260"/>
      <c r="AT257" s="260"/>
      <c r="AU257" s="260"/>
      <c r="AV257" s="260"/>
      <c r="AW257" s="260"/>
      <c r="AX257" s="260"/>
      <c r="AY257" s="260"/>
      <c r="AZ257" s="260" t="s">
        <v>167</v>
      </c>
      <c r="BA257" s="260"/>
      <c r="BB257" s="260"/>
      <c r="BC257" s="260"/>
      <c r="BD257" s="260"/>
      <c r="BE257" s="260"/>
      <c r="BF257" s="260"/>
      <c r="BG257" s="210"/>
      <c r="BH257" s="210"/>
      <c r="BI257" s="210"/>
    </row>
    <row r="258" spans="1:61" x14ac:dyDescent="0.25">
      <c r="A258" s="171" t="s">
        <v>91</v>
      </c>
      <c r="B258" s="164"/>
      <c r="C258" s="299" t="s">
        <v>628</v>
      </c>
      <c r="D258" s="166"/>
      <c r="E258" s="168"/>
      <c r="F258" s="167"/>
      <c r="G258" s="168"/>
      <c r="H258" s="271"/>
      <c r="J258" s="171" t="s">
        <v>91</v>
      </c>
      <c r="K258" s="164"/>
      <c r="L258" s="299" t="s">
        <v>628</v>
      </c>
      <c r="M258" s="248"/>
      <c r="N258" s="166"/>
      <c r="O258" s="168"/>
      <c r="P258" s="167"/>
      <c r="Q258" s="168"/>
      <c r="R258" s="271"/>
      <c r="AO258" s="260"/>
      <c r="AP258" s="260"/>
      <c r="AQ258" s="260"/>
      <c r="AR258" s="260"/>
      <c r="AS258" s="260"/>
      <c r="AT258" s="260"/>
      <c r="AU258" s="260"/>
      <c r="AV258" s="260"/>
      <c r="AW258" s="260"/>
      <c r="AX258" s="260"/>
      <c r="AY258" s="260"/>
      <c r="AZ258" s="260" t="s">
        <v>167</v>
      </c>
      <c r="BA258" s="260"/>
      <c r="BB258" s="260"/>
      <c r="BC258" s="260"/>
      <c r="BD258" s="260"/>
      <c r="BE258" s="260"/>
      <c r="BF258" s="260"/>
      <c r="BG258" s="210"/>
      <c r="BH258" s="210"/>
      <c r="BI258" s="210"/>
    </row>
    <row r="259" spans="1:61" x14ac:dyDescent="0.25">
      <c r="A259" s="171" t="s">
        <v>91</v>
      </c>
      <c r="B259" s="164"/>
      <c r="C259" s="299" t="s">
        <v>628</v>
      </c>
      <c r="D259" s="166"/>
      <c r="E259" s="168"/>
      <c r="F259" s="167"/>
      <c r="G259" s="168"/>
      <c r="H259" s="271"/>
      <c r="J259" s="171" t="s">
        <v>91</v>
      </c>
      <c r="K259" s="164"/>
      <c r="L259" s="299" t="s">
        <v>628</v>
      </c>
      <c r="M259" s="248"/>
      <c r="N259" s="166"/>
      <c r="O259" s="168"/>
      <c r="P259" s="167"/>
      <c r="Q259" s="168"/>
      <c r="R259" s="271"/>
      <c r="AO259" s="260"/>
      <c r="AP259" s="260"/>
      <c r="AQ259" s="260"/>
      <c r="AR259" s="260"/>
      <c r="AS259" s="260"/>
      <c r="AT259" s="260"/>
      <c r="AU259" s="260"/>
      <c r="AV259" s="260"/>
      <c r="AW259" s="260"/>
      <c r="AX259" s="260"/>
      <c r="AY259" s="260"/>
      <c r="AZ259" s="260" t="s">
        <v>167</v>
      </c>
      <c r="BA259" s="260"/>
      <c r="BB259" s="260"/>
      <c r="BC259" s="260"/>
      <c r="BD259" s="260"/>
      <c r="BE259" s="260"/>
      <c r="BF259" s="260"/>
      <c r="BG259" s="210"/>
      <c r="BH259" s="210"/>
      <c r="BI259" s="210"/>
    </row>
    <row r="260" spans="1:61" x14ac:dyDescent="0.25">
      <c r="A260" s="171" t="s">
        <v>91</v>
      </c>
      <c r="B260" s="164"/>
      <c r="C260" s="299" t="s">
        <v>628</v>
      </c>
      <c r="D260" s="166"/>
      <c r="E260" s="168"/>
      <c r="F260" s="167"/>
      <c r="G260" s="168"/>
      <c r="H260" s="271"/>
      <c r="J260" s="171" t="s">
        <v>91</v>
      </c>
      <c r="K260" s="164"/>
      <c r="L260" s="299" t="s">
        <v>628</v>
      </c>
      <c r="M260" s="248"/>
      <c r="N260" s="166"/>
      <c r="O260" s="168"/>
      <c r="P260" s="167"/>
      <c r="Q260" s="168"/>
      <c r="R260" s="271"/>
      <c r="AO260" s="260"/>
      <c r="AP260" s="260"/>
      <c r="AQ260" s="260"/>
      <c r="AR260" s="260"/>
      <c r="AS260" s="260"/>
      <c r="AT260" s="260"/>
      <c r="AU260" s="260"/>
      <c r="AV260" s="260"/>
      <c r="AW260" s="260"/>
      <c r="AX260" s="260"/>
      <c r="AY260" s="260"/>
      <c r="AZ260" s="260" t="s">
        <v>167</v>
      </c>
      <c r="BA260" s="260"/>
      <c r="BB260" s="260"/>
      <c r="BC260" s="260"/>
      <c r="BD260" s="260"/>
      <c r="BE260" s="260"/>
      <c r="BF260" s="260"/>
      <c r="BG260" s="210"/>
      <c r="BH260" s="210"/>
      <c r="BI260" s="210"/>
    </row>
    <row r="261" spans="1:61" x14ac:dyDescent="0.25">
      <c r="A261" s="171" t="s">
        <v>91</v>
      </c>
      <c r="B261" s="164"/>
      <c r="C261" s="299" t="s">
        <v>628</v>
      </c>
      <c r="D261" s="166"/>
      <c r="E261" s="168"/>
      <c r="F261" s="167"/>
      <c r="G261" s="168"/>
      <c r="H261" s="271"/>
      <c r="J261" s="171" t="s">
        <v>91</v>
      </c>
      <c r="K261" s="164"/>
      <c r="L261" s="299" t="s">
        <v>628</v>
      </c>
      <c r="M261" s="248"/>
      <c r="N261" s="166"/>
      <c r="O261" s="168"/>
      <c r="P261" s="167"/>
      <c r="Q261" s="168"/>
      <c r="R261" s="271"/>
      <c r="AO261" s="260"/>
      <c r="AP261" s="260"/>
      <c r="AQ261" s="260"/>
      <c r="AR261" s="260"/>
      <c r="AS261" s="260"/>
      <c r="AT261" s="260"/>
      <c r="AU261" s="260"/>
      <c r="AV261" s="260"/>
      <c r="AW261" s="260"/>
      <c r="AX261" s="260"/>
      <c r="AY261" s="260"/>
      <c r="AZ261" s="260" t="s">
        <v>167</v>
      </c>
      <c r="BA261" s="260"/>
      <c r="BB261" s="260"/>
      <c r="BC261" s="260"/>
      <c r="BD261" s="260"/>
      <c r="BE261" s="260"/>
      <c r="BF261" s="260"/>
      <c r="BG261" s="210"/>
      <c r="BH261" s="210"/>
      <c r="BI261" s="210"/>
    </row>
    <row r="262" spans="1:61" x14ac:dyDescent="0.25">
      <c r="A262" s="171" t="s">
        <v>91</v>
      </c>
      <c r="B262" s="164"/>
      <c r="C262" s="299" t="s">
        <v>628</v>
      </c>
      <c r="D262" s="166"/>
      <c r="E262" s="168"/>
      <c r="F262" s="167"/>
      <c r="G262" s="168"/>
      <c r="H262" s="271"/>
      <c r="J262" s="171" t="s">
        <v>91</v>
      </c>
      <c r="K262" s="164"/>
      <c r="L262" s="299" t="s">
        <v>628</v>
      </c>
      <c r="M262" s="248"/>
      <c r="N262" s="166"/>
      <c r="O262" s="168"/>
      <c r="P262" s="167"/>
      <c r="Q262" s="168"/>
      <c r="R262" s="271"/>
      <c r="AO262" s="260"/>
      <c r="AP262" s="260"/>
      <c r="AQ262" s="260"/>
      <c r="AR262" s="260"/>
      <c r="AS262" s="260"/>
      <c r="AT262" s="260"/>
      <c r="AU262" s="260"/>
      <c r="AV262" s="260"/>
      <c r="AW262" s="260"/>
      <c r="AX262" s="260"/>
      <c r="AY262" s="260"/>
      <c r="AZ262" s="260" t="s">
        <v>167</v>
      </c>
      <c r="BA262" s="260"/>
      <c r="BB262" s="260"/>
      <c r="BC262" s="260"/>
      <c r="BD262" s="260"/>
      <c r="BE262" s="260"/>
      <c r="BF262" s="260"/>
      <c r="BG262" s="210"/>
      <c r="BH262" s="210"/>
      <c r="BI262" s="210"/>
    </row>
    <row r="263" spans="1:61" x14ac:dyDescent="0.25">
      <c r="A263" s="171" t="s">
        <v>91</v>
      </c>
      <c r="B263" s="164"/>
      <c r="C263" s="299" t="s">
        <v>628</v>
      </c>
      <c r="D263" s="166"/>
      <c r="E263" s="168"/>
      <c r="F263" s="167"/>
      <c r="G263" s="168"/>
      <c r="H263" s="271"/>
      <c r="J263" s="171" t="s">
        <v>91</v>
      </c>
      <c r="K263" s="164"/>
      <c r="L263" s="299" t="s">
        <v>628</v>
      </c>
      <c r="M263" s="248"/>
      <c r="N263" s="166"/>
      <c r="O263" s="168"/>
      <c r="P263" s="167"/>
      <c r="Q263" s="168"/>
      <c r="R263" s="271"/>
      <c r="AO263" s="260"/>
      <c r="AP263" s="260"/>
      <c r="AQ263" s="260"/>
      <c r="AR263" s="260"/>
      <c r="AS263" s="260"/>
      <c r="AT263" s="260"/>
      <c r="AU263" s="260"/>
      <c r="AV263" s="260"/>
      <c r="AW263" s="260"/>
      <c r="AX263" s="260"/>
      <c r="AY263" s="260"/>
      <c r="AZ263" s="260" t="s">
        <v>167</v>
      </c>
      <c r="BA263" s="260"/>
      <c r="BB263" s="260"/>
      <c r="BC263" s="260"/>
      <c r="BD263" s="260"/>
      <c r="BE263" s="260"/>
      <c r="BF263" s="260"/>
      <c r="BG263" s="210"/>
      <c r="BH263" s="210"/>
      <c r="BI263" s="210"/>
    </row>
    <row r="264" spans="1:61" x14ac:dyDescent="0.25">
      <c r="A264" s="171" t="s">
        <v>91</v>
      </c>
      <c r="B264" s="164"/>
      <c r="C264" s="299" t="s">
        <v>628</v>
      </c>
      <c r="D264" s="166"/>
      <c r="E264" s="168"/>
      <c r="F264" s="167"/>
      <c r="G264" s="168"/>
      <c r="H264" s="271"/>
      <c r="J264" s="171" t="s">
        <v>91</v>
      </c>
      <c r="K264" s="164"/>
      <c r="L264" s="299" t="s">
        <v>628</v>
      </c>
      <c r="M264" s="248"/>
      <c r="N264" s="166"/>
      <c r="O264" s="168"/>
      <c r="P264" s="167"/>
      <c r="Q264" s="168"/>
      <c r="R264" s="271"/>
      <c r="AO264" s="260"/>
      <c r="AP264" s="260"/>
      <c r="AQ264" s="260"/>
      <c r="AR264" s="260"/>
      <c r="AS264" s="260"/>
      <c r="AT264" s="260"/>
      <c r="AU264" s="260"/>
      <c r="AV264" s="260"/>
      <c r="AW264" s="260"/>
      <c r="AX264" s="260"/>
      <c r="AY264" s="260"/>
      <c r="AZ264" s="260" t="s">
        <v>167</v>
      </c>
      <c r="BA264" s="260"/>
      <c r="BB264" s="260"/>
      <c r="BC264" s="260"/>
      <c r="BD264" s="260"/>
      <c r="BE264" s="260"/>
      <c r="BF264" s="260"/>
      <c r="BG264" s="210"/>
      <c r="BH264" s="210"/>
      <c r="BI264" s="210"/>
    </row>
    <row r="265" spans="1:61" x14ac:dyDescent="0.25">
      <c r="A265" s="171" t="s">
        <v>91</v>
      </c>
      <c r="B265" s="164"/>
      <c r="C265" s="299" t="s">
        <v>628</v>
      </c>
      <c r="D265" s="166"/>
      <c r="E265" s="168"/>
      <c r="F265" s="167"/>
      <c r="G265" s="168"/>
      <c r="H265" s="271"/>
      <c r="J265" s="171" t="s">
        <v>91</v>
      </c>
      <c r="K265" s="164"/>
      <c r="L265" s="299" t="s">
        <v>628</v>
      </c>
      <c r="M265" s="248"/>
      <c r="N265" s="166"/>
      <c r="O265" s="168"/>
      <c r="P265" s="167"/>
      <c r="Q265" s="168"/>
      <c r="R265" s="271"/>
      <c r="AO265" s="260"/>
      <c r="AP265" s="260"/>
      <c r="AQ265" s="260"/>
      <c r="AR265" s="260"/>
      <c r="AS265" s="260"/>
      <c r="AT265" s="260"/>
      <c r="AU265" s="260"/>
      <c r="AV265" s="260"/>
      <c r="AW265" s="260"/>
      <c r="AX265" s="260"/>
      <c r="AY265" s="260"/>
      <c r="AZ265" s="260" t="s">
        <v>167</v>
      </c>
      <c r="BA265" s="260"/>
      <c r="BB265" s="260"/>
      <c r="BC265" s="260"/>
      <c r="BD265" s="260"/>
      <c r="BE265" s="260"/>
      <c r="BF265" s="260"/>
      <c r="BG265" s="210"/>
      <c r="BH265" s="210"/>
      <c r="BI265" s="210"/>
    </row>
    <row r="266" spans="1:61" x14ac:dyDescent="0.25">
      <c r="A266" s="171" t="s">
        <v>91</v>
      </c>
      <c r="B266" s="164"/>
      <c r="C266" s="299" t="s">
        <v>628</v>
      </c>
      <c r="D266" s="166"/>
      <c r="E266" s="168"/>
      <c r="F266" s="167"/>
      <c r="G266" s="168"/>
      <c r="H266" s="271"/>
      <c r="J266" s="171" t="s">
        <v>91</v>
      </c>
      <c r="K266" s="164"/>
      <c r="L266" s="299" t="s">
        <v>628</v>
      </c>
      <c r="M266" s="248"/>
      <c r="N266" s="166"/>
      <c r="O266" s="168"/>
      <c r="P266" s="167"/>
      <c r="Q266" s="168"/>
      <c r="R266" s="271"/>
      <c r="AO266" s="260"/>
      <c r="AP266" s="260"/>
      <c r="AQ266" s="260"/>
      <c r="AR266" s="260"/>
      <c r="AS266" s="260"/>
      <c r="AT266" s="260"/>
      <c r="AU266" s="260"/>
      <c r="AV266" s="260"/>
      <c r="AW266" s="260"/>
      <c r="AX266" s="260"/>
      <c r="AY266" s="260"/>
      <c r="AZ266" s="260" t="s">
        <v>167</v>
      </c>
      <c r="BA266" s="260"/>
      <c r="BB266" s="260"/>
      <c r="BC266" s="260"/>
      <c r="BD266" s="260"/>
      <c r="BE266" s="260"/>
      <c r="BF266" s="260"/>
      <c r="BG266" s="210"/>
      <c r="BH266" s="210"/>
      <c r="BI266" s="210"/>
    </row>
    <row r="267" spans="1:61" x14ac:dyDescent="0.25">
      <c r="A267" s="171" t="s">
        <v>91</v>
      </c>
      <c r="B267" s="164"/>
      <c r="C267" s="299" t="s">
        <v>628</v>
      </c>
      <c r="D267" s="166"/>
      <c r="E267" s="168"/>
      <c r="F267" s="167"/>
      <c r="G267" s="168"/>
      <c r="H267" s="271"/>
      <c r="J267" s="171" t="s">
        <v>91</v>
      </c>
      <c r="K267" s="164"/>
      <c r="L267" s="299" t="s">
        <v>628</v>
      </c>
      <c r="M267" s="248"/>
      <c r="N267" s="166"/>
      <c r="O267" s="168"/>
      <c r="P267" s="167"/>
      <c r="Q267" s="168"/>
      <c r="R267" s="271"/>
      <c r="AO267" s="260"/>
      <c r="AP267" s="260"/>
      <c r="AQ267" s="260"/>
      <c r="AR267" s="260"/>
      <c r="AS267" s="260"/>
      <c r="AT267" s="260"/>
      <c r="AU267" s="260"/>
      <c r="AV267" s="260"/>
      <c r="AW267" s="260"/>
      <c r="AX267" s="260"/>
      <c r="AY267" s="260"/>
      <c r="AZ267" s="260" t="s">
        <v>167</v>
      </c>
      <c r="BA267" s="260"/>
      <c r="BB267" s="260"/>
      <c r="BC267" s="260"/>
      <c r="BD267" s="260"/>
      <c r="BE267" s="260"/>
      <c r="BF267" s="260"/>
      <c r="BG267" s="210"/>
      <c r="BH267" s="210"/>
      <c r="BI267" s="210"/>
    </row>
    <row r="268" spans="1:61" x14ac:dyDescent="0.25">
      <c r="A268" s="171" t="s">
        <v>91</v>
      </c>
      <c r="B268" s="164"/>
      <c r="C268" s="299" t="s">
        <v>628</v>
      </c>
      <c r="D268" s="166"/>
      <c r="E268" s="168"/>
      <c r="F268" s="167"/>
      <c r="G268" s="168"/>
      <c r="H268" s="271"/>
      <c r="J268" s="171" t="s">
        <v>91</v>
      </c>
      <c r="K268" s="164"/>
      <c r="L268" s="299" t="s">
        <v>628</v>
      </c>
      <c r="M268" s="248"/>
      <c r="N268" s="166"/>
      <c r="O268" s="168"/>
      <c r="P268" s="167"/>
      <c r="Q268" s="168"/>
      <c r="R268" s="271"/>
      <c r="AO268" s="260"/>
      <c r="AP268" s="260"/>
      <c r="AQ268" s="260"/>
      <c r="AR268" s="260"/>
      <c r="AS268" s="260"/>
      <c r="AT268" s="260"/>
      <c r="AU268" s="260"/>
      <c r="AV268" s="260"/>
      <c r="AW268" s="260"/>
      <c r="AX268" s="260"/>
      <c r="AY268" s="260"/>
      <c r="AZ268" s="260" t="s">
        <v>167</v>
      </c>
      <c r="BA268" s="260"/>
      <c r="BB268" s="260"/>
      <c r="BC268" s="260"/>
      <c r="BD268" s="260"/>
      <c r="BE268" s="260"/>
      <c r="BF268" s="260"/>
      <c r="BG268" s="210"/>
      <c r="BH268" s="210"/>
      <c r="BI268" s="210"/>
    </row>
    <row r="269" spans="1:61" x14ac:dyDescent="0.25">
      <c r="A269" s="171" t="s">
        <v>91</v>
      </c>
      <c r="B269" s="164"/>
      <c r="C269" s="299" t="s">
        <v>628</v>
      </c>
      <c r="D269" s="166"/>
      <c r="E269" s="168"/>
      <c r="F269" s="167"/>
      <c r="G269" s="168"/>
      <c r="H269" s="271"/>
      <c r="J269" s="171" t="s">
        <v>91</v>
      </c>
      <c r="K269" s="164"/>
      <c r="L269" s="299" t="s">
        <v>628</v>
      </c>
      <c r="M269" s="248"/>
      <c r="N269" s="166"/>
      <c r="O269" s="168"/>
      <c r="P269" s="167"/>
      <c r="Q269" s="168"/>
      <c r="R269" s="271"/>
      <c r="AO269" s="260"/>
      <c r="AP269" s="260"/>
      <c r="AQ269" s="260"/>
      <c r="AR269" s="260"/>
      <c r="AS269" s="260"/>
      <c r="AT269" s="260"/>
      <c r="AU269" s="260"/>
      <c r="AV269" s="260"/>
      <c r="AW269" s="260"/>
      <c r="AX269" s="260"/>
      <c r="AY269" s="260"/>
      <c r="AZ269" s="260" t="s">
        <v>167</v>
      </c>
      <c r="BA269" s="260"/>
      <c r="BB269" s="260"/>
      <c r="BC269" s="260"/>
      <c r="BD269" s="260"/>
      <c r="BE269" s="260"/>
      <c r="BF269" s="260"/>
      <c r="BG269" s="210"/>
      <c r="BH269" s="210"/>
      <c r="BI269" s="210"/>
    </row>
    <row r="270" spans="1:61" x14ac:dyDescent="0.25">
      <c r="A270" s="171" t="s">
        <v>91</v>
      </c>
      <c r="B270" s="164"/>
      <c r="C270" s="299" t="s">
        <v>628</v>
      </c>
      <c r="D270" s="166"/>
      <c r="E270" s="168"/>
      <c r="F270" s="167"/>
      <c r="G270" s="168"/>
      <c r="H270" s="271"/>
      <c r="J270" s="171" t="s">
        <v>91</v>
      </c>
      <c r="K270" s="164"/>
      <c r="L270" s="299" t="s">
        <v>628</v>
      </c>
      <c r="M270" s="248"/>
      <c r="N270" s="166"/>
      <c r="O270" s="168"/>
      <c r="P270" s="167"/>
      <c r="Q270" s="168"/>
      <c r="R270" s="271"/>
      <c r="AO270" s="260"/>
      <c r="AP270" s="260"/>
      <c r="AQ270" s="260"/>
      <c r="AR270" s="260"/>
      <c r="AS270" s="260"/>
      <c r="AT270" s="260"/>
      <c r="AU270" s="260"/>
      <c r="AV270" s="260"/>
      <c r="AW270" s="260"/>
      <c r="AX270" s="260"/>
      <c r="AY270" s="260"/>
      <c r="AZ270" s="260" t="s">
        <v>167</v>
      </c>
      <c r="BA270" s="260"/>
      <c r="BB270" s="260"/>
      <c r="BC270" s="260"/>
      <c r="BD270" s="260"/>
      <c r="BE270" s="260"/>
      <c r="BF270" s="260"/>
      <c r="BG270" s="210"/>
      <c r="BH270" s="210"/>
      <c r="BI270" s="210"/>
    </row>
    <row r="271" spans="1:61" x14ac:dyDescent="0.25">
      <c r="A271" s="171" t="s">
        <v>91</v>
      </c>
      <c r="B271" s="164"/>
      <c r="C271" s="299" t="s">
        <v>628</v>
      </c>
      <c r="D271" s="166"/>
      <c r="E271" s="168"/>
      <c r="F271" s="167"/>
      <c r="G271" s="168"/>
      <c r="H271" s="271"/>
      <c r="J271" s="171" t="s">
        <v>91</v>
      </c>
      <c r="K271" s="164"/>
      <c r="L271" s="299" t="s">
        <v>628</v>
      </c>
      <c r="M271" s="248"/>
      <c r="N271" s="166"/>
      <c r="O271" s="168"/>
      <c r="P271" s="167"/>
      <c r="Q271" s="168"/>
      <c r="R271" s="271"/>
      <c r="AO271" s="260"/>
      <c r="AP271" s="260"/>
      <c r="AQ271" s="260"/>
      <c r="AR271" s="260"/>
      <c r="AS271" s="260"/>
      <c r="AT271" s="260"/>
      <c r="AU271" s="260"/>
      <c r="AV271" s="260"/>
      <c r="AW271" s="260"/>
      <c r="AX271" s="260"/>
      <c r="AY271" s="260"/>
      <c r="AZ271" s="260" t="s">
        <v>167</v>
      </c>
      <c r="BA271" s="260"/>
      <c r="BB271" s="260"/>
      <c r="BC271" s="260"/>
      <c r="BD271" s="260"/>
      <c r="BE271" s="260"/>
      <c r="BF271" s="260"/>
      <c r="BG271" s="210"/>
      <c r="BH271" s="210"/>
      <c r="BI271" s="210"/>
    </row>
    <row r="272" spans="1:61" x14ac:dyDescent="0.25">
      <c r="A272" s="171" t="s">
        <v>91</v>
      </c>
      <c r="B272" s="164"/>
      <c r="C272" s="299" t="s">
        <v>628</v>
      </c>
      <c r="D272" s="166"/>
      <c r="E272" s="168"/>
      <c r="F272" s="167"/>
      <c r="G272" s="168"/>
      <c r="H272" s="271"/>
      <c r="J272" s="171" t="s">
        <v>91</v>
      </c>
      <c r="K272" s="164"/>
      <c r="L272" s="299" t="s">
        <v>628</v>
      </c>
      <c r="M272" s="248"/>
      <c r="N272" s="166"/>
      <c r="O272" s="168"/>
      <c r="P272" s="167"/>
      <c r="Q272" s="168"/>
      <c r="R272" s="271"/>
      <c r="AO272" s="260"/>
      <c r="AP272" s="260"/>
      <c r="AQ272" s="260"/>
      <c r="AR272" s="260"/>
      <c r="AS272" s="260"/>
      <c r="AT272" s="260"/>
      <c r="AU272" s="260"/>
      <c r="AV272" s="260"/>
      <c r="AW272" s="260"/>
      <c r="AX272" s="260"/>
      <c r="AY272" s="260"/>
      <c r="AZ272" s="260" t="s">
        <v>167</v>
      </c>
      <c r="BA272" s="260"/>
      <c r="BB272" s="260"/>
      <c r="BC272" s="260"/>
      <c r="BD272" s="260"/>
      <c r="BE272" s="260"/>
      <c r="BF272" s="260"/>
      <c r="BG272" s="210"/>
      <c r="BH272" s="210"/>
      <c r="BI272" s="210"/>
    </row>
    <row r="273" spans="1:61" x14ac:dyDescent="0.25">
      <c r="A273" s="171" t="s">
        <v>91</v>
      </c>
      <c r="B273" s="164"/>
      <c r="C273" s="299" t="s">
        <v>628</v>
      </c>
      <c r="D273" s="166"/>
      <c r="E273" s="168"/>
      <c r="F273" s="167"/>
      <c r="G273" s="168"/>
      <c r="H273" s="271"/>
      <c r="J273" s="171" t="s">
        <v>91</v>
      </c>
      <c r="K273" s="164"/>
      <c r="L273" s="299" t="s">
        <v>628</v>
      </c>
      <c r="M273" s="248"/>
      <c r="N273" s="166"/>
      <c r="O273" s="168"/>
      <c r="P273" s="167"/>
      <c r="Q273" s="168"/>
      <c r="R273" s="271"/>
      <c r="AO273" s="260"/>
      <c r="AP273" s="260"/>
      <c r="AQ273" s="260"/>
      <c r="AR273" s="260"/>
      <c r="AS273" s="260"/>
      <c r="AT273" s="260"/>
      <c r="AU273" s="260"/>
      <c r="AV273" s="260"/>
      <c r="AW273" s="260"/>
      <c r="AX273" s="260"/>
      <c r="AY273" s="260"/>
      <c r="AZ273" s="260" t="s">
        <v>167</v>
      </c>
      <c r="BA273" s="260"/>
      <c r="BB273" s="260"/>
      <c r="BC273" s="260"/>
      <c r="BD273" s="260"/>
      <c r="BE273" s="260"/>
      <c r="BF273" s="260"/>
      <c r="BG273" s="210"/>
      <c r="BH273" s="210"/>
      <c r="BI273" s="210"/>
    </row>
    <row r="274" spans="1:61" x14ac:dyDescent="0.25">
      <c r="A274" s="171" t="s">
        <v>91</v>
      </c>
      <c r="B274" s="164"/>
      <c r="C274" s="299" t="s">
        <v>628</v>
      </c>
      <c r="D274" s="166"/>
      <c r="E274" s="168"/>
      <c r="F274" s="167"/>
      <c r="G274" s="168"/>
      <c r="H274" s="271"/>
      <c r="J274" s="171" t="s">
        <v>91</v>
      </c>
      <c r="K274" s="164"/>
      <c r="L274" s="299" t="s">
        <v>628</v>
      </c>
      <c r="M274" s="248"/>
      <c r="N274" s="166"/>
      <c r="O274" s="168"/>
      <c r="P274" s="167"/>
      <c r="Q274" s="168"/>
      <c r="R274" s="271"/>
      <c r="AO274" s="260"/>
      <c r="AP274" s="260"/>
      <c r="AQ274" s="260"/>
      <c r="AR274" s="260"/>
      <c r="AS274" s="260"/>
      <c r="AT274" s="260"/>
      <c r="AU274" s="260"/>
      <c r="AV274" s="260"/>
      <c r="AW274" s="260"/>
      <c r="AX274" s="260"/>
      <c r="AY274" s="260"/>
      <c r="AZ274" s="260" t="s">
        <v>167</v>
      </c>
      <c r="BA274" s="260"/>
      <c r="BB274" s="260"/>
      <c r="BC274" s="260"/>
      <c r="BD274" s="260"/>
      <c r="BE274" s="260"/>
      <c r="BF274" s="260"/>
      <c r="BG274" s="210"/>
      <c r="BH274" s="210"/>
      <c r="BI274" s="210"/>
    </row>
    <row r="275" spans="1:61" x14ac:dyDescent="0.25">
      <c r="A275" s="171" t="s">
        <v>91</v>
      </c>
      <c r="B275" s="164"/>
      <c r="C275" s="299" t="s">
        <v>628</v>
      </c>
      <c r="D275" s="166"/>
      <c r="E275" s="168"/>
      <c r="F275" s="167"/>
      <c r="G275" s="168"/>
      <c r="H275" s="271"/>
      <c r="J275" s="171" t="s">
        <v>91</v>
      </c>
      <c r="K275" s="164"/>
      <c r="L275" s="299" t="s">
        <v>628</v>
      </c>
      <c r="M275" s="248"/>
      <c r="N275" s="166"/>
      <c r="O275" s="168"/>
      <c r="P275" s="167"/>
      <c r="Q275" s="168"/>
      <c r="R275" s="271"/>
      <c r="AO275" s="260"/>
      <c r="AP275" s="260"/>
      <c r="AQ275" s="260"/>
      <c r="AR275" s="260"/>
      <c r="AS275" s="260"/>
      <c r="AT275" s="260"/>
      <c r="AU275" s="260"/>
      <c r="AV275" s="260"/>
      <c r="AW275" s="260"/>
      <c r="AX275" s="260"/>
      <c r="AY275" s="260"/>
      <c r="AZ275" s="260" t="s">
        <v>167</v>
      </c>
      <c r="BA275" s="260"/>
      <c r="BB275" s="260"/>
      <c r="BC275" s="260"/>
      <c r="BD275" s="260"/>
      <c r="BE275" s="260"/>
      <c r="BF275" s="260"/>
      <c r="BG275" s="210"/>
      <c r="BH275" s="210"/>
      <c r="BI275" s="210"/>
    </row>
    <row r="276" spans="1:61" x14ac:dyDescent="0.25">
      <c r="A276" s="171" t="s">
        <v>91</v>
      </c>
      <c r="B276" s="164"/>
      <c r="C276" s="299" t="s">
        <v>628</v>
      </c>
      <c r="D276" s="166"/>
      <c r="E276" s="168"/>
      <c r="F276" s="167"/>
      <c r="G276" s="168"/>
      <c r="H276" s="271"/>
      <c r="J276" s="171" t="s">
        <v>91</v>
      </c>
      <c r="K276" s="164"/>
      <c r="L276" s="299" t="s">
        <v>628</v>
      </c>
      <c r="M276" s="248"/>
      <c r="N276" s="166"/>
      <c r="O276" s="168"/>
      <c r="P276" s="167"/>
      <c r="Q276" s="168"/>
      <c r="R276" s="271"/>
      <c r="AO276" s="260"/>
      <c r="AP276" s="260"/>
      <c r="AQ276" s="260"/>
      <c r="AR276" s="260"/>
      <c r="AS276" s="260"/>
      <c r="AT276" s="260"/>
      <c r="AU276" s="260"/>
      <c r="AV276" s="260"/>
      <c r="AW276" s="260"/>
      <c r="AX276" s="260"/>
      <c r="AY276" s="260"/>
      <c r="AZ276" s="260" t="s">
        <v>167</v>
      </c>
      <c r="BA276" s="260"/>
      <c r="BB276" s="260"/>
      <c r="BC276" s="260"/>
      <c r="BD276" s="260"/>
      <c r="BE276" s="260"/>
      <c r="BF276" s="260"/>
      <c r="BG276" s="210"/>
      <c r="BH276" s="210"/>
      <c r="BI276" s="210"/>
    </row>
    <row r="277" spans="1:61" x14ac:dyDescent="0.25">
      <c r="A277" s="171" t="s">
        <v>91</v>
      </c>
      <c r="B277" s="164"/>
      <c r="C277" s="299" t="s">
        <v>628</v>
      </c>
      <c r="D277" s="166"/>
      <c r="E277" s="168"/>
      <c r="F277" s="167"/>
      <c r="G277" s="168"/>
      <c r="H277" s="271"/>
      <c r="J277" s="171" t="s">
        <v>91</v>
      </c>
      <c r="K277" s="164"/>
      <c r="L277" s="299" t="s">
        <v>628</v>
      </c>
      <c r="M277" s="248"/>
      <c r="N277" s="166"/>
      <c r="O277" s="168"/>
      <c r="P277" s="167"/>
      <c r="Q277" s="168"/>
      <c r="R277" s="271"/>
      <c r="AO277" s="260"/>
      <c r="AP277" s="260"/>
      <c r="AQ277" s="260"/>
      <c r="AR277" s="260"/>
      <c r="AS277" s="260"/>
      <c r="AT277" s="260"/>
      <c r="AU277" s="260"/>
      <c r="AV277" s="260"/>
      <c r="AW277" s="260"/>
      <c r="AX277" s="260"/>
      <c r="AY277" s="260"/>
      <c r="AZ277" s="260" t="s">
        <v>167</v>
      </c>
      <c r="BA277" s="260"/>
      <c r="BB277" s="260"/>
      <c r="BC277" s="260"/>
      <c r="BD277" s="260"/>
      <c r="BE277" s="260"/>
      <c r="BF277" s="260"/>
      <c r="BG277" s="210"/>
      <c r="BH277" s="210"/>
      <c r="BI277" s="210"/>
    </row>
    <row r="278" spans="1:61" x14ac:dyDescent="0.25">
      <c r="A278" s="171" t="s">
        <v>91</v>
      </c>
      <c r="B278" s="164"/>
      <c r="C278" s="299" t="s">
        <v>628</v>
      </c>
      <c r="D278" s="166"/>
      <c r="E278" s="168"/>
      <c r="F278" s="167"/>
      <c r="G278" s="168"/>
      <c r="H278" s="271"/>
      <c r="J278" s="171" t="s">
        <v>91</v>
      </c>
      <c r="K278" s="164"/>
      <c r="L278" s="299" t="s">
        <v>628</v>
      </c>
      <c r="M278" s="248"/>
      <c r="N278" s="166"/>
      <c r="O278" s="168"/>
      <c r="P278" s="167"/>
      <c r="Q278" s="168"/>
      <c r="R278" s="271"/>
      <c r="AO278" s="260"/>
      <c r="AP278" s="260"/>
      <c r="AQ278" s="260"/>
      <c r="AR278" s="260"/>
      <c r="AS278" s="260"/>
      <c r="AT278" s="260"/>
      <c r="AU278" s="260"/>
      <c r="AV278" s="260"/>
      <c r="AW278" s="260"/>
      <c r="AX278" s="260"/>
      <c r="AY278" s="260"/>
      <c r="AZ278" s="260" t="s">
        <v>167</v>
      </c>
      <c r="BA278" s="260"/>
      <c r="BB278" s="260"/>
      <c r="BC278" s="260"/>
      <c r="BD278" s="260"/>
      <c r="BE278" s="260"/>
      <c r="BF278" s="260"/>
      <c r="BG278" s="210"/>
      <c r="BH278" s="210"/>
      <c r="BI278" s="210"/>
    </row>
    <row r="279" spans="1:61" x14ac:dyDescent="0.25">
      <c r="A279" s="171" t="s">
        <v>91</v>
      </c>
      <c r="B279" s="164"/>
      <c r="C279" s="299" t="s">
        <v>628</v>
      </c>
      <c r="D279" s="166"/>
      <c r="E279" s="168"/>
      <c r="F279" s="167"/>
      <c r="G279" s="168"/>
      <c r="H279" s="271"/>
      <c r="J279" s="171" t="s">
        <v>91</v>
      </c>
      <c r="K279" s="164"/>
      <c r="L279" s="299" t="s">
        <v>628</v>
      </c>
      <c r="M279" s="248"/>
      <c r="N279" s="166"/>
      <c r="O279" s="168"/>
      <c r="P279" s="167"/>
      <c r="Q279" s="168"/>
      <c r="R279" s="271"/>
      <c r="AO279" s="260"/>
      <c r="AP279" s="260"/>
      <c r="AQ279" s="260"/>
      <c r="AR279" s="260"/>
      <c r="AS279" s="260"/>
      <c r="AT279" s="260"/>
      <c r="AU279" s="260"/>
      <c r="AV279" s="260"/>
      <c r="AW279" s="260"/>
      <c r="AX279" s="260"/>
      <c r="AY279" s="260"/>
      <c r="AZ279" s="260" t="s">
        <v>167</v>
      </c>
      <c r="BA279" s="260"/>
      <c r="BB279" s="260"/>
      <c r="BC279" s="260"/>
      <c r="BD279" s="260"/>
      <c r="BE279" s="260"/>
      <c r="BF279" s="260"/>
      <c r="BG279" s="210"/>
      <c r="BH279" s="210"/>
      <c r="BI279" s="210"/>
    </row>
    <row r="280" spans="1:61" x14ac:dyDescent="0.25">
      <c r="A280" s="171" t="s">
        <v>91</v>
      </c>
      <c r="B280" s="164"/>
      <c r="C280" s="299" t="s">
        <v>628</v>
      </c>
      <c r="D280" s="166"/>
      <c r="E280" s="168"/>
      <c r="F280" s="167"/>
      <c r="G280" s="168"/>
      <c r="H280" s="271"/>
      <c r="J280" s="171" t="s">
        <v>91</v>
      </c>
      <c r="K280" s="164"/>
      <c r="L280" s="299" t="s">
        <v>628</v>
      </c>
      <c r="M280" s="248"/>
      <c r="N280" s="166"/>
      <c r="O280" s="168"/>
      <c r="P280" s="167"/>
      <c r="Q280" s="168"/>
      <c r="R280" s="271"/>
      <c r="AO280" s="260"/>
      <c r="AP280" s="260"/>
      <c r="AQ280" s="260"/>
      <c r="AR280" s="260"/>
      <c r="AS280" s="260"/>
      <c r="AT280" s="260"/>
      <c r="AU280" s="260"/>
      <c r="AV280" s="260"/>
      <c r="AW280" s="260"/>
      <c r="AX280" s="260"/>
      <c r="AY280" s="260"/>
      <c r="AZ280" s="260" t="s">
        <v>167</v>
      </c>
      <c r="BA280" s="260"/>
      <c r="BB280" s="260"/>
      <c r="BC280" s="260"/>
      <c r="BD280" s="260"/>
      <c r="BE280" s="260"/>
      <c r="BF280" s="260"/>
      <c r="BG280" s="210"/>
      <c r="BH280" s="210"/>
      <c r="BI280" s="210"/>
    </row>
    <row r="281" spans="1:61" x14ac:dyDescent="0.25">
      <c r="A281" s="171" t="s">
        <v>91</v>
      </c>
      <c r="B281" s="164"/>
      <c r="C281" s="299" t="s">
        <v>628</v>
      </c>
      <c r="D281" s="166"/>
      <c r="E281" s="168"/>
      <c r="F281" s="167"/>
      <c r="G281" s="168"/>
      <c r="H281" s="271"/>
      <c r="J281" s="171" t="s">
        <v>91</v>
      </c>
      <c r="K281" s="164"/>
      <c r="L281" s="299" t="s">
        <v>628</v>
      </c>
      <c r="M281" s="248"/>
      <c r="N281" s="166"/>
      <c r="O281" s="168"/>
      <c r="P281" s="167"/>
      <c r="Q281" s="168"/>
      <c r="R281" s="271"/>
      <c r="AO281" s="260"/>
      <c r="AP281" s="260"/>
      <c r="AQ281" s="260"/>
      <c r="AR281" s="260"/>
      <c r="AS281" s="260"/>
      <c r="AT281" s="260"/>
      <c r="AU281" s="260"/>
      <c r="AV281" s="260"/>
      <c r="AW281" s="260"/>
      <c r="AX281" s="260"/>
      <c r="AY281" s="260"/>
      <c r="AZ281" s="260" t="s">
        <v>167</v>
      </c>
      <c r="BA281" s="260"/>
      <c r="BB281" s="260"/>
      <c r="BC281" s="260"/>
      <c r="BD281" s="260"/>
      <c r="BE281" s="260"/>
      <c r="BF281" s="260"/>
      <c r="BG281" s="210"/>
      <c r="BH281" s="210"/>
      <c r="BI281" s="210"/>
    </row>
    <row r="282" spans="1:61" x14ac:dyDescent="0.25">
      <c r="A282" s="171" t="s">
        <v>91</v>
      </c>
      <c r="B282" s="164"/>
      <c r="C282" s="299" t="s">
        <v>628</v>
      </c>
      <c r="D282" s="166"/>
      <c r="E282" s="168"/>
      <c r="F282" s="167"/>
      <c r="G282" s="168"/>
      <c r="H282" s="271"/>
      <c r="J282" s="171" t="s">
        <v>91</v>
      </c>
      <c r="K282" s="164"/>
      <c r="L282" s="299" t="s">
        <v>628</v>
      </c>
      <c r="M282" s="248"/>
      <c r="N282" s="166"/>
      <c r="O282" s="168"/>
      <c r="P282" s="167"/>
      <c r="Q282" s="168"/>
      <c r="R282" s="271"/>
      <c r="AO282" s="260"/>
      <c r="AP282" s="260"/>
      <c r="AQ282" s="260"/>
      <c r="AR282" s="260"/>
      <c r="AS282" s="260"/>
      <c r="AT282" s="260"/>
      <c r="AU282" s="260"/>
      <c r="AV282" s="260"/>
      <c r="AW282" s="260"/>
      <c r="AX282" s="260"/>
      <c r="AY282" s="260"/>
      <c r="AZ282" s="260" t="s">
        <v>167</v>
      </c>
      <c r="BA282" s="260"/>
      <c r="BB282" s="260"/>
      <c r="BC282" s="260"/>
      <c r="BD282" s="260"/>
      <c r="BE282" s="260"/>
      <c r="BF282" s="260"/>
      <c r="BG282" s="210"/>
      <c r="BH282" s="210"/>
      <c r="BI282" s="210"/>
    </row>
    <row r="283" spans="1:61" x14ac:dyDescent="0.25">
      <c r="A283" s="171" t="s">
        <v>91</v>
      </c>
      <c r="B283" s="164"/>
      <c r="C283" s="299" t="s">
        <v>628</v>
      </c>
      <c r="D283" s="166"/>
      <c r="E283" s="168"/>
      <c r="F283" s="167"/>
      <c r="G283" s="168"/>
      <c r="H283" s="271"/>
      <c r="J283" s="171" t="s">
        <v>91</v>
      </c>
      <c r="K283" s="164"/>
      <c r="L283" s="299" t="s">
        <v>628</v>
      </c>
      <c r="M283" s="248"/>
      <c r="N283" s="166"/>
      <c r="O283" s="168"/>
      <c r="P283" s="167"/>
      <c r="Q283" s="168"/>
      <c r="R283" s="271"/>
      <c r="AO283" s="260"/>
      <c r="AP283" s="260"/>
      <c r="AQ283" s="260"/>
      <c r="AR283" s="260"/>
      <c r="AS283" s="260"/>
      <c r="AT283" s="260"/>
      <c r="AU283" s="260"/>
      <c r="AV283" s="260"/>
      <c r="AW283" s="260"/>
      <c r="AX283" s="260"/>
      <c r="AY283" s="260"/>
      <c r="AZ283" s="260" t="s">
        <v>167</v>
      </c>
      <c r="BA283" s="260"/>
      <c r="BB283" s="260"/>
      <c r="BC283" s="260"/>
      <c r="BD283" s="260"/>
      <c r="BE283" s="260"/>
      <c r="BF283" s="260"/>
      <c r="BG283" s="210"/>
      <c r="BH283" s="210"/>
      <c r="BI283" s="210"/>
    </row>
    <row r="284" spans="1:61" x14ac:dyDescent="0.25">
      <c r="A284" s="171" t="s">
        <v>91</v>
      </c>
      <c r="B284" s="164"/>
      <c r="C284" s="299" t="s">
        <v>628</v>
      </c>
      <c r="D284" s="166"/>
      <c r="E284" s="168"/>
      <c r="F284" s="167"/>
      <c r="G284" s="168"/>
      <c r="H284" s="271"/>
      <c r="J284" s="171" t="s">
        <v>91</v>
      </c>
      <c r="K284" s="164"/>
      <c r="L284" s="299" t="s">
        <v>628</v>
      </c>
      <c r="M284" s="248"/>
      <c r="N284" s="166"/>
      <c r="O284" s="168"/>
      <c r="P284" s="167"/>
      <c r="Q284" s="168"/>
      <c r="R284" s="271"/>
      <c r="AO284" s="260"/>
      <c r="AP284" s="260"/>
      <c r="AQ284" s="260"/>
      <c r="AR284" s="260"/>
      <c r="AS284" s="260"/>
      <c r="AT284" s="260"/>
      <c r="AU284" s="260"/>
      <c r="AV284" s="260"/>
      <c r="AW284" s="260"/>
      <c r="AX284" s="260"/>
      <c r="AY284" s="260"/>
      <c r="AZ284" s="260" t="s">
        <v>167</v>
      </c>
      <c r="BA284" s="260"/>
      <c r="BB284" s="260"/>
      <c r="BC284" s="260"/>
      <c r="BD284" s="260"/>
      <c r="BE284" s="260"/>
      <c r="BF284" s="260"/>
      <c r="BG284" s="210"/>
      <c r="BH284" s="210"/>
      <c r="BI284" s="210"/>
    </row>
    <row r="285" spans="1:61" x14ac:dyDescent="0.25">
      <c r="A285" s="171" t="s">
        <v>91</v>
      </c>
      <c r="B285" s="164"/>
      <c r="C285" s="299" t="s">
        <v>628</v>
      </c>
      <c r="D285" s="166"/>
      <c r="E285" s="168"/>
      <c r="F285" s="167"/>
      <c r="G285" s="168"/>
      <c r="H285" s="271"/>
      <c r="J285" s="171" t="s">
        <v>91</v>
      </c>
      <c r="K285" s="164"/>
      <c r="L285" s="299" t="s">
        <v>628</v>
      </c>
      <c r="M285" s="248"/>
      <c r="N285" s="166"/>
      <c r="O285" s="168"/>
      <c r="P285" s="167"/>
      <c r="Q285" s="168"/>
      <c r="R285" s="271"/>
      <c r="AO285" s="260"/>
      <c r="AP285" s="260"/>
      <c r="AQ285" s="260"/>
      <c r="AR285" s="260"/>
      <c r="AS285" s="260"/>
      <c r="AT285" s="260"/>
      <c r="AU285" s="260"/>
      <c r="AV285" s="260"/>
      <c r="AW285" s="260"/>
      <c r="AX285" s="260"/>
      <c r="AY285" s="260"/>
      <c r="AZ285" s="260" t="s">
        <v>167</v>
      </c>
      <c r="BA285" s="260"/>
      <c r="BB285" s="260"/>
      <c r="BC285" s="260"/>
      <c r="BD285" s="260"/>
      <c r="BE285" s="260"/>
      <c r="BF285" s="260"/>
      <c r="BG285" s="210"/>
      <c r="BH285" s="210"/>
      <c r="BI285" s="210"/>
    </row>
    <row r="286" spans="1:61" x14ac:dyDescent="0.25">
      <c r="A286" s="171" t="s">
        <v>91</v>
      </c>
      <c r="B286" s="164"/>
      <c r="C286" s="299" t="s">
        <v>628</v>
      </c>
      <c r="D286" s="166"/>
      <c r="E286" s="168"/>
      <c r="F286" s="167"/>
      <c r="G286" s="168"/>
      <c r="H286" s="271"/>
      <c r="J286" s="171" t="s">
        <v>91</v>
      </c>
      <c r="K286" s="164"/>
      <c r="L286" s="299" t="s">
        <v>628</v>
      </c>
      <c r="M286" s="248"/>
      <c r="N286" s="166"/>
      <c r="O286" s="168"/>
      <c r="P286" s="167"/>
      <c r="Q286" s="168"/>
      <c r="R286" s="271"/>
      <c r="AO286" s="260"/>
      <c r="AP286" s="260"/>
      <c r="AQ286" s="260"/>
      <c r="AR286" s="260"/>
      <c r="AS286" s="260"/>
      <c r="AT286" s="260"/>
      <c r="AU286" s="260"/>
      <c r="AV286" s="260"/>
      <c r="AW286" s="260"/>
      <c r="AX286" s="260"/>
      <c r="AY286" s="260"/>
      <c r="AZ286" s="260" t="s">
        <v>167</v>
      </c>
      <c r="BA286" s="260"/>
      <c r="BB286" s="260"/>
      <c r="BC286" s="260"/>
      <c r="BD286" s="260"/>
      <c r="BE286" s="260"/>
      <c r="BF286" s="260"/>
      <c r="BG286" s="210"/>
      <c r="BH286" s="210"/>
      <c r="BI286" s="210"/>
    </row>
    <row r="287" spans="1:61" x14ac:dyDescent="0.25">
      <c r="A287" s="171" t="s">
        <v>91</v>
      </c>
      <c r="B287" s="164"/>
      <c r="C287" s="299" t="s">
        <v>628</v>
      </c>
      <c r="D287" s="166"/>
      <c r="E287" s="168"/>
      <c r="F287" s="167"/>
      <c r="G287" s="168"/>
      <c r="H287" s="271"/>
      <c r="J287" s="171" t="s">
        <v>91</v>
      </c>
      <c r="K287" s="164"/>
      <c r="L287" s="299" t="s">
        <v>628</v>
      </c>
      <c r="M287" s="248"/>
      <c r="N287" s="166"/>
      <c r="O287" s="168"/>
      <c r="P287" s="167"/>
      <c r="Q287" s="168"/>
      <c r="R287" s="271"/>
      <c r="AO287" s="260"/>
      <c r="AP287" s="260"/>
      <c r="AQ287" s="260"/>
      <c r="AR287" s="260"/>
      <c r="AS287" s="260"/>
      <c r="AT287" s="260"/>
      <c r="AU287" s="260"/>
      <c r="AV287" s="260"/>
      <c r="AW287" s="260"/>
      <c r="AX287" s="260"/>
      <c r="AY287" s="260"/>
      <c r="AZ287" s="260" t="s">
        <v>167</v>
      </c>
      <c r="BA287" s="260"/>
      <c r="BB287" s="260"/>
      <c r="BC287" s="260"/>
      <c r="BD287" s="260"/>
      <c r="BE287" s="260"/>
      <c r="BF287" s="260"/>
      <c r="BG287" s="210"/>
      <c r="BH287" s="210"/>
      <c r="BI287" s="210"/>
    </row>
    <row r="288" spans="1:61" x14ac:dyDescent="0.25">
      <c r="A288" s="171" t="s">
        <v>91</v>
      </c>
      <c r="B288" s="164"/>
      <c r="C288" s="299" t="s">
        <v>628</v>
      </c>
      <c r="D288" s="166"/>
      <c r="E288" s="168"/>
      <c r="F288" s="167"/>
      <c r="G288" s="168"/>
      <c r="H288" s="271"/>
      <c r="J288" s="171" t="s">
        <v>91</v>
      </c>
      <c r="K288" s="164"/>
      <c r="L288" s="299" t="s">
        <v>628</v>
      </c>
      <c r="M288" s="248"/>
      <c r="N288" s="166"/>
      <c r="O288" s="168"/>
      <c r="P288" s="167"/>
      <c r="Q288" s="168"/>
      <c r="R288" s="271"/>
      <c r="AO288" s="260"/>
      <c r="AP288" s="260"/>
      <c r="AQ288" s="260"/>
      <c r="AR288" s="260"/>
      <c r="AS288" s="260"/>
      <c r="AT288" s="260"/>
      <c r="AU288" s="260"/>
      <c r="AV288" s="260"/>
      <c r="AW288" s="260"/>
      <c r="AX288" s="260"/>
      <c r="AY288" s="260"/>
      <c r="AZ288" s="260" t="s">
        <v>167</v>
      </c>
      <c r="BA288" s="260"/>
      <c r="BB288" s="260"/>
      <c r="BC288" s="260"/>
      <c r="BD288" s="260"/>
      <c r="BE288" s="260"/>
      <c r="BF288" s="260"/>
      <c r="BG288" s="210"/>
      <c r="BH288" s="210"/>
      <c r="BI288" s="210"/>
    </row>
    <row r="289" spans="1:61" x14ac:dyDescent="0.25">
      <c r="A289" s="171" t="s">
        <v>91</v>
      </c>
      <c r="B289" s="164"/>
      <c r="C289" s="299" t="s">
        <v>628</v>
      </c>
      <c r="D289" s="166"/>
      <c r="E289" s="168"/>
      <c r="F289" s="167"/>
      <c r="G289" s="168"/>
      <c r="H289" s="271"/>
      <c r="J289" s="171" t="s">
        <v>91</v>
      </c>
      <c r="K289" s="164"/>
      <c r="L289" s="299" t="s">
        <v>628</v>
      </c>
      <c r="M289" s="248"/>
      <c r="N289" s="166"/>
      <c r="O289" s="168"/>
      <c r="P289" s="167"/>
      <c r="Q289" s="168"/>
      <c r="R289" s="271"/>
      <c r="AO289" s="260"/>
      <c r="AP289" s="260"/>
      <c r="AQ289" s="260"/>
      <c r="AR289" s="260"/>
      <c r="AS289" s="260"/>
      <c r="AT289" s="260"/>
      <c r="AU289" s="260"/>
      <c r="AV289" s="260"/>
      <c r="AW289" s="260"/>
      <c r="AX289" s="260"/>
      <c r="AY289" s="260"/>
      <c r="AZ289" s="260" t="s">
        <v>167</v>
      </c>
      <c r="BA289" s="260"/>
      <c r="BB289" s="260"/>
      <c r="BC289" s="260"/>
      <c r="BD289" s="260"/>
      <c r="BE289" s="260"/>
      <c r="BF289" s="260"/>
      <c r="BG289" s="210"/>
      <c r="BH289" s="210"/>
      <c r="BI289" s="210"/>
    </row>
    <row r="290" spans="1:61" x14ac:dyDescent="0.25">
      <c r="A290" s="171" t="s">
        <v>91</v>
      </c>
      <c r="B290" s="164"/>
      <c r="C290" s="299" t="s">
        <v>628</v>
      </c>
      <c r="D290" s="166"/>
      <c r="E290" s="168"/>
      <c r="F290" s="167"/>
      <c r="G290" s="168"/>
      <c r="H290" s="271"/>
      <c r="J290" s="171" t="s">
        <v>91</v>
      </c>
      <c r="K290" s="164"/>
      <c r="L290" s="299" t="s">
        <v>628</v>
      </c>
      <c r="M290" s="248"/>
      <c r="N290" s="166"/>
      <c r="O290" s="168"/>
      <c r="P290" s="167"/>
      <c r="Q290" s="168"/>
      <c r="R290" s="271"/>
      <c r="AO290" s="260"/>
      <c r="AP290" s="260"/>
      <c r="AQ290" s="260"/>
      <c r="AR290" s="260"/>
      <c r="AS290" s="260"/>
      <c r="AT290" s="260"/>
      <c r="AU290" s="260"/>
      <c r="AV290" s="260"/>
      <c r="AW290" s="260"/>
      <c r="AX290" s="260"/>
      <c r="AY290" s="260"/>
      <c r="AZ290" s="260" t="s">
        <v>167</v>
      </c>
      <c r="BA290" s="260"/>
      <c r="BB290" s="260"/>
      <c r="BC290" s="260"/>
      <c r="BD290" s="260"/>
      <c r="BE290" s="260"/>
      <c r="BF290" s="260"/>
      <c r="BG290" s="210"/>
      <c r="BH290" s="210"/>
      <c r="BI290" s="210"/>
    </row>
    <row r="291" spans="1:61" x14ac:dyDescent="0.25">
      <c r="A291" s="171" t="s">
        <v>91</v>
      </c>
      <c r="B291" s="164"/>
      <c r="C291" s="299" t="s">
        <v>628</v>
      </c>
      <c r="D291" s="166"/>
      <c r="E291" s="168"/>
      <c r="F291" s="167"/>
      <c r="G291" s="168"/>
      <c r="H291" s="271"/>
      <c r="J291" s="171" t="s">
        <v>91</v>
      </c>
      <c r="K291" s="164"/>
      <c r="L291" s="299" t="s">
        <v>628</v>
      </c>
      <c r="M291" s="248"/>
      <c r="N291" s="166"/>
      <c r="O291" s="168"/>
      <c r="P291" s="167"/>
      <c r="Q291" s="168"/>
      <c r="R291" s="271"/>
      <c r="AO291" s="260"/>
      <c r="AP291" s="260"/>
      <c r="AQ291" s="260"/>
      <c r="AR291" s="260"/>
      <c r="AS291" s="260"/>
      <c r="AT291" s="260"/>
      <c r="AU291" s="260"/>
      <c r="AV291" s="260"/>
      <c r="AW291" s="260"/>
      <c r="AX291" s="260"/>
      <c r="AY291" s="260"/>
      <c r="AZ291" s="260" t="s">
        <v>167</v>
      </c>
      <c r="BA291" s="260"/>
      <c r="BB291" s="260"/>
      <c r="BC291" s="260"/>
      <c r="BD291" s="260"/>
      <c r="BE291" s="260"/>
      <c r="BF291" s="260"/>
      <c r="BG291" s="210"/>
      <c r="BH291" s="210"/>
      <c r="BI291" s="210"/>
    </row>
    <row r="292" spans="1:61" x14ac:dyDescent="0.25">
      <c r="A292" s="171" t="s">
        <v>91</v>
      </c>
      <c r="B292" s="164"/>
      <c r="C292" s="299" t="s">
        <v>628</v>
      </c>
      <c r="D292" s="166"/>
      <c r="E292" s="168"/>
      <c r="F292" s="167"/>
      <c r="G292" s="168"/>
      <c r="H292" s="271"/>
      <c r="J292" s="171" t="s">
        <v>91</v>
      </c>
      <c r="K292" s="164"/>
      <c r="L292" s="299" t="s">
        <v>628</v>
      </c>
      <c r="M292" s="248"/>
      <c r="N292" s="166"/>
      <c r="O292" s="168"/>
      <c r="P292" s="167"/>
      <c r="Q292" s="168"/>
      <c r="R292" s="271"/>
      <c r="AO292" s="260"/>
      <c r="AP292" s="260"/>
      <c r="AQ292" s="260"/>
      <c r="AR292" s="260"/>
      <c r="AS292" s="260"/>
      <c r="AT292" s="260"/>
      <c r="AU292" s="260"/>
      <c r="AV292" s="260"/>
      <c r="AW292" s="260"/>
      <c r="AX292" s="260"/>
      <c r="AY292" s="260"/>
      <c r="AZ292" s="260" t="s">
        <v>167</v>
      </c>
      <c r="BA292" s="260"/>
      <c r="BB292" s="260"/>
      <c r="BC292" s="260"/>
      <c r="BD292" s="260"/>
      <c r="BE292" s="260"/>
      <c r="BF292" s="260"/>
      <c r="BG292" s="210"/>
      <c r="BH292" s="210"/>
      <c r="BI292" s="210"/>
    </row>
    <row r="293" spans="1:61" x14ac:dyDescent="0.25">
      <c r="A293" s="171" t="s">
        <v>91</v>
      </c>
      <c r="B293" s="164"/>
      <c r="C293" s="299" t="s">
        <v>628</v>
      </c>
      <c r="D293" s="166"/>
      <c r="E293" s="168"/>
      <c r="F293" s="167"/>
      <c r="G293" s="168"/>
      <c r="H293" s="271"/>
      <c r="J293" s="171" t="s">
        <v>91</v>
      </c>
      <c r="K293" s="164"/>
      <c r="L293" s="299" t="s">
        <v>628</v>
      </c>
      <c r="M293" s="248"/>
      <c r="N293" s="166"/>
      <c r="O293" s="168"/>
      <c r="P293" s="167"/>
      <c r="Q293" s="168"/>
      <c r="R293" s="271"/>
      <c r="AO293" s="260"/>
      <c r="AP293" s="260"/>
      <c r="AQ293" s="260"/>
      <c r="AR293" s="260"/>
      <c r="AS293" s="260"/>
      <c r="AT293" s="260"/>
      <c r="AU293" s="260"/>
      <c r="AV293" s="260"/>
      <c r="AW293" s="260"/>
      <c r="AX293" s="260"/>
      <c r="AY293" s="260"/>
      <c r="AZ293" s="260" t="s">
        <v>167</v>
      </c>
      <c r="BA293" s="260"/>
      <c r="BB293" s="260"/>
      <c r="BC293" s="260"/>
      <c r="BD293" s="260"/>
      <c r="BE293" s="260"/>
      <c r="BF293" s="260"/>
      <c r="BG293" s="210"/>
      <c r="BH293" s="210"/>
      <c r="BI293" s="210"/>
    </row>
    <row r="294" spans="1:61" x14ac:dyDescent="0.25">
      <c r="A294" s="171" t="s">
        <v>91</v>
      </c>
      <c r="B294" s="164"/>
      <c r="C294" s="299" t="s">
        <v>628</v>
      </c>
      <c r="D294" s="166"/>
      <c r="E294" s="168"/>
      <c r="F294" s="167"/>
      <c r="G294" s="168"/>
      <c r="H294" s="271"/>
      <c r="J294" s="171" t="s">
        <v>91</v>
      </c>
      <c r="K294" s="164"/>
      <c r="L294" s="299" t="s">
        <v>628</v>
      </c>
      <c r="M294" s="248"/>
      <c r="N294" s="166"/>
      <c r="O294" s="168"/>
      <c r="P294" s="167"/>
      <c r="Q294" s="168"/>
      <c r="R294" s="271"/>
      <c r="AO294" s="260"/>
      <c r="AP294" s="260"/>
      <c r="AQ294" s="260"/>
      <c r="AR294" s="260"/>
      <c r="AS294" s="260"/>
      <c r="AT294" s="260"/>
      <c r="AU294" s="260"/>
      <c r="AV294" s="260"/>
      <c r="AW294" s="260"/>
      <c r="AX294" s="260"/>
      <c r="AY294" s="260"/>
      <c r="AZ294" s="260" t="s">
        <v>167</v>
      </c>
      <c r="BA294" s="260"/>
      <c r="BB294" s="260"/>
      <c r="BC294" s="260"/>
      <c r="BD294" s="260"/>
      <c r="BE294" s="260"/>
      <c r="BF294" s="260"/>
      <c r="BG294" s="210"/>
      <c r="BH294" s="210"/>
      <c r="BI294" s="210"/>
    </row>
    <row r="295" spans="1:61" x14ac:dyDescent="0.25">
      <c r="A295" s="171" t="s">
        <v>91</v>
      </c>
      <c r="B295" s="164"/>
      <c r="C295" s="299" t="s">
        <v>628</v>
      </c>
      <c r="D295" s="166"/>
      <c r="E295" s="168"/>
      <c r="F295" s="167"/>
      <c r="G295" s="168"/>
      <c r="H295" s="271"/>
      <c r="J295" s="171" t="s">
        <v>91</v>
      </c>
      <c r="K295" s="164"/>
      <c r="L295" s="299" t="s">
        <v>628</v>
      </c>
      <c r="M295" s="248"/>
      <c r="N295" s="166"/>
      <c r="O295" s="168"/>
      <c r="P295" s="167"/>
      <c r="Q295" s="168"/>
      <c r="R295" s="271"/>
      <c r="AO295" s="260"/>
      <c r="AP295" s="260"/>
      <c r="AQ295" s="260"/>
      <c r="AR295" s="260"/>
      <c r="AS295" s="260"/>
      <c r="AT295" s="260"/>
      <c r="AU295" s="260"/>
      <c r="AV295" s="260"/>
      <c r="AW295" s="260"/>
      <c r="AX295" s="260"/>
      <c r="AY295" s="260"/>
      <c r="AZ295" s="260" t="s">
        <v>167</v>
      </c>
      <c r="BA295" s="260"/>
      <c r="BB295" s="260"/>
      <c r="BC295" s="260"/>
      <c r="BD295" s="260"/>
      <c r="BE295" s="260"/>
      <c r="BF295" s="260"/>
      <c r="BG295" s="210"/>
      <c r="BH295" s="210"/>
      <c r="BI295" s="210"/>
    </row>
    <row r="296" spans="1:61" x14ac:dyDescent="0.25">
      <c r="A296" s="171" t="s">
        <v>91</v>
      </c>
      <c r="B296" s="164"/>
      <c r="C296" s="299" t="s">
        <v>628</v>
      </c>
      <c r="D296" s="166"/>
      <c r="E296" s="168"/>
      <c r="F296" s="167"/>
      <c r="G296" s="168"/>
      <c r="H296" s="271"/>
      <c r="J296" s="171" t="s">
        <v>91</v>
      </c>
      <c r="K296" s="164"/>
      <c r="L296" s="299" t="s">
        <v>628</v>
      </c>
      <c r="M296" s="248"/>
      <c r="N296" s="166"/>
      <c r="O296" s="168"/>
      <c r="P296" s="167"/>
      <c r="Q296" s="168"/>
      <c r="R296" s="271"/>
      <c r="AO296" s="260"/>
      <c r="AP296" s="260"/>
      <c r="AQ296" s="260"/>
      <c r="AR296" s="260"/>
      <c r="AS296" s="260"/>
      <c r="AT296" s="260"/>
      <c r="AU296" s="260"/>
      <c r="AV296" s="260"/>
      <c r="AW296" s="260"/>
      <c r="AX296" s="260"/>
      <c r="AY296" s="260"/>
      <c r="AZ296" s="260" t="s">
        <v>167</v>
      </c>
      <c r="BA296" s="260"/>
      <c r="BB296" s="260"/>
      <c r="BC296" s="260"/>
      <c r="BD296" s="260"/>
      <c r="BE296" s="260"/>
      <c r="BF296" s="260"/>
      <c r="BG296" s="210"/>
      <c r="BH296" s="210"/>
      <c r="BI296" s="210"/>
    </row>
    <row r="297" spans="1:61" x14ac:dyDescent="0.25">
      <c r="A297" s="171" t="s">
        <v>91</v>
      </c>
      <c r="B297" s="164"/>
      <c r="C297" s="299" t="s">
        <v>628</v>
      </c>
      <c r="D297" s="166"/>
      <c r="E297" s="168"/>
      <c r="F297" s="167"/>
      <c r="G297" s="168"/>
      <c r="H297" s="271"/>
      <c r="J297" s="171" t="s">
        <v>91</v>
      </c>
      <c r="K297" s="164"/>
      <c r="L297" s="299" t="s">
        <v>628</v>
      </c>
      <c r="M297" s="248"/>
      <c r="N297" s="166"/>
      <c r="O297" s="168"/>
      <c r="P297" s="167"/>
      <c r="Q297" s="168"/>
      <c r="R297" s="271"/>
      <c r="AO297" s="260"/>
      <c r="AP297" s="260"/>
      <c r="AQ297" s="260"/>
      <c r="AR297" s="260"/>
      <c r="AS297" s="260"/>
      <c r="AT297" s="260"/>
      <c r="AU297" s="260"/>
      <c r="AV297" s="260"/>
      <c r="AW297" s="260"/>
      <c r="AX297" s="260"/>
      <c r="AY297" s="260"/>
      <c r="AZ297" s="260" t="s">
        <v>167</v>
      </c>
      <c r="BA297" s="260"/>
      <c r="BB297" s="260"/>
      <c r="BC297" s="260"/>
      <c r="BD297" s="260"/>
      <c r="BE297" s="260"/>
      <c r="BF297" s="260"/>
      <c r="BG297" s="210"/>
      <c r="BH297" s="210"/>
      <c r="BI297" s="210"/>
    </row>
    <row r="298" spans="1:61" x14ac:dyDescent="0.25">
      <c r="A298" s="171" t="s">
        <v>91</v>
      </c>
      <c r="B298" s="164"/>
      <c r="C298" s="299" t="s">
        <v>628</v>
      </c>
      <c r="D298" s="166"/>
      <c r="E298" s="168"/>
      <c r="F298" s="167"/>
      <c r="G298" s="168"/>
      <c r="H298" s="271"/>
      <c r="J298" s="171" t="s">
        <v>91</v>
      </c>
      <c r="K298" s="164"/>
      <c r="L298" s="299" t="s">
        <v>628</v>
      </c>
      <c r="M298" s="248"/>
      <c r="N298" s="166"/>
      <c r="O298" s="168"/>
      <c r="P298" s="167"/>
      <c r="Q298" s="168"/>
      <c r="R298" s="271"/>
      <c r="AO298" s="260"/>
      <c r="AP298" s="260"/>
      <c r="AQ298" s="260"/>
      <c r="AR298" s="260"/>
      <c r="AS298" s="260"/>
      <c r="AT298" s="260"/>
      <c r="AU298" s="260"/>
      <c r="AV298" s="260"/>
      <c r="AW298" s="260"/>
      <c r="AX298" s="260"/>
      <c r="AY298" s="260"/>
      <c r="AZ298" s="260" t="s">
        <v>167</v>
      </c>
      <c r="BA298" s="260"/>
      <c r="BB298" s="260"/>
      <c r="BC298" s="260"/>
      <c r="BD298" s="260"/>
      <c r="BE298" s="260"/>
      <c r="BF298" s="260"/>
      <c r="BG298" s="210"/>
      <c r="BH298" s="210"/>
      <c r="BI298" s="210"/>
    </row>
    <row r="299" spans="1:61" x14ac:dyDescent="0.25">
      <c r="A299" s="171" t="s">
        <v>91</v>
      </c>
      <c r="B299" s="164"/>
      <c r="C299" s="299" t="s">
        <v>628</v>
      </c>
      <c r="D299" s="166"/>
      <c r="E299" s="168"/>
      <c r="F299" s="167"/>
      <c r="G299" s="168"/>
      <c r="H299" s="271"/>
      <c r="J299" s="171" t="s">
        <v>91</v>
      </c>
      <c r="K299" s="164"/>
      <c r="L299" s="299" t="s">
        <v>628</v>
      </c>
      <c r="M299" s="248"/>
      <c r="N299" s="166"/>
      <c r="O299" s="168"/>
      <c r="P299" s="167"/>
      <c r="Q299" s="168"/>
      <c r="R299" s="271"/>
      <c r="AO299" s="260"/>
      <c r="AP299" s="260"/>
      <c r="AQ299" s="260"/>
      <c r="AR299" s="260"/>
      <c r="AS299" s="260"/>
      <c r="AT299" s="260"/>
      <c r="AU299" s="260"/>
      <c r="AV299" s="260"/>
      <c r="AW299" s="260"/>
      <c r="AX299" s="260"/>
      <c r="AY299" s="260"/>
      <c r="AZ299" s="260" t="s">
        <v>167</v>
      </c>
      <c r="BA299" s="260"/>
      <c r="BB299" s="260"/>
      <c r="BC299" s="260"/>
      <c r="BD299" s="260"/>
      <c r="BE299" s="260"/>
      <c r="BF299" s="260"/>
      <c r="BG299" s="210"/>
      <c r="BH299" s="210"/>
      <c r="BI299" s="210"/>
    </row>
    <row r="300" spans="1:61" x14ac:dyDescent="0.25">
      <c r="A300" s="171" t="s">
        <v>91</v>
      </c>
      <c r="B300" s="164"/>
      <c r="C300" s="299" t="s">
        <v>628</v>
      </c>
      <c r="D300" s="166"/>
      <c r="E300" s="168"/>
      <c r="F300" s="167"/>
      <c r="G300" s="168"/>
      <c r="H300" s="271"/>
      <c r="J300" s="171" t="s">
        <v>91</v>
      </c>
      <c r="K300" s="164"/>
      <c r="L300" s="299" t="s">
        <v>628</v>
      </c>
      <c r="M300" s="248"/>
      <c r="N300" s="166"/>
      <c r="O300" s="168"/>
      <c r="P300" s="167"/>
      <c r="Q300" s="168"/>
      <c r="R300" s="271"/>
      <c r="AO300" s="260"/>
      <c r="AP300" s="260"/>
      <c r="AQ300" s="260"/>
      <c r="AR300" s="260"/>
      <c r="AS300" s="260"/>
      <c r="AT300" s="260"/>
      <c r="AU300" s="260"/>
      <c r="AV300" s="260"/>
      <c r="AW300" s="260"/>
      <c r="AX300" s="260"/>
      <c r="AY300" s="260"/>
      <c r="AZ300" s="260" t="s">
        <v>167</v>
      </c>
      <c r="BA300" s="260"/>
      <c r="BB300" s="260"/>
      <c r="BC300" s="260"/>
      <c r="BD300" s="260"/>
      <c r="BE300" s="260"/>
      <c r="BF300" s="260"/>
      <c r="BG300" s="210"/>
      <c r="BH300" s="210"/>
      <c r="BI300" s="210"/>
    </row>
    <row r="301" spans="1:61" x14ac:dyDescent="0.25">
      <c r="A301" s="171" t="s">
        <v>91</v>
      </c>
      <c r="B301" s="164"/>
      <c r="C301" s="299" t="s">
        <v>628</v>
      </c>
      <c r="D301" s="166"/>
      <c r="E301" s="168"/>
      <c r="F301" s="167"/>
      <c r="G301" s="168"/>
      <c r="H301" s="271"/>
      <c r="J301" s="171" t="s">
        <v>91</v>
      </c>
      <c r="K301" s="164"/>
      <c r="L301" s="299" t="s">
        <v>628</v>
      </c>
      <c r="M301" s="248"/>
      <c r="N301" s="166"/>
      <c r="O301" s="168"/>
      <c r="P301" s="167"/>
      <c r="Q301" s="168"/>
      <c r="R301" s="271"/>
      <c r="AO301" s="260"/>
      <c r="AP301" s="260"/>
      <c r="AQ301" s="260"/>
      <c r="AR301" s="260"/>
      <c r="AS301" s="260"/>
      <c r="AT301" s="260"/>
      <c r="AU301" s="260"/>
      <c r="AV301" s="260"/>
      <c r="AW301" s="260"/>
      <c r="AX301" s="260"/>
      <c r="AY301" s="260"/>
      <c r="AZ301" s="260" t="s">
        <v>167</v>
      </c>
      <c r="BA301" s="260"/>
      <c r="BB301" s="260"/>
      <c r="BC301" s="260"/>
      <c r="BD301" s="260"/>
      <c r="BE301" s="260"/>
      <c r="BF301" s="260"/>
      <c r="BG301" s="210"/>
      <c r="BH301" s="210"/>
      <c r="BI301" s="210"/>
    </row>
    <row r="302" spans="1:61" x14ac:dyDescent="0.25">
      <c r="A302" s="171" t="s">
        <v>91</v>
      </c>
      <c r="B302" s="164"/>
      <c r="C302" s="299" t="s">
        <v>628</v>
      </c>
      <c r="D302" s="166"/>
      <c r="E302" s="168"/>
      <c r="F302" s="167"/>
      <c r="G302" s="168"/>
      <c r="H302" s="271"/>
      <c r="J302" s="171" t="s">
        <v>91</v>
      </c>
      <c r="K302" s="164"/>
      <c r="L302" s="299" t="s">
        <v>628</v>
      </c>
      <c r="M302" s="248"/>
      <c r="N302" s="166"/>
      <c r="O302" s="168"/>
      <c r="P302" s="167"/>
      <c r="Q302" s="168"/>
      <c r="R302" s="271"/>
      <c r="AO302" s="260"/>
      <c r="AP302" s="260"/>
      <c r="AQ302" s="260"/>
      <c r="AR302" s="260"/>
      <c r="AS302" s="260"/>
      <c r="AT302" s="260"/>
      <c r="AU302" s="260"/>
      <c r="AV302" s="260"/>
      <c r="AW302" s="260"/>
      <c r="AX302" s="260"/>
      <c r="AY302" s="260"/>
      <c r="AZ302" s="260" t="s">
        <v>167</v>
      </c>
      <c r="BA302" s="260"/>
      <c r="BB302" s="260"/>
      <c r="BC302" s="260"/>
      <c r="BD302" s="260"/>
      <c r="BE302" s="260"/>
      <c r="BF302" s="260"/>
      <c r="BG302" s="210"/>
      <c r="BH302" s="210"/>
      <c r="BI302" s="210"/>
    </row>
    <row r="303" spans="1:61" x14ac:dyDescent="0.25">
      <c r="A303" s="171" t="s">
        <v>91</v>
      </c>
      <c r="B303" s="164"/>
      <c r="C303" s="299" t="s">
        <v>628</v>
      </c>
      <c r="D303" s="166"/>
      <c r="E303" s="168"/>
      <c r="F303" s="167"/>
      <c r="G303" s="168"/>
      <c r="H303" s="271"/>
      <c r="J303" s="171" t="s">
        <v>91</v>
      </c>
      <c r="K303" s="164"/>
      <c r="L303" s="299" t="s">
        <v>628</v>
      </c>
      <c r="M303" s="248"/>
      <c r="N303" s="166"/>
      <c r="O303" s="168"/>
      <c r="P303" s="167"/>
      <c r="Q303" s="168"/>
      <c r="R303" s="271"/>
      <c r="AO303" s="260"/>
      <c r="AP303" s="260"/>
      <c r="AQ303" s="260"/>
      <c r="AR303" s="260"/>
      <c r="AS303" s="260"/>
      <c r="AT303" s="260"/>
      <c r="AU303" s="260"/>
      <c r="AV303" s="260"/>
      <c r="AW303" s="260"/>
      <c r="AX303" s="260"/>
      <c r="AY303" s="260"/>
      <c r="AZ303" s="260" t="s">
        <v>167</v>
      </c>
      <c r="BA303" s="260"/>
      <c r="BB303" s="260"/>
      <c r="BC303" s="260"/>
      <c r="BD303" s="260"/>
      <c r="BE303" s="260"/>
      <c r="BF303" s="260"/>
      <c r="BG303" s="210"/>
      <c r="BH303" s="210"/>
      <c r="BI303" s="210"/>
    </row>
    <row r="304" spans="1:61" x14ac:dyDescent="0.25">
      <c r="A304" s="171" t="s">
        <v>91</v>
      </c>
      <c r="B304" s="164"/>
      <c r="C304" s="299" t="s">
        <v>628</v>
      </c>
      <c r="D304" s="166"/>
      <c r="E304" s="168"/>
      <c r="F304" s="167"/>
      <c r="G304" s="168"/>
      <c r="H304" s="271"/>
      <c r="J304" s="171" t="s">
        <v>91</v>
      </c>
      <c r="K304" s="164"/>
      <c r="L304" s="299" t="s">
        <v>628</v>
      </c>
      <c r="M304" s="248"/>
      <c r="N304" s="166"/>
      <c r="O304" s="168"/>
      <c r="P304" s="167"/>
      <c r="Q304" s="168"/>
      <c r="R304" s="271"/>
      <c r="AO304" s="260"/>
      <c r="AP304" s="260"/>
      <c r="AQ304" s="260"/>
      <c r="AR304" s="260"/>
      <c r="AS304" s="260"/>
      <c r="AT304" s="260"/>
      <c r="AU304" s="260"/>
      <c r="AV304" s="260"/>
      <c r="AW304" s="260"/>
      <c r="AX304" s="260"/>
      <c r="AY304" s="260"/>
      <c r="AZ304" s="260" t="s">
        <v>167</v>
      </c>
      <c r="BA304" s="260"/>
      <c r="BB304" s="260"/>
      <c r="BC304" s="260"/>
      <c r="BD304" s="260"/>
      <c r="BE304" s="260"/>
      <c r="BF304" s="260"/>
      <c r="BG304" s="210"/>
      <c r="BH304" s="210"/>
      <c r="BI304" s="210"/>
    </row>
    <row r="305" spans="1:61" x14ac:dyDescent="0.25">
      <c r="A305" s="171" t="s">
        <v>91</v>
      </c>
      <c r="B305" s="164"/>
      <c r="C305" s="299" t="s">
        <v>628</v>
      </c>
      <c r="D305" s="166"/>
      <c r="E305" s="168"/>
      <c r="F305" s="167"/>
      <c r="G305" s="168"/>
      <c r="H305" s="271"/>
      <c r="J305" s="171" t="s">
        <v>91</v>
      </c>
      <c r="K305" s="164"/>
      <c r="L305" s="299" t="s">
        <v>628</v>
      </c>
      <c r="M305" s="248"/>
      <c r="N305" s="166"/>
      <c r="O305" s="168"/>
      <c r="P305" s="167"/>
      <c r="Q305" s="168"/>
      <c r="R305" s="271"/>
      <c r="AO305" s="260"/>
      <c r="AP305" s="260"/>
      <c r="AQ305" s="260"/>
      <c r="AR305" s="260"/>
      <c r="AS305" s="260"/>
      <c r="AT305" s="260"/>
      <c r="AU305" s="260"/>
      <c r="AV305" s="260"/>
      <c r="AW305" s="260"/>
      <c r="AX305" s="260"/>
      <c r="AY305" s="260"/>
      <c r="AZ305" s="260" t="s">
        <v>167</v>
      </c>
      <c r="BA305" s="260"/>
      <c r="BB305" s="260"/>
      <c r="BC305" s="260"/>
      <c r="BD305" s="260"/>
      <c r="BE305" s="260"/>
      <c r="BF305" s="260"/>
      <c r="BG305" s="210"/>
      <c r="BH305" s="210"/>
      <c r="BI305" s="210"/>
    </row>
    <row r="306" spans="1:61" x14ac:dyDescent="0.25">
      <c r="A306" s="171" t="s">
        <v>91</v>
      </c>
      <c r="B306" s="164"/>
      <c r="C306" s="299" t="s">
        <v>628</v>
      </c>
      <c r="D306" s="166"/>
      <c r="E306" s="168"/>
      <c r="F306" s="167"/>
      <c r="G306" s="168"/>
      <c r="H306" s="271"/>
      <c r="J306" s="171" t="s">
        <v>91</v>
      </c>
      <c r="K306" s="164"/>
      <c r="L306" s="299" t="s">
        <v>628</v>
      </c>
      <c r="M306" s="248"/>
      <c r="N306" s="166"/>
      <c r="O306" s="168"/>
      <c r="P306" s="167"/>
      <c r="Q306" s="168"/>
      <c r="R306" s="271"/>
      <c r="AO306" s="260"/>
      <c r="AP306" s="260"/>
      <c r="AQ306" s="260"/>
      <c r="AR306" s="260"/>
      <c r="AS306" s="260"/>
      <c r="AT306" s="260"/>
      <c r="AU306" s="260"/>
      <c r="AV306" s="260"/>
      <c r="AW306" s="260"/>
      <c r="AX306" s="260"/>
      <c r="AY306" s="260"/>
      <c r="AZ306" s="260" t="s">
        <v>167</v>
      </c>
      <c r="BA306" s="260"/>
      <c r="BB306" s="260"/>
      <c r="BC306" s="260"/>
      <c r="BD306" s="260"/>
      <c r="BE306" s="260"/>
      <c r="BF306" s="260"/>
      <c r="BG306" s="210"/>
      <c r="BH306" s="210"/>
      <c r="BI306" s="210"/>
    </row>
    <row r="307" spans="1:61" x14ac:dyDescent="0.25">
      <c r="A307" s="171" t="s">
        <v>91</v>
      </c>
      <c r="B307" s="164"/>
      <c r="C307" s="299" t="s">
        <v>628</v>
      </c>
      <c r="D307" s="166"/>
      <c r="E307" s="168"/>
      <c r="F307" s="167"/>
      <c r="G307" s="168"/>
      <c r="H307" s="271"/>
      <c r="J307" s="171" t="s">
        <v>91</v>
      </c>
      <c r="K307" s="164"/>
      <c r="L307" s="299" t="s">
        <v>628</v>
      </c>
      <c r="M307" s="248"/>
      <c r="N307" s="166"/>
      <c r="O307" s="168"/>
      <c r="P307" s="167"/>
      <c r="Q307" s="168"/>
      <c r="R307" s="271"/>
      <c r="AO307" s="260"/>
      <c r="AP307" s="260"/>
      <c r="AQ307" s="260"/>
      <c r="AR307" s="260"/>
      <c r="AS307" s="260"/>
      <c r="AT307" s="260"/>
      <c r="AU307" s="260"/>
      <c r="AV307" s="260"/>
      <c r="AW307" s="260"/>
      <c r="AX307" s="260"/>
      <c r="AY307" s="260"/>
      <c r="AZ307" s="260" t="s">
        <v>167</v>
      </c>
      <c r="BA307" s="260"/>
      <c r="BB307" s="260"/>
      <c r="BC307" s="260"/>
      <c r="BD307" s="260"/>
      <c r="BE307" s="260"/>
      <c r="BF307" s="260"/>
      <c r="BG307" s="210"/>
      <c r="BH307" s="210"/>
      <c r="BI307" s="210"/>
    </row>
    <row r="308" spans="1:61" x14ac:dyDescent="0.25">
      <c r="A308" s="171" t="s">
        <v>91</v>
      </c>
      <c r="B308" s="164"/>
      <c r="C308" s="299" t="s">
        <v>628</v>
      </c>
      <c r="D308" s="166"/>
      <c r="E308" s="168"/>
      <c r="F308" s="167"/>
      <c r="G308" s="168"/>
      <c r="H308" s="271"/>
      <c r="J308" s="171" t="s">
        <v>91</v>
      </c>
      <c r="K308" s="164"/>
      <c r="L308" s="299" t="s">
        <v>628</v>
      </c>
      <c r="M308" s="248"/>
      <c r="N308" s="166"/>
      <c r="O308" s="168"/>
      <c r="P308" s="167"/>
      <c r="Q308" s="168"/>
      <c r="R308" s="271"/>
      <c r="AO308" s="260"/>
      <c r="AP308" s="260"/>
      <c r="AQ308" s="260"/>
      <c r="AR308" s="260"/>
      <c r="AS308" s="260"/>
      <c r="AT308" s="260"/>
      <c r="AU308" s="260"/>
      <c r="AV308" s="260"/>
      <c r="AW308" s="260"/>
      <c r="AX308" s="260"/>
      <c r="AY308" s="260"/>
      <c r="AZ308" s="260" t="s">
        <v>167</v>
      </c>
      <c r="BA308" s="260"/>
      <c r="BB308" s="260"/>
      <c r="BC308" s="260"/>
      <c r="BD308" s="260"/>
      <c r="BE308" s="260"/>
      <c r="BF308" s="260"/>
      <c r="BG308" s="210"/>
      <c r="BH308" s="210"/>
      <c r="BI308" s="210"/>
    </row>
    <row r="309" spans="1:61" x14ac:dyDescent="0.25">
      <c r="A309" s="171" t="s">
        <v>91</v>
      </c>
      <c r="B309" s="164"/>
      <c r="C309" s="299" t="s">
        <v>628</v>
      </c>
      <c r="D309" s="166"/>
      <c r="E309" s="168"/>
      <c r="F309" s="167"/>
      <c r="G309" s="168"/>
      <c r="H309" s="271"/>
      <c r="J309" s="171" t="s">
        <v>91</v>
      </c>
      <c r="K309" s="164"/>
      <c r="L309" s="299" t="s">
        <v>628</v>
      </c>
      <c r="M309" s="248"/>
      <c r="N309" s="166"/>
      <c r="O309" s="168"/>
      <c r="P309" s="167"/>
      <c r="Q309" s="168"/>
      <c r="R309" s="271"/>
      <c r="AO309" s="260"/>
      <c r="AP309" s="260"/>
      <c r="AQ309" s="260"/>
      <c r="AR309" s="260"/>
      <c r="AS309" s="260"/>
      <c r="AT309" s="260"/>
      <c r="AU309" s="260"/>
      <c r="AV309" s="260"/>
      <c r="AW309" s="260"/>
      <c r="AX309" s="260"/>
      <c r="AY309" s="260"/>
      <c r="AZ309" s="260" t="s">
        <v>167</v>
      </c>
      <c r="BA309" s="260"/>
      <c r="BB309" s="260"/>
      <c r="BC309" s="260"/>
      <c r="BD309" s="260"/>
      <c r="BE309" s="260"/>
      <c r="BF309" s="260"/>
      <c r="BG309" s="210"/>
      <c r="BH309" s="210"/>
      <c r="BI309" s="210"/>
    </row>
    <row r="310" spans="1:61" x14ac:dyDescent="0.25">
      <c r="A310" s="171" t="s">
        <v>91</v>
      </c>
      <c r="B310" s="164"/>
      <c r="C310" s="299" t="s">
        <v>628</v>
      </c>
      <c r="D310" s="166"/>
      <c r="E310" s="168"/>
      <c r="F310" s="167"/>
      <c r="G310" s="168"/>
      <c r="H310" s="271"/>
      <c r="J310" s="171" t="s">
        <v>91</v>
      </c>
      <c r="K310" s="164"/>
      <c r="L310" s="299" t="s">
        <v>628</v>
      </c>
      <c r="M310" s="248"/>
      <c r="N310" s="166"/>
      <c r="O310" s="168"/>
      <c r="P310" s="167"/>
      <c r="Q310" s="168"/>
      <c r="R310" s="271"/>
      <c r="AO310" s="260"/>
      <c r="AP310" s="260"/>
      <c r="AQ310" s="260"/>
      <c r="AR310" s="260"/>
      <c r="AS310" s="260"/>
      <c r="AT310" s="260"/>
      <c r="AU310" s="260"/>
      <c r="AV310" s="260"/>
      <c r="AW310" s="260"/>
      <c r="AX310" s="260"/>
      <c r="AY310" s="260"/>
      <c r="AZ310" s="260" t="s">
        <v>167</v>
      </c>
      <c r="BA310" s="260"/>
      <c r="BB310" s="260"/>
      <c r="BC310" s="260"/>
      <c r="BD310" s="260"/>
      <c r="BE310" s="260"/>
      <c r="BF310" s="260"/>
      <c r="BG310" s="210"/>
      <c r="BH310" s="210"/>
      <c r="BI310" s="210"/>
    </row>
    <row r="311" spans="1:61" x14ac:dyDescent="0.25">
      <c r="A311" s="171" t="s">
        <v>91</v>
      </c>
      <c r="B311" s="164"/>
      <c r="C311" s="299" t="s">
        <v>628</v>
      </c>
      <c r="D311" s="166"/>
      <c r="E311" s="168"/>
      <c r="F311" s="167"/>
      <c r="G311" s="168"/>
      <c r="H311" s="271"/>
      <c r="J311" s="171" t="s">
        <v>91</v>
      </c>
      <c r="K311" s="164"/>
      <c r="L311" s="299" t="s">
        <v>628</v>
      </c>
      <c r="M311" s="248"/>
      <c r="N311" s="166"/>
      <c r="O311" s="168"/>
      <c r="P311" s="167"/>
      <c r="Q311" s="168"/>
      <c r="R311" s="271"/>
      <c r="AO311" s="260"/>
      <c r="AP311" s="260"/>
      <c r="AQ311" s="260"/>
      <c r="AR311" s="260"/>
      <c r="AS311" s="260"/>
      <c r="AT311" s="260"/>
      <c r="AU311" s="260"/>
      <c r="AV311" s="260"/>
      <c r="AW311" s="260"/>
      <c r="AX311" s="260"/>
      <c r="AY311" s="260"/>
      <c r="AZ311" s="260" t="s">
        <v>167</v>
      </c>
      <c r="BA311" s="260"/>
      <c r="BB311" s="260"/>
      <c r="BC311" s="260"/>
      <c r="BD311" s="260"/>
      <c r="BE311" s="260"/>
      <c r="BF311" s="260"/>
      <c r="BG311" s="210"/>
      <c r="BH311" s="210"/>
      <c r="BI311" s="210"/>
    </row>
    <row r="312" spans="1:61" x14ac:dyDescent="0.25">
      <c r="A312" s="171" t="s">
        <v>91</v>
      </c>
      <c r="B312" s="164"/>
      <c r="C312" s="299" t="s">
        <v>628</v>
      </c>
      <c r="D312" s="166"/>
      <c r="E312" s="168"/>
      <c r="F312" s="167"/>
      <c r="G312" s="168"/>
      <c r="H312" s="271"/>
      <c r="J312" s="171" t="s">
        <v>91</v>
      </c>
      <c r="K312" s="164"/>
      <c r="L312" s="299" t="s">
        <v>628</v>
      </c>
      <c r="M312" s="248"/>
      <c r="N312" s="166"/>
      <c r="O312" s="168"/>
      <c r="P312" s="167"/>
      <c r="Q312" s="168"/>
      <c r="R312" s="271"/>
      <c r="AO312" s="260"/>
      <c r="AP312" s="260"/>
      <c r="AQ312" s="260"/>
      <c r="AR312" s="260"/>
      <c r="AS312" s="260"/>
      <c r="AT312" s="260"/>
      <c r="AU312" s="260"/>
      <c r="AV312" s="260"/>
      <c r="AW312" s="260"/>
      <c r="AX312" s="260"/>
      <c r="AY312" s="260"/>
      <c r="AZ312" s="260" t="s">
        <v>167</v>
      </c>
      <c r="BA312" s="260"/>
      <c r="BB312" s="260"/>
      <c r="BC312" s="260"/>
      <c r="BD312" s="260"/>
      <c r="BE312" s="260"/>
      <c r="BF312" s="260"/>
      <c r="BG312" s="210"/>
      <c r="BH312" s="210"/>
      <c r="BI312" s="210"/>
    </row>
    <row r="313" spans="1:61" x14ac:dyDescent="0.25">
      <c r="A313" s="171" t="s">
        <v>91</v>
      </c>
      <c r="B313" s="164"/>
      <c r="C313" s="299" t="s">
        <v>628</v>
      </c>
      <c r="D313" s="166"/>
      <c r="E313" s="168"/>
      <c r="F313" s="167"/>
      <c r="G313" s="168"/>
      <c r="H313" s="271"/>
      <c r="J313" s="171" t="s">
        <v>91</v>
      </c>
      <c r="K313" s="164"/>
      <c r="L313" s="299" t="s">
        <v>628</v>
      </c>
      <c r="M313" s="248"/>
      <c r="N313" s="166"/>
      <c r="O313" s="168"/>
      <c r="P313" s="167"/>
      <c r="Q313" s="168"/>
      <c r="R313" s="271"/>
      <c r="AO313" s="260"/>
      <c r="AP313" s="260"/>
      <c r="AQ313" s="260"/>
      <c r="AR313" s="260"/>
      <c r="AS313" s="260"/>
      <c r="AT313" s="260"/>
      <c r="AU313" s="260"/>
      <c r="AV313" s="260"/>
      <c r="AW313" s="260"/>
      <c r="AX313" s="260"/>
      <c r="AY313" s="260"/>
      <c r="AZ313" s="260" t="s">
        <v>167</v>
      </c>
      <c r="BA313" s="260"/>
      <c r="BB313" s="260"/>
      <c r="BC313" s="260"/>
      <c r="BD313" s="260"/>
      <c r="BE313" s="260"/>
      <c r="BF313" s="260"/>
      <c r="BG313" s="210"/>
      <c r="BH313" s="210"/>
      <c r="BI313" s="210"/>
    </row>
    <row r="314" spans="1:61" x14ac:dyDescent="0.25">
      <c r="A314" s="171" t="s">
        <v>91</v>
      </c>
      <c r="B314" s="164"/>
      <c r="C314" s="299" t="s">
        <v>628</v>
      </c>
      <c r="D314" s="166"/>
      <c r="E314" s="168"/>
      <c r="F314" s="167"/>
      <c r="G314" s="168"/>
      <c r="H314" s="271"/>
      <c r="J314" s="171" t="s">
        <v>91</v>
      </c>
      <c r="K314" s="164"/>
      <c r="L314" s="299" t="s">
        <v>628</v>
      </c>
      <c r="M314" s="248"/>
      <c r="N314" s="166"/>
      <c r="O314" s="168"/>
      <c r="P314" s="167"/>
      <c r="Q314" s="168"/>
      <c r="R314" s="271"/>
      <c r="AO314" s="260"/>
      <c r="AP314" s="260"/>
      <c r="AQ314" s="260"/>
      <c r="AR314" s="260"/>
      <c r="AS314" s="260"/>
      <c r="AT314" s="260"/>
      <c r="AU314" s="260"/>
      <c r="AV314" s="260"/>
      <c r="AW314" s="260"/>
      <c r="AX314" s="260"/>
      <c r="AY314" s="260"/>
      <c r="AZ314" s="260" t="s">
        <v>167</v>
      </c>
      <c r="BA314" s="260"/>
      <c r="BB314" s="260"/>
      <c r="BC314" s="260"/>
      <c r="BD314" s="260"/>
      <c r="BE314" s="260"/>
      <c r="BF314" s="260"/>
      <c r="BG314" s="210"/>
      <c r="BH314" s="210"/>
      <c r="BI314" s="210"/>
    </row>
    <row r="315" spans="1:61" x14ac:dyDescent="0.25">
      <c r="A315" s="171" t="s">
        <v>91</v>
      </c>
      <c r="B315" s="164"/>
      <c r="C315" s="299" t="s">
        <v>628</v>
      </c>
      <c r="D315" s="166"/>
      <c r="E315" s="168"/>
      <c r="F315" s="167"/>
      <c r="G315" s="168"/>
      <c r="H315" s="271"/>
      <c r="J315" s="171" t="s">
        <v>91</v>
      </c>
      <c r="K315" s="164"/>
      <c r="L315" s="299" t="s">
        <v>628</v>
      </c>
      <c r="M315" s="248"/>
      <c r="N315" s="166"/>
      <c r="O315" s="168"/>
      <c r="P315" s="167"/>
      <c r="Q315" s="168"/>
      <c r="R315" s="271"/>
      <c r="AO315" s="260"/>
      <c r="AP315" s="260"/>
      <c r="AQ315" s="260"/>
      <c r="AR315" s="260"/>
      <c r="AS315" s="260"/>
      <c r="AT315" s="260"/>
      <c r="AU315" s="260"/>
      <c r="AV315" s="260"/>
      <c r="AW315" s="260"/>
      <c r="AX315" s="260"/>
      <c r="AY315" s="260"/>
      <c r="AZ315" s="260" t="s">
        <v>167</v>
      </c>
      <c r="BA315" s="260"/>
      <c r="BB315" s="260"/>
      <c r="BC315" s="260"/>
      <c r="BD315" s="260"/>
      <c r="BE315" s="260"/>
      <c r="BF315" s="260"/>
      <c r="BG315" s="210"/>
      <c r="BH315" s="210"/>
      <c r="BI315" s="210"/>
    </row>
    <row r="316" spans="1:61" x14ac:dyDescent="0.25">
      <c r="A316" s="171" t="s">
        <v>91</v>
      </c>
      <c r="B316" s="164"/>
      <c r="C316" s="299" t="s">
        <v>628</v>
      </c>
      <c r="D316" s="166"/>
      <c r="E316" s="168"/>
      <c r="F316" s="167"/>
      <c r="G316" s="168"/>
      <c r="H316" s="271"/>
      <c r="J316" s="171" t="s">
        <v>91</v>
      </c>
      <c r="K316" s="164"/>
      <c r="L316" s="299" t="s">
        <v>628</v>
      </c>
      <c r="M316" s="248"/>
      <c r="N316" s="166"/>
      <c r="O316" s="168"/>
      <c r="P316" s="167"/>
      <c r="Q316" s="168"/>
      <c r="R316" s="271"/>
      <c r="AO316" s="260"/>
      <c r="AP316" s="260"/>
      <c r="AQ316" s="260"/>
      <c r="AR316" s="260"/>
      <c r="AS316" s="260"/>
      <c r="AT316" s="260"/>
      <c r="AU316" s="260"/>
      <c r="AV316" s="260"/>
      <c r="AW316" s="260"/>
      <c r="AX316" s="260"/>
      <c r="AY316" s="260"/>
      <c r="AZ316" s="260" t="s">
        <v>167</v>
      </c>
      <c r="BA316" s="260"/>
      <c r="BB316" s="260"/>
      <c r="BC316" s="260"/>
      <c r="BD316" s="260"/>
      <c r="BE316" s="260"/>
      <c r="BF316" s="260"/>
      <c r="BG316" s="210"/>
      <c r="BH316" s="210"/>
      <c r="BI316" s="210"/>
    </row>
    <row r="317" spans="1:61" x14ac:dyDescent="0.25">
      <c r="A317" s="171" t="s">
        <v>91</v>
      </c>
      <c r="B317" s="164"/>
      <c r="C317" s="299" t="s">
        <v>628</v>
      </c>
      <c r="D317" s="166"/>
      <c r="E317" s="168"/>
      <c r="F317" s="167"/>
      <c r="G317" s="168"/>
      <c r="H317" s="271"/>
      <c r="J317" s="171" t="s">
        <v>91</v>
      </c>
      <c r="K317" s="164"/>
      <c r="L317" s="299" t="s">
        <v>628</v>
      </c>
      <c r="M317" s="248"/>
      <c r="N317" s="166"/>
      <c r="O317" s="168"/>
      <c r="P317" s="167"/>
      <c r="Q317" s="168"/>
      <c r="R317" s="271"/>
      <c r="AO317" s="260"/>
      <c r="AP317" s="260"/>
      <c r="AQ317" s="260"/>
      <c r="AR317" s="260"/>
      <c r="AS317" s="260"/>
      <c r="AT317" s="260"/>
      <c r="AU317" s="260"/>
      <c r="AV317" s="260"/>
      <c r="AW317" s="260"/>
      <c r="AX317" s="260"/>
      <c r="AY317" s="260"/>
      <c r="AZ317" s="260" t="s">
        <v>167</v>
      </c>
      <c r="BA317" s="260"/>
      <c r="BB317" s="260"/>
      <c r="BC317" s="260"/>
      <c r="BD317" s="260"/>
      <c r="BE317" s="260"/>
      <c r="BF317" s="260"/>
      <c r="BG317" s="210"/>
      <c r="BH317" s="210"/>
      <c r="BI317" s="210"/>
    </row>
    <row r="318" spans="1:61" x14ac:dyDescent="0.25">
      <c r="A318" s="171" t="s">
        <v>91</v>
      </c>
      <c r="B318" s="164"/>
      <c r="C318" s="299" t="s">
        <v>628</v>
      </c>
      <c r="D318" s="166"/>
      <c r="E318" s="168"/>
      <c r="F318" s="167"/>
      <c r="G318" s="168"/>
      <c r="H318" s="271"/>
      <c r="J318" s="171" t="s">
        <v>91</v>
      </c>
      <c r="K318" s="164"/>
      <c r="L318" s="299" t="s">
        <v>628</v>
      </c>
      <c r="M318" s="248"/>
      <c r="N318" s="166"/>
      <c r="O318" s="168"/>
      <c r="P318" s="167"/>
      <c r="Q318" s="168"/>
      <c r="R318" s="271"/>
      <c r="AO318" s="260"/>
      <c r="AP318" s="260"/>
      <c r="AQ318" s="260"/>
      <c r="AR318" s="260"/>
      <c r="AS318" s="260"/>
      <c r="AT318" s="260"/>
      <c r="AU318" s="260"/>
      <c r="AV318" s="260"/>
      <c r="AW318" s="260"/>
      <c r="AX318" s="260"/>
      <c r="AY318" s="260"/>
      <c r="AZ318" s="260" t="s">
        <v>167</v>
      </c>
      <c r="BA318" s="260"/>
      <c r="BB318" s="260"/>
      <c r="BC318" s="260"/>
      <c r="BD318" s="260"/>
      <c r="BE318" s="260"/>
      <c r="BF318" s="260"/>
      <c r="BG318" s="210"/>
      <c r="BH318" s="210"/>
      <c r="BI318" s="210"/>
    </row>
    <row r="319" spans="1:61" x14ac:dyDescent="0.25">
      <c r="A319" s="171" t="s">
        <v>91</v>
      </c>
      <c r="B319" s="164"/>
      <c r="C319" s="299" t="s">
        <v>628</v>
      </c>
      <c r="D319" s="166"/>
      <c r="E319" s="168"/>
      <c r="F319" s="167"/>
      <c r="G319" s="168"/>
      <c r="H319" s="271"/>
      <c r="J319" s="171" t="s">
        <v>91</v>
      </c>
      <c r="K319" s="164"/>
      <c r="L319" s="299" t="s">
        <v>628</v>
      </c>
      <c r="M319" s="248"/>
      <c r="N319" s="166"/>
      <c r="O319" s="168"/>
      <c r="P319" s="167"/>
      <c r="Q319" s="168"/>
      <c r="R319" s="271"/>
      <c r="AO319" s="260"/>
      <c r="AP319" s="260"/>
      <c r="AQ319" s="260"/>
      <c r="AR319" s="260"/>
      <c r="AS319" s="260"/>
      <c r="AT319" s="260"/>
      <c r="AU319" s="260"/>
      <c r="AV319" s="260"/>
      <c r="AW319" s="260"/>
      <c r="AX319" s="260"/>
      <c r="AY319" s="260"/>
      <c r="AZ319" s="260" t="s">
        <v>167</v>
      </c>
      <c r="BA319" s="260"/>
      <c r="BB319" s="260"/>
      <c r="BC319" s="260"/>
      <c r="BD319" s="260"/>
      <c r="BE319" s="260"/>
      <c r="BF319" s="260"/>
      <c r="BG319" s="210"/>
      <c r="BH319" s="210"/>
      <c r="BI319" s="210"/>
    </row>
    <row r="320" spans="1:61" x14ac:dyDescent="0.25">
      <c r="A320" s="171" t="s">
        <v>91</v>
      </c>
      <c r="B320" s="164"/>
      <c r="C320" s="299" t="s">
        <v>628</v>
      </c>
      <c r="D320" s="166"/>
      <c r="E320" s="168"/>
      <c r="F320" s="167"/>
      <c r="G320" s="168"/>
      <c r="H320" s="271"/>
      <c r="J320" s="171" t="s">
        <v>91</v>
      </c>
      <c r="K320" s="164"/>
      <c r="L320" s="299" t="s">
        <v>628</v>
      </c>
      <c r="M320" s="248"/>
      <c r="N320" s="166"/>
      <c r="O320" s="168"/>
      <c r="P320" s="167"/>
      <c r="Q320" s="168"/>
      <c r="R320" s="271"/>
      <c r="AO320" s="260"/>
      <c r="AP320" s="260"/>
      <c r="AQ320" s="260"/>
      <c r="AR320" s="260"/>
      <c r="AS320" s="260"/>
      <c r="AT320" s="260"/>
      <c r="AU320" s="260"/>
      <c r="AV320" s="260"/>
      <c r="AW320" s="260"/>
      <c r="AX320" s="260"/>
      <c r="AY320" s="260"/>
      <c r="AZ320" s="260" t="s">
        <v>167</v>
      </c>
      <c r="BA320" s="260"/>
      <c r="BB320" s="260"/>
      <c r="BC320" s="260"/>
      <c r="BD320" s="260"/>
      <c r="BE320" s="260"/>
      <c r="BF320" s="260"/>
      <c r="BG320" s="210"/>
      <c r="BH320" s="210"/>
      <c r="BI320" s="210"/>
    </row>
    <row r="321" spans="1:61" x14ac:dyDescent="0.25">
      <c r="A321" s="171" t="s">
        <v>91</v>
      </c>
      <c r="B321" s="164"/>
      <c r="C321" s="299" t="s">
        <v>628</v>
      </c>
      <c r="D321" s="166"/>
      <c r="E321" s="168"/>
      <c r="F321" s="167"/>
      <c r="G321" s="168"/>
      <c r="H321" s="271"/>
      <c r="J321" s="171" t="s">
        <v>91</v>
      </c>
      <c r="K321" s="164"/>
      <c r="L321" s="299" t="s">
        <v>628</v>
      </c>
      <c r="M321" s="248"/>
      <c r="N321" s="166"/>
      <c r="O321" s="168"/>
      <c r="P321" s="167"/>
      <c r="Q321" s="168"/>
      <c r="R321" s="271"/>
      <c r="AO321" s="260"/>
      <c r="AP321" s="260"/>
      <c r="AQ321" s="260"/>
      <c r="AR321" s="260"/>
      <c r="AS321" s="260"/>
      <c r="AT321" s="260"/>
      <c r="AU321" s="260"/>
      <c r="AV321" s="260"/>
      <c r="AW321" s="260"/>
      <c r="AX321" s="260"/>
      <c r="AY321" s="260"/>
      <c r="AZ321" s="260" t="s">
        <v>167</v>
      </c>
      <c r="BA321" s="260"/>
      <c r="BB321" s="260"/>
      <c r="BC321" s="260"/>
      <c r="BD321" s="260"/>
      <c r="BE321" s="260"/>
      <c r="BF321" s="260"/>
      <c r="BG321" s="210"/>
      <c r="BH321" s="210"/>
      <c r="BI321" s="210"/>
    </row>
    <row r="322" spans="1:61" x14ac:dyDescent="0.25">
      <c r="A322" s="171" t="s">
        <v>91</v>
      </c>
      <c r="B322" s="164"/>
      <c r="C322" s="299" t="s">
        <v>628</v>
      </c>
      <c r="D322" s="166"/>
      <c r="E322" s="168"/>
      <c r="F322" s="167"/>
      <c r="G322" s="168"/>
      <c r="H322" s="271"/>
      <c r="J322" s="171" t="s">
        <v>91</v>
      </c>
      <c r="K322" s="164"/>
      <c r="L322" s="299" t="s">
        <v>628</v>
      </c>
      <c r="M322" s="248"/>
      <c r="N322" s="166"/>
      <c r="O322" s="168"/>
      <c r="P322" s="167"/>
      <c r="Q322" s="168"/>
      <c r="R322" s="271"/>
      <c r="AO322" s="260"/>
      <c r="AP322" s="260"/>
      <c r="AQ322" s="260"/>
      <c r="AR322" s="260"/>
      <c r="AS322" s="260"/>
      <c r="AT322" s="260"/>
      <c r="AU322" s="260"/>
      <c r="AV322" s="260"/>
      <c r="AW322" s="260"/>
      <c r="AX322" s="260"/>
      <c r="AY322" s="260"/>
      <c r="AZ322" s="260" t="s">
        <v>167</v>
      </c>
      <c r="BA322" s="260"/>
      <c r="BB322" s="260"/>
      <c r="BC322" s="260"/>
      <c r="BD322" s="260"/>
      <c r="BE322" s="260"/>
      <c r="BF322" s="260"/>
      <c r="BG322" s="210"/>
      <c r="BH322" s="210"/>
      <c r="BI322" s="210"/>
    </row>
    <row r="323" spans="1:61" x14ac:dyDescent="0.25">
      <c r="A323" s="171" t="s">
        <v>91</v>
      </c>
      <c r="B323" s="164"/>
      <c r="C323" s="299" t="s">
        <v>628</v>
      </c>
      <c r="D323" s="166"/>
      <c r="E323" s="168"/>
      <c r="F323" s="167"/>
      <c r="G323" s="168"/>
      <c r="H323" s="271"/>
      <c r="J323" s="171" t="s">
        <v>91</v>
      </c>
      <c r="K323" s="164"/>
      <c r="L323" s="299" t="s">
        <v>628</v>
      </c>
      <c r="M323" s="248"/>
      <c r="N323" s="166"/>
      <c r="O323" s="168"/>
      <c r="P323" s="167"/>
      <c r="Q323" s="168"/>
      <c r="R323" s="271"/>
      <c r="AO323" s="260"/>
      <c r="AP323" s="260"/>
      <c r="AQ323" s="260"/>
      <c r="AR323" s="260"/>
      <c r="AS323" s="260"/>
      <c r="AT323" s="260"/>
      <c r="AU323" s="260"/>
      <c r="AV323" s="260"/>
      <c r="AW323" s="260"/>
      <c r="AX323" s="260"/>
      <c r="AY323" s="260"/>
      <c r="AZ323" s="260" t="s">
        <v>167</v>
      </c>
      <c r="BA323" s="260"/>
      <c r="BB323" s="260"/>
      <c r="BC323" s="260"/>
      <c r="BD323" s="260"/>
      <c r="BE323" s="260"/>
      <c r="BF323" s="260"/>
      <c r="BG323" s="210"/>
      <c r="BH323" s="210"/>
      <c r="BI323" s="210"/>
    </row>
    <row r="324" spans="1:61" x14ac:dyDescent="0.25">
      <c r="A324" s="171" t="s">
        <v>91</v>
      </c>
      <c r="B324" s="164"/>
      <c r="C324" s="299" t="s">
        <v>628</v>
      </c>
      <c r="D324" s="166"/>
      <c r="E324" s="168"/>
      <c r="F324" s="167"/>
      <c r="G324" s="168"/>
      <c r="H324" s="271"/>
      <c r="J324" s="171" t="s">
        <v>91</v>
      </c>
      <c r="K324" s="164"/>
      <c r="L324" s="299" t="s">
        <v>628</v>
      </c>
      <c r="M324" s="248"/>
      <c r="N324" s="166"/>
      <c r="O324" s="168"/>
      <c r="P324" s="167"/>
      <c r="Q324" s="168"/>
      <c r="R324" s="271"/>
      <c r="AO324" s="260"/>
      <c r="AP324" s="260"/>
      <c r="AQ324" s="260"/>
      <c r="AR324" s="260"/>
      <c r="AS324" s="260"/>
      <c r="AT324" s="260"/>
      <c r="AU324" s="260"/>
      <c r="AV324" s="260"/>
      <c r="AW324" s="260"/>
      <c r="AX324" s="260"/>
      <c r="AY324" s="260"/>
      <c r="AZ324" s="260" t="s">
        <v>167</v>
      </c>
      <c r="BA324" s="260"/>
      <c r="BB324" s="260"/>
      <c r="BC324" s="260"/>
      <c r="BD324" s="260"/>
      <c r="BE324" s="260"/>
      <c r="BF324" s="260"/>
      <c r="BG324" s="210"/>
      <c r="BH324" s="210"/>
      <c r="BI324" s="210"/>
    </row>
    <row r="325" spans="1:61" x14ac:dyDescent="0.25">
      <c r="A325" s="171" t="s">
        <v>91</v>
      </c>
      <c r="B325" s="164"/>
      <c r="C325" s="299" t="s">
        <v>628</v>
      </c>
      <c r="D325" s="166"/>
      <c r="E325" s="168"/>
      <c r="F325" s="167"/>
      <c r="G325" s="168"/>
      <c r="H325" s="271"/>
      <c r="J325" s="171" t="s">
        <v>91</v>
      </c>
      <c r="K325" s="164"/>
      <c r="L325" s="299" t="s">
        <v>628</v>
      </c>
      <c r="M325" s="248"/>
      <c r="N325" s="166"/>
      <c r="O325" s="168"/>
      <c r="P325" s="167"/>
      <c r="Q325" s="168"/>
      <c r="R325" s="271"/>
      <c r="AO325" s="260"/>
      <c r="AP325" s="260"/>
      <c r="AQ325" s="260"/>
      <c r="AR325" s="260"/>
      <c r="AS325" s="260"/>
      <c r="AT325" s="260"/>
      <c r="AU325" s="260"/>
      <c r="AV325" s="260"/>
      <c r="AW325" s="260"/>
      <c r="AX325" s="260"/>
      <c r="AY325" s="260"/>
      <c r="AZ325" s="260" t="s">
        <v>167</v>
      </c>
      <c r="BA325" s="260"/>
      <c r="BB325" s="260"/>
      <c r="BC325" s="260"/>
      <c r="BD325" s="260"/>
      <c r="BE325" s="260"/>
      <c r="BF325" s="260"/>
      <c r="BG325" s="210"/>
      <c r="BH325" s="210"/>
      <c r="BI325" s="210"/>
    </row>
    <row r="326" spans="1:61" x14ac:dyDescent="0.25">
      <c r="A326" s="171" t="s">
        <v>91</v>
      </c>
      <c r="B326" s="164"/>
      <c r="C326" s="299" t="s">
        <v>628</v>
      </c>
      <c r="D326" s="166"/>
      <c r="E326" s="168"/>
      <c r="F326" s="167"/>
      <c r="G326" s="168"/>
      <c r="H326" s="271"/>
      <c r="J326" s="171" t="s">
        <v>91</v>
      </c>
      <c r="K326" s="164"/>
      <c r="L326" s="299" t="s">
        <v>628</v>
      </c>
      <c r="M326" s="248"/>
      <c r="N326" s="166"/>
      <c r="O326" s="168"/>
      <c r="P326" s="167"/>
      <c r="Q326" s="168"/>
      <c r="R326" s="271"/>
      <c r="AO326" s="260"/>
      <c r="AP326" s="260"/>
      <c r="AQ326" s="260"/>
      <c r="AR326" s="260"/>
      <c r="AS326" s="260"/>
      <c r="AT326" s="260"/>
      <c r="AU326" s="260"/>
      <c r="AV326" s="260"/>
      <c r="AW326" s="260"/>
      <c r="AX326" s="260"/>
      <c r="AY326" s="260"/>
      <c r="AZ326" s="260" t="s">
        <v>167</v>
      </c>
      <c r="BA326" s="260"/>
      <c r="BB326" s="260"/>
      <c r="BC326" s="260"/>
      <c r="BD326" s="260"/>
      <c r="BE326" s="260"/>
      <c r="BF326" s="260"/>
      <c r="BG326" s="210"/>
      <c r="BH326" s="210"/>
      <c r="BI326" s="210"/>
    </row>
    <row r="327" spans="1:61" x14ac:dyDescent="0.25">
      <c r="A327" s="171" t="s">
        <v>91</v>
      </c>
      <c r="B327" s="164"/>
      <c r="C327" s="299" t="s">
        <v>628</v>
      </c>
      <c r="D327" s="166"/>
      <c r="E327" s="168"/>
      <c r="F327" s="167"/>
      <c r="G327" s="168"/>
      <c r="H327" s="271"/>
      <c r="J327" s="171" t="s">
        <v>91</v>
      </c>
      <c r="K327" s="164"/>
      <c r="L327" s="299" t="s">
        <v>628</v>
      </c>
      <c r="M327" s="248"/>
      <c r="N327" s="166"/>
      <c r="O327" s="168"/>
      <c r="P327" s="167"/>
      <c r="Q327" s="168"/>
      <c r="R327" s="271"/>
      <c r="AO327" s="260"/>
      <c r="AP327" s="260"/>
      <c r="AQ327" s="260"/>
      <c r="AR327" s="260"/>
      <c r="AS327" s="260"/>
      <c r="AT327" s="260"/>
      <c r="AU327" s="260"/>
      <c r="AV327" s="260"/>
      <c r="AW327" s="260"/>
      <c r="AX327" s="260"/>
      <c r="AY327" s="260"/>
      <c r="AZ327" s="260" t="s">
        <v>167</v>
      </c>
      <c r="BA327" s="260"/>
      <c r="BB327" s="260"/>
      <c r="BC327" s="260"/>
      <c r="BD327" s="260"/>
      <c r="BE327" s="260"/>
      <c r="BF327" s="260"/>
      <c r="BG327" s="210"/>
      <c r="BH327" s="210"/>
      <c r="BI327" s="210"/>
    </row>
    <row r="328" spans="1:61" x14ac:dyDescent="0.25">
      <c r="A328" s="171" t="s">
        <v>91</v>
      </c>
      <c r="B328" s="164"/>
      <c r="C328" s="299" t="s">
        <v>628</v>
      </c>
      <c r="D328" s="166"/>
      <c r="E328" s="168"/>
      <c r="F328" s="167"/>
      <c r="G328" s="168"/>
      <c r="H328" s="271"/>
      <c r="J328" s="171" t="s">
        <v>91</v>
      </c>
      <c r="K328" s="164"/>
      <c r="L328" s="299" t="s">
        <v>628</v>
      </c>
      <c r="M328" s="248"/>
      <c r="N328" s="166"/>
      <c r="O328" s="168"/>
      <c r="P328" s="167"/>
      <c r="Q328" s="168"/>
      <c r="R328" s="271"/>
      <c r="AO328" s="260"/>
      <c r="AP328" s="260"/>
      <c r="AQ328" s="260"/>
      <c r="AR328" s="260"/>
      <c r="AS328" s="260"/>
      <c r="AT328" s="260"/>
      <c r="AU328" s="260"/>
      <c r="AV328" s="260"/>
      <c r="AW328" s="260"/>
      <c r="AX328" s="260"/>
      <c r="AY328" s="260"/>
      <c r="AZ328" s="260" t="s">
        <v>167</v>
      </c>
      <c r="BA328" s="260"/>
      <c r="BB328" s="260"/>
      <c r="BC328" s="260"/>
      <c r="BD328" s="260"/>
      <c r="BE328" s="260"/>
      <c r="BF328" s="260"/>
      <c r="BG328" s="210"/>
      <c r="BH328" s="210"/>
      <c r="BI328" s="210"/>
    </row>
    <row r="329" spans="1:61" x14ac:dyDescent="0.25">
      <c r="A329" s="171" t="s">
        <v>91</v>
      </c>
      <c r="B329" s="164"/>
      <c r="C329" s="299" t="s">
        <v>628</v>
      </c>
      <c r="D329" s="166"/>
      <c r="E329" s="168"/>
      <c r="F329" s="167"/>
      <c r="G329" s="168"/>
      <c r="H329" s="271"/>
      <c r="J329" s="171" t="s">
        <v>91</v>
      </c>
      <c r="K329" s="164"/>
      <c r="L329" s="299" t="s">
        <v>628</v>
      </c>
      <c r="M329" s="248"/>
      <c r="N329" s="166"/>
      <c r="O329" s="168"/>
      <c r="P329" s="167"/>
      <c r="Q329" s="168"/>
      <c r="R329" s="271"/>
      <c r="AO329" s="260"/>
      <c r="AP329" s="260"/>
      <c r="AQ329" s="260"/>
      <c r="AR329" s="260"/>
      <c r="AS329" s="260"/>
      <c r="AT329" s="260"/>
      <c r="AU329" s="260"/>
      <c r="AV329" s="260"/>
      <c r="AW329" s="260"/>
      <c r="AX329" s="260"/>
      <c r="AY329" s="260"/>
      <c r="AZ329" s="260" t="s">
        <v>167</v>
      </c>
      <c r="BA329" s="260"/>
      <c r="BB329" s="260"/>
      <c r="BC329" s="260"/>
      <c r="BD329" s="260"/>
      <c r="BE329" s="260"/>
      <c r="BF329" s="260"/>
      <c r="BG329" s="210"/>
      <c r="BH329" s="210"/>
      <c r="BI329" s="210"/>
    </row>
    <row r="330" spans="1:61" x14ac:dyDescent="0.25">
      <c r="A330" s="171" t="s">
        <v>91</v>
      </c>
      <c r="B330" s="164"/>
      <c r="C330" s="299" t="s">
        <v>628</v>
      </c>
      <c r="D330" s="166"/>
      <c r="E330" s="168"/>
      <c r="F330" s="167"/>
      <c r="G330" s="168"/>
      <c r="H330" s="271"/>
      <c r="J330" s="171" t="s">
        <v>91</v>
      </c>
      <c r="K330" s="164"/>
      <c r="L330" s="299" t="s">
        <v>628</v>
      </c>
      <c r="M330" s="248"/>
      <c r="N330" s="166"/>
      <c r="O330" s="168"/>
      <c r="P330" s="167"/>
      <c r="Q330" s="168"/>
      <c r="R330" s="271"/>
      <c r="AO330" s="260"/>
      <c r="AP330" s="260"/>
      <c r="AQ330" s="260"/>
      <c r="AR330" s="260"/>
      <c r="AS330" s="260"/>
      <c r="AT330" s="260"/>
      <c r="AU330" s="260"/>
      <c r="AV330" s="260"/>
      <c r="AW330" s="260"/>
      <c r="AX330" s="260"/>
      <c r="AY330" s="260"/>
      <c r="AZ330" s="260" t="s">
        <v>167</v>
      </c>
      <c r="BA330" s="260"/>
      <c r="BB330" s="260"/>
      <c r="BC330" s="260"/>
      <c r="BD330" s="260"/>
      <c r="BE330" s="260"/>
      <c r="BF330" s="260"/>
      <c r="BG330" s="210"/>
      <c r="BH330" s="210"/>
      <c r="BI330" s="210"/>
    </row>
    <row r="331" spans="1:61" x14ac:dyDescent="0.25">
      <c r="A331" s="171" t="s">
        <v>91</v>
      </c>
      <c r="B331" s="164"/>
      <c r="C331" s="299" t="s">
        <v>628</v>
      </c>
      <c r="D331" s="166"/>
      <c r="E331" s="168"/>
      <c r="F331" s="167"/>
      <c r="G331" s="168"/>
      <c r="H331" s="271"/>
      <c r="J331" s="171" t="s">
        <v>91</v>
      </c>
      <c r="K331" s="164"/>
      <c r="L331" s="299" t="s">
        <v>628</v>
      </c>
      <c r="M331" s="248"/>
      <c r="N331" s="166"/>
      <c r="O331" s="168"/>
      <c r="P331" s="167"/>
      <c r="Q331" s="168"/>
      <c r="R331" s="271"/>
      <c r="AO331" s="260"/>
      <c r="AP331" s="260"/>
      <c r="AQ331" s="260"/>
      <c r="AR331" s="260"/>
      <c r="AS331" s="260"/>
      <c r="AT331" s="260"/>
      <c r="AU331" s="260"/>
      <c r="AV331" s="260"/>
      <c r="AW331" s="260"/>
      <c r="AX331" s="260"/>
      <c r="AY331" s="260"/>
      <c r="AZ331" s="260" t="s">
        <v>167</v>
      </c>
      <c r="BA331" s="260"/>
      <c r="BB331" s="260"/>
      <c r="BC331" s="260"/>
      <c r="BD331" s="260"/>
      <c r="BE331" s="260"/>
      <c r="BF331" s="260"/>
      <c r="BG331" s="210"/>
      <c r="BH331" s="210"/>
      <c r="BI331" s="210"/>
    </row>
    <row r="332" spans="1:61" x14ac:dyDescent="0.25">
      <c r="A332" s="171" t="s">
        <v>91</v>
      </c>
      <c r="B332" s="164"/>
      <c r="C332" s="299" t="s">
        <v>628</v>
      </c>
      <c r="D332" s="166"/>
      <c r="E332" s="168"/>
      <c r="F332" s="167"/>
      <c r="G332" s="168"/>
      <c r="H332" s="271"/>
      <c r="J332" s="171" t="s">
        <v>91</v>
      </c>
      <c r="K332" s="164"/>
      <c r="L332" s="299" t="s">
        <v>628</v>
      </c>
      <c r="M332" s="248"/>
      <c r="N332" s="166"/>
      <c r="O332" s="168"/>
      <c r="P332" s="167"/>
      <c r="Q332" s="168"/>
      <c r="R332" s="271"/>
      <c r="AO332" s="260"/>
      <c r="AP332" s="260"/>
      <c r="AQ332" s="260"/>
      <c r="AR332" s="260"/>
      <c r="AS332" s="260"/>
      <c r="AT332" s="260"/>
      <c r="AU332" s="260"/>
      <c r="AV332" s="260"/>
      <c r="AW332" s="260"/>
      <c r="AX332" s="260"/>
      <c r="AY332" s="260"/>
      <c r="AZ332" s="260" t="s">
        <v>167</v>
      </c>
      <c r="BA332" s="260"/>
      <c r="BB332" s="260"/>
      <c r="BC332" s="260"/>
      <c r="BD332" s="260"/>
      <c r="BE332" s="260"/>
      <c r="BF332" s="260"/>
      <c r="BG332" s="210"/>
      <c r="BH332" s="210"/>
      <c r="BI332" s="210"/>
    </row>
    <row r="333" spans="1:61" x14ac:dyDescent="0.25">
      <c r="A333" s="171" t="s">
        <v>91</v>
      </c>
      <c r="B333" s="164"/>
      <c r="C333" s="299" t="s">
        <v>628</v>
      </c>
      <c r="D333" s="166"/>
      <c r="E333" s="168"/>
      <c r="F333" s="167"/>
      <c r="G333" s="168"/>
      <c r="H333" s="271"/>
      <c r="J333" s="171" t="s">
        <v>91</v>
      </c>
      <c r="K333" s="164"/>
      <c r="L333" s="299" t="s">
        <v>628</v>
      </c>
      <c r="M333" s="248"/>
      <c r="N333" s="166"/>
      <c r="O333" s="168"/>
      <c r="P333" s="167"/>
      <c r="Q333" s="168"/>
      <c r="R333" s="271"/>
      <c r="AO333" s="260"/>
      <c r="AP333" s="260"/>
      <c r="AQ333" s="260"/>
      <c r="AR333" s="260"/>
      <c r="AS333" s="260"/>
      <c r="AT333" s="260"/>
      <c r="AU333" s="260"/>
      <c r="AV333" s="260"/>
      <c r="AW333" s="260"/>
      <c r="AX333" s="260"/>
      <c r="AY333" s="260"/>
      <c r="AZ333" s="260" t="s">
        <v>167</v>
      </c>
      <c r="BA333" s="260"/>
      <c r="BB333" s="260"/>
      <c r="BC333" s="260"/>
      <c r="BD333" s="260"/>
      <c r="BE333" s="260"/>
      <c r="BF333" s="260"/>
      <c r="BG333" s="210"/>
      <c r="BH333" s="210"/>
      <c r="BI333" s="210"/>
    </row>
    <row r="334" spans="1:61" x14ac:dyDescent="0.25">
      <c r="A334" s="171" t="s">
        <v>91</v>
      </c>
      <c r="B334" s="164"/>
      <c r="C334" s="299" t="s">
        <v>628</v>
      </c>
      <c r="D334" s="166"/>
      <c r="E334" s="168"/>
      <c r="F334" s="167"/>
      <c r="G334" s="168"/>
      <c r="H334" s="271"/>
      <c r="J334" s="171" t="s">
        <v>91</v>
      </c>
      <c r="K334" s="164"/>
      <c r="L334" s="299" t="s">
        <v>628</v>
      </c>
      <c r="M334" s="248"/>
      <c r="N334" s="166"/>
      <c r="O334" s="168"/>
      <c r="P334" s="167"/>
      <c r="Q334" s="168"/>
      <c r="R334" s="271"/>
      <c r="AO334" s="260"/>
      <c r="AP334" s="260"/>
      <c r="AQ334" s="260"/>
      <c r="AR334" s="260"/>
      <c r="AS334" s="260"/>
      <c r="AT334" s="260"/>
      <c r="AU334" s="260"/>
      <c r="AV334" s="260"/>
      <c r="AW334" s="260"/>
      <c r="AX334" s="260"/>
      <c r="AY334" s="260"/>
      <c r="AZ334" s="260" t="s">
        <v>167</v>
      </c>
      <c r="BA334" s="260"/>
      <c r="BB334" s="260"/>
      <c r="BC334" s="260"/>
      <c r="BD334" s="260"/>
      <c r="BE334" s="260"/>
      <c r="BF334" s="260"/>
      <c r="BG334" s="210"/>
      <c r="BH334" s="210"/>
      <c r="BI334" s="210"/>
    </row>
    <row r="335" spans="1:61" x14ac:dyDescent="0.25">
      <c r="A335" s="171" t="s">
        <v>91</v>
      </c>
      <c r="B335" s="164"/>
      <c r="C335" s="299" t="s">
        <v>628</v>
      </c>
      <c r="D335" s="166"/>
      <c r="E335" s="168"/>
      <c r="F335" s="167"/>
      <c r="G335" s="168"/>
      <c r="H335" s="271"/>
      <c r="J335" s="171" t="s">
        <v>91</v>
      </c>
      <c r="K335" s="164"/>
      <c r="L335" s="299" t="s">
        <v>628</v>
      </c>
      <c r="M335" s="248"/>
      <c r="N335" s="166"/>
      <c r="O335" s="168"/>
      <c r="P335" s="167"/>
      <c r="Q335" s="168"/>
      <c r="R335" s="271"/>
      <c r="AO335" s="260"/>
      <c r="AP335" s="260"/>
      <c r="AQ335" s="260"/>
      <c r="AR335" s="260"/>
      <c r="AS335" s="260"/>
      <c r="AT335" s="260"/>
      <c r="AU335" s="260"/>
      <c r="AV335" s="260"/>
      <c r="AW335" s="260"/>
      <c r="AX335" s="260"/>
      <c r="AY335" s="260"/>
      <c r="AZ335" s="260" t="s">
        <v>167</v>
      </c>
      <c r="BA335" s="260"/>
      <c r="BB335" s="260"/>
      <c r="BC335" s="260"/>
      <c r="BD335" s="260"/>
      <c r="BE335" s="260"/>
      <c r="BF335" s="260"/>
      <c r="BG335" s="210"/>
      <c r="BH335" s="210"/>
      <c r="BI335" s="210"/>
    </row>
    <row r="336" spans="1:61" x14ac:dyDescent="0.25">
      <c r="A336" s="171" t="s">
        <v>91</v>
      </c>
      <c r="B336" s="164"/>
      <c r="C336" s="299" t="s">
        <v>628</v>
      </c>
      <c r="D336" s="166"/>
      <c r="E336" s="168"/>
      <c r="F336" s="167"/>
      <c r="G336" s="168"/>
      <c r="H336" s="271"/>
      <c r="J336" s="171" t="s">
        <v>91</v>
      </c>
      <c r="K336" s="164"/>
      <c r="L336" s="299" t="s">
        <v>628</v>
      </c>
      <c r="M336" s="248"/>
      <c r="N336" s="166"/>
      <c r="O336" s="168"/>
      <c r="P336" s="167"/>
      <c r="Q336" s="168"/>
      <c r="R336" s="271"/>
      <c r="AO336" s="260"/>
      <c r="AP336" s="260"/>
      <c r="AQ336" s="260"/>
      <c r="AR336" s="260"/>
      <c r="AS336" s="260"/>
      <c r="AT336" s="260"/>
      <c r="AU336" s="260"/>
      <c r="AV336" s="260"/>
      <c r="AW336" s="260"/>
      <c r="AX336" s="260"/>
      <c r="AY336" s="260"/>
      <c r="AZ336" s="260" t="s">
        <v>167</v>
      </c>
      <c r="BA336" s="260"/>
      <c r="BB336" s="260"/>
      <c r="BC336" s="260"/>
      <c r="BD336" s="260"/>
      <c r="BE336" s="260"/>
      <c r="BF336" s="260"/>
      <c r="BG336" s="210"/>
      <c r="BH336" s="210"/>
      <c r="BI336" s="210"/>
    </row>
    <row r="337" spans="1:61" x14ac:dyDescent="0.25">
      <c r="A337" s="171" t="s">
        <v>91</v>
      </c>
      <c r="B337" s="164"/>
      <c r="C337" s="299" t="s">
        <v>628</v>
      </c>
      <c r="D337" s="166"/>
      <c r="E337" s="168"/>
      <c r="F337" s="167"/>
      <c r="G337" s="168"/>
      <c r="H337" s="271"/>
      <c r="J337" s="171" t="s">
        <v>91</v>
      </c>
      <c r="K337" s="164"/>
      <c r="L337" s="299" t="s">
        <v>628</v>
      </c>
      <c r="M337" s="248"/>
      <c r="N337" s="166"/>
      <c r="O337" s="168"/>
      <c r="P337" s="167"/>
      <c r="Q337" s="168"/>
      <c r="R337" s="271"/>
      <c r="AO337" s="260"/>
      <c r="AP337" s="260"/>
      <c r="AQ337" s="260"/>
      <c r="AR337" s="260"/>
      <c r="AS337" s="260"/>
      <c r="AT337" s="260"/>
      <c r="AU337" s="260"/>
      <c r="AV337" s="260"/>
      <c r="AW337" s="260"/>
      <c r="AX337" s="260"/>
      <c r="AY337" s="260"/>
      <c r="AZ337" s="260" t="s">
        <v>167</v>
      </c>
      <c r="BA337" s="260"/>
      <c r="BB337" s="260"/>
      <c r="BC337" s="260"/>
      <c r="BD337" s="260"/>
      <c r="BE337" s="260"/>
      <c r="BF337" s="260"/>
      <c r="BG337" s="210"/>
      <c r="BH337" s="210"/>
      <c r="BI337" s="210"/>
    </row>
    <row r="338" spans="1:61" x14ac:dyDescent="0.25">
      <c r="A338" s="171" t="s">
        <v>91</v>
      </c>
      <c r="B338" s="164"/>
      <c r="C338" s="299" t="s">
        <v>628</v>
      </c>
      <c r="D338" s="166"/>
      <c r="E338" s="168"/>
      <c r="F338" s="167"/>
      <c r="G338" s="168"/>
      <c r="H338" s="271"/>
      <c r="J338" s="171" t="s">
        <v>91</v>
      </c>
      <c r="K338" s="164"/>
      <c r="L338" s="299" t="s">
        <v>628</v>
      </c>
      <c r="M338" s="248"/>
      <c r="N338" s="166"/>
      <c r="O338" s="168"/>
      <c r="P338" s="167"/>
      <c r="Q338" s="168"/>
      <c r="R338" s="271"/>
      <c r="AO338" s="260"/>
      <c r="AP338" s="260"/>
      <c r="AQ338" s="260"/>
      <c r="AR338" s="260"/>
      <c r="AS338" s="260"/>
      <c r="AT338" s="260"/>
      <c r="AU338" s="260"/>
      <c r="AV338" s="260"/>
      <c r="AW338" s="260"/>
      <c r="AX338" s="260"/>
      <c r="AY338" s="260"/>
      <c r="AZ338" s="260" t="s">
        <v>167</v>
      </c>
      <c r="BA338" s="260"/>
      <c r="BB338" s="260"/>
      <c r="BC338" s="260"/>
      <c r="BD338" s="260"/>
      <c r="BE338" s="260"/>
      <c r="BF338" s="260"/>
      <c r="BG338" s="210"/>
      <c r="BH338" s="210"/>
      <c r="BI338" s="210"/>
    </row>
    <row r="339" spans="1:61" x14ac:dyDescent="0.25">
      <c r="A339" s="171" t="s">
        <v>91</v>
      </c>
      <c r="B339" s="164"/>
      <c r="C339" s="299" t="s">
        <v>628</v>
      </c>
      <c r="D339" s="166"/>
      <c r="E339" s="168"/>
      <c r="F339" s="167"/>
      <c r="G339" s="168"/>
      <c r="H339" s="271"/>
      <c r="J339" s="171" t="s">
        <v>91</v>
      </c>
      <c r="K339" s="164"/>
      <c r="L339" s="299" t="s">
        <v>628</v>
      </c>
      <c r="M339" s="248"/>
      <c r="N339" s="166"/>
      <c r="O339" s="168"/>
      <c r="P339" s="167"/>
      <c r="Q339" s="168"/>
      <c r="R339" s="271"/>
      <c r="AO339" s="260"/>
      <c r="AP339" s="260"/>
      <c r="AQ339" s="260"/>
      <c r="AR339" s="260"/>
      <c r="AS339" s="260"/>
      <c r="AT339" s="260"/>
      <c r="AU339" s="260"/>
      <c r="AV339" s="260"/>
      <c r="AW339" s="260"/>
      <c r="AX339" s="260"/>
      <c r="AY339" s="260"/>
      <c r="AZ339" s="260" t="s">
        <v>167</v>
      </c>
      <c r="BA339" s="260"/>
      <c r="BB339" s="260"/>
      <c r="BC339" s="260"/>
      <c r="BD339" s="260"/>
      <c r="BE339" s="260"/>
      <c r="BF339" s="260"/>
      <c r="BG339" s="210"/>
      <c r="BH339" s="210"/>
      <c r="BI339" s="210"/>
    </row>
    <row r="340" spans="1:61" x14ac:dyDescent="0.25">
      <c r="A340" s="171" t="s">
        <v>91</v>
      </c>
      <c r="B340" s="164"/>
      <c r="C340" s="299" t="s">
        <v>628</v>
      </c>
      <c r="D340" s="166"/>
      <c r="E340" s="168"/>
      <c r="F340" s="167"/>
      <c r="G340" s="168"/>
      <c r="H340" s="271"/>
      <c r="J340" s="171" t="s">
        <v>91</v>
      </c>
      <c r="K340" s="164"/>
      <c r="L340" s="299" t="s">
        <v>628</v>
      </c>
      <c r="M340" s="248"/>
      <c r="N340" s="166"/>
      <c r="O340" s="168"/>
      <c r="P340" s="167"/>
      <c r="Q340" s="168"/>
      <c r="R340" s="271"/>
      <c r="AO340" s="260"/>
      <c r="AP340" s="260"/>
      <c r="AQ340" s="260"/>
      <c r="AR340" s="260"/>
      <c r="AS340" s="260"/>
      <c r="AT340" s="260"/>
      <c r="AU340" s="260"/>
      <c r="AV340" s="260"/>
      <c r="AW340" s="260"/>
      <c r="AX340" s="260"/>
      <c r="AY340" s="260"/>
      <c r="AZ340" s="260" t="s">
        <v>167</v>
      </c>
      <c r="BA340" s="260"/>
      <c r="BB340" s="260"/>
      <c r="BC340" s="260"/>
      <c r="BD340" s="260"/>
      <c r="BE340" s="260"/>
      <c r="BF340" s="260"/>
      <c r="BG340" s="210"/>
      <c r="BH340" s="210"/>
      <c r="BI340" s="210"/>
    </row>
    <row r="341" spans="1:61" x14ac:dyDescent="0.25">
      <c r="A341" s="171" t="s">
        <v>91</v>
      </c>
      <c r="B341" s="164"/>
      <c r="C341" s="299" t="s">
        <v>628</v>
      </c>
      <c r="D341" s="166"/>
      <c r="E341" s="168"/>
      <c r="F341" s="167"/>
      <c r="G341" s="168"/>
      <c r="H341" s="271"/>
      <c r="J341" s="171" t="s">
        <v>91</v>
      </c>
      <c r="K341" s="164"/>
      <c r="L341" s="299" t="s">
        <v>628</v>
      </c>
      <c r="M341" s="248"/>
      <c r="N341" s="166"/>
      <c r="O341" s="168"/>
      <c r="P341" s="167"/>
      <c r="Q341" s="168"/>
      <c r="R341" s="271"/>
      <c r="AO341" s="260"/>
      <c r="AP341" s="260"/>
      <c r="AQ341" s="260"/>
      <c r="AR341" s="260"/>
      <c r="AS341" s="260"/>
      <c r="AT341" s="260"/>
      <c r="AU341" s="260"/>
      <c r="AV341" s="260"/>
      <c r="AW341" s="260"/>
      <c r="AX341" s="260"/>
      <c r="AY341" s="260"/>
      <c r="AZ341" s="260" t="s">
        <v>167</v>
      </c>
      <c r="BA341" s="260"/>
      <c r="BB341" s="260"/>
      <c r="BC341" s="260"/>
      <c r="BD341" s="260"/>
      <c r="BE341" s="260"/>
      <c r="BF341" s="260"/>
      <c r="BG341" s="210"/>
      <c r="BH341" s="210"/>
      <c r="BI341" s="210"/>
    </row>
    <row r="342" spans="1:61" x14ac:dyDescent="0.25">
      <c r="A342" s="171" t="s">
        <v>91</v>
      </c>
      <c r="B342" s="164"/>
      <c r="C342" s="299" t="s">
        <v>628</v>
      </c>
      <c r="D342" s="166"/>
      <c r="E342" s="168"/>
      <c r="F342" s="167"/>
      <c r="G342" s="168"/>
      <c r="H342" s="271"/>
      <c r="J342" s="171" t="s">
        <v>91</v>
      </c>
      <c r="K342" s="164"/>
      <c r="L342" s="299" t="s">
        <v>628</v>
      </c>
      <c r="M342" s="248"/>
      <c r="N342" s="166"/>
      <c r="O342" s="168"/>
      <c r="P342" s="167"/>
      <c r="Q342" s="168"/>
      <c r="R342" s="271"/>
      <c r="AO342" s="260"/>
      <c r="AP342" s="260"/>
      <c r="AQ342" s="260"/>
      <c r="AR342" s="260"/>
      <c r="AS342" s="260"/>
      <c r="AT342" s="260"/>
      <c r="AU342" s="260"/>
      <c r="AV342" s="260"/>
      <c r="AW342" s="260"/>
      <c r="AX342" s="260"/>
      <c r="AY342" s="260"/>
      <c r="AZ342" s="260" t="s">
        <v>167</v>
      </c>
      <c r="BA342" s="260"/>
      <c r="BB342" s="260"/>
      <c r="BC342" s="260"/>
      <c r="BD342" s="260"/>
      <c r="BE342" s="260"/>
      <c r="BF342" s="260"/>
      <c r="BG342" s="210"/>
      <c r="BH342" s="210"/>
      <c r="BI342" s="210"/>
    </row>
    <row r="343" spans="1:61" x14ac:dyDescent="0.25">
      <c r="A343" s="171" t="s">
        <v>91</v>
      </c>
      <c r="B343" s="164"/>
      <c r="C343" s="299" t="s">
        <v>628</v>
      </c>
      <c r="D343" s="166"/>
      <c r="E343" s="168"/>
      <c r="F343" s="167"/>
      <c r="G343" s="168"/>
      <c r="H343" s="271"/>
      <c r="J343" s="171" t="s">
        <v>91</v>
      </c>
      <c r="K343" s="164"/>
      <c r="L343" s="299" t="s">
        <v>628</v>
      </c>
      <c r="M343" s="248"/>
      <c r="N343" s="166"/>
      <c r="O343" s="168"/>
      <c r="P343" s="167"/>
      <c r="Q343" s="168"/>
      <c r="R343" s="271"/>
      <c r="AO343" s="260"/>
      <c r="AP343" s="260"/>
      <c r="AQ343" s="260"/>
      <c r="AR343" s="260"/>
      <c r="AS343" s="260"/>
      <c r="AT343" s="260"/>
      <c r="AU343" s="260"/>
      <c r="AV343" s="260"/>
      <c r="AW343" s="260"/>
      <c r="AX343" s="260"/>
      <c r="AY343" s="260"/>
      <c r="AZ343" s="260" t="s">
        <v>167</v>
      </c>
      <c r="BA343" s="260"/>
      <c r="BB343" s="260"/>
      <c r="BC343" s="260"/>
      <c r="BD343" s="260"/>
      <c r="BE343" s="260"/>
      <c r="BF343" s="260"/>
      <c r="BG343" s="210"/>
      <c r="BH343" s="210"/>
      <c r="BI343" s="210"/>
    </row>
    <row r="344" spans="1:61" x14ac:dyDescent="0.25">
      <c r="A344" s="171" t="s">
        <v>91</v>
      </c>
      <c r="B344" s="164"/>
      <c r="C344" s="299" t="s">
        <v>628</v>
      </c>
      <c r="D344" s="166"/>
      <c r="E344" s="168"/>
      <c r="F344" s="167"/>
      <c r="G344" s="168"/>
      <c r="H344" s="271"/>
      <c r="J344" s="171" t="s">
        <v>91</v>
      </c>
      <c r="K344" s="164"/>
      <c r="L344" s="299" t="s">
        <v>628</v>
      </c>
      <c r="M344" s="248"/>
      <c r="N344" s="166"/>
      <c r="O344" s="168"/>
      <c r="P344" s="167"/>
      <c r="Q344" s="168"/>
      <c r="R344" s="271"/>
      <c r="AO344" s="260"/>
      <c r="AP344" s="260"/>
      <c r="AQ344" s="260"/>
      <c r="AR344" s="260"/>
      <c r="AS344" s="260"/>
      <c r="AT344" s="260"/>
      <c r="AU344" s="260"/>
      <c r="AV344" s="260"/>
      <c r="AW344" s="260"/>
      <c r="AX344" s="260"/>
      <c r="AY344" s="260"/>
      <c r="AZ344" s="260" t="s">
        <v>167</v>
      </c>
      <c r="BA344" s="260"/>
      <c r="BB344" s="260"/>
      <c r="BC344" s="260"/>
      <c r="BD344" s="260"/>
      <c r="BE344" s="260"/>
      <c r="BF344" s="260"/>
      <c r="BG344" s="210"/>
      <c r="BH344" s="210"/>
      <c r="BI344" s="210"/>
    </row>
    <row r="345" spans="1:61" x14ac:dyDescent="0.25">
      <c r="A345" s="171" t="s">
        <v>91</v>
      </c>
      <c r="B345" s="164"/>
      <c r="C345" s="299" t="s">
        <v>628</v>
      </c>
      <c r="D345" s="166"/>
      <c r="E345" s="168"/>
      <c r="F345" s="167"/>
      <c r="G345" s="168"/>
      <c r="H345" s="271"/>
      <c r="J345" s="171" t="s">
        <v>91</v>
      </c>
      <c r="K345" s="164"/>
      <c r="L345" s="299" t="s">
        <v>628</v>
      </c>
      <c r="M345" s="248"/>
      <c r="N345" s="166"/>
      <c r="O345" s="168"/>
      <c r="P345" s="167"/>
      <c r="Q345" s="168"/>
      <c r="R345" s="271"/>
      <c r="AO345" s="260"/>
      <c r="AP345" s="260"/>
      <c r="AQ345" s="260"/>
      <c r="AR345" s="260"/>
      <c r="AS345" s="260"/>
      <c r="AT345" s="260"/>
      <c r="AU345" s="260"/>
      <c r="AV345" s="260"/>
      <c r="AW345" s="260"/>
      <c r="AX345" s="260"/>
      <c r="AY345" s="260"/>
      <c r="AZ345" s="260" t="s">
        <v>167</v>
      </c>
      <c r="BA345" s="260"/>
      <c r="BB345" s="260"/>
      <c r="BC345" s="260"/>
      <c r="BD345" s="260"/>
      <c r="BE345" s="260"/>
      <c r="BF345" s="260"/>
      <c r="BG345" s="210"/>
      <c r="BH345" s="210"/>
      <c r="BI345" s="210"/>
    </row>
    <row r="346" spans="1:61" x14ac:dyDescent="0.25">
      <c r="A346" s="171" t="s">
        <v>91</v>
      </c>
      <c r="B346" s="164"/>
      <c r="C346" s="299" t="s">
        <v>628</v>
      </c>
      <c r="D346" s="166"/>
      <c r="E346" s="168"/>
      <c r="F346" s="167"/>
      <c r="G346" s="168"/>
      <c r="H346" s="271"/>
      <c r="J346" s="171" t="s">
        <v>91</v>
      </c>
      <c r="K346" s="164"/>
      <c r="L346" s="299" t="s">
        <v>628</v>
      </c>
      <c r="M346" s="248"/>
      <c r="N346" s="166"/>
      <c r="O346" s="168"/>
      <c r="P346" s="167"/>
      <c r="Q346" s="168"/>
      <c r="R346" s="271"/>
      <c r="AO346" s="260"/>
      <c r="AP346" s="260"/>
      <c r="AQ346" s="260"/>
      <c r="AR346" s="260"/>
      <c r="AS346" s="260"/>
      <c r="AT346" s="260"/>
      <c r="AU346" s="260"/>
      <c r="AV346" s="260"/>
      <c r="AW346" s="260"/>
      <c r="AX346" s="260"/>
      <c r="AY346" s="260"/>
      <c r="AZ346" s="260" t="s">
        <v>167</v>
      </c>
      <c r="BA346" s="260"/>
      <c r="BB346" s="260"/>
      <c r="BC346" s="260"/>
      <c r="BD346" s="260"/>
      <c r="BE346" s="260"/>
      <c r="BF346" s="260"/>
      <c r="BG346" s="210"/>
      <c r="BH346" s="210"/>
      <c r="BI346" s="210"/>
    </row>
    <row r="347" spans="1:61" x14ac:dyDescent="0.25">
      <c r="A347" s="171" t="s">
        <v>91</v>
      </c>
      <c r="B347" s="164"/>
      <c r="C347" s="299" t="s">
        <v>628</v>
      </c>
      <c r="D347" s="166"/>
      <c r="E347" s="168"/>
      <c r="F347" s="167"/>
      <c r="G347" s="168"/>
      <c r="H347" s="271"/>
      <c r="J347" s="171" t="s">
        <v>91</v>
      </c>
      <c r="K347" s="164"/>
      <c r="L347" s="299" t="s">
        <v>628</v>
      </c>
      <c r="M347" s="248"/>
      <c r="N347" s="166"/>
      <c r="O347" s="168"/>
      <c r="P347" s="167"/>
      <c r="Q347" s="168"/>
      <c r="R347" s="271"/>
      <c r="AO347" s="260"/>
      <c r="AP347" s="260"/>
      <c r="AQ347" s="260"/>
      <c r="AR347" s="260"/>
      <c r="AS347" s="260"/>
      <c r="AT347" s="260"/>
      <c r="AU347" s="260"/>
      <c r="AV347" s="260"/>
      <c r="AW347" s="260"/>
      <c r="AX347" s="260"/>
      <c r="AY347" s="260"/>
      <c r="AZ347" s="260" t="s">
        <v>167</v>
      </c>
      <c r="BA347" s="260"/>
      <c r="BB347" s="260"/>
      <c r="BC347" s="260"/>
      <c r="BD347" s="260"/>
      <c r="BE347" s="260"/>
      <c r="BF347" s="260"/>
      <c r="BG347" s="210"/>
      <c r="BH347" s="210"/>
      <c r="BI347" s="210"/>
    </row>
    <row r="348" spans="1:61" x14ac:dyDescent="0.25">
      <c r="A348" s="171" t="s">
        <v>91</v>
      </c>
      <c r="B348" s="164"/>
      <c r="C348" s="299" t="s">
        <v>628</v>
      </c>
      <c r="D348" s="166"/>
      <c r="E348" s="168"/>
      <c r="F348" s="167"/>
      <c r="G348" s="168"/>
      <c r="H348" s="271"/>
      <c r="J348" s="171" t="s">
        <v>91</v>
      </c>
      <c r="K348" s="164"/>
      <c r="L348" s="299" t="s">
        <v>628</v>
      </c>
      <c r="M348" s="248"/>
      <c r="N348" s="166"/>
      <c r="O348" s="168"/>
      <c r="P348" s="167"/>
      <c r="Q348" s="168"/>
      <c r="R348" s="271"/>
      <c r="AO348" s="260"/>
      <c r="AP348" s="260"/>
      <c r="AQ348" s="260"/>
      <c r="AR348" s="260"/>
      <c r="AS348" s="260"/>
      <c r="AT348" s="260"/>
      <c r="AU348" s="260"/>
      <c r="AV348" s="260"/>
      <c r="AW348" s="260"/>
      <c r="AX348" s="260"/>
      <c r="AY348" s="260"/>
      <c r="AZ348" s="260" t="s">
        <v>167</v>
      </c>
      <c r="BA348" s="260"/>
      <c r="BB348" s="260"/>
      <c r="BC348" s="260"/>
      <c r="BD348" s="260"/>
      <c r="BE348" s="260"/>
      <c r="BF348" s="260"/>
      <c r="BG348" s="210"/>
      <c r="BH348" s="210"/>
      <c r="BI348" s="210"/>
    </row>
    <row r="349" spans="1:61" x14ac:dyDescent="0.25">
      <c r="A349" s="171" t="s">
        <v>91</v>
      </c>
      <c r="B349" s="164"/>
      <c r="C349" s="299" t="s">
        <v>628</v>
      </c>
      <c r="D349" s="166"/>
      <c r="E349" s="168"/>
      <c r="F349" s="167"/>
      <c r="G349" s="168"/>
      <c r="H349" s="271"/>
      <c r="J349" s="171" t="s">
        <v>91</v>
      </c>
      <c r="K349" s="164"/>
      <c r="L349" s="299" t="s">
        <v>628</v>
      </c>
      <c r="M349" s="248"/>
      <c r="N349" s="166"/>
      <c r="O349" s="168"/>
      <c r="P349" s="167"/>
      <c r="Q349" s="168"/>
      <c r="R349" s="271"/>
      <c r="AO349" s="260"/>
      <c r="AP349" s="260"/>
      <c r="AQ349" s="260"/>
      <c r="AR349" s="260"/>
      <c r="AS349" s="260"/>
      <c r="AT349" s="260"/>
      <c r="AU349" s="260"/>
      <c r="AV349" s="260"/>
      <c r="AW349" s="260"/>
      <c r="AX349" s="260"/>
      <c r="AY349" s="260"/>
      <c r="AZ349" s="260" t="s">
        <v>167</v>
      </c>
      <c r="BA349" s="260"/>
      <c r="BB349" s="260"/>
      <c r="BC349" s="260"/>
      <c r="BD349" s="260"/>
      <c r="BE349" s="260"/>
      <c r="BF349" s="260"/>
      <c r="BG349" s="210"/>
      <c r="BH349" s="210"/>
      <c r="BI349" s="210"/>
    </row>
    <row r="350" spans="1:61" x14ac:dyDescent="0.25">
      <c r="A350" s="171" t="s">
        <v>91</v>
      </c>
      <c r="B350" s="164"/>
      <c r="C350" s="299" t="s">
        <v>628</v>
      </c>
      <c r="D350" s="166"/>
      <c r="E350" s="168"/>
      <c r="F350" s="167"/>
      <c r="G350" s="168"/>
      <c r="H350" s="271"/>
      <c r="J350" s="171" t="s">
        <v>91</v>
      </c>
      <c r="K350" s="164"/>
      <c r="L350" s="299" t="s">
        <v>628</v>
      </c>
      <c r="M350" s="248"/>
      <c r="N350" s="166"/>
      <c r="O350" s="168"/>
      <c r="P350" s="167"/>
      <c r="Q350" s="168"/>
      <c r="R350" s="271"/>
      <c r="AO350" s="260"/>
      <c r="AP350" s="260"/>
      <c r="AQ350" s="260"/>
      <c r="AR350" s="260"/>
      <c r="AS350" s="260"/>
      <c r="AT350" s="260"/>
      <c r="AU350" s="260"/>
      <c r="AV350" s="260"/>
      <c r="AW350" s="260"/>
      <c r="AX350" s="260"/>
      <c r="AY350" s="260"/>
      <c r="AZ350" s="260" t="s">
        <v>167</v>
      </c>
      <c r="BA350" s="260"/>
      <c r="BB350" s="260"/>
      <c r="BC350" s="260"/>
      <c r="BD350" s="260"/>
      <c r="BE350" s="260"/>
      <c r="BF350" s="260"/>
      <c r="BG350" s="210"/>
      <c r="BH350" s="210"/>
      <c r="BI350" s="210"/>
    </row>
    <row r="351" spans="1:61" x14ac:dyDescent="0.25">
      <c r="A351" s="171" t="s">
        <v>91</v>
      </c>
      <c r="B351" s="164"/>
      <c r="C351" s="299" t="s">
        <v>628</v>
      </c>
      <c r="D351" s="166"/>
      <c r="E351" s="168"/>
      <c r="F351" s="167"/>
      <c r="G351" s="168"/>
      <c r="H351" s="271"/>
      <c r="J351" s="171" t="s">
        <v>91</v>
      </c>
      <c r="K351" s="164"/>
      <c r="L351" s="299" t="s">
        <v>628</v>
      </c>
      <c r="M351" s="248"/>
      <c r="N351" s="166"/>
      <c r="O351" s="168"/>
      <c r="P351" s="167"/>
      <c r="Q351" s="168"/>
      <c r="R351" s="271"/>
      <c r="AO351" s="260"/>
      <c r="AP351" s="260"/>
      <c r="AQ351" s="260"/>
      <c r="AR351" s="260"/>
      <c r="AS351" s="260"/>
      <c r="AT351" s="260"/>
      <c r="AU351" s="260"/>
      <c r="AV351" s="260"/>
      <c r="AW351" s="260"/>
      <c r="AX351" s="260"/>
      <c r="AY351" s="260"/>
      <c r="AZ351" s="260" t="s">
        <v>167</v>
      </c>
      <c r="BA351" s="260"/>
      <c r="BB351" s="260"/>
      <c r="BC351" s="260"/>
      <c r="BD351" s="260"/>
      <c r="BE351" s="260"/>
      <c r="BF351" s="260"/>
      <c r="BG351" s="210"/>
      <c r="BH351" s="210"/>
      <c r="BI351" s="210"/>
    </row>
    <row r="352" spans="1:61" x14ac:dyDescent="0.25">
      <c r="A352" s="171" t="s">
        <v>91</v>
      </c>
      <c r="B352" s="164"/>
      <c r="C352" s="299" t="s">
        <v>628</v>
      </c>
      <c r="D352" s="166"/>
      <c r="E352" s="168"/>
      <c r="F352" s="167"/>
      <c r="G352" s="168"/>
      <c r="H352" s="271"/>
      <c r="J352" s="171" t="s">
        <v>91</v>
      </c>
      <c r="K352" s="164"/>
      <c r="L352" s="299" t="s">
        <v>628</v>
      </c>
      <c r="M352" s="248"/>
      <c r="N352" s="166"/>
      <c r="O352" s="168"/>
      <c r="P352" s="167"/>
      <c r="Q352" s="168"/>
      <c r="R352" s="271"/>
      <c r="AO352" s="260"/>
      <c r="AP352" s="260"/>
      <c r="AQ352" s="260"/>
      <c r="AR352" s="260"/>
      <c r="AS352" s="260"/>
      <c r="AT352" s="260"/>
      <c r="AU352" s="260"/>
      <c r="AV352" s="260"/>
      <c r="AW352" s="260"/>
      <c r="AX352" s="260"/>
      <c r="AY352" s="260"/>
      <c r="AZ352" s="260" t="s">
        <v>167</v>
      </c>
      <c r="BA352" s="260"/>
      <c r="BB352" s="260"/>
      <c r="BC352" s="260"/>
      <c r="BD352" s="260"/>
      <c r="BE352" s="260"/>
      <c r="BF352" s="260"/>
      <c r="BG352" s="210"/>
      <c r="BH352" s="210"/>
      <c r="BI352" s="210"/>
    </row>
    <row r="353" spans="1:61" x14ac:dyDescent="0.25">
      <c r="A353" s="171" t="s">
        <v>91</v>
      </c>
      <c r="B353" s="164"/>
      <c r="C353" s="299" t="s">
        <v>628</v>
      </c>
      <c r="D353" s="166"/>
      <c r="E353" s="168"/>
      <c r="F353" s="167"/>
      <c r="G353" s="168"/>
      <c r="H353" s="271"/>
      <c r="J353" s="171" t="s">
        <v>91</v>
      </c>
      <c r="K353" s="164"/>
      <c r="L353" s="299" t="s">
        <v>628</v>
      </c>
      <c r="M353" s="248"/>
      <c r="N353" s="166"/>
      <c r="O353" s="168"/>
      <c r="P353" s="167"/>
      <c r="Q353" s="168"/>
      <c r="R353" s="271"/>
      <c r="AO353" s="260"/>
      <c r="AP353" s="260"/>
      <c r="AQ353" s="260"/>
      <c r="AR353" s="260"/>
      <c r="AS353" s="260"/>
      <c r="AT353" s="260"/>
      <c r="AU353" s="260"/>
      <c r="AV353" s="260"/>
      <c r="AW353" s="260"/>
      <c r="AX353" s="260"/>
      <c r="AY353" s="260"/>
      <c r="AZ353" s="260" t="s">
        <v>167</v>
      </c>
      <c r="BA353" s="260"/>
      <c r="BB353" s="260"/>
      <c r="BC353" s="260"/>
      <c r="BD353" s="260"/>
      <c r="BE353" s="260"/>
      <c r="BF353" s="260"/>
      <c r="BG353" s="210"/>
      <c r="BH353" s="210"/>
      <c r="BI353" s="210"/>
    </row>
    <row r="354" spans="1:61" x14ac:dyDescent="0.25">
      <c r="A354" s="171" t="s">
        <v>91</v>
      </c>
      <c r="B354" s="164"/>
      <c r="C354" s="299" t="s">
        <v>628</v>
      </c>
      <c r="D354" s="166"/>
      <c r="E354" s="168"/>
      <c r="F354" s="167"/>
      <c r="G354" s="168"/>
      <c r="H354" s="271"/>
      <c r="J354" s="171" t="s">
        <v>91</v>
      </c>
      <c r="K354" s="164"/>
      <c r="L354" s="299" t="s">
        <v>628</v>
      </c>
      <c r="M354" s="248"/>
      <c r="N354" s="166"/>
      <c r="O354" s="168"/>
      <c r="P354" s="167"/>
      <c r="Q354" s="168"/>
      <c r="R354" s="271"/>
      <c r="AO354" s="260"/>
      <c r="AP354" s="260"/>
      <c r="AQ354" s="260"/>
      <c r="AR354" s="260"/>
      <c r="AS354" s="260"/>
      <c r="AT354" s="260"/>
      <c r="AU354" s="260"/>
      <c r="AV354" s="260"/>
      <c r="AW354" s="260"/>
      <c r="AX354" s="260"/>
      <c r="AY354" s="260"/>
      <c r="AZ354" s="260" t="s">
        <v>167</v>
      </c>
      <c r="BA354" s="260"/>
      <c r="BB354" s="260"/>
      <c r="BC354" s="260"/>
      <c r="BD354" s="260"/>
      <c r="BE354" s="260"/>
      <c r="BF354" s="260"/>
      <c r="BG354" s="210"/>
      <c r="BH354" s="210"/>
      <c r="BI354" s="210"/>
    </row>
    <row r="355" spans="1:61" x14ac:dyDescent="0.25">
      <c r="A355" s="171" t="s">
        <v>91</v>
      </c>
      <c r="B355" s="164"/>
      <c r="C355" s="299" t="s">
        <v>628</v>
      </c>
      <c r="D355" s="166"/>
      <c r="E355" s="168"/>
      <c r="F355" s="167"/>
      <c r="G355" s="168"/>
      <c r="H355" s="271"/>
      <c r="J355" s="171" t="s">
        <v>91</v>
      </c>
      <c r="K355" s="164"/>
      <c r="L355" s="299" t="s">
        <v>628</v>
      </c>
      <c r="M355" s="248"/>
      <c r="N355" s="166"/>
      <c r="O355" s="168"/>
      <c r="P355" s="167"/>
      <c r="Q355" s="168"/>
      <c r="R355" s="271"/>
      <c r="AO355" s="260"/>
      <c r="AP355" s="260"/>
      <c r="AQ355" s="260"/>
      <c r="AR355" s="260"/>
      <c r="AS355" s="260"/>
      <c r="AT355" s="260"/>
      <c r="AU355" s="260"/>
      <c r="AV355" s="260"/>
      <c r="AW355" s="260"/>
      <c r="AX355" s="260"/>
      <c r="AY355" s="260"/>
      <c r="AZ355" s="260" t="s">
        <v>167</v>
      </c>
      <c r="BA355" s="260"/>
      <c r="BB355" s="260"/>
      <c r="BC355" s="260"/>
      <c r="BD355" s="260"/>
      <c r="BE355" s="260"/>
      <c r="BF355" s="260"/>
      <c r="BG355" s="210"/>
      <c r="BH355" s="210"/>
      <c r="BI355" s="210"/>
    </row>
    <row r="356" spans="1:61" x14ac:dyDescent="0.25">
      <c r="A356" s="171" t="s">
        <v>91</v>
      </c>
      <c r="B356" s="164"/>
      <c r="C356" s="299" t="s">
        <v>628</v>
      </c>
      <c r="D356" s="166"/>
      <c r="E356" s="168"/>
      <c r="F356" s="167"/>
      <c r="G356" s="168"/>
      <c r="H356" s="271"/>
      <c r="J356" s="171" t="s">
        <v>91</v>
      </c>
      <c r="K356" s="164"/>
      <c r="L356" s="299" t="s">
        <v>628</v>
      </c>
      <c r="M356" s="248"/>
      <c r="N356" s="166"/>
      <c r="O356" s="168"/>
      <c r="P356" s="167"/>
      <c r="Q356" s="168"/>
      <c r="R356" s="271"/>
      <c r="AO356" s="260"/>
      <c r="AP356" s="260"/>
      <c r="AQ356" s="260"/>
      <c r="AR356" s="260"/>
      <c r="AS356" s="260"/>
      <c r="AT356" s="260"/>
      <c r="AU356" s="260"/>
      <c r="AV356" s="260"/>
      <c r="AW356" s="260"/>
      <c r="AX356" s="260"/>
      <c r="AY356" s="260"/>
      <c r="AZ356" s="260" t="s">
        <v>167</v>
      </c>
      <c r="BA356" s="260"/>
      <c r="BB356" s="260"/>
      <c r="BC356" s="260"/>
      <c r="BD356" s="260"/>
      <c r="BE356" s="260"/>
      <c r="BF356" s="260"/>
      <c r="BG356" s="210"/>
      <c r="BH356" s="210"/>
      <c r="BI356" s="210"/>
    </row>
    <row r="357" spans="1:61" x14ac:dyDescent="0.25">
      <c r="A357" s="171" t="s">
        <v>91</v>
      </c>
      <c r="B357" s="164"/>
      <c r="C357" s="299" t="s">
        <v>628</v>
      </c>
      <c r="D357" s="166"/>
      <c r="E357" s="168"/>
      <c r="F357" s="167"/>
      <c r="G357" s="168"/>
      <c r="H357" s="271"/>
      <c r="J357" s="171" t="s">
        <v>91</v>
      </c>
      <c r="K357" s="164"/>
      <c r="L357" s="299" t="s">
        <v>628</v>
      </c>
      <c r="M357" s="248"/>
      <c r="N357" s="166"/>
      <c r="O357" s="168"/>
      <c r="P357" s="167"/>
      <c r="Q357" s="168"/>
      <c r="R357" s="271"/>
      <c r="AO357" s="260"/>
      <c r="AP357" s="260"/>
      <c r="AQ357" s="260"/>
      <c r="AR357" s="260"/>
      <c r="AS357" s="260"/>
      <c r="AT357" s="260"/>
      <c r="AU357" s="260"/>
      <c r="AV357" s="260"/>
      <c r="AW357" s="260"/>
      <c r="AX357" s="260"/>
      <c r="AY357" s="260"/>
      <c r="AZ357" s="260" t="s">
        <v>167</v>
      </c>
      <c r="BA357" s="260"/>
      <c r="BB357" s="260"/>
      <c r="BC357" s="260"/>
      <c r="BD357" s="260"/>
      <c r="BE357" s="260"/>
      <c r="BF357" s="260"/>
      <c r="BG357" s="210"/>
      <c r="BH357" s="210"/>
      <c r="BI357" s="210"/>
    </row>
    <row r="358" spans="1:61" x14ac:dyDescent="0.25">
      <c r="A358" s="171" t="s">
        <v>91</v>
      </c>
      <c r="B358" s="164"/>
      <c r="C358" s="299" t="s">
        <v>628</v>
      </c>
      <c r="D358" s="166"/>
      <c r="E358" s="168"/>
      <c r="F358" s="167"/>
      <c r="G358" s="168"/>
      <c r="H358" s="271"/>
      <c r="J358" s="171" t="s">
        <v>91</v>
      </c>
      <c r="K358" s="164"/>
      <c r="L358" s="299" t="s">
        <v>628</v>
      </c>
      <c r="M358" s="248"/>
      <c r="N358" s="166"/>
      <c r="O358" s="168"/>
      <c r="P358" s="167"/>
      <c r="Q358" s="168"/>
      <c r="R358" s="271"/>
      <c r="AO358" s="260"/>
      <c r="AP358" s="260"/>
      <c r="AQ358" s="260"/>
      <c r="AR358" s="260"/>
      <c r="AS358" s="260"/>
      <c r="AT358" s="260"/>
      <c r="AU358" s="260"/>
      <c r="AV358" s="260"/>
      <c r="AW358" s="260"/>
      <c r="AX358" s="260"/>
      <c r="AY358" s="260"/>
      <c r="AZ358" s="260" t="s">
        <v>167</v>
      </c>
      <c r="BA358" s="260"/>
      <c r="BB358" s="260"/>
      <c r="BC358" s="260"/>
      <c r="BD358" s="260"/>
      <c r="BE358" s="260"/>
      <c r="BF358" s="260"/>
      <c r="BG358" s="210"/>
      <c r="BH358" s="210"/>
      <c r="BI358" s="210"/>
    </row>
    <row r="359" spans="1:61" x14ac:dyDescent="0.25">
      <c r="A359" s="171" t="s">
        <v>91</v>
      </c>
      <c r="B359" s="164"/>
      <c r="C359" s="299" t="s">
        <v>628</v>
      </c>
      <c r="D359" s="166"/>
      <c r="E359" s="168"/>
      <c r="F359" s="167"/>
      <c r="G359" s="168"/>
      <c r="H359" s="271"/>
      <c r="J359" s="171" t="s">
        <v>91</v>
      </c>
      <c r="K359" s="164"/>
      <c r="L359" s="299" t="s">
        <v>628</v>
      </c>
      <c r="M359" s="248"/>
      <c r="N359" s="166"/>
      <c r="O359" s="168"/>
      <c r="P359" s="167"/>
      <c r="Q359" s="168"/>
      <c r="R359" s="271"/>
      <c r="AO359" s="260"/>
      <c r="AP359" s="260"/>
      <c r="AQ359" s="260"/>
      <c r="AR359" s="260"/>
      <c r="AS359" s="260"/>
      <c r="AT359" s="260"/>
      <c r="AU359" s="260"/>
      <c r="AV359" s="260"/>
      <c r="AW359" s="260"/>
      <c r="AX359" s="260"/>
      <c r="AY359" s="260"/>
      <c r="AZ359" s="260" t="s">
        <v>167</v>
      </c>
      <c r="BA359" s="260"/>
      <c r="BB359" s="260"/>
      <c r="BC359" s="260"/>
      <c r="BD359" s="260"/>
      <c r="BE359" s="260"/>
      <c r="BF359" s="260"/>
      <c r="BG359" s="210"/>
      <c r="BH359" s="210"/>
      <c r="BI359" s="210"/>
    </row>
    <row r="360" spans="1:61" x14ac:dyDescent="0.25">
      <c r="A360" s="171" t="s">
        <v>91</v>
      </c>
      <c r="B360" s="164"/>
      <c r="C360" s="299" t="s">
        <v>628</v>
      </c>
      <c r="D360" s="166"/>
      <c r="E360" s="168"/>
      <c r="F360" s="167"/>
      <c r="G360" s="168"/>
      <c r="H360" s="271"/>
      <c r="J360" s="171" t="s">
        <v>91</v>
      </c>
      <c r="K360" s="164"/>
      <c r="L360" s="299" t="s">
        <v>628</v>
      </c>
      <c r="M360" s="248"/>
      <c r="N360" s="166"/>
      <c r="O360" s="168"/>
      <c r="P360" s="167"/>
      <c r="Q360" s="168"/>
      <c r="R360" s="271"/>
      <c r="AO360" s="260"/>
      <c r="AP360" s="260"/>
      <c r="AQ360" s="260"/>
      <c r="AR360" s="260"/>
      <c r="AS360" s="260"/>
      <c r="AT360" s="260"/>
      <c r="AU360" s="260"/>
      <c r="AV360" s="260"/>
      <c r="AW360" s="260"/>
      <c r="AX360" s="260"/>
      <c r="AY360" s="260"/>
      <c r="AZ360" s="260" t="s">
        <v>167</v>
      </c>
      <c r="BA360" s="260"/>
      <c r="BB360" s="260"/>
      <c r="BC360" s="260"/>
      <c r="BD360" s="260"/>
      <c r="BE360" s="260"/>
      <c r="BF360" s="260"/>
      <c r="BG360" s="210"/>
      <c r="BH360" s="210"/>
      <c r="BI360" s="210"/>
    </row>
    <row r="361" spans="1:61" x14ac:dyDescent="0.25">
      <c r="A361" s="171" t="s">
        <v>91</v>
      </c>
      <c r="B361" s="164"/>
      <c r="C361" s="299" t="s">
        <v>628</v>
      </c>
      <c r="D361" s="166"/>
      <c r="E361" s="168"/>
      <c r="F361" s="167"/>
      <c r="G361" s="168"/>
      <c r="H361" s="271"/>
      <c r="J361" s="171" t="s">
        <v>91</v>
      </c>
      <c r="K361" s="164"/>
      <c r="L361" s="299" t="s">
        <v>628</v>
      </c>
      <c r="M361" s="248"/>
      <c r="N361" s="166"/>
      <c r="O361" s="168"/>
      <c r="P361" s="167"/>
      <c r="Q361" s="168"/>
      <c r="R361" s="271"/>
      <c r="AO361" s="260"/>
      <c r="AP361" s="260"/>
      <c r="AQ361" s="260"/>
      <c r="AR361" s="260"/>
      <c r="AS361" s="260"/>
      <c r="AT361" s="260"/>
      <c r="AU361" s="260"/>
      <c r="AV361" s="260"/>
      <c r="AW361" s="260"/>
      <c r="AX361" s="260"/>
      <c r="AY361" s="260"/>
      <c r="AZ361" s="260" t="s">
        <v>167</v>
      </c>
      <c r="BA361" s="260"/>
      <c r="BB361" s="260"/>
      <c r="BC361" s="260"/>
      <c r="BD361" s="260"/>
      <c r="BE361" s="260"/>
      <c r="BF361" s="260"/>
      <c r="BG361" s="210"/>
      <c r="BH361" s="210"/>
      <c r="BI361" s="210"/>
    </row>
    <row r="362" spans="1:61" x14ac:dyDescent="0.25">
      <c r="A362" s="171" t="s">
        <v>91</v>
      </c>
      <c r="B362" s="164"/>
      <c r="C362" s="299" t="s">
        <v>628</v>
      </c>
      <c r="D362" s="166"/>
      <c r="E362" s="168"/>
      <c r="F362" s="167"/>
      <c r="G362" s="168"/>
      <c r="H362" s="271"/>
      <c r="J362" s="171" t="s">
        <v>91</v>
      </c>
      <c r="K362" s="164"/>
      <c r="L362" s="299" t="s">
        <v>628</v>
      </c>
      <c r="M362" s="248"/>
      <c r="N362" s="166"/>
      <c r="O362" s="168"/>
      <c r="P362" s="167"/>
      <c r="Q362" s="168"/>
      <c r="R362" s="271"/>
      <c r="AO362" s="260"/>
      <c r="AP362" s="260"/>
      <c r="AQ362" s="260"/>
      <c r="AR362" s="260"/>
      <c r="AS362" s="260"/>
      <c r="AT362" s="260"/>
      <c r="AU362" s="260"/>
      <c r="AV362" s="260"/>
      <c r="AW362" s="260"/>
      <c r="AX362" s="260"/>
      <c r="AY362" s="260"/>
      <c r="AZ362" s="260" t="s">
        <v>167</v>
      </c>
      <c r="BA362" s="260"/>
      <c r="BB362" s="260"/>
      <c r="BC362" s="260"/>
      <c r="BD362" s="260"/>
      <c r="BE362" s="260"/>
      <c r="BF362" s="260"/>
      <c r="BG362" s="210"/>
      <c r="BH362" s="210"/>
      <c r="BI362" s="210"/>
    </row>
    <row r="363" spans="1:61" x14ac:dyDescent="0.25">
      <c r="A363" s="171" t="s">
        <v>91</v>
      </c>
      <c r="B363" s="164"/>
      <c r="C363" s="299" t="s">
        <v>628</v>
      </c>
      <c r="D363" s="166"/>
      <c r="E363" s="168"/>
      <c r="F363" s="167"/>
      <c r="G363" s="168"/>
      <c r="H363" s="271"/>
      <c r="J363" s="171" t="s">
        <v>91</v>
      </c>
      <c r="K363" s="164"/>
      <c r="L363" s="299" t="s">
        <v>628</v>
      </c>
      <c r="M363" s="248"/>
      <c r="N363" s="166"/>
      <c r="O363" s="168"/>
      <c r="P363" s="167"/>
      <c r="Q363" s="168"/>
      <c r="R363" s="271"/>
      <c r="AO363" s="260"/>
      <c r="AP363" s="260"/>
      <c r="AQ363" s="260"/>
      <c r="AR363" s="260"/>
      <c r="AS363" s="260"/>
      <c r="AT363" s="260"/>
      <c r="AU363" s="260"/>
      <c r="AV363" s="260"/>
      <c r="AW363" s="260"/>
      <c r="AX363" s="260"/>
      <c r="AY363" s="260"/>
      <c r="AZ363" s="260" t="s">
        <v>167</v>
      </c>
      <c r="BA363" s="260"/>
      <c r="BB363" s="260"/>
      <c r="BC363" s="260"/>
      <c r="BD363" s="260"/>
      <c r="BE363" s="260"/>
      <c r="BF363" s="260"/>
      <c r="BG363" s="210"/>
      <c r="BH363" s="210"/>
      <c r="BI363" s="210"/>
    </row>
    <row r="364" spans="1:61" x14ac:dyDescent="0.25">
      <c r="A364" s="171" t="s">
        <v>91</v>
      </c>
      <c r="B364" s="164"/>
      <c r="C364" s="299" t="s">
        <v>628</v>
      </c>
      <c r="D364" s="166"/>
      <c r="E364" s="168"/>
      <c r="F364" s="167"/>
      <c r="G364" s="168"/>
      <c r="H364" s="271"/>
      <c r="J364" s="171" t="s">
        <v>91</v>
      </c>
      <c r="K364" s="164"/>
      <c r="L364" s="299" t="s">
        <v>628</v>
      </c>
      <c r="M364" s="248"/>
      <c r="N364" s="166"/>
      <c r="O364" s="168"/>
      <c r="P364" s="167"/>
      <c r="Q364" s="168"/>
      <c r="R364" s="271"/>
      <c r="AO364" s="260"/>
      <c r="AP364" s="260"/>
      <c r="AQ364" s="260"/>
      <c r="AR364" s="260"/>
      <c r="AS364" s="260"/>
      <c r="AT364" s="260"/>
      <c r="AU364" s="260"/>
      <c r="AV364" s="260"/>
      <c r="AW364" s="260"/>
      <c r="AX364" s="260"/>
      <c r="AY364" s="260"/>
      <c r="AZ364" s="260" t="s">
        <v>167</v>
      </c>
      <c r="BA364" s="260"/>
      <c r="BB364" s="260"/>
      <c r="BC364" s="260"/>
      <c r="BD364" s="260"/>
      <c r="BE364" s="260"/>
      <c r="BF364" s="260"/>
      <c r="BG364" s="210"/>
      <c r="BH364" s="210"/>
      <c r="BI364" s="210"/>
    </row>
    <row r="365" spans="1:61" x14ac:dyDescent="0.25">
      <c r="A365" s="171" t="s">
        <v>91</v>
      </c>
      <c r="B365" s="164"/>
      <c r="C365" s="299" t="s">
        <v>628</v>
      </c>
      <c r="D365" s="166"/>
      <c r="E365" s="168"/>
      <c r="F365" s="167"/>
      <c r="G365" s="168"/>
      <c r="H365" s="271"/>
      <c r="J365" s="171" t="s">
        <v>91</v>
      </c>
      <c r="K365" s="164"/>
      <c r="L365" s="299" t="s">
        <v>628</v>
      </c>
      <c r="M365" s="248"/>
      <c r="N365" s="166"/>
      <c r="O365" s="168"/>
      <c r="P365" s="167"/>
      <c r="Q365" s="168"/>
      <c r="R365" s="271"/>
      <c r="AO365" s="260"/>
      <c r="AP365" s="260"/>
      <c r="AQ365" s="260"/>
      <c r="AR365" s="260"/>
      <c r="AS365" s="260"/>
      <c r="AT365" s="260"/>
      <c r="AU365" s="260"/>
      <c r="AV365" s="260"/>
      <c r="AW365" s="260"/>
      <c r="AX365" s="260"/>
      <c r="AY365" s="260"/>
      <c r="AZ365" s="260" t="s">
        <v>167</v>
      </c>
      <c r="BA365" s="260"/>
      <c r="BB365" s="260"/>
      <c r="BC365" s="260"/>
      <c r="BD365" s="260"/>
      <c r="BE365" s="260"/>
      <c r="BF365" s="260"/>
      <c r="BG365" s="210"/>
      <c r="BH365" s="210"/>
      <c r="BI365" s="210"/>
    </row>
    <row r="366" spans="1:61" x14ac:dyDescent="0.25">
      <c r="A366" s="171" t="s">
        <v>91</v>
      </c>
      <c r="B366" s="164"/>
      <c r="C366" s="299" t="s">
        <v>628</v>
      </c>
      <c r="D366" s="166"/>
      <c r="E366" s="168"/>
      <c r="F366" s="167"/>
      <c r="G366" s="168"/>
      <c r="H366" s="271"/>
      <c r="J366" s="171" t="s">
        <v>91</v>
      </c>
      <c r="K366" s="164"/>
      <c r="L366" s="299" t="s">
        <v>628</v>
      </c>
      <c r="M366" s="248"/>
      <c r="N366" s="166"/>
      <c r="O366" s="168"/>
      <c r="P366" s="167"/>
      <c r="Q366" s="168"/>
      <c r="R366" s="271"/>
      <c r="AO366" s="260"/>
      <c r="AP366" s="260"/>
      <c r="AQ366" s="260"/>
      <c r="AR366" s="260"/>
      <c r="AS366" s="260"/>
      <c r="AT366" s="260"/>
      <c r="AU366" s="260"/>
      <c r="AV366" s="260"/>
      <c r="AW366" s="260"/>
      <c r="AX366" s="260"/>
      <c r="AY366" s="260"/>
      <c r="AZ366" s="260" t="s">
        <v>167</v>
      </c>
      <c r="BA366" s="260"/>
      <c r="BB366" s="260"/>
      <c r="BC366" s="260"/>
      <c r="BD366" s="260"/>
      <c r="BE366" s="260"/>
      <c r="BF366" s="260"/>
      <c r="BG366" s="210"/>
      <c r="BH366" s="210"/>
      <c r="BI366" s="210"/>
    </row>
    <row r="367" spans="1:61" x14ac:dyDescent="0.25">
      <c r="A367" s="171" t="s">
        <v>91</v>
      </c>
      <c r="B367" s="164"/>
      <c r="C367" s="299" t="s">
        <v>628</v>
      </c>
      <c r="D367" s="166"/>
      <c r="E367" s="168"/>
      <c r="F367" s="167"/>
      <c r="G367" s="168"/>
      <c r="H367" s="271"/>
      <c r="J367" s="171" t="s">
        <v>91</v>
      </c>
      <c r="K367" s="164"/>
      <c r="L367" s="299" t="s">
        <v>628</v>
      </c>
      <c r="M367" s="248"/>
      <c r="N367" s="166"/>
      <c r="O367" s="168"/>
      <c r="P367" s="167"/>
      <c r="Q367" s="168"/>
      <c r="R367" s="271"/>
      <c r="AO367" s="260"/>
      <c r="AP367" s="260"/>
      <c r="AQ367" s="260"/>
      <c r="AR367" s="260"/>
      <c r="AS367" s="260"/>
      <c r="AT367" s="260"/>
      <c r="AU367" s="260"/>
      <c r="AV367" s="260"/>
      <c r="AW367" s="260"/>
      <c r="AX367" s="260"/>
      <c r="AY367" s="260"/>
      <c r="AZ367" s="260" t="s">
        <v>167</v>
      </c>
      <c r="BA367" s="260"/>
      <c r="BB367" s="260"/>
      <c r="BC367" s="260"/>
      <c r="BD367" s="260"/>
      <c r="BE367" s="260"/>
      <c r="BF367" s="260"/>
      <c r="BG367" s="210"/>
      <c r="BH367" s="210"/>
      <c r="BI367" s="210"/>
    </row>
    <row r="368" spans="1:61" x14ac:dyDescent="0.25">
      <c r="A368" s="171" t="s">
        <v>91</v>
      </c>
      <c r="B368" s="164"/>
      <c r="C368" s="299" t="s">
        <v>628</v>
      </c>
      <c r="D368" s="166"/>
      <c r="E368" s="168"/>
      <c r="F368" s="167"/>
      <c r="G368" s="168"/>
      <c r="H368" s="271"/>
      <c r="J368" s="171" t="s">
        <v>91</v>
      </c>
      <c r="K368" s="164"/>
      <c r="L368" s="299" t="s">
        <v>628</v>
      </c>
      <c r="M368" s="248"/>
      <c r="N368" s="166"/>
      <c r="O368" s="168"/>
      <c r="P368" s="167"/>
      <c r="Q368" s="168"/>
      <c r="R368" s="271"/>
      <c r="AO368" s="260"/>
      <c r="AP368" s="260"/>
      <c r="AQ368" s="260"/>
      <c r="AR368" s="260"/>
      <c r="AS368" s="260"/>
      <c r="AT368" s="260"/>
      <c r="AU368" s="260"/>
      <c r="AV368" s="260"/>
      <c r="AW368" s="260"/>
      <c r="AX368" s="260"/>
      <c r="AY368" s="260"/>
      <c r="AZ368" s="260" t="s">
        <v>167</v>
      </c>
      <c r="BA368" s="260"/>
      <c r="BB368" s="260"/>
      <c r="BC368" s="260"/>
      <c r="BD368" s="260"/>
      <c r="BE368" s="260"/>
      <c r="BF368" s="260"/>
      <c r="BG368" s="210"/>
      <c r="BH368" s="210"/>
      <c r="BI368" s="210"/>
    </row>
    <row r="369" spans="1:61" x14ac:dyDescent="0.25">
      <c r="A369" s="171" t="s">
        <v>91</v>
      </c>
      <c r="B369" s="164"/>
      <c r="C369" s="299" t="s">
        <v>628</v>
      </c>
      <c r="D369" s="166"/>
      <c r="E369" s="168"/>
      <c r="F369" s="167"/>
      <c r="G369" s="168"/>
      <c r="H369" s="271"/>
      <c r="J369" s="171" t="s">
        <v>91</v>
      </c>
      <c r="K369" s="164"/>
      <c r="L369" s="299" t="s">
        <v>628</v>
      </c>
      <c r="M369" s="248"/>
      <c r="N369" s="166"/>
      <c r="O369" s="168"/>
      <c r="P369" s="167"/>
      <c r="Q369" s="168"/>
      <c r="R369" s="271"/>
      <c r="AO369" s="260"/>
      <c r="AP369" s="260"/>
      <c r="AQ369" s="260"/>
      <c r="AR369" s="260"/>
      <c r="AS369" s="260"/>
      <c r="AT369" s="260"/>
      <c r="AU369" s="260"/>
      <c r="AV369" s="260"/>
      <c r="AW369" s="260"/>
      <c r="AX369" s="260"/>
      <c r="AY369" s="260"/>
      <c r="AZ369" s="260" t="s">
        <v>167</v>
      </c>
      <c r="BA369" s="260"/>
      <c r="BB369" s="260"/>
      <c r="BC369" s="260"/>
      <c r="BD369" s="260"/>
      <c r="BE369" s="260"/>
      <c r="BF369" s="260"/>
      <c r="BG369" s="210"/>
      <c r="BH369" s="210"/>
      <c r="BI369" s="210"/>
    </row>
    <row r="370" spans="1:61" x14ac:dyDescent="0.25">
      <c r="A370" s="171" t="s">
        <v>91</v>
      </c>
      <c r="B370" s="164"/>
      <c r="C370" s="299" t="s">
        <v>628</v>
      </c>
      <c r="D370" s="166"/>
      <c r="E370" s="168"/>
      <c r="F370" s="167"/>
      <c r="G370" s="168"/>
      <c r="H370" s="271"/>
      <c r="J370" s="171" t="s">
        <v>91</v>
      </c>
      <c r="K370" s="164"/>
      <c r="L370" s="299" t="s">
        <v>628</v>
      </c>
      <c r="M370" s="248"/>
      <c r="N370" s="166"/>
      <c r="O370" s="168"/>
      <c r="P370" s="167"/>
      <c r="Q370" s="168"/>
      <c r="R370" s="271"/>
      <c r="AO370" s="260"/>
      <c r="AP370" s="260"/>
      <c r="AQ370" s="260"/>
      <c r="AR370" s="260"/>
      <c r="AS370" s="260"/>
      <c r="AT370" s="260"/>
      <c r="AU370" s="260"/>
      <c r="AV370" s="260"/>
      <c r="AW370" s="260"/>
      <c r="AX370" s="260"/>
      <c r="AY370" s="260"/>
      <c r="AZ370" s="260" t="s">
        <v>167</v>
      </c>
      <c r="BA370" s="260"/>
      <c r="BB370" s="260"/>
      <c r="BC370" s="260"/>
      <c r="BD370" s="260"/>
      <c r="BE370" s="260"/>
      <c r="BF370" s="260"/>
      <c r="BG370" s="210"/>
      <c r="BH370" s="210"/>
      <c r="BI370" s="210"/>
    </row>
    <row r="371" spans="1:61" x14ac:dyDescent="0.25">
      <c r="A371" s="171" t="s">
        <v>91</v>
      </c>
      <c r="B371" s="164"/>
      <c r="C371" s="299" t="s">
        <v>628</v>
      </c>
      <c r="D371" s="166"/>
      <c r="E371" s="168"/>
      <c r="F371" s="167"/>
      <c r="G371" s="168"/>
      <c r="H371" s="271"/>
      <c r="J371" s="171" t="s">
        <v>91</v>
      </c>
      <c r="K371" s="164"/>
      <c r="L371" s="299" t="s">
        <v>628</v>
      </c>
      <c r="M371" s="248"/>
      <c r="N371" s="166"/>
      <c r="O371" s="168"/>
      <c r="P371" s="167"/>
      <c r="Q371" s="168"/>
      <c r="R371" s="271"/>
      <c r="AO371" s="260"/>
      <c r="AP371" s="260"/>
      <c r="AQ371" s="260"/>
      <c r="AR371" s="260"/>
      <c r="AS371" s="260"/>
      <c r="AT371" s="260"/>
      <c r="AU371" s="260"/>
      <c r="AV371" s="260"/>
      <c r="AW371" s="260"/>
      <c r="AX371" s="260"/>
      <c r="AY371" s="260"/>
      <c r="AZ371" s="260" t="s">
        <v>167</v>
      </c>
      <c r="BA371" s="260"/>
      <c r="BB371" s="260"/>
      <c r="BC371" s="260"/>
      <c r="BD371" s="260"/>
      <c r="BE371" s="260"/>
      <c r="BF371" s="260"/>
      <c r="BG371" s="210"/>
      <c r="BH371" s="210"/>
      <c r="BI371" s="210"/>
    </row>
    <row r="372" spans="1:61" x14ac:dyDescent="0.25">
      <c r="A372" s="171" t="s">
        <v>91</v>
      </c>
      <c r="B372" s="164"/>
      <c r="C372" s="299" t="s">
        <v>628</v>
      </c>
      <c r="D372" s="166"/>
      <c r="E372" s="168"/>
      <c r="F372" s="167"/>
      <c r="G372" s="168"/>
      <c r="H372" s="271"/>
      <c r="J372" s="171" t="s">
        <v>91</v>
      </c>
      <c r="K372" s="164"/>
      <c r="L372" s="299" t="s">
        <v>628</v>
      </c>
      <c r="M372" s="248"/>
      <c r="N372" s="166"/>
      <c r="O372" s="168"/>
      <c r="P372" s="167"/>
      <c r="Q372" s="168"/>
      <c r="R372" s="271"/>
      <c r="AO372" s="260"/>
      <c r="AP372" s="260"/>
      <c r="AQ372" s="260"/>
      <c r="AR372" s="260"/>
      <c r="AS372" s="260"/>
      <c r="AT372" s="260"/>
      <c r="AU372" s="260"/>
      <c r="AV372" s="260"/>
      <c r="AW372" s="260"/>
      <c r="AX372" s="260"/>
      <c r="AY372" s="260"/>
      <c r="AZ372" s="260" t="s">
        <v>167</v>
      </c>
      <c r="BA372" s="260"/>
      <c r="BB372" s="260"/>
      <c r="BC372" s="260"/>
      <c r="BD372" s="260"/>
      <c r="BE372" s="260"/>
      <c r="BF372" s="260"/>
      <c r="BG372" s="210"/>
      <c r="BH372" s="210"/>
      <c r="BI372" s="210"/>
    </row>
    <row r="373" spans="1:61" x14ac:dyDescent="0.25">
      <c r="A373" s="171" t="s">
        <v>91</v>
      </c>
      <c r="B373" s="164"/>
      <c r="C373" s="299" t="s">
        <v>628</v>
      </c>
      <c r="D373" s="166"/>
      <c r="E373" s="168"/>
      <c r="F373" s="167"/>
      <c r="G373" s="168"/>
      <c r="H373" s="271"/>
      <c r="J373" s="171" t="s">
        <v>91</v>
      </c>
      <c r="K373" s="164"/>
      <c r="L373" s="299" t="s">
        <v>628</v>
      </c>
      <c r="M373" s="248"/>
      <c r="N373" s="166"/>
      <c r="O373" s="168"/>
      <c r="P373" s="167"/>
      <c r="Q373" s="168"/>
      <c r="R373" s="271"/>
      <c r="AO373" s="260"/>
      <c r="AP373" s="260"/>
      <c r="AQ373" s="260"/>
      <c r="AR373" s="260"/>
      <c r="AS373" s="260"/>
      <c r="AT373" s="260"/>
      <c r="AU373" s="260"/>
      <c r="AV373" s="260"/>
      <c r="AW373" s="260"/>
      <c r="AX373" s="260"/>
      <c r="AY373" s="260"/>
      <c r="AZ373" s="260" t="s">
        <v>167</v>
      </c>
      <c r="BA373" s="260"/>
      <c r="BB373" s="260"/>
      <c r="BC373" s="260"/>
      <c r="BD373" s="260"/>
      <c r="BE373" s="260"/>
      <c r="BF373" s="260"/>
      <c r="BG373" s="210"/>
      <c r="BH373" s="210"/>
      <c r="BI373" s="210"/>
    </row>
    <row r="374" spans="1:61" x14ac:dyDescent="0.25">
      <c r="A374" s="171" t="s">
        <v>91</v>
      </c>
      <c r="B374" s="164"/>
      <c r="C374" s="299" t="s">
        <v>628</v>
      </c>
      <c r="D374" s="166"/>
      <c r="E374" s="168"/>
      <c r="F374" s="167"/>
      <c r="G374" s="168"/>
      <c r="H374" s="271"/>
      <c r="J374" s="171" t="s">
        <v>91</v>
      </c>
      <c r="K374" s="164"/>
      <c r="L374" s="299" t="s">
        <v>628</v>
      </c>
      <c r="M374" s="248"/>
      <c r="N374" s="166"/>
      <c r="O374" s="168"/>
      <c r="P374" s="167"/>
      <c r="Q374" s="168"/>
      <c r="R374" s="271"/>
      <c r="AO374" s="260"/>
      <c r="AP374" s="260"/>
      <c r="AQ374" s="260"/>
      <c r="AR374" s="260"/>
      <c r="AS374" s="260"/>
      <c r="AT374" s="260"/>
      <c r="AU374" s="260"/>
      <c r="AV374" s="260"/>
      <c r="AW374" s="260"/>
      <c r="AX374" s="260"/>
      <c r="AY374" s="260"/>
      <c r="AZ374" s="260" t="s">
        <v>167</v>
      </c>
      <c r="BA374" s="260"/>
      <c r="BB374" s="260"/>
      <c r="BC374" s="260"/>
      <c r="BD374" s="260"/>
      <c r="BE374" s="260"/>
      <c r="BF374" s="260"/>
      <c r="BG374" s="210"/>
      <c r="BH374" s="210"/>
      <c r="BI374" s="210"/>
    </row>
    <row r="375" spans="1:61" x14ac:dyDescent="0.25">
      <c r="A375" s="171" t="s">
        <v>91</v>
      </c>
      <c r="B375" s="164"/>
      <c r="C375" s="299" t="s">
        <v>628</v>
      </c>
      <c r="D375" s="166"/>
      <c r="E375" s="168"/>
      <c r="F375" s="167"/>
      <c r="G375" s="168"/>
      <c r="H375" s="271"/>
      <c r="J375" s="171" t="s">
        <v>91</v>
      </c>
      <c r="K375" s="164"/>
      <c r="L375" s="299" t="s">
        <v>628</v>
      </c>
      <c r="M375" s="248"/>
      <c r="N375" s="166"/>
      <c r="O375" s="168"/>
      <c r="P375" s="167"/>
      <c r="Q375" s="168"/>
      <c r="R375" s="271"/>
      <c r="AO375" s="260"/>
      <c r="AP375" s="260"/>
      <c r="AQ375" s="260"/>
      <c r="AR375" s="260"/>
      <c r="AS375" s="260"/>
      <c r="AT375" s="260"/>
      <c r="AU375" s="260"/>
      <c r="AV375" s="260"/>
      <c r="AW375" s="260"/>
      <c r="AX375" s="260"/>
      <c r="AY375" s="260"/>
      <c r="AZ375" s="260" t="s">
        <v>167</v>
      </c>
      <c r="BA375" s="260"/>
      <c r="BB375" s="260"/>
      <c r="BC375" s="260"/>
      <c r="BD375" s="260"/>
      <c r="BE375" s="260"/>
      <c r="BF375" s="260"/>
      <c r="BG375" s="210"/>
      <c r="BH375" s="210"/>
      <c r="BI375" s="210"/>
    </row>
    <row r="376" spans="1:61" x14ac:dyDescent="0.25">
      <c r="A376" s="171" t="s">
        <v>91</v>
      </c>
      <c r="B376" s="164"/>
      <c r="C376" s="299" t="s">
        <v>628</v>
      </c>
      <c r="D376" s="166"/>
      <c r="E376" s="168"/>
      <c r="F376" s="167"/>
      <c r="G376" s="168"/>
      <c r="H376" s="271"/>
      <c r="J376" s="171" t="s">
        <v>91</v>
      </c>
      <c r="K376" s="164"/>
      <c r="L376" s="299" t="s">
        <v>628</v>
      </c>
      <c r="M376" s="248"/>
      <c r="N376" s="166"/>
      <c r="O376" s="168"/>
      <c r="P376" s="167"/>
      <c r="Q376" s="168"/>
      <c r="R376" s="271"/>
      <c r="AO376" s="260"/>
      <c r="AP376" s="260"/>
      <c r="AQ376" s="260"/>
      <c r="AR376" s="260"/>
      <c r="AS376" s="260"/>
      <c r="AT376" s="260"/>
      <c r="AU376" s="260"/>
      <c r="AV376" s="260"/>
      <c r="AW376" s="260"/>
      <c r="AX376" s="260"/>
      <c r="AY376" s="260"/>
      <c r="AZ376" s="260" t="s">
        <v>167</v>
      </c>
      <c r="BA376" s="260"/>
      <c r="BB376" s="260"/>
      <c r="BC376" s="260"/>
      <c r="BD376" s="260"/>
      <c r="BE376" s="260"/>
      <c r="BF376" s="260"/>
      <c r="BG376" s="210"/>
      <c r="BH376" s="210"/>
      <c r="BI376" s="210"/>
    </row>
    <row r="377" spans="1:61" x14ac:dyDescent="0.25">
      <c r="A377" s="171" t="s">
        <v>91</v>
      </c>
      <c r="B377" s="164"/>
      <c r="C377" s="299" t="s">
        <v>628</v>
      </c>
      <c r="D377" s="166"/>
      <c r="E377" s="168"/>
      <c r="F377" s="167"/>
      <c r="G377" s="168"/>
      <c r="H377" s="271"/>
      <c r="J377" s="171" t="s">
        <v>91</v>
      </c>
      <c r="K377" s="164"/>
      <c r="L377" s="299" t="s">
        <v>628</v>
      </c>
      <c r="M377" s="248"/>
      <c r="N377" s="166"/>
      <c r="O377" s="168"/>
      <c r="P377" s="167"/>
      <c r="Q377" s="168"/>
      <c r="R377" s="271"/>
      <c r="AO377" s="260"/>
      <c r="AP377" s="260"/>
      <c r="AQ377" s="260"/>
      <c r="AR377" s="260"/>
      <c r="AS377" s="260"/>
      <c r="AT377" s="260"/>
      <c r="AU377" s="260"/>
      <c r="AV377" s="260"/>
      <c r="AW377" s="260"/>
      <c r="AX377" s="260"/>
      <c r="AY377" s="260"/>
      <c r="AZ377" s="260" t="s">
        <v>167</v>
      </c>
      <c r="BA377" s="260"/>
      <c r="BB377" s="260"/>
      <c r="BC377" s="260"/>
      <c r="BD377" s="260"/>
      <c r="BE377" s="260"/>
      <c r="BF377" s="260"/>
      <c r="BG377" s="210"/>
      <c r="BH377" s="210"/>
      <c r="BI377" s="210"/>
    </row>
    <row r="378" spans="1:61" x14ac:dyDescent="0.25">
      <c r="A378" s="171" t="s">
        <v>91</v>
      </c>
      <c r="B378" s="164"/>
      <c r="C378" s="299" t="s">
        <v>628</v>
      </c>
      <c r="D378" s="166"/>
      <c r="E378" s="168"/>
      <c r="F378" s="167"/>
      <c r="G378" s="168"/>
      <c r="H378" s="271"/>
      <c r="J378" s="171" t="s">
        <v>91</v>
      </c>
      <c r="K378" s="164"/>
      <c r="L378" s="299" t="s">
        <v>628</v>
      </c>
      <c r="M378" s="248"/>
      <c r="N378" s="166"/>
      <c r="O378" s="168"/>
      <c r="P378" s="167"/>
      <c r="Q378" s="168"/>
      <c r="R378" s="271"/>
      <c r="AO378" s="260"/>
      <c r="AP378" s="260"/>
      <c r="AQ378" s="260"/>
      <c r="AR378" s="260"/>
      <c r="AS378" s="260"/>
      <c r="AT378" s="260"/>
      <c r="AU378" s="260"/>
      <c r="AV378" s="260"/>
      <c r="AW378" s="260"/>
      <c r="AX378" s="260"/>
      <c r="AY378" s="260"/>
      <c r="AZ378" s="260" t="s">
        <v>167</v>
      </c>
      <c r="BA378" s="260"/>
      <c r="BB378" s="260"/>
      <c r="BC378" s="260"/>
      <c r="BD378" s="260"/>
      <c r="BE378" s="260"/>
      <c r="BF378" s="260"/>
      <c r="BG378" s="210"/>
      <c r="BH378" s="210"/>
      <c r="BI378" s="210"/>
    </row>
    <row r="379" spans="1:61" x14ac:dyDescent="0.25">
      <c r="A379" s="171" t="s">
        <v>91</v>
      </c>
      <c r="B379" s="164"/>
      <c r="C379" s="299" t="s">
        <v>628</v>
      </c>
      <c r="D379" s="166"/>
      <c r="E379" s="168"/>
      <c r="F379" s="167"/>
      <c r="G379" s="168"/>
      <c r="H379" s="271"/>
      <c r="J379" s="171" t="s">
        <v>91</v>
      </c>
      <c r="K379" s="164"/>
      <c r="L379" s="299" t="s">
        <v>628</v>
      </c>
      <c r="M379" s="248"/>
      <c r="N379" s="166"/>
      <c r="O379" s="168"/>
      <c r="P379" s="167"/>
      <c r="Q379" s="168"/>
      <c r="R379" s="271"/>
      <c r="AO379" s="260"/>
      <c r="AP379" s="260"/>
      <c r="AQ379" s="260"/>
      <c r="AR379" s="260"/>
      <c r="AS379" s="260"/>
      <c r="AT379" s="260"/>
      <c r="AU379" s="260"/>
      <c r="AV379" s="260"/>
      <c r="AW379" s="260"/>
      <c r="AX379" s="260"/>
      <c r="AY379" s="260"/>
      <c r="AZ379" s="260" t="s">
        <v>167</v>
      </c>
      <c r="BA379" s="260"/>
      <c r="BB379" s="260"/>
      <c r="BC379" s="260"/>
      <c r="BD379" s="260"/>
      <c r="BE379" s="260"/>
      <c r="BF379" s="260"/>
      <c r="BG379" s="210"/>
      <c r="BH379" s="210"/>
      <c r="BI379" s="210"/>
    </row>
    <row r="380" spans="1:61" x14ac:dyDescent="0.25">
      <c r="A380" s="171" t="s">
        <v>91</v>
      </c>
      <c r="B380" s="164"/>
      <c r="C380" s="299" t="s">
        <v>628</v>
      </c>
      <c r="D380" s="166"/>
      <c r="E380" s="168"/>
      <c r="F380" s="167"/>
      <c r="G380" s="168"/>
      <c r="H380" s="271"/>
      <c r="J380" s="171" t="s">
        <v>91</v>
      </c>
      <c r="K380" s="164"/>
      <c r="L380" s="299" t="s">
        <v>628</v>
      </c>
      <c r="M380" s="248"/>
      <c r="N380" s="166"/>
      <c r="O380" s="168"/>
      <c r="P380" s="167"/>
      <c r="Q380" s="168"/>
      <c r="R380" s="271"/>
      <c r="AO380" s="260"/>
      <c r="AP380" s="260"/>
      <c r="AQ380" s="260"/>
      <c r="AR380" s="260"/>
      <c r="AS380" s="260"/>
      <c r="AT380" s="260"/>
      <c r="AU380" s="260"/>
      <c r="AV380" s="260"/>
      <c r="AW380" s="260"/>
      <c r="AX380" s="260"/>
      <c r="AY380" s="260"/>
      <c r="AZ380" s="260" t="s">
        <v>167</v>
      </c>
      <c r="BA380" s="260"/>
      <c r="BB380" s="260"/>
      <c r="BC380" s="260"/>
      <c r="BD380" s="260"/>
      <c r="BE380" s="260"/>
      <c r="BF380" s="260"/>
      <c r="BG380" s="210"/>
      <c r="BH380" s="210"/>
      <c r="BI380" s="210"/>
    </row>
    <row r="381" spans="1:61" x14ac:dyDescent="0.25">
      <c r="A381" s="171" t="s">
        <v>91</v>
      </c>
      <c r="B381" s="164"/>
      <c r="C381" s="299" t="s">
        <v>628</v>
      </c>
      <c r="D381" s="166"/>
      <c r="E381" s="168"/>
      <c r="F381" s="167"/>
      <c r="G381" s="168"/>
      <c r="H381" s="271"/>
      <c r="J381" s="171" t="s">
        <v>91</v>
      </c>
      <c r="K381" s="164"/>
      <c r="L381" s="299" t="s">
        <v>628</v>
      </c>
      <c r="M381" s="248"/>
      <c r="N381" s="166"/>
      <c r="O381" s="168"/>
      <c r="P381" s="167"/>
      <c r="Q381" s="168"/>
      <c r="R381" s="271"/>
      <c r="AO381" s="260"/>
      <c r="AP381" s="260"/>
      <c r="AQ381" s="260"/>
      <c r="AR381" s="260"/>
      <c r="AS381" s="260"/>
      <c r="AT381" s="260"/>
      <c r="AU381" s="260"/>
      <c r="AV381" s="260"/>
      <c r="AW381" s="260"/>
      <c r="AX381" s="260"/>
      <c r="AY381" s="260"/>
      <c r="AZ381" s="260" t="s">
        <v>167</v>
      </c>
      <c r="BA381" s="260"/>
      <c r="BB381" s="260"/>
      <c r="BC381" s="260"/>
      <c r="BD381" s="260"/>
      <c r="BE381" s="260"/>
      <c r="BF381" s="260"/>
      <c r="BG381" s="210"/>
      <c r="BH381" s="210"/>
      <c r="BI381" s="210"/>
    </row>
    <row r="382" spans="1:61" x14ac:dyDescent="0.25">
      <c r="A382" s="171" t="s">
        <v>91</v>
      </c>
      <c r="B382" s="164"/>
      <c r="C382" s="299" t="s">
        <v>628</v>
      </c>
      <c r="D382" s="166"/>
      <c r="E382" s="168"/>
      <c r="F382" s="167"/>
      <c r="G382" s="168"/>
      <c r="H382" s="271"/>
      <c r="J382" s="171" t="s">
        <v>91</v>
      </c>
      <c r="K382" s="164"/>
      <c r="L382" s="299" t="s">
        <v>628</v>
      </c>
      <c r="M382" s="248"/>
      <c r="N382" s="166"/>
      <c r="O382" s="168"/>
      <c r="P382" s="167"/>
      <c r="Q382" s="168"/>
      <c r="R382" s="271"/>
      <c r="AO382" s="260"/>
      <c r="AP382" s="260"/>
      <c r="AQ382" s="260"/>
      <c r="AR382" s="260"/>
      <c r="AS382" s="260"/>
      <c r="AT382" s="260"/>
      <c r="AU382" s="260"/>
      <c r="AV382" s="260"/>
      <c r="AW382" s="260"/>
      <c r="AX382" s="260"/>
      <c r="AY382" s="260"/>
      <c r="AZ382" s="260" t="s">
        <v>167</v>
      </c>
      <c r="BA382" s="260"/>
      <c r="BB382" s="260"/>
      <c r="BC382" s="260"/>
      <c r="BD382" s="260"/>
      <c r="BE382" s="260"/>
      <c r="BF382" s="260"/>
      <c r="BG382" s="210"/>
      <c r="BH382" s="210"/>
      <c r="BI382" s="210"/>
    </row>
    <row r="383" spans="1:61" x14ac:dyDescent="0.25">
      <c r="A383" s="171" t="s">
        <v>91</v>
      </c>
      <c r="B383" s="164"/>
      <c r="C383" s="299" t="s">
        <v>628</v>
      </c>
      <c r="D383" s="166"/>
      <c r="E383" s="168"/>
      <c r="F383" s="167"/>
      <c r="G383" s="168"/>
      <c r="H383" s="271"/>
      <c r="J383" s="171" t="s">
        <v>91</v>
      </c>
      <c r="K383" s="164"/>
      <c r="L383" s="299" t="s">
        <v>628</v>
      </c>
      <c r="M383" s="248"/>
      <c r="N383" s="166"/>
      <c r="O383" s="168"/>
      <c r="P383" s="167"/>
      <c r="Q383" s="168"/>
      <c r="R383" s="271"/>
      <c r="AO383" s="260"/>
      <c r="AP383" s="260"/>
      <c r="AQ383" s="260"/>
      <c r="AR383" s="260"/>
      <c r="AS383" s="260"/>
      <c r="AT383" s="260"/>
      <c r="AU383" s="260"/>
      <c r="AV383" s="260"/>
      <c r="AW383" s="260"/>
      <c r="AX383" s="260"/>
      <c r="AY383" s="260"/>
      <c r="AZ383" s="260" t="s">
        <v>167</v>
      </c>
      <c r="BA383" s="260"/>
      <c r="BB383" s="260"/>
      <c r="BC383" s="260"/>
      <c r="BD383" s="260"/>
      <c r="BE383" s="260"/>
      <c r="BF383" s="260"/>
      <c r="BG383" s="210"/>
      <c r="BH383" s="210"/>
      <c r="BI383" s="210"/>
    </row>
    <row r="384" spans="1:61" x14ac:dyDescent="0.25">
      <c r="A384" s="171" t="s">
        <v>91</v>
      </c>
      <c r="B384" s="164"/>
      <c r="C384" s="299" t="s">
        <v>628</v>
      </c>
      <c r="D384" s="166"/>
      <c r="E384" s="168"/>
      <c r="F384" s="167"/>
      <c r="G384" s="168"/>
      <c r="H384" s="271"/>
      <c r="J384" s="171" t="s">
        <v>91</v>
      </c>
      <c r="K384" s="164"/>
      <c r="L384" s="299" t="s">
        <v>628</v>
      </c>
      <c r="M384" s="248"/>
      <c r="N384" s="166"/>
      <c r="O384" s="168"/>
      <c r="P384" s="167"/>
      <c r="Q384" s="168"/>
      <c r="R384" s="271"/>
      <c r="AO384" s="260"/>
      <c r="AP384" s="260"/>
      <c r="AQ384" s="260"/>
      <c r="AR384" s="260"/>
      <c r="AS384" s="260"/>
      <c r="AT384" s="260"/>
      <c r="AU384" s="260"/>
      <c r="AV384" s="260"/>
      <c r="AW384" s="260"/>
      <c r="AX384" s="260"/>
      <c r="AY384" s="260"/>
      <c r="AZ384" s="260" t="s">
        <v>167</v>
      </c>
      <c r="BA384" s="260"/>
      <c r="BB384" s="260"/>
      <c r="BC384" s="260"/>
      <c r="BD384" s="260"/>
      <c r="BE384" s="260"/>
      <c r="BF384" s="260"/>
      <c r="BG384" s="210"/>
      <c r="BH384" s="210"/>
      <c r="BI384" s="210"/>
    </row>
    <row r="385" spans="1:61" x14ac:dyDescent="0.25">
      <c r="A385" s="171" t="s">
        <v>91</v>
      </c>
      <c r="B385" s="164"/>
      <c r="C385" s="299" t="s">
        <v>628</v>
      </c>
      <c r="D385" s="166"/>
      <c r="E385" s="168"/>
      <c r="F385" s="167"/>
      <c r="G385" s="168"/>
      <c r="H385" s="271"/>
      <c r="J385" s="171" t="s">
        <v>91</v>
      </c>
      <c r="K385" s="164"/>
      <c r="L385" s="299" t="s">
        <v>628</v>
      </c>
      <c r="M385" s="248"/>
      <c r="N385" s="166"/>
      <c r="O385" s="168"/>
      <c r="P385" s="167"/>
      <c r="Q385" s="168"/>
      <c r="R385" s="271"/>
      <c r="AO385" s="260"/>
      <c r="AP385" s="260"/>
      <c r="AQ385" s="260"/>
      <c r="AR385" s="260"/>
      <c r="AS385" s="260"/>
      <c r="AT385" s="260"/>
      <c r="AU385" s="260"/>
      <c r="AV385" s="260"/>
      <c r="AW385" s="260"/>
      <c r="AX385" s="260"/>
      <c r="AY385" s="260"/>
      <c r="AZ385" s="260" t="s">
        <v>167</v>
      </c>
      <c r="BA385" s="260"/>
      <c r="BB385" s="260"/>
      <c r="BC385" s="260"/>
      <c r="BD385" s="260"/>
      <c r="BE385" s="260"/>
      <c r="BF385" s="260"/>
      <c r="BG385" s="210"/>
      <c r="BH385" s="210"/>
      <c r="BI385" s="210"/>
    </row>
    <row r="386" spans="1:61" x14ac:dyDescent="0.25">
      <c r="A386" s="171" t="s">
        <v>91</v>
      </c>
      <c r="B386" s="164"/>
      <c r="C386" s="299" t="s">
        <v>628</v>
      </c>
      <c r="D386" s="166"/>
      <c r="E386" s="168"/>
      <c r="F386" s="167"/>
      <c r="G386" s="168"/>
      <c r="H386" s="271"/>
      <c r="J386" s="171" t="s">
        <v>91</v>
      </c>
      <c r="K386" s="164"/>
      <c r="L386" s="299" t="s">
        <v>628</v>
      </c>
      <c r="M386" s="248"/>
      <c r="N386" s="166"/>
      <c r="O386" s="168"/>
      <c r="P386" s="167"/>
      <c r="Q386" s="168"/>
      <c r="R386" s="271"/>
      <c r="AO386" s="260"/>
      <c r="AP386" s="260"/>
      <c r="AQ386" s="260"/>
      <c r="AR386" s="260"/>
      <c r="AS386" s="260"/>
      <c r="AT386" s="260"/>
      <c r="AU386" s="260"/>
      <c r="AV386" s="260"/>
      <c r="AW386" s="260"/>
      <c r="AX386" s="260"/>
      <c r="AY386" s="260"/>
      <c r="AZ386" s="260" t="s">
        <v>167</v>
      </c>
      <c r="BA386" s="260"/>
      <c r="BB386" s="260"/>
      <c r="BC386" s="260"/>
      <c r="BD386" s="260"/>
      <c r="BE386" s="260"/>
      <c r="BF386" s="260"/>
      <c r="BG386" s="210"/>
      <c r="BH386" s="210"/>
      <c r="BI386" s="210"/>
    </row>
    <row r="387" spans="1:61" x14ac:dyDescent="0.25">
      <c r="A387" s="171" t="s">
        <v>91</v>
      </c>
      <c r="B387" s="164"/>
      <c r="C387" s="299" t="s">
        <v>628</v>
      </c>
      <c r="D387" s="166"/>
      <c r="E387" s="168"/>
      <c r="F387" s="167"/>
      <c r="G387" s="168"/>
      <c r="H387" s="271"/>
      <c r="J387" s="171" t="s">
        <v>91</v>
      </c>
      <c r="K387" s="164"/>
      <c r="L387" s="299" t="s">
        <v>628</v>
      </c>
      <c r="M387" s="248"/>
      <c r="N387" s="166"/>
      <c r="O387" s="168"/>
      <c r="P387" s="167"/>
      <c r="Q387" s="168"/>
      <c r="R387" s="271"/>
      <c r="AO387" s="260"/>
      <c r="AP387" s="260"/>
      <c r="AQ387" s="260"/>
      <c r="AR387" s="260"/>
      <c r="AS387" s="260"/>
      <c r="AT387" s="260"/>
      <c r="AU387" s="260"/>
      <c r="AV387" s="260"/>
      <c r="AW387" s="260"/>
      <c r="AX387" s="260"/>
      <c r="AY387" s="260"/>
      <c r="AZ387" s="260" t="s">
        <v>167</v>
      </c>
      <c r="BA387" s="260"/>
      <c r="BB387" s="260"/>
      <c r="BC387" s="260"/>
      <c r="BD387" s="260"/>
      <c r="BE387" s="260"/>
      <c r="BF387" s="260"/>
      <c r="BG387" s="210"/>
      <c r="BH387" s="210"/>
      <c r="BI387" s="210"/>
    </row>
    <row r="388" spans="1:61" x14ac:dyDescent="0.25">
      <c r="A388" s="171" t="s">
        <v>91</v>
      </c>
      <c r="B388" s="164"/>
      <c r="C388" s="299" t="s">
        <v>628</v>
      </c>
      <c r="D388" s="166"/>
      <c r="E388" s="168"/>
      <c r="F388" s="167"/>
      <c r="G388" s="168"/>
      <c r="H388" s="271"/>
      <c r="J388" s="171" t="s">
        <v>91</v>
      </c>
      <c r="K388" s="164"/>
      <c r="L388" s="299" t="s">
        <v>628</v>
      </c>
      <c r="M388" s="248"/>
      <c r="N388" s="166"/>
      <c r="O388" s="168"/>
      <c r="P388" s="167"/>
      <c r="Q388" s="168"/>
      <c r="R388" s="271"/>
      <c r="AO388" s="260"/>
      <c r="AP388" s="260"/>
      <c r="AQ388" s="260"/>
      <c r="AR388" s="260"/>
      <c r="AS388" s="260"/>
      <c r="AT388" s="260"/>
      <c r="AU388" s="260"/>
      <c r="AV388" s="260"/>
      <c r="AW388" s="260"/>
      <c r="AX388" s="260"/>
      <c r="AY388" s="260"/>
      <c r="AZ388" s="260" t="s">
        <v>167</v>
      </c>
      <c r="BA388" s="260"/>
      <c r="BB388" s="260"/>
      <c r="BC388" s="260"/>
      <c r="BD388" s="260"/>
      <c r="BE388" s="260"/>
      <c r="BF388" s="260"/>
      <c r="BG388" s="210"/>
      <c r="BH388" s="210"/>
      <c r="BI388" s="210"/>
    </row>
    <row r="389" spans="1:61" x14ac:dyDescent="0.25">
      <c r="A389" s="171" t="s">
        <v>91</v>
      </c>
      <c r="B389" s="164"/>
      <c r="C389" s="299" t="s">
        <v>628</v>
      </c>
      <c r="D389" s="166"/>
      <c r="E389" s="168"/>
      <c r="F389" s="167"/>
      <c r="G389" s="168"/>
      <c r="H389" s="271"/>
      <c r="J389" s="171" t="s">
        <v>91</v>
      </c>
      <c r="K389" s="164"/>
      <c r="L389" s="299" t="s">
        <v>628</v>
      </c>
      <c r="M389" s="248"/>
      <c r="N389" s="166"/>
      <c r="O389" s="168"/>
      <c r="P389" s="167"/>
      <c r="Q389" s="168"/>
      <c r="R389" s="271"/>
      <c r="AO389" s="260"/>
      <c r="AP389" s="260"/>
      <c r="AQ389" s="260"/>
      <c r="AR389" s="260"/>
      <c r="AS389" s="260"/>
      <c r="AT389" s="260"/>
      <c r="AU389" s="260"/>
      <c r="AV389" s="260"/>
      <c r="AW389" s="260"/>
      <c r="AX389" s="260"/>
      <c r="AY389" s="260"/>
      <c r="AZ389" s="260" t="s">
        <v>167</v>
      </c>
      <c r="BA389" s="260"/>
      <c r="BB389" s="260"/>
      <c r="BC389" s="260"/>
      <c r="BD389" s="260"/>
      <c r="BE389" s="260"/>
      <c r="BF389" s="260"/>
      <c r="BG389" s="210"/>
      <c r="BH389" s="210"/>
      <c r="BI389" s="210"/>
    </row>
    <row r="390" spans="1:61" x14ac:dyDescent="0.25">
      <c r="A390" s="171" t="s">
        <v>91</v>
      </c>
      <c r="B390" s="164"/>
      <c r="C390" s="299" t="s">
        <v>628</v>
      </c>
      <c r="D390" s="166"/>
      <c r="E390" s="168"/>
      <c r="F390" s="167"/>
      <c r="G390" s="168"/>
      <c r="H390" s="271"/>
      <c r="J390" s="171" t="s">
        <v>91</v>
      </c>
      <c r="K390" s="164"/>
      <c r="L390" s="299" t="s">
        <v>628</v>
      </c>
      <c r="M390" s="248"/>
      <c r="N390" s="166"/>
      <c r="O390" s="168"/>
      <c r="P390" s="167"/>
      <c r="Q390" s="168"/>
      <c r="R390" s="271"/>
      <c r="AO390" s="260"/>
      <c r="AP390" s="260"/>
      <c r="AQ390" s="260"/>
      <c r="AR390" s="260"/>
      <c r="AS390" s="260"/>
      <c r="AT390" s="260"/>
      <c r="AU390" s="260"/>
      <c r="AV390" s="260"/>
      <c r="AW390" s="260"/>
      <c r="AX390" s="260"/>
      <c r="AY390" s="260"/>
      <c r="AZ390" s="260" t="s">
        <v>167</v>
      </c>
      <c r="BA390" s="260"/>
      <c r="BB390" s="260"/>
      <c r="BC390" s="260"/>
      <c r="BD390" s="260"/>
      <c r="BE390" s="260"/>
      <c r="BF390" s="260"/>
      <c r="BG390" s="210"/>
      <c r="BH390" s="210"/>
      <c r="BI390" s="210"/>
    </row>
    <row r="391" spans="1:61" x14ac:dyDescent="0.25">
      <c r="A391" s="171" t="s">
        <v>91</v>
      </c>
      <c r="B391" s="164"/>
      <c r="C391" s="299" t="s">
        <v>628</v>
      </c>
      <c r="D391" s="166"/>
      <c r="E391" s="168"/>
      <c r="F391" s="167"/>
      <c r="G391" s="168"/>
      <c r="H391" s="271"/>
      <c r="J391" s="171" t="s">
        <v>91</v>
      </c>
      <c r="K391" s="164"/>
      <c r="L391" s="299" t="s">
        <v>628</v>
      </c>
      <c r="M391" s="248"/>
      <c r="N391" s="166"/>
      <c r="O391" s="168"/>
      <c r="P391" s="167"/>
      <c r="Q391" s="168"/>
      <c r="R391" s="271"/>
      <c r="AO391" s="260"/>
      <c r="AP391" s="260"/>
      <c r="AQ391" s="260"/>
      <c r="AR391" s="260"/>
      <c r="AS391" s="260"/>
      <c r="AT391" s="260"/>
      <c r="AU391" s="260"/>
      <c r="AV391" s="260"/>
      <c r="AW391" s="260"/>
      <c r="AX391" s="260"/>
      <c r="AY391" s="260"/>
      <c r="AZ391" s="260" t="s">
        <v>167</v>
      </c>
      <c r="BA391" s="260"/>
      <c r="BB391" s="260"/>
      <c r="BC391" s="260"/>
      <c r="BD391" s="260"/>
      <c r="BE391" s="260"/>
      <c r="BF391" s="260"/>
      <c r="BG391" s="210"/>
      <c r="BH391" s="210"/>
      <c r="BI391" s="210"/>
    </row>
    <row r="392" spans="1:61" x14ac:dyDescent="0.25">
      <c r="A392" s="171" t="s">
        <v>91</v>
      </c>
      <c r="B392" s="164"/>
      <c r="C392" s="299" t="s">
        <v>628</v>
      </c>
      <c r="D392" s="166"/>
      <c r="E392" s="168"/>
      <c r="F392" s="167"/>
      <c r="G392" s="168"/>
      <c r="H392" s="271"/>
      <c r="J392" s="171" t="s">
        <v>91</v>
      </c>
      <c r="K392" s="164"/>
      <c r="L392" s="299" t="s">
        <v>628</v>
      </c>
      <c r="M392" s="248"/>
      <c r="N392" s="166"/>
      <c r="O392" s="168"/>
      <c r="P392" s="167"/>
      <c r="Q392" s="168"/>
      <c r="R392" s="271"/>
      <c r="AO392" s="260"/>
      <c r="AP392" s="260"/>
      <c r="AQ392" s="260"/>
      <c r="AR392" s="260"/>
      <c r="AS392" s="260"/>
      <c r="AT392" s="260"/>
      <c r="AU392" s="260"/>
      <c r="AV392" s="260"/>
      <c r="AW392" s="260"/>
      <c r="AX392" s="260"/>
      <c r="AY392" s="260"/>
      <c r="AZ392" s="260" t="s">
        <v>167</v>
      </c>
      <c r="BA392" s="260"/>
      <c r="BB392" s="260"/>
      <c r="BC392" s="260"/>
      <c r="BD392" s="260"/>
      <c r="BE392" s="260"/>
      <c r="BF392" s="260"/>
      <c r="BG392" s="210"/>
      <c r="BH392" s="210"/>
      <c r="BI392" s="210"/>
    </row>
    <row r="393" spans="1:61" x14ac:dyDescent="0.25">
      <c r="A393" s="171" t="s">
        <v>91</v>
      </c>
      <c r="B393" s="164"/>
      <c r="C393" s="299" t="s">
        <v>628</v>
      </c>
      <c r="D393" s="166"/>
      <c r="E393" s="168"/>
      <c r="F393" s="167"/>
      <c r="G393" s="168"/>
      <c r="H393" s="271"/>
      <c r="J393" s="171" t="s">
        <v>91</v>
      </c>
      <c r="K393" s="164"/>
      <c r="L393" s="299" t="s">
        <v>628</v>
      </c>
      <c r="M393" s="248"/>
      <c r="N393" s="166"/>
      <c r="O393" s="168"/>
      <c r="P393" s="167"/>
      <c r="Q393" s="168"/>
      <c r="R393" s="271"/>
      <c r="AO393" s="260"/>
      <c r="AP393" s="260"/>
      <c r="AQ393" s="260"/>
      <c r="AR393" s="260"/>
      <c r="AS393" s="260"/>
      <c r="AT393" s="260"/>
      <c r="AU393" s="260"/>
      <c r="AV393" s="260"/>
      <c r="AW393" s="260"/>
      <c r="AX393" s="260"/>
      <c r="AY393" s="260"/>
      <c r="AZ393" s="260" t="s">
        <v>167</v>
      </c>
      <c r="BA393" s="260"/>
      <c r="BB393" s="260"/>
      <c r="BC393" s="260"/>
      <c r="BD393" s="260"/>
      <c r="BE393" s="260"/>
      <c r="BF393" s="260"/>
      <c r="BG393" s="210"/>
      <c r="BH393" s="210"/>
      <c r="BI393" s="210"/>
    </row>
    <row r="394" spans="1:61" x14ac:dyDescent="0.25">
      <c r="A394" s="171" t="s">
        <v>91</v>
      </c>
      <c r="B394" s="164"/>
      <c r="C394" s="299" t="s">
        <v>628</v>
      </c>
      <c r="D394" s="166"/>
      <c r="E394" s="168"/>
      <c r="F394" s="167"/>
      <c r="G394" s="168"/>
      <c r="H394" s="271"/>
      <c r="J394" s="171" t="s">
        <v>91</v>
      </c>
      <c r="K394" s="164"/>
      <c r="L394" s="299" t="s">
        <v>628</v>
      </c>
      <c r="M394" s="248"/>
      <c r="N394" s="166"/>
      <c r="O394" s="168"/>
      <c r="P394" s="167"/>
      <c r="Q394" s="168"/>
      <c r="R394" s="271"/>
      <c r="AO394" s="260"/>
      <c r="AP394" s="260"/>
      <c r="AQ394" s="260"/>
      <c r="AR394" s="260"/>
      <c r="AS394" s="260"/>
      <c r="AT394" s="260"/>
      <c r="AU394" s="260"/>
      <c r="AV394" s="260"/>
      <c r="AW394" s="260"/>
      <c r="AX394" s="260"/>
      <c r="AY394" s="260"/>
      <c r="AZ394" s="260" t="s">
        <v>167</v>
      </c>
      <c r="BA394" s="260"/>
      <c r="BB394" s="260"/>
      <c r="BC394" s="260"/>
      <c r="BD394" s="260"/>
      <c r="BE394" s="260"/>
      <c r="BF394" s="260"/>
      <c r="BG394" s="210"/>
      <c r="BH394" s="210"/>
      <c r="BI394" s="210"/>
    </row>
    <row r="395" spans="1:61" x14ac:dyDescent="0.25">
      <c r="A395" s="171" t="s">
        <v>91</v>
      </c>
      <c r="B395" s="164"/>
      <c r="C395" s="299" t="s">
        <v>628</v>
      </c>
      <c r="D395" s="166"/>
      <c r="E395" s="168"/>
      <c r="F395" s="167"/>
      <c r="G395" s="168"/>
      <c r="H395" s="271"/>
      <c r="J395" s="171" t="s">
        <v>91</v>
      </c>
      <c r="K395" s="164"/>
      <c r="L395" s="299" t="s">
        <v>628</v>
      </c>
      <c r="M395" s="248"/>
      <c r="N395" s="166"/>
      <c r="O395" s="168"/>
      <c r="P395" s="167"/>
      <c r="Q395" s="168"/>
      <c r="R395" s="271"/>
      <c r="AO395" s="260"/>
      <c r="AP395" s="260"/>
      <c r="AQ395" s="260"/>
      <c r="AR395" s="260"/>
      <c r="AS395" s="260"/>
      <c r="AT395" s="260"/>
      <c r="AU395" s="260"/>
      <c r="AV395" s="260"/>
      <c r="AW395" s="260"/>
      <c r="AX395" s="260"/>
      <c r="AY395" s="260"/>
      <c r="AZ395" s="260" t="s">
        <v>167</v>
      </c>
      <c r="BA395" s="260"/>
      <c r="BB395" s="260"/>
      <c r="BC395" s="260"/>
      <c r="BD395" s="260"/>
      <c r="BE395" s="260"/>
      <c r="BF395" s="260"/>
      <c r="BG395" s="210"/>
      <c r="BH395" s="210"/>
      <c r="BI395" s="210"/>
    </row>
    <row r="396" spans="1:61" x14ac:dyDescent="0.25">
      <c r="A396" s="171" t="s">
        <v>91</v>
      </c>
      <c r="B396" s="164"/>
      <c r="C396" s="299" t="s">
        <v>628</v>
      </c>
      <c r="D396" s="166"/>
      <c r="E396" s="168"/>
      <c r="F396" s="167"/>
      <c r="G396" s="168"/>
      <c r="H396" s="271"/>
      <c r="J396" s="171" t="s">
        <v>91</v>
      </c>
      <c r="K396" s="164"/>
      <c r="L396" s="299" t="s">
        <v>628</v>
      </c>
      <c r="M396" s="248"/>
      <c r="N396" s="166"/>
      <c r="O396" s="168"/>
      <c r="P396" s="167"/>
      <c r="Q396" s="168"/>
      <c r="R396" s="271"/>
      <c r="AO396" s="260"/>
      <c r="AP396" s="260"/>
      <c r="AQ396" s="260"/>
      <c r="AR396" s="260"/>
      <c r="AS396" s="260"/>
      <c r="AT396" s="260"/>
      <c r="AU396" s="260"/>
      <c r="AV396" s="260"/>
      <c r="AW396" s="260"/>
      <c r="AX396" s="260"/>
      <c r="AY396" s="260"/>
      <c r="AZ396" s="260" t="s">
        <v>167</v>
      </c>
      <c r="BA396" s="260"/>
      <c r="BB396" s="260"/>
      <c r="BC396" s="260"/>
      <c r="BD396" s="260"/>
      <c r="BE396" s="260"/>
      <c r="BF396" s="260"/>
      <c r="BG396" s="210"/>
      <c r="BH396" s="210"/>
      <c r="BI396" s="210"/>
    </row>
    <row r="397" spans="1:61" x14ac:dyDescent="0.25">
      <c r="A397" s="171" t="s">
        <v>91</v>
      </c>
      <c r="B397" s="164"/>
      <c r="C397" s="299" t="s">
        <v>628</v>
      </c>
      <c r="D397" s="166"/>
      <c r="E397" s="168"/>
      <c r="F397" s="167"/>
      <c r="G397" s="168"/>
      <c r="H397" s="271"/>
      <c r="J397" s="171" t="s">
        <v>91</v>
      </c>
      <c r="K397" s="164"/>
      <c r="L397" s="299" t="s">
        <v>628</v>
      </c>
      <c r="M397" s="248"/>
      <c r="N397" s="166"/>
      <c r="O397" s="168"/>
      <c r="P397" s="167"/>
      <c r="Q397" s="168"/>
      <c r="R397" s="271"/>
      <c r="AO397" s="260"/>
      <c r="AP397" s="260"/>
      <c r="AQ397" s="260"/>
      <c r="AR397" s="260"/>
      <c r="AS397" s="260"/>
      <c r="AT397" s="260"/>
      <c r="AU397" s="260"/>
      <c r="AV397" s="260"/>
      <c r="AW397" s="260"/>
      <c r="AX397" s="260"/>
      <c r="AY397" s="260"/>
      <c r="AZ397" s="260" t="s">
        <v>167</v>
      </c>
      <c r="BA397" s="260"/>
      <c r="BB397" s="260"/>
      <c r="BC397" s="260"/>
      <c r="BD397" s="260"/>
      <c r="BE397" s="260"/>
      <c r="BF397" s="260"/>
      <c r="BG397" s="210"/>
      <c r="BH397" s="210"/>
      <c r="BI397" s="210"/>
    </row>
    <row r="398" spans="1:61" x14ac:dyDescent="0.25">
      <c r="A398" s="171" t="s">
        <v>91</v>
      </c>
      <c r="B398" s="164"/>
      <c r="C398" s="299" t="s">
        <v>628</v>
      </c>
      <c r="D398" s="166"/>
      <c r="E398" s="168"/>
      <c r="F398" s="167"/>
      <c r="G398" s="168"/>
      <c r="H398" s="271"/>
      <c r="J398" s="171" t="s">
        <v>91</v>
      </c>
      <c r="K398" s="164"/>
      <c r="L398" s="299" t="s">
        <v>628</v>
      </c>
      <c r="M398" s="248"/>
      <c r="N398" s="166"/>
      <c r="O398" s="168"/>
      <c r="P398" s="167"/>
      <c r="Q398" s="168"/>
      <c r="R398" s="271"/>
      <c r="AO398" s="260"/>
      <c r="AP398" s="260"/>
      <c r="AQ398" s="260"/>
      <c r="AR398" s="260"/>
      <c r="AS398" s="260"/>
      <c r="AT398" s="260"/>
      <c r="AU398" s="260"/>
      <c r="AV398" s="260"/>
      <c r="AW398" s="260"/>
      <c r="AX398" s="260"/>
      <c r="AY398" s="260"/>
      <c r="AZ398" s="260" t="s">
        <v>167</v>
      </c>
      <c r="BA398" s="260"/>
      <c r="BB398" s="260"/>
      <c r="BC398" s="260"/>
      <c r="BD398" s="260"/>
      <c r="BE398" s="260"/>
      <c r="BF398" s="260"/>
      <c r="BG398" s="210"/>
      <c r="BH398" s="210"/>
      <c r="BI398" s="210"/>
    </row>
    <row r="399" spans="1:61" x14ac:dyDescent="0.25">
      <c r="A399" s="171" t="s">
        <v>91</v>
      </c>
      <c r="B399" s="164"/>
      <c r="C399" s="299" t="s">
        <v>628</v>
      </c>
      <c r="D399" s="166"/>
      <c r="E399" s="168"/>
      <c r="F399" s="167"/>
      <c r="G399" s="168"/>
      <c r="H399" s="271"/>
      <c r="J399" s="171" t="s">
        <v>91</v>
      </c>
      <c r="K399" s="164"/>
      <c r="L399" s="299" t="s">
        <v>628</v>
      </c>
      <c r="M399" s="248"/>
      <c r="N399" s="166"/>
      <c r="O399" s="168"/>
      <c r="P399" s="167"/>
      <c r="Q399" s="168"/>
      <c r="R399" s="271"/>
      <c r="AO399" s="260"/>
      <c r="AP399" s="260"/>
      <c r="AQ399" s="260"/>
      <c r="AR399" s="260"/>
      <c r="AS399" s="260"/>
      <c r="AT399" s="260"/>
      <c r="AU399" s="260"/>
      <c r="AV399" s="260"/>
      <c r="AW399" s="260"/>
      <c r="AX399" s="260"/>
      <c r="AY399" s="260"/>
      <c r="AZ399" s="260" t="s">
        <v>167</v>
      </c>
      <c r="BA399" s="260"/>
      <c r="BB399" s="260"/>
      <c r="BC399" s="260"/>
      <c r="BD399" s="260"/>
      <c r="BE399" s="260"/>
      <c r="BF399" s="260"/>
      <c r="BG399" s="210"/>
      <c r="BH399" s="210"/>
      <c r="BI399" s="210"/>
    </row>
    <row r="400" spans="1:61" x14ac:dyDescent="0.25">
      <c r="A400" s="171" t="s">
        <v>91</v>
      </c>
      <c r="B400" s="164"/>
      <c r="C400" s="299" t="s">
        <v>628</v>
      </c>
      <c r="D400" s="166"/>
      <c r="E400" s="168"/>
      <c r="F400" s="167"/>
      <c r="G400" s="168"/>
      <c r="H400" s="271"/>
      <c r="J400" s="171" t="s">
        <v>91</v>
      </c>
      <c r="K400" s="164"/>
      <c r="L400" s="299" t="s">
        <v>628</v>
      </c>
      <c r="M400" s="248"/>
      <c r="N400" s="166"/>
      <c r="O400" s="168"/>
      <c r="P400" s="167"/>
      <c r="Q400" s="168"/>
      <c r="R400" s="271"/>
      <c r="AO400" s="260"/>
      <c r="AP400" s="260"/>
      <c r="AQ400" s="260"/>
      <c r="AR400" s="260"/>
      <c r="AS400" s="260"/>
      <c r="AT400" s="260"/>
      <c r="AU400" s="260"/>
      <c r="AV400" s="260"/>
      <c r="AW400" s="260"/>
      <c r="AX400" s="260"/>
      <c r="AY400" s="260"/>
      <c r="AZ400" s="260" t="s">
        <v>167</v>
      </c>
      <c r="BA400" s="260"/>
      <c r="BB400" s="260"/>
      <c r="BC400" s="260"/>
      <c r="BD400" s="260"/>
      <c r="BE400" s="260"/>
      <c r="BF400" s="260"/>
      <c r="BG400" s="210"/>
      <c r="BH400" s="210"/>
      <c r="BI400" s="210"/>
    </row>
    <row r="401" spans="1:61" x14ac:dyDescent="0.25">
      <c r="A401" s="171" t="s">
        <v>91</v>
      </c>
      <c r="B401" s="164"/>
      <c r="C401" s="299" t="s">
        <v>628</v>
      </c>
      <c r="D401" s="166"/>
      <c r="E401" s="168"/>
      <c r="F401" s="167"/>
      <c r="G401" s="168"/>
      <c r="H401" s="271"/>
      <c r="J401" s="171" t="s">
        <v>91</v>
      </c>
      <c r="K401" s="164"/>
      <c r="L401" s="299" t="s">
        <v>628</v>
      </c>
      <c r="M401" s="248"/>
      <c r="N401" s="166"/>
      <c r="O401" s="168"/>
      <c r="P401" s="167"/>
      <c r="Q401" s="168"/>
      <c r="R401" s="271"/>
      <c r="AO401" s="260"/>
      <c r="AP401" s="260"/>
      <c r="AQ401" s="260"/>
      <c r="AR401" s="260"/>
      <c r="AS401" s="260"/>
      <c r="AT401" s="260"/>
      <c r="AU401" s="260"/>
      <c r="AV401" s="260"/>
      <c r="AW401" s="260"/>
      <c r="AX401" s="260"/>
      <c r="AY401" s="260"/>
      <c r="AZ401" s="260" t="s">
        <v>167</v>
      </c>
      <c r="BA401" s="260"/>
      <c r="BB401" s="260"/>
      <c r="BC401" s="260"/>
      <c r="BD401" s="260"/>
      <c r="BE401" s="260"/>
      <c r="BF401" s="260"/>
      <c r="BG401" s="210"/>
      <c r="BH401" s="210"/>
      <c r="BI401" s="210"/>
    </row>
    <row r="402" spans="1:61" x14ac:dyDescent="0.25">
      <c r="A402" s="171" t="s">
        <v>91</v>
      </c>
      <c r="B402" s="164"/>
      <c r="C402" s="299" t="s">
        <v>628</v>
      </c>
      <c r="D402" s="166"/>
      <c r="E402" s="168"/>
      <c r="F402" s="167"/>
      <c r="G402" s="168"/>
      <c r="H402" s="271"/>
      <c r="J402" s="171" t="s">
        <v>91</v>
      </c>
      <c r="K402" s="164"/>
      <c r="L402" s="299" t="s">
        <v>628</v>
      </c>
      <c r="M402" s="248"/>
      <c r="N402" s="166"/>
      <c r="O402" s="168"/>
      <c r="P402" s="167"/>
      <c r="Q402" s="168"/>
      <c r="R402" s="271"/>
      <c r="AO402" s="260"/>
      <c r="AP402" s="260"/>
      <c r="AQ402" s="260"/>
      <c r="AR402" s="260"/>
      <c r="AS402" s="260"/>
      <c r="AT402" s="260"/>
      <c r="AU402" s="260"/>
      <c r="AV402" s="260"/>
      <c r="AW402" s="260"/>
      <c r="AX402" s="260"/>
      <c r="AY402" s="260"/>
      <c r="AZ402" s="260" t="s">
        <v>167</v>
      </c>
      <c r="BA402" s="260"/>
      <c r="BB402" s="260"/>
      <c r="BC402" s="260"/>
      <c r="BD402" s="260"/>
      <c r="BE402" s="260"/>
      <c r="BF402" s="260"/>
      <c r="BG402" s="210"/>
      <c r="BH402" s="210"/>
      <c r="BI402" s="210"/>
    </row>
    <row r="403" spans="1:61" x14ac:dyDescent="0.25">
      <c r="A403" s="171" t="s">
        <v>91</v>
      </c>
      <c r="B403" s="164"/>
      <c r="C403" s="299" t="s">
        <v>628</v>
      </c>
      <c r="D403" s="166"/>
      <c r="E403" s="168"/>
      <c r="F403" s="167"/>
      <c r="G403" s="168"/>
      <c r="H403" s="271"/>
      <c r="J403" s="171" t="s">
        <v>91</v>
      </c>
      <c r="K403" s="164"/>
      <c r="L403" s="299" t="s">
        <v>628</v>
      </c>
      <c r="M403" s="248"/>
      <c r="N403" s="166"/>
      <c r="O403" s="168"/>
      <c r="P403" s="167"/>
      <c r="Q403" s="168"/>
      <c r="R403" s="271"/>
      <c r="AO403" s="260"/>
      <c r="AP403" s="260"/>
      <c r="AQ403" s="260"/>
      <c r="AR403" s="260"/>
      <c r="AS403" s="260"/>
      <c r="AT403" s="260"/>
      <c r="AU403" s="260"/>
      <c r="AV403" s="260"/>
      <c r="AW403" s="260"/>
      <c r="AX403" s="260"/>
      <c r="AY403" s="260"/>
      <c r="AZ403" s="260" t="s">
        <v>167</v>
      </c>
      <c r="BA403" s="260"/>
      <c r="BB403" s="260"/>
      <c r="BC403" s="260"/>
      <c r="BD403" s="260"/>
      <c r="BE403" s="260"/>
      <c r="BF403" s="260"/>
      <c r="BG403" s="210"/>
      <c r="BH403" s="210"/>
      <c r="BI403" s="210"/>
    </row>
    <row r="404" spans="1:61" x14ac:dyDescent="0.25">
      <c r="A404" s="171" t="s">
        <v>91</v>
      </c>
      <c r="B404" s="164"/>
      <c r="C404" s="299" t="s">
        <v>628</v>
      </c>
      <c r="D404" s="166"/>
      <c r="E404" s="168"/>
      <c r="F404" s="167"/>
      <c r="G404" s="168"/>
      <c r="H404" s="271"/>
      <c r="J404" s="171" t="s">
        <v>91</v>
      </c>
      <c r="K404" s="164"/>
      <c r="L404" s="299" t="s">
        <v>628</v>
      </c>
      <c r="M404" s="248"/>
      <c r="N404" s="166"/>
      <c r="O404" s="168"/>
      <c r="P404" s="167"/>
      <c r="Q404" s="168"/>
      <c r="R404" s="271"/>
      <c r="AO404" s="260"/>
      <c r="AP404" s="260"/>
      <c r="AQ404" s="260"/>
      <c r="AR404" s="260"/>
      <c r="AS404" s="260"/>
      <c r="AT404" s="260"/>
      <c r="AU404" s="260"/>
      <c r="AV404" s="260"/>
      <c r="AW404" s="260"/>
      <c r="AX404" s="260"/>
      <c r="AY404" s="260"/>
      <c r="AZ404" s="260" t="s">
        <v>167</v>
      </c>
      <c r="BA404" s="260"/>
      <c r="BB404" s="260"/>
      <c r="BC404" s="260"/>
      <c r="BD404" s="260"/>
      <c r="BE404" s="260"/>
      <c r="BF404" s="260"/>
      <c r="BG404" s="210"/>
      <c r="BH404" s="210"/>
      <c r="BI404" s="210"/>
    </row>
    <row r="405" spans="1:61" x14ac:dyDescent="0.25">
      <c r="A405" s="171" t="s">
        <v>91</v>
      </c>
      <c r="B405" s="164"/>
      <c r="C405" s="299" t="s">
        <v>628</v>
      </c>
      <c r="D405" s="166"/>
      <c r="E405" s="168"/>
      <c r="F405" s="167"/>
      <c r="G405" s="168"/>
      <c r="H405" s="271"/>
      <c r="J405" s="171" t="s">
        <v>91</v>
      </c>
      <c r="K405" s="164"/>
      <c r="L405" s="299" t="s">
        <v>628</v>
      </c>
      <c r="M405" s="248"/>
      <c r="N405" s="166"/>
      <c r="O405" s="168"/>
      <c r="P405" s="167"/>
      <c r="Q405" s="168"/>
      <c r="R405" s="271"/>
      <c r="AO405" s="260"/>
      <c r="AP405" s="260"/>
      <c r="AQ405" s="260"/>
      <c r="AR405" s="260"/>
      <c r="AS405" s="260"/>
      <c r="AT405" s="260"/>
      <c r="AU405" s="260"/>
      <c r="AV405" s="260"/>
      <c r="AW405" s="260"/>
      <c r="AX405" s="260"/>
      <c r="AY405" s="260"/>
      <c r="AZ405" s="260" t="s">
        <v>167</v>
      </c>
      <c r="BA405" s="260"/>
      <c r="BB405" s="260"/>
      <c r="BC405" s="260"/>
      <c r="BD405" s="260"/>
      <c r="BE405" s="260"/>
      <c r="BF405" s="260"/>
      <c r="BG405" s="210"/>
      <c r="BH405" s="210"/>
      <c r="BI405" s="210"/>
    </row>
    <row r="406" spans="1:61" x14ac:dyDescent="0.25">
      <c r="A406" s="171" t="s">
        <v>91</v>
      </c>
      <c r="B406" s="164"/>
      <c r="C406" s="299" t="s">
        <v>628</v>
      </c>
      <c r="D406" s="166"/>
      <c r="E406" s="168"/>
      <c r="F406" s="167"/>
      <c r="G406" s="168"/>
      <c r="H406" s="271"/>
      <c r="J406" s="171" t="s">
        <v>91</v>
      </c>
      <c r="K406" s="164"/>
      <c r="L406" s="299" t="s">
        <v>628</v>
      </c>
      <c r="M406" s="248"/>
      <c r="N406" s="166"/>
      <c r="O406" s="168"/>
      <c r="P406" s="167"/>
      <c r="Q406" s="168"/>
      <c r="R406" s="271"/>
      <c r="AO406" s="260"/>
      <c r="AP406" s="260"/>
      <c r="AQ406" s="260"/>
      <c r="AR406" s="260"/>
      <c r="AS406" s="260"/>
      <c r="AT406" s="260"/>
      <c r="AU406" s="260"/>
      <c r="AV406" s="260"/>
      <c r="AW406" s="260"/>
      <c r="AX406" s="260"/>
      <c r="AY406" s="260"/>
      <c r="AZ406" s="260" t="s">
        <v>167</v>
      </c>
      <c r="BA406" s="260"/>
      <c r="BB406" s="260"/>
      <c r="BC406" s="260"/>
      <c r="BD406" s="260"/>
      <c r="BE406" s="260"/>
      <c r="BF406" s="260"/>
      <c r="BG406" s="210"/>
      <c r="BH406" s="210"/>
      <c r="BI406" s="210"/>
    </row>
    <row r="407" spans="1:61" x14ac:dyDescent="0.25">
      <c r="A407" s="171" t="s">
        <v>91</v>
      </c>
      <c r="B407" s="164"/>
      <c r="C407" s="299" t="s">
        <v>628</v>
      </c>
      <c r="D407" s="166"/>
      <c r="E407" s="168"/>
      <c r="F407" s="167"/>
      <c r="G407" s="168"/>
      <c r="H407" s="271"/>
      <c r="J407" s="171" t="s">
        <v>91</v>
      </c>
      <c r="K407" s="164"/>
      <c r="L407" s="299" t="s">
        <v>628</v>
      </c>
      <c r="M407" s="248"/>
      <c r="N407" s="166"/>
      <c r="O407" s="168"/>
      <c r="P407" s="167"/>
      <c r="Q407" s="168"/>
      <c r="R407" s="271"/>
      <c r="AO407" s="260"/>
      <c r="AP407" s="260"/>
      <c r="AQ407" s="260"/>
      <c r="AR407" s="260"/>
      <c r="AS407" s="260"/>
      <c r="AT407" s="260"/>
      <c r="AU407" s="260"/>
      <c r="AV407" s="260"/>
      <c r="AW407" s="260"/>
      <c r="AX407" s="260"/>
      <c r="AY407" s="260"/>
      <c r="AZ407" s="260" t="s">
        <v>167</v>
      </c>
      <c r="BA407" s="260"/>
      <c r="BB407" s="260"/>
      <c r="BC407" s="260"/>
      <c r="BD407" s="260"/>
      <c r="BE407" s="260"/>
      <c r="BF407" s="260"/>
      <c r="BG407" s="210"/>
      <c r="BH407" s="210"/>
      <c r="BI407" s="210"/>
    </row>
    <row r="408" spans="1:61" x14ac:dyDescent="0.25">
      <c r="A408" s="171" t="s">
        <v>91</v>
      </c>
      <c r="B408" s="164"/>
      <c r="C408" s="299" t="s">
        <v>628</v>
      </c>
      <c r="D408" s="166"/>
      <c r="E408" s="168"/>
      <c r="F408" s="167"/>
      <c r="G408" s="168"/>
      <c r="H408" s="271"/>
      <c r="J408" s="171" t="s">
        <v>91</v>
      </c>
      <c r="K408" s="164"/>
      <c r="L408" s="299" t="s">
        <v>628</v>
      </c>
      <c r="M408" s="248"/>
      <c r="N408" s="166"/>
      <c r="O408" s="168"/>
      <c r="P408" s="167"/>
      <c r="Q408" s="168"/>
      <c r="R408" s="271"/>
      <c r="AO408" s="260"/>
      <c r="AP408" s="260"/>
      <c r="AQ408" s="260"/>
      <c r="AR408" s="260"/>
      <c r="AS408" s="260"/>
      <c r="AT408" s="260"/>
      <c r="AU408" s="260"/>
      <c r="AV408" s="260"/>
      <c r="AW408" s="260"/>
      <c r="AX408" s="260"/>
      <c r="AY408" s="260"/>
      <c r="AZ408" s="260" t="s">
        <v>167</v>
      </c>
      <c r="BA408" s="260"/>
      <c r="BB408" s="260"/>
      <c r="BC408" s="260"/>
      <c r="BD408" s="260"/>
      <c r="BE408" s="260"/>
      <c r="BF408" s="260"/>
      <c r="BG408" s="210"/>
      <c r="BH408" s="210"/>
      <c r="BI408" s="210"/>
    </row>
    <row r="409" spans="1:61" x14ac:dyDescent="0.25">
      <c r="A409" s="171" t="s">
        <v>91</v>
      </c>
      <c r="B409" s="164"/>
      <c r="C409" s="299" t="s">
        <v>628</v>
      </c>
      <c r="D409" s="166"/>
      <c r="E409" s="168"/>
      <c r="F409" s="167"/>
      <c r="G409" s="168"/>
      <c r="H409" s="271"/>
      <c r="J409" s="171" t="s">
        <v>91</v>
      </c>
      <c r="K409" s="164"/>
      <c r="L409" s="299" t="s">
        <v>628</v>
      </c>
      <c r="M409" s="248"/>
      <c r="N409" s="166"/>
      <c r="O409" s="168"/>
      <c r="P409" s="167"/>
      <c r="Q409" s="168"/>
      <c r="R409" s="271"/>
      <c r="AO409" s="260"/>
      <c r="AP409" s="260"/>
      <c r="AQ409" s="260"/>
      <c r="AR409" s="260"/>
      <c r="AS409" s="260"/>
      <c r="AT409" s="260"/>
      <c r="AU409" s="260"/>
      <c r="AV409" s="260"/>
      <c r="AW409" s="260"/>
      <c r="AX409" s="260"/>
      <c r="AY409" s="260"/>
      <c r="AZ409" s="260" t="s">
        <v>167</v>
      </c>
      <c r="BA409" s="260"/>
      <c r="BB409" s="260"/>
      <c r="BC409" s="260"/>
      <c r="BD409" s="260"/>
      <c r="BE409" s="260"/>
      <c r="BF409" s="260"/>
      <c r="BG409" s="210"/>
      <c r="BH409" s="210"/>
      <c r="BI409" s="210"/>
    </row>
    <row r="410" spans="1:61" x14ac:dyDescent="0.25">
      <c r="A410" s="171" t="s">
        <v>91</v>
      </c>
      <c r="B410" s="164"/>
      <c r="C410" s="299" t="s">
        <v>628</v>
      </c>
      <c r="D410" s="166"/>
      <c r="E410" s="168"/>
      <c r="F410" s="167"/>
      <c r="G410" s="168"/>
      <c r="H410" s="271"/>
      <c r="J410" s="171" t="s">
        <v>91</v>
      </c>
      <c r="K410" s="164"/>
      <c r="L410" s="299" t="s">
        <v>628</v>
      </c>
      <c r="M410" s="248"/>
      <c r="N410" s="166"/>
      <c r="O410" s="168"/>
      <c r="P410" s="167"/>
      <c r="Q410" s="168"/>
      <c r="R410" s="271"/>
      <c r="AO410" s="260"/>
      <c r="AP410" s="260"/>
      <c r="AQ410" s="260"/>
      <c r="AR410" s="260"/>
      <c r="AS410" s="260"/>
      <c r="AT410" s="260"/>
      <c r="AU410" s="260"/>
      <c r="AV410" s="260"/>
      <c r="AW410" s="260"/>
      <c r="AX410" s="260"/>
      <c r="AY410" s="260"/>
      <c r="AZ410" s="260" t="s">
        <v>167</v>
      </c>
      <c r="BA410" s="260"/>
      <c r="BB410" s="260"/>
      <c r="BC410" s="260"/>
      <c r="BD410" s="260"/>
      <c r="BE410" s="260"/>
      <c r="BF410" s="260"/>
      <c r="BG410" s="210"/>
      <c r="BH410" s="210"/>
      <c r="BI410" s="210"/>
    </row>
    <row r="411" spans="1:61" x14ac:dyDescent="0.25">
      <c r="A411" s="171" t="s">
        <v>91</v>
      </c>
      <c r="B411" s="164"/>
      <c r="C411" s="299" t="s">
        <v>628</v>
      </c>
      <c r="D411" s="166"/>
      <c r="E411" s="168"/>
      <c r="F411" s="167"/>
      <c r="G411" s="168"/>
      <c r="H411" s="271"/>
      <c r="J411" s="171" t="s">
        <v>91</v>
      </c>
      <c r="K411" s="164"/>
      <c r="L411" s="299" t="s">
        <v>628</v>
      </c>
      <c r="M411" s="248"/>
      <c r="N411" s="166"/>
      <c r="O411" s="168"/>
      <c r="P411" s="167"/>
      <c r="Q411" s="168"/>
      <c r="R411" s="271"/>
      <c r="AO411" s="260"/>
      <c r="AP411" s="260"/>
      <c r="AQ411" s="260"/>
      <c r="AR411" s="260"/>
      <c r="AS411" s="260"/>
      <c r="AT411" s="260"/>
      <c r="AU411" s="260"/>
      <c r="AV411" s="260"/>
      <c r="AW411" s="260"/>
      <c r="AX411" s="260"/>
      <c r="AY411" s="260"/>
      <c r="AZ411" s="260" t="s">
        <v>167</v>
      </c>
      <c r="BA411" s="260"/>
      <c r="BB411" s="260"/>
      <c r="BC411" s="260"/>
      <c r="BD411" s="260"/>
      <c r="BE411" s="260"/>
      <c r="BF411" s="260"/>
      <c r="BG411" s="210"/>
      <c r="BH411" s="210"/>
      <c r="BI411" s="210"/>
    </row>
    <row r="412" spans="1:61" x14ac:dyDescent="0.25">
      <c r="A412" s="171" t="s">
        <v>91</v>
      </c>
      <c r="B412" s="164"/>
      <c r="C412" s="299" t="s">
        <v>628</v>
      </c>
      <c r="D412" s="166"/>
      <c r="E412" s="168"/>
      <c r="F412" s="167"/>
      <c r="G412" s="168"/>
      <c r="H412" s="271"/>
      <c r="J412" s="171" t="s">
        <v>91</v>
      </c>
      <c r="K412" s="164"/>
      <c r="L412" s="299" t="s">
        <v>628</v>
      </c>
      <c r="M412" s="248"/>
      <c r="N412" s="166"/>
      <c r="O412" s="168"/>
      <c r="P412" s="167"/>
      <c r="Q412" s="168"/>
      <c r="R412" s="271"/>
      <c r="AO412" s="260"/>
      <c r="AP412" s="260"/>
      <c r="AQ412" s="260"/>
      <c r="AR412" s="260"/>
      <c r="AS412" s="260"/>
      <c r="AT412" s="260"/>
      <c r="AU412" s="260"/>
      <c r="AV412" s="260"/>
      <c r="AW412" s="260"/>
      <c r="AX412" s="260"/>
      <c r="AY412" s="260"/>
      <c r="AZ412" s="260" t="s">
        <v>167</v>
      </c>
      <c r="BA412" s="260"/>
      <c r="BB412" s="260"/>
      <c r="BC412" s="260"/>
      <c r="BD412" s="260"/>
      <c r="BE412" s="260"/>
      <c r="BF412" s="260"/>
      <c r="BG412" s="210"/>
      <c r="BH412" s="210"/>
      <c r="BI412" s="210"/>
    </row>
    <row r="413" spans="1:61" x14ac:dyDescent="0.25">
      <c r="A413" s="171" t="s">
        <v>91</v>
      </c>
      <c r="B413" s="164"/>
      <c r="C413" s="299" t="s">
        <v>628</v>
      </c>
      <c r="D413" s="166"/>
      <c r="E413" s="168"/>
      <c r="F413" s="167"/>
      <c r="G413" s="168"/>
      <c r="H413" s="271"/>
      <c r="J413" s="171" t="s">
        <v>91</v>
      </c>
      <c r="K413" s="164"/>
      <c r="L413" s="299" t="s">
        <v>628</v>
      </c>
      <c r="M413" s="248"/>
      <c r="N413" s="166"/>
      <c r="O413" s="168"/>
      <c r="P413" s="167"/>
      <c r="Q413" s="168"/>
      <c r="R413" s="271"/>
      <c r="AO413" s="260"/>
      <c r="AP413" s="260"/>
      <c r="AQ413" s="260"/>
      <c r="AR413" s="260"/>
      <c r="AS413" s="260"/>
      <c r="AT413" s="260"/>
      <c r="AU413" s="260"/>
      <c r="AV413" s="260"/>
      <c r="AW413" s="260"/>
      <c r="AX413" s="260"/>
      <c r="AY413" s="260"/>
      <c r="AZ413" s="260" t="s">
        <v>167</v>
      </c>
      <c r="BA413" s="260"/>
      <c r="BB413" s="260"/>
      <c r="BC413" s="260"/>
      <c r="BD413" s="260"/>
      <c r="BE413" s="260"/>
      <c r="BF413" s="260"/>
      <c r="BG413" s="210"/>
      <c r="BH413" s="210"/>
      <c r="BI413" s="210"/>
    </row>
    <row r="414" spans="1:61" x14ac:dyDescent="0.25">
      <c r="A414" s="171" t="s">
        <v>91</v>
      </c>
      <c r="B414" s="164"/>
      <c r="C414" s="299" t="s">
        <v>628</v>
      </c>
      <c r="D414" s="166"/>
      <c r="E414" s="168"/>
      <c r="F414" s="167"/>
      <c r="G414" s="168"/>
      <c r="H414" s="271"/>
      <c r="J414" s="171" t="s">
        <v>91</v>
      </c>
      <c r="K414" s="164"/>
      <c r="L414" s="299" t="s">
        <v>628</v>
      </c>
      <c r="M414" s="248"/>
      <c r="N414" s="166"/>
      <c r="O414" s="168"/>
      <c r="P414" s="167"/>
      <c r="Q414" s="168"/>
      <c r="R414" s="271"/>
      <c r="AO414" s="260"/>
      <c r="AP414" s="260"/>
      <c r="AQ414" s="260"/>
      <c r="AR414" s="260"/>
      <c r="AS414" s="260"/>
      <c r="AT414" s="260"/>
      <c r="AU414" s="260"/>
      <c r="AV414" s="260"/>
      <c r="AW414" s="260"/>
      <c r="AX414" s="260"/>
      <c r="AY414" s="260"/>
      <c r="AZ414" s="260" t="s">
        <v>167</v>
      </c>
      <c r="BA414" s="260"/>
      <c r="BB414" s="260"/>
      <c r="BC414" s="260"/>
      <c r="BD414" s="260"/>
      <c r="BE414" s="260"/>
      <c r="BF414" s="260"/>
      <c r="BG414" s="210"/>
      <c r="BH414" s="210"/>
      <c r="BI414" s="210"/>
    </row>
    <row r="415" spans="1:61" x14ac:dyDescent="0.25">
      <c r="A415" s="171" t="s">
        <v>91</v>
      </c>
      <c r="B415" s="164"/>
      <c r="C415" s="299" t="s">
        <v>628</v>
      </c>
      <c r="D415" s="166"/>
      <c r="E415" s="168"/>
      <c r="F415" s="167"/>
      <c r="G415" s="168"/>
      <c r="H415" s="271"/>
      <c r="J415" s="171" t="s">
        <v>91</v>
      </c>
      <c r="K415" s="164"/>
      <c r="L415" s="299" t="s">
        <v>628</v>
      </c>
      <c r="M415" s="248"/>
      <c r="N415" s="166"/>
      <c r="O415" s="168"/>
      <c r="P415" s="167"/>
      <c r="Q415" s="168"/>
      <c r="R415" s="271"/>
      <c r="AO415" s="260"/>
      <c r="AP415" s="260"/>
      <c r="AQ415" s="260"/>
      <c r="AR415" s="260"/>
      <c r="AS415" s="260"/>
      <c r="AT415" s="260"/>
      <c r="AU415" s="260"/>
      <c r="AV415" s="260"/>
      <c r="AW415" s="260"/>
      <c r="AX415" s="260"/>
      <c r="AY415" s="260"/>
      <c r="AZ415" s="260" t="s">
        <v>167</v>
      </c>
      <c r="BA415" s="260"/>
      <c r="BB415" s="260"/>
      <c r="BC415" s="260"/>
      <c r="BD415" s="260"/>
      <c r="BE415" s="260"/>
      <c r="BF415" s="260"/>
      <c r="BG415" s="210"/>
      <c r="BH415" s="210"/>
      <c r="BI415" s="210"/>
    </row>
    <row r="416" spans="1:61" x14ac:dyDescent="0.25">
      <c r="A416" s="171" t="s">
        <v>91</v>
      </c>
      <c r="B416" s="164"/>
      <c r="C416" s="299" t="s">
        <v>628</v>
      </c>
      <c r="D416" s="166"/>
      <c r="E416" s="168"/>
      <c r="F416" s="167"/>
      <c r="G416" s="168"/>
      <c r="H416" s="271"/>
      <c r="J416" s="171" t="s">
        <v>91</v>
      </c>
      <c r="K416" s="164"/>
      <c r="L416" s="299" t="s">
        <v>628</v>
      </c>
      <c r="M416" s="248"/>
      <c r="N416" s="166"/>
      <c r="O416" s="168"/>
      <c r="P416" s="167"/>
      <c r="Q416" s="168"/>
      <c r="R416" s="271"/>
      <c r="AO416" s="260"/>
      <c r="AP416" s="260"/>
      <c r="AQ416" s="260"/>
      <c r="AR416" s="260"/>
      <c r="AS416" s="260"/>
      <c r="AT416" s="260"/>
      <c r="AU416" s="260"/>
      <c r="AV416" s="260"/>
      <c r="AW416" s="260"/>
      <c r="AX416" s="260"/>
      <c r="AY416" s="260"/>
      <c r="AZ416" s="260" t="s">
        <v>167</v>
      </c>
      <c r="BA416" s="260"/>
      <c r="BB416" s="260"/>
      <c r="BC416" s="260"/>
      <c r="BD416" s="260"/>
      <c r="BE416" s="260"/>
      <c r="BF416" s="260"/>
      <c r="BG416" s="210"/>
      <c r="BH416" s="210"/>
      <c r="BI416" s="210"/>
    </row>
    <row r="417" spans="1:61" x14ac:dyDescent="0.25">
      <c r="A417" s="171" t="s">
        <v>91</v>
      </c>
      <c r="B417" s="164"/>
      <c r="C417" s="299" t="s">
        <v>628</v>
      </c>
      <c r="D417" s="166"/>
      <c r="E417" s="168"/>
      <c r="F417" s="167"/>
      <c r="G417" s="168"/>
      <c r="H417" s="271"/>
      <c r="J417" s="171" t="s">
        <v>91</v>
      </c>
      <c r="K417" s="164"/>
      <c r="L417" s="299" t="s">
        <v>628</v>
      </c>
      <c r="M417" s="248"/>
      <c r="N417" s="166"/>
      <c r="O417" s="168"/>
      <c r="P417" s="167"/>
      <c r="Q417" s="168"/>
      <c r="R417" s="271"/>
      <c r="AO417" s="260"/>
      <c r="AP417" s="260"/>
      <c r="AQ417" s="260"/>
      <c r="AR417" s="260"/>
      <c r="AS417" s="260"/>
      <c r="AT417" s="260"/>
      <c r="AU417" s="260"/>
      <c r="AV417" s="260"/>
      <c r="AW417" s="260"/>
      <c r="AX417" s="260"/>
      <c r="AY417" s="260"/>
      <c r="AZ417" s="260" t="s">
        <v>167</v>
      </c>
      <c r="BA417" s="260"/>
      <c r="BB417" s="260"/>
      <c r="BC417" s="260"/>
      <c r="BD417" s="260"/>
      <c r="BE417" s="260"/>
      <c r="BF417" s="260"/>
      <c r="BG417" s="210"/>
      <c r="BH417" s="210"/>
      <c r="BI417" s="210"/>
    </row>
    <row r="418" spans="1:61" x14ac:dyDescent="0.25">
      <c r="A418" s="171" t="s">
        <v>91</v>
      </c>
      <c r="B418" s="164"/>
      <c r="C418" s="299" t="s">
        <v>628</v>
      </c>
      <c r="D418" s="166"/>
      <c r="E418" s="168"/>
      <c r="F418" s="167"/>
      <c r="G418" s="168"/>
      <c r="H418" s="271"/>
      <c r="J418" s="171" t="s">
        <v>91</v>
      </c>
      <c r="K418" s="164"/>
      <c r="L418" s="299" t="s">
        <v>628</v>
      </c>
      <c r="M418" s="248"/>
      <c r="N418" s="166"/>
      <c r="O418" s="168"/>
      <c r="P418" s="167"/>
      <c r="Q418" s="168"/>
      <c r="R418" s="271"/>
      <c r="AO418" s="260"/>
      <c r="AP418" s="260"/>
      <c r="AQ418" s="260"/>
      <c r="AR418" s="260"/>
      <c r="AS418" s="260"/>
      <c r="AT418" s="260"/>
      <c r="AU418" s="260"/>
      <c r="AV418" s="260"/>
      <c r="AW418" s="260"/>
      <c r="AX418" s="260"/>
      <c r="AY418" s="260"/>
      <c r="AZ418" s="260" t="s">
        <v>167</v>
      </c>
      <c r="BA418" s="260"/>
      <c r="BB418" s="260"/>
      <c r="BC418" s="260"/>
      <c r="BD418" s="260"/>
      <c r="BE418" s="260"/>
      <c r="BF418" s="260"/>
      <c r="BG418" s="210"/>
      <c r="BH418" s="210"/>
      <c r="BI418" s="210"/>
    </row>
    <row r="419" spans="1:61" x14ac:dyDescent="0.25">
      <c r="A419" s="171" t="s">
        <v>91</v>
      </c>
      <c r="B419" s="164"/>
      <c r="C419" s="299" t="s">
        <v>628</v>
      </c>
      <c r="D419" s="166"/>
      <c r="E419" s="168"/>
      <c r="F419" s="167"/>
      <c r="G419" s="168"/>
      <c r="H419" s="271"/>
      <c r="J419" s="171" t="s">
        <v>91</v>
      </c>
      <c r="K419" s="164"/>
      <c r="L419" s="299" t="s">
        <v>628</v>
      </c>
      <c r="M419" s="248"/>
      <c r="N419" s="166"/>
      <c r="O419" s="168"/>
      <c r="P419" s="167"/>
      <c r="Q419" s="168"/>
      <c r="R419" s="271"/>
      <c r="AO419" s="260"/>
      <c r="AP419" s="260"/>
      <c r="AQ419" s="260"/>
      <c r="AR419" s="260"/>
      <c r="AS419" s="260"/>
      <c r="AT419" s="260"/>
      <c r="AU419" s="260"/>
      <c r="AV419" s="260"/>
      <c r="AW419" s="260"/>
      <c r="AX419" s="260"/>
      <c r="AY419" s="260"/>
      <c r="AZ419" s="260" t="s">
        <v>167</v>
      </c>
      <c r="BA419" s="260"/>
      <c r="BB419" s="260"/>
      <c r="BC419" s="260"/>
      <c r="BD419" s="260"/>
      <c r="BE419" s="260"/>
      <c r="BF419" s="260"/>
      <c r="BG419" s="210"/>
      <c r="BH419" s="210"/>
      <c r="BI419" s="210"/>
    </row>
    <row r="420" spans="1:61" x14ac:dyDescent="0.25">
      <c r="A420" s="171" t="s">
        <v>91</v>
      </c>
      <c r="B420" s="164"/>
      <c r="C420" s="299" t="s">
        <v>628</v>
      </c>
      <c r="D420" s="166"/>
      <c r="E420" s="168"/>
      <c r="F420" s="167"/>
      <c r="G420" s="168"/>
      <c r="H420" s="271"/>
      <c r="J420" s="171" t="s">
        <v>91</v>
      </c>
      <c r="K420" s="164"/>
      <c r="L420" s="299" t="s">
        <v>628</v>
      </c>
      <c r="M420" s="248"/>
      <c r="N420" s="166"/>
      <c r="O420" s="168"/>
      <c r="P420" s="167"/>
      <c r="Q420" s="168"/>
      <c r="R420" s="271"/>
      <c r="AO420" s="260"/>
      <c r="AP420" s="260"/>
      <c r="AQ420" s="260"/>
      <c r="AR420" s="260"/>
      <c r="AS420" s="260"/>
      <c r="AT420" s="260"/>
      <c r="AU420" s="260"/>
      <c r="AV420" s="260"/>
      <c r="AW420" s="260"/>
      <c r="AX420" s="260"/>
      <c r="AY420" s="260"/>
      <c r="AZ420" s="260" t="s">
        <v>167</v>
      </c>
      <c r="BA420" s="260"/>
      <c r="BB420" s="260"/>
      <c r="BC420" s="260"/>
      <c r="BD420" s="260"/>
      <c r="BE420" s="260"/>
      <c r="BF420" s="260"/>
      <c r="BG420" s="210"/>
      <c r="BH420" s="210"/>
      <c r="BI420" s="210"/>
    </row>
    <row r="421" spans="1:61" x14ac:dyDescent="0.25">
      <c r="A421" s="171" t="s">
        <v>91</v>
      </c>
      <c r="B421" s="164"/>
      <c r="C421" s="299" t="s">
        <v>628</v>
      </c>
      <c r="D421" s="166"/>
      <c r="E421" s="168"/>
      <c r="F421" s="167"/>
      <c r="G421" s="168"/>
      <c r="H421" s="271"/>
      <c r="J421" s="171" t="s">
        <v>91</v>
      </c>
      <c r="K421" s="164"/>
      <c r="L421" s="299" t="s">
        <v>628</v>
      </c>
      <c r="M421" s="248"/>
      <c r="N421" s="166"/>
      <c r="O421" s="168"/>
      <c r="P421" s="167"/>
      <c r="Q421" s="168"/>
      <c r="R421" s="271"/>
      <c r="AO421" s="260"/>
      <c r="AP421" s="260"/>
      <c r="AQ421" s="260"/>
      <c r="AR421" s="260"/>
      <c r="AS421" s="260"/>
      <c r="AT421" s="260"/>
      <c r="AU421" s="260"/>
      <c r="AV421" s="260"/>
      <c r="AW421" s="260"/>
      <c r="AX421" s="260"/>
      <c r="AY421" s="260"/>
      <c r="AZ421" s="260" t="s">
        <v>167</v>
      </c>
      <c r="BA421" s="260"/>
      <c r="BB421" s="260"/>
      <c r="BC421" s="260"/>
      <c r="BD421" s="260"/>
      <c r="BE421" s="260"/>
      <c r="BF421" s="260"/>
      <c r="BG421" s="210"/>
      <c r="BH421" s="210"/>
      <c r="BI421" s="210"/>
    </row>
    <row r="422" spans="1:61" x14ac:dyDescent="0.25">
      <c r="A422" s="171" t="s">
        <v>91</v>
      </c>
      <c r="B422" s="164"/>
      <c r="C422" s="299" t="s">
        <v>628</v>
      </c>
      <c r="D422" s="166"/>
      <c r="E422" s="168"/>
      <c r="F422" s="167"/>
      <c r="G422" s="168"/>
      <c r="H422" s="271"/>
      <c r="J422" s="171" t="s">
        <v>91</v>
      </c>
      <c r="K422" s="164"/>
      <c r="L422" s="299" t="s">
        <v>628</v>
      </c>
      <c r="M422" s="248"/>
      <c r="N422" s="166"/>
      <c r="O422" s="168"/>
      <c r="P422" s="167"/>
      <c r="Q422" s="168"/>
      <c r="R422" s="271"/>
      <c r="AO422" s="260"/>
      <c r="AP422" s="260"/>
      <c r="AQ422" s="260"/>
      <c r="AR422" s="260"/>
      <c r="AS422" s="260"/>
      <c r="AT422" s="260"/>
      <c r="AU422" s="260"/>
      <c r="AV422" s="260"/>
      <c r="AW422" s="260"/>
      <c r="AX422" s="260"/>
      <c r="AY422" s="260"/>
      <c r="AZ422" s="260" t="s">
        <v>167</v>
      </c>
      <c r="BA422" s="260"/>
      <c r="BB422" s="260"/>
      <c r="BC422" s="260"/>
      <c r="BD422" s="260"/>
      <c r="BE422" s="260"/>
      <c r="BF422" s="260"/>
      <c r="BG422" s="210"/>
      <c r="BH422" s="210"/>
      <c r="BI422" s="210"/>
    </row>
    <row r="423" spans="1:61" x14ac:dyDescent="0.25">
      <c r="A423" s="171" t="s">
        <v>91</v>
      </c>
      <c r="B423" s="164"/>
      <c r="C423" s="299" t="s">
        <v>628</v>
      </c>
      <c r="D423" s="166"/>
      <c r="E423" s="168"/>
      <c r="F423" s="167"/>
      <c r="G423" s="168"/>
      <c r="H423" s="271"/>
      <c r="J423" s="171" t="s">
        <v>91</v>
      </c>
      <c r="K423" s="164"/>
      <c r="L423" s="299" t="s">
        <v>628</v>
      </c>
      <c r="M423" s="248"/>
      <c r="N423" s="166"/>
      <c r="O423" s="168"/>
      <c r="P423" s="167"/>
      <c r="Q423" s="168"/>
      <c r="R423" s="271"/>
      <c r="AO423" s="260"/>
      <c r="AP423" s="260"/>
      <c r="AQ423" s="260"/>
      <c r="AR423" s="260"/>
      <c r="AS423" s="260"/>
      <c r="AT423" s="260"/>
      <c r="AU423" s="260"/>
      <c r="AV423" s="260"/>
      <c r="AW423" s="260"/>
      <c r="AX423" s="260"/>
      <c r="AY423" s="260"/>
      <c r="AZ423" s="260" t="s">
        <v>167</v>
      </c>
      <c r="BA423" s="260"/>
      <c r="BB423" s="260"/>
      <c r="BC423" s="260"/>
      <c r="BD423" s="260"/>
      <c r="BE423" s="260"/>
      <c r="BF423" s="260"/>
      <c r="BG423" s="210"/>
      <c r="BH423" s="210"/>
      <c r="BI423" s="210"/>
    </row>
    <row r="424" spans="1:61" x14ac:dyDescent="0.25">
      <c r="A424" s="171" t="s">
        <v>91</v>
      </c>
      <c r="B424" s="164"/>
      <c r="C424" s="299" t="s">
        <v>628</v>
      </c>
      <c r="D424" s="166"/>
      <c r="E424" s="168"/>
      <c r="F424" s="167"/>
      <c r="G424" s="168"/>
      <c r="H424" s="271"/>
      <c r="J424" s="171" t="s">
        <v>91</v>
      </c>
      <c r="K424" s="164"/>
      <c r="L424" s="299" t="s">
        <v>628</v>
      </c>
      <c r="M424" s="248"/>
      <c r="N424" s="166"/>
      <c r="O424" s="168"/>
      <c r="P424" s="167"/>
      <c r="Q424" s="168"/>
      <c r="R424" s="271"/>
      <c r="AO424" s="260"/>
      <c r="AP424" s="260"/>
      <c r="AQ424" s="260"/>
      <c r="AR424" s="260"/>
      <c r="AS424" s="260"/>
      <c r="AT424" s="260"/>
      <c r="AU424" s="260"/>
      <c r="AV424" s="260"/>
      <c r="AW424" s="260"/>
      <c r="AX424" s="260"/>
      <c r="AY424" s="260"/>
      <c r="AZ424" s="260" t="s">
        <v>167</v>
      </c>
      <c r="BA424" s="260"/>
      <c r="BB424" s="260"/>
      <c r="BC424" s="260"/>
      <c r="BD424" s="260"/>
      <c r="BE424" s="260"/>
      <c r="BF424" s="260"/>
      <c r="BG424" s="210"/>
      <c r="BH424" s="210"/>
      <c r="BI424" s="210"/>
    </row>
    <row r="425" spans="1:61" x14ac:dyDescent="0.25">
      <c r="A425" s="171" t="s">
        <v>91</v>
      </c>
      <c r="B425" s="164"/>
      <c r="C425" s="299" t="s">
        <v>628</v>
      </c>
      <c r="D425" s="166"/>
      <c r="E425" s="168"/>
      <c r="F425" s="167"/>
      <c r="G425" s="168"/>
      <c r="H425" s="271"/>
      <c r="J425" s="171" t="s">
        <v>91</v>
      </c>
      <c r="K425" s="164"/>
      <c r="L425" s="299" t="s">
        <v>628</v>
      </c>
      <c r="M425" s="248"/>
      <c r="N425" s="166"/>
      <c r="O425" s="168"/>
      <c r="P425" s="167"/>
      <c r="Q425" s="168"/>
      <c r="R425" s="271"/>
      <c r="AO425" s="260"/>
      <c r="AP425" s="260"/>
      <c r="AQ425" s="260"/>
      <c r="AR425" s="260"/>
      <c r="AS425" s="260"/>
      <c r="AT425" s="260"/>
      <c r="AU425" s="260"/>
      <c r="AV425" s="260"/>
      <c r="AW425" s="260"/>
      <c r="AX425" s="260"/>
      <c r="AY425" s="260"/>
      <c r="AZ425" s="260" t="s">
        <v>167</v>
      </c>
      <c r="BA425" s="260"/>
      <c r="BB425" s="260"/>
      <c r="BC425" s="260"/>
      <c r="BD425" s="260"/>
      <c r="BE425" s="260"/>
      <c r="BF425" s="260"/>
      <c r="BG425" s="210"/>
      <c r="BH425" s="210"/>
      <c r="BI425" s="210"/>
    </row>
    <row r="426" spans="1:61" x14ac:dyDescent="0.25">
      <c r="A426" s="171" t="s">
        <v>91</v>
      </c>
      <c r="B426" s="164"/>
      <c r="C426" s="299" t="s">
        <v>628</v>
      </c>
      <c r="D426" s="166"/>
      <c r="E426" s="168"/>
      <c r="F426" s="167"/>
      <c r="G426" s="168"/>
      <c r="H426" s="271"/>
      <c r="J426" s="171" t="s">
        <v>91</v>
      </c>
      <c r="K426" s="164"/>
      <c r="L426" s="299" t="s">
        <v>628</v>
      </c>
      <c r="M426" s="248"/>
      <c r="N426" s="166"/>
      <c r="O426" s="168"/>
      <c r="P426" s="167"/>
      <c r="Q426" s="168"/>
      <c r="R426" s="271"/>
      <c r="AO426" s="260"/>
      <c r="AP426" s="260"/>
      <c r="AQ426" s="260"/>
      <c r="AR426" s="260"/>
      <c r="AS426" s="260"/>
      <c r="AT426" s="260"/>
      <c r="AU426" s="260"/>
      <c r="AV426" s="260"/>
      <c r="AW426" s="260"/>
      <c r="AX426" s="260"/>
      <c r="AY426" s="260"/>
      <c r="AZ426" s="260" t="s">
        <v>167</v>
      </c>
      <c r="BA426" s="260"/>
      <c r="BB426" s="260"/>
      <c r="BC426" s="260"/>
      <c r="BD426" s="260"/>
      <c r="BE426" s="260"/>
      <c r="BF426" s="260"/>
      <c r="BG426" s="210"/>
      <c r="BH426" s="210"/>
      <c r="BI426" s="210"/>
    </row>
    <row r="427" spans="1:61" x14ac:dyDescent="0.25">
      <c r="A427" s="171" t="s">
        <v>91</v>
      </c>
      <c r="B427" s="164"/>
      <c r="C427" s="299" t="s">
        <v>628</v>
      </c>
      <c r="D427" s="166"/>
      <c r="E427" s="168"/>
      <c r="F427" s="167"/>
      <c r="G427" s="168"/>
      <c r="H427" s="271"/>
      <c r="J427" s="171" t="s">
        <v>91</v>
      </c>
      <c r="K427" s="164"/>
      <c r="L427" s="299" t="s">
        <v>628</v>
      </c>
      <c r="M427" s="248"/>
      <c r="N427" s="166"/>
      <c r="O427" s="168"/>
      <c r="P427" s="167"/>
      <c r="Q427" s="168"/>
      <c r="R427" s="271"/>
      <c r="AO427" s="260"/>
      <c r="AP427" s="260"/>
      <c r="AQ427" s="260"/>
      <c r="AR427" s="260"/>
      <c r="AS427" s="260"/>
      <c r="AT427" s="260"/>
      <c r="AU427" s="260"/>
      <c r="AV427" s="260"/>
      <c r="AW427" s="260"/>
      <c r="AX427" s="260"/>
      <c r="AY427" s="260"/>
      <c r="AZ427" s="260" t="s">
        <v>167</v>
      </c>
      <c r="BA427" s="260"/>
      <c r="BB427" s="260"/>
      <c r="BC427" s="260"/>
      <c r="BD427" s="260"/>
      <c r="BE427" s="260"/>
      <c r="BF427" s="260"/>
      <c r="BG427" s="210"/>
      <c r="BH427" s="210"/>
      <c r="BI427" s="210"/>
    </row>
    <row r="428" spans="1:61" x14ac:dyDescent="0.25">
      <c r="A428" s="171" t="s">
        <v>91</v>
      </c>
      <c r="B428" s="164"/>
      <c r="C428" s="299" t="s">
        <v>628</v>
      </c>
      <c r="D428" s="166"/>
      <c r="E428" s="168"/>
      <c r="F428" s="167"/>
      <c r="G428" s="168"/>
      <c r="H428" s="271"/>
      <c r="J428" s="171" t="s">
        <v>91</v>
      </c>
      <c r="K428" s="164"/>
      <c r="L428" s="299" t="s">
        <v>628</v>
      </c>
      <c r="M428" s="248"/>
      <c r="N428" s="166"/>
      <c r="O428" s="168"/>
      <c r="P428" s="167"/>
      <c r="Q428" s="168"/>
      <c r="R428" s="271"/>
      <c r="AO428" s="260"/>
      <c r="AP428" s="260"/>
      <c r="AQ428" s="260"/>
      <c r="AR428" s="260"/>
      <c r="AS428" s="260"/>
      <c r="AT428" s="260"/>
      <c r="AU428" s="260"/>
      <c r="AV428" s="260"/>
      <c r="AW428" s="260"/>
      <c r="AX428" s="260"/>
      <c r="AY428" s="260"/>
      <c r="AZ428" s="260" t="s">
        <v>167</v>
      </c>
      <c r="BA428" s="260"/>
      <c r="BB428" s="260"/>
      <c r="BC428" s="260"/>
      <c r="BD428" s="260"/>
      <c r="BE428" s="260"/>
      <c r="BF428" s="260"/>
      <c r="BG428" s="210"/>
      <c r="BH428" s="210"/>
      <c r="BI428" s="210"/>
    </row>
    <row r="429" spans="1:61" x14ac:dyDescent="0.25">
      <c r="A429" s="171" t="s">
        <v>91</v>
      </c>
      <c r="B429" s="164"/>
      <c r="C429" s="299" t="s">
        <v>628</v>
      </c>
      <c r="D429" s="166"/>
      <c r="E429" s="168"/>
      <c r="F429" s="167"/>
      <c r="G429" s="168"/>
      <c r="H429" s="271"/>
      <c r="J429" s="171" t="s">
        <v>91</v>
      </c>
      <c r="K429" s="164"/>
      <c r="L429" s="299" t="s">
        <v>628</v>
      </c>
      <c r="M429" s="248"/>
      <c r="N429" s="166"/>
      <c r="O429" s="168"/>
      <c r="P429" s="167"/>
      <c r="Q429" s="168"/>
      <c r="R429" s="271"/>
      <c r="AO429" s="260"/>
      <c r="AP429" s="260"/>
      <c r="AQ429" s="260"/>
      <c r="AR429" s="260"/>
      <c r="AS429" s="260"/>
      <c r="AT429" s="260"/>
      <c r="AU429" s="260"/>
      <c r="AV429" s="260"/>
      <c r="AW429" s="260"/>
      <c r="AX429" s="260"/>
      <c r="AY429" s="260"/>
      <c r="AZ429" s="260" t="s">
        <v>167</v>
      </c>
      <c r="BA429" s="260"/>
      <c r="BB429" s="260"/>
      <c r="BC429" s="260"/>
      <c r="BD429" s="260"/>
      <c r="BE429" s="260"/>
      <c r="BF429" s="260"/>
      <c r="BG429" s="210"/>
      <c r="BH429" s="210"/>
      <c r="BI429" s="210"/>
    </row>
    <row r="430" spans="1:61" x14ac:dyDescent="0.25">
      <c r="A430" s="171" t="s">
        <v>91</v>
      </c>
      <c r="B430" s="164"/>
      <c r="C430" s="299" t="s">
        <v>628</v>
      </c>
      <c r="D430" s="166"/>
      <c r="E430" s="168"/>
      <c r="F430" s="167"/>
      <c r="G430" s="168"/>
      <c r="H430" s="271"/>
      <c r="J430" s="171" t="s">
        <v>91</v>
      </c>
      <c r="K430" s="164"/>
      <c r="L430" s="299" t="s">
        <v>628</v>
      </c>
      <c r="M430" s="248"/>
      <c r="N430" s="166"/>
      <c r="O430" s="168"/>
      <c r="P430" s="167"/>
      <c r="Q430" s="168"/>
      <c r="R430" s="271"/>
      <c r="AO430" s="260"/>
      <c r="AP430" s="260"/>
      <c r="AQ430" s="260"/>
      <c r="AR430" s="260"/>
      <c r="AS430" s="260"/>
      <c r="AT430" s="260"/>
      <c r="AU430" s="260"/>
      <c r="AV430" s="260"/>
      <c r="AW430" s="260"/>
      <c r="AX430" s="260"/>
      <c r="AY430" s="260"/>
      <c r="AZ430" s="260" t="s">
        <v>167</v>
      </c>
      <c r="BA430" s="260"/>
      <c r="BB430" s="260"/>
      <c r="BC430" s="260"/>
      <c r="BD430" s="260"/>
      <c r="BE430" s="260"/>
      <c r="BF430" s="260"/>
      <c r="BG430" s="210"/>
      <c r="BH430" s="210"/>
      <c r="BI430" s="210"/>
    </row>
    <row r="431" spans="1:61" x14ac:dyDescent="0.25">
      <c r="A431" s="171" t="s">
        <v>91</v>
      </c>
      <c r="B431" s="164"/>
      <c r="C431" s="299" t="s">
        <v>628</v>
      </c>
      <c r="D431" s="166"/>
      <c r="E431" s="168"/>
      <c r="F431" s="167"/>
      <c r="G431" s="168"/>
      <c r="H431" s="271"/>
      <c r="J431" s="171" t="s">
        <v>91</v>
      </c>
      <c r="K431" s="164"/>
      <c r="L431" s="299" t="s">
        <v>628</v>
      </c>
      <c r="M431" s="248"/>
      <c r="N431" s="166"/>
      <c r="O431" s="168"/>
      <c r="P431" s="167"/>
      <c r="Q431" s="168"/>
      <c r="R431" s="271"/>
      <c r="AO431" s="260"/>
      <c r="AP431" s="260"/>
      <c r="AQ431" s="260"/>
      <c r="AR431" s="260"/>
      <c r="AS431" s="260"/>
      <c r="AT431" s="260"/>
      <c r="AU431" s="260"/>
      <c r="AV431" s="260"/>
      <c r="AW431" s="260"/>
      <c r="AX431" s="260"/>
      <c r="AY431" s="260"/>
      <c r="AZ431" s="260" t="s">
        <v>167</v>
      </c>
      <c r="BA431" s="260"/>
      <c r="BB431" s="260"/>
      <c r="BC431" s="260"/>
      <c r="BD431" s="260"/>
      <c r="BE431" s="260"/>
      <c r="BF431" s="260"/>
      <c r="BG431" s="210"/>
      <c r="BH431" s="210"/>
      <c r="BI431" s="210"/>
    </row>
    <row r="432" spans="1:61" x14ac:dyDescent="0.25">
      <c r="A432" s="171" t="s">
        <v>91</v>
      </c>
      <c r="B432" s="164"/>
      <c r="C432" s="299" t="s">
        <v>628</v>
      </c>
      <c r="D432" s="166"/>
      <c r="E432" s="168"/>
      <c r="F432" s="167"/>
      <c r="G432" s="168"/>
      <c r="H432" s="271"/>
      <c r="J432" s="171" t="s">
        <v>91</v>
      </c>
      <c r="K432" s="164"/>
      <c r="L432" s="299" t="s">
        <v>628</v>
      </c>
      <c r="M432" s="248"/>
      <c r="N432" s="166"/>
      <c r="O432" s="168"/>
      <c r="P432" s="167"/>
      <c r="Q432" s="168"/>
      <c r="R432" s="271"/>
      <c r="AO432" s="260"/>
      <c r="AP432" s="260"/>
      <c r="AQ432" s="260"/>
      <c r="AR432" s="260"/>
      <c r="AS432" s="260"/>
      <c r="AT432" s="260"/>
      <c r="AU432" s="260"/>
      <c r="AV432" s="260"/>
      <c r="AW432" s="260"/>
      <c r="AX432" s="260"/>
      <c r="AY432" s="260"/>
      <c r="AZ432" s="260" t="s">
        <v>167</v>
      </c>
      <c r="BA432" s="260"/>
      <c r="BB432" s="260"/>
      <c r="BC432" s="260"/>
      <c r="BD432" s="260"/>
      <c r="BE432" s="260"/>
      <c r="BF432" s="260"/>
      <c r="BG432" s="210"/>
      <c r="BH432" s="210"/>
      <c r="BI432" s="210"/>
    </row>
    <row r="433" spans="1:61" x14ac:dyDescent="0.25">
      <c r="A433" s="171" t="s">
        <v>91</v>
      </c>
      <c r="B433" s="164"/>
      <c r="C433" s="299" t="s">
        <v>628</v>
      </c>
      <c r="D433" s="166"/>
      <c r="E433" s="168"/>
      <c r="F433" s="167"/>
      <c r="G433" s="168"/>
      <c r="H433" s="271"/>
      <c r="J433" s="171" t="s">
        <v>91</v>
      </c>
      <c r="K433" s="164"/>
      <c r="L433" s="299" t="s">
        <v>628</v>
      </c>
      <c r="M433" s="248"/>
      <c r="N433" s="166"/>
      <c r="O433" s="168"/>
      <c r="P433" s="167"/>
      <c r="Q433" s="168"/>
      <c r="R433" s="271"/>
      <c r="AO433" s="260"/>
      <c r="AP433" s="260"/>
      <c r="AQ433" s="260"/>
      <c r="AR433" s="260"/>
      <c r="AS433" s="260"/>
      <c r="AT433" s="260"/>
      <c r="AU433" s="260"/>
      <c r="AV433" s="260"/>
      <c r="AW433" s="260"/>
      <c r="AX433" s="260"/>
      <c r="AY433" s="260"/>
      <c r="AZ433" s="260" t="s">
        <v>167</v>
      </c>
      <c r="BA433" s="260"/>
      <c r="BB433" s="260"/>
      <c r="BC433" s="260"/>
      <c r="BD433" s="260"/>
      <c r="BE433" s="260"/>
      <c r="BF433" s="260"/>
      <c r="BG433" s="210"/>
      <c r="BH433" s="210"/>
      <c r="BI433" s="210"/>
    </row>
    <row r="434" spans="1:61" x14ac:dyDescent="0.25">
      <c r="A434" s="171" t="s">
        <v>91</v>
      </c>
      <c r="B434" s="164"/>
      <c r="C434" s="299" t="s">
        <v>628</v>
      </c>
      <c r="D434" s="166"/>
      <c r="E434" s="168"/>
      <c r="F434" s="167"/>
      <c r="G434" s="168"/>
      <c r="H434" s="271"/>
      <c r="J434" s="171" t="s">
        <v>91</v>
      </c>
      <c r="K434" s="164"/>
      <c r="L434" s="299" t="s">
        <v>628</v>
      </c>
      <c r="M434" s="248"/>
      <c r="N434" s="166"/>
      <c r="O434" s="168"/>
      <c r="P434" s="167"/>
      <c r="Q434" s="168"/>
      <c r="R434" s="271"/>
      <c r="AO434" s="260"/>
      <c r="AP434" s="260"/>
      <c r="AQ434" s="260"/>
      <c r="AR434" s="260"/>
      <c r="AS434" s="260"/>
      <c r="AT434" s="260"/>
      <c r="AU434" s="260"/>
      <c r="AV434" s="260"/>
      <c r="AW434" s="260"/>
      <c r="AX434" s="260"/>
      <c r="AY434" s="260"/>
      <c r="AZ434" s="260" t="s">
        <v>167</v>
      </c>
      <c r="BA434" s="260"/>
      <c r="BB434" s="260"/>
      <c r="BC434" s="260"/>
      <c r="BD434" s="260"/>
      <c r="BE434" s="260"/>
      <c r="BF434" s="260"/>
      <c r="BG434" s="210"/>
      <c r="BH434" s="210"/>
      <c r="BI434" s="210"/>
    </row>
    <row r="435" spans="1:61" x14ac:dyDescent="0.25">
      <c r="A435" s="171" t="s">
        <v>91</v>
      </c>
      <c r="B435" s="164"/>
      <c r="C435" s="299" t="s">
        <v>628</v>
      </c>
      <c r="D435" s="166"/>
      <c r="E435" s="168"/>
      <c r="F435" s="167"/>
      <c r="G435" s="168"/>
      <c r="H435" s="271"/>
      <c r="J435" s="171" t="s">
        <v>91</v>
      </c>
      <c r="K435" s="164"/>
      <c r="L435" s="299" t="s">
        <v>628</v>
      </c>
      <c r="M435" s="248"/>
      <c r="N435" s="166"/>
      <c r="O435" s="168"/>
      <c r="P435" s="167"/>
      <c r="Q435" s="168"/>
      <c r="R435" s="271"/>
      <c r="AO435" s="260"/>
      <c r="AP435" s="260"/>
      <c r="AQ435" s="260"/>
      <c r="AR435" s="260"/>
      <c r="AS435" s="260"/>
      <c r="AT435" s="260"/>
      <c r="AU435" s="260"/>
      <c r="AV435" s="260"/>
      <c r="AW435" s="260"/>
      <c r="AX435" s="260"/>
      <c r="AY435" s="260"/>
      <c r="AZ435" s="260" t="s">
        <v>167</v>
      </c>
      <c r="BA435" s="260"/>
      <c r="BB435" s="260"/>
      <c r="BC435" s="260"/>
      <c r="BD435" s="260"/>
      <c r="BE435" s="260"/>
      <c r="BF435" s="260"/>
      <c r="BG435" s="210"/>
      <c r="BH435" s="210"/>
      <c r="BI435" s="210"/>
    </row>
    <row r="436" spans="1:61" x14ac:dyDescent="0.25">
      <c r="A436" s="171" t="s">
        <v>91</v>
      </c>
      <c r="B436" s="164"/>
      <c r="C436" s="299" t="s">
        <v>628</v>
      </c>
      <c r="D436" s="166"/>
      <c r="E436" s="168"/>
      <c r="F436" s="167"/>
      <c r="G436" s="168"/>
      <c r="H436" s="271"/>
      <c r="J436" s="171" t="s">
        <v>91</v>
      </c>
      <c r="K436" s="164"/>
      <c r="L436" s="299" t="s">
        <v>628</v>
      </c>
      <c r="M436" s="248"/>
      <c r="N436" s="166"/>
      <c r="O436" s="168"/>
      <c r="P436" s="167"/>
      <c r="Q436" s="168"/>
      <c r="R436" s="271"/>
      <c r="AO436" s="260"/>
      <c r="AP436" s="260"/>
      <c r="AQ436" s="260"/>
      <c r="AR436" s="260"/>
      <c r="AS436" s="260"/>
      <c r="AT436" s="260"/>
      <c r="AU436" s="260"/>
      <c r="AV436" s="260"/>
      <c r="AW436" s="260"/>
      <c r="AX436" s="260"/>
      <c r="AY436" s="260"/>
      <c r="AZ436" s="260" t="s">
        <v>167</v>
      </c>
      <c r="BA436" s="260"/>
      <c r="BB436" s="260"/>
      <c r="BC436" s="260"/>
      <c r="BD436" s="260"/>
      <c r="BE436" s="260"/>
      <c r="BF436" s="260"/>
      <c r="BG436" s="210"/>
      <c r="BH436" s="210"/>
      <c r="BI436" s="210"/>
    </row>
    <row r="437" spans="1:61" x14ac:dyDescent="0.25">
      <c r="A437" s="171" t="s">
        <v>91</v>
      </c>
      <c r="B437" s="164"/>
      <c r="C437" s="299" t="s">
        <v>628</v>
      </c>
      <c r="D437" s="166"/>
      <c r="E437" s="168"/>
      <c r="F437" s="167"/>
      <c r="G437" s="168"/>
      <c r="H437" s="271"/>
      <c r="J437" s="171" t="s">
        <v>91</v>
      </c>
      <c r="K437" s="164"/>
      <c r="L437" s="299" t="s">
        <v>628</v>
      </c>
      <c r="M437" s="248"/>
      <c r="N437" s="166"/>
      <c r="O437" s="168"/>
      <c r="P437" s="167"/>
      <c r="Q437" s="168"/>
      <c r="R437" s="271"/>
      <c r="AO437" s="260"/>
      <c r="AP437" s="260"/>
      <c r="AQ437" s="260"/>
      <c r="AR437" s="260"/>
      <c r="AS437" s="260"/>
      <c r="AT437" s="260"/>
      <c r="AU437" s="260"/>
      <c r="AV437" s="260"/>
      <c r="AW437" s="260"/>
      <c r="AX437" s="260"/>
      <c r="AY437" s="260"/>
      <c r="AZ437" s="260" t="s">
        <v>167</v>
      </c>
      <c r="BA437" s="260"/>
      <c r="BB437" s="260"/>
      <c r="BC437" s="260"/>
      <c r="BD437" s="260"/>
      <c r="BE437" s="260"/>
      <c r="BF437" s="260"/>
      <c r="BG437" s="210"/>
      <c r="BH437" s="210"/>
      <c r="BI437" s="210"/>
    </row>
    <row r="438" spans="1:61" x14ac:dyDescent="0.25">
      <c r="A438" s="171" t="s">
        <v>91</v>
      </c>
      <c r="B438" s="164"/>
      <c r="C438" s="299" t="s">
        <v>628</v>
      </c>
      <c r="D438" s="166"/>
      <c r="E438" s="168"/>
      <c r="F438" s="167"/>
      <c r="G438" s="168"/>
      <c r="H438" s="271"/>
      <c r="J438" s="171" t="s">
        <v>91</v>
      </c>
      <c r="K438" s="164"/>
      <c r="L438" s="299" t="s">
        <v>628</v>
      </c>
      <c r="M438" s="248"/>
      <c r="N438" s="166"/>
      <c r="O438" s="168"/>
      <c r="P438" s="167"/>
      <c r="Q438" s="168"/>
      <c r="R438" s="271"/>
      <c r="AO438" s="260"/>
      <c r="AP438" s="260"/>
      <c r="AQ438" s="260"/>
      <c r="AR438" s="260"/>
      <c r="AS438" s="260"/>
      <c r="AT438" s="260"/>
      <c r="AU438" s="260"/>
      <c r="AV438" s="260"/>
      <c r="AW438" s="260"/>
      <c r="AX438" s="260"/>
      <c r="AY438" s="260"/>
      <c r="AZ438" s="260" t="s">
        <v>167</v>
      </c>
      <c r="BA438" s="260"/>
      <c r="BB438" s="260"/>
      <c r="BC438" s="260"/>
      <c r="BD438" s="260"/>
      <c r="BE438" s="260"/>
      <c r="BF438" s="260"/>
      <c r="BG438" s="210"/>
      <c r="BH438" s="210"/>
      <c r="BI438" s="210"/>
    </row>
    <row r="439" spans="1:61" x14ac:dyDescent="0.25">
      <c r="A439" s="171" t="s">
        <v>91</v>
      </c>
      <c r="B439" s="164"/>
      <c r="C439" s="299" t="s">
        <v>628</v>
      </c>
      <c r="D439" s="166"/>
      <c r="E439" s="168"/>
      <c r="F439" s="167"/>
      <c r="G439" s="168"/>
      <c r="H439" s="271"/>
      <c r="J439" s="171" t="s">
        <v>91</v>
      </c>
      <c r="K439" s="164"/>
      <c r="L439" s="299" t="s">
        <v>628</v>
      </c>
      <c r="M439" s="248"/>
      <c r="N439" s="166"/>
      <c r="O439" s="168"/>
      <c r="P439" s="167"/>
      <c r="Q439" s="168"/>
      <c r="R439" s="271"/>
      <c r="AO439" s="260"/>
      <c r="AP439" s="260"/>
      <c r="AQ439" s="260"/>
      <c r="AR439" s="260"/>
      <c r="AS439" s="260"/>
      <c r="AT439" s="260"/>
      <c r="AU439" s="260"/>
      <c r="AV439" s="260"/>
      <c r="AW439" s="260"/>
      <c r="AX439" s="260"/>
      <c r="AY439" s="260"/>
      <c r="AZ439" s="260" t="s">
        <v>167</v>
      </c>
      <c r="BA439" s="260"/>
      <c r="BB439" s="260"/>
      <c r="BC439" s="260"/>
      <c r="BD439" s="260"/>
      <c r="BE439" s="260"/>
      <c r="BF439" s="260"/>
      <c r="BG439" s="210"/>
      <c r="BH439" s="210"/>
      <c r="BI439" s="210"/>
    </row>
    <row r="440" spans="1:61" x14ac:dyDescent="0.25">
      <c r="A440" s="171" t="s">
        <v>91</v>
      </c>
      <c r="B440" s="164"/>
      <c r="C440" s="299" t="s">
        <v>628</v>
      </c>
      <c r="D440" s="166"/>
      <c r="E440" s="168"/>
      <c r="F440" s="167"/>
      <c r="G440" s="168"/>
      <c r="H440" s="271"/>
      <c r="J440" s="171" t="s">
        <v>91</v>
      </c>
      <c r="K440" s="164"/>
      <c r="L440" s="299" t="s">
        <v>628</v>
      </c>
      <c r="M440" s="248"/>
      <c r="N440" s="166"/>
      <c r="O440" s="168"/>
      <c r="P440" s="167"/>
      <c r="Q440" s="168"/>
      <c r="R440" s="271"/>
      <c r="AO440" s="260"/>
      <c r="AP440" s="260"/>
      <c r="AQ440" s="260"/>
      <c r="AR440" s="260"/>
      <c r="AS440" s="260"/>
      <c r="AT440" s="260"/>
      <c r="AU440" s="260"/>
      <c r="AV440" s="260"/>
      <c r="AW440" s="260"/>
      <c r="AX440" s="260"/>
      <c r="AY440" s="260"/>
      <c r="AZ440" s="260" t="s">
        <v>167</v>
      </c>
      <c r="BA440" s="260"/>
      <c r="BB440" s="260"/>
      <c r="BC440" s="260"/>
      <c r="BD440" s="260"/>
      <c r="BE440" s="260"/>
      <c r="BF440" s="260"/>
      <c r="BG440" s="210"/>
      <c r="BH440" s="210"/>
      <c r="BI440" s="210"/>
    </row>
    <row r="441" spans="1:61" x14ac:dyDescent="0.25">
      <c r="A441" s="171" t="s">
        <v>91</v>
      </c>
      <c r="B441" s="164"/>
      <c r="C441" s="299" t="s">
        <v>628</v>
      </c>
      <c r="D441" s="166"/>
      <c r="E441" s="168"/>
      <c r="F441" s="167"/>
      <c r="G441" s="168"/>
      <c r="H441" s="271"/>
      <c r="J441" s="171" t="s">
        <v>91</v>
      </c>
      <c r="K441" s="164"/>
      <c r="L441" s="299" t="s">
        <v>628</v>
      </c>
      <c r="M441" s="248"/>
      <c r="N441" s="166"/>
      <c r="O441" s="168"/>
      <c r="P441" s="167"/>
      <c r="Q441" s="168"/>
      <c r="R441" s="271"/>
      <c r="AO441" s="260"/>
      <c r="AP441" s="260"/>
      <c r="AQ441" s="260"/>
      <c r="AR441" s="260"/>
      <c r="AS441" s="260"/>
      <c r="AT441" s="260"/>
      <c r="AU441" s="260"/>
      <c r="AV441" s="260"/>
      <c r="AW441" s="260"/>
      <c r="AX441" s="260"/>
      <c r="AY441" s="260"/>
      <c r="AZ441" s="260" t="s">
        <v>167</v>
      </c>
      <c r="BA441" s="260"/>
      <c r="BB441" s="260"/>
      <c r="BC441" s="260"/>
      <c r="BD441" s="260"/>
      <c r="BE441" s="260"/>
      <c r="BF441" s="260"/>
      <c r="BG441" s="210"/>
      <c r="BH441" s="210"/>
      <c r="BI441" s="210"/>
    </row>
    <row r="442" spans="1:61" x14ac:dyDescent="0.25">
      <c r="A442" s="171" t="s">
        <v>91</v>
      </c>
      <c r="B442" s="164"/>
      <c r="C442" s="299" t="s">
        <v>628</v>
      </c>
      <c r="D442" s="166"/>
      <c r="E442" s="168"/>
      <c r="F442" s="167"/>
      <c r="G442" s="168"/>
      <c r="H442" s="271"/>
      <c r="J442" s="171" t="s">
        <v>91</v>
      </c>
      <c r="K442" s="164"/>
      <c r="L442" s="299" t="s">
        <v>628</v>
      </c>
      <c r="M442" s="248"/>
      <c r="N442" s="166"/>
      <c r="O442" s="168"/>
      <c r="P442" s="167"/>
      <c r="Q442" s="168"/>
      <c r="R442" s="271"/>
      <c r="AO442" s="260"/>
      <c r="AP442" s="260"/>
      <c r="AQ442" s="260"/>
      <c r="AR442" s="260"/>
      <c r="AS442" s="260"/>
      <c r="AT442" s="260"/>
      <c r="AU442" s="260"/>
      <c r="AV442" s="260"/>
      <c r="AW442" s="260"/>
      <c r="AX442" s="260"/>
      <c r="AY442" s="260"/>
      <c r="AZ442" s="260" t="s">
        <v>167</v>
      </c>
      <c r="BA442" s="260"/>
      <c r="BB442" s="260"/>
      <c r="BC442" s="260"/>
      <c r="BD442" s="260"/>
      <c r="BE442" s="260"/>
      <c r="BF442" s="260"/>
      <c r="BG442" s="210"/>
      <c r="BH442" s="210"/>
      <c r="BI442" s="210"/>
    </row>
    <row r="443" spans="1:61" x14ac:dyDescent="0.25">
      <c r="A443" s="171" t="s">
        <v>91</v>
      </c>
      <c r="B443" s="164"/>
      <c r="C443" s="299" t="s">
        <v>628</v>
      </c>
      <c r="D443" s="166"/>
      <c r="E443" s="168"/>
      <c r="F443" s="167"/>
      <c r="G443" s="168"/>
      <c r="H443" s="271"/>
      <c r="J443" s="171" t="s">
        <v>91</v>
      </c>
      <c r="K443" s="164"/>
      <c r="L443" s="299" t="s">
        <v>628</v>
      </c>
      <c r="M443" s="248"/>
      <c r="N443" s="166"/>
      <c r="O443" s="168"/>
      <c r="P443" s="167"/>
      <c r="Q443" s="168"/>
      <c r="R443" s="271"/>
      <c r="AO443" s="260"/>
      <c r="AP443" s="260"/>
      <c r="AQ443" s="260"/>
      <c r="AR443" s="260"/>
      <c r="AS443" s="260"/>
      <c r="AT443" s="260"/>
      <c r="AU443" s="260"/>
      <c r="AV443" s="260"/>
      <c r="AW443" s="260"/>
      <c r="AX443" s="260"/>
      <c r="AY443" s="260"/>
      <c r="AZ443" s="260" t="s">
        <v>167</v>
      </c>
      <c r="BA443" s="260"/>
      <c r="BB443" s="260"/>
      <c r="BC443" s="260"/>
      <c r="BD443" s="260"/>
      <c r="BE443" s="260"/>
      <c r="BF443" s="260"/>
      <c r="BG443" s="210"/>
      <c r="BH443" s="210"/>
      <c r="BI443" s="210"/>
    </row>
    <row r="444" spans="1:61" x14ac:dyDescent="0.25">
      <c r="A444" s="171" t="s">
        <v>91</v>
      </c>
      <c r="B444" s="164"/>
      <c r="C444" s="299" t="s">
        <v>628</v>
      </c>
      <c r="D444" s="166"/>
      <c r="E444" s="168"/>
      <c r="F444" s="167"/>
      <c r="G444" s="168"/>
      <c r="H444" s="271"/>
      <c r="J444" s="171" t="s">
        <v>91</v>
      </c>
      <c r="K444" s="164"/>
      <c r="L444" s="299" t="s">
        <v>628</v>
      </c>
      <c r="M444" s="248"/>
      <c r="N444" s="166"/>
      <c r="O444" s="168"/>
      <c r="P444" s="167"/>
      <c r="Q444" s="168"/>
      <c r="R444" s="271"/>
      <c r="AO444" s="260"/>
      <c r="AP444" s="260"/>
      <c r="AQ444" s="260"/>
      <c r="AR444" s="260"/>
      <c r="AS444" s="260"/>
      <c r="AT444" s="260"/>
      <c r="AU444" s="260"/>
      <c r="AV444" s="260"/>
      <c r="AW444" s="260"/>
      <c r="AX444" s="260"/>
      <c r="AY444" s="260"/>
      <c r="AZ444" s="260" t="s">
        <v>167</v>
      </c>
      <c r="BA444" s="260"/>
      <c r="BB444" s="260"/>
      <c r="BC444" s="260"/>
      <c r="BD444" s="260"/>
      <c r="BE444" s="260"/>
      <c r="BF444" s="260"/>
      <c r="BG444" s="210"/>
      <c r="BH444" s="210"/>
      <c r="BI444" s="210"/>
    </row>
    <row r="445" spans="1:61" x14ac:dyDescent="0.25">
      <c r="A445" s="171" t="s">
        <v>91</v>
      </c>
      <c r="B445" s="164"/>
      <c r="C445" s="299" t="s">
        <v>628</v>
      </c>
      <c r="D445" s="166"/>
      <c r="E445" s="168"/>
      <c r="F445" s="167"/>
      <c r="G445" s="168"/>
      <c r="H445" s="271"/>
      <c r="J445" s="171" t="s">
        <v>91</v>
      </c>
      <c r="K445" s="164"/>
      <c r="L445" s="299" t="s">
        <v>628</v>
      </c>
      <c r="M445" s="248"/>
      <c r="N445" s="166"/>
      <c r="O445" s="168"/>
      <c r="P445" s="167"/>
      <c r="Q445" s="168"/>
      <c r="R445" s="271"/>
      <c r="AO445" s="260"/>
      <c r="AP445" s="260"/>
      <c r="AQ445" s="260"/>
      <c r="AR445" s="260"/>
      <c r="AS445" s="260"/>
      <c r="AT445" s="260"/>
      <c r="AU445" s="260"/>
      <c r="AV445" s="260"/>
      <c r="AW445" s="260"/>
      <c r="AX445" s="260"/>
      <c r="AY445" s="260"/>
      <c r="AZ445" s="260" t="s">
        <v>167</v>
      </c>
      <c r="BA445" s="260"/>
      <c r="BB445" s="260"/>
      <c r="BC445" s="260"/>
      <c r="BD445" s="260"/>
      <c r="BE445" s="260"/>
      <c r="BF445" s="260"/>
      <c r="BG445" s="210"/>
      <c r="BH445" s="210"/>
      <c r="BI445" s="210"/>
    </row>
    <row r="446" spans="1:61" x14ac:dyDescent="0.25">
      <c r="A446" s="171" t="s">
        <v>91</v>
      </c>
      <c r="B446" s="164"/>
      <c r="C446" s="299" t="s">
        <v>628</v>
      </c>
      <c r="D446" s="166"/>
      <c r="E446" s="168"/>
      <c r="F446" s="167"/>
      <c r="G446" s="168"/>
      <c r="H446" s="271"/>
      <c r="J446" s="171" t="s">
        <v>91</v>
      </c>
      <c r="K446" s="164"/>
      <c r="L446" s="299" t="s">
        <v>628</v>
      </c>
      <c r="M446" s="248"/>
      <c r="N446" s="166"/>
      <c r="O446" s="168"/>
      <c r="P446" s="167"/>
      <c r="Q446" s="168"/>
      <c r="R446" s="271"/>
      <c r="AO446" s="260"/>
      <c r="AP446" s="260"/>
      <c r="AQ446" s="260"/>
      <c r="AR446" s="260"/>
      <c r="AS446" s="260"/>
      <c r="AT446" s="260"/>
      <c r="AU446" s="260"/>
      <c r="AV446" s="260"/>
      <c r="AW446" s="260"/>
      <c r="AX446" s="260"/>
      <c r="AY446" s="260"/>
      <c r="AZ446" s="260" t="s">
        <v>167</v>
      </c>
      <c r="BA446" s="260"/>
      <c r="BB446" s="260"/>
      <c r="BC446" s="260"/>
      <c r="BD446" s="260"/>
      <c r="BE446" s="260"/>
      <c r="BF446" s="260"/>
      <c r="BG446" s="210"/>
      <c r="BH446" s="210"/>
      <c r="BI446" s="210"/>
    </row>
    <row r="447" spans="1:61" x14ac:dyDescent="0.25">
      <c r="A447" s="171" t="s">
        <v>91</v>
      </c>
      <c r="B447" s="164"/>
      <c r="C447" s="299" t="s">
        <v>628</v>
      </c>
      <c r="D447" s="166"/>
      <c r="E447" s="168"/>
      <c r="F447" s="167"/>
      <c r="G447" s="168"/>
      <c r="H447" s="271"/>
      <c r="J447" s="171" t="s">
        <v>91</v>
      </c>
      <c r="K447" s="164"/>
      <c r="L447" s="299" t="s">
        <v>628</v>
      </c>
      <c r="M447" s="248"/>
      <c r="N447" s="166"/>
      <c r="O447" s="168"/>
      <c r="P447" s="167"/>
      <c r="Q447" s="168"/>
      <c r="R447" s="271"/>
      <c r="AO447" s="260"/>
      <c r="AP447" s="260"/>
      <c r="AQ447" s="260"/>
      <c r="AR447" s="260"/>
      <c r="AS447" s="260"/>
      <c r="AT447" s="260"/>
      <c r="AU447" s="260"/>
      <c r="AV447" s="260"/>
      <c r="AW447" s="260"/>
      <c r="AX447" s="260"/>
      <c r="AY447" s="260"/>
      <c r="AZ447" s="260" t="s">
        <v>167</v>
      </c>
      <c r="BA447" s="260"/>
      <c r="BB447" s="260"/>
      <c r="BC447" s="260"/>
      <c r="BD447" s="260"/>
      <c r="BE447" s="260"/>
      <c r="BF447" s="260"/>
      <c r="BG447" s="210"/>
      <c r="BH447" s="210"/>
      <c r="BI447" s="210"/>
    </row>
    <row r="448" spans="1:61" x14ac:dyDescent="0.25">
      <c r="A448" s="171" t="s">
        <v>91</v>
      </c>
      <c r="B448" s="164"/>
      <c r="C448" s="299" t="s">
        <v>628</v>
      </c>
      <c r="D448" s="166"/>
      <c r="E448" s="168"/>
      <c r="F448" s="167"/>
      <c r="G448" s="168"/>
      <c r="H448" s="271"/>
      <c r="J448" s="171" t="s">
        <v>91</v>
      </c>
      <c r="K448" s="164"/>
      <c r="L448" s="299" t="s">
        <v>628</v>
      </c>
      <c r="M448" s="248"/>
      <c r="N448" s="166"/>
      <c r="O448" s="168"/>
      <c r="P448" s="167"/>
      <c r="Q448" s="168"/>
      <c r="R448" s="271"/>
      <c r="AO448" s="260"/>
      <c r="AP448" s="260"/>
      <c r="AQ448" s="260"/>
      <c r="AR448" s="260"/>
      <c r="AS448" s="260"/>
      <c r="AT448" s="260"/>
      <c r="AU448" s="260"/>
      <c r="AV448" s="260"/>
      <c r="AW448" s="260"/>
      <c r="AX448" s="260"/>
      <c r="AY448" s="260"/>
      <c r="AZ448" s="260" t="s">
        <v>167</v>
      </c>
      <c r="BA448" s="260"/>
      <c r="BB448" s="260"/>
      <c r="BC448" s="260"/>
      <c r="BD448" s="260"/>
      <c r="BE448" s="260"/>
      <c r="BF448" s="260"/>
      <c r="BG448" s="210"/>
      <c r="BH448" s="210"/>
      <c r="BI448" s="210"/>
    </row>
    <row r="449" spans="1:61" x14ac:dyDescent="0.25">
      <c r="A449" s="171" t="s">
        <v>91</v>
      </c>
      <c r="B449" s="164"/>
      <c r="C449" s="299" t="s">
        <v>628</v>
      </c>
      <c r="D449" s="166"/>
      <c r="E449" s="168"/>
      <c r="F449" s="167"/>
      <c r="G449" s="168"/>
      <c r="H449" s="271"/>
      <c r="J449" s="171" t="s">
        <v>91</v>
      </c>
      <c r="K449" s="164"/>
      <c r="L449" s="299" t="s">
        <v>628</v>
      </c>
      <c r="M449" s="248"/>
      <c r="N449" s="166"/>
      <c r="O449" s="168"/>
      <c r="P449" s="167"/>
      <c r="Q449" s="168"/>
      <c r="R449" s="271"/>
      <c r="AO449" s="260"/>
      <c r="AP449" s="260"/>
      <c r="AQ449" s="260"/>
      <c r="AR449" s="260"/>
      <c r="AS449" s="260"/>
      <c r="AT449" s="260"/>
      <c r="AU449" s="260"/>
      <c r="AV449" s="260"/>
      <c r="AW449" s="260"/>
      <c r="AX449" s="260"/>
      <c r="AY449" s="260"/>
      <c r="AZ449" s="260" t="s">
        <v>167</v>
      </c>
      <c r="BA449" s="260"/>
      <c r="BB449" s="260"/>
      <c r="BC449" s="260"/>
      <c r="BD449" s="260"/>
      <c r="BE449" s="260"/>
      <c r="BF449" s="260"/>
      <c r="BG449" s="210"/>
      <c r="BH449" s="210"/>
      <c r="BI449" s="210"/>
    </row>
    <row r="450" spans="1:61" x14ac:dyDescent="0.25">
      <c r="A450" s="171" t="s">
        <v>91</v>
      </c>
      <c r="B450" s="164"/>
      <c r="C450" s="299" t="s">
        <v>628</v>
      </c>
      <c r="D450" s="166"/>
      <c r="E450" s="168"/>
      <c r="F450" s="167"/>
      <c r="G450" s="168"/>
      <c r="H450" s="271"/>
      <c r="J450" s="171" t="s">
        <v>91</v>
      </c>
      <c r="K450" s="164"/>
      <c r="L450" s="299" t="s">
        <v>628</v>
      </c>
      <c r="M450" s="248"/>
      <c r="N450" s="166"/>
      <c r="O450" s="168"/>
      <c r="P450" s="167"/>
      <c r="Q450" s="168"/>
      <c r="R450" s="271"/>
      <c r="AO450" s="260"/>
      <c r="AP450" s="260"/>
      <c r="AQ450" s="260"/>
      <c r="AR450" s="260"/>
      <c r="AS450" s="260"/>
      <c r="AT450" s="260"/>
      <c r="AU450" s="260"/>
      <c r="AV450" s="260"/>
      <c r="AW450" s="260"/>
      <c r="AX450" s="260"/>
      <c r="AY450" s="260"/>
      <c r="AZ450" s="260" t="s">
        <v>167</v>
      </c>
      <c r="BA450" s="260"/>
      <c r="BB450" s="260"/>
      <c r="BC450" s="260"/>
      <c r="BD450" s="260"/>
      <c r="BE450" s="260"/>
      <c r="BF450" s="260"/>
      <c r="BG450" s="210"/>
      <c r="BH450" s="210"/>
      <c r="BI450" s="210"/>
    </row>
    <row r="451" spans="1:61" x14ac:dyDescent="0.25">
      <c r="A451" s="171" t="s">
        <v>91</v>
      </c>
      <c r="B451" s="164"/>
      <c r="C451" s="299" t="s">
        <v>628</v>
      </c>
      <c r="D451" s="166"/>
      <c r="E451" s="168"/>
      <c r="F451" s="167"/>
      <c r="G451" s="168"/>
      <c r="H451" s="271"/>
      <c r="J451" s="171" t="s">
        <v>91</v>
      </c>
      <c r="K451" s="164"/>
      <c r="L451" s="299" t="s">
        <v>628</v>
      </c>
      <c r="M451" s="248"/>
      <c r="N451" s="166"/>
      <c r="O451" s="168"/>
      <c r="P451" s="167"/>
      <c r="Q451" s="168"/>
      <c r="R451" s="271"/>
      <c r="AO451" s="260"/>
      <c r="AP451" s="260"/>
      <c r="AQ451" s="260"/>
      <c r="AR451" s="260"/>
      <c r="AS451" s="260"/>
      <c r="AT451" s="260"/>
      <c r="AU451" s="260"/>
      <c r="AV451" s="260"/>
      <c r="AW451" s="260"/>
      <c r="AX451" s="260"/>
      <c r="AY451" s="260"/>
      <c r="AZ451" s="260" t="s">
        <v>167</v>
      </c>
      <c r="BA451" s="260"/>
      <c r="BB451" s="260"/>
      <c r="BC451" s="260"/>
      <c r="BD451" s="260"/>
      <c r="BE451" s="260"/>
      <c r="BF451" s="260"/>
      <c r="BG451" s="210"/>
      <c r="BH451" s="210"/>
      <c r="BI451" s="210"/>
    </row>
    <row r="452" spans="1:61" x14ac:dyDescent="0.25">
      <c r="A452" s="171" t="s">
        <v>91</v>
      </c>
      <c r="B452" s="164"/>
      <c r="C452" s="299" t="s">
        <v>628</v>
      </c>
      <c r="D452" s="166"/>
      <c r="E452" s="168"/>
      <c r="F452" s="167"/>
      <c r="G452" s="168"/>
      <c r="H452" s="271"/>
      <c r="J452" s="171" t="s">
        <v>91</v>
      </c>
      <c r="K452" s="164"/>
      <c r="L452" s="299" t="s">
        <v>628</v>
      </c>
      <c r="M452" s="248"/>
      <c r="N452" s="166"/>
      <c r="O452" s="168"/>
      <c r="P452" s="167"/>
      <c r="Q452" s="168"/>
      <c r="R452" s="271"/>
      <c r="AO452" s="260"/>
      <c r="AP452" s="260"/>
      <c r="AQ452" s="260"/>
      <c r="AR452" s="260"/>
      <c r="AS452" s="260"/>
      <c r="AT452" s="260"/>
      <c r="AU452" s="260"/>
      <c r="AV452" s="260"/>
      <c r="AW452" s="260"/>
      <c r="AX452" s="260"/>
      <c r="AY452" s="260"/>
      <c r="AZ452" s="260" t="s">
        <v>167</v>
      </c>
      <c r="BA452" s="260"/>
      <c r="BB452" s="260"/>
      <c r="BC452" s="260"/>
      <c r="BD452" s="260"/>
      <c r="BE452" s="260"/>
      <c r="BF452" s="260"/>
      <c r="BG452" s="210"/>
      <c r="BH452" s="210"/>
      <c r="BI452" s="210"/>
    </row>
    <row r="453" spans="1:61" x14ac:dyDescent="0.25">
      <c r="A453" s="171" t="s">
        <v>91</v>
      </c>
      <c r="B453" s="164"/>
      <c r="C453" s="299" t="s">
        <v>628</v>
      </c>
      <c r="D453" s="166"/>
      <c r="E453" s="168"/>
      <c r="F453" s="167"/>
      <c r="G453" s="168"/>
      <c r="H453" s="271"/>
      <c r="J453" s="171" t="s">
        <v>91</v>
      </c>
      <c r="K453" s="164"/>
      <c r="L453" s="299" t="s">
        <v>628</v>
      </c>
      <c r="M453" s="248"/>
      <c r="N453" s="166"/>
      <c r="O453" s="168"/>
      <c r="P453" s="167"/>
      <c r="Q453" s="168"/>
      <c r="R453" s="271"/>
      <c r="AO453" s="260"/>
      <c r="AP453" s="260"/>
      <c r="AQ453" s="260"/>
      <c r="AR453" s="260"/>
      <c r="AS453" s="260"/>
      <c r="AT453" s="260"/>
      <c r="AU453" s="260"/>
      <c r="AV453" s="260"/>
      <c r="AW453" s="260"/>
      <c r="AX453" s="260"/>
      <c r="AY453" s="260"/>
      <c r="AZ453" s="260" t="s">
        <v>167</v>
      </c>
      <c r="BA453" s="260"/>
      <c r="BB453" s="260"/>
      <c r="BC453" s="260"/>
      <c r="BD453" s="260"/>
      <c r="BE453" s="260"/>
      <c r="BF453" s="260"/>
      <c r="BG453" s="210"/>
      <c r="BH453" s="210"/>
      <c r="BI453" s="210"/>
    </row>
    <row r="454" spans="1:61" x14ac:dyDescent="0.25">
      <c r="A454" s="171" t="s">
        <v>91</v>
      </c>
      <c r="B454" s="164"/>
      <c r="C454" s="299" t="s">
        <v>628</v>
      </c>
      <c r="D454" s="166"/>
      <c r="E454" s="168"/>
      <c r="F454" s="167"/>
      <c r="G454" s="168"/>
      <c r="H454" s="271"/>
      <c r="J454" s="171" t="s">
        <v>91</v>
      </c>
      <c r="K454" s="164"/>
      <c r="L454" s="299" t="s">
        <v>628</v>
      </c>
      <c r="M454" s="248"/>
      <c r="N454" s="166"/>
      <c r="O454" s="168"/>
      <c r="P454" s="167"/>
      <c r="Q454" s="168"/>
      <c r="R454" s="271"/>
      <c r="AO454" s="260"/>
      <c r="AP454" s="260"/>
      <c r="AQ454" s="260"/>
      <c r="AR454" s="260"/>
      <c r="AS454" s="260"/>
      <c r="AT454" s="260"/>
      <c r="AU454" s="260"/>
      <c r="AV454" s="260"/>
      <c r="AW454" s="260"/>
      <c r="AX454" s="260"/>
      <c r="AY454" s="260"/>
      <c r="AZ454" s="260" t="s">
        <v>167</v>
      </c>
      <c r="BA454" s="260"/>
      <c r="BB454" s="260"/>
      <c r="BC454" s="260"/>
      <c r="BD454" s="260"/>
      <c r="BE454" s="260"/>
      <c r="BF454" s="260"/>
      <c r="BG454" s="210"/>
      <c r="BH454" s="210"/>
      <c r="BI454" s="210"/>
    </row>
    <row r="455" spans="1:61" x14ac:dyDescent="0.25">
      <c r="A455" s="171" t="s">
        <v>91</v>
      </c>
      <c r="B455" s="164"/>
      <c r="C455" s="299" t="s">
        <v>628</v>
      </c>
      <c r="D455" s="166"/>
      <c r="E455" s="168"/>
      <c r="F455" s="167"/>
      <c r="G455" s="168"/>
      <c r="H455" s="271"/>
      <c r="J455" s="171" t="s">
        <v>91</v>
      </c>
      <c r="K455" s="164"/>
      <c r="L455" s="299" t="s">
        <v>628</v>
      </c>
      <c r="M455" s="248"/>
      <c r="N455" s="166"/>
      <c r="O455" s="168"/>
      <c r="P455" s="167"/>
      <c r="Q455" s="168"/>
      <c r="R455" s="271"/>
      <c r="AO455" s="260"/>
      <c r="AP455" s="260"/>
      <c r="AQ455" s="260"/>
      <c r="AR455" s="260"/>
      <c r="AS455" s="260"/>
      <c r="AT455" s="260"/>
      <c r="AU455" s="260"/>
      <c r="AV455" s="260"/>
      <c r="AW455" s="260"/>
      <c r="AX455" s="260"/>
      <c r="AY455" s="260"/>
      <c r="AZ455" s="260" t="s">
        <v>167</v>
      </c>
      <c r="BA455" s="260"/>
      <c r="BB455" s="260"/>
      <c r="BC455" s="260"/>
      <c r="BD455" s="260"/>
      <c r="BE455" s="260"/>
      <c r="BF455" s="260"/>
      <c r="BG455" s="210"/>
      <c r="BH455" s="210"/>
      <c r="BI455" s="210"/>
    </row>
    <row r="456" spans="1:61" x14ac:dyDescent="0.25">
      <c r="A456" s="171" t="s">
        <v>91</v>
      </c>
      <c r="B456" s="164"/>
      <c r="C456" s="299" t="s">
        <v>628</v>
      </c>
      <c r="D456" s="166"/>
      <c r="E456" s="168"/>
      <c r="F456" s="167"/>
      <c r="G456" s="168"/>
      <c r="H456" s="271"/>
      <c r="J456" s="171" t="s">
        <v>91</v>
      </c>
      <c r="K456" s="164"/>
      <c r="L456" s="299" t="s">
        <v>628</v>
      </c>
      <c r="M456" s="248"/>
      <c r="N456" s="166"/>
      <c r="O456" s="168"/>
      <c r="P456" s="167"/>
      <c r="Q456" s="168"/>
      <c r="R456" s="271"/>
      <c r="AO456" s="260"/>
      <c r="AP456" s="260"/>
      <c r="AQ456" s="260"/>
      <c r="AR456" s="260"/>
      <c r="AS456" s="260"/>
      <c r="AT456" s="260"/>
      <c r="AU456" s="260"/>
      <c r="AV456" s="260"/>
      <c r="AW456" s="260"/>
      <c r="AX456" s="260"/>
      <c r="AY456" s="260"/>
      <c r="AZ456" s="260" t="s">
        <v>167</v>
      </c>
      <c r="BA456" s="260"/>
      <c r="BB456" s="260"/>
      <c r="BC456" s="260"/>
      <c r="BD456" s="260"/>
      <c r="BE456" s="260"/>
      <c r="BF456" s="260"/>
      <c r="BG456" s="210"/>
      <c r="BH456" s="210"/>
      <c r="BI456" s="210"/>
    </row>
    <row r="457" spans="1:61" x14ac:dyDescent="0.25">
      <c r="A457" s="171" t="s">
        <v>91</v>
      </c>
      <c r="B457" s="164"/>
      <c r="C457" s="299" t="s">
        <v>628</v>
      </c>
      <c r="D457" s="166"/>
      <c r="E457" s="168"/>
      <c r="F457" s="167"/>
      <c r="G457" s="168"/>
      <c r="H457" s="271"/>
      <c r="J457" s="171" t="s">
        <v>91</v>
      </c>
      <c r="K457" s="164"/>
      <c r="L457" s="299" t="s">
        <v>628</v>
      </c>
      <c r="M457" s="248"/>
      <c r="N457" s="166"/>
      <c r="O457" s="168"/>
      <c r="P457" s="167"/>
      <c r="Q457" s="168"/>
      <c r="R457" s="271"/>
      <c r="AO457" s="260"/>
      <c r="AP457" s="260"/>
      <c r="AQ457" s="260"/>
      <c r="AR457" s="260"/>
      <c r="AS457" s="260"/>
      <c r="AT457" s="260"/>
      <c r="AU457" s="260"/>
      <c r="AV457" s="260"/>
      <c r="AW457" s="260"/>
      <c r="AX457" s="260"/>
      <c r="AY457" s="260"/>
      <c r="AZ457" s="260" t="s">
        <v>167</v>
      </c>
      <c r="BA457" s="260"/>
      <c r="BB457" s="260"/>
      <c r="BC457" s="260"/>
      <c r="BD457" s="260"/>
      <c r="BE457" s="260"/>
      <c r="BF457" s="260"/>
      <c r="BG457" s="210"/>
      <c r="BH457" s="210"/>
      <c r="BI457" s="210"/>
    </row>
    <row r="458" spans="1:61" x14ac:dyDescent="0.25">
      <c r="A458" s="171" t="s">
        <v>91</v>
      </c>
      <c r="B458" s="164"/>
      <c r="C458" s="299" t="s">
        <v>628</v>
      </c>
      <c r="D458" s="166"/>
      <c r="E458" s="168"/>
      <c r="F458" s="167"/>
      <c r="G458" s="168"/>
      <c r="H458" s="271"/>
      <c r="J458" s="171" t="s">
        <v>91</v>
      </c>
      <c r="K458" s="164"/>
      <c r="L458" s="299" t="s">
        <v>628</v>
      </c>
      <c r="M458" s="248"/>
      <c r="N458" s="166"/>
      <c r="O458" s="168"/>
      <c r="P458" s="167"/>
      <c r="Q458" s="168"/>
      <c r="R458" s="271"/>
      <c r="AO458" s="260"/>
      <c r="AP458" s="260"/>
      <c r="AQ458" s="260"/>
      <c r="AR458" s="260"/>
      <c r="AS458" s="260"/>
      <c r="AT458" s="260"/>
      <c r="AU458" s="260"/>
      <c r="AV458" s="260"/>
      <c r="AW458" s="260"/>
      <c r="AX458" s="260"/>
      <c r="AY458" s="260"/>
      <c r="AZ458" s="260" t="s">
        <v>167</v>
      </c>
      <c r="BA458" s="260"/>
      <c r="BB458" s="260"/>
      <c r="BC458" s="260"/>
      <c r="BD458" s="260"/>
      <c r="BE458" s="260"/>
      <c r="BF458" s="260"/>
      <c r="BG458" s="210"/>
      <c r="BH458" s="210"/>
      <c r="BI458" s="210"/>
    </row>
    <row r="459" spans="1:61" x14ac:dyDescent="0.25">
      <c r="A459" s="171" t="s">
        <v>91</v>
      </c>
      <c r="B459" s="164"/>
      <c r="C459" s="299" t="s">
        <v>628</v>
      </c>
      <c r="D459" s="166"/>
      <c r="E459" s="168"/>
      <c r="F459" s="167"/>
      <c r="G459" s="168"/>
      <c r="H459" s="271"/>
      <c r="J459" s="171" t="s">
        <v>91</v>
      </c>
      <c r="K459" s="164"/>
      <c r="L459" s="299" t="s">
        <v>628</v>
      </c>
      <c r="M459" s="248"/>
      <c r="N459" s="166"/>
      <c r="O459" s="168"/>
      <c r="P459" s="167"/>
      <c r="Q459" s="168"/>
      <c r="R459" s="271"/>
      <c r="AO459" s="260"/>
      <c r="AP459" s="260"/>
      <c r="AQ459" s="260"/>
      <c r="AR459" s="260"/>
      <c r="AS459" s="260"/>
      <c r="AT459" s="260"/>
      <c r="AU459" s="260"/>
      <c r="AV459" s="260"/>
      <c r="AW459" s="260"/>
      <c r="AX459" s="260"/>
      <c r="AY459" s="260"/>
      <c r="AZ459" s="260" t="s">
        <v>167</v>
      </c>
      <c r="BA459" s="260"/>
      <c r="BB459" s="260"/>
      <c r="BC459" s="260"/>
      <c r="BD459" s="260"/>
      <c r="BE459" s="260"/>
      <c r="BF459" s="260"/>
      <c r="BG459" s="210"/>
      <c r="BH459" s="210"/>
      <c r="BI459" s="210"/>
    </row>
    <row r="460" spans="1:61" x14ac:dyDescent="0.25">
      <c r="A460" s="171" t="s">
        <v>91</v>
      </c>
      <c r="B460" s="164"/>
      <c r="C460" s="299" t="s">
        <v>628</v>
      </c>
      <c r="D460" s="166"/>
      <c r="E460" s="168"/>
      <c r="F460" s="167"/>
      <c r="G460" s="168"/>
      <c r="H460" s="271"/>
      <c r="J460" s="171" t="s">
        <v>91</v>
      </c>
      <c r="K460" s="164"/>
      <c r="L460" s="299" t="s">
        <v>628</v>
      </c>
      <c r="M460" s="248"/>
      <c r="N460" s="166"/>
      <c r="O460" s="168"/>
      <c r="P460" s="167"/>
      <c r="Q460" s="168"/>
      <c r="R460" s="271"/>
      <c r="AO460" s="260"/>
      <c r="AP460" s="260"/>
      <c r="AQ460" s="260"/>
      <c r="AR460" s="260"/>
      <c r="AS460" s="260"/>
      <c r="AT460" s="260"/>
      <c r="AU460" s="260"/>
      <c r="AV460" s="260"/>
      <c r="AW460" s="260"/>
      <c r="AX460" s="260"/>
      <c r="AY460" s="260"/>
      <c r="AZ460" s="260" t="s">
        <v>167</v>
      </c>
      <c r="BA460" s="260"/>
      <c r="BB460" s="260"/>
      <c r="BC460" s="260"/>
      <c r="BD460" s="260"/>
      <c r="BE460" s="260"/>
      <c r="BF460" s="260"/>
      <c r="BG460" s="210"/>
      <c r="BH460" s="210"/>
      <c r="BI460" s="210"/>
    </row>
    <row r="461" spans="1:61" x14ac:dyDescent="0.25">
      <c r="A461" s="171" t="s">
        <v>91</v>
      </c>
      <c r="B461" s="164"/>
      <c r="C461" s="299" t="s">
        <v>628</v>
      </c>
      <c r="D461" s="166"/>
      <c r="E461" s="168"/>
      <c r="F461" s="167"/>
      <c r="G461" s="168"/>
      <c r="H461" s="271"/>
      <c r="J461" s="171" t="s">
        <v>91</v>
      </c>
      <c r="K461" s="164"/>
      <c r="L461" s="299" t="s">
        <v>628</v>
      </c>
      <c r="M461" s="248"/>
      <c r="N461" s="166"/>
      <c r="O461" s="168"/>
      <c r="P461" s="167"/>
      <c r="Q461" s="168"/>
      <c r="R461" s="271"/>
      <c r="AO461" s="260"/>
      <c r="AP461" s="260"/>
      <c r="AQ461" s="260"/>
      <c r="AR461" s="260"/>
      <c r="AS461" s="260"/>
      <c r="AT461" s="260"/>
      <c r="AU461" s="260"/>
      <c r="AV461" s="260"/>
      <c r="AW461" s="260"/>
      <c r="AX461" s="260"/>
      <c r="AY461" s="260"/>
      <c r="AZ461" s="260" t="s">
        <v>167</v>
      </c>
      <c r="BA461" s="260"/>
      <c r="BB461" s="260"/>
      <c r="BC461" s="260"/>
      <c r="BD461" s="260"/>
      <c r="BE461" s="260"/>
      <c r="BF461" s="260"/>
      <c r="BG461" s="210"/>
      <c r="BH461" s="210"/>
      <c r="BI461" s="210"/>
    </row>
    <row r="462" spans="1:61" x14ac:dyDescent="0.25">
      <c r="A462" s="171" t="s">
        <v>91</v>
      </c>
      <c r="B462" s="164"/>
      <c r="C462" s="299" t="s">
        <v>628</v>
      </c>
      <c r="D462" s="166"/>
      <c r="E462" s="168"/>
      <c r="F462" s="167"/>
      <c r="G462" s="168"/>
      <c r="H462" s="271"/>
      <c r="J462" s="171" t="s">
        <v>91</v>
      </c>
      <c r="K462" s="164"/>
      <c r="L462" s="299" t="s">
        <v>628</v>
      </c>
      <c r="M462" s="248"/>
      <c r="N462" s="166"/>
      <c r="O462" s="168"/>
      <c r="P462" s="167"/>
      <c r="Q462" s="168"/>
      <c r="R462" s="271"/>
      <c r="AO462" s="260"/>
      <c r="AP462" s="260"/>
      <c r="AQ462" s="260"/>
      <c r="AR462" s="260"/>
      <c r="AS462" s="260"/>
      <c r="AT462" s="260"/>
      <c r="AU462" s="260"/>
      <c r="AV462" s="260"/>
      <c r="AW462" s="260"/>
      <c r="AX462" s="260"/>
      <c r="AY462" s="260"/>
      <c r="AZ462" s="260" t="s">
        <v>167</v>
      </c>
      <c r="BA462" s="260"/>
      <c r="BB462" s="260"/>
      <c r="BC462" s="260"/>
      <c r="BD462" s="260"/>
      <c r="BE462" s="260"/>
      <c r="BF462" s="260"/>
      <c r="BG462" s="210"/>
      <c r="BH462" s="210"/>
      <c r="BI462" s="210"/>
    </row>
    <row r="463" spans="1:61" x14ac:dyDescent="0.25">
      <c r="A463" s="171" t="s">
        <v>91</v>
      </c>
      <c r="B463" s="164"/>
      <c r="C463" s="299" t="s">
        <v>628</v>
      </c>
      <c r="D463" s="166"/>
      <c r="E463" s="168"/>
      <c r="F463" s="167"/>
      <c r="G463" s="168"/>
      <c r="H463" s="271"/>
      <c r="J463" s="171" t="s">
        <v>91</v>
      </c>
      <c r="K463" s="164"/>
      <c r="L463" s="299" t="s">
        <v>628</v>
      </c>
      <c r="M463" s="248"/>
      <c r="N463" s="166"/>
      <c r="O463" s="168"/>
      <c r="P463" s="167"/>
      <c r="Q463" s="168"/>
      <c r="R463" s="271"/>
      <c r="AO463" s="260"/>
      <c r="AP463" s="260"/>
      <c r="AQ463" s="260"/>
      <c r="AR463" s="260"/>
      <c r="AS463" s="260"/>
      <c r="AT463" s="260"/>
      <c r="AU463" s="260"/>
      <c r="AV463" s="260"/>
      <c r="AW463" s="260"/>
      <c r="AX463" s="260"/>
      <c r="AY463" s="260"/>
      <c r="AZ463" s="260" t="s">
        <v>167</v>
      </c>
      <c r="BA463" s="260"/>
      <c r="BB463" s="260"/>
      <c r="BC463" s="260"/>
      <c r="BD463" s="260"/>
      <c r="BE463" s="260"/>
      <c r="BF463" s="260"/>
      <c r="BG463" s="210"/>
      <c r="BH463" s="210"/>
      <c r="BI463" s="210"/>
    </row>
    <row r="464" spans="1:61" x14ac:dyDescent="0.25">
      <c r="A464" s="171" t="s">
        <v>91</v>
      </c>
      <c r="B464" s="164"/>
      <c r="C464" s="299" t="s">
        <v>628</v>
      </c>
      <c r="D464" s="166"/>
      <c r="E464" s="168"/>
      <c r="F464" s="167"/>
      <c r="G464" s="168"/>
      <c r="H464" s="271"/>
      <c r="J464" s="171" t="s">
        <v>91</v>
      </c>
      <c r="K464" s="164"/>
      <c r="L464" s="299" t="s">
        <v>628</v>
      </c>
      <c r="M464" s="248"/>
      <c r="N464" s="166"/>
      <c r="O464" s="168"/>
      <c r="P464" s="167"/>
      <c r="Q464" s="168"/>
      <c r="R464" s="271"/>
      <c r="AO464" s="260"/>
      <c r="AP464" s="260"/>
      <c r="AQ464" s="260"/>
      <c r="AR464" s="260"/>
      <c r="AS464" s="260"/>
      <c r="AT464" s="260"/>
      <c r="AU464" s="260"/>
      <c r="AV464" s="260"/>
      <c r="AW464" s="260"/>
      <c r="AX464" s="260"/>
      <c r="AY464" s="260"/>
      <c r="AZ464" s="260" t="s">
        <v>167</v>
      </c>
      <c r="BA464" s="260"/>
      <c r="BB464" s="260"/>
      <c r="BC464" s="260"/>
      <c r="BD464" s="260"/>
      <c r="BE464" s="260"/>
      <c r="BF464" s="260"/>
      <c r="BG464" s="210"/>
      <c r="BH464" s="210"/>
      <c r="BI464" s="210"/>
    </row>
    <row r="465" spans="1:61" x14ac:dyDescent="0.25">
      <c r="A465" s="171" t="s">
        <v>91</v>
      </c>
      <c r="B465" s="164"/>
      <c r="C465" s="299" t="s">
        <v>628</v>
      </c>
      <c r="D465" s="166"/>
      <c r="E465" s="168"/>
      <c r="F465" s="167"/>
      <c r="G465" s="168"/>
      <c r="H465" s="271"/>
      <c r="J465" s="171" t="s">
        <v>91</v>
      </c>
      <c r="K465" s="164"/>
      <c r="L465" s="299" t="s">
        <v>628</v>
      </c>
      <c r="M465" s="248"/>
      <c r="N465" s="166"/>
      <c r="O465" s="168"/>
      <c r="P465" s="167"/>
      <c r="Q465" s="168"/>
      <c r="R465" s="271"/>
      <c r="AO465" s="260"/>
      <c r="AP465" s="260"/>
      <c r="AQ465" s="260"/>
      <c r="AR465" s="260"/>
      <c r="AS465" s="260"/>
      <c r="AT465" s="260"/>
      <c r="AU465" s="260"/>
      <c r="AV465" s="260"/>
      <c r="AW465" s="260"/>
      <c r="AX465" s="260"/>
      <c r="AY465" s="260"/>
      <c r="AZ465" s="260" t="s">
        <v>167</v>
      </c>
      <c r="BA465" s="260"/>
      <c r="BB465" s="260"/>
      <c r="BC465" s="260"/>
      <c r="BD465" s="260"/>
      <c r="BE465" s="260"/>
      <c r="BF465" s="260"/>
      <c r="BG465" s="210"/>
      <c r="BH465" s="210"/>
      <c r="BI465" s="210"/>
    </row>
    <row r="466" spans="1:61" x14ac:dyDescent="0.25">
      <c r="A466" s="171" t="s">
        <v>91</v>
      </c>
      <c r="B466" s="164"/>
      <c r="C466" s="299" t="s">
        <v>628</v>
      </c>
      <c r="D466" s="166"/>
      <c r="E466" s="168"/>
      <c r="F466" s="167"/>
      <c r="G466" s="168"/>
      <c r="H466" s="271"/>
      <c r="J466" s="171" t="s">
        <v>91</v>
      </c>
      <c r="K466" s="164"/>
      <c r="L466" s="299" t="s">
        <v>628</v>
      </c>
      <c r="M466" s="248"/>
      <c r="N466" s="166"/>
      <c r="O466" s="168"/>
      <c r="P466" s="167"/>
      <c r="Q466" s="168"/>
      <c r="R466" s="271"/>
      <c r="AO466" s="260"/>
      <c r="AP466" s="260"/>
      <c r="AQ466" s="260"/>
      <c r="AR466" s="260"/>
      <c r="AS466" s="260"/>
      <c r="AT466" s="260"/>
      <c r="AU466" s="260"/>
      <c r="AV466" s="260"/>
      <c r="AW466" s="260"/>
      <c r="AX466" s="260"/>
      <c r="AY466" s="260"/>
      <c r="AZ466" s="260" t="s">
        <v>167</v>
      </c>
      <c r="BA466" s="260"/>
      <c r="BB466" s="260"/>
      <c r="BC466" s="260"/>
      <c r="BD466" s="260"/>
      <c r="BE466" s="260"/>
      <c r="BF466" s="260"/>
      <c r="BG466" s="210"/>
      <c r="BH466" s="210"/>
      <c r="BI466" s="210"/>
    </row>
    <row r="467" spans="1:61" x14ac:dyDescent="0.25">
      <c r="A467" s="171" t="s">
        <v>91</v>
      </c>
      <c r="B467" s="164"/>
      <c r="C467" s="299" t="s">
        <v>628</v>
      </c>
      <c r="D467" s="166"/>
      <c r="E467" s="168"/>
      <c r="F467" s="167"/>
      <c r="G467" s="168"/>
      <c r="H467" s="271"/>
      <c r="J467" s="171" t="s">
        <v>91</v>
      </c>
      <c r="K467" s="164"/>
      <c r="L467" s="299" t="s">
        <v>628</v>
      </c>
      <c r="M467" s="248"/>
      <c r="N467" s="166"/>
      <c r="O467" s="168"/>
      <c r="P467" s="167"/>
      <c r="Q467" s="168"/>
      <c r="R467" s="271"/>
      <c r="AO467" s="260"/>
      <c r="AP467" s="260"/>
      <c r="AQ467" s="260"/>
      <c r="AR467" s="260"/>
      <c r="AS467" s="260"/>
      <c r="AT467" s="260"/>
      <c r="AU467" s="260"/>
      <c r="AV467" s="260"/>
      <c r="AW467" s="260"/>
      <c r="AX467" s="260"/>
      <c r="AY467" s="260"/>
      <c r="AZ467" s="260" t="s">
        <v>167</v>
      </c>
      <c r="BA467" s="260"/>
      <c r="BB467" s="260"/>
      <c r="BC467" s="260"/>
      <c r="BD467" s="260"/>
      <c r="BE467" s="260"/>
      <c r="BF467" s="260"/>
      <c r="BG467" s="210"/>
      <c r="BH467" s="210"/>
      <c r="BI467" s="210"/>
    </row>
    <row r="468" spans="1:61" x14ac:dyDescent="0.25">
      <c r="A468" s="171" t="s">
        <v>91</v>
      </c>
      <c r="B468" s="164"/>
      <c r="C468" s="299" t="s">
        <v>628</v>
      </c>
      <c r="D468" s="166"/>
      <c r="E468" s="168"/>
      <c r="F468" s="167"/>
      <c r="G468" s="168"/>
      <c r="H468" s="271"/>
      <c r="J468" s="171" t="s">
        <v>91</v>
      </c>
      <c r="K468" s="164"/>
      <c r="L468" s="299" t="s">
        <v>628</v>
      </c>
      <c r="M468" s="248"/>
      <c r="N468" s="166"/>
      <c r="O468" s="168"/>
      <c r="P468" s="167"/>
      <c r="Q468" s="168"/>
      <c r="R468" s="271"/>
      <c r="AO468" s="260"/>
      <c r="AP468" s="260"/>
      <c r="AQ468" s="260"/>
      <c r="AR468" s="260"/>
      <c r="AS468" s="260"/>
      <c r="AT468" s="260"/>
      <c r="AU468" s="260"/>
      <c r="AV468" s="260"/>
      <c r="AW468" s="260"/>
      <c r="AX468" s="260"/>
      <c r="AY468" s="260"/>
      <c r="AZ468" s="260" t="s">
        <v>167</v>
      </c>
      <c r="BA468" s="260"/>
      <c r="BB468" s="260"/>
      <c r="BC468" s="260"/>
      <c r="BD468" s="260"/>
      <c r="BE468" s="260"/>
      <c r="BF468" s="260"/>
      <c r="BG468" s="210"/>
      <c r="BH468" s="210"/>
      <c r="BI468" s="210"/>
    </row>
    <row r="469" spans="1:61" x14ac:dyDescent="0.25">
      <c r="A469" s="171" t="s">
        <v>91</v>
      </c>
      <c r="B469" s="164"/>
      <c r="C469" s="299" t="s">
        <v>628</v>
      </c>
      <c r="D469" s="166"/>
      <c r="E469" s="168"/>
      <c r="F469" s="167"/>
      <c r="G469" s="168"/>
      <c r="H469" s="271"/>
      <c r="J469" s="171" t="s">
        <v>91</v>
      </c>
      <c r="K469" s="164"/>
      <c r="L469" s="299" t="s">
        <v>628</v>
      </c>
      <c r="M469" s="248"/>
      <c r="N469" s="166"/>
      <c r="O469" s="168"/>
      <c r="P469" s="167"/>
      <c r="Q469" s="168"/>
      <c r="R469" s="271"/>
      <c r="AO469" s="260"/>
      <c r="AP469" s="260"/>
      <c r="AQ469" s="260"/>
      <c r="AR469" s="260"/>
      <c r="AS469" s="260"/>
      <c r="AT469" s="260"/>
      <c r="AU469" s="260"/>
      <c r="AV469" s="260"/>
      <c r="AW469" s="260"/>
      <c r="AX469" s="260"/>
      <c r="AY469" s="260"/>
      <c r="AZ469" s="260" t="s">
        <v>167</v>
      </c>
      <c r="BA469" s="260"/>
      <c r="BB469" s="260"/>
      <c r="BC469" s="260"/>
      <c r="BD469" s="260"/>
      <c r="BE469" s="260"/>
      <c r="BF469" s="260"/>
      <c r="BG469" s="210"/>
      <c r="BH469" s="210"/>
      <c r="BI469" s="210"/>
    </row>
    <row r="470" spans="1:61" x14ac:dyDescent="0.25">
      <c r="A470" s="171" t="s">
        <v>91</v>
      </c>
      <c r="B470" s="164"/>
      <c r="C470" s="299" t="s">
        <v>628</v>
      </c>
      <c r="D470" s="166"/>
      <c r="E470" s="168"/>
      <c r="F470" s="167"/>
      <c r="G470" s="168"/>
      <c r="H470" s="271"/>
      <c r="J470" s="171" t="s">
        <v>91</v>
      </c>
      <c r="K470" s="164"/>
      <c r="L470" s="299" t="s">
        <v>628</v>
      </c>
      <c r="M470" s="248"/>
      <c r="N470" s="166"/>
      <c r="O470" s="168"/>
      <c r="P470" s="167"/>
      <c r="Q470" s="168"/>
      <c r="R470" s="271"/>
      <c r="AO470" s="260"/>
      <c r="AP470" s="260"/>
      <c r="AQ470" s="260"/>
      <c r="AR470" s="260"/>
      <c r="AS470" s="260"/>
      <c r="AT470" s="260"/>
      <c r="AU470" s="260"/>
      <c r="AV470" s="260"/>
      <c r="AW470" s="260"/>
      <c r="AX470" s="260"/>
      <c r="AY470" s="260"/>
      <c r="AZ470" s="260" t="s">
        <v>167</v>
      </c>
      <c r="BA470" s="260"/>
      <c r="BB470" s="260"/>
      <c r="BC470" s="260"/>
      <c r="BD470" s="260"/>
      <c r="BE470" s="260"/>
      <c r="BF470" s="260"/>
      <c r="BG470" s="210"/>
      <c r="BH470" s="210"/>
      <c r="BI470" s="210"/>
    </row>
    <row r="471" spans="1:61" x14ac:dyDescent="0.25">
      <c r="A471" s="171" t="s">
        <v>91</v>
      </c>
      <c r="B471" s="164"/>
      <c r="C471" s="299" t="s">
        <v>628</v>
      </c>
      <c r="D471" s="166"/>
      <c r="E471" s="168"/>
      <c r="F471" s="167"/>
      <c r="G471" s="168"/>
      <c r="H471" s="271"/>
      <c r="J471" s="171" t="s">
        <v>91</v>
      </c>
      <c r="K471" s="164"/>
      <c r="L471" s="299" t="s">
        <v>628</v>
      </c>
      <c r="M471" s="248"/>
      <c r="N471" s="166"/>
      <c r="O471" s="168"/>
      <c r="P471" s="167"/>
      <c r="Q471" s="168"/>
      <c r="R471" s="271"/>
      <c r="AO471" s="260"/>
      <c r="AP471" s="260"/>
      <c r="AQ471" s="260"/>
      <c r="AR471" s="260"/>
      <c r="AS471" s="260"/>
      <c r="AT471" s="260"/>
      <c r="AU471" s="260"/>
      <c r="AV471" s="260"/>
      <c r="AW471" s="260"/>
      <c r="AX471" s="260"/>
      <c r="AY471" s="260"/>
      <c r="AZ471" s="260" t="s">
        <v>167</v>
      </c>
      <c r="BA471" s="260"/>
      <c r="BB471" s="260"/>
      <c r="BC471" s="260"/>
      <c r="BD471" s="260"/>
      <c r="BE471" s="260"/>
      <c r="BF471" s="260"/>
      <c r="BG471" s="210"/>
      <c r="BH471" s="210"/>
      <c r="BI471" s="210"/>
    </row>
    <row r="472" spans="1:61" x14ac:dyDescent="0.25">
      <c r="A472" s="171" t="s">
        <v>91</v>
      </c>
      <c r="B472" s="164"/>
      <c r="C472" s="299" t="s">
        <v>628</v>
      </c>
      <c r="D472" s="166"/>
      <c r="E472" s="168"/>
      <c r="F472" s="167"/>
      <c r="G472" s="168"/>
      <c r="H472" s="271"/>
      <c r="J472" s="171" t="s">
        <v>91</v>
      </c>
      <c r="K472" s="164"/>
      <c r="L472" s="299" t="s">
        <v>628</v>
      </c>
      <c r="M472" s="248"/>
      <c r="N472" s="166"/>
      <c r="O472" s="168"/>
      <c r="P472" s="167"/>
      <c r="Q472" s="168"/>
      <c r="R472" s="271"/>
      <c r="AO472" s="260"/>
      <c r="AP472" s="260"/>
      <c r="AQ472" s="260"/>
      <c r="AR472" s="260"/>
      <c r="AS472" s="260"/>
      <c r="AT472" s="260"/>
      <c r="AU472" s="260"/>
      <c r="AV472" s="260"/>
      <c r="AW472" s="260"/>
      <c r="AX472" s="260"/>
      <c r="AY472" s="260"/>
      <c r="AZ472" s="260" t="s">
        <v>167</v>
      </c>
      <c r="BA472" s="260"/>
      <c r="BB472" s="260"/>
      <c r="BC472" s="260"/>
      <c r="BD472" s="260"/>
      <c r="BE472" s="260"/>
      <c r="BF472" s="260"/>
      <c r="BG472" s="210"/>
      <c r="BH472" s="210"/>
      <c r="BI472" s="210"/>
    </row>
    <row r="473" spans="1:61" x14ac:dyDescent="0.25">
      <c r="A473" s="171" t="s">
        <v>91</v>
      </c>
      <c r="B473" s="164"/>
      <c r="C473" s="299" t="s">
        <v>628</v>
      </c>
      <c r="D473" s="166"/>
      <c r="E473" s="168"/>
      <c r="F473" s="167"/>
      <c r="G473" s="168"/>
      <c r="H473" s="271"/>
      <c r="J473" s="171" t="s">
        <v>91</v>
      </c>
      <c r="K473" s="164"/>
      <c r="L473" s="299" t="s">
        <v>628</v>
      </c>
      <c r="M473" s="248"/>
      <c r="N473" s="166"/>
      <c r="O473" s="168"/>
      <c r="P473" s="167"/>
      <c r="Q473" s="168"/>
      <c r="R473" s="271"/>
      <c r="AO473" s="260"/>
      <c r="AP473" s="260"/>
      <c r="AQ473" s="260"/>
      <c r="AR473" s="260"/>
      <c r="AS473" s="260"/>
      <c r="AT473" s="260"/>
      <c r="AU473" s="260"/>
      <c r="AV473" s="260"/>
      <c r="AW473" s="260"/>
      <c r="AX473" s="260"/>
      <c r="AY473" s="260"/>
      <c r="AZ473" s="260" t="s">
        <v>167</v>
      </c>
      <c r="BA473" s="260"/>
      <c r="BB473" s="260"/>
      <c r="BC473" s="260"/>
      <c r="BD473" s="260"/>
      <c r="BE473" s="260"/>
      <c r="BF473" s="260"/>
      <c r="BG473" s="210"/>
      <c r="BH473" s="210"/>
      <c r="BI473" s="210"/>
    </row>
    <row r="474" spans="1:61" x14ac:dyDescent="0.25">
      <c r="A474" s="171" t="s">
        <v>91</v>
      </c>
      <c r="B474" s="164"/>
      <c r="C474" s="299" t="s">
        <v>628</v>
      </c>
      <c r="D474" s="166"/>
      <c r="E474" s="168"/>
      <c r="F474" s="167"/>
      <c r="G474" s="168"/>
      <c r="H474" s="271"/>
      <c r="J474" s="171" t="s">
        <v>91</v>
      </c>
      <c r="K474" s="164"/>
      <c r="L474" s="299" t="s">
        <v>628</v>
      </c>
      <c r="M474" s="248"/>
      <c r="N474" s="166"/>
      <c r="O474" s="168"/>
      <c r="P474" s="167"/>
      <c r="Q474" s="168"/>
      <c r="R474" s="271"/>
      <c r="AO474" s="260"/>
      <c r="AP474" s="260"/>
      <c r="AQ474" s="260"/>
      <c r="AR474" s="260"/>
      <c r="AS474" s="260"/>
      <c r="AT474" s="260"/>
      <c r="AU474" s="260"/>
      <c r="AV474" s="260"/>
      <c r="AW474" s="260"/>
      <c r="AX474" s="260"/>
      <c r="AY474" s="260"/>
      <c r="AZ474" s="260" t="s">
        <v>167</v>
      </c>
      <c r="BA474" s="260"/>
      <c r="BB474" s="260"/>
      <c r="BC474" s="260"/>
      <c r="BD474" s="260"/>
      <c r="BE474" s="260"/>
      <c r="BF474" s="260"/>
      <c r="BG474" s="210"/>
      <c r="BH474" s="210"/>
      <c r="BI474" s="210"/>
    </row>
    <row r="475" spans="1:61" x14ac:dyDescent="0.25">
      <c r="A475" s="171" t="s">
        <v>91</v>
      </c>
      <c r="B475" s="164"/>
      <c r="C475" s="299" t="s">
        <v>628</v>
      </c>
      <c r="D475" s="166"/>
      <c r="E475" s="168"/>
      <c r="F475" s="167"/>
      <c r="G475" s="168"/>
      <c r="H475" s="271"/>
      <c r="J475" s="171" t="s">
        <v>91</v>
      </c>
      <c r="K475" s="164"/>
      <c r="L475" s="299" t="s">
        <v>628</v>
      </c>
      <c r="M475" s="248"/>
      <c r="N475" s="166"/>
      <c r="O475" s="168"/>
      <c r="P475" s="167"/>
      <c r="Q475" s="168"/>
      <c r="R475" s="271"/>
      <c r="AO475" s="260"/>
      <c r="AP475" s="260"/>
      <c r="AQ475" s="260"/>
      <c r="AR475" s="260"/>
      <c r="AS475" s="260"/>
      <c r="AT475" s="260"/>
      <c r="AU475" s="260"/>
      <c r="AV475" s="260"/>
      <c r="AW475" s="260"/>
      <c r="AX475" s="260"/>
      <c r="AY475" s="260"/>
      <c r="AZ475" s="260" t="s">
        <v>167</v>
      </c>
      <c r="BA475" s="260"/>
      <c r="BB475" s="260"/>
      <c r="BC475" s="260"/>
      <c r="BD475" s="260"/>
      <c r="BE475" s="260"/>
      <c r="BF475" s="260"/>
      <c r="BG475" s="210"/>
      <c r="BH475" s="210"/>
      <c r="BI475" s="210"/>
    </row>
    <row r="476" spans="1:61" x14ac:dyDescent="0.25">
      <c r="A476" s="171" t="s">
        <v>91</v>
      </c>
      <c r="B476" s="164"/>
      <c r="C476" s="299" t="s">
        <v>628</v>
      </c>
      <c r="D476" s="166"/>
      <c r="E476" s="168"/>
      <c r="F476" s="167"/>
      <c r="G476" s="168"/>
      <c r="H476" s="271"/>
      <c r="J476" s="171" t="s">
        <v>91</v>
      </c>
      <c r="K476" s="164"/>
      <c r="L476" s="299" t="s">
        <v>628</v>
      </c>
      <c r="M476" s="248"/>
      <c r="N476" s="166"/>
      <c r="O476" s="168"/>
      <c r="P476" s="167"/>
      <c r="Q476" s="168"/>
      <c r="R476" s="271"/>
      <c r="AO476" s="260"/>
      <c r="AP476" s="260"/>
      <c r="AQ476" s="260"/>
      <c r="AR476" s="260"/>
      <c r="AS476" s="260"/>
      <c r="AT476" s="260"/>
      <c r="AU476" s="260"/>
      <c r="AV476" s="260"/>
      <c r="AW476" s="260"/>
      <c r="AX476" s="260"/>
      <c r="AY476" s="260"/>
      <c r="AZ476" s="260" t="s">
        <v>167</v>
      </c>
      <c r="BA476" s="260"/>
      <c r="BB476" s="260"/>
      <c r="BC476" s="260"/>
      <c r="BD476" s="260"/>
      <c r="BE476" s="260"/>
      <c r="BF476" s="260"/>
      <c r="BG476" s="210"/>
      <c r="BH476" s="210"/>
      <c r="BI476" s="210"/>
    </row>
    <row r="477" spans="1:61" x14ac:dyDescent="0.25">
      <c r="A477" s="171" t="s">
        <v>91</v>
      </c>
      <c r="B477" s="164"/>
      <c r="C477" s="299" t="s">
        <v>628</v>
      </c>
      <c r="D477" s="166"/>
      <c r="E477" s="168"/>
      <c r="F477" s="167"/>
      <c r="G477" s="168"/>
      <c r="H477" s="271"/>
      <c r="J477" s="171" t="s">
        <v>91</v>
      </c>
      <c r="K477" s="164"/>
      <c r="L477" s="299" t="s">
        <v>628</v>
      </c>
      <c r="M477" s="248"/>
      <c r="N477" s="166"/>
      <c r="O477" s="168"/>
      <c r="P477" s="167"/>
      <c r="Q477" s="168"/>
      <c r="R477" s="271"/>
      <c r="AO477" s="260"/>
      <c r="AP477" s="260"/>
      <c r="AQ477" s="260"/>
      <c r="AR477" s="260"/>
      <c r="AS477" s="260"/>
      <c r="AT477" s="260"/>
      <c r="AU477" s="260"/>
      <c r="AV477" s="260"/>
      <c r="AW477" s="260"/>
      <c r="AX477" s="260"/>
      <c r="AY477" s="260"/>
      <c r="AZ477" s="260" t="s">
        <v>167</v>
      </c>
      <c r="BA477" s="260"/>
      <c r="BB477" s="260"/>
      <c r="BC477" s="260"/>
      <c r="BD477" s="260"/>
      <c r="BE477" s="260"/>
      <c r="BF477" s="260"/>
      <c r="BG477" s="210"/>
      <c r="BH477" s="210"/>
      <c r="BI477" s="210"/>
    </row>
    <row r="478" spans="1:61" x14ac:dyDescent="0.25">
      <c r="A478" s="171" t="s">
        <v>91</v>
      </c>
      <c r="B478" s="164"/>
      <c r="C478" s="299" t="s">
        <v>628</v>
      </c>
      <c r="D478" s="166"/>
      <c r="E478" s="168"/>
      <c r="F478" s="167"/>
      <c r="G478" s="168"/>
      <c r="H478" s="271"/>
      <c r="J478" s="171" t="s">
        <v>91</v>
      </c>
      <c r="K478" s="164"/>
      <c r="L478" s="299" t="s">
        <v>628</v>
      </c>
      <c r="M478" s="248"/>
      <c r="N478" s="166"/>
      <c r="O478" s="168"/>
      <c r="P478" s="167"/>
      <c r="Q478" s="168"/>
      <c r="R478" s="271"/>
      <c r="AO478" s="260"/>
      <c r="AP478" s="260"/>
      <c r="AQ478" s="260"/>
      <c r="AR478" s="260"/>
      <c r="AS478" s="260"/>
      <c r="AT478" s="260"/>
      <c r="AU478" s="260"/>
      <c r="AV478" s="260"/>
      <c r="AW478" s="260"/>
      <c r="AX478" s="260"/>
      <c r="AY478" s="260"/>
      <c r="AZ478" s="260" t="s">
        <v>167</v>
      </c>
      <c r="BA478" s="260"/>
      <c r="BB478" s="260"/>
      <c r="BC478" s="260"/>
      <c r="BD478" s="260"/>
      <c r="BE478" s="260"/>
      <c r="BF478" s="260"/>
      <c r="BG478" s="210"/>
      <c r="BH478" s="210"/>
      <c r="BI478" s="210"/>
    </row>
    <row r="479" spans="1:61" x14ac:dyDescent="0.25">
      <c r="A479" s="171" t="s">
        <v>91</v>
      </c>
      <c r="B479" s="164"/>
      <c r="C479" s="299" t="s">
        <v>628</v>
      </c>
      <c r="D479" s="166"/>
      <c r="E479" s="168"/>
      <c r="F479" s="167"/>
      <c r="G479" s="168"/>
      <c r="H479" s="271"/>
      <c r="J479" s="171" t="s">
        <v>91</v>
      </c>
      <c r="K479" s="164"/>
      <c r="L479" s="299" t="s">
        <v>628</v>
      </c>
      <c r="M479" s="248"/>
      <c r="N479" s="166"/>
      <c r="O479" s="168"/>
      <c r="P479" s="167"/>
      <c r="Q479" s="168"/>
      <c r="R479" s="271"/>
      <c r="AO479" s="260"/>
      <c r="AP479" s="260"/>
      <c r="AQ479" s="260"/>
      <c r="AR479" s="260"/>
      <c r="AS479" s="260"/>
      <c r="AT479" s="260"/>
      <c r="AU479" s="260"/>
      <c r="AV479" s="260"/>
      <c r="AW479" s="260"/>
      <c r="AX479" s="260"/>
      <c r="AY479" s="260"/>
      <c r="AZ479" s="260" t="s">
        <v>167</v>
      </c>
      <c r="BA479" s="260"/>
      <c r="BB479" s="260"/>
      <c r="BC479" s="260"/>
      <c r="BD479" s="260"/>
      <c r="BE479" s="260"/>
      <c r="BF479" s="260"/>
      <c r="BG479" s="210"/>
      <c r="BH479" s="210"/>
      <c r="BI479" s="210"/>
    </row>
    <row r="480" spans="1:61" x14ac:dyDescent="0.25">
      <c r="A480" s="171" t="s">
        <v>91</v>
      </c>
      <c r="B480" s="164"/>
      <c r="C480" s="299" t="s">
        <v>628</v>
      </c>
      <c r="D480" s="166"/>
      <c r="E480" s="168"/>
      <c r="F480" s="167"/>
      <c r="G480" s="168"/>
      <c r="H480" s="271"/>
      <c r="J480" s="171" t="s">
        <v>91</v>
      </c>
      <c r="K480" s="164"/>
      <c r="L480" s="299" t="s">
        <v>628</v>
      </c>
      <c r="M480" s="248"/>
      <c r="N480" s="166"/>
      <c r="O480" s="168"/>
      <c r="P480" s="167"/>
      <c r="Q480" s="168"/>
      <c r="R480" s="271"/>
      <c r="AO480" s="260"/>
      <c r="AP480" s="260"/>
      <c r="AQ480" s="260"/>
      <c r="AR480" s="260"/>
      <c r="AS480" s="260"/>
      <c r="AT480" s="260"/>
      <c r="AU480" s="260"/>
      <c r="AV480" s="260"/>
      <c r="AW480" s="260"/>
      <c r="AX480" s="260"/>
      <c r="AY480" s="260"/>
      <c r="AZ480" s="260" t="s">
        <v>167</v>
      </c>
      <c r="BA480" s="260"/>
      <c r="BB480" s="260"/>
      <c r="BC480" s="260"/>
      <c r="BD480" s="260"/>
      <c r="BE480" s="260"/>
      <c r="BF480" s="260"/>
      <c r="BG480" s="210"/>
      <c r="BH480" s="210"/>
      <c r="BI480" s="210"/>
    </row>
    <row r="481" spans="1:61" x14ac:dyDescent="0.25">
      <c r="A481" s="171" t="s">
        <v>91</v>
      </c>
      <c r="B481" s="164"/>
      <c r="C481" s="299" t="s">
        <v>628</v>
      </c>
      <c r="D481" s="166"/>
      <c r="E481" s="168"/>
      <c r="F481" s="167"/>
      <c r="G481" s="168"/>
      <c r="H481" s="271"/>
      <c r="J481" s="171" t="s">
        <v>91</v>
      </c>
      <c r="K481" s="164"/>
      <c r="L481" s="299" t="s">
        <v>628</v>
      </c>
      <c r="M481" s="248"/>
      <c r="N481" s="166"/>
      <c r="O481" s="168"/>
      <c r="P481" s="167"/>
      <c r="Q481" s="168"/>
      <c r="R481" s="271"/>
      <c r="AO481" s="260"/>
      <c r="AP481" s="260"/>
      <c r="AQ481" s="260"/>
      <c r="AR481" s="260"/>
      <c r="AS481" s="260"/>
      <c r="AT481" s="260"/>
      <c r="AU481" s="260"/>
      <c r="AV481" s="260"/>
      <c r="AW481" s="260"/>
      <c r="AX481" s="260"/>
      <c r="AY481" s="260"/>
      <c r="AZ481" s="260" t="s">
        <v>167</v>
      </c>
      <c r="BA481" s="260"/>
      <c r="BB481" s="260"/>
      <c r="BC481" s="260"/>
      <c r="BD481" s="260"/>
      <c r="BE481" s="260"/>
      <c r="BF481" s="260"/>
      <c r="BG481" s="210"/>
      <c r="BH481" s="210"/>
      <c r="BI481" s="210"/>
    </row>
    <row r="482" spans="1:61" x14ac:dyDescent="0.25">
      <c r="A482" s="171" t="s">
        <v>91</v>
      </c>
      <c r="B482" s="164"/>
      <c r="C482" s="299" t="s">
        <v>628</v>
      </c>
      <c r="D482" s="166"/>
      <c r="E482" s="168"/>
      <c r="F482" s="167"/>
      <c r="G482" s="168"/>
      <c r="H482" s="271"/>
      <c r="J482" s="171" t="s">
        <v>91</v>
      </c>
      <c r="K482" s="164"/>
      <c r="L482" s="299" t="s">
        <v>628</v>
      </c>
      <c r="M482" s="248"/>
      <c r="N482" s="166"/>
      <c r="O482" s="168"/>
      <c r="P482" s="167"/>
      <c r="Q482" s="168"/>
      <c r="R482" s="271"/>
      <c r="AO482" s="260"/>
      <c r="AP482" s="260"/>
      <c r="AQ482" s="260"/>
      <c r="AR482" s="260"/>
      <c r="AS482" s="260"/>
      <c r="AT482" s="260"/>
      <c r="AU482" s="260"/>
      <c r="AV482" s="260"/>
      <c r="AW482" s="260"/>
      <c r="AX482" s="260"/>
      <c r="AY482" s="260"/>
      <c r="AZ482" s="260" t="s">
        <v>167</v>
      </c>
      <c r="BA482" s="260"/>
      <c r="BB482" s="260"/>
      <c r="BC482" s="260"/>
      <c r="BD482" s="260"/>
      <c r="BE482" s="260"/>
      <c r="BF482" s="260"/>
      <c r="BG482" s="210"/>
      <c r="BH482" s="210"/>
      <c r="BI482" s="210"/>
    </row>
    <row r="483" spans="1:61" x14ac:dyDescent="0.25">
      <c r="A483" s="171" t="s">
        <v>91</v>
      </c>
      <c r="B483" s="164"/>
      <c r="C483" s="299" t="s">
        <v>628</v>
      </c>
      <c r="D483" s="166"/>
      <c r="E483" s="168"/>
      <c r="F483" s="167"/>
      <c r="G483" s="168"/>
      <c r="H483" s="271"/>
      <c r="J483" s="171" t="s">
        <v>91</v>
      </c>
      <c r="K483" s="164"/>
      <c r="L483" s="299" t="s">
        <v>628</v>
      </c>
      <c r="M483" s="248"/>
      <c r="N483" s="166"/>
      <c r="O483" s="168"/>
      <c r="P483" s="167"/>
      <c r="Q483" s="168"/>
      <c r="R483" s="271"/>
      <c r="AO483" s="260"/>
      <c r="AP483" s="260"/>
      <c r="AQ483" s="260"/>
      <c r="AR483" s="260"/>
      <c r="AS483" s="260"/>
      <c r="AT483" s="260"/>
      <c r="AU483" s="260"/>
      <c r="AV483" s="260"/>
      <c r="AW483" s="260"/>
      <c r="AX483" s="260"/>
      <c r="AY483" s="260"/>
      <c r="AZ483" s="260" t="s">
        <v>167</v>
      </c>
      <c r="BA483" s="260"/>
      <c r="BB483" s="260"/>
      <c r="BC483" s="260"/>
      <c r="BD483" s="260"/>
      <c r="BE483" s="260"/>
      <c r="BF483" s="260"/>
      <c r="BG483" s="210"/>
      <c r="BH483" s="210"/>
      <c r="BI483" s="210"/>
    </row>
    <row r="484" spans="1:61" x14ac:dyDescent="0.25">
      <c r="A484" s="171" t="s">
        <v>91</v>
      </c>
      <c r="B484" s="164"/>
      <c r="C484" s="299" t="s">
        <v>628</v>
      </c>
      <c r="D484" s="166"/>
      <c r="E484" s="168"/>
      <c r="F484" s="167"/>
      <c r="G484" s="168"/>
      <c r="H484" s="271"/>
      <c r="J484" s="171" t="s">
        <v>91</v>
      </c>
      <c r="K484" s="164"/>
      <c r="L484" s="299" t="s">
        <v>628</v>
      </c>
      <c r="M484" s="248"/>
      <c r="N484" s="166"/>
      <c r="O484" s="168"/>
      <c r="P484" s="167"/>
      <c r="Q484" s="168"/>
      <c r="R484" s="271"/>
      <c r="AO484" s="260"/>
      <c r="AP484" s="260"/>
      <c r="AQ484" s="260"/>
      <c r="AR484" s="260"/>
      <c r="AS484" s="260"/>
      <c r="AT484" s="260"/>
      <c r="AU484" s="260"/>
      <c r="AV484" s="260"/>
      <c r="AW484" s="260"/>
      <c r="AX484" s="260"/>
      <c r="AY484" s="260"/>
      <c r="AZ484" s="260" t="s">
        <v>167</v>
      </c>
      <c r="BA484" s="260"/>
      <c r="BB484" s="260"/>
      <c r="BC484" s="260"/>
      <c r="BD484" s="260"/>
      <c r="BE484" s="260"/>
      <c r="BF484" s="260"/>
      <c r="BG484" s="210"/>
      <c r="BH484" s="210"/>
      <c r="BI484" s="210"/>
    </row>
    <row r="485" spans="1:61" x14ac:dyDescent="0.25">
      <c r="A485" s="171" t="s">
        <v>91</v>
      </c>
      <c r="B485" s="164"/>
      <c r="C485" s="299" t="s">
        <v>628</v>
      </c>
      <c r="D485" s="166"/>
      <c r="E485" s="168"/>
      <c r="F485" s="167"/>
      <c r="G485" s="168"/>
      <c r="H485" s="271"/>
      <c r="J485" s="171" t="s">
        <v>91</v>
      </c>
      <c r="K485" s="164"/>
      <c r="L485" s="299" t="s">
        <v>628</v>
      </c>
      <c r="M485" s="248"/>
      <c r="N485" s="166"/>
      <c r="O485" s="168"/>
      <c r="P485" s="167"/>
      <c r="Q485" s="168"/>
      <c r="R485" s="271"/>
      <c r="AO485" s="260"/>
      <c r="AP485" s="260"/>
      <c r="AQ485" s="260"/>
      <c r="AR485" s="260"/>
      <c r="AS485" s="260"/>
      <c r="AT485" s="260"/>
      <c r="AU485" s="260"/>
      <c r="AV485" s="260"/>
      <c r="AW485" s="260"/>
      <c r="AX485" s="260"/>
      <c r="AY485" s="260"/>
      <c r="AZ485" s="260" t="s">
        <v>167</v>
      </c>
      <c r="BA485" s="260"/>
      <c r="BB485" s="260"/>
      <c r="BC485" s="260"/>
      <c r="BD485" s="260"/>
      <c r="BE485" s="260"/>
      <c r="BF485" s="260"/>
      <c r="BG485" s="210"/>
      <c r="BH485" s="210"/>
      <c r="BI485" s="210"/>
    </row>
    <row r="486" spans="1:61" x14ac:dyDescent="0.25">
      <c r="A486" s="171" t="s">
        <v>91</v>
      </c>
      <c r="B486" s="164"/>
      <c r="C486" s="299" t="s">
        <v>628</v>
      </c>
      <c r="D486" s="166"/>
      <c r="E486" s="168"/>
      <c r="F486" s="167"/>
      <c r="G486" s="168"/>
      <c r="H486" s="271"/>
      <c r="J486" s="171" t="s">
        <v>91</v>
      </c>
      <c r="K486" s="164"/>
      <c r="L486" s="299" t="s">
        <v>628</v>
      </c>
      <c r="M486" s="248"/>
      <c r="N486" s="166"/>
      <c r="O486" s="168"/>
      <c r="P486" s="167"/>
      <c r="Q486" s="168"/>
      <c r="R486" s="271"/>
      <c r="AO486" s="260"/>
      <c r="AP486" s="260"/>
      <c r="AQ486" s="260"/>
      <c r="AR486" s="260"/>
      <c r="AS486" s="260"/>
      <c r="AT486" s="260"/>
      <c r="AU486" s="260"/>
      <c r="AV486" s="260"/>
      <c r="AW486" s="260"/>
      <c r="AX486" s="260"/>
      <c r="AY486" s="260"/>
      <c r="AZ486" s="260" t="s">
        <v>167</v>
      </c>
      <c r="BA486" s="260"/>
      <c r="BB486" s="260"/>
      <c r="BC486" s="260"/>
      <c r="BD486" s="260"/>
      <c r="BE486" s="260"/>
      <c r="BF486" s="260"/>
      <c r="BG486" s="210"/>
      <c r="BH486" s="210"/>
      <c r="BI486" s="210"/>
    </row>
    <row r="487" spans="1:61" x14ac:dyDescent="0.25">
      <c r="A487" s="171" t="s">
        <v>91</v>
      </c>
      <c r="B487" s="164"/>
      <c r="C487" s="299" t="s">
        <v>628</v>
      </c>
      <c r="D487" s="166"/>
      <c r="E487" s="168"/>
      <c r="F487" s="167"/>
      <c r="G487" s="168"/>
      <c r="H487" s="271"/>
      <c r="J487" s="171" t="s">
        <v>91</v>
      </c>
      <c r="K487" s="164"/>
      <c r="L487" s="299" t="s">
        <v>628</v>
      </c>
      <c r="M487" s="248"/>
      <c r="N487" s="166"/>
      <c r="O487" s="168"/>
      <c r="P487" s="167"/>
      <c r="Q487" s="168"/>
      <c r="R487" s="271"/>
      <c r="AO487" s="260"/>
      <c r="AP487" s="260"/>
      <c r="AQ487" s="260"/>
      <c r="AR487" s="260"/>
      <c r="AS487" s="260"/>
      <c r="AT487" s="260"/>
      <c r="AU487" s="260"/>
      <c r="AV487" s="260"/>
      <c r="AW487" s="260"/>
      <c r="AX487" s="260"/>
      <c r="AY487" s="260"/>
      <c r="AZ487" s="260" t="s">
        <v>167</v>
      </c>
      <c r="BA487" s="260"/>
      <c r="BB487" s="260"/>
      <c r="BC487" s="260"/>
      <c r="BD487" s="260"/>
      <c r="BE487" s="260"/>
      <c r="BF487" s="260"/>
      <c r="BG487" s="210"/>
      <c r="BH487" s="210"/>
      <c r="BI487" s="210"/>
    </row>
    <row r="488" spans="1:61" x14ac:dyDescent="0.25">
      <c r="A488" s="171" t="s">
        <v>91</v>
      </c>
      <c r="B488" s="164"/>
      <c r="C488" s="299" t="s">
        <v>628</v>
      </c>
      <c r="D488" s="166"/>
      <c r="E488" s="168"/>
      <c r="F488" s="167"/>
      <c r="G488" s="168"/>
      <c r="H488" s="271"/>
      <c r="J488" s="171" t="s">
        <v>91</v>
      </c>
      <c r="K488" s="164"/>
      <c r="L488" s="299" t="s">
        <v>628</v>
      </c>
      <c r="M488" s="248"/>
      <c r="N488" s="166"/>
      <c r="O488" s="168"/>
      <c r="P488" s="167"/>
      <c r="Q488" s="168"/>
      <c r="R488" s="271"/>
      <c r="AO488" s="260"/>
      <c r="AP488" s="260"/>
      <c r="AQ488" s="260"/>
      <c r="AR488" s="260"/>
      <c r="AS488" s="260"/>
      <c r="AT488" s="260"/>
      <c r="AU488" s="260"/>
      <c r="AV488" s="260"/>
      <c r="AW488" s="260"/>
      <c r="AX488" s="260"/>
      <c r="AY488" s="260"/>
      <c r="AZ488" s="260" t="s">
        <v>167</v>
      </c>
      <c r="BA488" s="260"/>
      <c r="BB488" s="260"/>
      <c r="BC488" s="260"/>
      <c r="BD488" s="260"/>
      <c r="BE488" s="260"/>
      <c r="BF488" s="260"/>
      <c r="BG488" s="210"/>
      <c r="BH488" s="210"/>
      <c r="BI488" s="210"/>
    </row>
    <row r="489" spans="1:61" x14ac:dyDescent="0.25">
      <c r="AO489" s="260"/>
      <c r="AP489" s="260"/>
      <c r="AQ489" s="260"/>
      <c r="AR489" s="260"/>
      <c r="AS489" s="260"/>
      <c r="AT489" s="260"/>
      <c r="AU489" s="260"/>
      <c r="AV489" s="260"/>
      <c r="AW489" s="260"/>
      <c r="AX489" s="260"/>
      <c r="AY489" s="260"/>
      <c r="AZ489" s="260"/>
      <c r="BA489" s="260"/>
      <c r="BB489" s="260"/>
      <c r="BC489" s="260"/>
      <c r="BD489" s="260"/>
      <c r="BE489" s="260"/>
      <c r="BF489" s="260"/>
      <c r="BG489" s="210"/>
      <c r="BH489" s="210"/>
      <c r="BI489" s="210"/>
    </row>
    <row r="490" spans="1:61" x14ac:dyDescent="0.25">
      <c r="AO490" s="260"/>
      <c r="AP490" s="260"/>
      <c r="AQ490" s="260"/>
      <c r="AR490" s="260"/>
      <c r="AS490" s="260"/>
      <c r="AT490" s="260"/>
      <c r="AU490" s="260"/>
      <c r="AV490" s="260"/>
      <c r="AW490" s="260"/>
      <c r="AX490" s="260"/>
      <c r="AY490" s="260"/>
      <c r="AZ490" s="260"/>
      <c r="BA490" s="260"/>
      <c r="BB490" s="260"/>
      <c r="BC490" s="260"/>
      <c r="BD490" s="260"/>
      <c r="BE490" s="260"/>
      <c r="BF490" s="260"/>
      <c r="BG490" s="210"/>
      <c r="BH490" s="210"/>
      <c r="BI490" s="210"/>
    </row>
    <row r="491" spans="1:61" x14ac:dyDescent="0.25">
      <c r="AO491" s="260"/>
      <c r="AP491" s="260"/>
      <c r="AQ491" s="260"/>
      <c r="AR491" s="260"/>
      <c r="AS491" s="260"/>
      <c r="AT491" s="260"/>
      <c r="AU491" s="260"/>
      <c r="AV491" s="260"/>
      <c r="AW491" s="260"/>
      <c r="AX491" s="260"/>
      <c r="AY491" s="260"/>
      <c r="AZ491" s="260"/>
      <c r="BA491" s="260"/>
      <c r="BB491" s="260"/>
      <c r="BC491" s="260"/>
      <c r="BD491" s="260"/>
      <c r="BE491" s="260"/>
      <c r="BF491" s="260"/>
      <c r="BG491" s="210"/>
      <c r="BH491" s="210"/>
      <c r="BI491" s="210"/>
    </row>
    <row r="492" spans="1:61" x14ac:dyDescent="0.25">
      <c r="AO492" s="260"/>
      <c r="AP492" s="260"/>
      <c r="AQ492" s="260"/>
      <c r="AR492" s="260"/>
      <c r="AS492" s="260"/>
      <c r="AT492" s="260"/>
      <c r="AU492" s="260"/>
      <c r="AV492" s="260"/>
      <c r="AW492" s="260"/>
      <c r="AX492" s="260"/>
      <c r="AY492" s="260"/>
      <c r="AZ492" s="260"/>
      <c r="BA492" s="260"/>
      <c r="BB492" s="260"/>
      <c r="BC492" s="260"/>
      <c r="BD492" s="260"/>
      <c r="BE492" s="260"/>
      <c r="BF492" s="260"/>
      <c r="BG492" s="210"/>
      <c r="BH492" s="210"/>
      <c r="BI492" s="210"/>
    </row>
    <row r="493" spans="1:61" x14ac:dyDescent="0.25">
      <c r="AO493" s="260"/>
      <c r="AP493" s="260"/>
      <c r="AQ493" s="260"/>
      <c r="AR493" s="260"/>
      <c r="AS493" s="260"/>
      <c r="AT493" s="260"/>
      <c r="AU493" s="260"/>
      <c r="AV493" s="260"/>
      <c r="AW493" s="260"/>
      <c r="AX493" s="260"/>
      <c r="AY493" s="260"/>
      <c r="AZ493" s="260"/>
      <c r="BA493" s="260"/>
      <c r="BB493" s="260"/>
      <c r="BC493" s="260"/>
      <c r="BD493" s="260"/>
      <c r="BE493" s="260"/>
      <c r="BF493" s="260"/>
      <c r="BG493" s="210"/>
      <c r="BH493" s="210"/>
      <c r="BI493" s="210"/>
    </row>
    <row r="494" spans="1:61" x14ac:dyDescent="0.25">
      <c r="AO494" s="260"/>
      <c r="AP494" s="260"/>
      <c r="AQ494" s="260"/>
      <c r="AR494" s="260"/>
      <c r="AS494" s="260"/>
      <c r="AT494" s="260"/>
      <c r="AU494" s="260"/>
      <c r="AV494" s="260"/>
      <c r="AW494" s="260"/>
      <c r="AX494" s="260"/>
      <c r="AY494" s="260"/>
      <c r="AZ494" s="260"/>
      <c r="BA494" s="260"/>
      <c r="BB494" s="260"/>
      <c r="BC494" s="260"/>
      <c r="BD494" s="260"/>
      <c r="BE494" s="260"/>
      <c r="BF494" s="260"/>
      <c r="BG494" s="210"/>
      <c r="BH494" s="210"/>
      <c r="BI494" s="210"/>
    </row>
    <row r="495" spans="1:61" x14ac:dyDescent="0.25">
      <c r="AO495" s="260"/>
      <c r="AP495" s="260"/>
      <c r="AQ495" s="260"/>
      <c r="AR495" s="260"/>
      <c r="AS495" s="260"/>
      <c r="AT495" s="260"/>
      <c r="AU495" s="260"/>
      <c r="AV495" s="260"/>
      <c r="AW495" s="260"/>
      <c r="AX495" s="260"/>
      <c r="AY495" s="260"/>
      <c r="AZ495" s="260"/>
      <c r="BA495" s="260"/>
      <c r="BB495" s="260"/>
      <c r="BC495" s="260"/>
      <c r="BD495" s="260"/>
      <c r="BE495" s="260"/>
      <c r="BF495" s="260"/>
      <c r="BG495" s="210"/>
      <c r="BH495" s="210"/>
      <c r="BI495" s="210"/>
    </row>
  </sheetData>
  <customSheetViews>
    <customSheetView guid="{47106A56-D167-42A8-8D68-20B81909F58E}" topLeftCell="AV1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1"/>
    </customSheetView>
    <customSheetView guid="{4C33994B-C18C-486E-A6D8-9B7FAFC982FC}" topLeftCell="AV1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2"/>
    </customSheetView>
  </customSheetViews>
  <mergeCells count="11">
    <mergeCell ref="AO1:BF1"/>
    <mergeCell ref="A1:F1"/>
    <mergeCell ref="A3:C3"/>
    <mergeCell ref="D3:F3"/>
    <mergeCell ref="A4:C4"/>
    <mergeCell ref="D4:F4"/>
    <mergeCell ref="J11:L11"/>
    <mergeCell ref="J12:L12"/>
    <mergeCell ref="A11:C11"/>
    <mergeCell ref="D10:F10"/>
    <mergeCell ref="A12:C12"/>
  </mergeCells>
  <conditionalFormatting sqref="D9">
    <cfRule type="expression" dxfId="43" priority="5">
      <formula>D9&lt;0</formula>
    </cfRule>
    <cfRule type="expression" dxfId="42" priority="6">
      <formula>D9&lt;5%</formula>
    </cfRule>
    <cfRule type="expression" dxfId="41" priority="7">
      <formula>D9&lt;20%</formula>
    </cfRule>
  </conditionalFormatting>
  <conditionalFormatting sqref="F9">
    <cfRule type="expression" dxfId="40" priority="2">
      <formula>F9&lt;0</formula>
    </cfRule>
    <cfRule type="expression" dxfId="39" priority="3">
      <formula>F9&lt;5%</formula>
    </cfRule>
    <cfRule type="expression" dxfId="38" priority="4">
      <formula>F9&lt;20%</formula>
    </cfRule>
  </conditionalFormatting>
  <conditionalFormatting sqref="D10">
    <cfRule type="expression" dxfId="37" priority="1">
      <formula>F7&gt;D7</formula>
    </cfRule>
  </conditionalFormatting>
  <dataValidations count="2">
    <dataValidation type="list" allowBlank="1" showInputMessage="1" showErrorMessage="1" sqref="J13:J488 A13:A488">
      <formula1>$A$8:$A$9</formula1>
    </dataValidation>
    <dataValidation type="list" allowBlank="1" showInputMessage="1" showErrorMessage="1" sqref="C13:C488 L13:L488">
      <formula1>$I$1:$I$2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zoomScaleNormal="100" workbookViewId="0">
      <selection activeCell="D26" sqref="D26"/>
    </sheetView>
  </sheetViews>
  <sheetFormatPr defaultRowHeight="12.75" x14ac:dyDescent="0.2"/>
  <cols>
    <col min="1" max="1" width="36.5703125" style="538" bestFit="1" customWidth="1"/>
    <col min="2" max="2" width="7.28515625" style="538" customWidth="1"/>
    <col min="3" max="3" width="13.85546875" style="538" customWidth="1"/>
    <col min="4" max="4" width="10" style="538" bestFit="1" customWidth="1"/>
    <col min="5" max="5" width="14.140625" style="538" customWidth="1"/>
    <col min="6" max="9" width="9.140625" style="538"/>
    <col min="10" max="10" width="11.7109375" style="538" bestFit="1" customWidth="1"/>
    <col min="11" max="256" width="9.140625" style="538"/>
    <col min="257" max="257" width="36.5703125" style="538" bestFit="1" customWidth="1"/>
    <col min="258" max="258" width="7.28515625" style="538" customWidth="1"/>
    <col min="259" max="259" width="13.85546875" style="538" customWidth="1"/>
    <col min="260" max="260" width="10" style="538" bestFit="1" customWidth="1"/>
    <col min="261" max="261" width="14.140625" style="538" customWidth="1"/>
    <col min="262" max="265" width="9.140625" style="538"/>
    <col min="266" max="266" width="11.7109375" style="538" bestFit="1" customWidth="1"/>
    <col min="267" max="512" width="9.140625" style="538"/>
    <col min="513" max="513" width="36.5703125" style="538" bestFit="1" customWidth="1"/>
    <col min="514" max="514" width="7.28515625" style="538" customWidth="1"/>
    <col min="515" max="515" width="13.85546875" style="538" customWidth="1"/>
    <col min="516" max="516" width="10" style="538" bestFit="1" customWidth="1"/>
    <col min="517" max="517" width="14.140625" style="538" customWidth="1"/>
    <col min="518" max="521" width="9.140625" style="538"/>
    <col min="522" max="522" width="11.7109375" style="538" bestFit="1" customWidth="1"/>
    <col min="523" max="768" width="9.140625" style="538"/>
    <col min="769" max="769" width="36.5703125" style="538" bestFit="1" customWidth="1"/>
    <col min="770" max="770" width="7.28515625" style="538" customWidth="1"/>
    <col min="771" max="771" width="13.85546875" style="538" customWidth="1"/>
    <col min="772" max="772" width="10" style="538" bestFit="1" customWidth="1"/>
    <col min="773" max="773" width="14.140625" style="538" customWidth="1"/>
    <col min="774" max="777" width="9.140625" style="538"/>
    <col min="778" max="778" width="11.7109375" style="538" bestFit="1" customWidth="1"/>
    <col min="779" max="1024" width="9.140625" style="538"/>
    <col min="1025" max="1025" width="36.5703125" style="538" bestFit="1" customWidth="1"/>
    <col min="1026" max="1026" width="7.28515625" style="538" customWidth="1"/>
    <col min="1027" max="1027" width="13.85546875" style="538" customWidth="1"/>
    <col min="1028" max="1028" width="10" style="538" bestFit="1" customWidth="1"/>
    <col min="1029" max="1029" width="14.140625" style="538" customWidth="1"/>
    <col min="1030" max="1033" width="9.140625" style="538"/>
    <col min="1034" max="1034" width="11.7109375" style="538" bestFit="1" customWidth="1"/>
    <col min="1035" max="1280" width="9.140625" style="538"/>
    <col min="1281" max="1281" width="36.5703125" style="538" bestFit="1" customWidth="1"/>
    <col min="1282" max="1282" width="7.28515625" style="538" customWidth="1"/>
    <col min="1283" max="1283" width="13.85546875" style="538" customWidth="1"/>
    <col min="1284" max="1284" width="10" style="538" bestFit="1" customWidth="1"/>
    <col min="1285" max="1285" width="14.140625" style="538" customWidth="1"/>
    <col min="1286" max="1289" width="9.140625" style="538"/>
    <col min="1290" max="1290" width="11.7109375" style="538" bestFit="1" customWidth="1"/>
    <col min="1291" max="1536" width="9.140625" style="538"/>
    <col min="1537" max="1537" width="36.5703125" style="538" bestFit="1" customWidth="1"/>
    <col min="1538" max="1538" width="7.28515625" style="538" customWidth="1"/>
    <col min="1539" max="1539" width="13.85546875" style="538" customWidth="1"/>
    <col min="1540" max="1540" width="10" style="538" bestFit="1" customWidth="1"/>
    <col min="1541" max="1541" width="14.140625" style="538" customWidth="1"/>
    <col min="1542" max="1545" width="9.140625" style="538"/>
    <col min="1546" max="1546" width="11.7109375" style="538" bestFit="1" customWidth="1"/>
    <col min="1547" max="1792" width="9.140625" style="538"/>
    <col min="1793" max="1793" width="36.5703125" style="538" bestFit="1" customWidth="1"/>
    <col min="1794" max="1794" width="7.28515625" style="538" customWidth="1"/>
    <col min="1795" max="1795" width="13.85546875" style="538" customWidth="1"/>
    <col min="1796" max="1796" width="10" style="538" bestFit="1" customWidth="1"/>
    <col min="1797" max="1797" width="14.140625" style="538" customWidth="1"/>
    <col min="1798" max="1801" width="9.140625" style="538"/>
    <col min="1802" max="1802" width="11.7109375" style="538" bestFit="1" customWidth="1"/>
    <col min="1803" max="2048" width="9.140625" style="538"/>
    <col min="2049" max="2049" width="36.5703125" style="538" bestFit="1" customWidth="1"/>
    <col min="2050" max="2050" width="7.28515625" style="538" customWidth="1"/>
    <col min="2051" max="2051" width="13.85546875" style="538" customWidth="1"/>
    <col min="2052" max="2052" width="10" style="538" bestFit="1" customWidth="1"/>
    <col min="2053" max="2053" width="14.140625" style="538" customWidth="1"/>
    <col min="2054" max="2057" width="9.140625" style="538"/>
    <col min="2058" max="2058" width="11.7109375" style="538" bestFit="1" customWidth="1"/>
    <col min="2059" max="2304" width="9.140625" style="538"/>
    <col min="2305" max="2305" width="36.5703125" style="538" bestFit="1" customWidth="1"/>
    <col min="2306" max="2306" width="7.28515625" style="538" customWidth="1"/>
    <col min="2307" max="2307" width="13.85546875" style="538" customWidth="1"/>
    <col min="2308" max="2308" width="10" style="538" bestFit="1" customWidth="1"/>
    <col min="2309" max="2309" width="14.140625" style="538" customWidth="1"/>
    <col min="2310" max="2313" width="9.140625" style="538"/>
    <col min="2314" max="2314" width="11.7109375" style="538" bestFit="1" customWidth="1"/>
    <col min="2315" max="2560" width="9.140625" style="538"/>
    <col min="2561" max="2561" width="36.5703125" style="538" bestFit="1" customWidth="1"/>
    <col min="2562" max="2562" width="7.28515625" style="538" customWidth="1"/>
    <col min="2563" max="2563" width="13.85546875" style="538" customWidth="1"/>
    <col min="2564" max="2564" width="10" style="538" bestFit="1" customWidth="1"/>
    <col min="2565" max="2565" width="14.140625" style="538" customWidth="1"/>
    <col min="2566" max="2569" width="9.140625" style="538"/>
    <col min="2570" max="2570" width="11.7109375" style="538" bestFit="1" customWidth="1"/>
    <col min="2571" max="2816" width="9.140625" style="538"/>
    <col min="2817" max="2817" width="36.5703125" style="538" bestFit="1" customWidth="1"/>
    <col min="2818" max="2818" width="7.28515625" style="538" customWidth="1"/>
    <col min="2819" max="2819" width="13.85546875" style="538" customWidth="1"/>
    <col min="2820" max="2820" width="10" style="538" bestFit="1" customWidth="1"/>
    <col min="2821" max="2821" width="14.140625" style="538" customWidth="1"/>
    <col min="2822" max="2825" width="9.140625" style="538"/>
    <col min="2826" max="2826" width="11.7109375" style="538" bestFit="1" customWidth="1"/>
    <col min="2827" max="3072" width="9.140625" style="538"/>
    <col min="3073" max="3073" width="36.5703125" style="538" bestFit="1" customWidth="1"/>
    <col min="3074" max="3074" width="7.28515625" style="538" customWidth="1"/>
    <col min="3075" max="3075" width="13.85546875" style="538" customWidth="1"/>
    <col min="3076" max="3076" width="10" style="538" bestFit="1" customWidth="1"/>
    <col min="3077" max="3077" width="14.140625" style="538" customWidth="1"/>
    <col min="3078" max="3081" width="9.140625" style="538"/>
    <col min="3082" max="3082" width="11.7109375" style="538" bestFit="1" customWidth="1"/>
    <col min="3083" max="3328" width="9.140625" style="538"/>
    <col min="3329" max="3329" width="36.5703125" style="538" bestFit="1" customWidth="1"/>
    <col min="3330" max="3330" width="7.28515625" style="538" customWidth="1"/>
    <col min="3331" max="3331" width="13.85546875" style="538" customWidth="1"/>
    <col min="3332" max="3332" width="10" style="538" bestFit="1" customWidth="1"/>
    <col min="3333" max="3333" width="14.140625" style="538" customWidth="1"/>
    <col min="3334" max="3337" width="9.140625" style="538"/>
    <col min="3338" max="3338" width="11.7109375" style="538" bestFit="1" customWidth="1"/>
    <col min="3339" max="3584" width="9.140625" style="538"/>
    <col min="3585" max="3585" width="36.5703125" style="538" bestFit="1" customWidth="1"/>
    <col min="3586" max="3586" width="7.28515625" style="538" customWidth="1"/>
    <col min="3587" max="3587" width="13.85546875" style="538" customWidth="1"/>
    <col min="3588" max="3588" width="10" style="538" bestFit="1" customWidth="1"/>
    <col min="3589" max="3589" width="14.140625" style="538" customWidth="1"/>
    <col min="3590" max="3593" width="9.140625" style="538"/>
    <col min="3594" max="3594" width="11.7109375" style="538" bestFit="1" customWidth="1"/>
    <col min="3595" max="3840" width="9.140625" style="538"/>
    <col min="3841" max="3841" width="36.5703125" style="538" bestFit="1" customWidth="1"/>
    <col min="3842" max="3842" width="7.28515625" style="538" customWidth="1"/>
    <col min="3843" max="3843" width="13.85546875" style="538" customWidth="1"/>
    <col min="3844" max="3844" width="10" style="538" bestFit="1" customWidth="1"/>
    <col min="3845" max="3845" width="14.140625" style="538" customWidth="1"/>
    <col min="3846" max="3849" width="9.140625" style="538"/>
    <col min="3850" max="3850" width="11.7109375" style="538" bestFit="1" customWidth="1"/>
    <col min="3851" max="4096" width="9.140625" style="538"/>
    <col min="4097" max="4097" width="36.5703125" style="538" bestFit="1" customWidth="1"/>
    <col min="4098" max="4098" width="7.28515625" style="538" customWidth="1"/>
    <col min="4099" max="4099" width="13.85546875" style="538" customWidth="1"/>
    <col min="4100" max="4100" width="10" style="538" bestFit="1" customWidth="1"/>
    <col min="4101" max="4101" width="14.140625" style="538" customWidth="1"/>
    <col min="4102" max="4105" width="9.140625" style="538"/>
    <col min="4106" max="4106" width="11.7109375" style="538" bestFit="1" customWidth="1"/>
    <col min="4107" max="4352" width="9.140625" style="538"/>
    <col min="4353" max="4353" width="36.5703125" style="538" bestFit="1" customWidth="1"/>
    <col min="4354" max="4354" width="7.28515625" style="538" customWidth="1"/>
    <col min="4355" max="4355" width="13.85546875" style="538" customWidth="1"/>
    <col min="4356" max="4356" width="10" style="538" bestFit="1" customWidth="1"/>
    <col min="4357" max="4357" width="14.140625" style="538" customWidth="1"/>
    <col min="4358" max="4361" width="9.140625" style="538"/>
    <col min="4362" max="4362" width="11.7109375" style="538" bestFit="1" customWidth="1"/>
    <col min="4363" max="4608" width="9.140625" style="538"/>
    <col min="4609" max="4609" width="36.5703125" style="538" bestFit="1" customWidth="1"/>
    <col min="4610" max="4610" width="7.28515625" style="538" customWidth="1"/>
    <col min="4611" max="4611" width="13.85546875" style="538" customWidth="1"/>
    <col min="4612" max="4612" width="10" style="538" bestFit="1" customWidth="1"/>
    <col min="4613" max="4613" width="14.140625" style="538" customWidth="1"/>
    <col min="4614" max="4617" width="9.140625" style="538"/>
    <col min="4618" max="4618" width="11.7109375" style="538" bestFit="1" customWidth="1"/>
    <col min="4619" max="4864" width="9.140625" style="538"/>
    <col min="4865" max="4865" width="36.5703125" style="538" bestFit="1" customWidth="1"/>
    <col min="4866" max="4866" width="7.28515625" style="538" customWidth="1"/>
    <col min="4867" max="4867" width="13.85546875" style="538" customWidth="1"/>
    <col min="4868" max="4868" width="10" style="538" bestFit="1" customWidth="1"/>
    <col min="4869" max="4869" width="14.140625" style="538" customWidth="1"/>
    <col min="4870" max="4873" width="9.140625" style="538"/>
    <col min="4874" max="4874" width="11.7109375" style="538" bestFit="1" customWidth="1"/>
    <col min="4875" max="5120" width="9.140625" style="538"/>
    <col min="5121" max="5121" width="36.5703125" style="538" bestFit="1" customWidth="1"/>
    <col min="5122" max="5122" width="7.28515625" style="538" customWidth="1"/>
    <col min="5123" max="5123" width="13.85546875" style="538" customWidth="1"/>
    <col min="5124" max="5124" width="10" style="538" bestFit="1" customWidth="1"/>
    <col min="5125" max="5125" width="14.140625" style="538" customWidth="1"/>
    <col min="5126" max="5129" width="9.140625" style="538"/>
    <col min="5130" max="5130" width="11.7109375" style="538" bestFit="1" customWidth="1"/>
    <col min="5131" max="5376" width="9.140625" style="538"/>
    <col min="5377" max="5377" width="36.5703125" style="538" bestFit="1" customWidth="1"/>
    <col min="5378" max="5378" width="7.28515625" style="538" customWidth="1"/>
    <col min="5379" max="5379" width="13.85546875" style="538" customWidth="1"/>
    <col min="5380" max="5380" width="10" style="538" bestFit="1" customWidth="1"/>
    <col min="5381" max="5381" width="14.140625" style="538" customWidth="1"/>
    <col min="5382" max="5385" width="9.140625" style="538"/>
    <col min="5386" max="5386" width="11.7109375" style="538" bestFit="1" customWidth="1"/>
    <col min="5387" max="5632" width="9.140625" style="538"/>
    <col min="5633" max="5633" width="36.5703125" style="538" bestFit="1" customWidth="1"/>
    <col min="5634" max="5634" width="7.28515625" style="538" customWidth="1"/>
    <col min="5635" max="5635" width="13.85546875" style="538" customWidth="1"/>
    <col min="5636" max="5636" width="10" style="538" bestFit="1" customWidth="1"/>
    <col min="5637" max="5637" width="14.140625" style="538" customWidth="1"/>
    <col min="5638" max="5641" width="9.140625" style="538"/>
    <col min="5642" max="5642" width="11.7109375" style="538" bestFit="1" customWidth="1"/>
    <col min="5643" max="5888" width="9.140625" style="538"/>
    <col min="5889" max="5889" width="36.5703125" style="538" bestFit="1" customWidth="1"/>
    <col min="5890" max="5890" width="7.28515625" style="538" customWidth="1"/>
    <col min="5891" max="5891" width="13.85546875" style="538" customWidth="1"/>
    <col min="5892" max="5892" width="10" style="538" bestFit="1" customWidth="1"/>
    <col min="5893" max="5893" width="14.140625" style="538" customWidth="1"/>
    <col min="5894" max="5897" width="9.140625" style="538"/>
    <col min="5898" max="5898" width="11.7109375" style="538" bestFit="1" customWidth="1"/>
    <col min="5899" max="6144" width="9.140625" style="538"/>
    <col min="6145" max="6145" width="36.5703125" style="538" bestFit="1" customWidth="1"/>
    <col min="6146" max="6146" width="7.28515625" style="538" customWidth="1"/>
    <col min="6147" max="6147" width="13.85546875" style="538" customWidth="1"/>
    <col min="6148" max="6148" width="10" style="538" bestFit="1" customWidth="1"/>
    <col min="6149" max="6149" width="14.140625" style="538" customWidth="1"/>
    <col min="6150" max="6153" width="9.140625" style="538"/>
    <col min="6154" max="6154" width="11.7109375" style="538" bestFit="1" customWidth="1"/>
    <col min="6155" max="6400" width="9.140625" style="538"/>
    <col min="6401" max="6401" width="36.5703125" style="538" bestFit="1" customWidth="1"/>
    <col min="6402" max="6402" width="7.28515625" style="538" customWidth="1"/>
    <col min="6403" max="6403" width="13.85546875" style="538" customWidth="1"/>
    <col min="6404" max="6404" width="10" style="538" bestFit="1" customWidth="1"/>
    <col min="6405" max="6405" width="14.140625" style="538" customWidth="1"/>
    <col min="6406" max="6409" width="9.140625" style="538"/>
    <col min="6410" max="6410" width="11.7109375" style="538" bestFit="1" customWidth="1"/>
    <col min="6411" max="6656" width="9.140625" style="538"/>
    <col min="6657" max="6657" width="36.5703125" style="538" bestFit="1" customWidth="1"/>
    <col min="6658" max="6658" width="7.28515625" style="538" customWidth="1"/>
    <col min="6659" max="6659" width="13.85546875" style="538" customWidth="1"/>
    <col min="6660" max="6660" width="10" style="538" bestFit="1" customWidth="1"/>
    <col min="6661" max="6661" width="14.140625" style="538" customWidth="1"/>
    <col min="6662" max="6665" width="9.140625" style="538"/>
    <col min="6666" max="6666" width="11.7109375" style="538" bestFit="1" customWidth="1"/>
    <col min="6667" max="6912" width="9.140625" style="538"/>
    <col min="6913" max="6913" width="36.5703125" style="538" bestFit="1" customWidth="1"/>
    <col min="6914" max="6914" width="7.28515625" style="538" customWidth="1"/>
    <col min="6915" max="6915" width="13.85546875" style="538" customWidth="1"/>
    <col min="6916" max="6916" width="10" style="538" bestFit="1" customWidth="1"/>
    <col min="6917" max="6917" width="14.140625" style="538" customWidth="1"/>
    <col min="6918" max="6921" width="9.140625" style="538"/>
    <col min="6922" max="6922" width="11.7109375" style="538" bestFit="1" customWidth="1"/>
    <col min="6923" max="7168" width="9.140625" style="538"/>
    <col min="7169" max="7169" width="36.5703125" style="538" bestFit="1" customWidth="1"/>
    <col min="7170" max="7170" width="7.28515625" style="538" customWidth="1"/>
    <col min="7171" max="7171" width="13.85546875" style="538" customWidth="1"/>
    <col min="7172" max="7172" width="10" style="538" bestFit="1" customWidth="1"/>
    <col min="7173" max="7173" width="14.140625" style="538" customWidth="1"/>
    <col min="7174" max="7177" width="9.140625" style="538"/>
    <col min="7178" max="7178" width="11.7109375" style="538" bestFit="1" customWidth="1"/>
    <col min="7179" max="7424" width="9.140625" style="538"/>
    <col min="7425" max="7425" width="36.5703125" style="538" bestFit="1" customWidth="1"/>
    <col min="7426" max="7426" width="7.28515625" style="538" customWidth="1"/>
    <col min="7427" max="7427" width="13.85546875" style="538" customWidth="1"/>
    <col min="7428" max="7428" width="10" style="538" bestFit="1" customWidth="1"/>
    <col min="7429" max="7429" width="14.140625" style="538" customWidth="1"/>
    <col min="7430" max="7433" width="9.140625" style="538"/>
    <col min="7434" max="7434" width="11.7109375" style="538" bestFit="1" customWidth="1"/>
    <col min="7435" max="7680" width="9.140625" style="538"/>
    <col min="7681" max="7681" width="36.5703125" style="538" bestFit="1" customWidth="1"/>
    <col min="7682" max="7682" width="7.28515625" style="538" customWidth="1"/>
    <col min="7683" max="7683" width="13.85546875" style="538" customWidth="1"/>
    <col min="7684" max="7684" width="10" style="538" bestFit="1" customWidth="1"/>
    <col min="7685" max="7685" width="14.140625" style="538" customWidth="1"/>
    <col min="7686" max="7689" width="9.140625" style="538"/>
    <col min="7690" max="7690" width="11.7109375" style="538" bestFit="1" customWidth="1"/>
    <col min="7691" max="7936" width="9.140625" style="538"/>
    <col min="7937" max="7937" width="36.5703125" style="538" bestFit="1" customWidth="1"/>
    <col min="7938" max="7938" width="7.28515625" style="538" customWidth="1"/>
    <col min="7939" max="7939" width="13.85546875" style="538" customWidth="1"/>
    <col min="7940" max="7940" width="10" style="538" bestFit="1" customWidth="1"/>
    <col min="7941" max="7941" width="14.140625" style="538" customWidth="1"/>
    <col min="7942" max="7945" width="9.140625" style="538"/>
    <col min="7946" max="7946" width="11.7109375" style="538" bestFit="1" customWidth="1"/>
    <col min="7947" max="8192" width="9.140625" style="538"/>
    <col min="8193" max="8193" width="36.5703125" style="538" bestFit="1" customWidth="1"/>
    <col min="8194" max="8194" width="7.28515625" style="538" customWidth="1"/>
    <col min="8195" max="8195" width="13.85546875" style="538" customWidth="1"/>
    <col min="8196" max="8196" width="10" style="538" bestFit="1" customWidth="1"/>
    <col min="8197" max="8197" width="14.140625" style="538" customWidth="1"/>
    <col min="8198" max="8201" width="9.140625" style="538"/>
    <col min="8202" max="8202" width="11.7109375" style="538" bestFit="1" customWidth="1"/>
    <col min="8203" max="8448" width="9.140625" style="538"/>
    <col min="8449" max="8449" width="36.5703125" style="538" bestFit="1" customWidth="1"/>
    <col min="8450" max="8450" width="7.28515625" style="538" customWidth="1"/>
    <col min="8451" max="8451" width="13.85546875" style="538" customWidth="1"/>
    <col min="8452" max="8452" width="10" style="538" bestFit="1" customWidth="1"/>
    <col min="8453" max="8453" width="14.140625" style="538" customWidth="1"/>
    <col min="8454" max="8457" width="9.140625" style="538"/>
    <col min="8458" max="8458" width="11.7109375" style="538" bestFit="1" customWidth="1"/>
    <col min="8459" max="8704" width="9.140625" style="538"/>
    <col min="8705" max="8705" width="36.5703125" style="538" bestFit="1" customWidth="1"/>
    <col min="8706" max="8706" width="7.28515625" style="538" customWidth="1"/>
    <col min="8707" max="8707" width="13.85546875" style="538" customWidth="1"/>
    <col min="8708" max="8708" width="10" style="538" bestFit="1" customWidth="1"/>
    <col min="8709" max="8709" width="14.140625" style="538" customWidth="1"/>
    <col min="8710" max="8713" width="9.140625" style="538"/>
    <col min="8714" max="8714" width="11.7109375" style="538" bestFit="1" customWidth="1"/>
    <col min="8715" max="8960" width="9.140625" style="538"/>
    <col min="8961" max="8961" width="36.5703125" style="538" bestFit="1" customWidth="1"/>
    <col min="8962" max="8962" width="7.28515625" style="538" customWidth="1"/>
    <col min="8963" max="8963" width="13.85546875" style="538" customWidth="1"/>
    <col min="8964" max="8964" width="10" style="538" bestFit="1" customWidth="1"/>
    <col min="8965" max="8965" width="14.140625" style="538" customWidth="1"/>
    <col min="8966" max="8969" width="9.140625" style="538"/>
    <col min="8970" max="8970" width="11.7109375" style="538" bestFit="1" customWidth="1"/>
    <col min="8971" max="9216" width="9.140625" style="538"/>
    <col min="9217" max="9217" width="36.5703125" style="538" bestFit="1" customWidth="1"/>
    <col min="9218" max="9218" width="7.28515625" style="538" customWidth="1"/>
    <col min="9219" max="9219" width="13.85546875" style="538" customWidth="1"/>
    <col min="9220" max="9220" width="10" style="538" bestFit="1" customWidth="1"/>
    <col min="9221" max="9221" width="14.140625" style="538" customWidth="1"/>
    <col min="9222" max="9225" width="9.140625" style="538"/>
    <col min="9226" max="9226" width="11.7109375" style="538" bestFit="1" customWidth="1"/>
    <col min="9227" max="9472" width="9.140625" style="538"/>
    <col min="9473" max="9473" width="36.5703125" style="538" bestFit="1" customWidth="1"/>
    <col min="9474" max="9474" width="7.28515625" style="538" customWidth="1"/>
    <col min="9475" max="9475" width="13.85546875" style="538" customWidth="1"/>
    <col min="9476" max="9476" width="10" style="538" bestFit="1" customWidth="1"/>
    <col min="9477" max="9477" width="14.140625" style="538" customWidth="1"/>
    <col min="9478" max="9481" width="9.140625" style="538"/>
    <col min="9482" max="9482" width="11.7109375" style="538" bestFit="1" customWidth="1"/>
    <col min="9483" max="9728" width="9.140625" style="538"/>
    <col min="9729" max="9729" width="36.5703125" style="538" bestFit="1" customWidth="1"/>
    <col min="9730" max="9730" width="7.28515625" style="538" customWidth="1"/>
    <col min="9731" max="9731" width="13.85546875" style="538" customWidth="1"/>
    <col min="9732" max="9732" width="10" style="538" bestFit="1" customWidth="1"/>
    <col min="9733" max="9733" width="14.140625" style="538" customWidth="1"/>
    <col min="9734" max="9737" width="9.140625" style="538"/>
    <col min="9738" max="9738" width="11.7109375" style="538" bestFit="1" customWidth="1"/>
    <col min="9739" max="9984" width="9.140625" style="538"/>
    <col min="9985" max="9985" width="36.5703125" style="538" bestFit="1" customWidth="1"/>
    <col min="9986" max="9986" width="7.28515625" style="538" customWidth="1"/>
    <col min="9987" max="9987" width="13.85546875" style="538" customWidth="1"/>
    <col min="9988" max="9988" width="10" style="538" bestFit="1" customWidth="1"/>
    <col min="9989" max="9989" width="14.140625" style="538" customWidth="1"/>
    <col min="9990" max="9993" width="9.140625" style="538"/>
    <col min="9994" max="9994" width="11.7109375" style="538" bestFit="1" customWidth="1"/>
    <col min="9995" max="10240" width="9.140625" style="538"/>
    <col min="10241" max="10241" width="36.5703125" style="538" bestFit="1" customWidth="1"/>
    <col min="10242" max="10242" width="7.28515625" style="538" customWidth="1"/>
    <col min="10243" max="10243" width="13.85546875" style="538" customWidth="1"/>
    <col min="10244" max="10244" width="10" style="538" bestFit="1" customWidth="1"/>
    <col min="10245" max="10245" width="14.140625" style="538" customWidth="1"/>
    <col min="10246" max="10249" width="9.140625" style="538"/>
    <col min="10250" max="10250" width="11.7109375" style="538" bestFit="1" customWidth="1"/>
    <col min="10251" max="10496" width="9.140625" style="538"/>
    <col min="10497" max="10497" width="36.5703125" style="538" bestFit="1" customWidth="1"/>
    <col min="10498" max="10498" width="7.28515625" style="538" customWidth="1"/>
    <col min="10499" max="10499" width="13.85546875" style="538" customWidth="1"/>
    <col min="10500" max="10500" width="10" style="538" bestFit="1" customWidth="1"/>
    <col min="10501" max="10501" width="14.140625" style="538" customWidth="1"/>
    <col min="10502" max="10505" width="9.140625" style="538"/>
    <col min="10506" max="10506" width="11.7109375" style="538" bestFit="1" customWidth="1"/>
    <col min="10507" max="10752" width="9.140625" style="538"/>
    <col min="10753" max="10753" width="36.5703125" style="538" bestFit="1" customWidth="1"/>
    <col min="10754" max="10754" width="7.28515625" style="538" customWidth="1"/>
    <col min="10755" max="10755" width="13.85546875" style="538" customWidth="1"/>
    <col min="10756" max="10756" width="10" style="538" bestFit="1" customWidth="1"/>
    <col min="10757" max="10757" width="14.140625" style="538" customWidth="1"/>
    <col min="10758" max="10761" width="9.140625" style="538"/>
    <col min="10762" max="10762" width="11.7109375" style="538" bestFit="1" customWidth="1"/>
    <col min="10763" max="11008" width="9.140625" style="538"/>
    <col min="11009" max="11009" width="36.5703125" style="538" bestFit="1" customWidth="1"/>
    <col min="11010" max="11010" width="7.28515625" style="538" customWidth="1"/>
    <col min="11011" max="11011" width="13.85546875" style="538" customWidth="1"/>
    <col min="11012" max="11012" width="10" style="538" bestFit="1" customWidth="1"/>
    <col min="11013" max="11013" width="14.140625" style="538" customWidth="1"/>
    <col min="11014" max="11017" width="9.140625" style="538"/>
    <col min="11018" max="11018" width="11.7109375" style="538" bestFit="1" customWidth="1"/>
    <col min="11019" max="11264" width="9.140625" style="538"/>
    <col min="11265" max="11265" width="36.5703125" style="538" bestFit="1" customWidth="1"/>
    <col min="11266" max="11266" width="7.28515625" style="538" customWidth="1"/>
    <col min="11267" max="11267" width="13.85546875" style="538" customWidth="1"/>
    <col min="11268" max="11268" width="10" style="538" bestFit="1" customWidth="1"/>
    <col min="11269" max="11269" width="14.140625" style="538" customWidth="1"/>
    <col min="11270" max="11273" width="9.140625" style="538"/>
    <col min="11274" max="11274" width="11.7109375" style="538" bestFit="1" customWidth="1"/>
    <col min="11275" max="11520" width="9.140625" style="538"/>
    <col min="11521" max="11521" width="36.5703125" style="538" bestFit="1" customWidth="1"/>
    <col min="11522" max="11522" width="7.28515625" style="538" customWidth="1"/>
    <col min="11523" max="11523" width="13.85546875" style="538" customWidth="1"/>
    <col min="11524" max="11524" width="10" style="538" bestFit="1" customWidth="1"/>
    <col min="11525" max="11525" width="14.140625" style="538" customWidth="1"/>
    <col min="11526" max="11529" width="9.140625" style="538"/>
    <col min="11530" max="11530" width="11.7109375" style="538" bestFit="1" customWidth="1"/>
    <col min="11531" max="11776" width="9.140625" style="538"/>
    <col min="11777" max="11777" width="36.5703125" style="538" bestFit="1" customWidth="1"/>
    <col min="11778" max="11778" width="7.28515625" style="538" customWidth="1"/>
    <col min="11779" max="11779" width="13.85546875" style="538" customWidth="1"/>
    <col min="11780" max="11780" width="10" style="538" bestFit="1" customWidth="1"/>
    <col min="11781" max="11781" width="14.140625" style="538" customWidth="1"/>
    <col min="11782" max="11785" width="9.140625" style="538"/>
    <col min="11786" max="11786" width="11.7109375" style="538" bestFit="1" customWidth="1"/>
    <col min="11787" max="12032" width="9.140625" style="538"/>
    <col min="12033" max="12033" width="36.5703125" style="538" bestFit="1" customWidth="1"/>
    <col min="12034" max="12034" width="7.28515625" style="538" customWidth="1"/>
    <col min="12035" max="12035" width="13.85546875" style="538" customWidth="1"/>
    <col min="12036" max="12036" width="10" style="538" bestFit="1" customWidth="1"/>
    <col min="12037" max="12037" width="14.140625" style="538" customWidth="1"/>
    <col min="12038" max="12041" width="9.140625" style="538"/>
    <col min="12042" max="12042" width="11.7109375" style="538" bestFit="1" customWidth="1"/>
    <col min="12043" max="12288" width="9.140625" style="538"/>
    <col min="12289" max="12289" width="36.5703125" style="538" bestFit="1" customWidth="1"/>
    <col min="12290" max="12290" width="7.28515625" style="538" customWidth="1"/>
    <col min="12291" max="12291" width="13.85546875" style="538" customWidth="1"/>
    <col min="12292" max="12292" width="10" style="538" bestFit="1" customWidth="1"/>
    <col min="12293" max="12293" width="14.140625" style="538" customWidth="1"/>
    <col min="12294" max="12297" width="9.140625" style="538"/>
    <col min="12298" max="12298" width="11.7109375" style="538" bestFit="1" customWidth="1"/>
    <col min="12299" max="12544" width="9.140625" style="538"/>
    <col min="12545" max="12545" width="36.5703125" style="538" bestFit="1" customWidth="1"/>
    <col min="12546" max="12546" width="7.28515625" style="538" customWidth="1"/>
    <col min="12547" max="12547" width="13.85546875" style="538" customWidth="1"/>
    <col min="12548" max="12548" width="10" style="538" bestFit="1" customWidth="1"/>
    <col min="12549" max="12549" width="14.140625" style="538" customWidth="1"/>
    <col min="12550" max="12553" width="9.140625" style="538"/>
    <col min="12554" max="12554" width="11.7109375" style="538" bestFit="1" customWidth="1"/>
    <col min="12555" max="12800" width="9.140625" style="538"/>
    <col min="12801" max="12801" width="36.5703125" style="538" bestFit="1" customWidth="1"/>
    <col min="12802" max="12802" width="7.28515625" style="538" customWidth="1"/>
    <col min="12803" max="12803" width="13.85546875" style="538" customWidth="1"/>
    <col min="12804" max="12804" width="10" style="538" bestFit="1" customWidth="1"/>
    <col min="12805" max="12805" width="14.140625" style="538" customWidth="1"/>
    <col min="12806" max="12809" width="9.140625" style="538"/>
    <col min="12810" max="12810" width="11.7109375" style="538" bestFit="1" customWidth="1"/>
    <col min="12811" max="13056" width="9.140625" style="538"/>
    <col min="13057" max="13057" width="36.5703125" style="538" bestFit="1" customWidth="1"/>
    <col min="13058" max="13058" width="7.28515625" style="538" customWidth="1"/>
    <col min="13059" max="13059" width="13.85546875" style="538" customWidth="1"/>
    <col min="13060" max="13060" width="10" style="538" bestFit="1" customWidth="1"/>
    <col min="13061" max="13061" width="14.140625" style="538" customWidth="1"/>
    <col min="13062" max="13065" width="9.140625" style="538"/>
    <col min="13066" max="13066" width="11.7109375" style="538" bestFit="1" customWidth="1"/>
    <col min="13067" max="13312" width="9.140625" style="538"/>
    <col min="13313" max="13313" width="36.5703125" style="538" bestFit="1" customWidth="1"/>
    <col min="13314" max="13314" width="7.28515625" style="538" customWidth="1"/>
    <col min="13315" max="13315" width="13.85546875" style="538" customWidth="1"/>
    <col min="13316" max="13316" width="10" style="538" bestFit="1" customWidth="1"/>
    <col min="13317" max="13317" width="14.140625" style="538" customWidth="1"/>
    <col min="13318" max="13321" width="9.140625" style="538"/>
    <col min="13322" max="13322" width="11.7109375" style="538" bestFit="1" customWidth="1"/>
    <col min="13323" max="13568" width="9.140625" style="538"/>
    <col min="13569" max="13569" width="36.5703125" style="538" bestFit="1" customWidth="1"/>
    <col min="13570" max="13570" width="7.28515625" style="538" customWidth="1"/>
    <col min="13571" max="13571" width="13.85546875" style="538" customWidth="1"/>
    <col min="13572" max="13572" width="10" style="538" bestFit="1" customWidth="1"/>
    <col min="13573" max="13573" width="14.140625" style="538" customWidth="1"/>
    <col min="13574" max="13577" width="9.140625" style="538"/>
    <col min="13578" max="13578" width="11.7109375" style="538" bestFit="1" customWidth="1"/>
    <col min="13579" max="13824" width="9.140625" style="538"/>
    <col min="13825" max="13825" width="36.5703125" style="538" bestFit="1" customWidth="1"/>
    <col min="13826" max="13826" width="7.28515625" style="538" customWidth="1"/>
    <col min="13827" max="13827" width="13.85546875" style="538" customWidth="1"/>
    <col min="13828" max="13828" width="10" style="538" bestFit="1" customWidth="1"/>
    <col min="13829" max="13829" width="14.140625" style="538" customWidth="1"/>
    <col min="13830" max="13833" width="9.140625" style="538"/>
    <col min="13834" max="13834" width="11.7109375" style="538" bestFit="1" customWidth="1"/>
    <col min="13835" max="14080" width="9.140625" style="538"/>
    <col min="14081" max="14081" width="36.5703125" style="538" bestFit="1" customWidth="1"/>
    <col min="14082" max="14082" width="7.28515625" style="538" customWidth="1"/>
    <col min="14083" max="14083" width="13.85546875" style="538" customWidth="1"/>
    <col min="14084" max="14084" width="10" style="538" bestFit="1" customWidth="1"/>
    <col min="14085" max="14085" width="14.140625" style="538" customWidth="1"/>
    <col min="14086" max="14089" width="9.140625" style="538"/>
    <col min="14090" max="14090" width="11.7109375" style="538" bestFit="1" customWidth="1"/>
    <col min="14091" max="14336" width="9.140625" style="538"/>
    <col min="14337" max="14337" width="36.5703125" style="538" bestFit="1" customWidth="1"/>
    <col min="14338" max="14338" width="7.28515625" style="538" customWidth="1"/>
    <col min="14339" max="14339" width="13.85546875" style="538" customWidth="1"/>
    <col min="14340" max="14340" width="10" style="538" bestFit="1" customWidth="1"/>
    <col min="14341" max="14341" width="14.140625" style="538" customWidth="1"/>
    <col min="14342" max="14345" width="9.140625" style="538"/>
    <col min="14346" max="14346" width="11.7109375" style="538" bestFit="1" customWidth="1"/>
    <col min="14347" max="14592" width="9.140625" style="538"/>
    <col min="14593" max="14593" width="36.5703125" style="538" bestFit="1" customWidth="1"/>
    <col min="14594" max="14594" width="7.28515625" style="538" customWidth="1"/>
    <col min="14595" max="14595" width="13.85546875" style="538" customWidth="1"/>
    <col min="14596" max="14596" width="10" style="538" bestFit="1" customWidth="1"/>
    <col min="14597" max="14597" width="14.140625" style="538" customWidth="1"/>
    <col min="14598" max="14601" width="9.140625" style="538"/>
    <col min="14602" max="14602" width="11.7109375" style="538" bestFit="1" customWidth="1"/>
    <col min="14603" max="14848" width="9.140625" style="538"/>
    <col min="14849" max="14849" width="36.5703125" style="538" bestFit="1" customWidth="1"/>
    <col min="14850" max="14850" width="7.28515625" style="538" customWidth="1"/>
    <col min="14851" max="14851" width="13.85546875" style="538" customWidth="1"/>
    <col min="14852" max="14852" width="10" style="538" bestFit="1" customWidth="1"/>
    <col min="14853" max="14853" width="14.140625" style="538" customWidth="1"/>
    <col min="14854" max="14857" width="9.140625" style="538"/>
    <col min="14858" max="14858" width="11.7109375" style="538" bestFit="1" customWidth="1"/>
    <col min="14859" max="15104" width="9.140625" style="538"/>
    <col min="15105" max="15105" width="36.5703125" style="538" bestFit="1" customWidth="1"/>
    <col min="15106" max="15106" width="7.28515625" style="538" customWidth="1"/>
    <col min="15107" max="15107" width="13.85546875" style="538" customWidth="1"/>
    <col min="15108" max="15108" width="10" style="538" bestFit="1" customWidth="1"/>
    <col min="15109" max="15109" width="14.140625" style="538" customWidth="1"/>
    <col min="15110" max="15113" width="9.140625" style="538"/>
    <col min="15114" max="15114" width="11.7109375" style="538" bestFit="1" customWidth="1"/>
    <col min="15115" max="15360" width="9.140625" style="538"/>
    <col min="15361" max="15361" width="36.5703125" style="538" bestFit="1" customWidth="1"/>
    <col min="15362" max="15362" width="7.28515625" style="538" customWidth="1"/>
    <col min="15363" max="15363" width="13.85546875" style="538" customWidth="1"/>
    <col min="15364" max="15364" width="10" style="538" bestFit="1" customWidth="1"/>
    <col min="15365" max="15365" width="14.140625" style="538" customWidth="1"/>
    <col min="15366" max="15369" width="9.140625" style="538"/>
    <col min="15370" max="15370" width="11.7109375" style="538" bestFit="1" customWidth="1"/>
    <col min="15371" max="15616" width="9.140625" style="538"/>
    <col min="15617" max="15617" width="36.5703125" style="538" bestFit="1" customWidth="1"/>
    <col min="15618" max="15618" width="7.28515625" style="538" customWidth="1"/>
    <col min="15619" max="15619" width="13.85546875" style="538" customWidth="1"/>
    <col min="15620" max="15620" width="10" style="538" bestFit="1" customWidth="1"/>
    <col min="15621" max="15621" width="14.140625" style="538" customWidth="1"/>
    <col min="15622" max="15625" width="9.140625" style="538"/>
    <col min="15626" max="15626" width="11.7109375" style="538" bestFit="1" customWidth="1"/>
    <col min="15627" max="15872" width="9.140625" style="538"/>
    <col min="15873" max="15873" width="36.5703125" style="538" bestFit="1" customWidth="1"/>
    <col min="15874" max="15874" width="7.28515625" style="538" customWidth="1"/>
    <col min="15875" max="15875" width="13.85546875" style="538" customWidth="1"/>
    <col min="15876" max="15876" width="10" style="538" bestFit="1" customWidth="1"/>
    <col min="15877" max="15877" width="14.140625" style="538" customWidth="1"/>
    <col min="15878" max="15881" width="9.140625" style="538"/>
    <col min="15882" max="15882" width="11.7109375" style="538" bestFit="1" customWidth="1"/>
    <col min="15883" max="16128" width="9.140625" style="538"/>
    <col min="16129" max="16129" width="36.5703125" style="538" bestFit="1" customWidth="1"/>
    <col min="16130" max="16130" width="7.28515625" style="538" customWidth="1"/>
    <col min="16131" max="16131" width="13.85546875" style="538" customWidth="1"/>
    <col min="16132" max="16132" width="10" style="538" bestFit="1" customWidth="1"/>
    <col min="16133" max="16133" width="14.140625" style="538" customWidth="1"/>
    <col min="16134" max="16137" width="9.140625" style="538"/>
    <col min="16138" max="16138" width="11.7109375" style="538" bestFit="1" customWidth="1"/>
    <col min="16139" max="16384" width="9.140625" style="538"/>
  </cols>
  <sheetData>
    <row r="1" spans="1:10" ht="13.5" thickBot="1" x14ac:dyDescent="0.25">
      <c r="A1" s="639" t="s">
        <v>3608</v>
      </c>
      <c r="B1" s="639"/>
      <c r="C1" s="536"/>
      <c r="D1" s="536"/>
      <c r="E1" s="537" t="s">
        <v>3609</v>
      </c>
    </row>
    <row r="2" spans="1:10" ht="24.75" thickBot="1" x14ac:dyDescent="0.25">
      <c r="A2" s="539" t="s">
        <v>3610</v>
      </c>
      <c r="B2" s="540" t="s">
        <v>4</v>
      </c>
      <c r="C2" s="541" t="s">
        <v>3611</v>
      </c>
      <c r="D2" s="541" t="s">
        <v>3669</v>
      </c>
      <c r="E2" s="541" t="s">
        <v>3611</v>
      </c>
    </row>
    <row r="3" spans="1:10" ht="15" customHeight="1" x14ac:dyDescent="0.2">
      <c r="A3" s="542" t="s">
        <v>3612</v>
      </c>
      <c r="B3" s="543" t="s">
        <v>3613</v>
      </c>
      <c r="C3" s="544">
        <f>C4+C5+C6</f>
        <v>2366311.85</v>
      </c>
      <c r="D3" s="544">
        <f>D4+D5+D6</f>
        <v>0</v>
      </c>
      <c r="E3" s="545">
        <f t="shared" ref="E3:E23" si="0">C3+D3</f>
        <v>2366311.85</v>
      </c>
    </row>
    <row r="4" spans="1:10" ht="15" customHeight="1" x14ac:dyDescent="0.2">
      <c r="A4" s="546" t="s">
        <v>3614</v>
      </c>
      <c r="B4" s="547" t="s">
        <v>3615</v>
      </c>
      <c r="C4" s="548">
        <v>2220140.41</v>
      </c>
      <c r="D4" s="549">
        <v>0</v>
      </c>
      <c r="E4" s="550">
        <f t="shared" si="0"/>
        <v>2220140.41</v>
      </c>
      <c r="J4" s="551"/>
    </row>
    <row r="5" spans="1:10" ht="15" customHeight="1" x14ac:dyDescent="0.2">
      <c r="A5" s="546" t="s">
        <v>3616</v>
      </c>
      <c r="B5" s="547" t="s">
        <v>3617</v>
      </c>
      <c r="C5" s="548">
        <v>144645.88</v>
      </c>
      <c r="D5" s="552">
        <v>0</v>
      </c>
      <c r="E5" s="550">
        <f t="shared" si="0"/>
        <v>144645.88</v>
      </c>
    </row>
    <row r="6" spans="1:10" ht="15" customHeight="1" x14ac:dyDescent="0.2">
      <c r="A6" s="546" t="s">
        <v>3618</v>
      </c>
      <c r="B6" s="547" t="s">
        <v>3619</v>
      </c>
      <c r="C6" s="548">
        <v>1525.56</v>
      </c>
      <c r="D6" s="548">
        <v>0</v>
      </c>
      <c r="E6" s="550">
        <f t="shared" si="0"/>
        <v>1525.56</v>
      </c>
    </row>
    <row r="7" spans="1:10" ht="15" customHeight="1" x14ac:dyDescent="0.2">
      <c r="A7" s="553" t="s">
        <v>3620</v>
      </c>
      <c r="B7" s="547" t="s">
        <v>3621</v>
      </c>
      <c r="C7" s="554">
        <f>C8+C13</f>
        <v>4991375.4158100002</v>
      </c>
      <c r="D7" s="554">
        <f>D8+D13</f>
        <v>0</v>
      </c>
      <c r="E7" s="555">
        <f t="shared" si="0"/>
        <v>4991375.4158100002</v>
      </c>
    </row>
    <row r="8" spans="1:10" ht="15" customHeight="1" x14ac:dyDescent="0.2">
      <c r="A8" s="546" t="s">
        <v>3622</v>
      </c>
      <c r="B8" s="547" t="s">
        <v>3623</v>
      </c>
      <c r="C8" s="548">
        <f>C9+C10+C11+C12</f>
        <v>4202896.7702600006</v>
      </c>
      <c r="D8" s="548">
        <f>D9+D10+D11+D12</f>
        <v>0</v>
      </c>
      <c r="E8" s="556">
        <f t="shared" si="0"/>
        <v>4202896.7702600006</v>
      </c>
    </row>
    <row r="9" spans="1:10" ht="15" customHeight="1" x14ac:dyDescent="0.2">
      <c r="A9" s="546" t="s">
        <v>3624</v>
      </c>
      <c r="B9" s="547" t="s">
        <v>3625</v>
      </c>
      <c r="C9" s="548">
        <v>61072</v>
      </c>
      <c r="D9" s="548">
        <v>0</v>
      </c>
      <c r="E9" s="556">
        <f t="shared" si="0"/>
        <v>61072</v>
      </c>
    </row>
    <row r="10" spans="1:10" ht="15" customHeight="1" x14ac:dyDescent="0.2">
      <c r="A10" s="546" t="s">
        <v>3626</v>
      </c>
      <c r="B10" s="547" t="s">
        <v>3623</v>
      </c>
      <c r="C10" s="548">
        <v>4105667.3002600004</v>
      </c>
      <c r="D10" s="548">
        <v>0</v>
      </c>
      <c r="E10" s="556">
        <f t="shared" si="0"/>
        <v>4105667.3002600004</v>
      </c>
    </row>
    <row r="11" spans="1:10" ht="15" customHeight="1" x14ac:dyDescent="0.2">
      <c r="A11" s="546" t="s">
        <v>3627</v>
      </c>
      <c r="B11" s="547" t="s">
        <v>3628</v>
      </c>
      <c r="C11" s="548">
        <v>10935.650000000001</v>
      </c>
      <c r="D11" s="548">
        <v>0</v>
      </c>
      <c r="E11" s="556">
        <f>SUM(C11:D11)</f>
        <v>10935.650000000001</v>
      </c>
    </row>
    <row r="12" spans="1:10" ht="15" customHeight="1" x14ac:dyDescent="0.2">
      <c r="A12" s="546" t="s">
        <v>3629</v>
      </c>
      <c r="B12" s="547">
        <v>4121</v>
      </c>
      <c r="C12" s="548">
        <v>25221.82</v>
      </c>
      <c r="D12" s="548">
        <v>0</v>
      </c>
      <c r="E12" s="556">
        <f>SUM(C12:D12)</f>
        <v>25221.82</v>
      </c>
    </row>
    <row r="13" spans="1:10" ht="15" customHeight="1" x14ac:dyDescent="0.2">
      <c r="A13" s="546" t="s">
        <v>3630</v>
      </c>
      <c r="B13" s="547" t="s">
        <v>3631</v>
      </c>
      <c r="C13" s="548">
        <f>C14+C15+C16</f>
        <v>788478.64555000002</v>
      </c>
      <c r="D13" s="548">
        <f>D14+D15+D16</f>
        <v>0</v>
      </c>
      <c r="E13" s="556">
        <f t="shared" si="0"/>
        <v>788478.64555000002</v>
      </c>
    </row>
    <row r="14" spans="1:10" ht="15" customHeight="1" x14ac:dyDescent="0.2">
      <c r="A14" s="546" t="s">
        <v>3632</v>
      </c>
      <c r="B14" s="547" t="s">
        <v>3631</v>
      </c>
      <c r="C14" s="548">
        <v>780571.10554999998</v>
      </c>
      <c r="D14" s="548">
        <v>0</v>
      </c>
      <c r="E14" s="556">
        <f t="shared" si="0"/>
        <v>780571.10554999998</v>
      </c>
    </row>
    <row r="15" spans="1:10" ht="15" customHeight="1" x14ac:dyDescent="0.2">
      <c r="A15" s="546" t="s">
        <v>3633</v>
      </c>
      <c r="B15" s="547">
        <v>4221</v>
      </c>
      <c r="C15" s="548">
        <v>6412.8700000000008</v>
      </c>
      <c r="D15" s="548">
        <v>0</v>
      </c>
      <c r="E15" s="556">
        <f>SUM(C15:D15)</f>
        <v>6412.8700000000008</v>
      </c>
    </row>
    <row r="16" spans="1:10" ht="15" customHeight="1" x14ac:dyDescent="0.2">
      <c r="A16" s="546" t="s">
        <v>3634</v>
      </c>
      <c r="B16" s="547">
        <v>4232</v>
      </c>
      <c r="C16" s="548">
        <v>1494.67</v>
      </c>
      <c r="D16" s="548">
        <v>0</v>
      </c>
      <c r="E16" s="556">
        <f>SUM(C16:D16)</f>
        <v>1494.67</v>
      </c>
    </row>
    <row r="17" spans="1:5" ht="15" customHeight="1" x14ac:dyDescent="0.2">
      <c r="A17" s="553" t="s">
        <v>3635</v>
      </c>
      <c r="B17" s="557" t="s">
        <v>3636</v>
      </c>
      <c r="C17" s="554">
        <f>C3+C7</f>
        <v>7357687.2658099998</v>
      </c>
      <c r="D17" s="554">
        <f>D3+D7</f>
        <v>0</v>
      </c>
      <c r="E17" s="555">
        <f t="shared" si="0"/>
        <v>7357687.2658099998</v>
      </c>
    </row>
    <row r="18" spans="1:5" ht="15" customHeight="1" x14ac:dyDescent="0.2">
      <c r="A18" s="553" t="s">
        <v>3637</v>
      </c>
      <c r="B18" s="557" t="s">
        <v>3638</v>
      </c>
      <c r="C18" s="554">
        <f>SUM(C19:C22)</f>
        <v>999724.52</v>
      </c>
      <c r="D18" s="554">
        <f>SUM(D19:D22)</f>
        <v>0</v>
      </c>
      <c r="E18" s="555">
        <f t="shared" si="0"/>
        <v>999724.52</v>
      </c>
    </row>
    <row r="19" spans="1:5" ht="15" customHeight="1" x14ac:dyDescent="0.2">
      <c r="A19" s="546" t="s">
        <v>3639</v>
      </c>
      <c r="B19" s="547" t="s">
        <v>3640</v>
      </c>
      <c r="C19" s="548">
        <v>84875.51</v>
      </c>
      <c r="D19" s="548">
        <v>0</v>
      </c>
      <c r="E19" s="556">
        <f t="shared" si="0"/>
        <v>84875.51</v>
      </c>
    </row>
    <row r="20" spans="1:5" ht="15" customHeight="1" x14ac:dyDescent="0.2">
      <c r="A20" s="546" t="s">
        <v>3641</v>
      </c>
      <c r="B20" s="547">
        <v>8115</v>
      </c>
      <c r="C20" s="548">
        <v>1011724.01</v>
      </c>
      <c r="D20" s="548">
        <v>0</v>
      </c>
      <c r="E20" s="556">
        <f>SUM(C20:D20)</f>
        <v>1011724.01</v>
      </c>
    </row>
    <row r="21" spans="1:5" ht="15" customHeight="1" x14ac:dyDescent="0.2">
      <c r="A21" s="546" t="s">
        <v>3642</v>
      </c>
      <c r="B21" s="547">
        <v>8123</v>
      </c>
      <c r="C21" s="548">
        <v>0</v>
      </c>
      <c r="D21" s="548">
        <v>0</v>
      </c>
      <c r="E21" s="556">
        <f>C21+D21</f>
        <v>0</v>
      </c>
    </row>
    <row r="22" spans="1:5" ht="15" customHeight="1" thickBot="1" x14ac:dyDescent="0.25">
      <c r="A22" s="558" t="s">
        <v>3643</v>
      </c>
      <c r="B22" s="559">
        <v>-8124</v>
      </c>
      <c r="C22" s="560">
        <v>-96875</v>
      </c>
      <c r="D22" s="560">
        <v>0</v>
      </c>
      <c r="E22" s="561">
        <f>C22+D22</f>
        <v>-96875</v>
      </c>
    </row>
    <row r="23" spans="1:5" ht="15" customHeight="1" thickBot="1" x14ac:dyDescent="0.25">
      <c r="A23" s="562" t="s">
        <v>3644</v>
      </c>
      <c r="B23" s="563"/>
      <c r="C23" s="564">
        <f>C3+C7+C18</f>
        <v>8357411.7858099993</v>
      </c>
      <c r="D23" s="564">
        <f>D17+D18</f>
        <v>0</v>
      </c>
      <c r="E23" s="565">
        <f t="shared" si="0"/>
        <v>8357411.7858099993</v>
      </c>
    </row>
    <row r="24" spans="1:5" ht="13.5" thickBot="1" x14ac:dyDescent="0.25">
      <c r="A24" s="639" t="s">
        <v>3645</v>
      </c>
      <c r="B24" s="639"/>
      <c r="C24" s="566"/>
      <c r="D24" s="566"/>
      <c r="E24" s="567" t="s">
        <v>3609</v>
      </c>
    </row>
    <row r="25" spans="1:5" ht="24.75" thickBot="1" x14ac:dyDescent="0.25">
      <c r="A25" s="539" t="s">
        <v>3646</v>
      </c>
      <c r="B25" s="540" t="s">
        <v>3607</v>
      </c>
      <c r="C25" s="541" t="s">
        <v>3611</v>
      </c>
      <c r="D25" s="541" t="s">
        <v>3669</v>
      </c>
      <c r="E25" s="541" t="s">
        <v>3611</v>
      </c>
    </row>
    <row r="26" spans="1:5" ht="15" customHeight="1" x14ac:dyDescent="0.2">
      <c r="A26" s="568" t="s">
        <v>3647</v>
      </c>
      <c r="B26" s="569" t="s">
        <v>3648</v>
      </c>
      <c r="C26" s="552">
        <v>26192.5</v>
      </c>
      <c r="D26" s="552"/>
      <c r="E26" s="570">
        <f>C26+D26</f>
        <v>26192.5</v>
      </c>
    </row>
    <row r="27" spans="1:5" ht="15" customHeight="1" x14ac:dyDescent="0.2">
      <c r="A27" s="571" t="s">
        <v>3649</v>
      </c>
      <c r="B27" s="547" t="s">
        <v>3648</v>
      </c>
      <c r="C27" s="548">
        <v>242789.92</v>
      </c>
      <c r="D27" s="552"/>
      <c r="E27" s="570">
        <f t="shared" ref="E27:E41" si="1">C27+D27</f>
        <v>242789.92</v>
      </c>
    </row>
    <row r="28" spans="1:5" ht="15" customHeight="1" x14ac:dyDescent="0.2">
      <c r="A28" s="571" t="s">
        <v>3650</v>
      </c>
      <c r="B28" s="547" t="s">
        <v>3648</v>
      </c>
      <c r="C28" s="548">
        <v>884209.72</v>
      </c>
      <c r="D28" s="552"/>
      <c r="E28" s="570">
        <f t="shared" si="1"/>
        <v>884209.72</v>
      </c>
    </row>
    <row r="29" spans="1:5" ht="15" customHeight="1" x14ac:dyDescent="0.2">
      <c r="A29" s="571" t="s">
        <v>3651</v>
      </c>
      <c r="B29" s="547" t="s">
        <v>3648</v>
      </c>
      <c r="C29" s="548">
        <v>653779.35000000009</v>
      </c>
      <c r="D29" s="552">
        <v>235</v>
      </c>
      <c r="E29" s="570">
        <f t="shared" si="1"/>
        <v>654014.35000000009</v>
      </c>
    </row>
    <row r="30" spans="1:5" ht="15" customHeight="1" x14ac:dyDescent="0.2">
      <c r="A30" s="571" t="s">
        <v>3652</v>
      </c>
      <c r="B30" s="547" t="s">
        <v>3648</v>
      </c>
      <c r="C30" s="548">
        <v>3646883.04</v>
      </c>
      <c r="D30" s="552"/>
      <c r="E30" s="570">
        <f>C30+D30</f>
        <v>3646883.04</v>
      </c>
    </row>
    <row r="31" spans="1:5" ht="15" customHeight="1" x14ac:dyDescent="0.2">
      <c r="A31" s="571" t="s">
        <v>3653</v>
      </c>
      <c r="B31" s="547" t="s">
        <v>3654</v>
      </c>
      <c r="C31" s="548">
        <v>490087.35999999993</v>
      </c>
      <c r="D31" s="552"/>
      <c r="E31" s="570">
        <f t="shared" si="1"/>
        <v>490087.35999999993</v>
      </c>
    </row>
    <row r="32" spans="1:5" ht="15" customHeight="1" x14ac:dyDescent="0.2">
      <c r="A32" s="571" t="s">
        <v>3655</v>
      </c>
      <c r="B32" s="547" t="s">
        <v>3648</v>
      </c>
      <c r="C32" s="548">
        <v>82487.759999999995</v>
      </c>
      <c r="D32" s="552"/>
      <c r="E32" s="570">
        <f t="shared" si="1"/>
        <v>82487.759999999995</v>
      </c>
    </row>
    <row r="33" spans="1:5" ht="15" customHeight="1" x14ac:dyDescent="0.2">
      <c r="A33" s="571" t="s">
        <v>3656</v>
      </c>
      <c r="B33" s="547" t="s">
        <v>3657</v>
      </c>
      <c r="C33" s="548">
        <v>941821.35999999987</v>
      </c>
      <c r="D33" s="552">
        <v>-235</v>
      </c>
      <c r="E33" s="570">
        <f t="shared" si="1"/>
        <v>941586.35999999987</v>
      </c>
    </row>
    <row r="34" spans="1:5" ht="15" customHeight="1" x14ac:dyDescent="0.2">
      <c r="A34" s="571" t="s">
        <v>3658</v>
      </c>
      <c r="B34" s="547" t="s">
        <v>3657</v>
      </c>
      <c r="C34" s="548">
        <v>0</v>
      </c>
      <c r="D34" s="552"/>
      <c r="E34" s="570">
        <f t="shared" si="1"/>
        <v>0</v>
      </c>
    </row>
    <row r="35" spans="1:5" ht="15" customHeight="1" x14ac:dyDescent="0.2">
      <c r="A35" s="571" t="s">
        <v>3659</v>
      </c>
      <c r="B35" s="547" t="s">
        <v>3654</v>
      </c>
      <c r="C35" s="548">
        <v>1169844.1399999997</v>
      </c>
      <c r="D35" s="552"/>
      <c r="E35" s="570">
        <f t="shared" si="1"/>
        <v>1169844.1399999997</v>
      </c>
    </row>
    <row r="36" spans="1:5" ht="15" customHeight="1" x14ac:dyDescent="0.2">
      <c r="A36" s="571" t="s">
        <v>3660</v>
      </c>
      <c r="B36" s="547" t="s">
        <v>3654</v>
      </c>
      <c r="C36" s="548">
        <v>22000</v>
      </c>
      <c r="D36" s="552"/>
      <c r="E36" s="570">
        <f t="shared" si="1"/>
        <v>22000</v>
      </c>
    </row>
    <row r="37" spans="1:5" ht="15" customHeight="1" x14ac:dyDescent="0.2">
      <c r="A37" s="571" t="s">
        <v>3661</v>
      </c>
      <c r="B37" s="547" t="s">
        <v>3648</v>
      </c>
      <c r="C37" s="548">
        <v>5434.02</v>
      </c>
      <c r="D37" s="552"/>
      <c r="E37" s="570">
        <f t="shared" si="1"/>
        <v>5434.02</v>
      </c>
    </row>
    <row r="38" spans="1:5" ht="15" customHeight="1" x14ac:dyDescent="0.2">
      <c r="A38" s="571" t="s">
        <v>3662</v>
      </c>
      <c r="B38" s="547" t="s">
        <v>3654</v>
      </c>
      <c r="C38" s="548">
        <v>108923.1</v>
      </c>
      <c r="D38" s="552"/>
      <c r="E38" s="570">
        <f>C38+D38</f>
        <v>108923.1</v>
      </c>
    </row>
    <row r="39" spans="1:5" ht="15" customHeight="1" x14ac:dyDescent="0.2">
      <c r="A39" s="571" t="s">
        <v>3663</v>
      </c>
      <c r="B39" s="547" t="s">
        <v>3654</v>
      </c>
      <c r="C39" s="548">
        <v>5317.28</v>
      </c>
      <c r="D39" s="552"/>
      <c r="E39" s="570">
        <f t="shared" si="1"/>
        <v>5317.28</v>
      </c>
    </row>
    <row r="40" spans="1:5" ht="15" customHeight="1" x14ac:dyDescent="0.2">
      <c r="A40" s="571" t="s">
        <v>3664</v>
      </c>
      <c r="B40" s="547" t="s">
        <v>3654</v>
      </c>
      <c r="C40" s="548">
        <v>73602.25</v>
      </c>
      <c r="D40" s="552"/>
      <c r="E40" s="570">
        <f t="shared" si="1"/>
        <v>73602.25</v>
      </c>
    </row>
    <row r="41" spans="1:5" ht="15" customHeight="1" thickBot="1" x14ac:dyDescent="0.25">
      <c r="A41" s="571" t="s">
        <v>3665</v>
      </c>
      <c r="B41" s="547" t="s">
        <v>3654</v>
      </c>
      <c r="C41" s="548">
        <v>4039.9870000000001</v>
      </c>
      <c r="D41" s="552"/>
      <c r="E41" s="570">
        <f t="shared" si="1"/>
        <v>4039.9870000000001</v>
      </c>
    </row>
    <row r="42" spans="1:5" ht="15" customHeight="1" thickBot="1" x14ac:dyDescent="0.25">
      <c r="A42" s="572" t="s">
        <v>3666</v>
      </c>
      <c r="B42" s="563"/>
      <c r="C42" s="564">
        <f>C26+C27+C28+C29+C30+C31+C32+C33+C34+C35+C36+C37+C38+C39+C40+C41</f>
        <v>8357411.7869999986</v>
      </c>
      <c r="D42" s="564">
        <f>SUM(D26:D41)</f>
        <v>0</v>
      </c>
      <c r="E42" s="565">
        <f>SUM(E26:E41)</f>
        <v>8357411.7869999986</v>
      </c>
    </row>
    <row r="43" spans="1:5" x14ac:dyDescent="0.2">
      <c r="C43" s="551"/>
      <c r="E43" s="551"/>
    </row>
  </sheetData>
  <mergeCells count="2">
    <mergeCell ref="A1:B1"/>
    <mergeCell ref="A24:B24"/>
  </mergeCell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3"/>
  <dimension ref="A1:BI497"/>
  <sheetViews>
    <sheetView workbookViewId="0">
      <pane ySplit="12" topLeftCell="A13" activePane="bottomLeft" state="frozen"/>
      <selection activeCell="F22" sqref="F22"/>
      <selection pane="bottomLeft" activeCell="F22" sqref="F22"/>
    </sheetView>
  </sheetViews>
  <sheetFormatPr defaultRowHeight="15" x14ac:dyDescent="0.25"/>
  <cols>
    <col min="1" max="1" width="5.85546875" style="157" customWidth="1"/>
    <col min="2" max="2" width="5" style="158" bestFit="1" customWidth="1"/>
    <col min="3" max="3" width="8.140625" style="169" customWidth="1"/>
    <col min="4" max="4" width="17" style="170" customWidth="1"/>
    <col min="5" max="5" width="14.5703125" style="170" bestFit="1" customWidth="1"/>
    <col min="6" max="6" width="17.7109375" style="170" customWidth="1"/>
    <col min="7" max="7" width="13.85546875" style="148" bestFit="1" customWidth="1"/>
    <col min="8" max="8" width="30.28515625" style="268" customWidth="1"/>
    <col min="9" max="9" width="4.28515625" style="149" customWidth="1"/>
    <col min="10" max="10" width="5.140625" style="149" bestFit="1" customWidth="1"/>
    <col min="11" max="11" width="5.5703125" style="149" customWidth="1"/>
    <col min="12" max="12" width="5.85546875" style="149" bestFit="1" customWidth="1"/>
    <col min="13" max="13" width="7.7109375" style="245" customWidth="1"/>
    <col min="14" max="14" width="15.42578125" style="149" bestFit="1" customWidth="1"/>
    <col min="15" max="15" width="14.5703125" style="149" bestFit="1" customWidth="1"/>
    <col min="16" max="16" width="12.28515625" style="149" bestFit="1" customWidth="1"/>
    <col min="17" max="17" width="13.85546875" style="149" bestFit="1" customWidth="1"/>
    <col min="18" max="18" width="29.7109375" style="268" customWidth="1"/>
    <col min="19" max="21" width="9.140625" style="149"/>
    <col min="22" max="22" width="26.28515625" style="178" bestFit="1" customWidth="1"/>
    <col min="23" max="23" width="28.7109375" style="178" bestFit="1" customWidth="1"/>
    <col min="24" max="24" width="26.28515625" style="178" bestFit="1" customWidth="1"/>
    <col min="25" max="25" width="26.42578125" style="178" bestFit="1" customWidth="1"/>
    <col min="26" max="27" width="26.140625" style="178" bestFit="1" customWidth="1"/>
    <col min="28" max="28" width="9.140625" style="149"/>
    <col min="29" max="29" width="26.5703125" style="149" bestFit="1" customWidth="1"/>
    <col min="30" max="40" width="9.140625" style="149"/>
    <col min="41" max="58" width="30.7109375" style="250" customWidth="1"/>
    <col min="59" max="16384" width="9.140625" style="149"/>
  </cols>
  <sheetData>
    <row r="1" spans="1:61" ht="21" x14ac:dyDescent="0.25">
      <c r="A1" s="644" t="s">
        <v>85</v>
      </c>
      <c r="B1" s="644"/>
      <c r="C1" s="644"/>
      <c r="D1" s="644"/>
      <c r="E1" s="644"/>
      <c r="F1" s="644"/>
      <c r="I1" s="265" t="s">
        <v>628</v>
      </c>
      <c r="AO1" s="645" t="s">
        <v>145</v>
      </c>
      <c r="AP1" s="645"/>
      <c r="AQ1" s="645"/>
      <c r="AR1" s="645"/>
      <c r="AS1" s="645"/>
      <c r="AT1" s="645"/>
      <c r="AU1" s="645"/>
      <c r="AV1" s="645"/>
      <c r="AW1" s="645"/>
      <c r="AX1" s="645"/>
      <c r="AY1" s="645"/>
      <c r="AZ1" s="645"/>
      <c r="BA1" s="645"/>
      <c r="BB1" s="645"/>
      <c r="BC1" s="645"/>
      <c r="BD1" s="645"/>
      <c r="BE1" s="645"/>
      <c r="BF1" s="645"/>
    </row>
    <row r="2" spans="1:61" ht="21" x14ac:dyDescent="0.25">
      <c r="A2" s="212"/>
      <c r="B2" s="213"/>
      <c r="C2" s="214"/>
      <c r="D2" s="215"/>
      <c r="E2" s="215"/>
      <c r="F2" s="215"/>
      <c r="I2" s="265" t="s">
        <v>92</v>
      </c>
      <c r="AO2" s="250" t="s">
        <v>144</v>
      </c>
      <c r="AP2" s="250" t="s">
        <v>146</v>
      </c>
      <c r="AQ2" s="250" t="s">
        <v>147</v>
      </c>
      <c r="AR2" s="250" t="s">
        <v>148</v>
      </c>
      <c r="AS2" s="250" t="s">
        <v>148</v>
      </c>
      <c r="AT2" s="250" t="s">
        <v>149</v>
      </c>
      <c r="AU2" s="250" t="s">
        <v>150</v>
      </c>
      <c r="AV2" s="250" t="s">
        <v>151</v>
      </c>
      <c r="AW2" s="250" t="s">
        <v>152</v>
      </c>
      <c r="AX2" s="250" t="s">
        <v>153</v>
      </c>
      <c r="AY2" s="250" t="s">
        <v>154</v>
      </c>
      <c r="AZ2" s="250" t="s">
        <v>155</v>
      </c>
      <c r="BA2" s="250" t="s">
        <v>156</v>
      </c>
      <c r="BB2" s="250" t="s">
        <v>157</v>
      </c>
      <c r="BC2" s="250" t="s">
        <v>158</v>
      </c>
      <c r="BD2" s="250" t="s">
        <v>159</v>
      </c>
      <c r="BE2" s="250" t="s">
        <v>160</v>
      </c>
      <c r="BF2" s="250" t="s">
        <v>161</v>
      </c>
    </row>
    <row r="3" spans="1:61" ht="39" customHeight="1" x14ac:dyDescent="0.25">
      <c r="A3" s="653" t="str">
        <f>'914 01'!B146</f>
        <v>027700</v>
      </c>
      <c r="B3" s="654"/>
      <c r="C3" s="654"/>
      <c r="D3" s="646" t="str">
        <f>'914 01'!G146</f>
        <v>Den otevřených dveří LK</v>
      </c>
      <c r="E3" s="646"/>
      <c r="F3" s="647"/>
      <c r="AO3" s="260"/>
      <c r="AP3" s="260"/>
      <c r="AQ3" s="260"/>
      <c r="AR3" s="260"/>
      <c r="AS3" s="260"/>
      <c r="AT3" s="260"/>
      <c r="AU3" s="260"/>
      <c r="AV3" s="260"/>
      <c r="AW3" s="260"/>
      <c r="AX3" s="260"/>
      <c r="AY3" s="260"/>
      <c r="AZ3" s="260"/>
      <c r="BA3" s="260"/>
      <c r="BB3" s="260"/>
      <c r="BC3" s="260"/>
      <c r="BD3" s="260"/>
      <c r="BE3" s="260"/>
      <c r="BF3" s="260"/>
      <c r="BG3" s="210"/>
      <c r="BH3" s="210"/>
      <c r="BI3" s="210"/>
    </row>
    <row r="4" spans="1:61" ht="34.5" customHeight="1" x14ac:dyDescent="0.25">
      <c r="A4" s="648" t="s">
        <v>94</v>
      </c>
      <c r="B4" s="649"/>
      <c r="C4" s="649"/>
      <c r="D4" s="650">
        <f>'914 01'!K146*1000</f>
        <v>75000</v>
      </c>
      <c r="E4" s="650"/>
      <c r="F4" s="651"/>
      <c r="AO4" s="260"/>
      <c r="AP4" s="260"/>
      <c r="AQ4" s="260"/>
      <c r="AR4" s="260"/>
      <c r="AS4" s="260"/>
      <c r="AT4" s="260"/>
      <c r="AU4" s="260"/>
      <c r="AV4" s="260"/>
      <c r="AW4" s="260"/>
      <c r="AX4" s="260"/>
      <c r="AY4" s="260"/>
      <c r="AZ4" s="260"/>
      <c r="BA4" s="260"/>
      <c r="BB4" s="260"/>
      <c r="BC4" s="260"/>
      <c r="BD4" s="260"/>
      <c r="BE4" s="260"/>
      <c r="BF4" s="260"/>
      <c r="BG4" s="210"/>
      <c r="BH4" s="210"/>
      <c r="BI4" s="210"/>
    </row>
    <row r="5" spans="1:61" x14ac:dyDescent="0.25">
      <c r="A5" s="216"/>
      <c r="B5" s="213"/>
      <c r="C5" s="214"/>
      <c r="D5" s="215"/>
      <c r="E5" s="215"/>
      <c r="F5" s="215"/>
      <c r="AO5" s="260"/>
      <c r="AP5" s="260"/>
      <c r="AQ5" s="260"/>
      <c r="AR5" s="260"/>
      <c r="AS5" s="260"/>
      <c r="AT5" s="260"/>
      <c r="AU5" s="260"/>
      <c r="AV5" s="260"/>
      <c r="AW5" s="260"/>
      <c r="AX5" s="260"/>
      <c r="AY5" s="260"/>
      <c r="AZ5" s="260"/>
      <c r="BA5" s="260"/>
      <c r="BB5" s="260"/>
      <c r="BC5" s="260"/>
      <c r="BD5" s="260"/>
      <c r="BE5" s="260"/>
      <c r="BF5" s="260"/>
      <c r="BG5" s="210"/>
      <c r="BH5" s="210"/>
      <c r="BI5" s="210"/>
    </row>
    <row r="6" spans="1:61" x14ac:dyDescent="0.25">
      <c r="A6" s="216"/>
      <c r="B6" s="213"/>
      <c r="C6" s="214"/>
      <c r="D6" s="217" t="s">
        <v>86</v>
      </c>
      <c r="E6" s="217"/>
      <c r="F6" s="217" t="s">
        <v>87</v>
      </c>
      <c r="N6" s="163" t="s">
        <v>3089</v>
      </c>
      <c r="O6" s="163"/>
      <c r="P6" s="163"/>
      <c r="AO6" s="260"/>
      <c r="AP6" s="260"/>
      <c r="AQ6" s="260"/>
      <c r="AR6" s="260"/>
      <c r="AS6" s="260"/>
      <c r="AT6" s="260"/>
      <c r="AU6" s="260"/>
      <c r="AV6" s="260"/>
      <c r="AW6" s="260"/>
      <c r="AX6" s="260"/>
      <c r="AY6" s="260"/>
      <c r="AZ6" s="260"/>
      <c r="BA6" s="260"/>
      <c r="BB6" s="260" t="s">
        <v>3199</v>
      </c>
      <c r="BC6" s="260"/>
      <c r="BD6" s="260"/>
      <c r="BE6" s="260"/>
      <c r="BF6" s="260"/>
      <c r="BG6" s="210"/>
      <c r="BH6" s="210"/>
      <c r="BI6" s="210"/>
    </row>
    <row r="7" spans="1:61" x14ac:dyDescent="0.25">
      <c r="A7" s="216"/>
      <c r="B7" s="213"/>
      <c r="C7" s="216" t="s">
        <v>88</v>
      </c>
      <c r="D7" s="218">
        <f>SUM(D13:D490)</f>
        <v>66322</v>
      </c>
      <c r="E7" s="148"/>
      <c r="F7" s="219">
        <f>SUM(F13:F490)</f>
        <v>67907.22</v>
      </c>
      <c r="N7" s="366">
        <f>D7+N11</f>
        <v>77634</v>
      </c>
      <c r="O7" s="163"/>
      <c r="P7" s="366">
        <f>F7+P11</f>
        <v>86638.43</v>
      </c>
      <c r="AO7" s="260"/>
      <c r="AP7" s="260"/>
      <c r="AQ7" s="260"/>
      <c r="AR7" s="260"/>
      <c r="AS7" s="260"/>
      <c r="AT7" s="260"/>
      <c r="AU7" s="260"/>
      <c r="AV7" s="260"/>
      <c r="AW7" s="260"/>
      <c r="AX7" s="260"/>
      <c r="AY7" s="260"/>
      <c r="AZ7" s="260"/>
      <c r="BA7" s="260"/>
      <c r="BB7" s="260" t="s">
        <v>3200</v>
      </c>
      <c r="BC7" s="260"/>
      <c r="BD7" s="260" t="s">
        <v>3201</v>
      </c>
      <c r="BE7" s="260"/>
      <c r="BF7" s="260"/>
      <c r="BG7" s="210"/>
      <c r="BH7" s="210"/>
      <c r="BI7" s="210"/>
    </row>
    <row r="8" spans="1:61" x14ac:dyDescent="0.25">
      <c r="A8" s="220" t="s">
        <v>91</v>
      </c>
      <c r="B8" s="213"/>
      <c r="C8" s="221" t="s">
        <v>84</v>
      </c>
      <c r="D8" s="222">
        <f>D4-SUM(D13:D494)</f>
        <v>8678</v>
      </c>
      <c r="E8" s="222"/>
      <c r="F8" s="222">
        <f>D4-SUM(F13:F494)</f>
        <v>7092.7799999999988</v>
      </c>
      <c r="AO8" s="260"/>
      <c r="AP8" s="260"/>
      <c r="AQ8" s="260"/>
      <c r="AR8" s="260"/>
      <c r="AS8" s="260"/>
      <c r="AT8" s="260"/>
      <c r="AU8" s="260"/>
      <c r="AV8" s="260"/>
      <c r="AW8" s="260"/>
      <c r="AX8" s="260"/>
      <c r="AY8" s="260"/>
      <c r="AZ8" s="260"/>
      <c r="BA8" s="260"/>
      <c r="BB8" s="260"/>
      <c r="BC8" s="260"/>
      <c r="BD8" s="260"/>
      <c r="BE8" s="260"/>
      <c r="BF8" s="260"/>
      <c r="BG8" s="210"/>
      <c r="BH8" s="210"/>
      <c r="BI8" s="210"/>
    </row>
    <row r="9" spans="1:61" x14ac:dyDescent="0.25">
      <c r="A9" s="220" t="s">
        <v>96</v>
      </c>
      <c r="B9" s="213"/>
      <c r="C9" s="223" t="s">
        <v>84</v>
      </c>
      <c r="D9" s="224">
        <f>(D8/D4)</f>
        <v>0.11570666666666667</v>
      </c>
      <c r="E9"/>
      <c r="F9" s="224">
        <f>F8/D4</f>
        <v>9.4570399999999985E-2</v>
      </c>
      <c r="AO9" s="260"/>
      <c r="AP9" s="260"/>
      <c r="AQ9" s="260"/>
      <c r="AR9" s="260"/>
      <c r="AS9" s="260"/>
      <c r="AT9" s="260"/>
      <c r="AU9" s="260"/>
      <c r="AV9" s="260"/>
      <c r="AW9" s="260"/>
      <c r="AX9" s="260"/>
      <c r="AY9" s="260"/>
      <c r="AZ9" s="260"/>
      <c r="BA9" s="260"/>
      <c r="BB9" s="260"/>
      <c r="BC9" s="260"/>
      <c r="BD9" s="260"/>
      <c r="BE9" s="260"/>
      <c r="BF9" s="260"/>
      <c r="BG9" s="210"/>
      <c r="BH9" s="210"/>
      <c r="BI9" s="210"/>
    </row>
    <row r="10" spans="1:61" x14ac:dyDescent="0.25">
      <c r="C10" s="159"/>
      <c r="D10" s="640" t="s">
        <v>95</v>
      </c>
      <c r="E10" s="640"/>
      <c r="F10" s="640"/>
      <c r="AO10" s="260"/>
      <c r="AP10" s="260"/>
      <c r="AQ10" s="260"/>
      <c r="AR10" s="260"/>
      <c r="AS10" s="260"/>
      <c r="AT10" s="260"/>
      <c r="AU10" s="260"/>
      <c r="AV10" s="260"/>
      <c r="AW10" s="260"/>
      <c r="AX10" s="260"/>
      <c r="AY10" s="260"/>
      <c r="AZ10" s="260"/>
      <c r="BA10" s="260"/>
      <c r="BB10" s="260"/>
      <c r="BC10" s="260"/>
      <c r="BD10" s="260"/>
      <c r="BE10" s="260"/>
      <c r="BF10" s="260"/>
      <c r="BG10" s="210"/>
      <c r="BH10" s="210"/>
      <c r="BI10" s="210"/>
    </row>
    <row r="11" spans="1:61" x14ac:dyDescent="0.25">
      <c r="A11" s="679" t="s">
        <v>138</v>
      </c>
      <c r="B11" s="679"/>
      <c r="C11" s="679"/>
      <c r="D11" s="246"/>
      <c r="E11" s="246"/>
      <c r="F11" s="246"/>
      <c r="G11" s="246"/>
      <c r="H11" s="269"/>
      <c r="J11" s="678" t="s">
        <v>139</v>
      </c>
      <c r="K11" s="678"/>
      <c r="L11" s="678"/>
      <c r="M11" s="246"/>
      <c r="N11" s="247">
        <f>SUM(N13:N490)</f>
        <v>11312</v>
      </c>
      <c r="O11" s="246"/>
      <c r="P11" s="247">
        <f>SUM(P13:P490)</f>
        <v>18731.21</v>
      </c>
      <c r="Q11" s="246"/>
      <c r="R11" s="269"/>
      <c r="AO11" s="260"/>
      <c r="AP11" s="260"/>
      <c r="AQ11" s="260"/>
      <c r="AR11" s="260"/>
      <c r="AS11" s="260"/>
      <c r="AT11" s="260"/>
      <c r="AU11" s="260"/>
      <c r="AV11" s="260"/>
      <c r="AW11" s="260"/>
      <c r="AX11" s="260"/>
      <c r="AY11" s="260"/>
      <c r="AZ11" s="260"/>
      <c r="BA11" s="260"/>
      <c r="BB11" s="260"/>
      <c r="BC11" s="260"/>
      <c r="BD11" s="260"/>
      <c r="BE11" s="260"/>
      <c r="BF11" s="260"/>
      <c r="BG11" s="210"/>
      <c r="BH11" s="210"/>
      <c r="BI11" s="210"/>
    </row>
    <row r="12" spans="1:61" s="163" customFormat="1" x14ac:dyDescent="0.25">
      <c r="A12" s="641" t="s">
        <v>93</v>
      </c>
      <c r="B12" s="642"/>
      <c r="C12" s="643"/>
      <c r="D12" s="160" t="s">
        <v>89</v>
      </c>
      <c r="E12" s="162" t="s">
        <v>131</v>
      </c>
      <c r="F12" s="161" t="s">
        <v>90</v>
      </c>
      <c r="G12" s="162" t="s">
        <v>164</v>
      </c>
      <c r="H12" s="270" t="s">
        <v>141</v>
      </c>
      <c r="J12" s="641" t="s">
        <v>93</v>
      </c>
      <c r="K12" s="642"/>
      <c r="L12" s="643"/>
      <c r="M12" s="244" t="s">
        <v>140</v>
      </c>
      <c r="N12" s="160" t="s">
        <v>89</v>
      </c>
      <c r="O12" s="162" t="s">
        <v>131</v>
      </c>
      <c r="P12" s="161" t="s">
        <v>90</v>
      </c>
      <c r="Q12" s="162" t="s">
        <v>164</v>
      </c>
      <c r="R12" s="270" t="s">
        <v>141</v>
      </c>
      <c r="V12" s="179"/>
      <c r="W12" s="179"/>
      <c r="X12" s="179"/>
      <c r="Y12" s="179"/>
      <c r="Z12" s="179"/>
      <c r="AA12" s="179"/>
      <c r="AO12" s="261"/>
      <c r="AP12" s="261"/>
      <c r="AQ12" s="261"/>
      <c r="AR12" s="261"/>
      <c r="AS12" s="261"/>
      <c r="AT12" s="261"/>
      <c r="AU12" s="261"/>
      <c r="AV12" s="261"/>
      <c r="AW12" s="261"/>
      <c r="AX12" s="261"/>
      <c r="AY12" s="261"/>
      <c r="AZ12" s="261"/>
      <c r="BA12" s="261"/>
      <c r="BB12" s="261"/>
      <c r="BC12" s="261"/>
      <c r="BD12" s="261"/>
      <c r="BE12" s="261" t="s">
        <v>171</v>
      </c>
      <c r="BF12" s="261"/>
      <c r="BG12" s="262"/>
      <c r="BH12" s="262"/>
      <c r="BI12" s="262"/>
    </row>
    <row r="13" spans="1:61" ht="30" x14ac:dyDescent="0.25">
      <c r="A13" s="171" t="s">
        <v>91</v>
      </c>
      <c r="B13" s="164">
        <v>523</v>
      </c>
      <c r="C13" s="299" t="s">
        <v>628</v>
      </c>
      <c r="D13" s="166">
        <v>31280</v>
      </c>
      <c r="E13" s="168">
        <v>42110</v>
      </c>
      <c r="F13" s="358">
        <v>31280</v>
      </c>
      <c r="G13" s="168">
        <v>42165</v>
      </c>
      <c r="H13" s="271" t="s">
        <v>1500</v>
      </c>
      <c r="J13" s="171" t="s">
        <v>91</v>
      </c>
      <c r="K13" s="164">
        <v>675</v>
      </c>
      <c r="L13" s="299" t="s">
        <v>628</v>
      </c>
      <c r="M13" s="248" t="s">
        <v>182</v>
      </c>
      <c r="N13" s="166">
        <v>11312</v>
      </c>
      <c r="O13" s="168">
        <v>42137</v>
      </c>
      <c r="P13" s="167">
        <v>8796</v>
      </c>
      <c r="Q13" s="168">
        <v>42173</v>
      </c>
      <c r="R13" s="271" t="s">
        <v>3121</v>
      </c>
      <c r="AO13" s="260"/>
      <c r="AP13" s="260"/>
      <c r="AQ13" s="260"/>
      <c r="AR13" s="260"/>
      <c r="AS13" s="260"/>
      <c r="AT13" s="260" t="s">
        <v>2594</v>
      </c>
      <c r="AU13" s="260" t="s">
        <v>2595</v>
      </c>
      <c r="AV13" s="260"/>
      <c r="AW13" s="260"/>
      <c r="AX13" s="260"/>
      <c r="AY13" s="260" t="s">
        <v>3115</v>
      </c>
      <c r="AZ13" s="260" t="s">
        <v>166</v>
      </c>
      <c r="BA13" s="260" t="s">
        <v>3116</v>
      </c>
      <c r="BB13" s="260" t="s">
        <v>3117</v>
      </c>
      <c r="BC13" s="260" t="s">
        <v>3118</v>
      </c>
      <c r="BD13" s="260" t="s">
        <v>3119</v>
      </c>
      <c r="BE13" s="260" t="s">
        <v>3120</v>
      </c>
      <c r="BF13" s="260" t="s">
        <v>3122</v>
      </c>
      <c r="BG13" s="210"/>
      <c r="BH13" s="210"/>
      <c r="BI13" s="210"/>
    </row>
    <row r="14" spans="1:61" ht="30" x14ac:dyDescent="0.25">
      <c r="A14" s="171" t="s">
        <v>91</v>
      </c>
      <c r="B14" s="164">
        <v>555</v>
      </c>
      <c r="C14" s="299" t="s">
        <v>628</v>
      </c>
      <c r="D14" s="166">
        <v>8518</v>
      </c>
      <c r="E14" s="168">
        <v>42117</v>
      </c>
      <c r="F14" s="358">
        <v>8518</v>
      </c>
      <c r="G14" s="168">
        <v>42166</v>
      </c>
      <c r="H14" s="271" t="s">
        <v>1533</v>
      </c>
      <c r="J14" s="171" t="s">
        <v>91</v>
      </c>
      <c r="K14" s="164" t="s">
        <v>181</v>
      </c>
      <c r="L14" s="299" t="s">
        <v>628</v>
      </c>
      <c r="M14" s="248" t="s">
        <v>182</v>
      </c>
      <c r="N14" s="166"/>
      <c r="O14" s="168"/>
      <c r="P14" s="167">
        <v>9935.2099999999991</v>
      </c>
      <c r="Q14" s="168">
        <v>42145</v>
      </c>
      <c r="R14" s="271" t="s">
        <v>3197</v>
      </c>
      <c r="AO14" s="260"/>
      <c r="AP14" s="260"/>
      <c r="AQ14" s="260"/>
      <c r="AR14" s="260"/>
      <c r="AS14" s="260"/>
      <c r="AT14" s="260" t="s">
        <v>2590</v>
      </c>
      <c r="AU14" s="260" t="s">
        <v>2591</v>
      </c>
      <c r="AV14" s="260"/>
      <c r="AW14" s="260"/>
      <c r="AX14" s="260"/>
      <c r="AY14" s="260" t="s">
        <v>3193</v>
      </c>
      <c r="AZ14" s="260" t="s">
        <v>166</v>
      </c>
      <c r="BA14" s="260" t="s">
        <v>3194</v>
      </c>
      <c r="BB14" s="260"/>
      <c r="BC14" s="260"/>
      <c r="BD14" s="260" t="s">
        <v>3195</v>
      </c>
      <c r="BE14" s="260" t="s">
        <v>3196</v>
      </c>
      <c r="BF14" s="260" t="s">
        <v>3198</v>
      </c>
      <c r="BG14" s="210"/>
      <c r="BH14" s="210"/>
      <c r="BI14" s="210"/>
    </row>
    <row r="15" spans="1:61" x14ac:dyDescent="0.25">
      <c r="A15" s="171" t="s">
        <v>91</v>
      </c>
      <c r="B15" s="164">
        <v>556</v>
      </c>
      <c r="C15" s="299" t="s">
        <v>628</v>
      </c>
      <c r="D15" s="166">
        <v>2000</v>
      </c>
      <c r="E15" s="168">
        <v>42117</v>
      </c>
      <c r="F15" s="358">
        <v>2000</v>
      </c>
      <c r="G15" s="168">
        <v>42209</v>
      </c>
      <c r="H15" s="271" t="s">
        <v>1534</v>
      </c>
      <c r="J15" s="171" t="s">
        <v>91</v>
      </c>
      <c r="K15" s="164"/>
      <c r="L15" s="299" t="s">
        <v>628</v>
      </c>
      <c r="M15" s="248"/>
      <c r="N15" s="166"/>
      <c r="O15" s="168"/>
      <c r="P15" s="167"/>
      <c r="Q15" s="168"/>
      <c r="R15" s="271"/>
      <c r="AO15" s="260"/>
      <c r="AP15" s="260"/>
      <c r="AQ15" s="260"/>
      <c r="AR15" s="260"/>
      <c r="AS15" s="260"/>
      <c r="AT15" s="260" t="s">
        <v>2586</v>
      </c>
      <c r="AU15" s="260" t="s">
        <v>2587</v>
      </c>
      <c r="AV15" s="260"/>
      <c r="AW15" s="260"/>
      <c r="AX15" s="260"/>
      <c r="AY15" s="260"/>
      <c r="AZ15" s="260" t="s">
        <v>166</v>
      </c>
      <c r="BA15" s="260"/>
      <c r="BB15" s="260"/>
      <c r="BC15" s="260"/>
      <c r="BD15" s="260"/>
      <c r="BE15" s="260"/>
      <c r="BF15" s="260"/>
      <c r="BG15" s="210"/>
      <c r="BH15" s="210"/>
      <c r="BI15" s="210"/>
    </row>
    <row r="16" spans="1:61" x14ac:dyDescent="0.25">
      <c r="A16" s="171" t="s">
        <v>91</v>
      </c>
      <c r="B16" s="164">
        <v>566</v>
      </c>
      <c r="C16" s="299" t="s">
        <v>628</v>
      </c>
      <c r="D16" s="166">
        <v>3502</v>
      </c>
      <c r="E16" s="168">
        <v>42118</v>
      </c>
      <c r="F16" s="358">
        <v>3502</v>
      </c>
      <c r="G16" s="168">
        <v>42157</v>
      </c>
      <c r="H16" s="271" t="s">
        <v>679</v>
      </c>
      <c r="J16" s="171" t="s">
        <v>91</v>
      </c>
      <c r="K16" s="164"/>
      <c r="L16" s="299" t="s">
        <v>628</v>
      </c>
      <c r="M16" s="248"/>
      <c r="N16" s="166"/>
      <c r="O16" s="168"/>
      <c r="P16" s="167"/>
      <c r="Q16" s="168"/>
      <c r="R16" s="271"/>
      <c r="AO16" s="260"/>
      <c r="AP16" s="260"/>
      <c r="AQ16" s="260"/>
      <c r="AR16" s="260"/>
      <c r="AS16" s="260"/>
      <c r="AT16" s="260" t="s">
        <v>1764</v>
      </c>
      <c r="AU16" s="260" t="s">
        <v>1766</v>
      </c>
      <c r="AV16" s="260" t="s">
        <v>1765</v>
      </c>
      <c r="AW16" s="260"/>
      <c r="AX16" s="260"/>
      <c r="AY16" s="260"/>
      <c r="AZ16" s="260" t="s">
        <v>166</v>
      </c>
      <c r="BA16" s="260"/>
      <c r="BB16" s="260"/>
      <c r="BC16" s="260"/>
      <c r="BD16" s="260"/>
      <c r="BE16" s="260"/>
      <c r="BF16" s="260"/>
      <c r="BG16" s="210"/>
      <c r="BH16" s="210"/>
      <c r="BI16" s="210"/>
    </row>
    <row r="17" spans="1:61" x14ac:dyDescent="0.25">
      <c r="A17" s="171" t="s">
        <v>91</v>
      </c>
      <c r="B17" s="164">
        <v>603</v>
      </c>
      <c r="C17" s="299" t="s">
        <v>628</v>
      </c>
      <c r="D17" s="166">
        <v>3700</v>
      </c>
      <c r="E17" s="168">
        <v>42128</v>
      </c>
      <c r="F17" s="358">
        <v>3700</v>
      </c>
      <c r="G17" s="168">
        <v>42170</v>
      </c>
      <c r="H17" s="271" t="s">
        <v>1558</v>
      </c>
      <c r="J17" s="171" t="s">
        <v>91</v>
      </c>
      <c r="K17" s="164"/>
      <c r="L17" s="299" t="s">
        <v>628</v>
      </c>
      <c r="M17" s="248"/>
      <c r="N17" s="166"/>
      <c r="O17" s="168"/>
      <c r="P17" s="167"/>
      <c r="Q17" s="168"/>
      <c r="R17" s="271"/>
      <c r="AO17" s="260"/>
      <c r="AP17" s="260"/>
      <c r="AQ17" s="260"/>
      <c r="AR17" s="260"/>
      <c r="AS17" s="260"/>
      <c r="AT17" s="260" t="s">
        <v>2588</v>
      </c>
      <c r="AU17" s="260" t="s">
        <v>2589</v>
      </c>
      <c r="AV17" s="260"/>
      <c r="AW17" s="260"/>
      <c r="AX17" s="260"/>
      <c r="AY17" s="260"/>
      <c r="AZ17" s="260" t="s">
        <v>166</v>
      </c>
      <c r="BA17" s="260"/>
      <c r="BB17" s="260"/>
      <c r="BC17" s="260"/>
      <c r="BD17" s="260"/>
      <c r="BE17" s="260"/>
      <c r="BF17" s="260"/>
      <c r="BG17" s="210"/>
      <c r="BH17" s="210"/>
      <c r="BI17" s="210"/>
    </row>
    <row r="18" spans="1:61" x14ac:dyDescent="0.25">
      <c r="A18" s="171" t="s">
        <v>91</v>
      </c>
      <c r="B18" s="164">
        <v>630</v>
      </c>
      <c r="C18" s="299" t="s">
        <v>628</v>
      </c>
      <c r="D18" s="166">
        <v>2202</v>
      </c>
      <c r="E18" s="168">
        <v>42130</v>
      </c>
      <c r="F18" s="358">
        <v>2202</v>
      </c>
      <c r="G18" s="168">
        <v>42150</v>
      </c>
      <c r="H18" s="271" t="s">
        <v>1588</v>
      </c>
      <c r="J18" s="171" t="s">
        <v>91</v>
      </c>
      <c r="K18" s="164"/>
      <c r="L18" s="299" t="s">
        <v>628</v>
      </c>
      <c r="M18" s="248"/>
      <c r="N18" s="166"/>
      <c r="O18" s="168"/>
      <c r="P18" s="167"/>
      <c r="Q18" s="168"/>
      <c r="R18" s="271"/>
      <c r="AO18" s="260"/>
      <c r="AP18" s="260"/>
      <c r="AQ18" s="260"/>
      <c r="AR18" s="260"/>
      <c r="AS18" s="260"/>
      <c r="AT18" s="260"/>
      <c r="AU18" s="260"/>
      <c r="AV18" s="260"/>
      <c r="AW18" s="260"/>
      <c r="AX18" s="260"/>
      <c r="AY18" s="260"/>
      <c r="AZ18" s="260" t="s">
        <v>166</v>
      </c>
      <c r="BA18" s="260"/>
      <c r="BB18" s="260"/>
      <c r="BC18" s="260"/>
      <c r="BD18" s="260"/>
      <c r="BE18" s="260"/>
      <c r="BF18" s="260"/>
      <c r="BG18" s="210"/>
      <c r="BH18" s="210"/>
      <c r="BI18" s="210"/>
    </row>
    <row r="19" spans="1:61" x14ac:dyDescent="0.25">
      <c r="A19" s="171" t="s">
        <v>91</v>
      </c>
      <c r="B19" s="164">
        <v>709</v>
      </c>
      <c r="C19" s="299" t="s">
        <v>628</v>
      </c>
      <c r="D19" s="166">
        <v>3267</v>
      </c>
      <c r="E19" s="168">
        <v>42142</v>
      </c>
      <c r="F19" s="358">
        <v>3267</v>
      </c>
      <c r="G19" s="168">
        <v>42157</v>
      </c>
      <c r="H19" s="271" t="s">
        <v>1954</v>
      </c>
      <c r="J19" s="171" t="s">
        <v>91</v>
      </c>
      <c r="K19" s="164"/>
      <c r="L19" s="299" t="s">
        <v>628</v>
      </c>
      <c r="M19" s="248"/>
      <c r="N19" s="166"/>
      <c r="O19" s="168"/>
      <c r="P19" s="167"/>
      <c r="Q19" s="168"/>
      <c r="R19" s="271"/>
      <c r="AO19" s="260"/>
      <c r="AP19" s="260"/>
      <c r="AQ19" s="260"/>
      <c r="AR19" s="260"/>
      <c r="AS19" s="260"/>
      <c r="AT19" s="260" t="s">
        <v>2610</v>
      </c>
      <c r="AU19" s="260" t="s">
        <v>2611</v>
      </c>
      <c r="AV19" s="260"/>
      <c r="AW19" s="260"/>
      <c r="AX19" s="260"/>
      <c r="AY19" s="260"/>
      <c r="AZ19" s="260" t="s">
        <v>166</v>
      </c>
      <c r="BA19" s="260"/>
      <c r="BB19" s="260"/>
      <c r="BC19" s="260"/>
      <c r="BD19" s="260"/>
      <c r="BE19" s="260"/>
      <c r="BF19" s="260"/>
      <c r="BG19" s="210"/>
      <c r="BH19" s="210"/>
      <c r="BI19" s="210"/>
    </row>
    <row r="20" spans="1:61" ht="30" x14ac:dyDescent="0.25">
      <c r="A20" s="171" t="s">
        <v>91</v>
      </c>
      <c r="B20" s="164">
        <v>945</v>
      </c>
      <c r="C20" s="299" t="s">
        <v>628</v>
      </c>
      <c r="D20" s="166">
        <v>6000</v>
      </c>
      <c r="E20" s="168">
        <v>42150</v>
      </c>
      <c r="F20" s="358">
        <v>6000</v>
      </c>
      <c r="G20" s="168">
        <v>42184</v>
      </c>
      <c r="H20" s="271" t="s">
        <v>2333</v>
      </c>
      <c r="J20" s="171" t="s">
        <v>91</v>
      </c>
      <c r="K20" s="164"/>
      <c r="L20" s="299" t="s">
        <v>628</v>
      </c>
      <c r="M20" s="248"/>
      <c r="N20" s="166"/>
      <c r="O20" s="168"/>
      <c r="P20" s="167"/>
      <c r="Q20" s="168"/>
      <c r="R20" s="271"/>
      <c r="AO20" s="260"/>
      <c r="AP20" s="260" t="s">
        <v>2330</v>
      </c>
      <c r="AQ20" s="260"/>
      <c r="AR20" s="260" t="s">
        <v>2331</v>
      </c>
      <c r="AS20" s="260" t="s">
        <v>2332</v>
      </c>
      <c r="AT20" s="260" t="s">
        <v>2592</v>
      </c>
      <c r="AU20" s="260" t="s">
        <v>2593</v>
      </c>
      <c r="AV20" s="260" t="s">
        <v>2334</v>
      </c>
      <c r="AW20" s="260"/>
      <c r="AX20" s="260"/>
      <c r="AY20" s="260"/>
      <c r="AZ20" s="260" t="s">
        <v>166</v>
      </c>
      <c r="BA20" s="260"/>
      <c r="BB20" s="260"/>
      <c r="BC20" s="260"/>
      <c r="BD20" s="260"/>
      <c r="BE20" s="260"/>
      <c r="BF20" s="260"/>
      <c r="BG20" s="210"/>
      <c r="BH20" s="210"/>
      <c r="BI20" s="210"/>
    </row>
    <row r="21" spans="1:61" ht="30" x14ac:dyDescent="0.25">
      <c r="A21" s="171" t="s">
        <v>91</v>
      </c>
      <c r="B21" s="164">
        <v>741</v>
      </c>
      <c r="C21" s="299" t="s">
        <v>628</v>
      </c>
      <c r="D21" s="166">
        <v>3312</v>
      </c>
      <c r="E21" s="168">
        <v>42146</v>
      </c>
      <c r="F21" s="358">
        <v>3484</v>
      </c>
      <c r="G21" s="168">
        <v>42165</v>
      </c>
      <c r="H21" s="271" t="s">
        <v>2601</v>
      </c>
      <c r="J21" s="171" t="s">
        <v>91</v>
      </c>
      <c r="K21" s="164"/>
      <c r="L21" s="299" t="s">
        <v>628</v>
      </c>
      <c r="M21" s="248"/>
      <c r="N21" s="166"/>
      <c r="O21" s="168"/>
      <c r="P21" s="167"/>
      <c r="Q21" s="168"/>
      <c r="R21" s="271"/>
      <c r="AO21" s="260"/>
      <c r="AP21" s="260" t="s">
        <v>2596</v>
      </c>
      <c r="AQ21" s="260"/>
      <c r="AR21" s="260" t="s">
        <v>2597</v>
      </c>
      <c r="AS21" s="260" t="s">
        <v>2598</v>
      </c>
      <c r="AT21" s="260" t="s">
        <v>2599</v>
      </c>
      <c r="AU21" s="260" t="s">
        <v>2600</v>
      </c>
      <c r="AV21" s="260" t="s">
        <v>2602</v>
      </c>
      <c r="AW21" s="260"/>
      <c r="AX21" s="260"/>
      <c r="AY21" s="260"/>
      <c r="AZ21" s="260" t="s">
        <v>166</v>
      </c>
      <c r="BA21" s="260"/>
      <c r="BB21" s="260"/>
      <c r="BC21" s="260"/>
      <c r="BD21" s="260"/>
      <c r="BE21" s="260"/>
      <c r="BF21" s="260"/>
      <c r="BG21" s="210"/>
      <c r="BH21" s="210"/>
      <c r="BI21" s="210"/>
    </row>
    <row r="22" spans="1:61" ht="30" x14ac:dyDescent="0.25">
      <c r="A22" s="171" t="s">
        <v>91</v>
      </c>
      <c r="B22" s="164">
        <v>752</v>
      </c>
      <c r="C22" s="299" t="s">
        <v>628</v>
      </c>
      <c r="D22" s="166">
        <v>2541</v>
      </c>
      <c r="E22" s="168">
        <v>42149</v>
      </c>
      <c r="F22" s="358">
        <v>2541</v>
      </c>
      <c r="G22" s="168">
        <v>42164</v>
      </c>
      <c r="H22" s="271" t="s">
        <v>2608</v>
      </c>
      <c r="J22" s="171" t="s">
        <v>91</v>
      </c>
      <c r="K22" s="164"/>
      <c r="L22" s="299" t="s">
        <v>628</v>
      </c>
      <c r="M22" s="248"/>
      <c r="N22" s="166"/>
      <c r="O22" s="168"/>
      <c r="P22" s="167"/>
      <c r="Q22" s="168"/>
      <c r="R22" s="271"/>
      <c r="AO22" s="260"/>
      <c r="AP22" s="260" t="s">
        <v>2603</v>
      </c>
      <c r="AQ22" s="260"/>
      <c r="AR22" s="260" t="s">
        <v>2604</v>
      </c>
      <c r="AS22" s="260" t="s">
        <v>2605</v>
      </c>
      <c r="AT22" s="260" t="s">
        <v>2606</v>
      </c>
      <c r="AU22" s="260" t="s">
        <v>2607</v>
      </c>
      <c r="AV22" s="260" t="s">
        <v>2609</v>
      </c>
      <c r="AW22" s="260"/>
      <c r="AX22" s="260"/>
      <c r="AY22" s="260"/>
      <c r="AZ22" s="260" t="s">
        <v>166</v>
      </c>
      <c r="BA22" s="260"/>
      <c r="BB22" s="260"/>
      <c r="BC22" s="260"/>
      <c r="BD22" s="260"/>
      <c r="BE22" s="260"/>
      <c r="BF22" s="260"/>
      <c r="BG22" s="210"/>
      <c r="BH22" s="210"/>
      <c r="BI22" s="210"/>
    </row>
    <row r="23" spans="1:61" x14ac:dyDescent="0.25">
      <c r="A23" s="171" t="s">
        <v>91</v>
      </c>
      <c r="B23" s="164" t="s">
        <v>181</v>
      </c>
      <c r="C23" s="299" t="s">
        <v>628</v>
      </c>
      <c r="D23" s="166"/>
      <c r="E23" s="168"/>
      <c r="F23" s="358">
        <v>1413.22</v>
      </c>
      <c r="G23" s="168">
        <v>42145</v>
      </c>
      <c r="H23" s="271" t="s">
        <v>3186</v>
      </c>
      <c r="J23" s="171" t="s">
        <v>91</v>
      </c>
      <c r="K23" s="164"/>
      <c r="L23" s="299" t="s">
        <v>628</v>
      </c>
      <c r="M23" s="248"/>
      <c r="N23" s="166"/>
      <c r="O23" s="168"/>
      <c r="P23" s="167"/>
      <c r="Q23" s="168"/>
      <c r="R23" s="271"/>
      <c r="AO23" s="260"/>
      <c r="AP23" s="260" t="s">
        <v>3183</v>
      </c>
      <c r="AQ23" s="260"/>
      <c r="AR23" s="260"/>
      <c r="AS23" s="260"/>
      <c r="AT23" s="260" t="s">
        <v>3184</v>
      </c>
      <c r="AU23" s="260" t="s">
        <v>3185</v>
      </c>
      <c r="AV23" s="260" t="s">
        <v>3187</v>
      </c>
      <c r="AW23" s="260"/>
      <c r="AX23" s="260"/>
      <c r="AY23" s="260"/>
      <c r="AZ23" s="260" t="s">
        <v>166</v>
      </c>
      <c r="BA23" s="260"/>
      <c r="BB23" s="260"/>
      <c r="BC23" s="260"/>
      <c r="BD23" s="260"/>
      <c r="BE23" s="260"/>
      <c r="BF23" s="260"/>
      <c r="BG23" s="210"/>
      <c r="BH23" s="210"/>
      <c r="BI23" s="210"/>
    </row>
    <row r="24" spans="1:61" x14ac:dyDescent="0.25">
      <c r="A24" s="171" t="s">
        <v>91</v>
      </c>
      <c r="B24" s="164"/>
      <c r="C24" s="299" t="s">
        <v>628</v>
      </c>
      <c r="D24" s="166"/>
      <c r="E24" s="168"/>
      <c r="F24" s="167"/>
      <c r="G24" s="168"/>
      <c r="H24" s="271"/>
      <c r="J24" s="171" t="s">
        <v>91</v>
      </c>
      <c r="K24" s="164"/>
      <c r="L24" s="299" t="s">
        <v>628</v>
      </c>
      <c r="M24" s="248"/>
      <c r="N24" s="166"/>
      <c r="O24" s="168"/>
      <c r="P24" s="167"/>
      <c r="Q24" s="168"/>
      <c r="R24" s="271"/>
      <c r="AO24" s="260"/>
      <c r="AP24" s="260"/>
      <c r="AQ24" s="260"/>
      <c r="AR24" s="260"/>
      <c r="AS24" s="260"/>
      <c r="AT24" s="260"/>
      <c r="AU24" s="260"/>
      <c r="AV24" s="260"/>
      <c r="AW24" s="260"/>
      <c r="AX24" s="260"/>
      <c r="AY24" s="260"/>
      <c r="AZ24" s="260" t="s">
        <v>166</v>
      </c>
      <c r="BA24" s="260"/>
      <c r="BB24" s="260"/>
      <c r="BC24" s="260"/>
      <c r="BD24" s="260"/>
      <c r="BE24" s="260"/>
      <c r="BF24" s="260"/>
      <c r="BG24" s="210"/>
      <c r="BH24" s="210"/>
      <c r="BI24" s="210"/>
    </row>
    <row r="25" spans="1:61" x14ac:dyDescent="0.25">
      <c r="A25" s="171" t="s">
        <v>91</v>
      </c>
      <c r="B25" s="164"/>
      <c r="C25" s="299" t="s">
        <v>628</v>
      </c>
      <c r="D25" s="166"/>
      <c r="E25" s="168"/>
      <c r="F25" s="167"/>
      <c r="G25" s="168"/>
      <c r="H25" s="271"/>
      <c r="J25" s="171" t="s">
        <v>91</v>
      </c>
      <c r="K25" s="164"/>
      <c r="L25" s="299" t="s">
        <v>628</v>
      </c>
      <c r="M25" s="248"/>
      <c r="N25" s="166"/>
      <c r="O25" s="168"/>
      <c r="P25" s="167"/>
      <c r="Q25" s="168"/>
      <c r="R25" s="271"/>
      <c r="AO25" s="260"/>
      <c r="AP25" s="260"/>
      <c r="AQ25" s="260"/>
      <c r="AR25" s="260"/>
      <c r="AS25" s="260"/>
      <c r="AT25" s="260"/>
      <c r="AU25" s="260"/>
      <c r="AV25" s="260"/>
      <c r="AW25" s="260"/>
      <c r="AX25" s="260"/>
      <c r="AY25" s="260"/>
      <c r="AZ25" s="260" t="s">
        <v>166</v>
      </c>
      <c r="BA25" s="260"/>
      <c r="BB25" s="260"/>
      <c r="BC25" s="260"/>
      <c r="BD25" s="260"/>
      <c r="BE25" s="260"/>
      <c r="BF25" s="260"/>
      <c r="BG25" s="210"/>
      <c r="BH25" s="210"/>
      <c r="BI25" s="210"/>
    </row>
    <row r="26" spans="1:61" x14ac:dyDescent="0.25">
      <c r="A26" s="171" t="s">
        <v>91</v>
      </c>
      <c r="B26" s="164"/>
      <c r="C26" s="299" t="s">
        <v>628</v>
      </c>
      <c r="D26" s="166"/>
      <c r="E26" s="168"/>
      <c r="F26" s="167"/>
      <c r="G26" s="168"/>
      <c r="H26" s="271"/>
      <c r="J26" s="171" t="s">
        <v>91</v>
      </c>
      <c r="K26" s="164"/>
      <c r="L26" s="299" t="s">
        <v>628</v>
      </c>
      <c r="M26" s="248"/>
      <c r="N26" s="166"/>
      <c r="O26" s="168"/>
      <c r="P26" s="167"/>
      <c r="Q26" s="168"/>
      <c r="R26" s="271"/>
      <c r="AO26" s="260"/>
      <c r="AP26" s="260"/>
      <c r="AQ26" s="260"/>
      <c r="AR26" s="260"/>
      <c r="AS26" s="260"/>
      <c r="AT26" s="260"/>
      <c r="AU26" s="260"/>
      <c r="AV26" s="260"/>
      <c r="AW26" s="260"/>
      <c r="AX26" s="260"/>
      <c r="AY26" s="260"/>
      <c r="AZ26" s="260" t="s">
        <v>166</v>
      </c>
      <c r="BA26" s="260"/>
      <c r="BB26" s="260"/>
      <c r="BC26" s="260"/>
      <c r="BD26" s="260"/>
      <c r="BE26" s="260"/>
      <c r="BF26" s="260"/>
      <c r="BG26" s="210"/>
      <c r="BH26" s="210"/>
      <c r="BI26" s="210"/>
    </row>
    <row r="27" spans="1:61" x14ac:dyDescent="0.25">
      <c r="A27" s="171" t="s">
        <v>91</v>
      </c>
      <c r="B27" s="164"/>
      <c r="C27" s="299" t="s">
        <v>628</v>
      </c>
      <c r="D27" s="166"/>
      <c r="E27" s="168"/>
      <c r="F27" s="167"/>
      <c r="G27" s="168"/>
      <c r="H27" s="271"/>
      <c r="J27" s="171" t="s">
        <v>91</v>
      </c>
      <c r="K27" s="164"/>
      <c r="L27" s="299" t="s">
        <v>628</v>
      </c>
      <c r="M27" s="248"/>
      <c r="N27" s="166"/>
      <c r="O27" s="168"/>
      <c r="P27" s="167"/>
      <c r="Q27" s="168"/>
      <c r="R27" s="271"/>
      <c r="AO27" s="260"/>
      <c r="AP27" s="260"/>
      <c r="AQ27" s="260"/>
      <c r="AR27" s="260"/>
      <c r="AS27" s="260"/>
      <c r="AT27" s="260"/>
      <c r="AU27" s="260"/>
      <c r="AV27" s="260"/>
      <c r="AW27" s="260"/>
      <c r="AX27" s="260"/>
      <c r="AY27" s="260"/>
      <c r="AZ27" s="260" t="s">
        <v>166</v>
      </c>
      <c r="BA27" s="260"/>
      <c r="BB27" s="260"/>
      <c r="BC27" s="260"/>
      <c r="BD27" s="260"/>
      <c r="BE27" s="260"/>
      <c r="BF27" s="260"/>
      <c r="BG27" s="210"/>
      <c r="BH27" s="210"/>
      <c r="BI27" s="210"/>
    </row>
    <row r="28" spans="1:61" x14ac:dyDescent="0.25">
      <c r="A28" s="171" t="s">
        <v>91</v>
      </c>
      <c r="B28" s="164"/>
      <c r="C28" s="299" t="s">
        <v>628</v>
      </c>
      <c r="D28" s="166"/>
      <c r="E28" s="168"/>
      <c r="F28" s="167"/>
      <c r="G28" s="168"/>
      <c r="H28" s="271"/>
      <c r="J28" s="171" t="s">
        <v>91</v>
      </c>
      <c r="K28" s="164"/>
      <c r="L28" s="299" t="s">
        <v>628</v>
      </c>
      <c r="M28" s="248"/>
      <c r="N28" s="166"/>
      <c r="O28" s="168"/>
      <c r="P28" s="167"/>
      <c r="Q28" s="168"/>
      <c r="R28" s="271"/>
      <c r="AO28" s="260"/>
      <c r="AP28" s="260"/>
      <c r="AQ28" s="260"/>
      <c r="AR28" s="260"/>
      <c r="AS28" s="260"/>
      <c r="AT28" s="260"/>
      <c r="AU28" s="260"/>
      <c r="AV28" s="260"/>
      <c r="AW28" s="260"/>
      <c r="AX28" s="260"/>
      <c r="AY28" s="260"/>
      <c r="AZ28" s="260" t="s">
        <v>166</v>
      </c>
      <c r="BA28" s="260"/>
      <c r="BB28" s="260"/>
      <c r="BC28" s="260"/>
      <c r="BD28" s="260"/>
      <c r="BE28" s="260"/>
      <c r="BF28" s="260"/>
      <c r="BG28" s="210"/>
      <c r="BH28" s="210"/>
      <c r="BI28" s="210"/>
    </row>
    <row r="29" spans="1:61" x14ac:dyDescent="0.25">
      <c r="A29" s="171" t="s">
        <v>91</v>
      </c>
      <c r="B29" s="164"/>
      <c r="C29" s="299" t="s">
        <v>628</v>
      </c>
      <c r="D29" s="166"/>
      <c r="E29" s="168"/>
      <c r="F29" s="167"/>
      <c r="G29" s="168"/>
      <c r="H29" s="271"/>
      <c r="J29" s="171" t="s">
        <v>91</v>
      </c>
      <c r="K29" s="164"/>
      <c r="L29" s="299" t="s">
        <v>628</v>
      </c>
      <c r="M29" s="248"/>
      <c r="N29" s="166"/>
      <c r="O29" s="168"/>
      <c r="P29" s="167"/>
      <c r="Q29" s="168"/>
      <c r="R29" s="271"/>
      <c r="AO29" s="260"/>
      <c r="AP29" s="260"/>
      <c r="AQ29" s="260"/>
      <c r="AR29" s="260"/>
      <c r="AS29" s="260"/>
      <c r="AT29" s="260"/>
      <c r="AU29" s="260"/>
      <c r="AV29" s="260" t="s">
        <v>2152</v>
      </c>
      <c r="AW29" s="260"/>
      <c r="AX29" s="260"/>
      <c r="AY29" s="260"/>
      <c r="AZ29" s="260" t="s">
        <v>166</v>
      </c>
      <c r="BA29" s="260"/>
      <c r="BB29" s="260"/>
      <c r="BC29" s="260"/>
      <c r="BD29" s="260"/>
      <c r="BE29" s="260"/>
      <c r="BF29" s="260"/>
      <c r="BG29" s="210"/>
      <c r="BH29" s="210"/>
      <c r="BI29" s="210"/>
    </row>
    <row r="30" spans="1:61" x14ac:dyDescent="0.25">
      <c r="A30" s="171" t="s">
        <v>91</v>
      </c>
      <c r="B30" s="164"/>
      <c r="C30" s="299" t="s">
        <v>628</v>
      </c>
      <c r="D30" s="166"/>
      <c r="E30" s="168"/>
      <c r="F30" s="167"/>
      <c r="G30" s="168"/>
      <c r="H30" s="271"/>
      <c r="J30" s="171" t="s">
        <v>91</v>
      </c>
      <c r="K30" s="164"/>
      <c r="L30" s="299" t="s">
        <v>628</v>
      </c>
      <c r="M30" s="248"/>
      <c r="N30" s="166"/>
      <c r="O30" s="168"/>
      <c r="P30" s="167"/>
      <c r="Q30" s="168"/>
      <c r="R30" s="271"/>
      <c r="AO30" s="260"/>
      <c r="AP30" s="260"/>
      <c r="AQ30" s="260"/>
      <c r="AR30" s="260"/>
      <c r="AS30" s="260"/>
      <c r="AT30" s="260"/>
      <c r="AU30" s="260"/>
      <c r="AV30" s="260"/>
      <c r="AW30" s="260"/>
      <c r="AX30" s="260"/>
      <c r="AY30" s="260"/>
      <c r="AZ30" s="260" t="s">
        <v>166</v>
      </c>
      <c r="BA30" s="260"/>
      <c r="BB30" s="260"/>
      <c r="BC30" s="260"/>
      <c r="BD30" s="260"/>
      <c r="BE30" s="260"/>
      <c r="BF30" s="260"/>
      <c r="BG30" s="210"/>
      <c r="BH30" s="210"/>
      <c r="BI30" s="210"/>
    </row>
    <row r="31" spans="1:61" x14ac:dyDescent="0.25">
      <c r="A31" s="171" t="s">
        <v>91</v>
      </c>
      <c r="B31" s="164"/>
      <c r="C31" s="299" t="s">
        <v>628</v>
      </c>
      <c r="D31" s="166"/>
      <c r="E31" s="168"/>
      <c r="F31" s="167"/>
      <c r="G31" s="168"/>
      <c r="H31" s="271"/>
      <c r="J31" s="171" t="s">
        <v>91</v>
      </c>
      <c r="K31" s="164"/>
      <c r="L31" s="299" t="s">
        <v>628</v>
      </c>
      <c r="M31" s="248"/>
      <c r="N31" s="166"/>
      <c r="O31" s="168"/>
      <c r="P31" s="167"/>
      <c r="Q31" s="168"/>
      <c r="R31" s="271"/>
      <c r="AO31" s="260"/>
      <c r="AP31" s="260"/>
      <c r="AQ31" s="260"/>
      <c r="AR31" s="260"/>
      <c r="AS31" s="260"/>
      <c r="AT31" s="260"/>
      <c r="AU31" s="260"/>
      <c r="AV31" s="260"/>
      <c r="AW31" s="260"/>
      <c r="AX31" s="260"/>
      <c r="AY31" s="260"/>
      <c r="AZ31" s="260" t="s">
        <v>166</v>
      </c>
      <c r="BA31" s="260"/>
      <c r="BB31" s="260"/>
      <c r="BC31" s="260"/>
      <c r="BD31" s="260"/>
      <c r="BE31" s="260"/>
      <c r="BF31" s="260"/>
      <c r="BG31" s="210"/>
      <c r="BH31" s="210"/>
      <c r="BI31" s="210"/>
    </row>
    <row r="32" spans="1:61" x14ac:dyDescent="0.25">
      <c r="A32" s="171" t="s">
        <v>91</v>
      </c>
      <c r="B32" s="164"/>
      <c r="C32" s="299" t="s">
        <v>628</v>
      </c>
      <c r="D32" s="166"/>
      <c r="E32" s="168"/>
      <c r="F32" s="167"/>
      <c r="G32" s="168"/>
      <c r="H32" s="271"/>
      <c r="J32" s="171" t="s">
        <v>91</v>
      </c>
      <c r="K32" s="164"/>
      <c r="L32" s="299" t="s">
        <v>628</v>
      </c>
      <c r="M32" s="248"/>
      <c r="N32" s="166"/>
      <c r="O32" s="168"/>
      <c r="P32" s="167"/>
      <c r="Q32" s="168"/>
      <c r="R32" s="271"/>
      <c r="AO32" s="260"/>
      <c r="AP32" s="260"/>
      <c r="AQ32" s="260"/>
      <c r="AR32" s="260"/>
      <c r="AS32" s="260"/>
      <c r="AT32" s="260"/>
      <c r="AU32" s="260"/>
      <c r="AV32" s="260"/>
      <c r="AW32" s="260"/>
      <c r="AX32" s="260"/>
      <c r="AY32" s="260"/>
      <c r="AZ32" s="260" t="s">
        <v>166</v>
      </c>
      <c r="BA32" s="260"/>
      <c r="BB32" s="260"/>
      <c r="BC32" s="260"/>
      <c r="BD32" s="260"/>
      <c r="BE32" s="260"/>
      <c r="BF32" s="260"/>
      <c r="BG32" s="210"/>
      <c r="BH32" s="210"/>
      <c r="BI32" s="210"/>
    </row>
    <row r="33" spans="1:61" x14ac:dyDescent="0.25">
      <c r="A33" s="171" t="s">
        <v>91</v>
      </c>
      <c r="B33" s="164"/>
      <c r="C33" s="299" t="s">
        <v>628</v>
      </c>
      <c r="D33" s="166"/>
      <c r="E33" s="168"/>
      <c r="F33" s="167"/>
      <c r="G33" s="168"/>
      <c r="H33" s="271"/>
      <c r="J33" s="171" t="s">
        <v>91</v>
      </c>
      <c r="K33" s="164"/>
      <c r="L33" s="299" t="s">
        <v>628</v>
      </c>
      <c r="M33" s="248"/>
      <c r="N33" s="166"/>
      <c r="O33" s="168"/>
      <c r="P33" s="167"/>
      <c r="Q33" s="168"/>
      <c r="R33" s="271"/>
      <c r="AO33" s="260"/>
      <c r="AP33" s="260"/>
      <c r="AQ33" s="260"/>
      <c r="AR33" s="260"/>
      <c r="AS33" s="260"/>
      <c r="AT33" s="260"/>
      <c r="AU33" s="260"/>
      <c r="AV33" s="260"/>
      <c r="AW33" s="260"/>
      <c r="AX33" s="260"/>
      <c r="AY33" s="260"/>
      <c r="AZ33" s="260" t="s">
        <v>166</v>
      </c>
      <c r="BA33" s="260"/>
      <c r="BB33" s="260"/>
      <c r="BC33" s="260"/>
      <c r="BD33" s="260"/>
      <c r="BE33" s="260"/>
      <c r="BF33" s="260"/>
      <c r="BG33" s="210"/>
      <c r="BH33" s="210"/>
      <c r="BI33" s="210"/>
    </row>
    <row r="34" spans="1:61" x14ac:dyDescent="0.25">
      <c r="A34" s="171" t="s">
        <v>91</v>
      </c>
      <c r="B34" s="164"/>
      <c r="C34" s="299" t="s">
        <v>628</v>
      </c>
      <c r="D34" s="166"/>
      <c r="E34" s="168"/>
      <c r="F34" s="167"/>
      <c r="G34" s="168"/>
      <c r="H34" s="271"/>
      <c r="J34" s="171" t="s">
        <v>91</v>
      </c>
      <c r="K34" s="164"/>
      <c r="L34" s="299" t="s">
        <v>628</v>
      </c>
      <c r="M34" s="248"/>
      <c r="N34" s="166"/>
      <c r="O34" s="168"/>
      <c r="P34" s="167"/>
      <c r="Q34" s="168"/>
      <c r="R34" s="271"/>
      <c r="AO34" s="260"/>
      <c r="AP34" s="260"/>
      <c r="AQ34" s="260"/>
      <c r="AR34" s="260"/>
      <c r="AS34" s="260"/>
      <c r="AT34" s="260"/>
      <c r="AU34" s="260"/>
      <c r="AV34" s="260"/>
      <c r="AW34" s="260"/>
      <c r="AX34" s="260"/>
      <c r="AY34" s="260"/>
      <c r="AZ34" s="260" t="s">
        <v>166</v>
      </c>
      <c r="BA34" s="260"/>
      <c r="BB34" s="260"/>
      <c r="BC34" s="260"/>
      <c r="BD34" s="260"/>
      <c r="BE34" s="260"/>
      <c r="BF34" s="260"/>
      <c r="BG34" s="210"/>
      <c r="BH34" s="210"/>
      <c r="BI34" s="210"/>
    </row>
    <row r="35" spans="1:61" x14ac:dyDescent="0.25">
      <c r="A35" s="171" t="s">
        <v>91</v>
      </c>
      <c r="B35" s="164"/>
      <c r="C35" s="299" t="s">
        <v>628</v>
      </c>
      <c r="D35" s="166"/>
      <c r="E35" s="168"/>
      <c r="F35" s="167"/>
      <c r="G35" s="168"/>
      <c r="H35" s="271"/>
      <c r="J35" s="171" t="s">
        <v>91</v>
      </c>
      <c r="K35" s="164"/>
      <c r="L35" s="299" t="s">
        <v>628</v>
      </c>
      <c r="M35" s="248"/>
      <c r="N35" s="166"/>
      <c r="O35" s="168"/>
      <c r="P35" s="167"/>
      <c r="Q35" s="168"/>
      <c r="R35" s="271"/>
      <c r="AO35" s="260"/>
      <c r="AP35" s="260"/>
      <c r="AQ35" s="260"/>
      <c r="AR35" s="260"/>
      <c r="AS35" s="260"/>
      <c r="AT35" s="260"/>
      <c r="AU35" s="260"/>
      <c r="AV35" s="260"/>
      <c r="AW35" s="260"/>
      <c r="AX35" s="260"/>
      <c r="AY35" s="260"/>
      <c r="AZ35" s="260" t="s">
        <v>166</v>
      </c>
      <c r="BA35" s="260"/>
      <c r="BB35" s="260"/>
      <c r="BC35" s="260"/>
      <c r="BD35" s="260"/>
      <c r="BE35" s="260"/>
      <c r="BF35" s="260"/>
      <c r="BG35" s="210"/>
      <c r="BH35" s="210"/>
      <c r="BI35" s="210"/>
    </row>
    <row r="36" spans="1:61" x14ac:dyDescent="0.25">
      <c r="A36" s="171" t="s">
        <v>91</v>
      </c>
      <c r="B36" s="164"/>
      <c r="C36" s="299" t="s">
        <v>628</v>
      </c>
      <c r="D36" s="166"/>
      <c r="E36" s="168"/>
      <c r="F36" s="167"/>
      <c r="G36" s="168"/>
      <c r="H36" s="271"/>
      <c r="J36" s="171" t="s">
        <v>91</v>
      </c>
      <c r="K36" s="164"/>
      <c r="L36" s="299" t="s">
        <v>628</v>
      </c>
      <c r="M36" s="248"/>
      <c r="N36" s="166"/>
      <c r="O36" s="168"/>
      <c r="P36" s="167"/>
      <c r="Q36" s="168"/>
      <c r="R36" s="271"/>
      <c r="AO36" s="260"/>
      <c r="AP36" s="260"/>
      <c r="AQ36" s="260"/>
      <c r="AR36" s="260"/>
      <c r="AS36" s="260"/>
      <c r="AT36" s="260"/>
      <c r="AU36" s="260"/>
      <c r="AV36" s="260"/>
      <c r="AW36" s="260"/>
      <c r="AX36" s="260"/>
      <c r="AY36" s="260"/>
      <c r="AZ36" s="260" t="s">
        <v>166</v>
      </c>
      <c r="BA36" s="260"/>
      <c r="BB36" s="260"/>
      <c r="BC36" s="260"/>
      <c r="BD36" s="260"/>
      <c r="BE36" s="260"/>
      <c r="BF36" s="260"/>
      <c r="BG36" s="210"/>
      <c r="BH36" s="210"/>
      <c r="BI36" s="210"/>
    </row>
    <row r="37" spans="1:61" x14ac:dyDescent="0.25">
      <c r="A37" s="171" t="s">
        <v>91</v>
      </c>
      <c r="B37" s="164"/>
      <c r="C37" s="299" t="s">
        <v>628</v>
      </c>
      <c r="D37" s="166"/>
      <c r="E37" s="168"/>
      <c r="F37" s="167"/>
      <c r="G37" s="168"/>
      <c r="H37" s="271"/>
      <c r="J37" s="171" t="s">
        <v>91</v>
      </c>
      <c r="K37" s="164"/>
      <c r="L37" s="299" t="s">
        <v>628</v>
      </c>
      <c r="M37" s="248"/>
      <c r="N37" s="166"/>
      <c r="O37" s="168"/>
      <c r="P37" s="167"/>
      <c r="Q37" s="168"/>
      <c r="R37" s="271"/>
      <c r="AO37" s="260"/>
      <c r="AP37" s="260"/>
      <c r="AQ37" s="260"/>
      <c r="AR37" s="260"/>
      <c r="AS37" s="260"/>
      <c r="AT37" s="260"/>
      <c r="AU37" s="260"/>
      <c r="AV37" s="260"/>
      <c r="AW37" s="260"/>
      <c r="AX37" s="260"/>
      <c r="AY37" s="260"/>
      <c r="AZ37" s="260" t="s">
        <v>166</v>
      </c>
      <c r="BA37" s="260"/>
      <c r="BB37" s="260"/>
      <c r="BC37" s="260"/>
      <c r="BD37" s="260"/>
      <c r="BE37" s="260"/>
      <c r="BF37" s="260"/>
      <c r="BG37" s="210"/>
      <c r="BH37" s="210"/>
      <c r="BI37" s="210"/>
    </row>
    <row r="38" spans="1:61" x14ac:dyDescent="0.25">
      <c r="A38" s="171" t="s">
        <v>91</v>
      </c>
      <c r="B38" s="164"/>
      <c r="C38" s="299" t="s">
        <v>628</v>
      </c>
      <c r="D38" s="166"/>
      <c r="E38" s="168"/>
      <c r="F38" s="167"/>
      <c r="G38" s="168"/>
      <c r="H38" s="271"/>
      <c r="J38" s="171" t="s">
        <v>91</v>
      </c>
      <c r="K38" s="164"/>
      <c r="L38" s="299" t="s">
        <v>628</v>
      </c>
      <c r="M38" s="248"/>
      <c r="N38" s="166"/>
      <c r="O38" s="168"/>
      <c r="P38" s="167"/>
      <c r="Q38" s="168"/>
      <c r="R38" s="271"/>
      <c r="AO38" s="260"/>
      <c r="AP38" s="260"/>
      <c r="AQ38" s="260"/>
      <c r="AR38" s="260"/>
      <c r="AS38" s="260"/>
      <c r="AT38" s="260"/>
      <c r="AU38" s="260"/>
      <c r="AV38" s="260"/>
      <c r="AW38" s="260"/>
      <c r="AX38" s="260"/>
      <c r="AY38" s="260"/>
      <c r="AZ38" s="260" t="s">
        <v>166</v>
      </c>
      <c r="BA38" s="260"/>
      <c r="BB38" s="260"/>
      <c r="BC38" s="260"/>
      <c r="BD38" s="260"/>
      <c r="BE38" s="260"/>
      <c r="BF38" s="260"/>
      <c r="BG38" s="210"/>
      <c r="BH38" s="210"/>
      <c r="BI38" s="210"/>
    </row>
    <row r="39" spans="1:61" x14ac:dyDescent="0.25">
      <c r="A39" s="171" t="s">
        <v>91</v>
      </c>
      <c r="B39" s="164"/>
      <c r="C39" s="299" t="s">
        <v>628</v>
      </c>
      <c r="D39" s="166"/>
      <c r="E39" s="168"/>
      <c r="F39" s="167"/>
      <c r="G39" s="168"/>
      <c r="H39" s="271"/>
      <c r="J39" s="171" t="s">
        <v>91</v>
      </c>
      <c r="K39" s="164"/>
      <c r="L39" s="299" t="s">
        <v>628</v>
      </c>
      <c r="M39" s="248"/>
      <c r="N39" s="166"/>
      <c r="O39" s="168"/>
      <c r="P39" s="167"/>
      <c r="Q39" s="168"/>
      <c r="R39" s="271"/>
      <c r="AO39" s="260"/>
      <c r="AP39" s="260"/>
      <c r="AQ39" s="260"/>
      <c r="AR39" s="260"/>
      <c r="AS39" s="260"/>
      <c r="AT39" s="260"/>
      <c r="AU39" s="260"/>
      <c r="AV39" s="260"/>
      <c r="AW39" s="260"/>
      <c r="AX39" s="260"/>
      <c r="AY39" s="260"/>
      <c r="AZ39" s="260" t="s">
        <v>166</v>
      </c>
      <c r="BA39" s="260"/>
      <c r="BB39" s="260"/>
      <c r="BC39" s="260"/>
      <c r="BD39" s="260"/>
      <c r="BE39" s="260"/>
      <c r="BF39" s="260"/>
      <c r="BG39" s="210"/>
      <c r="BH39" s="210"/>
      <c r="BI39" s="210"/>
    </row>
    <row r="40" spans="1:61" x14ac:dyDescent="0.25">
      <c r="A40" s="171" t="s">
        <v>91</v>
      </c>
      <c r="B40" s="164"/>
      <c r="C40" s="299" t="s">
        <v>628</v>
      </c>
      <c r="D40" s="166"/>
      <c r="E40" s="168"/>
      <c r="F40" s="167"/>
      <c r="G40" s="168"/>
      <c r="H40" s="271"/>
      <c r="J40" s="171" t="s">
        <v>91</v>
      </c>
      <c r="K40" s="164"/>
      <c r="L40" s="299" t="s">
        <v>628</v>
      </c>
      <c r="M40" s="248"/>
      <c r="N40" s="166"/>
      <c r="O40" s="168"/>
      <c r="P40" s="167"/>
      <c r="Q40" s="168"/>
      <c r="R40" s="271"/>
      <c r="AO40" s="260"/>
      <c r="AP40" s="260"/>
      <c r="AQ40" s="260"/>
      <c r="AR40" s="260"/>
      <c r="AS40" s="260"/>
      <c r="AT40" s="260"/>
      <c r="AU40" s="260"/>
      <c r="AV40" s="260"/>
      <c r="AW40" s="260"/>
      <c r="AX40" s="260"/>
      <c r="AY40" s="260"/>
      <c r="AZ40" s="260" t="s">
        <v>166</v>
      </c>
      <c r="BA40" s="260"/>
      <c r="BB40" s="260"/>
      <c r="BC40" s="260"/>
      <c r="BD40" s="260"/>
      <c r="BE40" s="260"/>
      <c r="BF40" s="260"/>
      <c r="BG40" s="210"/>
      <c r="BH40" s="210"/>
      <c r="BI40" s="210"/>
    </row>
    <row r="41" spans="1:61" x14ac:dyDescent="0.25">
      <c r="A41" s="171" t="s">
        <v>91</v>
      </c>
      <c r="B41" s="164"/>
      <c r="C41" s="299" t="s">
        <v>628</v>
      </c>
      <c r="D41" s="166"/>
      <c r="E41" s="168"/>
      <c r="F41" s="167"/>
      <c r="G41" s="168"/>
      <c r="H41" s="271"/>
      <c r="J41" s="171" t="s">
        <v>91</v>
      </c>
      <c r="K41" s="164"/>
      <c r="L41" s="299" t="s">
        <v>628</v>
      </c>
      <c r="M41" s="248"/>
      <c r="N41" s="166"/>
      <c r="O41" s="168"/>
      <c r="P41" s="167"/>
      <c r="Q41" s="168"/>
      <c r="R41" s="271"/>
      <c r="AO41" s="260"/>
      <c r="AP41" s="260"/>
      <c r="AQ41" s="260"/>
      <c r="AR41" s="260"/>
      <c r="AS41" s="260"/>
      <c r="AT41" s="260"/>
      <c r="AU41" s="260"/>
      <c r="AV41" s="260"/>
      <c r="AW41" s="260"/>
      <c r="AX41" s="260"/>
      <c r="AY41" s="260"/>
      <c r="AZ41" s="260" t="s">
        <v>166</v>
      </c>
      <c r="BA41" s="260"/>
      <c r="BB41" s="260"/>
      <c r="BC41" s="260"/>
      <c r="BD41" s="260"/>
      <c r="BE41" s="260"/>
      <c r="BF41" s="260"/>
      <c r="BG41" s="210"/>
      <c r="BH41" s="210"/>
      <c r="BI41" s="210"/>
    </row>
    <row r="42" spans="1:61" x14ac:dyDescent="0.25">
      <c r="A42" s="171" t="s">
        <v>91</v>
      </c>
      <c r="B42" s="164"/>
      <c r="C42" s="299" t="s">
        <v>628</v>
      </c>
      <c r="D42" s="166"/>
      <c r="E42" s="168"/>
      <c r="F42" s="167"/>
      <c r="G42" s="168"/>
      <c r="H42" s="271"/>
      <c r="J42" s="171" t="s">
        <v>91</v>
      </c>
      <c r="K42" s="164"/>
      <c r="L42" s="299" t="s">
        <v>628</v>
      </c>
      <c r="M42" s="248"/>
      <c r="N42" s="166"/>
      <c r="O42" s="168"/>
      <c r="P42" s="167"/>
      <c r="Q42" s="168"/>
      <c r="R42" s="271"/>
      <c r="AO42" s="260"/>
      <c r="AP42" s="260"/>
      <c r="AQ42" s="260"/>
      <c r="AR42" s="260"/>
      <c r="AS42" s="260"/>
      <c r="AT42" s="260"/>
      <c r="AU42" s="260"/>
      <c r="AV42" s="260"/>
      <c r="AW42" s="260"/>
      <c r="AX42" s="260"/>
      <c r="AY42" s="260"/>
      <c r="AZ42" s="260" t="s">
        <v>166</v>
      </c>
      <c r="BA42" s="260"/>
      <c r="BB42" s="260"/>
      <c r="BC42" s="260"/>
      <c r="BD42" s="260"/>
      <c r="BE42" s="260"/>
      <c r="BF42" s="260"/>
      <c r="BG42" s="210"/>
      <c r="BH42" s="210"/>
      <c r="BI42" s="210"/>
    </row>
    <row r="43" spans="1:61" x14ac:dyDescent="0.25">
      <c r="A43" s="171" t="s">
        <v>91</v>
      </c>
      <c r="B43" s="164"/>
      <c r="C43" s="299" t="s">
        <v>628</v>
      </c>
      <c r="D43" s="166"/>
      <c r="E43" s="168"/>
      <c r="F43" s="167"/>
      <c r="G43" s="168"/>
      <c r="H43" s="271"/>
      <c r="J43" s="171" t="s">
        <v>91</v>
      </c>
      <c r="K43" s="164"/>
      <c r="L43" s="299" t="s">
        <v>628</v>
      </c>
      <c r="M43" s="248"/>
      <c r="N43" s="166"/>
      <c r="O43" s="168"/>
      <c r="P43" s="167"/>
      <c r="Q43" s="168"/>
      <c r="R43" s="271"/>
      <c r="AO43" s="260"/>
      <c r="AP43" s="260"/>
      <c r="AQ43" s="260"/>
      <c r="AR43" s="260"/>
      <c r="AS43" s="260"/>
      <c r="AT43" s="260"/>
      <c r="AU43" s="260"/>
      <c r="AV43" s="260"/>
      <c r="AW43" s="260"/>
      <c r="AX43" s="260"/>
      <c r="AY43" s="260"/>
      <c r="AZ43" s="260" t="s">
        <v>166</v>
      </c>
      <c r="BA43" s="260"/>
      <c r="BB43" s="260"/>
      <c r="BC43" s="260"/>
      <c r="BD43" s="260"/>
      <c r="BE43" s="260"/>
      <c r="BF43" s="260"/>
      <c r="BG43" s="210"/>
      <c r="BH43" s="210"/>
      <c r="BI43" s="210"/>
    </row>
    <row r="44" spans="1:61" x14ac:dyDescent="0.25">
      <c r="A44" s="171" t="s">
        <v>91</v>
      </c>
      <c r="B44" s="164"/>
      <c r="C44" s="299" t="s">
        <v>628</v>
      </c>
      <c r="D44" s="166"/>
      <c r="E44" s="168"/>
      <c r="F44" s="167"/>
      <c r="G44" s="168"/>
      <c r="H44" s="271"/>
      <c r="J44" s="171" t="s">
        <v>91</v>
      </c>
      <c r="K44" s="164"/>
      <c r="L44" s="299" t="s">
        <v>628</v>
      </c>
      <c r="M44" s="248"/>
      <c r="N44" s="166"/>
      <c r="O44" s="168"/>
      <c r="P44" s="167"/>
      <c r="Q44" s="168"/>
      <c r="R44" s="271"/>
      <c r="AO44" s="260"/>
      <c r="AP44" s="260"/>
      <c r="AQ44" s="260"/>
      <c r="AR44" s="260"/>
      <c r="AS44" s="260"/>
      <c r="AT44" s="260"/>
      <c r="AU44" s="260"/>
      <c r="AV44" s="260"/>
      <c r="AW44" s="260"/>
      <c r="AX44" s="260"/>
      <c r="AY44" s="260"/>
      <c r="AZ44" s="260" t="s">
        <v>166</v>
      </c>
      <c r="BA44" s="260"/>
      <c r="BB44" s="260"/>
      <c r="BC44" s="260"/>
      <c r="BD44" s="260"/>
      <c r="BE44" s="260"/>
      <c r="BF44" s="260"/>
      <c r="BG44" s="210"/>
      <c r="BH44" s="210"/>
      <c r="BI44" s="210"/>
    </row>
    <row r="45" spans="1:61" x14ac:dyDescent="0.25">
      <c r="A45" s="171" t="s">
        <v>91</v>
      </c>
      <c r="B45" s="164"/>
      <c r="C45" s="299" t="s">
        <v>628</v>
      </c>
      <c r="D45" s="166"/>
      <c r="E45" s="168"/>
      <c r="F45" s="167"/>
      <c r="G45" s="168"/>
      <c r="H45" s="271"/>
      <c r="J45" s="171" t="s">
        <v>91</v>
      </c>
      <c r="K45" s="164"/>
      <c r="L45" s="299" t="s">
        <v>628</v>
      </c>
      <c r="M45" s="248"/>
      <c r="N45" s="166"/>
      <c r="O45" s="168"/>
      <c r="P45" s="167"/>
      <c r="Q45" s="168"/>
      <c r="R45" s="271"/>
      <c r="AO45" s="260"/>
      <c r="AP45" s="260"/>
      <c r="AQ45" s="260"/>
      <c r="AR45" s="260"/>
      <c r="AS45" s="260"/>
      <c r="AT45" s="260"/>
      <c r="AU45" s="260"/>
      <c r="AV45" s="260"/>
      <c r="AW45" s="260"/>
      <c r="AX45" s="260"/>
      <c r="AY45" s="260"/>
      <c r="AZ45" s="260" t="s">
        <v>166</v>
      </c>
      <c r="BA45" s="260"/>
      <c r="BB45" s="260"/>
      <c r="BC45" s="260"/>
      <c r="BD45" s="260"/>
      <c r="BE45" s="260"/>
      <c r="BF45" s="260"/>
      <c r="BG45" s="210"/>
      <c r="BH45" s="210"/>
      <c r="BI45" s="210"/>
    </row>
    <row r="46" spans="1:61" x14ac:dyDescent="0.25">
      <c r="A46" s="171" t="s">
        <v>91</v>
      </c>
      <c r="B46" s="164"/>
      <c r="C46" s="299" t="s">
        <v>628</v>
      </c>
      <c r="D46" s="166"/>
      <c r="E46" s="168"/>
      <c r="F46" s="167"/>
      <c r="G46" s="168"/>
      <c r="H46" s="271"/>
      <c r="J46" s="171" t="s">
        <v>91</v>
      </c>
      <c r="K46" s="164"/>
      <c r="L46" s="299" t="s">
        <v>628</v>
      </c>
      <c r="M46" s="248"/>
      <c r="N46" s="166"/>
      <c r="O46" s="168"/>
      <c r="P46" s="167"/>
      <c r="Q46" s="168"/>
      <c r="R46" s="271"/>
      <c r="AO46" s="260"/>
      <c r="AP46" s="260"/>
      <c r="AQ46" s="260"/>
      <c r="AR46" s="260"/>
      <c r="AS46" s="260"/>
      <c r="AT46" s="260"/>
      <c r="AU46" s="260"/>
      <c r="AV46" s="260"/>
      <c r="AW46" s="260"/>
      <c r="AX46" s="260"/>
      <c r="AY46" s="260"/>
      <c r="AZ46" s="260" t="s">
        <v>166</v>
      </c>
      <c r="BA46" s="260"/>
      <c r="BB46" s="260"/>
      <c r="BC46" s="260"/>
      <c r="BD46" s="260"/>
      <c r="BE46" s="260"/>
      <c r="BF46" s="260"/>
      <c r="BG46" s="210"/>
      <c r="BH46" s="210"/>
      <c r="BI46" s="210"/>
    </row>
    <row r="47" spans="1:61" x14ac:dyDescent="0.25">
      <c r="A47" s="171" t="s">
        <v>91</v>
      </c>
      <c r="B47" s="164"/>
      <c r="C47" s="299" t="s">
        <v>628</v>
      </c>
      <c r="D47" s="166"/>
      <c r="E47" s="168"/>
      <c r="F47" s="167"/>
      <c r="G47" s="168"/>
      <c r="H47" s="271"/>
      <c r="J47" s="171" t="s">
        <v>91</v>
      </c>
      <c r="K47" s="164"/>
      <c r="L47" s="299" t="s">
        <v>628</v>
      </c>
      <c r="M47" s="248"/>
      <c r="N47" s="166"/>
      <c r="O47" s="168"/>
      <c r="P47" s="167"/>
      <c r="Q47" s="168"/>
      <c r="R47" s="271"/>
      <c r="AO47" s="260"/>
      <c r="AP47" s="260"/>
      <c r="AQ47" s="260"/>
      <c r="AR47" s="260"/>
      <c r="AS47" s="260"/>
      <c r="AT47" s="260"/>
      <c r="AU47" s="260"/>
      <c r="AV47" s="260"/>
      <c r="AW47" s="260"/>
      <c r="AX47" s="260"/>
      <c r="AY47" s="260"/>
      <c r="AZ47" s="260" t="s">
        <v>166</v>
      </c>
      <c r="BA47" s="260"/>
      <c r="BB47" s="260"/>
      <c r="BC47" s="260"/>
      <c r="BD47" s="260"/>
      <c r="BE47" s="260"/>
      <c r="BF47" s="260"/>
      <c r="BG47" s="210"/>
      <c r="BH47" s="210"/>
      <c r="BI47" s="210"/>
    </row>
    <row r="48" spans="1:61" x14ac:dyDescent="0.25">
      <c r="A48" s="171" t="s">
        <v>91</v>
      </c>
      <c r="B48" s="164"/>
      <c r="C48" s="299" t="s">
        <v>628</v>
      </c>
      <c r="D48" s="166"/>
      <c r="E48" s="168"/>
      <c r="F48" s="167"/>
      <c r="G48" s="168"/>
      <c r="H48" s="271"/>
      <c r="J48" s="171" t="s">
        <v>91</v>
      </c>
      <c r="K48" s="164"/>
      <c r="L48" s="299" t="s">
        <v>628</v>
      </c>
      <c r="M48" s="248"/>
      <c r="N48" s="166"/>
      <c r="O48" s="168"/>
      <c r="P48" s="167"/>
      <c r="Q48" s="168"/>
      <c r="R48" s="271"/>
      <c r="AO48" s="260"/>
      <c r="AP48" s="260"/>
      <c r="AQ48" s="260"/>
      <c r="AR48" s="260"/>
      <c r="AS48" s="260"/>
      <c r="AT48" s="260"/>
      <c r="AU48" s="260"/>
      <c r="AV48" s="260"/>
      <c r="AW48" s="260"/>
      <c r="AX48" s="260"/>
      <c r="AY48" s="260"/>
      <c r="AZ48" s="260" t="s">
        <v>166</v>
      </c>
      <c r="BA48" s="260"/>
      <c r="BB48" s="260"/>
      <c r="BC48" s="260"/>
      <c r="BD48" s="260"/>
      <c r="BE48" s="260"/>
      <c r="BF48" s="260"/>
      <c r="BG48" s="210"/>
      <c r="BH48" s="210"/>
      <c r="BI48" s="210"/>
    </row>
    <row r="49" spans="1:61" x14ac:dyDescent="0.25">
      <c r="A49" s="171" t="s">
        <v>91</v>
      </c>
      <c r="B49" s="164"/>
      <c r="C49" s="299" t="s">
        <v>628</v>
      </c>
      <c r="D49" s="166"/>
      <c r="E49" s="168"/>
      <c r="F49" s="167"/>
      <c r="G49" s="168"/>
      <c r="H49" s="271"/>
      <c r="J49" s="171" t="s">
        <v>91</v>
      </c>
      <c r="K49" s="164"/>
      <c r="L49" s="299" t="s">
        <v>628</v>
      </c>
      <c r="M49" s="248"/>
      <c r="N49" s="166"/>
      <c r="O49" s="168"/>
      <c r="P49" s="167"/>
      <c r="Q49" s="168"/>
      <c r="R49" s="271"/>
      <c r="AO49" s="260"/>
      <c r="AP49" s="260"/>
      <c r="AQ49" s="260"/>
      <c r="AR49" s="260"/>
      <c r="AS49" s="260"/>
      <c r="AT49" s="260"/>
      <c r="AU49" s="260"/>
      <c r="AV49" s="260"/>
      <c r="AW49" s="260"/>
      <c r="AX49" s="260"/>
      <c r="AY49" s="260"/>
      <c r="AZ49" s="260" t="s">
        <v>166</v>
      </c>
      <c r="BA49" s="260"/>
      <c r="BB49" s="260"/>
      <c r="BC49" s="260"/>
      <c r="BD49" s="260"/>
      <c r="BE49" s="260"/>
      <c r="BF49" s="260"/>
      <c r="BG49" s="210"/>
      <c r="BH49" s="210"/>
      <c r="BI49" s="210"/>
    </row>
    <row r="50" spans="1:61" x14ac:dyDescent="0.25">
      <c r="A50" s="171" t="s">
        <v>91</v>
      </c>
      <c r="B50" s="164"/>
      <c r="C50" s="299" t="s">
        <v>628</v>
      </c>
      <c r="D50" s="166"/>
      <c r="E50" s="168"/>
      <c r="F50" s="167"/>
      <c r="G50" s="168"/>
      <c r="H50" s="271"/>
      <c r="J50" s="171" t="s">
        <v>91</v>
      </c>
      <c r="K50" s="164"/>
      <c r="L50" s="299" t="s">
        <v>628</v>
      </c>
      <c r="M50" s="248"/>
      <c r="N50" s="166"/>
      <c r="O50" s="168"/>
      <c r="P50" s="167"/>
      <c r="Q50" s="168"/>
      <c r="R50" s="271"/>
      <c r="AO50" s="260"/>
      <c r="AP50" s="260"/>
      <c r="AQ50" s="260"/>
      <c r="AR50" s="260"/>
      <c r="AS50" s="260"/>
      <c r="AT50" s="260"/>
      <c r="AU50" s="260"/>
      <c r="AV50" s="260"/>
      <c r="AW50" s="260"/>
      <c r="AX50" s="260"/>
      <c r="AY50" s="260"/>
      <c r="AZ50" s="260" t="s">
        <v>166</v>
      </c>
      <c r="BA50" s="260"/>
      <c r="BB50" s="260"/>
      <c r="BC50" s="260"/>
      <c r="BD50" s="260"/>
      <c r="BE50" s="260"/>
      <c r="BF50" s="260"/>
      <c r="BG50" s="210"/>
      <c r="BH50" s="210"/>
      <c r="BI50" s="210"/>
    </row>
    <row r="51" spans="1:61" x14ac:dyDescent="0.25">
      <c r="A51" s="171" t="s">
        <v>91</v>
      </c>
      <c r="B51" s="164"/>
      <c r="C51" s="299" t="s">
        <v>628</v>
      </c>
      <c r="D51" s="166"/>
      <c r="E51" s="168"/>
      <c r="F51" s="167"/>
      <c r="G51" s="168"/>
      <c r="H51" s="271"/>
      <c r="J51" s="171" t="s">
        <v>91</v>
      </c>
      <c r="K51" s="164"/>
      <c r="L51" s="299" t="s">
        <v>628</v>
      </c>
      <c r="M51" s="248"/>
      <c r="N51" s="166"/>
      <c r="O51" s="168"/>
      <c r="P51" s="167"/>
      <c r="Q51" s="168"/>
      <c r="R51" s="271"/>
      <c r="AO51" s="260"/>
      <c r="AP51" s="260"/>
      <c r="AQ51" s="260"/>
      <c r="AR51" s="260"/>
      <c r="AS51" s="260"/>
      <c r="AT51" s="260"/>
      <c r="AU51" s="260"/>
      <c r="AV51" s="260"/>
      <c r="AW51" s="260"/>
      <c r="AX51" s="260"/>
      <c r="AY51" s="260"/>
      <c r="AZ51" s="260" t="s">
        <v>166</v>
      </c>
      <c r="BA51" s="260"/>
      <c r="BB51" s="260"/>
      <c r="BC51" s="260"/>
      <c r="BD51" s="260"/>
      <c r="BE51" s="260"/>
      <c r="BF51" s="260"/>
      <c r="BG51" s="210"/>
      <c r="BH51" s="210"/>
      <c r="BI51" s="210"/>
    </row>
    <row r="52" spans="1:61" x14ac:dyDescent="0.25">
      <c r="A52" s="171" t="s">
        <v>91</v>
      </c>
      <c r="B52" s="164"/>
      <c r="C52" s="299" t="s">
        <v>628</v>
      </c>
      <c r="D52" s="166"/>
      <c r="E52" s="168"/>
      <c r="F52" s="167"/>
      <c r="G52" s="168"/>
      <c r="H52" s="271"/>
      <c r="J52" s="171" t="s">
        <v>91</v>
      </c>
      <c r="K52" s="164"/>
      <c r="L52" s="299" t="s">
        <v>628</v>
      </c>
      <c r="M52" s="248"/>
      <c r="N52" s="166"/>
      <c r="O52" s="168"/>
      <c r="P52" s="167"/>
      <c r="Q52" s="168"/>
      <c r="R52" s="271"/>
      <c r="AO52" s="260"/>
      <c r="AP52" s="260"/>
      <c r="AQ52" s="260"/>
      <c r="AR52" s="260"/>
      <c r="AS52" s="260"/>
      <c r="AT52" s="260"/>
      <c r="AU52" s="260"/>
      <c r="AV52" s="260"/>
      <c r="AW52" s="260"/>
      <c r="AX52" s="260"/>
      <c r="AY52" s="260"/>
      <c r="AZ52" s="260" t="s">
        <v>166</v>
      </c>
      <c r="BA52" s="260"/>
      <c r="BB52" s="260"/>
      <c r="BC52" s="260"/>
      <c r="BD52" s="260"/>
      <c r="BE52" s="260"/>
      <c r="BF52" s="260"/>
      <c r="BG52" s="210"/>
      <c r="BH52" s="210"/>
      <c r="BI52" s="210"/>
    </row>
    <row r="53" spans="1:61" x14ac:dyDescent="0.25">
      <c r="A53" s="171" t="s">
        <v>91</v>
      </c>
      <c r="B53" s="164"/>
      <c r="C53" s="299" t="s">
        <v>628</v>
      </c>
      <c r="D53" s="166"/>
      <c r="E53" s="168"/>
      <c r="F53" s="167"/>
      <c r="G53" s="168"/>
      <c r="H53" s="271"/>
      <c r="J53" s="171" t="s">
        <v>91</v>
      </c>
      <c r="K53" s="164"/>
      <c r="L53" s="299" t="s">
        <v>628</v>
      </c>
      <c r="M53" s="248"/>
      <c r="N53" s="166"/>
      <c r="O53" s="168"/>
      <c r="P53" s="167"/>
      <c r="Q53" s="168"/>
      <c r="R53" s="271"/>
      <c r="AO53" s="260"/>
      <c r="AP53" s="260"/>
      <c r="AQ53" s="260"/>
      <c r="AR53" s="260"/>
      <c r="AS53" s="260"/>
      <c r="AT53" s="260"/>
      <c r="AU53" s="260"/>
      <c r="AV53" s="260"/>
      <c r="AW53" s="260"/>
      <c r="AX53" s="260"/>
      <c r="AY53" s="260"/>
      <c r="AZ53" s="260" t="s">
        <v>166</v>
      </c>
      <c r="BA53" s="260"/>
      <c r="BB53" s="260"/>
      <c r="BC53" s="260"/>
      <c r="BD53" s="260"/>
      <c r="BE53" s="260"/>
      <c r="BF53" s="260"/>
      <c r="BG53" s="210"/>
      <c r="BH53" s="210"/>
      <c r="BI53" s="210"/>
    </row>
    <row r="54" spans="1:61" x14ac:dyDescent="0.25">
      <c r="A54" s="171" t="s">
        <v>91</v>
      </c>
      <c r="B54" s="164"/>
      <c r="C54" s="299" t="s">
        <v>628</v>
      </c>
      <c r="D54" s="166"/>
      <c r="E54" s="168"/>
      <c r="F54" s="167"/>
      <c r="G54" s="168"/>
      <c r="H54" s="271"/>
      <c r="J54" s="171" t="s">
        <v>91</v>
      </c>
      <c r="K54" s="164"/>
      <c r="L54" s="299" t="s">
        <v>628</v>
      </c>
      <c r="M54" s="248"/>
      <c r="N54" s="166"/>
      <c r="O54" s="168"/>
      <c r="P54" s="167"/>
      <c r="Q54" s="168"/>
      <c r="R54" s="271"/>
      <c r="AO54" s="260"/>
      <c r="AP54" s="260"/>
      <c r="AQ54" s="260"/>
      <c r="AR54" s="260"/>
      <c r="AS54" s="260"/>
      <c r="AT54" s="260"/>
      <c r="AU54" s="260"/>
      <c r="AV54" s="260"/>
      <c r="AW54" s="260"/>
      <c r="AX54" s="260"/>
      <c r="AY54" s="260"/>
      <c r="AZ54" s="260" t="s">
        <v>166</v>
      </c>
      <c r="BA54" s="260"/>
      <c r="BB54" s="260"/>
      <c r="BC54" s="260"/>
      <c r="BD54" s="260"/>
      <c r="BE54" s="260"/>
      <c r="BF54" s="260"/>
      <c r="BG54" s="210"/>
      <c r="BH54" s="210"/>
      <c r="BI54" s="210"/>
    </row>
    <row r="55" spans="1:61" x14ac:dyDescent="0.25">
      <c r="A55" s="171" t="s">
        <v>91</v>
      </c>
      <c r="B55" s="164"/>
      <c r="C55" s="299" t="s">
        <v>628</v>
      </c>
      <c r="D55" s="166"/>
      <c r="E55" s="168"/>
      <c r="F55" s="167"/>
      <c r="G55" s="168"/>
      <c r="H55" s="271"/>
      <c r="J55" s="171" t="s">
        <v>91</v>
      </c>
      <c r="K55" s="164"/>
      <c r="L55" s="299" t="s">
        <v>628</v>
      </c>
      <c r="M55" s="248"/>
      <c r="N55" s="166"/>
      <c r="O55" s="168"/>
      <c r="P55" s="167"/>
      <c r="Q55" s="168"/>
      <c r="R55" s="271"/>
      <c r="AO55" s="260"/>
      <c r="AP55" s="260"/>
      <c r="AQ55" s="260"/>
      <c r="AR55" s="260"/>
      <c r="AS55" s="260"/>
      <c r="AT55" s="260"/>
      <c r="AU55" s="260"/>
      <c r="AV55" s="260"/>
      <c r="AW55" s="260"/>
      <c r="AX55" s="260"/>
      <c r="AY55" s="260"/>
      <c r="AZ55" s="260" t="s">
        <v>166</v>
      </c>
      <c r="BA55" s="260"/>
      <c r="BB55" s="260"/>
      <c r="BC55" s="260"/>
      <c r="BD55" s="260"/>
      <c r="BE55" s="260"/>
      <c r="BF55" s="260"/>
      <c r="BG55" s="210"/>
      <c r="BH55" s="210"/>
      <c r="BI55" s="210"/>
    </row>
    <row r="56" spans="1:61" x14ac:dyDescent="0.25">
      <c r="A56" s="171" t="s">
        <v>91</v>
      </c>
      <c r="B56" s="164"/>
      <c r="C56" s="299" t="s">
        <v>628</v>
      </c>
      <c r="D56" s="166"/>
      <c r="E56" s="168"/>
      <c r="F56" s="167"/>
      <c r="G56" s="168"/>
      <c r="H56" s="271"/>
      <c r="J56" s="171" t="s">
        <v>91</v>
      </c>
      <c r="K56" s="164"/>
      <c r="L56" s="299" t="s">
        <v>628</v>
      </c>
      <c r="M56" s="248"/>
      <c r="N56" s="166"/>
      <c r="O56" s="168"/>
      <c r="P56" s="167"/>
      <c r="Q56" s="168"/>
      <c r="R56" s="271"/>
      <c r="AO56" s="260"/>
      <c r="AP56" s="260"/>
      <c r="AQ56" s="260"/>
      <c r="AR56" s="260"/>
      <c r="AS56" s="260"/>
      <c r="AT56" s="260"/>
      <c r="AU56" s="260"/>
      <c r="AV56" s="260"/>
      <c r="AW56" s="260"/>
      <c r="AX56" s="260"/>
      <c r="AY56" s="260"/>
      <c r="AZ56" s="260" t="s">
        <v>166</v>
      </c>
      <c r="BA56" s="260"/>
      <c r="BB56" s="260"/>
      <c r="BC56" s="260"/>
      <c r="BD56" s="260"/>
      <c r="BE56" s="260"/>
      <c r="BF56" s="260"/>
      <c r="BG56" s="210"/>
      <c r="BH56" s="210"/>
      <c r="BI56" s="210"/>
    </row>
    <row r="57" spans="1:61" x14ac:dyDescent="0.25">
      <c r="A57" s="171" t="s">
        <v>91</v>
      </c>
      <c r="B57" s="164"/>
      <c r="C57" s="299" t="s">
        <v>628</v>
      </c>
      <c r="D57" s="166"/>
      <c r="E57" s="168"/>
      <c r="F57" s="167"/>
      <c r="G57" s="168"/>
      <c r="H57" s="271"/>
      <c r="J57" s="171" t="s">
        <v>91</v>
      </c>
      <c r="K57" s="164"/>
      <c r="L57" s="299" t="s">
        <v>628</v>
      </c>
      <c r="M57" s="248"/>
      <c r="N57" s="166"/>
      <c r="O57" s="168"/>
      <c r="P57" s="167"/>
      <c r="Q57" s="168"/>
      <c r="R57" s="271"/>
      <c r="AO57" s="260"/>
      <c r="AP57" s="260"/>
      <c r="AQ57" s="260"/>
      <c r="AR57" s="260"/>
      <c r="AS57" s="260"/>
      <c r="AT57" s="260"/>
      <c r="AU57" s="260"/>
      <c r="AV57" s="260"/>
      <c r="AW57" s="260"/>
      <c r="AX57" s="260"/>
      <c r="AY57" s="260"/>
      <c r="AZ57" s="260" t="s">
        <v>166</v>
      </c>
      <c r="BA57" s="260"/>
      <c r="BB57" s="260"/>
      <c r="BC57" s="260"/>
      <c r="BD57" s="260"/>
      <c r="BE57" s="260"/>
      <c r="BF57" s="260"/>
      <c r="BG57" s="210"/>
      <c r="BH57" s="210"/>
      <c r="BI57" s="210"/>
    </row>
    <row r="58" spans="1:61" x14ac:dyDescent="0.25">
      <c r="A58" s="171" t="s">
        <v>91</v>
      </c>
      <c r="B58" s="164"/>
      <c r="C58" s="299" t="s">
        <v>628</v>
      </c>
      <c r="D58" s="166"/>
      <c r="E58" s="168"/>
      <c r="F58" s="167"/>
      <c r="G58" s="168"/>
      <c r="H58" s="271"/>
      <c r="J58" s="171" t="s">
        <v>91</v>
      </c>
      <c r="K58" s="164"/>
      <c r="L58" s="299" t="s">
        <v>628</v>
      </c>
      <c r="M58" s="248"/>
      <c r="N58" s="166"/>
      <c r="O58" s="168"/>
      <c r="P58" s="167"/>
      <c r="Q58" s="168"/>
      <c r="R58" s="271"/>
      <c r="AO58" s="260"/>
      <c r="AP58" s="260"/>
      <c r="AQ58" s="260"/>
      <c r="AR58" s="260"/>
      <c r="AS58" s="260"/>
      <c r="AT58" s="260"/>
      <c r="AU58" s="260"/>
      <c r="AV58" s="260"/>
      <c r="AW58" s="260"/>
      <c r="AX58" s="260"/>
      <c r="AY58" s="260"/>
      <c r="AZ58" s="260" t="s">
        <v>166</v>
      </c>
      <c r="BA58" s="260"/>
      <c r="BB58" s="260"/>
      <c r="BC58" s="260"/>
      <c r="BD58" s="260"/>
      <c r="BE58" s="260"/>
      <c r="BF58" s="260"/>
      <c r="BG58" s="210"/>
      <c r="BH58" s="210"/>
      <c r="BI58" s="210"/>
    </row>
    <row r="59" spans="1:61" x14ac:dyDescent="0.25">
      <c r="A59" s="171" t="s">
        <v>91</v>
      </c>
      <c r="B59" s="164"/>
      <c r="C59" s="299" t="s">
        <v>628</v>
      </c>
      <c r="D59" s="166"/>
      <c r="E59" s="168"/>
      <c r="F59" s="167"/>
      <c r="G59" s="168"/>
      <c r="H59" s="271"/>
      <c r="J59" s="171" t="s">
        <v>91</v>
      </c>
      <c r="K59" s="164"/>
      <c r="L59" s="299" t="s">
        <v>628</v>
      </c>
      <c r="M59" s="248"/>
      <c r="N59" s="166"/>
      <c r="O59" s="168"/>
      <c r="P59" s="167"/>
      <c r="Q59" s="168"/>
      <c r="R59" s="271"/>
      <c r="AO59" s="260"/>
      <c r="AP59" s="260"/>
      <c r="AQ59" s="260"/>
      <c r="AR59" s="260"/>
      <c r="AS59" s="260"/>
      <c r="AT59" s="260"/>
      <c r="AU59" s="260"/>
      <c r="AV59" s="260"/>
      <c r="AW59" s="260"/>
      <c r="AX59" s="260"/>
      <c r="AY59" s="260"/>
      <c r="AZ59" s="260" t="s">
        <v>166</v>
      </c>
      <c r="BA59" s="260"/>
      <c r="BB59" s="260"/>
      <c r="BC59" s="260"/>
      <c r="BD59" s="260"/>
      <c r="BE59" s="260"/>
      <c r="BF59" s="260"/>
      <c r="BG59" s="210"/>
      <c r="BH59" s="210"/>
      <c r="BI59" s="210"/>
    </row>
    <row r="60" spans="1:61" x14ac:dyDescent="0.25">
      <c r="A60" s="171" t="s">
        <v>91</v>
      </c>
      <c r="B60" s="164"/>
      <c r="C60" s="299" t="s">
        <v>628</v>
      </c>
      <c r="D60" s="166"/>
      <c r="E60" s="168"/>
      <c r="F60" s="167"/>
      <c r="G60" s="168"/>
      <c r="H60" s="271"/>
      <c r="J60" s="171" t="s">
        <v>91</v>
      </c>
      <c r="K60" s="164"/>
      <c r="L60" s="299" t="s">
        <v>628</v>
      </c>
      <c r="M60" s="248"/>
      <c r="N60" s="166"/>
      <c r="O60" s="168"/>
      <c r="P60" s="167"/>
      <c r="Q60" s="168"/>
      <c r="R60" s="271"/>
      <c r="AO60" s="260"/>
      <c r="AP60" s="260"/>
      <c r="AQ60" s="260"/>
      <c r="AR60" s="260"/>
      <c r="AS60" s="260"/>
      <c r="AT60" s="260"/>
      <c r="AU60" s="260"/>
      <c r="AV60" s="260"/>
      <c r="AW60" s="260"/>
      <c r="AX60" s="260"/>
      <c r="AY60" s="260"/>
      <c r="AZ60" s="260" t="s">
        <v>166</v>
      </c>
      <c r="BA60" s="260"/>
      <c r="BB60" s="260"/>
      <c r="BC60" s="260"/>
      <c r="BD60" s="260"/>
      <c r="BE60" s="260"/>
      <c r="BF60" s="260"/>
      <c r="BG60" s="210"/>
      <c r="BH60" s="210"/>
      <c r="BI60" s="210"/>
    </row>
    <row r="61" spans="1:61" x14ac:dyDescent="0.25">
      <c r="A61" s="171" t="s">
        <v>91</v>
      </c>
      <c r="B61" s="164"/>
      <c r="C61" s="299" t="s">
        <v>628</v>
      </c>
      <c r="D61" s="166"/>
      <c r="E61" s="168"/>
      <c r="F61" s="167"/>
      <c r="G61" s="168"/>
      <c r="H61" s="271"/>
      <c r="J61" s="171" t="s">
        <v>91</v>
      </c>
      <c r="K61" s="164"/>
      <c r="L61" s="299" t="s">
        <v>628</v>
      </c>
      <c r="M61" s="248"/>
      <c r="N61" s="166"/>
      <c r="O61" s="168"/>
      <c r="P61" s="167"/>
      <c r="Q61" s="168"/>
      <c r="R61" s="271"/>
      <c r="AO61" s="260"/>
      <c r="AP61" s="260"/>
      <c r="AQ61" s="260"/>
      <c r="AR61" s="260"/>
      <c r="AS61" s="260"/>
      <c r="AT61" s="260"/>
      <c r="AU61" s="260"/>
      <c r="AV61" s="260"/>
      <c r="AW61" s="260"/>
      <c r="AX61" s="260"/>
      <c r="AY61" s="260"/>
      <c r="AZ61" s="260" t="s">
        <v>166</v>
      </c>
      <c r="BA61" s="260"/>
      <c r="BB61" s="260"/>
      <c r="BC61" s="260"/>
      <c r="BD61" s="260"/>
      <c r="BE61" s="260"/>
      <c r="BF61" s="260"/>
      <c r="BG61" s="210"/>
      <c r="BH61" s="210"/>
      <c r="BI61" s="210"/>
    </row>
    <row r="62" spans="1:61" x14ac:dyDescent="0.25">
      <c r="A62" s="171" t="s">
        <v>91</v>
      </c>
      <c r="B62" s="164"/>
      <c r="C62" s="299" t="s">
        <v>628</v>
      </c>
      <c r="D62" s="166"/>
      <c r="E62" s="168"/>
      <c r="F62" s="167"/>
      <c r="G62" s="168"/>
      <c r="H62" s="271"/>
      <c r="J62" s="171" t="s">
        <v>91</v>
      </c>
      <c r="K62" s="164"/>
      <c r="L62" s="299" t="s">
        <v>628</v>
      </c>
      <c r="M62" s="248"/>
      <c r="N62" s="166"/>
      <c r="O62" s="168"/>
      <c r="P62" s="167"/>
      <c r="Q62" s="168"/>
      <c r="R62" s="271"/>
      <c r="AO62" s="260"/>
      <c r="AP62" s="260"/>
      <c r="AQ62" s="260"/>
      <c r="AR62" s="260"/>
      <c r="AS62" s="260"/>
      <c r="AT62" s="260"/>
      <c r="AU62" s="260"/>
      <c r="AV62" s="260"/>
      <c r="AW62" s="260"/>
      <c r="AX62" s="260"/>
      <c r="AY62" s="260"/>
      <c r="AZ62" s="260" t="s">
        <v>166</v>
      </c>
      <c r="BA62" s="260"/>
      <c r="BB62" s="260"/>
      <c r="BC62" s="260"/>
      <c r="BD62" s="260"/>
      <c r="BE62" s="260"/>
      <c r="BF62" s="260"/>
      <c r="BG62" s="210"/>
      <c r="BH62" s="210"/>
      <c r="BI62" s="210"/>
    </row>
    <row r="63" spans="1:61" x14ac:dyDescent="0.25">
      <c r="A63" s="171" t="s">
        <v>91</v>
      </c>
      <c r="B63" s="164"/>
      <c r="C63" s="299" t="s">
        <v>628</v>
      </c>
      <c r="D63" s="166"/>
      <c r="E63" s="168"/>
      <c r="F63" s="167"/>
      <c r="G63" s="168"/>
      <c r="H63" s="271"/>
      <c r="J63" s="171" t="s">
        <v>91</v>
      </c>
      <c r="K63" s="164"/>
      <c r="L63" s="299" t="s">
        <v>628</v>
      </c>
      <c r="M63" s="248"/>
      <c r="N63" s="166"/>
      <c r="O63" s="168"/>
      <c r="P63" s="167"/>
      <c r="Q63" s="168"/>
      <c r="R63" s="271"/>
      <c r="AO63" s="260"/>
      <c r="AP63" s="260"/>
      <c r="AQ63" s="260"/>
      <c r="AR63" s="260"/>
      <c r="AS63" s="260"/>
      <c r="AT63" s="260"/>
      <c r="AU63" s="260"/>
      <c r="AV63" s="260"/>
      <c r="AW63" s="260"/>
      <c r="AX63" s="260"/>
      <c r="AY63" s="260"/>
      <c r="AZ63" s="260" t="s">
        <v>166</v>
      </c>
      <c r="BA63" s="260"/>
      <c r="BB63" s="260"/>
      <c r="BC63" s="260"/>
      <c r="BD63" s="260"/>
      <c r="BE63" s="260"/>
      <c r="BF63" s="260"/>
      <c r="BG63" s="210"/>
      <c r="BH63" s="210"/>
      <c r="BI63" s="210"/>
    </row>
    <row r="64" spans="1:61" x14ac:dyDescent="0.25">
      <c r="A64" s="171" t="s">
        <v>91</v>
      </c>
      <c r="B64" s="164"/>
      <c r="C64" s="299" t="s">
        <v>628</v>
      </c>
      <c r="D64" s="166"/>
      <c r="E64" s="168"/>
      <c r="F64" s="167"/>
      <c r="G64" s="168"/>
      <c r="H64" s="271"/>
      <c r="J64" s="171" t="s">
        <v>91</v>
      </c>
      <c r="K64" s="164"/>
      <c r="L64" s="299" t="s">
        <v>628</v>
      </c>
      <c r="M64" s="248"/>
      <c r="N64" s="166"/>
      <c r="O64" s="168"/>
      <c r="P64" s="167"/>
      <c r="Q64" s="168"/>
      <c r="R64" s="271"/>
      <c r="AO64" s="260"/>
      <c r="AP64" s="260"/>
      <c r="AQ64" s="260"/>
      <c r="AR64" s="260"/>
      <c r="AS64" s="260"/>
      <c r="AT64" s="260"/>
      <c r="AU64" s="260"/>
      <c r="AV64" s="260"/>
      <c r="AW64" s="260"/>
      <c r="AX64" s="260"/>
      <c r="AY64" s="260"/>
      <c r="AZ64" s="260" t="s">
        <v>166</v>
      </c>
      <c r="BA64" s="260"/>
      <c r="BB64" s="260"/>
      <c r="BC64" s="260"/>
      <c r="BD64" s="260"/>
      <c r="BE64" s="260"/>
      <c r="BF64" s="260"/>
      <c r="BG64" s="210"/>
      <c r="BH64" s="210"/>
      <c r="BI64" s="210"/>
    </row>
    <row r="65" spans="1:61" x14ac:dyDescent="0.25">
      <c r="A65" s="171" t="s">
        <v>91</v>
      </c>
      <c r="B65" s="164"/>
      <c r="C65" s="299" t="s">
        <v>628</v>
      </c>
      <c r="D65" s="166"/>
      <c r="E65" s="168"/>
      <c r="F65" s="167"/>
      <c r="G65" s="168"/>
      <c r="H65" s="271"/>
      <c r="J65" s="171" t="s">
        <v>91</v>
      </c>
      <c r="K65" s="164"/>
      <c r="L65" s="299" t="s">
        <v>628</v>
      </c>
      <c r="M65" s="248"/>
      <c r="N65" s="166"/>
      <c r="O65" s="168"/>
      <c r="P65" s="167"/>
      <c r="Q65" s="168"/>
      <c r="R65" s="271"/>
      <c r="AO65" s="260"/>
      <c r="AP65" s="260"/>
      <c r="AQ65" s="260"/>
      <c r="AR65" s="260"/>
      <c r="AS65" s="260"/>
      <c r="AT65" s="260"/>
      <c r="AU65" s="260"/>
      <c r="AV65" s="260"/>
      <c r="AW65" s="260"/>
      <c r="AX65" s="260"/>
      <c r="AY65" s="260"/>
      <c r="AZ65" s="260" t="s">
        <v>166</v>
      </c>
      <c r="BA65" s="260"/>
      <c r="BB65" s="260"/>
      <c r="BC65" s="260"/>
      <c r="BD65" s="260"/>
      <c r="BE65" s="260"/>
      <c r="BF65" s="260"/>
      <c r="BG65" s="210"/>
      <c r="BH65" s="210"/>
      <c r="BI65" s="210"/>
    </row>
    <row r="66" spans="1:61" x14ac:dyDescent="0.25">
      <c r="A66" s="171" t="s">
        <v>91</v>
      </c>
      <c r="B66" s="164"/>
      <c r="C66" s="299" t="s">
        <v>628</v>
      </c>
      <c r="D66" s="166"/>
      <c r="E66" s="168"/>
      <c r="F66" s="167"/>
      <c r="G66" s="168"/>
      <c r="H66" s="271"/>
      <c r="J66" s="171" t="s">
        <v>91</v>
      </c>
      <c r="K66" s="164"/>
      <c r="L66" s="299" t="s">
        <v>628</v>
      </c>
      <c r="M66" s="248"/>
      <c r="N66" s="166"/>
      <c r="O66" s="168"/>
      <c r="P66" s="167"/>
      <c r="Q66" s="168"/>
      <c r="R66" s="271"/>
      <c r="AO66" s="260"/>
      <c r="AP66" s="260"/>
      <c r="AQ66" s="260"/>
      <c r="AR66" s="260"/>
      <c r="AS66" s="260"/>
      <c r="AT66" s="260"/>
      <c r="AU66" s="260"/>
      <c r="AV66" s="260"/>
      <c r="AW66" s="260"/>
      <c r="AX66" s="260"/>
      <c r="AY66" s="260"/>
      <c r="AZ66" s="260" t="s">
        <v>166</v>
      </c>
      <c r="BA66" s="260"/>
      <c r="BB66" s="260"/>
      <c r="BC66" s="260"/>
      <c r="BD66" s="260"/>
      <c r="BE66" s="260"/>
      <c r="BF66" s="260"/>
      <c r="BG66" s="210"/>
      <c r="BH66" s="210"/>
      <c r="BI66" s="210"/>
    </row>
    <row r="67" spans="1:61" x14ac:dyDescent="0.25">
      <c r="A67" s="171" t="s">
        <v>91</v>
      </c>
      <c r="B67" s="164"/>
      <c r="C67" s="299" t="s">
        <v>628</v>
      </c>
      <c r="D67" s="166"/>
      <c r="E67" s="168"/>
      <c r="F67" s="167"/>
      <c r="G67" s="168"/>
      <c r="H67" s="271"/>
      <c r="J67" s="171" t="s">
        <v>91</v>
      </c>
      <c r="K67" s="164"/>
      <c r="L67" s="299" t="s">
        <v>628</v>
      </c>
      <c r="M67" s="248"/>
      <c r="N67" s="166"/>
      <c r="O67" s="168"/>
      <c r="P67" s="167"/>
      <c r="Q67" s="168"/>
      <c r="R67" s="271"/>
      <c r="AO67" s="260"/>
      <c r="AP67" s="260"/>
      <c r="AQ67" s="260"/>
      <c r="AR67" s="260"/>
      <c r="AS67" s="260"/>
      <c r="AT67" s="260"/>
      <c r="AU67" s="260"/>
      <c r="AV67" s="260"/>
      <c r="AW67" s="260"/>
      <c r="AX67" s="260"/>
      <c r="AY67" s="260"/>
      <c r="AZ67" s="260" t="s">
        <v>166</v>
      </c>
      <c r="BA67" s="260"/>
      <c r="BB67" s="260"/>
      <c r="BC67" s="260"/>
      <c r="BD67" s="260"/>
      <c r="BE67" s="260"/>
      <c r="BF67" s="260"/>
      <c r="BG67" s="210"/>
      <c r="BH67" s="210"/>
      <c r="BI67" s="210"/>
    </row>
    <row r="68" spans="1:61" x14ac:dyDescent="0.25">
      <c r="A68" s="171" t="s">
        <v>91</v>
      </c>
      <c r="B68" s="164"/>
      <c r="C68" s="299" t="s">
        <v>628</v>
      </c>
      <c r="D68" s="166"/>
      <c r="E68" s="168"/>
      <c r="F68" s="167"/>
      <c r="G68" s="168"/>
      <c r="H68" s="271"/>
      <c r="J68" s="171" t="s">
        <v>91</v>
      </c>
      <c r="K68" s="164"/>
      <c r="L68" s="299" t="s">
        <v>628</v>
      </c>
      <c r="M68" s="248"/>
      <c r="N68" s="166"/>
      <c r="O68" s="168"/>
      <c r="P68" s="167"/>
      <c r="Q68" s="168"/>
      <c r="R68" s="271"/>
      <c r="AO68" s="260"/>
      <c r="AP68" s="260"/>
      <c r="AQ68" s="260"/>
      <c r="AR68" s="260"/>
      <c r="AS68" s="260"/>
      <c r="AT68" s="260"/>
      <c r="AU68" s="260"/>
      <c r="AV68" s="260"/>
      <c r="AW68" s="260"/>
      <c r="AX68" s="260"/>
      <c r="AY68" s="260"/>
      <c r="AZ68" s="260" t="s">
        <v>166</v>
      </c>
      <c r="BA68" s="260"/>
      <c r="BB68" s="260"/>
      <c r="BC68" s="260"/>
      <c r="BD68" s="260"/>
      <c r="BE68" s="260"/>
      <c r="BF68" s="260"/>
      <c r="BG68" s="210"/>
      <c r="BH68" s="210"/>
      <c r="BI68" s="210"/>
    </row>
    <row r="69" spans="1:61" x14ac:dyDescent="0.25">
      <c r="A69" s="171" t="s">
        <v>91</v>
      </c>
      <c r="B69" s="164"/>
      <c r="C69" s="299" t="s">
        <v>628</v>
      </c>
      <c r="D69" s="166"/>
      <c r="E69" s="168"/>
      <c r="F69" s="167"/>
      <c r="G69" s="168"/>
      <c r="H69" s="271"/>
      <c r="J69" s="171" t="s">
        <v>91</v>
      </c>
      <c r="K69" s="164"/>
      <c r="L69" s="299" t="s">
        <v>628</v>
      </c>
      <c r="M69" s="248"/>
      <c r="N69" s="166"/>
      <c r="O69" s="168"/>
      <c r="P69" s="167"/>
      <c r="Q69" s="168"/>
      <c r="R69" s="271"/>
      <c r="AO69" s="260"/>
      <c r="AP69" s="260"/>
      <c r="AQ69" s="260"/>
      <c r="AR69" s="260"/>
      <c r="AS69" s="260"/>
      <c r="AT69" s="260"/>
      <c r="AU69" s="260"/>
      <c r="AV69" s="260"/>
      <c r="AW69" s="260"/>
      <c r="AX69" s="260"/>
      <c r="AY69" s="260"/>
      <c r="AZ69" s="260" t="s">
        <v>166</v>
      </c>
      <c r="BA69" s="260"/>
      <c r="BB69" s="260"/>
      <c r="BC69" s="260"/>
      <c r="BD69" s="260"/>
      <c r="BE69" s="260"/>
      <c r="BF69" s="260"/>
      <c r="BG69" s="210"/>
      <c r="BH69" s="210"/>
      <c r="BI69" s="210"/>
    </row>
    <row r="70" spans="1:61" x14ac:dyDescent="0.25">
      <c r="A70" s="171" t="s">
        <v>91</v>
      </c>
      <c r="B70" s="164"/>
      <c r="C70" s="299" t="s">
        <v>628</v>
      </c>
      <c r="D70" s="166"/>
      <c r="E70" s="168"/>
      <c r="F70" s="167"/>
      <c r="G70" s="168"/>
      <c r="H70" s="271"/>
      <c r="J70" s="171" t="s">
        <v>91</v>
      </c>
      <c r="K70" s="164"/>
      <c r="L70" s="299" t="s">
        <v>628</v>
      </c>
      <c r="M70" s="248"/>
      <c r="N70" s="166"/>
      <c r="O70" s="168"/>
      <c r="P70" s="167"/>
      <c r="Q70" s="168"/>
      <c r="R70" s="271"/>
      <c r="AO70" s="260"/>
      <c r="AP70" s="260"/>
      <c r="AQ70" s="260"/>
      <c r="AR70" s="260"/>
      <c r="AS70" s="260"/>
      <c r="AT70" s="260"/>
      <c r="AU70" s="260"/>
      <c r="AV70" s="260"/>
      <c r="AW70" s="260"/>
      <c r="AX70" s="260"/>
      <c r="AY70" s="260"/>
      <c r="AZ70" s="260" t="s">
        <v>166</v>
      </c>
      <c r="BA70" s="260"/>
      <c r="BB70" s="260"/>
      <c r="BC70" s="260"/>
      <c r="BD70" s="260"/>
      <c r="BE70" s="260"/>
      <c r="BF70" s="260"/>
      <c r="BG70" s="210"/>
      <c r="BH70" s="210"/>
      <c r="BI70" s="210"/>
    </row>
    <row r="71" spans="1:61" x14ac:dyDescent="0.25">
      <c r="A71" s="171" t="s">
        <v>91</v>
      </c>
      <c r="B71" s="164"/>
      <c r="C71" s="299" t="s">
        <v>628</v>
      </c>
      <c r="D71" s="166"/>
      <c r="E71" s="168"/>
      <c r="F71" s="167"/>
      <c r="G71" s="168"/>
      <c r="H71" s="271"/>
      <c r="J71" s="171" t="s">
        <v>91</v>
      </c>
      <c r="K71" s="164"/>
      <c r="L71" s="299" t="s">
        <v>628</v>
      </c>
      <c r="M71" s="248"/>
      <c r="N71" s="166"/>
      <c r="O71" s="168"/>
      <c r="P71" s="167"/>
      <c r="Q71" s="168"/>
      <c r="R71" s="271"/>
      <c r="AO71" s="260"/>
      <c r="AP71" s="260"/>
      <c r="AQ71" s="260"/>
      <c r="AR71" s="260"/>
      <c r="AS71" s="260"/>
      <c r="AT71" s="260"/>
      <c r="AU71" s="260"/>
      <c r="AV71" s="260"/>
      <c r="AW71" s="260"/>
      <c r="AX71" s="260"/>
      <c r="AY71" s="260"/>
      <c r="AZ71" s="260" t="s">
        <v>166</v>
      </c>
      <c r="BA71" s="260"/>
      <c r="BB71" s="260"/>
      <c r="BC71" s="260"/>
      <c r="BD71" s="260"/>
      <c r="BE71" s="260"/>
      <c r="BF71" s="260"/>
      <c r="BG71" s="210"/>
      <c r="BH71" s="210"/>
      <c r="BI71" s="210"/>
    </row>
    <row r="72" spans="1:61" x14ac:dyDescent="0.25">
      <c r="A72" s="171" t="s">
        <v>91</v>
      </c>
      <c r="B72" s="164"/>
      <c r="C72" s="299" t="s">
        <v>628</v>
      </c>
      <c r="D72" s="166"/>
      <c r="E72" s="168"/>
      <c r="F72" s="167"/>
      <c r="G72" s="168"/>
      <c r="H72" s="271"/>
      <c r="J72" s="171" t="s">
        <v>91</v>
      </c>
      <c r="K72" s="164"/>
      <c r="L72" s="299" t="s">
        <v>628</v>
      </c>
      <c r="M72" s="248"/>
      <c r="N72" s="166"/>
      <c r="O72" s="168"/>
      <c r="P72" s="167"/>
      <c r="Q72" s="168"/>
      <c r="R72" s="271"/>
      <c r="AO72" s="260"/>
      <c r="AP72" s="260"/>
      <c r="AQ72" s="260"/>
      <c r="AR72" s="260"/>
      <c r="AS72" s="260"/>
      <c r="AT72" s="260"/>
      <c r="AU72" s="260"/>
      <c r="AV72" s="260"/>
      <c r="AW72" s="260"/>
      <c r="AX72" s="260"/>
      <c r="AY72" s="260"/>
      <c r="AZ72" s="260" t="s">
        <v>166</v>
      </c>
      <c r="BA72" s="260"/>
      <c r="BB72" s="260"/>
      <c r="BC72" s="260"/>
      <c r="BD72" s="260"/>
      <c r="BE72" s="260"/>
      <c r="BF72" s="260"/>
      <c r="BG72" s="210"/>
      <c r="BH72" s="210"/>
      <c r="BI72" s="210"/>
    </row>
    <row r="73" spans="1:61" x14ac:dyDescent="0.25">
      <c r="A73" s="171" t="s">
        <v>91</v>
      </c>
      <c r="B73" s="164"/>
      <c r="C73" s="299" t="s">
        <v>628</v>
      </c>
      <c r="D73" s="166"/>
      <c r="E73" s="168"/>
      <c r="F73" s="167"/>
      <c r="G73" s="168"/>
      <c r="H73" s="271"/>
      <c r="J73" s="171" t="s">
        <v>91</v>
      </c>
      <c r="K73" s="164"/>
      <c r="L73" s="299" t="s">
        <v>628</v>
      </c>
      <c r="M73" s="248"/>
      <c r="N73" s="166"/>
      <c r="O73" s="168"/>
      <c r="P73" s="167"/>
      <c r="Q73" s="168"/>
      <c r="R73" s="271"/>
      <c r="AO73" s="260"/>
      <c r="AP73" s="260"/>
      <c r="AQ73" s="260"/>
      <c r="AR73" s="260"/>
      <c r="AS73" s="260"/>
      <c r="AT73" s="260"/>
      <c r="AU73" s="260"/>
      <c r="AV73" s="260"/>
      <c r="AW73" s="260"/>
      <c r="AX73" s="260"/>
      <c r="AY73" s="260"/>
      <c r="AZ73" s="260" t="s">
        <v>166</v>
      </c>
      <c r="BA73" s="260"/>
      <c r="BB73" s="260"/>
      <c r="BC73" s="260"/>
      <c r="BD73" s="260"/>
      <c r="BE73" s="260"/>
      <c r="BF73" s="260"/>
      <c r="BG73" s="210"/>
      <c r="BH73" s="210"/>
      <c r="BI73" s="210"/>
    </row>
    <row r="74" spans="1:61" x14ac:dyDescent="0.25">
      <c r="A74" s="171" t="s">
        <v>91</v>
      </c>
      <c r="B74" s="164"/>
      <c r="C74" s="299" t="s">
        <v>628</v>
      </c>
      <c r="D74" s="166"/>
      <c r="E74" s="168"/>
      <c r="F74" s="167"/>
      <c r="G74" s="168"/>
      <c r="H74" s="271"/>
      <c r="J74" s="171" t="s">
        <v>91</v>
      </c>
      <c r="K74" s="164"/>
      <c r="L74" s="299" t="s">
        <v>628</v>
      </c>
      <c r="M74" s="248"/>
      <c r="N74" s="166"/>
      <c r="O74" s="168"/>
      <c r="P74" s="167"/>
      <c r="Q74" s="168"/>
      <c r="R74" s="271"/>
      <c r="AO74" s="260"/>
      <c r="AP74" s="260"/>
      <c r="AQ74" s="260"/>
      <c r="AR74" s="260"/>
      <c r="AS74" s="260"/>
      <c r="AT74" s="260"/>
      <c r="AU74" s="260"/>
      <c r="AV74" s="260"/>
      <c r="AW74" s="260"/>
      <c r="AX74" s="260"/>
      <c r="AY74" s="260"/>
      <c r="AZ74" s="260" t="s">
        <v>166</v>
      </c>
      <c r="BA74" s="260"/>
      <c r="BB74" s="260"/>
      <c r="BC74" s="260"/>
      <c r="BD74" s="260"/>
      <c r="BE74" s="260"/>
      <c r="BF74" s="260"/>
      <c r="BG74" s="210"/>
      <c r="BH74" s="210"/>
      <c r="BI74" s="210"/>
    </row>
    <row r="75" spans="1:61" x14ac:dyDescent="0.25">
      <c r="A75" s="171" t="s">
        <v>91</v>
      </c>
      <c r="B75" s="164"/>
      <c r="C75" s="299" t="s">
        <v>628</v>
      </c>
      <c r="D75" s="166"/>
      <c r="E75" s="168"/>
      <c r="F75" s="167"/>
      <c r="G75" s="168"/>
      <c r="H75" s="271"/>
      <c r="J75" s="171" t="s">
        <v>91</v>
      </c>
      <c r="K75" s="164"/>
      <c r="L75" s="299" t="s">
        <v>628</v>
      </c>
      <c r="M75" s="248"/>
      <c r="N75" s="166"/>
      <c r="O75" s="168"/>
      <c r="P75" s="167"/>
      <c r="Q75" s="168"/>
      <c r="R75" s="271"/>
      <c r="AO75" s="260"/>
      <c r="AP75" s="260"/>
      <c r="AQ75" s="260"/>
      <c r="AR75" s="260"/>
      <c r="AS75" s="260"/>
      <c r="AT75" s="260"/>
      <c r="AU75" s="260"/>
      <c r="AV75" s="260"/>
      <c r="AW75" s="260"/>
      <c r="AX75" s="260"/>
      <c r="AY75" s="260"/>
      <c r="AZ75" s="260" t="s">
        <v>166</v>
      </c>
      <c r="BA75" s="260"/>
      <c r="BB75" s="260"/>
      <c r="BC75" s="260"/>
      <c r="BD75" s="260"/>
      <c r="BE75" s="260"/>
      <c r="BF75" s="260"/>
      <c r="BG75" s="210"/>
      <c r="BH75" s="210"/>
      <c r="BI75" s="210"/>
    </row>
    <row r="76" spans="1:61" x14ac:dyDescent="0.25">
      <c r="A76" s="171" t="s">
        <v>91</v>
      </c>
      <c r="B76" s="164"/>
      <c r="C76" s="299" t="s">
        <v>628</v>
      </c>
      <c r="D76" s="166"/>
      <c r="E76" s="168"/>
      <c r="F76" s="167"/>
      <c r="G76" s="168"/>
      <c r="H76" s="271"/>
      <c r="J76" s="171" t="s">
        <v>91</v>
      </c>
      <c r="K76" s="164"/>
      <c r="L76" s="299" t="s">
        <v>628</v>
      </c>
      <c r="M76" s="248"/>
      <c r="N76" s="166"/>
      <c r="O76" s="168"/>
      <c r="P76" s="167"/>
      <c r="Q76" s="168"/>
      <c r="R76" s="271"/>
      <c r="AO76" s="260"/>
      <c r="AP76" s="260"/>
      <c r="AQ76" s="260"/>
      <c r="AR76" s="260"/>
      <c r="AS76" s="260"/>
      <c r="AT76" s="260"/>
      <c r="AU76" s="260"/>
      <c r="AV76" s="260"/>
      <c r="AW76" s="260"/>
      <c r="AX76" s="260"/>
      <c r="AY76" s="260"/>
      <c r="AZ76" s="260" t="s">
        <v>166</v>
      </c>
      <c r="BA76" s="260"/>
      <c r="BB76" s="260"/>
      <c r="BC76" s="260"/>
      <c r="BD76" s="260"/>
      <c r="BE76" s="260"/>
      <c r="BF76" s="260"/>
      <c r="BG76" s="210"/>
      <c r="BH76" s="210"/>
      <c r="BI76" s="210"/>
    </row>
    <row r="77" spans="1:61" x14ac:dyDescent="0.25">
      <c r="A77" s="171" t="s">
        <v>91</v>
      </c>
      <c r="B77" s="164"/>
      <c r="C77" s="299" t="s">
        <v>628</v>
      </c>
      <c r="D77" s="166"/>
      <c r="E77" s="168"/>
      <c r="F77" s="167"/>
      <c r="G77" s="168"/>
      <c r="H77" s="271"/>
      <c r="J77" s="171" t="s">
        <v>91</v>
      </c>
      <c r="K77" s="164"/>
      <c r="L77" s="299" t="s">
        <v>628</v>
      </c>
      <c r="M77" s="248"/>
      <c r="N77" s="166"/>
      <c r="O77" s="168"/>
      <c r="P77" s="167"/>
      <c r="Q77" s="168"/>
      <c r="R77" s="271"/>
      <c r="AO77" s="260"/>
      <c r="AP77" s="260"/>
      <c r="AQ77" s="260"/>
      <c r="AR77" s="260"/>
      <c r="AS77" s="260"/>
      <c r="AT77" s="260"/>
      <c r="AU77" s="260"/>
      <c r="AV77" s="260"/>
      <c r="AW77" s="260"/>
      <c r="AX77" s="260"/>
      <c r="AY77" s="260"/>
      <c r="AZ77" s="260" t="s">
        <v>166</v>
      </c>
      <c r="BA77" s="260"/>
      <c r="BB77" s="260"/>
      <c r="BC77" s="260"/>
      <c r="BD77" s="260"/>
      <c r="BE77" s="260"/>
      <c r="BF77" s="260"/>
      <c r="BG77" s="210"/>
      <c r="BH77" s="210"/>
      <c r="BI77" s="210"/>
    </row>
    <row r="78" spans="1:61" x14ac:dyDescent="0.25">
      <c r="A78" s="171" t="s">
        <v>91</v>
      </c>
      <c r="B78" s="164"/>
      <c r="C78" s="299" t="s">
        <v>628</v>
      </c>
      <c r="D78" s="166"/>
      <c r="E78" s="168"/>
      <c r="F78" s="167"/>
      <c r="G78" s="168"/>
      <c r="H78" s="271"/>
      <c r="J78" s="171" t="s">
        <v>91</v>
      </c>
      <c r="K78" s="164"/>
      <c r="L78" s="299" t="s">
        <v>628</v>
      </c>
      <c r="M78" s="248"/>
      <c r="N78" s="166"/>
      <c r="O78" s="168"/>
      <c r="P78" s="167"/>
      <c r="Q78" s="168"/>
      <c r="R78" s="271"/>
      <c r="AO78" s="260"/>
      <c r="AP78" s="260"/>
      <c r="AQ78" s="260"/>
      <c r="AR78" s="260"/>
      <c r="AS78" s="260"/>
      <c r="AT78" s="260"/>
      <c r="AU78" s="260"/>
      <c r="AV78" s="260"/>
      <c r="AW78" s="260"/>
      <c r="AX78" s="260"/>
      <c r="AY78" s="260"/>
      <c r="AZ78" s="260" t="s">
        <v>166</v>
      </c>
      <c r="BA78" s="260"/>
      <c r="BB78" s="260"/>
      <c r="BC78" s="260"/>
      <c r="BD78" s="260"/>
      <c r="BE78" s="260"/>
      <c r="BF78" s="260"/>
      <c r="BG78" s="210"/>
      <c r="BH78" s="210"/>
      <c r="BI78" s="210"/>
    </row>
    <row r="79" spans="1:61" x14ac:dyDescent="0.25">
      <c r="A79" s="171" t="s">
        <v>91</v>
      </c>
      <c r="B79" s="164"/>
      <c r="C79" s="299" t="s">
        <v>628</v>
      </c>
      <c r="D79" s="166"/>
      <c r="E79" s="168"/>
      <c r="F79" s="167"/>
      <c r="G79" s="168"/>
      <c r="H79" s="271"/>
      <c r="J79" s="171" t="s">
        <v>91</v>
      </c>
      <c r="K79" s="164"/>
      <c r="L79" s="299" t="s">
        <v>628</v>
      </c>
      <c r="M79" s="248"/>
      <c r="N79" s="166"/>
      <c r="O79" s="168"/>
      <c r="P79" s="167"/>
      <c r="Q79" s="168"/>
      <c r="R79" s="271"/>
      <c r="AO79" s="260"/>
      <c r="AP79" s="260"/>
      <c r="AQ79" s="260"/>
      <c r="AR79" s="260"/>
      <c r="AS79" s="260"/>
      <c r="AT79" s="260"/>
      <c r="AU79" s="260"/>
      <c r="AV79" s="260"/>
      <c r="AW79" s="260"/>
      <c r="AX79" s="260"/>
      <c r="AY79" s="260"/>
      <c r="AZ79" s="260" t="s">
        <v>166</v>
      </c>
      <c r="BA79" s="260"/>
      <c r="BB79" s="260"/>
      <c r="BC79" s="260"/>
      <c r="BD79" s="260"/>
      <c r="BE79" s="260"/>
      <c r="BF79" s="260"/>
      <c r="BG79" s="210"/>
      <c r="BH79" s="210"/>
      <c r="BI79" s="210"/>
    </row>
    <row r="80" spans="1:61" x14ac:dyDescent="0.25">
      <c r="A80" s="171" t="s">
        <v>91</v>
      </c>
      <c r="B80" s="164"/>
      <c r="C80" s="299" t="s">
        <v>628</v>
      </c>
      <c r="D80" s="166"/>
      <c r="E80" s="168"/>
      <c r="F80" s="167"/>
      <c r="G80" s="168"/>
      <c r="H80" s="271"/>
      <c r="J80" s="171" t="s">
        <v>91</v>
      </c>
      <c r="K80" s="164"/>
      <c r="L80" s="299" t="s">
        <v>628</v>
      </c>
      <c r="M80" s="248"/>
      <c r="N80" s="166"/>
      <c r="O80" s="168"/>
      <c r="P80" s="167"/>
      <c r="Q80" s="168"/>
      <c r="R80" s="271"/>
      <c r="AO80" s="260"/>
      <c r="AP80" s="260"/>
      <c r="AQ80" s="260"/>
      <c r="AR80" s="260"/>
      <c r="AS80" s="260"/>
      <c r="AT80" s="260"/>
      <c r="AU80" s="260"/>
      <c r="AV80" s="260"/>
      <c r="AW80" s="260"/>
      <c r="AX80" s="260"/>
      <c r="AY80" s="260"/>
      <c r="AZ80" s="260" t="s">
        <v>166</v>
      </c>
      <c r="BA80" s="260"/>
      <c r="BB80" s="260"/>
      <c r="BC80" s="260"/>
      <c r="BD80" s="260"/>
      <c r="BE80" s="260"/>
      <c r="BF80" s="260"/>
      <c r="BG80" s="210"/>
      <c r="BH80" s="210"/>
      <c r="BI80" s="210"/>
    </row>
    <row r="81" spans="1:61" x14ac:dyDescent="0.25">
      <c r="A81" s="171" t="s">
        <v>91</v>
      </c>
      <c r="B81" s="164"/>
      <c r="C81" s="299" t="s">
        <v>628</v>
      </c>
      <c r="D81" s="166"/>
      <c r="E81" s="168"/>
      <c r="F81" s="167"/>
      <c r="G81" s="168"/>
      <c r="H81" s="271"/>
      <c r="J81" s="171" t="s">
        <v>91</v>
      </c>
      <c r="K81" s="164"/>
      <c r="L81" s="299" t="s">
        <v>628</v>
      </c>
      <c r="M81" s="248"/>
      <c r="N81" s="166"/>
      <c r="O81" s="168"/>
      <c r="P81" s="167"/>
      <c r="Q81" s="168"/>
      <c r="R81" s="271"/>
      <c r="AO81" s="260"/>
      <c r="AP81" s="260"/>
      <c r="AQ81" s="260"/>
      <c r="AR81" s="260"/>
      <c r="AS81" s="260"/>
      <c r="AT81" s="260"/>
      <c r="AU81" s="260"/>
      <c r="AV81" s="260"/>
      <c r="AW81" s="260"/>
      <c r="AX81" s="260"/>
      <c r="AY81" s="260"/>
      <c r="AZ81" s="260" t="s">
        <v>166</v>
      </c>
      <c r="BA81" s="260"/>
      <c r="BB81" s="260"/>
      <c r="BC81" s="260"/>
      <c r="BD81" s="260"/>
      <c r="BE81" s="260"/>
      <c r="BF81" s="260"/>
      <c r="BG81" s="210"/>
      <c r="BH81" s="210"/>
      <c r="BI81" s="210"/>
    </row>
    <row r="82" spans="1:61" x14ac:dyDescent="0.25">
      <c r="A82" s="171" t="s">
        <v>91</v>
      </c>
      <c r="B82" s="164"/>
      <c r="C82" s="299" t="s">
        <v>628</v>
      </c>
      <c r="D82" s="166"/>
      <c r="E82" s="168"/>
      <c r="F82" s="167"/>
      <c r="G82" s="168"/>
      <c r="H82" s="271"/>
      <c r="J82" s="171" t="s">
        <v>91</v>
      </c>
      <c r="K82" s="164"/>
      <c r="L82" s="299" t="s">
        <v>628</v>
      </c>
      <c r="M82" s="248"/>
      <c r="N82" s="166"/>
      <c r="O82" s="168"/>
      <c r="P82" s="167"/>
      <c r="Q82" s="168"/>
      <c r="R82" s="271"/>
      <c r="AO82" s="260"/>
      <c r="AP82" s="260"/>
      <c r="AQ82" s="260"/>
      <c r="AR82" s="260"/>
      <c r="AS82" s="260"/>
      <c r="AT82" s="260"/>
      <c r="AU82" s="260"/>
      <c r="AV82" s="260"/>
      <c r="AW82" s="260"/>
      <c r="AX82" s="260"/>
      <c r="AY82" s="260"/>
      <c r="AZ82" s="260" t="s">
        <v>166</v>
      </c>
      <c r="BA82" s="260"/>
      <c r="BB82" s="260"/>
      <c r="BC82" s="260"/>
      <c r="BD82" s="260"/>
      <c r="BE82" s="260"/>
      <c r="BF82" s="260"/>
      <c r="BG82" s="210"/>
      <c r="BH82" s="210"/>
      <c r="BI82" s="210"/>
    </row>
    <row r="83" spans="1:61" x14ac:dyDescent="0.25">
      <c r="A83" s="171" t="s">
        <v>91</v>
      </c>
      <c r="B83" s="164"/>
      <c r="C83" s="299" t="s">
        <v>628</v>
      </c>
      <c r="D83" s="166"/>
      <c r="E83" s="168"/>
      <c r="F83" s="167"/>
      <c r="G83" s="168"/>
      <c r="H83" s="271"/>
      <c r="J83" s="171" t="s">
        <v>91</v>
      </c>
      <c r="K83" s="164"/>
      <c r="L83" s="299" t="s">
        <v>628</v>
      </c>
      <c r="M83" s="248"/>
      <c r="N83" s="166"/>
      <c r="O83" s="168"/>
      <c r="P83" s="167"/>
      <c r="Q83" s="168"/>
      <c r="R83" s="271"/>
      <c r="AO83" s="260"/>
      <c r="AP83" s="260"/>
      <c r="AQ83" s="260"/>
      <c r="AR83" s="260"/>
      <c r="AS83" s="260"/>
      <c r="AT83" s="260"/>
      <c r="AU83" s="260"/>
      <c r="AV83" s="260"/>
      <c r="AW83" s="260"/>
      <c r="AX83" s="260"/>
      <c r="AY83" s="260"/>
      <c r="AZ83" s="260" t="s">
        <v>166</v>
      </c>
      <c r="BA83" s="260"/>
      <c r="BB83" s="260"/>
      <c r="BC83" s="260"/>
      <c r="BD83" s="260"/>
      <c r="BE83" s="260"/>
      <c r="BF83" s="260"/>
      <c r="BG83" s="210"/>
      <c r="BH83" s="210"/>
      <c r="BI83" s="210"/>
    </row>
    <row r="84" spans="1:61" x14ac:dyDescent="0.25">
      <c r="A84" s="171" t="s">
        <v>91</v>
      </c>
      <c r="B84" s="164"/>
      <c r="C84" s="299" t="s">
        <v>628</v>
      </c>
      <c r="D84" s="166"/>
      <c r="E84" s="168"/>
      <c r="F84" s="167"/>
      <c r="G84" s="168"/>
      <c r="H84" s="271"/>
      <c r="J84" s="171" t="s">
        <v>91</v>
      </c>
      <c r="K84" s="164"/>
      <c r="L84" s="299" t="s">
        <v>628</v>
      </c>
      <c r="M84" s="248"/>
      <c r="N84" s="166"/>
      <c r="O84" s="168"/>
      <c r="P84" s="167"/>
      <c r="Q84" s="168"/>
      <c r="R84" s="271"/>
      <c r="AO84" s="260"/>
      <c r="AP84" s="260"/>
      <c r="AQ84" s="260"/>
      <c r="AR84" s="260"/>
      <c r="AS84" s="260"/>
      <c r="AT84" s="260"/>
      <c r="AU84" s="260"/>
      <c r="AV84" s="260"/>
      <c r="AW84" s="260"/>
      <c r="AX84" s="260"/>
      <c r="AY84" s="260"/>
      <c r="AZ84" s="260" t="s">
        <v>166</v>
      </c>
      <c r="BA84" s="260"/>
      <c r="BB84" s="260"/>
      <c r="BC84" s="260"/>
      <c r="BD84" s="260"/>
      <c r="BE84" s="260"/>
      <c r="BF84" s="260"/>
      <c r="BG84" s="210"/>
      <c r="BH84" s="210"/>
      <c r="BI84" s="210"/>
    </row>
    <row r="85" spans="1:61" x14ac:dyDescent="0.25">
      <c r="A85" s="171" t="s">
        <v>91</v>
      </c>
      <c r="B85" s="164"/>
      <c r="C85" s="299" t="s">
        <v>628</v>
      </c>
      <c r="D85" s="166"/>
      <c r="E85" s="168"/>
      <c r="F85" s="167"/>
      <c r="G85" s="168"/>
      <c r="H85" s="271"/>
      <c r="J85" s="171" t="s">
        <v>91</v>
      </c>
      <c r="K85" s="164"/>
      <c r="L85" s="299" t="s">
        <v>628</v>
      </c>
      <c r="M85" s="248"/>
      <c r="N85" s="166"/>
      <c r="O85" s="168"/>
      <c r="P85" s="167"/>
      <c r="Q85" s="168"/>
      <c r="R85" s="271"/>
      <c r="AO85" s="260"/>
      <c r="AP85" s="260"/>
      <c r="AQ85" s="260"/>
      <c r="AR85" s="260"/>
      <c r="AS85" s="260"/>
      <c r="AT85" s="260"/>
      <c r="AU85" s="260"/>
      <c r="AV85" s="260"/>
      <c r="AW85" s="260"/>
      <c r="AX85" s="260"/>
      <c r="AY85" s="260"/>
      <c r="AZ85" s="260" t="s">
        <v>166</v>
      </c>
      <c r="BA85" s="260"/>
      <c r="BB85" s="260"/>
      <c r="BC85" s="260"/>
      <c r="BD85" s="260"/>
      <c r="BE85" s="260"/>
      <c r="BF85" s="260"/>
      <c r="BG85" s="210"/>
      <c r="BH85" s="210"/>
      <c r="BI85" s="210"/>
    </row>
    <row r="86" spans="1:61" x14ac:dyDescent="0.25">
      <c r="A86" s="171" t="s">
        <v>91</v>
      </c>
      <c r="B86" s="164"/>
      <c r="C86" s="299" t="s">
        <v>628</v>
      </c>
      <c r="D86" s="166"/>
      <c r="E86" s="168"/>
      <c r="F86" s="167"/>
      <c r="G86" s="168"/>
      <c r="H86" s="271"/>
      <c r="J86" s="171" t="s">
        <v>91</v>
      </c>
      <c r="K86" s="164"/>
      <c r="L86" s="299" t="s">
        <v>628</v>
      </c>
      <c r="M86" s="248"/>
      <c r="N86" s="166"/>
      <c r="O86" s="168"/>
      <c r="P86" s="167"/>
      <c r="Q86" s="168"/>
      <c r="R86" s="271"/>
      <c r="AO86" s="260"/>
      <c r="AP86" s="260"/>
      <c r="AQ86" s="260"/>
      <c r="AR86" s="260"/>
      <c r="AS86" s="260"/>
      <c r="AT86" s="260"/>
      <c r="AU86" s="260"/>
      <c r="AV86" s="260"/>
      <c r="AW86" s="260"/>
      <c r="AX86" s="260"/>
      <c r="AY86" s="260"/>
      <c r="AZ86" s="260" t="s">
        <v>166</v>
      </c>
      <c r="BA86" s="260"/>
      <c r="BB86" s="260"/>
      <c r="BC86" s="260"/>
      <c r="BD86" s="260"/>
      <c r="BE86" s="260"/>
      <c r="BF86" s="260"/>
      <c r="BG86" s="210"/>
      <c r="BH86" s="210"/>
      <c r="BI86" s="210"/>
    </row>
    <row r="87" spans="1:61" x14ac:dyDescent="0.25">
      <c r="A87" s="171" t="s">
        <v>91</v>
      </c>
      <c r="B87" s="164"/>
      <c r="C87" s="299" t="s">
        <v>628</v>
      </c>
      <c r="D87" s="166"/>
      <c r="E87" s="168"/>
      <c r="F87" s="167"/>
      <c r="G87" s="168"/>
      <c r="H87" s="271"/>
      <c r="J87" s="171" t="s">
        <v>91</v>
      </c>
      <c r="K87" s="164"/>
      <c r="L87" s="299" t="s">
        <v>628</v>
      </c>
      <c r="M87" s="248"/>
      <c r="N87" s="166"/>
      <c r="O87" s="168"/>
      <c r="P87" s="167"/>
      <c r="Q87" s="168"/>
      <c r="R87" s="271"/>
      <c r="AO87" s="260"/>
      <c r="AP87" s="260"/>
      <c r="AQ87" s="260"/>
      <c r="AR87" s="260"/>
      <c r="AS87" s="260"/>
      <c r="AT87" s="260"/>
      <c r="AU87" s="260"/>
      <c r="AV87" s="260"/>
      <c r="AW87" s="260"/>
      <c r="AX87" s="260"/>
      <c r="AY87" s="260"/>
      <c r="AZ87" s="260" t="s">
        <v>166</v>
      </c>
      <c r="BA87" s="260"/>
      <c r="BB87" s="260"/>
      <c r="BC87" s="260"/>
      <c r="BD87" s="260"/>
      <c r="BE87" s="260"/>
      <c r="BF87" s="260"/>
      <c r="BG87" s="210"/>
      <c r="BH87" s="210"/>
      <c r="BI87" s="210"/>
    </row>
    <row r="88" spans="1:61" x14ac:dyDescent="0.25">
      <c r="A88" s="171" t="s">
        <v>91</v>
      </c>
      <c r="B88" s="164"/>
      <c r="C88" s="299" t="s">
        <v>628</v>
      </c>
      <c r="D88" s="166"/>
      <c r="E88" s="168"/>
      <c r="F88" s="167"/>
      <c r="G88" s="168"/>
      <c r="H88" s="271"/>
      <c r="J88" s="171" t="s">
        <v>91</v>
      </c>
      <c r="K88" s="164"/>
      <c r="L88" s="299" t="s">
        <v>628</v>
      </c>
      <c r="M88" s="248"/>
      <c r="N88" s="166"/>
      <c r="O88" s="168"/>
      <c r="P88" s="167"/>
      <c r="Q88" s="168"/>
      <c r="R88" s="271"/>
      <c r="AO88" s="260"/>
      <c r="AP88" s="260"/>
      <c r="AQ88" s="260"/>
      <c r="AR88" s="260"/>
      <c r="AS88" s="260"/>
      <c r="AT88" s="260"/>
      <c r="AU88" s="260"/>
      <c r="AV88" s="260"/>
      <c r="AW88" s="260"/>
      <c r="AX88" s="260"/>
      <c r="AY88" s="260"/>
      <c r="AZ88" s="260" t="s">
        <v>166</v>
      </c>
      <c r="BA88" s="260"/>
      <c r="BB88" s="260"/>
      <c r="BC88" s="260"/>
      <c r="BD88" s="260"/>
      <c r="BE88" s="260"/>
      <c r="BF88" s="260"/>
      <c r="BG88" s="210"/>
      <c r="BH88" s="210"/>
      <c r="BI88" s="210"/>
    </row>
    <row r="89" spans="1:61" x14ac:dyDescent="0.25">
      <c r="A89" s="171" t="s">
        <v>91</v>
      </c>
      <c r="B89" s="164"/>
      <c r="C89" s="299" t="s">
        <v>628</v>
      </c>
      <c r="D89" s="166"/>
      <c r="E89" s="168"/>
      <c r="F89" s="167"/>
      <c r="G89" s="168"/>
      <c r="H89" s="271"/>
      <c r="J89" s="171" t="s">
        <v>91</v>
      </c>
      <c r="K89" s="164"/>
      <c r="L89" s="299" t="s">
        <v>628</v>
      </c>
      <c r="M89" s="248"/>
      <c r="N89" s="166"/>
      <c r="O89" s="168"/>
      <c r="P89" s="167"/>
      <c r="Q89" s="168"/>
      <c r="R89" s="271"/>
      <c r="AO89" s="260"/>
      <c r="AP89" s="260"/>
      <c r="AQ89" s="260"/>
      <c r="AR89" s="260"/>
      <c r="AS89" s="260"/>
      <c r="AT89" s="260"/>
      <c r="AU89" s="260"/>
      <c r="AV89" s="260"/>
      <c r="AW89" s="260"/>
      <c r="AX89" s="260"/>
      <c r="AY89" s="260"/>
      <c r="AZ89" s="260" t="s">
        <v>166</v>
      </c>
      <c r="BA89" s="260"/>
      <c r="BB89" s="260"/>
      <c r="BC89" s="260"/>
      <c r="BD89" s="260"/>
      <c r="BE89" s="260"/>
      <c r="BF89" s="260"/>
      <c r="BG89" s="210"/>
      <c r="BH89" s="210"/>
      <c r="BI89" s="210"/>
    </row>
    <row r="90" spans="1:61" x14ac:dyDescent="0.25">
      <c r="A90" s="171" t="s">
        <v>91</v>
      </c>
      <c r="B90" s="164"/>
      <c r="C90" s="299" t="s">
        <v>628</v>
      </c>
      <c r="D90" s="166"/>
      <c r="E90" s="168"/>
      <c r="F90" s="167"/>
      <c r="G90" s="168"/>
      <c r="H90" s="271"/>
      <c r="J90" s="171" t="s">
        <v>91</v>
      </c>
      <c r="K90" s="164"/>
      <c r="L90" s="299" t="s">
        <v>628</v>
      </c>
      <c r="M90" s="248"/>
      <c r="N90" s="166"/>
      <c r="O90" s="168"/>
      <c r="P90" s="167"/>
      <c r="Q90" s="168"/>
      <c r="R90" s="271"/>
      <c r="AO90" s="260"/>
      <c r="AP90" s="260"/>
      <c r="AQ90" s="260"/>
      <c r="AR90" s="260"/>
      <c r="AS90" s="260"/>
      <c r="AT90" s="260"/>
      <c r="AU90" s="260"/>
      <c r="AV90" s="260"/>
      <c r="AW90" s="260"/>
      <c r="AX90" s="260"/>
      <c r="AY90" s="260"/>
      <c r="AZ90" s="260" t="s">
        <v>166</v>
      </c>
      <c r="BA90" s="260"/>
      <c r="BB90" s="260"/>
      <c r="BC90" s="260"/>
      <c r="BD90" s="260"/>
      <c r="BE90" s="260"/>
      <c r="BF90" s="260"/>
      <c r="BG90" s="210"/>
      <c r="BH90" s="210"/>
      <c r="BI90" s="210"/>
    </row>
    <row r="91" spans="1:61" x14ac:dyDescent="0.25">
      <c r="A91" s="171" t="s">
        <v>91</v>
      </c>
      <c r="B91" s="164"/>
      <c r="C91" s="299" t="s">
        <v>628</v>
      </c>
      <c r="D91" s="166"/>
      <c r="E91" s="168"/>
      <c r="F91" s="167"/>
      <c r="G91" s="168"/>
      <c r="H91" s="271"/>
      <c r="J91" s="171" t="s">
        <v>91</v>
      </c>
      <c r="K91" s="164"/>
      <c r="L91" s="299" t="s">
        <v>628</v>
      </c>
      <c r="M91" s="248"/>
      <c r="N91" s="166"/>
      <c r="O91" s="168"/>
      <c r="P91" s="167"/>
      <c r="Q91" s="168"/>
      <c r="R91" s="271"/>
      <c r="AO91" s="260"/>
      <c r="AP91" s="260"/>
      <c r="AQ91" s="260"/>
      <c r="AR91" s="260"/>
      <c r="AS91" s="260"/>
      <c r="AT91" s="260"/>
      <c r="AU91" s="260"/>
      <c r="AV91" s="260"/>
      <c r="AW91" s="260"/>
      <c r="AX91" s="260"/>
      <c r="AY91" s="260"/>
      <c r="AZ91" s="260" t="s">
        <v>166</v>
      </c>
      <c r="BA91" s="260"/>
      <c r="BB91" s="260"/>
      <c r="BC91" s="260"/>
      <c r="BD91" s="260"/>
      <c r="BE91" s="260"/>
      <c r="BF91" s="260"/>
      <c r="BG91" s="210"/>
      <c r="BH91" s="210"/>
      <c r="BI91" s="210"/>
    </row>
    <row r="92" spans="1:61" x14ac:dyDescent="0.25">
      <c r="A92" s="171" t="s">
        <v>91</v>
      </c>
      <c r="B92" s="164"/>
      <c r="C92" s="299" t="s">
        <v>628</v>
      </c>
      <c r="D92" s="166"/>
      <c r="E92" s="168"/>
      <c r="F92" s="167"/>
      <c r="G92" s="168"/>
      <c r="H92" s="271"/>
      <c r="J92" s="171" t="s">
        <v>91</v>
      </c>
      <c r="K92" s="164"/>
      <c r="L92" s="299" t="s">
        <v>628</v>
      </c>
      <c r="M92" s="248"/>
      <c r="N92" s="166"/>
      <c r="O92" s="168"/>
      <c r="P92" s="167"/>
      <c r="Q92" s="168"/>
      <c r="R92" s="271"/>
      <c r="AO92" s="260"/>
      <c r="AP92" s="260"/>
      <c r="AQ92" s="260"/>
      <c r="AR92" s="260"/>
      <c r="AS92" s="260"/>
      <c r="AT92" s="260"/>
      <c r="AU92" s="260"/>
      <c r="AV92" s="260"/>
      <c r="AW92" s="260"/>
      <c r="AX92" s="260"/>
      <c r="AY92" s="260"/>
      <c r="AZ92" s="260" t="s">
        <v>166</v>
      </c>
      <c r="BA92" s="260"/>
      <c r="BB92" s="260"/>
      <c r="BC92" s="260"/>
      <c r="BD92" s="260"/>
      <c r="BE92" s="260"/>
      <c r="BF92" s="260"/>
      <c r="BG92" s="210"/>
      <c r="BH92" s="210"/>
      <c r="BI92" s="210"/>
    </row>
    <row r="93" spans="1:61" x14ac:dyDescent="0.25">
      <c r="A93" s="171" t="s">
        <v>91</v>
      </c>
      <c r="B93" s="164"/>
      <c r="C93" s="299" t="s">
        <v>628</v>
      </c>
      <c r="D93" s="166"/>
      <c r="E93" s="168"/>
      <c r="F93" s="167"/>
      <c r="G93" s="168"/>
      <c r="H93" s="271"/>
      <c r="J93" s="171" t="s">
        <v>91</v>
      </c>
      <c r="K93" s="164"/>
      <c r="L93" s="299" t="s">
        <v>628</v>
      </c>
      <c r="M93" s="248"/>
      <c r="N93" s="166"/>
      <c r="O93" s="168"/>
      <c r="P93" s="167"/>
      <c r="Q93" s="168"/>
      <c r="R93" s="271"/>
      <c r="AO93" s="260"/>
      <c r="AP93" s="260"/>
      <c r="AQ93" s="260"/>
      <c r="AR93" s="260"/>
      <c r="AS93" s="260"/>
      <c r="AT93" s="260"/>
      <c r="AU93" s="260"/>
      <c r="AV93" s="260"/>
      <c r="AW93" s="260"/>
      <c r="AX93" s="260"/>
      <c r="AY93" s="260"/>
      <c r="AZ93" s="260" t="s">
        <v>166</v>
      </c>
      <c r="BA93" s="260"/>
      <c r="BB93" s="260"/>
      <c r="BC93" s="260"/>
      <c r="BD93" s="260"/>
      <c r="BE93" s="260"/>
      <c r="BF93" s="260"/>
      <c r="BG93" s="210"/>
      <c r="BH93" s="210"/>
      <c r="BI93" s="210"/>
    </row>
    <row r="94" spans="1:61" x14ac:dyDescent="0.25">
      <c r="A94" s="171" t="s">
        <v>91</v>
      </c>
      <c r="B94" s="164"/>
      <c r="C94" s="299" t="s">
        <v>628</v>
      </c>
      <c r="D94" s="166"/>
      <c r="E94" s="168"/>
      <c r="F94" s="167"/>
      <c r="G94" s="168"/>
      <c r="H94" s="271"/>
      <c r="J94" s="171" t="s">
        <v>91</v>
      </c>
      <c r="K94" s="164"/>
      <c r="L94" s="299" t="s">
        <v>628</v>
      </c>
      <c r="M94" s="248"/>
      <c r="N94" s="166"/>
      <c r="O94" s="168"/>
      <c r="P94" s="167"/>
      <c r="Q94" s="168"/>
      <c r="R94" s="271"/>
      <c r="AO94" s="260"/>
      <c r="AP94" s="260"/>
      <c r="AQ94" s="260"/>
      <c r="AR94" s="260"/>
      <c r="AS94" s="260"/>
      <c r="AT94" s="260"/>
      <c r="AU94" s="260"/>
      <c r="AV94" s="260"/>
      <c r="AW94" s="260"/>
      <c r="AX94" s="260"/>
      <c r="AY94" s="260"/>
      <c r="AZ94" s="260" t="s">
        <v>166</v>
      </c>
      <c r="BA94" s="260"/>
      <c r="BB94" s="260"/>
      <c r="BC94" s="260"/>
      <c r="BD94" s="260"/>
      <c r="BE94" s="260"/>
      <c r="BF94" s="260"/>
      <c r="BG94" s="210"/>
      <c r="BH94" s="210"/>
      <c r="BI94" s="210"/>
    </row>
    <row r="95" spans="1:61" x14ac:dyDescent="0.25">
      <c r="A95" s="171" t="s">
        <v>91</v>
      </c>
      <c r="B95" s="164"/>
      <c r="C95" s="299" t="s">
        <v>628</v>
      </c>
      <c r="D95" s="166"/>
      <c r="E95" s="168"/>
      <c r="F95" s="167"/>
      <c r="G95" s="168"/>
      <c r="H95" s="271"/>
      <c r="J95" s="171" t="s">
        <v>91</v>
      </c>
      <c r="K95" s="164"/>
      <c r="L95" s="299" t="s">
        <v>628</v>
      </c>
      <c r="M95" s="248"/>
      <c r="N95" s="166"/>
      <c r="O95" s="168"/>
      <c r="P95" s="167"/>
      <c r="Q95" s="168"/>
      <c r="R95" s="271"/>
      <c r="AO95" s="260"/>
      <c r="AP95" s="260"/>
      <c r="AQ95" s="260"/>
      <c r="AR95" s="260"/>
      <c r="AS95" s="260"/>
      <c r="AT95" s="260"/>
      <c r="AU95" s="260"/>
      <c r="AV95" s="260"/>
      <c r="AW95" s="260"/>
      <c r="AX95" s="260"/>
      <c r="AY95" s="260"/>
      <c r="AZ95" s="260" t="s">
        <v>166</v>
      </c>
      <c r="BA95" s="260"/>
      <c r="BB95" s="260"/>
      <c r="BC95" s="260"/>
      <c r="BD95" s="260"/>
      <c r="BE95" s="260"/>
      <c r="BF95" s="260"/>
      <c r="BG95" s="210"/>
      <c r="BH95" s="210"/>
      <c r="BI95" s="210"/>
    </row>
    <row r="96" spans="1:61" x14ac:dyDescent="0.25">
      <c r="A96" s="171" t="s">
        <v>91</v>
      </c>
      <c r="B96" s="164"/>
      <c r="C96" s="299" t="s">
        <v>628</v>
      </c>
      <c r="D96" s="166"/>
      <c r="E96" s="168"/>
      <c r="F96" s="167"/>
      <c r="G96" s="168"/>
      <c r="H96" s="271"/>
      <c r="J96" s="171" t="s">
        <v>91</v>
      </c>
      <c r="K96" s="164"/>
      <c r="L96" s="299" t="s">
        <v>628</v>
      </c>
      <c r="M96" s="248"/>
      <c r="N96" s="166"/>
      <c r="O96" s="168"/>
      <c r="P96" s="167"/>
      <c r="Q96" s="168"/>
      <c r="R96" s="271"/>
      <c r="AO96" s="260"/>
      <c r="AP96" s="260"/>
      <c r="AQ96" s="260"/>
      <c r="AR96" s="260"/>
      <c r="AS96" s="260"/>
      <c r="AT96" s="260"/>
      <c r="AU96" s="260"/>
      <c r="AV96" s="260"/>
      <c r="AW96" s="260"/>
      <c r="AX96" s="260"/>
      <c r="AY96" s="260"/>
      <c r="AZ96" s="260" t="s">
        <v>166</v>
      </c>
      <c r="BA96" s="260"/>
      <c r="BB96" s="260"/>
      <c r="BC96" s="260"/>
      <c r="BD96" s="260"/>
      <c r="BE96" s="260"/>
      <c r="BF96" s="260"/>
      <c r="BG96" s="210"/>
      <c r="BH96" s="210"/>
      <c r="BI96" s="210"/>
    </row>
    <row r="97" spans="1:61" x14ac:dyDescent="0.25">
      <c r="A97" s="171" t="s">
        <v>91</v>
      </c>
      <c r="B97" s="164"/>
      <c r="C97" s="299" t="s">
        <v>628</v>
      </c>
      <c r="D97" s="166"/>
      <c r="E97" s="168"/>
      <c r="F97" s="167"/>
      <c r="G97" s="168"/>
      <c r="H97" s="271"/>
      <c r="J97" s="171" t="s">
        <v>91</v>
      </c>
      <c r="K97" s="164"/>
      <c r="L97" s="299" t="s">
        <v>628</v>
      </c>
      <c r="M97" s="248"/>
      <c r="N97" s="166"/>
      <c r="O97" s="168"/>
      <c r="P97" s="167"/>
      <c r="Q97" s="168"/>
      <c r="R97" s="271"/>
      <c r="AO97" s="260"/>
      <c r="AP97" s="260"/>
      <c r="AQ97" s="260"/>
      <c r="AR97" s="260"/>
      <c r="AS97" s="260"/>
      <c r="AT97" s="260"/>
      <c r="AU97" s="260"/>
      <c r="AV97" s="260"/>
      <c r="AW97" s="260"/>
      <c r="AX97" s="260"/>
      <c r="AY97" s="260"/>
      <c r="AZ97" s="260" t="s">
        <v>166</v>
      </c>
      <c r="BA97" s="260"/>
      <c r="BB97" s="260"/>
      <c r="BC97" s="260"/>
      <c r="BD97" s="260"/>
      <c r="BE97" s="260"/>
      <c r="BF97" s="260"/>
      <c r="BG97" s="210"/>
      <c r="BH97" s="210"/>
      <c r="BI97" s="210"/>
    </row>
    <row r="98" spans="1:61" x14ac:dyDescent="0.25">
      <c r="A98" s="171" t="s">
        <v>91</v>
      </c>
      <c r="B98" s="164"/>
      <c r="C98" s="299" t="s">
        <v>628</v>
      </c>
      <c r="D98" s="166"/>
      <c r="E98" s="168"/>
      <c r="F98" s="167"/>
      <c r="G98" s="168"/>
      <c r="H98" s="271"/>
      <c r="J98" s="171" t="s">
        <v>91</v>
      </c>
      <c r="K98" s="164"/>
      <c r="L98" s="299" t="s">
        <v>628</v>
      </c>
      <c r="M98" s="248"/>
      <c r="N98" s="166"/>
      <c r="O98" s="168"/>
      <c r="P98" s="167"/>
      <c r="Q98" s="168"/>
      <c r="R98" s="271"/>
      <c r="AO98" s="260"/>
      <c r="AP98" s="260"/>
      <c r="AQ98" s="260"/>
      <c r="AR98" s="260"/>
      <c r="AS98" s="260"/>
      <c r="AT98" s="260"/>
      <c r="AU98" s="260"/>
      <c r="AV98" s="260"/>
      <c r="AW98" s="260"/>
      <c r="AX98" s="260"/>
      <c r="AY98" s="260"/>
      <c r="AZ98" s="260" t="s">
        <v>166</v>
      </c>
      <c r="BA98" s="260"/>
      <c r="BB98" s="260"/>
      <c r="BC98" s="260"/>
      <c r="BD98" s="260"/>
      <c r="BE98" s="260"/>
      <c r="BF98" s="260"/>
      <c r="BG98" s="210"/>
      <c r="BH98" s="210"/>
      <c r="BI98" s="210"/>
    </row>
    <row r="99" spans="1:61" x14ac:dyDescent="0.25">
      <c r="A99" s="171" t="s">
        <v>91</v>
      </c>
      <c r="B99" s="164"/>
      <c r="C99" s="299" t="s">
        <v>628</v>
      </c>
      <c r="D99" s="166"/>
      <c r="E99" s="168"/>
      <c r="F99" s="167"/>
      <c r="G99" s="168"/>
      <c r="H99" s="271"/>
      <c r="J99" s="171" t="s">
        <v>91</v>
      </c>
      <c r="K99" s="164"/>
      <c r="L99" s="299" t="s">
        <v>628</v>
      </c>
      <c r="M99" s="248"/>
      <c r="N99" s="166"/>
      <c r="O99" s="168"/>
      <c r="P99" s="167"/>
      <c r="Q99" s="168"/>
      <c r="R99" s="271"/>
      <c r="AO99" s="260"/>
      <c r="AP99" s="260"/>
      <c r="AQ99" s="260"/>
      <c r="AR99" s="260"/>
      <c r="AS99" s="260"/>
      <c r="AT99" s="260"/>
      <c r="AU99" s="260"/>
      <c r="AV99" s="260"/>
      <c r="AW99" s="260"/>
      <c r="AX99" s="260"/>
      <c r="AY99" s="260"/>
      <c r="AZ99" s="260" t="s">
        <v>166</v>
      </c>
      <c r="BA99" s="260"/>
      <c r="BB99" s="260"/>
      <c r="BC99" s="260"/>
      <c r="BD99" s="260"/>
      <c r="BE99" s="260"/>
      <c r="BF99" s="260"/>
      <c r="BG99" s="210"/>
      <c r="BH99" s="210"/>
      <c r="BI99" s="210"/>
    </row>
    <row r="100" spans="1:61" x14ac:dyDescent="0.25">
      <c r="A100" s="171" t="s">
        <v>91</v>
      </c>
      <c r="B100" s="164"/>
      <c r="C100" s="299" t="s">
        <v>628</v>
      </c>
      <c r="D100" s="166"/>
      <c r="E100" s="168"/>
      <c r="F100" s="167"/>
      <c r="G100" s="168"/>
      <c r="H100" s="271"/>
      <c r="J100" s="171" t="s">
        <v>91</v>
      </c>
      <c r="K100" s="164"/>
      <c r="L100" s="299" t="s">
        <v>628</v>
      </c>
      <c r="M100" s="248"/>
      <c r="N100" s="166"/>
      <c r="O100" s="168"/>
      <c r="P100" s="167"/>
      <c r="Q100" s="168"/>
      <c r="R100" s="271"/>
      <c r="AO100" s="260"/>
      <c r="AP100" s="260"/>
      <c r="AQ100" s="260"/>
      <c r="AR100" s="260"/>
      <c r="AS100" s="260"/>
      <c r="AT100" s="260"/>
      <c r="AU100" s="260"/>
      <c r="AV100" s="260"/>
      <c r="AW100" s="260"/>
      <c r="AX100" s="260"/>
      <c r="AY100" s="260"/>
      <c r="AZ100" s="260" t="s">
        <v>166</v>
      </c>
      <c r="BA100" s="260"/>
      <c r="BB100" s="260"/>
      <c r="BC100" s="260"/>
      <c r="BD100" s="260"/>
      <c r="BE100" s="260"/>
      <c r="BF100" s="260"/>
      <c r="BG100" s="210"/>
      <c r="BH100" s="210"/>
      <c r="BI100" s="210"/>
    </row>
    <row r="101" spans="1:61" x14ac:dyDescent="0.25">
      <c r="A101" s="171" t="s">
        <v>91</v>
      </c>
      <c r="B101" s="164"/>
      <c r="C101" s="299" t="s">
        <v>628</v>
      </c>
      <c r="D101" s="166"/>
      <c r="E101" s="168"/>
      <c r="F101" s="167"/>
      <c r="G101" s="168"/>
      <c r="H101" s="271"/>
      <c r="J101" s="171" t="s">
        <v>91</v>
      </c>
      <c r="K101" s="164"/>
      <c r="L101" s="299" t="s">
        <v>628</v>
      </c>
      <c r="M101" s="248"/>
      <c r="N101" s="166"/>
      <c r="O101" s="168"/>
      <c r="P101" s="167"/>
      <c r="Q101" s="168"/>
      <c r="R101" s="271"/>
      <c r="AO101" s="260"/>
      <c r="AP101" s="260"/>
      <c r="AQ101" s="260"/>
      <c r="AR101" s="260"/>
      <c r="AS101" s="260"/>
      <c r="AT101" s="260"/>
      <c r="AU101" s="260"/>
      <c r="AV101" s="260"/>
      <c r="AW101" s="260"/>
      <c r="AX101" s="260"/>
      <c r="AY101" s="260"/>
      <c r="AZ101" s="260" t="s">
        <v>166</v>
      </c>
      <c r="BA101" s="260"/>
      <c r="BB101" s="260"/>
      <c r="BC101" s="260"/>
      <c r="BD101" s="260"/>
      <c r="BE101" s="260"/>
      <c r="BF101" s="260"/>
      <c r="BG101" s="210"/>
      <c r="BH101" s="210"/>
      <c r="BI101" s="210"/>
    </row>
    <row r="102" spans="1:61" x14ac:dyDescent="0.25">
      <c r="A102" s="171" t="s">
        <v>91</v>
      </c>
      <c r="B102" s="164"/>
      <c r="C102" s="299" t="s">
        <v>628</v>
      </c>
      <c r="D102" s="166"/>
      <c r="E102" s="168"/>
      <c r="F102" s="167"/>
      <c r="G102" s="168"/>
      <c r="H102" s="271"/>
      <c r="J102" s="171" t="s">
        <v>91</v>
      </c>
      <c r="K102" s="164"/>
      <c r="L102" s="299" t="s">
        <v>628</v>
      </c>
      <c r="M102" s="248"/>
      <c r="N102" s="166"/>
      <c r="O102" s="168"/>
      <c r="P102" s="167"/>
      <c r="Q102" s="168"/>
      <c r="R102" s="271"/>
      <c r="AO102" s="260"/>
      <c r="AP102" s="260"/>
      <c r="AQ102" s="260"/>
      <c r="AR102" s="260"/>
      <c r="AS102" s="260"/>
      <c r="AT102" s="260"/>
      <c r="AU102" s="260"/>
      <c r="AV102" s="260"/>
      <c r="AW102" s="260"/>
      <c r="AX102" s="260"/>
      <c r="AY102" s="260"/>
      <c r="AZ102" s="260" t="s">
        <v>166</v>
      </c>
      <c r="BA102" s="260"/>
      <c r="BB102" s="260"/>
      <c r="BC102" s="260"/>
      <c r="BD102" s="260"/>
      <c r="BE102" s="260"/>
      <c r="BF102" s="260"/>
      <c r="BG102" s="210"/>
      <c r="BH102" s="210"/>
      <c r="BI102" s="210"/>
    </row>
    <row r="103" spans="1:61" x14ac:dyDescent="0.25">
      <c r="A103" s="171" t="s">
        <v>91</v>
      </c>
      <c r="B103" s="164"/>
      <c r="C103" s="299" t="s">
        <v>628</v>
      </c>
      <c r="D103" s="166"/>
      <c r="E103" s="168"/>
      <c r="F103" s="167"/>
      <c r="G103" s="168"/>
      <c r="H103" s="271"/>
      <c r="J103" s="171" t="s">
        <v>91</v>
      </c>
      <c r="K103" s="164"/>
      <c r="L103" s="299" t="s">
        <v>628</v>
      </c>
      <c r="M103" s="248"/>
      <c r="N103" s="166"/>
      <c r="O103" s="168"/>
      <c r="P103" s="167"/>
      <c r="Q103" s="168"/>
      <c r="R103" s="271"/>
      <c r="AO103" s="260"/>
      <c r="AP103" s="260"/>
      <c r="AQ103" s="260"/>
      <c r="AR103" s="260"/>
      <c r="AS103" s="260"/>
      <c r="AT103" s="260"/>
      <c r="AU103" s="260"/>
      <c r="AV103" s="260"/>
      <c r="AW103" s="260"/>
      <c r="AX103" s="260"/>
      <c r="AY103" s="260"/>
      <c r="AZ103" s="260" t="s">
        <v>166</v>
      </c>
      <c r="BA103" s="260"/>
      <c r="BB103" s="260"/>
      <c r="BC103" s="260"/>
      <c r="BD103" s="260"/>
      <c r="BE103" s="260"/>
      <c r="BF103" s="260"/>
      <c r="BG103" s="210"/>
      <c r="BH103" s="210"/>
      <c r="BI103" s="210"/>
    </row>
    <row r="104" spans="1:61" x14ac:dyDescent="0.25">
      <c r="A104" s="171" t="s">
        <v>91</v>
      </c>
      <c r="B104" s="164"/>
      <c r="C104" s="299" t="s">
        <v>628</v>
      </c>
      <c r="D104" s="166"/>
      <c r="E104" s="168"/>
      <c r="F104" s="167"/>
      <c r="G104" s="168"/>
      <c r="H104" s="271"/>
      <c r="J104" s="171" t="s">
        <v>91</v>
      </c>
      <c r="K104" s="164"/>
      <c r="L104" s="299" t="s">
        <v>628</v>
      </c>
      <c r="M104" s="248"/>
      <c r="N104" s="166"/>
      <c r="O104" s="168"/>
      <c r="P104" s="167"/>
      <c r="Q104" s="168"/>
      <c r="R104" s="271"/>
      <c r="AO104" s="260"/>
      <c r="AP104" s="260"/>
      <c r="AQ104" s="260"/>
      <c r="AR104" s="260"/>
      <c r="AS104" s="260"/>
      <c r="AT104" s="260"/>
      <c r="AU104" s="260"/>
      <c r="AV104" s="260"/>
      <c r="AW104" s="260"/>
      <c r="AX104" s="260"/>
      <c r="AY104" s="260"/>
      <c r="AZ104" s="260" t="s">
        <v>166</v>
      </c>
      <c r="BA104" s="260"/>
      <c r="BB104" s="260"/>
      <c r="BC104" s="260"/>
      <c r="BD104" s="260"/>
      <c r="BE104" s="260"/>
      <c r="BF104" s="260"/>
      <c r="BG104" s="210"/>
      <c r="BH104" s="210"/>
      <c r="BI104" s="210"/>
    </row>
    <row r="105" spans="1:61" x14ac:dyDescent="0.25">
      <c r="A105" s="171" t="s">
        <v>91</v>
      </c>
      <c r="B105" s="164"/>
      <c r="C105" s="299" t="s">
        <v>628</v>
      </c>
      <c r="D105" s="166"/>
      <c r="E105" s="168"/>
      <c r="F105" s="167"/>
      <c r="G105" s="168"/>
      <c r="H105" s="271"/>
      <c r="J105" s="171" t="s">
        <v>91</v>
      </c>
      <c r="K105" s="164"/>
      <c r="L105" s="299" t="s">
        <v>628</v>
      </c>
      <c r="M105" s="248"/>
      <c r="N105" s="166"/>
      <c r="O105" s="168"/>
      <c r="P105" s="167"/>
      <c r="Q105" s="168"/>
      <c r="R105" s="271"/>
      <c r="AO105" s="260"/>
      <c r="AP105" s="260"/>
      <c r="AQ105" s="260"/>
      <c r="AR105" s="260"/>
      <c r="AS105" s="260"/>
      <c r="AT105" s="260"/>
      <c r="AU105" s="260"/>
      <c r="AV105" s="260"/>
      <c r="AW105" s="260"/>
      <c r="AX105" s="260"/>
      <c r="AY105" s="260"/>
      <c r="AZ105" s="260" t="s">
        <v>166</v>
      </c>
      <c r="BA105" s="260"/>
      <c r="BB105" s="260"/>
      <c r="BC105" s="260"/>
      <c r="BD105" s="260"/>
      <c r="BE105" s="260"/>
      <c r="BF105" s="260"/>
      <c r="BG105" s="210"/>
      <c r="BH105" s="210"/>
      <c r="BI105" s="210"/>
    </row>
    <row r="106" spans="1:61" x14ac:dyDescent="0.25">
      <c r="A106" s="171" t="s">
        <v>91</v>
      </c>
      <c r="B106" s="164"/>
      <c r="C106" s="299" t="s">
        <v>628</v>
      </c>
      <c r="D106" s="166"/>
      <c r="E106" s="168"/>
      <c r="F106" s="167"/>
      <c r="G106" s="168"/>
      <c r="H106" s="271"/>
      <c r="J106" s="171" t="s">
        <v>91</v>
      </c>
      <c r="K106" s="164"/>
      <c r="L106" s="299" t="s">
        <v>628</v>
      </c>
      <c r="M106" s="248"/>
      <c r="N106" s="166"/>
      <c r="O106" s="168"/>
      <c r="P106" s="167"/>
      <c r="Q106" s="168"/>
      <c r="R106" s="271"/>
      <c r="AO106" s="260"/>
      <c r="AP106" s="260"/>
      <c r="AQ106" s="260"/>
      <c r="AR106" s="260"/>
      <c r="AS106" s="260"/>
      <c r="AT106" s="260"/>
      <c r="AU106" s="260"/>
      <c r="AV106" s="260"/>
      <c r="AW106" s="260"/>
      <c r="AX106" s="260"/>
      <c r="AY106" s="260"/>
      <c r="AZ106" s="260" t="s">
        <v>166</v>
      </c>
      <c r="BA106" s="260"/>
      <c r="BB106" s="260"/>
      <c r="BC106" s="260"/>
      <c r="BD106" s="260"/>
      <c r="BE106" s="260"/>
      <c r="BF106" s="260"/>
      <c r="BG106" s="210"/>
      <c r="BH106" s="210"/>
      <c r="BI106" s="210"/>
    </row>
    <row r="107" spans="1:61" x14ac:dyDescent="0.25">
      <c r="A107" s="171" t="s">
        <v>91</v>
      </c>
      <c r="B107" s="164"/>
      <c r="C107" s="299" t="s">
        <v>628</v>
      </c>
      <c r="D107" s="166"/>
      <c r="E107" s="168"/>
      <c r="F107" s="167"/>
      <c r="G107" s="168"/>
      <c r="H107" s="271"/>
      <c r="J107" s="171" t="s">
        <v>91</v>
      </c>
      <c r="K107" s="164"/>
      <c r="L107" s="299" t="s">
        <v>628</v>
      </c>
      <c r="M107" s="248"/>
      <c r="N107" s="166"/>
      <c r="O107" s="168"/>
      <c r="P107" s="167"/>
      <c r="Q107" s="168"/>
      <c r="R107" s="271"/>
      <c r="AO107" s="260"/>
      <c r="AP107" s="260"/>
      <c r="AQ107" s="260"/>
      <c r="AR107" s="260"/>
      <c r="AS107" s="260"/>
      <c r="AT107" s="260"/>
      <c r="AU107" s="260"/>
      <c r="AV107" s="260"/>
      <c r="AW107" s="260"/>
      <c r="AX107" s="260"/>
      <c r="AY107" s="260"/>
      <c r="AZ107" s="260" t="s">
        <v>166</v>
      </c>
      <c r="BA107" s="260"/>
      <c r="BB107" s="260"/>
      <c r="BC107" s="260"/>
      <c r="BD107" s="260"/>
      <c r="BE107" s="260"/>
      <c r="BF107" s="260"/>
      <c r="BG107" s="210"/>
      <c r="BH107" s="210"/>
      <c r="BI107" s="210"/>
    </row>
    <row r="108" spans="1:61" x14ac:dyDescent="0.25">
      <c r="A108" s="171" t="s">
        <v>91</v>
      </c>
      <c r="B108" s="164"/>
      <c r="C108" s="299" t="s">
        <v>628</v>
      </c>
      <c r="D108" s="166"/>
      <c r="E108" s="168"/>
      <c r="F108" s="167"/>
      <c r="G108" s="168"/>
      <c r="H108" s="271"/>
      <c r="J108" s="171" t="s">
        <v>91</v>
      </c>
      <c r="K108" s="164"/>
      <c r="L108" s="299" t="s">
        <v>628</v>
      </c>
      <c r="M108" s="248"/>
      <c r="N108" s="166"/>
      <c r="O108" s="168"/>
      <c r="P108" s="167"/>
      <c r="Q108" s="168"/>
      <c r="R108" s="271"/>
      <c r="AO108" s="260"/>
      <c r="AP108" s="260"/>
      <c r="AQ108" s="260"/>
      <c r="AR108" s="260"/>
      <c r="AS108" s="260"/>
      <c r="AT108" s="260"/>
      <c r="AU108" s="260"/>
      <c r="AV108" s="260"/>
      <c r="AW108" s="260"/>
      <c r="AX108" s="260"/>
      <c r="AY108" s="260"/>
      <c r="AZ108" s="260" t="s">
        <v>166</v>
      </c>
      <c r="BA108" s="260"/>
      <c r="BB108" s="260"/>
      <c r="BC108" s="260"/>
      <c r="BD108" s="260"/>
      <c r="BE108" s="260"/>
      <c r="BF108" s="260"/>
      <c r="BG108" s="210"/>
      <c r="BH108" s="210"/>
      <c r="BI108" s="210"/>
    </row>
    <row r="109" spans="1:61" x14ac:dyDescent="0.25">
      <c r="A109" s="171" t="s">
        <v>91</v>
      </c>
      <c r="B109" s="164"/>
      <c r="C109" s="299" t="s">
        <v>628</v>
      </c>
      <c r="D109" s="166"/>
      <c r="E109" s="168"/>
      <c r="F109" s="167"/>
      <c r="G109" s="168"/>
      <c r="H109" s="271"/>
      <c r="J109" s="171" t="s">
        <v>91</v>
      </c>
      <c r="K109" s="164"/>
      <c r="L109" s="299" t="s">
        <v>628</v>
      </c>
      <c r="M109" s="248"/>
      <c r="N109" s="166"/>
      <c r="O109" s="168"/>
      <c r="P109" s="167"/>
      <c r="Q109" s="168"/>
      <c r="R109" s="271"/>
      <c r="AO109" s="260"/>
      <c r="AP109" s="260"/>
      <c r="AQ109" s="260"/>
      <c r="AR109" s="260"/>
      <c r="AS109" s="260"/>
      <c r="AT109" s="260"/>
      <c r="AU109" s="260"/>
      <c r="AV109" s="260"/>
      <c r="AW109" s="260"/>
      <c r="AX109" s="260"/>
      <c r="AY109" s="260"/>
      <c r="AZ109" s="260" t="s">
        <v>166</v>
      </c>
      <c r="BA109" s="260"/>
      <c r="BB109" s="260"/>
      <c r="BC109" s="260"/>
      <c r="BD109" s="260"/>
      <c r="BE109" s="260"/>
      <c r="BF109" s="260"/>
      <c r="BG109" s="210"/>
      <c r="BH109" s="210"/>
      <c r="BI109" s="210"/>
    </row>
    <row r="110" spans="1:61" x14ac:dyDescent="0.25">
      <c r="A110" s="171" t="s">
        <v>91</v>
      </c>
      <c r="B110" s="164"/>
      <c r="C110" s="299" t="s">
        <v>628</v>
      </c>
      <c r="D110" s="166"/>
      <c r="E110" s="168"/>
      <c r="F110" s="167"/>
      <c r="G110" s="168"/>
      <c r="H110" s="271"/>
      <c r="J110" s="171" t="s">
        <v>91</v>
      </c>
      <c r="K110" s="164"/>
      <c r="L110" s="299" t="s">
        <v>628</v>
      </c>
      <c r="M110" s="248"/>
      <c r="N110" s="166"/>
      <c r="O110" s="168"/>
      <c r="P110" s="167"/>
      <c r="Q110" s="168"/>
      <c r="R110" s="271"/>
      <c r="AO110" s="260"/>
      <c r="AP110" s="260"/>
      <c r="AQ110" s="260"/>
      <c r="AR110" s="260"/>
      <c r="AS110" s="260"/>
      <c r="AT110" s="260"/>
      <c r="AU110" s="260"/>
      <c r="AV110" s="260"/>
      <c r="AW110" s="260"/>
      <c r="AX110" s="260"/>
      <c r="AY110" s="260"/>
      <c r="AZ110" s="260" t="s">
        <v>166</v>
      </c>
      <c r="BA110" s="260"/>
      <c r="BB110" s="260"/>
      <c r="BC110" s="260"/>
      <c r="BD110" s="260"/>
      <c r="BE110" s="260"/>
      <c r="BF110" s="260"/>
      <c r="BG110" s="210"/>
      <c r="BH110" s="210"/>
      <c r="BI110" s="210"/>
    </row>
    <row r="111" spans="1:61" x14ac:dyDescent="0.25">
      <c r="A111" s="171" t="s">
        <v>91</v>
      </c>
      <c r="B111" s="164"/>
      <c r="C111" s="299" t="s">
        <v>628</v>
      </c>
      <c r="D111" s="166"/>
      <c r="E111" s="168"/>
      <c r="F111" s="167"/>
      <c r="G111" s="168"/>
      <c r="H111" s="271"/>
      <c r="J111" s="171" t="s">
        <v>91</v>
      </c>
      <c r="K111" s="164"/>
      <c r="L111" s="299" t="s">
        <v>628</v>
      </c>
      <c r="M111" s="248"/>
      <c r="N111" s="166"/>
      <c r="O111" s="168"/>
      <c r="P111" s="167"/>
      <c r="Q111" s="168"/>
      <c r="R111" s="271"/>
      <c r="AO111" s="260"/>
      <c r="AP111" s="260"/>
      <c r="AQ111" s="260"/>
      <c r="AR111" s="260"/>
      <c r="AS111" s="260"/>
      <c r="AT111" s="260"/>
      <c r="AU111" s="260"/>
      <c r="AV111" s="260"/>
      <c r="AW111" s="260"/>
      <c r="AX111" s="260"/>
      <c r="AY111" s="260"/>
      <c r="AZ111" s="260" t="s">
        <v>166</v>
      </c>
      <c r="BA111" s="260"/>
      <c r="BB111" s="260"/>
      <c r="BC111" s="260"/>
      <c r="BD111" s="260"/>
      <c r="BE111" s="260"/>
      <c r="BF111" s="260"/>
      <c r="BG111" s="210"/>
      <c r="BH111" s="210"/>
      <c r="BI111" s="210"/>
    </row>
    <row r="112" spans="1:61" x14ac:dyDescent="0.25">
      <c r="A112" s="171" t="s">
        <v>91</v>
      </c>
      <c r="B112" s="164"/>
      <c r="C112" s="299" t="s">
        <v>628</v>
      </c>
      <c r="D112" s="166"/>
      <c r="E112" s="168"/>
      <c r="F112" s="167"/>
      <c r="G112" s="168"/>
      <c r="H112" s="271"/>
      <c r="J112" s="171" t="s">
        <v>91</v>
      </c>
      <c r="K112" s="164"/>
      <c r="L112" s="299" t="s">
        <v>628</v>
      </c>
      <c r="M112" s="248"/>
      <c r="N112" s="166"/>
      <c r="O112" s="168"/>
      <c r="P112" s="167"/>
      <c r="Q112" s="168"/>
      <c r="R112" s="271"/>
      <c r="AO112" s="260"/>
      <c r="AP112" s="260"/>
      <c r="AQ112" s="260"/>
      <c r="AR112" s="260"/>
      <c r="AS112" s="260"/>
      <c r="AT112" s="260"/>
      <c r="AU112" s="260"/>
      <c r="AV112" s="260"/>
      <c r="AW112" s="260"/>
      <c r="AX112" s="260"/>
      <c r="AY112" s="260"/>
      <c r="AZ112" s="260" t="s">
        <v>166</v>
      </c>
      <c r="BA112" s="260"/>
      <c r="BB112" s="260"/>
      <c r="BC112" s="260"/>
      <c r="BD112" s="260"/>
      <c r="BE112" s="260"/>
      <c r="BF112" s="260"/>
      <c r="BG112" s="210"/>
      <c r="BH112" s="210"/>
      <c r="BI112" s="210"/>
    </row>
    <row r="113" spans="1:61" x14ac:dyDescent="0.25">
      <c r="A113" s="171" t="s">
        <v>91</v>
      </c>
      <c r="B113" s="164"/>
      <c r="C113" s="299" t="s">
        <v>628</v>
      </c>
      <c r="D113" s="166"/>
      <c r="E113" s="168"/>
      <c r="F113" s="167"/>
      <c r="G113" s="168"/>
      <c r="H113" s="271"/>
      <c r="J113" s="171" t="s">
        <v>91</v>
      </c>
      <c r="K113" s="164"/>
      <c r="L113" s="299" t="s">
        <v>628</v>
      </c>
      <c r="M113" s="248"/>
      <c r="N113" s="166"/>
      <c r="O113" s="168"/>
      <c r="P113" s="167"/>
      <c r="Q113" s="168"/>
      <c r="R113" s="271"/>
      <c r="AO113" s="260"/>
      <c r="AP113" s="260"/>
      <c r="AQ113" s="260"/>
      <c r="AR113" s="260"/>
      <c r="AS113" s="260"/>
      <c r="AT113" s="260"/>
      <c r="AU113" s="260"/>
      <c r="AV113" s="260"/>
      <c r="AW113" s="260"/>
      <c r="AX113" s="260"/>
      <c r="AY113" s="260"/>
      <c r="AZ113" s="260" t="s">
        <v>166</v>
      </c>
      <c r="BA113" s="260"/>
      <c r="BB113" s="260"/>
      <c r="BC113" s="260"/>
      <c r="BD113" s="260"/>
      <c r="BE113" s="260"/>
      <c r="BF113" s="260"/>
      <c r="BG113" s="210"/>
      <c r="BH113" s="210"/>
      <c r="BI113" s="210"/>
    </row>
    <row r="114" spans="1:61" x14ac:dyDescent="0.25">
      <c r="A114" s="171" t="s">
        <v>91</v>
      </c>
      <c r="B114" s="164"/>
      <c r="C114" s="299" t="s">
        <v>628</v>
      </c>
      <c r="D114" s="166"/>
      <c r="E114" s="168"/>
      <c r="F114" s="167"/>
      <c r="G114" s="168"/>
      <c r="H114" s="271"/>
      <c r="J114" s="171" t="s">
        <v>91</v>
      </c>
      <c r="K114" s="164"/>
      <c r="L114" s="299" t="s">
        <v>628</v>
      </c>
      <c r="M114" s="248"/>
      <c r="N114" s="166"/>
      <c r="O114" s="168"/>
      <c r="P114" s="167"/>
      <c r="Q114" s="168"/>
      <c r="R114" s="271"/>
      <c r="AO114" s="260"/>
      <c r="AP114" s="260"/>
      <c r="AQ114" s="260"/>
      <c r="AR114" s="260"/>
      <c r="AS114" s="260"/>
      <c r="AT114" s="260"/>
      <c r="AU114" s="260"/>
      <c r="AV114" s="260"/>
      <c r="AW114" s="260"/>
      <c r="AX114" s="260"/>
      <c r="AY114" s="260"/>
      <c r="AZ114" s="260" t="s">
        <v>166</v>
      </c>
      <c r="BA114" s="260"/>
      <c r="BB114" s="260"/>
      <c r="BC114" s="260"/>
      <c r="BD114" s="260"/>
      <c r="BE114" s="260"/>
      <c r="BF114" s="260"/>
      <c r="BG114" s="210"/>
      <c r="BH114" s="210"/>
      <c r="BI114" s="210"/>
    </row>
    <row r="115" spans="1:61" x14ac:dyDescent="0.25">
      <c r="A115" s="171" t="s">
        <v>91</v>
      </c>
      <c r="B115" s="164"/>
      <c r="C115" s="299" t="s">
        <v>628</v>
      </c>
      <c r="D115" s="166"/>
      <c r="E115" s="168"/>
      <c r="F115" s="167"/>
      <c r="G115" s="168"/>
      <c r="H115" s="271"/>
      <c r="J115" s="171" t="s">
        <v>91</v>
      </c>
      <c r="K115" s="164"/>
      <c r="L115" s="299" t="s">
        <v>628</v>
      </c>
      <c r="M115" s="248"/>
      <c r="N115" s="166"/>
      <c r="O115" s="168"/>
      <c r="P115" s="167"/>
      <c r="Q115" s="168"/>
      <c r="R115" s="271"/>
      <c r="AO115" s="260"/>
      <c r="AP115" s="260"/>
      <c r="AQ115" s="260"/>
      <c r="AR115" s="260"/>
      <c r="AS115" s="260"/>
      <c r="AT115" s="260"/>
      <c r="AU115" s="260"/>
      <c r="AV115" s="260"/>
      <c r="AW115" s="260"/>
      <c r="AX115" s="260"/>
      <c r="AY115" s="260"/>
      <c r="AZ115" s="260" t="s">
        <v>166</v>
      </c>
      <c r="BA115" s="260"/>
      <c r="BB115" s="260"/>
      <c r="BC115" s="260"/>
      <c r="BD115" s="260"/>
      <c r="BE115" s="260"/>
      <c r="BF115" s="260"/>
      <c r="BG115" s="210"/>
      <c r="BH115" s="210"/>
      <c r="BI115" s="210"/>
    </row>
    <row r="116" spans="1:61" x14ac:dyDescent="0.25">
      <c r="A116" s="171" t="s">
        <v>91</v>
      </c>
      <c r="B116" s="164"/>
      <c r="C116" s="299" t="s">
        <v>628</v>
      </c>
      <c r="D116" s="166"/>
      <c r="E116" s="168"/>
      <c r="F116" s="167"/>
      <c r="G116" s="168"/>
      <c r="H116" s="271"/>
      <c r="J116" s="171" t="s">
        <v>91</v>
      </c>
      <c r="K116" s="164"/>
      <c r="L116" s="299" t="s">
        <v>628</v>
      </c>
      <c r="M116" s="248"/>
      <c r="N116" s="166"/>
      <c r="O116" s="168"/>
      <c r="P116" s="167"/>
      <c r="Q116" s="168"/>
      <c r="R116" s="271"/>
      <c r="AO116" s="260"/>
      <c r="AP116" s="260"/>
      <c r="AQ116" s="260"/>
      <c r="AR116" s="260"/>
      <c r="AS116" s="260"/>
      <c r="AT116" s="260"/>
      <c r="AU116" s="260"/>
      <c r="AV116" s="260"/>
      <c r="AW116" s="260"/>
      <c r="AX116" s="260"/>
      <c r="AY116" s="260"/>
      <c r="AZ116" s="260" t="s">
        <v>166</v>
      </c>
      <c r="BA116" s="260"/>
      <c r="BB116" s="260"/>
      <c r="BC116" s="260"/>
      <c r="BD116" s="260"/>
      <c r="BE116" s="260"/>
      <c r="BF116" s="260"/>
      <c r="BG116" s="210"/>
      <c r="BH116" s="210"/>
      <c r="BI116" s="210"/>
    </row>
    <row r="117" spans="1:61" x14ac:dyDescent="0.25">
      <c r="A117" s="171" t="s">
        <v>91</v>
      </c>
      <c r="B117" s="164"/>
      <c r="C117" s="299" t="s">
        <v>628</v>
      </c>
      <c r="D117" s="166"/>
      <c r="E117" s="168"/>
      <c r="F117" s="167"/>
      <c r="G117" s="168"/>
      <c r="H117" s="271"/>
      <c r="J117" s="171" t="s">
        <v>91</v>
      </c>
      <c r="K117" s="164"/>
      <c r="L117" s="299" t="s">
        <v>628</v>
      </c>
      <c r="M117" s="248"/>
      <c r="N117" s="166"/>
      <c r="O117" s="168"/>
      <c r="P117" s="167"/>
      <c r="Q117" s="168"/>
      <c r="R117" s="271"/>
      <c r="AO117" s="260"/>
      <c r="AP117" s="260"/>
      <c r="AQ117" s="260"/>
      <c r="AR117" s="260"/>
      <c r="AS117" s="260"/>
      <c r="AT117" s="260"/>
      <c r="AU117" s="260"/>
      <c r="AV117" s="260"/>
      <c r="AW117" s="260"/>
      <c r="AX117" s="260"/>
      <c r="AY117" s="260"/>
      <c r="AZ117" s="260" t="s">
        <v>166</v>
      </c>
      <c r="BA117" s="260"/>
      <c r="BB117" s="260"/>
      <c r="BC117" s="260"/>
      <c r="BD117" s="260"/>
      <c r="BE117" s="260"/>
      <c r="BF117" s="260"/>
      <c r="BG117" s="210"/>
      <c r="BH117" s="210"/>
      <c r="BI117" s="210"/>
    </row>
    <row r="118" spans="1:61" x14ac:dyDescent="0.25">
      <c r="A118" s="171" t="s">
        <v>91</v>
      </c>
      <c r="B118" s="164"/>
      <c r="C118" s="299" t="s">
        <v>628</v>
      </c>
      <c r="D118" s="166"/>
      <c r="E118" s="168"/>
      <c r="F118" s="167"/>
      <c r="G118" s="168"/>
      <c r="H118" s="271"/>
      <c r="J118" s="171" t="s">
        <v>91</v>
      </c>
      <c r="K118" s="164"/>
      <c r="L118" s="299" t="s">
        <v>628</v>
      </c>
      <c r="M118" s="248"/>
      <c r="N118" s="166"/>
      <c r="O118" s="168"/>
      <c r="P118" s="167"/>
      <c r="Q118" s="168"/>
      <c r="R118" s="271"/>
      <c r="AO118" s="260"/>
      <c r="AP118" s="260"/>
      <c r="AQ118" s="260"/>
      <c r="AR118" s="260"/>
      <c r="AS118" s="260"/>
      <c r="AT118" s="260"/>
      <c r="AU118" s="260"/>
      <c r="AV118" s="260"/>
      <c r="AW118" s="260"/>
      <c r="AX118" s="260"/>
      <c r="AY118" s="260"/>
      <c r="AZ118" s="260" t="s">
        <v>166</v>
      </c>
      <c r="BA118" s="260"/>
      <c r="BB118" s="260"/>
      <c r="BC118" s="260"/>
      <c r="BD118" s="260"/>
      <c r="BE118" s="260"/>
      <c r="BF118" s="260"/>
      <c r="BG118" s="210"/>
      <c r="BH118" s="210"/>
      <c r="BI118" s="210"/>
    </row>
    <row r="119" spans="1:61" x14ac:dyDescent="0.25">
      <c r="A119" s="171" t="s">
        <v>91</v>
      </c>
      <c r="B119" s="164"/>
      <c r="C119" s="299" t="s">
        <v>628</v>
      </c>
      <c r="D119" s="166"/>
      <c r="E119" s="168"/>
      <c r="F119" s="167"/>
      <c r="G119" s="168"/>
      <c r="H119" s="271"/>
      <c r="J119" s="171" t="s">
        <v>91</v>
      </c>
      <c r="K119" s="164"/>
      <c r="L119" s="299" t="s">
        <v>628</v>
      </c>
      <c r="M119" s="248"/>
      <c r="N119" s="166"/>
      <c r="O119" s="168"/>
      <c r="P119" s="167"/>
      <c r="Q119" s="168"/>
      <c r="R119" s="271"/>
      <c r="AO119" s="260"/>
      <c r="AP119" s="260"/>
      <c r="AQ119" s="260"/>
      <c r="AR119" s="260"/>
      <c r="AS119" s="260"/>
      <c r="AT119" s="260"/>
      <c r="AU119" s="260"/>
      <c r="AV119" s="260"/>
      <c r="AW119" s="260"/>
      <c r="AX119" s="260"/>
      <c r="AY119" s="260"/>
      <c r="AZ119" s="260" t="s">
        <v>166</v>
      </c>
      <c r="BA119" s="260"/>
      <c r="BB119" s="260"/>
      <c r="BC119" s="260"/>
      <c r="BD119" s="260"/>
      <c r="BE119" s="260"/>
      <c r="BF119" s="260"/>
      <c r="BG119" s="210"/>
      <c r="BH119" s="210"/>
      <c r="BI119" s="210"/>
    </row>
    <row r="120" spans="1:61" x14ac:dyDescent="0.25">
      <c r="A120" s="171" t="s">
        <v>91</v>
      </c>
      <c r="B120" s="164"/>
      <c r="C120" s="299" t="s">
        <v>628</v>
      </c>
      <c r="D120" s="166"/>
      <c r="E120" s="168"/>
      <c r="F120" s="167"/>
      <c r="G120" s="168"/>
      <c r="H120" s="271"/>
      <c r="J120" s="171" t="s">
        <v>91</v>
      </c>
      <c r="K120" s="164"/>
      <c r="L120" s="299" t="s">
        <v>628</v>
      </c>
      <c r="M120" s="248"/>
      <c r="N120" s="166"/>
      <c r="O120" s="168"/>
      <c r="P120" s="167"/>
      <c r="Q120" s="168"/>
      <c r="R120" s="271"/>
      <c r="AO120" s="260"/>
      <c r="AP120" s="260"/>
      <c r="AQ120" s="260"/>
      <c r="AR120" s="260"/>
      <c r="AS120" s="260"/>
      <c r="AT120" s="260"/>
      <c r="AU120" s="260"/>
      <c r="AV120" s="260"/>
      <c r="AW120" s="260"/>
      <c r="AX120" s="260"/>
      <c r="AY120" s="260"/>
      <c r="AZ120" s="260" t="s">
        <v>166</v>
      </c>
      <c r="BA120" s="260"/>
      <c r="BB120" s="260"/>
      <c r="BC120" s="260"/>
      <c r="BD120" s="260"/>
      <c r="BE120" s="260"/>
      <c r="BF120" s="260"/>
      <c r="BG120" s="210"/>
      <c r="BH120" s="210"/>
      <c r="BI120" s="210"/>
    </row>
    <row r="121" spans="1:61" x14ac:dyDescent="0.25">
      <c r="A121" s="171" t="s">
        <v>91</v>
      </c>
      <c r="B121" s="164"/>
      <c r="C121" s="299" t="s">
        <v>628</v>
      </c>
      <c r="D121" s="166"/>
      <c r="E121" s="168"/>
      <c r="F121" s="167"/>
      <c r="G121" s="168"/>
      <c r="H121" s="271"/>
      <c r="J121" s="171" t="s">
        <v>91</v>
      </c>
      <c r="K121" s="164"/>
      <c r="L121" s="299" t="s">
        <v>628</v>
      </c>
      <c r="M121" s="248"/>
      <c r="N121" s="166"/>
      <c r="O121" s="168"/>
      <c r="P121" s="167"/>
      <c r="Q121" s="168"/>
      <c r="R121" s="271"/>
      <c r="AO121" s="260"/>
      <c r="AP121" s="260"/>
      <c r="AQ121" s="260"/>
      <c r="AR121" s="260"/>
      <c r="AS121" s="260"/>
      <c r="AT121" s="260"/>
      <c r="AU121" s="260"/>
      <c r="AV121" s="260"/>
      <c r="AW121" s="260"/>
      <c r="AX121" s="260"/>
      <c r="AY121" s="260"/>
      <c r="AZ121" s="260" t="s">
        <v>166</v>
      </c>
      <c r="BA121" s="260"/>
      <c r="BB121" s="260"/>
      <c r="BC121" s="260"/>
      <c r="BD121" s="260"/>
      <c r="BE121" s="260"/>
      <c r="BF121" s="260"/>
      <c r="BG121" s="210"/>
      <c r="BH121" s="210"/>
      <c r="BI121" s="210"/>
    </row>
    <row r="122" spans="1:61" x14ac:dyDescent="0.25">
      <c r="A122" s="171" t="s">
        <v>91</v>
      </c>
      <c r="B122" s="164"/>
      <c r="C122" s="299" t="s">
        <v>628</v>
      </c>
      <c r="D122" s="166"/>
      <c r="E122" s="168"/>
      <c r="F122" s="167"/>
      <c r="G122" s="168"/>
      <c r="H122" s="271"/>
      <c r="J122" s="171" t="s">
        <v>91</v>
      </c>
      <c r="K122" s="164"/>
      <c r="L122" s="299" t="s">
        <v>628</v>
      </c>
      <c r="M122" s="248"/>
      <c r="N122" s="166"/>
      <c r="O122" s="168"/>
      <c r="P122" s="167"/>
      <c r="Q122" s="168"/>
      <c r="R122" s="271"/>
      <c r="AO122" s="260"/>
      <c r="AP122" s="260"/>
      <c r="AQ122" s="260"/>
      <c r="AR122" s="260"/>
      <c r="AS122" s="260"/>
      <c r="AT122" s="260"/>
      <c r="AU122" s="260"/>
      <c r="AV122" s="260"/>
      <c r="AW122" s="260"/>
      <c r="AX122" s="260"/>
      <c r="AY122" s="260"/>
      <c r="AZ122" s="260" t="s">
        <v>166</v>
      </c>
      <c r="BA122" s="260"/>
      <c r="BB122" s="260"/>
      <c r="BC122" s="260"/>
      <c r="BD122" s="260"/>
      <c r="BE122" s="260"/>
      <c r="BF122" s="260"/>
      <c r="BG122" s="210"/>
      <c r="BH122" s="210"/>
      <c r="BI122" s="210"/>
    </row>
    <row r="123" spans="1:61" x14ac:dyDescent="0.25">
      <c r="A123" s="171" t="s">
        <v>91</v>
      </c>
      <c r="B123" s="164"/>
      <c r="C123" s="299" t="s">
        <v>628</v>
      </c>
      <c r="D123" s="166"/>
      <c r="E123" s="168"/>
      <c r="F123" s="167"/>
      <c r="G123" s="168"/>
      <c r="H123" s="271"/>
      <c r="J123" s="171" t="s">
        <v>91</v>
      </c>
      <c r="K123" s="164"/>
      <c r="L123" s="299" t="s">
        <v>628</v>
      </c>
      <c r="M123" s="248"/>
      <c r="N123" s="166"/>
      <c r="O123" s="168"/>
      <c r="P123" s="167"/>
      <c r="Q123" s="168"/>
      <c r="R123" s="271"/>
      <c r="AO123" s="260"/>
      <c r="AP123" s="260"/>
      <c r="AQ123" s="260"/>
      <c r="AR123" s="260"/>
      <c r="AS123" s="260"/>
      <c r="AT123" s="260"/>
      <c r="AU123" s="260"/>
      <c r="AV123" s="260"/>
      <c r="AW123" s="260"/>
      <c r="AX123" s="260"/>
      <c r="AY123" s="260"/>
      <c r="AZ123" s="260" t="s">
        <v>166</v>
      </c>
      <c r="BA123" s="260"/>
      <c r="BB123" s="260"/>
      <c r="BC123" s="260"/>
      <c r="BD123" s="260"/>
      <c r="BE123" s="260"/>
      <c r="BF123" s="260"/>
      <c r="BG123" s="210"/>
      <c r="BH123" s="210"/>
      <c r="BI123" s="210"/>
    </row>
    <row r="124" spans="1:61" x14ac:dyDescent="0.25">
      <c r="A124" s="171" t="s">
        <v>91</v>
      </c>
      <c r="B124" s="164"/>
      <c r="C124" s="299" t="s">
        <v>628</v>
      </c>
      <c r="D124" s="166"/>
      <c r="E124" s="168"/>
      <c r="F124" s="167"/>
      <c r="G124" s="168"/>
      <c r="H124" s="271"/>
      <c r="J124" s="171" t="s">
        <v>91</v>
      </c>
      <c r="K124" s="164"/>
      <c r="L124" s="299" t="s">
        <v>628</v>
      </c>
      <c r="M124" s="248"/>
      <c r="N124" s="166"/>
      <c r="O124" s="168"/>
      <c r="P124" s="167"/>
      <c r="Q124" s="168"/>
      <c r="R124" s="271"/>
      <c r="AO124" s="260"/>
      <c r="AP124" s="260"/>
      <c r="AQ124" s="260"/>
      <c r="AR124" s="260"/>
      <c r="AS124" s="260"/>
      <c r="AT124" s="260"/>
      <c r="AU124" s="260"/>
      <c r="AV124" s="260"/>
      <c r="AW124" s="260"/>
      <c r="AX124" s="260"/>
      <c r="AY124" s="260"/>
      <c r="AZ124" s="260" t="s">
        <v>166</v>
      </c>
      <c r="BA124" s="260"/>
      <c r="BB124" s="260"/>
      <c r="BC124" s="260"/>
      <c r="BD124" s="260"/>
      <c r="BE124" s="260"/>
      <c r="BF124" s="260"/>
      <c r="BG124" s="210"/>
      <c r="BH124" s="210"/>
      <c r="BI124" s="210"/>
    </row>
    <row r="125" spans="1:61" x14ac:dyDescent="0.25">
      <c r="A125" s="171" t="s">
        <v>91</v>
      </c>
      <c r="B125" s="164"/>
      <c r="C125" s="299" t="s">
        <v>628</v>
      </c>
      <c r="D125" s="166"/>
      <c r="E125" s="168"/>
      <c r="F125" s="167"/>
      <c r="G125" s="168"/>
      <c r="H125" s="271"/>
      <c r="J125" s="171" t="s">
        <v>91</v>
      </c>
      <c r="K125" s="164"/>
      <c r="L125" s="299" t="s">
        <v>628</v>
      </c>
      <c r="M125" s="248"/>
      <c r="N125" s="166"/>
      <c r="O125" s="168"/>
      <c r="P125" s="167"/>
      <c r="Q125" s="168"/>
      <c r="R125" s="271"/>
      <c r="AO125" s="260"/>
      <c r="AP125" s="260"/>
      <c r="AQ125" s="260"/>
      <c r="AR125" s="260"/>
      <c r="AS125" s="260"/>
      <c r="AT125" s="260"/>
      <c r="AU125" s="260"/>
      <c r="AV125" s="260"/>
      <c r="AW125" s="260"/>
      <c r="AX125" s="260"/>
      <c r="AY125" s="260"/>
      <c r="AZ125" s="260" t="s">
        <v>166</v>
      </c>
      <c r="BA125" s="260"/>
      <c r="BB125" s="260"/>
      <c r="BC125" s="260"/>
      <c r="BD125" s="260"/>
      <c r="BE125" s="260"/>
      <c r="BF125" s="260"/>
      <c r="BG125" s="210"/>
      <c r="BH125" s="210"/>
      <c r="BI125" s="210"/>
    </row>
    <row r="126" spans="1:61" x14ac:dyDescent="0.25">
      <c r="A126" s="171" t="s">
        <v>91</v>
      </c>
      <c r="B126" s="164"/>
      <c r="C126" s="299" t="s">
        <v>628</v>
      </c>
      <c r="D126" s="166"/>
      <c r="E126" s="168"/>
      <c r="F126" s="167"/>
      <c r="G126" s="168"/>
      <c r="H126" s="271"/>
      <c r="J126" s="171" t="s">
        <v>91</v>
      </c>
      <c r="K126" s="164"/>
      <c r="L126" s="299" t="s">
        <v>628</v>
      </c>
      <c r="M126" s="248"/>
      <c r="N126" s="166"/>
      <c r="O126" s="168"/>
      <c r="P126" s="167"/>
      <c r="Q126" s="168"/>
      <c r="R126" s="271"/>
      <c r="AO126" s="260"/>
      <c r="AP126" s="260"/>
      <c r="AQ126" s="260"/>
      <c r="AR126" s="260"/>
      <c r="AS126" s="260"/>
      <c r="AT126" s="260"/>
      <c r="AU126" s="260"/>
      <c r="AV126" s="260"/>
      <c r="AW126" s="260"/>
      <c r="AX126" s="260"/>
      <c r="AY126" s="260"/>
      <c r="AZ126" s="260" t="s">
        <v>166</v>
      </c>
      <c r="BA126" s="260"/>
      <c r="BB126" s="260"/>
      <c r="BC126" s="260"/>
      <c r="BD126" s="260"/>
      <c r="BE126" s="260"/>
      <c r="BF126" s="260"/>
      <c r="BG126" s="210"/>
      <c r="BH126" s="210"/>
      <c r="BI126" s="210"/>
    </row>
    <row r="127" spans="1:61" x14ac:dyDescent="0.25">
      <c r="A127" s="171" t="s">
        <v>91</v>
      </c>
      <c r="B127" s="164"/>
      <c r="C127" s="299" t="s">
        <v>628</v>
      </c>
      <c r="D127" s="166"/>
      <c r="E127" s="168"/>
      <c r="F127" s="167"/>
      <c r="G127" s="168"/>
      <c r="H127" s="271"/>
      <c r="J127" s="171" t="s">
        <v>91</v>
      </c>
      <c r="K127" s="164"/>
      <c r="L127" s="299" t="s">
        <v>628</v>
      </c>
      <c r="M127" s="248"/>
      <c r="N127" s="166"/>
      <c r="O127" s="168"/>
      <c r="P127" s="167"/>
      <c r="Q127" s="168"/>
      <c r="R127" s="271"/>
      <c r="AO127" s="260"/>
      <c r="AP127" s="260"/>
      <c r="AQ127" s="260"/>
      <c r="AR127" s="260"/>
      <c r="AS127" s="260"/>
      <c r="AT127" s="260"/>
      <c r="AU127" s="260"/>
      <c r="AV127" s="260"/>
      <c r="AW127" s="260"/>
      <c r="AX127" s="260"/>
      <c r="AY127" s="260"/>
      <c r="AZ127" s="260" t="s">
        <v>166</v>
      </c>
      <c r="BA127" s="260"/>
      <c r="BB127" s="260"/>
      <c r="BC127" s="260"/>
      <c r="BD127" s="260"/>
      <c r="BE127" s="260"/>
      <c r="BF127" s="260"/>
      <c r="BG127" s="210"/>
      <c r="BH127" s="210"/>
      <c r="BI127" s="210"/>
    </row>
    <row r="128" spans="1:61" x14ac:dyDescent="0.25">
      <c r="A128" s="171" t="s">
        <v>91</v>
      </c>
      <c r="B128" s="164"/>
      <c r="C128" s="299" t="s">
        <v>628</v>
      </c>
      <c r="D128" s="166"/>
      <c r="E128" s="168"/>
      <c r="F128" s="167"/>
      <c r="G128" s="168"/>
      <c r="H128" s="271"/>
      <c r="J128" s="171" t="s">
        <v>91</v>
      </c>
      <c r="K128" s="164"/>
      <c r="L128" s="299" t="s">
        <v>628</v>
      </c>
      <c r="M128" s="248"/>
      <c r="N128" s="166"/>
      <c r="O128" s="168"/>
      <c r="P128" s="167"/>
      <c r="Q128" s="168"/>
      <c r="R128" s="271"/>
      <c r="AO128" s="260"/>
      <c r="AP128" s="260"/>
      <c r="AQ128" s="260"/>
      <c r="AR128" s="260"/>
      <c r="AS128" s="260"/>
      <c r="AT128" s="260"/>
      <c r="AU128" s="260"/>
      <c r="AV128" s="260"/>
      <c r="AW128" s="260"/>
      <c r="AX128" s="260"/>
      <c r="AY128" s="260"/>
      <c r="AZ128" s="260" t="s">
        <v>166</v>
      </c>
      <c r="BA128" s="260"/>
      <c r="BB128" s="260"/>
      <c r="BC128" s="260"/>
      <c r="BD128" s="260"/>
      <c r="BE128" s="260"/>
      <c r="BF128" s="260"/>
      <c r="BG128" s="210"/>
      <c r="BH128" s="210"/>
      <c r="BI128" s="210"/>
    </row>
    <row r="129" spans="1:61" x14ac:dyDescent="0.25">
      <c r="A129" s="171" t="s">
        <v>91</v>
      </c>
      <c r="B129" s="164"/>
      <c r="C129" s="299" t="s">
        <v>628</v>
      </c>
      <c r="D129" s="166"/>
      <c r="E129" s="168"/>
      <c r="F129" s="167"/>
      <c r="G129" s="168"/>
      <c r="H129" s="271"/>
      <c r="J129" s="171" t="s">
        <v>91</v>
      </c>
      <c r="K129" s="164"/>
      <c r="L129" s="299" t="s">
        <v>628</v>
      </c>
      <c r="M129" s="248"/>
      <c r="N129" s="166"/>
      <c r="O129" s="168"/>
      <c r="P129" s="167"/>
      <c r="Q129" s="168"/>
      <c r="R129" s="271"/>
      <c r="AO129" s="260"/>
      <c r="AP129" s="260"/>
      <c r="AQ129" s="260"/>
      <c r="AR129" s="260"/>
      <c r="AS129" s="260"/>
      <c r="AT129" s="260"/>
      <c r="AU129" s="260"/>
      <c r="AV129" s="260"/>
      <c r="AW129" s="260"/>
      <c r="AX129" s="260"/>
      <c r="AY129" s="260"/>
      <c r="AZ129" s="260" t="s">
        <v>166</v>
      </c>
      <c r="BA129" s="260"/>
      <c r="BB129" s="260"/>
      <c r="BC129" s="260"/>
      <c r="BD129" s="260"/>
      <c r="BE129" s="260"/>
      <c r="BF129" s="260"/>
      <c r="BG129" s="210"/>
      <c r="BH129" s="210"/>
      <c r="BI129" s="210"/>
    </row>
    <row r="130" spans="1:61" x14ac:dyDescent="0.25">
      <c r="A130" s="171" t="s">
        <v>91</v>
      </c>
      <c r="B130" s="164"/>
      <c r="C130" s="299" t="s">
        <v>628</v>
      </c>
      <c r="D130" s="166"/>
      <c r="E130" s="168"/>
      <c r="F130" s="167"/>
      <c r="G130" s="168"/>
      <c r="H130" s="271"/>
      <c r="J130" s="171" t="s">
        <v>91</v>
      </c>
      <c r="K130" s="164"/>
      <c r="L130" s="299" t="s">
        <v>628</v>
      </c>
      <c r="M130" s="248"/>
      <c r="N130" s="166"/>
      <c r="O130" s="168"/>
      <c r="P130" s="167"/>
      <c r="Q130" s="168"/>
      <c r="R130" s="271"/>
      <c r="AO130" s="260"/>
      <c r="AP130" s="260"/>
      <c r="AQ130" s="260"/>
      <c r="AR130" s="260"/>
      <c r="AS130" s="260"/>
      <c r="AT130" s="260"/>
      <c r="AU130" s="260"/>
      <c r="AV130" s="260"/>
      <c r="AW130" s="260"/>
      <c r="AX130" s="260"/>
      <c r="AY130" s="260"/>
      <c r="AZ130" s="260" t="s">
        <v>166</v>
      </c>
      <c r="BA130" s="260"/>
      <c r="BB130" s="260"/>
      <c r="BC130" s="260"/>
      <c r="BD130" s="260"/>
      <c r="BE130" s="260"/>
      <c r="BF130" s="260"/>
      <c r="BG130" s="210"/>
      <c r="BH130" s="210"/>
      <c r="BI130" s="210"/>
    </row>
    <row r="131" spans="1:61" x14ac:dyDescent="0.25">
      <c r="A131" s="171" t="s">
        <v>91</v>
      </c>
      <c r="B131" s="164"/>
      <c r="C131" s="299" t="s">
        <v>628</v>
      </c>
      <c r="D131" s="166"/>
      <c r="E131" s="168"/>
      <c r="F131" s="167"/>
      <c r="G131" s="168"/>
      <c r="H131" s="271"/>
      <c r="J131" s="171" t="s">
        <v>91</v>
      </c>
      <c r="K131" s="164"/>
      <c r="L131" s="299" t="s">
        <v>628</v>
      </c>
      <c r="M131" s="248"/>
      <c r="N131" s="166"/>
      <c r="O131" s="168"/>
      <c r="P131" s="167"/>
      <c r="Q131" s="168"/>
      <c r="R131" s="271"/>
      <c r="AO131" s="260"/>
      <c r="AP131" s="260"/>
      <c r="AQ131" s="260"/>
      <c r="AR131" s="260"/>
      <c r="AS131" s="260"/>
      <c r="AT131" s="260"/>
      <c r="AU131" s="260"/>
      <c r="AV131" s="260"/>
      <c r="AW131" s="260"/>
      <c r="AX131" s="260"/>
      <c r="AY131" s="260"/>
      <c r="AZ131" s="260" t="s">
        <v>166</v>
      </c>
      <c r="BA131" s="260"/>
      <c r="BB131" s="260"/>
      <c r="BC131" s="260"/>
      <c r="BD131" s="260"/>
      <c r="BE131" s="260"/>
      <c r="BF131" s="260"/>
      <c r="BG131" s="210"/>
      <c r="BH131" s="210"/>
      <c r="BI131" s="210"/>
    </row>
    <row r="132" spans="1:61" x14ac:dyDescent="0.25">
      <c r="A132" s="171" t="s">
        <v>91</v>
      </c>
      <c r="B132" s="164"/>
      <c r="C132" s="299" t="s">
        <v>628</v>
      </c>
      <c r="D132" s="166"/>
      <c r="E132" s="168"/>
      <c r="F132" s="167"/>
      <c r="G132" s="168"/>
      <c r="H132" s="271"/>
      <c r="J132" s="171" t="s">
        <v>91</v>
      </c>
      <c r="K132" s="164"/>
      <c r="L132" s="299" t="s">
        <v>628</v>
      </c>
      <c r="M132" s="248"/>
      <c r="N132" s="166"/>
      <c r="O132" s="168"/>
      <c r="P132" s="167"/>
      <c r="Q132" s="168"/>
      <c r="R132" s="271"/>
      <c r="AO132" s="260"/>
      <c r="AP132" s="260"/>
      <c r="AQ132" s="260"/>
      <c r="AR132" s="260"/>
      <c r="AS132" s="260"/>
      <c r="AT132" s="260"/>
      <c r="AU132" s="260"/>
      <c r="AV132" s="260"/>
      <c r="AW132" s="260"/>
      <c r="AX132" s="260"/>
      <c r="AY132" s="260"/>
      <c r="AZ132" s="260" t="s">
        <v>166</v>
      </c>
      <c r="BA132" s="260"/>
      <c r="BB132" s="260"/>
      <c r="BC132" s="260"/>
      <c r="BD132" s="260"/>
      <c r="BE132" s="260"/>
      <c r="BF132" s="260"/>
      <c r="BG132" s="210"/>
      <c r="BH132" s="210"/>
      <c r="BI132" s="210"/>
    </row>
    <row r="133" spans="1:61" x14ac:dyDescent="0.25">
      <c r="A133" s="171" t="s">
        <v>91</v>
      </c>
      <c r="B133" s="164"/>
      <c r="C133" s="299" t="s">
        <v>628</v>
      </c>
      <c r="D133" s="166"/>
      <c r="E133" s="168"/>
      <c r="F133" s="167"/>
      <c r="G133" s="168"/>
      <c r="H133" s="271"/>
      <c r="J133" s="171" t="s">
        <v>91</v>
      </c>
      <c r="K133" s="164"/>
      <c r="L133" s="299" t="s">
        <v>628</v>
      </c>
      <c r="M133" s="248"/>
      <c r="N133" s="166"/>
      <c r="O133" s="168"/>
      <c r="P133" s="167"/>
      <c r="Q133" s="168"/>
      <c r="R133" s="271"/>
      <c r="AO133" s="260"/>
      <c r="AP133" s="260"/>
      <c r="AQ133" s="260"/>
      <c r="AR133" s="260"/>
      <c r="AS133" s="260"/>
      <c r="AT133" s="260"/>
      <c r="AU133" s="260"/>
      <c r="AV133" s="260"/>
      <c r="AW133" s="260"/>
      <c r="AX133" s="260"/>
      <c r="AY133" s="260"/>
      <c r="AZ133" s="260" t="s">
        <v>166</v>
      </c>
      <c r="BA133" s="260"/>
      <c r="BB133" s="260"/>
      <c r="BC133" s="260"/>
      <c r="BD133" s="260"/>
      <c r="BE133" s="260"/>
      <c r="BF133" s="260"/>
      <c r="BG133" s="210"/>
      <c r="BH133" s="210"/>
      <c r="BI133" s="210"/>
    </row>
    <row r="134" spans="1:61" x14ac:dyDescent="0.25">
      <c r="A134" s="171" t="s">
        <v>91</v>
      </c>
      <c r="B134" s="164"/>
      <c r="C134" s="299" t="s">
        <v>628</v>
      </c>
      <c r="D134" s="166"/>
      <c r="E134" s="168"/>
      <c r="F134" s="167"/>
      <c r="G134" s="168"/>
      <c r="H134" s="271"/>
      <c r="J134" s="171" t="s">
        <v>91</v>
      </c>
      <c r="K134" s="164"/>
      <c r="L134" s="299" t="s">
        <v>628</v>
      </c>
      <c r="M134" s="248"/>
      <c r="N134" s="166"/>
      <c r="O134" s="168"/>
      <c r="P134" s="167"/>
      <c r="Q134" s="168"/>
      <c r="R134" s="271"/>
      <c r="AO134" s="260"/>
      <c r="AP134" s="260"/>
      <c r="AQ134" s="260"/>
      <c r="AR134" s="260"/>
      <c r="AS134" s="260"/>
      <c r="AT134" s="260"/>
      <c r="AU134" s="260"/>
      <c r="AV134" s="260"/>
      <c r="AW134" s="260"/>
      <c r="AX134" s="260"/>
      <c r="AY134" s="260"/>
      <c r="AZ134" s="260" t="s">
        <v>166</v>
      </c>
      <c r="BA134" s="260"/>
      <c r="BB134" s="260"/>
      <c r="BC134" s="260"/>
      <c r="BD134" s="260"/>
      <c r="BE134" s="260"/>
      <c r="BF134" s="260"/>
      <c r="BG134" s="210"/>
      <c r="BH134" s="210"/>
      <c r="BI134" s="210"/>
    </row>
    <row r="135" spans="1:61" x14ac:dyDescent="0.25">
      <c r="A135" s="171" t="s">
        <v>91</v>
      </c>
      <c r="B135" s="164"/>
      <c r="C135" s="299" t="s">
        <v>628</v>
      </c>
      <c r="D135" s="166"/>
      <c r="E135" s="168"/>
      <c r="F135" s="167"/>
      <c r="G135" s="168"/>
      <c r="H135" s="271"/>
      <c r="J135" s="171" t="s">
        <v>91</v>
      </c>
      <c r="K135" s="164"/>
      <c r="L135" s="299" t="s">
        <v>628</v>
      </c>
      <c r="M135" s="248"/>
      <c r="N135" s="166"/>
      <c r="O135" s="168"/>
      <c r="P135" s="167"/>
      <c r="Q135" s="168"/>
      <c r="R135" s="271"/>
      <c r="AO135" s="260"/>
      <c r="AP135" s="260"/>
      <c r="AQ135" s="260"/>
      <c r="AR135" s="260"/>
      <c r="AS135" s="260"/>
      <c r="AT135" s="260"/>
      <c r="AU135" s="260"/>
      <c r="AV135" s="260"/>
      <c r="AW135" s="260"/>
      <c r="AX135" s="260"/>
      <c r="AY135" s="260"/>
      <c r="AZ135" s="260" t="s">
        <v>166</v>
      </c>
      <c r="BA135" s="260"/>
      <c r="BB135" s="260"/>
      <c r="BC135" s="260"/>
      <c r="BD135" s="260"/>
      <c r="BE135" s="260"/>
      <c r="BF135" s="260"/>
      <c r="BG135" s="210"/>
      <c r="BH135" s="210"/>
      <c r="BI135" s="210"/>
    </row>
    <row r="136" spans="1:61" x14ac:dyDescent="0.25">
      <c r="A136" s="171" t="s">
        <v>91</v>
      </c>
      <c r="B136" s="164"/>
      <c r="C136" s="299" t="s">
        <v>628</v>
      </c>
      <c r="D136" s="166"/>
      <c r="E136" s="168"/>
      <c r="F136" s="167"/>
      <c r="G136" s="168"/>
      <c r="H136" s="271"/>
      <c r="J136" s="171" t="s">
        <v>91</v>
      </c>
      <c r="K136" s="164"/>
      <c r="L136" s="299" t="s">
        <v>628</v>
      </c>
      <c r="M136" s="248"/>
      <c r="N136" s="166"/>
      <c r="O136" s="168"/>
      <c r="P136" s="167"/>
      <c r="Q136" s="168"/>
      <c r="R136" s="271"/>
      <c r="AO136" s="260"/>
      <c r="AP136" s="260"/>
      <c r="AQ136" s="260"/>
      <c r="AR136" s="260"/>
      <c r="AS136" s="260"/>
      <c r="AT136" s="260"/>
      <c r="AU136" s="260"/>
      <c r="AV136" s="260"/>
      <c r="AW136" s="260"/>
      <c r="AX136" s="260"/>
      <c r="AY136" s="260"/>
      <c r="AZ136" s="260" t="s">
        <v>166</v>
      </c>
      <c r="BA136" s="260"/>
      <c r="BB136" s="260"/>
      <c r="BC136" s="260"/>
      <c r="BD136" s="260"/>
      <c r="BE136" s="260"/>
      <c r="BF136" s="260"/>
      <c r="BG136" s="210"/>
      <c r="BH136" s="210"/>
      <c r="BI136" s="210"/>
    </row>
    <row r="137" spans="1:61" x14ac:dyDescent="0.25">
      <c r="A137" s="171" t="s">
        <v>91</v>
      </c>
      <c r="B137" s="164"/>
      <c r="C137" s="299" t="s">
        <v>628</v>
      </c>
      <c r="D137" s="166"/>
      <c r="E137" s="168"/>
      <c r="F137" s="167"/>
      <c r="G137" s="168"/>
      <c r="H137" s="271"/>
      <c r="J137" s="171" t="s">
        <v>91</v>
      </c>
      <c r="K137" s="164"/>
      <c r="L137" s="299" t="s">
        <v>628</v>
      </c>
      <c r="M137" s="248"/>
      <c r="N137" s="166"/>
      <c r="O137" s="168"/>
      <c r="P137" s="167"/>
      <c r="Q137" s="168"/>
      <c r="R137" s="271"/>
      <c r="AO137" s="260"/>
      <c r="AP137" s="260"/>
      <c r="AQ137" s="260"/>
      <c r="AR137" s="260"/>
      <c r="AS137" s="260"/>
      <c r="AT137" s="260"/>
      <c r="AU137" s="260"/>
      <c r="AV137" s="260"/>
      <c r="AW137" s="260"/>
      <c r="AX137" s="260"/>
      <c r="AY137" s="260"/>
      <c r="AZ137" s="260" t="s">
        <v>166</v>
      </c>
      <c r="BA137" s="260"/>
      <c r="BB137" s="260"/>
      <c r="BC137" s="260"/>
      <c r="BD137" s="260"/>
      <c r="BE137" s="260"/>
      <c r="BF137" s="260"/>
      <c r="BG137" s="210"/>
      <c r="BH137" s="210"/>
      <c r="BI137" s="210"/>
    </row>
    <row r="138" spans="1:61" x14ac:dyDescent="0.25">
      <c r="A138" s="171" t="s">
        <v>91</v>
      </c>
      <c r="B138" s="164"/>
      <c r="C138" s="299" t="s">
        <v>628</v>
      </c>
      <c r="D138" s="166"/>
      <c r="E138" s="168"/>
      <c r="F138" s="167"/>
      <c r="G138" s="168"/>
      <c r="H138" s="271"/>
      <c r="J138" s="171" t="s">
        <v>91</v>
      </c>
      <c r="K138" s="164"/>
      <c r="L138" s="299" t="s">
        <v>628</v>
      </c>
      <c r="M138" s="248"/>
      <c r="N138" s="166"/>
      <c r="O138" s="168"/>
      <c r="P138" s="167"/>
      <c r="Q138" s="168"/>
      <c r="R138" s="271"/>
      <c r="AO138" s="260"/>
      <c r="AP138" s="260"/>
      <c r="AQ138" s="260"/>
      <c r="AR138" s="260"/>
      <c r="AS138" s="260"/>
      <c r="AT138" s="260"/>
      <c r="AU138" s="260"/>
      <c r="AV138" s="260"/>
      <c r="AW138" s="260"/>
      <c r="AX138" s="260"/>
      <c r="AY138" s="260"/>
      <c r="AZ138" s="260" t="s">
        <v>166</v>
      </c>
      <c r="BA138" s="260"/>
      <c r="BB138" s="260"/>
      <c r="BC138" s="260"/>
      <c r="BD138" s="260"/>
      <c r="BE138" s="260"/>
      <c r="BF138" s="260"/>
      <c r="BG138" s="210"/>
      <c r="BH138" s="210"/>
      <c r="BI138" s="210"/>
    </row>
    <row r="139" spans="1:61" x14ac:dyDescent="0.25">
      <c r="A139" s="171" t="s">
        <v>91</v>
      </c>
      <c r="B139" s="164"/>
      <c r="C139" s="299" t="s">
        <v>628</v>
      </c>
      <c r="D139" s="166"/>
      <c r="E139" s="168"/>
      <c r="F139" s="167"/>
      <c r="G139" s="168"/>
      <c r="H139" s="271"/>
      <c r="J139" s="171" t="s">
        <v>91</v>
      </c>
      <c r="K139" s="164"/>
      <c r="L139" s="299" t="s">
        <v>628</v>
      </c>
      <c r="M139" s="248"/>
      <c r="N139" s="166"/>
      <c r="O139" s="168"/>
      <c r="P139" s="167"/>
      <c r="Q139" s="168"/>
      <c r="R139" s="271"/>
      <c r="AO139" s="260"/>
      <c r="AP139" s="260"/>
      <c r="AQ139" s="260"/>
      <c r="AR139" s="260"/>
      <c r="AS139" s="260"/>
      <c r="AT139" s="260"/>
      <c r="AU139" s="260"/>
      <c r="AV139" s="260"/>
      <c r="AW139" s="260"/>
      <c r="AX139" s="260"/>
      <c r="AY139" s="260"/>
      <c r="AZ139" s="260" t="s">
        <v>166</v>
      </c>
      <c r="BA139" s="260"/>
      <c r="BB139" s="260"/>
      <c r="BC139" s="260"/>
      <c r="BD139" s="260"/>
      <c r="BE139" s="260"/>
      <c r="BF139" s="260"/>
      <c r="BG139" s="210"/>
      <c r="BH139" s="210"/>
      <c r="BI139" s="210"/>
    </row>
    <row r="140" spans="1:61" x14ac:dyDescent="0.25">
      <c r="A140" s="171" t="s">
        <v>91</v>
      </c>
      <c r="B140" s="164"/>
      <c r="C140" s="299" t="s">
        <v>628</v>
      </c>
      <c r="D140" s="166"/>
      <c r="E140" s="168"/>
      <c r="F140" s="167"/>
      <c r="G140" s="168"/>
      <c r="H140" s="271"/>
      <c r="J140" s="171" t="s">
        <v>91</v>
      </c>
      <c r="K140" s="164"/>
      <c r="L140" s="299" t="s">
        <v>628</v>
      </c>
      <c r="M140" s="248"/>
      <c r="N140" s="166"/>
      <c r="O140" s="168"/>
      <c r="P140" s="167"/>
      <c r="Q140" s="168"/>
      <c r="R140" s="271"/>
      <c r="AO140" s="260"/>
      <c r="AP140" s="260"/>
      <c r="AQ140" s="260"/>
      <c r="AR140" s="260"/>
      <c r="AS140" s="260"/>
      <c r="AT140" s="260"/>
      <c r="AU140" s="260"/>
      <c r="AV140" s="260"/>
      <c r="AW140" s="260"/>
      <c r="AX140" s="260"/>
      <c r="AY140" s="260"/>
      <c r="AZ140" s="260" t="s">
        <v>166</v>
      </c>
      <c r="BA140" s="260"/>
      <c r="BB140" s="260"/>
      <c r="BC140" s="260"/>
      <c r="BD140" s="260"/>
      <c r="BE140" s="260"/>
      <c r="BF140" s="260"/>
      <c r="BG140" s="210"/>
      <c r="BH140" s="210"/>
      <c r="BI140" s="210"/>
    </row>
    <row r="141" spans="1:61" x14ac:dyDescent="0.25">
      <c r="A141" s="171" t="s">
        <v>91</v>
      </c>
      <c r="B141" s="164"/>
      <c r="C141" s="299" t="s">
        <v>628</v>
      </c>
      <c r="D141" s="166"/>
      <c r="E141" s="168"/>
      <c r="F141" s="167"/>
      <c r="G141" s="168"/>
      <c r="H141" s="271"/>
      <c r="J141" s="171" t="s">
        <v>91</v>
      </c>
      <c r="K141" s="164"/>
      <c r="L141" s="299" t="s">
        <v>628</v>
      </c>
      <c r="M141" s="248"/>
      <c r="N141" s="166"/>
      <c r="O141" s="168"/>
      <c r="P141" s="167"/>
      <c r="Q141" s="168"/>
      <c r="R141" s="271"/>
      <c r="AO141" s="260"/>
      <c r="AP141" s="260"/>
      <c r="AQ141" s="260"/>
      <c r="AR141" s="260"/>
      <c r="AS141" s="260"/>
      <c r="AT141" s="260"/>
      <c r="AU141" s="260"/>
      <c r="AV141" s="260"/>
      <c r="AW141" s="260"/>
      <c r="AX141" s="260"/>
      <c r="AY141" s="260"/>
      <c r="AZ141" s="260" t="s">
        <v>166</v>
      </c>
      <c r="BA141" s="260"/>
      <c r="BB141" s="260"/>
      <c r="BC141" s="260"/>
      <c r="BD141" s="260"/>
      <c r="BE141" s="260"/>
      <c r="BF141" s="260"/>
      <c r="BG141" s="210"/>
      <c r="BH141" s="210"/>
      <c r="BI141" s="210"/>
    </row>
    <row r="142" spans="1:61" x14ac:dyDescent="0.25">
      <c r="A142" s="171" t="s">
        <v>91</v>
      </c>
      <c r="B142" s="164"/>
      <c r="C142" s="299" t="s">
        <v>628</v>
      </c>
      <c r="D142" s="166"/>
      <c r="E142" s="168"/>
      <c r="F142" s="167"/>
      <c r="G142" s="168"/>
      <c r="H142" s="271"/>
      <c r="J142" s="171" t="s">
        <v>91</v>
      </c>
      <c r="K142" s="164"/>
      <c r="L142" s="299" t="s">
        <v>628</v>
      </c>
      <c r="M142" s="248"/>
      <c r="N142" s="166"/>
      <c r="O142" s="168"/>
      <c r="P142" s="167"/>
      <c r="Q142" s="168"/>
      <c r="R142" s="271"/>
      <c r="AO142" s="260"/>
      <c r="AP142" s="260"/>
      <c r="AQ142" s="260"/>
      <c r="AR142" s="260"/>
      <c r="AS142" s="260"/>
      <c r="AT142" s="260"/>
      <c r="AU142" s="260"/>
      <c r="AV142" s="260"/>
      <c r="AW142" s="260"/>
      <c r="AX142" s="260"/>
      <c r="AY142" s="260"/>
      <c r="AZ142" s="260" t="s">
        <v>166</v>
      </c>
      <c r="BA142" s="260"/>
      <c r="BB142" s="260"/>
      <c r="BC142" s="260"/>
      <c r="BD142" s="260"/>
      <c r="BE142" s="260"/>
      <c r="BF142" s="260"/>
      <c r="BG142" s="210"/>
      <c r="BH142" s="210"/>
      <c r="BI142" s="210"/>
    </row>
    <row r="143" spans="1:61" x14ac:dyDescent="0.25">
      <c r="A143" s="171" t="s">
        <v>91</v>
      </c>
      <c r="B143" s="164"/>
      <c r="C143" s="299" t="s">
        <v>628</v>
      </c>
      <c r="D143" s="166"/>
      <c r="E143" s="168"/>
      <c r="F143" s="167"/>
      <c r="G143" s="168"/>
      <c r="H143" s="271"/>
      <c r="J143" s="171" t="s">
        <v>91</v>
      </c>
      <c r="K143" s="164"/>
      <c r="L143" s="299" t="s">
        <v>628</v>
      </c>
      <c r="M143" s="248"/>
      <c r="N143" s="166"/>
      <c r="O143" s="168"/>
      <c r="P143" s="167"/>
      <c r="Q143" s="168"/>
      <c r="R143" s="271"/>
      <c r="AO143" s="260"/>
      <c r="AP143" s="260"/>
      <c r="AQ143" s="260"/>
      <c r="AR143" s="260"/>
      <c r="AS143" s="260"/>
      <c r="AT143" s="260"/>
      <c r="AU143" s="260"/>
      <c r="AV143" s="260"/>
      <c r="AW143" s="260"/>
      <c r="AX143" s="260"/>
      <c r="AY143" s="260"/>
      <c r="AZ143" s="260" t="s">
        <v>166</v>
      </c>
      <c r="BA143" s="260"/>
      <c r="BB143" s="260"/>
      <c r="BC143" s="260"/>
      <c r="BD143" s="260"/>
      <c r="BE143" s="260"/>
      <c r="BF143" s="260"/>
      <c r="BG143" s="210"/>
      <c r="BH143" s="210"/>
      <c r="BI143" s="210"/>
    </row>
    <row r="144" spans="1:61" x14ac:dyDescent="0.25">
      <c r="A144" s="171" t="s">
        <v>91</v>
      </c>
      <c r="B144" s="164"/>
      <c r="C144" s="299" t="s">
        <v>628</v>
      </c>
      <c r="D144" s="166"/>
      <c r="E144" s="168"/>
      <c r="F144" s="167"/>
      <c r="G144" s="168"/>
      <c r="H144" s="271"/>
      <c r="J144" s="171" t="s">
        <v>91</v>
      </c>
      <c r="K144" s="164"/>
      <c r="L144" s="299" t="s">
        <v>628</v>
      </c>
      <c r="M144" s="248"/>
      <c r="N144" s="166"/>
      <c r="O144" s="168"/>
      <c r="P144" s="167"/>
      <c r="Q144" s="168"/>
      <c r="R144" s="271"/>
      <c r="AO144" s="260"/>
      <c r="AP144" s="260"/>
      <c r="AQ144" s="260"/>
      <c r="AR144" s="260"/>
      <c r="AS144" s="260"/>
      <c r="AT144" s="260"/>
      <c r="AU144" s="260"/>
      <c r="AV144" s="260"/>
      <c r="AW144" s="260"/>
      <c r="AX144" s="260"/>
      <c r="AY144" s="260"/>
      <c r="AZ144" s="260" t="s">
        <v>166</v>
      </c>
      <c r="BA144" s="260"/>
      <c r="BB144" s="260"/>
      <c r="BC144" s="260"/>
      <c r="BD144" s="260"/>
      <c r="BE144" s="260"/>
      <c r="BF144" s="260"/>
      <c r="BG144" s="210"/>
      <c r="BH144" s="210"/>
      <c r="BI144" s="210"/>
    </row>
    <row r="145" spans="1:61" x14ac:dyDescent="0.25">
      <c r="A145" s="171" t="s">
        <v>91</v>
      </c>
      <c r="B145" s="164"/>
      <c r="C145" s="299" t="s">
        <v>628</v>
      </c>
      <c r="D145" s="166"/>
      <c r="E145" s="168"/>
      <c r="F145" s="167"/>
      <c r="G145" s="168"/>
      <c r="H145" s="271"/>
      <c r="J145" s="171" t="s">
        <v>91</v>
      </c>
      <c r="K145" s="164"/>
      <c r="L145" s="299" t="s">
        <v>628</v>
      </c>
      <c r="M145" s="248"/>
      <c r="N145" s="166"/>
      <c r="O145" s="168"/>
      <c r="P145" s="167"/>
      <c r="Q145" s="168"/>
      <c r="R145" s="271"/>
      <c r="AO145" s="260"/>
      <c r="AP145" s="260"/>
      <c r="AQ145" s="260"/>
      <c r="AR145" s="260"/>
      <c r="AS145" s="260"/>
      <c r="AT145" s="260"/>
      <c r="AU145" s="260"/>
      <c r="AV145" s="260"/>
      <c r="AW145" s="260"/>
      <c r="AX145" s="260"/>
      <c r="AY145" s="260"/>
      <c r="AZ145" s="260" t="s">
        <v>166</v>
      </c>
      <c r="BA145" s="260"/>
      <c r="BB145" s="260"/>
      <c r="BC145" s="260"/>
      <c r="BD145" s="260"/>
      <c r="BE145" s="260"/>
      <c r="BF145" s="260"/>
      <c r="BG145" s="210"/>
      <c r="BH145" s="210"/>
      <c r="BI145" s="210"/>
    </row>
    <row r="146" spans="1:61" x14ac:dyDescent="0.25">
      <c r="A146" s="171" t="s">
        <v>91</v>
      </c>
      <c r="B146" s="164"/>
      <c r="C146" s="299" t="s">
        <v>628</v>
      </c>
      <c r="D146" s="166"/>
      <c r="E146" s="168"/>
      <c r="F146" s="167"/>
      <c r="G146" s="168"/>
      <c r="H146" s="271"/>
      <c r="J146" s="171" t="s">
        <v>91</v>
      </c>
      <c r="K146" s="164"/>
      <c r="L146" s="299" t="s">
        <v>628</v>
      </c>
      <c r="M146" s="248"/>
      <c r="N146" s="166"/>
      <c r="O146" s="168"/>
      <c r="P146" s="167"/>
      <c r="Q146" s="168"/>
      <c r="R146" s="271"/>
      <c r="AO146" s="260"/>
      <c r="AP146" s="260"/>
      <c r="AQ146" s="260"/>
      <c r="AR146" s="260"/>
      <c r="AS146" s="260"/>
      <c r="AT146" s="260"/>
      <c r="AU146" s="260"/>
      <c r="AV146" s="260"/>
      <c r="AW146" s="260"/>
      <c r="AX146" s="260"/>
      <c r="AY146" s="260"/>
      <c r="AZ146" s="260" t="s">
        <v>166</v>
      </c>
      <c r="BA146" s="260"/>
      <c r="BB146" s="260"/>
      <c r="BC146" s="260"/>
      <c r="BD146" s="260"/>
      <c r="BE146" s="260"/>
      <c r="BF146" s="260"/>
      <c r="BG146" s="210"/>
      <c r="BH146" s="210"/>
      <c r="BI146" s="210"/>
    </row>
    <row r="147" spans="1:61" x14ac:dyDescent="0.25">
      <c r="A147" s="171" t="s">
        <v>91</v>
      </c>
      <c r="B147" s="164"/>
      <c r="C147" s="299" t="s">
        <v>628</v>
      </c>
      <c r="D147" s="166"/>
      <c r="E147" s="168"/>
      <c r="F147" s="167"/>
      <c r="G147" s="168"/>
      <c r="H147" s="271"/>
      <c r="J147" s="171" t="s">
        <v>91</v>
      </c>
      <c r="K147" s="164"/>
      <c r="L147" s="299" t="s">
        <v>628</v>
      </c>
      <c r="M147" s="248"/>
      <c r="N147" s="166"/>
      <c r="O147" s="168"/>
      <c r="P147" s="167"/>
      <c r="Q147" s="168"/>
      <c r="R147" s="271"/>
      <c r="AO147" s="260"/>
      <c r="AP147" s="260"/>
      <c r="AQ147" s="260"/>
      <c r="AR147" s="260"/>
      <c r="AS147" s="260"/>
      <c r="AT147" s="260"/>
      <c r="AU147" s="260"/>
      <c r="AV147" s="260"/>
      <c r="AW147" s="260"/>
      <c r="AX147" s="260"/>
      <c r="AY147" s="260"/>
      <c r="AZ147" s="260" t="s">
        <v>166</v>
      </c>
      <c r="BA147" s="260"/>
      <c r="BB147" s="260"/>
      <c r="BC147" s="260"/>
      <c r="BD147" s="260"/>
      <c r="BE147" s="260"/>
      <c r="BF147" s="260"/>
      <c r="BG147" s="210"/>
      <c r="BH147" s="210"/>
      <c r="BI147" s="210"/>
    </row>
    <row r="148" spans="1:61" x14ac:dyDescent="0.25">
      <c r="A148" s="171" t="s">
        <v>91</v>
      </c>
      <c r="B148" s="164"/>
      <c r="C148" s="299" t="s">
        <v>628</v>
      </c>
      <c r="D148" s="166"/>
      <c r="E148" s="168"/>
      <c r="F148" s="167"/>
      <c r="G148" s="168"/>
      <c r="H148" s="271"/>
      <c r="J148" s="171" t="s">
        <v>91</v>
      </c>
      <c r="K148" s="164"/>
      <c r="L148" s="299" t="s">
        <v>628</v>
      </c>
      <c r="M148" s="248"/>
      <c r="N148" s="166"/>
      <c r="O148" s="168"/>
      <c r="P148" s="167"/>
      <c r="Q148" s="168"/>
      <c r="R148" s="271"/>
      <c r="AO148" s="260"/>
      <c r="AP148" s="260"/>
      <c r="AQ148" s="260"/>
      <c r="AR148" s="260"/>
      <c r="AS148" s="260"/>
      <c r="AT148" s="260"/>
      <c r="AU148" s="260"/>
      <c r="AV148" s="260"/>
      <c r="AW148" s="260"/>
      <c r="AX148" s="260"/>
      <c r="AY148" s="260"/>
      <c r="AZ148" s="260" t="s">
        <v>166</v>
      </c>
      <c r="BA148" s="260"/>
      <c r="BB148" s="260"/>
      <c r="BC148" s="260"/>
      <c r="BD148" s="260"/>
      <c r="BE148" s="260"/>
      <c r="BF148" s="260"/>
      <c r="BG148" s="210"/>
      <c r="BH148" s="210"/>
      <c r="BI148" s="210"/>
    </row>
    <row r="149" spans="1:61" x14ac:dyDescent="0.25">
      <c r="A149" s="171" t="s">
        <v>91</v>
      </c>
      <c r="B149" s="164"/>
      <c r="C149" s="299" t="s">
        <v>628</v>
      </c>
      <c r="D149" s="166"/>
      <c r="E149" s="168"/>
      <c r="F149" s="167"/>
      <c r="G149" s="168"/>
      <c r="H149" s="271"/>
      <c r="J149" s="171" t="s">
        <v>91</v>
      </c>
      <c r="K149" s="164"/>
      <c r="L149" s="299" t="s">
        <v>628</v>
      </c>
      <c r="M149" s="248"/>
      <c r="N149" s="166"/>
      <c r="O149" s="168"/>
      <c r="P149" s="167"/>
      <c r="Q149" s="168"/>
      <c r="R149" s="271"/>
      <c r="AO149" s="260"/>
      <c r="AP149" s="260"/>
      <c r="AQ149" s="260"/>
      <c r="AR149" s="260"/>
      <c r="AS149" s="260"/>
      <c r="AT149" s="260"/>
      <c r="AU149" s="260"/>
      <c r="AV149" s="260"/>
      <c r="AW149" s="260"/>
      <c r="AX149" s="260"/>
      <c r="AY149" s="260"/>
      <c r="AZ149" s="260" t="s">
        <v>166</v>
      </c>
      <c r="BA149" s="260"/>
      <c r="BB149" s="260"/>
      <c r="BC149" s="260"/>
      <c r="BD149" s="260"/>
      <c r="BE149" s="260"/>
      <c r="BF149" s="260"/>
      <c r="BG149" s="210"/>
      <c r="BH149" s="210"/>
      <c r="BI149" s="210"/>
    </row>
    <row r="150" spans="1:61" x14ac:dyDescent="0.25">
      <c r="A150" s="171" t="s">
        <v>91</v>
      </c>
      <c r="B150" s="164"/>
      <c r="C150" s="299" t="s">
        <v>628</v>
      </c>
      <c r="D150" s="166"/>
      <c r="E150" s="168"/>
      <c r="F150" s="167"/>
      <c r="G150" s="168"/>
      <c r="H150" s="271"/>
      <c r="J150" s="171" t="s">
        <v>91</v>
      </c>
      <c r="K150" s="164"/>
      <c r="L150" s="299" t="s">
        <v>628</v>
      </c>
      <c r="M150" s="248"/>
      <c r="N150" s="166"/>
      <c r="O150" s="168"/>
      <c r="P150" s="167"/>
      <c r="Q150" s="168"/>
      <c r="R150" s="271"/>
      <c r="AO150" s="260"/>
      <c r="AP150" s="260"/>
      <c r="AQ150" s="260"/>
      <c r="AR150" s="260"/>
      <c r="AS150" s="260"/>
      <c r="AT150" s="260"/>
      <c r="AU150" s="260"/>
      <c r="AV150" s="260"/>
      <c r="AW150" s="260"/>
      <c r="AX150" s="260"/>
      <c r="AY150" s="260"/>
      <c r="AZ150" s="260" t="s">
        <v>166</v>
      </c>
      <c r="BA150" s="260"/>
      <c r="BB150" s="260"/>
      <c r="BC150" s="260"/>
      <c r="BD150" s="260"/>
      <c r="BE150" s="260"/>
      <c r="BF150" s="260"/>
      <c r="BG150" s="210"/>
      <c r="BH150" s="210"/>
      <c r="BI150" s="210"/>
    </row>
    <row r="151" spans="1:61" x14ac:dyDescent="0.25">
      <c r="A151" s="171" t="s">
        <v>91</v>
      </c>
      <c r="B151" s="164"/>
      <c r="C151" s="299" t="s">
        <v>628</v>
      </c>
      <c r="D151" s="166"/>
      <c r="E151" s="168"/>
      <c r="F151" s="167"/>
      <c r="G151" s="168"/>
      <c r="H151" s="271"/>
      <c r="J151" s="171" t="s">
        <v>91</v>
      </c>
      <c r="K151" s="164"/>
      <c r="L151" s="299" t="s">
        <v>628</v>
      </c>
      <c r="M151" s="248"/>
      <c r="N151" s="166"/>
      <c r="O151" s="168"/>
      <c r="P151" s="167"/>
      <c r="Q151" s="168"/>
      <c r="R151" s="271"/>
      <c r="AO151" s="260"/>
      <c r="AP151" s="260"/>
      <c r="AQ151" s="260"/>
      <c r="AR151" s="260"/>
      <c r="AS151" s="260"/>
      <c r="AT151" s="260"/>
      <c r="AU151" s="260"/>
      <c r="AV151" s="260"/>
      <c r="AW151" s="260"/>
      <c r="AX151" s="260"/>
      <c r="AY151" s="260"/>
      <c r="AZ151" s="260" t="s">
        <v>166</v>
      </c>
      <c r="BA151" s="260"/>
      <c r="BB151" s="260"/>
      <c r="BC151" s="260"/>
      <c r="BD151" s="260"/>
      <c r="BE151" s="260"/>
      <c r="BF151" s="260"/>
      <c r="BG151" s="210"/>
      <c r="BH151" s="210"/>
      <c r="BI151" s="210"/>
    </row>
    <row r="152" spans="1:61" x14ac:dyDescent="0.25">
      <c r="A152" s="171" t="s">
        <v>91</v>
      </c>
      <c r="B152" s="164"/>
      <c r="C152" s="299" t="s">
        <v>628</v>
      </c>
      <c r="D152" s="166"/>
      <c r="E152" s="168"/>
      <c r="F152" s="167"/>
      <c r="G152" s="168"/>
      <c r="H152" s="271"/>
      <c r="J152" s="171" t="s">
        <v>91</v>
      </c>
      <c r="K152" s="164"/>
      <c r="L152" s="299" t="s">
        <v>628</v>
      </c>
      <c r="M152" s="248"/>
      <c r="N152" s="166"/>
      <c r="O152" s="168"/>
      <c r="P152" s="167"/>
      <c r="Q152" s="168"/>
      <c r="R152" s="271"/>
      <c r="AO152" s="260"/>
      <c r="AP152" s="260"/>
      <c r="AQ152" s="260"/>
      <c r="AR152" s="260"/>
      <c r="AS152" s="260"/>
      <c r="AT152" s="260"/>
      <c r="AU152" s="260"/>
      <c r="AV152" s="260"/>
      <c r="AW152" s="260"/>
      <c r="AX152" s="260"/>
      <c r="AY152" s="260"/>
      <c r="AZ152" s="260" t="s">
        <v>166</v>
      </c>
      <c r="BA152" s="260"/>
      <c r="BB152" s="260"/>
      <c r="BC152" s="260"/>
      <c r="BD152" s="260"/>
      <c r="BE152" s="260"/>
      <c r="BF152" s="260"/>
      <c r="BG152" s="210"/>
      <c r="BH152" s="210"/>
      <c r="BI152" s="210"/>
    </row>
    <row r="153" spans="1:61" x14ac:dyDescent="0.25">
      <c r="A153" s="171" t="s">
        <v>91</v>
      </c>
      <c r="B153" s="164"/>
      <c r="C153" s="299" t="s">
        <v>628</v>
      </c>
      <c r="D153" s="166"/>
      <c r="E153" s="168"/>
      <c r="F153" s="167"/>
      <c r="G153" s="168"/>
      <c r="H153" s="271"/>
      <c r="J153" s="171" t="s">
        <v>91</v>
      </c>
      <c r="K153" s="164"/>
      <c r="L153" s="299" t="s">
        <v>628</v>
      </c>
      <c r="M153" s="248"/>
      <c r="N153" s="166"/>
      <c r="O153" s="168"/>
      <c r="P153" s="167"/>
      <c r="Q153" s="168"/>
      <c r="R153" s="271"/>
      <c r="AO153" s="260"/>
      <c r="AP153" s="260"/>
      <c r="AQ153" s="260"/>
      <c r="AR153" s="260"/>
      <c r="AS153" s="260"/>
      <c r="AT153" s="260"/>
      <c r="AU153" s="260"/>
      <c r="AV153" s="260"/>
      <c r="AW153" s="260"/>
      <c r="AX153" s="260"/>
      <c r="AY153" s="260"/>
      <c r="AZ153" s="260" t="s">
        <v>166</v>
      </c>
      <c r="BA153" s="260"/>
      <c r="BB153" s="260"/>
      <c r="BC153" s="260"/>
      <c r="BD153" s="260"/>
      <c r="BE153" s="260"/>
      <c r="BF153" s="260"/>
      <c r="BG153" s="210"/>
      <c r="BH153" s="210"/>
      <c r="BI153" s="210"/>
    </row>
    <row r="154" spans="1:61" x14ac:dyDescent="0.25">
      <c r="A154" s="171" t="s">
        <v>91</v>
      </c>
      <c r="B154" s="164"/>
      <c r="C154" s="299" t="s">
        <v>628</v>
      </c>
      <c r="D154" s="166"/>
      <c r="E154" s="168"/>
      <c r="F154" s="167"/>
      <c r="G154" s="168"/>
      <c r="H154" s="271"/>
      <c r="J154" s="171" t="s">
        <v>91</v>
      </c>
      <c r="K154" s="164"/>
      <c r="L154" s="299" t="s">
        <v>628</v>
      </c>
      <c r="M154" s="248"/>
      <c r="N154" s="166"/>
      <c r="O154" s="168"/>
      <c r="P154" s="167"/>
      <c r="Q154" s="168"/>
      <c r="R154" s="271"/>
      <c r="AO154" s="260"/>
      <c r="AP154" s="260"/>
      <c r="AQ154" s="260"/>
      <c r="AR154" s="260"/>
      <c r="AS154" s="260"/>
      <c r="AT154" s="260"/>
      <c r="AU154" s="260"/>
      <c r="AV154" s="260"/>
      <c r="AW154" s="260"/>
      <c r="AX154" s="260"/>
      <c r="AY154" s="260"/>
      <c r="AZ154" s="260" t="s">
        <v>166</v>
      </c>
      <c r="BA154" s="260"/>
      <c r="BB154" s="260"/>
      <c r="BC154" s="260"/>
      <c r="BD154" s="260"/>
      <c r="BE154" s="260"/>
      <c r="BF154" s="260"/>
      <c r="BG154" s="210"/>
      <c r="BH154" s="210"/>
      <c r="BI154" s="210"/>
    </row>
    <row r="155" spans="1:61" x14ac:dyDescent="0.25">
      <c r="A155" s="171" t="s">
        <v>91</v>
      </c>
      <c r="B155" s="164"/>
      <c r="C155" s="299" t="s">
        <v>628</v>
      </c>
      <c r="D155" s="166"/>
      <c r="E155" s="168"/>
      <c r="F155" s="167"/>
      <c r="G155" s="168"/>
      <c r="H155" s="271"/>
      <c r="J155" s="171" t="s">
        <v>91</v>
      </c>
      <c r="K155" s="164"/>
      <c r="L155" s="299" t="s">
        <v>628</v>
      </c>
      <c r="M155" s="248"/>
      <c r="N155" s="166"/>
      <c r="O155" s="168"/>
      <c r="P155" s="167"/>
      <c r="Q155" s="168"/>
      <c r="R155" s="271"/>
      <c r="AO155" s="260"/>
      <c r="AP155" s="260"/>
      <c r="AQ155" s="260"/>
      <c r="AR155" s="260"/>
      <c r="AS155" s="260"/>
      <c r="AT155" s="260"/>
      <c r="AU155" s="260"/>
      <c r="AV155" s="260"/>
      <c r="AW155" s="260"/>
      <c r="AX155" s="260"/>
      <c r="AY155" s="260"/>
      <c r="AZ155" s="260" t="s">
        <v>166</v>
      </c>
      <c r="BA155" s="260"/>
      <c r="BB155" s="260"/>
      <c r="BC155" s="260"/>
      <c r="BD155" s="260"/>
      <c r="BE155" s="260"/>
      <c r="BF155" s="260"/>
      <c r="BG155" s="210"/>
      <c r="BH155" s="210"/>
      <c r="BI155" s="210"/>
    </row>
    <row r="156" spans="1:61" x14ac:dyDescent="0.25">
      <c r="A156" s="171" t="s">
        <v>91</v>
      </c>
      <c r="B156" s="164"/>
      <c r="C156" s="299" t="s">
        <v>628</v>
      </c>
      <c r="D156" s="166"/>
      <c r="E156" s="168"/>
      <c r="F156" s="167"/>
      <c r="G156" s="168"/>
      <c r="H156" s="271"/>
      <c r="J156" s="171" t="s">
        <v>91</v>
      </c>
      <c r="K156" s="164"/>
      <c r="L156" s="299" t="s">
        <v>628</v>
      </c>
      <c r="M156" s="248"/>
      <c r="N156" s="166"/>
      <c r="O156" s="168"/>
      <c r="P156" s="167"/>
      <c r="Q156" s="168"/>
      <c r="R156" s="271"/>
      <c r="AO156" s="260"/>
      <c r="AP156" s="260"/>
      <c r="AQ156" s="260"/>
      <c r="AR156" s="260"/>
      <c r="AS156" s="260"/>
      <c r="AT156" s="260"/>
      <c r="AU156" s="260"/>
      <c r="AV156" s="260"/>
      <c r="AW156" s="260"/>
      <c r="AX156" s="260"/>
      <c r="AY156" s="260"/>
      <c r="AZ156" s="260" t="s">
        <v>166</v>
      </c>
      <c r="BA156" s="260"/>
      <c r="BB156" s="260"/>
      <c r="BC156" s="260"/>
      <c r="BD156" s="260"/>
      <c r="BE156" s="260"/>
      <c r="BF156" s="260"/>
      <c r="BG156" s="210"/>
      <c r="BH156" s="210"/>
      <c r="BI156" s="210"/>
    </row>
    <row r="157" spans="1:61" x14ac:dyDescent="0.25">
      <c r="A157" s="171" t="s">
        <v>91</v>
      </c>
      <c r="B157" s="164"/>
      <c r="C157" s="299" t="s">
        <v>628</v>
      </c>
      <c r="D157" s="166"/>
      <c r="E157" s="168"/>
      <c r="F157" s="167"/>
      <c r="G157" s="168"/>
      <c r="H157" s="271"/>
      <c r="J157" s="171" t="s">
        <v>91</v>
      </c>
      <c r="K157" s="164"/>
      <c r="L157" s="299" t="s">
        <v>628</v>
      </c>
      <c r="M157" s="248"/>
      <c r="N157" s="166"/>
      <c r="O157" s="168"/>
      <c r="P157" s="167"/>
      <c r="Q157" s="168"/>
      <c r="R157" s="271"/>
      <c r="AO157" s="260"/>
      <c r="AP157" s="260"/>
      <c r="AQ157" s="260"/>
      <c r="AR157" s="260"/>
      <c r="AS157" s="260"/>
      <c r="AT157" s="260"/>
      <c r="AU157" s="260"/>
      <c r="AV157" s="260"/>
      <c r="AW157" s="260"/>
      <c r="AX157" s="260"/>
      <c r="AY157" s="260"/>
      <c r="AZ157" s="260" t="s">
        <v>166</v>
      </c>
      <c r="BA157" s="260"/>
      <c r="BB157" s="260"/>
      <c r="BC157" s="260"/>
      <c r="BD157" s="260"/>
      <c r="BE157" s="260"/>
      <c r="BF157" s="260"/>
      <c r="BG157" s="210"/>
      <c r="BH157" s="210"/>
      <c r="BI157" s="210"/>
    </row>
    <row r="158" spans="1:61" x14ac:dyDescent="0.25">
      <c r="A158" s="171" t="s">
        <v>91</v>
      </c>
      <c r="B158" s="164"/>
      <c r="C158" s="299" t="s">
        <v>628</v>
      </c>
      <c r="D158" s="166"/>
      <c r="E158" s="168"/>
      <c r="F158" s="167"/>
      <c r="G158" s="168"/>
      <c r="H158" s="271"/>
      <c r="J158" s="171" t="s">
        <v>91</v>
      </c>
      <c r="K158" s="164"/>
      <c r="L158" s="299" t="s">
        <v>628</v>
      </c>
      <c r="M158" s="248"/>
      <c r="N158" s="166"/>
      <c r="O158" s="168"/>
      <c r="P158" s="167"/>
      <c r="Q158" s="168"/>
      <c r="R158" s="271"/>
      <c r="AO158" s="260"/>
      <c r="AP158" s="260"/>
      <c r="AQ158" s="260"/>
      <c r="AR158" s="260"/>
      <c r="AS158" s="260"/>
      <c r="AT158" s="260"/>
      <c r="AU158" s="260"/>
      <c r="AV158" s="260"/>
      <c r="AW158" s="260"/>
      <c r="AX158" s="260"/>
      <c r="AY158" s="260"/>
      <c r="AZ158" s="260" t="s">
        <v>166</v>
      </c>
      <c r="BA158" s="260"/>
      <c r="BB158" s="260"/>
      <c r="BC158" s="260"/>
      <c r="BD158" s="260"/>
      <c r="BE158" s="260"/>
      <c r="BF158" s="260"/>
      <c r="BG158" s="210"/>
      <c r="BH158" s="210"/>
      <c r="BI158" s="210"/>
    </row>
    <row r="159" spans="1:61" x14ac:dyDescent="0.25">
      <c r="A159" s="171" t="s">
        <v>91</v>
      </c>
      <c r="B159" s="164"/>
      <c r="C159" s="299" t="s">
        <v>628</v>
      </c>
      <c r="D159" s="166"/>
      <c r="E159" s="168"/>
      <c r="F159" s="167"/>
      <c r="G159" s="168"/>
      <c r="H159" s="271"/>
      <c r="J159" s="171" t="s">
        <v>91</v>
      </c>
      <c r="K159" s="164"/>
      <c r="L159" s="299" t="s">
        <v>628</v>
      </c>
      <c r="M159" s="248"/>
      <c r="N159" s="166"/>
      <c r="O159" s="168"/>
      <c r="P159" s="167"/>
      <c r="Q159" s="168"/>
      <c r="R159" s="271"/>
      <c r="AO159" s="260"/>
      <c r="AP159" s="260"/>
      <c r="AQ159" s="260"/>
      <c r="AR159" s="260"/>
      <c r="AS159" s="260"/>
      <c r="AT159" s="260"/>
      <c r="AU159" s="260"/>
      <c r="AV159" s="260"/>
      <c r="AW159" s="260"/>
      <c r="AX159" s="260"/>
      <c r="AY159" s="260"/>
      <c r="AZ159" s="260" t="s">
        <v>166</v>
      </c>
      <c r="BA159" s="260"/>
      <c r="BB159" s="260"/>
      <c r="BC159" s="260"/>
      <c r="BD159" s="260"/>
      <c r="BE159" s="260"/>
      <c r="BF159" s="260"/>
      <c r="BG159" s="210"/>
      <c r="BH159" s="210"/>
      <c r="BI159" s="210"/>
    </row>
    <row r="160" spans="1:61" x14ac:dyDescent="0.25">
      <c r="A160" s="171" t="s">
        <v>91</v>
      </c>
      <c r="B160" s="164"/>
      <c r="C160" s="299" t="s">
        <v>628</v>
      </c>
      <c r="D160" s="166"/>
      <c r="E160" s="168"/>
      <c r="F160" s="167"/>
      <c r="G160" s="168"/>
      <c r="H160" s="271"/>
      <c r="J160" s="171" t="s">
        <v>91</v>
      </c>
      <c r="K160" s="164"/>
      <c r="L160" s="299" t="s">
        <v>628</v>
      </c>
      <c r="M160" s="248"/>
      <c r="N160" s="166"/>
      <c r="O160" s="168"/>
      <c r="P160" s="167"/>
      <c r="Q160" s="168"/>
      <c r="R160" s="271"/>
      <c r="AO160" s="260"/>
      <c r="AP160" s="260"/>
      <c r="AQ160" s="260"/>
      <c r="AR160" s="260"/>
      <c r="AS160" s="260"/>
      <c r="AT160" s="260"/>
      <c r="AU160" s="260"/>
      <c r="AV160" s="260"/>
      <c r="AW160" s="260"/>
      <c r="AX160" s="260"/>
      <c r="AY160" s="260"/>
      <c r="AZ160" s="260" t="s">
        <v>166</v>
      </c>
      <c r="BA160" s="260"/>
      <c r="BB160" s="260"/>
      <c r="BC160" s="260"/>
      <c r="BD160" s="260"/>
      <c r="BE160" s="260"/>
      <c r="BF160" s="260"/>
      <c r="BG160" s="210"/>
      <c r="BH160" s="210"/>
      <c r="BI160" s="210"/>
    </row>
    <row r="161" spans="1:61" x14ac:dyDescent="0.25">
      <c r="A161" s="171" t="s">
        <v>91</v>
      </c>
      <c r="B161" s="164"/>
      <c r="C161" s="299" t="s">
        <v>628</v>
      </c>
      <c r="D161" s="166"/>
      <c r="E161" s="168"/>
      <c r="F161" s="167"/>
      <c r="G161" s="168"/>
      <c r="H161" s="271"/>
      <c r="J161" s="171" t="s">
        <v>91</v>
      </c>
      <c r="K161" s="164"/>
      <c r="L161" s="299" t="s">
        <v>628</v>
      </c>
      <c r="M161" s="248"/>
      <c r="N161" s="166"/>
      <c r="O161" s="168"/>
      <c r="P161" s="167"/>
      <c r="Q161" s="168"/>
      <c r="R161" s="271"/>
      <c r="AO161" s="260"/>
      <c r="AP161" s="260"/>
      <c r="AQ161" s="260"/>
      <c r="AR161" s="260"/>
      <c r="AS161" s="260"/>
      <c r="AT161" s="260"/>
      <c r="AU161" s="260"/>
      <c r="AV161" s="260"/>
      <c r="AW161" s="260"/>
      <c r="AX161" s="260"/>
      <c r="AY161" s="260"/>
      <c r="AZ161" s="260" t="s">
        <v>166</v>
      </c>
      <c r="BA161" s="260"/>
      <c r="BB161" s="260"/>
      <c r="BC161" s="260"/>
      <c r="BD161" s="260"/>
      <c r="BE161" s="260"/>
      <c r="BF161" s="260"/>
      <c r="BG161" s="210"/>
      <c r="BH161" s="210"/>
      <c r="BI161" s="210"/>
    </row>
    <row r="162" spans="1:61" x14ac:dyDescent="0.25">
      <c r="A162" s="171" t="s">
        <v>91</v>
      </c>
      <c r="B162" s="164"/>
      <c r="C162" s="299" t="s">
        <v>628</v>
      </c>
      <c r="D162" s="166"/>
      <c r="E162" s="168"/>
      <c r="F162" s="167"/>
      <c r="G162" s="168"/>
      <c r="H162" s="271"/>
      <c r="J162" s="171" t="s">
        <v>91</v>
      </c>
      <c r="K162" s="164"/>
      <c r="L162" s="299" t="s">
        <v>628</v>
      </c>
      <c r="M162" s="248"/>
      <c r="N162" s="166"/>
      <c r="O162" s="168"/>
      <c r="P162" s="167"/>
      <c r="Q162" s="168"/>
      <c r="R162" s="271"/>
      <c r="AO162" s="260"/>
      <c r="AP162" s="260"/>
      <c r="AQ162" s="260"/>
      <c r="AR162" s="260"/>
      <c r="AS162" s="260"/>
      <c r="AT162" s="260"/>
      <c r="AU162" s="260"/>
      <c r="AV162" s="260"/>
      <c r="AW162" s="260"/>
      <c r="AX162" s="260"/>
      <c r="AY162" s="260"/>
      <c r="AZ162" s="260" t="s">
        <v>166</v>
      </c>
      <c r="BA162" s="260"/>
      <c r="BB162" s="260"/>
      <c r="BC162" s="260"/>
      <c r="BD162" s="260"/>
      <c r="BE162" s="260"/>
      <c r="BF162" s="260"/>
      <c r="BG162" s="210"/>
      <c r="BH162" s="210"/>
      <c r="BI162" s="210"/>
    </row>
    <row r="163" spans="1:61" x14ac:dyDescent="0.25">
      <c r="A163" s="171" t="s">
        <v>91</v>
      </c>
      <c r="B163" s="164"/>
      <c r="C163" s="299" t="s">
        <v>628</v>
      </c>
      <c r="D163" s="166"/>
      <c r="E163" s="168"/>
      <c r="F163" s="167"/>
      <c r="G163" s="168"/>
      <c r="H163" s="271"/>
      <c r="J163" s="171" t="s">
        <v>91</v>
      </c>
      <c r="K163" s="164"/>
      <c r="L163" s="299" t="s">
        <v>628</v>
      </c>
      <c r="M163" s="248"/>
      <c r="N163" s="166"/>
      <c r="O163" s="168"/>
      <c r="P163" s="167"/>
      <c r="Q163" s="168"/>
      <c r="R163" s="271"/>
      <c r="AO163" s="260"/>
      <c r="AP163" s="260"/>
      <c r="AQ163" s="260"/>
      <c r="AR163" s="260"/>
      <c r="AS163" s="260"/>
      <c r="AT163" s="260"/>
      <c r="AU163" s="260"/>
      <c r="AV163" s="260"/>
      <c r="AW163" s="260"/>
      <c r="AX163" s="260"/>
      <c r="AY163" s="260"/>
      <c r="AZ163" s="260" t="s">
        <v>166</v>
      </c>
      <c r="BA163" s="260"/>
      <c r="BB163" s="260"/>
      <c r="BC163" s="260"/>
      <c r="BD163" s="260"/>
      <c r="BE163" s="260"/>
      <c r="BF163" s="260"/>
      <c r="BG163" s="210"/>
      <c r="BH163" s="210"/>
      <c r="BI163" s="210"/>
    </row>
    <row r="164" spans="1:61" x14ac:dyDescent="0.25">
      <c r="A164" s="171" t="s">
        <v>91</v>
      </c>
      <c r="B164" s="164"/>
      <c r="C164" s="299" t="s">
        <v>628</v>
      </c>
      <c r="D164" s="166"/>
      <c r="E164" s="168"/>
      <c r="F164" s="167"/>
      <c r="G164" s="168"/>
      <c r="H164" s="271"/>
      <c r="J164" s="171" t="s">
        <v>91</v>
      </c>
      <c r="K164" s="164"/>
      <c r="L164" s="299" t="s">
        <v>628</v>
      </c>
      <c r="M164" s="248"/>
      <c r="N164" s="166"/>
      <c r="O164" s="168"/>
      <c r="P164" s="167"/>
      <c r="Q164" s="168"/>
      <c r="R164" s="271"/>
      <c r="AO164" s="260"/>
      <c r="AP164" s="260"/>
      <c r="AQ164" s="260"/>
      <c r="AR164" s="260"/>
      <c r="AS164" s="260"/>
      <c r="AT164" s="260"/>
      <c r="AU164" s="260"/>
      <c r="AV164" s="260"/>
      <c r="AW164" s="260"/>
      <c r="AX164" s="260"/>
      <c r="AY164" s="260"/>
      <c r="AZ164" s="260" t="s">
        <v>166</v>
      </c>
      <c r="BA164" s="260"/>
      <c r="BB164" s="260"/>
      <c r="BC164" s="260"/>
      <c r="BD164" s="260"/>
      <c r="BE164" s="260"/>
      <c r="BF164" s="260"/>
      <c r="BG164" s="210"/>
      <c r="BH164" s="210"/>
      <c r="BI164" s="210"/>
    </row>
    <row r="165" spans="1:61" x14ac:dyDescent="0.25">
      <c r="A165" s="171" t="s">
        <v>91</v>
      </c>
      <c r="B165" s="164"/>
      <c r="C165" s="299" t="s">
        <v>628</v>
      </c>
      <c r="D165" s="166"/>
      <c r="E165" s="168"/>
      <c r="F165" s="167"/>
      <c r="G165" s="168"/>
      <c r="H165" s="271"/>
      <c r="J165" s="171" t="s">
        <v>91</v>
      </c>
      <c r="K165" s="164"/>
      <c r="L165" s="299" t="s">
        <v>628</v>
      </c>
      <c r="M165" s="248"/>
      <c r="N165" s="166"/>
      <c r="O165" s="168"/>
      <c r="P165" s="167"/>
      <c r="Q165" s="168"/>
      <c r="R165" s="271"/>
      <c r="AO165" s="260"/>
      <c r="AP165" s="260"/>
      <c r="AQ165" s="260"/>
      <c r="AR165" s="260"/>
      <c r="AS165" s="260"/>
      <c r="AT165" s="260"/>
      <c r="AU165" s="260"/>
      <c r="AV165" s="260"/>
      <c r="AW165" s="260"/>
      <c r="AX165" s="260"/>
      <c r="AY165" s="260"/>
      <c r="AZ165" s="260" t="s">
        <v>166</v>
      </c>
      <c r="BA165" s="260"/>
      <c r="BB165" s="260"/>
      <c r="BC165" s="260"/>
      <c r="BD165" s="260"/>
      <c r="BE165" s="260"/>
      <c r="BF165" s="260"/>
      <c r="BG165" s="210"/>
      <c r="BH165" s="210"/>
      <c r="BI165" s="210"/>
    </row>
    <row r="166" spans="1:61" x14ac:dyDescent="0.25">
      <c r="A166" s="171" t="s">
        <v>91</v>
      </c>
      <c r="B166" s="164"/>
      <c r="C166" s="299" t="s">
        <v>628</v>
      </c>
      <c r="D166" s="166"/>
      <c r="E166" s="168"/>
      <c r="F166" s="167"/>
      <c r="G166" s="168"/>
      <c r="H166" s="271"/>
      <c r="J166" s="171" t="s">
        <v>91</v>
      </c>
      <c r="K166" s="164"/>
      <c r="L166" s="299" t="s">
        <v>628</v>
      </c>
      <c r="M166" s="248"/>
      <c r="N166" s="166"/>
      <c r="O166" s="168"/>
      <c r="P166" s="167"/>
      <c r="Q166" s="168"/>
      <c r="R166" s="271"/>
      <c r="AO166" s="260"/>
      <c r="AP166" s="260"/>
      <c r="AQ166" s="260"/>
      <c r="AR166" s="260"/>
      <c r="AS166" s="260"/>
      <c r="AT166" s="260"/>
      <c r="AU166" s="260"/>
      <c r="AV166" s="260"/>
      <c r="AW166" s="260"/>
      <c r="AX166" s="260"/>
      <c r="AY166" s="260"/>
      <c r="AZ166" s="260" t="s">
        <v>166</v>
      </c>
      <c r="BA166" s="260"/>
      <c r="BB166" s="260"/>
      <c r="BC166" s="260"/>
      <c r="BD166" s="260"/>
      <c r="BE166" s="260"/>
      <c r="BF166" s="260"/>
      <c r="BG166" s="210"/>
      <c r="BH166" s="210"/>
      <c r="BI166" s="210"/>
    </row>
    <row r="167" spans="1:61" x14ac:dyDescent="0.25">
      <c r="A167" s="171" t="s">
        <v>91</v>
      </c>
      <c r="B167" s="164"/>
      <c r="C167" s="299" t="s">
        <v>628</v>
      </c>
      <c r="D167" s="166"/>
      <c r="E167" s="168"/>
      <c r="F167" s="167"/>
      <c r="G167" s="168"/>
      <c r="H167" s="271"/>
      <c r="J167" s="171" t="s">
        <v>91</v>
      </c>
      <c r="K167" s="164"/>
      <c r="L167" s="299" t="s">
        <v>628</v>
      </c>
      <c r="M167" s="248"/>
      <c r="N167" s="166"/>
      <c r="O167" s="168"/>
      <c r="P167" s="167"/>
      <c r="Q167" s="168"/>
      <c r="R167" s="271"/>
      <c r="AO167" s="260"/>
      <c r="AP167" s="260"/>
      <c r="AQ167" s="260"/>
      <c r="AR167" s="260"/>
      <c r="AS167" s="260"/>
      <c r="AT167" s="260"/>
      <c r="AU167" s="260"/>
      <c r="AV167" s="260"/>
      <c r="AW167" s="260"/>
      <c r="AX167" s="260"/>
      <c r="AY167" s="260"/>
      <c r="AZ167" s="260" t="s">
        <v>166</v>
      </c>
      <c r="BA167" s="260"/>
      <c r="BB167" s="260"/>
      <c r="BC167" s="260"/>
      <c r="BD167" s="260"/>
      <c r="BE167" s="260"/>
      <c r="BF167" s="260"/>
      <c r="BG167" s="210"/>
      <c r="BH167" s="210"/>
      <c r="BI167" s="210"/>
    </row>
    <row r="168" spans="1:61" x14ac:dyDescent="0.25">
      <c r="A168" s="171" t="s">
        <v>91</v>
      </c>
      <c r="B168" s="164"/>
      <c r="C168" s="299" t="s">
        <v>628</v>
      </c>
      <c r="D168" s="166"/>
      <c r="E168" s="168"/>
      <c r="F168" s="167"/>
      <c r="G168" s="168"/>
      <c r="H168" s="271"/>
      <c r="J168" s="171" t="s">
        <v>91</v>
      </c>
      <c r="K168" s="164"/>
      <c r="L168" s="299" t="s">
        <v>628</v>
      </c>
      <c r="M168" s="248"/>
      <c r="N168" s="166"/>
      <c r="O168" s="168"/>
      <c r="P168" s="167"/>
      <c r="Q168" s="168"/>
      <c r="R168" s="271"/>
      <c r="AO168" s="260"/>
      <c r="AP168" s="260"/>
      <c r="AQ168" s="260"/>
      <c r="AR168" s="260"/>
      <c r="AS168" s="260"/>
      <c r="AT168" s="260"/>
      <c r="AU168" s="260"/>
      <c r="AV168" s="260"/>
      <c r="AW168" s="260"/>
      <c r="AX168" s="260"/>
      <c r="AY168" s="260"/>
      <c r="AZ168" s="260" t="s">
        <v>166</v>
      </c>
      <c r="BA168" s="260"/>
      <c r="BB168" s="260"/>
      <c r="BC168" s="260"/>
      <c r="BD168" s="260"/>
      <c r="BE168" s="260"/>
      <c r="BF168" s="260"/>
      <c r="BG168" s="210"/>
      <c r="BH168" s="210"/>
      <c r="BI168" s="210"/>
    </row>
    <row r="169" spans="1:61" x14ac:dyDescent="0.25">
      <c r="A169" s="171" t="s">
        <v>91</v>
      </c>
      <c r="B169" s="164"/>
      <c r="C169" s="299" t="s">
        <v>628</v>
      </c>
      <c r="D169" s="166"/>
      <c r="E169" s="168"/>
      <c r="F169" s="167"/>
      <c r="G169" s="168"/>
      <c r="H169" s="271"/>
      <c r="J169" s="171" t="s">
        <v>91</v>
      </c>
      <c r="K169" s="164"/>
      <c r="L169" s="299" t="s">
        <v>628</v>
      </c>
      <c r="M169" s="248"/>
      <c r="N169" s="166"/>
      <c r="O169" s="168"/>
      <c r="P169" s="167"/>
      <c r="Q169" s="168"/>
      <c r="R169" s="271"/>
      <c r="AO169" s="260"/>
      <c r="AP169" s="260"/>
      <c r="AQ169" s="260"/>
      <c r="AR169" s="260"/>
      <c r="AS169" s="260"/>
      <c r="AT169" s="260"/>
      <c r="AU169" s="260"/>
      <c r="AV169" s="260"/>
      <c r="AW169" s="260"/>
      <c r="AX169" s="260"/>
      <c r="AY169" s="260"/>
      <c r="AZ169" s="260" t="s">
        <v>166</v>
      </c>
      <c r="BA169" s="260"/>
      <c r="BB169" s="260"/>
      <c r="BC169" s="260"/>
      <c r="BD169" s="260"/>
      <c r="BE169" s="260"/>
      <c r="BF169" s="260"/>
      <c r="BG169" s="210"/>
      <c r="BH169" s="210"/>
      <c r="BI169" s="210"/>
    </row>
    <row r="170" spans="1:61" x14ac:dyDescent="0.25">
      <c r="A170" s="171" t="s">
        <v>91</v>
      </c>
      <c r="B170" s="164"/>
      <c r="C170" s="299" t="s">
        <v>628</v>
      </c>
      <c r="D170" s="166"/>
      <c r="E170" s="168"/>
      <c r="F170" s="167"/>
      <c r="G170" s="168"/>
      <c r="H170" s="271"/>
      <c r="J170" s="171" t="s">
        <v>91</v>
      </c>
      <c r="K170" s="164"/>
      <c r="L170" s="299" t="s">
        <v>628</v>
      </c>
      <c r="M170" s="248"/>
      <c r="N170" s="166"/>
      <c r="O170" s="168"/>
      <c r="P170" s="167"/>
      <c r="Q170" s="168"/>
      <c r="R170" s="271"/>
      <c r="AO170" s="260"/>
      <c r="AP170" s="260"/>
      <c r="AQ170" s="260"/>
      <c r="AR170" s="260"/>
      <c r="AS170" s="260"/>
      <c r="AT170" s="260"/>
      <c r="AU170" s="260"/>
      <c r="AV170" s="260"/>
      <c r="AW170" s="260"/>
      <c r="AX170" s="260"/>
      <c r="AY170" s="260"/>
      <c r="AZ170" s="260" t="s">
        <v>166</v>
      </c>
      <c r="BA170" s="260"/>
      <c r="BB170" s="260"/>
      <c r="BC170" s="260"/>
      <c r="BD170" s="260"/>
      <c r="BE170" s="260"/>
      <c r="BF170" s="260"/>
      <c r="BG170" s="210"/>
      <c r="BH170" s="210"/>
      <c r="BI170" s="210"/>
    </row>
    <row r="171" spans="1:61" x14ac:dyDescent="0.25">
      <c r="A171" s="171" t="s">
        <v>91</v>
      </c>
      <c r="B171" s="164"/>
      <c r="C171" s="299" t="s">
        <v>628</v>
      </c>
      <c r="D171" s="166"/>
      <c r="E171" s="168"/>
      <c r="F171" s="167"/>
      <c r="G171" s="168"/>
      <c r="H171" s="271"/>
      <c r="J171" s="171" t="s">
        <v>91</v>
      </c>
      <c r="K171" s="164"/>
      <c r="L171" s="299" t="s">
        <v>628</v>
      </c>
      <c r="M171" s="248"/>
      <c r="N171" s="166"/>
      <c r="O171" s="168"/>
      <c r="P171" s="167"/>
      <c r="Q171" s="168"/>
      <c r="R171" s="271"/>
      <c r="AO171" s="260"/>
      <c r="AP171" s="260"/>
      <c r="AQ171" s="260"/>
      <c r="AR171" s="260"/>
      <c r="AS171" s="260"/>
      <c r="AT171" s="260"/>
      <c r="AU171" s="260"/>
      <c r="AV171" s="260"/>
      <c r="AW171" s="260"/>
      <c r="AX171" s="260"/>
      <c r="AY171" s="260"/>
      <c r="AZ171" s="260" t="s">
        <v>166</v>
      </c>
      <c r="BA171" s="260"/>
      <c r="BB171" s="260"/>
      <c r="BC171" s="260"/>
      <c r="BD171" s="260"/>
      <c r="BE171" s="260"/>
      <c r="BF171" s="260"/>
      <c r="BG171" s="210"/>
      <c r="BH171" s="210"/>
      <c r="BI171" s="210"/>
    </row>
    <row r="172" spans="1:61" x14ac:dyDescent="0.25">
      <c r="A172" s="171" t="s">
        <v>91</v>
      </c>
      <c r="B172" s="164"/>
      <c r="C172" s="299" t="s">
        <v>628</v>
      </c>
      <c r="D172" s="166"/>
      <c r="E172" s="168"/>
      <c r="F172" s="167"/>
      <c r="G172" s="168"/>
      <c r="H172" s="271"/>
      <c r="J172" s="171" t="s">
        <v>91</v>
      </c>
      <c r="K172" s="164"/>
      <c r="L172" s="299" t="s">
        <v>628</v>
      </c>
      <c r="M172" s="248"/>
      <c r="N172" s="166"/>
      <c r="O172" s="168"/>
      <c r="P172" s="167"/>
      <c r="Q172" s="168"/>
      <c r="R172" s="271"/>
      <c r="AO172" s="260"/>
      <c r="AP172" s="260"/>
      <c r="AQ172" s="260"/>
      <c r="AR172" s="260"/>
      <c r="AS172" s="260"/>
      <c r="AT172" s="260"/>
      <c r="AU172" s="260"/>
      <c r="AV172" s="260"/>
      <c r="AW172" s="260"/>
      <c r="AX172" s="260"/>
      <c r="AY172" s="260"/>
      <c r="AZ172" s="260" t="s">
        <v>166</v>
      </c>
      <c r="BA172" s="260"/>
      <c r="BB172" s="260"/>
      <c r="BC172" s="260"/>
      <c r="BD172" s="260"/>
      <c r="BE172" s="260"/>
      <c r="BF172" s="260"/>
      <c r="BG172" s="210"/>
      <c r="BH172" s="210"/>
      <c r="BI172" s="210"/>
    </row>
    <row r="173" spans="1:61" x14ac:dyDescent="0.25">
      <c r="A173" s="171" t="s">
        <v>91</v>
      </c>
      <c r="B173" s="164"/>
      <c r="C173" s="299" t="s">
        <v>628</v>
      </c>
      <c r="D173" s="166"/>
      <c r="E173" s="168"/>
      <c r="F173" s="167"/>
      <c r="G173" s="168"/>
      <c r="H173" s="271"/>
      <c r="J173" s="171" t="s">
        <v>91</v>
      </c>
      <c r="K173" s="164"/>
      <c r="L173" s="299" t="s">
        <v>628</v>
      </c>
      <c r="M173" s="248"/>
      <c r="N173" s="166"/>
      <c r="O173" s="168"/>
      <c r="P173" s="167"/>
      <c r="Q173" s="168"/>
      <c r="R173" s="271"/>
      <c r="AO173" s="260"/>
      <c r="AP173" s="260"/>
      <c r="AQ173" s="260"/>
      <c r="AR173" s="260"/>
      <c r="AS173" s="260"/>
      <c r="AT173" s="260"/>
      <c r="AU173" s="260"/>
      <c r="AV173" s="260"/>
      <c r="AW173" s="260"/>
      <c r="AX173" s="260"/>
      <c r="AY173" s="260"/>
      <c r="AZ173" s="260" t="s">
        <v>166</v>
      </c>
      <c r="BA173" s="260"/>
      <c r="BB173" s="260"/>
      <c r="BC173" s="260"/>
      <c r="BD173" s="260"/>
      <c r="BE173" s="260"/>
      <c r="BF173" s="260"/>
      <c r="BG173" s="210"/>
      <c r="BH173" s="210"/>
      <c r="BI173" s="210"/>
    </row>
    <row r="174" spans="1:61" x14ac:dyDescent="0.25">
      <c r="A174" s="171" t="s">
        <v>91</v>
      </c>
      <c r="B174" s="164"/>
      <c r="C174" s="299" t="s">
        <v>628</v>
      </c>
      <c r="D174" s="166"/>
      <c r="E174" s="168"/>
      <c r="F174" s="167"/>
      <c r="G174" s="168"/>
      <c r="H174" s="271"/>
      <c r="J174" s="171" t="s">
        <v>91</v>
      </c>
      <c r="K174" s="164"/>
      <c r="L174" s="299" t="s">
        <v>628</v>
      </c>
      <c r="M174" s="248"/>
      <c r="N174" s="166"/>
      <c r="O174" s="168"/>
      <c r="P174" s="167"/>
      <c r="Q174" s="168"/>
      <c r="R174" s="271"/>
      <c r="AO174" s="260"/>
      <c r="AP174" s="260"/>
      <c r="AQ174" s="260"/>
      <c r="AR174" s="260"/>
      <c r="AS174" s="260"/>
      <c r="AT174" s="260"/>
      <c r="AU174" s="260"/>
      <c r="AV174" s="260"/>
      <c r="AW174" s="260"/>
      <c r="AX174" s="260"/>
      <c r="AY174" s="260"/>
      <c r="AZ174" s="260" t="s">
        <v>166</v>
      </c>
      <c r="BA174" s="260"/>
      <c r="BB174" s="260"/>
      <c r="BC174" s="260"/>
      <c r="BD174" s="260"/>
      <c r="BE174" s="260"/>
      <c r="BF174" s="260"/>
      <c r="BG174" s="210"/>
      <c r="BH174" s="210"/>
      <c r="BI174" s="210"/>
    </row>
    <row r="175" spans="1:61" x14ac:dyDescent="0.25">
      <c r="A175" s="171" t="s">
        <v>91</v>
      </c>
      <c r="B175" s="164"/>
      <c r="C175" s="299" t="s">
        <v>628</v>
      </c>
      <c r="D175" s="166"/>
      <c r="E175" s="168"/>
      <c r="F175" s="167"/>
      <c r="G175" s="168"/>
      <c r="H175" s="271"/>
      <c r="J175" s="171" t="s">
        <v>91</v>
      </c>
      <c r="K175" s="164"/>
      <c r="L175" s="299" t="s">
        <v>628</v>
      </c>
      <c r="M175" s="248"/>
      <c r="N175" s="166"/>
      <c r="O175" s="168"/>
      <c r="P175" s="167"/>
      <c r="Q175" s="168"/>
      <c r="R175" s="271"/>
      <c r="AO175" s="260"/>
      <c r="AP175" s="260"/>
      <c r="AQ175" s="260"/>
      <c r="AR175" s="260"/>
      <c r="AS175" s="260"/>
      <c r="AT175" s="260"/>
      <c r="AU175" s="260"/>
      <c r="AV175" s="260"/>
      <c r="AW175" s="260"/>
      <c r="AX175" s="260"/>
      <c r="AY175" s="260"/>
      <c r="AZ175" s="260" t="s">
        <v>166</v>
      </c>
      <c r="BA175" s="260"/>
      <c r="BB175" s="260"/>
      <c r="BC175" s="260"/>
      <c r="BD175" s="260"/>
      <c r="BE175" s="260"/>
      <c r="BF175" s="260"/>
      <c r="BG175" s="210"/>
      <c r="BH175" s="210"/>
      <c r="BI175" s="210"/>
    </row>
    <row r="176" spans="1:61" x14ac:dyDescent="0.25">
      <c r="A176" s="171" t="s">
        <v>91</v>
      </c>
      <c r="B176" s="164"/>
      <c r="C176" s="299" t="s">
        <v>628</v>
      </c>
      <c r="D176" s="166"/>
      <c r="E176" s="168"/>
      <c r="F176" s="167"/>
      <c r="G176" s="168"/>
      <c r="H176" s="271"/>
      <c r="J176" s="171" t="s">
        <v>91</v>
      </c>
      <c r="K176" s="164"/>
      <c r="L176" s="299" t="s">
        <v>628</v>
      </c>
      <c r="M176" s="248"/>
      <c r="N176" s="166"/>
      <c r="O176" s="168"/>
      <c r="P176" s="167"/>
      <c r="Q176" s="168"/>
      <c r="R176" s="271"/>
      <c r="AO176" s="260"/>
      <c r="AP176" s="260"/>
      <c r="AQ176" s="260"/>
      <c r="AR176" s="260"/>
      <c r="AS176" s="260"/>
      <c r="AT176" s="260"/>
      <c r="AU176" s="260"/>
      <c r="AV176" s="260"/>
      <c r="AW176" s="260"/>
      <c r="AX176" s="260"/>
      <c r="AY176" s="260"/>
      <c r="AZ176" s="260" t="s">
        <v>166</v>
      </c>
      <c r="BA176" s="260"/>
      <c r="BB176" s="260"/>
      <c r="BC176" s="260"/>
      <c r="BD176" s="260"/>
      <c r="BE176" s="260"/>
      <c r="BF176" s="260"/>
      <c r="BG176" s="210"/>
      <c r="BH176" s="210"/>
      <c r="BI176" s="210"/>
    </row>
    <row r="177" spans="1:61" x14ac:dyDescent="0.25">
      <c r="A177" s="171" t="s">
        <v>91</v>
      </c>
      <c r="B177" s="164"/>
      <c r="C177" s="299" t="s">
        <v>628</v>
      </c>
      <c r="D177" s="166"/>
      <c r="E177" s="168"/>
      <c r="F177" s="167"/>
      <c r="G177" s="168"/>
      <c r="H177" s="271"/>
      <c r="J177" s="171" t="s">
        <v>91</v>
      </c>
      <c r="K177" s="164"/>
      <c r="L177" s="299" t="s">
        <v>628</v>
      </c>
      <c r="M177" s="248"/>
      <c r="N177" s="166"/>
      <c r="O177" s="168"/>
      <c r="P177" s="167"/>
      <c r="Q177" s="168"/>
      <c r="R177" s="271"/>
      <c r="AO177" s="260"/>
      <c r="AP177" s="260"/>
      <c r="AQ177" s="260"/>
      <c r="AR177" s="260"/>
      <c r="AS177" s="260"/>
      <c r="AT177" s="260"/>
      <c r="AU177" s="260"/>
      <c r="AV177" s="260"/>
      <c r="AW177" s="260"/>
      <c r="AX177" s="260"/>
      <c r="AY177" s="260"/>
      <c r="AZ177" s="260" t="s">
        <v>166</v>
      </c>
      <c r="BA177" s="260"/>
      <c r="BB177" s="260"/>
      <c r="BC177" s="260"/>
      <c r="BD177" s="260"/>
      <c r="BE177" s="260"/>
      <c r="BF177" s="260"/>
      <c r="BG177" s="210"/>
      <c r="BH177" s="210"/>
      <c r="BI177" s="210"/>
    </row>
    <row r="178" spans="1:61" x14ac:dyDescent="0.25">
      <c r="A178" s="171" t="s">
        <v>91</v>
      </c>
      <c r="B178" s="164"/>
      <c r="C178" s="299" t="s">
        <v>628</v>
      </c>
      <c r="D178" s="166"/>
      <c r="E178" s="168"/>
      <c r="F178" s="167"/>
      <c r="G178" s="168"/>
      <c r="H178" s="271"/>
      <c r="J178" s="171" t="s">
        <v>91</v>
      </c>
      <c r="K178" s="164"/>
      <c r="L178" s="299" t="s">
        <v>628</v>
      </c>
      <c r="M178" s="248"/>
      <c r="N178" s="166"/>
      <c r="O178" s="168"/>
      <c r="P178" s="167"/>
      <c r="Q178" s="168"/>
      <c r="R178" s="271"/>
      <c r="AO178" s="260"/>
      <c r="AP178" s="260"/>
      <c r="AQ178" s="260"/>
      <c r="AR178" s="260"/>
      <c r="AS178" s="260"/>
      <c r="AT178" s="260"/>
      <c r="AU178" s="260"/>
      <c r="AV178" s="260"/>
      <c r="AW178" s="260"/>
      <c r="AX178" s="260"/>
      <c r="AY178" s="260"/>
      <c r="AZ178" s="260" t="s">
        <v>166</v>
      </c>
      <c r="BA178" s="260"/>
      <c r="BB178" s="260"/>
      <c r="BC178" s="260"/>
      <c r="BD178" s="260"/>
      <c r="BE178" s="260"/>
      <c r="BF178" s="260"/>
      <c r="BG178" s="210"/>
      <c r="BH178" s="210"/>
      <c r="BI178" s="210"/>
    </row>
    <row r="179" spans="1:61" x14ac:dyDescent="0.25">
      <c r="A179" s="171" t="s">
        <v>91</v>
      </c>
      <c r="B179" s="164"/>
      <c r="C179" s="299" t="s">
        <v>628</v>
      </c>
      <c r="D179" s="166"/>
      <c r="E179" s="168"/>
      <c r="F179" s="167"/>
      <c r="G179" s="168"/>
      <c r="H179" s="271"/>
      <c r="J179" s="171" t="s">
        <v>91</v>
      </c>
      <c r="K179" s="164"/>
      <c r="L179" s="299" t="s">
        <v>628</v>
      </c>
      <c r="M179" s="248"/>
      <c r="N179" s="166"/>
      <c r="O179" s="168"/>
      <c r="P179" s="167"/>
      <c r="Q179" s="168"/>
      <c r="R179" s="271"/>
      <c r="AO179" s="260"/>
      <c r="AP179" s="260"/>
      <c r="AQ179" s="260"/>
      <c r="AR179" s="260"/>
      <c r="AS179" s="260"/>
      <c r="AT179" s="260"/>
      <c r="AU179" s="260"/>
      <c r="AV179" s="260"/>
      <c r="AW179" s="260"/>
      <c r="AX179" s="260"/>
      <c r="AY179" s="260"/>
      <c r="AZ179" s="260" t="s">
        <v>166</v>
      </c>
      <c r="BA179" s="260"/>
      <c r="BB179" s="260"/>
      <c r="BC179" s="260"/>
      <c r="BD179" s="260"/>
      <c r="BE179" s="260"/>
      <c r="BF179" s="260"/>
      <c r="BG179" s="210"/>
      <c r="BH179" s="210"/>
      <c r="BI179" s="210"/>
    </row>
    <row r="180" spans="1:61" x14ac:dyDescent="0.25">
      <c r="A180" s="171" t="s">
        <v>91</v>
      </c>
      <c r="B180" s="164"/>
      <c r="C180" s="299" t="s">
        <v>628</v>
      </c>
      <c r="D180" s="166"/>
      <c r="E180" s="168"/>
      <c r="F180" s="167"/>
      <c r="G180" s="168"/>
      <c r="H180" s="271"/>
      <c r="J180" s="171" t="s">
        <v>91</v>
      </c>
      <c r="K180" s="164"/>
      <c r="L180" s="299" t="s">
        <v>628</v>
      </c>
      <c r="M180" s="248"/>
      <c r="N180" s="166"/>
      <c r="O180" s="168"/>
      <c r="P180" s="167"/>
      <c r="Q180" s="168"/>
      <c r="R180" s="271"/>
      <c r="AO180" s="260"/>
      <c r="AP180" s="260"/>
      <c r="AQ180" s="260"/>
      <c r="AR180" s="260"/>
      <c r="AS180" s="260"/>
      <c r="AT180" s="260"/>
      <c r="AU180" s="260"/>
      <c r="AV180" s="260"/>
      <c r="AW180" s="260"/>
      <c r="AX180" s="260"/>
      <c r="AY180" s="260"/>
      <c r="AZ180" s="260" t="s">
        <v>166</v>
      </c>
      <c r="BA180" s="260"/>
      <c r="BB180" s="260"/>
      <c r="BC180" s="260"/>
      <c r="BD180" s="260"/>
      <c r="BE180" s="260"/>
      <c r="BF180" s="260"/>
      <c r="BG180" s="210"/>
      <c r="BH180" s="210"/>
      <c r="BI180" s="210"/>
    </row>
    <row r="181" spans="1:61" x14ac:dyDescent="0.25">
      <c r="A181" s="171" t="s">
        <v>91</v>
      </c>
      <c r="B181" s="164"/>
      <c r="C181" s="299" t="s">
        <v>628</v>
      </c>
      <c r="D181" s="166"/>
      <c r="E181" s="168"/>
      <c r="F181" s="167"/>
      <c r="G181" s="168"/>
      <c r="H181" s="271"/>
      <c r="J181" s="171" t="s">
        <v>91</v>
      </c>
      <c r="K181" s="164"/>
      <c r="L181" s="299" t="s">
        <v>628</v>
      </c>
      <c r="M181" s="248"/>
      <c r="N181" s="166"/>
      <c r="O181" s="168"/>
      <c r="P181" s="167"/>
      <c r="Q181" s="168"/>
      <c r="R181" s="271"/>
      <c r="AO181" s="260"/>
      <c r="AP181" s="260"/>
      <c r="AQ181" s="260"/>
      <c r="AR181" s="260"/>
      <c r="AS181" s="260"/>
      <c r="AT181" s="260"/>
      <c r="AU181" s="260"/>
      <c r="AV181" s="260"/>
      <c r="AW181" s="260"/>
      <c r="AX181" s="260"/>
      <c r="AY181" s="260"/>
      <c r="AZ181" s="260" t="s">
        <v>166</v>
      </c>
      <c r="BA181" s="260"/>
      <c r="BB181" s="260"/>
      <c r="BC181" s="260"/>
      <c r="BD181" s="260"/>
      <c r="BE181" s="260"/>
      <c r="BF181" s="260"/>
      <c r="BG181" s="210"/>
      <c r="BH181" s="210"/>
      <c r="BI181" s="210"/>
    </row>
    <row r="182" spans="1:61" x14ac:dyDescent="0.25">
      <c r="A182" s="171" t="s">
        <v>91</v>
      </c>
      <c r="B182" s="164"/>
      <c r="C182" s="299" t="s">
        <v>628</v>
      </c>
      <c r="D182" s="166"/>
      <c r="E182" s="168"/>
      <c r="F182" s="167"/>
      <c r="G182" s="168"/>
      <c r="H182" s="271"/>
      <c r="J182" s="171" t="s">
        <v>91</v>
      </c>
      <c r="K182" s="164"/>
      <c r="L182" s="299" t="s">
        <v>628</v>
      </c>
      <c r="M182" s="248"/>
      <c r="N182" s="166"/>
      <c r="O182" s="168"/>
      <c r="P182" s="167"/>
      <c r="Q182" s="168"/>
      <c r="R182" s="271"/>
      <c r="AO182" s="260"/>
      <c r="AP182" s="260"/>
      <c r="AQ182" s="260"/>
      <c r="AR182" s="260"/>
      <c r="AS182" s="260"/>
      <c r="AT182" s="260"/>
      <c r="AU182" s="260"/>
      <c r="AV182" s="260"/>
      <c r="AW182" s="260"/>
      <c r="AX182" s="260"/>
      <c r="AY182" s="260"/>
      <c r="AZ182" s="260" t="s">
        <v>166</v>
      </c>
      <c r="BA182" s="260"/>
      <c r="BB182" s="260"/>
      <c r="BC182" s="260"/>
      <c r="BD182" s="260"/>
      <c r="BE182" s="260"/>
      <c r="BF182" s="260"/>
      <c r="BG182" s="210"/>
      <c r="BH182" s="210"/>
      <c r="BI182" s="210"/>
    </row>
    <row r="183" spans="1:61" x14ac:dyDescent="0.25">
      <c r="A183" s="171" t="s">
        <v>91</v>
      </c>
      <c r="B183" s="164"/>
      <c r="C183" s="299" t="s">
        <v>628</v>
      </c>
      <c r="D183" s="166"/>
      <c r="E183" s="168"/>
      <c r="F183" s="167"/>
      <c r="G183" s="168"/>
      <c r="H183" s="271"/>
      <c r="J183" s="171" t="s">
        <v>91</v>
      </c>
      <c r="K183" s="164"/>
      <c r="L183" s="299" t="s">
        <v>628</v>
      </c>
      <c r="M183" s="248"/>
      <c r="N183" s="166"/>
      <c r="O183" s="168"/>
      <c r="P183" s="167"/>
      <c r="Q183" s="168"/>
      <c r="R183" s="271"/>
      <c r="AO183" s="260"/>
      <c r="AP183" s="260"/>
      <c r="AQ183" s="260"/>
      <c r="AR183" s="260"/>
      <c r="AS183" s="260"/>
      <c r="AT183" s="260"/>
      <c r="AU183" s="260"/>
      <c r="AV183" s="260"/>
      <c r="AW183" s="260"/>
      <c r="AX183" s="260"/>
      <c r="AY183" s="260"/>
      <c r="AZ183" s="260" t="s">
        <v>166</v>
      </c>
      <c r="BA183" s="260"/>
      <c r="BB183" s="260"/>
      <c r="BC183" s="260"/>
      <c r="BD183" s="260"/>
      <c r="BE183" s="260"/>
      <c r="BF183" s="260"/>
      <c r="BG183" s="210"/>
      <c r="BH183" s="210"/>
      <c r="BI183" s="210"/>
    </row>
    <row r="184" spans="1:61" x14ac:dyDescent="0.25">
      <c r="A184" s="171" t="s">
        <v>91</v>
      </c>
      <c r="B184" s="164"/>
      <c r="C184" s="299" t="s">
        <v>628</v>
      </c>
      <c r="D184" s="166"/>
      <c r="E184" s="168"/>
      <c r="F184" s="167"/>
      <c r="G184" s="168"/>
      <c r="H184" s="271"/>
      <c r="J184" s="171" t="s">
        <v>91</v>
      </c>
      <c r="K184" s="164"/>
      <c r="L184" s="299" t="s">
        <v>628</v>
      </c>
      <c r="M184" s="248"/>
      <c r="N184" s="166"/>
      <c r="O184" s="168"/>
      <c r="P184" s="167"/>
      <c r="Q184" s="168"/>
      <c r="R184" s="271"/>
      <c r="AO184" s="260"/>
      <c r="AP184" s="260"/>
      <c r="AQ184" s="260"/>
      <c r="AR184" s="260"/>
      <c r="AS184" s="260"/>
      <c r="AT184" s="260"/>
      <c r="AU184" s="260"/>
      <c r="AV184" s="260"/>
      <c r="AW184" s="260"/>
      <c r="AX184" s="260"/>
      <c r="AY184" s="260"/>
      <c r="AZ184" s="260" t="s">
        <v>166</v>
      </c>
      <c r="BA184" s="260"/>
      <c r="BB184" s="260"/>
      <c r="BC184" s="260"/>
      <c r="BD184" s="260"/>
      <c r="BE184" s="260"/>
      <c r="BF184" s="260"/>
      <c r="BG184" s="210"/>
      <c r="BH184" s="210"/>
      <c r="BI184" s="210"/>
    </row>
    <row r="185" spans="1:61" x14ac:dyDescent="0.25">
      <c r="A185" s="171" t="s">
        <v>91</v>
      </c>
      <c r="B185" s="164"/>
      <c r="C185" s="299" t="s">
        <v>628</v>
      </c>
      <c r="D185" s="166"/>
      <c r="E185" s="168"/>
      <c r="F185" s="167"/>
      <c r="G185" s="168"/>
      <c r="H185" s="271"/>
      <c r="J185" s="171" t="s">
        <v>91</v>
      </c>
      <c r="K185" s="164"/>
      <c r="L185" s="299" t="s">
        <v>628</v>
      </c>
      <c r="M185" s="248"/>
      <c r="N185" s="166"/>
      <c r="O185" s="168"/>
      <c r="P185" s="167"/>
      <c r="Q185" s="168"/>
      <c r="R185" s="271"/>
      <c r="AO185" s="260"/>
      <c r="AP185" s="260"/>
      <c r="AQ185" s="260"/>
      <c r="AR185" s="260"/>
      <c r="AS185" s="260"/>
      <c r="AT185" s="260"/>
      <c r="AU185" s="260"/>
      <c r="AV185" s="260"/>
      <c r="AW185" s="260"/>
      <c r="AX185" s="260"/>
      <c r="AY185" s="260"/>
      <c r="AZ185" s="260" t="s">
        <v>166</v>
      </c>
      <c r="BA185" s="260"/>
      <c r="BB185" s="260"/>
      <c r="BC185" s="260"/>
      <c r="BD185" s="260"/>
      <c r="BE185" s="260"/>
      <c r="BF185" s="260"/>
      <c r="BG185" s="210"/>
      <c r="BH185" s="210"/>
      <c r="BI185" s="210"/>
    </row>
    <row r="186" spans="1:61" x14ac:dyDescent="0.25">
      <c r="A186" s="171" t="s">
        <v>91</v>
      </c>
      <c r="B186" s="164"/>
      <c r="C186" s="299" t="s">
        <v>628</v>
      </c>
      <c r="D186" s="166"/>
      <c r="E186" s="168"/>
      <c r="F186" s="167"/>
      <c r="G186" s="168"/>
      <c r="H186" s="271"/>
      <c r="J186" s="171" t="s">
        <v>91</v>
      </c>
      <c r="K186" s="164"/>
      <c r="L186" s="299" t="s">
        <v>628</v>
      </c>
      <c r="M186" s="248"/>
      <c r="N186" s="166"/>
      <c r="O186" s="168"/>
      <c r="P186" s="167"/>
      <c r="Q186" s="168"/>
      <c r="R186" s="271"/>
      <c r="AO186" s="260"/>
      <c r="AP186" s="260"/>
      <c r="AQ186" s="260"/>
      <c r="AR186" s="260"/>
      <c r="AS186" s="260"/>
      <c r="AT186" s="260"/>
      <c r="AU186" s="260"/>
      <c r="AV186" s="260"/>
      <c r="AW186" s="260"/>
      <c r="AX186" s="260"/>
      <c r="AY186" s="260"/>
      <c r="AZ186" s="260" t="s">
        <v>166</v>
      </c>
      <c r="BA186" s="260"/>
      <c r="BB186" s="260"/>
      <c r="BC186" s="260"/>
      <c r="BD186" s="260"/>
      <c r="BE186" s="260"/>
      <c r="BF186" s="260"/>
      <c r="BG186" s="210"/>
      <c r="BH186" s="210"/>
      <c r="BI186" s="210"/>
    </row>
    <row r="187" spans="1:61" x14ac:dyDescent="0.25">
      <c r="A187" s="171" t="s">
        <v>91</v>
      </c>
      <c r="B187" s="164"/>
      <c r="C187" s="299" t="s">
        <v>628</v>
      </c>
      <c r="D187" s="166"/>
      <c r="E187" s="168"/>
      <c r="F187" s="167"/>
      <c r="G187" s="168"/>
      <c r="H187" s="271"/>
      <c r="J187" s="171" t="s">
        <v>91</v>
      </c>
      <c r="K187" s="164"/>
      <c r="L187" s="299" t="s">
        <v>628</v>
      </c>
      <c r="M187" s="248"/>
      <c r="N187" s="166"/>
      <c r="O187" s="168"/>
      <c r="P187" s="167"/>
      <c r="Q187" s="168"/>
      <c r="R187" s="271"/>
      <c r="AO187" s="260"/>
      <c r="AP187" s="260"/>
      <c r="AQ187" s="260"/>
      <c r="AR187" s="260"/>
      <c r="AS187" s="260"/>
      <c r="AT187" s="260"/>
      <c r="AU187" s="260"/>
      <c r="AV187" s="260"/>
      <c r="AW187" s="260"/>
      <c r="AX187" s="260"/>
      <c r="AY187" s="260"/>
      <c r="AZ187" s="260" t="s">
        <v>166</v>
      </c>
      <c r="BA187" s="260"/>
      <c r="BB187" s="260"/>
      <c r="BC187" s="260"/>
      <c r="BD187" s="260"/>
      <c r="BE187" s="260"/>
      <c r="BF187" s="260"/>
      <c r="BG187" s="210"/>
      <c r="BH187" s="210"/>
      <c r="BI187" s="210"/>
    </row>
    <row r="188" spans="1:61" x14ac:dyDescent="0.25">
      <c r="A188" s="171" t="s">
        <v>91</v>
      </c>
      <c r="B188" s="164"/>
      <c r="C188" s="299" t="s">
        <v>628</v>
      </c>
      <c r="D188" s="166"/>
      <c r="E188" s="168"/>
      <c r="F188" s="167"/>
      <c r="G188" s="168"/>
      <c r="H188" s="271"/>
      <c r="J188" s="171" t="s">
        <v>91</v>
      </c>
      <c r="K188" s="164"/>
      <c r="L188" s="299" t="s">
        <v>628</v>
      </c>
      <c r="M188" s="248"/>
      <c r="N188" s="166"/>
      <c r="O188" s="168"/>
      <c r="P188" s="167"/>
      <c r="Q188" s="168"/>
      <c r="R188" s="271"/>
      <c r="AO188" s="260"/>
      <c r="AP188" s="260"/>
      <c r="AQ188" s="260"/>
      <c r="AR188" s="260"/>
      <c r="AS188" s="260"/>
      <c r="AT188" s="260"/>
      <c r="AU188" s="260"/>
      <c r="AV188" s="260"/>
      <c r="AW188" s="260"/>
      <c r="AX188" s="260"/>
      <c r="AY188" s="260"/>
      <c r="AZ188" s="260" t="s">
        <v>166</v>
      </c>
      <c r="BA188" s="260"/>
      <c r="BB188" s="260"/>
      <c r="BC188" s="260"/>
      <c r="BD188" s="260"/>
      <c r="BE188" s="260"/>
      <c r="BF188" s="260"/>
      <c r="BG188" s="210"/>
      <c r="BH188" s="210"/>
      <c r="BI188" s="210"/>
    </row>
    <row r="189" spans="1:61" x14ac:dyDescent="0.25">
      <c r="A189" s="171" t="s">
        <v>91</v>
      </c>
      <c r="B189" s="164"/>
      <c r="C189" s="299" t="s">
        <v>628</v>
      </c>
      <c r="D189" s="166"/>
      <c r="E189" s="168"/>
      <c r="F189" s="167"/>
      <c r="G189" s="168"/>
      <c r="H189" s="271"/>
      <c r="J189" s="171" t="s">
        <v>91</v>
      </c>
      <c r="K189" s="164"/>
      <c r="L189" s="299" t="s">
        <v>628</v>
      </c>
      <c r="M189" s="248"/>
      <c r="N189" s="166"/>
      <c r="O189" s="168"/>
      <c r="P189" s="167"/>
      <c r="Q189" s="168"/>
      <c r="R189" s="271"/>
      <c r="AO189" s="260"/>
      <c r="AP189" s="260"/>
      <c r="AQ189" s="260"/>
      <c r="AR189" s="260"/>
      <c r="AS189" s="260"/>
      <c r="AT189" s="260"/>
      <c r="AU189" s="260"/>
      <c r="AV189" s="260"/>
      <c r="AW189" s="260"/>
      <c r="AX189" s="260"/>
      <c r="AY189" s="260"/>
      <c r="AZ189" s="260" t="s">
        <v>166</v>
      </c>
      <c r="BA189" s="260"/>
      <c r="BB189" s="260"/>
      <c r="BC189" s="260"/>
      <c r="BD189" s="260"/>
      <c r="BE189" s="260"/>
      <c r="BF189" s="260"/>
      <c r="BG189" s="210"/>
      <c r="BH189" s="210"/>
      <c r="BI189" s="210"/>
    </row>
    <row r="190" spans="1:61" x14ac:dyDescent="0.25">
      <c r="A190" s="171" t="s">
        <v>91</v>
      </c>
      <c r="B190" s="164"/>
      <c r="C190" s="299" t="s">
        <v>628</v>
      </c>
      <c r="D190" s="166"/>
      <c r="E190" s="168"/>
      <c r="F190" s="167"/>
      <c r="G190" s="168"/>
      <c r="H190" s="271"/>
      <c r="J190" s="171" t="s">
        <v>91</v>
      </c>
      <c r="K190" s="164"/>
      <c r="L190" s="299" t="s">
        <v>628</v>
      </c>
      <c r="M190" s="248"/>
      <c r="N190" s="166"/>
      <c r="O190" s="168"/>
      <c r="P190" s="167"/>
      <c r="Q190" s="168"/>
      <c r="R190" s="271"/>
      <c r="AO190" s="260"/>
      <c r="AP190" s="260"/>
      <c r="AQ190" s="260"/>
      <c r="AR190" s="260"/>
      <c r="AS190" s="260"/>
      <c r="AT190" s="260"/>
      <c r="AU190" s="260"/>
      <c r="AV190" s="260"/>
      <c r="AW190" s="260"/>
      <c r="AX190" s="260"/>
      <c r="AY190" s="260"/>
      <c r="AZ190" s="260" t="s">
        <v>166</v>
      </c>
      <c r="BA190" s="260"/>
      <c r="BB190" s="260"/>
      <c r="BC190" s="260"/>
      <c r="BD190" s="260"/>
      <c r="BE190" s="260"/>
      <c r="BF190" s="260"/>
      <c r="BG190" s="210"/>
      <c r="BH190" s="210"/>
      <c r="BI190" s="210"/>
    </row>
    <row r="191" spans="1:61" x14ac:dyDescent="0.25">
      <c r="A191" s="171" t="s">
        <v>91</v>
      </c>
      <c r="B191" s="164"/>
      <c r="C191" s="299" t="s">
        <v>628</v>
      </c>
      <c r="D191" s="166"/>
      <c r="E191" s="168"/>
      <c r="F191" s="167"/>
      <c r="G191" s="168"/>
      <c r="H191" s="271"/>
      <c r="J191" s="171" t="s">
        <v>91</v>
      </c>
      <c r="K191" s="164"/>
      <c r="L191" s="299" t="s">
        <v>628</v>
      </c>
      <c r="M191" s="248"/>
      <c r="N191" s="166"/>
      <c r="O191" s="168"/>
      <c r="P191" s="167"/>
      <c r="Q191" s="168"/>
      <c r="R191" s="271"/>
      <c r="AO191" s="260"/>
      <c r="AP191" s="260"/>
      <c r="AQ191" s="260"/>
      <c r="AR191" s="260"/>
      <c r="AS191" s="260"/>
      <c r="AT191" s="260"/>
      <c r="AU191" s="260"/>
      <c r="AV191" s="260"/>
      <c r="AW191" s="260"/>
      <c r="AX191" s="260"/>
      <c r="AY191" s="260"/>
      <c r="AZ191" s="260" t="s">
        <v>166</v>
      </c>
      <c r="BA191" s="260"/>
      <c r="BB191" s="260"/>
      <c r="BC191" s="260"/>
      <c r="BD191" s="260"/>
      <c r="BE191" s="260"/>
      <c r="BF191" s="260"/>
      <c r="BG191" s="210"/>
      <c r="BH191" s="210"/>
      <c r="BI191" s="210"/>
    </row>
    <row r="192" spans="1:61" x14ac:dyDescent="0.25">
      <c r="A192" s="171" t="s">
        <v>91</v>
      </c>
      <c r="B192" s="164"/>
      <c r="C192" s="299" t="s">
        <v>628</v>
      </c>
      <c r="D192" s="166"/>
      <c r="E192" s="168"/>
      <c r="F192" s="167"/>
      <c r="G192" s="168"/>
      <c r="H192" s="271"/>
      <c r="J192" s="171" t="s">
        <v>91</v>
      </c>
      <c r="K192" s="164"/>
      <c r="L192" s="299" t="s">
        <v>628</v>
      </c>
      <c r="M192" s="248"/>
      <c r="N192" s="166"/>
      <c r="O192" s="168"/>
      <c r="P192" s="167"/>
      <c r="Q192" s="168"/>
      <c r="R192" s="271"/>
      <c r="AO192" s="260"/>
      <c r="AP192" s="260"/>
      <c r="AQ192" s="260"/>
      <c r="AR192" s="260"/>
      <c r="AS192" s="260"/>
      <c r="AT192" s="260"/>
      <c r="AU192" s="260"/>
      <c r="AV192" s="260"/>
      <c r="AW192" s="260"/>
      <c r="AX192" s="260"/>
      <c r="AY192" s="260"/>
      <c r="AZ192" s="260" t="s">
        <v>166</v>
      </c>
      <c r="BA192" s="260"/>
      <c r="BB192" s="260"/>
      <c r="BC192" s="260"/>
      <c r="BD192" s="260"/>
      <c r="BE192" s="260"/>
      <c r="BF192" s="260"/>
      <c r="BG192" s="210"/>
      <c r="BH192" s="210"/>
      <c r="BI192" s="210"/>
    </row>
    <row r="193" spans="1:61" x14ac:dyDescent="0.25">
      <c r="A193" s="171" t="s">
        <v>91</v>
      </c>
      <c r="B193" s="164"/>
      <c r="C193" s="299" t="s">
        <v>628</v>
      </c>
      <c r="D193" s="166"/>
      <c r="E193" s="168"/>
      <c r="F193" s="167"/>
      <c r="G193" s="168"/>
      <c r="H193" s="271"/>
      <c r="J193" s="171" t="s">
        <v>91</v>
      </c>
      <c r="K193" s="164"/>
      <c r="L193" s="299" t="s">
        <v>628</v>
      </c>
      <c r="M193" s="248"/>
      <c r="N193" s="166"/>
      <c r="O193" s="168"/>
      <c r="P193" s="167"/>
      <c r="Q193" s="168"/>
      <c r="R193" s="271"/>
      <c r="AO193" s="260"/>
      <c r="AP193" s="260"/>
      <c r="AQ193" s="260"/>
      <c r="AR193" s="260"/>
      <c r="AS193" s="260"/>
      <c r="AT193" s="260"/>
      <c r="AU193" s="260"/>
      <c r="AV193" s="260"/>
      <c r="AW193" s="260"/>
      <c r="AX193" s="260"/>
      <c r="AY193" s="260"/>
      <c r="AZ193" s="260" t="s">
        <v>166</v>
      </c>
      <c r="BA193" s="260"/>
      <c r="BB193" s="260"/>
      <c r="BC193" s="260"/>
      <c r="BD193" s="260"/>
      <c r="BE193" s="260"/>
      <c r="BF193" s="260"/>
      <c r="BG193" s="210"/>
      <c r="BH193" s="210"/>
      <c r="BI193" s="210"/>
    </row>
    <row r="194" spans="1:61" x14ac:dyDescent="0.25">
      <c r="A194" s="171" t="s">
        <v>91</v>
      </c>
      <c r="B194" s="164"/>
      <c r="C194" s="299" t="s">
        <v>628</v>
      </c>
      <c r="D194" s="166"/>
      <c r="E194" s="168"/>
      <c r="F194" s="167"/>
      <c r="G194" s="168"/>
      <c r="H194" s="271"/>
      <c r="J194" s="171" t="s">
        <v>91</v>
      </c>
      <c r="K194" s="164"/>
      <c r="L194" s="299" t="s">
        <v>628</v>
      </c>
      <c r="M194" s="248"/>
      <c r="N194" s="166"/>
      <c r="O194" s="168"/>
      <c r="P194" s="167"/>
      <c r="Q194" s="168"/>
      <c r="R194" s="271"/>
      <c r="AO194" s="260"/>
      <c r="AP194" s="260"/>
      <c r="AQ194" s="260"/>
      <c r="AR194" s="260"/>
      <c r="AS194" s="260"/>
      <c r="AT194" s="260"/>
      <c r="AU194" s="260"/>
      <c r="AV194" s="260"/>
      <c r="AW194" s="260"/>
      <c r="AX194" s="260"/>
      <c r="AY194" s="260"/>
      <c r="AZ194" s="260" t="s">
        <v>166</v>
      </c>
      <c r="BA194" s="260"/>
      <c r="BB194" s="260"/>
      <c r="BC194" s="260"/>
      <c r="BD194" s="260"/>
      <c r="BE194" s="260"/>
      <c r="BF194" s="260"/>
      <c r="BG194" s="210"/>
      <c r="BH194" s="210"/>
      <c r="BI194" s="210"/>
    </row>
    <row r="195" spans="1:61" x14ac:dyDescent="0.25">
      <c r="A195" s="171" t="s">
        <v>91</v>
      </c>
      <c r="B195" s="164"/>
      <c r="C195" s="299" t="s">
        <v>628</v>
      </c>
      <c r="D195" s="166"/>
      <c r="E195" s="168"/>
      <c r="F195" s="167"/>
      <c r="G195" s="168"/>
      <c r="H195" s="271"/>
      <c r="J195" s="171" t="s">
        <v>91</v>
      </c>
      <c r="K195" s="164"/>
      <c r="L195" s="299" t="s">
        <v>628</v>
      </c>
      <c r="M195" s="248"/>
      <c r="N195" s="166"/>
      <c r="O195" s="168"/>
      <c r="P195" s="167"/>
      <c r="Q195" s="168"/>
      <c r="R195" s="271"/>
      <c r="AO195" s="260"/>
      <c r="AP195" s="260"/>
      <c r="AQ195" s="260"/>
      <c r="AR195" s="260"/>
      <c r="AS195" s="260"/>
      <c r="AT195" s="260"/>
      <c r="AU195" s="260"/>
      <c r="AV195" s="260"/>
      <c r="AW195" s="260"/>
      <c r="AX195" s="260"/>
      <c r="AY195" s="260"/>
      <c r="AZ195" s="260" t="s">
        <v>166</v>
      </c>
      <c r="BA195" s="260"/>
      <c r="BB195" s="260"/>
      <c r="BC195" s="260"/>
      <c r="BD195" s="260"/>
      <c r="BE195" s="260"/>
      <c r="BF195" s="260"/>
      <c r="BG195" s="210"/>
      <c r="BH195" s="210"/>
      <c r="BI195" s="210"/>
    </row>
    <row r="196" spans="1:61" x14ac:dyDescent="0.25">
      <c r="A196" s="171" t="s">
        <v>91</v>
      </c>
      <c r="B196" s="164"/>
      <c r="C196" s="299" t="s">
        <v>628</v>
      </c>
      <c r="D196" s="166"/>
      <c r="E196" s="168"/>
      <c r="F196" s="167"/>
      <c r="G196" s="168"/>
      <c r="H196" s="271"/>
      <c r="J196" s="171" t="s">
        <v>91</v>
      </c>
      <c r="K196" s="164"/>
      <c r="L196" s="299" t="s">
        <v>628</v>
      </c>
      <c r="M196" s="248"/>
      <c r="N196" s="166"/>
      <c r="O196" s="168"/>
      <c r="P196" s="167"/>
      <c r="Q196" s="168"/>
      <c r="R196" s="271"/>
      <c r="AO196" s="260"/>
      <c r="AP196" s="260"/>
      <c r="AQ196" s="260"/>
      <c r="AR196" s="260"/>
      <c r="AS196" s="260"/>
      <c r="AT196" s="260"/>
      <c r="AU196" s="260"/>
      <c r="AV196" s="260"/>
      <c r="AW196" s="260"/>
      <c r="AX196" s="260"/>
      <c r="AY196" s="260"/>
      <c r="AZ196" s="260" t="s">
        <v>166</v>
      </c>
      <c r="BA196" s="260"/>
      <c r="BB196" s="260"/>
      <c r="BC196" s="260"/>
      <c r="BD196" s="260"/>
      <c r="BE196" s="260"/>
      <c r="BF196" s="260"/>
      <c r="BG196" s="210"/>
      <c r="BH196" s="210"/>
      <c r="BI196" s="210"/>
    </row>
    <row r="197" spans="1:61" x14ac:dyDescent="0.25">
      <c r="A197" s="171" t="s">
        <v>91</v>
      </c>
      <c r="B197" s="164"/>
      <c r="C197" s="299" t="s">
        <v>628</v>
      </c>
      <c r="D197" s="166"/>
      <c r="E197" s="168"/>
      <c r="F197" s="167"/>
      <c r="G197" s="168"/>
      <c r="H197" s="271"/>
      <c r="J197" s="171" t="s">
        <v>91</v>
      </c>
      <c r="K197" s="164"/>
      <c r="L197" s="299" t="s">
        <v>628</v>
      </c>
      <c r="M197" s="248"/>
      <c r="N197" s="166"/>
      <c r="O197" s="168"/>
      <c r="P197" s="167"/>
      <c r="Q197" s="168"/>
      <c r="R197" s="271"/>
      <c r="AO197" s="260"/>
      <c r="AP197" s="260"/>
      <c r="AQ197" s="260"/>
      <c r="AR197" s="260"/>
      <c r="AS197" s="260"/>
      <c r="AT197" s="260"/>
      <c r="AU197" s="260"/>
      <c r="AV197" s="260"/>
      <c r="AW197" s="260"/>
      <c r="AX197" s="260"/>
      <c r="AY197" s="260"/>
      <c r="AZ197" s="260" t="s">
        <v>166</v>
      </c>
      <c r="BA197" s="260"/>
      <c r="BB197" s="260"/>
      <c r="BC197" s="260"/>
      <c r="BD197" s="260"/>
      <c r="BE197" s="260"/>
      <c r="BF197" s="260"/>
      <c r="BG197" s="210"/>
      <c r="BH197" s="210"/>
      <c r="BI197" s="210"/>
    </row>
    <row r="198" spans="1:61" x14ac:dyDescent="0.25">
      <c r="A198" s="171" t="s">
        <v>91</v>
      </c>
      <c r="B198" s="164"/>
      <c r="C198" s="299" t="s">
        <v>628</v>
      </c>
      <c r="D198" s="166"/>
      <c r="E198" s="168"/>
      <c r="F198" s="167"/>
      <c r="G198" s="168"/>
      <c r="H198" s="271"/>
      <c r="J198" s="171" t="s">
        <v>91</v>
      </c>
      <c r="K198" s="164"/>
      <c r="L198" s="299" t="s">
        <v>628</v>
      </c>
      <c r="M198" s="248"/>
      <c r="N198" s="166"/>
      <c r="O198" s="168"/>
      <c r="P198" s="167"/>
      <c r="Q198" s="168"/>
      <c r="R198" s="271"/>
      <c r="AO198" s="260"/>
      <c r="AP198" s="260"/>
      <c r="AQ198" s="260"/>
      <c r="AR198" s="260"/>
      <c r="AS198" s="260"/>
      <c r="AT198" s="260"/>
      <c r="AU198" s="260"/>
      <c r="AV198" s="260"/>
      <c r="AW198" s="260"/>
      <c r="AX198" s="260"/>
      <c r="AY198" s="260"/>
      <c r="AZ198" s="260" t="s">
        <v>166</v>
      </c>
      <c r="BA198" s="260"/>
      <c r="BB198" s="260"/>
      <c r="BC198" s="260"/>
      <c r="BD198" s="260"/>
      <c r="BE198" s="260"/>
      <c r="BF198" s="260"/>
      <c r="BG198" s="210"/>
      <c r="BH198" s="210"/>
      <c r="BI198" s="210"/>
    </row>
    <row r="199" spans="1:61" x14ac:dyDescent="0.25">
      <c r="A199" s="171" t="s">
        <v>91</v>
      </c>
      <c r="B199" s="164"/>
      <c r="C199" s="299" t="s">
        <v>628</v>
      </c>
      <c r="D199" s="166"/>
      <c r="E199" s="168"/>
      <c r="F199" s="167"/>
      <c r="G199" s="168"/>
      <c r="H199" s="271"/>
      <c r="J199" s="171" t="s">
        <v>91</v>
      </c>
      <c r="K199" s="164"/>
      <c r="L199" s="299" t="s">
        <v>628</v>
      </c>
      <c r="M199" s="248"/>
      <c r="N199" s="166"/>
      <c r="O199" s="168"/>
      <c r="P199" s="167"/>
      <c r="Q199" s="168"/>
      <c r="R199" s="271"/>
      <c r="AO199" s="260"/>
      <c r="AP199" s="260"/>
      <c r="AQ199" s="260"/>
      <c r="AR199" s="260"/>
      <c r="AS199" s="260"/>
      <c r="AT199" s="260"/>
      <c r="AU199" s="260"/>
      <c r="AV199" s="260"/>
      <c r="AW199" s="260"/>
      <c r="AX199" s="260"/>
      <c r="AY199" s="260"/>
      <c r="AZ199" s="260" t="s">
        <v>166</v>
      </c>
      <c r="BA199" s="260"/>
      <c r="BB199" s="260"/>
      <c r="BC199" s="260"/>
      <c r="BD199" s="260"/>
      <c r="BE199" s="260"/>
      <c r="BF199" s="260"/>
      <c r="BG199" s="210"/>
      <c r="BH199" s="210"/>
      <c r="BI199" s="210"/>
    </row>
    <row r="200" spans="1:61" x14ac:dyDescent="0.25">
      <c r="A200" s="171" t="s">
        <v>91</v>
      </c>
      <c r="B200" s="164"/>
      <c r="C200" s="299" t="s">
        <v>628</v>
      </c>
      <c r="D200" s="166"/>
      <c r="E200" s="168"/>
      <c r="F200" s="167"/>
      <c r="G200" s="168"/>
      <c r="H200" s="271"/>
      <c r="J200" s="171" t="s">
        <v>91</v>
      </c>
      <c r="K200" s="164"/>
      <c r="L200" s="299" t="s">
        <v>628</v>
      </c>
      <c r="M200" s="248"/>
      <c r="N200" s="166"/>
      <c r="O200" s="168"/>
      <c r="P200" s="167"/>
      <c r="Q200" s="168"/>
      <c r="R200" s="271"/>
      <c r="AO200" s="260"/>
      <c r="AP200" s="260"/>
      <c r="AQ200" s="260"/>
      <c r="AR200" s="260"/>
      <c r="AS200" s="260"/>
      <c r="AT200" s="260"/>
      <c r="AU200" s="260"/>
      <c r="AV200" s="260"/>
      <c r="AW200" s="260"/>
      <c r="AX200" s="260"/>
      <c r="AY200" s="260"/>
      <c r="AZ200" s="260" t="s">
        <v>166</v>
      </c>
      <c r="BA200" s="260"/>
      <c r="BB200" s="260"/>
      <c r="BC200" s="260"/>
      <c r="BD200" s="260"/>
      <c r="BE200" s="260"/>
      <c r="BF200" s="260"/>
      <c r="BG200" s="210"/>
      <c r="BH200" s="210"/>
      <c r="BI200" s="210"/>
    </row>
    <row r="201" spans="1:61" x14ac:dyDescent="0.25">
      <c r="A201" s="171" t="s">
        <v>91</v>
      </c>
      <c r="B201" s="164"/>
      <c r="C201" s="299" t="s">
        <v>628</v>
      </c>
      <c r="D201" s="166"/>
      <c r="E201" s="168"/>
      <c r="F201" s="167"/>
      <c r="G201" s="168"/>
      <c r="H201" s="271"/>
      <c r="J201" s="171" t="s">
        <v>91</v>
      </c>
      <c r="K201" s="164"/>
      <c r="L201" s="299" t="s">
        <v>628</v>
      </c>
      <c r="M201" s="248"/>
      <c r="N201" s="166"/>
      <c r="O201" s="168"/>
      <c r="P201" s="167"/>
      <c r="Q201" s="168"/>
      <c r="R201" s="271"/>
      <c r="AO201" s="260"/>
      <c r="AP201" s="260"/>
      <c r="AQ201" s="260"/>
      <c r="AR201" s="260"/>
      <c r="AS201" s="260"/>
      <c r="AT201" s="260"/>
      <c r="AU201" s="260"/>
      <c r="AV201" s="260"/>
      <c r="AW201" s="260"/>
      <c r="AX201" s="260"/>
      <c r="AY201" s="260"/>
      <c r="AZ201" s="260" t="s">
        <v>166</v>
      </c>
      <c r="BA201" s="260"/>
      <c r="BB201" s="260"/>
      <c r="BC201" s="260"/>
      <c r="BD201" s="260"/>
      <c r="BE201" s="260"/>
      <c r="BF201" s="260"/>
      <c r="BG201" s="210"/>
      <c r="BH201" s="210"/>
      <c r="BI201" s="210"/>
    </row>
    <row r="202" spans="1:61" x14ac:dyDescent="0.25">
      <c r="A202" s="171" t="s">
        <v>91</v>
      </c>
      <c r="B202" s="164"/>
      <c r="C202" s="299" t="s">
        <v>628</v>
      </c>
      <c r="D202" s="166"/>
      <c r="E202" s="168"/>
      <c r="F202" s="167"/>
      <c r="G202" s="168"/>
      <c r="H202" s="271"/>
      <c r="J202" s="171" t="s">
        <v>91</v>
      </c>
      <c r="K202" s="164"/>
      <c r="L202" s="299" t="s">
        <v>628</v>
      </c>
      <c r="M202" s="248"/>
      <c r="N202" s="166"/>
      <c r="O202" s="168"/>
      <c r="P202" s="167"/>
      <c r="Q202" s="168"/>
      <c r="R202" s="271"/>
      <c r="AO202" s="260"/>
      <c r="AP202" s="260"/>
      <c r="AQ202" s="260"/>
      <c r="AR202" s="260"/>
      <c r="AS202" s="260"/>
      <c r="AT202" s="260"/>
      <c r="AU202" s="260"/>
      <c r="AV202" s="260"/>
      <c r="AW202" s="260"/>
      <c r="AX202" s="260"/>
      <c r="AY202" s="260"/>
      <c r="AZ202" s="260" t="s">
        <v>166</v>
      </c>
      <c r="BA202" s="260"/>
      <c r="BB202" s="260"/>
      <c r="BC202" s="260"/>
      <c r="BD202" s="260"/>
      <c r="BE202" s="260"/>
      <c r="BF202" s="260"/>
      <c r="BG202" s="210"/>
      <c r="BH202" s="210"/>
      <c r="BI202" s="210"/>
    </row>
    <row r="203" spans="1:61" x14ac:dyDescent="0.25">
      <c r="A203" s="171" t="s">
        <v>91</v>
      </c>
      <c r="B203" s="164"/>
      <c r="C203" s="299" t="s">
        <v>628</v>
      </c>
      <c r="D203" s="166"/>
      <c r="E203" s="168"/>
      <c r="F203" s="167"/>
      <c r="G203" s="168"/>
      <c r="H203" s="271"/>
      <c r="J203" s="171" t="s">
        <v>91</v>
      </c>
      <c r="K203" s="164"/>
      <c r="L203" s="299" t="s">
        <v>628</v>
      </c>
      <c r="M203" s="248"/>
      <c r="N203" s="166"/>
      <c r="O203" s="168"/>
      <c r="P203" s="167"/>
      <c r="Q203" s="168"/>
      <c r="R203" s="271"/>
      <c r="AO203" s="260"/>
      <c r="AP203" s="260"/>
      <c r="AQ203" s="260"/>
      <c r="AR203" s="260"/>
      <c r="AS203" s="260"/>
      <c r="AT203" s="260"/>
      <c r="AU203" s="260"/>
      <c r="AV203" s="260"/>
      <c r="AW203" s="260"/>
      <c r="AX203" s="260"/>
      <c r="AY203" s="260"/>
      <c r="AZ203" s="260" t="s">
        <v>166</v>
      </c>
      <c r="BA203" s="260"/>
      <c r="BB203" s="260"/>
      <c r="BC203" s="260"/>
      <c r="BD203" s="260"/>
      <c r="BE203" s="260"/>
      <c r="BF203" s="260"/>
      <c r="BG203" s="210"/>
      <c r="BH203" s="210"/>
      <c r="BI203" s="210"/>
    </row>
    <row r="204" spans="1:61" x14ac:dyDescent="0.25">
      <c r="A204" s="171" t="s">
        <v>91</v>
      </c>
      <c r="B204" s="164"/>
      <c r="C204" s="299" t="s">
        <v>628</v>
      </c>
      <c r="D204" s="166"/>
      <c r="E204" s="168"/>
      <c r="F204" s="167"/>
      <c r="G204" s="168"/>
      <c r="H204" s="271"/>
      <c r="J204" s="171" t="s">
        <v>91</v>
      </c>
      <c r="K204" s="164"/>
      <c r="L204" s="299" t="s">
        <v>628</v>
      </c>
      <c r="M204" s="248"/>
      <c r="N204" s="166"/>
      <c r="O204" s="168"/>
      <c r="P204" s="167"/>
      <c r="Q204" s="168"/>
      <c r="R204" s="271"/>
      <c r="AO204" s="260"/>
      <c r="AP204" s="260"/>
      <c r="AQ204" s="260"/>
      <c r="AR204" s="260"/>
      <c r="AS204" s="260"/>
      <c r="AT204" s="260"/>
      <c r="AU204" s="260"/>
      <c r="AV204" s="260"/>
      <c r="AW204" s="260"/>
      <c r="AX204" s="260"/>
      <c r="AY204" s="260"/>
      <c r="AZ204" s="260" t="s">
        <v>166</v>
      </c>
      <c r="BA204" s="260"/>
      <c r="BB204" s="260"/>
      <c r="BC204" s="260"/>
      <c r="BD204" s="260"/>
      <c r="BE204" s="260"/>
      <c r="BF204" s="260"/>
      <c r="BG204" s="210"/>
      <c r="BH204" s="210"/>
      <c r="BI204" s="210"/>
    </row>
    <row r="205" spans="1:61" x14ac:dyDescent="0.25">
      <c r="A205" s="171" t="s">
        <v>91</v>
      </c>
      <c r="B205" s="164"/>
      <c r="C205" s="299" t="s">
        <v>628</v>
      </c>
      <c r="D205" s="166"/>
      <c r="E205" s="168"/>
      <c r="F205" s="167"/>
      <c r="G205" s="168"/>
      <c r="H205" s="271"/>
      <c r="J205" s="171" t="s">
        <v>91</v>
      </c>
      <c r="K205" s="164"/>
      <c r="L205" s="299" t="s">
        <v>628</v>
      </c>
      <c r="M205" s="248"/>
      <c r="N205" s="166"/>
      <c r="O205" s="168"/>
      <c r="P205" s="167"/>
      <c r="Q205" s="168"/>
      <c r="R205" s="271"/>
      <c r="AO205" s="260"/>
      <c r="AP205" s="260"/>
      <c r="AQ205" s="260"/>
      <c r="AR205" s="260"/>
      <c r="AS205" s="260"/>
      <c r="AT205" s="260"/>
      <c r="AU205" s="260"/>
      <c r="AV205" s="260"/>
      <c r="AW205" s="260"/>
      <c r="AX205" s="260"/>
      <c r="AY205" s="260"/>
      <c r="AZ205" s="260" t="s">
        <v>166</v>
      </c>
      <c r="BA205" s="260"/>
      <c r="BB205" s="260"/>
      <c r="BC205" s="260"/>
      <c r="BD205" s="260"/>
      <c r="BE205" s="260"/>
      <c r="BF205" s="260"/>
      <c r="BG205" s="210"/>
      <c r="BH205" s="210"/>
      <c r="BI205" s="210"/>
    </row>
    <row r="206" spans="1:61" x14ac:dyDescent="0.25">
      <c r="A206" s="171" t="s">
        <v>91</v>
      </c>
      <c r="B206" s="164"/>
      <c r="C206" s="299" t="s">
        <v>628</v>
      </c>
      <c r="D206" s="166"/>
      <c r="E206" s="168"/>
      <c r="F206" s="167"/>
      <c r="G206" s="168"/>
      <c r="H206" s="271"/>
      <c r="J206" s="171" t="s">
        <v>91</v>
      </c>
      <c r="K206" s="164"/>
      <c r="L206" s="299" t="s">
        <v>628</v>
      </c>
      <c r="M206" s="248"/>
      <c r="N206" s="166"/>
      <c r="O206" s="168"/>
      <c r="P206" s="167"/>
      <c r="Q206" s="168"/>
      <c r="R206" s="271"/>
      <c r="AO206" s="260"/>
      <c r="AP206" s="260"/>
      <c r="AQ206" s="260"/>
      <c r="AR206" s="260"/>
      <c r="AS206" s="260"/>
      <c r="AT206" s="260"/>
      <c r="AU206" s="260"/>
      <c r="AV206" s="260"/>
      <c r="AW206" s="260"/>
      <c r="AX206" s="260"/>
      <c r="AY206" s="260"/>
      <c r="AZ206" s="260" t="s">
        <v>166</v>
      </c>
      <c r="BA206" s="260"/>
      <c r="BB206" s="260"/>
      <c r="BC206" s="260"/>
      <c r="BD206" s="260"/>
      <c r="BE206" s="260"/>
      <c r="BF206" s="260"/>
      <c r="BG206" s="210"/>
      <c r="BH206" s="210"/>
      <c r="BI206" s="210"/>
    </row>
    <row r="207" spans="1:61" x14ac:dyDescent="0.25">
      <c r="A207" s="171" t="s">
        <v>91</v>
      </c>
      <c r="B207" s="164"/>
      <c r="C207" s="299" t="s">
        <v>628</v>
      </c>
      <c r="D207" s="166"/>
      <c r="E207" s="168"/>
      <c r="F207" s="167"/>
      <c r="G207" s="168"/>
      <c r="H207" s="271"/>
      <c r="J207" s="171" t="s">
        <v>91</v>
      </c>
      <c r="K207" s="164"/>
      <c r="L207" s="299" t="s">
        <v>628</v>
      </c>
      <c r="M207" s="248"/>
      <c r="N207" s="166"/>
      <c r="O207" s="168"/>
      <c r="P207" s="167"/>
      <c r="Q207" s="168"/>
      <c r="R207" s="271"/>
      <c r="AO207" s="260"/>
      <c r="AP207" s="260"/>
      <c r="AQ207" s="260"/>
      <c r="AR207" s="260"/>
      <c r="AS207" s="260"/>
      <c r="AT207" s="260"/>
      <c r="AU207" s="260"/>
      <c r="AV207" s="260"/>
      <c r="AW207" s="260"/>
      <c r="AX207" s="260"/>
      <c r="AY207" s="260"/>
      <c r="AZ207" s="260" t="s">
        <v>166</v>
      </c>
      <c r="BA207" s="260"/>
      <c r="BB207" s="260"/>
      <c r="BC207" s="260"/>
      <c r="BD207" s="260"/>
      <c r="BE207" s="260"/>
      <c r="BF207" s="260"/>
      <c r="BG207" s="210"/>
      <c r="BH207" s="210"/>
      <c r="BI207" s="210"/>
    </row>
    <row r="208" spans="1:61" x14ac:dyDescent="0.25">
      <c r="A208" s="171" t="s">
        <v>91</v>
      </c>
      <c r="B208" s="164"/>
      <c r="C208" s="299" t="s">
        <v>628</v>
      </c>
      <c r="D208" s="166"/>
      <c r="E208" s="168"/>
      <c r="F208" s="167"/>
      <c r="G208" s="168"/>
      <c r="H208" s="271"/>
      <c r="J208" s="171" t="s">
        <v>91</v>
      </c>
      <c r="K208" s="164"/>
      <c r="L208" s="299" t="s">
        <v>628</v>
      </c>
      <c r="M208" s="248"/>
      <c r="N208" s="166"/>
      <c r="O208" s="168"/>
      <c r="P208" s="167"/>
      <c r="Q208" s="168"/>
      <c r="R208" s="271"/>
      <c r="AO208" s="260"/>
      <c r="AP208" s="260"/>
      <c r="AQ208" s="260"/>
      <c r="AR208" s="260"/>
      <c r="AS208" s="260"/>
      <c r="AT208" s="260"/>
      <c r="AU208" s="260"/>
      <c r="AV208" s="260"/>
      <c r="AW208" s="260"/>
      <c r="AX208" s="260"/>
      <c r="AY208" s="260"/>
      <c r="AZ208" s="260" t="s">
        <v>166</v>
      </c>
      <c r="BA208" s="260"/>
      <c r="BB208" s="260"/>
      <c r="BC208" s="260"/>
      <c r="BD208" s="260"/>
      <c r="BE208" s="260"/>
      <c r="BF208" s="260"/>
      <c r="BG208" s="210"/>
      <c r="BH208" s="210"/>
      <c r="BI208" s="210"/>
    </row>
    <row r="209" spans="1:61" x14ac:dyDescent="0.25">
      <c r="A209" s="171" t="s">
        <v>91</v>
      </c>
      <c r="B209" s="164"/>
      <c r="C209" s="299" t="s">
        <v>628</v>
      </c>
      <c r="D209" s="166"/>
      <c r="E209" s="168"/>
      <c r="F209" s="167"/>
      <c r="G209" s="168"/>
      <c r="H209" s="271"/>
      <c r="J209" s="171" t="s">
        <v>91</v>
      </c>
      <c r="K209" s="164"/>
      <c r="L209" s="299" t="s">
        <v>628</v>
      </c>
      <c r="M209" s="248"/>
      <c r="N209" s="166"/>
      <c r="O209" s="168"/>
      <c r="P209" s="167"/>
      <c r="Q209" s="168"/>
      <c r="R209" s="271"/>
      <c r="AO209" s="260"/>
      <c r="AP209" s="260"/>
      <c r="AQ209" s="260"/>
      <c r="AR209" s="260"/>
      <c r="AS209" s="260"/>
      <c r="AT209" s="260"/>
      <c r="AU209" s="260"/>
      <c r="AV209" s="260"/>
      <c r="AW209" s="260"/>
      <c r="AX209" s="260"/>
      <c r="AY209" s="260"/>
      <c r="AZ209" s="260" t="s">
        <v>166</v>
      </c>
      <c r="BA209" s="260"/>
      <c r="BB209" s="260"/>
      <c r="BC209" s="260"/>
      <c r="BD209" s="260"/>
      <c r="BE209" s="260"/>
      <c r="BF209" s="260"/>
      <c r="BG209" s="210"/>
      <c r="BH209" s="210"/>
      <c r="BI209" s="210"/>
    </row>
    <row r="210" spans="1:61" x14ac:dyDescent="0.25">
      <c r="A210" s="171" t="s">
        <v>91</v>
      </c>
      <c r="B210" s="164"/>
      <c r="C210" s="299" t="s">
        <v>628</v>
      </c>
      <c r="D210" s="166"/>
      <c r="E210" s="168"/>
      <c r="F210" s="167"/>
      <c r="G210" s="168"/>
      <c r="H210" s="271"/>
      <c r="J210" s="171" t="s">
        <v>91</v>
      </c>
      <c r="K210" s="164"/>
      <c r="L210" s="299" t="s">
        <v>628</v>
      </c>
      <c r="M210" s="248"/>
      <c r="N210" s="166"/>
      <c r="O210" s="168"/>
      <c r="P210" s="167"/>
      <c r="Q210" s="168"/>
      <c r="R210" s="271"/>
      <c r="AO210" s="260"/>
      <c r="AP210" s="260"/>
      <c r="AQ210" s="260"/>
      <c r="AR210" s="260"/>
      <c r="AS210" s="260"/>
      <c r="AT210" s="260"/>
      <c r="AU210" s="260"/>
      <c r="AV210" s="260"/>
      <c r="AW210" s="260"/>
      <c r="AX210" s="260"/>
      <c r="AY210" s="260"/>
      <c r="AZ210" s="260" t="s">
        <v>166</v>
      </c>
      <c r="BA210" s="260"/>
      <c r="BB210" s="260"/>
      <c r="BC210" s="260"/>
      <c r="BD210" s="260"/>
      <c r="BE210" s="260"/>
      <c r="BF210" s="260"/>
      <c r="BG210" s="210"/>
      <c r="BH210" s="210"/>
      <c r="BI210" s="210"/>
    </row>
    <row r="211" spans="1:61" x14ac:dyDescent="0.25">
      <c r="A211" s="171" t="s">
        <v>91</v>
      </c>
      <c r="B211" s="164"/>
      <c r="C211" s="299" t="s">
        <v>628</v>
      </c>
      <c r="D211" s="166"/>
      <c r="E211" s="168"/>
      <c r="F211" s="167"/>
      <c r="G211" s="168"/>
      <c r="H211" s="271"/>
      <c r="J211" s="171" t="s">
        <v>91</v>
      </c>
      <c r="K211" s="164"/>
      <c r="L211" s="299" t="s">
        <v>628</v>
      </c>
      <c r="M211" s="248"/>
      <c r="N211" s="166"/>
      <c r="O211" s="168"/>
      <c r="P211" s="167"/>
      <c r="Q211" s="168"/>
      <c r="R211" s="271"/>
      <c r="AO211" s="260"/>
      <c r="AP211" s="260"/>
      <c r="AQ211" s="260"/>
      <c r="AR211" s="260"/>
      <c r="AS211" s="260"/>
      <c r="AT211" s="260"/>
      <c r="AU211" s="260"/>
      <c r="AV211" s="260"/>
      <c r="AW211" s="260"/>
      <c r="AX211" s="260"/>
      <c r="AY211" s="260"/>
      <c r="AZ211" s="260" t="s">
        <v>166</v>
      </c>
      <c r="BA211" s="260"/>
      <c r="BB211" s="260"/>
      <c r="BC211" s="260"/>
      <c r="BD211" s="260"/>
      <c r="BE211" s="260"/>
      <c r="BF211" s="260"/>
      <c r="BG211" s="210"/>
      <c r="BH211" s="210"/>
      <c r="BI211" s="210"/>
    </row>
    <row r="212" spans="1:61" x14ac:dyDescent="0.25">
      <c r="A212" s="171" t="s">
        <v>91</v>
      </c>
      <c r="B212" s="164"/>
      <c r="C212" s="299" t="s">
        <v>628</v>
      </c>
      <c r="D212" s="166"/>
      <c r="E212" s="168"/>
      <c r="F212" s="167"/>
      <c r="G212" s="168"/>
      <c r="H212" s="271"/>
      <c r="J212" s="171" t="s">
        <v>91</v>
      </c>
      <c r="K212" s="164"/>
      <c r="L212" s="299" t="s">
        <v>628</v>
      </c>
      <c r="M212" s="248"/>
      <c r="N212" s="166"/>
      <c r="O212" s="168"/>
      <c r="P212" s="167"/>
      <c r="Q212" s="168"/>
      <c r="R212" s="271"/>
      <c r="AO212" s="260"/>
      <c r="AP212" s="260"/>
      <c r="AQ212" s="260"/>
      <c r="AR212" s="260"/>
      <c r="AS212" s="260"/>
      <c r="AT212" s="260"/>
      <c r="AU212" s="260"/>
      <c r="AV212" s="260"/>
      <c r="AW212" s="260"/>
      <c r="AX212" s="260"/>
      <c r="AY212" s="260"/>
      <c r="AZ212" s="260" t="s">
        <v>166</v>
      </c>
      <c r="BA212" s="260"/>
      <c r="BB212" s="260"/>
      <c r="BC212" s="260"/>
      <c r="BD212" s="260"/>
      <c r="BE212" s="260"/>
      <c r="BF212" s="260"/>
      <c r="BG212" s="210"/>
      <c r="BH212" s="210"/>
      <c r="BI212" s="210"/>
    </row>
    <row r="213" spans="1:61" x14ac:dyDescent="0.25">
      <c r="A213" s="171" t="s">
        <v>91</v>
      </c>
      <c r="B213" s="164"/>
      <c r="C213" s="299" t="s">
        <v>628</v>
      </c>
      <c r="D213" s="166"/>
      <c r="E213" s="168"/>
      <c r="F213" s="167"/>
      <c r="G213" s="168"/>
      <c r="H213" s="271"/>
      <c r="J213" s="171" t="s">
        <v>91</v>
      </c>
      <c r="K213" s="164"/>
      <c r="L213" s="299" t="s">
        <v>628</v>
      </c>
      <c r="M213" s="248"/>
      <c r="N213" s="166"/>
      <c r="O213" s="168"/>
      <c r="P213" s="167"/>
      <c r="Q213" s="168"/>
      <c r="R213" s="271"/>
      <c r="AO213" s="260"/>
      <c r="AP213" s="260"/>
      <c r="AQ213" s="260"/>
      <c r="AR213" s="260"/>
      <c r="AS213" s="260"/>
      <c r="AT213" s="260"/>
      <c r="AU213" s="260"/>
      <c r="AV213" s="260"/>
      <c r="AW213" s="260"/>
      <c r="AX213" s="260"/>
      <c r="AY213" s="260"/>
      <c r="AZ213" s="260" t="s">
        <v>166</v>
      </c>
      <c r="BA213" s="260"/>
      <c r="BB213" s="260"/>
      <c r="BC213" s="260"/>
      <c r="BD213" s="260"/>
      <c r="BE213" s="260"/>
      <c r="BF213" s="260"/>
      <c r="BG213" s="210"/>
      <c r="BH213" s="210"/>
      <c r="BI213" s="210"/>
    </row>
    <row r="214" spans="1:61" x14ac:dyDescent="0.25">
      <c r="A214" s="171" t="s">
        <v>91</v>
      </c>
      <c r="B214" s="164"/>
      <c r="C214" s="299" t="s">
        <v>628</v>
      </c>
      <c r="D214" s="166"/>
      <c r="E214" s="168"/>
      <c r="F214" s="167"/>
      <c r="G214" s="168"/>
      <c r="H214" s="271"/>
      <c r="J214" s="171" t="s">
        <v>91</v>
      </c>
      <c r="K214" s="164"/>
      <c r="L214" s="299" t="s">
        <v>628</v>
      </c>
      <c r="M214" s="248"/>
      <c r="N214" s="166"/>
      <c r="O214" s="168"/>
      <c r="P214" s="167"/>
      <c r="Q214" s="168"/>
      <c r="R214" s="271"/>
      <c r="AO214" s="260"/>
      <c r="AP214" s="260"/>
      <c r="AQ214" s="260"/>
      <c r="AR214" s="260"/>
      <c r="AS214" s="260"/>
      <c r="AT214" s="260"/>
      <c r="AU214" s="260"/>
      <c r="AV214" s="260"/>
      <c r="AW214" s="260"/>
      <c r="AX214" s="260"/>
      <c r="AY214" s="260"/>
      <c r="AZ214" s="260" t="s">
        <v>166</v>
      </c>
      <c r="BA214" s="260"/>
      <c r="BB214" s="260"/>
      <c r="BC214" s="260"/>
      <c r="BD214" s="260"/>
      <c r="BE214" s="260"/>
      <c r="BF214" s="260"/>
      <c r="BG214" s="210"/>
      <c r="BH214" s="210"/>
      <c r="BI214" s="210"/>
    </row>
    <row r="215" spans="1:61" x14ac:dyDescent="0.25">
      <c r="A215" s="171" t="s">
        <v>91</v>
      </c>
      <c r="B215" s="164"/>
      <c r="C215" s="299" t="s">
        <v>628</v>
      </c>
      <c r="D215" s="166"/>
      <c r="E215" s="168"/>
      <c r="F215" s="167"/>
      <c r="G215" s="168"/>
      <c r="H215" s="271"/>
      <c r="J215" s="171" t="s">
        <v>91</v>
      </c>
      <c r="K215" s="164"/>
      <c r="L215" s="299" t="s">
        <v>628</v>
      </c>
      <c r="M215" s="248"/>
      <c r="N215" s="166"/>
      <c r="O215" s="168"/>
      <c r="P215" s="167"/>
      <c r="Q215" s="168"/>
      <c r="R215" s="271"/>
      <c r="AO215" s="260"/>
      <c r="AP215" s="260"/>
      <c r="AQ215" s="260"/>
      <c r="AR215" s="260"/>
      <c r="AS215" s="260"/>
      <c r="AT215" s="260"/>
      <c r="AU215" s="260"/>
      <c r="AV215" s="260"/>
      <c r="AW215" s="260"/>
      <c r="AX215" s="260"/>
      <c r="AY215" s="260"/>
      <c r="AZ215" s="260" t="s">
        <v>166</v>
      </c>
      <c r="BA215" s="260"/>
      <c r="BB215" s="260"/>
      <c r="BC215" s="260"/>
      <c r="BD215" s="260"/>
      <c r="BE215" s="260"/>
      <c r="BF215" s="260"/>
      <c r="BG215" s="210"/>
      <c r="BH215" s="210"/>
      <c r="BI215" s="210"/>
    </row>
    <row r="216" spans="1:61" x14ac:dyDescent="0.25">
      <c r="A216" s="171" t="s">
        <v>91</v>
      </c>
      <c r="B216" s="164"/>
      <c r="C216" s="299" t="s">
        <v>628</v>
      </c>
      <c r="D216" s="166"/>
      <c r="E216" s="168"/>
      <c r="F216" s="167"/>
      <c r="G216" s="168"/>
      <c r="H216" s="271"/>
      <c r="J216" s="171" t="s">
        <v>91</v>
      </c>
      <c r="K216" s="164"/>
      <c r="L216" s="299" t="s">
        <v>628</v>
      </c>
      <c r="M216" s="248"/>
      <c r="N216" s="166"/>
      <c r="O216" s="168"/>
      <c r="P216" s="167"/>
      <c r="Q216" s="168"/>
      <c r="R216" s="271"/>
      <c r="AO216" s="260"/>
      <c r="AP216" s="260"/>
      <c r="AQ216" s="260"/>
      <c r="AR216" s="260"/>
      <c r="AS216" s="260"/>
      <c r="AT216" s="260"/>
      <c r="AU216" s="260"/>
      <c r="AV216" s="260"/>
      <c r="AW216" s="260"/>
      <c r="AX216" s="260"/>
      <c r="AY216" s="260"/>
      <c r="AZ216" s="260" t="s">
        <v>166</v>
      </c>
      <c r="BA216" s="260"/>
      <c r="BB216" s="260"/>
      <c r="BC216" s="260"/>
      <c r="BD216" s="260"/>
      <c r="BE216" s="260"/>
      <c r="BF216" s="260"/>
      <c r="BG216" s="210"/>
      <c r="BH216" s="210"/>
      <c r="BI216" s="210"/>
    </row>
    <row r="217" spans="1:61" x14ac:dyDescent="0.25">
      <c r="A217" s="171" t="s">
        <v>91</v>
      </c>
      <c r="B217" s="164"/>
      <c r="C217" s="299" t="s">
        <v>628</v>
      </c>
      <c r="D217" s="166"/>
      <c r="E217" s="168"/>
      <c r="F217" s="167"/>
      <c r="G217" s="168"/>
      <c r="H217" s="271"/>
      <c r="J217" s="171" t="s">
        <v>91</v>
      </c>
      <c r="K217" s="164"/>
      <c r="L217" s="299" t="s">
        <v>628</v>
      </c>
      <c r="M217" s="248"/>
      <c r="N217" s="166"/>
      <c r="O217" s="168"/>
      <c r="P217" s="167"/>
      <c r="Q217" s="168"/>
      <c r="R217" s="271"/>
      <c r="AO217" s="260"/>
      <c r="AP217" s="260"/>
      <c r="AQ217" s="260"/>
      <c r="AR217" s="260"/>
      <c r="AS217" s="260"/>
      <c r="AT217" s="260"/>
      <c r="AU217" s="260"/>
      <c r="AV217" s="260"/>
      <c r="AW217" s="260"/>
      <c r="AX217" s="260"/>
      <c r="AY217" s="260"/>
      <c r="AZ217" s="260" t="s">
        <v>166</v>
      </c>
      <c r="BA217" s="260"/>
      <c r="BB217" s="260"/>
      <c r="BC217" s="260"/>
      <c r="BD217" s="260"/>
      <c r="BE217" s="260"/>
      <c r="BF217" s="260"/>
      <c r="BG217" s="210"/>
      <c r="BH217" s="210"/>
      <c r="BI217" s="210"/>
    </row>
    <row r="218" spans="1:61" x14ac:dyDescent="0.25">
      <c r="A218" s="171" t="s">
        <v>91</v>
      </c>
      <c r="B218" s="164"/>
      <c r="C218" s="299" t="s">
        <v>628</v>
      </c>
      <c r="D218" s="166"/>
      <c r="E218" s="168"/>
      <c r="F218" s="167"/>
      <c r="G218" s="168"/>
      <c r="H218" s="271"/>
      <c r="J218" s="171" t="s">
        <v>91</v>
      </c>
      <c r="K218" s="164"/>
      <c r="L218" s="299" t="s">
        <v>628</v>
      </c>
      <c r="M218" s="248"/>
      <c r="N218" s="166"/>
      <c r="O218" s="168"/>
      <c r="P218" s="167"/>
      <c r="Q218" s="168"/>
      <c r="R218" s="271"/>
      <c r="AO218" s="260"/>
      <c r="AP218" s="260"/>
      <c r="AQ218" s="260"/>
      <c r="AR218" s="260"/>
      <c r="AS218" s="260"/>
      <c r="AT218" s="260"/>
      <c r="AU218" s="260"/>
      <c r="AV218" s="260"/>
      <c r="AW218" s="260"/>
      <c r="AX218" s="260"/>
      <c r="AY218" s="260"/>
      <c r="AZ218" s="260" t="s">
        <v>166</v>
      </c>
      <c r="BA218" s="260"/>
      <c r="BB218" s="260"/>
      <c r="BC218" s="260"/>
      <c r="BD218" s="260"/>
      <c r="BE218" s="260"/>
      <c r="BF218" s="260"/>
      <c r="BG218" s="210"/>
      <c r="BH218" s="210"/>
      <c r="BI218" s="210"/>
    </row>
    <row r="219" spans="1:61" x14ac:dyDescent="0.25">
      <c r="A219" s="171" t="s">
        <v>91</v>
      </c>
      <c r="B219" s="164"/>
      <c r="C219" s="299" t="s">
        <v>628</v>
      </c>
      <c r="D219" s="166"/>
      <c r="E219" s="168"/>
      <c r="F219" s="167"/>
      <c r="G219" s="168"/>
      <c r="H219" s="271"/>
      <c r="J219" s="171" t="s">
        <v>91</v>
      </c>
      <c r="K219" s="164"/>
      <c r="L219" s="299" t="s">
        <v>628</v>
      </c>
      <c r="M219" s="248"/>
      <c r="N219" s="166"/>
      <c r="O219" s="168"/>
      <c r="P219" s="167"/>
      <c r="Q219" s="168"/>
      <c r="R219" s="271"/>
      <c r="AO219" s="260"/>
      <c r="AP219" s="260"/>
      <c r="AQ219" s="260"/>
      <c r="AR219" s="260"/>
      <c r="AS219" s="260"/>
      <c r="AT219" s="260"/>
      <c r="AU219" s="260"/>
      <c r="AV219" s="260"/>
      <c r="AW219" s="260"/>
      <c r="AX219" s="260"/>
      <c r="AY219" s="260"/>
      <c r="AZ219" s="260" t="s">
        <v>166</v>
      </c>
      <c r="BA219" s="260"/>
      <c r="BB219" s="260"/>
      <c r="BC219" s="260"/>
      <c r="BD219" s="260"/>
      <c r="BE219" s="260"/>
      <c r="BF219" s="260"/>
      <c r="BG219" s="210"/>
      <c r="BH219" s="210"/>
      <c r="BI219" s="210"/>
    </row>
    <row r="220" spans="1:61" x14ac:dyDescent="0.25">
      <c r="A220" s="171" t="s">
        <v>91</v>
      </c>
      <c r="B220" s="164"/>
      <c r="C220" s="299" t="s">
        <v>628</v>
      </c>
      <c r="D220" s="166"/>
      <c r="E220" s="168"/>
      <c r="F220" s="167"/>
      <c r="G220" s="168"/>
      <c r="H220" s="271"/>
      <c r="J220" s="171" t="s">
        <v>91</v>
      </c>
      <c r="K220" s="164"/>
      <c r="L220" s="299" t="s">
        <v>628</v>
      </c>
      <c r="M220" s="248"/>
      <c r="N220" s="166"/>
      <c r="O220" s="168"/>
      <c r="P220" s="167"/>
      <c r="Q220" s="168"/>
      <c r="R220" s="271"/>
      <c r="AO220" s="260"/>
      <c r="AP220" s="260"/>
      <c r="AQ220" s="260"/>
      <c r="AR220" s="260"/>
      <c r="AS220" s="260"/>
      <c r="AT220" s="260"/>
      <c r="AU220" s="260"/>
      <c r="AV220" s="260"/>
      <c r="AW220" s="260"/>
      <c r="AX220" s="260"/>
      <c r="AY220" s="260"/>
      <c r="AZ220" s="260" t="s">
        <v>166</v>
      </c>
      <c r="BA220" s="260"/>
      <c r="BB220" s="260"/>
      <c r="BC220" s="260"/>
      <c r="BD220" s="260"/>
      <c r="BE220" s="260"/>
      <c r="BF220" s="260"/>
      <c r="BG220" s="210"/>
      <c r="BH220" s="210"/>
      <c r="BI220" s="210"/>
    </row>
    <row r="221" spans="1:61" x14ac:dyDescent="0.25">
      <c r="A221" s="171" t="s">
        <v>91</v>
      </c>
      <c r="B221" s="164"/>
      <c r="C221" s="299" t="s">
        <v>628</v>
      </c>
      <c r="D221" s="166"/>
      <c r="E221" s="168"/>
      <c r="F221" s="167"/>
      <c r="G221" s="168"/>
      <c r="H221" s="271"/>
      <c r="J221" s="171" t="s">
        <v>91</v>
      </c>
      <c r="K221" s="164"/>
      <c r="L221" s="299" t="s">
        <v>628</v>
      </c>
      <c r="M221" s="248"/>
      <c r="N221" s="166"/>
      <c r="O221" s="168"/>
      <c r="P221" s="167"/>
      <c r="Q221" s="168"/>
      <c r="R221" s="271"/>
      <c r="AO221" s="260"/>
      <c r="AP221" s="260"/>
      <c r="AQ221" s="260"/>
      <c r="AR221" s="260"/>
      <c r="AS221" s="260"/>
      <c r="AT221" s="260"/>
      <c r="AU221" s="260"/>
      <c r="AV221" s="260"/>
      <c r="AW221" s="260"/>
      <c r="AX221" s="260"/>
      <c r="AY221" s="260"/>
      <c r="AZ221" s="260" t="s">
        <v>166</v>
      </c>
      <c r="BA221" s="260"/>
      <c r="BB221" s="260"/>
      <c r="BC221" s="260"/>
      <c r="BD221" s="260"/>
      <c r="BE221" s="260"/>
      <c r="BF221" s="260"/>
      <c r="BG221" s="210"/>
      <c r="BH221" s="210"/>
      <c r="BI221" s="210"/>
    </row>
    <row r="222" spans="1:61" x14ac:dyDescent="0.25">
      <c r="A222" s="171" t="s">
        <v>91</v>
      </c>
      <c r="B222" s="164"/>
      <c r="C222" s="299" t="s">
        <v>628</v>
      </c>
      <c r="D222" s="166"/>
      <c r="E222" s="168"/>
      <c r="F222" s="167"/>
      <c r="G222" s="168"/>
      <c r="H222" s="271"/>
      <c r="J222" s="171" t="s">
        <v>91</v>
      </c>
      <c r="K222" s="164"/>
      <c r="L222" s="299" t="s">
        <v>628</v>
      </c>
      <c r="M222" s="248"/>
      <c r="N222" s="166"/>
      <c r="O222" s="168"/>
      <c r="P222" s="167"/>
      <c r="Q222" s="168"/>
      <c r="R222" s="271"/>
      <c r="AO222" s="260"/>
      <c r="AP222" s="260"/>
      <c r="AQ222" s="260"/>
      <c r="AR222" s="260"/>
      <c r="AS222" s="260"/>
      <c r="AT222" s="260"/>
      <c r="AU222" s="260"/>
      <c r="AV222" s="260"/>
      <c r="AW222" s="260"/>
      <c r="AX222" s="260"/>
      <c r="AY222" s="260"/>
      <c r="AZ222" s="260" t="s">
        <v>166</v>
      </c>
      <c r="BA222" s="260"/>
      <c r="BB222" s="260"/>
      <c r="BC222" s="260"/>
      <c r="BD222" s="260"/>
      <c r="BE222" s="260"/>
      <c r="BF222" s="260"/>
      <c r="BG222" s="210"/>
      <c r="BH222" s="210"/>
      <c r="BI222" s="210"/>
    </row>
    <row r="223" spans="1:61" x14ac:dyDescent="0.25">
      <c r="A223" s="171" t="s">
        <v>91</v>
      </c>
      <c r="B223" s="164"/>
      <c r="C223" s="299" t="s">
        <v>628</v>
      </c>
      <c r="D223" s="166"/>
      <c r="E223" s="168"/>
      <c r="F223" s="167"/>
      <c r="G223" s="168"/>
      <c r="H223" s="271"/>
      <c r="J223" s="171" t="s">
        <v>91</v>
      </c>
      <c r="K223" s="164"/>
      <c r="L223" s="299" t="s">
        <v>628</v>
      </c>
      <c r="M223" s="248"/>
      <c r="N223" s="166"/>
      <c r="O223" s="168"/>
      <c r="P223" s="167"/>
      <c r="Q223" s="168"/>
      <c r="R223" s="271"/>
      <c r="AO223" s="260"/>
      <c r="AP223" s="260"/>
      <c r="AQ223" s="260"/>
      <c r="AR223" s="260"/>
      <c r="AS223" s="260"/>
      <c r="AT223" s="260"/>
      <c r="AU223" s="260"/>
      <c r="AV223" s="260"/>
      <c r="AW223" s="260"/>
      <c r="AX223" s="260"/>
      <c r="AY223" s="260"/>
      <c r="AZ223" s="260" t="s">
        <v>166</v>
      </c>
      <c r="BA223" s="260"/>
      <c r="BB223" s="260"/>
      <c r="BC223" s="260"/>
      <c r="BD223" s="260"/>
      <c r="BE223" s="260"/>
      <c r="BF223" s="260"/>
      <c r="BG223" s="210"/>
      <c r="BH223" s="210"/>
      <c r="BI223" s="210"/>
    </row>
    <row r="224" spans="1:61" x14ac:dyDescent="0.25">
      <c r="A224" s="171" t="s">
        <v>91</v>
      </c>
      <c r="B224" s="164"/>
      <c r="C224" s="299" t="s">
        <v>628</v>
      </c>
      <c r="D224" s="166"/>
      <c r="E224" s="168"/>
      <c r="F224" s="167"/>
      <c r="G224" s="168"/>
      <c r="H224" s="271"/>
      <c r="J224" s="171" t="s">
        <v>91</v>
      </c>
      <c r="K224" s="164"/>
      <c r="L224" s="299" t="s">
        <v>628</v>
      </c>
      <c r="M224" s="248"/>
      <c r="N224" s="166"/>
      <c r="O224" s="168"/>
      <c r="P224" s="167"/>
      <c r="Q224" s="168"/>
      <c r="R224" s="271"/>
      <c r="AO224" s="260"/>
      <c r="AP224" s="260"/>
      <c r="AQ224" s="260"/>
      <c r="AR224" s="260"/>
      <c r="AS224" s="260"/>
      <c r="AT224" s="260"/>
      <c r="AU224" s="260"/>
      <c r="AV224" s="260"/>
      <c r="AW224" s="260"/>
      <c r="AX224" s="260"/>
      <c r="AY224" s="260"/>
      <c r="AZ224" s="260" t="s">
        <v>166</v>
      </c>
      <c r="BA224" s="260"/>
      <c r="BB224" s="260"/>
      <c r="BC224" s="260"/>
      <c r="BD224" s="260"/>
      <c r="BE224" s="260"/>
      <c r="BF224" s="260"/>
      <c r="BG224" s="210"/>
      <c r="BH224" s="210"/>
      <c r="BI224" s="210"/>
    </row>
    <row r="225" spans="1:61" x14ac:dyDescent="0.25">
      <c r="A225" s="171" t="s">
        <v>91</v>
      </c>
      <c r="B225" s="164"/>
      <c r="C225" s="299" t="s">
        <v>628</v>
      </c>
      <c r="D225" s="166"/>
      <c r="E225" s="168"/>
      <c r="F225" s="167"/>
      <c r="G225" s="168"/>
      <c r="H225" s="271"/>
      <c r="J225" s="171" t="s">
        <v>91</v>
      </c>
      <c r="K225" s="164"/>
      <c r="L225" s="299" t="s">
        <v>628</v>
      </c>
      <c r="M225" s="248"/>
      <c r="N225" s="166"/>
      <c r="O225" s="168"/>
      <c r="P225" s="167"/>
      <c r="Q225" s="168"/>
      <c r="R225" s="271"/>
      <c r="AO225" s="260"/>
      <c r="AP225" s="260"/>
      <c r="AQ225" s="260"/>
      <c r="AR225" s="260"/>
      <c r="AS225" s="260"/>
      <c r="AT225" s="260"/>
      <c r="AU225" s="260"/>
      <c r="AV225" s="260"/>
      <c r="AW225" s="260"/>
      <c r="AX225" s="260"/>
      <c r="AY225" s="260"/>
      <c r="AZ225" s="260" t="s">
        <v>166</v>
      </c>
      <c r="BA225" s="260"/>
      <c r="BB225" s="260"/>
      <c r="BC225" s="260"/>
      <c r="BD225" s="260"/>
      <c r="BE225" s="260"/>
      <c r="BF225" s="260"/>
      <c r="BG225" s="210"/>
      <c r="BH225" s="210"/>
      <c r="BI225" s="210"/>
    </row>
    <row r="226" spans="1:61" x14ac:dyDescent="0.25">
      <c r="A226" s="171" t="s">
        <v>91</v>
      </c>
      <c r="B226" s="164"/>
      <c r="C226" s="299" t="s">
        <v>628</v>
      </c>
      <c r="D226" s="166"/>
      <c r="E226" s="168"/>
      <c r="F226" s="167"/>
      <c r="G226" s="168"/>
      <c r="H226" s="271"/>
      <c r="J226" s="171" t="s">
        <v>91</v>
      </c>
      <c r="K226" s="164"/>
      <c r="L226" s="299" t="s">
        <v>628</v>
      </c>
      <c r="M226" s="248"/>
      <c r="N226" s="166"/>
      <c r="O226" s="168"/>
      <c r="P226" s="167"/>
      <c r="Q226" s="168"/>
      <c r="R226" s="271"/>
      <c r="AO226" s="260"/>
      <c r="AP226" s="260"/>
      <c r="AQ226" s="260"/>
      <c r="AR226" s="260"/>
      <c r="AS226" s="260"/>
      <c r="AT226" s="260"/>
      <c r="AU226" s="260"/>
      <c r="AV226" s="260"/>
      <c r="AW226" s="260"/>
      <c r="AX226" s="260"/>
      <c r="AY226" s="260"/>
      <c r="AZ226" s="260" t="s">
        <v>166</v>
      </c>
      <c r="BA226" s="260"/>
      <c r="BB226" s="260"/>
      <c r="BC226" s="260"/>
      <c r="BD226" s="260"/>
      <c r="BE226" s="260"/>
      <c r="BF226" s="260"/>
      <c r="BG226" s="210"/>
      <c r="BH226" s="210"/>
      <c r="BI226" s="210"/>
    </row>
    <row r="227" spans="1:61" x14ac:dyDescent="0.25">
      <c r="A227" s="171" t="s">
        <v>91</v>
      </c>
      <c r="B227" s="164"/>
      <c r="C227" s="299" t="s">
        <v>628</v>
      </c>
      <c r="D227" s="166"/>
      <c r="E227" s="168"/>
      <c r="F227" s="167"/>
      <c r="G227" s="168"/>
      <c r="H227" s="271"/>
      <c r="J227" s="171" t="s">
        <v>91</v>
      </c>
      <c r="K227" s="164"/>
      <c r="L227" s="299" t="s">
        <v>628</v>
      </c>
      <c r="M227" s="248"/>
      <c r="N227" s="166"/>
      <c r="O227" s="168"/>
      <c r="P227" s="167"/>
      <c r="Q227" s="168"/>
      <c r="R227" s="271"/>
      <c r="AO227" s="260"/>
      <c r="AP227" s="260"/>
      <c r="AQ227" s="260"/>
      <c r="AR227" s="260"/>
      <c r="AS227" s="260"/>
      <c r="AT227" s="260"/>
      <c r="AU227" s="260"/>
      <c r="AV227" s="260"/>
      <c r="AW227" s="260"/>
      <c r="AX227" s="260"/>
      <c r="AY227" s="260"/>
      <c r="AZ227" s="260" t="s">
        <v>166</v>
      </c>
      <c r="BA227" s="260"/>
      <c r="BB227" s="260"/>
      <c r="BC227" s="260"/>
      <c r="BD227" s="260"/>
      <c r="BE227" s="260"/>
      <c r="BF227" s="260"/>
      <c r="BG227" s="210"/>
      <c r="BH227" s="210"/>
      <c r="BI227" s="210"/>
    </row>
    <row r="228" spans="1:61" x14ac:dyDescent="0.25">
      <c r="A228" s="171" t="s">
        <v>91</v>
      </c>
      <c r="B228" s="164"/>
      <c r="C228" s="299" t="s">
        <v>628</v>
      </c>
      <c r="D228" s="166"/>
      <c r="E228" s="168"/>
      <c r="F228" s="167"/>
      <c r="G228" s="168"/>
      <c r="H228" s="271"/>
      <c r="J228" s="171" t="s">
        <v>91</v>
      </c>
      <c r="K228" s="164"/>
      <c r="L228" s="299" t="s">
        <v>628</v>
      </c>
      <c r="M228" s="248"/>
      <c r="N228" s="166"/>
      <c r="O228" s="168"/>
      <c r="P228" s="167"/>
      <c r="Q228" s="168"/>
      <c r="R228" s="271"/>
      <c r="AO228" s="260"/>
      <c r="AP228" s="260"/>
      <c r="AQ228" s="260"/>
      <c r="AR228" s="260"/>
      <c r="AS228" s="260"/>
      <c r="AT228" s="260"/>
      <c r="AU228" s="260"/>
      <c r="AV228" s="260"/>
      <c r="AW228" s="260"/>
      <c r="AX228" s="260"/>
      <c r="AY228" s="260"/>
      <c r="AZ228" s="260" t="s">
        <v>166</v>
      </c>
      <c r="BA228" s="260"/>
      <c r="BB228" s="260"/>
      <c r="BC228" s="260"/>
      <c r="BD228" s="260"/>
      <c r="BE228" s="260"/>
      <c r="BF228" s="260"/>
      <c r="BG228" s="210"/>
      <c r="BH228" s="210"/>
      <c r="BI228" s="210"/>
    </row>
    <row r="229" spans="1:61" x14ac:dyDescent="0.25">
      <c r="A229" s="171" t="s">
        <v>91</v>
      </c>
      <c r="B229" s="164"/>
      <c r="C229" s="299" t="s">
        <v>628</v>
      </c>
      <c r="D229" s="166"/>
      <c r="E229" s="168"/>
      <c r="F229" s="167"/>
      <c r="G229" s="168"/>
      <c r="H229" s="271"/>
      <c r="J229" s="171" t="s">
        <v>91</v>
      </c>
      <c r="K229" s="164"/>
      <c r="L229" s="299" t="s">
        <v>628</v>
      </c>
      <c r="M229" s="248"/>
      <c r="N229" s="166"/>
      <c r="O229" s="168"/>
      <c r="P229" s="167"/>
      <c r="Q229" s="168"/>
      <c r="R229" s="271"/>
      <c r="AO229" s="260"/>
      <c r="AP229" s="260"/>
      <c r="AQ229" s="260"/>
      <c r="AR229" s="260"/>
      <c r="AS229" s="260"/>
      <c r="AT229" s="260"/>
      <c r="AU229" s="260"/>
      <c r="AV229" s="260"/>
      <c r="AW229" s="260"/>
      <c r="AX229" s="260"/>
      <c r="AY229" s="260"/>
      <c r="AZ229" s="260" t="s">
        <v>166</v>
      </c>
      <c r="BA229" s="260"/>
      <c r="BB229" s="260"/>
      <c r="BC229" s="260"/>
      <c r="BD229" s="260"/>
      <c r="BE229" s="260"/>
      <c r="BF229" s="260"/>
      <c r="BG229" s="210"/>
      <c r="BH229" s="210"/>
      <c r="BI229" s="210"/>
    </row>
    <row r="230" spans="1:61" x14ac:dyDescent="0.25">
      <c r="A230" s="171" t="s">
        <v>91</v>
      </c>
      <c r="B230" s="164"/>
      <c r="C230" s="299" t="s">
        <v>628</v>
      </c>
      <c r="D230" s="166"/>
      <c r="E230" s="168"/>
      <c r="F230" s="167"/>
      <c r="G230" s="168"/>
      <c r="H230" s="271"/>
      <c r="J230" s="171" t="s">
        <v>91</v>
      </c>
      <c r="K230" s="164"/>
      <c r="L230" s="299" t="s">
        <v>628</v>
      </c>
      <c r="M230" s="248"/>
      <c r="N230" s="166"/>
      <c r="O230" s="168"/>
      <c r="P230" s="167"/>
      <c r="Q230" s="168"/>
      <c r="R230" s="271"/>
      <c r="AO230" s="260"/>
      <c r="AP230" s="260"/>
      <c r="AQ230" s="260"/>
      <c r="AR230" s="260"/>
      <c r="AS230" s="260"/>
      <c r="AT230" s="260"/>
      <c r="AU230" s="260"/>
      <c r="AV230" s="260"/>
      <c r="AW230" s="260"/>
      <c r="AX230" s="260"/>
      <c r="AY230" s="260"/>
      <c r="AZ230" s="260" t="s">
        <v>166</v>
      </c>
      <c r="BA230" s="260"/>
      <c r="BB230" s="260"/>
      <c r="BC230" s="260"/>
      <c r="BD230" s="260"/>
      <c r="BE230" s="260"/>
      <c r="BF230" s="260"/>
      <c r="BG230" s="210"/>
      <c r="BH230" s="210"/>
      <c r="BI230" s="210"/>
    </row>
    <row r="231" spans="1:61" x14ac:dyDescent="0.25">
      <c r="A231" s="171" t="s">
        <v>91</v>
      </c>
      <c r="B231" s="164"/>
      <c r="C231" s="299" t="s">
        <v>628</v>
      </c>
      <c r="D231" s="166"/>
      <c r="E231" s="168"/>
      <c r="F231" s="167"/>
      <c r="G231" s="168"/>
      <c r="H231" s="271"/>
      <c r="J231" s="171" t="s">
        <v>91</v>
      </c>
      <c r="K231" s="164"/>
      <c r="L231" s="299" t="s">
        <v>628</v>
      </c>
      <c r="M231" s="248"/>
      <c r="N231" s="166"/>
      <c r="O231" s="168"/>
      <c r="P231" s="167"/>
      <c r="Q231" s="168"/>
      <c r="R231" s="271"/>
      <c r="AO231" s="260"/>
      <c r="AP231" s="260"/>
      <c r="AQ231" s="260"/>
      <c r="AR231" s="260"/>
      <c r="AS231" s="260"/>
      <c r="AT231" s="260"/>
      <c r="AU231" s="260"/>
      <c r="AV231" s="260"/>
      <c r="AW231" s="260"/>
      <c r="AX231" s="260"/>
      <c r="AY231" s="260"/>
      <c r="AZ231" s="260" t="s">
        <v>166</v>
      </c>
      <c r="BA231" s="260"/>
      <c r="BB231" s="260"/>
      <c r="BC231" s="260"/>
      <c r="BD231" s="260"/>
      <c r="BE231" s="260"/>
      <c r="BF231" s="260"/>
      <c r="BG231" s="210"/>
      <c r="BH231" s="210"/>
      <c r="BI231" s="210"/>
    </row>
    <row r="232" spans="1:61" x14ac:dyDescent="0.25">
      <c r="A232" s="171" t="s">
        <v>91</v>
      </c>
      <c r="B232" s="164"/>
      <c r="C232" s="299" t="s">
        <v>628</v>
      </c>
      <c r="D232" s="166"/>
      <c r="E232" s="168"/>
      <c r="F232" s="167"/>
      <c r="G232" s="168"/>
      <c r="H232" s="271"/>
      <c r="J232" s="171" t="s">
        <v>91</v>
      </c>
      <c r="K232" s="164"/>
      <c r="L232" s="299" t="s">
        <v>628</v>
      </c>
      <c r="M232" s="248"/>
      <c r="N232" s="166"/>
      <c r="O232" s="168"/>
      <c r="P232" s="167"/>
      <c r="Q232" s="168"/>
      <c r="R232" s="271"/>
      <c r="AO232" s="260"/>
      <c r="AP232" s="260"/>
      <c r="AQ232" s="260"/>
      <c r="AR232" s="260"/>
      <c r="AS232" s="260"/>
      <c r="AT232" s="260"/>
      <c r="AU232" s="260"/>
      <c r="AV232" s="260"/>
      <c r="AW232" s="260"/>
      <c r="AX232" s="260"/>
      <c r="AY232" s="260"/>
      <c r="AZ232" s="260" t="s">
        <v>166</v>
      </c>
      <c r="BA232" s="260"/>
      <c r="BB232" s="260"/>
      <c r="BC232" s="260"/>
      <c r="BD232" s="260"/>
      <c r="BE232" s="260"/>
      <c r="BF232" s="260"/>
      <c r="BG232" s="210"/>
      <c r="BH232" s="210"/>
      <c r="BI232" s="210"/>
    </row>
    <row r="233" spans="1:61" x14ac:dyDescent="0.25">
      <c r="A233" s="171" t="s">
        <v>91</v>
      </c>
      <c r="B233" s="164"/>
      <c r="C233" s="299" t="s">
        <v>628</v>
      </c>
      <c r="D233" s="166"/>
      <c r="E233" s="168"/>
      <c r="F233" s="167"/>
      <c r="G233" s="168"/>
      <c r="H233" s="271"/>
      <c r="J233" s="171" t="s">
        <v>91</v>
      </c>
      <c r="K233" s="164"/>
      <c r="L233" s="299" t="s">
        <v>628</v>
      </c>
      <c r="M233" s="248"/>
      <c r="N233" s="166"/>
      <c r="O233" s="168"/>
      <c r="P233" s="167"/>
      <c r="Q233" s="168"/>
      <c r="R233" s="271"/>
      <c r="AO233" s="260"/>
      <c r="AP233" s="260"/>
      <c r="AQ233" s="260"/>
      <c r="AR233" s="260"/>
      <c r="AS233" s="260"/>
      <c r="AT233" s="260"/>
      <c r="AU233" s="260"/>
      <c r="AV233" s="260"/>
      <c r="AW233" s="260"/>
      <c r="AX233" s="260"/>
      <c r="AY233" s="260"/>
      <c r="AZ233" s="260" t="s">
        <v>166</v>
      </c>
      <c r="BA233" s="260"/>
      <c r="BB233" s="260"/>
      <c r="BC233" s="260"/>
      <c r="BD233" s="260"/>
      <c r="BE233" s="260"/>
      <c r="BF233" s="260"/>
      <c r="BG233" s="210"/>
      <c r="BH233" s="210"/>
      <c r="BI233" s="210"/>
    </row>
    <row r="234" spans="1:61" x14ac:dyDescent="0.25">
      <c r="A234" s="171" t="s">
        <v>91</v>
      </c>
      <c r="B234" s="164"/>
      <c r="C234" s="299" t="s">
        <v>628</v>
      </c>
      <c r="D234" s="166"/>
      <c r="E234" s="168"/>
      <c r="F234" s="167"/>
      <c r="G234" s="168"/>
      <c r="H234" s="271"/>
      <c r="J234" s="171" t="s">
        <v>91</v>
      </c>
      <c r="K234" s="164"/>
      <c r="L234" s="299" t="s">
        <v>628</v>
      </c>
      <c r="M234" s="248"/>
      <c r="N234" s="166"/>
      <c r="O234" s="168"/>
      <c r="P234" s="167"/>
      <c r="Q234" s="168"/>
      <c r="R234" s="271"/>
      <c r="AO234" s="260"/>
      <c r="AP234" s="260"/>
      <c r="AQ234" s="260"/>
      <c r="AR234" s="260"/>
      <c r="AS234" s="260"/>
      <c r="AT234" s="260"/>
      <c r="AU234" s="260"/>
      <c r="AV234" s="260"/>
      <c r="AW234" s="260"/>
      <c r="AX234" s="260"/>
      <c r="AY234" s="260"/>
      <c r="AZ234" s="260" t="s">
        <v>166</v>
      </c>
      <c r="BA234" s="260"/>
      <c r="BB234" s="260"/>
      <c r="BC234" s="260"/>
      <c r="BD234" s="260"/>
      <c r="BE234" s="260"/>
      <c r="BF234" s="260"/>
      <c r="BG234" s="210"/>
      <c r="BH234" s="210"/>
      <c r="BI234" s="210"/>
    </row>
    <row r="235" spans="1:61" x14ac:dyDescent="0.25">
      <c r="A235" s="171" t="s">
        <v>91</v>
      </c>
      <c r="B235" s="164"/>
      <c r="C235" s="299" t="s">
        <v>628</v>
      </c>
      <c r="D235" s="166"/>
      <c r="E235" s="168"/>
      <c r="F235" s="167"/>
      <c r="G235" s="168"/>
      <c r="H235" s="271"/>
      <c r="J235" s="171" t="s">
        <v>91</v>
      </c>
      <c r="K235" s="164"/>
      <c r="L235" s="299" t="s">
        <v>628</v>
      </c>
      <c r="M235" s="248"/>
      <c r="N235" s="166"/>
      <c r="O235" s="168"/>
      <c r="P235" s="167"/>
      <c r="Q235" s="168"/>
      <c r="R235" s="271"/>
      <c r="AO235" s="260"/>
      <c r="AP235" s="260"/>
      <c r="AQ235" s="260"/>
      <c r="AR235" s="260"/>
      <c r="AS235" s="260"/>
      <c r="AT235" s="260"/>
      <c r="AU235" s="260"/>
      <c r="AV235" s="260"/>
      <c r="AW235" s="260"/>
      <c r="AX235" s="260"/>
      <c r="AY235" s="260"/>
      <c r="AZ235" s="260" t="s">
        <v>166</v>
      </c>
      <c r="BA235" s="260"/>
      <c r="BB235" s="260"/>
      <c r="BC235" s="260"/>
      <c r="BD235" s="260"/>
      <c r="BE235" s="260"/>
      <c r="BF235" s="260"/>
      <c r="BG235" s="210"/>
      <c r="BH235" s="210"/>
      <c r="BI235" s="210"/>
    </row>
    <row r="236" spans="1:61" x14ac:dyDescent="0.25">
      <c r="A236" s="171" t="s">
        <v>91</v>
      </c>
      <c r="B236" s="164"/>
      <c r="C236" s="299" t="s">
        <v>628</v>
      </c>
      <c r="D236" s="166"/>
      <c r="E236" s="168"/>
      <c r="F236" s="167"/>
      <c r="G236" s="168"/>
      <c r="H236" s="271"/>
      <c r="J236" s="171" t="s">
        <v>91</v>
      </c>
      <c r="K236" s="164"/>
      <c r="L236" s="299" t="s">
        <v>628</v>
      </c>
      <c r="M236" s="248"/>
      <c r="N236" s="166"/>
      <c r="O236" s="168"/>
      <c r="P236" s="167"/>
      <c r="Q236" s="168"/>
      <c r="R236" s="271"/>
      <c r="AO236" s="260"/>
      <c r="AP236" s="260"/>
      <c r="AQ236" s="260"/>
      <c r="AR236" s="260"/>
      <c r="AS236" s="260"/>
      <c r="AT236" s="260"/>
      <c r="AU236" s="260"/>
      <c r="AV236" s="260"/>
      <c r="AW236" s="260"/>
      <c r="AX236" s="260"/>
      <c r="AY236" s="260"/>
      <c r="AZ236" s="260" t="s">
        <v>166</v>
      </c>
      <c r="BA236" s="260"/>
      <c r="BB236" s="260"/>
      <c r="BC236" s="260"/>
      <c r="BD236" s="260"/>
      <c r="BE236" s="260"/>
      <c r="BF236" s="260"/>
      <c r="BG236" s="210"/>
      <c r="BH236" s="210"/>
      <c r="BI236" s="210"/>
    </row>
    <row r="237" spans="1:61" x14ac:dyDescent="0.25">
      <c r="A237" s="171" t="s">
        <v>91</v>
      </c>
      <c r="B237" s="164"/>
      <c r="C237" s="299" t="s">
        <v>628</v>
      </c>
      <c r="D237" s="166"/>
      <c r="E237" s="168"/>
      <c r="F237" s="167"/>
      <c r="G237" s="168"/>
      <c r="H237" s="271"/>
      <c r="J237" s="171" t="s">
        <v>91</v>
      </c>
      <c r="K237" s="164"/>
      <c r="L237" s="299" t="s">
        <v>628</v>
      </c>
      <c r="M237" s="248"/>
      <c r="N237" s="166"/>
      <c r="O237" s="168"/>
      <c r="P237" s="167"/>
      <c r="Q237" s="168"/>
      <c r="R237" s="271"/>
      <c r="AO237" s="260"/>
      <c r="AP237" s="260"/>
      <c r="AQ237" s="260"/>
      <c r="AR237" s="260"/>
      <c r="AS237" s="260"/>
      <c r="AT237" s="260"/>
      <c r="AU237" s="260"/>
      <c r="AV237" s="260"/>
      <c r="AW237" s="260"/>
      <c r="AX237" s="260"/>
      <c r="AY237" s="260"/>
      <c r="AZ237" s="260" t="s">
        <v>166</v>
      </c>
      <c r="BA237" s="260"/>
      <c r="BB237" s="260"/>
      <c r="BC237" s="260"/>
      <c r="BD237" s="260"/>
      <c r="BE237" s="260"/>
      <c r="BF237" s="260"/>
      <c r="BG237" s="210"/>
      <c r="BH237" s="210"/>
      <c r="BI237" s="210"/>
    </row>
    <row r="238" spans="1:61" x14ac:dyDescent="0.25">
      <c r="A238" s="171" t="s">
        <v>91</v>
      </c>
      <c r="B238" s="164"/>
      <c r="C238" s="299" t="s">
        <v>628</v>
      </c>
      <c r="D238" s="166"/>
      <c r="E238" s="168"/>
      <c r="F238" s="167"/>
      <c r="G238" s="168"/>
      <c r="H238" s="271"/>
      <c r="J238" s="171" t="s">
        <v>91</v>
      </c>
      <c r="K238" s="164"/>
      <c r="L238" s="299" t="s">
        <v>628</v>
      </c>
      <c r="M238" s="248"/>
      <c r="N238" s="166"/>
      <c r="O238" s="168"/>
      <c r="P238" s="167"/>
      <c r="Q238" s="168"/>
      <c r="R238" s="271"/>
      <c r="AO238" s="260"/>
      <c r="AP238" s="260"/>
      <c r="AQ238" s="260"/>
      <c r="AR238" s="260"/>
      <c r="AS238" s="260"/>
      <c r="AT238" s="260"/>
      <c r="AU238" s="260"/>
      <c r="AV238" s="260"/>
      <c r="AW238" s="260"/>
      <c r="AX238" s="260"/>
      <c r="AY238" s="260"/>
      <c r="AZ238" s="260" t="s">
        <v>166</v>
      </c>
      <c r="BA238" s="260"/>
      <c r="BB238" s="260"/>
      <c r="BC238" s="260"/>
      <c r="BD238" s="260"/>
      <c r="BE238" s="260"/>
      <c r="BF238" s="260"/>
      <c r="BG238" s="210"/>
      <c r="BH238" s="210"/>
      <c r="BI238" s="210"/>
    </row>
    <row r="239" spans="1:61" x14ac:dyDescent="0.25">
      <c r="A239" s="171" t="s">
        <v>91</v>
      </c>
      <c r="B239" s="164"/>
      <c r="C239" s="299" t="s">
        <v>628</v>
      </c>
      <c r="D239" s="166"/>
      <c r="E239" s="168"/>
      <c r="F239" s="167"/>
      <c r="G239" s="168"/>
      <c r="H239" s="271"/>
      <c r="J239" s="171" t="s">
        <v>91</v>
      </c>
      <c r="K239" s="164"/>
      <c r="L239" s="299" t="s">
        <v>628</v>
      </c>
      <c r="M239" s="248"/>
      <c r="N239" s="166"/>
      <c r="O239" s="168"/>
      <c r="P239" s="167"/>
      <c r="Q239" s="168"/>
      <c r="R239" s="271"/>
      <c r="AO239" s="260"/>
      <c r="AP239" s="260"/>
      <c r="AQ239" s="260"/>
      <c r="AR239" s="260"/>
      <c r="AS239" s="260"/>
      <c r="AT239" s="260"/>
      <c r="AU239" s="260"/>
      <c r="AV239" s="260"/>
      <c r="AW239" s="260"/>
      <c r="AX239" s="260"/>
      <c r="AY239" s="260"/>
      <c r="AZ239" s="260" t="s">
        <v>166</v>
      </c>
      <c r="BA239" s="260"/>
      <c r="BB239" s="260"/>
      <c r="BC239" s="260"/>
      <c r="BD239" s="260"/>
      <c r="BE239" s="260"/>
      <c r="BF239" s="260"/>
      <c r="BG239" s="210"/>
      <c r="BH239" s="210"/>
      <c r="BI239" s="210"/>
    </row>
    <row r="240" spans="1:61" x14ac:dyDescent="0.25">
      <c r="A240" s="171" t="s">
        <v>91</v>
      </c>
      <c r="B240" s="164"/>
      <c r="C240" s="299" t="s">
        <v>628</v>
      </c>
      <c r="D240" s="166"/>
      <c r="E240" s="168"/>
      <c r="F240" s="167"/>
      <c r="G240" s="168"/>
      <c r="H240" s="271"/>
      <c r="J240" s="171" t="s">
        <v>91</v>
      </c>
      <c r="K240" s="164"/>
      <c r="L240" s="299" t="s">
        <v>628</v>
      </c>
      <c r="M240" s="248"/>
      <c r="N240" s="166"/>
      <c r="O240" s="168"/>
      <c r="P240" s="167"/>
      <c r="Q240" s="168"/>
      <c r="R240" s="271"/>
      <c r="AO240" s="260"/>
      <c r="AP240" s="260"/>
      <c r="AQ240" s="260"/>
      <c r="AR240" s="260"/>
      <c r="AS240" s="260"/>
      <c r="AT240" s="260"/>
      <c r="AU240" s="260"/>
      <c r="AV240" s="260"/>
      <c r="AW240" s="260"/>
      <c r="AX240" s="260"/>
      <c r="AY240" s="260"/>
      <c r="AZ240" s="260" t="s">
        <v>166</v>
      </c>
      <c r="BA240" s="260"/>
      <c r="BB240" s="260"/>
      <c r="BC240" s="260"/>
      <c r="BD240" s="260"/>
      <c r="BE240" s="260"/>
      <c r="BF240" s="260"/>
      <c r="BG240" s="210"/>
      <c r="BH240" s="210"/>
      <c r="BI240" s="210"/>
    </row>
    <row r="241" spans="1:61" x14ac:dyDescent="0.25">
      <c r="A241" s="171" t="s">
        <v>91</v>
      </c>
      <c r="B241" s="164"/>
      <c r="C241" s="299" t="s">
        <v>628</v>
      </c>
      <c r="D241" s="166"/>
      <c r="E241" s="168"/>
      <c r="F241" s="167"/>
      <c r="G241" s="168"/>
      <c r="H241" s="271"/>
      <c r="J241" s="171" t="s">
        <v>91</v>
      </c>
      <c r="K241" s="164"/>
      <c r="L241" s="299" t="s">
        <v>628</v>
      </c>
      <c r="M241" s="248"/>
      <c r="N241" s="166"/>
      <c r="O241" s="168"/>
      <c r="P241" s="167"/>
      <c r="Q241" s="168"/>
      <c r="R241" s="271"/>
      <c r="AO241" s="260"/>
      <c r="AP241" s="260"/>
      <c r="AQ241" s="260"/>
      <c r="AR241" s="260"/>
      <c r="AS241" s="260"/>
      <c r="AT241" s="260"/>
      <c r="AU241" s="260"/>
      <c r="AV241" s="260"/>
      <c r="AW241" s="260"/>
      <c r="AX241" s="260"/>
      <c r="AY241" s="260"/>
      <c r="AZ241" s="260" t="s">
        <v>166</v>
      </c>
      <c r="BA241" s="260"/>
      <c r="BB241" s="260"/>
      <c r="BC241" s="260"/>
      <c r="BD241" s="260"/>
      <c r="BE241" s="260"/>
      <c r="BF241" s="260"/>
      <c r="BG241" s="210"/>
      <c r="BH241" s="210"/>
      <c r="BI241" s="210"/>
    </row>
    <row r="242" spans="1:61" x14ac:dyDescent="0.25">
      <c r="A242" s="171" t="s">
        <v>91</v>
      </c>
      <c r="B242" s="164"/>
      <c r="C242" s="299" t="s">
        <v>628</v>
      </c>
      <c r="D242" s="166"/>
      <c r="E242" s="168"/>
      <c r="F242" s="167"/>
      <c r="G242" s="168"/>
      <c r="H242" s="271"/>
      <c r="J242" s="171" t="s">
        <v>91</v>
      </c>
      <c r="K242" s="164"/>
      <c r="L242" s="299" t="s">
        <v>628</v>
      </c>
      <c r="M242" s="248"/>
      <c r="N242" s="166"/>
      <c r="O242" s="168"/>
      <c r="P242" s="167"/>
      <c r="Q242" s="168"/>
      <c r="R242" s="271"/>
      <c r="AO242" s="260"/>
      <c r="AP242" s="260"/>
      <c r="AQ242" s="260"/>
      <c r="AR242" s="260"/>
      <c r="AS242" s="260"/>
      <c r="AT242" s="260"/>
      <c r="AU242" s="260"/>
      <c r="AV242" s="260"/>
      <c r="AW242" s="260"/>
      <c r="AX242" s="260"/>
      <c r="AY242" s="260"/>
      <c r="AZ242" s="260" t="s">
        <v>166</v>
      </c>
      <c r="BA242" s="260"/>
      <c r="BB242" s="260"/>
      <c r="BC242" s="260"/>
      <c r="BD242" s="260"/>
      <c r="BE242" s="260"/>
      <c r="BF242" s="260"/>
      <c r="BG242" s="210"/>
      <c r="BH242" s="210"/>
      <c r="BI242" s="210"/>
    </row>
    <row r="243" spans="1:61" x14ac:dyDescent="0.25">
      <c r="A243" s="171" t="s">
        <v>91</v>
      </c>
      <c r="B243" s="164"/>
      <c r="C243" s="299" t="s">
        <v>628</v>
      </c>
      <c r="D243" s="166"/>
      <c r="E243" s="168"/>
      <c r="F243" s="167"/>
      <c r="G243" s="168"/>
      <c r="H243" s="271"/>
      <c r="J243" s="171" t="s">
        <v>91</v>
      </c>
      <c r="K243" s="164"/>
      <c r="L243" s="299" t="s">
        <v>628</v>
      </c>
      <c r="M243" s="248"/>
      <c r="N243" s="166"/>
      <c r="O243" s="168"/>
      <c r="P243" s="167"/>
      <c r="Q243" s="168"/>
      <c r="R243" s="271"/>
      <c r="AO243" s="260"/>
      <c r="AP243" s="260"/>
      <c r="AQ243" s="260"/>
      <c r="AR243" s="260"/>
      <c r="AS243" s="260"/>
      <c r="AT243" s="260"/>
      <c r="AU243" s="260"/>
      <c r="AV243" s="260"/>
      <c r="AW243" s="260"/>
      <c r="AX243" s="260"/>
      <c r="AY243" s="260"/>
      <c r="AZ243" s="260" t="s">
        <v>166</v>
      </c>
      <c r="BA243" s="260"/>
      <c r="BB243" s="260"/>
      <c r="BC243" s="260"/>
      <c r="BD243" s="260"/>
      <c r="BE243" s="260"/>
      <c r="BF243" s="260"/>
      <c r="BG243" s="210"/>
      <c r="BH243" s="210"/>
      <c r="BI243" s="210"/>
    </row>
    <row r="244" spans="1:61" x14ac:dyDescent="0.25">
      <c r="A244" s="171" t="s">
        <v>91</v>
      </c>
      <c r="B244" s="164"/>
      <c r="C244" s="299" t="s">
        <v>628</v>
      </c>
      <c r="D244" s="166"/>
      <c r="E244" s="168"/>
      <c r="F244" s="167"/>
      <c r="G244" s="168"/>
      <c r="H244" s="271"/>
      <c r="J244" s="171" t="s">
        <v>91</v>
      </c>
      <c r="K244" s="164"/>
      <c r="L244" s="299" t="s">
        <v>628</v>
      </c>
      <c r="M244" s="248"/>
      <c r="N244" s="166"/>
      <c r="O244" s="168"/>
      <c r="P244" s="167"/>
      <c r="Q244" s="168"/>
      <c r="R244" s="271"/>
      <c r="AO244" s="260"/>
      <c r="AP244" s="260"/>
      <c r="AQ244" s="260"/>
      <c r="AR244" s="260"/>
      <c r="AS244" s="260"/>
      <c r="AT244" s="260"/>
      <c r="AU244" s="260"/>
      <c r="AV244" s="260"/>
      <c r="AW244" s="260"/>
      <c r="AX244" s="260"/>
      <c r="AY244" s="260"/>
      <c r="AZ244" s="260" t="s">
        <v>166</v>
      </c>
      <c r="BA244" s="260"/>
      <c r="BB244" s="260"/>
      <c r="BC244" s="260"/>
      <c r="BD244" s="260"/>
      <c r="BE244" s="260"/>
      <c r="BF244" s="260"/>
      <c r="BG244" s="210"/>
      <c r="BH244" s="210"/>
      <c r="BI244" s="210"/>
    </row>
    <row r="245" spans="1:61" x14ac:dyDescent="0.25">
      <c r="A245" s="171" t="s">
        <v>91</v>
      </c>
      <c r="B245" s="164"/>
      <c r="C245" s="299" t="s">
        <v>628</v>
      </c>
      <c r="D245" s="166"/>
      <c r="E245" s="168"/>
      <c r="F245" s="167"/>
      <c r="G245" s="168"/>
      <c r="H245" s="271"/>
      <c r="J245" s="171" t="s">
        <v>91</v>
      </c>
      <c r="K245" s="164"/>
      <c r="L245" s="299" t="s">
        <v>628</v>
      </c>
      <c r="M245" s="248"/>
      <c r="N245" s="166"/>
      <c r="O245" s="168"/>
      <c r="P245" s="167"/>
      <c r="Q245" s="168"/>
      <c r="R245" s="271"/>
      <c r="AO245" s="260"/>
      <c r="AP245" s="260"/>
      <c r="AQ245" s="260"/>
      <c r="AR245" s="260"/>
      <c r="AS245" s="260"/>
      <c r="AT245" s="260"/>
      <c r="AU245" s="260"/>
      <c r="AV245" s="260"/>
      <c r="AW245" s="260"/>
      <c r="AX245" s="260"/>
      <c r="AY245" s="260"/>
      <c r="AZ245" s="260" t="s">
        <v>166</v>
      </c>
      <c r="BA245" s="260"/>
      <c r="BB245" s="260"/>
      <c r="BC245" s="260"/>
      <c r="BD245" s="260"/>
      <c r="BE245" s="260"/>
      <c r="BF245" s="260"/>
      <c r="BG245" s="210"/>
      <c r="BH245" s="210"/>
      <c r="BI245" s="210"/>
    </row>
    <row r="246" spans="1:61" x14ac:dyDescent="0.25">
      <c r="A246" s="171" t="s">
        <v>91</v>
      </c>
      <c r="B246" s="164"/>
      <c r="C246" s="299" t="s">
        <v>628</v>
      </c>
      <c r="D246" s="166"/>
      <c r="E246" s="168"/>
      <c r="F246" s="167"/>
      <c r="G246" s="168"/>
      <c r="H246" s="271"/>
      <c r="J246" s="171" t="s">
        <v>91</v>
      </c>
      <c r="K246" s="164"/>
      <c r="L246" s="299" t="s">
        <v>628</v>
      </c>
      <c r="M246" s="248"/>
      <c r="N246" s="166"/>
      <c r="O246" s="168"/>
      <c r="P246" s="167"/>
      <c r="Q246" s="168"/>
      <c r="R246" s="271"/>
      <c r="AO246" s="260"/>
      <c r="AP246" s="260"/>
      <c r="AQ246" s="260"/>
      <c r="AR246" s="260"/>
      <c r="AS246" s="260"/>
      <c r="AT246" s="260"/>
      <c r="AU246" s="260"/>
      <c r="AV246" s="260"/>
      <c r="AW246" s="260"/>
      <c r="AX246" s="260"/>
      <c r="AY246" s="260"/>
      <c r="AZ246" s="260" t="s">
        <v>166</v>
      </c>
      <c r="BA246" s="260"/>
      <c r="BB246" s="260"/>
      <c r="BC246" s="260"/>
      <c r="BD246" s="260"/>
      <c r="BE246" s="260"/>
      <c r="BF246" s="260"/>
      <c r="BG246" s="210"/>
      <c r="BH246" s="210"/>
      <c r="BI246" s="210"/>
    </row>
    <row r="247" spans="1:61" x14ac:dyDescent="0.25">
      <c r="A247" s="171" t="s">
        <v>91</v>
      </c>
      <c r="B247" s="164"/>
      <c r="C247" s="299" t="s">
        <v>628</v>
      </c>
      <c r="D247" s="166"/>
      <c r="E247" s="168"/>
      <c r="F247" s="167"/>
      <c r="G247" s="168"/>
      <c r="H247" s="271"/>
      <c r="J247" s="171" t="s">
        <v>91</v>
      </c>
      <c r="K247" s="164"/>
      <c r="L247" s="299" t="s">
        <v>628</v>
      </c>
      <c r="M247" s="248"/>
      <c r="N247" s="166"/>
      <c r="O247" s="168"/>
      <c r="P247" s="167"/>
      <c r="Q247" s="168"/>
      <c r="R247" s="271"/>
      <c r="AO247" s="260"/>
      <c r="AP247" s="260"/>
      <c r="AQ247" s="260"/>
      <c r="AR247" s="260"/>
      <c r="AS247" s="260"/>
      <c r="AT247" s="260"/>
      <c r="AU247" s="260"/>
      <c r="AV247" s="260"/>
      <c r="AW247" s="260"/>
      <c r="AX247" s="260"/>
      <c r="AY247" s="260"/>
      <c r="AZ247" s="260" t="s">
        <v>166</v>
      </c>
      <c r="BA247" s="260"/>
      <c r="BB247" s="260"/>
      <c r="BC247" s="260"/>
      <c r="BD247" s="260"/>
      <c r="BE247" s="260"/>
      <c r="BF247" s="260"/>
      <c r="BG247" s="210"/>
      <c r="BH247" s="210"/>
      <c r="BI247" s="210"/>
    </row>
    <row r="248" spans="1:61" x14ac:dyDescent="0.25">
      <c r="A248" s="171" t="s">
        <v>91</v>
      </c>
      <c r="B248" s="164"/>
      <c r="C248" s="299" t="s">
        <v>628</v>
      </c>
      <c r="D248" s="166"/>
      <c r="E248" s="168"/>
      <c r="F248" s="167"/>
      <c r="G248" s="168"/>
      <c r="H248" s="271"/>
      <c r="J248" s="171" t="s">
        <v>91</v>
      </c>
      <c r="K248" s="164"/>
      <c r="L248" s="299" t="s">
        <v>628</v>
      </c>
      <c r="M248" s="248"/>
      <c r="N248" s="166"/>
      <c r="O248" s="168"/>
      <c r="P248" s="167"/>
      <c r="Q248" s="168"/>
      <c r="R248" s="271"/>
      <c r="AO248" s="260"/>
      <c r="AP248" s="260"/>
      <c r="AQ248" s="260"/>
      <c r="AR248" s="260"/>
      <c r="AS248" s="260"/>
      <c r="AT248" s="260"/>
      <c r="AU248" s="260"/>
      <c r="AV248" s="260"/>
      <c r="AW248" s="260"/>
      <c r="AX248" s="260"/>
      <c r="AY248" s="260"/>
      <c r="AZ248" s="260" t="s">
        <v>166</v>
      </c>
      <c r="BA248" s="260"/>
      <c r="BB248" s="260"/>
      <c r="BC248" s="260"/>
      <c r="BD248" s="260"/>
      <c r="BE248" s="260"/>
      <c r="BF248" s="260"/>
      <c r="BG248" s="210"/>
      <c r="BH248" s="210"/>
      <c r="BI248" s="210"/>
    </row>
    <row r="249" spans="1:61" x14ac:dyDescent="0.25">
      <c r="A249" s="171" t="s">
        <v>91</v>
      </c>
      <c r="B249" s="164"/>
      <c r="C249" s="299" t="s">
        <v>628</v>
      </c>
      <c r="D249" s="166"/>
      <c r="E249" s="168"/>
      <c r="F249" s="167"/>
      <c r="G249" s="168"/>
      <c r="H249" s="271"/>
      <c r="J249" s="171" t="s">
        <v>91</v>
      </c>
      <c r="K249" s="164"/>
      <c r="L249" s="299" t="s">
        <v>628</v>
      </c>
      <c r="M249" s="248"/>
      <c r="N249" s="166"/>
      <c r="O249" s="168"/>
      <c r="P249" s="167"/>
      <c r="Q249" s="168"/>
      <c r="R249" s="271"/>
      <c r="AO249" s="260"/>
      <c r="AP249" s="260"/>
      <c r="AQ249" s="260"/>
      <c r="AR249" s="260"/>
      <c r="AS249" s="260"/>
      <c r="AT249" s="260"/>
      <c r="AU249" s="260"/>
      <c r="AV249" s="260"/>
      <c r="AW249" s="260"/>
      <c r="AX249" s="260"/>
      <c r="AY249" s="260"/>
      <c r="AZ249" s="260" t="s">
        <v>166</v>
      </c>
      <c r="BA249" s="260"/>
      <c r="BB249" s="260"/>
      <c r="BC249" s="260"/>
      <c r="BD249" s="260"/>
      <c r="BE249" s="260"/>
      <c r="BF249" s="260"/>
      <c r="BG249" s="210"/>
      <c r="BH249" s="210"/>
      <c r="BI249" s="210"/>
    </row>
    <row r="250" spans="1:61" x14ac:dyDescent="0.25">
      <c r="A250" s="171" t="s">
        <v>91</v>
      </c>
      <c r="B250" s="164"/>
      <c r="C250" s="299" t="s">
        <v>628</v>
      </c>
      <c r="D250" s="166"/>
      <c r="E250" s="168"/>
      <c r="F250" s="167"/>
      <c r="G250" s="168"/>
      <c r="H250" s="271"/>
      <c r="J250" s="171" t="s">
        <v>91</v>
      </c>
      <c r="K250" s="164"/>
      <c r="L250" s="299" t="s">
        <v>628</v>
      </c>
      <c r="M250" s="248"/>
      <c r="N250" s="166"/>
      <c r="O250" s="168"/>
      <c r="P250" s="167"/>
      <c r="Q250" s="168"/>
      <c r="R250" s="271"/>
      <c r="AO250" s="260"/>
      <c r="AP250" s="260"/>
      <c r="AQ250" s="260"/>
      <c r="AR250" s="260"/>
      <c r="AS250" s="260"/>
      <c r="AT250" s="260"/>
      <c r="AU250" s="260"/>
      <c r="AV250" s="260"/>
      <c r="AW250" s="260"/>
      <c r="AX250" s="260"/>
      <c r="AY250" s="260"/>
      <c r="AZ250" s="260" t="s">
        <v>166</v>
      </c>
      <c r="BA250" s="260"/>
      <c r="BB250" s="260"/>
      <c r="BC250" s="260"/>
      <c r="BD250" s="260"/>
      <c r="BE250" s="260"/>
      <c r="BF250" s="260"/>
      <c r="BG250" s="210"/>
      <c r="BH250" s="210"/>
      <c r="BI250" s="210"/>
    </row>
    <row r="251" spans="1:61" x14ac:dyDescent="0.25">
      <c r="A251" s="171" t="s">
        <v>91</v>
      </c>
      <c r="B251" s="164"/>
      <c r="C251" s="299" t="s">
        <v>628</v>
      </c>
      <c r="D251" s="166"/>
      <c r="E251" s="168"/>
      <c r="F251" s="167"/>
      <c r="G251" s="168"/>
      <c r="H251" s="271"/>
      <c r="J251" s="171" t="s">
        <v>91</v>
      </c>
      <c r="K251" s="164"/>
      <c r="L251" s="299" t="s">
        <v>628</v>
      </c>
      <c r="M251" s="248"/>
      <c r="N251" s="166"/>
      <c r="O251" s="168"/>
      <c r="P251" s="167"/>
      <c r="Q251" s="168"/>
      <c r="R251" s="271"/>
      <c r="AO251" s="260"/>
      <c r="AP251" s="260"/>
      <c r="AQ251" s="260"/>
      <c r="AR251" s="260"/>
      <c r="AS251" s="260"/>
      <c r="AT251" s="260"/>
      <c r="AU251" s="260"/>
      <c r="AV251" s="260"/>
      <c r="AW251" s="260"/>
      <c r="AX251" s="260"/>
      <c r="AY251" s="260"/>
      <c r="AZ251" s="260" t="s">
        <v>166</v>
      </c>
      <c r="BA251" s="260"/>
      <c r="BB251" s="260"/>
      <c r="BC251" s="260"/>
      <c r="BD251" s="260"/>
      <c r="BE251" s="260"/>
      <c r="BF251" s="260"/>
      <c r="BG251" s="210"/>
      <c r="BH251" s="210"/>
      <c r="BI251" s="210"/>
    </row>
    <row r="252" spans="1:61" x14ac:dyDescent="0.25">
      <c r="A252" s="171" t="s">
        <v>91</v>
      </c>
      <c r="B252" s="164"/>
      <c r="C252" s="299" t="s">
        <v>628</v>
      </c>
      <c r="D252" s="166"/>
      <c r="E252" s="168"/>
      <c r="F252" s="167"/>
      <c r="G252" s="168"/>
      <c r="H252" s="271"/>
      <c r="J252" s="171" t="s">
        <v>91</v>
      </c>
      <c r="K252" s="164"/>
      <c r="L252" s="299" t="s">
        <v>628</v>
      </c>
      <c r="M252" s="248"/>
      <c r="N252" s="166"/>
      <c r="O252" s="168"/>
      <c r="P252" s="167"/>
      <c r="Q252" s="168"/>
      <c r="R252" s="271"/>
      <c r="AO252" s="260"/>
      <c r="AP252" s="260"/>
      <c r="AQ252" s="260"/>
      <c r="AR252" s="260"/>
      <c r="AS252" s="260"/>
      <c r="AT252" s="260"/>
      <c r="AU252" s="260"/>
      <c r="AV252" s="260"/>
      <c r="AW252" s="260"/>
      <c r="AX252" s="260"/>
      <c r="AY252" s="260"/>
      <c r="AZ252" s="260" t="s">
        <v>166</v>
      </c>
      <c r="BA252" s="260"/>
      <c r="BB252" s="260"/>
      <c r="BC252" s="260"/>
      <c r="BD252" s="260"/>
      <c r="BE252" s="260"/>
      <c r="BF252" s="260"/>
      <c r="BG252" s="210"/>
      <c r="BH252" s="210"/>
      <c r="BI252" s="210"/>
    </row>
    <row r="253" spans="1:61" x14ac:dyDescent="0.25">
      <c r="A253" s="171" t="s">
        <v>91</v>
      </c>
      <c r="B253" s="164"/>
      <c r="C253" s="299" t="s">
        <v>628</v>
      </c>
      <c r="D253" s="166"/>
      <c r="E253" s="168"/>
      <c r="F253" s="167"/>
      <c r="G253" s="168"/>
      <c r="H253" s="271"/>
      <c r="J253" s="171" t="s">
        <v>91</v>
      </c>
      <c r="K253" s="164"/>
      <c r="L253" s="299" t="s">
        <v>628</v>
      </c>
      <c r="M253" s="248"/>
      <c r="N253" s="166"/>
      <c r="O253" s="168"/>
      <c r="P253" s="167"/>
      <c r="Q253" s="168"/>
      <c r="R253" s="271"/>
      <c r="AO253" s="260"/>
      <c r="AP253" s="260"/>
      <c r="AQ253" s="260"/>
      <c r="AR253" s="260"/>
      <c r="AS253" s="260"/>
      <c r="AT253" s="260"/>
      <c r="AU253" s="260"/>
      <c r="AV253" s="260"/>
      <c r="AW253" s="260"/>
      <c r="AX253" s="260"/>
      <c r="AY253" s="260"/>
      <c r="AZ253" s="260" t="s">
        <v>166</v>
      </c>
      <c r="BA253" s="260"/>
      <c r="BB253" s="260"/>
      <c r="BC253" s="260"/>
      <c r="BD253" s="260"/>
      <c r="BE253" s="260"/>
      <c r="BF253" s="260"/>
      <c r="BG253" s="210"/>
      <c r="BH253" s="210"/>
      <c r="BI253" s="210"/>
    </row>
    <row r="254" spans="1:61" x14ac:dyDescent="0.25">
      <c r="A254" s="171" t="s">
        <v>91</v>
      </c>
      <c r="B254" s="164"/>
      <c r="C254" s="299" t="s">
        <v>628</v>
      </c>
      <c r="D254" s="166"/>
      <c r="E254" s="168"/>
      <c r="F254" s="167"/>
      <c r="G254" s="168"/>
      <c r="H254" s="271"/>
      <c r="J254" s="171" t="s">
        <v>91</v>
      </c>
      <c r="K254" s="164"/>
      <c r="L254" s="299" t="s">
        <v>628</v>
      </c>
      <c r="M254" s="248"/>
      <c r="N254" s="166"/>
      <c r="O254" s="168"/>
      <c r="P254" s="167"/>
      <c r="Q254" s="168"/>
      <c r="R254" s="271"/>
      <c r="AO254" s="260"/>
      <c r="AP254" s="260"/>
      <c r="AQ254" s="260"/>
      <c r="AR254" s="260"/>
      <c r="AS254" s="260"/>
      <c r="AT254" s="260"/>
      <c r="AU254" s="260"/>
      <c r="AV254" s="260"/>
      <c r="AW254" s="260"/>
      <c r="AX254" s="260"/>
      <c r="AY254" s="260"/>
      <c r="AZ254" s="260" t="s">
        <v>166</v>
      </c>
      <c r="BA254" s="260"/>
      <c r="BB254" s="260"/>
      <c r="BC254" s="260"/>
      <c r="BD254" s="260"/>
      <c r="BE254" s="260"/>
      <c r="BF254" s="260"/>
      <c r="BG254" s="210"/>
      <c r="BH254" s="210"/>
      <c r="BI254" s="210"/>
    </row>
    <row r="255" spans="1:61" x14ac:dyDescent="0.25">
      <c r="A255" s="171" t="s">
        <v>91</v>
      </c>
      <c r="B255" s="164"/>
      <c r="C255" s="299" t="s">
        <v>628</v>
      </c>
      <c r="D255" s="166"/>
      <c r="E255" s="168"/>
      <c r="F255" s="167"/>
      <c r="G255" s="168"/>
      <c r="H255" s="271"/>
      <c r="J255" s="171" t="s">
        <v>91</v>
      </c>
      <c r="K255" s="164"/>
      <c r="L255" s="299" t="s">
        <v>628</v>
      </c>
      <c r="M255" s="248"/>
      <c r="N255" s="166"/>
      <c r="O255" s="168"/>
      <c r="P255" s="167"/>
      <c r="Q255" s="168"/>
      <c r="R255" s="271"/>
      <c r="AO255" s="260"/>
      <c r="AP255" s="260"/>
      <c r="AQ255" s="260"/>
      <c r="AR255" s="260"/>
      <c r="AS255" s="260"/>
      <c r="AT255" s="260"/>
      <c r="AU255" s="260"/>
      <c r="AV255" s="260"/>
      <c r="AW255" s="260"/>
      <c r="AX255" s="260"/>
      <c r="AY255" s="260"/>
      <c r="AZ255" s="260" t="s">
        <v>166</v>
      </c>
      <c r="BA255" s="260"/>
      <c r="BB255" s="260"/>
      <c r="BC255" s="260"/>
      <c r="BD255" s="260"/>
      <c r="BE255" s="260"/>
      <c r="BF255" s="260"/>
      <c r="BG255" s="210"/>
      <c r="BH255" s="210"/>
      <c r="BI255" s="210"/>
    </row>
    <row r="256" spans="1:61" x14ac:dyDescent="0.25">
      <c r="A256" s="171" t="s">
        <v>91</v>
      </c>
      <c r="B256" s="164"/>
      <c r="C256" s="299" t="s">
        <v>628</v>
      </c>
      <c r="D256" s="166"/>
      <c r="E256" s="168"/>
      <c r="F256" s="167"/>
      <c r="G256" s="168"/>
      <c r="H256" s="271"/>
      <c r="J256" s="171" t="s">
        <v>91</v>
      </c>
      <c r="K256" s="164"/>
      <c r="L256" s="299" t="s">
        <v>628</v>
      </c>
      <c r="M256" s="248"/>
      <c r="N256" s="166"/>
      <c r="O256" s="168"/>
      <c r="P256" s="167"/>
      <c r="Q256" s="168"/>
      <c r="R256" s="271"/>
      <c r="AO256" s="260"/>
      <c r="AP256" s="260"/>
      <c r="AQ256" s="260"/>
      <c r="AR256" s="260"/>
      <c r="AS256" s="260"/>
      <c r="AT256" s="260"/>
      <c r="AU256" s="260"/>
      <c r="AV256" s="260"/>
      <c r="AW256" s="260"/>
      <c r="AX256" s="260"/>
      <c r="AY256" s="260"/>
      <c r="AZ256" s="260" t="s">
        <v>166</v>
      </c>
      <c r="BA256" s="260"/>
      <c r="BB256" s="260"/>
      <c r="BC256" s="260"/>
      <c r="BD256" s="260"/>
      <c r="BE256" s="260"/>
      <c r="BF256" s="260"/>
      <c r="BG256" s="210"/>
      <c r="BH256" s="210"/>
      <c r="BI256" s="210"/>
    </row>
    <row r="257" spans="1:61" x14ac:dyDescent="0.25">
      <c r="A257" s="171" t="s">
        <v>91</v>
      </c>
      <c r="B257" s="164"/>
      <c r="C257" s="299" t="s">
        <v>628</v>
      </c>
      <c r="D257" s="166"/>
      <c r="E257" s="168"/>
      <c r="F257" s="167"/>
      <c r="G257" s="168"/>
      <c r="H257" s="271"/>
      <c r="J257" s="171" t="s">
        <v>91</v>
      </c>
      <c r="K257" s="164"/>
      <c r="L257" s="299" t="s">
        <v>628</v>
      </c>
      <c r="M257" s="248"/>
      <c r="N257" s="166"/>
      <c r="O257" s="168"/>
      <c r="P257" s="167"/>
      <c r="Q257" s="168"/>
      <c r="R257" s="271"/>
      <c r="AO257" s="260"/>
      <c r="AP257" s="260"/>
      <c r="AQ257" s="260"/>
      <c r="AR257" s="260"/>
      <c r="AS257" s="260"/>
      <c r="AT257" s="260"/>
      <c r="AU257" s="260"/>
      <c r="AV257" s="260"/>
      <c r="AW257" s="260"/>
      <c r="AX257" s="260"/>
      <c r="AY257" s="260"/>
      <c r="AZ257" s="260" t="s">
        <v>166</v>
      </c>
      <c r="BA257" s="260"/>
      <c r="BB257" s="260"/>
      <c r="BC257" s="260"/>
      <c r="BD257" s="260"/>
      <c r="BE257" s="260"/>
      <c r="BF257" s="260"/>
      <c r="BG257" s="210"/>
      <c r="BH257" s="210"/>
      <c r="BI257" s="210"/>
    </row>
    <row r="258" spans="1:61" x14ac:dyDescent="0.25">
      <c r="A258" s="171" t="s">
        <v>91</v>
      </c>
      <c r="B258" s="164"/>
      <c r="C258" s="299" t="s">
        <v>628</v>
      </c>
      <c r="D258" s="166"/>
      <c r="E258" s="168"/>
      <c r="F258" s="167"/>
      <c r="G258" s="168"/>
      <c r="H258" s="271"/>
      <c r="J258" s="171" t="s">
        <v>91</v>
      </c>
      <c r="K258" s="164"/>
      <c r="L258" s="299" t="s">
        <v>628</v>
      </c>
      <c r="M258" s="248"/>
      <c r="N258" s="166"/>
      <c r="O258" s="168"/>
      <c r="P258" s="167"/>
      <c r="Q258" s="168"/>
      <c r="R258" s="271"/>
      <c r="AO258" s="260"/>
      <c r="AP258" s="260"/>
      <c r="AQ258" s="260"/>
      <c r="AR258" s="260"/>
      <c r="AS258" s="260"/>
      <c r="AT258" s="260"/>
      <c r="AU258" s="260"/>
      <c r="AV258" s="260"/>
      <c r="AW258" s="260"/>
      <c r="AX258" s="260"/>
      <c r="AY258" s="260"/>
      <c r="AZ258" s="260" t="s">
        <v>166</v>
      </c>
      <c r="BA258" s="260"/>
      <c r="BB258" s="260"/>
      <c r="BC258" s="260"/>
      <c r="BD258" s="260"/>
      <c r="BE258" s="260"/>
      <c r="BF258" s="260"/>
      <c r="BG258" s="210"/>
      <c r="BH258" s="210"/>
      <c r="BI258" s="210"/>
    </row>
    <row r="259" spans="1:61" x14ac:dyDescent="0.25">
      <c r="A259" s="171" t="s">
        <v>91</v>
      </c>
      <c r="B259" s="164"/>
      <c r="C259" s="299" t="s">
        <v>628</v>
      </c>
      <c r="D259" s="166"/>
      <c r="E259" s="168"/>
      <c r="F259" s="167"/>
      <c r="G259" s="168"/>
      <c r="H259" s="271"/>
      <c r="J259" s="171" t="s">
        <v>91</v>
      </c>
      <c r="K259" s="164"/>
      <c r="L259" s="299" t="s">
        <v>628</v>
      </c>
      <c r="M259" s="248"/>
      <c r="N259" s="166"/>
      <c r="O259" s="168"/>
      <c r="P259" s="167"/>
      <c r="Q259" s="168"/>
      <c r="R259" s="271"/>
      <c r="AO259" s="260"/>
      <c r="AP259" s="260"/>
      <c r="AQ259" s="260"/>
      <c r="AR259" s="260"/>
      <c r="AS259" s="260"/>
      <c r="AT259" s="260"/>
      <c r="AU259" s="260"/>
      <c r="AV259" s="260"/>
      <c r="AW259" s="260"/>
      <c r="AX259" s="260"/>
      <c r="AY259" s="260"/>
      <c r="AZ259" s="260" t="s">
        <v>166</v>
      </c>
      <c r="BA259" s="260"/>
      <c r="BB259" s="260"/>
      <c r="BC259" s="260"/>
      <c r="BD259" s="260"/>
      <c r="BE259" s="260"/>
      <c r="BF259" s="260"/>
      <c r="BG259" s="210"/>
      <c r="BH259" s="210"/>
      <c r="BI259" s="210"/>
    </row>
    <row r="260" spans="1:61" x14ac:dyDescent="0.25">
      <c r="A260" s="171" t="s">
        <v>91</v>
      </c>
      <c r="B260" s="164"/>
      <c r="C260" s="299" t="s">
        <v>628</v>
      </c>
      <c r="D260" s="166"/>
      <c r="E260" s="168"/>
      <c r="F260" s="167"/>
      <c r="G260" s="168"/>
      <c r="H260" s="271"/>
      <c r="J260" s="171" t="s">
        <v>91</v>
      </c>
      <c r="K260" s="164"/>
      <c r="L260" s="299" t="s">
        <v>628</v>
      </c>
      <c r="M260" s="248"/>
      <c r="N260" s="166"/>
      <c r="O260" s="168"/>
      <c r="P260" s="167"/>
      <c r="Q260" s="168"/>
      <c r="R260" s="271"/>
      <c r="AO260" s="260"/>
      <c r="AP260" s="260"/>
      <c r="AQ260" s="260"/>
      <c r="AR260" s="260"/>
      <c r="AS260" s="260"/>
      <c r="AT260" s="260"/>
      <c r="AU260" s="260"/>
      <c r="AV260" s="260"/>
      <c r="AW260" s="260"/>
      <c r="AX260" s="260"/>
      <c r="AY260" s="260"/>
      <c r="AZ260" s="260" t="s">
        <v>166</v>
      </c>
      <c r="BA260" s="260"/>
      <c r="BB260" s="260"/>
      <c r="BC260" s="260"/>
      <c r="BD260" s="260"/>
      <c r="BE260" s="260"/>
      <c r="BF260" s="260"/>
      <c r="BG260" s="210"/>
      <c r="BH260" s="210"/>
      <c r="BI260" s="210"/>
    </row>
    <row r="261" spans="1:61" x14ac:dyDescent="0.25">
      <c r="A261" s="171" t="s">
        <v>91</v>
      </c>
      <c r="B261" s="164"/>
      <c r="C261" s="299" t="s">
        <v>628</v>
      </c>
      <c r="D261" s="166"/>
      <c r="E261" s="168"/>
      <c r="F261" s="167"/>
      <c r="G261" s="168"/>
      <c r="H261" s="271"/>
      <c r="J261" s="171" t="s">
        <v>91</v>
      </c>
      <c r="K261" s="164"/>
      <c r="L261" s="299" t="s">
        <v>628</v>
      </c>
      <c r="M261" s="248"/>
      <c r="N261" s="166"/>
      <c r="O261" s="168"/>
      <c r="P261" s="167"/>
      <c r="Q261" s="168"/>
      <c r="R261" s="271"/>
      <c r="AO261" s="260"/>
      <c r="AP261" s="260"/>
      <c r="AQ261" s="260"/>
      <c r="AR261" s="260"/>
      <c r="AS261" s="260"/>
      <c r="AT261" s="260"/>
      <c r="AU261" s="260"/>
      <c r="AV261" s="260"/>
      <c r="AW261" s="260"/>
      <c r="AX261" s="260"/>
      <c r="AY261" s="260"/>
      <c r="AZ261" s="260" t="s">
        <v>166</v>
      </c>
      <c r="BA261" s="260"/>
      <c r="BB261" s="260"/>
      <c r="BC261" s="260"/>
      <c r="BD261" s="260"/>
      <c r="BE261" s="260"/>
      <c r="BF261" s="260"/>
      <c r="BG261" s="210"/>
      <c r="BH261" s="210"/>
      <c r="BI261" s="210"/>
    </row>
    <row r="262" spans="1:61" x14ac:dyDescent="0.25">
      <c r="A262" s="171" t="s">
        <v>91</v>
      </c>
      <c r="B262" s="164"/>
      <c r="C262" s="299" t="s">
        <v>628</v>
      </c>
      <c r="D262" s="166"/>
      <c r="E262" s="168"/>
      <c r="F262" s="167"/>
      <c r="G262" s="168"/>
      <c r="H262" s="271"/>
      <c r="J262" s="171" t="s">
        <v>91</v>
      </c>
      <c r="K262" s="164"/>
      <c r="L262" s="299" t="s">
        <v>628</v>
      </c>
      <c r="M262" s="248"/>
      <c r="N262" s="166"/>
      <c r="O262" s="168"/>
      <c r="P262" s="167"/>
      <c r="Q262" s="168"/>
      <c r="R262" s="271"/>
      <c r="AO262" s="260"/>
      <c r="AP262" s="260"/>
      <c r="AQ262" s="260"/>
      <c r="AR262" s="260"/>
      <c r="AS262" s="260"/>
      <c r="AT262" s="260"/>
      <c r="AU262" s="260"/>
      <c r="AV262" s="260"/>
      <c r="AW262" s="260"/>
      <c r="AX262" s="260"/>
      <c r="AY262" s="260"/>
      <c r="AZ262" s="260" t="s">
        <v>166</v>
      </c>
      <c r="BA262" s="260"/>
      <c r="BB262" s="260"/>
      <c r="BC262" s="260"/>
      <c r="BD262" s="260"/>
      <c r="BE262" s="260"/>
      <c r="BF262" s="260"/>
      <c r="BG262" s="210"/>
      <c r="BH262" s="210"/>
      <c r="BI262" s="210"/>
    </row>
    <row r="263" spans="1:61" x14ac:dyDescent="0.25">
      <c r="A263" s="171" t="s">
        <v>91</v>
      </c>
      <c r="B263" s="164"/>
      <c r="C263" s="299" t="s">
        <v>628</v>
      </c>
      <c r="D263" s="166"/>
      <c r="E263" s="168"/>
      <c r="F263" s="167"/>
      <c r="G263" s="168"/>
      <c r="H263" s="271"/>
      <c r="J263" s="171" t="s">
        <v>91</v>
      </c>
      <c r="K263" s="164"/>
      <c r="L263" s="299" t="s">
        <v>628</v>
      </c>
      <c r="M263" s="248"/>
      <c r="N263" s="166"/>
      <c r="O263" s="168"/>
      <c r="P263" s="167"/>
      <c r="Q263" s="168"/>
      <c r="R263" s="271"/>
      <c r="AO263" s="260"/>
      <c r="AP263" s="260"/>
      <c r="AQ263" s="260"/>
      <c r="AR263" s="260"/>
      <c r="AS263" s="260"/>
      <c r="AT263" s="260"/>
      <c r="AU263" s="260"/>
      <c r="AV263" s="260"/>
      <c r="AW263" s="260"/>
      <c r="AX263" s="260"/>
      <c r="AY263" s="260"/>
      <c r="AZ263" s="260" t="s">
        <v>166</v>
      </c>
      <c r="BA263" s="260"/>
      <c r="BB263" s="260"/>
      <c r="BC263" s="260"/>
      <c r="BD263" s="260"/>
      <c r="BE263" s="260"/>
      <c r="BF263" s="260"/>
      <c r="BG263" s="210"/>
      <c r="BH263" s="210"/>
      <c r="BI263" s="210"/>
    </row>
    <row r="264" spans="1:61" x14ac:dyDescent="0.25">
      <c r="A264" s="171" t="s">
        <v>91</v>
      </c>
      <c r="B264" s="164"/>
      <c r="C264" s="299" t="s">
        <v>628</v>
      </c>
      <c r="D264" s="166"/>
      <c r="E264" s="168"/>
      <c r="F264" s="167"/>
      <c r="G264" s="168"/>
      <c r="H264" s="271"/>
      <c r="J264" s="171" t="s">
        <v>91</v>
      </c>
      <c r="K264" s="164"/>
      <c r="L264" s="299" t="s">
        <v>628</v>
      </c>
      <c r="M264" s="248"/>
      <c r="N264" s="166"/>
      <c r="O264" s="168"/>
      <c r="P264" s="167"/>
      <c r="Q264" s="168"/>
      <c r="R264" s="271"/>
      <c r="AO264" s="260"/>
      <c r="AP264" s="260"/>
      <c r="AQ264" s="260"/>
      <c r="AR264" s="260"/>
      <c r="AS264" s="260"/>
      <c r="AT264" s="260"/>
      <c r="AU264" s="260"/>
      <c r="AV264" s="260"/>
      <c r="AW264" s="260"/>
      <c r="AX264" s="260"/>
      <c r="AY264" s="260"/>
      <c r="AZ264" s="260" t="s">
        <v>166</v>
      </c>
      <c r="BA264" s="260"/>
      <c r="BB264" s="260"/>
      <c r="BC264" s="260"/>
      <c r="BD264" s="260"/>
      <c r="BE264" s="260"/>
      <c r="BF264" s="260"/>
      <c r="BG264" s="210"/>
      <c r="BH264" s="210"/>
      <c r="BI264" s="210"/>
    </row>
    <row r="265" spans="1:61" x14ac:dyDescent="0.25">
      <c r="A265" s="171" t="s">
        <v>91</v>
      </c>
      <c r="B265" s="164"/>
      <c r="C265" s="299" t="s">
        <v>628</v>
      </c>
      <c r="D265" s="166"/>
      <c r="E265" s="168"/>
      <c r="F265" s="167"/>
      <c r="G265" s="168"/>
      <c r="H265" s="271"/>
      <c r="J265" s="171" t="s">
        <v>91</v>
      </c>
      <c r="K265" s="164"/>
      <c r="L265" s="299" t="s">
        <v>628</v>
      </c>
      <c r="M265" s="248"/>
      <c r="N265" s="166"/>
      <c r="O265" s="168"/>
      <c r="P265" s="167"/>
      <c r="Q265" s="168"/>
      <c r="R265" s="271"/>
      <c r="AO265" s="260"/>
      <c r="AP265" s="260"/>
      <c r="AQ265" s="260"/>
      <c r="AR265" s="260"/>
      <c r="AS265" s="260"/>
      <c r="AT265" s="260"/>
      <c r="AU265" s="260"/>
      <c r="AV265" s="260"/>
      <c r="AW265" s="260"/>
      <c r="AX265" s="260"/>
      <c r="AY265" s="260"/>
      <c r="AZ265" s="260" t="s">
        <v>166</v>
      </c>
      <c r="BA265" s="260"/>
      <c r="BB265" s="260"/>
      <c r="BC265" s="260"/>
      <c r="BD265" s="260"/>
      <c r="BE265" s="260"/>
      <c r="BF265" s="260"/>
      <c r="BG265" s="210"/>
      <c r="BH265" s="210"/>
      <c r="BI265" s="210"/>
    </row>
    <row r="266" spans="1:61" x14ac:dyDescent="0.25">
      <c r="A266" s="171" t="s">
        <v>91</v>
      </c>
      <c r="B266" s="164"/>
      <c r="C266" s="299" t="s">
        <v>628</v>
      </c>
      <c r="D266" s="166"/>
      <c r="E266" s="168"/>
      <c r="F266" s="167"/>
      <c r="G266" s="168"/>
      <c r="H266" s="271"/>
      <c r="J266" s="171" t="s">
        <v>91</v>
      </c>
      <c r="K266" s="164"/>
      <c r="L266" s="299" t="s">
        <v>628</v>
      </c>
      <c r="M266" s="248"/>
      <c r="N266" s="166"/>
      <c r="O266" s="168"/>
      <c r="P266" s="167"/>
      <c r="Q266" s="168"/>
      <c r="R266" s="271"/>
      <c r="AO266" s="260"/>
      <c r="AP266" s="260"/>
      <c r="AQ266" s="260"/>
      <c r="AR266" s="260"/>
      <c r="AS266" s="260"/>
      <c r="AT266" s="260"/>
      <c r="AU266" s="260"/>
      <c r="AV266" s="260"/>
      <c r="AW266" s="260"/>
      <c r="AX266" s="260"/>
      <c r="AY266" s="260"/>
      <c r="AZ266" s="260" t="s">
        <v>166</v>
      </c>
      <c r="BA266" s="260"/>
      <c r="BB266" s="260"/>
      <c r="BC266" s="260"/>
      <c r="BD266" s="260"/>
      <c r="BE266" s="260"/>
      <c r="BF266" s="260"/>
      <c r="BG266" s="210"/>
      <c r="BH266" s="210"/>
      <c r="BI266" s="210"/>
    </row>
    <row r="267" spans="1:61" x14ac:dyDescent="0.25">
      <c r="A267" s="171" t="s">
        <v>91</v>
      </c>
      <c r="B267" s="164"/>
      <c r="C267" s="299" t="s">
        <v>628</v>
      </c>
      <c r="D267" s="166"/>
      <c r="E267" s="168"/>
      <c r="F267" s="167"/>
      <c r="G267" s="168"/>
      <c r="H267" s="271"/>
      <c r="J267" s="171" t="s">
        <v>91</v>
      </c>
      <c r="K267" s="164"/>
      <c r="L267" s="299" t="s">
        <v>628</v>
      </c>
      <c r="M267" s="248"/>
      <c r="N267" s="166"/>
      <c r="O267" s="168"/>
      <c r="P267" s="167"/>
      <c r="Q267" s="168"/>
      <c r="R267" s="271"/>
      <c r="AO267" s="260"/>
      <c r="AP267" s="260"/>
      <c r="AQ267" s="260"/>
      <c r="AR267" s="260"/>
      <c r="AS267" s="260"/>
      <c r="AT267" s="260"/>
      <c r="AU267" s="260"/>
      <c r="AV267" s="260"/>
      <c r="AW267" s="260"/>
      <c r="AX267" s="260"/>
      <c r="AY267" s="260"/>
      <c r="AZ267" s="260" t="s">
        <v>166</v>
      </c>
      <c r="BA267" s="260"/>
      <c r="BB267" s="260"/>
      <c r="BC267" s="260"/>
      <c r="BD267" s="260"/>
      <c r="BE267" s="260"/>
      <c r="BF267" s="260"/>
      <c r="BG267" s="210"/>
      <c r="BH267" s="210"/>
      <c r="BI267" s="210"/>
    </row>
    <row r="268" spans="1:61" x14ac:dyDescent="0.25">
      <c r="A268" s="171" t="s">
        <v>91</v>
      </c>
      <c r="B268" s="164"/>
      <c r="C268" s="299" t="s">
        <v>628</v>
      </c>
      <c r="D268" s="166"/>
      <c r="E268" s="168"/>
      <c r="F268" s="167"/>
      <c r="G268" s="168"/>
      <c r="H268" s="271"/>
      <c r="J268" s="171" t="s">
        <v>91</v>
      </c>
      <c r="K268" s="164"/>
      <c r="L268" s="299" t="s">
        <v>628</v>
      </c>
      <c r="M268" s="248"/>
      <c r="N268" s="166"/>
      <c r="O268" s="168"/>
      <c r="P268" s="167"/>
      <c r="Q268" s="168"/>
      <c r="R268" s="271"/>
      <c r="AO268" s="260"/>
      <c r="AP268" s="260"/>
      <c r="AQ268" s="260"/>
      <c r="AR268" s="260"/>
      <c r="AS268" s="260"/>
      <c r="AT268" s="260"/>
      <c r="AU268" s="260"/>
      <c r="AV268" s="260"/>
      <c r="AW268" s="260"/>
      <c r="AX268" s="260"/>
      <c r="AY268" s="260"/>
      <c r="AZ268" s="260" t="s">
        <v>166</v>
      </c>
      <c r="BA268" s="260"/>
      <c r="BB268" s="260"/>
      <c r="BC268" s="260"/>
      <c r="BD268" s="260"/>
      <c r="BE268" s="260"/>
      <c r="BF268" s="260"/>
      <c r="BG268" s="210"/>
      <c r="BH268" s="210"/>
      <c r="BI268" s="210"/>
    </row>
    <row r="269" spans="1:61" x14ac:dyDescent="0.25">
      <c r="A269" s="171" t="s">
        <v>91</v>
      </c>
      <c r="B269" s="164"/>
      <c r="C269" s="299" t="s">
        <v>628</v>
      </c>
      <c r="D269" s="166"/>
      <c r="E269" s="168"/>
      <c r="F269" s="167"/>
      <c r="G269" s="168"/>
      <c r="H269" s="271"/>
      <c r="J269" s="171" t="s">
        <v>91</v>
      </c>
      <c r="K269" s="164"/>
      <c r="L269" s="299" t="s">
        <v>628</v>
      </c>
      <c r="M269" s="248"/>
      <c r="N269" s="166"/>
      <c r="O269" s="168"/>
      <c r="P269" s="167"/>
      <c r="Q269" s="168"/>
      <c r="R269" s="271"/>
      <c r="AO269" s="260"/>
      <c r="AP269" s="260"/>
      <c r="AQ269" s="260"/>
      <c r="AR269" s="260"/>
      <c r="AS269" s="260"/>
      <c r="AT269" s="260"/>
      <c r="AU269" s="260"/>
      <c r="AV269" s="260"/>
      <c r="AW269" s="260"/>
      <c r="AX269" s="260"/>
      <c r="AY269" s="260"/>
      <c r="AZ269" s="260" t="s">
        <v>166</v>
      </c>
      <c r="BA269" s="260"/>
      <c r="BB269" s="260"/>
      <c r="BC269" s="260"/>
      <c r="BD269" s="260"/>
      <c r="BE269" s="260"/>
      <c r="BF269" s="260"/>
      <c r="BG269" s="210"/>
      <c r="BH269" s="210"/>
      <c r="BI269" s="210"/>
    </row>
    <row r="270" spans="1:61" x14ac:dyDescent="0.25">
      <c r="A270" s="171" t="s">
        <v>91</v>
      </c>
      <c r="B270" s="164"/>
      <c r="C270" s="299" t="s">
        <v>628</v>
      </c>
      <c r="D270" s="166"/>
      <c r="E270" s="168"/>
      <c r="F270" s="167"/>
      <c r="G270" s="168"/>
      <c r="H270" s="271"/>
      <c r="J270" s="171" t="s">
        <v>91</v>
      </c>
      <c r="K270" s="164"/>
      <c r="L270" s="299" t="s">
        <v>628</v>
      </c>
      <c r="M270" s="248"/>
      <c r="N270" s="166"/>
      <c r="O270" s="168"/>
      <c r="P270" s="167"/>
      <c r="Q270" s="168"/>
      <c r="R270" s="271"/>
      <c r="AO270" s="260"/>
      <c r="AP270" s="260"/>
      <c r="AQ270" s="260"/>
      <c r="AR270" s="260"/>
      <c r="AS270" s="260"/>
      <c r="AT270" s="260"/>
      <c r="AU270" s="260"/>
      <c r="AV270" s="260"/>
      <c r="AW270" s="260"/>
      <c r="AX270" s="260"/>
      <c r="AY270" s="260"/>
      <c r="AZ270" s="260" t="s">
        <v>166</v>
      </c>
      <c r="BA270" s="260"/>
      <c r="BB270" s="260"/>
      <c r="BC270" s="260"/>
      <c r="BD270" s="260"/>
      <c r="BE270" s="260"/>
      <c r="BF270" s="260"/>
      <c r="BG270" s="210"/>
      <c r="BH270" s="210"/>
      <c r="BI270" s="210"/>
    </row>
    <row r="271" spans="1:61" x14ac:dyDescent="0.25">
      <c r="A271" s="171" t="s">
        <v>91</v>
      </c>
      <c r="B271" s="164"/>
      <c r="C271" s="299" t="s">
        <v>628</v>
      </c>
      <c r="D271" s="166"/>
      <c r="E271" s="168"/>
      <c r="F271" s="167"/>
      <c r="G271" s="168"/>
      <c r="H271" s="271"/>
      <c r="J271" s="171" t="s">
        <v>91</v>
      </c>
      <c r="K271" s="164"/>
      <c r="L271" s="299" t="s">
        <v>628</v>
      </c>
      <c r="M271" s="248"/>
      <c r="N271" s="166"/>
      <c r="O271" s="168"/>
      <c r="P271" s="167"/>
      <c r="Q271" s="168"/>
      <c r="R271" s="271"/>
      <c r="AO271" s="260"/>
      <c r="AP271" s="260"/>
      <c r="AQ271" s="260"/>
      <c r="AR271" s="260"/>
      <c r="AS271" s="260"/>
      <c r="AT271" s="260"/>
      <c r="AU271" s="260"/>
      <c r="AV271" s="260"/>
      <c r="AW271" s="260"/>
      <c r="AX271" s="260"/>
      <c r="AY271" s="260"/>
      <c r="AZ271" s="260" t="s">
        <v>166</v>
      </c>
      <c r="BA271" s="260"/>
      <c r="BB271" s="260"/>
      <c r="BC271" s="260"/>
      <c r="BD271" s="260"/>
      <c r="BE271" s="260"/>
      <c r="BF271" s="260"/>
      <c r="BG271" s="210"/>
      <c r="BH271" s="210"/>
      <c r="BI271" s="210"/>
    </row>
    <row r="272" spans="1:61" x14ac:dyDescent="0.25">
      <c r="A272" s="171" t="s">
        <v>91</v>
      </c>
      <c r="B272" s="164"/>
      <c r="C272" s="299" t="s">
        <v>628</v>
      </c>
      <c r="D272" s="166"/>
      <c r="E272" s="168"/>
      <c r="F272" s="167"/>
      <c r="G272" s="168"/>
      <c r="H272" s="271"/>
      <c r="J272" s="171" t="s">
        <v>91</v>
      </c>
      <c r="K272" s="164"/>
      <c r="L272" s="299" t="s">
        <v>628</v>
      </c>
      <c r="M272" s="248"/>
      <c r="N272" s="166"/>
      <c r="O272" s="168"/>
      <c r="P272" s="167"/>
      <c r="Q272" s="168"/>
      <c r="R272" s="271"/>
      <c r="AO272" s="260"/>
      <c r="AP272" s="260"/>
      <c r="AQ272" s="260"/>
      <c r="AR272" s="260"/>
      <c r="AS272" s="260"/>
      <c r="AT272" s="260"/>
      <c r="AU272" s="260"/>
      <c r="AV272" s="260"/>
      <c r="AW272" s="260"/>
      <c r="AX272" s="260"/>
      <c r="AY272" s="260"/>
      <c r="AZ272" s="260" t="s">
        <v>166</v>
      </c>
      <c r="BA272" s="260"/>
      <c r="BB272" s="260"/>
      <c r="BC272" s="260"/>
      <c r="BD272" s="260"/>
      <c r="BE272" s="260"/>
      <c r="BF272" s="260"/>
      <c r="BG272" s="210"/>
      <c r="BH272" s="210"/>
      <c r="BI272" s="210"/>
    </row>
    <row r="273" spans="1:61" x14ac:dyDescent="0.25">
      <c r="A273" s="171" t="s">
        <v>91</v>
      </c>
      <c r="B273" s="164"/>
      <c r="C273" s="299" t="s">
        <v>628</v>
      </c>
      <c r="D273" s="166"/>
      <c r="E273" s="168"/>
      <c r="F273" s="167"/>
      <c r="G273" s="168"/>
      <c r="H273" s="271"/>
      <c r="J273" s="171" t="s">
        <v>91</v>
      </c>
      <c r="K273" s="164"/>
      <c r="L273" s="299" t="s">
        <v>628</v>
      </c>
      <c r="M273" s="248"/>
      <c r="N273" s="166"/>
      <c r="O273" s="168"/>
      <c r="P273" s="167"/>
      <c r="Q273" s="168"/>
      <c r="R273" s="271"/>
      <c r="AO273" s="260"/>
      <c r="AP273" s="260"/>
      <c r="AQ273" s="260"/>
      <c r="AR273" s="260"/>
      <c r="AS273" s="260"/>
      <c r="AT273" s="260"/>
      <c r="AU273" s="260"/>
      <c r="AV273" s="260"/>
      <c r="AW273" s="260"/>
      <c r="AX273" s="260"/>
      <c r="AY273" s="260"/>
      <c r="AZ273" s="260" t="s">
        <v>166</v>
      </c>
      <c r="BA273" s="260"/>
      <c r="BB273" s="260"/>
      <c r="BC273" s="260"/>
      <c r="BD273" s="260"/>
      <c r="BE273" s="260"/>
      <c r="BF273" s="260"/>
      <c r="BG273" s="210"/>
      <c r="BH273" s="210"/>
      <c r="BI273" s="210"/>
    </row>
    <row r="274" spans="1:61" x14ac:dyDescent="0.25">
      <c r="A274" s="171" t="s">
        <v>91</v>
      </c>
      <c r="B274" s="164"/>
      <c r="C274" s="299" t="s">
        <v>628</v>
      </c>
      <c r="D274" s="166"/>
      <c r="E274" s="168"/>
      <c r="F274" s="167"/>
      <c r="G274" s="168"/>
      <c r="H274" s="271"/>
      <c r="J274" s="171" t="s">
        <v>91</v>
      </c>
      <c r="K274" s="164"/>
      <c r="L274" s="299" t="s">
        <v>628</v>
      </c>
      <c r="M274" s="248"/>
      <c r="N274" s="166"/>
      <c r="O274" s="168"/>
      <c r="P274" s="167"/>
      <c r="Q274" s="168"/>
      <c r="R274" s="271"/>
      <c r="AO274" s="260"/>
      <c r="AP274" s="260"/>
      <c r="AQ274" s="260"/>
      <c r="AR274" s="260"/>
      <c r="AS274" s="260"/>
      <c r="AT274" s="260"/>
      <c r="AU274" s="260"/>
      <c r="AV274" s="260"/>
      <c r="AW274" s="260"/>
      <c r="AX274" s="260"/>
      <c r="AY274" s="260"/>
      <c r="AZ274" s="260" t="s">
        <v>166</v>
      </c>
      <c r="BA274" s="260"/>
      <c r="BB274" s="260"/>
      <c r="BC274" s="260"/>
      <c r="BD274" s="260"/>
      <c r="BE274" s="260"/>
      <c r="BF274" s="260"/>
      <c r="BG274" s="210"/>
      <c r="BH274" s="210"/>
      <c r="BI274" s="210"/>
    </row>
    <row r="275" spans="1:61" x14ac:dyDescent="0.25">
      <c r="A275" s="171" t="s">
        <v>91</v>
      </c>
      <c r="B275" s="164"/>
      <c r="C275" s="299" t="s">
        <v>628</v>
      </c>
      <c r="D275" s="166"/>
      <c r="E275" s="168"/>
      <c r="F275" s="167"/>
      <c r="G275" s="168"/>
      <c r="H275" s="271"/>
      <c r="J275" s="171" t="s">
        <v>91</v>
      </c>
      <c r="K275" s="164"/>
      <c r="L275" s="299" t="s">
        <v>628</v>
      </c>
      <c r="M275" s="248"/>
      <c r="N275" s="166"/>
      <c r="O275" s="168"/>
      <c r="P275" s="167"/>
      <c r="Q275" s="168"/>
      <c r="R275" s="271"/>
      <c r="AO275" s="260"/>
      <c r="AP275" s="260"/>
      <c r="AQ275" s="260"/>
      <c r="AR275" s="260"/>
      <c r="AS275" s="260"/>
      <c r="AT275" s="260"/>
      <c r="AU275" s="260"/>
      <c r="AV275" s="260"/>
      <c r="AW275" s="260"/>
      <c r="AX275" s="260"/>
      <c r="AY275" s="260"/>
      <c r="AZ275" s="260" t="s">
        <v>166</v>
      </c>
      <c r="BA275" s="260"/>
      <c r="BB275" s="260"/>
      <c r="BC275" s="260"/>
      <c r="BD275" s="260"/>
      <c r="BE275" s="260"/>
      <c r="BF275" s="260"/>
      <c r="BG275" s="210"/>
      <c r="BH275" s="210"/>
      <c r="BI275" s="210"/>
    </row>
    <row r="276" spans="1:61" x14ac:dyDescent="0.25">
      <c r="A276" s="171" t="s">
        <v>91</v>
      </c>
      <c r="B276" s="164"/>
      <c r="C276" s="299" t="s">
        <v>628</v>
      </c>
      <c r="D276" s="166"/>
      <c r="E276" s="168"/>
      <c r="F276" s="167"/>
      <c r="G276" s="168"/>
      <c r="H276" s="271"/>
      <c r="J276" s="171" t="s">
        <v>91</v>
      </c>
      <c r="K276" s="164"/>
      <c r="L276" s="299" t="s">
        <v>628</v>
      </c>
      <c r="M276" s="248"/>
      <c r="N276" s="166"/>
      <c r="O276" s="168"/>
      <c r="P276" s="167"/>
      <c r="Q276" s="168"/>
      <c r="R276" s="271"/>
      <c r="AO276" s="260"/>
      <c r="AP276" s="260"/>
      <c r="AQ276" s="260"/>
      <c r="AR276" s="260"/>
      <c r="AS276" s="260"/>
      <c r="AT276" s="260"/>
      <c r="AU276" s="260"/>
      <c r="AV276" s="260"/>
      <c r="AW276" s="260"/>
      <c r="AX276" s="260"/>
      <c r="AY276" s="260"/>
      <c r="AZ276" s="260" t="s">
        <v>166</v>
      </c>
      <c r="BA276" s="260"/>
      <c r="BB276" s="260"/>
      <c r="BC276" s="260"/>
      <c r="BD276" s="260"/>
      <c r="BE276" s="260"/>
      <c r="BF276" s="260"/>
      <c r="BG276" s="210"/>
      <c r="BH276" s="210"/>
      <c r="BI276" s="210"/>
    </row>
    <row r="277" spans="1:61" x14ac:dyDescent="0.25">
      <c r="A277" s="171" t="s">
        <v>91</v>
      </c>
      <c r="B277" s="164"/>
      <c r="C277" s="299" t="s">
        <v>628</v>
      </c>
      <c r="D277" s="166"/>
      <c r="E277" s="168"/>
      <c r="F277" s="167"/>
      <c r="G277" s="168"/>
      <c r="H277" s="271"/>
      <c r="J277" s="171" t="s">
        <v>91</v>
      </c>
      <c r="K277" s="164"/>
      <c r="L277" s="299" t="s">
        <v>628</v>
      </c>
      <c r="M277" s="248"/>
      <c r="N277" s="166"/>
      <c r="O277" s="168"/>
      <c r="P277" s="167"/>
      <c r="Q277" s="168"/>
      <c r="R277" s="271"/>
      <c r="AO277" s="260"/>
      <c r="AP277" s="260"/>
      <c r="AQ277" s="260"/>
      <c r="AR277" s="260"/>
      <c r="AS277" s="260"/>
      <c r="AT277" s="260"/>
      <c r="AU277" s="260"/>
      <c r="AV277" s="260"/>
      <c r="AW277" s="260"/>
      <c r="AX277" s="260"/>
      <c r="AY277" s="260"/>
      <c r="AZ277" s="260" t="s">
        <v>166</v>
      </c>
      <c r="BA277" s="260"/>
      <c r="BB277" s="260"/>
      <c r="BC277" s="260"/>
      <c r="BD277" s="260"/>
      <c r="BE277" s="260"/>
      <c r="BF277" s="260"/>
      <c r="BG277" s="210"/>
      <c r="BH277" s="210"/>
      <c r="BI277" s="210"/>
    </row>
    <row r="278" spans="1:61" x14ac:dyDescent="0.25">
      <c r="A278" s="171" t="s">
        <v>91</v>
      </c>
      <c r="B278" s="164"/>
      <c r="C278" s="299" t="s">
        <v>628</v>
      </c>
      <c r="D278" s="166"/>
      <c r="E278" s="168"/>
      <c r="F278" s="167"/>
      <c r="G278" s="168"/>
      <c r="H278" s="271"/>
      <c r="J278" s="171" t="s">
        <v>91</v>
      </c>
      <c r="K278" s="164"/>
      <c r="L278" s="299" t="s">
        <v>628</v>
      </c>
      <c r="M278" s="248"/>
      <c r="N278" s="166"/>
      <c r="O278" s="168"/>
      <c r="P278" s="167"/>
      <c r="Q278" s="168"/>
      <c r="R278" s="271"/>
      <c r="AO278" s="260"/>
      <c r="AP278" s="260"/>
      <c r="AQ278" s="260"/>
      <c r="AR278" s="260"/>
      <c r="AS278" s="260"/>
      <c r="AT278" s="260"/>
      <c r="AU278" s="260"/>
      <c r="AV278" s="260"/>
      <c r="AW278" s="260"/>
      <c r="AX278" s="260"/>
      <c r="AY278" s="260"/>
      <c r="AZ278" s="260" t="s">
        <v>166</v>
      </c>
      <c r="BA278" s="260"/>
      <c r="BB278" s="260"/>
      <c r="BC278" s="260"/>
      <c r="BD278" s="260"/>
      <c r="BE278" s="260"/>
      <c r="BF278" s="260"/>
      <c r="BG278" s="210"/>
      <c r="BH278" s="210"/>
      <c r="BI278" s="210"/>
    </row>
    <row r="279" spans="1:61" x14ac:dyDescent="0.25">
      <c r="A279" s="171" t="s">
        <v>91</v>
      </c>
      <c r="B279" s="164"/>
      <c r="C279" s="299" t="s">
        <v>628</v>
      </c>
      <c r="D279" s="166"/>
      <c r="E279" s="168"/>
      <c r="F279" s="167"/>
      <c r="G279" s="168"/>
      <c r="H279" s="271"/>
      <c r="J279" s="171" t="s">
        <v>91</v>
      </c>
      <c r="K279" s="164"/>
      <c r="L279" s="299" t="s">
        <v>628</v>
      </c>
      <c r="M279" s="248"/>
      <c r="N279" s="166"/>
      <c r="O279" s="168"/>
      <c r="P279" s="167"/>
      <c r="Q279" s="168"/>
      <c r="R279" s="271"/>
      <c r="AO279" s="260"/>
      <c r="AP279" s="260"/>
      <c r="AQ279" s="260"/>
      <c r="AR279" s="260"/>
      <c r="AS279" s="260"/>
      <c r="AT279" s="260"/>
      <c r="AU279" s="260"/>
      <c r="AV279" s="260"/>
      <c r="AW279" s="260"/>
      <c r="AX279" s="260"/>
      <c r="AY279" s="260"/>
      <c r="AZ279" s="260" t="s">
        <v>166</v>
      </c>
      <c r="BA279" s="260"/>
      <c r="BB279" s="260"/>
      <c r="BC279" s="260"/>
      <c r="BD279" s="260"/>
      <c r="BE279" s="260"/>
      <c r="BF279" s="260"/>
      <c r="BG279" s="210"/>
      <c r="BH279" s="210"/>
      <c r="BI279" s="210"/>
    </row>
    <row r="280" spans="1:61" x14ac:dyDescent="0.25">
      <c r="A280" s="171" t="s">
        <v>91</v>
      </c>
      <c r="B280" s="164"/>
      <c r="C280" s="299" t="s">
        <v>628</v>
      </c>
      <c r="D280" s="166"/>
      <c r="E280" s="168"/>
      <c r="F280" s="167"/>
      <c r="G280" s="168"/>
      <c r="H280" s="271"/>
      <c r="J280" s="171" t="s">
        <v>91</v>
      </c>
      <c r="K280" s="164"/>
      <c r="L280" s="299" t="s">
        <v>628</v>
      </c>
      <c r="M280" s="248"/>
      <c r="N280" s="166"/>
      <c r="O280" s="168"/>
      <c r="P280" s="167"/>
      <c r="Q280" s="168"/>
      <c r="R280" s="271"/>
      <c r="AO280" s="260"/>
      <c r="AP280" s="260"/>
      <c r="AQ280" s="260"/>
      <c r="AR280" s="260"/>
      <c r="AS280" s="260"/>
      <c r="AT280" s="260"/>
      <c r="AU280" s="260"/>
      <c r="AV280" s="260"/>
      <c r="AW280" s="260"/>
      <c r="AX280" s="260"/>
      <c r="AY280" s="260"/>
      <c r="AZ280" s="260" t="s">
        <v>166</v>
      </c>
      <c r="BA280" s="260"/>
      <c r="BB280" s="260"/>
      <c r="BC280" s="260"/>
      <c r="BD280" s="260"/>
      <c r="BE280" s="260"/>
      <c r="BF280" s="260"/>
      <c r="BG280" s="210"/>
      <c r="BH280" s="210"/>
      <c r="BI280" s="210"/>
    </row>
    <row r="281" spans="1:61" x14ac:dyDescent="0.25">
      <c r="A281" s="171" t="s">
        <v>91</v>
      </c>
      <c r="B281" s="164"/>
      <c r="C281" s="299" t="s">
        <v>628</v>
      </c>
      <c r="D281" s="166"/>
      <c r="E281" s="168"/>
      <c r="F281" s="167"/>
      <c r="G281" s="168"/>
      <c r="H281" s="271"/>
      <c r="J281" s="171" t="s">
        <v>91</v>
      </c>
      <c r="K281" s="164"/>
      <c r="L281" s="299" t="s">
        <v>628</v>
      </c>
      <c r="M281" s="248"/>
      <c r="N281" s="166"/>
      <c r="O281" s="168"/>
      <c r="P281" s="167"/>
      <c r="Q281" s="168"/>
      <c r="R281" s="271"/>
      <c r="AO281" s="260"/>
      <c r="AP281" s="260"/>
      <c r="AQ281" s="260"/>
      <c r="AR281" s="260"/>
      <c r="AS281" s="260"/>
      <c r="AT281" s="260"/>
      <c r="AU281" s="260"/>
      <c r="AV281" s="260"/>
      <c r="AW281" s="260"/>
      <c r="AX281" s="260"/>
      <c r="AY281" s="260"/>
      <c r="AZ281" s="260" t="s">
        <v>166</v>
      </c>
      <c r="BA281" s="260"/>
      <c r="BB281" s="260"/>
      <c r="BC281" s="260"/>
      <c r="BD281" s="260"/>
      <c r="BE281" s="260"/>
      <c r="BF281" s="260"/>
      <c r="BG281" s="210"/>
      <c r="BH281" s="210"/>
      <c r="BI281" s="210"/>
    </row>
    <row r="282" spans="1:61" x14ac:dyDescent="0.25">
      <c r="A282" s="171" t="s">
        <v>91</v>
      </c>
      <c r="B282" s="164"/>
      <c r="C282" s="299" t="s">
        <v>628</v>
      </c>
      <c r="D282" s="166"/>
      <c r="E282" s="168"/>
      <c r="F282" s="167"/>
      <c r="G282" s="168"/>
      <c r="H282" s="271"/>
      <c r="J282" s="171" t="s">
        <v>91</v>
      </c>
      <c r="K282" s="164"/>
      <c r="L282" s="299" t="s">
        <v>628</v>
      </c>
      <c r="M282" s="248"/>
      <c r="N282" s="166"/>
      <c r="O282" s="168"/>
      <c r="P282" s="167"/>
      <c r="Q282" s="168"/>
      <c r="R282" s="271"/>
      <c r="AO282" s="260"/>
      <c r="AP282" s="260"/>
      <c r="AQ282" s="260"/>
      <c r="AR282" s="260"/>
      <c r="AS282" s="260"/>
      <c r="AT282" s="260"/>
      <c r="AU282" s="260"/>
      <c r="AV282" s="260"/>
      <c r="AW282" s="260"/>
      <c r="AX282" s="260"/>
      <c r="AY282" s="260"/>
      <c r="AZ282" s="260" t="s">
        <v>166</v>
      </c>
      <c r="BA282" s="260"/>
      <c r="BB282" s="260"/>
      <c r="BC282" s="260"/>
      <c r="BD282" s="260"/>
      <c r="BE282" s="260"/>
      <c r="BF282" s="260"/>
      <c r="BG282" s="210"/>
      <c r="BH282" s="210"/>
      <c r="BI282" s="210"/>
    </row>
    <row r="283" spans="1:61" x14ac:dyDescent="0.25">
      <c r="A283" s="171" t="s">
        <v>91</v>
      </c>
      <c r="B283" s="164"/>
      <c r="C283" s="299" t="s">
        <v>628</v>
      </c>
      <c r="D283" s="166"/>
      <c r="E283" s="168"/>
      <c r="F283" s="167"/>
      <c r="G283" s="168"/>
      <c r="H283" s="271"/>
      <c r="J283" s="171" t="s">
        <v>91</v>
      </c>
      <c r="K283" s="164"/>
      <c r="L283" s="299" t="s">
        <v>628</v>
      </c>
      <c r="M283" s="248"/>
      <c r="N283" s="166"/>
      <c r="O283" s="168"/>
      <c r="P283" s="167"/>
      <c r="Q283" s="168"/>
      <c r="R283" s="271"/>
      <c r="AO283" s="260"/>
      <c r="AP283" s="260"/>
      <c r="AQ283" s="260"/>
      <c r="AR283" s="260"/>
      <c r="AS283" s="260"/>
      <c r="AT283" s="260"/>
      <c r="AU283" s="260"/>
      <c r="AV283" s="260"/>
      <c r="AW283" s="260"/>
      <c r="AX283" s="260"/>
      <c r="AY283" s="260"/>
      <c r="AZ283" s="260" t="s">
        <v>166</v>
      </c>
      <c r="BA283" s="260"/>
      <c r="BB283" s="260"/>
      <c r="BC283" s="260"/>
      <c r="BD283" s="260"/>
      <c r="BE283" s="260"/>
      <c r="BF283" s="260"/>
      <c r="BG283" s="210"/>
      <c r="BH283" s="210"/>
      <c r="BI283" s="210"/>
    </row>
    <row r="284" spans="1:61" x14ac:dyDescent="0.25">
      <c r="A284" s="171" t="s">
        <v>91</v>
      </c>
      <c r="B284" s="164"/>
      <c r="C284" s="299" t="s">
        <v>628</v>
      </c>
      <c r="D284" s="166"/>
      <c r="E284" s="168"/>
      <c r="F284" s="167"/>
      <c r="G284" s="168"/>
      <c r="H284" s="271"/>
      <c r="J284" s="171" t="s">
        <v>91</v>
      </c>
      <c r="K284" s="164"/>
      <c r="L284" s="299" t="s">
        <v>628</v>
      </c>
      <c r="M284" s="248"/>
      <c r="N284" s="166"/>
      <c r="O284" s="168"/>
      <c r="P284" s="167"/>
      <c r="Q284" s="168"/>
      <c r="R284" s="271"/>
      <c r="AO284" s="260"/>
      <c r="AP284" s="260"/>
      <c r="AQ284" s="260"/>
      <c r="AR284" s="260"/>
      <c r="AS284" s="260"/>
      <c r="AT284" s="260"/>
      <c r="AU284" s="260"/>
      <c r="AV284" s="260"/>
      <c r="AW284" s="260"/>
      <c r="AX284" s="260"/>
      <c r="AY284" s="260"/>
      <c r="AZ284" s="260" t="s">
        <v>166</v>
      </c>
      <c r="BA284" s="260"/>
      <c r="BB284" s="260"/>
      <c r="BC284" s="260"/>
      <c r="BD284" s="260"/>
      <c r="BE284" s="260"/>
      <c r="BF284" s="260"/>
      <c r="BG284" s="210"/>
      <c r="BH284" s="210"/>
      <c r="BI284" s="210"/>
    </row>
    <row r="285" spans="1:61" x14ac:dyDescent="0.25">
      <c r="A285" s="171" t="s">
        <v>91</v>
      </c>
      <c r="B285" s="164"/>
      <c r="C285" s="299" t="s">
        <v>628</v>
      </c>
      <c r="D285" s="166"/>
      <c r="E285" s="168"/>
      <c r="F285" s="167"/>
      <c r="G285" s="168"/>
      <c r="H285" s="271"/>
      <c r="J285" s="171" t="s">
        <v>91</v>
      </c>
      <c r="K285" s="164"/>
      <c r="L285" s="299" t="s">
        <v>628</v>
      </c>
      <c r="M285" s="248"/>
      <c r="N285" s="166"/>
      <c r="O285" s="168"/>
      <c r="P285" s="167"/>
      <c r="Q285" s="168"/>
      <c r="R285" s="271"/>
      <c r="AO285" s="260"/>
      <c r="AP285" s="260"/>
      <c r="AQ285" s="260"/>
      <c r="AR285" s="260"/>
      <c r="AS285" s="260"/>
      <c r="AT285" s="260"/>
      <c r="AU285" s="260"/>
      <c r="AV285" s="260"/>
      <c r="AW285" s="260"/>
      <c r="AX285" s="260"/>
      <c r="AY285" s="260"/>
      <c r="AZ285" s="260" t="s">
        <v>166</v>
      </c>
      <c r="BA285" s="260"/>
      <c r="BB285" s="260"/>
      <c r="BC285" s="260"/>
      <c r="BD285" s="260"/>
      <c r="BE285" s="260"/>
      <c r="BF285" s="260"/>
      <c r="BG285" s="210"/>
      <c r="BH285" s="210"/>
      <c r="BI285" s="210"/>
    </row>
    <row r="286" spans="1:61" x14ac:dyDescent="0.25">
      <c r="A286" s="171" t="s">
        <v>91</v>
      </c>
      <c r="B286" s="164"/>
      <c r="C286" s="299" t="s">
        <v>628</v>
      </c>
      <c r="D286" s="166"/>
      <c r="E286" s="168"/>
      <c r="F286" s="167"/>
      <c r="G286" s="168"/>
      <c r="H286" s="271"/>
      <c r="J286" s="171" t="s">
        <v>91</v>
      </c>
      <c r="K286" s="164"/>
      <c r="L286" s="299" t="s">
        <v>628</v>
      </c>
      <c r="M286" s="248"/>
      <c r="N286" s="166"/>
      <c r="O286" s="168"/>
      <c r="P286" s="167"/>
      <c r="Q286" s="168"/>
      <c r="R286" s="271"/>
      <c r="AO286" s="260"/>
      <c r="AP286" s="260"/>
      <c r="AQ286" s="260"/>
      <c r="AR286" s="260"/>
      <c r="AS286" s="260"/>
      <c r="AT286" s="260"/>
      <c r="AU286" s="260"/>
      <c r="AV286" s="260"/>
      <c r="AW286" s="260"/>
      <c r="AX286" s="260"/>
      <c r="AY286" s="260"/>
      <c r="AZ286" s="260" t="s">
        <v>166</v>
      </c>
      <c r="BA286" s="260"/>
      <c r="BB286" s="260"/>
      <c r="BC286" s="260"/>
      <c r="BD286" s="260"/>
      <c r="BE286" s="260"/>
      <c r="BF286" s="260"/>
      <c r="BG286" s="210"/>
      <c r="BH286" s="210"/>
      <c r="BI286" s="210"/>
    </row>
    <row r="287" spans="1:61" x14ac:dyDescent="0.25">
      <c r="A287" s="171" t="s">
        <v>91</v>
      </c>
      <c r="B287" s="164"/>
      <c r="C287" s="299" t="s">
        <v>628</v>
      </c>
      <c r="D287" s="166"/>
      <c r="E287" s="168"/>
      <c r="F287" s="167"/>
      <c r="G287" s="168"/>
      <c r="H287" s="271"/>
      <c r="J287" s="171" t="s">
        <v>91</v>
      </c>
      <c r="K287" s="164"/>
      <c r="L287" s="299" t="s">
        <v>628</v>
      </c>
      <c r="M287" s="248"/>
      <c r="N287" s="166"/>
      <c r="O287" s="168"/>
      <c r="P287" s="167"/>
      <c r="Q287" s="168"/>
      <c r="R287" s="271"/>
      <c r="AO287" s="260"/>
      <c r="AP287" s="260"/>
      <c r="AQ287" s="260"/>
      <c r="AR287" s="260"/>
      <c r="AS287" s="260"/>
      <c r="AT287" s="260"/>
      <c r="AU287" s="260"/>
      <c r="AV287" s="260"/>
      <c r="AW287" s="260"/>
      <c r="AX287" s="260"/>
      <c r="AY287" s="260"/>
      <c r="AZ287" s="260" t="s">
        <v>166</v>
      </c>
      <c r="BA287" s="260"/>
      <c r="BB287" s="260"/>
      <c r="BC287" s="260"/>
      <c r="BD287" s="260"/>
      <c r="BE287" s="260"/>
      <c r="BF287" s="260"/>
      <c r="BG287" s="210"/>
      <c r="BH287" s="210"/>
      <c r="BI287" s="210"/>
    </row>
    <row r="288" spans="1:61" x14ac:dyDescent="0.25">
      <c r="A288" s="171" t="s">
        <v>91</v>
      </c>
      <c r="B288" s="164"/>
      <c r="C288" s="299" t="s">
        <v>628</v>
      </c>
      <c r="D288" s="166"/>
      <c r="E288" s="168"/>
      <c r="F288" s="167"/>
      <c r="G288" s="168"/>
      <c r="H288" s="271"/>
      <c r="J288" s="171" t="s">
        <v>91</v>
      </c>
      <c r="K288" s="164"/>
      <c r="L288" s="299" t="s">
        <v>628</v>
      </c>
      <c r="M288" s="248"/>
      <c r="N288" s="166"/>
      <c r="O288" s="168"/>
      <c r="P288" s="167"/>
      <c r="Q288" s="168"/>
      <c r="R288" s="271"/>
      <c r="AO288" s="260"/>
      <c r="AP288" s="260"/>
      <c r="AQ288" s="260"/>
      <c r="AR288" s="260"/>
      <c r="AS288" s="260"/>
      <c r="AT288" s="260"/>
      <c r="AU288" s="260"/>
      <c r="AV288" s="260"/>
      <c r="AW288" s="260"/>
      <c r="AX288" s="260"/>
      <c r="AY288" s="260"/>
      <c r="AZ288" s="260" t="s">
        <v>166</v>
      </c>
      <c r="BA288" s="260"/>
      <c r="BB288" s="260"/>
      <c r="BC288" s="260"/>
      <c r="BD288" s="260"/>
      <c r="BE288" s="260"/>
      <c r="BF288" s="260"/>
      <c r="BG288" s="210"/>
      <c r="BH288" s="210"/>
      <c r="BI288" s="210"/>
    </row>
    <row r="289" spans="1:61" x14ac:dyDescent="0.25">
      <c r="A289" s="171" t="s">
        <v>91</v>
      </c>
      <c r="B289" s="164"/>
      <c r="C289" s="299" t="s">
        <v>628</v>
      </c>
      <c r="D289" s="166"/>
      <c r="E289" s="168"/>
      <c r="F289" s="167"/>
      <c r="G289" s="168"/>
      <c r="H289" s="271"/>
      <c r="J289" s="171" t="s">
        <v>91</v>
      </c>
      <c r="K289" s="164"/>
      <c r="L289" s="299" t="s">
        <v>628</v>
      </c>
      <c r="M289" s="248"/>
      <c r="N289" s="166"/>
      <c r="O289" s="168"/>
      <c r="P289" s="167"/>
      <c r="Q289" s="168"/>
      <c r="R289" s="271"/>
      <c r="AO289" s="260"/>
      <c r="AP289" s="260"/>
      <c r="AQ289" s="260"/>
      <c r="AR289" s="260"/>
      <c r="AS289" s="260"/>
      <c r="AT289" s="260"/>
      <c r="AU289" s="260"/>
      <c r="AV289" s="260"/>
      <c r="AW289" s="260"/>
      <c r="AX289" s="260"/>
      <c r="AY289" s="260"/>
      <c r="AZ289" s="260" t="s">
        <v>166</v>
      </c>
      <c r="BA289" s="260"/>
      <c r="BB289" s="260"/>
      <c r="BC289" s="260"/>
      <c r="BD289" s="260"/>
      <c r="BE289" s="260"/>
      <c r="BF289" s="260"/>
      <c r="BG289" s="210"/>
      <c r="BH289" s="210"/>
      <c r="BI289" s="210"/>
    </row>
    <row r="290" spans="1:61" x14ac:dyDescent="0.25">
      <c r="A290" s="171" t="s">
        <v>91</v>
      </c>
      <c r="B290" s="164"/>
      <c r="C290" s="299" t="s">
        <v>628</v>
      </c>
      <c r="D290" s="166"/>
      <c r="E290" s="168"/>
      <c r="F290" s="167"/>
      <c r="G290" s="168"/>
      <c r="H290" s="271"/>
      <c r="J290" s="171" t="s">
        <v>91</v>
      </c>
      <c r="K290" s="164"/>
      <c r="L290" s="299" t="s">
        <v>628</v>
      </c>
      <c r="M290" s="248"/>
      <c r="N290" s="166"/>
      <c r="O290" s="168"/>
      <c r="P290" s="167"/>
      <c r="Q290" s="168"/>
      <c r="R290" s="271"/>
      <c r="AO290" s="260"/>
      <c r="AP290" s="260"/>
      <c r="AQ290" s="260"/>
      <c r="AR290" s="260"/>
      <c r="AS290" s="260"/>
      <c r="AT290" s="260"/>
      <c r="AU290" s="260"/>
      <c r="AV290" s="260"/>
      <c r="AW290" s="260"/>
      <c r="AX290" s="260"/>
      <c r="AY290" s="260"/>
      <c r="AZ290" s="260" t="s">
        <v>166</v>
      </c>
      <c r="BA290" s="260"/>
      <c r="BB290" s="260"/>
      <c r="BC290" s="260"/>
      <c r="BD290" s="260"/>
      <c r="BE290" s="260"/>
      <c r="BF290" s="260"/>
      <c r="BG290" s="210"/>
      <c r="BH290" s="210"/>
      <c r="BI290" s="210"/>
    </row>
    <row r="291" spans="1:61" x14ac:dyDescent="0.25">
      <c r="A291" s="171" t="s">
        <v>91</v>
      </c>
      <c r="B291" s="164"/>
      <c r="C291" s="299" t="s">
        <v>628</v>
      </c>
      <c r="D291" s="166"/>
      <c r="E291" s="168"/>
      <c r="F291" s="167"/>
      <c r="G291" s="168"/>
      <c r="H291" s="271"/>
      <c r="J291" s="171" t="s">
        <v>91</v>
      </c>
      <c r="K291" s="164"/>
      <c r="L291" s="299" t="s">
        <v>628</v>
      </c>
      <c r="M291" s="248"/>
      <c r="N291" s="166"/>
      <c r="O291" s="168"/>
      <c r="P291" s="167"/>
      <c r="Q291" s="168"/>
      <c r="R291" s="271"/>
      <c r="AO291" s="260"/>
      <c r="AP291" s="260"/>
      <c r="AQ291" s="260"/>
      <c r="AR291" s="260"/>
      <c r="AS291" s="260"/>
      <c r="AT291" s="260"/>
      <c r="AU291" s="260"/>
      <c r="AV291" s="260"/>
      <c r="AW291" s="260"/>
      <c r="AX291" s="260"/>
      <c r="AY291" s="260"/>
      <c r="AZ291" s="260" t="s">
        <v>166</v>
      </c>
      <c r="BA291" s="260"/>
      <c r="BB291" s="260"/>
      <c r="BC291" s="260"/>
      <c r="BD291" s="260"/>
      <c r="BE291" s="260"/>
      <c r="BF291" s="260"/>
      <c r="BG291" s="210"/>
      <c r="BH291" s="210"/>
      <c r="BI291" s="210"/>
    </row>
    <row r="292" spans="1:61" x14ac:dyDescent="0.25">
      <c r="A292" s="171" t="s">
        <v>91</v>
      </c>
      <c r="B292" s="164"/>
      <c r="C292" s="299" t="s">
        <v>628</v>
      </c>
      <c r="D292" s="166"/>
      <c r="E292" s="168"/>
      <c r="F292" s="167"/>
      <c r="G292" s="168"/>
      <c r="H292" s="271"/>
      <c r="J292" s="171" t="s">
        <v>91</v>
      </c>
      <c r="K292" s="164"/>
      <c r="L292" s="299" t="s">
        <v>628</v>
      </c>
      <c r="M292" s="248"/>
      <c r="N292" s="166"/>
      <c r="O292" s="168"/>
      <c r="P292" s="167"/>
      <c r="Q292" s="168"/>
      <c r="R292" s="271"/>
      <c r="AO292" s="260"/>
      <c r="AP292" s="260"/>
      <c r="AQ292" s="260"/>
      <c r="AR292" s="260"/>
      <c r="AS292" s="260"/>
      <c r="AT292" s="260"/>
      <c r="AU292" s="260"/>
      <c r="AV292" s="260"/>
      <c r="AW292" s="260"/>
      <c r="AX292" s="260"/>
      <c r="AY292" s="260"/>
      <c r="AZ292" s="260" t="s">
        <v>166</v>
      </c>
      <c r="BA292" s="260"/>
      <c r="BB292" s="260"/>
      <c r="BC292" s="260"/>
      <c r="BD292" s="260"/>
      <c r="BE292" s="260"/>
      <c r="BF292" s="260"/>
      <c r="BG292" s="210"/>
      <c r="BH292" s="210"/>
      <c r="BI292" s="210"/>
    </row>
    <row r="293" spans="1:61" x14ac:dyDescent="0.25">
      <c r="A293" s="171" t="s">
        <v>91</v>
      </c>
      <c r="B293" s="164"/>
      <c r="C293" s="299" t="s">
        <v>628</v>
      </c>
      <c r="D293" s="166"/>
      <c r="E293" s="168"/>
      <c r="F293" s="167"/>
      <c r="G293" s="168"/>
      <c r="H293" s="271"/>
      <c r="J293" s="171" t="s">
        <v>91</v>
      </c>
      <c r="K293" s="164"/>
      <c r="L293" s="299" t="s">
        <v>628</v>
      </c>
      <c r="M293" s="248"/>
      <c r="N293" s="166"/>
      <c r="O293" s="168"/>
      <c r="P293" s="167"/>
      <c r="Q293" s="168"/>
      <c r="R293" s="271"/>
      <c r="AO293" s="260"/>
      <c r="AP293" s="260"/>
      <c r="AQ293" s="260"/>
      <c r="AR293" s="260"/>
      <c r="AS293" s="260"/>
      <c r="AT293" s="260"/>
      <c r="AU293" s="260"/>
      <c r="AV293" s="260"/>
      <c r="AW293" s="260"/>
      <c r="AX293" s="260"/>
      <c r="AY293" s="260"/>
      <c r="AZ293" s="260" t="s">
        <v>166</v>
      </c>
      <c r="BA293" s="260"/>
      <c r="BB293" s="260"/>
      <c r="BC293" s="260"/>
      <c r="BD293" s="260"/>
      <c r="BE293" s="260"/>
      <c r="BF293" s="260"/>
      <c r="BG293" s="210"/>
      <c r="BH293" s="210"/>
      <c r="BI293" s="210"/>
    </row>
    <row r="294" spans="1:61" x14ac:dyDescent="0.25">
      <c r="A294" s="171" t="s">
        <v>91</v>
      </c>
      <c r="B294" s="164"/>
      <c r="C294" s="299" t="s">
        <v>628</v>
      </c>
      <c r="D294" s="166"/>
      <c r="E294" s="168"/>
      <c r="F294" s="167"/>
      <c r="G294" s="168"/>
      <c r="H294" s="271"/>
      <c r="J294" s="171" t="s">
        <v>91</v>
      </c>
      <c r="K294" s="164"/>
      <c r="L294" s="299" t="s">
        <v>628</v>
      </c>
      <c r="M294" s="248"/>
      <c r="N294" s="166"/>
      <c r="O294" s="168"/>
      <c r="P294" s="167"/>
      <c r="Q294" s="168"/>
      <c r="R294" s="271"/>
      <c r="AO294" s="260"/>
      <c r="AP294" s="260"/>
      <c r="AQ294" s="260"/>
      <c r="AR294" s="260"/>
      <c r="AS294" s="260"/>
      <c r="AT294" s="260"/>
      <c r="AU294" s="260"/>
      <c r="AV294" s="260"/>
      <c r="AW294" s="260"/>
      <c r="AX294" s="260"/>
      <c r="AY294" s="260"/>
      <c r="AZ294" s="260" t="s">
        <v>166</v>
      </c>
      <c r="BA294" s="260"/>
      <c r="BB294" s="260"/>
      <c r="BC294" s="260"/>
      <c r="BD294" s="260"/>
      <c r="BE294" s="260"/>
      <c r="BF294" s="260"/>
      <c r="BG294" s="210"/>
      <c r="BH294" s="210"/>
      <c r="BI294" s="210"/>
    </row>
    <row r="295" spans="1:61" x14ac:dyDescent="0.25">
      <c r="A295" s="171" t="s">
        <v>91</v>
      </c>
      <c r="B295" s="164"/>
      <c r="C295" s="299" t="s">
        <v>628</v>
      </c>
      <c r="D295" s="166"/>
      <c r="E295" s="168"/>
      <c r="F295" s="167"/>
      <c r="G295" s="168"/>
      <c r="H295" s="271"/>
      <c r="J295" s="171" t="s">
        <v>91</v>
      </c>
      <c r="K295" s="164"/>
      <c r="L295" s="299" t="s">
        <v>628</v>
      </c>
      <c r="M295" s="248"/>
      <c r="N295" s="166"/>
      <c r="O295" s="168"/>
      <c r="P295" s="167"/>
      <c r="Q295" s="168"/>
      <c r="R295" s="271"/>
      <c r="AO295" s="260"/>
      <c r="AP295" s="260"/>
      <c r="AQ295" s="260"/>
      <c r="AR295" s="260"/>
      <c r="AS295" s="260"/>
      <c r="AT295" s="260"/>
      <c r="AU295" s="260"/>
      <c r="AV295" s="260"/>
      <c r="AW295" s="260"/>
      <c r="AX295" s="260"/>
      <c r="AY295" s="260"/>
      <c r="AZ295" s="260" t="s">
        <v>166</v>
      </c>
      <c r="BA295" s="260"/>
      <c r="BB295" s="260"/>
      <c r="BC295" s="260"/>
      <c r="BD295" s="260"/>
      <c r="BE295" s="260"/>
      <c r="BF295" s="260"/>
      <c r="BG295" s="210"/>
      <c r="BH295" s="210"/>
      <c r="BI295" s="210"/>
    </row>
    <row r="296" spans="1:61" x14ac:dyDescent="0.25">
      <c r="A296" s="171" t="s">
        <v>91</v>
      </c>
      <c r="B296" s="164"/>
      <c r="C296" s="299" t="s">
        <v>628</v>
      </c>
      <c r="D296" s="166"/>
      <c r="E296" s="168"/>
      <c r="F296" s="167"/>
      <c r="G296" s="168"/>
      <c r="H296" s="271"/>
      <c r="J296" s="171" t="s">
        <v>91</v>
      </c>
      <c r="K296" s="164"/>
      <c r="L296" s="299" t="s">
        <v>628</v>
      </c>
      <c r="M296" s="248"/>
      <c r="N296" s="166"/>
      <c r="O296" s="168"/>
      <c r="P296" s="167"/>
      <c r="Q296" s="168"/>
      <c r="R296" s="271"/>
      <c r="AO296" s="260"/>
      <c r="AP296" s="260"/>
      <c r="AQ296" s="260"/>
      <c r="AR296" s="260"/>
      <c r="AS296" s="260"/>
      <c r="AT296" s="260"/>
      <c r="AU296" s="260"/>
      <c r="AV296" s="260"/>
      <c r="AW296" s="260"/>
      <c r="AX296" s="260"/>
      <c r="AY296" s="260"/>
      <c r="AZ296" s="260" t="s">
        <v>166</v>
      </c>
      <c r="BA296" s="260"/>
      <c r="BB296" s="260"/>
      <c r="BC296" s="260"/>
      <c r="BD296" s="260"/>
      <c r="BE296" s="260"/>
      <c r="BF296" s="260"/>
      <c r="BG296" s="210"/>
      <c r="BH296" s="210"/>
      <c r="BI296" s="210"/>
    </row>
    <row r="297" spans="1:61" x14ac:dyDescent="0.25">
      <c r="A297" s="171" t="s">
        <v>91</v>
      </c>
      <c r="B297" s="164"/>
      <c r="C297" s="299" t="s">
        <v>628</v>
      </c>
      <c r="D297" s="166"/>
      <c r="E297" s="168"/>
      <c r="F297" s="167"/>
      <c r="G297" s="168"/>
      <c r="H297" s="271"/>
      <c r="J297" s="171" t="s">
        <v>91</v>
      </c>
      <c r="K297" s="164"/>
      <c r="L297" s="299" t="s">
        <v>628</v>
      </c>
      <c r="M297" s="248"/>
      <c r="N297" s="166"/>
      <c r="O297" s="168"/>
      <c r="P297" s="167"/>
      <c r="Q297" s="168"/>
      <c r="R297" s="271"/>
      <c r="AO297" s="260"/>
      <c r="AP297" s="260"/>
      <c r="AQ297" s="260"/>
      <c r="AR297" s="260"/>
      <c r="AS297" s="260"/>
      <c r="AT297" s="260"/>
      <c r="AU297" s="260"/>
      <c r="AV297" s="260"/>
      <c r="AW297" s="260"/>
      <c r="AX297" s="260"/>
      <c r="AY297" s="260"/>
      <c r="AZ297" s="260" t="s">
        <v>166</v>
      </c>
      <c r="BA297" s="260"/>
      <c r="BB297" s="260"/>
      <c r="BC297" s="260"/>
      <c r="BD297" s="260"/>
      <c r="BE297" s="260"/>
      <c r="BF297" s="260"/>
      <c r="BG297" s="210"/>
      <c r="BH297" s="210"/>
      <c r="BI297" s="210"/>
    </row>
    <row r="298" spans="1:61" x14ac:dyDescent="0.25">
      <c r="A298" s="171" t="s">
        <v>91</v>
      </c>
      <c r="B298" s="164"/>
      <c r="C298" s="299" t="s">
        <v>628</v>
      </c>
      <c r="D298" s="166"/>
      <c r="E298" s="168"/>
      <c r="F298" s="167"/>
      <c r="G298" s="168"/>
      <c r="H298" s="271"/>
      <c r="J298" s="171" t="s">
        <v>91</v>
      </c>
      <c r="K298" s="164"/>
      <c r="L298" s="299" t="s">
        <v>628</v>
      </c>
      <c r="M298" s="248"/>
      <c r="N298" s="166"/>
      <c r="O298" s="168"/>
      <c r="P298" s="167"/>
      <c r="Q298" s="168"/>
      <c r="R298" s="271"/>
      <c r="AO298" s="260"/>
      <c r="AP298" s="260"/>
      <c r="AQ298" s="260"/>
      <c r="AR298" s="260"/>
      <c r="AS298" s="260"/>
      <c r="AT298" s="260"/>
      <c r="AU298" s="260"/>
      <c r="AV298" s="260"/>
      <c r="AW298" s="260"/>
      <c r="AX298" s="260"/>
      <c r="AY298" s="260"/>
      <c r="AZ298" s="260" t="s">
        <v>166</v>
      </c>
      <c r="BA298" s="260"/>
      <c r="BB298" s="260"/>
      <c r="BC298" s="260"/>
      <c r="BD298" s="260"/>
      <c r="BE298" s="260"/>
      <c r="BF298" s="260"/>
      <c r="BG298" s="210"/>
      <c r="BH298" s="210"/>
      <c r="BI298" s="210"/>
    </row>
    <row r="299" spans="1:61" x14ac:dyDescent="0.25">
      <c r="A299" s="171" t="s">
        <v>91</v>
      </c>
      <c r="B299" s="164"/>
      <c r="C299" s="299" t="s">
        <v>628</v>
      </c>
      <c r="D299" s="166"/>
      <c r="E299" s="168"/>
      <c r="F299" s="167"/>
      <c r="G299" s="168"/>
      <c r="H299" s="271"/>
      <c r="J299" s="171" t="s">
        <v>91</v>
      </c>
      <c r="K299" s="164"/>
      <c r="L299" s="299" t="s">
        <v>628</v>
      </c>
      <c r="M299" s="248"/>
      <c r="N299" s="166"/>
      <c r="O299" s="168"/>
      <c r="P299" s="167"/>
      <c r="Q299" s="168"/>
      <c r="R299" s="271"/>
      <c r="AO299" s="260"/>
      <c r="AP299" s="260"/>
      <c r="AQ299" s="260"/>
      <c r="AR299" s="260"/>
      <c r="AS299" s="260"/>
      <c r="AT299" s="260"/>
      <c r="AU299" s="260"/>
      <c r="AV299" s="260"/>
      <c r="AW299" s="260"/>
      <c r="AX299" s="260"/>
      <c r="AY299" s="260"/>
      <c r="AZ299" s="260" t="s">
        <v>166</v>
      </c>
      <c r="BA299" s="260"/>
      <c r="BB299" s="260"/>
      <c r="BC299" s="260"/>
      <c r="BD299" s="260"/>
      <c r="BE299" s="260"/>
      <c r="BF299" s="260"/>
      <c r="BG299" s="210"/>
      <c r="BH299" s="210"/>
      <c r="BI299" s="210"/>
    </row>
    <row r="300" spans="1:61" x14ac:dyDescent="0.25">
      <c r="A300" s="171" t="s">
        <v>91</v>
      </c>
      <c r="B300" s="164"/>
      <c r="C300" s="299" t="s">
        <v>628</v>
      </c>
      <c r="D300" s="166"/>
      <c r="E300" s="168"/>
      <c r="F300" s="167"/>
      <c r="G300" s="168"/>
      <c r="H300" s="271"/>
      <c r="J300" s="171" t="s">
        <v>91</v>
      </c>
      <c r="K300" s="164"/>
      <c r="L300" s="299" t="s">
        <v>628</v>
      </c>
      <c r="M300" s="248"/>
      <c r="N300" s="166"/>
      <c r="O300" s="168"/>
      <c r="P300" s="167"/>
      <c r="Q300" s="168"/>
      <c r="R300" s="271"/>
      <c r="AO300" s="260"/>
      <c r="AP300" s="260"/>
      <c r="AQ300" s="260"/>
      <c r="AR300" s="260"/>
      <c r="AS300" s="260"/>
      <c r="AT300" s="260"/>
      <c r="AU300" s="260"/>
      <c r="AV300" s="260"/>
      <c r="AW300" s="260"/>
      <c r="AX300" s="260"/>
      <c r="AY300" s="260"/>
      <c r="AZ300" s="260" t="s">
        <v>166</v>
      </c>
      <c r="BA300" s="260"/>
      <c r="BB300" s="260"/>
      <c r="BC300" s="260"/>
      <c r="BD300" s="260"/>
      <c r="BE300" s="260"/>
      <c r="BF300" s="260"/>
      <c r="BG300" s="210"/>
      <c r="BH300" s="210"/>
      <c r="BI300" s="210"/>
    </row>
    <row r="301" spans="1:61" x14ac:dyDescent="0.25">
      <c r="A301" s="171" t="s">
        <v>91</v>
      </c>
      <c r="B301" s="164"/>
      <c r="C301" s="299" t="s">
        <v>628</v>
      </c>
      <c r="D301" s="166"/>
      <c r="E301" s="168"/>
      <c r="F301" s="167"/>
      <c r="G301" s="168"/>
      <c r="H301" s="271"/>
      <c r="J301" s="171" t="s">
        <v>91</v>
      </c>
      <c r="K301" s="164"/>
      <c r="L301" s="299" t="s">
        <v>628</v>
      </c>
      <c r="M301" s="248"/>
      <c r="N301" s="166"/>
      <c r="O301" s="168"/>
      <c r="P301" s="167"/>
      <c r="Q301" s="168"/>
      <c r="R301" s="271"/>
      <c r="AO301" s="260"/>
      <c r="AP301" s="260"/>
      <c r="AQ301" s="260"/>
      <c r="AR301" s="260"/>
      <c r="AS301" s="260"/>
      <c r="AT301" s="260"/>
      <c r="AU301" s="260"/>
      <c r="AV301" s="260"/>
      <c r="AW301" s="260"/>
      <c r="AX301" s="260"/>
      <c r="AY301" s="260"/>
      <c r="AZ301" s="260" t="s">
        <v>166</v>
      </c>
      <c r="BA301" s="260"/>
      <c r="BB301" s="260"/>
      <c r="BC301" s="260"/>
      <c r="BD301" s="260"/>
      <c r="BE301" s="260"/>
      <c r="BF301" s="260"/>
      <c r="BG301" s="210"/>
      <c r="BH301" s="210"/>
      <c r="BI301" s="210"/>
    </row>
    <row r="302" spans="1:61" x14ac:dyDescent="0.25">
      <c r="A302" s="171" t="s">
        <v>91</v>
      </c>
      <c r="B302" s="164"/>
      <c r="C302" s="299" t="s">
        <v>628</v>
      </c>
      <c r="D302" s="166"/>
      <c r="E302" s="168"/>
      <c r="F302" s="167"/>
      <c r="G302" s="168"/>
      <c r="H302" s="271"/>
      <c r="J302" s="171" t="s">
        <v>91</v>
      </c>
      <c r="K302" s="164"/>
      <c r="L302" s="299" t="s">
        <v>628</v>
      </c>
      <c r="M302" s="248"/>
      <c r="N302" s="166"/>
      <c r="O302" s="168"/>
      <c r="P302" s="167"/>
      <c r="Q302" s="168"/>
      <c r="R302" s="271"/>
      <c r="AO302" s="260"/>
      <c r="AP302" s="260"/>
      <c r="AQ302" s="260"/>
      <c r="AR302" s="260"/>
      <c r="AS302" s="260"/>
      <c r="AT302" s="260"/>
      <c r="AU302" s="260"/>
      <c r="AV302" s="260"/>
      <c r="AW302" s="260"/>
      <c r="AX302" s="260"/>
      <c r="AY302" s="260"/>
      <c r="AZ302" s="260" t="s">
        <v>166</v>
      </c>
      <c r="BA302" s="260"/>
      <c r="BB302" s="260"/>
      <c r="BC302" s="260"/>
      <c r="BD302" s="260"/>
      <c r="BE302" s="260"/>
      <c r="BF302" s="260"/>
      <c r="BG302" s="210"/>
      <c r="BH302" s="210"/>
      <c r="BI302" s="210"/>
    </row>
    <row r="303" spans="1:61" x14ac:dyDescent="0.25">
      <c r="A303" s="171" t="s">
        <v>91</v>
      </c>
      <c r="B303" s="164"/>
      <c r="C303" s="299" t="s">
        <v>628</v>
      </c>
      <c r="D303" s="166"/>
      <c r="E303" s="168"/>
      <c r="F303" s="167"/>
      <c r="G303" s="168"/>
      <c r="H303" s="271"/>
      <c r="J303" s="171" t="s">
        <v>91</v>
      </c>
      <c r="K303" s="164"/>
      <c r="L303" s="299" t="s">
        <v>628</v>
      </c>
      <c r="M303" s="248"/>
      <c r="N303" s="166"/>
      <c r="O303" s="168"/>
      <c r="P303" s="167"/>
      <c r="Q303" s="168"/>
      <c r="R303" s="271"/>
      <c r="AO303" s="260"/>
      <c r="AP303" s="260"/>
      <c r="AQ303" s="260"/>
      <c r="AR303" s="260"/>
      <c r="AS303" s="260"/>
      <c r="AT303" s="260"/>
      <c r="AU303" s="260"/>
      <c r="AV303" s="260"/>
      <c r="AW303" s="260"/>
      <c r="AX303" s="260"/>
      <c r="AY303" s="260"/>
      <c r="AZ303" s="260" t="s">
        <v>166</v>
      </c>
      <c r="BA303" s="260"/>
      <c r="BB303" s="260"/>
      <c r="BC303" s="260"/>
      <c r="BD303" s="260"/>
      <c r="BE303" s="260"/>
      <c r="BF303" s="260"/>
      <c r="BG303" s="210"/>
      <c r="BH303" s="210"/>
      <c r="BI303" s="210"/>
    </row>
    <row r="304" spans="1:61" x14ac:dyDescent="0.25">
      <c r="A304" s="171" t="s">
        <v>91</v>
      </c>
      <c r="B304" s="164"/>
      <c r="C304" s="299" t="s">
        <v>628</v>
      </c>
      <c r="D304" s="166"/>
      <c r="E304" s="168"/>
      <c r="F304" s="167"/>
      <c r="G304" s="168"/>
      <c r="H304" s="271"/>
      <c r="J304" s="171" t="s">
        <v>91</v>
      </c>
      <c r="K304" s="164"/>
      <c r="L304" s="299" t="s">
        <v>628</v>
      </c>
      <c r="M304" s="248"/>
      <c r="N304" s="166"/>
      <c r="O304" s="168"/>
      <c r="P304" s="167"/>
      <c r="Q304" s="168"/>
      <c r="R304" s="271"/>
      <c r="AO304" s="260"/>
      <c r="AP304" s="260"/>
      <c r="AQ304" s="260"/>
      <c r="AR304" s="260"/>
      <c r="AS304" s="260"/>
      <c r="AT304" s="260"/>
      <c r="AU304" s="260"/>
      <c r="AV304" s="260"/>
      <c r="AW304" s="260"/>
      <c r="AX304" s="260"/>
      <c r="AY304" s="260"/>
      <c r="AZ304" s="260" t="s">
        <v>166</v>
      </c>
      <c r="BA304" s="260"/>
      <c r="BB304" s="260"/>
      <c r="BC304" s="260"/>
      <c r="BD304" s="260"/>
      <c r="BE304" s="260"/>
      <c r="BF304" s="260"/>
      <c r="BG304" s="210"/>
      <c r="BH304" s="210"/>
      <c r="BI304" s="210"/>
    </row>
    <row r="305" spans="1:61" x14ac:dyDescent="0.25">
      <c r="A305" s="171" t="s">
        <v>91</v>
      </c>
      <c r="B305" s="164"/>
      <c r="C305" s="299" t="s">
        <v>628</v>
      </c>
      <c r="D305" s="166"/>
      <c r="E305" s="168"/>
      <c r="F305" s="167"/>
      <c r="G305" s="168"/>
      <c r="H305" s="271"/>
      <c r="J305" s="171" t="s">
        <v>91</v>
      </c>
      <c r="K305" s="164"/>
      <c r="L305" s="299" t="s">
        <v>628</v>
      </c>
      <c r="M305" s="248"/>
      <c r="N305" s="166"/>
      <c r="O305" s="168"/>
      <c r="P305" s="167"/>
      <c r="Q305" s="168"/>
      <c r="R305" s="271"/>
      <c r="AO305" s="260"/>
      <c r="AP305" s="260"/>
      <c r="AQ305" s="260"/>
      <c r="AR305" s="260"/>
      <c r="AS305" s="260"/>
      <c r="AT305" s="260"/>
      <c r="AU305" s="260"/>
      <c r="AV305" s="260"/>
      <c r="AW305" s="260"/>
      <c r="AX305" s="260"/>
      <c r="AY305" s="260"/>
      <c r="AZ305" s="260" t="s">
        <v>166</v>
      </c>
      <c r="BA305" s="260"/>
      <c r="BB305" s="260"/>
      <c r="BC305" s="260"/>
      <c r="BD305" s="260"/>
      <c r="BE305" s="260"/>
      <c r="BF305" s="260"/>
      <c r="BG305" s="210"/>
      <c r="BH305" s="210"/>
      <c r="BI305" s="210"/>
    </row>
    <row r="306" spans="1:61" x14ac:dyDescent="0.25">
      <c r="A306" s="171" t="s">
        <v>91</v>
      </c>
      <c r="B306" s="164"/>
      <c r="C306" s="299" t="s">
        <v>628</v>
      </c>
      <c r="D306" s="166"/>
      <c r="E306" s="168"/>
      <c r="F306" s="167"/>
      <c r="G306" s="168"/>
      <c r="H306" s="271"/>
      <c r="J306" s="171" t="s">
        <v>91</v>
      </c>
      <c r="K306" s="164"/>
      <c r="L306" s="299" t="s">
        <v>628</v>
      </c>
      <c r="M306" s="248"/>
      <c r="N306" s="166"/>
      <c r="O306" s="168"/>
      <c r="P306" s="167"/>
      <c r="Q306" s="168"/>
      <c r="R306" s="271"/>
      <c r="AO306" s="260"/>
      <c r="AP306" s="260"/>
      <c r="AQ306" s="260"/>
      <c r="AR306" s="260"/>
      <c r="AS306" s="260"/>
      <c r="AT306" s="260"/>
      <c r="AU306" s="260"/>
      <c r="AV306" s="260"/>
      <c r="AW306" s="260"/>
      <c r="AX306" s="260"/>
      <c r="AY306" s="260"/>
      <c r="AZ306" s="260" t="s">
        <v>166</v>
      </c>
      <c r="BA306" s="260"/>
      <c r="BB306" s="260"/>
      <c r="BC306" s="260"/>
      <c r="BD306" s="260"/>
      <c r="BE306" s="260"/>
      <c r="BF306" s="260"/>
      <c r="BG306" s="210"/>
      <c r="BH306" s="210"/>
      <c r="BI306" s="210"/>
    </row>
    <row r="307" spans="1:61" x14ac:dyDescent="0.25">
      <c r="A307" s="171" t="s">
        <v>91</v>
      </c>
      <c r="B307" s="164"/>
      <c r="C307" s="299" t="s">
        <v>628</v>
      </c>
      <c r="D307" s="166"/>
      <c r="E307" s="168"/>
      <c r="F307" s="167"/>
      <c r="G307" s="168"/>
      <c r="H307" s="271"/>
      <c r="J307" s="171" t="s">
        <v>91</v>
      </c>
      <c r="K307" s="164"/>
      <c r="L307" s="299" t="s">
        <v>628</v>
      </c>
      <c r="M307" s="248"/>
      <c r="N307" s="166"/>
      <c r="O307" s="168"/>
      <c r="P307" s="167"/>
      <c r="Q307" s="168"/>
      <c r="R307" s="271"/>
      <c r="AO307" s="260"/>
      <c r="AP307" s="260"/>
      <c r="AQ307" s="260"/>
      <c r="AR307" s="260"/>
      <c r="AS307" s="260"/>
      <c r="AT307" s="260"/>
      <c r="AU307" s="260"/>
      <c r="AV307" s="260"/>
      <c r="AW307" s="260"/>
      <c r="AX307" s="260"/>
      <c r="AY307" s="260"/>
      <c r="AZ307" s="260" t="s">
        <v>166</v>
      </c>
      <c r="BA307" s="260"/>
      <c r="BB307" s="260"/>
      <c r="BC307" s="260"/>
      <c r="BD307" s="260"/>
      <c r="BE307" s="260"/>
      <c r="BF307" s="260"/>
      <c r="BG307" s="210"/>
      <c r="BH307" s="210"/>
      <c r="BI307" s="210"/>
    </row>
    <row r="308" spans="1:61" x14ac:dyDescent="0.25">
      <c r="A308" s="171" t="s">
        <v>91</v>
      </c>
      <c r="B308" s="164"/>
      <c r="C308" s="299" t="s">
        <v>628</v>
      </c>
      <c r="D308" s="166"/>
      <c r="E308" s="168"/>
      <c r="F308" s="167"/>
      <c r="G308" s="168"/>
      <c r="H308" s="271"/>
      <c r="J308" s="171" t="s">
        <v>91</v>
      </c>
      <c r="K308" s="164"/>
      <c r="L308" s="299" t="s">
        <v>628</v>
      </c>
      <c r="M308" s="248"/>
      <c r="N308" s="166"/>
      <c r="O308" s="168"/>
      <c r="P308" s="167"/>
      <c r="Q308" s="168"/>
      <c r="R308" s="271"/>
      <c r="AO308" s="260"/>
      <c r="AP308" s="260"/>
      <c r="AQ308" s="260"/>
      <c r="AR308" s="260"/>
      <c r="AS308" s="260"/>
      <c r="AT308" s="260"/>
      <c r="AU308" s="260"/>
      <c r="AV308" s="260"/>
      <c r="AW308" s="260"/>
      <c r="AX308" s="260"/>
      <c r="AY308" s="260"/>
      <c r="AZ308" s="260" t="s">
        <v>166</v>
      </c>
      <c r="BA308" s="260"/>
      <c r="BB308" s="260"/>
      <c r="BC308" s="260"/>
      <c r="BD308" s="260"/>
      <c r="BE308" s="260"/>
      <c r="BF308" s="260"/>
      <c r="BG308" s="210"/>
      <c r="BH308" s="210"/>
      <c r="BI308" s="210"/>
    </row>
    <row r="309" spans="1:61" x14ac:dyDescent="0.25">
      <c r="A309" s="171" t="s">
        <v>91</v>
      </c>
      <c r="B309" s="164"/>
      <c r="C309" s="299" t="s">
        <v>628</v>
      </c>
      <c r="D309" s="166"/>
      <c r="E309" s="168"/>
      <c r="F309" s="167"/>
      <c r="G309" s="168"/>
      <c r="H309" s="271"/>
      <c r="J309" s="171" t="s">
        <v>91</v>
      </c>
      <c r="K309" s="164"/>
      <c r="L309" s="299" t="s">
        <v>628</v>
      </c>
      <c r="M309" s="248"/>
      <c r="N309" s="166"/>
      <c r="O309" s="168"/>
      <c r="P309" s="167"/>
      <c r="Q309" s="168"/>
      <c r="R309" s="271"/>
      <c r="AO309" s="260"/>
      <c r="AP309" s="260"/>
      <c r="AQ309" s="260"/>
      <c r="AR309" s="260"/>
      <c r="AS309" s="260"/>
      <c r="AT309" s="260"/>
      <c r="AU309" s="260"/>
      <c r="AV309" s="260"/>
      <c r="AW309" s="260"/>
      <c r="AX309" s="260"/>
      <c r="AY309" s="260"/>
      <c r="AZ309" s="260" t="s">
        <v>166</v>
      </c>
      <c r="BA309" s="260"/>
      <c r="BB309" s="260"/>
      <c r="BC309" s="260"/>
      <c r="BD309" s="260"/>
      <c r="BE309" s="260"/>
      <c r="BF309" s="260"/>
      <c r="BG309" s="210"/>
      <c r="BH309" s="210"/>
      <c r="BI309" s="210"/>
    </row>
    <row r="310" spans="1:61" x14ac:dyDescent="0.25">
      <c r="A310" s="171" t="s">
        <v>91</v>
      </c>
      <c r="B310" s="164"/>
      <c r="C310" s="299" t="s">
        <v>628</v>
      </c>
      <c r="D310" s="166"/>
      <c r="E310" s="168"/>
      <c r="F310" s="167"/>
      <c r="G310" s="168"/>
      <c r="H310" s="271"/>
      <c r="J310" s="171" t="s">
        <v>91</v>
      </c>
      <c r="K310" s="164"/>
      <c r="L310" s="299" t="s">
        <v>628</v>
      </c>
      <c r="M310" s="248"/>
      <c r="N310" s="166"/>
      <c r="O310" s="168"/>
      <c r="P310" s="167"/>
      <c r="Q310" s="168"/>
      <c r="R310" s="271"/>
      <c r="AO310" s="260"/>
      <c r="AP310" s="260"/>
      <c r="AQ310" s="260"/>
      <c r="AR310" s="260"/>
      <c r="AS310" s="260"/>
      <c r="AT310" s="260"/>
      <c r="AU310" s="260"/>
      <c r="AV310" s="260"/>
      <c r="AW310" s="260"/>
      <c r="AX310" s="260"/>
      <c r="AY310" s="260"/>
      <c r="AZ310" s="260" t="s">
        <v>166</v>
      </c>
      <c r="BA310" s="260"/>
      <c r="BB310" s="260"/>
      <c r="BC310" s="260"/>
      <c r="BD310" s="260"/>
      <c r="BE310" s="260"/>
      <c r="BF310" s="260"/>
      <c r="BG310" s="210"/>
      <c r="BH310" s="210"/>
      <c r="BI310" s="210"/>
    </row>
    <row r="311" spans="1:61" x14ac:dyDescent="0.25">
      <c r="A311" s="171" t="s">
        <v>91</v>
      </c>
      <c r="B311" s="164"/>
      <c r="C311" s="299" t="s">
        <v>628</v>
      </c>
      <c r="D311" s="166"/>
      <c r="E311" s="168"/>
      <c r="F311" s="167"/>
      <c r="G311" s="168"/>
      <c r="H311" s="271"/>
      <c r="J311" s="171" t="s">
        <v>91</v>
      </c>
      <c r="K311" s="164"/>
      <c r="L311" s="299" t="s">
        <v>628</v>
      </c>
      <c r="M311" s="248"/>
      <c r="N311" s="166"/>
      <c r="O311" s="168"/>
      <c r="P311" s="167"/>
      <c r="Q311" s="168"/>
      <c r="R311" s="271"/>
      <c r="AO311" s="260"/>
      <c r="AP311" s="260"/>
      <c r="AQ311" s="260"/>
      <c r="AR311" s="260"/>
      <c r="AS311" s="260"/>
      <c r="AT311" s="260"/>
      <c r="AU311" s="260"/>
      <c r="AV311" s="260"/>
      <c r="AW311" s="260"/>
      <c r="AX311" s="260"/>
      <c r="AY311" s="260"/>
      <c r="AZ311" s="260" t="s">
        <v>166</v>
      </c>
      <c r="BA311" s="260"/>
      <c r="BB311" s="260"/>
      <c r="BC311" s="260"/>
      <c r="BD311" s="260"/>
      <c r="BE311" s="260"/>
      <c r="BF311" s="260"/>
      <c r="BG311" s="210"/>
      <c r="BH311" s="210"/>
      <c r="BI311" s="210"/>
    </row>
    <row r="312" spans="1:61" x14ac:dyDescent="0.25">
      <c r="A312" s="171" t="s">
        <v>91</v>
      </c>
      <c r="B312" s="164"/>
      <c r="C312" s="299" t="s">
        <v>628</v>
      </c>
      <c r="D312" s="166"/>
      <c r="E312" s="168"/>
      <c r="F312" s="167"/>
      <c r="G312" s="168"/>
      <c r="H312" s="271"/>
      <c r="J312" s="171" t="s">
        <v>91</v>
      </c>
      <c r="K312" s="164"/>
      <c r="L312" s="299" t="s">
        <v>628</v>
      </c>
      <c r="M312" s="248"/>
      <c r="N312" s="166"/>
      <c r="O312" s="168"/>
      <c r="P312" s="167"/>
      <c r="Q312" s="168"/>
      <c r="R312" s="271"/>
      <c r="AO312" s="260"/>
      <c r="AP312" s="260"/>
      <c r="AQ312" s="260"/>
      <c r="AR312" s="260"/>
      <c r="AS312" s="260"/>
      <c r="AT312" s="260"/>
      <c r="AU312" s="260"/>
      <c r="AV312" s="260"/>
      <c r="AW312" s="260"/>
      <c r="AX312" s="260"/>
      <c r="AY312" s="260"/>
      <c r="AZ312" s="260" t="s">
        <v>166</v>
      </c>
      <c r="BA312" s="260"/>
      <c r="BB312" s="260"/>
      <c r="BC312" s="260"/>
      <c r="BD312" s="260"/>
      <c r="BE312" s="260"/>
      <c r="BF312" s="260"/>
      <c r="BG312" s="210"/>
      <c r="BH312" s="210"/>
      <c r="BI312" s="210"/>
    </row>
    <row r="313" spans="1:61" x14ac:dyDescent="0.25">
      <c r="A313" s="171" t="s">
        <v>91</v>
      </c>
      <c r="B313" s="164"/>
      <c r="C313" s="299" t="s">
        <v>628</v>
      </c>
      <c r="D313" s="166"/>
      <c r="E313" s="168"/>
      <c r="F313" s="167"/>
      <c r="G313" s="168"/>
      <c r="H313" s="271"/>
      <c r="J313" s="171" t="s">
        <v>91</v>
      </c>
      <c r="K313" s="164"/>
      <c r="L313" s="299" t="s">
        <v>628</v>
      </c>
      <c r="M313" s="248"/>
      <c r="N313" s="166"/>
      <c r="O313" s="168"/>
      <c r="P313" s="167"/>
      <c r="Q313" s="168"/>
      <c r="R313" s="271"/>
      <c r="AO313" s="260"/>
      <c r="AP313" s="260"/>
      <c r="AQ313" s="260"/>
      <c r="AR313" s="260"/>
      <c r="AS313" s="260"/>
      <c r="AT313" s="260"/>
      <c r="AU313" s="260"/>
      <c r="AV313" s="260"/>
      <c r="AW313" s="260"/>
      <c r="AX313" s="260"/>
      <c r="AY313" s="260"/>
      <c r="AZ313" s="260" t="s">
        <v>166</v>
      </c>
      <c r="BA313" s="260"/>
      <c r="BB313" s="260"/>
      <c r="BC313" s="260"/>
      <c r="BD313" s="260"/>
      <c r="BE313" s="260"/>
      <c r="BF313" s="260"/>
      <c r="BG313" s="210"/>
      <c r="BH313" s="210"/>
      <c r="BI313" s="210"/>
    </row>
    <row r="314" spans="1:61" x14ac:dyDescent="0.25">
      <c r="A314" s="171" t="s">
        <v>91</v>
      </c>
      <c r="B314" s="164"/>
      <c r="C314" s="299" t="s">
        <v>628</v>
      </c>
      <c r="D314" s="166"/>
      <c r="E314" s="168"/>
      <c r="F314" s="167"/>
      <c r="G314" s="168"/>
      <c r="H314" s="271"/>
      <c r="J314" s="171" t="s">
        <v>91</v>
      </c>
      <c r="K314" s="164"/>
      <c r="L314" s="299" t="s">
        <v>628</v>
      </c>
      <c r="M314" s="248"/>
      <c r="N314" s="166"/>
      <c r="O314" s="168"/>
      <c r="P314" s="167"/>
      <c r="Q314" s="168"/>
      <c r="R314" s="271"/>
      <c r="AO314" s="260"/>
      <c r="AP314" s="260"/>
      <c r="AQ314" s="260"/>
      <c r="AR314" s="260"/>
      <c r="AS314" s="260"/>
      <c r="AT314" s="260"/>
      <c r="AU314" s="260"/>
      <c r="AV314" s="260"/>
      <c r="AW314" s="260"/>
      <c r="AX314" s="260"/>
      <c r="AY314" s="260"/>
      <c r="AZ314" s="260" t="s">
        <v>166</v>
      </c>
      <c r="BA314" s="260"/>
      <c r="BB314" s="260"/>
      <c r="BC314" s="260"/>
      <c r="BD314" s="260"/>
      <c r="BE314" s="260"/>
      <c r="BF314" s="260"/>
      <c r="BG314" s="210"/>
      <c r="BH314" s="210"/>
      <c r="BI314" s="210"/>
    </row>
    <row r="315" spans="1:61" x14ac:dyDescent="0.25">
      <c r="A315" s="171" t="s">
        <v>91</v>
      </c>
      <c r="B315" s="164"/>
      <c r="C315" s="299" t="s">
        <v>628</v>
      </c>
      <c r="D315" s="166"/>
      <c r="E315" s="168"/>
      <c r="F315" s="167"/>
      <c r="G315" s="168"/>
      <c r="H315" s="271"/>
      <c r="J315" s="171" t="s">
        <v>91</v>
      </c>
      <c r="K315" s="164"/>
      <c r="L315" s="299" t="s">
        <v>628</v>
      </c>
      <c r="M315" s="248"/>
      <c r="N315" s="166"/>
      <c r="O315" s="168"/>
      <c r="P315" s="167"/>
      <c r="Q315" s="168"/>
      <c r="R315" s="271"/>
      <c r="AO315" s="260"/>
      <c r="AP315" s="260"/>
      <c r="AQ315" s="260"/>
      <c r="AR315" s="260"/>
      <c r="AS315" s="260"/>
      <c r="AT315" s="260"/>
      <c r="AU315" s="260"/>
      <c r="AV315" s="260"/>
      <c r="AW315" s="260"/>
      <c r="AX315" s="260"/>
      <c r="AY315" s="260"/>
      <c r="AZ315" s="260" t="s">
        <v>166</v>
      </c>
      <c r="BA315" s="260"/>
      <c r="BB315" s="260"/>
      <c r="BC315" s="260"/>
      <c r="BD315" s="260"/>
      <c r="BE315" s="260"/>
      <c r="BF315" s="260"/>
      <c r="BG315" s="210"/>
      <c r="BH315" s="210"/>
      <c r="BI315" s="210"/>
    </row>
    <row r="316" spans="1:61" x14ac:dyDescent="0.25">
      <c r="A316" s="171" t="s">
        <v>91</v>
      </c>
      <c r="B316" s="164"/>
      <c r="C316" s="299" t="s">
        <v>628</v>
      </c>
      <c r="D316" s="166"/>
      <c r="E316" s="168"/>
      <c r="F316" s="167"/>
      <c r="G316" s="168"/>
      <c r="H316" s="271"/>
      <c r="J316" s="171" t="s">
        <v>91</v>
      </c>
      <c r="K316" s="164"/>
      <c r="L316" s="299" t="s">
        <v>628</v>
      </c>
      <c r="M316" s="248"/>
      <c r="N316" s="166"/>
      <c r="O316" s="168"/>
      <c r="P316" s="167"/>
      <c r="Q316" s="168"/>
      <c r="R316" s="271"/>
      <c r="AO316" s="260"/>
      <c r="AP316" s="260"/>
      <c r="AQ316" s="260"/>
      <c r="AR316" s="260"/>
      <c r="AS316" s="260"/>
      <c r="AT316" s="260"/>
      <c r="AU316" s="260"/>
      <c r="AV316" s="260"/>
      <c r="AW316" s="260"/>
      <c r="AX316" s="260"/>
      <c r="AY316" s="260"/>
      <c r="AZ316" s="260" t="s">
        <v>166</v>
      </c>
      <c r="BA316" s="260"/>
      <c r="BB316" s="260"/>
      <c r="BC316" s="260"/>
      <c r="BD316" s="260"/>
      <c r="BE316" s="260"/>
      <c r="BF316" s="260"/>
      <c r="BG316" s="210"/>
      <c r="BH316" s="210"/>
      <c r="BI316" s="210"/>
    </row>
    <row r="317" spans="1:61" x14ac:dyDescent="0.25">
      <c r="A317" s="171" t="s">
        <v>91</v>
      </c>
      <c r="B317" s="164"/>
      <c r="C317" s="299" t="s">
        <v>628</v>
      </c>
      <c r="D317" s="166"/>
      <c r="E317" s="168"/>
      <c r="F317" s="167"/>
      <c r="G317" s="168"/>
      <c r="H317" s="271"/>
      <c r="J317" s="171" t="s">
        <v>91</v>
      </c>
      <c r="K317" s="164"/>
      <c r="L317" s="299" t="s">
        <v>628</v>
      </c>
      <c r="M317" s="248"/>
      <c r="N317" s="166"/>
      <c r="O317" s="168"/>
      <c r="P317" s="167"/>
      <c r="Q317" s="168"/>
      <c r="R317" s="271"/>
      <c r="AO317" s="260"/>
      <c r="AP317" s="260"/>
      <c r="AQ317" s="260"/>
      <c r="AR317" s="260"/>
      <c r="AS317" s="260"/>
      <c r="AT317" s="260"/>
      <c r="AU317" s="260"/>
      <c r="AV317" s="260"/>
      <c r="AW317" s="260"/>
      <c r="AX317" s="260"/>
      <c r="AY317" s="260"/>
      <c r="AZ317" s="260" t="s">
        <v>166</v>
      </c>
      <c r="BA317" s="260"/>
      <c r="BB317" s="260"/>
      <c r="BC317" s="260"/>
      <c r="BD317" s="260"/>
      <c r="BE317" s="260"/>
      <c r="BF317" s="260"/>
      <c r="BG317" s="210"/>
      <c r="BH317" s="210"/>
      <c r="BI317" s="210"/>
    </row>
    <row r="318" spans="1:61" x14ac:dyDescent="0.25">
      <c r="A318" s="171" t="s">
        <v>91</v>
      </c>
      <c r="B318" s="164"/>
      <c r="C318" s="299" t="s">
        <v>628</v>
      </c>
      <c r="D318" s="166"/>
      <c r="E318" s="168"/>
      <c r="F318" s="167"/>
      <c r="G318" s="168"/>
      <c r="H318" s="271"/>
      <c r="J318" s="171" t="s">
        <v>91</v>
      </c>
      <c r="K318" s="164"/>
      <c r="L318" s="299" t="s">
        <v>628</v>
      </c>
      <c r="M318" s="248"/>
      <c r="N318" s="166"/>
      <c r="O318" s="168"/>
      <c r="P318" s="167"/>
      <c r="Q318" s="168"/>
      <c r="R318" s="271"/>
      <c r="AO318" s="260"/>
      <c r="AP318" s="260"/>
      <c r="AQ318" s="260"/>
      <c r="AR318" s="260"/>
      <c r="AS318" s="260"/>
      <c r="AT318" s="260"/>
      <c r="AU318" s="260"/>
      <c r="AV318" s="260"/>
      <c r="AW318" s="260"/>
      <c r="AX318" s="260"/>
      <c r="AY318" s="260"/>
      <c r="AZ318" s="260" t="s">
        <v>166</v>
      </c>
      <c r="BA318" s="260"/>
      <c r="BB318" s="260"/>
      <c r="BC318" s="260"/>
      <c r="BD318" s="260"/>
      <c r="BE318" s="260"/>
      <c r="BF318" s="260"/>
      <c r="BG318" s="210"/>
      <c r="BH318" s="210"/>
      <c r="BI318" s="210"/>
    </row>
    <row r="319" spans="1:61" x14ac:dyDescent="0.25">
      <c r="A319" s="171" t="s">
        <v>91</v>
      </c>
      <c r="B319" s="164"/>
      <c r="C319" s="299" t="s">
        <v>628</v>
      </c>
      <c r="D319" s="166"/>
      <c r="E319" s="168"/>
      <c r="F319" s="167"/>
      <c r="G319" s="168"/>
      <c r="H319" s="271"/>
      <c r="J319" s="171" t="s">
        <v>91</v>
      </c>
      <c r="K319" s="164"/>
      <c r="L319" s="299" t="s">
        <v>628</v>
      </c>
      <c r="M319" s="248"/>
      <c r="N319" s="166"/>
      <c r="O319" s="168"/>
      <c r="P319" s="167"/>
      <c r="Q319" s="168"/>
      <c r="R319" s="271"/>
      <c r="AO319" s="260"/>
      <c r="AP319" s="260"/>
      <c r="AQ319" s="260"/>
      <c r="AR319" s="260"/>
      <c r="AS319" s="260"/>
      <c r="AT319" s="260"/>
      <c r="AU319" s="260"/>
      <c r="AV319" s="260"/>
      <c r="AW319" s="260"/>
      <c r="AX319" s="260"/>
      <c r="AY319" s="260"/>
      <c r="AZ319" s="260" t="s">
        <v>166</v>
      </c>
      <c r="BA319" s="260"/>
      <c r="BB319" s="260"/>
      <c r="BC319" s="260"/>
      <c r="BD319" s="260"/>
      <c r="BE319" s="260"/>
      <c r="BF319" s="260"/>
      <c r="BG319" s="210"/>
      <c r="BH319" s="210"/>
      <c r="BI319" s="210"/>
    </row>
    <row r="320" spans="1:61" x14ac:dyDescent="0.25">
      <c r="A320" s="171" t="s">
        <v>91</v>
      </c>
      <c r="B320" s="164"/>
      <c r="C320" s="299" t="s">
        <v>628</v>
      </c>
      <c r="D320" s="166"/>
      <c r="E320" s="168"/>
      <c r="F320" s="167"/>
      <c r="G320" s="168"/>
      <c r="H320" s="271"/>
      <c r="J320" s="171" t="s">
        <v>91</v>
      </c>
      <c r="K320" s="164"/>
      <c r="L320" s="299" t="s">
        <v>628</v>
      </c>
      <c r="M320" s="248"/>
      <c r="N320" s="166"/>
      <c r="O320" s="168"/>
      <c r="P320" s="167"/>
      <c r="Q320" s="168"/>
      <c r="R320" s="271"/>
      <c r="AO320" s="260"/>
      <c r="AP320" s="260"/>
      <c r="AQ320" s="260"/>
      <c r="AR320" s="260"/>
      <c r="AS320" s="260"/>
      <c r="AT320" s="260"/>
      <c r="AU320" s="260"/>
      <c r="AV320" s="260"/>
      <c r="AW320" s="260"/>
      <c r="AX320" s="260"/>
      <c r="AY320" s="260"/>
      <c r="AZ320" s="260" t="s">
        <v>166</v>
      </c>
      <c r="BA320" s="260"/>
      <c r="BB320" s="260"/>
      <c r="BC320" s="260"/>
      <c r="BD320" s="260"/>
      <c r="BE320" s="260"/>
      <c r="BF320" s="260"/>
      <c r="BG320" s="210"/>
      <c r="BH320" s="210"/>
      <c r="BI320" s="210"/>
    </row>
    <row r="321" spans="1:61" x14ac:dyDescent="0.25">
      <c r="A321" s="171" t="s">
        <v>91</v>
      </c>
      <c r="B321" s="164"/>
      <c r="C321" s="299" t="s">
        <v>628</v>
      </c>
      <c r="D321" s="166"/>
      <c r="E321" s="168"/>
      <c r="F321" s="167"/>
      <c r="G321" s="168"/>
      <c r="H321" s="271"/>
      <c r="J321" s="171" t="s">
        <v>91</v>
      </c>
      <c r="K321" s="164"/>
      <c r="L321" s="299" t="s">
        <v>628</v>
      </c>
      <c r="M321" s="248"/>
      <c r="N321" s="166"/>
      <c r="O321" s="168"/>
      <c r="P321" s="167"/>
      <c r="Q321" s="168"/>
      <c r="R321" s="271"/>
      <c r="AO321" s="260"/>
      <c r="AP321" s="260"/>
      <c r="AQ321" s="260"/>
      <c r="AR321" s="260"/>
      <c r="AS321" s="260"/>
      <c r="AT321" s="260"/>
      <c r="AU321" s="260"/>
      <c r="AV321" s="260"/>
      <c r="AW321" s="260"/>
      <c r="AX321" s="260"/>
      <c r="AY321" s="260"/>
      <c r="AZ321" s="260" t="s">
        <v>166</v>
      </c>
      <c r="BA321" s="260"/>
      <c r="BB321" s="260"/>
      <c r="BC321" s="260"/>
      <c r="BD321" s="260"/>
      <c r="BE321" s="260"/>
      <c r="BF321" s="260"/>
      <c r="BG321" s="210"/>
      <c r="BH321" s="210"/>
      <c r="BI321" s="210"/>
    </row>
    <row r="322" spans="1:61" x14ac:dyDescent="0.25">
      <c r="A322" s="171" t="s">
        <v>91</v>
      </c>
      <c r="B322" s="164"/>
      <c r="C322" s="299" t="s">
        <v>628</v>
      </c>
      <c r="D322" s="166"/>
      <c r="E322" s="168"/>
      <c r="F322" s="167"/>
      <c r="G322" s="168"/>
      <c r="H322" s="271"/>
      <c r="J322" s="171" t="s">
        <v>91</v>
      </c>
      <c r="K322" s="164"/>
      <c r="L322" s="299" t="s">
        <v>628</v>
      </c>
      <c r="M322" s="248"/>
      <c r="N322" s="166"/>
      <c r="O322" s="168"/>
      <c r="P322" s="167"/>
      <c r="Q322" s="168"/>
      <c r="R322" s="271"/>
      <c r="AO322" s="260"/>
      <c r="AP322" s="260"/>
      <c r="AQ322" s="260"/>
      <c r="AR322" s="260"/>
      <c r="AS322" s="260"/>
      <c r="AT322" s="260"/>
      <c r="AU322" s="260"/>
      <c r="AV322" s="260"/>
      <c r="AW322" s="260"/>
      <c r="AX322" s="260"/>
      <c r="AY322" s="260"/>
      <c r="AZ322" s="260" t="s">
        <v>166</v>
      </c>
      <c r="BA322" s="260"/>
      <c r="BB322" s="260"/>
      <c r="BC322" s="260"/>
      <c r="BD322" s="260"/>
      <c r="BE322" s="260"/>
      <c r="BF322" s="260"/>
      <c r="BG322" s="210"/>
      <c r="BH322" s="210"/>
      <c r="BI322" s="210"/>
    </row>
    <row r="323" spans="1:61" x14ac:dyDescent="0.25">
      <c r="A323" s="171" t="s">
        <v>91</v>
      </c>
      <c r="B323" s="164"/>
      <c r="C323" s="299" t="s">
        <v>628</v>
      </c>
      <c r="D323" s="166"/>
      <c r="E323" s="168"/>
      <c r="F323" s="167"/>
      <c r="G323" s="168"/>
      <c r="H323" s="271"/>
      <c r="J323" s="171" t="s">
        <v>91</v>
      </c>
      <c r="K323" s="164"/>
      <c r="L323" s="299" t="s">
        <v>628</v>
      </c>
      <c r="M323" s="248"/>
      <c r="N323" s="166"/>
      <c r="O323" s="168"/>
      <c r="P323" s="167"/>
      <c r="Q323" s="168"/>
      <c r="R323" s="271"/>
      <c r="AO323" s="260"/>
      <c r="AP323" s="260"/>
      <c r="AQ323" s="260"/>
      <c r="AR323" s="260"/>
      <c r="AS323" s="260"/>
      <c r="AT323" s="260"/>
      <c r="AU323" s="260"/>
      <c r="AV323" s="260"/>
      <c r="AW323" s="260"/>
      <c r="AX323" s="260"/>
      <c r="AY323" s="260"/>
      <c r="AZ323" s="260" t="s">
        <v>166</v>
      </c>
      <c r="BA323" s="260"/>
      <c r="BB323" s="260"/>
      <c r="BC323" s="260"/>
      <c r="BD323" s="260"/>
      <c r="BE323" s="260"/>
      <c r="BF323" s="260"/>
      <c r="BG323" s="210"/>
      <c r="BH323" s="210"/>
      <c r="BI323" s="210"/>
    </row>
    <row r="324" spans="1:61" x14ac:dyDescent="0.25">
      <c r="A324" s="171" t="s">
        <v>91</v>
      </c>
      <c r="B324" s="164"/>
      <c r="C324" s="299" t="s">
        <v>628</v>
      </c>
      <c r="D324" s="166"/>
      <c r="E324" s="168"/>
      <c r="F324" s="167"/>
      <c r="G324" s="168"/>
      <c r="H324" s="271"/>
      <c r="J324" s="171" t="s">
        <v>91</v>
      </c>
      <c r="K324" s="164"/>
      <c r="L324" s="299" t="s">
        <v>628</v>
      </c>
      <c r="M324" s="248"/>
      <c r="N324" s="166"/>
      <c r="O324" s="168"/>
      <c r="P324" s="167"/>
      <c r="Q324" s="168"/>
      <c r="R324" s="271"/>
      <c r="AO324" s="260"/>
      <c r="AP324" s="260"/>
      <c r="AQ324" s="260"/>
      <c r="AR324" s="260"/>
      <c r="AS324" s="260"/>
      <c r="AT324" s="260"/>
      <c r="AU324" s="260"/>
      <c r="AV324" s="260"/>
      <c r="AW324" s="260"/>
      <c r="AX324" s="260"/>
      <c r="AY324" s="260"/>
      <c r="AZ324" s="260" t="s">
        <v>166</v>
      </c>
      <c r="BA324" s="260"/>
      <c r="BB324" s="260"/>
      <c r="BC324" s="260"/>
      <c r="BD324" s="260"/>
      <c r="BE324" s="260"/>
      <c r="BF324" s="260"/>
      <c r="BG324" s="210"/>
      <c r="BH324" s="210"/>
      <c r="BI324" s="210"/>
    </row>
    <row r="325" spans="1:61" x14ac:dyDescent="0.25">
      <c r="A325" s="171" t="s">
        <v>91</v>
      </c>
      <c r="B325" s="164"/>
      <c r="C325" s="299" t="s">
        <v>628</v>
      </c>
      <c r="D325" s="166"/>
      <c r="E325" s="168"/>
      <c r="F325" s="167"/>
      <c r="G325" s="168"/>
      <c r="H325" s="271"/>
      <c r="J325" s="171" t="s">
        <v>91</v>
      </c>
      <c r="K325" s="164"/>
      <c r="L325" s="299" t="s">
        <v>628</v>
      </c>
      <c r="M325" s="248"/>
      <c r="N325" s="166"/>
      <c r="O325" s="168"/>
      <c r="P325" s="167"/>
      <c r="Q325" s="168"/>
      <c r="R325" s="271"/>
      <c r="AO325" s="260"/>
      <c r="AP325" s="260"/>
      <c r="AQ325" s="260"/>
      <c r="AR325" s="260"/>
      <c r="AS325" s="260"/>
      <c r="AT325" s="260"/>
      <c r="AU325" s="260"/>
      <c r="AV325" s="260"/>
      <c r="AW325" s="260"/>
      <c r="AX325" s="260"/>
      <c r="AY325" s="260"/>
      <c r="AZ325" s="260" t="s">
        <v>166</v>
      </c>
      <c r="BA325" s="260"/>
      <c r="BB325" s="260"/>
      <c r="BC325" s="260"/>
      <c r="BD325" s="260"/>
      <c r="BE325" s="260"/>
      <c r="BF325" s="260"/>
      <c r="BG325" s="210"/>
      <c r="BH325" s="210"/>
      <c r="BI325" s="210"/>
    </row>
    <row r="326" spans="1:61" x14ac:dyDescent="0.25">
      <c r="A326" s="171" t="s">
        <v>91</v>
      </c>
      <c r="B326" s="164"/>
      <c r="C326" s="299" t="s">
        <v>628</v>
      </c>
      <c r="D326" s="166"/>
      <c r="E326" s="168"/>
      <c r="F326" s="167"/>
      <c r="G326" s="168"/>
      <c r="H326" s="271"/>
      <c r="J326" s="171" t="s">
        <v>91</v>
      </c>
      <c r="K326" s="164"/>
      <c r="L326" s="299" t="s">
        <v>628</v>
      </c>
      <c r="M326" s="248"/>
      <c r="N326" s="166"/>
      <c r="O326" s="168"/>
      <c r="P326" s="167"/>
      <c r="Q326" s="168"/>
      <c r="R326" s="271"/>
      <c r="AO326" s="260"/>
      <c r="AP326" s="260"/>
      <c r="AQ326" s="260"/>
      <c r="AR326" s="260"/>
      <c r="AS326" s="260"/>
      <c r="AT326" s="260"/>
      <c r="AU326" s="260"/>
      <c r="AV326" s="260"/>
      <c r="AW326" s="260"/>
      <c r="AX326" s="260"/>
      <c r="AY326" s="260"/>
      <c r="AZ326" s="260" t="s">
        <v>166</v>
      </c>
      <c r="BA326" s="260"/>
      <c r="BB326" s="260"/>
      <c r="BC326" s="260"/>
      <c r="BD326" s="260"/>
      <c r="BE326" s="260"/>
      <c r="BF326" s="260"/>
      <c r="BG326" s="210"/>
      <c r="BH326" s="210"/>
      <c r="BI326" s="210"/>
    </row>
    <row r="327" spans="1:61" x14ac:dyDescent="0.25">
      <c r="A327" s="171" t="s">
        <v>91</v>
      </c>
      <c r="B327" s="164"/>
      <c r="C327" s="299" t="s">
        <v>628</v>
      </c>
      <c r="D327" s="166"/>
      <c r="E327" s="168"/>
      <c r="F327" s="167"/>
      <c r="G327" s="168"/>
      <c r="H327" s="271"/>
      <c r="J327" s="171" t="s">
        <v>91</v>
      </c>
      <c r="K327" s="164"/>
      <c r="L327" s="299" t="s">
        <v>628</v>
      </c>
      <c r="M327" s="248"/>
      <c r="N327" s="166"/>
      <c r="O327" s="168"/>
      <c r="P327" s="167"/>
      <c r="Q327" s="168"/>
      <c r="R327" s="271"/>
      <c r="AO327" s="260"/>
      <c r="AP327" s="260"/>
      <c r="AQ327" s="260"/>
      <c r="AR327" s="260"/>
      <c r="AS327" s="260"/>
      <c r="AT327" s="260"/>
      <c r="AU327" s="260"/>
      <c r="AV327" s="260"/>
      <c r="AW327" s="260"/>
      <c r="AX327" s="260"/>
      <c r="AY327" s="260"/>
      <c r="AZ327" s="260" t="s">
        <v>166</v>
      </c>
      <c r="BA327" s="260"/>
      <c r="BB327" s="260"/>
      <c r="BC327" s="260"/>
      <c r="BD327" s="260"/>
      <c r="BE327" s="260"/>
      <c r="BF327" s="260"/>
      <c r="BG327" s="210"/>
      <c r="BH327" s="210"/>
      <c r="BI327" s="210"/>
    </row>
    <row r="328" spans="1:61" x14ac:dyDescent="0.25">
      <c r="A328" s="171" t="s">
        <v>91</v>
      </c>
      <c r="B328" s="164"/>
      <c r="C328" s="299" t="s">
        <v>628</v>
      </c>
      <c r="D328" s="166"/>
      <c r="E328" s="168"/>
      <c r="F328" s="167"/>
      <c r="G328" s="168"/>
      <c r="H328" s="271"/>
      <c r="J328" s="171" t="s">
        <v>91</v>
      </c>
      <c r="K328" s="164"/>
      <c r="L328" s="299" t="s">
        <v>628</v>
      </c>
      <c r="M328" s="248"/>
      <c r="N328" s="166"/>
      <c r="O328" s="168"/>
      <c r="P328" s="167"/>
      <c r="Q328" s="168"/>
      <c r="R328" s="271"/>
      <c r="AO328" s="260"/>
      <c r="AP328" s="260"/>
      <c r="AQ328" s="260"/>
      <c r="AR328" s="260"/>
      <c r="AS328" s="260"/>
      <c r="AT328" s="260"/>
      <c r="AU328" s="260"/>
      <c r="AV328" s="260"/>
      <c r="AW328" s="260"/>
      <c r="AX328" s="260"/>
      <c r="AY328" s="260"/>
      <c r="AZ328" s="260" t="s">
        <v>166</v>
      </c>
      <c r="BA328" s="260"/>
      <c r="BB328" s="260"/>
      <c r="BC328" s="260"/>
      <c r="BD328" s="260"/>
      <c r="BE328" s="260"/>
      <c r="BF328" s="260"/>
      <c r="BG328" s="210"/>
      <c r="BH328" s="210"/>
      <c r="BI328" s="210"/>
    </row>
    <row r="329" spans="1:61" x14ac:dyDescent="0.25">
      <c r="A329" s="171" t="s">
        <v>91</v>
      </c>
      <c r="B329" s="164"/>
      <c r="C329" s="299" t="s">
        <v>628</v>
      </c>
      <c r="D329" s="166"/>
      <c r="E329" s="168"/>
      <c r="F329" s="167"/>
      <c r="G329" s="168"/>
      <c r="H329" s="271"/>
      <c r="J329" s="171" t="s">
        <v>91</v>
      </c>
      <c r="K329" s="164"/>
      <c r="L329" s="299" t="s">
        <v>628</v>
      </c>
      <c r="M329" s="248"/>
      <c r="N329" s="166"/>
      <c r="O329" s="168"/>
      <c r="P329" s="167"/>
      <c r="Q329" s="168"/>
      <c r="R329" s="271"/>
      <c r="AO329" s="260"/>
      <c r="AP329" s="260"/>
      <c r="AQ329" s="260"/>
      <c r="AR329" s="260"/>
      <c r="AS329" s="260"/>
      <c r="AT329" s="260"/>
      <c r="AU329" s="260"/>
      <c r="AV329" s="260"/>
      <c r="AW329" s="260"/>
      <c r="AX329" s="260"/>
      <c r="AY329" s="260"/>
      <c r="AZ329" s="260" t="s">
        <v>166</v>
      </c>
      <c r="BA329" s="260"/>
      <c r="BB329" s="260"/>
      <c r="BC329" s="260"/>
      <c r="BD329" s="260"/>
      <c r="BE329" s="260"/>
      <c r="BF329" s="260"/>
      <c r="BG329" s="210"/>
      <c r="BH329" s="210"/>
      <c r="BI329" s="210"/>
    </row>
    <row r="330" spans="1:61" x14ac:dyDescent="0.25">
      <c r="A330" s="171" t="s">
        <v>91</v>
      </c>
      <c r="B330" s="164"/>
      <c r="C330" s="299" t="s">
        <v>628</v>
      </c>
      <c r="D330" s="166"/>
      <c r="E330" s="168"/>
      <c r="F330" s="167"/>
      <c r="G330" s="168"/>
      <c r="H330" s="271"/>
      <c r="J330" s="171" t="s">
        <v>91</v>
      </c>
      <c r="K330" s="164"/>
      <c r="L330" s="299" t="s">
        <v>628</v>
      </c>
      <c r="M330" s="248"/>
      <c r="N330" s="166"/>
      <c r="O330" s="168"/>
      <c r="P330" s="167"/>
      <c r="Q330" s="168"/>
      <c r="R330" s="271"/>
      <c r="AO330" s="260"/>
      <c r="AP330" s="260"/>
      <c r="AQ330" s="260"/>
      <c r="AR330" s="260"/>
      <c r="AS330" s="260"/>
      <c r="AT330" s="260"/>
      <c r="AU330" s="260"/>
      <c r="AV330" s="260"/>
      <c r="AW330" s="260"/>
      <c r="AX330" s="260"/>
      <c r="AY330" s="260"/>
      <c r="AZ330" s="260" t="s">
        <v>166</v>
      </c>
      <c r="BA330" s="260"/>
      <c r="BB330" s="260"/>
      <c r="BC330" s="260"/>
      <c r="BD330" s="260"/>
      <c r="BE330" s="260"/>
      <c r="BF330" s="260"/>
      <c r="BG330" s="210"/>
      <c r="BH330" s="210"/>
      <c r="BI330" s="210"/>
    </row>
    <row r="331" spans="1:61" x14ac:dyDescent="0.25">
      <c r="A331" s="171" t="s">
        <v>91</v>
      </c>
      <c r="B331" s="164"/>
      <c r="C331" s="299" t="s">
        <v>628</v>
      </c>
      <c r="D331" s="166"/>
      <c r="E331" s="168"/>
      <c r="F331" s="167"/>
      <c r="G331" s="168"/>
      <c r="H331" s="271"/>
      <c r="J331" s="171" t="s">
        <v>91</v>
      </c>
      <c r="K331" s="164"/>
      <c r="L331" s="299" t="s">
        <v>628</v>
      </c>
      <c r="M331" s="248"/>
      <c r="N331" s="166"/>
      <c r="O331" s="168"/>
      <c r="P331" s="167"/>
      <c r="Q331" s="168"/>
      <c r="R331" s="271"/>
      <c r="AO331" s="260"/>
      <c r="AP331" s="260"/>
      <c r="AQ331" s="260"/>
      <c r="AR331" s="260"/>
      <c r="AS331" s="260"/>
      <c r="AT331" s="260"/>
      <c r="AU331" s="260"/>
      <c r="AV331" s="260"/>
      <c r="AW331" s="260"/>
      <c r="AX331" s="260"/>
      <c r="AY331" s="260"/>
      <c r="AZ331" s="260" t="s">
        <v>166</v>
      </c>
      <c r="BA331" s="260"/>
      <c r="BB331" s="260"/>
      <c r="BC331" s="260"/>
      <c r="BD331" s="260"/>
      <c r="BE331" s="260"/>
      <c r="BF331" s="260"/>
      <c r="BG331" s="210"/>
      <c r="BH331" s="210"/>
      <c r="BI331" s="210"/>
    </row>
    <row r="332" spans="1:61" x14ac:dyDescent="0.25">
      <c r="A332" s="171" t="s">
        <v>91</v>
      </c>
      <c r="B332" s="164"/>
      <c r="C332" s="299" t="s">
        <v>628</v>
      </c>
      <c r="D332" s="166"/>
      <c r="E332" s="168"/>
      <c r="F332" s="167"/>
      <c r="G332" s="168"/>
      <c r="H332" s="271"/>
      <c r="J332" s="171" t="s">
        <v>91</v>
      </c>
      <c r="K332" s="164"/>
      <c r="L332" s="299" t="s">
        <v>628</v>
      </c>
      <c r="M332" s="248"/>
      <c r="N332" s="166"/>
      <c r="O332" s="168"/>
      <c r="P332" s="167"/>
      <c r="Q332" s="168"/>
      <c r="R332" s="271"/>
      <c r="AO332" s="260"/>
      <c r="AP332" s="260"/>
      <c r="AQ332" s="260"/>
      <c r="AR332" s="260"/>
      <c r="AS332" s="260"/>
      <c r="AT332" s="260"/>
      <c r="AU332" s="260"/>
      <c r="AV332" s="260"/>
      <c r="AW332" s="260"/>
      <c r="AX332" s="260"/>
      <c r="AY332" s="260"/>
      <c r="AZ332" s="260" t="s">
        <v>166</v>
      </c>
      <c r="BA332" s="260"/>
      <c r="BB332" s="260"/>
      <c r="BC332" s="260"/>
      <c r="BD332" s="260"/>
      <c r="BE332" s="260"/>
      <c r="BF332" s="260"/>
      <c r="BG332" s="210"/>
      <c r="BH332" s="210"/>
      <c r="BI332" s="210"/>
    </row>
    <row r="333" spans="1:61" x14ac:dyDescent="0.25">
      <c r="A333" s="171" t="s">
        <v>91</v>
      </c>
      <c r="B333" s="164"/>
      <c r="C333" s="299" t="s">
        <v>628</v>
      </c>
      <c r="D333" s="166"/>
      <c r="E333" s="168"/>
      <c r="F333" s="167"/>
      <c r="G333" s="168"/>
      <c r="H333" s="271"/>
      <c r="J333" s="171" t="s">
        <v>91</v>
      </c>
      <c r="K333" s="164"/>
      <c r="L333" s="299" t="s">
        <v>628</v>
      </c>
      <c r="M333" s="248"/>
      <c r="N333" s="166"/>
      <c r="O333" s="168"/>
      <c r="P333" s="167"/>
      <c r="Q333" s="168"/>
      <c r="R333" s="271"/>
      <c r="AO333" s="260"/>
      <c r="AP333" s="260"/>
      <c r="AQ333" s="260"/>
      <c r="AR333" s="260"/>
      <c r="AS333" s="260"/>
      <c r="AT333" s="260"/>
      <c r="AU333" s="260"/>
      <c r="AV333" s="260"/>
      <c r="AW333" s="260"/>
      <c r="AX333" s="260"/>
      <c r="AY333" s="260"/>
      <c r="AZ333" s="260" t="s">
        <v>166</v>
      </c>
      <c r="BA333" s="260"/>
      <c r="BB333" s="260"/>
      <c r="BC333" s="260"/>
      <c r="BD333" s="260"/>
      <c r="BE333" s="260"/>
      <c r="BF333" s="260"/>
      <c r="BG333" s="210"/>
      <c r="BH333" s="210"/>
      <c r="BI333" s="210"/>
    </row>
    <row r="334" spans="1:61" x14ac:dyDescent="0.25">
      <c r="A334" s="171" t="s">
        <v>91</v>
      </c>
      <c r="B334" s="164"/>
      <c r="C334" s="299" t="s">
        <v>628</v>
      </c>
      <c r="D334" s="166"/>
      <c r="E334" s="168"/>
      <c r="F334" s="167"/>
      <c r="G334" s="168"/>
      <c r="H334" s="271"/>
      <c r="J334" s="171" t="s">
        <v>91</v>
      </c>
      <c r="K334" s="164"/>
      <c r="L334" s="299" t="s">
        <v>628</v>
      </c>
      <c r="M334" s="248"/>
      <c r="N334" s="166"/>
      <c r="O334" s="168"/>
      <c r="P334" s="167"/>
      <c r="Q334" s="168"/>
      <c r="R334" s="271"/>
      <c r="AO334" s="260"/>
      <c r="AP334" s="260"/>
      <c r="AQ334" s="260"/>
      <c r="AR334" s="260"/>
      <c r="AS334" s="260"/>
      <c r="AT334" s="260"/>
      <c r="AU334" s="260"/>
      <c r="AV334" s="260"/>
      <c r="AW334" s="260"/>
      <c r="AX334" s="260"/>
      <c r="AY334" s="260"/>
      <c r="AZ334" s="260" t="s">
        <v>166</v>
      </c>
      <c r="BA334" s="260"/>
      <c r="BB334" s="260"/>
      <c r="BC334" s="260"/>
      <c r="BD334" s="260"/>
      <c r="BE334" s="260"/>
      <c r="BF334" s="260"/>
      <c r="BG334" s="210"/>
      <c r="BH334" s="210"/>
      <c r="BI334" s="210"/>
    </row>
    <row r="335" spans="1:61" x14ac:dyDescent="0.25">
      <c r="A335" s="171" t="s">
        <v>91</v>
      </c>
      <c r="B335" s="164"/>
      <c r="C335" s="299" t="s">
        <v>628</v>
      </c>
      <c r="D335" s="166"/>
      <c r="E335" s="168"/>
      <c r="F335" s="167"/>
      <c r="G335" s="168"/>
      <c r="H335" s="271"/>
      <c r="J335" s="171" t="s">
        <v>91</v>
      </c>
      <c r="K335" s="164"/>
      <c r="L335" s="299" t="s">
        <v>628</v>
      </c>
      <c r="M335" s="248"/>
      <c r="N335" s="166"/>
      <c r="O335" s="168"/>
      <c r="P335" s="167"/>
      <c r="Q335" s="168"/>
      <c r="R335" s="271"/>
      <c r="AO335" s="260"/>
      <c r="AP335" s="260"/>
      <c r="AQ335" s="260"/>
      <c r="AR335" s="260"/>
      <c r="AS335" s="260"/>
      <c r="AT335" s="260"/>
      <c r="AU335" s="260"/>
      <c r="AV335" s="260"/>
      <c r="AW335" s="260"/>
      <c r="AX335" s="260"/>
      <c r="AY335" s="260"/>
      <c r="AZ335" s="260" t="s">
        <v>166</v>
      </c>
      <c r="BA335" s="260"/>
      <c r="BB335" s="260"/>
      <c r="BC335" s="260"/>
      <c r="BD335" s="260"/>
      <c r="BE335" s="260"/>
      <c r="BF335" s="260"/>
      <c r="BG335" s="210"/>
      <c r="BH335" s="210"/>
      <c r="BI335" s="210"/>
    </row>
    <row r="336" spans="1:61" x14ac:dyDescent="0.25">
      <c r="A336" s="171" t="s">
        <v>91</v>
      </c>
      <c r="B336" s="164"/>
      <c r="C336" s="299" t="s">
        <v>628</v>
      </c>
      <c r="D336" s="166"/>
      <c r="E336" s="168"/>
      <c r="F336" s="167"/>
      <c r="G336" s="168"/>
      <c r="H336" s="271"/>
      <c r="J336" s="171" t="s">
        <v>91</v>
      </c>
      <c r="K336" s="164"/>
      <c r="L336" s="299" t="s">
        <v>628</v>
      </c>
      <c r="M336" s="248"/>
      <c r="N336" s="166"/>
      <c r="O336" s="168"/>
      <c r="P336" s="167"/>
      <c r="Q336" s="168"/>
      <c r="R336" s="271"/>
      <c r="AO336" s="260"/>
      <c r="AP336" s="260"/>
      <c r="AQ336" s="260"/>
      <c r="AR336" s="260"/>
      <c r="AS336" s="260"/>
      <c r="AT336" s="260"/>
      <c r="AU336" s="260"/>
      <c r="AV336" s="260"/>
      <c r="AW336" s="260"/>
      <c r="AX336" s="260"/>
      <c r="AY336" s="260"/>
      <c r="AZ336" s="260" t="s">
        <v>166</v>
      </c>
      <c r="BA336" s="260"/>
      <c r="BB336" s="260"/>
      <c r="BC336" s="260"/>
      <c r="BD336" s="260"/>
      <c r="BE336" s="260"/>
      <c r="BF336" s="260"/>
      <c r="BG336" s="210"/>
      <c r="BH336" s="210"/>
      <c r="BI336" s="210"/>
    </row>
    <row r="337" spans="1:61" x14ac:dyDescent="0.25">
      <c r="A337" s="171" t="s">
        <v>91</v>
      </c>
      <c r="B337" s="164"/>
      <c r="C337" s="299" t="s">
        <v>628</v>
      </c>
      <c r="D337" s="166"/>
      <c r="E337" s="168"/>
      <c r="F337" s="167"/>
      <c r="G337" s="168"/>
      <c r="H337" s="271"/>
      <c r="J337" s="171" t="s">
        <v>91</v>
      </c>
      <c r="K337" s="164"/>
      <c r="L337" s="299" t="s">
        <v>628</v>
      </c>
      <c r="M337" s="248"/>
      <c r="N337" s="166"/>
      <c r="O337" s="168"/>
      <c r="P337" s="167"/>
      <c r="Q337" s="168"/>
      <c r="R337" s="271"/>
      <c r="AO337" s="260"/>
      <c r="AP337" s="260"/>
      <c r="AQ337" s="260"/>
      <c r="AR337" s="260"/>
      <c r="AS337" s="260"/>
      <c r="AT337" s="260"/>
      <c r="AU337" s="260"/>
      <c r="AV337" s="260"/>
      <c r="AW337" s="260"/>
      <c r="AX337" s="260"/>
      <c r="AY337" s="260"/>
      <c r="AZ337" s="260" t="s">
        <v>166</v>
      </c>
      <c r="BA337" s="260"/>
      <c r="BB337" s="260"/>
      <c r="BC337" s="260"/>
      <c r="BD337" s="260"/>
      <c r="BE337" s="260"/>
      <c r="BF337" s="260"/>
      <c r="BG337" s="210"/>
      <c r="BH337" s="210"/>
      <c r="BI337" s="210"/>
    </row>
    <row r="338" spans="1:61" x14ac:dyDescent="0.25">
      <c r="A338" s="171" t="s">
        <v>91</v>
      </c>
      <c r="B338" s="164"/>
      <c r="C338" s="299" t="s">
        <v>628</v>
      </c>
      <c r="D338" s="166"/>
      <c r="E338" s="168"/>
      <c r="F338" s="167"/>
      <c r="G338" s="168"/>
      <c r="H338" s="271"/>
      <c r="J338" s="171" t="s">
        <v>91</v>
      </c>
      <c r="K338" s="164"/>
      <c r="L338" s="299" t="s">
        <v>628</v>
      </c>
      <c r="M338" s="248"/>
      <c r="N338" s="166"/>
      <c r="O338" s="168"/>
      <c r="P338" s="167"/>
      <c r="Q338" s="168"/>
      <c r="R338" s="271"/>
      <c r="AO338" s="260"/>
      <c r="AP338" s="260"/>
      <c r="AQ338" s="260"/>
      <c r="AR338" s="260"/>
      <c r="AS338" s="260"/>
      <c r="AT338" s="260"/>
      <c r="AU338" s="260"/>
      <c r="AV338" s="260"/>
      <c r="AW338" s="260"/>
      <c r="AX338" s="260"/>
      <c r="AY338" s="260"/>
      <c r="AZ338" s="260" t="s">
        <v>166</v>
      </c>
      <c r="BA338" s="260"/>
      <c r="BB338" s="260"/>
      <c r="BC338" s="260"/>
      <c r="BD338" s="260"/>
      <c r="BE338" s="260"/>
      <c r="BF338" s="260"/>
      <c r="BG338" s="210"/>
      <c r="BH338" s="210"/>
      <c r="BI338" s="210"/>
    </row>
    <row r="339" spans="1:61" x14ac:dyDescent="0.25">
      <c r="A339" s="171" t="s">
        <v>91</v>
      </c>
      <c r="B339" s="164"/>
      <c r="C339" s="299" t="s">
        <v>628</v>
      </c>
      <c r="D339" s="166"/>
      <c r="E339" s="168"/>
      <c r="F339" s="167"/>
      <c r="G339" s="168"/>
      <c r="H339" s="271"/>
      <c r="J339" s="171" t="s">
        <v>91</v>
      </c>
      <c r="K339" s="164"/>
      <c r="L339" s="299" t="s">
        <v>628</v>
      </c>
      <c r="M339" s="248"/>
      <c r="N339" s="166"/>
      <c r="O339" s="168"/>
      <c r="P339" s="167"/>
      <c r="Q339" s="168"/>
      <c r="R339" s="271"/>
      <c r="AO339" s="260"/>
      <c r="AP339" s="260"/>
      <c r="AQ339" s="260"/>
      <c r="AR339" s="260"/>
      <c r="AS339" s="260"/>
      <c r="AT339" s="260"/>
      <c r="AU339" s="260"/>
      <c r="AV339" s="260"/>
      <c r="AW339" s="260"/>
      <c r="AX339" s="260"/>
      <c r="AY339" s="260"/>
      <c r="AZ339" s="260" t="s">
        <v>166</v>
      </c>
      <c r="BA339" s="260"/>
      <c r="BB339" s="260"/>
      <c r="BC339" s="260"/>
      <c r="BD339" s="260"/>
      <c r="BE339" s="260"/>
      <c r="BF339" s="260"/>
      <c r="BG339" s="210"/>
      <c r="BH339" s="210"/>
      <c r="BI339" s="210"/>
    </row>
    <row r="340" spans="1:61" x14ac:dyDescent="0.25">
      <c r="A340" s="171" t="s">
        <v>91</v>
      </c>
      <c r="B340" s="164"/>
      <c r="C340" s="299" t="s">
        <v>628</v>
      </c>
      <c r="D340" s="166"/>
      <c r="E340" s="168"/>
      <c r="F340" s="167"/>
      <c r="G340" s="168"/>
      <c r="H340" s="271"/>
      <c r="J340" s="171" t="s">
        <v>91</v>
      </c>
      <c r="K340" s="164"/>
      <c r="L340" s="299" t="s">
        <v>628</v>
      </c>
      <c r="M340" s="248"/>
      <c r="N340" s="166"/>
      <c r="O340" s="168"/>
      <c r="P340" s="167"/>
      <c r="Q340" s="168"/>
      <c r="R340" s="271"/>
      <c r="AO340" s="260"/>
      <c r="AP340" s="260"/>
      <c r="AQ340" s="260"/>
      <c r="AR340" s="260"/>
      <c r="AS340" s="260"/>
      <c r="AT340" s="260"/>
      <c r="AU340" s="260"/>
      <c r="AV340" s="260"/>
      <c r="AW340" s="260"/>
      <c r="AX340" s="260"/>
      <c r="AY340" s="260"/>
      <c r="AZ340" s="260" t="s">
        <v>166</v>
      </c>
      <c r="BA340" s="260"/>
      <c r="BB340" s="260"/>
      <c r="BC340" s="260"/>
      <c r="BD340" s="260"/>
      <c r="BE340" s="260"/>
      <c r="BF340" s="260"/>
      <c r="BG340" s="210"/>
      <c r="BH340" s="210"/>
      <c r="BI340" s="210"/>
    </row>
    <row r="341" spans="1:61" x14ac:dyDescent="0.25">
      <c r="A341" s="171" t="s">
        <v>91</v>
      </c>
      <c r="B341" s="164"/>
      <c r="C341" s="299" t="s">
        <v>628</v>
      </c>
      <c r="D341" s="166"/>
      <c r="E341" s="168"/>
      <c r="F341" s="167"/>
      <c r="G341" s="168"/>
      <c r="H341" s="271"/>
      <c r="J341" s="171" t="s">
        <v>91</v>
      </c>
      <c r="K341" s="164"/>
      <c r="L341" s="299" t="s">
        <v>628</v>
      </c>
      <c r="M341" s="248"/>
      <c r="N341" s="166"/>
      <c r="O341" s="168"/>
      <c r="P341" s="167"/>
      <c r="Q341" s="168"/>
      <c r="R341" s="271"/>
      <c r="AO341" s="260"/>
      <c r="AP341" s="260"/>
      <c r="AQ341" s="260"/>
      <c r="AR341" s="260"/>
      <c r="AS341" s="260"/>
      <c r="AT341" s="260"/>
      <c r="AU341" s="260"/>
      <c r="AV341" s="260"/>
      <c r="AW341" s="260"/>
      <c r="AX341" s="260"/>
      <c r="AY341" s="260"/>
      <c r="AZ341" s="260" t="s">
        <v>166</v>
      </c>
      <c r="BA341" s="260"/>
      <c r="BB341" s="260"/>
      <c r="BC341" s="260"/>
      <c r="BD341" s="260"/>
      <c r="BE341" s="260"/>
      <c r="BF341" s="260"/>
      <c r="BG341" s="210"/>
      <c r="BH341" s="210"/>
      <c r="BI341" s="210"/>
    </row>
    <row r="342" spans="1:61" x14ac:dyDescent="0.25">
      <c r="A342" s="171" t="s">
        <v>91</v>
      </c>
      <c r="B342" s="164"/>
      <c r="C342" s="299" t="s">
        <v>628</v>
      </c>
      <c r="D342" s="166"/>
      <c r="E342" s="168"/>
      <c r="F342" s="167"/>
      <c r="G342" s="168"/>
      <c r="H342" s="271"/>
      <c r="J342" s="171" t="s">
        <v>91</v>
      </c>
      <c r="K342" s="164"/>
      <c r="L342" s="299" t="s">
        <v>628</v>
      </c>
      <c r="M342" s="248"/>
      <c r="N342" s="166"/>
      <c r="O342" s="168"/>
      <c r="P342" s="167"/>
      <c r="Q342" s="168"/>
      <c r="R342" s="271"/>
      <c r="AO342" s="260"/>
      <c r="AP342" s="260"/>
      <c r="AQ342" s="260"/>
      <c r="AR342" s="260"/>
      <c r="AS342" s="260"/>
      <c r="AT342" s="260"/>
      <c r="AU342" s="260"/>
      <c r="AV342" s="260"/>
      <c r="AW342" s="260"/>
      <c r="AX342" s="260"/>
      <c r="AY342" s="260"/>
      <c r="AZ342" s="260" t="s">
        <v>166</v>
      </c>
      <c r="BA342" s="260"/>
      <c r="BB342" s="260"/>
      <c r="BC342" s="260"/>
      <c r="BD342" s="260"/>
      <c r="BE342" s="260"/>
      <c r="BF342" s="260"/>
      <c r="BG342" s="210"/>
      <c r="BH342" s="210"/>
      <c r="BI342" s="210"/>
    </row>
    <row r="343" spans="1:61" x14ac:dyDescent="0.25">
      <c r="A343" s="171" t="s">
        <v>91</v>
      </c>
      <c r="B343" s="164"/>
      <c r="C343" s="299" t="s">
        <v>628</v>
      </c>
      <c r="D343" s="166"/>
      <c r="E343" s="168"/>
      <c r="F343" s="167"/>
      <c r="G343" s="168"/>
      <c r="H343" s="271"/>
      <c r="J343" s="171" t="s">
        <v>91</v>
      </c>
      <c r="K343" s="164"/>
      <c r="L343" s="299" t="s">
        <v>628</v>
      </c>
      <c r="M343" s="248"/>
      <c r="N343" s="166"/>
      <c r="O343" s="168"/>
      <c r="P343" s="167"/>
      <c r="Q343" s="168"/>
      <c r="R343" s="271"/>
      <c r="AO343" s="260"/>
      <c r="AP343" s="260"/>
      <c r="AQ343" s="260"/>
      <c r="AR343" s="260"/>
      <c r="AS343" s="260"/>
      <c r="AT343" s="260"/>
      <c r="AU343" s="260"/>
      <c r="AV343" s="260"/>
      <c r="AW343" s="260"/>
      <c r="AX343" s="260"/>
      <c r="AY343" s="260"/>
      <c r="AZ343" s="260" t="s">
        <v>166</v>
      </c>
      <c r="BA343" s="260"/>
      <c r="BB343" s="260"/>
      <c r="BC343" s="260"/>
      <c r="BD343" s="260"/>
      <c r="BE343" s="260"/>
      <c r="BF343" s="260"/>
      <c r="BG343" s="210"/>
      <c r="BH343" s="210"/>
      <c r="BI343" s="210"/>
    </row>
    <row r="344" spans="1:61" x14ac:dyDescent="0.25">
      <c r="A344" s="171" t="s">
        <v>91</v>
      </c>
      <c r="B344" s="164"/>
      <c r="C344" s="299" t="s">
        <v>628</v>
      </c>
      <c r="D344" s="166"/>
      <c r="E344" s="168"/>
      <c r="F344" s="167"/>
      <c r="G344" s="168"/>
      <c r="H344" s="271"/>
      <c r="J344" s="171" t="s">
        <v>91</v>
      </c>
      <c r="K344" s="164"/>
      <c r="L344" s="299" t="s">
        <v>628</v>
      </c>
      <c r="M344" s="248"/>
      <c r="N344" s="166"/>
      <c r="O344" s="168"/>
      <c r="P344" s="167"/>
      <c r="Q344" s="168"/>
      <c r="R344" s="271"/>
      <c r="AO344" s="260"/>
      <c r="AP344" s="260"/>
      <c r="AQ344" s="260"/>
      <c r="AR344" s="260"/>
      <c r="AS344" s="260"/>
      <c r="AT344" s="260"/>
      <c r="AU344" s="260"/>
      <c r="AV344" s="260"/>
      <c r="AW344" s="260"/>
      <c r="AX344" s="260"/>
      <c r="AY344" s="260"/>
      <c r="AZ344" s="260" t="s">
        <v>166</v>
      </c>
      <c r="BA344" s="260"/>
      <c r="BB344" s="260"/>
      <c r="BC344" s="260"/>
      <c r="BD344" s="260"/>
      <c r="BE344" s="260"/>
      <c r="BF344" s="260"/>
      <c r="BG344" s="210"/>
      <c r="BH344" s="210"/>
      <c r="BI344" s="210"/>
    </row>
    <row r="345" spans="1:61" x14ac:dyDescent="0.25">
      <c r="A345" s="171" t="s">
        <v>91</v>
      </c>
      <c r="B345" s="164"/>
      <c r="C345" s="299" t="s">
        <v>628</v>
      </c>
      <c r="D345" s="166"/>
      <c r="E345" s="168"/>
      <c r="F345" s="167"/>
      <c r="G345" s="168"/>
      <c r="H345" s="271"/>
      <c r="J345" s="171" t="s">
        <v>91</v>
      </c>
      <c r="K345" s="164"/>
      <c r="L345" s="299" t="s">
        <v>628</v>
      </c>
      <c r="M345" s="248"/>
      <c r="N345" s="166"/>
      <c r="O345" s="168"/>
      <c r="P345" s="167"/>
      <c r="Q345" s="168"/>
      <c r="R345" s="271"/>
      <c r="AO345" s="260"/>
      <c r="AP345" s="260"/>
      <c r="AQ345" s="260"/>
      <c r="AR345" s="260"/>
      <c r="AS345" s="260"/>
      <c r="AT345" s="260"/>
      <c r="AU345" s="260"/>
      <c r="AV345" s="260"/>
      <c r="AW345" s="260"/>
      <c r="AX345" s="260"/>
      <c r="AY345" s="260"/>
      <c r="AZ345" s="260" t="s">
        <v>166</v>
      </c>
      <c r="BA345" s="260"/>
      <c r="BB345" s="260"/>
      <c r="BC345" s="260"/>
      <c r="BD345" s="260"/>
      <c r="BE345" s="260"/>
      <c r="BF345" s="260"/>
      <c r="BG345" s="210"/>
      <c r="BH345" s="210"/>
      <c r="BI345" s="210"/>
    </row>
    <row r="346" spans="1:61" x14ac:dyDescent="0.25">
      <c r="A346" s="171" t="s">
        <v>91</v>
      </c>
      <c r="B346" s="164"/>
      <c r="C346" s="299" t="s">
        <v>628</v>
      </c>
      <c r="D346" s="166"/>
      <c r="E346" s="168"/>
      <c r="F346" s="167"/>
      <c r="G346" s="168"/>
      <c r="H346" s="271"/>
      <c r="J346" s="171" t="s">
        <v>91</v>
      </c>
      <c r="K346" s="164"/>
      <c r="L346" s="299" t="s">
        <v>628</v>
      </c>
      <c r="M346" s="248"/>
      <c r="N346" s="166"/>
      <c r="O346" s="168"/>
      <c r="P346" s="167"/>
      <c r="Q346" s="168"/>
      <c r="R346" s="271"/>
      <c r="AO346" s="260"/>
      <c r="AP346" s="260"/>
      <c r="AQ346" s="260"/>
      <c r="AR346" s="260"/>
      <c r="AS346" s="260"/>
      <c r="AT346" s="260"/>
      <c r="AU346" s="260"/>
      <c r="AV346" s="260"/>
      <c r="AW346" s="260"/>
      <c r="AX346" s="260"/>
      <c r="AY346" s="260"/>
      <c r="AZ346" s="260" t="s">
        <v>166</v>
      </c>
      <c r="BA346" s="260"/>
      <c r="BB346" s="260"/>
      <c r="BC346" s="260"/>
      <c r="BD346" s="260"/>
      <c r="BE346" s="260"/>
      <c r="BF346" s="260"/>
      <c r="BG346" s="210"/>
      <c r="BH346" s="210"/>
      <c r="BI346" s="210"/>
    </row>
    <row r="347" spans="1:61" x14ac:dyDescent="0.25">
      <c r="A347" s="171" t="s">
        <v>91</v>
      </c>
      <c r="B347" s="164"/>
      <c r="C347" s="299" t="s">
        <v>628</v>
      </c>
      <c r="D347" s="166"/>
      <c r="E347" s="168"/>
      <c r="F347" s="167"/>
      <c r="G347" s="168"/>
      <c r="H347" s="271"/>
      <c r="J347" s="171" t="s">
        <v>91</v>
      </c>
      <c r="K347" s="164"/>
      <c r="L347" s="299" t="s">
        <v>628</v>
      </c>
      <c r="M347" s="248"/>
      <c r="N347" s="166"/>
      <c r="O347" s="168"/>
      <c r="P347" s="167"/>
      <c r="Q347" s="168"/>
      <c r="R347" s="271"/>
      <c r="AO347" s="260"/>
      <c r="AP347" s="260"/>
      <c r="AQ347" s="260"/>
      <c r="AR347" s="260"/>
      <c r="AS347" s="260"/>
      <c r="AT347" s="260"/>
      <c r="AU347" s="260"/>
      <c r="AV347" s="260"/>
      <c r="AW347" s="260"/>
      <c r="AX347" s="260"/>
      <c r="AY347" s="260"/>
      <c r="AZ347" s="260" t="s">
        <v>166</v>
      </c>
      <c r="BA347" s="260"/>
      <c r="BB347" s="260"/>
      <c r="BC347" s="260"/>
      <c r="BD347" s="260"/>
      <c r="BE347" s="260"/>
      <c r="BF347" s="260"/>
      <c r="BG347" s="210"/>
      <c r="BH347" s="210"/>
      <c r="BI347" s="210"/>
    </row>
    <row r="348" spans="1:61" x14ac:dyDescent="0.25">
      <c r="A348" s="171" t="s">
        <v>91</v>
      </c>
      <c r="B348" s="164"/>
      <c r="C348" s="299" t="s">
        <v>628</v>
      </c>
      <c r="D348" s="166"/>
      <c r="E348" s="168"/>
      <c r="F348" s="167"/>
      <c r="G348" s="168"/>
      <c r="H348" s="271"/>
      <c r="J348" s="171" t="s">
        <v>91</v>
      </c>
      <c r="K348" s="164"/>
      <c r="L348" s="299" t="s">
        <v>628</v>
      </c>
      <c r="M348" s="248"/>
      <c r="N348" s="166"/>
      <c r="O348" s="168"/>
      <c r="P348" s="167"/>
      <c r="Q348" s="168"/>
      <c r="R348" s="271"/>
      <c r="AO348" s="260"/>
      <c r="AP348" s="260"/>
      <c r="AQ348" s="260"/>
      <c r="AR348" s="260"/>
      <c r="AS348" s="260"/>
      <c r="AT348" s="260"/>
      <c r="AU348" s="260"/>
      <c r="AV348" s="260"/>
      <c r="AW348" s="260"/>
      <c r="AX348" s="260"/>
      <c r="AY348" s="260"/>
      <c r="AZ348" s="260" t="s">
        <v>166</v>
      </c>
      <c r="BA348" s="260"/>
      <c r="BB348" s="260"/>
      <c r="BC348" s="260"/>
      <c r="BD348" s="260"/>
      <c r="BE348" s="260"/>
      <c r="BF348" s="260"/>
      <c r="BG348" s="210"/>
      <c r="BH348" s="210"/>
      <c r="BI348" s="210"/>
    </row>
    <row r="349" spans="1:61" x14ac:dyDescent="0.25">
      <c r="A349" s="171" t="s">
        <v>91</v>
      </c>
      <c r="B349" s="164"/>
      <c r="C349" s="299" t="s">
        <v>628</v>
      </c>
      <c r="D349" s="166"/>
      <c r="E349" s="168"/>
      <c r="F349" s="167"/>
      <c r="G349" s="168"/>
      <c r="H349" s="271"/>
      <c r="J349" s="171" t="s">
        <v>91</v>
      </c>
      <c r="K349" s="164"/>
      <c r="L349" s="299" t="s">
        <v>628</v>
      </c>
      <c r="M349" s="248"/>
      <c r="N349" s="166"/>
      <c r="O349" s="168"/>
      <c r="P349" s="167"/>
      <c r="Q349" s="168"/>
      <c r="R349" s="271"/>
      <c r="AO349" s="260"/>
      <c r="AP349" s="260"/>
      <c r="AQ349" s="260"/>
      <c r="AR349" s="260"/>
      <c r="AS349" s="260"/>
      <c r="AT349" s="260"/>
      <c r="AU349" s="260"/>
      <c r="AV349" s="260"/>
      <c r="AW349" s="260"/>
      <c r="AX349" s="260"/>
      <c r="AY349" s="260"/>
      <c r="AZ349" s="260" t="s">
        <v>166</v>
      </c>
      <c r="BA349" s="260"/>
      <c r="BB349" s="260"/>
      <c r="BC349" s="260"/>
      <c r="BD349" s="260"/>
      <c r="BE349" s="260"/>
      <c r="BF349" s="260"/>
      <c r="BG349" s="210"/>
      <c r="BH349" s="210"/>
      <c r="BI349" s="210"/>
    </row>
    <row r="350" spans="1:61" x14ac:dyDescent="0.25">
      <c r="A350" s="171" t="s">
        <v>91</v>
      </c>
      <c r="B350" s="164"/>
      <c r="C350" s="299" t="s">
        <v>628</v>
      </c>
      <c r="D350" s="166"/>
      <c r="E350" s="168"/>
      <c r="F350" s="167"/>
      <c r="G350" s="168"/>
      <c r="H350" s="271"/>
      <c r="J350" s="171" t="s">
        <v>91</v>
      </c>
      <c r="K350" s="164"/>
      <c r="L350" s="299" t="s">
        <v>628</v>
      </c>
      <c r="M350" s="248"/>
      <c r="N350" s="166"/>
      <c r="O350" s="168"/>
      <c r="P350" s="167"/>
      <c r="Q350" s="168"/>
      <c r="R350" s="271"/>
      <c r="AO350" s="260"/>
      <c r="AP350" s="260"/>
      <c r="AQ350" s="260"/>
      <c r="AR350" s="260"/>
      <c r="AS350" s="260"/>
      <c r="AT350" s="260"/>
      <c r="AU350" s="260"/>
      <c r="AV350" s="260"/>
      <c r="AW350" s="260"/>
      <c r="AX350" s="260"/>
      <c r="AY350" s="260"/>
      <c r="AZ350" s="260" t="s">
        <v>166</v>
      </c>
      <c r="BA350" s="260"/>
      <c r="BB350" s="260"/>
      <c r="BC350" s="260"/>
      <c r="BD350" s="260"/>
      <c r="BE350" s="260"/>
      <c r="BF350" s="260"/>
      <c r="BG350" s="210"/>
      <c r="BH350" s="210"/>
      <c r="BI350" s="210"/>
    </row>
    <row r="351" spans="1:61" x14ac:dyDescent="0.25">
      <c r="A351" s="171" t="s">
        <v>91</v>
      </c>
      <c r="B351" s="164"/>
      <c r="C351" s="299" t="s">
        <v>628</v>
      </c>
      <c r="D351" s="166"/>
      <c r="E351" s="168"/>
      <c r="F351" s="167"/>
      <c r="G351" s="168"/>
      <c r="H351" s="271"/>
      <c r="J351" s="171" t="s">
        <v>91</v>
      </c>
      <c r="K351" s="164"/>
      <c r="L351" s="299" t="s">
        <v>628</v>
      </c>
      <c r="M351" s="248"/>
      <c r="N351" s="166"/>
      <c r="O351" s="168"/>
      <c r="P351" s="167"/>
      <c r="Q351" s="168"/>
      <c r="R351" s="271"/>
      <c r="AO351" s="260"/>
      <c r="AP351" s="260"/>
      <c r="AQ351" s="260"/>
      <c r="AR351" s="260"/>
      <c r="AS351" s="260"/>
      <c r="AT351" s="260"/>
      <c r="AU351" s="260"/>
      <c r="AV351" s="260"/>
      <c r="AW351" s="260"/>
      <c r="AX351" s="260"/>
      <c r="AY351" s="260"/>
      <c r="AZ351" s="260" t="s">
        <v>166</v>
      </c>
      <c r="BA351" s="260"/>
      <c r="BB351" s="260"/>
      <c r="BC351" s="260"/>
      <c r="BD351" s="260"/>
      <c r="BE351" s="260"/>
      <c r="BF351" s="260"/>
      <c r="BG351" s="210"/>
      <c r="BH351" s="210"/>
      <c r="BI351" s="210"/>
    </row>
    <row r="352" spans="1:61" x14ac:dyDescent="0.25">
      <c r="A352" s="171" t="s">
        <v>91</v>
      </c>
      <c r="B352" s="164"/>
      <c r="C352" s="299" t="s">
        <v>628</v>
      </c>
      <c r="D352" s="166"/>
      <c r="E352" s="168"/>
      <c r="F352" s="167"/>
      <c r="G352" s="168"/>
      <c r="H352" s="271"/>
      <c r="J352" s="171" t="s">
        <v>91</v>
      </c>
      <c r="K352" s="164"/>
      <c r="L352" s="299" t="s">
        <v>628</v>
      </c>
      <c r="M352" s="248"/>
      <c r="N352" s="166"/>
      <c r="O352" s="168"/>
      <c r="P352" s="167"/>
      <c r="Q352" s="168"/>
      <c r="R352" s="271"/>
      <c r="AO352" s="260"/>
      <c r="AP352" s="260"/>
      <c r="AQ352" s="260"/>
      <c r="AR352" s="260"/>
      <c r="AS352" s="260"/>
      <c r="AT352" s="260"/>
      <c r="AU352" s="260"/>
      <c r="AV352" s="260"/>
      <c r="AW352" s="260"/>
      <c r="AX352" s="260"/>
      <c r="AY352" s="260"/>
      <c r="AZ352" s="260" t="s">
        <v>166</v>
      </c>
      <c r="BA352" s="260"/>
      <c r="BB352" s="260"/>
      <c r="BC352" s="260"/>
      <c r="BD352" s="260"/>
      <c r="BE352" s="260"/>
      <c r="BF352" s="260"/>
      <c r="BG352" s="210"/>
      <c r="BH352" s="210"/>
      <c r="BI352" s="210"/>
    </row>
    <row r="353" spans="1:61" x14ac:dyDescent="0.25">
      <c r="A353" s="171" t="s">
        <v>91</v>
      </c>
      <c r="B353" s="164"/>
      <c r="C353" s="299" t="s">
        <v>628</v>
      </c>
      <c r="D353" s="166"/>
      <c r="E353" s="168"/>
      <c r="F353" s="167"/>
      <c r="G353" s="168"/>
      <c r="H353" s="271"/>
      <c r="J353" s="171" t="s">
        <v>91</v>
      </c>
      <c r="K353" s="164"/>
      <c r="L353" s="299" t="s">
        <v>628</v>
      </c>
      <c r="M353" s="248"/>
      <c r="N353" s="166"/>
      <c r="O353" s="168"/>
      <c r="P353" s="167"/>
      <c r="Q353" s="168"/>
      <c r="R353" s="271"/>
      <c r="AO353" s="260"/>
      <c r="AP353" s="260"/>
      <c r="AQ353" s="260"/>
      <c r="AR353" s="260"/>
      <c r="AS353" s="260"/>
      <c r="AT353" s="260"/>
      <c r="AU353" s="260"/>
      <c r="AV353" s="260"/>
      <c r="AW353" s="260"/>
      <c r="AX353" s="260"/>
      <c r="AY353" s="260"/>
      <c r="AZ353" s="260" t="s">
        <v>166</v>
      </c>
      <c r="BA353" s="260"/>
      <c r="BB353" s="260"/>
      <c r="BC353" s="260"/>
      <c r="BD353" s="260"/>
      <c r="BE353" s="260"/>
      <c r="BF353" s="260"/>
      <c r="BG353" s="210"/>
      <c r="BH353" s="210"/>
      <c r="BI353" s="210"/>
    </row>
    <row r="354" spans="1:61" x14ac:dyDescent="0.25">
      <c r="A354" s="171" t="s">
        <v>91</v>
      </c>
      <c r="B354" s="164"/>
      <c r="C354" s="299" t="s">
        <v>628</v>
      </c>
      <c r="D354" s="166"/>
      <c r="E354" s="168"/>
      <c r="F354" s="167"/>
      <c r="G354" s="168"/>
      <c r="H354" s="271"/>
      <c r="J354" s="171" t="s">
        <v>91</v>
      </c>
      <c r="K354" s="164"/>
      <c r="L354" s="299" t="s">
        <v>628</v>
      </c>
      <c r="M354" s="248"/>
      <c r="N354" s="166"/>
      <c r="O354" s="168"/>
      <c r="P354" s="167"/>
      <c r="Q354" s="168"/>
      <c r="R354" s="271"/>
      <c r="AO354" s="260"/>
      <c r="AP354" s="260"/>
      <c r="AQ354" s="260"/>
      <c r="AR354" s="260"/>
      <c r="AS354" s="260"/>
      <c r="AT354" s="260"/>
      <c r="AU354" s="260"/>
      <c r="AV354" s="260"/>
      <c r="AW354" s="260"/>
      <c r="AX354" s="260"/>
      <c r="AY354" s="260"/>
      <c r="AZ354" s="260" t="s">
        <v>166</v>
      </c>
      <c r="BA354" s="260"/>
      <c r="BB354" s="260"/>
      <c r="BC354" s="260"/>
      <c r="BD354" s="260"/>
      <c r="BE354" s="260"/>
      <c r="BF354" s="260"/>
      <c r="BG354" s="210"/>
      <c r="BH354" s="210"/>
      <c r="BI354" s="210"/>
    </row>
    <row r="355" spans="1:61" x14ac:dyDescent="0.25">
      <c r="A355" s="171" t="s">
        <v>91</v>
      </c>
      <c r="B355" s="164"/>
      <c r="C355" s="299" t="s">
        <v>628</v>
      </c>
      <c r="D355" s="166"/>
      <c r="E355" s="168"/>
      <c r="F355" s="167"/>
      <c r="G355" s="168"/>
      <c r="H355" s="271"/>
      <c r="J355" s="171" t="s">
        <v>91</v>
      </c>
      <c r="K355" s="164"/>
      <c r="L355" s="299" t="s">
        <v>628</v>
      </c>
      <c r="M355" s="248"/>
      <c r="N355" s="166"/>
      <c r="O355" s="168"/>
      <c r="P355" s="167"/>
      <c r="Q355" s="168"/>
      <c r="R355" s="271"/>
      <c r="AO355" s="260"/>
      <c r="AP355" s="260"/>
      <c r="AQ355" s="260"/>
      <c r="AR355" s="260"/>
      <c r="AS355" s="260"/>
      <c r="AT355" s="260"/>
      <c r="AU355" s="260"/>
      <c r="AV355" s="260"/>
      <c r="AW355" s="260"/>
      <c r="AX355" s="260"/>
      <c r="AY355" s="260"/>
      <c r="AZ355" s="260" t="s">
        <v>166</v>
      </c>
      <c r="BA355" s="260"/>
      <c r="BB355" s="260"/>
      <c r="BC355" s="260"/>
      <c r="BD355" s="260"/>
      <c r="BE355" s="260"/>
      <c r="BF355" s="260"/>
      <c r="BG355" s="210"/>
      <c r="BH355" s="210"/>
      <c r="BI355" s="210"/>
    </row>
    <row r="356" spans="1:61" x14ac:dyDescent="0.25">
      <c r="A356" s="171" t="s">
        <v>91</v>
      </c>
      <c r="B356" s="164"/>
      <c r="C356" s="299" t="s">
        <v>628</v>
      </c>
      <c r="D356" s="166"/>
      <c r="E356" s="168"/>
      <c r="F356" s="167"/>
      <c r="G356" s="168"/>
      <c r="H356" s="271"/>
      <c r="J356" s="171" t="s">
        <v>91</v>
      </c>
      <c r="K356" s="164"/>
      <c r="L356" s="299" t="s">
        <v>628</v>
      </c>
      <c r="M356" s="248"/>
      <c r="N356" s="166"/>
      <c r="O356" s="168"/>
      <c r="P356" s="167"/>
      <c r="Q356" s="168"/>
      <c r="R356" s="271"/>
      <c r="AO356" s="260"/>
      <c r="AP356" s="260"/>
      <c r="AQ356" s="260"/>
      <c r="AR356" s="260"/>
      <c r="AS356" s="260"/>
      <c r="AT356" s="260"/>
      <c r="AU356" s="260"/>
      <c r="AV356" s="260"/>
      <c r="AW356" s="260"/>
      <c r="AX356" s="260"/>
      <c r="AY356" s="260"/>
      <c r="AZ356" s="260" t="s">
        <v>166</v>
      </c>
      <c r="BA356" s="260"/>
      <c r="BB356" s="260"/>
      <c r="BC356" s="260"/>
      <c r="BD356" s="260"/>
      <c r="BE356" s="260"/>
      <c r="BF356" s="260"/>
      <c r="BG356" s="210"/>
      <c r="BH356" s="210"/>
      <c r="BI356" s="210"/>
    </row>
    <row r="357" spans="1:61" x14ac:dyDescent="0.25">
      <c r="A357" s="171" t="s">
        <v>91</v>
      </c>
      <c r="B357" s="164"/>
      <c r="C357" s="299" t="s">
        <v>628</v>
      </c>
      <c r="D357" s="166"/>
      <c r="E357" s="168"/>
      <c r="F357" s="167"/>
      <c r="G357" s="168"/>
      <c r="H357" s="271"/>
      <c r="J357" s="171" t="s">
        <v>91</v>
      </c>
      <c r="K357" s="164"/>
      <c r="L357" s="299" t="s">
        <v>628</v>
      </c>
      <c r="M357" s="248"/>
      <c r="N357" s="166"/>
      <c r="O357" s="168"/>
      <c r="P357" s="167"/>
      <c r="Q357" s="168"/>
      <c r="R357" s="271"/>
      <c r="AO357" s="260"/>
      <c r="AP357" s="260"/>
      <c r="AQ357" s="260"/>
      <c r="AR357" s="260"/>
      <c r="AS357" s="260"/>
      <c r="AT357" s="260"/>
      <c r="AU357" s="260"/>
      <c r="AV357" s="260"/>
      <c r="AW357" s="260"/>
      <c r="AX357" s="260"/>
      <c r="AY357" s="260"/>
      <c r="AZ357" s="260" t="s">
        <v>166</v>
      </c>
      <c r="BA357" s="260"/>
      <c r="BB357" s="260"/>
      <c r="BC357" s="260"/>
      <c r="BD357" s="260"/>
      <c r="BE357" s="260"/>
      <c r="BF357" s="260"/>
      <c r="BG357" s="210"/>
      <c r="BH357" s="210"/>
      <c r="BI357" s="210"/>
    </row>
    <row r="358" spans="1:61" x14ac:dyDescent="0.25">
      <c r="A358" s="171" t="s">
        <v>91</v>
      </c>
      <c r="B358" s="164"/>
      <c r="C358" s="299" t="s">
        <v>628</v>
      </c>
      <c r="D358" s="166"/>
      <c r="E358" s="168"/>
      <c r="F358" s="167"/>
      <c r="G358" s="168"/>
      <c r="H358" s="271"/>
      <c r="J358" s="171" t="s">
        <v>91</v>
      </c>
      <c r="K358" s="164"/>
      <c r="L358" s="299" t="s">
        <v>628</v>
      </c>
      <c r="M358" s="248"/>
      <c r="N358" s="166"/>
      <c r="O358" s="168"/>
      <c r="P358" s="167"/>
      <c r="Q358" s="168"/>
      <c r="R358" s="271"/>
      <c r="AO358" s="260"/>
      <c r="AP358" s="260"/>
      <c r="AQ358" s="260"/>
      <c r="AR358" s="260"/>
      <c r="AS358" s="260"/>
      <c r="AT358" s="260"/>
      <c r="AU358" s="260"/>
      <c r="AV358" s="260"/>
      <c r="AW358" s="260"/>
      <c r="AX358" s="260"/>
      <c r="AY358" s="260"/>
      <c r="AZ358" s="260" t="s">
        <v>166</v>
      </c>
      <c r="BA358" s="260"/>
      <c r="BB358" s="260"/>
      <c r="BC358" s="260"/>
      <c r="BD358" s="260"/>
      <c r="BE358" s="260"/>
      <c r="BF358" s="260"/>
      <c r="BG358" s="210"/>
      <c r="BH358" s="210"/>
      <c r="BI358" s="210"/>
    </row>
    <row r="359" spans="1:61" x14ac:dyDescent="0.25">
      <c r="A359" s="171" t="s">
        <v>91</v>
      </c>
      <c r="B359" s="164"/>
      <c r="C359" s="299" t="s">
        <v>628</v>
      </c>
      <c r="D359" s="166"/>
      <c r="E359" s="168"/>
      <c r="F359" s="167"/>
      <c r="G359" s="168"/>
      <c r="H359" s="271"/>
      <c r="J359" s="171" t="s">
        <v>91</v>
      </c>
      <c r="K359" s="164"/>
      <c r="L359" s="299" t="s">
        <v>628</v>
      </c>
      <c r="M359" s="248"/>
      <c r="N359" s="166"/>
      <c r="O359" s="168"/>
      <c r="P359" s="167"/>
      <c r="Q359" s="168"/>
      <c r="R359" s="271"/>
      <c r="AO359" s="260"/>
      <c r="AP359" s="260"/>
      <c r="AQ359" s="260"/>
      <c r="AR359" s="260"/>
      <c r="AS359" s="260"/>
      <c r="AT359" s="260"/>
      <c r="AU359" s="260"/>
      <c r="AV359" s="260"/>
      <c r="AW359" s="260"/>
      <c r="AX359" s="260"/>
      <c r="AY359" s="260"/>
      <c r="AZ359" s="260" t="s">
        <v>166</v>
      </c>
      <c r="BA359" s="260"/>
      <c r="BB359" s="260"/>
      <c r="BC359" s="260"/>
      <c r="BD359" s="260"/>
      <c r="BE359" s="260"/>
      <c r="BF359" s="260"/>
      <c r="BG359" s="210"/>
      <c r="BH359" s="210"/>
      <c r="BI359" s="210"/>
    </row>
    <row r="360" spans="1:61" x14ac:dyDescent="0.25">
      <c r="A360" s="171" t="s">
        <v>91</v>
      </c>
      <c r="B360" s="164"/>
      <c r="C360" s="299" t="s">
        <v>628</v>
      </c>
      <c r="D360" s="166"/>
      <c r="E360" s="168"/>
      <c r="F360" s="167"/>
      <c r="G360" s="168"/>
      <c r="H360" s="271"/>
      <c r="J360" s="171" t="s">
        <v>91</v>
      </c>
      <c r="K360" s="164"/>
      <c r="L360" s="299" t="s">
        <v>628</v>
      </c>
      <c r="M360" s="248"/>
      <c r="N360" s="166"/>
      <c r="O360" s="168"/>
      <c r="P360" s="167"/>
      <c r="Q360" s="168"/>
      <c r="R360" s="271"/>
      <c r="AO360" s="260"/>
      <c r="AP360" s="260"/>
      <c r="AQ360" s="260"/>
      <c r="AR360" s="260"/>
      <c r="AS360" s="260"/>
      <c r="AT360" s="260"/>
      <c r="AU360" s="260"/>
      <c r="AV360" s="260"/>
      <c r="AW360" s="260"/>
      <c r="AX360" s="260"/>
      <c r="AY360" s="260"/>
      <c r="AZ360" s="260" t="s">
        <v>166</v>
      </c>
      <c r="BA360" s="260"/>
      <c r="BB360" s="260"/>
      <c r="BC360" s="260"/>
      <c r="BD360" s="260"/>
      <c r="BE360" s="260"/>
      <c r="BF360" s="260"/>
      <c r="BG360" s="210"/>
      <c r="BH360" s="210"/>
      <c r="BI360" s="210"/>
    </row>
    <row r="361" spans="1:61" x14ac:dyDescent="0.25">
      <c r="A361" s="171" t="s">
        <v>91</v>
      </c>
      <c r="B361" s="164"/>
      <c r="C361" s="299" t="s">
        <v>628</v>
      </c>
      <c r="D361" s="166"/>
      <c r="E361" s="168"/>
      <c r="F361" s="167"/>
      <c r="G361" s="168"/>
      <c r="H361" s="271"/>
      <c r="J361" s="171" t="s">
        <v>91</v>
      </c>
      <c r="K361" s="164"/>
      <c r="L361" s="299" t="s">
        <v>628</v>
      </c>
      <c r="M361" s="248"/>
      <c r="N361" s="166"/>
      <c r="O361" s="168"/>
      <c r="P361" s="167"/>
      <c r="Q361" s="168"/>
      <c r="R361" s="271"/>
      <c r="AO361" s="260"/>
      <c r="AP361" s="260"/>
      <c r="AQ361" s="260"/>
      <c r="AR361" s="260"/>
      <c r="AS361" s="260"/>
      <c r="AT361" s="260"/>
      <c r="AU361" s="260"/>
      <c r="AV361" s="260"/>
      <c r="AW361" s="260"/>
      <c r="AX361" s="260"/>
      <c r="AY361" s="260"/>
      <c r="AZ361" s="260" t="s">
        <v>166</v>
      </c>
      <c r="BA361" s="260"/>
      <c r="BB361" s="260"/>
      <c r="BC361" s="260"/>
      <c r="BD361" s="260"/>
      <c r="BE361" s="260"/>
      <c r="BF361" s="260"/>
      <c r="BG361" s="210"/>
      <c r="BH361" s="210"/>
      <c r="BI361" s="210"/>
    </row>
    <row r="362" spans="1:61" x14ac:dyDescent="0.25">
      <c r="A362" s="171" t="s">
        <v>91</v>
      </c>
      <c r="B362" s="164"/>
      <c r="C362" s="299" t="s">
        <v>628</v>
      </c>
      <c r="D362" s="166"/>
      <c r="E362" s="168"/>
      <c r="F362" s="167"/>
      <c r="G362" s="168"/>
      <c r="H362" s="271"/>
      <c r="J362" s="171" t="s">
        <v>91</v>
      </c>
      <c r="K362" s="164"/>
      <c r="L362" s="299" t="s">
        <v>628</v>
      </c>
      <c r="M362" s="248"/>
      <c r="N362" s="166"/>
      <c r="O362" s="168"/>
      <c r="P362" s="167"/>
      <c r="Q362" s="168"/>
      <c r="R362" s="271"/>
      <c r="AO362" s="260"/>
      <c r="AP362" s="260"/>
      <c r="AQ362" s="260"/>
      <c r="AR362" s="260"/>
      <c r="AS362" s="260"/>
      <c r="AT362" s="260"/>
      <c r="AU362" s="260"/>
      <c r="AV362" s="260"/>
      <c r="AW362" s="260"/>
      <c r="AX362" s="260"/>
      <c r="AY362" s="260"/>
      <c r="AZ362" s="260" t="s">
        <v>166</v>
      </c>
      <c r="BA362" s="260"/>
      <c r="BB362" s="260"/>
      <c r="BC362" s="260"/>
      <c r="BD362" s="260"/>
      <c r="BE362" s="260"/>
      <c r="BF362" s="260"/>
      <c r="BG362" s="210"/>
      <c r="BH362" s="210"/>
      <c r="BI362" s="210"/>
    </row>
    <row r="363" spans="1:61" x14ac:dyDescent="0.25">
      <c r="A363" s="171" t="s">
        <v>91</v>
      </c>
      <c r="B363" s="164"/>
      <c r="C363" s="299" t="s">
        <v>628</v>
      </c>
      <c r="D363" s="166"/>
      <c r="E363" s="168"/>
      <c r="F363" s="167"/>
      <c r="G363" s="168"/>
      <c r="H363" s="271"/>
      <c r="J363" s="171" t="s">
        <v>91</v>
      </c>
      <c r="K363" s="164"/>
      <c r="L363" s="299" t="s">
        <v>628</v>
      </c>
      <c r="M363" s="248"/>
      <c r="N363" s="166"/>
      <c r="O363" s="168"/>
      <c r="P363" s="167"/>
      <c r="Q363" s="168"/>
      <c r="R363" s="271"/>
      <c r="AO363" s="260"/>
      <c r="AP363" s="260"/>
      <c r="AQ363" s="260"/>
      <c r="AR363" s="260"/>
      <c r="AS363" s="260"/>
      <c r="AT363" s="260"/>
      <c r="AU363" s="260"/>
      <c r="AV363" s="260"/>
      <c r="AW363" s="260"/>
      <c r="AX363" s="260"/>
      <c r="AY363" s="260"/>
      <c r="AZ363" s="260" t="s">
        <v>166</v>
      </c>
      <c r="BA363" s="260"/>
      <c r="BB363" s="260"/>
      <c r="BC363" s="260"/>
      <c r="BD363" s="260"/>
      <c r="BE363" s="260"/>
      <c r="BF363" s="260"/>
      <c r="BG363" s="210"/>
      <c r="BH363" s="210"/>
      <c r="BI363" s="210"/>
    </row>
    <row r="364" spans="1:61" x14ac:dyDescent="0.25">
      <c r="A364" s="171" t="s">
        <v>91</v>
      </c>
      <c r="B364" s="164"/>
      <c r="C364" s="299" t="s">
        <v>628</v>
      </c>
      <c r="D364" s="166"/>
      <c r="E364" s="168"/>
      <c r="F364" s="167"/>
      <c r="G364" s="168"/>
      <c r="H364" s="271"/>
      <c r="J364" s="171" t="s">
        <v>91</v>
      </c>
      <c r="K364" s="164"/>
      <c r="L364" s="299" t="s">
        <v>628</v>
      </c>
      <c r="M364" s="248"/>
      <c r="N364" s="166"/>
      <c r="O364" s="168"/>
      <c r="P364" s="167"/>
      <c r="Q364" s="168"/>
      <c r="R364" s="271"/>
      <c r="AO364" s="260"/>
      <c r="AP364" s="260"/>
      <c r="AQ364" s="260"/>
      <c r="AR364" s="260"/>
      <c r="AS364" s="260"/>
      <c r="AT364" s="260"/>
      <c r="AU364" s="260"/>
      <c r="AV364" s="260"/>
      <c r="AW364" s="260"/>
      <c r="AX364" s="260"/>
      <c r="AY364" s="260"/>
      <c r="AZ364" s="260" t="s">
        <v>166</v>
      </c>
      <c r="BA364" s="260"/>
      <c r="BB364" s="260"/>
      <c r="BC364" s="260"/>
      <c r="BD364" s="260"/>
      <c r="BE364" s="260"/>
      <c r="BF364" s="260"/>
      <c r="BG364" s="210"/>
      <c r="BH364" s="210"/>
      <c r="BI364" s="210"/>
    </row>
    <row r="365" spans="1:61" x14ac:dyDescent="0.25">
      <c r="A365" s="171" t="s">
        <v>91</v>
      </c>
      <c r="B365" s="164"/>
      <c r="C365" s="299" t="s">
        <v>628</v>
      </c>
      <c r="D365" s="166"/>
      <c r="E365" s="168"/>
      <c r="F365" s="167"/>
      <c r="G365" s="168"/>
      <c r="H365" s="271"/>
      <c r="J365" s="171" t="s">
        <v>91</v>
      </c>
      <c r="K365" s="164"/>
      <c r="L365" s="299" t="s">
        <v>628</v>
      </c>
      <c r="M365" s="248"/>
      <c r="N365" s="166"/>
      <c r="O365" s="168"/>
      <c r="P365" s="167"/>
      <c r="Q365" s="168"/>
      <c r="R365" s="271"/>
      <c r="AO365" s="260"/>
      <c r="AP365" s="260"/>
      <c r="AQ365" s="260"/>
      <c r="AR365" s="260"/>
      <c r="AS365" s="260"/>
      <c r="AT365" s="260"/>
      <c r="AU365" s="260"/>
      <c r="AV365" s="260"/>
      <c r="AW365" s="260"/>
      <c r="AX365" s="260"/>
      <c r="AY365" s="260"/>
      <c r="AZ365" s="260" t="s">
        <v>166</v>
      </c>
      <c r="BA365" s="260"/>
      <c r="BB365" s="260"/>
      <c r="BC365" s="260"/>
      <c r="BD365" s="260"/>
      <c r="BE365" s="260"/>
      <c r="BF365" s="260"/>
      <c r="BG365" s="210"/>
      <c r="BH365" s="210"/>
      <c r="BI365" s="210"/>
    </row>
    <row r="366" spans="1:61" x14ac:dyDescent="0.25">
      <c r="A366" s="171" t="s">
        <v>91</v>
      </c>
      <c r="B366" s="164"/>
      <c r="C366" s="299" t="s">
        <v>628</v>
      </c>
      <c r="D366" s="166"/>
      <c r="E366" s="168"/>
      <c r="F366" s="167"/>
      <c r="G366" s="168"/>
      <c r="H366" s="271"/>
      <c r="J366" s="171" t="s">
        <v>91</v>
      </c>
      <c r="K366" s="164"/>
      <c r="L366" s="299" t="s">
        <v>628</v>
      </c>
      <c r="M366" s="248"/>
      <c r="N366" s="166"/>
      <c r="O366" s="168"/>
      <c r="P366" s="167"/>
      <c r="Q366" s="168"/>
      <c r="R366" s="271"/>
      <c r="AO366" s="260"/>
      <c r="AP366" s="260"/>
      <c r="AQ366" s="260"/>
      <c r="AR366" s="260"/>
      <c r="AS366" s="260"/>
      <c r="AT366" s="260"/>
      <c r="AU366" s="260"/>
      <c r="AV366" s="260"/>
      <c r="AW366" s="260"/>
      <c r="AX366" s="260"/>
      <c r="AY366" s="260"/>
      <c r="AZ366" s="260" t="s">
        <v>166</v>
      </c>
      <c r="BA366" s="260"/>
      <c r="BB366" s="260"/>
      <c r="BC366" s="260"/>
      <c r="BD366" s="260"/>
      <c r="BE366" s="260"/>
      <c r="BF366" s="260"/>
      <c r="BG366" s="210"/>
      <c r="BH366" s="210"/>
      <c r="BI366" s="210"/>
    </row>
    <row r="367" spans="1:61" x14ac:dyDescent="0.25">
      <c r="A367" s="171" t="s">
        <v>91</v>
      </c>
      <c r="B367" s="164"/>
      <c r="C367" s="299" t="s">
        <v>628</v>
      </c>
      <c r="D367" s="166"/>
      <c r="E367" s="168"/>
      <c r="F367" s="167"/>
      <c r="G367" s="168"/>
      <c r="H367" s="271"/>
      <c r="J367" s="171" t="s">
        <v>91</v>
      </c>
      <c r="K367" s="164"/>
      <c r="L367" s="299" t="s">
        <v>628</v>
      </c>
      <c r="M367" s="248"/>
      <c r="N367" s="166"/>
      <c r="O367" s="168"/>
      <c r="P367" s="167"/>
      <c r="Q367" s="168"/>
      <c r="R367" s="271"/>
      <c r="AO367" s="260"/>
      <c r="AP367" s="260"/>
      <c r="AQ367" s="260"/>
      <c r="AR367" s="260"/>
      <c r="AS367" s="260"/>
      <c r="AT367" s="260"/>
      <c r="AU367" s="260"/>
      <c r="AV367" s="260"/>
      <c r="AW367" s="260"/>
      <c r="AX367" s="260"/>
      <c r="AY367" s="260"/>
      <c r="AZ367" s="260" t="s">
        <v>166</v>
      </c>
      <c r="BA367" s="260"/>
      <c r="BB367" s="260"/>
      <c r="BC367" s="260"/>
      <c r="BD367" s="260"/>
      <c r="BE367" s="260"/>
      <c r="BF367" s="260"/>
      <c r="BG367" s="210"/>
      <c r="BH367" s="210"/>
      <c r="BI367" s="210"/>
    </row>
    <row r="368" spans="1:61" x14ac:dyDescent="0.25">
      <c r="A368" s="171" t="s">
        <v>91</v>
      </c>
      <c r="B368" s="164"/>
      <c r="C368" s="299" t="s">
        <v>628</v>
      </c>
      <c r="D368" s="166"/>
      <c r="E368" s="168"/>
      <c r="F368" s="167"/>
      <c r="G368" s="168"/>
      <c r="H368" s="271"/>
      <c r="J368" s="171" t="s">
        <v>91</v>
      </c>
      <c r="K368" s="164"/>
      <c r="L368" s="299" t="s">
        <v>628</v>
      </c>
      <c r="M368" s="248"/>
      <c r="N368" s="166"/>
      <c r="O368" s="168"/>
      <c r="P368" s="167"/>
      <c r="Q368" s="168"/>
      <c r="R368" s="271"/>
      <c r="AO368" s="260"/>
      <c r="AP368" s="260"/>
      <c r="AQ368" s="260"/>
      <c r="AR368" s="260"/>
      <c r="AS368" s="260"/>
      <c r="AT368" s="260"/>
      <c r="AU368" s="260"/>
      <c r="AV368" s="260"/>
      <c r="AW368" s="260"/>
      <c r="AX368" s="260"/>
      <c r="AY368" s="260"/>
      <c r="AZ368" s="260" t="s">
        <v>166</v>
      </c>
      <c r="BA368" s="260"/>
      <c r="BB368" s="260"/>
      <c r="BC368" s="260"/>
      <c r="BD368" s="260"/>
      <c r="BE368" s="260"/>
      <c r="BF368" s="260"/>
      <c r="BG368" s="210"/>
      <c r="BH368" s="210"/>
      <c r="BI368" s="210"/>
    </row>
    <row r="369" spans="1:61" x14ac:dyDescent="0.25">
      <c r="A369" s="171" t="s">
        <v>91</v>
      </c>
      <c r="B369" s="164"/>
      <c r="C369" s="299" t="s">
        <v>628</v>
      </c>
      <c r="D369" s="166"/>
      <c r="E369" s="168"/>
      <c r="F369" s="167"/>
      <c r="G369" s="168"/>
      <c r="H369" s="271"/>
      <c r="J369" s="171" t="s">
        <v>91</v>
      </c>
      <c r="K369" s="164"/>
      <c r="L369" s="299" t="s">
        <v>628</v>
      </c>
      <c r="M369" s="248"/>
      <c r="N369" s="166"/>
      <c r="O369" s="168"/>
      <c r="P369" s="167"/>
      <c r="Q369" s="168"/>
      <c r="R369" s="271"/>
      <c r="AO369" s="260"/>
      <c r="AP369" s="260"/>
      <c r="AQ369" s="260"/>
      <c r="AR369" s="260"/>
      <c r="AS369" s="260"/>
      <c r="AT369" s="260"/>
      <c r="AU369" s="260"/>
      <c r="AV369" s="260"/>
      <c r="AW369" s="260"/>
      <c r="AX369" s="260"/>
      <c r="AY369" s="260"/>
      <c r="AZ369" s="260" t="s">
        <v>166</v>
      </c>
      <c r="BA369" s="260"/>
      <c r="BB369" s="260"/>
      <c r="BC369" s="260"/>
      <c r="BD369" s="260"/>
      <c r="BE369" s="260"/>
      <c r="BF369" s="260"/>
      <c r="BG369" s="210"/>
      <c r="BH369" s="210"/>
      <c r="BI369" s="210"/>
    </row>
    <row r="370" spans="1:61" x14ac:dyDescent="0.25">
      <c r="A370" s="171" t="s">
        <v>91</v>
      </c>
      <c r="B370" s="164"/>
      <c r="C370" s="299" t="s">
        <v>628</v>
      </c>
      <c r="D370" s="166"/>
      <c r="E370" s="168"/>
      <c r="F370" s="167"/>
      <c r="G370" s="168"/>
      <c r="H370" s="271"/>
      <c r="J370" s="171" t="s">
        <v>91</v>
      </c>
      <c r="K370" s="164"/>
      <c r="L370" s="299" t="s">
        <v>628</v>
      </c>
      <c r="M370" s="248"/>
      <c r="N370" s="166"/>
      <c r="O370" s="168"/>
      <c r="P370" s="167"/>
      <c r="Q370" s="168"/>
      <c r="R370" s="271"/>
      <c r="AO370" s="260"/>
      <c r="AP370" s="260"/>
      <c r="AQ370" s="260"/>
      <c r="AR370" s="260"/>
      <c r="AS370" s="260"/>
      <c r="AT370" s="260"/>
      <c r="AU370" s="260"/>
      <c r="AV370" s="260"/>
      <c r="AW370" s="260"/>
      <c r="AX370" s="260"/>
      <c r="AY370" s="260"/>
      <c r="AZ370" s="260" t="s">
        <v>166</v>
      </c>
      <c r="BA370" s="260"/>
      <c r="BB370" s="260"/>
      <c r="BC370" s="260"/>
      <c r="BD370" s="260"/>
      <c r="BE370" s="260"/>
      <c r="BF370" s="260"/>
      <c r="BG370" s="210"/>
      <c r="BH370" s="210"/>
      <c r="BI370" s="210"/>
    </row>
    <row r="371" spans="1:61" x14ac:dyDescent="0.25">
      <c r="A371" s="171" t="s">
        <v>91</v>
      </c>
      <c r="B371" s="164"/>
      <c r="C371" s="299" t="s">
        <v>628</v>
      </c>
      <c r="D371" s="166"/>
      <c r="E371" s="168"/>
      <c r="F371" s="167"/>
      <c r="G371" s="168"/>
      <c r="H371" s="271"/>
      <c r="J371" s="171" t="s">
        <v>91</v>
      </c>
      <c r="K371" s="164"/>
      <c r="L371" s="299" t="s">
        <v>628</v>
      </c>
      <c r="M371" s="248"/>
      <c r="N371" s="166"/>
      <c r="O371" s="168"/>
      <c r="P371" s="167"/>
      <c r="Q371" s="168"/>
      <c r="R371" s="271"/>
      <c r="AO371" s="260"/>
      <c r="AP371" s="260"/>
      <c r="AQ371" s="260"/>
      <c r="AR371" s="260"/>
      <c r="AS371" s="260"/>
      <c r="AT371" s="260"/>
      <c r="AU371" s="260"/>
      <c r="AV371" s="260"/>
      <c r="AW371" s="260"/>
      <c r="AX371" s="260"/>
      <c r="AY371" s="260"/>
      <c r="AZ371" s="260" t="s">
        <v>166</v>
      </c>
      <c r="BA371" s="260"/>
      <c r="BB371" s="260"/>
      <c r="BC371" s="260"/>
      <c r="BD371" s="260"/>
      <c r="BE371" s="260"/>
      <c r="BF371" s="260"/>
      <c r="BG371" s="210"/>
      <c r="BH371" s="210"/>
      <c r="BI371" s="210"/>
    </row>
    <row r="372" spans="1:61" x14ac:dyDescent="0.25">
      <c r="A372" s="171" t="s">
        <v>91</v>
      </c>
      <c r="B372" s="164"/>
      <c r="C372" s="299" t="s">
        <v>628</v>
      </c>
      <c r="D372" s="166"/>
      <c r="E372" s="168"/>
      <c r="F372" s="167"/>
      <c r="G372" s="168"/>
      <c r="H372" s="271"/>
      <c r="J372" s="171" t="s">
        <v>91</v>
      </c>
      <c r="K372" s="164"/>
      <c r="L372" s="299" t="s">
        <v>628</v>
      </c>
      <c r="M372" s="248"/>
      <c r="N372" s="166"/>
      <c r="O372" s="168"/>
      <c r="P372" s="167"/>
      <c r="Q372" s="168"/>
      <c r="R372" s="271"/>
      <c r="AO372" s="260"/>
      <c r="AP372" s="260"/>
      <c r="AQ372" s="260"/>
      <c r="AR372" s="260"/>
      <c r="AS372" s="260"/>
      <c r="AT372" s="260"/>
      <c r="AU372" s="260"/>
      <c r="AV372" s="260"/>
      <c r="AW372" s="260"/>
      <c r="AX372" s="260"/>
      <c r="AY372" s="260"/>
      <c r="AZ372" s="260" t="s">
        <v>166</v>
      </c>
      <c r="BA372" s="260"/>
      <c r="BB372" s="260"/>
      <c r="BC372" s="260"/>
      <c r="BD372" s="260"/>
      <c r="BE372" s="260"/>
      <c r="BF372" s="260"/>
      <c r="BG372" s="210"/>
      <c r="BH372" s="210"/>
      <c r="BI372" s="210"/>
    </row>
    <row r="373" spans="1:61" x14ac:dyDescent="0.25">
      <c r="A373" s="171" t="s">
        <v>91</v>
      </c>
      <c r="B373" s="164"/>
      <c r="C373" s="299" t="s">
        <v>628</v>
      </c>
      <c r="D373" s="166"/>
      <c r="E373" s="168"/>
      <c r="F373" s="167"/>
      <c r="G373" s="168"/>
      <c r="H373" s="271"/>
      <c r="J373" s="171" t="s">
        <v>91</v>
      </c>
      <c r="K373" s="164"/>
      <c r="L373" s="299" t="s">
        <v>628</v>
      </c>
      <c r="M373" s="248"/>
      <c r="N373" s="166"/>
      <c r="O373" s="168"/>
      <c r="P373" s="167"/>
      <c r="Q373" s="168"/>
      <c r="R373" s="271"/>
      <c r="AO373" s="260"/>
      <c r="AP373" s="260"/>
      <c r="AQ373" s="260"/>
      <c r="AR373" s="260"/>
      <c r="AS373" s="260"/>
      <c r="AT373" s="260"/>
      <c r="AU373" s="260"/>
      <c r="AV373" s="260"/>
      <c r="AW373" s="260"/>
      <c r="AX373" s="260"/>
      <c r="AY373" s="260"/>
      <c r="AZ373" s="260" t="s">
        <v>166</v>
      </c>
      <c r="BA373" s="260"/>
      <c r="BB373" s="260"/>
      <c r="BC373" s="260"/>
      <c r="BD373" s="260"/>
      <c r="BE373" s="260"/>
      <c r="BF373" s="260"/>
      <c r="BG373" s="210"/>
      <c r="BH373" s="210"/>
      <c r="BI373" s="210"/>
    </row>
    <row r="374" spans="1:61" x14ac:dyDescent="0.25">
      <c r="A374" s="171" t="s">
        <v>91</v>
      </c>
      <c r="B374" s="164"/>
      <c r="C374" s="299" t="s">
        <v>628</v>
      </c>
      <c r="D374" s="166"/>
      <c r="E374" s="168"/>
      <c r="F374" s="167"/>
      <c r="G374" s="168"/>
      <c r="H374" s="271"/>
      <c r="J374" s="171" t="s">
        <v>91</v>
      </c>
      <c r="K374" s="164"/>
      <c r="L374" s="299" t="s">
        <v>628</v>
      </c>
      <c r="M374" s="248"/>
      <c r="N374" s="166"/>
      <c r="O374" s="168"/>
      <c r="P374" s="167"/>
      <c r="Q374" s="168"/>
      <c r="R374" s="271"/>
      <c r="AO374" s="260"/>
      <c r="AP374" s="260"/>
      <c r="AQ374" s="260"/>
      <c r="AR374" s="260"/>
      <c r="AS374" s="260"/>
      <c r="AT374" s="260"/>
      <c r="AU374" s="260"/>
      <c r="AV374" s="260"/>
      <c r="AW374" s="260"/>
      <c r="AX374" s="260"/>
      <c r="AY374" s="260"/>
      <c r="AZ374" s="260" t="s">
        <v>166</v>
      </c>
      <c r="BA374" s="260"/>
      <c r="BB374" s="260"/>
      <c r="BC374" s="260"/>
      <c r="BD374" s="260"/>
      <c r="BE374" s="260"/>
      <c r="BF374" s="260"/>
      <c r="BG374" s="210"/>
      <c r="BH374" s="210"/>
      <c r="BI374" s="210"/>
    </row>
    <row r="375" spans="1:61" x14ac:dyDescent="0.25">
      <c r="A375" s="171" t="s">
        <v>91</v>
      </c>
      <c r="B375" s="164"/>
      <c r="C375" s="299" t="s">
        <v>628</v>
      </c>
      <c r="D375" s="166"/>
      <c r="E375" s="168"/>
      <c r="F375" s="167"/>
      <c r="G375" s="168"/>
      <c r="H375" s="271"/>
      <c r="J375" s="171" t="s">
        <v>91</v>
      </c>
      <c r="K375" s="164"/>
      <c r="L375" s="299" t="s">
        <v>628</v>
      </c>
      <c r="M375" s="248"/>
      <c r="N375" s="166"/>
      <c r="O375" s="168"/>
      <c r="P375" s="167"/>
      <c r="Q375" s="168"/>
      <c r="R375" s="271"/>
      <c r="AO375" s="260"/>
      <c r="AP375" s="260"/>
      <c r="AQ375" s="260"/>
      <c r="AR375" s="260"/>
      <c r="AS375" s="260"/>
      <c r="AT375" s="260"/>
      <c r="AU375" s="260"/>
      <c r="AV375" s="260"/>
      <c r="AW375" s="260"/>
      <c r="AX375" s="260"/>
      <c r="AY375" s="260"/>
      <c r="AZ375" s="260" t="s">
        <v>166</v>
      </c>
      <c r="BA375" s="260"/>
      <c r="BB375" s="260"/>
      <c r="BC375" s="260"/>
      <c r="BD375" s="260"/>
      <c r="BE375" s="260"/>
      <c r="BF375" s="260"/>
      <c r="BG375" s="210"/>
      <c r="BH375" s="210"/>
      <c r="BI375" s="210"/>
    </row>
    <row r="376" spans="1:61" x14ac:dyDescent="0.25">
      <c r="A376" s="171" t="s">
        <v>91</v>
      </c>
      <c r="B376" s="164"/>
      <c r="C376" s="299" t="s">
        <v>628</v>
      </c>
      <c r="D376" s="166"/>
      <c r="E376" s="168"/>
      <c r="F376" s="167"/>
      <c r="G376" s="168"/>
      <c r="H376" s="271"/>
      <c r="J376" s="171" t="s">
        <v>91</v>
      </c>
      <c r="K376" s="164"/>
      <c r="L376" s="299" t="s">
        <v>628</v>
      </c>
      <c r="M376" s="248"/>
      <c r="N376" s="166"/>
      <c r="O376" s="168"/>
      <c r="P376" s="167"/>
      <c r="Q376" s="168"/>
      <c r="R376" s="271"/>
      <c r="AO376" s="260"/>
      <c r="AP376" s="260"/>
      <c r="AQ376" s="260"/>
      <c r="AR376" s="260"/>
      <c r="AS376" s="260"/>
      <c r="AT376" s="260"/>
      <c r="AU376" s="260"/>
      <c r="AV376" s="260"/>
      <c r="AW376" s="260"/>
      <c r="AX376" s="260"/>
      <c r="AY376" s="260"/>
      <c r="AZ376" s="260" t="s">
        <v>166</v>
      </c>
      <c r="BA376" s="260"/>
      <c r="BB376" s="260"/>
      <c r="BC376" s="260"/>
      <c r="BD376" s="260"/>
      <c r="BE376" s="260"/>
      <c r="BF376" s="260"/>
      <c r="BG376" s="210"/>
      <c r="BH376" s="210"/>
      <c r="BI376" s="210"/>
    </row>
    <row r="377" spans="1:61" x14ac:dyDescent="0.25">
      <c r="A377" s="171" t="s">
        <v>91</v>
      </c>
      <c r="B377" s="164"/>
      <c r="C377" s="299" t="s">
        <v>628</v>
      </c>
      <c r="D377" s="166"/>
      <c r="E377" s="168"/>
      <c r="F377" s="167"/>
      <c r="G377" s="168"/>
      <c r="H377" s="271"/>
      <c r="J377" s="171" t="s">
        <v>91</v>
      </c>
      <c r="K377" s="164"/>
      <c r="L377" s="299" t="s">
        <v>628</v>
      </c>
      <c r="M377" s="248"/>
      <c r="N377" s="166"/>
      <c r="O377" s="168"/>
      <c r="P377" s="167"/>
      <c r="Q377" s="168"/>
      <c r="R377" s="271"/>
      <c r="AO377" s="260"/>
      <c r="AP377" s="260"/>
      <c r="AQ377" s="260"/>
      <c r="AR377" s="260"/>
      <c r="AS377" s="260"/>
      <c r="AT377" s="260"/>
      <c r="AU377" s="260"/>
      <c r="AV377" s="260"/>
      <c r="AW377" s="260"/>
      <c r="AX377" s="260"/>
      <c r="AY377" s="260"/>
      <c r="AZ377" s="260" t="s">
        <v>166</v>
      </c>
      <c r="BA377" s="260"/>
      <c r="BB377" s="260"/>
      <c r="BC377" s="260"/>
      <c r="BD377" s="260"/>
      <c r="BE377" s="260"/>
      <c r="BF377" s="260"/>
      <c r="BG377" s="210"/>
      <c r="BH377" s="210"/>
      <c r="BI377" s="210"/>
    </row>
    <row r="378" spans="1:61" x14ac:dyDescent="0.25">
      <c r="A378" s="171" t="s">
        <v>91</v>
      </c>
      <c r="B378" s="164"/>
      <c r="C378" s="299" t="s">
        <v>628</v>
      </c>
      <c r="D378" s="166"/>
      <c r="E378" s="168"/>
      <c r="F378" s="167"/>
      <c r="G378" s="168"/>
      <c r="H378" s="271"/>
      <c r="J378" s="171" t="s">
        <v>91</v>
      </c>
      <c r="K378" s="164"/>
      <c r="L378" s="299" t="s">
        <v>628</v>
      </c>
      <c r="M378" s="248"/>
      <c r="N378" s="166"/>
      <c r="O378" s="168"/>
      <c r="P378" s="167"/>
      <c r="Q378" s="168"/>
      <c r="R378" s="271"/>
      <c r="AO378" s="260"/>
      <c r="AP378" s="260"/>
      <c r="AQ378" s="260"/>
      <c r="AR378" s="260"/>
      <c r="AS378" s="260"/>
      <c r="AT378" s="260"/>
      <c r="AU378" s="260"/>
      <c r="AV378" s="260"/>
      <c r="AW378" s="260"/>
      <c r="AX378" s="260"/>
      <c r="AY378" s="260"/>
      <c r="AZ378" s="260" t="s">
        <v>166</v>
      </c>
      <c r="BA378" s="260"/>
      <c r="BB378" s="260"/>
      <c r="BC378" s="260"/>
      <c r="BD378" s="260"/>
      <c r="BE378" s="260"/>
      <c r="BF378" s="260"/>
      <c r="BG378" s="210"/>
      <c r="BH378" s="210"/>
      <c r="BI378" s="210"/>
    </row>
    <row r="379" spans="1:61" x14ac:dyDescent="0.25">
      <c r="A379" s="171" t="s">
        <v>91</v>
      </c>
      <c r="B379" s="164"/>
      <c r="C379" s="299" t="s">
        <v>628</v>
      </c>
      <c r="D379" s="166"/>
      <c r="E379" s="168"/>
      <c r="F379" s="167"/>
      <c r="G379" s="168"/>
      <c r="H379" s="271"/>
      <c r="J379" s="171" t="s">
        <v>91</v>
      </c>
      <c r="K379" s="164"/>
      <c r="L379" s="299" t="s">
        <v>628</v>
      </c>
      <c r="M379" s="248"/>
      <c r="N379" s="166"/>
      <c r="O379" s="168"/>
      <c r="P379" s="167"/>
      <c r="Q379" s="168"/>
      <c r="R379" s="271"/>
      <c r="AO379" s="260"/>
      <c r="AP379" s="260"/>
      <c r="AQ379" s="260"/>
      <c r="AR379" s="260"/>
      <c r="AS379" s="260"/>
      <c r="AT379" s="260"/>
      <c r="AU379" s="260"/>
      <c r="AV379" s="260"/>
      <c r="AW379" s="260"/>
      <c r="AX379" s="260"/>
      <c r="AY379" s="260"/>
      <c r="AZ379" s="260" t="s">
        <v>166</v>
      </c>
      <c r="BA379" s="260"/>
      <c r="BB379" s="260"/>
      <c r="BC379" s="260"/>
      <c r="BD379" s="260"/>
      <c r="BE379" s="260"/>
      <c r="BF379" s="260"/>
      <c r="BG379" s="210"/>
      <c r="BH379" s="210"/>
      <c r="BI379" s="210"/>
    </row>
    <row r="380" spans="1:61" x14ac:dyDescent="0.25">
      <c r="A380" s="171" t="s">
        <v>91</v>
      </c>
      <c r="B380" s="164"/>
      <c r="C380" s="299" t="s">
        <v>628</v>
      </c>
      <c r="D380" s="166"/>
      <c r="E380" s="168"/>
      <c r="F380" s="167"/>
      <c r="G380" s="168"/>
      <c r="H380" s="271"/>
      <c r="J380" s="171" t="s">
        <v>91</v>
      </c>
      <c r="K380" s="164"/>
      <c r="L380" s="299" t="s">
        <v>628</v>
      </c>
      <c r="M380" s="248"/>
      <c r="N380" s="166"/>
      <c r="O380" s="168"/>
      <c r="P380" s="167"/>
      <c r="Q380" s="168"/>
      <c r="R380" s="271"/>
      <c r="AO380" s="260"/>
      <c r="AP380" s="260"/>
      <c r="AQ380" s="260"/>
      <c r="AR380" s="260"/>
      <c r="AS380" s="260"/>
      <c r="AT380" s="260"/>
      <c r="AU380" s="260"/>
      <c r="AV380" s="260"/>
      <c r="AW380" s="260"/>
      <c r="AX380" s="260"/>
      <c r="AY380" s="260"/>
      <c r="AZ380" s="260" t="s">
        <v>166</v>
      </c>
      <c r="BA380" s="260"/>
      <c r="BB380" s="260"/>
      <c r="BC380" s="260"/>
      <c r="BD380" s="260"/>
      <c r="BE380" s="260"/>
      <c r="BF380" s="260"/>
      <c r="BG380" s="210"/>
      <c r="BH380" s="210"/>
      <c r="BI380" s="210"/>
    </row>
    <row r="381" spans="1:61" x14ac:dyDescent="0.25">
      <c r="A381" s="171" t="s">
        <v>91</v>
      </c>
      <c r="B381" s="164"/>
      <c r="C381" s="299" t="s">
        <v>628</v>
      </c>
      <c r="D381" s="166"/>
      <c r="E381" s="168"/>
      <c r="F381" s="167"/>
      <c r="G381" s="168"/>
      <c r="H381" s="271"/>
      <c r="J381" s="171" t="s">
        <v>91</v>
      </c>
      <c r="K381" s="164"/>
      <c r="L381" s="299" t="s">
        <v>628</v>
      </c>
      <c r="M381" s="248"/>
      <c r="N381" s="166"/>
      <c r="O381" s="168"/>
      <c r="P381" s="167"/>
      <c r="Q381" s="168"/>
      <c r="R381" s="271"/>
      <c r="AO381" s="260"/>
      <c r="AP381" s="260"/>
      <c r="AQ381" s="260"/>
      <c r="AR381" s="260"/>
      <c r="AS381" s="260"/>
      <c r="AT381" s="260"/>
      <c r="AU381" s="260"/>
      <c r="AV381" s="260"/>
      <c r="AW381" s="260"/>
      <c r="AX381" s="260"/>
      <c r="AY381" s="260"/>
      <c r="AZ381" s="260" t="s">
        <v>166</v>
      </c>
      <c r="BA381" s="260"/>
      <c r="BB381" s="260"/>
      <c r="BC381" s="260"/>
      <c r="BD381" s="260"/>
      <c r="BE381" s="260"/>
      <c r="BF381" s="260"/>
      <c r="BG381" s="210"/>
      <c r="BH381" s="210"/>
      <c r="BI381" s="210"/>
    </row>
    <row r="382" spans="1:61" x14ac:dyDescent="0.25">
      <c r="A382" s="171" t="s">
        <v>91</v>
      </c>
      <c r="B382" s="164"/>
      <c r="C382" s="299" t="s">
        <v>628</v>
      </c>
      <c r="D382" s="166"/>
      <c r="E382" s="168"/>
      <c r="F382" s="167"/>
      <c r="G382" s="168"/>
      <c r="H382" s="271"/>
      <c r="J382" s="171" t="s">
        <v>91</v>
      </c>
      <c r="K382" s="164"/>
      <c r="L382" s="299" t="s">
        <v>628</v>
      </c>
      <c r="M382" s="248"/>
      <c r="N382" s="166"/>
      <c r="O382" s="168"/>
      <c r="P382" s="167"/>
      <c r="Q382" s="168"/>
      <c r="R382" s="271"/>
      <c r="AO382" s="260"/>
      <c r="AP382" s="260"/>
      <c r="AQ382" s="260"/>
      <c r="AR382" s="260"/>
      <c r="AS382" s="260"/>
      <c r="AT382" s="260"/>
      <c r="AU382" s="260"/>
      <c r="AV382" s="260"/>
      <c r="AW382" s="260"/>
      <c r="AX382" s="260"/>
      <c r="AY382" s="260"/>
      <c r="AZ382" s="260" t="s">
        <v>166</v>
      </c>
      <c r="BA382" s="260"/>
      <c r="BB382" s="260"/>
      <c r="BC382" s="260"/>
      <c r="BD382" s="260"/>
      <c r="BE382" s="260"/>
      <c r="BF382" s="260"/>
      <c r="BG382" s="210"/>
      <c r="BH382" s="210"/>
      <c r="BI382" s="210"/>
    </row>
    <row r="383" spans="1:61" x14ac:dyDescent="0.25">
      <c r="A383" s="171" t="s">
        <v>91</v>
      </c>
      <c r="B383" s="164"/>
      <c r="C383" s="299" t="s">
        <v>628</v>
      </c>
      <c r="D383" s="166"/>
      <c r="E383" s="168"/>
      <c r="F383" s="167"/>
      <c r="G383" s="168"/>
      <c r="H383" s="271"/>
      <c r="J383" s="171" t="s">
        <v>91</v>
      </c>
      <c r="K383" s="164"/>
      <c r="L383" s="299" t="s">
        <v>628</v>
      </c>
      <c r="M383" s="248"/>
      <c r="N383" s="166"/>
      <c r="O383" s="168"/>
      <c r="P383" s="167"/>
      <c r="Q383" s="168"/>
      <c r="R383" s="271"/>
      <c r="AO383" s="260"/>
      <c r="AP383" s="260"/>
      <c r="AQ383" s="260"/>
      <c r="AR383" s="260"/>
      <c r="AS383" s="260"/>
      <c r="AT383" s="260"/>
      <c r="AU383" s="260"/>
      <c r="AV383" s="260"/>
      <c r="AW383" s="260"/>
      <c r="AX383" s="260"/>
      <c r="AY383" s="260"/>
      <c r="AZ383" s="260" t="s">
        <v>166</v>
      </c>
      <c r="BA383" s="260"/>
      <c r="BB383" s="260"/>
      <c r="BC383" s="260"/>
      <c r="BD383" s="260"/>
      <c r="BE383" s="260"/>
      <c r="BF383" s="260"/>
      <c r="BG383" s="210"/>
      <c r="BH383" s="210"/>
      <c r="BI383" s="210"/>
    </row>
    <row r="384" spans="1:61" x14ac:dyDescent="0.25">
      <c r="A384" s="171" t="s">
        <v>91</v>
      </c>
      <c r="B384" s="164"/>
      <c r="C384" s="299" t="s">
        <v>628</v>
      </c>
      <c r="D384" s="166"/>
      <c r="E384" s="168"/>
      <c r="F384" s="167"/>
      <c r="G384" s="168"/>
      <c r="H384" s="271"/>
      <c r="J384" s="171" t="s">
        <v>91</v>
      </c>
      <c r="K384" s="164"/>
      <c r="L384" s="299" t="s">
        <v>628</v>
      </c>
      <c r="M384" s="248"/>
      <c r="N384" s="166"/>
      <c r="O384" s="168"/>
      <c r="P384" s="167"/>
      <c r="Q384" s="168"/>
      <c r="R384" s="271"/>
      <c r="AO384" s="260"/>
      <c r="AP384" s="260"/>
      <c r="AQ384" s="260"/>
      <c r="AR384" s="260"/>
      <c r="AS384" s="260"/>
      <c r="AT384" s="260"/>
      <c r="AU384" s="260"/>
      <c r="AV384" s="260"/>
      <c r="AW384" s="260"/>
      <c r="AX384" s="260"/>
      <c r="AY384" s="260"/>
      <c r="AZ384" s="260" t="s">
        <v>166</v>
      </c>
      <c r="BA384" s="260"/>
      <c r="BB384" s="260"/>
      <c r="BC384" s="260"/>
      <c r="BD384" s="260"/>
      <c r="BE384" s="260"/>
      <c r="BF384" s="260"/>
      <c r="BG384" s="210"/>
      <c r="BH384" s="210"/>
      <c r="BI384" s="210"/>
    </row>
    <row r="385" spans="1:61" x14ac:dyDescent="0.25">
      <c r="A385" s="171" t="s">
        <v>91</v>
      </c>
      <c r="B385" s="164"/>
      <c r="C385" s="299" t="s">
        <v>628</v>
      </c>
      <c r="D385" s="166"/>
      <c r="E385" s="168"/>
      <c r="F385" s="167"/>
      <c r="G385" s="168"/>
      <c r="H385" s="271"/>
      <c r="J385" s="171" t="s">
        <v>91</v>
      </c>
      <c r="K385" s="164"/>
      <c r="L385" s="299" t="s">
        <v>628</v>
      </c>
      <c r="M385" s="248"/>
      <c r="N385" s="166"/>
      <c r="O385" s="168"/>
      <c r="P385" s="167"/>
      <c r="Q385" s="168"/>
      <c r="R385" s="271"/>
      <c r="AO385" s="260"/>
      <c r="AP385" s="260"/>
      <c r="AQ385" s="260"/>
      <c r="AR385" s="260"/>
      <c r="AS385" s="260"/>
      <c r="AT385" s="260"/>
      <c r="AU385" s="260"/>
      <c r="AV385" s="260"/>
      <c r="AW385" s="260"/>
      <c r="AX385" s="260"/>
      <c r="AY385" s="260"/>
      <c r="AZ385" s="260" t="s">
        <v>166</v>
      </c>
      <c r="BA385" s="260"/>
      <c r="BB385" s="260"/>
      <c r="BC385" s="260"/>
      <c r="BD385" s="260"/>
      <c r="BE385" s="260"/>
      <c r="BF385" s="260"/>
      <c r="BG385" s="210"/>
      <c r="BH385" s="210"/>
      <c r="BI385" s="210"/>
    </row>
    <row r="386" spans="1:61" x14ac:dyDescent="0.25">
      <c r="A386" s="171" t="s">
        <v>91</v>
      </c>
      <c r="B386" s="164"/>
      <c r="C386" s="299" t="s">
        <v>628</v>
      </c>
      <c r="D386" s="166"/>
      <c r="E386" s="168"/>
      <c r="F386" s="167"/>
      <c r="G386" s="168"/>
      <c r="H386" s="271"/>
      <c r="J386" s="171" t="s">
        <v>91</v>
      </c>
      <c r="K386" s="164"/>
      <c r="L386" s="299" t="s">
        <v>628</v>
      </c>
      <c r="M386" s="248"/>
      <c r="N386" s="166"/>
      <c r="O386" s="168"/>
      <c r="P386" s="167"/>
      <c r="Q386" s="168"/>
      <c r="R386" s="271"/>
      <c r="AO386" s="260"/>
      <c r="AP386" s="260"/>
      <c r="AQ386" s="260"/>
      <c r="AR386" s="260"/>
      <c r="AS386" s="260"/>
      <c r="AT386" s="260"/>
      <c r="AU386" s="260"/>
      <c r="AV386" s="260"/>
      <c r="AW386" s="260"/>
      <c r="AX386" s="260"/>
      <c r="AY386" s="260"/>
      <c r="AZ386" s="260" t="s">
        <v>166</v>
      </c>
      <c r="BA386" s="260"/>
      <c r="BB386" s="260"/>
      <c r="BC386" s="260"/>
      <c r="BD386" s="260"/>
      <c r="BE386" s="260"/>
      <c r="BF386" s="260"/>
      <c r="BG386" s="210"/>
      <c r="BH386" s="210"/>
      <c r="BI386" s="210"/>
    </row>
    <row r="387" spans="1:61" x14ac:dyDescent="0.25">
      <c r="A387" s="171" t="s">
        <v>91</v>
      </c>
      <c r="B387" s="164"/>
      <c r="C387" s="299" t="s">
        <v>628</v>
      </c>
      <c r="D387" s="166"/>
      <c r="E387" s="168"/>
      <c r="F387" s="167"/>
      <c r="G387" s="168"/>
      <c r="H387" s="271"/>
      <c r="J387" s="171" t="s">
        <v>91</v>
      </c>
      <c r="K387" s="164"/>
      <c r="L387" s="299" t="s">
        <v>628</v>
      </c>
      <c r="M387" s="248"/>
      <c r="N387" s="166"/>
      <c r="O387" s="168"/>
      <c r="P387" s="167"/>
      <c r="Q387" s="168"/>
      <c r="R387" s="271"/>
      <c r="AO387" s="260"/>
      <c r="AP387" s="260"/>
      <c r="AQ387" s="260"/>
      <c r="AR387" s="260"/>
      <c r="AS387" s="260"/>
      <c r="AT387" s="260"/>
      <c r="AU387" s="260"/>
      <c r="AV387" s="260"/>
      <c r="AW387" s="260"/>
      <c r="AX387" s="260"/>
      <c r="AY387" s="260"/>
      <c r="AZ387" s="260" t="s">
        <v>166</v>
      </c>
      <c r="BA387" s="260"/>
      <c r="BB387" s="260"/>
      <c r="BC387" s="260"/>
      <c r="BD387" s="260"/>
      <c r="BE387" s="260"/>
      <c r="BF387" s="260"/>
      <c r="BG387" s="210"/>
      <c r="BH387" s="210"/>
      <c r="BI387" s="210"/>
    </row>
    <row r="388" spans="1:61" x14ac:dyDescent="0.25">
      <c r="A388" s="171" t="s">
        <v>91</v>
      </c>
      <c r="B388" s="164"/>
      <c r="C388" s="299" t="s">
        <v>628</v>
      </c>
      <c r="D388" s="166"/>
      <c r="E388" s="168"/>
      <c r="F388" s="167"/>
      <c r="G388" s="168"/>
      <c r="H388" s="271"/>
      <c r="J388" s="171" t="s">
        <v>91</v>
      </c>
      <c r="K388" s="164"/>
      <c r="L388" s="299" t="s">
        <v>628</v>
      </c>
      <c r="M388" s="248"/>
      <c r="N388" s="166"/>
      <c r="O388" s="168"/>
      <c r="P388" s="167"/>
      <c r="Q388" s="168"/>
      <c r="R388" s="271"/>
      <c r="AO388" s="260"/>
      <c r="AP388" s="260"/>
      <c r="AQ388" s="260"/>
      <c r="AR388" s="260"/>
      <c r="AS388" s="260"/>
      <c r="AT388" s="260"/>
      <c r="AU388" s="260"/>
      <c r="AV388" s="260"/>
      <c r="AW388" s="260"/>
      <c r="AX388" s="260"/>
      <c r="AY388" s="260"/>
      <c r="AZ388" s="260" t="s">
        <v>166</v>
      </c>
      <c r="BA388" s="260"/>
      <c r="BB388" s="260"/>
      <c r="BC388" s="260"/>
      <c r="BD388" s="260"/>
      <c r="BE388" s="260"/>
      <c r="BF388" s="260"/>
      <c r="BG388" s="210"/>
      <c r="BH388" s="210"/>
      <c r="BI388" s="210"/>
    </row>
    <row r="389" spans="1:61" x14ac:dyDescent="0.25">
      <c r="A389" s="171" t="s">
        <v>91</v>
      </c>
      <c r="B389" s="164"/>
      <c r="C389" s="299" t="s">
        <v>628</v>
      </c>
      <c r="D389" s="166"/>
      <c r="E389" s="168"/>
      <c r="F389" s="167"/>
      <c r="G389" s="168"/>
      <c r="H389" s="271"/>
      <c r="J389" s="171" t="s">
        <v>91</v>
      </c>
      <c r="K389" s="164"/>
      <c r="L389" s="299" t="s">
        <v>628</v>
      </c>
      <c r="M389" s="248"/>
      <c r="N389" s="166"/>
      <c r="O389" s="168"/>
      <c r="P389" s="167"/>
      <c r="Q389" s="168"/>
      <c r="R389" s="271"/>
      <c r="AO389" s="260"/>
      <c r="AP389" s="260"/>
      <c r="AQ389" s="260"/>
      <c r="AR389" s="260"/>
      <c r="AS389" s="260"/>
      <c r="AT389" s="260"/>
      <c r="AU389" s="260"/>
      <c r="AV389" s="260"/>
      <c r="AW389" s="260"/>
      <c r="AX389" s="260"/>
      <c r="AY389" s="260"/>
      <c r="AZ389" s="260" t="s">
        <v>166</v>
      </c>
      <c r="BA389" s="260"/>
      <c r="BB389" s="260"/>
      <c r="BC389" s="260"/>
      <c r="BD389" s="260"/>
      <c r="BE389" s="260"/>
      <c r="BF389" s="260"/>
      <c r="BG389" s="210"/>
      <c r="BH389" s="210"/>
      <c r="BI389" s="210"/>
    </row>
    <row r="390" spans="1:61" x14ac:dyDescent="0.25">
      <c r="A390" s="171" t="s">
        <v>91</v>
      </c>
      <c r="B390" s="164"/>
      <c r="C390" s="299" t="s">
        <v>628</v>
      </c>
      <c r="D390" s="166"/>
      <c r="E390" s="168"/>
      <c r="F390" s="167"/>
      <c r="G390" s="168"/>
      <c r="H390" s="271"/>
      <c r="J390" s="171" t="s">
        <v>91</v>
      </c>
      <c r="K390" s="164"/>
      <c r="L390" s="299" t="s">
        <v>628</v>
      </c>
      <c r="M390" s="248"/>
      <c r="N390" s="166"/>
      <c r="O390" s="168"/>
      <c r="P390" s="167"/>
      <c r="Q390" s="168"/>
      <c r="R390" s="271"/>
      <c r="AO390" s="260"/>
      <c r="AP390" s="260"/>
      <c r="AQ390" s="260"/>
      <c r="AR390" s="260"/>
      <c r="AS390" s="260"/>
      <c r="AT390" s="260"/>
      <c r="AU390" s="260"/>
      <c r="AV390" s="260"/>
      <c r="AW390" s="260"/>
      <c r="AX390" s="260"/>
      <c r="AY390" s="260"/>
      <c r="AZ390" s="260" t="s">
        <v>166</v>
      </c>
      <c r="BA390" s="260"/>
      <c r="BB390" s="260"/>
      <c r="BC390" s="260"/>
      <c r="BD390" s="260"/>
      <c r="BE390" s="260"/>
      <c r="BF390" s="260"/>
      <c r="BG390" s="210"/>
      <c r="BH390" s="210"/>
      <c r="BI390" s="210"/>
    </row>
    <row r="391" spans="1:61" x14ac:dyDescent="0.25">
      <c r="A391" s="171" t="s">
        <v>91</v>
      </c>
      <c r="B391" s="164"/>
      <c r="C391" s="299" t="s">
        <v>628</v>
      </c>
      <c r="D391" s="166"/>
      <c r="E391" s="168"/>
      <c r="F391" s="167"/>
      <c r="G391" s="168"/>
      <c r="H391" s="271"/>
      <c r="J391" s="171" t="s">
        <v>91</v>
      </c>
      <c r="K391" s="164"/>
      <c r="L391" s="299" t="s">
        <v>628</v>
      </c>
      <c r="M391" s="248"/>
      <c r="N391" s="166"/>
      <c r="O391" s="168"/>
      <c r="P391" s="167"/>
      <c r="Q391" s="168"/>
      <c r="R391" s="271"/>
      <c r="AO391" s="260"/>
      <c r="AP391" s="260"/>
      <c r="AQ391" s="260"/>
      <c r="AR391" s="260"/>
      <c r="AS391" s="260"/>
      <c r="AT391" s="260"/>
      <c r="AU391" s="260"/>
      <c r="AV391" s="260"/>
      <c r="AW391" s="260"/>
      <c r="AX391" s="260"/>
      <c r="AY391" s="260"/>
      <c r="AZ391" s="260" t="s">
        <v>166</v>
      </c>
      <c r="BA391" s="260"/>
      <c r="BB391" s="260"/>
      <c r="BC391" s="260"/>
      <c r="BD391" s="260"/>
      <c r="BE391" s="260"/>
      <c r="BF391" s="260"/>
      <c r="BG391" s="210"/>
      <c r="BH391" s="210"/>
      <c r="BI391" s="210"/>
    </row>
    <row r="392" spans="1:61" x14ac:dyDescent="0.25">
      <c r="A392" s="171" t="s">
        <v>91</v>
      </c>
      <c r="B392" s="164"/>
      <c r="C392" s="299" t="s">
        <v>628</v>
      </c>
      <c r="D392" s="166"/>
      <c r="E392" s="168"/>
      <c r="F392" s="167"/>
      <c r="G392" s="168"/>
      <c r="H392" s="271"/>
      <c r="J392" s="171" t="s">
        <v>91</v>
      </c>
      <c r="K392" s="164"/>
      <c r="L392" s="299" t="s">
        <v>628</v>
      </c>
      <c r="M392" s="248"/>
      <c r="N392" s="166"/>
      <c r="O392" s="168"/>
      <c r="P392" s="167"/>
      <c r="Q392" s="168"/>
      <c r="R392" s="271"/>
      <c r="AO392" s="260"/>
      <c r="AP392" s="260"/>
      <c r="AQ392" s="260"/>
      <c r="AR392" s="260"/>
      <c r="AS392" s="260"/>
      <c r="AT392" s="260"/>
      <c r="AU392" s="260"/>
      <c r="AV392" s="260"/>
      <c r="AW392" s="260"/>
      <c r="AX392" s="260"/>
      <c r="AY392" s="260"/>
      <c r="AZ392" s="260" t="s">
        <v>166</v>
      </c>
      <c r="BA392" s="260"/>
      <c r="BB392" s="260"/>
      <c r="BC392" s="260"/>
      <c r="BD392" s="260"/>
      <c r="BE392" s="260"/>
      <c r="BF392" s="260"/>
      <c r="BG392" s="210"/>
      <c r="BH392" s="210"/>
      <c r="BI392" s="210"/>
    </row>
    <row r="393" spans="1:61" x14ac:dyDescent="0.25">
      <c r="A393" s="171" t="s">
        <v>91</v>
      </c>
      <c r="B393" s="164"/>
      <c r="C393" s="299" t="s">
        <v>628</v>
      </c>
      <c r="D393" s="166"/>
      <c r="E393" s="168"/>
      <c r="F393" s="167"/>
      <c r="G393" s="168"/>
      <c r="H393" s="271"/>
      <c r="J393" s="171" t="s">
        <v>91</v>
      </c>
      <c r="K393" s="164"/>
      <c r="L393" s="299" t="s">
        <v>628</v>
      </c>
      <c r="M393" s="248"/>
      <c r="N393" s="166"/>
      <c r="O393" s="168"/>
      <c r="P393" s="167"/>
      <c r="Q393" s="168"/>
      <c r="R393" s="271"/>
      <c r="AO393" s="260"/>
      <c r="AP393" s="260"/>
      <c r="AQ393" s="260"/>
      <c r="AR393" s="260"/>
      <c r="AS393" s="260"/>
      <c r="AT393" s="260"/>
      <c r="AU393" s="260"/>
      <c r="AV393" s="260"/>
      <c r="AW393" s="260"/>
      <c r="AX393" s="260"/>
      <c r="AY393" s="260"/>
      <c r="AZ393" s="260" t="s">
        <v>166</v>
      </c>
      <c r="BA393" s="260"/>
      <c r="BB393" s="260"/>
      <c r="BC393" s="260"/>
      <c r="BD393" s="260"/>
      <c r="BE393" s="260"/>
      <c r="BF393" s="260"/>
      <c r="BG393" s="210"/>
      <c r="BH393" s="210"/>
      <c r="BI393" s="210"/>
    </row>
    <row r="394" spans="1:61" x14ac:dyDescent="0.25">
      <c r="A394" s="171" t="s">
        <v>91</v>
      </c>
      <c r="B394" s="164"/>
      <c r="C394" s="299" t="s">
        <v>628</v>
      </c>
      <c r="D394" s="166"/>
      <c r="E394" s="168"/>
      <c r="F394" s="167"/>
      <c r="G394" s="168"/>
      <c r="H394" s="271"/>
      <c r="J394" s="171" t="s">
        <v>91</v>
      </c>
      <c r="K394" s="164"/>
      <c r="L394" s="299" t="s">
        <v>628</v>
      </c>
      <c r="M394" s="248"/>
      <c r="N394" s="166"/>
      <c r="O394" s="168"/>
      <c r="P394" s="167"/>
      <c r="Q394" s="168"/>
      <c r="R394" s="271"/>
      <c r="AO394" s="260"/>
      <c r="AP394" s="260"/>
      <c r="AQ394" s="260"/>
      <c r="AR394" s="260"/>
      <c r="AS394" s="260"/>
      <c r="AT394" s="260"/>
      <c r="AU394" s="260"/>
      <c r="AV394" s="260"/>
      <c r="AW394" s="260"/>
      <c r="AX394" s="260"/>
      <c r="AY394" s="260"/>
      <c r="AZ394" s="260" t="s">
        <v>166</v>
      </c>
      <c r="BA394" s="260"/>
      <c r="BB394" s="260"/>
      <c r="BC394" s="260"/>
      <c r="BD394" s="260"/>
      <c r="BE394" s="260"/>
      <c r="BF394" s="260"/>
      <c r="BG394" s="210"/>
      <c r="BH394" s="210"/>
      <c r="BI394" s="210"/>
    </row>
    <row r="395" spans="1:61" x14ac:dyDescent="0.25">
      <c r="A395" s="171" t="s">
        <v>91</v>
      </c>
      <c r="B395" s="164"/>
      <c r="C395" s="299" t="s">
        <v>628</v>
      </c>
      <c r="D395" s="166"/>
      <c r="E395" s="168"/>
      <c r="F395" s="167"/>
      <c r="G395" s="168"/>
      <c r="H395" s="271"/>
      <c r="J395" s="171" t="s">
        <v>91</v>
      </c>
      <c r="K395" s="164"/>
      <c r="L395" s="299" t="s">
        <v>628</v>
      </c>
      <c r="M395" s="248"/>
      <c r="N395" s="166"/>
      <c r="O395" s="168"/>
      <c r="P395" s="167"/>
      <c r="Q395" s="168"/>
      <c r="R395" s="271"/>
      <c r="AO395" s="260"/>
      <c r="AP395" s="260"/>
      <c r="AQ395" s="260"/>
      <c r="AR395" s="260"/>
      <c r="AS395" s="260"/>
      <c r="AT395" s="260"/>
      <c r="AU395" s="260"/>
      <c r="AV395" s="260"/>
      <c r="AW395" s="260"/>
      <c r="AX395" s="260"/>
      <c r="AY395" s="260"/>
      <c r="AZ395" s="260" t="s">
        <v>166</v>
      </c>
      <c r="BA395" s="260"/>
      <c r="BB395" s="260"/>
      <c r="BC395" s="260"/>
      <c r="BD395" s="260"/>
      <c r="BE395" s="260"/>
      <c r="BF395" s="260"/>
      <c r="BG395" s="210"/>
      <c r="BH395" s="210"/>
      <c r="BI395" s="210"/>
    </row>
    <row r="396" spans="1:61" x14ac:dyDescent="0.25">
      <c r="A396" s="171" t="s">
        <v>91</v>
      </c>
      <c r="B396" s="164"/>
      <c r="C396" s="299" t="s">
        <v>628</v>
      </c>
      <c r="D396" s="166"/>
      <c r="E396" s="168"/>
      <c r="F396" s="167"/>
      <c r="G396" s="168"/>
      <c r="H396" s="271"/>
      <c r="J396" s="171" t="s">
        <v>91</v>
      </c>
      <c r="K396" s="164"/>
      <c r="L396" s="299" t="s">
        <v>628</v>
      </c>
      <c r="M396" s="248"/>
      <c r="N396" s="166"/>
      <c r="O396" s="168"/>
      <c r="P396" s="167"/>
      <c r="Q396" s="168"/>
      <c r="R396" s="271"/>
      <c r="AO396" s="260"/>
      <c r="AP396" s="260"/>
      <c r="AQ396" s="260"/>
      <c r="AR396" s="260"/>
      <c r="AS396" s="260"/>
      <c r="AT396" s="260"/>
      <c r="AU396" s="260"/>
      <c r="AV396" s="260"/>
      <c r="AW396" s="260"/>
      <c r="AX396" s="260"/>
      <c r="AY396" s="260"/>
      <c r="AZ396" s="260" t="s">
        <v>166</v>
      </c>
      <c r="BA396" s="260"/>
      <c r="BB396" s="260"/>
      <c r="BC396" s="260"/>
      <c r="BD396" s="260"/>
      <c r="BE396" s="260"/>
      <c r="BF396" s="260"/>
      <c r="BG396" s="210"/>
      <c r="BH396" s="210"/>
      <c r="BI396" s="210"/>
    </row>
    <row r="397" spans="1:61" x14ac:dyDescent="0.25">
      <c r="A397" s="171" t="s">
        <v>91</v>
      </c>
      <c r="B397" s="164"/>
      <c r="C397" s="299" t="s">
        <v>628</v>
      </c>
      <c r="D397" s="166"/>
      <c r="E397" s="168"/>
      <c r="F397" s="167"/>
      <c r="G397" s="168"/>
      <c r="H397" s="271"/>
      <c r="J397" s="171" t="s">
        <v>91</v>
      </c>
      <c r="K397" s="164"/>
      <c r="L397" s="299" t="s">
        <v>628</v>
      </c>
      <c r="M397" s="248"/>
      <c r="N397" s="166"/>
      <c r="O397" s="168"/>
      <c r="P397" s="167"/>
      <c r="Q397" s="168"/>
      <c r="R397" s="271"/>
      <c r="AO397" s="260"/>
      <c r="AP397" s="260"/>
      <c r="AQ397" s="260"/>
      <c r="AR397" s="260"/>
      <c r="AS397" s="260"/>
      <c r="AT397" s="260"/>
      <c r="AU397" s="260"/>
      <c r="AV397" s="260"/>
      <c r="AW397" s="260"/>
      <c r="AX397" s="260"/>
      <c r="AY397" s="260"/>
      <c r="AZ397" s="260" t="s">
        <v>166</v>
      </c>
      <c r="BA397" s="260"/>
      <c r="BB397" s="260"/>
      <c r="BC397" s="260"/>
      <c r="BD397" s="260"/>
      <c r="BE397" s="260"/>
      <c r="BF397" s="260"/>
      <c r="BG397" s="210"/>
      <c r="BH397" s="210"/>
      <c r="BI397" s="210"/>
    </row>
    <row r="398" spans="1:61" x14ac:dyDescent="0.25">
      <c r="A398" s="171" t="s">
        <v>91</v>
      </c>
      <c r="B398" s="164"/>
      <c r="C398" s="299" t="s">
        <v>628</v>
      </c>
      <c r="D398" s="166"/>
      <c r="E398" s="168"/>
      <c r="F398" s="167"/>
      <c r="G398" s="168"/>
      <c r="H398" s="271"/>
      <c r="J398" s="171" t="s">
        <v>91</v>
      </c>
      <c r="K398" s="164"/>
      <c r="L398" s="299" t="s">
        <v>628</v>
      </c>
      <c r="M398" s="248"/>
      <c r="N398" s="166"/>
      <c r="O398" s="168"/>
      <c r="P398" s="167"/>
      <c r="Q398" s="168"/>
      <c r="R398" s="271"/>
      <c r="AO398" s="260"/>
      <c r="AP398" s="260"/>
      <c r="AQ398" s="260"/>
      <c r="AR398" s="260"/>
      <c r="AS398" s="260"/>
      <c r="AT398" s="260"/>
      <c r="AU398" s="260"/>
      <c r="AV398" s="260"/>
      <c r="AW398" s="260"/>
      <c r="AX398" s="260"/>
      <c r="AY398" s="260"/>
      <c r="AZ398" s="260" t="s">
        <v>166</v>
      </c>
      <c r="BA398" s="260"/>
      <c r="BB398" s="260"/>
      <c r="BC398" s="260"/>
      <c r="BD398" s="260"/>
      <c r="BE398" s="260"/>
      <c r="BF398" s="260"/>
      <c r="BG398" s="210"/>
      <c r="BH398" s="210"/>
      <c r="BI398" s="210"/>
    </row>
    <row r="399" spans="1:61" x14ac:dyDescent="0.25">
      <c r="A399" s="171" t="s">
        <v>91</v>
      </c>
      <c r="B399" s="164"/>
      <c r="C399" s="299" t="s">
        <v>628</v>
      </c>
      <c r="D399" s="166"/>
      <c r="E399" s="168"/>
      <c r="F399" s="167"/>
      <c r="G399" s="168"/>
      <c r="H399" s="271"/>
      <c r="J399" s="171" t="s">
        <v>91</v>
      </c>
      <c r="K399" s="164"/>
      <c r="L399" s="299" t="s">
        <v>628</v>
      </c>
      <c r="M399" s="248"/>
      <c r="N399" s="166"/>
      <c r="O399" s="168"/>
      <c r="P399" s="167"/>
      <c r="Q399" s="168"/>
      <c r="R399" s="271"/>
      <c r="AO399" s="260"/>
      <c r="AP399" s="260"/>
      <c r="AQ399" s="260"/>
      <c r="AR399" s="260"/>
      <c r="AS399" s="260"/>
      <c r="AT399" s="260"/>
      <c r="AU399" s="260"/>
      <c r="AV399" s="260"/>
      <c r="AW399" s="260"/>
      <c r="AX399" s="260"/>
      <c r="AY399" s="260"/>
      <c r="AZ399" s="260" t="s">
        <v>166</v>
      </c>
      <c r="BA399" s="260"/>
      <c r="BB399" s="260"/>
      <c r="BC399" s="260"/>
      <c r="BD399" s="260"/>
      <c r="BE399" s="260"/>
      <c r="BF399" s="260"/>
      <c r="BG399" s="210"/>
      <c r="BH399" s="210"/>
      <c r="BI399" s="210"/>
    </row>
    <row r="400" spans="1:61" x14ac:dyDescent="0.25">
      <c r="A400" s="171" t="s">
        <v>91</v>
      </c>
      <c r="B400" s="164"/>
      <c r="C400" s="299" t="s">
        <v>628</v>
      </c>
      <c r="D400" s="166"/>
      <c r="E400" s="168"/>
      <c r="F400" s="167"/>
      <c r="G400" s="168"/>
      <c r="H400" s="271"/>
      <c r="J400" s="171" t="s">
        <v>91</v>
      </c>
      <c r="K400" s="164"/>
      <c r="L400" s="299" t="s">
        <v>628</v>
      </c>
      <c r="M400" s="248"/>
      <c r="N400" s="166"/>
      <c r="O400" s="168"/>
      <c r="P400" s="167"/>
      <c r="Q400" s="168"/>
      <c r="R400" s="271"/>
      <c r="AO400" s="260"/>
      <c r="AP400" s="260"/>
      <c r="AQ400" s="260"/>
      <c r="AR400" s="260"/>
      <c r="AS400" s="260"/>
      <c r="AT400" s="260"/>
      <c r="AU400" s="260"/>
      <c r="AV400" s="260"/>
      <c r="AW400" s="260"/>
      <c r="AX400" s="260"/>
      <c r="AY400" s="260"/>
      <c r="AZ400" s="260" t="s">
        <v>166</v>
      </c>
      <c r="BA400" s="260"/>
      <c r="BB400" s="260"/>
      <c r="BC400" s="260"/>
      <c r="BD400" s="260"/>
      <c r="BE400" s="260"/>
      <c r="BF400" s="260"/>
      <c r="BG400" s="210"/>
      <c r="BH400" s="210"/>
      <c r="BI400" s="210"/>
    </row>
    <row r="401" spans="1:61" x14ac:dyDescent="0.25">
      <c r="A401" s="171" t="s">
        <v>91</v>
      </c>
      <c r="B401" s="164"/>
      <c r="C401" s="299" t="s">
        <v>628</v>
      </c>
      <c r="D401" s="166"/>
      <c r="E401" s="168"/>
      <c r="F401" s="167"/>
      <c r="G401" s="168"/>
      <c r="H401" s="271"/>
      <c r="J401" s="171" t="s">
        <v>91</v>
      </c>
      <c r="K401" s="164"/>
      <c r="L401" s="299" t="s">
        <v>628</v>
      </c>
      <c r="M401" s="248"/>
      <c r="N401" s="166"/>
      <c r="O401" s="168"/>
      <c r="P401" s="167"/>
      <c r="Q401" s="168"/>
      <c r="R401" s="271"/>
      <c r="AO401" s="260"/>
      <c r="AP401" s="260"/>
      <c r="AQ401" s="260"/>
      <c r="AR401" s="260"/>
      <c r="AS401" s="260"/>
      <c r="AT401" s="260"/>
      <c r="AU401" s="260"/>
      <c r="AV401" s="260"/>
      <c r="AW401" s="260"/>
      <c r="AX401" s="260"/>
      <c r="AY401" s="260"/>
      <c r="AZ401" s="260" t="s">
        <v>166</v>
      </c>
      <c r="BA401" s="260"/>
      <c r="BB401" s="260"/>
      <c r="BC401" s="260"/>
      <c r="BD401" s="260"/>
      <c r="BE401" s="260"/>
      <c r="BF401" s="260"/>
      <c r="BG401" s="210"/>
      <c r="BH401" s="210"/>
      <c r="BI401" s="210"/>
    </row>
    <row r="402" spans="1:61" x14ac:dyDescent="0.25">
      <c r="A402" s="171" t="s">
        <v>91</v>
      </c>
      <c r="B402" s="164"/>
      <c r="C402" s="299" t="s">
        <v>628</v>
      </c>
      <c r="D402" s="166"/>
      <c r="E402" s="168"/>
      <c r="F402" s="167"/>
      <c r="G402" s="168"/>
      <c r="H402" s="271"/>
      <c r="J402" s="171" t="s">
        <v>91</v>
      </c>
      <c r="K402" s="164"/>
      <c r="L402" s="299" t="s">
        <v>628</v>
      </c>
      <c r="M402" s="248"/>
      <c r="N402" s="166"/>
      <c r="O402" s="168"/>
      <c r="P402" s="167"/>
      <c r="Q402" s="168"/>
      <c r="R402" s="271"/>
      <c r="AO402" s="260"/>
      <c r="AP402" s="260"/>
      <c r="AQ402" s="260"/>
      <c r="AR402" s="260"/>
      <c r="AS402" s="260"/>
      <c r="AT402" s="260"/>
      <c r="AU402" s="260"/>
      <c r="AV402" s="260"/>
      <c r="AW402" s="260"/>
      <c r="AX402" s="260"/>
      <c r="AY402" s="260"/>
      <c r="AZ402" s="260" t="s">
        <v>166</v>
      </c>
      <c r="BA402" s="260"/>
      <c r="BB402" s="260"/>
      <c r="BC402" s="260"/>
      <c r="BD402" s="260"/>
      <c r="BE402" s="260"/>
      <c r="BF402" s="260"/>
      <c r="BG402" s="210"/>
      <c r="BH402" s="210"/>
      <c r="BI402" s="210"/>
    </row>
    <row r="403" spans="1:61" x14ac:dyDescent="0.25">
      <c r="A403" s="171" t="s">
        <v>91</v>
      </c>
      <c r="B403" s="164"/>
      <c r="C403" s="299" t="s">
        <v>628</v>
      </c>
      <c r="D403" s="166"/>
      <c r="E403" s="168"/>
      <c r="F403" s="167"/>
      <c r="G403" s="168"/>
      <c r="H403" s="271"/>
      <c r="J403" s="171" t="s">
        <v>91</v>
      </c>
      <c r="K403" s="164"/>
      <c r="L403" s="299" t="s">
        <v>628</v>
      </c>
      <c r="M403" s="248"/>
      <c r="N403" s="166"/>
      <c r="O403" s="168"/>
      <c r="P403" s="167"/>
      <c r="Q403" s="168"/>
      <c r="R403" s="271"/>
      <c r="AO403" s="260"/>
      <c r="AP403" s="260"/>
      <c r="AQ403" s="260"/>
      <c r="AR403" s="260"/>
      <c r="AS403" s="260"/>
      <c r="AT403" s="260"/>
      <c r="AU403" s="260"/>
      <c r="AV403" s="260"/>
      <c r="AW403" s="260"/>
      <c r="AX403" s="260"/>
      <c r="AY403" s="260"/>
      <c r="AZ403" s="260" t="s">
        <v>166</v>
      </c>
      <c r="BA403" s="260"/>
      <c r="BB403" s="260"/>
      <c r="BC403" s="260"/>
      <c r="BD403" s="260"/>
      <c r="BE403" s="260"/>
      <c r="BF403" s="260"/>
      <c r="BG403" s="210"/>
      <c r="BH403" s="210"/>
      <c r="BI403" s="210"/>
    </row>
    <row r="404" spans="1:61" x14ac:dyDescent="0.25">
      <c r="A404" s="171" t="s">
        <v>91</v>
      </c>
      <c r="B404" s="164"/>
      <c r="C404" s="299" t="s">
        <v>628</v>
      </c>
      <c r="D404" s="166"/>
      <c r="E404" s="168"/>
      <c r="F404" s="167"/>
      <c r="G404" s="168"/>
      <c r="H404" s="271"/>
      <c r="J404" s="171" t="s">
        <v>91</v>
      </c>
      <c r="K404" s="164"/>
      <c r="L404" s="299" t="s">
        <v>628</v>
      </c>
      <c r="M404" s="248"/>
      <c r="N404" s="166"/>
      <c r="O404" s="168"/>
      <c r="P404" s="167"/>
      <c r="Q404" s="168"/>
      <c r="R404" s="271"/>
      <c r="AO404" s="260"/>
      <c r="AP404" s="260"/>
      <c r="AQ404" s="260"/>
      <c r="AR404" s="260"/>
      <c r="AS404" s="260"/>
      <c r="AT404" s="260"/>
      <c r="AU404" s="260"/>
      <c r="AV404" s="260"/>
      <c r="AW404" s="260"/>
      <c r="AX404" s="260"/>
      <c r="AY404" s="260"/>
      <c r="AZ404" s="260" t="s">
        <v>166</v>
      </c>
      <c r="BA404" s="260"/>
      <c r="BB404" s="260"/>
      <c r="BC404" s="260"/>
      <c r="BD404" s="260"/>
      <c r="BE404" s="260"/>
      <c r="BF404" s="260"/>
      <c r="BG404" s="210"/>
      <c r="BH404" s="210"/>
      <c r="BI404" s="210"/>
    </row>
    <row r="405" spans="1:61" x14ac:dyDescent="0.25">
      <c r="A405" s="171" t="s">
        <v>91</v>
      </c>
      <c r="B405" s="164"/>
      <c r="C405" s="299" t="s">
        <v>628</v>
      </c>
      <c r="D405" s="166"/>
      <c r="E405" s="168"/>
      <c r="F405" s="167"/>
      <c r="G405" s="168"/>
      <c r="H405" s="271"/>
      <c r="J405" s="171" t="s">
        <v>91</v>
      </c>
      <c r="K405" s="164"/>
      <c r="L405" s="299" t="s">
        <v>628</v>
      </c>
      <c r="M405" s="248"/>
      <c r="N405" s="166"/>
      <c r="O405" s="168"/>
      <c r="P405" s="167"/>
      <c r="Q405" s="168"/>
      <c r="R405" s="271"/>
      <c r="AO405" s="260"/>
      <c r="AP405" s="260"/>
      <c r="AQ405" s="260"/>
      <c r="AR405" s="260"/>
      <c r="AS405" s="260"/>
      <c r="AT405" s="260"/>
      <c r="AU405" s="260"/>
      <c r="AV405" s="260"/>
      <c r="AW405" s="260"/>
      <c r="AX405" s="260"/>
      <c r="AY405" s="260"/>
      <c r="AZ405" s="260" t="s">
        <v>166</v>
      </c>
      <c r="BA405" s="260"/>
      <c r="BB405" s="260"/>
      <c r="BC405" s="260"/>
      <c r="BD405" s="260"/>
      <c r="BE405" s="260"/>
      <c r="BF405" s="260"/>
      <c r="BG405" s="210"/>
      <c r="BH405" s="210"/>
      <c r="BI405" s="210"/>
    </row>
    <row r="406" spans="1:61" x14ac:dyDescent="0.25">
      <c r="A406" s="171" t="s">
        <v>91</v>
      </c>
      <c r="B406" s="164"/>
      <c r="C406" s="299" t="s">
        <v>628</v>
      </c>
      <c r="D406" s="166"/>
      <c r="E406" s="168"/>
      <c r="F406" s="167"/>
      <c r="G406" s="168"/>
      <c r="H406" s="271"/>
      <c r="J406" s="171" t="s">
        <v>91</v>
      </c>
      <c r="K406" s="164"/>
      <c r="L406" s="299" t="s">
        <v>628</v>
      </c>
      <c r="M406" s="248"/>
      <c r="N406" s="166"/>
      <c r="O406" s="168"/>
      <c r="P406" s="167"/>
      <c r="Q406" s="168"/>
      <c r="R406" s="271"/>
      <c r="AO406" s="260"/>
      <c r="AP406" s="260"/>
      <c r="AQ406" s="260"/>
      <c r="AR406" s="260"/>
      <c r="AS406" s="260"/>
      <c r="AT406" s="260"/>
      <c r="AU406" s="260"/>
      <c r="AV406" s="260"/>
      <c r="AW406" s="260"/>
      <c r="AX406" s="260"/>
      <c r="AY406" s="260"/>
      <c r="AZ406" s="260" t="s">
        <v>166</v>
      </c>
      <c r="BA406" s="260"/>
      <c r="BB406" s="260"/>
      <c r="BC406" s="260"/>
      <c r="BD406" s="260"/>
      <c r="BE406" s="260"/>
      <c r="BF406" s="260"/>
      <c r="BG406" s="210"/>
      <c r="BH406" s="210"/>
      <c r="BI406" s="210"/>
    </row>
    <row r="407" spans="1:61" x14ac:dyDescent="0.25">
      <c r="A407" s="171" t="s">
        <v>91</v>
      </c>
      <c r="B407" s="164"/>
      <c r="C407" s="299" t="s">
        <v>628</v>
      </c>
      <c r="D407" s="166"/>
      <c r="E407" s="168"/>
      <c r="F407" s="167"/>
      <c r="G407" s="168"/>
      <c r="H407" s="271"/>
      <c r="J407" s="171" t="s">
        <v>91</v>
      </c>
      <c r="K407" s="164"/>
      <c r="L407" s="299" t="s">
        <v>628</v>
      </c>
      <c r="M407" s="248"/>
      <c r="N407" s="166"/>
      <c r="O407" s="168"/>
      <c r="P407" s="167"/>
      <c r="Q407" s="168"/>
      <c r="R407" s="271"/>
      <c r="AO407" s="260"/>
      <c r="AP407" s="260"/>
      <c r="AQ407" s="260"/>
      <c r="AR407" s="260"/>
      <c r="AS407" s="260"/>
      <c r="AT407" s="260"/>
      <c r="AU407" s="260"/>
      <c r="AV407" s="260"/>
      <c r="AW407" s="260"/>
      <c r="AX407" s="260"/>
      <c r="AY407" s="260"/>
      <c r="AZ407" s="260" t="s">
        <v>166</v>
      </c>
      <c r="BA407" s="260"/>
      <c r="BB407" s="260"/>
      <c r="BC407" s="260"/>
      <c r="BD407" s="260"/>
      <c r="BE407" s="260"/>
      <c r="BF407" s="260"/>
      <c r="BG407" s="210"/>
      <c r="BH407" s="210"/>
      <c r="BI407" s="210"/>
    </row>
    <row r="408" spans="1:61" x14ac:dyDescent="0.25">
      <c r="A408" s="171" t="s">
        <v>91</v>
      </c>
      <c r="B408" s="164"/>
      <c r="C408" s="299" t="s">
        <v>628</v>
      </c>
      <c r="D408" s="166"/>
      <c r="E408" s="168"/>
      <c r="F408" s="167"/>
      <c r="G408" s="168"/>
      <c r="H408" s="271"/>
      <c r="J408" s="171" t="s">
        <v>91</v>
      </c>
      <c r="K408" s="164"/>
      <c r="L408" s="299" t="s">
        <v>628</v>
      </c>
      <c r="M408" s="248"/>
      <c r="N408" s="166"/>
      <c r="O408" s="168"/>
      <c r="P408" s="167"/>
      <c r="Q408" s="168"/>
      <c r="R408" s="271"/>
      <c r="AO408" s="260"/>
      <c r="AP408" s="260"/>
      <c r="AQ408" s="260"/>
      <c r="AR408" s="260"/>
      <c r="AS408" s="260"/>
      <c r="AT408" s="260"/>
      <c r="AU408" s="260"/>
      <c r="AV408" s="260"/>
      <c r="AW408" s="260"/>
      <c r="AX408" s="260"/>
      <c r="AY408" s="260"/>
      <c r="AZ408" s="260" t="s">
        <v>166</v>
      </c>
      <c r="BA408" s="260"/>
      <c r="BB408" s="260"/>
      <c r="BC408" s="260"/>
      <c r="BD408" s="260"/>
      <c r="BE408" s="260"/>
      <c r="BF408" s="260"/>
      <c r="BG408" s="210"/>
      <c r="BH408" s="210"/>
      <c r="BI408" s="210"/>
    </row>
    <row r="409" spans="1:61" x14ac:dyDescent="0.25">
      <c r="A409" s="171" t="s">
        <v>91</v>
      </c>
      <c r="B409" s="164"/>
      <c r="C409" s="299" t="s">
        <v>628</v>
      </c>
      <c r="D409" s="166"/>
      <c r="E409" s="168"/>
      <c r="F409" s="167"/>
      <c r="G409" s="168"/>
      <c r="H409" s="271"/>
      <c r="J409" s="171" t="s">
        <v>91</v>
      </c>
      <c r="K409" s="164"/>
      <c r="L409" s="299" t="s">
        <v>628</v>
      </c>
      <c r="M409" s="248"/>
      <c r="N409" s="166"/>
      <c r="O409" s="168"/>
      <c r="P409" s="167"/>
      <c r="Q409" s="168"/>
      <c r="R409" s="271"/>
      <c r="AO409" s="260"/>
      <c r="AP409" s="260"/>
      <c r="AQ409" s="260"/>
      <c r="AR409" s="260"/>
      <c r="AS409" s="260"/>
      <c r="AT409" s="260"/>
      <c r="AU409" s="260"/>
      <c r="AV409" s="260"/>
      <c r="AW409" s="260"/>
      <c r="AX409" s="260"/>
      <c r="AY409" s="260"/>
      <c r="AZ409" s="260" t="s">
        <v>166</v>
      </c>
      <c r="BA409" s="260"/>
      <c r="BB409" s="260"/>
      <c r="BC409" s="260"/>
      <c r="BD409" s="260"/>
      <c r="BE409" s="260"/>
      <c r="BF409" s="260"/>
      <c r="BG409" s="210"/>
      <c r="BH409" s="210"/>
      <c r="BI409" s="210"/>
    </row>
    <row r="410" spans="1:61" x14ac:dyDescent="0.25">
      <c r="A410" s="171" t="s">
        <v>91</v>
      </c>
      <c r="B410" s="164"/>
      <c r="C410" s="299" t="s">
        <v>628</v>
      </c>
      <c r="D410" s="166"/>
      <c r="E410" s="168"/>
      <c r="F410" s="167"/>
      <c r="G410" s="168"/>
      <c r="H410" s="271"/>
      <c r="J410" s="171" t="s">
        <v>91</v>
      </c>
      <c r="K410" s="164"/>
      <c r="L410" s="299" t="s">
        <v>628</v>
      </c>
      <c r="M410" s="248"/>
      <c r="N410" s="166"/>
      <c r="O410" s="168"/>
      <c r="P410" s="167"/>
      <c r="Q410" s="168"/>
      <c r="R410" s="271"/>
      <c r="AO410" s="260"/>
      <c r="AP410" s="260"/>
      <c r="AQ410" s="260"/>
      <c r="AR410" s="260"/>
      <c r="AS410" s="260"/>
      <c r="AT410" s="260"/>
      <c r="AU410" s="260"/>
      <c r="AV410" s="260"/>
      <c r="AW410" s="260"/>
      <c r="AX410" s="260"/>
      <c r="AY410" s="260"/>
      <c r="AZ410" s="260" t="s">
        <v>166</v>
      </c>
      <c r="BA410" s="260"/>
      <c r="BB410" s="260"/>
      <c r="BC410" s="260"/>
      <c r="BD410" s="260"/>
      <c r="BE410" s="260"/>
      <c r="BF410" s="260"/>
      <c r="BG410" s="210"/>
      <c r="BH410" s="210"/>
      <c r="BI410" s="210"/>
    </row>
    <row r="411" spans="1:61" x14ac:dyDescent="0.25">
      <c r="A411" s="171" t="s">
        <v>91</v>
      </c>
      <c r="B411" s="164"/>
      <c r="C411" s="299" t="s">
        <v>628</v>
      </c>
      <c r="D411" s="166"/>
      <c r="E411" s="168"/>
      <c r="F411" s="167"/>
      <c r="G411" s="168"/>
      <c r="H411" s="271"/>
      <c r="J411" s="171" t="s">
        <v>91</v>
      </c>
      <c r="K411" s="164"/>
      <c r="L411" s="299" t="s">
        <v>628</v>
      </c>
      <c r="M411" s="248"/>
      <c r="N411" s="166"/>
      <c r="O411" s="168"/>
      <c r="P411" s="167"/>
      <c r="Q411" s="168"/>
      <c r="R411" s="271"/>
      <c r="AO411" s="260"/>
      <c r="AP411" s="260"/>
      <c r="AQ411" s="260"/>
      <c r="AR411" s="260"/>
      <c r="AS411" s="260"/>
      <c r="AT411" s="260"/>
      <c r="AU411" s="260"/>
      <c r="AV411" s="260"/>
      <c r="AW411" s="260"/>
      <c r="AX411" s="260"/>
      <c r="AY411" s="260"/>
      <c r="AZ411" s="260" t="s">
        <v>166</v>
      </c>
      <c r="BA411" s="260"/>
      <c r="BB411" s="260"/>
      <c r="BC411" s="260"/>
      <c r="BD411" s="260"/>
      <c r="BE411" s="260"/>
      <c r="BF411" s="260"/>
      <c r="BG411" s="210"/>
      <c r="BH411" s="210"/>
      <c r="BI411" s="210"/>
    </row>
    <row r="412" spans="1:61" x14ac:dyDescent="0.25">
      <c r="A412" s="171" t="s">
        <v>91</v>
      </c>
      <c r="B412" s="164"/>
      <c r="C412" s="299" t="s">
        <v>628</v>
      </c>
      <c r="D412" s="166"/>
      <c r="E412" s="168"/>
      <c r="F412" s="167"/>
      <c r="G412" s="168"/>
      <c r="H412" s="271"/>
      <c r="J412" s="171" t="s">
        <v>91</v>
      </c>
      <c r="K412" s="164"/>
      <c r="L412" s="299" t="s">
        <v>628</v>
      </c>
      <c r="M412" s="248"/>
      <c r="N412" s="166"/>
      <c r="O412" s="168"/>
      <c r="P412" s="167"/>
      <c r="Q412" s="168"/>
      <c r="R412" s="271"/>
      <c r="AO412" s="260"/>
      <c r="AP412" s="260"/>
      <c r="AQ412" s="260"/>
      <c r="AR412" s="260"/>
      <c r="AS412" s="260"/>
      <c r="AT412" s="260"/>
      <c r="AU412" s="260"/>
      <c r="AV412" s="260"/>
      <c r="AW412" s="260"/>
      <c r="AX412" s="260"/>
      <c r="AY412" s="260"/>
      <c r="AZ412" s="260" t="s">
        <v>166</v>
      </c>
      <c r="BA412" s="260"/>
      <c r="BB412" s="260"/>
      <c r="BC412" s="260"/>
      <c r="BD412" s="260"/>
      <c r="BE412" s="260"/>
      <c r="BF412" s="260"/>
      <c r="BG412" s="210"/>
      <c r="BH412" s="210"/>
      <c r="BI412" s="210"/>
    </row>
    <row r="413" spans="1:61" x14ac:dyDescent="0.25">
      <c r="A413" s="171" t="s">
        <v>91</v>
      </c>
      <c r="B413" s="164"/>
      <c r="C413" s="299" t="s">
        <v>628</v>
      </c>
      <c r="D413" s="166"/>
      <c r="E413" s="168"/>
      <c r="F413" s="167"/>
      <c r="G413" s="168"/>
      <c r="H413" s="271"/>
      <c r="J413" s="171" t="s">
        <v>91</v>
      </c>
      <c r="K413" s="164"/>
      <c r="L413" s="299" t="s">
        <v>628</v>
      </c>
      <c r="M413" s="248"/>
      <c r="N413" s="166"/>
      <c r="O413" s="168"/>
      <c r="P413" s="167"/>
      <c r="Q413" s="168"/>
      <c r="R413" s="271"/>
      <c r="AO413" s="260"/>
      <c r="AP413" s="260"/>
      <c r="AQ413" s="260"/>
      <c r="AR413" s="260"/>
      <c r="AS413" s="260"/>
      <c r="AT413" s="260"/>
      <c r="AU413" s="260"/>
      <c r="AV413" s="260"/>
      <c r="AW413" s="260"/>
      <c r="AX413" s="260"/>
      <c r="AY413" s="260"/>
      <c r="AZ413" s="260" t="s">
        <v>166</v>
      </c>
      <c r="BA413" s="260"/>
      <c r="BB413" s="260"/>
      <c r="BC413" s="260"/>
      <c r="BD413" s="260"/>
      <c r="BE413" s="260"/>
      <c r="BF413" s="260"/>
      <c r="BG413" s="210"/>
      <c r="BH413" s="210"/>
      <c r="BI413" s="210"/>
    </row>
    <row r="414" spans="1:61" x14ac:dyDescent="0.25">
      <c r="A414" s="171" t="s">
        <v>91</v>
      </c>
      <c r="B414" s="164"/>
      <c r="C414" s="299" t="s">
        <v>628</v>
      </c>
      <c r="D414" s="166"/>
      <c r="E414" s="168"/>
      <c r="F414" s="167"/>
      <c r="G414" s="168"/>
      <c r="H414" s="271"/>
      <c r="J414" s="171" t="s">
        <v>91</v>
      </c>
      <c r="K414" s="164"/>
      <c r="L414" s="299" t="s">
        <v>628</v>
      </c>
      <c r="M414" s="248"/>
      <c r="N414" s="166"/>
      <c r="O414" s="168"/>
      <c r="P414" s="167"/>
      <c r="Q414" s="168"/>
      <c r="R414" s="271"/>
      <c r="AO414" s="260"/>
      <c r="AP414" s="260"/>
      <c r="AQ414" s="260"/>
      <c r="AR414" s="260"/>
      <c r="AS414" s="260"/>
      <c r="AT414" s="260"/>
      <c r="AU414" s="260"/>
      <c r="AV414" s="260"/>
      <c r="AW414" s="260"/>
      <c r="AX414" s="260"/>
      <c r="AY414" s="260"/>
      <c r="AZ414" s="260" t="s">
        <v>166</v>
      </c>
      <c r="BA414" s="260"/>
      <c r="BB414" s="260"/>
      <c r="BC414" s="260"/>
      <c r="BD414" s="260"/>
      <c r="BE414" s="260"/>
      <c r="BF414" s="260"/>
      <c r="BG414" s="210"/>
      <c r="BH414" s="210"/>
      <c r="BI414" s="210"/>
    </row>
    <row r="415" spans="1:61" x14ac:dyDescent="0.25">
      <c r="A415" s="171" t="s">
        <v>91</v>
      </c>
      <c r="B415" s="164"/>
      <c r="C415" s="299" t="s">
        <v>628</v>
      </c>
      <c r="D415" s="166"/>
      <c r="E415" s="168"/>
      <c r="F415" s="167"/>
      <c r="G415" s="168"/>
      <c r="H415" s="271"/>
      <c r="J415" s="171" t="s">
        <v>91</v>
      </c>
      <c r="K415" s="164"/>
      <c r="L415" s="299" t="s">
        <v>628</v>
      </c>
      <c r="M415" s="248"/>
      <c r="N415" s="166"/>
      <c r="O415" s="168"/>
      <c r="P415" s="167"/>
      <c r="Q415" s="168"/>
      <c r="R415" s="271"/>
      <c r="AO415" s="260"/>
      <c r="AP415" s="260"/>
      <c r="AQ415" s="260"/>
      <c r="AR415" s="260"/>
      <c r="AS415" s="260"/>
      <c r="AT415" s="260"/>
      <c r="AU415" s="260"/>
      <c r="AV415" s="260"/>
      <c r="AW415" s="260"/>
      <c r="AX415" s="260"/>
      <c r="AY415" s="260"/>
      <c r="AZ415" s="260" t="s">
        <v>166</v>
      </c>
      <c r="BA415" s="260"/>
      <c r="BB415" s="260"/>
      <c r="BC415" s="260"/>
      <c r="BD415" s="260"/>
      <c r="BE415" s="260"/>
      <c r="BF415" s="260"/>
      <c r="BG415" s="210"/>
      <c r="BH415" s="210"/>
      <c r="BI415" s="210"/>
    </row>
    <row r="416" spans="1:61" x14ac:dyDescent="0.25">
      <c r="A416" s="171" t="s">
        <v>91</v>
      </c>
      <c r="B416" s="164"/>
      <c r="C416" s="299" t="s">
        <v>628</v>
      </c>
      <c r="D416" s="166"/>
      <c r="E416" s="168"/>
      <c r="F416" s="167"/>
      <c r="G416" s="168"/>
      <c r="H416" s="271"/>
      <c r="J416" s="171" t="s">
        <v>91</v>
      </c>
      <c r="K416" s="164"/>
      <c r="L416" s="299" t="s">
        <v>628</v>
      </c>
      <c r="M416" s="248"/>
      <c r="N416" s="166"/>
      <c r="O416" s="168"/>
      <c r="P416" s="167"/>
      <c r="Q416" s="168"/>
      <c r="R416" s="271"/>
      <c r="AO416" s="260"/>
      <c r="AP416" s="260"/>
      <c r="AQ416" s="260"/>
      <c r="AR416" s="260"/>
      <c r="AS416" s="260"/>
      <c r="AT416" s="260"/>
      <c r="AU416" s="260"/>
      <c r="AV416" s="260"/>
      <c r="AW416" s="260"/>
      <c r="AX416" s="260"/>
      <c r="AY416" s="260"/>
      <c r="AZ416" s="260" t="s">
        <v>166</v>
      </c>
      <c r="BA416" s="260"/>
      <c r="BB416" s="260"/>
      <c r="BC416" s="260"/>
      <c r="BD416" s="260"/>
      <c r="BE416" s="260"/>
      <c r="BF416" s="260"/>
      <c r="BG416" s="210"/>
      <c r="BH416" s="210"/>
      <c r="BI416" s="210"/>
    </row>
    <row r="417" spans="1:61" x14ac:dyDescent="0.25">
      <c r="A417" s="171" t="s">
        <v>91</v>
      </c>
      <c r="B417" s="164"/>
      <c r="C417" s="299" t="s">
        <v>628</v>
      </c>
      <c r="D417" s="166"/>
      <c r="E417" s="168"/>
      <c r="F417" s="167"/>
      <c r="G417" s="168"/>
      <c r="H417" s="271"/>
      <c r="J417" s="171" t="s">
        <v>91</v>
      </c>
      <c r="K417" s="164"/>
      <c r="L417" s="299" t="s">
        <v>628</v>
      </c>
      <c r="M417" s="248"/>
      <c r="N417" s="166"/>
      <c r="O417" s="168"/>
      <c r="P417" s="167"/>
      <c r="Q417" s="168"/>
      <c r="R417" s="271"/>
      <c r="AO417" s="260"/>
      <c r="AP417" s="260"/>
      <c r="AQ417" s="260"/>
      <c r="AR417" s="260"/>
      <c r="AS417" s="260"/>
      <c r="AT417" s="260"/>
      <c r="AU417" s="260"/>
      <c r="AV417" s="260"/>
      <c r="AW417" s="260"/>
      <c r="AX417" s="260"/>
      <c r="AY417" s="260"/>
      <c r="AZ417" s="260" t="s">
        <v>166</v>
      </c>
      <c r="BA417" s="260"/>
      <c r="BB417" s="260"/>
      <c r="BC417" s="260"/>
      <c r="BD417" s="260"/>
      <c r="BE417" s="260"/>
      <c r="BF417" s="260"/>
      <c r="BG417" s="210"/>
      <c r="BH417" s="210"/>
      <c r="BI417" s="210"/>
    </row>
    <row r="418" spans="1:61" x14ac:dyDescent="0.25">
      <c r="A418" s="171" t="s">
        <v>91</v>
      </c>
      <c r="B418" s="164"/>
      <c r="C418" s="299" t="s">
        <v>628</v>
      </c>
      <c r="D418" s="166"/>
      <c r="E418" s="168"/>
      <c r="F418" s="167"/>
      <c r="G418" s="168"/>
      <c r="H418" s="271"/>
      <c r="J418" s="171" t="s">
        <v>91</v>
      </c>
      <c r="K418" s="164"/>
      <c r="L418" s="299" t="s">
        <v>628</v>
      </c>
      <c r="M418" s="248"/>
      <c r="N418" s="166"/>
      <c r="O418" s="168"/>
      <c r="P418" s="167"/>
      <c r="Q418" s="168"/>
      <c r="R418" s="271"/>
      <c r="AO418" s="260"/>
      <c r="AP418" s="260"/>
      <c r="AQ418" s="260"/>
      <c r="AR418" s="260"/>
      <c r="AS418" s="260"/>
      <c r="AT418" s="260"/>
      <c r="AU418" s="260"/>
      <c r="AV418" s="260"/>
      <c r="AW418" s="260"/>
      <c r="AX418" s="260"/>
      <c r="AY418" s="260"/>
      <c r="AZ418" s="260" t="s">
        <v>166</v>
      </c>
      <c r="BA418" s="260"/>
      <c r="BB418" s="260"/>
      <c r="BC418" s="260"/>
      <c r="BD418" s="260"/>
      <c r="BE418" s="260"/>
      <c r="BF418" s="260"/>
      <c r="BG418" s="210"/>
      <c r="BH418" s="210"/>
      <c r="BI418" s="210"/>
    </row>
    <row r="419" spans="1:61" x14ac:dyDescent="0.25">
      <c r="A419" s="171" t="s">
        <v>91</v>
      </c>
      <c r="B419" s="164"/>
      <c r="C419" s="299" t="s">
        <v>628</v>
      </c>
      <c r="D419" s="166"/>
      <c r="E419" s="168"/>
      <c r="F419" s="167"/>
      <c r="G419" s="168"/>
      <c r="H419" s="271"/>
      <c r="J419" s="171" t="s">
        <v>91</v>
      </c>
      <c r="K419" s="164"/>
      <c r="L419" s="299" t="s">
        <v>628</v>
      </c>
      <c r="M419" s="248"/>
      <c r="N419" s="166"/>
      <c r="O419" s="168"/>
      <c r="P419" s="167"/>
      <c r="Q419" s="168"/>
      <c r="R419" s="271"/>
      <c r="AO419" s="260"/>
      <c r="AP419" s="260"/>
      <c r="AQ419" s="260"/>
      <c r="AR419" s="260"/>
      <c r="AS419" s="260"/>
      <c r="AT419" s="260"/>
      <c r="AU419" s="260"/>
      <c r="AV419" s="260"/>
      <c r="AW419" s="260"/>
      <c r="AX419" s="260"/>
      <c r="AY419" s="260"/>
      <c r="AZ419" s="260" t="s">
        <v>166</v>
      </c>
      <c r="BA419" s="260"/>
      <c r="BB419" s="260"/>
      <c r="BC419" s="260"/>
      <c r="BD419" s="260"/>
      <c r="BE419" s="260"/>
      <c r="BF419" s="260"/>
      <c r="BG419" s="210"/>
      <c r="BH419" s="210"/>
      <c r="BI419" s="210"/>
    </row>
    <row r="420" spans="1:61" x14ac:dyDescent="0.25">
      <c r="A420" s="171" t="s">
        <v>91</v>
      </c>
      <c r="B420" s="164"/>
      <c r="C420" s="299" t="s">
        <v>628</v>
      </c>
      <c r="D420" s="166"/>
      <c r="E420" s="168"/>
      <c r="F420" s="167"/>
      <c r="G420" s="168"/>
      <c r="H420" s="271"/>
      <c r="J420" s="171" t="s">
        <v>91</v>
      </c>
      <c r="K420" s="164"/>
      <c r="L420" s="299" t="s">
        <v>628</v>
      </c>
      <c r="M420" s="248"/>
      <c r="N420" s="166"/>
      <c r="O420" s="168"/>
      <c r="P420" s="167"/>
      <c r="Q420" s="168"/>
      <c r="R420" s="271"/>
      <c r="AO420" s="260"/>
      <c r="AP420" s="260"/>
      <c r="AQ420" s="260"/>
      <c r="AR420" s="260"/>
      <c r="AS420" s="260"/>
      <c r="AT420" s="260"/>
      <c r="AU420" s="260"/>
      <c r="AV420" s="260"/>
      <c r="AW420" s="260"/>
      <c r="AX420" s="260"/>
      <c r="AY420" s="260"/>
      <c r="AZ420" s="260" t="s">
        <v>166</v>
      </c>
      <c r="BA420" s="260"/>
      <c r="BB420" s="260"/>
      <c r="BC420" s="260"/>
      <c r="BD420" s="260"/>
      <c r="BE420" s="260"/>
      <c r="BF420" s="260"/>
      <c r="BG420" s="210"/>
      <c r="BH420" s="210"/>
      <c r="BI420" s="210"/>
    </row>
    <row r="421" spans="1:61" x14ac:dyDescent="0.25">
      <c r="A421" s="171" t="s">
        <v>91</v>
      </c>
      <c r="B421" s="164"/>
      <c r="C421" s="299" t="s">
        <v>628</v>
      </c>
      <c r="D421" s="166"/>
      <c r="E421" s="168"/>
      <c r="F421" s="167"/>
      <c r="G421" s="168"/>
      <c r="H421" s="271"/>
      <c r="J421" s="171" t="s">
        <v>91</v>
      </c>
      <c r="K421" s="164"/>
      <c r="L421" s="299" t="s">
        <v>628</v>
      </c>
      <c r="M421" s="248"/>
      <c r="N421" s="166"/>
      <c r="O421" s="168"/>
      <c r="P421" s="167"/>
      <c r="Q421" s="168"/>
      <c r="R421" s="271"/>
      <c r="AO421" s="260"/>
      <c r="AP421" s="260"/>
      <c r="AQ421" s="260"/>
      <c r="AR421" s="260"/>
      <c r="AS421" s="260"/>
      <c r="AT421" s="260"/>
      <c r="AU421" s="260"/>
      <c r="AV421" s="260"/>
      <c r="AW421" s="260"/>
      <c r="AX421" s="260"/>
      <c r="AY421" s="260"/>
      <c r="AZ421" s="260" t="s">
        <v>166</v>
      </c>
      <c r="BA421" s="260"/>
      <c r="BB421" s="260"/>
      <c r="BC421" s="260"/>
      <c r="BD421" s="260"/>
      <c r="BE421" s="260"/>
      <c r="BF421" s="260"/>
      <c r="BG421" s="210"/>
      <c r="BH421" s="210"/>
      <c r="BI421" s="210"/>
    </row>
    <row r="422" spans="1:61" x14ac:dyDescent="0.25">
      <c r="A422" s="171" t="s">
        <v>91</v>
      </c>
      <c r="B422" s="164"/>
      <c r="C422" s="299" t="s">
        <v>628</v>
      </c>
      <c r="D422" s="166"/>
      <c r="E422" s="168"/>
      <c r="F422" s="167"/>
      <c r="G422" s="168"/>
      <c r="H422" s="271"/>
      <c r="J422" s="171" t="s">
        <v>91</v>
      </c>
      <c r="K422" s="164"/>
      <c r="L422" s="299" t="s">
        <v>628</v>
      </c>
      <c r="M422" s="248"/>
      <c r="N422" s="166"/>
      <c r="O422" s="168"/>
      <c r="P422" s="167"/>
      <c r="Q422" s="168"/>
      <c r="R422" s="271"/>
      <c r="AO422" s="260"/>
      <c r="AP422" s="260"/>
      <c r="AQ422" s="260"/>
      <c r="AR422" s="260"/>
      <c r="AS422" s="260"/>
      <c r="AT422" s="260"/>
      <c r="AU422" s="260"/>
      <c r="AV422" s="260"/>
      <c r="AW422" s="260"/>
      <c r="AX422" s="260"/>
      <c r="AY422" s="260"/>
      <c r="AZ422" s="260" t="s">
        <v>166</v>
      </c>
      <c r="BA422" s="260"/>
      <c r="BB422" s="260"/>
      <c r="BC422" s="260"/>
      <c r="BD422" s="260"/>
      <c r="BE422" s="260"/>
      <c r="BF422" s="260"/>
      <c r="BG422" s="210"/>
      <c r="BH422" s="210"/>
      <c r="BI422" s="210"/>
    </row>
    <row r="423" spans="1:61" x14ac:dyDescent="0.25">
      <c r="A423" s="171" t="s">
        <v>91</v>
      </c>
      <c r="B423" s="164"/>
      <c r="C423" s="299" t="s">
        <v>628</v>
      </c>
      <c r="D423" s="166"/>
      <c r="E423" s="168"/>
      <c r="F423" s="167"/>
      <c r="G423" s="168"/>
      <c r="H423" s="271"/>
      <c r="J423" s="171" t="s">
        <v>91</v>
      </c>
      <c r="K423" s="164"/>
      <c r="L423" s="299" t="s">
        <v>628</v>
      </c>
      <c r="M423" s="248"/>
      <c r="N423" s="166"/>
      <c r="O423" s="168"/>
      <c r="P423" s="167"/>
      <c r="Q423" s="168"/>
      <c r="R423" s="271"/>
      <c r="AO423" s="260"/>
      <c r="AP423" s="260"/>
      <c r="AQ423" s="260"/>
      <c r="AR423" s="260"/>
      <c r="AS423" s="260"/>
      <c r="AT423" s="260"/>
      <c r="AU423" s="260"/>
      <c r="AV423" s="260"/>
      <c r="AW423" s="260"/>
      <c r="AX423" s="260"/>
      <c r="AY423" s="260"/>
      <c r="AZ423" s="260" t="s">
        <v>166</v>
      </c>
      <c r="BA423" s="260"/>
      <c r="BB423" s="260"/>
      <c r="BC423" s="260"/>
      <c r="BD423" s="260"/>
      <c r="BE423" s="260"/>
      <c r="BF423" s="260"/>
      <c r="BG423" s="210"/>
      <c r="BH423" s="210"/>
      <c r="BI423" s="210"/>
    </row>
    <row r="424" spans="1:61" x14ac:dyDescent="0.25">
      <c r="A424" s="171" t="s">
        <v>91</v>
      </c>
      <c r="B424" s="164"/>
      <c r="C424" s="299" t="s">
        <v>628</v>
      </c>
      <c r="D424" s="166"/>
      <c r="E424" s="168"/>
      <c r="F424" s="167"/>
      <c r="G424" s="168"/>
      <c r="H424" s="271"/>
      <c r="J424" s="171" t="s">
        <v>91</v>
      </c>
      <c r="K424" s="164"/>
      <c r="L424" s="299" t="s">
        <v>628</v>
      </c>
      <c r="M424" s="248"/>
      <c r="N424" s="166"/>
      <c r="O424" s="168"/>
      <c r="P424" s="167"/>
      <c r="Q424" s="168"/>
      <c r="R424" s="271"/>
      <c r="AO424" s="260"/>
      <c r="AP424" s="260"/>
      <c r="AQ424" s="260"/>
      <c r="AR424" s="260"/>
      <c r="AS424" s="260"/>
      <c r="AT424" s="260"/>
      <c r="AU424" s="260"/>
      <c r="AV424" s="260"/>
      <c r="AW424" s="260"/>
      <c r="AX424" s="260"/>
      <c r="AY424" s="260"/>
      <c r="AZ424" s="260" t="s">
        <v>166</v>
      </c>
      <c r="BA424" s="260"/>
      <c r="BB424" s="260"/>
      <c r="BC424" s="260"/>
      <c r="BD424" s="260"/>
      <c r="BE424" s="260"/>
      <c r="BF424" s="260"/>
      <c r="BG424" s="210"/>
      <c r="BH424" s="210"/>
      <c r="BI424" s="210"/>
    </row>
    <row r="425" spans="1:61" x14ac:dyDescent="0.25">
      <c r="A425" s="171" t="s">
        <v>91</v>
      </c>
      <c r="B425" s="164"/>
      <c r="C425" s="299" t="s">
        <v>628</v>
      </c>
      <c r="D425" s="166"/>
      <c r="E425" s="168"/>
      <c r="F425" s="167"/>
      <c r="G425" s="168"/>
      <c r="H425" s="271"/>
      <c r="J425" s="171" t="s">
        <v>91</v>
      </c>
      <c r="K425" s="164"/>
      <c r="L425" s="299" t="s">
        <v>628</v>
      </c>
      <c r="M425" s="248"/>
      <c r="N425" s="166"/>
      <c r="O425" s="168"/>
      <c r="P425" s="167"/>
      <c r="Q425" s="168"/>
      <c r="R425" s="271"/>
      <c r="AO425" s="260"/>
      <c r="AP425" s="260"/>
      <c r="AQ425" s="260"/>
      <c r="AR425" s="260"/>
      <c r="AS425" s="260"/>
      <c r="AT425" s="260"/>
      <c r="AU425" s="260"/>
      <c r="AV425" s="260"/>
      <c r="AW425" s="260"/>
      <c r="AX425" s="260"/>
      <c r="AY425" s="260"/>
      <c r="AZ425" s="260" t="s">
        <v>166</v>
      </c>
      <c r="BA425" s="260"/>
      <c r="BB425" s="260"/>
      <c r="BC425" s="260"/>
      <c r="BD425" s="260"/>
      <c r="BE425" s="260"/>
      <c r="BF425" s="260"/>
      <c r="BG425" s="210"/>
      <c r="BH425" s="210"/>
      <c r="BI425" s="210"/>
    </row>
    <row r="426" spans="1:61" x14ac:dyDescent="0.25">
      <c r="A426" s="171" t="s">
        <v>91</v>
      </c>
      <c r="B426" s="164"/>
      <c r="C426" s="299" t="s">
        <v>628</v>
      </c>
      <c r="D426" s="166"/>
      <c r="E426" s="168"/>
      <c r="F426" s="167"/>
      <c r="G426" s="168"/>
      <c r="H426" s="271"/>
      <c r="J426" s="171" t="s">
        <v>91</v>
      </c>
      <c r="K426" s="164"/>
      <c r="L426" s="299" t="s">
        <v>628</v>
      </c>
      <c r="M426" s="248"/>
      <c r="N426" s="166"/>
      <c r="O426" s="168"/>
      <c r="P426" s="167"/>
      <c r="Q426" s="168"/>
      <c r="R426" s="271"/>
      <c r="AO426" s="260"/>
      <c r="AP426" s="260"/>
      <c r="AQ426" s="260"/>
      <c r="AR426" s="260"/>
      <c r="AS426" s="260"/>
      <c r="AT426" s="260"/>
      <c r="AU426" s="260"/>
      <c r="AV426" s="260"/>
      <c r="AW426" s="260"/>
      <c r="AX426" s="260"/>
      <c r="AY426" s="260"/>
      <c r="AZ426" s="260" t="s">
        <v>166</v>
      </c>
      <c r="BA426" s="260"/>
      <c r="BB426" s="260"/>
      <c r="BC426" s="260"/>
      <c r="BD426" s="260"/>
      <c r="BE426" s="260"/>
      <c r="BF426" s="260"/>
      <c r="BG426" s="210"/>
      <c r="BH426" s="210"/>
      <c r="BI426" s="210"/>
    </row>
    <row r="427" spans="1:61" x14ac:dyDescent="0.25">
      <c r="A427" s="171" t="s">
        <v>91</v>
      </c>
      <c r="B427" s="164"/>
      <c r="C427" s="299" t="s">
        <v>628</v>
      </c>
      <c r="D427" s="166"/>
      <c r="E427" s="168"/>
      <c r="F427" s="167"/>
      <c r="G427" s="168"/>
      <c r="H427" s="271"/>
      <c r="J427" s="171" t="s">
        <v>91</v>
      </c>
      <c r="K427" s="164"/>
      <c r="L427" s="299" t="s">
        <v>628</v>
      </c>
      <c r="M427" s="248"/>
      <c r="N427" s="166"/>
      <c r="O427" s="168"/>
      <c r="P427" s="167"/>
      <c r="Q427" s="168"/>
      <c r="R427" s="271"/>
      <c r="AO427" s="260"/>
      <c r="AP427" s="260"/>
      <c r="AQ427" s="260"/>
      <c r="AR427" s="260"/>
      <c r="AS427" s="260"/>
      <c r="AT427" s="260"/>
      <c r="AU427" s="260"/>
      <c r="AV427" s="260"/>
      <c r="AW427" s="260"/>
      <c r="AX427" s="260"/>
      <c r="AY427" s="260"/>
      <c r="AZ427" s="260" t="s">
        <v>166</v>
      </c>
      <c r="BA427" s="260"/>
      <c r="BB427" s="260"/>
      <c r="BC427" s="260"/>
      <c r="BD427" s="260"/>
      <c r="BE427" s="260"/>
      <c r="BF427" s="260"/>
      <c r="BG427" s="210"/>
      <c r="BH427" s="210"/>
      <c r="BI427" s="210"/>
    </row>
    <row r="428" spans="1:61" x14ac:dyDescent="0.25">
      <c r="A428" s="171" t="s">
        <v>91</v>
      </c>
      <c r="B428" s="164"/>
      <c r="C428" s="299" t="s">
        <v>628</v>
      </c>
      <c r="D428" s="166"/>
      <c r="E428" s="168"/>
      <c r="F428" s="167"/>
      <c r="G428" s="168"/>
      <c r="H428" s="271"/>
      <c r="J428" s="171" t="s">
        <v>91</v>
      </c>
      <c r="K428" s="164"/>
      <c r="L428" s="299" t="s">
        <v>628</v>
      </c>
      <c r="M428" s="248"/>
      <c r="N428" s="166"/>
      <c r="O428" s="168"/>
      <c r="P428" s="167"/>
      <c r="Q428" s="168"/>
      <c r="R428" s="271"/>
      <c r="AO428" s="260"/>
      <c r="AP428" s="260"/>
      <c r="AQ428" s="260"/>
      <c r="AR428" s="260"/>
      <c r="AS428" s="260"/>
      <c r="AT428" s="260"/>
      <c r="AU428" s="260"/>
      <c r="AV428" s="260"/>
      <c r="AW428" s="260"/>
      <c r="AX428" s="260"/>
      <c r="AY428" s="260"/>
      <c r="AZ428" s="260" t="s">
        <v>166</v>
      </c>
      <c r="BA428" s="260"/>
      <c r="BB428" s="260"/>
      <c r="BC428" s="260"/>
      <c r="BD428" s="260"/>
      <c r="BE428" s="260"/>
      <c r="BF428" s="260"/>
      <c r="BG428" s="210"/>
      <c r="BH428" s="210"/>
      <c r="BI428" s="210"/>
    </row>
    <row r="429" spans="1:61" x14ac:dyDescent="0.25">
      <c r="A429" s="171" t="s">
        <v>91</v>
      </c>
      <c r="B429" s="164"/>
      <c r="C429" s="299" t="s">
        <v>628</v>
      </c>
      <c r="D429" s="166"/>
      <c r="E429" s="168"/>
      <c r="F429" s="167"/>
      <c r="G429" s="168"/>
      <c r="H429" s="271"/>
      <c r="J429" s="171" t="s">
        <v>91</v>
      </c>
      <c r="K429" s="164"/>
      <c r="L429" s="299" t="s">
        <v>628</v>
      </c>
      <c r="M429" s="248"/>
      <c r="N429" s="166"/>
      <c r="O429" s="168"/>
      <c r="P429" s="167"/>
      <c r="Q429" s="168"/>
      <c r="R429" s="271"/>
      <c r="AO429" s="260"/>
      <c r="AP429" s="260"/>
      <c r="AQ429" s="260"/>
      <c r="AR429" s="260"/>
      <c r="AS429" s="260"/>
      <c r="AT429" s="260"/>
      <c r="AU429" s="260"/>
      <c r="AV429" s="260"/>
      <c r="AW429" s="260"/>
      <c r="AX429" s="260"/>
      <c r="AY429" s="260"/>
      <c r="AZ429" s="260" t="s">
        <v>166</v>
      </c>
      <c r="BA429" s="260"/>
      <c r="BB429" s="260"/>
      <c r="BC429" s="260"/>
      <c r="BD429" s="260"/>
      <c r="BE429" s="260"/>
      <c r="BF429" s="260"/>
      <c r="BG429" s="210"/>
      <c r="BH429" s="210"/>
      <c r="BI429" s="210"/>
    </row>
    <row r="430" spans="1:61" x14ac:dyDescent="0.25">
      <c r="A430" s="171" t="s">
        <v>91</v>
      </c>
      <c r="B430" s="164"/>
      <c r="C430" s="299" t="s">
        <v>628</v>
      </c>
      <c r="D430" s="166"/>
      <c r="E430" s="168"/>
      <c r="F430" s="167"/>
      <c r="G430" s="168"/>
      <c r="H430" s="271"/>
      <c r="J430" s="171" t="s">
        <v>91</v>
      </c>
      <c r="K430" s="164"/>
      <c r="L430" s="299" t="s">
        <v>628</v>
      </c>
      <c r="M430" s="248"/>
      <c r="N430" s="166"/>
      <c r="O430" s="168"/>
      <c r="P430" s="167"/>
      <c r="Q430" s="168"/>
      <c r="R430" s="271"/>
      <c r="AO430" s="260"/>
      <c r="AP430" s="260"/>
      <c r="AQ430" s="260"/>
      <c r="AR430" s="260"/>
      <c r="AS430" s="260"/>
      <c r="AT430" s="260"/>
      <c r="AU430" s="260"/>
      <c r="AV430" s="260"/>
      <c r="AW430" s="260"/>
      <c r="AX430" s="260"/>
      <c r="AY430" s="260"/>
      <c r="AZ430" s="260" t="s">
        <v>166</v>
      </c>
      <c r="BA430" s="260"/>
      <c r="BB430" s="260"/>
      <c r="BC430" s="260"/>
      <c r="BD430" s="260"/>
      <c r="BE430" s="260"/>
      <c r="BF430" s="260"/>
      <c r="BG430" s="210"/>
      <c r="BH430" s="210"/>
      <c r="BI430" s="210"/>
    </row>
    <row r="431" spans="1:61" x14ac:dyDescent="0.25">
      <c r="A431" s="171" t="s">
        <v>91</v>
      </c>
      <c r="B431" s="164"/>
      <c r="C431" s="299" t="s">
        <v>628</v>
      </c>
      <c r="D431" s="166"/>
      <c r="E431" s="168"/>
      <c r="F431" s="167"/>
      <c r="G431" s="168"/>
      <c r="H431" s="271"/>
      <c r="J431" s="171" t="s">
        <v>91</v>
      </c>
      <c r="K431" s="164"/>
      <c r="L431" s="299" t="s">
        <v>628</v>
      </c>
      <c r="M431" s="248"/>
      <c r="N431" s="166"/>
      <c r="O431" s="168"/>
      <c r="P431" s="167"/>
      <c r="Q431" s="168"/>
      <c r="R431" s="271"/>
      <c r="AO431" s="260"/>
      <c r="AP431" s="260"/>
      <c r="AQ431" s="260"/>
      <c r="AR431" s="260"/>
      <c r="AS431" s="260"/>
      <c r="AT431" s="260"/>
      <c r="AU431" s="260"/>
      <c r="AV431" s="260"/>
      <c r="AW431" s="260"/>
      <c r="AX431" s="260"/>
      <c r="AY431" s="260"/>
      <c r="AZ431" s="260" t="s">
        <v>166</v>
      </c>
      <c r="BA431" s="260"/>
      <c r="BB431" s="260"/>
      <c r="BC431" s="260"/>
      <c r="BD431" s="260"/>
      <c r="BE431" s="260"/>
      <c r="BF431" s="260"/>
      <c r="BG431" s="210"/>
      <c r="BH431" s="210"/>
      <c r="BI431" s="210"/>
    </row>
    <row r="432" spans="1:61" x14ac:dyDescent="0.25">
      <c r="A432" s="171" t="s">
        <v>91</v>
      </c>
      <c r="B432" s="164"/>
      <c r="C432" s="299" t="s">
        <v>628</v>
      </c>
      <c r="D432" s="166"/>
      <c r="E432" s="168"/>
      <c r="F432" s="167"/>
      <c r="G432" s="168"/>
      <c r="H432" s="271"/>
      <c r="J432" s="171" t="s">
        <v>91</v>
      </c>
      <c r="K432" s="164"/>
      <c r="L432" s="299" t="s">
        <v>628</v>
      </c>
      <c r="M432" s="248"/>
      <c r="N432" s="166"/>
      <c r="O432" s="168"/>
      <c r="P432" s="167"/>
      <c r="Q432" s="168"/>
      <c r="R432" s="271"/>
      <c r="AO432" s="260"/>
      <c r="AP432" s="260"/>
      <c r="AQ432" s="260"/>
      <c r="AR432" s="260"/>
      <c r="AS432" s="260"/>
      <c r="AT432" s="260"/>
      <c r="AU432" s="260"/>
      <c r="AV432" s="260"/>
      <c r="AW432" s="260"/>
      <c r="AX432" s="260"/>
      <c r="AY432" s="260"/>
      <c r="AZ432" s="260" t="s">
        <v>166</v>
      </c>
      <c r="BA432" s="260"/>
      <c r="BB432" s="260"/>
      <c r="BC432" s="260"/>
      <c r="BD432" s="260"/>
      <c r="BE432" s="260"/>
      <c r="BF432" s="260"/>
      <c r="BG432" s="210"/>
      <c r="BH432" s="210"/>
      <c r="BI432" s="210"/>
    </row>
    <row r="433" spans="1:61" x14ac:dyDescent="0.25">
      <c r="A433" s="171" t="s">
        <v>91</v>
      </c>
      <c r="B433" s="164"/>
      <c r="C433" s="299" t="s">
        <v>628</v>
      </c>
      <c r="D433" s="166"/>
      <c r="E433" s="168"/>
      <c r="F433" s="167"/>
      <c r="G433" s="168"/>
      <c r="H433" s="271"/>
      <c r="J433" s="171" t="s">
        <v>91</v>
      </c>
      <c r="K433" s="164"/>
      <c r="L433" s="299" t="s">
        <v>628</v>
      </c>
      <c r="M433" s="248"/>
      <c r="N433" s="166"/>
      <c r="O433" s="168"/>
      <c r="P433" s="167"/>
      <c r="Q433" s="168"/>
      <c r="R433" s="271"/>
      <c r="AO433" s="260"/>
      <c r="AP433" s="260"/>
      <c r="AQ433" s="260"/>
      <c r="AR433" s="260"/>
      <c r="AS433" s="260"/>
      <c r="AT433" s="260"/>
      <c r="AU433" s="260"/>
      <c r="AV433" s="260"/>
      <c r="AW433" s="260"/>
      <c r="AX433" s="260"/>
      <c r="AY433" s="260"/>
      <c r="AZ433" s="260" t="s">
        <v>166</v>
      </c>
      <c r="BA433" s="260"/>
      <c r="BB433" s="260"/>
      <c r="BC433" s="260"/>
      <c r="BD433" s="260"/>
      <c r="BE433" s="260"/>
      <c r="BF433" s="260"/>
      <c r="BG433" s="210"/>
      <c r="BH433" s="210"/>
      <c r="BI433" s="210"/>
    </row>
    <row r="434" spans="1:61" x14ac:dyDescent="0.25">
      <c r="A434" s="171" t="s">
        <v>91</v>
      </c>
      <c r="B434" s="164"/>
      <c r="C434" s="299" t="s">
        <v>628</v>
      </c>
      <c r="D434" s="166"/>
      <c r="E434" s="168"/>
      <c r="F434" s="167"/>
      <c r="G434" s="168"/>
      <c r="H434" s="271"/>
      <c r="J434" s="171" t="s">
        <v>91</v>
      </c>
      <c r="K434" s="164"/>
      <c r="L434" s="299" t="s">
        <v>628</v>
      </c>
      <c r="M434" s="248"/>
      <c r="N434" s="166"/>
      <c r="O434" s="168"/>
      <c r="P434" s="167"/>
      <c r="Q434" s="168"/>
      <c r="R434" s="271"/>
      <c r="AO434" s="260"/>
      <c r="AP434" s="260"/>
      <c r="AQ434" s="260"/>
      <c r="AR434" s="260"/>
      <c r="AS434" s="260"/>
      <c r="AT434" s="260"/>
      <c r="AU434" s="260"/>
      <c r="AV434" s="260"/>
      <c r="AW434" s="260"/>
      <c r="AX434" s="260"/>
      <c r="AY434" s="260"/>
      <c r="AZ434" s="260" t="s">
        <v>166</v>
      </c>
      <c r="BA434" s="260"/>
      <c r="BB434" s="260"/>
      <c r="BC434" s="260"/>
      <c r="BD434" s="260"/>
      <c r="BE434" s="260"/>
      <c r="BF434" s="260"/>
      <c r="BG434" s="210"/>
      <c r="BH434" s="210"/>
      <c r="BI434" s="210"/>
    </row>
    <row r="435" spans="1:61" x14ac:dyDescent="0.25">
      <c r="A435" s="171" t="s">
        <v>91</v>
      </c>
      <c r="B435" s="164"/>
      <c r="C435" s="299" t="s">
        <v>628</v>
      </c>
      <c r="D435" s="166"/>
      <c r="E435" s="168"/>
      <c r="F435" s="167"/>
      <c r="G435" s="168"/>
      <c r="H435" s="271"/>
      <c r="J435" s="171" t="s">
        <v>91</v>
      </c>
      <c r="K435" s="164"/>
      <c r="L435" s="299" t="s">
        <v>628</v>
      </c>
      <c r="M435" s="248"/>
      <c r="N435" s="166"/>
      <c r="O435" s="168"/>
      <c r="P435" s="167"/>
      <c r="Q435" s="168"/>
      <c r="R435" s="271"/>
      <c r="AO435" s="260"/>
      <c r="AP435" s="260"/>
      <c r="AQ435" s="260"/>
      <c r="AR435" s="260"/>
      <c r="AS435" s="260"/>
      <c r="AT435" s="260"/>
      <c r="AU435" s="260"/>
      <c r="AV435" s="260"/>
      <c r="AW435" s="260"/>
      <c r="AX435" s="260"/>
      <c r="AY435" s="260"/>
      <c r="AZ435" s="260" t="s">
        <v>166</v>
      </c>
      <c r="BA435" s="260"/>
      <c r="BB435" s="260"/>
      <c r="BC435" s="260"/>
      <c r="BD435" s="260"/>
      <c r="BE435" s="260"/>
      <c r="BF435" s="260"/>
      <c r="BG435" s="210"/>
      <c r="BH435" s="210"/>
      <c r="BI435" s="210"/>
    </row>
    <row r="436" spans="1:61" x14ac:dyDescent="0.25">
      <c r="A436" s="171" t="s">
        <v>91</v>
      </c>
      <c r="B436" s="164"/>
      <c r="C436" s="299" t="s">
        <v>628</v>
      </c>
      <c r="D436" s="166"/>
      <c r="E436" s="168"/>
      <c r="F436" s="167"/>
      <c r="G436" s="168"/>
      <c r="H436" s="271"/>
      <c r="J436" s="171" t="s">
        <v>91</v>
      </c>
      <c r="K436" s="164"/>
      <c r="L436" s="299" t="s">
        <v>628</v>
      </c>
      <c r="M436" s="248"/>
      <c r="N436" s="166"/>
      <c r="O436" s="168"/>
      <c r="P436" s="167"/>
      <c r="Q436" s="168"/>
      <c r="R436" s="271"/>
      <c r="AO436" s="260"/>
      <c r="AP436" s="260"/>
      <c r="AQ436" s="260"/>
      <c r="AR436" s="260"/>
      <c r="AS436" s="260"/>
      <c r="AT436" s="260"/>
      <c r="AU436" s="260"/>
      <c r="AV436" s="260"/>
      <c r="AW436" s="260"/>
      <c r="AX436" s="260"/>
      <c r="AY436" s="260"/>
      <c r="AZ436" s="260" t="s">
        <v>166</v>
      </c>
      <c r="BA436" s="260"/>
      <c r="BB436" s="260"/>
      <c r="BC436" s="260"/>
      <c r="BD436" s="260"/>
      <c r="BE436" s="260"/>
      <c r="BF436" s="260"/>
      <c r="BG436" s="210"/>
      <c r="BH436" s="210"/>
      <c r="BI436" s="210"/>
    </row>
    <row r="437" spans="1:61" x14ac:dyDescent="0.25">
      <c r="A437" s="171" t="s">
        <v>91</v>
      </c>
      <c r="B437" s="164"/>
      <c r="C437" s="299" t="s">
        <v>628</v>
      </c>
      <c r="D437" s="166"/>
      <c r="E437" s="168"/>
      <c r="F437" s="167"/>
      <c r="G437" s="168"/>
      <c r="H437" s="271"/>
      <c r="J437" s="171" t="s">
        <v>91</v>
      </c>
      <c r="K437" s="164"/>
      <c r="L437" s="299" t="s">
        <v>628</v>
      </c>
      <c r="M437" s="248"/>
      <c r="N437" s="166"/>
      <c r="O437" s="168"/>
      <c r="P437" s="167"/>
      <c r="Q437" s="168"/>
      <c r="R437" s="271"/>
      <c r="AO437" s="260"/>
      <c r="AP437" s="260"/>
      <c r="AQ437" s="260"/>
      <c r="AR437" s="260"/>
      <c r="AS437" s="260"/>
      <c r="AT437" s="260"/>
      <c r="AU437" s="260"/>
      <c r="AV437" s="260"/>
      <c r="AW437" s="260"/>
      <c r="AX437" s="260"/>
      <c r="AY437" s="260"/>
      <c r="AZ437" s="260" t="s">
        <v>166</v>
      </c>
      <c r="BA437" s="260"/>
      <c r="BB437" s="260"/>
      <c r="BC437" s="260"/>
      <c r="BD437" s="260"/>
      <c r="BE437" s="260"/>
      <c r="BF437" s="260"/>
      <c r="BG437" s="210"/>
      <c r="BH437" s="210"/>
      <c r="BI437" s="210"/>
    </row>
    <row r="438" spans="1:61" x14ac:dyDescent="0.25">
      <c r="A438" s="171" t="s">
        <v>91</v>
      </c>
      <c r="B438" s="164"/>
      <c r="C438" s="299" t="s">
        <v>628</v>
      </c>
      <c r="D438" s="166"/>
      <c r="E438" s="168"/>
      <c r="F438" s="167"/>
      <c r="G438" s="168"/>
      <c r="H438" s="271"/>
      <c r="J438" s="171" t="s">
        <v>91</v>
      </c>
      <c r="K438" s="164"/>
      <c r="L438" s="299" t="s">
        <v>628</v>
      </c>
      <c r="M438" s="248"/>
      <c r="N438" s="166"/>
      <c r="O438" s="168"/>
      <c r="P438" s="167"/>
      <c r="Q438" s="168"/>
      <c r="R438" s="271"/>
      <c r="AO438" s="260"/>
      <c r="AP438" s="260"/>
      <c r="AQ438" s="260"/>
      <c r="AR438" s="260"/>
      <c r="AS438" s="260"/>
      <c r="AT438" s="260"/>
      <c r="AU438" s="260"/>
      <c r="AV438" s="260"/>
      <c r="AW438" s="260"/>
      <c r="AX438" s="260"/>
      <c r="AY438" s="260"/>
      <c r="AZ438" s="260" t="s">
        <v>166</v>
      </c>
      <c r="BA438" s="260"/>
      <c r="BB438" s="260"/>
      <c r="BC438" s="260"/>
      <c r="BD438" s="260"/>
      <c r="BE438" s="260"/>
      <c r="BF438" s="260"/>
      <c r="BG438" s="210"/>
      <c r="BH438" s="210"/>
      <c r="BI438" s="210"/>
    </row>
    <row r="439" spans="1:61" x14ac:dyDescent="0.25">
      <c r="A439" s="171" t="s">
        <v>91</v>
      </c>
      <c r="B439" s="164"/>
      <c r="C439" s="299" t="s">
        <v>628</v>
      </c>
      <c r="D439" s="166"/>
      <c r="E439" s="168"/>
      <c r="F439" s="167"/>
      <c r="G439" s="168"/>
      <c r="H439" s="271"/>
      <c r="J439" s="171" t="s">
        <v>91</v>
      </c>
      <c r="K439" s="164"/>
      <c r="L439" s="299" t="s">
        <v>628</v>
      </c>
      <c r="M439" s="248"/>
      <c r="N439" s="166"/>
      <c r="O439" s="168"/>
      <c r="P439" s="167"/>
      <c r="Q439" s="168"/>
      <c r="R439" s="271"/>
      <c r="AO439" s="260"/>
      <c r="AP439" s="260"/>
      <c r="AQ439" s="260"/>
      <c r="AR439" s="260"/>
      <c r="AS439" s="260"/>
      <c r="AT439" s="260"/>
      <c r="AU439" s="260"/>
      <c r="AV439" s="260"/>
      <c r="AW439" s="260"/>
      <c r="AX439" s="260"/>
      <c r="AY439" s="260"/>
      <c r="AZ439" s="260" t="s">
        <v>166</v>
      </c>
      <c r="BA439" s="260"/>
      <c r="BB439" s="260"/>
      <c r="BC439" s="260"/>
      <c r="BD439" s="260"/>
      <c r="BE439" s="260"/>
      <c r="BF439" s="260"/>
      <c r="BG439" s="210"/>
      <c r="BH439" s="210"/>
      <c r="BI439" s="210"/>
    </row>
    <row r="440" spans="1:61" x14ac:dyDescent="0.25">
      <c r="A440" s="171" t="s">
        <v>91</v>
      </c>
      <c r="B440" s="164"/>
      <c r="C440" s="299" t="s">
        <v>628</v>
      </c>
      <c r="D440" s="166"/>
      <c r="E440" s="168"/>
      <c r="F440" s="167"/>
      <c r="G440" s="168"/>
      <c r="H440" s="271"/>
      <c r="J440" s="171" t="s">
        <v>91</v>
      </c>
      <c r="K440" s="164"/>
      <c r="L440" s="299" t="s">
        <v>628</v>
      </c>
      <c r="M440" s="248"/>
      <c r="N440" s="166"/>
      <c r="O440" s="168"/>
      <c r="P440" s="167"/>
      <c r="Q440" s="168"/>
      <c r="R440" s="271"/>
      <c r="AO440" s="260"/>
      <c r="AP440" s="260"/>
      <c r="AQ440" s="260"/>
      <c r="AR440" s="260"/>
      <c r="AS440" s="260"/>
      <c r="AT440" s="260"/>
      <c r="AU440" s="260"/>
      <c r="AV440" s="260"/>
      <c r="AW440" s="260"/>
      <c r="AX440" s="260"/>
      <c r="AY440" s="260"/>
      <c r="AZ440" s="260" t="s">
        <v>166</v>
      </c>
      <c r="BA440" s="260"/>
      <c r="BB440" s="260"/>
      <c r="BC440" s="260"/>
      <c r="BD440" s="260"/>
      <c r="BE440" s="260"/>
      <c r="BF440" s="260"/>
      <c r="BG440" s="210"/>
      <c r="BH440" s="210"/>
      <c r="BI440" s="210"/>
    </row>
    <row r="441" spans="1:61" x14ac:dyDescent="0.25">
      <c r="A441" s="171" t="s">
        <v>91</v>
      </c>
      <c r="B441" s="164"/>
      <c r="C441" s="299" t="s">
        <v>628</v>
      </c>
      <c r="D441" s="166"/>
      <c r="E441" s="168"/>
      <c r="F441" s="167"/>
      <c r="G441" s="168"/>
      <c r="H441" s="271"/>
      <c r="J441" s="171" t="s">
        <v>91</v>
      </c>
      <c r="K441" s="164"/>
      <c r="L441" s="299" t="s">
        <v>628</v>
      </c>
      <c r="M441" s="248"/>
      <c r="N441" s="166"/>
      <c r="O441" s="168"/>
      <c r="P441" s="167"/>
      <c r="Q441" s="168"/>
      <c r="R441" s="271"/>
      <c r="AO441" s="260"/>
      <c r="AP441" s="260"/>
      <c r="AQ441" s="260"/>
      <c r="AR441" s="260"/>
      <c r="AS441" s="260"/>
      <c r="AT441" s="260"/>
      <c r="AU441" s="260"/>
      <c r="AV441" s="260"/>
      <c r="AW441" s="260"/>
      <c r="AX441" s="260"/>
      <c r="AY441" s="260"/>
      <c r="AZ441" s="260" t="s">
        <v>166</v>
      </c>
      <c r="BA441" s="260"/>
      <c r="BB441" s="260"/>
      <c r="BC441" s="260"/>
      <c r="BD441" s="260"/>
      <c r="BE441" s="260"/>
      <c r="BF441" s="260"/>
      <c r="BG441" s="210"/>
      <c r="BH441" s="210"/>
      <c r="BI441" s="210"/>
    </row>
    <row r="442" spans="1:61" x14ac:dyDescent="0.25">
      <c r="A442" s="171" t="s">
        <v>91</v>
      </c>
      <c r="B442" s="164"/>
      <c r="C442" s="299" t="s">
        <v>628</v>
      </c>
      <c r="D442" s="166"/>
      <c r="E442" s="168"/>
      <c r="F442" s="167"/>
      <c r="G442" s="168"/>
      <c r="H442" s="271"/>
      <c r="J442" s="171" t="s">
        <v>91</v>
      </c>
      <c r="K442" s="164"/>
      <c r="L442" s="299" t="s">
        <v>628</v>
      </c>
      <c r="M442" s="248"/>
      <c r="N442" s="166"/>
      <c r="O442" s="168"/>
      <c r="P442" s="167"/>
      <c r="Q442" s="168"/>
      <c r="R442" s="271"/>
      <c r="AO442" s="260"/>
      <c r="AP442" s="260"/>
      <c r="AQ442" s="260"/>
      <c r="AR442" s="260"/>
      <c r="AS442" s="260"/>
      <c r="AT442" s="260"/>
      <c r="AU442" s="260"/>
      <c r="AV442" s="260"/>
      <c r="AW442" s="260"/>
      <c r="AX442" s="260"/>
      <c r="AY442" s="260"/>
      <c r="AZ442" s="260" t="s">
        <v>166</v>
      </c>
      <c r="BA442" s="260"/>
      <c r="BB442" s="260"/>
      <c r="BC442" s="260"/>
      <c r="BD442" s="260"/>
      <c r="BE442" s="260"/>
      <c r="BF442" s="260"/>
      <c r="BG442" s="210"/>
      <c r="BH442" s="210"/>
      <c r="BI442" s="210"/>
    </row>
    <row r="443" spans="1:61" x14ac:dyDescent="0.25">
      <c r="A443" s="171" t="s">
        <v>91</v>
      </c>
      <c r="B443" s="164"/>
      <c r="C443" s="299" t="s">
        <v>628</v>
      </c>
      <c r="D443" s="166"/>
      <c r="E443" s="168"/>
      <c r="F443" s="167"/>
      <c r="G443" s="168"/>
      <c r="H443" s="271"/>
      <c r="J443" s="171" t="s">
        <v>91</v>
      </c>
      <c r="K443" s="164"/>
      <c r="L443" s="299" t="s">
        <v>628</v>
      </c>
      <c r="M443" s="248"/>
      <c r="N443" s="166"/>
      <c r="O443" s="168"/>
      <c r="P443" s="167"/>
      <c r="Q443" s="168"/>
      <c r="R443" s="271"/>
      <c r="AO443" s="260"/>
      <c r="AP443" s="260"/>
      <c r="AQ443" s="260"/>
      <c r="AR443" s="260"/>
      <c r="AS443" s="260"/>
      <c r="AT443" s="260"/>
      <c r="AU443" s="260"/>
      <c r="AV443" s="260"/>
      <c r="AW443" s="260"/>
      <c r="AX443" s="260"/>
      <c r="AY443" s="260"/>
      <c r="AZ443" s="260" t="s">
        <v>166</v>
      </c>
      <c r="BA443" s="260"/>
      <c r="BB443" s="260"/>
      <c r="BC443" s="260"/>
      <c r="BD443" s="260"/>
      <c r="BE443" s="260"/>
      <c r="BF443" s="260"/>
      <c r="BG443" s="210"/>
      <c r="BH443" s="210"/>
      <c r="BI443" s="210"/>
    </row>
    <row r="444" spans="1:61" x14ac:dyDescent="0.25">
      <c r="A444" s="171" t="s">
        <v>91</v>
      </c>
      <c r="B444" s="164"/>
      <c r="C444" s="299" t="s">
        <v>628</v>
      </c>
      <c r="D444" s="166"/>
      <c r="E444" s="168"/>
      <c r="F444" s="167"/>
      <c r="G444" s="168"/>
      <c r="H444" s="271"/>
      <c r="J444" s="171" t="s">
        <v>91</v>
      </c>
      <c r="K444" s="164"/>
      <c r="L444" s="299" t="s">
        <v>628</v>
      </c>
      <c r="M444" s="248"/>
      <c r="N444" s="166"/>
      <c r="O444" s="168"/>
      <c r="P444" s="167"/>
      <c r="Q444" s="168"/>
      <c r="R444" s="271"/>
      <c r="AO444" s="260"/>
      <c r="AP444" s="260"/>
      <c r="AQ444" s="260"/>
      <c r="AR444" s="260"/>
      <c r="AS444" s="260"/>
      <c r="AT444" s="260"/>
      <c r="AU444" s="260"/>
      <c r="AV444" s="260"/>
      <c r="AW444" s="260"/>
      <c r="AX444" s="260"/>
      <c r="AY444" s="260"/>
      <c r="AZ444" s="260" t="s">
        <v>166</v>
      </c>
      <c r="BA444" s="260"/>
      <c r="BB444" s="260"/>
      <c r="BC444" s="260"/>
      <c r="BD444" s="260"/>
      <c r="BE444" s="260"/>
      <c r="BF444" s="260"/>
      <c r="BG444" s="210"/>
      <c r="BH444" s="210"/>
      <c r="BI444" s="210"/>
    </row>
    <row r="445" spans="1:61" x14ac:dyDescent="0.25">
      <c r="A445" s="171" t="s">
        <v>91</v>
      </c>
      <c r="B445" s="164"/>
      <c r="C445" s="299" t="s">
        <v>628</v>
      </c>
      <c r="D445" s="166"/>
      <c r="E445" s="168"/>
      <c r="F445" s="167"/>
      <c r="G445" s="168"/>
      <c r="H445" s="271"/>
      <c r="J445" s="171" t="s">
        <v>91</v>
      </c>
      <c r="K445" s="164"/>
      <c r="L445" s="299" t="s">
        <v>628</v>
      </c>
      <c r="M445" s="248"/>
      <c r="N445" s="166"/>
      <c r="O445" s="168"/>
      <c r="P445" s="167"/>
      <c r="Q445" s="168"/>
      <c r="R445" s="271"/>
      <c r="AO445" s="260"/>
      <c r="AP445" s="260"/>
      <c r="AQ445" s="260"/>
      <c r="AR445" s="260"/>
      <c r="AS445" s="260"/>
      <c r="AT445" s="260"/>
      <c r="AU445" s="260"/>
      <c r="AV445" s="260"/>
      <c r="AW445" s="260"/>
      <c r="AX445" s="260"/>
      <c r="AY445" s="260"/>
      <c r="AZ445" s="260" t="s">
        <v>166</v>
      </c>
      <c r="BA445" s="260"/>
      <c r="BB445" s="260"/>
      <c r="BC445" s="260"/>
      <c r="BD445" s="260"/>
      <c r="BE445" s="260"/>
      <c r="BF445" s="260"/>
      <c r="BG445" s="210"/>
      <c r="BH445" s="210"/>
      <c r="BI445" s="210"/>
    </row>
    <row r="446" spans="1:61" x14ac:dyDescent="0.25">
      <c r="A446" s="171" t="s">
        <v>91</v>
      </c>
      <c r="B446" s="164"/>
      <c r="C446" s="299" t="s">
        <v>628</v>
      </c>
      <c r="D446" s="166"/>
      <c r="E446" s="168"/>
      <c r="F446" s="167"/>
      <c r="G446" s="168"/>
      <c r="H446" s="271"/>
      <c r="J446" s="171" t="s">
        <v>91</v>
      </c>
      <c r="K446" s="164"/>
      <c r="L446" s="299" t="s">
        <v>628</v>
      </c>
      <c r="M446" s="248"/>
      <c r="N446" s="166"/>
      <c r="O446" s="168"/>
      <c r="P446" s="167"/>
      <c r="Q446" s="168"/>
      <c r="R446" s="271"/>
      <c r="AO446" s="260"/>
      <c r="AP446" s="260"/>
      <c r="AQ446" s="260"/>
      <c r="AR446" s="260"/>
      <c r="AS446" s="260"/>
      <c r="AT446" s="260"/>
      <c r="AU446" s="260"/>
      <c r="AV446" s="260"/>
      <c r="AW446" s="260"/>
      <c r="AX446" s="260"/>
      <c r="AY446" s="260"/>
      <c r="AZ446" s="260" t="s">
        <v>166</v>
      </c>
      <c r="BA446" s="260"/>
      <c r="BB446" s="260"/>
      <c r="BC446" s="260"/>
      <c r="BD446" s="260"/>
      <c r="BE446" s="260"/>
      <c r="BF446" s="260"/>
      <c r="BG446" s="210"/>
      <c r="BH446" s="210"/>
      <c r="BI446" s="210"/>
    </row>
    <row r="447" spans="1:61" x14ac:dyDescent="0.25">
      <c r="A447" s="171" t="s">
        <v>91</v>
      </c>
      <c r="B447" s="164"/>
      <c r="C447" s="299" t="s">
        <v>628</v>
      </c>
      <c r="D447" s="166"/>
      <c r="E447" s="168"/>
      <c r="F447" s="167"/>
      <c r="G447" s="168"/>
      <c r="H447" s="271"/>
      <c r="J447" s="171" t="s">
        <v>91</v>
      </c>
      <c r="K447" s="164"/>
      <c r="L447" s="299" t="s">
        <v>628</v>
      </c>
      <c r="M447" s="248"/>
      <c r="N447" s="166"/>
      <c r="O447" s="168"/>
      <c r="P447" s="167"/>
      <c r="Q447" s="168"/>
      <c r="R447" s="271"/>
      <c r="AO447" s="260"/>
      <c r="AP447" s="260"/>
      <c r="AQ447" s="260"/>
      <c r="AR447" s="260"/>
      <c r="AS447" s="260"/>
      <c r="AT447" s="260"/>
      <c r="AU447" s="260"/>
      <c r="AV447" s="260"/>
      <c r="AW447" s="260"/>
      <c r="AX447" s="260"/>
      <c r="AY447" s="260"/>
      <c r="AZ447" s="260" t="s">
        <v>166</v>
      </c>
      <c r="BA447" s="260"/>
      <c r="BB447" s="260"/>
      <c r="BC447" s="260"/>
      <c r="BD447" s="260"/>
      <c r="BE447" s="260"/>
      <c r="BF447" s="260"/>
      <c r="BG447" s="210"/>
      <c r="BH447" s="210"/>
      <c r="BI447" s="210"/>
    </row>
    <row r="448" spans="1:61" x14ac:dyDescent="0.25">
      <c r="A448" s="171" t="s">
        <v>91</v>
      </c>
      <c r="B448" s="164"/>
      <c r="C448" s="299" t="s">
        <v>628</v>
      </c>
      <c r="D448" s="166"/>
      <c r="E448" s="168"/>
      <c r="F448" s="167"/>
      <c r="G448" s="168"/>
      <c r="H448" s="271"/>
      <c r="J448" s="171" t="s">
        <v>91</v>
      </c>
      <c r="K448" s="164"/>
      <c r="L448" s="299" t="s">
        <v>628</v>
      </c>
      <c r="M448" s="248"/>
      <c r="N448" s="166"/>
      <c r="O448" s="168"/>
      <c r="P448" s="167"/>
      <c r="Q448" s="168"/>
      <c r="R448" s="271"/>
      <c r="AO448" s="260"/>
      <c r="AP448" s="260"/>
      <c r="AQ448" s="260"/>
      <c r="AR448" s="260"/>
      <c r="AS448" s="260"/>
      <c r="AT448" s="260"/>
      <c r="AU448" s="260"/>
      <c r="AV448" s="260"/>
      <c r="AW448" s="260"/>
      <c r="AX448" s="260"/>
      <c r="AY448" s="260"/>
      <c r="AZ448" s="260" t="s">
        <v>166</v>
      </c>
      <c r="BA448" s="260"/>
      <c r="BB448" s="260"/>
      <c r="BC448" s="260"/>
      <c r="BD448" s="260"/>
      <c r="BE448" s="260"/>
      <c r="BF448" s="260"/>
      <c r="BG448" s="210"/>
      <c r="BH448" s="210"/>
      <c r="BI448" s="210"/>
    </row>
    <row r="449" spans="1:61" x14ac:dyDescent="0.25">
      <c r="A449" s="171" t="s">
        <v>91</v>
      </c>
      <c r="B449" s="164"/>
      <c r="C449" s="299" t="s">
        <v>628</v>
      </c>
      <c r="D449" s="166"/>
      <c r="E449" s="168"/>
      <c r="F449" s="167"/>
      <c r="G449" s="168"/>
      <c r="H449" s="271"/>
      <c r="J449" s="171" t="s">
        <v>91</v>
      </c>
      <c r="K449" s="164"/>
      <c r="L449" s="299" t="s">
        <v>628</v>
      </c>
      <c r="M449" s="248"/>
      <c r="N449" s="166"/>
      <c r="O449" s="168"/>
      <c r="P449" s="167"/>
      <c r="Q449" s="168"/>
      <c r="R449" s="271"/>
      <c r="AO449" s="260"/>
      <c r="AP449" s="260"/>
      <c r="AQ449" s="260"/>
      <c r="AR449" s="260"/>
      <c r="AS449" s="260"/>
      <c r="AT449" s="260"/>
      <c r="AU449" s="260"/>
      <c r="AV449" s="260"/>
      <c r="AW449" s="260"/>
      <c r="AX449" s="260"/>
      <c r="AY449" s="260"/>
      <c r="AZ449" s="260" t="s">
        <v>166</v>
      </c>
      <c r="BA449" s="260"/>
      <c r="BB449" s="260"/>
      <c r="BC449" s="260"/>
      <c r="BD449" s="260"/>
      <c r="BE449" s="260"/>
      <c r="BF449" s="260"/>
      <c r="BG449" s="210"/>
      <c r="BH449" s="210"/>
      <c r="BI449" s="210"/>
    </row>
    <row r="450" spans="1:61" x14ac:dyDescent="0.25">
      <c r="A450" s="171" t="s">
        <v>91</v>
      </c>
      <c r="B450" s="164"/>
      <c r="C450" s="299" t="s">
        <v>628</v>
      </c>
      <c r="D450" s="166"/>
      <c r="E450" s="168"/>
      <c r="F450" s="167"/>
      <c r="G450" s="168"/>
      <c r="H450" s="271"/>
      <c r="J450" s="171" t="s">
        <v>91</v>
      </c>
      <c r="K450" s="164"/>
      <c r="L450" s="299" t="s">
        <v>628</v>
      </c>
      <c r="M450" s="248"/>
      <c r="N450" s="166"/>
      <c r="O450" s="168"/>
      <c r="P450" s="167"/>
      <c r="Q450" s="168"/>
      <c r="R450" s="271"/>
      <c r="AO450" s="260"/>
      <c r="AP450" s="260"/>
      <c r="AQ450" s="260"/>
      <c r="AR450" s="260"/>
      <c r="AS450" s="260"/>
      <c r="AT450" s="260"/>
      <c r="AU450" s="260"/>
      <c r="AV450" s="260"/>
      <c r="AW450" s="260"/>
      <c r="AX450" s="260"/>
      <c r="AY450" s="260"/>
      <c r="AZ450" s="260" t="s">
        <v>166</v>
      </c>
      <c r="BA450" s="260"/>
      <c r="BB450" s="260"/>
      <c r="BC450" s="260"/>
      <c r="BD450" s="260"/>
      <c r="BE450" s="260"/>
      <c r="BF450" s="260"/>
      <c r="BG450" s="210"/>
      <c r="BH450" s="210"/>
      <c r="BI450" s="210"/>
    </row>
    <row r="451" spans="1:61" x14ac:dyDescent="0.25">
      <c r="A451" s="171" t="s">
        <v>91</v>
      </c>
      <c r="B451" s="164"/>
      <c r="C451" s="299" t="s">
        <v>628</v>
      </c>
      <c r="D451" s="166"/>
      <c r="E451" s="168"/>
      <c r="F451" s="167"/>
      <c r="G451" s="168"/>
      <c r="H451" s="271"/>
      <c r="J451" s="171" t="s">
        <v>91</v>
      </c>
      <c r="K451" s="164"/>
      <c r="L451" s="299" t="s">
        <v>628</v>
      </c>
      <c r="M451" s="248"/>
      <c r="N451" s="166"/>
      <c r="O451" s="168"/>
      <c r="P451" s="167"/>
      <c r="Q451" s="168"/>
      <c r="R451" s="271"/>
      <c r="AO451" s="260"/>
      <c r="AP451" s="260"/>
      <c r="AQ451" s="260"/>
      <c r="AR451" s="260"/>
      <c r="AS451" s="260"/>
      <c r="AT451" s="260"/>
      <c r="AU451" s="260"/>
      <c r="AV451" s="260"/>
      <c r="AW451" s="260"/>
      <c r="AX451" s="260"/>
      <c r="AY451" s="260"/>
      <c r="AZ451" s="260" t="s">
        <v>166</v>
      </c>
      <c r="BA451" s="260"/>
      <c r="BB451" s="260"/>
      <c r="BC451" s="260"/>
      <c r="BD451" s="260"/>
      <c r="BE451" s="260"/>
      <c r="BF451" s="260"/>
      <c r="BG451" s="210"/>
      <c r="BH451" s="210"/>
      <c r="BI451" s="210"/>
    </row>
    <row r="452" spans="1:61" x14ac:dyDescent="0.25">
      <c r="A452" s="171" t="s">
        <v>91</v>
      </c>
      <c r="B452" s="164"/>
      <c r="C452" s="299" t="s">
        <v>628</v>
      </c>
      <c r="D452" s="166"/>
      <c r="E452" s="168"/>
      <c r="F452" s="167"/>
      <c r="G452" s="168"/>
      <c r="H452" s="271"/>
      <c r="J452" s="171" t="s">
        <v>91</v>
      </c>
      <c r="K452" s="164"/>
      <c r="L452" s="299" t="s">
        <v>628</v>
      </c>
      <c r="M452" s="248"/>
      <c r="N452" s="166"/>
      <c r="O452" s="168"/>
      <c r="P452" s="167"/>
      <c r="Q452" s="168"/>
      <c r="R452" s="271"/>
      <c r="AO452" s="260"/>
      <c r="AP452" s="260"/>
      <c r="AQ452" s="260"/>
      <c r="AR452" s="260"/>
      <c r="AS452" s="260"/>
      <c r="AT452" s="260"/>
      <c r="AU452" s="260"/>
      <c r="AV452" s="260"/>
      <c r="AW452" s="260"/>
      <c r="AX452" s="260"/>
      <c r="AY452" s="260"/>
      <c r="AZ452" s="260" t="s">
        <v>166</v>
      </c>
      <c r="BA452" s="260"/>
      <c r="BB452" s="260"/>
      <c r="BC452" s="260"/>
      <c r="BD452" s="260"/>
      <c r="BE452" s="260"/>
      <c r="BF452" s="260"/>
      <c r="BG452" s="210"/>
      <c r="BH452" s="210"/>
      <c r="BI452" s="210"/>
    </row>
    <row r="453" spans="1:61" x14ac:dyDescent="0.25">
      <c r="A453" s="171" t="s">
        <v>91</v>
      </c>
      <c r="B453" s="164"/>
      <c r="C453" s="299" t="s">
        <v>628</v>
      </c>
      <c r="D453" s="166"/>
      <c r="E453" s="168"/>
      <c r="F453" s="167"/>
      <c r="G453" s="168"/>
      <c r="H453" s="271"/>
      <c r="J453" s="171" t="s">
        <v>91</v>
      </c>
      <c r="K453" s="164"/>
      <c r="L453" s="299" t="s">
        <v>628</v>
      </c>
      <c r="M453" s="248"/>
      <c r="N453" s="166"/>
      <c r="O453" s="168"/>
      <c r="P453" s="167"/>
      <c r="Q453" s="168"/>
      <c r="R453" s="271"/>
      <c r="AO453" s="260"/>
      <c r="AP453" s="260"/>
      <c r="AQ453" s="260"/>
      <c r="AR453" s="260"/>
      <c r="AS453" s="260"/>
      <c r="AT453" s="260"/>
      <c r="AU453" s="260"/>
      <c r="AV453" s="260"/>
      <c r="AW453" s="260"/>
      <c r="AX453" s="260"/>
      <c r="AY453" s="260"/>
      <c r="AZ453" s="260" t="s">
        <v>166</v>
      </c>
      <c r="BA453" s="260"/>
      <c r="BB453" s="260"/>
      <c r="BC453" s="260"/>
      <c r="BD453" s="260"/>
      <c r="BE453" s="260"/>
      <c r="BF453" s="260"/>
      <c r="BG453" s="210"/>
      <c r="BH453" s="210"/>
      <c r="BI453" s="210"/>
    </row>
    <row r="454" spans="1:61" x14ac:dyDescent="0.25">
      <c r="A454" s="171" t="s">
        <v>91</v>
      </c>
      <c r="B454" s="164"/>
      <c r="C454" s="299" t="s">
        <v>628</v>
      </c>
      <c r="D454" s="166"/>
      <c r="E454" s="168"/>
      <c r="F454" s="167"/>
      <c r="G454" s="168"/>
      <c r="H454" s="271"/>
      <c r="J454" s="171" t="s">
        <v>91</v>
      </c>
      <c r="K454" s="164"/>
      <c r="L454" s="299" t="s">
        <v>628</v>
      </c>
      <c r="M454" s="248"/>
      <c r="N454" s="166"/>
      <c r="O454" s="168"/>
      <c r="P454" s="167"/>
      <c r="Q454" s="168"/>
      <c r="R454" s="271"/>
      <c r="AO454" s="260"/>
      <c r="AP454" s="260"/>
      <c r="AQ454" s="260"/>
      <c r="AR454" s="260"/>
      <c r="AS454" s="260"/>
      <c r="AT454" s="260"/>
      <c r="AU454" s="260"/>
      <c r="AV454" s="260"/>
      <c r="AW454" s="260"/>
      <c r="AX454" s="260"/>
      <c r="AY454" s="260"/>
      <c r="AZ454" s="260" t="s">
        <v>166</v>
      </c>
      <c r="BA454" s="260"/>
      <c r="BB454" s="260"/>
      <c r="BC454" s="260"/>
      <c r="BD454" s="260"/>
      <c r="BE454" s="260"/>
      <c r="BF454" s="260"/>
      <c r="BG454" s="210"/>
      <c r="BH454" s="210"/>
      <c r="BI454" s="210"/>
    </row>
    <row r="455" spans="1:61" x14ac:dyDescent="0.25">
      <c r="A455" s="171" t="s">
        <v>91</v>
      </c>
      <c r="B455" s="164"/>
      <c r="C455" s="299" t="s">
        <v>628</v>
      </c>
      <c r="D455" s="166"/>
      <c r="E455" s="168"/>
      <c r="F455" s="167"/>
      <c r="G455" s="168"/>
      <c r="H455" s="271"/>
      <c r="J455" s="171" t="s">
        <v>91</v>
      </c>
      <c r="K455" s="164"/>
      <c r="L455" s="299" t="s">
        <v>628</v>
      </c>
      <c r="M455" s="248"/>
      <c r="N455" s="166"/>
      <c r="O455" s="168"/>
      <c r="P455" s="167"/>
      <c r="Q455" s="168"/>
      <c r="R455" s="271"/>
      <c r="AO455" s="260"/>
      <c r="AP455" s="260"/>
      <c r="AQ455" s="260"/>
      <c r="AR455" s="260"/>
      <c r="AS455" s="260"/>
      <c r="AT455" s="260"/>
      <c r="AU455" s="260"/>
      <c r="AV455" s="260"/>
      <c r="AW455" s="260"/>
      <c r="AX455" s="260"/>
      <c r="AY455" s="260"/>
      <c r="AZ455" s="260" t="s">
        <v>166</v>
      </c>
      <c r="BA455" s="260"/>
      <c r="BB455" s="260"/>
      <c r="BC455" s="260"/>
      <c r="BD455" s="260"/>
      <c r="BE455" s="260"/>
      <c r="BF455" s="260"/>
      <c r="BG455" s="210"/>
      <c r="BH455" s="210"/>
      <c r="BI455" s="210"/>
    </row>
    <row r="456" spans="1:61" x14ac:dyDescent="0.25">
      <c r="A456" s="171" t="s">
        <v>91</v>
      </c>
      <c r="B456" s="164"/>
      <c r="C456" s="299" t="s">
        <v>628</v>
      </c>
      <c r="D456" s="166"/>
      <c r="E456" s="168"/>
      <c r="F456" s="167"/>
      <c r="G456" s="168"/>
      <c r="H456" s="271"/>
      <c r="J456" s="171" t="s">
        <v>91</v>
      </c>
      <c r="K456" s="164"/>
      <c r="L456" s="299" t="s">
        <v>628</v>
      </c>
      <c r="M456" s="248"/>
      <c r="N456" s="166"/>
      <c r="O456" s="168"/>
      <c r="P456" s="167"/>
      <c r="Q456" s="168"/>
      <c r="R456" s="271"/>
      <c r="AO456" s="260"/>
      <c r="AP456" s="260"/>
      <c r="AQ456" s="260"/>
      <c r="AR456" s="260"/>
      <c r="AS456" s="260"/>
      <c r="AT456" s="260"/>
      <c r="AU456" s="260"/>
      <c r="AV456" s="260"/>
      <c r="AW456" s="260"/>
      <c r="AX456" s="260"/>
      <c r="AY456" s="260"/>
      <c r="AZ456" s="260" t="s">
        <v>166</v>
      </c>
      <c r="BA456" s="260"/>
      <c r="BB456" s="260"/>
      <c r="BC456" s="260"/>
      <c r="BD456" s="260"/>
      <c r="BE456" s="260"/>
      <c r="BF456" s="260"/>
      <c r="BG456" s="210"/>
      <c r="BH456" s="210"/>
      <c r="BI456" s="210"/>
    </row>
    <row r="457" spans="1:61" x14ac:dyDescent="0.25">
      <c r="A457" s="171" t="s">
        <v>91</v>
      </c>
      <c r="B457" s="164"/>
      <c r="C457" s="299" t="s">
        <v>628</v>
      </c>
      <c r="D457" s="166"/>
      <c r="E457" s="168"/>
      <c r="F457" s="167"/>
      <c r="G457" s="168"/>
      <c r="H457" s="271"/>
      <c r="J457" s="171" t="s">
        <v>91</v>
      </c>
      <c r="K457" s="164"/>
      <c r="L457" s="299" t="s">
        <v>628</v>
      </c>
      <c r="M457" s="248"/>
      <c r="N457" s="166"/>
      <c r="O457" s="168"/>
      <c r="P457" s="167"/>
      <c r="Q457" s="168"/>
      <c r="R457" s="271"/>
      <c r="AO457" s="260"/>
      <c r="AP457" s="260"/>
      <c r="AQ457" s="260"/>
      <c r="AR457" s="260"/>
      <c r="AS457" s="260"/>
      <c r="AT457" s="260"/>
      <c r="AU457" s="260"/>
      <c r="AV457" s="260"/>
      <c r="AW457" s="260"/>
      <c r="AX457" s="260"/>
      <c r="AY457" s="260"/>
      <c r="AZ457" s="260" t="s">
        <v>166</v>
      </c>
      <c r="BA457" s="260"/>
      <c r="BB457" s="260"/>
      <c r="BC457" s="260"/>
      <c r="BD457" s="260"/>
      <c r="BE457" s="260"/>
      <c r="BF457" s="260"/>
      <c r="BG457" s="210"/>
      <c r="BH457" s="210"/>
      <c r="BI457" s="210"/>
    </row>
    <row r="458" spans="1:61" x14ac:dyDescent="0.25">
      <c r="A458" s="171" t="s">
        <v>91</v>
      </c>
      <c r="B458" s="164"/>
      <c r="C458" s="299" t="s">
        <v>628</v>
      </c>
      <c r="D458" s="166"/>
      <c r="E458" s="168"/>
      <c r="F458" s="167"/>
      <c r="G458" s="168"/>
      <c r="H458" s="271"/>
      <c r="J458" s="171" t="s">
        <v>91</v>
      </c>
      <c r="K458" s="164"/>
      <c r="L458" s="299" t="s">
        <v>628</v>
      </c>
      <c r="M458" s="248"/>
      <c r="N458" s="166"/>
      <c r="O458" s="168"/>
      <c r="P458" s="167"/>
      <c r="Q458" s="168"/>
      <c r="R458" s="271"/>
      <c r="AO458" s="260"/>
      <c r="AP458" s="260"/>
      <c r="AQ458" s="260"/>
      <c r="AR458" s="260"/>
      <c r="AS458" s="260"/>
      <c r="AT458" s="260"/>
      <c r="AU458" s="260"/>
      <c r="AV458" s="260"/>
      <c r="AW458" s="260"/>
      <c r="AX458" s="260"/>
      <c r="AY458" s="260"/>
      <c r="AZ458" s="260" t="s">
        <v>166</v>
      </c>
      <c r="BA458" s="260"/>
      <c r="BB458" s="260"/>
      <c r="BC458" s="260"/>
      <c r="BD458" s="260"/>
      <c r="BE458" s="260"/>
      <c r="BF458" s="260"/>
      <c r="BG458" s="210"/>
      <c r="BH458" s="210"/>
      <c r="BI458" s="210"/>
    </row>
    <row r="459" spans="1:61" x14ac:dyDescent="0.25">
      <c r="A459" s="171" t="s">
        <v>91</v>
      </c>
      <c r="B459" s="164"/>
      <c r="C459" s="299" t="s">
        <v>628</v>
      </c>
      <c r="D459" s="166"/>
      <c r="E459" s="168"/>
      <c r="F459" s="167"/>
      <c r="G459" s="168"/>
      <c r="H459" s="271"/>
      <c r="J459" s="171" t="s">
        <v>91</v>
      </c>
      <c r="K459" s="164"/>
      <c r="L459" s="299" t="s">
        <v>628</v>
      </c>
      <c r="M459" s="248"/>
      <c r="N459" s="166"/>
      <c r="O459" s="168"/>
      <c r="P459" s="167"/>
      <c r="Q459" s="168"/>
      <c r="R459" s="271"/>
      <c r="AO459" s="260"/>
      <c r="AP459" s="260"/>
      <c r="AQ459" s="260"/>
      <c r="AR459" s="260"/>
      <c r="AS459" s="260"/>
      <c r="AT459" s="260"/>
      <c r="AU459" s="260"/>
      <c r="AV459" s="260"/>
      <c r="AW459" s="260"/>
      <c r="AX459" s="260"/>
      <c r="AY459" s="260"/>
      <c r="AZ459" s="260" t="s">
        <v>166</v>
      </c>
      <c r="BA459" s="260"/>
      <c r="BB459" s="260"/>
      <c r="BC459" s="260"/>
      <c r="BD459" s="260"/>
      <c r="BE459" s="260"/>
      <c r="BF459" s="260"/>
      <c r="BG459" s="210"/>
      <c r="BH459" s="210"/>
      <c r="BI459" s="210"/>
    </row>
    <row r="460" spans="1:61" x14ac:dyDescent="0.25">
      <c r="A460" s="171" t="s">
        <v>91</v>
      </c>
      <c r="B460" s="164"/>
      <c r="C460" s="299" t="s">
        <v>628</v>
      </c>
      <c r="D460" s="166"/>
      <c r="E460" s="168"/>
      <c r="F460" s="167"/>
      <c r="G460" s="168"/>
      <c r="H460" s="271"/>
      <c r="J460" s="171" t="s">
        <v>91</v>
      </c>
      <c r="K460" s="164"/>
      <c r="L460" s="299" t="s">
        <v>628</v>
      </c>
      <c r="M460" s="248"/>
      <c r="N460" s="166"/>
      <c r="O460" s="168"/>
      <c r="P460" s="167"/>
      <c r="Q460" s="168"/>
      <c r="R460" s="271"/>
      <c r="AO460" s="260"/>
      <c r="AP460" s="260"/>
      <c r="AQ460" s="260"/>
      <c r="AR460" s="260"/>
      <c r="AS460" s="260"/>
      <c r="AT460" s="260"/>
      <c r="AU460" s="260"/>
      <c r="AV460" s="260"/>
      <c r="AW460" s="260"/>
      <c r="AX460" s="260"/>
      <c r="AY460" s="260"/>
      <c r="AZ460" s="260" t="s">
        <v>166</v>
      </c>
      <c r="BA460" s="260"/>
      <c r="BB460" s="260"/>
      <c r="BC460" s="260"/>
      <c r="BD460" s="260"/>
      <c r="BE460" s="260"/>
      <c r="BF460" s="260"/>
      <c r="BG460" s="210"/>
      <c r="BH460" s="210"/>
      <c r="BI460" s="210"/>
    </row>
    <row r="461" spans="1:61" x14ac:dyDescent="0.25">
      <c r="A461" s="171" t="s">
        <v>91</v>
      </c>
      <c r="B461" s="164"/>
      <c r="C461" s="299" t="s">
        <v>628</v>
      </c>
      <c r="D461" s="166"/>
      <c r="E461" s="168"/>
      <c r="F461" s="167"/>
      <c r="G461" s="168"/>
      <c r="H461" s="271"/>
      <c r="J461" s="171" t="s">
        <v>91</v>
      </c>
      <c r="K461" s="164"/>
      <c r="L461" s="299" t="s">
        <v>628</v>
      </c>
      <c r="M461" s="248"/>
      <c r="N461" s="166"/>
      <c r="O461" s="168"/>
      <c r="P461" s="167"/>
      <c r="Q461" s="168"/>
      <c r="R461" s="271"/>
      <c r="AO461" s="260"/>
      <c r="AP461" s="260"/>
      <c r="AQ461" s="260"/>
      <c r="AR461" s="260"/>
      <c r="AS461" s="260"/>
      <c r="AT461" s="260"/>
      <c r="AU461" s="260"/>
      <c r="AV461" s="260"/>
      <c r="AW461" s="260"/>
      <c r="AX461" s="260"/>
      <c r="AY461" s="260"/>
      <c r="AZ461" s="260" t="s">
        <v>166</v>
      </c>
      <c r="BA461" s="260"/>
      <c r="BB461" s="260"/>
      <c r="BC461" s="260"/>
      <c r="BD461" s="260"/>
      <c r="BE461" s="260"/>
      <c r="BF461" s="260"/>
      <c r="BG461" s="210"/>
      <c r="BH461" s="210"/>
      <c r="BI461" s="210"/>
    </row>
    <row r="462" spans="1:61" x14ac:dyDescent="0.25">
      <c r="A462" s="171" t="s">
        <v>91</v>
      </c>
      <c r="B462" s="164"/>
      <c r="C462" s="299" t="s">
        <v>628</v>
      </c>
      <c r="D462" s="166"/>
      <c r="E462" s="168"/>
      <c r="F462" s="167"/>
      <c r="G462" s="168"/>
      <c r="H462" s="271"/>
      <c r="J462" s="171" t="s">
        <v>91</v>
      </c>
      <c r="K462" s="164"/>
      <c r="L462" s="299" t="s">
        <v>628</v>
      </c>
      <c r="M462" s="248"/>
      <c r="N462" s="166"/>
      <c r="O462" s="168"/>
      <c r="P462" s="167"/>
      <c r="Q462" s="168"/>
      <c r="R462" s="271"/>
      <c r="AO462" s="260"/>
      <c r="AP462" s="260"/>
      <c r="AQ462" s="260"/>
      <c r="AR462" s="260"/>
      <c r="AS462" s="260"/>
      <c r="AT462" s="260"/>
      <c r="AU462" s="260"/>
      <c r="AV462" s="260"/>
      <c r="AW462" s="260"/>
      <c r="AX462" s="260"/>
      <c r="AY462" s="260"/>
      <c r="AZ462" s="260" t="s">
        <v>166</v>
      </c>
      <c r="BA462" s="260"/>
      <c r="BB462" s="260"/>
      <c r="BC462" s="260"/>
      <c r="BD462" s="260"/>
      <c r="BE462" s="260"/>
      <c r="BF462" s="260"/>
      <c r="BG462" s="210"/>
      <c r="BH462" s="210"/>
      <c r="BI462" s="210"/>
    </row>
    <row r="463" spans="1:61" x14ac:dyDescent="0.25">
      <c r="A463" s="171" t="s">
        <v>91</v>
      </c>
      <c r="B463" s="164"/>
      <c r="C463" s="299" t="s">
        <v>628</v>
      </c>
      <c r="D463" s="166"/>
      <c r="E463" s="168"/>
      <c r="F463" s="167"/>
      <c r="G463" s="168"/>
      <c r="H463" s="271"/>
      <c r="J463" s="171" t="s">
        <v>91</v>
      </c>
      <c r="K463" s="164"/>
      <c r="L463" s="299" t="s">
        <v>628</v>
      </c>
      <c r="M463" s="248"/>
      <c r="N463" s="166"/>
      <c r="O463" s="168"/>
      <c r="P463" s="167"/>
      <c r="Q463" s="168"/>
      <c r="R463" s="271"/>
      <c r="AO463" s="260"/>
      <c r="AP463" s="260"/>
      <c r="AQ463" s="260"/>
      <c r="AR463" s="260"/>
      <c r="AS463" s="260"/>
      <c r="AT463" s="260"/>
      <c r="AU463" s="260"/>
      <c r="AV463" s="260"/>
      <c r="AW463" s="260"/>
      <c r="AX463" s="260"/>
      <c r="AY463" s="260"/>
      <c r="AZ463" s="260" t="s">
        <v>166</v>
      </c>
      <c r="BA463" s="260"/>
      <c r="BB463" s="260"/>
      <c r="BC463" s="260"/>
      <c r="BD463" s="260"/>
      <c r="BE463" s="260"/>
      <c r="BF463" s="260"/>
      <c r="BG463" s="210"/>
      <c r="BH463" s="210"/>
      <c r="BI463" s="210"/>
    </row>
    <row r="464" spans="1:61" x14ac:dyDescent="0.25">
      <c r="A464" s="171" t="s">
        <v>91</v>
      </c>
      <c r="B464" s="164"/>
      <c r="C464" s="299" t="s">
        <v>628</v>
      </c>
      <c r="D464" s="166"/>
      <c r="E464" s="168"/>
      <c r="F464" s="167"/>
      <c r="G464" s="168"/>
      <c r="H464" s="271"/>
      <c r="J464" s="171" t="s">
        <v>91</v>
      </c>
      <c r="K464" s="164"/>
      <c r="L464" s="299" t="s">
        <v>628</v>
      </c>
      <c r="M464" s="248"/>
      <c r="N464" s="166"/>
      <c r="O464" s="168"/>
      <c r="P464" s="167"/>
      <c r="Q464" s="168"/>
      <c r="R464" s="271"/>
      <c r="AO464" s="260"/>
      <c r="AP464" s="260"/>
      <c r="AQ464" s="260"/>
      <c r="AR464" s="260"/>
      <c r="AS464" s="260"/>
      <c r="AT464" s="260"/>
      <c r="AU464" s="260"/>
      <c r="AV464" s="260"/>
      <c r="AW464" s="260"/>
      <c r="AX464" s="260"/>
      <c r="AY464" s="260"/>
      <c r="AZ464" s="260" t="s">
        <v>166</v>
      </c>
      <c r="BA464" s="260"/>
      <c r="BB464" s="260"/>
      <c r="BC464" s="260"/>
      <c r="BD464" s="260"/>
      <c r="BE464" s="260"/>
      <c r="BF464" s="260"/>
      <c r="BG464" s="210"/>
      <c r="BH464" s="210"/>
      <c r="BI464" s="210"/>
    </row>
    <row r="465" spans="1:61" x14ac:dyDescent="0.25">
      <c r="A465" s="171" t="s">
        <v>91</v>
      </c>
      <c r="B465" s="164"/>
      <c r="C465" s="299" t="s">
        <v>628</v>
      </c>
      <c r="D465" s="166"/>
      <c r="E465" s="168"/>
      <c r="F465" s="167"/>
      <c r="G465" s="168"/>
      <c r="H465" s="271"/>
      <c r="J465" s="171" t="s">
        <v>91</v>
      </c>
      <c r="K465" s="164"/>
      <c r="L465" s="299" t="s">
        <v>628</v>
      </c>
      <c r="M465" s="248"/>
      <c r="N465" s="166"/>
      <c r="O465" s="168"/>
      <c r="P465" s="167"/>
      <c r="Q465" s="168"/>
      <c r="R465" s="271"/>
      <c r="AO465" s="260"/>
      <c r="AP465" s="260"/>
      <c r="AQ465" s="260"/>
      <c r="AR465" s="260"/>
      <c r="AS465" s="260"/>
      <c r="AT465" s="260"/>
      <c r="AU465" s="260"/>
      <c r="AV465" s="260"/>
      <c r="AW465" s="260"/>
      <c r="AX465" s="260"/>
      <c r="AY465" s="260"/>
      <c r="AZ465" s="260" t="s">
        <v>166</v>
      </c>
      <c r="BA465" s="260"/>
      <c r="BB465" s="260"/>
      <c r="BC465" s="260"/>
      <c r="BD465" s="260"/>
      <c r="BE465" s="260"/>
      <c r="BF465" s="260"/>
      <c r="BG465" s="210"/>
      <c r="BH465" s="210"/>
      <c r="BI465" s="210"/>
    </row>
    <row r="466" spans="1:61" x14ac:dyDescent="0.25">
      <c r="A466" s="171" t="s">
        <v>91</v>
      </c>
      <c r="B466" s="164"/>
      <c r="C466" s="299" t="s">
        <v>628</v>
      </c>
      <c r="D466" s="166"/>
      <c r="E466" s="168"/>
      <c r="F466" s="167"/>
      <c r="G466" s="168"/>
      <c r="H466" s="271"/>
      <c r="J466" s="171" t="s">
        <v>91</v>
      </c>
      <c r="K466" s="164"/>
      <c r="L466" s="299" t="s">
        <v>628</v>
      </c>
      <c r="M466" s="248"/>
      <c r="N466" s="166"/>
      <c r="O466" s="168"/>
      <c r="P466" s="167"/>
      <c r="Q466" s="168"/>
      <c r="R466" s="271"/>
      <c r="AO466" s="260"/>
      <c r="AP466" s="260"/>
      <c r="AQ466" s="260"/>
      <c r="AR466" s="260"/>
      <c r="AS466" s="260"/>
      <c r="AT466" s="260"/>
      <c r="AU466" s="260"/>
      <c r="AV466" s="260"/>
      <c r="AW466" s="260"/>
      <c r="AX466" s="260"/>
      <c r="AY466" s="260"/>
      <c r="AZ466" s="260" t="s">
        <v>166</v>
      </c>
      <c r="BA466" s="260"/>
      <c r="BB466" s="260"/>
      <c r="BC466" s="260"/>
      <c r="BD466" s="260"/>
      <c r="BE466" s="260"/>
      <c r="BF466" s="260"/>
      <c r="BG466" s="210"/>
      <c r="BH466" s="210"/>
      <c r="BI466" s="210"/>
    </row>
    <row r="467" spans="1:61" x14ac:dyDescent="0.25">
      <c r="A467" s="171" t="s">
        <v>91</v>
      </c>
      <c r="B467" s="164"/>
      <c r="C467" s="299" t="s">
        <v>628</v>
      </c>
      <c r="D467" s="166"/>
      <c r="E467" s="168"/>
      <c r="F467" s="167"/>
      <c r="G467" s="168"/>
      <c r="H467" s="271"/>
      <c r="J467" s="171" t="s">
        <v>91</v>
      </c>
      <c r="K467" s="164"/>
      <c r="L467" s="299" t="s">
        <v>628</v>
      </c>
      <c r="M467" s="248"/>
      <c r="N467" s="166"/>
      <c r="O467" s="168"/>
      <c r="P467" s="167"/>
      <c r="Q467" s="168"/>
      <c r="R467" s="271"/>
      <c r="AO467" s="260"/>
      <c r="AP467" s="260"/>
      <c r="AQ467" s="260"/>
      <c r="AR467" s="260"/>
      <c r="AS467" s="260"/>
      <c r="AT467" s="260"/>
      <c r="AU467" s="260"/>
      <c r="AV467" s="260"/>
      <c r="AW467" s="260"/>
      <c r="AX467" s="260"/>
      <c r="AY467" s="260"/>
      <c r="AZ467" s="260" t="s">
        <v>166</v>
      </c>
      <c r="BA467" s="260"/>
      <c r="BB467" s="260"/>
      <c r="BC467" s="260"/>
      <c r="BD467" s="260"/>
      <c r="BE467" s="260"/>
      <c r="BF467" s="260"/>
      <c r="BG467" s="210"/>
      <c r="BH467" s="210"/>
      <c r="BI467" s="210"/>
    </row>
    <row r="468" spans="1:61" x14ac:dyDescent="0.25">
      <c r="A468" s="171" t="s">
        <v>91</v>
      </c>
      <c r="B468" s="164"/>
      <c r="C468" s="299" t="s">
        <v>628</v>
      </c>
      <c r="D468" s="166"/>
      <c r="E468" s="168"/>
      <c r="F468" s="167"/>
      <c r="G468" s="168"/>
      <c r="H468" s="271"/>
      <c r="J468" s="171" t="s">
        <v>91</v>
      </c>
      <c r="K468" s="164"/>
      <c r="L468" s="299" t="s">
        <v>628</v>
      </c>
      <c r="M468" s="248"/>
      <c r="N468" s="166"/>
      <c r="O468" s="168"/>
      <c r="P468" s="167"/>
      <c r="Q468" s="168"/>
      <c r="R468" s="271"/>
      <c r="AO468" s="260"/>
      <c r="AP468" s="260"/>
      <c r="AQ468" s="260"/>
      <c r="AR468" s="260"/>
      <c r="AS468" s="260"/>
      <c r="AT468" s="260"/>
      <c r="AU468" s="260"/>
      <c r="AV468" s="260"/>
      <c r="AW468" s="260"/>
      <c r="AX468" s="260"/>
      <c r="AY468" s="260"/>
      <c r="AZ468" s="260" t="s">
        <v>166</v>
      </c>
      <c r="BA468" s="260"/>
      <c r="BB468" s="260"/>
      <c r="BC468" s="260"/>
      <c r="BD468" s="260"/>
      <c r="BE468" s="260"/>
      <c r="BF468" s="260"/>
      <c r="BG468" s="210"/>
      <c r="BH468" s="210"/>
      <c r="BI468" s="210"/>
    </row>
    <row r="469" spans="1:61" x14ac:dyDescent="0.25">
      <c r="A469" s="171" t="s">
        <v>91</v>
      </c>
      <c r="B469" s="164"/>
      <c r="C469" s="299" t="s">
        <v>628</v>
      </c>
      <c r="D469" s="166"/>
      <c r="E469" s="168"/>
      <c r="F469" s="167"/>
      <c r="G469" s="168"/>
      <c r="H469" s="271"/>
      <c r="J469" s="171" t="s">
        <v>91</v>
      </c>
      <c r="K469" s="164"/>
      <c r="L469" s="299" t="s">
        <v>628</v>
      </c>
      <c r="M469" s="248"/>
      <c r="N469" s="166"/>
      <c r="O469" s="168"/>
      <c r="P469" s="167"/>
      <c r="Q469" s="168"/>
      <c r="R469" s="271"/>
      <c r="AO469" s="260"/>
      <c r="AP469" s="260" t="s">
        <v>499</v>
      </c>
      <c r="AQ469" s="260"/>
      <c r="AR469" s="260" t="s">
        <v>501</v>
      </c>
      <c r="AS469" s="260" t="s">
        <v>501</v>
      </c>
      <c r="AT469" s="260" t="s">
        <v>501</v>
      </c>
      <c r="AU469" s="260" t="s">
        <v>501</v>
      </c>
      <c r="AV469" s="260" t="s">
        <v>501</v>
      </c>
      <c r="AW469" s="260"/>
      <c r="AX469" s="260"/>
      <c r="AY469" s="260"/>
      <c r="AZ469" s="260" t="s">
        <v>166</v>
      </c>
      <c r="BA469" s="260"/>
      <c r="BB469" s="260"/>
      <c r="BC469" s="260"/>
      <c r="BD469" s="260"/>
      <c r="BE469" s="260"/>
      <c r="BF469" s="260"/>
      <c r="BG469" s="210"/>
      <c r="BH469" s="210"/>
      <c r="BI469" s="210"/>
    </row>
    <row r="470" spans="1:61" x14ac:dyDescent="0.25">
      <c r="A470" s="171" t="s">
        <v>91</v>
      </c>
      <c r="B470" s="164"/>
      <c r="C470" s="299" t="s">
        <v>628</v>
      </c>
      <c r="D470" s="166"/>
      <c r="E470" s="168"/>
      <c r="F470" s="167"/>
      <c r="G470" s="168"/>
      <c r="H470" s="271"/>
      <c r="J470" s="171" t="s">
        <v>91</v>
      </c>
      <c r="K470" s="164"/>
      <c r="L470" s="299" t="s">
        <v>628</v>
      </c>
      <c r="M470" s="248"/>
      <c r="N470" s="166"/>
      <c r="O470" s="168"/>
      <c r="P470" s="167"/>
      <c r="Q470" s="168"/>
      <c r="R470" s="271"/>
      <c r="AO470" s="260"/>
      <c r="AP470" s="260"/>
      <c r="AQ470" s="260"/>
      <c r="AR470" s="260" t="s">
        <v>501</v>
      </c>
      <c r="AS470" s="260" t="s">
        <v>501</v>
      </c>
      <c r="AT470" s="260" t="s">
        <v>501</v>
      </c>
      <c r="AU470" s="260" t="s">
        <v>501</v>
      </c>
      <c r="AV470" s="260" t="s">
        <v>501</v>
      </c>
      <c r="AW470" s="260"/>
      <c r="AX470" s="260"/>
      <c r="AY470" s="260"/>
      <c r="AZ470" s="260" t="s">
        <v>166</v>
      </c>
      <c r="BA470" s="260"/>
      <c r="BB470" s="260"/>
      <c r="BC470" s="260"/>
      <c r="BD470" s="260"/>
      <c r="BE470" s="260"/>
      <c r="BF470" s="260"/>
      <c r="BG470" s="210"/>
      <c r="BH470" s="210"/>
      <c r="BI470" s="210"/>
    </row>
    <row r="471" spans="1:61" x14ac:dyDescent="0.25">
      <c r="A471" s="171" t="s">
        <v>91</v>
      </c>
      <c r="B471" s="164"/>
      <c r="C471" s="299" t="s">
        <v>628</v>
      </c>
      <c r="D471" s="166"/>
      <c r="E471" s="168"/>
      <c r="F471" s="167"/>
      <c r="G471" s="168"/>
      <c r="H471" s="271"/>
      <c r="J471" s="171" t="s">
        <v>91</v>
      </c>
      <c r="K471" s="164"/>
      <c r="L471" s="299" t="s">
        <v>628</v>
      </c>
      <c r="M471" s="248"/>
      <c r="N471" s="166"/>
      <c r="O471" s="168"/>
      <c r="P471" s="167"/>
      <c r="Q471" s="168"/>
      <c r="R471" s="271"/>
      <c r="AO471" s="260"/>
      <c r="AP471" s="260"/>
      <c r="AQ471" s="260"/>
      <c r="AR471" s="260" t="s">
        <v>501</v>
      </c>
      <c r="AS471" s="260" t="s">
        <v>501</v>
      </c>
      <c r="AT471" s="260" t="s">
        <v>501</v>
      </c>
      <c r="AU471" s="260" t="s">
        <v>501</v>
      </c>
      <c r="AV471" s="260" t="s">
        <v>501</v>
      </c>
      <c r="AW471" s="260"/>
      <c r="AX471" s="260"/>
      <c r="AY471" s="260"/>
      <c r="AZ471" s="260" t="s">
        <v>166</v>
      </c>
      <c r="BA471" s="260"/>
      <c r="BB471" s="260"/>
      <c r="BC471" s="260"/>
      <c r="BD471" s="260"/>
      <c r="BE471" s="260"/>
      <c r="BF471" s="260"/>
      <c r="BG471" s="210"/>
      <c r="BH471" s="210"/>
      <c r="BI471" s="210"/>
    </row>
    <row r="472" spans="1:61" x14ac:dyDescent="0.25">
      <c r="A472" s="171" t="s">
        <v>91</v>
      </c>
      <c r="B472" s="164"/>
      <c r="C472" s="299" t="s">
        <v>628</v>
      </c>
      <c r="D472" s="166"/>
      <c r="E472" s="168"/>
      <c r="F472" s="167"/>
      <c r="G472" s="168"/>
      <c r="H472" s="271"/>
      <c r="J472" s="171" t="s">
        <v>91</v>
      </c>
      <c r="K472" s="164"/>
      <c r="L472" s="299" t="s">
        <v>628</v>
      </c>
      <c r="M472" s="248"/>
      <c r="N472" s="166"/>
      <c r="O472" s="168"/>
      <c r="P472" s="167"/>
      <c r="Q472" s="168"/>
      <c r="R472" s="271"/>
      <c r="AO472" s="260"/>
      <c r="AP472" s="260" t="s">
        <v>500</v>
      </c>
      <c r="AQ472" s="260"/>
      <c r="AR472" s="260" t="s">
        <v>501</v>
      </c>
      <c r="AS472" s="260" t="s">
        <v>501</v>
      </c>
      <c r="AT472" s="260" t="s">
        <v>501</v>
      </c>
      <c r="AU472" s="260" t="s">
        <v>501</v>
      </c>
      <c r="AV472" s="260" t="s">
        <v>501</v>
      </c>
      <c r="AW472" s="260"/>
      <c r="AX472" s="260"/>
      <c r="AY472" s="260"/>
      <c r="AZ472" s="260" t="s">
        <v>166</v>
      </c>
      <c r="BA472" s="260"/>
      <c r="BB472" s="260"/>
      <c r="BC472" s="260"/>
      <c r="BD472" s="260"/>
      <c r="BE472" s="260"/>
      <c r="BF472" s="260"/>
      <c r="BG472" s="210"/>
      <c r="BH472" s="210"/>
      <c r="BI472" s="210"/>
    </row>
    <row r="473" spans="1:61" x14ac:dyDescent="0.25">
      <c r="A473" s="171" t="s">
        <v>91</v>
      </c>
      <c r="B473" s="164"/>
      <c r="C473" s="299" t="s">
        <v>628</v>
      </c>
      <c r="D473" s="166"/>
      <c r="E473" s="168"/>
      <c r="F473" s="167"/>
      <c r="G473" s="168"/>
      <c r="H473" s="271"/>
      <c r="J473" s="171" t="s">
        <v>91</v>
      </c>
      <c r="K473" s="164"/>
      <c r="L473" s="299" t="s">
        <v>628</v>
      </c>
      <c r="M473" s="248"/>
      <c r="N473" s="166"/>
      <c r="O473" s="168"/>
      <c r="P473" s="167"/>
      <c r="Q473" s="168"/>
      <c r="R473" s="271"/>
      <c r="AO473" s="260"/>
      <c r="AP473" s="260"/>
      <c r="AQ473" s="260"/>
      <c r="AR473" s="260"/>
      <c r="AS473" s="260"/>
      <c r="AT473" s="260"/>
      <c r="AU473" s="260"/>
      <c r="AV473" s="260" t="s">
        <v>498</v>
      </c>
      <c r="AW473" s="260"/>
      <c r="AX473" s="260"/>
      <c r="AY473" s="260"/>
      <c r="AZ473" s="260" t="s">
        <v>166</v>
      </c>
      <c r="BA473" s="260"/>
      <c r="BB473" s="260"/>
      <c r="BC473" s="260"/>
      <c r="BD473" s="260"/>
      <c r="BE473" s="260"/>
      <c r="BF473" s="260"/>
      <c r="BG473" s="210"/>
      <c r="BH473" s="210"/>
      <c r="BI473" s="210"/>
    </row>
    <row r="474" spans="1:61" x14ac:dyDescent="0.25">
      <c r="A474" s="171" t="s">
        <v>91</v>
      </c>
      <c r="B474" s="164"/>
      <c r="C474" s="299" t="s">
        <v>628</v>
      </c>
      <c r="D474" s="166"/>
      <c r="E474" s="168"/>
      <c r="F474" s="167"/>
      <c r="G474" s="168"/>
      <c r="H474" s="271"/>
      <c r="J474" s="171" t="s">
        <v>91</v>
      </c>
      <c r="K474" s="164"/>
      <c r="L474" s="299" t="s">
        <v>628</v>
      </c>
      <c r="M474" s="248"/>
      <c r="N474" s="166"/>
      <c r="O474" s="168"/>
      <c r="P474" s="167"/>
      <c r="Q474" s="168"/>
      <c r="R474" s="271"/>
      <c r="AO474" s="260"/>
      <c r="AP474" s="260"/>
      <c r="AQ474" s="260"/>
      <c r="AR474" s="260"/>
      <c r="AS474" s="260"/>
      <c r="AT474" s="260"/>
      <c r="AU474" s="260"/>
      <c r="AV474" s="260"/>
      <c r="AW474" s="260"/>
      <c r="AX474" s="260"/>
      <c r="AY474" s="260"/>
      <c r="AZ474" s="260" t="s">
        <v>166</v>
      </c>
      <c r="BA474" s="260"/>
      <c r="BB474" s="260"/>
      <c r="BC474" s="260"/>
      <c r="BD474" s="260"/>
      <c r="BE474" s="260"/>
      <c r="BF474" s="260"/>
      <c r="BG474" s="210"/>
      <c r="BH474" s="210"/>
      <c r="BI474" s="210"/>
    </row>
    <row r="475" spans="1:61" x14ac:dyDescent="0.25">
      <c r="A475" s="171" t="s">
        <v>91</v>
      </c>
      <c r="B475" s="164"/>
      <c r="C475" s="299" t="s">
        <v>628</v>
      </c>
      <c r="D475" s="166"/>
      <c r="E475" s="168"/>
      <c r="F475" s="167"/>
      <c r="G475" s="168"/>
      <c r="H475" s="271"/>
      <c r="J475" s="171" t="s">
        <v>91</v>
      </c>
      <c r="K475" s="164"/>
      <c r="L475" s="299" t="s">
        <v>628</v>
      </c>
      <c r="M475" s="248"/>
      <c r="N475" s="166"/>
      <c r="O475" s="168"/>
      <c r="P475" s="167"/>
      <c r="Q475" s="168"/>
      <c r="R475" s="271"/>
      <c r="AO475" s="260"/>
      <c r="AP475" s="260"/>
      <c r="AQ475" s="260"/>
      <c r="AR475" s="260"/>
      <c r="AS475" s="260"/>
      <c r="AT475" s="260"/>
      <c r="AU475" s="260"/>
      <c r="AV475" s="260"/>
      <c r="AW475" s="260"/>
      <c r="AX475" s="260"/>
      <c r="AY475" s="260"/>
      <c r="AZ475" s="260" t="s">
        <v>166</v>
      </c>
      <c r="BA475" s="260"/>
      <c r="BB475" s="260"/>
      <c r="BC475" s="260"/>
      <c r="BD475" s="260"/>
      <c r="BE475" s="260"/>
      <c r="BF475" s="260"/>
      <c r="BG475" s="210"/>
      <c r="BH475" s="210"/>
      <c r="BI475" s="210"/>
    </row>
    <row r="476" spans="1:61" x14ac:dyDescent="0.25">
      <c r="A476" s="171" t="s">
        <v>91</v>
      </c>
      <c r="B476" s="164"/>
      <c r="C476" s="299" t="s">
        <v>628</v>
      </c>
      <c r="D476" s="166"/>
      <c r="E476" s="168"/>
      <c r="F476" s="167"/>
      <c r="G476" s="168"/>
      <c r="H476" s="271"/>
      <c r="J476" s="171" t="s">
        <v>91</v>
      </c>
      <c r="K476" s="164"/>
      <c r="L476" s="299" t="s">
        <v>628</v>
      </c>
      <c r="M476" s="248"/>
      <c r="N476" s="166"/>
      <c r="O476" s="168"/>
      <c r="P476" s="167"/>
      <c r="Q476" s="168"/>
      <c r="R476" s="271"/>
      <c r="AO476" s="260"/>
      <c r="AP476" s="260"/>
      <c r="AQ476" s="260"/>
      <c r="AR476" s="260"/>
      <c r="AS476" s="260"/>
      <c r="AT476" s="260"/>
      <c r="AU476" s="260"/>
      <c r="AV476" s="260"/>
      <c r="AW476" s="260"/>
      <c r="AX476" s="260"/>
      <c r="AY476" s="260"/>
      <c r="AZ476" s="260" t="s">
        <v>166</v>
      </c>
      <c r="BA476" s="260"/>
      <c r="BB476" s="260"/>
      <c r="BC476" s="260"/>
      <c r="BD476" s="260"/>
      <c r="BE476" s="260"/>
      <c r="BF476" s="260"/>
      <c r="BG476" s="210"/>
      <c r="BH476" s="210"/>
      <c r="BI476" s="210"/>
    </row>
    <row r="477" spans="1:61" x14ac:dyDescent="0.25">
      <c r="A477" s="171" t="s">
        <v>91</v>
      </c>
      <c r="B477" s="164"/>
      <c r="C477" s="299" t="s">
        <v>628</v>
      </c>
      <c r="D477" s="166"/>
      <c r="E477" s="168"/>
      <c r="F477" s="167"/>
      <c r="G477" s="168"/>
      <c r="H477" s="271"/>
      <c r="J477" s="171" t="s">
        <v>91</v>
      </c>
      <c r="K477" s="164"/>
      <c r="L477" s="299" t="s">
        <v>628</v>
      </c>
      <c r="M477" s="248"/>
      <c r="N477" s="166"/>
      <c r="O477" s="168"/>
      <c r="P477" s="167"/>
      <c r="Q477" s="168"/>
      <c r="R477" s="271"/>
      <c r="AO477" s="260"/>
      <c r="AP477" s="260"/>
      <c r="AQ477" s="260"/>
      <c r="AR477" s="260"/>
      <c r="AS477" s="260"/>
      <c r="AT477" s="260"/>
      <c r="AU477" s="260"/>
      <c r="AV477" s="260"/>
      <c r="AW477" s="260"/>
      <c r="AX477" s="260"/>
      <c r="AY477" s="260"/>
      <c r="AZ477" s="260" t="s">
        <v>166</v>
      </c>
      <c r="BA477" s="260"/>
      <c r="BB477" s="260"/>
      <c r="BC477" s="260"/>
      <c r="BD477" s="260"/>
      <c r="BE477" s="260"/>
      <c r="BF477" s="260"/>
      <c r="BG477" s="210"/>
      <c r="BH477" s="210"/>
      <c r="BI477" s="210"/>
    </row>
    <row r="478" spans="1:61" x14ac:dyDescent="0.25">
      <c r="A478" s="171" t="s">
        <v>91</v>
      </c>
      <c r="B478" s="164"/>
      <c r="C478" s="299" t="s">
        <v>628</v>
      </c>
      <c r="D478" s="166"/>
      <c r="E478" s="168"/>
      <c r="F478" s="167"/>
      <c r="G478" s="168"/>
      <c r="H478" s="271"/>
      <c r="J478" s="171" t="s">
        <v>91</v>
      </c>
      <c r="K478" s="164"/>
      <c r="L478" s="299" t="s">
        <v>628</v>
      </c>
      <c r="M478" s="248"/>
      <c r="N478" s="166"/>
      <c r="O478" s="168"/>
      <c r="P478" s="167"/>
      <c r="Q478" s="168"/>
      <c r="R478" s="271"/>
      <c r="AO478" s="260"/>
      <c r="AP478" s="260"/>
      <c r="AQ478" s="260"/>
      <c r="AR478" s="260"/>
      <c r="AS478" s="260"/>
      <c r="AT478" s="260"/>
      <c r="AU478" s="260"/>
      <c r="AV478" s="260"/>
      <c r="AW478" s="260"/>
      <c r="AX478" s="260"/>
      <c r="AY478" s="260"/>
      <c r="AZ478" s="260" t="s">
        <v>166</v>
      </c>
      <c r="BA478" s="260"/>
      <c r="BB478" s="260"/>
      <c r="BC478" s="260"/>
      <c r="BD478" s="260"/>
      <c r="BE478" s="260"/>
      <c r="BF478" s="260"/>
      <c r="BG478" s="210"/>
      <c r="BH478" s="210"/>
      <c r="BI478" s="210"/>
    </row>
    <row r="479" spans="1:61" x14ac:dyDescent="0.25">
      <c r="A479" s="171" t="s">
        <v>91</v>
      </c>
      <c r="B479" s="164"/>
      <c r="C479" s="299" t="s">
        <v>628</v>
      </c>
      <c r="D479" s="166"/>
      <c r="E479" s="168"/>
      <c r="F479" s="167"/>
      <c r="G479" s="168"/>
      <c r="H479" s="271"/>
      <c r="J479" s="171" t="s">
        <v>91</v>
      </c>
      <c r="K479" s="164"/>
      <c r="L479" s="299" t="s">
        <v>628</v>
      </c>
      <c r="M479" s="248"/>
      <c r="N479" s="166"/>
      <c r="O479" s="168"/>
      <c r="P479" s="167"/>
      <c r="Q479" s="168"/>
      <c r="R479" s="271"/>
      <c r="AO479" s="260"/>
      <c r="AP479" s="260"/>
      <c r="AQ479" s="260"/>
      <c r="AR479" s="260"/>
      <c r="AS479" s="260"/>
      <c r="AT479" s="260"/>
      <c r="AU479" s="260"/>
      <c r="AV479" s="260"/>
      <c r="AW479" s="260"/>
      <c r="AX479" s="260"/>
      <c r="AY479" s="260"/>
      <c r="AZ479" s="260" t="s">
        <v>166</v>
      </c>
      <c r="BA479" s="260"/>
      <c r="BB479" s="260"/>
      <c r="BC479" s="260"/>
      <c r="BD479" s="260"/>
      <c r="BE479" s="260"/>
      <c r="BF479" s="260"/>
      <c r="BG479" s="210"/>
      <c r="BH479" s="210"/>
      <c r="BI479" s="210"/>
    </row>
    <row r="480" spans="1:61" x14ac:dyDescent="0.25">
      <c r="A480" s="171" t="s">
        <v>91</v>
      </c>
      <c r="B480" s="164"/>
      <c r="C480" s="299" t="s">
        <v>628</v>
      </c>
      <c r="D480" s="166"/>
      <c r="E480" s="168"/>
      <c r="F480" s="167"/>
      <c r="G480" s="168"/>
      <c r="H480" s="271"/>
      <c r="J480" s="171" t="s">
        <v>91</v>
      </c>
      <c r="K480" s="164"/>
      <c r="L480" s="299" t="s">
        <v>628</v>
      </c>
      <c r="M480" s="248"/>
      <c r="N480" s="166"/>
      <c r="O480" s="168"/>
      <c r="P480" s="167"/>
      <c r="Q480" s="168"/>
      <c r="R480" s="271"/>
      <c r="AO480" s="260"/>
      <c r="AP480" s="260"/>
      <c r="AQ480" s="260"/>
      <c r="AR480" s="260"/>
      <c r="AS480" s="260"/>
      <c r="AT480" s="260"/>
      <c r="AU480" s="260"/>
      <c r="AV480" s="260"/>
      <c r="AW480" s="260"/>
      <c r="AX480" s="260"/>
      <c r="AY480" s="260"/>
      <c r="AZ480" s="260" t="s">
        <v>166</v>
      </c>
      <c r="BA480" s="260"/>
      <c r="BB480" s="260"/>
      <c r="BC480" s="260"/>
      <c r="BD480" s="260"/>
      <c r="BE480" s="260"/>
      <c r="BF480" s="260"/>
      <c r="BG480" s="210"/>
      <c r="BH480" s="210"/>
      <c r="BI480" s="210"/>
    </row>
    <row r="481" spans="1:61" x14ac:dyDescent="0.25">
      <c r="A481" s="171" t="s">
        <v>91</v>
      </c>
      <c r="B481" s="164"/>
      <c r="C481" s="299" t="s">
        <v>628</v>
      </c>
      <c r="D481" s="166"/>
      <c r="E481" s="168"/>
      <c r="F481" s="167"/>
      <c r="G481" s="168"/>
      <c r="H481" s="271"/>
      <c r="J481" s="171" t="s">
        <v>91</v>
      </c>
      <c r="K481" s="164"/>
      <c r="L481" s="299" t="s">
        <v>628</v>
      </c>
      <c r="M481" s="248"/>
      <c r="N481" s="166"/>
      <c r="O481" s="168"/>
      <c r="P481" s="167"/>
      <c r="Q481" s="168"/>
      <c r="R481" s="271"/>
      <c r="AO481" s="260"/>
      <c r="AP481" s="260"/>
      <c r="AQ481" s="260"/>
      <c r="AR481" s="260"/>
      <c r="AS481" s="260"/>
      <c r="AT481" s="260"/>
      <c r="AU481" s="260"/>
      <c r="AV481" s="260"/>
      <c r="AW481" s="260"/>
      <c r="AX481" s="260"/>
      <c r="AY481" s="260"/>
      <c r="AZ481" s="260" t="s">
        <v>166</v>
      </c>
      <c r="BA481" s="260"/>
      <c r="BB481" s="260"/>
      <c r="BC481" s="260"/>
      <c r="BD481" s="260"/>
      <c r="BE481" s="260"/>
      <c r="BF481" s="260"/>
      <c r="BG481" s="210"/>
      <c r="BH481" s="210"/>
      <c r="BI481" s="210"/>
    </row>
    <row r="482" spans="1:61" x14ac:dyDescent="0.25">
      <c r="A482" s="171" t="s">
        <v>91</v>
      </c>
      <c r="B482" s="164"/>
      <c r="C482" s="299" t="s">
        <v>628</v>
      </c>
      <c r="D482" s="166"/>
      <c r="E482" s="168"/>
      <c r="F482" s="167"/>
      <c r="G482" s="168"/>
      <c r="H482" s="271"/>
      <c r="J482" s="171" t="s">
        <v>91</v>
      </c>
      <c r="K482" s="164"/>
      <c r="L482" s="299" t="s">
        <v>628</v>
      </c>
      <c r="M482" s="248"/>
      <c r="N482" s="166"/>
      <c r="O482" s="168"/>
      <c r="P482" s="167"/>
      <c r="Q482" s="168"/>
      <c r="R482" s="271"/>
      <c r="AO482" s="260"/>
      <c r="AP482" s="260"/>
      <c r="AQ482" s="260"/>
      <c r="AR482" s="260"/>
      <c r="AS482" s="260"/>
      <c r="AT482" s="260"/>
      <c r="AU482" s="260"/>
      <c r="AV482" s="260"/>
      <c r="AW482" s="260"/>
      <c r="AX482" s="260"/>
      <c r="AY482" s="260"/>
      <c r="AZ482" s="260" t="s">
        <v>166</v>
      </c>
      <c r="BA482" s="260"/>
      <c r="BB482" s="260"/>
      <c r="BC482" s="260"/>
      <c r="BD482" s="260"/>
      <c r="BE482" s="260"/>
      <c r="BF482" s="260"/>
      <c r="BG482" s="210"/>
      <c r="BH482" s="210"/>
      <c r="BI482" s="210"/>
    </row>
    <row r="483" spans="1:61" x14ac:dyDescent="0.25">
      <c r="A483" s="171" t="s">
        <v>91</v>
      </c>
      <c r="B483" s="164"/>
      <c r="C483" s="299" t="s">
        <v>628</v>
      </c>
      <c r="D483" s="166"/>
      <c r="E483" s="168"/>
      <c r="F483" s="167"/>
      <c r="G483" s="168"/>
      <c r="H483" s="271"/>
      <c r="J483" s="171" t="s">
        <v>91</v>
      </c>
      <c r="K483" s="164"/>
      <c r="L483" s="299" t="s">
        <v>628</v>
      </c>
      <c r="M483" s="248"/>
      <c r="N483" s="166"/>
      <c r="O483" s="168"/>
      <c r="P483" s="167"/>
      <c r="Q483" s="168"/>
      <c r="R483" s="271"/>
      <c r="AO483" s="260"/>
      <c r="AP483" s="260"/>
      <c r="AQ483" s="260"/>
      <c r="AR483" s="260"/>
      <c r="AS483" s="260"/>
      <c r="AT483" s="260"/>
      <c r="AU483" s="260"/>
      <c r="AV483" s="260"/>
      <c r="AW483" s="260"/>
      <c r="AX483" s="260"/>
      <c r="AY483" s="260"/>
      <c r="AZ483" s="260" t="s">
        <v>166</v>
      </c>
      <c r="BA483" s="260"/>
      <c r="BB483" s="260"/>
      <c r="BC483" s="260"/>
      <c r="BD483" s="260"/>
      <c r="BE483" s="260"/>
      <c r="BF483" s="260"/>
      <c r="BG483" s="210"/>
      <c r="BH483" s="210"/>
      <c r="BI483" s="210"/>
    </row>
    <row r="484" spans="1:61" x14ac:dyDescent="0.25">
      <c r="A484" s="171" t="s">
        <v>91</v>
      </c>
      <c r="B484" s="164"/>
      <c r="C484" s="299" t="s">
        <v>628</v>
      </c>
      <c r="D484" s="166"/>
      <c r="E484" s="168"/>
      <c r="F484" s="167"/>
      <c r="G484" s="168"/>
      <c r="H484" s="271"/>
      <c r="J484" s="171" t="s">
        <v>91</v>
      </c>
      <c r="K484" s="164"/>
      <c r="L484" s="299" t="s">
        <v>628</v>
      </c>
      <c r="M484" s="248"/>
      <c r="N484" s="166"/>
      <c r="O484" s="168"/>
      <c r="P484" s="167"/>
      <c r="Q484" s="168"/>
      <c r="R484" s="271"/>
      <c r="AO484" s="260"/>
      <c r="AP484" s="260"/>
      <c r="AQ484" s="260"/>
      <c r="AR484" s="260"/>
      <c r="AS484" s="260"/>
      <c r="AT484" s="260"/>
      <c r="AU484" s="260"/>
      <c r="AV484" s="260"/>
      <c r="AW484" s="260"/>
      <c r="AX484" s="260"/>
      <c r="AY484" s="260"/>
      <c r="AZ484" s="260" t="s">
        <v>166</v>
      </c>
      <c r="BA484" s="260"/>
      <c r="BB484" s="260"/>
      <c r="BC484" s="260"/>
      <c r="BD484" s="260"/>
      <c r="BE484" s="260"/>
      <c r="BF484" s="260"/>
      <c r="BG484" s="210"/>
      <c r="BH484" s="210"/>
      <c r="BI484" s="210"/>
    </row>
    <row r="485" spans="1:61" x14ac:dyDescent="0.25">
      <c r="A485" s="171" t="s">
        <v>91</v>
      </c>
      <c r="B485" s="164"/>
      <c r="C485" s="299" t="s">
        <v>628</v>
      </c>
      <c r="D485" s="166"/>
      <c r="E485" s="168"/>
      <c r="F485" s="167"/>
      <c r="G485" s="168"/>
      <c r="H485" s="271"/>
      <c r="J485" s="171" t="s">
        <v>91</v>
      </c>
      <c r="K485" s="164"/>
      <c r="L485" s="299" t="s">
        <v>628</v>
      </c>
      <c r="M485" s="248"/>
      <c r="N485" s="166"/>
      <c r="O485" s="168"/>
      <c r="P485" s="167"/>
      <c r="Q485" s="168"/>
      <c r="R485" s="271"/>
      <c r="AO485" s="260"/>
      <c r="AP485" s="260"/>
      <c r="AQ485" s="260"/>
      <c r="AR485" s="260"/>
      <c r="AS485" s="260"/>
      <c r="AT485" s="260"/>
      <c r="AU485" s="260"/>
      <c r="AV485" s="260"/>
      <c r="AW485" s="260"/>
      <c r="AX485" s="260"/>
      <c r="AY485" s="260"/>
      <c r="AZ485" s="260" t="s">
        <v>166</v>
      </c>
      <c r="BA485" s="260"/>
      <c r="BB485" s="260"/>
      <c r="BC485" s="260"/>
      <c r="BD485" s="260"/>
      <c r="BE485" s="260"/>
      <c r="BF485" s="260"/>
      <c r="BG485" s="210"/>
      <c r="BH485" s="210"/>
      <c r="BI485" s="210"/>
    </row>
    <row r="486" spans="1:61" x14ac:dyDescent="0.25">
      <c r="A486" s="171" t="s">
        <v>91</v>
      </c>
      <c r="B486" s="164"/>
      <c r="C486" s="299" t="s">
        <v>628</v>
      </c>
      <c r="D486" s="166"/>
      <c r="E486" s="168"/>
      <c r="F486" s="167"/>
      <c r="G486" s="168"/>
      <c r="H486" s="271"/>
      <c r="J486" s="171" t="s">
        <v>91</v>
      </c>
      <c r="K486" s="164"/>
      <c r="L486" s="299" t="s">
        <v>628</v>
      </c>
      <c r="M486" s="248"/>
      <c r="N486" s="166"/>
      <c r="O486" s="168"/>
      <c r="P486" s="167"/>
      <c r="Q486" s="168"/>
      <c r="R486" s="271"/>
      <c r="AO486" s="260"/>
      <c r="AP486" s="260"/>
      <c r="AQ486" s="260"/>
      <c r="AR486" s="260"/>
      <c r="AS486" s="260"/>
      <c r="AT486" s="260"/>
      <c r="AU486" s="260"/>
      <c r="AV486" s="260"/>
      <c r="AW486" s="260"/>
      <c r="AX486" s="260"/>
      <c r="AY486" s="260"/>
      <c r="AZ486" s="260" t="s">
        <v>166</v>
      </c>
      <c r="BA486" s="260"/>
      <c r="BB486" s="260"/>
      <c r="BC486" s="260"/>
      <c r="BD486" s="260"/>
      <c r="BE486" s="260"/>
      <c r="BF486" s="260"/>
      <c r="BG486" s="210"/>
      <c r="BH486" s="210"/>
      <c r="BI486" s="210"/>
    </row>
    <row r="487" spans="1:61" x14ac:dyDescent="0.25">
      <c r="A487" s="171" t="s">
        <v>91</v>
      </c>
      <c r="B487" s="164"/>
      <c r="C487" s="299" t="s">
        <v>628</v>
      </c>
      <c r="D487" s="166"/>
      <c r="E487" s="168"/>
      <c r="F487" s="167"/>
      <c r="G487" s="168"/>
      <c r="H487" s="271"/>
      <c r="J487" s="171" t="s">
        <v>91</v>
      </c>
      <c r="K487" s="164"/>
      <c r="L487" s="299" t="s">
        <v>628</v>
      </c>
      <c r="M487" s="248"/>
      <c r="N487" s="166"/>
      <c r="O487" s="168"/>
      <c r="P487" s="167"/>
      <c r="Q487" s="168"/>
      <c r="R487" s="271"/>
      <c r="AO487" s="260"/>
      <c r="AP487" s="260"/>
      <c r="AQ487" s="260"/>
      <c r="AR487" s="260"/>
      <c r="AS487" s="260"/>
      <c r="AT487" s="260"/>
      <c r="AU487" s="260"/>
      <c r="AV487" s="260"/>
      <c r="AW487" s="260"/>
      <c r="AX487" s="260"/>
      <c r="AY487" s="260"/>
      <c r="AZ487" s="260" t="s">
        <v>166</v>
      </c>
      <c r="BA487" s="260"/>
      <c r="BB487" s="260"/>
      <c r="BC487" s="260"/>
      <c r="BD487" s="260"/>
      <c r="BE487" s="260"/>
      <c r="BF487" s="260"/>
      <c r="BG487" s="210"/>
      <c r="BH487" s="210"/>
      <c r="BI487" s="210"/>
    </row>
    <row r="488" spans="1:61" x14ac:dyDescent="0.25">
      <c r="A488" s="171" t="s">
        <v>91</v>
      </c>
      <c r="B488" s="164"/>
      <c r="C488" s="299" t="s">
        <v>628</v>
      </c>
      <c r="D488" s="166"/>
      <c r="E488" s="168"/>
      <c r="F488" s="167"/>
      <c r="G488" s="168"/>
      <c r="H488" s="271"/>
      <c r="J488" s="171" t="s">
        <v>91</v>
      </c>
      <c r="K488" s="164"/>
      <c r="L488" s="299" t="s">
        <v>628</v>
      </c>
      <c r="M488" s="248"/>
      <c r="N488" s="166"/>
      <c r="O488" s="168"/>
      <c r="P488" s="167"/>
      <c r="Q488" s="168"/>
      <c r="R488" s="271"/>
      <c r="AO488" s="260"/>
      <c r="AP488" s="260"/>
      <c r="AQ488" s="260"/>
      <c r="AR488" s="260"/>
      <c r="AS488" s="260"/>
      <c r="AT488" s="260"/>
      <c r="AU488" s="260"/>
      <c r="AV488" s="260"/>
      <c r="AW488" s="260"/>
      <c r="AX488" s="260"/>
      <c r="AY488" s="260"/>
      <c r="AZ488" s="260" t="s">
        <v>166</v>
      </c>
      <c r="BA488" s="260"/>
      <c r="BB488" s="260"/>
      <c r="BC488" s="260"/>
      <c r="BD488" s="260"/>
      <c r="BE488" s="260"/>
      <c r="BF488" s="260"/>
      <c r="BG488" s="210"/>
      <c r="BH488" s="210"/>
      <c r="BI488" s="210"/>
    </row>
    <row r="489" spans="1:61" x14ac:dyDescent="0.25">
      <c r="A489" s="171" t="s">
        <v>91</v>
      </c>
      <c r="B489" s="164"/>
      <c r="C489" s="299" t="s">
        <v>628</v>
      </c>
      <c r="D489" s="166"/>
      <c r="E489" s="168"/>
      <c r="F489" s="167"/>
      <c r="G489" s="168"/>
      <c r="H489" s="271"/>
      <c r="J489" s="171" t="s">
        <v>91</v>
      </c>
      <c r="K489" s="164"/>
      <c r="L489" s="299" t="s">
        <v>628</v>
      </c>
      <c r="M489" s="248"/>
      <c r="N489" s="166"/>
      <c r="O489" s="168"/>
      <c r="P489" s="167"/>
      <c r="Q489" s="168"/>
      <c r="R489" s="271"/>
      <c r="AO489" s="260"/>
      <c r="AP489" s="260"/>
      <c r="AQ489" s="260"/>
      <c r="AR489" s="260"/>
      <c r="AS489" s="260"/>
      <c r="AT489" s="260"/>
      <c r="AU489" s="260"/>
      <c r="AV489" s="260"/>
      <c r="AW489" s="260"/>
      <c r="AX489" s="260"/>
      <c r="AY489" s="260"/>
      <c r="AZ489" s="260" t="s">
        <v>166</v>
      </c>
      <c r="BA489" s="260"/>
      <c r="BB489" s="260"/>
      <c r="BC489" s="260"/>
      <c r="BD489" s="260"/>
      <c r="BE489" s="260"/>
      <c r="BF489" s="260"/>
      <c r="BG489" s="210"/>
      <c r="BH489" s="210"/>
      <c r="BI489" s="210"/>
    </row>
    <row r="490" spans="1:61" x14ac:dyDescent="0.25">
      <c r="A490" s="171" t="s">
        <v>91</v>
      </c>
      <c r="B490" s="164"/>
      <c r="C490" s="299" t="s">
        <v>628</v>
      </c>
      <c r="D490" s="166"/>
      <c r="E490" s="168"/>
      <c r="F490" s="167"/>
      <c r="G490" s="168"/>
      <c r="H490" s="271"/>
      <c r="J490" s="171" t="s">
        <v>91</v>
      </c>
      <c r="K490" s="164"/>
      <c r="L490" s="299" t="s">
        <v>628</v>
      </c>
      <c r="M490" s="248"/>
      <c r="N490" s="166"/>
      <c r="O490" s="168"/>
      <c r="P490" s="167"/>
      <c r="Q490" s="168"/>
      <c r="R490" s="271"/>
      <c r="AO490" s="260"/>
      <c r="AP490" s="260"/>
      <c r="AQ490" s="260"/>
      <c r="AR490" s="260"/>
      <c r="AS490" s="260"/>
      <c r="AT490" s="260"/>
      <c r="AU490" s="260"/>
      <c r="AV490" s="260"/>
      <c r="AW490" s="260"/>
      <c r="AX490" s="260"/>
      <c r="AY490" s="260"/>
      <c r="AZ490" s="260" t="s">
        <v>166</v>
      </c>
      <c r="BA490" s="260"/>
      <c r="BB490" s="260"/>
      <c r="BC490" s="260"/>
      <c r="BD490" s="260"/>
      <c r="BE490" s="260"/>
      <c r="BF490" s="260"/>
      <c r="BG490" s="210"/>
      <c r="BH490" s="210"/>
      <c r="BI490" s="210"/>
    </row>
    <row r="491" spans="1:61" x14ac:dyDescent="0.25">
      <c r="AO491" s="260"/>
      <c r="AP491" s="260"/>
      <c r="AQ491" s="260"/>
      <c r="AR491" s="260"/>
      <c r="AS491" s="260"/>
      <c r="AT491" s="260"/>
      <c r="AU491" s="260"/>
      <c r="AV491" s="260"/>
      <c r="AW491" s="260"/>
      <c r="AX491" s="260"/>
      <c r="AY491" s="260"/>
      <c r="AZ491" s="260"/>
      <c r="BA491" s="260"/>
      <c r="BB491" s="260"/>
      <c r="BC491" s="260"/>
      <c r="BD491" s="260"/>
      <c r="BE491" s="260"/>
      <c r="BF491" s="260"/>
      <c r="BG491" s="210"/>
      <c r="BH491" s="210"/>
      <c r="BI491" s="210"/>
    </row>
    <row r="492" spans="1:61" x14ac:dyDescent="0.25">
      <c r="AO492" s="260"/>
      <c r="AP492" s="260"/>
      <c r="AQ492" s="260"/>
      <c r="AR492" s="260"/>
      <c r="AS492" s="260"/>
      <c r="AT492" s="260"/>
      <c r="AU492" s="260"/>
      <c r="AV492" s="260"/>
      <c r="AW492" s="260"/>
      <c r="AX492" s="260"/>
      <c r="AY492" s="260"/>
      <c r="AZ492" s="260"/>
      <c r="BA492" s="260"/>
      <c r="BB492" s="260"/>
      <c r="BC492" s="260"/>
      <c r="BD492" s="260"/>
      <c r="BE492" s="260"/>
      <c r="BF492" s="260"/>
      <c r="BG492" s="210"/>
      <c r="BH492" s="210"/>
      <c r="BI492" s="210"/>
    </row>
    <row r="493" spans="1:61" x14ac:dyDescent="0.25">
      <c r="AO493" s="260"/>
      <c r="AP493" s="260"/>
      <c r="AQ493" s="260"/>
      <c r="AR493" s="260"/>
      <c r="AS493" s="260"/>
      <c r="AT493" s="260"/>
      <c r="AU493" s="260"/>
      <c r="AV493" s="260"/>
      <c r="AW493" s="260"/>
      <c r="AX493" s="260"/>
      <c r="AY493" s="260"/>
      <c r="AZ493" s="260"/>
      <c r="BA493" s="260"/>
      <c r="BB493" s="260"/>
      <c r="BC493" s="260"/>
      <c r="BD493" s="260"/>
      <c r="BE493" s="260"/>
      <c r="BF493" s="260"/>
      <c r="BG493" s="210"/>
      <c r="BH493" s="210"/>
      <c r="BI493" s="210"/>
    </row>
    <row r="494" spans="1:61" x14ac:dyDescent="0.25">
      <c r="AO494" s="260"/>
      <c r="AP494" s="260"/>
      <c r="AQ494" s="260"/>
      <c r="AR494" s="260"/>
      <c r="AS494" s="260"/>
      <c r="AT494" s="260"/>
      <c r="AU494" s="260"/>
      <c r="AV494" s="260"/>
      <c r="AW494" s="260"/>
      <c r="AX494" s="260"/>
      <c r="AY494" s="260"/>
      <c r="AZ494" s="260"/>
      <c r="BA494" s="260"/>
      <c r="BB494" s="260"/>
      <c r="BC494" s="260"/>
      <c r="BD494" s="260"/>
      <c r="BE494" s="260"/>
      <c r="BF494" s="260"/>
      <c r="BG494" s="210"/>
      <c r="BH494" s="210"/>
      <c r="BI494" s="210"/>
    </row>
    <row r="495" spans="1:61" x14ac:dyDescent="0.25">
      <c r="AO495" s="260"/>
      <c r="AP495" s="260"/>
      <c r="AQ495" s="260"/>
      <c r="AR495" s="260"/>
      <c r="AS495" s="260"/>
      <c r="AT495" s="260"/>
      <c r="AU495" s="260"/>
      <c r="AV495" s="260"/>
      <c r="AW495" s="260"/>
      <c r="AX495" s="260"/>
      <c r="AY495" s="260"/>
      <c r="AZ495" s="260"/>
      <c r="BA495" s="260"/>
      <c r="BB495" s="260"/>
      <c r="BC495" s="260"/>
      <c r="BD495" s="260"/>
      <c r="BE495" s="260"/>
      <c r="BF495" s="260"/>
      <c r="BG495" s="210"/>
      <c r="BH495" s="210"/>
      <c r="BI495" s="210"/>
    </row>
    <row r="496" spans="1:61" x14ac:dyDescent="0.25">
      <c r="AO496" s="260"/>
      <c r="AP496" s="260"/>
      <c r="AQ496" s="260"/>
      <c r="AR496" s="260"/>
      <c r="AS496" s="260"/>
      <c r="AT496" s="260"/>
      <c r="AU496" s="260"/>
      <c r="AV496" s="260"/>
      <c r="AW496" s="260"/>
      <c r="AX496" s="260"/>
      <c r="AY496" s="260"/>
      <c r="AZ496" s="260"/>
      <c r="BA496" s="260"/>
      <c r="BB496" s="260"/>
      <c r="BC496" s="260"/>
      <c r="BD496" s="260"/>
      <c r="BE496" s="260"/>
      <c r="BF496" s="260"/>
      <c r="BG496" s="210"/>
      <c r="BH496" s="210"/>
      <c r="BI496" s="210"/>
    </row>
    <row r="497" spans="41:61" x14ac:dyDescent="0.25">
      <c r="AO497" s="260"/>
      <c r="AP497" s="260"/>
      <c r="AQ497" s="260"/>
      <c r="AR497" s="260"/>
      <c r="AS497" s="260"/>
      <c r="AT497" s="260"/>
      <c r="AU497" s="260"/>
      <c r="AV497" s="260"/>
      <c r="AW497" s="260"/>
      <c r="AX497" s="260"/>
      <c r="AY497" s="260"/>
      <c r="AZ497" s="260"/>
      <c r="BA497" s="260"/>
      <c r="BB497" s="260"/>
      <c r="BC497" s="260"/>
      <c r="BD497" s="260"/>
      <c r="BE497" s="260"/>
      <c r="BF497" s="260"/>
      <c r="BG497" s="210"/>
      <c r="BH497" s="210"/>
      <c r="BI497" s="210"/>
    </row>
  </sheetData>
  <customSheetViews>
    <customSheetView guid="{47106A56-D167-42A8-8D68-20B81909F58E}" topLeftCell="L1">
      <pane ySplit="12" topLeftCell="A25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1"/>
    </customSheetView>
    <customSheetView guid="{4C33994B-C18C-486E-A6D8-9B7FAFC982FC}" topLeftCell="L1">
      <pane ySplit="12" topLeftCell="A25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2"/>
    </customSheetView>
  </customSheetViews>
  <mergeCells count="11">
    <mergeCell ref="AO1:BF1"/>
    <mergeCell ref="A1:F1"/>
    <mergeCell ref="A3:C3"/>
    <mergeCell ref="D3:F3"/>
    <mergeCell ref="A4:C4"/>
    <mergeCell ref="D4:F4"/>
    <mergeCell ref="J11:L11"/>
    <mergeCell ref="J12:L12"/>
    <mergeCell ref="A11:C11"/>
    <mergeCell ref="D10:F10"/>
    <mergeCell ref="A12:C12"/>
  </mergeCells>
  <conditionalFormatting sqref="D9">
    <cfRule type="expression" dxfId="36" priority="5">
      <formula>D9&lt;0</formula>
    </cfRule>
    <cfRule type="expression" dxfId="35" priority="6">
      <formula>D9&lt;5%</formula>
    </cfRule>
    <cfRule type="expression" dxfId="34" priority="7">
      <formula>D9&lt;20%</formula>
    </cfRule>
  </conditionalFormatting>
  <conditionalFormatting sqref="F9">
    <cfRule type="expression" dxfId="33" priority="2">
      <formula>F9&lt;0</formula>
    </cfRule>
    <cfRule type="expression" dxfId="32" priority="3">
      <formula>F9&lt;5%</formula>
    </cfRule>
    <cfRule type="expression" dxfId="31" priority="4">
      <formula>F9&lt;20%</formula>
    </cfRule>
  </conditionalFormatting>
  <conditionalFormatting sqref="D10">
    <cfRule type="expression" dxfId="30" priority="1">
      <formula>F7&gt;D7</formula>
    </cfRule>
  </conditionalFormatting>
  <dataValidations count="2">
    <dataValidation type="list" allowBlank="1" showInputMessage="1" showErrorMessage="1" sqref="A13:A490 J13:J490">
      <formula1>$A$8:$A$9</formula1>
    </dataValidation>
    <dataValidation type="list" allowBlank="1" showInputMessage="1" showErrorMessage="1" sqref="C13:C490 L13:L490">
      <formula1>$I$1:$I$2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orientation="portrait"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4"/>
  <dimension ref="A1:BI492"/>
  <sheetViews>
    <sheetView workbookViewId="0">
      <pane ySplit="12" topLeftCell="A22" activePane="bottomLeft" state="frozen"/>
      <selection activeCell="F22" sqref="F22"/>
      <selection pane="bottomLeft" activeCell="F22" sqref="F22"/>
    </sheetView>
  </sheetViews>
  <sheetFormatPr defaultRowHeight="15" x14ac:dyDescent="0.25"/>
  <cols>
    <col min="1" max="1" width="5.85546875" style="157" customWidth="1"/>
    <col min="2" max="2" width="5" style="158" bestFit="1" customWidth="1"/>
    <col min="3" max="3" width="8.140625" style="169" customWidth="1"/>
    <col min="4" max="4" width="17" style="170" customWidth="1"/>
    <col min="5" max="5" width="14.5703125" style="170" bestFit="1" customWidth="1"/>
    <col min="6" max="6" width="17.7109375" style="170" customWidth="1"/>
    <col min="7" max="7" width="13.85546875" style="148" bestFit="1" customWidth="1"/>
    <col min="8" max="8" width="29.28515625" style="268" customWidth="1"/>
    <col min="9" max="9" width="4.28515625" style="149" customWidth="1"/>
    <col min="10" max="10" width="5.140625" style="149" bestFit="1" customWidth="1"/>
    <col min="11" max="11" width="5.5703125" style="149" customWidth="1"/>
    <col min="12" max="12" width="5.85546875" style="149" bestFit="1" customWidth="1"/>
    <col min="13" max="13" width="7.7109375" style="245" customWidth="1"/>
    <col min="14" max="14" width="15.42578125" style="149" bestFit="1" customWidth="1"/>
    <col min="15" max="15" width="14.5703125" style="149" bestFit="1" customWidth="1"/>
    <col min="16" max="16" width="12.28515625" style="149" bestFit="1" customWidth="1"/>
    <col min="17" max="17" width="13.85546875" style="149" bestFit="1" customWidth="1"/>
    <col min="18" max="18" width="31.5703125" style="268" customWidth="1"/>
    <col min="19" max="21" width="9.140625" style="149"/>
    <col min="22" max="22" width="26.28515625" style="178" bestFit="1" customWidth="1"/>
    <col min="23" max="23" width="28.7109375" style="178" bestFit="1" customWidth="1"/>
    <col min="24" max="24" width="26.28515625" style="178" bestFit="1" customWidth="1"/>
    <col min="25" max="25" width="26.42578125" style="178" bestFit="1" customWidth="1"/>
    <col min="26" max="27" width="26.140625" style="178" bestFit="1" customWidth="1"/>
    <col min="28" max="28" width="9.140625" style="149"/>
    <col min="29" max="29" width="26.5703125" style="149" bestFit="1" customWidth="1"/>
    <col min="30" max="40" width="9.140625" style="149"/>
    <col min="41" max="58" width="30.7109375" style="250" customWidth="1"/>
    <col min="59" max="16384" width="9.140625" style="149"/>
  </cols>
  <sheetData>
    <row r="1" spans="1:61" ht="21" x14ac:dyDescent="0.25">
      <c r="A1" s="644" t="s">
        <v>85</v>
      </c>
      <c r="B1" s="644"/>
      <c r="C1" s="644"/>
      <c r="D1" s="644"/>
      <c r="E1" s="644"/>
      <c r="F1" s="644"/>
      <c r="I1" s="265" t="s">
        <v>628</v>
      </c>
      <c r="AO1" s="645" t="s">
        <v>145</v>
      </c>
      <c r="AP1" s="645"/>
      <c r="AQ1" s="645"/>
      <c r="AR1" s="645"/>
      <c r="AS1" s="645"/>
      <c r="AT1" s="645"/>
      <c r="AU1" s="645"/>
      <c r="AV1" s="645"/>
      <c r="AW1" s="645"/>
      <c r="AX1" s="645"/>
      <c r="AY1" s="645"/>
      <c r="AZ1" s="645"/>
      <c r="BA1" s="645"/>
      <c r="BB1" s="645"/>
      <c r="BC1" s="645"/>
      <c r="BD1" s="645"/>
      <c r="BE1" s="645"/>
      <c r="BF1" s="645"/>
    </row>
    <row r="2" spans="1:61" ht="21" x14ac:dyDescent="0.25">
      <c r="A2" s="212"/>
      <c r="B2" s="213"/>
      <c r="C2" s="214"/>
      <c r="D2" s="215"/>
      <c r="E2" s="215"/>
      <c r="F2" s="215"/>
      <c r="I2" s="265" t="s">
        <v>92</v>
      </c>
      <c r="AO2" s="250" t="s">
        <v>144</v>
      </c>
      <c r="AP2" s="250" t="s">
        <v>146</v>
      </c>
      <c r="AQ2" s="250" t="s">
        <v>147</v>
      </c>
      <c r="AR2" s="250" t="s">
        <v>148</v>
      </c>
      <c r="AS2" s="250" t="s">
        <v>148</v>
      </c>
      <c r="AT2" s="250" t="s">
        <v>149</v>
      </c>
      <c r="AU2" s="250" t="s">
        <v>150</v>
      </c>
      <c r="AV2" s="250" t="s">
        <v>151</v>
      </c>
      <c r="AW2" s="250" t="s">
        <v>152</v>
      </c>
      <c r="AX2" s="250" t="s">
        <v>153</v>
      </c>
      <c r="AY2" s="250" t="s">
        <v>154</v>
      </c>
      <c r="AZ2" s="250" t="s">
        <v>155</v>
      </c>
      <c r="BA2" s="250" t="s">
        <v>156</v>
      </c>
      <c r="BB2" s="250" t="s">
        <v>157</v>
      </c>
      <c r="BC2" s="250" t="s">
        <v>158</v>
      </c>
      <c r="BD2" s="250" t="s">
        <v>159</v>
      </c>
      <c r="BE2" s="250" t="s">
        <v>160</v>
      </c>
      <c r="BF2" s="250" t="s">
        <v>161</v>
      </c>
    </row>
    <row r="3" spans="1:61" ht="19.5" x14ac:dyDescent="0.25">
      <c r="A3" s="653" t="str">
        <f>'914 01'!B152</f>
        <v>027900</v>
      </c>
      <c r="B3" s="654"/>
      <c r="C3" s="654"/>
      <c r="D3" s="646" t="str">
        <f>'914 01'!G152</f>
        <v>Dny s hejtmanem</v>
      </c>
      <c r="E3" s="646"/>
      <c r="F3" s="647"/>
      <c r="AO3" s="260"/>
      <c r="AP3" s="260"/>
      <c r="AQ3" s="260"/>
      <c r="AR3" s="260"/>
      <c r="AS3" s="260"/>
      <c r="AT3" s="260"/>
      <c r="AU3" s="260"/>
      <c r="AV3" s="260"/>
      <c r="AW3" s="260"/>
      <c r="AX3" s="260"/>
      <c r="AY3" s="260"/>
      <c r="AZ3" s="260"/>
      <c r="BA3" s="260"/>
      <c r="BB3" s="260"/>
      <c r="BC3" s="260"/>
      <c r="BD3" s="260"/>
      <c r="BE3" s="260"/>
      <c r="BF3" s="260"/>
    </row>
    <row r="4" spans="1:61" ht="34.5" customHeight="1" x14ac:dyDescent="0.25">
      <c r="A4" s="648" t="s">
        <v>94</v>
      </c>
      <c r="B4" s="649"/>
      <c r="C4" s="649"/>
      <c r="D4" s="650">
        <f>'914 01'!K152*1000</f>
        <v>80000</v>
      </c>
      <c r="E4" s="650"/>
      <c r="F4" s="651"/>
      <c r="AO4" s="260"/>
      <c r="AP4" s="260"/>
      <c r="AQ4" s="260"/>
      <c r="AR4" s="260"/>
      <c r="AS4" s="260"/>
      <c r="AT4" s="260"/>
      <c r="AU4" s="260"/>
      <c r="AV4" s="260"/>
      <c r="AW4" s="260"/>
      <c r="AX4" s="260"/>
      <c r="AY4" s="260"/>
      <c r="AZ4" s="260"/>
      <c r="BA4" s="260"/>
      <c r="BB4" s="260"/>
      <c r="BC4" s="260"/>
      <c r="BD4" s="260"/>
      <c r="BE4" s="260"/>
      <c r="BF4" s="260"/>
    </row>
    <row r="5" spans="1:61" x14ac:dyDescent="0.25">
      <c r="A5" s="216"/>
      <c r="B5" s="213"/>
      <c r="C5" s="214"/>
      <c r="D5" s="215"/>
      <c r="E5" s="215"/>
      <c r="F5" s="215"/>
      <c r="AO5" s="260"/>
      <c r="AP5" s="260"/>
      <c r="AQ5" s="260"/>
      <c r="AR5" s="260"/>
      <c r="AS5" s="260"/>
      <c r="AT5" s="260"/>
      <c r="AU5" s="260"/>
      <c r="AV5" s="260"/>
      <c r="AW5" s="260"/>
      <c r="AX5" s="260"/>
      <c r="AY5" s="260"/>
      <c r="AZ5" s="260"/>
      <c r="BA5" s="260"/>
      <c r="BB5" s="260"/>
      <c r="BC5" s="260"/>
      <c r="BD5" s="260"/>
      <c r="BE5" s="260"/>
      <c r="BF5" s="260"/>
    </row>
    <row r="6" spans="1:61" x14ac:dyDescent="0.25">
      <c r="A6" s="216"/>
      <c r="B6" s="213"/>
      <c r="C6" s="214"/>
      <c r="D6" s="217" t="s">
        <v>86</v>
      </c>
      <c r="E6" s="217"/>
      <c r="F6" s="217" t="s">
        <v>87</v>
      </c>
      <c r="N6" s="163" t="s">
        <v>3089</v>
      </c>
      <c r="O6" s="163"/>
      <c r="P6" s="163"/>
      <c r="AO6" s="260"/>
      <c r="AP6" s="260"/>
      <c r="AQ6" s="260"/>
      <c r="AR6" s="260"/>
      <c r="AS6" s="260"/>
      <c r="AT6" s="260"/>
      <c r="AU6" s="260"/>
      <c r="AV6" s="260"/>
      <c r="AW6" s="260"/>
      <c r="AX6" s="260"/>
      <c r="AY6" s="260"/>
      <c r="AZ6" s="260"/>
      <c r="BA6" s="260"/>
      <c r="BB6" s="260" t="s">
        <v>3098</v>
      </c>
      <c r="BC6" s="260"/>
      <c r="BD6" s="260"/>
      <c r="BE6" s="260"/>
      <c r="BF6" s="260"/>
    </row>
    <row r="7" spans="1:61" x14ac:dyDescent="0.25">
      <c r="A7" s="216"/>
      <c r="B7" s="213"/>
      <c r="C7" s="216" t="s">
        <v>88</v>
      </c>
      <c r="D7" s="218">
        <f>SUM(D13:D485)</f>
        <v>23632.25</v>
      </c>
      <c r="E7" s="148"/>
      <c r="F7" s="219">
        <f>SUM(F13:F485)</f>
        <v>25563.3</v>
      </c>
      <c r="N7" s="366">
        <f>D7+N11</f>
        <v>35926.25</v>
      </c>
      <c r="O7" s="163"/>
      <c r="P7" s="366">
        <f>F7+P11</f>
        <v>46768.3</v>
      </c>
      <c r="AO7" s="260"/>
      <c r="AP7" s="260"/>
      <c r="AQ7" s="260"/>
      <c r="AR7" s="260"/>
      <c r="AS7" s="260"/>
      <c r="AT7" s="260"/>
      <c r="AU7" s="260"/>
      <c r="AV7" s="260"/>
      <c r="AW7" s="260"/>
      <c r="AX7" s="260"/>
      <c r="AY7" s="260"/>
      <c r="AZ7" s="260"/>
      <c r="BA7" s="260"/>
      <c r="BB7" s="260" t="s">
        <v>3099</v>
      </c>
      <c r="BC7" s="260"/>
      <c r="BD7" s="260" t="s">
        <v>3100</v>
      </c>
      <c r="BE7" s="260"/>
      <c r="BF7" s="260"/>
    </row>
    <row r="8" spans="1:61" x14ac:dyDescent="0.25">
      <c r="A8" s="220" t="s">
        <v>91</v>
      </c>
      <c r="B8" s="213"/>
      <c r="C8" s="221" t="s">
        <v>84</v>
      </c>
      <c r="D8" s="222">
        <f>D4-SUM(D13:D489)</f>
        <v>56367.75</v>
      </c>
      <c r="E8" s="222"/>
      <c r="F8" s="222">
        <f>D4-SUM(F13:F489)</f>
        <v>54436.7</v>
      </c>
      <c r="AO8" s="260"/>
      <c r="AP8" s="260"/>
      <c r="AQ8" s="260"/>
      <c r="AR8" s="260"/>
      <c r="AS8" s="260"/>
      <c r="AT8" s="260"/>
      <c r="AU8" s="260"/>
      <c r="AV8" s="260"/>
      <c r="AW8" s="260"/>
      <c r="AX8" s="260"/>
      <c r="AY8" s="260"/>
      <c r="AZ8" s="260"/>
      <c r="BA8" s="260"/>
      <c r="BB8" s="260"/>
      <c r="BC8" s="260"/>
      <c r="BD8" s="260"/>
      <c r="BE8" s="260"/>
      <c r="BF8" s="260"/>
      <c r="BG8" s="210"/>
      <c r="BH8" s="210"/>
      <c r="BI8" s="210"/>
    </row>
    <row r="9" spans="1:61" x14ac:dyDescent="0.25">
      <c r="A9" s="220" t="s">
        <v>96</v>
      </c>
      <c r="B9" s="213"/>
      <c r="C9" s="223" t="s">
        <v>84</v>
      </c>
      <c r="D9" s="224">
        <f>(D8/D4)</f>
        <v>0.70459687500000001</v>
      </c>
      <c r="E9"/>
      <c r="F9" s="224">
        <f>F8/D4</f>
        <v>0.68045875</v>
      </c>
      <c r="AO9" s="260"/>
      <c r="AP9" s="260"/>
      <c r="AQ9" s="260"/>
      <c r="AR9" s="260"/>
      <c r="AS9" s="260"/>
      <c r="AT9" s="260"/>
      <c r="AU9" s="260"/>
      <c r="AV9" s="260"/>
      <c r="AW9" s="260"/>
      <c r="AX9" s="260"/>
      <c r="AY9" s="260"/>
      <c r="AZ9" s="260"/>
      <c r="BA9" s="260"/>
      <c r="BB9" s="260"/>
      <c r="BC9" s="260"/>
      <c r="BD9" s="260"/>
      <c r="BE9" s="260"/>
      <c r="BF9" s="260"/>
      <c r="BG9" s="210"/>
      <c r="BH9" s="210"/>
      <c r="BI9" s="210"/>
    </row>
    <row r="10" spans="1:61" x14ac:dyDescent="0.25">
      <c r="C10" s="159"/>
      <c r="D10" s="640" t="s">
        <v>95</v>
      </c>
      <c r="E10" s="640"/>
      <c r="F10" s="640"/>
      <c r="AO10" s="260"/>
      <c r="AP10" s="260"/>
      <c r="AQ10" s="260"/>
      <c r="AR10" s="260"/>
      <c r="AS10" s="260"/>
      <c r="AT10" s="260"/>
      <c r="AU10" s="260"/>
      <c r="AV10" s="260"/>
      <c r="AW10" s="260"/>
      <c r="AX10" s="260"/>
      <c r="AY10" s="260"/>
      <c r="AZ10" s="260"/>
      <c r="BA10" s="260"/>
      <c r="BB10" s="260"/>
      <c r="BC10" s="260"/>
      <c r="BD10" s="260"/>
      <c r="BE10" s="260"/>
      <c r="BF10" s="260"/>
      <c r="BG10" s="210"/>
      <c r="BH10" s="210"/>
      <c r="BI10" s="210"/>
    </row>
    <row r="11" spans="1:61" x14ac:dyDescent="0.25">
      <c r="A11" s="679" t="s">
        <v>138</v>
      </c>
      <c r="B11" s="679"/>
      <c r="C11" s="679"/>
      <c r="D11" s="246"/>
      <c r="E11" s="246"/>
      <c r="F11" s="246"/>
      <c r="G11" s="246"/>
      <c r="H11" s="269"/>
      <c r="J11" s="678" t="s">
        <v>139</v>
      </c>
      <c r="K11" s="678"/>
      <c r="L11" s="678"/>
      <c r="M11" s="246"/>
      <c r="N11" s="247">
        <f>SUM(N13:N485)</f>
        <v>12294</v>
      </c>
      <c r="O11" s="246"/>
      <c r="P11" s="247">
        <f>SUM(P13:P485)</f>
        <v>21205</v>
      </c>
      <c r="Q11" s="246"/>
      <c r="R11" s="269"/>
      <c r="AO11" s="260"/>
      <c r="AP11" s="260"/>
      <c r="AQ11" s="260"/>
      <c r="AR11" s="260"/>
      <c r="AS11" s="260"/>
      <c r="AT11" s="260"/>
      <c r="AU11" s="260"/>
      <c r="AV11" s="260"/>
      <c r="AW11" s="260"/>
      <c r="AX11" s="260"/>
      <c r="AY11" s="260"/>
      <c r="AZ11" s="260"/>
      <c r="BA11" s="260"/>
      <c r="BB11" s="260"/>
      <c r="BC11" s="260"/>
      <c r="BD11" s="260"/>
      <c r="BE11" s="260"/>
      <c r="BF11" s="260"/>
      <c r="BG11" s="210"/>
      <c r="BH11" s="210"/>
      <c r="BI11" s="210"/>
    </row>
    <row r="12" spans="1:61" s="163" customFormat="1" x14ac:dyDescent="0.25">
      <c r="A12" s="641" t="s">
        <v>93</v>
      </c>
      <c r="B12" s="642"/>
      <c r="C12" s="643"/>
      <c r="D12" s="160" t="s">
        <v>89</v>
      </c>
      <c r="E12" s="162" t="s">
        <v>131</v>
      </c>
      <c r="F12" s="161" t="s">
        <v>90</v>
      </c>
      <c r="G12" s="162" t="s">
        <v>164</v>
      </c>
      <c r="H12" s="270" t="s">
        <v>141</v>
      </c>
      <c r="J12" s="641" t="s">
        <v>93</v>
      </c>
      <c r="K12" s="642"/>
      <c r="L12" s="643"/>
      <c r="M12" s="244" t="s">
        <v>140</v>
      </c>
      <c r="N12" s="160" t="s">
        <v>89</v>
      </c>
      <c r="O12" s="162" t="s">
        <v>131</v>
      </c>
      <c r="P12" s="161" t="s">
        <v>90</v>
      </c>
      <c r="Q12" s="162" t="s">
        <v>164</v>
      </c>
      <c r="R12" s="270" t="s">
        <v>141</v>
      </c>
      <c r="V12" s="179"/>
      <c r="W12" s="179"/>
      <c r="X12" s="179"/>
      <c r="Y12" s="179"/>
      <c r="Z12" s="179"/>
      <c r="AA12" s="179"/>
      <c r="AO12" s="261"/>
      <c r="AP12" s="261"/>
      <c r="AQ12" s="261"/>
      <c r="AR12" s="261"/>
      <c r="AS12" s="261"/>
      <c r="AT12" s="261"/>
      <c r="AU12" s="261"/>
      <c r="AV12" s="261"/>
      <c r="AW12" s="261"/>
      <c r="AX12" s="261"/>
      <c r="AY12" s="261"/>
      <c r="AZ12" s="261"/>
      <c r="BA12" s="261"/>
      <c r="BB12" s="261"/>
      <c r="BC12" s="261"/>
      <c r="BD12" s="261"/>
      <c r="BE12" s="261" t="s">
        <v>171</v>
      </c>
      <c r="BF12" s="261"/>
      <c r="BG12" s="262"/>
      <c r="BH12" s="262"/>
      <c r="BI12" s="262"/>
    </row>
    <row r="13" spans="1:61" ht="30" x14ac:dyDescent="0.25">
      <c r="A13" s="171" t="s">
        <v>91</v>
      </c>
      <c r="B13" s="164">
        <v>195</v>
      </c>
      <c r="C13" s="299" t="s">
        <v>628</v>
      </c>
      <c r="D13" s="166">
        <v>2458</v>
      </c>
      <c r="E13" s="168">
        <v>42046</v>
      </c>
      <c r="F13" s="358">
        <v>2457.5</v>
      </c>
      <c r="G13" s="168">
        <v>42061</v>
      </c>
      <c r="H13" s="271" t="s">
        <v>794</v>
      </c>
      <c r="J13" s="171" t="s">
        <v>91</v>
      </c>
      <c r="K13" s="164">
        <v>103</v>
      </c>
      <c r="L13" s="299" t="s">
        <v>628</v>
      </c>
      <c r="M13" s="248" t="s">
        <v>821</v>
      </c>
      <c r="N13" s="166">
        <v>5460</v>
      </c>
      <c r="O13" s="168">
        <v>42025</v>
      </c>
      <c r="P13" s="167">
        <v>5460</v>
      </c>
      <c r="Q13" s="168"/>
      <c r="R13" s="271" t="s">
        <v>824</v>
      </c>
      <c r="AO13" s="260"/>
      <c r="AP13" s="260" t="s">
        <v>791</v>
      </c>
      <c r="AQ13" s="260"/>
      <c r="AR13" s="260" t="s">
        <v>792</v>
      </c>
      <c r="AS13" s="260" t="s">
        <v>793</v>
      </c>
      <c r="AT13" s="260"/>
      <c r="AU13" s="260"/>
      <c r="AV13" s="260" t="s">
        <v>795</v>
      </c>
      <c r="AW13" s="260"/>
      <c r="AX13" s="260"/>
      <c r="AY13" s="260" t="s">
        <v>819</v>
      </c>
      <c r="AZ13" s="260"/>
      <c r="BA13" s="260" t="s">
        <v>822</v>
      </c>
      <c r="BB13" s="260" t="s">
        <v>818</v>
      </c>
      <c r="BC13" s="260" t="s">
        <v>820</v>
      </c>
      <c r="BD13" s="260" t="s">
        <v>823</v>
      </c>
      <c r="BE13" s="260"/>
      <c r="BF13" s="260" t="s">
        <v>825</v>
      </c>
      <c r="BG13" s="210"/>
      <c r="BH13" s="210"/>
      <c r="BI13" s="210"/>
    </row>
    <row r="14" spans="1:61" ht="30" x14ac:dyDescent="0.25">
      <c r="A14" s="171" t="s">
        <v>91</v>
      </c>
      <c r="B14" s="164">
        <v>81</v>
      </c>
      <c r="C14" s="299" t="s">
        <v>628</v>
      </c>
      <c r="D14" s="166">
        <v>1444</v>
      </c>
      <c r="E14" s="168">
        <v>42018</v>
      </c>
      <c r="F14" s="358">
        <v>1443.5</v>
      </c>
      <c r="G14" s="168">
        <v>42050</v>
      </c>
      <c r="H14" s="271" t="s">
        <v>1399</v>
      </c>
      <c r="J14" s="171" t="s">
        <v>91</v>
      </c>
      <c r="K14" s="164">
        <v>2405</v>
      </c>
      <c r="L14" s="299" t="s">
        <v>628</v>
      </c>
      <c r="M14" s="248" t="s">
        <v>814</v>
      </c>
      <c r="N14" s="166">
        <v>3195</v>
      </c>
      <c r="O14" s="168">
        <v>42058</v>
      </c>
      <c r="P14" s="167"/>
      <c r="Q14" s="168"/>
      <c r="R14" s="271" t="s">
        <v>826</v>
      </c>
      <c r="AO14" s="260"/>
      <c r="AP14" s="260"/>
      <c r="AQ14" s="260"/>
      <c r="AR14" s="260"/>
      <c r="AS14" s="260"/>
      <c r="AT14" s="260"/>
      <c r="AU14" s="260"/>
      <c r="AV14" s="260"/>
      <c r="AW14" s="260"/>
      <c r="AX14" s="260"/>
      <c r="AY14" s="260" t="s">
        <v>813</v>
      </c>
      <c r="AZ14" s="260"/>
      <c r="BA14" s="260" t="s">
        <v>815</v>
      </c>
      <c r="BB14" s="260" t="s">
        <v>816</v>
      </c>
      <c r="BC14" s="260" t="s">
        <v>817</v>
      </c>
      <c r="BD14" s="260"/>
      <c r="BE14" s="260"/>
      <c r="BF14" s="260" t="s">
        <v>827</v>
      </c>
      <c r="BG14" s="210"/>
      <c r="BH14" s="210"/>
      <c r="BI14" s="210"/>
    </row>
    <row r="15" spans="1:61" ht="30" x14ac:dyDescent="0.25">
      <c r="A15" s="171" t="s">
        <v>91</v>
      </c>
      <c r="B15" s="164">
        <v>393</v>
      </c>
      <c r="C15" s="299" t="s">
        <v>628</v>
      </c>
      <c r="D15" s="166">
        <v>655.8</v>
      </c>
      <c r="E15" s="168">
        <v>42074</v>
      </c>
      <c r="F15" s="358">
        <v>655.8</v>
      </c>
      <c r="G15" s="168">
        <v>42095</v>
      </c>
      <c r="H15" s="271" t="s">
        <v>1432</v>
      </c>
      <c r="J15" s="171" t="s">
        <v>91</v>
      </c>
      <c r="K15" s="164">
        <v>390</v>
      </c>
      <c r="L15" s="299" t="s">
        <v>628</v>
      </c>
      <c r="M15" s="248" t="s">
        <v>821</v>
      </c>
      <c r="N15" s="166">
        <v>3639</v>
      </c>
      <c r="O15" s="168">
        <v>42081</v>
      </c>
      <c r="P15" s="167">
        <v>3802</v>
      </c>
      <c r="Q15" s="168"/>
      <c r="R15" s="271" t="s">
        <v>1079</v>
      </c>
      <c r="AO15" s="260"/>
      <c r="AP15" s="260" t="s">
        <v>1427</v>
      </c>
      <c r="AQ15" s="260"/>
      <c r="AR15" s="260" t="s">
        <v>1428</v>
      </c>
      <c r="AS15" s="260" t="s">
        <v>1429</v>
      </c>
      <c r="AT15" s="260" t="s">
        <v>1430</v>
      </c>
      <c r="AU15" s="260" t="s">
        <v>1431</v>
      </c>
      <c r="AV15" s="260" t="s">
        <v>1433</v>
      </c>
      <c r="AW15" s="260"/>
      <c r="AX15" s="260"/>
      <c r="AY15" s="260" t="s">
        <v>1074</v>
      </c>
      <c r="AZ15" s="260"/>
      <c r="BA15" s="260" t="s">
        <v>1075</v>
      </c>
      <c r="BB15" s="260" t="s">
        <v>1076</v>
      </c>
      <c r="BC15" s="260" t="s">
        <v>1077</v>
      </c>
      <c r="BD15" s="260" t="s">
        <v>1078</v>
      </c>
      <c r="BE15" s="260"/>
      <c r="BF15" s="260" t="s">
        <v>1080</v>
      </c>
      <c r="BG15" s="210"/>
      <c r="BH15" s="210"/>
      <c r="BI15" s="210"/>
    </row>
    <row r="16" spans="1:61" ht="30" x14ac:dyDescent="0.25">
      <c r="A16" s="171" t="s">
        <v>91</v>
      </c>
      <c r="B16" s="164">
        <v>487</v>
      </c>
      <c r="C16" s="299" t="s">
        <v>628</v>
      </c>
      <c r="D16" s="166">
        <v>2892</v>
      </c>
      <c r="E16" s="168">
        <v>42104</v>
      </c>
      <c r="F16" s="358">
        <v>2891.9</v>
      </c>
      <c r="G16" s="168">
        <v>42129</v>
      </c>
      <c r="H16" s="271" t="s">
        <v>1479</v>
      </c>
      <c r="J16" s="171" t="s">
        <v>91</v>
      </c>
      <c r="K16" s="164"/>
      <c r="L16" s="299" t="s">
        <v>628</v>
      </c>
      <c r="M16" s="248" t="s">
        <v>821</v>
      </c>
      <c r="N16" s="166"/>
      <c r="O16" s="168"/>
      <c r="P16" s="167">
        <v>3047</v>
      </c>
      <c r="Q16" s="168">
        <v>42160</v>
      </c>
      <c r="R16" s="271" t="s">
        <v>3096</v>
      </c>
      <c r="AO16" s="260"/>
      <c r="AP16" s="260" t="s">
        <v>1476</v>
      </c>
      <c r="AQ16" s="260"/>
      <c r="AR16" s="260" t="s">
        <v>1477</v>
      </c>
      <c r="AS16" s="260" t="s">
        <v>1478</v>
      </c>
      <c r="AT16" s="260" t="s">
        <v>2584</v>
      </c>
      <c r="AU16" s="260" t="s">
        <v>2585</v>
      </c>
      <c r="AV16" s="260" t="s">
        <v>1480</v>
      </c>
      <c r="AW16" s="260"/>
      <c r="AX16" s="260"/>
      <c r="AY16" s="260"/>
      <c r="AZ16" s="260"/>
      <c r="BA16" s="260" t="s">
        <v>3093</v>
      </c>
      <c r="BB16" s="260"/>
      <c r="BC16" s="260"/>
      <c r="BD16" s="260" t="s">
        <v>3094</v>
      </c>
      <c r="BE16" s="260" t="s">
        <v>3095</v>
      </c>
      <c r="BF16" s="260" t="s">
        <v>3097</v>
      </c>
      <c r="BG16" s="210"/>
      <c r="BH16" s="210"/>
      <c r="BI16" s="210"/>
    </row>
    <row r="17" spans="1:61" ht="30" x14ac:dyDescent="0.25">
      <c r="A17" s="171" t="s">
        <v>91</v>
      </c>
      <c r="B17" s="164">
        <v>532</v>
      </c>
      <c r="C17" s="299" t="s">
        <v>628</v>
      </c>
      <c r="D17" s="166">
        <v>2892</v>
      </c>
      <c r="E17" s="168">
        <v>42114</v>
      </c>
      <c r="F17" s="358">
        <v>2891.9</v>
      </c>
      <c r="G17" s="168">
        <v>42138</v>
      </c>
      <c r="H17" s="271" t="s">
        <v>1504</v>
      </c>
      <c r="J17" s="171" t="s">
        <v>91</v>
      </c>
      <c r="K17" s="164">
        <v>676</v>
      </c>
      <c r="L17" s="299" t="s">
        <v>628</v>
      </c>
      <c r="M17" s="248" t="s">
        <v>821</v>
      </c>
      <c r="N17" s="166"/>
      <c r="O17" s="168"/>
      <c r="P17" s="167">
        <v>5058</v>
      </c>
      <c r="Q17" s="168">
        <v>42164</v>
      </c>
      <c r="R17" s="271" t="s">
        <v>3113</v>
      </c>
      <c r="AO17" s="260"/>
      <c r="AP17" s="260" t="s">
        <v>1501</v>
      </c>
      <c r="AQ17" s="260"/>
      <c r="AR17" s="260" t="s">
        <v>1502</v>
      </c>
      <c r="AS17" s="260" t="s">
        <v>1503</v>
      </c>
      <c r="AT17" s="260" t="s">
        <v>2580</v>
      </c>
      <c r="AU17" s="260" t="s">
        <v>2581</v>
      </c>
      <c r="AV17" s="260" t="s">
        <v>1505</v>
      </c>
      <c r="AW17" s="260"/>
      <c r="AX17" s="260"/>
      <c r="AY17" s="260" t="s">
        <v>3109</v>
      </c>
      <c r="AZ17" s="260"/>
      <c r="BA17" s="260" t="s">
        <v>3110</v>
      </c>
      <c r="BB17" s="260"/>
      <c r="BC17" s="260"/>
      <c r="BD17" s="260" t="s">
        <v>3111</v>
      </c>
      <c r="BE17" s="260" t="s">
        <v>3112</v>
      </c>
      <c r="BF17" s="260" t="s">
        <v>3114</v>
      </c>
      <c r="BG17" s="210"/>
      <c r="BH17" s="210"/>
      <c r="BI17" s="210"/>
    </row>
    <row r="18" spans="1:61" ht="30" x14ac:dyDescent="0.25">
      <c r="A18" s="171" t="s">
        <v>91</v>
      </c>
      <c r="B18" s="164">
        <v>612</v>
      </c>
      <c r="C18" s="299" t="s">
        <v>628</v>
      </c>
      <c r="D18" s="166">
        <v>2968</v>
      </c>
      <c r="E18" s="168">
        <v>42128</v>
      </c>
      <c r="F18" s="358">
        <v>2968.1</v>
      </c>
      <c r="G18" s="168">
        <v>42162</v>
      </c>
      <c r="H18" s="271" t="s">
        <v>1568</v>
      </c>
      <c r="J18" s="171" t="s">
        <v>91</v>
      </c>
      <c r="K18" s="164"/>
      <c r="L18" s="299" t="s">
        <v>628</v>
      </c>
      <c r="M18" s="248" t="s">
        <v>814</v>
      </c>
      <c r="N18" s="166"/>
      <c r="O18" s="168"/>
      <c r="P18" s="167">
        <v>3728</v>
      </c>
      <c r="Q18" s="168">
        <v>42194</v>
      </c>
      <c r="R18" s="271" t="s">
        <v>3136</v>
      </c>
      <c r="AO18" s="260"/>
      <c r="AP18" s="260" t="s">
        <v>1565</v>
      </c>
      <c r="AQ18" s="260"/>
      <c r="AR18" s="260" t="s">
        <v>1566</v>
      </c>
      <c r="AS18" s="260" t="s">
        <v>1567</v>
      </c>
      <c r="AT18" s="260" t="s">
        <v>2576</v>
      </c>
      <c r="AU18" s="260" t="s">
        <v>2577</v>
      </c>
      <c r="AV18" s="260" t="s">
        <v>1569</v>
      </c>
      <c r="AW18" s="260"/>
      <c r="AX18" s="260"/>
      <c r="AY18" s="260"/>
      <c r="AZ18" s="260"/>
      <c r="BA18" s="260" t="s">
        <v>3133</v>
      </c>
      <c r="BB18" s="260"/>
      <c r="BC18" s="260"/>
      <c r="BD18" s="260" t="s">
        <v>3134</v>
      </c>
      <c r="BE18" s="260" t="s">
        <v>3135</v>
      </c>
      <c r="BF18" s="260" t="s">
        <v>3137</v>
      </c>
      <c r="BG18" s="210"/>
      <c r="BH18" s="210"/>
      <c r="BI18" s="210"/>
    </row>
    <row r="19" spans="1:61" ht="30" x14ac:dyDescent="0.25">
      <c r="A19" s="171" t="s">
        <v>91</v>
      </c>
      <c r="B19" s="164">
        <v>566</v>
      </c>
      <c r="C19" s="299" t="s">
        <v>628</v>
      </c>
      <c r="D19" s="166">
        <v>2544</v>
      </c>
      <c r="E19" s="168">
        <v>42114</v>
      </c>
      <c r="F19" s="358">
        <v>2545</v>
      </c>
      <c r="G19" s="168">
        <v>42138</v>
      </c>
      <c r="H19" s="271" t="s">
        <v>1761</v>
      </c>
      <c r="J19" s="171" t="s">
        <v>91</v>
      </c>
      <c r="K19" s="164"/>
      <c r="L19" s="299" t="s">
        <v>628</v>
      </c>
      <c r="M19" s="248" t="s">
        <v>814</v>
      </c>
      <c r="N19" s="166"/>
      <c r="O19" s="168"/>
      <c r="P19" s="167">
        <v>110</v>
      </c>
      <c r="Q19" s="168">
        <v>42169</v>
      </c>
      <c r="R19" s="271" t="s">
        <v>3191</v>
      </c>
      <c r="AO19" s="260"/>
      <c r="AP19" s="260"/>
      <c r="AQ19" s="260"/>
      <c r="AR19" s="260" t="s">
        <v>1763</v>
      </c>
      <c r="AS19" s="260"/>
      <c r="AT19" s="260" t="s">
        <v>2582</v>
      </c>
      <c r="AU19" s="260" t="s">
        <v>2583</v>
      </c>
      <c r="AV19" s="260" t="s">
        <v>1762</v>
      </c>
      <c r="AW19" s="260"/>
      <c r="AX19" s="260"/>
      <c r="AY19" s="260"/>
      <c r="AZ19" s="260"/>
      <c r="BA19" s="260" t="s">
        <v>3188</v>
      </c>
      <c r="BB19" s="260"/>
      <c r="BC19" s="260"/>
      <c r="BD19" s="260" t="s">
        <v>3189</v>
      </c>
      <c r="BE19" s="260" t="s">
        <v>3190</v>
      </c>
      <c r="BF19" s="260" t="s">
        <v>3192</v>
      </c>
      <c r="BG19" s="210"/>
      <c r="BH19" s="210"/>
      <c r="BI19" s="210"/>
    </row>
    <row r="20" spans="1:61" x14ac:dyDescent="0.25">
      <c r="A20" s="171" t="s">
        <v>91</v>
      </c>
      <c r="B20" s="164">
        <v>728</v>
      </c>
      <c r="C20" s="299" t="s">
        <v>628</v>
      </c>
      <c r="D20" s="166">
        <v>2948</v>
      </c>
      <c r="E20" s="168">
        <v>42144</v>
      </c>
      <c r="F20" s="358">
        <v>2947.6</v>
      </c>
      <c r="G20" s="168">
        <v>42159</v>
      </c>
      <c r="H20" s="271" t="s">
        <v>1740</v>
      </c>
      <c r="J20" s="171" t="s">
        <v>91</v>
      </c>
      <c r="K20" s="164"/>
      <c r="L20" s="299" t="s">
        <v>628</v>
      </c>
      <c r="M20" s="248"/>
      <c r="N20" s="166"/>
      <c r="O20" s="168"/>
      <c r="P20" s="167"/>
      <c r="Q20" s="168"/>
      <c r="R20" s="271"/>
      <c r="AO20" s="260"/>
      <c r="AP20" s="260"/>
      <c r="AQ20" s="260"/>
      <c r="AR20" s="260"/>
      <c r="AS20" s="260"/>
      <c r="AT20" s="260" t="s">
        <v>2578</v>
      </c>
      <c r="AU20" s="260" t="s">
        <v>2579</v>
      </c>
      <c r="AV20" s="260"/>
      <c r="AW20" s="260"/>
      <c r="AX20" s="260"/>
      <c r="AY20" s="260"/>
      <c r="AZ20" s="260"/>
      <c r="BA20" s="260"/>
      <c r="BB20" s="260"/>
      <c r="BC20" s="260"/>
      <c r="BD20" s="260"/>
      <c r="BE20" s="260"/>
      <c r="BF20" s="260"/>
      <c r="BG20" s="210"/>
      <c r="BH20" s="210"/>
      <c r="BI20" s="210"/>
    </row>
    <row r="21" spans="1:61" x14ac:dyDescent="0.25">
      <c r="A21" s="171" t="s">
        <v>91</v>
      </c>
      <c r="B21" s="164">
        <v>729</v>
      </c>
      <c r="C21" s="299" t="s">
        <v>628</v>
      </c>
      <c r="D21" s="166">
        <v>987</v>
      </c>
      <c r="E21" s="168">
        <v>42144</v>
      </c>
      <c r="F21" s="358">
        <v>987</v>
      </c>
      <c r="G21" s="168">
        <v>42172</v>
      </c>
      <c r="H21" s="271" t="s">
        <v>1741</v>
      </c>
      <c r="J21" s="171" t="s">
        <v>91</v>
      </c>
      <c r="K21" s="164"/>
      <c r="L21" s="299" t="s">
        <v>628</v>
      </c>
      <c r="M21" s="248"/>
      <c r="N21" s="166"/>
      <c r="O21" s="168"/>
      <c r="P21" s="167"/>
      <c r="Q21" s="168"/>
      <c r="R21" s="271"/>
      <c r="AO21" s="260"/>
      <c r="AP21" s="260"/>
      <c r="AQ21" s="260"/>
      <c r="AR21" s="260"/>
      <c r="AS21" s="260"/>
      <c r="AT21" s="260" t="s">
        <v>2574</v>
      </c>
      <c r="AU21" s="260" t="s">
        <v>2575</v>
      </c>
      <c r="AV21" s="260"/>
      <c r="AW21" s="260"/>
      <c r="AX21" s="260"/>
      <c r="AY21" s="260"/>
      <c r="AZ21" s="260"/>
      <c r="BA21" s="260"/>
      <c r="BB21" s="260"/>
      <c r="BC21" s="260"/>
      <c r="BD21" s="260"/>
      <c r="BE21" s="260"/>
      <c r="BF21" s="260"/>
      <c r="BG21" s="210"/>
      <c r="BH21" s="210"/>
      <c r="BI21" s="210"/>
    </row>
    <row r="22" spans="1:61" ht="30" x14ac:dyDescent="0.25">
      <c r="A22" s="171" t="s">
        <v>91</v>
      </c>
      <c r="B22" s="164">
        <v>909</v>
      </c>
      <c r="C22" s="299" t="s">
        <v>628</v>
      </c>
      <c r="D22" s="166">
        <v>1385.45</v>
      </c>
      <c r="E22" s="168">
        <v>42171</v>
      </c>
      <c r="F22" s="358">
        <v>1385.5</v>
      </c>
      <c r="G22" s="168">
        <v>42186</v>
      </c>
      <c r="H22" s="271" t="s">
        <v>2058</v>
      </c>
      <c r="J22" s="171" t="s">
        <v>91</v>
      </c>
      <c r="K22" s="164"/>
      <c r="L22" s="299" t="s">
        <v>628</v>
      </c>
      <c r="M22" s="248"/>
      <c r="N22" s="166"/>
      <c r="O22" s="168"/>
      <c r="P22" s="167"/>
      <c r="Q22" s="168"/>
      <c r="R22" s="271"/>
      <c r="AO22" s="260"/>
      <c r="AP22" s="260" t="s">
        <v>2055</v>
      </c>
      <c r="AQ22" s="260"/>
      <c r="AR22" s="260" t="s">
        <v>2056</v>
      </c>
      <c r="AS22" s="260" t="s">
        <v>2057</v>
      </c>
      <c r="AT22" s="260" t="s">
        <v>2572</v>
      </c>
      <c r="AU22" s="260" t="s">
        <v>2573</v>
      </c>
      <c r="AV22" s="260" t="s">
        <v>3304</v>
      </c>
      <c r="AW22" s="260"/>
      <c r="AX22" s="260"/>
      <c r="AY22" s="260"/>
      <c r="AZ22" s="260"/>
      <c r="BA22" s="260"/>
      <c r="BB22" s="260"/>
      <c r="BC22" s="260"/>
      <c r="BD22" s="260"/>
      <c r="BE22" s="260"/>
      <c r="BF22" s="260"/>
      <c r="BG22" s="210"/>
      <c r="BH22" s="210"/>
      <c r="BI22" s="210"/>
    </row>
    <row r="23" spans="1:61" x14ac:dyDescent="0.25">
      <c r="A23" s="171" t="s">
        <v>91</v>
      </c>
      <c r="B23" s="164" t="s">
        <v>181</v>
      </c>
      <c r="C23" s="299" t="s">
        <v>628</v>
      </c>
      <c r="D23" s="166"/>
      <c r="E23" s="168"/>
      <c r="F23" s="358">
        <v>1932</v>
      </c>
      <c r="G23" s="168">
        <v>42169</v>
      </c>
      <c r="H23" s="271" t="s">
        <v>3147</v>
      </c>
      <c r="J23" s="171" t="s">
        <v>91</v>
      </c>
      <c r="K23" s="164"/>
      <c r="L23" s="299" t="s">
        <v>628</v>
      </c>
      <c r="M23" s="248"/>
      <c r="N23" s="166"/>
      <c r="O23" s="168"/>
      <c r="P23" s="167"/>
      <c r="Q23" s="168"/>
      <c r="R23" s="271"/>
      <c r="AO23" s="260"/>
      <c r="AP23" s="260" t="s">
        <v>3144</v>
      </c>
      <c r="AQ23" s="260"/>
      <c r="AR23" s="260"/>
      <c r="AS23" s="260"/>
      <c r="AT23" s="260" t="s">
        <v>3145</v>
      </c>
      <c r="AU23" s="260" t="s">
        <v>3146</v>
      </c>
      <c r="AV23" s="260" t="s">
        <v>3148</v>
      </c>
      <c r="AW23" s="260"/>
      <c r="AX23" s="260"/>
      <c r="AY23" s="260"/>
      <c r="AZ23" s="260"/>
      <c r="BA23" s="260"/>
      <c r="BB23" s="260"/>
      <c r="BC23" s="260"/>
      <c r="BD23" s="260"/>
      <c r="BE23" s="260"/>
      <c r="BF23" s="260"/>
      <c r="BG23" s="210"/>
      <c r="BH23" s="210"/>
      <c r="BI23" s="210"/>
    </row>
    <row r="24" spans="1:61" ht="45" x14ac:dyDescent="0.25">
      <c r="A24" s="171" t="s">
        <v>91</v>
      </c>
      <c r="B24" s="164">
        <v>1059</v>
      </c>
      <c r="C24" s="299" t="s">
        <v>628</v>
      </c>
      <c r="D24" s="166">
        <v>2458</v>
      </c>
      <c r="E24" s="168">
        <v>42223</v>
      </c>
      <c r="F24" s="167">
        <v>2457.5</v>
      </c>
      <c r="G24" s="168">
        <v>42254</v>
      </c>
      <c r="H24" s="271" t="s">
        <v>3305</v>
      </c>
      <c r="J24" s="171" t="s">
        <v>91</v>
      </c>
      <c r="K24" s="164"/>
      <c r="L24" s="299" t="s">
        <v>628</v>
      </c>
      <c r="M24" s="248"/>
      <c r="N24" s="166"/>
      <c r="O24" s="168"/>
      <c r="P24" s="167"/>
      <c r="Q24" s="168"/>
      <c r="R24" s="271"/>
      <c r="AO24" s="260"/>
      <c r="AP24" s="260" t="s">
        <v>3302</v>
      </c>
      <c r="AQ24" s="260"/>
      <c r="AR24" s="260" t="s">
        <v>3323</v>
      </c>
      <c r="AS24" s="260" t="s">
        <v>3303</v>
      </c>
      <c r="AT24" s="260" t="s">
        <v>3324</v>
      </c>
      <c r="AU24" s="260" t="s">
        <v>3325</v>
      </c>
      <c r="AV24" s="260" t="s">
        <v>3306</v>
      </c>
      <c r="AW24" s="260"/>
      <c r="AX24" s="260"/>
      <c r="AY24" s="260"/>
      <c r="AZ24" s="260"/>
      <c r="BA24" s="260"/>
      <c r="BB24" s="260"/>
      <c r="BC24" s="260"/>
      <c r="BD24" s="260"/>
      <c r="BE24" s="260"/>
      <c r="BF24" s="260"/>
      <c r="BG24" s="210"/>
      <c r="BH24" s="210"/>
      <c r="BI24" s="210"/>
    </row>
    <row r="25" spans="1:61" x14ac:dyDescent="0.25">
      <c r="A25" s="171" t="s">
        <v>91</v>
      </c>
      <c r="B25" s="164"/>
      <c r="C25" s="299" t="s">
        <v>628</v>
      </c>
      <c r="D25" s="166"/>
      <c r="E25" s="168"/>
      <c r="F25" s="167"/>
      <c r="G25" s="168"/>
      <c r="H25" s="271"/>
      <c r="J25" s="171" t="s">
        <v>91</v>
      </c>
      <c r="K25" s="164"/>
      <c r="L25" s="299" t="s">
        <v>628</v>
      </c>
      <c r="M25" s="248"/>
      <c r="N25" s="166"/>
      <c r="O25" s="168"/>
      <c r="P25" s="167"/>
      <c r="Q25" s="168"/>
      <c r="R25" s="271"/>
      <c r="AO25" s="260"/>
      <c r="AP25" s="260"/>
      <c r="AQ25" s="260"/>
      <c r="AR25" s="260"/>
      <c r="AS25" s="260"/>
      <c r="AT25" s="260"/>
      <c r="AU25" s="260"/>
      <c r="AV25" s="260"/>
      <c r="AW25" s="260"/>
      <c r="AX25" s="260"/>
      <c r="AY25" s="260"/>
      <c r="AZ25" s="260"/>
      <c r="BA25" s="260"/>
      <c r="BB25" s="260"/>
      <c r="BC25" s="260"/>
      <c r="BD25" s="260"/>
      <c r="BE25" s="260"/>
      <c r="BF25" s="260"/>
      <c r="BG25" s="210"/>
      <c r="BH25" s="210"/>
      <c r="BI25" s="210"/>
    </row>
    <row r="26" spans="1:61" x14ac:dyDescent="0.25">
      <c r="A26" s="171" t="s">
        <v>91</v>
      </c>
      <c r="B26" s="164"/>
      <c r="C26" s="299" t="s">
        <v>628</v>
      </c>
      <c r="D26" s="166"/>
      <c r="E26" s="168"/>
      <c r="F26" s="167"/>
      <c r="G26" s="168"/>
      <c r="H26" s="271"/>
      <c r="J26" s="171" t="s">
        <v>91</v>
      </c>
      <c r="K26" s="164"/>
      <c r="L26" s="299" t="s">
        <v>628</v>
      </c>
      <c r="M26" s="248"/>
      <c r="N26" s="166"/>
      <c r="O26" s="168"/>
      <c r="P26" s="167"/>
      <c r="Q26" s="168"/>
      <c r="R26" s="271"/>
      <c r="AO26" s="260"/>
      <c r="AP26" s="260"/>
      <c r="AQ26" s="260"/>
      <c r="AR26" s="260"/>
      <c r="AS26" s="260"/>
      <c r="AT26" s="260"/>
      <c r="AU26" s="260"/>
      <c r="AV26" s="260"/>
      <c r="AW26" s="260"/>
      <c r="AX26" s="260"/>
      <c r="AY26" s="260"/>
      <c r="AZ26" s="260"/>
      <c r="BA26" s="260"/>
      <c r="BB26" s="260"/>
      <c r="BC26" s="260"/>
      <c r="BD26" s="260"/>
      <c r="BE26" s="260"/>
      <c r="BF26" s="260"/>
      <c r="BG26" s="210"/>
      <c r="BH26" s="210"/>
      <c r="BI26" s="210"/>
    </row>
    <row r="27" spans="1:61" x14ac:dyDescent="0.25">
      <c r="A27" s="171" t="s">
        <v>91</v>
      </c>
      <c r="B27" s="164"/>
      <c r="C27" s="299" t="s">
        <v>628</v>
      </c>
      <c r="D27" s="166"/>
      <c r="E27" s="168"/>
      <c r="F27" s="167"/>
      <c r="G27" s="168"/>
      <c r="H27" s="271"/>
      <c r="J27" s="171" t="s">
        <v>91</v>
      </c>
      <c r="K27" s="164"/>
      <c r="L27" s="299" t="s">
        <v>628</v>
      </c>
      <c r="M27" s="248"/>
      <c r="N27" s="166"/>
      <c r="O27" s="168"/>
      <c r="P27" s="167"/>
      <c r="Q27" s="168"/>
      <c r="R27" s="271"/>
      <c r="AO27" s="260"/>
      <c r="AP27" s="260"/>
      <c r="AQ27" s="260"/>
      <c r="AR27" s="260"/>
      <c r="AS27" s="260"/>
      <c r="AT27" s="260"/>
      <c r="AU27" s="260"/>
      <c r="AV27" s="260"/>
      <c r="AW27" s="260"/>
      <c r="AX27" s="260"/>
      <c r="AY27" s="260"/>
      <c r="AZ27" s="260"/>
      <c r="BA27" s="260"/>
      <c r="BB27" s="260"/>
      <c r="BC27" s="260"/>
      <c r="BD27" s="260"/>
      <c r="BE27" s="260"/>
      <c r="BF27" s="260"/>
      <c r="BG27" s="210"/>
      <c r="BH27" s="210"/>
      <c r="BI27" s="210"/>
    </row>
    <row r="28" spans="1:61" x14ac:dyDescent="0.25">
      <c r="A28" s="171" t="s">
        <v>91</v>
      </c>
      <c r="B28" s="164"/>
      <c r="C28" s="299" t="s">
        <v>628</v>
      </c>
      <c r="D28" s="166"/>
      <c r="E28" s="168"/>
      <c r="F28" s="167"/>
      <c r="G28" s="168"/>
      <c r="H28" s="271"/>
      <c r="J28" s="171" t="s">
        <v>91</v>
      </c>
      <c r="K28" s="164"/>
      <c r="L28" s="299" t="s">
        <v>628</v>
      </c>
      <c r="M28" s="248"/>
      <c r="N28" s="166"/>
      <c r="O28" s="168"/>
      <c r="P28" s="167"/>
      <c r="Q28" s="168"/>
      <c r="R28" s="271"/>
      <c r="AO28" s="260"/>
      <c r="AP28" s="260"/>
      <c r="AQ28" s="260"/>
      <c r="AR28" s="260"/>
      <c r="AS28" s="260"/>
      <c r="AT28" s="260"/>
      <c r="AU28" s="260"/>
      <c r="AV28" s="260"/>
      <c r="AW28" s="260"/>
      <c r="AX28" s="260"/>
      <c r="AY28" s="260"/>
      <c r="AZ28" s="260"/>
      <c r="BA28" s="260"/>
      <c r="BB28" s="260"/>
      <c r="BC28" s="260"/>
      <c r="BD28" s="260"/>
      <c r="BE28" s="260"/>
      <c r="BF28" s="260"/>
      <c r="BG28" s="210"/>
      <c r="BH28" s="210"/>
      <c r="BI28" s="210"/>
    </row>
    <row r="29" spans="1:61" x14ac:dyDescent="0.25">
      <c r="A29" s="171" t="s">
        <v>91</v>
      </c>
      <c r="B29" s="164"/>
      <c r="C29" s="299" t="s">
        <v>628</v>
      </c>
      <c r="D29" s="166"/>
      <c r="E29" s="168"/>
      <c r="F29" s="167"/>
      <c r="G29" s="168"/>
      <c r="H29" s="271"/>
      <c r="J29" s="171" t="s">
        <v>91</v>
      </c>
      <c r="K29" s="164"/>
      <c r="L29" s="299" t="s">
        <v>628</v>
      </c>
      <c r="M29" s="248"/>
      <c r="N29" s="166"/>
      <c r="O29" s="168"/>
      <c r="P29" s="167"/>
      <c r="Q29" s="168"/>
      <c r="R29" s="271"/>
      <c r="AO29" s="260"/>
      <c r="AP29" s="260"/>
      <c r="AQ29" s="260"/>
      <c r="AR29" s="260"/>
      <c r="AS29" s="260"/>
      <c r="AT29" s="260"/>
      <c r="AU29" s="260"/>
      <c r="AV29" s="260" t="s">
        <v>2153</v>
      </c>
      <c r="AW29" s="260"/>
      <c r="AX29" s="260"/>
      <c r="AY29" s="260"/>
      <c r="AZ29" s="260"/>
      <c r="BA29" s="260"/>
      <c r="BB29" s="260"/>
      <c r="BC29" s="260"/>
      <c r="BD29" s="260"/>
      <c r="BE29" s="260"/>
      <c r="BF29" s="260"/>
      <c r="BG29" s="210"/>
      <c r="BH29" s="210"/>
      <c r="BI29" s="210"/>
    </row>
    <row r="30" spans="1:61" x14ac:dyDescent="0.25">
      <c r="A30" s="171" t="s">
        <v>91</v>
      </c>
      <c r="B30" s="164"/>
      <c r="C30" s="299" t="s">
        <v>628</v>
      </c>
      <c r="D30" s="166"/>
      <c r="E30" s="168"/>
      <c r="F30" s="167"/>
      <c r="G30" s="168"/>
      <c r="H30" s="271"/>
      <c r="J30" s="171" t="s">
        <v>91</v>
      </c>
      <c r="K30" s="164"/>
      <c r="L30" s="299" t="s">
        <v>628</v>
      </c>
      <c r="M30" s="248"/>
      <c r="N30" s="166"/>
      <c r="O30" s="168"/>
      <c r="P30" s="167"/>
      <c r="Q30" s="168"/>
      <c r="R30" s="271"/>
      <c r="AO30" s="260"/>
      <c r="AP30" s="260"/>
      <c r="AQ30" s="260"/>
      <c r="AR30" s="260"/>
      <c r="AS30" s="260"/>
      <c r="AT30" s="260"/>
      <c r="AU30" s="260"/>
      <c r="AV30" s="260"/>
      <c r="AW30" s="260"/>
      <c r="AX30" s="260"/>
      <c r="AY30" s="260"/>
      <c r="AZ30" s="260"/>
      <c r="BA30" s="260"/>
      <c r="BB30" s="260"/>
      <c r="BC30" s="260"/>
      <c r="BD30" s="260"/>
      <c r="BE30" s="260"/>
      <c r="BF30" s="260"/>
      <c r="BG30" s="210"/>
      <c r="BH30" s="210"/>
      <c r="BI30" s="210"/>
    </row>
    <row r="31" spans="1:61" x14ac:dyDescent="0.25">
      <c r="A31" s="171" t="s">
        <v>91</v>
      </c>
      <c r="B31" s="164"/>
      <c r="C31" s="299" t="s">
        <v>628</v>
      </c>
      <c r="D31" s="166"/>
      <c r="E31" s="168"/>
      <c r="F31" s="167"/>
      <c r="G31" s="168"/>
      <c r="H31" s="271"/>
      <c r="J31" s="171" t="s">
        <v>91</v>
      </c>
      <c r="K31" s="164"/>
      <c r="L31" s="299" t="s">
        <v>628</v>
      </c>
      <c r="M31" s="248"/>
      <c r="N31" s="166"/>
      <c r="O31" s="168"/>
      <c r="P31" s="167"/>
      <c r="Q31" s="168"/>
      <c r="R31" s="271"/>
      <c r="AO31" s="260"/>
      <c r="AP31" s="260"/>
      <c r="AQ31" s="260"/>
      <c r="AR31" s="260"/>
      <c r="AS31" s="260"/>
      <c r="AT31" s="260"/>
      <c r="AU31" s="260"/>
      <c r="AV31" s="260"/>
      <c r="AW31" s="260"/>
      <c r="AX31" s="260"/>
      <c r="AY31" s="260"/>
      <c r="AZ31" s="260"/>
      <c r="BA31" s="260"/>
      <c r="BB31" s="260"/>
      <c r="BC31" s="260"/>
      <c r="BD31" s="260"/>
      <c r="BE31" s="260"/>
      <c r="BF31" s="260"/>
      <c r="BG31" s="210"/>
      <c r="BH31" s="210"/>
      <c r="BI31" s="210"/>
    </row>
    <row r="32" spans="1:61" x14ac:dyDescent="0.25">
      <c r="A32" s="171" t="s">
        <v>91</v>
      </c>
      <c r="B32" s="164"/>
      <c r="C32" s="299" t="s">
        <v>628</v>
      </c>
      <c r="D32" s="166"/>
      <c r="E32" s="168"/>
      <c r="F32" s="167"/>
      <c r="G32" s="168"/>
      <c r="H32" s="271"/>
      <c r="J32" s="171" t="s">
        <v>91</v>
      </c>
      <c r="K32" s="164"/>
      <c r="L32" s="299" t="s">
        <v>628</v>
      </c>
      <c r="M32" s="248"/>
      <c r="N32" s="166"/>
      <c r="O32" s="168"/>
      <c r="P32" s="167"/>
      <c r="Q32" s="168"/>
      <c r="R32" s="271"/>
      <c r="AO32" s="260"/>
      <c r="AP32" s="260"/>
      <c r="AQ32" s="260"/>
      <c r="AR32" s="260"/>
      <c r="AS32" s="260"/>
      <c r="AT32" s="260"/>
      <c r="AU32" s="260"/>
      <c r="AV32" s="260"/>
      <c r="AW32" s="260"/>
      <c r="AX32" s="260"/>
      <c r="AY32" s="260"/>
      <c r="AZ32" s="260"/>
      <c r="BA32" s="260"/>
      <c r="BB32" s="260"/>
      <c r="BC32" s="260"/>
      <c r="BD32" s="260"/>
      <c r="BE32" s="260"/>
      <c r="BF32" s="260"/>
      <c r="BG32" s="210"/>
      <c r="BH32" s="210"/>
      <c r="BI32" s="210"/>
    </row>
    <row r="33" spans="1:61" x14ac:dyDescent="0.25">
      <c r="A33" s="171" t="s">
        <v>91</v>
      </c>
      <c r="B33" s="164"/>
      <c r="C33" s="299" t="s">
        <v>628</v>
      </c>
      <c r="D33" s="166"/>
      <c r="E33" s="168"/>
      <c r="F33" s="167"/>
      <c r="G33" s="168"/>
      <c r="H33" s="271"/>
      <c r="J33" s="171" t="s">
        <v>91</v>
      </c>
      <c r="K33" s="164"/>
      <c r="L33" s="299" t="s">
        <v>628</v>
      </c>
      <c r="M33" s="248"/>
      <c r="N33" s="166"/>
      <c r="O33" s="168"/>
      <c r="P33" s="167"/>
      <c r="Q33" s="168"/>
      <c r="R33" s="271"/>
      <c r="AO33" s="260"/>
      <c r="AP33" s="260"/>
      <c r="AQ33" s="260"/>
      <c r="AR33" s="260"/>
      <c r="AS33" s="260"/>
      <c r="AT33" s="260"/>
      <c r="AU33" s="260"/>
      <c r="AV33" s="260"/>
      <c r="AW33" s="260"/>
      <c r="AX33" s="260"/>
      <c r="AY33" s="260"/>
      <c r="AZ33" s="260"/>
      <c r="BA33" s="260"/>
      <c r="BB33" s="260"/>
      <c r="BC33" s="260"/>
      <c r="BD33" s="260"/>
      <c r="BE33" s="260"/>
      <c r="BF33" s="260"/>
      <c r="BG33" s="210"/>
      <c r="BH33" s="210"/>
      <c r="BI33" s="210"/>
    </row>
    <row r="34" spans="1:61" x14ac:dyDescent="0.25">
      <c r="A34" s="171" t="s">
        <v>91</v>
      </c>
      <c r="B34" s="164"/>
      <c r="C34" s="299" t="s">
        <v>628</v>
      </c>
      <c r="D34" s="166"/>
      <c r="E34" s="168"/>
      <c r="F34" s="167"/>
      <c r="G34" s="168"/>
      <c r="H34" s="271"/>
      <c r="J34" s="171" t="s">
        <v>91</v>
      </c>
      <c r="K34" s="164"/>
      <c r="L34" s="299" t="s">
        <v>628</v>
      </c>
      <c r="M34" s="248"/>
      <c r="N34" s="166"/>
      <c r="O34" s="168"/>
      <c r="P34" s="167"/>
      <c r="Q34" s="168"/>
      <c r="R34" s="271"/>
      <c r="AO34" s="260"/>
      <c r="AP34" s="260"/>
      <c r="AQ34" s="260"/>
      <c r="AR34" s="260"/>
      <c r="AS34" s="260"/>
      <c r="AT34" s="260"/>
      <c r="AU34" s="260"/>
      <c r="AV34" s="260"/>
      <c r="AW34" s="260"/>
      <c r="AX34" s="260"/>
      <c r="AY34" s="260"/>
      <c r="AZ34" s="260"/>
      <c r="BA34" s="260"/>
      <c r="BB34" s="260"/>
      <c r="BC34" s="260"/>
      <c r="BD34" s="260"/>
      <c r="BE34" s="260"/>
      <c r="BF34" s="260"/>
      <c r="BG34" s="210"/>
      <c r="BH34" s="210"/>
      <c r="BI34" s="210"/>
    </row>
    <row r="35" spans="1:61" x14ac:dyDescent="0.25">
      <c r="A35" s="171" t="s">
        <v>91</v>
      </c>
      <c r="B35" s="164"/>
      <c r="C35" s="299" t="s">
        <v>628</v>
      </c>
      <c r="D35" s="166"/>
      <c r="E35" s="168"/>
      <c r="F35" s="167"/>
      <c r="G35" s="168"/>
      <c r="H35" s="271"/>
      <c r="J35" s="171" t="s">
        <v>91</v>
      </c>
      <c r="K35" s="164"/>
      <c r="L35" s="299" t="s">
        <v>628</v>
      </c>
      <c r="M35" s="248"/>
      <c r="N35" s="166"/>
      <c r="O35" s="168"/>
      <c r="P35" s="167"/>
      <c r="Q35" s="168"/>
      <c r="R35" s="271"/>
      <c r="AO35" s="260"/>
      <c r="AP35" s="260"/>
      <c r="AQ35" s="260"/>
      <c r="AR35" s="260"/>
      <c r="AS35" s="260"/>
      <c r="AT35" s="260"/>
      <c r="AU35" s="260"/>
      <c r="AV35" s="260"/>
      <c r="AW35" s="260"/>
      <c r="AX35" s="260"/>
      <c r="AY35" s="260"/>
      <c r="AZ35" s="260"/>
      <c r="BA35" s="260"/>
      <c r="BB35" s="260"/>
      <c r="BC35" s="260"/>
      <c r="BD35" s="260"/>
      <c r="BE35" s="260"/>
      <c r="BF35" s="260"/>
      <c r="BG35" s="210"/>
      <c r="BH35" s="210"/>
      <c r="BI35" s="210"/>
    </row>
    <row r="36" spans="1:61" x14ac:dyDescent="0.25">
      <c r="A36" s="171" t="s">
        <v>91</v>
      </c>
      <c r="B36" s="164"/>
      <c r="C36" s="299" t="s">
        <v>628</v>
      </c>
      <c r="D36" s="166"/>
      <c r="E36" s="168"/>
      <c r="F36" s="167"/>
      <c r="G36" s="168"/>
      <c r="H36" s="271"/>
      <c r="J36" s="171" t="s">
        <v>91</v>
      </c>
      <c r="K36" s="164"/>
      <c r="L36" s="299" t="s">
        <v>628</v>
      </c>
      <c r="M36" s="248"/>
      <c r="N36" s="166"/>
      <c r="O36" s="168"/>
      <c r="P36" s="167"/>
      <c r="Q36" s="168"/>
      <c r="R36" s="271"/>
      <c r="AO36" s="260"/>
      <c r="AP36" s="260"/>
      <c r="AQ36" s="260"/>
      <c r="AR36" s="260"/>
      <c r="AS36" s="260"/>
      <c r="AT36" s="260"/>
      <c r="AU36" s="260"/>
      <c r="AV36" s="260"/>
      <c r="AW36" s="260"/>
      <c r="AX36" s="260"/>
      <c r="AY36" s="260"/>
      <c r="AZ36" s="260"/>
      <c r="BA36" s="260"/>
      <c r="BB36" s="260"/>
      <c r="BC36" s="260"/>
      <c r="BD36" s="260"/>
      <c r="BE36" s="260"/>
      <c r="BF36" s="260"/>
      <c r="BG36" s="210"/>
      <c r="BH36" s="210"/>
      <c r="BI36" s="210"/>
    </row>
    <row r="37" spans="1:61" x14ac:dyDescent="0.25">
      <c r="A37" s="171" t="s">
        <v>91</v>
      </c>
      <c r="B37" s="164"/>
      <c r="C37" s="299" t="s">
        <v>628</v>
      </c>
      <c r="D37" s="166"/>
      <c r="E37" s="168"/>
      <c r="F37" s="167"/>
      <c r="G37" s="168"/>
      <c r="H37" s="271"/>
      <c r="J37" s="171" t="s">
        <v>91</v>
      </c>
      <c r="K37" s="164"/>
      <c r="L37" s="299" t="s">
        <v>628</v>
      </c>
      <c r="M37" s="248"/>
      <c r="N37" s="166"/>
      <c r="O37" s="168"/>
      <c r="P37" s="167"/>
      <c r="Q37" s="168"/>
      <c r="R37" s="271"/>
      <c r="AO37" s="260"/>
      <c r="AP37" s="260"/>
      <c r="AQ37" s="260"/>
      <c r="AR37" s="260"/>
      <c r="AS37" s="260"/>
      <c r="AT37" s="260"/>
      <c r="AU37" s="260"/>
      <c r="AV37" s="260"/>
      <c r="AW37" s="260"/>
      <c r="AX37" s="260"/>
      <c r="AY37" s="260"/>
      <c r="AZ37" s="260"/>
      <c r="BA37" s="260"/>
      <c r="BB37" s="260"/>
      <c r="BC37" s="260"/>
      <c r="BD37" s="260"/>
      <c r="BE37" s="260"/>
      <c r="BF37" s="260"/>
      <c r="BG37" s="210"/>
      <c r="BH37" s="210"/>
      <c r="BI37" s="210"/>
    </row>
    <row r="38" spans="1:61" x14ac:dyDescent="0.25">
      <c r="A38" s="171" t="s">
        <v>91</v>
      </c>
      <c r="B38" s="164"/>
      <c r="C38" s="299" t="s">
        <v>628</v>
      </c>
      <c r="D38" s="166"/>
      <c r="E38" s="168"/>
      <c r="F38" s="167"/>
      <c r="G38" s="168"/>
      <c r="H38" s="271"/>
      <c r="J38" s="171" t="s">
        <v>91</v>
      </c>
      <c r="K38" s="164"/>
      <c r="L38" s="299" t="s">
        <v>628</v>
      </c>
      <c r="M38" s="248"/>
      <c r="N38" s="166"/>
      <c r="O38" s="168"/>
      <c r="P38" s="167"/>
      <c r="Q38" s="168"/>
      <c r="R38" s="271"/>
      <c r="AO38" s="260"/>
      <c r="AP38" s="260"/>
      <c r="AQ38" s="260"/>
      <c r="AR38" s="260"/>
      <c r="AS38" s="260"/>
      <c r="AT38" s="260"/>
      <c r="AU38" s="260"/>
      <c r="AV38" s="260"/>
      <c r="AW38" s="260"/>
      <c r="AX38" s="260"/>
      <c r="AY38" s="260"/>
      <c r="AZ38" s="260"/>
      <c r="BA38" s="260"/>
      <c r="BB38" s="260"/>
      <c r="BC38" s="260"/>
      <c r="BD38" s="260"/>
      <c r="BE38" s="260"/>
      <c r="BF38" s="260"/>
      <c r="BG38" s="210"/>
      <c r="BH38" s="210"/>
      <c r="BI38" s="210"/>
    </row>
    <row r="39" spans="1:61" x14ac:dyDescent="0.25">
      <c r="A39" s="171" t="s">
        <v>91</v>
      </c>
      <c r="B39" s="164"/>
      <c r="C39" s="299" t="s">
        <v>628</v>
      </c>
      <c r="D39" s="166"/>
      <c r="E39" s="168"/>
      <c r="F39" s="167"/>
      <c r="G39" s="168"/>
      <c r="H39" s="271"/>
      <c r="J39" s="171" t="s">
        <v>91</v>
      </c>
      <c r="K39" s="164"/>
      <c r="L39" s="299" t="s">
        <v>628</v>
      </c>
      <c r="M39" s="248"/>
      <c r="N39" s="166"/>
      <c r="O39" s="168"/>
      <c r="P39" s="167"/>
      <c r="Q39" s="168"/>
      <c r="R39" s="271"/>
      <c r="AO39" s="260"/>
      <c r="AP39" s="260"/>
      <c r="AQ39" s="260"/>
      <c r="AR39" s="260"/>
      <c r="AS39" s="260"/>
      <c r="AT39" s="260"/>
      <c r="AU39" s="260"/>
      <c r="AV39" s="260"/>
      <c r="AW39" s="260"/>
      <c r="AX39" s="260"/>
      <c r="AY39" s="260"/>
      <c r="AZ39" s="260"/>
      <c r="BA39" s="260"/>
      <c r="BB39" s="260"/>
      <c r="BC39" s="260"/>
      <c r="BD39" s="260"/>
      <c r="BE39" s="260"/>
      <c r="BF39" s="260"/>
      <c r="BG39" s="210"/>
      <c r="BH39" s="210"/>
      <c r="BI39" s="210"/>
    </row>
    <row r="40" spans="1:61" x14ac:dyDescent="0.25">
      <c r="A40" s="171" t="s">
        <v>91</v>
      </c>
      <c r="B40" s="164"/>
      <c r="C40" s="299" t="s">
        <v>628</v>
      </c>
      <c r="D40" s="166"/>
      <c r="E40" s="168"/>
      <c r="F40" s="167"/>
      <c r="G40" s="168"/>
      <c r="H40" s="271"/>
      <c r="J40" s="171" t="s">
        <v>91</v>
      </c>
      <c r="K40" s="164"/>
      <c r="L40" s="299" t="s">
        <v>628</v>
      </c>
      <c r="M40" s="248"/>
      <c r="N40" s="166"/>
      <c r="O40" s="168"/>
      <c r="P40" s="167"/>
      <c r="Q40" s="168"/>
      <c r="R40" s="271"/>
      <c r="AO40" s="260"/>
      <c r="AP40" s="260"/>
      <c r="AQ40" s="260"/>
      <c r="AR40" s="260"/>
      <c r="AS40" s="260"/>
      <c r="AT40" s="260"/>
      <c r="AU40" s="260"/>
      <c r="AV40" s="260"/>
      <c r="AW40" s="260"/>
      <c r="AX40" s="260"/>
      <c r="AY40" s="260"/>
      <c r="AZ40" s="260"/>
      <c r="BA40" s="260"/>
      <c r="BB40" s="260"/>
      <c r="BC40" s="260"/>
      <c r="BD40" s="260"/>
      <c r="BE40" s="260"/>
      <c r="BF40" s="260"/>
      <c r="BG40" s="210"/>
      <c r="BH40" s="210"/>
      <c r="BI40" s="210"/>
    </row>
    <row r="41" spans="1:61" x14ac:dyDescent="0.25">
      <c r="A41" s="171" t="s">
        <v>91</v>
      </c>
      <c r="B41" s="164"/>
      <c r="C41" s="299" t="s">
        <v>628</v>
      </c>
      <c r="D41" s="166"/>
      <c r="E41" s="168"/>
      <c r="F41" s="167"/>
      <c r="G41" s="168"/>
      <c r="H41" s="271"/>
      <c r="J41" s="171" t="s">
        <v>91</v>
      </c>
      <c r="K41" s="164"/>
      <c r="L41" s="299" t="s">
        <v>628</v>
      </c>
      <c r="M41" s="248"/>
      <c r="N41" s="166"/>
      <c r="O41" s="168"/>
      <c r="P41" s="167"/>
      <c r="Q41" s="168"/>
      <c r="R41" s="271"/>
      <c r="AO41" s="260"/>
      <c r="AP41" s="260"/>
      <c r="AQ41" s="260"/>
      <c r="AR41" s="260"/>
      <c r="AS41" s="260"/>
      <c r="AT41" s="260"/>
      <c r="AU41" s="260"/>
      <c r="AV41" s="260"/>
      <c r="AW41" s="260"/>
      <c r="AX41" s="260"/>
      <c r="AY41" s="260"/>
      <c r="AZ41" s="260"/>
      <c r="BA41" s="260"/>
      <c r="BB41" s="260"/>
      <c r="BC41" s="260"/>
      <c r="BD41" s="260"/>
      <c r="BE41" s="260"/>
      <c r="BF41" s="260"/>
      <c r="BG41" s="210"/>
      <c r="BH41" s="210"/>
      <c r="BI41" s="210"/>
    </row>
    <row r="42" spans="1:61" x14ac:dyDescent="0.25">
      <c r="A42" s="171" t="s">
        <v>91</v>
      </c>
      <c r="B42" s="164"/>
      <c r="C42" s="299" t="s">
        <v>628</v>
      </c>
      <c r="D42" s="166"/>
      <c r="E42" s="168"/>
      <c r="F42" s="167"/>
      <c r="G42" s="168"/>
      <c r="H42" s="271"/>
      <c r="J42" s="171" t="s">
        <v>91</v>
      </c>
      <c r="K42" s="164"/>
      <c r="L42" s="299" t="s">
        <v>628</v>
      </c>
      <c r="M42" s="248"/>
      <c r="N42" s="166"/>
      <c r="O42" s="168"/>
      <c r="P42" s="167"/>
      <c r="Q42" s="168"/>
      <c r="R42" s="271"/>
      <c r="AO42" s="260"/>
      <c r="AP42" s="260"/>
      <c r="AQ42" s="260"/>
      <c r="AR42" s="260"/>
      <c r="AS42" s="260"/>
      <c r="AT42" s="260"/>
      <c r="AU42" s="260"/>
      <c r="AV42" s="260"/>
      <c r="AW42" s="260"/>
      <c r="AX42" s="260"/>
      <c r="AY42" s="260"/>
      <c r="AZ42" s="260"/>
      <c r="BA42" s="260"/>
      <c r="BB42" s="260"/>
      <c r="BC42" s="260"/>
      <c r="BD42" s="260"/>
      <c r="BE42" s="260"/>
      <c r="BF42" s="260"/>
      <c r="BG42" s="210"/>
      <c r="BH42" s="210"/>
      <c r="BI42" s="210"/>
    </row>
    <row r="43" spans="1:61" x14ac:dyDescent="0.25">
      <c r="A43" s="171" t="s">
        <v>91</v>
      </c>
      <c r="B43" s="164"/>
      <c r="C43" s="299" t="s">
        <v>628</v>
      </c>
      <c r="D43" s="166"/>
      <c r="E43" s="168"/>
      <c r="F43" s="167"/>
      <c r="G43" s="168"/>
      <c r="H43" s="271"/>
      <c r="J43" s="171" t="s">
        <v>91</v>
      </c>
      <c r="K43" s="164"/>
      <c r="L43" s="299" t="s">
        <v>628</v>
      </c>
      <c r="M43" s="248"/>
      <c r="N43" s="166"/>
      <c r="O43" s="168"/>
      <c r="P43" s="167"/>
      <c r="Q43" s="168"/>
      <c r="R43" s="271"/>
      <c r="AO43" s="260"/>
      <c r="AP43" s="260"/>
      <c r="AQ43" s="260"/>
      <c r="AR43" s="260"/>
      <c r="AS43" s="260"/>
      <c r="AT43" s="260"/>
      <c r="AU43" s="260"/>
      <c r="AV43" s="260"/>
      <c r="AW43" s="260"/>
      <c r="AX43" s="260"/>
      <c r="AY43" s="260"/>
      <c r="AZ43" s="260"/>
      <c r="BA43" s="260"/>
      <c r="BB43" s="260"/>
      <c r="BC43" s="260"/>
      <c r="BD43" s="260"/>
      <c r="BE43" s="260"/>
      <c r="BF43" s="260"/>
      <c r="BG43" s="210"/>
      <c r="BH43" s="210"/>
      <c r="BI43" s="210"/>
    </row>
    <row r="44" spans="1:61" x14ac:dyDescent="0.25">
      <c r="A44" s="171" t="s">
        <v>91</v>
      </c>
      <c r="B44" s="164"/>
      <c r="C44" s="299" t="s">
        <v>628</v>
      </c>
      <c r="D44" s="166"/>
      <c r="E44" s="168"/>
      <c r="F44" s="167"/>
      <c r="G44" s="168"/>
      <c r="H44" s="271"/>
      <c r="J44" s="171" t="s">
        <v>91</v>
      </c>
      <c r="K44" s="164"/>
      <c r="L44" s="299" t="s">
        <v>628</v>
      </c>
      <c r="M44" s="248"/>
      <c r="N44" s="166"/>
      <c r="O44" s="168"/>
      <c r="P44" s="167"/>
      <c r="Q44" s="168"/>
      <c r="R44" s="271"/>
      <c r="AO44" s="260"/>
      <c r="AP44" s="260"/>
      <c r="AQ44" s="260"/>
      <c r="AR44" s="260"/>
      <c r="AS44" s="260"/>
      <c r="AT44" s="260"/>
      <c r="AU44" s="260"/>
      <c r="AV44" s="260"/>
      <c r="AW44" s="260"/>
      <c r="AX44" s="260"/>
      <c r="AY44" s="260"/>
      <c r="AZ44" s="260"/>
      <c r="BA44" s="260"/>
      <c r="BB44" s="260"/>
      <c r="BC44" s="260"/>
      <c r="BD44" s="260"/>
      <c r="BE44" s="260"/>
      <c r="BF44" s="260"/>
      <c r="BG44" s="210"/>
      <c r="BH44" s="210"/>
      <c r="BI44" s="210"/>
    </row>
    <row r="45" spans="1:61" x14ac:dyDescent="0.25">
      <c r="A45" s="171" t="s">
        <v>91</v>
      </c>
      <c r="B45" s="164"/>
      <c r="C45" s="299" t="s">
        <v>628</v>
      </c>
      <c r="D45" s="166"/>
      <c r="E45" s="168"/>
      <c r="F45" s="167"/>
      <c r="G45" s="168"/>
      <c r="H45" s="271"/>
      <c r="J45" s="171" t="s">
        <v>91</v>
      </c>
      <c r="K45" s="164"/>
      <c r="L45" s="299" t="s">
        <v>628</v>
      </c>
      <c r="M45" s="248"/>
      <c r="N45" s="166"/>
      <c r="O45" s="168"/>
      <c r="P45" s="167"/>
      <c r="Q45" s="168"/>
      <c r="R45" s="271"/>
      <c r="AO45" s="260"/>
      <c r="AP45" s="260"/>
      <c r="AQ45" s="260"/>
      <c r="AR45" s="260"/>
      <c r="AS45" s="260"/>
      <c r="AT45" s="260"/>
      <c r="AU45" s="260"/>
      <c r="AV45" s="260"/>
      <c r="AW45" s="260"/>
      <c r="AX45" s="260"/>
      <c r="AY45" s="260"/>
      <c r="AZ45" s="260"/>
      <c r="BA45" s="260"/>
      <c r="BB45" s="260"/>
      <c r="BC45" s="260"/>
      <c r="BD45" s="260"/>
      <c r="BE45" s="260"/>
      <c r="BF45" s="260"/>
      <c r="BG45" s="210"/>
      <c r="BH45" s="210"/>
      <c r="BI45" s="210"/>
    </row>
    <row r="46" spans="1:61" x14ac:dyDescent="0.25">
      <c r="A46" s="171" t="s">
        <v>91</v>
      </c>
      <c r="B46" s="164"/>
      <c r="C46" s="299" t="s">
        <v>628</v>
      </c>
      <c r="D46" s="166"/>
      <c r="E46" s="168"/>
      <c r="F46" s="167"/>
      <c r="G46" s="168"/>
      <c r="H46" s="271"/>
      <c r="J46" s="171" t="s">
        <v>91</v>
      </c>
      <c r="K46" s="164"/>
      <c r="L46" s="299" t="s">
        <v>628</v>
      </c>
      <c r="M46" s="248"/>
      <c r="N46" s="166"/>
      <c r="O46" s="168"/>
      <c r="P46" s="167"/>
      <c r="Q46" s="168"/>
      <c r="R46" s="271"/>
      <c r="AO46" s="260"/>
      <c r="AP46" s="260"/>
      <c r="AQ46" s="260"/>
      <c r="AR46" s="260"/>
      <c r="AS46" s="260"/>
      <c r="AT46" s="260"/>
      <c r="AU46" s="260"/>
      <c r="AV46" s="260"/>
      <c r="AW46" s="260"/>
      <c r="AX46" s="260"/>
      <c r="AY46" s="260"/>
      <c r="AZ46" s="260"/>
      <c r="BA46" s="260"/>
      <c r="BB46" s="260"/>
      <c r="BC46" s="260"/>
      <c r="BD46" s="260"/>
      <c r="BE46" s="260"/>
      <c r="BF46" s="260"/>
      <c r="BG46" s="210"/>
      <c r="BH46" s="210"/>
      <c r="BI46" s="210"/>
    </row>
    <row r="47" spans="1:61" x14ac:dyDescent="0.25">
      <c r="A47" s="171" t="s">
        <v>91</v>
      </c>
      <c r="B47" s="164"/>
      <c r="C47" s="299" t="s">
        <v>628</v>
      </c>
      <c r="D47" s="166"/>
      <c r="E47" s="168"/>
      <c r="F47" s="167"/>
      <c r="G47" s="168"/>
      <c r="H47" s="271"/>
      <c r="J47" s="171" t="s">
        <v>91</v>
      </c>
      <c r="K47" s="164"/>
      <c r="L47" s="299" t="s">
        <v>628</v>
      </c>
      <c r="M47" s="248"/>
      <c r="N47" s="166"/>
      <c r="O47" s="168"/>
      <c r="P47" s="167"/>
      <c r="Q47" s="168"/>
      <c r="R47" s="271"/>
      <c r="AO47" s="260"/>
      <c r="AP47" s="260"/>
      <c r="AQ47" s="260"/>
      <c r="AR47" s="260"/>
      <c r="AS47" s="260"/>
      <c r="AT47" s="260"/>
      <c r="AU47" s="260"/>
      <c r="AV47" s="260"/>
      <c r="AW47" s="260"/>
      <c r="AX47" s="260"/>
      <c r="AY47" s="260"/>
      <c r="AZ47" s="260"/>
      <c r="BA47" s="260"/>
      <c r="BB47" s="260"/>
      <c r="BC47" s="260"/>
      <c r="BD47" s="260"/>
      <c r="BE47" s="260"/>
      <c r="BF47" s="260"/>
      <c r="BG47" s="210"/>
      <c r="BH47" s="210"/>
      <c r="BI47" s="210"/>
    </row>
    <row r="48" spans="1:61" x14ac:dyDescent="0.25">
      <c r="A48" s="171" t="s">
        <v>91</v>
      </c>
      <c r="B48" s="164"/>
      <c r="C48" s="299" t="s">
        <v>628</v>
      </c>
      <c r="D48" s="166"/>
      <c r="E48" s="168"/>
      <c r="F48" s="167"/>
      <c r="G48" s="168"/>
      <c r="H48" s="271"/>
      <c r="J48" s="171" t="s">
        <v>91</v>
      </c>
      <c r="K48" s="164"/>
      <c r="L48" s="299" t="s">
        <v>628</v>
      </c>
      <c r="M48" s="248"/>
      <c r="N48" s="166"/>
      <c r="O48" s="168"/>
      <c r="P48" s="167"/>
      <c r="Q48" s="168"/>
      <c r="R48" s="271"/>
      <c r="AO48" s="260"/>
      <c r="AP48" s="260"/>
      <c r="AQ48" s="260"/>
      <c r="AR48" s="260"/>
      <c r="AS48" s="260"/>
      <c r="AT48" s="260"/>
      <c r="AU48" s="260"/>
      <c r="AV48" s="260"/>
      <c r="AW48" s="260"/>
      <c r="AX48" s="260"/>
      <c r="AY48" s="260"/>
      <c r="AZ48" s="260"/>
      <c r="BA48" s="260"/>
      <c r="BB48" s="260"/>
      <c r="BC48" s="260"/>
      <c r="BD48" s="260"/>
      <c r="BE48" s="260"/>
      <c r="BF48" s="260"/>
      <c r="BG48" s="210"/>
      <c r="BH48" s="210"/>
      <c r="BI48" s="210"/>
    </row>
    <row r="49" spans="1:61" x14ac:dyDescent="0.25">
      <c r="A49" s="171" t="s">
        <v>91</v>
      </c>
      <c r="B49" s="164"/>
      <c r="C49" s="299" t="s">
        <v>628</v>
      </c>
      <c r="D49" s="166"/>
      <c r="E49" s="168"/>
      <c r="F49" s="167"/>
      <c r="G49" s="168"/>
      <c r="H49" s="271"/>
      <c r="J49" s="171" t="s">
        <v>91</v>
      </c>
      <c r="K49" s="164"/>
      <c r="L49" s="299" t="s">
        <v>628</v>
      </c>
      <c r="M49" s="248"/>
      <c r="N49" s="166"/>
      <c r="O49" s="168"/>
      <c r="P49" s="167"/>
      <c r="Q49" s="168"/>
      <c r="R49" s="271"/>
      <c r="AO49" s="260"/>
      <c r="AP49" s="260"/>
      <c r="AQ49" s="260"/>
      <c r="AR49" s="260"/>
      <c r="AS49" s="260"/>
      <c r="AT49" s="260"/>
      <c r="AU49" s="260"/>
      <c r="AV49" s="260"/>
      <c r="AW49" s="260"/>
      <c r="AX49" s="260"/>
      <c r="AY49" s="260"/>
      <c r="AZ49" s="260"/>
      <c r="BA49" s="260"/>
      <c r="BB49" s="260"/>
      <c r="BC49" s="260"/>
      <c r="BD49" s="260"/>
      <c r="BE49" s="260"/>
      <c r="BF49" s="260"/>
      <c r="BG49" s="210"/>
      <c r="BH49" s="210"/>
      <c r="BI49" s="210"/>
    </row>
    <row r="50" spans="1:61" x14ac:dyDescent="0.25">
      <c r="A50" s="171" t="s">
        <v>91</v>
      </c>
      <c r="B50" s="164"/>
      <c r="C50" s="299" t="s">
        <v>628</v>
      </c>
      <c r="D50" s="166"/>
      <c r="E50" s="168"/>
      <c r="F50" s="167"/>
      <c r="G50" s="168"/>
      <c r="H50" s="271"/>
      <c r="J50" s="171" t="s">
        <v>91</v>
      </c>
      <c r="K50" s="164"/>
      <c r="L50" s="299" t="s">
        <v>628</v>
      </c>
      <c r="M50" s="248"/>
      <c r="N50" s="166"/>
      <c r="O50" s="168"/>
      <c r="P50" s="167"/>
      <c r="Q50" s="168"/>
      <c r="R50" s="271"/>
      <c r="AO50" s="260"/>
      <c r="AP50" s="260"/>
      <c r="AQ50" s="260"/>
      <c r="AR50" s="260"/>
      <c r="AS50" s="260"/>
      <c r="AT50" s="260"/>
      <c r="AU50" s="260"/>
      <c r="AV50" s="260"/>
      <c r="AW50" s="260"/>
      <c r="AX50" s="260"/>
      <c r="AY50" s="260"/>
      <c r="AZ50" s="260"/>
      <c r="BA50" s="260"/>
      <c r="BB50" s="260"/>
      <c r="BC50" s="260"/>
      <c r="BD50" s="260"/>
      <c r="BE50" s="260"/>
      <c r="BF50" s="260"/>
      <c r="BG50" s="210"/>
      <c r="BH50" s="210"/>
      <c r="BI50" s="210"/>
    </row>
    <row r="51" spans="1:61" x14ac:dyDescent="0.25">
      <c r="A51" s="171" t="s">
        <v>91</v>
      </c>
      <c r="B51" s="164"/>
      <c r="C51" s="299" t="s">
        <v>628</v>
      </c>
      <c r="D51" s="166"/>
      <c r="E51" s="168"/>
      <c r="F51" s="167"/>
      <c r="G51" s="168"/>
      <c r="H51" s="271"/>
      <c r="J51" s="171" t="s">
        <v>91</v>
      </c>
      <c r="K51" s="164"/>
      <c r="L51" s="299" t="s">
        <v>628</v>
      </c>
      <c r="M51" s="248"/>
      <c r="N51" s="166"/>
      <c r="O51" s="168"/>
      <c r="P51" s="167"/>
      <c r="Q51" s="168"/>
      <c r="R51" s="271"/>
      <c r="AO51" s="260"/>
      <c r="AP51" s="260"/>
      <c r="AQ51" s="260"/>
      <c r="AR51" s="260"/>
      <c r="AS51" s="260"/>
      <c r="AT51" s="260"/>
      <c r="AU51" s="260"/>
      <c r="AV51" s="260"/>
      <c r="AW51" s="260"/>
      <c r="AX51" s="260"/>
      <c r="AY51" s="260"/>
      <c r="AZ51" s="260"/>
      <c r="BA51" s="260"/>
      <c r="BB51" s="260"/>
      <c r="BC51" s="260"/>
      <c r="BD51" s="260"/>
      <c r="BE51" s="260"/>
      <c r="BF51" s="260"/>
      <c r="BG51" s="210"/>
      <c r="BH51" s="210"/>
      <c r="BI51" s="210"/>
    </row>
    <row r="52" spans="1:61" x14ac:dyDescent="0.25">
      <c r="A52" s="171" t="s">
        <v>91</v>
      </c>
      <c r="B52" s="164"/>
      <c r="C52" s="299" t="s">
        <v>628</v>
      </c>
      <c r="D52" s="166"/>
      <c r="E52" s="168"/>
      <c r="F52" s="167"/>
      <c r="G52" s="168"/>
      <c r="H52" s="271"/>
      <c r="J52" s="171" t="s">
        <v>91</v>
      </c>
      <c r="K52" s="164"/>
      <c r="L52" s="299" t="s">
        <v>628</v>
      </c>
      <c r="M52" s="248"/>
      <c r="N52" s="166"/>
      <c r="O52" s="168"/>
      <c r="P52" s="167"/>
      <c r="Q52" s="168"/>
      <c r="R52" s="271"/>
      <c r="AO52" s="260"/>
      <c r="AP52" s="260"/>
      <c r="AQ52" s="260"/>
      <c r="AR52" s="260"/>
      <c r="AS52" s="260"/>
      <c r="AT52" s="260"/>
      <c r="AU52" s="260"/>
      <c r="AV52" s="260"/>
      <c r="AW52" s="260"/>
      <c r="AX52" s="260"/>
      <c r="AY52" s="260"/>
      <c r="AZ52" s="260"/>
      <c r="BA52" s="260"/>
      <c r="BB52" s="260"/>
      <c r="BC52" s="260"/>
      <c r="BD52" s="260"/>
      <c r="BE52" s="260"/>
      <c r="BF52" s="260"/>
      <c r="BG52" s="210"/>
      <c r="BH52" s="210"/>
      <c r="BI52" s="210"/>
    </row>
    <row r="53" spans="1:61" x14ac:dyDescent="0.25">
      <c r="A53" s="171" t="s">
        <v>91</v>
      </c>
      <c r="B53" s="164"/>
      <c r="C53" s="299" t="s">
        <v>628</v>
      </c>
      <c r="D53" s="166"/>
      <c r="E53" s="168"/>
      <c r="F53" s="167"/>
      <c r="G53" s="168"/>
      <c r="H53" s="271"/>
      <c r="J53" s="171" t="s">
        <v>91</v>
      </c>
      <c r="K53" s="164"/>
      <c r="L53" s="299" t="s">
        <v>628</v>
      </c>
      <c r="M53" s="248"/>
      <c r="N53" s="166"/>
      <c r="O53" s="168"/>
      <c r="P53" s="167"/>
      <c r="Q53" s="168"/>
      <c r="R53" s="271"/>
      <c r="AO53" s="260"/>
      <c r="AP53" s="260"/>
      <c r="AQ53" s="260"/>
      <c r="AR53" s="260"/>
      <c r="AS53" s="260"/>
      <c r="AT53" s="260"/>
      <c r="AU53" s="260"/>
      <c r="AV53" s="260"/>
      <c r="AW53" s="260"/>
      <c r="AX53" s="260"/>
      <c r="AY53" s="260"/>
      <c r="AZ53" s="260"/>
      <c r="BA53" s="260"/>
      <c r="BB53" s="260"/>
      <c r="BC53" s="260"/>
      <c r="BD53" s="260"/>
      <c r="BE53" s="260"/>
      <c r="BF53" s="260"/>
      <c r="BG53" s="210"/>
      <c r="BH53" s="210"/>
      <c r="BI53" s="210"/>
    </row>
    <row r="54" spans="1:61" x14ac:dyDescent="0.25">
      <c r="A54" s="171" t="s">
        <v>91</v>
      </c>
      <c r="B54" s="164"/>
      <c r="C54" s="299" t="s">
        <v>628</v>
      </c>
      <c r="D54" s="166"/>
      <c r="E54" s="168"/>
      <c r="F54" s="167"/>
      <c r="G54" s="168"/>
      <c r="H54" s="271"/>
      <c r="J54" s="171" t="s">
        <v>91</v>
      </c>
      <c r="K54" s="164"/>
      <c r="L54" s="299" t="s">
        <v>628</v>
      </c>
      <c r="M54" s="248"/>
      <c r="N54" s="166"/>
      <c r="O54" s="168"/>
      <c r="P54" s="167"/>
      <c r="Q54" s="168"/>
      <c r="R54" s="271"/>
      <c r="AO54" s="260"/>
      <c r="AP54" s="260"/>
      <c r="AQ54" s="260"/>
      <c r="AR54" s="260"/>
      <c r="AS54" s="260"/>
      <c r="AT54" s="260"/>
      <c r="AU54" s="260"/>
      <c r="AV54" s="260"/>
      <c r="AW54" s="260"/>
      <c r="AX54" s="260"/>
      <c r="AY54" s="260"/>
      <c r="AZ54" s="260"/>
      <c r="BA54" s="260"/>
      <c r="BB54" s="260"/>
      <c r="BC54" s="260"/>
      <c r="BD54" s="260"/>
      <c r="BE54" s="260"/>
      <c r="BF54" s="260"/>
      <c r="BG54" s="210"/>
      <c r="BH54" s="210"/>
      <c r="BI54" s="210"/>
    </row>
    <row r="55" spans="1:61" x14ac:dyDescent="0.25">
      <c r="A55" s="171" t="s">
        <v>91</v>
      </c>
      <c r="B55" s="164"/>
      <c r="C55" s="299" t="s">
        <v>628</v>
      </c>
      <c r="D55" s="166"/>
      <c r="E55" s="168"/>
      <c r="F55" s="167"/>
      <c r="G55" s="168"/>
      <c r="H55" s="271"/>
      <c r="J55" s="171" t="s">
        <v>91</v>
      </c>
      <c r="K55" s="164"/>
      <c r="L55" s="299" t="s">
        <v>628</v>
      </c>
      <c r="M55" s="248"/>
      <c r="N55" s="166"/>
      <c r="O55" s="168"/>
      <c r="P55" s="167"/>
      <c r="Q55" s="168"/>
      <c r="R55" s="271"/>
      <c r="AO55" s="260"/>
      <c r="AP55" s="260"/>
      <c r="AQ55" s="260"/>
      <c r="AR55" s="260"/>
      <c r="AS55" s="260"/>
      <c r="AT55" s="260"/>
      <c r="AU55" s="260"/>
      <c r="AV55" s="260"/>
      <c r="AW55" s="260"/>
      <c r="AX55" s="260"/>
      <c r="AY55" s="260"/>
      <c r="AZ55" s="260"/>
      <c r="BA55" s="260"/>
      <c r="BB55" s="260"/>
      <c r="BC55" s="260"/>
      <c r="BD55" s="260"/>
      <c r="BE55" s="260"/>
      <c r="BF55" s="260"/>
      <c r="BG55" s="210"/>
      <c r="BH55" s="210"/>
      <c r="BI55" s="210"/>
    </row>
    <row r="56" spans="1:61" x14ac:dyDescent="0.25">
      <c r="A56" s="171" t="s">
        <v>91</v>
      </c>
      <c r="B56" s="164"/>
      <c r="C56" s="299" t="s">
        <v>628</v>
      </c>
      <c r="D56" s="166"/>
      <c r="E56" s="168"/>
      <c r="F56" s="167"/>
      <c r="G56" s="168"/>
      <c r="H56" s="271"/>
      <c r="J56" s="171" t="s">
        <v>91</v>
      </c>
      <c r="K56" s="164"/>
      <c r="L56" s="299" t="s">
        <v>628</v>
      </c>
      <c r="M56" s="248"/>
      <c r="N56" s="166"/>
      <c r="O56" s="168"/>
      <c r="P56" s="167"/>
      <c r="Q56" s="168"/>
      <c r="R56" s="271"/>
      <c r="AO56" s="260"/>
      <c r="AP56" s="260"/>
      <c r="AQ56" s="260"/>
      <c r="AR56" s="260"/>
      <c r="AS56" s="260"/>
      <c r="AT56" s="260"/>
      <c r="AU56" s="260"/>
      <c r="AV56" s="260"/>
      <c r="AW56" s="260"/>
      <c r="AX56" s="260"/>
      <c r="AY56" s="260"/>
      <c r="AZ56" s="260"/>
      <c r="BA56" s="260"/>
      <c r="BB56" s="260"/>
      <c r="BC56" s="260"/>
      <c r="BD56" s="260"/>
      <c r="BE56" s="260"/>
      <c r="BF56" s="260"/>
      <c r="BG56" s="210"/>
      <c r="BH56" s="210"/>
      <c r="BI56" s="210"/>
    </row>
    <row r="57" spans="1:61" x14ac:dyDescent="0.25">
      <c r="A57" s="171" t="s">
        <v>91</v>
      </c>
      <c r="B57" s="164"/>
      <c r="C57" s="299" t="s">
        <v>628</v>
      </c>
      <c r="D57" s="166"/>
      <c r="E57" s="168"/>
      <c r="F57" s="167"/>
      <c r="G57" s="168"/>
      <c r="H57" s="271"/>
      <c r="J57" s="171" t="s">
        <v>91</v>
      </c>
      <c r="K57" s="164"/>
      <c r="L57" s="299" t="s">
        <v>628</v>
      </c>
      <c r="M57" s="248"/>
      <c r="N57" s="166"/>
      <c r="O57" s="168"/>
      <c r="P57" s="167"/>
      <c r="Q57" s="168"/>
      <c r="R57" s="271"/>
      <c r="AO57" s="260"/>
      <c r="AP57" s="260"/>
      <c r="AQ57" s="260"/>
      <c r="AR57" s="260"/>
      <c r="AS57" s="260"/>
      <c r="AT57" s="260"/>
      <c r="AU57" s="260"/>
      <c r="AV57" s="260"/>
      <c r="AW57" s="260"/>
      <c r="AX57" s="260"/>
      <c r="AY57" s="260"/>
      <c r="AZ57" s="260"/>
      <c r="BA57" s="260"/>
      <c r="BB57" s="260"/>
      <c r="BC57" s="260"/>
      <c r="BD57" s="260"/>
      <c r="BE57" s="260"/>
      <c r="BF57" s="260"/>
      <c r="BG57" s="210"/>
      <c r="BH57" s="210"/>
      <c r="BI57" s="210"/>
    </row>
    <row r="58" spans="1:61" x14ac:dyDescent="0.25">
      <c r="A58" s="171" t="s">
        <v>91</v>
      </c>
      <c r="B58" s="164"/>
      <c r="C58" s="299" t="s">
        <v>628</v>
      </c>
      <c r="D58" s="166"/>
      <c r="E58" s="168"/>
      <c r="F58" s="167"/>
      <c r="G58" s="168"/>
      <c r="H58" s="271"/>
      <c r="J58" s="171" t="s">
        <v>91</v>
      </c>
      <c r="K58" s="164"/>
      <c r="L58" s="299" t="s">
        <v>628</v>
      </c>
      <c r="M58" s="248"/>
      <c r="N58" s="166"/>
      <c r="O58" s="168"/>
      <c r="P58" s="167"/>
      <c r="Q58" s="168"/>
      <c r="R58" s="271"/>
      <c r="AO58" s="260"/>
      <c r="AP58" s="260"/>
      <c r="AQ58" s="260"/>
      <c r="AR58" s="260"/>
      <c r="AS58" s="260"/>
      <c r="AT58" s="260"/>
      <c r="AU58" s="260"/>
      <c r="AV58" s="260"/>
      <c r="AW58" s="260"/>
      <c r="AX58" s="260"/>
      <c r="AY58" s="260"/>
      <c r="AZ58" s="260"/>
      <c r="BA58" s="260"/>
      <c r="BB58" s="260"/>
      <c r="BC58" s="260"/>
      <c r="BD58" s="260"/>
      <c r="BE58" s="260"/>
      <c r="BF58" s="260"/>
      <c r="BG58" s="210"/>
      <c r="BH58" s="210"/>
      <c r="BI58" s="210"/>
    </row>
    <row r="59" spans="1:61" x14ac:dyDescent="0.25">
      <c r="A59" s="171" t="s">
        <v>91</v>
      </c>
      <c r="B59" s="164"/>
      <c r="C59" s="299" t="s">
        <v>628</v>
      </c>
      <c r="D59" s="166"/>
      <c r="E59" s="168"/>
      <c r="F59" s="167"/>
      <c r="G59" s="168"/>
      <c r="H59" s="271"/>
      <c r="J59" s="171" t="s">
        <v>91</v>
      </c>
      <c r="K59" s="164"/>
      <c r="L59" s="299" t="s">
        <v>628</v>
      </c>
      <c r="M59" s="248"/>
      <c r="N59" s="166"/>
      <c r="O59" s="168"/>
      <c r="P59" s="167"/>
      <c r="Q59" s="168"/>
      <c r="R59" s="271"/>
      <c r="AO59" s="260"/>
      <c r="AP59" s="260"/>
      <c r="AQ59" s="260"/>
      <c r="AR59" s="260"/>
      <c r="AS59" s="260"/>
      <c r="AT59" s="260"/>
      <c r="AU59" s="260"/>
      <c r="AV59" s="260"/>
      <c r="AW59" s="260"/>
      <c r="AX59" s="260"/>
      <c r="AY59" s="260"/>
      <c r="AZ59" s="260"/>
      <c r="BA59" s="260"/>
      <c r="BB59" s="260"/>
      <c r="BC59" s="260"/>
      <c r="BD59" s="260"/>
      <c r="BE59" s="260"/>
      <c r="BF59" s="260"/>
      <c r="BG59" s="210"/>
      <c r="BH59" s="210"/>
      <c r="BI59" s="210"/>
    </row>
    <row r="60" spans="1:61" x14ac:dyDescent="0.25">
      <c r="A60" s="171" t="s">
        <v>91</v>
      </c>
      <c r="B60" s="164"/>
      <c r="C60" s="299" t="s">
        <v>628</v>
      </c>
      <c r="D60" s="166"/>
      <c r="E60" s="168"/>
      <c r="F60" s="167"/>
      <c r="G60" s="168"/>
      <c r="H60" s="271"/>
      <c r="J60" s="171" t="s">
        <v>91</v>
      </c>
      <c r="K60" s="164"/>
      <c r="L60" s="299" t="s">
        <v>628</v>
      </c>
      <c r="M60" s="248"/>
      <c r="N60" s="166"/>
      <c r="O60" s="168"/>
      <c r="P60" s="167"/>
      <c r="Q60" s="168"/>
      <c r="R60" s="271"/>
      <c r="AO60" s="260"/>
      <c r="AP60" s="260"/>
      <c r="AQ60" s="260"/>
      <c r="AR60" s="260"/>
      <c r="AS60" s="260"/>
      <c r="AT60" s="260"/>
      <c r="AU60" s="260"/>
      <c r="AV60" s="260"/>
      <c r="AW60" s="260"/>
      <c r="AX60" s="260"/>
      <c r="AY60" s="260"/>
      <c r="AZ60" s="260"/>
      <c r="BA60" s="260"/>
      <c r="BB60" s="260"/>
      <c r="BC60" s="260"/>
      <c r="BD60" s="260"/>
      <c r="BE60" s="260"/>
      <c r="BF60" s="260"/>
      <c r="BG60" s="210"/>
      <c r="BH60" s="210"/>
      <c r="BI60" s="210"/>
    </row>
    <row r="61" spans="1:61" x14ac:dyDescent="0.25">
      <c r="A61" s="171" t="s">
        <v>91</v>
      </c>
      <c r="B61" s="164"/>
      <c r="C61" s="299" t="s">
        <v>628</v>
      </c>
      <c r="D61" s="166"/>
      <c r="E61" s="168"/>
      <c r="F61" s="167"/>
      <c r="G61" s="168"/>
      <c r="H61" s="271"/>
      <c r="J61" s="171" t="s">
        <v>91</v>
      </c>
      <c r="K61" s="164"/>
      <c r="L61" s="299" t="s">
        <v>628</v>
      </c>
      <c r="M61" s="248"/>
      <c r="N61" s="166"/>
      <c r="O61" s="168"/>
      <c r="P61" s="167"/>
      <c r="Q61" s="168"/>
      <c r="R61" s="271"/>
      <c r="AO61" s="260"/>
      <c r="AP61" s="260"/>
      <c r="AQ61" s="260"/>
      <c r="AR61" s="260"/>
      <c r="AS61" s="260"/>
      <c r="AT61" s="260"/>
      <c r="AU61" s="260"/>
      <c r="AV61" s="260"/>
      <c r="AW61" s="260"/>
      <c r="AX61" s="260"/>
      <c r="AY61" s="260"/>
      <c r="AZ61" s="260"/>
      <c r="BA61" s="260"/>
      <c r="BB61" s="260"/>
      <c r="BC61" s="260"/>
      <c r="BD61" s="260"/>
      <c r="BE61" s="260"/>
      <c r="BF61" s="260"/>
      <c r="BG61" s="210"/>
      <c r="BH61" s="210"/>
      <c r="BI61" s="210"/>
    </row>
    <row r="62" spans="1:61" x14ac:dyDescent="0.25">
      <c r="A62" s="171" t="s">
        <v>91</v>
      </c>
      <c r="B62" s="164"/>
      <c r="C62" s="299" t="s">
        <v>628</v>
      </c>
      <c r="D62" s="166"/>
      <c r="E62" s="168"/>
      <c r="F62" s="167"/>
      <c r="G62" s="168"/>
      <c r="H62" s="271"/>
      <c r="J62" s="171" t="s">
        <v>91</v>
      </c>
      <c r="K62" s="164"/>
      <c r="L62" s="299" t="s">
        <v>628</v>
      </c>
      <c r="M62" s="248"/>
      <c r="N62" s="166"/>
      <c r="O62" s="168"/>
      <c r="P62" s="167"/>
      <c r="Q62" s="168"/>
      <c r="R62" s="271"/>
      <c r="AO62" s="260"/>
      <c r="AP62" s="260"/>
      <c r="AQ62" s="260"/>
      <c r="AR62" s="260"/>
      <c r="AS62" s="260"/>
      <c r="AT62" s="260"/>
      <c r="AU62" s="260"/>
      <c r="AV62" s="260"/>
      <c r="AW62" s="260"/>
      <c r="AX62" s="260"/>
      <c r="AY62" s="260"/>
      <c r="AZ62" s="260"/>
      <c r="BA62" s="260"/>
      <c r="BB62" s="260"/>
      <c r="BC62" s="260"/>
      <c r="BD62" s="260"/>
      <c r="BE62" s="260"/>
      <c r="BF62" s="260"/>
      <c r="BG62" s="210"/>
      <c r="BH62" s="210"/>
      <c r="BI62" s="210"/>
    </row>
    <row r="63" spans="1:61" x14ac:dyDescent="0.25">
      <c r="A63" s="171" t="s">
        <v>91</v>
      </c>
      <c r="B63" s="164"/>
      <c r="C63" s="299" t="s">
        <v>628</v>
      </c>
      <c r="D63" s="166"/>
      <c r="E63" s="168"/>
      <c r="F63" s="167"/>
      <c r="G63" s="168"/>
      <c r="H63" s="271"/>
      <c r="J63" s="171" t="s">
        <v>91</v>
      </c>
      <c r="K63" s="164"/>
      <c r="L63" s="299" t="s">
        <v>628</v>
      </c>
      <c r="M63" s="248"/>
      <c r="N63" s="166"/>
      <c r="O63" s="168"/>
      <c r="P63" s="167"/>
      <c r="Q63" s="168"/>
      <c r="R63" s="271"/>
      <c r="AO63" s="260"/>
      <c r="AP63" s="260"/>
      <c r="AQ63" s="260"/>
      <c r="AR63" s="260"/>
      <c r="AS63" s="260"/>
      <c r="AT63" s="260"/>
      <c r="AU63" s="260"/>
      <c r="AV63" s="260"/>
      <c r="AW63" s="260"/>
      <c r="AX63" s="260"/>
      <c r="AY63" s="260"/>
      <c r="AZ63" s="260"/>
      <c r="BA63" s="260"/>
      <c r="BB63" s="260"/>
      <c r="BC63" s="260"/>
      <c r="BD63" s="260"/>
      <c r="BE63" s="260"/>
      <c r="BF63" s="260"/>
      <c r="BG63" s="210"/>
      <c r="BH63" s="210"/>
      <c r="BI63" s="210"/>
    </row>
    <row r="64" spans="1:61" x14ac:dyDescent="0.25">
      <c r="A64" s="171" t="s">
        <v>91</v>
      </c>
      <c r="B64" s="164"/>
      <c r="C64" s="299" t="s">
        <v>628</v>
      </c>
      <c r="D64" s="166"/>
      <c r="E64" s="168"/>
      <c r="F64" s="167"/>
      <c r="G64" s="168"/>
      <c r="H64" s="271"/>
      <c r="J64" s="171" t="s">
        <v>91</v>
      </c>
      <c r="K64" s="164"/>
      <c r="L64" s="299" t="s">
        <v>628</v>
      </c>
      <c r="M64" s="248"/>
      <c r="N64" s="166"/>
      <c r="O64" s="168"/>
      <c r="P64" s="167"/>
      <c r="Q64" s="168"/>
      <c r="R64" s="271"/>
      <c r="AO64" s="260"/>
      <c r="AP64" s="260"/>
      <c r="AQ64" s="260"/>
      <c r="AR64" s="260"/>
      <c r="AS64" s="260"/>
      <c r="AT64" s="260"/>
      <c r="AU64" s="260"/>
      <c r="AV64" s="260"/>
      <c r="AW64" s="260"/>
      <c r="AX64" s="260"/>
      <c r="AY64" s="260"/>
      <c r="AZ64" s="260"/>
      <c r="BA64" s="260"/>
      <c r="BB64" s="260"/>
      <c r="BC64" s="260"/>
      <c r="BD64" s="260"/>
      <c r="BE64" s="260"/>
      <c r="BF64" s="260"/>
      <c r="BG64" s="210"/>
      <c r="BH64" s="210"/>
      <c r="BI64" s="210"/>
    </row>
    <row r="65" spans="1:61" x14ac:dyDescent="0.25">
      <c r="A65" s="171" t="s">
        <v>91</v>
      </c>
      <c r="B65" s="164"/>
      <c r="C65" s="299" t="s">
        <v>628</v>
      </c>
      <c r="D65" s="166"/>
      <c r="E65" s="168"/>
      <c r="F65" s="167"/>
      <c r="G65" s="168"/>
      <c r="H65" s="271"/>
      <c r="J65" s="171" t="s">
        <v>91</v>
      </c>
      <c r="K65" s="164"/>
      <c r="L65" s="299" t="s">
        <v>628</v>
      </c>
      <c r="M65" s="248"/>
      <c r="N65" s="166"/>
      <c r="O65" s="168"/>
      <c r="P65" s="167"/>
      <c r="Q65" s="168"/>
      <c r="R65" s="271"/>
      <c r="AO65" s="260"/>
      <c r="AP65" s="260"/>
      <c r="AQ65" s="260"/>
      <c r="AR65" s="260"/>
      <c r="AS65" s="260"/>
      <c r="AT65" s="260"/>
      <c r="AU65" s="260"/>
      <c r="AV65" s="260"/>
      <c r="AW65" s="260"/>
      <c r="AX65" s="260"/>
      <c r="AY65" s="260"/>
      <c r="AZ65" s="260"/>
      <c r="BA65" s="260"/>
      <c r="BB65" s="260"/>
      <c r="BC65" s="260"/>
      <c r="BD65" s="260"/>
      <c r="BE65" s="260"/>
      <c r="BF65" s="260"/>
      <c r="BG65" s="210"/>
      <c r="BH65" s="210"/>
      <c r="BI65" s="210"/>
    </row>
    <row r="66" spans="1:61" x14ac:dyDescent="0.25">
      <c r="A66" s="171" t="s">
        <v>91</v>
      </c>
      <c r="B66" s="164"/>
      <c r="C66" s="299" t="s">
        <v>628</v>
      </c>
      <c r="D66" s="166"/>
      <c r="E66" s="168"/>
      <c r="F66" s="167"/>
      <c r="G66" s="168"/>
      <c r="H66" s="271"/>
      <c r="J66" s="171" t="s">
        <v>91</v>
      </c>
      <c r="K66" s="164"/>
      <c r="L66" s="299" t="s">
        <v>628</v>
      </c>
      <c r="M66" s="248"/>
      <c r="N66" s="166"/>
      <c r="O66" s="168"/>
      <c r="P66" s="167"/>
      <c r="Q66" s="168"/>
      <c r="R66" s="271"/>
      <c r="AO66" s="260"/>
      <c r="AP66" s="260"/>
      <c r="AQ66" s="260"/>
      <c r="AR66" s="260"/>
      <c r="AS66" s="260"/>
      <c r="AT66" s="260"/>
      <c r="AU66" s="260"/>
      <c r="AV66" s="260"/>
      <c r="AW66" s="260"/>
      <c r="AX66" s="260"/>
      <c r="AY66" s="260"/>
      <c r="AZ66" s="260"/>
      <c r="BA66" s="260"/>
      <c r="BB66" s="260"/>
      <c r="BC66" s="260"/>
      <c r="BD66" s="260"/>
      <c r="BE66" s="260"/>
      <c r="BF66" s="260"/>
      <c r="BG66" s="210"/>
      <c r="BH66" s="210"/>
      <c r="BI66" s="210"/>
    </row>
    <row r="67" spans="1:61" x14ac:dyDescent="0.25">
      <c r="A67" s="171" t="s">
        <v>91</v>
      </c>
      <c r="B67" s="164"/>
      <c r="C67" s="299" t="s">
        <v>628</v>
      </c>
      <c r="D67" s="166"/>
      <c r="E67" s="168"/>
      <c r="F67" s="167"/>
      <c r="G67" s="168"/>
      <c r="H67" s="271"/>
      <c r="J67" s="171" t="s">
        <v>91</v>
      </c>
      <c r="K67" s="164"/>
      <c r="L67" s="299" t="s">
        <v>628</v>
      </c>
      <c r="M67" s="248"/>
      <c r="N67" s="166"/>
      <c r="O67" s="168"/>
      <c r="P67" s="167"/>
      <c r="Q67" s="168"/>
      <c r="R67" s="271"/>
      <c r="AO67" s="260"/>
      <c r="AP67" s="260"/>
      <c r="AQ67" s="260"/>
      <c r="AR67" s="260"/>
      <c r="AS67" s="260"/>
      <c r="AT67" s="260"/>
      <c r="AU67" s="260"/>
      <c r="AV67" s="260"/>
      <c r="AW67" s="260"/>
      <c r="AX67" s="260"/>
      <c r="AY67" s="260"/>
      <c r="AZ67" s="260"/>
      <c r="BA67" s="260"/>
      <c r="BB67" s="260"/>
      <c r="BC67" s="260"/>
      <c r="BD67" s="260"/>
      <c r="BE67" s="260"/>
      <c r="BF67" s="260"/>
      <c r="BG67" s="210"/>
      <c r="BH67" s="210"/>
      <c r="BI67" s="210"/>
    </row>
    <row r="68" spans="1:61" x14ac:dyDescent="0.25">
      <c r="A68" s="171" t="s">
        <v>91</v>
      </c>
      <c r="B68" s="164"/>
      <c r="C68" s="299" t="s">
        <v>628</v>
      </c>
      <c r="D68" s="166"/>
      <c r="E68" s="168"/>
      <c r="F68" s="167"/>
      <c r="G68" s="168"/>
      <c r="H68" s="271"/>
      <c r="J68" s="171" t="s">
        <v>91</v>
      </c>
      <c r="K68" s="164"/>
      <c r="L68" s="299" t="s">
        <v>628</v>
      </c>
      <c r="M68" s="248"/>
      <c r="N68" s="166"/>
      <c r="O68" s="168"/>
      <c r="P68" s="167"/>
      <c r="Q68" s="168"/>
      <c r="R68" s="271"/>
      <c r="AO68" s="260"/>
      <c r="AP68" s="260"/>
      <c r="AQ68" s="260"/>
      <c r="AR68" s="260"/>
      <c r="AS68" s="260"/>
      <c r="AT68" s="260"/>
      <c r="AU68" s="260"/>
      <c r="AV68" s="260"/>
      <c r="AW68" s="260"/>
      <c r="AX68" s="260"/>
      <c r="AY68" s="260"/>
      <c r="AZ68" s="260"/>
      <c r="BA68" s="260"/>
      <c r="BB68" s="260"/>
      <c r="BC68" s="260"/>
      <c r="BD68" s="260"/>
      <c r="BE68" s="260"/>
      <c r="BF68" s="260"/>
      <c r="BG68" s="210"/>
      <c r="BH68" s="210"/>
      <c r="BI68" s="210"/>
    </row>
    <row r="69" spans="1:61" x14ac:dyDescent="0.25">
      <c r="A69" s="171" t="s">
        <v>91</v>
      </c>
      <c r="B69" s="164"/>
      <c r="C69" s="299" t="s">
        <v>628</v>
      </c>
      <c r="D69" s="166"/>
      <c r="E69" s="168"/>
      <c r="F69" s="167"/>
      <c r="G69" s="168"/>
      <c r="H69" s="271"/>
      <c r="J69" s="171" t="s">
        <v>91</v>
      </c>
      <c r="K69" s="164"/>
      <c r="L69" s="299" t="s">
        <v>628</v>
      </c>
      <c r="M69" s="248"/>
      <c r="N69" s="166"/>
      <c r="O69" s="168"/>
      <c r="P69" s="167"/>
      <c r="Q69" s="168"/>
      <c r="R69" s="271"/>
      <c r="AO69" s="260"/>
      <c r="AP69" s="260"/>
      <c r="AQ69" s="260"/>
      <c r="AR69" s="260"/>
      <c r="AS69" s="260"/>
      <c r="AT69" s="260"/>
      <c r="AU69" s="260"/>
      <c r="AV69" s="260"/>
      <c r="AW69" s="260"/>
      <c r="AX69" s="260"/>
      <c r="AY69" s="260"/>
      <c r="AZ69" s="260"/>
      <c r="BA69" s="260"/>
      <c r="BB69" s="260"/>
      <c r="BC69" s="260"/>
      <c r="BD69" s="260"/>
      <c r="BE69" s="260"/>
      <c r="BF69" s="260"/>
      <c r="BG69" s="210"/>
      <c r="BH69" s="210"/>
      <c r="BI69" s="210"/>
    </row>
    <row r="70" spans="1:61" x14ac:dyDescent="0.25">
      <c r="A70" s="171" t="s">
        <v>91</v>
      </c>
      <c r="B70" s="164"/>
      <c r="C70" s="299" t="s">
        <v>628</v>
      </c>
      <c r="D70" s="166"/>
      <c r="E70" s="168"/>
      <c r="F70" s="167"/>
      <c r="G70" s="168"/>
      <c r="H70" s="271"/>
      <c r="J70" s="171" t="s">
        <v>91</v>
      </c>
      <c r="K70" s="164"/>
      <c r="L70" s="299" t="s">
        <v>628</v>
      </c>
      <c r="M70" s="248"/>
      <c r="N70" s="166"/>
      <c r="O70" s="168"/>
      <c r="P70" s="167"/>
      <c r="Q70" s="168"/>
      <c r="R70" s="271"/>
      <c r="AO70" s="260"/>
      <c r="AP70" s="260"/>
      <c r="AQ70" s="260"/>
      <c r="AR70" s="260"/>
      <c r="AS70" s="260"/>
      <c r="AT70" s="260"/>
      <c r="AU70" s="260"/>
      <c r="AV70" s="260"/>
      <c r="AW70" s="260"/>
      <c r="AX70" s="260"/>
      <c r="AY70" s="260"/>
      <c r="AZ70" s="260"/>
      <c r="BA70" s="260"/>
      <c r="BB70" s="260"/>
      <c r="BC70" s="260"/>
      <c r="BD70" s="260"/>
      <c r="BE70" s="260"/>
      <c r="BF70" s="260"/>
      <c r="BG70" s="210"/>
      <c r="BH70" s="210"/>
      <c r="BI70" s="210"/>
    </row>
    <row r="71" spans="1:61" x14ac:dyDescent="0.25">
      <c r="A71" s="171" t="s">
        <v>91</v>
      </c>
      <c r="B71" s="164"/>
      <c r="C71" s="299" t="s">
        <v>628</v>
      </c>
      <c r="D71" s="166"/>
      <c r="E71" s="168"/>
      <c r="F71" s="167"/>
      <c r="G71" s="168"/>
      <c r="H71" s="271"/>
      <c r="J71" s="171" t="s">
        <v>91</v>
      </c>
      <c r="K71" s="164"/>
      <c r="L71" s="299" t="s">
        <v>628</v>
      </c>
      <c r="M71" s="248"/>
      <c r="N71" s="166"/>
      <c r="O71" s="168"/>
      <c r="P71" s="167"/>
      <c r="Q71" s="168"/>
      <c r="R71" s="271"/>
      <c r="AO71" s="260"/>
      <c r="AP71" s="260"/>
      <c r="AQ71" s="260"/>
      <c r="AR71" s="260"/>
      <c r="AS71" s="260"/>
      <c r="AT71" s="260"/>
      <c r="AU71" s="260"/>
      <c r="AV71" s="260"/>
      <c r="AW71" s="260"/>
      <c r="AX71" s="260"/>
      <c r="AY71" s="260"/>
      <c r="AZ71" s="260"/>
      <c r="BA71" s="260"/>
      <c r="BB71" s="260"/>
      <c r="BC71" s="260"/>
      <c r="BD71" s="260"/>
      <c r="BE71" s="260"/>
      <c r="BF71" s="260"/>
      <c r="BG71" s="210"/>
      <c r="BH71" s="210"/>
      <c r="BI71" s="210"/>
    </row>
    <row r="72" spans="1:61" x14ac:dyDescent="0.25">
      <c r="A72" s="171" t="s">
        <v>91</v>
      </c>
      <c r="B72" s="164"/>
      <c r="C72" s="299" t="s">
        <v>628</v>
      </c>
      <c r="D72" s="166"/>
      <c r="E72" s="168"/>
      <c r="F72" s="167"/>
      <c r="G72" s="168"/>
      <c r="H72" s="271"/>
      <c r="J72" s="171" t="s">
        <v>91</v>
      </c>
      <c r="K72" s="164"/>
      <c r="L72" s="299" t="s">
        <v>628</v>
      </c>
      <c r="M72" s="248"/>
      <c r="N72" s="166"/>
      <c r="O72" s="168"/>
      <c r="P72" s="167"/>
      <c r="Q72" s="168"/>
      <c r="R72" s="271"/>
      <c r="AO72" s="260"/>
      <c r="AP72" s="260"/>
      <c r="AQ72" s="260"/>
      <c r="AR72" s="260"/>
      <c r="AS72" s="260"/>
      <c r="AT72" s="260"/>
      <c r="AU72" s="260"/>
      <c r="AV72" s="260"/>
      <c r="AW72" s="260"/>
      <c r="AX72" s="260"/>
      <c r="AY72" s="260"/>
      <c r="AZ72" s="260"/>
      <c r="BA72" s="260"/>
      <c r="BB72" s="260"/>
      <c r="BC72" s="260"/>
      <c r="BD72" s="260"/>
      <c r="BE72" s="260"/>
      <c r="BF72" s="260"/>
      <c r="BG72" s="210"/>
      <c r="BH72" s="210"/>
      <c r="BI72" s="210"/>
    </row>
    <row r="73" spans="1:61" x14ac:dyDescent="0.25">
      <c r="A73" s="171" t="s">
        <v>91</v>
      </c>
      <c r="B73" s="164"/>
      <c r="C73" s="299" t="s">
        <v>628</v>
      </c>
      <c r="D73" s="166"/>
      <c r="E73" s="168"/>
      <c r="F73" s="167"/>
      <c r="G73" s="168"/>
      <c r="H73" s="271"/>
      <c r="J73" s="171" t="s">
        <v>91</v>
      </c>
      <c r="K73" s="164"/>
      <c r="L73" s="299" t="s">
        <v>628</v>
      </c>
      <c r="M73" s="248"/>
      <c r="N73" s="166"/>
      <c r="O73" s="168"/>
      <c r="P73" s="167"/>
      <c r="Q73" s="168"/>
      <c r="R73" s="271"/>
      <c r="AO73" s="260"/>
      <c r="AP73" s="260"/>
      <c r="AQ73" s="260"/>
      <c r="AR73" s="260"/>
      <c r="AS73" s="260"/>
      <c r="AT73" s="260"/>
      <c r="AU73" s="260"/>
      <c r="AV73" s="260"/>
      <c r="AW73" s="260"/>
      <c r="AX73" s="260"/>
      <c r="AY73" s="260"/>
      <c r="AZ73" s="260"/>
      <c r="BA73" s="260"/>
      <c r="BB73" s="260"/>
      <c r="BC73" s="260"/>
      <c r="BD73" s="260"/>
      <c r="BE73" s="260"/>
      <c r="BF73" s="260"/>
      <c r="BG73" s="210"/>
      <c r="BH73" s="210"/>
      <c r="BI73" s="210"/>
    </row>
    <row r="74" spans="1:61" x14ac:dyDescent="0.25">
      <c r="A74" s="171" t="s">
        <v>91</v>
      </c>
      <c r="B74" s="164"/>
      <c r="C74" s="299" t="s">
        <v>628</v>
      </c>
      <c r="D74" s="166"/>
      <c r="E74" s="168"/>
      <c r="F74" s="167"/>
      <c r="G74" s="168"/>
      <c r="H74" s="271"/>
      <c r="J74" s="171" t="s">
        <v>91</v>
      </c>
      <c r="K74" s="164"/>
      <c r="L74" s="299" t="s">
        <v>628</v>
      </c>
      <c r="M74" s="248"/>
      <c r="N74" s="166"/>
      <c r="O74" s="168"/>
      <c r="P74" s="167"/>
      <c r="Q74" s="168"/>
      <c r="R74" s="271"/>
      <c r="AO74" s="260"/>
      <c r="AP74" s="260"/>
      <c r="AQ74" s="260"/>
      <c r="AR74" s="260"/>
      <c r="AS74" s="260"/>
      <c r="AT74" s="260"/>
      <c r="AU74" s="260"/>
      <c r="AV74" s="260"/>
      <c r="AW74" s="260"/>
      <c r="AX74" s="260"/>
      <c r="AY74" s="260"/>
      <c r="AZ74" s="260"/>
      <c r="BA74" s="260"/>
      <c r="BB74" s="260"/>
      <c r="BC74" s="260"/>
      <c r="BD74" s="260"/>
      <c r="BE74" s="260"/>
      <c r="BF74" s="260"/>
      <c r="BG74" s="210"/>
      <c r="BH74" s="210"/>
      <c r="BI74" s="210"/>
    </row>
    <row r="75" spans="1:61" x14ac:dyDescent="0.25">
      <c r="A75" s="171" t="s">
        <v>91</v>
      </c>
      <c r="B75" s="164"/>
      <c r="C75" s="299" t="s">
        <v>628</v>
      </c>
      <c r="D75" s="166"/>
      <c r="E75" s="168"/>
      <c r="F75" s="167"/>
      <c r="G75" s="168"/>
      <c r="H75" s="271"/>
      <c r="J75" s="171" t="s">
        <v>91</v>
      </c>
      <c r="K75" s="164"/>
      <c r="L75" s="299" t="s">
        <v>628</v>
      </c>
      <c r="M75" s="248"/>
      <c r="N75" s="166"/>
      <c r="O75" s="168"/>
      <c r="P75" s="167"/>
      <c r="Q75" s="168"/>
      <c r="R75" s="271"/>
      <c r="AO75" s="260"/>
      <c r="AP75" s="260"/>
      <c r="AQ75" s="260"/>
      <c r="AR75" s="260"/>
      <c r="AS75" s="260"/>
      <c r="AT75" s="260"/>
      <c r="AU75" s="260"/>
      <c r="AV75" s="260"/>
      <c r="AW75" s="260"/>
      <c r="AX75" s="260"/>
      <c r="AY75" s="260"/>
      <c r="AZ75" s="260"/>
      <c r="BA75" s="260"/>
      <c r="BB75" s="260"/>
      <c r="BC75" s="260"/>
      <c r="BD75" s="260"/>
      <c r="BE75" s="260"/>
      <c r="BF75" s="260"/>
      <c r="BG75" s="210"/>
      <c r="BH75" s="210"/>
      <c r="BI75" s="210"/>
    </row>
    <row r="76" spans="1:61" x14ac:dyDescent="0.25">
      <c r="A76" s="171" t="s">
        <v>91</v>
      </c>
      <c r="B76" s="164"/>
      <c r="C76" s="299" t="s">
        <v>628</v>
      </c>
      <c r="D76" s="166"/>
      <c r="E76" s="168"/>
      <c r="F76" s="167"/>
      <c r="G76" s="168"/>
      <c r="H76" s="271"/>
      <c r="J76" s="171" t="s">
        <v>91</v>
      </c>
      <c r="K76" s="164"/>
      <c r="L76" s="299" t="s">
        <v>628</v>
      </c>
      <c r="M76" s="248"/>
      <c r="N76" s="166"/>
      <c r="O76" s="168"/>
      <c r="P76" s="167"/>
      <c r="Q76" s="168"/>
      <c r="R76" s="271"/>
      <c r="AO76" s="260"/>
      <c r="AP76" s="260"/>
      <c r="AQ76" s="260"/>
      <c r="AR76" s="260"/>
      <c r="AS76" s="260"/>
      <c r="AT76" s="260"/>
      <c r="AU76" s="260"/>
      <c r="AV76" s="260"/>
      <c r="AW76" s="260"/>
      <c r="AX76" s="260"/>
      <c r="AY76" s="260"/>
      <c r="AZ76" s="260"/>
      <c r="BA76" s="260"/>
      <c r="BB76" s="260"/>
      <c r="BC76" s="260"/>
      <c r="BD76" s="260"/>
      <c r="BE76" s="260"/>
      <c r="BF76" s="260"/>
      <c r="BG76" s="210"/>
      <c r="BH76" s="210"/>
      <c r="BI76" s="210"/>
    </row>
    <row r="77" spans="1:61" x14ac:dyDescent="0.25">
      <c r="A77" s="171" t="s">
        <v>91</v>
      </c>
      <c r="B77" s="164"/>
      <c r="C77" s="299" t="s">
        <v>628</v>
      </c>
      <c r="D77" s="166"/>
      <c r="E77" s="168"/>
      <c r="F77" s="167"/>
      <c r="G77" s="168"/>
      <c r="H77" s="271"/>
      <c r="J77" s="171" t="s">
        <v>91</v>
      </c>
      <c r="K77" s="164"/>
      <c r="L77" s="299" t="s">
        <v>628</v>
      </c>
      <c r="M77" s="248"/>
      <c r="N77" s="166"/>
      <c r="O77" s="168"/>
      <c r="P77" s="167"/>
      <c r="Q77" s="168"/>
      <c r="R77" s="271"/>
      <c r="AO77" s="260"/>
      <c r="AP77" s="260"/>
      <c r="AQ77" s="260"/>
      <c r="AR77" s="260"/>
      <c r="AS77" s="260"/>
      <c r="AT77" s="260"/>
      <c r="AU77" s="260"/>
      <c r="AV77" s="260"/>
      <c r="AW77" s="260"/>
      <c r="AX77" s="260"/>
      <c r="AY77" s="260"/>
      <c r="AZ77" s="260"/>
      <c r="BA77" s="260"/>
      <c r="BB77" s="260"/>
      <c r="BC77" s="260"/>
      <c r="BD77" s="260"/>
      <c r="BE77" s="260"/>
      <c r="BF77" s="260"/>
      <c r="BG77" s="210"/>
      <c r="BH77" s="210"/>
      <c r="BI77" s="210"/>
    </row>
    <row r="78" spans="1:61" x14ac:dyDescent="0.25">
      <c r="A78" s="171" t="s">
        <v>91</v>
      </c>
      <c r="B78" s="164"/>
      <c r="C78" s="299" t="s">
        <v>628</v>
      </c>
      <c r="D78" s="166"/>
      <c r="E78" s="168"/>
      <c r="F78" s="167"/>
      <c r="G78" s="168"/>
      <c r="H78" s="271"/>
      <c r="J78" s="171" t="s">
        <v>91</v>
      </c>
      <c r="K78" s="164"/>
      <c r="L78" s="299" t="s">
        <v>628</v>
      </c>
      <c r="M78" s="248"/>
      <c r="N78" s="166"/>
      <c r="O78" s="168"/>
      <c r="P78" s="167"/>
      <c r="Q78" s="168"/>
      <c r="R78" s="271"/>
      <c r="AO78" s="260"/>
      <c r="AP78" s="260"/>
      <c r="AQ78" s="260"/>
      <c r="AR78" s="260"/>
      <c r="AS78" s="260"/>
      <c r="AT78" s="260"/>
      <c r="AU78" s="260"/>
      <c r="AV78" s="260"/>
      <c r="AW78" s="260"/>
      <c r="AX78" s="260"/>
      <c r="AY78" s="260"/>
      <c r="AZ78" s="260"/>
      <c r="BA78" s="260"/>
      <c r="BB78" s="260"/>
      <c r="BC78" s="260"/>
      <c r="BD78" s="260"/>
      <c r="BE78" s="260"/>
      <c r="BF78" s="260"/>
      <c r="BG78" s="210"/>
      <c r="BH78" s="210"/>
      <c r="BI78" s="210"/>
    </row>
    <row r="79" spans="1:61" x14ac:dyDescent="0.25">
      <c r="A79" s="171" t="s">
        <v>91</v>
      </c>
      <c r="B79" s="164"/>
      <c r="C79" s="299" t="s">
        <v>628</v>
      </c>
      <c r="D79" s="166"/>
      <c r="E79" s="168"/>
      <c r="F79" s="167"/>
      <c r="G79" s="168"/>
      <c r="H79" s="271"/>
      <c r="J79" s="171" t="s">
        <v>91</v>
      </c>
      <c r="K79" s="164"/>
      <c r="L79" s="299" t="s">
        <v>628</v>
      </c>
      <c r="M79" s="248"/>
      <c r="N79" s="166"/>
      <c r="O79" s="168"/>
      <c r="P79" s="167"/>
      <c r="Q79" s="168"/>
      <c r="R79" s="271"/>
      <c r="AO79" s="260"/>
      <c r="AP79" s="260"/>
      <c r="AQ79" s="260"/>
      <c r="AR79" s="260"/>
      <c r="AS79" s="260"/>
      <c r="AT79" s="260"/>
      <c r="AU79" s="260"/>
      <c r="AV79" s="260"/>
      <c r="AW79" s="260"/>
      <c r="AX79" s="260"/>
      <c r="AY79" s="260"/>
      <c r="AZ79" s="260"/>
      <c r="BA79" s="260"/>
      <c r="BB79" s="260"/>
      <c r="BC79" s="260"/>
      <c r="BD79" s="260"/>
      <c r="BE79" s="260"/>
      <c r="BF79" s="260"/>
      <c r="BG79" s="210"/>
      <c r="BH79" s="210"/>
      <c r="BI79" s="210"/>
    </row>
    <row r="80" spans="1:61" x14ac:dyDescent="0.25">
      <c r="A80" s="171" t="s">
        <v>91</v>
      </c>
      <c r="B80" s="164"/>
      <c r="C80" s="299" t="s">
        <v>628</v>
      </c>
      <c r="D80" s="166"/>
      <c r="E80" s="168"/>
      <c r="F80" s="167"/>
      <c r="G80" s="168"/>
      <c r="H80" s="271"/>
      <c r="J80" s="171" t="s">
        <v>91</v>
      </c>
      <c r="K80" s="164"/>
      <c r="L80" s="299" t="s">
        <v>628</v>
      </c>
      <c r="M80" s="248"/>
      <c r="N80" s="166"/>
      <c r="O80" s="168"/>
      <c r="P80" s="167"/>
      <c r="Q80" s="168"/>
      <c r="R80" s="271"/>
      <c r="AO80" s="260"/>
      <c r="AP80" s="260"/>
      <c r="AQ80" s="260"/>
      <c r="AR80" s="260"/>
      <c r="AS80" s="260"/>
      <c r="AT80" s="260"/>
      <c r="AU80" s="260"/>
      <c r="AV80" s="260"/>
      <c r="AW80" s="260"/>
      <c r="AX80" s="260"/>
      <c r="AY80" s="260"/>
      <c r="AZ80" s="260"/>
      <c r="BA80" s="260"/>
      <c r="BB80" s="260"/>
      <c r="BC80" s="260"/>
      <c r="BD80" s="260"/>
      <c r="BE80" s="260"/>
      <c r="BF80" s="260"/>
      <c r="BG80" s="210"/>
      <c r="BH80" s="210"/>
      <c r="BI80" s="210"/>
    </row>
    <row r="81" spans="1:61" x14ac:dyDescent="0.25">
      <c r="A81" s="171" t="s">
        <v>91</v>
      </c>
      <c r="B81" s="164"/>
      <c r="C81" s="299" t="s">
        <v>628</v>
      </c>
      <c r="D81" s="166"/>
      <c r="E81" s="168"/>
      <c r="F81" s="167"/>
      <c r="G81" s="168"/>
      <c r="H81" s="271"/>
      <c r="J81" s="171" t="s">
        <v>91</v>
      </c>
      <c r="K81" s="164"/>
      <c r="L81" s="299" t="s">
        <v>628</v>
      </c>
      <c r="M81" s="248"/>
      <c r="N81" s="166"/>
      <c r="O81" s="168"/>
      <c r="P81" s="167"/>
      <c r="Q81" s="168"/>
      <c r="R81" s="271"/>
      <c r="AO81" s="260"/>
      <c r="AP81" s="260"/>
      <c r="AQ81" s="260"/>
      <c r="AR81" s="260"/>
      <c r="AS81" s="260"/>
      <c r="AT81" s="260"/>
      <c r="AU81" s="260"/>
      <c r="AV81" s="260"/>
      <c r="AW81" s="260"/>
      <c r="AX81" s="260"/>
      <c r="AY81" s="260"/>
      <c r="AZ81" s="260"/>
      <c r="BA81" s="260"/>
      <c r="BB81" s="260"/>
      <c r="BC81" s="260"/>
      <c r="BD81" s="260"/>
      <c r="BE81" s="260"/>
      <c r="BF81" s="260"/>
      <c r="BG81" s="210"/>
      <c r="BH81" s="210"/>
      <c r="BI81" s="210"/>
    </row>
    <row r="82" spans="1:61" x14ac:dyDescent="0.25">
      <c r="A82" s="171" t="s">
        <v>91</v>
      </c>
      <c r="B82" s="164"/>
      <c r="C82" s="299" t="s">
        <v>628</v>
      </c>
      <c r="D82" s="166"/>
      <c r="E82" s="168"/>
      <c r="F82" s="167"/>
      <c r="G82" s="168"/>
      <c r="H82" s="271"/>
      <c r="J82" s="171" t="s">
        <v>91</v>
      </c>
      <c r="K82" s="164"/>
      <c r="L82" s="299" t="s">
        <v>628</v>
      </c>
      <c r="M82" s="248"/>
      <c r="N82" s="166"/>
      <c r="O82" s="168"/>
      <c r="P82" s="167"/>
      <c r="Q82" s="168"/>
      <c r="R82" s="271"/>
      <c r="AO82" s="260"/>
      <c r="AP82" s="260"/>
      <c r="AQ82" s="260"/>
      <c r="AR82" s="260"/>
      <c r="AS82" s="260"/>
      <c r="AT82" s="260"/>
      <c r="AU82" s="260"/>
      <c r="AV82" s="260"/>
      <c r="AW82" s="260"/>
      <c r="AX82" s="260"/>
      <c r="AY82" s="260"/>
      <c r="AZ82" s="260"/>
      <c r="BA82" s="260"/>
      <c r="BB82" s="260"/>
      <c r="BC82" s="260"/>
      <c r="BD82" s="260"/>
      <c r="BE82" s="260"/>
      <c r="BF82" s="260"/>
      <c r="BG82" s="210"/>
      <c r="BH82" s="210"/>
      <c r="BI82" s="210"/>
    </row>
    <row r="83" spans="1:61" x14ac:dyDescent="0.25">
      <c r="A83" s="171" t="s">
        <v>91</v>
      </c>
      <c r="B83" s="164"/>
      <c r="C83" s="299" t="s">
        <v>628</v>
      </c>
      <c r="D83" s="166"/>
      <c r="E83" s="168"/>
      <c r="F83" s="167"/>
      <c r="G83" s="168"/>
      <c r="H83" s="271"/>
      <c r="J83" s="171" t="s">
        <v>91</v>
      </c>
      <c r="K83" s="164"/>
      <c r="L83" s="299" t="s">
        <v>628</v>
      </c>
      <c r="M83" s="248"/>
      <c r="N83" s="166"/>
      <c r="O83" s="168"/>
      <c r="P83" s="167"/>
      <c r="Q83" s="168"/>
      <c r="R83" s="271"/>
      <c r="AO83" s="260"/>
      <c r="AP83" s="260"/>
      <c r="AQ83" s="260"/>
      <c r="AR83" s="260"/>
      <c r="AS83" s="260"/>
      <c r="AT83" s="260"/>
      <c r="AU83" s="260"/>
      <c r="AV83" s="260"/>
      <c r="AW83" s="260"/>
      <c r="AX83" s="260"/>
      <c r="AY83" s="260"/>
      <c r="AZ83" s="260"/>
      <c r="BA83" s="260"/>
      <c r="BB83" s="260"/>
      <c r="BC83" s="260"/>
      <c r="BD83" s="260"/>
      <c r="BE83" s="260"/>
      <c r="BF83" s="260"/>
      <c r="BG83" s="210"/>
      <c r="BH83" s="210"/>
      <c r="BI83" s="210"/>
    </row>
    <row r="84" spans="1:61" x14ac:dyDescent="0.25">
      <c r="A84" s="171" t="s">
        <v>91</v>
      </c>
      <c r="B84" s="164"/>
      <c r="C84" s="299" t="s">
        <v>628</v>
      </c>
      <c r="D84" s="166"/>
      <c r="E84" s="168"/>
      <c r="F84" s="167"/>
      <c r="G84" s="168"/>
      <c r="H84" s="271"/>
      <c r="J84" s="171" t="s">
        <v>91</v>
      </c>
      <c r="K84" s="164"/>
      <c r="L84" s="299" t="s">
        <v>628</v>
      </c>
      <c r="M84" s="248"/>
      <c r="N84" s="166"/>
      <c r="O84" s="168"/>
      <c r="P84" s="167"/>
      <c r="Q84" s="168"/>
      <c r="R84" s="271"/>
      <c r="AO84" s="260"/>
      <c r="AP84" s="260"/>
      <c r="AQ84" s="260"/>
      <c r="AR84" s="260"/>
      <c r="AS84" s="260"/>
      <c r="AT84" s="260"/>
      <c r="AU84" s="260"/>
      <c r="AV84" s="260"/>
      <c r="AW84" s="260"/>
      <c r="AX84" s="260"/>
      <c r="AY84" s="260"/>
      <c r="AZ84" s="260"/>
      <c r="BA84" s="260"/>
      <c r="BB84" s="260"/>
      <c r="BC84" s="260"/>
      <c r="BD84" s="260"/>
      <c r="BE84" s="260"/>
      <c r="BF84" s="260"/>
      <c r="BG84" s="210"/>
      <c r="BH84" s="210"/>
      <c r="BI84" s="210"/>
    </row>
    <row r="85" spans="1:61" x14ac:dyDescent="0.25">
      <c r="A85" s="171" t="s">
        <v>91</v>
      </c>
      <c r="B85" s="164"/>
      <c r="C85" s="299" t="s">
        <v>628</v>
      </c>
      <c r="D85" s="166"/>
      <c r="E85" s="168"/>
      <c r="F85" s="167"/>
      <c r="G85" s="168"/>
      <c r="H85" s="271"/>
      <c r="J85" s="171" t="s">
        <v>91</v>
      </c>
      <c r="K85" s="164"/>
      <c r="L85" s="299" t="s">
        <v>628</v>
      </c>
      <c r="M85" s="248"/>
      <c r="N85" s="166"/>
      <c r="O85" s="168"/>
      <c r="P85" s="167"/>
      <c r="Q85" s="168"/>
      <c r="R85" s="271"/>
      <c r="AO85" s="260"/>
      <c r="AP85" s="260"/>
      <c r="AQ85" s="260"/>
      <c r="AR85" s="260"/>
      <c r="AS85" s="260"/>
      <c r="AT85" s="260"/>
      <c r="AU85" s="260"/>
      <c r="AV85" s="260"/>
      <c r="AW85" s="260"/>
      <c r="AX85" s="260"/>
      <c r="AY85" s="260"/>
      <c r="AZ85" s="260"/>
      <c r="BA85" s="260"/>
      <c r="BB85" s="260"/>
      <c r="BC85" s="260"/>
      <c r="BD85" s="260"/>
      <c r="BE85" s="260"/>
      <c r="BF85" s="260"/>
      <c r="BG85" s="210"/>
      <c r="BH85" s="210"/>
      <c r="BI85" s="210"/>
    </row>
    <row r="86" spans="1:61" x14ac:dyDescent="0.25">
      <c r="A86" s="171" t="s">
        <v>91</v>
      </c>
      <c r="B86" s="164"/>
      <c r="C86" s="299" t="s">
        <v>628</v>
      </c>
      <c r="D86" s="166"/>
      <c r="E86" s="168"/>
      <c r="F86" s="167"/>
      <c r="G86" s="168"/>
      <c r="H86" s="271"/>
      <c r="J86" s="171" t="s">
        <v>91</v>
      </c>
      <c r="K86" s="164"/>
      <c r="L86" s="299" t="s">
        <v>628</v>
      </c>
      <c r="M86" s="248"/>
      <c r="N86" s="166"/>
      <c r="O86" s="168"/>
      <c r="P86" s="167"/>
      <c r="Q86" s="168"/>
      <c r="R86" s="271"/>
      <c r="AO86" s="260"/>
      <c r="AP86" s="260"/>
      <c r="AQ86" s="260"/>
      <c r="AR86" s="260"/>
      <c r="AS86" s="260"/>
      <c r="AT86" s="260"/>
      <c r="AU86" s="260"/>
      <c r="AV86" s="260"/>
      <c r="AW86" s="260"/>
      <c r="AX86" s="260"/>
      <c r="AY86" s="260"/>
      <c r="AZ86" s="260"/>
      <c r="BA86" s="260"/>
      <c r="BB86" s="260"/>
      <c r="BC86" s="260"/>
      <c r="BD86" s="260"/>
      <c r="BE86" s="260"/>
      <c r="BF86" s="260"/>
      <c r="BG86" s="210"/>
      <c r="BH86" s="210"/>
      <c r="BI86" s="210"/>
    </row>
    <row r="87" spans="1:61" x14ac:dyDescent="0.25">
      <c r="A87" s="171" t="s">
        <v>91</v>
      </c>
      <c r="B87" s="164"/>
      <c r="C87" s="299" t="s">
        <v>628</v>
      </c>
      <c r="D87" s="166"/>
      <c r="E87" s="168"/>
      <c r="F87" s="167"/>
      <c r="G87" s="168"/>
      <c r="H87" s="271"/>
      <c r="J87" s="171" t="s">
        <v>91</v>
      </c>
      <c r="K87" s="164"/>
      <c r="L87" s="299" t="s">
        <v>628</v>
      </c>
      <c r="M87" s="248"/>
      <c r="N87" s="166"/>
      <c r="O87" s="168"/>
      <c r="P87" s="167"/>
      <c r="Q87" s="168"/>
      <c r="R87" s="271"/>
      <c r="AO87" s="260"/>
      <c r="AP87" s="260"/>
      <c r="AQ87" s="260"/>
      <c r="AR87" s="260"/>
      <c r="AS87" s="260"/>
      <c r="AT87" s="260"/>
      <c r="AU87" s="260"/>
      <c r="AV87" s="260"/>
      <c r="AW87" s="260"/>
      <c r="AX87" s="260"/>
      <c r="AY87" s="260"/>
      <c r="AZ87" s="260"/>
      <c r="BA87" s="260"/>
      <c r="BB87" s="260"/>
      <c r="BC87" s="260"/>
      <c r="BD87" s="260"/>
      <c r="BE87" s="260"/>
      <c r="BF87" s="260"/>
      <c r="BG87" s="210"/>
      <c r="BH87" s="210"/>
      <c r="BI87" s="210"/>
    </row>
    <row r="88" spans="1:61" x14ac:dyDescent="0.25">
      <c r="A88" s="171" t="s">
        <v>91</v>
      </c>
      <c r="B88" s="164"/>
      <c r="C88" s="299" t="s">
        <v>628</v>
      </c>
      <c r="D88" s="166"/>
      <c r="E88" s="168"/>
      <c r="F88" s="167"/>
      <c r="G88" s="168"/>
      <c r="H88" s="271"/>
      <c r="J88" s="171" t="s">
        <v>91</v>
      </c>
      <c r="K88" s="164"/>
      <c r="L88" s="299" t="s">
        <v>628</v>
      </c>
      <c r="M88" s="248"/>
      <c r="N88" s="166"/>
      <c r="O88" s="168"/>
      <c r="P88" s="167"/>
      <c r="Q88" s="168"/>
      <c r="R88" s="271"/>
      <c r="AO88" s="260"/>
      <c r="AP88" s="260"/>
      <c r="AQ88" s="260"/>
      <c r="AR88" s="260"/>
      <c r="AS88" s="260"/>
      <c r="AT88" s="260"/>
      <c r="AU88" s="260"/>
      <c r="AV88" s="260"/>
      <c r="AW88" s="260"/>
      <c r="AX88" s="260"/>
      <c r="AY88" s="260"/>
      <c r="AZ88" s="260"/>
      <c r="BA88" s="260"/>
      <c r="BB88" s="260"/>
      <c r="BC88" s="260"/>
      <c r="BD88" s="260"/>
      <c r="BE88" s="260"/>
      <c r="BF88" s="260"/>
      <c r="BG88" s="210"/>
      <c r="BH88" s="210"/>
      <c r="BI88" s="210"/>
    </row>
    <row r="89" spans="1:61" x14ac:dyDescent="0.25">
      <c r="A89" s="171" t="s">
        <v>91</v>
      </c>
      <c r="B89" s="164"/>
      <c r="C89" s="299" t="s">
        <v>628</v>
      </c>
      <c r="D89" s="166"/>
      <c r="E89" s="168"/>
      <c r="F89" s="167"/>
      <c r="G89" s="168"/>
      <c r="H89" s="271"/>
      <c r="J89" s="171" t="s">
        <v>91</v>
      </c>
      <c r="K89" s="164"/>
      <c r="L89" s="299" t="s">
        <v>628</v>
      </c>
      <c r="M89" s="248"/>
      <c r="N89" s="166"/>
      <c r="O89" s="168"/>
      <c r="P89" s="167"/>
      <c r="Q89" s="168"/>
      <c r="R89" s="271"/>
      <c r="AO89" s="260"/>
      <c r="AP89" s="260"/>
      <c r="AQ89" s="260"/>
      <c r="AR89" s="260"/>
      <c r="AS89" s="260"/>
      <c r="AT89" s="260"/>
      <c r="AU89" s="260"/>
      <c r="AV89" s="260"/>
      <c r="AW89" s="260"/>
      <c r="AX89" s="260"/>
      <c r="AY89" s="260"/>
      <c r="AZ89" s="260"/>
      <c r="BA89" s="260"/>
      <c r="BB89" s="260"/>
      <c r="BC89" s="260"/>
      <c r="BD89" s="260"/>
      <c r="BE89" s="260"/>
      <c r="BF89" s="260"/>
      <c r="BG89" s="210"/>
      <c r="BH89" s="210"/>
      <c r="BI89" s="210"/>
    </row>
    <row r="90" spans="1:61" x14ac:dyDescent="0.25">
      <c r="A90" s="171" t="s">
        <v>91</v>
      </c>
      <c r="B90" s="164"/>
      <c r="C90" s="299" t="s">
        <v>628</v>
      </c>
      <c r="D90" s="166"/>
      <c r="E90" s="168"/>
      <c r="F90" s="167"/>
      <c r="G90" s="168"/>
      <c r="H90" s="271"/>
      <c r="J90" s="171" t="s">
        <v>91</v>
      </c>
      <c r="K90" s="164"/>
      <c r="L90" s="299" t="s">
        <v>628</v>
      </c>
      <c r="M90" s="248"/>
      <c r="N90" s="166"/>
      <c r="O90" s="168"/>
      <c r="P90" s="167"/>
      <c r="Q90" s="168"/>
      <c r="R90" s="271"/>
      <c r="AO90" s="260"/>
      <c r="AP90" s="260"/>
      <c r="AQ90" s="260"/>
      <c r="AR90" s="260"/>
      <c r="AS90" s="260"/>
      <c r="AT90" s="260"/>
      <c r="AU90" s="260"/>
      <c r="AV90" s="260"/>
      <c r="AW90" s="260"/>
      <c r="AX90" s="260"/>
      <c r="AY90" s="260"/>
      <c r="AZ90" s="260"/>
      <c r="BA90" s="260"/>
      <c r="BB90" s="260"/>
      <c r="BC90" s="260"/>
      <c r="BD90" s="260"/>
      <c r="BE90" s="260"/>
      <c r="BF90" s="260"/>
      <c r="BG90" s="210"/>
      <c r="BH90" s="210"/>
      <c r="BI90" s="210"/>
    </row>
    <row r="91" spans="1:61" x14ac:dyDescent="0.25">
      <c r="A91" s="171" t="s">
        <v>91</v>
      </c>
      <c r="B91" s="164"/>
      <c r="C91" s="299" t="s">
        <v>628</v>
      </c>
      <c r="D91" s="166"/>
      <c r="E91" s="168"/>
      <c r="F91" s="167"/>
      <c r="G91" s="168"/>
      <c r="H91" s="271"/>
      <c r="J91" s="171" t="s">
        <v>91</v>
      </c>
      <c r="K91" s="164"/>
      <c r="L91" s="299" t="s">
        <v>628</v>
      </c>
      <c r="M91" s="248"/>
      <c r="N91" s="166"/>
      <c r="O91" s="168"/>
      <c r="P91" s="167"/>
      <c r="Q91" s="168"/>
      <c r="R91" s="271"/>
      <c r="AO91" s="260"/>
      <c r="AP91" s="260"/>
      <c r="AQ91" s="260"/>
      <c r="AR91" s="260"/>
      <c r="AS91" s="260"/>
      <c r="AT91" s="260"/>
      <c r="AU91" s="260"/>
      <c r="AV91" s="260"/>
      <c r="AW91" s="260"/>
      <c r="AX91" s="260"/>
      <c r="AY91" s="260"/>
      <c r="AZ91" s="260"/>
      <c r="BA91" s="260"/>
      <c r="BB91" s="260"/>
      <c r="BC91" s="260"/>
      <c r="BD91" s="260"/>
      <c r="BE91" s="260"/>
      <c r="BF91" s="260"/>
      <c r="BG91" s="210"/>
      <c r="BH91" s="210"/>
      <c r="BI91" s="210"/>
    </row>
    <row r="92" spans="1:61" x14ac:dyDescent="0.25">
      <c r="A92" s="171" t="s">
        <v>91</v>
      </c>
      <c r="B92" s="164"/>
      <c r="C92" s="299" t="s">
        <v>628</v>
      </c>
      <c r="D92" s="166"/>
      <c r="E92" s="168"/>
      <c r="F92" s="167"/>
      <c r="G92" s="168"/>
      <c r="H92" s="271"/>
      <c r="J92" s="171" t="s">
        <v>91</v>
      </c>
      <c r="K92" s="164"/>
      <c r="L92" s="299" t="s">
        <v>628</v>
      </c>
      <c r="M92" s="248"/>
      <c r="N92" s="166"/>
      <c r="O92" s="168"/>
      <c r="P92" s="167"/>
      <c r="Q92" s="168"/>
      <c r="R92" s="271"/>
      <c r="AO92" s="260"/>
      <c r="AP92" s="260"/>
      <c r="AQ92" s="260"/>
      <c r="AR92" s="260"/>
      <c r="AS92" s="260"/>
      <c r="AT92" s="260"/>
      <c r="AU92" s="260"/>
      <c r="AV92" s="260"/>
      <c r="AW92" s="260"/>
      <c r="AX92" s="260"/>
      <c r="AY92" s="260"/>
      <c r="AZ92" s="260"/>
      <c r="BA92" s="260"/>
      <c r="BB92" s="260"/>
      <c r="BC92" s="260"/>
      <c r="BD92" s="260"/>
      <c r="BE92" s="260"/>
      <c r="BF92" s="260"/>
      <c r="BG92" s="210"/>
      <c r="BH92" s="210"/>
      <c r="BI92" s="210"/>
    </row>
    <row r="93" spans="1:61" x14ac:dyDescent="0.25">
      <c r="A93" s="171" t="s">
        <v>91</v>
      </c>
      <c r="B93" s="164"/>
      <c r="C93" s="299" t="s">
        <v>628</v>
      </c>
      <c r="D93" s="166"/>
      <c r="E93" s="168"/>
      <c r="F93" s="167"/>
      <c r="G93" s="168"/>
      <c r="H93" s="271"/>
      <c r="J93" s="171" t="s">
        <v>91</v>
      </c>
      <c r="K93" s="164"/>
      <c r="L93" s="299" t="s">
        <v>628</v>
      </c>
      <c r="M93" s="248"/>
      <c r="N93" s="166"/>
      <c r="O93" s="168"/>
      <c r="P93" s="167"/>
      <c r="Q93" s="168"/>
      <c r="R93" s="271"/>
      <c r="AO93" s="260"/>
      <c r="AP93" s="260"/>
      <c r="AQ93" s="260"/>
      <c r="AR93" s="260"/>
      <c r="AS93" s="260"/>
      <c r="AT93" s="260"/>
      <c r="AU93" s="260"/>
      <c r="AV93" s="260"/>
      <c r="AW93" s="260"/>
      <c r="AX93" s="260"/>
      <c r="AY93" s="260"/>
      <c r="AZ93" s="260"/>
      <c r="BA93" s="260"/>
      <c r="BB93" s="260"/>
      <c r="BC93" s="260"/>
      <c r="BD93" s="260"/>
      <c r="BE93" s="260"/>
      <c r="BF93" s="260"/>
      <c r="BG93" s="210"/>
      <c r="BH93" s="210"/>
      <c r="BI93" s="210"/>
    </row>
    <row r="94" spans="1:61" x14ac:dyDescent="0.25">
      <c r="A94" s="171" t="s">
        <v>91</v>
      </c>
      <c r="B94" s="164"/>
      <c r="C94" s="299" t="s">
        <v>628</v>
      </c>
      <c r="D94" s="166"/>
      <c r="E94" s="168"/>
      <c r="F94" s="167"/>
      <c r="G94" s="168"/>
      <c r="H94" s="271"/>
      <c r="J94" s="171" t="s">
        <v>91</v>
      </c>
      <c r="K94" s="164"/>
      <c r="L94" s="299" t="s">
        <v>628</v>
      </c>
      <c r="M94" s="248"/>
      <c r="N94" s="166"/>
      <c r="O94" s="168"/>
      <c r="P94" s="167"/>
      <c r="Q94" s="168"/>
      <c r="R94" s="271"/>
      <c r="AO94" s="260"/>
      <c r="AP94" s="260"/>
      <c r="AQ94" s="260"/>
      <c r="AR94" s="260"/>
      <c r="AS94" s="260"/>
      <c r="AT94" s="260"/>
      <c r="AU94" s="260"/>
      <c r="AV94" s="260"/>
      <c r="AW94" s="260"/>
      <c r="AX94" s="260"/>
      <c r="AY94" s="260"/>
      <c r="AZ94" s="260"/>
      <c r="BA94" s="260"/>
      <c r="BB94" s="260"/>
      <c r="BC94" s="260"/>
      <c r="BD94" s="260"/>
      <c r="BE94" s="260"/>
      <c r="BF94" s="260"/>
      <c r="BG94" s="210"/>
      <c r="BH94" s="210"/>
      <c r="BI94" s="210"/>
    </row>
    <row r="95" spans="1:61" x14ac:dyDescent="0.25">
      <c r="A95" s="171" t="s">
        <v>91</v>
      </c>
      <c r="B95" s="164"/>
      <c r="C95" s="299" t="s">
        <v>628</v>
      </c>
      <c r="D95" s="166"/>
      <c r="E95" s="168"/>
      <c r="F95" s="167"/>
      <c r="G95" s="168"/>
      <c r="H95" s="271"/>
      <c r="J95" s="171" t="s">
        <v>91</v>
      </c>
      <c r="K95" s="164"/>
      <c r="L95" s="299" t="s">
        <v>628</v>
      </c>
      <c r="M95" s="248"/>
      <c r="N95" s="166"/>
      <c r="O95" s="168"/>
      <c r="P95" s="167"/>
      <c r="Q95" s="168"/>
      <c r="R95" s="271"/>
      <c r="AO95" s="260"/>
      <c r="AP95" s="260"/>
      <c r="AQ95" s="260"/>
      <c r="AR95" s="260"/>
      <c r="AS95" s="260"/>
      <c r="AT95" s="260"/>
      <c r="AU95" s="260"/>
      <c r="AV95" s="260"/>
      <c r="AW95" s="260"/>
      <c r="AX95" s="260"/>
      <c r="AY95" s="260"/>
      <c r="AZ95" s="260"/>
      <c r="BA95" s="260"/>
      <c r="BB95" s="260"/>
      <c r="BC95" s="260"/>
      <c r="BD95" s="260"/>
      <c r="BE95" s="260"/>
      <c r="BF95" s="260"/>
      <c r="BG95" s="210"/>
      <c r="BH95" s="210"/>
      <c r="BI95" s="210"/>
    </row>
    <row r="96" spans="1:61" x14ac:dyDescent="0.25">
      <c r="A96" s="171" t="s">
        <v>91</v>
      </c>
      <c r="B96" s="164"/>
      <c r="C96" s="299" t="s">
        <v>628</v>
      </c>
      <c r="D96" s="166"/>
      <c r="E96" s="168"/>
      <c r="F96" s="167"/>
      <c r="G96" s="168"/>
      <c r="H96" s="271"/>
      <c r="J96" s="171" t="s">
        <v>91</v>
      </c>
      <c r="K96" s="164"/>
      <c r="L96" s="299" t="s">
        <v>628</v>
      </c>
      <c r="M96" s="248"/>
      <c r="N96" s="166"/>
      <c r="O96" s="168"/>
      <c r="P96" s="167"/>
      <c r="Q96" s="168"/>
      <c r="R96" s="271"/>
      <c r="AO96" s="260"/>
      <c r="AP96" s="260"/>
      <c r="AQ96" s="260"/>
      <c r="AR96" s="260"/>
      <c r="AS96" s="260"/>
      <c r="AT96" s="260"/>
      <c r="AU96" s="260"/>
      <c r="AV96" s="260"/>
      <c r="AW96" s="260"/>
      <c r="AX96" s="260"/>
      <c r="AY96" s="260"/>
      <c r="AZ96" s="260"/>
      <c r="BA96" s="260"/>
      <c r="BB96" s="260"/>
      <c r="BC96" s="260"/>
      <c r="BD96" s="260"/>
      <c r="BE96" s="260"/>
      <c r="BF96" s="260"/>
      <c r="BG96" s="210"/>
      <c r="BH96" s="210"/>
      <c r="BI96" s="210"/>
    </row>
    <row r="97" spans="1:61" x14ac:dyDescent="0.25">
      <c r="A97" s="171" t="s">
        <v>91</v>
      </c>
      <c r="B97" s="164"/>
      <c r="C97" s="299" t="s">
        <v>628</v>
      </c>
      <c r="D97" s="166"/>
      <c r="E97" s="168"/>
      <c r="F97" s="167"/>
      <c r="G97" s="168"/>
      <c r="H97" s="271"/>
      <c r="J97" s="171" t="s">
        <v>91</v>
      </c>
      <c r="K97" s="164"/>
      <c r="L97" s="299" t="s">
        <v>628</v>
      </c>
      <c r="M97" s="248"/>
      <c r="N97" s="166"/>
      <c r="O97" s="168"/>
      <c r="P97" s="167"/>
      <c r="Q97" s="168"/>
      <c r="R97" s="271"/>
      <c r="AO97" s="260"/>
      <c r="AP97" s="260"/>
      <c r="AQ97" s="260"/>
      <c r="AR97" s="260"/>
      <c r="AS97" s="260"/>
      <c r="AT97" s="260"/>
      <c r="AU97" s="260"/>
      <c r="AV97" s="260"/>
      <c r="AW97" s="260"/>
      <c r="AX97" s="260"/>
      <c r="AY97" s="260"/>
      <c r="AZ97" s="260"/>
      <c r="BA97" s="260"/>
      <c r="BB97" s="260"/>
      <c r="BC97" s="260"/>
      <c r="BD97" s="260"/>
      <c r="BE97" s="260"/>
      <c r="BF97" s="260"/>
      <c r="BG97" s="210"/>
      <c r="BH97" s="210"/>
      <c r="BI97" s="210"/>
    </row>
    <row r="98" spans="1:61" x14ac:dyDescent="0.25">
      <c r="A98" s="171" t="s">
        <v>91</v>
      </c>
      <c r="B98" s="164"/>
      <c r="C98" s="299" t="s">
        <v>628</v>
      </c>
      <c r="D98" s="166"/>
      <c r="E98" s="168"/>
      <c r="F98" s="167"/>
      <c r="G98" s="168"/>
      <c r="H98" s="271"/>
      <c r="J98" s="171" t="s">
        <v>91</v>
      </c>
      <c r="K98" s="164"/>
      <c r="L98" s="299" t="s">
        <v>628</v>
      </c>
      <c r="M98" s="248"/>
      <c r="N98" s="166"/>
      <c r="O98" s="168"/>
      <c r="P98" s="167"/>
      <c r="Q98" s="168"/>
      <c r="R98" s="271"/>
      <c r="AO98" s="260"/>
      <c r="AP98" s="260"/>
      <c r="AQ98" s="260"/>
      <c r="AR98" s="260"/>
      <c r="AS98" s="260"/>
      <c r="AT98" s="260"/>
      <c r="AU98" s="260"/>
      <c r="AV98" s="260"/>
      <c r="AW98" s="260"/>
      <c r="AX98" s="260"/>
      <c r="AY98" s="260"/>
      <c r="AZ98" s="260"/>
      <c r="BA98" s="260"/>
      <c r="BB98" s="260"/>
      <c r="BC98" s="260"/>
      <c r="BD98" s="260"/>
      <c r="BE98" s="260"/>
      <c r="BF98" s="260"/>
      <c r="BG98" s="210"/>
      <c r="BH98" s="210"/>
      <c r="BI98" s="210"/>
    </row>
    <row r="99" spans="1:61" x14ac:dyDescent="0.25">
      <c r="A99" s="171" t="s">
        <v>91</v>
      </c>
      <c r="B99" s="164"/>
      <c r="C99" s="299" t="s">
        <v>628</v>
      </c>
      <c r="D99" s="166"/>
      <c r="E99" s="168"/>
      <c r="F99" s="167"/>
      <c r="G99" s="168"/>
      <c r="H99" s="271"/>
      <c r="J99" s="171" t="s">
        <v>91</v>
      </c>
      <c r="K99" s="164"/>
      <c r="L99" s="299" t="s">
        <v>628</v>
      </c>
      <c r="M99" s="248"/>
      <c r="N99" s="166"/>
      <c r="O99" s="168"/>
      <c r="P99" s="167"/>
      <c r="Q99" s="168"/>
      <c r="R99" s="271"/>
      <c r="AO99" s="260"/>
      <c r="AP99" s="260"/>
      <c r="AQ99" s="260"/>
      <c r="AR99" s="260"/>
      <c r="AS99" s="260"/>
      <c r="AT99" s="260"/>
      <c r="AU99" s="260"/>
      <c r="AV99" s="260"/>
      <c r="AW99" s="260"/>
      <c r="AX99" s="260"/>
      <c r="AY99" s="260"/>
      <c r="AZ99" s="260"/>
      <c r="BA99" s="260"/>
      <c r="BB99" s="260"/>
      <c r="BC99" s="260"/>
      <c r="BD99" s="260"/>
      <c r="BE99" s="260"/>
      <c r="BF99" s="260"/>
      <c r="BG99" s="210"/>
      <c r="BH99" s="210"/>
      <c r="BI99" s="210"/>
    </row>
    <row r="100" spans="1:61" x14ac:dyDescent="0.25">
      <c r="A100" s="171" t="s">
        <v>91</v>
      </c>
      <c r="B100" s="164"/>
      <c r="C100" s="299" t="s">
        <v>628</v>
      </c>
      <c r="D100" s="166"/>
      <c r="E100" s="168"/>
      <c r="F100" s="167"/>
      <c r="G100" s="168"/>
      <c r="H100" s="271"/>
      <c r="J100" s="171" t="s">
        <v>91</v>
      </c>
      <c r="K100" s="164"/>
      <c r="L100" s="299" t="s">
        <v>628</v>
      </c>
      <c r="M100" s="248"/>
      <c r="N100" s="166"/>
      <c r="O100" s="168"/>
      <c r="P100" s="167"/>
      <c r="Q100" s="168"/>
      <c r="R100" s="271"/>
      <c r="AO100" s="260"/>
      <c r="AP100" s="260"/>
      <c r="AQ100" s="260"/>
      <c r="AR100" s="260"/>
      <c r="AS100" s="260"/>
      <c r="AT100" s="260"/>
      <c r="AU100" s="260"/>
      <c r="AV100" s="260"/>
      <c r="AW100" s="260"/>
      <c r="AX100" s="260"/>
      <c r="AY100" s="260"/>
      <c r="AZ100" s="260"/>
      <c r="BA100" s="260"/>
      <c r="BB100" s="260"/>
      <c r="BC100" s="260"/>
      <c r="BD100" s="260"/>
      <c r="BE100" s="260"/>
      <c r="BF100" s="260"/>
      <c r="BG100" s="210"/>
      <c r="BH100" s="210"/>
      <c r="BI100" s="210"/>
    </row>
    <row r="101" spans="1:61" x14ac:dyDescent="0.25">
      <c r="A101" s="171" t="s">
        <v>91</v>
      </c>
      <c r="B101" s="164"/>
      <c r="C101" s="299" t="s">
        <v>628</v>
      </c>
      <c r="D101" s="166"/>
      <c r="E101" s="168"/>
      <c r="F101" s="167"/>
      <c r="G101" s="168"/>
      <c r="H101" s="271"/>
      <c r="J101" s="171" t="s">
        <v>91</v>
      </c>
      <c r="K101" s="164"/>
      <c r="L101" s="299" t="s">
        <v>628</v>
      </c>
      <c r="M101" s="248"/>
      <c r="N101" s="166"/>
      <c r="O101" s="168"/>
      <c r="P101" s="167"/>
      <c r="Q101" s="168"/>
      <c r="R101" s="271"/>
      <c r="AO101" s="260"/>
      <c r="AP101" s="260"/>
      <c r="AQ101" s="260"/>
      <c r="AR101" s="260"/>
      <c r="AS101" s="260"/>
      <c r="AT101" s="260"/>
      <c r="AU101" s="260"/>
      <c r="AV101" s="260"/>
      <c r="AW101" s="260"/>
      <c r="AX101" s="260"/>
      <c r="AY101" s="260"/>
      <c r="AZ101" s="260"/>
      <c r="BA101" s="260"/>
      <c r="BB101" s="260"/>
      <c r="BC101" s="260"/>
      <c r="BD101" s="260"/>
      <c r="BE101" s="260"/>
      <c r="BF101" s="260"/>
      <c r="BG101" s="210"/>
      <c r="BH101" s="210"/>
      <c r="BI101" s="210"/>
    </row>
    <row r="102" spans="1:61" x14ac:dyDescent="0.25">
      <c r="A102" s="171" t="s">
        <v>91</v>
      </c>
      <c r="B102" s="164"/>
      <c r="C102" s="299" t="s">
        <v>628</v>
      </c>
      <c r="D102" s="166"/>
      <c r="E102" s="168"/>
      <c r="F102" s="167"/>
      <c r="G102" s="168"/>
      <c r="H102" s="271"/>
      <c r="J102" s="171" t="s">
        <v>91</v>
      </c>
      <c r="K102" s="164"/>
      <c r="L102" s="299" t="s">
        <v>628</v>
      </c>
      <c r="M102" s="248"/>
      <c r="N102" s="166"/>
      <c r="O102" s="168"/>
      <c r="P102" s="167"/>
      <c r="Q102" s="168"/>
      <c r="R102" s="271"/>
      <c r="AO102" s="260"/>
      <c r="AP102" s="260"/>
      <c r="AQ102" s="260"/>
      <c r="AR102" s="260"/>
      <c r="AS102" s="260"/>
      <c r="AT102" s="260"/>
      <c r="AU102" s="260"/>
      <c r="AV102" s="260"/>
      <c r="AW102" s="260"/>
      <c r="AX102" s="260"/>
      <c r="AY102" s="260"/>
      <c r="AZ102" s="260"/>
      <c r="BA102" s="260"/>
      <c r="BB102" s="260"/>
      <c r="BC102" s="260"/>
      <c r="BD102" s="260"/>
      <c r="BE102" s="260"/>
      <c r="BF102" s="260"/>
      <c r="BG102" s="210"/>
      <c r="BH102" s="210"/>
      <c r="BI102" s="210"/>
    </row>
    <row r="103" spans="1:61" x14ac:dyDescent="0.25">
      <c r="A103" s="171" t="s">
        <v>91</v>
      </c>
      <c r="B103" s="164"/>
      <c r="C103" s="299" t="s">
        <v>628</v>
      </c>
      <c r="D103" s="166"/>
      <c r="E103" s="168"/>
      <c r="F103" s="167"/>
      <c r="G103" s="168"/>
      <c r="H103" s="271"/>
      <c r="J103" s="171" t="s">
        <v>91</v>
      </c>
      <c r="K103" s="164"/>
      <c r="L103" s="299" t="s">
        <v>628</v>
      </c>
      <c r="M103" s="248"/>
      <c r="N103" s="166"/>
      <c r="O103" s="168"/>
      <c r="P103" s="167"/>
      <c r="Q103" s="168"/>
      <c r="R103" s="271"/>
      <c r="AO103" s="260"/>
      <c r="AP103" s="260"/>
      <c r="AQ103" s="260"/>
      <c r="AR103" s="260"/>
      <c r="AS103" s="260"/>
      <c r="AT103" s="260"/>
      <c r="AU103" s="260"/>
      <c r="AV103" s="260"/>
      <c r="AW103" s="260"/>
      <c r="AX103" s="260"/>
      <c r="AY103" s="260"/>
      <c r="AZ103" s="260"/>
      <c r="BA103" s="260"/>
      <c r="BB103" s="260"/>
      <c r="BC103" s="260"/>
      <c r="BD103" s="260"/>
      <c r="BE103" s="260"/>
      <c r="BF103" s="260"/>
      <c r="BG103" s="210"/>
      <c r="BH103" s="210"/>
      <c r="BI103" s="210"/>
    </row>
    <row r="104" spans="1:61" x14ac:dyDescent="0.25">
      <c r="A104" s="171" t="s">
        <v>91</v>
      </c>
      <c r="B104" s="164"/>
      <c r="C104" s="299" t="s">
        <v>628</v>
      </c>
      <c r="D104" s="166"/>
      <c r="E104" s="168"/>
      <c r="F104" s="167"/>
      <c r="G104" s="168"/>
      <c r="H104" s="271"/>
      <c r="J104" s="171" t="s">
        <v>91</v>
      </c>
      <c r="K104" s="164"/>
      <c r="L104" s="299" t="s">
        <v>628</v>
      </c>
      <c r="M104" s="248"/>
      <c r="N104" s="166"/>
      <c r="O104" s="168"/>
      <c r="P104" s="167"/>
      <c r="Q104" s="168"/>
      <c r="R104" s="271"/>
      <c r="AO104" s="260"/>
      <c r="AP104" s="260"/>
      <c r="AQ104" s="260"/>
      <c r="AR104" s="260"/>
      <c r="AS104" s="260"/>
      <c r="AT104" s="260"/>
      <c r="AU104" s="260"/>
      <c r="AV104" s="260"/>
      <c r="AW104" s="260"/>
      <c r="AX104" s="260"/>
      <c r="AY104" s="260"/>
      <c r="AZ104" s="260"/>
      <c r="BA104" s="260"/>
      <c r="BB104" s="260"/>
      <c r="BC104" s="260"/>
      <c r="BD104" s="260"/>
      <c r="BE104" s="260"/>
      <c r="BF104" s="260"/>
      <c r="BG104" s="210"/>
      <c r="BH104" s="210"/>
      <c r="BI104" s="210"/>
    </row>
    <row r="105" spans="1:61" x14ac:dyDescent="0.25">
      <c r="A105" s="171" t="s">
        <v>91</v>
      </c>
      <c r="B105" s="164"/>
      <c r="C105" s="299" t="s">
        <v>628</v>
      </c>
      <c r="D105" s="166"/>
      <c r="E105" s="168"/>
      <c r="F105" s="167"/>
      <c r="G105" s="168"/>
      <c r="H105" s="271"/>
      <c r="J105" s="171" t="s">
        <v>91</v>
      </c>
      <c r="K105" s="164"/>
      <c r="L105" s="299" t="s">
        <v>628</v>
      </c>
      <c r="M105" s="248"/>
      <c r="N105" s="166"/>
      <c r="O105" s="168"/>
      <c r="P105" s="167"/>
      <c r="Q105" s="168"/>
      <c r="R105" s="271"/>
      <c r="AO105" s="260"/>
      <c r="AP105" s="260"/>
      <c r="AQ105" s="260"/>
      <c r="AR105" s="260"/>
      <c r="AS105" s="260"/>
      <c r="AT105" s="260"/>
      <c r="AU105" s="260"/>
      <c r="AV105" s="260"/>
      <c r="AW105" s="260"/>
      <c r="AX105" s="260"/>
      <c r="AY105" s="260"/>
      <c r="AZ105" s="260"/>
      <c r="BA105" s="260"/>
      <c r="BB105" s="260"/>
      <c r="BC105" s="260"/>
      <c r="BD105" s="260"/>
      <c r="BE105" s="260"/>
      <c r="BF105" s="260"/>
      <c r="BG105" s="210"/>
      <c r="BH105" s="210"/>
      <c r="BI105" s="210"/>
    </row>
    <row r="106" spans="1:61" x14ac:dyDescent="0.25">
      <c r="A106" s="171" t="s">
        <v>91</v>
      </c>
      <c r="B106" s="164"/>
      <c r="C106" s="299" t="s">
        <v>628</v>
      </c>
      <c r="D106" s="166"/>
      <c r="E106" s="168"/>
      <c r="F106" s="167"/>
      <c r="G106" s="168"/>
      <c r="H106" s="271"/>
      <c r="J106" s="171" t="s">
        <v>91</v>
      </c>
      <c r="K106" s="164"/>
      <c r="L106" s="299" t="s">
        <v>628</v>
      </c>
      <c r="M106" s="248"/>
      <c r="N106" s="166"/>
      <c r="O106" s="168"/>
      <c r="P106" s="167"/>
      <c r="Q106" s="168"/>
      <c r="R106" s="271"/>
      <c r="AO106" s="260"/>
      <c r="AP106" s="260"/>
      <c r="AQ106" s="260"/>
      <c r="AR106" s="260"/>
      <c r="AS106" s="260"/>
      <c r="AT106" s="260"/>
      <c r="AU106" s="260"/>
      <c r="AV106" s="260"/>
      <c r="AW106" s="260"/>
      <c r="AX106" s="260"/>
      <c r="AY106" s="260"/>
      <c r="AZ106" s="260"/>
      <c r="BA106" s="260"/>
      <c r="BB106" s="260"/>
      <c r="BC106" s="260"/>
      <c r="BD106" s="260"/>
      <c r="BE106" s="260"/>
      <c r="BF106" s="260"/>
      <c r="BG106" s="210"/>
      <c r="BH106" s="210"/>
      <c r="BI106" s="210"/>
    </row>
    <row r="107" spans="1:61" x14ac:dyDescent="0.25">
      <c r="A107" s="171" t="s">
        <v>91</v>
      </c>
      <c r="B107" s="164"/>
      <c r="C107" s="299" t="s">
        <v>628</v>
      </c>
      <c r="D107" s="166"/>
      <c r="E107" s="168"/>
      <c r="F107" s="167"/>
      <c r="G107" s="168"/>
      <c r="H107" s="271"/>
      <c r="J107" s="171" t="s">
        <v>91</v>
      </c>
      <c r="K107" s="164"/>
      <c r="L107" s="299" t="s">
        <v>628</v>
      </c>
      <c r="M107" s="248"/>
      <c r="N107" s="166"/>
      <c r="O107" s="168"/>
      <c r="P107" s="167"/>
      <c r="Q107" s="168"/>
      <c r="R107" s="271"/>
      <c r="AO107" s="260"/>
      <c r="AP107" s="260"/>
      <c r="AQ107" s="260"/>
      <c r="AR107" s="260"/>
      <c r="AS107" s="260"/>
      <c r="AT107" s="260"/>
      <c r="AU107" s="260"/>
      <c r="AV107" s="260"/>
      <c r="AW107" s="260"/>
      <c r="AX107" s="260"/>
      <c r="AY107" s="260"/>
      <c r="AZ107" s="260"/>
      <c r="BA107" s="260"/>
      <c r="BB107" s="260"/>
      <c r="BC107" s="260"/>
      <c r="BD107" s="260"/>
      <c r="BE107" s="260"/>
      <c r="BF107" s="260"/>
      <c r="BG107" s="210"/>
      <c r="BH107" s="210"/>
      <c r="BI107" s="210"/>
    </row>
    <row r="108" spans="1:61" x14ac:dyDescent="0.25">
      <c r="A108" s="171" t="s">
        <v>91</v>
      </c>
      <c r="B108" s="164"/>
      <c r="C108" s="299" t="s">
        <v>628</v>
      </c>
      <c r="D108" s="166"/>
      <c r="E108" s="168"/>
      <c r="F108" s="167"/>
      <c r="G108" s="168"/>
      <c r="H108" s="271"/>
      <c r="J108" s="171" t="s">
        <v>91</v>
      </c>
      <c r="K108" s="164"/>
      <c r="L108" s="299" t="s">
        <v>628</v>
      </c>
      <c r="M108" s="248"/>
      <c r="N108" s="166"/>
      <c r="O108" s="168"/>
      <c r="P108" s="167"/>
      <c r="Q108" s="168"/>
      <c r="R108" s="271"/>
      <c r="AO108" s="260"/>
      <c r="AP108" s="260"/>
      <c r="AQ108" s="260"/>
      <c r="AR108" s="260"/>
      <c r="AS108" s="260"/>
      <c r="AT108" s="260"/>
      <c r="AU108" s="260"/>
      <c r="AV108" s="260"/>
      <c r="AW108" s="260"/>
      <c r="AX108" s="260"/>
      <c r="AY108" s="260"/>
      <c r="AZ108" s="260"/>
      <c r="BA108" s="260"/>
      <c r="BB108" s="260"/>
      <c r="BC108" s="260"/>
      <c r="BD108" s="260"/>
      <c r="BE108" s="260"/>
      <c r="BF108" s="260"/>
      <c r="BG108" s="210"/>
      <c r="BH108" s="210"/>
      <c r="BI108" s="210"/>
    </row>
    <row r="109" spans="1:61" x14ac:dyDescent="0.25">
      <c r="A109" s="171" t="s">
        <v>91</v>
      </c>
      <c r="B109" s="164"/>
      <c r="C109" s="299" t="s">
        <v>628</v>
      </c>
      <c r="D109" s="166"/>
      <c r="E109" s="168"/>
      <c r="F109" s="167"/>
      <c r="G109" s="168"/>
      <c r="H109" s="271"/>
      <c r="J109" s="171" t="s">
        <v>91</v>
      </c>
      <c r="K109" s="164"/>
      <c r="L109" s="299" t="s">
        <v>628</v>
      </c>
      <c r="M109" s="248"/>
      <c r="N109" s="166"/>
      <c r="O109" s="168"/>
      <c r="P109" s="167"/>
      <c r="Q109" s="168"/>
      <c r="R109" s="271"/>
      <c r="AO109" s="260"/>
      <c r="AP109" s="260"/>
      <c r="AQ109" s="260"/>
      <c r="AR109" s="260"/>
      <c r="AS109" s="260"/>
      <c r="AT109" s="260"/>
      <c r="AU109" s="260"/>
      <c r="AV109" s="260"/>
      <c r="AW109" s="260"/>
      <c r="AX109" s="260"/>
      <c r="AY109" s="260"/>
      <c r="AZ109" s="260"/>
      <c r="BA109" s="260"/>
      <c r="BB109" s="260"/>
      <c r="BC109" s="260"/>
      <c r="BD109" s="260"/>
      <c r="BE109" s="260"/>
      <c r="BF109" s="260"/>
      <c r="BG109" s="210"/>
      <c r="BH109" s="210"/>
      <c r="BI109" s="210"/>
    </row>
    <row r="110" spans="1:61" x14ac:dyDescent="0.25">
      <c r="A110" s="171" t="s">
        <v>91</v>
      </c>
      <c r="B110" s="164"/>
      <c r="C110" s="299" t="s">
        <v>628</v>
      </c>
      <c r="D110" s="166"/>
      <c r="E110" s="168"/>
      <c r="F110" s="167"/>
      <c r="G110" s="168"/>
      <c r="H110" s="271"/>
      <c r="J110" s="171" t="s">
        <v>91</v>
      </c>
      <c r="K110" s="164"/>
      <c r="L110" s="299" t="s">
        <v>628</v>
      </c>
      <c r="M110" s="248"/>
      <c r="N110" s="166"/>
      <c r="O110" s="168"/>
      <c r="P110" s="167"/>
      <c r="Q110" s="168"/>
      <c r="R110" s="271"/>
      <c r="AO110" s="260"/>
      <c r="AP110" s="260"/>
      <c r="AQ110" s="260"/>
      <c r="AR110" s="260"/>
      <c r="AS110" s="260"/>
      <c r="AT110" s="260"/>
      <c r="AU110" s="260"/>
      <c r="AV110" s="260"/>
      <c r="AW110" s="260"/>
      <c r="AX110" s="260"/>
      <c r="AY110" s="260"/>
      <c r="AZ110" s="260"/>
      <c r="BA110" s="260"/>
      <c r="BB110" s="260"/>
      <c r="BC110" s="260"/>
      <c r="BD110" s="260"/>
      <c r="BE110" s="260"/>
      <c r="BF110" s="260"/>
      <c r="BG110" s="210"/>
      <c r="BH110" s="210"/>
      <c r="BI110" s="210"/>
    </row>
    <row r="111" spans="1:61" x14ac:dyDescent="0.25">
      <c r="A111" s="171" t="s">
        <v>91</v>
      </c>
      <c r="B111" s="164"/>
      <c r="C111" s="299" t="s">
        <v>628</v>
      </c>
      <c r="D111" s="166"/>
      <c r="E111" s="168"/>
      <c r="F111" s="167"/>
      <c r="G111" s="168"/>
      <c r="H111" s="271"/>
      <c r="J111" s="171" t="s">
        <v>91</v>
      </c>
      <c r="K111" s="164"/>
      <c r="L111" s="299" t="s">
        <v>628</v>
      </c>
      <c r="M111" s="248"/>
      <c r="N111" s="166"/>
      <c r="O111" s="168"/>
      <c r="P111" s="167"/>
      <c r="Q111" s="168"/>
      <c r="R111" s="271"/>
      <c r="AO111" s="260"/>
      <c r="AP111" s="260"/>
      <c r="AQ111" s="260"/>
      <c r="AR111" s="260"/>
      <c r="AS111" s="260"/>
      <c r="AT111" s="260"/>
      <c r="AU111" s="260"/>
      <c r="AV111" s="260"/>
      <c r="AW111" s="260"/>
      <c r="AX111" s="260"/>
      <c r="AY111" s="260"/>
      <c r="AZ111" s="260"/>
      <c r="BA111" s="260"/>
      <c r="BB111" s="260"/>
      <c r="BC111" s="260"/>
      <c r="BD111" s="260"/>
      <c r="BE111" s="260"/>
      <c r="BF111" s="260"/>
      <c r="BG111" s="210"/>
      <c r="BH111" s="210"/>
      <c r="BI111" s="210"/>
    </row>
    <row r="112" spans="1:61" x14ac:dyDescent="0.25">
      <c r="A112" s="171" t="s">
        <v>91</v>
      </c>
      <c r="B112" s="164"/>
      <c r="C112" s="299" t="s">
        <v>628</v>
      </c>
      <c r="D112" s="166"/>
      <c r="E112" s="168"/>
      <c r="F112" s="167"/>
      <c r="G112" s="168"/>
      <c r="H112" s="271"/>
      <c r="J112" s="171" t="s">
        <v>91</v>
      </c>
      <c r="K112" s="164"/>
      <c r="L112" s="299" t="s">
        <v>628</v>
      </c>
      <c r="M112" s="248"/>
      <c r="N112" s="166"/>
      <c r="O112" s="168"/>
      <c r="P112" s="167"/>
      <c r="Q112" s="168"/>
      <c r="R112" s="271"/>
      <c r="AO112" s="260"/>
      <c r="AP112" s="260"/>
      <c r="AQ112" s="260"/>
      <c r="AR112" s="260"/>
      <c r="AS112" s="260"/>
      <c r="AT112" s="260"/>
      <c r="AU112" s="260"/>
      <c r="AV112" s="260"/>
      <c r="AW112" s="260"/>
      <c r="AX112" s="260"/>
      <c r="AY112" s="260"/>
      <c r="AZ112" s="260"/>
      <c r="BA112" s="260"/>
      <c r="BB112" s="260"/>
      <c r="BC112" s="260"/>
      <c r="BD112" s="260"/>
      <c r="BE112" s="260"/>
      <c r="BF112" s="260"/>
      <c r="BG112" s="210"/>
      <c r="BH112" s="210"/>
      <c r="BI112" s="210"/>
    </row>
    <row r="113" spans="1:61" x14ac:dyDescent="0.25">
      <c r="A113" s="171" t="s">
        <v>91</v>
      </c>
      <c r="B113" s="164"/>
      <c r="C113" s="299" t="s">
        <v>628</v>
      </c>
      <c r="D113" s="166"/>
      <c r="E113" s="168"/>
      <c r="F113" s="167"/>
      <c r="G113" s="168"/>
      <c r="H113" s="271"/>
      <c r="J113" s="171" t="s">
        <v>91</v>
      </c>
      <c r="K113" s="164"/>
      <c r="L113" s="299" t="s">
        <v>628</v>
      </c>
      <c r="M113" s="248"/>
      <c r="N113" s="166"/>
      <c r="O113" s="168"/>
      <c r="P113" s="167"/>
      <c r="Q113" s="168"/>
      <c r="R113" s="271"/>
      <c r="AO113" s="260"/>
      <c r="AP113" s="260"/>
      <c r="AQ113" s="260"/>
      <c r="AR113" s="260"/>
      <c r="AS113" s="260"/>
      <c r="AT113" s="260"/>
      <c r="AU113" s="260"/>
      <c r="AV113" s="260"/>
      <c r="AW113" s="260"/>
      <c r="AX113" s="260"/>
      <c r="AY113" s="260"/>
      <c r="AZ113" s="260"/>
      <c r="BA113" s="260"/>
      <c r="BB113" s="260"/>
      <c r="BC113" s="260"/>
      <c r="BD113" s="260"/>
      <c r="BE113" s="260"/>
      <c r="BF113" s="260"/>
      <c r="BG113" s="210"/>
      <c r="BH113" s="210"/>
      <c r="BI113" s="210"/>
    </row>
    <row r="114" spans="1:61" x14ac:dyDescent="0.25">
      <c r="A114" s="171" t="s">
        <v>91</v>
      </c>
      <c r="B114" s="164"/>
      <c r="C114" s="299" t="s">
        <v>628</v>
      </c>
      <c r="D114" s="166"/>
      <c r="E114" s="168"/>
      <c r="F114" s="167"/>
      <c r="G114" s="168"/>
      <c r="H114" s="271"/>
      <c r="J114" s="171" t="s">
        <v>91</v>
      </c>
      <c r="K114" s="164"/>
      <c r="L114" s="299" t="s">
        <v>628</v>
      </c>
      <c r="M114" s="248"/>
      <c r="N114" s="166"/>
      <c r="O114" s="168"/>
      <c r="P114" s="167"/>
      <c r="Q114" s="168"/>
      <c r="R114" s="271"/>
      <c r="AO114" s="260"/>
      <c r="AP114" s="260"/>
      <c r="AQ114" s="260"/>
      <c r="AR114" s="260"/>
      <c r="AS114" s="260"/>
      <c r="AT114" s="260"/>
      <c r="AU114" s="260"/>
      <c r="AV114" s="260"/>
      <c r="AW114" s="260"/>
      <c r="AX114" s="260"/>
      <c r="AY114" s="260"/>
      <c r="AZ114" s="260"/>
      <c r="BA114" s="260"/>
      <c r="BB114" s="260"/>
      <c r="BC114" s="260"/>
      <c r="BD114" s="260"/>
      <c r="BE114" s="260"/>
      <c r="BF114" s="260"/>
      <c r="BG114" s="210"/>
      <c r="BH114" s="210"/>
      <c r="BI114" s="210"/>
    </row>
    <row r="115" spans="1:61" x14ac:dyDescent="0.25">
      <c r="A115" s="171" t="s">
        <v>91</v>
      </c>
      <c r="B115" s="164"/>
      <c r="C115" s="299" t="s">
        <v>628</v>
      </c>
      <c r="D115" s="166"/>
      <c r="E115" s="168"/>
      <c r="F115" s="167"/>
      <c r="G115" s="168"/>
      <c r="H115" s="271"/>
      <c r="J115" s="171" t="s">
        <v>91</v>
      </c>
      <c r="K115" s="164"/>
      <c r="L115" s="299" t="s">
        <v>628</v>
      </c>
      <c r="M115" s="248"/>
      <c r="N115" s="166"/>
      <c r="O115" s="168"/>
      <c r="P115" s="167"/>
      <c r="Q115" s="168"/>
      <c r="R115" s="271"/>
      <c r="AO115" s="260"/>
      <c r="AP115" s="260"/>
      <c r="AQ115" s="260"/>
      <c r="AR115" s="260"/>
      <c r="AS115" s="260"/>
      <c r="AT115" s="260"/>
      <c r="AU115" s="260"/>
      <c r="AV115" s="260"/>
      <c r="AW115" s="260"/>
      <c r="AX115" s="260"/>
      <c r="AY115" s="260"/>
      <c r="AZ115" s="260"/>
      <c r="BA115" s="260"/>
      <c r="BB115" s="260"/>
      <c r="BC115" s="260"/>
      <c r="BD115" s="260"/>
      <c r="BE115" s="260"/>
      <c r="BF115" s="260"/>
      <c r="BG115" s="210"/>
      <c r="BH115" s="210"/>
      <c r="BI115" s="210"/>
    </row>
    <row r="116" spans="1:61" x14ac:dyDescent="0.25">
      <c r="A116" s="171" t="s">
        <v>91</v>
      </c>
      <c r="B116" s="164"/>
      <c r="C116" s="299" t="s">
        <v>628</v>
      </c>
      <c r="D116" s="166"/>
      <c r="E116" s="168"/>
      <c r="F116" s="167"/>
      <c r="G116" s="168"/>
      <c r="H116" s="271"/>
      <c r="J116" s="171" t="s">
        <v>91</v>
      </c>
      <c r="K116" s="164"/>
      <c r="L116" s="299" t="s">
        <v>628</v>
      </c>
      <c r="M116" s="248"/>
      <c r="N116" s="166"/>
      <c r="O116" s="168"/>
      <c r="P116" s="167"/>
      <c r="Q116" s="168"/>
      <c r="R116" s="271"/>
      <c r="AO116" s="260"/>
      <c r="AP116" s="260"/>
      <c r="AQ116" s="260"/>
      <c r="AR116" s="260"/>
      <c r="AS116" s="260"/>
      <c r="AT116" s="260"/>
      <c r="AU116" s="260"/>
      <c r="AV116" s="260"/>
      <c r="AW116" s="260"/>
      <c r="AX116" s="260"/>
      <c r="AY116" s="260"/>
      <c r="AZ116" s="260"/>
      <c r="BA116" s="260"/>
      <c r="BB116" s="260"/>
      <c r="BC116" s="260"/>
      <c r="BD116" s="260"/>
      <c r="BE116" s="260"/>
      <c r="BF116" s="260"/>
      <c r="BG116" s="210"/>
      <c r="BH116" s="210"/>
      <c r="BI116" s="210"/>
    </row>
    <row r="117" spans="1:61" x14ac:dyDescent="0.25">
      <c r="A117" s="171" t="s">
        <v>91</v>
      </c>
      <c r="B117" s="164"/>
      <c r="C117" s="299" t="s">
        <v>628</v>
      </c>
      <c r="D117" s="166"/>
      <c r="E117" s="168"/>
      <c r="F117" s="167"/>
      <c r="G117" s="168"/>
      <c r="H117" s="271"/>
      <c r="J117" s="171" t="s">
        <v>91</v>
      </c>
      <c r="K117" s="164"/>
      <c r="L117" s="299" t="s">
        <v>628</v>
      </c>
      <c r="M117" s="248"/>
      <c r="N117" s="166"/>
      <c r="O117" s="168"/>
      <c r="P117" s="167"/>
      <c r="Q117" s="168"/>
      <c r="R117" s="271"/>
      <c r="AO117" s="260"/>
      <c r="AP117" s="260"/>
      <c r="AQ117" s="260"/>
      <c r="AR117" s="260"/>
      <c r="AS117" s="260"/>
      <c r="AT117" s="260"/>
      <c r="AU117" s="260"/>
      <c r="AV117" s="260"/>
      <c r="AW117" s="260"/>
      <c r="AX117" s="260"/>
      <c r="AY117" s="260"/>
      <c r="AZ117" s="260"/>
      <c r="BA117" s="260"/>
      <c r="BB117" s="260"/>
      <c r="BC117" s="260"/>
      <c r="BD117" s="260"/>
      <c r="BE117" s="260"/>
      <c r="BF117" s="260"/>
      <c r="BG117" s="210"/>
      <c r="BH117" s="210"/>
      <c r="BI117" s="210"/>
    </row>
    <row r="118" spans="1:61" x14ac:dyDescent="0.25">
      <c r="A118" s="171" t="s">
        <v>91</v>
      </c>
      <c r="B118" s="164"/>
      <c r="C118" s="299" t="s">
        <v>628</v>
      </c>
      <c r="D118" s="166"/>
      <c r="E118" s="168"/>
      <c r="F118" s="167"/>
      <c r="G118" s="168"/>
      <c r="H118" s="271"/>
      <c r="J118" s="171" t="s">
        <v>91</v>
      </c>
      <c r="K118" s="164"/>
      <c r="L118" s="299" t="s">
        <v>628</v>
      </c>
      <c r="M118" s="248"/>
      <c r="N118" s="166"/>
      <c r="O118" s="168"/>
      <c r="P118" s="167"/>
      <c r="Q118" s="168"/>
      <c r="R118" s="271"/>
      <c r="AO118" s="260"/>
      <c r="AP118" s="260"/>
      <c r="AQ118" s="260"/>
      <c r="AR118" s="260"/>
      <c r="AS118" s="260"/>
      <c r="AT118" s="260"/>
      <c r="AU118" s="260"/>
      <c r="AV118" s="260"/>
      <c r="AW118" s="260"/>
      <c r="AX118" s="260"/>
      <c r="AY118" s="260"/>
      <c r="AZ118" s="260"/>
      <c r="BA118" s="260"/>
      <c r="BB118" s="260"/>
      <c r="BC118" s="260"/>
      <c r="BD118" s="260"/>
      <c r="BE118" s="260"/>
      <c r="BF118" s="260"/>
      <c r="BG118" s="210"/>
      <c r="BH118" s="210"/>
      <c r="BI118" s="210"/>
    </row>
    <row r="119" spans="1:61" x14ac:dyDescent="0.25">
      <c r="A119" s="171" t="s">
        <v>91</v>
      </c>
      <c r="B119" s="164"/>
      <c r="C119" s="299" t="s">
        <v>628</v>
      </c>
      <c r="D119" s="166"/>
      <c r="E119" s="168"/>
      <c r="F119" s="167"/>
      <c r="G119" s="168"/>
      <c r="H119" s="271"/>
      <c r="J119" s="171" t="s">
        <v>91</v>
      </c>
      <c r="K119" s="164"/>
      <c r="L119" s="299" t="s">
        <v>628</v>
      </c>
      <c r="M119" s="248"/>
      <c r="N119" s="166"/>
      <c r="O119" s="168"/>
      <c r="P119" s="167"/>
      <c r="Q119" s="168"/>
      <c r="R119" s="271"/>
      <c r="AO119" s="260"/>
      <c r="AP119" s="260"/>
      <c r="AQ119" s="260"/>
      <c r="AR119" s="260"/>
      <c r="AS119" s="260"/>
      <c r="AT119" s="260"/>
      <c r="AU119" s="260"/>
      <c r="AV119" s="260"/>
      <c r="AW119" s="260"/>
      <c r="AX119" s="260"/>
      <c r="AY119" s="260"/>
      <c r="AZ119" s="260"/>
      <c r="BA119" s="260"/>
      <c r="BB119" s="260"/>
      <c r="BC119" s="260"/>
      <c r="BD119" s="260"/>
      <c r="BE119" s="260"/>
      <c r="BF119" s="260"/>
      <c r="BG119" s="210"/>
      <c r="BH119" s="210"/>
      <c r="BI119" s="210"/>
    </row>
    <row r="120" spans="1:61" x14ac:dyDescent="0.25">
      <c r="A120" s="171" t="s">
        <v>91</v>
      </c>
      <c r="B120" s="164"/>
      <c r="C120" s="299" t="s">
        <v>628</v>
      </c>
      <c r="D120" s="166"/>
      <c r="E120" s="168"/>
      <c r="F120" s="167"/>
      <c r="G120" s="168"/>
      <c r="H120" s="271"/>
      <c r="J120" s="171" t="s">
        <v>91</v>
      </c>
      <c r="K120" s="164"/>
      <c r="L120" s="299" t="s">
        <v>628</v>
      </c>
      <c r="M120" s="248"/>
      <c r="N120" s="166"/>
      <c r="O120" s="168"/>
      <c r="P120" s="167"/>
      <c r="Q120" s="168"/>
      <c r="R120" s="271"/>
      <c r="AO120" s="260"/>
      <c r="AP120" s="260"/>
      <c r="AQ120" s="260"/>
      <c r="AR120" s="260"/>
      <c r="AS120" s="260"/>
      <c r="AT120" s="260"/>
      <c r="AU120" s="260"/>
      <c r="AV120" s="260"/>
      <c r="AW120" s="260"/>
      <c r="AX120" s="260"/>
      <c r="AY120" s="260"/>
      <c r="AZ120" s="260"/>
      <c r="BA120" s="260"/>
      <c r="BB120" s="260"/>
      <c r="BC120" s="260"/>
      <c r="BD120" s="260"/>
      <c r="BE120" s="260"/>
      <c r="BF120" s="260"/>
      <c r="BG120" s="210"/>
      <c r="BH120" s="210"/>
      <c r="BI120" s="210"/>
    </row>
    <row r="121" spans="1:61" x14ac:dyDescent="0.25">
      <c r="A121" s="171" t="s">
        <v>91</v>
      </c>
      <c r="B121" s="164"/>
      <c r="C121" s="299" t="s">
        <v>628</v>
      </c>
      <c r="D121" s="166"/>
      <c r="E121" s="168"/>
      <c r="F121" s="167"/>
      <c r="G121" s="168"/>
      <c r="H121" s="271"/>
      <c r="J121" s="171" t="s">
        <v>91</v>
      </c>
      <c r="K121" s="164"/>
      <c r="L121" s="299" t="s">
        <v>628</v>
      </c>
      <c r="M121" s="248"/>
      <c r="N121" s="166"/>
      <c r="O121" s="168"/>
      <c r="P121" s="167"/>
      <c r="Q121" s="168"/>
      <c r="R121" s="271"/>
      <c r="AO121" s="260"/>
      <c r="AP121" s="260"/>
      <c r="AQ121" s="260"/>
      <c r="AR121" s="260"/>
      <c r="AS121" s="260"/>
      <c r="AT121" s="260"/>
      <c r="AU121" s="260"/>
      <c r="AV121" s="260"/>
      <c r="AW121" s="260"/>
      <c r="AX121" s="260"/>
      <c r="AY121" s="260"/>
      <c r="AZ121" s="260"/>
      <c r="BA121" s="260"/>
      <c r="BB121" s="260"/>
      <c r="BC121" s="260"/>
      <c r="BD121" s="260"/>
      <c r="BE121" s="260"/>
      <c r="BF121" s="260"/>
      <c r="BG121" s="210"/>
      <c r="BH121" s="210"/>
      <c r="BI121" s="210"/>
    </row>
    <row r="122" spans="1:61" x14ac:dyDescent="0.25">
      <c r="A122" s="171" t="s">
        <v>91</v>
      </c>
      <c r="B122" s="164"/>
      <c r="C122" s="299" t="s">
        <v>628</v>
      </c>
      <c r="D122" s="166"/>
      <c r="E122" s="168"/>
      <c r="F122" s="167"/>
      <c r="G122" s="168"/>
      <c r="H122" s="271"/>
      <c r="J122" s="171" t="s">
        <v>91</v>
      </c>
      <c r="K122" s="164"/>
      <c r="L122" s="299" t="s">
        <v>628</v>
      </c>
      <c r="M122" s="248"/>
      <c r="N122" s="166"/>
      <c r="O122" s="168"/>
      <c r="P122" s="167"/>
      <c r="Q122" s="168"/>
      <c r="R122" s="271"/>
      <c r="AO122" s="260"/>
      <c r="AP122" s="260"/>
      <c r="AQ122" s="260"/>
      <c r="AR122" s="260"/>
      <c r="AS122" s="260"/>
      <c r="AT122" s="260"/>
      <c r="AU122" s="260"/>
      <c r="AV122" s="260"/>
      <c r="AW122" s="260"/>
      <c r="AX122" s="260"/>
      <c r="AY122" s="260"/>
      <c r="AZ122" s="260"/>
      <c r="BA122" s="260"/>
      <c r="BB122" s="260"/>
      <c r="BC122" s="260"/>
      <c r="BD122" s="260"/>
      <c r="BE122" s="260"/>
      <c r="BF122" s="260"/>
      <c r="BG122" s="210"/>
      <c r="BH122" s="210"/>
      <c r="BI122" s="210"/>
    </row>
    <row r="123" spans="1:61" x14ac:dyDescent="0.25">
      <c r="A123" s="171" t="s">
        <v>91</v>
      </c>
      <c r="B123" s="164"/>
      <c r="C123" s="299" t="s">
        <v>628</v>
      </c>
      <c r="D123" s="166"/>
      <c r="E123" s="168"/>
      <c r="F123" s="167"/>
      <c r="G123" s="168"/>
      <c r="H123" s="271"/>
      <c r="J123" s="171" t="s">
        <v>91</v>
      </c>
      <c r="K123" s="164"/>
      <c r="L123" s="299" t="s">
        <v>628</v>
      </c>
      <c r="M123" s="248"/>
      <c r="N123" s="166"/>
      <c r="O123" s="168"/>
      <c r="P123" s="167"/>
      <c r="Q123" s="168"/>
      <c r="R123" s="271"/>
      <c r="AO123" s="260"/>
      <c r="AP123" s="260"/>
      <c r="AQ123" s="260"/>
      <c r="AR123" s="260"/>
      <c r="AS123" s="260"/>
      <c r="AT123" s="260"/>
      <c r="AU123" s="260"/>
      <c r="AV123" s="260"/>
      <c r="AW123" s="260"/>
      <c r="AX123" s="260"/>
      <c r="AY123" s="260"/>
      <c r="AZ123" s="260"/>
      <c r="BA123" s="260"/>
      <c r="BB123" s="260"/>
      <c r="BC123" s="260"/>
      <c r="BD123" s="260"/>
      <c r="BE123" s="260"/>
      <c r="BF123" s="260"/>
      <c r="BG123" s="210"/>
      <c r="BH123" s="210"/>
      <c r="BI123" s="210"/>
    </row>
    <row r="124" spans="1:61" x14ac:dyDescent="0.25">
      <c r="A124" s="171" t="s">
        <v>91</v>
      </c>
      <c r="B124" s="164"/>
      <c r="C124" s="299" t="s">
        <v>628</v>
      </c>
      <c r="D124" s="166"/>
      <c r="E124" s="168"/>
      <c r="F124" s="167"/>
      <c r="G124" s="168"/>
      <c r="H124" s="271"/>
      <c r="J124" s="171" t="s">
        <v>91</v>
      </c>
      <c r="K124" s="164"/>
      <c r="L124" s="299" t="s">
        <v>628</v>
      </c>
      <c r="M124" s="248"/>
      <c r="N124" s="166"/>
      <c r="O124" s="168"/>
      <c r="P124" s="167"/>
      <c r="Q124" s="168"/>
      <c r="R124" s="271"/>
      <c r="AO124" s="260"/>
      <c r="AP124" s="260"/>
      <c r="AQ124" s="260"/>
      <c r="AR124" s="260"/>
      <c r="AS124" s="260"/>
      <c r="AT124" s="260"/>
      <c r="AU124" s="260"/>
      <c r="AV124" s="260"/>
      <c r="AW124" s="260"/>
      <c r="AX124" s="260"/>
      <c r="AY124" s="260"/>
      <c r="AZ124" s="260"/>
      <c r="BA124" s="260"/>
      <c r="BB124" s="260"/>
      <c r="BC124" s="260"/>
      <c r="BD124" s="260"/>
      <c r="BE124" s="260"/>
      <c r="BF124" s="260"/>
      <c r="BG124" s="210"/>
      <c r="BH124" s="210"/>
      <c r="BI124" s="210"/>
    </row>
    <row r="125" spans="1:61" x14ac:dyDescent="0.25">
      <c r="A125" s="171" t="s">
        <v>91</v>
      </c>
      <c r="B125" s="164"/>
      <c r="C125" s="299" t="s">
        <v>628</v>
      </c>
      <c r="D125" s="166"/>
      <c r="E125" s="168"/>
      <c r="F125" s="167"/>
      <c r="G125" s="168"/>
      <c r="H125" s="271"/>
      <c r="J125" s="171" t="s">
        <v>91</v>
      </c>
      <c r="K125" s="164"/>
      <c r="L125" s="299" t="s">
        <v>628</v>
      </c>
      <c r="M125" s="248"/>
      <c r="N125" s="166"/>
      <c r="O125" s="168"/>
      <c r="P125" s="167"/>
      <c r="Q125" s="168"/>
      <c r="R125" s="271"/>
      <c r="AO125" s="260"/>
      <c r="AP125" s="260"/>
      <c r="AQ125" s="260"/>
      <c r="AR125" s="260"/>
      <c r="AS125" s="260"/>
      <c r="AT125" s="260"/>
      <c r="AU125" s="260"/>
      <c r="AV125" s="260"/>
      <c r="AW125" s="260"/>
      <c r="AX125" s="260"/>
      <c r="AY125" s="260"/>
      <c r="AZ125" s="260"/>
      <c r="BA125" s="260"/>
      <c r="BB125" s="260"/>
      <c r="BC125" s="260"/>
      <c r="BD125" s="260"/>
      <c r="BE125" s="260"/>
      <c r="BF125" s="260"/>
      <c r="BG125" s="210"/>
      <c r="BH125" s="210"/>
      <c r="BI125" s="210"/>
    </row>
    <row r="126" spans="1:61" x14ac:dyDescent="0.25">
      <c r="A126" s="171" t="s">
        <v>91</v>
      </c>
      <c r="B126" s="164"/>
      <c r="C126" s="299" t="s">
        <v>628</v>
      </c>
      <c r="D126" s="166"/>
      <c r="E126" s="168"/>
      <c r="F126" s="167"/>
      <c r="G126" s="168"/>
      <c r="H126" s="271"/>
      <c r="J126" s="171" t="s">
        <v>91</v>
      </c>
      <c r="K126" s="164"/>
      <c r="L126" s="299" t="s">
        <v>628</v>
      </c>
      <c r="M126" s="248"/>
      <c r="N126" s="166"/>
      <c r="O126" s="168"/>
      <c r="P126" s="167"/>
      <c r="Q126" s="168"/>
      <c r="R126" s="271"/>
      <c r="AO126" s="260"/>
      <c r="AP126" s="260"/>
      <c r="AQ126" s="260"/>
      <c r="AR126" s="260"/>
      <c r="AS126" s="260"/>
      <c r="AT126" s="260"/>
      <c r="AU126" s="260"/>
      <c r="AV126" s="260"/>
      <c r="AW126" s="260"/>
      <c r="AX126" s="260"/>
      <c r="AY126" s="260"/>
      <c r="AZ126" s="260"/>
      <c r="BA126" s="260"/>
      <c r="BB126" s="260"/>
      <c r="BC126" s="260"/>
      <c r="BD126" s="260"/>
      <c r="BE126" s="260"/>
      <c r="BF126" s="260"/>
      <c r="BG126" s="210"/>
      <c r="BH126" s="210"/>
      <c r="BI126" s="210"/>
    </row>
    <row r="127" spans="1:61" x14ac:dyDescent="0.25">
      <c r="A127" s="171" t="s">
        <v>91</v>
      </c>
      <c r="B127" s="164"/>
      <c r="C127" s="299" t="s">
        <v>628</v>
      </c>
      <c r="D127" s="166"/>
      <c r="E127" s="168"/>
      <c r="F127" s="167"/>
      <c r="G127" s="168"/>
      <c r="H127" s="271"/>
      <c r="J127" s="171" t="s">
        <v>91</v>
      </c>
      <c r="K127" s="164"/>
      <c r="L127" s="299" t="s">
        <v>628</v>
      </c>
      <c r="M127" s="248"/>
      <c r="N127" s="166"/>
      <c r="O127" s="168"/>
      <c r="P127" s="167"/>
      <c r="Q127" s="168"/>
      <c r="R127" s="271"/>
      <c r="AO127" s="260"/>
      <c r="AP127" s="260"/>
      <c r="AQ127" s="260"/>
      <c r="AR127" s="260"/>
      <c r="AS127" s="260"/>
      <c r="AT127" s="260"/>
      <c r="AU127" s="260"/>
      <c r="AV127" s="260"/>
      <c r="AW127" s="260"/>
      <c r="AX127" s="260"/>
      <c r="AY127" s="260"/>
      <c r="AZ127" s="260"/>
      <c r="BA127" s="260"/>
      <c r="BB127" s="260"/>
      <c r="BC127" s="260"/>
      <c r="BD127" s="260"/>
      <c r="BE127" s="260"/>
      <c r="BF127" s="260"/>
      <c r="BG127" s="210"/>
      <c r="BH127" s="210"/>
      <c r="BI127" s="210"/>
    </row>
    <row r="128" spans="1:61" x14ac:dyDescent="0.25">
      <c r="A128" s="171" t="s">
        <v>91</v>
      </c>
      <c r="B128" s="164"/>
      <c r="C128" s="299" t="s">
        <v>628</v>
      </c>
      <c r="D128" s="166"/>
      <c r="E128" s="168"/>
      <c r="F128" s="167"/>
      <c r="G128" s="168"/>
      <c r="H128" s="271"/>
      <c r="J128" s="171" t="s">
        <v>91</v>
      </c>
      <c r="K128" s="164"/>
      <c r="L128" s="299" t="s">
        <v>628</v>
      </c>
      <c r="M128" s="248"/>
      <c r="N128" s="166"/>
      <c r="O128" s="168"/>
      <c r="P128" s="167"/>
      <c r="Q128" s="168"/>
      <c r="R128" s="271"/>
      <c r="AO128" s="260"/>
      <c r="AP128" s="260"/>
      <c r="AQ128" s="260"/>
      <c r="AR128" s="260"/>
      <c r="AS128" s="260"/>
      <c r="AT128" s="260"/>
      <c r="AU128" s="260"/>
      <c r="AV128" s="260"/>
      <c r="AW128" s="260"/>
      <c r="AX128" s="260"/>
      <c r="AY128" s="260"/>
      <c r="AZ128" s="260"/>
      <c r="BA128" s="260"/>
      <c r="BB128" s="260"/>
      <c r="BC128" s="260"/>
      <c r="BD128" s="260"/>
      <c r="BE128" s="260"/>
      <c r="BF128" s="260"/>
      <c r="BG128" s="210"/>
      <c r="BH128" s="210"/>
      <c r="BI128" s="210"/>
    </row>
    <row r="129" spans="1:61" x14ac:dyDescent="0.25">
      <c r="A129" s="171" t="s">
        <v>91</v>
      </c>
      <c r="B129" s="164"/>
      <c r="C129" s="299" t="s">
        <v>628</v>
      </c>
      <c r="D129" s="166"/>
      <c r="E129" s="168"/>
      <c r="F129" s="167"/>
      <c r="G129" s="168"/>
      <c r="H129" s="271"/>
      <c r="J129" s="171" t="s">
        <v>91</v>
      </c>
      <c r="K129" s="164"/>
      <c r="L129" s="299" t="s">
        <v>628</v>
      </c>
      <c r="M129" s="248"/>
      <c r="N129" s="166"/>
      <c r="O129" s="168"/>
      <c r="P129" s="167"/>
      <c r="Q129" s="168"/>
      <c r="R129" s="271"/>
      <c r="AO129" s="260"/>
      <c r="AP129" s="260"/>
      <c r="AQ129" s="260"/>
      <c r="AR129" s="260"/>
      <c r="AS129" s="260"/>
      <c r="AT129" s="260"/>
      <c r="AU129" s="260"/>
      <c r="AV129" s="260"/>
      <c r="AW129" s="260"/>
      <c r="AX129" s="260"/>
      <c r="AY129" s="260"/>
      <c r="AZ129" s="260"/>
      <c r="BA129" s="260"/>
      <c r="BB129" s="260"/>
      <c r="BC129" s="260"/>
      <c r="BD129" s="260"/>
      <c r="BE129" s="260"/>
      <c r="BF129" s="260"/>
      <c r="BG129" s="210"/>
      <c r="BH129" s="210"/>
      <c r="BI129" s="210"/>
    </row>
    <row r="130" spans="1:61" x14ac:dyDescent="0.25">
      <c r="A130" s="171" t="s">
        <v>91</v>
      </c>
      <c r="B130" s="164"/>
      <c r="C130" s="299" t="s">
        <v>628</v>
      </c>
      <c r="D130" s="166"/>
      <c r="E130" s="168"/>
      <c r="F130" s="167"/>
      <c r="G130" s="168"/>
      <c r="H130" s="271"/>
      <c r="J130" s="171" t="s">
        <v>91</v>
      </c>
      <c r="K130" s="164"/>
      <c r="L130" s="299" t="s">
        <v>628</v>
      </c>
      <c r="M130" s="248"/>
      <c r="N130" s="166"/>
      <c r="O130" s="168"/>
      <c r="P130" s="167"/>
      <c r="Q130" s="168"/>
      <c r="R130" s="271"/>
      <c r="AO130" s="260"/>
      <c r="AP130" s="260"/>
      <c r="AQ130" s="260"/>
      <c r="AR130" s="260"/>
      <c r="AS130" s="260"/>
      <c r="AT130" s="260"/>
      <c r="AU130" s="260"/>
      <c r="AV130" s="260"/>
      <c r="AW130" s="260"/>
      <c r="AX130" s="260"/>
      <c r="AY130" s="260"/>
      <c r="AZ130" s="260"/>
      <c r="BA130" s="260"/>
      <c r="BB130" s="260"/>
      <c r="BC130" s="260"/>
      <c r="BD130" s="260"/>
      <c r="BE130" s="260"/>
      <c r="BF130" s="260"/>
      <c r="BG130" s="210"/>
      <c r="BH130" s="210"/>
      <c r="BI130" s="210"/>
    </row>
    <row r="131" spans="1:61" x14ac:dyDescent="0.25">
      <c r="A131" s="171" t="s">
        <v>91</v>
      </c>
      <c r="B131" s="164"/>
      <c r="C131" s="299" t="s">
        <v>628</v>
      </c>
      <c r="D131" s="166"/>
      <c r="E131" s="168"/>
      <c r="F131" s="167"/>
      <c r="G131" s="168"/>
      <c r="H131" s="271"/>
      <c r="J131" s="171" t="s">
        <v>91</v>
      </c>
      <c r="K131" s="164"/>
      <c r="L131" s="299" t="s">
        <v>628</v>
      </c>
      <c r="M131" s="248"/>
      <c r="N131" s="166"/>
      <c r="O131" s="168"/>
      <c r="P131" s="167"/>
      <c r="Q131" s="168"/>
      <c r="R131" s="271"/>
      <c r="AO131" s="260"/>
      <c r="AP131" s="260"/>
      <c r="AQ131" s="260"/>
      <c r="AR131" s="260"/>
      <c r="AS131" s="260"/>
      <c r="AT131" s="260"/>
      <c r="AU131" s="260"/>
      <c r="AV131" s="260"/>
      <c r="AW131" s="260"/>
      <c r="AX131" s="260"/>
      <c r="AY131" s="260"/>
      <c r="AZ131" s="260"/>
      <c r="BA131" s="260"/>
      <c r="BB131" s="260"/>
      <c r="BC131" s="260"/>
      <c r="BD131" s="260"/>
      <c r="BE131" s="260"/>
      <c r="BF131" s="260"/>
      <c r="BG131" s="210"/>
      <c r="BH131" s="210"/>
      <c r="BI131" s="210"/>
    </row>
    <row r="132" spans="1:61" x14ac:dyDescent="0.25">
      <c r="A132" s="171" t="s">
        <v>91</v>
      </c>
      <c r="B132" s="164"/>
      <c r="C132" s="299" t="s">
        <v>628</v>
      </c>
      <c r="D132" s="166"/>
      <c r="E132" s="168"/>
      <c r="F132" s="167"/>
      <c r="G132" s="168"/>
      <c r="H132" s="271"/>
      <c r="J132" s="171" t="s">
        <v>91</v>
      </c>
      <c r="K132" s="164"/>
      <c r="L132" s="299" t="s">
        <v>628</v>
      </c>
      <c r="M132" s="248"/>
      <c r="N132" s="166"/>
      <c r="O132" s="168"/>
      <c r="P132" s="167"/>
      <c r="Q132" s="168"/>
      <c r="R132" s="271"/>
      <c r="AO132" s="260"/>
      <c r="AP132" s="260"/>
      <c r="AQ132" s="260"/>
      <c r="AR132" s="260"/>
      <c r="AS132" s="260"/>
      <c r="AT132" s="260"/>
      <c r="AU132" s="260"/>
      <c r="AV132" s="260"/>
      <c r="AW132" s="260"/>
      <c r="AX132" s="260"/>
      <c r="AY132" s="260"/>
      <c r="AZ132" s="260"/>
      <c r="BA132" s="260"/>
      <c r="BB132" s="260"/>
      <c r="BC132" s="260"/>
      <c r="BD132" s="260"/>
      <c r="BE132" s="260"/>
      <c r="BF132" s="260"/>
      <c r="BG132" s="210"/>
      <c r="BH132" s="210"/>
      <c r="BI132" s="210"/>
    </row>
    <row r="133" spans="1:61" x14ac:dyDescent="0.25">
      <c r="A133" s="171" t="s">
        <v>91</v>
      </c>
      <c r="B133" s="164"/>
      <c r="C133" s="299" t="s">
        <v>628</v>
      </c>
      <c r="D133" s="166"/>
      <c r="E133" s="168"/>
      <c r="F133" s="167"/>
      <c r="G133" s="168"/>
      <c r="H133" s="271"/>
      <c r="J133" s="171" t="s">
        <v>91</v>
      </c>
      <c r="K133" s="164"/>
      <c r="L133" s="299" t="s">
        <v>628</v>
      </c>
      <c r="M133" s="248"/>
      <c r="N133" s="166"/>
      <c r="O133" s="168"/>
      <c r="P133" s="167"/>
      <c r="Q133" s="168"/>
      <c r="R133" s="271"/>
      <c r="AO133" s="260"/>
      <c r="AP133" s="260"/>
      <c r="AQ133" s="260"/>
      <c r="AR133" s="260"/>
      <c r="AS133" s="260"/>
      <c r="AT133" s="260"/>
      <c r="AU133" s="260"/>
      <c r="AV133" s="260"/>
      <c r="AW133" s="260"/>
      <c r="AX133" s="260"/>
      <c r="AY133" s="260"/>
      <c r="AZ133" s="260"/>
      <c r="BA133" s="260"/>
      <c r="BB133" s="260"/>
      <c r="BC133" s="260"/>
      <c r="BD133" s="260"/>
      <c r="BE133" s="260"/>
      <c r="BF133" s="260"/>
      <c r="BG133" s="210"/>
      <c r="BH133" s="210"/>
      <c r="BI133" s="210"/>
    </row>
    <row r="134" spans="1:61" x14ac:dyDescent="0.25">
      <c r="A134" s="171" t="s">
        <v>91</v>
      </c>
      <c r="B134" s="164"/>
      <c r="C134" s="299" t="s">
        <v>628</v>
      </c>
      <c r="D134" s="166"/>
      <c r="E134" s="168"/>
      <c r="F134" s="167"/>
      <c r="G134" s="168"/>
      <c r="H134" s="271"/>
      <c r="J134" s="171" t="s">
        <v>91</v>
      </c>
      <c r="K134" s="164"/>
      <c r="L134" s="299" t="s">
        <v>628</v>
      </c>
      <c r="M134" s="248"/>
      <c r="N134" s="166"/>
      <c r="O134" s="168"/>
      <c r="P134" s="167"/>
      <c r="Q134" s="168"/>
      <c r="R134" s="271"/>
      <c r="AO134" s="260"/>
      <c r="AP134" s="260"/>
      <c r="AQ134" s="260"/>
      <c r="AR134" s="260"/>
      <c r="AS134" s="260"/>
      <c r="AT134" s="260"/>
      <c r="AU134" s="260"/>
      <c r="AV134" s="260"/>
      <c r="AW134" s="260"/>
      <c r="AX134" s="260"/>
      <c r="AY134" s="260"/>
      <c r="AZ134" s="260"/>
      <c r="BA134" s="260"/>
      <c r="BB134" s="260"/>
      <c r="BC134" s="260"/>
      <c r="BD134" s="260"/>
      <c r="BE134" s="260"/>
      <c r="BF134" s="260"/>
      <c r="BG134" s="210"/>
      <c r="BH134" s="210"/>
      <c r="BI134" s="210"/>
    </row>
    <row r="135" spans="1:61" x14ac:dyDescent="0.25">
      <c r="A135" s="171" t="s">
        <v>91</v>
      </c>
      <c r="B135" s="164"/>
      <c r="C135" s="299" t="s">
        <v>628</v>
      </c>
      <c r="D135" s="166"/>
      <c r="E135" s="168"/>
      <c r="F135" s="167"/>
      <c r="G135" s="168"/>
      <c r="H135" s="271"/>
      <c r="J135" s="171" t="s">
        <v>91</v>
      </c>
      <c r="K135" s="164"/>
      <c r="L135" s="299" t="s">
        <v>628</v>
      </c>
      <c r="M135" s="248"/>
      <c r="N135" s="166"/>
      <c r="O135" s="168"/>
      <c r="P135" s="167"/>
      <c r="Q135" s="168"/>
      <c r="R135" s="271"/>
      <c r="AO135" s="260"/>
      <c r="AP135" s="260"/>
      <c r="AQ135" s="260"/>
      <c r="AR135" s="260"/>
      <c r="AS135" s="260"/>
      <c r="AT135" s="260"/>
      <c r="AU135" s="260"/>
      <c r="AV135" s="260"/>
      <c r="AW135" s="260"/>
      <c r="AX135" s="260"/>
      <c r="AY135" s="260"/>
      <c r="AZ135" s="260"/>
      <c r="BA135" s="260"/>
      <c r="BB135" s="260"/>
      <c r="BC135" s="260"/>
      <c r="BD135" s="260"/>
      <c r="BE135" s="260"/>
      <c r="BF135" s="260"/>
      <c r="BG135" s="210"/>
      <c r="BH135" s="210"/>
      <c r="BI135" s="210"/>
    </row>
    <row r="136" spans="1:61" x14ac:dyDescent="0.25">
      <c r="A136" s="171" t="s">
        <v>91</v>
      </c>
      <c r="B136" s="164"/>
      <c r="C136" s="299" t="s">
        <v>628</v>
      </c>
      <c r="D136" s="166"/>
      <c r="E136" s="168"/>
      <c r="F136" s="167"/>
      <c r="G136" s="168"/>
      <c r="H136" s="271"/>
      <c r="J136" s="171" t="s">
        <v>91</v>
      </c>
      <c r="K136" s="164"/>
      <c r="L136" s="299" t="s">
        <v>628</v>
      </c>
      <c r="M136" s="248"/>
      <c r="N136" s="166"/>
      <c r="O136" s="168"/>
      <c r="P136" s="167"/>
      <c r="Q136" s="168"/>
      <c r="R136" s="271"/>
      <c r="AO136" s="260"/>
      <c r="AP136" s="260"/>
      <c r="AQ136" s="260"/>
      <c r="AR136" s="260"/>
      <c r="AS136" s="260"/>
      <c r="AT136" s="260"/>
      <c r="AU136" s="260"/>
      <c r="AV136" s="260"/>
      <c r="AW136" s="260"/>
      <c r="AX136" s="260"/>
      <c r="AY136" s="260"/>
      <c r="AZ136" s="260"/>
      <c r="BA136" s="260"/>
      <c r="BB136" s="260"/>
      <c r="BC136" s="260"/>
      <c r="BD136" s="260"/>
      <c r="BE136" s="260"/>
      <c r="BF136" s="260"/>
      <c r="BG136" s="210"/>
      <c r="BH136" s="210"/>
      <c r="BI136" s="210"/>
    </row>
    <row r="137" spans="1:61" x14ac:dyDescent="0.25">
      <c r="A137" s="171" t="s">
        <v>91</v>
      </c>
      <c r="B137" s="164"/>
      <c r="C137" s="299" t="s">
        <v>628</v>
      </c>
      <c r="D137" s="166"/>
      <c r="E137" s="168"/>
      <c r="F137" s="167"/>
      <c r="G137" s="168"/>
      <c r="H137" s="271"/>
      <c r="J137" s="171" t="s">
        <v>91</v>
      </c>
      <c r="K137" s="164"/>
      <c r="L137" s="299" t="s">
        <v>628</v>
      </c>
      <c r="M137" s="248"/>
      <c r="N137" s="166"/>
      <c r="O137" s="168"/>
      <c r="P137" s="167"/>
      <c r="Q137" s="168"/>
      <c r="R137" s="271"/>
      <c r="AO137" s="260"/>
      <c r="AP137" s="260"/>
      <c r="AQ137" s="260"/>
      <c r="AR137" s="260"/>
      <c r="AS137" s="260"/>
      <c r="AT137" s="260"/>
      <c r="AU137" s="260"/>
      <c r="AV137" s="260"/>
      <c r="AW137" s="260"/>
      <c r="AX137" s="260"/>
      <c r="AY137" s="260"/>
      <c r="AZ137" s="260"/>
      <c r="BA137" s="260"/>
      <c r="BB137" s="260"/>
      <c r="BC137" s="260"/>
      <c r="BD137" s="260"/>
      <c r="BE137" s="260"/>
      <c r="BF137" s="260"/>
      <c r="BG137" s="210"/>
      <c r="BH137" s="210"/>
      <c r="BI137" s="210"/>
    </row>
    <row r="138" spans="1:61" x14ac:dyDescent="0.25">
      <c r="A138" s="171" t="s">
        <v>91</v>
      </c>
      <c r="B138" s="164"/>
      <c r="C138" s="299" t="s">
        <v>628</v>
      </c>
      <c r="D138" s="166"/>
      <c r="E138" s="168"/>
      <c r="F138" s="167"/>
      <c r="G138" s="168"/>
      <c r="H138" s="271"/>
      <c r="J138" s="171" t="s">
        <v>91</v>
      </c>
      <c r="K138" s="164"/>
      <c r="L138" s="299" t="s">
        <v>628</v>
      </c>
      <c r="M138" s="248"/>
      <c r="N138" s="166"/>
      <c r="O138" s="168"/>
      <c r="P138" s="167"/>
      <c r="Q138" s="168"/>
      <c r="R138" s="271"/>
      <c r="AO138" s="260"/>
      <c r="AP138" s="260"/>
      <c r="AQ138" s="260"/>
      <c r="AR138" s="260"/>
      <c r="AS138" s="260"/>
      <c r="AT138" s="260"/>
      <c r="AU138" s="260"/>
      <c r="AV138" s="260"/>
      <c r="AW138" s="260"/>
      <c r="AX138" s="260"/>
      <c r="AY138" s="260"/>
      <c r="AZ138" s="260"/>
      <c r="BA138" s="260"/>
      <c r="BB138" s="260"/>
      <c r="BC138" s="260"/>
      <c r="BD138" s="260"/>
      <c r="BE138" s="260"/>
      <c r="BF138" s="260"/>
      <c r="BG138" s="210"/>
      <c r="BH138" s="210"/>
      <c r="BI138" s="210"/>
    </row>
    <row r="139" spans="1:61" x14ac:dyDescent="0.25">
      <c r="A139" s="171" t="s">
        <v>91</v>
      </c>
      <c r="B139" s="164"/>
      <c r="C139" s="299" t="s">
        <v>628</v>
      </c>
      <c r="D139" s="166"/>
      <c r="E139" s="168"/>
      <c r="F139" s="167"/>
      <c r="G139" s="168"/>
      <c r="H139" s="271"/>
      <c r="J139" s="171" t="s">
        <v>91</v>
      </c>
      <c r="K139" s="164"/>
      <c r="L139" s="299" t="s">
        <v>628</v>
      </c>
      <c r="M139" s="248"/>
      <c r="N139" s="166"/>
      <c r="O139" s="168"/>
      <c r="P139" s="167"/>
      <c r="Q139" s="168"/>
      <c r="R139" s="271"/>
      <c r="AO139" s="260"/>
      <c r="AP139" s="260"/>
      <c r="AQ139" s="260"/>
      <c r="AR139" s="260"/>
      <c r="AS139" s="260"/>
      <c r="AT139" s="260"/>
      <c r="AU139" s="260"/>
      <c r="AV139" s="260"/>
      <c r="AW139" s="260"/>
      <c r="AX139" s="260"/>
      <c r="AY139" s="260"/>
      <c r="AZ139" s="260"/>
      <c r="BA139" s="260"/>
      <c r="BB139" s="260"/>
      <c r="BC139" s="260"/>
      <c r="BD139" s="260"/>
      <c r="BE139" s="260"/>
      <c r="BF139" s="260"/>
      <c r="BG139" s="210"/>
      <c r="BH139" s="210"/>
      <c r="BI139" s="210"/>
    </row>
    <row r="140" spans="1:61" x14ac:dyDescent="0.25">
      <c r="A140" s="171" t="s">
        <v>91</v>
      </c>
      <c r="B140" s="164"/>
      <c r="C140" s="299" t="s">
        <v>628</v>
      </c>
      <c r="D140" s="166"/>
      <c r="E140" s="168"/>
      <c r="F140" s="167"/>
      <c r="G140" s="168"/>
      <c r="H140" s="271"/>
      <c r="J140" s="171" t="s">
        <v>91</v>
      </c>
      <c r="K140" s="164"/>
      <c r="L140" s="299" t="s">
        <v>628</v>
      </c>
      <c r="M140" s="248"/>
      <c r="N140" s="166"/>
      <c r="O140" s="168"/>
      <c r="P140" s="167"/>
      <c r="Q140" s="168"/>
      <c r="R140" s="271"/>
      <c r="AO140" s="260"/>
      <c r="AP140" s="260"/>
      <c r="AQ140" s="260"/>
      <c r="AR140" s="260"/>
      <c r="AS140" s="260"/>
      <c r="AT140" s="260"/>
      <c r="AU140" s="260"/>
      <c r="AV140" s="260"/>
      <c r="AW140" s="260"/>
      <c r="AX140" s="260"/>
      <c r="AY140" s="260"/>
      <c r="AZ140" s="260"/>
      <c r="BA140" s="260"/>
      <c r="BB140" s="260"/>
      <c r="BC140" s="260"/>
      <c r="BD140" s="260"/>
      <c r="BE140" s="260"/>
      <c r="BF140" s="260"/>
      <c r="BG140" s="210"/>
      <c r="BH140" s="210"/>
      <c r="BI140" s="210"/>
    </row>
    <row r="141" spans="1:61" x14ac:dyDescent="0.25">
      <c r="A141" s="171" t="s">
        <v>91</v>
      </c>
      <c r="B141" s="164"/>
      <c r="C141" s="299" t="s">
        <v>628</v>
      </c>
      <c r="D141" s="166"/>
      <c r="E141" s="168"/>
      <c r="F141" s="167"/>
      <c r="G141" s="168"/>
      <c r="H141" s="271"/>
      <c r="J141" s="171" t="s">
        <v>91</v>
      </c>
      <c r="K141" s="164"/>
      <c r="L141" s="299" t="s">
        <v>628</v>
      </c>
      <c r="M141" s="248"/>
      <c r="N141" s="166"/>
      <c r="O141" s="168"/>
      <c r="P141" s="167"/>
      <c r="Q141" s="168"/>
      <c r="R141" s="271"/>
      <c r="AO141" s="260"/>
      <c r="AP141" s="260"/>
      <c r="AQ141" s="260"/>
      <c r="AR141" s="260"/>
      <c r="AS141" s="260"/>
      <c r="AT141" s="260"/>
      <c r="AU141" s="260"/>
      <c r="AV141" s="260"/>
      <c r="AW141" s="260"/>
      <c r="AX141" s="260"/>
      <c r="AY141" s="260"/>
      <c r="AZ141" s="260"/>
      <c r="BA141" s="260"/>
      <c r="BB141" s="260"/>
      <c r="BC141" s="260"/>
      <c r="BD141" s="260"/>
      <c r="BE141" s="260"/>
      <c r="BF141" s="260"/>
      <c r="BG141" s="210"/>
      <c r="BH141" s="210"/>
      <c r="BI141" s="210"/>
    </row>
    <row r="142" spans="1:61" x14ac:dyDescent="0.25">
      <c r="A142" s="171" t="s">
        <v>91</v>
      </c>
      <c r="B142" s="164"/>
      <c r="C142" s="299" t="s">
        <v>628</v>
      </c>
      <c r="D142" s="166"/>
      <c r="E142" s="168"/>
      <c r="F142" s="167"/>
      <c r="G142" s="168"/>
      <c r="H142" s="271"/>
      <c r="J142" s="171" t="s">
        <v>91</v>
      </c>
      <c r="K142" s="164"/>
      <c r="L142" s="299" t="s">
        <v>628</v>
      </c>
      <c r="M142" s="248"/>
      <c r="N142" s="166"/>
      <c r="O142" s="168"/>
      <c r="P142" s="167"/>
      <c r="Q142" s="168"/>
      <c r="R142" s="271"/>
      <c r="AO142" s="260"/>
      <c r="AP142" s="260"/>
      <c r="AQ142" s="260"/>
      <c r="AR142" s="260"/>
      <c r="AS142" s="260"/>
      <c r="AT142" s="260"/>
      <c r="AU142" s="260"/>
      <c r="AV142" s="260"/>
      <c r="AW142" s="260"/>
      <c r="AX142" s="260"/>
      <c r="AY142" s="260"/>
      <c r="AZ142" s="260"/>
      <c r="BA142" s="260"/>
      <c r="BB142" s="260"/>
      <c r="BC142" s="260"/>
      <c r="BD142" s="260"/>
      <c r="BE142" s="260"/>
      <c r="BF142" s="260"/>
      <c r="BG142" s="210"/>
      <c r="BH142" s="210"/>
      <c r="BI142" s="210"/>
    </row>
    <row r="143" spans="1:61" x14ac:dyDescent="0.25">
      <c r="A143" s="171" t="s">
        <v>91</v>
      </c>
      <c r="B143" s="164"/>
      <c r="C143" s="299" t="s">
        <v>628</v>
      </c>
      <c r="D143" s="166"/>
      <c r="E143" s="168"/>
      <c r="F143" s="167"/>
      <c r="G143" s="168"/>
      <c r="H143" s="271"/>
      <c r="J143" s="171" t="s">
        <v>91</v>
      </c>
      <c r="K143" s="164"/>
      <c r="L143" s="299" t="s">
        <v>628</v>
      </c>
      <c r="M143" s="248"/>
      <c r="N143" s="166"/>
      <c r="O143" s="168"/>
      <c r="P143" s="167"/>
      <c r="Q143" s="168"/>
      <c r="R143" s="271"/>
      <c r="AO143" s="260"/>
      <c r="AP143" s="260"/>
      <c r="AQ143" s="260"/>
      <c r="AR143" s="260"/>
      <c r="AS143" s="260"/>
      <c r="AT143" s="260"/>
      <c r="AU143" s="260"/>
      <c r="AV143" s="260"/>
      <c r="AW143" s="260"/>
      <c r="AX143" s="260"/>
      <c r="AY143" s="260"/>
      <c r="AZ143" s="260"/>
      <c r="BA143" s="260"/>
      <c r="BB143" s="260"/>
      <c r="BC143" s="260"/>
      <c r="BD143" s="260"/>
      <c r="BE143" s="260"/>
      <c r="BF143" s="260"/>
      <c r="BG143" s="210"/>
      <c r="BH143" s="210"/>
      <c r="BI143" s="210"/>
    </row>
    <row r="144" spans="1:61" x14ac:dyDescent="0.25">
      <c r="A144" s="171" t="s">
        <v>91</v>
      </c>
      <c r="B144" s="164"/>
      <c r="C144" s="299" t="s">
        <v>628</v>
      </c>
      <c r="D144" s="166"/>
      <c r="E144" s="168"/>
      <c r="F144" s="167"/>
      <c r="G144" s="168"/>
      <c r="H144" s="271"/>
      <c r="J144" s="171" t="s">
        <v>91</v>
      </c>
      <c r="K144" s="164"/>
      <c r="L144" s="299" t="s">
        <v>628</v>
      </c>
      <c r="M144" s="248"/>
      <c r="N144" s="166"/>
      <c r="O144" s="168"/>
      <c r="P144" s="167"/>
      <c r="Q144" s="168"/>
      <c r="R144" s="271"/>
      <c r="AO144" s="260"/>
      <c r="AP144" s="260"/>
      <c r="AQ144" s="260"/>
      <c r="AR144" s="260"/>
      <c r="AS144" s="260"/>
      <c r="AT144" s="260"/>
      <c r="AU144" s="260"/>
      <c r="AV144" s="260"/>
      <c r="AW144" s="260"/>
      <c r="AX144" s="260"/>
      <c r="AY144" s="260"/>
      <c r="AZ144" s="260"/>
      <c r="BA144" s="260"/>
      <c r="BB144" s="260"/>
      <c r="BC144" s="260"/>
      <c r="BD144" s="260"/>
      <c r="BE144" s="260"/>
      <c r="BF144" s="260"/>
      <c r="BG144" s="210"/>
      <c r="BH144" s="210"/>
      <c r="BI144" s="210"/>
    </row>
    <row r="145" spans="1:61" x14ac:dyDescent="0.25">
      <c r="A145" s="171" t="s">
        <v>91</v>
      </c>
      <c r="B145" s="164"/>
      <c r="C145" s="299" t="s">
        <v>628</v>
      </c>
      <c r="D145" s="166"/>
      <c r="E145" s="168"/>
      <c r="F145" s="167"/>
      <c r="G145" s="168"/>
      <c r="H145" s="271"/>
      <c r="J145" s="171" t="s">
        <v>91</v>
      </c>
      <c r="K145" s="164"/>
      <c r="L145" s="299" t="s">
        <v>628</v>
      </c>
      <c r="M145" s="248"/>
      <c r="N145" s="166"/>
      <c r="O145" s="168"/>
      <c r="P145" s="167"/>
      <c r="Q145" s="168"/>
      <c r="R145" s="271"/>
      <c r="AO145" s="260"/>
      <c r="AP145" s="260"/>
      <c r="AQ145" s="260"/>
      <c r="AR145" s="260"/>
      <c r="AS145" s="260"/>
      <c r="AT145" s="260"/>
      <c r="AU145" s="260"/>
      <c r="AV145" s="260"/>
      <c r="AW145" s="260"/>
      <c r="AX145" s="260"/>
      <c r="AY145" s="260"/>
      <c r="AZ145" s="260"/>
      <c r="BA145" s="260"/>
      <c r="BB145" s="260"/>
      <c r="BC145" s="260"/>
      <c r="BD145" s="260"/>
      <c r="BE145" s="260"/>
      <c r="BF145" s="260"/>
      <c r="BG145" s="210"/>
      <c r="BH145" s="210"/>
      <c r="BI145" s="210"/>
    </row>
    <row r="146" spans="1:61" x14ac:dyDescent="0.25">
      <c r="A146" s="171" t="s">
        <v>91</v>
      </c>
      <c r="B146" s="164"/>
      <c r="C146" s="299" t="s">
        <v>628</v>
      </c>
      <c r="D146" s="166"/>
      <c r="E146" s="168"/>
      <c r="F146" s="167"/>
      <c r="G146" s="168"/>
      <c r="H146" s="271"/>
      <c r="J146" s="171" t="s">
        <v>91</v>
      </c>
      <c r="K146" s="164"/>
      <c r="L146" s="299" t="s">
        <v>628</v>
      </c>
      <c r="M146" s="248"/>
      <c r="N146" s="166"/>
      <c r="O146" s="168"/>
      <c r="P146" s="167"/>
      <c r="Q146" s="168"/>
      <c r="R146" s="271"/>
      <c r="AO146" s="260"/>
      <c r="AP146" s="260"/>
      <c r="AQ146" s="260"/>
      <c r="AR146" s="260"/>
      <c r="AS146" s="260"/>
      <c r="AT146" s="260"/>
      <c r="AU146" s="260"/>
      <c r="AV146" s="260"/>
      <c r="AW146" s="260"/>
      <c r="AX146" s="260"/>
      <c r="AY146" s="260"/>
      <c r="AZ146" s="260"/>
      <c r="BA146" s="260"/>
      <c r="BB146" s="260"/>
      <c r="BC146" s="260"/>
      <c r="BD146" s="260"/>
      <c r="BE146" s="260"/>
      <c r="BF146" s="260"/>
      <c r="BG146" s="210"/>
      <c r="BH146" s="210"/>
      <c r="BI146" s="210"/>
    </row>
    <row r="147" spans="1:61" x14ac:dyDescent="0.25">
      <c r="A147" s="171" t="s">
        <v>91</v>
      </c>
      <c r="B147" s="164"/>
      <c r="C147" s="299" t="s">
        <v>628</v>
      </c>
      <c r="D147" s="166"/>
      <c r="E147" s="168"/>
      <c r="F147" s="167"/>
      <c r="G147" s="168"/>
      <c r="H147" s="271"/>
      <c r="J147" s="171" t="s">
        <v>91</v>
      </c>
      <c r="K147" s="164"/>
      <c r="L147" s="299" t="s">
        <v>628</v>
      </c>
      <c r="M147" s="248"/>
      <c r="N147" s="166"/>
      <c r="O147" s="168"/>
      <c r="P147" s="167"/>
      <c r="Q147" s="168"/>
      <c r="R147" s="271"/>
      <c r="AO147" s="260"/>
      <c r="AP147" s="260"/>
      <c r="AQ147" s="260"/>
      <c r="AR147" s="260"/>
      <c r="AS147" s="260"/>
      <c r="AT147" s="260"/>
      <c r="AU147" s="260"/>
      <c r="AV147" s="260"/>
      <c r="AW147" s="260"/>
      <c r="AX147" s="260"/>
      <c r="AY147" s="260"/>
      <c r="AZ147" s="260"/>
      <c r="BA147" s="260"/>
      <c r="BB147" s="260"/>
      <c r="BC147" s="260"/>
      <c r="BD147" s="260"/>
      <c r="BE147" s="260"/>
      <c r="BF147" s="260"/>
      <c r="BG147" s="210"/>
      <c r="BH147" s="210"/>
      <c r="BI147" s="210"/>
    </row>
    <row r="148" spans="1:61" x14ac:dyDescent="0.25">
      <c r="A148" s="171" t="s">
        <v>91</v>
      </c>
      <c r="B148" s="164"/>
      <c r="C148" s="299" t="s">
        <v>628</v>
      </c>
      <c r="D148" s="166"/>
      <c r="E148" s="168"/>
      <c r="F148" s="167"/>
      <c r="G148" s="168"/>
      <c r="H148" s="271"/>
      <c r="J148" s="171" t="s">
        <v>91</v>
      </c>
      <c r="K148" s="164"/>
      <c r="L148" s="299" t="s">
        <v>628</v>
      </c>
      <c r="M148" s="248"/>
      <c r="N148" s="166"/>
      <c r="O148" s="168"/>
      <c r="P148" s="167"/>
      <c r="Q148" s="168"/>
      <c r="R148" s="271"/>
      <c r="AO148" s="260"/>
      <c r="AP148" s="260"/>
      <c r="AQ148" s="260"/>
      <c r="AR148" s="260"/>
      <c r="AS148" s="260"/>
      <c r="AT148" s="260"/>
      <c r="AU148" s="260"/>
      <c r="AV148" s="260"/>
      <c r="AW148" s="260"/>
      <c r="AX148" s="260"/>
      <c r="AY148" s="260"/>
      <c r="AZ148" s="260"/>
      <c r="BA148" s="260"/>
      <c r="BB148" s="260"/>
      <c r="BC148" s="260"/>
      <c r="BD148" s="260"/>
      <c r="BE148" s="260"/>
      <c r="BF148" s="260"/>
      <c r="BG148" s="210"/>
      <c r="BH148" s="210"/>
      <c r="BI148" s="210"/>
    </row>
    <row r="149" spans="1:61" x14ac:dyDescent="0.25">
      <c r="A149" s="171" t="s">
        <v>91</v>
      </c>
      <c r="B149" s="164"/>
      <c r="C149" s="299" t="s">
        <v>628</v>
      </c>
      <c r="D149" s="166"/>
      <c r="E149" s="168"/>
      <c r="F149" s="167"/>
      <c r="G149" s="168"/>
      <c r="H149" s="271"/>
      <c r="J149" s="171" t="s">
        <v>91</v>
      </c>
      <c r="K149" s="164"/>
      <c r="L149" s="299" t="s">
        <v>628</v>
      </c>
      <c r="M149" s="248"/>
      <c r="N149" s="166"/>
      <c r="O149" s="168"/>
      <c r="P149" s="167"/>
      <c r="Q149" s="168"/>
      <c r="R149" s="271"/>
      <c r="AO149" s="260"/>
      <c r="AP149" s="260"/>
      <c r="AQ149" s="260"/>
      <c r="AR149" s="260"/>
      <c r="AS149" s="260"/>
      <c r="AT149" s="260"/>
      <c r="AU149" s="260"/>
      <c r="AV149" s="260"/>
      <c r="AW149" s="260"/>
      <c r="AX149" s="260"/>
      <c r="AY149" s="260"/>
      <c r="AZ149" s="260"/>
      <c r="BA149" s="260"/>
      <c r="BB149" s="260"/>
      <c r="BC149" s="260"/>
      <c r="BD149" s="260"/>
      <c r="BE149" s="260"/>
      <c r="BF149" s="260"/>
      <c r="BG149" s="210"/>
      <c r="BH149" s="210"/>
      <c r="BI149" s="210"/>
    </row>
    <row r="150" spans="1:61" x14ac:dyDescent="0.25">
      <c r="A150" s="171" t="s">
        <v>91</v>
      </c>
      <c r="B150" s="164"/>
      <c r="C150" s="299" t="s">
        <v>628</v>
      </c>
      <c r="D150" s="166"/>
      <c r="E150" s="168"/>
      <c r="F150" s="167"/>
      <c r="G150" s="168"/>
      <c r="H150" s="271"/>
      <c r="J150" s="171" t="s">
        <v>91</v>
      </c>
      <c r="K150" s="164"/>
      <c r="L150" s="299" t="s">
        <v>628</v>
      </c>
      <c r="M150" s="248"/>
      <c r="N150" s="166"/>
      <c r="O150" s="168"/>
      <c r="P150" s="167"/>
      <c r="Q150" s="168"/>
      <c r="R150" s="271"/>
      <c r="AO150" s="260"/>
      <c r="AP150" s="260"/>
      <c r="AQ150" s="260"/>
      <c r="AR150" s="260"/>
      <c r="AS150" s="260"/>
      <c r="AT150" s="260"/>
      <c r="AU150" s="260"/>
      <c r="AV150" s="260"/>
      <c r="AW150" s="260"/>
      <c r="AX150" s="260"/>
      <c r="AY150" s="260"/>
      <c r="AZ150" s="260"/>
      <c r="BA150" s="260"/>
      <c r="BB150" s="260"/>
      <c r="BC150" s="260"/>
      <c r="BD150" s="260"/>
      <c r="BE150" s="260"/>
      <c r="BF150" s="260"/>
      <c r="BG150" s="210"/>
      <c r="BH150" s="210"/>
      <c r="BI150" s="210"/>
    </row>
    <row r="151" spans="1:61" x14ac:dyDescent="0.25">
      <c r="A151" s="171" t="s">
        <v>91</v>
      </c>
      <c r="B151" s="164"/>
      <c r="C151" s="299" t="s">
        <v>628</v>
      </c>
      <c r="D151" s="166"/>
      <c r="E151" s="168"/>
      <c r="F151" s="167"/>
      <c r="G151" s="168"/>
      <c r="H151" s="271"/>
      <c r="J151" s="171" t="s">
        <v>91</v>
      </c>
      <c r="K151" s="164"/>
      <c r="L151" s="299" t="s">
        <v>628</v>
      </c>
      <c r="M151" s="248"/>
      <c r="N151" s="166"/>
      <c r="O151" s="168"/>
      <c r="P151" s="167"/>
      <c r="Q151" s="168"/>
      <c r="R151" s="271"/>
      <c r="AO151" s="260"/>
      <c r="AP151" s="260"/>
      <c r="AQ151" s="260"/>
      <c r="AR151" s="260"/>
      <c r="AS151" s="260"/>
      <c r="AT151" s="260"/>
      <c r="AU151" s="260"/>
      <c r="AV151" s="260"/>
      <c r="AW151" s="260"/>
      <c r="AX151" s="260"/>
      <c r="AY151" s="260"/>
      <c r="AZ151" s="260"/>
      <c r="BA151" s="260"/>
      <c r="BB151" s="260"/>
      <c r="BC151" s="260"/>
      <c r="BD151" s="260"/>
      <c r="BE151" s="260"/>
      <c r="BF151" s="260"/>
      <c r="BG151" s="210"/>
      <c r="BH151" s="210"/>
      <c r="BI151" s="210"/>
    </row>
    <row r="152" spans="1:61" x14ac:dyDescent="0.25">
      <c r="A152" s="171" t="s">
        <v>91</v>
      </c>
      <c r="B152" s="164"/>
      <c r="C152" s="299" t="s">
        <v>628</v>
      </c>
      <c r="D152" s="166"/>
      <c r="E152" s="168"/>
      <c r="F152" s="167"/>
      <c r="G152" s="168"/>
      <c r="H152" s="271"/>
      <c r="J152" s="171" t="s">
        <v>91</v>
      </c>
      <c r="K152" s="164"/>
      <c r="L152" s="299" t="s">
        <v>628</v>
      </c>
      <c r="M152" s="248"/>
      <c r="N152" s="166"/>
      <c r="O152" s="168"/>
      <c r="P152" s="167"/>
      <c r="Q152" s="168"/>
      <c r="R152" s="271"/>
      <c r="AO152" s="260"/>
      <c r="AP152" s="260"/>
      <c r="AQ152" s="260"/>
      <c r="AR152" s="260"/>
      <c r="AS152" s="260"/>
      <c r="AT152" s="260"/>
      <c r="AU152" s="260"/>
      <c r="AV152" s="260"/>
      <c r="AW152" s="260"/>
      <c r="AX152" s="260"/>
      <c r="AY152" s="260"/>
      <c r="AZ152" s="260"/>
      <c r="BA152" s="260"/>
      <c r="BB152" s="260"/>
      <c r="BC152" s="260"/>
      <c r="BD152" s="260"/>
      <c r="BE152" s="260"/>
      <c r="BF152" s="260"/>
      <c r="BG152" s="210"/>
      <c r="BH152" s="210"/>
      <c r="BI152" s="210"/>
    </row>
    <row r="153" spans="1:61" x14ac:dyDescent="0.25">
      <c r="A153" s="171" t="s">
        <v>91</v>
      </c>
      <c r="B153" s="164"/>
      <c r="C153" s="299" t="s">
        <v>628</v>
      </c>
      <c r="D153" s="166"/>
      <c r="E153" s="168"/>
      <c r="F153" s="167"/>
      <c r="G153" s="168"/>
      <c r="H153" s="271"/>
      <c r="J153" s="171" t="s">
        <v>91</v>
      </c>
      <c r="K153" s="164"/>
      <c r="L153" s="299" t="s">
        <v>628</v>
      </c>
      <c r="M153" s="248"/>
      <c r="N153" s="166"/>
      <c r="O153" s="168"/>
      <c r="P153" s="167"/>
      <c r="Q153" s="168"/>
      <c r="R153" s="271"/>
      <c r="AO153" s="260"/>
      <c r="AP153" s="260"/>
      <c r="AQ153" s="260"/>
      <c r="AR153" s="260"/>
      <c r="AS153" s="260"/>
      <c r="AT153" s="260"/>
      <c r="AU153" s="260"/>
      <c r="AV153" s="260"/>
      <c r="AW153" s="260"/>
      <c r="AX153" s="260"/>
      <c r="AY153" s="260"/>
      <c r="AZ153" s="260"/>
      <c r="BA153" s="260"/>
      <c r="BB153" s="260"/>
      <c r="BC153" s="260"/>
      <c r="BD153" s="260"/>
      <c r="BE153" s="260"/>
      <c r="BF153" s="260"/>
      <c r="BG153" s="210"/>
      <c r="BH153" s="210"/>
      <c r="BI153" s="210"/>
    </row>
    <row r="154" spans="1:61" x14ac:dyDescent="0.25">
      <c r="A154" s="171" t="s">
        <v>91</v>
      </c>
      <c r="B154" s="164"/>
      <c r="C154" s="299" t="s">
        <v>628</v>
      </c>
      <c r="D154" s="166"/>
      <c r="E154" s="168"/>
      <c r="F154" s="167"/>
      <c r="G154" s="168"/>
      <c r="H154" s="271"/>
      <c r="J154" s="171" t="s">
        <v>91</v>
      </c>
      <c r="K154" s="164"/>
      <c r="L154" s="299" t="s">
        <v>628</v>
      </c>
      <c r="M154" s="248"/>
      <c r="N154" s="166"/>
      <c r="O154" s="168"/>
      <c r="P154" s="167"/>
      <c r="Q154" s="168"/>
      <c r="R154" s="271"/>
      <c r="AO154" s="260"/>
      <c r="AP154" s="260"/>
      <c r="AQ154" s="260"/>
      <c r="AR154" s="260"/>
      <c r="AS154" s="260"/>
      <c r="AT154" s="260"/>
      <c r="AU154" s="260"/>
      <c r="AV154" s="260"/>
      <c r="AW154" s="260"/>
      <c r="AX154" s="260"/>
      <c r="AY154" s="260"/>
      <c r="AZ154" s="260"/>
      <c r="BA154" s="260"/>
      <c r="BB154" s="260"/>
      <c r="BC154" s="260"/>
      <c r="BD154" s="260"/>
      <c r="BE154" s="260"/>
      <c r="BF154" s="260"/>
      <c r="BG154" s="210"/>
      <c r="BH154" s="210"/>
      <c r="BI154" s="210"/>
    </row>
    <row r="155" spans="1:61" x14ac:dyDescent="0.25">
      <c r="A155" s="171" t="s">
        <v>91</v>
      </c>
      <c r="B155" s="164"/>
      <c r="C155" s="299" t="s">
        <v>628</v>
      </c>
      <c r="D155" s="166"/>
      <c r="E155" s="168"/>
      <c r="F155" s="167"/>
      <c r="G155" s="168"/>
      <c r="H155" s="271"/>
      <c r="J155" s="171" t="s">
        <v>91</v>
      </c>
      <c r="K155" s="164"/>
      <c r="L155" s="299" t="s">
        <v>628</v>
      </c>
      <c r="M155" s="248"/>
      <c r="N155" s="166"/>
      <c r="O155" s="168"/>
      <c r="P155" s="167"/>
      <c r="Q155" s="168"/>
      <c r="R155" s="271"/>
      <c r="AO155" s="260"/>
      <c r="AP155" s="260"/>
      <c r="AQ155" s="260"/>
      <c r="AR155" s="260"/>
      <c r="AS155" s="260"/>
      <c r="AT155" s="260"/>
      <c r="AU155" s="260"/>
      <c r="AV155" s="260"/>
      <c r="AW155" s="260"/>
      <c r="AX155" s="260"/>
      <c r="AY155" s="260"/>
      <c r="AZ155" s="260"/>
      <c r="BA155" s="260"/>
      <c r="BB155" s="260"/>
      <c r="BC155" s="260"/>
      <c r="BD155" s="260"/>
      <c r="BE155" s="260"/>
      <c r="BF155" s="260"/>
      <c r="BG155" s="210"/>
      <c r="BH155" s="210"/>
      <c r="BI155" s="210"/>
    </row>
    <row r="156" spans="1:61" x14ac:dyDescent="0.25">
      <c r="A156" s="171" t="s">
        <v>91</v>
      </c>
      <c r="B156" s="164"/>
      <c r="C156" s="299" t="s">
        <v>628</v>
      </c>
      <c r="D156" s="166"/>
      <c r="E156" s="168"/>
      <c r="F156" s="167"/>
      <c r="G156" s="168"/>
      <c r="H156" s="271"/>
      <c r="J156" s="171" t="s">
        <v>91</v>
      </c>
      <c r="K156" s="164"/>
      <c r="L156" s="299" t="s">
        <v>628</v>
      </c>
      <c r="M156" s="248"/>
      <c r="N156" s="166"/>
      <c r="O156" s="168"/>
      <c r="P156" s="167"/>
      <c r="Q156" s="168"/>
      <c r="R156" s="271"/>
      <c r="AO156" s="260"/>
      <c r="AP156" s="260"/>
      <c r="AQ156" s="260"/>
      <c r="AR156" s="260"/>
      <c r="AS156" s="260"/>
      <c r="AT156" s="260"/>
      <c r="AU156" s="260"/>
      <c r="AV156" s="260"/>
      <c r="AW156" s="260"/>
      <c r="AX156" s="260"/>
      <c r="AY156" s="260"/>
      <c r="AZ156" s="260"/>
      <c r="BA156" s="260"/>
      <c r="BB156" s="260"/>
      <c r="BC156" s="260"/>
      <c r="BD156" s="260"/>
      <c r="BE156" s="260"/>
      <c r="BF156" s="260"/>
      <c r="BG156" s="210"/>
      <c r="BH156" s="210"/>
      <c r="BI156" s="210"/>
    </row>
    <row r="157" spans="1:61" x14ac:dyDescent="0.25">
      <c r="A157" s="171" t="s">
        <v>91</v>
      </c>
      <c r="B157" s="164"/>
      <c r="C157" s="299" t="s">
        <v>628</v>
      </c>
      <c r="D157" s="166"/>
      <c r="E157" s="168"/>
      <c r="F157" s="167"/>
      <c r="G157" s="168"/>
      <c r="H157" s="271"/>
      <c r="J157" s="171" t="s">
        <v>91</v>
      </c>
      <c r="K157" s="164"/>
      <c r="L157" s="299" t="s">
        <v>628</v>
      </c>
      <c r="M157" s="248"/>
      <c r="N157" s="166"/>
      <c r="O157" s="168"/>
      <c r="P157" s="167"/>
      <c r="Q157" s="168"/>
      <c r="R157" s="271"/>
      <c r="AO157" s="260"/>
      <c r="AP157" s="260"/>
      <c r="AQ157" s="260"/>
      <c r="AR157" s="260"/>
      <c r="AS157" s="260"/>
      <c r="AT157" s="260"/>
      <c r="AU157" s="260"/>
      <c r="AV157" s="260"/>
      <c r="AW157" s="260"/>
      <c r="AX157" s="260"/>
      <c r="AY157" s="260"/>
      <c r="AZ157" s="260"/>
      <c r="BA157" s="260"/>
      <c r="BB157" s="260"/>
      <c r="BC157" s="260"/>
      <c r="BD157" s="260"/>
      <c r="BE157" s="260"/>
      <c r="BF157" s="260"/>
      <c r="BG157" s="210"/>
      <c r="BH157" s="210"/>
      <c r="BI157" s="210"/>
    </row>
    <row r="158" spans="1:61" x14ac:dyDescent="0.25">
      <c r="A158" s="171" t="s">
        <v>91</v>
      </c>
      <c r="B158" s="164"/>
      <c r="C158" s="299" t="s">
        <v>628</v>
      </c>
      <c r="D158" s="166"/>
      <c r="E158" s="168"/>
      <c r="F158" s="167"/>
      <c r="G158" s="168"/>
      <c r="H158" s="271"/>
      <c r="J158" s="171" t="s">
        <v>91</v>
      </c>
      <c r="K158" s="164"/>
      <c r="L158" s="299" t="s">
        <v>628</v>
      </c>
      <c r="M158" s="248"/>
      <c r="N158" s="166"/>
      <c r="O158" s="168"/>
      <c r="P158" s="167"/>
      <c r="Q158" s="168"/>
      <c r="R158" s="271"/>
      <c r="AO158" s="260"/>
      <c r="AP158" s="260"/>
      <c r="AQ158" s="260"/>
      <c r="AR158" s="260"/>
      <c r="AS158" s="260"/>
      <c r="AT158" s="260"/>
      <c r="AU158" s="260"/>
      <c r="AV158" s="260"/>
      <c r="AW158" s="260"/>
      <c r="AX158" s="260"/>
      <c r="AY158" s="260"/>
      <c r="AZ158" s="260"/>
      <c r="BA158" s="260"/>
      <c r="BB158" s="260"/>
      <c r="BC158" s="260"/>
      <c r="BD158" s="260"/>
      <c r="BE158" s="260"/>
      <c r="BF158" s="260"/>
      <c r="BG158" s="210"/>
      <c r="BH158" s="210"/>
      <c r="BI158" s="210"/>
    </row>
    <row r="159" spans="1:61" x14ac:dyDescent="0.25">
      <c r="A159" s="171" t="s">
        <v>91</v>
      </c>
      <c r="B159" s="164"/>
      <c r="C159" s="299" t="s">
        <v>628</v>
      </c>
      <c r="D159" s="166"/>
      <c r="E159" s="168"/>
      <c r="F159" s="167"/>
      <c r="G159" s="168"/>
      <c r="H159" s="271"/>
      <c r="J159" s="171" t="s">
        <v>91</v>
      </c>
      <c r="K159" s="164"/>
      <c r="L159" s="299" t="s">
        <v>628</v>
      </c>
      <c r="M159" s="248"/>
      <c r="N159" s="166"/>
      <c r="O159" s="168"/>
      <c r="P159" s="167"/>
      <c r="Q159" s="168"/>
      <c r="R159" s="271"/>
      <c r="AO159" s="260"/>
      <c r="AP159" s="260"/>
      <c r="AQ159" s="260"/>
      <c r="AR159" s="260"/>
      <c r="AS159" s="260"/>
      <c r="AT159" s="260"/>
      <c r="AU159" s="260"/>
      <c r="AV159" s="260"/>
      <c r="AW159" s="260"/>
      <c r="AX159" s="260"/>
      <c r="AY159" s="260"/>
      <c r="AZ159" s="260"/>
      <c r="BA159" s="260"/>
      <c r="BB159" s="260"/>
      <c r="BC159" s="260"/>
      <c r="BD159" s="260"/>
      <c r="BE159" s="260"/>
      <c r="BF159" s="260"/>
      <c r="BG159" s="210"/>
      <c r="BH159" s="210"/>
      <c r="BI159" s="210"/>
    </row>
    <row r="160" spans="1:61" x14ac:dyDescent="0.25">
      <c r="A160" s="171" t="s">
        <v>91</v>
      </c>
      <c r="B160" s="164"/>
      <c r="C160" s="299" t="s">
        <v>628</v>
      </c>
      <c r="D160" s="166"/>
      <c r="E160" s="168"/>
      <c r="F160" s="167"/>
      <c r="G160" s="168"/>
      <c r="H160" s="271"/>
      <c r="J160" s="171" t="s">
        <v>91</v>
      </c>
      <c r="K160" s="164"/>
      <c r="L160" s="299" t="s">
        <v>628</v>
      </c>
      <c r="M160" s="248"/>
      <c r="N160" s="166"/>
      <c r="O160" s="168"/>
      <c r="P160" s="167"/>
      <c r="Q160" s="168"/>
      <c r="R160" s="271"/>
      <c r="AO160" s="260"/>
      <c r="AP160" s="260"/>
      <c r="AQ160" s="260"/>
      <c r="AR160" s="260"/>
      <c r="AS160" s="260"/>
      <c r="AT160" s="260"/>
      <c r="AU160" s="260"/>
      <c r="AV160" s="260"/>
      <c r="AW160" s="260"/>
      <c r="AX160" s="260"/>
      <c r="AY160" s="260"/>
      <c r="AZ160" s="260"/>
      <c r="BA160" s="260"/>
      <c r="BB160" s="260"/>
      <c r="BC160" s="260"/>
      <c r="BD160" s="260"/>
      <c r="BE160" s="260"/>
      <c r="BF160" s="260"/>
      <c r="BG160" s="210"/>
      <c r="BH160" s="210"/>
      <c r="BI160" s="210"/>
    </row>
    <row r="161" spans="1:61" x14ac:dyDescent="0.25">
      <c r="A161" s="171" t="s">
        <v>91</v>
      </c>
      <c r="B161" s="164"/>
      <c r="C161" s="299" t="s">
        <v>628</v>
      </c>
      <c r="D161" s="166"/>
      <c r="E161" s="168"/>
      <c r="F161" s="167"/>
      <c r="G161" s="168"/>
      <c r="H161" s="271"/>
      <c r="J161" s="171" t="s">
        <v>91</v>
      </c>
      <c r="K161" s="164"/>
      <c r="L161" s="299" t="s">
        <v>628</v>
      </c>
      <c r="M161" s="248"/>
      <c r="N161" s="166"/>
      <c r="O161" s="168"/>
      <c r="P161" s="167"/>
      <c r="Q161" s="168"/>
      <c r="R161" s="271"/>
      <c r="AO161" s="260"/>
      <c r="AP161" s="260"/>
      <c r="AQ161" s="260"/>
      <c r="AR161" s="260"/>
      <c r="AS161" s="260"/>
      <c r="AT161" s="260"/>
      <c r="AU161" s="260"/>
      <c r="AV161" s="260"/>
      <c r="AW161" s="260"/>
      <c r="AX161" s="260"/>
      <c r="AY161" s="260"/>
      <c r="AZ161" s="260"/>
      <c r="BA161" s="260"/>
      <c r="BB161" s="260"/>
      <c r="BC161" s="260"/>
      <c r="BD161" s="260"/>
      <c r="BE161" s="260"/>
      <c r="BF161" s="260"/>
      <c r="BG161" s="210"/>
      <c r="BH161" s="210"/>
      <c r="BI161" s="210"/>
    </row>
    <row r="162" spans="1:61" x14ac:dyDescent="0.25">
      <c r="A162" s="171" t="s">
        <v>91</v>
      </c>
      <c r="B162" s="164"/>
      <c r="C162" s="299" t="s">
        <v>628</v>
      </c>
      <c r="D162" s="166"/>
      <c r="E162" s="168"/>
      <c r="F162" s="167"/>
      <c r="G162" s="168"/>
      <c r="H162" s="271"/>
      <c r="J162" s="171" t="s">
        <v>91</v>
      </c>
      <c r="K162" s="164"/>
      <c r="L162" s="299" t="s">
        <v>628</v>
      </c>
      <c r="M162" s="248"/>
      <c r="N162" s="166"/>
      <c r="O162" s="168"/>
      <c r="P162" s="167"/>
      <c r="Q162" s="168"/>
      <c r="R162" s="271"/>
      <c r="AO162" s="260"/>
      <c r="AP162" s="260"/>
      <c r="AQ162" s="260"/>
      <c r="AR162" s="260"/>
      <c r="AS162" s="260"/>
      <c r="AT162" s="260"/>
      <c r="AU162" s="260"/>
      <c r="AV162" s="260"/>
      <c r="AW162" s="260"/>
      <c r="AX162" s="260"/>
      <c r="AY162" s="260"/>
      <c r="AZ162" s="260"/>
      <c r="BA162" s="260"/>
      <c r="BB162" s="260"/>
      <c r="BC162" s="260"/>
      <c r="BD162" s="260"/>
      <c r="BE162" s="260"/>
      <c r="BF162" s="260"/>
      <c r="BG162" s="210"/>
      <c r="BH162" s="210"/>
      <c r="BI162" s="210"/>
    </row>
    <row r="163" spans="1:61" x14ac:dyDescent="0.25">
      <c r="A163" s="171" t="s">
        <v>91</v>
      </c>
      <c r="B163" s="164"/>
      <c r="C163" s="299" t="s">
        <v>628</v>
      </c>
      <c r="D163" s="166"/>
      <c r="E163" s="168"/>
      <c r="F163" s="167"/>
      <c r="G163" s="168"/>
      <c r="H163" s="271"/>
      <c r="J163" s="171" t="s">
        <v>91</v>
      </c>
      <c r="K163" s="164"/>
      <c r="L163" s="299" t="s">
        <v>628</v>
      </c>
      <c r="M163" s="248"/>
      <c r="N163" s="166"/>
      <c r="O163" s="168"/>
      <c r="P163" s="167"/>
      <c r="Q163" s="168"/>
      <c r="R163" s="271"/>
      <c r="AO163" s="260"/>
      <c r="AP163" s="260"/>
      <c r="AQ163" s="260"/>
      <c r="AR163" s="260"/>
      <c r="AS163" s="260"/>
      <c r="AT163" s="260"/>
      <c r="AU163" s="260"/>
      <c r="AV163" s="260"/>
      <c r="AW163" s="260"/>
      <c r="AX163" s="260"/>
      <c r="AY163" s="260"/>
      <c r="AZ163" s="260"/>
      <c r="BA163" s="260"/>
      <c r="BB163" s="260"/>
      <c r="BC163" s="260"/>
      <c r="BD163" s="260"/>
      <c r="BE163" s="260"/>
      <c r="BF163" s="260"/>
      <c r="BG163" s="210"/>
      <c r="BH163" s="210"/>
      <c r="BI163" s="210"/>
    </row>
    <row r="164" spans="1:61" x14ac:dyDescent="0.25">
      <c r="A164" s="171" t="s">
        <v>91</v>
      </c>
      <c r="B164" s="164"/>
      <c r="C164" s="299" t="s">
        <v>628</v>
      </c>
      <c r="D164" s="166"/>
      <c r="E164" s="168"/>
      <c r="F164" s="167"/>
      <c r="G164" s="168"/>
      <c r="H164" s="271"/>
      <c r="J164" s="171" t="s">
        <v>91</v>
      </c>
      <c r="K164" s="164"/>
      <c r="L164" s="299" t="s">
        <v>628</v>
      </c>
      <c r="M164" s="248"/>
      <c r="N164" s="166"/>
      <c r="O164" s="168"/>
      <c r="P164" s="167"/>
      <c r="Q164" s="168"/>
      <c r="R164" s="271"/>
      <c r="AO164" s="260"/>
      <c r="AP164" s="260"/>
      <c r="AQ164" s="260"/>
      <c r="AR164" s="260"/>
      <c r="AS164" s="260"/>
      <c r="AT164" s="260"/>
      <c r="AU164" s="260"/>
      <c r="AV164" s="260"/>
      <c r="AW164" s="260"/>
      <c r="AX164" s="260"/>
      <c r="AY164" s="260"/>
      <c r="AZ164" s="260"/>
      <c r="BA164" s="260"/>
      <c r="BB164" s="260"/>
      <c r="BC164" s="260"/>
      <c r="BD164" s="260"/>
      <c r="BE164" s="260"/>
      <c r="BF164" s="260"/>
      <c r="BG164" s="210"/>
      <c r="BH164" s="210"/>
      <c r="BI164" s="210"/>
    </row>
    <row r="165" spans="1:61" x14ac:dyDescent="0.25">
      <c r="A165" s="171" t="s">
        <v>91</v>
      </c>
      <c r="B165" s="164"/>
      <c r="C165" s="299" t="s">
        <v>628</v>
      </c>
      <c r="D165" s="166"/>
      <c r="E165" s="168"/>
      <c r="F165" s="167"/>
      <c r="G165" s="168"/>
      <c r="H165" s="271"/>
      <c r="J165" s="171" t="s">
        <v>91</v>
      </c>
      <c r="K165" s="164"/>
      <c r="L165" s="299" t="s">
        <v>628</v>
      </c>
      <c r="M165" s="248"/>
      <c r="N165" s="166"/>
      <c r="O165" s="168"/>
      <c r="P165" s="167"/>
      <c r="Q165" s="168"/>
      <c r="R165" s="271"/>
      <c r="AO165" s="260"/>
      <c r="AP165" s="260"/>
      <c r="AQ165" s="260"/>
      <c r="AR165" s="260"/>
      <c r="AS165" s="260"/>
      <c r="AT165" s="260"/>
      <c r="AU165" s="260"/>
      <c r="AV165" s="260"/>
      <c r="AW165" s="260"/>
      <c r="AX165" s="260"/>
      <c r="AY165" s="260"/>
      <c r="AZ165" s="260"/>
      <c r="BA165" s="260"/>
      <c r="BB165" s="260"/>
      <c r="BC165" s="260"/>
      <c r="BD165" s="260"/>
      <c r="BE165" s="260"/>
      <c r="BF165" s="260"/>
      <c r="BG165" s="210"/>
      <c r="BH165" s="210"/>
      <c r="BI165" s="210"/>
    </row>
    <row r="166" spans="1:61" x14ac:dyDescent="0.25">
      <c r="A166" s="171" t="s">
        <v>91</v>
      </c>
      <c r="B166" s="164"/>
      <c r="C166" s="299" t="s">
        <v>628</v>
      </c>
      <c r="D166" s="166"/>
      <c r="E166" s="168"/>
      <c r="F166" s="167"/>
      <c r="G166" s="168"/>
      <c r="H166" s="271"/>
      <c r="J166" s="171" t="s">
        <v>91</v>
      </c>
      <c r="K166" s="164"/>
      <c r="L166" s="299" t="s">
        <v>628</v>
      </c>
      <c r="M166" s="248"/>
      <c r="N166" s="166"/>
      <c r="O166" s="168"/>
      <c r="P166" s="167"/>
      <c r="Q166" s="168"/>
      <c r="R166" s="271"/>
      <c r="AO166" s="260"/>
      <c r="AP166" s="260"/>
      <c r="AQ166" s="260"/>
      <c r="AR166" s="260"/>
      <c r="AS166" s="260"/>
      <c r="AT166" s="260"/>
      <c r="AU166" s="260"/>
      <c r="AV166" s="260"/>
      <c r="AW166" s="260"/>
      <c r="AX166" s="260"/>
      <c r="AY166" s="260"/>
      <c r="AZ166" s="260"/>
      <c r="BA166" s="260"/>
      <c r="BB166" s="260"/>
      <c r="BC166" s="260"/>
      <c r="BD166" s="260"/>
      <c r="BE166" s="260"/>
      <c r="BF166" s="260"/>
      <c r="BG166" s="210"/>
      <c r="BH166" s="210"/>
      <c r="BI166" s="210"/>
    </row>
    <row r="167" spans="1:61" x14ac:dyDescent="0.25">
      <c r="A167" s="171" t="s">
        <v>91</v>
      </c>
      <c r="B167" s="164"/>
      <c r="C167" s="299" t="s">
        <v>628</v>
      </c>
      <c r="D167" s="166"/>
      <c r="E167" s="168"/>
      <c r="F167" s="167"/>
      <c r="G167" s="168"/>
      <c r="H167" s="271"/>
      <c r="J167" s="171" t="s">
        <v>91</v>
      </c>
      <c r="K167" s="164"/>
      <c r="L167" s="299" t="s">
        <v>628</v>
      </c>
      <c r="M167" s="248"/>
      <c r="N167" s="166"/>
      <c r="O167" s="168"/>
      <c r="P167" s="167"/>
      <c r="Q167" s="168"/>
      <c r="R167" s="271"/>
      <c r="AO167" s="260"/>
      <c r="AP167" s="260"/>
      <c r="AQ167" s="260"/>
      <c r="AR167" s="260"/>
      <c r="AS167" s="260"/>
      <c r="AT167" s="260"/>
      <c r="AU167" s="260"/>
      <c r="AV167" s="260"/>
      <c r="AW167" s="260"/>
      <c r="AX167" s="260"/>
      <c r="AY167" s="260"/>
      <c r="AZ167" s="260"/>
      <c r="BA167" s="260"/>
      <c r="BB167" s="260"/>
      <c r="BC167" s="260"/>
      <c r="BD167" s="260"/>
      <c r="BE167" s="260"/>
      <c r="BF167" s="260"/>
      <c r="BG167" s="210"/>
      <c r="BH167" s="210"/>
      <c r="BI167" s="210"/>
    </row>
    <row r="168" spans="1:61" x14ac:dyDescent="0.25">
      <c r="A168" s="171" t="s">
        <v>91</v>
      </c>
      <c r="B168" s="164"/>
      <c r="C168" s="299" t="s">
        <v>628</v>
      </c>
      <c r="D168" s="166"/>
      <c r="E168" s="168"/>
      <c r="F168" s="167"/>
      <c r="G168" s="168"/>
      <c r="H168" s="271"/>
      <c r="J168" s="171" t="s">
        <v>91</v>
      </c>
      <c r="K168" s="164"/>
      <c r="L168" s="299" t="s">
        <v>628</v>
      </c>
      <c r="M168" s="248"/>
      <c r="N168" s="166"/>
      <c r="O168" s="168"/>
      <c r="P168" s="167"/>
      <c r="Q168" s="168"/>
      <c r="R168" s="271"/>
      <c r="AO168" s="260"/>
      <c r="AP168" s="260"/>
      <c r="AQ168" s="260"/>
      <c r="AR168" s="260"/>
      <c r="AS168" s="260"/>
      <c r="AT168" s="260"/>
      <c r="AU168" s="260"/>
      <c r="AV168" s="260"/>
      <c r="AW168" s="260"/>
      <c r="AX168" s="260"/>
      <c r="AY168" s="260"/>
      <c r="AZ168" s="260"/>
      <c r="BA168" s="260"/>
      <c r="BB168" s="260"/>
      <c r="BC168" s="260"/>
      <c r="BD168" s="260"/>
      <c r="BE168" s="260"/>
      <c r="BF168" s="260"/>
      <c r="BG168" s="210"/>
      <c r="BH168" s="210"/>
      <c r="BI168" s="210"/>
    </row>
    <row r="169" spans="1:61" x14ac:dyDescent="0.25">
      <c r="A169" s="171" t="s">
        <v>91</v>
      </c>
      <c r="B169" s="164"/>
      <c r="C169" s="299" t="s">
        <v>628</v>
      </c>
      <c r="D169" s="166"/>
      <c r="E169" s="168"/>
      <c r="F169" s="167"/>
      <c r="G169" s="168"/>
      <c r="H169" s="271"/>
      <c r="J169" s="171" t="s">
        <v>91</v>
      </c>
      <c r="K169" s="164"/>
      <c r="L169" s="299" t="s">
        <v>628</v>
      </c>
      <c r="M169" s="248"/>
      <c r="N169" s="166"/>
      <c r="O169" s="168"/>
      <c r="P169" s="167"/>
      <c r="Q169" s="168"/>
      <c r="R169" s="271"/>
      <c r="AO169" s="260"/>
      <c r="AP169" s="260"/>
      <c r="AQ169" s="260"/>
      <c r="AR169" s="260"/>
      <c r="AS169" s="260"/>
      <c r="AT169" s="260"/>
      <c r="AU169" s="260"/>
      <c r="AV169" s="260"/>
      <c r="AW169" s="260"/>
      <c r="AX169" s="260"/>
      <c r="AY169" s="260"/>
      <c r="AZ169" s="260"/>
      <c r="BA169" s="260"/>
      <c r="BB169" s="260"/>
      <c r="BC169" s="260"/>
      <c r="BD169" s="260"/>
      <c r="BE169" s="260"/>
      <c r="BF169" s="260"/>
      <c r="BG169" s="210"/>
      <c r="BH169" s="210"/>
      <c r="BI169" s="210"/>
    </row>
    <row r="170" spans="1:61" x14ac:dyDescent="0.25">
      <c r="A170" s="171" t="s">
        <v>91</v>
      </c>
      <c r="B170" s="164"/>
      <c r="C170" s="299" t="s">
        <v>628</v>
      </c>
      <c r="D170" s="166"/>
      <c r="E170" s="168"/>
      <c r="F170" s="167"/>
      <c r="G170" s="168"/>
      <c r="H170" s="271"/>
      <c r="J170" s="171" t="s">
        <v>91</v>
      </c>
      <c r="K170" s="164"/>
      <c r="L170" s="299" t="s">
        <v>628</v>
      </c>
      <c r="M170" s="248"/>
      <c r="N170" s="166"/>
      <c r="O170" s="168"/>
      <c r="P170" s="167"/>
      <c r="Q170" s="168"/>
      <c r="R170" s="271"/>
      <c r="AO170" s="260"/>
      <c r="AP170" s="260"/>
      <c r="AQ170" s="260"/>
      <c r="AR170" s="260"/>
      <c r="AS170" s="260"/>
      <c r="AT170" s="260"/>
      <c r="AU170" s="260"/>
      <c r="AV170" s="260"/>
      <c r="AW170" s="260"/>
      <c r="AX170" s="260"/>
      <c r="AY170" s="260"/>
      <c r="AZ170" s="260"/>
      <c r="BA170" s="260"/>
      <c r="BB170" s="260"/>
      <c r="BC170" s="260"/>
      <c r="BD170" s="260"/>
      <c r="BE170" s="260"/>
      <c r="BF170" s="260"/>
      <c r="BG170" s="210"/>
      <c r="BH170" s="210"/>
      <c r="BI170" s="210"/>
    </row>
    <row r="171" spans="1:61" x14ac:dyDescent="0.25">
      <c r="A171" s="171" t="s">
        <v>91</v>
      </c>
      <c r="B171" s="164"/>
      <c r="C171" s="299" t="s">
        <v>628</v>
      </c>
      <c r="D171" s="166"/>
      <c r="E171" s="168"/>
      <c r="F171" s="167"/>
      <c r="G171" s="168"/>
      <c r="H171" s="271"/>
      <c r="J171" s="171" t="s">
        <v>91</v>
      </c>
      <c r="K171" s="164"/>
      <c r="L171" s="299" t="s">
        <v>628</v>
      </c>
      <c r="M171" s="248"/>
      <c r="N171" s="166"/>
      <c r="O171" s="168"/>
      <c r="P171" s="167"/>
      <c r="Q171" s="168"/>
      <c r="R171" s="271"/>
      <c r="AO171" s="260"/>
      <c r="AP171" s="260"/>
      <c r="AQ171" s="260"/>
      <c r="AR171" s="260"/>
      <c r="AS171" s="260"/>
      <c r="AT171" s="260"/>
      <c r="AU171" s="260"/>
      <c r="AV171" s="260"/>
      <c r="AW171" s="260"/>
      <c r="AX171" s="260"/>
      <c r="AY171" s="260"/>
      <c r="AZ171" s="260"/>
      <c r="BA171" s="260"/>
      <c r="BB171" s="260"/>
      <c r="BC171" s="260"/>
      <c r="BD171" s="260"/>
      <c r="BE171" s="260"/>
      <c r="BF171" s="260"/>
      <c r="BG171" s="210"/>
      <c r="BH171" s="210"/>
      <c r="BI171" s="210"/>
    </row>
    <row r="172" spans="1:61" x14ac:dyDescent="0.25">
      <c r="A172" s="171" t="s">
        <v>91</v>
      </c>
      <c r="B172" s="164"/>
      <c r="C172" s="299" t="s">
        <v>628</v>
      </c>
      <c r="D172" s="166"/>
      <c r="E172" s="168"/>
      <c r="F172" s="167"/>
      <c r="G172" s="168"/>
      <c r="H172" s="271"/>
      <c r="J172" s="171" t="s">
        <v>91</v>
      </c>
      <c r="K172" s="164"/>
      <c r="L172" s="299" t="s">
        <v>628</v>
      </c>
      <c r="M172" s="248"/>
      <c r="N172" s="166"/>
      <c r="O172" s="168"/>
      <c r="P172" s="167"/>
      <c r="Q172" s="168"/>
      <c r="R172" s="271"/>
      <c r="AO172" s="260"/>
      <c r="AP172" s="260"/>
      <c r="AQ172" s="260"/>
      <c r="AR172" s="260"/>
      <c r="AS172" s="260"/>
      <c r="AT172" s="260"/>
      <c r="AU172" s="260"/>
      <c r="AV172" s="260"/>
      <c r="AW172" s="260"/>
      <c r="AX172" s="260"/>
      <c r="AY172" s="260"/>
      <c r="AZ172" s="260"/>
      <c r="BA172" s="260"/>
      <c r="BB172" s="260"/>
      <c r="BC172" s="260"/>
      <c r="BD172" s="260"/>
      <c r="BE172" s="260"/>
      <c r="BF172" s="260"/>
      <c r="BG172" s="210"/>
      <c r="BH172" s="210"/>
      <c r="BI172" s="210"/>
    </row>
    <row r="173" spans="1:61" x14ac:dyDescent="0.25">
      <c r="A173" s="171" t="s">
        <v>91</v>
      </c>
      <c r="B173" s="164"/>
      <c r="C173" s="299" t="s">
        <v>628</v>
      </c>
      <c r="D173" s="166"/>
      <c r="E173" s="168"/>
      <c r="F173" s="167"/>
      <c r="G173" s="168"/>
      <c r="H173" s="271"/>
      <c r="J173" s="171" t="s">
        <v>91</v>
      </c>
      <c r="K173" s="164"/>
      <c r="L173" s="299" t="s">
        <v>628</v>
      </c>
      <c r="M173" s="248"/>
      <c r="N173" s="166"/>
      <c r="O173" s="168"/>
      <c r="P173" s="167"/>
      <c r="Q173" s="168"/>
      <c r="R173" s="271"/>
      <c r="AO173" s="260"/>
      <c r="AP173" s="260"/>
      <c r="AQ173" s="260"/>
      <c r="AR173" s="260"/>
      <c r="AS173" s="260"/>
      <c r="AT173" s="260"/>
      <c r="AU173" s="260"/>
      <c r="AV173" s="260"/>
      <c r="AW173" s="260"/>
      <c r="AX173" s="260"/>
      <c r="AY173" s="260"/>
      <c r="AZ173" s="260"/>
      <c r="BA173" s="260"/>
      <c r="BB173" s="260"/>
      <c r="BC173" s="260"/>
      <c r="BD173" s="260"/>
      <c r="BE173" s="260"/>
      <c r="BF173" s="260"/>
      <c r="BG173" s="210"/>
      <c r="BH173" s="210"/>
      <c r="BI173" s="210"/>
    </row>
    <row r="174" spans="1:61" x14ac:dyDescent="0.25">
      <c r="A174" s="171" t="s">
        <v>91</v>
      </c>
      <c r="B174" s="164"/>
      <c r="C174" s="299" t="s">
        <v>628</v>
      </c>
      <c r="D174" s="166"/>
      <c r="E174" s="168"/>
      <c r="F174" s="167"/>
      <c r="G174" s="168"/>
      <c r="H174" s="271"/>
      <c r="J174" s="171" t="s">
        <v>91</v>
      </c>
      <c r="K174" s="164"/>
      <c r="L174" s="299" t="s">
        <v>628</v>
      </c>
      <c r="M174" s="248"/>
      <c r="N174" s="166"/>
      <c r="O174" s="168"/>
      <c r="P174" s="167"/>
      <c r="Q174" s="168"/>
      <c r="R174" s="271"/>
      <c r="AO174" s="260"/>
      <c r="AP174" s="260"/>
      <c r="AQ174" s="260"/>
      <c r="AR174" s="260"/>
      <c r="AS174" s="260"/>
      <c r="AT174" s="260"/>
      <c r="AU174" s="260"/>
      <c r="AV174" s="260"/>
      <c r="AW174" s="260"/>
      <c r="AX174" s="260"/>
      <c r="AY174" s="260"/>
      <c r="AZ174" s="260"/>
      <c r="BA174" s="260"/>
      <c r="BB174" s="260"/>
      <c r="BC174" s="260"/>
      <c r="BD174" s="260"/>
      <c r="BE174" s="260"/>
      <c r="BF174" s="260"/>
      <c r="BG174" s="210"/>
      <c r="BH174" s="210"/>
      <c r="BI174" s="210"/>
    </row>
    <row r="175" spans="1:61" x14ac:dyDescent="0.25">
      <c r="A175" s="171" t="s">
        <v>91</v>
      </c>
      <c r="B175" s="164"/>
      <c r="C175" s="299" t="s">
        <v>628</v>
      </c>
      <c r="D175" s="166"/>
      <c r="E175" s="168"/>
      <c r="F175" s="167"/>
      <c r="G175" s="168"/>
      <c r="H175" s="271"/>
      <c r="J175" s="171" t="s">
        <v>91</v>
      </c>
      <c r="K175" s="164"/>
      <c r="L175" s="299" t="s">
        <v>628</v>
      </c>
      <c r="M175" s="248"/>
      <c r="N175" s="166"/>
      <c r="O175" s="168"/>
      <c r="P175" s="167"/>
      <c r="Q175" s="168"/>
      <c r="R175" s="271"/>
      <c r="AO175" s="260"/>
      <c r="AP175" s="260"/>
      <c r="AQ175" s="260"/>
      <c r="AR175" s="260"/>
      <c r="AS175" s="260"/>
      <c r="AT175" s="260"/>
      <c r="AU175" s="260"/>
      <c r="AV175" s="260"/>
      <c r="AW175" s="260"/>
      <c r="AX175" s="260"/>
      <c r="AY175" s="260"/>
      <c r="AZ175" s="260"/>
      <c r="BA175" s="260"/>
      <c r="BB175" s="260"/>
      <c r="BC175" s="260"/>
      <c r="BD175" s="260"/>
      <c r="BE175" s="260"/>
      <c r="BF175" s="260"/>
      <c r="BG175" s="210"/>
      <c r="BH175" s="210"/>
      <c r="BI175" s="210"/>
    </row>
    <row r="176" spans="1:61" x14ac:dyDescent="0.25">
      <c r="A176" s="171" t="s">
        <v>91</v>
      </c>
      <c r="B176" s="164"/>
      <c r="C176" s="299" t="s">
        <v>628</v>
      </c>
      <c r="D176" s="166"/>
      <c r="E176" s="168"/>
      <c r="F176" s="167"/>
      <c r="G176" s="168"/>
      <c r="H176" s="271"/>
      <c r="J176" s="171" t="s">
        <v>91</v>
      </c>
      <c r="K176" s="164"/>
      <c r="L176" s="299" t="s">
        <v>628</v>
      </c>
      <c r="M176" s="248"/>
      <c r="N176" s="166"/>
      <c r="O176" s="168"/>
      <c r="P176" s="167"/>
      <c r="Q176" s="168"/>
      <c r="R176" s="271"/>
      <c r="AO176" s="260"/>
      <c r="AP176" s="260"/>
      <c r="AQ176" s="260"/>
      <c r="AR176" s="260"/>
      <c r="AS176" s="260"/>
      <c r="AT176" s="260"/>
      <c r="AU176" s="260"/>
      <c r="AV176" s="260"/>
      <c r="AW176" s="260"/>
      <c r="AX176" s="260"/>
      <c r="AY176" s="260"/>
      <c r="AZ176" s="260"/>
      <c r="BA176" s="260"/>
      <c r="BB176" s="260"/>
      <c r="BC176" s="260"/>
      <c r="BD176" s="260"/>
      <c r="BE176" s="260"/>
      <c r="BF176" s="260"/>
      <c r="BG176" s="210"/>
      <c r="BH176" s="210"/>
      <c r="BI176" s="210"/>
    </row>
    <row r="177" spans="1:61" x14ac:dyDescent="0.25">
      <c r="A177" s="171" t="s">
        <v>91</v>
      </c>
      <c r="B177" s="164"/>
      <c r="C177" s="299" t="s">
        <v>628</v>
      </c>
      <c r="D177" s="166"/>
      <c r="E177" s="168"/>
      <c r="F177" s="167"/>
      <c r="G177" s="168"/>
      <c r="H177" s="271"/>
      <c r="J177" s="171" t="s">
        <v>91</v>
      </c>
      <c r="K177" s="164"/>
      <c r="L177" s="299" t="s">
        <v>628</v>
      </c>
      <c r="M177" s="248"/>
      <c r="N177" s="166"/>
      <c r="O177" s="168"/>
      <c r="P177" s="167"/>
      <c r="Q177" s="168"/>
      <c r="R177" s="271"/>
      <c r="AO177" s="260"/>
      <c r="AP177" s="260"/>
      <c r="AQ177" s="260"/>
      <c r="AR177" s="260"/>
      <c r="AS177" s="260"/>
      <c r="AT177" s="260"/>
      <c r="AU177" s="260"/>
      <c r="AV177" s="260"/>
      <c r="AW177" s="260"/>
      <c r="AX177" s="260"/>
      <c r="AY177" s="260"/>
      <c r="AZ177" s="260"/>
      <c r="BA177" s="260"/>
      <c r="BB177" s="260"/>
      <c r="BC177" s="260"/>
      <c r="BD177" s="260"/>
      <c r="BE177" s="260"/>
      <c r="BF177" s="260"/>
      <c r="BG177" s="210"/>
      <c r="BH177" s="210"/>
      <c r="BI177" s="210"/>
    </row>
    <row r="178" spans="1:61" x14ac:dyDescent="0.25">
      <c r="A178" s="171" t="s">
        <v>91</v>
      </c>
      <c r="B178" s="164"/>
      <c r="C178" s="299" t="s">
        <v>628</v>
      </c>
      <c r="D178" s="166"/>
      <c r="E178" s="168"/>
      <c r="F178" s="167"/>
      <c r="G178" s="168"/>
      <c r="H178" s="271"/>
      <c r="J178" s="171" t="s">
        <v>91</v>
      </c>
      <c r="K178" s="164"/>
      <c r="L178" s="299" t="s">
        <v>628</v>
      </c>
      <c r="M178" s="248"/>
      <c r="N178" s="166"/>
      <c r="O178" s="168"/>
      <c r="P178" s="167"/>
      <c r="Q178" s="168"/>
      <c r="R178" s="271"/>
      <c r="AO178" s="260"/>
      <c r="AP178" s="260"/>
      <c r="AQ178" s="260"/>
      <c r="AR178" s="260"/>
      <c r="AS178" s="260"/>
      <c r="AT178" s="260"/>
      <c r="AU178" s="260"/>
      <c r="AV178" s="260"/>
      <c r="AW178" s="260"/>
      <c r="AX178" s="260"/>
      <c r="AY178" s="260"/>
      <c r="AZ178" s="260"/>
      <c r="BA178" s="260"/>
      <c r="BB178" s="260"/>
      <c r="BC178" s="260"/>
      <c r="BD178" s="260"/>
      <c r="BE178" s="260"/>
      <c r="BF178" s="260"/>
      <c r="BG178" s="210"/>
      <c r="BH178" s="210"/>
      <c r="BI178" s="210"/>
    </row>
    <row r="179" spans="1:61" x14ac:dyDescent="0.25">
      <c r="A179" s="171" t="s">
        <v>91</v>
      </c>
      <c r="B179" s="164"/>
      <c r="C179" s="299" t="s">
        <v>628</v>
      </c>
      <c r="D179" s="166"/>
      <c r="E179" s="168"/>
      <c r="F179" s="167"/>
      <c r="G179" s="168"/>
      <c r="H179" s="271"/>
      <c r="J179" s="171" t="s">
        <v>91</v>
      </c>
      <c r="K179" s="164"/>
      <c r="L179" s="299" t="s">
        <v>628</v>
      </c>
      <c r="M179" s="248"/>
      <c r="N179" s="166"/>
      <c r="O179" s="168"/>
      <c r="P179" s="167"/>
      <c r="Q179" s="168"/>
      <c r="R179" s="271"/>
      <c r="AO179" s="260"/>
      <c r="AP179" s="260"/>
      <c r="AQ179" s="260"/>
      <c r="AR179" s="260"/>
      <c r="AS179" s="260"/>
      <c r="AT179" s="260"/>
      <c r="AU179" s="260"/>
      <c r="AV179" s="260"/>
      <c r="AW179" s="260"/>
      <c r="AX179" s="260"/>
      <c r="AY179" s="260"/>
      <c r="AZ179" s="260"/>
      <c r="BA179" s="260"/>
      <c r="BB179" s="260"/>
      <c r="BC179" s="260"/>
      <c r="BD179" s="260"/>
      <c r="BE179" s="260"/>
      <c r="BF179" s="260"/>
      <c r="BG179" s="210"/>
      <c r="BH179" s="210"/>
      <c r="BI179" s="210"/>
    </row>
    <row r="180" spans="1:61" x14ac:dyDescent="0.25">
      <c r="A180" s="171" t="s">
        <v>91</v>
      </c>
      <c r="B180" s="164"/>
      <c r="C180" s="299" t="s">
        <v>628</v>
      </c>
      <c r="D180" s="166"/>
      <c r="E180" s="168"/>
      <c r="F180" s="167"/>
      <c r="G180" s="168"/>
      <c r="H180" s="271"/>
      <c r="J180" s="171" t="s">
        <v>91</v>
      </c>
      <c r="K180" s="164"/>
      <c r="L180" s="299" t="s">
        <v>628</v>
      </c>
      <c r="M180" s="248"/>
      <c r="N180" s="166"/>
      <c r="O180" s="168"/>
      <c r="P180" s="167"/>
      <c r="Q180" s="168"/>
      <c r="R180" s="271"/>
      <c r="AO180" s="260"/>
      <c r="AP180" s="260"/>
      <c r="AQ180" s="260"/>
      <c r="AR180" s="260"/>
      <c r="AS180" s="260"/>
      <c r="AT180" s="260"/>
      <c r="AU180" s="260"/>
      <c r="AV180" s="260"/>
      <c r="AW180" s="260"/>
      <c r="AX180" s="260"/>
      <c r="AY180" s="260"/>
      <c r="AZ180" s="260"/>
      <c r="BA180" s="260"/>
      <c r="BB180" s="260"/>
      <c r="BC180" s="260"/>
      <c r="BD180" s="260"/>
      <c r="BE180" s="260"/>
      <c r="BF180" s="260"/>
      <c r="BG180" s="210"/>
      <c r="BH180" s="210"/>
      <c r="BI180" s="210"/>
    </row>
    <row r="181" spans="1:61" x14ac:dyDescent="0.25">
      <c r="A181" s="171" t="s">
        <v>91</v>
      </c>
      <c r="B181" s="164"/>
      <c r="C181" s="299" t="s">
        <v>628</v>
      </c>
      <c r="D181" s="166"/>
      <c r="E181" s="168"/>
      <c r="F181" s="167"/>
      <c r="G181" s="168"/>
      <c r="H181" s="271"/>
      <c r="J181" s="171" t="s">
        <v>91</v>
      </c>
      <c r="K181" s="164"/>
      <c r="L181" s="299" t="s">
        <v>628</v>
      </c>
      <c r="M181" s="248"/>
      <c r="N181" s="166"/>
      <c r="O181" s="168"/>
      <c r="P181" s="167"/>
      <c r="Q181" s="168"/>
      <c r="R181" s="271"/>
      <c r="AO181" s="260"/>
      <c r="AP181" s="260"/>
      <c r="AQ181" s="260"/>
      <c r="AR181" s="260"/>
      <c r="AS181" s="260"/>
      <c r="AT181" s="260"/>
      <c r="AU181" s="260"/>
      <c r="AV181" s="260"/>
      <c r="AW181" s="260"/>
      <c r="AX181" s="260"/>
      <c r="AY181" s="260"/>
      <c r="AZ181" s="260"/>
      <c r="BA181" s="260"/>
      <c r="BB181" s="260"/>
      <c r="BC181" s="260"/>
      <c r="BD181" s="260"/>
      <c r="BE181" s="260"/>
      <c r="BF181" s="260"/>
      <c r="BG181" s="210"/>
      <c r="BH181" s="210"/>
      <c r="BI181" s="210"/>
    </row>
    <row r="182" spans="1:61" x14ac:dyDescent="0.25">
      <c r="A182" s="171" t="s">
        <v>91</v>
      </c>
      <c r="B182" s="164"/>
      <c r="C182" s="299" t="s">
        <v>628</v>
      </c>
      <c r="D182" s="166"/>
      <c r="E182" s="168"/>
      <c r="F182" s="167"/>
      <c r="G182" s="168"/>
      <c r="H182" s="271"/>
      <c r="J182" s="171" t="s">
        <v>91</v>
      </c>
      <c r="K182" s="164"/>
      <c r="L182" s="299" t="s">
        <v>628</v>
      </c>
      <c r="M182" s="248"/>
      <c r="N182" s="166"/>
      <c r="O182" s="168"/>
      <c r="P182" s="167"/>
      <c r="Q182" s="168"/>
      <c r="R182" s="271"/>
      <c r="AO182" s="260"/>
      <c r="AP182" s="260"/>
      <c r="AQ182" s="260"/>
      <c r="AR182" s="260"/>
      <c r="AS182" s="260"/>
      <c r="AT182" s="260"/>
      <c r="AU182" s="260"/>
      <c r="AV182" s="260"/>
      <c r="AW182" s="260"/>
      <c r="AX182" s="260"/>
      <c r="AY182" s="260"/>
      <c r="AZ182" s="260"/>
      <c r="BA182" s="260"/>
      <c r="BB182" s="260"/>
      <c r="BC182" s="260"/>
      <c r="BD182" s="260"/>
      <c r="BE182" s="260"/>
      <c r="BF182" s="260"/>
      <c r="BG182" s="210"/>
      <c r="BH182" s="210"/>
      <c r="BI182" s="210"/>
    </row>
    <row r="183" spans="1:61" x14ac:dyDescent="0.25">
      <c r="A183" s="171" t="s">
        <v>91</v>
      </c>
      <c r="B183" s="164"/>
      <c r="C183" s="299" t="s">
        <v>628</v>
      </c>
      <c r="D183" s="166"/>
      <c r="E183" s="168"/>
      <c r="F183" s="167"/>
      <c r="G183" s="168"/>
      <c r="H183" s="271"/>
      <c r="J183" s="171" t="s">
        <v>91</v>
      </c>
      <c r="K183" s="164"/>
      <c r="L183" s="299" t="s">
        <v>628</v>
      </c>
      <c r="M183" s="248"/>
      <c r="N183" s="166"/>
      <c r="O183" s="168"/>
      <c r="P183" s="167"/>
      <c r="Q183" s="168"/>
      <c r="R183" s="271"/>
      <c r="AO183" s="260"/>
      <c r="AP183" s="260"/>
      <c r="AQ183" s="260"/>
      <c r="AR183" s="260"/>
      <c r="AS183" s="260"/>
      <c r="AT183" s="260"/>
      <c r="AU183" s="260"/>
      <c r="AV183" s="260"/>
      <c r="AW183" s="260"/>
      <c r="AX183" s="260"/>
      <c r="AY183" s="260"/>
      <c r="AZ183" s="260"/>
      <c r="BA183" s="260"/>
      <c r="BB183" s="260"/>
      <c r="BC183" s="260"/>
      <c r="BD183" s="260"/>
      <c r="BE183" s="260"/>
      <c r="BF183" s="260"/>
      <c r="BG183" s="210"/>
      <c r="BH183" s="210"/>
      <c r="BI183" s="210"/>
    </row>
    <row r="184" spans="1:61" x14ac:dyDescent="0.25">
      <c r="A184" s="171" t="s">
        <v>91</v>
      </c>
      <c r="B184" s="164"/>
      <c r="C184" s="299" t="s">
        <v>628</v>
      </c>
      <c r="D184" s="166"/>
      <c r="E184" s="168"/>
      <c r="F184" s="167"/>
      <c r="G184" s="168"/>
      <c r="H184" s="271"/>
      <c r="J184" s="171" t="s">
        <v>91</v>
      </c>
      <c r="K184" s="164"/>
      <c r="L184" s="299" t="s">
        <v>628</v>
      </c>
      <c r="M184" s="248"/>
      <c r="N184" s="166"/>
      <c r="O184" s="168"/>
      <c r="P184" s="167"/>
      <c r="Q184" s="168"/>
      <c r="R184" s="271"/>
      <c r="AO184" s="260"/>
      <c r="AP184" s="260"/>
      <c r="AQ184" s="260"/>
      <c r="AR184" s="260"/>
      <c r="AS184" s="260"/>
      <c r="AT184" s="260"/>
      <c r="AU184" s="260"/>
      <c r="AV184" s="260"/>
      <c r="AW184" s="260"/>
      <c r="AX184" s="260"/>
      <c r="AY184" s="260"/>
      <c r="AZ184" s="260"/>
      <c r="BA184" s="260"/>
      <c r="BB184" s="260"/>
      <c r="BC184" s="260"/>
      <c r="BD184" s="260"/>
      <c r="BE184" s="260"/>
      <c r="BF184" s="260"/>
      <c r="BG184" s="210"/>
      <c r="BH184" s="210"/>
      <c r="BI184" s="210"/>
    </row>
    <row r="185" spans="1:61" x14ac:dyDescent="0.25">
      <c r="A185" s="171" t="s">
        <v>91</v>
      </c>
      <c r="B185" s="164"/>
      <c r="C185" s="299" t="s">
        <v>628</v>
      </c>
      <c r="D185" s="166"/>
      <c r="E185" s="168"/>
      <c r="F185" s="167"/>
      <c r="G185" s="168"/>
      <c r="H185" s="271"/>
      <c r="J185" s="171" t="s">
        <v>91</v>
      </c>
      <c r="K185" s="164"/>
      <c r="L185" s="299" t="s">
        <v>628</v>
      </c>
      <c r="M185" s="248"/>
      <c r="N185" s="166"/>
      <c r="O185" s="168"/>
      <c r="P185" s="167"/>
      <c r="Q185" s="168"/>
      <c r="R185" s="271"/>
      <c r="AO185" s="260"/>
      <c r="AP185" s="260"/>
      <c r="AQ185" s="260"/>
      <c r="AR185" s="260"/>
      <c r="AS185" s="260"/>
      <c r="AT185" s="260"/>
      <c r="AU185" s="260"/>
      <c r="AV185" s="260"/>
      <c r="AW185" s="260"/>
      <c r="AX185" s="260"/>
      <c r="AY185" s="260"/>
      <c r="AZ185" s="260"/>
      <c r="BA185" s="260"/>
      <c r="BB185" s="260"/>
      <c r="BC185" s="260"/>
      <c r="BD185" s="260"/>
      <c r="BE185" s="260"/>
      <c r="BF185" s="260"/>
      <c r="BG185" s="210"/>
      <c r="BH185" s="210"/>
      <c r="BI185" s="210"/>
    </row>
    <row r="186" spans="1:61" x14ac:dyDescent="0.25">
      <c r="A186" s="171" t="s">
        <v>91</v>
      </c>
      <c r="B186" s="164"/>
      <c r="C186" s="299" t="s">
        <v>628</v>
      </c>
      <c r="D186" s="166"/>
      <c r="E186" s="168"/>
      <c r="F186" s="167"/>
      <c r="G186" s="168"/>
      <c r="H186" s="271"/>
      <c r="J186" s="171" t="s">
        <v>91</v>
      </c>
      <c r="K186" s="164"/>
      <c r="L186" s="299" t="s">
        <v>628</v>
      </c>
      <c r="M186" s="248"/>
      <c r="N186" s="166"/>
      <c r="O186" s="168"/>
      <c r="P186" s="167"/>
      <c r="Q186" s="168"/>
      <c r="R186" s="271"/>
      <c r="AO186" s="260"/>
      <c r="AP186" s="260"/>
      <c r="AQ186" s="260"/>
      <c r="AR186" s="260"/>
      <c r="AS186" s="260"/>
      <c r="AT186" s="260"/>
      <c r="AU186" s="260"/>
      <c r="AV186" s="260"/>
      <c r="AW186" s="260"/>
      <c r="AX186" s="260"/>
      <c r="AY186" s="260"/>
      <c r="AZ186" s="260"/>
      <c r="BA186" s="260"/>
      <c r="BB186" s="260"/>
      <c r="BC186" s="260"/>
      <c r="BD186" s="260"/>
      <c r="BE186" s="260"/>
      <c r="BF186" s="260"/>
      <c r="BG186" s="210"/>
      <c r="BH186" s="210"/>
      <c r="BI186" s="210"/>
    </row>
    <row r="187" spans="1:61" x14ac:dyDescent="0.25">
      <c r="A187" s="171" t="s">
        <v>91</v>
      </c>
      <c r="B187" s="164"/>
      <c r="C187" s="299" t="s">
        <v>628</v>
      </c>
      <c r="D187" s="166"/>
      <c r="E187" s="168"/>
      <c r="F187" s="167"/>
      <c r="G187" s="168"/>
      <c r="H187" s="271"/>
      <c r="J187" s="171" t="s">
        <v>91</v>
      </c>
      <c r="K187" s="164"/>
      <c r="L187" s="299" t="s">
        <v>628</v>
      </c>
      <c r="M187" s="248"/>
      <c r="N187" s="166"/>
      <c r="O187" s="168"/>
      <c r="P187" s="167"/>
      <c r="Q187" s="168"/>
      <c r="R187" s="271"/>
      <c r="AO187" s="260"/>
      <c r="AP187" s="260"/>
      <c r="AQ187" s="260"/>
      <c r="AR187" s="260"/>
      <c r="AS187" s="260"/>
      <c r="AT187" s="260"/>
      <c r="AU187" s="260"/>
      <c r="AV187" s="260"/>
      <c r="AW187" s="260"/>
      <c r="AX187" s="260"/>
      <c r="AY187" s="260"/>
      <c r="AZ187" s="260"/>
      <c r="BA187" s="260"/>
      <c r="BB187" s="260"/>
      <c r="BC187" s="260"/>
      <c r="BD187" s="260"/>
      <c r="BE187" s="260"/>
      <c r="BF187" s="260"/>
      <c r="BG187" s="210"/>
      <c r="BH187" s="210"/>
      <c r="BI187" s="210"/>
    </row>
    <row r="188" spans="1:61" x14ac:dyDescent="0.25">
      <c r="A188" s="171" t="s">
        <v>91</v>
      </c>
      <c r="B188" s="164"/>
      <c r="C188" s="299" t="s">
        <v>628</v>
      </c>
      <c r="D188" s="166"/>
      <c r="E188" s="168"/>
      <c r="F188" s="167"/>
      <c r="G188" s="168"/>
      <c r="H188" s="271"/>
      <c r="J188" s="171" t="s">
        <v>91</v>
      </c>
      <c r="K188" s="164"/>
      <c r="L188" s="299" t="s">
        <v>628</v>
      </c>
      <c r="M188" s="248"/>
      <c r="N188" s="166"/>
      <c r="O188" s="168"/>
      <c r="P188" s="167"/>
      <c r="Q188" s="168"/>
      <c r="R188" s="271"/>
      <c r="AO188" s="260"/>
      <c r="AP188" s="260"/>
      <c r="AQ188" s="260"/>
      <c r="AR188" s="260"/>
      <c r="AS188" s="260"/>
      <c r="AT188" s="260"/>
      <c r="AU188" s="260"/>
      <c r="AV188" s="260"/>
      <c r="AW188" s="260"/>
      <c r="AX188" s="260"/>
      <c r="AY188" s="260"/>
      <c r="AZ188" s="260"/>
      <c r="BA188" s="260"/>
      <c r="BB188" s="260"/>
      <c r="BC188" s="260"/>
      <c r="BD188" s="260"/>
      <c r="BE188" s="260"/>
      <c r="BF188" s="260"/>
      <c r="BG188" s="210"/>
      <c r="BH188" s="210"/>
      <c r="BI188" s="210"/>
    </row>
    <row r="189" spans="1:61" x14ac:dyDescent="0.25">
      <c r="A189" s="171" t="s">
        <v>91</v>
      </c>
      <c r="B189" s="164"/>
      <c r="C189" s="299" t="s">
        <v>628</v>
      </c>
      <c r="D189" s="166"/>
      <c r="E189" s="168"/>
      <c r="F189" s="167"/>
      <c r="G189" s="168"/>
      <c r="H189" s="271"/>
      <c r="J189" s="171" t="s">
        <v>91</v>
      </c>
      <c r="K189" s="164"/>
      <c r="L189" s="299" t="s">
        <v>628</v>
      </c>
      <c r="M189" s="248"/>
      <c r="N189" s="166"/>
      <c r="O189" s="168"/>
      <c r="P189" s="167"/>
      <c r="Q189" s="168"/>
      <c r="R189" s="271"/>
      <c r="AO189" s="260"/>
      <c r="AP189" s="260"/>
      <c r="AQ189" s="260"/>
      <c r="AR189" s="260"/>
      <c r="AS189" s="260"/>
      <c r="AT189" s="260"/>
      <c r="AU189" s="260"/>
      <c r="AV189" s="260"/>
      <c r="AW189" s="260"/>
      <c r="AX189" s="260"/>
      <c r="AY189" s="260"/>
      <c r="AZ189" s="260"/>
      <c r="BA189" s="260"/>
      <c r="BB189" s="260"/>
      <c r="BC189" s="260"/>
      <c r="BD189" s="260"/>
      <c r="BE189" s="260"/>
      <c r="BF189" s="260"/>
      <c r="BG189" s="210"/>
      <c r="BH189" s="210"/>
      <c r="BI189" s="210"/>
    </row>
    <row r="190" spans="1:61" x14ac:dyDescent="0.25">
      <c r="A190" s="171" t="s">
        <v>91</v>
      </c>
      <c r="B190" s="164"/>
      <c r="C190" s="299" t="s">
        <v>628</v>
      </c>
      <c r="D190" s="166"/>
      <c r="E190" s="168"/>
      <c r="F190" s="167"/>
      <c r="G190" s="168"/>
      <c r="H190" s="271"/>
      <c r="J190" s="171" t="s">
        <v>91</v>
      </c>
      <c r="K190" s="164"/>
      <c r="L190" s="299" t="s">
        <v>628</v>
      </c>
      <c r="M190" s="248"/>
      <c r="N190" s="166"/>
      <c r="O190" s="168"/>
      <c r="P190" s="167"/>
      <c r="Q190" s="168"/>
      <c r="R190" s="271"/>
      <c r="AO190" s="260"/>
      <c r="AP190" s="260"/>
      <c r="AQ190" s="260"/>
      <c r="AR190" s="260"/>
      <c r="AS190" s="260"/>
      <c r="AT190" s="260"/>
      <c r="AU190" s="260"/>
      <c r="AV190" s="260"/>
      <c r="AW190" s="260"/>
      <c r="AX190" s="260"/>
      <c r="AY190" s="260"/>
      <c r="AZ190" s="260"/>
      <c r="BA190" s="260"/>
      <c r="BB190" s="260"/>
      <c r="BC190" s="260"/>
      <c r="BD190" s="260"/>
      <c r="BE190" s="260"/>
      <c r="BF190" s="260"/>
      <c r="BG190" s="210"/>
      <c r="BH190" s="210"/>
      <c r="BI190" s="210"/>
    </row>
    <row r="191" spans="1:61" x14ac:dyDescent="0.25">
      <c r="A191" s="171" t="s">
        <v>91</v>
      </c>
      <c r="B191" s="164"/>
      <c r="C191" s="299" t="s">
        <v>628</v>
      </c>
      <c r="D191" s="166"/>
      <c r="E191" s="168"/>
      <c r="F191" s="167"/>
      <c r="G191" s="168"/>
      <c r="H191" s="271"/>
      <c r="J191" s="171" t="s">
        <v>91</v>
      </c>
      <c r="K191" s="164"/>
      <c r="L191" s="299" t="s">
        <v>628</v>
      </c>
      <c r="M191" s="248"/>
      <c r="N191" s="166"/>
      <c r="O191" s="168"/>
      <c r="P191" s="167"/>
      <c r="Q191" s="168"/>
      <c r="R191" s="271"/>
      <c r="AO191" s="260"/>
      <c r="AP191" s="260"/>
      <c r="AQ191" s="260"/>
      <c r="AR191" s="260"/>
      <c r="AS191" s="260"/>
      <c r="AT191" s="260"/>
      <c r="AU191" s="260"/>
      <c r="AV191" s="260"/>
      <c r="AW191" s="260"/>
      <c r="AX191" s="260"/>
      <c r="AY191" s="260"/>
      <c r="AZ191" s="260"/>
      <c r="BA191" s="260"/>
      <c r="BB191" s="260"/>
      <c r="BC191" s="260"/>
      <c r="BD191" s="260"/>
      <c r="BE191" s="260"/>
      <c r="BF191" s="260"/>
      <c r="BG191" s="210"/>
      <c r="BH191" s="210"/>
      <c r="BI191" s="210"/>
    </row>
    <row r="192" spans="1:61" x14ac:dyDescent="0.25">
      <c r="A192" s="171" t="s">
        <v>91</v>
      </c>
      <c r="B192" s="164"/>
      <c r="C192" s="299" t="s">
        <v>628</v>
      </c>
      <c r="D192" s="166"/>
      <c r="E192" s="168"/>
      <c r="F192" s="167"/>
      <c r="G192" s="168"/>
      <c r="H192" s="271"/>
      <c r="J192" s="171" t="s">
        <v>91</v>
      </c>
      <c r="K192" s="164"/>
      <c r="L192" s="299" t="s">
        <v>628</v>
      </c>
      <c r="M192" s="248"/>
      <c r="N192" s="166"/>
      <c r="O192" s="168"/>
      <c r="P192" s="167"/>
      <c r="Q192" s="168"/>
      <c r="R192" s="271"/>
      <c r="AO192" s="260"/>
      <c r="AP192" s="260"/>
      <c r="AQ192" s="260"/>
      <c r="AR192" s="260"/>
      <c r="AS192" s="260"/>
      <c r="AT192" s="260"/>
      <c r="AU192" s="260"/>
      <c r="AV192" s="260"/>
      <c r="AW192" s="260"/>
      <c r="AX192" s="260"/>
      <c r="AY192" s="260"/>
      <c r="AZ192" s="260"/>
      <c r="BA192" s="260"/>
      <c r="BB192" s="260"/>
      <c r="BC192" s="260"/>
      <c r="BD192" s="260"/>
      <c r="BE192" s="260"/>
      <c r="BF192" s="260"/>
      <c r="BG192" s="210"/>
      <c r="BH192" s="210"/>
      <c r="BI192" s="210"/>
    </row>
    <row r="193" spans="1:61" x14ac:dyDescent="0.25">
      <c r="A193" s="171" t="s">
        <v>91</v>
      </c>
      <c r="B193" s="164"/>
      <c r="C193" s="299" t="s">
        <v>628</v>
      </c>
      <c r="D193" s="166"/>
      <c r="E193" s="168"/>
      <c r="F193" s="167"/>
      <c r="G193" s="168"/>
      <c r="H193" s="271"/>
      <c r="J193" s="171" t="s">
        <v>91</v>
      </c>
      <c r="K193" s="164"/>
      <c r="L193" s="299" t="s">
        <v>628</v>
      </c>
      <c r="M193" s="248"/>
      <c r="N193" s="166"/>
      <c r="O193" s="168"/>
      <c r="P193" s="167"/>
      <c r="Q193" s="168"/>
      <c r="R193" s="271"/>
      <c r="AO193" s="260"/>
      <c r="AP193" s="260"/>
      <c r="AQ193" s="260"/>
      <c r="AR193" s="260"/>
      <c r="AS193" s="260"/>
      <c r="AT193" s="260"/>
      <c r="AU193" s="260"/>
      <c r="AV193" s="260"/>
      <c r="AW193" s="260"/>
      <c r="AX193" s="260"/>
      <c r="AY193" s="260"/>
      <c r="AZ193" s="260"/>
      <c r="BA193" s="260"/>
      <c r="BB193" s="260"/>
      <c r="BC193" s="260"/>
      <c r="BD193" s="260"/>
      <c r="BE193" s="260"/>
      <c r="BF193" s="260"/>
      <c r="BG193" s="210"/>
      <c r="BH193" s="210"/>
      <c r="BI193" s="210"/>
    </row>
    <row r="194" spans="1:61" x14ac:dyDescent="0.25">
      <c r="A194" s="171" t="s">
        <v>91</v>
      </c>
      <c r="B194" s="164"/>
      <c r="C194" s="299" t="s">
        <v>628</v>
      </c>
      <c r="D194" s="166"/>
      <c r="E194" s="168"/>
      <c r="F194" s="167"/>
      <c r="G194" s="168"/>
      <c r="H194" s="271"/>
      <c r="J194" s="171" t="s">
        <v>91</v>
      </c>
      <c r="K194" s="164"/>
      <c r="L194" s="299" t="s">
        <v>628</v>
      </c>
      <c r="M194" s="248"/>
      <c r="N194" s="166"/>
      <c r="O194" s="168"/>
      <c r="P194" s="167"/>
      <c r="Q194" s="168"/>
      <c r="R194" s="271"/>
      <c r="AO194" s="260"/>
      <c r="AP194" s="260"/>
      <c r="AQ194" s="260"/>
      <c r="AR194" s="260"/>
      <c r="AS194" s="260"/>
      <c r="AT194" s="260"/>
      <c r="AU194" s="260"/>
      <c r="AV194" s="260"/>
      <c r="AW194" s="260"/>
      <c r="AX194" s="260"/>
      <c r="AY194" s="260"/>
      <c r="AZ194" s="260"/>
      <c r="BA194" s="260"/>
      <c r="BB194" s="260"/>
      <c r="BC194" s="260"/>
      <c r="BD194" s="260"/>
      <c r="BE194" s="260"/>
      <c r="BF194" s="260"/>
      <c r="BG194" s="210"/>
      <c r="BH194" s="210"/>
      <c r="BI194" s="210"/>
    </row>
    <row r="195" spans="1:61" x14ac:dyDescent="0.25">
      <c r="A195" s="171" t="s">
        <v>91</v>
      </c>
      <c r="B195" s="164"/>
      <c r="C195" s="299" t="s">
        <v>628</v>
      </c>
      <c r="D195" s="166"/>
      <c r="E195" s="168"/>
      <c r="F195" s="167"/>
      <c r="G195" s="168"/>
      <c r="H195" s="271"/>
      <c r="J195" s="171" t="s">
        <v>91</v>
      </c>
      <c r="K195" s="164"/>
      <c r="L195" s="299" t="s">
        <v>628</v>
      </c>
      <c r="M195" s="248"/>
      <c r="N195" s="166"/>
      <c r="O195" s="168"/>
      <c r="P195" s="167"/>
      <c r="Q195" s="168"/>
      <c r="R195" s="271"/>
      <c r="AO195" s="260"/>
      <c r="AP195" s="260"/>
      <c r="AQ195" s="260"/>
      <c r="AR195" s="260"/>
      <c r="AS195" s="260"/>
      <c r="AT195" s="260"/>
      <c r="AU195" s="260"/>
      <c r="AV195" s="260"/>
      <c r="AW195" s="260"/>
      <c r="AX195" s="260"/>
      <c r="AY195" s="260"/>
      <c r="AZ195" s="260"/>
      <c r="BA195" s="260"/>
      <c r="BB195" s="260"/>
      <c r="BC195" s="260"/>
      <c r="BD195" s="260"/>
      <c r="BE195" s="260"/>
      <c r="BF195" s="260"/>
      <c r="BG195" s="210"/>
      <c r="BH195" s="210"/>
      <c r="BI195" s="210"/>
    </row>
    <row r="196" spans="1:61" x14ac:dyDescent="0.25">
      <c r="A196" s="171" t="s">
        <v>91</v>
      </c>
      <c r="B196" s="164"/>
      <c r="C196" s="299" t="s">
        <v>628</v>
      </c>
      <c r="D196" s="166"/>
      <c r="E196" s="168"/>
      <c r="F196" s="167"/>
      <c r="G196" s="168"/>
      <c r="H196" s="271"/>
      <c r="J196" s="171" t="s">
        <v>91</v>
      </c>
      <c r="K196" s="164"/>
      <c r="L196" s="299" t="s">
        <v>628</v>
      </c>
      <c r="M196" s="248"/>
      <c r="N196" s="166"/>
      <c r="O196" s="168"/>
      <c r="P196" s="167"/>
      <c r="Q196" s="168"/>
      <c r="R196" s="271"/>
      <c r="AO196" s="260"/>
      <c r="AP196" s="260"/>
      <c r="AQ196" s="260"/>
      <c r="AR196" s="260"/>
      <c r="AS196" s="260"/>
      <c r="AT196" s="260"/>
      <c r="AU196" s="260"/>
      <c r="AV196" s="260"/>
      <c r="AW196" s="260"/>
      <c r="AX196" s="260"/>
      <c r="AY196" s="260"/>
      <c r="AZ196" s="260"/>
      <c r="BA196" s="260"/>
      <c r="BB196" s="260"/>
      <c r="BC196" s="260"/>
      <c r="BD196" s="260"/>
      <c r="BE196" s="260"/>
      <c r="BF196" s="260"/>
      <c r="BG196" s="210"/>
      <c r="BH196" s="210"/>
      <c r="BI196" s="210"/>
    </row>
    <row r="197" spans="1:61" x14ac:dyDescent="0.25">
      <c r="A197" s="171" t="s">
        <v>91</v>
      </c>
      <c r="B197" s="164"/>
      <c r="C197" s="299" t="s">
        <v>628</v>
      </c>
      <c r="D197" s="166"/>
      <c r="E197" s="168"/>
      <c r="F197" s="167"/>
      <c r="G197" s="168"/>
      <c r="H197" s="271"/>
      <c r="J197" s="171" t="s">
        <v>91</v>
      </c>
      <c r="K197" s="164"/>
      <c r="L197" s="299" t="s">
        <v>628</v>
      </c>
      <c r="M197" s="248"/>
      <c r="N197" s="166"/>
      <c r="O197" s="168"/>
      <c r="P197" s="167"/>
      <c r="Q197" s="168"/>
      <c r="R197" s="271"/>
      <c r="AO197" s="260"/>
      <c r="AP197" s="260"/>
      <c r="AQ197" s="260"/>
      <c r="AR197" s="260"/>
      <c r="AS197" s="260"/>
      <c r="AT197" s="260"/>
      <c r="AU197" s="260"/>
      <c r="AV197" s="260"/>
      <c r="AW197" s="260"/>
      <c r="AX197" s="260"/>
      <c r="AY197" s="260"/>
      <c r="AZ197" s="260"/>
      <c r="BA197" s="260"/>
      <c r="BB197" s="260"/>
      <c r="BC197" s="260"/>
      <c r="BD197" s="260"/>
      <c r="BE197" s="260"/>
      <c r="BF197" s="260"/>
      <c r="BG197" s="210"/>
      <c r="BH197" s="210"/>
      <c r="BI197" s="210"/>
    </row>
    <row r="198" spans="1:61" x14ac:dyDescent="0.25">
      <c r="A198" s="171" t="s">
        <v>91</v>
      </c>
      <c r="B198" s="164"/>
      <c r="C198" s="299" t="s">
        <v>628</v>
      </c>
      <c r="D198" s="166"/>
      <c r="E198" s="168"/>
      <c r="F198" s="167"/>
      <c r="G198" s="168"/>
      <c r="H198" s="271"/>
      <c r="J198" s="171" t="s">
        <v>91</v>
      </c>
      <c r="K198" s="164"/>
      <c r="L198" s="299" t="s">
        <v>628</v>
      </c>
      <c r="M198" s="248"/>
      <c r="N198" s="166"/>
      <c r="O198" s="168"/>
      <c r="P198" s="167"/>
      <c r="Q198" s="168"/>
      <c r="R198" s="271"/>
      <c r="AO198" s="260"/>
      <c r="AP198" s="260"/>
      <c r="AQ198" s="260"/>
      <c r="AR198" s="260"/>
      <c r="AS198" s="260"/>
      <c r="AT198" s="260"/>
      <c r="AU198" s="260"/>
      <c r="AV198" s="260"/>
      <c r="AW198" s="260"/>
      <c r="AX198" s="260"/>
      <c r="AY198" s="260"/>
      <c r="AZ198" s="260"/>
      <c r="BA198" s="260"/>
      <c r="BB198" s="260"/>
      <c r="BC198" s="260"/>
      <c r="BD198" s="260"/>
      <c r="BE198" s="260"/>
      <c r="BF198" s="260"/>
      <c r="BG198" s="210"/>
      <c r="BH198" s="210"/>
      <c r="BI198" s="210"/>
    </row>
    <row r="199" spans="1:61" x14ac:dyDescent="0.25">
      <c r="A199" s="171" t="s">
        <v>91</v>
      </c>
      <c r="B199" s="164"/>
      <c r="C199" s="299" t="s">
        <v>628</v>
      </c>
      <c r="D199" s="166"/>
      <c r="E199" s="168"/>
      <c r="F199" s="167"/>
      <c r="G199" s="168"/>
      <c r="H199" s="271"/>
      <c r="J199" s="171" t="s">
        <v>91</v>
      </c>
      <c r="K199" s="164"/>
      <c r="L199" s="299" t="s">
        <v>628</v>
      </c>
      <c r="M199" s="248"/>
      <c r="N199" s="166"/>
      <c r="O199" s="168"/>
      <c r="P199" s="167"/>
      <c r="Q199" s="168"/>
      <c r="R199" s="271"/>
      <c r="AO199" s="260"/>
      <c r="AP199" s="260"/>
      <c r="AQ199" s="260"/>
      <c r="AR199" s="260"/>
      <c r="AS199" s="260"/>
      <c r="AT199" s="260"/>
      <c r="AU199" s="260"/>
      <c r="AV199" s="260"/>
      <c r="AW199" s="260"/>
      <c r="AX199" s="260"/>
      <c r="AY199" s="260"/>
      <c r="AZ199" s="260"/>
      <c r="BA199" s="260"/>
      <c r="BB199" s="260"/>
      <c r="BC199" s="260"/>
      <c r="BD199" s="260"/>
      <c r="BE199" s="260"/>
      <c r="BF199" s="260"/>
      <c r="BG199" s="210"/>
      <c r="BH199" s="210"/>
      <c r="BI199" s="210"/>
    </row>
    <row r="200" spans="1:61" x14ac:dyDescent="0.25">
      <c r="A200" s="171" t="s">
        <v>91</v>
      </c>
      <c r="B200" s="164"/>
      <c r="C200" s="299" t="s">
        <v>628</v>
      </c>
      <c r="D200" s="166"/>
      <c r="E200" s="168"/>
      <c r="F200" s="167"/>
      <c r="G200" s="168"/>
      <c r="H200" s="271"/>
      <c r="J200" s="171" t="s">
        <v>91</v>
      </c>
      <c r="K200" s="164"/>
      <c r="L200" s="299" t="s">
        <v>628</v>
      </c>
      <c r="M200" s="248"/>
      <c r="N200" s="166"/>
      <c r="O200" s="168"/>
      <c r="P200" s="167"/>
      <c r="Q200" s="168"/>
      <c r="R200" s="271"/>
      <c r="AO200" s="260"/>
      <c r="AP200" s="260"/>
      <c r="AQ200" s="260"/>
      <c r="AR200" s="260"/>
      <c r="AS200" s="260"/>
      <c r="AT200" s="260"/>
      <c r="AU200" s="260"/>
      <c r="AV200" s="260"/>
      <c r="AW200" s="260"/>
      <c r="AX200" s="260"/>
      <c r="AY200" s="260"/>
      <c r="AZ200" s="260"/>
      <c r="BA200" s="260"/>
      <c r="BB200" s="260"/>
      <c r="BC200" s="260"/>
      <c r="BD200" s="260"/>
      <c r="BE200" s="260"/>
      <c r="BF200" s="260"/>
      <c r="BG200" s="210"/>
      <c r="BH200" s="210"/>
      <c r="BI200" s="210"/>
    </row>
    <row r="201" spans="1:61" x14ac:dyDescent="0.25">
      <c r="A201" s="171" t="s">
        <v>91</v>
      </c>
      <c r="B201" s="164"/>
      <c r="C201" s="299" t="s">
        <v>628</v>
      </c>
      <c r="D201" s="166"/>
      <c r="E201" s="168"/>
      <c r="F201" s="167"/>
      <c r="G201" s="168"/>
      <c r="H201" s="271"/>
      <c r="J201" s="171" t="s">
        <v>91</v>
      </c>
      <c r="K201" s="164"/>
      <c r="L201" s="299" t="s">
        <v>628</v>
      </c>
      <c r="M201" s="248"/>
      <c r="N201" s="166"/>
      <c r="O201" s="168"/>
      <c r="P201" s="167"/>
      <c r="Q201" s="168"/>
      <c r="R201" s="271"/>
      <c r="AO201" s="260"/>
      <c r="AP201" s="260"/>
      <c r="AQ201" s="260"/>
      <c r="AR201" s="260"/>
      <c r="AS201" s="260"/>
      <c r="AT201" s="260"/>
      <c r="AU201" s="260"/>
      <c r="AV201" s="260"/>
      <c r="AW201" s="260"/>
      <c r="AX201" s="260"/>
      <c r="AY201" s="260"/>
      <c r="AZ201" s="260"/>
      <c r="BA201" s="260"/>
      <c r="BB201" s="260"/>
      <c r="BC201" s="260"/>
      <c r="BD201" s="260"/>
      <c r="BE201" s="260"/>
      <c r="BF201" s="260"/>
      <c r="BG201" s="210"/>
      <c r="BH201" s="210"/>
      <c r="BI201" s="210"/>
    </row>
    <row r="202" spans="1:61" x14ac:dyDescent="0.25">
      <c r="A202" s="171" t="s">
        <v>91</v>
      </c>
      <c r="B202" s="164"/>
      <c r="C202" s="299" t="s">
        <v>628</v>
      </c>
      <c r="D202" s="166"/>
      <c r="E202" s="168"/>
      <c r="F202" s="167"/>
      <c r="G202" s="168"/>
      <c r="H202" s="271"/>
      <c r="J202" s="171" t="s">
        <v>91</v>
      </c>
      <c r="K202" s="164"/>
      <c r="L202" s="299" t="s">
        <v>628</v>
      </c>
      <c r="M202" s="248"/>
      <c r="N202" s="166"/>
      <c r="O202" s="168"/>
      <c r="P202" s="167"/>
      <c r="Q202" s="168"/>
      <c r="R202" s="271"/>
      <c r="AO202" s="260"/>
      <c r="AP202" s="260"/>
      <c r="AQ202" s="260"/>
      <c r="AR202" s="260"/>
      <c r="AS202" s="260"/>
      <c r="AT202" s="260"/>
      <c r="AU202" s="260"/>
      <c r="AV202" s="260"/>
      <c r="AW202" s="260"/>
      <c r="AX202" s="260"/>
      <c r="AY202" s="260"/>
      <c r="AZ202" s="260"/>
      <c r="BA202" s="260"/>
      <c r="BB202" s="260"/>
      <c r="BC202" s="260"/>
      <c r="BD202" s="260"/>
      <c r="BE202" s="260"/>
      <c r="BF202" s="260"/>
      <c r="BG202" s="210"/>
      <c r="BH202" s="210"/>
      <c r="BI202" s="210"/>
    </row>
    <row r="203" spans="1:61" x14ac:dyDescent="0.25">
      <c r="A203" s="171" t="s">
        <v>91</v>
      </c>
      <c r="B203" s="164"/>
      <c r="C203" s="299" t="s">
        <v>628</v>
      </c>
      <c r="D203" s="166"/>
      <c r="E203" s="168"/>
      <c r="F203" s="167"/>
      <c r="G203" s="168"/>
      <c r="H203" s="271"/>
      <c r="J203" s="171" t="s">
        <v>91</v>
      </c>
      <c r="K203" s="164"/>
      <c r="L203" s="299" t="s">
        <v>628</v>
      </c>
      <c r="M203" s="248"/>
      <c r="N203" s="166"/>
      <c r="O203" s="168"/>
      <c r="P203" s="167"/>
      <c r="Q203" s="168"/>
      <c r="R203" s="271"/>
      <c r="AO203" s="260"/>
      <c r="AP203" s="260"/>
      <c r="AQ203" s="260"/>
      <c r="AR203" s="260"/>
      <c r="AS203" s="260"/>
      <c r="AT203" s="260"/>
      <c r="AU203" s="260"/>
      <c r="AV203" s="260"/>
      <c r="AW203" s="260"/>
      <c r="AX203" s="260"/>
      <c r="AY203" s="260"/>
      <c r="AZ203" s="260"/>
      <c r="BA203" s="260"/>
      <c r="BB203" s="260"/>
      <c r="BC203" s="260"/>
      <c r="BD203" s="260"/>
      <c r="BE203" s="260"/>
      <c r="BF203" s="260"/>
      <c r="BG203" s="210"/>
      <c r="BH203" s="210"/>
      <c r="BI203" s="210"/>
    </row>
    <row r="204" spans="1:61" x14ac:dyDescent="0.25">
      <c r="A204" s="171" t="s">
        <v>91</v>
      </c>
      <c r="B204" s="164"/>
      <c r="C204" s="299" t="s">
        <v>628</v>
      </c>
      <c r="D204" s="166"/>
      <c r="E204" s="168"/>
      <c r="F204" s="167"/>
      <c r="G204" s="168"/>
      <c r="H204" s="271"/>
      <c r="J204" s="171" t="s">
        <v>91</v>
      </c>
      <c r="K204" s="164"/>
      <c r="L204" s="299" t="s">
        <v>628</v>
      </c>
      <c r="M204" s="248"/>
      <c r="N204" s="166"/>
      <c r="O204" s="168"/>
      <c r="P204" s="167"/>
      <c r="Q204" s="168"/>
      <c r="R204" s="271"/>
      <c r="AO204" s="260"/>
      <c r="AP204" s="260"/>
      <c r="AQ204" s="260"/>
      <c r="AR204" s="260"/>
      <c r="AS204" s="260"/>
      <c r="AT204" s="260"/>
      <c r="AU204" s="260"/>
      <c r="AV204" s="260"/>
      <c r="AW204" s="260"/>
      <c r="AX204" s="260"/>
      <c r="AY204" s="260"/>
      <c r="AZ204" s="260"/>
      <c r="BA204" s="260"/>
      <c r="BB204" s="260"/>
      <c r="BC204" s="260"/>
      <c r="BD204" s="260"/>
      <c r="BE204" s="260"/>
      <c r="BF204" s="260"/>
      <c r="BG204" s="210"/>
      <c r="BH204" s="210"/>
      <c r="BI204" s="210"/>
    </row>
    <row r="205" spans="1:61" x14ac:dyDescent="0.25">
      <c r="A205" s="171" t="s">
        <v>91</v>
      </c>
      <c r="B205" s="164"/>
      <c r="C205" s="299" t="s">
        <v>628</v>
      </c>
      <c r="D205" s="166"/>
      <c r="E205" s="168"/>
      <c r="F205" s="167"/>
      <c r="G205" s="168"/>
      <c r="H205" s="271"/>
      <c r="J205" s="171" t="s">
        <v>91</v>
      </c>
      <c r="K205" s="164"/>
      <c r="L205" s="299" t="s">
        <v>628</v>
      </c>
      <c r="M205" s="248"/>
      <c r="N205" s="166"/>
      <c r="O205" s="168"/>
      <c r="P205" s="167"/>
      <c r="Q205" s="168"/>
      <c r="R205" s="271"/>
      <c r="AO205" s="260"/>
      <c r="AP205" s="260"/>
      <c r="AQ205" s="260"/>
      <c r="AR205" s="260"/>
      <c r="AS205" s="260"/>
      <c r="AT205" s="260"/>
      <c r="AU205" s="260"/>
      <c r="AV205" s="260"/>
      <c r="AW205" s="260"/>
      <c r="AX205" s="260"/>
      <c r="AY205" s="260"/>
      <c r="AZ205" s="260"/>
      <c r="BA205" s="260"/>
      <c r="BB205" s="260"/>
      <c r="BC205" s="260"/>
      <c r="BD205" s="260"/>
      <c r="BE205" s="260"/>
      <c r="BF205" s="260"/>
      <c r="BG205" s="210"/>
      <c r="BH205" s="210"/>
      <c r="BI205" s="210"/>
    </row>
    <row r="206" spans="1:61" x14ac:dyDescent="0.25">
      <c r="A206" s="171" t="s">
        <v>91</v>
      </c>
      <c r="B206" s="164"/>
      <c r="C206" s="299" t="s">
        <v>628</v>
      </c>
      <c r="D206" s="166"/>
      <c r="E206" s="168"/>
      <c r="F206" s="167"/>
      <c r="G206" s="168"/>
      <c r="H206" s="271"/>
      <c r="J206" s="171" t="s">
        <v>91</v>
      </c>
      <c r="K206" s="164"/>
      <c r="L206" s="299" t="s">
        <v>628</v>
      </c>
      <c r="M206" s="248"/>
      <c r="N206" s="166"/>
      <c r="O206" s="168"/>
      <c r="P206" s="167"/>
      <c r="Q206" s="168"/>
      <c r="R206" s="271"/>
      <c r="AO206" s="260"/>
      <c r="AP206" s="260"/>
      <c r="AQ206" s="260"/>
      <c r="AR206" s="260"/>
      <c r="AS206" s="260"/>
      <c r="AT206" s="260"/>
      <c r="AU206" s="260"/>
      <c r="AV206" s="260"/>
      <c r="AW206" s="260"/>
      <c r="AX206" s="260"/>
      <c r="AY206" s="260"/>
      <c r="AZ206" s="260"/>
      <c r="BA206" s="260"/>
      <c r="BB206" s="260"/>
      <c r="BC206" s="260"/>
      <c r="BD206" s="260"/>
      <c r="BE206" s="260"/>
      <c r="BF206" s="260"/>
      <c r="BG206" s="210"/>
      <c r="BH206" s="210"/>
      <c r="BI206" s="210"/>
    </row>
    <row r="207" spans="1:61" x14ac:dyDescent="0.25">
      <c r="A207" s="171" t="s">
        <v>91</v>
      </c>
      <c r="B207" s="164"/>
      <c r="C207" s="299" t="s">
        <v>628</v>
      </c>
      <c r="D207" s="166"/>
      <c r="E207" s="168"/>
      <c r="F207" s="167"/>
      <c r="G207" s="168"/>
      <c r="H207" s="271"/>
      <c r="J207" s="171" t="s">
        <v>91</v>
      </c>
      <c r="K207" s="164"/>
      <c r="L207" s="299" t="s">
        <v>628</v>
      </c>
      <c r="M207" s="248"/>
      <c r="N207" s="166"/>
      <c r="O207" s="168"/>
      <c r="P207" s="167"/>
      <c r="Q207" s="168"/>
      <c r="R207" s="271"/>
      <c r="AO207" s="260"/>
      <c r="AP207" s="260"/>
      <c r="AQ207" s="260"/>
      <c r="AR207" s="260"/>
      <c r="AS207" s="260"/>
      <c r="AT207" s="260"/>
      <c r="AU207" s="260"/>
      <c r="AV207" s="260"/>
      <c r="AW207" s="260"/>
      <c r="AX207" s="260"/>
      <c r="AY207" s="260"/>
      <c r="AZ207" s="260"/>
      <c r="BA207" s="260"/>
      <c r="BB207" s="260"/>
      <c r="BC207" s="260"/>
      <c r="BD207" s="260"/>
      <c r="BE207" s="260"/>
      <c r="BF207" s="260"/>
      <c r="BG207" s="210"/>
      <c r="BH207" s="210"/>
      <c r="BI207" s="210"/>
    </row>
    <row r="208" spans="1:61" x14ac:dyDescent="0.25">
      <c r="A208" s="171" t="s">
        <v>91</v>
      </c>
      <c r="B208" s="164"/>
      <c r="C208" s="299" t="s">
        <v>628</v>
      </c>
      <c r="D208" s="166"/>
      <c r="E208" s="168"/>
      <c r="F208" s="167"/>
      <c r="G208" s="168"/>
      <c r="H208" s="271"/>
      <c r="J208" s="171" t="s">
        <v>91</v>
      </c>
      <c r="K208" s="164"/>
      <c r="L208" s="299" t="s">
        <v>628</v>
      </c>
      <c r="M208" s="248"/>
      <c r="N208" s="166"/>
      <c r="O208" s="168"/>
      <c r="P208" s="167"/>
      <c r="Q208" s="168"/>
      <c r="R208" s="271"/>
      <c r="AO208" s="260"/>
      <c r="AP208" s="260"/>
      <c r="AQ208" s="260"/>
      <c r="AR208" s="260"/>
      <c r="AS208" s="260"/>
      <c r="AT208" s="260"/>
      <c r="AU208" s="260"/>
      <c r="AV208" s="260"/>
      <c r="AW208" s="260"/>
      <c r="AX208" s="260"/>
      <c r="AY208" s="260"/>
      <c r="AZ208" s="260"/>
      <c r="BA208" s="260"/>
      <c r="BB208" s="260"/>
      <c r="BC208" s="260"/>
      <c r="BD208" s="260"/>
      <c r="BE208" s="260"/>
      <c r="BF208" s="260"/>
      <c r="BG208" s="210"/>
      <c r="BH208" s="210"/>
      <c r="BI208" s="210"/>
    </row>
    <row r="209" spans="1:61" x14ac:dyDescent="0.25">
      <c r="A209" s="171" t="s">
        <v>91</v>
      </c>
      <c r="B209" s="164"/>
      <c r="C209" s="299" t="s">
        <v>628</v>
      </c>
      <c r="D209" s="166"/>
      <c r="E209" s="168"/>
      <c r="F209" s="167"/>
      <c r="G209" s="168"/>
      <c r="H209" s="271"/>
      <c r="J209" s="171" t="s">
        <v>91</v>
      </c>
      <c r="K209" s="164"/>
      <c r="L209" s="299" t="s">
        <v>628</v>
      </c>
      <c r="M209" s="248"/>
      <c r="N209" s="166"/>
      <c r="O209" s="168"/>
      <c r="P209" s="167"/>
      <c r="Q209" s="168"/>
      <c r="R209" s="271"/>
      <c r="AO209" s="260"/>
      <c r="AP209" s="260"/>
      <c r="AQ209" s="260"/>
      <c r="AR209" s="260"/>
      <c r="AS209" s="260"/>
      <c r="AT209" s="260"/>
      <c r="AU209" s="260"/>
      <c r="AV209" s="260"/>
      <c r="AW209" s="260"/>
      <c r="AX209" s="260"/>
      <c r="AY209" s="260"/>
      <c r="AZ209" s="260"/>
      <c r="BA209" s="260"/>
      <c r="BB209" s="260"/>
      <c r="BC209" s="260"/>
      <c r="BD209" s="260"/>
      <c r="BE209" s="260"/>
      <c r="BF209" s="260"/>
      <c r="BG209" s="210"/>
      <c r="BH209" s="210"/>
      <c r="BI209" s="210"/>
    </row>
    <row r="210" spans="1:61" x14ac:dyDescent="0.25">
      <c r="A210" s="171" t="s">
        <v>91</v>
      </c>
      <c r="B210" s="164"/>
      <c r="C210" s="299" t="s">
        <v>628</v>
      </c>
      <c r="D210" s="166"/>
      <c r="E210" s="168"/>
      <c r="F210" s="167"/>
      <c r="G210" s="168"/>
      <c r="H210" s="271"/>
      <c r="J210" s="171" t="s">
        <v>91</v>
      </c>
      <c r="K210" s="164"/>
      <c r="L210" s="299" t="s">
        <v>628</v>
      </c>
      <c r="M210" s="248"/>
      <c r="N210" s="166"/>
      <c r="O210" s="168"/>
      <c r="P210" s="167"/>
      <c r="Q210" s="168"/>
      <c r="R210" s="271"/>
      <c r="AO210" s="260"/>
      <c r="AP210" s="260"/>
      <c r="AQ210" s="260"/>
      <c r="AR210" s="260"/>
      <c r="AS210" s="260"/>
      <c r="AT210" s="260"/>
      <c r="AU210" s="260"/>
      <c r="AV210" s="260"/>
      <c r="AW210" s="260"/>
      <c r="AX210" s="260"/>
      <c r="AY210" s="260"/>
      <c r="AZ210" s="260"/>
      <c r="BA210" s="260"/>
      <c r="BB210" s="260"/>
      <c r="BC210" s="260"/>
      <c r="BD210" s="260"/>
      <c r="BE210" s="260"/>
      <c r="BF210" s="260"/>
      <c r="BG210" s="210"/>
      <c r="BH210" s="210"/>
      <c r="BI210" s="210"/>
    </row>
    <row r="211" spans="1:61" x14ac:dyDescent="0.25">
      <c r="A211" s="171" t="s">
        <v>91</v>
      </c>
      <c r="B211" s="164"/>
      <c r="C211" s="299" t="s">
        <v>628</v>
      </c>
      <c r="D211" s="166"/>
      <c r="E211" s="168"/>
      <c r="F211" s="167"/>
      <c r="G211" s="168"/>
      <c r="H211" s="271"/>
      <c r="J211" s="171" t="s">
        <v>91</v>
      </c>
      <c r="K211" s="164"/>
      <c r="L211" s="299" t="s">
        <v>628</v>
      </c>
      <c r="M211" s="248"/>
      <c r="N211" s="166"/>
      <c r="O211" s="168"/>
      <c r="P211" s="167"/>
      <c r="Q211" s="168"/>
      <c r="R211" s="271"/>
      <c r="AO211" s="260"/>
      <c r="AP211" s="260"/>
      <c r="AQ211" s="260"/>
      <c r="AR211" s="260"/>
      <c r="AS211" s="260"/>
      <c r="AT211" s="260"/>
      <c r="AU211" s="260"/>
      <c r="AV211" s="260"/>
      <c r="AW211" s="260"/>
      <c r="AX211" s="260"/>
      <c r="AY211" s="260"/>
      <c r="AZ211" s="260"/>
      <c r="BA211" s="260"/>
      <c r="BB211" s="260"/>
      <c r="BC211" s="260"/>
      <c r="BD211" s="260"/>
      <c r="BE211" s="260"/>
      <c r="BF211" s="260"/>
      <c r="BG211" s="210"/>
      <c r="BH211" s="210"/>
      <c r="BI211" s="210"/>
    </row>
    <row r="212" spans="1:61" x14ac:dyDescent="0.25">
      <c r="A212" s="171" t="s">
        <v>91</v>
      </c>
      <c r="B212" s="164"/>
      <c r="C212" s="299" t="s">
        <v>628</v>
      </c>
      <c r="D212" s="166"/>
      <c r="E212" s="168"/>
      <c r="F212" s="167"/>
      <c r="G212" s="168"/>
      <c r="H212" s="271"/>
      <c r="J212" s="171" t="s">
        <v>91</v>
      </c>
      <c r="K212" s="164"/>
      <c r="L212" s="299" t="s">
        <v>628</v>
      </c>
      <c r="M212" s="248"/>
      <c r="N212" s="166"/>
      <c r="O212" s="168"/>
      <c r="P212" s="167"/>
      <c r="Q212" s="168"/>
      <c r="R212" s="271"/>
      <c r="AO212" s="260"/>
      <c r="AP212" s="260"/>
      <c r="AQ212" s="260"/>
      <c r="AR212" s="260"/>
      <c r="AS212" s="260"/>
      <c r="AT212" s="260"/>
      <c r="AU212" s="260"/>
      <c r="AV212" s="260"/>
      <c r="AW212" s="260"/>
      <c r="AX212" s="260"/>
      <c r="AY212" s="260"/>
      <c r="AZ212" s="260"/>
      <c r="BA212" s="260"/>
      <c r="BB212" s="260"/>
      <c r="BC212" s="260"/>
      <c r="BD212" s="260"/>
      <c r="BE212" s="260"/>
      <c r="BF212" s="260"/>
      <c r="BG212" s="210"/>
      <c r="BH212" s="210"/>
      <c r="BI212" s="210"/>
    </row>
    <row r="213" spans="1:61" x14ac:dyDescent="0.25">
      <c r="A213" s="171" t="s">
        <v>91</v>
      </c>
      <c r="B213" s="164"/>
      <c r="C213" s="299" t="s">
        <v>628</v>
      </c>
      <c r="D213" s="166"/>
      <c r="E213" s="168"/>
      <c r="F213" s="167"/>
      <c r="G213" s="168"/>
      <c r="H213" s="271"/>
      <c r="J213" s="171" t="s">
        <v>91</v>
      </c>
      <c r="K213" s="164"/>
      <c r="L213" s="299" t="s">
        <v>628</v>
      </c>
      <c r="M213" s="248"/>
      <c r="N213" s="166"/>
      <c r="O213" s="168"/>
      <c r="P213" s="167"/>
      <c r="Q213" s="168"/>
      <c r="R213" s="271"/>
      <c r="AO213" s="260"/>
      <c r="AP213" s="260"/>
      <c r="AQ213" s="260"/>
      <c r="AR213" s="260"/>
      <c r="AS213" s="260"/>
      <c r="AT213" s="260"/>
      <c r="AU213" s="260"/>
      <c r="AV213" s="260"/>
      <c r="AW213" s="260"/>
      <c r="AX213" s="260"/>
      <c r="AY213" s="260"/>
      <c r="AZ213" s="260"/>
      <c r="BA213" s="260"/>
      <c r="BB213" s="260"/>
      <c r="BC213" s="260"/>
      <c r="BD213" s="260"/>
      <c r="BE213" s="260"/>
      <c r="BF213" s="260"/>
      <c r="BG213" s="210"/>
      <c r="BH213" s="210"/>
      <c r="BI213" s="210"/>
    </row>
    <row r="214" spans="1:61" x14ac:dyDescent="0.25">
      <c r="A214" s="171" t="s">
        <v>91</v>
      </c>
      <c r="B214" s="164"/>
      <c r="C214" s="299" t="s">
        <v>628</v>
      </c>
      <c r="D214" s="166"/>
      <c r="E214" s="168"/>
      <c r="F214" s="167"/>
      <c r="G214" s="168"/>
      <c r="H214" s="271"/>
      <c r="J214" s="171" t="s">
        <v>91</v>
      </c>
      <c r="K214" s="164"/>
      <c r="L214" s="299" t="s">
        <v>628</v>
      </c>
      <c r="M214" s="248"/>
      <c r="N214" s="166"/>
      <c r="O214" s="168"/>
      <c r="P214" s="167"/>
      <c r="Q214" s="168"/>
      <c r="R214" s="271"/>
      <c r="AO214" s="260"/>
      <c r="AP214" s="260"/>
      <c r="AQ214" s="260"/>
      <c r="AR214" s="260"/>
      <c r="AS214" s="260"/>
      <c r="AT214" s="260"/>
      <c r="AU214" s="260"/>
      <c r="AV214" s="260"/>
      <c r="AW214" s="260"/>
      <c r="AX214" s="260"/>
      <c r="AY214" s="260"/>
      <c r="AZ214" s="260"/>
      <c r="BA214" s="260"/>
      <c r="BB214" s="260"/>
      <c r="BC214" s="260"/>
      <c r="BD214" s="260"/>
      <c r="BE214" s="260"/>
      <c r="BF214" s="260"/>
      <c r="BG214" s="210"/>
      <c r="BH214" s="210"/>
      <c r="BI214" s="210"/>
    </row>
    <row r="215" spans="1:61" x14ac:dyDescent="0.25">
      <c r="A215" s="171" t="s">
        <v>91</v>
      </c>
      <c r="B215" s="164"/>
      <c r="C215" s="299" t="s">
        <v>628</v>
      </c>
      <c r="D215" s="166"/>
      <c r="E215" s="168"/>
      <c r="F215" s="167"/>
      <c r="G215" s="168"/>
      <c r="H215" s="271"/>
      <c r="J215" s="171" t="s">
        <v>91</v>
      </c>
      <c r="K215" s="164"/>
      <c r="L215" s="299" t="s">
        <v>628</v>
      </c>
      <c r="M215" s="248"/>
      <c r="N215" s="166"/>
      <c r="O215" s="168"/>
      <c r="P215" s="167"/>
      <c r="Q215" s="168"/>
      <c r="R215" s="271"/>
      <c r="AO215" s="260"/>
      <c r="AP215" s="260"/>
      <c r="AQ215" s="260"/>
      <c r="AR215" s="260"/>
      <c r="AS215" s="260"/>
      <c r="AT215" s="260"/>
      <c r="AU215" s="260"/>
      <c r="AV215" s="260"/>
      <c r="AW215" s="260"/>
      <c r="AX215" s="260"/>
      <c r="AY215" s="260"/>
      <c r="AZ215" s="260"/>
      <c r="BA215" s="260"/>
      <c r="BB215" s="260"/>
      <c r="BC215" s="260"/>
      <c r="BD215" s="260"/>
      <c r="BE215" s="260"/>
      <c r="BF215" s="260"/>
      <c r="BG215" s="210"/>
      <c r="BH215" s="210"/>
      <c r="BI215" s="210"/>
    </row>
    <row r="216" spans="1:61" x14ac:dyDescent="0.25">
      <c r="A216" s="171" t="s">
        <v>91</v>
      </c>
      <c r="B216" s="164"/>
      <c r="C216" s="299" t="s">
        <v>628</v>
      </c>
      <c r="D216" s="166"/>
      <c r="E216" s="168"/>
      <c r="F216" s="167"/>
      <c r="G216" s="168"/>
      <c r="H216" s="271"/>
      <c r="J216" s="171" t="s">
        <v>91</v>
      </c>
      <c r="K216" s="164"/>
      <c r="L216" s="299" t="s">
        <v>628</v>
      </c>
      <c r="M216" s="248"/>
      <c r="N216" s="166"/>
      <c r="O216" s="168"/>
      <c r="P216" s="167"/>
      <c r="Q216" s="168"/>
      <c r="R216" s="271"/>
      <c r="AO216" s="260"/>
      <c r="AP216" s="260"/>
      <c r="AQ216" s="260"/>
      <c r="AR216" s="260"/>
      <c r="AS216" s="260"/>
      <c r="AT216" s="260"/>
      <c r="AU216" s="260"/>
      <c r="AV216" s="260"/>
      <c r="AW216" s="260"/>
      <c r="AX216" s="260"/>
      <c r="AY216" s="260"/>
      <c r="AZ216" s="260"/>
      <c r="BA216" s="260"/>
      <c r="BB216" s="260"/>
      <c r="BC216" s="260"/>
      <c r="BD216" s="260"/>
      <c r="BE216" s="260"/>
      <c r="BF216" s="260"/>
      <c r="BG216" s="210"/>
      <c r="BH216" s="210"/>
      <c r="BI216" s="210"/>
    </row>
    <row r="217" spans="1:61" x14ac:dyDescent="0.25">
      <c r="A217" s="171" t="s">
        <v>91</v>
      </c>
      <c r="B217" s="164"/>
      <c r="C217" s="299" t="s">
        <v>628</v>
      </c>
      <c r="D217" s="166"/>
      <c r="E217" s="168"/>
      <c r="F217" s="167"/>
      <c r="G217" s="168"/>
      <c r="H217" s="271"/>
      <c r="J217" s="171" t="s">
        <v>91</v>
      </c>
      <c r="K217" s="164"/>
      <c r="L217" s="299" t="s">
        <v>628</v>
      </c>
      <c r="M217" s="248"/>
      <c r="N217" s="166"/>
      <c r="O217" s="168"/>
      <c r="P217" s="167"/>
      <c r="Q217" s="168"/>
      <c r="R217" s="271"/>
      <c r="AO217" s="260"/>
      <c r="AP217" s="260"/>
      <c r="AQ217" s="260"/>
      <c r="AR217" s="260"/>
      <c r="AS217" s="260"/>
      <c r="AT217" s="260"/>
      <c r="AU217" s="260"/>
      <c r="AV217" s="260"/>
      <c r="AW217" s="260"/>
      <c r="AX217" s="260"/>
      <c r="AY217" s="260"/>
      <c r="AZ217" s="260"/>
      <c r="BA217" s="260"/>
      <c r="BB217" s="260"/>
      <c r="BC217" s="260"/>
      <c r="BD217" s="260"/>
      <c r="BE217" s="260"/>
      <c r="BF217" s="260"/>
      <c r="BG217" s="210"/>
      <c r="BH217" s="210"/>
      <c r="BI217" s="210"/>
    </row>
    <row r="218" spans="1:61" x14ac:dyDescent="0.25">
      <c r="A218" s="171" t="s">
        <v>91</v>
      </c>
      <c r="B218" s="164"/>
      <c r="C218" s="299" t="s">
        <v>628</v>
      </c>
      <c r="D218" s="166"/>
      <c r="E218" s="168"/>
      <c r="F218" s="167"/>
      <c r="G218" s="168"/>
      <c r="H218" s="271"/>
      <c r="J218" s="171" t="s">
        <v>91</v>
      </c>
      <c r="K218" s="164"/>
      <c r="L218" s="299" t="s">
        <v>628</v>
      </c>
      <c r="M218" s="248"/>
      <c r="N218" s="166"/>
      <c r="O218" s="168"/>
      <c r="P218" s="167"/>
      <c r="Q218" s="168"/>
      <c r="R218" s="271"/>
      <c r="AO218" s="260"/>
      <c r="AP218" s="260"/>
      <c r="AQ218" s="260"/>
      <c r="AR218" s="260"/>
      <c r="AS218" s="260"/>
      <c r="AT218" s="260"/>
      <c r="AU218" s="260"/>
      <c r="AV218" s="260"/>
      <c r="AW218" s="260"/>
      <c r="AX218" s="260"/>
      <c r="AY218" s="260"/>
      <c r="AZ218" s="260"/>
      <c r="BA218" s="260"/>
      <c r="BB218" s="260"/>
      <c r="BC218" s="260"/>
      <c r="BD218" s="260"/>
      <c r="BE218" s="260"/>
      <c r="BF218" s="260"/>
      <c r="BG218" s="210"/>
      <c r="BH218" s="210"/>
      <c r="BI218" s="210"/>
    </row>
    <row r="219" spans="1:61" x14ac:dyDescent="0.25">
      <c r="A219" s="171" t="s">
        <v>91</v>
      </c>
      <c r="B219" s="164"/>
      <c r="C219" s="299" t="s">
        <v>628</v>
      </c>
      <c r="D219" s="166"/>
      <c r="E219" s="168"/>
      <c r="F219" s="167"/>
      <c r="G219" s="168"/>
      <c r="H219" s="271"/>
      <c r="J219" s="171" t="s">
        <v>91</v>
      </c>
      <c r="K219" s="164"/>
      <c r="L219" s="299" t="s">
        <v>628</v>
      </c>
      <c r="M219" s="248"/>
      <c r="N219" s="166"/>
      <c r="O219" s="168"/>
      <c r="P219" s="167"/>
      <c r="Q219" s="168"/>
      <c r="R219" s="271"/>
      <c r="AO219" s="260"/>
      <c r="AP219" s="260"/>
      <c r="AQ219" s="260"/>
      <c r="AR219" s="260"/>
      <c r="AS219" s="260"/>
      <c r="AT219" s="260"/>
      <c r="AU219" s="260"/>
      <c r="AV219" s="260"/>
      <c r="AW219" s="260"/>
      <c r="AX219" s="260"/>
      <c r="AY219" s="260"/>
      <c r="AZ219" s="260"/>
      <c r="BA219" s="260"/>
      <c r="BB219" s="260"/>
      <c r="BC219" s="260"/>
      <c r="BD219" s="260"/>
      <c r="BE219" s="260"/>
      <c r="BF219" s="260"/>
      <c r="BG219" s="210"/>
      <c r="BH219" s="210"/>
      <c r="BI219" s="210"/>
    </row>
    <row r="220" spans="1:61" x14ac:dyDescent="0.25">
      <c r="A220" s="171" t="s">
        <v>91</v>
      </c>
      <c r="B220" s="164"/>
      <c r="C220" s="299" t="s">
        <v>628</v>
      </c>
      <c r="D220" s="166"/>
      <c r="E220" s="168"/>
      <c r="F220" s="167"/>
      <c r="G220" s="168"/>
      <c r="H220" s="271"/>
      <c r="J220" s="171" t="s">
        <v>91</v>
      </c>
      <c r="K220" s="164"/>
      <c r="L220" s="299" t="s">
        <v>628</v>
      </c>
      <c r="M220" s="248"/>
      <c r="N220" s="166"/>
      <c r="O220" s="168"/>
      <c r="P220" s="167"/>
      <c r="Q220" s="168"/>
      <c r="R220" s="271"/>
      <c r="AO220" s="260"/>
      <c r="AP220" s="260"/>
      <c r="AQ220" s="260"/>
      <c r="AR220" s="260"/>
      <c r="AS220" s="260"/>
      <c r="AT220" s="260"/>
      <c r="AU220" s="260"/>
      <c r="AV220" s="260"/>
      <c r="AW220" s="260"/>
      <c r="AX220" s="260"/>
      <c r="AY220" s="260"/>
      <c r="AZ220" s="260"/>
      <c r="BA220" s="260"/>
      <c r="BB220" s="260"/>
      <c r="BC220" s="260"/>
      <c r="BD220" s="260"/>
      <c r="BE220" s="260"/>
      <c r="BF220" s="260"/>
      <c r="BG220" s="210"/>
      <c r="BH220" s="210"/>
      <c r="BI220" s="210"/>
    </row>
    <row r="221" spans="1:61" x14ac:dyDescent="0.25">
      <c r="A221" s="171" t="s">
        <v>91</v>
      </c>
      <c r="B221" s="164"/>
      <c r="C221" s="299" t="s">
        <v>628</v>
      </c>
      <c r="D221" s="166"/>
      <c r="E221" s="168"/>
      <c r="F221" s="167"/>
      <c r="G221" s="168"/>
      <c r="H221" s="271"/>
      <c r="J221" s="171" t="s">
        <v>91</v>
      </c>
      <c r="K221" s="164"/>
      <c r="L221" s="299" t="s">
        <v>628</v>
      </c>
      <c r="M221" s="248"/>
      <c r="N221" s="166"/>
      <c r="O221" s="168"/>
      <c r="P221" s="167"/>
      <c r="Q221" s="168"/>
      <c r="R221" s="271"/>
      <c r="AO221" s="260"/>
      <c r="AP221" s="260"/>
      <c r="AQ221" s="260"/>
      <c r="AR221" s="260"/>
      <c r="AS221" s="260"/>
      <c r="AT221" s="260"/>
      <c r="AU221" s="260"/>
      <c r="AV221" s="260"/>
      <c r="AW221" s="260"/>
      <c r="AX221" s="260"/>
      <c r="AY221" s="260"/>
      <c r="AZ221" s="260"/>
      <c r="BA221" s="260"/>
      <c r="BB221" s="260"/>
      <c r="BC221" s="260"/>
      <c r="BD221" s="260"/>
      <c r="BE221" s="260"/>
      <c r="BF221" s="260"/>
      <c r="BG221" s="210"/>
      <c r="BH221" s="210"/>
      <c r="BI221" s="210"/>
    </row>
    <row r="222" spans="1:61" x14ac:dyDescent="0.25">
      <c r="A222" s="171" t="s">
        <v>91</v>
      </c>
      <c r="B222" s="164"/>
      <c r="C222" s="299" t="s">
        <v>628</v>
      </c>
      <c r="D222" s="166"/>
      <c r="E222" s="168"/>
      <c r="F222" s="167"/>
      <c r="G222" s="168"/>
      <c r="H222" s="271"/>
      <c r="J222" s="171" t="s">
        <v>91</v>
      </c>
      <c r="K222" s="164"/>
      <c r="L222" s="299" t="s">
        <v>628</v>
      </c>
      <c r="M222" s="248"/>
      <c r="N222" s="166"/>
      <c r="O222" s="168"/>
      <c r="P222" s="167"/>
      <c r="Q222" s="168"/>
      <c r="R222" s="271"/>
      <c r="AO222" s="260"/>
      <c r="AP222" s="260"/>
      <c r="AQ222" s="260"/>
      <c r="AR222" s="260"/>
      <c r="AS222" s="260"/>
      <c r="AT222" s="260"/>
      <c r="AU222" s="260"/>
      <c r="AV222" s="260"/>
      <c r="AW222" s="260"/>
      <c r="AX222" s="260"/>
      <c r="AY222" s="260"/>
      <c r="AZ222" s="260"/>
      <c r="BA222" s="260"/>
      <c r="BB222" s="260"/>
      <c r="BC222" s="260"/>
      <c r="BD222" s="260"/>
      <c r="BE222" s="260"/>
      <c r="BF222" s="260"/>
      <c r="BG222" s="210"/>
      <c r="BH222" s="210"/>
      <c r="BI222" s="210"/>
    </row>
    <row r="223" spans="1:61" x14ac:dyDescent="0.25">
      <c r="A223" s="171" t="s">
        <v>91</v>
      </c>
      <c r="B223" s="164"/>
      <c r="C223" s="299" t="s">
        <v>628</v>
      </c>
      <c r="D223" s="166"/>
      <c r="E223" s="168"/>
      <c r="F223" s="167"/>
      <c r="G223" s="168"/>
      <c r="H223" s="271"/>
      <c r="J223" s="171" t="s">
        <v>91</v>
      </c>
      <c r="K223" s="164"/>
      <c r="L223" s="299" t="s">
        <v>628</v>
      </c>
      <c r="M223" s="248"/>
      <c r="N223" s="166"/>
      <c r="O223" s="168"/>
      <c r="P223" s="167"/>
      <c r="Q223" s="168"/>
      <c r="R223" s="271"/>
      <c r="AO223" s="260"/>
      <c r="AP223" s="260"/>
      <c r="AQ223" s="260"/>
      <c r="AR223" s="260"/>
      <c r="AS223" s="260"/>
      <c r="AT223" s="260"/>
      <c r="AU223" s="260"/>
      <c r="AV223" s="260"/>
      <c r="AW223" s="260"/>
      <c r="AX223" s="260"/>
      <c r="AY223" s="260"/>
      <c r="AZ223" s="260"/>
      <c r="BA223" s="260"/>
      <c r="BB223" s="260"/>
      <c r="BC223" s="260"/>
      <c r="BD223" s="260"/>
      <c r="BE223" s="260"/>
      <c r="BF223" s="260"/>
      <c r="BG223" s="210"/>
      <c r="BH223" s="210"/>
      <c r="BI223" s="210"/>
    </row>
    <row r="224" spans="1:61" x14ac:dyDescent="0.25">
      <c r="A224" s="171" t="s">
        <v>91</v>
      </c>
      <c r="B224" s="164"/>
      <c r="C224" s="299" t="s">
        <v>628</v>
      </c>
      <c r="D224" s="166"/>
      <c r="E224" s="168"/>
      <c r="F224" s="167"/>
      <c r="G224" s="168"/>
      <c r="H224" s="271"/>
      <c r="J224" s="171" t="s">
        <v>91</v>
      </c>
      <c r="K224" s="164"/>
      <c r="L224" s="299" t="s">
        <v>628</v>
      </c>
      <c r="M224" s="248"/>
      <c r="N224" s="166"/>
      <c r="O224" s="168"/>
      <c r="P224" s="167"/>
      <c r="Q224" s="168"/>
      <c r="R224" s="271"/>
      <c r="AO224" s="260"/>
      <c r="AP224" s="260"/>
      <c r="AQ224" s="260"/>
      <c r="AR224" s="260"/>
      <c r="AS224" s="260"/>
      <c r="AT224" s="260"/>
      <c r="AU224" s="260"/>
      <c r="AV224" s="260"/>
      <c r="AW224" s="260"/>
      <c r="AX224" s="260"/>
      <c r="AY224" s="260"/>
      <c r="AZ224" s="260"/>
      <c r="BA224" s="260"/>
      <c r="BB224" s="260"/>
      <c r="BC224" s="260"/>
      <c r="BD224" s="260"/>
      <c r="BE224" s="260"/>
      <c r="BF224" s="260"/>
      <c r="BG224" s="210"/>
      <c r="BH224" s="210"/>
      <c r="BI224" s="210"/>
    </row>
    <row r="225" spans="1:61" x14ac:dyDescent="0.25">
      <c r="A225" s="171" t="s">
        <v>91</v>
      </c>
      <c r="B225" s="164"/>
      <c r="C225" s="299" t="s">
        <v>628</v>
      </c>
      <c r="D225" s="166"/>
      <c r="E225" s="168"/>
      <c r="F225" s="167"/>
      <c r="G225" s="168"/>
      <c r="H225" s="271"/>
      <c r="J225" s="171" t="s">
        <v>91</v>
      </c>
      <c r="K225" s="164"/>
      <c r="L225" s="299" t="s">
        <v>628</v>
      </c>
      <c r="M225" s="248"/>
      <c r="N225" s="166"/>
      <c r="O225" s="168"/>
      <c r="P225" s="167"/>
      <c r="Q225" s="168"/>
      <c r="R225" s="271"/>
      <c r="AO225" s="260"/>
      <c r="AP225" s="260"/>
      <c r="AQ225" s="260"/>
      <c r="AR225" s="260"/>
      <c r="AS225" s="260"/>
      <c r="AT225" s="260"/>
      <c r="AU225" s="260"/>
      <c r="AV225" s="260"/>
      <c r="AW225" s="260"/>
      <c r="AX225" s="260"/>
      <c r="AY225" s="260"/>
      <c r="AZ225" s="260"/>
      <c r="BA225" s="260"/>
      <c r="BB225" s="260"/>
      <c r="BC225" s="260"/>
      <c r="BD225" s="260"/>
      <c r="BE225" s="260"/>
      <c r="BF225" s="260"/>
      <c r="BG225" s="210"/>
      <c r="BH225" s="210"/>
      <c r="BI225" s="210"/>
    </row>
    <row r="226" spans="1:61" x14ac:dyDescent="0.25">
      <c r="A226" s="171" t="s">
        <v>91</v>
      </c>
      <c r="B226" s="164"/>
      <c r="C226" s="299" t="s">
        <v>628</v>
      </c>
      <c r="D226" s="166"/>
      <c r="E226" s="168"/>
      <c r="F226" s="167"/>
      <c r="G226" s="168"/>
      <c r="H226" s="271"/>
      <c r="J226" s="171" t="s">
        <v>91</v>
      </c>
      <c r="K226" s="164"/>
      <c r="L226" s="299" t="s">
        <v>628</v>
      </c>
      <c r="M226" s="248"/>
      <c r="N226" s="166"/>
      <c r="O226" s="168"/>
      <c r="P226" s="167"/>
      <c r="Q226" s="168"/>
      <c r="R226" s="271"/>
      <c r="AO226" s="260"/>
      <c r="AP226" s="260"/>
      <c r="AQ226" s="260"/>
      <c r="AR226" s="260"/>
      <c r="AS226" s="260"/>
      <c r="AT226" s="260"/>
      <c r="AU226" s="260"/>
      <c r="AV226" s="260"/>
      <c r="AW226" s="260"/>
      <c r="AX226" s="260"/>
      <c r="AY226" s="260"/>
      <c r="AZ226" s="260"/>
      <c r="BA226" s="260"/>
      <c r="BB226" s="260"/>
      <c r="BC226" s="260"/>
      <c r="BD226" s="260"/>
      <c r="BE226" s="260"/>
      <c r="BF226" s="260"/>
      <c r="BG226" s="210"/>
      <c r="BH226" s="210"/>
      <c r="BI226" s="210"/>
    </row>
    <row r="227" spans="1:61" x14ac:dyDescent="0.25">
      <c r="A227" s="171" t="s">
        <v>91</v>
      </c>
      <c r="B227" s="164"/>
      <c r="C227" s="299" t="s">
        <v>628</v>
      </c>
      <c r="D227" s="166"/>
      <c r="E227" s="168"/>
      <c r="F227" s="167"/>
      <c r="G227" s="168"/>
      <c r="H227" s="271"/>
      <c r="J227" s="171" t="s">
        <v>91</v>
      </c>
      <c r="K227" s="164"/>
      <c r="L227" s="299" t="s">
        <v>628</v>
      </c>
      <c r="M227" s="248"/>
      <c r="N227" s="166"/>
      <c r="O227" s="168"/>
      <c r="P227" s="167"/>
      <c r="Q227" s="168"/>
      <c r="R227" s="271"/>
      <c r="AO227" s="260"/>
      <c r="AP227" s="260"/>
      <c r="AQ227" s="260"/>
      <c r="AR227" s="260"/>
      <c r="AS227" s="260"/>
      <c r="AT227" s="260"/>
      <c r="AU227" s="260"/>
      <c r="AV227" s="260"/>
      <c r="AW227" s="260"/>
      <c r="AX227" s="260"/>
      <c r="AY227" s="260"/>
      <c r="AZ227" s="260"/>
      <c r="BA227" s="260"/>
      <c r="BB227" s="260"/>
      <c r="BC227" s="260"/>
      <c r="BD227" s="260"/>
      <c r="BE227" s="260"/>
      <c r="BF227" s="260"/>
      <c r="BG227" s="210"/>
      <c r="BH227" s="210"/>
      <c r="BI227" s="210"/>
    </row>
    <row r="228" spans="1:61" x14ac:dyDescent="0.25">
      <c r="A228" s="171" t="s">
        <v>91</v>
      </c>
      <c r="B228" s="164"/>
      <c r="C228" s="299" t="s">
        <v>628</v>
      </c>
      <c r="D228" s="166"/>
      <c r="E228" s="168"/>
      <c r="F228" s="167"/>
      <c r="G228" s="168"/>
      <c r="H228" s="271"/>
      <c r="J228" s="171" t="s">
        <v>91</v>
      </c>
      <c r="K228" s="164"/>
      <c r="L228" s="299" t="s">
        <v>628</v>
      </c>
      <c r="M228" s="248"/>
      <c r="N228" s="166"/>
      <c r="O228" s="168"/>
      <c r="P228" s="167"/>
      <c r="Q228" s="168"/>
      <c r="R228" s="271"/>
      <c r="AO228" s="260"/>
      <c r="AP228" s="260"/>
      <c r="AQ228" s="260"/>
      <c r="AR228" s="260"/>
      <c r="AS228" s="260"/>
      <c r="AT228" s="260"/>
      <c r="AU228" s="260"/>
      <c r="AV228" s="260"/>
      <c r="AW228" s="260"/>
      <c r="AX228" s="260"/>
      <c r="AY228" s="260"/>
      <c r="AZ228" s="260"/>
      <c r="BA228" s="260"/>
      <c r="BB228" s="260"/>
      <c r="BC228" s="260"/>
      <c r="BD228" s="260"/>
      <c r="BE228" s="260"/>
      <c r="BF228" s="260"/>
      <c r="BG228" s="210"/>
      <c r="BH228" s="210"/>
      <c r="BI228" s="210"/>
    </row>
    <row r="229" spans="1:61" x14ac:dyDescent="0.25">
      <c r="A229" s="171" t="s">
        <v>91</v>
      </c>
      <c r="B229" s="164"/>
      <c r="C229" s="299" t="s">
        <v>628</v>
      </c>
      <c r="D229" s="166"/>
      <c r="E229" s="168"/>
      <c r="F229" s="167"/>
      <c r="G229" s="168"/>
      <c r="H229" s="271"/>
      <c r="J229" s="171" t="s">
        <v>91</v>
      </c>
      <c r="K229" s="164"/>
      <c r="L229" s="299" t="s">
        <v>628</v>
      </c>
      <c r="M229" s="248"/>
      <c r="N229" s="166"/>
      <c r="O229" s="168"/>
      <c r="P229" s="167"/>
      <c r="Q229" s="168"/>
      <c r="R229" s="271"/>
      <c r="AO229" s="260"/>
      <c r="AP229" s="260"/>
      <c r="AQ229" s="260"/>
      <c r="AR229" s="260"/>
      <c r="AS229" s="260"/>
      <c r="AT229" s="260"/>
      <c r="AU229" s="260"/>
      <c r="AV229" s="260"/>
      <c r="AW229" s="260"/>
      <c r="AX229" s="260"/>
      <c r="AY229" s="260"/>
      <c r="AZ229" s="260"/>
      <c r="BA229" s="260"/>
      <c r="BB229" s="260"/>
      <c r="BC229" s="260"/>
      <c r="BD229" s="260"/>
      <c r="BE229" s="260"/>
      <c r="BF229" s="260"/>
      <c r="BG229" s="210"/>
      <c r="BH229" s="210"/>
      <c r="BI229" s="210"/>
    </row>
    <row r="230" spans="1:61" x14ac:dyDescent="0.25">
      <c r="A230" s="171" t="s">
        <v>91</v>
      </c>
      <c r="B230" s="164"/>
      <c r="C230" s="299" t="s">
        <v>628</v>
      </c>
      <c r="D230" s="166"/>
      <c r="E230" s="168"/>
      <c r="F230" s="167"/>
      <c r="G230" s="168"/>
      <c r="H230" s="271"/>
      <c r="J230" s="171" t="s">
        <v>91</v>
      </c>
      <c r="K230" s="164"/>
      <c r="L230" s="299" t="s">
        <v>628</v>
      </c>
      <c r="M230" s="248"/>
      <c r="N230" s="166"/>
      <c r="O230" s="168"/>
      <c r="P230" s="167"/>
      <c r="Q230" s="168"/>
      <c r="R230" s="271"/>
      <c r="AO230" s="260"/>
      <c r="AP230" s="260"/>
      <c r="AQ230" s="260"/>
      <c r="AR230" s="260"/>
      <c r="AS230" s="260"/>
      <c r="AT230" s="260"/>
      <c r="AU230" s="260"/>
      <c r="AV230" s="260"/>
      <c r="AW230" s="260"/>
      <c r="AX230" s="260"/>
      <c r="AY230" s="260"/>
      <c r="AZ230" s="260"/>
      <c r="BA230" s="260"/>
      <c r="BB230" s="260"/>
      <c r="BC230" s="260"/>
      <c r="BD230" s="260"/>
      <c r="BE230" s="260"/>
      <c r="BF230" s="260"/>
      <c r="BG230" s="210"/>
      <c r="BH230" s="210"/>
      <c r="BI230" s="210"/>
    </row>
    <row r="231" spans="1:61" x14ac:dyDescent="0.25">
      <c r="A231" s="171" t="s">
        <v>91</v>
      </c>
      <c r="B231" s="164"/>
      <c r="C231" s="299" t="s">
        <v>628</v>
      </c>
      <c r="D231" s="166"/>
      <c r="E231" s="168"/>
      <c r="F231" s="167"/>
      <c r="G231" s="168"/>
      <c r="H231" s="271"/>
      <c r="J231" s="171" t="s">
        <v>91</v>
      </c>
      <c r="K231" s="164"/>
      <c r="L231" s="299" t="s">
        <v>628</v>
      </c>
      <c r="M231" s="248"/>
      <c r="N231" s="166"/>
      <c r="O231" s="168"/>
      <c r="P231" s="167"/>
      <c r="Q231" s="168"/>
      <c r="R231" s="271"/>
      <c r="AO231" s="260"/>
      <c r="AP231" s="260"/>
      <c r="AQ231" s="260"/>
      <c r="AR231" s="260"/>
      <c r="AS231" s="260"/>
      <c r="AT231" s="260"/>
      <c r="AU231" s="260"/>
      <c r="AV231" s="260"/>
      <c r="AW231" s="260"/>
      <c r="AX231" s="260"/>
      <c r="AY231" s="260"/>
      <c r="AZ231" s="260"/>
      <c r="BA231" s="260"/>
      <c r="BB231" s="260"/>
      <c r="BC231" s="260"/>
      <c r="BD231" s="260"/>
      <c r="BE231" s="260"/>
      <c r="BF231" s="260"/>
      <c r="BG231" s="210"/>
      <c r="BH231" s="210"/>
      <c r="BI231" s="210"/>
    </row>
    <row r="232" spans="1:61" x14ac:dyDescent="0.25">
      <c r="A232" s="171" t="s">
        <v>91</v>
      </c>
      <c r="B232" s="164"/>
      <c r="C232" s="299" t="s">
        <v>628</v>
      </c>
      <c r="D232" s="166"/>
      <c r="E232" s="168"/>
      <c r="F232" s="167"/>
      <c r="G232" s="168"/>
      <c r="H232" s="271"/>
      <c r="J232" s="171" t="s">
        <v>91</v>
      </c>
      <c r="K232" s="164"/>
      <c r="L232" s="299" t="s">
        <v>628</v>
      </c>
      <c r="M232" s="248"/>
      <c r="N232" s="166"/>
      <c r="O232" s="168"/>
      <c r="P232" s="167"/>
      <c r="Q232" s="168"/>
      <c r="R232" s="271"/>
      <c r="AO232" s="260"/>
      <c r="AP232" s="260"/>
      <c r="AQ232" s="260"/>
      <c r="AR232" s="260"/>
      <c r="AS232" s="260"/>
      <c r="AT232" s="260"/>
      <c r="AU232" s="260"/>
      <c r="AV232" s="260"/>
      <c r="AW232" s="260"/>
      <c r="AX232" s="260"/>
      <c r="AY232" s="260"/>
      <c r="AZ232" s="260"/>
      <c r="BA232" s="260"/>
      <c r="BB232" s="260"/>
      <c r="BC232" s="260"/>
      <c r="BD232" s="260"/>
      <c r="BE232" s="260"/>
      <c r="BF232" s="260"/>
      <c r="BG232" s="210"/>
      <c r="BH232" s="210"/>
      <c r="BI232" s="210"/>
    </row>
    <row r="233" spans="1:61" x14ac:dyDescent="0.25">
      <c r="A233" s="171" t="s">
        <v>91</v>
      </c>
      <c r="B233" s="164"/>
      <c r="C233" s="299" t="s">
        <v>628</v>
      </c>
      <c r="D233" s="166"/>
      <c r="E233" s="168"/>
      <c r="F233" s="167"/>
      <c r="G233" s="168"/>
      <c r="H233" s="271"/>
      <c r="J233" s="171" t="s">
        <v>91</v>
      </c>
      <c r="K233" s="164"/>
      <c r="L233" s="299" t="s">
        <v>628</v>
      </c>
      <c r="M233" s="248"/>
      <c r="N233" s="166"/>
      <c r="O233" s="168"/>
      <c r="P233" s="167"/>
      <c r="Q233" s="168"/>
      <c r="R233" s="271"/>
      <c r="AO233" s="260"/>
      <c r="AP233" s="260"/>
      <c r="AQ233" s="260"/>
      <c r="AR233" s="260"/>
      <c r="AS233" s="260"/>
      <c r="AT233" s="260"/>
      <c r="AU233" s="260"/>
      <c r="AV233" s="260"/>
      <c r="AW233" s="260"/>
      <c r="AX233" s="260"/>
      <c r="AY233" s="260"/>
      <c r="AZ233" s="260"/>
      <c r="BA233" s="260"/>
      <c r="BB233" s="260"/>
      <c r="BC233" s="260"/>
      <c r="BD233" s="260"/>
      <c r="BE233" s="260"/>
      <c r="BF233" s="260"/>
      <c r="BG233" s="210"/>
      <c r="BH233" s="210"/>
      <c r="BI233" s="210"/>
    </row>
    <row r="234" spans="1:61" x14ac:dyDescent="0.25">
      <c r="A234" s="171" t="s">
        <v>91</v>
      </c>
      <c r="B234" s="164"/>
      <c r="C234" s="299" t="s">
        <v>628</v>
      </c>
      <c r="D234" s="166"/>
      <c r="E234" s="168"/>
      <c r="F234" s="167"/>
      <c r="G234" s="168"/>
      <c r="H234" s="271"/>
      <c r="J234" s="171" t="s">
        <v>91</v>
      </c>
      <c r="K234" s="164"/>
      <c r="L234" s="299" t="s">
        <v>628</v>
      </c>
      <c r="M234" s="248"/>
      <c r="N234" s="166"/>
      <c r="O234" s="168"/>
      <c r="P234" s="167"/>
      <c r="Q234" s="168"/>
      <c r="R234" s="271"/>
      <c r="AO234" s="260"/>
      <c r="AP234" s="260"/>
      <c r="AQ234" s="260"/>
      <c r="AR234" s="260"/>
      <c r="AS234" s="260"/>
      <c r="AT234" s="260"/>
      <c r="AU234" s="260"/>
      <c r="AV234" s="260"/>
      <c r="AW234" s="260"/>
      <c r="AX234" s="260"/>
      <c r="AY234" s="260"/>
      <c r="AZ234" s="260"/>
      <c r="BA234" s="260"/>
      <c r="BB234" s="260"/>
      <c r="BC234" s="260"/>
      <c r="BD234" s="260"/>
      <c r="BE234" s="260"/>
      <c r="BF234" s="260"/>
      <c r="BG234" s="210"/>
      <c r="BH234" s="210"/>
      <c r="BI234" s="210"/>
    </row>
    <row r="235" spans="1:61" x14ac:dyDescent="0.25">
      <c r="A235" s="171" t="s">
        <v>91</v>
      </c>
      <c r="B235" s="164"/>
      <c r="C235" s="299" t="s">
        <v>628</v>
      </c>
      <c r="D235" s="166"/>
      <c r="E235" s="168"/>
      <c r="F235" s="167"/>
      <c r="G235" s="168"/>
      <c r="H235" s="271"/>
      <c r="J235" s="171" t="s">
        <v>91</v>
      </c>
      <c r="K235" s="164"/>
      <c r="L235" s="299" t="s">
        <v>628</v>
      </c>
      <c r="M235" s="248"/>
      <c r="N235" s="166"/>
      <c r="O235" s="168"/>
      <c r="P235" s="167"/>
      <c r="Q235" s="168"/>
      <c r="R235" s="271"/>
      <c r="AO235" s="260"/>
      <c r="AP235" s="260"/>
      <c r="AQ235" s="260"/>
      <c r="AR235" s="260"/>
      <c r="AS235" s="260"/>
      <c r="AT235" s="260"/>
      <c r="AU235" s="260"/>
      <c r="AV235" s="260"/>
      <c r="AW235" s="260"/>
      <c r="AX235" s="260"/>
      <c r="AY235" s="260"/>
      <c r="AZ235" s="260"/>
      <c r="BA235" s="260"/>
      <c r="BB235" s="260"/>
      <c r="BC235" s="260"/>
      <c r="BD235" s="260"/>
      <c r="BE235" s="260"/>
      <c r="BF235" s="260"/>
      <c r="BG235" s="210"/>
      <c r="BH235" s="210"/>
      <c r="BI235" s="210"/>
    </row>
    <row r="236" spans="1:61" x14ac:dyDescent="0.25">
      <c r="A236" s="171" t="s">
        <v>91</v>
      </c>
      <c r="B236" s="164"/>
      <c r="C236" s="299" t="s">
        <v>628</v>
      </c>
      <c r="D236" s="166"/>
      <c r="E236" s="168"/>
      <c r="F236" s="167"/>
      <c r="G236" s="168"/>
      <c r="H236" s="271"/>
      <c r="J236" s="171" t="s">
        <v>91</v>
      </c>
      <c r="K236" s="164"/>
      <c r="L236" s="299" t="s">
        <v>628</v>
      </c>
      <c r="M236" s="248"/>
      <c r="N236" s="166"/>
      <c r="O236" s="168"/>
      <c r="P236" s="167"/>
      <c r="Q236" s="168"/>
      <c r="R236" s="271"/>
      <c r="AO236" s="260"/>
      <c r="AP236" s="260"/>
      <c r="AQ236" s="260"/>
      <c r="AR236" s="260"/>
      <c r="AS236" s="260"/>
      <c r="AT236" s="260"/>
      <c r="AU236" s="260"/>
      <c r="AV236" s="260"/>
      <c r="AW236" s="260"/>
      <c r="AX236" s="260"/>
      <c r="AY236" s="260"/>
      <c r="AZ236" s="260"/>
      <c r="BA236" s="260"/>
      <c r="BB236" s="260"/>
      <c r="BC236" s="260"/>
      <c r="BD236" s="260"/>
      <c r="BE236" s="260"/>
      <c r="BF236" s="260"/>
      <c r="BG236" s="210"/>
      <c r="BH236" s="210"/>
      <c r="BI236" s="210"/>
    </row>
    <row r="237" spans="1:61" x14ac:dyDescent="0.25">
      <c r="A237" s="171" t="s">
        <v>91</v>
      </c>
      <c r="B237" s="164"/>
      <c r="C237" s="299" t="s">
        <v>628</v>
      </c>
      <c r="D237" s="166"/>
      <c r="E237" s="168"/>
      <c r="F237" s="167"/>
      <c r="G237" s="168"/>
      <c r="H237" s="271"/>
      <c r="J237" s="171" t="s">
        <v>91</v>
      </c>
      <c r="K237" s="164"/>
      <c r="L237" s="299" t="s">
        <v>628</v>
      </c>
      <c r="M237" s="248"/>
      <c r="N237" s="166"/>
      <c r="O237" s="168"/>
      <c r="P237" s="167"/>
      <c r="Q237" s="168"/>
      <c r="R237" s="271"/>
      <c r="AO237" s="260"/>
      <c r="AP237" s="260"/>
      <c r="AQ237" s="260"/>
      <c r="AR237" s="260"/>
      <c r="AS237" s="260"/>
      <c r="AT237" s="260"/>
      <c r="AU237" s="260"/>
      <c r="AV237" s="260"/>
      <c r="AW237" s="260"/>
      <c r="AX237" s="260"/>
      <c r="AY237" s="260"/>
      <c r="AZ237" s="260"/>
      <c r="BA237" s="260"/>
      <c r="BB237" s="260"/>
      <c r="BC237" s="260"/>
      <c r="BD237" s="260"/>
      <c r="BE237" s="260"/>
      <c r="BF237" s="260"/>
      <c r="BG237" s="210"/>
      <c r="BH237" s="210"/>
      <c r="BI237" s="210"/>
    </row>
    <row r="238" spans="1:61" x14ac:dyDescent="0.25">
      <c r="A238" s="171" t="s">
        <v>91</v>
      </c>
      <c r="B238" s="164"/>
      <c r="C238" s="299" t="s">
        <v>628</v>
      </c>
      <c r="D238" s="166"/>
      <c r="E238" s="168"/>
      <c r="F238" s="167"/>
      <c r="G238" s="168"/>
      <c r="H238" s="271"/>
      <c r="J238" s="171" t="s">
        <v>91</v>
      </c>
      <c r="K238" s="164"/>
      <c r="L238" s="299" t="s">
        <v>628</v>
      </c>
      <c r="M238" s="248"/>
      <c r="N238" s="166"/>
      <c r="O238" s="168"/>
      <c r="P238" s="167"/>
      <c r="Q238" s="168"/>
      <c r="R238" s="271"/>
      <c r="AO238" s="260"/>
      <c r="AP238" s="260"/>
      <c r="AQ238" s="260"/>
      <c r="AR238" s="260"/>
      <c r="AS238" s="260"/>
      <c r="AT238" s="260"/>
      <c r="AU238" s="260"/>
      <c r="AV238" s="260"/>
      <c r="AW238" s="260"/>
      <c r="AX238" s="260"/>
      <c r="AY238" s="260"/>
      <c r="AZ238" s="260"/>
      <c r="BA238" s="260"/>
      <c r="BB238" s="260"/>
      <c r="BC238" s="260"/>
      <c r="BD238" s="260"/>
      <c r="BE238" s="260"/>
      <c r="BF238" s="260"/>
      <c r="BG238" s="210"/>
      <c r="BH238" s="210"/>
      <c r="BI238" s="210"/>
    </row>
    <row r="239" spans="1:61" x14ac:dyDescent="0.25">
      <c r="A239" s="171" t="s">
        <v>91</v>
      </c>
      <c r="B239" s="164"/>
      <c r="C239" s="299" t="s">
        <v>628</v>
      </c>
      <c r="D239" s="166"/>
      <c r="E239" s="168"/>
      <c r="F239" s="167"/>
      <c r="G239" s="168"/>
      <c r="H239" s="271"/>
      <c r="J239" s="171" t="s">
        <v>91</v>
      </c>
      <c r="K239" s="164"/>
      <c r="L239" s="299" t="s">
        <v>628</v>
      </c>
      <c r="M239" s="248"/>
      <c r="N239" s="166"/>
      <c r="O239" s="168"/>
      <c r="P239" s="167"/>
      <c r="Q239" s="168"/>
      <c r="R239" s="271"/>
      <c r="AO239" s="260"/>
      <c r="AP239" s="260"/>
      <c r="AQ239" s="260"/>
      <c r="AR239" s="260"/>
      <c r="AS239" s="260"/>
      <c r="AT239" s="260"/>
      <c r="AU239" s="260"/>
      <c r="AV239" s="260"/>
      <c r="AW239" s="260"/>
      <c r="AX239" s="260"/>
      <c r="AY239" s="260"/>
      <c r="AZ239" s="260"/>
      <c r="BA239" s="260"/>
      <c r="BB239" s="260"/>
      <c r="BC239" s="260"/>
      <c r="BD239" s="260"/>
      <c r="BE239" s="260"/>
      <c r="BF239" s="260"/>
      <c r="BG239" s="210"/>
      <c r="BH239" s="210"/>
      <c r="BI239" s="210"/>
    </row>
    <row r="240" spans="1:61" x14ac:dyDescent="0.25">
      <c r="A240" s="171" t="s">
        <v>91</v>
      </c>
      <c r="B240" s="164"/>
      <c r="C240" s="299" t="s">
        <v>628</v>
      </c>
      <c r="D240" s="166"/>
      <c r="E240" s="168"/>
      <c r="F240" s="167"/>
      <c r="G240" s="168"/>
      <c r="H240" s="271"/>
      <c r="J240" s="171" t="s">
        <v>91</v>
      </c>
      <c r="K240" s="164"/>
      <c r="L240" s="299" t="s">
        <v>628</v>
      </c>
      <c r="M240" s="248"/>
      <c r="N240" s="166"/>
      <c r="O240" s="168"/>
      <c r="P240" s="167"/>
      <c r="Q240" s="168"/>
      <c r="R240" s="271"/>
      <c r="AO240" s="260"/>
      <c r="AP240" s="260"/>
      <c r="AQ240" s="260"/>
      <c r="AR240" s="260"/>
      <c r="AS240" s="260"/>
      <c r="AT240" s="260"/>
      <c r="AU240" s="260"/>
      <c r="AV240" s="260"/>
      <c r="AW240" s="260"/>
      <c r="AX240" s="260"/>
      <c r="AY240" s="260"/>
      <c r="AZ240" s="260"/>
      <c r="BA240" s="260"/>
      <c r="BB240" s="260"/>
      <c r="BC240" s="260"/>
      <c r="BD240" s="260"/>
      <c r="BE240" s="260"/>
      <c r="BF240" s="260"/>
      <c r="BG240" s="210"/>
      <c r="BH240" s="210"/>
      <c r="BI240" s="210"/>
    </row>
    <row r="241" spans="1:61" x14ac:dyDescent="0.25">
      <c r="A241" s="171" t="s">
        <v>91</v>
      </c>
      <c r="B241" s="164"/>
      <c r="C241" s="299" t="s">
        <v>628</v>
      </c>
      <c r="D241" s="166"/>
      <c r="E241" s="168"/>
      <c r="F241" s="167"/>
      <c r="G241" s="168"/>
      <c r="H241" s="271"/>
      <c r="J241" s="171" t="s">
        <v>91</v>
      </c>
      <c r="K241" s="164"/>
      <c r="L241" s="299" t="s">
        <v>628</v>
      </c>
      <c r="M241" s="248"/>
      <c r="N241" s="166"/>
      <c r="O241" s="168"/>
      <c r="P241" s="167"/>
      <c r="Q241" s="168"/>
      <c r="R241" s="271"/>
      <c r="AO241" s="260"/>
      <c r="AP241" s="260"/>
      <c r="AQ241" s="260"/>
      <c r="AR241" s="260"/>
      <c r="AS241" s="260"/>
      <c r="AT241" s="260"/>
      <c r="AU241" s="260"/>
      <c r="AV241" s="260"/>
      <c r="AW241" s="260"/>
      <c r="AX241" s="260"/>
      <c r="AY241" s="260"/>
      <c r="AZ241" s="260"/>
      <c r="BA241" s="260"/>
      <c r="BB241" s="260"/>
      <c r="BC241" s="260"/>
      <c r="BD241" s="260"/>
      <c r="BE241" s="260"/>
      <c r="BF241" s="260"/>
      <c r="BG241" s="210"/>
      <c r="BH241" s="210"/>
      <c r="BI241" s="210"/>
    </row>
    <row r="242" spans="1:61" x14ac:dyDescent="0.25">
      <c r="A242" s="171" t="s">
        <v>91</v>
      </c>
      <c r="B242" s="164"/>
      <c r="C242" s="299" t="s">
        <v>628</v>
      </c>
      <c r="D242" s="166"/>
      <c r="E242" s="168"/>
      <c r="F242" s="167"/>
      <c r="G242" s="168"/>
      <c r="H242" s="271"/>
      <c r="J242" s="171" t="s">
        <v>91</v>
      </c>
      <c r="K242" s="164"/>
      <c r="L242" s="299" t="s">
        <v>628</v>
      </c>
      <c r="M242" s="248"/>
      <c r="N242" s="166"/>
      <c r="O242" s="168"/>
      <c r="P242" s="167"/>
      <c r="Q242" s="168"/>
      <c r="R242" s="271"/>
      <c r="AO242" s="260"/>
      <c r="AP242" s="260"/>
      <c r="AQ242" s="260"/>
      <c r="AR242" s="260"/>
      <c r="AS242" s="260"/>
      <c r="AT242" s="260"/>
      <c r="AU242" s="260"/>
      <c r="AV242" s="260"/>
      <c r="AW242" s="260"/>
      <c r="AX242" s="260"/>
      <c r="AY242" s="260"/>
      <c r="AZ242" s="260"/>
      <c r="BA242" s="260"/>
      <c r="BB242" s="260"/>
      <c r="BC242" s="260"/>
      <c r="BD242" s="260"/>
      <c r="BE242" s="260"/>
      <c r="BF242" s="260"/>
      <c r="BG242" s="210"/>
      <c r="BH242" s="210"/>
      <c r="BI242" s="210"/>
    </row>
    <row r="243" spans="1:61" x14ac:dyDescent="0.25">
      <c r="A243" s="171" t="s">
        <v>91</v>
      </c>
      <c r="B243" s="164"/>
      <c r="C243" s="299" t="s">
        <v>628</v>
      </c>
      <c r="D243" s="166"/>
      <c r="E243" s="168"/>
      <c r="F243" s="167"/>
      <c r="G243" s="168"/>
      <c r="H243" s="271"/>
      <c r="J243" s="171" t="s">
        <v>91</v>
      </c>
      <c r="K243" s="164"/>
      <c r="L243" s="299" t="s">
        <v>628</v>
      </c>
      <c r="M243" s="248"/>
      <c r="N243" s="166"/>
      <c r="O243" s="168"/>
      <c r="P243" s="167"/>
      <c r="Q243" s="168"/>
      <c r="R243" s="271"/>
      <c r="AO243" s="260"/>
      <c r="AP243" s="260"/>
      <c r="AQ243" s="260"/>
      <c r="AR243" s="260"/>
      <c r="AS243" s="260"/>
      <c r="AT243" s="260"/>
      <c r="AU243" s="260"/>
      <c r="AV243" s="260"/>
      <c r="AW243" s="260"/>
      <c r="AX243" s="260"/>
      <c r="AY243" s="260"/>
      <c r="AZ243" s="260"/>
      <c r="BA243" s="260"/>
      <c r="BB243" s="260"/>
      <c r="BC243" s="260"/>
      <c r="BD243" s="260"/>
      <c r="BE243" s="260"/>
      <c r="BF243" s="260"/>
      <c r="BG243" s="210"/>
      <c r="BH243" s="210"/>
      <c r="BI243" s="210"/>
    </row>
    <row r="244" spans="1:61" x14ac:dyDescent="0.25">
      <c r="A244" s="171" t="s">
        <v>91</v>
      </c>
      <c r="B244" s="164"/>
      <c r="C244" s="299" t="s">
        <v>628</v>
      </c>
      <c r="D244" s="166"/>
      <c r="E244" s="168"/>
      <c r="F244" s="167"/>
      <c r="G244" s="168"/>
      <c r="H244" s="271"/>
      <c r="J244" s="171" t="s">
        <v>91</v>
      </c>
      <c r="K244" s="164"/>
      <c r="L244" s="299" t="s">
        <v>628</v>
      </c>
      <c r="M244" s="248"/>
      <c r="N244" s="166"/>
      <c r="O244" s="168"/>
      <c r="P244" s="167"/>
      <c r="Q244" s="168"/>
      <c r="R244" s="271"/>
      <c r="AO244" s="260"/>
      <c r="AP244" s="260"/>
      <c r="AQ244" s="260"/>
      <c r="AR244" s="260"/>
      <c r="AS244" s="260"/>
      <c r="AT244" s="260"/>
      <c r="AU244" s="260"/>
      <c r="AV244" s="260"/>
      <c r="AW244" s="260"/>
      <c r="AX244" s="260"/>
      <c r="AY244" s="260"/>
      <c r="AZ244" s="260"/>
      <c r="BA244" s="260"/>
      <c r="BB244" s="260"/>
      <c r="BC244" s="260"/>
      <c r="BD244" s="260"/>
      <c r="BE244" s="260"/>
      <c r="BF244" s="260"/>
      <c r="BG244" s="210"/>
      <c r="BH244" s="210"/>
      <c r="BI244" s="210"/>
    </row>
    <row r="245" spans="1:61" x14ac:dyDescent="0.25">
      <c r="A245" s="171" t="s">
        <v>91</v>
      </c>
      <c r="B245" s="164"/>
      <c r="C245" s="299" t="s">
        <v>628</v>
      </c>
      <c r="D245" s="166"/>
      <c r="E245" s="168"/>
      <c r="F245" s="167"/>
      <c r="G245" s="168"/>
      <c r="H245" s="271"/>
      <c r="J245" s="171" t="s">
        <v>91</v>
      </c>
      <c r="K245" s="164"/>
      <c r="L245" s="299" t="s">
        <v>628</v>
      </c>
      <c r="M245" s="248"/>
      <c r="N245" s="166"/>
      <c r="O245" s="168"/>
      <c r="P245" s="167"/>
      <c r="Q245" s="168"/>
      <c r="R245" s="271"/>
      <c r="AO245" s="260"/>
      <c r="AP245" s="260"/>
      <c r="AQ245" s="260"/>
      <c r="AR245" s="260"/>
      <c r="AS245" s="260"/>
      <c r="AT245" s="260"/>
      <c r="AU245" s="260"/>
      <c r="AV245" s="260"/>
      <c r="AW245" s="260"/>
      <c r="AX245" s="260"/>
      <c r="AY245" s="260"/>
      <c r="AZ245" s="260"/>
      <c r="BA245" s="260"/>
      <c r="BB245" s="260"/>
      <c r="BC245" s="260"/>
      <c r="BD245" s="260"/>
      <c r="BE245" s="260"/>
      <c r="BF245" s="260"/>
      <c r="BG245" s="210"/>
      <c r="BH245" s="210"/>
      <c r="BI245" s="210"/>
    </row>
    <row r="246" spans="1:61" x14ac:dyDescent="0.25">
      <c r="A246" s="171" t="s">
        <v>91</v>
      </c>
      <c r="B246" s="164"/>
      <c r="C246" s="299" t="s">
        <v>628</v>
      </c>
      <c r="D246" s="166"/>
      <c r="E246" s="168"/>
      <c r="F246" s="167"/>
      <c r="G246" s="168"/>
      <c r="H246" s="271"/>
      <c r="J246" s="171" t="s">
        <v>91</v>
      </c>
      <c r="K246" s="164"/>
      <c r="L246" s="299" t="s">
        <v>628</v>
      </c>
      <c r="M246" s="248"/>
      <c r="N246" s="166"/>
      <c r="O246" s="168"/>
      <c r="P246" s="167"/>
      <c r="Q246" s="168"/>
      <c r="R246" s="271"/>
      <c r="AO246" s="260"/>
      <c r="AP246" s="260"/>
      <c r="AQ246" s="260"/>
      <c r="AR246" s="260"/>
      <c r="AS246" s="260"/>
      <c r="AT246" s="260"/>
      <c r="AU246" s="260"/>
      <c r="AV246" s="260"/>
      <c r="AW246" s="260"/>
      <c r="AX246" s="260"/>
      <c r="AY246" s="260"/>
      <c r="AZ246" s="260"/>
      <c r="BA246" s="260"/>
      <c r="BB246" s="260"/>
      <c r="BC246" s="260"/>
      <c r="BD246" s="260"/>
      <c r="BE246" s="260"/>
      <c r="BF246" s="260"/>
      <c r="BG246" s="210"/>
      <c r="BH246" s="210"/>
      <c r="BI246" s="210"/>
    </row>
    <row r="247" spans="1:61" x14ac:dyDescent="0.25">
      <c r="A247" s="171" t="s">
        <v>91</v>
      </c>
      <c r="B247" s="164"/>
      <c r="C247" s="299" t="s">
        <v>628</v>
      </c>
      <c r="D247" s="166"/>
      <c r="E247" s="168"/>
      <c r="F247" s="167"/>
      <c r="G247" s="168"/>
      <c r="H247" s="271"/>
      <c r="J247" s="171" t="s">
        <v>91</v>
      </c>
      <c r="K247" s="164"/>
      <c r="L247" s="299" t="s">
        <v>628</v>
      </c>
      <c r="M247" s="248"/>
      <c r="N247" s="166"/>
      <c r="O247" s="168"/>
      <c r="P247" s="167"/>
      <c r="Q247" s="168"/>
      <c r="R247" s="271"/>
      <c r="AO247" s="260"/>
      <c r="AP247" s="260"/>
      <c r="AQ247" s="260"/>
      <c r="AR247" s="260"/>
      <c r="AS247" s="260"/>
      <c r="AT247" s="260"/>
      <c r="AU247" s="260"/>
      <c r="AV247" s="260"/>
      <c r="AW247" s="260"/>
      <c r="AX247" s="260"/>
      <c r="AY247" s="260"/>
      <c r="AZ247" s="260"/>
      <c r="BA247" s="260"/>
      <c r="BB247" s="260"/>
      <c r="BC247" s="260"/>
      <c r="BD247" s="260"/>
      <c r="BE247" s="260"/>
      <c r="BF247" s="260"/>
      <c r="BG247" s="210"/>
      <c r="BH247" s="210"/>
      <c r="BI247" s="210"/>
    </row>
    <row r="248" spans="1:61" x14ac:dyDescent="0.25">
      <c r="A248" s="171" t="s">
        <v>91</v>
      </c>
      <c r="B248" s="164"/>
      <c r="C248" s="299" t="s">
        <v>628</v>
      </c>
      <c r="D248" s="166"/>
      <c r="E248" s="168"/>
      <c r="F248" s="167"/>
      <c r="G248" s="168"/>
      <c r="H248" s="271"/>
      <c r="J248" s="171" t="s">
        <v>91</v>
      </c>
      <c r="K248" s="164"/>
      <c r="L248" s="299" t="s">
        <v>628</v>
      </c>
      <c r="M248" s="248"/>
      <c r="N248" s="166"/>
      <c r="O248" s="168"/>
      <c r="P248" s="167"/>
      <c r="Q248" s="168"/>
      <c r="R248" s="271"/>
      <c r="AO248" s="260"/>
      <c r="AP248" s="260"/>
      <c r="AQ248" s="260"/>
      <c r="AR248" s="260"/>
      <c r="AS248" s="260"/>
      <c r="AT248" s="260"/>
      <c r="AU248" s="260"/>
      <c r="AV248" s="260"/>
      <c r="AW248" s="260"/>
      <c r="AX248" s="260"/>
      <c r="AY248" s="260"/>
      <c r="AZ248" s="260"/>
      <c r="BA248" s="260"/>
      <c r="BB248" s="260"/>
      <c r="BC248" s="260"/>
      <c r="BD248" s="260"/>
      <c r="BE248" s="260"/>
      <c r="BF248" s="260"/>
      <c r="BG248" s="210"/>
      <c r="BH248" s="210"/>
      <c r="BI248" s="210"/>
    </row>
    <row r="249" spans="1:61" x14ac:dyDescent="0.25">
      <c r="A249" s="171" t="s">
        <v>91</v>
      </c>
      <c r="B249" s="164"/>
      <c r="C249" s="299" t="s">
        <v>628</v>
      </c>
      <c r="D249" s="166"/>
      <c r="E249" s="168"/>
      <c r="F249" s="167"/>
      <c r="G249" s="168"/>
      <c r="H249" s="271"/>
      <c r="J249" s="171" t="s">
        <v>91</v>
      </c>
      <c r="K249" s="164"/>
      <c r="L249" s="299" t="s">
        <v>628</v>
      </c>
      <c r="M249" s="248"/>
      <c r="N249" s="166"/>
      <c r="O249" s="168"/>
      <c r="P249" s="167"/>
      <c r="Q249" s="168"/>
      <c r="R249" s="271"/>
      <c r="AO249" s="260"/>
      <c r="AP249" s="260"/>
      <c r="AQ249" s="260"/>
      <c r="AR249" s="260"/>
      <c r="AS249" s="260"/>
      <c r="AT249" s="260"/>
      <c r="AU249" s="260"/>
      <c r="AV249" s="260"/>
      <c r="AW249" s="260"/>
      <c r="AX249" s="260"/>
      <c r="AY249" s="260"/>
      <c r="AZ249" s="260"/>
      <c r="BA249" s="260"/>
      <c r="BB249" s="260"/>
      <c r="BC249" s="260"/>
      <c r="BD249" s="260"/>
      <c r="BE249" s="260"/>
      <c r="BF249" s="260"/>
      <c r="BG249" s="210"/>
      <c r="BH249" s="210"/>
      <c r="BI249" s="210"/>
    </row>
    <row r="250" spans="1:61" x14ac:dyDescent="0.25">
      <c r="A250" s="171" t="s">
        <v>91</v>
      </c>
      <c r="B250" s="164"/>
      <c r="C250" s="299" t="s">
        <v>628</v>
      </c>
      <c r="D250" s="166"/>
      <c r="E250" s="168"/>
      <c r="F250" s="167"/>
      <c r="G250" s="168"/>
      <c r="H250" s="271"/>
      <c r="J250" s="171" t="s">
        <v>91</v>
      </c>
      <c r="K250" s="164"/>
      <c r="L250" s="299" t="s">
        <v>628</v>
      </c>
      <c r="M250" s="248"/>
      <c r="N250" s="166"/>
      <c r="O250" s="168"/>
      <c r="P250" s="167"/>
      <c r="Q250" s="168"/>
      <c r="R250" s="271"/>
      <c r="AO250" s="260"/>
      <c r="AP250" s="260"/>
      <c r="AQ250" s="260"/>
      <c r="AR250" s="260"/>
      <c r="AS250" s="260"/>
      <c r="AT250" s="260"/>
      <c r="AU250" s="260"/>
      <c r="AV250" s="260"/>
      <c r="AW250" s="260"/>
      <c r="AX250" s="260"/>
      <c r="AY250" s="260"/>
      <c r="AZ250" s="260"/>
      <c r="BA250" s="260"/>
      <c r="BB250" s="260"/>
      <c r="BC250" s="260"/>
      <c r="BD250" s="260"/>
      <c r="BE250" s="260"/>
      <c r="BF250" s="260"/>
      <c r="BG250" s="210"/>
      <c r="BH250" s="210"/>
      <c r="BI250" s="210"/>
    </row>
    <row r="251" spans="1:61" x14ac:dyDescent="0.25">
      <c r="A251" s="171" t="s">
        <v>91</v>
      </c>
      <c r="B251" s="164"/>
      <c r="C251" s="299" t="s">
        <v>628</v>
      </c>
      <c r="D251" s="166"/>
      <c r="E251" s="168"/>
      <c r="F251" s="167"/>
      <c r="G251" s="168"/>
      <c r="H251" s="271"/>
      <c r="J251" s="171" t="s">
        <v>91</v>
      </c>
      <c r="K251" s="164"/>
      <c r="L251" s="299" t="s">
        <v>628</v>
      </c>
      <c r="M251" s="248"/>
      <c r="N251" s="166"/>
      <c r="O251" s="168"/>
      <c r="P251" s="167"/>
      <c r="Q251" s="168"/>
      <c r="R251" s="271"/>
      <c r="AO251" s="260"/>
      <c r="AP251" s="260"/>
      <c r="AQ251" s="260"/>
      <c r="AR251" s="260"/>
      <c r="AS251" s="260"/>
      <c r="AT251" s="260"/>
      <c r="AU251" s="260"/>
      <c r="AV251" s="260"/>
      <c r="AW251" s="260"/>
      <c r="AX251" s="260"/>
      <c r="AY251" s="260"/>
      <c r="AZ251" s="260"/>
      <c r="BA251" s="260"/>
      <c r="BB251" s="260"/>
      <c r="BC251" s="260"/>
      <c r="BD251" s="260"/>
      <c r="BE251" s="260"/>
      <c r="BF251" s="260"/>
      <c r="BG251" s="210"/>
      <c r="BH251" s="210"/>
      <c r="BI251" s="210"/>
    </row>
    <row r="252" spans="1:61" x14ac:dyDescent="0.25">
      <c r="A252" s="171" t="s">
        <v>91</v>
      </c>
      <c r="B252" s="164"/>
      <c r="C252" s="299" t="s">
        <v>628</v>
      </c>
      <c r="D252" s="166"/>
      <c r="E252" s="168"/>
      <c r="F252" s="167"/>
      <c r="G252" s="168"/>
      <c r="H252" s="271"/>
      <c r="J252" s="171" t="s">
        <v>91</v>
      </c>
      <c r="K252" s="164"/>
      <c r="L252" s="299" t="s">
        <v>628</v>
      </c>
      <c r="M252" s="248"/>
      <c r="N252" s="166"/>
      <c r="O252" s="168"/>
      <c r="P252" s="167"/>
      <c r="Q252" s="168"/>
      <c r="R252" s="271"/>
      <c r="AO252" s="260"/>
      <c r="AP252" s="260"/>
      <c r="AQ252" s="260"/>
      <c r="AR252" s="260"/>
      <c r="AS252" s="260"/>
      <c r="AT252" s="260"/>
      <c r="AU252" s="260"/>
      <c r="AV252" s="260"/>
      <c r="AW252" s="260"/>
      <c r="AX252" s="260"/>
      <c r="AY252" s="260"/>
      <c r="AZ252" s="260"/>
      <c r="BA252" s="260"/>
      <c r="BB252" s="260"/>
      <c r="BC252" s="260"/>
      <c r="BD252" s="260"/>
      <c r="BE252" s="260"/>
      <c r="BF252" s="260"/>
      <c r="BG252" s="210"/>
      <c r="BH252" s="210"/>
      <c r="BI252" s="210"/>
    </row>
    <row r="253" spans="1:61" x14ac:dyDescent="0.25">
      <c r="A253" s="171" t="s">
        <v>91</v>
      </c>
      <c r="B253" s="164"/>
      <c r="C253" s="299" t="s">
        <v>628</v>
      </c>
      <c r="D253" s="166"/>
      <c r="E253" s="168"/>
      <c r="F253" s="167"/>
      <c r="G253" s="168"/>
      <c r="H253" s="271"/>
      <c r="J253" s="171" t="s">
        <v>91</v>
      </c>
      <c r="K253" s="164"/>
      <c r="L253" s="299" t="s">
        <v>628</v>
      </c>
      <c r="M253" s="248"/>
      <c r="N253" s="166"/>
      <c r="O253" s="168"/>
      <c r="P253" s="167"/>
      <c r="Q253" s="168"/>
      <c r="R253" s="271"/>
      <c r="AO253" s="260"/>
      <c r="AP253" s="260"/>
      <c r="AQ253" s="260"/>
      <c r="AR253" s="260"/>
      <c r="AS253" s="260"/>
      <c r="AT253" s="260"/>
      <c r="AU253" s="260"/>
      <c r="AV253" s="260"/>
      <c r="AW253" s="260"/>
      <c r="AX253" s="260"/>
      <c r="AY253" s="260"/>
      <c r="AZ253" s="260"/>
      <c r="BA253" s="260"/>
      <c r="BB253" s="260"/>
      <c r="BC253" s="260"/>
      <c r="BD253" s="260"/>
      <c r="BE253" s="260"/>
      <c r="BF253" s="260"/>
      <c r="BG253" s="210"/>
      <c r="BH253" s="210"/>
      <c r="BI253" s="210"/>
    </row>
    <row r="254" spans="1:61" x14ac:dyDescent="0.25">
      <c r="A254" s="171" t="s">
        <v>91</v>
      </c>
      <c r="B254" s="164"/>
      <c r="C254" s="299" t="s">
        <v>628</v>
      </c>
      <c r="D254" s="166"/>
      <c r="E254" s="168"/>
      <c r="F254" s="167"/>
      <c r="G254" s="168"/>
      <c r="H254" s="271"/>
      <c r="J254" s="171" t="s">
        <v>91</v>
      </c>
      <c r="K254" s="164"/>
      <c r="L254" s="299" t="s">
        <v>628</v>
      </c>
      <c r="M254" s="248"/>
      <c r="N254" s="166"/>
      <c r="O254" s="168"/>
      <c r="P254" s="167"/>
      <c r="Q254" s="168"/>
      <c r="R254" s="271"/>
      <c r="AO254" s="260"/>
      <c r="AP254" s="260"/>
      <c r="AQ254" s="260"/>
      <c r="AR254" s="260"/>
      <c r="AS254" s="260"/>
      <c r="AT254" s="260"/>
      <c r="AU254" s="260"/>
      <c r="AV254" s="260"/>
      <c r="AW254" s="260"/>
      <c r="AX254" s="260"/>
      <c r="AY254" s="260"/>
      <c r="AZ254" s="260"/>
      <c r="BA254" s="260"/>
      <c r="BB254" s="260"/>
      <c r="BC254" s="260"/>
      <c r="BD254" s="260"/>
      <c r="BE254" s="260"/>
      <c r="BF254" s="260"/>
      <c r="BG254" s="210"/>
      <c r="BH254" s="210"/>
      <c r="BI254" s="210"/>
    </row>
    <row r="255" spans="1:61" x14ac:dyDescent="0.25">
      <c r="A255" s="171" t="s">
        <v>91</v>
      </c>
      <c r="B255" s="164"/>
      <c r="C255" s="299" t="s">
        <v>628</v>
      </c>
      <c r="D255" s="166"/>
      <c r="E255" s="168"/>
      <c r="F255" s="167"/>
      <c r="G255" s="168"/>
      <c r="H255" s="271"/>
      <c r="J255" s="171" t="s">
        <v>91</v>
      </c>
      <c r="K255" s="164"/>
      <c r="L255" s="299" t="s">
        <v>628</v>
      </c>
      <c r="M255" s="248"/>
      <c r="N255" s="166"/>
      <c r="O255" s="168"/>
      <c r="P255" s="167"/>
      <c r="Q255" s="168"/>
      <c r="R255" s="271"/>
      <c r="AO255" s="260"/>
      <c r="AP255" s="260"/>
      <c r="AQ255" s="260"/>
      <c r="AR255" s="260"/>
      <c r="AS255" s="260"/>
      <c r="AT255" s="260"/>
      <c r="AU255" s="260"/>
      <c r="AV255" s="260"/>
      <c r="AW255" s="260"/>
      <c r="AX255" s="260"/>
      <c r="AY255" s="260"/>
      <c r="AZ255" s="260"/>
      <c r="BA255" s="260"/>
      <c r="BB255" s="260"/>
      <c r="BC255" s="260"/>
      <c r="BD255" s="260"/>
      <c r="BE255" s="260"/>
      <c r="BF255" s="260"/>
      <c r="BG255" s="210"/>
      <c r="BH255" s="210"/>
      <c r="BI255" s="210"/>
    </row>
    <row r="256" spans="1:61" x14ac:dyDescent="0.25">
      <c r="A256" s="171" t="s">
        <v>91</v>
      </c>
      <c r="B256" s="164"/>
      <c r="C256" s="299" t="s">
        <v>628</v>
      </c>
      <c r="D256" s="166"/>
      <c r="E256" s="168"/>
      <c r="F256" s="167"/>
      <c r="G256" s="168"/>
      <c r="H256" s="271"/>
      <c r="J256" s="171" t="s">
        <v>91</v>
      </c>
      <c r="K256" s="164"/>
      <c r="L256" s="299" t="s">
        <v>628</v>
      </c>
      <c r="M256" s="248"/>
      <c r="N256" s="166"/>
      <c r="O256" s="168"/>
      <c r="P256" s="167"/>
      <c r="Q256" s="168"/>
      <c r="R256" s="271"/>
      <c r="AO256" s="260"/>
      <c r="AP256" s="260"/>
      <c r="AQ256" s="260"/>
      <c r="AR256" s="260"/>
      <c r="AS256" s="260"/>
      <c r="AT256" s="260"/>
      <c r="AU256" s="260"/>
      <c r="AV256" s="260"/>
      <c r="AW256" s="260"/>
      <c r="AX256" s="260"/>
      <c r="AY256" s="260"/>
      <c r="AZ256" s="260"/>
      <c r="BA256" s="260"/>
      <c r="BB256" s="260"/>
      <c r="BC256" s="260"/>
      <c r="BD256" s="260"/>
      <c r="BE256" s="260"/>
      <c r="BF256" s="260"/>
      <c r="BG256" s="210"/>
      <c r="BH256" s="210"/>
      <c r="BI256" s="210"/>
    </row>
    <row r="257" spans="1:61" x14ac:dyDescent="0.25">
      <c r="A257" s="171" t="s">
        <v>91</v>
      </c>
      <c r="B257" s="164"/>
      <c r="C257" s="299" t="s">
        <v>628</v>
      </c>
      <c r="D257" s="166"/>
      <c r="E257" s="168"/>
      <c r="F257" s="167"/>
      <c r="G257" s="168"/>
      <c r="H257" s="271"/>
      <c r="J257" s="171" t="s">
        <v>91</v>
      </c>
      <c r="K257" s="164"/>
      <c r="L257" s="299" t="s">
        <v>628</v>
      </c>
      <c r="M257" s="248"/>
      <c r="N257" s="166"/>
      <c r="O257" s="168"/>
      <c r="P257" s="167"/>
      <c r="Q257" s="168"/>
      <c r="R257" s="271"/>
      <c r="AO257" s="260"/>
      <c r="AP257" s="260"/>
      <c r="AQ257" s="260"/>
      <c r="AR257" s="260"/>
      <c r="AS257" s="260"/>
      <c r="AT257" s="260"/>
      <c r="AU257" s="260"/>
      <c r="AV257" s="260"/>
      <c r="AW257" s="260"/>
      <c r="AX257" s="260"/>
      <c r="AY257" s="260"/>
      <c r="AZ257" s="260"/>
      <c r="BA257" s="260"/>
      <c r="BB257" s="260"/>
      <c r="BC257" s="260"/>
      <c r="BD257" s="260"/>
      <c r="BE257" s="260"/>
      <c r="BF257" s="260"/>
      <c r="BG257" s="210"/>
      <c r="BH257" s="210"/>
      <c r="BI257" s="210"/>
    </row>
    <row r="258" spans="1:61" x14ac:dyDescent="0.25">
      <c r="A258" s="171" t="s">
        <v>91</v>
      </c>
      <c r="B258" s="164"/>
      <c r="C258" s="299" t="s">
        <v>628</v>
      </c>
      <c r="D258" s="166"/>
      <c r="E258" s="168"/>
      <c r="F258" s="167"/>
      <c r="G258" s="168"/>
      <c r="H258" s="271"/>
      <c r="J258" s="171" t="s">
        <v>91</v>
      </c>
      <c r="K258" s="164"/>
      <c r="L258" s="299" t="s">
        <v>628</v>
      </c>
      <c r="M258" s="248"/>
      <c r="N258" s="166"/>
      <c r="O258" s="168"/>
      <c r="P258" s="167"/>
      <c r="Q258" s="168"/>
      <c r="R258" s="271"/>
      <c r="AO258" s="260"/>
      <c r="AP258" s="260"/>
      <c r="AQ258" s="260"/>
      <c r="AR258" s="260"/>
      <c r="AS258" s="260"/>
      <c r="AT258" s="260"/>
      <c r="AU258" s="260"/>
      <c r="AV258" s="260"/>
      <c r="AW258" s="260"/>
      <c r="AX258" s="260"/>
      <c r="AY258" s="260"/>
      <c r="AZ258" s="260"/>
      <c r="BA258" s="260"/>
      <c r="BB258" s="260"/>
      <c r="BC258" s="260"/>
      <c r="BD258" s="260"/>
      <c r="BE258" s="260"/>
      <c r="BF258" s="260"/>
      <c r="BG258" s="210"/>
      <c r="BH258" s="210"/>
      <c r="BI258" s="210"/>
    </row>
    <row r="259" spans="1:61" x14ac:dyDescent="0.25">
      <c r="A259" s="171" t="s">
        <v>91</v>
      </c>
      <c r="B259" s="164"/>
      <c r="C259" s="299" t="s">
        <v>628</v>
      </c>
      <c r="D259" s="166"/>
      <c r="E259" s="168"/>
      <c r="F259" s="167"/>
      <c r="G259" s="168"/>
      <c r="H259" s="271"/>
      <c r="J259" s="171" t="s">
        <v>91</v>
      </c>
      <c r="K259" s="164"/>
      <c r="L259" s="299" t="s">
        <v>628</v>
      </c>
      <c r="M259" s="248"/>
      <c r="N259" s="166"/>
      <c r="O259" s="168"/>
      <c r="P259" s="167"/>
      <c r="Q259" s="168"/>
      <c r="R259" s="271"/>
      <c r="AO259" s="260"/>
      <c r="AP259" s="260"/>
      <c r="AQ259" s="260"/>
      <c r="AR259" s="260"/>
      <c r="AS259" s="260"/>
      <c r="AT259" s="260"/>
      <c r="AU259" s="260"/>
      <c r="AV259" s="260"/>
      <c r="AW259" s="260"/>
      <c r="AX259" s="260"/>
      <c r="AY259" s="260"/>
      <c r="AZ259" s="260"/>
      <c r="BA259" s="260"/>
      <c r="BB259" s="260"/>
      <c r="BC259" s="260"/>
      <c r="BD259" s="260"/>
      <c r="BE259" s="260"/>
      <c r="BF259" s="260"/>
      <c r="BG259" s="210"/>
      <c r="BH259" s="210"/>
      <c r="BI259" s="210"/>
    </row>
    <row r="260" spans="1:61" x14ac:dyDescent="0.25">
      <c r="A260" s="171" t="s">
        <v>91</v>
      </c>
      <c r="B260" s="164"/>
      <c r="C260" s="299" t="s">
        <v>628</v>
      </c>
      <c r="D260" s="166"/>
      <c r="E260" s="168"/>
      <c r="F260" s="167"/>
      <c r="G260" s="168"/>
      <c r="H260" s="271"/>
      <c r="J260" s="171" t="s">
        <v>91</v>
      </c>
      <c r="K260" s="164"/>
      <c r="L260" s="299" t="s">
        <v>628</v>
      </c>
      <c r="M260" s="248"/>
      <c r="N260" s="166"/>
      <c r="O260" s="168"/>
      <c r="P260" s="167"/>
      <c r="Q260" s="168"/>
      <c r="R260" s="271"/>
      <c r="AO260" s="260"/>
      <c r="AP260" s="260"/>
      <c r="AQ260" s="260"/>
      <c r="AR260" s="260"/>
      <c r="AS260" s="260"/>
      <c r="AT260" s="260"/>
      <c r="AU260" s="260"/>
      <c r="AV260" s="260"/>
      <c r="AW260" s="260"/>
      <c r="AX260" s="260"/>
      <c r="AY260" s="260"/>
      <c r="AZ260" s="260"/>
      <c r="BA260" s="260"/>
      <c r="BB260" s="260"/>
      <c r="BC260" s="260"/>
      <c r="BD260" s="260"/>
      <c r="BE260" s="260"/>
      <c r="BF260" s="260"/>
      <c r="BG260" s="210"/>
      <c r="BH260" s="210"/>
      <c r="BI260" s="210"/>
    </row>
    <row r="261" spans="1:61" x14ac:dyDescent="0.25">
      <c r="A261" s="171" t="s">
        <v>91</v>
      </c>
      <c r="B261" s="164"/>
      <c r="C261" s="299" t="s">
        <v>628</v>
      </c>
      <c r="D261" s="166"/>
      <c r="E261" s="168"/>
      <c r="F261" s="167"/>
      <c r="G261" s="168"/>
      <c r="H261" s="271"/>
      <c r="J261" s="171" t="s">
        <v>91</v>
      </c>
      <c r="K261" s="164"/>
      <c r="L261" s="299" t="s">
        <v>628</v>
      </c>
      <c r="M261" s="248"/>
      <c r="N261" s="166"/>
      <c r="O261" s="168"/>
      <c r="P261" s="167"/>
      <c r="Q261" s="168"/>
      <c r="R261" s="271"/>
      <c r="AO261" s="260"/>
      <c r="AP261" s="260"/>
      <c r="AQ261" s="260"/>
      <c r="AR261" s="260"/>
      <c r="AS261" s="260"/>
      <c r="AT261" s="260"/>
      <c r="AU261" s="260"/>
      <c r="AV261" s="260"/>
      <c r="AW261" s="260"/>
      <c r="AX261" s="260"/>
      <c r="AY261" s="260"/>
      <c r="AZ261" s="260"/>
      <c r="BA261" s="260"/>
      <c r="BB261" s="260"/>
      <c r="BC261" s="260"/>
      <c r="BD261" s="260"/>
      <c r="BE261" s="260"/>
      <c r="BF261" s="260"/>
      <c r="BG261" s="210"/>
      <c r="BH261" s="210"/>
      <c r="BI261" s="210"/>
    </row>
    <row r="262" spans="1:61" x14ac:dyDescent="0.25">
      <c r="A262" s="171" t="s">
        <v>91</v>
      </c>
      <c r="B262" s="164"/>
      <c r="C262" s="299" t="s">
        <v>628</v>
      </c>
      <c r="D262" s="166"/>
      <c r="E262" s="168"/>
      <c r="F262" s="167"/>
      <c r="G262" s="168"/>
      <c r="H262" s="271"/>
      <c r="J262" s="171" t="s">
        <v>91</v>
      </c>
      <c r="K262" s="164"/>
      <c r="L262" s="299" t="s">
        <v>628</v>
      </c>
      <c r="M262" s="248"/>
      <c r="N262" s="166"/>
      <c r="O262" s="168"/>
      <c r="P262" s="167"/>
      <c r="Q262" s="168"/>
      <c r="R262" s="271"/>
      <c r="AO262" s="260"/>
      <c r="AP262" s="260"/>
      <c r="AQ262" s="260"/>
      <c r="AR262" s="260"/>
      <c r="AS262" s="260"/>
      <c r="AT262" s="260"/>
      <c r="AU262" s="260"/>
      <c r="AV262" s="260"/>
      <c r="AW262" s="260"/>
      <c r="AX262" s="260"/>
      <c r="AY262" s="260"/>
      <c r="AZ262" s="260"/>
      <c r="BA262" s="260"/>
      <c r="BB262" s="260"/>
      <c r="BC262" s="260"/>
      <c r="BD262" s="260"/>
      <c r="BE262" s="260"/>
      <c r="BF262" s="260"/>
      <c r="BG262" s="210"/>
      <c r="BH262" s="210"/>
      <c r="BI262" s="210"/>
    </row>
    <row r="263" spans="1:61" x14ac:dyDescent="0.25">
      <c r="A263" s="171" t="s">
        <v>91</v>
      </c>
      <c r="B263" s="164"/>
      <c r="C263" s="299" t="s">
        <v>628</v>
      </c>
      <c r="D263" s="166"/>
      <c r="E263" s="168"/>
      <c r="F263" s="167"/>
      <c r="G263" s="168"/>
      <c r="H263" s="271"/>
      <c r="J263" s="171" t="s">
        <v>91</v>
      </c>
      <c r="K263" s="164"/>
      <c r="L263" s="299" t="s">
        <v>628</v>
      </c>
      <c r="M263" s="248"/>
      <c r="N263" s="166"/>
      <c r="O263" s="168"/>
      <c r="P263" s="167"/>
      <c r="Q263" s="168"/>
      <c r="R263" s="271"/>
      <c r="AO263" s="260"/>
      <c r="AP263" s="260"/>
      <c r="AQ263" s="260"/>
      <c r="AR263" s="260"/>
      <c r="AS263" s="260"/>
      <c r="AT263" s="260"/>
      <c r="AU263" s="260"/>
      <c r="AV263" s="260"/>
      <c r="AW263" s="260"/>
      <c r="AX263" s="260"/>
      <c r="AY263" s="260"/>
      <c r="AZ263" s="260"/>
      <c r="BA263" s="260"/>
      <c r="BB263" s="260"/>
      <c r="BC263" s="260"/>
      <c r="BD263" s="260"/>
      <c r="BE263" s="260"/>
      <c r="BF263" s="260"/>
      <c r="BG263" s="210"/>
      <c r="BH263" s="210"/>
      <c r="BI263" s="210"/>
    </row>
    <row r="264" spans="1:61" x14ac:dyDescent="0.25">
      <c r="A264" s="171" t="s">
        <v>91</v>
      </c>
      <c r="B264" s="164"/>
      <c r="C264" s="299" t="s">
        <v>628</v>
      </c>
      <c r="D264" s="166"/>
      <c r="E264" s="168"/>
      <c r="F264" s="167"/>
      <c r="G264" s="168"/>
      <c r="H264" s="271"/>
      <c r="J264" s="171" t="s">
        <v>91</v>
      </c>
      <c r="K264" s="164"/>
      <c r="L264" s="299" t="s">
        <v>628</v>
      </c>
      <c r="M264" s="248"/>
      <c r="N264" s="166"/>
      <c r="O264" s="168"/>
      <c r="P264" s="167"/>
      <c r="Q264" s="168"/>
      <c r="R264" s="271"/>
      <c r="AO264" s="260"/>
      <c r="AP264" s="260"/>
      <c r="AQ264" s="260"/>
      <c r="AR264" s="260"/>
      <c r="AS264" s="260"/>
      <c r="AT264" s="260"/>
      <c r="AU264" s="260"/>
      <c r="AV264" s="260"/>
      <c r="AW264" s="260"/>
      <c r="AX264" s="260"/>
      <c r="AY264" s="260"/>
      <c r="AZ264" s="260"/>
      <c r="BA264" s="260"/>
      <c r="BB264" s="260"/>
      <c r="BC264" s="260"/>
      <c r="BD264" s="260"/>
      <c r="BE264" s="260"/>
      <c r="BF264" s="260"/>
      <c r="BG264" s="210"/>
      <c r="BH264" s="210"/>
      <c r="BI264" s="210"/>
    </row>
    <row r="265" spans="1:61" x14ac:dyDescent="0.25">
      <c r="A265" s="171" t="s">
        <v>91</v>
      </c>
      <c r="B265" s="164"/>
      <c r="C265" s="299" t="s">
        <v>628</v>
      </c>
      <c r="D265" s="166"/>
      <c r="E265" s="168"/>
      <c r="F265" s="167"/>
      <c r="G265" s="168"/>
      <c r="H265" s="271"/>
      <c r="J265" s="171" t="s">
        <v>91</v>
      </c>
      <c r="K265" s="164"/>
      <c r="L265" s="299" t="s">
        <v>628</v>
      </c>
      <c r="M265" s="248"/>
      <c r="N265" s="166"/>
      <c r="O265" s="168"/>
      <c r="P265" s="167"/>
      <c r="Q265" s="168"/>
      <c r="R265" s="271"/>
      <c r="AO265" s="260"/>
      <c r="AP265" s="260"/>
      <c r="AQ265" s="260"/>
      <c r="AR265" s="260"/>
      <c r="AS265" s="260"/>
      <c r="AT265" s="260"/>
      <c r="AU265" s="260"/>
      <c r="AV265" s="260"/>
      <c r="AW265" s="260"/>
      <c r="AX265" s="260"/>
      <c r="AY265" s="260"/>
      <c r="AZ265" s="260"/>
      <c r="BA265" s="260"/>
      <c r="BB265" s="260"/>
      <c r="BC265" s="260"/>
      <c r="BD265" s="260"/>
      <c r="BE265" s="260"/>
      <c r="BF265" s="260"/>
      <c r="BG265" s="210"/>
      <c r="BH265" s="210"/>
      <c r="BI265" s="210"/>
    </row>
    <row r="266" spans="1:61" x14ac:dyDescent="0.25">
      <c r="A266" s="171" t="s">
        <v>91</v>
      </c>
      <c r="B266" s="164"/>
      <c r="C266" s="299" t="s">
        <v>628</v>
      </c>
      <c r="D266" s="166"/>
      <c r="E266" s="168"/>
      <c r="F266" s="167"/>
      <c r="G266" s="168"/>
      <c r="H266" s="271"/>
      <c r="J266" s="171" t="s">
        <v>91</v>
      </c>
      <c r="K266" s="164"/>
      <c r="L266" s="299" t="s">
        <v>628</v>
      </c>
      <c r="M266" s="248"/>
      <c r="N266" s="166"/>
      <c r="O266" s="168"/>
      <c r="P266" s="167"/>
      <c r="Q266" s="168"/>
      <c r="R266" s="271"/>
      <c r="AO266" s="260"/>
      <c r="AP266" s="260"/>
      <c r="AQ266" s="260"/>
      <c r="AR266" s="260"/>
      <c r="AS266" s="260"/>
      <c r="AT266" s="260"/>
      <c r="AU266" s="260"/>
      <c r="AV266" s="260"/>
      <c r="AW266" s="260"/>
      <c r="AX266" s="260"/>
      <c r="AY266" s="260"/>
      <c r="AZ266" s="260"/>
      <c r="BA266" s="260"/>
      <c r="BB266" s="260"/>
      <c r="BC266" s="260"/>
      <c r="BD266" s="260"/>
      <c r="BE266" s="260"/>
      <c r="BF266" s="260"/>
      <c r="BG266" s="210"/>
      <c r="BH266" s="210"/>
      <c r="BI266" s="210"/>
    </row>
    <row r="267" spans="1:61" x14ac:dyDescent="0.25">
      <c r="A267" s="171" t="s">
        <v>91</v>
      </c>
      <c r="B267" s="164"/>
      <c r="C267" s="299" t="s">
        <v>628</v>
      </c>
      <c r="D267" s="166"/>
      <c r="E267" s="168"/>
      <c r="F267" s="167"/>
      <c r="G267" s="168"/>
      <c r="H267" s="271"/>
      <c r="J267" s="171" t="s">
        <v>91</v>
      </c>
      <c r="K267" s="164"/>
      <c r="L267" s="299" t="s">
        <v>628</v>
      </c>
      <c r="M267" s="248"/>
      <c r="N267" s="166"/>
      <c r="O267" s="168"/>
      <c r="P267" s="167"/>
      <c r="Q267" s="168"/>
      <c r="R267" s="271"/>
      <c r="AO267" s="260"/>
      <c r="AP267" s="260"/>
      <c r="AQ267" s="260"/>
      <c r="AR267" s="260"/>
      <c r="AS267" s="260"/>
      <c r="AT267" s="260"/>
      <c r="AU267" s="260"/>
      <c r="AV267" s="260"/>
      <c r="AW267" s="260"/>
      <c r="AX267" s="260"/>
      <c r="AY267" s="260"/>
      <c r="AZ267" s="260"/>
      <c r="BA267" s="260"/>
      <c r="BB267" s="260"/>
      <c r="BC267" s="260"/>
      <c r="BD267" s="260"/>
      <c r="BE267" s="260"/>
      <c r="BF267" s="260"/>
      <c r="BG267" s="210"/>
      <c r="BH267" s="210"/>
      <c r="BI267" s="210"/>
    </row>
    <row r="268" spans="1:61" x14ac:dyDescent="0.25">
      <c r="A268" s="171" t="s">
        <v>91</v>
      </c>
      <c r="B268" s="164"/>
      <c r="C268" s="299" t="s">
        <v>628</v>
      </c>
      <c r="D268" s="166"/>
      <c r="E268" s="168"/>
      <c r="F268" s="167"/>
      <c r="G268" s="168"/>
      <c r="H268" s="271"/>
      <c r="J268" s="171" t="s">
        <v>91</v>
      </c>
      <c r="K268" s="164"/>
      <c r="L268" s="299" t="s">
        <v>628</v>
      </c>
      <c r="M268" s="248"/>
      <c r="N268" s="166"/>
      <c r="O268" s="168"/>
      <c r="P268" s="167"/>
      <c r="Q268" s="168"/>
      <c r="R268" s="271"/>
      <c r="AO268" s="260"/>
      <c r="AP268" s="260"/>
      <c r="AQ268" s="260"/>
      <c r="AR268" s="260"/>
      <c r="AS268" s="260"/>
      <c r="AT268" s="260"/>
      <c r="AU268" s="260"/>
      <c r="AV268" s="260"/>
      <c r="AW268" s="260"/>
      <c r="AX268" s="260"/>
      <c r="AY268" s="260"/>
      <c r="AZ268" s="260"/>
      <c r="BA268" s="260"/>
      <c r="BB268" s="260"/>
      <c r="BC268" s="260"/>
      <c r="BD268" s="260"/>
      <c r="BE268" s="260"/>
      <c r="BF268" s="260"/>
      <c r="BG268" s="210"/>
      <c r="BH268" s="210"/>
      <c r="BI268" s="210"/>
    </row>
    <row r="269" spans="1:61" x14ac:dyDescent="0.25">
      <c r="A269" s="171" t="s">
        <v>91</v>
      </c>
      <c r="B269" s="164"/>
      <c r="C269" s="299" t="s">
        <v>628</v>
      </c>
      <c r="D269" s="166"/>
      <c r="E269" s="168"/>
      <c r="F269" s="167"/>
      <c r="G269" s="168"/>
      <c r="H269" s="271"/>
      <c r="J269" s="171" t="s">
        <v>91</v>
      </c>
      <c r="K269" s="164"/>
      <c r="L269" s="299" t="s">
        <v>628</v>
      </c>
      <c r="M269" s="248"/>
      <c r="N269" s="166"/>
      <c r="O269" s="168"/>
      <c r="P269" s="167"/>
      <c r="Q269" s="168"/>
      <c r="R269" s="271"/>
      <c r="AO269" s="260"/>
      <c r="AP269" s="260"/>
      <c r="AQ269" s="260"/>
      <c r="AR269" s="260"/>
      <c r="AS269" s="260"/>
      <c r="AT269" s="260"/>
      <c r="AU269" s="260"/>
      <c r="AV269" s="260"/>
      <c r="AW269" s="260"/>
      <c r="AX269" s="260"/>
      <c r="AY269" s="260"/>
      <c r="AZ269" s="260"/>
      <c r="BA269" s="260"/>
      <c r="BB269" s="260"/>
      <c r="BC269" s="260"/>
      <c r="BD269" s="260"/>
      <c r="BE269" s="260"/>
      <c r="BF269" s="260"/>
      <c r="BG269" s="210"/>
      <c r="BH269" s="210"/>
      <c r="BI269" s="210"/>
    </row>
    <row r="270" spans="1:61" x14ac:dyDescent="0.25">
      <c r="A270" s="171" t="s">
        <v>91</v>
      </c>
      <c r="B270" s="164"/>
      <c r="C270" s="299" t="s">
        <v>628</v>
      </c>
      <c r="D270" s="166"/>
      <c r="E270" s="168"/>
      <c r="F270" s="167"/>
      <c r="G270" s="168"/>
      <c r="H270" s="271"/>
      <c r="J270" s="171" t="s">
        <v>91</v>
      </c>
      <c r="K270" s="164"/>
      <c r="L270" s="299" t="s">
        <v>628</v>
      </c>
      <c r="M270" s="248"/>
      <c r="N270" s="166"/>
      <c r="O270" s="168"/>
      <c r="P270" s="167"/>
      <c r="Q270" s="168"/>
      <c r="R270" s="271"/>
      <c r="AO270" s="260"/>
      <c r="AP270" s="260"/>
      <c r="AQ270" s="260"/>
      <c r="AR270" s="260"/>
      <c r="AS270" s="260"/>
      <c r="AT270" s="260"/>
      <c r="AU270" s="260"/>
      <c r="AV270" s="260"/>
      <c r="AW270" s="260"/>
      <c r="AX270" s="260"/>
      <c r="AY270" s="260"/>
      <c r="AZ270" s="260"/>
      <c r="BA270" s="260"/>
      <c r="BB270" s="260"/>
      <c r="BC270" s="260"/>
      <c r="BD270" s="260"/>
      <c r="BE270" s="260"/>
      <c r="BF270" s="260"/>
      <c r="BG270" s="210"/>
      <c r="BH270" s="210"/>
      <c r="BI270" s="210"/>
    </row>
    <row r="271" spans="1:61" x14ac:dyDescent="0.25">
      <c r="A271" s="171" t="s">
        <v>91</v>
      </c>
      <c r="B271" s="164"/>
      <c r="C271" s="299" t="s">
        <v>628</v>
      </c>
      <c r="D271" s="166"/>
      <c r="E271" s="168"/>
      <c r="F271" s="167"/>
      <c r="G271" s="168"/>
      <c r="H271" s="271"/>
      <c r="J271" s="171" t="s">
        <v>91</v>
      </c>
      <c r="K271" s="164"/>
      <c r="L271" s="299" t="s">
        <v>628</v>
      </c>
      <c r="M271" s="248"/>
      <c r="N271" s="166"/>
      <c r="O271" s="168"/>
      <c r="P271" s="167"/>
      <c r="Q271" s="168"/>
      <c r="R271" s="271"/>
      <c r="AO271" s="260"/>
      <c r="AP271" s="260"/>
      <c r="AQ271" s="260"/>
      <c r="AR271" s="260"/>
      <c r="AS271" s="260"/>
      <c r="AT271" s="260"/>
      <c r="AU271" s="260"/>
      <c r="AV271" s="260"/>
      <c r="AW271" s="260"/>
      <c r="AX271" s="260"/>
      <c r="AY271" s="260"/>
      <c r="AZ271" s="260"/>
      <c r="BA271" s="260"/>
      <c r="BB271" s="260"/>
      <c r="BC271" s="260"/>
      <c r="BD271" s="260"/>
      <c r="BE271" s="260"/>
      <c r="BF271" s="260"/>
      <c r="BG271" s="210"/>
      <c r="BH271" s="210"/>
      <c r="BI271" s="210"/>
    </row>
    <row r="272" spans="1:61" x14ac:dyDescent="0.25">
      <c r="A272" s="171" t="s">
        <v>91</v>
      </c>
      <c r="B272" s="164"/>
      <c r="C272" s="299" t="s">
        <v>628</v>
      </c>
      <c r="D272" s="166"/>
      <c r="E272" s="168"/>
      <c r="F272" s="167"/>
      <c r="G272" s="168"/>
      <c r="H272" s="271"/>
      <c r="J272" s="171" t="s">
        <v>91</v>
      </c>
      <c r="K272" s="164"/>
      <c r="L272" s="299" t="s">
        <v>628</v>
      </c>
      <c r="M272" s="248"/>
      <c r="N272" s="166"/>
      <c r="O272" s="168"/>
      <c r="P272" s="167"/>
      <c r="Q272" s="168"/>
      <c r="R272" s="271"/>
      <c r="AO272" s="260"/>
      <c r="AP272" s="260"/>
      <c r="AQ272" s="260"/>
      <c r="AR272" s="260"/>
      <c r="AS272" s="260"/>
      <c r="AT272" s="260"/>
      <c r="AU272" s="260"/>
      <c r="AV272" s="260"/>
      <c r="AW272" s="260"/>
      <c r="AX272" s="260"/>
      <c r="AY272" s="260"/>
      <c r="AZ272" s="260"/>
      <c r="BA272" s="260"/>
      <c r="BB272" s="260"/>
      <c r="BC272" s="260"/>
      <c r="BD272" s="260"/>
      <c r="BE272" s="260"/>
      <c r="BF272" s="260"/>
      <c r="BG272" s="210"/>
      <c r="BH272" s="210"/>
      <c r="BI272" s="210"/>
    </row>
    <row r="273" spans="1:61" x14ac:dyDescent="0.25">
      <c r="A273" s="171" t="s">
        <v>91</v>
      </c>
      <c r="B273" s="164"/>
      <c r="C273" s="299" t="s">
        <v>628</v>
      </c>
      <c r="D273" s="166"/>
      <c r="E273" s="168"/>
      <c r="F273" s="167"/>
      <c r="G273" s="168"/>
      <c r="H273" s="271"/>
      <c r="J273" s="171" t="s">
        <v>91</v>
      </c>
      <c r="K273" s="164"/>
      <c r="L273" s="299" t="s">
        <v>628</v>
      </c>
      <c r="M273" s="248"/>
      <c r="N273" s="166"/>
      <c r="O273" s="168"/>
      <c r="P273" s="167"/>
      <c r="Q273" s="168"/>
      <c r="R273" s="271"/>
      <c r="AO273" s="260"/>
      <c r="AP273" s="260"/>
      <c r="AQ273" s="260"/>
      <c r="AR273" s="260"/>
      <c r="AS273" s="260"/>
      <c r="AT273" s="260"/>
      <c r="AU273" s="260"/>
      <c r="AV273" s="260"/>
      <c r="AW273" s="260"/>
      <c r="AX273" s="260"/>
      <c r="AY273" s="260"/>
      <c r="AZ273" s="260"/>
      <c r="BA273" s="260"/>
      <c r="BB273" s="260"/>
      <c r="BC273" s="260"/>
      <c r="BD273" s="260"/>
      <c r="BE273" s="260"/>
      <c r="BF273" s="260"/>
      <c r="BG273" s="210"/>
      <c r="BH273" s="210"/>
      <c r="BI273" s="210"/>
    </row>
    <row r="274" spans="1:61" x14ac:dyDescent="0.25">
      <c r="A274" s="171" t="s">
        <v>91</v>
      </c>
      <c r="B274" s="164"/>
      <c r="C274" s="299" t="s">
        <v>628</v>
      </c>
      <c r="D274" s="166"/>
      <c r="E274" s="168"/>
      <c r="F274" s="167"/>
      <c r="G274" s="168"/>
      <c r="H274" s="271"/>
      <c r="J274" s="171" t="s">
        <v>91</v>
      </c>
      <c r="K274" s="164"/>
      <c r="L274" s="299" t="s">
        <v>628</v>
      </c>
      <c r="M274" s="248"/>
      <c r="N274" s="166"/>
      <c r="O274" s="168"/>
      <c r="P274" s="167"/>
      <c r="Q274" s="168"/>
      <c r="R274" s="271"/>
      <c r="AO274" s="260"/>
      <c r="AP274" s="260"/>
      <c r="AQ274" s="260"/>
      <c r="AR274" s="260"/>
      <c r="AS274" s="260"/>
      <c r="AT274" s="260"/>
      <c r="AU274" s="260"/>
      <c r="AV274" s="260"/>
      <c r="AW274" s="260"/>
      <c r="AX274" s="260"/>
      <c r="AY274" s="260"/>
      <c r="AZ274" s="260"/>
      <c r="BA274" s="260"/>
      <c r="BB274" s="260"/>
      <c r="BC274" s="260"/>
      <c r="BD274" s="260"/>
      <c r="BE274" s="260"/>
      <c r="BF274" s="260"/>
      <c r="BG274" s="210"/>
      <c r="BH274" s="210"/>
      <c r="BI274" s="210"/>
    </row>
    <row r="275" spans="1:61" x14ac:dyDescent="0.25">
      <c r="A275" s="171" t="s">
        <v>91</v>
      </c>
      <c r="B275" s="164"/>
      <c r="C275" s="299" t="s">
        <v>628</v>
      </c>
      <c r="D275" s="166"/>
      <c r="E275" s="168"/>
      <c r="F275" s="167"/>
      <c r="G275" s="168"/>
      <c r="H275" s="271"/>
      <c r="J275" s="171" t="s">
        <v>91</v>
      </c>
      <c r="K275" s="164"/>
      <c r="L275" s="299" t="s">
        <v>628</v>
      </c>
      <c r="M275" s="248"/>
      <c r="N275" s="166"/>
      <c r="O275" s="168"/>
      <c r="P275" s="167"/>
      <c r="Q275" s="168"/>
      <c r="R275" s="271"/>
      <c r="AO275" s="260"/>
      <c r="AP275" s="260"/>
      <c r="AQ275" s="260"/>
      <c r="AR275" s="260"/>
      <c r="AS275" s="260"/>
      <c r="AT275" s="260"/>
      <c r="AU275" s="260"/>
      <c r="AV275" s="260"/>
      <c r="AW275" s="260"/>
      <c r="AX275" s="260"/>
      <c r="AY275" s="260"/>
      <c r="AZ275" s="260"/>
      <c r="BA275" s="260"/>
      <c r="BB275" s="260"/>
      <c r="BC275" s="260"/>
      <c r="BD275" s="260"/>
      <c r="BE275" s="260"/>
      <c r="BF275" s="260"/>
      <c r="BG275" s="210"/>
      <c r="BH275" s="210"/>
      <c r="BI275" s="210"/>
    </row>
    <row r="276" spans="1:61" x14ac:dyDescent="0.25">
      <c r="A276" s="171" t="s">
        <v>91</v>
      </c>
      <c r="B276" s="164"/>
      <c r="C276" s="299" t="s">
        <v>628</v>
      </c>
      <c r="D276" s="166"/>
      <c r="E276" s="168"/>
      <c r="F276" s="167"/>
      <c r="G276" s="168"/>
      <c r="H276" s="271"/>
      <c r="J276" s="171" t="s">
        <v>91</v>
      </c>
      <c r="K276" s="164"/>
      <c r="L276" s="299" t="s">
        <v>628</v>
      </c>
      <c r="M276" s="248"/>
      <c r="N276" s="166"/>
      <c r="O276" s="168"/>
      <c r="P276" s="167"/>
      <c r="Q276" s="168"/>
      <c r="R276" s="271"/>
      <c r="AO276" s="260"/>
      <c r="AP276" s="260"/>
      <c r="AQ276" s="260"/>
      <c r="AR276" s="260"/>
      <c r="AS276" s="260"/>
      <c r="AT276" s="260"/>
      <c r="AU276" s="260"/>
      <c r="AV276" s="260"/>
      <c r="AW276" s="260"/>
      <c r="AX276" s="260"/>
      <c r="AY276" s="260"/>
      <c r="AZ276" s="260"/>
      <c r="BA276" s="260"/>
      <c r="BB276" s="260"/>
      <c r="BC276" s="260"/>
      <c r="BD276" s="260"/>
      <c r="BE276" s="260"/>
      <c r="BF276" s="260"/>
      <c r="BG276" s="210"/>
      <c r="BH276" s="210"/>
      <c r="BI276" s="210"/>
    </row>
    <row r="277" spans="1:61" x14ac:dyDescent="0.25">
      <c r="A277" s="171" t="s">
        <v>91</v>
      </c>
      <c r="B277" s="164"/>
      <c r="C277" s="299" t="s">
        <v>628</v>
      </c>
      <c r="D277" s="166"/>
      <c r="E277" s="168"/>
      <c r="F277" s="167"/>
      <c r="G277" s="168"/>
      <c r="H277" s="271"/>
      <c r="J277" s="171" t="s">
        <v>91</v>
      </c>
      <c r="K277" s="164"/>
      <c r="L277" s="299" t="s">
        <v>628</v>
      </c>
      <c r="M277" s="248"/>
      <c r="N277" s="166"/>
      <c r="O277" s="168"/>
      <c r="P277" s="167"/>
      <c r="Q277" s="168"/>
      <c r="R277" s="271"/>
      <c r="AO277" s="260"/>
      <c r="AP277" s="260"/>
      <c r="AQ277" s="260"/>
      <c r="AR277" s="260"/>
      <c r="AS277" s="260"/>
      <c r="AT277" s="260"/>
      <c r="AU277" s="260"/>
      <c r="AV277" s="260"/>
      <c r="AW277" s="260"/>
      <c r="AX277" s="260"/>
      <c r="AY277" s="260"/>
      <c r="AZ277" s="260"/>
      <c r="BA277" s="260"/>
      <c r="BB277" s="260"/>
      <c r="BC277" s="260"/>
      <c r="BD277" s="260"/>
      <c r="BE277" s="260"/>
      <c r="BF277" s="260"/>
      <c r="BG277" s="210"/>
      <c r="BH277" s="210"/>
      <c r="BI277" s="210"/>
    </row>
    <row r="278" spans="1:61" x14ac:dyDescent="0.25">
      <c r="A278" s="171" t="s">
        <v>91</v>
      </c>
      <c r="B278" s="164"/>
      <c r="C278" s="299" t="s">
        <v>628</v>
      </c>
      <c r="D278" s="166"/>
      <c r="E278" s="168"/>
      <c r="F278" s="167"/>
      <c r="G278" s="168"/>
      <c r="H278" s="271"/>
      <c r="J278" s="171" t="s">
        <v>91</v>
      </c>
      <c r="K278" s="164"/>
      <c r="L278" s="299" t="s">
        <v>628</v>
      </c>
      <c r="M278" s="248"/>
      <c r="N278" s="166"/>
      <c r="O278" s="168"/>
      <c r="P278" s="167"/>
      <c r="Q278" s="168"/>
      <c r="R278" s="271"/>
      <c r="AO278" s="260"/>
      <c r="AP278" s="260"/>
      <c r="AQ278" s="260"/>
      <c r="AR278" s="260"/>
      <c r="AS278" s="260"/>
      <c r="AT278" s="260"/>
      <c r="AU278" s="260"/>
      <c r="AV278" s="260"/>
      <c r="AW278" s="260"/>
      <c r="AX278" s="260"/>
      <c r="AY278" s="260"/>
      <c r="AZ278" s="260"/>
      <c r="BA278" s="260"/>
      <c r="BB278" s="260"/>
      <c r="BC278" s="260"/>
      <c r="BD278" s="260"/>
      <c r="BE278" s="260"/>
      <c r="BF278" s="260"/>
      <c r="BG278" s="210"/>
      <c r="BH278" s="210"/>
      <c r="BI278" s="210"/>
    </row>
    <row r="279" spans="1:61" x14ac:dyDescent="0.25">
      <c r="A279" s="171" t="s">
        <v>91</v>
      </c>
      <c r="B279" s="164"/>
      <c r="C279" s="299" t="s">
        <v>628</v>
      </c>
      <c r="D279" s="166"/>
      <c r="E279" s="168"/>
      <c r="F279" s="167"/>
      <c r="G279" s="168"/>
      <c r="H279" s="271"/>
      <c r="J279" s="171" t="s">
        <v>91</v>
      </c>
      <c r="K279" s="164"/>
      <c r="L279" s="299" t="s">
        <v>628</v>
      </c>
      <c r="M279" s="248"/>
      <c r="N279" s="166"/>
      <c r="O279" s="168"/>
      <c r="P279" s="167"/>
      <c r="Q279" s="168"/>
      <c r="R279" s="271"/>
      <c r="AO279" s="260"/>
      <c r="AP279" s="260"/>
      <c r="AQ279" s="260"/>
      <c r="AR279" s="260"/>
      <c r="AS279" s="260"/>
      <c r="AT279" s="260"/>
      <c r="AU279" s="260"/>
      <c r="AV279" s="260"/>
      <c r="AW279" s="260"/>
      <c r="AX279" s="260"/>
      <c r="AY279" s="260"/>
      <c r="AZ279" s="260"/>
      <c r="BA279" s="260"/>
      <c r="BB279" s="260"/>
      <c r="BC279" s="260"/>
      <c r="BD279" s="260"/>
      <c r="BE279" s="260"/>
      <c r="BF279" s="260"/>
      <c r="BG279" s="210"/>
      <c r="BH279" s="210"/>
      <c r="BI279" s="210"/>
    </row>
    <row r="280" spans="1:61" x14ac:dyDescent="0.25">
      <c r="A280" s="171" t="s">
        <v>91</v>
      </c>
      <c r="B280" s="164"/>
      <c r="C280" s="299" t="s">
        <v>628</v>
      </c>
      <c r="D280" s="166"/>
      <c r="E280" s="168"/>
      <c r="F280" s="167"/>
      <c r="G280" s="168"/>
      <c r="H280" s="271"/>
      <c r="J280" s="171" t="s">
        <v>91</v>
      </c>
      <c r="K280" s="164"/>
      <c r="L280" s="299" t="s">
        <v>628</v>
      </c>
      <c r="M280" s="248"/>
      <c r="N280" s="166"/>
      <c r="O280" s="168"/>
      <c r="P280" s="167"/>
      <c r="Q280" s="168"/>
      <c r="R280" s="271"/>
      <c r="AO280" s="260"/>
      <c r="AP280" s="260"/>
      <c r="AQ280" s="260"/>
      <c r="AR280" s="260"/>
      <c r="AS280" s="260"/>
      <c r="AT280" s="260"/>
      <c r="AU280" s="260"/>
      <c r="AV280" s="260"/>
      <c r="AW280" s="260"/>
      <c r="AX280" s="260"/>
      <c r="AY280" s="260"/>
      <c r="AZ280" s="260"/>
      <c r="BA280" s="260"/>
      <c r="BB280" s="260"/>
      <c r="BC280" s="260"/>
      <c r="BD280" s="260"/>
      <c r="BE280" s="260"/>
      <c r="BF280" s="260"/>
      <c r="BG280" s="210"/>
      <c r="BH280" s="210"/>
      <c r="BI280" s="210"/>
    </row>
    <row r="281" spans="1:61" x14ac:dyDescent="0.25">
      <c r="A281" s="171" t="s">
        <v>91</v>
      </c>
      <c r="B281" s="164"/>
      <c r="C281" s="299" t="s">
        <v>628</v>
      </c>
      <c r="D281" s="166"/>
      <c r="E281" s="168"/>
      <c r="F281" s="167"/>
      <c r="G281" s="168"/>
      <c r="H281" s="271"/>
      <c r="J281" s="171" t="s">
        <v>91</v>
      </c>
      <c r="K281" s="164"/>
      <c r="L281" s="299" t="s">
        <v>628</v>
      </c>
      <c r="M281" s="248"/>
      <c r="N281" s="166"/>
      <c r="O281" s="168"/>
      <c r="P281" s="167"/>
      <c r="Q281" s="168"/>
      <c r="R281" s="271"/>
      <c r="AO281" s="260"/>
      <c r="AP281" s="260"/>
      <c r="AQ281" s="260"/>
      <c r="AR281" s="260"/>
      <c r="AS281" s="260"/>
      <c r="AT281" s="260"/>
      <c r="AU281" s="260"/>
      <c r="AV281" s="260"/>
      <c r="AW281" s="260"/>
      <c r="AX281" s="260"/>
      <c r="AY281" s="260"/>
      <c r="AZ281" s="260"/>
      <c r="BA281" s="260"/>
      <c r="BB281" s="260"/>
      <c r="BC281" s="260"/>
      <c r="BD281" s="260"/>
      <c r="BE281" s="260"/>
      <c r="BF281" s="260"/>
      <c r="BG281" s="210"/>
      <c r="BH281" s="210"/>
      <c r="BI281" s="210"/>
    </row>
    <row r="282" spans="1:61" x14ac:dyDescent="0.25">
      <c r="A282" s="171" t="s">
        <v>91</v>
      </c>
      <c r="B282" s="164"/>
      <c r="C282" s="299" t="s">
        <v>628</v>
      </c>
      <c r="D282" s="166"/>
      <c r="E282" s="168"/>
      <c r="F282" s="167"/>
      <c r="G282" s="168"/>
      <c r="H282" s="271"/>
      <c r="J282" s="171" t="s">
        <v>91</v>
      </c>
      <c r="K282" s="164"/>
      <c r="L282" s="299" t="s">
        <v>628</v>
      </c>
      <c r="M282" s="248"/>
      <c r="N282" s="166"/>
      <c r="O282" s="168"/>
      <c r="P282" s="167"/>
      <c r="Q282" s="168"/>
      <c r="R282" s="271"/>
      <c r="AO282" s="260"/>
      <c r="AP282" s="260"/>
      <c r="AQ282" s="260"/>
      <c r="AR282" s="260"/>
      <c r="AS282" s="260"/>
      <c r="AT282" s="260"/>
      <c r="AU282" s="260"/>
      <c r="AV282" s="260"/>
      <c r="AW282" s="260"/>
      <c r="AX282" s="260"/>
      <c r="AY282" s="260"/>
      <c r="AZ282" s="260"/>
      <c r="BA282" s="260"/>
      <c r="BB282" s="260"/>
      <c r="BC282" s="260"/>
      <c r="BD282" s="260"/>
      <c r="BE282" s="260"/>
      <c r="BF282" s="260"/>
      <c r="BG282" s="210"/>
      <c r="BH282" s="210"/>
      <c r="BI282" s="210"/>
    </row>
    <row r="283" spans="1:61" x14ac:dyDescent="0.25">
      <c r="A283" s="171" t="s">
        <v>91</v>
      </c>
      <c r="B283" s="164"/>
      <c r="C283" s="299" t="s">
        <v>628</v>
      </c>
      <c r="D283" s="166"/>
      <c r="E283" s="168"/>
      <c r="F283" s="167"/>
      <c r="G283" s="168"/>
      <c r="H283" s="271"/>
      <c r="J283" s="171" t="s">
        <v>91</v>
      </c>
      <c r="K283" s="164"/>
      <c r="L283" s="299" t="s">
        <v>628</v>
      </c>
      <c r="M283" s="248"/>
      <c r="N283" s="166"/>
      <c r="O283" s="168"/>
      <c r="P283" s="167"/>
      <c r="Q283" s="168"/>
      <c r="R283" s="271"/>
      <c r="AO283" s="260"/>
      <c r="AP283" s="260"/>
      <c r="AQ283" s="260"/>
      <c r="AR283" s="260"/>
      <c r="AS283" s="260"/>
      <c r="AT283" s="260"/>
      <c r="AU283" s="260"/>
      <c r="AV283" s="260"/>
      <c r="AW283" s="260"/>
      <c r="AX283" s="260"/>
      <c r="AY283" s="260"/>
      <c r="AZ283" s="260"/>
      <c r="BA283" s="260"/>
      <c r="BB283" s="260"/>
      <c r="BC283" s="260"/>
      <c r="BD283" s="260"/>
      <c r="BE283" s="260"/>
      <c r="BF283" s="260"/>
      <c r="BG283" s="210"/>
      <c r="BH283" s="210"/>
      <c r="BI283" s="210"/>
    </row>
    <row r="284" spans="1:61" x14ac:dyDescent="0.25">
      <c r="A284" s="171" t="s">
        <v>91</v>
      </c>
      <c r="B284" s="164"/>
      <c r="C284" s="299" t="s">
        <v>628</v>
      </c>
      <c r="D284" s="166"/>
      <c r="E284" s="168"/>
      <c r="F284" s="167"/>
      <c r="G284" s="168"/>
      <c r="H284" s="271"/>
      <c r="J284" s="171" t="s">
        <v>91</v>
      </c>
      <c r="K284" s="164"/>
      <c r="L284" s="299" t="s">
        <v>628</v>
      </c>
      <c r="M284" s="248"/>
      <c r="N284" s="166"/>
      <c r="O284" s="168"/>
      <c r="P284" s="167"/>
      <c r="Q284" s="168"/>
      <c r="R284" s="271"/>
      <c r="AO284" s="260"/>
      <c r="AP284" s="260"/>
      <c r="AQ284" s="260"/>
      <c r="AR284" s="260"/>
      <c r="AS284" s="260"/>
      <c r="AT284" s="260"/>
      <c r="AU284" s="260"/>
      <c r="AV284" s="260"/>
      <c r="AW284" s="260"/>
      <c r="AX284" s="260"/>
      <c r="AY284" s="260"/>
      <c r="AZ284" s="260"/>
      <c r="BA284" s="260"/>
      <c r="BB284" s="260"/>
      <c r="BC284" s="260"/>
      <c r="BD284" s="260"/>
      <c r="BE284" s="260"/>
      <c r="BF284" s="260"/>
      <c r="BG284" s="210"/>
      <c r="BH284" s="210"/>
      <c r="BI284" s="210"/>
    </row>
    <row r="285" spans="1:61" x14ac:dyDescent="0.25">
      <c r="A285" s="171" t="s">
        <v>91</v>
      </c>
      <c r="B285" s="164"/>
      <c r="C285" s="299" t="s">
        <v>628</v>
      </c>
      <c r="D285" s="166"/>
      <c r="E285" s="168"/>
      <c r="F285" s="167"/>
      <c r="G285" s="168"/>
      <c r="H285" s="271"/>
      <c r="J285" s="171" t="s">
        <v>91</v>
      </c>
      <c r="K285" s="164"/>
      <c r="L285" s="299" t="s">
        <v>628</v>
      </c>
      <c r="M285" s="248"/>
      <c r="N285" s="166"/>
      <c r="O285" s="168"/>
      <c r="P285" s="167"/>
      <c r="Q285" s="168"/>
      <c r="R285" s="271"/>
      <c r="AO285" s="260"/>
      <c r="AP285" s="260"/>
      <c r="AQ285" s="260"/>
      <c r="AR285" s="260"/>
      <c r="AS285" s="260"/>
      <c r="AT285" s="260"/>
      <c r="AU285" s="260"/>
      <c r="AV285" s="260"/>
      <c r="AW285" s="260"/>
      <c r="AX285" s="260"/>
      <c r="AY285" s="260"/>
      <c r="AZ285" s="260"/>
      <c r="BA285" s="260"/>
      <c r="BB285" s="260"/>
      <c r="BC285" s="260"/>
      <c r="BD285" s="260"/>
      <c r="BE285" s="260"/>
      <c r="BF285" s="260"/>
      <c r="BG285" s="210"/>
      <c r="BH285" s="210"/>
      <c r="BI285" s="210"/>
    </row>
    <row r="286" spans="1:61" x14ac:dyDescent="0.25">
      <c r="A286" s="171" t="s">
        <v>91</v>
      </c>
      <c r="B286" s="164"/>
      <c r="C286" s="299" t="s">
        <v>628</v>
      </c>
      <c r="D286" s="166"/>
      <c r="E286" s="168"/>
      <c r="F286" s="167"/>
      <c r="G286" s="168"/>
      <c r="H286" s="271"/>
      <c r="J286" s="171" t="s">
        <v>91</v>
      </c>
      <c r="K286" s="164"/>
      <c r="L286" s="299" t="s">
        <v>628</v>
      </c>
      <c r="M286" s="248"/>
      <c r="N286" s="166"/>
      <c r="O286" s="168"/>
      <c r="P286" s="167"/>
      <c r="Q286" s="168"/>
      <c r="R286" s="271"/>
      <c r="AO286" s="260"/>
      <c r="AP286" s="260"/>
      <c r="AQ286" s="260"/>
      <c r="AR286" s="260"/>
      <c r="AS286" s="260"/>
      <c r="AT286" s="260"/>
      <c r="AU286" s="260"/>
      <c r="AV286" s="260"/>
      <c r="AW286" s="260"/>
      <c r="AX286" s="260"/>
      <c r="AY286" s="260"/>
      <c r="AZ286" s="260"/>
      <c r="BA286" s="260"/>
      <c r="BB286" s="260"/>
      <c r="BC286" s="260"/>
      <c r="BD286" s="260"/>
      <c r="BE286" s="260"/>
      <c r="BF286" s="260"/>
      <c r="BG286" s="210"/>
      <c r="BH286" s="210"/>
      <c r="BI286" s="210"/>
    </row>
    <row r="287" spans="1:61" x14ac:dyDescent="0.25">
      <c r="A287" s="171" t="s">
        <v>91</v>
      </c>
      <c r="B287" s="164"/>
      <c r="C287" s="299" t="s">
        <v>628</v>
      </c>
      <c r="D287" s="166"/>
      <c r="E287" s="168"/>
      <c r="F287" s="167"/>
      <c r="G287" s="168"/>
      <c r="H287" s="271"/>
      <c r="J287" s="171" t="s">
        <v>91</v>
      </c>
      <c r="K287" s="164"/>
      <c r="L287" s="299" t="s">
        <v>628</v>
      </c>
      <c r="M287" s="248"/>
      <c r="N287" s="166"/>
      <c r="O287" s="168"/>
      <c r="P287" s="167"/>
      <c r="Q287" s="168"/>
      <c r="R287" s="271"/>
      <c r="AO287" s="260"/>
      <c r="AP287" s="260"/>
      <c r="AQ287" s="260"/>
      <c r="AR287" s="260"/>
      <c r="AS287" s="260"/>
      <c r="AT287" s="260"/>
      <c r="AU287" s="260"/>
      <c r="AV287" s="260"/>
      <c r="AW287" s="260"/>
      <c r="AX287" s="260"/>
      <c r="AY287" s="260"/>
      <c r="AZ287" s="260"/>
      <c r="BA287" s="260"/>
      <c r="BB287" s="260"/>
      <c r="BC287" s="260"/>
      <c r="BD287" s="260"/>
      <c r="BE287" s="260"/>
      <c r="BF287" s="260"/>
      <c r="BG287" s="210"/>
      <c r="BH287" s="210"/>
      <c r="BI287" s="210"/>
    </row>
    <row r="288" spans="1:61" x14ac:dyDescent="0.25">
      <c r="A288" s="171" t="s">
        <v>91</v>
      </c>
      <c r="B288" s="164"/>
      <c r="C288" s="299" t="s">
        <v>628</v>
      </c>
      <c r="D288" s="166"/>
      <c r="E288" s="168"/>
      <c r="F288" s="167"/>
      <c r="G288" s="168"/>
      <c r="H288" s="271"/>
      <c r="J288" s="171" t="s">
        <v>91</v>
      </c>
      <c r="K288" s="164"/>
      <c r="L288" s="299" t="s">
        <v>628</v>
      </c>
      <c r="M288" s="248"/>
      <c r="N288" s="166"/>
      <c r="O288" s="168"/>
      <c r="P288" s="167"/>
      <c r="Q288" s="168"/>
      <c r="R288" s="271"/>
      <c r="AO288" s="260"/>
      <c r="AP288" s="260"/>
      <c r="AQ288" s="260"/>
      <c r="AR288" s="260"/>
      <c r="AS288" s="260"/>
      <c r="AT288" s="260"/>
      <c r="AU288" s="260"/>
      <c r="AV288" s="260"/>
      <c r="AW288" s="260"/>
      <c r="AX288" s="260"/>
      <c r="AY288" s="260"/>
      <c r="AZ288" s="260"/>
      <c r="BA288" s="260"/>
      <c r="BB288" s="260"/>
      <c r="BC288" s="260"/>
      <c r="BD288" s="260"/>
      <c r="BE288" s="260"/>
      <c r="BF288" s="260"/>
      <c r="BG288" s="210"/>
      <c r="BH288" s="210"/>
      <c r="BI288" s="210"/>
    </row>
    <row r="289" spans="1:61" x14ac:dyDescent="0.25">
      <c r="A289" s="171" t="s">
        <v>91</v>
      </c>
      <c r="B289" s="164"/>
      <c r="C289" s="299" t="s">
        <v>628</v>
      </c>
      <c r="D289" s="166"/>
      <c r="E289" s="168"/>
      <c r="F289" s="167"/>
      <c r="G289" s="168"/>
      <c r="H289" s="271"/>
      <c r="J289" s="171" t="s">
        <v>91</v>
      </c>
      <c r="K289" s="164"/>
      <c r="L289" s="299" t="s">
        <v>628</v>
      </c>
      <c r="M289" s="248"/>
      <c r="N289" s="166"/>
      <c r="O289" s="168"/>
      <c r="P289" s="167"/>
      <c r="Q289" s="168"/>
      <c r="R289" s="271"/>
      <c r="AO289" s="260"/>
      <c r="AP289" s="260"/>
      <c r="AQ289" s="260"/>
      <c r="AR289" s="260"/>
      <c r="AS289" s="260"/>
      <c r="AT289" s="260"/>
      <c r="AU289" s="260"/>
      <c r="AV289" s="260"/>
      <c r="AW289" s="260"/>
      <c r="AX289" s="260"/>
      <c r="AY289" s="260"/>
      <c r="AZ289" s="260"/>
      <c r="BA289" s="260"/>
      <c r="BB289" s="260"/>
      <c r="BC289" s="260"/>
      <c r="BD289" s="260"/>
      <c r="BE289" s="260"/>
      <c r="BF289" s="260"/>
      <c r="BG289" s="210"/>
      <c r="BH289" s="210"/>
      <c r="BI289" s="210"/>
    </row>
    <row r="290" spans="1:61" x14ac:dyDescent="0.25">
      <c r="A290" s="171" t="s">
        <v>91</v>
      </c>
      <c r="B290" s="164"/>
      <c r="C290" s="299" t="s">
        <v>628</v>
      </c>
      <c r="D290" s="166"/>
      <c r="E290" s="168"/>
      <c r="F290" s="167"/>
      <c r="G290" s="168"/>
      <c r="H290" s="271"/>
      <c r="J290" s="171" t="s">
        <v>91</v>
      </c>
      <c r="K290" s="164"/>
      <c r="L290" s="299" t="s">
        <v>628</v>
      </c>
      <c r="M290" s="248"/>
      <c r="N290" s="166"/>
      <c r="O290" s="168"/>
      <c r="P290" s="167"/>
      <c r="Q290" s="168"/>
      <c r="R290" s="271"/>
      <c r="AO290" s="260"/>
      <c r="AP290" s="260"/>
      <c r="AQ290" s="260"/>
      <c r="AR290" s="260"/>
      <c r="AS290" s="260"/>
      <c r="AT290" s="260"/>
      <c r="AU290" s="260"/>
      <c r="AV290" s="260"/>
      <c r="AW290" s="260"/>
      <c r="AX290" s="260"/>
      <c r="AY290" s="260"/>
      <c r="AZ290" s="260"/>
      <c r="BA290" s="260"/>
      <c r="BB290" s="260"/>
      <c r="BC290" s="260"/>
      <c r="BD290" s="260"/>
      <c r="BE290" s="260"/>
      <c r="BF290" s="260"/>
      <c r="BG290" s="210"/>
      <c r="BH290" s="210"/>
      <c r="BI290" s="210"/>
    </row>
    <row r="291" spans="1:61" x14ac:dyDescent="0.25">
      <c r="A291" s="171" t="s">
        <v>91</v>
      </c>
      <c r="B291" s="164"/>
      <c r="C291" s="299" t="s">
        <v>628</v>
      </c>
      <c r="D291" s="166"/>
      <c r="E291" s="168"/>
      <c r="F291" s="167"/>
      <c r="G291" s="168"/>
      <c r="H291" s="271"/>
      <c r="J291" s="171" t="s">
        <v>91</v>
      </c>
      <c r="K291" s="164"/>
      <c r="L291" s="299" t="s">
        <v>628</v>
      </c>
      <c r="M291" s="248"/>
      <c r="N291" s="166"/>
      <c r="O291" s="168"/>
      <c r="P291" s="167"/>
      <c r="Q291" s="168"/>
      <c r="R291" s="271"/>
      <c r="AO291" s="260"/>
      <c r="AP291" s="260"/>
      <c r="AQ291" s="260"/>
      <c r="AR291" s="260"/>
      <c r="AS291" s="260"/>
      <c r="AT291" s="260"/>
      <c r="AU291" s="260"/>
      <c r="AV291" s="260"/>
      <c r="AW291" s="260"/>
      <c r="AX291" s="260"/>
      <c r="AY291" s="260"/>
      <c r="AZ291" s="260"/>
      <c r="BA291" s="260"/>
      <c r="BB291" s="260"/>
      <c r="BC291" s="260"/>
      <c r="BD291" s="260"/>
      <c r="BE291" s="260"/>
      <c r="BF291" s="260"/>
      <c r="BG291" s="210"/>
      <c r="BH291" s="210"/>
      <c r="BI291" s="210"/>
    </row>
    <row r="292" spans="1:61" x14ac:dyDescent="0.25">
      <c r="A292" s="171" t="s">
        <v>91</v>
      </c>
      <c r="B292" s="164"/>
      <c r="C292" s="299" t="s">
        <v>628</v>
      </c>
      <c r="D292" s="166"/>
      <c r="E292" s="168"/>
      <c r="F292" s="167"/>
      <c r="G292" s="168"/>
      <c r="H292" s="271"/>
      <c r="J292" s="171" t="s">
        <v>91</v>
      </c>
      <c r="K292" s="164"/>
      <c r="L292" s="299" t="s">
        <v>628</v>
      </c>
      <c r="M292" s="248"/>
      <c r="N292" s="166"/>
      <c r="O292" s="168"/>
      <c r="P292" s="167"/>
      <c r="Q292" s="168"/>
      <c r="R292" s="271"/>
      <c r="AO292" s="260"/>
      <c r="AP292" s="260"/>
      <c r="AQ292" s="260"/>
      <c r="AR292" s="260"/>
      <c r="AS292" s="260"/>
      <c r="AT292" s="260"/>
      <c r="AU292" s="260"/>
      <c r="AV292" s="260"/>
      <c r="AW292" s="260"/>
      <c r="AX292" s="260"/>
      <c r="AY292" s="260"/>
      <c r="AZ292" s="260"/>
      <c r="BA292" s="260"/>
      <c r="BB292" s="260"/>
      <c r="BC292" s="260"/>
      <c r="BD292" s="260"/>
      <c r="BE292" s="260"/>
      <c r="BF292" s="260"/>
      <c r="BG292" s="210"/>
      <c r="BH292" s="210"/>
      <c r="BI292" s="210"/>
    </row>
    <row r="293" spans="1:61" x14ac:dyDescent="0.25">
      <c r="A293" s="171" t="s">
        <v>91</v>
      </c>
      <c r="B293" s="164"/>
      <c r="C293" s="299" t="s">
        <v>628</v>
      </c>
      <c r="D293" s="166"/>
      <c r="E293" s="168"/>
      <c r="F293" s="167"/>
      <c r="G293" s="168"/>
      <c r="H293" s="271"/>
      <c r="J293" s="171" t="s">
        <v>91</v>
      </c>
      <c r="K293" s="164"/>
      <c r="L293" s="299" t="s">
        <v>628</v>
      </c>
      <c r="M293" s="248"/>
      <c r="N293" s="166"/>
      <c r="O293" s="168"/>
      <c r="P293" s="167"/>
      <c r="Q293" s="168"/>
      <c r="R293" s="271"/>
      <c r="AO293" s="260"/>
      <c r="AP293" s="260"/>
      <c r="AQ293" s="260"/>
      <c r="AR293" s="260"/>
      <c r="AS293" s="260"/>
      <c r="AT293" s="260"/>
      <c r="AU293" s="260"/>
      <c r="AV293" s="260"/>
      <c r="AW293" s="260"/>
      <c r="AX293" s="260"/>
      <c r="AY293" s="260"/>
      <c r="AZ293" s="260"/>
      <c r="BA293" s="260"/>
      <c r="BB293" s="260"/>
      <c r="BC293" s="260"/>
      <c r="BD293" s="260"/>
      <c r="BE293" s="260"/>
      <c r="BF293" s="260"/>
      <c r="BG293" s="210"/>
      <c r="BH293" s="210"/>
      <c r="BI293" s="210"/>
    </row>
    <row r="294" spans="1:61" x14ac:dyDescent="0.25">
      <c r="A294" s="171" t="s">
        <v>91</v>
      </c>
      <c r="B294" s="164"/>
      <c r="C294" s="299" t="s">
        <v>628</v>
      </c>
      <c r="D294" s="166"/>
      <c r="E294" s="168"/>
      <c r="F294" s="167"/>
      <c r="G294" s="168"/>
      <c r="H294" s="271"/>
      <c r="J294" s="171" t="s">
        <v>91</v>
      </c>
      <c r="K294" s="164"/>
      <c r="L294" s="299" t="s">
        <v>628</v>
      </c>
      <c r="M294" s="248"/>
      <c r="N294" s="166"/>
      <c r="O294" s="168"/>
      <c r="P294" s="167"/>
      <c r="Q294" s="168"/>
      <c r="R294" s="271"/>
      <c r="AO294" s="260"/>
      <c r="AP294" s="260"/>
      <c r="AQ294" s="260"/>
      <c r="AR294" s="260"/>
      <c r="AS294" s="260"/>
      <c r="AT294" s="260"/>
      <c r="AU294" s="260"/>
      <c r="AV294" s="260"/>
      <c r="AW294" s="260"/>
      <c r="AX294" s="260"/>
      <c r="AY294" s="260"/>
      <c r="AZ294" s="260"/>
      <c r="BA294" s="260"/>
      <c r="BB294" s="260"/>
      <c r="BC294" s="260"/>
      <c r="BD294" s="260"/>
      <c r="BE294" s="260"/>
      <c r="BF294" s="260"/>
      <c r="BG294" s="210"/>
      <c r="BH294" s="210"/>
      <c r="BI294" s="210"/>
    </row>
    <row r="295" spans="1:61" x14ac:dyDescent="0.25">
      <c r="A295" s="171" t="s">
        <v>91</v>
      </c>
      <c r="B295" s="164"/>
      <c r="C295" s="299" t="s">
        <v>628</v>
      </c>
      <c r="D295" s="166"/>
      <c r="E295" s="168"/>
      <c r="F295" s="167"/>
      <c r="G295" s="168"/>
      <c r="H295" s="271"/>
      <c r="J295" s="171" t="s">
        <v>91</v>
      </c>
      <c r="K295" s="164"/>
      <c r="L295" s="299" t="s">
        <v>628</v>
      </c>
      <c r="M295" s="248"/>
      <c r="N295" s="166"/>
      <c r="O295" s="168"/>
      <c r="P295" s="167"/>
      <c r="Q295" s="168"/>
      <c r="R295" s="271"/>
      <c r="AO295" s="260"/>
      <c r="AP295" s="260"/>
      <c r="AQ295" s="260"/>
      <c r="AR295" s="260"/>
      <c r="AS295" s="260"/>
      <c r="AT295" s="260"/>
      <c r="AU295" s="260"/>
      <c r="AV295" s="260"/>
      <c r="AW295" s="260"/>
      <c r="AX295" s="260"/>
      <c r="AY295" s="260"/>
      <c r="AZ295" s="260"/>
      <c r="BA295" s="260"/>
      <c r="BB295" s="260"/>
      <c r="BC295" s="260"/>
      <c r="BD295" s="260"/>
      <c r="BE295" s="260"/>
      <c r="BF295" s="260"/>
      <c r="BG295" s="210"/>
      <c r="BH295" s="210"/>
      <c r="BI295" s="210"/>
    </row>
    <row r="296" spans="1:61" x14ac:dyDescent="0.25">
      <c r="A296" s="171" t="s">
        <v>91</v>
      </c>
      <c r="B296" s="164"/>
      <c r="C296" s="299" t="s">
        <v>628</v>
      </c>
      <c r="D296" s="166"/>
      <c r="E296" s="168"/>
      <c r="F296" s="167"/>
      <c r="G296" s="168"/>
      <c r="H296" s="271"/>
      <c r="J296" s="171" t="s">
        <v>91</v>
      </c>
      <c r="K296" s="164"/>
      <c r="L296" s="299" t="s">
        <v>628</v>
      </c>
      <c r="M296" s="248"/>
      <c r="N296" s="166"/>
      <c r="O296" s="168"/>
      <c r="P296" s="167"/>
      <c r="Q296" s="168"/>
      <c r="R296" s="271"/>
      <c r="AO296" s="260"/>
      <c r="AP296" s="260"/>
      <c r="AQ296" s="260"/>
      <c r="AR296" s="260"/>
      <c r="AS296" s="260"/>
      <c r="AT296" s="260"/>
      <c r="AU296" s="260"/>
      <c r="AV296" s="260"/>
      <c r="AW296" s="260"/>
      <c r="AX296" s="260"/>
      <c r="AY296" s="260"/>
      <c r="AZ296" s="260"/>
      <c r="BA296" s="260"/>
      <c r="BB296" s="260"/>
      <c r="BC296" s="260"/>
      <c r="BD296" s="260"/>
      <c r="BE296" s="260"/>
      <c r="BF296" s="260"/>
      <c r="BG296" s="210"/>
      <c r="BH296" s="210"/>
      <c r="BI296" s="210"/>
    </row>
    <row r="297" spans="1:61" x14ac:dyDescent="0.25">
      <c r="A297" s="171" t="s">
        <v>91</v>
      </c>
      <c r="B297" s="164"/>
      <c r="C297" s="299" t="s">
        <v>628</v>
      </c>
      <c r="D297" s="166"/>
      <c r="E297" s="168"/>
      <c r="F297" s="167"/>
      <c r="G297" s="168"/>
      <c r="H297" s="271"/>
      <c r="J297" s="171" t="s">
        <v>91</v>
      </c>
      <c r="K297" s="164"/>
      <c r="L297" s="299" t="s">
        <v>628</v>
      </c>
      <c r="M297" s="248"/>
      <c r="N297" s="166"/>
      <c r="O297" s="168"/>
      <c r="P297" s="167"/>
      <c r="Q297" s="168"/>
      <c r="R297" s="271"/>
      <c r="AO297" s="260"/>
      <c r="AP297" s="260"/>
      <c r="AQ297" s="260"/>
      <c r="AR297" s="260"/>
      <c r="AS297" s="260"/>
      <c r="AT297" s="260"/>
      <c r="AU297" s="260"/>
      <c r="AV297" s="260"/>
      <c r="AW297" s="260"/>
      <c r="AX297" s="260"/>
      <c r="AY297" s="260"/>
      <c r="AZ297" s="260"/>
      <c r="BA297" s="260"/>
      <c r="BB297" s="260"/>
      <c r="BC297" s="260"/>
      <c r="BD297" s="260"/>
      <c r="BE297" s="260"/>
      <c r="BF297" s="260"/>
      <c r="BG297" s="210"/>
      <c r="BH297" s="210"/>
      <c r="BI297" s="210"/>
    </row>
    <row r="298" spans="1:61" x14ac:dyDescent="0.25">
      <c r="A298" s="171" t="s">
        <v>91</v>
      </c>
      <c r="B298" s="164"/>
      <c r="C298" s="299" t="s">
        <v>628</v>
      </c>
      <c r="D298" s="166"/>
      <c r="E298" s="168"/>
      <c r="F298" s="167"/>
      <c r="G298" s="168"/>
      <c r="H298" s="271"/>
      <c r="J298" s="171" t="s">
        <v>91</v>
      </c>
      <c r="K298" s="164"/>
      <c r="L298" s="299" t="s">
        <v>628</v>
      </c>
      <c r="M298" s="248"/>
      <c r="N298" s="166"/>
      <c r="O298" s="168"/>
      <c r="P298" s="167"/>
      <c r="Q298" s="168"/>
      <c r="R298" s="271"/>
      <c r="AO298" s="260"/>
      <c r="AP298" s="260"/>
      <c r="AQ298" s="260"/>
      <c r="AR298" s="260"/>
      <c r="AS298" s="260"/>
      <c r="AT298" s="260"/>
      <c r="AU298" s="260"/>
      <c r="AV298" s="260"/>
      <c r="AW298" s="260"/>
      <c r="AX298" s="260"/>
      <c r="AY298" s="260"/>
      <c r="AZ298" s="260"/>
      <c r="BA298" s="260"/>
      <c r="BB298" s="260"/>
      <c r="BC298" s="260"/>
      <c r="BD298" s="260"/>
      <c r="BE298" s="260"/>
      <c r="BF298" s="260"/>
      <c r="BG298" s="210"/>
      <c r="BH298" s="210"/>
      <c r="BI298" s="210"/>
    </row>
    <row r="299" spans="1:61" x14ac:dyDescent="0.25">
      <c r="A299" s="171" t="s">
        <v>91</v>
      </c>
      <c r="B299" s="164"/>
      <c r="C299" s="299" t="s">
        <v>628</v>
      </c>
      <c r="D299" s="166"/>
      <c r="E299" s="168"/>
      <c r="F299" s="167"/>
      <c r="G299" s="168"/>
      <c r="H299" s="271"/>
      <c r="J299" s="171" t="s">
        <v>91</v>
      </c>
      <c r="K299" s="164"/>
      <c r="L299" s="299" t="s">
        <v>628</v>
      </c>
      <c r="M299" s="248"/>
      <c r="N299" s="166"/>
      <c r="O299" s="168"/>
      <c r="P299" s="167"/>
      <c r="Q299" s="168"/>
      <c r="R299" s="271"/>
      <c r="AO299" s="260"/>
      <c r="AP299" s="260"/>
      <c r="AQ299" s="260"/>
      <c r="AR299" s="260"/>
      <c r="AS299" s="260"/>
      <c r="AT299" s="260"/>
      <c r="AU299" s="260"/>
      <c r="AV299" s="260"/>
      <c r="AW299" s="260"/>
      <c r="AX299" s="260"/>
      <c r="AY299" s="260"/>
      <c r="AZ299" s="260"/>
      <c r="BA299" s="260"/>
      <c r="BB299" s="260"/>
      <c r="BC299" s="260"/>
      <c r="BD299" s="260"/>
      <c r="BE299" s="260"/>
      <c r="BF299" s="260"/>
      <c r="BG299" s="210"/>
      <c r="BH299" s="210"/>
      <c r="BI299" s="210"/>
    </row>
    <row r="300" spans="1:61" x14ac:dyDescent="0.25">
      <c r="A300" s="171" t="s">
        <v>91</v>
      </c>
      <c r="B300" s="164"/>
      <c r="C300" s="299" t="s">
        <v>628</v>
      </c>
      <c r="D300" s="166"/>
      <c r="E300" s="168"/>
      <c r="F300" s="167"/>
      <c r="G300" s="168"/>
      <c r="H300" s="271"/>
      <c r="J300" s="171" t="s">
        <v>91</v>
      </c>
      <c r="K300" s="164"/>
      <c r="L300" s="299" t="s">
        <v>628</v>
      </c>
      <c r="M300" s="248"/>
      <c r="N300" s="166"/>
      <c r="O300" s="168"/>
      <c r="P300" s="167"/>
      <c r="Q300" s="168"/>
      <c r="R300" s="271"/>
      <c r="AO300" s="260"/>
      <c r="AP300" s="260"/>
      <c r="AQ300" s="260"/>
      <c r="AR300" s="260"/>
      <c r="AS300" s="260"/>
      <c r="AT300" s="260"/>
      <c r="AU300" s="260"/>
      <c r="AV300" s="260"/>
      <c r="AW300" s="260"/>
      <c r="AX300" s="260"/>
      <c r="AY300" s="260"/>
      <c r="AZ300" s="260"/>
      <c r="BA300" s="260"/>
      <c r="BB300" s="260"/>
      <c r="BC300" s="260"/>
      <c r="BD300" s="260"/>
      <c r="BE300" s="260"/>
      <c r="BF300" s="260"/>
      <c r="BG300" s="210"/>
      <c r="BH300" s="210"/>
      <c r="BI300" s="210"/>
    </row>
    <row r="301" spans="1:61" x14ac:dyDescent="0.25">
      <c r="A301" s="171" t="s">
        <v>91</v>
      </c>
      <c r="B301" s="164"/>
      <c r="C301" s="299" t="s">
        <v>628</v>
      </c>
      <c r="D301" s="166"/>
      <c r="E301" s="168"/>
      <c r="F301" s="167"/>
      <c r="G301" s="168"/>
      <c r="H301" s="271"/>
      <c r="J301" s="171" t="s">
        <v>91</v>
      </c>
      <c r="K301" s="164"/>
      <c r="L301" s="299" t="s">
        <v>628</v>
      </c>
      <c r="M301" s="248"/>
      <c r="N301" s="166"/>
      <c r="O301" s="168"/>
      <c r="P301" s="167"/>
      <c r="Q301" s="168"/>
      <c r="R301" s="271"/>
      <c r="AO301" s="260"/>
      <c r="AP301" s="260"/>
      <c r="AQ301" s="260"/>
      <c r="AR301" s="260"/>
      <c r="AS301" s="260"/>
      <c r="AT301" s="260"/>
      <c r="AU301" s="260"/>
      <c r="AV301" s="260"/>
      <c r="AW301" s="260"/>
      <c r="AX301" s="260"/>
      <c r="AY301" s="260"/>
      <c r="AZ301" s="260"/>
      <c r="BA301" s="260"/>
      <c r="BB301" s="260"/>
      <c r="BC301" s="260"/>
      <c r="BD301" s="260"/>
      <c r="BE301" s="260"/>
      <c r="BF301" s="260"/>
      <c r="BG301" s="210"/>
      <c r="BH301" s="210"/>
      <c r="BI301" s="210"/>
    </row>
    <row r="302" spans="1:61" x14ac:dyDescent="0.25">
      <c r="A302" s="171" t="s">
        <v>91</v>
      </c>
      <c r="B302" s="164"/>
      <c r="C302" s="299" t="s">
        <v>628</v>
      </c>
      <c r="D302" s="166"/>
      <c r="E302" s="168"/>
      <c r="F302" s="167"/>
      <c r="G302" s="168"/>
      <c r="H302" s="271"/>
      <c r="J302" s="171" t="s">
        <v>91</v>
      </c>
      <c r="K302" s="164"/>
      <c r="L302" s="299" t="s">
        <v>628</v>
      </c>
      <c r="M302" s="248"/>
      <c r="N302" s="166"/>
      <c r="O302" s="168"/>
      <c r="P302" s="167"/>
      <c r="Q302" s="168"/>
      <c r="R302" s="271"/>
      <c r="AO302" s="260"/>
      <c r="AP302" s="260"/>
      <c r="AQ302" s="260"/>
      <c r="AR302" s="260"/>
      <c r="AS302" s="260"/>
      <c r="AT302" s="260"/>
      <c r="AU302" s="260"/>
      <c r="AV302" s="260"/>
      <c r="AW302" s="260"/>
      <c r="AX302" s="260"/>
      <c r="AY302" s="260"/>
      <c r="AZ302" s="260"/>
      <c r="BA302" s="260"/>
      <c r="BB302" s="260"/>
      <c r="BC302" s="260"/>
      <c r="BD302" s="260"/>
      <c r="BE302" s="260"/>
      <c r="BF302" s="260"/>
      <c r="BG302" s="210"/>
      <c r="BH302" s="210"/>
      <c r="BI302" s="210"/>
    </row>
    <row r="303" spans="1:61" x14ac:dyDescent="0.25">
      <c r="A303" s="171" t="s">
        <v>91</v>
      </c>
      <c r="B303" s="164"/>
      <c r="C303" s="299" t="s">
        <v>628</v>
      </c>
      <c r="D303" s="166"/>
      <c r="E303" s="168"/>
      <c r="F303" s="167"/>
      <c r="G303" s="168"/>
      <c r="H303" s="271"/>
      <c r="J303" s="171" t="s">
        <v>91</v>
      </c>
      <c r="K303" s="164"/>
      <c r="L303" s="299" t="s">
        <v>628</v>
      </c>
      <c r="M303" s="248"/>
      <c r="N303" s="166"/>
      <c r="O303" s="168"/>
      <c r="P303" s="167"/>
      <c r="Q303" s="168"/>
      <c r="R303" s="271"/>
      <c r="AO303" s="260"/>
      <c r="AP303" s="260"/>
      <c r="AQ303" s="260"/>
      <c r="AR303" s="260"/>
      <c r="AS303" s="260"/>
      <c r="AT303" s="260"/>
      <c r="AU303" s="260"/>
      <c r="AV303" s="260"/>
      <c r="AW303" s="260"/>
      <c r="AX303" s="260"/>
      <c r="AY303" s="260"/>
      <c r="AZ303" s="260"/>
      <c r="BA303" s="260"/>
      <c r="BB303" s="260"/>
      <c r="BC303" s="260"/>
      <c r="BD303" s="260"/>
      <c r="BE303" s="260"/>
      <c r="BF303" s="260"/>
      <c r="BG303" s="210"/>
      <c r="BH303" s="210"/>
      <c r="BI303" s="210"/>
    </row>
    <row r="304" spans="1:61" x14ac:dyDescent="0.25">
      <c r="A304" s="171" t="s">
        <v>91</v>
      </c>
      <c r="B304" s="164"/>
      <c r="C304" s="299" t="s">
        <v>628</v>
      </c>
      <c r="D304" s="166"/>
      <c r="E304" s="168"/>
      <c r="F304" s="167"/>
      <c r="G304" s="168"/>
      <c r="H304" s="271"/>
      <c r="J304" s="171" t="s">
        <v>91</v>
      </c>
      <c r="K304" s="164"/>
      <c r="L304" s="299" t="s">
        <v>628</v>
      </c>
      <c r="M304" s="248"/>
      <c r="N304" s="166"/>
      <c r="O304" s="168"/>
      <c r="P304" s="167"/>
      <c r="Q304" s="168"/>
      <c r="R304" s="271"/>
      <c r="AO304" s="260"/>
      <c r="AP304" s="260"/>
      <c r="AQ304" s="260"/>
      <c r="AR304" s="260"/>
      <c r="AS304" s="260"/>
      <c r="AT304" s="260"/>
      <c r="AU304" s="260"/>
      <c r="AV304" s="260"/>
      <c r="AW304" s="260"/>
      <c r="AX304" s="260"/>
      <c r="AY304" s="260"/>
      <c r="AZ304" s="260"/>
      <c r="BA304" s="260"/>
      <c r="BB304" s="260"/>
      <c r="BC304" s="260"/>
      <c r="BD304" s="260"/>
      <c r="BE304" s="260"/>
      <c r="BF304" s="260"/>
      <c r="BG304" s="210"/>
      <c r="BH304" s="210"/>
      <c r="BI304" s="210"/>
    </row>
    <row r="305" spans="1:61" x14ac:dyDescent="0.25">
      <c r="A305" s="171" t="s">
        <v>91</v>
      </c>
      <c r="B305" s="164"/>
      <c r="C305" s="299" t="s">
        <v>628</v>
      </c>
      <c r="D305" s="166"/>
      <c r="E305" s="168"/>
      <c r="F305" s="167"/>
      <c r="G305" s="168"/>
      <c r="H305" s="271"/>
      <c r="J305" s="171" t="s">
        <v>91</v>
      </c>
      <c r="K305" s="164"/>
      <c r="L305" s="299" t="s">
        <v>628</v>
      </c>
      <c r="M305" s="248"/>
      <c r="N305" s="166"/>
      <c r="O305" s="168"/>
      <c r="P305" s="167"/>
      <c r="Q305" s="168"/>
      <c r="R305" s="271"/>
      <c r="AO305" s="260"/>
      <c r="AP305" s="260"/>
      <c r="AQ305" s="260"/>
      <c r="AR305" s="260"/>
      <c r="AS305" s="260"/>
      <c r="AT305" s="260"/>
      <c r="AU305" s="260"/>
      <c r="AV305" s="260"/>
      <c r="AW305" s="260"/>
      <c r="AX305" s="260"/>
      <c r="AY305" s="260"/>
      <c r="AZ305" s="260"/>
      <c r="BA305" s="260"/>
      <c r="BB305" s="260"/>
      <c r="BC305" s="260"/>
      <c r="BD305" s="260"/>
      <c r="BE305" s="260"/>
      <c r="BF305" s="260"/>
      <c r="BG305" s="210"/>
      <c r="BH305" s="210"/>
      <c r="BI305" s="210"/>
    </row>
    <row r="306" spans="1:61" x14ac:dyDescent="0.25">
      <c r="A306" s="171" t="s">
        <v>91</v>
      </c>
      <c r="B306" s="164"/>
      <c r="C306" s="299" t="s">
        <v>628</v>
      </c>
      <c r="D306" s="166"/>
      <c r="E306" s="168"/>
      <c r="F306" s="167"/>
      <c r="G306" s="168"/>
      <c r="H306" s="271"/>
      <c r="J306" s="171" t="s">
        <v>91</v>
      </c>
      <c r="K306" s="164"/>
      <c r="L306" s="299" t="s">
        <v>628</v>
      </c>
      <c r="M306" s="248"/>
      <c r="N306" s="166"/>
      <c r="O306" s="168"/>
      <c r="P306" s="167"/>
      <c r="Q306" s="168"/>
      <c r="R306" s="271"/>
      <c r="AO306" s="260"/>
      <c r="AP306" s="260"/>
      <c r="AQ306" s="260"/>
      <c r="AR306" s="260"/>
      <c r="AS306" s="260"/>
      <c r="AT306" s="260"/>
      <c r="AU306" s="260"/>
      <c r="AV306" s="260"/>
      <c r="AW306" s="260"/>
      <c r="AX306" s="260"/>
      <c r="AY306" s="260"/>
      <c r="AZ306" s="260"/>
      <c r="BA306" s="260"/>
      <c r="BB306" s="260"/>
      <c r="BC306" s="260"/>
      <c r="BD306" s="260"/>
      <c r="BE306" s="260"/>
      <c r="BF306" s="260"/>
      <c r="BG306" s="210"/>
      <c r="BH306" s="210"/>
      <c r="BI306" s="210"/>
    </row>
    <row r="307" spans="1:61" x14ac:dyDescent="0.25">
      <c r="A307" s="171" t="s">
        <v>91</v>
      </c>
      <c r="B307" s="164"/>
      <c r="C307" s="299" t="s">
        <v>628</v>
      </c>
      <c r="D307" s="166"/>
      <c r="E307" s="168"/>
      <c r="F307" s="167"/>
      <c r="G307" s="168"/>
      <c r="H307" s="271"/>
      <c r="J307" s="171" t="s">
        <v>91</v>
      </c>
      <c r="K307" s="164"/>
      <c r="L307" s="299" t="s">
        <v>628</v>
      </c>
      <c r="M307" s="248"/>
      <c r="N307" s="166"/>
      <c r="O307" s="168"/>
      <c r="P307" s="167"/>
      <c r="Q307" s="168"/>
      <c r="R307" s="271"/>
      <c r="AO307" s="260"/>
      <c r="AP307" s="260"/>
      <c r="AQ307" s="260"/>
      <c r="AR307" s="260"/>
      <c r="AS307" s="260"/>
      <c r="AT307" s="260"/>
      <c r="AU307" s="260"/>
      <c r="AV307" s="260"/>
      <c r="AW307" s="260"/>
      <c r="AX307" s="260"/>
      <c r="AY307" s="260"/>
      <c r="AZ307" s="260"/>
      <c r="BA307" s="260"/>
      <c r="BB307" s="260"/>
      <c r="BC307" s="260"/>
      <c r="BD307" s="260"/>
      <c r="BE307" s="260"/>
      <c r="BF307" s="260"/>
      <c r="BG307" s="210"/>
      <c r="BH307" s="210"/>
      <c r="BI307" s="210"/>
    </row>
    <row r="308" spans="1:61" x14ac:dyDescent="0.25">
      <c r="A308" s="171" t="s">
        <v>91</v>
      </c>
      <c r="B308" s="164"/>
      <c r="C308" s="299" t="s">
        <v>628</v>
      </c>
      <c r="D308" s="166"/>
      <c r="E308" s="168"/>
      <c r="F308" s="167"/>
      <c r="G308" s="168"/>
      <c r="H308" s="271"/>
      <c r="J308" s="171" t="s">
        <v>91</v>
      </c>
      <c r="K308" s="164"/>
      <c r="L308" s="299" t="s">
        <v>628</v>
      </c>
      <c r="M308" s="248"/>
      <c r="N308" s="166"/>
      <c r="O308" s="168"/>
      <c r="P308" s="167"/>
      <c r="Q308" s="168"/>
      <c r="R308" s="271"/>
      <c r="AO308" s="260"/>
      <c r="AP308" s="260"/>
      <c r="AQ308" s="260"/>
      <c r="AR308" s="260"/>
      <c r="AS308" s="260"/>
      <c r="AT308" s="260"/>
      <c r="AU308" s="260"/>
      <c r="AV308" s="260"/>
      <c r="AW308" s="260"/>
      <c r="AX308" s="260"/>
      <c r="AY308" s="260"/>
      <c r="AZ308" s="260"/>
      <c r="BA308" s="260"/>
      <c r="BB308" s="260"/>
      <c r="BC308" s="260"/>
      <c r="BD308" s="260"/>
      <c r="BE308" s="260"/>
      <c r="BF308" s="260"/>
      <c r="BG308" s="210"/>
      <c r="BH308" s="210"/>
      <c r="BI308" s="210"/>
    </row>
    <row r="309" spans="1:61" x14ac:dyDescent="0.25">
      <c r="A309" s="171" t="s">
        <v>91</v>
      </c>
      <c r="B309" s="164"/>
      <c r="C309" s="299" t="s">
        <v>628</v>
      </c>
      <c r="D309" s="166"/>
      <c r="E309" s="168"/>
      <c r="F309" s="167"/>
      <c r="G309" s="168"/>
      <c r="H309" s="271"/>
      <c r="J309" s="171" t="s">
        <v>91</v>
      </c>
      <c r="K309" s="164"/>
      <c r="L309" s="299" t="s">
        <v>628</v>
      </c>
      <c r="M309" s="248"/>
      <c r="N309" s="166"/>
      <c r="O309" s="168"/>
      <c r="P309" s="167"/>
      <c r="Q309" s="168"/>
      <c r="R309" s="271"/>
      <c r="AO309" s="260"/>
      <c r="AP309" s="260"/>
      <c r="AQ309" s="260"/>
      <c r="AR309" s="260"/>
      <c r="AS309" s="260"/>
      <c r="AT309" s="260"/>
      <c r="AU309" s="260"/>
      <c r="AV309" s="260"/>
      <c r="AW309" s="260"/>
      <c r="AX309" s="260"/>
      <c r="AY309" s="260"/>
      <c r="AZ309" s="260"/>
      <c r="BA309" s="260"/>
      <c r="BB309" s="260"/>
      <c r="BC309" s="260"/>
      <c r="BD309" s="260"/>
      <c r="BE309" s="260"/>
      <c r="BF309" s="260"/>
      <c r="BG309" s="210"/>
      <c r="BH309" s="210"/>
      <c r="BI309" s="210"/>
    </row>
    <row r="310" spans="1:61" x14ac:dyDescent="0.25">
      <c r="A310" s="171" t="s">
        <v>91</v>
      </c>
      <c r="B310" s="164"/>
      <c r="C310" s="299" t="s">
        <v>628</v>
      </c>
      <c r="D310" s="166"/>
      <c r="E310" s="168"/>
      <c r="F310" s="167"/>
      <c r="G310" s="168"/>
      <c r="H310" s="271"/>
      <c r="J310" s="171" t="s">
        <v>91</v>
      </c>
      <c r="K310" s="164"/>
      <c r="L310" s="299" t="s">
        <v>628</v>
      </c>
      <c r="M310" s="248"/>
      <c r="N310" s="166"/>
      <c r="O310" s="168"/>
      <c r="P310" s="167"/>
      <c r="Q310" s="168"/>
      <c r="R310" s="271"/>
      <c r="AO310" s="260"/>
      <c r="AP310" s="260"/>
      <c r="AQ310" s="260"/>
      <c r="AR310" s="260"/>
      <c r="AS310" s="260"/>
      <c r="AT310" s="260"/>
      <c r="AU310" s="260"/>
      <c r="AV310" s="260"/>
      <c r="AW310" s="260"/>
      <c r="AX310" s="260"/>
      <c r="AY310" s="260"/>
      <c r="AZ310" s="260"/>
      <c r="BA310" s="260"/>
      <c r="BB310" s="260"/>
      <c r="BC310" s="260"/>
      <c r="BD310" s="260"/>
      <c r="BE310" s="260"/>
      <c r="BF310" s="260"/>
      <c r="BG310" s="210"/>
      <c r="BH310" s="210"/>
      <c r="BI310" s="210"/>
    </row>
    <row r="311" spans="1:61" x14ac:dyDescent="0.25">
      <c r="A311" s="171" t="s">
        <v>91</v>
      </c>
      <c r="B311" s="164"/>
      <c r="C311" s="299" t="s">
        <v>628</v>
      </c>
      <c r="D311" s="166"/>
      <c r="E311" s="168"/>
      <c r="F311" s="167"/>
      <c r="G311" s="168"/>
      <c r="H311" s="271"/>
      <c r="J311" s="171" t="s">
        <v>91</v>
      </c>
      <c r="K311" s="164"/>
      <c r="L311" s="299" t="s">
        <v>628</v>
      </c>
      <c r="M311" s="248"/>
      <c r="N311" s="166"/>
      <c r="O311" s="168"/>
      <c r="P311" s="167"/>
      <c r="Q311" s="168"/>
      <c r="R311" s="271"/>
      <c r="AO311" s="260"/>
      <c r="AP311" s="260"/>
      <c r="AQ311" s="260"/>
      <c r="AR311" s="260"/>
      <c r="AS311" s="260"/>
      <c r="AT311" s="260"/>
      <c r="AU311" s="260"/>
      <c r="AV311" s="260"/>
      <c r="AW311" s="260"/>
      <c r="AX311" s="260"/>
      <c r="AY311" s="260"/>
      <c r="AZ311" s="260"/>
      <c r="BA311" s="260"/>
      <c r="BB311" s="260"/>
      <c r="BC311" s="260"/>
      <c r="BD311" s="260"/>
      <c r="BE311" s="260"/>
      <c r="BF311" s="260"/>
      <c r="BG311" s="210"/>
      <c r="BH311" s="210"/>
      <c r="BI311" s="210"/>
    </row>
    <row r="312" spans="1:61" x14ac:dyDescent="0.25">
      <c r="A312" s="171" t="s">
        <v>91</v>
      </c>
      <c r="B312" s="164"/>
      <c r="C312" s="299" t="s">
        <v>628</v>
      </c>
      <c r="D312" s="166"/>
      <c r="E312" s="168"/>
      <c r="F312" s="167"/>
      <c r="G312" s="168"/>
      <c r="H312" s="271"/>
      <c r="J312" s="171" t="s">
        <v>91</v>
      </c>
      <c r="K312" s="164"/>
      <c r="L312" s="299" t="s">
        <v>628</v>
      </c>
      <c r="M312" s="248"/>
      <c r="N312" s="166"/>
      <c r="O312" s="168"/>
      <c r="P312" s="167"/>
      <c r="Q312" s="168"/>
      <c r="R312" s="271"/>
      <c r="AO312" s="260"/>
      <c r="AP312" s="260"/>
      <c r="AQ312" s="260"/>
      <c r="AR312" s="260"/>
      <c r="AS312" s="260"/>
      <c r="AT312" s="260"/>
      <c r="AU312" s="260"/>
      <c r="AV312" s="260"/>
      <c r="AW312" s="260"/>
      <c r="AX312" s="260"/>
      <c r="AY312" s="260"/>
      <c r="AZ312" s="260"/>
      <c r="BA312" s="260"/>
      <c r="BB312" s="260"/>
      <c r="BC312" s="260"/>
      <c r="BD312" s="260"/>
      <c r="BE312" s="260"/>
      <c r="BF312" s="260"/>
      <c r="BG312" s="210"/>
      <c r="BH312" s="210"/>
      <c r="BI312" s="210"/>
    </row>
    <row r="313" spans="1:61" x14ac:dyDescent="0.25">
      <c r="A313" s="171" t="s">
        <v>91</v>
      </c>
      <c r="B313" s="164"/>
      <c r="C313" s="299" t="s">
        <v>628</v>
      </c>
      <c r="D313" s="166"/>
      <c r="E313" s="168"/>
      <c r="F313" s="167"/>
      <c r="G313" s="168"/>
      <c r="H313" s="271"/>
      <c r="J313" s="171" t="s">
        <v>91</v>
      </c>
      <c r="K313" s="164"/>
      <c r="L313" s="299" t="s">
        <v>628</v>
      </c>
      <c r="M313" s="248"/>
      <c r="N313" s="166"/>
      <c r="O313" s="168"/>
      <c r="P313" s="167"/>
      <c r="Q313" s="168"/>
      <c r="R313" s="271"/>
      <c r="AO313" s="260"/>
      <c r="AP313" s="260"/>
      <c r="AQ313" s="260"/>
      <c r="AR313" s="260"/>
      <c r="AS313" s="260"/>
      <c r="AT313" s="260"/>
      <c r="AU313" s="260"/>
      <c r="AV313" s="260"/>
      <c r="AW313" s="260"/>
      <c r="AX313" s="260"/>
      <c r="AY313" s="260"/>
      <c r="AZ313" s="260"/>
      <c r="BA313" s="260"/>
      <c r="BB313" s="260"/>
      <c r="BC313" s="260"/>
      <c r="BD313" s="260"/>
      <c r="BE313" s="260"/>
      <c r="BF313" s="260"/>
      <c r="BG313" s="210"/>
      <c r="BH313" s="210"/>
      <c r="BI313" s="210"/>
    </row>
    <row r="314" spans="1:61" x14ac:dyDescent="0.25">
      <c r="A314" s="171" t="s">
        <v>91</v>
      </c>
      <c r="B314" s="164"/>
      <c r="C314" s="299" t="s">
        <v>628</v>
      </c>
      <c r="D314" s="166"/>
      <c r="E314" s="168"/>
      <c r="F314" s="167"/>
      <c r="G314" s="168"/>
      <c r="H314" s="271"/>
      <c r="J314" s="171" t="s">
        <v>91</v>
      </c>
      <c r="K314" s="164"/>
      <c r="L314" s="299" t="s">
        <v>628</v>
      </c>
      <c r="M314" s="248"/>
      <c r="N314" s="166"/>
      <c r="O314" s="168"/>
      <c r="P314" s="167"/>
      <c r="Q314" s="168"/>
      <c r="R314" s="271"/>
      <c r="AO314" s="260"/>
      <c r="AP314" s="260"/>
      <c r="AQ314" s="260"/>
      <c r="AR314" s="260"/>
      <c r="AS314" s="260"/>
      <c r="AT314" s="260"/>
      <c r="AU314" s="260"/>
      <c r="AV314" s="260"/>
      <c r="AW314" s="260"/>
      <c r="AX314" s="260"/>
      <c r="AY314" s="260"/>
      <c r="AZ314" s="260"/>
      <c r="BA314" s="260"/>
      <c r="BB314" s="260"/>
      <c r="BC314" s="260"/>
      <c r="BD314" s="260"/>
      <c r="BE314" s="260"/>
      <c r="BF314" s="260"/>
      <c r="BG314" s="210"/>
      <c r="BH314" s="210"/>
      <c r="BI314" s="210"/>
    </row>
    <row r="315" spans="1:61" x14ac:dyDescent="0.25">
      <c r="A315" s="171" t="s">
        <v>91</v>
      </c>
      <c r="B315" s="164"/>
      <c r="C315" s="299" t="s">
        <v>628</v>
      </c>
      <c r="D315" s="166"/>
      <c r="E315" s="168"/>
      <c r="F315" s="167"/>
      <c r="G315" s="168"/>
      <c r="H315" s="271"/>
      <c r="J315" s="171" t="s">
        <v>91</v>
      </c>
      <c r="K315" s="164"/>
      <c r="L315" s="299" t="s">
        <v>628</v>
      </c>
      <c r="M315" s="248"/>
      <c r="N315" s="166"/>
      <c r="O315" s="168"/>
      <c r="P315" s="167"/>
      <c r="Q315" s="168"/>
      <c r="R315" s="271"/>
      <c r="AO315" s="260"/>
      <c r="AP315" s="260"/>
      <c r="AQ315" s="260"/>
      <c r="AR315" s="260"/>
      <c r="AS315" s="260"/>
      <c r="AT315" s="260"/>
      <c r="AU315" s="260"/>
      <c r="AV315" s="260"/>
      <c r="AW315" s="260"/>
      <c r="AX315" s="260"/>
      <c r="AY315" s="260"/>
      <c r="AZ315" s="260"/>
      <c r="BA315" s="260"/>
      <c r="BB315" s="260"/>
      <c r="BC315" s="260"/>
      <c r="BD315" s="260"/>
      <c r="BE315" s="260"/>
      <c r="BF315" s="260"/>
      <c r="BG315" s="210"/>
      <c r="BH315" s="210"/>
      <c r="BI315" s="210"/>
    </row>
    <row r="316" spans="1:61" x14ac:dyDescent="0.25">
      <c r="A316" s="171" t="s">
        <v>91</v>
      </c>
      <c r="B316" s="164"/>
      <c r="C316" s="299" t="s">
        <v>628</v>
      </c>
      <c r="D316" s="166"/>
      <c r="E316" s="168"/>
      <c r="F316" s="167"/>
      <c r="G316" s="168"/>
      <c r="H316" s="271"/>
      <c r="J316" s="171" t="s">
        <v>91</v>
      </c>
      <c r="K316" s="164"/>
      <c r="L316" s="299" t="s">
        <v>628</v>
      </c>
      <c r="M316" s="248"/>
      <c r="N316" s="166"/>
      <c r="O316" s="168"/>
      <c r="P316" s="167"/>
      <c r="Q316" s="168"/>
      <c r="R316" s="271"/>
      <c r="AO316" s="260"/>
      <c r="AP316" s="260"/>
      <c r="AQ316" s="260"/>
      <c r="AR316" s="260"/>
      <c r="AS316" s="260"/>
      <c r="AT316" s="260"/>
      <c r="AU316" s="260"/>
      <c r="AV316" s="260"/>
      <c r="AW316" s="260"/>
      <c r="AX316" s="260"/>
      <c r="AY316" s="260"/>
      <c r="AZ316" s="260"/>
      <c r="BA316" s="260"/>
      <c r="BB316" s="260"/>
      <c r="BC316" s="260"/>
      <c r="BD316" s="260"/>
      <c r="BE316" s="260"/>
      <c r="BF316" s="260"/>
      <c r="BG316" s="210"/>
      <c r="BH316" s="210"/>
      <c r="BI316" s="210"/>
    </row>
    <row r="317" spans="1:61" x14ac:dyDescent="0.25">
      <c r="A317" s="171" t="s">
        <v>91</v>
      </c>
      <c r="B317" s="164"/>
      <c r="C317" s="299" t="s">
        <v>628</v>
      </c>
      <c r="D317" s="166"/>
      <c r="E317" s="168"/>
      <c r="F317" s="167"/>
      <c r="G317" s="168"/>
      <c r="H317" s="271"/>
      <c r="J317" s="171" t="s">
        <v>91</v>
      </c>
      <c r="K317" s="164"/>
      <c r="L317" s="299" t="s">
        <v>628</v>
      </c>
      <c r="M317" s="248"/>
      <c r="N317" s="166"/>
      <c r="O317" s="168"/>
      <c r="P317" s="167"/>
      <c r="Q317" s="168"/>
      <c r="R317" s="271"/>
      <c r="AO317" s="260"/>
      <c r="AP317" s="260"/>
      <c r="AQ317" s="260"/>
      <c r="AR317" s="260"/>
      <c r="AS317" s="260"/>
      <c r="AT317" s="260"/>
      <c r="AU317" s="260"/>
      <c r="AV317" s="260"/>
      <c r="AW317" s="260"/>
      <c r="AX317" s="260"/>
      <c r="AY317" s="260"/>
      <c r="AZ317" s="260"/>
      <c r="BA317" s="260"/>
      <c r="BB317" s="260"/>
      <c r="BC317" s="260"/>
      <c r="BD317" s="260"/>
      <c r="BE317" s="260"/>
      <c r="BF317" s="260"/>
      <c r="BG317" s="210"/>
      <c r="BH317" s="210"/>
      <c r="BI317" s="210"/>
    </row>
    <row r="318" spans="1:61" x14ac:dyDescent="0.25">
      <c r="A318" s="171" t="s">
        <v>91</v>
      </c>
      <c r="B318" s="164"/>
      <c r="C318" s="299" t="s">
        <v>628</v>
      </c>
      <c r="D318" s="166"/>
      <c r="E318" s="168"/>
      <c r="F318" s="167"/>
      <c r="G318" s="168"/>
      <c r="H318" s="271"/>
      <c r="J318" s="171" t="s">
        <v>91</v>
      </c>
      <c r="K318" s="164"/>
      <c r="L318" s="299" t="s">
        <v>628</v>
      </c>
      <c r="M318" s="248"/>
      <c r="N318" s="166"/>
      <c r="O318" s="168"/>
      <c r="P318" s="167"/>
      <c r="Q318" s="168"/>
      <c r="R318" s="271"/>
      <c r="AO318" s="260"/>
      <c r="AP318" s="260"/>
      <c r="AQ318" s="260"/>
      <c r="AR318" s="260"/>
      <c r="AS318" s="260"/>
      <c r="AT318" s="260"/>
      <c r="AU318" s="260"/>
      <c r="AV318" s="260"/>
      <c r="AW318" s="260"/>
      <c r="AX318" s="260"/>
      <c r="AY318" s="260"/>
      <c r="AZ318" s="260"/>
      <c r="BA318" s="260"/>
      <c r="BB318" s="260"/>
      <c r="BC318" s="260"/>
      <c r="BD318" s="260"/>
      <c r="BE318" s="260"/>
      <c r="BF318" s="260"/>
      <c r="BG318" s="210"/>
      <c r="BH318" s="210"/>
      <c r="BI318" s="210"/>
    </row>
    <row r="319" spans="1:61" x14ac:dyDescent="0.25">
      <c r="A319" s="171" t="s">
        <v>91</v>
      </c>
      <c r="B319" s="164"/>
      <c r="C319" s="299" t="s">
        <v>628</v>
      </c>
      <c r="D319" s="166"/>
      <c r="E319" s="168"/>
      <c r="F319" s="167"/>
      <c r="G319" s="168"/>
      <c r="H319" s="271"/>
      <c r="J319" s="171" t="s">
        <v>91</v>
      </c>
      <c r="K319" s="164"/>
      <c r="L319" s="299" t="s">
        <v>628</v>
      </c>
      <c r="M319" s="248"/>
      <c r="N319" s="166"/>
      <c r="O319" s="168"/>
      <c r="P319" s="167"/>
      <c r="Q319" s="168"/>
      <c r="R319" s="271"/>
      <c r="AO319" s="260"/>
      <c r="AP319" s="260"/>
      <c r="AQ319" s="260"/>
      <c r="AR319" s="260"/>
      <c r="AS319" s="260"/>
      <c r="AT319" s="260"/>
      <c r="AU319" s="260"/>
      <c r="AV319" s="260"/>
      <c r="AW319" s="260"/>
      <c r="AX319" s="260"/>
      <c r="AY319" s="260"/>
      <c r="AZ319" s="260"/>
      <c r="BA319" s="260"/>
      <c r="BB319" s="260"/>
      <c r="BC319" s="260"/>
      <c r="BD319" s="260"/>
      <c r="BE319" s="260"/>
      <c r="BF319" s="260"/>
      <c r="BG319" s="210"/>
      <c r="BH319" s="210"/>
      <c r="BI319" s="210"/>
    </row>
    <row r="320" spans="1:61" x14ac:dyDescent="0.25">
      <c r="A320" s="171" t="s">
        <v>91</v>
      </c>
      <c r="B320" s="164"/>
      <c r="C320" s="299" t="s">
        <v>628</v>
      </c>
      <c r="D320" s="166"/>
      <c r="E320" s="168"/>
      <c r="F320" s="167"/>
      <c r="G320" s="168"/>
      <c r="H320" s="271"/>
      <c r="J320" s="171" t="s">
        <v>91</v>
      </c>
      <c r="K320" s="164"/>
      <c r="L320" s="299" t="s">
        <v>628</v>
      </c>
      <c r="M320" s="248"/>
      <c r="N320" s="166"/>
      <c r="O320" s="168"/>
      <c r="P320" s="167"/>
      <c r="Q320" s="168"/>
      <c r="R320" s="271"/>
      <c r="AO320" s="260"/>
      <c r="AP320" s="260"/>
      <c r="AQ320" s="260"/>
      <c r="AR320" s="260"/>
      <c r="AS320" s="260"/>
      <c r="AT320" s="260"/>
      <c r="AU320" s="260"/>
      <c r="AV320" s="260"/>
      <c r="AW320" s="260"/>
      <c r="AX320" s="260"/>
      <c r="AY320" s="260"/>
      <c r="AZ320" s="260"/>
      <c r="BA320" s="260"/>
      <c r="BB320" s="260"/>
      <c r="BC320" s="260"/>
      <c r="BD320" s="260"/>
      <c r="BE320" s="260"/>
      <c r="BF320" s="260"/>
      <c r="BG320" s="210"/>
      <c r="BH320" s="210"/>
      <c r="BI320" s="210"/>
    </row>
    <row r="321" spans="1:61" x14ac:dyDescent="0.25">
      <c r="A321" s="171" t="s">
        <v>91</v>
      </c>
      <c r="B321" s="164"/>
      <c r="C321" s="299" t="s">
        <v>628</v>
      </c>
      <c r="D321" s="166"/>
      <c r="E321" s="168"/>
      <c r="F321" s="167"/>
      <c r="G321" s="168"/>
      <c r="H321" s="271"/>
      <c r="J321" s="171" t="s">
        <v>91</v>
      </c>
      <c r="K321" s="164"/>
      <c r="L321" s="299" t="s">
        <v>628</v>
      </c>
      <c r="M321" s="248"/>
      <c r="N321" s="166"/>
      <c r="O321" s="168"/>
      <c r="P321" s="167"/>
      <c r="Q321" s="168"/>
      <c r="R321" s="271"/>
      <c r="AO321" s="260"/>
      <c r="AP321" s="260"/>
      <c r="AQ321" s="260"/>
      <c r="AR321" s="260"/>
      <c r="AS321" s="260"/>
      <c r="AT321" s="260"/>
      <c r="AU321" s="260"/>
      <c r="AV321" s="260"/>
      <c r="AW321" s="260"/>
      <c r="AX321" s="260"/>
      <c r="AY321" s="260"/>
      <c r="AZ321" s="260"/>
      <c r="BA321" s="260"/>
      <c r="BB321" s="260"/>
      <c r="BC321" s="260"/>
      <c r="BD321" s="260"/>
      <c r="BE321" s="260"/>
      <c r="BF321" s="260"/>
      <c r="BG321" s="210"/>
      <c r="BH321" s="210"/>
      <c r="BI321" s="210"/>
    </row>
    <row r="322" spans="1:61" x14ac:dyDescent="0.25">
      <c r="A322" s="171" t="s">
        <v>91</v>
      </c>
      <c r="B322" s="164"/>
      <c r="C322" s="299" t="s">
        <v>628</v>
      </c>
      <c r="D322" s="166"/>
      <c r="E322" s="168"/>
      <c r="F322" s="167"/>
      <c r="G322" s="168"/>
      <c r="H322" s="271"/>
      <c r="J322" s="171" t="s">
        <v>91</v>
      </c>
      <c r="K322" s="164"/>
      <c r="L322" s="299" t="s">
        <v>628</v>
      </c>
      <c r="M322" s="248"/>
      <c r="N322" s="166"/>
      <c r="O322" s="168"/>
      <c r="P322" s="167"/>
      <c r="Q322" s="168"/>
      <c r="R322" s="271"/>
      <c r="AO322" s="260"/>
      <c r="AP322" s="260"/>
      <c r="AQ322" s="260"/>
      <c r="AR322" s="260"/>
      <c r="AS322" s="260"/>
      <c r="AT322" s="260"/>
      <c r="AU322" s="260"/>
      <c r="AV322" s="260"/>
      <c r="AW322" s="260"/>
      <c r="AX322" s="260"/>
      <c r="AY322" s="260"/>
      <c r="AZ322" s="260"/>
      <c r="BA322" s="260"/>
      <c r="BB322" s="260"/>
      <c r="BC322" s="260"/>
      <c r="BD322" s="260"/>
      <c r="BE322" s="260"/>
      <c r="BF322" s="260"/>
      <c r="BG322" s="210"/>
      <c r="BH322" s="210"/>
      <c r="BI322" s="210"/>
    </row>
    <row r="323" spans="1:61" x14ac:dyDescent="0.25">
      <c r="A323" s="171" t="s">
        <v>91</v>
      </c>
      <c r="B323" s="164"/>
      <c r="C323" s="299" t="s">
        <v>628</v>
      </c>
      <c r="D323" s="166"/>
      <c r="E323" s="168"/>
      <c r="F323" s="167"/>
      <c r="G323" s="168"/>
      <c r="H323" s="271"/>
      <c r="J323" s="171" t="s">
        <v>91</v>
      </c>
      <c r="K323" s="164"/>
      <c r="L323" s="299" t="s">
        <v>628</v>
      </c>
      <c r="M323" s="248"/>
      <c r="N323" s="166"/>
      <c r="O323" s="168"/>
      <c r="P323" s="167"/>
      <c r="Q323" s="168"/>
      <c r="R323" s="271"/>
      <c r="AO323" s="260"/>
      <c r="AP323" s="260"/>
      <c r="AQ323" s="260"/>
      <c r="AR323" s="260"/>
      <c r="AS323" s="260"/>
      <c r="AT323" s="260"/>
      <c r="AU323" s="260"/>
      <c r="AV323" s="260"/>
      <c r="AW323" s="260"/>
      <c r="AX323" s="260"/>
      <c r="AY323" s="260"/>
      <c r="AZ323" s="260"/>
      <c r="BA323" s="260"/>
      <c r="BB323" s="260"/>
      <c r="BC323" s="260"/>
      <c r="BD323" s="260"/>
      <c r="BE323" s="260"/>
      <c r="BF323" s="260"/>
      <c r="BG323" s="210"/>
      <c r="BH323" s="210"/>
      <c r="BI323" s="210"/>
    </row>
    <row r="324" spans="1:61" x14ac:dyDescent="0.25">
      <c r="A324" s="171" t="s">
        <v>91</v>
      </c>
      <c r="B324" s="164"/>
      <c r="C324" s="299" t="s">
        <v>628</v>
      </c>
      <c r="D324" s="166"/>
      <c r="E324" s="168"/>
      <c r="F324" s="167"/>
      <c r="G324" s="168"/>
      <c r="H324" s="271"/>
      <c r="J324" s="171" t="s">
        <v>91</v>
      </c>
      <c r="K324" s="164"/>
      <c r="L324" s="299" t="s">
        <v>628</v>
      </c>
      <c r="M324" s="248"/>
      <c r="N324" s="166"/>
      <c r="O324" s="168"/>
      <c r="P324" s="167"/>
      <c r="Q324" s="168"/>
      <c r="R324" s="271"/>
      <c r="AO324" s="260"/>
      <c r="AP324" s="260"/>
      <c r="AQ324" s="260"/>
      <c r="AR324" s="260"/>
      <c r="AS324" s="260"/>
      <c r="AT324" s="260"/>
      <c r="AU324" s="260"/>
      <c r="AV324" s="260"/>
      <c r="AW324" s="260"/>
      <c r="AX324" s="260"/>
      <c r="AY324" s="260"/>
      <c r="AZ324" s="260"/>
      <c r="BA324" s="260"/>
      <c r="BB324" s="260"/>
      <c r="BC324" s="260"/>
      <c r="BD324" s="260"/>
      <c r="BE324" s="260"/>
      <c r="BF324" s="260"/>
      <c r="BG324" s="210"/>
      <c r="BH324" s="210"/>
      <c r="BI324" s="210"/>
    </row>
    <row r="325" spans="1:61" x14ac:dyDescent="0.25">
      <c r="A325" s="171" t="s">
        <v>91</v>
      </c>
      <c r="B325" s="164"/>
      <c r="C325" s="299" t="s">
        <v>628</v>
      </c>
      <c r="D325" s="166"/>
      <c r="E325" s="168"/>
      <c r="F325" s="167"/>
      <c r="G325" s="168"/>
      <c r="H325" s="271"/>
      <c r="J325" s="171" t="s">
        <v>91</v>
      </c>
      <c r="K325" s="164"/>
      <c r="L325" s="299" t="s">
        <v>628</v>
      </c>
      <c r="M325" s="248"/>
      <c r="N325" s="166"/>
      <c r="O325" s="168"/>
      <c r="P325" s="167"/>
      <c r="Q325" s="168"/>
      <c r="R325" s="271"/>
      <c r="AO325" s="260"/>
      <c r="AP325" s="260"/>
      <c r="AQ325" s="260"/>
      <c r="AR325" s="260"/>
      <c r="AS325" s="260"/>
      <c r="AT325" s="260"/>
      <c r="AU325" s="260"/>
      <c r="AV325" s="260"/>
      <c r="AW325" s="260"/>
      <c r="AX325" s="260"/>
      <c r="AY325" s="260"/>
      <c r="AZ325" s="260"/>
      <c r="BA325" s="260"/>
      <c r="BB325" s="260"/>
      <c r="BC325" s="260"/>
      <c r="BD325" s="260"/>
      <c r="BE325" s="260"/>
      <c r="BF325" s="260"/>
      <c r="BG325" s="210"/>
      <c r="BH325" s="210"/>
      <c r="BI325" s="210"/>
    </row>
    <row r="326" spans="1:61" x14ac:dyDescent="0.25">
      <c r="A326" s="171" t="s">
        <v>91</v>
      </c>
      <c r="B326" s="164"/>
      <c r="C326" s="299" t="s">
        <v>628</v>
      </c>
      <c r="D326" s="166"/>
      <c r="E326" s="168"/>
      <c r="F326" s="167"/>
      <c r="G326" s="168"/>
      <c r="H326" s="271"/>
      <c r="J326" s="171" t="s">
        <v>91</v>
      </c>
      <c r="K326" s="164"/>
      <c r="L326" s="299" t="s">
        <v>628</v>
      </c>
      <c r="M326" s="248"/>
      <c r="N326" s="166"/>
      <c r="O326" s="168"/>
      <c r="P326" s="167"/>
      <c r="Q326" s="168"/>
      <c r="R326" s="271"/>
      <c r="AO326" s="260"/>
      <c r="AP326" s="260"/>
      <c r="AQ326" s="260"/>
      <c r="AR326" s="260"/>
      <c r="AS326" s="260"/>
      <c r="AT326" s="260"/>
      <c r="AU326" s="260"/>
      <c r="AV326" s="260"/>
      <c r="AW326" s="260"/>
      <c r="AX326" s="260"/>
      <c r="AY326" s="260"/>
      <c r="AZ326" s="260"/>
      <c r="BA326" s="260"/>
      <c r="BB326" s="260"/>
      <c r="BC326" s="260"/>
      <c r="BD326" s="260"/>
      <c r="BE326" s="260"/>
      <c r="BF326" s="260"/>
      <c r="BG326" s="210"/>
      <c r="BH326" s="210"/>
      <c r="BI326" s="210"/>
    </row>
    <row r="327" spans="1:61" x14ac:dyDescent="0.25">
      <c r="A327" s="171" t="s">
        <v>91</v>
      </c>
      <c r="B327" s="164"/>
      <c r="C327" s="299" t="s">
        <v>628</v>
      </c>
      <c r="D327" s="166"/>
      <c r="E327" s="168"/>
      <c r="F327" s="167"/>
      <c r="G327" s="168"/>
      <c r="H327" s="271"/>
      <c r="J327" s="171" t="s">
        <v>91</v>
      </c>
      <c r="K327" s="164"/>
      <c r="L327" s="299" t="s">
        <v>628</v>
      </c>
      <c r="M327" s="248"/>
      <c r="N327" s="166"/>
      <c r="O327" s="168"/>
      <c r="P327" s="167"/>
      <c r="Q327" s="168"/>
      <c r="R327" s="271"/>
      <c r="AO327" s="260"/>
      <c r="AP327" s="260"/>
      <c r="AQ327" s="260"/>
      <c r="AR327" s="260"/>
      <c r="AS327" s="260"/>
      <c r="AT327" s="260"/>
      <c r="AU327" s="260"/>
      <c r="AV327" s="260"/>
      <c r="AW327" s="260"/>
      <c r="AX327" s="260"/>
      <c r="AY327" s="260"/>
      <c r="AZ327" s="260"/>
      <c r="BA327" s="260"/>
      <c r="BB327" s="260"/>
      <c r="BC327" s="260"/>
      <c r="BD327" s="260"/>
      <c r="BE327" s="260"/>
      <c r="BF327" s="260"/>
      <c r="BG327" s="210"/>
      <c r="BH327" s="210"/>
      <c r="BI327" s="210"/>
    </row>
    <row r="328" spans="1:61" x14ac:dyDescent="0.25">
      <c r="A328" s="171" t="s">
        <v>91</v>
      </c>
      <c r="B328" s="164"/>
      <c r="C328" s="299" t="s">
        <v>628</v>
      </c>
      <c r="D328" s="166"/>
      <c r="E328" s="168"/>
      <c r="F328" s="167"/>
      <c r="G328" s="168"/>
      <c r="H328" s="271"/>
      <c r="J328" s="171" t="s">
        <v>91</v>
      </c>
      <c r="K328" s="164"/>
      <c r="L328" s="299" t="s">
        <v>628</v>
      </c>
      <c r="M328" s="248"/>
      <c r="N328" s="166"/>
      <c r="O328" s="168"/>
      <c r="P328" s="167"/>
      <c r="Q328" s="168"/>
      <c r="R328" s="271"/>
      <c r="AO328" s="260"/>
      <c r="AP328" s="260"/>
      <c r="AQ328" s="260"/>
      <c r="AR328" s="260"/>
      <c r="AS328" s="260"/>
      <c r="AT328" s="260"/>
      <c r="AU328" s="260"/>
      <c r="AV328" s="260"/>
      <c r="AW328" s="260"/>
      <c r="AX328" s="260"/>
      <c r="AY328" s="260"/>
      <c r="AZ328" s="260"/>
      <c r="BA328" s="260"/>
      <c r="BB328" s="260"/>
      <c r="BC328" s="260"/>
      <c r="BD328" s="260"/>
      <c r="BE328" s="260"/>
      <c r="BF328" s="260"/>
      <c r="BG328" s="210"/>
      <c r="BH328" s="210"/>
      <c r="BI328" s="210"/>
    </row>
    <row r="329" spans="1:61" x14ac:dyDescent="0.25">
      <c r="A329" s="171" t="s">
        <v>91</v>
      </c>
      <c r="B329" s="164"/>
      <c r="C329" s="299" t="s">
        <v>628</v>
      </c>
      <c r="D329" s="166"/>
      <c r="E329" s="168"/>
      <c r="F329" s="167"/>
      <c r="G329" s="168"/>
      <c r="H329" s="271"/>
      <c r="J329" s="171" t="s">
        <v>91</v>
      </c>
      <c r="K329" s="164"/>
      <c r="L329" s="299" t="s">
        <v>628</v>
      </c>
      <c r="M329" s="248"/>
      <c r="N329" s="166"/>
      <c r="O329" s="168"/>
      <c r="P329" s="167"/>
      <c r="Q329" s="168"/>
      <c r="R329" s="271"/>
      <c r="AO329" s="260"/>
      <c r="AP329" s="260"/>
      <c r="AQ329" s="260"/>
      <c r="AR329" s="260"/>
      <c r="AS329" s="260"/>
      <c r="AT329" s="260"/>
      <c r="AU329" s="260"/>
      <c r="AV329" s="260"/>
      <c r="AW329" s="260"/>
      <c r="AX329" s="260"/>
      <c r="AY329" s="260"/>
      <c r="AZ329" s="260"/>
      <c r="BA329" s="260"/>
      <c r="BB329" s="260"/>
      <c r="BC329" s="260"/>
      <c r="BD329" s="260"/>
      <c r="BE329" s="260"/>
      <c r="BF329" s="260"/>
      <c r="BG329" s="210"/>
      <c r="BH329" s="210"/>
      <c r="BI329" s="210"/>
    </row>
    <row r="330" spans="1:61" x14ac:dyDescent="0.25">
      <c r="A330" s="171" t="s">
        <v>91</v>
      </c>
      <c r="B330" s="164"/>
      <c r="C330" s="299" t="s">
        <v>628</v>
      </c>
      <c r="D330" s="166"/>
      <c r="E330" s="168"/>
      <c r="F330" s="167"/>
      <c r="G330" s="168"/>
      <c r="H330" s="271"/>
      <c r="J330" s="171" t="s">
        <v>91</v>
      </c>
      <c r="K330" s="164"/>
      <c r="L330" s="299" t="s">
        <v>628</v>
      </c>
      <c r="M330" s="248"/>
      <c r="N330" s="166"/>
      <c r="O330" s="168"/>
      <c r="P330" s="167"/>
      <c r="Q330" s="168"/>
      <c r="R330" s="271"/>
      <c r="AO330" s="260"/>
      <c r="AP330" s="260"/>
      <c r="AQ330" s="260"/>
      <c r="AR330" s="260"/>
      <c r="AS330" s="260"/>
      <c r="AT330" s="260"/>
      <c r="AU330" s="260"/>
      <c r="AV330" s="260"/>
      <c r="AW330" s="260"/>
      <c r="AX330" s="260"/>
      <c r="AY330" s="260"/>
      <c r="AZ330" s="260"/>
      <c r="BA330" s="260"/>
      <c r="BB330" s="260"/>
      <c r="BC330" s="260"/>
      <c r="BD330" s="260"/>
      <c r="BE330" s="260"/>
      <c r="BF330" s="260"/>
      <c r="BG330" s="210"/>
      <c r="BH330" s="210"/>
      <c r="BI330" s="210"/>
    </row>
    <row r="331" spans="1:61" x14ac:dyDescent="0.25">
      <c r="A331" s="171" t="s">
        <v>91</v>
      </c>
      <c r="B331" s="164"/>
      <c r="C331" s="299" t="s">
        <v>628</v>
      </c>
      <c r="D331" s="166"/>
      <c r="E331" s="168"/>
      <c r="F331" s="167"/>
      <c r="G331" s="168"/>
      <c r="H331" s="271"/>
      <c r="J331" s="171" t="s">
        <v>91</v>
      </c>
      <c r="K331" s="164"/>
      <c r="L331" s="299" t="s">
        <v>628</v>
      </c>
      <c r="M331" s="248"/>
      <c r="N331" s="166"/>
      <c r="O331" s="168"/>
      <c r="P331" s="167"/>
      <c r="Q331" s="168"/>
      <c r="R331" s="271"/>
      <c r="AO331" s="260"/>
      <c r="AP331" s="260"/>
      <c r="AQ331" s="260"/>
      <c r="AR331" s="260"/>
      <c r="AS331" s="260"/>
      <c r="AT331" s="260"/>
      <c r="AU331" s="260"/>
      <c r="AV331" s="260"/>
      <c r="AW331" s="260"/>
      <c r="AX331" s="260"/>
      <c r="AY331" s="260"/>
      <c r="AZ331" s="260"/>
      <c r="BA331" s="260"/>
      <c r="BB331" s="260"/>
      <c r="BC331" s="260"/>
      <c r="BD331" s="260"/>
      <c r="BE331" s="260"/>
      <c r="BF331" s="260"/>
      <c r="BG331" s="210"/>
      <c r="BH331" s="210"/>
      <c r="BI331" s="210"/>
    </row>
    <row r="332" spans="1:61" x14ac:dyDescent="0.25">
      <c r="A332" s="171" t="s">
        <v>91</v>
      </c>
      <c r="B332" s="164"/>
      <c r="C332" s="299" t="s">
        <v>628</v>
      </c>
      <c r="D332" s="166"/>
      <c r="E332" s="168"/>
      <c r="F332" s="167"/>
      <c r="G332" s="168"/>
      <c r="H332" s="271"/>
      <c r="J332" s="171" t="s">
        <v>91</v>
      </c>
      <c r="K332" s="164"/>
      <c r="L332" s="299" t="s">
        <v>628</v>
      </c>
      <c r="M332" s="248"/>
      <c r="N332" s="166"/>
      <c r="O332" s="168"/>
      <c r="P332" s="167"/>
      <c r="Q332" s="168"/>
      <c r="R332" s="271"/>
      <c r="AO332" s="260"/>
      <c r="AP332" s="260"/>
      <c r="AQ332" s="260"/>
      <c r="AR332" s="260"/>
      <c r="AS332" s="260"/>
      <c r="AT332" s="260"/>
      <c r="AU332" s="260"/>
      <c r="AV332" s="260"/>
      <c r="AW332" s="260"/>
      <c r="AX332" s="260"/>
      <c r="AY332" s="260"/>
      <c r="AZ332" s="260"/>
      <c r="BA332" s="260"/>
      <c r="BB332" s="260"/>
      <c r="BC332" s="260"/>
      <c r="BD332" s="260"/>
      <c r="BE332" s="260"/>
      <c r="BF332" s="260"/>
      <c r="BG332" s="210"/>
      <c r="BH332" s="210"/>
      <c r="BI332" s="210"/>
    </row>
    <row r="333" spans="1:61" x14ac:dyDescent="0.25">
      <c r="A333" s="171" t="s">
        <v>91</v>
      </c>
      <c r="B333" s="164"/>
      <c r="C333" s="299" t="s">
        <v>628</v>
      </c>
      <c r="D333" s="166"/>
      <c r="E333" s="168"/>
      <c r="F333" s="167"/>
      <c r="G333" s="168"/>
      <c r="H333" s="271"/>
      <c r="J333" s="171" t="s">
        <v>91</v>
      </c>
      <c r="K333" s="164"/>
      <c r="L333" s="299" t="s">
        <v>628</v>
      </c>
      <c r="M333" s="248"/>
      <c r="N333" s="166"/>
      <c r="O333" s="168"/>
      <c r="P333" s="167"/>
      <c r="Q333" s="168"/>
      <c r="R333" s="271"/>
      <c r="AO333" s="260"/>
      <c r="AP333" s="260"/>
      <c r="AQ333" s="260"/>
      <c r="AR333" s="260"/>
      <c r="AS333" s="260"/>
      <c r="AT333" s="260"/>
      <c r="AU333" s="260"/>
      <c r="AV333" s="260"/>
      <c r="AW333" s="260"/>
      <c r="AX333" s="260"/>
      <c r="AY333" s="260"/>
      <c r="AZ333" s="260"/>
      <c r="BA333" s="260"/>
      <c r="BB333" s="260"/>
      <c r="BC333" s="260"/>
      <c r="BD333" s="260"/>
      <c r="BE333" s="260"/>
      <c r="BF333" s="260"/>
      <c r="BG333" s="210"/>
      <c r="BH333" s="210"/>
      <c r="BI333" s="210"/>
    </row>
    <row r="334" spans="1:61" x14ac:dyDescent="0.25">
      <c r="A334" s="171" t="s">
        <v>91</v>
      </c>
      <c r="B334" s="164"/>
      <c r="C334" s="299" t="s">
        <v>628</v>
      </c>
      <c r="D334" s="166"/>
      <c r="E334" s="168"/>
      <c r="F334" s="167"/>
      <c r="G334" s="168"/>
      <c r="H334" s="271"/>
      <c r="J334" s="171" t="s">
        <v>91</v>
      </c>
      <c r="K334" s="164"/>
      <c r="L334" s="299" t="s">
        <v>628</v>
      </c>
      <c r="M334" s="248"/>
      <c r="N334" s="166"/>
      <c r="O334" s="168"/>
      <c r="P334" s="167"/>
      <c r="Q334" s="168"/>
      <c r="R334" s="271"/>
      <c r="AO334" s="260"/>
      <c r="AP334" s="260"/>
      <c r="AQ334" s="260"/>
      <c r="AR334" s="260"/>
      <c r="AS334" s="260"/>
      <c r="AT334" s="260"/>
      <c r="AU334" s="260"/>
      <c r="AV334" s="260"/>
      <c r="AW334" s="260"/>
      <c r="AX334" s="260"/>
      <c r="AY334" s="260"/>
      <c r="AZ334" s="260"/>
      <c r="BA334" s="260"/>
      <c r="BB334" s="260"/>
      <c r="BC334" s="260"/>
      <c r="BD334" s="260"/>
      <c r="BE334" s="260"/>
      <c r="BF334" s="260"/>
      <c r="BG334" s="210"/>
      <c r="BH334" s="210"/>
      <c r="BI334" s="210"/>
    </row>
    <row r="335" spans="1:61" x14ac:dyDescent="0.25">
      <c r="A335" s="171" t="s">
        <v>91</v>
      </c>
      <c r="B335" s="164"/>
      <c r="C335" s="299" t="s">
        <v>628</v>
      </c>
      <c r="D335" s="166"/>
      <c r="E335" s="168"/>
      <c r="F335" s="167"/>
      <c r="G335" s="168"/>
      <c r="H335" s="271"/>
      <c r="J335" s="171" t="s">
        <v>91</v>
      </c>
      <c r="K335" s="164"/>
      <c r="L335" s="299" t="s">
        <v>628</v>
      </c>
      <c r="M335" s="248"/>
      <c r="N335" s="166"/>
      <c r="O335" s="168"/>
      <c r="P335" s="167"/>
      <c r="Q335" s="168"/>
      <c r="R335" s="271"/>
      <c r="AO335" s="260"/>
      <c r="AP335" s="260"/>
      <c r="AQ335" s="260"/>
      <c r="AR335" s="260"/>
      <c r="AS335" s="260"/>
      <c r="AT335" s="260"/>
      <c r="AU335" s="260"/>
      <c r="AV335" s="260"/>
      <c r="AW335" s="260"/>
      <c r="AX335" s="260"/>
      <c r="AY335" s="260"/>
      <c r="AZ335" s="260"/>
      <c r="BA335" s="260"/>
      <c r="BB335" s="260"/>
      <c r="BC335" s="260"/>
      <c r="BD335" s="260"/>
      <c r="BE335" s="260"/>
      <c r="BF335" s="260"/>
      <c r="BG335" s="210"/>
      <c r="BH335" s="210"/>
      <c r="BI335" s="210"/>
    </row>
    <row r="336" spans="1:61" x14ac:dyDescent="0.25">
      <c r="A336" s="171" t="s">
        <v>91</v>
      </c>
      <c r="B336" s="164"/>
      <c r="C336" s="299" t="s">
        <v>628</v>
      </c>
      <c r="D336" s="166"/>
      <c r="E336" s="168"/>
      <c r="F336" s="167"/>
      <c r="G336" s="168"/>
      <c r="H336" s="271"/>
      <c r="J336" s="171" t="s">
        <v>91</v>
      </c>
      <c r="K336" s="164"/>
      <c r="L336" s="299" t="s">
        <v>628</v>
      </c>
      <c r="M336" s="248"/>
      <c r="N336" s="166"/>
      <c r="O336" s="168"/>
      <c r="P336" s="167"/>
      <c r="Q336" s="168"/>
      <c r="R336" s="271"/>
      <c r="AO336" s="260"/>
      <c r="AP336" s="260"/>
      <c r="AQ336" s="260"/>
      <c r="AR336" s="260"/>
      <c r="AS336" s="260"/>
      <c r="AT336" s="260"/>
      <c r="AU336" s="260"/>
      <c r="AV336" s="260"/>
      <c r="AW336" s="260"/>
      <c r="AX336" s="260"/>
      <c r="AY336" s="260"/>
      <c r="AZ336" s="260"/>
      <c r="BA336" s="260"/>
      <c r="BB336" s="260"/>
      <c r="BC336" s="260"/>
      <c r="BD336" s="260"/>
      <c r="BE336" s="260"/>
      <c r="BF336" s="260"/>
      <c r="BG336" s="210"/>
      <c r="BH336" s="210"/>
      <c r="BI336" s="210"/>
    </row>
    <row r="337" spans="1:61" x14ac:dyDescent="0.25">
      <c r="A337" s="171" t="s">
        <v>91</v>
      </c>
      <c r="B337" s="164"/>
      <c r="C337" s="299" t="s">
        <v>628</v>
      </c>
      <c r="D337" s="166"/>
      <c r="E337" s="168"/>
      <c r="F337" s="167"/>
      <c r="G337" s="168"/>
      <c r="H337" s="271"/>
      <c r="J337" s="171" t="s">
        <v>91</v>
      </c>
      <c r="K337" s="164"/>
      <c r="L337" s="299" t="s">
        <v>628</v>
      </c>
      <c r="M337" s="248"/>
      <c r="N337" s="166"/>
      <c r="O337" s="168"/>
      <c r="P337" s="167"/>
      <c r="Q337" s="168"/>
      <c r="R337" s="271"/>
      <c r="AO337" s="260"/>
      <c r="AP337" s="260"/>
      <c r="AQ337" s="260"/>
      <c r="AR337" s="260"/>
      <c r="AS337" s="260"/>
      <c r="AT337" s="260"/>
      <c r="AU337" s="260"/>
      <c r="AV337" s="260"/>
      <c r="AW337" s="260"/>
      <c r="AX337" s="260"/>
      <c r="AY337" s="260"/>
      <c r="AZ337" s="260"/>
      <c r="BA337" s="260"/>
      <c r="BB337" s="260"/>
      <c r="BC337" s="260"/>
      <c r="BD337" s="260"/>
      <c r="BE337" s="260"/>
      <c r="BF337" s="260"/>
      <c r="BG337" s="210"/>
      <c r="BH337" s="210"/>
      <c r="BI337" s="210"/>
    </row>
    <row r="338" spans="1:61" x14ac:dyDescent="0.25">
      <c r="A338" s="171" t="s">
        <v>91</v>
      </c>
      <c r="B338" s="164"/>
      <c r="C338" s="299" t="s">
        <v>628</v>
      </c>
      <c r="D338" s="166"/>
      <c r="E338" s="168"/>
      <c r="F338" s="167"/>
      <c r="G338" s="168"/>
      <c r="H338" s="271"/>
      <c r="J338" s="171" t="s">
        <v>91</v>
      </c>
      <c r="K338" s="164"/>
      <c r="L338" s="299" t="s">
        <v>628</v>
      </c>
      <c r="M338" s="248"/>
      <c r="N338" s="166"/>
      <c r="O338" s="168"/>
      <c r="P338" s="167"/>
      <c r="Q338" s="168"/>
      <c r="R338" s="271"/>
      <c r="AO338" s="260"/>
      <c r="AP338" s="260"/>
      <c r="AQ338" s="260"/>
      <c r="AR338" s="260"/>
      <c r="AS338" s="260"/>
      <c r="AT338" s="260"/>
      <c r="AU338" s="260"/>
      <c r="AV338" s="260"/>
      <c r="AW338" s="260"/>
      <c r="AX338" s="260"/>
      <c r="AY338" s="260"/>
      <c r="AZ338" s="260"/>
      <c r="BA338" s="260"/>
      <c r="BB338" s="260"/>
      <c r="BC338" s="260"/>
      <c r="BD338" s="260"/>
      <c r="BE338" s="260"/>
      <c r="BF338" s="260"/>
      <c r="BG338" s="210"/>
      <c r="BH338" s="210"/>
      <c r="BI338" s="210"/>
    </row>
    <row r="339" spans="1:61" x14ac:dyDescent="0.25">
      <c r="A339" s="171" t="s">
        <v>91</v>
      </c>
      <c r="B339" s="164"/>
      <c r="C339" s="299" t="s">
        <v>628</v>
      </c>
      <c r="D339" s="166"/>
      <c r="E339" s="168"/>
      <c r="F339" s="167"/>
      <c r="G339" s="168"/>
      <c r="H339" s="271"/>
      <c r="J339" s="171" t="s">
        <v>91</v>
      </c>
      <c r="K339" s="164"/>
      <c r="L339" s="299" t="s">
        <v>628</v>
      </c>
      <c r="M339" s="248"/>
      <c r="N339" s="166"/>
      <c r="O339" s="168"/>
      <c r="P339" s="167"/>
      <c r="Q339" s="168"/>
      <c r="R339" s="271"/>
      <c r="AO339" s="260"/>
      <c r="AP339" s="260"/>
      <c r="AQ339" s="260"/>
      <c r="AR339" s="260"/>
      <c r="AS339" s="260"/>
      <c r="AT339" s="260"/>
      <c r="AU339" s="260"/>
      <c r="AV339" s="260"/>
      <c r="AW339" s="260"/>
      <c r="AX339" s="260"/>
      <c r="AY339" s="260"/>
      <c r="AZ339" s="260"/>
      <c r="BA339" s="260"/>
      <c r="BB339" s="260"/>
      <c r="BC339" s="260"/>
      <c r="BD339" s="260"/>
      <c r="BE339" s="260"/>
      <c r="BF339" s="260"/>
      <c r="BG339" s="210"/>
      <c r="BH339" s="210"/>
      <c r="BI339" s="210"/>
    </row>
    <row r="340" spans="1:61" x14ac:dyDescent="0.25">
      <c r="A340" s="171" t="s">
        <v>91</v>
      </c>
      <c r="B340" s="164"/>
      <c r="C340" s="299" t="s">
        <v>628</v>
      </c>
      <c r="D340" s="166"/>
      <c r="E340" s="168"/>
      <c r="F340" s="167"/>
      <c r="G340" s="168"/>
      <c r="H340" s="271"/>
      <c r="J340" s="171" t="s">
        <v>91</v>
      </c>
      <c r="K340" s="164"/>
      <c r="L340" s="299" t="s">
        <v>628</v>
      </c>
      <c r="M340" s="248"/>
      <c r="N340" s="166"/>
      <c r="O340" s="168"/>
      <c r="P340" s="167"/>
      <c r="Q340" s="168"/>
      <c r="R340" s="271"/>
      <c r="AO340" s="260"/>
      <c r="AP340" s="260"/>
      <c r="AQ340" s="260"/>
      <c r="AR340" s="260"/>
      <c r="AS340" s="260"/>
      <c r="AT340" s="260"/>
      <c r="AU340" s="260"/>
      <c r="AV340" s="260"/>
      <c r="AW340" s="260"/>
      <c r="AX340" s="260"/>
      <c r="AY340" s="260"/>
      <c r="AZ340" s="260"/>
      <c r="BA340" s="260"/>
      <c r="BB340" s="260"/>
      <c r="BC340" s="260"/>
      <c r="BD340" s="260"/>
      <c r="BE340" s="260"/>
      <c r="BF340" s="260"/>
      <c r="BG340" s="210"/>
      <c r="BH340" s="210"/>
      <c r="BI340" s="210"/>
    </row>
    <row r="341" spans="1:61" x14ac:dyDescent="0.25">
      <c r="A341" s="171" t="s">
        <v>91</v>
      </c>
      <c r="B341" s="164"/>
      <c r="C341" s="299" t="s">
        <v>628</v>
      </c>
      <c r="D341" s="166"/>
      <c r="E341" s="168"/>
      <c r="F341" s="167"/>
      <c r="G341" s="168"/>
      <c r="H341" s="271"/>
      <c r="J341" s="171" t="s">
        <v>91</v>
      </c>
      <c r="K341" s="164"/>
      <c r="L341" s="299" t="s">
        <v>628</v>
      </c>
      <c r="M341" s="248"/>
      <c r="N341" s="166"/>
      <c r="O341" s="168"/>
      <c r="P341" s="167"/>
      <c r="Q341" s="168"/>
      <c r="R341" s="271"/>
      <c r="AO341" s="260"/>
      <c r="AP341" s="260"/>
      <c r="AQ341" s="260"/>
      <c r="AR341" s="260"/>
      <c r="AS341" s="260"/>
      <c r="AT341" s="260"/>
      <c r="AU341" s="260"/>
      <c r="AV341" s="260"/>
      <c r="AW341" s="260"/>
      <c r="AX341" s="260"/>
      <c r="AY341" s="260"/>
      <c r="AZ341" s="260"/>
      <c r="BA341" s="260"/>
      <c r="BB341" s="260"/>
      <c r="BC341" s="260"/>
      <c r="BD341" s="260"/>
      <c r="BE341" s="260"/>
      <c r="BF341" s="260"/>
      <c r="BG341" s="210"/>
      <c r="BH341" s="210"/>
      <c r="BI341" s="210"/>
    </row>
    <row r="342" spans="1:61" x14ac:dyDescent="0.25">
      <c r="A342" s="171" t="s">
        <v>91</v>
      </c>
      <c r="B342" s="164"/>
      <c r="C342" s="299" t="s">
        <v>628</v>
      </c>
      <c r="D342" s="166"/>
      <c r="E342" s="168"/>
      <c r="F342" s="167"/>
      <c r="G342" s="168"/>
      <c r="H342" s="271"/>
      <c r="J342" s="171" t="s">
        <v>91</v>
      </c>
      <c r="K342" s="164"/>
      <c r="L342" s="299" t="s">
        <v>628</v>
      </c>
      <c r="M342" s="248"/>
      <c r="N342" s="166"/>
      <c r="O342" s="168"/>
      <c r="P342" s="167"/>
      <c r="Q342" s="168"/>
      <c r="R342" s="271"/>
      <c r="AO342" s="260"/>
      <c r="AP342" s="260"/>
      <c r="AQ342" s="260"/>
      <c r="AR342" s="260"/>
      <c r="AS342" s="260"/>
      <c r="AT342" s="260"/>
      <c r="AU342" s="260"/>
      <c r="AV342" s="260"/>
      <c r="AW342" s="260"/>
      <c r="AX342" s="260"/>
      <c r="AY342" s="260"/>
      <c r="AZ342" s="260"/>
      <c r="BA342" s="260"/>
      <c r="BB342" s="260"/>
      <c r="BC342" s="260"/>
      <c r="BD342" s="260"/>
      <c r="BE342" s="260"/>
      <c r="BF342" s="260"/>
      <c r="BG342" s="210"/>
      <c r="BH342" s="210"/>
      <c r="BI342" s="210"/>
    </row>
    <row r="343" spans="1:61" x14ac:dyDescent="0.25">
      <c r="A343" s="171" t="s">
        <v>91</v>
      </c>
      <c r="B343" s="164"/>
      <c r="C343" s="299" t="s">
        <v>628</v>
      </c>
      <c r="D343" s="166"/>
      <c r="E343" s="168"/>
      <c r="F343" s="167"/>
      <c r="G343" s="168"/>
      <c r="H343" s="271"/>
      <c r="J343" s="171" t="s">
        <v>91</v>
      </c>
      <c r="K343" s="164"/>
      <c r="L343" s="299" t="s">
        <v>628</v>
      </c>
      <c r="M343" s="248"/>
      <c r="N343" s="166"/>
      <c r="O343" s="168"/>
      <c r="P343" s="167"/>
      <c r="Q343" s="168"/>
      <c r="R343" s="271"/>
      <c r="AO343" s="260"/>
      <c r="AP343" s="260"/>
      <c r="AQ343" s="260"/>
      <c r="AR343" s="260"/>
      <c r="AS343" s="260"/>
      <c r="AT343" s="260"/>
      <c r="AU343" s="260"/>
      <c r="AV343" s="260"/>
      <c r="AW343" s="260"/>
      <c r="AX343" s="260"/>
      <c r="AY343" s="260"/>
      <c r="AZ343" s="260"/>
      <c r="BA343" s="260"/>
      <c r="BB343" s="260"/>
      <c r="BC343" s="260"/>
      <c r="BD343" s="260"/>
      <c r="BE343" s="260"/>
      <c r="BF343" s="260"/>
      <c r="BG343" s="210"/>
      <c r="BH343" s="210"/>
      <c r="BI343" s="210"/>
    </row>
    <row r="344" spans="1:61" x14ac:dyDescent="0.25">
      <c r="A344" s="171" t="s">
        <v>91</v>
      </c>
      <c r="B344" s="164"/>
      <c r="C344" s="299" t="s">
        <v>628</v>
      </c>
      <c r="D344" s="166"/>
      <c r="E344" s="168"/>
      <c r="F344" s="167"/>
      <c r="G344" s="168"/>
      <c r="H344" s="271"/>
      <c r="J344" s="171" t="s">
        <v>91</v>
      </c>
      <c r="K344" s="164"/>
      <c r="L344" s="299" t="s">
        <v>628</v>
      </c>
      <c r="M344" s="248"/>
      <c r="N344" s="166"/>
      <c r="O344" s="168"/>
      <c r="P344" s="167"/>
      <c r="Q344" s="168"/>
      <c r="R344" s="271"/>
      <c r="AO344" s="260"/>
      <c r="AP344" s="260"/>
      <c r="AQ344" s="260"/>
      <c r="AR344" s="260"/>
      <c r="AS344" s="260"/>
      <c r="AT344" s="260"/>
      <c r="AU344" s="260"/>
      <c r="AV344" s="260"/>
      <c r="AW344" s="260"/>
      <c r="AX344" s="260"/>
      <c r="AY344" s="260"/>
      <c r="AZ344" s="260"/>
      <c r="BA344" s="260"/>
      <c r="BB344" s="260"/>
      <c r="BC344" s="260"/>
      <c r="BD344" s="260"/>
      <c r="BE344" s="260"/>
      <c r="BF344" s="260"/>
      <c r="BG344" s="210"/>
      <c r="BH344" s="210"/>
      <c r="BI344" s="210"/>
    </row>
    <row r="345" spans="1:61" x14ac:dyDescent="0.25">
      <c r="A345" s="171" t="s">
        <v>91</v>
      </c>
      <c r="B345" s="164"/>
      <c r="C345" s="299" t="s">
        <v>628</v>
      </c>
      <c r="D345" s="166"/>
      <c r="E345" s="168"/>
      <c r="F345" s="167"/>
      <c r="G345" s="168"/>
      <c r="H345" s="271"/>
      <c r="J345" s="171" t="s">
        <v>91</v>
      </c>
      <c r="K345" s="164"/>
      <c r="L345" s="299" t="s">
        <v>628</v>
      </c>
      <c r="M345" s="248"/>
      <c r="N345" s="166"/>
      <c r="O345" s="168"/>
      <c r="P345" s="167"/>
      <c r="Q345" s="168"/>
      <c r="R345" s="271"/>
      <c r="AO345" s="260"/>
      <c r="AP345" s="260"/>
      <c r="AQ345" s="260"/>
      <c r="AR345" s="260"/>
      <c r="AS345" s="260"/>
      <c r="AT345" s="260"/>
      <c r="AU345" s="260"/>
      <c r="AV345" s="260"/>
      <c r="AW345" s="260"/>
      <c r="AX345" s="260"/>
      <c r="AY345" s="260"/>
      <c r="AZ345" s="260"/>
      <c r="BA345" s="260"/>
      <c r="BB345" s="260"/>
      <c r="BC345" s="260"/>
      <c r="BD345" s="260"/>
      <c r="BE345" s="260"/>
      <c r="BF345" s="260"/>
      <c r="BG345" s="210"/>
      <c r="BH345" s="210"/>
      <c r="BI345" s="210"/>
    </row>
    <row r="346" spans="1:61" x14ac:dyDescent="0.25">
      <c r="A346" s="171" t="s">
        <v>91</v>
      </c>
      <c r="B346" s="164"/>
      <c r="C346" s="299" t="s">
        <v>628</v>
      </c>
      <c r="D346" s="166"/>
      <c r="E346" s="168"/>
      <c r="F346" s="167"/>
      <c r="G346" s="168"/>
      <c r="H346" s="271"/>
      <c r="J346" s="171" t="s">
        <v>91</v>
      </c>
      <c r="K346" s="164"/>
      <c r="L346" s="299" t="s">
        <v>628</v>
      </c>
      <c r="M346" s="248"/>
      <c r="N346" s="166"/>
      <c r="O346" s="168"/>
      <c r="P346" s="167"/>
      <c r="Q346" s="168"/>
      <c r="R346" s="271"/>
      <c r="AO346" s="260"/>
      <c r="AP346" s="260"/>
      <c r="AQ346" s="260"/>
      <c r="AR346" s="260"/>
      <c r="AS346" s="260"/>
      <c r="AT346" s="260"/>
      <c r="AU346" s="260"/>
      <c r="AV346" s="260"/>
      <c r="AW346" s="260"/>
      <c r="AX346" s="260"/>
      <c r="AY346" s="260"/>
      <c r="AZ346" s="260"/>
      <c r="BA346" s="260"/>
      <c r="BB346" s="260"/>
      <c r="BC346" s="260"/>
      <c r="BD346" s="260"/>
      <c r="BE346" s="260"/>
      <c r="BF346" s="260"/>
      <c r="BG346" s="210"/>
      <c r="BH346" s="210"/>
      <c r="BI346" s="210"/>
    </row>
    <row r="347" spans="1:61" x14ac:dyDescent="0.25">
      <c r="A347" s="171" t="s">
        <v>91</v>
      </c>
      <c r="B347" s="164"/>
      <c r="C347" s="299" t="s">
        <v>628</v>
      </c>
      <c r="D347" s="166"/>
      <c r="E347" s="168"/>
      <c r="F347" s="167"/>
      <c r="G347" s="168"/>
      <c r="H347" s="271"/>
      <c r="J347" s="171" t="s">
        <v>91</v>
      </c>
      <c r="K347" s="164"/>
      <c r="L347" s="299" t="s">
        <v>628</v>
      </c>
      <c r="M347" s="248"/>
      <c r="N347" s="166"/>
      <c r="O347" s="168"/>
      <c r="P347" s="167"/>
      <c r="Q347" s="168"/>
      <c r="R347" s="271"/>
      <c r="AO347" s="260"/>
      <c r="AP347" s="260"/>
      <c r="AQ347" s="260"/>
      <c r="AR347" s="260"/>
      <c r="AS347" s="260"/>
      <c r="AT347" s="260"/>
      <c r="AU347" s="260"/>
      <c r="AV347" s="260"/>
      <c r="AW347" s="260"/>
      <c r="AX347" s="260"/>
      <c r="AY347" s="260"/>
      <c r="AZ347" s="260"/>
      <c r="BA347" s="260"/>
      <c r="BB347" s="260"/>
      <c r="BC347" s="260"/>
      <c r="BD347" s="260"/>
      <c r="BE347" s="260"/>
      <c r="BF347" s="260"/>
      <c r="BG347" s="210"/>
      <c r="BH347" s="210"/>
      <c r="BI347" s="210"/>
    </row>
    <row r="348" spans="1:61" x14ac:dyDescent="0.25">
      <c r="A348" s="171" t="s">
        <v>91</v>
      </c>
      <c r="B348" s="164"/>
      <c r="C348" s="299" t="s">
        <v>628</v>
      </c>
      <c r="D348" s="166"/>
      <c r="E348" s="168"/>
      <c r="F348" s="167"/>
      <c r="G348" s="168"/>
      <c r="H348" s="271"/>
      <c r="J348" s="171" t="s">
        <v>91</v>
      </c>
      <c r="K348" s="164"/>
      <c r="L348" s="299" t="s">
        <v>628</v>
      </c>
      <c r="M348" s="248"/>
      <c r="N348" s="166"/>
      <c r="O348" s="168"/>
      <c r="P348" s="167"/>
      <c r="Q348" s="168"/>
      <c r="R348" s="271"/>
      <c r="AO348" s="260"/>
      <c r="AP348" s="260"/>
      <c r="AQ348" s="260"/>
      <c r="AR348" s="260"/>
      <c r="AS348" s="260"/>
      <c r="AT348" s="260"/>
      <c r="AU348" s="260"/>
      <c r="AV348" s="260"/>
      <c r="AW348" s="260"/>
      <c r="AX348" s="260"/>
      <c r="AY348" s="260"/>
      <c r="AZ348" s="260"/>
      <c r="BA348" s="260"/>
      <c r="BB348" s="260"/>
      <c r="BC348" s="260"/>
      <c r="BD348" s="260"/>
      <c r="BE348" s="260"/>
      <c r="BF348" s="260"/>
      <c r="BG348" s="210"/>
      <c r="BH348" s="210"/>
      <c r="BI348" s="210"/>
    </row>
    <row r="349" spans="1:61" x14ac:dyDescent="0.25">
      <c r="A349" s="171" t="s">
        <v>91</v>
      </c>
      <c r="B349" s="164"/>
      <c r="C349" s="299" t="s">
        <v>628</v>
      </c>
      <c r="D349" s="166"/>
      <c r="E349" s="168"/>
      <c r="F349" s="167"/>
      <c r="G349" s="168"/>
      <c r="H349" s="271"/>
      <c r="J349" s="171" t="s">
        <v>91</v>
      </c>
      <c r="K349" s="164"/>
      <c r="L349" s="299" t="s">
        <v>628</v>
      </c>
      <c r="M349" s="248"/>
      <c r="N349" s="166"/>
      <c r="O349" s="168"/>
      <c r="P349" s="167"/>
      <c r="Q349" s="168"/>
      <c r="R349" s="271"/>
      <c r="AO349" s="260"/>
      <c r="AP349" s="260"/>
      <c r="AQ349" s="260"/>
      <c r="AR349" s="260"/>
      <c r="AS349" s="260"/>
      <c r="AT349" s="260"/>
      <c r="AU349" s="260"/>
      <c r="AV349" s="260"/>
      <c r="AW349" s="260"/>
      <c r="AX349" s="260"/>
      <c r="AY349" s="260"/>
      <c r="AZ349" s="260"/>
      <c r="BA349" s="260"/>
      <c r="BB349" s="260"/>
      <c r="BC349" s="260"/>
      <c r="BD349" s="260"/>
      <c r="BE349" s="260"/>
      <c r="BF349" s="260"/>
      <c r="BG349" s="210"/>
      <c r="BH349" s="210"/>
      <c r="BI349" s="210"/>
    </row>
    <row r="350" spans="1:61" x14ac:dyDescent="0.25">
      <c r="A350" s="171" t="s">
        <v>91</v>
      </c>
      <c r="B350" s="164"/>
      <c r="C350" s="299" t="s">
        <v>628</v>
      </c>
      <c r="D350" s="166"/>
      <c r="E350" s="168"/>
      <c r="F350" s="167"/>
      <c r="G350" s="168"/>
      <c r="H350" s="271"/>
      <c r="J350" s="171" t="s">
        <v>91</v>
      </c>
      <c r="K350" s="164"/>
      <c r="L350" s="299" t="s">
        <v>628</v>
      </c>
      <c r="M350" s="248"/>
      <c r="N350" s="166"/>
      <c r="O350" s="168"/>
      <c r="P350" s="167"/>
      <c r="Q350" s="168"/>
      <c r="R350" s="271"/>
      <c r="AO350" s="260"/>
      <c r="AP350" s="260"/>
      <c r="AQ350" s="260"/>
      <c r="AR350" s="260"/>
      <c r="AS350" s="260"/>
      <c r="AT350" s="260"/>
      <c r="AU350" s="260"/>
      <c r="AV350" s="260"/>
      <c r="AW350" s="260"/>
      <c r="AX350" s="260"/>
      <c r="AY350" s="260"/>
      <c r="AZ350" s="260"/>
      <c r="BA350" s="260"/>
      <c r="BB350" s="260"/>
      <c r="BC350" s="260"/>
      <c r="BD350" s="260"/>
      <c r="BE350" s="260"/>
      <c r="BF350" s="260"/>
      <c r="BG350" s="210"/>
      <c r="BH350" s="210"/>
      <c r="BI350" s="210"/>
    </row>
    <row r="351" spans="1:61" x14ac:dyDescent="0.25">
      <c r="A351" s="171" t="s">
        <v>91</v>
      </c>
      <c r="B351" s="164"/>
      <c r="C351" s="299" t="s">
        <v>628</v>
      </c>
      <c r="D351" s="166"/>
      <c r="E351" s="168"/>
      <c r="F351" s="167"/>
      <c r="G351" s="168"/>
      <c r="H351" s="271"/>
      <c r="J351" s="171" t="s">
        <v>91</v>
      </c>
      <c r="K351" s="164"/>
      <c r="L351" s="299" t="s">
        <v>628</v>
      </c>
      <c r="M351" s="248"/>
      <c r="N351" s="166"/>
      <c r="O351" s="168"/>
      <c r="P351" s="167"/>
      <c r="Q351" s="168"/>
      <c r="R351" s="271"/>
      <c r="AO351" s="260"/>
      <c r="AP351" s="260"/>
      <c r="AQ351" s="260"/>
      <c r="AR351" s="260"/>
      <c r="AS351" s="260"/>
      <c r="AT351" s="260"/>
      <c r="AU351" s="260"/>
      <c r="AV351" s="260"/>
      <c r="AW351" s="260"/>
      <c r="AX351" s="260"/>
      <c r="AY351" s="260"/>
      <c r="AZ351" s="260"/>
      <c r="BA351" s="260"/>
      <c r="BB351" s="260"/>
      <c r="BC351" s="260"/>
      <c r="BD351" s="260"/>
      <c r="BE351" s="260"/>
      <c r="BF351" s="260"/>
      <c r="BG351" s="210"/>
      <c r="BH351" s="210"/>
      <c r="BI351" s="210"/>
    </row>
    <row r="352" spans="1:61" x14ac:dyDescent="0.25">
      <c r="A352" s="171" t="s">
        <v>91</v>
      </c>
      <c r="B352" s="164"/>
      <c r="C352" s="299" t="s">
        <v>628</v>
      </c>
      <c r="D352" s="166"/>
      <c r="E352" s="168"/>
      <c r="F352" s="167"/>
      <c r="G352" s="168"/>
      <c r="H352" s="271"/>
      <c r="J352" s="171" t="s">
        <v>91</v>
      </c>
      <c r="K352" s="164"/>
      <c r="L352" s="299" t="s">
        <v>628</v>
      </c>
      <c r="M352" s="248"/>
      <c r="N352" s="166"/>
      <c r="O352" s="168"/>
      <c r="P352" s="167"/>
      <c r="Q352" s="168"/>
      <c r="R352" s="271"/>
      <c r="AO352" s="260"/>
      <c r="AP352" s="260"/>
      <c r="AQ352" s="260"/>
      <c r="AR352" s="260"/>
      <c r="AS352" s="260"/>
      <c r="AT352" s="260"/>
      <c r="AU352" s="260"/>
      <c r="AV352" s="260"/>
      <c r="AW352" s="260"/>
      <c r="AX352" s="260"/>
      <c r="AY352" s="260"/>
      <c r="AZ352" s="260"/>
      <c r="BA352" s="260"/>
      <c r="BB352" s="260"/>
      <c r="BC352" s="260"/>
      <c r="BD352" s="260"/>
      <c r="BE352" s="260"/>
      <c r="BF352" s="260"/>
      <c r="BG352" s="210"/>
      <c r="BH352" s="210"/>
      <c r="BI352" s="210"/>
    </row>
    <row r="353" spans="1:61" x14ac:dyDescent="0.25">
      <c r="A353" s="171" t="s">
        <v>91</v>
      </c>
      <c r="B353" s="164"/>
      <c r="C353" s="299" t="s">
        <v>628</v>
      </c>
      <c r="D353" s="166"/>
      <c r="E353" s="168"/>
      <c r="F353" s="167"/>
      <c r="G353" s="168"/>
      <c r="H353" s="271"/>
      <c r="J353" s="171" t="s">
        <v>91</v>
      </c>
      <c r="K353" s="164"/>
      <c r="L353" s="299" t="s">
        <v>628</v>
      </c>
      <c r="M353" s="248"/>
      <c r="N353" s="166"/>
      <c r="O353" s="168"/>
      <c r="P353" s="167"/>
      <c r="Q353" s="168"/>
      <c r="R353" s="271"/>
      <c r="AO353" s="260"/>
      <c r="AP353" s="260"/>
      <c r="AQ353" s="260"/>
      <c r="AR353" s="260"/>
      <c r="AS353" s="260"/>
      <c r="AT353" s="260"/>
      <c r="AU353" s="260"/>
      <c r="AV353" s="260"/>
      <c r="AW353" s="260"/>
      <c r="AX353" s="260"/>
      <c r="AY353" s="260"/>
      <c r="AZ353" s="260"/>
      <c r="BA353" s="260"/>
      <c r="BB353" s="260"/>
      <c r="BC353" s="260"/>
      <c r="BD353" s="260"/>
      <c r="BE353" s="260"/>
      <c r="BF353" s="260"/>
      <c r="BG353" s="210"/>
      <c r="BH353" s="210"/>
      <c r="BI353" s="210"/>
    </row>
    <row r="354" spans="1:61" x14ac:dyDescent="0.25">
      <c r="A354" s="171" t="s">
        <v>91</v>
      </c>
      <c r="B354" s="164"/>
      <c r="C354" s="299" t="s">
        <v>628</v>
      </c>
      <c r="D354" s="166"/>
      <c r="E354" s="168"/>
      <c r="F354" s="167"/>
      <c r="G354" s="168"/>
      <c r="H354" s="271"/>
      <c r="J354" s="171" t="s">
        <v>91</v>
      </c>
      <c r="K354" s="164"/>
      <c r="L354" s="299" t="s">
        <v>628</v>
      </c>
      <c r="M354" s="248"/>
      <c r="N354" s="166"/>
      <c r="O354" s="168"/>
      <c r="P354" s="167"/>
      <c r="Q354" s="168"/>
      <c r="R354" s="271"/>
      <c r="AO354" s="260"/>
      <c r="AP354" s="260"/>
      <c r="AQ354" s="260"/>
      <c r="AR354" s="260"/>
      <c r="AS354" s="260"/>
      <c r="AT354" s="260"/>
      <c r="AU354" s="260"/>
      <c r="AV354" s="260"/>
      <c r="AW354" s="260"/>
      <c r="AX354" s="260"/>
      <c r="AY354" s="260"/>
      <c r="AZ354" s="260"/>
      <c r="BA354" s="260"/>
      <c r="BB354" s="260"/>
      <c r="BC354" s="260"/>
      <c r="BD354" s="260"/>
      <c r="BE354" s="260"/>
      <c r="BF354" s="260"/>
      <c r="BG354" s="210"/>
      <c r="BH354" s="210"/>
      <c r="BI354" s="210"/>
    </row>
    <row r="355" spans="1:61" x14ac:dyDescent="0.25">
      <c r="A355" s="171" t="s">
        <v>91</v>
      </c>
      <c r="B355" s="164"/>
      <c r="C355" s="299" t="s">
        <v>628</v>
      </c>
      <c r="D355" s="166"/>
      <c r="E355" s="168"/>
      <c r="F355" s="167"/>
      <c r="G355" s="168"/>
      <c r="H355" s="271"/>
      <c r="J355" s="171" t="s">
        <v>91</v>
      </c>
      <c r="K355" s="164"/>
      <c r="L355" s="299" t="s">
        <v>628</v>
      </c>
      <c r="M355" s="248"/>
      <c r="N355" s="166"/>
      <c r="O355" s="168"/>
      <c r="P355" s="167"/>
      <c r="Q355" s="168"/>
      <c r="R355" s="271"/>
      <c r="AO355" s="260"/>
      <c r="AP355" s="260"/>
      <c r="AQ355" s="260"/>
      <c r="AR355" s="260"/>
      <c r="AS355" s="260"/>
      <c r="AT355" s="260"/>
      <c r="AU355" s="260"/>
      <c r="AV355" s="260"/>
      <c r="AW355" s="260"/>
      <c r="AX355" s="260"/>
      <c r="AY355" s="260"/>
      <c r="AZ355" s="260"/>
      <c r="BA355" s="260"/>
      <c r="BB355" s="260"/>
      <c r="BC355" s="260"/>
      <c r="BD355" s="260"/>
      <c r="BE355" s="260"/>
      <c r="BF355" s="260"/>
      <c r="BG355" s="210"/>
      <c r="BH355" s="210"/>
      <c r="BI355" s="210"/>
    </row>
    <row r="356" spans="1:61" x14ac:dyDescent="0.25">
      <c r="A356" s="171" t="s">
        <v>91</v>
      </c>
      <c r="B356" s="164"/>
      <c r="C356" s="299" t="s">
        <v>628</v>
      </c>
      <c r="D356" s="166"/>
      <c r="E356" s="168"/>
      <c r="F356" s="167"/>
      <c r="G356" s="168"/>
      <c r="H356" s="271"/>
      <c r="J356" s="171" t="s">
        <v>91</v>
      </c>
      <c r="K356" s="164"/>
      <c r="L356" s="299" t="s">
        <v>628</v>
      </c>
      <c r="M356" s="248"/>
      <c r="N356" s="166"/>
      <c r="O356" s="168"/>
      <c r="P356" s="167"/>
      <c r="Q356" s="168"/>
      <c r="R356" s="271"/>
      <c r="AO356" s="260"/>
      <c r="AP356" s="260"/>
      <c r="AQ356" s="260"/>
      <c r="AR356" s="260"/>
      <c r="AS356" s="260"/>
      <c r="AT356" s="260"/>
      <c r="AU356" s="260"/>
      <c r="AV356" s="260"/>
      <c r="AW356" s="260"/>
      <c r="AX356" s="260"/>
      <c r="AY356" s="260"/>
      <c r="AZ356" s="260"/>
      <c r="BA356" s="260"/>
      <c r="BB356" s="260"/>
      <c r="BC356" s="260"/>
      <c r="BD356" s="260"/>
      <c r="BE356" s="260"/>
      <c r="BF356" s="260"/>
      <c r="BG356" s="210"/>
      <c r="BH356" s="210"/>
      <c r="BI356" s="210"/>
    </row>
    <row r="357" spans="1:61" x14ac:dyDescent="0.25">
      <c r="A357" s="171" t="s">
        <v>91</v>
      </c>
      <c r="B357" s="164"/>
      <c r="C357" s="299" t="s">
        <v>628</v>
      </c>
      <c r="D357" s="166"/>
      <c r="E357" s="168"/>
      <c r="F357" s="167"/>
      <c r="G357" s="168"/>
      <c r="H357" s="271"/>
      <c r="J357" s="171" t="s">
        <v>91</v>
      </c>
      <c r="K357" s="164"/>
      <c r="L357" s="299" t="s">
        <v>628</v>
      </c>
      <c r="M357" s="248"/>
      <c r="N357" s="166"/>
      <c r="O357" s="168"/>
      <c r="P357" s="167"/>
      <c r="Q357" s="168"/>
      <c r="R357" s="271"/>
      <c r="AO357" s="260"/>
      <c r="AP357" s="260"/>
      <c r="AQ357" s="260"/>
      <c r="AR357" s="260"/>
      <c r="AS357" s="260"/>
      <c r="AT357" s="260"/>
      <c r="AU357" s="260"/>
      <c r="AV357" s="260"/>
      <c r="AW357" s="260"/>
      <c r="AX357" s="260"/>
      <c r="AY357" s="260"/>
      <c r="AZ357" s="260"/>
      <c r="BA357" s="260"/>
      <c r="BB357" s="260"/>
      <c r="BC357" s="260"/>
      <c r="BD357" s="260"/>
      <c r="BE357" s="260"/>
      <c r="BF357" s="260"/>
      <c r="BG357" s="210"/>
      <c r="BH357" s="210"/>
      <c r="BI357" s="210"/>
    </row>
    <row r="358" spans="1:61" x14ac:dyDescent="0.25">
      <c r="A358" s="171" t="s">
        <v>91</v>
      </c>
      <c r="B358" s="164"/>
      <c r="C358" s="299" t="s">
        <v>628</v>
      </c>
      <c r="D358" s="166"/>
      <c r="E358" s="168"/>
      <c r="F358" s="167"/>
      <c r="G358" s="168"/>
      <c r="H358" s="271"/>
      <c r="J358" s="171" t="s">
        <v>91</v>
      </c>
      <c r="K358" s="164"/>
      <c r="L358" s="299" t="s">
        <v>628</v>
      </c>
      <c r="M358" s="248"/>
      <c r="N358" s="166"/>
      <c r="O358" s="168"/>
      <c r="P358" s="167"/>
      <c r="Q358" s="168"/>
      <c r="R358" s="271"/>
      <c r="AO358" s="260"/>
      <c r="AP358" s="260"/>
      <c r="AQ358" s="260"/>
      <c r="AR358" s="260"/>
      <c r="AS358" s="260"/>
      <c r="AT358" s="260"/>
      <c r="AU358" s="260"/>
      <c r="AV358" s="260"/>
      <c r="AW358" s="260"/>
      <c r="AX358" s="260"/>
      <c r="AY358" s="260"/>
      <c r="AZ358" s="260"/>
      <c r="BA358" s="260"/>
      <c r="BB358" s="260"/>
      <c r="BC358" s="260"/>
      <c r="BD358" s="260"/>
      <c r="BE358" s="260"/>
      <c r="BF358" s="260"/>
      <c r="BG358" s="210"/>
      <c r="BH358" s="210"/>
      <c r="BI358" s="210"/>
    </row>
    <row r="359" spans="1:61" x14ac:dyDescent="0.25">
      <c r="A359" s="171" t="s">
        <v>91</v>
      </c>
      <c r="B359" s="164"/>
      <c r="C359" s="299" t="s">
        <v>628</v>
      </c>
      <c r="D359" s="166"/>
      <c r="E359" s="168"/>
      <c r="F359" s="167"/>
      <c r="G359" s="168"/>
      <c r="H359" s="271"/>
      <c r="J359" s="171" t="s">
        <v>91</v>
      </c>
      <c r="K359" s="164"/>
      <c r="L359" s="299" t="s">
        <v>628</v>
      </c>
      <c r="M359" s="248"/>
      <c r="N359" s="166"/>
      <c r="O359" s="168"/>
      <c r="P359" s="167"/>
      <c r="Q359" s="168"/>
      <c r="R359" s="271"/>
      <c r="AO359" s="260"/>
      <c r="AP359" s="260"/>
      <c r="AQ359" s="260"/>
      <c r="AR359" s="260"/>
      <c r="AS359" s="260"/>
      <c r="AT359" s="260"/>
      <c r="AU359" s="260"/>
      <c r="AV359" s="260"/>
      <c r="AW359" s="260"/>
      <c r="AX359" s="260"/>
      <c r="AY359" s="260"/>
      <c r="AZ359" s="260"/>
      <c r="BA359" s="260"/>
      <c r="BB359" s="260"/>
      <c r="BC359" s="260"/>
      <c r="BD359" s="260"/>
      <c r="BE359" s="260"/>
      <c r="BF359" s="260"/>
      <c r="BG359" s="210"/>
      <c r="BH359" s="210"/>
      <c r="BI359" s="210"/>
    </row>
    <row r="360" spans="1:61" x14ac:dyDescent="0.25">
      <c r="A360" s="171" t="s">
        <v>91</v>
      </c>
      <c r="B360" s="164"/>
      <c r="C360" s="299" t="s">
        <v>628</v>
      </c>
      <c r="D360" s="166"/>
      <c r="E360" s="168"/>
      <c r="F360" s="167"/>
      <c r="G360" s="168"/>
      <c r="H360" s="271"/>
      <c r="J360" s="171" t="s">
        <v>91</v>
      </c>
      <c r="K360" s="164"/>
      <c r="L360" s="299" t="s">
        <v>628</v>
      </c>
      <c r="M360" s="248"/>
      <c r="N360" s="166"/>
      <c r="O360" s="168"/>
      <c r="P360" s="167"/>
      <c r="Q360" s="168"/>
      <c r="R360" s="271"/>
      <c r="AO360" s="260"/>
      <c r="AP360" s="260"/>
      <c r="AQ360" s="260"/>
      <c r="AR360" s="260"/>
      <c r="AS360" s="260"/>
      <c r="AT360" s="260"/>
      <c r="AU360" s="260"/>
      <c r="AV360" s="260"/>
      <c r="AW360" s="260"/>
      <c r="AX360" s="260"/>
      <c r="AY360" s="260"/>
      <c r="AZ360" s="260"/>
      <c r="BA360" s="260"/>
      <c r="BB360" s="260"/>
      <c r="BC360" s="260"/>
      <c r="BD360" s="260"/>
      <c r="BE360" s="260"/>
      <c r="BF360" s="260"/>
      <c r="BG360" s="210"/>
      <c r="BH360" s="210"/>
      <c r="BI360" s="210"/>
    </row>
    <row r="361" spans="1:61" x14ac:dyDescent="0.25">
      <c r="A361" s="171" t="s">
        <v>91</v>
      </c>
      <c r="B361" s="164"/>
      <c r="C361" s="299" t="s">
        <v>628</v>
      </c>
      <c r="D361" s="166"/>
      <c r="E361" s="168"/>
      <c r="F361" s="167"/>
      <c r="G361" s="168"/>
      <c r="H361" s="271"/>
      <c r="J361" s="171" t="s">
        <v>91</v>
      </c>
      <c r="K361" s="164"/>
      <c r="L361" s="299" t="s">
        <v>628</v>
      </c>
      <c r="M361" s="248"/>
      <c r="N361" s="166"/>
      <c r="O361" s="168"/>
      <c r="P361" s="167"/>
      <c r="Q361" s="168"/>
      <c r="R361" s="271"/>
      <c r="AO361" s="260"/>
      <c r="AP361" s="260"/>
      <c r="AQ361" s="260"/>
      <c r="AR361" s="260"/>
      <c r="AS361" s="260"/>
      <c r="AT361" s="260"/>
      <c r="AU361" s="260"/>
      <c r="AV361" s="260"/>
      <c r="AW361" s="260"/>
      <c r="AX361" s="260"/>
      <c r="AY361" s="260"/>
      <c r="AZ361" s="260"/>
      <c r="BA361" s="260"/>
      <c r="BB361" s="260"/>
      <c r="BC361" s="260"/>
      <c r="BD361" s="260"/>
      <c r="BE361" s="260"/>
      <c r="BF361" s="260"/>
      <c r="BG361" s="210"/>
      <c r="BH361" s="210"/>
      <c r="BI361" s="210"/>
    </row>
    <row r="362" spans="1:61" x14ac:dyDescent="0.25">
      <c r="A362" s="171" t="s">
        <v>91</v>
      </c>
      <c r="B362" s="164"/>
      <c r="C362" s="299" t="s">
        <v>628</v>
      </c>
      <c r="D362" s="166"/>
      <c r="E362" s="168"/>
      <c r="F362" s="167"/>
      <c r="G362" s="168"/>
      <c r="H362" s="271"/>
      <c r="J362" s="171" t="s">
        <v>91</v>
      </c>
      <c r="K362" s="164"/>
      <c r="L362" s="299" t="s">
        <v>628</v>
      </c>
      <c r="M362" s="248"/>
      <c r="N362" s="166"/>
      <c r="O362" s="168"/>
      <c r="P362" s="167"/>
      <c r="Q362" s="168"/>
      <c r="R362" s="271"/>
      <c r="AO362" s="260"/>
      <c r="AP362" s="260"/>
      <c r="AQ362" s="260"/>
      <c r="AR362" s="260"/>
      <c r="AS362" s="260"/>
      <c r="AT362" s="260"/>
      <c r="AU362" s="260"/>
      <c r="AV362" s="260"/>
      <c r="AW362" s="260"/>
      <c r="AX362" s="260"/>
      <c r="AY362" s="260"/>
      <c r="AZ362" s="260"/>
      <c r="BA362" s="260"/>
      <c r="BB362" s="260"/>
      <c r="BC362" s="260"/>
      <c r="BD362" s="260"/>
      <c r="BE362" s="260"/>
      <c r="BF362" s="260"/>
      <c r="BG362" s="210"/>
      <c r="BH362" s="210"/>
      <c r="BI362" s="210"/>
    </row>
    <row r="363" spans="1:61" x14ac:dyDescent="0.25">
      <c r="A363" s="171" t="s">
        <v>91</v>
      </c>
      <c r="B363" s="164"/>
      <c r="C363" s="299" t="s">
        <v>628</v>
      </c>
      <c r="D363" s="166"/>
      <c r="E363" s="168"/>
      <c r="F363" s="167"/>
      <c r="G363" s="168"/>
      <c r="H363" s="271"/>
      <c r="J363" s="171" t="s">
        <v>91</v>
      </c>
      <c r="K363" s="164"/>
      <c r="L363" s="299" t="s">
        <v>628</v>
      </c>
      <c r="M363" s="248"/>
      <c r="N363" s="166"/>
      <c r="O363" s="168"/>
      <c r="P363" s="167"/>
      <c r="Q363" s="168"/>
      <c r="R363" s="271"/>
      <c r="AO363" s="260"/>
      <c r="AP363" s="260"/>
      <c r="AQ363" s="260"/>
      <c r="AR363" s="260"/>
      <c r="AS363" s="260"/>
      <c r="AT363" s="260"/>
      <c r="AU363" s="260"/>
      <c r="AV363" s="260"/>
      <c r="AW363" s="260"/>
      <c r="AX363" s="260"/>
      <c r="AY363" s="260"/>
      <c r="AZ363" s="260"/>
      <c r="BA363" s="260"/>
      <c r="BB363" s="260"/>
      <c r="BC363" s="260"/>
      <c r="BD363" s="260"/>
      <c r="BE363" s="260"/>
      <c r="BF363" s="260"/>
      <c r="BG363" s="210"/>
      <c r="BH363" s="210"/>
      <c r="BI363" s="210"/>
    </row>
    <row r="364" spans="1:61" x14ac:dyDescent="0.25">
      <c r="A364" s="171" t="s">
        <v>91</v>
      </c>
      <c r="B364" s="164"/>
      <c r="C364" s="299" t="s">
        <v>628</v>
      </c>
      <c r="D364" s="166"/>
      <c r="E364" s="168"/>
      <c r="F364" s="167"/>
      <c r="G364" s="168"/>
      <c r="H364" s="271"/>
      <c r="J364" s="171" t="s">
        <v>91</v>
      </c>
      <c r="K364" s="164"/>
      <c r="L364" s="299" t="s">
        <v>628</v>
      </c>
      <c r="M364" s="248"/>
      <c r="N364" s="166"/>
      <c r="O364" s="168"/>
      <c r="P364" s="167"/>
      <c r="Q364" s="168"/>
      <c r="R364" s="271"/>
      <c r="AO364" s="260"/>
      <c r="AP364" s="260"/>
      <c r="AQ364" s="260"/>
      <c r="AR364" s="260"/>
      <c r="AS364" s="260"/>
      <c r="AT364" s="260"/>
      <c r="AU364" s="260"/>
      <c r="AV364" s="260"/>
      <c r="AW364" s="260"/>
      <c r="AX364" s="260"/>
      <c r="AY364" s="260"/>
      <c r="AZ364" s="260"/>
      <c r="BA364" s="260"/>
      <c r="BB364" s="260"/>
      <c r="BC364" s="260"/>
      <c r="BD364" s="260"/>
      <c r="BE364" s="260"/>
      <c r="BF364" s="260"/>
      <c r="BG364" s="210"/>
      <c r="BH364" s="210"/>
      <c r="BI364" s="210"/>
    </row>
    <row r="365" spans="1:61" x14ac:dyDescent="0.25">
      <c r="A365" s="171" t="s">
        <v>91</v>
      </c>
      <c r="B365" s="164"/>
      <c r="C365" s="299" t="s">
        <v>628</v>
      </c>
      <c r="D365" s="166"/>
      <c r="E365" s="168"/>
      <c r="F365" s="167"/>
      <c r="G365" s="168"/>
      <c r="H365" s="271"/>
      <c r="J365" s="171" t="s">
        <v>91</v>
      </c>
      <c r="K365" s="164"/>
      <c r="L365" s="299" t="s">
        <v>628</v>
      </c>
      <c r="M365" s="248"/>
      <c r="N365" s="166"/>
      <c r="O365" s="168"/>
      <c r="P365" s="167"/>
      <c r="Q365" s="168"/>
      <c r="R365" s="271"/>
      <c r="AO365" s="260"/>
      <c r="AP365" s="260"/>
      <c r="AQ365" s="260"/>
      <c r="AR365" s="260"/>
      <c r="AS365" s="260"/>
      <c r="AT365" s="260"/>
      <c r="AU365" s="260"/>
      <c r="AV365" s="260"/>
      <c r="AW365" s="260"/>
      <c r="AX365" s="260"/>
      <c r="AY365" s="260"/>
      <c r="AZ365" s="260"/>
      <c r="BA365" s="260"/>
      <c r="BB365" s="260"/>
      <c r="BC365" s="260"/>
      <c r="BD365" s="260"/>
      <c r="BE365" s="260"/>
      <c r="BF365" s="260"/>
      <c r="BG365" s="210"/>
      <c r="BH365" s="210"/>
      <c r="BI365" s="210"/>
    </row>
    <row r="366" spans="1:61" x14ac:dyDescent="0.25">
      <c r="A366" s="171" t="s">
        <v>91</v>
      </c>
      <c r="B366" s="164"/>
      <c r="C366" s="299" t="s">
        <v>628</v>
      </c>
      <c r="D366" s="166"/>
      <c r="E366" s="168"/>
      <c r="F366" s="167"/>
      <c r="G366" s="168"/>
      <c r="H366" s="271"/>
      <c r="J366" s="171" t="s">
        <v>91</v>
      </c>
      <c r="K366" s="164"/>
      <c r="L366" s="299" t="s">
        <v>628</v>
      </c>
      <c r="M366" s="248"/>
      <c r="N366" s="166"/>
      <c r="O366" s="168"/>
      <c r="P366" s="167"/>
      <c r="Q366" s="168"/>
      <c r="R366" s="271"/>
      <c r="AO366" s="260"/>
      <c r="AP366" s="260"/>
      <c r="AQ366" s="260"/>
      <c r="AR366" s="260"/>
      <c r="AS366" s="260"/>
      <c r="AT366" s="260"/>
      <c r="AU366" s="260"/>
      <c r="AV366" s="260"/>
      <c r="AW366" s="260"/>
      <c r="AX366" s="260"/>
      <c r="AY366" s="260"/>
      <c r="AZ366" s="260"/>
      <c r="BA366" s="260"/>
      <c r="BB366" s="260"/>
      <c r="BC366" s="260"/>
      <c r="BD366" s="260"/>
      <c r="BE366" s="260"/>
      <c r="BF366" s="260"/>
      <c r="BG366" s="210"/>
      <c r="BH366" s="210"/>
      <c r="BI366" s="210"/>
    </row>
    <row r="367" spans="1:61" x14ac:dyDescent="0.25">
      <c r="A367" s="171" t="s">
        <v>91</v>
      </c>
      <c r="B367" s="164"/>
      <c r="C367" s="299" t="s">
        <v>628</v>
      </c>
      <c r="D367" s="166"/>
      <c r="E367" s="168"/>
      <c r="F367" s="167"/>
      <c r="G367" s="168"/>
      <c r="H367" s="271"/>
      <c r="J367" s="171" t="s">
        <v>91</v>
      </c>
      <c r="K367" s="164"/>
      <c r="L367" s="299" t="s">
        <v>628</v>
      </c>
      <c r="M367" s="248"/>
      <c r="N367" s="166"/>
      <c r="O367" s="168"/>
      <c r="P367" s="167"/>
      <c r="Q367" s="168"/>
      <c r="R367" s="271"/>
      <c r="AO367" s="260"/>
      <c r="AP367" s="260"/>
      <c r="AQ367" s="260"/>
      <c r="AR367" s="260"/>
      <c r="AS367" s="260"/>
      <c r="AT367" s="260"/>
      <c r="AU367" s="260"/>
      <c r="AV367" s="260"/>
      <c r="AW367" s="260"/>
      <c r="AX367" s="260"/>
      <c r="AY367" s="260"/>
      <c r="AZ367" s="260"/>
      <c r="BA367" s="260"/>
      <c r="BB367" s="260"/>
      <c r="BC367" s="260"/>
      <c r="BD367" s="260"/>
      <c r="BE367" s="260"/>
      <c r="BF367" s="260"/>
      <c r="BG367" s="210"/>
      <c r="BH367" s="210"/>
      <c r="BI367" s="210"/>
    </row>
    <row r="368" spans="1:61" x14ac:dyDescent="0.25">
      <c r="A368" s="171" t="s">
        <v>91</v>
      </c>
      <c r="B368" s="164"/>
      <c r="C368" s="299" t="s">
        <v>628</v>
      </c>
      <c r="D368" s="166"/>
      <c r="E368" s="168"/>
      <c r="F368" s="167"/>
      <c r="G368" s="168"/>
      <c r="H368" s="271"/>
      <c r="J368" s="171" t="s">
        <v>91</v>
      </c>
      <c r="K368" s="164"/>
      <c r="L368" s="299" t="s">
        <v>628</v>
      </c>
      <c r="M368" s="248"/>
      <c r="N368" s="166"/>
      <c r="O368" s="168"/>
      <c r="P368" s="167"/>
      <c r="Q368" s="168"/>
      <c r="R368" s="271"/>
      <c r="AO368" s="260"/>
      <c r="AP368" s="260"/>
      <c r="AQ368" s="260"/>
      <c r="AR368" s="260"/>
      <c r="AS368" s="260"/>
      <c r="AT368" s="260"/>
      <c r="AU368" s="260"/>
      <c r="AV368" s="260"/>
      <c r="AW368" s="260"/>
      <c r="AX368" s="260"/>
      <c r="AY368" s="260"/>
      <c r="AZ368" s="260"/>
      <c r="BA368" s="260"/>
      <c r="BB368" s="260"/>
      <c r="BC368" s="260"/>
      <c r="BD368" s="260"/>
      <c r="BE368" s="260"/>
      <c r="BF368" s="260"/>
      <c r="BG368" s="210"/>
      <c r="BH368" s="210"/>
      <c r="BI368" s="210"/>
    </row>
    <row r="369" spans="1:61" x14ac:dyDescent="0.25">
      <c r="A369" s="171" t="s">
        <v>91</v>
      </c>
      <c r="B369" s="164"/>
      <c r="C369" s="299" t="s">
        <v>628</v>
      </c>
      <c r="D369" s="166"/>
      <c r="E369" s="168"/>
      <c r="F369" s="167"/>
      <c r="G369" s="168"/>
      <c r="H369" s="271"/>
      <c r="J369" s="171" t="s">
        <v>91</v>
      </c>
      <c r="K369" s="164"/>
      <c r="L369" s="299" t="s">
        <v>628</v>
      </c>
      <c r="M369" s="248"/>
      <c r="N369" s="166"/>
      <c r="O369" s="168"/>
      <c r="P369" s="167"/>
      <c r="Q369" s="168"/>
      <c r="R369" s="271"/>
      <c r="AO369" s="260"/>
      <c r="AP369" s="260"/>
      <c r="AQ369" s="260"/>
      <c r="AR369" s="260"/>
      <c r="AS369" s="260"/>
      <c r="AT369" s="260"/>
      <c r="AU369" s="260"/>
      <c r="AV369" s="260"/>
      <c r="AW369" s="260"/>
      <c r="AX369" s="260"/>
      <c r="AY369" s="260"/>
      <c r="AZ369" s="260"/>
      <c r="BA369" s="260"/>
      <c r="BB369" s="260"/>
      <c r="BC369" s="260"/>
      <c r="BD369" s="260"/>
      <c r="BE369" s="260"/>
      <c r="BF369" s="260"/>
      <c r="BG369" s="210"/>
      <c r="BH369" s="210"/>
      <c r="BI369" s="210"/>
    </row>
    <row r="370" spans="1:61" x14ac:dyDescent="0.25">
      <c r="A370" s="171" t="s">
        <v>91</v>
      </c>
      <c r="B370" s="164"/>
      <c r="C370" s="299" t="s">
        <v>628</v>
      </c>
      <c r="D370" s="166"/>
      <c r="E370" s="168"/>
      <c r="F370" s="167"/>
      <c r="G370" s="168"/>
      <c r="H370" s="271"/>
      <c r="J370" s="171" t="s">
        <v>91</v>
      </c>
      <c r="K370" s="164"/>
      <c r="L370" s="299" t="s">
        <v>628</v>
      </c>
      <c r="M370" s="248"/>
      <c r="N370" s="166"/>
      <c r="O370" s="168"/>
      <c r="P370" s="167"/>
      <c r="Q370" s="168"/>
      <c r="R370" s="271"/>
      <c r="AO370" s="260"/>
      <c r="AP370" s="260"/>
      <c r="AQ370" s="260"/>
      <c r="AR370" s="260"/>
      <c r="AS370" s="260"/>
      <c r="AT370" s="260"/>
      <c r="AU370" s="260"/>
      <c r="AV370" s="260"/>
      <c r="AW370" s="260"/>
      <c r="AX370" s="260"/>
      <c r="AY370" s="260"/>
      <c r="AZ370" s="260"/>
      <c r="BA370" s="260"/>
      <c r="BB370" s="260"/>
      <c r="BC370" s="260"/>
      <c r="BD370" s="260"/>
      <c r="BE370" s="260"/>
      <c r="BF370" s="260"/>
      <c r="BG370" s="210"/>
      <c r="BH370" s="210"/>
      <c r="BI370" s="210"/>
    </row>
    <row r="371" spans="1:61" x14ac:dyDescent="0.25">
      <c r="A371" s="171" t="s">
        <v>91</v>
      </c>
      <c r="B371" s="164"/>
      <c r="C371" s="299" t="s">
        <v>628</v>
      </c>
      <c r="D371" s="166"/>
      <c r="E371" s="168"/>
      <c r="F371" s="167"/>
      <c r="G371" s="168"/>
      <c r="H371" s="271"/>
      <c r="J371" s="171" t="s">
        <v>91</v>
      </c>
      <c r="K371" s="164"/>
      <c r="L371" s="299" t="s">
        <v>628</v>
      </c>
      <c r="M371" s="248"/>
      <c r="N371" s="166"/>
      <c r="O371" s="168"/>
      <c r="P371" s="167"/>
      <c r="Q371" s="168"/>
      <c r="R371" s="271"/>
      <c r="AO371" s="260"/>
      <c r="AP371" s="260"/>
      <c r="AQ371" s="260"/>
      <c r="AR371" s="260"/>
      <c r="AS371" s="260"/>
      <c r="AT371" s="260"/>
      <c r="AU371" s="260"/>
      <c r="AV371" s="260"/>
      <c r="AW371" s="260"/>
      <c r="AX371" s="260"/>
      <c r="AY371" s="260"/>
      <c r="AZ371" s="260"/>
      <c r="BA371" s="260"/>
      <c r="BB371" s="260"/>
      <c r="BC371" s="260"/>
      <c r="BD371" s="260"/>
      <c r="BE371" s="260"/>
      <c r="BF371" s="260"/>
      <c r="BG371" s="210"/>
      <c r="BH371" s="210"/>
      <c r="BI371" s="210"/>
    </row>
    <row r="372" spans="1:61" x14ac:dyDescent="0.25">
      <c r="A372" s="171" t="s">
        <v>91</v>
      </c>
      <c r="B372" s="164"/>
      <c r="C372" s="299" t="s">
        <v>628</v>
      </c>
      <c r="D372" s="166"/>
      <c r="E372" s="168"/>
      <c r="F372" s="167"/>
      <c r="G372" s="168"/>
      <c r="H372" s="271"/>
      <c r="J372" s="171" t="s">
        <v>91</v>
      </c>
      <c r="K372" s="164"/>
      <c r="L372" s="299" t="s">
        <v>628</v>
      </c>
      <c r="M372" s="248"/>
      <c r="N372" s="166"/>
      <c r="O372" s="168"/>
      <c r="P372" s="167"/>
      <c r="Q372" s="168"/>
      <c r="R372" s="271"/>
      <c r="AO372" s="260"/>
      <c r="AP372" s="260"/>
      <c r="AQ372" s="260"/>
      <c r="AR372" s="260"/>
      <c r="AS372" s="260"/>
      <c r="AT372" s="260"/>
      <c r="AU372" s="260"/>
      <c r="AV372" s="260"/>
      <c r="AW372" s="260"/>
      <c r="AX372" s="260"/>
      <c r="AY372" s="260"/>
      <c r="AZ372" s="260"/>
      <c r="BA372" s="260"/>
      <c r="BB372" s="260"/>
      <c r="BC372" s="260"/>
      <c r="BD372" s="260"/>
      <c r="BE372" s="260"/>
      <c r="BF372" s="260"/>
      <c r="BG372" s="210"/>
      <c r="BH372" s="210"/>
      <c r="BI372" s="210"/>
    </row>
    <row r="373" spans="1:61" x14ac:dyDescent="0.25">
      <c r="A373" s="171" t="s">
        <v>91</v>
      </c>
      <c r="B373" s="164"/>
      <c r="C373" s="299" t="s">
        <v>628</v>
      </c>
      <c r="D373" s="166"/>
      <c r="E373" s="168"/>
      <c r="F373" s="167"/>
      <c r="G373" s="168"/>
      <c r="H373" s="271"/>
      <c r="J373" s="171" t="s">
        <v>91</v>
      </c>
      <c r="K373" s="164"/>
      <c r="L373" s="299" t="s">
        <v>628</v>
      </c>
      <c r="M373" s="248"/>
      <c r="N373" s="166"/>
      <c r="O373" s="168"/>
      <c r="P373" s="167"/>
      <c r="Q373" s="168"/>
      <c r="R373" s="271"/>
      <c r="AO373" s="260"/>
      <c r="AP373" s="260"/>
      <c r="AQ373" s="260"/>
      <c r="AR373" s="260"/>
      <c r="AS373" s="260"/>
      <c r="AT373" s="260"/>
      <c r="AU373" s="260"/>
      <c r="AV373" s="260"/>
      <c r="AW373" s="260"/>
      <c r="AX373" s="260"/>
      <c r="AY373" s="260"/>
      <c r="AZ373" s="260"/>
      <c r="BA373" s="260"/>
      <c r="BB373" s="260"/>
      <c r="BC373" s="260"/>
      <c r="BD373" s="260"/>
      <c r="BE373" s="260"/>
      <c r="BF373" s="260"/>
      <c r="BG373" s="210"/>
      <c r="BH373" s="210"/>
      <c r="BI373" s="210"/>
    </row>
    <row r="374" spans="1:61" x14ac:dyDescent="0.25">
      <c r="A374" s="171" t="s">
        <v>91</v>
      </c>
      <c r="B374" s="164"/>
      <c r="C374" s="299" t="s">
        <v>628</v>
      </c>
      <c r="D374" s="166"/>
      <c r="E374" s="168"/>
      <c r="F374" s="167"/>
      <c r="G374" s="168"/>
      <c r="H374" s="271"/>
      <c r="J374" s="171" t="s">
        <v>91</v>
      </c>
      <c r="K374" s="164"/>
      <c r="L374" s="299" t="s">
        <v>628</v>
      </c>
      <c r="M374" s="248"/>
      <c r="N374" s="166"/>
      <c r="O374" s="168"/>
      <c r="P374" s="167"/>
      <c r="Q374" s="168"/>
      <c r="R374" s="271"/>
      <c r="AO374" s="260"/>
      <c r="AP374" s="260"/>
      <c r="AQ374" s="260"/>
      <c r="AR374" s="260"/>
      <c r="AS374" s="260"/>
      <c r="AT374" s="260"/>
      <c r="AU374" s="260"/>
      <c r="AV374" s="260"/>
      <c r="AW374" s="260"/>
      <c r="AX374" s="260"/>
      <c r="AY374" s="260"/>
      <c r="AZ374" s="260"/>
      <c r="BA374" s="260"/>
      <c r="BB374" s="260"/>
      <c r="BC374" s="260"/>
      <c r="BD374" s="260"/>
      <c r="BE374" s="260"/>
      <c r="BF374" s="260"/>
      <c r="BG374" s="210"/>
      <c r="BH374" s="210"/>
      <c r="BI374" s="210"/>
    </row>
    <row r="375" spans="1:61" x14ac:dyDescent="0.25">
      <c r="A375" s="171" t="s">
        <v>91</v>
      </c>
      <c r="B375" s="164"/>
      <c r="C375" s="299" t="s">
        <v>628</v>
      </c>
      <c r="D375" s="166"/>
      <c r="E375" s="168"/>
      <c r="F375" s="167"/>
      <c r="G375" s="168"/>
      <c r="H375" s="271"/>
      <c r="J375" s="171" t="s">
        <v>91</v>
      </c>
      <c r="K375" s="164"/>
      <c r="L375" s="299" t="s">
        <v>628</v>
      </c>
      <c r="M375" s="248"/>
      <c r="N375" s="166"/>
      <c r="O375" s="168"/>
      <c r="P375" s="167"/>
      <c r="Q375" s="168"/>
      <c r="R375" s="271"/>
      <c r="AO375" s="260"/>
      <c r="AP375" s="260"/>
      <c r="AQ375" s="260"/>
      <c r="AR375" s="260"/>
      <c r="AS375" s="260"/>
      <c r="AT375" s="260"/>
      <c r="AU375" s="260"/>
      <c r="AV375" s="260"/>
      <c r="AW375" s="260"/>
      <c r="AX375" s="260"/>
      <c r="AY375" s="260"/>
      <c r="AZ375" s="260"/>
      <c r="BA375" s="260"/>
      <c r="BB375" s="260"/>
      <c r="BC375" s="260"/>
      <c r="BD375" s="260"/>
      <c r="BE375" s="260"/>
      <c r="BF375" s="260"/>
      <c r="BG375" s="210"/>
      <c r="BH375" s="210"/>
      <c r="BI375" s="210"/>
    </row>
    <row r="376" spans="1:61" x14ac:dyDescent="0.25">
      <c r="A376" s="171" t="s">
        <v>91</v>
      </c>
      <c r="B376" s="164"/>
      <c r="C376" s="299" t="s">
        <v>628</v>
      </c>
      <c r="D376" s="166"/>
      <c r="E376" s="168"/>
      <c r="F376" s="167"/>
      <c r="G376" s="168"/>
      <c r="H376" s="271"/>
      <c r="J376" s="171" t="s">
        <v>91</v>
      </c>
      <c r="K376" s="164"/>
      <c r="L376" s="299" t="s">
        <v>628</v>
      </c>
      <c r="M376" s="248"/>
      <c r="N376" s="166"/>
      <c r="O376" s="168"/>
      <c r="P376" s="167"/>
      <c r="Q376" s="168"/>
      <c r="R376" s="271"/>
      <c r="AO376" s="260"/>
      <c r="AP376" s="260"/>
      <c r="AQ376" s="260"/>
      <c r="AR376" s="260"/>
      <c r="AS376" s="260"/>
      <c r="AT376" s="260"/>
      <c r="AU376" s="260"/>
      <c r="AV376" s="260"/>
      <c r="AW376" s="260"/>
      <c r="AX376" s="260"/>
      <c r="AY376" s="260"/>
      <c r="AZ376" s="260"/>
      <c r="BA376" s="260"/>
      <c r="BB376" s="260"/>
      <c r="BC376" s="260"/>
      <c r="BD376" s="260"/>
      <c r="BE376" s="260"/>
      <c r="BF376" s="260"/>
      <c r="BG376" s="210"/>
      <c r="BH376" s="210"/>
      <c r="BI376" s="210"/>
    </row>
    <row r="377" spans="1:61" x14ac:dyDescent="0.25">
      <c r="A377" s="171" t="s">
        <v>91</v>
      </c>
      <c r="B377" s="164"/>
      <c r="C377" s="299" t="s">
        <v>628</v>
      </c>
      <c r="D377" s="166"/>
      <c r="E377" s="168"/>
      <c r="F377" s="167"/>
      <c r="G377" s="168"/>
      <c r="H377" s="271"/>
      <c r="J377" s="171" t="s">
        <v>91</v>
      </c>
      <c r="K377" s="164"/>
      <c r="L377" s="299" t="s">
        <v>628</v>
      </c>
      <c r="M377" s="248"/>
      <c r="N377" s="166"/>
      <c r="O377" s="168"/>
      <c r="P377" s="167"/>
      <c r="Q377" s="168"/>
      <c r="R377" s="271"/>
      <c r="AO377" s="260"/>
      <c r="AP377" s="260"/>
      <c r="AQ377" s="260"/>
      <c r="AR377" s="260"/>
      <c r="AS377" s="260"/>
      <c r="AT377" s="260"/>
      <c r="AU377" s="260"/>
      <c r="AV377" s="260"/>
      <c r="AW377" s="260"/>
      <c r="AX377" s="260"/>
      <c r="AY377" s="260"/>
      <c r="AZ377" s="260"/>
      <c r="BA377" s="260"/>
      <c r="BB377" s="260"/>
      <c r="BC377" s="260"/>
      <c r="BD377" s="260"/>
      <c r="BE377" s="260"/>
      <c r="BF377" s="260"/>
      <c r="BG377" s="210"/>
      <c r="BH377" s="210"/>
      <c r="BI377" s="210"/>
    </row>
    <row r="378" spans="1:61" x14ac:dyDescent="0.25">
      <c r="A378" s="171" t="s">
        <v>91</v>
      </c>
      <c r="B378" s="164"/>
      <c r="C378" s="299" t="s">
        <v>628</v>
      </c>
      <c r="D378" s="166"/>
      <c r="E378" s="168"/>
      <c r="F378" s="167"/>
      <c r="G378" s="168"/>
      <c r="H378" s="271"/>
      <c r="J378" s="171" t="s">
        <v>91</v>
      </c>
      <c r="K378" s="164"/>
      <c r="L378" s="299" t="s">
        <v>628</v>
      </c>
      <c r="M378" s="248"/>
      <c r="N378" s="166"/>
      <c r="O378" s="168"/>
      <c r="P378" s="167"/>
      <c r="Q378" s="168"/>
      <c r="R378" s="271"/>
      <c r="AO378" s="260"/>
      <c r="AP378" s="260"/>
      <c r="AQ378" s="260"/>
      <c r="AR378" s="260"/>
      <c r="AS378" s="260"/>
      <c r="AT378" s="260"/>
      <c r="AU378" s="260"/>
      <c r="AV378" s="260"/>
      <c r="AW378" s="260"/>
      <c r="AX378" s="260"/>
      <c r="AY378" s="260"/>
      <c r="AZ378" s="260"/>
      <c r="BA378" s="260"/>
      <c r="BB378" s="260"/>
      <c r="BC378" s="260"/>
      <c r="BD378" s="260"/>
      <c r="BE378" s="260"/>
      <c r="BF378" s="260"/>
      <c r="BG378" s="210"/>
      <c r="BH378" s="210"/>
      <c r="BI378" s="210"/>
    </row>
    <row r="379" spans="1:61" x14ac:dyDescent="0.25">
      <c r="A379" s="171" t="s">
        <v>91</v>
      </c>
      <c r="B379" s="164"/>
      <c r="C379" s="299" t="s">
        <v>628</v>
      </c>
      <c r="D379" s="166"/>
      <c r="E379" s="168"/>
      <c r="F379" s="167"/>
      <c r="G379" s="168"/>
      <c r="H379" s="271"/>
      <c r="J379" s="171" t="s">
        <v>91</v>
      </c>
      <c r="K379" s="164"/>
      <c r="L379" s="299" t="s">
        <v>628</v>
      </c>
      <c r="M379" s="248"/>
      <c r="N379" s="166"/>
      <c r="O379" s="168"/>
      <c r="P379" s="167"/>
      <c r="Q379" s="168"/>
      <c r="R379" s="271"/>
      <c r="AO379" s="260"/>
      <c r="AP379" s="260"/>
      <c r="AQ379" s="260"/>
      <c r="AR379" s="260"/>
      <c r="AS379" s="260"/>
      <c r="AT379" s="260"/>
      <c r="AU379" s="260"/>
      <c r="AV379" s="260"/>
      <c r="AW379" s="260"/>
      <c r="AX379" s="260"/>
      <c r="AY379" s="260"/>
      <c r="AZ379" s="260"/>
      <c r="BA379" s="260"/>
      <c r="BB379" s="260"/>
      <c r="BC379" s="260"/>
      <c r="BD379" s="260"/>
      <c r="BE379" s="260"/>
      <c r="BF379" s="260"/>
      <c r="BG379" s="210"/>
      <c r="BH379" s="210"/>
      <c r="BI379" s="210"/>
    </row>
    <row r="380" spans="1:61" x14ac:dyDescent="0.25">
      <c r="A380" s="171" t="s">
        <v>91</v>
      </c>
      <c r="B380" s="164"/>
      <c r="C380" s="299" t="s">
        <v>628</v>
      </c>
      <c r="D380" s="166"/>
      <c r="E380" s="168"/>
      <c r="F380" s="167"/>
      <c r="G380" s="168"/>
      <c r="H380" s="271"/>
      <c r="J380" s="171" t="s">
        <v>91</v>
      </c>
      <c r="K380" s="164"/>
      <c r="L380" s="299" t="s">
        <v>628</v>
      </c>
      <c r="M380" s="248"/>
      <c r="N380" s="166"/>
      <c r="O380" s="168"/>
      <c r="P380" s="167"/>
      <c r="Q380" s="168"/>
      <c r="R380" s="271"/>
      <c r="AO380" s="260"/>
      <c r="AP380" s="260"/>
      <c r="AQ380" s="260"/>
      <c r="AR380" s="260"/>
      <c r="AS380" s="260"/>
      <c r="AT380" s="260"/>
      <c r="AU380" s="260"/>
      <c r="AV380" s="260"/>
      <c r="AW380" s="260"/>
      <c r="AX380" s="260"/>
      <c r="AY380" s="260"/>
      <c r="AZ380" s="260"/>
      <c r="BA380" s="260"/>
      <c r="BB380" s="260"/>
      <c r="BC380" s="260"/>
      <c r="BD380" s="260"/>
      <c r="BE380" s="260"/>
      <c r="BF380" s="260"/>
      <c r="BG380" s="210"/>
      <c r="BH380" s="210"/>
      <c r="BI380" s="210"/>
    </row>
    <row r="381" spans="1:61" x14ac:dyDescent="0.25">
      <c r="A381" s="171" t="s">
        <v>91</v>
      </c>
      <c r="B381" s="164"/>
      <c r="C381" s="299" t="s">
        <v>628</v>
      </c>
      <c r="D381" s="166"/>
      <c r="E381" s="168"/>
      <c r="F381" s="167"/>
      <c r="G381" s="168"/>
      <c r="H381" s="271"/>
      <c r="J381" s="171" t="s">
        <v>91</v>
      </c>
      <c r="K381" s="164"/>
      <c r="L381" s="299" t="s">
        <v>628</v>
      </c>
      <c r="M381" s="248"/>
      <c r="N381" s="166"/>
      <c r="O381" s="168"/>
      <c r="P381" s="167"/>
      <c r="Q381" s="168"/>
      <c r="R381" s="271"/>
      <c r="AO381" s="260"/>
      <c r="AP381" s="260"/>
      <c r="AQ381" s="260"/>
      <c r="AR381" s="260"/>
      <c r="AS381" s="260"/>
      <c r="AT381" s="260"/>
      <c r="AU381" s="260"/>
      <c r="AV381" s="260"/>
      <c r="AW381" s="260"/>
      <c r="AX381" s="260"/>
      <c r="AY381" s="260"/>
      <c r="AZ381" s="260"/>
      <c r="BA381" s="260"/>
      <c r="BB381" s="260"/>
      <c r="BC381" s="260"/>
      <c r="BD381" s="260"/>
      <c r="BE381" s="260"/>
      <c r="BF381" s="260"/>
      <c r="BG381" s="210"/>
      <c r="BH381" s="210"/>
      <c r="BI381" s="210"/>
    </row>
    <row r="382" spans="1:61" x14ac:dyDescent="0.25">
      <c r="A382" s="171" t="s">
        <v>91</v>
      </c>
      <c r="B382" s="164"/>
      <c r="C382" s="299" t="s">
        <v>628</v>
      </c>
      <c r="D382" s="166"/>
      <c r="E382" s="168"/>
      <c r="F382" s="167"/>
      <c r="G382" s="168"/>
      <c r="H382" s="271"/>
      <c r="J382" s="171" t="s">
        <v>91</v>
      </c>
      <c r="K382" s="164"/>
      <c r="L382" s="299" t="s">
        <v>628</v>
      </c>
      <c r="M382" s="248"/>
      <c r="N382" s="166"/>
      <c r="O382" s="168"/>
      <c r="P382" s="167"/>
      <c r="Q382" s="168"/>
      <c r="R382" s="271"/>
      <c r="AO382" s="260"/>
      <c r="AP382" s="260"/>
      <c r="AQ382" s="260"/>
      <c r="AR382" s="260"/>
      <c r="AS382" s="260"/>
      <c r="AT382" s="260"/>
      <c r="AU382" s="260"/>
      <c r="AV382" s="260"/>
      <c r="AW382" s="260"/>
      <c r="AX382" s="260"/>
      <c r="AY382" s="260"/>
      <c r="AZ382" s="260"/>
      <c r="BA382" s="260"/>
      <c r="BB382" s="260"/>
      <c r="BC382" s="260"/>
      <c r="BD382" s="260"/>
      <c r="BE382" s="260"/>
      <c r="BF382" s="260"/>
      <c r="BG382" s="210"/>
      <c r="BH382" s="210"/>
      <c r="BI382" s="210"/>
    </row>
    <row r="383" spans="1:61" x14ac:dyDescent="0.25">
      <c r="A383" s="171" t="s">
        <v>91</v>
      </c>
      <c r="B383" s="164"/>
      <c r="C383" s="299" t="s">
        <v>628</v>
      </c>
      <c r="D383" s="166"/>
      <c r="E383" s="168"/>
      <c r="F383" s="167"/>
      <c r="G383" s="168"/>
      <c r="H383" s="271"/>
      <c r="J383" s="171" t="s">
        <v>91</v>
      </c>
      <c r="K383" s="164"/>
      <c r="L383" s="299" t="s">
        <v>628</v>
      </c>
      <c r="M383" s="248"/>
      <c r="N383" s="166"/>
      <c r="O383" s="168"/>
      <c r="P383" s="167"/>
      <c r="Q383" s="168"/>
      <c r="R383" s="271"/>
      <c r="AO383" s="260"/>
      <c r="AP383" s="260"/>
      <c r="AQ383" s="260"/>
      <c r="AR383" s="260"/>
      <c r="AS383" s="260"/>
      <c r="AT383" s="260"/>
      <c r="AU383" s="260"/>
      <c r="AV383" s="260"/>
      <c r="AW383" s="260"/>
      <c r="AX383" s="260"/>
      <c r="AY383" s="260"/>
      <c r="AZ383" s="260"/>
      <c r="BA383" s="260"/>
      <c r="BB383" s="260"/>
      <c r="BC383" s="260"/>
      <c r="BD383" s="260"/>
      <c r="BE383" s="260"/>
      <c r="BF383" s="260"/>
      <c r="BG383" s="210"/>
      <c r="BH383" s="210"/>
      <c r="BI383" s="210"/>
    </row>
    <row r="384" spans="1:61" x14ac:dyDescent="0.25">
      <c r="A384" s="171" t="s">
        <v>91</v>
      </c>
      <c r="B384" s="164"/>
      <c r="C384" s="299" t="s">
        <v>628</v>
      </c>
      <c r="D384" s="166"/>
      <c r="E384" s="168"/>
      <c r="F384" s="167"/>
      <c r="G384" s="168"/>
      <c r="H384" s="271"/>
      <c r="J384" s="171" t="s">
        <v>91</v>
      </c>
      <c r="K384" s="164"/>
      <c r="L384" s="299" t="s">
        <v>628</v>
      </c>
      <c r="M384" s="248"/>
      <c r="N384" s="166"/>
      <c r="O384" s="168"/>
      <c r="P384" s="167"/>
      <c r="Q384" s="168"/>
      <c r="R384" s="271"/>
      <c r="AO384" s="260"/>
      <c r="AP384" s="260"/>
      <c r="AQ384" s="260"/>
      <c r="AR384" s="260"/>
      <c r="AS384" s="260"/>
      <c r="AT384" s="260"/>
      <c r="AU384" s="260"/>
      <c r="AV384" s="260"/>
      <c r="AW384" s="260"/>
      <c r="AX384" s="260"/>
      <c r="AY384" s="260"/>
      <c r="AZ384" s="260"/>
      <c r="BA384" s="260"/>
      <c r="BB384" s="260"/>
      <c r="BC384" s="260"/>
      <c r="BD384" s="260"/>
      <c r="BE384" s="260"/>
      <c r="BF384" s="260"/>
      <c r="BG384" s="210"/>
      <c r="BH384" s="210"/>
      <c r="BI384" s="210"/>
    </row>
    <row r="385" spans="1:61" x14ac:dyDescent="0.25">
      <c r="A385" s="171" t="s">
        <v>91</v>
      </c>
      <c r="B385" s="164"/>
      <c r="C385" s="299" t="s">
        <v>628</v>
      </c>
      <c r="D385" s="166"/>
      <c r="E385" s="168"/>
      <c r="F385" s="167"/>
      <c r="G385" s="168"/>
      <c r="H385" s="271"/>
      <c r="J385" s="171" t="s">
        <v>91</v>
      </c>
      <c r="K385" s="164"/>
      <c r="L385" s="299" t="s">
        <v>628</v>
      </c>
      <c r="M385" s="248"/>
      <c r="N385" s="166"/>
      <c r="O385" s="168"/>
      <c r="P385" s="167"/>
      <c r="Q385" s="168"/>
      <c r="R385" s="271"/>
      <c r="AO385" s="260"/>
      <c r="AP385" s="260"/>
      <c r="AQ385" s="260"/>
      <c r="AR385" s="260"/>
      <c r="AS385" s="260"/>
      <c r="AT385" s="260"/>
      <c r="AU385" s="260"/>
      <c r="AV385" s="260"/>
      <c r="AW385" s="260"/>
      <c r="AX385" s="260"/>
      <c r="AY385" s="260"/>
      <c r="AZ385" s="260"/>
      <c r="BA385" s="260"/>
      <c r="BB385" s="260"/>
      <c r="BC385" s="260"/>
      <c r="BD385" s="260"/>
      <c r="BE385" s="260"/>
      <c r="BF385" s="260"/>
      <c r="BG385" s="210"/>
      <c r="BH385" s="210"/>
      <c r="BI385" s="210"/>
    </row>
    <row r="386" spans="1:61" x14ac:dyDescent="0.25">
      <c r="A386" s="171" t="s">
        <v>91</v>
      </c>
      <c r="B386" s="164"/>
      <c r="C386" s="299" t="s">
        <v>628</v>
      </c>
      <c r="D386" s="166"/>
      <c r="E386" s="168"/>
      <c r="F386" s="167"/>
      <c r="G386" s="168"/>
      <c r="H386" s="271"/>
      <c r="J386" s="171" t="s">
        <v>91</v>
      </c>
      <c r="K386" s="164"/>
      <c r="L386" s="299" t="s">
        <v>628</v>
      </c>
      <c r="M386" s="248"/>
      <c r="N386" s="166"/>
      <c r="O386" s="168"/>
      <c r="P386" s="167"/>
      <c r="Q386" s="168"/>
      <c r="R386" s="271"/>
      <c r="AO386" s="260"/>
      <c r="AP386" s="260"/>
      <c r="AQ386" s="260"/>
      <c r="AR386" s="260"/>
      <c r="AS386" s="260"/>
      <c r="AT386" s="260"/>
      <c r="AU386" s="260"/>
      <c r="AV386" s="260"/>
      <c r="AW386" s="260"/>
      <c r="AX386" s="260"/>
      <c r="AY386" s="260"/>
      <c r="AZ386" s="260"/>
      <c r="BA386" s="260"/>
      <c r="BB386" s="260"/>
      <c r="BC386" s="260"/>
      <c r="BD386" s="260"/>
      <c r="BE386" s="260"/>
      <c r="BF386" s="260"/>
      <c r="BG386" s="210"/>
      <c r="BH386" s="210"/>
      <c r="BI386" s="210"/>
    </row>
    <row r="387" spans="1:61" x14ac:dyDescent="0.25">
      <c r="A387" s="171" t="s">
        <v>91</v>
      </c>
      <c r="B387" s="164"/>
      <c r="C387" s="299" t="s">
        <v>628</v>
      </c>
      <c r="D387" s="166"/>
      <c r="E387" s="168"/>
      <c r="F387" s="167"/>
      <c r="G387" s="168"/>
      <c r="H387" s="271"/>
      <c r="J387" s="171" t="s">
        <v>91</v>
      </c>
      <c r="K387" s="164"/>
      <c r="L387" s="299" t="s">
        <v>628</v>
      </c>
      <c r="M387" s="248"/>
      <c r="N387" s="166"/>
      <c r="O387" s="168"/>
      <c r="P387" s="167"/>
      <c r="Q387" s="168"/>
      <c r="R387" s="271"/>
      <c r="AO387" s="260"/>
      <c r="AP387" s="260"/>
      <c r="AQ387" s="260"/>
      <c r="AR387" s="260"/>
      <c r="AS387" s="260"/>
      <c r="AT387" s="260"/>
      <c r="AU387" s="260"/>
      <c r="AV387" s="260"/>
      <c r="AW387" s="260"/>
      <c r="AX387" s="260"/>
      <c r="AY387" s="260"/>
      <c r="AZ387" s="260"/>
      <c r="BA387" s="260"/>
      <c r="BB387" s="260"/>
      <c r="BC387" s="260"/>
      <c r="BD387" s="260"/>
      <c r="BE387" s="260"/>
      <c r="BF387" s="260"/>
      <c r="BG387" s="210"/>
      <c r="BH387" s="210"/>
      <c r="BI387" s="210"/>
    </row>
    <row r="388" spans="1:61" x14ac:dyDescent="0.25">
      <c r="A388" s="171" t="s">
        <v>91</v>
      </c>
      <c r="B388" s="164"/>
      <c r="C388" s="299" t="s">
        <v>628</v>
      </c>
      <c r="D388" s="166"/>
      <c r="E388" s="168"/>
      <c r="F388" s="167"/>
      <c r="G388" s="168"/>
      <c r="H388" s="271"/>
      <c r="J388" s="171" t="s">
        <v>91</v>
      </c>
      <c r="K388" s="164"/>
      <c r="L388" s="299" t="s">
        <v>628</v>
      </c>
      <c r="M388" s="248"/>
      <c r="N388" s="166"/>
      <c r="O388" s="168"/>
      <c r="P388" s="167"/>
      <c r="Q388" s="168"/>
      <c r="R388" s="271"/>
      <c r="AO388" s="260"/>
      <c r="AP388" s="260"/>
      <c r="AQ388" s="260"/>
      <c r="AR388" s="260"/>
      <c r="AS388" s="260"/>
      <c r="AT388" s="260"/>
      <c r="AU388" s="260"/>
      <c r="AV388" s="260"/>
      <c r="AW388" s="260"/>
      <c r="AX388" s="260"/>
      <c r="AY388" s="260"/>
      <c r="AZ388" s="260"/>
      <c r="BA388" s="260"/>
      <c r="BB388" s="260"/>
      <c r="BC388" s="260"/>
      <c r="BD388" s="260"/>
      <c r="BE388" s="260"/>
      <c r="BF388" s="260"/>
      <c r="BG388" s="210"/>
      <c r="BH388" s="210"/>
      <c r="BI388" s="210"/>
    </row>
    <row r="389" spans="1:61" x14ac:dyDescent="0.25">
      <c r="A389" s="171" t="s">
        <v>91</v>
      </c>
      <c r="B389" s="164"/>
      <c r="C389" s="299" t="s">
        <v>628</v>
      </c>
      <c r="D389" s="166"/>
      <c r="E389" s="168"/>
      <c r="F389" s="167"/>
      <c r="G389" s="168"/>
      <c r="H389" s="271"/>
      <c r="J389" s="171" t="s">
        <v>91</v>
      </c>
      <c r="K389" s="164"/>
      <c r="L389" s="299" t="s">
        <v>628</v>
      </c>
      <c r="M389" s="248"/>
      <c r="N389" s="166"/>
      <c r="O389" s="168"/>
      <c r="P389" s="167"/>
      <c r="Q389" s="168"/>
      <c r="R389" s="271"/>
      <c r="AO389" s="260"/>
      <c r="AP389" s="260"/>
      <c r="AQ389" s="260"/>
      <c r="AR389" s="260"/>
      <c r="AS389" s="260"/>
      <c r="AT389" s="260"/>
      <c r="AU389" s="260"/>
      <c r="AV389" s="260"/>
      <c r="AW389" s="260"/>
      <c r="AX389" s="260"/>
      <c r="AY389" s="260"/>
      <c r="AZ389" s="260"/>
      <c r="BA389" s="260"/>
      <c r="BB389" s="260"/>
      <c r="BC389" s="260"/>
      <c r="BD389" s="260"/>
      <c r="BE389" s="260"/>
      <c r="BF389" s="260"/>
      <c r="BG389" s="210"/>
      <c r="BH389" s="210"/>
      <c r="BI389" s="210"/>
    </row>
    <row r="390" spans="1:61" x14ac:dyDescent="0.25">
      <c r="A390" s="171" t="s">
        <v>91</v>
      </c>
      <c r="B390" s="164"/>
      <c r="C390" s="299" t="s">
        <v>628</v>
      </c>
      <c r="D390" s="166"/>
      <c r="E390" s="168"/>
      <c r="F390" s="167"/>
      <c r="G390" s="168"/>
      <c r="H390" s="271"/>
      <c r="J390" s="171" t="s">
        <v>91</v>
      </c>
      <c r="K390" s="164"/>
      <c r="L390" s="299" t="s">
        <v>628</v>
      </c>
      <c r="M390" s="248"/>
      <c r="N390" s="166"/>
      <c r="O390" s="168"/>
      <c r="P390" s="167"/>
      <c r="Q390" s="168"/>
      <c r="R390" s="271"/>
      <c r="AO390" s="260"/>
      <c r="AP390" s="260"/>
      <c r="AQ390" s="260"/>
      <c r="AR390" s="260"/>
      <c r="AS390" s="260"/>
      <c r="AT390" s="260"/>
      <c r="AU390" s="260"/>
      <c r="AV390" s="260"/>
      <c r="AW390" s="260"/>
      <c r="AX390" s="260"/>
      <c r="AY390" s="260"/>
      <c r="AZ390" s="260"/>
      <c r="BA390" s="260"/>
      <c r="BB390" s="260"/>
      <c r="BC390" s="260"/>
      <c r="BD390" s="260"/>
      <c r="BE390" s="260"/>
      <c r="BF390" s="260"/>
      <c r="BG390" s="210"/>
      <c r="BH390" s="210"/>
      <c r="BI390" s="210"/>
    </row>
    <row r="391" spans="1:61" x14ac:dyDescent="0.25">
      <c r="A391" s="171" t="s">
        <v>91</v>
      </c>
      <c r="B391" s="164"/>
      <c r="C391" s="299" t="s">
        <v>628</v>
      </c>
      <c r="D391" s="166"/>
      <c r="E391" s="168"/>
      <c r="F391" s="167"/>
      <c r="G391" s="168"/>
      <c r="H391" s="271"/>
      <c r="J391" s="171" t="s">
        <v>91</v>
      </c>
      <c r="K391" s="164"/>
      <c r="L391" s="299" t="s">
        <v>628</v>
      </c>
      <c r="M391" s="248"/>
      <c r="N391" s="166"/>
      <c r="O391" s="168"/>
      <c r="P391" s="167"/>
      <c r="Q391" s="168"/>
      <c r="R391" s="271"/>
      <c r="AO391" s="260"/>
      <c r="AP391" s="260"/>
      <c r="AQ391" s="260"/>
      <c r="AR391" s="260"/>
      <c r="AS391" s="260"/>
      <c r="AT391" s="260"/>
      <c r="AU391" s="260"/>
      <c r="AV391" s="260"/>
      <c r="AW391" s="260"/>
      <c r="AX391" s="260"/>
      <c r="AY391" s="260"/>
      <c r="AZ391" s="260"/>
      <c r="BA391" s="260"/>
      <c r="BB391" s="260"/>
      <c r="BC391" s="260"/>
      <c r="BD391" s="260"/>
      <c r="BE391" s="260"/>
      <c r="BF391" s="260"/>
      <c r="BG391" s="210"/>
      <c r="BH391" s="210"/>
      <c r="BI391" s="210"/>
    </row>
    <row r="392" spans="1:61" x14ac:dyDescent="0.25">
      <c r="A392" s="171" t="s">
        <v>91</v>
      </c>
      <c r="B392" s="164"/>
      <c r="C392" s="299" t="s">
        <v>628</v>
      </c>
      <c r="D392" s="166"/>
      <c r="E392" s="168"/>
      <c r="F392" s="167"/>
      <c r="G392" s="168"/>
      <c r="H392" s="271"/>
      <c r="J392" s="171" t="s">
        <v>91</v>
      </c>
      <c r="K392" s="164"/>
      <c r="L392" s="299" t="s">
        <v>628</v>
      </c>
      <c r="M392" s="248"/>
      <c r="N392" s="166"/>
      <c r="O392" s="168"/>
      <c r="P392" s="167"/>
      <c r="Q392" s="168"/>
      <c r="R392" s="271"/>
      <c r="AO392" s="260"/>
      <c r="AP392" s="260"/>
      <c r="AQ392" s="260"/>
      <c r="AR392" s="260"/>
      <c r="AS392" s="260"/>
      <c r="AT392" s="260"/>
      <c r="AU392" s="260"/>
      <c r="AV392" s="260"/>
      <c r="AW392" s="260"/>
      <c r="AX392" s="260"/>
      <c r="AY392" s="260"/>
      <c r="AZ392" s="260"/>
      <c r="BA392" s="260"/>
      <c r="BB392" s="260"/>
      <c r="BC392" s="260"/>
      <c r="BD392" s="260"/>
      <c r="BE392" s="260"/>
      <c r="BF392" s="260"/>
      <c r="BG392" s="210"/>
      <c r="BH392" s="210"/>
      <c r="BI392" s="210"/>
    </row>
    <row r="393" spans="1:61" x14ac:dyDescent="0.25">
      <c r="A393" s="171" t="s">
        <v>91</v>
      </c>
      <c r="B393" s="164"/>
      <c r="C393" s="299" t="s">
        <v>628</v>
      </c>
      <c r="D393" s="166"/>
      <c r="E393" s="168"/>
      <c r="F393" s="167"/>
      <c r="G393" s="168"/>
      <c r="H393" s="271"/>
      <c r="J393" s="171" t="s">
        <v>91</v>
      </c>
      <c r="K393" s="164"/>
      <c r="L393" s="299" t="s">
        <v>628</v>
      </c>
      <c r="M393" s="248"/>
      <c r="N393" s="166"/>
      <c r="O393" s="168"/>
      <c r="P393" s="167"/>
      <c r="Q393" s="168"/>
      <c r="R393" s="271"/>
      <c r="AO393" s="260"/>
      <c r="AP393" s="260"/>
      <c r="AQ393" s="260"/>
      <c r="AR393" s="260"/>
      <c r="AS393" s="260"/>
      <c r="AT393" s="260"/>
      <c r="AU393" s="260"/>
      <c r="AV393" s="260"/>
      <c r="AW393" s="260"/>
      <c r="AX393" s="260"/>
      <c r="AY393" s="260"/>
      <c r="AZ393" s="260"/>
      <c r="BA393" s="260"/>
      <c r="BB393" s="260"/>
      <c r="BC393" s="260"/>
      <c r="BD393" s="260"/>
      <c r="BE393" s="260"/>
      <c r="BF393" s="260"/>
      <c r="BG393" s="210"/>
      <c r="BH393" s="210"/>
      <c r="BI393" s="210"/>
    </row>
    <row r="394" spans="1:61" x14ac:dyDescent="0.25">
      <c r="A394" s="171" t="s">
        <v>91</v>
      </c>
      <c r="B394" s="164"/>
      <c r="C394" s="299" t="s">
        <v>628</v>
      </c>
      <c r="D394" s="166"/>
      <c r="E394" s="168"/>
      <c r="F394" s="167"/>
      <c r="G394" s="168"/>
      <c r="H394" s="271"/>
      <c r="J394" s="171" t="s">
        <v>91</v>
      </c>
      <c r="K394" s="164"/>
      <c r="L394" s="299" t="s">
        <v>628</v>
      </c>
      <c r="M394" s="248"/>
      <c r="N394" s="166"/>
      <c r="O394" s="168"/>
      <c r="P394" s="167"/>
      <c r="Q394" s="168"/>
      <c r="R394" s="271"/>
      <c r="AO394" s="260"/>
      <c r="AP394" s="260"/>
      <c r="AQ394" s="260"/>
      <c r="AR394" s="260"/>
      <c r="AS394" s="260"/>
      <c r="AT394" s="260"/>
      <c r="AU394" s="260"/>
      <c r="AV394" s="260"/>
      <c r="AW394" s="260"/>
      <c r="AX394" s="260"/>
      <c r="AY394" s="260"/>
      <c r="AZ394" s="260"/>
      <c r="BA394" s="260"/>
      <c r="BB394" s="260"/>
      <c r="BC394" s="260"/>
      <c r="BD394" s="260"/>
      <c r="BE394" s="260"/>
      <c r="BF394" s="260"/>
      <c r="BG394" s="210"/>
      <c r="BH394" s="210"/>
      <c r="BI394" s="210"/>
    </row>
    <row r="395" spans="1:61" x14ac:dyDescent="0.25">
      <c r="A395" s="171" t="s">
        <v>91</v>
      </c>
      <c r="B395" s="164"/>
      <c r="C395" s="299" t="s">
        <v>628</v>
      </c>
      <c r="D395" s="166"/>
      <c r="E395" s="168"/>
      <c r="F395" s="167"/>
      <c r="G395" s="168"/>
      <c r="H395" s="271"/>
      <c r="J395" s="171" t="s">
        <v>91</v>
      </c>
      <c r="K395" s="164"/>
      <c r="L395" s="299" t="s">
        <v>628</v>
      </c>
      <c r="M395" s="248"/>
      <c r="N395" s="166"/>
      <c r="O395" s="168"/>
      <c r="P395" s="167"/>
      <c r="Q395" s="168"/>
      <c r="R395" s="271"/>
      <c r="AO395" s="260"/>
      <c r="AP395" s="260"/>
      <c r="AQ395" s="260"/>
      <c r="AR395" s="260"/>
      <c r="AS395" s="260"/>
      <c r="AT395" s="260"/>
      <c r="AU395" s="260"/>
      <c r="AV395" s="260"/>
      <c r="AW395" s="260"/>
      <c r="AX395" s="260"/>
      <c r="AY395" s="260"/>
      <c r="AZ395" s="260"/>
      <c r="BA395" s="260"/>
      <c r="BB395" s="260"/>
      <c r="BC395" s="260"/>
      <c r="BD395" s="260"/>
      <c r="BE395" s="260"/>
      <c r="BF395" s="260"/>
      <c r="BG395" s="210"/>
      <c r="BH395" s="210"/>
      <c r="BI395" s="210"/>
    </row>
    <row r="396" spans="1:61" x14ac:dyDescent="0.25">
      <c r="A396" s="171" t="s">
        <v>91</v>
      </c>
      <c r="B396" s="164"/>
      <c r="C396" s="299" t="s">
        <v>628</v>
      </c>
      <c r="D396" s="166"/>
      <c r="E396" s="168"/>
      <c r="F396" s="167"/>
      <c r="G396" s="168"/>
      <c r="H396" s="271"/>
      <c r="J396" s="171" t="s">
        <v>91</v>
      </c>
      <c r="K396" s="164"/>
      <c r="L396" s="299" t="s">
        <v>628</v>
      </c>
      <c r="M396" s="248"/>
      <c r="N396" s="166"/>
      <c r="O396" s="168"/>
      <c r="P396" s="167"/>
      <c r="Q396" s="168"/>
      <c r="R396" s="271"/>
      <c r="AO396" s="260"/>
      <c r="AP396" s="260"/>
      <c r="AQ396" s="260"/>
      <c r="AR396" s="260"/>
      <c r="AS396" s="260"/>
      <c r="AT396" s="260"/>
      <c r="AU396" s="260"/>
      <c r="AV396" s="260"/>
      <c r="AW396" s="260"/>
      <c r="AX396" s="260"/>
      <c r="AY396" s="260"/>
      <c r="AZ396" s="260"/>
      <c r="BA396" s="260"/>
      <c r="BB396" s="260"/>
      <c r="BC396" s="260"/>
      <c r="BD396" s="260"/>
      <c r="BE396" s="260"/>
      <c r="BF396" s="260"/>
      <c r="BG396" s="210"/>
      <c r="BH396" s="210"/>
      <c r="BI396" s="210"/>
    </row>
    <row r="397" spans="1:61" x14ac:dyDescent="0.25">
      <c r="A397" s="171" t="s">
        <v>91</v>
      </c>
      <c r="B397" s="164"/>
      <c r="C397" s="299" t="s">
        <v>628</v>
      </c>
      <c r="D397" s="166"/>
      <c r="E397" s="168"/>
      <c r="F397" s="167"/>
      <c r="G397" s="168"/>
      <c r="H397" s="271"/>
      <c r="J397" s="171" t="s">
        <v>91</v>
      </c>
      <c r="K397" s="164"/>
      <c r="L397" s="299" t="s">
        <v>628</v>
      </c>
      <c r="M397" s="248"/>
      <c r="N397" s="166"/>
      <c r="O397" s="168"/>
      <c r="P397" s="167"/>
      <c r="Q397" s="168"/>
      <c r="R397" s="271"/>
      <c r="AO397" s="260"/>
      <c r="AP397" s="260"/>
      <c r="AQ397" s="260"/>
      <c r="AR397" s="260"/>
      <c r="AS397" s="260"/>
      <c r="AT397" s="260"/>
      <c r="AU397" s="260"/>
      <c r="AV397" s="260"/>
      <c r="AW397" s="260"/>
      <c r="AX397" s="260"/>
      <c r="AY397" s="260"/>
      <c r="AZ397" s="260"/>
      <c r="BA397" s="260"/>
      <c r="BB397" s="260"/>
      <c r="BC397" s="260"/>
      <c r="BD397" s="260"/>
      <c r="BE397" s="260"/>
      <c r="BF397" s="260"/>
      <c r="BG397" s="210"/>
      <c r="BH397" s="210"/>
      <c r="BI397" s="210"/>
    </row>
    <row r="398" spans="1:61" x14ac:dyDescent="0.25">
      <c r="A398" s="171" t="s">
        <v>91</v>
      </c>
      <c r="B398" s="164"/>
      <c r="C398" s="299" t="s">
        <v>628</v>
      </c>
      <c r="D398" s="166"/>
      <c r="E398" s="168"/>
      <c r="F398" s="167"/>
      <c r="G398" s="168"/>
      <c r="H398" s="271"/>
      <c r="J398" s="171" t="s">
        <v>91</v>
      </c>
      <c r="K398" s="164"/>
      <c r="L398" s="299" t="s">
        <v>628</v>
      </c>
      <c r="M398" s="248"/>
      <c r="N398" s="166"/>
      <c r="O398" s="168"/>
      <c r="P398" s="167"/>
      <c r="Q398" s="168"/>
      <c r="R398" s="271"/>
      <c r="AO398" s="260"/>
      <c r="AP398" s="260"/>
      <c r="AQ398" s="260"/>
      <c r="AR398" s="260"/>
      <c r="AS398" s="260"/>
      <c r="AT398" s="260"/>
      <c r="AU398" s="260"/>
      <c r="AV398" s="260"/>
      <c r="AW398" s="260"/>
      <c r="AX398" s="260"/>
      <c r="AY398" s="260"/>
      <c r="AZ398" s="260"/>
      <c r="BA398" s="260"/>
      <c r="BB398" s="260"/>
      <c r="BC398" s="260"/>
      <c r="BD398" s="260"/>
      <c r="BE398" s="260"/>
      <c r="BF398" s="260"/>
      <c r="BG398" s="210"/>
      <c r="BH398" s="210"/>
      <c r="BI398" s="210"/>
    </row>
    <row r="399" spans="1:61" x14ac:dyDescent="0.25">
      <c r="A399" s="171" t="s">
        <v>91</v>
      </c>
      <c r="B399" s="164"/>
      <c r="C399" s="299" t="s">
        <v>628</v>
      </c>
      <c r="D399" s="166"/>
      <c r="E399" s="168"/>
      <c r="F399" s="167"/>
      <c r="G399" s="168"/>
      <c r="H399" s="271"/>
      <c r="J399" s="171" t="s">
        <v>91</v>
      </c>
      <c r="K399" s="164"/>
      <c r="L399" s="299" t="s">
        <v>628</v>
      </c>
      <c r="M399" s="248"/>
      <c r="N399" s="166"/>
      <c r="O399" s="168"/>
      <c r="P399" s="167"/>
      <c r="Q399" s="168"/>
      <c r="R399" s="271"/>
      <c r="AO399" s="260"/>
      <c r="AP399" s="260"/>
      <c r="AQ399" s="260"/>
      <c r="AR399" s="260"/>
      <c r="AS399" s="260"/>
      <c r="AT399" s="260"/>
      <c r="AU399" s="260"/>
      <c r="AV399" s="260"/>
      <c r="AW399" s="260"/>
      <c r="AX399" s="260"/>
      <c r="AY399" s="260"/>
      <c r="AZ399" s="260"/>
      <c r="BA399" s="260"/>
      <c r="BB399" s="260"/>
      <c r="BC399" s="260"/>
      <c r="BD399" s="260"/>
      <c r="BE399" s="260"/>
      <c r="BF399" s="260"/>
      <c r="BG399" s="210"/>
      <c r="BH399" s="210"/>
      <c r="BI399" s="210"/>
    </row>
    <row r="400" spans="1:61" x14ac:dyDescent="0.25">
      <c r="A400" s="171" t="s">
        <v>91</v>
      </c>
      <c r="B400" s="164"/>
      <c r="C400" s="299" t="s">
        <v>628</v>
      </c>
      <c r="D400" s="166"/>
      <c r="E400" s="168"/>
      <c r="F400" s="167"/>
      <c r="G400" s="168"/>
      <c r="H400" s="271"/>
      <c r="J400" s="171" t="s">
        <v>91</v>
      </c>
      <c r="K400" s="164"/>
      <c r="L400" s="299" t="s">
        <v>628</v>
      </c>
      <c r="M400" s="248"/>
      <c r="N400" s="166"/>
      <c r="O400" s="168"/>
      <c r="P400" s="167"/>
      <c r="Q400" s="168"/>
      <c r="R400" s="271"/>
      <c r="AO400" s="260"/>
      <c r="AP400" s="260"/>
      <c r="AQ400" s="260"/>
      <c r="AR400" s="260"/>
      <c r="AS400" s="260"/>
      <c r="AT400" s="260"/>
      <c r="AU400" s="260"/>
      <c r="AV400" s="260"/>
      <c r="AW400" s="260"/>
      <c r="AX400" s="260"/>
      <c r="AY400" s="260"/>
      <c r="AZ400" s="260"/>
      <c r="BA400" s="260"/>
      <c r="BB400" s="260"/>
      <c r="BC400" s="260"/>
      <c r="BD400" s="260"/>
      <c r="BE400" s="260"/>
      <c r="BF400" s="260"/>
      <c r="BG400" s="210"/>
      <c r="BH400" s="210"/>
      <c r="BI400" s="210"/>
    </row>
    <row r="401" spans="1:61" x14ac:dyDescent="0.25">
      <c r="A401" s="171" t="s">
        <v>91</v>
      </c>
      <c r="B401" s="164"/>
      <c r="C401" s="299" t="s">
        <v>628</v>
      </c>
      <c r="D401" s="166"/>
      <c r="E401" s="168"/>
      <c r="F401" s="167"/>
      <c r="G401" s="168"/>
      <c r="H401" s="271"/>
      <c r="J401" s="171" t="s">
        <v>91</v>
      </c>
      <c r="K401" s="164"/>
      <c r="L401" s="299" t="s">
        <v>628</v>
      </c>
      <c r="M401" s="248"/>
      <c r="N401" s="166"/>
      <c r="O401" s="168"/>
      <c r="P401" s="167"/>
      <c r="Q401" s="168"/>
      <c r="R401" s="271"/>
      <c r="AO401" s="260"/>
      <c r="AP401" s="260"/>
      <c r="AQ401" s="260"/>
      <c r="AR401" s="260"/>
      <c r="AS401" s="260"/>
      <c r="AT401" s="260"/>
      <c r="AU401" s="260"/>
      <c r="AV401" s="260"/>
      <c r="AW401" s="260"/>
      <c r="AX401" s="260"/>
      <c r="AY401" s="260"/>
      <c r="AZ401" s="260"/>
      <c r="BA401" s="260"/>
      <c r="BB401" s="260"/>
      <c r="BC401" s="260"/>
      <c r="BD401" s="260"/>
      <c r="BE401" s="260"/>
      <c r="BF401" s="260"/>
      <c r="BG401" s="210"/>
      <c r="BH401" s="210"/>
      <c r="BI401" s="210"/>
    </row>
    <row r="402" spans="1:61" x14ac:dyDescent="0.25">
      <c r="A402" s="171" t="s">
        <v>91</v>
      </c>
      <c r="B402" s="164"/>
      <c r="C402" s="299" t="s">
        <v>628</v>
      </c>
      <c r="D402" s="166"/>
      <c r="E402" s="168"/>
      <c r="F402" s="167"/>
      <c r="G402" s="168"/>
      <c r="H402" s="271"/>
      <c r="J402" s="171" t="s">
        <v>91</v>
      </c>
      <c r="K402" s="164"/>
      <c r="L402" s="299" t="s">
        <v>628</v>
      </c>
      <c r="M402" s="248"/>
      <c r="N402" s="166"/>
      <c r="O402" s="168"/>
      <c r="P402" s="167"/>
      <c r="Q402" s="168"/>
      <c r="R402" s="271"/>
      <c r="AO402" s="260"/>
      <c r="AP402" s="260"/>
      <c r="AQ402" s="260"/>
      <c r="AR402" s="260"/>
      <c r="AS402" s="260"/>
      <c r="AT402" s="260"/>
      <c r="AU402" s="260"/>
      <c r="AV402" s="260"/>
      <c r="AW402" s="260"/>
      <c r="AX402" s="260"/>
      <c r="AY402" s="260"/>
      <c r="AZ402" s="260"/>
      <c r="BA402" s="260"/>
      <c r="BB402" s="260"/>
      <c r="BC402" s="260"/>
      <c r="BD402" s="260"/>
      <c r="BE402" s="260"/>
      <c r="BF402" s="260"/>
      <c r="BG402" s="210"/>
      <c r="BH402" s="210"/>
      <c r="BI402" s="210"/>
    </row>
    <row r="403" spans="1:61" x14ac:dyDescent="0.25">
      <c r="A403" s="171" t="s">
        <v>91</v>
      </c>
      <c r="B403" s="164"/>
      <c r="C403" s="299" t="s">
        <v>628</v>
      </c>
      <c r="D403" s="166"/>
      <c r="E403" s="168"/>
      <c r="F403" s="167"/>
      <c r="G403" s="168"/>
      <c r="H403" s="271"/>
      <c r="J403" s="171" t="s">
        <v>91</v>
      </c>
      <c r="K403" s="164"/>
      <c r="L403" s="299" t="s">
        <v>628</v>
      </c>
      <c r="M403" s="248"/>
      <c r="N403" s="166"/>
      <c r="O403" s="168"/>
      <c r="P403" s="167"/>
      <c r="Q403" s="168"/>
      <c r="R403" s="271"/>
      <c r="AO403" s="260"/>
      <c r="AP403" s="260"/>
      <c r="AQ403" s="260"/>
      <c r="AR403" s="260"/>
      <c r="AS403" s="260"/>
      <c r="AT403" s="260"/>
      <c r="AU403" s="260"/>
      <c r="AV403" s="260"/>
      <c r="AW403" s="260"/>
      <c r="AX403" s="260"/>
      <c r="AY403" s="260"/>
      <c r="AZ403" s="260"/>
      <c r="BA403" s="260"/>
      <c r="BB403" s="260"/>
      <c r="BC403" s="260"/>
      <c r="BD403" s="260"/>
      <c r="BE403" s="260"/>
      <c r="BF403" s="260"/>
      <c r="BG403" s="210"/>
      <c r="BH403" s="210"/>
      <c r="BI403" s="210"/>
    </row>
    <row r="404" spans="1:61" x14ac:dyDescent="0.25">
      <c r="A404" s="171" t="s">
        <v>91</v>
      </c>
      <c r="B404" s="164"/>
      <c r="C404" s="299" t="s">
        <v>628</v>
      </c>
      <c r="D404" s="166"/>
      <c r="E404" s="168"/>
      <c r="F404" s="167"/>
      <c r="G404" s="168"/>
      <c r="H404" s="271"/>
      <c r="J404" s="171" t="s">
        <v>91</v>
      </c>
      <c r="K404" s="164"/>
      <c r="L404" s="299" t="s">
        <v>628</v>
      </c>
      <c r="M404" s="248"/>
      <c r="N404" s="166"/>
      <c r="O404" s="168"/>
      <c r="P404" s="167"/>
      <c r="Q404" s="168"/>
      <c r="R404" s="271"/>
      <c r="AO404" s="260"/>
      <c r="AP404" s="260"/>
      <c r="AQ404" s="260"/>
      <c r="AR404" s="260"/>
      <c r="AS404" s="260"/>
      <c r="AT404" s="260"/>
      <c r="AU404" s="260"/>
      <c r="AV404" s="260"/>
      <c r="AW404" s="260"/>
      <c r="AX404" s="260"/>
      <c r="AY404" s="260"/>
      <c r="AZ404" s="260"/>
      <c r="BA404" s="260"/>
      <c r="BB404" s="260"/>
      <c r="BC404" s="260"/>
      <c r="BD404" s="260"/>
      <c r="BE404" s="260"/>
      <c r="BF404" s="260"/>
      <c r="BG404" s="210"/>
      <c r="BH404" s="210"/>
      <c r="BI404" s="210"/>
    </row>
    <row r="405" spans="1:61" x14ac:dyDescent="0.25">
      <c r="A405" s="171" t="s">
        <v>91</v>
      </c>
      <c r="B405" s="164"/>
      <c r="C405" s="299" t="s">
        <v>628</v>
      </c>
      <c r="D405" s="166"/>
      <c r="E405" s="168"/>
      <c r="F405" s="167"/>
      <c r="G405" s="168"/>
      <c r="H405" s="271"/>
      <c r="J405" s="171" t="s">
        <v>91</v>
      </c>
      <c r="K405" s="164"/>
      <c r="L405" s="299" t="s">
        <v>628</v>
      </c>
      <c r="M405" s="248"/>
      <c r="N405" s="166"/>
      <c r="O405" s="168"/>
      <c r="P405" s="167"/>
      <c r="Q405" s="168"/>
      <c r="R405" s="271"/>
      <c r="AO405" s="260"/>
      <c r="AP405" s="260"/>
      <c r="AQ405" s="260"/>
      <c r="AR405" s="260"/>
      <c r="AS405" s="260"/>
      <c r="AT405" s="260"/>
      <c r="AU405" s="260"/>
      <c r="AV405" s="260"/>
      <c r="AW405" s="260"/>
      <c r="AX405" s="260"/>
      <c r="AY405" s="260"/>
      <c r="AZ405" s="260"/>
      <c r="BA405" s="260"/>
      <c r="BB405" s="260"/>
      <c r="BC405" s="260"/>
      <c r="BD405" s="260"/>
      <c r="BE405" s="260"/>
      <c r="BF405" s="260"/>
      <c r="BG405" s="210"/>
      <c r="BH405" s="210"/>
      <c r="BI405" s="210"/>
    </row>
    <row r="406" spans="1:61" x14ac:dyDescent="0.25">
      <c r="A406" s="171" t="s">
        <v>91</v>
      </c>
      <c r="B406" s="164"/>
      <c r="C406" s="299" t="s">
        <v>628</v>
      </c>
      <c r="D406" s="166"/>
      <c r="E406" s="168"/>
      <c r="F406" s="167"/>
      <c r="G406" s="168"/>
      <c r="H406" s="271"/>
      <c r="J406" s="171" t="s">
        <v>91</v>
      </c>
      <c r="K406" s="164"/>
      <c r="L406" s="299" t="s">
        <v>628</v>
      </c>
      <c r="M406" s="248"/>
      <c r="N406" s="166"/>
      <c r="O406" s="168"/>
      <c r="P406" s="167"/>
      <c r="Q406" s="168"/>
      <c r="R406" s="271"/>
      <c r="AO406" s="260"/>
      <c r="AP406" s="260"/>
      <c r="AQ406" s="260"/>
      <c r="AR406" s="260"/>
      <c r="AS406" s="260"/>
      <c r="AT406" s="260"/>
      <c r="AU406" s="260"/>
      <c r="AV406" s="260"/>
      <c r="AW406" s="260"/>
      <c r="AX406" s="260"/>
      <c r="AY406" s="260"/>
      <c r="AZ406" s="260"/>
      <c r="BA406" s="260"/>
      <c r="BB406" s="260"/>
      <c r="BC406" s="260"/>
      <c r="BD406" s="260"/>
      <c r="BE406" s="260"/>
      <c r="BF406" s="260"/>
      <c r="BG406" s="210"/>
      <c r="BH406" s="210"/>
      <c r="BI406" s="210"/>
    </row>
    <row r="407" spans="1:61" x14ac:dyDescent="0.25">
      <c r="A407" s="171" t="s">
        <v>91</v>
      </c>
      <c r="B407" s="164"/>
      <c r="C407" s="299" t="s">
        <v>628</v>
      </c>
      <c r="D407" s="166"/>
      <c r="E407" s="168"/>
      <c r="F407" s="167"/>
      <c r="G407" s="168"/>
      <c r="H407" s="271"/>
      <c r="J407" s="171" t="s">
        <v>91</v>
      </c>
      <c r="K407" s="164"/>
      <c r="L407" s="299" t="s">
        <v>628</v>
      </c>
      <c r="M407" s="248"/>
      <c r="N407" s="166"/>
      <c r="O407" s="168"/>
      <c r="P407" s="167"/>
      <c r="Q407" s="168"/>
      <c r="R407" s="271"/>
      <c r="AO407" s="260"/>
      <c r="AP407" s="260"/>
      <c r="AQ407" s="260"/>
      <c r="AR407" s="260"/>
      <c r="AS407" s="260"/>
      <c r="AT407" s="260"/>
      <c r="AU407" s="260"/>
      <c r="AV407" s="260"/>
      <c r="AW407" s="260"/>
      <c r="AX407" s="260"/>
      <c r="AY407" s="260"/>
      <c r="AZ407" s="260"/>
      <c r="BA407" s="260"/>
      <c r="BB407" s="260"/>
      <c r="BC407" s="260"/>
      <c r="BD407" s="260"/>
      <c r="BE407" s="260"/>
      <c r="BF407" s="260"/>
      <c r="BG407" s="210"/>
      <c r="BH407" s="210"/>
      <c r="BI407" s="210"/>
    </row>
    <row r="408" spans="1:61" x14ac:dyDescent="0.25">
      <c r="A408" s="171" t="s">
        <v>91</v>
      </c>
      <c r="B408" s="164"/>
      <c r="C408" s="299" t="s">
        <v>628</v>
      </c>
      <c r="D408" s="166"/>
      <c r="E408" s="168"/>
      <c r="F408" s="167"/>
      <c r="G408" s="168"/>
      <c r="H408" s="271"/>
      <c r="J408" s="171" t="s">
        <v>91</v>
      </c>
      <c r="K408" s="164"/>
      <c r="L408" s="299" t="s">
        <v>628</v>
      </c>
      <c r="M408" s="248"/>
      <c r="N408" s="166"/>
      <c r="O408" s="168"/>
      <c r="P408" s="167"/>
      <c r="Q408" s="168"/>
      <c r="R408" s="271"/>
      <c r="AO408" s="260"/>
      <c r="AP408" s="260"/>
      <c r="AQ408" s="260"/>
      <c r="AR408" s="260"/>
      <c r="AS408" s="260"/>
      <c r="AT408" s="260"/>
      <c r="AU408" s="260"/>
      <c r="AV408" s="260"/>
      <c r="AW408" s="260"/>
      <c r="AX408" s="260"/>
      <c r="AY408" s="260"/>
      <c r="AZ408" s="260"/>
      <c r="BA408" s="260"/>
      <c r="BB408" s="260"/>
      <c r="BC408" s="260"/>
      <c r="BD408" s="260"/>
      <c r="BE408" s="260"/>
      <c r="BF408" s="260"/>
      <c r="BG408" s="210"/>
      <c r="BH408" s="210"/>
      <c r="BI408" s="210"/>
    </row>
    <row r="409" spans="1:61" x14ac:dyDescent="0.25">
      <c r="A409" s="171" t="s">
        <v>91</v>
      </c>
      <c r="B409" s="164"/>
      <c r="C409" s="299" t="s">
        <v>628</v>
      </c>
      <c r="D409" s="166"/>
      <c r="E409" s="168"/>
      <c r="F409" s="167"/>
      <c r="G409" s="168"/>
      <c r="H409" s="271"/>
      <c r="J409" s="171" t="s">
        <v>91</v>
      </c>
      <c r="K409" s="164"/>
      <c r="L409" s="299" t="s">
        <v>628</v>
      </c>
      <c r="M409" s="248"/>
      <c r="N409" s="166"/>
      <c r="O409" s="168"/>
      <c r="P409" s="167"/>
      <c r="Q409" s="168"/>
      <c r="R409" s="271"/>
      <c r="AO409" s="260"/>
      <c r="AP409" s="260"/>
      <c r="AQ409" s="260"/>
      <c r="AR409" s="260"/>
      <c r="AS409" s="260"/>
      <c r="AT409" s="260"/>
      <c r="AU409" s="260"/>
      <c r="AV409" s="260"/>
      <c r="AW409" s="260"/>
      <c r="AX409" s="260"/>
      <c r="AY409" s="260"/>
      <c r="AZ409" s="260"/>
      <c r="BA409" s="260"/>
      <c r="BB409" s="260"/>
      <c r="BC409" s="260"/>
      <c r="BD409" s="260"/>
      <c r="BE409" s="260"/>
      <c r="BF409" s="260"/>
      <c r="BG409" s="210"/>
      <c r="BH409" s="210"/>
      <c r="BI409" s="210"/>
    </row>
    <row r="410" spans="1:61" x14ac:dyDescent="0.25">
      <c r="A410" s="171" t="s">
        <v>91</v>
      </c>
      <c r="B410" s="164"/>
      <c r="C410" s="299" t="s">
        <v>628</v>
      </c>
      <c r="D410" s="166"/>
      <c r="E410" s="168"/>
      <c r="F410" s="167"/>
      <c r="G410" s="168"/>
      <c r="H410" s="271"/>
      <c r="J410" s="171" t="s">
        <v>91</v>
      </c>
      <c r="K410" s="164"/>
      <c r="L410" s="299" t="s">
        <v>628</v>
      </c>
      <c r="M410" s="248"/>
      <c r="N410" s="166"/>
      <c r="O410" s="168"/>
      <c r="P410" s="167"/>
      <c r="Q410" s="168"/>
      <c r="R410" s="271"/>
      <c r="AO410" s="260"/>
      <c r="AP410" s="260"/>
      <c r="AQ410" s="260"/>
      <c r="AR410" s="260"/>
      <c r="AS410" s="260"/>
      <c r="AT410" s="260"/>
      <c r="AU410" s="260"/>
      <c r="AV410" s="260"/>
      <c r="AW410" s="260"/>
      <c r="AX410" s="260"/>
      <c r="AY410" s="260"/>
      <c r="AZ410" s="260"/>
      <c r="BA410" s="260"/>
      <c r="BB410" s="260"/>
      <c r="BC410" s="260"/>
      <c r="BD410" s="260"/>
      <c r="BE410" s="260"/>
      <c r="BF410" s="260"/>
      <c r="BG410" s="210"/>
      <c r="BH410" s="210"/>
      <c r="BI410" s="210"/>
    </row>
    <row r="411" spans="1:61" x14ac:dyDescent="0.25">
      <c r="A411" s="171" t="s">
        <v>91</v>
      </c>
      <c r="B411" s="164"/>
      <c r="C411" s="299" t="s">
        <v>628</v>
      </c>
      <c r="D411" s="166"/>
      <c r="E411" s="168"/>
      <c r="F411" s="167"/>
      <c r="G411" s="168"/>
      <c r="H411" s="271"/>
      <c r="J411" s="171" t="s">
        <v>91</v>
      </c>
      <c r="K411" s="164"/>
      <c r="L411" s="299" t="s">
        <v>628</v>
      </c>
      <c r="M411" s="248"/>
      <c r="N411" s="166"/>
      <c r="O411" s="168"/>
      <c r="P411" s="167"/>
      <c r="Q411" s="168"/>
      <c r="R411" s="271"/>
      <c r="AO411" s="260"/>
      <c r="AP411" s="260"/>
      <c r="AQ411" s="260"/>
      <c r="AR411" s="260"/>
      <c r="AS411" s="260"/>
      <c r="AT411" s="260"/>
      <c r="AU411" s="260"/>
      <c r="AV411" s="260"/>
      <c r="AW411" s="260"/>
      <c r="AX411" s="260"/>
      <c r="AY411" s="260"/>
      <c r="AZ411" s="260"/>
      <c r="BA411" s="260"/>
      <c r="BB411" s="260"/>
      <c r="BC411" s="260"/>
      <c r="BD411" s="260"/>
      <c r="BE411" s="260"/>
      <c r="BF411" s="260"/>
      <c r="BG411" s="210"/>
      <c r="BH411" s="210"/>
      <c r="BI411" s="210"/>
    </row>
    <row r="412" spans="1:61" x14ac:dyDescent="0.25">
      <c r="A412" s="171" t="s">
        <v>91</v>
      </c>
      <c r="B412" s="164"/>
      <c r="C412" s="299" t="s">
        <v>628</v>
      </c>
      <c r="D412" s="166"/>
      <c r="E412" s="168"/>
      <c r="F412" s="167"/>
      <c r="G412" s="168"/>
      <c r="H412" s="271"/>
      <c r="J412" s="171" t="s">
        <v>91</v>
      </c>
      <c r="K412" s="164"/>
      <c r="L412" s="299" t="s">
        <v>628</v>
      </c>
      <c r="M412" s="248"/>
      <c r="N412" s="166"/>
      <c r="O412" s="168"/>
      <c r="P412" s="167"/>
      <c r="Q412" s="168"/>
      <c r="R412" s="271"/>
      <c r="AO412" s="260"/>
      <c r="AP412" s="260"/>
      <c r="AQ412" s="260"/>
      <c r="AR412" s="260"/>
      <c r="AS412" s="260"/>
      <c r="AT412" s="260"/>
      <c r="AU412" s="260"/>
      <c r="AV412" s="260"/>
      <c r="AW412" s="260"/>
      <c r="AX412" s="260"/>
      <c r="AY412" s="260"/>
      <c r="AZ412" s="260"/>
      <c r="BA412" s="260"/>
      <c r="BB412" s="260"/>
      <c r="BC412" s="260"/>
      <c r="BD412" s="260"/>
      <c r="BE412" s="260"/>
      <c r="BF412" s="260"/>
      <c r="BG412" s="210"/>
      <c r="BH412" s="210"/>
      <c r="BI412" s="210"/>
    </row>
    <row r="413" spans="1:61" x14ac:dyDescent="0.25">
      <c r="A413" s="171" t="s">
        <v>91</v>
      </c>
      <c r="B413" s="164"/>
      <c r="C413" s="299" t="s">
        <v>628</v>
      </c>
      <c r="D413" s="166"/>
      <c r="E413" s="168"/>
      <c r="F413" s="167"/>
      <c r="G413" s="168"/>
      <c r="H413" s="271"/>
      <c r="J413" s="171" t="s">
        <v>91</v>
      </c>
      <c r="K413" s="164"/>
      <c r="L413" s="299" t="s">
        <v>628</v>
      </c>
      <c r="M413" s="248"/>
      <c r="N413" s="166"/>
      <c r="O413" s="168"/>
      <c r="P413" s="167"/>
      <c r="Q413" s="168"/>
      <c r="R413" s="271"/>
      <c r="AO413" s="260"/>
      <c r="AP413" s="260"/>
      <c r="AQ413" s="260"/>
      <c r="AR413" s="260"/>
      <c r="AS413" s="260"/>
      <c r="AT413" s="260"/>
      <c r="AU413" s="260"/>
      <c r="AV413" s="260"/>
      <c r="AW413" s="260"/>
      <c r="AX413" s="260"/>
      <c r="AY413" s="260"/>
      <c r="AZ413" s="260"/>
      <c r="BA413" s="260"/>
      <c r="BB413" s="260"/>
      <c r="BC413" s="260"/>
      <c r="BD413" s="260"/>
      <c r="BE413" s="260"/>
      <c r="BF413" s="260"/>
      <c r="BG413" s="210"/>
      <c r="BH413" s="210"/>
      <c r="BI413" s="210"/>
    </row>
    <row r="414" spans="1:61" x14ac:dyDescent="0.25">
      <c r="A414" s="171" t="s">
        <v>91</v>
      </c>
      <c r="B414" s="164"/>
      <c r="C414" s="299" t="s">
        <v>628</v>
      </c>
      <c r="D414" s="166"/>
      <c r="E414" s="168"/>
      <c r="F414" s="167"/>
      <c r="G414" s="168"/>
      <c r="H414" s="271"/>
      <c r="J414" s="171" t="s">
        <v>91</v>
      </c>
      <c r="K414" s="164"/>
      <c r="L414" s="299" t="s">
        <v>628</v>
      </c>
      <c r="M414" s="248"/>
      <c r="N414" s="166"/>
      <c r="O414" s="168"/>
      <c r="P414" s="167"/>
      <c r="Q414" s="168"/>
      <c r="R414" s="271"/>
      <c r="AO414" s="260"/>
      <c r="AP414" s="260"/>
      <c r="AQ414" s="260"/>
      <c r="AR414" s="260"/>
      <c r="AS414" s="260"/>
      <c r="AT414" s="260"/>
      <c r="AU414" s="260"/>
      <c r="AV414" s="260"/>
      <c r="AW414" s="260"/>
      <c r="AX414" s="260"/>
      <c r="AY414" s="260"/>
      <c r="AZ414" s="260"/>
      <c r="BA414" s="260"/>
      <c r="BB414" s="260"/>
      <c r="BC414" s="260"/>
      <c r="BD414" s="260"/>
      <c r="BE414" s="260"/>
      <c r="BF414" s="260"/>
      <c r="BG414" s="210"/>
      <c r="BH414" s="210"/>
      <c r="BI414" s="210"/>
    </row>
    <row r="415" spans="1:61" x14ac:dyDescent="0.25">
      <c r="A415" s="171" t="s">
        <v>91</v>
      </c>
      <c r="B415" s="164"/>
      <c r="C415" s="299" t="s">
        <v>628</v>
      </c>
      <c r="D415" s="166"/>
      <c r="E415" s="168"/>
      <c r="F415" s="167"/>
      <c r="G415" s="168"/>
      <c r="H415" s="271"/>
      <c r="J415" s="171" t="s">
        <v>91</v>
      </c>
      <c r="K415" s="164"/>
      <c r="L415" s="299" t="s">
        <v>628</v>
      </c>
      <c r="M415" s="248"/>
      <c r="N415" s="166"/>
      <c r="O415" s="168"/>
      <c r="P415" s="167"/>
      <c r="Q415" s="168"/>
      <c r="R415" s="271"/>
      <c r="AO415" s="260"/>
      <c r="AP415" s="260"/>
      <c r="AQ415" s="260"/>
      <c r="AR415" s="260"/>
      <c r="AS415" s="260"/>
      <c r="AT415" s="260"/>
      <c r="AU415" s="260"/>
      <c r="AV415" s="260"/>
      <c r="AW415" s="260"/>
      <c r="AX415" s="260"/>
      <c r="AY415" s="260"/>
      <c r="AZ415" s="260"/>
      <c r="BA415" s="260"/>
      <c r="BB415" s="260"/>
      <c r="BC415" s="260"/>
      <c r="BD415" s="260"/>
      <c r="BE415" s="260"/>
      <c r="BF415" s="260"/>
      <c r="BG415" s="210"/>
      <c r="BH415" s="210"/>
      <c r="BI415" s="210"/>
    </row>
    <row r="416" spans="1:61" x14ac:dyDescent="0.25">
      <c r="A416" s="171" t="s">
        <v>91</v>
      </c>
      <c r="B416" s="164"/>
      <c r="C416" s="299" t="s">
        <v>628</v>
      </c>
      <c r="D416" s="166"/>
      <c r="E416" s="168"/>
      <c r="F416" s="167"/>
      <c r="G416" s="168"/>
      <c r="H416" s="271"/>
      <c r="J416" s="171" t="s">
        <v>91</v>
      </c>
      <c r="K416" s="164"/>
      <c r="L416" s="299" t="s">
        <v>628</v>
      </c>
      <c r="M416" s="248"/>
      <c r="N416" s="166"/>
      <c r="O416" s="168"/>
      <c r="P416" s="167"/>
      <c r="Q416" s="168"/>
      <c r="R416" s="271"/>
      <c r="AO416" s="260"/>
      <c r="AP416" s="260"/>
      <c r="AQ416" s="260"/>
      <c r="AR416" s="260"/>
      <c r="AS416" s="260"/>
      <c r="AT416" s="260"/>
      <c r="AU416" s="260"/>
      <c r="AV416" s="260"/>
      <c r="AW416" s="260"/>
      <c r="AX416" s="260"/>
      <c r="AY416" s="260"/>
      <c r="AZ416" s="260"/>
      <c r="BA416" s="260"/>
      <c r="BB416" s="260"/>
      <c r="BC416" s="260"/>
      <c r="BD416" s="260"/>
      <c r="BE416" s="260"/>
      <c r="BF416" s="260"/>
      <c r="BG416" s="210"/>
      <c r="BH416" s="210"/>
      <c r="BI416" s="210"/>
    </row>
    <row r="417" spans="1:61" x14ac:dyDescent="0.25">
      <c r="A417" s="171" t="s">
        <v>91</v>
      </c>
      <c r="B417" s="164"/>
      <c r="C417" s="299" t="s">
        <v>628</v>
      </c>
      <c r="D417" s="166"/>
      <c r="E417" s="168"/>
      <c r="F417" s="167"/>
      <c r="G417" s="168"/>
      <c r="H417" s="271"/>
      <c r="J417" s="171" t="s">
        <v>91</v>
      </c>
      <c r="K417" s="164"/>
      <c r="L417" s="299" t="s">
        <v>628</v>
      </c>
      <c r="M417" s="248"/>
      <c r="N417" s="166"/>
      <c r="O417" s="168"/>
      <c r="P417" s="167"/>
      <c r="Q417" s="168"/>
      <c r="R417" s="271"/>
      <c r="AO417" s="260"/>
      <c r="AP417" s="260"/>
      <c r="AQ417" s="260"/>
      <c r="AR417" s="260"/>
      <c r="AS417" s="260"/>
      <c r="AT417" s="260"/>
      <c r="AU417" s="260"/>
      <c r="AV417" s="260"/>
      <c r="AW417" s="260"/>
      <c r="AX417" s="260"/>
      <c r="AY417" s="260"/>
      <c r="AZ417" s="260"/>
      <c r="BA417" s="260"/>
      <c r="BB417" s="260"/>
      <c r="BC417" s="260"/>
      <c r="BD417" s="260"/>
      <c r="BE417" s="260"/>
      <c r="BF417" s="260"/>
      <c r="BG417" s="210"/>
      <c r="BH417" s="210"/>
      <c r="BI417" s="210"/>
    </row>
    <row r="418" spans="1:61" x14ac:dyDescent="0.25">
      <c r="A418" s="171" t="s">
        <v>91</v>
      </c>
      <c r="B418" s="164"/>
      <c r="C418" s="299" t="s">
        <v>628</v>
      </c>
      <c r="D418" s="166"/>
      <c r="E418" s="168"/>
      <c r="F418" s="167"/>
      <c r="G418" s="168"/>
      <c r="H418" s="271"/>
      <c r="J418" s="171" t="s">
        <v>91</v>
      </c>
      <c r="K418" s="164"/>
      <c r="L418" s="299" t="s">
        <v>628</v>
      </c>
      <c r="M418" s="248"/>
      <c r="N418" s="166"/>
      <c r="O418" s="168"/>
      <c r="P418" s="167"/>
      <c r="Q418" s="168"/>
      <c r="R418" s="271"/>
      <c r="AO418" s="260"/>
      <c r="AP418" s="260"/>
      <c r="AQ418" s="260"/>
      <c r="AR418" s="260"/>
      <c r="AS418" s="260"/>
      <c r="AT418" s="260"/>
      <c r="AU418" s="260"/>
      <c r="AV418" s="260"/>
      <c r="AW418" s="260"/>
      <c r="AX418" s="260"/>
      <c r="AY418" s="260"/>
      <c r="AZ418" s="260"/>
      <c r="BA418" s="260"/>
      <c r="BB418" s="260"/>
      <c r="BC418" s="260"/>
      <c r="BD418" s="260"/>
      <c r="BE418" s="260"/>
      <c r="BF418" s="260"/>
      <c r="BG418" s="210"/>
      <c r="BH418" s="210"/>
      <c r="BI418" s="210"/>
    </row>
    <row r="419" spans="1:61" x14ac:dyDescent="0.25">
      <c r="A419" s="171" t="s">
        <v>91</v>
      </c>
      <c r="B419" s="164"/>
      <c r="C419" s="299" t="s">
        <v>628</v>
      </c>
      <c r="D419" s="166"/>
      <c r="E419" s="168"/>
      <c r="F419" s="167"/>
      <c r="G419" s="168"/>
      <c r="H419" s="271"/>
      <c r="J419" s="171" t="s">
        <v>91</v>
      </c>
      <c r="K419" s="164"/>
      <c r="L419" s="299" t="s">
        <v>628</v>
      </c>
      <c r="M419" s="248"/>
      <c r="N419" s="166"/>
      <c r="O419" s="168"/>
      <c r="P419" s="167"/>
      <c r="Q419" s="168"/>
      <c r="R419" s="271"/>
      <c r="AO419" s="260"/>
      <c r="AP419" s="260"/>
      <c r="AQ419" s="260"/>
      <c r="AR419" s="260"/>
      <c r="AS419" s="260"/>
      <c r="AT419" s="260"/>
      <c r="AU419" s="260"/>
      <c r="AV419" s="260"/>
      <c r="AW419" s="260"/>
      <c r="AX419" s="260"/>
      <c r="AY419" s="260"/>
      <c r="AZ419" s="260"/>
      <c r="BA419" s="260"/>
      <c r="BB419" s="260"/>
      <c r="BC419" s="260"/>
      <c r="BD419" s="260"/>
      <c r="BE419" s="260"/>
      <c r="BF419" s="260"/>
      <c r="BG419" s="210"/>
      <c r="BH419" s="210"/>
      <c r="BI419" s="210"/>
    </row>
    <row r="420" spans="1:61" x14ac:dyDescent="0.25">
      <c r="A420" s="171" t="s">
        <v>91</v>
      </c>
      <c r="B420" s="164"/>
      <c r="C420" s="299" t="s">
        <v>628</v>
      </c>
      <c r="D420" s="166"/>
      <c r="E420" s="168"/>
      <c r="F420" s="167"/>
      <c r="G420" s="168"/>
      <c r="H420" s="271"/>
      <c r="J420" s="171" t="s">
        <v>91</v>
      </c>
      <c r="K420" s="164"/>
      <c r="L420" s="299" t="s">
        <v>628</v>
      </c>
      <c r="M420" s="248"/>
      <c r="N420" s="166"/>
      <c r="O420" s="168"/>
      <c r="P420" s="167"/>
      <c r="Q420" s="168"/>
      <c r="R420" s="271"/>
      <c r="AO420" s="260"/>
      <c r="AP420" s="260"/>
      <c r="AQ420" s="260"/>
      <c r="AR420" s="260"/>
      <c r="AS420" s="260"/>
      <c r="AT420" s="260"/>
      <c r="AU420" s="260"/>
      <c r="AV420" s="260"/>
      <c r="AW420" s="260"/>
      <c r="AX420" s="260"/>
      <c r="AY420" s="260"/>
      <c r="AZ420" s="260"/>
      <c r="BA420" s="260"/>
      <c r="BB420" s="260"/>
      <c r="BC420" s="260"/>
      <c r="BD420" s="260"/>
      <c r="BE420" s="260"/>
      <c r="BF420" s="260"/>
      <c r="BG420" s="210"/>
      <c r="BH420" s="210"/>
      <c r="BI420" s="210"/>
    </row>
    <row r="421" spans="1:61" x14ac:dyDescent="0.25">
      <c r="A421" s="171" t="s">
        <v>91</v>
      </c>
      <c r="B421" s="164"/>
      <c r="C421" s="299" t="s">
        <v>628</v>
      </c>
      <c r="D421" s="166"/>
      <c r="E421" s="168"/>
      <c r="F421" s="167"/>
      <c r="G421" s="168"/>
      <c r="H421" s="271"/>
      <c r="J421" s="171" t="s">
        <v>91</v>
      </c>
      <c r="K421" s="164"/>
      <c r="L421" s="299" t="s">
        <v>628</v>
      </c>
      <c r="M421" s="248"/>
      <c r="N421" s="166"/>
      <c r="O421" s="168"/>
      <c r="P421" s="167"/>
      <c r="Q421" s="168"/>
      <c r="R421" s="271"/>
      <c r="AO421" s="260"/>
      <c r="AP421" s="260"/>
      <c r="AQ421" s="260"/>
      <c r="AR421" s="260"/>
      <c r="AS421" s="260"/>
      <c r="AT421" s="260"/>
      <c r="AU421" s="260"/>
      <c r="AV421" s="260"/>
      <c r="AW421" s="260"/>
      <c r="AX421" s="260"/>
      <c r="AY421" s="260"/>
      <c r="AZ421" s="260"/>
      <c r="BA421" s="260"/>
      <c r="BB421" s="260"/>
      <c r="BC421" s="260"/>
      <c r="BD421" s="260"/>
      <c r="BE421" s="260"/>
      <c r="BF421" s="260"/>
      <c r="BG421" s="210"/>
      <c r="BH421" s="210"/>
      <c r="BI421" s="210"/>
    </row>
    <row r="422" spans="1:61" x14ac:dyDescent="0.25">
      <c r="A422" s="171" t="s">
        <v>91</v>
      </c>
      <c r="B422" s="164"/>
      <c r="C422" s="299" t="s">
        <v>628</v>
      </c>
      <c r="D422" s="166"/>
      <c r="E422" s="168"/>
      <c r="F422" s="167"/>
      <c r="G422" s="168"/>
      <c r="H422" s="271"/>
      <c r="J422" s="171" t="s">
        <v>91</v>
      </c>
      <c r="K422" s="164"/>
      <c r="L422" s="299" t="s">
        <v>628</v>
      </c>
      <c r="M422" s="248"/>
      <c r="N422" s="166"/>
      <c r="O422" s="168"/>
      <c r="P422" s="167"/>
      <c r="Q422" s="168"/>
      <c r="R422" s="271"/>
      <c r="AO422" s="260"/>
      <c r="AP422" s="260"/>
      <c r="AQ422" s="260"/>
      <c r="AR422" s="260"/>
      <c r="AS422" s="260"/>
      <c r="AT422" s="260"/>
      <c r="AU422" s="260"/>
      <c r="AV422" s="260"/>
      <c r="AW422" s="260"/>
      <c r="AX422" s="260"/>
      <c r="AY422" s="260"/>
      <c r="AZ422" s="260"/>
      <c r="BA422" s="260"/>
      <c r="BB422" s="260"/>
      <c r="BC422" s="260"/>
      <c r="BD422" s="260"/>
      <c r="BE422" s="260"/>
      <c r="BF422" s="260"/>
      <c r="BG422" s="210"/>
      <c r="BH422" s="210"/>
      <c r="BI422" s="210"/>
    </row>
    <row r="423" spans="1:61" x14ac:dyDescent="0.25">
      <c r="A423" s="171" t="s">
        <v>91</v>
      </c>
      <c r="B423" s="164"/>
      <c r="C423" s="299" t="s">
        <v>628</v>
      </c>
      <c r="D423" s="166"/>
      <c r="E423" s="168"/>
      <c r="F423" s="167"/>
      <c r="G423" s="168"/>
      <c r="H423" s="271"/>
      <c r="J423" s="171" t="s">
        <v>91</v>
      </c>
      <c r="K423" s="164"/>
      <c r="L423" s="299" t="s">
        <v>628</v>
      </c>
      <c r="M423" s="248"/>
      <c r="N423" s="166"/>
      <c r="O423" s="168"/>
      <c r="P423" s="167"/>
      <c r="Q423" s="168"/>
      <c r="R423" s="271"/>
      <c r="AO423" s="260"/>
      <c r="AP423" s="260"/>
      <c r="AQ423" s="260"/>
      <c r="AR423" s="260"/>
      <c r="AS423" s="260"/>
      <c r="AT423" s="260"/>
      <c r="AU423" s="260"/>
      <c r="AV423" s="260"/>
      <c r="AW423" s="260"/>
      <c r="AX423" s="260"/>
      <c r="AY423" s="260"/>
      <c r="AZ423" s="260"/>
      <c r="BA423" s="260"/>
      <c r="BB423" s="260"/>
      <c r="BC423" s="260"/>
      <c r="BD423" s="260"/>
      <c r="BE423" s="260"/>
      <c r="BF423" s="260"/>
      <c r="BG423" s="210"/>
      <c r="BH423" s="210"/>
      <c r="BI423" s="210"/>
    </row>
    <row r="424" spans="1:61" x14ac:dyDescent="0.25">
      <c r="A424" s="171" t="s">
        <v>91</v>
      </c>
      <c r="B424" s="164"/>
      <c r="C424" s="299" t="s">
        <v>628</v>
      </c>
      <c r="D424" s="166"/>
      <c r="E424" s="168"/>
      <c r="F424" s="167"/>
      <c r="G424" s="168"/>
      <c r="H424" s="271"/>
      <c r="J424" s="171" t="s">
        <v>91</v>
      </c>
      <c r="K424" s="164"/>
      <c r="L424" s="299" t="s">
        <v>628</v>
      </c>
      <c r="M424" s="248"/>
      <c r="N424" s="166"/>
      <c r="O424" s="168"/>
      <c r="P424" s="167"/>
      <c r="Q424" s="168"/>
      <c r="R424" s="271"/>
      <c r="AO424" s="260"/>
      <c r="AP424" s="260"/>
      <c r="AQ424" s="260"/>
      <c r="AR424" s="260"/>
      <c r="AS424" s="260"/>
      <c r="AT424" s="260"/>
      <c r="AU424" s="260"/>
      <c r="AV424" s="260"/>
      <c r="AW424" s="260"/>
      <c r="AX424" s="260"/>
      <c r="AY424" s="260"/>
      <c r="AZ424" s="260"/>
      <c r="BA424" s="260"/>
      <c r="BB424" s="260"/>
      <c r="BC424" s="260"/>
      <c r="BD424" s="260"/>
      <c r="BE424" s="260"/>
      <c r="BF424" s="260"/>
      <c r="BG424" s="210"/>
      <c r="BH424" s="210"/>
      <c r="BI424" s="210"/>
    </row>
    <row r="425" spans="1:61" x14ac:dyDescent="0.25">
      <c r="A425" s="171" t="s">
        <v>91</v>
      </c>
      <c r="B425" s="164"/>
      <c r="C425" s="299" t="s">
        <v>628</v>
      </c>
      <c r="D425" s="166"/>
      <c r="E425" s="168"/>
      <c r="F425" s="167"/>
      <c r="G425" s="168"/>
      <c r="H425" s="271"/>
      <c r="J425" s="171" t="s">
        <v>91</v>
      </c>
      <c r="K425" s="164"/>
      <c r="L425" s="299" t="s">
        <v>628</v>
      </c>
      <c r="M425" s="248"/>
      <c r="N425" s="166"/>
      <c r="O425" s="168"/>
      <c r="P425" s="167"/>
      <c r="Q425" s="168"/>
      <c r="R425" s="271"/>
      <c r="AO425" s="260"/>
      <c r="AP425" s="260"/>
      <c r="AQ425" s="260"/>
      <c r="AR425" s="260"/>
      <c r="AS425" s="260"/>
      <c r="AT425" s="260"/>
      <c r="AU425" s="260"/>
      <c r="AV425" s="260"/>
      <c r="AW425" s="260"/>
      <c r="AX425" s="260"/>
      <c r="AY425" s="260"/>
      <c r="AZ425" s="260"/>
      <c r="BA425" s="260"/>
      <c r="BB425" s="260"/>
      <c r="BC425" s="260"/>
      <c r="BD425" s="260"/>
      <c r="BE425" s="260"/>
      <c r="BF425" s="260"/>
      <c r="BG425" s="210"/>
      <c r="BH425" s="210"/>
      <c r="BI425" s="210"/>
    </row>
    <row r="426" spans="1:61" x14ac:dyDescent="0.25">
      <c r="A426" s="171" t="s">
        <v>91</v>
      </c>
      <c r="B426" s="164"/>
      <c r="C426" s="299" t="s">
        <v>628</v>
      </c>
      <c r="D426" s="166"/>
      <c r="E426" s="168"/>
      <c r="F426" s="167"/>
      <c r="G426" s="168"/>
      <c r="H426" s="271"/>
      <c r="J426" s="171" t="s">
        <v>91</v>
      </c>
      <c r="K426" s="164"/>
      <c r="L426" s="299" t="s">
        <v>628</v>
      </c>
      <c r="M426" s="248"/>
      <c r="N426" s="166"/>
      <c r="O426" s="168"/>
      <c r="P426" s="167"/>
      <c r="Q426" s="168"/>
      <c r="R426" s="271"/>
      <c r="AO426" s="260"/>
      <c r="AP426" s="260"/>
      <c r="AQ426" s="260"/>
      <c r="AR426" s="260"/>
      <c r="AS426" s="260"/>
      <c r="AT426" s="260"/>
      <c r="AU426" s="260"/>
      <c r="AV426" s="260"/>
      <c r="AW426" s="260"/>
      <c r="AX426" s="260"/>
      <c r="AY426" s="260"/>
      <c r="AZ426" s="260"/>
      <c r="BA426" s="260"/>
      <c r="BB426" s="260"/>
      <c r="BC426" s="260"/>
      <c r="BD426" s="260"/>
      <c r="BE426" s="260"/>
      <c r="BF426" s="260"/>
      <c r="BG426" s="210"/>
      <c r="BH426" s="210"/>
      <c r="BI426" s="210"/>
    </row>
    <row r="427" spans="1:61" x14ac:dyDescent="0.25">
      <c r="A427" s="171" t="s">
        <v>91</v>
      </c>
      <c r="B427" s="164"/>
      <c r="C427" s="299" t="s">
        <v>628</v>
      </c>
      <c r="D427" s="166"/>
      <c r="E427" s="168"/>
      <c r="F427" s="167"/>
      <c r="G427" s="168"/>
      <c r="H427" s="271"/>
      <c r="J427" s="171" t="s">
        <v>91</v>
      </c>
      <c r="K427" s="164"/>
      <c r="L427" s="299" t="s">
        <v>628</v>
      </c>
      <c r="M427" s="248"/>
      <c r="N427" s="166"/>
      <c r="O427" s="168"/>
      <c r="P427" s="167"/>
      <c r="Q427" s="168"/>
      <c r="R427" s="271"/>
      <c r="AO427" s="260"/>
      <c r="AP427" s="260"/>
      <c r="AQ427" s="260"/>
      <c r="AR427" s="260"/>
      <c r="AS427" s="260"/>
      <c r="AT427" s="260"/>
      <c r="AU427" s="260"/>
      <c r="AV427" s="260"/>
      <c r="AW427" s="260"/>
      <c r="AX427" s="260"/>
      <c r="AY427" s="260"/>
      <c r="AZ427" s="260"/>
      <c r="BA427" s="260"/>
      <c r="BB427" s="260"/>
      <c r="BC427" s="260"/>
      <c r="BD427" s="260"/>
      <c r="BE427" s="260"/>
      <c r="BF427" s="260"/>
      <c r="BG427" s="210"/>
      <c r="BH427" s="210"/>
      <c r="BI427" s="210"/>
    </row>
    <row r="428" spans="1:61" x14ac:dyDescent="0.25">
      <c r="A428" s="171" t="s">
        <v>91</v>
      </c>
      <c r="B428" s="164"/>
      <c r="C428" s="299" t="s">
        <v>628</v>
      </c>
      <c r="D428" s="166"/>
      <c r="E428" s="168"/>
      <c r="F428" s="167"/>
      <c r="G428" s="168"/>
      <c r="H428" s="271"/>
      <c r="J428" s="171" t="s">
        <v>91</v>
      </c>
      <c r="K428" s="164"/>
      <c r="L428" s="299" t="s">
        <v>628</v>
      </c>
      <c r="M428" s="248"/>
      <c r="N428" s="166"/>
      <c r="O428" s="168"/>
      <c r="P428" s="167"/>
      <c r="Q428" s="168"/>
      <c r="R428" s="271"/>
      <c r="AO428" s="260"/>
      <c r="AP428" s="260"/>
      <c r="AQ428" s="260"/>
      <c r="AR428" s="260"/>
      <c r="AS428" s="260"/>
      <c r="AT428" s="260"/>
      <c r="AU428" s="260"/>
      <c r="AV428" s="260"/>
      <c r="AW428" s="260"/>
      <c r="AX428" s="260"/>
      <c r="AY428" s="260"/>
      <c r="AZ428" s="260"/>
      <c r="BA428" s="260"/>
      <c r="BB428" s="260"/>
      <c r="BC428" s="260"/>
      <c r="BD428" s="260"/>
      <c r="BE428" s="260"/>
      <c r="BF428" s="260"/>
      <c r="BG428" s="210"/>
      <c r="BH428" s="210"/>
      <c r="BI428" s="210"/>
    </row>
    <row r="429" spans="1:61" x14ac:dyDescent="0.25">
      <c r="A429" s="171" t="s">
        <v>91</v>
      </c>
      <c r="B429" s="164"/>
      <c r="C429" s="299" t="s">
        <v>628</v>
      </c>
      <c r="D429" s="166"/>
      <c r="E429" s="168"/>
      <c r="F429" s="167"/>
      <c r="G429" s="168"/>
      <c r="H429" s="271"/>
      <c r="J429" s="171" t="s">
        <v>91</v>
      </c>
      <c r="K429" s="164"/>
      <c r="L429" s="299" t="s">
        <v>628</v>
      </c>
      <c r="M429" s="248"/>
      <c r="N429" s="166"/>
      <c r="O429" s="168"/>
      <c r="P429" s="167"/>
      <c r="Q429" s="168"/>
      <c r="R429" s="271"/>
      <c r="AO429" s="260"/>
      <c r="AP429" s="260"/>
      <c r="AQ429" s="260"/>
      <c r="AR429" s="260"/>
      <c r="AS429" s="260"/>
      <c r="AT429" s="260"/>
      <c r="AU429" s="260"/>
      <c r="AV429" s="260"/>
      <c r="AW429" s="260"/>
      <c r="AX429" s="260"/>
      <c r="AY429" s="260"/>
      <c r="AZ429" s="260"/>
      <c r="BA429" s="260"/>
      <c r="BB429" s="260"/>
      <c r="BC429" s="260"/>
      <c r="BD429" s="260"/>
      <c r="BE429" s="260"/>
      <c r="BF429" s="260"/>
      <c r="BG429" s="210"/>
      <c r="BH429" s="210"/>
      <c r="BI429" s="210"/>
    </row>
    <row r="430" spans="1:61" x14ac:dyDescent="0.25">
      <c r="A430" s="171" t="s">
        <v>91</v>
      </c>
      <c r="B430" s="164"/>
      <c r="C430" s="299" t="s">
        <v>628</v>
      </c>
      <c r="D430" s="166"/>
      <c r="E430" s="168"/>
      <c r="F430" s="167"/>
      <c r="G430" s="168"/>
      <c r="H430" s="271"/>
      <c r="J430" s="171" t="s">
        <v>91</v>
      </c>
      <c r="K430" s="164"/>
      <c r="L430" s="299" t="s">
        <v>628</v>
      </c>
      <c r="M430" s="248"/>
      <c r="N430" s="166"/>
      <c r="O430" s="168"/>
      <c r="P430" s="167"/>
      <c r="Q430" s="168"/>
      <c r="R430" s="271"/>
      <c r="AO430" s="260"/>
      <c r="AP430" s="260"/>
      <c r="AQ430" s="260"/>
      <c r="AR430" s="260"/>
      <c r="AS430" s="260"/>
      <c r="AT430" s="260"/>
      <c r="AU430" s="260"/>
      <c r="AV430" s="260"/>
      <c r="AW430" s="260"/>
      <c r="AX430" s="260"/>
      <c r="AY430" s="260"/>
      <c r="AZ430" s="260"/>
      <c r="BA430" s="260"/>
      <c r="BB430" s="260"/>
      <c r="BC430" s="260"/>
      <c r="BD430" s="260"/>
      <c r="BE430" s="260"/>
      <c r="BF430" s="260"/>
      <c r="BG430" s="210"/>
      <c r="BH430" s="210"/>
      <c r="BI430" s="210"/>
    </row>
    <row r="431" spans="1:61" x14ac:dyDescent="0.25">
      <c r="A431" s="171" t="s">
        <v>91</v>
      </c>
      <c r="B431" s="164"/>
      <c r="C431" s="299" t="s">
        <v>628</v>
      </c>
      <c r="D431" s="166"/>
      <c r="E431" s="168"/>
      <c r="F431" s="167"/>
      <c r="G431" s="168"/>
      <c r="H431" s="271"/>
      <c r="J431" s="171" t="s">
        <v>91</v>
      </c>
      <c r="K431" s="164"/>
      <c r="L431" s="299" t="s">
        <v>628</v>
      </c>
      <c r="M431" s="248"/>
      <c r="N431" s="166"/>
      <c r="O431" s="168"/>
      <c r="P431" s="167"/>
      <c r="Q431" s="168"/>
      <c r="R431" s="271"/>
      <c r="AO431" s="260"/>
      <c r="AP431" s="260"/>
      <c r="AQ431" s="260"/>
      <c r="AR431" s="260"/>
      <c r="AS431" s="260"/>
      <c r="AT431" s="260"/>
      <c r="AU431" s="260"/>
      <c r="AV431" s="260"/>
      <c r="AW431" s="260"/>
      <c r="AX431" s="260"/>
      <c r="AY431" s="260"/>
      <c r="AZ431" s="260"/>
      <c r="BA431" s="260"/>
      <c r="BB431" s="260"/>
      <c r="BC431" s="260"/>
      <c r="BD431" s="260"/>
      <c r="BE431" s="260"/>
      <c r="BF431" s="260"/>
      <c r="BG431" s="210"/>
      <c r="BH431" s="210"/>
      <c r="BI431" s="210"/>
    </row>
    <row r="432" spans="1:61" x14ac:dyDescent="0.25">
      <c r="A432" s="171" t="s">
        <v>91</v>
      </c>
      <c r="B432" s="164"/>
      <c r="C432" s="299" t="s">
        <v>628</v>
      </c>
      <c r="D432" s="166"/>
      <c r="E432" s="168"/>
      <c r="F432" s="167"/>
      <c r="G432" s="168"/>
      <c r="H432" s="271"/>
      <c r="J432" s="171" t="s">
        <v>91</v>
      </c>
      <c r="K432" s="164"/>
      <c r="L432" s="299" t="s">
        <v>628</v>
      </c>
      <c r="M432" s="248"/>
      <c r="N432" s="166"/>
      <c r="O432" s="168"/>
      <c r="P432" s="167"/>
      <c r="Q432" s="168"/>
      <c r="R432" s="271"/>
      <c r="AO432" s="260"/>
      <c r="AP432" s="260"/>
      <c r="AQ432" s="260"/>
      <c r="AR432" s="260"/>
      <c r="AS432" s="260"/>
      <c r="AT432" s="260"/>
      <c r="AU432" s="260"/>
      <c r="AV432" s="260"/>
      <c r="AW432" s="260"/>
      <c r="AX432" s="260"/>
      <c r="AY432" s="260"/>
      <c r="AZ432" s="260"/>
      <c r="BA432" s="260"/>
      <c r="BB432" s="260"/>
      <c r="BC432" s="260"/>
      <c r="BD432" s="260"/>
      <c r="BE432" s="260"/>
      <c r="BF432" s="260"/>
      <c r="BG432" s="210"/>
      <c r="BH432" s="210"/>
      <c r="BI432" s="210"/>
    </row>
    <row r="433" spans="1:61" x14ac:dyDescent="0.25">
      <c r="A433" s="171" t="s">
        <v>91</v>
      </c>
      <c r="B433" s="164"/>
      <c r="C433" s="299" t="s">
        <v>628</v>
      </c>
      <c r="D433" s="166"/>
      <c r="E433" s="168"/>
      <c r="F433" s="167"/>
      <c r="G433" s="168"/>
      <c r="H433" s="271"/>
      <c r="J433" s="171" t="s">
        <v>91</v>
      </c>
      <c r="K433" s="164"/>
      <c r="L433" s="299" t="s">
        <v>628</v>
      </c>
      <c r="M433" s="248"/>
      <c r="N433" s="166"/>
      <c r="O433" s="168"/>
      <c r="P433" s="167"/>
      <c r="Q433" s="168"/>
      <c r="R433" s="271"/>
      <c r="AO433" s="260"/>
      <c r="AP433" s="260"/>
      <c r="AQ433" s="260"/>
      <c r="AR433" s="260"/>
      <c r="AS433" s="260"/>
      <c r="AT433" s="260"/>
      <c r="AU433" s="260"/>
      <c r="AV433" s="260"/>
      <c r="AW433" s="260"/>
      <c r="AX433" s="260"/>
      <c r="AY433" s="260"/>
      <c r="AZ433" s="260"/>
      <c r="BA433" s="260"/>
      <c r="BB433" s="260"/>
      <c r="BC433" s="260"/>
      <c r="BD433" s="260"/>
      <c r="BE433" s="260"/>
      <c r="BF433" s="260"/>
      <c r="BG433" s="210"/>
      <c r="BH433" s="210"/>
      <c r="BI433" s="210"/>
    </row>
    <row r="434" spans="1:61" x14ac:dyDescent="0.25">
      <c r="A434" s="171" t="s">
        <v>91</v>
      </c>
      <c r="B434" s="164"/>
      <c r="C434" s="299" t="s">
        <v>628</v>
      </c>
      <c r="D434" s="166"/>
      <c r="E434" s="168"/>
      <c r="F434" s="167"/>
      <c r="G434" s="168"/>
      <c r="H434" s="271"/>
      <c r="J434" s="171" t="s">
        <v>91</v>
      </c>
      <c r="K434" s="164"/>
      <c r="L434" s="299" t="s">
        <v>628</v>
      </c>
      <c r="M434" s="248"/>
      <c r="N434" s="166"/>
      <c r="O434" s="168"/>
      <c r="P434" s="167"/>
      <c r="Q434" s="168"/>
      <c r="R434" s="271"/>
      <c r="AO434" s="260"/>
      <c r="AP434" s="260"/>
      <c r="AQ434" s="260"/>
      <c r="AR434" s="260"/>
      <c r="AS434" s="260"/>
      <c r="AT434" s="260"/>
      <c r="AU434" s="260"/>
      <c r="AV434" s="260"/>
      <c r="AW434" s="260"/>
      <c r="AX434" s="260"/>
      <c r="AY434" s="260"/>
      <c r="AZ434" s="260"/>
      <c r="BA434" s="260"/>
      <c r="BB434" s="260"/>
      <c r="BC434" s="260"/>
      <c r="BD434" s="260"/>
      <c r="BE434" s="260"/>
      <c r="BF434" s="260"/>
      <c r="BG434" s="210"/>
      <c r="BH434" s="210"/>
      <c r="BI434" s="210"/>
    </row>
    <row r="435" spans="1:61" x14ac:dyDescent="0.25">
      <c r="A435" s="171" t="s">
        <v>91</v>
      </c>
      <c r="B435" s="164"/>
      <c r="C435" s="299" t="s">
        <v>628</v>
      </c>
      <c r="D435" s="166"/>
      <c r="E435" s="168"/>
      <c r="F435" s="167"/>
      <c r="G435" s="168"/>
      <c r="H435" s="271"/>
      <c r="J435" s="171" t="s">
        <v>91</v>
      </c>
      <c r="K435" s="164"/>
      <c r="L435" s="299" t="s">
        <v>628</v>
      </c>
      <c r="M435" s="248"/>
      <c r="N435" s="166"/>
      <c r="O435" s="168"/>
      <c r="P435" s="167"/>
      <c r="Q435" s="168"/>
      <c r="R435" s="271"/>
      <c r="AO435" s="260"/>
      <c r="AP435" s="260"/>
      <c r="AQ435" s="260"/>
      <c r="AR435" s="260"/>
      <c r="AS435" s="260"/>
      <c r="AT435" s="260"/>
      <c r="AU435" s="260"/>
      <c r="AV435" s="260"/>
      <c r="AW435" s="260"/>
      <c r="AX435" s="260"/>
      <c r="AY435" s="260"/>
      <c r="AZ435" s="260"/>
      <c r="BA435" s="260"/>
      <c r="BB435" s="260"/>
      <c r="BC435" s="260"/>
      <c r="BD435" s="260"/>
      <c r="BE435" s="260"/>
      <c r="BF435" s="260"/>
      <c r="BG435" s="210"/>
      <c r="BH435" s="210"/>
      <c r="BI435" s="210"/>
    </row>
    <row r="436" spans="1:61" x14ac:dyDescent="0.25">
      <c r="A436" s="171" t="s">
        <v>91</v>
      </c>
      <c r="B436" s="164"/>
      <c r="C436" s="299" t="s">
        <v>628</v>
      </c>
      <c r="D436" s="166"/>
      <c r="E436" s="168"/>
      <c r="F436" s="167"/>
      <c r="G436" s="168"/>
      <c r="H436" s="271"/>
      <c r="J436" s="171" t="s">
        <v>91</v>
      </c>
      <c r="K436" s="164"/>
      <c r="L436" s="299" t="s">
        <v>628</v>
      </c>
      <c r="M436" s="248"/>
      <c r="N436" s="166"/>
      <c r="O436" s="168"/>
      <c r="P436" s="167"/>
      <c r="Q436" s="168"/>
      <c r="R436" s="271"/>
      <c r="AO436" s="260"/>
      <c r="AP436" s="260"/>
      <c r="AQ436" s="260"/>
      <c r="AR436" s="260"/>
      <c r="AS436" s="260"/>
      <c r="AT436" s="260"/>
      <c r="AU436" s="260"/>
      <c r="AV436" s="260"/>
      <c r="AW436" s="260"/>
      <c r="AX436" s="260"/>
      <c r="AY436" s="260"/>
      <c r="AZ436" s="260"/>
      <c r="BA436" s="260"/>
      <c r="BB436" s="260"/>
      <c r="BC436" s="260"/>
      <c r="BD436" s="260"/>
      <c r="BE436" s="260"/>
      <c r="BF436" s="260"/>
      <c r="BG436" s="210"/>
      <c r="BH436" s="210"/>
      <c r="BI436" s="210"/>
    </row>
    <row r="437" spans="1:61" x14ac:dyDescent="0.25">
      <c r="A437" s="171" t="s">
        <v>91</v>
      </c>
      <c r="B437" s="164"/>
      <c r="C437" s="299" t="s">
        <v>628</v>
      </c>
      <c r="D437" s="166"/>
      <c r="E437" s="168"/>
      <c r="F437" s="167"/>
      <c r="G437" s="168"/>
      <c r="H437" s="271"/>
      <c r="J437" s="171" t="s">
        <v>91</v>
      </c>
      <c r="K437" s="164"/>
      <c r="L437" s="299" t="s">
        <v>628</v>
      </c>
      <c r="M437" s="248"/>
      <c r="N437" s="166"/>
      <c r="O437" s="168"/>
      <c r="P437" s="167"/>
      <c r="Q437" s="168"/>
      <c r="R437" s="271"/>
      <c r="AO437" s="260"/>
      <c r="AP437" s="260"/>
      <c r="AQ437" s="260"/>
      <c r="AR437" s="260"/>
      <c r="AS437" s="260"/>
      <c r="AT437" s="260"/>
      <c r="AU437" s="260"/>
      <c r="AV437" s="260"/>
      <c r="AW437" s="260"/>
      <c r="AX437" s="260"/>
      <c r="AY437" s="260"/>
      <c r="AZ437" s="260"/>
      <c r="BA437" s="260"/>
      <c r="BB437" s="260"/>
      <c r="BC437" s="260"/>
      <c r="BD437" s="260"/>
      <c r="BE437" s="260"/>
      <c r="BF437" s="260"/>
      <c r="BG437" s="210"/>
      <c r="BH437" s="210"/>
      <c r="BI437" s="210"/>
    </row>
    <row r="438" spans="1:61" x14ac:dyDescent="0.25">
      <c r="A438" s="171" t="s">
        <v>91</v>
      </c>
      <c r="B438" s="164"/>
      <c r="C438" s="299" t="s">
        <v>628</v>
      </c>
      <c r="D438" s="166"/>
      <c r="E438" s="168"/>
      <c r="F438" s="167"/>
      <c r="G438" s="168"/>
      <c r="H438" s="271"/>
      <c r="J438" s="171" t="s">
        <v>91</v>
      </c>
      <c r="K438" s="164"/>
      <c r="L438" s="299" t="s">
        <v>628</v>
      </c>
      <c r="M438" s="248"/>
      <c r="N438" s="166"/>
      <c r="O438" s="168"/>
      <c r="P438" s="167"/>
      <c r="Q438" s="168"/>
      <c r="R438" s="271"/>
      <c r="AO438" s="260"/>
      <c r="AP438" s="260"/>
      <c r="AQ438" s="260"/>
      <c r="AR438" s="260"/>
      <c r="AS438" s="260"/>
      <c r="AT438" s="260"/>
      <c r="AU438" s="260"/>
      <c r="AV438" s="260"/>
      <c r="AW438" s="260"/>
      <c r="AX438" s="260"/>
      <c r="AY438" s="260"/>
      <c r="AZ438" s="260"/>
      <c r="BA438" s="260"/>
      <c r="BB438" s="260"/>
      <c r="BC438" s="260"/>
      <c r="BD438" s="260"/>
      <c r="BE438" s="260"/>
      <c r="BF438" s="260"/>
      <c r="BG438" s="210"/>
      <c r="BH438" s="210"/>
      <c r="BI438" s="210"/>
    </row>
    <row r="439" spans="1:61" x14ac:dyDescent="0.25">
      <c r="A439" s="171" t="s">
        <v>91</v>
      </c>
      <c r="B439" s="164"/>
      <c r="C439" s="299" t="s">
        <v>628</v>
      </c>
      <c r="D439" s="166"/>
      <c r="E439" s="168"/>
      <c r="F439" s="167"/>
      <c r="G439" s="168"/>
      <c r="H439" s="271"/>
      <c r="J439" s="171" t="s">
        <v>91</v>
      </c>
      <c r="K439" s="164"/>
      <c r="L439" s="299" t="s">
        <v>628</v>
      </c>
      <c r="M439" s="248"/>
      <c r="N439" s="166"/>
      <c r="O439" s="168"/>
      <c r="P439" s="167"/>
      <c r="Q439" s="168"/>
      <c r="R439" s="271"/>
      <c r="AO439" s="260"/>
      <c r="AP439" s="260"/>
      <c r="AQ439" s="260"/>
      <c r="AR439" s="260"/>
      <c r="AS439" s="260"/>
      <c r="AT439" s="260"/>
      <c r="AU439" s="260"/>
      <c r="AV439" s="260"/>
      <c r="AW439" s="260"/>
      <c r="AX439" s="260"/>
      <c r="AY439" s="260"/>
      <c r="AZ439" s="260"/>
      <c r="BA439" s="260"/>
      <c r="BB439" s="260"/>
      <c r="BC439" s="260"/>
      <c r="BD439" s="260"/>
      <c r="BE439" s="260"/>
      <c r="BF439" s="260"/>
      <c r="BG439" s="210"/>
      <c r="BH439" s="210"/>
      <c r="BI439" s="210"/>
    </row>
    <row r="440" spans="1:61" x14ac:dyDescent="0.25">
      <c r="A440" s="171" t="s">
        <v>91</v>
      </c>
      <c r="B440" s="164"/>
      <c r="C440" s="299" t="s">
        <v>628</v>
      </c>
      <c r="D440" s="166"/>
      <c r="E440" s="168"/>
      <c r="F440" s="167"/>
      <c r="G440" s="168"/>
      <c r="H440" s="271"/>
      <c r="J440" s="171" t="s">
        <v>91</v>
      </c>
      <c r="K440" s="164"/>
      <c r="L440" s="299" t="s">
        <v>628</v>
      </c>
      <c r="M440" s="248"/>
      <c r="N440" s="166"/>
      <c r="O440" s="168"/>
      <c r="P440" s="167"/>
      <c r="Q440" s="168"/>
      <c r="R440" s="271"/>
      <c r="AO440" s="260"/>
      <c r="AP440" s="260"/>
      <c r="AQ440" s="260"/>
      <c r="AR440" s="260"/>
      <c r="AS440" s="260"/>
      <c r="AT440" s="260"/>
      <c r="AU440" s="260"/>
      <c r="AV440" s="260"/>
      <c r="AW440" s="260"/>
      <c r="AX440" s="260"/>
      <c r="AY440" s="260"/>
      <c r="AZ440" s="260"/>
      <c r="BA440" s="260"/>
      <c r="BB440" s="260"/>
      <c r="BC440" s="260"/>
      <c r="BD440" s="260"/>
      <c r="BE440" s="260"/>
      <c r="BF440" s="260"/>
      <c r="BG440" s="210"/>
      <c r="BH440" s="210"/>
      <c r="BI440" s="210"/>
    </row>
    <row r="441" spans="1:61" x14ac:dyDescent="0.25">
      <c r="A441" s="171" t="s">
        <v>91</v>
      </c>
      <c r="B441" s="164"/>
      <c r="C441" s="299" t="s">
        <v>628</v>
      </c>
      <c r="D441" s="166"/>
      <c r="E441" s="168"/>
      <c r="F441" s="167"/>
      <c r="G441" s="168"/>
      <c r="H441" s="271"/>
      <c r="J441" s="171" t="s">
        <v>91</v>
      </c>
      <c r="K441" s="164"/>
      <c r="L441" s="299" t="s">
        <v>628</v>
      </c>
      <c r="M441" s="248"/>
      <c r="N441" s="166"/>
      <c r="O441" s="168"/>
      <c r="P441" s="167"/>
      <c r="Q441" s="168"/>
      <c r="R441" s="271"/>
      <c r="AO441" s="260"/>
      <c r="AP441" s="260"/>
      <c r="AQ441" s="260"/>
      <c r="AR441" s="260"/>
      <c r="AS441" s="260"/>
      <c r="AT441" s="260"/>
      <c r="AU441" s="260"/>
      <c r="AV441" s="260"/>
      <c r="AW441" s="260"/>
      <c r="AX441" s="260"/>
      <c r="AY441" s="260"/>
      <c r="AZ441" s="260"/>
      <c r="BA441" s="260"/>
      <c r="BB441" s="260"/>
      <c r="BC441" s="260"/>
      <c r="BD441" s="260"/>
      <c r="BE441" s="260"/>
      <c r="BF441" s="260"/>
      <c r="BG441" s="210"/>
      <c r="BH441" s="210"/>
      <c r="BI441" s="210"/>
    </row>
    <row r="442" spans="1:61" x14ac:dyDescent="0.25">
      <c r="A442" s="171" t="s">
        <v>91</v>
      </c>
      <c r="B442" s="164"/>
      <c r="C442" s="299" t="s">
        <v>628</v>
      </c>
      <c r="D442" s="166"/>
      <c r="E442" s="168"/>
      <c r="F442" s="167"/>
      <c r="G442" s="168"/>
      <c r="H442" s="271"/>
      <c r="J442" s="171" t="s">
        <v>91</v>
      </c>
      <c r="K442" s="164"/>
      <c r="L442" s="299" t="s">
        <v>628</v>
      </c>
      <c r="M442" s="248"/>
      <c r="N442" s="166"/>
      <c r="O442" s="168"/>
      <c r="P442" s="167"/>
      <c r="Q442" s="168"/>
      <c r="R442" s="271"/>
      <c r="AO442" s="260"/>
      <c r="AP442" s="260"/>
      <c r="AQ442" s="260"/>
      <c r="AR442" s="260"/>
      <c r="AS442" s="260"/>
      <c r="AT442" s="260"/>
      <c r="AU442" s="260"/>
      <c r="AV442" s="260"/>
      <c r="AW442" s="260"/>
      <c r="AX442" s="260"/>
      <c r="AY442" s="260"/>
      <c r="AZ442" s="260"/>
      <c r="BA442" s="260"/>
      <c r="BB442" s="260"/>
      <c r="BC442" s="260"/>
      <c r="BD442" s="260"/>
      <c r="BE442" s="260"/>
      <c r="BF442" s="260"/>
      <c r="BG442" s="210"/>
      <c r="BH442" s="210"/>
      <c r="BI442" s="210"/>
    </row>
    <row r="443" spans="1:61" x14ac:dyDescent="0.25">
      <c r="A443" s="171" t="s">
        <v>91</v>
      </c>
      <c r="B443" s="164"/>
      <c r="C443" s="299" t="s">
        <v>628</v>
      </c>
      <c r="D443" s="166"/>
      <c r="E443" s="168"/>
      <c r="F443" s="167"/>
      <c r="G443" s="168"/>
      <c r="H443" s="271"/>
      <c r="J443" s="171" t="s">
        <v>91</v>
      </c>
      <c r="K443" s="164"/>
      <c r="L443" s="299" t="s">
        <v>628</v>
      </c>
      <c r="M443" s="248"/>
      <c r="N443" s="166"/>
      <c r="O443" s="168"/>
      <c r="P443" s="167"/>
      <c r="Q443" s="168"/>
      <c r="R443" s="271"/>
      <c r="AO443" s="260"/>
      <c r="AP443" s="260"/>
      <c r="AQ443" s="260"/>
      <c r="AR443" s="260"/>
      <c r="AS443" s="260"/>
      <c r="AT443" s="260"/>
      <c r="AU443" s="260"/>
      <c r="AV443" s="260"/>
      <c r="AW443" s="260"/>
      <c r="AX443" s="260"/>
      <c r="AY443" s="260"/>
      <c r="AZ443" s="260"/>
      <c r="BA443" s="260"/>
      <c r="BB443" s="260"/>
      <c r="BC443" s="260"/>
      <c r="BD443" s="260"/>
      <c r="BE443" s="260"/>
      <c r="BF443" s="260"/>
      <c r="BG443" s="210"/>
      <c r="BH443" s="210"/>
      <c r="BI443" s="210"/>
    </row>
    <row r="444" spans="1:61" x14ac:dyDescent="0.25">
      <c r="A444" s="171" t="s">
        <v>91</v>
      </c>
      <c r="B444" s="164"/>
      <c r="C444" s="299" t="s">
        <v>628</v>
      </c>
      <c r="D444" s="166"/>
      <c r="E444" s="168"/>
      <c r="F444" s="167"/>
      <c r="G444" s="168"/>
      <c r="H444" s="271"/>
      <c r="J444" s="171" t="s">
        <v>91</v>
      </c>
      <c r="K444" s="164"/>
      <c r="L444" s="299" t="s">
        <v>628</v>
      </c>
      <c r="M444" s="248"/>
      <c r="N444" s="166"/>
      <c r="O444" s="168"/>
      <c r="P444" s="167"/>
      <c r="Q444" s="168"/>
      <c r="R444" s="271"/>
      <c r="AO444" s="260"/>
      <c r="AP444" s="260"/>
      <c r="AQ444" s="260"/>
      <c r="AR444" s="260"/>
      <c r="AS444" s="260"/>
      <c r="AT444" s="260"/>
      <c r="AU444" s="260"/>
      <c r="AV444" s="260"/>
      <c r="AW444" s="260"/>
      <c r="AX444" s="260"/>
      <c r="AY444" s="260"/>
      <c r="AZ444" s="260"/>
      <c r="BA444" s="260"/>
      <c r="BB444" s="260"/>
      <c r="BC444" s="260"/>
      <c r="BD444" s="260"/>
      <c r="BE444" s="260"/>
      <c r="BF444" s="260"/>
      <c r="BG444" s="210"/>
      <c r="BH444" s="210"/>
      <c r="BI444" s="210"/>
    </row>
    <row r="445" spans="1:61" x14ac:dyDescent="0.25">
      <c r="A445" s="171" t="s">
        <v>91</v>
      </c>
      <c r="B445" s="164"/>
      <c r="C445" s="299" t="s">
        <v>628</v>
      </c>
      <c r="D445" s="166"/>
      <c r="E445" s="168"/>
      <c r="F445" s="167"/>
      <c r="G445" s="168"/>
      <c r="H445" s="271"/>
      <c r="J445" s="171" t="s">
        <v>91</v>
      </c>
      <c r="K445" s="164"/>
      <c r="L445" s="299" t="s">
        <v>628</v>
      </c>
      <c r="M445" s="248"/>
      <c r="N445" s="166"/>
      <c r="O445" s="168"/>
      <c r="P445" s="167"/>
      <c r="Q445" s="168"/>
      <c r="R445" s="271"/>
      <c r="AO445" s="260"/>
      <c r="AP445" s="260"/>
      <c r="AQ445" s="260"/>
      <c r="AR445" s="260"/>
      <c r="AS445" s="260"/>
      <c r="AT445" s="260"/>
      <c r="AU445" s="260"/>
      <c r="AV445" s="260"/>
      <c r="AW445" s="260"/>
      <c r="AX445" s="260"/>
      <c r="AY445" s="260"/>
      <c r="AZ445" s="260"/>
      <c r="BA445" s="260"/>
      <c r="BB445" s="260"/>
      <c r="BC445" s="260"/>
      <c r="BD445" s="260"/>
      <c r="BE445" s="260"/>
      <c r="BF445" s="260"/>
      <c r="BG445" s="210"/>
      <c r="BH445" s="210"/>
      <c r="BI445" s="210"/>
    </row>
    <row r="446" spans="1:61" x14ac:dyDescent="0.25">
      <c r="A446" s="171" t="s">
        <v>91</v>
      </c>
      <c r="B446" s="164"/>
      <c r="C446" s="299" t="s">
        <v>628</v>
      </c>
      <c r="D446" s="166"/>
      <c r="E446" s="168"/>
      <c r="F446" s="167"/>
      <c r="G446" s="168"/>
      <c r="H446" s="271"/>
      <c r="J446" s="171" t="s">
        <v>91</v>
      </c>
      <c r="K446" s="164"/>
      <c r="L446" s="299" t="s">
        <v>628</v>
      </c>
      <c r="M446" s="248"/>
      <c r="N446" s="166"/>
      <c r="O446" s="168"/>
      <c r="P446" s="167"/>
      <c r="Q446" s="168"/>
      <c r="R446" s="271"/>
      <c r="AO446" s="260"/>
      <c r="AP446" s="260"/>
      <c r="AQ446" s="260"/>
      <c r="AR446" s="260"/>
      <c r="AS446" s="260"/>
      <c r="AT446" s="260"/>
      <c r="AU446" s="260"/>
      <c r="AV446" s="260"/>
      <c r="AW446" s="260"/>
      <c r="AX446" s="260"/>
      <c r="AY446" s="260"/>
      <c r="AZ446" s="260"/>
      <c r="BA446" s="260"/>
      <c r="BB446" s="260"/>
      <c r="BC446" s="260"/>
      <c r="BD446" s="260"/>
      <c r="BE446" s="260"/>
      <c r="BF446" s="260"/>
      <c r="BG446" s="210"/>
      <c r="BH446" s="210"/>
      <c r="BI446" s="210"/>
    </row>
    <row r="447" spans="1:61" x14ac:dyDescent="0.25">
      <c r="A447" s="171" t="s">
        <v>91</v>
      </c>
      <c r="B447" s="164"/>
      <c r="C447" s="299" t="s">
        <v>628</v>
      </c>
      <c r="D447" s="166"/>
      <c r="E447" s="168"/>
      <c r="F447" s="167"/>
      <c r="G447" s="168"/>
      <c r="H447" s="271"/>
      <c r="J447" s="171" t="s">
        <v>91</v>
      </c>
      <c r="K447" s="164"/>
      <c r="L447" s="299" t="s">
        <v>628</v>
      </c>
      <c r="M447" s="248"/>
      <c r="N447" s="166"/>
      <c r="O447" s="168"/>
      <c r="P447" s="167"/>
      <c r="Q447" s="168"/>
      <c r="R447" s="271"/>
      <c r="AO447" s="260"/>
      <c r="AP447" s="260"/>
      <c r="AQ447" s="260"/>
      <c r="AR447" s="260"/>
      <c r="AS447" s="260"/>
      <c r="AT447" s="260"/>
      <c r="AU447" s="260"/>
      <c r="AV447" s="260"/>
      <c r="AW447" s="260"/>
      <c r="AX447" s="260"/>
      <c r="AY447" s="260"/>
      <c r="AZ447" s="260"/>
      <c r="BA447" s="260"/>
      <c r="BB447" s="260"/>
      <c r="BC447" s="260"/>
      <c r="BD447" s="260"/>
      <c r="BE447" s="260"/>
      <c r="BF447" s="260"/>
      <c r="BG447" s="210"/>
      <c r="BH447" s="210"/>
      <c r="BI447" s="210"/>
    </row>
    <row r="448" spans="1:61" x14ac:dyDescent="0.25">
      <c r="A448" s="171" t="s">
        <v>91</v>
      </c>
      <c r="B448" s="164"/>
      <c r="C448" s="299" t="s">
        <v>628</v>
      </c>
      <c r="D448" s="166"/>
      <c r="E448" s="168"/>
      <c r="F448" s="167"/>
      <c r="G448" s="168"/>
      <c r="H448" s="271"/>
      <c r="J448" s="171" t="s">
        <v>91</v>
      </c>
      <c r="K448" s="164"/>
      <c r="L448" s="299" t="s">
        <v>628</v>
      </c>
      <c r="M448" s="248"/>
      <c r="N448" s="166"/>
      <c r="O448" s="168"/>
      <c r="P448" s="167"/>
      <c r="Q448" s="168"/>
      <c r="R448" s="271"/>
      <c r="AO448" s="260"/>
      <c r="AP448" s="260"/>
      <c r="AQ448" s="260"/>
      <c r="AR448" s="260"/>
      <c r="AS448" s="260"/>
      <c r="AT448" s="260"/>
      <c r="AU448" s="260"/>
      <c r="AV448" s="260"/>
      <c r="AW448" s="260"/>
      <c r="AX448" s="260"/>
      <c r="AY448" s="260"/>
      <c r="AZ448" s="260"/>
      <c r="BA448" s="260"/>
      <c r="BB448" s="260"/>
      <c r="BC448" s="260"/>
      <c r="BD448" s="260"/>
      <c r="BE448" s="260"/>
      <c r="BF448" s="260"/>
      <c r="BG448" s="210"/>
      <c r="BH448" s="210"/>
      <c r="BI448" s="210"/>
    </row>
    <row r="449" spans="1:61" x14ac:dyDescent="0.25">
      <c r="A449" s="171" t="s">
        <v>91</v>
      </c>
      <c r="B449" s="164"/>
      <c r="C449" s="299" t="s">
        <v>628</v>
      </c>
      <c r="D449" s="166"/>
      <c r="E449" s="168"/>
      <c r="F449" s="167"/>
      <c r="G449" s="168"/>
      <c r="H449" s="271"/>
      <c r="J449" s="171" t="s">
        <v>91</v>
      </c>
      <c r="K449" s="164"/>
      <c r="L449" s="299" t="s">
        <v>628</v>
      </c>
      <c r="M449" s="248"/>
      <c r="N449" s="166"/>
      <c r="O449" s="168"/>
      <c r="P449" s="167"/>
      <c r="Q449" s="168"/>
      <c r="R449" s="271"/>
      <c r="AO449" s="260"/>
      <c r="AP449" s="260"/>
      <c r="AQ449" s="260"/>
      <c r="AR449" s="260"/>
      <c r="AS449" s="260"/>
      <c r="AT449" s="260"/>
      <c r="AU449" s="260"/>
      <c r="AV449" s="260"/>
      <c r="AW449" s="260"/>
      <c r="AX449" s="260"/>
      <c r="AY449" s="260"/>
      <c r="AZ449" s="260"/>
      <c r="BA449" s="260"/>
      <c r="BB449" s="260"/>
      <c r="BC449" s="260"/>
      <c r="BD449" s="260"/>
      <c r="BE449" s="260"/>
      <c r="BF449" s="260"/>
      <c r="BG449" s="210"/>
      <c r="BH449" s="210"/>
      <c r="BI449" s="210"/>
    </row>
    <row r="450" spans="1:61" x14ac:dyDescent="0.25">
      <c r="A450" s="171" t="s">
        <v>91</v>
      </c>
      <c r="B450" s="164"/>
      <c r="C450" s="299" t="s">
        <v>628</v>
      </c>
      <c r="D450" s="166"/>
      <c r="E450" s="168"/>
      <c r="F450" s="167"/>
      <c r="G450" s="168"/>
      <c r="H450" s="271"/>
      <c r="J450" s="171" t="s">
        <v>91</v>
      </c>
      <c r="K450" s="164"/>
      <c r="L450" s="299" t="s">
        <v>628</v>
      </c>
      <c r="M450" s="248"/>
      <c r="N450" s="166"/>
      <c r="O450" s="168"/>
      <c r="P450" s="167"/>
      <c r="Q450" s="168"/>
      <c r="R450" s="271"/>
      <c r="AO450" s="260"/>
      <c r="AP450" s="260"/>
      <c r="AQ450" s="260"/>
      <c r="AR450" s="260"/>
      <c r="AS450" s="260"/>
      <c r="AT450" s="260"/>
      <c r="AU450" s="260"/>
      <c r="AV450" s="260"/>
      <c r="AW450" s="260"/>
      <c r="AX450" s="260"/>
      <c r="AY450" s="260"/>
      <c r="AZ450" s="260"/>
      <c r="BA450" s="260"/>
      <c r="BB450" s="260"/>
      <c r="BC450" s="260"/>
      <c r="BD450" s="260"/>
      <c r="BE450" s="260"/>
      <c r="BF450" s="260"/>
      <c r="BG450" s="210"/>
      <c r="BH450" s="210"/>
      <c r="BI450" s="210"/>
    </row>
    <row r="451" spans="1:61" x14ac:dyDescent="0.25">
      <c r="A451" s="171" t="s">
        <v>91</v>
      </c>
      <c r="B451" s="164"/>
      <c r="C451" s="299" t="s">
        <v>628</v>
      </c>
      <c r="D451" s="166"/>
      <c r="E451" s="168"/>
      <c r="F451" s="167"/>
      <c r="G451" s="168"/>
      <c r="H451" s="271"/>
      <c r="J451" s="171" t="s">
        <v>91</v>
      </c>
      <c r="K451" s="164"/>
      <c r="L451" s="299" t="s">
        <v>628</v>
      </c>
      <c r="M451" s="248"/>
      <c r="N451" s="166"/>
      <c r="O451" s="168"/>
      <c r="P451" s="167"/>
      <c r="Q451" s="168"/>
      <c r="R451" s="271"/>
      <c r="AO451" s="260"/>
      <c r="AP451" s="260"/>
      <c r="AQ451" s="260"/>
      <c r="AR451" s="260"/>
      <c r="AS451" s="260"/>
      <c r="AT451" s="260"/>
      <c r="AU451" s="260"/>
      <c r="AV451" s="260"/>
      <c r="AW451" s="260"/>
      <c r="AX451" s="260"/>
      <c r="AY451" s="260"/>
      <c r="AZ451" s="260"/>
      <c r="BA451" s="260"/>
      <c r="BB451" s="260"/>
      <c r="BC451" s="260"/>
      <c r="BD451" s="260"/>
      <c r="BE451" s="260"/>
      <c r="BF451" s="260"/>
      <c r="BG451" s="210"/>
      <c r="BH451" s="210"/>
      <c r="BI451" s="210"/>
    </row>
    <row r="452" spans="1:61" x14ac:dyDescent="0.25">
      <c r="A452" s="171" t="s">
        <v>91</v>
      </c>
      <c r="B452" s="164"/>
      <c r="C452" s="299" t="s">
        <v>628</v>
      </c>
      <c r="D452" s="166"/>
      <c r="E452" s="168"/>
      <c r="F452" s="167"/>
      <c r="G452" s="168"/>
      <c r="H452" s="271"/>
      <c r="J452" s="171" t="s">
        <v>91</v>
      </c>
      <c r="K452" s="164"/>
      <c r="L452" s="299" t="s">
        <v>628</v>
      </c>
      <c r="M452" s="248"/>
      <c r="N452" s="166"/>
      <c r="O452" s="168"/>
      <c r="P452" s="167"/>
      <c r="Q452" s="168"/>
      <c r="R452" s="271"/>
      <c r="AO452" s="260"/>
      <c r="AP452" s="260"/>
      <c r="AQ452" s="260"/>
      <c r="AR452" s="260"/>
      <c r="AS452" s="260"/>
      <c r="AT452" s="260"/>
      <c r="AU452" s="260"/>
      <c r="AV452" s="260"/>
      <c r="AW452" s="260"/>
      <c r="AX452" s="260"/>
      <c r="AY452" s="260"/>
      <c r="AZ452" s="260"/>
      <c r="BA452" s="260"/>
      <c r="BB452" s="260"/>
      <c r="BC452" s="260"/>
      <c r="BD452" s="260"/>
      <c r="BE452" s="260"/>
      <c r="BF452" s="260"/>
      <c r="BG452" s="210"/>
      <c r="BH452" s="210"/>
      <c r="BI452" s="210"/>
    </row>
    <row r="453" spans="1:61" x14ac:dyDescent="0.25">
      <c r="A453" s="171" t="s">
        <v>91</v>
      </c>
      <c r="B453" s="164"/>
      <c r="C453" s="299" t="s">
        <v>628</v>
      </c>
      <c r="D453" s="166"/>
      <c r="E453" s="168"/>
      <c r="F453" s="167"/>
      <c r="G453" s="168"/>
      <c r="H453" s="271"/>
      <c r="J453" s="171" t="s">
        <v>91</v>
      </c>
      <c r="K453" s="164"/>
      <c r="L453" s="299" t="s">
        <v>628</v>
      </c>
      <c r="M453" s="248"/>
      <c r="N453" s="166"/>
      <c r="O453" s="168"/>
      <c r="P453" s="167"/>
      <c r="Q453" s="168"/>
      <c r="R453" s="271"/>
      <c r="AO453" s="260"/>
      <c r="AP453" s="260"/>
      <c r="AQ453" s="260"/>
      <c r="AR453" s="260"/>
      <c r="AS453" s="260"/>
      <c r="AT453" s="260"/>
      <c r="AU453" s="260"/>
      <c r="AV453" s="260"/>
      <c r="AW453" s="260"/>
      <c r="AX453" s="260"/>
      <c r="AY453" s="260"/>
      <c r="AZ453" s="260"/>
      <c r="BA453" s="260"/>
      <c r="BB453" s="260"/>
      <c r="BC453" s="260"/>
      <c r="BD453" s="260"/>
      <c r="BE453" s="260"/>
      <c r="BF453" s="260"/>
      <c r="BG453" s="210"/>
      <c r="BH453" s="210"/>
      <c r="BI453" s="210"/>
    </row>
    <row r="454" spans="1:61" x14ac:dyDescent="0.25">
      <c r="A454" s="171" t="s">
        <v>91</v>
      </c>
      <c r="B454" s="164"/>
      <c r="C454" s="299" t="s">
        <v>628</v>
      </c>
      <c r="D454" s="166"/>
      <c r="E454" s="168"/>
      <c r="F454" s="167"/>
      <c r="G454" s="168"/>
      <c r="H454" s="271"/>
      <c r="J454" s="171" t="s">
        <v>91</v>
      </c>
      <c r="K454" s="164"/>
      <c r="L454" s="299" t="s">
        <v>628</v>
      </c>
      <c r="M454" s="248"/>
      <c r="N454" s="166"/>
      <c r="O454" s="168"/>
      <c r="P454" s="167"/>
      <c r="Q454" s="168"/>
      <c r="R454" s="271"/>
      <c r="AO454" s="260"/>
      <c r="AP454" s="260"/>
      <c r="AQ454" s="260"/>
      <c r="AR454" s="260"/>
      <c r="AS454" s="260"/>
      <c r="AT454" s="260"/>
      <c r="AU454" s="260"/>
      <c r="AV454" s="260"/>
      <c r="AW454" s="260"/>
      <c r="AX454" s="260"/>
      <c r="AY454" s="260"/>
      <c r="AZ454" s="260"/>
      <c r="BA454" s="260"/>
      <c r="BB454" s="260"/>
      <c r="BC454" s="260"/>
      <c r="BD454" s="260"/>
      <c r="BE454" s="260"/>
      <c r="BF454" s="260"/>
      <c r="BG454" s="210"/>
      <c r="BH454" s="210"/>
      <c r="BI454" s="210"/>
    </row>
    <row r="455" spans="1:61" x14ac:dyDescent="0.25">
      <c r="A455" s="171" t="s">
        <v>91</v>
      </c>
      <c r="B455" s="164"/>
      <c r="C455" s="299" t="s">
        <v>628</v>
      </c>
      <c r="D455" s="166"/>
      <c r="E455" s="168"/>
      <c r="F455" s="167"/>
      <c r="G455" s="168"/>
      <c r="H455" s="271"/>
      <c r="J455" s="171" t="s">
        <v>91</v>
      </c>
      <c r="K455" s="164"/>
      <c r="L455" s="299" t="s">
        <v>628</v>
      </c>
      <c r="M455" s="248"/>
      <c r="N455" s="166"/>
      <c r="O455" s="168"/>
      <c r="P455" s="167"/>
      <c r="Q455" s="168"/>
      <c r="R455" s="271"/>
      <c r="AO455" s="260"/>
      <c r="AP455" s="260"/>
      <c r="AQ455" s="260"/>
      <c r="AR455" s="260"/>
      <c r="AS455" s="260"/>
      <c r="AT455" s="260"/>
      <c r="AU455" s="260"/>
      <c r="AV455" s="260"/>
      <c r="AW455" s="260"/>
      <c r="AX455" s="260"/>
      <c r="AY455" s="260"/>
      <c r="AZ455" s="260"/>
      <c r="BA455" s="260"/>
      <c r="BB455" s="260"/>
      <c r="BC455" s="260"/>
      <c r="BD455" s="260"/>
      <c r="BE455" s="260"/>
      <c r="BF455" s="260"/>
      <c r="BG455" s="210"/>
      <c r="BH455" s="210"/>
      <c r="BI455" s="210"/>
    </row>
    <row r="456" spans="1:61" x14ac:dyDescent="0.25">
      <c r="A456" s="171" t="s">
        <v>91</v>
      </c>
      <c r="B456" s="164"/>
      <c r="C456" s="299" t="s">
        <v>628</v>
      </c>
      <c r="D456" s="166"/>
      <c r="E456" s="168"/>
      <c r="F456" s="167"/>
      <c r="G456" s="168"/>
      <c r="H456" s="271"/>
      <c r="J456" s="171" t="s">
        <v>91</v>
      </c>
      <c r="K456" s="164"/>
      <c r="L456" s="299" t="s">
        <v>628</v>
      </c>
      <c r="M456" s="248"/>
      <c r="N456" s="166"/>
      <c r="O456" s="168"/>
      <c r="P456" s="167"/>
      <c r="Q456" s="168"/>
      <c r="R456" s="271"/>
      <c r="AO456" s="260"/>
      <c r="AP456" s="260"/>
      <c r="AQ456" s="260"/>
      <c r="AR456" s="260"/>
      <c r="AS456" s="260"/>
      <c r="AT456" s="260"/>
      <c r="AU456" s="260"/>
      <c r="AV456" s="260"/>
      <c r="AW456" s="260"/>
      <c r="AX456" s="260"/>
      <c r="AY456" s="260"/>
      <c r="AZ456" s="260"/>
      <c r="BA456" s="260"/>
      <c r="BB456" s="260"/>
      <c r="BC456" s="260"/>
      <c r="BD456" s="260"/>
      <c r="BE456" s="260"/>
      <c r="BF456" s="260"/>
      <c r="BG456" s="210"/>
      <c r="BH456" s="210"/>
      <c r="BI456" s="210"/>
    </row>
    <row r="457" spans="1:61" x14ac:dyDescent="0.25">
      <c r="A457" s="171" t="s">
        <v>91</v>
      </c>
      <c r="B457" s="164"/>
      <c r="C457" s="299" t="s">
        <v>628</v>
      </c>
      <c r="D457" s="166"/>
      <c r="E457" s="168"/>
      <c r="F457" s="167"/>
      <c r="G457" s="168"/>
      <c r="H457" s="271"/>
      <c r="J457" s="171" t="s">
        <v>91</v>
      </c>
      <c r="K457" s="164"/>
      <c r="L457" s="299" t="s">
        <v>628</v>
      </c>
      <c r="M457" s="248"/>
      <c r="N457" s="166"/>
      <c r="O457" s="168"/>
      <c r="P457" s="167"/>
      <c r="Q457" s="168"/>
      <c r="R457" s="271"/>
      <c r="AO457" s="260"/>
      <c r="AP457" s="260"/>
      <c r="AQ457" s="260"/>
      <c r="AR457" s="260"/>
      <c r="AS457" s="260"/>
      <c r="AT457" s="260"/>
      <c r="AU457" s="260"/>
      <c r="AV457" s="260"/>
      <c r="AW457" s="260"/>
      <c r="AX457" s="260"/>
      <c r="AY457" s="260"/>
      <c r="AZ457" s="260"/>
      <c r="BA457" s="260"/>
      <c r="BB457" s="260"/>
      <c r="BC457" s="260"/>
      <c r="BD457" s="260"/>
      <c r="BE457" s="260"/>
      <c r="BF457" s="260"/>
      <c r="BG457" s="210"/>
      <c r="BH457" s="210"/>
      <c r="BI457" s="210"/>
    </row>
    <row r="458" spans="1:61" x14ac:dyDescent="0.25">
      <c r="A458" s="171" t="s">
        <v>91</v>
      </c>
      <c r="B458" s="164"/>
      <c r="C458" s="299" t="s">
        <v>628</v>
      </c>
      <c r="D458" s="166"/>
      <c r="E458" s="168"/>
      <c r="F458" s="167"/>
      <c r="G458" s="168"/>
      <c r="H458" s="271"/>
      <c r="J458" s="171" t="s">
        <v>91</v>
      </c>
      <c r="K458" s="164"/>
      <c r="L458" s="299" t="s">
        <v>628</v>
      </c>
      <c r="M458" s="248"/>
      <c r="N458" s="166"/>
      <c r="O458" s="168"/>
      <c r="P458" s="167"/>
      <c r="Q458" s="168"/>
      <c r="R458" s="271"/>
      <c r="AO458" s="260"/>
      <c r="AP458" s="260"/>
      <c r="AQ458" s="260"/>
      <c r="AR458" s="260"/>
      <c r="AS458" s="260"/>
      <c r="AT458" s="260"/>
      <c r="AU458" s="260"/>
      <c r="AV458" s="260"/>
      <c r="AW458" s="260"/>
      <c r="AX458" s="260"/>
      <c r="AY458" s="260"/>
      <c r="AZ458" s="260"/>
      <c r="BA458" s="260"/>
      <c r="BB458" s="260"/>
      <c r="BC458" s="260"/>
      <c r="BD458" s="260"/>
      <c r="BE458" s="260"/>
      <c r="BF458" s="260"/>
      <c r="BG458" s="210"/>
      <c r="BH458" s="210"/>
      <c r="BI458" s="210"/>
    </row>
    <row r="459" spans="1:61" x14ac:dyDescent="0.25">
      <c r="A459" s="171" t="s">
        <v>91</v>
      </c>
      <c r="B459" s="164"/>
      <c r="C459" s="299" t="s">
        <v>628</v>
      </c>
      <c r="D459" s="166"/>
      <c r="E459" s="168"/>
      <c r="F459" s="167"/>
      <c r="G459" s="168"/>
      <c r="H459" s="271"/>
      <c r="J459" s="171" t="s">
        <v>91</v>
      </c>
      <c r="K459" s="164"/>
      <c r="L459" s="299" t="s">
        <v>628</v>
      </c>
      <c r="M459" s="248"/>
      <c r="N459" s="166"/>
      <c r="O459" s="168"/>
      <c r="P459" s="167"/>
      <c r="Q459" s="168"/>
      <c r="R459" s="271"/>
      <c r="AO459" s="260"/>
      <c r="AP459" s="260"/>
      <c r="AQ459" s="260"/>
      <c r="AR459" s="260"/>
      <c r="AS459" s="260"/>
      <c r="AT459" s="260"/>
      <c r="AU459" s="260"/>
      <c r="AV459" s="260"/>
      <c r="AW459" s="260"/>
      <c r="AX459" s="260"/>
      <c r="AY459" s="260"/>
      <c r="AZ459" s="260"/>
      <c r="BA459" s="260"/>
      <c r="BB459" s="260"/>
      <c r="BC459" s="260"/>
      <c r="BD459" s="260"/>
      <c r="BE459" s="260"/>
      <c r="BF459" s="260"/>
      <c r="BG459" s="210"/>
      <c r="BH459" s="210"/>
      <c r="BI459" s="210"/>
    </row>
    <row r="460" spans="1:61" x14ac:dyDescent="0.25">
      <c r="A460" s="171" t="s">
        <v>91</v>
      </c>
      <c r="B460" s="164"/>
      <c r="C460" s="299" t="s">
        <v>628</v>
      </c>
      <c r="D460" s="166"/>
      <c r="E460" s="168"/>
      <c r="F460" s="167"/>
      <c r="G460" s="168"/>
      <c r="H460" s="271"/>
      <c r="J460" s="171" t="s">
        <v>91</v>
      </c>
      <c r="K460" s="164"/>
      <c r="L460" s="299" t="s">
        <v>628</v>
      </c>
      <c r="M460" s="248"/>
      <c r="N460" s="166"/>
      <c r="O460" s="168"/>
      <c r="P460" s="167"/>
      <c r="Q460" s="168"/>
      <c r="R460" s="271"/>
      <c r="AO460" s="260"/>
      <c r="AP460" s="260"/>
      <c r="AQ460" s="260"/>
      <c r="AR460" s="260"/>
      <c r="AS460" s="260"/>
      <c r="AT460" s="260"/>
      <c r="AU460" s="260"/>
      <c r="AV460" s="260"/>
      <c r="AW460" s="260"/>
      <c r="AX460" s="260"/>
      <c r="AY460" s="260"/>
      <c r="AZ460" s="260"/>
      <c r="BA460" s="260"/>
      <c r="BB460" s="260"/>
      <c r="BC460" s="260"/>
      <c r="BD460" s="260"/>
      <c r="BE460" s="260"/>
      <c r="BF460" s="260"/>
      <c r="BG460" s="210"/>
      <c r="BH460" s="210"/>
      <c r="BI460" s="210"/>
    </row>
    <row r="461" spans="1:61" x14ac:dyDescent="0.25">
      <c r="A461" s="171" t="s">
        <v>91</v>
      </c>
      <c r="B461" s="164"/>
      <c r="C461" s="299" t="s">
        <v>628</v>
      </c>
      <c r="D461" s="166"/>
      <c r="E461" s="168"/>
      <c r="F461" s="167"/>
      <c r="G461" s="168"/>
      <c r="H461" s="271"/>
      <c r="J461" s="171" t="s">
        <v>91</v>
      </c>
      <c r="K461" s="164"/>
      <c r="L461" s="299" t="s">
        <v>628</v>
      </c>
      <c r="M461" s="248"/>
      <c r="N461" s="166"/>
      <c r="O461" s="168"/>
      <c r="P461" s="167"/>
      <c r="Q461" s="168"/>
      <c r="R461" s="271"/>
      <c r="AO461" s="260"/>
      <c r="AP461" s="260"/>
      <c r="AQ461" s="260"/>
      <c r="AR461" s="260"/>
      <c r="AS461" s="260"/>
      <c r="AT461" s="260"/>
      <c r="AU461" s="260"/>
      <c r="AV461" s="260"/>
      <c r="AW461" s="260"/>
      <c r="AX461" s="260"/>
      <c r="AY461" s="260"/>
      <c r="AZ461" s="260"/>
      <c r="BA461" s="260"/>
      <c r="BB461" s="260"/>
      <c r="BC461" s="260"/>
      <c r="BD461" s="260"/>
      <c r="BE461" s="260"/>
      <c r="BF461" s="260"/>
      <c r="BG461" s="210"/>
      <c r="BH461" s="210"/>
      <c r="BI461" s="210"/>
    </row>
    <row r="462" spans="1:61" x14ac:dyDescent="0.25">
      <c r="A462" s="171" t="s">
        <v>91</v>
      </c>
      <c r="B462" s="164"/>
      <c r="C462" s="299" t="s">
        <v>628</v>
      </c>
      <c r="D462" s="166"/>
      <c r="E462" s="168"/>
      <c r="F462" s="167"/>
      <c r="G462" s="168"/>
      <c r="H462" s="271"/>
      <c r="J462" s="171" t="s">
        <v>91</v>
      </c>
      <c r="K462" s="164"/>
      <c r="L462" s="299" t="s">
        <v>628</v>
      </c>
      <c r="M462" s="248"/>
      <c r="N462" s="166"/>
      <c r="O462" s="168"/>
      <c r="P462" s="167"/>
      <c r="Q462" s="168"/>
      <c r="R462" s="271"/>
      <c r="AO462" s="260"/>
      <c r="AP462" s="260"/>
      <c r="AQ462" s="260"/>
      <c r="AR462" s="260"/>
      <c r="AS462" s="260"/>
      <c r="AT462" s="260"/>
      <c r="AU462" s="260"/>
      <c r="AV462" s="260"/>
      <c r="AW462" s="260"/>
      <c r="AX462" s="260"/>
      <c r="AY462" s="260"/>
      <c r="AZ462" s="260"/>
      <c r="BA462" s="260"/>
      <c r="BB462" s="260"/>
      <c r="BC462" s="260"/>
      <c r="BD462" s="260"/>
      <c r="BE462" s="260"/>
      <c r="BF462" s="260"/>
      <c r="BG462" s="210"/>
      <c r="BH462" s="210"/>
      <c r="BI462" s="210"/>
    </row>
    <row r="463" spans="1:61" x14ac:dyDescent="0.25">
      <c r="A463" s="171" t="s">
        <v>91</v>
      </c>
      <c r="B463" s="164"/>
      <c r="C463" s="299" t="s">
        <v>628</v>
      </c>
      <c r="D463" s="166"/>
      <c r="E463" s="168"/>
      <c r="F463" s="167"/>
      <c r="G463" s="168"/>
      <c r="H463" s="271"/>
      <c r="J463" s="171" t="s">
        <v>91</v>
      </c>
      <c r="K463" s="164"/>
      <c r="L463" s="299" t="s">
        <v>628</v>
      </c>
      <c r="M463" s="248"/>
      <c r="N463" s="166"/>
      <c r="O463" s="168"/>
      <c r="P463" s="167"/>
      <c r="Q463" s="168"/>
      <c r="R463" s="271"/>
      <c r="AO463" s="260"/>
      <c r="AP463" s="260"/>
      <c r="AQ463" s="260"/>
      <c r="AR463" s="260"/>
      <c r="AS463" s="260"/>
      <c r="AT463" s="260"/>
      <c r="AU463" s="260"/>
      <c r="AV463" s="260"/>
      <c r="AW463" s="260"/>
      <c r="AX463" s="260"/>
      <c r="AY463" s="260"/>
      <c r="AZ463" s="260"/>
      <c r="BA463" s="260"/>
      <c r="BB463" s="260"/>
      <c r="BC463" s="260"/>
      <c r="BD463" s="260"/>
      <c r="BE463" s="260"/>
      <c r="BF463" s="260"/>
      <c r="BG463" s="210"/>
      <c r="BH463" s="210"/>
      <c r="BI463" s="210"/>
    </row>
    <row r="464" spans="1:61" x14ac:dyDescent="0.25">
      <c r="A464" s="171" t="s">
        <v>91</v>
      </c>
      <c r="B464" s="164"/>
      <c r="C464" s="299" t="s">
        <v>628</v>
      </c>
      <c r="D464" s="166"/>
      <c r="E464" s="168"/>
      <c r="F464" s="167"/>
      <c r="G464" s="168"/>
      <c r="H464" s="271"/>
      <c r="J464" s="171" t="s">
        <v>91</v>
      </c>
      <c r="K464" s="164"/>
      <c r="L464" s="299" t="s">
        <v>628</v>
      </c>
      <c r="M464" s="248"/>
      <c r="N464" s="166"/>
      <c r="O464" s="168"/>
      <c r="P464" s="167"/>
      <c r="Q464" s="168"/>
      <c r="R464" s="271"/>
      <c r="AO464" s="260"/>
      <c r="AP464" s="260"/>
      <c r="AQ464" s="260"/>
      <c r="AR464" s="260"/>
      <c r="AS464" s="260"/>
      <c r="AT464" s="260"/>
      <c r="AU464" s="260"/>
      <c r="AV464" s="260"/>
      <c r="AW464" s="260"/>
      <c r="AX464" s="260"/>
      <c r="AY464" s="260"/>
      <c r="AZ464" s="260"/>
      <c r="BA464" s="260"/>
      <c r="BB464" s="260"/>
      <c r="BC464" s="260"/>
      <c r="BD464" s="260"/>
      <c r="BE464" s="260"/>
      <c r="BF464" s="260"/>
      <c r="BG464" s="210"/>
      <c r="BH464" s="210"/>
      <c r="BI464" s="210"/>
    </row>
    <row r="465" spans="1:61" x14ac:dyDescent="0.25">
      <c r="A465" s="171" t="s">
        <v>91</v>
      </c>
      <c r="B465" s="164"/>
      <c r="C465" s="299" t="s">
        <v>628</v>
      </c>
      <c r="D465" s="166"/>
      <c r="E465" s="168"/>
      <c r="F465" s="167"/>
      <c r="G465" s="168"/>
      <c r="H465" s="271"/>
      <c r="J465" s="171" t="s">
        <v>91</v>
      </c>
      <c r="K465" s="164"/>
      <c r="L465" s="299" t="s">
        <v>628</v>
      </c>
      <c r="M465" s="248"/>
      <c r="N465" s="166"/>
      <c r="O465" s="168"/>
      <c r="P465" s="167"/>
      <c r="Q465" s="168"/>
      <c r="R465" s="271"/>
      <c r="AO465" s="260"/>
      <c r="AP465" s="260"/>
      <c r="AQ465" s="260"/>
      <c r="AR465" s="260"/>
      <c r="AS465" s="260"/>
      <c r="AT465" s="260"/>
      <c r="AU465" s="260"/>
      <c r="AV465" s="260"/>
      <c r="AW465" s="260"/>
      <c r="AX465" s="260"/>
      <c r="AY465" s="260"/>
      <c r="AZ465" s="260"/>
      <c r="BA465" s="260"/>
      <c r="BB465" s="260"/>
      <c r="BC465" s="260"/>
      <c r="BD465" s="260"/>
      <c r="BE465" s="260"/>
      <c r="BF465" s="260"/>
      <c r="BG465" s="210"/>
      <c r="BH465" s="210"/>
      <c r="BI465" s="210"/>
    </row>
    <row r="466" spans="1:61" x14ac:dyDescent="0.25">
      <c r="A466" s="171" t="s">
        <v>91</v>
      </c>
      <c r="B466" s="164"/>
      <c r="C466" s="299" t="s">
        <v>628</v>
      </c>
      <c r="D466" s="166"/>
      <c r="E466" s="168"/>
      <c r="F466" s="167"/>
      <c r="G466" s="168"/>
      <c r="H466" s="271"/>
      <c r="J466" s="171" t="s">
        <v>91</v>
      </c>
      <c r="K466" s="164"/>
      <c r="L466" s="299" t="s">
        <v>628</v>
      </c>
      <c r="M466" s="248"/>
      <c r="N466" s="166"/>
      <c r="O466" s="168"/>
      <c r="P466" s="167"/>
      <c r="Q466" s="168"/>
      <c r="R466" s="271"/>
      <c r="AO466" s="260"/>
      <c r="AP466" s="260"/>
      <c r="AQ466" s="260"/>
      <c r="AR466" s="260"/>
      <c r="AS466" s="260"/>
      <c r="AT466" s="260"/>
      <c r="AU466" s="260"/>
      <c r="AV466" s="260"/>
      <c r="AW466" s="260"/>
      <c r="AX466" s="260"/>
      <c r="AY466" s="260"/>
      <c r="AZ466" s="260"/>
      <c r="BA466" s="260"/>
      <c r="BB466" s="260"/>
      <c r="BC466" s="260"/>
      <c r="BD466" s="260"/>
      <c r="BE466" s="260"/>
      <c r="BF466" s="260"/>
      <c r="BG466" s="210"/>
      <c r="BH466" s="210"/>
      <c r="BI466" s="210"/>
    </row>
    <row r="467" spans="1:61" x14ac:dyDescent="0.25">
      <c r="A467" s="171" t="s">
        <v>91</v>
      </c>
      <c r="B467" s="164"/>
      <c r="C467" s="299" t="s">
        <v>628</v>
      </c>
      <c r="D467" s="166"/>
      <c r="E467" s="168"/>
      <c r="F467" s="167"/>
      <c r="G467" s="168"/>
      <c r="H467" s="271"/>
      <c r="J467" s="171" t="s">
        <v>91</v>
      </c>
      <c r="K467" s="164"/>
      <c r="L467" s="299" t="s">
        <v>628</v>
      </c>
      <c r="M467" s="248"/>
      <c r="N467" s="166"/>
      <c r="O467" s="168"/>
      <c r="P467" s="167"/>
      <c r="Q467" s="168"/>
      <c r="R467" s="271"/>
      <c r="AO467" s="260"/>
      <c r="AP467" s="260"/>
      <c r="AQ467" s="260"/>
      <c r="AR467" s="260"/>
      <c r="AS467" s="260"/>
      <c r="AT467" s="260"/>
      <c r="AU467" s="260"/>
      <c r="AV467" s="260"/>
      <c r="AW467" s="260"/>
      <c r="AX467" s="260"/>
      <c r="AY467" s="260"/>
      <c r="AZ467" s="260"/>
      <c r="BA467" s="260"/>
      <c r="BB467" s="260"/>
      <c r="BC467" s="260"/>
      <c r="BD467" s="260"/>
      <c r="BE467" s="260"/>
      <c r="BF467" s="260"/>
      <c r="BG467" s="210"/>
      <c r="BH467" s="210"/>
      <c r="BI467" s="210"/>
    </row>
    <row r="468" spans="1:61" x14ac:dyDescent="0.25">
      <c r="A468" s="171" t="s">
        <v>91</v>
      </c>
      <c r="B468" s="164"/>
      <c r="C468" s="299" t="s">
        <v>628</v>
      </c>
      <c r="D468" s="166"/>
      <c r="E468" s="168"/>
      <c r="F468" s="167"/>
      <c r="G468" s="168"/>
      <c r="H468" s="271"/>
      <c r="J468" s="171" t="s">
        <v>91</v>
      </c>
      <c r="K468" s="164"/>
      <c r="L468" s="299" t="s">
        <v>628</v>
      </c>
      <c r="M468" s="248"/>
      <c r="N468" s="166"/>
      <c r="O468" s="168"/>
      <c r="P468" s="167"/>
      <c r="Q468" s="168"/>
      <c r="R468" s="271"/>
      <c r="AO468" s="260"/>
      <c r="AP468" s="260"/>
      <c r="AQ468" s="260"/>
      <c r="AR468" s="260"/>
      <c r="AS468" s="260"/>
      <c r="AT468" s="260"/>
      <c r="AU468" s="260"/>
      <c r="AV468" s="260"/>
      <c r="AW468" s="260"/>
      <c r="AX468" s="260"/>
      <c r="AY468" s="260"/>
      <c r="AZ468" s="260"/>
      <c r="BA468" s="260"/>
      <c r="BB468" s="260"/>
      <c r="BC468" s="260"/>
      <c r="BD468" s="260"/>
      <c r="BE468" s="260"/>
      <c r="BF468" s="260"/>
      <c r="BG468" s="210"/>
      <c r="BH468" s="210"/>
      <c r="BI468" s="210"/>
    </row>
    <row r="469" spans="1:61" x14ac:dyDescent="0.25">
      <c r="A469" s="171" t="s">
        <v>91</v>
      </c>
      <c r="B469" s="164"/>
      <c r="C469" s="299" t="s">
        <v>628</v>
      </c>
      <c r="D469" s="166"/>
      <c r="E469" s="168"/>
      <c r="F469" s="167"/>
      <c r="G469" s="168"/>
      <c r="H469" s="271"/>
      <c r="J469" s="171" t="s">
        <v>91</v>
      </c>
      <c r="K469" s="164"/>
      <c r="L469" s="299" t="s">
        <v>628</v>
      </c>
      <c r="M469" s="248"/>
      <c r="N469" s="166"/>
      <c r="O469" s="168"/>
      <c r="P469" s="167"/>
      <c r="Q469" s="168"/>
      <c r="R469" s="271"/>
      <c r="AO469" s="260"/>
      <c r="AP469" s="260"/>
      <c r="AQ469" s="260"/>
      <c r="AR469" s="260"/>
      <c r="AS469" s="260"/>
      <c r="AT469" s="260"/>
      <c r="AU469" s="260"/>
      <c r="AV469" s="260"/>
      <c r="AW469" s="260"/>
      <c r="AX469" s="260"/>
      <c r="AY469" s="260"/>
      <c r="AZ469" s="260"/>
      <c r="BA469" s="260"/>
      <c r="BB469" s="260"/>
      <c r="BC469" s="260"/>
      <c r="BD469" s="260"/>
      <c r="BE469" s="260"/>
      <c r="BF469" s="260"/>
      <c r="BG469" s="210"/>
      <c r="BH469" s="210"/>
      <c r="BI469" s="210"/>
    </row>
    <row r="470" spans="1:61" x14ac:dyDescent="0.25">
      <c r="A470" s="171" t="s">
        <v>91</v>
      </c>
      <c r="B470" s="164"/>
      <c r="C470" s="299" t="s">
        <v>628</v>
      </c>
      <c r="D470" s="166"/>
      <c r="E470" s="168"/>
      <c r="F470" s="167"/>
      <c r="G470" s="168"/>
      <c r="H470" s="271"/>
      <c r="J470" s="171" t="s">
        <v>91</v>
      </c>
      <c r="K470" s="164"/>
      <c r="L470" s="299" t="s">
        <v>628</v>
      </c>
      <c r="M470" s="248"/>
      <c r="N470" s="166"/>
      <c r="O470" s="168"/>
      <c r="P470" s="167"/>
      <c r="Q470" s="168"/>
      <c r="R470" s="271"/>
      <c r="AO470" s="260"/>
      <c r="AP470" s="260"/>
      <c r="AQ470" s="260"/>
      <c r="AR470" s="260"/>
      <c r="AS470" s="260"/>
      <c r="AT470" s="260"/>
      <c r="AU470" s="260"/>
      <c r="AV470" s="260"/>
      <c r="AW470" s="260"/>
      <c r="AX470" s="260"/>
      <c r="AY470" s="260"/>
      <c r="AZ470" s="260"/>
      <c r="BA470" s="260"/>
      <c r="BB470" s="260"/>
      <c r="BC470" s="260"/>
      <c r="BD470" s="260"/>
      <c r="BE470" s="260"/>
      <c r="BF470" s="260"/>
      <c r="BG470" s="210"/>
      <c r="BH470" s="210"/>
      <c r="BI470" s="210"/>
    </row>
    <row r="471" spans="1:61" x14ac:dyDescent="0.25">
      <c r="A471" s="171" t="s">
        <v>91</v>
      </c>
      <c r="B471" s="164"/>
      <c r="C471" s="299" t="s">
        <v>628</v>
      </c>
      <c r="D471" s="166"/>
      <c r="E471" s="168"/>
      <c r="F471" s="167"/>
      <c r="G471" s="168"/>
      <c r="H471" s="271"/>
      <c r="J471" s="171" t="s">
        <v>91</v>
      </c>
      <c r="K471" s="164"/>
      <c r="L471" s="299" t="s">
        <v>628</v>
      </c>
      <c r="M471" s="248"/>
      <c r="N471" s="166"/>
      <c r="O471" s="168"/>
      <c r="P471" s="167"/>
      <c r="Q471" s="168"/>
      <c r="R471" s="271"/>
      <c r="AO471" s="260"/>
      <c r="AP471" s="260"/>
      <c r="AQ471" s="260"/>
      <c r="AR471" s="260"/>
      <c r="AS471" s="260"/>
      <c r="AT471" s="260"/>
      <c r="AU471" s="260"/>
      <c r="AV471" s="260"/>
      <c r="AW471" s="260"/>
      <c r="AX471" s="260"/>
      <c r="AY471" s="260"/>
      <c r="AZ471" s="260"/>
      <c r="BA471" s="260"/>
      <c r="BB471" s="260"/>
      <c r="BC471" s="260"/>
      <c r="BD471" s="260"/>
      <c r="BE471" s="260"/>
      <c r="BF471" s="260"/>
      <c r="BG471" s="210"/>
      <c r="BH471" s="210"/>
      <c r="BI471" s="210"/>
    </row>
    <row r="472" spans="1:61" x14ac:dyDescent="0.25">
      <c r="A472" s="171" t="s">
        <v>91</v>
      </c>
      <c r="B472" s="164"/>
      <c r="C472" s="299" t="s">
        <v>628</v>
      </c>
      <c r="D472" s="166"/>
      <c r="E472" s="168"/>
      <c r="F472" s="167"/>
      <c r="G472" s="168"/>
      <c r="H472" s="271"/>
      <c r="J472" s="171" t="s">
        <v>91</v>
      </c>
      <c r="K472" s="164"/>
      <c r="L472" s="299" t="s">
        <v>628</v>
      </c>
      <c r="M472" s="248"/>
      <c r="N472" s="166"/>
      <c r="O472" s="168"/>
      <c r="P472" s="167"/>
      <c r="Q472" s="168"/>
      <c r="R472" s="271"/>
      <c r="AO472" s="260"/>
      <c r="AP472" s="260"/>
      <c r="AQ472" s="260"/>
      <c r="AR472" s="260"/>
      <c r="AS472" s="260"/>
      <c r="AT472" s="260"/>
      <c r="AU472" s="260"/>
      <c r="AV472" s="260"/>
      <c r="AW472" s="260"/>
      <c r="AX472" s="260"/>
      <c r="AY472" s="260"/>
      <c r="AZ472" s="260"/>
      <c r="BA472" s="260"/>
      <c r="BB472" s="260"/>
      <c r="BC472" s="260"/>
      <c r="BD472" s="260"/>
      <c r="BE472" s="260"/>
      <c r="BF472" s="260"/>
      <c r="BG472" s="210"/>
      <c r="BH472" s="210"/>
      <c r="BI472" s="210"/>
    </row>
    <row r="473" spans="1:61" x14ac:dyDescent="0.25">
      <c r="A473" s="171" t="s">
        <v>91</v>
      </c>
      <c r="B473" s="164"/>
      <c r="C473" s="299" t="s">
        <v>628</v>
      </c>
      <c r="D473" s="166"/>
      <c r="E473" s="168"/>
      <c r="F473" s="167"/>
      <c r="G473" s="168"/>
      <c r="H473" s="271"/>
      <c r="J473" s="171" t="s">
        <v>91</v>
      </c>
      <c r="K473" s="164"/>
      <c r="L473" s="299" t="s">
        <v>628</v>
      </c>
      <c r="M473" s="248"/>
      <c r="N473" s="166"/>
      <c r="O473" s="168"/>
      <c r="P473" s="167"/>
      <c r="Q473" s="168"/>
      <c r="R473" s="271"/>
      <c r="AO473" s="260"/>
      <c r="AP473" s="260"/>
      <c r="AQ473" s="260"/>
      <c r="AR473" s="260"/>
      <c r="AS473" s="260"/>
      <c r="AT473" s="260"/>
      <c r="AU473" s="260"/>
      <c r="AV473" s="260"/>
      <c r="AW473" s="260"/>
      <c r="AX473" s="260"/>
      <c r="AY473" s="260"/>
      <c r="AZ473" s="260"/>
      <c r="BA473" s="260"/>
      <c r="BB473" s="260"/>
      <c r="BC473" s="260"/>
      <c r="BD473" s="260"/>
      <c r="BE473" s="260"/>
      <c r="BF473" s="260"/>
      <c r="BG473" s="210"/>
      <c r="BH473" s="210"/>
      <c r="BI473" s="210"/>
    </row>
    <row r="474" spans="1:61" x14ac:dyDescent="0.25">
      <c r="A474" s="171" t="s">
        <v>91</v>
      </c>
      <c r="B474" s="164"/>
      <c r="C474" s="299" t="s">
        <v>628</v>
      </c>
      <c r="D474" s="166"/>
      <c r="E474" s="168"/>
      <c r="F474" s="167"/>
      <c r="G474" s="168"/>
      <c r="H474" s="271"/>
      <c r="J474" s="171" t="s">
        <v>91</v>
      </c>
      <c r="K474" s="164"/>
      <c r="L474" s="299" t="s">
        <v>628</v>
      </c>
      <c r="M474" s="248"/>
      <c r="N474" s="166"/>
      <c r="O474" s="168"/>
      <c r="P474" s="167"/>
      <c r="Q474" s="168"/>
      <c r="R474" s="271"/>
      <c r="AO474" s="260"/>
      <c r="AP474" s="260"/>
      <c r="AQ474" s="260"/>
      <c r="AR474" s="260"/>
      <c r="AS474" s="260"/>
      <c r="AT474" s="260"/>
      <c r="AU474" s="260"/>
      <c r="AV474" s="260"/>
      <c r="AW474" s="260"/>
      <c r="AX474" s="260"/>
      <c r="AY474" s="260"/>
      <c r="AZ474" s="260"/>
      <c r="BA474" s="260"/>
      <c r="BB474" s="260"/>
      <c r="BC474" s="260"/>
      <c r="BD474" s="260"/>
      <c r="BE474" s="260"/>
      <c r="BF474" s="260"/>
      <c r="BG474" s="210"/>
      <c r="BH474" s="210"/>
      <c r="BI474" s="210"/>
    </row>
    <row r="475" spans="1:61" x14ac:dyDescent="0.25">
      <c r="A475" s="171" t="s">
        <v>91</v>
      </c>
      <c r="B475" s="164"/>
      <c r="C475" s="299" t="s">
        <v>628</v>
      </c>
      <c r="D475" s="166"/>
      <c r="E475" s="168"/>
      <c r="F475" s="167"/>
      <c r="G475" s="168"/>
      <c r="H475" s="271"/>
      <c r="J475" s="171" t="s">
        <v>91</v>
      </c>
      <c r="K475" s="164"/>
      <c r="L475" s="299" t="s">
        <v>628</v>
      </c>
      <c r="M475" s="248"/>
      <c r="N475" s="166"/>
      <c r="O475" s="168"/>
      <c r="P475" s="167"/>
      <c r="Q475" s="168"/>
      <c r="R475" s="271"/>
      <c r="AO475" s="260"/>
      <c r="AP475" s="260"/>
      <c r="AQ475" s="260"/>
      <c r="AR475" s="260"/>
      <c r="AS475" s="260"/>
      <c r="AT475" s="260"/>
      <c r="AU475" s="260"/>
      <c r="AV475" s="260"/>
      <c r="AW475" s="260"/>
      <c r="AX475" s="260"/>
      <c r="AY475" s="260"/>
      <c r="AZ475" s="260"/>
      <c r="BA475" s="260"/>
      <c r="BB475" s="260"/>
      <c r="BC475" s="260"/>
      <c r="BD475" s="260"/>
      <c r="BE475" s="260"/>
      <c r="BF475" s="260"/>
      <c r="BG475" s="210"/>
      <c r="BH475" s="210"/>
      <c r="BI475" s="210"/>
    </row>
    <row r="476" spans="1:61" x14ac:dyDescent="0.25">
      <c r="A476" s="171" t="s">
        <v>91</v>
      </c>
      <c r="B476" s="164"/>
      <c r="C476" s="299" t="s">
        <v>628</v>
      </c>
      <c r="D476" s="166"/>
      <c r="E476" s="168"/>
      <c r="F476" s="167"/>
      <c r="G476" s="168"/>
      <c r="H476" s="271"/>
      <c r="J476" s="171" t="s">
        <v>91</v>
      </c>
      <c r="K476" s="164"/>
      <c r="L476" s="299" t="s">
        <v>628</v>
      </c>
      <c r="M476" s="248"/>
      <c r="N476" s="166"/>
      <c r="O476" s="168"/>
      <c r="P476" s="167"/>
      <c r="Q476" s="168"/>
      <c r="R476" s="271"/>
      <c r="AO476" s="260"/>
      <c r="AP476" s="260"/>
      <c r="AQ476" s="260"/>
      <c r="AR476" s="260"/>
      <c r="AS476" s="260"/>
      <c r="AT476" s="260"/>
      <c r="AU476" s="260"/>
      <c r="AV476" s="260"/>
      <c r="AW476" s="260"/>
      <c r="AX476" s="260"/>
      <c r="AY476" s="260"/>
      <c r="AZ476" s="260"/>
      <c r="BA476" s="260"/>
      <c r="BB476" s="260"/>
      <c r="BC476" s="260"/>
      <c r="BD476" s="260"/>
      <c r="BE476" s="260"/>
      <c r="BF476" s="260"/>
      <c r="BG476" s="210"/>
      <c r="BH476" s="210"/>
      <c r="BI476" s="210"/>
    </row>
    <row r="477" spans="1:61" x14ac:dyDescent="0.25">
      <c r="A477" s="171" t="s">
        <v>91</v>
      </c>
      <c r="B477" s="164"/>
      <c r="C477" s="299" t="s">
        <v>628</v>
      </c>
      <c r="D477" s="166"/>
      <c r="E477" s="168"/>
      <c r="F477" s="167"/>
      <c r="G477" s="168"/>
      <c r="H477" s="271"/>
      <c r="J477" s="171" t="s">
        <v>91</v>
      </c>
      <c r="K477" s="164"/>
      <c r="L477" s="299" t="s">
        <v>628</v>
      </c>
      <c r="M477" s="248"/>
      <c r="N477" s="166"/>
      <c r="O477" s="168"/>
      <c r="P477" s="167"/>
      <c r="Q477" s="168"/>
      <c r="R477" s="271"/>
      <c r="AO477" s="260"/>
      <c r="AP477" s="260"/>
      <c r="AQ477" s="260"/>
      <c r="AR477" s="260"/>
      <c r="AS477" s="260"/>
      <c r="AT477" s="260"/>
      <c r="AU477" s="260"/>
      <c r="AV477" s="260"/>
      <c r="AW477" s="260"/>
      <c r="AX477" s="260"/>
      <c r="AY477" s="260"/>
      <c r="AZ477" s="260"/>
      <c r="BA477" s="260"/>
      <c r="BB477" s="260"/>
      <c r="BC477" s="260"/>
      <c r="BD477" s="260"/>
      <c r="BE477" s="260"/>
      <c r="BF477" s="260"/>
      <c r="BG477" s="210"/>
      <c r="BH477" s="210"/>
      <c r="BI477" s="210"/>
    </row>
    <row r="478" spans="1:61" x14ac:dyDescent="0.25">
      <c r="A478" s="171" t="s">
        <v>91</v>
      </c>
      <c r="B478" s="164"/>
      <c r="C478" s="299" t="s">
        <v>628</v>
      </c>
      <c r="D478" s="166"/>
      <c r="E478" s="168"/>
      <c r="F478" s="167"/>
      <c r="G478" s="168"/>
      <c r="H478" s="271"/>
      <c r="J478" s="171" t="s">
        <v>91</v>
      </c>
      <c r="K478" s="164"/>
      <c r="L478" s="299" t="s">
        <v>628</v>
      </c>
      <c r="M478" s="248"/>
      <c r="N478" s="166"/>
      <c r="O478" s="168"/>
      <c r="P478" s="167"/>
      <c r="Q478" s="168"/>
      <c r="R478" s="271"/>
      <c r="AO478" s="260"/>
      <c r="AP478" s="260"/>
      <c r="AQ478" s="260"/>
      <c r="AR478" s="260"/>
      <c r="AS478" s="260"/>
      <c r="AT478" s="260"/>
      <c r="AU478" s="260"/>
      <c r="AV478" s="260"/>
      <c r="AW478" s="260"/>
      <c r="AX478" s="260"/>
      <c r="AY478" s="260"/>
      <c r="AZ478" s="260"/>
      <c r="BA478" s="260"/>
      <c r="BB478" s="260"/>
      <c r="BC478" s="260"/>
      <c r="BD478" s="260"/>
      <c r="BE478" s="260"/>
      <c r="BF478" s="260"/>
      <c r="BG478" s="210"/>
      <c r="BH478" s="210"/>
      <c r="BI478" s="210"/>
    </row>
    <row r="479" spans="1:61" x14ac:dyDescent="0.25">
      <c r="A479" s="171" t="s">
        <v>91</v>
      </c>
      <c r="B479" s="164"/>
      <c r="C479" s="299" t="s">
        <v>628</v>
      </c>
      <c r="D479" s="166"/>
      <c r="E479" s="168"/>
      <c r="F479" s="167"/>
      <c r="G479" s="168"/>
      <c r="H479" s="271"/>
      <c r="J479" s="171" t="s">
        <v>91</v>
      </c>
      <c r="K479" s="164"/>
      <c r="L479" s="299" t="s">
        <v>628</v>
      </c>
      <c r="M479" s="248"/>
      <c r="N479" s="166"/>
      <c r="O479" s="168"/>
      <c r="P479" s="167"/>
      <c r="Q479" s="168"/>
      <c r="R479" s="271"/>
      <c r="AO479" s="260"/>
      <c r="AP479" s="260"/>
      <c r="AQ479" s="260"/>
      <c r="AR479" s="260"/>
      <c r="AS479" s="260"/>
      <c r="AT479" s="260"/>
      <c r="AU479" s="260"/>
      <c r="AV479" s="260"/>
      <c r="AW479" s="260"/>
      <c r="AX479" s="260"/>
      <c r="AY479" s="260"/>
      <c r="AZ479" s="260"/>
      <c r="BA479" s="260"/>
      <c r="BB479" s="260"/>
      <c r="BC479" s="260"/>
      <c r="BD479" s="260"/>
      <c r="BE479" s="260"/>
      <c r="BF479" s="260"/>
      <c r="BG479" s="210"/>
      <c r="BH479" s="210"/>
      <c r="BI479" s="210"/>
    </row>
    <row r="480" spans="1:61" x14ac:dyDescent="0.25">
      <c r="A480" s="171" t="s">
        <v>91</v>
      </c>
      <c r="B480" s="164"/>
      <c r="C480" s="299" t="s">
        <v>628</v>
      </c>
      <c r="D480" s="166"/>
      <c r="E480" s="168"/>
      <c r="F480" s="167"/>
      <c r="G480" s="168"/>
      <c r="H480" s="271"/>
      <c r="J480" s="171" t="s">
        <v>91</v>
      </c>
      <c r="K480" s="164"/>
      <c r="L480" s="299" t="s">
        <v>628</v>
      </c>
      <c r="M480" s="248"/>
      <c r="N480" s="166"/>
      <c r="O480" s="168"/>
      <c r="P480" s="167"/>
      <c r="Q480" s="168"/>
      <c r="R480" s="271"/>
      <c r="AO480" s="260"/>
      <c r="AP480" s="260"/>
      <c r="AQ480" s="260"/>
      <c r="AR480" s="260"/>
      <c r="AS480" s="260"/>
      <c r="AT480" s="260"/>
      <c r="AU480" s="260"/>
      <c r="AV480" s="260"/>
      <c r="AW480" s="260"/>
      <c r="AX480" s="260"/>
      <c r="AY480" s="260"/>
      <c r="AZ480" s="260"/>
      <c r="BA480" s="260"/>
      <c r="BB480" s="260"/>
      <c r="BC480" s="260"/>
      <c r="BD480" s="260"/>
      <c r="BE480" s="260"/>
      <c r="BF480" s="260"/>
      <c r="BG480" s="210"/>
      <c r="BH480" s="210"/>
      <c r="BI480" s="210"/>
    </row>
    <row r="481" spans="1:61" x14ac:dyDescent="0.25">
      <c r="A481" s="171" t="s">
        <v>91</v>
      </c>
      <c r="B481" s="164"/>
      <c r="C481" s="299" t="s">
        <v>628</v>
      </c>
      <c r="D481" s="166"/>
      <c r="E481" s="168"/>
      <c r="F481" s="167"/>
      <c r="G481" s="168"/>
      <c r="H481" s="271"/>
      <c r="J481" s="171" t="s">
        <v>91</v>
      </c>
      <c r="K481" s="164"/>
      <c r="L481" s="299" t="s">
        <v>628</v>
      </c>
      <c r="M481" s="248"/>
      <c r="N481" s="166"/>
      <c r="O481" s="168"/>
      <c r="P481" s="167"/>
      <c r="Q481" s="168"/>
      <c r="R481" s="271"/>
      <c r="AO481" s="260"/>
      <c r="AP481" s="260"/>
      <c r="AQ481" s="260"/>
      <c r="AR481" s="260"/>
      <c r="AS481" s="260"/>
      <c r="AT481" s="260"/>
      <c r="AU481" s="260"/>
      <c r="AV481" s="260"/>
      <c r="AW481" s="260"/>
      <c r="AX481" s="260"/>
      <c r="AY481" s="260"/>
      <c r="AZ481" s="260"/>
      <c r="BA481" s="260"/>
      <c r="BB481" s="260"/>
      <c r="BC481" s="260"/>
      <c r="BD481" s="260"/>
      <c r="BE481" s="260"/>
      <c r="BF481" s="260"/>
      <c r="BG481" s="210"/>
      <c r="BH481" s="210"/>
      <c r="BI481" s="210"/>
    </row>
    <row r="482" spans="1:61" x14ac:dyDescent="0.25">
      <c r="A482" s="171" t="s">
        <v>91</v>
      </c>
      <c r="B482" s="164"/>
      <c r="C482" s="299" t="s">
        <v>628</v>
      </c>
      <c r="D482" s="166"/>
      <c r="E482" s="168"/>
      <c r="F482" s="167"/>
      <c r="G482" s="168"/>
      <c r="H482" s="271"/>
      <c r="J482" s="171" t="s">
        <v>91</v>
      </c>
      <c r="K482" s="164"/>
      <c r="L482" s="299" t="s">
        <v>628</v>
      </c>
      <c r="M482" s="248"/>
      <c r="N482" s="166"/>
      <c r="O482" s="168"/>
      <c r="P482" s="167"/>
      <c r="Q482" s="168"/>
      <c r="R482" s="271"/>
      <c r="AO482" s="260"/>
      <c r="AP482" s="260"/>
      <c r="AQ482" s="260"/>
      <c r="AR482" s="260"/>
      <c r="AS482" s="260"/>
      <c r="AT482" s="260"/>
      <c r="AU482" s="260"/>
      <c r="AV482" s="260"/>
      <c r="AW482" s="260"/>
      <c r="AX482" s="260"/>
      <c r="AY482" s="260"/>
      <c r="AZ482" s="260"/>
      <c r="BA482" s="260"/>
      <c r="BB482" s="260"/>
      <c r="BC482" s="260"/>
      <c r="BD482" s="260"/>
      <c r="BE482" s="260"/>
      <c r="BF482" s="260"/>
      <c r="BG482" s="210"/>
      <c r="BH482" s="210"/>
      <c r="BI482" s="210"/>
    </row>
    <row r="483" spans="1:61" x14ac:dyDescent="0.25">
      <c r="A483" s="171" t="s">
        <v>91</v>
      </c>
      <c r="B483" s="164"/>
      <c r="C483" s="299" t="s">
        <v>628</v>
      </c>
      <c r="D483" s="166"/>
      <c r="E483" s="168"/>
      <c r="F483" s="167"/>
      <c r="G483" s="168"/>
      <c r="H483" s="271"/>
      <c r="J483" s="171" t="s">
        <v>91</v>
      </c>
      <c r="K483" s="164"/>
      <c r="L483" s="299" t="s">
        <v>628</v>
      </c>
      <c r="M483" s="248"/>
      <c r="N483" s="166"/>
      <c r="O483" s="168"/>
      <c r="P483" s="167"/>
      <c r="Q483" s="168"/>
      <c r="R483" s="271"/>
      <c r="AO483" s="260"/>
      <c r="AP483" s="260"/>
      <c r="AQ483" s="260"/>
      <c r="AR483" s="260"/>
      <c r="AS483" s="260"/>
      <c r="AT483" s="260"/>
      <c r="AU483" s="260"/>
      <c r="AV483" s="260"/>
      <c r="AW483" s="260"/>
      <c r="AX483" s="260"/>
      <c r="AY483" s="260"/>
      <c r="AZ483" s="260"/>
      <c r="BA483" s="260"/>
      <c r="BB483" s="260"/>
      <c r="BC483" s="260"/>
      <c r="BD483" s="260"/>
      <c r="BE483" s="260"/>
      <c r="BF483" s="260"/>
      <c r="BG483" s="210"/>
      <c r="BH483" s="210"/>
      <c r="BI483" s="210"/>
    </row>
    <row r="484" spans="1:61" x14ac:dyDescent="0.25">
      <c r="A484" s="171" t="s">
        <v>91</v>
      </c>
      <c r="B484" s="164"/>
      <c r="C484" s="299" t="s">
        <v>628</v>
      </c>
      <c r="D484" s="166"/>
      <c r="E484" s="168"/>
      <c r="F484" s="167"/>
      <c r="G484" s="168"/>
      <c r="H484" s="271"/>
      <c r="J484" s="171" t="s">
        <v>91</v>
      </c>
      <c r="K484" s="164"/>
      <c r="L484" s="299" t="s">
        <v>628</v>
      </c>
      <c r="M484" s="248"/>
      <c r="N484" s="166"/>
      <c r="O484" s="168"/>
      <c r="P484" s="167"/>
      <c r="Q484" s="168"/>
      <c r="R484" s="271"/>
      <c r="AO484" s="260"/>
      <c r="AP484" s="260"/>
      <c r="AQ484" s="260"/>
      <c r="AR484" s="260"/>
      <c r="AS484" s="260"/>
      <c r="AT484" s="260"/>
      <c r="AU484" s="260"/>
      <c r="AV484" s="260"/>
      <c r="AW484" s="260"/>
      <c r="AX484" s="260"/>
      <c r="AY484" s="260"/>
      <c r="AZ484" s="260"/>
      <c r="BA484" s="260"/>
      <c r="BB484" s="260"/>
      <c r="BC484" s="260"/>
      <c r="BD484" s="260"/>
      <c r="BE484" s="260"/>
      <c r="BF484" s="260"/>
      <c r="BG484" s="210"/>
      <c r="BH484" s="210"/>
      <c r="BI484" s="210"/>
    </row>
    <row r="485" spans="1:61" x14ac:dyDescent="0.25">
      <c r="A485" s="171" t="s">
        <v>91</v>
      </c>
      <c r="B485" s="164"/>
      <c r="C485" s="299" t="s">
        <v>628</v>
      </c>
      <c r="D485" s="166"/>
      <c r="E485" s="168"/>
      <c r="F485" s="167"/>
      <c r="G485" s="168"/>
      <c r="H485" s="271"/>
      <c r="J485" s="171" t="s">
        <v>91</v>
      </c>
      <c r="K485" s="164"/>
      <c r="L485" s="299" t="s">
        <v>628</v>
      </c>
      <c r="M485" s="248"/>
      <c r="N485" s="166"/>
      <c r="O485" s="168"/>
      <c r="P485" s="167"/>
      <c r="Q485" s="168"/>
      <c r="R485" s="271"/>
      <c r="AO485" s="260"/>
      <c r="AP485" s="260"/>
      <c r="AQ485" s="260"/>
      <c r="AR485" s="260"/>
      <c r="AS485" s="260"/>
      <c r="AT485" s="260"/>
      <c r="AU485" s="260"/>
      <c r="AV485" s="260"/>
      <c r="AW485" s="260"/>
      <c r="AX485" s="260"/>
      <c r="AY485" s="260"/>
      <c r="AZ485" s="260"/>
      <c r="BA485" s="260"/>
      <c r="BB485" s="260"/>
      <c r="BC485" s="260"/>
      <c r="BD485" s="260"/>
      <c r="BE485" s="260"/>
      <c r="BF485" s="260"/>
      <c r="BG485" s="210"/>
      <c r="BH485" s="210"/>
      <c r="BI485" s="210"/>
    </row>
    <row r="486" spans="1:61" x14ac:dyDescent="0.25">
      <c r="AO486" s="260"/>
      <c r="AP486" s="260"/>
      <c r="AQ486" s="260"/>
      <c r="AR486" s="260"/>
      <c r="AS486" s="260"/>
      <c r="AT486" s="260"/>
      <c r="AU486" s="260"/>
      <c r="AV486" s="260"/>
      <c r="AW486" s="260"/>
      <c r="AX486" s="260"/>
      <c r="AY486" s="260"/>
      <c r="AZ486" s="260"/>
      <c r="BA486" s="260"/>
      <c r="BB486" s="260"/>
      <c r="BC486" s="260"/>
      <c r="BD486" s="260"/>
      <c r="BE486" s="260"/>
      <c r="BF486" s="260"/>
      <c r="BG486" s="210"/>
      <c r="BH486" s="210"/>
      <c r="BI486" s="210"/>
    </row>
    <row r="487" spans="1:61" x14ac:dyDescent="0.25">
      <c r="AO487" s="260"/>
      <c r="AP487" s="260"/>
      <c r="AQ487" s="260"/>
      <c r="AR487" s="260"/>
      <c r="AS487" s="260"/>
      <c r="AT487" s="260"/>
      <c r="AU487" s="260"/>
      <c r="AV487" s="260"/>
      <c r="AW487" s="260"/>
      <c r="AX487" s="260"/>
      <c r="AY487" s="260"/>
      <c r="AZ487" s="260"/>
      <c r="BA487" s="260"/>
      <c r="BB487" s="260"/>
      <c r="BC487" s="260"/>
      <c r="BD487" s="260"/>
      <c r="BE487" s="260"/>
      <c r="BF487" s="260"/>
      <c r="BG487" s="210"/>
      <c r="BH487" s="210"/>
      <c r="BI487" s="210"/>
    </row>
    <row r="488" spans="1:61" x14ac:dyDescent="0.25">
      <c r="AO488" s="260"/>
      <c r="AP488" s="260"/>
      <c r="AQ488" s="260"/>
      <c r="AR488" s="260"/>
      <c r="AS488" s="260"/>
      <c r="AT488" s="260"/>
      <c r="AU488" s="260"/>
      <c r="AV488" s="260"/>
      <c r="AW488" s="260"/>
      <c r="AX488" s="260"/>
      <c r="AY488" s="260"/>
      <c r="AZ488" s="260"/>
      <c r="BA488" s="260"/>
      <c r="BB488" s="260"/>
      <c r="BC488" s="260"/>
      <c r="BD488" s="260"/>
      <c r="BE488" s="260"/>
      <c r="BF488" s="260"/>
      <c r="BG488" s="210"/>
      <c r="BH488" s="210"/>
      <c r="BI488" s="210"/>
    </row>
    <row r="489" spans="1:61" x14ac:dyDescent="0.25">
      <c r="AO489" s="260"/>
      <c r="AP489" s="260"/>
      <c r="AQ489" s="260"/>
      <c r="AR489" s="260"/>
      <c r="AS489" s="260"/>
      <c r="AT489" s="260"/>
      <c r="AU489" s="260"/>
      <c r="AV489" s="260"/>
      <c r="AW489" s="260"/>
      <c r="AX489" s="260"/>
      <c r="AY489" s="260"/>
      <c r="AZ489" s="260"/>
      <c r="BA489" s="260"/>
      <c r="BB489" s="260"/>
      <c r="BC489" s="260"/>
      <c r="BD489" s="260"/>
      <c r="BE489" s="260"/>
      <c r="BF489" s="260"/>
      <c r="BG489" s="210"/>
      <c r="BH489" s="210"/>
      <c r="BI489" s="210"/>
    </row>
    <row r="490" spans="1:61" x14ac:dyDescent="0.25">
      <c r="AO490" s="260"/>
      <c r="AP490" s="260"/>
      <c r="AQ490" s="260"/>
      <c r="AR490" s="260"/>
      <c r="AS490" s="260"/>
      <c r="AT490" s="260"/>
      <c r="AU490" s="260"/>
      <c r="AV490" s="260"/>
      <c r="AW490" s="260"/>
      <c r="AX490" s="260"/>
      <c r="AY490" s="260"/>
      <c r="AZ490" s="260"/>
      <c r="BA490" s="260"/>
      <c r="BB490" s="260"/>
      <c r="BC490" s="260"/>
      <c r="BD490" s="260"/>
      <c r="BE490" s="260"/>
      <c r="BF490" s="260"/>
      <c r="BG490" s="210"/>
      <c r="BH490" s="210"/>
      <c r="BI490" s="210"/>
    </row>
    <row r="491" spans="1:61" x14ac:dyDescent="0.25">
      <c r="AO491" s="260"/>
      <c r="AP491" s="260"/>
      <c r="AQ491" s="260"/>
      <c r="AR491" s="260"/>
      <c r="AS491" s="260"/>
      <c r="AT491" s="260"/>
      <c r="AU491" s="260"/>
      <c r="AV491" s="260"/>
      <c r="AW491" s="260"/>
      <c r="AX491" s="260"/>
      <c r="AY491" s="260"/>
      <c r="AZ491" s="260"/>
      <c r="BA491" s="260"/>
      <c r="BB491" s="260"/>
      <c r="BC491" s="260"/>
      <c r="BD491" s="260"/>
      <c r="BE491" s="260"/>
      <c r="BF491" s="260"/>
      <c r="BG491" s="210"/>
      <c r="BH491" s="210"/>
      <c r="BI491" s="210"/>
    </row>
    <row r="492" spans="1:61" x14ac:dyDescent="0.25">
      <c r="AO492" s="260"/>
      <c r="AP492" s="260"/>
      <c r="AQ492" s="260"/>
      <c r="AR492" s="260"/>
      <c r="AS492" s="260"/>
      <c r="AT492" s="260"/>
      <c r="AU492" s="260"/>
      <c r="AV492" s="260"/>
      <c r="AW492" s="260"/>
      <c r="AX492" s="260"/>
      <c r="AY492" s="260"/>
      <c r="AZ492" s="260"/>
      <c r="BA492" s="260"/>
      <c r="BB492" s="260"/>
      <c r="BC492" s="260"/>
      <c r="BD492" s="260"/>
      <c r="BE492" s="260"/>
      <c r="BF492" s="260"/>
      <c r="BG492" s="210"/>
      <c r="BH492" s="210"/>
      <c r="BI492" s="210"/>
    </row>
  </sheetData>
  <customSheetViews>
    <customSheetView guid="{47106A56-D167-42A8-8D68-20B81909F58E}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1"/>
    </customSheetView>
    <customSheetView guid="{4C33994B-C18C-486E-A6D8-9B7FAFC982FC}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2"/>
    </customSheetView>
  </customSheetViews>
  <mergeCells count="11">
    <mergeCell ref="AO1:BF1"/>
    <mergeCell ref="A1:F1"/>
    <mergeCell ref="A3:C3"/>
    <mergeCell ref="D3:F3"/>
    <mergeCell ref="A4:C4"/>
    <mergeCell ref="D4:F4"/>
    <mergeCell ref="J11:L11"/>
    <mergeCell ref="J12:L12"/>
    <mergeCell ref="A11:C11"/>
    <mergeCell ref="D10:F10"/>
    <mergeCell ref="A12:C12"/>
  </mergeCells>
  <conditionalFormatting sqref="D9">
    <cfRule type="expression" dxfId="29" priority="5">
      <formula>D9&lt;0</formula>
    </cfRule>
    <cfRule type="expression" dxfId="28" priority="6">
      <formula>D9&lt;5%</formula>
    </cfRule>
    <cfRule type="expression" dxfId="27" priority="7">
      <formula>D9&lt;20%</formula>
    </cfRule>
  </conditionalFormatting>
  <conditionalFormatting sqref="F9">
    <cfRule type="expression" dxfId="26" priority="2">
      <formula>F9&lt;0</formula>
    </cfRule>
    <cfRule type="expression" dxfId="25" priority="3">
      <formula>F9&lt;5%</formula>
    </cfRule>
    <cfRule type="expression" dxfId="24" priority="4">
      <formula>F9&lt;20%</formula>
    </cfRule>
  </conditionalFormatting>
  <conditionalFormatting sqref="D10">
    <cfRule type="expression" dxfId="23" priority="1">
      <formula>F7&gt;D7</formula>
    </cfRule>
  </conditionalFormatting>
  <dataValidations count="2">
    <dataValidation type="list" allowBlank="1" showInputMessage="1" showErrorMessage="1" sqref="J13:J485 A13:A485">
      <formula1>$A$8:$A$9</formula1>
    </dataValidation>
    <dataValidation type="list" allowBlank="1" showInputMessage="1" showErrorMessage="1" sqref="L13:L485 C13:C485">
      <formula1>$I$1:$I$2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orientation="portrait" r:id="rId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5"/>
  <dimension ref="A1:BI504"/>
  <sheetViews>
    <sheetView workbookViewId="0">
      <pane ySplit="12" topLeftCell="A13" activePane="bottomLeft" state="frozen"/>
      <selection activeCell="F22" sqref="F22"/>
      <selection pane="bottomLeft" activeCell="F22" sqref="F22"/>
    </sheetView>
  </sheetViews>
  <sheetFormatPr defaultRowHeight="15" x14ac:dyDescent="0.25"/>
  <cols>
    <col min="1" max="1" width="5.85546875" style="157" customWidth="1"/>
    <col min="2" max="2" width="5" style="158" bestFit="1" customWidth="1"/>
    <col min="3" max="3" width="8.140625" style="169" customWidth="1"/>
    <col min="4" max="4" width="17" style="170" customWidth="1"/>
    <col min="5" max="5" width="14.5703125" style="170" bestFit="1" customWidth="1"/>
    <col min="6" max="6" width="17.7109375" style="170" customWidth="1"/>
    <col min="7" max="7" width="13.85546875" style="148" bestFit="1" customWidth="1"/>
    <col min="8" max="8" width="9.140625" style="149"/>
    <col min="9" max="9" width="14" style="149" customWidth="1"/>
    <col min="10" max="10" width="33.28515625" style="149" bestFit="1" customWidth="1"/>
    <col min="11" max="11" width="35.140625" style="149" customWidth="1"/>
    <col min="12" max="14" width="33.28515625" style="149" bestFit="1" customWidth="1"/>
    <col min="15" max="21" width="9.140625" style="149"/>
    <col min="22" max="22" width="26.28515625" style="178" bestFit="1" customWidth="1"/>
    <col min="23" max="23" width="28.7109375" style="178" bestFit="1" customWidth="1"/>
    <col min="24" max="24" width="26.28515625" style="178" bestFit="1" customWidth="1"/>
    <col min="25" max="25" width="26.42578125" style="178" bestFit="1" customWidth="1"/>
    <col min="26" max="27" width="26.140625" style="178" bestFit="1" customWidth="1"/>
    <col min="28" max="28" width="9.140625" style="149"/>
    <col min="29" max="29" width="26.5703125" style="149" bestFit="1" customWidth="1"/>
    <col min="30" max="40" width="9.140625" style="149"/>
    <col min="41" max="58" width="30.7109375" style="250" customWidth="1"/>
    <col min="59" max="16384" width="9.140625" style="149"/>
  </cols>
  <sheetData>
    <row r="1" spans="1:61" ht="21" x14ac:dyDescent="0.25">
      <c r="A1" s="644" t="s">
        <v>85</v>
      </c>
      <c r="B1" s="644"/>
      <c r="C1" s="644"/>
      <c r="D1" s="644"/>
      <c r="E1" s="644"/>
      <c r="F1" s="644"/>
      <c r="I1" s="265" t="s">
        <v>628</v>
      </c>
      <c r="AO1" s="645" t="s">
        <v>145</v>
      </c>
      <c r="AP1" s="645"/>
      <c r="AQ1" s="645"/>
      <c r="AR1" s="645"/>
      <c r="AS1" s="645"/>
      <c r="AT1" s="645"/>
      <c r="AU1" s="645"/>
      <c r="AV1" s="645"/>
      <c r="AW1" s="645"/>
      <c r="AX1" s="645"/>
      <c r="AY1" s="645"/>
      <c r="AZ1" s="645"/>
      <c r="BA1" s="645"/>
      <c r="BB1" s="645"/>
      <c r="BC1" s="645"/>
      <c r="BD1" s="645"/>
      <c r="BE1" s="645"/>
      <c r="BF1" s="645"/>
    </row>
    <row r="2" spans="1:61" ht="21" x14ac:dyDescent="0.25">
      <c r="A2" s="150"/>
      <c r="B2" s="151"/>
      <c r="C2" s="152"/>
      <c r="D2" s="153"/>
      <c r="E2" s="215"/>
      <c r="F2" s="153"/>
      <c r="I2" s="265" t="s">
        <v>92</v>
      </c>
      <c r="AO2" s="250" t="s">
        <v>144</v>
      </c>
      <c r="AP2" s="250" t="s">
        <v>146</v>
      </c>
      <c r="AQ2" s="250" t="s">
        <v>147</v>
      </c>
      <c r="AR2" s="250" t="s">
        <v>148</v>
      </c>
      <c r="AS2" s="250" t="s">
        <v>148</v>
      </c>
      <c r="AT2" s="250" t="s">
        <v>149</v>
      </c>
      <c r="AU2" s="250" t="s">
        <v>150</v>
      </c>
      <c r="AV2" s="250" t="s">
        <v>151</v>
      </c>
      <c r="AW2" s="250" t="s">
        <v>152</v>
      </c>
      <c r="AX2" s="250" t="s">
        <v>153</v>
      </c>
      <c r="AY2" s="250" t="s">
        <v>154</v>
      </c>
      <c r="AZ2" s="250" t="s">
        <v>155</v>
      </c>
      <c r="BA2" s="250" t="s">
        <v>156</v>
      </c>
      <c r="BB2" s="250" t="s">
        <v>157</v>
      </c>
      <c r="BC2" s="250" t="s">
        <v>158</v>
      </c>
      <c r="BD2" s="250" t="s">
        <v>159</v>
      </c>
      <c r="BE2" s="250" t="s">
        <v>160</v>
      </c>
      <c r="BF2" s="250" t="s">
        <v>161</v>
      </c>
    </row>
    <row r="3" spans="1:61" ht="19.5" x14ac:dyDescent="0.25">
      <c r="A3" s="685" t="str">
        <f>'914 01'!B156</f>
        <v>028000</v>
      </c>
      <c r="B3" s="686"/>
      <c r="C3" s="686"/>
      <c r="D3" s="687" t="str">
        <f>'914 01'!G156</f>
        <v>Výroční zpráva LK</v>
      </c>
      <c r="E3" s="687"/>
      <c r="F3" s="688"/>
      <c r="AO3" s="260"/>
      <c r="AP3" s="260"/>
      <c r="AQ3" s="260"/>
      <c r="AR3" s="260"/>
      <c r="AS3" s="260"/>
      <c r="AT3" s="260"/>
      <c r="AU3" s="260"/>
      <c r="AV3" s="260"/>
      <c r="AW3" s="260"/>
      <c r="AX3" s="260"/>
      <c r="AY3" s="260"/>
      <c r="AZ3" s="260"/>
      <c r="BA3" s="260"/>
      <c r="BB3" s="260"/>
      <c r="BC3" s="260"/>
      <c r="BD3" s="260"/>
      <c r="BE3" s="260"/>
      <c r="BF3" s="260"/>
    </row>
    <row r="4" spans="1:61" ht="34.5" customHeight="1" x14ac:dyDescent="0.25">
      <c r="A4" s="689" t="s">
        <v>94</v>
      </c>
      <c r="B4" s="690"/>
      <c r="C4" s="690"/>
      <c r="D4" s="691">
        <f>'914 01'!K156*1000</f>
        <v>100000</v>
      </c>
      <c r="E4" s="691"/>
      <c r="F4" s="692"/>
      <c r="AO4" s="260"/>
      <c r="AP4" s="260"/>
      <c r="AQ4" s="260"/>
      <c r="AR4" s="260"/>
      <c r="AS4" s="260"/>
      <c r="AT4" s="260"/>
      <c r="AU4" s="260"/>
      <c r="AV4" s="260"/>
      <c r="AW4" s="260"/>
      <c r="AX4" s="260"/>
      <c r="AY4" s="260"/>
      <c r="AZ4" s="260"/>
      <c r="BA4" s="260"/>
      <c r="BB4" s="260"/>
      <c r="BC4" s="260"/>
      <c r="BD4" s="260"/>
      <c r="BE4" s="260"/>
      <c r="BF4" s="260"/>
    </row>
    <row r="5" spans="1:61" x14ac:dyDescent="0.25">
      <c r="A5" s="154"/>
      <c r="B5" s="151"/>
      <c r="C5" s="152"/>
      <c r="D5" s="153"/>
      <c r="E5" s="215"/>
      <c r="F5" s="153"/>
      <c r="AO5" s="260"/>
      <c r="AP5" s="260"/>
      <c r="AQ5" s="260"/>
      <c r="AR5" s="260"/>
      <c r="AS5" s="260"/>
      <c r="AT5" s="260"/>
      <c r="AU5" s="260"/>
      <c r="AV5" s="260"/>
      <c r="AW5" s="260"/>
      <c r="AX5" s="260"/>
      <c r="AY5" s="260"/>
      <c r="AZ5" s="260"/>
      <c r="BA5" s="260"/>
      <c r="BB5" s="260"/>
      <c r="BC5" s="260"/>
      <c r="BD5" s="260"/>
      <c r="BE5" s="260"/>
      <c r="BF5" s="260"/>
    </row>
    <row r="6" spans="1:61" x14ac:dyDescent="0.25">
      <c r="A6" s="154"/>
      <c r="B6" s="151"/>
      <c r="C6" s="152"/>
      <c r="D6" s="116" t="s">
        <v>86</v>
      </c>
      <c r="E6" s="217"/>
      <c r="F6" s="116" t="s">
        <v>87</v>
      </c>
      <c r="AO6" s="260"/>
      <c r="AP6" s="260"/>
      <c r="AQ6" s="260"/>
      <c r="AR6" s="260"/>
      <c r="AS6" s="260"/>
      <c r="AT6" s="260"/>
      <c r="AU6" s="260"/>
      <c r="AV6" s="260"/>
      <c r="AW6" s="260"/>
      <c r="AX6" s="260"/>
      <c r="AY6" s="260"/>
      <c r="AZ6" s="260"/>
      <c r="BA6" s="260"/>
      <c r="BB6" s="260"/>
      <c r="BC6" s="260"/>
      <c r="BD6" s="260"/>
      <c r="BE6" s="260"/>
      <c r="BF6" s="260"/>
    </row>
    <row r="7" spans="1:61" x14ac:dyDescent="0.25">
      <c r="A7" s="154"/>
      <c r="B7" s="151"/>
      <c r="C7" s="154" t="s">
        <v>88</v>
      </c>
      <c r="D7" s="175">
        <f>SUM(D13:D497)</f>
        <v>92206</v>
      </c>
      <c r="E7" s="148"/>
      <c r="F7" s="176">
        <f>SUM(F13:F497)</f>
        <v>37030</v>
      </c>
      <c r="H7" s="640" t="s">
        <v>95</v>
      </c>
      <c r="I7" s="640"/>
      <c r="J7" s="640"/>
      <c r="AO7" s="260"/>
      <c r="AP7" s="260"/>
      <c r="AQ7" s="260"/>
      <c r="AR7" s="260"/>
      <c r="AS7" s="260"/>
      <c r="AT7" s="260"/>
      <c r="AU7" s="260"/>
      <c r="AV7" s="260"/>
      <c r="AW7" s="260"/>
      <c r="AX7" s="260"/>
      <c r="AY7" s="260"/>
      <c r="AZ7" s="260"/>
      <c r="BA7" s="260"/>
      <c r="BB7" s="260"/>
      <c r="BC7" s="260"/>
      <c r="BD7" s="260"/>
      <c r="BE7" s="260"/>
      <c r="BF7" s="260"/>
    </row>
    <row r="8" spans="1:61" x14ac:dyDescent="0.25">
      <c r="A8" s="172" t="s">
        <v>91</v>
      </c>
      <c r="B8" s="151"/>
      <c r="C8" s="155" t="s">
        <v>84</v>
      </c>
      <c r="D8" s="147">
        <f>D4-SUM(D13:D501)</f>
        <v>7794</v>
      </c>
      <c r="E8" s="222"/>
      <c r="F8" s="147">
        <f>D4-SUM(F13:F501)</f>
        <v>62970</v>
      </c>
      <c r="AO8" s="260"/>
      <c r="AP8" s="260"/>
      <c r="AQ8" s="260"/>
      <c r="AR8" s="260"/>
      <c r="AS8" s="260"/>
      <c r="AT8" s="260"/>
      <c r="AU8" s="260"/>
      <c r="AV8" s="260"/>
      <c r="AW8" s="260"/>
      <c r="AX8" s="260"/>
      <c r="AY8" s="260"/>
      <c r="AZ8" s="260"/>
      <c r="BA8" s="260"/>
      <c r="BB8" s="260"/>
      <c r="BC8" s="260"/>
      <c r="BD8" s="260"/>
      <c r="BE8" s="260"/>
      <c r="BF8" s="260"/>
      <c r="BG8" s="210"/>
      <c r="BH8" s="210"/>
      <c r="BI8" s="210"/>
    </row>
    <row r="9" spans="1:61" x14ac:dyDescent="0.25">
      <c r="A9" s="172" t="s">
        <v>96</v>
      </c>
      <c r="B9" s="151"/>
      <c r="C9" s="156" t="s">
        <v>84</v>
      </c>
      <c r="D9" s="177">
        <f>(D8/D4)</f>
        <v>7.7939999999999995E-2</v>
      </c>
      <c r="E9"/>
      <c r="F9" s="177">
        <f>F8/D4</f>
        <v>0.62970000000000004</v>
      </c>
      <c r="AO9" s="260"/>
      <c r="AP9" s="260"/>
      <c r="AQ9" s="260"/>
      <c r="AR9" s="260"/>
      <c r="AS9" s="260"/>
      <c r="AT9" s="260"/>
      <c r="AU9" s="260"/>
      <c r="AV9" s="260"/>
      <c r="AW9" s="260"/>
      <c r="AX9" s="260"/>
      <c r="AY9" s="260"/>
      <c r="AZ9" s="260"/>
      <c r="BA9" s="260"/>
      <c r="BB9" s="260"/>
      <c r="BC9" s="260"/>
      <c r="BD9" s="260"/>
      <c r="BE9" s="260"/>
      <c r="BF9" s="260"/>
      <c r="BG9" s="210"/>
      <c r="BH9" s="210"/>
      <c r="BI9" s="210"/>
    </row>
    <row r="10" spans="1:61" x14ac:dyDescent="0.25">
      <c r="C10" s="159"/>
      <c r="D10" s="114"/>
      <c r="E10" s="114"/>
      <c r="F10" s="114"/>
      <c r="AO10" s="260"/>
      <c r="AP10" s="260"/>
      <c r="AQ10" s="260"/>
      <c r="AR10" s="260"/>
      <c r="AS10" s="260"/>
      <c r="AT10" s="260"/>
      <c r="AU10" s="260"/>
      <c r="AV10" s="260"/>
      <c r="AW10" s="260"/>
      <c r="AX10" s="260"/>
      <c r="AY10" s="260"/>
      <c r="AZ10" s="260"/>
      <c r="BA10" s="260"/>
      <c r="BB10" s="260"/>
      <c r="BC10" s="260"/>
      <c r="BD10" s="260"/>
      <c r="BE10" s="260"/>
      <c r="BF10" s="260"/>
      <c r="BG10" s="210"/>
      <c r="BH10" s="210"/>
      <c r="BI10" s="210"/>
    </row>
    <row r="11" spans="1:61" x14ac:dyDescent="0.25">
      <c r="C11" s="159"/>
      <c r="D11" s="115"/>
      <c r="E11" s="115"/>
      <c r="F11" s="115"/>
      <c r="AO11" s="260"/>
      <c r="AP11" s="260"/>
      <c r="AQ11" s="260"/>
      <c r="AR11" s="260"/>
      <c r="AS11" s="260"/>
      <c r="AT11" s="260"/>
      <c r="AU11" s="260"/>
      <c r="AV11" s="260"/>
      <c r="AW11" s="260"/>
      <c r="AX11" s="260"/>
      <c r="AY11" s="260"/>
      <c r="AZ11" s="260"/>
      <c r="BA11" s="260"/>
      <c r="BB11" s="260"/>
      <c r="BC11" s="260"/>
      <c r="BD11" s="260"/>
      <c r="BE11" s="260"/>
      <c r="BF11" s="260"/>
      <c r="BG11" s="210"/>
      <c r="BH11" s="210"/>
      <c r="BI11" s="210"/>
    </row>
    <row r="12" spans="1:61" s="163" customFormat="1" x14ac:dyDescent="0.25">
      <c r="A12" s="641" t="s">
        <v>93</v>
      </c>
      <c r="B12" s="642"/>
      <c r="C12" s="643"/>
      <c r="D12" s="160" t="s">
        <v>89</v>
      </c>
      <c r="E12" s="162" t="s">
        <v>131</v>
      </c>
      <c r="F12" s="161" t="s">
        <v>90</v>
      </c>
      <c r="G12" s="162" t="s">
        <v>164</v>
      </c>
      <c r="V12" s="179"/>
      <c r="W12" s="179"/>
      <c r="X12" s="179"/>
      <c r="Y12" s="179"/>
      <c r="Z12" s="179"/>
      <c r="AA12" s="179"/>
      <c r="AO12" s="261"/>
      <c r="AP12" s="261"/>
      <c r="AQ12" s="261"/>
      <c r="AR12" s="261"/>
      <c r="AS12" s="261"/>
      <c r="AT12" s="261"/>
      <c r="AU12" s="261"/>
      <c r="AV12" s="261"/>
      <c r="AW12" s="261"/>
      <c r="AX12" s="261"/>
      <c r="AY12" s="261"/>
      <c r="AZ12" s="261"/>
      <c r="BA12" s="261"/>
      <c r="BB12" s="261"/>
      <c r="BC12" s="261"/>
      <c r="BD12" s="261"/>
      <c r="BE12" s="261"/>
      <c r="BF12" s="261"/>
      <c r="BG12" s="262"/>
      <c r="BH12" s="262"/>
      <c r="BI12" s="262"/>
    </row>
    <row r="13" spans="1:61" x14ac:dyDescent="0.25">
      <c r="A13" s="171" t="s">
        <v>96</v>
      </c>
      <c r="B13" s="164">
        <v>1448</v>
      </c>
      <c r="C13" s="299" t="s">
        <v>628</v>
      </c>
      <c r="D13" s="166">
        <v>91476</v>
      </c>
      <c r="E13" s="168">
        <v>42123</v>
      </c>
      <c r="F13" s="167">
        <v>36300</v>
      </c>
      <c r="G13" s="168">
        <v>42137</v>
      </c>
      <c r="AO13" s="260"/>
      <c r="AP13" s="260"/>
      <c r="AQ13" s="260"/>
      <c r="AR13" s="260"/>
      <c r="AS13" s="260"/>
      <c r="AT13" s="260"/>
      <c r="AU13" s="260"/>
      <c r="AV13" s="260"/>
      <c r="AW13" s="260"/>
      <c r="AX13" s="260"/>
      <c r="AY13" s="260"/>
      <c r="AZ13" s="260"/>
      <c r="BA13" s="260"/>
      <c r="BB13" s="260"/>
      <c r="BC13" s="260"/>
      <c r="BD13" s="260"/>
      <c r="BE13" s="260"/>
      <c r="BF13" s="260"/>
      <c r="BG13" s="210"/>
      <c r="BH13" s="210"/>
      <c r="BI13" s="210"/>
    </row>
    <row r="14" spans="1:61" x14ac:dyDescent="0.25">
      <c r="A14" s="171" t="s">
        <v>91</v>
      </c>
      <c r="B14" s="164" t="s">
        <v>181</v>
      </c>
      <c r="C14" s="299" t="s">
        <v>628</v>
      </c>
      <c r="D14" s="166">
        <v>730</v>
      </c>
      <c r="E14" s="168"/>
      <c r="F14" s="167">
        <v>730</v>
      </c>
      <c r="G14" s="168">
        <v>42116</v>
      </c>
      <c r="AO14" s="260"/>
      <c r="AP14" s="260" t="s">
        <v>3027</v>
      </c>
      <c r="AQ14" s="260"/>
      <c r="AR14" s="260" t="s">
        <v>3028</v>
      </c>
      <c r="AS14" s="260" t="s">
        <v>3030</v>
      </c>
      <c r="AT14" s="260" t="s">
        <v>3029</v>
      </c>
      <c r="AU14" s="260" t="s">
        <v>3031</v>
      </c>
      <c r="AV14" s="260"/>
      <c r="AW14" s="260"/>
      <c r="AX14" s="260"/>
      <c r="AY14" s="260"/>
      <c r="AZ14" s="260"/>
      <c r="BA14" s="260"/>
      <c r="BB14" s="260"/>
      <c r="BC14" s="260"/>
      <c r="BD14" s="260"/>
      <c r="BE14" s="260"/>
      <c r="BF14" s="260"/>
      <c r="BG14" s="210"/>
      <c r="BH14" s="210"/>
      <c r="BI14" s="210"/>
    </row>
    <row r="15" spans="1:61" x14ac:dyDescent="0.25">
      <c r="A15" s="171" t="s">
        <v>91</v>
      </c>
      <c r="B15" s="164"/>
      <c r="C15" s="299" t="s">
        <v>628</v>
      </c>
      <c r="D15" s="166"/>
      <c r="E15" s="168"/>
      <c r="F15" s="167"/>
      <c r="G15" s="168"/>
      <c r="AO15" s="260"/>
      <c r="AP15" s="260"/>
      <c r="AQ15" s="260"/>
      <c r="AR15" s="260"/>
      <c r="AS15" s="260"/>
      <c r="AT15" s="260"/>
      <c r="AU15" s="260"/>
      <c r="AV15" s="260"/>
      <c r="AW15" s="260"/>
      <c r="AX15" s="260"/>
      <c r="AY15" s="260"/>
      <c r="AZ15" s="260"/>
      <c r="BA15" s="260"/>
      <c r="BB15" s="260"/>
      <c r="BC15" s="260"/>
      <c r="BD15" s="260"/>
      <c r="BE15" s="260"/>
      <c r="BF15" s="260"/>
      <c r="BG15" s="210"/>
      <c r="BH15" s="210"/>
      <c r="BI15" s="210"/>
    </row>
    <row r="16" spans="1:61" x14ac:dyDescent="0.25">
      <c r="A16" s="171" t="s">
        <v>91</v>
      </c>
      <c r="B16" s="164"/>
      <c r="C16" s="299" t="s">
        <v>628</v>
      </c>
      <c r="D16" s="166"/>
      <c r="E16" s="168"/>
      <c r="F16" s="167"/>
      <c r="G16" s="168"/>
      <c r="AO16" s="260"/>
      <c r="AP16" s="260"/>
      <c r="AQ16" s="260"/>
      <c r="AR16" s="260"/>
      <c r="AS16" s="260"/>
      <c r="AT16" s="260"/>
      <c r="AU16" s="260"/>
      <c r="AV16" s="260"/>
      <c r="AW16" s="260"/>
      <c r="AX16" s="260"/>
      <c r="AY16" s="260"/>
      <c r="AZ16" s="260"/>
      <c r="BA16" s="260"/>
      <c r="BB16" s="260"/>
      <c r="BC16" s="260"/>
      <c r="BD16" s="260"/>
      <c r="BE16" s="260"/>
      <c r="BF16" s="260"/>
      <c r="BG16" s="210"/>
      <c r="BH16" s="210"/>
      <c r="BI16" s="210"/>
    </row>
    <row r="17" spans="1:61" x14ac:dyDescent="0.25">
      <c r="A17" s="171" t="s">
        <v>91</v>
      </c>
      <c r="B17" s="164"/>
      <c r="C17" s="299" t="s">
        <v>628</v>
      </c>
      <c r="D17" s="166"/>
      <c r="E17" s="168"/>
      <c r="F17" s="167"/>
      <c r="G17" s="168"/>
      <c r="AO17" s="260"/>
      <c r="AP17" s="260"/>
      <c r="AQ17" s="260"/>
      <c r="AR17" s="260"/>
      <c r="AS17" s="260"/>
      <c r="AT17" s="260"/>
      <c r="AU17" s="260"/>
      <c r="AV17" s="260"/>
      <c r="AW17" s="260"/>
      <c r="AX17" s="260"/>
      <c r="AY17" s="260"/>
      <c r="AZ17" s="260"/>
      <c r="BA17" s="260"/>
      <c r="BB17" s="260"/>
      <c r="BC17" s="260"/>
      <c r="BD17" s="260"/>
      <c r="BE17" s="260"/>
      <c r="BF17" s="260"/>
      <c r="BG17" s="210"/>
      <c r="BH17" s="210"/>
      <c r="BI17" s="210"/>
    </row>
    <row r="18" spans="1:61" x14ac:dyDescent="0.25">
      <c r="A18" s="171" t="s">
        <v>91</v>
      </c>
      <c r="B18" s="164"/>
      <c r="C18" s="299" t="s">
        <v>628</v>
      </c>
      <c r="D18" s="166"/>
      <c r="E18" s="168"/>
      <c r="F18" s="167"/>
      <c r="G18" s="168"/>
      <c r="AO18" s="260"/>
      <c r="AP18" s="260"/>
      <c r="AQ18" s="260"/>
      <c r="AR18" s="260"/>
      <c r="AS18" s="260"/>
      <c r="AT18" s="260"/>
      <c r="AU18" s="260"/>
      <c r="AV18" s="260"/>
      <c r="AW18" s="260"/>
      <c r="AX18" s="260"/>
      <c r="AY18" s="260"/>
      <c r="AZ18" s="260"/>
      <c r="BA18" s="260"/>
      <c r="BB18" s="260"/>
      <c r="BC18" s="260"/>
      <c r="BD18" s="260"/>
      <c r="BE18" s="260"/>
      <c r="BF18" s="260"/>
      <c r="BG18" s="210"/>
      <c r="BH18" s="210"/>
      <c r="BI18" s="210"/>
    </row>
    <row r="19" spans="1:61" x14ac:dyDescent="0.25">
      <c r="A19" s="171" t="s">
        <v>91</v>
      </c>
      <c r="B19" s="164"/>
      <c r="C19" s="299" t="s">
        <v>628</v>
      </c>
      <c r="D19" s="166"/>
      <c r="E19" s="168"/>
      <c r="F19" s="167"/>
      <c r="G19" s="168"/>
      <c r="AO19" s="260"/>
      <c r="AP19" s="260"/>
      <c r="AQ19" s="260"/>
      <c r="AR19" s="260"/>
      <c r="AS19" s="260"/>
      <c r="AT19" s="260"/>
      <c r="AU19" s="260"/>
      <c r="AV19" s="260"/>
      <c r="AW19" s="260"/>
      <c r="AX19" s="260"/>
      <c r="AY19" s="260"/>
      <c r="AZ19" s="260"/>
      <c r="BA19" s="260"/>
      <c r="BB19" s="260"/>
      <c r="BC19" s="260"/>
      <c r="BD19" s="260"/>
      <c r="BE19" s="260"/>
      <c r="BF19" s="260"/>
      <c r="BG19" s="210"/>
      <c r="BH19" s="210"/>
      <c r="BI19" s="210"/>
    </row>
    <row r="20" spans="1:61" x14ac:dyDescent="0.25">
      <c r="A20" s="171" t="s">
        <v>91</v>
      </c>
      <c r="B20" s="164"/>
      <c r="C20" s="299" t="s">
        <v>628</v>
      </c>
      <c r="D20" s="166"/>
      <c r="E20" s="168"/>
      <c r="F20" s="167"/>
      <c r="G20" s="168"/>
      <c r="AO20" s="260"/>
      <c r="AP20" s="260"/>
      <c r="AQ20" s="260"/>
      <c r="AR20" s="260"/>
      <c r="AS20" s="260"/>
      <c r="AT20" s="260"/>
      <c r="AU20" s="260"/>
      <c r="AV20" s="260"/>
      <c r="AW20" s="260"/>
      <c r="AX20" s="260"/>
      <c r="AY20" s="260"/>
      <c r="AZ20" s="260"/>
      <c r="BA20" s="260"/>
      <c r="BB20" s="260"/>
      <c r="BC20" s="260"/>
      <c r="BD20" s="260"/>
      <c r="BE20" s="260"/>
      <c r="BF20" s="260"/>
      <c r="BG20" s="210"/>
      <c r="BH20" s="210"/>
      <c r="BI20" s="210"/>
    </row>
    <row r="21" spans="1:61" x14ac:dyDescent="0.25">
      <c r="A21" s="171" t="s">
        <v>91</v>
      </c>
      <c r="B21" s="164"/>
      <c r="C21" s="299" t="s">
        <v>628</v>
      </c>
      <c r="D21" s="166"/>
      <c r="E21" s="168"/>
      <c r="F21" s="167"/>
      <c r="G21" s="168"/>
      <c r="AO21" s="260"/>
      <c r="AP21" s="260"/>
      <c r="AQ21" s="260"/>
      <c r="AR21" s="260"/>
      <c r="AS21" s="260"/>
      <c r="AT21" s="260"/>
      <c r="AU21" s="260"/>
      <c r="AV21" s="260"/>
      <c r="AW21" s="260"/>
      <c r="AX21" s="260"/>
      <c r="AY21" s="260"/>
      <c r="AZ21" s="260"/>
      <c r="BA21" s="260"/>
      <c r="BB21" s="260"/>
      <c r="BC21" s="260"/>
      <c r="BD21" s="260"/>
      <c r="BE21" s="260"/>
      <c r="BF21" s="260"/>
      <c r="BG21" s="210"/>
      <c r="BH21" s="210"/>
      <c r="BI21" s="210"/>
    </row>
    <row r="22" spans="1:61" x14ac:dyDescent="0.25">
      <c r="A22" s="171" t="s">
        <v>91</v>
      </c>
      <c r="B22" s="164"/>
      <c r="C22" s="299" t="s">
        <v>628</v>
      </c>
      <c r="D22" s="166"/>
      <c r="E22" s="168"/>
      <c r="F22" s="167"/>
      <c r="G22" s="168"/>
      <c r="AO22" s="260"/>
      <c r="AP22" s="260"/>
      <c r="AQ22" s="260"/>
      <c r="AR22" s="260"/>
      <c r="AS22" s="260"/>
      <c r="AT22" s="260"/>
      <c r="AU22" s="260"/>
      <c r="AV22" s="260"/>
      <c r="AW22" s="260"/>
      <c r="AX22" s="260"/>
      <c r="AY22" s="260"/>
      <c r="AZ22" s="260"/>
      <c r="BA22" s="260"/>
      <c r="BB22" s="260"/>
      <c r="BC22" s="260"/>
      <c r="BD22" s="260"/>
      <c r="BE22" s="260"/>
      <c r="BF22" s="260"/>
      <c r="BG22" s="210"/>
      <c r="BH22" s="210"/>
      <c r="BI22" s="210"/>
    </row>
    <row r="23" spans="1:61" x14ac:dyDescent="0.25">
      <c r="A23" s="171" t="s">
        <v>91</v>
      </c>
      <c r="B23" s="164"/>
      <c r="C23" s="299" t="s">
        <v>628</v>
      </c>
      <c r="D23" s="166"/>
      <c r="E23" s="168"/>
      <c r="F23" s="167"/>
      <c r="G23" s="168"/>
      <c r="AO23" s="260"/>
      <c r="AP23" s="260"/>
      <c r="AQ23" s="260"/>
      <c r="AR23" s="260"/>
      <c r="AS23" s="260"/>
      <c r="AT23" s="260"/>
      <c r="AU23" s="260"/>
      <c r="AV23" s="260"/>
      <c r="AW23" s="260"/>
      <c r="AX23" s="260"/>
      <c r="AY23" s="260"/>
      <c r="AZ23" s="260"/>
      <c r="BA23" s="260"/>
      <c r="BB23" s="260"/>
      <c r="BC23" s="260"/>
      <c r="BD23" s="260"/>
      <c r="BE23" s="260"/>
      <c r="BF23" s="260"/>
      <c r="BG23" s="210"/>
      <c r="BH23" s="210"/>
      <c r="BI23" s="210"/>
    </row>
    <row r="24" spans="1:61" x14ac:dyDescent="0.25">
      <c r="A24" s="171" t="s">
        <v>91</v>
      </c>
      <c r="B24" s="164"/>
      <c r="C24" s="299" t="s">
        <v>628</v>
      </c>
      <c r="D24" s="166"/>
      <c r="E24" s="168"/>
      <c r="F24" s="167"/>
      <c r="G24" s="168"/>
      <c r="AO24" s="260"/>
      <c r="AP24" s="260"/>
      <c r="AQ24" s="260"/>
      <c r="AR24" s="260"/>
      <c r="AS24" s="260"/>
      <c r="AT24" s="260"/>
      <c r="AU24" s="260"/>
      <c r="AV24" s="260"/>
      <c r="AW24" s="260"/>
      <c r="AX24" s="260"/>
      <c r="AY24" s="260"/>
      <c r="AZ24" s="260"/>
      <c r="BA24" s="260"/>
      <c r="BB24" s="260"/>
      <c r="BC24" s="260"/>
      <c r="BD24" s="260"/>
      <c r="BE24" s="260"/>
      <c r="BF24" s="260"/>
      <c r="BG24" s="210"/>
      <c r="BH24" s="210"/>
      <c r="BI24" s="210"/>
    </row>
    <row r="25" spans="1:61" x14ac:dyDescent="0.25">
      <c r="A25" s="171" t="s">
        <v>91</v>
      </c>
      <c r="B25" s="164"/>
      <c r="C25" s="299" t="s">
        <v>628</v>
      </c>
      <c r="D25" s="166"/>
      <c r="E25" s="168"/>
      <c r="F25" s="167"/>
      <c r="G25" s="168"/>
      <c r="AO25" s="260"/>
      <c r="AP25" s="260"/>
      <c r="AQ25" s="260"/>
      <c r="AR25" s="260"/>
      <c r="AS25" s="260"/>
      <c r="AT25" s="260"/>
      <c r="AU25" s="260"/>
      <c r="AV25" s="260"/>
      <c r="AW25" s="260"/>
      <c r="AX25" s="260"/>
      <c r="AY25" s="260"/>
      <c r="AZ25" s="260"/>
      <c r="BA25" s="260"/>
      <c r="BB25" s="260"/>
      <c r="BC25" s="260"/>
      <c r="BD25" s="260"/>
      <c r="BE25" s="260"/>
      <c r="BF25" s="260"/>
      <c r="BG25" s="210"/>
      <c r="BH25" s="210"/>
      <c r="BI25" s="210"/>
    </row>
    <row r="26" spans="1:61" x14ac:dyDescent="0.25">
      <c r="A26" s="171" t="s">
        <v>91</v>
      </c>
      <c r="B26" s="164"/>
      <c r="C26" s="299" t="s">
        <v>628</v>
      </c>
      <c r="D26" s="166"/>
      <c r="E26" s="168"/>
      <c r="F26" s="167"/>
      <c r="G26" s="168"/>
      <c r="AO26" s="260"/>
      <c r="AP26" s="260"/>
      <c r="AQ26" s="260"/>
      <c r="AR26" s="260"/>
      <c r="AS26" s="260"/>
      <c r="AT26" s="260"/>
      <c r="AU26" s="260"/>
      <c r="AV26" s="260"/>
      <c r="AW26" s="260"/>
      <c r="AX26" s="260"/>
      <c r="AY26" s="260"/>
      <c r="AZ26" s="260"/>
      <c r="BA26" s="260"/>
      <c r="BB26" s="260"/>
      <c r="BC26" s="260"/>
      <c r="BD26" s="260"/>
      <c r="BE26" s="260"/>
      <c r="BF26" s="260"/>
      <c r="BG26" s="210"/>
      <c r="BH26" s="210"/>
      <c r="BI26" s="210"/>
    </row>
    <row r="27" spans="1:61" x14ac:dyDescent="0.25">
      <c r="A27" s="171" t="s">
        <v>91</v>
      </c>
      <c r="B27" s="164"/>
      <c r="C27" s="299" t="s">
        <v>628</v>
      </c>
      <c r="D27" s="166"/>
      <c r="E27" s="168"/>
      <c r="F27" s="167"/>
      <c r="G27" s="168"/>
      <c r="AO27" s="260"/>
      <c r="AP27" s="260"/>
      <c r="AQ27" s="260"/>
      <c r="AR27" s="260"/>
      <c r="AS27" s="260"/>
      <c r="AT27" s="260"/>
      <c r="AU27" s="260"/>
      <c r="AV27" s="260"/>
      <c r="AW27" s="260"/>
      <c r="AX27" s="260"/>
      <c r="AY27" s="260"/>
      <c r="AZ27" s="260"/>
      <c r="BA27" s="260"/>
      <c r="BB27" s="260"/>
      <c r="BC27" s="260"/>
      <c r="BD27" s="260"/>
      <c r="BE27" s="260"/>
      <c r="BF27" s="260"/>
      <c r="BG27" s="210"/>
      <c r="BH27" s="210"/>
      <c r="BI27" s="210"/>
    </row>
    <row r="28" spans="1:61" x14ac:dyDescent="0.25">
      <c r="A28" s="171" t="s">
        <v>91</v>
      </c>
      <c r="B28" s="164"/>
      <c r="C28" s="299" t="s">
        <v>628</v>
      </c>
      <c r="D28" s="166"/>
      <c r="E28" s="168"/>
      <c r="F28" s="167"/>
      <c r="G28" s="168"/>
      <c r="AO28" s="260"/>
      <c r="AP28" s="260"/>
      <c r="AQ28" s="260"/>
      <c r="AR28" s="260"/>
      <c r="AS28" s="260"/>
      <c r="AT28" s="260"/>
      <c r="AU28" s="260"/>
      <c r="AV28" s="260"/>
      <c r="AW28" s="260"/>
      <c r="AX28" s="260"/>
      <c r="AY28" s="260"/>
      <c r="AZ28" s="260"/>
      <c r="BA28" s="260"/>
      <c r="BB28" s="260"/>
      <c r="BC28" s="260"/>
      <c r="BD28" s="260"/>
      <c r="BE28" s="260"/>
      <c r="BF28" s="260"/>
      <c r="BG28" s="210"/>
      <c r="BH28" s="210"/>
      <c r="BI28" s="210"/>
    </row>
    <row r="29" spans="1:61" x14ac:dyDescent="0.25">
      <c r="A29" s="171" t="s">
        <v>91</v>
      </c>
      <c r="B29" s="164"/>
      <c r="C29" s="299" t="s">
        <v>628</v>
      </c>
      <c r="D29" s="166"/>
      <c r="E29" s="168"/>
      <c r="F29" s="167"/>
      <c r="G29" s="168"/>
      <c r="AO29" s="260"/>
      <c r="AP29" s="260"/>
      <c r="AQ29" s="260"/>
      <c r="AR29" s="260"/>
      <c r="AS29" s="260"/>
      <c r="AT29" s="260"/>
      <c r="AU29" s="260"/>
      <c r="AV29" s="260" t="s">
        <v>2154</v>
      </c>
      <c r="AW29" s="260"/>
      <c r="AX29" s="260"/>
      <c r="AY29" s="260"/>
      <c r="AZ29" s="260"/>
      <c r="BA29" s="260"/>
      <c r="BB29" s="260"/>
      <c r="BC29" s="260"/>
      <c r="BD29" s="260"/>
      <c r="BE29" s="260"/>
      <c r="BF29" s="260"/>
      <c r="BG29" s="210"/>
      <c r="BH29" s="210"/>
      <c r="BI29" s="210"/>
    </row>
    <row r="30" spans="1:61" x14ac:dyDescent="0.25">
      <c r="A30" s="171" t="s">
        <v>91</v>
      </c>
      <c r="B30" s="164"/>
      <c r="C30" s="299" t="s">
        <v>628</v>
      </c>
      <c r="D30" s="166"/>
      <c r="E30" s="168"/>
      <c r="F30" s="167"/>
      <c r="G30" s="168"/>
      <c r="AO30" s="260"/>
      <c r="AP30" s="260"/>
      <c r="AQ30" s="260"/>
      <c r="AR30" s="260"/>
      <c r="AS30" s="260"/>
      <c r="AT30" s="260"/>
      <c r="AU30" s="260"/>
      <c r="AV30" s="260"/>
      <c r="AW30" s="260"/>
      <c r="AX30" s="260"/>
      <c r="AY30" s="260"/>
      <c r="AZ30" s="260"/>
      <c r="BA30" s="260"/>
      <c r="BB30" s="260"/>
      <c r="BC30" s="260"/>
      <c r="BD30" s="260"/>
      <c r="BE30" s="260"/>
      <c r="BF30" s="260"/>
      <c r="BG30" s="210"/>
      <c r="BH30" s="210"/>
      <c r="BI30" s="210"/>
    </row>
    <row r="31" spans="1:61" x14ac:dyDescent="0.25">
      <c r="A31" s="171" t="s">
        <v>91</v>
      </c>
      <c r="B31" s="164"/>
      <c r="C31" s="299" t="s">
        <v>628</v>
      </c>
      <c r="D31" s="166"/>
      <c r="E31" s="168"/>
      <c r="F31" s="167"/>
      <c r="G31" s="168"/>
      <c r="AO31" s="260"/>
      <c r="AP31" s="260"/>
      <c r="AQ31" s="260"/>
      <c r="AR31" s="260"/>
      <c r="AS31" s="260"/>
      <c r="AT31" s="260"/>
      <c r="AU31" s="260"/>
      <c r="AV31" s="260"/>
      <c r="AW31" s="260"/>
      <c r="AX31" s="260"/>
      <c r="AY31" s="260"/>
      <c r="AZ31" s="260"/>
      <c r="BA31" s="260"/>
      <c r="BB31" s="260"/>
      <c r="BC31" s="260"/>
      <c r="BD31" s="260"/>
      <c r="BE31" s="260"/>
      <c r="BF31" s="260"/>
      <c r="BG31" s="210"/>
      <c r="BH31" s="210"/>
      <c r="BI31" s="210"/>
    </row>
    <row r="32" spans="1:61" x14ac:dyDescent="0.25">
      <c r="A32" s="171" t="s">
        <v>91</v>
      </c>
      <c r="B32" s="164"/>
      <c r="C32" s="299" t="s">
        <v>628</v>
      </c>
      <c r="D32" s="166"/>
      <c r="E32" s="168"/>
      <c r="F32" s="167"/>
      <c r="G32" s="168"/>
      <c r="AO32" s="260"/>
      <c r="AP32" s="260"/>
      <c r="AQ32" s="260"/>
      <c r="AR32" s="260"/>
      <c r="AS32" s="260"/>
      <c r="AT32" s="260"/>
      <c r="AU32" s="260"/>
      <c r="AV32" s="260"/>
      <c r="AW32" s="260"/>
      <c r="AX32" s="260"/>
      <c r="AY32" s="260"/>
      <c r="AZ32" s="260"/>
      <c r="BA32" s="260"/>
      <c r="BB32" s="260"/>
      <c r="BC32" s="260"/>
      <c r="BD32" s="260"/>
      <c r="BE32" s="260"/>
      <c r="BF32" s="260"/>
      <c r="BG32" s="210"/>
      <c r="BH32" s="210"/>
      <c r="BI32" s="210"/>
    </row>
    <row r="33" spans="1:61" x14ac:dyDescent="0.25">
      <c r="A33" s="171" t="s">
        <v>91</v>
      </c>
      <c r="B33" s="164"/>
      <c r="C33" s="299" t="s">
        <v>628</v>
      </c>
      <c r="D33" s="166"/>
      <c r="E33" s="168"/>
      <c r="F33" s="167"/>
      <c r="G33" s="168"/>
      <c r="AO33" s="260"/>
      <c r="AP33" s="260"/>
      <c r="AQ33" s="260"/>
      <c r="AR33" s="260"/>
      <c r="AS33" s="260"/>
      <c r="AT33" s="260"/>
      <c r="AU33" s="260"/>
      <c r="AV33" s="260"/>
      <c r="AW33" s="260"/>
      <c r="AX33" s="260"/>
      <c r="AY33" s="260"/>
      <c r="AZ33" s="260"/>
      <c r="BA33" s="260"/>
      <c r="BB33" s="260"/>
      <c r="BC33" s="260"/>
      <c r="BD33" s="260"/>
      <c r="BE33" s="260"/>
      <c r="BF33" s="260"/>
      <c r="BG33" s="210"/>
      <c r="BH33" s="210"/>
      <c r="BI33" s="210"/>
    </row>
    <row r="34" spans="1:61" x14ac:dyDescent="0.25">
      <c r="A34" s="171" t="s">
        <v>91</v>
      </c>
      <c r="B34" s="164"/>
      <c r="C34" s="299" t="s">
        <v>628</v>
      </c>
      <c r="D34" s="166"/>
      <c r="E34" s="168"/>
      <c r="F34" s="167"/>
      <c r="G34" s="168"/>
      <c r="AO34" s="260"/>
      <c r="AP34" s="260"/>
      <c r="AQ34" s="260"/>
      <c r="AR34" s="260"/>
      <c r="AS34" s="260"/>
      <c r="AT34" s="260"/>
      <c r="AU34" s="260"/>
      <c r="AV34" s="260"/>
      <c r="AW34" s="260"/>
      <c r="AX34" s="260"/>
      <c r="AY34" s="260"/>
      <c r="AZ34" s="260"/>
      <c r="BA34" s="260"/>
      <c r="BB34" s="260"/>
      <c r="BC34" s="260"/>
      <c r="BD34" s="260"/>
      <c r="BE34" s="260"/>
      <c r="BF34" s="260"/>
      <c r="BG34" s="210"/>
      <c r="BH34" s="210"/>
      <c r="BI34" s="210"/>
    </row>
    <row r="35" spans="1:61" x14ac:dyDescent="0.25">
      <c r="A35" s="171" t="s">
        <v>91</v>
      </c>
      <c r="B35" s="164"/>
      <c r="C35" s="299" t="s">
        <v>628</v>
      </c>
      <c r="D35" s="166"/>
      <c r="E35" s="168"/>
      <c r="F35" s="167"/>
      <c r="G35" s="168"/>
      <c r="AO35" s="260"/>
      <c r="AP35" s="260"/>
      <c r="AQ35" s="260"/>
      <c r="AR35" s="260"/>
      <c r="AS35" s="260"/>
      <c r="AT35" s="260"/>
      <c r="AU35" s="260"/>
      <c r="AV35" s="260"/>
      <c r="AW35" s="260"/>
      <c r="AX35" s="260"/>
      <c r="AY35" s="260"/>
      <c r="AZ35" s="260"/>
      <c r="BA35" s="260"/>
      <c r="BB35" s="260"/>
      <c r="BC35" s="260"/>
      <c r="BD35" s="260"/>
      <c r="BE35" s="260"/>
      <c r="BF35" s="260"/>
      <c r="BG35" s="210"/>
      <c r="BH35" s="210"/>
      <c r="BI35" s="210"/>
    </row>
    <row r="36" spans="1:61" x14ac:dyDescent="0.25">
      <c r="A36" s="171" t="s">
        <v>91</v>
      </c>
      <c r="B36" s="164"/>
      <c r="C36" s="299" t="s">
        <v>628</v>
      </c>
      <c r="D36" s="166"/>
      <c r="E36" s="168"/>
      <c r="F36" s="167"/>
      <c r="G36" s="168"/>
      <c r="AO36" s="260"/>
      <c r="AP36" s="260"/>
      <c r="AQ36" s="260"/>
      <c r="AR36" s="260"/>
      <c r="AS36" s="260"/>
      <c r="AT36" s="260"/>
      <c r="AU36" s="260"/>
      <c r="AV36" s="260"/>
      <c r="AW36" s="260"/>
      <c r="AX36" s="260"/>
      <c r="AY36" s="260"/>
      <c r="AZ36" s="260"/>
      <c r="BA36" s="260"/>
      <c r="BB36" s="260"/>
      <c r="BC36" s="260"/>
      <c r="BD36" s="260"/>
      <c r="BE36" s="260"/>
      <c r="BF36" s="260"/>
      <c r="BG36" s="210"/>
      <c r="BH36" s="210"/>
      <c r="BI36" s="210"/>
    </row>
    <row r="37" spans="1:61" x14ac:dyDescent="0.25">
      <c r="A37" s="171" t="s">
        <v>91</v>
      </c>
      <c r="B37" s="164"/>
      <c r="C37" s="299" t="s">
        <v>628</v>
      </c>
      <c r="D37" s="166"/>
      <c r="E37" s="168"/>
      <c r="F37" s="167"/>
      <c r="G37" s="168"/>
      <c r="AO37" s="260"/>
      <c r="AP37" s="260"/>
      <c r="AQ37" s="260"/>
      <c r="AR37" s="260"/>
      <c r="AS37" s="260"/>
      <c r="AT37" s="260"/>
      <c r="AU37" s="260"/>
      <c r="AV37" s="260"/>
      <c r="AW37" s="260"/>
      <c r="AX37" s="260"/>
      <c r="AY37" s="260"/>
      <c r="AZ37" s="260"/>
      <c r="BA37" s="260"/>
      <c r="BB37" s="260"/>
      <c r="BC37" s="260"/>
      <c r="BD37" s="260"/>
      <c r="BE37" s="260"/>
      <c r="BF37" s="260"/>
      <c r="BG37" s="210"/>
      <c r="BH37" s="210"/>
      <c r="BI37" s="210"/>
    </row>
    <row r="38" spans="1:61" x14ac:dyDescent="0.25">
      <c r="A38" s="171" t="s">
        <v>91</v>
      </c>
      <c r="B38" s="164"/>
      <c r="C38" s="299" t="s">
        <v>628</v>
      </c>
      <c r="D38" s="166"/>
      <c r="E38" s="168"/>
      <c r="F38" s="167"/>
      <c r="G38" s="168"/>
      <c r="AO38" s="260"/>
      <c r="AP38" s="260"/>
      <c r="AQ38" s="260"/>
      <c r="AR38" s="260"/>
      <c r="AS38" s="260"/>
      <c r="AT38" s="260"/>
      <c r="AU38" s="260"/>
      <c r="AV38" s="260"/>
      <c r="AW38" s="260"/>
      <c r="AX38" s="260"/>
      <c r="AY38" s="260"/>
      <c r="AZ38" s="260"/>
      <c r="BA38" s="260"/>
      <c r="BB38" s="260"/>
      <c r="BC38" s="260"/>
      <c r="BD38" s="260"/>
      <c r="BE38" s="260"/>
      <c r="BF38" s="260"/>
      <c r="BG38" s="210"/>
      <c r="BH38" s="210"/>
      <c r="BI38" s="210"/>
    </row>
    <row r="39" spans="1:61" x14ac:dyDescent="0.25">
      <c r="A39" s="171" t="s">
        <v>91</v>
      </c>
      <c r="B39" s="164"/>
      <c r="C39" s="299" t="s">
        <v>628</v>
      </c>
      <c r="D39" s="166"/>
      <c r="E39" s="168"/>
      <c r="F39" s="167"/>
      <c r="G39" s="168"/>
      <c r="AO39" s="260"/>
      <c r="AP39" s="260"/>
      <c r="AQ39" s="260"/>
      <c r="AR39" s="260"/>
      <c r="AS39" s="260"/>
      <c r="AT39" s="260"/>
      <c r="AU39" s="260"/>
      <c r="AV39" s="260"/>
      <c r="AW39" s="260"/>
      <c r="AX39" s="260"/>
      <c r="AY39" s="260"/>
      <c r="AZ39" s="260"/>
      <c r="BA39" s="260"/>
      <c r="BB39" s="260"/>
      <c r="BC39" s="260"/>
      <c r="BD39" s="260"/>
      <c r="BE39" s="260"/>
      <c r="BF39" s="260"/>
      <c r="BG39" s="210"/>
      <c r="BH39" s="210"/>
      <c r="BI39" s="210"/>
    </row>
    <row r="40" spans="1:61" x14ac:dyDescent="0.25">
      <c r="A40" s="171" t="s">
        <v>91</v>
      </c>
      <c r="B40" s="164"/>
      <c r="C40" s="299" t="s">
        <v>628</v>
      </c>
      <c r="D40" s="166"/>
      <c r="E40" s="168"/>
      <c r="F40" s="167"/>
      <c r="G40" s="168"/>
      <c r="AO40" s="260"/>
      <c r="AP40" s="260"/>
      <c r="AQ40" s="260"/>
      <c r="AR40" s="260"/>
      <c r="AS40" s="260"/>
      <c r="AT40" s="260"/>
      <c r="AU40" s="260"/>
      <c r="AV40" s="260"/>
      <c r="AW40" s="260"/>
      <c r="AX40" s="260"/>
      <c r="AY40" s="260"/>
      <c r="AZ40" s="260"/>
      <c r="BA40" s="260"/>
      <c r="BB40" s="260"/>
      <c r="BC40" s="260"/>
      <c r="BD40" s="260"/>
      <c r="BE40" s="260"/>
      <c r="BF40" s="260"/>
      <c r="BG40" s="210"/>
      <c r="BH40" s="210"/>
      <c r="BI40" s="210"/>
    </row>
    <row r="41" spans="1:61" x14ac:dyDescent="0.25">
      <c r="A41" s="171" t="s">
        <v>91</v>
      </c>
      <c r="B41" s="164"/>
      <c r="C41" s="299" t="s">
        <v>628</v>
      </c>
      <c r="D41" s="166"/>
      <c r="E41" s="168"/>
      <c r="F41" s="167"/>
      <c r="G41" s="168"/>
      <c r="AO41" s="260"/>
      <c r="AP41" s="260"/>
      <c r="AQ41" s="260"/>
      <c r="AR41" s="260"/>
      <c r="AS41" s="260"/>
      <c r="AT41" s="260"/>
      <c r="AU41" s="260"/>
      <c r="AV41" s="260"/>
      <c r="AW41" s="260"/>
      <c r="AX41" s="260"/>
      <c r="AY41" s="260"/>
      <c r="AZ41" s="260"/>
      <c r="BA41" s="260"/>
      <c r="BB41" s="260"/>
      <c r="BC41" s="260"/>
      <c r="BD41" s="260"/>
      <c r="BE41" s="260"/>
      <c r="BF41" s="260"/>
      <c r="BG41" s="210"/>
      <c r="BH41" s="210"/>
      <c r="BI41" s="210"/>
    </row>
    <row r="42" spans="1:61" x14ac:dyDescent="0.25">
      <c r="A42" s="171" t="s">
        <v>91</v>
      </c>
      <c r="B42" s="164"/>
      <c r="C42" s="299" t="s">
        <v>628</v>
      </c>
      <c r="D42" s="166"/>
      <c r="E42" s="168"/>
      <c r="F42" s="167"/>
      <c r="G42" s="168"/>
      <c r="AO42" s="260"/>
      <c r="AP42" s="260"/>
      <c r="AQ42" s="260"/>
      <c r="AR42" s="260"/>
      <c r="AS42" s="260"/>
      <c r="AT42" s="260"/>
      <c r="AU42" s="260"/>
      <c r="AV42" s="260"/>
      <c r="AW42" s="260"/>
      <c r="AX42" s="260"/>
      <c r="AY42" s="260"/>
      <c r="AZ42" s="260"/>
      <c r="BA42" s="260"/>
      <c r="BB42" s="260"/>
      <c r="BC42" s="260"/>
      <c r="BD42" s="260"/>
      <c r="BE42" s="260"/>
      <c r="BF42" s="260"/>
      <c r="BG42" s="210"/>
      <c r="BH42" s="210"/>
      <c r="BI42" s="210"/>
    </row>
    <row r="43" spans="1:61" x14ac:dyDescent="0.25">
      <c r="A43" s="171" t="s">
        <v>91</v>
      </c>
      <c r="B43" s="164"/>
      <c r="C43" s="299" t="s">
        <v>628</v>
      </c>
      <c r="D43" s="166"/>
      <c r="E43" s="168"/>
      <c r="F43" s="167"/>
      <c r="G43" s="168"/>
      <c r="AO43" s="260"/>
      <c r="AP43" s="260"/>
      <c r="AQ43" s="260"/>
      <c r="AR43" s="260"/>
      <c r="AS43" s="260"/>
      <c r="AT43" s="260"/>
      <c r="AU43" s="260"/>
      <c r="AV43" s="260"/>
      <c r="AW43" s="260"/>
      <c r="AX43" s="260"/>
      <c r="AY43" s="260"/>
      <c r="AZ43" s="260"/>
      <c r="BA43" s="260"/>
      <c r="BB43" s="260"/>
      <c r="BC43" s="260"/>
      <c r="BD43" s="260"/>
      <c r="BE43" s="260"/>
      <c r="BF43" s="260"/>
      <c r="BG43" s="210"/>
      <c r="BH43" s="210"/>
      <c r="BI43" s="210"/>
    </row>
    <row r="44" spans="1:61" x14ac:dyDescent="0.25">
      <c r="A44" s="171" t="s">
        <v>91</v>
      </c>
      <c r="B44" s="164"/>
      <c r="C44" s="299" t="s">
        <v>628</v>
      </c>
      <c r="D44" s="166"/>
      <c r="E44" s="168"/>
      <c r="F44" s="167"/>
      <c r="G44" s="168"/>
      <c r="AO44" s="260"/>
      <c r="AP44" s="260"/>
      <c r="AQ44" s="260"/>
      <c r="AR44" s="260"/>
      <c r="AS44" s="260"/>
      <c r="AT44" s="260"/>
      <c r="AU44" s="260"/>
      <c r="AV44" s="260"/>
      <c r="AW44" s="260"/>
      <c r="AX44" s="260"/>
      <c r="AY44" s="260"/>
      <c r="AZ44" s="260"/>
      <c r="BA44" s="260"/>
      <c r="BB44" s="260"/>
      <c r="BC44" s="260"/>
      <c r="BD44" s="260"/>
      <c r="BE44" s="260"/>
      <c r="BF44" s="260"/>
      <c r="BG44" s="210"/>
      <c r="BH44" s="210"/>
      <c r="BI44" s="210"/>
    </row>
    <row r="45" spans="1:61" x14ac:dyDescent="0.25">
      <c r="A45" s="171" t="s">
        <v>91</v>
      </c>
      <c r="B45" s="164"/>
      <c r="C45" s="299" t="s">
        <v>628</v>
      </c>
      <c r="D45" s="166"/>
      <c r="E45" s="168"/>
      <c r="F45" s="167"/>
      <c r="G45" s="168"/>
      <c r="AO45" s="260"/>
      <c r="AP45" s="260"/>
      <c r="AQ45" s="260"/>
      <c r="AR45" s="260"/>
      <c r="AS45" s="260"/>
      <c r="AT45" s="260"/>
      <c r="AU45" s="260"/>
      <c r="AV45" s="260"/>
      <c r="AW45" s="260"/>
      <c r="AX45" s="260"/>
      <c r="AY45" s="260"/>
      <c r="AZ45" s="260"/>
      <c r="BA45" s="260"/>
      <c r="BB45" s="260"/>
      <c r="BC45" s="260"/>
      <c r="BD45" s="260"/>
      <c r="BE45" s="260"/>
      <c r="BF45" s="260"/>
      <c r="BG45" s="210"/>
      <c r="BH45" s="210"/>
      <c r="BI45" s="210"/>
    </row>
    <row r="46" spans="1:61" x14ac:dyDescent="0.25">
      <c r="A46" s="171" t="s">
        <v>91</v>
      </c>
      <c r="B46" s="164"/>
      <c r="C46" s="299" t="s">
        <v>628</v>
      </c>
      <c r="D46" s="166"/>
      <c r="E46" s="168"/>
      <c r="F46" s="167"/>
      <c r="G46" s="168"/>
      <c r="AO46" s="260"/>
      <c r="AP46" s="260"/>
      <c r="AQ46" s="260"/>
      <c r="AR46" s="260"/>
      <c r="AS46" s="260"/>
      <c r="AT46" s="260"/>
      <c r="AU46" s="260"/>
      <c r="AV46" s="260"/>
      <c r="AW46" s="260"/>
      <c r="AX46" s="260"/>
      <c r="AY46" s="260"/>
      <c r="AZ46" s="260"/>
      <c r="BA46" s="260"/>
      <c r="BB46" s="260"/>
      <c r="BC46" s="260"/>
      <c r="BD46" s="260"/>
      <c r="BE46" s="260"/>
      <c r="BF46" s="260"/>
      <c r="BG46" s="210"/>
      <c r="BH46" s="210"/>
      <c r="BI46" s="210"/>
    </row>
    <row r="47" spans="1:61" x14ac:dyDescent="0.25">
      <c r="A47" s="171" t="s">
        <v>91</v>
      </c>
      <c r="B47" s="164"/>
      <c r="C47" s="299" t="s">
        <v>628</v>
      </c>
      <c r="D47" s="166"/>
      <c r="E47" s="168"/>
      <c r="F47" s="167"/>
      <c r="G47" s="168"/>
      <c r="AO47" s="260"/>
      <c r="AP47" s="260"/>
      <c r="AQ47" s="260"/>
      <c r="AR47" s="260"/>
      <c r="AS47" s="260"/>
      <c r="AT47" s="260"/>
      <c r="AU47" s="260"/>
      <c r="AV47" s="260"/>
      <c r="AW47" s="260"/>
      <c r="AX47" s="260"/>
      <c r="AY47" s="260"/>
      <c r="AZ47" s="260"/>
      <c r="BA47" s="260"/>
      <c r="BB47" s="260"/>
      <c r="BC47" s="260"/>
      <c r="BD47" s="260"/>
      <c r="BE47" s="260"/>
      <c r="BF47" s="260"/>
      <c r="BG47" s="210"/>
      <c r="BH47" s="210"/>
      <c r="BI47" s="210"/>
    </row>
    <row r="48" spans="1:61" x14ac:dyDescent="0.25">
      <c r="A48" s="171" t="s">
        <v>91</v>
      </c>
      <c r="B48" s="164"/>
      <c r="C48" s="299" t="s">
        <v>628</v>
      </c>
      <c r="D48" s="166"/>
      <c r="E48" s="168"/>
      <c r="F48" s="167"/>
      <c r="G48" s="168"/>
      <c r="AO48" s="260"/>
      <c r="AP48" s="260"/>
      <c r="AQ48" s="260"/>
      <c r="AR48" s="260"/>
      <c r="AS48" s="260"/>
      <c r="AT48" s="260"/>
      <c r="AU48" s="260"/>
      <c r="AV48" s="260"/>
      <c r="AW48" s="260"/>
      <c r="AX48" s="260"/>
      <c r="AY48" s="260"/>
      <c r="AZ48" s="260"/>
      <c r="BA48" s="260"/>
      <c r="BB48" s="260"/>
      <c r="BC48" s="260"/>
      <c r="BD48" s="260"/>
      <c r="BE48" s="260"/>
      <c r="BF48" s="260"/>
      <c r="BG48" s="210"/>
      <c r="BH48" s="210"/>
      <c r="BI48" s="210"/>
    </row>
    <row r="49" spans="1:61" x14ac:dyDescent="0.25">
      <c r="A49" s="171" t="s">
        <v>91</v>
      </c>
      <c r="B49" s="164"/>
      <c r="C49" s="299" t="s">
        <v>628</v>
      </c>
      <c r="D49" s="166"/>
      <c r="E49" s="168"/>
      <c r="F49" s="167"/>
      <c r="G49" s="168"/>
      <c r="AO49" s="260"/>
      <c r="AP49" s="260"/>
      <c r="AQ49" s="260"/>
      <c r="AR49" s="260"/>
      <c r="AS49" s="260"/>
      <c r="AT49" s="260"/>
      <c r="AU49" s="260"/>
      <c r="AV49" s="260"/>
      <c r="AW49" s="260"/>
      <c r="AX49" s="260"/>
      <c r="AY49" s="260"/>
      <c r="AZ49" s="260"/>
      <c r="BA49" s="260"/>
      <c r="BB49" s="260"/>
      <c r="BC49" s="260"/>
      <c r="BD49" s="260"/>
      <c r="BE49" s="260"/>
      <c r="BF49" s="260"/>
      <c r="BG49" s="210"/>
      <c r="BH49" s="210"/>
      <c r="BI49" s="210"/>
    </row>
    <row r="50" spans="1:61" x14ac:dyDescent="0.25">
      <c r="A50" s="171" t="s">
        <v>91</v>
      </c>
      <c r="B50" s="164"/>
      <c r="C50" s="299" t="s">
        <v>628</v>
      </c>
      <c r="D50" s="166"/>
      <c r="E50" s="168"/>
      <c r="F50" s="167"/>
      <c r="G50" s="168"/>
      <c r="AO50" s="260"/>
      <c r="AP50" s="260"/>
      <c r="AQ50" s="260"/>
      <c r="AR50" s="260"/>
      <c r="AS50" s="260"/>
      <c r="AT50" s="260"/>
      <c r="AU50" s="260"/>
      <c r="AV50" s="260"/>
      <c r="AW50" s="260"/>
      <c r="AX50" s="260"/>
      <c r="AY50" s="260"/>
      <c r="AZ50" s="260"/>
      <c r="BA50" s="260"/>
      <c r="BB50" s="260"/>
      <c r="BC50" s="260"/>
      <c r="BD50" s="260"/>
      <c r="BE50" s="260"/>
      <c r="BF50" s="260"/>
      <c r="BG50" s="210"/>
      <c r="BH50" s="210"/>
      <c r="BI50" s="210"/>
    </row>
    <row r="51" spans="1:61" x14ac:dyDescent="0.25">
      <c r="A51" s="171" t="s">
        <v>91</v>
      </c>
      <c r="B51" s="164"/>
      <c r="C51" s="299" t="s">
        <v>628</v>
      </c>
      <c r="D51" s="166"/>
      <c r="E51" s="168"/>
      <c r="F51" s="167"/>
      <c r="G51" s="168"/>
      <c r="AO51" s="260"/>
      <c r="AP51" s="260"/>
      <c r="AQ51" s="260"/>
      <c r="AR51" s="260"/>
      <c r="AS51" s="260"/>
      <c r="AT51" s="260"/>
      <c r="AU51" s="260"/>
      <c r="AV51" s="260"/>
      <c r="AW51" s="260"/>
      <c r="AX51" s="260"/>
      <c r="AY51" s="260"/>
      <c r="AZ51" s="260"/>
      <c r="BA51" s="260"/>
      <c r="BB51" s="260"/>
      <c r="BC51" s="260"/>
      <c r="BD51" s="260"/>
      <c r="BE51" s="260"/>
      <c r="BF51" s="260"/>
      <c r="BG51" s="210"/>
      <c r="BH51" s="210"/>
      <c r="BI51" s="210"/>
    </row>
    <row r="52" spans="1:61" x14ac:dyDescent="0.25">
      <c r="A52" s="171" t="s">
        <v>91</v>
      </c>
      <c r="B52" s="164"/>
      <c r="C52" s="299" t="s">
        <v>628</v>
      </c>
      <c r="D52" s="166"/>
      <c r="E52" s="168"/>
      <c r="F52" s="167"/>
      <c r="G52" s="168"/>
      <c r="AO52" s="260"/>
      <c r="AP52" s="260"/>
      <c r="AQ52" s="260"/>
      <c r="AR52" s="260"/>
      <c r="AS52" s="260"/>
      <c r="AT52" s="260"/>
      <c r="AU52" s="260"/>
      <c r="AV52" s="260"/>
      <c r="AW52" s="260"/>
      <c r="AX52" s="260"/>
      <c r="AY52" s="260"/>
      <c r="AZ52" s="260"/>
      <c r="BA52" s="260"/>
      <c r="BB52" s="260"/>
      <c r="BC52" s="260"/>
      <c r="BD52" s="260"/>
      <c r="BE52" s="260"/>
      <c r="BF52" s="260"/>
      <c r="BG52" s="210"/>
      <c r="BH52" s="210"/>
      <c r="BI52" s="210"/>
    </row>
    <row r="53" spans="1:61" x14ac:dyDescent="0.25">
      <c r="A53" s="171" t="s">
        <v>91</v>
      </c>
      <c r="B53" s="164"/>
      <c r="C53" s="299" t="s">
        <v>628</v>
      </c>
      <c r="D53" s="166"/>
      <c r="E53" s="168"/>
      <c r="F53" s="167"/>
      <c r="G53" s="168"/>
      <c r="AO53" s="260"/>
      <c r="AP53" s="260"/>
      <c r="AQ53" s="260"/>
      <c r="AR53" s="260"/>
      <c r="AS53" s="260"/>
      <c r="AT53" s="260"/>
      <c r="AU53" s="260"/>
      <c r="AV53" s="260"/>
      <c r="AW53" s="260"/>
      <c r="AX53" s="260"/>
      <c r="AY53" s="260"/>
      <c r="AZ53" s="260"/>
      <c r="BA53" s="260"/>
      <c r="BB53" s="260"/>
      <c r="BC53" s="260"/>
      <c r="BD53" s="260"/>
      <c r="BE53" s="260"/>
      <c r="BF53" s="260"/>
      <c r="BG53" s="210"/>
      <c r="BH53" s="210"/>
      <c r="BI53" s="210"/>
    </row>
    <row r="54" spans="1:61" x14ac:dyDescent="0.25">
      <c r="A54" s="171" t="s">
        <v>91</v>
      </c>
      <c r="B54" s="164"/>
      <c r="C54" s="299" t="s">
        <v>628</v>
      </c>
      <c r="D54" s="166"/>
      <c r="E54" s="168"/>
      <c r="F54" s="167"/>
      <c r="G54" s="168"/>
      <c r="AO54" s="260"/>
      <c r="AP54" s="260"/>
      <c r="AQ54" s="260"/>
      <c r="AR54" s="260"/>
      <c r="AS54" s="260"/>
      <c r="AT54" s="260"/>
      <c r="AU54" s="260"/>
      <c r="AV54" s="260"/>
      <c r="AW54" s="260"/>
      <c r="AX54" s="260"/>
      <c r="AY54" s="260"/>
      <c r="AZ54" s="260"/>
      <c r="BA54" s="260"/>
      <c r="BB54" s="260"/>
      <c r="BC54" s="260"/>
      <c r="BD54" s="260"/>
      <c r="BE54" s="260"/>
      <c r="BF54" s="260"/>
      <c r="BG54" s="210"/>
      <c r="BH54" s="210"/>
      <c r="BI54" s="210"/>
    </row>
    <row r="55" spans="1:61" x14ac:dyDescent="0.25">
      <c r="A55" s="171" t="s">
        <v>91</v>
      </c>
      <c r="B55" s="164"/>
      <c r="C55" s="299" t="s">
        <v>628</v>
      </c>
      <c r="D55" s="166"/>
      <c r="E55" s="168"/>
      <c r="F55" s="167"/>
      <c r="G55" s="168"/>
      <c r="AO55" s="260"/>
      <c r="AP55" s="260"/>
      <c r="AQ55" s="260"/>
      <c r="AR55" s="260"/>
      <c r="AS55" s="260"/>
      <c r="AT55" s="260"/>
      <c r="AU55" s="260"/>
      <c r="AV55" s="260"/>
      <c r="AW55" s="260"/>
      <c r="AX55" s="260"/>
      <c r="AY55" s="260"/>
      <c r="AZ55" s="260"/>
      <c r="BA55" s="260"/>
      <c r="BB55" s="260"/>
      <c r="BC55" s="260"/>
      <c r="BD55" s="260"/>
      <c r="BE55" s="260"/>
      <c r="BF55" s="260"/>
      <c r="BG55" s="210"/>
      <c r="BH55" s="210"/>
      <c r="BI55" s="210"/>
    </row>
    <row r="56" spans="1:61" x14ac:dyDescent="0.25">
      <c r="A56" s="171" t="s">
        <v>91</v>
      </c>
      <c r="B56" s="164"/>
      <c r="C56" s="299" t="s">
        <v>628</v>
      </c>
      <c r="D56" s="166"/>
      <c r="E56" s="168"/>
      <c r="F56" s="167"/>
      <c r="G56" s="168"/>
      <c r="AO56" s="260"/>
      <c r="AP56" s="260"/>
      <c r="AQ56" s="260"/>
      <c r="AR56" s="260"/>
      <c r="AS56" s="260"/>
      <c r="AT56" s="260"/>
      <c r="AU56" s="260"/>
      <c r="AV56" s="260"/>
      <c r="AW56" s="260"/>
      <c r="AX56" s="260"/>
      <c r="AY56" s="260"/>
      <c r="AZ56" s="260"/>
      <c r="BA56" s="260"/>
      <c r="BB56" s="260"/>
      <c r="BC56" s="260"/>
      <c r="BD56" s="260"/>
      <c r="BE56" s="260"/>
      <c r="BF56" s="260"/>
      <c r="BG56" s="210"/>
      <c r="BH56" s="210"/>
      <c r="BI56" s="210"/>
    </row>
    <row r="57" spans="1:61" x14ac:dyDescent="0.25">
      <c r="A57" s="171" t="s">
        <v>91</v>
      </c>
      <c r="B57" s="164"/>
      <c r="C57" s="299" t="s">
        <v>628</v>
      </c>
      <c r="D57" s="166"/>
      <c r="E57" s="168"/>
      <c r="F57" s="167"/>
      <c r="G57" s="168"/>
      <c r="AO57" s="260"/>
      <c r="AP57" s="260"/>
      <c r="AQ57" s="260"/>
      <c r="AR57" s="260"/>
      <c r="AS57" s="260"/>
      <c r="AT57" s="260"/>
      <c r="AU57" s="260"/>
      <c r="AV57" s="260"/>
      <c r="AW57" s="260"/>
      <c r="AX57" s="260"/>
      <c r="AY57" s="260"/>
      <c r="AZ57" s="260"/>
      <c r="BA57" s="260"/>
      <c r="BB57" s="260"/>
      <c r="BC57" s="260"/>
      <c r="BD57" s="260"/>
      <c r="BE57" s="260"/>
      <c r="BF57" s="260"/>
      <c r="BG57" s="210"/>
      <c r="BH57" s="210"/>
      <c r="BI57" s="210"/>
    </row>
    <row r="58" spans="1:61" x14ac:dyDescent="0.25">
      <c r="A58" s="171" t="s">
        <v>91</v>
      </c>
      <c r="B58" s="164"/>
      <c r="C58" s="299" t="s">
        <v>628</v>
      </c>
      <c r="D58" s="166"/>
      <c r="E58" s="168"/>
      <c r="F58" s="167"/>
      <c r="G58" s="168"/>
      <c r="AO58" s="260"/>
      <c r="AP58" s="260"/>
      <c r="AQ58" s="260"/>
      <c r="AR58" s="260"/>
      <c r="AS58" s="260"/>
      <c r="AT58" s="260"/>
      <c r="AU58" s="260"/>
      <c r="AV58" s="260"/>
      <c r="AW58" s="260"/>
      <c r="AX58" s="260"/>
      <c r="AY58" s="260"/>
      <c r="AZ58" s="260"/>
      <c r="BA58" s="260"/>
      <c r="BB58" s="260"/>
      <c r="BC58" s="260"/>
      <c r="BD58" s="260"/>
      <c r="BE58" s="260"/>
      <c r="BF58" s="260"/>
      <c r="BG58" s="210"/>
      <c r="BH58" s="210"/>
      <c r="BI58" s="210"/>
    </row>
    <row r="59" spans="1:61" x14ac:dyDescent="0.25">
      <c r="A59" s="171" t="s">
        <v>91</v>
      </c>
      <c r="B59" s="164"/>
      <c r="C59" s="299" t="s">
        <v>628</v>
      </c>
      <c r="D59" s="166"/>
      <c r="E59" s="168"/>
      <c r="F59" s="167"/>
      <c r="G59" s="168"/>
      <c r="AO59" s="260"/>
      <c r="AP59" s="260"/>
      <c r="AQ59" s="260"/>
      <c r="AR59" s="260"/>
      <c r="AS59" s="260"/>
      <c r="AT59" s="260"/>
      <c r="AU59" s="260"/>
      <c r="AV59" s="260"/>
      <c r="AW59" s="260"/>
      <c r="AX59" s="260"/>
      <c r="AY59" s="260"/>
      <c r="AZ59" s="260"/>
      <c r="BA59" s="260"/>
      <c r="BB59" s="260"/>
      <c r="BC59" s="260"/>
      <c r="BD59" s="260"/>
      <c r="BE59" s="260"/>
      <c r="BF59" s="260"/>
      <c r="BG59" s="210"/>
      <c r="BH59" s="210"/>
      <c r="BI59" s="210"/>
    </row>
    <row r="60" spans="1:61" x14ac:dyDescent="0.25">
      <c r="A60" s="171" t="s">
        <v>91</v>
      </c>
      <c r="B60" s="164"/>
      <c r="C60" s="299" t="s">
        <v>628</v>
      </c>
      <c r="D60" s="166"/>
      <c r="E60" s="168"/>
      <c r="F60" s="167"/>
      <c r="G60" s="168"/>
      <c r="AO60" s="260"/>
      <c r="AP60" s="260"/>
      <c r="AQ60" s="260"/>
      <c r="AR60" s="260"/>
      <c r="AS60" s="260"/>
      <c r="AT60" s="260"/>
      <c r="AU60" s="260"/>
      <c r="AV60" s="260"/>
      <c r="AW60" s="260"/>
      <c r="AX60" s="260"/>
      <c r="AY60" s="260"/>
      <c r="AZ60" s="260"/>
      <c r="BA60" s="260"/>
      <c r="BB60" s="260"/>
      <c r="BC60" s="260"/>
      <c r="BD60" s="260"/>
      <c r="BE60" s="260"/>
      <c r="BF60" s="260"/>
      <c r="BG60" s="210"/>
      <c r="BH60" s="210"/>
      <c r="BI60" s="210"/>
    </row>
    <row r="61" spans="1:61" x14ac:dyDescent="0.25">
      <c r="A61" s="171" t="s">
        <v>91</v>
      </c>
      <c r="B61" s="164"/>
      <c r="C61" s="299" t="s">
        <v>628</v>
      </c>
      <c r="D61" s="166"/>
      <c r="E61" s="168"/>
      <c r="F61" s="167"/>
      <c r="G61" s="168"/>
      <c r="AO61" s="260"/>
      <c r="AP61" s="260"/>
      <c r="AQ61" s="260"/>
      <c r="AR61" s="260"/>
      <c r="AS61" s="260"/>
      <c r="AT61" s="260"/>
      <c r="AU61" s="260"/>
      <c r="AV61" s="260"/>
      <c r="AW61" s="260"/>
      <c r="AX61" s="260"/>
      <c r="AY61" s="260"/>
      <c r="AZ61" s="260"/>
      <c r="BA61" s="260"/>
      <c r="BB61" s="260"/>
      <c r="BC61" s="260"/>
      <c r="BD61" s="260"/>
      <c r="BE61" s="260"/>
      <c r="BF61" s="260"/>
      <c r="BG61" s="210"/>
      <c r="BH61" s="210"/>
      <c r="BI61" s="210"/>
    </row>
    <row r="62" spans="1:61" x14ac:dyDescent="0.25">
      <c r="A62" s="171" t="s">
        <v>91</v>
      </c>
      <c r="B62" s="164"/>
      <c r="C62" s="299" t="s">
        <v>628</v>
      </c>
      <c r="D62" s="166"/>
      <c r="E62" s="168"/>
      <c r="F62" s="167"/>
      <c r="G62" s="168"/>
      <c r="AO62" s="260"/>
      <c r="AP62" s="260"/>
      <c r="AQ62" s="260"/>
      <c r="AR62" s="260"/>
      <c r="AS62" s="260"/>
      <c r="AT62" s="260"/>
      <c r="AU62" s="260"/>
      <c r="AV62" s="260"/>
      <c r="AW62" s="260"/>
      <c r="AX62" s="260"/>
      <c r="AY62" s="260"/>
      <c r="AZ62" s="260"/>
      <c r="BA62" s="260"/>
      <c r="BB62" s="260"/>
      <c r="BC62" s="260"/>
      <c r="BD62" s="260"/>
      <c r="BE62" s="260"/>
      <c r="BF62" s="260"/>
      <c r="BG62" s="210"/>
      <c r="BH62" s="210"/>
      <c r="BI62" s="210"/>
    </row>
    <row r="63" spans="1:61" x14ac:dyDescent="0.25">
      <c r="A63" s="171" t="s">
        <v>91</v>
      </c>
      <c r="B63" s="164"/>
      <c r="C63" s="299" t="s">
        <v>628</v>
      </c>
      <c r="D63" s="166"/>
      <c r="E63" s="168"/>
      <c r="F63" s="167"/>
      <c r="G63" s="168"/>
      <c r="AO63" s="260"/>
      <c r="AP63" s="260"/>
      <c r="AQ63" s="260"/>
      <c r="AR63" s="260"/>
      <c r="AS63" s="260"/>
      <c r="AT63" s="260"/>
      <c r="AU63" s="260"/>
      <c r="AV63" s="260"/>
      <c r="AW63" s="260"/>
      <c r="AX63" s="260"/>
      <c r="AY63" s="260"/>
      <c r="AZ63" s="260"/>
      <c r="BA63" s="260"/>
      <c r="BB63" s="260"/>
      <c r="BC63" s="260"/>
      <c r="BD63" s="260"/>
      <c r="BE63" s="260"/>
      <c r="BF63" s="260"/>
      <c r="BG63" s="210"/>
      <c r="BH63" s="210"/>
      <c r="BI63" s="210"/>
    </row>
    <row r="64" spans="1:61" x14ac:dyDescent="0.25">
      <c r="A64" s="171" t="s">
        <v>91</v>
      </c>
      <c r="B64" s="164"/>
      <c r="C64" s="299" t="s">
        <v>628</v>
      </c>
      <c r="D64" s="166"/>
      <c r="E64" s="168"/>
      <c r="F64" s="167"/>
      <c r="G64" s="168"/>
      <c r="AO64" s="260"/>
      <c r="AP64" s="260"/>
      <c r="AQ64" s="260"/>
      <c r="AR64" s="260"/>
      <c r="AS64" s="260"/>
      <c r="AT64" s="260"/>
      <c r="AU64" s="260"/>
      <c r="AV64" s="260"/>
      <c r="AW64" s="260"/>
      <c r="AX64" s="260"/>
      <c r="AY64" s="260"/>
      <c r="AZ64" s="260"/>
      <c r="BA64" s="260"/>
      <c r="BB64" s="260"/>
      <c r="BC64" s="260"/>
      <c r="BD64" s="260"/>
      <c r="BE64" s="260"/>
      <c r="BF64" s="260"/>
      <c r="BG64" s="210"/>
      <c r="BH64" s="210"/>
      <c r="BI64" s="210"/>
    </row>
    <row r="65" spans="1:61" x14ac:dyDescent="0.25">
      <c r="A65" s="171" t="s">
        <v>91</v>
      </c>
      <c r="B65" s="164"/>
      <c r="C65" s="299" t="s">
        <v>628</v>
      </c>
      <c r="D65" s="166"/>
      <c r="E65" s="168"/>
      <c r="F65" s="167"/>
      <c r="G65" s="168"/>
      <c r="AO65" s="260"/>
      <c r="AP65" s="260"/>
      <c r="AQ65" s="260"/>
      <c r="AR65" s="260"/>
      <c r="AS65" s="260"/>
      <c r="AT65" s="260"/>
      <c r="AU65" s="260"/>
      <c r="AV65" s="260"/>
      <c r="AW65" s="260"/>
      <c r="AX65" s="260"/>
      <c r="AY65" s="260"/>
      <c r="AZ65" s="260"/>
      <c r="BA65" s="260"/>
      <c r="BB65" s="260"/>
      <c r="BC65" s="260"/>
      <c r="BD65" s="260"/>
      <c r="BE65" s="260"/>
      <c r="BF65" s="260"/>
      <c r="BG65" s="210"/>
      <c r="BH65" s="210"/>
      <c r="BI65" s="210"/>
    </row>
    <row r="66" spans="1:61" x14ac:dyDescent="0.25">
      <c r="A66" s="171" t="s">
        <v>91</v>
      </c>
      <c r="B66" s="164"/>
      <c r="C66" s="299" t="s">
        <v>628</v>
      </c>
      <c r="D66" s="166"/>
      <c r="E66" s="168"/>
      <c r="F66" s="167"/>
      <c r="G66" s="168"/>
      <c r="AO66" s="260"/>
      <c r="AP66" s="260"/>
      <c r="AQ66" s="260"/>
      <c r="AR66" s="260"/>
      <c r="AS66" s="260"/>
      <c r="AT66" s="260"/>
      <c r="AU66" s="260"/>
      <c r="AV66" s="260"/>
      <c r="AW66" s="260"/>
      <c r="AX66" s="260"/>
      <c r="AY66" s="260"/>
      <c r="AZ66" s="260"/>
      <c r="BA66" s="260"/>
      <c r="BB66" s="260"/>
      <c r="BC66" s="260"/>
      <c r="BD66" s="260"/>
      <c r="BE66" s="260"/>
      <c r="BF66" s="260"/>
      <c r="BG66" s="210"/>
      <c r="BH66" s="210"/>
      <c r="BI66" s="210"/>
    </row>
    <row r="67" spans="1:61" x14ac:dyDescent="0.25">
      <c r="A67" s="171" t="s">
        <v>91</v>
      </c>
      <c r="B67" s="164"/>
      <c r="C67" s="299" t="s">
        <v>628</v>
      </c>
      <c r="D67" s="166"/>
      <c r="E67" s="168"/>
      <c r="F67" s="167"/>
      <c r="G67" s="168"/>
      <c r="AO67" s="260"/>
      <c r="AP67" s="260"/>
      <c r="AQ67" s="260"/>
      <c r="AR67" s="260"/>
      <c r="AS67" s="260"/>
      <c r="AT67" s="260"/>
      <c r="AU67" s="260"/>
      <c r="AV67" s="260"/>
      <c r="AW67" s="260"/>
      <c r="AX67" s="260"/>
      <c r="AY67" s="260"/>
      <c r="AZ67" s="260"/>
      <c r="BA67" s="260"/>
      <c r="BB67" s="260"/>
      <c r="BC67" s="260"/>
      <c r="BD67" s="260"/>
      <c r="BE67" s="260"/>
      <c r="BF67" s="260"/>
      <c r="BG67" s="210"/>
      <c r="BH67" s="210"/>
      <c r="BI67" s="210"/>
    </row>
    <row r="68" spans="1:61" x14ac:dyDescent="0.25">
      <c r="A68" s="171" t="s">
        <v>91</v>
      </c>
      <c r="B68" s="164"/>
      <c r="C68" s="299" t="s">
        <v>628</v>
      </c>
      <c r="D68" s="166"/>
      <c r="E68" s="168"/>
      <c r="F68" s="167"/>
      <c r="G68" s="168"/>
      <c r="AO68" s="260"/>
      <c r="AP68" s="260"/>
      <c r="AQ68" s="260"/>
      <c r="AR68" s="260"/>
      <c r="AS68" s="260"/>
      <c r="AT68" s="260"/>
      <c r="AU68" s="260"/>
      <c r="AV68" s="260"/>
      <c r="AW68" s="260"/>
      <c r="AX68" s="260"/>
      <c r="AY68" s="260"/>
      <c r="AZ68" s="260"/>
      <c r="BA68" s="260"/>
      <c r="BB68" s="260"/>
      <c r="BC68" s="260"/>
      <c r="BD68" s="260"/>
      <c r="BE68" s="260"/>
      <c r="BF68" s="260"/>
      <c r="BG68" s="210"/>
      <c r="BH68" s="210"/>
      <c r="BI68" s="210"/>
    </row>
    <row r="69" spans="1:61" x14ac:dyDescent="0.25">
      <c r="A69" s="171" t="s">
        <v>91</v>
      </c>
      <c r="B69" s="164"/>
      <c r="C69" s="299" t="s">
        <v>628</v>
      </c>
      <c r="D69" s="166"/>
      <c r="E69" s="168"/>
      <c r="F69" s="167"/>
      <c r="G69" s="168"/>
      <c r="AO69" s="260"/>
      <c r="AP69" s="260"/>
      <c r="AQ69" s="260"/>
      <c r="AR69" s="260"/>
      <c r="AS69" s="260"/>
      <c r="AT69" s="260"/>
      <c r="AU69" s="260"/>
      <c r="AV69" s="260"/>
      <c r="AW69" s="260"/>
      <c r="AX69" s="260"/>
      <c r="AY69" s="260"/>
      <c r="AZ69" s="260"/>
      <c r="BA69" s="260"/>
      <c r="BB69" s="260"/>
      <c r="BC69" s="260"/>
      <c r="BD69" s="260"/>
      <c r="BE69" s="260"/>
      <c r="BF69" s="260"/>
      <c r="BG69" s="210"/>
      <c r="BH69" s="210"/>
      <c r="BI69" s="210"/>
    </row>
    <row r="70" spans="1:61" x14ac:dyDescent="0.25">
      <c r="A70" s="171" t="s">
        <v>91</v>
      </c>
      <c r="B70" s="164"/>
      <c r="C70" s="299" t="s">
        <v>628</v>
      </c>
      <c r="D70" s="166"/>
      <c r="E70" s="168"/>
      <c r="F70" s="167"/>
      <c r="G70" s="168"/>
      <c r="AO70" s="260"/>
      <c r="AP70" s="260"/>
      <c r="AQ70" s="260"/>
      <c r="AR70" s="260"/>
      <c r="AS70" s="260"/>
      <c r="AT70" s="260"/>
      <c r="AU70" s="260"/>
      <c r="AV70" s="260"/>
      <c r="AW70" s="260"/>
      <c r="AX70" s="260"/>
      <c r="AY70" s="260"/>
      <c r="AZ70" s="260"/>
      <c r="BA70" s="260"/>
      <c r="BB70" s="260"/>
      <c r="BC70" s="260"/>
      <c r="BD70" s="260"/>
      <c r="BE70" s="260"/>
      <c r="BF70" s="260"/>
      <c r="BG70" s="210"/>
      <c r="BH70" s="210"/>
      <c r="BI70" s="210"/>
    </row>
    <row r="71" spans="1:61" x14ac:dyDescent="0.25">
      <c r="A71" s="171" t="s">
        <v>91</v>
      </c>
      <c r="B71" s="164"/>
      <c r="C71" s="299" t="s">
        <v>628</v>
      </c>
      <c r="D71" s="166"/>
      <c r="E71" s="168"/>
      <c r="F71" s="167"/>
      <c r="G71" s="168"/>
      <c r="AO71" s="260"/>
      <c r="AP71" s="260"/>
      <c r="AQ71" s="260"/>
      <c r="AR71" s="260"/>
      <c r="AS71" s="260"/>
      <c r="AT71" s="260"/>
      <c r="AU71" s="260"/>
      <c r="AV71" s="260"/>
      <c r="AW71" s="260"/>
      <c r="AX71" s="260"/>
      <c r="AY71" s="260"/>
      <c r="AZ71" s="260"/>
      <c r="BA71" s="260"/>
      <c r="BB71" s="260"/>
      <c r="BC71" s="260"/>
      <c r="BD71" s="260"/>
      <c r="BE71" s="260"/>
      <c r="BF71" s="260"/>
      <c r="BG71" s="210"/>
      <c r="BH71" s="210"/>
      <c r="BI71" s="210"/>
    </row>
    <row r="72" spans="1:61" x14ac:dyDescent="0.25">
      <c r="A72" s="171" t="s">
        <v>91</v>
      </c>
      <c r="B72" s="164"/>
      <c r="C72" s="299" t="s">
        <v>628</v>
      </c>
      <c r="D72" s="166"/>
      <c r="E72" s="168"/>
      <c r="F72" s="167"/>
      <c r="G72" s="168"/>
      <c r="AO72" s="260"/>
      <c r="AP72" s="260"/>
      <c r="AQ72" s="260"/>
      <c r="AR72" s="260"/>
      <c r="AS72" s="260"/>
      <c r="AT72" s="260"/>
      <c r="AU72" s="260"/>
      <c r="AV72" s="260"/>
      <c r="AW72" s="260"/>
      <c r="AX72" s="260"/>
      <c r="AY72" s="260"/>
      <c r="AZ72" s="260"/>
      <c r="BA72" s="260"/>
      <c r="BB72" s="260"/>
      <c r="BC72" s="260"/>
      <c r="BD72" s="260"/>
      <c r="BE72" s="260"/>
      <c r="BF72" s="260"/>
      <c r="BG72" s="210"/>
      <c r="BH72" s="210"/>
      <c r="BI72" s="210"/>
    </row>
    <row r="73" spans="1:61" x14ac:dyDescent="0.25">
      <c r="A73" s="171" t="s">
        <v>91</v>
      </c>
      <c r="B73" s="164"/>
      <c r="C73" s="299" t="s">
        <v>628</v>
      </c>
      <c r="D73" s="166"/>
      <c r="E73" s="168"/>
      <c r="F73" s="167"/>
      <c r="G73" s="168"/>
      <c r="AO73" s="260"/>
      <c r="AP73" s="260"/>
      <c r="AQ73" s="260"/>
      <c r="AR73" s="260"/>
      <c r="AS73" s="260"/>
      <c r="AT73" s="260"/>
      <c r="AU73" s="260"/>
      <c r="AV73" s="260"/>
      <c r="AW73" s="260"/>
      <c r="AX73" s="260"/>
      <c r="AY73" s="260"/>
      <c r="AZ73" s="260"/>
      <c r="BA73" s="260"/>
      <c r="BB73" s="260"/>
      <c r="BC73" s="260"/>
      <c r="BD73" s="260"/>
      <c r="BE73" s="260"/>
      <c r="BF73" s="260"/>
      <c r="BG73" s="210"/>
      <c r="BH73" s="210"/>
      <c r="BI73" s="210"/>
    </row>
    <row r="74" spans="1:61" x14ac:dyDescent="0.25">
      <c r="A74" s="171" t="s">
        <v>91</v>
      </c>
      <c r="B74" s="164"/>
      <c r="C74" s="299" t="s">
        <v>628</v>
      </c>
      <c r="D74" s="166"/>
      <c r="E74" s="168"/>
      <c r="F74" s="167"/>
      <c r="G74" s="168"/>
      <c r="AO74" s="260"/>
      <c r="AP74" s="260"/>
      <c r="AQ74" s="260"/>
      <c r="AR74" s="260"/>
      <c r="AS74" s="260"/>
      <c r="AT74" s="260"/>
      <c r="AU74" s="260"/>
      <c r="AV74" s="260"/>
      <c r="AW74" s="260"/>
      <c r="AX74" s="260"/>
      <c r="AY74" s="260"/>
      <c r="AZ74" s="260"/>
      <c r="BA74" s="260"/>
      <c r="BB74" s="260"/>
      <c r="BC74" s="260"/>
      <c r="BD74" s="260"/>
      <c r="BE74" s="260"/>
      <c r="BF74" s="260"/>
      <c r="BG74" s="210"/>
      <c r="BH74" s="210"/>
      <c r="BI74" s="210"/>
    </row>
    <row r="75" spans="1:61" x14ac:dyDescent="0.25">
      <c r="A75" s="171" t="s">
        <v>91</v>
      </c>
      <c r="B75" s="164"/>
      <c r="C75" s="299" t="s">
        <v>628</v>
      </c>
      <c r="D75" s="166"/>
      <c r="E75" s="168"/>
      <c r="F75" s="167"/>
      <c r="G75" s="168"/>
      <c r="AO75" s="260"/>
      <c r="AP75" s="260"/>
      <c r="AQ75" s="260"/>
      <c r="AR75" s="260"/>
      <c r="AS75" s="260"/>
      <c r="AT75" s="260"/>
      <c r="AU75" s="260"/>
      <c r="AV75" s="260"/>
      <c r="AW75" s="260"/>
      <c r="AX75" s="260"/>
      <c r="AY75" s="260"/>
      <c r="AZ75" s="260"/>
      <c r="BA75" s="260"/>
      <c r="BB75" s="260"/>
      <c r="BC75" s="260"/>
      <c r="BD75" s="260"/>
      <c r="BE75" s="260"/>
      <c r="BF75" s="260"/>
      <c r="BG75" s="210"/>
      <c r="BH75" s="210"/>
      <c r="BI75" s="210"/>
    </row>
    <row r="76" spans="1:61" x14ac:dyDescent="0.25">
      <c r="A76" s="171" t="s">
        <v>91</v>
      </c>
      <c r="B76" s="164"/>
      <c r="C76" s="299" t="s">
        <v>628</v>
      </c>
      <c r="D76" s="166"/>
      <c r="E76" s="168"/>
      <c r="F76" s="167"/>
      <c r="G76" s="168"/>
      <c r="AO76" s="260"/>
      <c r="AP76" s="260"/>
      <c r="AQ76" s="260"/>
      <c r="AR76" s="260"/>
      <c r="AS76" s="260"/>
      <c r="AT76" s="260"/>
      <c r="AU76" s="260"/>
      <c r="AV76" s="260"/>
      <c r="AW76" s="260"/>
      <c r="AX76" s="260"/>
      <c r="AY76" s="260"/>
      <c r="AZ76" s="260"/>
      <c r="BA76" s="260"/>
      <c r="BB76" s="260"/>
      <c r="BC76" s="260"/>
      <c r="BD76" s="260"/>
      <c r="BE76" s="260"/>
      <c r="BF76" s="260"/>
      <c r="BG76" s="210"/>
      <c r="BH76" s="210"/>
      <c r="BI76" s="210"/>
    </row>
    <row r="77" spans="1:61" x14ac:dyDescent="0.25">
      <c r="A77" s="171" t="s">
        <v>91</v>
      </c>
      <c r="B77" s="164"/>
      <c r="C77" s="299" t="s">
        <v>628</v>
      </c>
      <c r="D77" s="166"/>
      <c r="E77" s="168"/>
      <c r="F77" s="167"/>
      <c r="G77" s="168"/>
      <c r="AO77" s="260"/>
      <c r="AP77" s="260"/>
      <c r="AQ77" s="260"/>
      <c r="AR77" s="260"/>
      <c r="AS77" s="260"/>
      <c r="AT77" s="260"/>
      <c r="AU77" s="260"/>
      <c r="AV77" s="260"/>
      <c r="AW77" s="260"/>
      <c r="AX77" s="260"/>
      <c r="AY77" s="260"/>
      <c r="AZ77" s="260"/>
      <c r="BA77" s="260"/>
      <c r="BB77" s="260"/>
      <c r="BC77" s="260"/>
      <c r="BD77" s="260"/>
      <c r="BE77" s="260"/>
      <c r="BF77" s="260"/>
      <c r="BG77" s="210"/>
      <c r="BH77" s="210"/>
      <c r="BI77" s="210"/>
    </row>
    <row r="78" spans="1:61" x14ac:dyDescent="0.25">
      <c r="A78" s="171" t="s">
        <v>91</v>
      </c>
      <c r="B78" s="164"/>
      <c r="C78" s="299" t="s">
        <v>628</v>
      </c>
      <c r="D78" s="166"/>
      <c r="E78" s="168"/>
      <c r="F78" s="167"/>
      <c r="G78" s="168"/>
      <c r="AO78" s="260"/>
      <c r="AP78" s="260"/>
      <c r="AQ78" s="260"/>
      <c r="AR78" s="260"/>
      <c r="AS78" s="260"/>
      <c r="AT78" s="260"/>
      <c r="AU78" s="260"/>
      <c r="AV78" s="260"/>
      <c r="AW78" s="260"/>
      <c r="AX78" s="260"/>
      <c r="AY78" s="260"/>
      <c r="AZ78" s="260"/>
      <c r="BA78" s="260"/>
      <c r="BB78" s="260"/>
      <c r="BC78" s="260"/>
      <c r="BD78" s="260"/>
      <c r="BE78" s="260"/>
      <c r="BF78" s="260"/>
      <c r="BG78" s="210"/>
      <c r="BH78" s="210"/>
      <c r="BI78" s="210"/>
    </row>
    <row r="79" spans="1:61" x14ac:dyDescent="0.25">
      <c r="A79" s="171" t="s">
        <v>91</v>
      </c>
      <c r="B79" s="164"/>
      <c r="C79" s="299" t="s">
        <v>628</v>
      </c>
      <c r="D79" s="166"/>
      <c r="E79" s="168"/>
      <c r="F79" s="167"/>
      <c r="G79" s="168"/>
      <c r="AO79" s="260"/>
      <c r="AP79" s="260"/>
      <c r="AQ79" s="260"/>
      <c r="AR79" s="260"/>
      <c r="AS79" s="260"/>
      <c r="AT79" s="260"/>
      <c r="AU79" s="260"/>
      <c r="AV79" s="260"/>
      <c r="AW79" s="260"/>
      <c r="AX79" s="260"/>
      <c r="AY79" s="260"/>
      <c r="AZ79" s="260"/>
      <c r="BA79" s="260"/>
      <c r="BB79" s="260"/>
      <c r="BC79" s="260"/>
      <c r="BD79" s="260"/>
      <c r="BE79" s="260"/>
      <c r="BF79" s="260"/>
      <c r="BG79" s="210"/>
      <c r="BH79" s="210"/>
      <c r="BI79" s="210"/>
    </row>
    <row r="80" spans="1:61" x14ac:dyDescent="0.25">
      <c r="A80" s="171" t="s">
        <v>91</v>
      </c>
      <c r="B80" s="164"/>
      <c r="C80" s="299" t="s">
        <v>628</v>
      </c>
      <c r="D80" s="166"/>
      <c r="E80" s="168"/>
      <c r="F80" s="167"/>
      <c r="G80" s="168"/>
      <c r="AO80" s="260"/>
      <c r="AP80" s="260"/>
      <c r="AQ80" s="260"/>
      <c r="AR80" s="260"/>
      <c r="AS80" s="260"/>
      <c r="AT80" s="260"/>
      <c r="AU80" s="260"/>
      <c r="AV80" s="260"/>
      <c r="AW80" s="260"/>
      <c r="AX80" s="260"/>
      <c r="AY80" s="260"/>
      <c r="AZ80" s="260"/>
      <c r="BA80" s="260"/>
      <c r="BB80" s="260"/>
      <c r="BC80" s="260"/>
      <c r="BD80" s="260"/>
      <c r="BE80" s="260"/>
      <c r="BF80" s="260"/>
      <c r="BG80" s="210"/>
      <c r="BH80" s="210"/>
      <c r="BI80" s="210"/>
    </row>
    <row r="81" spans="1:61" x14ac:dyDescent="0.25">
      <c r="A81" s="171" t="s">
        <v>91</v>
      </c>
      <c r="B81" s="164"/>
      <c r="C81" s="299" t="s">
        <v>628</v>
      </c>
      <c r="D81" s="166"/>
      <c r="E81" s="168"/>
      <c r="F81" s="167"/>
      <c r="G81" s="168"/>
      <c r="AO81" s="260"/>
      <c r="AP81" s="260"/>
      <c r="AQ81" s="260"/>
      <c r="AR81" s="260"/>
      <c r="AS81" s="260"/>
      <c r="AT81" s="260"/>
      <c r="AU81" s="260"/>
      <c r="AV81" s="260"/>
      <c r="AW81" s="260"/>
      <c r="AX81" s="260"/>
      <c r="AY81" s="260"/>
      <c r="AZ81" s="260"/>
      <c r="BA81" s="260"/>
      <c r="BB81" s="260"/>
      <c r="BC81" s="260"/>
      <c r="BD81" s="260"/>
      <c r="BE81" s="260"/>
      <c r="BF81" s="260"/>
      <c r="BG81" s="210"/>
      <c r="BH81" s="210"/>
      <c r="BI81" s="210"/>
    </row>
    <row r="82" spans="1:61" x14ac:dyDescent="0.25">
      <c r="A82" s="171" t="s">
        <v>91</v>
      </c>
      <c r="B82" s="164"/>
      <c r="C82" s="299" t="s">
        <v>628</v>
      </c>
      <c r="D82" s="166"/>
      <c r="E82" s="168"/>
      <c r="F82" s="167"/>
      <c r="G82" s="168"/>
      <c r="AO82" s="260"/>
      <c r="AP82" s="260"/>
      <c r="AQ82" s="260"/>
      <c r="AR82" s="260"/>
      <c r="AS82" s="260"/>
      <c r="AT82" s="260"/>
      <c r="AU82" s="260"/>
      <c r="AV82" s="260"/>
      <c r="AW82" s="260"/>
      <c r="AX82" s="260"/>
      <c r="AY82" s="260"/>
      <c r="AZ82" s="260"/>
      <c r="BA82" s="260"/>
      <c r="BB82" s="260"/>
      <c r="BC82" s="260"/>
      <c r="BD82" s="260"/>
      <c r="BE82" s="260"/>
      <c r="BF82" s="260"/>
      <c r="BG82" s="210"/>
      <c r="BH82" s="210"/>
      <c r="BI82" s="210"/>
    </row>
    <row r="83" spans="1:61" x14ac:dyDescent="0.25">
      <c r="A83" s="171" t="s">
        <v>91</v>
      </c>
      <c r="B83" s="164"/>
      <c r="C83" s="299" t="s">
        <v>628</v>
      </c>
      <c r="D83" s="166"/>
      <c r="E83" s="168"/>
      <c r="F83" s="167"/>
      <c r="G83" s="168"/>
      <c r="AO83" s="260"/>
      <c r="AP83" s="260"/>
      <c r="AQ83" s="260"/>
      <c r="AR83" s="260"/>
      <c r="AS83" s="260"/>
      <c r="AT83" s="260"/>
      <c r="AU83" s="260"/>
      <c r="AV83" s="260"/>
      <c r="AW83" s="260"/>
      <c r="AX83" s="260"/>
      <c r="AY83" s="260"/>
      <c r="AZ83" s="260"/>
      <c r="BA83" s="260"/>
      <c r="BB83" s="260"/>
      <c r="BC83" s="260"/>
      <c r="BD83" s="260"/>
      <c r="BE83" s="260"/>
      <c r="BF83" s="260"/>
      <c r="BG83" s="210"/>
      <c r="BH83" s="210"/>
      <c r="BI83" s="210"/>
    </row>
    <row r="84" spans="1:61" x14ac:dyDescent="0.25">
      <c r="A84" s="171" t="s">
        <v>91</v>
      </c>
      <c r="B84" s="164"/>
      <c r="C84" s="299" t="s">
        <v>628</v>
      </c>
      <c r="D84" s="166"/>
      <c r="E84" s="168"/>
      <c r="F84" s="167"/>
      <c r="G84" s="168"/>
      <c r="AO84" s="260"/>
      <c r="AP84" s="260"/>
      <c r="AQ84" s="260"/>
      <c r="AR84" s="260"/>
      <c r="AS84" s="260"/>
      <c r="AT84" s="260"/>
      <c r="AU84" s="260"/>
      <c r="AV84" s="260"/>
      <c r="AW84" s="260"/>
      <c r="AX84" s="260"/>
      <c r="AY84" s="260"/>
      <c r="AZ84" s="260"/>
      <c r="BA84" s="260"/>
      <c r="BB84" s="260"/>
      <c r="BC84" s="260"/>
      <c r="BD84" s="260"/>
      <c r="BE84" s="260"/>
      <c r="BF84" s="260"/>
      <c r="BG84" s="210"/>
      <c r="BH84" s="210"/>
      <c r="BI84" s="210"/>
    </row>
    <row r="85" spans="1:61" x14ac:dyDescent="0.25">
      <c r="A85" s="171" t="s">
        <v>91</v>
      </c>
      <c r="B85" s="164"/>
      <c r="C85" s="299" t="s">
        <v>628</v>
      </c>
      <c r="D85" s="166"/>
      <c r="E85" s="168"/>
      <c r="F85" s="167"/>
      <c r="G85" s="168"/>
      <c r="AO85" s="260"/>
      <c r="AP85" s="260"/>
      <c r="AQ85" s="260"/>
      <c r="AR85" s="260"/>
      <c r="AS85" s="260"/>
      <c r="AT85" s="260"/>
      <c r="AU85" s="260"/>
      <c r="AV85" s="260"/>
      <c r="AW85" s="260"/>
      <c r="AX85" s="260"/>
      <c r="AY85" s="260"/>
      <c r="AZ85" s="260"/>
      <c r="BA85" s="260"/>
      <c r="BB85" s="260"/>
      <c r="BC85" s="260"/>
      <c r="BD85" s="260"/>
      <c r="BE85" s="260"/>
      <c r="BF85" s="260"/>
      <c r="BG85" s="210"/>
      <c r="BH85" s="210"/>
      <c r="BI85" s="210"/>
    </row>
    <row r="86" spans="1:61" x14ac:dyDescent="0.25">
      <c r="A86" s="171" t="s">
        <v>91</v>
      </c>
      <c r="B86" s="164"/>
      <c r="C86" s="299" t="s">
        <v>628</v>
      </c>
      <c r="D86" s="166"/>
      <c r="E86" s="168"/>
      <c r="F86" s="167"/>
      <c r="G86" s="168"/>
      <c r="AO86" s="260"/>
      <c r="AP86" s="260"/>
      <c r="AQ86" s="260"/>
      <c r="AR86" s="260"/>
      <c r="AS86" s="260"/>
      <c r="AT86" s="260"/>
      <c r="AU86" s="260"/>
      <c r="AV86" s="260"/>
      <c r="AW86" s="260"/>
      <c r="AX86" s="260"/>
      <c r="AY86" s="260"/>
      <c r="AZ86" s="260"/>
      <c r="BA86" s="260"/>
      <c r="BB86" s="260"/>
      <c r="BC86" s="260"/>
      <c r="BD86" s="260"/>
      <c r="BE86" s="260"/>
      <c r="BF86" s="260"/>
      <c r="BG86" s="210"/>
      <c r="BH86" s="210"/>
      <c r="BI86" s="210"/>
    </row>
    <row r="87" spans="1:61" x14ac:dyDescent="0.25">
      <c r="A87" s="171" t="s">
        <v>91</v>
      </c>
      <c r="B87" s="164"/>
      <c r="C87" s="299" t="s">
        <v>628</v>
      </c>
      <c r="D87" s="166"/>
      <c r="E87" s="168"/>
      <c r="F87" s="167"/>
      <c r="G87" s="168"/>
      <c r="AO87" s="260"/>
      <c r="AP87" s="260"/>
      <c r="AQ87" s="260"/>
      <c r="AR87" s="260"/>
      <c r="AS87" s="260"/>
      <c r="AT87" s="260"/>
      <c r="AU87" s="260"/>
      <c r="AV87" s="260"/>
      <c r="AW87" s="260"/>
      <c r="AX87" s="260"/>
      <c r="AY87" s="260"/>
      <c r="AZ87" s="260"/>
      <c r="BA87" s="260"/>
      <c r="BB87" s="260"/>
      <c r="BC87" s="260"/>
      <c r="BD87" s="260"/>
      <c r="BE87" s="260"/>
      <c r="BF87" s="260"/>
      <c r="BG87" s="210"/>
      <c r="BH87" s="210"/>
      <c r="BI87" s="210"/>
    </row>
    <row r="88" spans="1:61" x14ac:dyDescent="0.25">
      <c r="A88" s="171" t="s">
        <v>91</v>
      </c>
      <c r="B88" s="164"/>
      <c r="C88" s="299" t="s">
        <v>628</v>
      </c>
      <c r="D88" s="166"/>
      <c r="E88" s="168"/>
      <c r="F88" s="167"/>
      <c r="G88" s="168"/>
      <c r="AO88" s="260"/>
      <c r="AP88" s="260"/>
      <c r="AQ88" s="260"/>
      <c r="AR88" s="260"/>
      <c r="AS88" s="260"/>
      <c r="AT88" s="260"/>
      <c r="AU88" s="260"/>
      <c r="AV88" s="260"/>
      <c r="AW88" s="260"/>
      <c r="AX88" s="260"/>
      <c r="AY88" s="260"/>
      <c r="AZ88" s="260"/>
      <c r="BA88" s="260"/>
      <c r="BB88" s="260"/>
      <c r="BC88" s="260"/>
      <c r="BD88" s="260"/>
      <c r="BE88" s="260"/>
      <c r="BF88" s="260"/>
      <c r="BG88" s="210"/>
      <c r="BH88" s="210"/>
      <c r="BI88" s="210"/>
    </row>
    <row r="89" spans="1:61" x14ac:dyDescent="0.25">
      <c r="A89" s="171" t="s">
        <v>91</v>
      </c>
      <c r="B89" s="164"/>
      <c r="C89" s="299" t="s">
        <v>628</v>
      </c>
      <c r="D89" s="166"/>
      <c r="E89" s="168"/>
      <c r="F89" s="167"/>
      <c r="G89" s="168"/>
      <c r="AO89" s="260"/>
      <c r="AP89" s="260"/>
      <c r="AQ89" s="260"/>
      <c r="AR89" s="260"/>
      <c r="AS89" s="260"/>
      <c r="AT89" s="260"/>
      <c r="AU89" s="260"/>
      <c r="AV89" s="260"/>
      <c r="AW89" s="260"/>
      <c r="AX89" s="260"/>
      <c r="AY89" s="260"/>
      <c r="AZ89" s="260"/>
      <c r="BA89" s="260"/>
      <c r="BB89" s="260"/>
      <c r="BC89" s="260"/>
      <c r="BD89" s="260"/>
      <c r="BE89" s="260"/>
      <c r="BF89" s="260"/>
      <c r="BG89" s="210"/>
      <c r="BH89" s="210"/>
      <c r="BI89" s="210"/>
    </row>
    <row r="90" spans="1:61" x14ac:dyDescent="0.25">
      <c r="A90" s="171" t="s">
        <v>91</v>
      </c>
      <c r="B90" s="164"/>
      <c r="C90" s="299" t="s">
        <v>628</v>
      </c>
      <c r="D90" s="166"/>
      <c r="E90" s="168"/>
      <c r="F90" s="167"/>
      <c r="G90" s="168"/>
      <c r="AO90" s="260"/>
      <c r="AP90" s="260"/>
      <c r="AQ90" s="260"/>
      <c r="AR90" s="260"/>
      <c r="AS90" s="260"/>
      <c r="AT90" s="260"/>
      <c r="AU90" s="260"/>
      <c r="AV90" s="260"/>
      <c r="AW90" s="260"/>
      <c r="AX90" s="260"/>
      <c r="AY90" s="260"/>
      <c r="AZ90" s="260"/>
      <c r="BA90" s="260"/>
      <c r="BB90" s="260"/>
      <c r="BC90" s="260"/>
      <c r="BD90" s="260"/>
      <c r="BE90" s="260"/>
      <c r="BF90" s="260"/>
      <c r="BG90" s="210"/>
      <c r="BH90" s="210"/>
      <c r="BI90" s="210"/>
    </row>
    <row r="91" spans="1:61" x14ac:dyDescent="0.25">
      <c r="A91" s="171" t="s">
        <v>91</v>
      </c>
      <c r="B91" s="164"/>
      <c r="C91" s="299" t="s">
        <v>628</v>
      </c>
      <c r="D91" s="166"/>
      <c r="E91" s="168"/>
      <c r="F91" s="167"/>
      <c r="G91" s="168"/>
      <c r="AO91" s="260"/>
      <c r="AP91" s="260"/>
      <c r="AQ91" s="260"/>
      <c r="AR91" s="260"/>
      <c r="AS91" s="260"/>
      <c r="AT91" s="260"/>
      <c r="AU91" s="260"/>
      <c r="AV91" s="260"/>
      <c r="AW91" s="260"/>
      <c r="AX91" s="260"/>
      <c r="AY91" s="260"/>
      <c r="AZ91" s="260"/>
      <c r="BA91" s="260"/>
      <c r="BB91" s="260"/>
      <c r="BC91" s="260"/>
      <c r="BD91" s="260"/>
      <c r="BE91" s="260"/>
      <c r="BF91" s="260"/>
      <c r="BG91" s="210"/>
      <c r="BH91" s="210"/>
      <c r="BI91" s="210"/>
    </row>
    <row r="92" spans="1:61" x14ac:dyDescent="0.25">
      <c r="A92" s="171" t="s">
        <v>91</v>
      </c>
      <c r="B92" s="164"/>
      <c r="C92" s="299" t="s">
        <v>628</v>
      </c>
      <c r="D92" s="166"/>
      <c r="E92" s="168"/>
      <c r="F92" s="167"/>
      <c r="G92" s="168"/>
      <c r="AO92" s="260"/>
      <c r="AP92" s="260"/>
      <c r="AQ92" s="260"/>
      <c r="AR92" s="260"/>
      <c r="AS92" s="260"/>
      <c r="AT92" s="260"/>
      <c r="AU92" s="260"/>
      <c r="AV92" s="260"/>
      <c r="AW92" s="260"/>
      <c r="AX92" s="260"/>
      <c r="AY92" s="260"/>
      <c r="AZ92" s="260"/>
      <c r="BA92" s="260"/>
      <c r="BB92" s="260"/>
      <c r="BC92" s="260"/>
      <c r="BD92" s="260"/>
      <c r="BE92" s="260"/>
      <c r="BF92" s="260"/>
      <c r="BG92" s="210"/>
      <c r="BH92" s="210"/>
      <c r="BI92" s="210"/>
    </row>
    <row r="93" spans="1:61" x14ac:dyDescent="0.25">
      <c r="A93" s="171" t="s">
        <v>91</v>
      </c>
      <c r="B93" s="164"/>
      <c r="C93" s="299" t="s">
        <v>628</v>
      </c>
      <c r="D93" s="166"/>
      <c r="E93" s="168"/>
      <c r="F93" s="167"/>
      <c r="G93" s="168"/>
      <c r="AO93" s="260"/>
      <c r="AP93" s="260"/>
      <c r="AQ93" s="260"/>
      <c r="AR93" s="260"/>
      <c r="AS93" s="260"/>
      <c r="AT93" s="260"/>
      <c r="AU93" s="260"/>
      <c r="AV93" s="260"/>
      <c r="AW93" s="260"/>
      <c r="AX93" s="260"/>
      <c r="AY93" s="260"/>
      <c r="AZ93" s="260"/>
      <c r="BA93" s="260"/>
      <c r="BB93" s="260"/>
      <c r="BC93" s="260"/>
      <c r="BD93" s="260"/>
      <c r="BE93" s="260"/>
      <c r="BF93" s="260"/>
      <c r="BG93" s="210"/>
      <c r="BH93" s="210"/>
      <c r="BI93" s="210"/>
    </row>
    <row r="94" spans="1:61" x14ac:dyDescent="0.25">
      <c r="A94" s="171" t="s">
        <v>91</v>
      </c>
      <c r="B94" s="164"/>
      <c r="C94" s="299" t="s">
        <v>628</v>
      </c>
      <c r="D94" s="166"/>
      <c r="E94" s="168"/>
      <c r="F94" s="167"/>
      <c r="G94" s="168"/>
      <c r="AO94" s="260"/>
      <c r="AP94" s="260"/>
      <c r="AQ94" s="260"/>
      <c r="AR94" s="260"/>
      <c r="AS94" s="260"/>
      <c r="AT94" s="260"/>
      <c r="AU94" s="260"/>
      <c r="AV94" s="260"/>
      <c r="AW94" s="260"/>
      <c r="AX94" s="260"/>
      <c r="AY94" s="260"/>
      <c r="AZ94" s="260"/>
      <c r="BA94" s="260"/>
      <c r="BB94" s="260"/>
      <c r="BC94" s="260"/>
      <c r="BD94" s="260"/>
      <c r="BE94" s="260"/>
      <c r="BF94" s="260"/>
      <c r="BG94" s="210"/>
      <c r="BH94" s="210"/>
      <c r="BI94" s="210"/>
    </row>
    <row r="95" spans="1:61" x14ac:dyDescent="0.25">
      <c r="A95" s="171" t="s">
        <v>91</v>
      </c>
      <c r="B95" s="164"/>
      <c r="C95" s="299" t="s">
        <v>628</v>
      </c>
      <c r="D95" s="166"/>
      <c r="E95" s="168"/>
      <c r="F95" s="167"/>
      <c r="G95" s="168"/>
      <c r="AO95" s="260"/>
      <c r="AP95" s="260"/>
      <c r="AQ95" s="260"/>
      <c r="AR95" s="260"/>
      <c r="AS95" s="260"/>
      <c r="AT95" s="260"/>
      <c r="AU95" s="260"/>
      <c r="AV95" s="260"/>
      <c r="AW95" s="260"/>
      <c r="AX95" s="260"/>
      <c r="AY95" s="260"/>
      <c r="AZ95" s="260"/>
      <c r="BA95" s="260"/>
      <c r="BB95" s="260"/>
      <c r="BC95" s="260"/>
      <c r="BD95" s="260"/>
      <c r="BE95" s="260"/>
      <c r="BF95" s="260"/>
      <c r="BG95" s="210"/>
      <c r="BH95" s="210"/>
      <c r="BI95" s="210"/>
    </row>
    <row r="96" spans="1:61" x14ac:dyDescent="0.25">
      <c r="A96" s="171" t="s">
        <v>91</v>
      </c>
      <c r="B96" s="164"/>
      <c r="C96" s="299" t="s">
        <v>628</v>
      </c>
      <c r="D96" s="166"/>
      <c r="E96" s="168"/>
      <c r="F96" s="167"/>
      <c r="G96" s="168"/>
      <c r="AO96" s="260"/>
      <c r="AP96" s="260"/>
      <c r="AQ96" s="260"/>
      <c r="AR96" s="260"/>
      <c r="AS96" s="260"/>
      <c r="AT96" s="260"/>
      <c r="AU96" s="260"/>
      <c r="AV96" s="260"/>
      <c r="AW96" s="260"/>
      <c r="AX96" s="260"/>
      <c r="AY96" s="260"/>
      <c r="AZ96" s="260"/>
      <c r="BA96" s="260"/>
      <c r="BB96" s="260"/>
      <c r="BC96" s="260"/>
      <c r="BD96" s="260"/>
      <c r="BE96" s="260"/>
      <c r="BF96" s="260"/>
      <c r="BG96" s="210"/>
      <c r="BH96" s="210"/>
      <c r="BI96" s="210"/>
    </row>
    <row r="97" spans="1:61" x14ac:dyDescent="0.25">
      <c r="A97" s="171" t="s">
        <v>91</v>
      </c>
      <c r="B97" s="164"/>
      <c r="C97" s="299" t="s">
        <v>628</v>
      </c>
      <c r="D97" s="166"/>
      <c r="E97" s="168"/>
      <c r="F97" s="167"/>
      <c r="G97" s="168"/>
      <c r="AO97" s="260"/>
      <c r="AP97" s="260"/>
      <c r="AQ97" s="260"/>
      <c r="AR97" s="260"/>
      <c r="AS97" s="260"/>
      <c r="AT97" s="260"/>
      <c r="AU97" s="260"/>
      <c r="AV97" s="260"/>
      <c r="AW97" s="260"/>
      <c r="AX97" s="260"/>
      <c r="AY97" s="260"/>
      <c r="AZ97" s="260"/>
      <c r="BA97" s="260"/>
      <c r="BB97" s="260"/>
      <c r="BC97" s="260"/>
      <c r="BD97" s="260"/>
      <c r="BE97" s="260"/>
      <c r="BF97" s="260"/>
      <c r="BG97" s="210"/>
      <c r="BH97" s="210"/>
      <c r="BI97" s="210"/>
    </row>
    <row r="98" spans="1:61" x14ac:dyDescent="0.25">
      <c r="A98" s="171" t="s">
        <v>91</v>
      </c>
      <c r="B98" s="164"/>
      <c r="C98" s="299" t="s">
        <v>628</v>
      </c>
      <c r="D98" s="166"/>
      <c r="E98" s="168"/>
      <c r="F98" s="167"/>
      <c r="G98" s="168"/>
      <c r="AO98" s="260"/>
      <c r="AP98" s="260"/>
      <c r="AQ98" s="260"/>
      <c r="AR98" s="260"/>
      <c r="AS98" s="260"/>
      <c r="AT98" s="260"/>
      <c r="AU98" s="260"/>
      <c r="AV98" s="260"/>
      <c r="AW98" s="260"/>
      <c r="AX98" s="260"/>
      <c r="AY98" s="260"/>
      <c r="AZ98" s="260"/>
      <c r="BA98" s="260"/>
      <c r="BB98" s="260"/>
      <c r="BC98" s="260"/>
      <c r="BD98" s="260"/>
      <c r="BE98" s="260"/>
      <c r="BF98" s="260"/>
      <c r="BG98" s="210"/>
      <c r="BH98" s="210"/>
      <c r="BI98" s="210"/>
    </row>
    <row r="99" spans="1:61" x14ac:dyDescent="0.25">
      <c r="A99" s="171" t="s">
        <v>91</v>
      </c>
      <c r="B99" s="164"/>
      <c r="C99" s="299" t="s">
        <v>628</v>
      </c>
      <c r="D99" s="166"/>
      <c r="E99" s="168"/>
      <c r="F99" s="167"/>
      <c r="G99" s="168"/>
      <c r="AO99" s="260"/>
      <c r="AP99" s="260"/>
      <c r="AQ99" s="260"/>
      <c r="AR99" s="260"/>
      <c r="AS99" s="260"/>
      <c r="AT99" s="260"/>
      <c r="AU99" s="260"/>
      <c r="AV99" s="260"/>
      <c r="AW99" s="260"/>
      <c r="AX99" s="260"/>
      <c r="AY99" s="260"/>
      <c r="AZ99" s="260"/>
      <c r="BA99" s="260"/>
      <c r="BB99" s="260"/>
      <c r="BC99" s="260"/>
      <c r="BD99" s="260"/>
      <c r="BE99" s="260"/>
      <c r="BF99" s="260"/>
      <c r="BG99" s="210"/>
      <c r="BH99" s="210"/>
      <c r="BI99" s="210"/>
    </row>
    <row r="100" spans="1:61" x14ac:dyDescent="0.25">
      <c r="A100" s="171" t="s">
        <v>91</v>
      </c>
      <c r="B100" s="164"/>
      <c r="C100" s="299" t="s">
        <v>628</v>
      </c>
      <c r="D100" s="166"/>
      <c r="E100" s="168"/>
      <c r="F100" s="167"/>
      <c r="G100" s="168"/>
      <c r="AO100" s="260"/>
      <c r="AP100" s="260"/>
      <c r="AQ100" s="260"/>
      <c r="AR100" s="260"/>
      <c r="AS100" s="260"/>
      <c r="AT100" s="260"/>
      <c r="AU100" s="260"/>
      <c r="AV100" s="260"/>
      <c r="AW100" s="260"/>
      <c r="AX100" s="260"/>
      <c r="AY100" s="260"/>
      <c r="AZ100" s="260"/>
      <c r="BA100" s="260"/>
      <c r="BB100" s="260"/>
      <c r="BC100" s="260"/>
      <c r="BD100" s="260"/>
      <c r="BE100" s="260"/>
      <c r="BF100" s="260"/>
      <c r="BG100" s="210"/>
      <c r="BH100" s="210"/>
      <c r="BI100" s="210"/>
    </row>
    <row r="101" spans="1:61" x14ac:dyDescent="0.25">
      <c r="A101" s="171" t="s">
        <v>91</v>
      </c>
      <c r="B101" s="164"/>
      <c r="C101" s="299" t="s">
        <v>628</v>
      </c>
      <c r="D101" s="166"/>
      <c r="E101" s="168"/>
      <c r="F101" s="167"/>
      <c r="G101" s="168"/>
      <c r="AO101" s="260"/>
      <c r="AP101" s="260"/>
      <c r="AQ101" s="260"/>
      <c r="AR101" s="260"/>
      <c r="AS101" s="260"/>
      <c r="AT101" s="260"/>
      <c r="AU101" s="260"/>
      <c r="AV101" s="260"/>
      <c r="AW101" s="260"/>
      <c r="AX101" s="260"/>
      <c r="AY101" s="260"/>
      <c r="AZ101" s="260"/>
      <c r="BA101" s="260"/>
      <c r="BB101" s="260"/>
      <c r="BC101" s="260"/>
      <c r="BD101" s="260"/>
      <c r="BE101" s="260"/>
      <c r="BF101" s="260"/>
      <c r="BG101" s="210"/>
      <c r="BH101" s="210"/>
      <c r="BI101" s="210"/>
    </row>
    <row r="102" spans="1:61" x14ac:dyDescent="0.25">
      <c r="A102" s="171" t="s">
        <v>91</v>
      </c>
      <c r="B102" s="164"/>
      <c r="C102" s="299" t="s">
        <v>628</v>
      </c>
      <c r="D102" s="166"/>
      <c r="E102" s="168"/>
      <c r="F102" s="167"/>
      <c r="G102" s="168"/>
      <c r="AO102" s="260"/>
      <c r="AP102" s="260"/>
      <c r="AQ102" s="260"/>
      <c r="AR102" s="260"/>
      <c r="AS102" s="260"/>
      <c r="AT102" s="260"/>
      <c r="AU102" s="260"/>
      <c r="AV102" s="260"/>
      <c r="AW102" s="260"/>
      <c r="AX102" s="260"/>
      <c r="AY102" s="260"/>
      <c r="AZ102" s="260"/>
      <c r="BA102" s="260"/>
      <c r="BB102" s="260"/>
      <c r="BC102" s="260"/>
      <c r="BD102" s="260"/>
      <c r="BE102" s="260"/>
      <c r="BF102" s="260"/>
      <c r="BG102" s="210"/>
      <c r="BH102" s="210"/>
      <c r="BI102" s="210"/>
    </row>
    <row r="103" spans="1:61" x14ac:dyDescent="0.25">
      <c r="A103" s="171" t="s">
        <v>91</v>
      </c>
      <c r="B103" s="164"/>
      <c r="C103" s="299" t="s">
        <v>628</v>
      </c>
      <c r="D103" s="166"/>
      <c r="E103" s="168"/>
      <c r="F103" s="167"/>
      <c r="G103" s="168"/>
      <c r="AO103" s="260"/>
      <c r="AP103" s="260"/>
      <c r="AQ103" s="260"/>
      <c r="AR103" s="260"/>
      <c r="AS103" s="260"/>
      <c r="AT103" s="260"/>
      <c r="AU103" s="260"/>
      <c r="AV103" s="260"/>
      <c r="AW103" s="260"/>
      <c r="AX103" s="260"/>
      <c r="AY103" s="260"/>
      <c r="AZ103" s="260"/>
      <c r="BA103" s="260"/>
      <c r="BB103" s="260"/>
      <c r="BC103" s="260"/>
      <c r="BD103" s="260"/>
      <c r="BE103" s="260"/>
      <c r="BF103" s="260"/>
      <c r="BG103" s="210"/>
      <c r="BH103" s="210"/>
      <c r="BI103" s="210"/>
    </row>
    <row r="104" spans="1:61" x14ac:dyDescent="0.25">
      <c r="A104" s="171" t="s">
        <v>91</v>
      </c>
      <c r="B104" s="164"/>
      <c r="C104" s="299" t="s">
        <v>628</v>
      </c>
      <c r="D104" s="166"/>
      <c r="E104" s="168"/>
      <c r="F104" s="167"/>
      <c r="G104" s="168"/>
      <c r="AO104" s="260"/>
      <c r="AP104" s="260"/>
      <c r="AQ104" s="260"/>
      <c r="AR104" s="260"/>
      <c r="AS104" s="260"/>
      <c r="AT104" s="260"/>
      <c r="AU104" s="260"/>
      <c r="AV104" s="260"/>
      <c r="AW104" s="260"/>
      <c r="AX104" s="260"/>
      <c r="AY104" s="260"/>
      <c r="AZ104" s="260"/>
      <c r="BA104" s="260"/>
      <c r="BB104" s="260"/>
      <c r="BC104" s="260"/>
      <c r="BD104" s="260"/>
      <c r="BE104" s="260"/>
      <c r="BF104" s="260"/>
      <c r="BG104" s="210"/>
      <c r="BH104" s="210"/>
      <c r="BI104" s="210"/>
    </row>
    <row r="105" spans="1:61" x14ac:dyDescent="0.25">
      <c r="A105" s="171" t="s">
        <v>91</v>
      </c>
      <c r="B105" s="164"/>
      <c r="C105" s="299" t="s">
        <v>628</v>
      </c>
      <c r="D105" s="166"/>
      <c r="E105" s="168"/>
      <c r="F105" s="167"/>
      <c r="G105" s="168"/>
      <c r="AO105" s="260"/>
      <c r="AP105" s="260"/>
      <c r="AQ105" s="260"/>
      <c r="AR105" s="260"/>
      <c r="AS105" s="260"/>
      <c r="AT105" s="260"/>
      <c r="AU105" s="260"/>
      <c r="AV105" s="260"/>
      <c r="AW105" s="260"/>
      <c r="AX105" s="260"/>
      <c r="AY105" s="260"/>
      <c r="AZ105" s="260"/>
      <c r="BA105" s="260"/>
      <c r="BB105" s="260"/>
      <c r="BC105" s="260"/>
      <c r="BD105" s="260"/>
      <c r="BE105" s="260"/>
      <c r="BF105" s="260"/>
      <c r="BG105" s="210"/>
      <c r="BH105" s="210"/>
      <c r="BI105" s="210"/>
    </row>
    <row r="106" spans="1:61" x14ac:dyDescent="0.25">
      <c r="A106" s="171" t="s">
        <v>91</v>
      </c>
      <c r="B106" s="164"/>
      <c r="C106" s="299" t="s">
        <v>628</v>
      </c>
      <c r="D106" s="166"/>
      <c r="E106" s="168"/>
      <c r="F106" s="167"/>
      <c r="G106" s="168"/>
      <c r="AO106" s="260"/>
      <c r="AP106" s="260"/>
      <c r="AQ106" s="260"/>
      <c r="AR106" s="260"/>
      <c r="AS106" s="260"/>
      <c r="AT106" s="260"/>
      <c r="AU106" s="260"/>
      <c r="AV106" s="260"/>
      <c r="AW106" s="260"/>
      <c r="AX106" s="260"/>
      <c r="AY106" s="260"/>
      <c r="AZ106" s="260"/>
      <c r="BA106" s="260"/>
      <c r="BB106" s="260"/>
      <c r="BC106" s="260"/>
      <c r="BD106" s="260"/>
      <c r="BE106" s="260"/>
      <c r="BF106" s="260"/>
      <c r="BG106" s="210"/>
      <c r="BH106" s="210"/>
      <c r="BI106" s="210"/>
    </row>
    <row r="107" spans="1:61" x14ac:dyDescent="0.25">
      <c r="A107" s="171" t="s">
        <v>91</v>
      </c>
      <c r="B107" s="164"/>
      <c r="C107" s="299" t="s">
        <v>628</v>
      </c>
      <c r="D107" s="166"/>
      <c r="E107" s="168"/>
      <c r="F107" s="167"/>
      <c r="G107" s="168"/>
      <c r="AO107" s="260"/>
      <c r="AP107" s="260"/>
      <c r="AQ107" s="260"/>
      <c r="AR107" s="260"/>
      <c r="AS107" s="260"/>
      <c r="AT107" s="260"/>
      <c r="AU107" s="260"/>
      <c r="AV107" s="260"/>
      <c r="AW107" s="260"/>
      <c r="AX107" s="260"/>
      <c r="AY107" s="260"/>
      <c r="AZ107" s="260"/>
      <c r="BA107" s="260"/>
      <c r="BB107" s="260"/>
      <c r="BC107" s="260"/>
      <c r="BD107" s="260"/>
      <c r="BE107" s="260"/>
      <c r="BF107" s="260"/>
      <c r="BG107" s="210"/>
      <c r="BH107" s="210"/>
      <c r="BI107" s="210"/>
    </row>
    <row r="108" spans="1:61" x14ac:dyDescent="0.25">
      <c r="A108" s="171" t="s">
        <v>91</v>
      </c>
      <c r="B108" s="164"/>
      <c r="C108" s="299" t="s">
        <v>628</v>
      </c>
      <c r="D108" s="166"/>
      <c r="E108" s="168"/>
      <c r="F108" s="167"/>
      <c r="G108" s="168"/>
      <c r="AO108" s="260"/>
      <c r="AP108" s="260"/>
      <c r="AQ108" s="260"/>
      <c r="AR108" s="260"/>
      <c r="AS108" s="260"/>
      <c r="AT108" s="260"/>
      <c r="AU108" s="260"/>
      <c r="AV108" s="260"/>
      <c r="AW108" s="260"/>
      <c r="AX108" s="260"/>
      <c r="AY108" s="260"/>
      <c r="AZ108" s="260"/>
      <c r="BA108" s="260"/>
      <c r="BB108" s="260"/>
      <c r="BC108" s="260"/>
      <c r="BD108" s="260"/>
      <c r="BE108" s="260"/>
      <c r="BF108" s="260"/>
      <c r="BG108" s="210"/>
      <c r="BH108" s="210"/>
      <c r="BI108" s="210"/>
    </row>
    <row r="109" spans="1:61" x14ac:dyDescent="0.25">
      <c r="A109" s="171" t="s">
        <v>91</v>
      </c>
      <c r="B109" s="164"/>
      <c r="C109" s="299" t="s">
        <v>628</v>
      </c>
      <c r="D109" s="166"/>
      <c r="E109" s="168"/>
      <c r="F109" s="167"/>
      <c r="G109" s="168"/>
      <c r="AO109" s="260"/>
      <c r="AP109" s="260"/>
      <c r="AQ109" s="260"/>
      <c r="AR109" s="260"/>
      <c r="AS109" s="260"/>
      <c r="AT109" s="260"/>
      <c r="AU109" s="260"/>
      <c r="AV109" s="260"/>
      <c r="AW109" s="260"/>
      <c r="AX109" s="260"/>
      <c r="AY109" s="260"/>
      <c r="AZ109" s="260"/>
      <c r="BA109" s="260"/>
      <c r="BB109" s="260"/>
      <c r="BC109" s="260"/>
      <c r="BD109" s="260"/>
      <c r="BE109" s="260"/>
      <c r="BF109" s="260"/>
      <c r="BG109" s="210"/>
      <c r="BH109" s="210"/>
      <c r="BI109" s="210"/>
    </row>
    <row r="110" spans="1:61" x14ac:dyDescent="0.25">
      <c r="A110" s="171" t="s">
        <v>91</v>
      </c>
      <c r="B110" s="164"/>
      <c r="C110" s="299" t="s">
        <v>628</v>
      </c>
      <c r="D110" s="166"/>
      <c r="E110" s="168"/>
      <c r="F110" s="167"/>
      <c r="G110" s="168"/>
      <c r="AO110" s="260"/>
      <c r="AP110" s="260"/>
      <c r="AQ110" s="260"/>
      <c r="AR110" s="260"/>
      <c r="AS110" s="260"/>
      <c r="AT110" s="260"/>
      <c r="AU110" s="260"/>
      <c r="AV110" s="260"/>
      <c r="AW110" s="260"/>
      <c r="AX110" s="260"/>
      <c r="AY110" s="260"/>
      <c r="AZ110" s="260"/>
      <c r="BA110" s="260"/>
      <c r="BB110" s="260"/>
      <c r="BC110" s="260"/>
      <c r="BD110" s="260"/>
      <c r="BE110" s="260"/>
      <c r="BF110" s="260"/>
      <c r="BG110" s="210"/>
      <c r="BH110" s="210"/>
      <c r="BI110" s="210"/>
    </row>
    <row r="111" spans="1:61" x14ac:dyDescent="0.25">
      <c r="A111" s="171" t="s">
        <v>91</v>
      </c>
      <c r="B111" s="164"/>
      <c r="C111" s="299" t="s">
        <v>628</v>
      </c>
      <c r="D111" s="166"/>
      <c r="E111" s="168"/>
      <c r="F111" s="167"/>
      <c r="G111" s="168"/>
      <c r="AO111" s="260"/>
      <c r="AP111" s="260"/>
      <c r="AQ111" s="260"/>
      <c r="AR111" s="260"/>
      <c r="AS111" s="260"/>
      <c r="AT111" s="260"/>
      <c r="AU111" s="260"/>
      <c r="AV111" s="260"/>
      <c r="AW111" s="260"/>
      <c r="AX111" s="260"/>
      <c r="AY111" s="260"/>
      <c r="AZ111" s="260"/>
      <c r="BA111" s="260"/>
      <c r="BB111" s="260"/>
      <c r="BC111" s="260"/>
      <c r="BD111" s="260"/>
      <c r="BE111" s="260"/>
      <c r="BF111" s="260"/>
      <c r="BG111" s="210"/>
      <c r="BH111" s="210"/>
      <c r="BI111" s="210"/>
    </row>
    <row r="112" spans="1:61" x14ac:dyDescent="0.25">
      <c r="A112" s="171" t="s">
        <v>91</v>
      </c>
      <c r="B112" s="164"/>
      <c r="C112" s="299" t="s">
        <v>628</v>
      </c>
      <c r="D112" s="166"/>
      <c r="E112" s="168"/>
      <c r="F112" s="167"/>
      <c r="G112" s="168"/>
      <c r="AO112" s="260"/>
      <c r="AP112" s="260"/>
      <c r="AQ112" s="260"/>
      <c r="AR112" s="260"/>
      <c r="AS112" s="260"/>
      <c r="AT112" s="260"/>
      <c r="AU112" s="260"/>
      <c r="AV112" s="260"/>
      <c r="AW112" s="260"/>
      <c r="AX112" s="260"/>
      <c r="AY112" s="260"/>
      <c r="AZ112" s="260"/>
      <c r="BA112" s="260"/>
      <c r="BB112" s="260"/>
      <c r="BC112" s="260"/>
      <c r="BD112" s="260"/>
      <c r="BE112" s="260"/>
      <c r="BF112" s="260"/>
      <c r="BG112" s="210"/>
      <c r="BH112" s="210"/>
      <c r="BI112" s="210"/>
    </row>
    <row r="113" spans="1:61" x14ac:dyDescent="0.25">
      <c r="A113" s="171" t="s">
        <v>91</v>
      </c>
      <c r="B113" s="164"/>
      <c r="C113" s="299" t="s">
        <v>628</v>
      </c>
      <c r="D113" s="166"/>
      <c r="E113" s="168"/>
      <c r="F113" s="167"/>
      <c r="G113" s="168"/>
      <c r="AO113" s="260"/>
      <c r="AP113" s="260"/>
      <c r="AQ113" s="260"/>
      <c r="AR113" s="260"/>
      <c r="AS113" s="260"/>
      <c r="AT113" s="260"/>
      <c r="AU113" s="260"/>
      <c r="AV113" s="260"/>
      <c r="AW113" s="260"/>
      <c r="AX113" s="260"/>
      <c r="AY113" s="260"/>
      <c r="AZ113" s="260"/>
      <c r="BA113" s="260"/>
      <c r="BB113" s="260"/>
      <c r="BC113" s="260"/>
      <c r="BD113" s="260"/>
      <c r="BE113" s="260"/>
      <c r="BF113" s="260"/>
      <c r="BG113" s="210"/>
      <c r="BH113" s="210"/>
      <c r="BI113" s="210"/>
    </row>
    <row r="114" spans="1:61" x14ac:dyDescent="0.25">
      <c r="A114" s="171" t="s">
        <v>91</v>
      </c>
      <c r="B114" s="164"/>
      <c r="C114" s="299" t="s">
        <v>628</v>
      </c>
      <c r="D114" s="166"/>
      <c r="E114" s="168"/>
      <c r="F114" s="167"/>
      <c r="G114" s="168"/>
      <c r="AO114" s="260"/>
      <c r="AP114" s="260"/>
      <c r="AQ114" s="260"/>
      <c r="AR114" s="260"/>
      <c r="AS114" s="260"/>
      <c r="AT114" s="260"/>
      <c r="AU114" s="260"/>
      <c r="AV114" s="260"/>
      <c r="AW114" s="260"/>
      <c r="AX114" s="260"/>
      <c r="AY114" s="260"/>
      <c r="AZ114" s="260"/>
      <c r="BA114" s="260"/>
      <c r="BB114" s="260"/>
      <c r="BC114" s="260"/>
      <c r="BD114" s="260"/>
      <c r="BE114" s="260"/>
      <c r="BF114" s="260"/>
      <c r="BG114" s="210"/>
      <c r="BH114" s="210"/>
      <c r="BI114" s="210"/>
    </row>
    <row r="115" spans="1:61" x14ac:dyDescent="0.25">
      <c r="A115" s="171" t="s">
        <v>91</v>
      </c>
      <c r="B115" s="164"/>
      <c r="C115" s="299" t="s">
        <v>628</v>
      </c>
      <c r="D115" s="166"/>
      <c r="E115" s="168"/>
      <c r="F115" s="167"/>
      <c r="G115" s="168"/>
      <c r="AO115" s="260"/>
      <c r="AP115" s="260"/>
      <c r="AQ115" s="260"/>
      <c r="AR115" s="260"/>
      <c r="AS115" s="260"/>
      <c r="AT115" s="260"/>
      <c r="AU115" s="260"/>
      <c r="AV115" s="260"/>
      <c r="AW115" s="260"/>
      <c r="AX115" s="260"/>
      <c r="AY115" s="260"/>
      <c r="AZ115" s="260"/>
      <c r="BA115" s="260"/>
      <c r="BB115" s="260"/>
      <c r="BC115" s="260"/>
      <c r="BD115" s="260"/>
      <c r="BE115" s="260"/>
      <c r="BF115" s="260"/>
      <c r="BG115" s="210"/>
      <c r="BH115" s="210"/>
      <c r="BI115" s="210"/>
    </row>
    <row r="116" spans="1:61" x14ac:dyDescent="0.25">
      <c r="A116" s="171" t="s">
        <v>91</v>
      </c>
      <c r="B116" s="164"/>
      <c r="C116" s="299" t="s">
        <v>628</v>
      </c>
      <c r="D116" s="166"/>
      <c r="E116" s="168"/>
      <c r="F116" s="167"/>
      <c r="G116" s="168"/>
      <c r="AO116" s="260"/>
      <c r="AP116" s="260"/>
      <c r="AQ116" s="260"/>
      <c r="AR116" s="260"/>
      <c r="AS116" s="260"/>
      <c r="AT116" s="260"/>
      <c r="AU116" s="260"/>
      <c r="AV116" s="260"/>
      <c r="AW116" s="260"/>
      <c r="AX116" s="260"/>
      <c r="AY116" s="260"/>
      <c r="AZ116" s="260"/>
      <c r="BA116" s="260"/>
      <c r="BB116" s="260"/>
      <c r="BC116" s="260"/>
      <c r="BD116" s="260"/>
      <c r="BE116" s="260"/>
      <c r="BF116" s="260"/>
      <c r="BG116" s="210"/>
      <c r="BH116" s="210"/>
      <c r="BI116" s="210"/>
    </row>
    <row r="117" spans="1:61" x14ac:dyDescent="0.25">
      <c r="A117" s="171" t="s">
        <v>91</v>
      </c>
      <c r="B117" s="164"/>
      <c r="C117" s="299" t="s">
        <v>628</v>
      </c>
      <c r="D117" s="166"/>
      <c r="E117" s="168"/>
      <c r="F117" s="167"/>
      <c r="G117" s="168"/>
      <c r="AO117" s="260"/>
      <c r="AP117" s="260"/>
      <c r="AQ117" s="260"/>
      <c r="AR117" s="260"/>
      <c r="AS117" s="260"/>
      <c r="AT117" s="260"/>
      <c r="AU117" s="260"/>
      <c r="AV117" s="260"/>
      <c r="AW117" s="260"/>
      <c r="AX117" s="260"/>
      <c r="AY117" s="260"/>
      <c r="AZ117" s="260"/>
      <c r="BA117" s="260"/>
      <c r="BB117" s="260"/>
      <c r="BC117" s="260"/>
      <c r="BD117" s="260"/>
      <c r="BE117" s="260"/>
      <c r="BF117" s="260"/>
      <c r="BG117" s="210"/>
      <c r="BH117" s="210"/>
      <c r="BI117" s="210"/>
    </row>
    <row r="118" spans="1:61" x14ac:dyDescent="0.25">
      <c r="A118" s="171" t="s">
        <v>91</v>
      </c>
      <c r="B118" s="164"/>
      <c r="C118" s="299" t="s">
        <v>628</v>
      </c>
      <c r="D118" s="166"/>
      <c r="E118" s="168"/>
      <c r="F118" s="167"/>
      <c r="G118" s="168"/>
      <c r="AO118" s="260"/>
      <c r="AP118" s="260"/>
      <c r="AQ118" s="260"/>
      <c r="AR118" s="260"/>
      <c r="AS118" s="260"/>
      <c r="AT118" s="260"/>
      <c r="AU118" s="260"/>
      <c r="AV118" s="260"/>
      <c r="AW118" s="260"/>
      <c r="AX118" s="260"/>
      <c r="AY118" s="260"/>
      <c r="AZ118" s="260"/>
      <c r="BA118" s="260"/>
      <c r="BB118" s="260"/>
      <c r="BC118" s="260"/>
      <c r="BD118" s="260"/>
      <c r="BE118" s="260"/>
      <c r="BF118" s="260"/>
      <c r="BG118" s="210"/>
      <c r="BH118" s="210"/>
      <c r="BI118" s="210"/>
    </row>
    <row r="119" spans="1:61" x14ac:dyDescent="0.25">
      <c r="A119" s="171" t="s">
        <v>91</v>
      </c>
      <c r="B119" s="164"/>
      <c r="C119" s="299" t="s">
        <v>628</v>
      </c>
      <c r="D119" s="166"/>
      <c r="E119" s="168"/>
      <c r="F119" s="167"/>
      <c r="G119" s="168"/>
      <c r="AO119" s="260"/>
      <c r="AP119" s="260"/>
      <c r="AQ119" s="260"/>
      <c r="AR119" s="260"/>
      <c r="AS119" s="260"/>
      <c r="AT119" s="260"/>
      <c r="AU119" s="260"/>
      <c r="AV119" s="260"/>
      <c r="AW119" s="260"/>
      <c r="AX119" s="260"/>
      <c r="AY119" s="260"/>
      <c r="AZ119" s="260"/>
      <c r="BA119" s="260"/>
      <c r="BB119" s="260"/>
      <c r="BC119" s="260"/>
      <c r="BD119" s="260"/>
      <c r="BE119" s="260"/>
      <c r="BF119" s="260"/>
      <c r="BG119" s="210"/>
      <c r="BH119" s="210"/>
      <c r="BI119" s="210"/>
    </row>
    <row r="120" spans="1:61" x14ac:dyDescent="0.25">
      <c r="A120" s="171" t="s">
        <v>91</v>
      </c>
      <c r="B120" s="164"/>
      <c r="C120" s="299" t="s">
        <v>628</v>
      </c>
      <c r="D120" s="166"/>
      <c r="E120" s="168"/>
      <c r="F120" s="167"/>
      <c r="G120" s="168"/>
      <c r="AO120" s="260"/>
      <c r="AP120" s="260"/>
      <c r="AQ120" s="260"/>
      <c r="AR120" s="260"/>
      <c r="AS120" s="260"/>
      <c r="AT120" s="260"/>
      <c r="AU120" s="260"/>
      <c r="AV120" s="260"/>
      <c r="AW120" s="260"/>
      <c r="AX120" s="260"/>
      <c r="AY120" s="260"/>
      <c r="AZ120" s="260"/>
      <c r="BA120" s="260"/>
      <c r="BB120" s="260"/>
      <c r="BC120" s="260"/>
      <c r="BD120" s="260"/>
      <c r="BE120" s="260"/>
      <c r="BF120" s="260"/>
      <c r="BG120" s="210"/>
      <c r="BH120" s="210"/>
      <c r="BI120" s="210"/>
    </row>
    <row r="121" spans="1:61" x14ac:dyDescent="0.25">
      <c r="A121" s="171" t="s">
        <v>91</v>
      </c>
      <c r="B121" s="164"/>
      <c r="C121" s="299" t="s">
        <v>628</v>
      </c>
      <c r="D121" s="166"/>
      <c r="E121" s="168"/>
      <c r="F121" s="167"/>
      <c r="G121" s="168"/>
      <c r="AO121" s="260"/>
      <c r="AP121" s="260"/>
      <c r="AQ121" s="260"/>
      <c r="AR121" s="260"/>
      <c r="AS121" s="260"/>
      <c r="AT121" s="260"/>
      <c r="AU121" s="260"/>
      <c r="AV121" s="260"/>
      <c r="AW121" s="260"/>
      <c r="AX121" s="260"/>
      <c r="AY121" s="260"/>
      <c r="AZ121" s="260"/>
      <c r="BA121" s="260"/>
      <c r="BB121" s="260"/>
      <c r="BC121" s="260"/>
      <c r="BD121" s="260"/>
      <c r="BE121" s="260"/>
      <c r="BF121" s="260"/>
      <c r="BG121" s="210"/>
      <c r="BH121" s="210"/>
      <c r="BI121" s="210"/>
    </row>
    <row r="122" spans="1:61" x14ac:dyDescent="0.25">
      <c r="A122" s="171" t="s">
        <v>91</v>
      </c>
      <c r="B122" s="164"/>
      <c r="C122" s="299" t="s">
        <v>628</v>
      </c>
      <c r="D122" s="166"/>
      <c r="E122" s="168"/>
      <c r="F122" s="167"/>
      <c r="G122" s="168"/>
      <c r="AO122" s="260"/>
      <c r="AP122" s="260"/>
      <c r="AQ122" s="260"/>
      <c r="AR122" s="260"/>
      <c r="AS122" s="260"/>
      <c r="AT122" s="260"/>
      <c r="AU122" s="260"/>
      <c r="AV122" s="260"/>
      <c r="AW122" s="260"/>
      <c r="AX122" s="260"/>
      <c r="AY122" s="260"/>
      <c r="AZ122" s="260"/>
      <c r="BA122" s="260"/>
      <c r="BB122" s="260"/>
      <c r="BC122" s="260"/>
      <c r="BD122" s="260"/>
      <c r="BE122" s="260"/>
      <c r="BF122" s="260"/>
      <c r="BG122" s="210"/>
      <c r="BH122" s="210"/>
      <c r="BI122" s="210"/>
    </row>
    <row r="123" spans="1:61" x14ac:dyDescent="0.25">
      <c r="A123" s="171" t="s">
        <v>91</v>
      </c>
      <c r="B123" s="164"/>
      <c r="C123" s="299" t="s">
        <v>628</v>
      </c>
      <c r="D123" s="166"/>
      <c r="E123" s="168"/>
      <c r="F123" s="167"/>
      <c r="G123" s="168"/>
      <c r="AO123" s="260"/>
      <c r="AP123" s="260"/>
      <c r="AQ123" s="260"/>
      <c r="AR123" s="260"/>
      <c r="AS123" s="260"/>
      <c r="AT123" s="260"/>
      <c r="AU123" s="260"/>
      <c r="AV123" s="260"/>
      <c r="AW123" s="260"/>
      <c r="AX123" s="260"/>
      <c r="AY123" s="260"/>
      <c r="AZ123" s="260"/>
      <c r="BA123" s="260"/>
      <c r="BB123" s="260"/>
      <c r="BC123" s="260"/>
      <c r="BD123" s="260"/>
      <c r="BE123" s="260"/>
      <c r="BF123" s="260"/>
      <c r="BG123" s="210"/>
      <c r="BH123" s="210"/>
      <c r="BI123" s="210"/>
    </row>
    <row r="124" spans="1:61" x14ac:dyDescent="0.25">
      <c r="A124" s="171" t="s">
        <v>91</v>
      </c>
      <c r="B124" s="164"/>
      <c r="C124" s="299" t="s">
        <v>628</v>
      </c>
      <c r="D124" s="166"/>
      <c r="E124" s="168"/>
      <c r="F124" s="167"/>
      <c r="G124" s="168"/>
      <c r="AO124" s="260"/>
      <c r="AP124" s="260"/>
      <c r="AQ124" s="260"/>
      <c r="AR124" s="260"/>
      <c r="AS124" s="260"/>
      <c r="AT124" s="260"/>
      <c r="AU124" s="260"/>
      <c r="AV124" s="260"/>
      <c r="AW124" s="260"/>
      <c r="AX124" s="260"/>
      <c r="AY124" s="260"/>
      <c r="AZ124" s="260"/>
      <c r="BA124" s="260"/>
      <c r="BB124" s="260"/>
      <c r="BC124" s="260"/>
      <c r="BD124" s="260"/>
      <c r="BE124" s="260"/>
      <c r="BF124" s="260"/>
      <c r="BG124" s="210"/>
      <c r="BH124" s="210"/>
      <c r="BI124" s="210"/>
    </row>
    <row r="125" spans="1:61" x14ac:dyDescent="0.25">
      <c r="A125" s="171" t="s">
        <v>91</v>
      </c>
      <c r="B125" s="164"/>
      <c r="C125" s="299" t="s">
        <v>628</v>
      </c>
      <c r="D125" s="166"/>
      <c r="E125" s="168"/>
      <c r="F125" s="167"/>
      <c r="G125" s="168"/>
      <c r="AO125" s="260"/>
      <c r="AP125" s="260"/>
      <c r="AQ125" s="260"/>
      <c r="AR125" s="260"/>
      <c r="AS125" s="260"/>
      <c r="AT125" s="260"/>
      <c r="AU125" s="260"/>
      <c r="AV125" s="260"/>
      <c r="AW125" s="260"/>
      <c r="AX125" s="260"/>
      <c r="AY125" s="260"/>
      <c r="AZ125" s="260"/>
      <c r="BA125" s="260"/>
      <c r="BB125" s="260"/>
      <c r="BC125" s="260"/>
      <c r="BD125" s="260"/>
      <c r="BE125" s="260"/>
      <c r="BF125" s="260"/>
      <c r="BG125" s="210"/>
      <c r="BH125" s="210"/>
      <c r="BI125" s="210"/>
    </row>
    <row r="126" spans="1:61" x14ac:dyDescent="0.25">
      <c r="A126" s="171" t="s">
        <v>91</v>
      </c>
      <c r="B126" s="164"/>
      <c r="C126" s="299" t="s">
        <v>628</v>
      </c>
      <c r="D126" s="166"/>
      <c r="E126" s="168"/>
      <c r="F126" s="167"/>
      <c r="G126" s="168"/>
      <c r="AO126" s="260"/>
      <c r="AP126" s="260"/>
      <c r="AQ126" s="260"/>
      <c r="AR126" s="260"/>
      <c r="AS126" s="260"/>
      <c r="AT126" s="260"/>
      <c r="AU126" s="260"/>
      <c r="AV126" s="260"/>
      <c r="AW126" s="260"/>
      <c r="AX126" s="260"/>
      <c r="AY126" s="260"/>
      <c r="AZ126" s="260"/>
      <c r="BA126" s="260"/>
      <c r="BB126" s="260"/>
      <c r="BC126" s="260"/>
      <c r="BD126" s="260"/>
      <c r="BE126" s="260"/>
      <c r="BF126" s="260"/>
      <c r="BG126" s="210"/>
      <c r="BH126" s="210"/>
      <c r="BI126" s="210"/>
    </row>
    <row r="127" spans="1:61" x14ac:dyDescent="0.25">
      <c r="A127" s="171" t="s">
        <v>91</v>
      </c>
      <c r="B127" s="164"/>
      <c r="C127" s="299" t="s">
        <v>628</v>
      </c>
      <c r="D127" s="166"/>
      <c r="E127" s="168"/>
      <c r="F127" s="167"/>
      <c r="G127" s="168"/>
      <c r="AO127" s="260"/>
      <c r="AP127" s="260"/>
      <c r="AQ127" s="260"/>
      <c r="AR127" s="260"/>
      <c r="AS127" s="260"/>
      <c r="AT127" s="260"/>
      <c r="AU127" s="260"/>
      <c r="AV127" s="260"/>
      <c r="AW127" s="260"/>
      <c r="AX127" s="260"/>
      <c r="AY127" s="260"/>
      <c r="AZ127" s="260"/>
      <c r="BA127" s="260"/>
      <c r="BB127" s="260"/>
      <c r="BC127" s="260"/>
      <c r="BD127" s="260"/>
      <c r="BE127" s="260"/>
      <c r="BF127" s="260"/>
      <c r="BG127" s="210"/>
      <c r="BH127" s="210"/>
      <c r="BI127" s="210"/>
    </row>
    <row r="128" spans="1:61" x14ac:dyDescent="0.25">
      <c r="A128" s="171" t="s">
        <v>91</v>
      </c>
      <c r="B128" s="164"/>
      <c r="C128" s="299" t="s">
        <v>628</v>
      </c>
      <c r="D128" s="166"/>
      <c r="E128" s="168"/>
      <c r="F128" s="167"/>
      <c r="G128" s="168"/>
      <c r="AO128" s="260"/>
      <c r="AP128" s="260"/>
      <c r="AQ128" s="260"/>
      <c r="AR128" s="260"/>
      <c r="AS128" s="260"/>
      <c r="AT128" s="260"/>
      <c r="AU128" s="260"/>
      <c r="AV128" s="260"/>
      <c r="AW128" s="260"/>
      <c r="AX128" s="260"/>
      <c r="AY128" s="260"/>
      <c r="AZ128" s="260"/>
      <c r="BA128" s="260"/>
      <c r="BB128" s="260"/>
      <c r="BC128" s="260"/>
      <c r="BD128" s="260"/>
      <c r="BE128" s="260"/>
      <c r="BF128" s="260"/>
      <c r="BG128" s="210"/>
      <c r="BH128" s="210"/>
      <c r="BI128" s="210"/>
    </row>
    <row r="129" spans="1:61" x14ac:dyDescent="0.25">
      <c r="A129" s="171" t="s">
        <v>91</v>
      </c>
      <c r="B129" s="164"/>
      <c r="C129" s="299" t="s">
        <v>628</v>
      </c>
      <c r="D129" s="166"/>
      <c r="E129" s="168"/>
      <c r="F129" s="167"/>
      <c r="G129" s="168"/>
      <c r="AO129" s="260"/>
      <c r="AP129" s="260"/>
      <c r="AQ129" s="260"/>
      <c r="AR129" s="260"/>
      <c r="AS129" s="260"/>
      <c r="AT129" s="260"/>
      <c r="AU129" s="260"/>
      <c r="AV129" s="260"/>
      <c r="AW129" s="260"/>
      <c r="AX129" s="260"/>
      <c r="AY129" s="260"/>
      <c r="AZ129" s="260"/>
      <c r="BA129" s="260"/>
      <c r="BB129" s="260"/>
      <c r="BC129" s="260"/>
      <c r="BD129" s="260"/>
      <c r="BE129" s="260"/>
      <c r="BF129" s="260"/>
      <c r="BG129" s="210"/>
      <c r="BH129" s="210"/>
      <c r="BI129" s="210"/>
    </row>
    <row r="130" spans="1:61" x14ac:dyDescent="0.25">
      <c r="A130" s="171" t="s">
        <v>91</v>
      </c>
      <c r="B130" s="164"/>
      <c r="C130" s="299" t="s">
        <v>628</v>
      </c>
      <c r="D130" s="166"/>
      <c r="E130" s="168"/>
      <c r="F130" s="167"/>
      <c r="G130" s="168"/>
      <c r="AO130" s="260"/>
      <c r="AP130" s="260"/>
      <c r="AQ130" s="260"/>
      <c r="AR130" s="260"/>
      <c r="AS130" s="260"/>
      <c r="AT130" s="260"/>
      <c r="AU130" s="260"/>
      <c r="AV130" s="260"/>
      <c r="AW130" s="260"/>
      <c r="AX130" s="260"/>
      <c r="AY130" s="260"/>
      <c r="AZ130" s="260"/>
      <c r="BA130" s="260"/>
      <c r="BB130" s="260"/>
      <c r="BC130" s="260"/>
      <c r="BD130" s="260"/>
      <c r="BE130" s="260"/>
      <c r="BF130" s="260"/>
      <c r="BG130" s="210"/>
      <c r="BH130" s="210"/>
      <c r="BI130" s="210"/>
    </row>
    <row r="131" spans="1:61" x14ac:dyDescent="0.25">
      <c r="A131" s="171" t="s">
        <v>91</v>
      </c>
      <c r="B131" s="164"/>
      <c r="C131" s="299" t="s">
        <v>628</v>
      </c>
      <c r="D131" s="166"/>
      <c r="E131" s="168"/>
      <c r="F131" s="167"/>
      <c r="G131" s="168"/>
      <c r="AO131" s="260"/>
      <c r="AP131" s="260"/>
      <c r="AQ131" s="260"/>
      <c r="AR131" s="260"/>
      <c r="AS131" s="260"/>
      <c r="AT131" s="260"/>
      <c r="AU131" s="260"/>
      <c r="AV131" s="260"/>
      <c r="AW131" s="260"/>
      <c r="AX131" s="260"/>
      <c r="AY131" s="260"/>
      <c r="AZ131" s="260"/>
      <c r="BA131" s="260"/>
      <c r="BB131" s="260"/>
      <c r="BC131" s="260"/>
      <c r="BD131" s="260"/>
      <c r="BE131" s="260"/>
      <c r="BF131" s="260"/>
      <c r="BG131" s="210"/>
      <c r="BH131" s="210"/>
      <c r="BI131" s="210"/>
    </row>
    <row r="132" spans="1:61" x14ac:dyDescent="0.25">
      <c r="A132" s="171" t="s">
        <v>91</v>
      </c>
      <c r="B132" s="164"/>
      <c r="C132" s="299" t="s">
        <v>628</v>
      </c>
      <c r="D132" s="166"/>
      <c r="E132" s="168"/>
      <c r="F132" s="167"/>
      <c r="G132" s="168"/>
      <c r="AO132" s="260"/>
      <c r="AP132" s="260"/>
      <c r="AQ132" s="260"/>
      <c r="AR132" s="260"/>
      <c r="AS132" s="260"/>
      <c r="AT132" s="260"/>
      <c r="AU132" s="260"/>
      <c r="AV132" s="260"/>
      <c r="AW132" s="260"/>
      <c r="AX132" s="260"/>
      <c r="AY132" s="260"/>
      <c r="AZ132" s="260"/>
      <c r="BA132" s="260"/>
      <c r="BB132" s="260"/>
      <c r="BC132" s="260"/>
      <c r="BD132" s="260"/>
      <c r="BE132" s="260"/>
      <c r="BF132" s="260"/>
      <c r="BG132" s="210"/>
      <c r="BH132" s="210"/>
      <c r="BI132" s="210"/>
    </row>
    <row r="133" spans="1:61" x14ac:dyDescent="0.25">
      <c r="A133" s="171" t="s">
        <v>91</v>
      </c>
      <c r="B133" s="164"/>
      <c r="C133" s="299" t="s">
        <v>628</v>
      </c>
      <c r="D133" s="166"/>
      <c r="E133" s="168"/>
      <c r="F133" s="167"/>
      <c r="G133" s="168"/>
      <c r="AO133" s="260"/>
      <c r="AP133" s="260"/>
      <c r="AQ133" s="260"/>
      <c r="AR133" s="260"/>
      <c r="AS133" s="260"/>
      <c r="AT133" s="260"/>
      <c r="AU133" s="260"/>
      <c r="AV133" s="260"/>
      <c r="AW133" s="260"/>
      <c r="AX133" s="260"/>
      <c r="AY133" s="260"/>
      <c r="AZ133" s="260"/>
      <c r="BA133" s="260"/>
      <c r="BB133" s="260"/>
      <c r="BC133" s="260"/>
      <c r="BD133" s="260"/>
      <c r="BE133" s="260"/>
      <c r="BF133" s="260"/>
      <c r="BG133" s="210"/>
      <c r="BH133" s="210"/>
      <c r="BI133" s="210"/>
    </row>
    <row r="134" spans="1:61" x14ac:dyDescent="0.25">
      <c r="A134" s="171" t="s">
        <v>91</v>
      </c>
      <c r="B134" s="164"/>
      <c r="C134" s="299" t="s">
        <v>628</v>
      </c>
      <c r="D134" s="166"/>
      <c r="E134" s="168"/>
      <c r="F134" s="167"/>
      <c r="G134" s="168"/>
      <c r="AO134" s="260"/>
      <c r="AP134" s="260"/>
      <c r="AQ134" s="260"/>
      <c r="AR134" s="260"/>
      <c r="AS134" s="260"/>
      <c r="AT134" s="260"/>
      <c r="AU134" s="260"/>
      <c r="AV134" s="260"/>
      <c r="AW134" s="260"/>
      <c r="AX134" s="260"/>
      <c r="AY134" s="260"/>
      <c r="AZ134" s="260"/>
      <c r="BA134" s="260"/>
      <c r="BB134" s="260"/>
      <c r="BC134" s="260"/>
      <c r="BD134" s="260"/>
      <c r="BE134" s="260"/>
      <c r="BF134" s="260"/>
      <c r="BG134" s="210"/>
      <c r="BH134" s="210"/>
      <c r="BI134" s="210"/>
    </row>
    <row r="135" spans="1:61" x14ac:dyDescent="0.25">
      <c r="A135" s="171" t="s">
        <v>91</v>
      </c>
      <c r="B135" s="164"/>
      <c r="C135" s="299" t="s">
        <v>628</v>
      </c>
      <c r="D135" s="166"/>
      <c r="E135" s="168"/>
      <c r="F135" s="167"/>
      <c r="G135" s="168"/>
      <c r="AO135" s="260"/>
      <c r="AP135" s="260"/>
      <c r="AQ135" s="260"/>
      <c r="AR135" s="260"/>
      <c r="AS135" s="260"/>
      <c r="AT135" s="260"/>
      <c r="AU135" s="260"/>
      <c r="AV135" s="260"/>
      <c r="AW135" s="260"/>
      <c r="AX135" s="260"/>
      <c r="AY135" s="260"/>
      <c r="AZ135" s="260"/>
      <c r="BA135" s="260"/>
      <c r="BB135" s="260"/>
      <c r="BC135" s="260"/>
      <c r="BD135" s="260"/>
      <c r="BE135" s="260"/>
      <c r="BF135" s="260"/>
      <c r="BG135" s="210"/>
      <c r="BH135" s="210"/>
      <c r="BI135" s="210"/>
    </row>
    <row r="136" spans="1:61" x14ac:dyDescent="0.25">
      <c r="A136" s="171" t="s">
        <v>91</v>
      </c>
      <c r="B136" s="164"/>
      <c r="C136" s="299" t="s">
        <v>628</v>
      </c>
      <c r="D136" s="166"/>
      <c r="E136" s="168"/>
      <c r="F136" s="167"/>
      <c r="G136" s="168"/>
      <c r="AO136" s="260"/>
      <c r="AP136" s="260"/>
      <c r="AQ136" s="260"/>
      <c r="AR136" s="260"/>
      <c r="AS136" s="260"/>
      <c r="AT136" s="260"/>
      <c r="AU136" s="260"/>
      <c r="AV136" s="260"/>
      <c r="AW136" s="260"/>
      <c r="AX136" s="260"/>
      <c r="AY136" s="260"/>
      <c r="AZ136" s="260"/>
      <c r="BA136" s="260"/>
      <c r="BB136" s="260"/>
      <c r="BC136" s="260"/>
      <c r="BD136" s="260"/>
      <c r="BE136" s="260"/>
      <c r="BF136" s="260"/>
      <c r="BG136" s="210"/>
      <c r="BH136" s="210"/>
      <c r="BI136" s="210"/>
    </row>
    <row r="137" spans="1:61" x14ac:dyDescent="0.25">
      <c r="A137" s="171" t="s">
        <v>91</v>
      </c>
      <c r="B137" s="164"/>
      <c r="C137" s="299" t="s">
        <v>628</v>
      </c>
      <c r="D137" s="166"/>
      <c r="E137" s="168"/>
      <c r="F137" s="167"/>
      <c r="G137" s="168"/>
      <c r="AO137" s="260"/>
      <c r="AP137" s="260"/>
      <c r="AQ137" s="260"/>
      <c r="AR137" s="260"/>
      <c r="AS137" s="260"/>
      <c r="AT137" s="260"/>
      <c r="AU137" s="260"/>
      <c r="AV137" s="260"/>
      <c r="AW137" s="260"/>
      <c r="AX137" s="260"/>
      <c r="AY137" s="260"/>
      <c r="AZ137" s="260"/>
      <c r="BA137" s="260"/>
      <c r="BB137" s="260"/>
      <c r="BC137" s="260"/>
      <c r="BD137" s="260"/>
      <c r="BE137" s="260"/>
      <c r="BF137" s="260"/>
      <c r="BG137" s="210"/>
      <c r="BH137" s="210"/>
      <c r="BI137" s="210"/>
    </row>
    <row r="138" spans="1:61" x14ac:dyDescent="0.25">
      <c r="A138" s="171" t="s">
        <v>91</v>
      </c>
      <c r="B138" s="164"/>
      <c r="C138" s="299" t="s">
        <v>628</v>
      </c>
      <c r="D138" s="166"/>
      <c r="E138" s="168"/>
      <c r="F138" s="167"/>
      <c r="G138" s="168"/>
      <c r="AO138" s="260"/>
      <c r="AP138" s="260"/>
      <c r="AQ138" s="260"/>
      <c r="AR138" s="260"/>
      <c r="AS138" s="260"/>
      <c r="AT138" s="260"/>
      <c r="AU138" s="260"/>
      <c r="AV138" s="260"/>
      <c r="AW138" s="260"/>
      <c r="AX138" s="260"/>
      <c r="AY138" s="260"/>
      <c r="AZ138" s="260"/>
      <c r="BA138" s="260"/>
      <c r="BB138" s="260"/>
      <c r="BC138" s="260"/>
      <c r="BD138" s="260"/>
      <c r="BE138" s="260"/>
      <c r="BF138" s="260"/>
      <c r="BG138" s="210"/>
      <c r="BH138" s="210"/>
      <c r="BI138" s="210"/>
    </row>
    <row r="139" spans="1:61" x14ac:dyDescent="0.25">
      <c r="A139" s="171" t="s">
        <v>91</v>
      </c>
      <c r="B139" s="164"/>
      <c r="C139" s="299" t="s">
        <v>628</v>
      </c>
      <c r="D139" s="166"/>
      <c r="E139" s="168"/>
      <c r="F139" s="167"/>
      <c r="G139" s="168"/>
      <c r="AO139" s="260"/>
      <c r="AP139" s="260"/>
      <c r="AQ139" s="260"/>
      <c r="AR139" s="260"/>
      <c r="AS139" s="260"/>
      <c r="AT139" s="260"/>
      <c r="AU139" s="260"/>
      <c r="AV139" s="260"/>
      <c r="AW139" s="260"/>
      <c r="AX139" s="260"/>
      <c r="AY139" s="260"/>
      <c r="AZ139" s="260"/>
      <c r="BA139" s="260"/>
      <c r="BB139" s="260"/>
      <c r="BC139" s="260"/>
      <c r="BD139" s="260"/>
      <c r="BE139" s="260"/>
      <c r="BF139" s="260"/>
      <c r="BG139" s="210"/>
      <c r="BH139" s="210"/>
      <c r="BI139" s="210"/>
    </row>
    <row r="140" spans="1:61" x14ac:dyDescent="0.25">
      <c r="A140" s="171" t="s">
        <v>91</v>
      </c>
      <c r="B140" s="164"/>
      <c r="C140" s="299" t="s">
        <v>628</v>
      </c>
      <c r="D140" s="166"/>
      <c r="E140" s="168"/>
      <c r="F140" s="167"/>
      <c r="G140" s="168"/>
      <c r="AO140" s="260"/>
      <c r="AP140" s="260"/>
      <c r="AQ140" s="260"/>
      <c r="AR140" s="260"/>
      <c r="AS140" s="260"/>
      <c r="AT140" s="260"/>
      <c r="AU140" s="260"/>
      <c r="AV140" s="260"/>
      <c r="AW140" s="260"/>
      <c r="AX140" s="260"/>
      <c r="AY140" s="260"/>
      <c r="AZ140" s="260"/>
      <c r="BA140" s="260"/>
      <c r="BB140" s="260"/>
      <c r="BC140" s="260"/>
      <c r="BD140" s="260"/>
      <c r="BE140" s="260"/>
      <c r="BF140" s="260"/>
      <c r="BG140" s="210"/>
      <c r="BH140" s="210"/>
      <c r="BI140" s="210"/>
    </row>
    <row r="141" spans="1:61" x14ac:dyDescent="0.25">
      <c r="A141" s="171" t="s">
        <v>91</v>
      </c>
      <c r="B141" s="164"/>
      <c r="C141" s="299" t="s">
        <v>628</v>
      </c>
      <c r="D141" s="166"/>
      <c r="E141" s="168"/>
      <c r="F141" s="167"/>
      <c r="G141" s="168"/>
      <c r="AO141" s="260"/>
      <c r="AP141" s="260"/>
      <c r="AQ141" s="260"/>
      <c r="AR141" s="260"/>
      <c r="AS141" s="260"/>
      <c r="AT141" s="260"/>
      <c r="AU141" s="260"/>
      <c r="AV141" s="260"/>
      <c r="AW141" s="260"/>
      <c r="AX141" s="260"/>
      <c r="AY141" s="260"/>
      <c r="AZ141" s="260"/>
      <c r="BA141" s="260"/>
      <c r="BB141" s="260"/>
      <c r="BC141" s="260"/>
      <c r="BD141" s="260"/>
      <c r="BE141" s="260"/>
      <c r="BF141" s="260"/>
      <c r="BG141" s="210"/>
      <c r="BH141" s="210"/>
      <c r="BI141" s="210"/>
    </row>
    <row r="142" spans="1:61" x14ac:dyDescent="0.25">
      <c r="A142" s="171" t="s">
        <v>91</v>
      </c>
      <c r="B142" s="164"/>
      <c r="C142" s="299" t="s">
        <v>628</v>
      </c>
      <c r="D142" s="166"/>
      <c r="E142" s="168"/>
      <c r="F142" s="167"/>
      <c r="G142" s="168"/>
      <c r="AO142" s="260"/>
      <c r="AP142" s="260"/>
      <c r="AQ142" s="260"/>
      <c r="AR142" s="260"/>
      <c r="AS142" s="260"/>
      <c r="AT142" s="260"/>
      <c r="AU142" s="260"/>
      <c r="AV142" s="260"/>
      <c r="AW142" s="260"/>
      <c r="AX142" s="260"/>
      <c r="AY142" s="260"/>
      <c r="AZ142" s="260"/>
      <c r="BA142" s="260"/>
      <c r="BB142" s="260"/>
      <c r="BC142" s="260"/>
      <c r="BD142" s="260"/>
      <c r="BE142" s="260"/>
      <c r="BF142" s="260"/>
      <c r="BG142" s="210"/>
      <c r="BH142" s="210"/>
      <c r="BI142" s="210"/>
    </row>
    <row r="143" spans="1:61" x14ac:dyDescent="0.25">
      <c r="A143" s="171" t="s">
        <v>91</v>
      </c>
      <c r="B143" s="164"/>
      <c r="C143" s="299" t="s">
        <v>628</v>
      </c>
      <c r="D143" s="166"/>
      <c r="E143" s="168"/>
      <c r="F143" s="167"/>
      <c r="G143" s="168"/>
      <c r="AO143" s="260"/>
      <c r="AP143" s="260"/>
      <c r="AQ143" s="260"/>
      <c r="AR143" s="260"/>
      <c r="AS143" s="260"/>
      <c r="AT143" s="260"/>
      <c r="AU143" s="260"/>
      <c r="AV143" s="260"/>
      <c r="AW143" s="260"/>
      <c r="AX143" s="260"/>
      <c r="AY143" s="260"/>
      <c r="AZ143" s="260"/>
      <c r="BA143" s="260"/>
      <c r="BB143" s="260"/>
      <c r="BC143" s="260"/>
      <c r="BD143" s="260"/>
      <c r="BE143" s="260"/>
      <c r="BF143" s="260"/>
      <c r="BG143" s="210"/>
      <c r="BH143" s="210"/>
      <c r="BI143" s="210"/>
    </row>
    <row r="144" spans="1:61" x14ac:dyDescent="0.25">
      <c r="A144" s="171" t="s">
        <v>91</v>
      </c>
      <c r="B144" s="164"/>
      <c r="C144" s="299" t="s">
        <v>628</v>
      </c>
      <c r="D144" s="166"/>
      <c r="E144" s="168"/>
      <c r="F144" s="167"/>
      <c r="G144" s="168"/>
      <c r="AO144" s="260"/>
      <c r="AP144" s="260"/>
      <c r="AQ144" s="260"/>
      <c r="AR144" s="260"/>
      <c r="AS144" s="260"/>
      <c r="AT144" s="260"/>
      <c r="AU144" s="260"/>
      <c r="AV144" s="260"/>
      <c r="AW144" s="260"/>
      <c r="AX144" s="260"/>
      <c r="AY144" s="260"/>
      <c r="AZ144" s="260"/>
      <c r="BA144" s="260"/>
      <c r="BB144" s="260"/>
      <c r="BC144" s="260"/>
      <c r="BD144" s="260"/>
      <c r="BE144" s="260"/>
      <c r="BF144" s="260"/>
      <c r="BG144" s="210"/>
      <c r="BH144" s="210"/>
      <c r="BI144" s="210"/>
    </row>
    <row r="145" spans="1:61" x14ac:dyDescent="0.25">
      <c r="A145" s="171" t="s">
        <v>91</v>
      </c>
      <c r="B145" s="164"/>
      <c r="C145" s="299" t="s">
        <v>628</v>
      </c>
      <c r="D145" s="166"/>
      <c r="E145" s="168"/>
      <c r="F145" s="167"/>
      <c r="G145" s="168"/>
      <c r="AO145" s="260"/>
      <c r="AP145" s="260"/>
      <c r="AQ145" s="260"/>
      <c r="AR145" s="260"/>
      <c r="AS145" s="260"/>
      <c r="AT145" s="260"/>
      <c r="AU145" s="260"/>
      <c r="AV145" s="260"/>
      <c r="AW145" s="260"/>
      <c r="AX145" s="260"/>
      <c r="AY145" s="260"/>
      <c r="AZ145" s="260"/>
      <c r="BA145" s="260"/>
      <c r="BB145" s="260"/>
      <c r="BC145" s="260"/>
      <c r="BD145" s="260"/>
      <c r="BE145" s="260"/>
      <c r="BF145" s="260"/>
      <c r="BG145" s="210"/>
      <c r="BH145" s="210"/>
      <c r="BI145" s="210"/>
    </row>
    <row r="146" spans="1:61" x14ac:dyDescent="0.25">
      <c r="A146" s="171" t="s">
        <v>91</v>
      </c>
      <c r="B146" s="164"/>
      <c r="C146" s="299" t="s">
        <v>628</v>
      </c>
      <c r="D146" s="166"/>
      <c r="E146" s="168"/>
      <c r="F146" s="167"/>
      <c r="G146" s="168"/>
      <c r="AO146" s="260"/>
      <c r="AP146" s="260"/>
      <c r="AQ146" s="260"/>
      <c r="AR146" s="260"/>
      <c r="AS146" s="260"/>
      <c r="AT146" s="260"/>
      <c r="AU146" s="260"/>
      <c r="AV146" s="260"/>
      <c r="AW146" s="260"/>
      <c r="AX146" s="260"/>
      <c r="AY146" s="260"/>
      <c r="AZ146" s="260"/>
      <c r="BA146" s="260"/>
      <c r="BB146" s="260"/>
      <c r="BC146" s="260"/>
      <c r="BD146" s="260"/>
      <c r="BE146" s="260"/>
      <c r="BF146" s="260"/>
      <c r="BG146" s="210"/>
      <c r="BH146" s="210"/>
      <c r="BI146" s="210"/>
    </row>
    <row r="147" spans="1:61" x14ac:dyDescent="0.25">
      <c r="A147" s="171" t="s">
        <v>91</v>
      </c>
      <c r="B147" s="164"/>
      <c r="C147" s="299" t="s">
        <v>628</v>
      </c>
      <c r="D147" s="166"/>
      <c r="E147" s="168"/>
      <c r="F147" s="167"/>
      <c r="G147" s="168"/>
      <c r="AO147" s="260"/>
      <c r="AP147" s="260"/>
      <c r="AQ147" s="260"/>
      <c r="AR147" s="260"/>
      <c r="AS147" s="260"/>
      <c r="AT147" s="260"/>
      <c r="AU147" s="260"/>
      <c r="AV147" s="260"/>
      <c r="AW147" s="260"/>
      <c r="AX147" s="260"/>
      <c r="AY147" s="260"/>
      <c r="AZ147" s="260"/>
      <c r="BA147" s="260"/>
      <c r="BB147" s="260"/>
      <c r="BC147" s="260"/>
      <c r="BD147" s="260"/>
      <c r="BE147" s="260"/>
      <c r="BF147" s="260"/>
      <c r="BG147" s="210"/>
      <c r="BH147" s="210"/>
      <c r="BI147" s="210"/>
    </row>
    <row r="148" spans="1:61" x14ac:dyDescent="0.25">
      <c r="A148" s="171" t="s">
        <v>91</v>
      </c>
      <c r="B148" s="164"/>
      <c r="C148" s="299" t="s">
        <v>628</v>
      </c>
      <c r="D148" s="166"/>
      <c r="E148" s="168"/>
      <c r="F148" s="167"/>
      <c r="G148" s="168"/>
      <c r="AO148" s="260"/>
      <c r="AP148" s="260"/>
      <c r="AQ148" s="260"/>
      <c r="AR148" s="260"/>
      <c r="AS148" s="260"/>
      <c r="AT148" s="260"/>
      <c r="AU148" s="260"/>
      <c r="AV148" s="260"/>
      <c r="AW148" s="260"/>
      <c r="AX148" s="260"/>
      <c r="AY148" s="260"/>
      <c r="AZ148" s="260"/>
      <c r="BA148" s="260"/>
      <c r="BB148" s="260"/>
      <c r="BC148" s="260"/>
      <c r="BD148" s="260"/>
      <c r="BE148" s="260"/>
      <c r="BF148" s="260"/>
      <c r="BG148" s="210"/>
      <c r="BH148" s="210"/>
      <c r="BI148" s="210"/>
    </row>
    <row r="149" spans="1:61" x14ac:dyDescent="0.25">
      <c r="A149" s="171" t="s">
        <v>91</v>
      </c>
      <c r="B149" s="164"/>
      <c r="C149" s="299" t="s">
        <v>628</v>
      </c>
      <c r="D149" s="166"/>
      <c r="E149" s="168"/>
      <c r="F149" s="167"/>
      <c r="G149" s="168"/>
      <c r="AO149" s="260"/>
      <c r="AP149" s="260"/>
      <c r="AQ149" s="260"/>
      <c r="AR149" s="260"/>
      <c r="AS149" s="260"/>
      <c r="AT149" s="260"/>
      <c r="AU149" s="260"/>
      <c r="AV149" s="260"/>
      <c r="AW149" s="260"/>
      <c r="AX149" s="260"/>
      <c r="AY149" s="260"/>
      <c r="AZ149" s="260"/>
      <c r="BA149" s="260"/>
      <c r="BB149" s="260"/>
      <c r="BC149" s="260"/>
      <c r="BD149" s="260"/>
      <c r="BE149" s="260"/>
      <c r="BF149" s="260"/>
      <c r="BG149" s="210"/>
      <c r="BH149" s="210"/>
      <c r="BI149" s="210"/>
    </row>
    <row r="150" spans="1:61" x14ac:dyDescent="0.25">
      <c r="A150" s="171" t="s">
        <v>91</v>
      </c>
      <c r="B150" s="164"/>
      <c r="C150" s="299" t="s">
        <v>628</v>
      </c>
      <c r="D150" s="166"/>
      <c r="E150" s="168"/>
      <c r="F150" s="167"/>
      <c r="G150" s="168"/>
      <c r="AO150" s="260"/>
      <c r="AP150" s="260"/>
      <c r="AQ150" s="260"/>
      <c r="AR150" s="260"/>
      <c r="AS150" s="260"/>
      <c r="AT150" s="260"/>
      <c r="AU150" s="260"/>
      <c r="AV150" s="260"/>
      <c r="AW150" s="260"/>
      <c r="AX150" s="260"/>
      <c r="AY150" s="260"/>
      <c r="AZ150" s="260"/>
      <c r="BA150" s="260"/>
      <c r="BB150" s="260"/>
      <c r="BC150" s="260"/>
      <c r="BD150" s="260"/>
      <c r="BE150" s="260"/>
      <c r="BF150" s="260"/>
      <c r="BG150" s="210"/>
      <c r="BH150" s="210"/>
      <c r="BI150" s="210"/>
    </row>
    <row r="151" spans="1:61" x14ac:dyDescent="0.25">
      <c r="A151" s="171" t="s">
        <v>91</v>
      </c>
      <c r="B151" s="164"/>
      <c r="C151" s="299" t="s">
        <v>628</v>
      </c>
      <c r="D151" s="166"/>
      <c r="E151" s="168"/>
      <c r="F151" s="167"/>
      <c r="G151" s="168"/>
      <c r="AO151" s="260"/>
      <c r="AP151" s="260"/>
      <c r="AQ151" s="260"/>
      <c r="AR151" s="260"/>
      <c r="AS151" s="260"/>
      <c r="AT151" s="260"/>
      <c r="AU151" s="260"/>
      <c r="AV151" s="260"/>
      <c r="AW151" s="260"/>
      <c r="AX151" s="260"/>
      <c r="AY151" s="260"/>
      <c r="AZ151" s="260"/>
      <c r="BA151" s="260"/>
      <c r="BB151" s="260"/>
      <c r="BC151" s="260"/>
      <c r="BD151" s="260"/>
      <c r="BE151" s="260"/>
      <c r="BF151" s="260"/>
      <c r="BG151" s="210"/>
      <c r="BH151" s="210"/>
      <c r="BI151" s="210"/>
    </row>
    <row r="152" spans="1:61" x14ac:dyDescent="0.25">
      <c r="A152" s="171" t="s">
        <v>91</v>
      </c>
      <c r="B152" s="164"/>
      <c r="C152" s="299" t="s">
        <v>628</v>
      </c>
      <c r="D152" s="166"/>
      <c r="E152" s="168"/>
      <c r="F152" s="167"/>
      <c r="G152" s="168"/>
      <c r="AO152" s="260"/>
      <c r="AP152" s="260"/>
      <c r="AQ152" s="260"/>
      <c r="AR152" s="260"/>
      <c r="AS152" s="260"/>
      <c r="AT152" s="260"/>
      <c r="AU152" s="260"/>
      <c r="AV152" s="260"/>
      <c r="AW152" s="260"/>
      <c r="AX152" s="260"/>
      <c r="AY152" s="260"/>
      <c r="AZ152" s="260"/>
      <c r="BA152" s="260"/>
      <c r="BB152" s="260"/>
      <c r="BC152" s="260"/>
      <c r="BD152" s="260"/>
      <c r="BE152" s="260"/>
      <c r="BF152" s="260"/>
      <c r="BG152" s="210"/>
      <c r="BH152" s="210"/>
      <c r="BI152" s="210"/>
    </row>
    <row r="153" spans="1:61" x14ac:dyDescent="0.25">
      <c r="A153" s="171" t="s">
        <v>91</v>
      </c>
      <c r="B153" s="164"/>
      <c r="C153" s="299" t="s">
        <v>628</v>
      </c>
      <c r="D153" s="166"/>
      <c r="E153" s="168"/>
      <c r="F153" s="167"/>
      <c r="G153" s="168"/>
      <c r="AO153" s="260"/>
      <c r="AP153" s="260"/>
      <c r="AQ153" s="260"/>
      <c r="AR153" s="260"/>
      <c r="AS153" s="260"/>
      <c r="AT153" s="260"/>
      <c r="AU153" s="260"/>
      <c r="AV153" s="260"/>
      <c r="AW153" s="260"/>
      <c r="AX153" s="260"/>
      <c r="AY153" s="260"/>
      <c r="AZ153" s="260"/>
      <c r="BA153" s="260"/>
      <c r="BB153" s="260"/>
      <c r="BC153" s="260"/>
      <c r="BD153" s="260"/>
      <c r="BE153" s="260"/>
      <c r="BF153" s="260"/>
      <c r="BG153" s="210"/>
      <c r="BH153" s="210"/>
      <c r="BI153" s="210"/>
    </row>
    <row r="154" spans="1:61" x14ac:dyDescent="0.25">
      <c r="A154" s="171" t="s">
        <v>91</v>
      </c>
      <c r="B154" s="164"/>
      <c r="C154" s="299" t="s">
        <v>628</v>
      </c>
      <c r="D154" s="166"/>
      <c r="E154" s="168"/>
      <c r="F154" s="167"/>
      <c r="G154" s="168"/>
      <c r="AO154" s="260"/>
      <c r="AP154" s="260"/>
      <c r="AQ154" s="260"/>
      <c r="AR154" s="260"/>
      <c r="AS154" s="260"/>
      <c r="AT154" s="260"/>
      <c r="AU154" s="260"/>
      <c r="AV154" s="260"/>
      <c r="AW154" s="260"/>
      <c r="AX154" s="260"/>
      <c r="AY154" s="260"/>
      <c r="AZ154" s="260"/>
      <c r="BA154" s="260"/>
      <c r="BB154" s="260"/>
      <c r="BC154" s="260"/>
      <c r="BD154" s="260"/>
      <c r="BE154" s="260"/>
      <c r="BF154" s="260"/>
      <c r="BG154" s="210"/>
      <c r="BH154" s="210"/>
      <c r="BI154" s="210"/>
    </row>
    <row r="155" spans="1:61" x14ac:dyDescent="0.25">
      <c r="A155" s="171" t="s">
        <v>91</v>
      </c>
      <c r="B155" s="164"/>
      <c r="C155" s="299" t="s">
        <v>628</v>
      </c>
      <c r="D155" s="166"/>
      <c r="E155" s="168"/>
      <c r="F155" s="167"/>
      <c r="G155" s="168"/>
      <c r="AO155" s="260"/>
      <c r="AP155" s="260"/>
      <c r="AQ155" s="260"/>
      <c r="AR155" s="260"/>
      <c r="AS155" s="260"/>
      <c r="AT155" s="260"/>
      <c r="AU155" s="260"/>
      <c r="AV155" s="260"/>
      <c r="AW155" s="260"/>
      <c r="AX155" s="260"/>
      <c r="AY155" s="260"/>
      <c r="AZ155" s="260"/>
      <c r="BA155" s="260"/>
      <c r="BB155" s="260"/>
      <c r="BC155" s="260"/>
      <c r="BD155" s="260"/>
      <c r="BE155" s="260"/>
      <c r="BF155" s="260"/>
      <c r="BG155" s="210"/>
      <c r="BH155" s="210"/>
      <c r="BI155" s="210"/>
    </row>
    <row r="156" spans="1:61" x14ac:dyDescent="0.25">
      <c r="A156" s="171" t="s">
        <v>91</v>
      </c>
      <c r="B156" s="164"/>
      <c r="C156" s="299" t="s">
        <v>628</v>
      </c>
      <c r="D156" s="166"/>
      <c r="E156" s="168"/>
      <c r="F156" s="167"/>
      <c r="G156" s="168"/>
      <c r="AO156" s="260"/>
      <c r="AP156" s="260"/>
      <c r="AQ156" s="260"/>
      <c r="AR156" s="260"/>
      <c r="AS156" s="260"/>
      <c r="AT156" s="260"/>
      <c r="AU156" s="260"/>
      <c r="AV156" s="260"/>
      <c r="AW156" s="260"/>
      <c r="AX156" s="260"/>
      <c r="AY156" s="260"/>
      <c r="AZ156" s="260"/>
      <c r="BA156" s="260"/>
      <c r="BB156" s="260"/>
      <c r="BC156" s="260"/>
      <c r="BD156" s="260"/>
      <c r="BE156" s="260"/>
      <c r="BF156" s="260"/>
      <c r="BG156" s="210"/>
      <c r="BH156" s="210"/>
      <c r="BI156" s="210"/>
    </row>
    <row r="157" spans="1:61" x14ac:dyDescent="0.25">
      <c r="A157" s="171" t="s">
        <v>91</v>
      </c>
      <c r="B157" s="164"/>
      <c r="C157" s="299" t="s">
        <v>628</v>
      </c>
      <c r="D157" s="166"/>
      <c r="E157" s="168"/>
      <c r="F157" s="167"/>
      <c r="G157" s="168"/>
      <c r="AO157" s="260"/>
      <c r="AP157" s="260"/>
      <c r="AQ157" s="260"/>
      <c r="AR157" s="260"/>
      <c r="AS157" s="260"/>
      <c r="AT157" s="260"/>
      <c r="AU157" s="260"/>
      <c r="AV157" s="260"/>
      <c r="AW157" s="260"/>
      <c r="AX157" s="260"/>
      <c r="AY157" s="260"/>
      <c r="AZ157" s="260"/>
      <c r="BA157" s="260"/>
      <c r="BB157" s="260"/>
      <c r="BC157" s="260"/>
      <c r="BD157" s="260"/>
      <c r="BE157" s="260"/>
      <c r="BF157" s="260"/>
      <c r="BG157" s="210"/>
      <c r="BH157" s="210"/>
      <c r="BI157" s="210"/>
    </row>
    <row r="158" spans="1:61" x14ac:dyDescent="0.25">
      <c r="A158" s="171" t="s">
        <v>91</v>
      </c>
      <c r="B158" s="164"/>
      <c r="C158" s="299" t="s">
        <v>628</v>
      </c>
      <c r="D158" s="166"/>
      <c r="E158" s="168"/>
      <c r="F158" s="167"/>
      <c r="G158" s="168"/>
      <c r="AO158" s="260"/>
      <c r="AP158" s="260"/>
      <c r="AQ158" s="260"/>
      <c r="AR158" s="260"/>
      <c r="AS158" s="260"/>
      <c r="AT158" s="260"/>
      <c r="AU158" s="260"/>
      <c r="AV158" s="260"/>
      <c r="AW158" s="260"/>
      <c r="AX158" s="260"/>
      <c r="AY158" s="260"/>
      <c r="AZ158" s="260"/>
      <c r="BA158" s="260"/>
      <c r="BB158" s="260"/>
      <c r="BC158" s="260"/>
      <c r="BD158" s="260"/>
      <c r="BE158" s="260"/>
      <c r="BF158" s="260"/>
      <c r="BG158" s="210"/>
      <c r="BH158" s="210"/>
      <c r="BI158" s="210"/>
    </row>
    <row r="159" spans="1:61" x14ac:dyDescent="0.25">
      <c r="A159" s="171" t="s">
        <v>91</v>
      </c>
      <c r="B159" s="164"/>
      <c r="C159" s="299" t="s">
        <v>628</v>
      </c>
      <c r="D159" s="166"/>
      <c r="E159" s="168"/>
      <c r="F159" s="167"/>
      <c r="G159" s="168"/>
      <c r="AO159" s="260"/>
      <c r="AP159" s="260"/>
      <c r="AQ159" s="260"/>
      <c r="AR159" s="260"/>
      <c r="AS159" s="260"/>
      <c r="AT159" s="260"/>
      <c r="AU159" s="260"/>
      <c r="AV159" s="260"/>
      <c r="AW159" s="260"/>
      <c r="AX159" s="260"/>
      <c r="AY159" s="260"/>
      <c r="AZ159" s="260"/>
      <c r="BA159" s="260"/>
      <c r="BB159" s="260"/>
      <c r="BC159" s="260"/>
      <c r="BD159" s="260"/>
      <c r="BE159" s="260"/>
      <c r="BF159" s="260"/>
      <c r="BG159" s="210"/>
      <c r="BH159" s="210"/>
      <c r="BI159" s="210"/>
    </row>
    <row r="160" spans="1:61" x14ac:dyDescent="0.25">
      <c r="A160" s="171" t="s">
        <v>91</v>
      </c>
      <c r="B160" s="164"/>
      <c r="C160" s="299" t="s">
        <v>628</v>
      </c>
      <c r="D160" s="166"/>
      <c r="E160" s="168"/>
      <c r="F160" s="167"/>
      <c r="G160" s="168"/>
      <c r="AO160" s="260"/>
      <c r="AP160" s="260"/>
      <c r="AQ160" s="260"/>
      <c r="AR160" s="260"/>
      <c r="AS160" s="260"/>
      <c r="AT160" s="260"/>
      <c r="AU160" s="260"/>
      <c r="AV160" s="260"/>
      <c r="AW160" s="260"/>
      <c r="AX160" s="260"/>
      <c r="AY160" s="260"/>
      <c r="AZ160" s="260"/>
      <c r="BA160" s="260"/>
      <c r="BB160" s="260"/>
      <c r="BC160" s="260"/>
      <c r="BD160" s="260"/>
      <c r="BE160" s="260"/>
      <c r="BF160" s="260"/>
      <c r="BG160" s="210"/>
      <c r="BH160" s="210"/>
      <c r="BI160" s="210"/>
    </row>
    <row r="161" spans="1:61" x14ac:dyDescent="0.25">
      <c r="A161" s="171" t="s">
        <v>91</v>
      </c>
      <c r="B161" s="164"/>
      <c r="C161" s="299" t="s">
        <v>628</v>
      </c>
      <c r="D161" s="166"/>
      <c r="E161" s="168"/>
      <c r="F161" s="167"/>
      <c r="G161" s="168"/>
      <c r="AO161" s="260"/>
      <c r="AP161" s="260"/>
      <c r="AQ161" s="260"/>
      <c r="AR161" s="260"/>
      <c r="AS161" s="260"/>
      <c r="AT161" s="260"/>
      <c r="AU161" s="260"/>
      <c r="AV161" s="260"/>
      <c r="AW161" s="260"/>
      <c r="AX161" s="260"/>
      <c r="AY161" s="260"/>
      <c r="AZ161" s="260"/>
      <c r="BA161" s="260"/>
      <c r="BB161" s="260"/>
      <c r="BC161" s="260"/>
      <c r="BD161" s="260"/>
      <c r="BE161" s="260"/>
      <c r="BF161" s="260"/>
      <c r="BG161" s="210"/>
      <c r="BH161" s="210"/>
      <c r="BI161" s="210"/>
    </row>
    <row r="162" spans="1:61" x14ac:dyDescent="0.25">
      <c r="A162" s="171" t="s">
        <v>91</v>
      </c>
      <c r="B162" s="164"/>
      <c r="C162" s="299" t="s">
        <v>628</v>
      </c>
      <c r="D162" s="166"/>
      <c r="E162" s="168"/>
      <c r="F162" s="167"/>
      <c r="G162" s="168"/>
      <c r="AO162" s="260"/>
      <c r="AP162" s="260"/>
      <c r="AQ162" s="260"/>
      <c r="AR162" s="260"/>
      <c r="AS162" s="260"/>
      <c r="AT162" s="260"/>
      <c r="AU162" s="260"/>
      <c r="AV162" s="260"/>
      <c r="AW162" s="260"/>
      <c r="AX162" s="260"/>
      <c r="AY162" s="260"/>
      <c r="AZ162" s="260"/>
      <c r="BA162" s="260"/>
      <c r="BB162" s="260"/>
      <c r="BC162" s="260"/>
      <c r="BD162" s="260"/>
      <c r="BE162" s="260"/>
      <c r="BF162" s="260"/>
      <c r="BG162" s="210"/>
      <c r="BH162" s="210"/>
      <c r="BI162" s="210"/>
    </row>
    <row r="163" spans="1:61" x14ac:dyDescent="0.25">
      <c r="A163" s="171" t="s">
        <v>91</v>
      </c>
      <c r="B163" s="164"/>
      <c r="C163" s="299" t="s">
        <v>628</v>
      </c>
      <c r="D163" s="166"/>
      <c r="E163" s="168"/>
      <c r="F163" s="167"/>
      <c r="G163" s="168"/>
      <c r="AO163" s="260"/>
      <c r="AP163" s="260"/>
      <c r="AQ163" s="260"/>
      <c r="AR163" s="260"/>
      <c r="AS163" s="260"/>
      <c r="AT163" s="260"/>
      <c r="AU163" s="260"/>
      <c r="AV163" s="260"/>
      <c r="AW163" s="260"/>
      <c r="AX163" s="260"/>
      <c r="AY163" s="260"/>
      <c r="AZ163" s="260"/>
      <c r="BA163" s="260"/>
      <c r="BB163" s="260"/>
      <c r="BC163" s="260"/>
      <c r="BD163" s="260"/>
      <c r="BE163" s="260"/>
      <c r="BF163" s="260"/>
      <c r="BG163" s="210"/>
      <c r="BH163" s="210"/>
      <c r="BI163" s="210"/>
    </row>
    <row r="164" spans="1:61" x14ac:dyDescent="0.25">
      <c r="A164" s="171" t="s">
        <v>91</v>
      </c>
      <c r="B164" s="164"/>
      <c r="C164" s="299" t="s">
        <v>628</v>
      </c>
      <c r="D164" s="166"/>
      <c r="E164" s="168"/>
      <c r="F164" s="167"/>
      <c r="G164" s="168"/>
      <c r="AO164" s="260"/>
      <c r="AP164" s="260"/>
      <c r="AQ164" s="260"/>
      <c r="AR164" s="260"/>
      <c r="AS164" s="260"/>
      <c r="AT164" s="260"/>
      <c r="AU164" s="260"/>
      <c r="AV164" s="260"/>
      <c r="AW164" s="260"/>
      <c r="AX164" s="260"/>
      <c r="AY164" s="260"/>
      <c r="AZ164" s="260"/>
      <c r="BA164" s="260"/>
      <c r="BB164" s="260"/>
      <c r="BC164" s="260"/>
      <c r="BD164" s="260"/>
      <c r="BE164" s="260"/>
      <c r="BF164" s="260"/>
      <c r="BG164" s="210"/>
      <c r="BH164" s="210"/>
      <c r="BI164" s="210"/>
    </row>
    <row r="165" spans="1:61" x14ac:dyDescent="0.25">
      <c r="A165" s="171" t="s">
        <v>91</v>
      </c>
      <c r="B165" s="164"/>
      <c r="C165" s="299" t="s">
        <v>628</v>
      </c>
      <c r="D165" s="166"/>
      <c r="E165" s="168"/>
      <c r="F165" s="167"/>
      <c r="G165" s="168"/>
      <c r="AO165" s="260"/>
      <c r="AP165" s="260"/>
      <c r="AQ165" s="260"/>
      <c r="AR165" s="260"/>
      <c r="AS165" s="260"/>
      <c r="AT165" s="260"/>
      <c r="AU165" s="260"/>
      <c r="AV165" s="260"/>
      <c r="AW165" s="260"/>
      <c r="AX165" s="260"/>
      <c r="AY165" s="260"/>
      <c r="AZ165" s="260"/>
      <c r="BA165" s="260"/>
      <c r="BB165" s="260"/>
      <c r="BC165" s="260"/>
      <c r="BD165" s="260"/>
      <c r="BE165" s="260"/>
      <c r="BF165" s="260"/>
      <c r="BG165" s="210"/>
      <c r="BH165" s="210"/>
      <c r="BI165" s="210"/>
    </row>
    <row r="166" spans="1:61" x14ac:dyDescent="0.25">
      <c r="A166" s="171" t="s">
        <v>91</v>
      </c>
      <c r="B166" s="164"/>
      <c r="C166" s="299" t="s">
        <v>628</v>
      </c>
      <c r="D166" s="166"/>
      <c r="E166" s="168"/>
      <c r="F166" s="167"/>
      <c r="G166" s="168"/>
      <c r="AO166" s="260"/>
      <c r="AP166" s="260"/>
      <c r="AQ166" s="260"/>
      <c r="AR166" s="260"/>
      <c r="AS166" s="260"/>
      <c r="AT166" s="260"/>
      <c r="AU166" s="260"/>
      <c r="AV166" s="260"/>
      <c r="AW166" s="260"/>
      <c r="AX166" s="260"/>
      <c r="AY166" s="260"/>
      <c r="AZ166" s="260"/>
      <c r="BA166" s="260"/>
      <c r="BB166" s="260"/>
      <c r="BC166" s="260"/>
      <c r="BD166" s="260"/>
      <c r="BE166" s="260"/>
      <c r="BF166" s="260"/>
      <c r="BG166" s="210"/>
      <c r="BH166" s="210"/>
      <c r="BI166" s="210"/>
    </row>
    <row r="167" spans="1:61" x14ac:dyDescent="0.25">
      <c r="A167" s="171" t="s">
        <v>91</v>
      </c>
      <c r="B167" s="164"/>
      <c r="C167" s="299" t="s">
        <v>628</v>
      </c>
      <c r="D167" s="166"/>
      <c r="E167" s="168"/>
      <c r="F167" s="167"/>
      <c r="G167" s="168"/>
      <c r="AO167" s="260"/>
      <c r="AP167" s="260"/>
      <c r="AQ167" s="260"/>
      <c r="AR167" s="260"/>
      <c r="AS167" s="260"/>
      <c r="AT167" s="260"/>
      <c r="AU167" s="260"/>
      <c r="AV167" s="260"/>
      <c r="AW167" s="260"/>
      <c r="AX167" s="260"/>
      <c r="AY167" s="260"/>
      <c r="AZ167" s="260"/>
      <c r="BA167" s="260"/>
      <c r="BB167" s="260"/>
      <c r="BC167" s="260"/>
      <c r="BD167" s="260"/>
      <c r="BE167" s="260"/>
      <c r="BF167" s="260"/>
      <c r="BG167" s="210"/>
      <c r="BH167" s="210"/>
      <c r="BI167" s="210"/>
    </row>
    <row r="168" spans="1:61" x14ac:dyDescent="0.25">
      <c r="A168" s="171" t="s">
        <v>91</v>
      </c>
      <c r="B168" s="164"/>
      <c r="C168" s="299" t="s">
        <v>628</v>
      </c>
      <c r="D168" s="166"/>
      <c r="E168" s="168"/>
      <c r="F168" s="167"/>
      <c r="G168" s="168"/>
      <c r="AO168" s="260"/>
      <c r="AP168" s="260"/>
      <c r="AQ168" s="260"/>
      <c r="AR168" s="260"/>
      <c r="AS168" s="260"/>
      <c r="AT168" s="260"/>
      <c r="AU168" s="260"/>
      <c r="AV168" s="260"/>
      <c r="AW168" s="260"/>
      <c r="AX168" s="260"/>
      <c r="AY168" s="260"/>
      <c r="AZ168" s="260"/>
      <c r="BA168" s="260"/>
      <c r="BB168" s="260"/>
      <c r="BC168" s="260"/>
      <c r="BD168" s="260"/>
      <c r="BE168" s="260"/>
      <c r="BF168" s="260"/>
      <c r="BG168" s="210"/>
      <c r="BH168" s="210"/>
      <c r="BI168" s="210"/>
    </row>
    <row r="169" spans="1:61" x14ac:dyDescent="0.25">
      <c r="A169" s="171" t="s">
        <v>91</v>
      </c>
      <c r="B169" s="164"/>
      <c r="C169" s="299" t="s">
        <v>628</v>
      </c>
      <c r="D169" s="166"/>
      <c r="E169" s="168"/>
      <c r="F169" s="167"/>
      <c r="G169" s="168"/>
      <c r="AO169" s="260"/>
      <c r="AP169" s="260"/>
      <c r="AQ169" s="260"/>
      <c r="AR169" s="260"/>
      <c r="AS169" s="260"/>
      <c r="AT169" s="260"/>
      <c r="AU169" s="260"/>
      <c r="AV169" s="260"/>
      <c r="AW169" s="260"/>
      <c r="AX169" s="260"/>
      <c r="AY169" s="260"/>
      <c r="AZ169" s="260"/>
      <c r="BA169" s="260"/>
      <c r="BB169" s="260"/>
      <c r="BC169" s="260"/>
      <c r="BD169" s="260"/>
      <c r="BE169" s="260"/>
      <c r="BF169" s="260"/>
      <c r="BG169" s="210"/>
      <c r="BH169" s="210"/>
      <c r="BI169" s="210"/>
    </row>
    <row r="170" spans="1:61" x14ac:dyDescent="0.25">
      <c r="A170" s="171" t="s">
        <v>91</v>
      </c>
      <c r="B170" s="164"/>
      <c r="C170" s="299" t="s">
        <v>628</v>
      </c>
      <c r="D170" s="166"/>
      <c r="E170" s="168"/>
      <c r="F170" s="167"/>
      <c r="G170" s="168"/>
      <c r="AO170" s="260"/>
      <c r="AP170" s="260"/>
      <c r="AQ170" s="260"/>
      <c r="AR170" s="260"/>
      <c r="AS170" s="260"/>
      <c r="AT170" s="260"/>
      <c r="AU170" s="260"/>
      <c r="AV170" s="260"/>
      <c r="AW170" s="260"/>
      <c r="AX170" s="260"/>
      <c r="AY170" s="260"/>
      <c r="AZ170" s="260"/>
      <c r="BA170" s="260"/>
      <c r="BB170" s="260"/>
      <c r="BC170" s="260"/>
      <c r="BD170" s="260"/>
      <c r="BE170" s="260"/>
      <c r="BF170" s="260"/>
      <c r="BG170" s="210"/>
      <c r="BH170" s="210"/>
      <c r="BI170" s="210"/>
    </row>
    <row r="171" spans="1:61" x14ac:dyDescent="0.25">
      <c r="A171" s="171" t="s">
        <v>91</v>
      </c>
      <c r="B171" s="164"/>
      <c r="C171" s="299" t="s">
        <v>628</v>
      </c>
      <c r="D171" s="166"/>
      <c r="E171" s="168"/>
      <c r="F171" s="167"/>
      <c r="G171" s="168"/>
      <c r="AO171" s="260"/>
      <c r="AP171" s="260"/>
      <c r="AQ171" s="260"/>
      <c r="AR171" s="260"/>
      <c r="AS171" s="260"/>
      <c r="AT171" s="260"/>
      <c r="AU171" s="260"/>
      <c r="AV171" s="260"/>
      <c r="AW171" s="260"/>
      <c r="AX171" s="260"/>
      <c r="AY171" s="260"/>
      <c r="AZ171" s="260"/>
      <c r="BA171" s="260"/>
      <c r="BB171" s="260"/>
      <c r="BC171" s="260"/>
      <c r="BD171" s="260"/>
      <c r="BE171" s="260"/>
      <c r="BF171" s="260"/>
      <c r="BG171" s="210"/>
      <c r="BH171" s="210"/>
      <c r="BI171" s="210"/>
    </row>
    <row r="172" spans="1:61" x14ac:dyDescent="0.25">
      <c r="A172" s="171" t="s">
        <v>91</v>
      </c>
      <c r="B172" s="164"/>
      <c r="C172" s="299" t="s">
        <v>628</v>
      </c>
      <c r="D172" s="166"/>
      <c r="E172" s="168"/>
      <c r="F172" s="167"/>
      <c r="G172" s="168"/>
      <c r="AO172" s="260"/>
      <c r="AP172" s="260"/>
      <c r="AQ172" s="260"/>
      <c r="AR172" s="260"/>
      <c r="AS172" s="260"/>
      <c r="AT172" s="260"/>
      <c r="AU172" s="260"/>
      <c r="AV172" s="260"/>
      <c r="AW172" s="260"/>
      <c r="AX172" s="260"/>
      <c r="AY172" s="260"/>
      <c r="AZ172" s="260"/>
      <c r="BA172" s="260"/>
      <c r="BB172" s="260"/>
      <c r="BC172" s="260"/>
      <c r="BD172" s="260"/>
      <c r="BE172" s="260"/>
      <c r="BF172" s="260"/>
      <c r="BG172" s="210"/>
      <c r="BH172" s="210"/>
      <c r="BI172" s="210"/>
    </row>
    <row r="173" spans="1:61" x14ac:dyDescent="0.25">
      <c r="A173" s="171" t="s">
        <v>91</v>
      </c>
      <c r="B173" s="164"/>
      <c r="C173" s="299" t="s">
        <v>628</v>
      </c>
      <c r="D173" s="166"/>
      <c r="E173" s="168"/>
      <c r="F173" s="167"/>
      <c r="G173" s="168"/>
      <c r="AO173" s="260"/>
      <c r="AP173" s="260"/>
      <c r="AQ173" s="260"/>
      <c r="AR173" s="260"/>
      <c r="AS173" s="260"/>
      <c r="AT173" s="260"/>
      <c r="AU173" s="260"/>
      <c r="AV173" s="260"/>
      <c r="AW173" s="260"/>
      <c r="AX173" s="260"/>
      <c r="AY173" s="260"/>
      <c r="AZ173" s="260"/>
      <c r="BA173" s="260"/>
      <c r="BB173" s="260"/>
      <c r="BC173" s="260"/>
      <c r="BD173" s="260"/>
      <c r="BE173" s="260"/>
      <c r="BF173" s="260"/>
      <c r="BG173" s="210"/>
      <c r="BH173" s="210"/>
      <c r="BI173" s="210"/>
    </row>
    <row r="174" spans="1:61" x14ac:dyDescent="0.25">
      <c r="A174" s="171" t="s">
        <v>91</v>
      </c>
      <c r="B174" s="164"/>
      <c r="C174" s="299" t="s">
        <v>628</v>
      </c>
      <c r="D174" s="166"/>
      <c r="E174" s="168"/>
      <c r="F174" s="167"/>
      <c r="G174" s="168"/>
      <c r="AO174" s="260"/>
      <c r="AP174" s="260"/>
      <c r="AQ174" s="260"/>
      <c r="AR174" s="260"/>
      <c r="AS174" s="260"/>
      <c r="AT174" s="260"/>
      <c r="AU174" s="260"/>
      <c r="AV174" s="260"/>
      <c r="AW174" s="260"/>
      <c r="AX174" s="260"/>
      <c r="AY174" s="260"/>
      <c r="AZ174" s="260"/>
      <c r="BA174" s="260"/>
      <c r="BB174" s="260"/>
      <c r="BC174" s="260"/>
      <c r="BD174" s="260"/>
      <c r="BE174" s="260"/>
      <c r="BF174" s="260"/>
      <c r="BG174" s="210"/>
      <c r="BH174" s="210"/>
      <c r="BI174" s="210"/>
    </row>
    <row r="175" spans="1:61" x14ac:dyDescent="0.25">
      <c r="A175" s="171" t="s">
        <v>91</v>
      </c>
      <c r="B175" s="164"/>
      <c r="C175" s="299" t="s">
        <v>628</v>
      </c>
      <c r="D175" s="166"/>
      <c r="E175" s="168"/>
      <c r="F175" s="167"/>
      <c r="G175" s="168"/>
      <c r="AO175" s="260"/>
      <c r="AP175" s="260"/>
      <c r="AQ175" s="260"/>
      <c r="AR175" s="260"/>
      <c r="AS175" s="260"/>
      <c r="AT175" s="260"/>
      <c r="AU175" s="260"/>
      <c r="AV175" s="260"/>
      <c r="AW175" s="260"/>
      <c r="AX175" s="260"/>
      <c r="AY175" s="260"/>
      <c r="AZ175" s="260"/>
      <c r="BA175" s="260"/>
      <c r="BB175" s="260"/>
      <c r="BC175" s="260"/>
      <c r="BD175" s="260"/>
      <c r="BE175" s="260"/>
      <c r="BF175" s="260"/>
      <c r="BG175" s="210"/>
      <c r="BH175" s="210"/>
      <c r="BI175" s="210"/>
    </row>
    <row r="176" spans="1:61" x14ac:dyDescent="0.25">
      <c r="A176" s="171" t="s">
        <v>91</v>
      </c>
      <c r="B176" s="164"/>
      <c r="C176" s="299" t="s">
        <v>628</v>
      </c>
      <c r="D176" s="166"/>
      <c r="E176" s="168"/>
      <c r="F176" s="167"/>
      <c r="G176" s="168"/>
      <c r="AO176" s="260"/>
      <c r="AP176" s="260"/>
      <c r="AQ176" s="260"/>
      <c r="AR176" s="260"/>
      <c r="AS176" s="260"/>
      <c r="AT176" s="260"/>
      <c r="AU176" s="260"/>
      <c r="AV176" s="260"/>
      <c r="AW176" s="260"/>
      <c r="AX176" s="260"/>
      <c r="AY176" s="260"/>
      <c r="AZ176" s="260"/>
      <c r="BA176" s="260"/>
      <c r="BB176" s="260"/>
      <c r="BC176" s="260"/>
      <c r="BD176" s="260"/>
      <c r="BE176" s="260"/>
      <c r="BF176" s="260"/>
      <c r="BG176" s="210"/>
      <c r="BH176" s="210"/>
      <c r="BI176" s="210"/>
    </row>
    <row r="177" spans="1:61" x14ac:dyDescent="0.25">
      <c r="A177" s="171" t="s">
        <v>91</v>
      </c>
      <c r="B177" s="164"/>
      <c r="C177" s="299" t="s">
        <v>628</v>
      </c>
      <c r="D177" s="166"/>
      <c r="E177" s="168"/>
      <c r="F177" s="167"/>
      <c r="G177" s="168"/>
      <c r="AO177" s="260"/>
      <c r="AP177" s="260"/>
      <c r="AQ177" s="260"/>
      <c r="AR177" s="260"/>
      <c r="AS177" s="260"/>
      <c r="AT177" s="260"/>
      <c r="AU177" s="260"/>
      <c r="AV177" s="260"/>
      <c r="AW177" s="260"/>
      <c r="AX177" s="260"/>
      <c r="AY177" s="260"/>
      <c r="AZ177" s="260"/>
      <c r="BA177" s="260"/>
      <c r="BB177" s="260"/>
      <c r="BC177" s="260"/>
      <c r="BD177" s="260"/>
      <c r="BE177" s="260"/>
      <c r="BF177" s="260"/>
      <c r="BG177" s="210"/>
      <c r="BH177" s="210"/>
      <c r="BI177" s="210"/>
    </row>
    <row r="178" spans="1:61" x14ac:dyDescent="0.25">
      <c r="A178" s="171" t="s">
        <v>91</v>
      </c>
      <c r="B178" s="164"/>
      <c r="C178" s="299" t="s">
        <v>628</v>
      </c>
      <c r="D178" s="166"/>
      <c r="E178" s="168"/>
      <c r="F178" s="167"/>
      <c r="G178" s="168"/>
      <c r="AO178" s="260"/>
      <c r="AP178" s="260"/>
      <c r="AQ178" s="260"/>
      <c r="AR178" s="260"/>
      <c r="AS178" s="260"/>
      <c r="AT178" s="260"/>
      <c r="AU178" s="260"/>
      <c r="AV178" s="260"/>
      <c r="AW178" s="260"/>
      <c r="AX178" s="260"/>
      <c r="AY178" s="260"/>
      <c r="AZ178" s="260"/>
      <c r="BA178" s="260"/>
      <c r="BB178" s="260"/>
      <c r="BC178" s="260"/>
      <c r="BD178" s="260"/>
      <c r="BE178" s="260"/>
      <c r="BF178" s="260"/>
      <c r="BG178" s="210"/>
      <c r="BH178" s="210"/>
      <c r="BI178" s="210"/>
    </row>
    <row r="179" spans="1:61" x14ac:dyDescent="0.25">
      <c r="A179" s="171" t="s">
        <v>91</v>
      </c>
      <c r="B179" s="164"/>
      <c r="C179" s="299" t="s">
        <v>628</v>
      </c>
      <c r="D179" s="166"/>
      <c r="E179" s="168"/>
      <c r="F179" s="167"/>
      <c r="G179" s="168"/>
      <c r="AO179" s="260"/>
      <c r="AP179" s="260"/>
      <c r="AQ179" s="260"/>
      <c r="AR179" s="260"/>
      <c r="AS179" s="260"/>
      <c r="AT179" s="260"/>
      <c r="AU179" s="260"/>
      <c r="AV179" s="260"/>
      <c r="AW179" s="260"/>
      <c r="AX179" s="260"/>
      <c r="AY179" s="260"/>
      <c r="AZ179" s="260"/>
      <c r="BA179" s="260"/>
      <c r="BB179" s="260"/>
      <c r="BC179" s="260"/>
      <c r="BD179" s="260"/>
      <c r="BE179" s="260"/>
      <c r="BF179" s="260"/>
      <c r="BG179" s="210"/>
      <c r="BH179" s="210"/>
      <c r="BI179" s="210"/>
    </row>
    <row r="180" spans="1:61" x14ac:dyDescent="0.25">
      <c r="A180" s="171" t="s">
        <v>91</v>
      </c>
      <c r="B180" s="164"/>
      <c r="C180" s="299" t="s">
        <v>628</v>
      </c>
      <c r="D180" s="166"/>
      <c r="E180" s="168"/>
      <c r="F180" s="167"/>
      <c r="G180" s="168"/>
      <c r="AO180" s="260"/>
      <c r="AP180" s="260"/>
      <c r="AQ180" s="260"/>
      <c r="AR180" s="260"/>
      <c r="AS180" s="260"/>
      <c r="AT180" s="260"/>
      <c r="AU180" s="260"/>
      <c r="AV180" s="260"/>
      <c r="AW180" s="260"/>
      <c r="AX180" s="260"/>
      <c r="AY180" s="260"/>
      <c r="AZ180" s="260"/>
      <c r="BA180" s="260"/>
      <c r="BB180" s="260"/>
      <c r="BC180" s="260"/>
      <c r="BD180" s="260"/>
      <c r="BE180" s="260"/>
      <c r="BF180" s="260"/>
      <c r="BG180" s="210"/>
      <c r="BH180" s="210"/>
      <c r="BI180" s="210"/>
    </row>
    <row r="181" spans="1:61" x14ac:dyDescent="0.25">
      <c r="A181" s="171" t="s">
        <v>91</v>
      </c>
      <c r="B181" s="164"/>
      <c r="C181" s="299" t="s">
        <v>628</v>
      </c>
      <c r="D181" s="166"/>
      <c r="E181" s="168"/>
      <c r="F181" s="167"/>
      <c r="G181" s="168"/>
      <c r="AO181" s="260"/>
      <c r="AP181" s="260"/>
      <c r="AQ181" s="260"/>
      <c r="AR181" s="260"/>
      <c r="AS181" s="260"/>
      <c r="AT181" s="260"/>
      <c r="AU181" s="260"/>
      <c r="AV181" s="260"/>
      <c r="AW181" s="260"/>
      <c r="AX181" s="260"/>
      <c r="AY181" s="260"/>
      <c r="AZ181" s="260"/>
      <c r="BA181" s="260"/>
      <c r="BB181" s="260"/>
      <c r="BC181" s="260"/>
      <c r="BD181" s="260"/>
      <c r="BE181" s="260"/>
      <c r="BF181" s="260"/>
      <c r="BG181" s="210"/>
      <c r="BH181" s="210"/>
      <c r="BI181" s="210"/>
    </row>
    <row r="182" spans="1:61" x14ac:dyDescent="0.25">
      <c r="A182" s="171" t="s">
        <v>91</v>
      </c>
      <c r="B182" s="164"/>
      <c r="C182" s="299" t="s">
        <v>628</v>
      </c>
      <c r="D182" s="166"/>
      <c r="E182" s="168"/>
      <c r="F182" s="167"/>
      <c r="G182" s="168"/>
      <c r="AO182" s="260"/>
      <c r="AP182" s="260"/>
      <c r="AQ182" s="260"/>
      <c r="AR182" s="260"/>
      <c r="AS182" s="260"/>
      <c r="AT182" s="260"/>
      <c r="AU182" s="260"/>
      <c r="AV182" s="260"/>
      <c r="AW182" s="260"/>
      <c r="AX182" s="260"/>
      <c r="AY182" s="260"/>
      <c r="AZ182" s="260"/>
      <c r="BA182" s="260"/>
      <c r="BB182" s="260"/>
      <c r="BC182" s="260"/>
      <c r="BD182" s="260"/>
      <c r="BE182" s="260"/>
      <c r="BF182" s="260"/>
      <c r="BG182" s="210"/>
      <c r="BH182" s="210"/>
      <c r="BI182" s="210"/>
    </row>
    <row r="183" spans="1:61" x14ac:dyDescent="0.25">
      <c r="A183" s="171" t="s">
        <v>91</v>
      </c>
      <c r="B183" s="164"/>
      <c r="C183" s="299" t="s">
        <v>628</v>
      </c>
      <c r="D183" s="166"/>
      <c r="E183" s="168"/>
      <c r="F183" s="167"/>
      <c r="G183" s="168"/>
      <c r="AO183" s="260"/>
      <c r="AP183" s="260"/>
      <c r="AQ183" s="260"/>
      <c r="AR183" s="260"/>
      <c r="AS183" s="260"/>
      <c r="AT183" s="260"/>
      <c r="AU183" s="260"/>
      <c r="AV183" s="260"/>
      <c r="AW183" s="260"/>
      <c r="AX183" s="260"/>
      <c r="AY183" s="260"/>
      <c r="AZ183" s="260"/>
      <c r="BA183" s="260"/>
      <c r="BB183" s="260"/>
      <c r="BC183" s="260"/>
      <c r="BD183" s="260"/>
      <c r="BE183" s="260"/>
      <c r="BF183" s="260"/>
      <c r="BG183" s="210"/>
      <c r="BH183" s="210"/>
      <c r="BI183" s="210"/>
    </row>
    <row r="184" spans="1:61" x14ac:dyDescent="0.25">
      <c r="A184" s="171" t="s">
        <v>91</v>
      </c>
      <c r="B184" s="164"/>
      <c r="C184" s="299" t="s">
        <v>628</v>
      </c>
      <c r="D184" s="166"/>
      <c r="E184" s="168"/>
      <c r="F184" s="167"/>
      <c r="G184" s="168"/>
      <c r="AO184" s="260"/>
      <c r="AP184" s="260"/>
      <c r="AQ184" s="260"/>
      <c r="AR184" s="260"/>
      <c r="AS184" s="260"/>
      <c r="AT184" s="260"/>
      <c r="AU184" s="260"/>
      <c r="AV184" s="260"/>
      <c r="AW184" s="260"/>
      <c r="AX184" s="260"/>
      <c r="AY184" s="260"/>
      <c r="AZ184" s="260"/>
      <c r="BA184" s="260"/>
      <c r="BB184" s="260"/>
      <c r="BC184" s="260"/>
      <c r="BD184" s="260"/>
      <c r="BE184" s="260"/>
      <c r="BF184" s="260"/>
      <c r="BG184" s="210"/>
      <c r="BH184" s="210"/>
      <c r="BI184" s="210"/>
    </row>
    <row r="185" spans="1:61" x14ac:dyDescent="0.25">
      <c r="A185" s="171" t="s">
        <v>91</v>
      </c>
      <c r="B185" s="164"/>
      <c r="C185" s="299" t="s">
        <v>628</v>
      </c>
      <c r="D185" s="166"/>
      <c r="E185" s="168"/>
      <c r="F185" s="167"/>
      <c r="G185" s="168"/>
      <c r="AO185" s="260"/>
      <c r="AP185" s="260"/>
      <c r="AQ185" s="260"/>
      <c r="AR185" s="260"/>
      <c r="AS185" s="260"/>
      <c r="AT185" s="260"/>
      <c r="AU185" s="260"/>
      <c r="AV185" s="260"/>
      <c r="AW185" s="260"/>
      <c r="AX185" s="260"/>
      <c r="AY185" s="260"/>
      <c r="AZ185" s="260"/>
      <c r="BA185" s="260"/>
      <c r="BB185" s="260"/>
      <c r="BC185" s="260"/>
      <c r="BD185" s="260"/>
      <c r="BE185" s="260"/>
      <c r="BF185" s="260"/>
      <c r="BG185" s="210"/>
      <c r="BH185" s="210"/>
      <c r="BI185" s="210"/>
    </row>
    <row r="186" spans="1:61" x14ac:dyDescent="0.25">
      <c r="A186" s="171" t="s">
        <v>91</v>
      </c>
      <c r="B186" s="164"/>
      <c r="C186" s="299" t="s">
        <v>628</v>
      </c>
      <c r="D186" s="166"/>
      <c r="E186" s="168"/>
      <c r="F186" s="167"/>
      <c r="G186" s="168"/>
      <c r="AO186" s="260"/>
      <c r="AP186" s="260"/>
      <c r="AQ186" s="260"/>
      <c r="AR186" s="260"/>
      <c r="AS186" s="260"/>
      <c r="AT186" s="260"/>
      <c r="AU186" s="260"/>
      <c r="AV186" s="260"/>
      <c r="AW186" s="260"/>
      <c r="AX186" s="260"/>
      <c r="AY186" s="260"/>
      <c r="AZ186" s="260"/>
      <c r="BA186" s="260"/>
      <c r="BB186" s="260"/>
      <c r="BC186" s="260"/>
      <c r="BD186" s="260"/>
      <c r="BE186" s="260"/>
      <c r="BF186" s="260"/>
      <c r="BG186" s="210"/>
      <c r="BH186" s="210"/>
      <c r="BI186" s="210"/>
    </row>
    <row r="187" spans="1:61" x14ac:dyDescent="0.25">
      <c r="A187" s="171" t="s">
        <v>91</v>
      </c>
      <c r="B187" s="164"/>
      <c r="C187" s="299" t="s">
        <v>628</v>
      </c>
      <c r="D187" s="166"/>
      <c r="E187" s="168"/>
      <c r="F187" s="167"/>
      <c r="G187" s="168"/>
      <c r="AO187" s="260"/>
      <c r="AP187" s="260"/>
      <c r="AQ187" s="260"/>
      <c r="AR187" s="260"/>
      <c r="AS187" s="260"/>
      <c r="AT187" s="260"/>
      <c r="AU187" s="260"/>
      <c r="AV187" s="260"/>
      <c r="AW187" s="260"/>
      <c r="AX187" s="260"/>
      <c r="AY187" s="260"/>
      <c r="AZ187" s="260"/>
      <c r="BA187" s="260"/>
      <c r="BB187" s="260"/>
      <c r="BC187" s="260"/>
      <c r="BD187" s="260"/>
      <c r="BE187" s="260"/>
      <c r="BF187" s="260"/>
      <c r="BG187" s="210"/>
      <c r="BH187" s="210"/>
      <c r="BI187" s="210"/>
    </row>
    <row r="188" spans="1:61" x14ac:dyDescent="0.25">
      <c r="A188" s="171" t="s">
        <v>91</v>
      </c>
      <c r="B188" s="164"/>
      <c r="C188" s="299" t="s">
        <v>628</v>
      </c>
      <c r="D188" s="166"/>
      <c r="E188" s="168"/>
      <c r="F188" s="167"/>
      <c r="G188" s="168"/>
      <c r="AO188" s="260"/>
      <c r="AP188" s="260"/>
      <c r="AQ188" s="260"/>
      <c r="AR188" s="260"/>
      <c r="AS188" s="260"/>
      <c r="AT188" s="260"/>
      <c r="AU188" s="260"/>
      <c r="AV188" s="260"/>
      <c r="AW188" s="260"/>
      <c r="AX188" s="260"/>
      <c r="AY188" s="260"/>
      <c r="AZ188" s="260"/>
      <c r="BA188" s="260"/>
      <c r="BB188" s="260"/>
      <c r="BC188" s="260"/>
      <c r="BD188" s="260"/>
      <c r="BE188" s="260"/>
      <c r="BF188" s="260"/>
      <c r="BG188" s="210"/>
      <c r="BH188" s="210"/>
      <c r="BI188" s="210"/>
    </row>
    <row r="189" spans="1:61" x14ac:dyDescent="0.25">
      <c r="A189" s="171" t="s">
        <v>91</v>
      </c>
      <c r="B189" s="164"/>
      <c r="C189" s="299" t="s">
        <v>628</v>
      </c>
      <c r="D189" s="166"/>
      <c r="E189" s="168"/>
      <c r="F189" s="167"/>
      <c r="G189" s="168"/>
      <c r="AO189" s="260"/>
      <c r="AP189" s="260"/>
      <c r="AQ189" s="260"/>
      <c r="AR189" s="260"/>
      <c r="AS189" s="260"/>
      <c r="AT189" s="260"/>
      <c r="AU189" s="260"/>
      <c r="AV189" s="260"/>
      <c r="AW189" s="260"/>
      <c r="AX189" s="260"/>
      <c r="AY189" s="260"/>
      <c r="AZ189" s="260"/>
      <c r="BA189" s="260"/>
      <c r="BB189" s="260"/>
      <c r="BC189" s="260"/>
      <c r="BD189" s="260"/>
      <c r="BE189" s="260"/>
      <c r="BF189" s="260"/>
      <c r="BG189" s="210"/>
      <c r="BH189" s="210"/>
      <c r="BI189" s="210"/>
    </row>
    <row r="190" spans="1:61" x14ac:dyDescent="0.25">
      <c r="A190" s="171" t="s">
        <v>91</v>
      </c>
      <c r="B190" s="164"/>
      <c r="C190" s="299" t="s">
        <v>628</v>
      </c>
      <c r="D190" s="166"/>
      <c r="E190" s="168"/>
      <c r="F190" s="167"/>
      <c r="G190" s="168"/>
      <c r="AO190" s="260"/>
      <c r="AP190" s="260"/>
      <c r="AQ190" s="260"/>
      <c r="AR190" s="260"/>
      <c r="AS190" s="260"/>
      <c r="AT190" s="260"/>
      <c r="AU190" s="260"/>
      <c r="AV190" s="260"/>
      <c r="AW190" s="260"/>
      <c r="AX190" s="260"/>
      <c r="AY190" s="260"/>
      <c r="AZ190" s="260"/>
      <c r="BA190" s="260"/>
      <c r="BB190" s="260"/>
      <c r="BC190" s="260"/>
      <c r="BD190" s="260"/>
      <c r="BE190" s="260"/>
      <c r="BF190" s="260"/>
      <c r="BG190" s="210"/>
      <c r="BH190" s="210"/>
      <c r="BI190" s="210"/>
    </row>
    <row r="191" spans="1:61" x14ac:dyDescent="0.25">
      <c r="A191" s="171" t="s">
        <v>91</v>
      </c>
      <c r="B191" s="164"/>
      <c r="C191" s="299" t="s">
        <v>628</v>
      </c>
      <c r="D191" s="166"/>
      <c r="E191" s="168"/>
      <c r="F191" s="167"/>
      <c r="G191" s="168"/>
      <c r="AO191" s="260"/>
      <c r="AP191" s="260"/>
      <c r="AQ191" s="260"/>
      <c r="AR191" s="260"/>
      <c r="AS191" s="260"/>
      <c r="AT191" s="260"/>
      <c r="AU191" s="260"/>
      <c r="AV191" s="260"/>
      <c r="AW191" s="260"/>
      <c r="AX191" s="260"/>
      <c r="AY191" s="260"/>
      <c r="AZ191" s="260"/>
      <c r="BA191" s="260"/>
      <c r="BB191" s="260"/>
      <c r="BC191" s="260"/>
      <c r="BD191" s="260"/>
      <c r="BE191" s="260"/>
      <c r="BF191" s="260"/>
      <c r="BG191" s="210"/>
      <c r="BH191" s="210"/>
      <c r="BI191" s="210"/>
    </row>
    <row r="192" spans="1:61" x14ac:dyDescent="0.25">
      <c r="A192" s="171" t="s">
        <v>91</v>
      </c>
      <c r="B192" s="164"/>
      <c r="C192" s="299" t="s">
        <v>628</v>
      </c>
      <c r="D192" s="166"/>
      <c r="E192" s="168"/>
      <c r="F192" s="167"/>
      <c r="G192" s="168"/>
      <c r="AO192" s="260"/>
      <c r="AP192" s="260"/>
      <c r="AQ192" s="260"/>
      <c r="AR192" s="260"/>
      <c r="AS192" s="260"/>
      <c r="AT192" s="260"/>
      <c r="AU192" s="260"/>
      <c r="AV192" s="260"/>
      <c r="AW192" s="260"/>
      <c r="AX192" s="260"/>
      <c r="AY192" s="260"/>
      <c r="AZ192" s="260"/>
      <c r="BA192" s="260"/>
      <c r="BB192" s="260"/>
      <c r="BC192" s="260"/>
      <c r="BD192" s="260"/>
      <c r="BE192" s="260"/>
      <c r="BF192" s="260"/>
      <c r="BG192" s="210"/>
      <c r="BH192" s="210"/>
      <c r="BI192" s="210"/>
    </row>
    <row r="193" spans="1:61" x14ac:dyDescent="0.25">
      <c r="A193" s="171" t="s">
        <v>91</v>
      </c>
      <c r="B193" s="164"/>
      <c r="C193" s="299" t="s">
        <v>628</v>
      </c>
      <c r="D193" s="166"/>
      <c r="E193" s="168"/>
      <c r="F193" s="167"/>
      <c r="G193" s="168"/>
      <c r="AO193" s="260"/>
      <c r="AP193" s="260"/>
      <c r="AQ193" s="260"/>
      <c r="AR193" s="260"/>
      <c r="AS193" s="260"/>
      <c r="AT193" s="260"/>
      <c r="AU193" s="260"/>
      <c r="AV193" s="260"/>
      <c r="AW193" s="260"/>
      <c r="AX193" s="260"/>
      <c r="AY193" s="260"/>
      <c r="AZ193" s="260"/>
      <c r="BA193" s="260"/>
      <c r="BB193" s="260"/>
      <c r="BC193" s="260"/>
      <c r="BD193" s="260"/>
      <c r="BE193" s="260"/>
      <c r="BF193" s="260"/>
      <c r="BG193" s="210"/>
      <c r="BH193" s="210"/>
      <c r="BI193" s="210"/>
    </row>
    <row r="194" spans="1:61" x14ac:dyDescent="0.25">
      <c r="A194" s="171" t="s">
        <v>91</v>
      </c>
      <c r="B194" s="164"/>
      <c r="C194" s="299" t="s">
        <v>628</v>
      </c>
      <c r="D194" s="166"/>
      <c r="E194" s="168"/>
      <c r="F194" s="167"/>
      <c r="G194" s="168"/>
      <c r="AO194" s="260"/>
      <c r="AP194" s="260"/>
      <c r="AQ194" s="260"/>
      <c r="AR194" s="260"/>
      <c r="AS194" s="260"/>
      <c r="AT194" s="260"/>
      <c r="AU194" s="260"/>
      <c r="AV194" s="260"/>
      <c r="AW194" s="260"/>
      <c r="AX194" s="260"/>
      <c r="AY194" s="260"/>
      <c r="AZ194" s="260"/>
      <c r="BA194" s="260"/>
      <c r="BB194" s="260"/>
      <c r="BC194" s="260"/>
      <c r="BD194" s="260"/>
      <c r="BE194" s="260"/>
      <c r="BF194" s="260"/>
      <c r="BG194" s="210"/>
      <c r="BH194" s="210"/>
      <c r="BI194" s="210"/>
    </row>
    <row r="195" spans="1:61" x14ac:dyDescent="0.25">
      <c r="A195" s="171" t="s">
        <v>91</v>
      </c>
      <c r="B195" s="164"/>
      <c r="C195" s="299" t="s">
        <v>628</v>
      </c>
      <c r="D195" s="166"/>
      <c r="E195" s="168"/>
      <c r="F195" s="167"/>
      <c r="G195" s="168"/>
      <c r="AO195" s="260"/>
      <c r="AP195" s="260"/>
      <c r="AQ195" s="260"/>
      <c r="AR195" s="260"/>
      <c r="AS195" s="260"/>
      <c r="AT195" s="260"/>
      <c r="AU195" s="260"/>
      <c r="AV195" s="260"/>
      <c r="AW195" s="260"/>
      <c r="AX195" s="260"/>
      <c r="AY195" s="260"/>
      <c r="AZ195" s="260"/>
      <c r="BA195" s="260"/>
      <c r="BB195" s="260"/>
      <c r="BC195" s="260"/>
      <c r="BD195" s="260"/>
      <c r="BE195" s="260"/>
      <c r="BF195" s="260"/>
      <c r="BG195" s="210"/>
      <c r="BH195" s="210"/>
      <c r="BI195" s="210"/>
    </row>
    <row r="196" spans="1:61" x14ac:dyDescent="0.25">
      <c r="A196" s="171" t="s">
        <v>91</v>
      </c>
      <c r="B196" s="164"/>
      <c r="C196" s="299" t="s">
        <v>628</v>
      </c>
      <c r="D196" s="166"/>
      <c r="E196" s="168"/>
      <c r="F196" s="167"/>
      <c r="G196" s="168"/>
      <c r="AO196" s="260"/>
      <c r="AP196" s="260"/>
      <c r="AQ196" s="260"/>
      <c r="AR196" s="260"/>
      <c r="AS196" s="260"/>
      <c r="AT196" s="260"/>
      <c r="AU196" s="260"/>
      <c r="AV196" s="260"/>
      <c r="AW196" s="260"/>
      <c r="AX196" s="260"/>
      <c r="AY196" s="260"/>
      <c r="AZ196" s="260"/>
      <c r="BA196" s="260"/>
      <c r="BB196" s="260"/>
      <c r="BC196" s="260"/>
      <c r="BD196" s="260"/>
      <c r="BE196" s="260"/>
      <c r="BF196" s="260"/>
      <c r="BG196" s="210"/>
      <c r="BH196" s="210"/>
      <c r="BI196" s="210"/>
    </row>
    <row r="197" spans="1:61" x14ac:dyDescent="0.25">
      <c r="A197" s="171" t="s">
        <v>91</v>
      </c>
      <c r="B197" s="164"/>
      <c r="C197" s="299" t="s">
        <v>628</v>
      </c>
      <c r="D197" s="166"/>
      <c r="E197" s="168"/>
      <c r="F197" s="167"/>
      <c r="G197" s="168"/>
      <c r="AO197" s="260"/>
      <c r="AP197" s="260"/>
      <c r="AQ197" s="260"/>
      <c r="AR197" s="260"/>
      <c r="AS197" s="260"/>
      <c r="AT197" s="260"/>
      <c r="AU197" s="260"/>
      <c r="AV197" s="260"/>
      <c r="AW197" s="260"/>
      <c r="AX197" s="260"/>
      <c r="AY197" s="260"/>
      <c r="AZ197" s="260"/>
      <c r="BA197" s="260"/>
      <c r="BB197" s="260"/>
      <c r="BC197" s="260"/>
      <c r="BD197" s="260"/>
      <c r="BE197" s="260"/>
      <c r="BF197" s="260"/>
      <c r="BG197" s="210"/>
      <c r="BH197" s="210"/>
      <c r="BI197" s="210"/>
    </row>
    <row r="198" spans="1:61" x14ac:dyDescent="0.25">
      <c r="A198" s="171" t="s">
        <v>91</v>
      </c>
      <c r="B198" s="164"/>
      <c r="C198" s="299" t="s">
        <v>628</v>
      </c>
      <c r="D198" s="166"/>
      <c r="E198" s="168"/>
      <c r="F198" s="167"/>
      <c r="G198" s="168"/>
      <c r="AO198" s="260"/>
      <c r="AP198" s="260"/>
      <c r="AQ198" s="260"/>
      <c r="AR198" s="260"/>
      <c r="AS198" s="260"/>
      <c r="AT198" s="260"/>
      <c r="AU198" s="260"/>
      <c r="AV198" s="260"/>
      <c r="AW198" s="260"/>
      <c r="AX198" s="260"/>
      <c r="AY198" s="260"/>
      <c r="AZ198" s="260"/>
      <c r="BA198" s="260"/>
      <c r="BB198" s="260"/>
      <c r="BC198" s="260"/>
      <c r="BD198" s="260"/>
      <c r="BE198" s="260"/>
      <c r="BF198" s="260"/>
      <c r="BG198" s="210"/>
      <c r="BH198" s="210"/>
      <c r="BI198" s="210"/>
    </row>
    <row r="199" spans="1:61" x14ac:dyDescent="0.25">
      <c r="A199" s="171" t="s">
        <v>91</v>
      </c>
      <c r="B199" s="164"/>
      <c r="C199" s="299" t="s">
        <v>628</v>
      </c>
      <c r="D199" s="166"/>
      <c r="E199" s="168"/>
      <c r="F199" s="167"/>
      <c r="G199" s="168"/>
      <c r="AO199" s="260"/>
      <c r="AP199" s="260"/>
      <c r="AQ199" s="260"/>
      <c r="AR199" s="260"/>
      <c r="AS199" s="260"/>
      <c r="AT199" s="260"/>
      <c r="AU199" s="260"/>
      <c r="AV199" s="260"/>
      <c r="AW199" s="260"/>
      <c r="AX199" s="260"/>
      <c r="AY199" s="260"/>
      <c r="AZ199" s="260"/>
      <c r="BA199" s="260"/>
      <c r="BB199" s="260"/>
      <c r="BC199" s="260"/>
      <c r="BD199" s="260"/>
      <c r="BE199" s="260"/>
      <c r="BF199" s="260"/>
      <c r="BG199" s="210"/>
      <c r="BH199" s="210"/>
      <c r="BI199" s="210"/>
    </row>
    <row r="200" spans="1:61" x14ac:dyDescent="0.25">
      <c r="A200" s="171" t="s">
        <v>91</v>
      </c>
      <c r="B200" s="164"/>
      <c r="C200" s="299" t="s">
        <v>628</v>
      </c>
      <c r="D200" s="166"/>
      <c r="E200" s="168"/>
      <c r="F200" s="167"/>
      <c r="G200" s="168"/>
      <c r="AO200" s="260"/>
      <c r="AP200" s="260"/>
      <c r="AQ200" s="260"/>
      <c r="AR200" s="260"/>
      <c r="AS200" s="260"/>
      <c r="AT200" s="260"/>
      <c r="AU200" s="260"/>
      <c r="AV200" s="260"/>
      <c r="AW200" s="260"/>
      <c r="AX200" s="260"/>
      <c r="AY200" s="260"/>
      <c r="AZ200" s="260"/>
      <c r="BA200" s="260"/>
      <c r="BB200" s="260"/>
      <c r="BC200" s="260"/>
      <c r="BD200" s="260"/>
      <c r="BE200" s="260"/>
      <c r="BF200" s="260"/>
      <c r="BG200" s="210"/>
      <c r="BH200" s="210"/>
      <c r="BI200" s="210"/>
    </row>
    <row r="201" spans="1:61" x14ac:dyDescent="0.25">
      <c r="A201" s="171" t="s">
        <v>91</v>
      </c>
      <c r="B201" s="164"/>
      <c r="C201" s="299" t="s">
        <v>628</v>
      </c>
      <c r="D201" s="166"/>
      <c r="E201" s="168"/>
      <c r="F201" s="167"/>
      <c r="G201" s="168"/>
      <c r="AO201" s="260"/>
      <c r="AP201" s="260"/>
      <c r="AQ201" s="260"/>
      <c r="AR201" s="260"/>
      <c r="AS201" s="260"/>
      <c r="AT201" s="260"/>
      <c r="AU201" s="260"/>
      <c r="AV201" s="260"/>
      <c r="AW201" s="260"/>
      <c r="AX201" s="260"/>
      <c r="AY201" s="260"/>
      <c r="AZ201" s="260"/>
      <c r="BA201" s="260"/>
      <c r="BB201" s="260"/>
      <c r="BC201" s="260"/>
      <c r="BD201" s="260"/>
      <c r="BE201" s="260"/>
      <c r="BF201" s="260"/>
      <c r="BG201" s="210"/>
      <c r="BH201" s="210"/>
      <c r="BI201" s="210"/>
    </row>
    <row r="202" spans="1:61" x14ac:dyDescent="0.25">
      <c r="A202" s="171" t="s">
        <v>91</v>
      </c>
      <c r="B202" s="164"/>
      <c r="C202" s="299" t="s">
        <v>628</v>
      </c>
      <c r="D202" s="166"/>
      <c r="E202" s="168"/>
      <c r="F202" s="167"/>
      <c r="G202" s="168"/>
      <c r="AO202" s="260"/>
      <c r="AP202" s="260"/>
      <c r="AQ202" s="260"/>
      <c r="AR202" s="260"/>
      <c r="AS202" s="260"/>
      <c r="AT202" s="260"/>
      <c r="AU202" s="260"/>
      <c r="AV202" s="260"/>
      <c r="AW202" s="260"/>
      <c r="AX202" s="260"/>
      <c r="AY202" s="260"/>
      <c r="AZ202" s="260"/>
      <c r="BA202" s="260"/>
      <c r="BB202" s="260"/>
      <c r="BC202" s="260"/>
      <c r="BD202" s="260"/>
      <c r="BE202" s="260"/>
      <c r="BF202" s="260"/>
      <c r="BG202" s="210"/>
      <c r="BH202" s="210"/>
      <c r="BI202" s="210"/>
    </row>
    <row r="203" spans="1:61" x14ac:dyDescent="0.25">
      <c r="A203" s="171" t="s">
        <v>91</v>
      </c>
      <c r="B203" s="164"/>
      <c r="C203" s="299" t="s">
        <v>628</v>
      </c>
      <c r="D203" s="166"/>
      <c r="E203" s="168"/>
      <c r="F203" s="167"/>
      <c r="G203" s="168"/>
      <c r="AO203" s="260"/>
      <c r="AP203" s="260"/>
      <c r="AQ203" s="260"/>
      <c r="AR203" s="260"/>
      <c r="AS203" s="260"/>
      <c r="AT203" s="260"/>
      <c r="AU203" s="260"/>
      <c r="AV203" s="260"/>
      <c r="AW203" s="260"/>
      <c r="AX203" s="260"/>
      <c r="AY203" s="260"/>
      <c r="AZ203" s="260"/>
      <c r="BA203" s="260"/>
      <c r="BB203" s="260"/>
      <c r="BC203" s="260"/>
      <c r="BD203" s="260"/>
      <c r="BE203" s="260"/>
      <c r="BF203" s="260"/>
      <c r="BG203" s="210"/>
      <c r="BH203" s="210"/>
      <c r="BI203" s="210"/>
    </row>
    <row r="204" spans="1:61" x14ac:dyDescent="0.25">
      <c r="A204" s="171" t="s">
        <v>91</v>
      </c>
      <c r="B204" s="164"/>
      <c r="C204" s="299" t="s">
        <v>628</v>
      </c>
      <c r="D204" s="166"/>
      <c r="E204" s="168"/>
      <c r="F204" s="167"/>
      <c r="G204" s="168"/>
      <c r="AO204" s="260"/>
      <c r="AP204" s="260"/>
      <c r="AQ204" s="260"/>
      <c r="AR204" s="260"/>
      <c r="AS204" s="260"/>
      <c r="AT204" s="260"/>
      <c r="AU204" s="260"/>
      <c r="AV204" s="260"/>
      <c r="AW204" s="260"/>
      <c r="AX204" s="260"/>
      <c r="AY204" s="260"/>
      <c r="AZ204" s="260"/>
      <c r="BA204" s="260"/>
      <c r="BB204" s="260"/>
      <c r="BC204" s="260"/>
      <c r="BD204" s="260"/>
      <c r="BE204" s="260"/>
      <c r="BF204" s="260"/>
      <c r="BG204" s="210"/>
      <c r="BH204" s="210"/>
      <c r="BI204" s="210"/>
    </row>
    <row r="205" spans="1:61" x14ac:dyDescent="0.25">
      <c r="A205" s="171" t="s">
        <v>91</v>
      </c>
      <c r="B205" s="164"/>
      <c r="C205" s="299" t="s">
        <v>628</v>
      </c>
      <c r="D205" s="166"/>
      <c r="E205" s="168"/>
      <c r="F205" s="167"/>
      <c r="G205" s="168"/>
      <c r="AO205" s="260"/>
      <c r="AP205" s="260"/>
      <c r="AQ205" s="260"/>
      <c r="AR205" s="260"/>
      <c r="AS205" s="260"/>
      <c r="AT205" s="260"/>
      <c r="AU205" s="260"/>
      <c r="AV205" s="260"/>
      <c r="AW205" s="260"/>
      <c r="AX205" s="260"/>
      <c r="AY205" s="260"/>
      <c r="AZ205" s="260"/>
      <c r="BA205" s="260"/>
      <c r="BB205" s="260"/>
      <c r="BC205" s="260"/>
      <c r="BD205" s="260"/>
      <c r="BE205" s="260"/>
      <c r="BF205" s="260"/>
      <c r="BG205" s="210"/>
      <c r="BH205" s="210"/>
      <c r="BI205" s="210"/>
    </row>
    <row r="206" spans="1:61" x14ac:dyDescent="0.25">
      <c r="A206" s="171" t="s">
        <v>91</v>
      </c>
      <c r="B206" s="164"/>
      <c r="C206" s="299" t="s">
        <v>628</v>
      </c>
      <c r="D206" s="166"/>
      <c r="E206" s="168"/>
      <c r="F206" s="167"/>
      <c r="G206" s="168"/>
      <c r="AO206" s="260"/>
      <c r="AP206" s="260"/>
      <c r="AQ206" s="260"/>
      <c r="AR206" s="260"/>
      <c r="AS206" s="260"/>
      <c r="AT206" s="260"/>
      <c r="AU206" s="260"/>
      <c r="AV206" s="260"/>
      <c r="AW206" s="260"/>
      <c r="AX206" s="260"/>
      <c r="AY206" s="260"/>
      <c r="AZ206" s="260"/>
      <c r="BA206" s="260"/>
      <c r="BB206" s="260"/>
      <c r="BC206" s="260"/>
      <c r="BD206" s="260"/>
      <c r="BE206" s="260"/>
      <c r="BF206" s="260"/>
      <c r="BG206" s="210"/>
      <c r="BH206" s="210"/>
      <c r="BI206" s="210"/>
    </row>
    <row r="207" spans="1:61" x14ac:dyDescent="0.25">
      <c r="A207" s="171" t="s">
        <v>91</v>
      </c>
      <c r="B207" s="164"/>
      <c r="C207" s="299" t="s">
        <v>628</v>
      </c>
      <c r="D207" s="166"/>
      <c r="E207" s="168"/>
      <c r="F207" s="167"/>
      <c r="G207" s="168"/>
      <c r="AO207" s="260"/>
      <c r="AP207" s="260"/>
      <c r="AQ207" s="260"/>
      <c r="AR207" s="260"/>
      <c r="AS207" s="260"/>
      <c r="AT207" s="260"/>
      <c r="AU207" s="260"/>
      <c r="AV207" s="260"/>
      <c r="AW207" s="260"/>
      <c r="AX207" s="260"/>
      <c r="AY207" s="260"/>
      <c r="AZ207" s="260"/>
      <c r="BA207" s="260"/>
      <c r="BB207" s="260"/>
      <c r="BC207" s="260"/>
      <c r="BD207" s="260"/>
      <c r="BE207" s="260"/>
      <c r="BF207" s="260"/>
      <c r="BG207" s="210"/>
      <c r="BH207" s="210"/>
      <c r="BI207" s="210"/>
    </row>
    <row r="208" spans="1:61" x14ac:dyDescent="0.25">
      <c r="A208" s="171" t="s">
        <v>91</v>
      </c>
      <c r="B208" s="164"/>
      <c r="C208" s="299" t="s">
        <v>628</v>
      </c>
      <c r="D208" s="166"/>
      <c r="E208" s="168"/>
      <c r="F208" s="167"/>
      <c r="G208" s="168"/>
      <c r="AO208" s="260"/>
      <c r="AP208" s="260"/>
      <c r="AQ208" s="260"/>
      <c r="AR208" s="260"/>
      <c r="AS208" s="260"/>
      <c r="AT208" s="260"/>
      <c r="AU208" s="260"/>
      <c r="AV208" s="260"/>
      <c r="AW208" s="260"/>
      <c r="AX208" s="260"/>
      <c r="AY208" s="260"/>
      <c r="AZ208" s="260"/>
      <c r="BA208" s="260"/>
      <c r="BB208" s="260"/>
      <c r="BC208" s="260"/>
      <c r="BD208" s="260"/>
      <c r="BE208" s="260"/>
      <c r="BF208" s="260"/>
      <c r="BG208" s="210"/>
      <c r="BH208" s="210"/>
      <c r="BI208" s="210"/>
    </row>
    <row r="209" spans="1:61" x14ac:dyDescent="0.25">
      <c r="A209" s="171" t="s">
        <v>91</v>
      </c>
      <c r="B209" s="164"/>
      <c r="C209" s="299" t="s">
        <v>628</v>
      </c>
      <c r="D209" s="166"/>
      <c r="E209" s="168"/>
      <c r="F209" s="167"/>
      <c r="G209" s="168"/>
      <c r="AO209" s="260"/>
      <c r="AP209" s="260"/>
      <c r="AQ209" s="260"/>
      <c r="AR209" s="260"/>
      <c r="AS209" s="260"/>
      <c r="AT209" s="260"/>
      <c r="AU209" s="260"/>
      <c r="AV209" s="260"/>
      <c r="AW209" s="260"/>
      <c r="AX209" s="260"/>
      <c r="AY209" s="260"/>
      <c r="AZ209" s="260"/>
      <c r="BA209" s="260"/>
      <c r="BB209" s="260"/>
      <c r="BC209" s="260"/>
      <c r="BD209" s="260"/>
      <c r="BE209" s="260"/>
      <c r="BF209" s="260"/>
      <c r="BG209" s="210"/>
      <c r="BH209" s="210"/>
      <c r="BI209" s="210"/>
    </row>
    <row r="210" spans="1:61" x14ac:dyDescent="0.25">
      <c r="A210" s="171" t="s">
        <v>91</v>
      </c>
      <c r="B210" s="164"/>
      <c r="C210" s="299" t="s">
        <v>628</v>
      </c>
      <c r="D210" s="166"/>
      <c r="E210" s="168"/>
      <c r="F210" s="167"/>
      <c r="G210" s="168"/>
      <c r="AO210" s="260"/>
      <c r="AP210" s="260"/>
      <c r="AQ210" s="260"/>
      <c r="AR210" s="260"/>
      <c r="AS210" s="260"/>
      <c r="AT210" s="260"/>
      <c r="AU210" s="260"/>
      <c r="AV210" s="260"/>
      <c r="AW210" s="260"/>
      <c r="AX210" s="260"/>
      <c r="AY210" s="260"/>
      <c r="AZ210" s="260"/>
      <c r="BA210" s="260"/>
      <c r="BB210" s="260"/>
      <c r="BC210" s="260"/>
      <c r="BD210" s="260"/>
      <c r="BE210" s="260"/>
      <c r="BF210" s="260"/>
      <c r="BG210" s="210"/>
      <c r="BH210" s="210"/>
      <c r="BI210" s="210"/>
    </row>
    <row r="211" spans="1:61" x14ac:dyDescent="0.25">
      <c r="A211" s="171" t="s">
        <v>91</v>
      </c>
      <c r="B211" s="164"/>
      <c r="C211" s="299" t="s">
        <v>628</v>
      </c>
      <c r="D211" s="166"/>
      <c r="E211" s="168"/>
      <c r="F211" s="167"/>
      <c r="G211" s="168"/>
      <c r="AO211" s="260"/>
      <c r="AP211" s="260"/>
      <c r="AQ211" s="260"/>
      <c r="AR211" s="260"/>
      <c r="AS211" s="260"/>
      <c r="AT211" s="260"/>
      <c r="AU211" s="260"/>
      <c r="AV211" s="260"/>
      <c r="AW211" s="260"/>
      <c r="AX211" s="260"/>
      <c r="AY211" s="260"/>
      <c r="AZ211" s="260"/>
      <c r="BA211" s="260"/>
      <c r="BB211" s="260"/>
      <c r="BC211" s="260"/>
      <c r="BD211" s="260"/>
      <c r="BE211" s="260"/>
      <c r="BF211" s="260"/>
      <c r="BG211" s="210"/>
      <c r="BH211" s="210"/>
      <c r="BI211" s="210"/>
    </row>
    <row r="212" spans="1:61" x14ac:dyDescent="0.25">
      <c r="A212" s="171" t="s">
        <v>91</v>
      </c>
      <c r="B212" s="164"/>
      <c r="C212" s="299" t="s">
        <v>628</v>
      </c>
      <c r="D212" s="166"/>
      <c r="E212" s="168"/>
      <c r="F212" s="167"/>
      <c r="G212" s="168"/>
      <c r="AO212" s="260"/>
      <c r="AP212" s="260"/>
      <c r="AQ212" s="260"/>
      <c r="AR212" s="260"/>
      <c r="AS212" s="260"/>
      <c r="AT212" s="260"/>
      <c r="AU212" s="260"/>
      <c r="AV212" s="260"/>
      <c r="AW212" s="260"/>
      <c r="AX212" s="260"/>
      <c r="AY212" s="260"/>
      <c r="AZ212" s="260"/>
      <c r="BA212" s="260"/>
      <c r="BB212" s="260"/>
      <c r="BC212" s="260"/>
      <c r="BD212" s="260"/>
      <c r="BE212" s="260"/>
      <c r="BF212" s="260"/>
      <c r="BG212" s="210"/>
      <c r="BH212" s="210"/>
      <c r="BI212" s="210"/>
    </row>
    <row r="213" spans="1:61" x14ac:dyDescent="0.25">
      <c r="A213" s="171" t="s">
        <v>91</v>
      </c>
      <c r="B213" s="164"/>
      <c r="C213" s="299" t="s">
        <v>628</v>
      </c>
      <c r="D213" s="166"/>
      <c r="E213" s="168"/>
      <c r="F213" s="167"/>
      <c r="G213" s="168"/>
      <c r="AO213" s="260"/>
      <c r="AP213" s="260"/>
      <c r="AQ213" s="260"/>
      <c r="AR213" s="260"/>
      <c r="AS213" s="260"/>
      <c r="AT213" s="260"/>
      <c r="AU213" s="260"/>
      <c r="AV213" s="260"/>
      <c r="AW213" s="260"/>
      <c r="AX213" s="260"/>
      <c r="AY213" s="260"/>
      <c r="AZ213" s="260"/>
      <c r="BA213" s="260"/>
      <c r="BB213" s="260"/>
      <c r="BC213" s="260"/>
      <c r="BD213" s="260"/>
      <c r="BE213" s="260"/>
      <c r="BF213" s="260"/>
      <c r="BG213" s="210"/>
      <c r="BH213" s="210"/>
      <c r="BI213" s="210"/>
    </row>
    <row r="214" spans="1:61" x14ac:dyDescent="0.25">
      <c r="A214" s="171" t="s">
        <v>91</v>
      </c>
      <c r="B214" s="164"/>
      <c r="C214" s="299" t="s">
        <v>628</v>
      </c>
      <c r="D214" s="166"/>
      <c r="E214" s="168"/>
      <c r="F214" s="167"/>
      <c r="G214" s="168"/>
      <c r="AO214" s="260"/>
      <c r="AP214" s="260"/>
      <c r="AQ214" s="260"/>
      <c r="AR214" s="260"/>
      <c r="AS214" s="260"/>
      <c r="AT214" s="260"/>
      <c r="AU214" s="260"/>
      <c r="AV214" s="260"/>
      <c r="AW214" s="260"/>
      <c r="AX214" s="260"/>
      <c r="AY214" s="260"/>
      <c r="AZ214" s="260"/>
      <c r="BA214" s="260"/>
      <c r="BB214" s="260"/>
      <c r="BC214" s="260"/>
      <c r="BD214" s="260"/>
      <c r="BE214" s="260"/>
      <c r="BF214" s="260"/>
      <c r="BG214" s="210"/>
      <c r="BH214" s="210"/>
      <c r="BI214" s="210"/>
    </row>
    <row r="215" spans="1:61" x14ac:dyDescent="0.25">
      <c r="A215" s="171" t="s">
        <v>91</v>
      </c>
      <c r="B215" s="164"/>
      <c r="C215" s="299" t="s">
        <v>628</v>
      </c>
      <c r="D215" s="166"/>
      <c r="E215" s="168"/>
      <c r="F215" s="167"/>
      <c r="G215" s="168"/>
      <c r="AO215" s="260"/>
      <c r="AP215" s="260"/>
      <c r="AQ215" s="260"/>
      <c r="AR215" s="260"/>
      <c r="AS215" s="260"/>
      <c r="AT215" s="260"/>
      <c r="AU215" s="260"/>
      <c r="AV215" s="260"/>
      <c r="AW215" s="260"/>
      <c r="AX215" s="260"/>
      <c r="AY215" s="260"/>
      <c r="AZ215" s="260"/>
      <c r="BA215" s="260"/>
      <c r="BB215" s="260"/>
      <c r="BC215" s="260"/>
      <c r="BD215" s="260"/>
      <c r="BE215" s="260"/>
      <c r="BF215" s="260"/>
      <c r="BG215" s="210"/>
      <c r="BH215" s="210"/>
      <c r="BI215" s="210"/>
    </row>
    <row r="216" spans="1:61" x14ac:dyDescent="0.25">
      <c r="A216" s="171" t="s">
        <v>91</v>
      </c>
      <c r="B216" s="164"/>
      <c r="C216" s="299" t="s">
        <v>628</v>
      </c>
      <c r="D216" s="166"/>
      <c r="E216" s="168"/>
      <c r="F216" s="167"/>
      <c r="G216" s="168"/>
      <c r="AO216" s="260"/>
      <c r="AP216" s="260"/>
      <c r="AQ216" s="260"/>
      <c r="AR216" s="260"/>
      <c r="AS216" s="260"/>
      <c r="AT216" s="260"/>
      <c r="AU216" s="260"/>
      <c r="AV216" s="260"/>
      <c r="AW216" s="260"/>
      <c r="AX216" s="260"/>
      <c r="AY216" s="260"/>
      <c r="AZ216" s="260"/>
      <c r="BA216" s="260"/>
      <c r="BB216" s="260"/>
      <c r="BC216" s="260"/>
      <c r="BD216" s="260"/>
      <c r="BE216" s="260"/>
      <c r="BF216" s="260"/>
      <c r="BG216" s="210"/>
      <c r="BH216" s="210"/>
      <c r="BI216" s="210"/>
    </row>
    <row r="217" spans="1:61" x14ac:dyDescent="0.25">
      <c r="A217" s="171" t="s">
        <v>91</v>
      </c>
      <c r="B217" s="164"/>
      <c r="C217" s="299" t="s">
        <v>628</v>
      </c>
      <c r="D217" s="166"/>
      <c r="E217" s="168"/>
      <c r="F217" s="167"/>
      <c r="G217" s="168"/>
      <c r="AO217" s="260"/>
      <c r="AP217" s="260"/>
      <c r="AQ217" s="260"/>
      <c r="AR217" s="260"/>
      <c r="AS217" s="260"/>
      <c r="AT217" s="260"/>
      <c r="AU217" s="260"/>
      <c r="AV217" s="260"/>
      <c r="AW217" s="260"/>
      <c r="AX217" s="260"/>
      <c r="AY217" s="260"/>
      <c r="AZ217" s="260"/>
      <c r="BA217" s="260"/>
      <c r="BB217" s="260"/>
      <c r="BC217" s="260"/>
      <c r="BD217" s="260"/>
      <c r="BE217" s="260"/>
      <c r="BF217" s="260"/>
      <c r="BG217" s="210"/>
      <c r="BH217" s="210"/>
      <c r="BI217" s="210"/>
    </row>
    <row r="218" spans="1:61" x14ac:dyDescent="0.25">
      <c r="A218" s="171" t="s">
        <v>91</v>
      </c>
      <c r="B218" s="164"/>
      <c r="C218" s="299" t="s">
        <v>628</v>
      </c>
      <c r="D218" s="166"/>
      <c r="E218" s="168"/>
      <c r="F218" s="167"/>
      <c r="G218" s="168"/>
      <c r="AO218" s="260"/>
      <c r="AP218" s="260"/>
      <c r="AQ218" s="260"/>
      <c r="AR218" s="260"/>
      <c r="AS218" s="260"/>
      <c r="AT218" s="260"/>
      <c r="AU218" s="260"/>
      <c r="AV218" s="260"/>
      <c r="AW218" s="260"/>
      <c r="AX218" s="260"/>
      <c r="AY218" s="260"/>
      <c r="AZ218" s="260"/>
      <c r="BA218" s="260"/>
      <c r="BB218" s="260"/>
      <c r="BC218" s="260"/>
      <c r="BD218" s="260"/>
      <c r="BE218" s="260"/>
      <c r="BF218" s="260"/>
      <c r="BG218" s="210"/>
      <c r="BH218" s="210"/>
      <c r="BI218" s="210"/>
    </row>
    <row r="219" spans="1:61" x14ac:dyDescent="0.25">
      <c r="A219" s="171" t="s">
        <v>91</v>
      </c>
      <c r="B219" s="164"/>
      <c r="C219" s="299" t="s">
        <v>628</v>
      </c>
      <c r="D219" s="166"/>
      <c r="E219" s="168"/>
      <c r="F219" s="167"/>
      <c r="G219" s="168"/>
      <c r="AO219" s="260"/>
      <c r="AP219" s="260"/>
      <c r="AQ219" s="260"/>
      <c r="AR219" s="260"/>
      <c r="AS219" s="260"/>
      <c r="AT219" s="260"/>
      <c r="AU219" s="260"/>
      <c r="AV219" s="260"/>
      <c r="AW219" s="260"/>
      <c r="AX219" s="260"/>
      <c r="AY219" s="260"/>
      <c r="AZ219" s="260"/>
      <c r="BA219" s="260"/>
      <c r="BB219" s="260"/>
      <c r="BC219" s="260"/>
      <c r="BD219" s="260"/>
      <c r="BE219" s="260"/>
      <c r="BF219" s="260"/>
      <c r="BG219" s="210"/>
      <c r="BH219" s="210"/>
      <c r="BI219" s="210"/>
    </row>
    <row r="220" spans="1:61" x14ac:dyDescent="0.25">
      <c r="A220" s="171" t="s">
        <v>91</v>
      </c>
      <c r="B220" s="164"/>
      <c r="C220" s="299" t="s">
        <v>628</v>
      </c>
      <c r="D220" s="166"/>
      <c r="E220" s="168"/>
      <c r="F220" s="167"/>
      <c r="G220" s="168"/>
      <c r="AO220" s="260"/>
      <c r="AP220" s="260"/>
      <c r="AQ220" s="260"/>
      <c r="AR220" s="260"/>
      <c r="AS220" s="260"/>
      <c r="AT220" s="260"/>
      <c r="AU220" s="260"/>
      <c r="AV220" s="260"/>
      <c r="AW220" s="260"/>
      <c r="AX220" s="260"/>
      <c r="AY220" s="260"/>
      <c r="AZ220" s="260"/>
      <c r="BA220" s="260"/>
      <c r="BB220" s="260"/>
      <c r="BC220" s="260"/>
      <c r="BD220" s="260"/>
      <c r="BE220" s="260"/>
      <c r="BF220" s="260"/>
      <c r="BG220" s="210"/>
      <c r="BH220" s="210"/>
      <c r="BI220" s="210"/>
    </row>
    <row r="221" spans="1:61" x14ac:dyDescent="0.25">
      <c r="A221" s="171" t="s">
        <v>91</v>
      </c>
      <c r="B221" s="164"/>
      <c r="C221" s="299" t="s">
        <v>628</v>
      </c>
      <c r="D221" s="166"/>
      <c r="E221" s="168"/>
      <c r="F221" s="167"/>
      <c r="G221" s="168"/>
      <c r="AO221" s="260"/>
      <c r="AP221" s="260"/>
      <c r="AQ221" s="260"/>
      <c r="AR221" s="260"/>
      <c r="AS221" s="260"/>
      <c r="AT221" s="260"/>
      <c r="AU221" s="260"/>
      <c r="AV221" s="260"/>
      <c r="AW221" s="260"/>
      <c r="AX221" s="260"/>
      <c r="AY221" s="260"/>
      <c r="AZ221" s="260"/>
      <c r="BA221" s="260"/>
      <c r="BB221" s="260"/>
      <c r="BC221" s="260"/>
      <c r="BD221" s="260"/>
      <c r="BE221" s="260"/>
      <c r="BF221" s="260"/>
      <c r="BG221" s="210"/>
      <c r="BH221" s="210"/>
      <c r="BI221" s="210"/>
    </row>
    <row r="222" spans="1:61" x14ac:dyDescent="0.25">
      <c r="A222" s="171" t="s">
        <v>91</v>
      </c>
      <c r="B222" s="164"/>
      <c r="C222" s="299" t="s">
        <v>628</v>
      </c>
      <c r="D222" s="166"/>
      <c r="E222" s="168"/>
      <c r="F222" s="167"/>
      <c r="G222" s="168"/>
      <c r="AO222" s="260"/>
      <c r="AP222" s="260"/>
      <c r="AQ222" s="260"/>
      <c r="AR222" s="260"/>
      <c r="AS222" s="260"/>
      <c r="AT222" s="260"/>
      <c r="AU222" s="260"/>
      <c r="AV222" s="260"/>
      <c r="AW222" s="260"/>
      <c r="AX222" s="260"/>
      <c r="AY222" s="260"/>
      <c r="AZ222" s="260"/>
      <c r="BA222" s="260"/>
      <c r="BB222" s="260"/>
      <c r="BC222" s="260"/>
      <c r="BD222" s="260"/>
      <c r="BE222" s="260"/>
      <c r="BF222" s="260"/>
      <c r="BG222" s="210"/>
      <c r="BH222" s="210"/>
      <c r="BI222" s="210"/>
    </row>
    <row r="223" spans="1:61" x14ac:dyDescent="0.25">
      <c r="A223" s="171" t="s">
        <v>91</v>
      </c>
      <c r="B223" s="164"/>
      <c r="C223" s="299" t="s">
        <v>628</v>
      </c>
      <c r="D223" s="166"/>
      <c r="E223" s="168"/>
      <c r="F223" s="167"/>
      <c r="G223" s="168"/>
      <c r="AO223" s="260"/>
      <c r="AP223" s="260"/>
      <c r="AQ223" s="260"/>
      <c r="AR223" s="260"/>
      <c r="AS223" s="260"/>
      <c r="AT223" s="260"/>
      <c r="AU223" s="260"/>
      <c r="AV223" s="260"/>
      <c r="AW223" s="260"/>
      <c r="AX223" s="260"/>
      <c r="AY223" s="260"/>
      <c r="AZ223" s="260"/>
      <c r="BA223" s="260"/>
      <c r="BB223" s="260"/>
      <c r="BC223" s="260"/>
      <c r="BD223" s="260"/>
      <c r="BE223" s="260"/>
      <c r="BF223" s="260"/>
      <c r="BG223" s="210"/>
      <c r="BH223" s="210"/>
      <c r="BI223" s="210"/>
    </row>
    <row r="224" spans="1:61" x14ac:dyDescent="0.25">
      <c r="A224" s="171" t="s">
        <v>91</v>
      </c>
      <c r="B224" s="164"/>
      <c r="C224" s="299" t="s">
        <v>628</v>
      </c>
      <c r="D224" s="166"/>
      <c r="E224" s="168"/>
      <c r="F224" s="167"/>
      <c r="G224" s="168"/>
      <c r="AO224" s="260"/>
      <c r="AP224" s="260"/>
      <c r="AQ224" s="260"/>
      <c r="AR224" s="260"/>
      <c r="AS224" s="260"/>
      <c r="AT224" s="260"/>
      <c r="AU224" s="260"/>
      <c r="AV224" s="260"/>
      <c r="AW224" s="260"/>
      <c r="AX224" s="260"/>
      <c r="AY224" s="260"/>
      <c r="AZ224" s="260"/>
      <c r="BA224" s="260"/>
      <c r="BB224" s="260"/>
      <c r="BC224" s="260"/>
      <c r="BD224" s="260"/>
      <c r="BE224" s="260"/>
      <c r="BF224" s="260"/>
      <c r="BG224" s="210"/>
      <c r="BH224" s="210"/>
      <c r="BI224" s="210"/>
    </row>
    <row r="225" spans="1:61" x14ac:dyDescent="0.25">
      <c r="A225" s="171" t="s">
        <v>91</v>
      </c>
      <c r="B225" s="164"/>
      <c r="C225" s="299" t="s">
        <v>628</v>
      </c>
      <c r="D225" s="166"/>
      <c r="E225" s="168"/>
      <c r="F225" s="167"/>
      <c r="G225" s="168"/>
      <c r="AO225" s="260"/>
      <c r="AP225" s="260"/>
      <c r="AQ225" s="260"/>
      <c r="AR225" s="260"/>
      <c r="AS225" s="260"/>
      <c r="AT225" s="260"/>
      <c r="AU225" s="260"/>
      <c r="AV225" s="260"/>
      <c r="AW225" s="260"/>
      <c r="AX225" s="260"/>
      <c r="AY225" s="260"/>
      <c r="AZ225" s="260"/>
      <c r="BA225" s="260"/>
      <c r="BB225" s="260"/>
      <c r="BC225" s="260"/>
      <c r="BD225" s="260"/>
      <c r="BE225" s="260"/>
      <c r="BF225" s="260"/>
      <c r="BG225" s="210"/>
      <c r="BH225" s="210"/>
      <c r="BI225" s="210"/>
    </row>
    <row r="226" spans="1:61" x14ac:dyDescent="0.25">
      <c r="A226" s="171" t="s">
        <v>91</v>
      </c>
      <c r="B226" s="164"/>
      <c r="C226" s="299" t="s">
        <v>628</v>
      </c>
      <c r="D226" s="166"/>
      <c r="E226" s="168"/>
      <c r="F226" s="167"/>
      <c r="G226" s="168"/>
      <c r="AO226" s="260"/>
      <c r="AP226" s="260"/>
      <c r="AQ226" s="260"/>
      <c r="AR226" s="260"/>
      <c r="AS226" s="260"/>
      <c r="AT226" s="260"/>
      <c r="AU226" s="260"/>
      <c r="AV226" s="260"/>
      <c r="AW226" s="260"/>
      <c r="AX226" s="260"/>
      <c r="AY226" s="260"/>
      <c r="AZ226" s="260"/>
      <c r="BA226" s="260"/>
      <c r="BB226" s="260"/>
      <c r="BC226" s="260"/>
      <c r="BD226" s="260"/>
      <c r="BE226" s="260"/>
      <c r="BF226" s="260"/>
      <c r="BG226" s="210"/>
      <c r="BH226" s="210"/>
      <c r="BI226" s="210"/>
    </row>
    <row r="227" spans="1:61" x14ac:dyDescent="0.25">
      <c r="A227" s="171" t="s">
        <v>91</v>
      </c>
      <c r="B227" s="164"/>
      <c r="C227" s="299" t="s">
        <v>628</v>
      </c>
      <c r="D227" s="166"/>
      <c r="E227" s="168"/>
      <c r="F227" s="167"/>
      <c r="G227" s="168"/>
      <c r="AO227" s="260"/>
      <c r="AP227" s="260"/>
      <c r="AQ227" s="260"/>
      <c r="AR227" s="260"/>
      <c r="AS227" s="260"/>
      <c r="AT227" s="260"/>
      <c r="AU227" s="260"/>
      <c r="AV227" s="260"/>
      <c r="AW227" s="260"/>
      <c r="AX227" s="260"/>
      <c r="AY227" s="260"/>
      <c r="AZ227" s="260"/>
      <c r="BA227" s="260"/>
      <c r="BB227" s="260"/>
      <c r="BC227" s="260"/>
      <c r="BD227" s="260"/>
      <c r="BE227" s="260"/>
      <c r="BF227" s="260"/>
      <c r="BG227" s="210"/>
      <c r="BH227" s="210"/>
      <c r="BI227" s="210"/>
    </row>
    <row r="228" spans="1:61" x14ac:dyDescent="0.25">
      <c r="A228" s="171" t="s">
        <v>91</v>
      </c>
      <c r="B228" s="164"/>
      <c r="C228" s="299" t="s">
        <v>628</v>
      </c>
      <c r="D228" s="166"/>
      <c r="E228" s="168"/>
      <c r="F228" s="167"/>
      <c r="G228" s="168"/>
      <c r="AO228" s="260"/>
      <c r="AP228" s="260"/>
      <c r="AQ228" s="260"/>
      <c r="AR228" s="260"/>
      <c r="AS228" s="260"/>
      <c r="AT228" s="260"/>
      <c r="AU228" s="260"/>
      <c r="AV228" s="260"/>
      <c r="AW228" s="260"/>
      <c r="AX228" s="260"/>
      <c r="AY228" s="260"/>
      <c r="AZ228" s="260"/>
      <c r="BA228" s="260"/>
      <c r="BB228" s="260"/>
      <c r="BC228" s="260"/>
      <c r="BD228" s="260"/>
      <c r="BE228" s="260"/>
      <c r="BF228" s="260"/>
      <c r="BG228" s="210"/>
      <c r="BH228" s="210"/>
      <c r="BI228" s="210"/>
    </row>
    <row r="229" spans="1:61" x14ac:dyDescent="0.25">
      <c r="A229" s="171" t="s">
        <v>91</v>
      </c>
      <c r="B229" s="164"/>
      <c r="C229" s="299" t="s">
        <v>628</v>
      </c>
      <c r="D229" s="166"/>
      <c r="E229" s="168"/>
      <c r="F229" s="167"/>
      <c r="G229" s="168"/>
      <c r="AO229" s="260"/>
      <c r="AP229" s="260"/>
      <c r="AQ229" s="260"/>
      <c r="AR229" s="260"/>
      <c r="AS229" s="260"/>
      <c r="AT229" s="260"/>
      <c r="AU229" s="260"/>
      <c r="AV229" s="260"/>
      <c r="AW229" s="260"/>
      <c r="AX229" s="260"/>
      <c r="AY229" s="260"/>
      <c r="AZ229" s="260"/>
      <c r="BA229" s="260"/>
      <c r="BB229" s="260"/>
      <c r="BC229" s="260"/>
      <c r="BD229" s="260"/>
      <c r="BE229" s="260"/>
      <c r="BF229" s="260"/>
      <c r="BG229" s="210"/>
      <c r="BH229" s="210"/>
      <c r="BI229" s="210"/>
    </row>
    <row r="230" spans="1:61" x14ac:dyDescent="0.25">
      <c r="A230" s="171" t="s">
        <v>91</v>
      </c>
      <c r="B230" s="164"/>
      <c r="C230" s="299" t="s">
        <v>628</v>
      </c>
      <c r="D230" s="166"/>
      <c r="E230" s="168"/>
      <c r="F230" s="167"/>
      <c r="G230" s="168"/>
      <c r="AO230" s="260"/>
      <c r="AP230" s="260"/>
      <c r="AQ230" s="260"/>
      <c r="AR230" s="260"/>
      <c r="AS230" s="260"/>
      <c r="AT230" s="260"/>
      <c r="AU230" s="260"/>
      <c r="AV230" s="260"/>
      <c r="AW230" s="260"/>
      <c r="AX230" s="260"/>
      <c r="AY230" s="260"/>
      <c r="AZ230" s="260"/>
      <c r="BA230" s="260"/>
      <c r="BB230" s="260"/>
      <c r="BC230" s="260"/>
      <c r="BD230" s="260"/>
      <c r="BE230" s="260"/>
      <c r="BF230" s="260"/>
      <c r="BG230" s="210"/>
      <c r="BH230" s="210"/>
      <c r="BI230" s="210"/>
    </row>
    <row r="231" spans="1:61" x14ac:dyDescent="0.25">
      <c r="A231" s="171" t="s">
        <v>91</v>
      </c>
      <c r="B231" s="164"/>
      <c r="C231" s="299" t="s">
        <v>628</v>
      </c>
      <c r="D231" s="166"/>
      <c r="E231" s="168"/>
      <c r="F231" s="167"/>
      <c r="G231" s="168"/>
      <c r="AO231" s="260"/>
      <c r="AP231" s="260"/>
      <c r="AQ231" s="260"/>
      <c r="AR231" s="260"/>
      <c r="AS231" s="260"/>
      <c r="AT231" s="260"/>
      <c r="AU231" s="260"/>
      <c r="AV231" s="260"/>
      <c r="AW231" s="260"/>
      <c r="AX231" s="260"/>
      <c r="AY231" s="260"/>
      <c r="AZ231" s="260"/>
      <c r="BA231" s="260"/>
      <c r="BB231" s="260"/>
      <c r="BC231" s="260"/>
      <c r="BD231" s="260"/>
      <c r="BE231" s="260"/>
      <c r="BF231" s="260"/>
      <c r="BG231" s="210"/>
      <c r="BH231" s="210"/>
      <c r="BI231" s="210"/>
    </row>
    <row r="232" spans="1:61" x14ac:dyDescent="0.25">
      <c r="A232" s="171" t="s">
        <v>91</v>
      </c>
      <c r="B232" s="164"/>
      <c r="C232" s="299" t="s">
        <v>628</v>
      </c>
      <c r="D232" s="166"/>
      <c r="E232" s="168"/>
      <c r="F232" s="167"/>
      <c r="G232" s="168"/>
      <c r="AO232" s="260"/>
      <c r="AP232" s="260"/>
      <c r="AQ232" s="260"/>
      <c r="AR232" s="260"/>
      <c r="AS232" s="260"/>
      <c r="AT232" s="260"/>
      <c r="AU232" s="260"/>
      <c r="AV232" s="260"/>
      <c r="AW232" s="260"/>
      <c r="AX232" s="260"/>
      <c r="AY232" s="260"/>
      <c r="AZ232" s="260"/>
      <c r="BA232" s="260"/>
      <c r="BB232" s="260"/>
      <c r="BC232" s="260"/>
      <c r="BD232" s="260"/>
      <c r="BE232" s="260"/>
      <c r="BF232" s="260"/>
      <c r="BG232" s="210"/>
      <c r="BH232" s="210"/>
      <c r="BI232" s="210"/>
    </row>
    <row r="233" spans="1:61" x14ac:dyDescent="0.25">
      <c r="A233" s="171" t="s">
        <v>91</v>
      </c>
      <c r="B233" s="164"/>
      <c r="C233" s="299" t="s">
        <v>628</v>
      </c>
      <c r="D233" s="166"/>
      <c r="E233" s="168"/>
      <c r="F233" s="167"/>
      <c r="G233" s="168"/>
      <c r="AO233" s="260"/>
      <c r="AP233" s="260"/>
      <c r="AQ233" s="260"/>
      <c r="AR233" s="260"/>
      <c r="AS233" s="260"/>
      <c r="AT233" s="260"/>
      <c r="AU233" s="260"/>
      <c r="AV233" s="260"/>
      <c r="AW233" s="260"/>
      <c r="AX233" s="260"/>
      <c r="AY233" s="260"/>
      <c r="AZ233" s="260"/>
      <c r="BA233" s="260"/>
      <c r="BB233" s="260"/>
      <c r="BC233" s="260"/>
      <c r="BD233" s="260"/>
      <c r="BE233" s="260"/>
      <c r="BF233" s="260"/>
      <c r="BG233" s="210"/>
      <c r="BH233" s="210"/>
      <c r="BI233" s="210"/>
    </row>
    <row r="234" spans="1:61" x14ac:dyDescent="0.25">
      <c r="A234" s="171" t="s">
        <v>91</v>
      </c>
      <c r="B234" s="164"/>
      <c r="C234" s="299" t="s">
        <v>628</v>
      </c>
      <c r="D234" s="166"/>
      <c r="E234" s="168"/>
      <c r="F234" s="167"/>
      <c r="G234" s="168"/>
      <c r="AO234" s="260"/>
      <c r="AP234" s="260"/>
      <c r="AQ234" s="260"/>
      <c r="AR234" s="260"/>
      <c r="AS234" s="260"/>
      <c r="AT234" s="260"/>
      <c r="AU234" s="260"/>
      <c r="AV234" s="260"/>
      <c r="AW234" s="260"/>
      <c r="AX234" s="260"/>
      <c r="AY234" s="260"/>
      <c r="AZ234" s="260"/>
      <c r="BA234" s="260"/>
      <c r="BB234" s="260"/>
      <c r="BC234" s="260"/>
      <c r="BD234" s="260"/>
      <c r="BE234" s="260"/>
      <c r="BF234" s="260"/>
      <c r="BG234" s="210"/>
      <c r="BH234" s="210"/>
      <c r="BI234" s="210"/>
    </row>
    <row r="235" spans="1:61" x14ac:dyDescent="0.25">
      <c r="A235" s="171" t="s">
        <v>91</v>
      </c>
      <c r="B235" s="164"/>
      <c r="C235" s="299" t="s">
        <v>628</v>
      </c>
      <c r="D235" s="166"/>
      <c r="E235" s="168"/>
      <c r="F235" s="167"/>
      <c r="G235" s="168"/>
      <c r="AO235" s="260"/>
      <c r="AP235" s="260"/>
      <c r="AQ235" s="260"/>
      <c r="AR235" s="260"/>
      <c r="AS235" s="260"/>
      <c r="AT235" s="260"/>
      <c r="AU235" s="260"/>
      <c r="AV235" s="260"/>
      <c r="AW235" s="260"/>
      <c r="AX235" s="260"/>
      <c r="AY235" s="260"/>
      <c r="AZ235" s="260"/>
      <c r="BA235" s="260"/>
      <c r="BB235" s="260"/>
      <c r="BC235" s="260"/>
      <c r="BD235" s="260"/>
      <c r="BE235" s="260"/>
      <c r="BF235" s="260"/>
      <c r="BG235" s="210"/>
      <c r="BH235" s="210"/>
      <c r="BI235" s="210"/>
    </row>
    <row r="236" spans="1:61" x14ac:dyDescent="0.25">
      <c r="A236" s="171" t="s">
        <v>91</v>
      </c>
      <c r="B236" s="164"/>
      <c r="C236" s="299" t="s">
        <v>628</v>
      </c>
      <c r="D236" s="166"/>
      <c r="E236" s="168"/>
      <c r="F236" s="167"/>
      <c r="G236" s="168"/>
      <c r="AO236" s="260"/>
      <c r="AP236" s="260"/>
      <c r="AQ236" s="260"/>
      <c r="AR236" s="260"/>
      <c r="AS236" s="260"/>
      <c r="AT236" s="260"/>
      <c r="AU236" s="260"/>
      <c r="AV236" s="260"/>
      <c r="AW236" s="260"/>
      <c r="AX236" s="260"/>
      <c r="AY236" s="260"/>
      <c r="AZ236" s="260"/>
      <c r="BA236" s="260"/>
      <c r="BB236" s="260"/>
      <c r="BC236" s="260"/>
      <c r="BD236" s="260"/>
      <c r="BE236" s="260"/>
      <c r="BF236" s="260"/>
      <c r="BG236" s="210"/>
      <c r="BH236" s="210"/>
      <c r="BI236" s="210"/>
    </row>
    <row r="237" spans="1:61" x14ac:dyDescent="0.25">
      <c r="A237" s="171" t="s">
        <v>91</v>
      </c>
      <c r="B237" s="164"/>
      <c r="C237" s="299" t="s">
        <v>628</v>
      </c>
      <c r="D237" s="166"/>
      <c r="E237" s="168"/>
      <c r="F237" s="167"/>
      <c r="G237" s="168"/>
      <c r="AO237" s="260"/>
      <c r="AP237" s="260"/>
      <c r="AQ237" s="260"/>
      <c r="AR237" s="260"/>
      <c r="AS237" s="260"/>
      <c r="AT237" s="260"/>
      <c r="AU237" s="260"/>
      <c r="AV237" s="260"/>
      <c r="AW237" s="260"/>
      <c r="AX237" s="260"/>
      <c r="AY237" s="260"/>
      <c r="AZ237" s="260"/>
      <c r="BA237" s="260"/>
      <c r="BB237" s="260"/>
      <c r="BC237" s="260"/>
      <c r="BD237" s="260"/>
      <c r="BE237" s="260"/>
      <c r="BF237" s="260"/>
      <c r="BG237" s="210"/>
      <c r="BH237" s="210"/>
      <c r="BI237" s="210"/>
    </row>
    <row r="238" spans="1:61" x14ac:dyDescent="0.25">
      <c r="A238" s="171" t="s">
        <v>91</v>
      </c>
      <c r="B238" s="164"/>
      <c r="C238" s="299" t="s">
        <v>628</v>
      </c>
      <c r="D238" s="166"/>
      <c r="E238" s="168"/>
      <c r="F238" s="167"/>
      <c r="G238" s="168"/>
      <c r="AO238" s="260"/>
      <c r="AP238" s="260"/>
      <c r="AQ238" s="260"/>
      <c r="AR238" s="260"/>
      <c r="AS238" s="260"/>
      <c r="AT238" s="260"/>
      <c r="AU238" s="260"/>
      <c r="AV238" s="260"/>
      <c r="AW238" s="260"/>
      <c r="AX238" s="260"/>
      <c r="AY238" s="260"/>
      <c r="AZ238" s="260"/>
      <c r="BA238" s="260"/>
      <c r="BB238" s="260"/>
      <c r="BC238" s="260"/>
      <c r="BD238" s="260"/>
      <c r="BE238" s="260"/>
      <c r="BF238" s="260"/>
      <c r="BG238" s="210"/>
      <c r="BH238" s="210"/>
      <c r="BI238" s="210"/>
    </row>
    <row r="239" spans="1:61" x14ac:dyDescent="0.25">
      <c r="A239" s="171" t="s">
        <v>91</v>
      </c>
      <c r="B239" s="164"/>
      <c r="C239" s="299" t="s">
        <v>628</v>
      </c>
      <c r="D239" s="166"/>
      <c r="E239" s="168"/>
      <c r="F239" s="167"/>
      <c r="G239" s="168"/>
      <c r="AO239" s="260"/>
      <c r="AP239" s="260"/>
      <c r="AQ239" s="260"/>
      <c r="AR239" s="260"/>
      <c r="AS239" s="260"/>
      <c r="AT239" s="260"/>
      <c r="AU239" s="260"/>
      <c r="AV239" s="260"/>
      <c r="AW239" s="260"/>
      <c r="AX239" s="260"/>
      <c r="AY239" s="260"/>
      <c r="AZ239" s="260"/>
      <c r="BA239" s="260"/>
      <c r="BB239" s="260"/>
      <c r="BC239" s="260"/>
      <c r="BD239" s="260"/>
      <c r="BE239" s="260"/>
      <c r="BF239" s="260"/>
      <c r="BG239" s="210"/>
      <c r="BH239" s="210"/>
      <c r="BI239" s="210"/>
    </row>
    <row r="240" spans="1:61" x14ac:dyDescent="0.25">
      <c r="A240" s="171" t="s">
        <v>91</v>
      </c>
      <c r="B240" s="164"/>
      <c r="C240" s="299" t="s">
        <v>628</v>
      </c>
      <c r="D240" s="166"/>
      <c r="E240" s="168"/>
      <c r="F240" s="167"/>
      <c r="G240" s="168"/>
      <c r="AO240" s="260"/>
      <c r="AP240" s="260"/>
      <c r="AQ240" s="260"/>
      <c r="AR240" s="260"/>
      <c r="AS240" s="260"/>
      <c r="AT240" s="260"/>
      <c r="AU240" s="260"/>
      <c r="AV240" s="260"/>
      <c r="AW240" s="260"/>
      <c r="AX240" s="260"/>
      <c r="AY240" s="260"/>
      <c r="AZ240" s="260"/>
      <c r="BA240" s="260"/>
      <c r="BB240" s="260"/>
      <c r="BC240" s="260"/>
      <c r="BD240" s="260"/>
      <c r="BE240" s="260"/>
      <c r="BF240" s="260"/>
      <c r="BG240" s="210"/>
      <c r="BH240" s="210"/>
      <c r="BI240" s="210"/>
    </row>
    <row r="241" spans="1:61" x14ac:dyDescent="0.25">
      <c r="A241" s="171" t="s">
        <v>91</v>
      </c>
      <c r="B241" s="164"/>
      <c r="C241" s="299" t="s">
        <v>628</v>
      </c>
      <c r="D241" s="166"/>
      <c r="E241" s="168"/>
      <c r="F241" s="167"/>
      <c r="G241" s="168"/>
      <c r="AO241" s="260"/>
      <c r="AP241" s="260"/>
      <c r="AQ241" s="260"/>
      <c r="AR241" s="260"/>
      <c r="AS241" s="260"/>
      <c r="AT241" s="260"/>
      <c r="AU241" s="260"/>
      <c r="AV241" s="260"/>
      <c r="AW241" s="260"/>
      <c r="AX241" s="260"/>
      <c r="AY241" s="260"/>
      <c r="AZ241" s="260"/>
      <c r="BA241" s="260"/>
      <c r="BB241" s="260"/>
      <c r="BC241" s="260"/>
      <c r="BD241" s="260"/>
      <c r="BE241" s="260"/>
      <c r="BF241" s="260"/>
      <c r="BG241" s="210"/>
      <c r="BH241" s="210"/>
      <c r="BI241" s="210"/>
    </row>
    <row r="242" spans="1:61" x14ac:dyDescent="0.25">
      <c r="A242" s="171" t="s">
        <v>91</v>
      </c>
      <c r="B242" s="164"/>
      <c r="C242" s="299" t="s">
        <v>628</v>
      </c>
      <c r="D242" s="166"/>
      <c r="E242" s="168"/>
      <c r="F242" s="167"/>
      <c r="G242" s="168"/>
      <c r="AO242" s="260"/>
      <c r="AP242" s="260"/>
      <c r="AQ242" s="260"/>
      <c r="AR242" s="260"/>
      <c r="AS242" s="260"/>
      <c r="AT242" s="260"/>
      <c r="AU242" s="260"/>
      <c r="AV242" s="260"/>
      <c r="AW242" s="260"/>
      <c r="AX242" s="260"/>
      <c r="AY242" s="260"/>
      <c r="AZ242" s="260"/>
      <c r="BA242" s="260"/>
      <c r="BB242" s="260"/>
      <c r="BC242" s="260"/>
      <c r="BD242" s="260"/>
      <c r="BE242" s="260"/>
      <c r="BF242" s="260"/>
      <c r="BG242" s="210"/>
      <c r="BH242" s="210"/>
      <c r="BI242" s="210"/>
    </row>
    <row r="243" spans="1:61" x14ac:dyDescent="0.25">
      <c r="A243" s="171" t="s">
        <v>91</v>
      </c>
      <c r="B243" s="164"/>
      <c r="C243" s="299" t="s">
        <v>628</v>
      </c>
      <c r="D243" s="166"/>
      <c r="E243" s="168"/>
      <c r="F243" s="167"/>
      <c r="G243" s="168"/>
      <c r="AO243" s="260"/>
      <c r="AP243" s="260"/>
      <c r="AQ243" s="260"/>
      <c r="AR243" s="260"/>
      <c r="AS243" s="260"/>
      <c r="AT243" s="260"/>
      <c r="AU243" s="260"/>
      <c r="AV243" s="260"/>
      <c r="AW243" s="260"/>
      <c r="AX243" s="260"/>
      <c r="AY243" s="260"/>
      <c r="AZ243" s="260"/>
      <c r="BA243" s="260"/>
      <c r="BB243" s="260"/>
      <c r="BC243" s="260"/>
      <c r="BD243" s="260"/>
      <c r="BE243" s="260"/>
      <c r="BF243" s="260"/>
      <c r="BG243" s="210"/>
      <c r="BH243" s="210"/>
      <c r="BI243" s="210"/>
    </row>
    <row r="244" spans="1:61" x14ac:dyDescent="0.25">
      <c r="A244" s="171" t="s">
        <v>91</v>
      </c>
      <c r="B244" s="164"/>
      <c r="C244" s="299" t="s">
        <v>628</v>
      </c>
      <c r="D244" s="166"/>
      <c r="E244" s="168"/>
      <c r="F244" s="167"/>
      <c r="G244" s="168"/>
      <c r="AO244" s="260"/>
      <c r="AP244" s="260"/>
      <c r="AQ244" s="260"/>
      <c r="AR244" s="260"/>
      <c r="AS244" s="260"/>
      <c r="AT244" s="260"/>
      <c r="AU244" s="260"/>
      <c r="AV244" s="260"/>
      <c r="AW244" s="260"/>
      <c r="AX244" s="260"/>
      <c r="AY244" s="260"/>
      <c r="AZ244" s="260"/>
      <c r="BA244" s="260"/>
      <c r="BB244" s="260"/>
      <c r="BC244" s="260"/>
      <c r="BD244" s="260"/>
      <c r="BE244" s="260"/>
      <c r="BF244" s="260"/>
      <c r="BG244" s="210"/>
      <c r="BH244" s="210"/>
      <c r="BI244" s="210"/>
    </row>
    <row r="245" spans="1:61" x14ac:dyDescent="0.25">
      <c r="A245" s="171" t="s">
        <v>91</v>
      </c>
      <c r="B245" s="164"/>
      <c r="C245" s="299" t="s">
        <v>628</v>
      </c>
      <c r="D245" s="166"/>
      <c r="E245" s="168"/>
      <c r="F245" s="167"/>
      <c r="G245" s="168"/>
      <c r="AO245" s="260"/>
      <c r="AP245" s="260"/>
      <c r="AQ245" s="260"/>
      <c r="AR245" s="260"/>
      <c r="AS245" s="260"/>
      <c r="AT245" s="260"/>
      <c r="AU245" s="260"/>
      <c r="AV245" s="260"/>
      <c r="AW245" s="260"/>
      <c r="AX245" s="260"/>
      <c r="AY245" s="260"/>
      <c r="AZ245" s="260"/>
      <c r="BA245" s="260"/>
      <c r="BB245" s="260"/>
      <c r="BC245" s="260"/>
      <c r="BD245" s="260"/>
      <c r="BE245" s="260"/>
      <c r="BF245" s="260"/>
      <c r="BG245" s="210"/>
      <c r="BH245" s="210"/>
      <c r="BI245" s="210"/>
    </row>
    <row r="246" spans="1:61" x14ac:dyDescent="0.25">
      <c r="A246" s="171" t="s">
        <v>91</v>
      </c>
      <c r="B246" s="164"/>
      <c r="C246" s="299" t="s">
        <v>628</v>
      </c>
      <c r="D246" s="166"/>
      <c r="E246" s="168"/>
      <c r="F246" s="167"/>
      <c r="G246" s="168"/>
      <c r="AO246" s="260"/>
      <c r="AP246" s="260"/>
      <c r="AQ246" s="260"/>
      <c r="AR246" s="260"/>
      <c r="AS246" s="260"/>
      <c r="AT246" s="260"/>
      <c r="AU246" s="260"/>
      <c r="AV246" s="260"/>
      <c r="AW246" s="260"/>
      <c r="AX246" s="260"/>
      <c r="AY246" s="260"/>
      <c r="AZ246" s="260"/>
      <c r="BA246" s="260"/>
      <c r="BB246" s="260"/>
      <c r="BC246" s="260"/>
      <c r="BD246" s="260"/>
      <c r="BE246" s="260"/>
      <c r="BF246" s="260"/>
      <c r="BG246" s="210"/>
      <c r="BH246" s="210"/>
      <c r="BI246" s="210"/>
    </row>
    <row r="247" spans="1:61" x14ac:dyDescent="0.25">
      <c r="A247" s="171" t="s">
        <v>91</v>
      </c>
      <c r="B247" s="164"/>
      <c r="C247" s="299" t="s">
        <v>628</v>
      </c>
      <c r="D247" s="166"/>
      <c r="E247" s="168"/>
      <c r="F247" s="167"/>
      <c r="G247" s="168"/>
      <c r="AO247" s="260"/>
      <c r="AP247" s="260"/>
      <c r="AQ247" s="260"/>
      <c r="AR247" s="260"/>
      <c r="AS247" s="260"/>
      <c r="AT247" s="260"/>
      <c r="AU247" s="260"/>
      <c r="AV247" s="260"/>
      <c r="AW247" s="260"/>
      <c r="AX247" s="260"/>
      <c r="AY247" s="260"/>
      <c r="AZ247" s="260"/>
      <c r="BA247" s="260"/>
      <c r="BB247" s="260"/>
      <c r="BC247" s="260"/>
      <c r="BD247" s="260"/>
      <c r="BE247" s="260"/>
      <c r="BF247" s="260"/>
      <c r="BG247" s="210"/>
      <c r="BH247" s="210"/>
      <c r="BI247" s="210"/>
    </row>
    <row r="248" spans="1:61" x14ac:dyDescent="0.25">
      <c r="A248" s="171" t="s">
        <v>91</v>
      </c>
      <c r="B248" s="164"/>
      <c r="C248" s="299" t="s">
        <v>628</v>
      </c>
      <c r="D248" s="166"/>
      <c r="E248" s="168"/>
      <c r="F248" s="167"/>
      <c r="G248" s="168"/>
      <c r="AO248" s="260"/>
      <c r="AP248" s="260"/>
      <c r="AQ248" s="260"/>
      <c r="AR248" s="260"/>
      <c r="AS248" s="260"/>
      <c r="AT248" s="260"/>
      <c r="AU248" s="260"/>
      <c r="AV248" s="260"/>
      <c r="AW248" s="260"/>
      <c r="AX248" s="260"/>
      <c r="AY248" s="260"/>
      <c r="AZ248" s="260"/>
      <c r="BA248" s="260"/>
      <c r="BB248" s="260"/>
      <c r="BC248" s="260"/>
      <c r="BD248" s="260"/>
      <c r="BE248" s="260"/>
      <c r="BF248" s="260"/>
      <c r="BG248" s="210"/>
      <c r="BH248" s="210"/>
      <c r="BI248" s="210"/>
    </row>
    <row r="249" spans="1:61" x14ac:dyDescent="0.25">
      <c r="A249" s="171" t="s">
        <v>91</v>
      </c>
      <c r="B249" s="164"/>
      <c r="C249" s="299" t="s">
        <v>628</v>
      </c>
      <c r="D249" s="166"/>
      <c r="E249" s="168"/>
      <c r="F249" s="167"/>
      <c r="G249" s="168"/>
      <c r="AO249" s="260"/>
      <c r="AP249" s="260"/>
      <c r="AQ249" s="260"/>
      <c r="AR249" s="260"/>
      <c r="AS249" s="260"/>
      <c r="AT249" s="260"/>
      <c r="AU249" s="260"/>
      <c r="AV249" s="260"/>
      <c r="AW249" s="260"/>
      <c r="AX249" s="260"/>
      <c r="AY249" s="260"/>
      <c r="AZ249" s="260"/>
      <c r="BA249" s="260"/>
      <c r="BB249" s="260"/>
      <c r="BC249" s="260"/>
      <c r="BD249" s="260"/>
      <c r="BE249" s="260"/>
      <c r="BF249" s="260"/>
      <c r="BG249" s="210"/>
      <c r="BH249" s="210"/>
      <c r="BI249" s="210"/>
    </row>
    <row r="250" spans="1:61" x14ac:dyDescent="0.25">
      <c r="A250" s="171" t="s">
        <v>91</v>
      </c>
      <c r="B250" s="164"/>
      <c r="C250" s="299" t="s">
        <v>628</v>
      </c>
      <c r="D250" s="166"/>
      <c r="E250" s="168"/>
      <c r="F250" s="167"/>
      <c r="G250" s="168"/>
      <c r="AO250" s="260"/>
      <c r="AP250" s="260"/>
      <c r="AQ250" s="260"/>
      <c r="AR250" s="260"/>
      <c r="AS250" s="260"/>
      <c r="AT250" s="260"/>
      <c r="AU250" s="260"/>
      <c r="AV250" s="260"/>
      <c r="AW250" s="260"/>
      <c r="AX250" s="260"/>
      <c r="AY250" s="260"/>
      <c r="AZ250" s="260"/>
      <c r="BA250" s="260"/>
      <c r="BB250" s="260"/>
      <c r="BC250" s="260"/>
      <c r="BD250" s="260"/>
      <c r="BE250" s="260"/>
      <c r="BF250" s="260"/>
      <c r="BG250" s="210"/>
      <c r="BH250" s="210"/>
      <c r="BI250" s="210"/>
    </row>
    <row r="251" spans="1:61" x14ac:dyDescent="0.25">
      <c r="A251" s="171" t="s">
        <v>91</v>
      </c>
      <c r="B251" s="164"/>
      <c r="C251" s="299" t="s">
        <v>628</v>
      </c>
      <c r="D251" s="166"/>
      <c r="E251" s="168"/>
      <c r="F251" s="167"/>
      <c r="G251" s="168"/>
      <c r="AO251" s="260"/>
      <c r="AP251" s="260"/>
      <c r="AQ251" s="260"/>
      <c r="AR251" s="260"/>
      <c r="AS251" s="260"/>
      <c r="AT251" s="260"/>
      <c r="AU251" s="260"/>
      <c r="AV251" s="260"/>
      <c r="AW251" s="260"/>
      <c r="AX251" s="260"/>
      <c r="AY251" s="260"/>
      <c r="AZ251" s="260"/>
      <c r="BA251" s="260"/>
      <c r="BB251" s="260"/>
      <c r="BC251" s="260"/>
      <c r="BD251" s="260"/>
      <c r="BE251" s="260"/>
      <c r="BF251" s="260"/>
      <c r="BG251" s="210"/>
      <c r="BH251" s="210"/>
      <c r="BI251" s="210"/>
    </row>
    <row r="252" spans="1:61" x14ac:dyDescent="0.25">
      <c r="A252" s="171" t="s">
        <v>91</v>
      </c>
      <c r="B252" s="164"/>
      <c r="C252" s="299" t="s">
        <v>628</v>
      </c>
      <c r="D252" s="166"/>
      <c r="E252" s="168"/>
      <c r="F252" s="167"/>
      <c r="G252" s="168"/>
      <c r="AO252" s="260"/>
      <c r="AP252" s="260"/>
      <c r="AQ252" s="260"/>
      <c r="AR252" s="260"/>
      <c r="AS252" s="260"/>
      <c r="AT252" s="260"/>
      <c r="AU252" s="260"/>
      <c r="AV252" s="260"/>
      <c r="AW252" s="260"/>
      <c r="AX252" s="260"/>
      <c r="AY252" s="260"/>
      <c r="AZ252" s="260"/>
      <c r="BA252" s="260"/>
      <c r="BB252" s="260"/>
      <c r="BC252" s="260"/>
      <c r="BD252" s="260"/>
      <c r="BE252" s="260"/>
      <c r="BF252" s="260"/>
      <c r="BG252" s="210"/>
      <c r="BH252" s="210"/>
      <c r="BI252" s="210"/>
    </row>
    <row r="253" spans="1:61" x14ac:dyDescent="0.25">
      <c r="A253" s="171" t="s">
        <v>91</v>
      </c>
      <c r="B253" s="164"/>
      <c r="C253" s="299" t="s">
        <v>628</v>
      </c>
      <c r="D253" s="166"/>
      <c r="E253" s="168"/>
      <c r="F253" s="167"/>
      <c r="G253" s="168"/>
      <c r="AO253" s="260"/>
      <c r="AP253" s="260"/>
      <c r="AQ253" s="260"/>
      <c r="AR253" s="260"/>
      <c r="AS253" s="260"/>
      <c r="AT253" s="260"/>
      <c r="AU253" s="260"/>
      <c r="AV253" s="260"/>
      <c r="AW253" s="260"/>
      <c r="AX253" s="260"/>
      <c r="AY253" s="260"/>
      <c r="AZ253" s="260"/>
      <c r="BA253" s="260"/>
      <c r="BB253" s="260"/>
      <c r="BC253" s="260"/>
      <c r="BD253" s="260"/>
      <c r="BE253" s="260"/>
      <c r="BF253" s="260"/>
      <c r="BG253" s="210"/>
      <c r="BH253" s="210"/>
      <c r="BI253" s="210"/>
    </row>
    <row r="254" spans="1:61" x14ac:dyDescent="0.25">
      <c r="A254" s="171" t="s">
        <v>91</v>
      </c>
      <c r="B254" s="164"/>
      <c r="C254" s="299" t="s">
        <v>628</v>
      </c>
      <c r="D254" s="166"/>
      <c r="E254" s="168"/>
      <c r="F254" s="167"/>
      <c r="G254" s="168"/>
      <c r="AO254" s="260"/>
      <c r="AP254" s="260"/>
      <c r="AQ254" s="260"/>
      <c r="AR254" s="260"/>
      <c r="AS254" s="260"/>
      <c r="AT254" s="260"/>
      <c r="AU254" s="260"/>
      <c r="AV254" s="260"/>
      <c r="AW254" s="260"/>
      <c r="AX254" s="260"/>
      <c r="AY254" s="260"/>
      <c r="AZ254" s="260"/>
      <c r="BA254" s="260"/>
      <c r="BB254" s="260"/>
      <c r="BC254" s="260"/>
      <c r="BD254" s="260"/>
      <c r="BE254" s="260"/>
      <c r="BF254" s="260"/>
      <c r="BG254" s="210"/>
      <c r="BH254" s="210"/>
      <c r="BI254" s="210"/>
    </row>
    <row r="255" spans="1:61" x14ac:dyDescent="0.25">
      <c r="A255" s="171" t="s">
        <v>91</v>
      </c>
      <c r="B255" s="164"/>
      <c r="C255" s="299" t="s">
        <v>628</v>
      </c>
      <c r="D255" s="166"/>
      <c r="E255" s="168"/>
      <c r="F255" s="167"/>
      <c r="G255" s="168"/>
      <c r="AO255" s="260"/>
      <c r="AP255" s="260"/>
      <c r="AQ255" s="260"/>
      <c r="AR255" s="260"/>
      <c r="AS255" s="260"/>
      <c r="AT255" s="260"/>
      <c r="AU255" s="260"/>
      <c r="AV255" s="260"/>
      <c r="AW255" s="260"/>
      <c r="AX255" s="260"/>
      <c r="AY255" s="260"/>
      <c r="AZ255" s="260"/>
      <c r="BA255" s="260"/>
      <c r="BB255" s="260"/>
      <c r="BC255" s="260"/>
      <c r="BD255" s="260"/>
      <c r="BE255" s="260"/>
      <c r="BF255" s="260"/>
      <c r="BG255" s="210"/>
      <c r="BH255" s="210"/>
      <c r="BI255" s="210"/>
    </row>
    <row r="256" spans="1:61" x14ac:dyDescent="0.25">
      <c r="A256" s="171" t="s">
        <v>91</v>
      </c>
      <c r="B256" s="164"/>
      <c r="C256" s="299" t="s">
        <v>628</v>
      </c>
      <c r="D256" s="166"/>
      <c r="E256" s="168"/>
      <c r="F256" s="167"/>
      <c r="G256" s="168"/>
      <c r="AO256" s="260"/>
      <c r="AP256" s="260"/>
      <c r="AQ256" s="260"/>
      <c r="AR256" s="260"/>
      <c r="AS256" s="260"/>
      <c r="AT256" s="260"/>
      <c r="AU256" s="260"/>
      <c r="AV256" s="260"/>
      <c r="AW256" s="260"/>
      <c r="AX256" s="260"/>
      <c r="AY256" s="260"/>
      <c r="AZ256" s="260"/>
      <c r="BA256" s="260"/>
      <c r="BB256" s="260"/>
      <c r="BC256" s="260"/>
      <c r="BD256" s="260"/>
      <c r="BE256" s="260"/>
      <c r="BF256" s="260"/>
      <c r="BG256" s="210"/>
      <c r="BH256" s="210"/>
      <c r="BI256" s="210"/>
    </row>
    <row r="257" spans="1:61" x14ac:dyDescent="0.25">
      <c r="A257" s="171" t="s">
        <v>91</v>
      </c>
      <c r="B257" s="164"/>
      <c r="C257" s="299" t="s">
        <v>628</v>
      </c>
      <c r="D257" s="166"/>
      <c r="E257" s="168"/>
      <c r="F257" s="167"/>
      <c r="G257" s="168"/>
      <c r="AO257" s="260"/>
      <c r="AP257" s="260"/>
      <c r="AQ257" s="260"/>
      <c r="AR257" s="260"/>
      <c r="AS257" s="260"/>
      <c r="AT257" s="260"/>
      <c r="AU257" s="260"/>
      <c r="AV257" s="260"/>
      <c r="AW257" s="260"/>
      <c r="AX257" s="260"/>
      <c r="AY257" s="260"/>
      <c r="AZ257" s="260"/>
      <c r="BA257" s="260"/>
      <c r="BB257" s="260"/>
      <c r="BC257" s="260"/>
      <c r="BD257" s="260"/>
      <c r="BE257" s="260"/>
      <c r="BF257" s="260"/>
      <c r="BG257" s="210"/>
      <c r="BH257" s="210"/>
      <c r="BI257" s="210"/>
    </row>
    <row r="258" spans="1:61" x14ac:dyDescent="0.25">
      <c r="A258" s="171" t="s">
        <v>91</v>
      </c>
      <c r="B258" s="164"/>
      <c r="C258" s="299" t="s">
        <v>628</v>
      </c>
      <c r="D258" s="166"/>
      <c r="E258" s="168"/>
      <c r="F258" s="167"/>
      <c r="G258" s="168"/>
      <c r="AO258" s="260"/>
      <c r="AP258" s="260"/>
      <c r="AQ258" s="260"/>
      <c r="AR258" s="260"/>
      <c r="AS258" s="260"/>
      <c r="AT258" s="260"/>
      <c r="AU258" s="260"/>
      <c r="AV258" s="260"/>
      <c r="AW258" s="260"/>
      <c r="AX258" s="260"/>
      <c r="AY258" s="260"/>
      <c r="AZ258" s="260"/>
      <c r="BA258" s="260"/>
      <c r="BB258" s="260"/>
      <c r="BC258" s="260"/>
      <c r="BD258" s="260"/>
      <c r="BE258" s="260"/>
      <c r="BF258" s="260"/>
      <c r="BG258" s="210"/>
      <c r="BH258" s="210"/>
      <c r="BI258" s="210"/>
    </row>
    <row r="259" spans="1:61" x14ac:dyDescent="0.25">
      <c r="A259" s="171" t="s">
        <v>91</v>
      </c>
      <c r="B259" s="164"/>
      <c r="C259" s="299" t="s">
        <v>628</v>
      </c>
      <c r="D259" s="166"/>
      <c r="E259" s="168"/>
      <c r="F259" s="167"/>
      <c r="G259" s="168"/>
      <c r="AO259" s="260"/>
      <c r="AP259" s="260"/>
      <c r="AQ259" s="260"/>
      <c r="AR259" s="260"/>
      <c r="AS259" s="260"/>
      <c r="AT259" s="260"/>
      <c r="AU259" s="260"/>
      <c r="AV259" s="260"/>
      <c r="AW259" s="260"/>
      <c r="AX259" s="260"/>
      <c r="AY259" s="260"/>
      <c r="AZ259" s="260"/>
      <c r="BA259" s="260"/>
      <c r="BB259" s="260"/>
      <c r="BC259" s="260"/>
      <c r="BD259" s="260"/>
      <c r="BE259" s="260"/>
      <c r="BF259" s="260"/>
      <c r="BG259" s="210"/>
      <c r="BH259" s="210"/>
      <c r="BI259" s="210"/>
    </row>
    <row r="260" spans="1:61" x14ac:dyDescent="0.25">
      <c r="A260" s="171" t="s">
        <v>91</v>
      </c>
      <c r="B260" s="164"/>
      <c r="C260" s="299" t="s">
        <v>628</v>
      </c>
      <c r="D260" s="166"/>
      <c r="E260" s="168"/>
      <c r="F260" s="167"/>
      <c r="G260" s="168"/>
      <c r="AO260" s="260"/>
      <c r="AP260" s="260"/>
      <c r="AQ260" s="260"/>
      <c r="AR260" s="260"/>
      <c r="AS260" s="260"/>
      <c r="AT260" s="260"/>
      <c r="AU260" s="260"/>
      <c r="AV260" s="260"/>
      <c r="AW260" s="260"/>
      <c r="AX260" s="260"/>
      <c r="AY260" s="260"/>
      <c r="AZ260" s="260"/>
      <c r="BA260" s="260"/>
      <c r="BB260" s="260"/>
      <c r="BC260" s="260"/>
      <c r="BD260" s="260"/>
      <c r="BE260" s="260"/>
      <c r="BF260" s="260"/>
      <c r="BG260" s="210"/>
      <c r="BH260" s="210"/>
      <c r="BI260" s="210"/>
    </row>
    <row r="261" spans="1:61" x14ac:dyDescent="0.25">
      <c r="A261" s="171" t="s">
        <v>91</v>
      </c>
      <c r="B261" s="164"/>
      <c r="C261" s="299" t="s">
        <v>628</v>
      </c>
      <c r="D261" s="166"/>
      <c r="E261" s="168"/>
      <c r="F261" s="167"/>
      <c r="G261" s="168"/>
      <c r="AO261" s="260"/>
      <c r="AP261" s="260"/>
      <c r="AQ261" s="260"/>
      <c r="AR261" s="260"/>
      <c r="AS261" s="260"/>
      <c r="AT261" s="260"/>
      <c r="AU261" s="260"/>
      <c r="AV261" s="260"/>
      <c r="AW261" s="260"/>
      <c r="AX261" s="260"/>
      <c r="AY261" s="260"/>
      <c r="AZ261" s="260"/>
      <c r="BA261" s="260"/>
      <c r="BB261" s="260"/>
      <c r="BC261" s="260"/>
      <c r="BD261" s="260"/>
      <c r="BE261" s="260"/>
      <c r="BF261" s="260"/>
      <c r="BG261" s="210"/>
      <c r="BH261" s="210"/>
      <c r="BI261" s="210"/>
    </row>
    <row r="262" spans="1:61" x14ac:dyDescent="0.25">
      <c r="A262" s="171" t="s">
        <v>91</v>
      </c>
      <c r="B262" s="164"/>
      <c r="C262" s="299" t="s">
        <v>628</v>
      </c>
      <c r="D262" s="166"/>
      <c r="E262" s="168"/>
      <c r="F262" s="167"/>
      <c r="G262" s="168"/>
      <c r="AO262" s="260"/>
      <c r="AP262" s="260"/>
      <c r="AQ262" s="260"/>
      <c r="AR262" s="260"/>
      <c r="AS262" s="260"/>
      <c r="AT262" s="260"/>
      <c r="AU262" s="260"/>
      <c r="AV262" s="260"/>
      <c r="AW262" s="260"/>
      <c r="AX262" s="260"/>
      <c r="AY262" s="260"/>
      <c r="AZ262" s="260"/>
      <c r="BA262" s="260"/>
      <c r="BB262" s="260"/>
      <c r="BC262" s="260"/>
      <c r="BD262" s="260"/>
      <c r="BE262" s="260"/>
      <c r="BF262" s="260"/>
      <c r="BG262" s="210"/>
      <c r="BH262" s="210"/>
      <c r="BI262" s="210"/>
    </row>
    <row r="263" spans="1:61" x14ac:dyDescent="0.25">
      <c r="A263" s="171" t="s">
        <v>91</v>
      </c>
      <c r="B263" s="164"/>
      <c r="C263" s="299" t="s">
        <v>628</v>
      </c>
      <c r="D263" s="166"/>
      <c r="E263" s="168"/>
      <c r="F263" s="167"/>
      <c r="G263" s="168"/>
      <c r="AO263" s="260"/>
      <c r="AP263" s="260"/>
      <c r="AQ263" s="260"/>
      <c r="AR263" s="260"/>
      <c r="AS263" s="260"/>
      <c r="AT263" s="260"/>
      <c r="AU263" s="260"/>
      <c r="AV263" s="260"/>
      <c r="AW263" s="260"/>
      <c r="AX263" s="260"/>
      <c r="AY263" s="260"/>
      <c r="AZ263" s="260"/>
      <c r="BA263" s="260"/>
      <c r="BB263" s="260"/>
      <c r="BC263" s="260"/>
      <c r="BD263" s="260"/>
      <c r="BE263" s="260"/>
      <c r="BF263" s="260"/>
      <c r="BG263" s="210"/>
      <c r="BH263" s="210"/>
      <c r="BI263" s="210"/>
    </row>
    <row r="264" spans="1:61" x14ac:dyDescent="0.25">
      <c r="A264" s="171" t="s">
        <v>91</v>
      </c>
      <c r="B264" s="164"/>
      <c r="C264" s="299" t="s">
        <v>628</v>
      </c>
      <c r="D264" s="166"/>
      <c r="E264" s="168"/>
      <c r="F264" s="167"/>
      <c r="G264" s="168"/>
      <c r="AO264" s="260"/>
      <c r="AP264" s="260"/>
      <c r="AQ264" s="260"/>
      <c r="AR264" s="260"/>
      <c r="AS264" s="260"/>
      <c r="AT264" s="260"/>
      <c r="AU264" s="260"/>
      <c r="AV264" s="260"/>
      <c r="AW264" s="260"/>
      <c r="AX264" s="260"/>
      <c r="AY264" s="260"/>
      <c r="AZ264" s="260"/>
      <c r="BA264" s="260"/>
      <c r="BB264" s="260"/>
      <c r="BC264" s="260"/>
      <c r="BD264" s="260"/>
      <c r="BE264" s="260"/>
      <c r="BF264" s="260"/>
      <c r="BG264" s="210"/>
      <c r="BH264" s="210"/>
      <c r="BI264" s="210"/>
    </row>
    <row r="265" spans="1:61" x14ac:dyDescent="0.25">
      <c r="A265" s="171" t="s">
        <v>91</v>
      </c>
      <c r="B265" s="164"/>
      <c r="C265" s="299" t="s">
        <v>628</v>
      </c>
      <c r="D265" s="166"/>
      <c r="E265" s="168"/>
      <c r="F265" s="167"/>
      <c r="G265" s="168"/>
      <c r="AO265" s="260"/>
      <c r="AP265" s="260"/>
      <c r="AQ265" s="260"/>
      <c r="AR265" s="260"/>
      <c r="AS265" s="260"/>
      <c r="AT265" s="260"/>
      <c r="AU265" s="260"/>
      <c r="AV265" s="260"/>
      <c r="AW265" s="260"/>
      <c r="AX265" s="260"/>
      <c r="AY265" s="260"/>
      <c r="AZ265" s="260"/>
      <c r="BA265" s="260"/>
      <c r="BB265" s="260"/>
      <c r="BC265" s="260"/>
      <c r="BD265" s="260"/>
      <c r="BE265" s="260"/>
      <c r="BF265" s="260"/>
      <c r="BG265" s="210"/>
      <c r="BH265" s="210"/>
      <c r="BI265" s="210"/>
    </row>
    <row r="266" spans="1:61" x14ac:dyDescent="0.25">
      <c r="A266" s="171" t="s">
        <v>91</v>
      </c>
      <c r="B266" s="164"/>
      <c r="C266" s="299" t="s">
        <v>628</v>
      </c>
      <c r="D266" s="166"/>
      <c r="E266" s="168"/>
      <c r="F266" s="167"/>
      <c r="G266" s="168"/>
      <c r="AO266" s="260"/>
      <c r="AP266" s="260"/>
      <c r="AQ266" s="260"/>
      <c r="AR266" s="260"/>
      <c r="AS266" s="260"/>
      <c r="AT266" s="260"/>
      <c r="AU266" s="260"/>
      <c r="AV266" s="260"/>
      <c r="AW266" s="260"/>
      <c r="AX266" s="260"/>
      <c r="AY266" s="260"/>
      <c r="AZ266" s="260"/>
      <c r="BA266" s="260"/>
      <c r="BB266" s="260"/>
      <c r="BC266" s="260"/>
      <c r="BD266" s="260"/>
      <c r="BE266" s="260"/>
      <c r="BF266" s="260"/>
      <c r="BG266" s="210"/>
      <c r="BH266" s="210"/>
      <c r="BI266" s="210"/>
    </row>
    <row r="267" spans="1:61" x14ac:dyDescent="0.25">
      <c r="A267" s="171" t="s">
        <v>91</v>
      </c>
      <c r="B267" s="164"/>
      <c r="C267" s="299" t="s">
        <v>628</v>
      </c>
      <c r="D267" s="166"/>
      <c r="E267" s="168"/>
      <c r="F267" s="167"/>
      <c r="G267" s="168"/>
      <c r="AO267" s="260"/>
      <c r="AP267" s="260"/>
      <c r="AQ267" s="260"/>
      <c r="AR267" s="260"/>
      <c r="AS267" s="260"/>
      <c r="AT267" s="260"/>
      <c r="AU267" s="260"/>
      <c r="AV267" s="260"/>
      <c r="AW267" s="260"/>
      <c r="AX267" s="260"/>
      <c r="AY267" s="260"/>
      <c r="AZ267" s="260"/>
      <c r="BA267" s="260"/>
      <c r="BB267" s="260"/>
      <c r="BC267" s="260"/>
      <c r="BD267" s="260"/>
      <c r="BE267" s="260"/>
      <c r="BF267" s="260"/>
      <c r="BG267" s="210"/>
      <c r="BH267" s="210"/>
      <c r="BI267" s="210"/>
    </row>
    <row r="268" spans="1:61" x14ac:dyDescent="0.25">
      <c r="A268" s="171" t="s">
        <v>91</v>
      </c>
      <c r="B268" s="164"/>
      <c r="C268" s="299" t="s">
        <v>628</v>
      </c>
      <c r="D268" s="166"/>
      <c r="E268" s="168"/>
      <c r="F268" s="167"/>
      <c r="G268" s="168"/>
      <c r="AO268" s="260"/>
      <c r="AP268" s="260"/>
      <c r="AQ268" s="260"/>
      <c r="AR268" s="260"/>
      <c r="AS268" s="260"/>
      <c r="AT268" s="260"/>
      <c r="AU268" s="260"/>
      <c r="AV268" s="260"/>
      <c r="AW268" s="260"/>
      <c r="AX268" s="260"/>
      <c r="AY268" s="260"/>
      <c r="AZ268" s="260"/>
      <c r="BA268" s="260"/>
      <c r="BB268" s="260"/>
      <c r="BC268" s="260"/>
      <c r="BD268" s="260"/>
      <c r="BE268" s="260"/>
      <c r="BF268" s="260"/>
      <c r="BG268" s="210"/>
      <c r="BH268" s="210"/>
      <c r="BI268" s="210"/>
    </row>
    <row r="269" spans="1:61" x14ac:dyDescent="0.25">
      <c r="A269" s="171" t="s">
        <v>91</v>
      </c>
      <c r="B269" s="164"/>
      <c r="C269" s="299" t="s">
        <v>628</v>
      </c>
      <c r="D269" s="166"/>
      <c r="E269" s="168"/>
      <c r="F269" s="167"/>
      <c r="G269" s="168"/>
      <c r="AO269" s="260"/>
      <c r="AP269" s="260"/>
      <c r="AQ269" s="260"/>
      <c r="AR269" s="260"/>
      <c r="AS269" s="260"/>
      <c r="AT269" s="260"/>
      <c r="AU269" s="260"/>
      <c r="AV269" s="260"/>
      <c r="AW269" s="260"/>
      <c r="AX269" s="260"/>
      <c r="AY269" s="260"/>
      <c r="AZ269" s="260"/>
      <c r="BA269" s="260"/>
      <c r="BB269" s="260"/>
      <c r="BC269" s="260"/>
      <c r="BD269" s="260"/>
      <c r="BE269" s="260"/>
      <c r="BF269" s="260"/>
      <c r="BG269" s="210"/>
      <c r="BH269" s="210"/>
      <c r="BI269" s="210"/>
    </row>
    <row r="270" spans="1:61" x14ac:dyDescent="0.25">
      <c r="A270" s="171" t="s">
        <v>91</v>
      </c>
      <c r="B270" s="164"/>
      <c r="C270" s="299" t="s">
        <v>628</v>
      </c>
      <c r="D270" s="166"/>
      <c r="E270" s="168"/>
      <c r="F270" s="167"/>
      <c r="G270" s="168"/>
      <c r="AO270" s="260"/>
      <c r="AP270" s="260"/>
      <c r="AQ270" s="260"/>
      <c r="AR270" s="260"/>
      <c r="AS270" s="260"/>
      <c r="AT270" s="260"/>
      <c r="AU270" s="260"/>
      <c r="AV270" s="260"/>
      <c r="AW270" s="260"/>
      <c r="AX270" s="260"/>
      <c r="AY270" s="260"/>
      <c r="AZ270" s="260"/>
      <c r="BA270" s="260"/>
      <c r="BB270" s="260"/>
      <c r="BC270" s="260"/>
      <c r="BD270" s="260"/>
      <c r="BE270" s="260"/>
      <c r="BF270" s="260"/>
      <c r="BG270" s="210"/>
      <c r="BH270" s="210"/>
      <c r="BI270" s="210"/>
    </row>
    <row r="271" spans="1:61" x14ac:dyDescent="0.25">
      <c r="A271" s="171" t="s">
        <v>91</v>
      </c>
      <c r="B271" s="164"/>
      <c r="C271" s="299" t="s">
        <v>628</v>
      </c>
      <c r="D271" s="166"/>
      <c r="E271" s="168"/>
      <c r="F271" s="167"/>
      <c r="G271" s="168"/>
      <c r="AO271" s="260"/>
      <c r="AP271" s="260"/>
      <c r="AQ271" s="260"/>
      <c r="AR271" s="260"/>
      <c r="AS271" s="260"/>
      <c r="AT271" s="260"/>
      <c r="AU271" s="260"/>
      <c r="AV271" s="260"/>
      <c r="AW271" s="260"/>
      <c r="AX271" s="260"/>
      <c r="AY271" s="260"/>
      <c r="AZ271" s="260"/>
      <c r="BA271" s="260"/>
      <c r="BB271" s="260"/>
      <c r="BC271" s="260"/>
      <c r="BD271" s="260"/>
      <c r="BE271" s="260"/>
      <c r="BF271" s="260"/>
      <c r="BG271" s="210"/>
      <c r="BH271" s="210"/>
      <c r="BI271" s="210"/>
    </row>
    <row r="272" spans="1:61" x14ac:dyDescent="0.25">
      <c r="A272" s="171" t="s">
        <v>91</v>
      </c>
      <c r="B272" s="164"/>
      <c r="C272" s="299" t="s">
        <v>628</v>
      </c>
      <c r="D272" s="166"/>
      <c r="E272" s="168"/>
      <c r="F272" s="167"/>
      <c r="G272" s="168"/>
      <c r="AO272" s="260"/>
      <c r="AP272" s="260"/>
      <c r="AQ272" s="260"/>
      <c r="AR272" s="260"/>
      <c r="AS272" s="260"/>
      <c r="AT272" s="260"/>
      <c r="AU272" s="260"/>
      <c r="AV272" s="260"/>
      <c r="AW272" s="260"/>
      <c r="AX272" s="260"/>
      <c r="AY272" s="260"/>
      <c r="AZ272" s="260"/>
      <c r="BA272" s="260"/>
      <c r="BB272" s="260"/>
      <c r="BC272" s="260"/>
      <c r="BD272" s="260"/>
      <c r="BE272" s="260"/>
      <c r="BF272" s="260"/>
      <c r="BG272" s="210"/>
      <c r="BH272" s="210"/>
      <c r="BI272" s="210"/>
    </row>
    <row r="273" spans="1:61" x14ac:dyDescent="0.25">
      <c r="A273" s="171" t="s">
        <v>91</v>
      </c>
      <c r="B273" s="164"/>
      <c r="C273" s="299" t="s">
        <v>628</v>
      </c>
      <c r="D273" s="166"/>
      <c r="E273" s="168"/>
      <c r="F273" s="167"/>
      <c r="G273" s="168"/>
      <c r="AO273" s="260"/>
      <c r="AP273" s="260"/>
      <c r="AQ273" s="260"/>
      <c r="AR273" s="260"/>
      <c r="AS273" s="260"/>
      <c r="AT273" s="260"/>
      <c r="AU273" s="260"/>
      <c r="AV273" s="260"/>
      <c r="AW273" s="260"/>
      <c r="AX273" s="260"/>
      <c r="AY273" s="260"/>
      <c r="AZ273" s="260"/>
      <c r="BA273" s="260"/>
      <c r="BB273" s="260"/>
      <c r="BC273" s="260"/>
      <c r="BD273" s="260"/>
      <c r="BE273" s="260"/>
      <c r="BF273" s="260"/>
      <c r="BG273" s="210"/>
      <c r="BH273" s="210"/>
      <c r="BI273" s="210"/>
    </row>
    <row r="274" spans="1:61" x14ac:dyDescent="0.25">
      <c r="A274" s="171" t="s">
        <v>91</v>
      </c>
      <c r="B274" s="164"/>
      <c r="C274" s="299" t="s">
        <v>628</v>
      </c>
      <c r="D274" s="166"/>
      <c r="E274" s="168"/>
      <c r="F274" s="167"/>
      <c r="G274" s="168"/>
      <c r="AO274" s="260"/>
      <c r="AP274" s="260"/>
      <c r="AQ274" s="260"/>
      <c r="AR274" s="260"/>
      <c r="AS274" s="260"/>
      <c r="AT274" s="260"/>
      <c r="AU274" s="260"/>
      <c r="AV274" s="260"/>
      <c r="AW274" s="260"/>
      <c r="AX274" s="260"/>
      <c r="AY274" s="260"/>
      <c r="AZ274" s="260"/>
      <c r="BA274" s="260"/>
      <c r="BB274" s="260"/>
      <c r="BC274" s="260"/>
      <c r="BD274" s="260"/>
      <c r="BE274" s="260"/>
      <c r="BF274" s="260"/>
      <c r="BG274" s="210"/>
      <c r="BH274" s="210"/>
      <c r="BI274" s="210"/>
    </row>
    <row r="275" spans="1:61" x14ac:dyDescent="0.25">
      <c r="A275" s="171" t="s">
        <v>91</v>
      </c>
      <c r="B275" s="164"/>
      <c r="C275" s="299" t="s">
        <v>628</v>
      </c>
      <c r="D275" s="166"/>
      <c r="E275" s="168"/>
      <c r="F275" s="167"/>
      <c r="G275" s="168"/>
      <c r="AO275" s="260"/>
      <c r="AP275" s="260"/>
      <c r="AQ275" s="260"/>
      <c r="AR275" s="260"/>
      <c r="AS275" s="260"/>
      <c r="AT275" s="260"/>
      <c r="AU275" s="260"/>
      <c r="AV275" s="260"/>
      <c r="AW275" s="260"/>
      <c r="AX275" s="260"/>
      <c r="AY275" s="260"/>
      <c r="AZ275" s="260"/>
      <c r="BA275" s="260"/>
      <c r="BB275" s="260"/>
      <c r="BC275" s="260"/>
      <c r="BD275" s="260"/>
      <c r="BE275" s="260"/>
      <c r="BF275" s="260"/>
      <c r="BG275" s="210"/>
      <c r="BH275" s="210"/>
      <c r="BI275" s="210"/>
    </row>
    <row r="276" spans="1:61" x14ac:dyDescent="0.25">
      <c r="A276" s="171" t="s">
        <v>91</v>
      </c>
      <c r="B276" s="164"/>
      <c r="C276" s="299" t="s">
        <v>628</v>
      </c>
      <c r="D276" s="166"/>
      <c r="E276" s="168"/>
      <c r="F276" s="167"/>
      <c r="G276" s="168"/>
      <c r="AO276" s="260"/>
      <c r="AP276" s="260"/>
      <c r="AQ276" s="260"/>
      <c r="AR276" s="260"/>
      <c r="AS276" s="260"/>
      <c r="AT276" s="260"/>
      <c r="AU276" s="260"/>
      <c r="AV276" s="260"/>
      <c r="AW276" s="260"/>
      <c r="AX276" s="260"/>
      <c r="AY276" s="260"/>
      <c r="AZ276" s="260"/>
      <c r="BA276" s="260"/>
      <c r="BB276" s="260"/>
      <c r="BC276" s="260"/>
      <c r="BD276" s="260"/>
      <c r="BE276" s="260"/>
      <c r="BF276" s="260"/>
      <c r="BG276" s="210"/>
      <c r="BH276" s="210"/>
      <c r="BI276" s="210"/>
    </row>
    <row r="277" spans="1:61" x14ac:dyDescent="0.25">
      <c r="A277" s="171" t="s">
        <v>91</v>
      </c>
      <c r="B277" s="164"/>
      <c r="C277" s="299" t="s">
        <v>628</v>
      </c>
      <c r="D277" s="166"/>
      <c r="E277" s="168"/>
      <c r="F277" s="167"/>
      <c r="G277" s="168"/>
      <c r="AO277" s="260"/>
      <c r="AP277" s="260"/>
      <c r="AQ277" s="260"/>
      <c r="AR277" s="260"/>
      <c r="AS277" s="260"/>
      <c r="AT277" s="260"/>
      <c r="AU277" s="260"/>
      <c r="AV277" s="260"/>
      <c r="AW277" s="260"/>
      <c r="AX277" s="260"/>
      <c r="AY277" s="260"/>
      <c r="AZ277" s="260"/>
      <c r="BA277" s="260"/>
      <c r="BB277" s="260"/>
      <c r="BC277" s="260"/>
      <c r="BD277" s="260"/>
      <c r="BE277" s="260"/>
      <c r="BF277" s="260"/>
      <c r="BG277" s="210"/>
      <c r="BH277" s="210"/>
      <c r="BI277" s="210"/>
    </row>
    <row r="278" spans="1:61" x14ac:dyDescent="0.25">
      <c r="A278" s="171" t="s">
        <v>91</v>
      </c>
      <c r="B278" s="164"/>
      <c r="C278" s="299" t="s">
        <v>628</v>
      </c>
      <c r="D278" s="166"/>
      <c r="E278" s="168"/>
      <c r="F278" s="167"/>
      <c r="G278" s="168"/>
      <c r="AO278" s="260"/>
      <c r="AP278" s="260"/>
      <c r="AQ278" s="260"/>
      <c r="AR278" s="260"/>
      <c r="AS278" s="260"/>
      <c r="AT278" s="260"/>
      <c r="AU278" s="260"/>
      <c r="AV278" s="260"/>
      <c r="AW278" s="260"/>
      <c r="AX278" s="260"/>
      <c r="AY278" s="260"/>
      <c r="AZ278" s="260"/>
      <c r="BA278" s="260"/>
      <c r="BB278" s="260"/>
      <c r="BC278" s="260"/>
      <c r="BD278" s="260"/>
      <c r="BE278" s="260"/>
      <c r="BF278" s="260"/>
      <c r="BG278" s="210"/>
      <c r="BH278" s="210"/>
      <c r="BI278" s="210"/>
    </row>
    <row r="279" spans="1:61" x14ac:dyDescent="0.25">
      <c r="A279" s="171" t="s">
        <v>91</v>
      </c>
      <c r="B279" s="164"/>
      <c r="C279" s="299" t="s">
        <v>628</v>
      </c>
      <c r="D279" s="166"/>
      <c r="E279" s="168"/>
      <c r="F279" s="167"/>
      <c r="G279" s="168"/>
      <c r="AO279" s="260"/>
      <c r="AP279" s="260"/>
      <c r="AQ279" s="260"/>
      <c r="AR279" s="260"/>
      <c r="AS279" s="260"/>
      <c r="AT279" s="260"/>
      <c r="AU279" s="260"/>
      <c r="AV279" s="260"/>
      <c r="AW279" s="260"/>
      <c r="AX279" s="260"/>
      <c r="AY279" s="260"/>
      <c r="AZ279" s="260"/>
      <c r="BA279" s="260"/>
      <c r="BB279" s="260"/>
      <c r="BC279" s="260"/>
      <c r="BD279" s="260"/>
      <c r="BE279" s="260"/>
      <c r="BF279" s="260"/>
      <c r="BG279" s="210"/>
      <c r="BH279" s="210"/>
      <c r="BI279" s="210"/>
    </row>
    <row r="280" spans="1:61" x14ac:dyDescent="0.25">
      <c r="A280" s="171" t="s">
        <v>91</v>
      </c>
      <c r="B280" s="164"/>
      <c r="C280" s="299" t="s">
        <v>628</v>
      </c>
      <c r="D280" s="166"/>
      <c r="E280" s="168"/>
      <c r="F280" s="167"/>
      <c r="G280" s="168"/>
      <c r="AO280" s="260"/>
      <c r="AP280" s="260"/>
      <c r="AQ280" s="260"/>
      <c r="AR280" s="260"/>
      <c r="AS280" s="260"/>
      <c r="AT280" s="260"/>
      <c r="AU280" s="260"/>
      <c r="AV280" s="260"/>
      <c r="AW280" s="260"/>
      <c r="AX280" s="260"/>
      <c r="AY280" s="260"/>
      <c r="AZ280" s="260"/>
      <c r="BA280" s="260"/>
      <c r="BB280" s="260"/>
      <c r="BC280" s="260"/>
      <c r="BD280" s="260"/>
      <c r="BE280" s="260"/>
      <c r="BF280" s="260"/>
      <c r="BG280" s="210"/>
      <c r="BH280" s="210"/>
      <c r="BI280" s="210"/>
    </row>
    <row r="281" spans="1:61" x14ac:dyDescent="0.25">
      <c r="A281" s="171" t="s">
        <v>91</v>
      </c>
      <c r="B281" s="164"/>
      <c r="C281" s="299" t="s">
        <v>628</v>
      </c>
      <c r="D281" s="166"/>
      <c r="E281" s="168"/>
      <c r="F281" s="167"/>
      <c r="G281" s="168"/>
      <c r="AO281" s="260"/>
      <c r="AP281" s="260"/>
      <c r="AQ281" s="260"/>
      <c r="AR281" s="260"/>
      <c r="AS281" s="260"/>
      <c r="AT281" s="260"/>
      <c r="AU281" s="260"/>
      <c r="AV281" s="260"/>
      <c r="AW281" s="260"/>
      <c r="AX281" s="260"/>
      <c r="AY281" s="260"/>
      <c r="AZ281" s="260"/>
      <c r="BA281" s="260"/>
      <c r="BB281" s="260"/>
      <c r="BC281" s="260"/>
      <c r="BD281" s="260"/>
      <c r="BE281" s="260"/>
      <c r="BF281" s="260"/>
      <c r="BG281" s="210"/>
      <c r="BH281" s="210"/>
      <c r="BI281" s="210"/>
    </row>
    <row r="282" spans="1:61" x14ac:dyDescent="0.25">
      <c r="A282" s="171" t="s">
        <v>91</v>
      </c>
      <c r="B282" s="164"/>
      <c r="C282" s="299" t="s">
        <v>628</v>
      </c>
      <c r="D282" s="166"/>
      <c r="E282" s="168"/>
      <c r="F282" s="167"/>
      <c r="G282" s="168"/>
      <c r="AO282" s="260"/>
      <c r="AP282" s="260"/>
      <c r="AQ282" s="260"/>
      <c r="AR282" s="260"/>
      <c r="AS282" s="260"/>
      <c r="AT282" s="260"/>
      <c r="AU282" s="260"/>
      <c r="AV282" s="260"/>
      <c r="AW282" s="260"/>
      <c r="AX282" s="260"/>
      <c r="AY282" s="260"/>
      <c r="AZ282" s="260"/>
      <c r="BA282" s="260"/>
      <c r="BB282" s="260"/>
      <c r="BC282" s="260"/>
      <c r="BD282" s="260"/>
      <c r="BE282" s="260"/>
      <c r="BF282" s="260"/>
      <c r="BG282" s="210"/>
      <c r="BH282" s="210"/>
      <c r="BI282" s="210"/>
    </row>
    <row r="283" spans="1:61" x14ac:dyDescent="0.25">
      <c r="A283" s="171" t="s">
        <v>91</v>
      </c>
      <c r="B283" s="164"/>
      <c r="C283" s="299" t="s">
        <v>628</v>
      </c>
      <c r="D283" s="166"/>
      <c r="E283" s="168"/>
      <c r="F283" s="167"/>
      <c r="G283" s="168"/>
      <c r="AO283" s="260"/>
      <c r="AP283" s="260"/>
      <c r="AQ283" s="260"/>
      <c r="AR283" s="260"/>
      <c r="AS283" s="260"/>
      <c r="AT283" s="260"/>
      <c r="AU283" s="260"/>
      <c r="AV283" s="260"/>
      <c r="AW283" s="260"/>
      <c r="AX283" s="260"/>
      <c r="AY283" s="260"/>
      <c r="AZ283" s="260"/>
      <c r="BA283" s="260"/>
      <c r="BB283" s="260"/>
      <c r="BC283" s="260"/>
      <c r="BD283" s="260"/>
      <c r="BE283" s="260"/>
      <c r="BF283" s="260"/>
      <c r="BG283" s="210"/>
      <c r="BH283" s="210"/>
      <c r="BI283" s="210"/>
    </row>
    <row r="284" spans="1:61" x14ac:dyDescent="0.25">
      <c r="A284" s="171" t="s">
        <v>91</v>
      </c>
      <c r="B284" s="164"/>
      <c r="C284" s="299" t="s">
        <v>628</v>
      </c>
      <c r="D284" s="166"/>
      <c r="E284" s="168"/>
      <c r="F284" s="167"/>
      <c r="G284" s="168"/>
      <c r="AO284" s="260"/>
      <c r="AP284" s="260"/>
      <c r="AQ284" s="260"/>
      <c r="AR284" s="260"/>
      <c r="AS284" s="260"/>
      <c r="AT284" s="260"/>
      <c r="AU284" s="260"/>
      <c r="AV284" s="260"/>
      <c r="AW284" s="260"/>
      <c r="AX284" s="260"/>
      <c r="AY284" s="260"/>
      <c r="AZ284" s="260"/>
      <c r="BA284" s="260"/>
      <c r="BB284" s="260"/>
      <c r="BC284" s="260"/>
      <c r="BD284" s="260"/>
      <c r="BE284" s="260"/>
      <c r="BF284" s="260"/>
      <c r="BG284" s="210"/>
      <c r="BH284" s="210"/>
      <c r="BI284" s="210"/>
    </row>
    <row r="285" spans="1:61" x14ac:dyDescent="0.25">
      <c r="A285" s="171" t="s">
        <v>91</v>
      </c>
      <c r="B285" s="164"/>
      <c r="C285" s="299" t="s">
        <v>628</v>
      </c>
      <c r="D285" s="166"/>
      <c r="E285" s="168"/>
      <c r="F285" s="167"/>
      <c r="G285" s="168"/>
      <c r="AO285" s="260"/>
      <c r="AP285" s="260"/>
      <c r="AQ285" s="260"/>
      <c r="AR285" s="260"/>
      <c r="AS285" s="260"/>
      <c r="AT285" s="260"/>
      <c r="AU285" s="260"/>
      <c r="AV285" s="260"/>
      <c r="AW285" s="260"/>
      <c r="AX285" s="260"/>
      <c r="AY285" s="260"/>
      <c r="AZ285" s="260"/>
      <c r="BA285" s="260"/>
      <c r="BB285" s="260"/>
      <c r="BC285" s="260"/>
      <c r="BD285" s="260"/>
      <c r="BE285" s="260"/>
      <c r="BF285" s="260"/>
      <c r="BG285" s="210"/>
      <c r="BH285" s="210"/>
      <c r="BI285" s="210"/>
    </row>
    <row r="286" spans="1:61" x14ac:dyDescent="0.25">
      <c r="A286" s="171" t="s">
        <v>91</v>
      </c>
      <c r="B286" s="164"/>
      <c r="C286" s="299" t="s">
        <v>628</v>
      </c>
      <c r="D286" s="166"/>
      <c r="E286" s="168"/>
      <c r="F286" s="167"/>
      <c r="G286" s="168"/>
      <c r="AO286" s="260"/>
      <c r="AP286" s="260"/>
      <c r="AQ286" s="260"/>
      <c r="AR286" s="260"/>
      <c r="AS286" s="260"/>
      <c r="AT286" s="260"/>
      <c r="AU286" s="260"/>
      <c r="AV286" s="260"/>
      <c r="AW286" s="260"/>
      <c r="AX286" s="260"/>
      <c r="AY286" s="260"/>
      <c r="AZ286" s="260"/>
      <c r="BA286" s="260"/>
      <c r="BB286" s="260"/>
      <c r="BC286" s="260"/>
      <c r="BD286" s="260"/>
      <c r="BE286" s="260"/>
      <c r="BF286" s="260"/>
      <c r="BG286" s="210"/>
      <c r="BH286" s="210"/>
      <c r="BI286" s="210"/>
    </row>
    <row r="287" spans="1:61" x14ac:dyDescent="0.25">
      <c r="A287" s="171" t="s">
        <v>91</v>
      </c>
      <c r="B287" s="164"/>
      <c r="C287" s="299" t="s">
        <v>628</v>
      </c>
      <c r="D287" s="166"/>
      <c r="E287" s="168"/>
      <c r="F287" s="167"/>
      <c r="G287" s="168"/>
      <c r="AO287" s="260"/>
      <c r="AP287" s="260"/>
      <c r="AQ287" s="260"/>
      <c r="AR287" s="260"/>
      <c r="AS287" s="260"/>
      <c r="AT287" s="260"/>
      <c r="AU287" s="260"/>
      <c r="AV287" s="260"/>
      <c r="AW287" s="260"/>
      <c r="AX287" s="260"/>
      <c r="AY287" s="260"/>
      <c r="AZ287" s="260"/>
      <c r="BA287" s="260"/>
      <c r="BB287" s="260"/>
      <c r="BC287" s="260"/>
      <c r="BD287" s="260"/>
      <c r="BE287" s="260"/>
      <c r="BF287" s="260"/>
      <c r="BG287" s="210"/>
      <c r="BH287" s="210"/>
      <c r="BI287" s="210"/>
    </row>
    <row r="288" spans="1:61" x14ac:dyDescent="0.25">
      <c r="A288" s="171" t="s">
        <v>91</v>
      </c>
      <c r="B288" s="164"/>
      <c r="C288" s="299" t="s">
        <v>628</v>
      </c>
      <c r="D288" s="166"/>
      <c r="E288" s="168"/>
      <c r="F288" s="167"/>
      <c r="G288" s="168"/>
      <c r="AO288" s="260"/>
      <c r="AP288" s="260"/>
      <c r="AQ288" s="260"/>
      <c r="AR288" s="260"/>
      <c r="AS288" s="260"/>
      <c r="AT288" s="260"/>
      <c r="AU288" s="260"/>
      <c r="AV288" s="260"/>
      <c r="AW288" s="260"/>
      <c r="AX288" s="260"/>
      <c r="AY288" s="260"/>
      <c r="AZ288" s="260"/>
      <c r="BA288" s="260"/>
      <c r="BB288" s="260"/>
      <c r="BC288" s="260"/>
      <c r="BD288" s="260"/>
      <c r="BE288" s="260"/>
      <c r="BF288" s="260"/>
      <c r="BG288" s="210"/>
      <c r="BH288" s="210"/>
      <c r="BI288" s="210"/>
    </row>
    <row r="289" spans="1:61" x14ac:dyDescent="0.25">
      <c r="A289" s="171" t="s">
        <v>91</v>
      </c>
      <c r="B289" s="164"/>
      <c r="C289" s="299" t="s">
        <v>628</v>
      </c>
      <c r="D289" s="166"/>
      <c r="E289" s="168"/>
      <c r="F289" s="167"/>
      <c r="G289" s="168"/>
      <c r="AO289" s="260"/>
      <c r="AP289" s="260"/>
      <c r="AQ289" s="260"/>
      <c r="AR289" s="260"/>
      <c r="AS289" s="260"/>
      <c r="AT289" s="260"/>
      <c r="AU289" s="260"/>
      <c r="AV289" s="260"/>
      <c r="AW289" s="260"/>
      <c r="AX289" s="260"/>
      <c r="AY289" s="260"/>
      <c r="AZ289" s="260"/>
      <c r="BA289" s="260"/>
      <c r="BB289" s="260"/>
      <c r="BC289" s="260"/>
      <c r="BD289" s="260"/>
      <c r="BE289" s="260"/>
      <c r="BF289" s="260"/>
      <c r="BG289" s="210"/>
      <c r="BH289" s="210"/>
      <c r="BI289" s="210"/>
    </row>
    <row r="290" spans="1:61" x14ac:dyDescent="0.25">
      <c r="A290" s="171" t="s">
        <v>91</v>
      </c>
      <c r="B290" s="164"/>
      <c r="C290" s="299" t="s">
        <v>628</v>
      </c>
      <c r="D290" s="166"/>
      <c r="E290" s="168"/>
      <c r="F290" s="167"/>
      <c r="G290" s="168"/>
      <c r="AO290" s="260"/>
      <c r="AP290" s="260"/>
      <c r="AQ290" s="260"/>
      <c r="AR290" s="260"/>
      <c r="AS290" s="260"/>
      <c r="AT290" s="260"/>
      <c r="AU290" s="260"/>
      <c r="AV290" s="260"/>
      <c r="AW290" s="260"/>
      <c r="AX290" s="260"/>
      <c r="AY290" s="260"/>
      <c r="AZ290" s="260"/>
      <c r="BA290" s="260"/>
      <c r="BB290" s="260"/>
      <c r="BC290" s="260"/>
      <c r="BD290" s="260"/>
      <c r="BE290" s="260"/>
      <c r="BF290" s="260"/>
      <c r="BG290" s="210"/>
      <c r="BH290" s="210"/>
      <c r="BI290" s="210"/>
    </row>
    <row r="291" spans="1:61" x14ac:dyDescent="0.25">
      <c r="A291" s="171" t="s">
        <v>91</v>
      </c>
      <c r="B291" s="164"/>
      <c r="C291" s="299" t="s">
        <v>628</v>
      </c>
      <c r="D291" s="166"/>
      <c r="E291" s="168"/>
      <c r="F291" s="167"/>
      <c r="G291" s="168"/>
      <c r="AO291" s="260"/>
      <c r="AP291" s="260"/>
      <c r="AQ291" s="260"/>
      <c r="AR291" s="260"/>
      <c r="AS291" s="260"/>
      <c r="AT291" s="260"/>
      <c r="AU291" s="260"/>
      <c r="AV291" s="260"/>
      <c r="AW291" s="260"/>
      <c r="AX291" s="260"/>
      <c r="AY291" s="260"/>
      <c r="AZ291" s="260"/>
      <c r="BA291" s="260"/>
      <c r="BB291" s="260"/>
      <c r="BC291" s="260"/>
      <c r="BD291" s="260"/>
      <c r="BE291" s="260"/>
      <c r="BF291" s="260"/>
      <c r="BG291" s="210"/>
      <c r="BH291" s="210"/>
      <c r="BI291" s="210"/>
    </row>
    <row r="292" spans="1:61" x14ac:dyDescent="0.25">
      <c r="A292" s="171" t="s">
        <v>91</v>
      </c>
      <c r="B292" s="164"/>
      <c r="C292" s="299" t="s">
        <v>628</v>
      </c>
      <c r="D292" s="166"/>
      <c r="E292" s="168"/>
      <c r="F292" s="167"/>
      <c r="G292" s="168"/>
      <c r="AO292" s="260"/>
      <c r="AP292" s="260"/>
      <c r="AQ292" s="260"/>
      <c r="AR292" s="260"/>
      <c r="AS292" s="260"/>
      <c r="AT292" s="260"/>
      <c r="AU292" s="260"/>
      <c r="AV292" s="260"/>
      <c r="AW292" s="260"/>
      <c r="AX292" s="260"/>
      <c r="AY292" s="260"/>
      <c r="AZ292" s="260"/>
      <c r="BA292" s="260"/>
      <c r="BB292" s="260"/>
      <c r="BC292" s="260"/>
      <c r="BD292" s="260"/>
      <c r="BE292" s="260"/>
      <c r="BF292" s="260"/>
      <c r="BG292" s="210"/>
      <c r="BH292" s="210"/>
      <c r="BI292" s="210"/>
    </row>
    <row r="293" spans="1:61" x14ac:dyDescent="0.25">
      <c r="A293" s="171" t="s">
        <v>91</v>
      </c>
      <c r="B293" s="164"/>
      <c r="C293" s="299" t="s">
        <v>628</v>
      </c>
      <c r="D293" s="166"/>
      <c r="E293" s="168"/>
      <c r="F293" s="167"/>
      <c r="G293" s="168"/>
      <c r="AO293" s="260"/>
      <c r="AP293" s="260"/>
      <c r="AQ293" s="260"/>
      <c r="AR293" s="260"/>
      <c r="AS293" s="260"/>
      <c r="AT293" s="260"/>
      <c r="AU293" s="260"/>
      <c r="AV293" s="260"/>
      <c r="AW293" s="260"/>
      <c r="AX293" s="260"/>
      <c r="AY293" s="260"/>
      <c r="AZ293" s="260"/>
      <c r="BA293" s="260"/>
      <c r="BB293" s="260"/>
      <c r="BC293" s="260"/>
      <c r="BD293" s="260"/>
      <c r="BE293" s="260"/>
      <c r="BF293" s="260"/>
      <c r="BG293" s="210"/>
      <c r="BH293" s="210"/>
      <c r="BI293" s="210"/>
    </row>
    <row r="294" spans="1:61" x14ac:dyDescent="0.25">
      <c r="A294" s="171" t="s">
        <v>91</v>
      </c>
      <c r="B294" s="164"/>
      <c r="C294" s="299" t="s">
        <v>628</v>
      </c>
      <c r="D294" s="166"/>
      <c r="E294" s="168"/>
      <c r="F294" s="167"/>
      <c r="G294" s="168"/>
      <c r="AO294" s="260"/>
      <c r="AP294" s="260"/>
      <c r="AQ294" s="260"/>
      <c r="AR294" s="260"/>
      <c r="AS294" s="260"/>
      <c r="AT294" s="260"/>
      <c r="AU294" s="260"/>
      <c r="AV294" s="260"/>
      <c r="AW294" s="260"/>
      <c r="AX294" s="260"/>
      <c r="AY294" s="260"/>
      <c r="AZ294" s="260"/>
      <c r="BA294" s="260"/>
      <c r="BB294" s="260"/>
      <c r="BC294" s="260"/>
      <c r="BD294" s="260"/>
      <c r="BE294" s="260"/>
      <c r="BF294" s="260"/>
      <c r="BG294" s="210"/>
      <c r="BH294" s="210"/>
      <c r="BI294" s="210"/>
    </row>
    <row r="295" spans="1:61" x14ac:dyDescent="0.25">
      <c r="A295" s="171" t="s">
        <v>91</v>
      </c>
      <c r="B295" s="164"/>
      <c r="C295" s="299" t="s">
        <v>628</v>
      </c>
      <c r="D295" s="166"/>
      <c r="E295" s="168"/>
      <c r="F295" s="167"/>
      <c r="G295" s="168"/>
      <c r="AO295" s="260"/>
      <c r="AP295" s="260"/>
      <c r="AQ295" s="260"/>
      <c r="AR295" s="260"/>
      <c r="AS295" s="260"/>
      <c r="AT295" s="260"/>
      <c r="AU295" s="260"/>
      <c r="AV295" s="260"/>
      <c r="AW295" s="260"/>
      <c r="AX295" s="260"/>
      <c r="AY295" s="260"/>
      <c r="AZ295" s="260"/>
      <c r="BA295" s="260"/>
      <c r="BB295" s="260"/>
      <c r="BC295" s="260"/>
      <c r="BD295" s="260"/>
      <c r="BE295" s="260"/>
      <c r="BF295" s="260"/>
      <c r="BG295" s="210"/>
      <c r="BH295" s="210"/>
      <c r="BI295" s="210"/>
    </row>
    <row r="296" spans="1:61" x14ac:dyDescent="0.25">
      <c r="A296" s="171" t="s">
        <v>91</v>
      </c>
      <c r="B296" s="164"/>
      <c r="C296" s="299" t="s">
        <v>628</v>
      </c>
      <c r="D296" s="166"/>
      <c r="E296" s="168"/>
      <c r="F296" s="167"/>
      <c r="G296" s="168"/>
      <c r="AO296" s="260"/>
      <c r="AP296" s="260"/>
      <c r="AQ296" s="260"/>
      <c r="AR296" s="260"/>
      <c r="AS296" s="260"/>
      <c r="AT296" s="260"/>
      <c r="AU296" s="260"/>
      <c r="AV296" s="260"/>
      <c r="AW296" s="260"/>
      <c r="AX296" s="260"/>
      <c r="AY296" s="260"/>
      <c r="AZ296" s="260"/>
      <c r="BA296" s="260"/>
      <c r="BB296" s="260"/>
      <c r="BC296" s="260"/>
      <c r="BD296" s="260"/>
      <c r="BE296" s="260"/>
      <c r="BF296" s="260"/>
      <c r="BG296" s="210"/>
      <c r="BH296" s="210"/>
      <c r="BI296" s="210"/>
    </row>
    <row r="297" spans="1:61" x14ac:dyDescent="0.25">
      <c r="A297" s="171" t="s">
        <v>91</v>
      </c>
      <c r="B297" s="164"/>
      <c r="C297" s="299" t="s">
        <v>628</v>
      </c>
      <c r="D297" s="166"/>
      <c r="E297" s="168"/>
      <c r="F297" s="167"/>
      <c r="G297" s="168"/>
      <c r="AO297" s="260"/>
      <c r="AP297" s="260"/>
      <c r="AQ297" s="260"/>
      <c r="AR297" s="260"/>
      <c r="AS297" s="260"/>
      <c r="AT297" s="260"/>
      <c r="AU297" s="260"/>
      <c r="AV297" s="260"/>
      <c r="AW297" s="260"/>
      <c r="AX297" s="260"/>
      <c r="AY297" s="260"/>
      <c r="AZ297" s="260"/>
      <c r="BA297" s="260"/>
      <c r="BB297" s="260"/>
      <c r="BC297" s="260"/>
      <c r="BD297" s="260"/>
      <c r="BE297" s="260"/>
      <c r="BF297" s="260"/>
      <c r="BG297" s="210"/>
      <c r="BH297" s="210"/>
      <c r="BI297" s="210"/>
    </row>
    <row r="298" spans="1:61" x14ac:dyDescent="0.25">
      <c r="A298" s="171" t="s">
        <v>91</v>
      </c>
      <c r="B298" s="164"/>
      <c r="C298" s="299" t="s">
        <v>628</v>
      </c>
      <c r="D298" s="166"/>
      <c r="E298" s="168"/>
      <c r="F298" s="167"/>
      <c r="G298" s="168"/>
      <c r="AO298" s="260"/>
      <c r="AP298" s="260"/>
      <c r="AQ298" s="260"/>
      <c r="AR298" s="260"/>
      <c r="AS298" s="260"/>
      <c r="AT298" s="260"/>
      <c r="AU298" s="260"/>
      <c r="AV298" s="260"/>
      <c r="AW298" s="260"/>
      <c r="AX298" s="260"/>
      <c r="AY298" s="260"/>
      <c r="AZ298" s="260"/>
      <c r="BA298" s="260"/>
      <c r="BB298" s="260"/>
      <c r="BC298" s="260"/>
      <c r="BD298" s="260"/>
      <c r="BE298" s="260"/>
      <c r="BF298" s="260"/>
      <c r="BG298" s="210"/>
      <c r="BH298" s="210"/>
      <c r="BI298" s="210"/>
    </row>
    <row r="299" spans="1:61" x14ac:dyDescent="0.25">
      <c r="A299" s="171" t="s">
        <v>91</v>
      </c>
      <c r="B299" s="164"/>
      <c r="C299" s="299" t="s">
        <v>628</v>
      </c>
      <c r="D299" s="166"/>
      <c r="E299" s="168"/>
      <c r="F299" s="167"/>
      <c r="G299" s="168"/>
      <c r="AO299" s="260"/>
      <c r="AP299" s="260"/>
      <c r="AQ299" s="260"/>
      <c r="AR299" s="260"/>
      <c r="AS299" s="260"/>
      <c r="AT299" s="260"/>
      <c r="AU299" s="260"/>
      <c r="AV299" s="260"/>
      <c r="AW299" s="260"/>
      <c r="AX299" s="260"/>
      <c r="AY299" s="260"/>
      <c r="AZ299" s="260"/>
      <c r="BA299" s="260"/>
      <c r="BB299" s="260"/>
      <c r="BC299" s="260"/>
      <c r="BD299" s="260"/>
      <c r="BE299" s="260"/>
      <c r="BF299" s="260"/>
      <c r="BG299" s="210"/>
      <c r="BH299" s="210"/>
      <c r="BI299" s="210"/>
    </row>
    <row r="300" spans="1:61" x14ac:dyDescent="0.25">
      <c r="A300" s="171" t="s">
        <v>91</v>
      </c>
      <c r="B300" s="164"/>
      <c r="C300" s="299" t="s">
        <v>628</v>
      </c>
      <c r="D300" s="166"/>
      <c r="E300" s="168"/>
      <c r="F300" s="167"/>
      <c r="G300" s="168"/>
      <c r="AO300" s="260"/>
      <c r="AP300" s="260"/>
      <c r="AQ300" s="260"/>
      <c r="AR300" s="260"/>
      <c r="AS300" s="260"/>
      <c r="AT300" s="260"/>
      <c r="AU300" s="260"/>
      <c r="AV300" s="260"/>
      <c r="AW300" s="260"/>
      <c r="AX300" s="260"/>
      <c r="AY300" s="260"/>
      <c r="AZ300" s="260"/>
      <c r="BA300" s="260"/>
      <c r="BB300" s="260"/>
      <c r="BC300" s="260"/>
      <c r="BD300" s="260"/>
      <c r="BE300" s="260"/>
      <c r="BF300" s="260"/>
      <c r="BG300" s="210"/>
      <c r="BH300" s="210"/>
      <c r="BI300" s="210"/>
    </row>
    <row r="301" spans="1:61" x14ac:dyDescent="0.25">
      <c r="A301" s="171" t="s">
        <v>91</v>
      </c>
      <c r="B301" s="164"/>
      <c r="C301" s="299" t="s">
        <v>628</v>
      </c>
      <c r="D301" s="166"/>
      <c r="E301" s="168"/>
      <c r="F301" s="167"/>
      <c r="G301" s="168"/>
      <c r="AO301" s="260"/>
      <c r="AP301" s="260"/>
      <c r="AQ301" s="260"/>
      <c r="AR301" s="260"/>
      <c r="AS301" s="260"/>
      <c r="AT301" s="260"/>
      <c r="AU301" s="260"/>
      <c r="AV301" s="260"/>
      <c r="AW301" s="260"/>
      <c r="AX301" s="260"/>
      <c r="AY301" s="260"/>
      <c r="AZ301" s="260"/>
      <c r="BA301" s="260"/>
      <c r="BB301" s="260"/>
      <c r="BC301" s="260"/>
      <c r="BD301" s="260"/>
      <c r="BE301" s="260"/>
      <c r="BF301" s="260"/>
      <c r="BG301" s="210"/>
      <c r="BH301" s="210"/>
      <c r="BI301" s="210"/>
    </row>
    <row r="302" spans="1:61" x14ac:dyDescent="0.25">
      <c r="A302" s="171" t="s">
        <v>91</v>
      </c>
      <c r="B302" s="164"/>
      <c r="C302" s="299" t="s">
        <v>628</v>
      </c>
      <c r="D302" s="166"/>
      <c r="E302" s="168"/>
      <c r="F302" s="167"/>
      <c r="G302" s="168"/>
      <c r="AO302" s="260"/>
      <c r="AP302" s="260"/>
      <c r="AQ302" s="260"/>
      <c r="AR302" s="260"/>
      <c r="AS302" s="260"/>
      <c r="AT302" s="260"/>
      <c r="AU302" s="260"/>
      <c r="AV302" s="260"/>
      <c r="AW302" s="260"/>
      <c r="AX302" s="260"/>
      <c r="AY302" s="260"/>
      <c r="AZ302" s="260"/>
      <c r="BA302" s="260"/>
      <c r="BB302" s="260"/>
      <c r="BC302" s="260"/>
      <c r="BD302" s="260"/>
      <c r="BE302" s="260"/>
      <c r="BF302" s="260"/>
      <c r="BG302" s="210"/>
      <c r="BH302" s="210"/>
      <c r="BI302" s="210"/>
    </row>
    <row r="303" spans="1:61" x14ac:dyDescent="0.25">
      <c r="A303" s="171" t="s">
        <v>91</v>
      </c>
      <c r="B303" s="164"/>
      <c r="C303" s="299" t="s">
        <v>628</v>
      </c>
      <c r="D303" s="166"/>
      <c r="E303" s="168"/>
      <c r="F303" s="167"/>
      <c r="G303" s="168"/>
      <c r="AO303" s="260"/>
      <c r="AP303" s="260"/>
      <c r="AQ303" s="260"/>
      <c r="AR303" s="260"/>
      <c r="AS303" s="260"/>
      <c r="AT303" s="260"/>
      <c r="AU303" s="260"/>
      <c r="AV303" s="260"/>
      <c r="AW303" s="260"/>
      <c r="AX303" s="260"/>
      <c r="AY303" s="260"/>
      <c r="AZ303" s="260"/>
      <c r="BA303" s="260"/>
      <c r="BB303" s="260"/>
      <c r="BC303" s="260"/>
      <c r="BD303" s="260"/>
      <c r="BE303" s="260"/>
      <c r="BF303" s="260"/>
      <c r="BG303" s="210"/>
      <c r="BH303" s="210"/>
      <c r="BI303" s="210"/>
    </row>
    <row r="304" spans="1:61" x14ac:dyDescent="0.25">
      <c r="A304" s="171" t="s">
        <v>91</v>
      </c>
      <c r="B304" s="164"/>
      <c r="C304" s="299" t="s">
        <v>628</v>
      </c>
      <c r="D304" s="166"/>
      <c r="E304" s="168"/>
      <c r="F304" s="167"/>
      <c r="G304" s="168"/>
      <c r="AO304" s="260"/>
      <c r="AP304" s="260"/>
      <c r="AQ304" s="260"/>
      <c r="AR304" s="260"/>
      <c r="AS304" s="260"/>
      <c r="AT304" s="260"/>
      <c r="AU304" s="260"/>
      <c r="AV304" s="260"/>
      <c r="AW304" s="260"/>
      <c r="AX304" s="260"/>
      <c r="AY304" s="260"/>
      <c r="AZ304" s="260"/>
      <c r="BA304" s="260"/>
      <c r="BB304" s="260"/>
      <c r="BC304" s="260"/>
      <c r="BD304" s="260"/>
      <c r="BE304" s="260"/>
      <c r="BF304" s="260"/>
      <c r="BG304" s="210"/>
      <c r="BH304" s="210"/>
      <c r="BI304" s="210"/>
    </row>
    <row r="305" spans="1:61" x14ac:dyDescent="0.25">
      <c r="A305" s="171" t="s">
        <v>91</v>
      </c>
      <c r="B305" s="164"/>
      <c r="C305" s="299" t="s">
        <v>628</v>
      </c>
      <c r="D305" s="166"/>
      <c r="E305" s="168"/>
      <c r="F305" s="167"/>
      <c r="G305" s="168"/>
      <c r="AO305" s="260"/>
      <c r="AP305" s="260"/>
      <c r="AQ305" s="260"/>
      <c r="AR305" s="260"/>
      <c r="AS305" s="260"/>
      <c r="AT305" s="260"/>
      <c r="AU305" s="260"/>
      <c r="AV305" s="260"/>
      <c r="AW305" s="260"/>
      <c r="AX305" s="260"/>
      <c r="AY305" s="260"/>
      <c r="AZ305" s="260"/>
      <c r="BA305" s="260"/>
      <c r="BB305" s="260"/>
      <c r="BC305" s="260"/>
      <c r="BD305" s="260"/>
      <c r="BE305" s="260"/>
      <c r="BF305" s="260"/>
      <c r="BG305" s="210"/>
      <c r="BH305" s="210"/>
      <c r="BI305" s="210"/>
    </row>
    <row r="306" spans="1:61" x14ac:dyDescent="0.25">
      <c r="A306" s="171" t="s">
        <v>91</v>
      </c>
      <c r="B306" s="164"/>
      <c r="C306" s="299" t="s">
        <v>628</v>
      </c>
      <c r="D306" s="166"/>
      <c r="E306" s="168"/>
      <c r="F306" s="167"/>
      <c r="G306" s="168"/>
      <c r="AO306" s="260"/>
      <c r="AP306" s="260"/>
      <c r="AQ306" s="260"/>
      <c r="AR306" s="260"/>
      <c r="AS306" s="260"/>
      <c r="AT306" s="260"/>
      <c r="AU306" s="260"/>
      <c r="AV306" s="260"/>
      <c r="AW306" s="260"/>
      <c r="AX306" s="260"/>
      <c r="AY306" s="260"/>
      <c r="AZ306" s="260"/>
      <c r="BA306" s="260"/>
      <c r="BB306" s="260"/>
      <c r="BC306" s="260"/>
      <c r="BD306" s="260"/>
      <c r="BE306" s="260"/>
      <c r="BF306" s="260"/>
      <c r="BG306" s="210"/>
      <c r="BH306" s="210"/>
      <c r="BI306" s="210"/>
    </row>
    <row r="307" spans="1:61" x14ac:dyDescent="0.25">
      <c r="A307" s="171" t="s">
        <v>91</v>
      </c>
      <c r="B307" s="164"/>
      <c r="C307" s="299" t="s">
        <v>628</v>
      </c>
      <c r="D307" s="166"/>
      <c r="E307" s="168"/>
      <c r="F307" s="167"/>
      <c r="G307" s="168"/>
      <c r="AO307" s="260"/>
      <c r="AP307" s="260"/>
      <c r="AQ307" s="260"/>
      <c r="AR307" s="260"/>
      <c r="AS307" s="260"/>
      <c r="AT307" s="260"/>
      <c r="AU307" s="260"/>
      <c r="AV307" s="260"/>
      <c r="AW307" s="260"/>
      <c r="AX307" s="260"/>
      <c r="AY307" s="260"/>
      <c r="AZ307" s="260"/>
      <c r="BA307" s="260"/>
      <c r="BB307" s="260"/>
      <c r="BC307" s="260"/>
      <c r="BD307" s="260"/>
      <c r="BE307" s="260"/>
      <c r="BF307" s="260"/>
      <c r="BG307" s="210"/>
      <c r="BH307" s="210"/>
      <c r="BI307" s="210"/>
    </row>
    <row r="308" spans="1:61" x14ac:dyDescent="0.25">
      <c r="A308" s="171" t="s">
        <v>91</v>
      </c>
      <c r="B308" s="164"/>
      <c r="C308" s="299" t="s">
        <v>628</v>
      </c>
      <c r="D308" s="166"/>
      <c r="E308" s="168"/>
      <c r="F308" s="167"/>
      <c r="G308" s="168"/>
      <c r="AO308" s="260"/>
      <c r="AP308" s="260"/>
      <c r="AQ308" s="260"/>
      <c r="AR308" s="260"/>
      <c r="AS308" s="260"/>
      <c r="AT308" s="260"/>
      <c r="AU308" s="260"/>
      <c r="AV308" s="260"/>
      <c r="AW308" s="260"/>
      <c r="AX308" s="260"/>
      <c r="AY308" s="260"/>
      <c r="AZ308" s="260"/>
      <c r="BA308" s="260"/>
      <c r="BB308" s="260"/>
      <c r="BC308" s="260"/>
      <c r="BD308" s="260"/>
      <c r="BE308" s="260"/>
      <c r="BF308" s="260"/>
      <c r="BG308" s="210"/>
      <c r="BH308" s="210"/>
      <c r="BI308" s="210"/>
    </row>
    <row r="309" spans="1:61" x14ac:dyDescent="0.25">
      <c r="A309" s="171" t="s">
        <v>91</v>
      </c>
      <c r="B309" s="164"/>
      <c r="C309" s="299" t="s">
        <v>628</v>
      </c>
      <c r="D309" s="166"/>
      <c r="E309" s="168"/>
      <c r="F309" s="167"/>
      <c r="G309" s="168"/>
      <c r="AO309" s="260"/>
      <c r="AP309" s="260"/>
      <c r="AQ309" s="260"/>
      <c r="AR309" s="260"/>
      <c r="AS309" s="260"/>
      <c r="AT309" s="260"/>
      <c r="AU309" s="260"/>
      <c r="AV309" s="260"/>
      <c r="AW309" s="260"/>
      <c r="AX309" s="260"/>
      <c r="AY309" s="260"/>
      <c r="AZ309" s="260"/>
      <c r="BA309" s="260"/>
      <c r="BB309" s="260"/>
      <c r="BC309" s="260"/>
      <c r="BD309" s="260"/>
      <c r="BE309" s="260"/>
      <c r="BF309" s="260"/>
      <c r="BG309" s="210"/>
      <c r="BH309" s="210"/>
      <c r="BI309" s="210"/>
    </row>
    <row r="310" spans="1:61" x14ac:dyDescent="0.25">
      <c r="A310" s="171" t="s">
        <v>91</v>
      </c>
      <c r="B310" s="164"/>
      <c r="C310" s="299" t="s">
        <v>628</v>
      </c>
      <c r="D310" s="166"/>
      <c r="E310" s="168"/>
      <c r="F310" s="167"/>
      <c r="G310" s="168"/>
      <c r="AO310" s="260"/>
      <c r="AP310" s="260"/>
      <c r="AQ310" s="260"/>
      <c r="AR310" s="260"/>
      <c r="AS310" s="260"/>
      <c r="AT310" s="260"/>
      <c r="AU310" s="260"/>
      <c r="AV310" s="260"/>
      <c r="AW310" s="260"/>
      <c r="AX310" s="260"/>
      <c r="AY310" s="260"/>
      <c r="AZ310" s="260"/>
      <c r="BA310" s="260"/>
      <c r="BB310" s="260"/>
      <c r="BC310" s="260"/>
      <c r="BD310" s="260"/>
      <c r="BE310" s="260"/>
      <c r="BF310" s="260"/>
      <c r="BG310" s="210"/>
      <c r="BH310" s="210"/>
      <c r="BI310" s="210"/>
    </row>
    <row r="311" spans="1:61" x14ac:dyDescent="0.25">
      <c r="A311" s="171" t="s">
        <v>91</v>
      </c>
      <c r="B311" s="164"/>
      <c r="C311" s="299" t="s">
        <v>628</v>
      </c>
      <c r="D311" s="166"/>
      <c r="E311" s="168"/>
      <c r="F311" s="167"/>
      <c r="G311" s="168"/>
      <c r="AO311" s="260"/>
      <c r="AP311" s="260"/>
      <c r="AQ311" s="260"/>
      <c r="AR311" s="260"/>
      <c r="AS311" s="260"/>
      <c r="AT311" s="260"/>
      <c r="AU311" s="260"/>
      <c r="AV311" s="260"/>
      <c r="AW311" s="260"/>
      <c r="AX311" s="260"/>
      <c r="AY311" s="260"/>
      <c r="AZ311" s="260"/>
      <c r="BA311" s="260"/>
      <c r="BB311" s="260"/>
      <c r="BC311" s="260"/>
      <c r="BD311" s="260"/>
      <c r="BE311" s="260"/>
      <c r="BF311" s="260"/>
      <c r="BG311" s="210"/>
      <c r="BH311" s="210"/>
      <c r="BI311" s="210"/>
    </row>
    <row r="312" spans="1:61" x14ac:dyDescent="0.25">
      <c r="A312" s="171" t="s">
        <v>91</v>
      </c>
      <c r="B312" s="164"/>
      <c r="C312" s="299" t="s">
        <v>628</v>
      </c>
      <c r="D312" s="166"/>
      <c r="E312" s="168"/>
      <c r="F312" s="167"/>
      <c r="G312" s="168"/>
      <c r="AO312" s="260"/>
      <c r="AP312" s="260"/>
      <c r="AQ312" s="260"/>
      <c r="AR312" s="260"/>
      <c r="AS312" s="260"/>
      <c r="AT312" s="260"/>
      <c r="AU312" s="260"/>
      <c r="AV312" s="260"/>
      <c r="AW312" s="260"/>
      <c r="AX312" s="260"/>
      <c r="AY312" s="260"/>
      <c r="AZ312" s="260"/>
      <c r="BA312" s="260"/>
      <c r="BB312" s="260"/>
      <c r="BC312" s="260"/>
      <c r="BD312" s="260"/>
      <c r="BE312" s="260"/>
      <c r="BF312" s="260"/>
      <c r="BG312" s="210"/>
      <c r="BH312" s="210"/>
      <c r="BI312" s="210"/>
    </row>
    <row r="313" spans="1:61" x14ac:dyDescent="0.25">
      <c r="A313" s="171" t="s">
        <v>91</v>
      </c>
      <c r="B313" s="164"/>
      <c r="C313" s="299" t="s">
        <v>628</v>
      </c>
      <c r="D313" s="166"/>
      <c r="E313" s="168"/>
      <c r="F313" s="167"/>
      <c r="G313" s="168"/>
      <c r="AO313" s="260"/>
      <c r="AP313" s="260"/>
      <c r="AQ313" s="260"/>
      <c r="AR313" s="260"/>
      <c r="AS313" s="260"/>
      <c r="AT313" s="260"/>
      <c r="AU313" s="260"/>
      <c r="AV313" s="260"/>
      <c r="AW313" s="260"/>
      <c r="AX313" s="260"/>
      <c r="AY313" s="260"/>
      <c r="AZ313" s="260"/>
      <c r="BA313" s="260"/>
      <c r="BB313" s="260"/>
      <c r="BC313" s="260"/>
      <c r="BD313" s="260"/>
      <c r="BE313" s="260"/>
      <c r="BF313" s="260"/>
      <c r="BG313" s="210"/>
      <c r="BH313" s="210"/>
      <c r="BI313" s="210"/>
    </row>
    <row r="314" spans="1:61" x14ac:dyDescent="0.25">
      <c r="A314" s="171" t="s">
        <v>91</v>
      </c>
      <c r="B314" s="164"/>
      <c r="C314" s="299" t="s">
        <v>628</v>
      </c>
      <c r="D314" s="166"/>
      <c r="E314" s="168"/>
      <c r="F314" s="167"/>
      <c r="G314" s="168"/>
      <c r="AO314" s="260"/>
      <c r="AP314" s="260"/>
      <c r="AQ314" s="260"/>
      <c r="AR314" s="260"/>
      <c r="AS314" s="260"/>
      <c r="AT314" s="260"/>
      <c r="AU314" s="260"/>
      <c r="AV314" s="260"/>
      <c r="AW314" s="260"/>
      <c r="AX314" s="260"/>
      <c r="AY314" s="260"/>
      <c r="AZ314" s="260"/>
      <c r="BA314" s="260"/>
      <c r="BB314" s="260"/>
      <c r="BC314" s="260"/>
      <c r="BD314" s="260"/>
      <c r="BE314" s="260"/>
      <c r="BF314" s="260"/>
      <c r="BG314" s="210"/>
      <c r="BH314" s="210"/>
      <c r="BI314" s="210"/>
    </row>
    <row r="315" spans="1:61" x14ac:dyDescent="0.25">
      <c r="A315" s="171" t="s">
        <v>91</v>
      </c>
      <c r="B315" s="164"/>
      <c r="C315" s="299" t="s">
        <v>628</v>
      </c>
      <c r="D315" s="166"/>
      <c r="E315" s="168"/>
      <c r="F315" s="167"/>
      <c r="G315" s="168"/>
      <c r="AO315" s="260"/>
      <c r="AP315" s="260"/>
      <c r="AQ315" s="260"/>
      <c r="AR315" s="260"/>
      <c r="AS315" s="260"/>
      <c r="AT315" s="260"/>
      <c r="AU315" s="260"/>
      <c r="AV315" s="260"/>
      <c r="AW315" s="260"/>
      <c r="AX315" s="260"/>
      <c r="AY315" s="260"/>
      <c r="AZ315" s="260"/>
      <c r="BA315" s="260"/>
      <c r="BB315" s="260"/>
      <c r="BC315" s="260"/>
      <c r="BD315" s="260"/>
      <c r="BE315" s="260"/>
      <c r="BF315" s="260"/>
      <c r="BG315" s="210"/>
      <c r="BH315" s="210"/>
      <c r="BI315" s="210"/>
    </row>
    <row r="316" spans="1:61" x14ac:dyDescent="0.25">
      <c r="A316" s="171" t="s">
        <v>91</v>
      </c>
      <c r="B316" s="164"/>
      <c r="C316" s="299" t="s">
        <v>628</v>
      </c>
      <c r="D316" s="166"/>
      <c r="E316" s="168"/>
      <c r="F316" s="167"/>
      <c r="G316" s="168"/>
      <c r="AO316" s="260"/>
      <c r="AP316" s="260"/>
      <c r="AQ316" s="260"/>
      <c r="AR316" s="260"/>
      <c r="AS316" s="260"/>
      <c r="AT316" s="260"/>
      <c r="AU316" s="260"/>
      <c r="AV316" s="260"/>
      <c r="AW316" s="260"/>
      <c r="AX316" s="260"/>
      <c r="AY316" s="260"/>
      <c r="AZ316" s="260"/>
      <c r="BA316" s="260"/>
      <c r="BB316" s="260"/>
      <c r="BC316" s="260"/>
      <c r="BD316" s="260"/>
      <c r="BE316" s="260"/>
      <c r="BF316" s="260"/>
      <c r="BG316" s="210"/>
      <c r="BH316" s="210"/>
      <c r="BI316" s="210"/>
    </row>
    <row r="317" spans="1:61" x14ac:dyDescent="0.25">
      <c r="A317" s="171" t="s">
        <v>91</v>
      </c>
      <c r="B317" s="164"/>
      <c r="C317" s="299" t="s">
        <v>628</v>
      </c>
      <c r="D317" s="166"/>
      <c r="E317" s="168"/>
      <c r="F317" s="167"/>
      <c r="G317" s="168"/>
      <c r="AO317" s="260"/>
      <c r="AP317" s="260"/>
      <c r="AQ317" s="260"/>
      <c r="AR317" s="260"/>
      <c r="AS317" s="260"/>
      <c r="AT317" s="260"/>
      <c r="AU317" s="260"/>
      <c r="AV317" s="260"/>
      <c r="AW317" s="260"/>
      <c r="AX317" s="260"/>
      <c r="AY317" s="260"/>
      <c r="AZ317" s="260"/>
      <c r="BA317" s="260"/>
      <c r="BB317" s="260"/>
      <c r="BC317" s="260"/>
      <c r="BD317" s="260"/>
      <c r="BE317" s="260"/>
      <c r="BF317" s="260"/>
      <c r="BG317" s="210"/>
      <c r="BH317" s="210"/>
      <c r="BI317" s="210"/>
    </row>
    <row r="318" spans="1:61" x14ac:dyDescent="0.25">
      <c r="A318" s="171" t="s">
        <v>91</v>
      </c>
      <c r="B318" s="164"/>
      <c r="C318" s="299" t="s">
        <v>628</v>
      </c>
      <c r="D318" s="166"/>
      <c r="E318" s="168"/>
      <c r="F318" s="167"/>
      <c r="G318" s="168"/>
      <c r="AO318" s="260"/>
      <c r="AP318" s="260"/>
      <c r="AQ318" s="260"/>
      <c r="AR318" s="260"/>
      <c r="AS318" s="260"/>
      <c r="AT318" s="260"/>
      <c r="AU318" s="260"/>
      <c r="AV318" s="260"/>
      <c r="AW318" s="260"/>
      <c r="AX318" s="260"/>
      <c r="AY318" s="260"/>
      <c r="AZ318" s="260"/>
      <c r="BA318" s="260"/>
      <c r="BB318" s="260"/>
      <c r="BC318" s="260"/>
      <c r="BD318" s="260"/>
      <c r="BE318" s="260"/>
      <c r="BF318" s="260"/>
      <c r="BG318" s="210"/>
      <c r="BH318" s="210"/>
      <c r="BI318" s="210"/>
    </row>
    <row r="319" spans="1:61" x14ac:dyDescent="0.25">
      <c r="A319" s="171" t="s">
        <v>91</v>
      </c>
      <c r="B319" s="164"/>
      <c r="C319" s="299" t="s">
        <v>628</v>
      </c>
      <c r="D319" s="166"/>
      <c r="E319" s="168"/>
      <c r="F319" s="167"/>
      <c r="G319" s="168"/>
      <c r="AO319" s="260"/>
      <c r="AP319" s="260"/>
      <c r="AQ319" s="260"/>
      <c r="AR319" s="260"/>
      <c r="AS319" s="260"/>
      <c r="AT319" s="260"/>
      <c r="AU319" s="260"/>
      <c r="AV319" s="260"/>
      <c r="AW319" s="260"/>
      <c r="AX319" s="260"/>
      <c r="AY319" s="260"/>
      <c r="AZ319" s="260"/>
      <c r="BA319" s="260"/>
      <c r="BB319" s="260"/>
      <c r="BC319" s="260"/>
      <c r="BD319" s="260"/>
      <c r="BE319" s="260"/>
      <c r="BF319" s="260"/>
      <c r="BG319" s="210"/>
      <c r="BH319" s="210"/>
      <c r="BI319" s="210"/>
    </row>
    <row r="320" spans="1:61" x14ac:dyDescent="0.25">
      <c r="A320" s="171" t="s">
        <v>91</v>
      </c>
      <c r="B320" s="164"/>
      <c r="C320" s="299" t="s">
        <v>628</v>
      </c>
      <c r="D320" s="166"/>
      <c r="E320" s="168"/>
      <c r="F320" s="167"/>
      <c r="G320" s="168"/>
      <c r="AO320" s="260"/>
      <c r="AP320" s="260"/>
      <c r="AQ320" s="260"/>
      <c r="AR320" s="260"/>
      <c r="AS320" s="260"/>
      <c r="AT320" s="260"/>
      <c r="AU320" s="260"/>
      <c r="AV320" s="260"/>
      <c r="AW320" s="260"/>
      <c r="AX320" s="260"/>
      <c r="AY320" s="260"/>
      <c r="AZ320" s="260"/>
      <c r="BA320" s="260"/>
      <c r="BB320" s="260"/>
      <c r="BC320" s="260"/>
      <c r="BD320" s="260"/>
      <c r="BE320" s="260"/>
      <c r="BF320" s="260"/>
      <c r="BG320" s="210"/>
      <c r="BH320" s="210"/>
      <c r="BI320" s="210"/>
    </row>
    <row r="321" spans="1:61" x14ac:dyDescent="0.25">
      <c r="A321" s="171" t="s">
        <v>91</v>
      </c>
      <c r="B321" s="164"/>
      <c r="C321" s="299" t="s">
        <v>628</v>
      </c>
      <c r="D321" s="166"/>
      <c r="E321" s="168"/>
      <c r="F321" s="167"/>
      <c r="G321" s="168"/>
      <c r="AO321" s="260"/>
      <c r="AP321" s="260"/>
      <c r="AQ321" s="260"/>
      <c r="AR321" s="260"/>
      <c r="AS321" s="260"/>
      <c r="AT321" s="260"/>
      <c r="AU321" s="260"/>
      <c r="AV321" s="260"/>
      <c r="AW321" s="260"/>
      <c r="AX321" s="260"/>
      <c r="AY321" s="260"/>
      <c r="AZ321" s="260"/>
      <c r="BA321" s="260"/>
      <c r="BB321" s="260"/>
      <c r="BC321" s="260"/>
      <c r="BD321" s="260"/>
      <c r="BE321" s="260"/>
      <c r="BF321" s="260"/>
      <c r="BG321" s="210"/>
      <c r="BH321" s="210"/>
      <c r="BI321" s="210"/>
    </row>
    <row r="322" spans="1:61" x14ac:dyDescent="0.25">
      <c r="A322" s="171" t="s">
        <v>91</v>
      </c>
      <c r="B322" s="164"/>
      <c r="C322" s="299" t="s">
        <v>628</v>
      </c>
      <c r="D322" s="166"/>
      <c r="E322" s="168"/>
      <c r="F322" s="167"/>
      <c r="G322" s="168"/>
      <c r="AO322" s="260"/>
      <c r="AP322" s="260"/>
      <c r="AQ322" s="260"/>
      <c r="AR322" s="260"/>
      <c r="AS322" s="260"/>
      <c r="AT322" s="260"/>
      <c r="AU322" s="260"/>
      <c r="AV322" s="260"/>
      <c r="AW322" s="260"/>
      <c r="AX322" s="260"/>
      <c r="AY322" s="260"/>
      <c r="AZ322" s="260"/>
      <c r="BA322" s="260"/>
      <c r="BB322" s="260"/>
      <c r="BC322" s="260"/>
      <c r="BD322" s="260"/>
      <c r="BE322" s="260"/>
      <c r="BF322" s="260"/>
      <c r="BG322" s="210"/>
      <c r="BH322" s="210"/>
      <c r="BI322" s="210"/>
    </row>
    <row r="323" spans="1:61" x14ac:dyDescent="0.25">
      <c r="A323" s="171" t="s">
        <v>91</v>
      </c>
      <c r="B323" s="164"/>
      <c r="C323" s="299" t="s">
        <v>628</v>
      </c>
      <c r="D323" s="166"/>
      <c r="E323" s="168"/>
      <c r="F323" s="167"/>
      <c r="G323" s="168"/>
      <c r="AO323" s="260"/>
      <c r="AP323" s="260"/>
      <c r="AQ323" s="260"/>
      <c r="AR323" s="260"/>
      <c r="AS323" s="260"/>
      <c r="AT323" s="260"/>
      <c r="AU323" s="260"/>
      <c r="AV323" s="260"/>
      <c r="AW323" s="260"/>
      <c r="AX323" s="260"/>
      <c r="AY323" s="260"/>
      <c r="AZ323" s="260"/>
      <c r="BA323" s="260"/>
      <c r="BB323" s="260"/>
      <c r="BC323" s="260"/>
      <c r="BD323" s="260"/>
      <c r="BE323" s="260"/>
      <c r="BF323" s="260"/>
      <c r="BG323" s="210"/>
      <c r="BH323" s="210"/>
      <c r="BI323" s="210"/>
    </row>
    <row r="324" spans="1:61" x14ac:dyDescent="0.25">
      <c r="A324" s="171" t="s">
        <v>91</v>
      </c>
      <c r="B324" s="164"/>
      <c r="C324" s="299" t="s">
        <v>628</v>
      </c>
      <c r="D324" s="166"/>
      <c r="E324" s="168"/>
      <c r="F324" s="167"/>
      <c r="G324" s="168"/>
      <c r="AO324" s="260"/>
      <c r="AP324" s="260"/>
      <c r="AQ324" s="260"/>
      <c r="AR324" s="260"/>
      <c r="AS324" s="260"/>
      <c r="AT324" s="260"/>
      <c r="AU324" s="260"/>
      <c r="AV324" s="260"/>
      <c r="AW324" s="260"/>
      <c r="AX324" s="260"/>
      <c r="AY324" s="260"/>
      <c r="AZ324" s="260"/>
      <c r="BA324" s="260"/>
      <c r="BB324" s="260"/>
      <c r="BC324" s="260"/>
      <c r="BD324" s="260"/>
      <c r="BE324" s="260"/>
      <c r="BF324" s="260"/>
      <c r="BG324" s="210"/>
      <c r="BH324" s="210"/>
      <c r="BI324" s="210"/>
    </row>
    <row r="325" spans="1:61" x14ac:dyDescent="0.25">
      <c r="A325" s="171" t="s">
        <v>91</v>
      </c>
      <c r="B325" s="164"/>
      <c r="C325" s="299" t="s">
        <v>628</v>
      </c>
      <c r="D325" s="166"/>
      <c r="E325" s="168"/>
      <c r="F325" s="167"/>
      <c r="G325" s="168"/>
      <c r="AO325" s="260"/>
      <c r="AP325" s="260"/>
      <c r="AQ325" s="260"/>
      <c r="AR325" s="260"/>
      <c r="AS325" s="260"/>
      <c r="AT325" s="260"/>
      <c r="AU325" s="260"/>
      <c r="AV325" s="260"/>
      <c r="AW325" s="260"/>
      <c r="AX325" s="260"/>
      <c r="AY325" s="260"/>
      <c r="AZ325" s="260"/>
      <c r="BA325" s="260"/>
      <c r="BB325" s="260"/>
      <c r="BC325" s="260"/>
      <c r="BD325" s="260"/>
      <c r="BE325" s="260"/>
      <c r="BF325" s="260"/>
      <c r="BG325" s="210"/>
      <c r="BH325" s="210"/>
      <c r="BI325" s="210"/>
    </row>
    <row r="326" spans="1:61" x14ac:dyDescent="0.25">
      <c r="A326" s="171" t="s">
        <v>91</v>
      </c>
      <c r="B326" s="164"/>
      <c r="C326" s="299" t="s">
        <v>628</v>
      </c>
      <c r="D326" s="166"/>
      <c r="E326" s="168"/>
      <c r="F326" s="167"/>
      <c r="G326" s="168"/>
      <c r="AO326" s="260"/>
      <c r="AP326" s="260"/>
      <c r="AQ326" s="260"/>
      <c r="AR326" s="260"/>
      <c r="AS326" s="260"/>
      <c r="AT326" s="260"/>
      <c r="AU326" s="260"/>
      <c r="AV326" s="260"/>
      <c r="AW326" s="260"/>
      <c r="AX326" s="260"/>
      <c r="AY326" s="260"/>
      <c r="AZ326" s="260"/>
      <c r="BA326" s="260"/>
      <c r="BB326" s="260"/>
      <c r="BC326" s="260"/>
      <c r="BD326" s="260"/>
      <c r="BE326" s="260"/>
      <c r="BF326" s="260"/>
      <c r="BG326" s="210"/>
      <c r="BH326" s="210"/>
      <c r="BI326" s="210"/>
    </row>
    <row r="327" spans="1:61" x14ac:dyDescent="0.25">
      <c r="A327" s="171" t="s">
        <v>91</v>
      </c>
      <c r="B327" s="164"/>
      <c r="C327" s="299" t="s">
        <v>628</v>
      </c>
      <c r="D327" s="166"/>
      <c r="E327" s="168"/>
      <c r="F327" s="167"/>
      <c r="G327" s="168"/>
      <c r="AO327" s="260"/>
      <c r="AP327" s="260"/>
      <c r="AQ327" s="260"/>
      <c r="AR327" s="260"/>
      <c r="AS327" s="260"/>
      <c r="AT327" s="260"/>
      <c r="AU327" s="260"/>
      <c r="AV327" s="260"/>
      <c r="AW327" s="260"/>
      <c r="AX327" s="260"/>
      <c r="AY327" s="260"/>
      <c r="AZ327" s="260"/>
      <c r="BA327" s="260"/>
      <c r="BB327" s="260"/>
      <c r="BC327" s="260"/>
      <c r="BD327" s="260"/>
      <c r="BE327" s="260"/>
      <c r="BF327" s="260"/>
      <c r="BG327" s="210"/>
      <c r="BH327" s="210"/>
      <c r="BI327" s="210"/>
    </row>
    <row r="328" spans="1:61" x14ac:dyDescent="0.25">
      <c r="A328" s="171" t="s">
        <v>91</v>
      </c>
      <c r="B328" s="164"/>
      <c r="C328" s="299" t="s">
        <v>628</v>
      </c>
      <c r="D328" s="166"/>
      <c r="E328" s="168"/>
      <c r="F328" s="167"/>
      <c r="G328" s="168"/>
      <c r="AO328" s="260"/>
      <c r="AP328" s="260"/>
      <c r="AQ328" s="260"/>
      <c r="AR328" s="260"/>
      <c r="AS328" s="260"/>
      <c r="AT328" s="260"/>
      <c r="AU328" s="260"/>
      <c r="AV328" s="260"/>
      <c r="AW328" s="260"/>
      <c r="AX328" s="260"/>
      <c r="AY328" s="260"/>
      <c r="AZ328" s="260"/>
      <c r="BA328" s="260"/>
      <c r="BB328" s="260"/>
      <c r="BC328" s="260"/>
      <c r="BD328" s="260"/>
      <c r="BE328" s="260"/>
      <c r="BF328" s="260"/>
      <c r="BG328" s="210"/>
      <c r="BH328" s="210"/>
      <c r="BI328" s="210"/>
    </row>
    <row r="329" spans="1:61" x14ac:dyDescent="0.25">
      <c r="A329" s="171" t="s">
        <v>91</v>
      </c>
      <c r="B329" s="164"/>
      <c r="C329" s="299" t="s">
        <v>628</v>
      </c>
      <c r="D329" s="166"/>
      <c r="E329" s="168"/>
      <c r="F329" s="167"/>
      <c r="G329" s="168"/>
      <c r="AO329" s="260"/>
      <c r="AP329" s="260"/>
      <c r="AQ329" s="260"/>
      <c r="AR329" s="260"/>
      <c r="AS329" s="260"/>
      <c r="AT329" s="260"/>
      <c r="AU329" s="260"/>
      <c r="AV329" s="260"/>
      <c r="AW329" s="260"/>
      <c r="AX329" s="260"/>
      <c r="AY329" s="260"/>
      <c r="AZ329" s="260"/>
      <c r="BA329" s="260"/>
      <c r="BB329" s="260"/>
      <c r="BC329" s="260"/>
      <c r="BD329" s="260"/>
      <c r="BE329" s="260"/>
      <c r="BF329" s="260"/>
      <c r="BG329" s="210"/>
      <c r="BH329" s="210"/>
      <c r="BI329" s="210"/>
    </row>
    <row r="330" spans="1:61" x14ac:dyDescent="0.25">
      <c r="A330" s="171" t="s">
        <v>91</v>
      </c>
      <c r="B330" s="164"/>
      <c r="C330" s="299" t="s">
        <v>628</v>
      </c>
      <c r="D330" s="166"/>
      <c r="E330" s="168"/>
      <c r="F330" s="167"/>
      <c r="G330" s="168"/>
      <c r="AO330" s="260"/>
      <c r="AP330" s="260"/>
      <c r="AQ330" s="260"/>
      <c r="AR330" s="260"/>
      <c r="AS330" s="260"/>
      <c r="AT330" s="260"/>
      <c r="AU330" s="260"/>
      <c r="AV330" s="260"/>
      <c r="AW330" s="260"/>
      <c r="AX330" s="260"/>
      <c r="AY330" s="260"/>
      <c r="AZ330" s="260"/>
      <c r="BA330" s="260"/>
      <c r="BB330" s="260"/>
      <c r="BC330" s="260"/>
      <c r="BD330" s="260"/>
      <c r="BE330" s="260"/>
      <c r="BF330" s="260"/>
      <c r="BG330" s="210"/>
      <c r="BH330" s="210"/>
      <c r="BI330" s="210"/>
    </row>
    <row r="331" spans="1:61" x14ac:dyDescent="0.25">
      <c r="A331" s="171" t="s">
        <v>91</v>
      </c>
      <c r="B331" s="164"/>
      <c r="C331" s="299" t="s">
        <v>628</v>
      </c>
      <c r="D331" s="166"/>
      <c r="E331" s="168"/>
      <c r="F331" s="167"/>
      <c r="G331" s="168"/>
      <c r="AO331" s="260"/>
      <c r="AP331" s="260"/>
      <c r="AQ331" s="260"/>
      <c r="AR331" s="260"/>
      <c r="AS331" s="260"/>
      <c r="AT331" s="260"/>
      <c r="AU331" s="260"/>
      <c r="AV331" s="260"/>
      <c r="AW331" s="260"/>
      <c r="AX331" s="260"/>
      <c r="AY331" s="260"/>
      <c r="AZ331" s="260"/>
      <c r="BA331" s="260"/>
      <c r="BB331" s="260"/>
      <c r="BC331" s="260"/>
      <c r="BD331" s="260"/>
      <c r="BE331" s="260"/>
      <c r="BF331" s="260"/>
      <c r="BG331" s="210"/>
      <c r="BH331" s="210"/>
      <c r="BI331" s="210"/>
    </row>
    <row r="332" spans="1:61" x14ac:dyDescent="0.25">
      <c r="A332" s="171" t="s">
        <v>91</v>
      </c>
      <c r="B332" s="164"/>
      <c r="C332" s="299" t="s">
        <v>628</v>
      </c>
      <c r="D332" s="166"/>
      <c r="E332" s="168"/>
      <c r="F332" s="167"/>
      <c r="G332" s="168"/>
      <c r="AO332" s="260"/>
      <c r="AP332" s="260"/>
      <c r="AQ332" s="260"/>
      <c r="AR332" s="260"/>
      <c r="AS332" s="260"/>
      <c r="AT332" s="260"/>
      <c r="AU332" s="260"/>
      <c r="AV332" s="260"/>
      <c r="AW332" s="260"/>
      <c r="AX332" s="260"/>
      <c r="AY332" s="260"/>
      <c r="AZ332" s="260"/>
      <c r="BA332" s="260"/>
      <c r="BB332" s="260"/>
      <c r="BC332" s="260"/>
      <c r="BD332" s="260"/>
      <c r="BE332" s="260"/>
      <c r="BF332" s="260"/>
      <c r="BG332" s="210"/>
      <c r="BH332" s="210"/>
      <c r="BI332" s="210"/>
    </row>
    <row r="333" spans="1:61" x14ac:dyDescent="0.25">
      <c r="A333" s="171" t="s">
        <v>91</v>
      </c>
      <c r="B333" s="164"/>
      <c r="C333" s="299" t="s">
        <v>628</v>
      </c>
      <c r="D333" s="166"/>
      <c r="E333" s="168"/>
      <c r="F333" s="167"/>
      <c r="G333" s="168"/>
      <c r="AO333" s="260"/>
      <c r="AP333" s="260"/>
      <c r="AQ333" s="260"/>
      <c r="AR333" s="260"/>
      <c r="AS333" s="260"/>
      <c r="AT333" s="260"/>
      <c r="AU333" s="260"/>
      <c r="AV333" s="260"/>
      <c r="AW333" s="260"/>
      <c r="AX333" s="260"/>
      <c r="AY333" s="260"/>
      <c r="AZ333" s="260"/>
      <c r="BA333" s="260"/>
      <c r="BB333" s="260"/>
      <c r="BC333" s="260"/>
      <c r="BD333" s="260"/>
      <c r="BE333" s="260"/>
      <c r="BF333" s="260"/>
      <c r="BG333" s="210"/>
      <c r="BH333" s="210"/>
      <c r="BI333" s="210"/>
    </row>
    <row r="334" spans="1:61" x14ac:dyDescent="0.25">
      <c r="A334" s="171" t="s">
        <v>91</v>
      </c>
      <c r="B334" s="164"/>
      <c r="C334" s="299" t="s">
        <v>628</v>
      </c>
      <c r="D334" s="166"/>
      <c r="E334" s="168"/>
      <c r="F334" s="167"/>
      <c r="G334" s="168"/>
      <c r="AO334" s="260"/>
      <c r="AP334" s="260"/>
      <c r="AQ334" s="260"/>
      <c r="AR334" s="260"/>
      <c r="AS334" s="260"/>
      <c r="AT334" s="260"/>
      <c r="AU334" s="260"/>
      <c r="AV334" s="260"/>
      <c r="AW334" s="260"/>
      <c r="AX334" s="260"/>
      <c r="AY334" s="260"/>
      <c r="AZ334" s="260"/>
      <c r="BA334" s="260"/>
      <c r="BB334" s="260"/>
      <c r="BC334" s="260"/>
      <c r="BD334" s="260"/>
      <c r="BE334" s="260"/>
      <c r="BF334" s="260"/>
      <c r="BG334" s="210"/>
      <c r="BH334" s="210"/>
      <c r="BI334" s="210"/>
    </row>
    <row r="335" spans="1:61" x14ac:dyDescent="0.25">
      <c r="A335" s="171" t="s">
        <v>91</v>
      </c>
      <c r="B335" s="164"/>
      <c r="C335" s="299" t="s">
        <v>628</v>
      </c>
      <c r="D335" s="166"/>
      <c r="E335" s="168"/>
      <c r="F335" s="167"/>
      <c r="G335" s="168"/>
      <c r="AO335" s="260"/>
      <c r="AP335" s="260"/>
      <c r="AQ335" s="260"/>
      <c r="AR335" s="260"/>
      <c r="AS335" s="260"/>
      <c r="AT335" s="260"/>
      <c r="AU335" s="260"/>
      <c r="AV335" s="260"/>
      <c r="AW335" s="260"/>
      <c r="AX335" s="260"/>
      <c r="AY335" s="260"/>
      <c r="AZ335" s="260"/>
      <c r="BA335" s="260"/>
      <c r="BB335" s="260"/>
      <c r="BC335" s="260"/>
      <c r="BD335" s="260"/>
      <c r="BE335" s="260"/>
      <c r="BF335" s="260"/>
      <c r="BG335" s="210"/>
      <c r="BH335" s="210"/>
      <c r="BI335" s="210"/>
    </row>
    <row r="336" spans="1:61" x14ac:dyDescent="0.25">
      <c r="A336" s="171" t="s">
        <v>91</v>
      </c>
      <c r="B336" s="164"/>
      <c r="C336" s="299" t="s">
        <v>628</v>
      </c>
      <c r="D336" s="166"/>
      <c r="E336" s="168"/>
      <c r="F336" s="167"/>
      <c r="G336" s="168"/>
      <c r="AO336" s="260"/>
      <c r="AP336" s="260"/>
      <c r="AQ336" s="260"/>
      <c r="AR336" s="260"/>
      <c r="AS336" s="260"/>
      <c r="AT336" s="260"/>
      <c r="AU336" s="260"/>
      <c r="AV336" s="260"/>
      <c r="AW336" s="260"/>
      <c r="AX336" s="260"/>
      <c r="AY336" s="260"/>
      <c r="AZ336" s="260"/>
      <c r="BA336" s="260"/>
      <c r="BB336" s="260"/>
      <c r="BC336" s="260"/>
      <c r="BD336" s="260"/>
      <c r="BE336" s="260"/>
      <c r="BF336" s="260"/>
      <c r="BG336" s="210"/>
      <c r="BH336" s="210"/>
      <c r="BI336" s="210"/>
    </row>
    <row r="337" spans="1:61" x14ac:dyDescent="0.25">
      <c r="A337" s="171" t="s">
        <v>91</v>
      </c>
      <c r="B337" s="164"/>
      <c r="C337" s="299" t="s">
        <v>628</v>
      </c>
      <c r="D337" s="166"/>
      <c r="E337" s="168"/>
      <c r="F337" s="167"/>
      <c r="G337" s="168"/>
      <c r="AO337" s="260"/>
      <c r="AP337" s="260"/>
      <c r="AQ337" s="260"/>
      <c r="AR337" s="260"/>
      <c r="AS337" s="260"/>
      <c r="AT337" s="260"/>
      <c r="AU337" s="260"/>
      <c r="AV337" s="260"/>
      <c r="AW337" s="260"/>
      <c r="AX337" s="260"/>
      <c r="AY337" s="260"/>
      <c r="AZ337" s="260"/>
      <c r="BA337" s="260"/>
      <c r="BB337" s="260"/>
      <c r="BC337" s="260"/>
      <c r="BD337" s="260"/>
      <c r="BE337" s="260"/>
      <c r="BF337" s="260"/>
      <c r="BG337" s="210"/>
      <c r="BH337" s="210"/>
      <c r="BI337" s="210"/>
    </row>
    <row r="338" spans="1:61" x14ac:dyDescent="0.25">
      <c r="A338" s="171" t="s">
        <v>91</v>
      </c>
      <c r="B338" s="164"/>
      <c r="C338" s="299" t="s">
        <v>628</v>
      </c>
      <c r="D338" s="166"/>
      <c r="E338" s="168"/>
      <c r="F338" s="167"/>
      <c r="G338" s="168"/>
      <c r="AO338" s="260"/>
      <c r="AP338" s="260"/>
      <c r="AQ338" s="260"/>
      <c r="AR338" s="260"/>
      <c r="AS338" s="260"/>
      <c r="AT338" s="260"/>
      <c r="AU338" s="260"/>
      <c r="AV338" s="260"/>
      <c r="AW338" s="260"/>
      <c r="AX338" s="260"/>
      <c r="AY338" s="260"/>
      <c r="AZ338" s="260"/>
      <c r="BA338" s="260"/>
      <c r="BB338" s="260"/>
      <c r="BC338" s="260"/>
      <c r="BD338" s="260"/>
      <c r="BE338" s="260"/>
      <c r="BF338" s="260"/>
      <c r="BG338" s="210"/>
      <c r="BH338" s="210"/>
      <c r="BI338" s="210"/>
    </row>
    <row r="339" spans="1:61" x14ac:dyDescent="0.25">
      <c r="A339" s="171" t="s">
        <v>91</v>
      </c>
      <c r="B339" s="164"/>
      <c r="C339" s="299" t="s">
        <v>628</v>
      </c>
      <c r="D339" s="166"/>
      <c r="E339" s="168"/>
      <c r="F339" s="167"/>
      <c r="G339" s="168"/>
      <c r="AO339" s="260"/>
      <c r="AP339" s="260"/>
      <c r="AQ339" s="260"/>
      <c r="AR339" s="260"/>
      <c r="AS339" s="260"/>
      <c r="AT339" s="260"/>
      <c r="AU339" s="260"/>
      <c r="AV339" s="260"/>
      <c r="AW339" s="260"/>
      <c r="AX339" s="260"/>
      <c r="AY339" s="260"/>
      <c r="AZ339" s="260"/>
      <c r="BA339" s="260"/>
      <c r="BB339" s="260"/>
      <c r="BC339" s="260"/>
      <c r="BD339" s="260"/>
      <c r="BE339" s="260"/>
      <c r="BF339" s="260"/>
      <c r="BG339" s="210"/>
      <c r="BH339" s="210"/>
      <c r="BI339" s="210"/>
    </row>
    <row r="340" spans="1:61" x14ac:dyDescent="0.25">
      <c r="A340" s="171" t="s">
        <v>91</v>
      </c>
      <c r="B340" s="164"/>
      <c r="C340" s="299" t="s">
        <v>628</v>
      </c>
      <c r="D340" s="166"/>
      <c r="E340" s="168"/>
      <c r="F340" s="167"/>
      <c r="G340" s="168"/>
      <c r="AO340" s="260"/>
      <c r="AP340" s="260"/>
      <c r="AQ340" s="260"/>
      <c r="AR340" s="260"/>
      <c r="AS340" s="260"/>
      <c r="AT340" s="260"/>
      <c r="AU340" s="260"/>
      <c r="AV340" s="260"/>
      <c r="AW340" s="260"/>
      <c r="AX340" s="260"/>
      <c r="AY340" s="260"/>
      <c r="AZ340" s="260"/>
      <c r="BA340" s="260"/>
      <c r="BB340" s="260"/>
      <c r="BC340" s="260"/>
      <c r="BD340" s="260"/>
      <c r="BE340" s="260"/>
      <c r="BF340" s="260"/>
      <c r="BG340" s="210"/>
      <c r="BH340" s="210"/>
      <c r="BI340" s="210"/>
    </row>
    <row r="341" spans="1:61" x14ac:dyDescent="0.25">
      <c r="A341" s="171" t="s">
        <v>91</v>
      </c>
      <c r="B341" s="164"/>
      <c r="C341" s="299" t="s">
        <v>628</v>
      </c>
      <c r="D341" s="166"/>
      <c r="E341" s="168"/>
      <c r="F341" s="167"/>
      <c r="G341" s="168"/>
      <c r="AO341" s="260"/>
      <c r="AP341" s="260"/>
      <c r="AQ341" s="260"/>
      <c r="AR341" s="260"/>
      <c r="AS341" s="260"/>
      <c r="AT341" s="260"/>
      <c r="AU341" s="260"/>
      <c r="AV341" s="260"/>
      <c r="AW341" s="260"/>
      <c r="AX341" s="260"/>
      <c r="AY341" s="260"/>
      <c r="AZ341" s="260"/>
      <c r="BA341" s="260"/>
      <c r="BB341" s="260"/>
      <c r="BC341" s="260"/>
      <c r="BD341" s="260"/>
      <c r="BE341" s="260"/>
      <c r="BF341" s="260"/>
      <c r="BG341" s="210"/>
      <c r="BH341" s="210"/>
      <c r="BI341" s="210"/>
    </row>
    <row r="342" spans="1:61" x14ac:dyDescent="0.25">
      <c r="A342" s="171" t="s">
        <v>91</v>
      </c>
      <c r="B342" s="164"/>
      <c r="C342" s="299" t="s">
        <v>628</v>
      </c>
      <c r="D342" s="166"/>
      <c r="E342" s="168"/>
      <c r="F342" s="167"/>
      <c r="G342" s="168"/>
      <c r="AO342" s="260"/>
      <c r="AP342" s="260"/>
      <c r="AQ342" s="260"/>
      <c r="AR342" s="260"/>
      <c r="AS342" s="260"/>
      <c r="AT342" s="260"/>
      <c r="AU342" s="260"/>
      <c r="AV342" s="260"/>
      <c r="AW342" s="260"/>
      <c r="AX342" s="260"/>
      <c r="AY342" s="260"/>
      <c r="AZ342" s="260"/>
      <c r="BA342" s="260"/>
      <c r="BB342" s="260"/>
      <c r="BC342" s="260"/>
      <c r="BD342" s="260"/>
      <c r="BE342" s="260"/>
      <c r="BF342" s="260"/>
      <c r="BG342" s="210"/>
      <c r="BH342" s="210"/>
      <c r="BI342" s="210"/>
    </row>
    <row r="343" spans="1:61" x14ac:dyDescent="0.25">
      <c r="A343" s="171" t="s">
        <v>91</v>
      </c>
      <c r="B343" s="164"/>
      <c r="C343" s="299" t="s">
        <v>628</v>
      </c>
      <c r="D343" s="166"/>
      <c r="E343" s="168"/>
      <c r="F343" s="167"/>
      <c r="G343" s="168"/>
      <c r="AO343" s="260"/>
      <c r="AP343" s="260"/>
      <c r="AQ343" s="260"/>
      <c r="AR343" s="260"/>
      <c r="AS343" s="260"/>
      <c r="AT343" s="260"/>
      <c r="AU343" s="260"/>
      <c r="AV343" s="260"/>
      <c r="AW343" s="260"/>
      <c r="AX343" s="260"/>
      <c r="AY343" s="260"/>
      <c r="AZ343" s="260"/>
      <c r="BA343" s="260"/>
      <c r="BB343" s="260"/>
      <c r="BC343" s="260"/>
      <c r="BD343" s="260"/>
      <c r="BE343" s="260"/>
      <c r="BF343" s="260"/>
      <c r="BG343" s="210"/>
      <c r="BH343" s="210"/>
      <c r="BI343" s="210"/>
    </row>
    <row r="344" spans="1:61" x14ac:dyDescent="0.25">
      <c r="A344" s="171" t="s">
        <v>91</v>
      </c>
      <c r="B344" s="164"/>
      <c r="C344" s="299" t="s">
        <v>628</v>
      </c>
      <c r="D344" s="166"/>
      <c r="E344" s="168"/>
      <c r="F344" s="167"/>
      <c r="G344" s="168"/>
      <c r="AO344" s="260"/>
      <c r="AP344" s="260"/>
      <c r="AQ344" s="260"/>
      <c r="AR344" s="260"/>
      <c r="AS344" s="260"/>
      <c r="AT344" s="260"/>
      <c r="AU344" s="260"/>
      <c r="AV344" s="260"/>
      <c r="AW344" s="260"/>
      <c r="AX344" s="260"/>
      <c r="AY344" s="260"/>
      <c r="AZ344" s="260"/>
      <c r="BA344" s="260"/>
      <c r="BB344" s="260"/>
      <c r="BC344" s="260"/>
      <c r="BD344" s="260"/>
      <c r="BE344" s="260"/>
      <c r="BF344" s="260"/>
      <c r="BG344" s="210"/>
      <c r="BH344" s="210"/>
      <c r="BI344" s="210"/>
    </row>
    <row r="345" spans="1:61" x14ac:dyDescent="0.25">
      <c r="A345" s="171" t="s">
        <v>91</v>
      </c>
      <c r="B345" s="164"/>
      <c r="C345" s="299" t="s">
        <v>628</v>
      </c>
      <c r="D345" s="166"/>
      <c r="E345" s="168"/>
      <c r="F345" s="167"/>
      <c r="G345" s="168"/>
      <c r="AO345" s="260"/>
      <c r="AP345" s="260"/>
      <c r="AQ345" s="260"/>
      <c r="AR345" s="260"/>
      <c r="AS345" s="260"/>
      <c r="AT345" s="260"/>
      <c r="AU345" s="260"/>
      <c r="AV345" s="260"/>
      <c r="AW345" s="260"/>
      <c r="AX345" s="260"/>
      <c r="AY345" s="260"/>
      <c r="AZ345" s="260"/>
      <c r="BA345" s="260"/>
      <c r="BB345" s="260"/>
      <c r="BC345" s="260"/>
      <c r="BD345" s="260"/>
      <c r="BE345" s="260"/>
      <c r="BF345" s="260"/>
      <c r="BG345" s="210"/>
      <c r="BH345" s="210"/>
      <c r="BI345" s="210"/>
    </row>
    <row r="346" spans="1:61" x14ac:dyDescent="0.25">
      <c r="A346" s="171" t="s">
        <v>91</v>
      </c>
      <c r="B346" s="164"/>
      <c r="C346" s="299" t="s">
        <v>628</v>
      </c>
      <c r="D346" s="166"/>
      <c r="E346" s="168"/>
      <c r="F346" s="167"/>
      <c r="G346" s="168"/>
      <c r="AO346" s="260"/>
      <c r="AP346" s="260"/>
      <c r="AQ346" s="260"/>
      <c r="AR346" s="260"/>
      <c r="AS346" s="260"/>
      <c r="AT346" s="260"/>
      <c r="AU346" s="260"/>
      <c r="AV346" s="260"/>
      <c r="AW346" s="260"/>
      <c r="AX346" s="260"/>
      <c r="AY346" s="260"/>
      <c r="AZ346" s="260"/>
      <c r="BA346" s="260"/>
      <c r="BB346" s="260"/>
      <c r="BC346" s="260"/>
      <c r="BD346" s="260"/>
      <c r="BE346" s="260"/>
      <c r="BF346" s="260"/>
      <c r="BG346" s="210"/>
      <c r="BH346" s="210"/>
      <c r="BI346" s="210"/>
    </row>
    <row r="347" spans="1:61" x14ac:dyDescent="0.25">
      <c r="A347" s="171" t="s">
        <v>91</v>
      </c>
      <c r="B347" s="164"/>
      <c r="C347" s="299" t="s">
        <v>628</v>
      </c>
      <c r="D347" s="166"/>
      <c r="E347" s="168"/>
      <c r="F347" s="167"/>
      <c r="G347" s="168"/>
      <c r="AO347" s="260"/>
      <c r="AP347" s="260"/>
      <c r="AQ347" s="260"/>
      <c r="AR347" s="260"/>
      <c r="AS347" s="260"/>
      <c r="AT347" s="260"/>
      <c r="AU347" s="260"/>
      <c r="AV347" s="260"/>
      <c r="AW347" s="260"/>
      <c r="AX347" s="260"/>
      <c r="AY347" s="260"/>
      <c r="AZ347" s="260"/>
      <c r="BA347" s="260"/>
      <c r="BB347" s="260"/>
      <c r="BC347" s="260"/>
      <c r="BD347" s="260"/>
      <c r="BE347" s="260"/>
      <c r="BF347" s="260"/>
      <c r="BG347" s="210"/>
      <c r="BH347" s="210"/>
      <c r="BI347" s="210"/>
    </row>
    <row r="348" spans="1:61" x14ac:dyDescent="0.25">
      <c r="A348" s="171" t="s">
        <v>91</v>
      </c>
      <c r="B348" s="164"/>
      <c r="C348" s="299" t="s">
        <v>628</v>
      </c>
      <c r="D348" s="166"/>
      <c r="E348" s="168"/>
      <c r="F348" s="167"/>
      <c r="G348" s="168"/>
      <c r="AO348" s="260"/>
      <c r="AP348" s="260"/>
      <c r="AQ348" s="260"/>
      <c r="AR348" s="260"/>
      <c r="AS348" s="260"/>
      <c r="AT348" s="260"/>
      <c r="AU348" s="260"/>
      <c r="AV348" s="260"/>
      <c r="AW348" s="260"/>
      <c r="AX348" s="260"/>
      <c r="AY348" s="260"/>
      <c r="AZ348" s="260"/>
      <c r="BA348" s="260"/>
      <c r="BB348" s="260"/>
      <c r="BC348" s="260"/>
      <c r="BD348" s="260"/>
      <c r="BE348" s="260"/>
      <c r="BF348" s="260"/>
      <c r="BG348" s="210"/>
      <c r="BH348" s="210"/>
      <c r="BI348" s="210"/>
    </row>
    <row r="349" spans="1:61" x14ac:dyDescent="0.25">
      <c r="A349" s="171" t="s">
        <v>91</v>
      </c>
      <c r="B349" s="164"/>
      <c r="C349" s="299" t="s">
        <v>628</v>
      </c>
      <c r="D349" s="166"/>
      <c r="E349" s="168"/>
      <c r="F349" s="167"/>
      <c r="G349" s="168"/>
      <c r="AO349" s="260"/>
      <c r="AP349" s="260"/>
      <c r="AQ349" s="260"/>
      <c r="AR349" s="260"/>
      <c r="AS349" s="260"/>
      <c r="AT349" s="260"/>
      <c r="AU349" s="260"/>
      <c r="AV349" s="260"/>
      <c r="AW349" s="260"/>
      <c r="AX349" s="260"/>
      <c r="AY349" s="260"/>
      <c r="AZ349" s="260"/>
      <c r="BA349" s="260"/>
      <c r="BB349" s="260"/>
      <c r="BC349" s="260"/>
      <c r="BD349" s="260"/>
      <c r="BE349" s="260"/>
      <c r="BF349" s="260"/>
      <c r="BG349" s="210"/>
      <c r="BH349" s="210"/>
      <c r="BI349" s="210"/>
    </row>
    <row r="350" spans="1:61" x14ac:dyDescent="0.25">
      <c r="A350" s="171" t="s">
        <v>91</v>
      </c>
      <c r="B350" s="164"/>
      <c r="C350" s="299" t="s">
        <v>628</v>
      </c>
      <c r="D350" s="166"/>
      <c r="E350" s="168"/>
      <c r="F350" s="167"/>
      <c r="G350" s="168"/>
      <c r="AO350" s="260"/>
      <c r="AP350" s="260"/>
      <c r="AQ350" s="260"/>
      <c r="AR350" s="260"/>
      <c r="AS350" s="260"/>
      <c r="AT350" s="260"/>
      <c r="AU350" s="260"/>
      <c r="AV350" s="260"/>
      <c r="AW350" s="260"/>
      <c r="AX350" s="260"/>
      <c r="AY350" s="260"/>
      <c r="AZ350" s="260"/>
      <c r="BA350" s="260"/>
      <c r="BB350" s="260"/>
      <c r="BC350" s="260"/>
      <c r="BD350" s="260"/>
      <c r="BE350" s="260"/>
      <c r="BF350" s="260"/>
      <c r="BG350" s="210"/>
      <c r="BH350" s="210"/>
      <c r="BI350" s="210"/>
    </row>
    <row r="351" spans="1:61" x14ac:dyDescent="0.25">
      <c r="A351" s="171" t="s">
        <v>91</v>
      </c>
      <c r="B351" s="164"/>
      <c r="C351" s="299" t="s">
        <v>628</v>
      </c>
      <c r="D351" s="166"/>
      <c r="E351" s="168"/>
      <c r="F351" s="167"/>
      <c r="G351" s="168"/>
      <c r="AO351" s="260"/>
      <c r="AP351" s="260"/>
      <c r="AQ351" s="260"/>
      <c r="AR351" s="260"/>
      <c r="AS351" s="260"/>
      <c r="AT351" s="260"/>
      <c r="AU351" s="260"/>
      <c r="AV351" s="260"/>
      <c r="AW351" s="260"/>
      <c r="AX351" s="260"/>
      <c r="AY351" s="260"/>
      <c r="AZ351" s="260"/>
      <c r="BA351" s="260"/>
      <c r="BB351" s="260"/>
      <c r="BC351" s="260"/>
      <c r="BD351" s="260"/>
      <c r="BE351" s="260"/>
      <c r="BF351" s="260"/>
      <c r="BG351" s="210"/>
      <c r="BH351" s="210"/>
      <c r="BI351" s="210"/>
    </row>
    <row r="352" spans="1:61" x14ac:dyDescent="0.25">
      <c r="A352" s="171" t="s">
        <v>91</v>
      </c>
      <c r="B352" s="164"/>
      <c r="C352" s="299" t="s">
        <v>628</v>
      </c>
      <c r="D352" s="166"/>
      <c r="E352" s="168"/>
      <c r="F352" s="167"/>
      <c r="G352" s="168"/>
      <c r="AO352" s="260"/>
      <c r="AP352" s="260"/>
      <c r="AQ352" s="260"/>
      <c r="AR352" s="260"/>
      <c r="AS352" s="260"/>
      <c r="AT352" s="260"/>
      <c r="AU352" s="260"/>
      <c r="AV352" s="260"/>
      <c r="AW352" s="260"/>
      <c r="AX352" s="260"/>
      <c r="AY352" s="260"/>
      <c r="AZ352" s="260"/>
      <c r="BA352" s="260"/>
      <c r="BB352" s="260"/>
      <c r="BC352" s="260"/>
      <c r="BD352" s="260"/>
      <c r="BE352" s="260"/>
      <c r="BF352" s="260"/>
      <c r="BG352" s="210"/>
      <c r="BH352" s="210"/>
      <c r="BI352" s="210"/>
    </row>
    <row r="353" spans="1:61" x14ac:dyDescent="0.25">
      <c r="A353" s="171" t="s">
        <v>91</v>
      </c>
      <c r="B353" s="164"/>
      <c r="C353" s="299" t="s">
        <v>628</v>
      </c>
      <c r="D353" s="166"/>
      <c r="E353" s="168"/>
      <c r="F353" s="167"/>
      <c r="G353" s="168"/>
      <c r="AO353" s="260"/>
      <c r="AP353" s="260"/>
      <c r="AQ353" s="260"/>
      <c r="AR353" s="260"/>
      <c r="AS353" s="260"/>
      <c r="AT353" s="260"/>
      <c r="AU353" s="260"/>
      <c r="AV353" s="260"/>
      <c r="AW353" s="260"/>
      <c r="AX353" s="260"/>
      <c r="AY353" s="260"/>
      <c r="AZ353" s="260"/>
      <c r="BA353" s="260"/>
      <c r="BB353" s="260"/>
      <c r="BC353" s="260"/>
      <c r="BD353" s="260"/>
      <c r="BE353" s="260"/>
      <c r="BF353" s="260"/>
      <c r="BG353" s="210"/>
      <c r="BH353" s="210"/>
      <c r="BI353" s="210"/>
    </row>
    <row r="354" spans="1:61" x14ac:dyDescent="0.25">
      <c r="A354" s="171" t="s">
        <v>91</v>
      </c>
      <c r="B354" s="164"/>
      <c r="C354" s="299" t="s">
        <v>628</v>
      </c>
      <c r="D354" s="166"/>
      <c r="E354" s="168"/>
      <c r="F354" s="167"/>
      <c r="G354" s="168"/>
      <c r="AO354" s="260"/>
      <c r="AP354" s="260"/>
      <c r="AQ354" s="260"/>
      <c r="AR354" s="260"/>
      <c r="AS354" s="260"/>
      <c r="AT354" s="260"/>
      <c r="AU354" s="260"/>
      <c r="AV354" s="260"/>
      <c r="AW354" s="260"/>
      <c r="AX354" s="260"/>
      <c r="AY354" s="260"/>
      <c r="AZ354" s="260"/>
      <c r="BA354" s="260"/>
      <c r="BB354" s="260"/>
      <c r="BC354" s="260"/>
      <c r="BD354" s="260"/>
      <c r="BE354" s="260"/>
      <c r="BF354" s="260"/>
      <c r="BG354" s="210"/>
      <c r="BH354" s="210"/>
      <c r="BI354" s="210"/>
    </row>
    <row r="355" spans="1:61" x14ac:dyDescent="0.25">
      <c r="A355" s="171" t="s">
        <v>91</v>
      </c>
      <c r="B355" s="164"/>
      <c r="C355" s="299" t="s">
        <v>628</v>
      </c>
      <c r="D355" s="166"/>
      <c r="E355" s="168"/>
      <c r="F355" s="167"/>
      <c r="G355" s="168"/>
      <c r="AO355" s="260"/>
      <c r="AP355" s="260"/>
      <c r="AQ355" s="260"/>
      <c r="AR355" s="260"/>
      <c r="AS355" s="260"/>
      <c r="AT355" s="260"/>
      <c r="AU355" s="260"/>
      <c r="AV355" s="260"/>
      <c r="AW355" s="260"/>
      <c r="AX355" s="260"/>
      <c r="AY355" s="260"/>
      <c r="AZ355" s="260"/>
      <c r="BA355" s="260"/>
      <c r="BB355" s="260"/>
      <c r="BC355" s="260"/>
      <c r="BD355" s="260"/>
      <c r="BE355" s="260"/>
      <c r="BF355" s="260"/>
      <c r="BG355" s="210"/>
      <c r="BH355" s="210"/>
      <c r="BI355" s="210"/>
    </row>
    <row r="356" spans="1:61" x14ac:dyDescent="0.25">
      <c r="A356" s="171" t="s">
        <v>91</v>
      </c>
      <c r="B356" s="164"/>
      <c r="C356" s="299" t="s">
        <v>628</v>
      </c>
      <c r="D356" s="166"/>
      <c r="E356" s="168"/>
      <c r="F356" s="167"/>
      <c r="G356" s="168"/>
      <c r="AO356" s="260"/>
      <c r="AP356" s="260"/>
      <c r="AQ356" s="260"/>
      <c r="AR356" s="260"/>
      <c r="AS356" s="260"/>
      <c r="AT356" s="260"/>
      <c r="AU356" s="260"/>
      <c r="AV356" s="260"/>
      <c r="AW356" s="260"/>
      <c r="AX356" s="260"/>
      <c r="AY356" s="260"/>
      <c r="AZ356" s="260"/>
      <c r="BA356" s="260"/>
      <c r="BB356" s="260"/>
      <c r="BC356" s="260"/>
      <c r="BD356" s="260"/>
      <c r="BE356" s="260"/>
      <c r="BF356" s="260"/>
      <c r="BG356" s="210"/>
      <c r="BH356" s="210"/>
      <c r="BI356" s="210"/>
    </row>
    <row r="357" spans="1:61" x14ac:dyDescent="0.25">
      <c r="A357" s="171" t="s">
        <v>91</v>
      </c>
      <c r="B357" s="164"/>
      <c r="C357" s="299" t="s">
        <v>628</v>
      </c>
      <c r="D357" s="166"/>
      <c r="E357" s="168"/>
      <c r="F357" s="167"/>
      <c r="G357" s="168"/>
      <c r="AO357" s="260"/>
      <c r="AP357" s="260"/>
      <c r="AQ357" s="260"/>
      <c r="AR357" s="260"/>
      <c r="AS357" s="260"/>
      <c r="AT357" s="260"/>
      <c r="AU357" s="260"/>
      <c r="AV357" s="260"/>
      <c r="AW357" s="260"/>
      <c r="AX357" s="260"/>
      <c r="AY357" s="260"/>
      <c r="AZ357" s="260"/>
      <c r="BA357" s="260"/>
      <c r="BB357" s="260"/>
      <c r="BC357" s="260"/>
      <c r="BD357" s="260"/>
      <c r="BE357" s="260"/>
      <c r="BF357" s="260"/>
      <c r="BG357" s="210"/>
      <c r="BH357" s="210"/>
      <c r="BI357" s="210"/>
    </row>
    <row r="358" spans="1:61" x14ac:dyDescent="0.25">
      <c r="A358" s="171" t="s">
        <v>91</v>
      </c>
      <c r="B358" s="164"/>
      <c r="C358" s="299" t="s">
        <v>628</v>
      </c>
      <c r="D358" s="166"/>
      <c r="E358" s="168"/>
      <c r="F358" s="167"/>
      <c r="G358" s="168"/>
      <c r="AO358" s="260"/>
      <c r="AP358" s="260"/>
      <c r="AQ358" s="260"/>
      <c r="AR358" s="260"/>
      <c r="AS358" s="260"/>
      <c r="AT358" s="260"/>
      <c r="AU358" s="260"/>
      <c r="AV358" s="260"/>
      <c r="AW358" s="260"/>
      <c r="AX358" s="260"/>
      <c r="AY358" s="260"/>
      <c r="AZ358" s="260"/>
      <c r="BA358" s="260"/>
      <c r="BB358" s="260"/>
      <c r="BC358" s="260"/>
      <c r="BD358" s="260"/>
      <c r="BE358" s="260"/>
      <c r="BF358" s="260"/>
      <c r="BG358" s="210"/>
      <c r="BH358" s="210"/>
      <c r="BI358" s="210"/>
    </row>
    <row r="359" spans="1:61" x14ac:dyDescent="0.25">
      <c r="A359" s="171" t="s">
        <v>91</v>
      </c>
      <c r="B359" s="164"/>
      <c r="C359" s="299" t="s">
        <v>628</v>
      </c>
      <c r="D359" s="166"/>
      <c r="E359" s="168"/>
      <c r="F359" s="167"/>
      <c r="G359" s="168"/>
      <c r="AO359" s="260"/>
      <c r="AP359" s="260"/>
      <c r="AQ359" s="260"/>
      <c r="AR359" s="260"/>
      <c r="AS359" s="260"/>
      <c r="AT359" s="260"/>
      <c r="AU359" s="260"/>
      <c r="AV359" s="260"/>
      <c r="AW359" s="260"/>
      <c r="AX359" s="260"/>
      <c r="AY359" s="260"/>
      <c r="AZ359" s="260"/>
      <c r="BA359" s="260"/>
      <c r="BB359" s="260"/>
      <c r="BC359" s="260"/>
      <c r="BD359" s="260"/>
      <c r="BE359" s="260"/>
      <c r="BF359" s="260"/>
      <c r="BG359" s="210"/>
      <c r="BH359" s="210"/>
      <c r="BI359" s="210"/>
    </row>
    <row r="360" spans="1:61" x14ac:dyDescent="0.25">
      <c r="A360" s="171" t="s">
        <v>91</v>
      </c>
      <c r="B360" s="164"/>
      <c r="C360" s="299" t="s">
        <v>628</v>
      </c>
      <c r="D360" s="166"/>
      <c r="E360" s="168"/>
      <c r="F360" s="167"/>
      <c r="G360" s="168"/>
      <c r="AO360" s="260"/>
      <c r="AP360" s="260"/>
      <c r="AQ360" s="260"/>
      <c r="AR360" s="260"/>
      <c r="AS360" s="260"/>
      <c r="AT360" s="260"/>
      <c r="AU360" s="260"/>
      <c r="AV360" s="260"/>
      <c r="AW360" s="260"/>
      <c r="AX360" s="260"/>
      <c r="AY360" s="260"/>
      <c r="AZ360" s="260"/>
      <c r="BA360" s="260"/>
      <c r="BB360" s="260"/>
      <c r="BC360" s="260"/>
      <c r="BD360" s="260"/>
      <c r="BE360" s="260"/>
      <c r="BF360" s="260"/>
      <c r="BG360" s="210"/>
      <c r="BH360" s="210"/>
      <c r="BI360" s="210"/>
    </row>
    <row r="361" spans="1:61" x14ac:dyDescent="0.25">
      <c r="A361" s="171" t="s">
        <v>91</v>
      </c>
      <c r="B361" s="164"/>
      <c r="C361" s="299" t="s">
        <v>628</v>
      </c>
      <c r="D361" s="166"/>
      <c r="E361" s="168"/>
      <c r="F361" s="167"/>
      <c r="G361" s="168"/>
      <c r="AO361" s="260"/>
      <c r="AP361" s="260"/>
      <c r="AQ361" s="260"/>
      <c r="AR361" s="260"/>
      <c r="AS361" s="260"/>
      <c r="AT361" s="260"/>
      <c r="AU361" s="260"/>
      <c r="AV361" s="260"/>
      <c r="AW361" s="260"/>
      <c r="AX361" s="260"/>
      <c r="AY361" s="260"/>
      <c r="AZ361" s="260"/>
      <c r="BA361" s="260"/>
      <c r="BB361" s="260"/>
      <c r="BC361" s="260"/>
      <c r="BD361" s="260"/>
      <c r="BE361" s="260"/>
      <c r="BF361" s="260"/>
      <c r="BG361" s="210"/>
      <c r="BH361" s="210"/>
      <c r="BI361" s="210"/>
    </row>
    <row r="362" spans="1:61" x14ac:dyDescent="0.25">
      <c r="A362" s="171" t="s">
        <v>91</v>
      </c>
      <c r="B362" s="164"/>
      <c r="C362" s="299" t="s">
        <v>628</v>
      </c>
      <c r="D362" s="166"/>
      <c r="E362" s="168"/>
      <c r="F362" s="167"/>
      <c r="G362" s="168"/>
      <c r="AO362" s="260"/>
      <c r="AP362" s="260"/>
      <c r="AQ362" s="260"/>
      <c r="AR362" s="260"/>
      <c r="AS362" s="260"/>
      <c r="AT362" s="260"/>
      <c r="AU362" s="260"/>
      <c r="AV362" s="260"/>
      <c r="AW362" s="260"/>
      <c r="AX362" s="260"/>
      <c r="AY362" s="260"/>
      <c r="AZ362" s="260"/>
      <c r="BA362" s="260"/>
      <c r="BB362" s="260"/>
      <c r="BC362" s="260"/>
      <c r="BD362" s="260"/>
      <c r="BE362" s="260"/>
      <c r="BF362" s="260"/>
      <c r="BG362" s="210"/>
      <c r="BH362" s="210"/>
      <c r="BI362" s="210"/>
    </row>
    <row r="363" spans="1:61" x14ac:dyDescent="0.25">
      <c r="A363" s="171" t="s">
        <v>91</v>
      </c>
      <c r="B363" s="164"/>
      <c r="C363" s="299" t="s">
        <v>628</v>
      </c>
      <c r="D363" s="166"/>
      <c r="E363" s="168"/>
      <c r="F363" s="167"/>
      <c r="G363" s="168"/>
      <c r="AO363" s="260"/>
      <c r="AP363" s="260"/>
      <c r="AQ363" s="260"/>
      <c r="AR363" s="260"/>
      <c r="AS363" s="260"/>
      <c r="AT363" s="260"/>
      <c r="AU363" s="260"/>
      <c r="AV363" s="260"/>
      <c r="AW363" s="260"/>
      <c r="AX363" s="260"/>
      <c r="AY363" s="260"/>
      <c r="AZ363" s="260"/>
      <c r="BA363" s="260"/>
      <c r="BB363" s="260"/>
      <c r="BC363" s="260"/>
      <c r="BD363" s="260"/>
      <c r="BE363" s="260"/>
      <c r="BF363" s="260"/>
      <c r="BG363" s="210"/>
      <c r="BH363" s="210"/>
      <c r="BI363" s="210"/>
    </row>
    <row r="364" spans="1:61" x14ac:dyDescent="0.25">
      <c r="A364" s="171" t="s">
        <v>91</v>
      </c>
      <c r="B364" s="164"/>
      <c r="C364" s="299" t="s">
        <v>628</v>
      </c>
      <c r="D364" s="166"/>
      <c r="E364" s="168"/>
      <c r="F364" s="167"/>
      <c r="G364" s="168"/>
      <c r="AO364" s="260"/>
      <c r="AP364" s="260"/>
      <c r="AQ364" s="260"/>
      <c r="AR364" s="260"/>
      <c r="AS364" s="260"/>
      <c r="AT364" s="260"/>
      <c r="AU364" s="260"/>
      <c r="AV364" s="260"/>
      <c r="AW364" s="260"/>
      <c r="AX364" s="260"/>
      <c r="AY364" s="260"/>
      <c r="AZ364" s="260"/>
      <c r="BA364" s="260"/>
      <c r="BB364" s="260"/>
      <c r="BC364" s="260"/>
      <c r="BD364" s="260"/>
      <c r="BE364" s="260"/>
      <c r="BF364" s="260"/>
      <c r="BG364" s="210"/>
      <c r="BH364" s="210"/>
      <c r="BI364" s="210"/>
    </row>
    <row r="365" spans="1:61" x14ac:dyDescent="0.25">
      <c r="A365" s="171" t="s">
        <v>91</v>
      </c>
      <c r="B365" s="164"/>
      <c r="C365" s="299" t="s">
        <v>628</v>
      </c>
      <c r="D365" s="166"/>
      <c r="E365" s="168"/>
      <c r="F365" s="167"/>
      <c r="G365" s="168"/>
      <c r="AO365" s="260"/>
      <c r="AP365" s="260"/>
      <c r="AQ365" s="260"/>
      <c r="AR365" s="260"/>
      <c r="AS365" s="260"/>
      <c r="AT365" s="260"/>
      <c r="AU365" s="260"/>
      <c r="AV365" s="260"/>
      <c r="AW365" s="260"/>
      <c r="AX365" s="260"/>
      <c r="AY365" s="260"/>
      <c r="AZ365" s="260"/>
      <c r="BA365" s="260"/>
      <c r="BB365" s="260"/>
      <c r="BC365" s="260"/>
      <c r="BD365" s="260"/>
      <c r="BE365" s="260"/>
      <c r="BF365" s="260"/>
      <c r="BG365" s="210"/>
      <c r="BH365" s="210"/>
      <c r="BI365" s="210"/>
    </row>
    <row r="366" spans="1:61" x14ac:dyDescent="0.25">
      <c r="A366" s="171" t="s">
        <v>91</v>
      </c>
      <c r="B366" s="164"/>
      <c r="C366" s="299" t="s">
        <v>628</v>
      </c>
      <c r="D366" s="166"/>
      <c r="E366" s="168"/>
      <c r="F366" s="167"/>
      <c r="G366" s="168"/>
      <c r="AO366" s="260"/>
      <c r="AP366" s="260"/>
      <c r="AQ366" s="260"/>
      <c r="AR366" s="260"/>
      <c r="AS366" s="260"/>
      <c r="AT366" s="260"/>
      <c r="AU366" s="260"/>
      <c r="AV366" s="260"/>
      <c r="AW366" s="260"/>
      <c r="AX366" s="260"/>
      <c r="AY366" s="260"/>
      <c r="AZ366" s="260"/>
      <c r="BA366" s="260"/>
      <c r="BB366" s="260"/>
      <c r="BC366" s="260"/>
      <c r="BD366" s="260"/>
      <c r="BE366" s="260"/>
      <c r="BF366" s="260"/>
      <c r="BG366" s="210"/>
      <c r="BH366" s="210"/>
      <c r="BI366" s="210"/>
    </row>
    <row r="367" spans="1:61" x14ac:dyDescent="0.25">
      <c r="A367" s="171" t="s">
        <v>91</v>
      </c>
      <c r="B367" s="164"/>
      <c r="C367" s="299" t="s">
        <v>628</v>
      </c>
      <c r="D367" s="166"/>
      <c r="E367" s="168"/>
      <c r="F367" s="167"/>
      <c r="G367" s="168"/>
      <c r="AO367" s="260"/>
      <c r="AP367" s="260"/>
      <c r="AQ367" s="260"/>
      <c r="AR367" s="260"/>
      <c r="AS367" s="260"/>
      <c r="AT367" s="260"/>
      <c r="AU367" s="260"/>
      <c r="AV367" s="260"/>
      <c r="AW367" s="260"/>
      <c r="AX367" s="260"/>
      <c r="AY367" s="260"/>
      <c r="AZ367" s="260"/>
      <c r="BA367" s="260"/>
      <c r="BB367" s="260"/>
      <c r="BC367" s="260"/>
      <c r="BD367" s="260"/>
      <c r="BE367" s="260"/>
      <c r="BF367" s="260"/>
      <c r="BG367" s="210"/>
      <c r="BH367" s="210"/>
      <c r="BI367" s="210"/>
    </row>
    <row r="368" spans="1:61" x14ac:dyDescent="0.25">
      <c r="A368" s="171" t="s">
        <v>91</v>
      </c>
      <c r="B368" s="164"/>
      <c r="C368" s="299" t="s">
        <v>628</v>
      </c>
      <c r="D368" s="166"/>
      <c r="E368" s="168"/>
      <c r="F368" s="167"/>
      <c r="G368" s="168"/>
      <c r="AO368" s="260"/>
      <c r="AP368" s="260"/>
      <c r="AQ368" s="260"/>
      <c r="AR368" s="260"/>
      <c r="AS368" s="260"/>
      <c r="AT368" s="260"/>
      <c r="AU368" s="260"/>
      <c r="AV368" s="260"/>
      <c r="AW368" s="260"/>
      <c r="AX368" s="260"/>
      <c r="AY368" s="260"/>
      <c r="AZ368" s="260"/>
      <c r="BA368" s="260"/>
      <c r="BB368" s="260"/>
      <c r="BC368" s="260"/>
      <c r="BD368" s="260"/>
      <c r="BE368" s="260"/>
      <c r="BF368" s="260"/>
      <c r="BG368" s="210"/>
      <c r="BH368" s="210"/>
      <c r="BI368" s="210"/>
    </row>
    <row r="369" spans="1:61" x14ac:dyDescent="0.25">
      <c r="A369" s="171" t="s">
        <v>91</v>
      </c>
      <c r="B369" s="164"/>
      <c r="C369" s="299" t="s">
        <v>628</v>
      </c>
      <c r="D369" s="166"/>
      <c r="E369" s="168"/>
      <c r="F369" s="167"/>
      <c r="G369" s="168"/>
      <c r="AO369" s="260"/>
      <c r="AP369" s="260"/>
      <c r="AQ369" s="260"/>
      <c r="AR369" s="260"/>
      <c r="AS369" s="260"/>
      <c r="AT369" s="260"/>
      <c r="AU369" s="260"/>
      <c r="AV369" s="260"/>
      <c r="AW369" s="260"/>
      <c r="AX369" s="260"/>
      <c r="AY369" s="260"/>
      <c r="AZ369" s="260"/>
      <c r="BA369" s="260"/>
      <c r="BB369" s="260"/>
      <c r="BC369" s="260"/>
      <c r="BD369" s="260"/>
      <c r="BE369" s="260"/>
      <c r="BF369" s="260"/>
      <c r="BG369" s="210"/>
      <c r="BH369" s="210"/>
      <c r="BI369" s="210"/>
    </row>
    <row r="370" spans="1:61" x14ac:dyDescent="0.25">
      <c r="A370" s="171" t="s">
        <v>91</v>
      </c>
      <c r="B370" s="164"/>
      <c r="C370" s="299" t="s">
        <v>628</v>
      </c>
      <c r="D370" s="166"/>
      <c r="E370" s="168"/>
      <c r="F370" s="167"/>
      <c r="G370" s="168"/>
      <c r="AO370" s="260"/>
      <c r="AP370" s="260"/>
      <c r="AQ370" s="260"/>
      <c r="AR370" s="260"/>
      <c r="AS370" s="260"/>
      <c r="AT370" s="260"/>
      <c r="AU370" s="260"/>
      <c r="AV370" s="260"/>
      <c r="AW370" s="260"/>
      <c r="AX370" s="260"/>
      <c r="AY370" s="260"/>
      <c r="AZ370" s="260"/>
      <c r="BA370" s="260"/>
      <c r="BB370" s="260"/>
      <c r="BC370" s="260"/>
      <c r="BD370" s="260"/>
      <c r="BE370" s="260"/>
      <c r="BF370" s="260"/>
      <c r="BG370" s="210"/>
      <c r="BH370" s="210"/>
      <c r="BI370" s="210"/>
    </row>
    <row r="371" spans="1:61" x14ac:dyDescent="0.25">
      <c r="A371" s="171" t="s">
        <v>91</v>
      </c>
      <c r="B371" s="164"/>
      <c r="C371" s="299" t="s">
        <v>628</v>
      </c>
      <c r="D371" s="166"/>
      <c r="E371" s="168"/>
      <c r="F371" s="167"/>
      <c r="G371" s="168"/>
      <c r="AO371" s="260"/>
      <c r="AP371" s="260"/>
      <c r="AQ371" s="260"/>
      <c r="AR371" s="260"/>
      <c r="AS371" s="260"/>
      <c r="AT371" s="260"/>
      <c r="AU371" s="260"/>
      <c r="AV371" s="260"/>
      <c r="AW371" s="260"/>
      <c r="AX371" s="260"/>
      <c r="AY371" s="260"/>
      <c r="AZ371" s="260"/>
      <c r="BA371" s="260"/>
      <c r="BB371" s="260"/>
      <c r="BC371" s="260"/>
      <c r="BD371" s="260"/>
      <c r="BE371" s="260"/>
      <c r="BF371" s="260"/>
      <c r="BG371" s="210"/>
      <c r="BH371" s="210"/>
      <c r="BI371" s="210"/>
    </row>
    <row r="372" spans="1:61" x14ac:dyDescent="0.25">
      <c r="A372" s="171" t="s">
        <v>91</v>
      </c>
      <c r="B372" s="164"/>
      <c r="C372" s="299" t="s">
        <v>628</v>
      </c>
      <c r="D372" s="166"/>
      <c r="E372" s="168"/>
      <c r="F372" s="167"/>
      <c r="G372" s="168"/>
      <c r="AO372" s="260"/>
      <c r="AP372" s="260"/>
      <c r="AQ372" s="260"/>
      <c r="AR372" s="260"/>
      <c r="AS372" s="260"/>
      <c r="AT372" s="260"/>
      <c r="AU372" s="260"/>
      <c r="AV372" s="260"/>
      <c r="AW372" s="260"/>
      <c r="AX372" s="260"/>
      <c r="AY372" s="260"/>
      <c r="AZ372" s="260"/>
      <c r="BA372" s="260"/>
      <c r="BB372" s="260"/>
      <c r="BC372" s="260"/>
      <c r="BD372" s="260"/>
      <c r="BE372" s="260"/>
      <c r="BF372" s="260"/>
      <c r="BG372" s="210"/>
      <c r="BH372" s="210"/>
      <c r="BI372" s="210"/>
    </row>
    <row r="373" spans="1:61" x14ac:dyDescent="0.25">
      <c r="A373" s="171" t="s">
        <v>91</v>
      </c>
      <c r="B373" s="164"/>
      <c r="C373" s="299" t="s">
        <v>628</v>
      </c>
      <c r="D373" s="166"/>
      <c r="E373" s="168"/>
      <c r="F373" s="167"/>
      <c r="G373" s="168"/>
      <c r="AO373" s="260"/>
      <c r="AP373" s="260"/>
      <c r="AQ373" s="260"/>
      <c r="AR373" s="260"/>
      <c r="AS373" s="260"/>
      <c r="AT373" s="260"/>
      <c r="AU373" s="260"/>
      <c r="AV373" s="260"/>
      <c r="AW373" s="260"/>
      <c r="AX373" s="260"/>
      <c r="AY373" s="260"/>
      <c r="AZ373" s="260"/>
      <c r="BA373" s="260"/>
      <c r="BB373" s="260"/>
      <c r="BC373" s="260"/>
      <c r="BD373" s="260"/>
      <c r="BE373" s="260"/>
      <c r="BF373" s="260"/>
      <c r="BG373" s="210"/>
      <c r="BH373" s="210"/>
      <c r="BI373" s="210"/>
    </row>
    <row r="374" spans="1:61" x14ac:dyDescent="0.25">
      <c r="A374" s="171" t="s">
        <v>91</v>
      </c>
      <c r="B374" s="164"/>
      <c r="C374" s="299" t="s">
        <v>628</v>
      </c>
      <c r="D374" s="166"/>
      <c r="E374" s="168"/>
      <c r="F374" s="167"/>
      <c r="G374" s="168"/>
      <c r="AO374" s="260"/>
      <c r="AP374" s="260"/>
      <c r="AQ374" s="260"/>
      <c r="AR374" s="260"/>
      <c r="AS374" s="260"/>
      <c r="AT374" s="260"/>
      <c r="AU374" s="260"/>
      <c r="AV374" s="260"/>
      <c r="AW374" s="260"/>
      <c r="AX374" s="260"/>
      <c r="AY374" s="260"/>
      <c r="AZ374" s="260"/>
      <c r="BA374" s="260"/>
      <c r="BB374" s="260"/>
      <c r="BC374" s="260"/>
      <c r="BD374" s="260"/>
      <c r="BE374" s="260"/>
      <c r="BF374" s="260"/>
      <c r="BG374" s="210"/>
      <c r="BH374" s="210"/>
      <c r="BI374" s="210"/>
    </row>
    <row r="375" spans="1:61" x14ac:dyDescent="0.25">
      <c r="A375" s="171" t="s">
        <v>91</v>
      </c>
      <c r="B375" s="164"/>
      <c r="C375" s="299" t="s">
        <v>628</v>
      </c>
      <c r="D375" s="166"/>
      <c r="E375" s="168"/>
      <c r="F375" s="167"/>
      <c r="G375" s="168"/>
      <c r="AO375" s="260"/>
      <c r="AP375" s="260"/>
      <c r="AQ375" s="260"/>
      <c r="AR375" s="260"/>
      <c r="AS375" s="260"/>
      <c r="AT375" s="260"/>
      <c r="AU375" s="260"/>
      <c r="AV375" s="260"/>
      <c r="AW375" s="260"/>
      <c r="AX375" s="260"/>
      <c r="AY375" s="260"/>
      <c r="AZ375" s="260"/>
      <c r="BA375" s="260"/>
      <c r="BB375" s="260"/>
      <c r="BC375" s="260"/>
      <c r="BD375" s="260"/>
      <c r="BE375" s="260"/>
      <c r="BF375" s="260"/>
      <c r="BG375" s="210"/>
      <c r="BH375" s="210"/>
      <c r="BI375" s="210"/>
    </row>
    <row r="376" spans="1:61" x14ac:dyDescent="0.25">
      <c r="A376" s="171" t="s">
        <v>91</v>
      </c>
      <c r="B376" s="164"/>
      <c r="C376" s="299" t="s">
        <v>628</v>
      </c>
      <c r="D376" s="166"/>
      <c r="E376" s="168"/>
      <c r="F376" s="167"/>
      <c r="G376" s="168"/>
      <c r="AO376" s="260"/>
      <c r="AP376" s="260"/>
      <c r="AQ376" s="260"/>
      <c r="AR376" s="260"/>
      <c r="AS376" s="260"/>
      <c r="AT376" s="260"/>
      <c r="AU376" s="260"/>
      <c r="AV376" s="260"/>
      <c r="AW376" s="260"/>
      <c r="AX376" s="260"/>
      <c r="AY376" s="260"/>
      <c r="AZ376" s="260"/>
      <c r="BA376" s="260"/>
      <c r="BB376" s="260"/>
      <c r="BC376" s="260"/>
      <c r="BD376" s="260"/>
      <c r="BE376" s="260"/>
      <c r="BF376" s="260"/>
      <c r="BG376" s="210"/>
      <c r="BH376" s="210"/>
      <c r="BI376" s="210"/>
    </row>
    <row r="377" spans="1:61" x14ac:dyDescent="0.25">
      <c r="A377" s="171" t="s">
        <v>91</v>
      </c>
      <c r="B377" s="164"/>
      <c r="C377" s="299" t="s">
        <v>628</v>
      </c>
      <c r="D377" s="166"/>
      <c r="E377" s="168"/>
      <c r="F377" s="167"/>
      <c r="G377" s="168"/>
      <c r="AO377" s="260"/>
      <c r="AP377" s="260"/>
      <c r="AQ377" s="260"/>
      <c r="AR377" s="260"/>
      <c r="AS377" s="260"/>
      <c r="AT377" s="260"/>
      <c r="AU377" s="260"/>
      <c r="AV377" s="260"/>
      <c r="AW377" s="260"/>
      <c r="AX377" s="260"/>
      <c r="AY377" s="260"/>
      <c r="AZ377" s="260"/>
      <c r="BA377" s="260"/>
      <c r="BB377" s="260"/>
      <c r="BC377" s="260"/>
      <c r="BD377" s="260"/>
      <c r="BE377" s="260"/>
      <c r="BF377" s="260"/>
      <c r="BG377" s="210"/>
      <c r="BH377" s="210"/>
      <c r="BI377" s="210"/>
    </row>
    <row r="378" spans="1:61" x14ac:dyDescent="0.25">
      <c r="A378" s="171" t="s">
        <v>91</v>
      </c>
      <c r="B378" s="164"/>
      <c r="C378" s="299" t="s">
        <v>628</v>
      </c>
      <c r="D378" s="166"/>
      <c r="E378" s="168"/>
      <c r="F378" s="167"/>
      <c r="G378" s="168"/>
      <c r="AO378" s="260"/>
      <c r="AP378" s="260"/>
      <c r="AQ378" s="260"/>
      <c r="AR378" s="260"/>
      <c r="AS378" s="260"/>
      <c r="AT378" s="260"/>
      <c r="AU378" s="260"/>
      <c r="AV378" s="260"/>
      <c r="AW378" s="260"/>
      <c r="AX378" s="260"/>
      <c r="AY378" s="260"/>
      <c r="AZ378" s="260"/>
      <c r="BA378" s="260"/>
      <c r="BB378" s="260"/>
      <c r="BC378" s="260"/>
      <c r="BD378" s="260"/>
      <c r="BE378" s="260"/>
      <c r="BF378" s="260"/>
      <c r="BG378" s="210"/>
      <c r="BH378" s="210"/>
      <c r="BI378" s="210"/>
    </row>
    <row r="379" spans="1:61" x14ac:dyDescent="0.25">
      <c r="A379" s="171" t="s">
        <v>91</v>
      </c>
      <c r="B379" s="164"/>
      <c r="C379" s="299" t="s">
        <v>628</v>
      </c>
      <c r="D379" s="166"/>
      <c r="E379" s="168"/>
      <c r="F379" s="167"/>
      <c r="G379" s="168"/>
      <c r="AO379" s="260"/>
      <c r="AP379" s="260"/>
      <c r="AQ379" s="260"/>
      <c r="AR379" s="260"/>
      <c r="AS379" s="260"/>
      <c r="AT379" s="260"/>
      <c r="AU379" s="260"/>
      <c r="AV379" s="260"/>
      <c r="AW379" s="260"/>
      <c r="AX379" s="260"/>
      <c r="AY379" s="260"/>
      <c r="AZ379" s="260"/>
      <c r="BA379" s="260"/>
      <c r="BB379" s="260"/>
      <c r="BC379" s="260"/>
      <c r="BD379" s="260"/>
      <c r="BE379" s="260"/>
      <c r="BF379" s="260"/>
      <c r="BG379" s="210"/>
      <c r="BH379" s="210"/>
      <c r="BI379" s="210"/>
    </row>
    <row r="380" spans="1:61" x14ac:dyDescent="0.25">
      <c r="A380" s="171" t="s">
        <v>91</v>
      </c>
      <c r="B380" s="164"/>
      <c r="C380" s="299" t="s">
        <v>628</v>
      </c>
      <c r="D380" s="166"/>
      <c r="E380" s="168"/>
      <c r="F380" s="167"/>
      <c r="G380" s="168"/>
      <c r="AO380" s="260"/>
      <c r="AP380" s="260"/>
      <c r="AQ380" s="260"/>
      <c r="AR380" s="260"/>
      <c r="AS380" s="260"/>
      <c r="AT380" s="260"/>
      <c r="AU380" s="260"/>
      <c r="AV380" s="260"/>
      <c r="AW380" s="260"/>
      <c r="AX380" s="260"/>
      <c r="AY380" s="260"/>
      <c r="AZ380" s="260"/>
      <c r="BA380" s="260"/>
      <c r="BB380" s="260"/>
      <c r="BC380" s="260"/>
      <c r="BD380" s="260"/>
      <c r="BE380" s="260"/>
      <c r="BF380" s="260"/>
      <c r="BG380" s="210"/>
      <c r="BH380" s="210"/>
      <c r="BI380" s="210"/>
    </row>
    <row r="381" spans="1:61" x14ac:dyDescent="0.25">
      <c r="A381" s="171" t="s">
        <v>91</v>
      </c>
      <c r="B381" s="164"/>
      <c r="C381" s="299" t="s">
        <v>628</v>
      </c>
      <c r="D381" s="166"/>
      <c r="E381" s="168"/>
      <c r="F381" s="167"/>
      <c r="G381" s="168"/>
      <c r="AO381" s="260"/>
      <c r="AP381" s="260"/>
      <c r="AQ381" s="260"/>
      <c r="AR381" s="260"/>
      <c r="AS381" s="260"/>
      <c r="AT381" s="260"/>
      <c r="AU381" s="260"/>
      <c r="AV381" s="260"/>
      <c r="AW381" s="260"/>
      <c r="AX381" s="260"/>
      <c r="AY381" s="260"/>
      <c r="AZ381" s="260"/>
      <c r="BA381" s="260"/>
      <c r="BB381" s="260"/>
      <c r="BC381" s="260"/>
      <c r="BD381" s="260"/>
      <c r="BE381" s="260"/>
      <c r="BF381" s="260"/>
      <c r="BG381" s="210"/>
      <c r="BH381" s="210"/>
      <c r="BI381" s="210"/>
    </row>
    <row r="382" spans="1:61" x14ac:dyDescent="0.25">
      <c r="A382" s="171" t="s">
        <v>91</v>
      </c>
      <c r="B382" s="164"/>
      <c r="C382" s="299" t="s">
        <v>628</v>
      </c>
      <c r="D382" s="166"/>
      <c r="E382" s="168"/>
      <c r="F382" s="167"/>
      <c r="G382" s="168"/>
      <c r="AO382" s="260"/>
      <c r="AP382" s="260"/>
      <c r="AQ382" s="260"/>
      <c r="AR382" s="260"/>
      <c r="AS382" s="260"/>
      <c r="AT382" s="260"/>
      <c r="AU382" s="260"/>
      <c r="AV382" s="260"/>
      <c r="AW382" s="260"/>
      <c r="AX382" s="260"/>
      <c r="AY382" s="260"/>
      <c r="AZ382" s="260"/>
      <c r="BA382" s="260"/>
      <c r="BB382" s="260"/>
      <c r="BC382" s="260"/>
      <c r="BD382" s="260"/>
      <c r="BE382" s="260"/>
      <c r="BF382" s="260"/>
      <c r="BG382" s="210"/>
      <c r="BH382" s="210"/>
      <c r="BI382" s="210"/>
    </row>
    <row r="383" spans="1:61" x14ac:dyDescent="0.25">
      <c r="A383" s="171" t="s">
        <v>91</v>
      </c>
      <c r="B383" s="164"/>
      <c r="C383" s="299" t="s">
        <v>628</v>
      </c>
      <c r="D383" s="166"/>
      <c r="E383" s="168"/>
      <c r="F383" s="167"/>
      <c r="G383" s="168"/>
      <c r="AO383" s="260"/>
      <c r="AP383" s="260"/>
      <c r="AQ383" s="260"/>
      <c r="AR383" s="260"/>
      <c r="AS383" s="260"/>
      <c r="AT383" s="260"/>
      <c r="AU383" s="260"/>
      <c r="AV383" s="260"/>
      <c r="AW383" s="260"/>
      <c r="AX383" s="260"/>
      <c r="AY383" s="260"/>
      <c r="AZ383" s="260"/>
      <c r="BA383" s="260"/>
      <c r="BB383" s="260"/>
      <c r="BC383" s="260"/>
      <c r="BD383" s="260"/>
      <c r="BE383" s="260"/>
      <c r="BF383" s="260"/>
      <c r="BG383" s="210"/>
      <c r="BH383" s="210"/>
      <c r="BI383" s="210"/>
    </row>
    <row r="384" spans="1:61" x14ac:dyDescent="0.25">
      <c r="A384" s="171" t="s">
        <v>91</v>
      </c>
      <c r="B384" s="164"/>
      <c r="C384" s="299" t="s">
        <v>628</v>
      </c>
      <c r="D384" s="166"/>
      <c r="E384" s="168"/>
      <c r="F384" s="167"/>
      <c r="G384" s="168"/>
      <c r="AO384" s="260"/>
      <c r="AP384" s="260"/>
      <c r="AQ384" s="260"/>
      <c r="AR384" s="260"/>
      <c r="AS384" s="260"/>
      <c r="AT384" s="260"/>
      <c r="AU384" s="260"/>
      <c r="AV384" s="260"/>
      <c r="AW384" s="260"/>
      <c r="AX384" s="260"/>
      <c r="AY384" s="260"/>
      <c r="AZ384" s="260"/>
      <c r="BA384" s="260"/>
      <c r="BB384" s="260"/>
      <c r="BC384" s="260"/>
      <c r="BD384" s="260"/>
      <c r="BE384" s="260"/>
      <c r="BF384" s="260"/>
      <c r="BG384" s="210"/>
      <c r="BH384" s="210"/>
      <c r="BI384" s="210"/>
    </row>
    <row r="385" spans="1:61" x14ac:dyDescent="0.25">
      <c r="A385" s="171" t="s">
        <v>91</v>
      </c>
      <c r="B385" s="164"/>
      <c r="C385" s="299" t="s">
        <v>628</v>
      </c>
      <c r="D385" s="166"/>
      <c r="E385" s="168"/>
      <c r="F385" s="167"/>
      <c r="G385" s="168"/>
      <c r="AO385" s="260"/>
      <c r="AP385" s="260"/>
      <c r="AQ385" s="260"/>
      <c r="AR385" s="260"/>
      <c r="AS385" s="260"/>
      <c r="AT385" s="260"/>
      <c r="AU385" s="260"/>
      <c r="AV385" s="260"/>
      <c r="AW385" s="260"/>
      <c r="AX385" s="260"/>
      <c r="AY385" s="260"/>
      <c r="AZ385" s="260"/>
      <c r="BA385" s="260"/>
      <c r="BB385" s="260"/>
      <c r="BC385" s="260"/>
      <c r="BD385" s="260"/>
      <c r="BE385" s="260"/>
      <c r="BF385" s="260"/>
      <c r="BG385" s="210"/>
      <c r="BH385" s="210"/>
      <c r="BI385" s="210"/>
    </row>
    <row r="386" spans="1:61" x14ac:dyDescent="0.25">
      <c r="A386" s="171" t="s">
        <v>91</v>
      </c>
      <c r="B386" s="164"/>
      <c r="C386" s="299" t="s">
        <v>628</v>
      </c>
      <c r="D386" s="166"/>
      <c r="E386" s="168"/>
      <c r="F386" s="167"/>
      <c r="G386" s="168"/>
      <c r="AO386" s="260"/>
      <c r="AP386" s="260"/>
      <c r="AQ386" s="260"/>
      <c r="AR386" s="260"/>
      <c r="AS386" s="260"/>
      <c r="AT386" s="260"/>
      <c r="AU386" s="260"/>
      <c r="AV386" s="260"/>
      <c r="AW386" s="260"/>
      <c r="AX386" s="260"/>
      <c r="AY386" s="260"/>
      <c r="AZ386" s="260"/>
      <c r="BA386" s="260"/>
      <c r="BB386" s="260"/>
      <c r="BC386" s="260"/>
      <c r="BD386" s="260"/>
      <c r="BE386" s="260"/>
      <c r="BF386" s="260"/>
      <c r="BG386" s="210"/>
      <c r="BH386" s="210"/>
      <c r="BI386" s="210"/>
    </row>
    <row r="387" spans="1:61" x14ac:dyDescent="0.25">
      <c r="A387" s="171" t="s">
        <v>91</v>
      </c>
      <c r="B387" s="164"/>
      <c r="C387" s="299" t="s">
        <v>628</v>
      </c>
      <c r="D387" s="166"/>
      <c r="E387" s="168"/>
      <c r="F387" s="167"/>
      <c r="G387" s="168"/>
      <c r="AO387" s="260"/>
      <c r="AP387" s="260"/>
      <c r="AQ387" s="260"/>
      <c r="AR387" s="260"/>
      <c r="AS387" s="260"/>
      <c r="AT387" s="260"/>
      <c r="AU387" s="260"/>
      <c r="AV387" s="260"/>
      <c r="AW387" s="260"/>
      <c r="AX387" s="260"/>
      <c r="AY387" s="260"/>
      <c r="AZ387" s="260"/>
      <c r="BA387" s="260"/>
      <c r="BB387" s="260"/>
      <c r="BC387" s="260"/>
      <c r="BD387" s="260"/>
      <c r="BE387" s="260"/>
      <c r="BF387" s="260"/>
      <c r="BG387" s="210"/>
      <c r="BH387" s="210"/>
      <c r="BI387" s="210"/>
    </row>
    <row r="388" spans="1:61" x14ac:dyDescent="0.25">
      <c r="A388" s="171" t="s">
        <v>91</v>
      </c>
      <c r="B388" s="164"/>
      <c r="C388" s="299" t="s">
        <v>628</v>
      </c>
      <c r="D388" s="166"/>
      <c r="E388" s="168"/>
      <c r="F388" s="167"/>
      <c r="G388" s="168"/>
      <c r="AO388" s="260"/>
      <c r="AP388" s="260"/>
      <c r="AQ388" s="260"/>
      <c r="AR388" s="260"/>
      <c r="AS388" s="260"/>
      <c r="AT388" s="260"/>
      <c r="AU388" s="260"/>
      <c r="AV388" s="260"/>
      <c r="AW388" s="260"/>
      <c r="AX388" s="260"/>
      <c r="AY388" s="260"/>
      <c r="AZ388" s="260"/>
      <c r="BA388" s="260"/>
      <c r="BB388" s="260"/>
      <c r="BC388" s="260"/>
      <c r="BD388" s="260"/>
      <c r="BE388" s="260"/>
      <c r="BF388" s="260"/>
      <c r="BG388" s="210"/>
      <c r="BH388" s="210"/>
      <c r="BI388" s="210"/>
    </row>
    <row r="389" spans="1:61" x14ac:dyDescent="0.25">
      <c r="A389" s="171" t="s">
        <v>91</v>
      </c>
      <c r="B389" s="164"/>
      <c r="C389" s="299" t="s">
        <v>628</v>
      </c>
      <c r="D389" s="166"/>
      <c r="E389" s="168"/>
      <c r="F389" s="167"/>
      <c r="G389" s="168"/>
      <c r="AO389" s="260"/>
      <c r="AP389" s="260"/>
      <c r="AQ389" s="260"/>
      <c r="AR389" s="260"/>
      <c r="AS389" s="260"/>
      <c r="AT389" s="260"/>
      <c r="AU389" s="260"/>
      <c r="AV389" s="260"/>
      <c r="AW389" s="260"/>
      <c r="AX389" s="260"/>
      <c r="AY389" s="260"/>
      <c r="AZ389" s="260"/>
      <c r="BA389" s="260"/>
      <c r="BB389" s="260"/>
      <c r="BC389" s="260"/>
      <c r="BD389" s="260"/>
      <c r="BE389" s="260"/>
      <c r="BF389" s="260"/>
      <c r="BG389" s="210"/>
      <c r="BH389" s="210"/>
      <c r="BI389" s="210"/>
    </row>
    <row r="390" spans="1:61" x14ac:dyDescent="0.25">
      <c r="A390" s="171" t="s">
        <v>91</v>
      </c>
      <c r="B390" s="164"/>
      <c r="C390" s="299" t="s">
        <v>628</v>
      </c>
      <c r="D390" s="166"/>
      <c r="E390" s="168"/>
      <c r="F390" s="167"/>
      <c r="G390" s="168"/>
      <c r="AO390" s="260"/>
      <c r="AP390" s="260"/>
      <c r="AQ390" s="260"/>
      <c r="AR390" s="260"/>
      <c r="AS390" s="260"/>
      <c r="AT390" s="260"/>
      <c r="AU390" s="260"/>
      <c r="AV390" s="260"/>
      <c r="AW390" s="260"/>
      <c r="AX390" s="260"/>
      <c r="AY390" s="260"/>
      <c r="AZ390" s="260"/>
      <c r="BA390" s="260"/>
      <c r="BB390" s="260"/>
      <c r="BC390" s="260"/>
      <c r="BD390" s="260"/>
      <c r="BE390" s="260"/>
      <c r="BF390" s="260"/>
      <c r="BG390" s="210"/>
      <c r="BH390" s="210"/>
      <c r="BI390" s="210"/>
    </row>
    <row r="391" spans="1:61" x14ac:dyDescent="0.25">
      <c r="A391" s="171" t="s">
        <v>91</v>
      </c>
      <c r="B391" s="164"/>
      <c r="C391" s="299" t="s">
        <v>628</v>
      </c>
      <c r="D391" s="166"/>
      <c r="E391" s="168"/>
      <c r="F391" s="167"/>
      <c r="G391" s="168"/>
      <c r="AO391" s="260"/>
      <c r="AP391" s="260"/>
      <c r="AQ391" s="260"/>
      <c r="AR391" s="260"/>
      <c r="AS391" s="260"/>
      <c r="AT391" s="260"/>
      <c r="AU391" s="260"/>
      <c r="AV391" s="260"/>
      <c r="AW391" s="260"/>
      <c r="AX391" s="260"/>
      <c r="AY391" s="260"/>
      <c r="AZ391" s="260"/>
      <c r="BA391" s="260"/>
      <c r="BB391" s="260"/>
      <c r="BC391" s="260"/>
      <c r="BD391" s="260"/>
      <c r="BE391" s="260"/>
      <c r="BF391" s="260"/>
      <c r="BG391" s="210"/>
      <c r="BH391" s="210"/>
      <c r="BI391" s="210"/>
    </row>
    <row r="392" spans="1:61" x14ac:dyDescent="0.25">
      <c r="A392" s="171" t="s">
        <v>91</v>
      </c>
      <c r="B392" s="164"/>
      <c r="C392" s="299" t="s">
        <v>628</v>
      </c>
      <c r="D392" s="166"/>
      <c r="E392" s="168"/>
      <c r="F392" s="167"/>
      <c r="G392" s="168"/>
      <c r="AO392" s="260"/>
      <c r="AP392" s="260"/>
      <c r="AQ392" s="260"/>
      <c r="AR392" s="260"/>
      <c r="AS392" s="260"/>
      <c r="AT392" s="260"/>
      <c r="AU392" s="260"/>
      <c r="AV392" s="260"/>
      <c r="AW392" s="260"/>
      <c r="AX392" s="260"/>
      <c r="AY392" s="260"/>
      <c r="AZ392" s="260"/>
      <c r="BA392" s="260"/>
      <c r="BB392" s="260"/>
      <c r="BC392" s="260"/>
      <c r="BD392" s="260"/>
      <c r="BE392" s="260"/>
      <c r="BF392" s="260"/>
      <c r="BG392" s="210"/>
      <c r="BH392" s="210"/>
      <c r="BI392" s="210"/>
    </row>
    <row r="393" spans="1:61" x14ac:dyDescent="0.25">
      <c r="A393" s="171" t="s">
        <v>91</v>
      </c>
      <c r="B393" s="164"/>
      <c r="C393" s="299" t="s">
        <v>628</v>
      </c>
      <c r="D393" s="166"/>
      <c r="E393" s="168"/>
      <c r="F393" s="167"/>
      <c r="G393" s="168"/>
      <c r="AO393" s="260"/>
      <c r="AP393" s="260"/>
      <c r="AQ393" s="260"/>
      <c r="AR393" s="260"/>
      <c r="AS393" s="260"/>
      <c r="AT393" s="260"/>
      <c r="AU393" s="260"/>
      <c r="AV393" s="260"/>
      <c r="AW393" s="260"/>
      <c r="AX393" s="260"/>
      <c r="AY393" s="260"/>
      <c r="AZ393" s="260"/>
      <c r="BA393" s="260"/>
      <c r="BB393" s="260"/>
      <c r="BC393" s="260"/>
      <c r="BD393" s="260"/>
      <c r="BE393" s="260"/>
      <c r="BF393" s="260"/>
      <c r="BG393" s="210"/>
      <c r="BH393" s="210"/>
      <c r="BI393" s="210"/>
    </row>
    <row r="394" spans="1:61" x14ac:dyDescent="0.25">
      <c r="A394" s="171" t="s">
        <v>91</v>
      </c>
      <c r="B394" s="164"/>
      <c r="C394" s="299" t="s">
        <v>628</v>
      </c>
      <c r="D394" s="166"/>
      <c r="E394" s="168"/>
      <c r="F394" s="167"/>
      <c r="G394" s="168"/>
      <c r="AO394" s="260"/>
      <c r="AP394" s="260"/>
      <c r="AQ394" s="260"/>
      <c r="AR394" s="260"/>
      <c r="AS394" s="260"/>
      <c r="AT394" s="260"/>
      <c r="AU394" s="260"/>
      <c r="AV394" s="260"/>
      <c r="AW394" s="260"/>
      <c r="AX394" s="260"/>
      <c r="AY394" s="260"/>
      <c r="AZ394" s="260"/>
      <c r="BA394" s="260"/>
      <c r="BB394" s="260"/>
      <c r="BC394" s="260"/>
      <c r="BD394" s="260"/>
      <c r="BE394" s="260"/>
      <c r="BF394" s="260"/>
      <c r="BG394" s="210"/>
      <c r="BH394" s="210"/>
      <c r="BI394" s="210"/>
    </row>
    <row r="395" spans="1:61" x14ac:dyDescent="0.25">
      <c r="A395" s="171" t="s">
        <v>91</v>
      </c>
      <c r="B395" s="164"/>
      <c r="C395" s="299" t="s">
        <v>628</v>
      </c>
      <c r="D395" s="166"/>
      <c r="E395" s="168"/>
      <c r="F395" s="167"/>
      <c r="G395" s="168"/>
      <c r="AO395" s="260"/>
      <c r="AP395" s="260"/>
      <c r="AQ395" s="260"/>
      <c r="AR395" s="260"/>
      <c r="AS395" s="260"/>
      <c r="AT395" s="260"/>
      <c r="AU395" s="260"/>
      <c r="AV395" s="260"/>
      <c r="AW395" s="260"/>
      <c r="AX395" s="260"/>
      <c r="AY395" s="260"/>
      <c r="AZ395" s="260"/>
      <c r="BA395" s="260"/>
      <c r="BB395" s="260"/>
      <c r="BC395" s="260"/>
      <c r="BD395" s="260"/>
      <c r="BE395" s="260"/>
      <c r="BF395" s="260"/>
      <c r="BG395" s="210"/>
      <c r="BH395" s="210"/>
      <c r="BI395" s="210"/>
    </row>
    <row r="396" spans="1:61" x14ac:dyDescent="0.25">
      <c r="A396" s="171" t="s">
        <v>91</v>
      </c>
      <c r="B396" s="164"/>
      <c r="C396" s="299" t="s">
        <v>628</v>
      </c>
      <c r="D396" s="166"/>
      <c r="E396" s="168"/>
      <c r="F396" s="167"/>
      <c r="G396" s="168"/>
      <c r="AO396" s="260"/>
      <c r="AP396" s="260"/>
      <c r="AQ396" s="260"/>
      <c r="AR396" s="260"/>
      <c r="AS396" s="260"/>
      <c r="AT396" s="260"/>
      <c r="AU396" s="260"/>
      <c r="AV396" s="260"/>
      <c r="AW396" s="260"/>
      <c r="AX396" s="260"/>
      <c r="AY396" s="260"/>
      <c r="AZ396" s="260"/>
      <c r="BA396" s="260"/>
      <c r="BB396" s="260"/>
      <c r="BC396" s="260"/>
      <c r="BD396" s="260"/>
      <c r="BE396" s="260"/>
      <c r="BF396" s="260"/>
      <c r="BG396" s="210"/>
      <c r="BH396" s="210"/>
      <c r="BI396" s="210"/>
    </row>
    <row r="397" spans="1:61" x14ac:dyDescent="0.25">
      <c r="A397" s="171" t="s">
        <v>91</v>
      </c>
      <c r="B397" s="164"/>
      <c r="C397" s="299" t="s">
        <v>628</v>
      </c>
      <c r="D397" s="166"/>
      <c r="E397" s="168"/>
      <c r="F397" s="167"/>
      <c r="G397" s="168"/>
      <c r="AO397" s="260"/>
      <c r="AP397" s="260"/>
      <c r="AQ397" s="260"/>
      <c r="AR397" s="260"/>
      <c r="AS397" s="260"/>
      <c r="AT397" s="260"/>
      <c r="AU397" s="260"/>
      <c r="AV397" s="260"/>
      <c r="AW397" s="260"/>
      <c r="AX397" s="260"/>
      <c r="AY397" s="260"/>
      <c r="AZ397" s="260"/>
      <c r="BA397" s="260"/>
      <c r="BB397" s="260"/>
      <c r="BC397" s="260"/>
      <c r="BD397" s="260"/>
      <c r="BE397" s="260"/>
      <c r="BF397" s="260"/>
      <c r="BG397" s="210"/>
      <c r="BH397" s="210"/>
      <c r="BI397" s="210"/>
    </row>
    <row r="398" spans="1:61" x14ac:dyDescent="0.25">
      <c r="A398" s="171" t="s">
        <v>91</v>
      </c>
      <c r="B398" s="164"/>
      <c r="C398" s="299" t="s">
        <v>628</v>
      </c>
      <c r="D398" s="166"/>
      <c r="E398" s="168"/>
      <c r="F398" s="167"/>
      <c r="G398" s="168"/>
      <c r="AO398" s="260"/>
      <c r="AP398" s="260"/>
      <c r="AQ398" s="260"/>
      <c r="AR398" s="260"/>
      <c r="AS398" s="260"/>
      <c r="AT398" s="260"/>
      <c r="AU398" s="260"/>
      <c r="AV398" s="260"/>
      <c r="AW398" s="260"/>
      <c r="AX398" s="260"/>
      <c r="AY398" s="260"/>
      <c r="AZ398" s="260"/>
      <c r="BA398" s="260"/>
      <c r="BB398" s="260"/>
      <c r="BC398" s="260"/>
      <c r="BD398" s="260"/>
      <c r="BE398" s="260"/>
      <c r="BF398" s="260"/>
      <c r="BG398" s="210"/>
      <c r="BH398" s="210"/>
      <c r="BI398" s="210"/>
    </row>
    <row r="399" spans="1:61" x14ac:dyDescent="0.25">
      <c r="A399" s="171" t="s">
        <v>91</v>
      </c>
      <c r="B399" s="164"/>
      <c r="C399" s="299" t="s">
        <v>628</v>
      </c>
      <c r="D399" s="166"/>
      <c r="E399" s="168"/>
      <c r="F399" s="167"/>
      <c r="G399" s="168"/>
      <c r="AO399" s="260"/>
      <c r="AP399" s="260"/>
      <c r="AQ399" s="260"/>
      <c r="AR399" s="260"/>
      <c r="AS399" s="260"/>
      <c r="AT399" s="260"/>
      <c r="AU399" s="260"/>
      <c r="AV399" s="260"/>
      <c r="AW399" s="260"/>
      <c r="AX399" s="260"/>
      <c r="AY399" s="260"/>
      <c r="AZ399" s="260"/>
      <c r="BA399" s="260"/>
      <c r="BB399" s="260"/>
      <c r="BC399" s="260"/>
      <c r="BD399" s="260"/>
      <c r="BE399" s="260"/>
      <c r="BF399" s="260"/>
      <c r="BG399" s="210"/>
      <c r="BH399" s="210"/>
      <c r="BI399" s="210"/>
    </row>
    <row r="400" spans="1:61" x14ac:dyDescent="0.25">
      <c r="A400" s="171" t="s">
        <v>91</v>
      </c>
      <c r="B400" s="164"/>
      <c r="C400" s="299" t="s">
        <v>628</v>
      </c>
      <c r="D400" s="166"/>
      <c r="E400" s="168"/>
      <c r="F400" s="167"/>
      <c r="G400" s="168"/>
      <c r="AO400" s="260"/>
      <c r="AP400" s="260"/>
      <c r="AQ400" s="260"/>
      <c r="AR400" s="260"/>
      <c r="AS400" s="260"/>
      <c r="AT400" s="260"/>
      <c r="AU400" s="260"/>
      <c r="AV400" s="260"/>
      <c r="AW400" s="260"/>
      <c r="AX400" s="260"/>
      <c r="AY400" s="260"/>
      <c r="AZ400" s="260"/>
      <c r="BA400" s="260"/>
      <c r="BB400" s="260"/>
      <c r="BC400" s="260"/>
      <c r="BD400" s="260"/>
      <c r="BE400" s="260"/>
      <c r="BF400" s="260"/>
      <c r="BG400" s="210"/>
      <c r="BH400" s="210"/>
      <c r="BI400" s="210"/>
    </row>
    <row r="401" spans="1:61" x14ac:dyDescent="0.25">
      <c r="A401" s="171" t="s">
        <v>91</v>
      </c>
      <c r="B401" s="164"/>
      <c r="C401" s="299" t="s">
        <v>628</v>
      </c>
      <c r="D401" s="166"/>
      <c r="E401" s="168"/>
      <c r="F401" s="167"/>
      <c r="G401" s="168"/>
      <c r="AO401" s="260"/>
      <c r="AP401" s="260"/>
      <c r="AQ401" s="260"/>
      <c r="AR401" s="260"/>
      <c r="AS401" s="260"/>
      <c r="AT401" s="260"/>
      <c r="AU401" s="260"/>
      <c r="AV401" s="260"/>
      <c r="AW401" s="260"/>
      <c r="AX401" s="260"/>
      <c r="AY401" s="260"/>
      <c r="AZ401" s="260"/>
      <c r="BA401" s="260"/>
      <c r="BB401" s="260"/>
      <c r="BC401" s="260"/>
      <c r="BD401" s="260"/>
      <c r="BE401" s="260"/>
      <c r="BF401" s="260"/>
      <c r="BG401" s="210"/>
      <c r="BH401" s="210"/>
      <c r="BI401" s="210"/>
    </row>
    <row r="402" spans="1:61" x14ac:dyDescent="0.25">
      <c r="A402" s="171" t="s">
        <v>91</v>
      </c>
      <c r="B402" s="164"/>
      <c r="C402" s="299" t="s">
        <v>628</v>
      </c>
      <c r="D402" s="166"/>
      <c r="E402" s="168"/>
      <c r="F402" s="167"/>
      <c r="G402" s="168"/>
      <c r="AO402" s="260"/>
      <c r="AP402" s="260"/>
      <c r="AQ402" s="260"/>
      <c r="AR402" s="260"/>
      <c r="AS402" s="260"/>
      <c r="AT402" s="260"/>
      <c r="AU402" s="260"/>
      <c r="AV402" s="260"/>
      <c r="AW402" s="260"/>
      <c r="AX402" s="260"/>
      <c r="AY402" s="260"/>
      <c r="AZ402" s="260"/>
      <c r="BA402" s="260"/>
      <c r="BB402" s="260"/>
      <c r="BC402" s="260"/>
      <c r="BD402" s="260"/>
      <c r="BE402" s="260"/>
      <c r="BF402" s="260"/>
      <c r="BG402" s="210"/>
      <c r="BH402" s="210"/>
      <c r="BI402" s="210"/>
    </row>
    <row r="403" spans="1:61" x14ac:dyDescent="0.25">
      <c r="A403" s="171" t="s">
        <v>91</v>
      </c>
      <c r="B403" s="164"/>
      <c r="C403" s="299" t="s">
        <v>628</v>
      </c>
      <c r="D403" s="166"/>
      <c r="E403" s="168"/>
      <c r="F403" s="167"/>
      <c r="G403" s="168"/>
      <c r="AO403" s="260"/>
      <c r="AP403" s="260"/>
      <c r="AQ403" s="260"/>
      <c r="AR403" s="260"/>
      <c r="AS403" s="260"/>
      <c r="AT403" s="260"/>
      <c r="AU403" s="260"/>
      <c r="AV403" s="260"/>
      <c r="AW403" s="260"/>
      <c r="AX403" s="260"/>
      <c r="AY403" s="260"/>
      <c r="AZ403" s="260"/>
      <c r="BA403" s="260"/>
      <c r="BB403" s="260"/>
      <c r="BC403" s="260"/>
      <c r="BD403" s="260"/>
      <c r="BE403" s="260"/>
      <c r="BF403" s="260"/>
      <c r="BG403" s="210"/>
      <c r="BH403" s="210"/>
      <c r="BI403" s="210"/>
    </row>
    <row r="404" spans="1:61" x14ac:dyDescent="0.25">
      <c r="A404" s="171" t="s">
        <v>91</v>
      </c>
      <c r="B404" s="164"/>
      <c r="C404" s="299" t="s">
        <v>628</v>
      </c>
      <c r="D404" s="166"/>
      <c r="E404" s="168"/>
      <c r="F404" s="167"/>
      <c r="G404" s="168"/>
      <c r="AO404" s="260"/>
      <c r="AP404" s="260"/>
      <c r="AQ404" s="260"/>
      <c r="AR404" s="260"/>
      <c r="AS404" s="260"/>
      <c r="AT404" s="260"/>
      <c r="AU404" s="260"/>
      <c r="AV404" s="260"/>
      <c r="AW404" s="260"/>
      <c r="AX404" s="260"/>
      <c r="AY404" s="260"/>
      <c r="AZ404" s="260"/>
      <c r="BA404" s="260"/>
      <c r="BB404" s="260"/>
      <c r="BC404" s="260"/>
      <c r="BD404" s="260"/>
      <c r="BE404" s="260"/>
      <c r="BF404" s="260"/>
      <c r="BG404" s="210"/>
      <c r="BH404" s="210"/>
      <c r="BI404" s="210"/>
    </row>
    <row r="405" spans="1:61" x14ac:dyDescent="0.25">
      <c r="A405" s="171" t="s">
        <v>91</v>
      </c>
      <c r="B405" s="164"/>
      <c r="C405" s="299" t="s">
        <v>628</v>
      </c>
      <c r="D405" s="166"/>
      <c r="E405" s="168"/>
      <c r="F405" s="167"/>
      <c r="G405" s="168"/>
      <c r="AO405" s="260"/>
      <c r="AP405" s="260"/>
      <c r="AQ405" s="260"/>
      <c r="AR405" s="260"/>
      <c r="AS405" s="260"/>
      <c r="AT405" s="260"/>
      <c r="AU405" s="260"/>
      <c r="AV405" s="260"/>
      <c r="AW405" s="260"/>
      <c r="AX405" s="260"/>
      <c r="AY405" s="260"/>
      <c r="AZ405" s="260"/>
      <c r="BA405" s="260"/>
      <c r="BB405" s="260"/>
      <c r="BC405" s="260"/>
      <c r="BD405" s="260"/>
      <c r="BE405" s="260"/>
      <c r="BF405" s="260"/>
      <c r="BG405" s="210"/>
      <c r="BH405" s="210"/>
      <c r="BI405" s="210"/>
    </row>
    <row r="406" spans="1:61" x14ac:dyDescent="0.25">
      <c r="A406" s="171" t="s">
        <v>91</v>
      </c>
      <c r="B406" s="164"/>
      <c r="C406" s="299" t="s">
        <v>628</v>
      </c>
      <c r="D406" s="166"/>
      <c r="E406" s="168"/>
      <c r="F406" s="167"/>
      <c r="G406" s="168"/>
      <c r="AO406" s="260"/>
      <c r="AP406" s="260"/>
      <c r="AQ406" s="260"/>
      <c r="AR406" s="260"/>
      <c r="AS406" s="260"/>
      <c r="AT406" s="260"/>
      <c r="AU406" s="260"/>
      <c r="AV406" s="260"/>
      <c r="AW406" s="260"/>
      <c r="AX406" s="260"/>
      <c r="AY406" s="260"/>
      <c r="AZ406" s="260"/>
      <c r="BA406" s="260"/>
      <c r="BB406" s="260"/>
      <c r="BC406" s="260"/>
      <c r="BD406" s="260"/>
      <c r="BE406" s="260"/>
      <c r="BF406" s="260"/>
      <c r="BG406" s="210"/>
      <c r="BH406" s="210"/>
      <c r="BI406" s="210"/>
    </row>
    <row r="407" spans="1:61" x14ac:dyDescent="0.25">
      <c r="A407" s="171" t="s">
        <v>91</v>
      </c>
      <c r="B407" s="164"/>
      <c r="C407" s="299" t="s">
        <v>628</v>
      </c>
      <c r="D407" s="166"/>
      <c r="E407" s="168"/>
      <c r="F407" s="167"/>
      <c r="G407" s="168"/>
      <c r="AO407" s="260"/>
      <c r="AP407" s="260"/>
      <c r="AQ407" s="260"/>
      <c r="AR407" s="260"/>
      <c r="AS407" s="260"/>
      <c r="AT407" s="260"/>
      <c r="AU407" s="260"/>
      <c r="AV407" s="260"/>
      <c r="AW407" s="260"/>
      <c r="AX407" s="260"/>
      <c r="AY407" s="260"/>
      <c r="AZ407" s="260"/>
      <c r="BA407" s="260"/>
      <c r="BB407" s="260"/>
      <c r="BC407" s="260"/>
      <c r="BD407" s="260"/>
      <c r="BE407" s="260"/>
      <c r="BF407" s="260"/>
      <c r="BG407" s="210"/>
      <c r="BH407" s="210"/>
      <c r="BI407" s="210"/>
    </row>
    <row r="408" spans="1:61" x14ac:dyDescent="0.25">
      <c r="A408" s="171" t="s">
        <v>91</v>
      </c>
      <c r="B408" s="164"/>
      <c r="C408" s="299" t="s">
        <v>628</v>
      </c>
      <c r="D408" s="166"/>
      <c r="E408" s="168"/>
      <c r="F408" s="167"/>
      <c r="G408" s="168"/>
      <c r="AO408" s="260"/>
      <c r="AP408" s="260"/>
      <c r="AQ408" s="260"/>
      <c r="AR408" s="260"/>
      <c r="AS408" s="260"/>
      <c r="AT408" s="260"/>
      <c r="AU408" s="260"/>
      <c r="AV408" s="260"/>
      <c r="AW408" s="260"/>
      <c r="AX408" s="260"/>
      <c r="AY408" s="260"/>
      <c r="AZ408" s="260"/>
      <c r="BA408" s="260"/>
      <c r="BB408" s="260"/>
      <c r="BC408" s="260"/>
      <c r="BD408" s="260"/>
      <c r="BE408" s="260"/>
      <c r="BF408" s="260"/>
      <c r="BG408" s="210"/>
      <c r="BH408" s="210"/>
      <c r="BI408" s="210"/>
    </row>
    <row r="409" spans="1:61" x14ac:dyDescent="0.25">
      <c r="A409" s="171" t="s">
        <v>91</v>
      </c>
      <c r="B409" s="164"/>
      <c r="C409" s="299" t="s">
        <v>628</v>
      </c>
      <c r="D409" s="166"/>
      <c r="E409" s="168"/>
      <c r="F409" s="167"/>
      <c r="G409" s="168"/>
      <c r="AO409" s="260"/>
      <c r="AP409" s="260"/>
      <c r="AQ409" s="260"/>
      <c r="AR409" s="260"/>
      <c r="AS409" s="260"/>
      <c r="AT409" s="260"/>
      <c r="AU409" s="260"/>
      <c r="AV409" s="260"/>
      <c r="AW409" s="260"/>
      <c r="AX409" s="260"/>
      <c r="AY409" s="260"/>
      <c r="AZ409" s="260"/>
      <c r="BA409" s="260"/>
      <c r="BB409" s="260"/>
      <c r="BC409" s="260"/>
      <c r="BD409" s="260"/>
      <c r="BE409" s="260"/>
      <c r="BF409" s="260"/>
      <c r="BG409" s="210"/>
      <c r="BH409" s="210"/>
      <c r="BI409" s="210"/>
    </row>
    <row r="410" spans="1:61" x14ac:dyDescent="0.25">
      <c r="A410" s="171" t="s">
        <v>91</v>
      </c>
      <c r="B410" s="164"/>
      <c r="C410" s="299" t="s">
        <v>628</v>
      </c>
      <c r="D410" s="166"/>
      <c r="E410" s="168"/>
      <c r="F410" s="167"/>
      <c r="G410" s="168"/>
      <c r="AO410" s="260"/>
      <c r="AP410" s="260"/>
      <c r="AQ410" s="260"/>
      <c r="AR410" s="260"/>
      <c r="AS410" s="260"/>
      <c r="AT410" s="260"/>
      <c r="AU410" s="260"/>
      <c r="AV410" s="260"/>
      <c r="AW410" s="260"/>
      <c r="AX410" s="260"/>
      <c r="AY410" s="260"/>
      <c r="AZ410" s="260"/>
      <c r="BA410" s="260"/>
      <c r="BB410" s="260"/>
      <c r="BC410" s="260"/>
      <c r="BD410" s="260"/>
      <c r="BE410" s="260"/>
      <c r="BF410" s="260"/>
      <c r="BG410" s="210"/>
      <c r="BH410" s="210"/>
      <c r="BI410" s="210"/>
    </row>
    <row r="411" spans="1:61" x14ac:dyDescent="0.25">
      <c r="A411" s="171" t="s">
        <v>91</v>
      </c>
      <c r="B411" s="164"/>
      <c r="C411" s="299" t="s">
        <v>628</v>
      </c>
      <c r="D411" s="166"/>
      <c r="E411" s="168"/>
      <c r="F411" s="167"/>
      <c r="G411" s="168"/>
      <c r="AO411" s="260"/>
      <c r="AP411" s="260"/>
      <c r="AQ411" s="260"/>
      <c r="AR411" s="260"/>
      <c r="AS411" s="260"/>
      <c r="AT411" s="260"/>
      <c r="AU411" s="260"/>
      <c r="AV411" s="260"/>
      <c r="AW411" s="260"/>
      <c r="AX411" s="260"/>
      <c r="AY411" s="260"/>
      <c r="AZ411" s="260"/>
      <c r="BA411" s="260"/>
      <c r="BB411" s="260"/>
      <c r="BC411" s="260"/>
      <c r="BD411" s="260"/>
      <c r="BE411" s="260"/>
      <c r="BF411" s="260"/>
      <c r="BG411" s="210"/>
      <c r="BH411" s="210"/>
      <c r="BI411" s="210"/>
    </row>
    <row r="412" spans="1:61" x14ac:dyDescent="0.25">
      <c r="A412" s="171" t="s">
        <v>91</v>
      </c>
      <c r="B412" s="164"/>
      <c r="C412" s="299" t="s">
        <v>628</v>
      </c>
      <c r="D412" s="166"/>
      <c r="E412" s="168"/>
      <c r="F412" s="167"/>
      <c r="G412" s="168"/>
      <c r="AO412" s="260"/>
      <c r="AP412" s="260"/>
      <c r="AQ412" s="260"/>
      <c r="AR412" s="260"/>
      <c r="AS412" s="260"/>
      <c r="AT412" s="260"/>
      <c r="AU412" s="260"/>
      <c r="AV412" s="260"/>
      <c r="AW412" s="260"/>
      <c r="AX412" s="260"/>
      <c r="AY412" s="260"/>
      <c r="AZ412" s="260"/>
      <c r="BA412" s="260"/>
      <c r="BB412" s="260"/>
      <c r="BC412" s="260"/>
      <c r="BD412" s="260"/>
      <c r="BE412" s="260"/>
      <c r="BF412" s="260"/>
      <c r="BG412" s="210"/>
      <c r="BH412" s="210"/>
      <c r="BI412" s="210"/>
    </row>
    <row r="413" spans="1:61" x14ac:dyDescent="0.25">
      <c r="A413" s="171" t="s">
        <v>91</v>
      </c>
      <c r="B413" s="164"/>
      <c r="C413" s="299" t="s">
        <v>628</v>
      </c>
      <c r="D413" s="166"/>
      <c r="E413" s="168"/>
      <c r="F413" s="167"/>
      <c r="G413" s="168"/>
      <c r="AO413" s="260"/>
      <c r="AP413" s="260"/>
      <c r="AQ413" s="260"/>
      <c r="AR413" s="260"/>
      <c r="AS413" s="260"/>
      <c r="AT413" s="260"/>
      <c r="AU413" s="260"/>
      <c r="AV413" s="260"/>
      <c r="AW413" s="260"/>
      <c r="AX413" s="260"/>
      <c r="AY413" s="260"/>
      <c r="AZ413" s="260"/>
      <c r="BA413" s="260"/>
      <c r="BB413" s="260"/>
      <c r="BC413" s="260"/>
      <c r="BD413" s="260"/>
      <c r="BE413" s="260"/>
      <c r="BF413" s="260"/>
      <c r="BG413" s="210"/>
      <c r="BH413" s="210"/>
      <c r="BI413" s="210"/>
    </row>
    <row r="414" spans="1:61" x14ac:dyDescent="0.25">
      <c r="A414" s="171" t="s">
        <v>91</v>
      </c>
      <c r="B414" s="164"/>
      <c r="C414" s="299" t="s">
        <v>628</v>
      </c>
      <c r="D414" s="166"/>
      <c r="E414" s="168"/>
      <c r="F414" s="167"/>
      <c r="G414" s="168"/>
      <c r="AO414" s="260"/>
      <c r="AP414" s="260"/>
      <c r="AQ414" s="260"/>
      <c r="AR414" s="260"/>
      <c r="AS414" s="260"/>
      <c r="AT414" s="260"/>
      <c r="AU414" s="260"/>
      <c r="AV414" s="260"/>
      <c r="AW414" s="260"/>
      <c r="AX414" s="260"/>
      <c r="AY414" s="260"/>
      <c r="AZ414" s="260"/>
      <c r="BA414" s="260"/>
      <c r="BB414" s="260"/>
      <c r="BC414" s="260"/>
      <c r="BD414" s="260"/>
      <c r="BE414" s="260"/>
      <c r="BF414" s="260"/>
      <c r="BG414" s="210"/>
      <c r="BH414" s="210"/>
      <c r="BI414" s="210"/>
    </row>
    <row r="415" spans="1:61" x14ac:dyDescent="0.25">
      <c r="A415" s="171" t="s">
        <v>91</v>
      </c>
      <c r="B415" s="164"/>
      <c r="C415" s="299" t="s">
        <v>628</v>
      </c>
      <c r="D415" s="166"/>
      <c r="E415" s="168"/>
      <c r="F415" s="167"/>
      <c r="G415" s="168"/>
      <c r="AO415" s="260"/>
      <c r="AP415" s="260"/>
      <c r="AQ415" s="260"/>
      <c r="AR415" s="260"/>
      <c r="AS415" s="260"/>
      <c r="AT415" s="260"/>
      <c r="AU415" s="260"/>
      <c r="AV415" s="260"/>
      <c r="AW415" s="260"/>
      <c r="AX415" s="260"/>
      <c r="AY415" s="260"/>
      <c r="AZ415" s="260"/>
      <c r="BA415" s="260"/>
      <c r="BB415" s="260"/>
      <c r="BC415" s="260"/>
      <c r="BD415" s="260"/>
      <c r="BE415" s="260"/>
      <c r="BF415" s="260"/>
      <c r="BG415" s="210"/>
      <c r="BH415" s="210"/>
      <c r="BI415" s="210"/>
    </row>
    <row r="416" spans="1:61" x14ac:dyDescent="0.25">
      <c r="A416" s="171" t="s">
        <v>91</v>
      </c>
      <c r="B416" s="164"/>
      <c r="C416" s="299" t="s">
        <v>628</v>
      </c>
      <c r="D416" s="166"/>
      <c r="E416" s="168"/>
      <c r="F416" s="167"/>
      <c r="G416" s="168"/>
      <c r="AO416" s="260"/>
      <c r="AP416" s="260"/>
      <c r="AQ416" s="260"/>
      <c r="AR416" s="260"/>
      <c r="AS416" s="260"/>
      <c r="AT416" s="260"/>
      <c r="AU416" s="260"/>
      <c r="AV416" s="260"/>
      <c r="AW416" s="260"/>
      <c r="AX416" s="260"/>
      <c r="AY416" s="260"/>
      <c r="AZ416" s="260"/>
      <c r="BA416" s="260"/>
      <c r="BB416" s="260"/>
      <c r="BC416" s="260"/>
      <c r="BD416" s="260"/>
      <c r="BE416" s="260"/>
      <c r="BF416" s="260"/>
      <c r="BG416" s="210"/>
      <c r="BH416" s="210"/>
      <c r="BI416" s="210"/>
    </row>
    <row r="417" spans="1:61" x14ac:dyDescent="0.25">
      <c r="A417" s="171" t="s">
        <v>91</v>
      </c>
      <c r="B417" s="164"/>
      <c r="C417" s="299" t="s">
        <v>628</v>
      </c>
      <c r="D417" s="166"/>
      <c r="E417" s="168"/>
      <c r="F417" s="167"/>
      <c r="G417" s="168"/>
      <c r="AO417" s="260"/>
      <c r="AP417" s="260"/>
      <c r="AQ417" s="260"/>
      <c r="AR417" s="260"/>
      <c r="AS417" s="260"/>
      <c r="AT417" s="260"/>
      <c r="AU417" s="260"/>
      <c r="AV417" s="260"/>
      <c r="AW417" s="260"/>
      <c r="AX417" s="260"/>
      <c r="AY417" s="260"/>
      <c r="AZ417" s="260"/>
      <c r="BA417" s="260"/>
      <c r="BB417" s="260"/>
      <c r="BC417" s="260"/>
      <c r="BD417" s="260"/>
      <c r="BE417" s="260"/>
      <c r="BF417" s="260"/>
      <c r="BG417" s="210"/>
      <c r="BH417" s="210"/>
      <c r="BI417" s="210"/>
    </row>
    <row r="418" spans="1:61" x14ac:dyDescent="0.25">
      <c r="A418" s="171" t="s">
        <v>91</v>
      </c>
      <c r="B418" s="164"/>
      <c r="C418" s="299" t="s">
        <v>628</v>
      </c>
      <c r="D418" s="166"/>
      <c r="E418" s="168"/>
      <c r="F418" s="167"/>
      <c r="G418" s="168"/>
      <c r="AO418" s="260"/>
      <c r="AP418" s="260"/>
      <c r="AQ418" s="260"/>
      <c r="AR418" s="260"/>
      <c r="AS418" s="260"/>
      <c r="AT418" s="260"/>
      <c r="AU418" s="260"/>
      <c r="AV418" s="260"/>
      <c r="AW418" s="260"/>
      <c r="AX418" s="260"/>
      <c r="AY418" s="260"/>
      <c r="AZ418" s="260"/>
      <c r="BA418" s="260"/>
      <c r="BB418" s="260"/>
      <c r="BC418" s="260"/>
      <c r="BD418" s="260"/>
      <c r="BE418" s="260"/>
      <c r="BF418" s="260"/>
      <c r="BG418" s="210"/>
      <c r="BH418" s="210"/>
      <c r="BI418" s="210"/>
    </row>
    <row r="419" spans="1:61" x14ac:dyDescent="0.25">
      <c r="A419" s="171" t="s">
        <v>91</v>
      </c>
      <c r="B419" s="164"/>
      <c r="C419" s="299" t="s">
        <v>628</v>
      </c>
      <c r="D419" s="166"/>
      <c r="E419" s="168"/>
      <c r="F419" s="167"/>
      <c r="G419" s="168"/>
      <c r="AO419" s="260"/>
      <c r="AP419" s="260"/>
      <c r="AQ419" s="260"/>
      <c r="AR419" s="260"/>
      <c r="AS419" s="260"/>
      <c r="AT419" s="260"/>
      <c r="AU419" s="260"/>
      <c r="AV419" s="260"/>
      <c r="AW419" s="260"/>
      <c r="AX419" s="260"/>
      <c r="AY419" s="260"/>
      <c r="AZ419" s="260"/>
      <c r="BA419" s="260"/>
      <c r="BB419" s="260"/>
      <c r="BC419" s="260"/>
      <c r="BD419" s="260"/>
      <c r="BE419" s="260"/>
      <c r="BF419" s="260"/>
      <c r="BG419" s="210"/>
      <c r="BH419" s="210"/>
      <c r="BI419" s="210"/>
    </row>
    <row r="420" spans="1:61" x14ac:dyDescent="0.25">
      <c r="A420" s="171" t="s">
        <v>91</v>
      </c>
      <c r="B420" s="164"/>
      <c r="C420" s="299" t="s">
        <v>628</v>
      </c>
      <c r="D420" s="166"/>
      <c r="E420" s="168"/>
      <c r="F420" s="167"/>
      <c r="G420" s="168"/>
      <c r="AO420" s="260"/>
      <c r="AP420" s="260"/>
      <c r="AQ420" s="260"/>
      <c r="AR420" s="260"/>
      <c r="AS420" s="260"/>
      <c r="AT420" s="260"/>
      <c r="AU420" s="260"/>
      <c r="AV420" s="260"/>
      <c r="AW420" s="260"/>
      <c r="AX420" s="260"/>
      <c r="AY420" s="260"/>
      <c r="AZ420" s="260"/>
      <c r="BA420" s="260"/>
      <c r="BB420" s="260"/>
      <c r="BC420" s="260"/>
      <c r="BD420" s="260"/>
      <c r="BE420" s="260"/>
      <c r="BF420" s="260"/>
      <c r="BG420" s="210"/>
      <c r="BH420" s="210"/>
      <c r="BI420" s="210"/>
    </row>
    <row r="421" spans="1:61" x14ac:dyDescent="0.25">
      <c r="A421" s="171" t="s">
        <v>91</v>
      </c>
      <c r="B421" s="164"/>
      <c r="C421" s="299" t="s">
        <v>628</v>
      </c>
      <c r="D421" s="166"/>
      <c r="E421" s="168"/>
      <c r="F421" s="167"/>
      <c r="G421" s="168"/>
      <c r="AO421" s="260"/>
      <c r="AP421" s="260"/>
      <c r="AQ421" s="260"/>
      <c r="AR421" s="260"/>
      <c r="AS421" s="260"/>
      <c r="AT421" s="260"/>
      <c r="AU421" s="260"/>
      <c r="AV421" s="260"/>
      <c r="AW421" s="260"/>
      <c r="AX421" s="260"/>
      <c r="AY421" s="260"/>
      <c r="AZ421" s="260"/>
      <c r="BA421" s="260"/>
      <c r="BB421" s="260"/>
      <c r="BC421" s="260"/>
      <c r="BD421" s="260"/>
      <c r="BE421" s="260"/>
      <c r="BF421" s="260"/>
      <c r="BG421" s="210"/>
      <c r="BH421" s="210"/>
      <c r="BI421" s="210"/>
    </row>
    <row r="422" spans="1:61" x14ac:dyDescent="0.25">
      <c r="A422" s="171" t="s">
        <v>91</v>
      </c>
      <c r="B422" s="164"/>
      <c r="C422" s="299" t="s">
        <v>628</v>
      </c>
      <c r="D422" s="166"/>
      <c r="E422" s="168"/>
      <c r="F422" s="167"/>
      <c r="G422" s="168"/>
      <c r="AO422" s="260"/>
      <c r="AP422" s="260"/>
      <c r="AQ422" s="260"/>
      <c r="AR422" s="260"/>
      <c r="AS422" s="260"/>
      <c r="AT422" s="260"/>
      <c r="AU422" s="260"/>
      <c r="AV422" s="260"/>
      <c r="AW422" s="260"/>
      <c r="AX422" s="260"/>
      <c r="AY422" s="260"/>
      <c r="AZ422" s="260"/>
      <c r="BA422" s="260"/>
      <c r="BB422" s="260"/>
      <c r="BC422" s="260"/>
      <c r="BD422" s="260"/>
      <c r="BE422" s="260"/>
      <c r="BF422" s="260"/>
      <c r="BG422" s="210"/>
      <c r="BH422" s="210"/>
      <c r="BI422" s="210"/>
    </row>
    <row r="423" spans="1:61" x14ac:dyDescent="0.25">
      <c r="A423" s="171" t="s">
        <v>91</v>
      </c>
      <c r="B423" s="164"/>
      <c r="C423" s="299" t="s">
        <v>628</v>
      </c>
      <c r="D423" s="166"/>
      <c r="E423" s="168"/>
      <c r="F423" s="167"/>
      <c r="G423" s="168"/>
      <c r="AO423" s="260"/>
      <c r="AP423" s="260"/>
      <c r="AQ423" s="260"/>
      <c r="AR423" s="260"/>
      <c r="AS423" s="260"/>
      <c r="AT423" s="260"/>
      <c r="AU423" s="260"/>
      <c r="AV423" s="260"/>
      <c r="AW423" s="260"/>
      <c r="AX423" s="260"/>
      <c r="AY423" s="260"/>
      <c r="AZ423" s="260"/>
      <c r="BA423" s="260"/>
      <c r="BB423" s="260"/>
      <c r="BC423" s="260"/>
      <c r="BD423" s="260"/>
      <c r="BE423" s="260"/>
      <c r="BF423" s="260"/>
      <c r="BG423" s="210"/>
      <c r="BH423" s="210"/>
      <c r="BI423" s="210"/>
    </row>
    <row r="424" spans="1:61" x14ac:dyDescent="0.25">
      <c r="A424" s="171" t="s">
        <v>91</v>
      </c>
      <c r="B424" s="164"/>
      <c r="C424" s="299" t="s">
        <v>628</v>
      </c>
      <c r="D424" s="166"/>
      <c r="E424" s="168"/>
      <c r="F424" s="167"/>
      <c r="G424" s="168"/>
      <c r="AO424" s="260"/>
      <c r="AP424" s="260"/>
      <c r="AQ424" s="260"/>
      <c r="AR424" s="260"/>
      <c r="AS424" s="260"/>
      <c r="AT424" s="260"/>
      <c r="AU424" s="260"/>
      <c r="AV424" s="260"/>
      <c r="AW424" s="260"/>
      <c r="AX424" s="260"/>
      <c r="AY424" s="260"/>
      <c r="AZ424" s="260"/>
      <c r="BA424" s="260"/>
      <c r="BB424" s="260"/>
      <c r="BC424" s="260"/>
      <c r="BD424" s="260"/>
      <c r="BE424" s="260"/>
      <c r="BF424" s="260"/>
      <c r="BG424" s="210"/>
      <c r="BH424" s="210"/>
      <c r="BI424" s="210"/>
    </row>
    <row r="425" spans="1:61" x14ac:dyDescent="0.25">
      <c r="A425" s="171" t="s">
        <v>91</v>
      </c>
      <c r="B425" s="164"/>
      <c r="C425" s="299" t="s">
        <v>628</v>
      </c>
      <c r="D425" s="166"/>
      <c r="E425" s="168"/>
      <c r="F425" s="167"/>
      <c r="G425" s="168"/>
      <c r="AO425" s="260"/>
      <c r="AP425" s="260"/>
      <c r="AQ425" s="260"/>
      <c r="AR425" s="260"/>
      <c r="AS425" s="260"/>
      <c r="AT425" s="260"/>
      <c r="AU425" s="260"/>
      <c r="AV425" s="260"/>
      <c r="AW425" s="260"/>
      <c r="AX425" s="260"/>
      <c r="AY425" s="260"/>
      <c r="AZ425" s="260"/>
      <c r="BA425" s="260"/>
      <c r="BB425" s="260"/>
      <c r="BC425" s="260"/>
      <c r="BD425" s="260"/>
      <c r="BE425" s="260"/>
      <c r="BF425" s="260"/>
      <c r="BG425" s="210"/>
      <c r="BH425" s="210"/>
      <c r="BI425" s="210"/>
    </row>
    <row r="426" spans="1:61" x14ac:dyDescent="0.25">
      <c r="A426" s="171" t="s">
        <v>91</v>
      </c>
      <c r="B426" s="164"/>
      <c r="C426" s="299" t="s">
        <v>628</v>
      </c>
      <c r="D426" s="166"/>
      <c r="E426" s="168"/>
      <c r="F426" s="167"/>
      <c r="G426" s="168"/>
      <c r="AO426" s="260"/>
      <c r="AP426" s="260"/>
      <c r="AQ426" s="260"/>
      <c r="AR426" s="260"/>
      <c r="AS426" s="260"/>
      <c r="AT426" s="260"/>
      <c r="AU426" s="260"/>
      <c r="AV426" s="260"/>
      <c r="AW426" s="260"/>
      <c r="AX426" s="260"/>
      <c r="AY426" s="260"/>
      <c r="AZ426" s="260"/>
      <c r="BA426" s="260"/>
      <c r="BB426" s="260"/>
      <c r="BC426" s="260"/>
      <c r="BD426" s="260"/>
      <c r="BE426" s="260"/>
      <c r="BF426" s="260"/>
      <c r="BG426" s="210"/>
      <c r="BH426" s="210"/>
      <c r="BI426" s="210"/>
    </row>
    <row r="427" spans="1:61" x14ac:dyDescent="0.25">
      <c r="A427" s="171" t="s">
        <v>91</v>
      </c>
      <c r="B427" s="164"/>
      <c r="C427" s="299" t="s">
        <v>628</v>
      </c>
      <c r="D427" s="166"/>
      <c r="E427" s="168"/>
      <c r="F427" s="167"/>
      <c r="G427" s="168"/>
      <c r="AO427" s="260"/>
      <c r="AP427" s="260"/>
      <c r="AQ427" s="260"/>
      <c r="AR427" s="260"/>
      <c r="AS427" s="260"/>
      <c r="AT427" s="260"/>
      <c r="AU427" s="260"/>
      <c r="AV427" s="260"/>
      <c r="AW427" s="260"/>
      <c r="AX427" s="260"/>
      <c r="AY427" s="260"/>
      <c r="AZ427" s="260"/>
      <c r="BA427" s="260"/>
      <c r="BB427" s="260"/>
      <c r="BC427" s="260"/>
      <c r="BD427" s="260"/>
      <c r="BE427" s="260"/>
      <c r="BF427" s="260"/>
      <c r="BG427" s="210"/>
      <c r="BH427" s="210"/>
      <c r="BI427" s="210"/>
    </row>
    <row r="428" spans="1:61" x14ac:dyDescent="0.25">
      <c r="A428" s="171" t="s">
        <v>91</v>
      </c>
      <c r="B428" s="164"/>
      <c r="C428" s="299" t="s">
        <v>628</v>
      </c>
      <c r="D428" s="166"/>
      <c r="E428" s="168"/>
      <c r="F428" s="167"/>
      <c r="G428" s="168"/>
      <c r="AO428" s="260"/>
      <c r="AP428" s="260"/>
      <c r="AQ428" s="260"/>
      <c r="AR428" s="260"/>
      <c r="AS428" s="260"/>
      <c r="AT428" s="260"/>
      <c r="AU428" s="260"/>
      <c r="AV428" s="260"/>
      <c r="AW428" s="260"/>
      <c r="AX428" s="260"/>
      <c r="AY428" s="260"/>
      <c r="AZ428" s="260"/>
      <c r="BA428" s="260"/>
      <c r="BB428" s="260"/>
      <c r="BC428" s="260"/>
      <c r="BD428" s="260"/>
      <c r="BE428" s="260"/>
      <c r="BF428" s="260"/>
      <c r="BG428" s="210"/>
      <c r="BH428" s="210"/>
      <c r="BI428" s="210"/>
    </row>
    <row r="429" spans="1:61" x14ac:dyDescent="0.25">
      <c r="A429" s="171" t="s">
        <v>91</v>
      </c>
      <c r="B429" s="164"/>
      <c r="C429" s="299" t="s">
        <v>628</v>
      </c>
      <c r="D429" s="166"/>
      <c r="E429" s="168"/>
      <c r="F429" s="167"/>
      <c r="G429" s="168"/>
      <c r="AO429" s="260"/>
      <c r="AP429" s="260"/>
      <c r="AQ429" s="260"/>
      <c r="AR429" s="260"/>
      <c r="AS429" s="260"/>
      <c r="AT429" s="260"/>
      <c r="AU429" s="260"/>
      <c r="AV429" s="260"/>
      <c r="AW429" s="260"/>
      <c r="AX429" s="260"/>
      <c r="AY429" s="260"/>
      <c r="AZ429" s="260"/>
      <c r="BA429" s="260"/>
      <c r="BB429" s="260"/>
      <c r="BC429" s="260"/>
      <c r="BD429" s="260"/>
      <c r="BE429" s="260"/>
      <c r="BF429" s="260"/>
      <c r="BG429" s="210"/>
      <c r="BH429" s="210"/>
      <c r="BI429" s="210"/>
    </row>
    <row r="430" spans="1:61" x14ac:dyDescent="0.25">
      <c r="A430" s="171" t="s">
        <v>91</v>
      </c>
      <c r="B430" s="164"/>
      <c r="C430" s="299" t="s">
        <v>628</v>
      </c>
      <c r="D430" s="166"/>
      <c r="E430" s="168"/>
      <c r="F430" s="167"/>
      <c r="G430" s="168"/>
      <c r="AO430" s="260"/>
      <c r="AP430" s="260"/>
      <c r="AQ430" s="260"/>
      <c r="AR430" s="260"/>
      <c r="AS430" s="260"/>
      <c r="AT430" s="260"/>
      <c r="AU430" s="260"/>
      <c r="AV430" s="260"/>
      <c r="AW430" s="260"/>
      <c r="AX430" s="260"/>
      <c r="AY430" s="260"/>
      <c r="AZ430" s="260"/>
      <c r="BA430" s="260"/>
      <c r="BB430" s="260"/>
      <c r="BC430" s="260"/>
      <c r="BD430" s="260"/>
      <c r="BE430" s="260"/>
      <c r="BF430" s="260"/>
      <c r="BG430" s="210"/>
      <c r="BH430" s="210"/>
      <c r="BI430" s="210"/>
    </row>
    <row r="431" spans="1:61" x14ac:dyDescent="0.25">
      <c r="A431" s="171" t="s">
        <v>91</v>
      </c>
      <c r="B431" s="164"/>
      <c r="C431" s="299" t="s">
        <v>628</v>
      </c>
      <c r="D431" s="166"/>
      <c r="E431" s="168"/>
      <c r="F431" s="167"/>
      <c r="G431" s="168"/>
      <c r="AO431" s="260"/>
      <c r="AP431" s="260"/>
      <c r="AQ431" s="260"/>
      <c r="AR431" s="260"/>
      <c r="AS431" s="260"/>
      <c r="AT431" s="260"/>
      <c r="AU431" s="260"/>
      <c r="AV431" s="260"/>
      <c r="AW431" s="260"/>
      <c r="AX431" s="260"/>
      <c r="AY431" s="260"/>
      <c r="AZ431" s="260"/>
      <c r="BA431" s="260"/>
      <c r="BB431" s="260"/>
      <c r="BC431" s="260"/>
      <c r="BD431" s="260"/>
      <c r="BE431" s="260"/>
      <c r="BF431" s="260"/>
      <c r="BG431" s="210"/>
      <c r="BH431" s="210"/>
      <c r="BI431" s="210"/>
    </row>
    <row r="432" spans="1:61" x14ac:dyDescent="0.25">
      <c r="A432" s="171" t="s">
        <v>91</v>
      </c>
      <c r="B432" s="164"/>
      <c r="C432" s="299" t="s">
        <v>628</v>
      </c>
      <c r="D432" s="166"/>
      <c r="E432" s="168"/>
      <c r="F432" s="167"/>
      <c r="G432" s="168"/>
      <c r="AO432" s="260"/>
      <c r="AP432" s="260"/>
      <c r="AQ432" s="260"/>
      <c r="AR432" s="260"/>
      <c r="AS432" s="260"/>
      <c r="AT432" s="260"/>
      <c r="AU432" s="260"/>
      <c r="AV432" s="260"/>
      <c r="AW432" s="260"/>
      <c r="AX432" s="260"/>
      <c r="AY432" s="260"/>
      <c r="AZ432" s="260"/>
      <c r="BA432" s="260"/>
      <c r="BB432" s="260"/>
      <c r="BC432" s="260"/>
      <c r="BD432" s="260"/>
      <c r="BE432" s="260"/>
      <c r="BF432" s="260"/>
      <c r="BG432" s="210"/>
      <c r="BH432" s="210"/>
      <c r="BI432" s="210"/>
    </row>
    <row r="433" spans="1:61" x14ac:dyDescent="0.25">
      <c r="A433" s="171" t="s">
        <v>91</v>
      </c>
      <c r="B433" s="164"/>
      <c r="C433" s="299" t="s">
        <v>628</v>
      </c>
      <c r="D433" s="166"/>
      <c r="E433" s="168"/>
      <c r="F433" s="167"/>
      <c r="G433" s="168"/>
      <c r="AO433" s="260"/>
      <c r="AP433" s="260"/>
      <c r="AQ433" s="260"/>
      <c r="AR433" s="260"/>
      <c r="AS433" s="260"/>
      <c r="AT433" s="260"/>
      <c r="AU433" s="260"/>
      <c r="AV433" s="260"/>
      <c r="AW433" s="260"/>
      <c r="AX433" s="260"/>
      <c r="AY433" s="260"/>
      <c r="AZ433" s="260"/>
      <c r="BA433" s="260"/>
      <c r="BB433" s="260"/>
      <c r="BC433" s="260"/>
      <c r="BD433" s="260"/>
      <c r="BE433" s="260"/>
      <c r="BF433" s="260"/>
      <c r="BG433" s="210"/>
      <c r="BH433" s="210"/>
      <c r="BI433" s="210"/>
    </row>
    <row r="434" spans="1:61" x14ac:dyDescent="0.25">
      <c r="A434" s="171" t="s">
        <v>91</v>
      </c>
      <c r="B434" s="164"/>
      <c r="C434" s="299" t="s">
        <v>628</v>
      </c>
      <c r="D434" s="166"/>
      <c r="E434" s="168"/>
      <c r="F434" s="167"/>
      <c r="G434" s="168"/>
      <c r="AO434" s="260"/>
      <c r="AP434" s="260"/>
      <c r="AQ434" s="260"/>
      <c r="AR434" s="260"/>
      <c r="AS434" s="260"/>
      <c r="AT434" s="260"/>
      <c r="AU434" s="260"/>
      <c r="AV434" s="260"/>
      <c r="AW434" s="260"/>
      <c r="AX434" s="260"/>
      <c r="AY434" s="260"/>
      <c r="AZ434" s="260"/>
      <c r="BA434" s="260"/>
      <c r="BB434" s="260"/>
      <c r="BC434" s="260"/>
      <c r="BD434" s="260"/>
      <c r="BE434" s="260"/>
      <c r="BF434" s="260"/>
      <c r="BG434" s="210"/>
      <c r="BH434" s="210"/>
      <c r="BI434" s="210"/>
    </row>
    <row r="435" spans="1:61" x14ac:dyDescent="0.25">
      <c r="A435" s="171" t="s">
        <v>91</v>
      </c>
      <c r="B435" s="164"/>
      <c r="C435" s="299" t="s">
        <v>628</v>
      </c>
      <c r="D435" s="166"/>
      <c r="E435" s="168"/>
      <c r="F435" s="167"/>
      <c r="G435" s="168"/>
      <c r="AO435" s="260"/>
      <c r="AP435" s="260"/>
      <c r="AQ435" s="260"/>
      <c r="AR435" s="260"/>
      <c r="AS435" s="260"/>
      <c r="AT435" s="260"/>
      <c r="AU435" s="260"/>
      <c r="AV435" s="260"/>
      <c r="AW435" s="260"/>
      <c r="AX435" s="260"/>
      <c r="AY435" s="260"/>
      <c r="AZ435" s="260"/>
      <c r="BA435" s="260"/>
      <c r="BB435" s="260"/>
      <c r="BC435" s="260"/>
      <c r="BD435" s="260"/>
      <c r="BE435" s="260"/>
      <c r="BF435" s="260"/>
      <c r="BG435" s="210"/>
      <c r="BH435" s="210"/>
      <c r="BI435" s="210"/>
    </row>
    <row r="436" spans="1:61" x14ac:dyDescent="0.25">
      <c r="A436" s="171" t="s">
        <v>91</v>
      </c>
      <c r="B436" s="164"/>
      <c r="C436" s="299" t="s">
        <v>628</v>
      </c>
      <c r="D436" s="166"/>
      <c r="E436" s="168"/>
      <c r="F436" s="167"/>
      <c r="G436" s="168"/>
      <c r="AO436" s="260"/>
      <c r="AP436" s="260"/>
      <c r="AQ436" s="260"/>
      <c r="AR436" s="260"/>
      <c r="AS436" s="260"/>
      <c r="AT436" s="260"/>
      <c r="AU436" s="260"/>
      <c r="AV436" s="260"/>
      <c r="AW436" s="260"/>
      <c r="AX436" s="260"/>
      <c r="AY436" s="260"/>
      <c r="AZ436" s="260"/>
      <c r="BA436" s="260"/>
      <c r="BB436" s="260"/>
      <c r="BC436" s="260"/>
      <c r="BD436" s="260"/>
      <c r="BE436" s="260"/>
      <c r="BF436" s="260"/>
      <c r="BG436" s="210"/>
      <c r="BH436" s="210"/>
      <c r="BI436" s="210"/>
    </row>
    <row r="437" spans="1:61" x14ac:dyDescent="0.25">
      <c r="A437" s="171" t="s">
        <v>91</v>
      </c>
      <c r="B437" s="164"/>
      <c r="C437" s="299" t="s">
        <v>628</v>
      </c>
      <c r="D437" s="166"/>
      <c r="E437" s="168"/>
      <c r="F437" s="167"/>
      <c r="G437" s="168"/>
      <c r="AO437" s="260"/>
      <c r="AP437" s="260"/>
      <c r="AQ437" s="260"/>
      <c r="AR437" s="260"/>
      <c r="AS437" s="260"/>
      <c r="AT437" s="260"/>
      <c r="AU437" s="260"/>
      <c r="AV437" s="260"/>
      <c r="AW437" s="260"/>
      <c r="AX437" s="260"/>
      <c r="AY437" s="260"/>
      <c r="AZ437" s="260"/>
      <c r="BA437" s="260"/>
      <c r="BB437" s="260"/>
      <c r="BC437" s="260"/>
      <c r="BD437" s="260"/>
      <c r="BE437" s="260"/>
      <c r="BF437" s="260"/>
      <c r="BG437" s="210"/>
      <c r="BH437" s="210"/>
      <c r="BI437" s="210"/>
    </row>
    <row r="438" spans="1:61" x14ac:dyDescent="0.25">
      <c r="A438" s="171" t="s">
        <v>91</v>
      </c>
      <c r="B438" s="164"/>
      <c r="C438" s="299" t="s">
        <v>628</v>
      </c>
      <c r="D438" s="166"/>
      <c r="E438" s="168"/>
      <c r="F438" s="167"/>
      <c r="G438" s="168"/>
      <c r="AO438" s="260"/>
      <c r="AP438" s="260"/>
      <c r="AQ438" s="260"/>
      <c r="AR438" s="260"/>
      <c r="AS438" s="260"/>
      <c r="AT438" s="260"/>
      <c r="AU438" s="260"/>
      <c r="AV438" s="260"/>
      <c r="AW438" s="260"/>
      <c r="AX438" s="260"/>
      <c r="AY438" s="260"/>
      <c r="AZ438" s="260"/>
      <c r="BA438" s="260"/>
      <c r="BB438" s="260"/>
      <c r="BC438" s="260"/>
      <c r="BD438" s="260"/>
      <c r="BE438" s="260"/>
      <c r="BF438" s="260"/>
      <c r="BG438" s="210"/>
      <c r="BH438" s="210"/>
      <c r="BI438" s="210"/>
    </row>
    <row r="439" spans="1:61" x14ac:dyDescent="0.25">
      <c r="A439" s="171" t="s">
        <v>91</v>
      </c>
      <c r="B439" s="164"/>
      <c r="C439" s="299" t="s">
        <v>628</v>
      </c>
      <c r="D439" s="166"/>
      <c r="E439" s="168"/>
      <c r="F439" s="167"/>
      <c r="G439" s="168"/>
      <c r="AO439" s="260"/>
      <c r="AP439" s="260"/>
      <c r="AQ439" s="260"/>
      <c r="AR439" s="260"/>
      <c r="AS439" s="260"/>
      <c r="AT439" s="260"/>
      <c r="AU439" s="260"/>
      <c r="AV439" s="260"/>
      <c r="AW439" s="260"/>
      <c r="AX439" s="260"/>
      <c r="AY439" s="260"/>
      <c r="AZ439" s="260"/>
      <c r="BA439" s="260"/>
      <c r="BB439" s="260"/>
      <c r="BC439" s="260"/>
      <c r="BD439" s="260"/>
      <c r="BE439" s="260"/>
      <c r="BF439" s="260"/>
      <c r="BG439" s="210"/>
      <c r="BH439" s="210"/>
      <c r="BI439" s="210"/>
    </row>
    <row r="440" spans="1:61" x14ac:dyDescent="0.25">
      <c r="A440" s="171" t="s">
        <v>91</v>
      </c>
      <c r="B440" s="164"/>
      <c r="C440" s="299" t="s">
        <v>628</v>
      </c>
      <c r="D440" s="166"/>
      <c r="E440" s="168"/>
      <c r="F440" s="167"/>
      <c r="G440" s="168"/>
      <c r="AO440" s="260"/>
      <c r="AP440" s="260"/>
      <c r="AQ440" s="260"/>
      <c r="AR440" s="260"/>
      <c r="AS440" s="260"/>
      <c r="AT440" s="260"/>
      <c r="AU440" s="260"/>
      <c r="AV440" s="260"/>
      <c r="AW440" s="260"/>
      <c r="AX440" s="260"/>
      <c r="AY440" s="260"/>
      <c r="AZ440" s="260"/>
      <c r="BA440" s="260"/>
      <c r="BB440" s="260"/>
      <c r="BC440" s="260"/>
      <c r="BD440" s="260"/>
      <c r="BE440" s="260"/>
      <c r="BF440" s="260"/>
      <c r="BG440" s="210"/>
      <c r="BH440" s="210"/>
      <c r="BI440" s="210"/>
    </row>
    <row r="441" spans="1:61" x14ac:dyDescent="0.25">
      <c r="A441" s="171" t="s">
        <v>91</v>
      </c>
      <c r="B441" s="164"/>
      <c r="C441" s="299" t="s">
        <v>628</v>
      </c>
      <c r="D441" s="166"/>
      <c r="E441" s="168"/>
      <c r="F441" s="167"/>
      <c r="G441" s="168"/>
      <c r="AO441" s="260"/>
      <c r="AP441" s="260"/>
      <c r="AQ441" s="260"/>
      <c r="AR441" s="260"/>
      <c r="AS441" s="260"/>
      <c r="AT441" s="260"/>
      <c r="AU441" s="260"/>
      <c r="AV441" s="260"/>
      <c r="AW441" s="260"/>
      <c r="AX441" s="260"/>
      <c r="AY441" s="260"/>
      <c r="AZ441" s="260"/>
      <c r="BA441" s="260"/>
      <c r="BB441" s="260"/>
      <c r="BC441" s="260"/>
      <c r="BD441" s="260"/>
      <c r="BE441" s="260"/>
      <c r="BF441" s="260"/>
      <c r="BG441" s="210"/>
      <c r="BH441" s="210"/>
      <c r="BI441" s="210"/>
    </row>
    <row r="442" spans="1:61" x14ac:dyDescent="0.25">
      <c r="A442" s="171" t="s">
        <v>91</v>
      </c>
      <c r="B442" s="164"/>
      <c r="C442" s="299" t="s">
        <v>628</v>
      </c>
      <c r="D442" s="166"/>
      <c r="E442" s="168"/>
      <c r="F442" s="167"/>
      <c r="G442" s="168"/>
      <c r="AO442" s="260"/>
      <c r="AP442" s="260"/>
      <c r="AQ442" s="260"/>
      <c r="AR442" s="260"/>
      <c r="AS442" s="260"/>
      <c r="AT442" s="260"/>
      <c r="AU442" s="260"/>
      <c r="AV442" s="260"/>
      <c r="AW442" s="260"/>
      <c r="AX442" s="260"/>
      <c r="AY442" s="260"/>
      <c r="AZ442" s="260"/>
      <c r="BA442" s="260"/>
      <c r="BB442" s="260"/>
      <c r="BC442" s="260"/>
      <c r="BD442" s="260"/>
      <c r="BE442" s="260"/>
      <c r="BF442" s="260"/>
      <c r="BG442" s="210"/>
      <c r="BH442" s="210"/>
      <c r="BI442" s="210"/>
    </row>
    <row r="443" spans="1:61" x14ac:dyDescent="0.25">
      <c r="A443" s="171" t="s">
        <v>91</v>
      </c>
      <c r="B443" s="164"/>
      <c r="C443" s="299" t="s">
        <v>628</v>
      </c>
      <c r="D443" s="166"/>
      <c r="E443" s="168"/>
      <c r="F443" s="167"/>
      <c r="G443" s="168"/>
      <c r="AO443" s="260"/>
      <c r="AP443" s="260"/>
      <c r="AQ443" s="260"/>
      <c r="AR443" s="260"/>
      <c r="AS443" s="260"/>
      <c r="AT443" s="260"/>
      <c r="AU443" s="260"/>
      <c r="AV443" s="260"/>
      <c r="AW443" s="260"/>
      <c r="AX443" s="260"/>
      <c r="AY443" s="260"/>
      <c r="AZ443" s="260"/>
      <c r="BA443" s="260"/>
      <c r="BB443" s="260"/>
      <c r="BC443" s="260"/>
      <c r="BD443" s="260"/>
      <c r="BE443" s="260"/>
      <c r="BF443" s="260"/>
      <c r="BG443" s="210"/>
      <c r="BH443" s="210"/>
      <c r="BI443" s="210"/>
    </row>
    <row r="444" spans="1:61" x14ac:dyDescent="0.25">
      <c r="A444" s="171" t="s">
        <v>91</v>
      </c>
      <c r="B444" s="164"/>
      <c r="C444" s="299" t="s">
        <v>628</v>
      </c>
      <c r="D444" s="166"/>
      <c r="E444" s="168"/>
      <c r="F444" s="167"/>
      <c r="G444" s="168"/>
      <c r="AO444" s="260"/>
      <c r="AP444" s="260"/>
      <c r="AQ444" s="260"/>
      <c r="AR444" s="260"/>
      <c r="AS444" s="260"/>
      <c r="AT444" s="260"/>
      <c r="AU444" s="260"/>
      <c r="AV444" s="260"/>
      <c r="AW444" s="260"/>
      <c r="AX444" s="260"/>
      <c r="AY444" s="260"/>
      <c r="AZ444" s="260"/>
      <c r="BA444" s="260"/>
      <c r="BB444" s="260"/>
      <c r="BC444" s="260"/>
      <c r="BD444" s="260"/>
      <c r="BE444" s="260"/>
      <c r="BF444" s="260"/>
      <c r="BG444" s="210"/>
      <c r="BH444" s="210"/>
      <c r="BI444" s="210"/>
    </row>
    <row r="445" spans="1:61" x14ac:dyDescent="0.25">
      <c r="A445" s="171" t="s">
        <v>91</v>
      </c>
      <c r="B445" s="164"/>
      <c r="C445" s="299" t="s">
        <v>628</v>
      </c>
      <c r="D445" s="166"/>
      <c r="E445" s="168"/>
      <c r="F445" s="167"/>
      <c r="G445" s="168"/>
      <c r="AO445" s="260"/>
      <c r="AP445" s="260"/>
      <c r="AQ445" s="260"/>
      <c r="AR445" s="260"/>
      <c r="AS445" s="260"/>
      <c r="AT445" s="260"/>
      <c r="AU445" s="260"/>
      <c r="AV445" s="260"/>
      <c r="AW445" s="260"/>
      <c r="AX445" s="260"/>
      <c r="AY445" s="260"/>
      <c r="AZ445" s="260"/>
      <c r="BA445" s="260"/>
      <c r="BB445" s="260"/>
      <c r="BC445" s="260"/>
      <c r="BD445" s="260"/>
      <c r="BE445" s="260"/>
      <c r="BF445" s="260"/>
      <c r="BG445" s="210"/>
      <c r="BH445" s="210"/>
      <c r="BI445" s="210"/>
    </row>
    <row r="446" spans="1:61" x14ac:dyDescent="0.25">
      <c r="A446" s="171" t="s">
        <v>91</v>
      </c>
      <c r="B446" s="164"/>
      <c r="C446" s="299" t="s">
        <v>628</v>
      </c>
      <c r="D446" s="166"/>
      <c r="E446" s="168"/>
      <c r="F446" s="167"/>
      <c r="G446" s="168"/>
      <c r="AO446" s="260"/>
      <c r="AP446" s="260"/>
      <c r="AQ446" s="260"/>
      <c r="AR446" s="260"/>
      <c r="AS446" s="260"/>
      <c r="AT446" s="260"/>
      <c r="AU446" s="260"/>
      <c r="AV446" s="260"/>
      <c r="AW446" s="260"/>
      <c r="AX446" s="260"/>
      <c r="AY446" s="260"/>
      <c r="AZ446" s="260"/>
      <c r="BA446" s="260"/>
      <c r="BB446" s="260"/>
      <c r="BC446" s="260"/>
      <c r="BD446" s="260"/>
      <c r="BE446" s="260"/>
      <c r="BF446" s="260"/>
      <c r="BG446" s="210"/>
      <c r="BH446" s="210"/>
      <c r="BI446" s="210"/>
    </row>
    <row r="447" spans="1:61" x14ac:dyDescent="0.25">
      <c r="A447" s="171" t="s">
        <v>91</v>
      </c>
      <c r="B447" s="164"/>
      <c r="C447" s="299" t="s">
        <v>628</v>
      </c>
      <c r="D447" s="166"/>
      <c r="E447" s="168"/>
      <c r="F447" s="167"/>
      <c r="G447" s="168"/>
      <c r="AO447" s="260"/>
      <c r="AP447" s="260"/>
      <c r="AQ447" s="260"/>
      <c r="AR447" s="260"/>
      <c r="AS447" s="260"/>
      <c r="AT447" s="260"/>
      <c r="AU447" s="260"/>
      <c r="AV447" s="260"/>
      <c r="AW447" s="260"/>
      <c r="AX447" s="260"/>
      <c r="AY447" s="260"/>
      <c r="AZ447" s="260"/>
      <c r="BA447" s="260"/>
      <c r="BB447" s="260"/>
      <c r="BC447" s="260"/>
      <c r="BD447" s="260"/>
      <c r="BE447" s="260"/>
      <c r="BF447" s="260"/>
      <c r="BG447" s="210"/>
      <c r="BH447" s="210"/>
      <c r="BI447" s="210"/>
    </row>
    <row r="448" spans="1:61" x14ac:dyDescent="0.25">
      <c r="A448" s="171" t="s">
        <v>91</v>
      </c>
      <c r="B448" s="164"/>
      <c r="C448" s="299" t="s">
        <v>628</v>
      </c>
      <c r="D448" s="166"/>
      <c r="E448" s="168"/>
      <c r="F448" s="167"/>
      <c r="G448" s="168"/>
      <c r="AO448" s="260"/>
      <c r="AP448" s="260"/>
      <c r="AQ448" s="260"/>
      <c r="AR448" s="260"/>
      <c r="AS448" s="260"/>
      <c r="AT448" s="260"/>
      <c r="AU448" s="260"/>
      <c r="AV448" s="260"/>
      <c r="AW448" s="260"/>
      <c r="AX448" s="260"/>
      <c r="AY448" s="260"/>
      <c r="AZ448" s="260"/>
      <c r="BA448" s="260"/>
      <c r="BB448" s="260"/>
      <c r="BC448" s="260"/>
      <c r="BD448" s="260"/>
      <c r="BE448" s="260"/>
      <c r="BF448" s="260"/>
      <c r="BG448" s="210"/>
      <c r="BH448" s="210"/>
      <c r="BI448" s="210"/>
    </row>
    <row r="449" spans="1:61" x14ac:dyDescent="0.25">
      <c r="A449" s="171" t="s">
        <v>91</v>
      </c>
      <c r="B449" s="164"/>
      <c r="C449" s="299" t="s">
        <v>628</v>
      </c>
      <c r="D449" s="166"/>
      <c r="E449" s="168"/>
      <c r="F449" s="167"/>
      <c r="G449" s="168"/>
      <c r="AO449" s="260"/>
      <c r="AP449" s="260"/>
      <c r="AQ449" s="260"/>
      <c r="AR449" s="260"/>
      <c r="AS449" s="260"/>
      <c r="AT449" s="260"/>
      <c r="AU449" s="260"/>
      <c r="AV449" s="260"/>
      <c r="AW449" s="260"/>
      <c r="AX449" s="260"/>
      <c r="AY449" s="260"/>
      <c r="AZ449" s="260"/>
      <c r="BA449" s="260"/>
      <c r="BB449" s="260"/>
      <c r="BC449" s="260"/>
      <c r="BD449" s="260"/>
      <c r="BE449" s="260"/>
      <c r="BF449" s="260"/>
      <c r="BG449" s="210"/>
      <c r="BH449" s="210"/>
      <c r="BI449" s="210"/>
    </row>
    <row r="450" spans="1:61" x14ac:dyDescent="0.25">
      <c r="A450" s="171" t="s">
        <v>91</v>
      </c>
      <c r="B450" s="164"/>
      <c r="C450" s="299" t="s">
        <v>628</v>
      </c>
      <c r="D450" s="166"/>
      <c r="E450" s="168"/>
      <c r="F450" s="167"/>
      <c r="G450" s="168"/>
      <c r="AO450" s="260"/>
      <c r="AP450" s="260"/>
      <c r="AQ450" s="260"/>
      <c r="AR450" s="260"/>
      <c r="AS450" s="260"/>
      <c r="AT450" s="260"/>
      <c r="AU450" s="260"/>
      <c r="AV450" s="260"/>
      <c r="AW450" s="260"/>
      <c r="AX450" s="260"/>
      <c r="AY450" s="260"/>
      <c r="AZ450" s="260"/>
      <c r="BA450" s="260"/>
      <c r="BB450" s="260"/>
      <c r="BC450" s="260"/>
      <c r="BD450" s="260"/>
      <c r="BE450" s="260"/>
      <c r="BF450" s="260"/>
      <c r="BG450" s="210"/>
      <c r="BH450" s="210"/>
      <c r="BI450" s="210"/>
    </row>
    <row r="451" spans="1:61" x14ac:dyDescent="0.25">
      <c r="A451" s="171" t="s">
        <v>91</v>
      </c>
      <c r="B451" s="164"/>
      <c r="C451" s="299" t="s">
        <v>628</v>
      </c>
      <c r="D451" s="166"/>
      <c r="E451" s="168"/>
      <c r="F451" s="167"/>
      <c r="G451" s="168"/>
      <c r="AO451" s="260"/>
      <c r="AP451" s="260"/>
      <c r="AQ451" s="260"/>
      <c r="AR451" s="260"/>
      <c r="AS451" s="260"/>
      <c r="AT451" s="260"/>
      <c r="AU451" s="260"/>
      <c r="AV451" s="260"/>
      <c r="AW451" s="260"/>
      <c r="AX451" s="260"/>
      <c r="AY451" s="260"/>
      <c r="AZ451" s="260"/>
      <c r="BA451" s="260"/>
      <c r="BB451" s="260"/>
      <c r="BC451" s="260"/>
      <c r="BD451" s="260"/>
      <c r="BE451" s="260"/>
      <c r="BF451" s="260"/>
      <c r="BG451" s="210"/>
      <c r="BH451" s="210"/>
      <c r="BI451" s="210"/>
    </row>
    <row r="452" spans="1:61" x14ac:dyDescent="0.25">
      <c r="A452" s="171" t="s">
        <v>91</v>
      </c>
      <c r="B452" s="164"/>
      <c r="C452" s="299" t="s">
        <v>628</v>
      </c>
      <c r="D452" s="166"/>
      <c r="E452" s="168"/>
      <c r="F452" s="167"/>
      <c r="G452" s="168"/>
      <c r="AO452" s="260"/>
      <c r="AP452" s="260"/>
      <c r="AQ452" s="260"/>
      <c r="AR452" s="260"/>
      <c r="AS452" s="260"/>
      <c r="AT452" s="260"/>
      <c r="AU452" s="260"/>
      <c r="AV452" s="260"/>
      <c r="AW452" s="260"/>
      <c r="AX452" s="260"/>
      <c r="AY452" s="260"/>
      <c r="AZ452" s="260"/>
      <c r="BA452" s="260"/>
      <c r="BB452" s="260"/>
      <c r="BC452" s="260"/>
      <c r="BD452" s="260"/>
      <c r="BE452" s="260"/>
      <c r="BF452" s="260"/>
      <c r="BG452" s="210"/>
      <c r="BH452" s="210"/>
      <c r="BI452" s="210"/>
    </row>
    <row r="453" spans="1:61" x14ac:dyDescent="0.25">
      <c r="A453" s="171" t="s">
        <v>91</v>
      </c>
      <c r="B453" s="164"/>
      <c r="C453" s="299" t="s">
        <v>628</v>
      </c>
      <c r="D453" s="166"/>
      <c r="E453" s="168"/>
      <c r="F453" s="167"/>
      <c r="G453" s="168"/>
      <c r="AO453" s="260"/>
      <c r="AP453" s="260"/>
      <c r="AQ453" s="260"/>
      <c r="AR453" s="260"/>
      <c r="AS453" s="260"/>
      <c r="AT453" s="260"/>
      <c r="AU453" s="260"/>
      <c r="AV453" s="260"/>
      <c r="AW453" s="260"/>
      <c r="AX453" s="260"/>
      <c r="AY453" s="260"/>
      <c r="AZ453" s="260"/>
      <c r="BA453" s="260"/>
      <c r="BB453" s="260"/>
      <c r="BC453" s="260"/>
      <c r="BD453" s="260"/>
      <c r="BE453" s="260"/>
      <c r="BF453" s="260"/>
      <c r="BG453" s="210"/>
      <c r="BH453" s="210"/>
      <c r="BI453" s="210"/>
    </row>
    <row r="454" spans="1:61" x14ac:dyDescent="0.25">
      <c r="A454" s="171" t="s">
        <v>91</v>
      </c>
      <c r="B454" s="164"/>
      <c r="C454" s="299" t="s">
        <v>628</v>
      </c>
      <c r="D454" s="166"/>
      <c r="E454" s="168"/>
      <c r="F454" s="167"/>
      <c r="G454" s="168"/>
      <c r="AO454" s="260"/>
      <c r="AP454" s="260"/>
      <c r="AQ454" s="260"/>
      <c r="AR454" s="260"/>
      <c r="AS454" s="260"/>
      <c r="AT454" s="260"/>
      <c r="AU454" s="260"/>
      <c r="AV454" s="260"/>
      <c r="AW454" s="260"/>
      <c r="AX454" s="260"/>
      <c r="AY454" s="260"/>
      <c r="AZ454" s="260"/>
      <c r="BA454" s="260"/>
      <c r="BB454" s="260"/>
      <c r="BC454" s="260"/>
      <c r="BD454" s="260"/>
      <c r="BE454" s="260"/>
      <c r="BF454" s="260"/>
      <c r="BG454" s="210"/>
      <c r="BH454" s="210"/>
      <c r="BI454" s="210"/>
    </row>
    <row r="455" spans="1:61" x14ac:dyDescent="0.25">
      <c r="A455" s="171" t="s">
        <v>91</v>
      </c>
      <c r="B455" s="164"/>
      <c r="C455" s="299" t="s">
        <v>628</v>
      </c>
      <c r="D455" s="166"/>
      <c r="E455" s="168"/>
      <c r="F455" s="167"/>
      <c r="G455" s="168"/>
      <c r="AO455" s="260"/>
      <c r="AP455" s="260"/>
      <c r="AQ455" s="260"/>
      <c r="AR455" s="260"/>
      <c r="AS455" s="260"/>
      <c r="AT455" s="260"/>
      <c r="AU455" s="260"/>
      <c r="AV455" s="260"/>
      <c r="AW455" s="260"/>
      <c r="AX455" s="260"/>
      <c r="AY455" s="260"/>
      <c r="AZ455" s="260"/>
      <c r="BA455" s="260"/>
      <c r="BB455" s="260"/>
      <c r="BC455" s="260"/>
      <c r="BD455" s="260"/>
      <c r="BE455" s="260"/>
      <c r="BF455" s="260"/>
      <c r="BG455" s="210"/>
      <c r="BH455" s="210"/>
      <c r="BI455" s="210"/>
    </row>
    <row r="456" spans="1:61" x14ac:dyDescent="0.25">
      <c r="A456" s="171" t="s">
        <v>91</v>
      </c>
      <c r="B456" s="164"/>
      <c r="C456" s="299" t="s">
        <v>628</v>
      </c>
      <c r="D456" s="166"/>
      <c r="E456" s="168"/>
      <c r="F456" s="167"/>
      <c r="G456" s="168"/>
      <c r="AO456" s="260"/>
      <c r="AP456" s="260"/>
      <c r="AQ456" s="260"/>
      <c r="AR456" s="260"/>
      <c r="AS456" s="260"/>
      <c r="AT456" s="260"/>
      <c r="AU456" s="260"/>
      <c r="AV456" s="260"/>
      <c r="AW456" s="260"/>
      <c r="AX456" s="260"/>
      <c r="AY456" s="260"/>
      <c r="AZ456" s="260"/>
      <c r="BA456" s="260"/>
      <c r="BB456" s="260"/>
      <c r="BC456" s="260"/>
      <c r="BD456" s="260"/>
      <c r="BE456" s="260"/>
      <c r="BF456" s="260"/>
      <c r="BG456" s="210"/>
      <c r="BH456" s="210"/>
      <c r="BI456" s="210"/>
    </row>
    <row r="457" spans="1:61" x14ac:dyDescent="0.25">
      <c r="A457" s="171" t="s">
        <v>91</v>
      </c>
      <c r="B457" s="164"/>
      <c r="C457" s="299" t="s">
        <v>628</v>
      </c>
      <c r="D457" s="166"/>
      <c r="E457" s="168"/>
      <c r="F457" s="167"/>
      <c r="G457" s="168"/>
      <c r="AO457" s="260"/>
      <c r="AP457" s="260"/>
      <c r="AQ457" s="260"/>
      <c r="AR457" s="260"/>
      <c r="AS457" s="260"/>
      <c r="AT457" s="260"/>
      <c r="AU457" s="260"/>
      <c r="AV457" s="260"/>
      <c r="AW457" s="260"/>
      <c r="AX457" s="260"/>
      <c r="AY457" s="260"/>
      <c r="AZ457" s="260"/>
      <c r="BA457" s="260"/>
      <c r="BB457" s="260"/>
      <c r="BC457" s="260"/>
      <c r="BD457" s="260"/>
      <c r="BE457" s="260"/>
      <c r="BF457" s="260"/>
      <c r="BG457" s="210"/>
      <c r="BH457" s="210"/>
      <c r="BI457" s="210"/>
    </row>
    <row r="458" spans="1:61" x14ac:dyDescent="0.25">
      <c r="A458" s="171" t="s">
        <v>91</v>
      </c>
      <c r="B458" s="164"/>
      <c r="C458" s="299" t="s">
        <v>628</v>
      </c>
      <c r="D458" s="166"/>
      <c r="E458" s="168"/>
      <c r="F458" s="167"/>
      <c r="G458" s="168"/>
      <c r="AO458" s="260"/>
      <c r="AP458" s="260"/>
      <c r="AQ458" s="260"/>
      <c r="AR458" s="260"/>
      <c r="AS458" s="260"/>
      <c r="AT458" s="260"/>
      <c r="AU458" s="260"/>
      <c r="AV458" s="260"/>
      <c r="AW458" s="260"/>
      <c r="AX458" s="260"/>
      <c r="AY458" s="260"/>
      <c r="AZ458" s="260"/>
      <c r="BA458" s="260"/>
      <c r="BB458" s="260"/>
      <c r="BC458" s="260"/>
      <c r="BD458" s="260"/>
      <c r="BE458" s="260"/>
      <c r="BF458" s="260"/>
      <c r="BG458" s="210"/>
      <c r="BH458" s="210"/>
      <c r="BI458" s="210"/>
    </row>
    <row r="459" spans="1:61" x14ac:dyDescent="0.25">
      <c r="A459" s="171" t="s">
        <v>91</v>
      </c>
      <c r="B459" s="164"/>
      <c r="C459" s="299" t="s">
        <v>628</v>
      </c>
      <c r="D459" s="166"/>
      <c r="E459" s="168"/>
      <c r="F459" s="167"/>
      <c r="G459" s="168"/>
      <c r="AO459" s="260"/>
      <c r="AP459" s="260"/>
      <c r="AQ459" s="260"/>
      <c r="AR459" s="260"/>
      <c r="AS459" s="260"/>
      <c r="AT459" s="260"/>
      <c r="AU459" s="260"/>
      <c r="AV459" s="260"/>
      <c r="AW459" s="260"/>
      <c r="AX459" s="260"/>
      <c r="AY459" s="260"/>
      <c r="AZ459" s="260"/>
      <c r="BA459" s="260"/>
      <c r="BB459" s="260"/>
      <c r="BC459" s="260"/>
      <c r="BD459" s="260"/>
      <c r="BE459" s="260"/>
      <c r="BF459" s="260"/>
      <c r="BG459" s="210"/>
      <c r="BH459" s="210"/>
      <c r="BI459" s="210"/>
    </row>
    <row r="460" spans="1:61" x14ac:dyDescent="0.25">
      <c r="A460" s="171" t="s">
        <v>91</v>
      </c>
      <c r="B460" s="164"/>
      <c r="C460" s="299" t="s">
        <v>628</v>
      </c>
      <c r="D460" s="166"/>
      <c r="E460" s="168"/>
      <c r="F460" s="167"/>
      <c r="G460" s="168"/>
      <c r="AO460" s="260"/>
      <c r="AP460" s="260"/>
      <c r="AQ460" s="260"/>
      <c r="AR460" s="260"/>
      <c r="AS460" s="260"/>
      <c r="AT460" s="260"/>
      <c r="AU460" s="260"/>
      <c r="AV460" s="260"/>
      <c r="AW460" s="260"/>
      <c r="AX460" s="260"/>
      <c r="AY460" s="260"/>
      <c r="AZ460" s="260"/>
      <c r="BA460" s="260"/>
      <c r="BB460" s="260"/>
      <c r="BC460" s="260"/>
      <c r="BD460" s="260"/>
      <c r="BE460" s="260"/>
      <c r="BF460" s="260"/>
      <c r="BG460" s="210"/>
      <c r="BH460" s="210"/>
      <c r="BI460" s="210"/>
    </row>
    <row r="461" spans="1:61" x14ac:dyDescent="0.25">
      <c r="A461" s="171" t="s">
        <v>91</v>
      </c>
      <c r="B461" s="164"/>
      <c r="C461" s="299" t="s">
        <v>628</v>
      </c>
      <c r="D461" s="166"/>
      <c r="E461" s="168"/>
      <c r="F461" s="167"/>
      <c r="G461" s="168"/>
      <c r="AO461" s="260"/>
      <c r="AP461" s="260"/>
      <c r="AQ461" s="260"/>
      <c r="AR461" s="260"/>
      <c r="AS461" s="260"/>
      <c r="AT461" s="260"/>
      <c r="AU461" s="260"/>
      <c r="AV461" s="260"/>
      <c r="AW461" s="260"/>
      <c r="AX461" s="260"/>
      <c r="AY461" s="260"/>
      <c r="AZ461" s="260"/>
      <c r="BA461" s="260"/>
      <c r="BB461" s="260"/>
      <c r="BC461" s="260"/>
      <c r="BD461" s="260"/>
      <c r="BE461" s="260"/>
      <c r="BF461" s="260"/>
      <c r="BG461" s="210"/>
      <c r="BH461" s="210"/>
      <c r="BI461" s="210"/>
    </row>
    <row r="462" spans="1:61" x14ac:dyDescent="0.25">
      <c r="A462" s="171" t="s">
        <v>91</v>
      </c>
      <c r="B462" s="164"/>
      <c r="C462" s="299" t="s">
        <v>628</v>
      </c>
      <c r="D462" s="166"/>
      <c r="E462" s="168"/>
      <c r="F462" s="167"/>
      <c r="G462" s="168"/>
      <c r="AO462" s="260"/>
      <c r="AP462" s="260"/>
      <c r="AQ462" s="260"/>
      <c r="AR462" s="260"/>
      <c r="AS462" s="260"/>
      <c r="AT462" s="260"/>
      <c r="AU462" s="260"/>
      <c r="AV462" s="260"/>
      <c r="AW462" s="260"/>
      <c r="AX462" s="260"/>
      <c r="AY462" s="260"/>
      <c r="AZ462" s="260"/>
      <c r="BA462" s="260"/>
      <c r="BB462" s="260"/>
      <c r="BC462" s="260"/>
      <c r="BD462" s="260"/>
      <c r="BE462" s="260"/>
      <c r="BF462" s="260"/>
      <c r="BG462" s="210"/>
      <c r="BH462" s="210"/>
      <c r="BI462" s="210"/>
    </row>
    <row r="463" spans="1:61" x14ac:dyDescent="0.25">
      <c r="A463" s="171" t="s">
        <v>91</v>
      </c>
      <c r="B463" s="164"/>
      <c r="C463" s="299" t="s">
        <v>628</v>
      </c>
      <c r="D463" s="166"/>
      <c r="E463" s="168"/>
      <c r="F463" s="167"/>
      <c r="G463" s="168"/>
      <c r="AO463" s="260"/>
      <c r="AP463" s="260"/>
      <c r="AQ463" s="260"/>
      <c r="AR463" s="260"/>
      <c r="AS463" s="260"/>
      <c r="AT463" s="260"/>
      <c r="AU463" s="260"/>
      <c r="AV463" s="260"/>
      <c r="AW463" s="260"/>
      <c r="AX463" s="260"/>
      <c r="AY463" s="260"/>
      <c r="AZ463" s="260"/>
      <c r="BA463" s="260"/>
      <c r="BB463" s="260"/>
      <c r="BC463" s="260"/>
      <c r="BD463" s="260"/>
      <c r="BE463" s="260"/>
      <c r="BF463" s="260"/>
      <c r="BG463" s="210"/>
      <c r="BH463" s="210"/>
      <c r="BI463" s="210"/>
    </row>
    <row r="464" spans="1:61" x14ac:dyDescent="0.25">
      <c r="A464" s="171" t="s">
        <v>91</v>
      </c>
      <c r="B464" s="164"/>
      <c r="C464" s="299" t="s">
        <v>628</v>
      </c>
      <c r="D464" s="166"/>
      <c r="E464" s="168"/>
      <c r="F464" s="167"/>
      <c r="G464" s="168"/>
      <c r="AO464" s="260"/>
      <c r="AP464" s="260"/>
      <c r="AQ464" s="260"/>
      <c r="AR464" s="260"/>
      <c r="AS464" s="260"/>
      <c r="AT464" s="260"/>
      <c r="AU464" s="260"/>
      <c r="AV464" s="260"/>
      <c r="AW464" s="260"/>
      <c r="AX464" s="260"/>
      <c r="AY464" s="260"/>
      <c r="AZ464" s="260"/>
      <c r="BA464" s="260"/>
      <c r="BB464" s="260"/>
      <c r="BC464" s="260"/>
      <c r="BD464" s="260"/>
      <c r="BE464" s="260"/>
      <c r="BF464" s="260"/>
      <c r="BG464" s="210"/>
      <c r="BH464" s="210"/>
      <c r="BI464" s="210"/>
    </row>
    <row r="465" spans="1:61" x14ac:dyDescent="0.25">
      <c r="A465" s="171" t="s">
        <v>91</v>
      </c>
      <c r="B465" s="164"/>
      <c r="C465" s="299" t="s">
        <v>628</v>
      </c>
      <c r="D465" s="166"/>
      <c r="E465" s="168"/>
      <c r="F465" s="167"/>
      <c r="G465" s="168"/>
      <c r="AO465" s="260"/>
      <c r="AP465" s="260"/>
      <c r="AQ465" s="260"/>
      <c r="AR465" s="260"/>
      <c r="AS465" s="260"/>
      <c r="AT465" s="260"/>
      <c r="AU465" s="260"/>
      <c r="AV465" s="260"/>
      <c r="AW465" s="260"/>
      <c r="AX465" s="260"/>
      <c r="AY465" s="260"/>
      <c r="AZ465" s="260"/>
      <c r="BA465" s="260"/>
      <c r="BB465" s="260"/>
      <c r="BC465" s="260"/>
      <c r="BD465" s="260"/>
      <c r="BE465" s="260"/>
      <c r="BF465" s="260"/>
      <c r="BG465" s="210"/>
      <c r="BH465" s="210"/>
      <c r="BI465" s="210"/>
    </row>
    <row r="466" spans="1:61" x14ac:dyDescent="0.25">
      <c r="A466" s="171" t="s">
        <v>91</v>
      </c>
      <c r="B466" s="164"/>
      <c r="C466" s="299" t="s">
        <v>628</v>
      </c>
      <c r="D466" s="166"/>
      <c r="E466" s="168"/>
      <c r="F466" s="167"/>
      <c r="G466" s="168"/>
      <c r="AO466" s="260"/>
      <c r="AP466" s="260"/>
      <c r="AQ466" s="260"/>
      <c r="AR466" s="260"/>
      <c r="AS466" s="260"/>
      <c r="AT466" s="260"/>
      <c r="AU466" s="260"/>
      <c r="AV466" s="260"/>
      <c r="AW466" s="260"/>
      <c r="AX466" s="260"/>
      <c r="AY466" s="260"/>
      <c r="AZ466" s="260"/>
      <c r="BA466" s="260"/>
      <c r="BB466" s="260"/>
      <c r="BC466" s="260"/>
      <c r="BD466" s="260"/>
      <c r="BE466" s="260"/>
      <c r="BF466" s="260"/>
      <c r="BG466" s="210"/>
      <c r="BH466" s="210"/>
      <c r="BI466" s="210"/>
    </row>
    <row r="467" spans="1:61" x14ac:dyDescent="0.25">
      <c r="A467" s="171" t="s">
        <v>91</v>
      </c>
      <c r="B467" s="164"/>
      <c r="C467" s="299" t="s">
        <v>628</v>
      </c>
      <c r="D467" s="166"/>
      <c r="E467" s="168"/>
      <c r="F467" s="167"/>
      <c r="G467" s="168"/>
      <c r="AO467" s="260"/>
      <c r="AP467" s="260"/>
      <c r="AQ467" s="260"/>
      <c r="AR467" s="260"/>
      <c r="AS467" s="260"/>
      <c r="AT467" s="260"/>
      <c r="AU467" s="260"/>
      <c r="AV467" s="260"/>
      <c r="AW467" s="260"/>
      <c r="AX467" s="260"/>
      <c r="AY467" s="260"/>
      <c r="AZ467" s="260"/>
      <c r="BA467" s="260"/>
      <c r="BB467" s="260"/>
      <c r="BC467" s="260"/>
      <c r="BD467" s="260"/>
      <c r="BE467" s="260"/>
      <c r="BF467" s="260"/>
      <c r="BG467" s="210"/>
      <c r="BH467" s="210"/>
      <c r="BI467" s="210"/>
    </row>
    <row r="468" spans="1:61" x14ac:dyDescent="0.25">
      <c r="A468" s="171" t="s">
        <v>91</v>
      </c>
      <c r="B468" s="164"/>
      <c r="C468" s="299" t="s">
        <v>628</v>
      </c>
      <c r="D468" s="166"/>
      <c r="E468" s="168"/>
      <c r="F468" s="167"/>
      <c r="G468" s="168"/>
      <c r="AO468" s="260"/>
      <c r="AP468" s="260"/>
      <c r="AQ468" s="260"/>
      <c r="AR468" s="260"/>
      <c r="AS468" s="260"/>
      <c r="AT468" s="260"/>
      <c r="AU468" s="260"/>
      <c r="AV468" s="260"/>
      <c r="AW468" s="260"/>
      <c r="AX468" s="260"/>
      <c r="AY468" s="260"/>
      <c r="AZ468" s="260"/>
      <c r="BA468" s="260"/>
      <c r="BB468" s="260"/>
      <c r="BC468" s="260"/>
      <c r="BD468" s="260"/>
      <c r="BE468" s="260"/>
      <c r="BF468" s="260"/>
      <c r="BG468" s="210"/>
      <c r="BH468" s="210"/>
      <c r="BI468" s="210"/>
    </row>
    <row r="469" spans="1:61" x14ac:dyDescent="0.25">
      <c r="A469" s="171" t="s">
        <v>91</v>
      </c>
      <c r="B469" s="164"/>
      <c r="C469" s="299" t="s">
        <v>628</v>
      </c>
      <c r="D469" s="166"/>
      <c r="E469" s="168"/>
      <c r="F469" s="167"/>
      <c r="G469" s="168"/>
      <c r="AO469" s="260"/>
      <c r="AP469" s="260"/>
      <c r="AQ469" s="260"/>
      <c r="AR469" s="260"/>
      <c r="AS469" s="260"/>
      <c r="AT469" s="260"/>
      <c r="AU469" s="260"/>
      <c r="AV469" s="260"/>
      <c r="AW469" s="260"/>
      <c r="AX469" s="260"/>
      <c r="AY469" s="260"/>
      <c r="AZ469" s="260"/>
      <c r="BA469" s="260"/>
      <c r="BB469" s="260"/>
      <c r="BC469" s="260"/>
      <c r="BD469" s="260"/>
      <c r="BE469" s="260"/>
      <c r="BF469" s="260"/>
      <c r="BG469" s="210"/>
      <c r="BH469" s="210"/>
      <c r="BI469" s="210"/>
    </row>
    <row r="470" spans="1:61" x14ac:dyDescent="0.25">
      <c r="A470" s="171" t="s">
        <v>91</v>
      </c>
      <c r="B470" s="164"/>
      <c r="C470" s="299" t="s">
        <v>628</v>
      </c>
      <c r="D470" s="166"/>
      <c r="E470" s="168"/>
      <c r="F470" s="167"/>
      <c r="G470" s="168"/>
      <c r="AO470" s="260"/>
      <c r="AP470" s="260"/>
      <c r="AQ470" s="260"/>
      <c r="AR470" s="260"/>
      <c r="AS470" s="260"/>
      <c r="AT470" s="260"/>
      <c r="AU470" s="260"/>
      <c r="AV470" s="260"/>
      <c r="AW470" s="260"/>
      <c r="AX470" s="260"/>
      <c r="AY470" s="260"/>
      <c r="AZ470" s="260"/>
      <c r="BA470" s="260"/>
      <c r="BB470" s="260"/>
      <c r="BC470" s="260"/>
      <c r="BD470" s="260"/>
      <c r="BE470" s="260"/>
      <c r="BF470" s="260"/>
      <c r="BG470" s="210"/>
      <c r="BH470" s="210"/>
      <c r="BI470" s="210"/>
    </row>
    <row r="471" spans="1:61" x14ac:dyDescent="0.25">
      <c r="A471" s="171" t="s">
        <v>91</v>
      </c>
      <c r="B471" s="164"/>
      <c r="C471" s="299" t="s">
        <v>628</v>
      </c>
      <c r="D471" s="166"/>
      <c r="E471" s="168"/>
      <c r="F471" s="167"/>
      <c r="G471" s="168"/>
      <c r="AO471" s="260"/>
      <c r="AP471" s="260"/>
      <c r="AQ471" s="260"/>
      <c r="AR471" s="260"/>
      <c r="AS471" s="260"/>
      <c r="AT471" s="260"/>
      <c r="AU471" s="260"/>
      <c r="AV471" s="260"/>
      <c r="AW471" s="260"/>
      <c r="AX471" s="260"/>
      <c r="AY471" s="260"/>
      <c r="AZ471" s="260"/>
      <c r="BA471" s="260"/>
      <c r="BB471" s="260"/>
      <c r="BC471" s="260"/>
      <c r="BD471" s="260"/>
      <c r="BE471" s="260"/>
      <c r="BF471" s="260"/>
      <c r="BG471" s="210"/>
      <c r="BH471" s="210"/>
      <c r="BI471" s="210"/>
    </row>
    <row r="472" spans="1:61" x14ac:dyDescent="0.25">
      <c r="A472" s="171" t="s">
        <v>91</v>
      </c>
      <c r="B472" s="164"/>
      <c r="C472" s="299" t="s">
        <v>628</v>
      </c>
      <c r="D472" s="166"/>
      <c r="E472" s="168"/>
      <c r="F472" s="167"/>
      <c r="G472" s="168"/>
      <c r="AO472" s="260"/>
      <c r="AP472" s="260"/>
      <c r="AQ472" s="260"/>
      <c r="AR472" s="260"/>
      <c r="AS472" s="260"/>
      <c r="AT472" s="260"/>
      <c r="AU472" s="260"/>
      <c r="AV472" s="260"/>
      <c r="AW472" s="260"/>
      <c r="AX472" s="260"/>
      <c r="AY472" s="260"/>
      <c r="AZ472" s="260"/>
      <c r="BA472" s="260"/>
      <c r="BB472" s="260"/>
      <c r="BC472" s="260"/>
      <c r="BD472" s="260"/>
      <c r="BE472" s="260"/>
      <c r="BF472" s="260"/>
      <c r="BG472" s="210"/>
      <c r="BH472" s="210"/>
      <c r="BI472" s="210"/>
    </row>
    <row r="473" spans="1:61" x14ac:dyDescent="0.25">
      <c r="A473" s="171" t="s">
        <v>91</v>
      </c>
      <c r="B473" s="164"/>
      <c r="C473" s="299" t="s">
        <v>628</v>
      </c>
      <c r="D473" s="166"/>
      <c r="E473" s="168"/>
      <c r="F473" s="167"/>
      <c r="G473" s="168"/>
      <c r="AO473" s="260"/>
      <c r="AP473" s="260"/>
      <c r="AQ473" s="260"/>
      <c r="AR473" s="260"/>
      <c r="AS473" s="260"/>
      <c r="AT473" s="260"/>
      <c r="AU473" s="260"/>
      <c r="AV473" s="260"/>
      <c r="AW473" s="260"/>
      <c r="AX473" s="260"/>
      <c r="AY473" s="260"/>
      <c r="AZ473" s="260"/>
      <c r="BA473" s="260"/>
      <c r="BB473" s="260"/>
      <c r="BC473" s="260"/>
      <c r="BD473" s="260"/>
      <c r="BE473" s="260"/>
      <c r="BF473" s="260"/>
      <c r="BG473" s="210"/>
      <c r="BH473" s="210"/>
      <c r="BI473" s="210"/>
    </row>
    <row r="474" spans="1:61" x14ac:dyDescent="0.25">
      <c r="A474" s="171" t="s">
        <v>91</v>
      </c>
      <c r="B474" s="164"/>
      <c r="C474" s="299" t="s">
        <v>628</v>
      </c>
      <c r="D474" s="166"/>
      <c r="E474" s="168"/>
      <c r="F474" s="167"/>
      <c r="G474" s="168"/>
      <c r="AO474" s="260"/>
      <c r="AP474" s="260"/>
      <c r="AQ474" s="260"/>
      <c r="AR474" s="260"/>
      <c r="AS474" s="260"/>
      <c r="AT474" s="260"/>
      <c r="AU474" s="260"/>
      <c r="AV474" s="260"/>
      <c r="AW474" s="260"/>
      <c r="AX474" s="260"/>
      <c r="AY474" s="260"/>
      <c r="AZ474" s="260"/>
      <c r="BA474" s="260"/>
      <c r="BB474" s="260"/>
      <c r="BC474" s="260"/>
      <c r="BD474" s="260"/>
      <c r="BE474" s="260"/>
      <c r="BF474" s="260"/>
      <c r="BG474" s="210"/>
      <c r="BH474" s="210"/>
      <c r="BI474" s="210"/>
    </row>
    <row r="475" spans="1:61" x14ac:dyDescent="0.25">
      <c r="A475" s="171" t="s">
        <v>91</v>
      </c>
      <c r="B475" s="164"/>
      <c r="C475" s="299" t="s">
        <v>628</v>
      </c>
      <c r="D475" s="166"/>
      <c r="E475" s="168"/>
      <c r="F475" s="167"/>
      <c r="G475" s="168"/>
      <c r="AO475" s="260"/>
      <c r="AP475" s="260"/>
      <c r="AQ475" s="260"/>
      <c r="AR475" s="260"/>
      <c r="AS475" s="260"/>
      <c r="AT475" s="260"/>
      <c r="AU475" s="260"/>
      <c r="AV475" s="260"/>
      <c r="AW475" s="260"/>
      <c r="AX475" s="260"/>
      <c r="AY475" s="260"/>
      <c r="AZ475" s="260"/>
      <c r="BA475" s="260"/>
      <c r="BB475" s="260"/>
      <c r="BC475" s="260"/>
      <c r="BD475" s="260"/>
      <c r="BE475" s="260"/>
      <c r="BF475" s="260"/>
      <c r="BG475" s="210"/>
      <c r="BH475" s="210"/>
      <c r="BI475" s="210"/>
    </row>
    <row r="476" spans="1:61" x14ac:dyDescent="0.25">
      <c r="A476" s="171" t="s">
        <v>91</v>
      </c>
      <c r="B476" s="164"/>
      <c r="C476" s="299" t="s">
        <v>628</v>
      </c>
      <c r="D476" s="166"/>
      <c r="E476" s="168"/>
      <c r="F476" s="167"/>
      <c r="G476" s="168"/>
      <c r="AO476" s="260"/>
      <c r="AP476" s="260"/>
      <c r="AQ476" s="260"/>
      <c r="AR476" s="260"/>
      <c r="AS476" s="260"/>
      <c r="AT476" s="260"/>
      <c r="AU476" s="260"/>
      <c r="AV476" s="260"/>
      <c r="AW476" s="260"/>
      <c r="AX476" s="260"/>
      <c r="AY476" s="260"/>
      <c r="AZ476" s="260"/>
      <c r="BA476" s="260"/>
      <c r="BB476" s="260"/>
      <c r="BC476" s="260"/>
      <c r="BD476" s="260"/>
      <c r="BE476" s="260"/>
      <c r="BF476" s="260"/>
      <c r="BG476" s="210"/>
      <c r="BH476" s="210"/>
      <c r="BI476" s="210"/>
    </row>
    <row r="477" spans="1:61" x14ac:dyDescent="0.25">
      <c r="A477" s="171" t="s">
        <v>91</v>
      </c>
      <c r="B477" s="164"/>
      <c r="C477" s="299" t="s">
        <v>628</v>
      </c>
      <c r="D477" s="166"/>
      <c r="E477" s="168"/>
      <c r="F477" s="167"/>
      <c r="G477" s="168"/>
      <c r="AO477" s="260"/>
      <c r="AP477" s="260"/>
      <c r="AQ477" s="260"/>
      <c r="AR477" s="260"/>
      <c r="AS477" s="260"/>
      <c r="AT477" s="260"/>
      <c r="AU477" s="260"/>
      <c r="AV477" s="260"/>
      <c r="AW477" s="260"/>
      <c r="AX477" s="260"/>
      <c r="AY477" s="260"/>
      <c r="AZ477" s="260"/>
      <c r="BA477" s="260"/>
      <c r="BB477" s="260"/>
      <c r="BC477" s="260"/>
      <c r="BD477" s="260"/>
      <c r="BE477" s="260"/>
      <c r="BF477" s="260"/>
      <c r="BG477" s="210"/>
      <c r="BH477" s="210"/>
      <c r="BI477" s="210"/>
    </row>
    <row r="478" spans="1:61" x14ac:dyDescent="0.25">
      <c r="A478" s="171" t="s">
        <v>91</v>
      </c>
      <c r="B478" s="164"/>
      <c r="C478" s="299" t="s">
        <v>628</v>
      </c>
      <c r="D478" s="166"/>
      <c r="E478" s="168"/>
      <c r="F478" s="167"/>
      <c r="G478" s="168"/>
      <c r="AO478" s="260"/>
      <c r="AP478" s="260"/>
      <c r="AQ478" s="260"/>
      <c r="AR478" s="260"/>
      <c r="AS478" s="260"/>
      <c r="AT478" s="260"/>
      <c r="AU478" s="260"/>
      <c r="AV478" s="260"/>
      <c r="AW478" s="260"/>
      <c r="AX478" s="260"/>
      <c r="AY478" s="260"/>
      <c r="AZ478" s="260"/>
      <c r="BA478" s="260"/>
      <c r="BB478" s="260"/>
      <c r="BC478" s="260"/>
      <c r="BD478" s="260"/>
      <c r="BE478" s="260"/>
      <c r="BF478" s="260"/>
      <c r="BG478" s="210"/>
      <c r="BH478" s="210"/>
      <c r="BI478" s="210"/>
    </row>
    <row r="479" spans="1:61" x14ac:dyDescent="0.25">
      <c r="A479" s="171" t="s">
        <v>91</v>
      </c>
      <c r="B479" s="164"/>
      <c r="C479" s="299" t="s">
        <v>628</v>
      </c>
      <c r="D479" s="166"/>
      <c r="E479" s="168"/>
      <c r="F479" s="167"/>
      <c r="G479" s="168"/>
      <c r="AO479" s="260"/>
      <c r="AP479" s="260"/>
      <c r="AQ479" s="260"/>
      <c r="AR479" s="260"/>
      <c r="AS479" s="260"/>
      <c r="AT479" s="260"/>
      <c r="AU479" s="260"/>
      <c r="AV479" s="260"/>
      <c r="AW479" s="260"/>
      <c r="AX479" s="260"/>
      <c r="AY479" s="260"/>
      <c r="AZ479" s="260"/>
      <c r="BA479" s="260"/>
      <c r="BB479" s="260"/>
      <c r="BC479" s="260"/>
      <c r="BD479" s="260"/>
      <c r="BE479" s="260"/>
      <c r="BF479" s="260"/>
      <c r="BG479" s="210"/>
      <c r="BH479" s="210"/>
      <c r="BI479" s="210"/>
    </row>
    <row r="480" spans="1:61" x14ac:dyDescent="0.25">
      <c r="A480" s="171" t="s">
        <v>91</v>
      </c>
      <c r="B480" s="164"/>
      <c r="C480" s="299" t="s">
        <v>628</v>
      </c>
      <c r="D480" s="166"/>
      <c r="E480" s="168"/>
      <c r="F480" s="167"/>
      <c r="G480" s="168"/>
      <c r="AO480" s="260"/>
      <c r="AP480" s="260"/>
      <c r="AQ480" s="260"/>
      <c r="AR480" s="260"/>
      <c r="AS480" s="260"/>
      <c r="AT480" s="260"/>
      <c r="AU480" s="260"/>
      <c r="AV480" s="260"/>
      <c r="AW480" s="260"/>
      <c r="AX480" s="260"/>
      <c r="AY480" s="260"/>
      <c r="AZ480" s="260"/>
      <c r="BA480" s="260"/>
      <c r="BB480" s="260"/>
      <c r="BC480" s="260"/>
      <c r="BD480" s="260"/>
      <c r="BE480" s="260"/>
      <c r="BF480" s="260"/>
      <c r="BG480" s="210"/>
      <c r="BH480" s="210"/>
      <c r="BI480" s="210"/>
    </row>
    <row r="481" spans="1:61" x14ac:dyDescent="0.25">
      <c r="A481" s="171" t="s">
        <v>91</v>
      </c>
      <c r="B481" s="164"/>
      <c r="C481" s="299" t="s">
        <v>628</v>
      </c>
      <c r="D481" s="166"/>
      <c r="E481" s="168"/>
      <c r="F481" s="167"/>
      <c r="G481" s="168"/>
      <c r="AO481" s="260"/>
      <c r="AP481" s="260"/>
      <c r="AQ481" s="260"/>
      <c r="AR481" s="260"/>
      <c r="AS481" s="260"/>
      <c r="AT481" s="260"/>
      <c r="AU481" s="260"/>
      <c r="AV481" s="260"/>
      <c r="AW481" s="260"/>
      <c r="AX481" s="260"/>
      <c r="AY481" s="260"/>
      <c r="AZ481" s="260"/>
      <c r="BA481" s="260"/>
      <c r="BB481" s="260"/>
      <c r="BC481" s="260"/>
      <c r="BD481" s="260"/>
      <c r="BE481" s="260"/>
      <c r="BF481" s="260"/>
      <c r="BG481" s="210"/>
      <c r="BH481" s="210"/>
      <c r="BI481" s="210"/>
    </row>
    <row r="482" spans="1:61" x14ac:dyDescent="0.25">
      <c r="A482" s="171" t="s">
        <v>91</v>
      </c>
      <c r="B482" s="164"/>
      <c r="C482" s="299" t="s">
        <v>628</v>
      </c>
      <c r="D482" s="166"/>
      <c r="E482" s="168"/>
      <c r="F482" s="167"/>
      <c r="G482" s="168"/>
      <c r="AO482" s="260"/>
      <c r="AP482" s="260"/>
      <c r="AQ482" s="260"/>
      <c r="AR482" s="260"/>
      <c r="AS482" s="260"/>
      <c r="AT482" s="260"/>
      <c r="AU482" s="260"/>
      <c r="AV482" s="260"/>
      <c r="AW482" s="260"/>
      <c r="AX482" s="260"/>
      <c r="AY482" s="260"/>
      <c r="AZ482" s="260"/>
      <c r="BA482" s="260"/>
      <c r="BB482" s="260"/>
      <c r="BC482" s="260"/>
      <c r="BD482" s="260"/>
      <c r="BE482" s="260"/>
      <c r="BF482" s="260"/>
      <c r="BG482" s="210"/>
      <c r="BH482" s="210"/>
      <c r="BI482" s="210"/>
    </row>
    <row r="483" spans="1:61" x14ac:dyDescent="0.25">
      <c r="A483" s="171" t="s">
        <v>91</v>
      </c>
      <c r="B483" s="164"/>
      <c r="C483" s="299" t="s">
        <v>628</v>
      </c>
      <c r="D483" s="166"/>
      <c r="E483" s="168"/>
      <c r="F483" s="167"/>
      <c r="G483" s="168"/>
      <c r="AO483" s="260"/>
      <c r="AP483" s="260"/>
      <c r="AQ483" s="260"/>
      <c r="AR483" s="260"/>
      <c r="AS483" s="260"/>
      <c r="AT483" s="260"/>
      <c r="AU483" s="260"/>
      <c r="AV483" s="260"/>
      <c r="AW483" s="260"/>
      <c r="AX483" s="260"/>
      <c r="AY483" s="260"/>
      <c r="AZ483" s="260"/>
      <c r="BA483" s="260"/>
      <c r="BB483" s="260"/>
      <c r="BC483" s="260"/>
      <c r="BD483" s="260"/>
      <c r="BE483" s="260"/>
      <c r="BF483" s="260"/>
      <c r="BG483" s="210"/>
      <c r="BH483" s="210"/>
      <c r="BI483" s="210"/>
    </row>
    <row r="484" spans="1:61" x14ac:dyDescent="0.25">
      <c r="A484" s="171" t="s">
        <v>91</v>
      </c>
      <c r="B484" s="164"/>
      <c r="C484" s="299" t="s">
        <v>628</v>
      </c>
      <c r="D484" s="166"/>
      <c r="E484" s="168"/>
      <c r="F484" s="167"/>
      <c r="G484" s="168"/>
      <c r="AO484" s="260"/>
      <c r="AP484" s="260"/>
      <c r="AQ484" s="260"/>
      <c r="AR484" s="260"/>
      <c r="AS484" s="260"/>
      <c r="AT484" s="260"/>
      <c r="AU484" s="260"/>
      <c r="AV484" s="260"/>
      <c r="AW484" s="260"/>
      <c r="AX484" s="260"/>
      <c r="AY484" s="260"/>
      <c r="AZ484" s="260"/>
      <c r="BA484" s="260"/>
      <c r="BB484" s="260"/>
      <c r="BC484" s="260"/>
      <c r="BD484" s="260"/>
      <c r="BE484" s="260"/>
      <c r="BF484" s="260"/>
      <c r="BG484" s="210"/>
      <c r="BH484" s="210"/>
      <c r="BI484" s="210"/>
    </row>
    <row r="485" spans="1:61" x14ac:dyDescent="0.25">
      <c r="A485" s="171" t="s">
        <v>91</v>
      </c>
      <c r="B485" s="164"/>
      <c r="C485" s="299" t="s">
        <v>628</v>
      </c>
      <c r="D485" s="166"/>
      <c r="E485" s="168"/>
      <c r="F485" s="167"/>
      <c r="G485" s="168"/>
      <c r="AO485" s="260"/>
      <c r="AP485" s="260"/>
      <c r="AQ485" s="260"/>
      <c r="AR485" s="260"/>
      <c r="AS485" s="260"/>
      <c r="AT485" s="260"/>
      <c r="AU485" s="260"/>
      <c r="AV485" s="260"/>
      <c r="AW485" s="260"/>
      <c r="AX485" s="260"/>
      <c r="AY485" s="260"/>
      <c r="AZ485" s="260"/>
      <c r="BA485" s="260"/>
      <c r="BB485" s="260"/>
      <c r="BC485" s="260"/>
      <c r="BD485" s="260"/>
      <c r="BE485" s="260"/>
      <c r="BF485" s="260"/>
      <c r="BG485" s="210"/>
      <c r="BH485" s="210"/>
      <c r="BI485" s="210"/>
    </row>
    <row r="486" spans="1:61" x14ac:dyDescent="0.25">
      <c r="A486" s="171" t="s">
        <v>91</v>
      </c>
      <c r="B486" s="164"/>
      <c r="C486" s="299" t="s">
        <v>628</v>
      </c>
      <c r="D486" s="166"/>
      <c r="E486" s="168"/>
      <c r="F486" s="167"/>
      <c r="G486" s="168"/>
      <c r="AO486" s="260"/>
      <c r="AP486" s="260"/>
      <c r="AQ486" s="260"/>
      <c r="AR486" s="260"/>
      <c r="AS486" s="260"/>
      <c r="AT486" s="260"/>
      <c r="AU486" s="260"/>
      <c r="AV486" s="260"/>
      <c r="AW486" s="260"/>
      <c r="AX486" s="260"/>
      <c r="AY486" s="260"/>
      <c r="AZ486" s="260"/>
      <c r="BA486" s="260"/>
      <c r="BB486" s="260"/>
      <c r="BC486" s="260"/>
      <c r="BD486" s="260"/>
      <c r="BE486" s="260"/>
      <c r="BF486" s="260"/>
      <c r="BG486" s="210"/>
      <c r="BH486" s="210"/>
      <c r="BI486" s="210"/>
    </row>
    <row r="487" spans="1:61" x14ac:dyDescent="0.25">
      <c r="A487" s="171" t="s">
        <v>91</v>
      </c>
      <c r="B487" s="164"/>
      <c r="C487" s="299" t="s">
        <v>628</v>
      </c>
      <c r="D487" s="166"/>
      <c r="E487" s="168"/>
      <c r="F487" s="167"/>
      <c r="G487" s="168"/>
      <c r="AO487" s="260"/>
      <c r="AP487" s="260"/>
      <c r="AQ487" s="260"/>
      <c r="AR487" s="260"/>
      <c r="AS487" s="260"/>
      <c r="AT487" s="260"/>
      <c r="AU487" s="260"/>
      <c r="AV487" s="260"/>
      <c r="AW487" s="260"/>
      <c r="AX487" s="260"/>
      <c r="AY487" s="260"/>
      <c r="AZ487" s="260"/>
      <c r="BA487" s="260"/>
      <c r="BB487" s="260"/>
      <c r="BC487" s="260"/>
      <c r="BD487" s="260"/>
      <c r="BE487" s="260"/>
      <c r="BF487" s="260"/>
      <c r="BG487" s="210"/>
      <c r="BH487" s="210"/>
      <c r="BI487" s="210"/>
    </row>
    <row r="488" spans="1:61" x14ac:dyDescent="0.25">
      <c r="A488" s="171" t="s">
        <v>91</v>
      </c>
      <c r="B488" s="164"/>
      <c r="C488" s="299" t="s">
        <v>628</v>
      </c>
      <c r="D488" s="166"/>
      <c r="E488" s="168"/>
      <c r="F488" s="167"/>
      <c r="G488" s="168"/>
      <c r="AO488" s="260"/>
      <c r="AP488" s="260"/>
      <c r="AQ488" s="260"/>
      <c r="AR488" s="260"/>
      <c r="AS488" s="260"/>
      <c r="AT488" s="260"/>
      <c r="AU488" s="260"/>
      <c r="AV488" s="260"/>
      <c r="AW488" s="260"/>
      <c r="AX488" s="260"/>
      <c r="AY488" s="260"/>
      <c r="AZ488" s="260"/>
      <c r="BA488" s="260"/>
      <c r="BB488" s="260"/>
      <c r="BC488" s="260"/>
      <c r="BD488" s="260"/>
      <c r="BE488" s="260"/>
      <c r="BF488" s="260"/>
      <c r="BG488" s="210"/>
      <c r="BH488" s="210"/>
      <c r="BI488" s="210"/>
    </row>
    <row r="489" spans="1:61" x14ac:dyDescent="0.25">
      <c r="A489" s="171" t="s">
        <v>91</v>
      </c>
      <c r="B489" s="164"/>
      <c r="C489" s="299" t="s">
        <v>628</v>
      </c>
      <c r="D489" s="166"/>
      <c r="E489" s="168"/>
      <c r="F489" s="167"/>
      <c r="G489" s="168"/>
      <c r="AO489" s="260"/>
      <c r="AP489" s="260"/>
      <c r="AQ489" s="260"/>
      <c r="AR489" s="260"/>
      <c r="AS489" s="260"/>
      <c r="AT489" s="260"/>
      <c r="AU489" s="260"/>
      <c r="AV489" s="260"/>
      <c r="AW489" s="260"/>
      <c r="AX489" s="260"/>
      <c r="AY489" s="260"/>
      <c r="AZ489" s="260"/>
      <c r="BA489" s="260"/>
      <c r="BB489" s="260"/>
      <c r="BC489" s="260"/>
      <c r="BD489" s="260"/>
      <c r="BE489" s="260"/>
      <c r="BF489" s="260"/>
      <c r="BG489" s="210"/>
      <c r="BH489" s="210"/>
      <c r="BI489" s="210"/>
    </row>
    <row r="490" spans="1:61" x14ac:dyDescent="0.25">
      <c r="A490" s="171" t="s">
        <v>91</v>
      </c>
      <c r="B490" s="164"/>
      <c r="C490" s="299" t="s">
        <v>628</v>
      </c>
      <c r="D490" s="166"/>
      <c r="E490" s="168"/>
      <c r="F490" s="167"/>
      <c r="G490" s="168"/>
      <c r="AO490" s="260"/>
      <c r="AP490" s="260"/>
      <c r="AQ490" s="260"/>
      <c r="AR490" s="260"/>
      <c r="AS490" s="260"/>
      <c r="AT490" s="260"/>
      <c r="AU490" s="260"/>
      <c r="AV490" s="260"/>
      <c r="AW490" s="260"/>
      <c r="AX490" s="260"/>
      <c r="AY490" s="260"/>
      <c r="AZ490" s="260"/>
      <c r="BA490" s="260"/>
      <c r="BB490" s="260"/>
      <c r="BC490" s="260"/>
      <c r="BD490" s="260"/>
      <c r="BE490" s="260"/>
      <c r="BF490" s="260"/>
      <c r="BG490" s="210"/>
      <c r="BH490" s="210"/>
      <c r="BI490" s="210"/>
    </row>
    <row r="491" spans="1:61" x14ac:dyDescent="0.25">
      <c r="A491" s="171" t="s">
        <v>91</v>
      </c>
      <c r="B491" s="164"/>
      <c r="C491" s="299" t="s">
        <v>628</v>
      </c>
      <c r="D491" s="166"/>
      <c r="E491" s="168"/>
      <c r="F491" s="167"/>
      <c r="G491" s="168"/>
      <c r="AO491" s="260"/>
      <c r="AP491" s="260"/>
      <c r="AQ491" s="260"/>
      <c r="AR491" s="260"/>
      <c r="AS491" s="260"/>
      <c r="AT491" s="260"/>
      <c r="AU491" s="260"/>
      <c r="AV491" s="260"/>
      <c r="AW491" s="260"/>
      <c r="AX491" s="260"/>
      <c r="AY491" s="260"/>
      <c r="AZ491" s="260"/>
      <c r="BA491" s="260"/>
      <c r="BB491" s="260"/>
      <c r="BC491" s="260"/>
      <c r="BD491" s="260"/>
      <c r="BE491" s="260"/>
      <c r="BF491" s="260"/>
      <c r="BG491" s="210"/>
      <c r="BH491" s="210"/>
      <c r="BI491" s="210"/>
    </row>
    <row r="492" spans="1:61" x14ac:dyDescent="0.25">
      <c r="A492" s="171" t="s">
        <v>91</v>
      </c>
      <c r="B492" s="164"/>
      <c r="C492" s="299" t="s">
        <v>628</v>
      </c>
      <c r="D492" s="166"/>
      <c r="E492" s="168"/>
      <c r="F492" s="167"/>
      <c r="G492" s="168"/>
      <c r="AO492" s="260"/>
      <c r="AP492" s="260"/>
      <c r="AQ492" s="260"/>
      <c r="AR492" s="260"/>
      <c r="AS492" s="260"/>
      <c r="AT492" s="260"/>
      <c r="AU492" s="260"/>
      <c r="AV492" s="260"/>
      <c r="AW492" s="260"/>
      <c r="AX492" s="260"/>
      <c r="AY492" s="260"/>
      <c r="AZ492" s="260"/>
      <c r="BA492" s="260"/>
      <c r="BB492" s="260"/>
      <c r="BC492" s="260"/>
      <c r="BD492" s="260"/>
      <c r="BE492" s="260"/>
      <c r="BF492" s="260"/>
      <c r="BG492" s="210"/>
      <c r="BH492" s="210"/>
      <c r="BI492" s="210"/>
    </row>
    <row r="493" spans="1:61" x14ac:dyDescent="0.25">
      <c r="A493" s="171" t="s">
        <v>91</v>
      </c>
      <c r="B493" s="164"/>
      <c r="C493" s="299" t="s">
        <v>628</v>
      </c>
      <c r="D493" s="166"/>
      <c r="E493" s="168"/>
      <c r="F493" s="167"/>
      <c r="G493" s="168"/>
      <c r="AO493" s="260"/>
      <c r="AP493" s="260"/>
      <c r="AQ493" s="260"/>
      <c r="AR493" s="260"/>
      <c r="AS493" s="260"/>
      <c r="AT493" s="260"/>
      <c r="AU493" s="260"/>
      <c r="AV493" s="260"/>
      <c r="AW493" s="260"/>
      <c r="AX493" s="260"/>
      <c r="AY493" s="260"/>
      <c r="AZ493" s="260"/>
      <c r="BA493" s="260"/>
      <c r="BB493" s="260"/>
      <c r="BC493" s="260"/>
      <c r="BD493" s="260"/>
      <c r="BE493" s="260"/>
      <c r="BF493" s="260"/>
      <c r="BG493" s="210"/>
      <c r="BH493" s="210"/>
      <c r="BI493" s="210"/>
    </row>
    <row r="494" spans="1:61" x14ac:dyDescent="0.25">
      <c r="A494" s="171" t="s">
        <v>91</v>
      </c>
      <c r="B494" s="164"/>
      <c r="C494" s="299" t="s">
        <v>628</v>
      </c>
      <c r="D494" s="166"/>
      <c r="E494" s="168"/>
      <c r="F494" s="167"/>
      <c r="G494" s="168"/>
      <c r="AO494" s="260"/>
      <c r="AP494" s="260"/>
      <c r="AQ494" s="260"/>
      <c r="AR494" s="260"/>
      <c r="AS494" s="260"/>
      <c r="AT494" s="260"/>
      <c r="AU494" s="260"/>
      <c r="AV494" s="260"/>
      <c r="AW494" s="260"/>
      <c r="AX494" s="260"/>
      <c r="AY494" s="260"/>
      <c r="AZ494" s="260"/>
      <c r="BA494" s="260"/>
      <c r="BB494" s="260"/>
      <c r="BC494" s="260"/>
      <c r="BD494" s="260"/>
      <c r="BE494" s="260"/>
      <c r="BF494" s="260"/>
      <c r="BG494" s="210"/>
      <c r="BH494" s="210"/>
      <c r="BI494" s="210"/>
    </row>
    <row r="495" spans="1:61" x14ac:dyDescent="0.25">
      <c r="A495" s="171" t="s">
        <v>91</v>
      </c>
      <c r="B495" s="164"/>
      <c r="C495" s="299" t="s">
        <v>628</v>
      </c>
      <c r="D495" s="166"/>
      <c r="E495" s="168"/>
      <c r="F495" s="167"/>
      <c r="G495" s="168"/>
      <c r="AO495" s="260"/>
      <c r="AP495" s="260"/>
      <c r="AQ495" s="260"/>
      <c r="AR495" s="260"/>
      <c r="AS495" s="260"/>
      <c r="AT495" s="260"/>
      <c r="AU495" s="260"/>
      <c r="AV495" s="260"/>
      <c r="AW495" s="260"/>
      <c r="AX495" s="260"/>
      <c r="AY495" s="260"/>
      <c r="AZ495" s="260"/>
      <c r="BA495" s="260"/>
      <c r="BB495" s="260"/>
      <c r="BC495" s="260"/>
      <c r="BD495" s="260"/>
      <c r="BE495" s="260"/>
      <c r="BF495" s="260"/>
      <c r="BG495" s="210"/>
      <c r="BH495" s="210"/>
      <c r="BI495" s="210"/>
    </row>
    <row r="496" spans="1:61" x14ac:dyDescent="0.25">
      <c r="A496" s="171" t="s">
        <v>91</v>
      </c>
      <c r="B496" s="164"/>
      <c r="C496" s="299" t="s">
        <v>628</v>
      </c>
      <c r="D496" s="166"/>
      <c r="E496" s="168"/>
      <c r="F496" s="167"/>
      <c r="G496" s="168"/>
      <c r="AO496" s="260"/>
      <c r="AP496" s="260"/>
      <c r="AQ496" s="260"/>
      <c r="AR496" s="260"/>
      <c r="AS496" s="260"/>
      <c r="AT496" s="260"/>
      <c r="AU496" s="260"/>
      <c r="AV496" s="260"/>
      <c r="AW496" s="260"/>
      <c r="AX496" s="260"/>
      <c r="AY496" s="260"/>
      <c r="AZ496" s="260"/>
      <c r="BA496" s="260"/>
      <c r="BB496" s="260"/>
      <c r="BC496" s="260"/>
      <c r="BD496" s="260"/>
      <c r="BE496" s="260"/>
      <c r="BF496" s="260"/>
      <c r="BG496" s="210"/>
      <c r="BH496" s="210"/>
      <c r="BI496" s="210"/>
    </row>
    <row r="497" spans="1:61" x14ac:dyDescent="0.25">
      <c r="A497" s="171" t="s">
        <v>91</v>
      </c>
      <c r="B497" s="164"/>
      <c r="C497" s="299" t="s">
        <v>628</v>
      </c>
      <c r="D497" s="166"/>
      <c r="E497" s="168"/>
      <c r="F497" s="167"/>
      <c r="G497" s="168"/>
      <c r="AO497" s="260"/>
      <c r="AP497" s="260"/>
      <c r="AQ497" s="260"/>
      <c r="AR497" s="260"/>
      <c r="AS497" s="260"/>
      <c r="AT497" s="260"/>
      <c r="AU497" s="260"/>
      <c r="AV497" s="260"/>
      <c r="AW497" s="260"/>
      <c r="AX497" s="260"/>
      <c r="AY497" s="260"/>
      <c r="AZ497" s="260"/>
      <c r="BA497" s="260"/>
      <c r="BB497" s="260"/>
      <c r="BC497" s="260"/>
      <c r="BD497" s="260"/>
      <c r="BE497" s="260"/>
      <c r="BF497" s="260"/>
      <c r="BG497" s="210"/>
      <c r="BH497" s="210"/>
      <c r="BI497" s="210"/>
    </row>
    <row r="498" spans="1:61" x14ac:dyDescent="0.25">
      <c r="AO498" s="260"/>
      <c r="AP498" s="260"/>
      <c r="AQ498" s="260"/>
      <c r="AR498" s="260"/>
      <c r="AS498" s="260"/>
      <c r="AT498" s="260"/>
      <c r="AU498" s="260"/>
      <c r="AV498" s="260"/>
      <c r="AW498" s="260"/>
      <c r="AX498" s="260"/>
      <c r="AY498" s="260"/>
      <c r="AZ498" s="260"/>
      <c r="BA498" s="260"/>
      <c r="BB498" s="260"/>
      <c r="BC498" s="260"/>
      <c r="BD498" s="260"/>
      <c r="BE498" s="260"/>
      <c r="BF498" s="260"/>
      <c r="BG498" s="210"/>
      <c r="BH498" s="210"/>
      <c r="BI498" s="210"/>
    </row>
    <row r="499" spans="1:61" x14ac:dyDescent="0.25">
      <c r="AO499" s="260"/>
      <c r="AP499" s="260"/>
      <c r="AQ499" s="260"/>
      <c r="AR499" s="260"/>
      <c r="AS499" s="260"/>
      <c r="AT499" s="260"/>
      <c r="AU499" s="260"/>
      <c r="AV499" s="260"/>
      <c r="AW499" s="260"/>
      <c r="AX499" s="260"/>
      <c r="AY499" s="260"/>
      <c r="AZ499" s="260"/>
      <c r="BA499" s="260"/>
      <c r="BB499" s="260"/>
      <c r="BC499" s="260"/>
      <c r="BD499" s="260"/>
      <c r="BE499" s="260"/>
      <c r="BF499" s="260"/>
      <c r="BG499" s="210"/>
      <c r="BH499" s="210"/>
      <c r="BI499" s="210"/>
    </row>
    <row r="500" spans="1:61" x14ac:dyDescent="0.25">
      <c r="AO500" s="260"/>
      <c r="AP500" s="260"/>
      <c r="AQ500" s="260"/>
      <c r="AR500" s="260"/>
      <c r="AS500" s="260"/>
      <c r="AT500" s="260"/>
      <c r="AU500" s="260"/>
      <c r="AV500" s="260"/>
      <c r="AW500" s="260"/>
      <c r="AX500" s="260"/>
      <c r="AY500" s="260"/>
      <c r="AZ500" s="260"/>
      <c r="BA500" s="260"/>
      <c r="BB500" s="260"/>
      <c r="BC500" s="260"/>
      <c r="BD500" s="260"/>
      <c r="BE500" s="260"/>
      <c r="BF500" s="260"/>
      <c r="BG500" s="210"/>
      <c r="BH500" s="210"/>
      <c r="BI500" s="210"/>
    </row>
    <row r="501" spans="1:61" x14ac:dyDescent="0.25">
      <c r="AO501" s="260"/>
      <c r="AP501" s="260"/>
      <c r="AQ501" s="260"/>
      <c r="AR501" s="260"/>
      <c r="AS501" s="260"/>
      <c r="AT501" s="260"/>
      <c r="AU501" s="260"/>
      <c r="AV501" s="260"/>
      <c r="AW501" s="260"/>
      <c r="AX501" s="260"/>
      <c r="AY501" s="260"/>
      <c r="AZ501" s="260"/>
      <c r="BA501" s="260"/>
      <c r="BB501" s="260"/>
      <c r="BC501" s="260"/>
      <c r="BD501" s="260"/>
      <c r="BE501" s="260"/>
      <c r="BF501" s="260"/>
      <c r="BG501" s="210"/>
      <c r="BH501" s="210"/>
      <c r="BI501" s="210"/>
    </row>
    <row r="502" spans="1:61" x14ac:dyDescent="0.25">
      <c r="AO502" s="260"/>
      <c r="AP502" s="260"/>
      <c r="AQ502" s="260"/>
      <c r="AR502" s="260"/>
      <c r="AS502" s="260"/>
      <c r="AT502" s="260"/>
      <c r="AU502" s="260"/>
      <c r="AV502" s="260"/>
      <c r="AW502" s="260"/>
      <c r="AX502" s="260"/>
      <c r="AY502" s="260"/>
      <c r="AZ502" s="260"/>
      <c r="BA502" s="260"/>
      <c r="BB502" s="260"/>
      <c r="BC502" s="260"/>
      <c r="BD502" s="260"/>
      <c r="BE502" s="260"/>
      <c r="BF502" s="260"/>
      <c r="BG502" s="210"/>
      <c r="BH502" s="210"/>
      <c r="BI502" s="210"/>
    </row>
    <row r="503" spans="1:61" x14ac:dyDescent="0.25">
      <c r="AO503" s="260"/>
      <c r="AP503" s="260"/>
      <c r="AQ503" s="260"/>
      <c r="AR503" s="260"/>
      <c r="AS503" s="260"/>
      <c r="AT503" s="260"/>
      <c r="AU503" s="260"/>
      <c r="AV503" s="260"/>
      <c r="AW503" s="260"/>
      <c r="AX503" s="260"/>
      <c r="AY503" s="260"/>
      <c r="AZ503" s="260"/>
      <c r="BA503" s="260"/>
      <c r="BB503" s="260"/>
      <c r="BC503" s="260"/>
      <c r="BD503" s="260"/>
      <c r="BE503" s="260"/>
      <c r="BF503" s="260"/>
      <c r="BG503" s="210"/>
      <c r="BH503" s="210"/>
      <c r="BI503" s="210"/>
    </row>
    <row r="504" spans="1:61" x14ac:dyDescent="0.25">
      <c r="AO504" s="260"/>
      <c r="AP504" s="260"/>
      <c r="AQ504" s="260"/>
      <c r="AR504" s="260"/>
      <c r="AS504" s="260"/>
      <c r="AT504" s="260"/>
      <c r="AU504" s="260"/>
      <c r="AV504" s="260"/>
      <c r="AW504" s="260"/>
      <c r="AX504" s="260"/>
      <c r="AY504" s="260"/>
      <c r="AZ504" s="260"/>
      <c r="BA504" s="260"/>
      <c r="BB504" s="260"/>
      <c r="BC504" s="260"/>
      <c r="BD504" s="260"/>
      <c r="BE504" s="260"/>
      <c r="BF504" s="260"/>
      <c r="BG504" s="210"/>
      <c r="BH504" s="210"/>
      <c r="BI504" s="210"/>
    </row>
  </sheetData>
  <customSheetViews>
    <customSheetView guid="{47106A56-D167-42A8-8D68-20B81909F58E}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1"/>
    </customSheetView>
    <customSheetView guid="{4C33994B-C18C-486E-A6D8-9B7FAFC982FC}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2"/>
    </customSheetView>
  </customSheetViews>
  <mergeCells count="8">
    <mergeCell ref="AO1:BF1"/>
    <mergeCell ref="H7:J7"/>
    <mergeCell ref="A12:C12"/>
    <mergeCell ref="A1:F1"/>
    <mergeCell ref="A3:C3"/>
    <mergeCell ref="D3:F3"/>
    <mergeCell ref="A4:C4"/>
    <mergeCell ref="D4:F4"/>
  </mergeCells>
  <conditionalFormatting sqref="D9">
    <cfRule type="expression" dxfId="22" priority="5">
      <formula>D9&lt;0</formula>
    </cfRule>
    <cfRule type="expression" dxfId="21" priority="6">
      <formula>D9&lt;5%</formula>
    </cfRule>
    <cfRule type="expression" dxfId="20" priority="7">
      <formula>D9&lt;20%</formula>
    </cfRule>
  </conditionalFormatting>
  <conditionalFormatting sqref="F9">
    <cfRule type="expression" dxfId="19" priority="2">
      <formula>F9&lt;0</formula>
    </cfRule>
    <cfRule type="expression" dxfId="18" priority="3">
      <formula>F9&lt;5%</formula>
    </cfRule>
    <cfRule type="expression" dxfId="17" priority="4">
      <formula>F9&lt;20%</formula>
    </cfRule>
  </conditionalFormatting>
  <conditionalFormatting sqref="H7">
    <cfRule type="expression" dxfId="16" priority="1">
      <formula>F7&gt;D7</formula>
    </cfRule>
  </conditionalFormatting>
  <dataValidations count="2">
    <dataValidation type="list" allowBlank="1" showInputMessage="1" showErrorMessage="1" sqref="A13:A497">
      <formula1>$A$8:$A$9</formula1>
    </dataValidation>
    <dataValidation type="list" allowBlank="1" showInputMessage="1" showErrorMessage="1" sqref="C13:C497">
      <formula1>$I$1:$I$2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orientation="portrait" r:id="rId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8"/>
  <dimension ref="A1:BF502"/>
  <sheetViews>
    <sheetView zoomScaleNormal="100" workbookViewId="0">
      <pane ySplit="12" topLeftCell="A13" activePane="bottomLeft" state="frozen"/>
      <selection activeCell="F22" sqref="F22"/>
      <selection pane="bottomLeft" activeCell="F22" sqref="F22"/>
    </sheetView>
  </sheetViews>
  <sheetFormatPr defaultRowHeight="15" x14ac:dyDescent="0.25"/>
  <cols>
    <col min="1" max="1" width="5.85546875" style="157" customWidth="1"/>
    <col min="2" max="2" width="5" style="158" bestFit="1" customWidth="1"/>
    <col min="3" max="3" width="8.140625" style="169" customWidth="1"/>
    <col min="4" max="4" width="17" style="170" customWidth="1"/>
    <col min="5" max="5" width="14.5703125" style="170" bestFit="1" customWidth="1"/>
    <col min="6" max="6" width="17.7109375" style="170" customWidth="1"/>
    <col min="7" max="7" width="13.85546875" style="148" bestFit="1" customWidth="1"/>
    <col min="8" max="8" width="3.5703125" style="149" customWidth="1"/>
    <col min="9" max="9" width="5.140625" style="149" bestFit="1" customWidth="1"/>
    <col min="10" max="10" width="5.5703125" style="149" customWidth="1"/>
    <col min="11" max="11" width="5.85546875" style="149" bestFit="1" customWidth="1"/>
    <col min="12" max="12" width="7.7109375" style="245" customWidth="1"/>
    <col min="13" max="13" width="15.42578125" style="149" bestFit="1" customWidth="1"/>
    <col min="14" max="14" width="14.5703125" style="149" bestFit="1" customWidth="1"/>
    <col min="15" max="15" width="12.28515625" style="149" bestFit="1" customWidth="1"/>
    <col min="16" max="16" width="13.85546875" style="149" bestFit="1" customWidth="1"/>
    <col min="17" max="17" width="31.5703125" style="268" customWidth="1"/>
    <col min="18" max="18" width="26.28515625" style="178" bestFit="1" customWidth="1"/>
    <col min="19" max="19" width="28.7109375" style="178" bestFit="1" customWidth="1"/>
    <col min="20" max="20" width="26.28515625" style="178" bestFit="1" customWidth="1"/>
    <col min="21" max="21" width="26.42578125" style="178" bestFit="1" customWidth="1"/>
    <col min="22" max="23" width="26.140625" style="178" bestFit="1" customWidth="1"/>
    <col min="24" max="25" width="9.140625" style="149"/>
    <col min="26" max="26" width="26.5703125" style="149" bestFit="1" customWidth="1"/>
    <col min="27" max="37" width="9.140625" style="149"/>
    <col min="38" max="55" width="30.7109375" style="250" customWidth="1"/>
    <col min="56" max="16384" width="9.140625" style="149"/>
  </cols>
  <sheetData>
    <row r="1" spans="1:58" ht="21" x14ac:dyDescent="0.25">
      <c r="A1" s="644" t="s">
        <v>85</v>
      </c>
      <c r="B1" s="644"/>
      <c r="C1" s="644"/>
      <c r="D1" s="644"/>
      <c r="E1" s="644"/>
      <c r="F1" s="644"/>
      <c r="I1" s="265" t="s">
        <v>628</v>
      </c>
      <c r="AL1" s="645" t="s">
        <v>145</v>
      </c>
      <c r="AM1" s="645"/>
      <c r="AN1" s="645"/>
      <c r="AO1" s="645"/>
      <c r="AP1" s="645"/>
      <c r="AQ1" s="645"/>
      <c r="AR1" s="645"/>
      <c r="AS1" s="645"/>
      <c r="AT1" s="645"/>
      <c r="AU1" s="645"/>
      <c r="AV1" s="645"/>
      <c r="AW1" s="645"/>
      <c r="AX1" s="645"/>
      <c r="AY1" s="645"/>
      <c r="AZ1" s="645"/>
      <c r="BA1" s="645"/>
      <c r="BB1" s="645"/>
      <c r="BC1" s="645"/>
    </row>
    <row r="2" spans="1:58" ht="21" x14ac:dyDescent="0.25">
      <c r="A2" s="212"/>
      <c r="B2" s="213"/>
      <c r="C2" s="214"/>
      <c r="D2" s="215"/>
      <c r="E2" s="215"/>
      <c r="F2" s="215"/>
      <c r="I2" s="265" t="s">
        <v>92</v>
      </c>
      <c r="AL2" s="250" t="s">
        <v>144</v>
      </c>
      <c r="AM2" s="250" t="s">
        <v>146</v>
      </c>
      <c r="AN2" s="250" t="s">
        <v>147</v>
      </c>
      <c r="AO2" s="250" t="s">
        <v>148</v>
      </c>
      <c r="AP2" s="250" t="s">
        <v>148</v>
      </c>
      <c r="AQ2" s="250" t="s">
        <v>149</v>
      </c>
      <c r="AR2" s="250" t="s">
        <v>150</v>
      </c>
      <c r="AS2" s="250" t="s">
        <v>151</v>
      </c>
      <c r="AT2" s="250" t="s">
        <v>152</v>
      </c>
      <c r="AU2" s="250" t="s">
        <v>153</v>
      </c>
      <c r="AV2" s="250" t="s">
        <v>154</v>
      </c>
      <c r="AW2" s="250" t="s">
        <v>155</v>
      </c>
      <c r="AX2" s="250" t="s">
        <v>156</v>
      </c>
      <c r="AY2" s="250" t="s">
        <v>157</v>
      </c>
      <c r="AZ2" s="250" t="s">
        <v>158</v>
      </c>
      <c r="BA2" s="250" t="s">
        <v>159</v>
      </c>
      <c r="BB2" s="250" t="s">
        <v>160</v>
      </c>
      <c r="BC2" s="250" t="s">
        <v>161</v>
      </c>
    </row>
    <row r="3" spans="1:58" ht="19.5" x14ac:dyDescent="0.25">
      <c r="A3" s="653" t="str">
        <f>'914 01'!B158</f>
        <v>028100</v>
      </c>
      <c r="B3" s="654"/>
      <c r="C3" s="654"/>
      <c r="D3" s="646" t="str">
        <f>'914 01'!G158</f>
        <v>Tripartita a Pakt zaměstnanosti</v>
      </c>
      <c r="E3" s="646"/>
      <c r="F3" s="647"/>
      <c r="AL3" s="260"/>
      <c r="AM3" s="260"/>
      <c r="AN3" s="260"/>
      <c r="AO3" s="260"/>
      <c r="AP3" s="260"/>
      <c r="AQ3" s="260"/>
      <c r="AR3" s="260"/>
      <c r="AS3" s="260"/>
      <c r="AT3" s="260"/>
      <c r="AU3" s="260"/>
      <c r="AV3" s="260"/>
      <c r="AW3" s="260"/>
      <c r="AX3" s="260"/>
      <c r="AY3" s="260"/>
      <c r="AZ3" s="260"/>
      <c r="BA3" s="260"/>
      <c r="BB3" s="260"/>
      <c r="BC3" s="260"/>
    </row>
    <row r="4" spans="1:58" ht="34.5" customHeight="1" x14ac:dyDescent="0.25">
      <c r="A4" s="648" t="s">
        <v>94</v>
      </c>
      <c r="B4" s="649"/>
      <c r="C4" s="649"/>
      <c r="D4" s="650">
        <f>'914 01'!K158*1000</f>
        <v>100000</v>
      </c>
      <c r="E4" s="650"/>
      <c r="F4" s="651"/>
      <c r="AL4" s="260"/>
      <c r="AM4" s="260"/>
      <c r="AN4" s="260"/>
      <c r="AO4" s="260"/>
      <c r="AP4" s="260"/>
      <c r="AQ4" s="260"/>
      <c r="AR4" s="260"/>
      <c r="AS4" s="260"/>
      <c r="AT4" s="260"/>
      <c r="AU4" s="260"/>
      <c r="AV4" s="260"/>
      <c r="AW4" s="260"/>
      <c r="AX4" s="260"/>
      <c r="AY4" s="260"/>
      <c r="AZ4" s="260"/>
      <c r="BA4" s="260"/>
      <c r="BB4" s="260"/>
      <c r="BC4" s="260"/>
    </row>
    <row r="5" spans="1:58" x14ac:dyDescent="0.25">
      <c r="A5" s="216"/>
      <c r="B5" s="213"/>
      <c r="C5" s="214"/>
      <c r="D5" s="215"/>
      <c r="E5" s="215"/>
      <c r="F5" s="215"/>
      <c r="AL5" s="260"/>
      <c r="AM5" s="260"/>
      <c r="AN5" s="260"/>
      <c r="AO5" s="260"/>
      <c r="AP5" s="260"/>
      <c r="AQ5" s="260"/>
      <c r="AR5" s="260"/>
      <c r="AS5" s="260"/>
      <c r="AT5" s="260"/>
      <c r="AU5" s="260"/>
      <c r="AV5" s="260"/>
      <c r="AW5" s="260"/>
      <c r="AX5" s="260"/>
      <c r="AY5" s="260"/>
      <c r="AZ5" s="260"/>
      <c r="BA5" s="260"/>
      <c r="BB5" s="260"/>
      <c r="BC5" s="260"/>
    </row>
    <row r="6" spans="1:58" x14ac:dyDescent="0.25">
      <c r="A6" s="216"/>
      <c r="B6" s="213"/>
      <c r="C6" s="214"/>
      <c r="D6" s="217" t="s">
        <v>86</v>
      </c>
      <c r="E6" s="217"/>
      <c r="F6" s="217" t="s">
        <v>87</v>
      </c>
      <c r="AL6" s="260"/>
      <c r="AM6" s="260"/>
      <c r="AN6" s="260"/>
      <c r="AO6" s="260"/>
      <c r="AP6" s="260"/>
      <c r="AQ6" s="260"/>
      <c r="AR6" s="260"/>
      <c r="AS6" s="260"/>
      <c r="AT6" s="260"/>
      <c r="AU6" s="260"/>
      <c r="AV6" s="260"/>
      <c r="AW6" s="260"/>
      <c r="AX6" s="260"/>
      <c r="AY6" s="260"/>
      <c r="AZ6" s="260"/>
      <c r="BA6" s="260"/>
      <c r="BB6" s="260"/>
      <c r="BC6" s="260"/>
    </row>
    <row r="7" spans="1:58" x14ac:dyDescent="0.25">
      <c r="A7" s="216"/>
      <c r="B7" s="213"/>
      <c r="C7" s="216" t="s">
        <v>88</v>
      </c>
      <c r="D7" s="218">
        <f>SUM(D13:D495)</f>
        <v>0</v>
      </c>
      <c r="E7" s="148"/>
      <c r="F7" s="219">
        <f>SUM(F13:F495)</f>
        <v>21780</v>
      </c>
      <c r="H7" s="238"/>
      <c r="AL7" s="260"/>
      <c r="AM7" s="260"/>
      <c r="AN7" s="260"/>
      <c r="AO7" s="260"/>
      <c r="AP7" s="260"/>
      <c r="AQ7" s="260"/>
      <c r="AR7" s="260"/>
      <c r="AS7" s="260"/>
      <c r="AT7" s="260"/>
      <c r="AU7" s="260"/>
      <c r="AV7" s="260"/>
      <c r="AW7" s="260"/>
      <c r="AX7" s="260"/>
      <c r="AY7" s="260"/>
      <c r="AZ7" s="260"/>
      <c r="BA7" s="260"/>
      <c r="BB7" s="260"/>
      <c r="BC7" s="260"/>
    </row>
    <row r="8" spans="1:58" x14ac:dyDescent="0.25">
      <c r="A8" s="220" t="s">
        <v>91</v>
      </c>
      <c r="B8" s="213"/>
      <c r="C8" s="221" t="s">
        <v>84</v>
      </c>
      <c r="D8" s="222">
        <f>D4-SUM(D13:D499)</f>
        <v>100000</v>
      </c>
      <c r="E8" s="222"/>
      <c r="F8" s="222">
        <f>D4-SUM(F13:F499)</f>
        <v>78220</v>
      </c>
      <c r="AL8" s="260"/>
      <c r="AM8" s="260"/>
      <c r="AN8" s="260"/>
      <c r="AO8" s="260"/>
      <c r="AP8" s="260"/>
      <c r="AQ8" s="260"/>
      <c r="AR8" s="260"/>
      <c r="AS8" s="260"/>
      <c r="AT8" s="260"/>
      <c r="AU8" s="260"/>
      <c r="AV8" s="260"/>
      <c r="AW8" s="260"/>
      <c r="AX8" s="260"/>
      <c r="AY8" s="260"/>
      <c r="AZ8" s="260"/>
      <c r="BA8" s="260"/>
      <c r="BB8" s="260"/>
      <c r="BC8" s="260"/>
      <c r="BD8" s="210"/>
      <c r="BE8" s="210"/>
      <c r="BF8" s="210"/>
    </row>
    <row r="9" spans="1:58" x14ac:dyDescent="0.25">
      <c r="A9" s="220" t="s">
        <v>96</v>
      </c>
      <c r="B9" s="213"/>
      <c r="C9" s="223" t="s">
        <v>84</v>
      </c>
      <c r="D9" s="224">
        <f>(D8/D4)</f>
        <v>1</v>
      </c>
      <c r="E9"/>
      <c r="F9" s="224">
        <f>F8/D4</f>
        <v>0.78220000000000001</v>
      </c>
      <c r="AL9" s="260"/>
      <c r="AM9" s="260"/>
      <c r="AN9" s="260"/>
      <c r="AO9" s="260"/>
      <c r="AP9" s="260"/>
      <c r="AQ9" s="260"/>
      <c r="AR9" s="260"/>
      <c r="AS9" s="260"/>
      <c r="AT9" s="260"/>
      <c r="AU9" s="260"/>
      <c r="AV9" s="260"/>
      <c r="AW9" s="260"/>
      <c r="AX9" s="260"/>
      <c r="AY9" s="260"/>
      <c r="AZ9" s="260"/>
      <c r="BA9" s="260"/>
      <c r="BB9" s="260"/>
      <c r="BC9" s="260"/>
      <c r="BD9" s="210"/>
      <c r="BE9" s="210"/>
      <c r="BF9" s="210"/>
    </row>
    <row r="10" spans="1:58" x14ac:dyDescent="0.25">
      <c r="C10" s="159"/>
      <c r="D10" s="640" t="s">
        <v>95</v>
      </c>
      <c r="E10" s="640"/>
      <c r="F10" s="640"/>
      <c r="AL10" s="260"/>
      <c r="AM10" s="260"/>
      <c r="AN10" s="260"/>
      <c r="AO10" s="260"/>
      <c r="AP10" s="260"/>
      <c r="AQ10" s="260"/>
      <c r="AR10" s="260"/>
      <c r="AS10" s="260"/>
      <c r="AT10" s="260"/>
      <c r="AU10" s="260"/>
      <c r="AV10" s="260"/>
      <c r="AW10" s="260"/>
      <c r="AX10" s="260"/>
      <c r="AY10" s="260"/>
      <c r="AZ10" s="260"/>
      <c r="BA10" s="260"/>
      <c r="BB10" s="260"/>
      <c r="BC10" s="260"/>
      <c r="BD10" s="210"/>
      <c r="BE10" s="210"/>
      <c r="BF10" s="210"/>
    </row>
    <row r="11" spans="1:58" x14ac:dyDescent="0.25">
      <c r="C11" s="159"/>
      <c r="D11" s="115"/>
      <c r="E11" s="115"/>
      <c r="F11" s="115"/>
      <c r="I11" s="678" t="s">
        <v>139</v>
      </c>
      <c r="J11" s="678"/>
      <c r="K11" s="678"/>
      <c r="L11" s="246"/>
      <c r="M11" s="247">
        <f>SUM(M13:M485)</f>
        <v>0</v>
      </c>
      <c r="N11" s="246"/>
      <c r="O11" s="247">
        <f>SUM(O13:O485)</f>
        <v>0</v>
      </c>
      <c r="P11" s="246"/>
      <c r="Q11" s="269"/>
      <c r="AL11" s="260"/>
      <c r="AM11" s="260"/>
      <c r="AN11" s="260"/>
      <c r="AO11" s="260"/>
      <c r="AP11" s="260"/>
      <c r="AQ11" s="260"/>
      <c r="AR11" s="260"/>
      <c r="AS11" s="260"/>
      <c r="AT11" s="260"/>
      <c r="AU11" s="260"/>
      <c r="AV11" s="260"/>
      <c r="AW11" s="260"/>
      <c r="AX11" s="260"/>
      <c r="AY11" s="260"/>
      <c r="AZ11" s="260"/>
      <c r="BA11" s="260"/>
      <c r="BB11" s="260"/>
      <c r="BC11" s="260"/>
      <c r="BD11" s="210"/>
      <c r="BE11" s="210"/>
      <c r="BF11" s="210"/>
    </row>
    <row r="12" spans="1:58" s="163" customFormat="1" x14ac:dyDescent="0.25">
      <c r="A12" s="641" t="s">
        <v>93</v>
      </c>
      <c r="B12" s="642"/>
      <c r="C12" s="643"/>
      <c r="D12" s="160" t="s">
        <v>89</v>
      </c>
      <c r="E12" s="162" t="s">
        <v>131</v>
      </c>
      <c r="F12" s="161" t="s">
        <v>90</v>
      </c>
      <c r="G12" s="162" t="s">
        <v>164</v>
      </c>
      <c r="I12" s="641" t="s">
        <v>93</v>
      </c>
      <c r="J12" s="642"/>
      <c r="K12" s="643"/>
      <c r="L12" s="244" t="s">
        <v>140</v>
      </c>
      <c r="M12" s="160" t="s">
        <v>89</v>
      </c>
      <c r="N12" s="162" t="s">
        <v>131</v>
      </c>
      <c r="O12" s="161" t="s">
        <v>90</v>
      </c>
      <c r="P12" s="162" t="s">
        <v>164</v>
      </c>
      <c r="Q12" s="270" t="s">
        <v>141</v>
      </c>
      <c r="R12" s="179"/>
      <c r="S12" s="179"/>
      <c r="T12" s="179"/>
      <c r="U12" s="179"/>
      <c r="V12" s="179"/>
      <c r="W12" s="179"/>
      <c r="AL12" s="261"/>
      <c r="AM12" s="261"/>
      <c r="AN12" s="261"/>
      <c r="AO12" s="261"/>
      <c r="AP12" s="261"/>
      <c r="AQ12" s="261"/>
      <c r="AR12" s="261"/>
      <c r="AS12" s="261"/>
      <c r="AT12" s="261"/>
      <c r="AU12" s="261"/>
      <c r="AV12" s="261"/>
      <c r="AW12" s="261"/>
      <c r="AX12" s="261"/>
      <c r="AY12" s="261"/>
      <c r="AZ12" s="261"/>
      <c r="BA12" s="261"/>
      <c r="BB12" s="261"/>
      <c r="BC12" s="261"/>
      <c r="BD12" s="262"/>
      <c r="BE12" s="262"/>
      <c r="BF12" s="262"/>
    </row>
    <row r="13" spans="1:58" x14ac:dyDescent="0.25">
      <c r="A13" s="171" t="s">
        <v>96</v>
      </c>
      <c r="B13" s="164">
        <v>218</v>
      </c>
      <c r="C13" s="299" t="s">
        <v>92</v>
      </c>
      <c r="D13" s="166"/>
      <c r="E13" s="168"/>
      <c r="F13" s="358">
        <v>21780</v>
      </c>
      <c r="G13" s="168">
        <v>42006</v>
      </c>
      <c r="I13" s="171" t="s">
        <v>91</v>
      </c>
      <c r="J13" s="164"/>
      <c r="K13" s="299" t="s">
        <v>628</v>
      </c>
      <c r="L13" s="248"/>
      <c r="M13" s="166"/>
      <c r="N13" s="168"/>
      <c r="O13" s="167"/>
      <c r="P13" s="168"/>
      <c r="Q13" s="271"/>
      <c r="AL13" s="260"/>
      <c r="AM13" s="260"/>
      <c r="AN13" s="260"/>
      <c r="AO13" s="260"/>
      <c r="AP13" s="260"/>
      <c r="AQ13" s="260"/>
      <c r="AR13" s="260"/>
      <c r="AS13" s="260"/>
      <c r="AT13" s="260"/>
      <c r="AU13" s="260"/>
      <c r="AV13" s="260"/>
      <c r="AW13" s="260"/>
      <c r="AX13" s="260"/>
      <c r="AY13" s="260"/>
      <c r="AZ13" s="260"/>
      <c r="BA13" s="260"/>
      <c r="BB13" s="260"/>
      <c r="BC13" s="260"/>
      <c r="BD13" s="210"/>
      <c r="BE13" s="210"/>
      <c r="BF13" s="210"/>
    </row>
    <row r="14" spans="1:58" x14ac:dyDescent="0.25">
      <c r="A14" s="171" t="s">
        <v>91</v>
      </c>
      <c r="B14" s="164"/>
      <c r="C14" s="299" t="s">
        <v>628</v>
      </c>
      <c r="D14" s="166"/>
      <c r="E14" s="168"/>
      <c r="F14" s="167"/>
      <c r="G14" s="168"/>
      <c r="I14" s="171" t="s">
        <v>91</v>
      </c>
      <c r="J14" s="164"/>
      <c r="K14" s="299" t="s">
        <v>628</v>
      </c>
      <c r="L14" s="248"/>
      <c r="M14" s="166"/>
      <c r="N14" s="168"/>
      <c r="O14" s="167"/>
      <c r="P14" s="168"/>
      <c r="Q14" s="271"/>
      <c r="AL14" s="260"/>
      <c r="AM14" s="260"/>
      <c r="AN14" s="260"/>
      <c r="AO14" s="260"/>
      <c r="AP14" s="260"/>
      <c r="AQ14" s="260"/>
      <c r="AR14" s="260"/>
      <c r="AS14" s="260"/>
      <c r="AT14" s="260"/>
      <c r="AU14" s="260"/>
      <c r="AV14" s="260"/>
      <c r="AW14" s="260"/>
      <c r="AX14" s="260"/>
      <c r="AY14" s="260"/>
      <c r="AZ14" s="260"/>
      <c r="BA14" s="260"/>
      <c r="BB14" s="260"/>
      <c r="BC14" s="260"/>
      <c r="BD14" s="210"/>
      <c r="BE14" s="210"/>
      <c r="BF14" s="210"/>
    </row>
    <row r="15" spans="1:58" x14ac:dyDescent="0.25">
      <c r="A15" s="171" t="s">
        <v>91</v>
      </c>
      <c r="B15" s="164"/>
      <c r="C15" s="299" t="s">
        <v>628</v>
      </c>
      <c r="D15" s="166"/>
      <c r="E15" s="168"/>
      <c r="F15" s="167"/>
      <c r="G15" s="168"/>
      <c r="I15" s="171" t="s">
        <v>91</v>
      </c>
      <c r="J15" s="164"/>
      <c r="K15" s="299" t="s">
        <v>628</v>
      </c>
      <c r="L15" s="248"/>
      <c r="M15" s="166"/>
      <c r="N15" s="168"/>
      <c r="O15" s="167"/>
      <c r="P15" s="168"/>
      <c r="Q15" s="271"/>
      <c r="AL15" s="260"/>
      <c r="AM15" s="260"/>
      <c r="AN15" s="260"/>
      <c r="AO15" s="260"/>
      <c r="AP15" s="260"/>
      <c r="AQ15" s="260"/>
      <c r="AR15" s="260"/>
      <c r="AS15" s="260"/>
      <c r="AT15" s="260"/>
      <c r="AU15" s="260"/>
      <c r="AV15" s="260"/>
      <c r="AW15" s="260"/>
      <c r="AX15" s="260"/>
      <c r="AY15" s="260"/>
      <c r="AZ15" s="260"/>
      <c r="BA15" s="260"/>
      <c r="BB15" s="260"/>
      <c r="BC15" s="260"/>
      <c r="BD15" s="210"/>
      <c r="BE15" s="210"/>
      <c r="BF15" s="210"/>
    </row>
    <row r="16" spans="1:58" x14ac:dyDescent="0.25">
      <c r="A16" s="171" t="s">
        <v>91</v>
      </c>
      <c r="B16" s="164"/>
      <c r="C16" s="299" t="s">
        <v>628</v>
      </c>
      <c r="D16" s="166"/>
      <c r="E16" s="168"/>
      <c r="F16" s="167"/>
      <c r="G16" s="168"/>
      <c r="I16" s="171" t="s">
        <v>91</v>
      </c>
      <c r="J16" s="164"/>
      <c r="K16" s="299" t="s">
        <v>628</v>
      </c>
      <c r="L16" s="248"/>
      <c r="M16" s="166"/>
      <c r="N16" s="168"/>
      <c r="O16" s="167"/>
      <c r="P16" s="168"/>
      <c r="Q16" s="271"/>
      <c r="AL16" s="260"/>
      <c r="AM16" s="260"/>
      <c r="AN16" s="260"/>
      <c r="AO16" s="260"/>
      <c r="AP16" s="260"/>
      <c r="AQ16" s="260"/>
      <c r="AR16" s="260"/>
      <c r="AS16" s="260"/>
      <c r="AT16" s="260"/>
      <c r="AU16" s="260"/>
      <c r="AV16" s="260"/>
      <c r="AW16" s="260"/>
      <c r="AX16" s="260"/>
      <c r="AY16" s="260"/>
      <c r="AZ16" s="260"/>
      <c r="BA16" s="260"/>
      <c r="BB16" s="260"/>
      <c r="BC16" s="260"/>
      <c r="BD16" s="210"/>
      <c r="BE16" s="210"/>
      <c r="BF16" s="210"/>
    </row>
    <row r="17" spans="1:58" x14ac:dyDescent="0.25">
      <c r="A17" s="171" t="s">
        <v>91</v>
      </c>
      <c r="B17" s="164"/>
      <c r="C17" s="299" t="s">
        <v>628</v>
      </c>
      <c r="D17" s="166"/>
      <c r="E17" s="168"/>
      <c r="F17" s="167"/>
      <c r="G17" s="168"/>
      <c r="I17" s="171" t="s">
        <v>91</v>
      </c>
      <c r="J17" s="164"/>
      <c r="K17" s="299" t="s">
        <v>628</v>
      </c>
      <c r="L17" s="248"/>
      <c r="M17" s="166"/>
      <c r="N17" s="168"/>
      <c r="O17" s="167"/>
      <c r="P17" s="168"/>
      <c r="Q17" s="271"/>
      <c r="AL17" s="260"/>
      <c r="AM17" s="260"/>
      <c r="AN17" s="260"/>
      <c r="AO17" s="260"/>
      <c r="AP17" s="260"/>
      <c r="AQ17" s="260"/>
      <c r="AR17" s="260"/>
      <c r="AS17" s="260"/>
      <c r="AT17" s="260"/>
      <c r="AU17" s="260"/>
      <c r="AV17" s="260"/>
      <c r="AW17" s="260"/>
      <c r="AX17" s="260"/>
      <c r="AY17" s="260"/>
      <c r="AZ17" s="260"/>
      <c r="BA17" s="260"/>
      <c r="BB17" s="260"/>
      <c r="BC17" s="260"/>
      <c r="BD17" s="210"/>
      <c r="BE17" s="210"/>
      <c r="BF17" s="210"/>
    </row>
    <row r="18" spans="1:58" x14ac:dyDescent="0.25">
      <c r="A18" s="171" t="s">
        <v>91</v>
      </c>
      <c r="B18" s="164"/>
      <c r="C18" s="299" t="s">
        <v>628</v>
      </c>
      <c r="D18" s="166"/>
      <c r="E18" s="168"/>
      <c r="F18" s="167"/>
      <c r="G18" s="168"/>
      <c r="I18" s="171" t="s">
        <v>91</v>
      </c>
      <c r="J18" s="164"/>
      <c r="K18" s="299" t="s">
        <v>628</v>
      </c>
      <c r="L18" s="248"/>
      <c r="M18" s="166"/>
      <c r="N18" s="168"/>
      <c r="O18" s="167"/>
      <c r="P18" s="168"/>
      <c r="Q18" s="271"/>
      <c r="AL18" s="260"/>
      <c r="AM18" s="260"/>
      <c r="AN18" s="260"/>
      <c r="AO18" s="260"/>
      <c r="AP18" s="260"/>
      <c r="AQ18" s="260"/>
      <c r="AR18" s="260"/>
      <c r="AS18" s="260"/>
      <c r="AT18" s="260"/>
      <c r="AU18" s="260"/>
      <c r="AV18" s="260"/>
      <c r="AW18" s="260"/>
      <c r="AX18" s="260"/>
      <c r="AY18" s="260"/>
      <c r="AZ18" s="260"/>
      <c r="BA18" s="260"/>
      <c r="BB18" s="260"/>
      <c r="BC18" s="260"/>
      <c r="BD18" s="210"/>
      <c r="BE18" s="210"/>
      <c r="BF18" s="210"/>
    </row>
    <row r="19" spans="1:58" x14ac:dyDescent="0.25">
      <c r="A19" s="171" t="s">
        <v>91</v>
      </c>
      <c r="B19" s="164"/>
      <c r="C19" s="299" t="s">
        <v>628</v>
      </c>
      <c r="D19" s="166"/>
      <c r="E19" s="168"/>
      <c r="F19" s="167"/>
      <c r="G19" s="168"/>
      <c r="I19" s="171" t="s">
        <v>91</v>
      </c>
      <c r="J19" s="164"/>
      <c r="K19" s="299" t="s">
        <v>628</v>
      </c>
      <c r="L19" s="248"/>
      <c r="M19" s="166"/>
      <c r="N19" s="168"/>
      <c r="O19" s="167"/>
      <c r="P19" s="168"/>
      <c r="Q19" s="271"/>
      <c r="AL19" s="260"/>
      <c r="AM19" s="260"/>
      <c r="AN19" s="260"/>
      <c r="AO19" s="260"/>
      <c r="AP19" s="260"/>
      <c r="AQ19" s="260"/>
      <c r="AR19" s="260"/>
      <c r="AS19" s="260"/>
      <c r="AT19" s="260"/>
      <c r="AU19" s="260"/>
      <c r="AV19" s="260"/>
      <c r="AW19" s="260"/>
      <c r="AX19" s="260"/>
      <c r="AY19" s="260"/>
      <c r="AZ19" s="260"/>
      <c r="BA19" s="260"/>
      <c r="BB19" s="260"/>
      <c r="BC19" s="260"/>
      <c r="BD19" s="210"/>
      <c r="BE19" s="210"/>
      <c r="BF19" s="210"/>
    </row>
    <row r="20" spans="1:58" x14ac:dyDescent="0.25">
      <c r="A20" s="171" t="s">
        <v>91</v>
      </c>
      <c r="B20" s="164"/>
      <c r="C20" s="299" t="s">
        <v>628</v>
      </c>
      <c r="D20" s="166"/>
      <c r="E20" s="168"/>
      <c r="F20" s="167"/>
      <c r="G20" s="168"/>
      <c r="I20" s="171" t="s">
        <v>91</v>
      </c>
      <c r="J20" s="164"/>
      <c r="K20" s="299" t="s">
        <v>628</v>
      </c>
      <c r="L20" s="248"/>
      <c r="M20" s="166"/>
      <c r="N20" s="168"/>
      <c r="O20" s="167"/>
      <c r="P20" s="168"/>
      <c r="Q20" s="271"/>
      <c r="AL20" s="260"/>
      <c r="AM20" s="260"/>
      <c r="AN20" s="260"/>
      <c r="AO20" s="260"/>
      <c r="AP20" s="260"/>
      <c r="AQ20" s="260"/>
      <c r="AR20" s="260"/>
      <c r="AS20" s="260"/>
      <c r="AT20" s="260"/>
      <c r="AU20" s="260"/>
      <c r="AV20" s="260"/>
      <c r="AW20" s="260"/>
      <c r="AX20" s="260"/>
      <c r="AY20" s="260"/>
      <c r="AZ20" s="260"/>
      <c r="BA20" s="260"/>
      <c r="BB20" s="260"/>
      <c r="BC20" s="260"/>
      <c r="BD20" s="210"/>
      <c r="BE20" s="210"/>
      <c r="BF20" s="210"/>
    </row>
    <row r="21" spans="1:58" x14ac:dyDescent="0.25">
      <c r="A21" s="171" t="s">
        <v>91</v>
      </c>
      <c r="B21" s="164"/>
      <c r="C21" s="299" t="s">
        <v>628</v>
      </c>
      <c r="D21" s="166"/>
      <c r="E21" s="168"/>
      <c r="F21" s="167"/>
      <c r="G21" s="168"/>
      <c r="I21" s="171" t="s">
        <v>91</v>
      </c>
      <c r="J21" s="164"/>
      <c r="K21" s="299" t="s">
        <v>628</v>
      </c>
      <c r="L21" s="248"/>
      <c r="M21" s="166"/>
      <c r="N21" s="168"/>
      <c r="O21" s="167"/>
      <c r="P21" s="168"/>
      <c r="Q21" s="271"/>
      <c r="AL21" s="260"/>
      <c r="AM21" s="260"/>
      <c r="AN21" s="260"/>
      <c r="AO21" s="260"/>
      <c r="AP21" s="260"/>
      <c r="AQ21" s="260"/>
      <c r="AR21" s="260"/>
      <c r="AS21" s="260"/>
      <c r="AT21" s="260"/>
      <c r="AU21" s="260"/>
      <c r="AV21" s="260"/>
      <c r="AW21" s="260"/>
      <c r="AX21" s="260"/>
      <c r="AY21" s="260"/>
      <c r="AZ21" s="260"/>
      <c r="BA21" s="260"/>
      <c r="BB21" s="260"/>
      <c r="BC21" s="260"/>
      <c r="BD21" s="210"/>
      <c r="BE21" s="210"/>
      <c r="BF21" s="210"/>
    </row>
    <row r="22" spans="1:58" x14ac:dyDescent="0.25">
      <c r="A22" s="171" t="s">
        <v>91</v>
      </c>
      <c r="B22" s="164"/>
      <c r="C22" s="299" t="s">
        <v>628</v>
      </c>
      <c r="D22" s="166"/>
      <c r="E22" s="168"/>
      <c r="F22" s="167"/>
      <c r="G22" s="168"/>
      <c r="I22" s="171" t="s">
        <v>91</v>
      </c>
      <c r="J22" s="164"/>
      <c r="K22" s="299" t="s">
        <v>628</v>
      </c>
      <c r="L22" s="248"/>
      <c r="M22" s="166"/>
      <c r="N22" s="168"/>
      <c r="O22" s="167"/>
      <c r="P22" s="168"/>
      <c r="Q22" s="271"/>
      <c r="AL22" s="260"/>
      <c r="AM22" s="260"/>
      <c r="AN22" s="260"/>
      <c r="AO22" s="260"/>
      <c r="AP22" s="260"/>
      <c r="AQ22" s="260"/>
      <c r="AR22" s="260"/>
      <c r="AS22" s="260"/>
      <c r="AT22" s="260"/>
      <c r="AU22" s="260"/>
      <c r="AV22" s="260"/>
      <c r="AW22" s="260"/>
      <c r="AX22" s="260"/>
      <c r="AY22" s="260"/>
      <c r="AZ22" s="260"/>
      <c r="BA22" s="260"/>
      <c r="BB22" s="260"/>
      <c r="BC22" s="260"/>
      <c r="BD22" s="210"/>
      <c r="BE22" s="210"/>
      <c r="BF22" s="210"/>
    </row>
    <row r="23" spans="1:58" x14ac:dyDescent="0.25">
      <c r="A23" s="171" t="s">
        <v>91</v>
      </c>
      <c r="B23" s="164"/>
      <c r="C23" s="299" t="s">
        <v>628</v>
      </c>
      <c r="D23" s="166"/>
      <c r="E23" s="168"/>
      <c r="F23" s="167"/>
      <c r="G23" s="168"/>
      <c r="I23" s="171" t="s">
        <v>91</v>
      </c>
      <c r="J23" s="164"/>
      <c r="K23" s="299" t="s">
        <v>628</v>
      </c>
      <c r="L23" s="248"/>
      <c r="M23" s="166"/>
      <c r="N23" s="168"/>
      <c r="O23" s="167"/>
      <c r="P23" s="168"/>
      <c r="Q23" s="271"/>
      <c r="AL23" s="260"/>
      <c r="AM23" s="260"/>
      <c r="AN23" s="260"/>
      <c r="AO23" s="260"/>
      <c r="AP23" s="260"/>
      <c r="AQ23" s="260"/>
      <c r="AR23" s="260"/>
      <c r="AS23" s="260"/>
      <c r="AT23" s="260"/>
      <c r="AU23" s="260"/>
      <c r="AV23" s="260"/>
      <c r="AW23" s="260"/>
      <c r="AX23" s="260"/>
      <c r="AY23" s="260"/>
      <c r="AZ23" s="260"/>
      <c r="BA23" s="260"/>
      <c r="BB23" s="260"/>
      <c r="BC23" s="260"/>
      <c r="BD23" s="210"/>
      <c r="BE23" s="210"/>
      <c r="BF23" s="210"/>
    </row>
    <row r="24" spans="1:58" x14ac:dyDescent="0.25">
      <c r="A24" s="171" t="s">
        <v>91</v>
      </c>
      <c r="B24" s="164"/>
      <c r="C24" s="299" t="s">
        <v>628</v>
      </c>
      <c r="D24" s="166"/>
      <c r="E24" s="168"/>
      <c r="F24" s="167"/>
      <c r="G24" s="168"/>
      <c r="I24" s="171" t="s">
        <v>91</v>
      </c>
      <c r="J24" s="164"/>
      <c r="K24" s="299" t="s">
        <v>628</v>
      </c>
      <c r="L24" s="248"/>
      <c r="M24" s="166"/>
      <c r="N24" s="168"/>
      <c r="O24" s="167"/>
      <c r="P24" s="168"/>
      <c r="Q24" s="271"/>
      <c r="AL24" s="260"/>
      <c r="AM24" s="260"/>
      <c r="AN24" s="260"/>
      <c r="AO24" s="260"/>
      <c r="AP24" s="260"/>
      <c r="AQ24" s="260"/>
      <c r="AR24" s="260"/>
      <c r="AS24" s="260"/>
      <c r="AT24" s="260"/>
      <c r="AU24" s="260"/>
      <c r="AV24" s="260"/>
      <c r="AW24" s="260"/>
      <c r="AX24" s="260"/>
      <c r="AY24" s="260"/>
      <c r="AZ24" s="260"/>
      <c r="BA24" s="260"/>
      <c r="BB24" s="260"/>
      <c r="BC24" s="260"/>
      <c r="BD24" s="210"/>
      <c r="BE24" s="210"/>
      <c r="BF24" s="210"/>
    </row>
    <row r="25" spans="1:58" x14ac:dyDescent="0.25">
      <c r="A25" s="171" t="s">
        <v>91</v>
      </c>
      <c r="B25" s="164"/>
      <c r="C25" s="299" t="s">
        <v>628</v>
      </c>
      <c r="D25" s="166"/>
      <c r="E25" s="168"/>
      <c r="F25" s="167"/>
      <c r="G25" s="168"/>
      <c r="I25" s="171" t="s">
        <v>91</v>
      </c>
      <c r="J25" s="164"/>
      <c r="K25" s="299" t="s">
        <v>628</v>
      </c>
      <c r="L25" s="248"/>
      <c r="M25" s="166"/>
      <c r="N25" s="168"/>
      <c r="O25" s="167"/>
      <c r="P25" s="168"/>
      <c r="Q25" s="271"/>
      <c r="AL25" s="260"/>
      <c r="AM25" s="260"/>
      <c r="AN25" s="260"/>
      <c r="AO25" s="260"/>
      <c r="AP25" s="260"/>
      <c r="AQ25" s="260"/>
      <c r="AR25" s="260"/>
      <c r="AS25" s="260"/>
      <c r="AT25" s="260"/>
      <c r="AU25" s="260"/>
      <c r="AV25" s="260"/>
      <c r="AW25" s="260"/>
      <c r="AX25" s="260"/>
      <c r="AY25" s="260"/>
      <c r="AZ25" s="260"/>
      <c r="BA25" s="260"/>
      <c r="BB25" s="260"/>
      <c r="BC25" s="260"/>
      <c r="BD25" s="210"/>
      <c r="BE25" s="210"/>
      <c r="BF25" s="210"/>
    </row>
    <row r="26" spans="1:58" x14ac:dyDescent="0.25">
      <c r="A26" s="171" t="s">
        <v>91</v>
      </c>
      <c r="B26" s="164"/>
      <c r="C26" s="299" t="s">
        <v>628</v>
      </c>
      <c r="D26" s="166"/>
      <c r="E26" s="168"/>
      <c r="F26" s="167"/>
      <c r="G26" s="168"/>
      <c r="I26" s="171" t="s">
        <v>91</v>
      </c>
      <c r="J26" s="164"/>
      <c r="K26" s="299" t="s">
        <v>628</v>
      </c>
      <c r="L26" s="248"/>
      <c r="M26" s="166"/>
      <c r="N26" s="168"/>
      <c r="O26" s="167"/>
      <c r="P26" s="168"/>
      <c r="Q26" s="271"/>
      <c r="AL26" s="260"/>
      <c r="AM26" s="260"/>
      <c r="AN26" s="260"/>
      <c r="AO26" s="260"/>
      <c r="AP26" s="260"/>
      <c r="AQ26" s="260"/>
      <c r="AR26" s="260"/>
      <c r="AS26" s="260"/>
      <c r="AT26" s="260"/>
      <c r="AU26" s="260"/>
      <c r="AV26" s="260"/>
      <c r="AW26" s="260"/>
      <c r="AX26" s="260"/>
      <c r="AY26" s="260"/>
      <c r="AZ26" s="260"/>
      <c r="BA26" s="260"/>
      <c r="BB26" s="260"/>
      <c r="BC26" s="260"/>
      <c r="BD26" s="210"/>
      <c r="BE26" s="210"/>
      <c r="BF26" s="210"/>
    </row>
    <row r="27" spans="1:58" x14ac:dyDescent="0.25">
      <c r="A27" s="171" t="s">
        <v>91</v>
      </c>
      <c r="B27" s="164"/>
      <c r="C27" s="299" t="s">
        <v>628</v>
      </c>
      <c r="D27" s="166"/>
      <c r="E27" s="168"/>
      <c r="F27" s="167"/>
      <c r="G27" s="168"/>
      <c r="I27" s="171" t="s">
        <v>91</v>
      </c>
      <c r="J27" s="164"/>
      <c r="K27" s="299" t="s">
        <v>628</v>
      </c>
      <c r="L27" s="248"/>
      <c r="M27" s="166"/>
      <c r="N27" s="168"/>
      <c r="O27" s="167"/>
      <c r="P27" s="168"/>
      <c r="Q27" s="271"/>
      <c r="AL27" s="260"/>
      <c r="AM27" s="260"/>
      <c r="AN27" s="260"/>
      <c r="AO27" s="260"/>
      <c r="AP27" s="260"/>
      <c r="AQ27" s="260"/>
      <c r="AR27" s="260"/>
      <c r="AS27" s="260"/>
      <c r="AT27" s="260"/>
      <c r="AU27" s="260"/>
      <c r="AV27" s="260"/>
      <c r="AW27" s="260"/>
      <c r="AX27" s="260"/>
      <c r="AY27" s="260"/>
      <c r="AZ27" s="260"/>
      <c r="BA27" s="260"/>
      <c r="BB27" s="260"/>
      <c r="BC27" s="260"/>
      <c r="BD27" s="210"/>
      <c r="BE27" s="210"/>
      <c r="BF27" s="210"/>
    </row>
    <row r="28" spans="1:58" x14ac:dyDescent="0.25">
      <c r="A28" s="171" t="s">
        <v>91</v>
      </c>
      <c r="B28" s="164"/>
      <c r="C28" s="299" t="s">
        <v>628</v>
      </c>
      <c r="D28" s="166"/>
      <c r="E28" s="168"/>
      <c r="F28" s="167"/>
      <c r="G28" s="168"/>
      <c r="I28" s="171" t="s">
        <v>91</v>
      </c>
      <c r="J28" s="164"/>
      <c r="K28" s="299" t="s">
        <v>628</v>
      </c>
      <c r="L28" s="248"/>
      <c r="M28" s="166"/>
      <c r="N28" s="168"/>
      <c r="O28" s="167"/>
      <c r="P28" s="168"/>
      <c r="Q28" s="271"/>
      <c r="AL28" s="260"/>
      <c r="AM28" s="260"/>
      <c r="AN28" s="260"/>
      <c r="AO28" s="260"/>
      <c r="AP28" s="260"/>
      <c r="AQ28" s="260"/>
      <c r="AR28" s="260"/>
      <c r="AS28" s="260"/>
      <c r="AT28" s="260"/>
      <c r="AU28" s="260"/>
      <c r="AV28" s="260"/>
      <c r="AW28" s="260"/>
      <c r="AX28" s="260"/>
      <c r="AY28" s="260"/>
      <c r="AZ28" s="260"/>
      <c r="BA28" s="260"/>
      <c r="BB28" s="260"/>
      <c r="BC28" s="260"/>
      <c r="BD28" s="210"/>
      <c r="BE28" s="210"/>
      <c r="BF28" s="210"/>
    </row>
    <row r="29" spans="1:58" x14ac:dyDescent="0.25">
      <c r="A29" s="171" t="s">
        <v>91</v>
      </c>
      <c r="B29" s="164"/>
      <c r="C29" s="299" t="s">
        <v>628</v>
      </c>
      <c r="D29" s="166"/>
      <c r="E29" s="168"/>
      <c r="F29" s="167"/>
      <c r="G29" s="168"/>
      <c r="I29" s="171" t="s">
        <v>91</v>
      </c>
      <c r="J29" s="164"/>
      <c r="K29" s="299" t="s">
        <v>628</v>
      </c>
      <c r="L29" s="248"/>
      <c r="M29" s="166"/>
      <c r="N29" s="168"/>
      <c r="O29" s="167"/>
      <c r="P29" s="168"/>
      <c r="Q29" s="271"/>
      <c r="AL29" s="260"/>
      <c r="AM29" s="260"/>
      <c r="AN29" s="260"/>
      <c r="AO29" s="260"/>
      <c r="AP29" s="260"/>
      <c r="AQ29" s="260"/>
      <c r="AR29" s="260"/>
      <c r="AS29" s="260"/>
      <c r="AT29" s="260"/>
      <c r="AU29" s="260"/>
      <c r="AV29" s="260" t="s">
        <v>2155</v>
      </c>
      <c r="AW29" s="260"/>
      <c r="AX29" s="260"/>
      <c r="AY29" s="260"/>
      <c r="AZ29" s="260"/>
      <c r="BA29" s="260"/>
      <c r="BB29" s="260"/>
      <c r="BC29" s="260"/>
      <c r="BD29" s="210"/>
      <c r="BE29" s="210"/>
      <c r="BF29" s="210"/>
    </row>
    <row r="30" spans="1:58" x14ac:dyDescent="0.25">
      <c r="A30" s="171" t="s">
        <v>91</v>
      </c>
      <c r="B30" s="164"/>
      <c r="C30" s="299" t="s">
        <v>628</v>
      </c>
      <c r="D30" s="166"/>
      <c r="E30" s="168"/>
      <c r="F30" s="167"/>
      <c r="G30" s="168"/>
      <c r="I30" s="171" t="s">
        <v>91</v>
      </c>
      <c r="J30" s="164"/>
      <c r="K30" s="299" t="s">
        <v>628</v>
      </c>
      <c r="L30" s="248"/>
      <c r="M30" s="166"/>
      <c r="N30" s="168"/>
      <c r="O30" s="167"/>
      <c r="P30" s="168"/>
      <c r="Q30" s="271"/>
      <c r="AL30" s="260"/>
      <c r="AM30" s="260"/>
      <c r="AN30" s="260"/>
      <c r="AO30" s="260"/>
      <c r="AP30" s="260"/>
      <c r="AQ30" s="260"/>
      <c r="AR30" s="260"/>
      <c r="AS30" s="260"/>
      <c r="AT30" s="260"/>
      <c r="AU30" s="260"/>
      <c r="AV30" s="260"/>
      <c r="AW30" s="260"/>
      <c r="AX30" s="260"/>
      <c r="AY30" s="260"/>
      <c r="AZ30" s="260"/>
      <c r="BA30" s="260"/>
      <c r="BB30" s="260"/>
      <c r="BC30" s="260"/>
      <c r="BD30" s="210"/>
      <c r="BE30" s="210"/>
      <c r="BF30" s="210"/>
    </row>
    <row r="31" spans="1:58" x14ac:dyDescent="0.25">
      <c r="A31" s="171" t="s">
        <v>91</v>
      </c>
      <c r="B31" s="164"/>
      <c r="C31" s="299" t="s">
        <v>628</v>
      </c>
      <c r="D31" s="166"/>
      <c r="E31" s="168"/>
      <c r="F31" s="167"/>
      <c r="G31" s="168"/>
      <c r="I31" s="171" t="s">
        <v>91</v>
      </c>
      <c r="J31" s="164"/>
      <c r="K31" s="299" t="s">
        <v>628</v>
      </c>
      <c r="L31" s="248"/>
      <c r="M31" s="166"/>
      <c r="N31" s="168"/>
      <c r="O31" s="167"/>
      <c r="P31" s="168"/>
      <c r="Q31" s="271"/>
      <c r="AL31" s="260"/>
      <c r="AM31" s="260"/>
      <c r="AN31" s="260"/>
      <c r="AO31" s="260"/>
      <c r="AP31" s="260"/>
      <c r="AQ31" s="260"/>
      <c r="AR31" s="260"/>
      <c r="AS31" s="260"/>
      <c r="AT31" s="260"/>
      <c r="AU31" s="260"/>
      <c r="AV31" s="260"/>
      <c r="AW31" s="260"/>
      <c r="AX31" s="260"/>
      <c r="AY31" s="260"/>
      <c r="AZ31" s="260"/>
      <c r="BA31" s="260"/>
      <c r="BB31" s="260"/>
      <c r="BC31" s="260"/>
      <c r="BD31" s="210"/>
      <c r="BE31" s="210"/>
      <c r="BF31" s="210"/>
    </row>
    <row r="32" spans="1:58" x14ac:dyDescent="0.25">
      <c r="A32" s="171" t="s">
        <v>91</v>
      </c>
      <c r="B32" s="164"/>
      <c r="C32" s="299" t="s">
        <v>628</v>
      </c>
      <c r="D32" s="166"/>
      <c r="E32" s="168"/>
      <c r="F32" s="167"/>
      <c r="G32" s="168"/>
      <c r="I32" s="171" t="s">
        <v>91</v>
      </c>
      <c r="J32" s="164"/>
      <c r="K32" s="299" t="s">
        <v>628</v>
      </c>
      <c r="L32" s="248"/>
      <c r="M32" s="166"/>
      <c r="N32" s="168"/>
      <c r="O32" s="167"/>
      <c r="P32" s="168"/>
      <c r="Q32" s="271"/>
      <c r="AL32" s="260"/>
      <c r="AM32" s="260"/>
      <c r="AN32" s="260"/>
      <c r="AO32" s="260"/>
      <c r="AP32" s="260"/>
      <c r="AQ32" s="260"/>
      <c r="AR32" s="260"/>
      <c r="AS32" s="260"/>
      <c r="AT32" s="260"/>
      <c r="AU32" s="260"/>
      <c r="AV32" s="260"/>
      <c r="AW32" s="260"/>
      <c r="AX32" s="260"/>
      <c r="AY32" s="260"/>
      <c r="AZ32" s="260"/>
      <c r="BA32" s="260"/>
      <c r="BB32" s="260"/>
      <c r="BC32" s="260"/>
      <c r="BD32" s="210"/>
      <c r="BE32" s="210"/>
      <c r="BF32" s="210"/>
    </row>
    <row r="33" spans="1:58" x14ac:dyDescent="0.25">
      <c r="A33" s="171" t="s">
        <v>91</v>
      </c>
      <c r="B33" s="164"/>
      <c r="C33" s="299" t="s">
        <v>628</v>
      </c>
      <c r="D33" s="166"/>
      <c r="E33" s="168"/>
      <c r="F33" s="167"/>
      <c r="G33" s="168"/>
      <c r="I33" s="171" t="s">
        <v>91</v>
      </c>
      <c r="J33" s="164"/>
      <c r="K33" s="299" t="s">
        <v>628</v>
      </c>
      <c r="L33" s="248"/>
      <c r="M33" s="166"/>
      <c r="N33" s="168"/>
      <c r="O33" s="167"/>
      <c r="P33" s="168"/>
      <c r="Q33" s="271"/>
      <c r="AL33" s="260"/>
      <c r="AM33" s="260"/>
      <c r="AN33" s="260"/>
      <c r="AO33" s="260"/>
      <c r="AP33" s="260"/>
      <c r="AQ33" s="260"/>
      <c r="AR33" s="260"/>
      <c r="AS33" s="260"/>
      <c r="AT33" s="260"/>
      <c r="AU33" s="260"/>
      <c r="AV33" s="260"/>
      <c r="AW33" s="260"/>
      <c r="AX33" s="260"/>
      <c r="AY33" s="260"/>
      <c r="AZ33" s="260"/>
      <c r="BA33" s="260"/>
      <c r="BB33" s="260"/>
      <c r="BC33" s="260"/>
      <c r="BD33" s="210"/>
      <c r="BE33" s="210"/>
      <c r="BF33" s="210"/>
    </row>
    <row r="34" spans="1:58" x14ac:dyDescent="0.25">
      <c r="A34" s="171" t="s">
        <v>91</v>
      </c>
      <c r="B34" s="164"/>
      <c r="C34" s="299" t="s">
        <v>628</v>
      </c>
      <c r="D34" s="166"/>
      <c r="E34" s="168"/>
      <c r="F34" s="167"/>
      <c r="G34" s="168"/>
      <c r="I34" s="171" t="s">
        <v>91</v>
      </c>
      <c r="J34" s="164"/>
      <c r="K34" s="299" t="s">
        <v>628</v>
      </c>
      <c r="L34" s="248"/>
      <c r="M34" s="166"/>
      <c r="N34" s="168"/>
      <c r="O34" s="167"/>
      <c r="P34" s="168"/>
      <c r="Q34" s="271"/>
      <c r="AL34" s="260"/>
      <c r="AM34" s="260"/>
      <c r="AN34" s="260"/>
      <c r="AO34" s="260"/>
      <c r="AP34" s="260"/>
      <c r="AQ34" s="260"/>
      <c r="AR34" s="260"/>
      <c r="AS34" s="260"/>
      <c r="AT34" s="260"/>
      <c r="AU34" s="260"/>
      <c r="AV34" s="260"/>
      <c r="AW34" s="260"/>
      <c r="AX34" s="260"/>
      <c r="AY34" s="260"/>
      <c r="AZ34" s="260"/>
      <c r="BA34" s="260"/>
      <c r="BB34" s="260"/>
      <c r="BC34" s="260"/>
      <c r="BD34" s="210"/>
      <c r="BE34" s="210"/>
      <c r="BF34" s="210"/>
    </row>
    <row r="35" spans="1:58" x14ac:dyDescent="0.25">
      <c r="A35" s="171" t="s">
        <v>91</v>
      </c>
      <c r="B35" s="164"/>
      <c r="C35" s="299" t="s">
        <v>628</v>
      </c>
      <c r="D35" s="166"/>
      <c r="E35" s="168"/>
      <c r="F35" s="167"/>
      <c r="G35" s="168"/>
      <c r="I35" s="171" t="s">
        <v>91</v>
      </c>
      <c r="J35" s="164"/>
      <c r="K35" s="299" t="s">
        <v>628</v>
      </c>
      <c r="L35" s="248"/>
      <c r="M35" s="166"/>
      <c r="N35" s="168"/>
      <c r="O35" s="167"/>
      <c r="P35" s="168"/>
      <c r="Q35" s="271"/>
      <c r="AL35" s="260"/>
      <c r="AM35" s="260"/>
      <c r="AN35" s="260"/>
      <c r="AO35" s="260"/>
      <c r="AP35" s="260"/>
      <c r="AQ35" s="260"/>
      <c r="AR35" s="260"/>
      <c r="AS35" s="260"/>
      <c r="AT35" s="260"/>
      <c r="AU35" s="260"/>
      <c r="AV35" s="260"/>
      <c r="AW35" s="260"/>
      <c r="AX35" s="260"/>
      <c r="AY35" s="260"/>
      <c r="AZ35" s="260"/>
      <c r="BA35" s="260"/>
      <c r="BB35" s="260"/>
      <c r="BC35" s="260"/>
      <c r="BD35" s="210"/>
      <c r="BE35" s="210"/>
      <c r="BF35" s="210"/>
    </row>
    <row r="36" spans="1:58" x14ac:dyDescent="0.25">
      <c r="A36" s="171" t="s">
        <v>91</v>
      </c>
      <c r="B36" s="164"/>
      <c r="C36" s="299" t="s">
        <v>628</v>
      </c>
      <c r="D36" s="166"/>
      <c r="E36" s="168"/>
      <c r="F36" s="167"/>
      <c r="G36" s="168"/>
      <c r="I36" s="171" t="s">
        <v>91</v>
      </c>
      <c r="J36" s="164"/>
      <c r="K36" s="299" t="s">
        <v>628</v>
      </c>
      <c r="L36" s="248"/>
      <c r="M36" s="166"/>
      <c r="N36" s="168"/>
      <c r="O36" s="167"/>
      <c r="P36" s="168"/>
      <c r="Q36" s="271"/>
      <c r="AL36" s="260"/>
      <c r="AM36" s="260"/>
      <c r="AN36" s="260"/>
      <c r="AO36" s="260"/>
      <c r="AP36" s="260"/>
      <c r="AQ36" s="260"/>
      <c r="AR36" s="260"/>
      <c r="AS36" s="260"/>
      <c r="AT36" s="260"/>
      <c r="AU36" s="260"/>
      <c r="AV36" s="260"/>
      <c r="AW36" s="260"/>
      <c r="AX36" s="260"/>
      <c r="AY36" s="260"/>
      <c r="AZ36" s="260"/>
      <c r="BA36" s="260"/>
      <c r="BB36" s="260"/>
      <c r="BC36" s="260"/>
      <c r="BD36" s="210"/>
      <c r="BE36" s="210"/>
      <c r="BF36" s="210"/>
    </row>
    <row r="37" spans="1:58" x14ac:dyDescent="0.25">
      <c r="A37" s="171" t="s">
        <v>91</v>
      </c>
      <c r="B37" s="164"/>
      <c r="C37" s="299" t="s">
        <v>628</v>
      </c>
      <c r="D37" s="166"/>
      <c r="E37" s="168"/>
      <c r="F37" s="167"/>
      <c r="G37" s="168"/>
      <c r="I37" s="171" t="s">
        <v>91</v>
      </c>
      <c r="J37" s="164"/>
      <c r="K37" s="299" t="s">
        <v>628</v>
      </c>
      <c r="L37" s="248"/>
      <c r="M37" s="166"/>
      <c r="N37" s="168"/>
      <c r="O37" s="167"/>
      <c r="P37" s="168"/>
      <c r="Q37" s="271"/>
      <c r="AL37" s="260"/>
      <c r="AM37" s="260"/>
      <c r="AN37" s="260"/>
      <c r="AO37" s="260"/>
      <c r="AP37" s="260"/>
      <c r="AQ37" s="260"/>
      <c r="AR37" s="260"/>
      <c r="AS37" s="260"/>
      <c r="AT37" s="260"/>
      <c r="AU37" s="260"/>
      <c r="AV37" s="260"/>
      <c r="AW37" s="260"/>
      <c r="AX37" s="260"/>
      <c r="AY37" s="260"/>
      <c r="AZ37" s="260"/>
      <c r="BA37" s="260"/>
      <c r="BB37" s="260"/>
      <c r="BC37" s="260"/>
      <c r="BD37" s="210"/>
      <c r="BE37" s="210"/>
      <c r="BF37" s="210"/>
    </row>
    <row r="38" spans="1:58" x14ac:dyDescent="0.25">
      <c r="A38" s="171" t="s">
        <v>91</v>
      </c>
      <c r="B38" s="164"/>
      <c r="C38" s="299" t="s">
        <v>628</v>
      </c>
      <c r="D38" s="166"/>
      <c r="E38" s="168"/>
      <c r="F38" s="167"/>
      <c r="G38" s="168"/>
      <c r="I38" s="171" t="s">
        <v>91</v>
      </c>
      <c r="J38" s="164"/>
      <c r="K38" s="299" t="s">
        <v>628</v>
      </c>
      <c r="L38" s="248"/>
      <c r="M38" s="166"/>
      <c r="N38" s="168"/>
      <c r="O38" s="167"/>
      <c r="P38" s="168"/>
      <c r="Q38" s="271"/>
      <c r="AL38" s="260"/>
      <c r="AM38" s="260"/>
      <c r="AN38" s="260"/>
      <c r="AO38" s="260"/>
      <c r="AP38" s="260"/>
      <c r="AQ38" s="260"/>
      <c r="AR38" s="260"/>
      <c r="AS38" s="260"/>
      <c r="AT38" s="260"/>
      <c r="AU38" s="260"/>
      <c r="AV38" s="260"/>
      <c r="AW38" s="260"/>
      <c r="AX38" s="260"/>
      <c r="AY38" s="260"/>
      <c r="AZ38" s="260"/>
      <c r="BA38" s="260"/>
      <c r="BB38" s="260"/>
      <c r="BC38" s="260"/>
      <c r="BD38" s="210"/>
      <c r="BE38" s="210"/>
      <c r="BF38" s="210"/>
    </row>
    <row r="39" spans="1:58" x14ac:dyDescent="0.25">
      <c r="A39" s="171" t="s">
        <v>91</v>
      </c>
      <c r="B39" s="164"/>
      <c r="C39" s="299" t="s">
        <v>628</v>
      </c>
      <c r="D39" s="166"/>
      <c r="E39" s="168"/>
      <c r="F39" s="167"/>
      <c r="G39" s="168"/>
      <c r="I39" s="171" t="s">
        <v>91</v>
      </c>
      <c r="J39" s="164"/>
      <c r="K39" s="299" t="s">
        <v>628</v>
      </c>
      <c r="L39" s="248"/>
      <c r="M39" s="166"/>
      <c r="N39" s="168"/>
      <c r="O39" s="167"/>
      <c r="P39" s="168"/>
      <c r="Q39" s="271"/>
      <c r="AL39" s="260"/>
      <c r="AM39" s="260"/>
      <c r="AN39" s="260"/>
      <c r="AO39" s="260"/>
      <c r="AP39" s="260"/>
      <c r="AQ39" s="260"/>
      <c r="AR39" s="260"/>
      <c r="AS39" s="260"/>
      <c r="AT39" s="260"/>
      <c r="AU39" s="260"/>
      <c r="AV39" s="260"/>
      <c r="AW39" s="260"/>
      <c r="AX39" s="260"/>
      <c r="AY39" s="260"/>
      <c r="AZ39" s="260"/>
      <c r="BA39" s="260"/>
      <c r="BB39" s="260"/>
      <c r="BC39" s="260"/>
      <c r="BD39" s="210"/>
      <c r="BE39" s="210"/>
      <c r="BF39" s="210"/>
    </row>
    <row r="40" spans="1:58" x14ac:dyDescent="0.25">
      <c r="A40" s="171" t="s">
        <v>91</v>
      </c>
      <c r="B40" s="164"/>
      <c r="C40" s="299" t="s">
        <v>628</v>
      </c>
      <c r="D40" s="166"/>
      <c r="E40" s="168"/>
      <c r="F40" s="167"/>
      <c r="G40" s="168"/>
      <c r="I40" s="171" t="s">
        <v>91</v>
      </c>
      <c r="J40" s="164"/>
      <c r="K40" s="299" t="s">
        <v>628</v>
      </c>
      <c r="L40" s="248"/>
      <c r="M40" s="166"/>
      <c r="N40" s="168"/>
      <c r="O40" s="167"/>
      <c r="P40" s="168"/>
      <c r="Q40" s="271"/>
      <c r="AL40" s="260"/>
      <c r="AM40" s="260"/>
      <c r="AN40" s="260"/>
      <c r="AO40" s="260"/>
      <c r="AP40" s="260"/>
      <c r="AQ40" s="260"/>
      <c r="AR40" s="260"/>
      <c r="AS40" s="260"/>
      <c r="AT40" s="260"/>
      <c r="AU40" s="260"/>
      <c r="AV40" s="260"/>
      <c r="AW40" s="260"/>
      <c r="AX40" s="260"/>
      <c r="AY40" s="260"/>
      <c r="AZ40" s="260"/>
      <c r="BA40" s="260"/>
      <c r="BB40" s="260"/>
      <c r="BC40" s="260"/>
      <c r="BD40" s="210"/>
      <c r="BE40" s="210"/>
      <c r="BF40" s="210"/>
    </row>
    <row r="41" spans="1:58" x14ac:dyDescent="0.25">
      <c r="A41" s="171" t="s">
        <v>91</v>
      </c>
      <c r="B41" s="164"/>
      <c r="C41" s="299" t="s">
        <v>628</v>
      </c>
      <c r="D41" s="166"/>
      <c r="E41" s="168"/>
      <c r="F41" s="167"/>
      <c r="G41" s="168"/>
      <c r="I41" s="171" t="s">
        <v>91</v>
      </c>
      <c r="J41" s="164"/>
      <c r="K41" s="299" t="s">
        <v>628</v>
      </c>
      <c r="L41" s="248"/>
      <c r="M41" s="166"/>
      <c r="N41" s="168"/>
      <c r="O41" s="167"/>
      <c r="P41" s="168"/>
      <c r="Q41" s="271"/>
      <c r="AL41" s="260"/>
      <c r="AM41" s="260"/>
      <c r="AN41" s="260"/>
      <c r="AO41" s="260"/>
      <c r="AP41" s="260"/>
      <c r="AQ41" s="260"/>
      <c r="AR41" s="260"/>
      <c r="AS41" s="260"/>
      <c r="AT41" s="260"/>
      <c r="AU41" s="260"/>
      <c r="AV41" s="260"/>
      <c r="AW41" s="260"/>
      <c r="AX41" s="260"/>
      <c r="AY41" s="260"/>
      <c r="AZ41" s="260"/>
      <c r="BA41" s="260"/>
      <c r="BB41" s="260"/>
      <c r="BC41" s="260"/>
      <c r="BD41" s="210"/>
      <c r="BE41" s="210"/>
      <c r="BF41" s="210"/>
    </row>
    <row r="42" spans="1:58" x14ac:dyDescent="0.25">
      <c r="A42" s="171" t="s">
        <v>91</v>
      </c>
      <c r="B42" s="164"/>
      <c r="C42" s="299" t="s">
        <v>628</v>
      </c>
      <c r="D42" s="166"/>
      <c r="E42" s="168"/>
      <c r="F42" s="167"/>
      <c r="G42" s="168"/>
      <c r="I42" s="171" t="s">
        <v>91</v>
      </c>
      <c r="J42" s="164"/>
      <c r="K42" s="299" t="s">
        <v>628</v>
      </c>
      <c r="L42" s="248"/>
      <c r="M42" s="166"/>
      <c r="N42" s="168"/>
      <c r="O42" s="167"/>
      <c r="P42" s="168"/>
      <c r="Q42" s="271"/>
      <c r="AL42" s="260"/>
      <c r="AM42" s="260"/>
      <c r="AN42" s="260"/>
      <c r="AO42" s="260"/>
      <c r="AP42" s="260"/>
      <c r="AQ42" s="260"/>
      <c r="AR42" s="260"/>
      <c r="AS42" s="260"/>
      <c r="AT42" s="260"/>
      <c r="AU42" s="260"/>
      <c r="AV42" s="260"/>
      <c r="AW42" s="260"/>
      <c r="AX42" s="260"/>
      <c r="AY42" s="260"/>
      <c r="AZ42" s="260"/>
      <c r="BA42" s="260"/>
      <c r="BB42" s="260"/>
      <c r="BC42" s="260"/>
      <c r="BD42" s="210"/>
      <c r="BE42" s="210"/>
      <c r="BF42" s="210"/>
    </row>
    <row r="43" spans="1:58" x14ac:dyDescent="0.25">
      <c r="A43" s="171" t="s">
        <v>91</v>
      </c>
      <c r="B43" s="164"/>
      <c r="C43" s="299" t="s">
        <v>628</v>
      </c>
      <c r="D43" s="166"/>
      <c r="E43" s="168"/>
      <c r="F43" s="167"/>
      <c r="G43" s="168"/>
      <c r="I43" s="171" t="s">
        <v>91</v>
      </c>
      <c r="J43" s="164"/>
      <c r="K43" s="299" t="s">
        <v>628</v>
      </c>
      <c r="L43" s="248"/>
      <c r="M43" s="166"/>
      <c r="N43" s="168"/>
      <c r="O43" s="167"/>
      <c r="P43" s="168"/>
      <c r="Q43" s="271"/>
      <c r="AL43" s="260"/>
      <c r="AM43" s="260"/>
      <c r="AN43" s="260"/>
      <c r="AO43" s="260"/>
      <c r="AP43" s="260"/>
      <c r="AQ43" s="260"/>
      <c r="AR43" s="260"/>
      <c r="AS43" s="260"/>
      <c r="AT43" s="260"/>
      <c r="AU43" s="260"/>
      <c r="AV43" s="260"/>
      <c r="AW43" s="260"/>
      <c r="AX43" s="260"/>
      <c r="AY43" s="260"/>
      <c r="AZ43" s="260"/>
      <c r="BA43" s="260"/>
      <c r="BB43" s="260"/>
      <c r="BC43" s="260"/>
      <c r="BD43" s="210"/>
      <c r="BE43" s="210"/>
      <c r="BF43" s="210"/>
    </row>
    <row r="44" spans="1:58" x14ac:dyDescent="0.25">
      <c r="A44" s="171" t="s">
        <v>91</v>
      </c>
      <c r="B44" s="164"/>
      <c r="C44" s="299" t="s">
        <v>628</v>
      </c>
      <c r="D44" s="166"/>
      <c r="E44" s="168"/>
      <c r="F44" s="167"/>
      <c r="G44" s="168"/>
      <c r="I44" s="171" t="s">
        <v>91</v>
      </c>
      <c r="J44" s="164"/>
      <c r="K44" s="299" t="s">
        <v>628</v>
      </c>
      <c r="L44" s="248"/>
      <c r="M44" s="166"/>
      <c r="N44" s="168"/>
      <c r="O44" s="167"/>
      <c r="P44" s="168"/>
      <c r="Q44" s="271"/>
      <c r="AL44" s="260"/>
      <c r="AM44" s="260"/>
      <c r="AN44" s="260"/>
      <c r="AO44" s="260"/>
      <c r="AP44" s="260"/>
      <c r="AQ44" s="260"/>
      <c r="AR44" s="260"/>
      <c r="AS44" s="260"/>
      <c r="AT44" s="260"/>
      <c r="AU44" s="260"/>
      <c r="AV44" s="260"/>
      <c r="AW44" s="260"/>
      <c r="AX44" s="260"/>
      <c r="AY44" s="260"/>
      <c r="AZ44" s="260"/>
      <c r="BA44" s="260"/>
      <c r="BB44" s="260"/>
      <c r="BC44" s="260"/>
      <c r="BD44" s="210"/>
      <c r="BE44" s="210"/>
      <c r="BF44" s="210"/>
    </row>
    <row r="45" spans="1:58" x14ac:dyDescent="0.25">
      <c r="A45" s="171" t="s">
        <v>91</v>
      </c>
      <c r="B45" s="164"/>
      <c r="C45" s="299" t="s">
        <v>628</v>
      </c>
      <c r="D45" s="166"/>
      <c r="E45" s="168"/>
      <c r="F45" s="167"/>
      <c r="G45" s="168"/>
      <c r="I45" s="171" t="s">
        <v>91</v>
      </c>
      <c r="J45" s="164"/>
      <c r="K45" s="299" t="s">
        <v>628</v>
      </c>
      <c r="L45" s="248"/>
      <c r="M45" s="166"/>
      <c r="N45" s="168"/>
      <c r="O45" s="167"/>
      <c r="P45" s="168"/>
      <c r="Q45" s="271"/>
      <c r="AL45" s="260"/>
      <c r="AM45" s="260"/>
      <c r="AN45" s="260"/>
      <c r="AO45" s="260"/>
      <c r="AP45" s="260"/>
      <c r="AQ45" s="260"/>
      <c r="AR45" s="260"/>
      <c r="AS45" s="260"/>
      <c r="AT45" s="260"/>
      <c r="AU45" s="260"/>
      <c r="AV45" s="260"/>
      <c r="AW45" s="260"/>
      <c r="AX45" s="260"/>
      <c r="AY45" s="260"/>
      <c r="AZ45" s="260"/>
      <c r="BA45" s="260"/>
      <c r="BB45" s="260"/>
      <c r="BC45" s="260"/>
      <c r="BD45" s="210"/>
      <c r="BE45" s="210"/>
      <c r="BF45" s="210"/>
    </row>
    <row r="46" spans="1:58" x14ac:dyDescent="0.25">
      <c r="A46" s="171" t="s">
        <v>91</v>
      </c>
      <c r="B46" s="164"/>
      <c r="C46" s="299" t="s">
        <v>628</v>
      </c>
      <c r="D46" s="166"/>
      <c r="E46" s="168"/>
      <c r="F46" s="167"/>
      <c r="G46" s="168"/>
      <c r="I46" s="171" t="s">
        <v>91</v>
      </c>
      <c r="J46" s="164"/>
      <c r="K46" s="299" t="s">
        <v>628</v>
      </c>
      <c r="L46" s="248"/>
      <c r="M46" s="166"/>
      <c r="N46" s="168"/>
      <c r="O46" s="167"/>
      <c r="P46" s="168"/>
      <c r="Q46" s="271"/>
      <c r="AL46" s="260"/>
      <c r="AM46" s="260"/>
      <c r="AN46" s="260"/>
      <c r="AO46" s="260"/>
      <c r="AP46" s="260"/>
      <c r="AQ46" s="260"/>
      <c r="AR46" s="260"/>
      <c r="AS46" s="260"/>
      <c r="AT46" s="260"/>
      <c r="AU46" s="260"/>
      <c r="AV46" s="260"/>
      <c r="AW46" s="260"/>
      <c r="AX46" s="260"/>
      <c r="AY46" s="260"/>
      <c r="AZ46" s="260"/>
      <c r="BA46" s="260"/>
      <c r="BB46" s="260"/>
      <c r="BC46" s="260"/>
      <c r="BD46" s="210"/>
      <c r="BE46" s="210"/>
      <c r="BF46" s="210"/>
    </row>
    <row r="47" spans="1:58" x14ac:dyDescent="0.25">
      <c r="A47" s="171" t="s">
        <v>91</v>
      </c>
      <c r="B47" s="164"/>
      <c r="C47" s="299" t="s">
        <v>628</v>
      </c>
      <c r="D47" s="166"/>
      <c r="E47" s="168"/>
      <c r="F47" s="167"/>
      <c r="G47" s="168"/>
      <c r="I47" s="171" t="s">
        <v>91</v>
      </c>
      <c r="J47" s="164"/>
      <c r="K47" s="299" t="s">
        <v>628</v>
      </c>
      <c r="L47" s="248"/>
      <c r="M47" s="166"/>
      <c r="N47" s="168"/>
      <c r="O47" s="167"/>
      <c r="P47" s="168"/>
      <c r="Q47" s="271"/>
      <c r="AL47" s="260"/>
      <c r="AM47" s="260"/>
      <c r="AN47" s="260"/>
      <c r="AO47" s="260"/>
      <c r="AP47" s="260"/>
      <c r="AQ47" s="260"/>
      <c r="AR47" s="260"/>
      <c r="AS47" s="260"/>
      <c r="AT47" s="260"/>
      <c r="AU47" s="260"/>
      <c r="AV47" s="260"/>
      <c r="AW47" s="260"/>
      <c r="AX47" s="260"/>
      <c r="AY47" s="260"/>
      <c r="AZ47" s="260"/>
      <c r="BA47" s="260"/>
      <c r="BB47" s="260"/>
      <c r="BC47" s="260"/>
      <c r="BD47" s="210"/>
      <c r="BE47" s="210"/>
      <c r="BF47" s="210"/>
    </row>
    <row r="48" spans="1:58" x14ac:dyDescent="0.25">
      <c r="A48" s="171" t="s">
        <v>91</v>
      </c>
      <c r="B48" s="164"/>
      <c r="C48" s="299" t="s">
        <v>628</v>
      </c>
      <c r="D48" s="166"/>
      <c r="E48" s="168"/>
      <c r="F48" s="167"/>
      <c r="G48" s="168"/>
      <c r="I48" s="171" t="s">
        <v>91</v>
      </c>
      <c r="J48" s="164"/>
      <c r="K48" s="299" t="s">
        <v>628</v>
      </c>
      <c r="L48" s="248"/>
      <c r="M48" s="166"/>
      <c r="N48" s="168"/>
      <c r="O48" s="167"/>
      <c r="P48" s="168"/>
      <c r="Q48" s="271"/>
      <c r="AL48" s="260"/>
      <c r="AM48" s="260"/>
      <c r="AN48" s="260"/>
      <c r="AO48" s="260"/>
      <c r="AP48" s="260"/>
      <c r="AQ48" s="260"/>
      <c r="AR48" s="260"/>
      <c r="AS48" s="260"/>
      <c r="AT48" s="260"/>
      <c r="AU48" s="260"/>
      <c r="AV48" s="260"/>
      <c r="AW48" s="260"/>
      <c r="AX48" s="260"/>
      <c r="AY48" s="260"/>
      <c r="AZ48" s="260"/>
      <c r="BA48" s="260"/>
      <c r="BB48" s="260"/>
      <c r="BC48" s="260"/>
      <c r="BD48" s="210"/>
      <c r="BE48" s="210"/>
      <c r="BF48" s="210"/>
    </row>
    <row r="49" spans="1:58" x14ac:dyDescent="0.25">
      <c r="A49" s="171" t="s">
        <v>91</v>
      </c>
      <c r="B49" s="164"/>
      <c r="C49" s="299" t="s">
        <v>628</v>
      </c>
      <c r="D49" s="166"/>
      <c r="E49" s="168"/>
      <c r="F49" s="167"/>
      <c r="G49" s="168"/>
      <c r="I49" s="171" t="s">
        <v>91</v>
      </c>
      <c r="J49" s="164"/>
      <c r="K49" s="299" t="s">
        <v>628</v>
      </c>
      <c r="L49" s="248"/>
      <c r="M49" s="166"/>
      <c r="N49" s="168"/>
      <c r="O49" s="167"/>
      <c r="P49" s="168"/>
      <c r="Q49" s="271"/>
      <c r="AL49" s="260"/>
      <c r="AM49" s="260"/>
      <c r="AN49" s="260"/>
      <c r="AO49" s="260"/>
      <c r="AP49" s="260"/>
      <c r="AQ49" s="260"/>
      <c r="AR49" s="260"/>
      <c r="AS49" s="260"/>
      <c r="AT49" s="260"/>
      <c r="AU49" s="260"/>
      <c r="AV49" s="260"/>
      <c r="AW49" s="260"/>
      <c r="AX49" s="260"/>
      <c r="AY49" s="260"/>
      <c r="AZ49" s="260"/>
      <c r="BA49" s="260"/>
      <c r="BB49" s="260"/>
      <c r="BC49" s="260"/>
      <c r="BD49" s="210"/>
      <c r="BE49" s="210"/>
      <c r="BF49" s="210"/>
    </row>
    <row r="50" spans="1:58" x14ac:dyDescent="0.25">
      <c r="A50" s="171" t="s">
        <v>91</v>
      </c>
      <c r="B50" s="164"/>
      <c r="C50" s="299" t="s">
        <v>628</v>
      </c>
      <c r="D50" s="166"/>
      <c r="E50" s="168"/>
      <c r="F50" s="167"/>
      <c r="G50" s="168"/>
      <c r="I50" s="171" t="s">
        <v>91</v>
      </c>
      <c r="J50" s="164"/>
      <c r="K50" s="299" t="s">
        <v>628</v>
      </c>
      <c r="L50" s="248"/>
      <c r="M50" s="166"/>
      <c r="N50" s="168"/>
      <c r="O50" s="167"/>
      <c r="P50" s="168"/>
      <c r="Q50" s="271"/>
      <c r="AL50" s="260"/>
      <c r="AM50" s="260"/>
      <c r="AN50" s="260"/>
      <c r="AO50" s="260"/>
      <c r="AP50" s="260"/>
      <c r="AQ50" s="260"/>
      <c r="AR50" s="260"/>
      <c r="AS50" s="260"/>
      <c r="AT50" s="260"/>
      <c r="AU50" s="260"/>
      <c r="AV50" s="260"/>
      <c r="AW50" s="260"/>
      <c r="AX50" s="260"/>
      <c r="AY50" s="260"/>
      <c r="AZ50" s="260"/>
      <c r="BA50" s="260"/>
      <c r="BB50" s="260"/>
      <c r="BC50" s="260"/>
      <c r="BD50" s="210"/>
      <c r="BE50" s="210"/>
      <c r="BF50" s="210"/>
    </row>
    <row r="51" spans="1:58" x14ac:dyDescent="0.25">
      <c r="A51" s="171" t="s">
        <v>91</v>
      </c>
      <c r="B51" s="164"/>
      <c r="C51" s="299" t="s">
        <v>628</v>
      </c>
      <c r="D51" s="166"/>
      <c r="E51" s="168"/>
      <c r="F51" s="167"/>
      <c r="G51" s="168"/>
      <c r="I51" s="171" t="s">
        <v>91</v>
      </c>
      <c r="J51" s="164"/>
      <c r="K51" s="299" t="s">
        <v>628</v>
      </c>
      <c r="L51" s="248"/>
      <c r="M51" s="166"/>
      <c r="N51" s="168"/>
      <c r="O51" s="167"/>
      <c r="P51" s="168"/>
      <c r="Q51" s="271"/>
      <c r="AL51" s="260"/>
      <c r="AM51" s="260"/>
      <c r="AN51" s="260"/>
      <c r="AO51" s="260"/>
      <c r="AP51" s="260"/>
      <c r="AQ51" s="260"/>
      <c r="AR51" s="260"/>
      <c r="AS51" s="260"/>
      <c r="AT51" s="260"/>
      <c r="AU51" s="260"/>
      <c r="AV51" s="260"/>
      <c r="AW51" s="260"/>
      <c r="AX51" s="260"/>
      <c r="AY51" s="260"/>
      <c r="AZ51" s="260"/>
      <c r="BA51" s="260"/>
      <c r="BB51" s="260"/>
      <c r="BC51" s="260"/>
      <c r="BD51" s="210"/>
      <c r="BE51" s="210"/>
      <c r="BF51" s="210"/>
    </row>
    <row r="52" spans="1:58" x14ac:dyDescent="0.25">
      <c r="A52" s="171" t="s">
        <v>91</v>
      </c>
      <c r="B52" s="164"/>
      <c r="C52" s="299" t="s">
        <v>628</v>
      </c>
      <c r="D52" s="166"/>
      <c r="E52" s="168"/>
      <c r="F52" s="167"/>
      <c r="G52" s="168"/>
      <c r="I52" s="171" t="s">
        <v>91</v>
      </c>
      <c r="J52" s="164"/>
      <c r="K52" s="299" t="s">
        <v>628</v>
      </c>
      <c r="L52" s="248"/>
      <c r="M52" s="166"/>
      <c r="N52" s="168"/>
      <c r="O52" s="167"/>
      <c r="P52" s="168"/>
      <c r="Q52" s="271"/>
      <c r="AL52" s="260"/>
      <c r="AM52" s="260"/>
      <c r="AN52" s="260"/>
      <c r="AO52" s="260"/>
      <c r="AP52" s="260"/>
      <c r="AQ52" s="260"/>
      <c r="AR52" s="260"/>
      <c r="AS52" s="260"/>
      <c r="AT52" s="260"/>
      <c r="AU52" s="260"/>
      <c r="AV52" s="260"/>
      <c r="AW52" s="260"/>
      <c r="AX52" s="260"/>
      <c r="AY52" s="260"/>
      <c r="AZ52" s="260"/>
      <c r="BA52" s="260"/>
      <c r="BB52" s="260"/>
      <c r="BC52" s="260"/>
      <c r="BD52" s="210"/>
      <c r="BE52" s="210"/>
      <c r="BF52" s="210"/>
    </row>
    <row r="53" spans="1:58" x14ac:dyDescent="0.25">
      <c r="A53" s="171" t="s">
        <v>91</v>
      </c>
      <c r="B53" s="164"/>
      <c r="C53" s="299" t="s">
        <v>628</v>
      </c>
      <c r="D53" s="166"/>
      <c r="E53" s="168"/>
      <c r="F53" s="167"/>
      <c r="G53" s="168"/>
      <c r="I53" s="171" t="s">
        <v>91</v>
      </c>
      <c r="J53" s="164"/>
      <c r="K53" s="299" t="s">
        <v>628</v>
      </c>
      <c r="L53" s="248"/>
      <c r="M53" s="166"/>
      <c r="N53" s="168"/>
      <c r="O53" s="167"/>
      <c r="P53" s="168"/>
      <c r="Q53" s="271"/>
      <c r="AL53" s="260"/>
      <c r="AM53" s="260"/>
      <c r="AN53" s="260"/>
      <c r="AO53" s="260"/>
      <c r="AP53" s="260"/>
      <c r="AQ53" s="260"/>
      <c r="AR53" s="260"/>
      <c r="AS53" s="260"/>
      <c r="AT53" s="260"/>
      <c r="AU53" s="260"/>
      <c r="AV53" s="260"/>
      <c r="AW53" s="260"/>
      <c r="AX53" s="260"/>
      <c r="AY53" s="260"/>
      <c r="AZ53" s="260"/>
      <c r="BA53" s="260"/>
      <c r="BB53" s="260"/>
      <c r="BC53" s="260"/>
      <c r="BD53" s="210"/>
      <c r="BE53" s="210"/>
      <c r="BF53" s="210"/>
    </row>
    <row r="54" spans="1:58" x14ac:dyDescent="0.25">
      <c r="A54" s="171" t="s">
        <v>91</v>
      </c>
      <c r="B54" s="164"/>
      <c r="C54" s="299" t="s">
        <v>628</v>
      </c>
      <c r="D54" s="166"/>
      <c r="E54" s="168"/>
      <c r="F54" s="167"/>
      <c r="G54" s="168"/>
      <c r="I54" s="171" t="s">
        <v>91</v>
      </c>
      <c r="J54" s="164"/>
      <c r="K54" s="299" t="s">
        <v>628</v>
      </c>
      <c r="L54" s="248"/>
      <c r="M54" s="166"/>
      <c r="N54" s="168"/>
      <c r="O54" s="167"/>
      <c r="P54" s="168"/>
      <c r="Q54" s="271"/>
      <c r="AL54" s="260"/>
      <c r="AM54" s="260"/>
      <c r="AN54" s="260"/>
      <c r="AO54" s="260"/>
      <c r="AP54" s="260"/>
      <c r="AQ54" s="260"/>
      <c r="AR54" s="260"/>
      <c r="AS54" s="260"/>
      <c r="AT54" s="260"/>
      <c r="AU54" s="260"/>
      <c r="AV54" s="260"/>
      <c r="AW54" s="260"/>
      <c r="AX54" s="260"/>
      <c r="AY54" s="260"/>
      <c r="AZ54" s="260"/>
      <c r="BA54" s="260"/>
      <c r="BB54" s="260"/>
      <c r="BC54" s="260"/>
      <c r="BD54" s="210"/>
      <c r="BE54" s="210"/>
      <c r="BF54" s="210"/>
    </row>
    <row r="55" spans="1:58" x14ac:dyDescent="0.25">
      <c r="A55" s="171" t="s">
        <v>91</v>
      </c>
      <c r="B55" s="164"/>
      <c r="C55" s="299" t="s">
        <v>628</v>
      </c>
      <c r="D55" s="166"/>
      <c r="E55" s="168"/>
      <c r="F55" s="167"/>
      <c r="G55" s="168"/>
      <c r="I55" s="171" t="s">
        <v>91</v>
      </c>
      <c r="J55" s="164"/>
      <c r="K55" s="299" t="s">
        <v>628</v>
      </c>
      <c r="L55" s="248"/>
      <c r="M55" s="166"/>
      <c r="N55" s="168"/>
      <c r="O55" s="167"/>
      <c r="P55" s="168"/>
      <c r="Q55" s="271"/>
      <c r="AL55" s="260"/>
      <c r="AM55" s="260"/>
      <c r="AN55" s="260"/>
      <c r="AO55" s="260"/>
      <c r="AP55" s="260"/>
      <c r="AQ55" s="260"/>
      <c r="AR55" s="260"/>
      <c r="AS55" s="260"/>
      <c r="AT55" s="260"/>
      <c r="AU55" s="260"/>
      <c r="AV55" s="260"/>
      <c r="AW55" s="260"/>
      <c r="AX55" s="260"/>
      <c r="AY55" s="260"/>
      <c r="AZ55" s="260"/>
      <c r="BA55" s="260"/>
      <c r="BB55" s="260"/>
      <c r="BC55" s="260"/>
      <c r="BD55" s="210"/>
      <c r="BE55" s="210"/>
      <c r="BF55" s="210"/>
    </row>
    <row r="56" spans="1:58" x14ac:dyDescent="0.25">
      <c r="A56" s="171" t="s">
        <v>91</v>
      </c>
      <c r="B56" s="164"/>
      <c r="C56" s="299" t="s">
        <v>628</v>
      </c>
      <c r="D56" s="166"/>
      <c r="E56" s="168"/>
      <c r="F56" s="167"/>
      <c r="G56" s="168"/>
      <c r="I56" s="171" t="s">
        <v>91</v>
      </c>
      <c r="J56" s="164"/>
      <c r="K56" s="299" t="s">
        <v>628</v>
      </c>
      <c r="L56" s="248"/>
      <c r="M56" s="166"/>
      <c r="N56" s="168"/>
      <c r="O56" s="167"/>
      <c r="P56" s="168"/>
      <c r="Q56" s="271"/>
      <c r="AL56" s="260"/>
      <c r="AM56" s="260"/>
      <c r="AN56" s="260"/>
      <c r="AO56" s="260"/>
      <c r="AP56" s="260"/>
      <c r="AQ56" s="260"/>
      <c r="AR56" s="260"/>
      <c r="AS56" s="260"/>
      <c r="AT56" s="260"/>
      <c r="AU56" s="260"/>
      <c r="AV56" s="260"/>
      <c r="AW56" s="260"/>
      <c r="AX56" s="260"/>
      <c r="AY56" s="260"/>
      <c r="AZ56" s="260"/>
      <c r="BA56" s="260"/>
      <c r="BB56" s="260"/>
      <c r="BC56" s="260"/>
      <c r="BD56" s="210"/>
      <c r="BE56" s="210"/>
      <c r="BF56" s="210"/>
    </row>
    <row r="57" spans="1:58" x14ac:dyDescent="0.25">
      <c r="A57" s="171" t="s">
        <v>91</v>
      </c>
      <c r="B57" s="164"/>
      <c r="C57" s="299" t="s">
        <v>628</v>
      </c>
      <c r="D57" s="166"/>
      <c r="E57" s="168"/>
      <c r="F57" s="167"/>
      <c r="G57" s="168"/>
      <c r="I57" s="171" t="s">
        <v>91</v>
      </c>
      <c r="J57" s="164"/>
      <c r="K57" s="299" t="s">
        <v>628</v>
      </c>
      <c r="L57" s="248"/>
      <c r="M57" s="166"/>
      <c r="N57" s="168"/>
      <c r="O57" s="167"/>
      <c r="P57" s="168"/>
      <c r="Q57" s="271"/>
      <c r="AL57" s="260"/>
      <c r="AM57" s="260"/>
      <c r="AN57" s="260"/>
      <c r="AO57" s="260"/>
      <c r="AP57" s="260"/>
      <c r="AQ57" s="260"/>
      <c r="AR57" s="260"/>
      <c r="AS57" s="260"/>
      <c r="AT57" s="260"/>
      <c r="AU57" s="260"/>
      <c r="AV57" s="260"/>
      <c r="AW57" s="260"/>
      <c r="AX57" s="260"/>
      <c r="AY57" s="260"/>
      <c r="AZ57" s="260"/>
      <c r="BA57" s="260"/>
      <c r="BB57" s="260"/>
      <c r="BC57" s="260"/>
      <c r="BD57" s="210"/>
      <c r="BE57" s="210"/>
      <c r="BF57" s="210"/>
    </row>
    <row r="58" spans="1:58" x14ac:dyDescent="0.25">
      <c r="A58" s="171" t="s">
        <v>91</v>
      </c>
      <c r="B58" s="164"/>
      <c r="C58" s="299" t="s">
        <v>628</v>
      </c>
      <c r="D58" s="166"/>
      <c r="E58" s="168"/>
      <c r="F58" s="167"/>
      <c r="G58" s="168"/>
      <c r="I58" s="171" t="s">
        <v>91</v>
      </c>
      <c r="J58" s="164"/>
      <c r="K58" s="299" t="s">
        <v>628</v>
      </c>
      <c r="L58" s="248"/>
      <c r="M58" s="166"/>
      <c r="N58" s="168"/>
      <c r="O58" s="167"/>
      <c r="P58" s="168"/>
      <c r="Q58" s="271"/>
      <c r="AL58" s="260"/>
      <c r="AM58" s="260"/>
      <c r="AN58" s="260"/>
      <c r="AO58" s="260"/>
      <c r="AP58" s="260"/>
      <c r="AQ58" s="260"/>
      <c r="AR58" s="260"/>
      <c r="AS58" s="260"/>
      <c r="AT58" s="260"/>
      <c r="AU58" s="260"/>
      <c r="AV58" s="260"/>
      <c r="AW58" s="260"/>
      <c r="AX58" s="260"/>
      <c r="AY58" s="260"/>
      <c r="AZ58" s="260"/>
      <c r="BA58" s="260"/>
      <c r="BB58" s="260"/>
      <c r="BC58" s="260"/>
      <c r="BD58" s="210"/>
      <c r="BE58" s="210"/>
      <c r="BF58" s="210"/>
    </row>
    <row r="59" spans="1:58" x14ac:dyDescent="0.25">
      <c r="A59" s="171" t="s">
        <v>91</v>
      </c>
      <c r="B59" s="164"/>
      <c r="C59" s="299" t="s">
        <v>628</v>
      </c>
      <c r="D59" s="166"/>
      <c r="E59" s="168"/>
      <c r="F59" s="167"/>
      <c r="G59" s="168"/>
      <c r="I59" s="171" t="s">
        <v>91</v>
      </c>
      <c r="J59" s="164"/>
      <c r="K59" s="299" t="s">
        <v>628</v>
      </c>
      <c r="L59" s="248"/>
      <c r="M59" s="166"/>
      <c r="N59" s="168"/>
      <c r="O59" s="167"/>
      <c r="P59" s="168"/>
      <c r="Q59" s="271"/>
      <c r="AL59" s="260"/>
      <c r="AM59" s="260"/>
      <c r="AN59" s="260"/>
      <c r="AO59" s="260"/>
      <c r="AP59" s="260"/>
      <c r="AQ59" s="260"/>
      <c r="AR59" s="260"/>
      <c r="AS59" s="260"/>
      <c r="AT59" s="260"/>
      <c r="AU59" s="260"/>
      <c r="AV59" s="260"/>
      <c r="AW59" s="260"/>
      <c r="AX59" s="260"/>
      <c r="AY59" s="260"/>
      <c r="AZ59" s="260"/>
      <c r="BA59" s="260"/>
      <c r="BB59" s="260"/>
      <c r="BC59" s="260"/>
      <c r="BD59" s="210"/>
      <c r="BE59" s="210"/>
      <c r="BF59" s="210"/>
    </row>
    <row r="60" spans="1:58" x14ac:dyDescent="0.25">
      <c r="A60" s="171" t="s">
        <v>91</v>
      </c>
      <c r="B60" s="164"/>
      <c r="C60" s="299" t="s">
        <v>628</v>
      </c>
      <c r="D60" s="166"/>
      <c r="E60" s="168"/>
      <c r="F60" s="167"/>
      <c r="G60" s="168"/>
      <c r="I60" s="171" t="s">
        <v>91</v>
      </c>
      <c r="J60" s="164"/>
      <c r="K60" s="299" t="s">
        <v>628</v>
      </c>
      <c r="L60" s="248"/>
      <c r="M60" s="166"/>
      <c r="N60" s="168"/>
      <c r="O60" s="167"/>
      <c r="P60" s="168"/>
      <c r="Q60" s="271"/>
      <c r="AL60" s="260"/>
      <c r="AM60" s="260"/>
      <c r="AN60" s="260"/>
      <c r="AO60" s="260"/>
      <c r="AP60" s="260"/>
      <c r="AQ60" s="260"/>
      <c r="AR60" s="260"/>
      <c r="AS60" s="260"/>
      <c r="AT60" s="260"/>
      <c r="AU60" s="260"/>
      <c r="AV60" s="260"/>
      <c r="AW60" s="260"/>
      <c r="AX60" s="260"/>
      <c r="AY60" s="260"/>
      <c r="AZ60" s="260"/>
      <c r="BA60" s="260"/>
      <c r="BB60" s="260"/>
      <c r="BC60" s="260"/>
      <c r="BD60" s="210"/>
      <c r="BE60" s="210"/>
      <c r="BF60" s="210"/>
    </row>
    <row r="61" spans="1:58" x14ac:dyDescent="0.25">
      <c r="A61" s="171" t="s">
        <v>91</v>
      </c>
      <c r="B61" s="164"/>
      <c r="C61" s="299" t="s">
        <v>628</v>
      </c>
      <c r="D61" s="166"/>
      <c r="E61" s="168"/>
      <c r="F61" s="167"/>
      <c r="G61" s="168"/>
      <c r="I61" s="171" t="s">
        <v>91</v>
      </c>
      <c r="J61" s="164"/>
      <c r="K61" s="299" t="s">
        <v>628</v>
      </c>
      <c r="L61" s="248"/>
      <c r="M61" s="166"/>
      <c r="N61" s="168"/>
      <c r="O61" s="167"/>
      <c r="P61" s="168"/>
      <c r="Q61" s="271"/>
      <c r="AL61" s="260"/>
      <c r="AM61" s="260"/>
      <c r="AN61" s="260"/>
      <c r="AO61" s="260"/>
      <c r="AP61" s="260"/>
      <c r="AQ61" s="260"/>
      <c r="AR61" s="260"/>
      <c r="AS61" s="260"/>
      <c r="AT61" s="260"/>
      <c r="AU61" s="260"/>
      <c r="AV61" s="260"/>
      <c r="AW61" s="260"/>
      <c r="AX61" s="260"/>
      <c r="AY61" s="260"/>
      <c r="AZ61" s="260"/>
      <c r="BA61" s="260"/>
      <c r="BB61" s="260"/>
      <c r="BC61" s="260"/>
      <c r="BD61" s="210"/>
      <c r="BE61" s="210"/>
      <c r="BF61" s="210"/>
    </row>
    <row r="62" spans="1:58" x14ac:dyDescent="0.25">
      <c r="A62" s="171" t="s">
        <v>91</v>
      </c>
      <c r="B62" s="164"/>
      <c r="C62" s="299" t="s">
        <v>628</v>
      </c>
      <c r="D62" s="166"/>
      <c r="E62" s="168"/>
      <c r="F62" s="167"/>
      <c r="G62" s="168"/>
      <c r="I62" s="171" t="s">
        <v>91</v>
      </c>
      <c r="J62" s="164"/>
      <c r="K62" s="299" t="s">
        <v>628</v>
      </c>
      <c r="L62" s="248"/>
      <c r="M62" s="166"/>
      <c r="N62" s="168"/>
      <c r="O62" s="167"/>
      <c r="P62" s="168"/>
      <c r="Q62" s="271"/>
      <c r="AL62" s="260"/>
      <c r="AM62" s="260"/>
      <c r="AN62" s="260"/>
      <c r="AO62" s="260"/>
      <c r="AP62" s="260"/>
      <c r="AQ62" s="260"/>
      <c r="AR62" s="260"/>
      <c r="AS62" s="260"/>
      <c r="AT62" s="260"/>
      <c r="AU62" s="260"/>
      <c r="AV62" s="260"/>
      <c r="AW62" s="260"/>
      <c r="AX62" s="260"/>
      <c r="AY62" s="260"/>
      <c r="AZ62" s="260"/>
      <c r="BA62" s="260"/>
      <c r="BB62" s="260"/>
      <c r="BC62" s="260"/>
      <c r="BD62" s="210"/>
      <c r="BE62" s="210"/>
      <c r="BF62" s="210"/>
    </row>
    <row r="63" spans="1:58" x14ac:dyDescent="0.25">
      <c r="A63" s="171" t="s">
        <v>91</v>
      </c>
      <c r="B63" s="164"/>
      <c r="C63" s="299" t="s">
        <v>628</v>
      </c>
      <c r="D63" s="166"/>
      <c r="E63" s="168"/>
      <c r="F63" s="167"/>
      <c r="G63" s="168"/>
      <c r="I63" s="171" t="s">
        <v>91</v>
      </c>
      <c r="J63" s="164"/>
      <c r="K63" s="299" t="s">
        <v>628</v>
      </c>
      <c r="L63" s="248"/>
      <c r="M63" s="166"/>
      <c r="N63" s="168"/>
      <c r="O63" s="167"/>
      <c r="P63" s="168"/>
      <c r="Q63" s="271"/>
      <c r="AL63" s="260"/>
      <c r="AM63" s="260"/>
      <c r="AN63" s="260"/>
      <c r="AO63" s="260"/>
      <c r="AP63" s="260"/>
      <c r="AQ63" s="260"/>
      <c r="AR63" s="260"/>
      <c r="AS63" s="260"/>
      <c r="AT63" s="260"/>
      <c r="AU63" s="260"/>
      <c r="AV63" s="260"/>
      <c r="AW63" s="260"/>
      <c r="AX63" s="260"/>
      <c r="AY63" s="260"/>
      <c r="AZ63" s="260"/>
      <c r="BA63" s="260"/>
      <c r="BB63" s="260"/>
      <c r="BC63" s="260"/>
      <c r="BD63" s="210"/>
      <c r="BE63" s="210"/>
      <c r="BF63" s="210"/>
    </row>
    <row r="64" spans="1:58" x14ac:dyDescent="0.25">
      <c r="A64" s="171" t="s">
        <v>91</v>
      </c>
      <c r="B64" s="164"/>
      <c r="C64" s="299" t="s">
        <v>628</v>
      </c>
      <c r="D64" s="166"/>
      <c r="E64" s="168"/>
      <c r="F64" s="167"/>
      <c r="G64" s="168"/>
      <c r="I64" s="171" t="s">
        <v>91</v>
      </c>
      <c r="J64" s="164"/>
      <c r="K64" s="299" t="s">
        <v>628</v>
      </c>
      <c r="L64" s="248"/>
      <c r="M64" s="166"/>
      <c r="N64" s="168"/>
      <c r="O64" s="167"/>
      <c r="P64" s="168"/>
      <c r="Q64" s="271"/>
      <c r="AL64" s="260"/>
      <c r="AM64" s="260"/>
      <c r="AN64" s="260"/>
      <c r="AO64" s="260"/>
      <c r="AP64" s="260"/>
      <c r="AQ64" s="260"/>
      <c r="AR64" s="260"/>
      <c r="AS64" s="260"/>
      <c r="AT64" s="260"/>
      <c r="AU64" s="260"/>
      <c r="AV64" s="260"/>
      <c r="AW64" s="260"/>
      <c r="AX64" s="260"/>
      <c r="AY64" s="260"/>
      <c r="AZ64" s="260"/>
      <c r="BA64" s="260"/>
      <c r="BB64" s="260"/>
      <c r="BC64" s="260"/>
      <c r="BD64" s="210"/>
      <c r="BE64" s="210"/>
      <c r="BF64" s="210"/>
    </row>
    <row r="65" spans="1:58" x14ac:dyDescent="0.25">
      <c r="A65" s="171" t="s">
        <v>91</v>
      </c>
      <c r="B65" s="164"/>
      <c r="C65" s="299" t="s">
        <v>628</v>
      </c>
      <c r="D65" s="166"/>
      <c r="E65" s="168"/>
      <c r="F65" s="167"/>
      <c r="G65" s="168"/>
      <c r="I65" s="171" t="s">
        <v>91</v>
      </c>
      <c r="J65" s="164"/>
      <c r="K65" s="299" t="s">
        <v>628</v>
      </c>
      <c r="L65" s="248"/>
      <c r="M65" s="166"/>
      <c r="N65" s="168"/>
      <c r="O65" s="167"/>
      <c r="P65" s="168"/>
      <c r="Q65" s="271"/>
      <c r="AL65" s="260"/>
      <c r="AM65" s="260"/>
      <c r="AN65" s="260"/>
      <c r="AO65" s="260"/>
      <c r="AP65" s="260"/>
      <c r="AQ65" s="260"/>
      <c r="AR65" s="260"/>
      <c r="AS65" s="260"/>
      <c r="AT65" s="260"/>
      <c r="AU65" s="260"/>
      <c r="AV65" s="260"/>
      <c r="AW65" s="260"/>
      <c r="AX65" s="260"/>
      <c r="AY65" s="260"/>
      <c r="AZ65" s="260"/>
      <c r="BA65" s="260"/>
      <c r="BB65" s="260"/>
      <c r="BC65" s="260"/>
      <c r="BD65" s="210"/>
      <c r="BE65" s="210"/>
      <c r="BF65" s="210"/>
    </row>
    <row r="66" spans="1:58" x14ac:dyDescent="0.25">
      <c r="A66" s="171" t="s">
        <v>91</v>
      </c>
      <c r="B66" s="164"/>
      <c r="C66" s="299" t="s">
        <v>628</v>
      </c>
      <c r="D66" s="166"/>
      <c r="E66" s="168"/>
      <c r="F66" s="167"/>
      <c r="G66" s="168"/>
      <c r="I66" s="171" t="s">
        <v>91</v>
      </c>
      <c r="J66" s="164"/>
      <c r="K66" s="299" t="s">
        <v>628</v>
      </c>
      <c r="L66" s="248"/>
      <c r="M66" s="166"/>
      <c r="N66" s="168"/>
      <c r="O66" s="167"/>
      <c r="P66" s="168"/>
      <c r="Q66" s="271"/>
      <c r="AL66" s="260"/>
      <c r="AM66" s="260"/>
      <c r="AN66" s="260"/>
      <c r="AO66" s="260"/>
      <c r="AP66" s="260"/>
      <c r="AQ66" s="260"/>
      <c r="AR66" s="260"/>
      <c r="AS66" s="260"/>
      <c r="AT66" s="260"/>
      <c r="AU66" s="260"/>
      <c r="AV66" s="260"/>
      <c r="AW66" s="260"/>
      <c r="AX66" s="260"/>
      <c r="AY66" s="260"/>
      <c r="AZ66" s="260"/>
      <c r="BA66" s="260"/>
      <c r="BB66" s="260"/>
      <c r="BC66" s="260"/>
      <c r="BD66" s="210"/>
      <c r="BE66" s="210"/>
      <c r="BF66" s="210"/>
    </row>
    <row r="67" spans="1:58" x14ac:dyDescent="0.25">
      <c r="A67" s="171" t="s">
        <v>91</v>
      </c>
      <c r="B67" s="164"/>
      <c r="C67" s="299" t="s">
        <v>628</v>
      </c>
      <c r="D67" s="166"/>
      <c r="E67" s="168"/>
      <c r="F67" s="167"/>
      <c r="G67" s="168"/>
      <c r="I67" s="171" t="s">
        <v>91</v>
      </c>
      <c r="J67" s="164"/>
      <c r="K67" s="299" t="s">
        <v>628</v>
      </c>
      <c r="L67" s="248"/>
      <c r="M67" s="166"/>
      <c r="N67" s="168"/>
      <c r="O67" s="167"/>
      <c r="P67" s="168"/>
      <c r="Q67" s="271"/>
      <c r="AL67" s="260"/>
      <c r="AM67" s="260"/>
      <c r="AN67" s="260"/>
      <c r="AO67" s="260"/>
      <c r="AP67" s="260"/>
      <c r="AQ67" s="260"/>
      <c r="AR67" s="260"/>
      <c r="AS67" s="260"/>
      <c r="AT67" s="260"/>
      <c r="AU67" s="260"/>
      <c r="AV67" s="260"/>
      <c r="AW67" s="260"/>
      <c r="AX67" s="260"/>
      <c r="AY67" s="260"/>
      <c r="AZ67" s="260"/>
      <c r="BA67" s="260"/>
      <c r="BB67" s="260"/>
      <c r="BC67" s="260"/>
      <c r="BD67" s="210"/>
      <c r="BE67" s="210"/>
      <c r="BF67" s="210"/>
    </row>
    <row r="68" spans="1:58" x14ac:dyDescent="0.25">
      <c r="A68" s="171" t="s">
        <v>91</v>
      </c>
      <c r="B68" s="164"/>
      <c r="C68" s="299" t="s">
        <v>628</v>
      </c>
      <c r="D68" s="166"/>
      <c r="E68" s="168"/>
      <c r="F68" s="167"/>
      <c r="G68" s="168"/>
      <c r="I68" s="171" t="s">
        <v>91</v>
      </c>
      <c r="J68" s="164"/>
      <c r="K68" s="299" t="s">
        <v>628</v>
      </c>
      <c r="L68" s="248"/>
      <c r="M68" s="166"/>
      <c r="N68" s="168"/>
      <c r="O68" s="167"/>
      <c r="P68" s="168"/>
      <c r="Q68" s="271"/>
      <c r="AL68" s="260"/>
      <c r="AM68" s="260"/>
      <c r="AN68" s="260"/>
      <c r="AO68" s="260"/>
      <c r="AP68" s="260"/>
      <c r="AQ68" s="260"/>
      <c r="AR68" s="260"/>
      <c r="AS68" s="260"/>
      <c r="AT68" s="260"/>
      <c r="AU68" s="260"/>
      <c r="AV68" s="260"/>
      <c r="AW68" s="260"/>
      <c r="AX68" s="260"/>
      <c r="AY68" s="260"/>
      <c r="AZ68" s="260"/>
      <c r="BA68" s="260"/>
      <c r="BB68" s="260"/>
      <c r="BC68" s="260"/>
      <c r="BD68" s="210"/>
      <c r="BE68" s="210"/>
      <c r="BF68" s="210"/>
    </row>
    <row r="69" spans="1:58" x14ac:dyDescent="0.25">
      <c r="A69" s="171" t="s">
        <v>91</v>
      </c>
      <c r="B69" s="164"/>
      <c r="C69" s="299" t="s">
        <v>628</v>
      </c>
      <c r="D69" s="166"/>
      <c r="E69" s="168"/>
      <c r="F69" s="167"/>
      <c r="G69" s="168"/>
      <c r="I69" s="171" t="s">
        <v>91</v>
      </c>
      <c r="J69" s="164"/>
      <c r="K69" s="299" t="s">
        <v>628</v>
      </c>
      <c r="L69" s="248"/>
      <c r="M69" s="166"/>
      <c r="N69" s="168"/>
      <c r="O69" s="167"/>
      <c r="P69" s="168"/>
      <c r="Q69" s="271"/>
      <c r="AL69" s="260"/>
      <c r="AM69" s="260"/>
      <c r="AN69" s="260"/>
      <c r="AO69" s="260"/>
      <c r="AP69" s="260"/>
      <c r="AQ69" s="260"/>
      <c r="AR69" s="260"/>
      <c r="AS69" s="260"/>
      <c r="AT69" s="260"/>
      <c r="AU69" s="260"/>
      <c r="AV69" s="260"/>
      <c r="AW69" s="260"/>
      <c r="AX69" s="260"/>
      <c r="AY69" s="260"/>
      <c r="AZ69" s="260"/>
      <c r="BA69" s="260"/>
      <c r="BB69" s="260"/>
      <c r="BC69" s="260"/>
      <c r="BD69" s="210"/>
      <c r="BE69" s="210"/>
      <c r="BF69" s="210"/>
    </row>
    <row r="70" spans="1:58" x14ac:dyDescent="0.25">
      <c r="A70" s="171" t="s">
        <v>91</v>
      </c>
      <c r="B70" s="164"/>
      <c r="C70" s="299" t="s">
        <v>628</v>
      </c>
      <c r="D70" s="166"/>
      <c r="E70" s="168"/>
      <c r="F70" s="167"/>
      <c r="G70" s="168"/>
      <c r="I70" s="171" t="s">
        <v>91</v>
      </c>
      <c r="J70" s="164"/>
      <c r="K70" s="299" t="s">
        <v>628</v>
      </c>
      <c r="L70" s="248"/>
      <c r="M70" s="166"/>
      <c r="N70" s="168"/>
      <c r="O70" s="167"/>
      <c r="P70" s="168"/>
      <c r="Q70" s="271"/>
      <c r="AL70" s="260"/>
      <c r="AM70" s="260"/>
      <c r="AN70" s="260"/>
      <c r="AO70" s="260"/>
      <c r="AP70" s="260"/>
      <c r="AQ70" s="260"/>
      <c r="AR70" s="260"/>
      <c r="AS70" s="260"/>
      <c r="AT70" s="260"/>
      <c r="AU70" s="260"/>
      <c r="AV70" s="260"/>
      <c r="AW70" s="260"/>
      <c r="AX70" s="260"/>
      <c r="AY70" s="260"/>
      <c r="AZ70" s="260"/>
      <c r="BA70" s="260"/>
      <c r="BB70" s="260"/>
      <c r="BC70" s="260"/>
      <c r="BD70" s="210"/>
      <c r="BE70" s="210"/>
      <c r="BF70" s="210"/>
    </row>
    <row r="71" spans="1:58" x14ac:dyDescent="0.25">
      <c r="A71" s="171" t="s">
        <v>91</v>
      </c>
      <c r="B71" s="164"/>
      <c r="C71" s="299" t="s">
        <v>628</v>
      </c>
      <c r="D71" s="166"/>
      <c r="E71" s="168"/>
      <c r="F71" s="167"/>
      <c r="G71" s="168"/>
      <c r="I71" s="171" t="s">
        <v>91</v>
      </c>
      <c r="J71" s="164"/>
      <c r="K71" s="299" t="s">
        <v>628</v>
      </c>
      <c r="L71" s="248"/>
      <c r="M71" s="166"/>
      <c r="N71" s="168"/>
      <c r="O71" s="167"/>
      <c r="P71" s="168"/>
      <c r="Q71" s="271"/>
      <c r="AL71" s="260"/>
      <c r="AM71" s="260"/>
      <c r="AN71" s="260"/>
      <c r="AO71" s="260"/>
      <c r="AP71" s="260"/>
      <c r="AQ71" s="260"/>
      <c r="AR71" s="260"/>
      <c r="AS71" s="260"/>
      <c r="AT71" s="260"/>
      <c r="AU71" s="260"/>
      <c r="AV71" s="260"/>
      <c r="AW71" s="260"/>
      <c r="AX71" s="260"/>
      <c r="AY71" s="260"/>
      <c r="AZ71" s="260"/>
      <c r="BA71" s="260"/>
      <c r="BB71" s="260"/>
      <c r="BC71" s="260"/>
      <c r="BD71" s="210"/>
      <c r="BE71" s="210"/>
      <c r="BF71" s="210"/>
    </row>
    <row r="72" spans="1:58" x14ac:dyDescent="0.25">
      <c r="A72" s="171" t="s">
        <v>91</v>
      </c>
      <c r="B72" s="164"/>
      <c r="C72" s="299" t="s">
        <v>628</v>
      </c>
      <c r="D72" s="166"/>
      <c r="E72" s="168"/>
      <c r="F72" s="167"/>
      <c r="G72" s="168"/>
      <c r="I72" s="171" t="s">
        <v>91</v>
      </c>
      <c r="J72" s="164"/>
      <c r="K72" s="299" t="s">
        <v>628</v>
      </c>
      <c r="L72" s="248"/>
      <c r="M72" s="166"/>
      <c r="N72" s="168"/>
      <c r="O72" s="167"/>
      <c r="P72" s="168"/>
      <c r="Q72" s="271"/>
      <c r="AL72" s="260"/>
      <c r="AM72" s="260"/>
      <c r="AN72" s="260"/>
      <c r="AO72" s="260"/>
      <c r="AP72" s="260"/>
      <c r="AQ72" s="260"/>
      <c r="AR72" s="260"/>
      <c r="AS72" s="260"/>
      <c r="AT72" s="260"/>
      <c r="AU72" s="260"/>
      <c r="AV72" s="260"/>
      <c r="AW72" s="260"/>
      <c r="AX72" s="260"/>
      <c r="AY72" s="260"/>
      <c r="AZ72" s="260"/>
      <c r="BA72" s="260"/>
      <c r="BB72" s="260"/>
      <c r="BC72" s="260"/>
      <c r="BD72" s="210"/>
      <c r="BE72" s="210"/>
      <c r="BF72" s="210"/>
    </row>
    <row r="73" spans="1:58" x14ac:dyDescent="0.25">
      <c r="A73" s="171" t="s">
        <v>91</v>
      </c>
      <c r="B73" s="164"/>
      <c r="C73" s="299" t="s">
        <v>628</v>
      </c>
      <c r="D73" s="166"/>
      <c r="E73" s="168"/>
      <c r="F73" s="167"/>
      <c r="G73" s="168"/>
      <c r="I73" s="171" t="s">
        <v>91</v>
      </c>
      <c r="J73" s="164"/>
      <c r="K73" s="299" t="s">
        <v>628</v>
      </c>
      <c r="L73" s="248"/>
      <c r="M73" s="166"/>
      <c r="N73" s="168"/>
      <c r="O73" s="167"/>
      <c r="P73" s="168"/>
      <c r="Q73" s="271"/>
      <c r="AL73" s="260"/>
      <c r="AM73" s="260"/>
      <c r="AN73" s="260"/>
      <c r="AO73" s="260"/>
      <c r="AP73" s="260"/>
      <c r="AQ73" s="260"/>
      <c r="AR73" s="260"/>
      <c r="AS73" s="260"/>
      <c r="AT73" s="260"/>
      <c r="AU73" s="260"/>
      <c r="AV73" s="260"/>
      <c r="AW73" s="260"/>
      <c r="AX73" s="260"/>
      <c r="AY73" s="260"/>
      <c r="AZ73" s="260"/>
      <c r="BA73" s="260"/>
      <c r="BB73" s="260"/>
      <c r="BC73" s="260"/>
      <c r="BD73" s="210"/>
      <c r="BE73" s="210"/>
      <c r="BF73" s="210"/>
    </row>
    <row r="74" spans="1:58" x14ac:dyDescent="0.25">
      <c r="A74" s="171" t="s">
        <v>91</v>
      </c>
      <c r="B74" s="164"/>
      <c r="C74" s="299" t="s">
        <v>628</v>
      </c>
      <c r="D74" s="166"/>
      <c r="E74" s="168"/>
      <c r="F74" s="167"/>
      <c r="G74" s="168"/>
      <c r="I74" s="171" t="s">
        <v>91</v>
      </c>
      <c r="J74" s="164"/>
      <c r="K74" s="299" t="s">
        <v>628</v>
      </c>
      <c r="L74" s="248"/>
      <c r="M74" s="166"/>
      <c r="N74" s="168"/>
      <c r="O74" s="167"/>
      <c r="P74" s="168"/>
      <c r="Q74" s="271"/>
      <c r="AL74" s="260"/>
      <c r="AM74" s="260"/>
      <c r="AN74" s="260"/>
      <c r="AO74" s="260"/>
      <c r="AP74" s="260"/>
      <c r="AQ74" s="260"/>
      <c r="AR74" s="260"/>
      <c r="AS74" s="260"/>
      <c r="AT74" s="260"/>
      <c r="AU74" s="260"/>
      <c r="AV74" s="260"/>
      <c r="AW74" s="260"/>
      <c r="AX74" s="260"/>
      <c r="AY74" s="260"/>
      <c r="AZ74" s="260"/>
      <c r="BA74" s="260"/>
      <c r="BB74" s="260"/>
      <c r="BC74" s="260"/>
      <c r="BD74" s="210"/>
      <c r="BE74" s="210"/>
      <c r="BF74" s="210"/>
    </row>
    <row r="75" spans="1:58" x14ac:dyDescent="0.25">
      <c r="A75" s="171" t="s">
        <v>91</v>
      </c>
      <c r="B75" s="164"/>
      <c r="C75" s="299" t="s">
        <v>628</v>
      </c>
      <c r="D75" s="166"/>
      <c r="E75" s="168"/>
      <c r="F75" s="167"/>
      <c r="G75" s="168"/>
      <c r="I75" s="171" t="s">
        <v>91</v>
      </c>
      <c r="J75" s="164"/>
      <c r="K75" s="299" t="s">
        <v>628</v>
      </c>
      <c r="L75" s="248"/>
      <c r="M75" s="166"/>
      <c r="N75" s="168"/>
      <c r="O75" s="167"/>
      <c r="P75" s="168"/>
      <c r="Q75" s="271"/>
      <c r="AL75" s="260"/>
      <c r="AM75" s="260"/>
      <c r="AN75" s="260"/>
      <c r="AO75" s="260"/>
      <c r="AP75" s="260"/>
      <c r="AQ75" s="260"/>
      <c r="AR75" s="260"/>
      <c r="AS75" s="260"/>
      <c r="AT75" s="260"/>
      <c r="AU75" s="260"/>
      <c r="AV75" s="260"/>
      <c r="AW75" s="260"/>
      <c r="AX75" s="260"/>
      <c r="AY75" s="260"/>
      <c r="AZ75" s="260"/>
      <c r="BA75" s="260"/>
      <c r="BB75" s="260"/>
      <c r="BC75" s="260"/>
      <c r="BD75" s="210"/>
      <c r="BE75" s="210"/>
      <c r="BF75" s="210"/>
    </row>
    <row r="76" spans="1:58" x14ac:dyDescent="0.25">
      <c r="A76" s="171" t="s">
        <v>91</v>
      </c>
      <c r="B76" s="164"/>
      <c r="C76" s="299" t="s">
        <v>628</v>
      </c>
      <c r="D76" s="166"/>
      <c r="E76" s="168"/>
      <c r="F76" s="167"/>
      <c r="G76" s="168"/>
      <c r="I76" s="171" t="s">
        <v>91</v>
      </c>
      <c r="J76" s="164"/>
      <c r="K76" s="299" t="s">
        <v>628</v>
      </c>
      <c r="L76" s="248"/>
      <c r="M76" s="166"/>
      <c r="N76" s="168"/>
      <c r="O76" s="167"/>
      <c r="P76" s="168"/>
      <c r="Q76" s="271"/>
      <c r="AL76" s="260"/>
      <c r="AM76" s="260"/>
      <c r="AN76" s="260"/>
      <c r="AO76" s="260"/>
      <c r="AP76" s="260"/>
      <c r="AQ76" s="260"/>
      <c r="AR76" s="260"/>
      <c r="AS76" s="260"/>
      <c r="AT76" s="260"/>
      <c r="AU76" s="260"/>
      <c r="AV76" s="260"/>
      <c r="AW76" s="260"/>
      <c r="AX76" s="260"/>
      <c r="AY76" s="260"/>
      <c r="AZ76" s="260"/>
      <c r="BA76" s="260"/>
      <c r="BB76" s="260"/>
      <c r="BC76" s="260"/>
      <c r="BD76" s="210"/>
      <c r="BE76" s="210"/>
      <c r="BF76" s="210"/>
    </row>
    <row r="77" spans="1:58" x14ac:dyDescent="0.25">
      <c r="A77" s="171" t="s">
        <v>91</v>
      </c>
      <c r="B77" s="164"/>
      <c r="C77" s="299" t="s">
        <v>628</v>
      </c>
      <c r="D77" s="166"/>
      <c r="E77" s="168"/>
      <c r="F77" s="167"/>
      <c r="G77" s="168"/>
      <c r="I77" s="171" t="s">
        <v>91</v>
      </c>
      <c r="J77" s="164"/>
      <c r="K77" s="299" t="s">
        <v>628</v>
      </c>
      <c r="L77" s="248"/>
      <c r="M77" s="166"/>
      <c r="N77" s="168"/>
      <c r="O77" s="167"/>
      <c r="P77" s="168"/>
      <c r="Q77" s="271"/>
      <c r="AL77" s="260"/>
      <c r="AM77" s="260"/>
      <c r="AN77" s="260"/>
      <c r="AO77" s="260"/>
      <c r="AP77" s="260"/>
      <c r="AQ77" s="260"/>
      <c r="AR77" s="260"/>
      <c r="AS77" s="260"/>
      <c r="AT77" s="260"/>
      <c r="AU77" s="260"/>
      <c r="AV77" s="260"/>
      <c r="AW77" s="260"/>
      <c r="AX77" s="260"/>
      <c r="AY77" s="260"/>
      <c r="AZ77" s="260"/>
      <c r="BA77" s="260"/>
      <c r="BB77" s="260"/>
      <c r="BC77" s="260"/>
      <c r="BD77" s="210"/>
      <c r="BE77" s="210"/>
      <c r="BF77" s="210"/>
    </row>
    <row r="78" spans="1:58" x14ac:dyDescent="0.25">
      <c r="A78" s="171" t="s">
        <v>91</v>
      </c>
      <c r="B78" s="164"/>
      <c r="C78" s="299" t="s">
        <v>628</v>
      </c>
      <c r="D78" s="166"/>
      <c r="E78" s="168"/>
      <c r="F78" s="167"/>
      <c r="G78" s="168"/>
      <c r="I78" s="171" t="s">
        <v>91</v>
      </c>
      <c r="J78" s="164"/>
      <c r="K78" s="299" t="s">
        <v>628</v>
      </c>
      <c r="L78" s="248"/>
      <c r="M78" s="166"/>
      <c r="N78" s="168"/>
      <c r="O78" s="167"/>
      <c r="P78" s="168"/>
      <c r="Q78" s="271"/>
      <c r="AL78" s="260"/>
      <c r="AM78" s="260"/>
      <c r="AN78" s="260"/>
      <c r="AO78" s="260"/>
      <c r="AP78" s="260"/>
      <c r="AQ78" s="260"/>
      <c r="AR78" s="260"/>
      <c r="AS78" s="260"/>
      <c r="AT78" s="260"/>
      <c r="AU78" s="260"/>
      <c r="AV78" s="260"/>
      <c r="AW78" s="260"/>
      <c r="AX78" s="260"/>
      <c r="AY78" s="260"/>
      <c r="AZ78" s="260"/>
      <c r="BA78" s="260"/>
      <c r="BB78" s="260"/>
      <c r="BC78" s="260"/>
      <c r="BD78" s="210"/>
      <c r="BE78" s="210"/>
      <c r="BF78" s="210"/>
    </row>
    <row r="79" spans="1:58" x14ac:dyDescent="0.25">
      <c r="A79" s="171" t="s">
        <v>91</v>
      </c>
      <c r="B79" s="164"/>
      <c r="C79" s="299" t="s">
        <v>628</v>
      </c>
      <c r="D79" s="166"/>
      <c r="E79" s="168"/>
      <c r="F79" s="167"/>
      <c r="G79" s="168"/>
      <c r="I79" s="171" t="s">
        <v>91</v>
      </c>
      <c r="J79" s="164"/>
      <c r="K79" s="299" t="s">
        <v>628</v>
      </c>
      <c r="L79" s="248"/>
      <c r="M79" s="166"/>
      <c r="N79" s="168"/>
      <c r="O79" s="167"/>
      <c r="P79" s="168"/>
      <c r="Q79" s="271"/>
      <c r="AL79" s="260"/>
      <c r="AM79" s="260"/>
      <c r="AN79" s="260"/>
      <c r="AO79" s="260"/>
      <c r="AP79" s="260"/>
      <c r="AQ79" s="260"/>
      <c r="AR79" s="260"/>
      <c r="AS79" s="260"/>
      <c r="AT79" s="260"/>
      <c r="AU79" s="260"/>
      <c r="AV79" s="260"/>
      <c r="AW79" s="260"/>
      <c r="AX79" s="260"/>
      <c r="AY79" s="260"/>
      <c r="AZ79" s="260"/>
      <c r="BA79" s="260"/>
      <c r="BB79" s="260"/>
      <c r="BC79" s="260"/>
      <c r="BD79" s="210"/>
      <c r="BE79" s="210"/>
      <c r="BF79" s="210"/>
    </row>
    <row r="80" spans="1:58" x14ac:dyDescent="0.25">
      <c r="A80" s="171" t="s">
        <v>91</v>
      </c>
      <c r="B80" s="164"/>
      <c r="C80" s="299" t="s">
        <v>628</v>
      </c>
      <c r="D80" s="166"/>
      <c r="E80" s="168"/>
      <c r="F80" s="167"/>
      <c r="G80" s="168"/>
      <c r="I80" s="171" t="s">
        <v>91</v>
      </c>
      <c r="J80" s="164"/>
      <c r="K80" s="299" t="s">
        <v>628</v>
      </c>
      <c r="L80" s="248"/>
      <c r="M80" s="166"/>
      <c r="N80" s="168"/>
      <c r="O80" s="167"/>
      <c r="P80" s="168"/>
      <c r="Q80" s="271"/>
      <c r="AL80" s="260"/>
      <c r="AM80" s="260"/>
      <c r="AN80" s="260"/>
      <c r="AO80" s="260"/>
      <c r="AP80" s="260"/>
      <c r="AQ80" s="260"/>
      <c r="AR80" s="260"/>
      <c r="AS80" s="260"/>
      <c r="AT80" s="260"/>
      <c r="AU80" s="260"/>
      <c r="AV80" s="260"/>
      <c r="AW80" s="260"/>
      <c r="AX80" s="260"/>
      <c r="AY80" s="260"/>
      <c r="AZ80" s="260"/>
      <c r="BA80" s="260"/>
      <c r="BB80" s="260"/>
      <c r="BC80" s="260"/>
      <c r="BD80" s="210"/>
      <c r="BE80" s="210"/>
      <c r="BF80" s="210"/>
    </row>
    <row r="81" spans="1:58" x14ac:dyDescent="0.25">
      <c r="A81" s="171" t="s">
        <v>91</v>
      </c>
      <c r="B81" s="164"/>
      <c r="C81" s="299" t="s">
        <v>628</v>
      </c>
      <c r="D81" s="166"/>
      <c r="E81" s="168"/>
      <c r="F81" s="167"/>
      <c r="G81" s="168"/>
      <c r="I81" s="171" t="s">
        <v>91</v>
      </c>
      <c r="J81" s="164"/>
      <c r="K81" s="299" t="s">
        <v>628</v>
      </c>
      <c r="L81" s="248"/>
      <c r="M81" s="166"/>
      <c r="N81" s="168"/>
      <c r="O81" s="167"/>
      <c r="P81" s="168"/>
      <c r="Q81" s="271"/>
      <c r="AL81" s="260"/>
      <c r="AM81" s="260"/>
      <c r="AN81" s="260"/>
      <c r="AO81" s="260"/>
      <c r="AP81" s="260"/>
      <c r="AQ81" s="260"/>
      <c r="AR81" s="260"/>
      <c r="AS81" s="260"/>
      <c r="AT81" s="260"/>
      <c r="AU81" s="260"/>
      <c r="AV81" s="260"/>
      <c r="AW81" s="260"/>
      <c r="AX81" s="260"/>
      <c r="AY81" s="260"/>
      <c r="AZ81" s="260"/>
      <c r="BA81" s="260"/>
      <c r="BB81" s="260"/>
      <c r="BC81" s="260"/>
      <c r="BD81" s="210"/>
      <c r="BE81" s="210"/>
      <c r="BF81" s="210"/>
    </row>
    <row r="82" spans="1:58" x14ac:dyDescent="0.25">
      <c r="A82" s="171" t="s">
        <v>91</v>
      </c>
      <c r="B82" s="164"/>
      <c r="C82" s="299" t="s">
        <v>628</v>
      </c>
      <c r="D82" s="166"/>
      <c r="E82" s="168"/>
      <c r="F82" s="167"/>
      <c r="G82" s="168"/>
      <c r="I82" s="171" t="s">
        <v>91</v>
      </c>
      <c r="J82" s="164"/>
      <c r="K82" s="299" t="s">
        <v>628</v>
      </c>
      <c r="L82" s="248"/>
      <c r="M82" s="166"/>
      <c r="N82" s="168"/>
      <c r="O82" s="167"/>
      <c r="P82" s="168"/>
      <c r="Q82" s="271"/>
      <c r="AL82" s="260"/>
      <c r="AM82" s="260"/>
      <c r="AN82" s="260"/>
      <c r="AO82" s="260"/>
      <c r="AP82" s="260"/>
      <c r="AQ82" s="260"/>
      <c r="AR82" s="260"/>
      <c r="AS82" s="260"/>
      <c r="AT82" s="260"/>
      <c r="AU82" s="260"/>
      <c r="AV82" s="260"/>
      <c r="AW82" s="260"/>
      <c r="AX82" s="260"/>
      <c r="AY82" s="260"/>
      <c r="AZ82" s="260"/>
      <c r="BA82" s="260"/>
      <c r="BB82" s="260"/>
      <c r="BC82" s="260"/>
      <c r="BD82" s="210"/>
      <c r="BE82" s="210"/>
      <c r="BF82" s="210"/>
    </row>
    <row r="83" spans="1:58" x14ac:dyDescent="0.25">
      <c r="A83" s="171" t="s">
        <v>91</v>
      </c>
      <c r="B83" s="164"/>
      <c r="C83" s="299" t="s">
        <v>628</v>
      </c>
      <c r="D83" s="166"/>
      <c r="E83" s="168"/>
      <c r="F83" s="167"/>
      <c r="G83" s="168"/>
      <c r="I83" s="171" t="s">
        <v>91</v>
      </c>
      <c r="J83" s="164"/>
      <c r="K83" s="299" t="s">
        <v>628</v>
      </c>
      <c r="L83" s="248"/>
      <c r="M83" s="166"/>
      <c r="N83" s="168"/>
      <c r="O83" s="167"/>
      <c r="P83" s="168"/>
      <c r="Q83" s="271"/>
      <c r="AL83" s="260"/>
      <c r="AM83" s="260"/>
      <c r="AN83" s="260"/>
      <c r="AO83" s="260"/>
      <c r="AP83" s="260"/>
      <c r="AQ83" s="260"/>
      <c r="AR83" s="260"/>
      <c r="AS83" s="260"/>
      <c r="AT83" s="260"/>
      <c r="AU83" s="260"/>
      <c r="AV83" s="260"/>
      <c r="AW83" s="260"/>
      <c r="AX83" s="260"/>
      <c r="AY83" s="260"/>
      <c r="AZ83" s="260"/>
      <c r="BA83" s="260"/>
      <c r="BB83" s="260"/>
      <c r="BC83" s="260"/>
      <c r="BD83" s="210"/>
      <c r="BE83" s="210"/>
      <c r="BF83" s="210"/>
    </row>
    <row r="84" spans="1:58" x14ac:dyDescent="0.25">
      <c r="A84" s="171" t="s">
        <v>91</v>
      </c>
      <c r="B84" s="164"/>
      <c r="C84" s="299" t="s">
        <v>628</v>
      </c>
      <c r="D84" s="166"/>
      <c r="E84" s="168"/>
      <c r="F84" s="167"/>
      <c r="G84" s="168"/>
      <c r="I84" s="171" t="s">
        <v>91</v>
      </c>
      <c r="J84" s="164"/>
      <c r="K84" s="299" t="s">
        <v>628</v>
      </c>
      <c r="L84" s="248"/>
      <c r="M84" s="166"/>
      <c r="N84" s="168"/>
      <c r="O84" s="167"/>
      <c r="P84" s="168"/>
      <c r="Q84" s="271"/>
      <c r="AL84" s="260"/>
      <c r="AM84" s="260"/>
      <c r="AN84" s="260"/>
      <c r="AO84" s="260"/>
      <c r="AP84" s="260"/>
      <c r="AQ84" s="260"/>
      <c r="AR84" s="260"/>
      <c r="AS84" s="260"/>
      <c r="AT84" s="260"/>
      <c r="AU84" s="260"/>
      <c r="AV84" s="260"/>
      <c r="AW84" s="260"/>
      <c r="AX84" s="260"/>
      <c r="AY84" s="260"/>
      <c r="AZ84" s="260"/>
      <c r="BA84" s="260"/>
      <c r="BB84" s="260"/>
      <c r="BC84" s="260"/>
      <c r="BD84" s="210"/>
      <c r="BE84" s="210"/>
      <c r="BF84" s="210"/>
    </row>
    <row r="85" spans="1:58" x14ac:dyDescent="0.25">
      <c r="A85" s="171" t="s">
        <v>91</v>
      </c>
      <c r="B85" s="164"/>
      <c r="C85" s="299" t="s">
        <v>628</v>
      </c>
      <c r="D85" s="166"/>
      <c r="E85" s="168"/>
      <c r="F85" s="167"/>
      <c r="G85" s="168"/>
      <c r="I85" s="171" t="s">
        <v>91</v>
      </c>
      <c r="J85" s="164"/>
      <c r="K85" s="299" t="s">
        <v>628</v>
      </c>
      <c r="L85" s="248"/>
      <c r="M85" s="166"/>
      <c r="N85" s="168"/>
      <c r="O85" s="167"/>
      <c r="P85" s="168"/>
      <c r="Q85" s="271"/>
      <c r="AL85" s="260"/>
      <c r="AM85" s="260"/>
      <c r="AN85" s="260"/>
      <c r="AO85" s="260"/>
      <c r="AP85" s="260"/>
      <c r="AQ85" s="260"/>
      <c r="AR85" s="260"/>
      <c r="AS85" s="260"/>
      <c r="AT85" s="260"/>
      <c r="AU85" s="260"/>
      <c r="AV85" s="260"/>
      <c r="AW85" s="260"/>
      <c r="AX85" s="260"/>
      <c r="AY85" s="260"/>
      <c r="AZ85" s="260"/>
      <c r="BA85" s="260"/>
      <c r="BB85" s="260"/>
      <c r="BC85" s="260"/>
      <c r="BD85" s="210"/>
      <c r="BE85" s="210"/>
      <c r="BF85" s="210"/>
    </row>
    <row r="86" spans="1:58" x14ac:dyDescent="0.25">
      <c r="A86" s="171" t="s">
        <v>91</v>
      </c>
      <c r="B86" s="164"/>
      <c r="C86" s="299" t="s">
        <v>628</v>
      </c>
      <c r="D86" s="166"/>
      <c r="E86" s="168"/>
      <c r="F86" s="167"/>
      <c r="G86" s="168"/>
      <c r="I86" s="171" t="s">
        <v>91</v>
      </c>
      <c r="J86" s="164"/>
      <c r="K86" s="299" t="s">
        <v>628</v>
      </c>
      <c r="L86" s="248"/>
      <c r="M86" s="166"/>
      <c r="N86" s="168"/>
      <c r="O86" s="167"/>
      <c r="P86" s="168"/>
      <c r="Q86" s="271"/>
      <c r="AL86" s="260"/>
      <c r="AM86" s="260"/>
      <c r="AN86" s="260"/>
      <c r="AO86" s="260"/>
      <c r="AP86" s="260"/>
      <c r="AQ86" s="260"/>
      <c r="AR86" s="260"/>
      <c r="AS86" s="260"/>
      <c r="AT86" s="260"/>
      <c r="AU86" s="260"/>
      <c r="AV86" s="260"/>
      <c r="AW86" s="260"/>
      <c r="AX86" s="260"/>
      <c r="AY86" s="260"/>
      <c r="AZ86" s="260"/>
      <c r="BA86" s="260"/>
      <c r="BB86" s="260"/>
      <c r="BC86" s="260"/>
      <c r="BD86" s="210"/>
      <c r="BE86" s="210"/>
      <c r="BF86" s="210"/>
    </row>
    <row r="87" spans="1:58" x14ac:dyDescent="0.25">
      <c r="A87" s="171" t="s">
        <v>91</v>
      </c>
      <c r="B87" s="164"/>
      <c r="C87" s="299" t="s">
        <v>628</v>
      </c>
      <c r="D87" s="166"/>
      <c r="E87" s="168"/>
      <c r="F87" s="167"/>
      <c r="G87" s="168"/>
      <c r="I87" s="171" t="s">
        <v>91</v>
      </c>
      <c r="J87" s="164"/>
      <c r="K87" s="299" t="s">
        <v>628</v>
      </c>
      <c r="L87" s="248"/>
      <c r="M87" s="166"/>
      <c r="N87" s="168"/>
      <c r="O87" s="167"/>
      <c r="P87" s="168"/>
      <c r="Q87" s="271"/>
      <c r="AL87" s="260"/>
      <c r="AM87" s="260"/>
      <c r="AN87" s="260"/>
      <c r="AO87" s="260"/>
      <c r="AP87" s="260"/>
      <c r="AQ87" s="260"/>
      <c r="AR87" s="260"/>
      <c r="AS87" s="260"/>
      <c r="AT87" s="260"/>
      <c r="AU87" s="260"/>
      <c r="AV87" s="260"/>
      <c r="AW87" s="260"/>
      <c r="AX87" s="260"/>
      <c r="AY87" s="260"/>
      <c r="AZ87" s="260"/>
      <c r="BA87" s="260"/>
      <c r="BB87" s="260"/>
      <c r="BC87" s="260"/>
      <c r="BD87" s="210"/>
      <c r="BE87" s="210"/>
      <c r="BF87" s="210"/>
    </row>
    <row r="88" spans="1:58" x14ac:dyDescent="0.25">
      <c r="A88" s="171" t="s">
        <v>91</v>
      </c>
      <c r="B88" s="164"/>
      <c r="C88" s="299" t="s">
        <v>628</v>
      </c>
      <c r="D88" s="166"/>
      <c r="E88" s="168"/>
      <c r="F88" s="167"/>
      <c r="G88" s="168"/>
      <c r="I88" s="171" t="s">
        <v>91</v>
      </c>
      <c r="J88" s="164"/>
      <c r="K88" s="299" t="s">
        <v>628</v>
      </c>
      <c r="L88" s="248"/>
      <c r="M88" s="166"/>
      <c r="N88" s="168"/>
      <c r="O88" s="167"/>
      <c r="P88" s="168"/>
      <c r="Q88" s="271"/>
      <c r="AL88" s="260"/>
      <c r="AM88" s="260"/>
      <c r="AN88" s="260"/>
      <c r="AO88" s="260"/>
      <c r="AP88" s="260"/>
      <c r="AQ88" s="260"/>
      <c r="AR88" s="260"/>
      <c r="AS88" s="260"/>
      <c r="AT88" s="260"/>
      <c r="AU88" s="260"/>
      <c r="AV88" s="260"/>
      <c r="AW88" s="260"/>
      <c r="AX88" s="260"/>
      <c r="AY88" s="260"/>
      <c r="AZ88" s="260"/>
      <c r="BA88" s="260"/>
      <c r="BB88" s="260"/>
      <c r="BC88" s="260"/>
      <c r="BD88" s="210"/>
      <c r="BE88" s="210"/>
      <c r="BF88" s="210"/>
    </row>
    <row r="89" spans="1:58" x14ac:dyDescent="0.25">
      <c r="A89" s="171" t="s">
        <v>91</v>
      </c>
      <c r="B89" s="164"/>
      <c r="C89" s="299" t="s">
        <v>628</v>
      </c>
      <c r="D89" s="166"/>
      <c r="E89" s="168"/>
      <c r="F89" s="167"/>
      <c r="G89" s="168"/>
      <c r="I89" s="171" t="s">
        <v>91</v>
      </c>
      <c r="J89" s="164"/>
      <c r="K89" s="299" t="s">
        <v>628</v>
      </c>
      <c r="L89" s="248"/>
      <c r="M89" s="166"/>
      <c r="N89" s="168"/>
      <c r="O89" s="167"/>
      <c r="P89" s="168"/>
      <c r="Q89" s="271"/>
      <c r="AL89" s="260"/>
      <c r="AM89" s="260"/>
      <c r="AN89" s="260"/>
      <c r="AO89" s="260"/>
      <c r="AP89" s="260"/>
      <c r="AQ89" s="260"/>
      <c r="AR89" s="260"/>
      <c r="AS89" s="260"/>
      <c r="AT89" s="260"/>
      <c r="AU89" s="260"/>
      <c r="AV89" s="260"/>
      <c r="AW89" s="260"/>
      <c r="AX89" s="260"/>
      <c r="AY89" s="260"/>
      <c r="AZ89" s="260"/>
      <c r="BA89" s="260"/>
      <c r="BB89" s="260"/>
      <c r="BC89" s="260"/>
      <c r="BD89" s="210"/>
      <c r="BE89" s="210"/>
      <c r="BF89" s="210"/>
    </row>
    <row r="90" spans="1:58" x14ac:dyDescent="0.25">
      <c r="A90" s="171" t="s">
        <v>91</v>
      </c>
      <c r="B90" s="164"/>
      <c r="C90" s="299" t="s">
        <v>628</v>
      </c>
      <c r="D90" s="166"/>
      <c r="E90" s="168"/>
      <c r="F90" s="167"/>
      <c r="G90" s="168"/>
      <c r="I90" s="171" t="s">
        <v>91</v>
      </c>
      <c r="J90" s="164"/>
      <c r="K90" s="299" t="s">
        <v>628</v>
      </c>
      <c r="L90" s="248"/>
      <c r="M90" s="166"/>
      <c r="N90" s="168"/>
      <c r="O90" s="167"/>
      <c r="P90" s="168"/>
      <c r="Q90" s="271"/>
      <c r="AL90" s="260"/>
      <c r="AM90" s="260"/>
      <c r="AN90" s="260"/>
      <c r="AO90" s="260"/>
      <c r="AP90" s="260"/>
      <c r="AQ90" s="260"/>
      <c r="AR90" s="260"/>
      <c r="AS90" s="260"/>
      <c r="AT90" s="260"/>
      <c r="AU90" s="260"/>
      <c r="AV90" s="260"/>
      <c r="AW90" s="260"/>
      <c r="AX90" s="260"/>
      <c r="AY90" s="260"/>
      <c r="AZ90" s="260"/>
      <c r="BA90" s="260"/>
      <c r="BB90" s="260"/>
      <c r="BC90" s="260"/>
      <c r="BD90" s="210"/>
      <c r="BE90" s="210"/>
      <c r="BF90" s="210"/>
    </row>
    <row r="91" spans="1:58" x14ac:dyDescent="0.25">
      <c r="A91" s="171" t="s">
        <v>91</v>
      </c>
      <c r="B91" s="164"/>
      <c r="C91" s="299" t="s">
        <v>628</v>
      </c>
      <c r="D91" s="166"/>
      <c r="E91" s="168"/>
      <c r="F91" s="167"/>
      <c r="G91" s="168"/>
      <c r="I91" s="171" t="s">
        <v>91</v>
      </c>
      <c r="J91" s="164"/>
      <c r="K91" s="299" t="s">
        <v>628</v>
      </c>
      <c r="L91" s="248"/>
      <c r="M91" s="166"/>
      <c r="N91" s="168"/>
      <c r="O91" s="167"/>
      <c r="P91" s="168"/>
      <c r="Q91" s="271"/>
      <c r="AL91" s="260"/>
      <c r="AM91" s="260"/>
      <c r="AN91" s="260"/>
      <c r="AO91" s="260"/>
      <c r="AP91" s="260"/>
      <c r="AQ91" s="260"/>
      <c r="AR91" s="260"/>
      <c r="AS91" s="260"/>
      <c r="AT91" s="260"/>
      <c r="AU91" s="260"/>
      <c r="AV91" s="260"/>
      <c r="AW91" s="260"/>
      <c r="AX91" s="260"/>
      <c r="AY91" s="260"/>
      <c r="AZ91" s="260"/>
      <c r="BA91" s="260"/>
      <c r="BB91" s="260"/>
      <c r="BC91" s="260"/>
      <c r="BD91" s="210"/>
      <c r="BE91" s="210"/>
      <c r="BF91" s="210"/>
    </row>
    <row r="92" spans="1:58" x14ac:dyDescent="0.25">
      <c r="A92" s="171" t="s">
        <v>91</v>
      </c>
      <c r="B92" s="164"/>
      <c r="C92" s="299" t="s">
        <v>628</v>
      </c>
      <c r="D92" s="166"/>
      <c r="E92" s="168"/>
      <c r="F92" s="167"/>
      <c r="G92" s="168"/>
      <c r="I92" s="171" t="s">
        <v>91</v>
      </c>
      <c r="J92" s="164"/>
      <c r="K92" s="299" t="s">
        <v>628</v>
      </c>
      <c r="L92" s="248"/>
      <c r="M92" s="166"/>
      <c r="N92" s="168"/>
      <c r="O92" s="167"/>
      <c r="P92" s="168"/>
      <c r="Q92" s="271"/>
      <c r="AL92" s="260"/>
      <c r="AM92" s="260"/>
      <c r="AN92" s="260"/>
      <c r="AO92" s="260"/>
      <c r="AP92" s="260"/>
      <c r="AQ92" s="260"/>
      <c r="AR92" s="260"/>
      <c r="AS92" s="260"/>
      <c r="AT92" s="260"/>
      <c r="AU92" s="260"/>
      <c r="AV92" s="260"/>
      <c r="AW92" s="260"/>
      <c r="AX92" s="260"/>
      <c r="AY92" s="260"/>
      <c r="AZ92" s="260"/>
      <c r="BA92" s="260"/>
      <c r="BB92" s="260"/>
      <c r="BC92" s="260"/>
      <c r="BD92" s="210"/>
      <c r="BE92" s="210"/>
      <c r="BF92" s="210"/>
    </row>
    <row r="93" spans="1:58" x14ac:dyDescent="0.25">
      <c r="A93" s="171" t="s">
        <v>91</v>
      </c>
      <c r="B93" s="164"/>
      <c r="C93" s="299" t="s">
        <v>628</v>
      </c>
      <c r="D93" s="166"/>
      <c r="E93" s="168"/>
      <c r="F93" s="167"/>
      <c r="G93" s="168"/>
      <c r="I93" s="171" t="s">
        <v>91</v>
      </c>
      <c r="J93" s="164"/>
      <c r="K93" s="299" t="s">
        <v>628</v>
      </c>
      <c r="L93" s="248"/>
      <c r="M93" s="166"/>
      <c r="N93" s="168"/>
      <c r="O93" s="167"/>
      <c r="P93" s="168"/>
      <c r="Q93" s="271"/>
      <c r="AL93" s="260"/>
      <c r="AM93" s="260"/>
      <c r="AN93" s="260"/>
      <c r="AO93" s="260"/>
      <c r="AP93" s="260"/>
      <c r="AQ93" s="260"/>
      <c r="AR93" s="260"/>
      <c r="AS93" s="260"/>
      <c r="AT93" s="260"/>
      <c r="AU93" s="260"/>
      <c r="AV93" s="260"/>
      <c r="AW93" s="260"/>
      <c r="AX93" s="260"/>
      <c r="AY93" s="260"/>
      <c r="AZ93" s="260"/>
      <c r="BA93" s="260"/>
      <c r="BB93" s="260"/>
      <c r="BC93" s="260"/>
      <c r="BD93" s="210"/>
      <c r="BE93" s="210"/>
      <c r="BF93" s="210"/>
    </row>
    <row r="94" spans="1:58" x14ac:dyDescent="0.25">
      <c r="A94" s="171" t="s">
        <v>91</v>
      </c>
      <c r="B94" s="164"/>
      <c r="C94" s="299" t="s">
        <v>628</v>
      </c>
      <c r="D94" s="166"/>
      <c r="E94" s="168"/>
      <c r="F94" s="167"/>
      <c r="G94" s="168"/>
      <c r="I94" s="171" t="s">
        <v>91</v>
      </c>
      <c r="J94" s="164"/>
      <c r="K94" s="299" t="s">
        <v>628</v>
      </c>
      <c r="L94" s="248"/>
      <c r="M94" s="166"/>
      <c r="N94" s="168"/>
      <c r="O94" s="167"/>
      <c r="P94" s="168"/>
      <c r="Q94" s="271"/>
      <c r="AL94" s="260"/>
      <c r="AM94" s="260"/>
      <c r="AN94" s="260"/>
      <c r="AO94" s="260"/>
      <c r="AP94" s="260"/>
      <c r="AQ94" s="260"/>
      <c r="AR94" s="260"/>
      <c r="AS94" s="260"/>
      <c r="AT94" s="260"/>
      <c r="AU94" s="260"/>
      <c r="AV94" s="260"/>
      <c r="AW94" s="260"/>
      <c r="AX94" s="260"/>
      <c r="AY94" s="260"/>
      <c r="AZ94" s="260"/>
      <c r="BA94" s="260"/>
      <c r="BB94" s="260"/>
      <c r="BC94" s="260"/>
      <c r="BD94" s="210"/>
      <c r="BE94" s="210"/>
      <c r="BF94" s="210"/>
    </row>
    <row r="95" spans="1:58" x14ac:dyDescent="0.25">
      <c r="A95" s="171" t="s">
        <v>91</v>
      </c>
      <c r="B95" s="164"/>
      <c r="C95" s="299" t="s">
        <v>628</v>
      </c>
      <c r="D95" s="166"/>
      <c r="E95" s="168"/>
      <c r="F95" s="167"/>
      <c r="G95" s="168"/>
      <c r="I95" s="171" t="s">
        <v>91</v>
      </c>
      <c r="J95" s="164"/>
      <c r="K95" s="299" t="s">
        <v>628</v>
      </c>
      <c r="L95" s="248"/>
      <c r="M95" s="166"/>
      <c r="N95" s="168"/>
      <c r="O95" s="167"/>
      <c r="P95" s="168"/>
      <c r="Q95" s="271"/>
      <c r="AL95" s="260"/>
      <c r="AM95" s="260"/>
      <c r="AN95" s="260"/>
      <c r="AO95" s="260"/>
      <c r="AP95" s="260"/>
      <c r="AQ95" s="260"/>
      <c r="AR95" s="260"/>
      <c r="AS95" s="260"/>
      <c r="AT95" s="260"/>
      <c r="AU95" s="260"/>
      <c r="AV95" s="260"/>
      <c r="AW95" s="260"/>
      <c r="AX95" s="260"/>
      <c r="AY95" s="260"/>
      <c r="AZ95" s="260"/>
      <c r="BA95" s="260"/>
      <c r="BB95" s="260"/>
      <c r="BC95" s="260"/>
      <c r="BD95" s="210"/>
      <c r="BE95" s="210"/>
      <c r="BF95" s="210"/>
    </row>
    <row r="96" spans="1:58" x14ac:dyDescent="0.25">
      <c r="A96" s="171" t="s">
        <v>91</v>
      </c>
      <c r="B96" s="164"/>
      <c r="C96" s="299" t="s">
        <v>628</v>
      </c>
      <c r="D96" s="166"/>
      <c r="E96" s="168"/>
      <c r="F96" s="167"/>
      <c r="G96" s="168"/>
      <c r="I96" s="171" t="s">
        <v>91</v>
      </c>
      <c r="J96" s="164"/>
      <c r="K96" s="299" t="s">
        <v>628</v>
      </c>
      <c r="L96" s="248"/>
      <c r="M96" s="166"/>
      <c r="N96" s="168"/>
      <c r="O96" s="167"/>
      <c r="P96" s="168"/>
      <c r="Q96" s="271"/>
      <c r="AL96" s="260"/>
      <c r="AM96" s="260"/>
      <c r="AN96" s="260"/>
      <c r="AO96" s="260"/>
      <c r="AP96" s="260"/>
      <c r="AQ96" s="260"/>
      <c r="AR96" s="260"/>
      <c r="AS96" s="260"/>
      <c r="AT96" s="260"/>
      <c r="AU96" s="260"/>
      <c r="AV96" s="260"/>
      <c r="AW96" s="260"/>
      <c r="AX96" s="260"/>
      <c r="AY96" s="260"/>
      <c r="AZ96" s="260"/>
      <c r="BA96" s="260"/>
      <c r="BB96" s="260"/>
      <c r="BC96" s="260"/>
      <c r="BD96" s="210"/>
      <c r="BE96" s="210"/>
      <c r="BF96" s="210"/>
    </row>
    <row r="97" spans="1:58" x14ac:dyDescent="0.25">
      <c r="A97" s="171" t="s">
        <v>91</v>
      </c>
      <c r="B97" s="164"/>
      <c r="C97" s="299" t="s">
        <v>628</v>
      </c>
      <c r="D97" s="166"/>
      <c r="E97" s="168"/>
      <c r="F97" s="167"/>
      <c r="G97" s="168"/>
      <c r="I97" s="171" t="s">
        <v>91</v>
      </c>
      <c r="J97" s="164"/>
      <c r="K97" s="299" t="s">
        <v>628</v>
      </c>
      <c r="L97" s="248"/>
      <c r="M97" s="166"/>
      <c r="N97" s="168"/>
      <c r="O97" s="167"/>
      <c r="P97" s="168"/>
      <c r="Q97" s="271"/>
      <c r="AL97" s="260"/>
      <c r="AM97" s="260"/>
      <c r="AN97" s="260"/>
      <c r="AO97" s="260"/>
      <c r="AP97" s="260"/>
      <c r="AQ97" s="260"/>
      <c r="AR97" s="260"/>
      <c r="AS97" s="260"/>
      <c r="AT97" s="260"/>
      <c r="AU97" s="260"/>
      <c r="AV97" s="260"/>
      <c r="AW97" s="260"/>
      <c r="AX97" s="260"/>
      <c r="AY97" s="260"/>
      <c r="AZ97" s="260"/>
      <c r="BA97" s="260"/>
      <c r="BB97" s="260"/>
      <c r="BC97" s="260"/>
      <c r="BD97" s="210"/>
      <c r="BE97" s="210"/>
      <c r="BF97" s="210"/>
    </row>
    <row r="98" spans="1:58" x14ac:dyDescent="0.25">
      <c r="A98" s="171" t="s">
        <v>91</v>
      </c>
      <c r="B98" s="164"/>
      <c r="C98" s="299" t="s">
        <v>628</v>
      </c>
      <c r="D98" s="166"/>
      <c r="E98" s="168"/>
      <c r="F98" s="167"/>
      <c r="G98" s="168"/>
      <c r="I98" s="171" t="s">
        <v>91</v>
      </c>
      <c r="J98" s="164"/>
      <c r="K98" s="299" t="s">
        <v>628</v>
      </c>
      <c r="L98" s="248"/>
      <c r="M98" s="166"/>
      <c r="N98" s="168"/>
      <c r="O98" s="167"/>
      <c r="P98" s="168"/>
      <c r="Q98" s="271"/>
      <c r="AL98" s="260"/>
      <c r="AM98" s="260"/>
      <c r="AN98" s="260"/>
      <c r="AO98" s="260"/>
      <c r="AP98" s="260"/>
      <c r="AQ98" s="260"/>
      <c r="AR98" s="260"/>
      <c r="AS98" s="260"/>
      <c r="AT98" s="260"/>
      <c r="AU98" s="260"/>
      <c r="AV98" s="260"/>
      <c r="AW98" s="260"/>
      <c r="AX98" s="260"/>
      <c r="AY98" s="260"/>
      <c r="AZ98" s="260"/>
      <c r="BA98" s="260"/>
      <c r="BB98" s="260"/>
      <c r="BC98" s="260"/>
      <c r="BD98" s="210"/>
      <c r="BE98" s="210"/>
      <c r="BF98" s="210"/>
    </row>
    <row r="99" spans="1:58" x14ac:dyDescent="0.25">
      <c r="A99" s="171" t="s">
        <v>91</v>
      </c>
      <c r="B99" s="164"/>
      <c r="C99" s="299" t="s">
        <v>628</v>
      </c>
      <c r="D99" s="166"/>
      <c r="E99" s="168"/>
      <c r="F99" s="167"/>
      <c r="G99" s="168"/>
      <c r="I99" s="171" t="s">
        <v>91</v>
      </c>
      <c r="J99" s="164"/>
      <c r="K99" s="299" t="s">
        <v>628</v>
      </c>
      <c r="L99" s="248"/>
      <c r="M99" s="166"/>
      <c r="N99" s="168"/>
      <c r="O99" s="167"/>
      <c r="P99" s="168"/>
      <c r="Q99" s="271"/>
      <c r="AL99" s="260"/>
      <c r="AM99" s="260"/>
      <c r="AN99" s="260"/>
      <c r="AO99" s="260"/>
      <c r="AP99" s="260"/>
      <c r="AQ99" s="260"/>
      <c r="AR99" s="260"/>
      <c r="AS99" s="260"/>
      <c r="AT99" s="260"/>
      <c r="AU99" s="260"/>
      <c r="AV99" s="260"/>
      <c r="AW99" s="260"/>
      <c r="AX99" s="260"/>
      <c r="AY99" s="260"/>
      <c r="AZ99" s="260"/>
      <c r="BA99" s="260"/>
      <c r="BB99" s="260"/>
      <c r="BC99" s="260"/>
      <c r="BD99" s="210"/>
      <c r="BE99" s="210"/>
      <c r="BF99" s="210"/>
    </row>
    <row r="100" spans="1:58" x14ac:dyDescent="0.25">
      <c r="A100" s="171" t="s">
        <v>91</v>
      </c>
      <c r="B100" s="164"/>
      <c r="C100" s="299" t="s">
        <v>628</v>
      </c>
      <c r="D100" s="166"/>
      <c r="E100" s="168"/>
      <c r="F100" s="167"/>
      <c r="G100" s="168"/>
      <c r="I100" s="171" t="s">
        <v>91</v>
      </c>
      <c r="J100" s="164"/>
      <c r="K100" s="299" t="s">
        <v>628</v>
      </c>
      <c r="L100" s="248"/>
      <c r="M100" s="166"/>
      <c r="N100" s="168"/>
      <c r="O100" s="167"/>
      <c r="P100" s="168"/>
      <c r="Q100" s="271"/>
      <c r="AL100" s="260"/>
      <c r="AM100" s="260"/>
      <c r="AN100" s="260"/>
      <c r="AO100" s="260"/>
      <c r="AP100" s="260"/>
      <c r="AQ100" s="260"/>
      <c r="AR100" s="260"/>
      <c r="AS100" s="260"/>
      <c r="AT100" s="260"/>
      <c r="AU100" s="260"/>
      <c r="AV100" s="260"/>
      <c r="AW100" s="260"/>
      <c r="AX100" s="260"/>
      <c r="AY100" s="260"/>
      <c r="AZ100" s="260"/>
      <c r="BA100" s="260"/>
      <c r="BB100" s="260"/>
      <c r="BC100" s="260"/>
      <c r="BD100" s="210"/>
      <c r="BE100" s="210"/>
      <c r="BF100" s="210"/>
    </row>
    <row r="101" spans="1:58" x14ac:dyDescent="0.25">
      <c r="A101" s="171" t="s">
        <v>91</v>
      </c>
      <c r="B101" s="164"/>
      <c r="C101" s="299" t="s">
        <v>628</v>
      </c>
      <c r="D101" s="166"/>
      <c r="E101" s="168"/>
      <c r="F101" s="167"/>
      <c r="G101" s="168"/>
      <c r="I101" s="171" t="s">
        <v>91</v>
      </c>
      <c r="J101" s="164"/>
      <c r="K101" s="299" t="s">
        <v>628</v>
      </c>
      <c r="L101" s="248"/>
      <c r="M101" s="166"/>
      <c r="N101" s="168"/>
      <c r="O101" s="167"/>
      <c r="P101" s="168"/>
      <c r="Q101" s="271"/>
      <c r="AL101" s="260"/>
      <c r="AM101" s="260"/>
      <c r="AN101" s="260"/>
      <c r="AO101" s="260"/>
      <c r="AP101" s="260"/>
      <c r="AQ101" s="260"/>
      <c r="AR101" s="260"/>
      <c r="AS101" s="260"/>
      <c r="AT101" s="260"/>
      <c r="AU101" s="260"/>
      <c r="AV101" s="260"/>
      <c r="AW101" s="260"/>
      <c r="AX101" s="260"/>
      <c r="AY101" s="260"/>
      <c r="AZ101" s="260"/>
      <c r="BA101" s="260"/>
      <c r="BB101" s="260"/>
      <c r="BC101" s="260"/>
      <c r="BD101" s="210"/>
      <c r="BE101" s="210"/>
      <c r="BF101" s="210"/>
    </row>
    <row r="102" spans="1:58" x14ac:dyDescent="0.25">
      <c r="A102" s="171" t="s">
        <v>91</v>
      </c>
      <c r="B102" s="164"/>
      <c r="C102" s="299" t="s">
        <v>628</v>
      </c>
      <c r="D102" s="166"/>
      <c r="E102" s="168"/>
      <c r="F102" s="167"/>
      <c r="G102" s="168"/>
      <c r="I102" s="171" t="s">
        <v>91</v>
      </c>
      <c r="J102" s="164"/>
      <c r="K102" s="299" t="s">
        <v>628</v>
      </c>
      <c r="L102" s="248"/>
      <c r="M102" s="166"/>
      <c r="N102" s="168"/>
      <c r="O102" s="167"/>
      <c r="P102" s="168"/>
      <c r="Q102" s="271"/>
      <c r="AL102" s="260"/>
      <c r="AM102" s="260"/>
      <c r="AN102" s="260"/>
      <c r="AO102" s="260"/>
      <c r="AP102" s="260"/>
      <c r="AQ102" s="260"/>
      <c r="AR102" s="260"/>
      <c r="AS102" s="260"/>
      <c r="AT102" s="260"/>
      <c r="AU102" s="260"/>
      <c r="AV102" s="260"/>
      <c r="AW102" s="260"/>
      <c r="AX102" s="260"/>
      <c r="AY102" s="260"/>
      <c r="AZ102" s="260"/>
      <c r="BA102" s="260"/>
      <c r="BB102" s="260"/>
      <c r="BC102" s="260"/>
      <c r="BD102" s="210"/>
      <c r="BE102" s="210"/>
      <c r="BF102" s="210"/>
    </row>
    <row r="103" spans="1:58" x14ac:dyDescent="0.25">
      <c r="A103" s="171" t="s">
        <v>91</v>
      </c>
      <c r="B103" s="164"/>
      <c r="C103" s="299" t="s">
        <v>628</v>
      </c>
      <c r="D103" s="166"/>
      <c r="E103" s="168"/>
      <c r="F103" s="167"/>
      <c r="G103" s="168"/>
      <c r="I103" s="171" t="s">
        <v>91</v>
      </c>
      <c r="J103" s="164"/>
      <c r="K103" s="299" t="s">
        <v>628</v>
      </c>
      <c r="L103" s="248"/>
      <c r="M103" s="166"/>
      <c r="N103" s="168"/>
      <c r="O103" s="167"/>
      <c r="P103" s="168"/>
      <c r="Q103" s="271"/>
      <c r="AL103" s="260"/>
      <c r="AM103" s="260"/>
      <c r="AN103" s="260"/>
      <c r="AO103" s="260"/>
      <c r="AP103" s="260"/>
      <c r="AQ103" s="260"/>
      <c r="AR103" s="260"/>
      <c r="AS103" s="260"/>
      <c r="AT103" s="260"/>
      <c r="AU103" s="260"/>
      <c r="AV103" s="260"/>
      <c r="AW103" s="260"/>
      <c r="AX103" s="260"/>
      <c r="AY103" s="260"/>
      <c r="AZ103" s="260"/>
      <c r="BA103" s="260"/>
      <c r="BB103" s="260"/>
      <c r="BC103" s="260"/>
      <c r="BD103" s="210"/>
      <c r="BE103" s="210"/>
      <c r="BF103" s="210"/>
    </row>
    <row r="104" spans="1:58" x14ac:dyDescent="0.25">
      <c r="A104" s="171" t="s">
        <v>91</v>
      </c>
      <c r="B104" s="164"/>
      <c r="C104" s="299" t="s">
        <v>628</v>
      </c>
      <c r="D104" s="166"/>
      <c r="E104" s="168"/>
      <c r="F104" s="167"/>
      <c r="G104" s="168"/>
      <c r="I104" s="171" t="s">
        <v>91</v>
      </c>
      <c r="J104" s="164"/>
      <c r="K104" s="299" t="s">
        <v>628</v>
      </c>
      <c r="L104" s="248"/>
      <c r="M104" s="166"/>
      <c r="N104" s="168"/>
      <c r="O104" s="167"/>
      <c r="P104" s="168"/>
      <c r="Q104" s="271"/>
      <c r="AL104" s="260"/>
      <c r="AM104" s="260"/>
      <c r="AN104" s="260"/>
      <c r="AO104" s="260"/>
      <c r="AP104" s="260"/>
      <c r="AQ104" s="260"/>
      <c r="AR104" s="260"/>
      <c r="AS104" s="260"/>
      <c r="AT104" s="260"/>
      <c r="AU104" s="260"/>
      <c r="AV104" s="260"/>
      <c r="AW104" s="260"/>
      <c r="AX104" s="260"/>
      <c r="AY104" s="260"/>
      <c r="AZ104" s="260"/>
      <c r="BA104" s="260"/>
      <c r="BB104" s="260"/>
      <c r="BC104" s="260"/>
      <c r="BD104" s="210"/>
      <c r="BE104" s="210"/>
      <c r="BF104" s="210"/>
    </row>
    <row r="105" spans="1:58" x14ac:dyDescent="0.25">
      <c r="A105" s="171" t="s">
        <v>91</v>
      </c>
      <c r="B105" s="164"/>
      <c r="C105" s="299" t="s">
        <v>628</v>
      </c>
      <c r="D105" s="166"/>
      <c r="E105" s="168"/>
      <c r="F105" s="167"/>
      <c r="G105" s="168"/>
      <c r="I105" s="171" t="s">
        <v>91</v>
      </c>
      <c r="J105" s="164"/>
      <c r="K105" s="299" t="s">
        <v>628</v>
      </c>
      <c r="L105" s="248"/>
      <c r="M105" s="166"/>
      <c r="N105" s="168"/>
      <c r="O105" s="167"/>
      <c r="P105" s="168"/>
      <c r="Q105" s="271"/>
      <c r="AL105" s="260"/>
      <c r="AM105" s="260"/>
      <c r="AN105" s="260"/>
      <c r="AO105" s="260"/>
      <c r="AP105" s="260"/>
      <c r="AQ105" s="260"/>
      <c r="AR105" s="260"/>
      <c r="AS105" s="260"/>
      <c r="AT105" s="260"/>
      <c r="AU105" s="260"/>
      <c r="AV105" s="260"/>
      <c r="AW105" s="260"/>
      <c r="AX105" s="260"/>
      <c r="AY105" s="260"/>
      <c r="AZ105" s="260"/>
      <c r="BA105" s="260"/>
      <c r="BB105" s="260"/>
      <c r="BC105" s="260"/>
      <c r="BD105" s="210"/>
      <c r="BE105" s="210"/>
      <c r="BF105" s="210"/>
    </row>
    <row r="106" spans="1:58" x14ac:dyDescent="0.25">
      <c r="A106" s="171" t="s">
        <v>91</v>
      </c>
      <c r="B106" s="164"/>
      <c r="C106" s="299" t="s">
        <v>628</v>
      </c>
      <c r="D106" s="166"/>
      <c r="E106" s="168"/>
      <c r="F106" s="167"/>
      <c r="G106" s="168"/>
      <c r="I106" s="171" t="s">
        <v>91</v>
      </c>
      <c r="J106" s="164"/>
      <c r="K106" s="299" t="s">
        <v>628</v>
      </c>
      <c r="L106" s="248"/>
      <c r="M106" s="166"/>
      <c r="N106" s="168"/>
      <c r="O106" s="167"/>
      <c r="P106" s="168"/>
      <c r="Q106" s="271"/>
      <c r="AL106" s="260"/>
      <c r="AM106" s="260"/>
      <c r="AN106" s="260"/>
      <c r="AO106" s="260"/>
      <c r="AP106" s="260"/>
      <c r="AQ106" s="260"/>
      <c r="AR106" s="260"/>
      <c r="AS106" s="260"/>
      <c r="AT106" s="260"/>
      <c r="AU106" s="260"/>
      <c r="AV106" s="260"/>
      <c r="AW106" s="260"/>
      <c r="AX106" s="260"/>
      <c r="AY106" s="260"/>
      <c r="AZ106" s="260"/>
      <c r="BA106" s="260"/>
      <c r="BB106" s="260"/>
      <c r="BC106" s="260"/>
      <c r="BD106" s="210"/>
      <c r="BE106" s="210"/>
      <c r="BF106" s="210"/>
    </row>
    <row r="107" spans="1:58" x14ac:dyDescent="0.25">
      <c r="A107" s="171" t="s">
        <v>91</v>
      </c>
      <c r="B107" s="164"/>
      <c r="C107" s="299" t="s">
        <v>628</v>
      </c>
      <c r="D107" s="166"/>
      <c r="E107" s="168"/>
      <c r="F107" s="167"/>
      <c r="G107" s="168"/>
      <c r="I107" s="171" t="s">
        <v>91</v>
      </c>
      <c r="J107" s="164"/>
      <c r="K107" s="299" t="s">
        <v>628</v>
      </c>
      <c r="L107" s="248"/>
      <c r="M107" s="166"/>
      <c r="N107" s="168"/>
      <c r="O107" s="167"/>
      <c r="P107" s="168"/>
      <c r="Q107" s="271"/>
      <c r="AL107" s="260"/>
      <c r="AM107" s="260"/>
      <c r="AN107" s="260"/>
      <c r="AO107" s="260"/>
      <c r="AP107" s="260"/>
      <c r="AQ107" s="260"/>
      <c r="AR107" s="260"/>
      <c r="AS107" s="260"/>
      <c r="AT107" s="260"/>
      <c r="AU107" s="260"/>
      <c r="AV107" s="260"/>
      <c r="AW107" s="260"/>
      <c r="AX107" s="260"/>
      <c r="AY107" s="260"/>
      <c r="AZ107" s="260"/>
      <c r="BA107" s="260"/>
      <c r="BB107" s="260"/>
      <c r="BC107" s="260"/>
      <c r="BD107" s="210"/>
      <c r="BE107" s="210"/>
      <c r="BF107" s="210"/>
    </row>
    <row r="108" spans="1:58" x14ac:dyDescent="0.25">
      <c r="A108" s="171" t="s">
        <v>91</v>
      </c>
      <c r="B108" s="164"/>
      <c r="C108" s="299" t="s">
        <v>628</v>
      </c>
      <c r="D108" s="166"/>
      <c r="E108" s="168"/>
      <c r="F108" s="167"/>
      <c r="G108" s="168"/>
      <c r="I108" s="171" t="s">
        <v>91</v>
      </c>
      <c r="J108" s="164"/>
      <c r="K108" s="299" t="s">
        <v>628</v>
      </c>
      <c r="L108" s="248"/>
      <c r="M108" s="166"/>
      <c r="N108" s="168"/>
      <c r="O108" s="167"/>
      <c r="P108" s="168"/>
      <c r="Q108" s="271"/>
      <c r="AL108" s="260"/>
      <c r="AM108" s="260"/>
      <c r="AN108" s="260"/>
      <c r="AO108" s="260"/>
      <c r="AP108" s="260"/>
      <c r="AQ108" s="260"/>
      <c r="AR108" s="260"/>
      <c r="AS108" s="260"/>
      <c r="AT108" s="260"/>
      <c r="AU108" s="260"/>
      <c r="AV108" s="260"/>
      <c r="AW108" s="260"/>
      <c r="AX108" s="260"/>
      <c r="AY108" s="260"/>
      <c r="AZ108" s="260"/>
      <c r="BA108" s="260"/>
      <c r="BB108" s="260"/>
      <c r="BC108" s="260"/>
      <c r="BD108" s="210"/>
      <c r="BE108" s="210"/>
      <c r="BF108" s="210"/>
    </row>
    <row r="109" spans="1:58" x14ac:dyDescent="0.25">
      <c r="A109" s="171" t="s">
        <v>91</v>
      </c>
      <c r="B109" s="164"/>
      <c r="C109" s="299" t="s">
        <v>628</v>
      </c>
      <c r="D109" s="166"/>
      <c r="E109" s="168"/>
      <c r="F109" s="167"/>
      <c r="G109" s="168"/>
      <c r="I109" s="171" t="s">
        <v>91</v>
      </c>
      <c r="J109" s="164"/>
      <c r="K109" s="299" t="s">
        <v>628</v>
      </c>
      <c r="L109" s="248"/>
      <c r="M109" s="166"/>
      <c r="N109" s="168"/>
      <c r="O109" s="167"/>
      <c r="P109" s="168"/>
      <c r="Q109" s="271"/>
      <c r="AL109" s="260"/>
      <c r="AM109" s="260"/>
      <c r="AN109" s="260"/>
      <c r="AO109" s="260"/>
      <c r="AP109" s="260"/>
      <c r="AQ109" s="260"/>
      <c r="AR109" s="260"/>
      <c r="AS109" s="260"/>
      <c r="AT109" s="260"/>
      <c r="AU109" s="260"/>
      <c r="AV109" s="260"/>
      <c r="AW109" s="260"/>
      <c r="AX109" s="260"/>
      <c r="AY109" s="260"/>
      <c r="AZ109" s="260"/>
      <c r="BA109" s="260"/>
      <c r="BB109" s="260"/>
      <c r="BC109" s="260"/>
      <c r="BD109" s="210"/>
      <c r="BE109" s="210"/>
      <c r="BF109" s="210"/>
    </row>
    <row r="110" spans="1:58" x14ac:dyDescent="0.25">
      <c r="A110" s="171" t="s">
        <v>91</v>
      </c>
      <c r="B110" s="164"/>
      <c r="C110" s="299" t="s">
        <v>628</v>
      </c>
      <c r="D110" s="166"/>
      <c r="E110" s="168"/>
      <c r="F110" s="167"/>
      <c r="G110" s="168"/>
      <c r="I110" s="171" t="s">
        <v>91</v>
      </c>
      <c r="J110" s="164"/>
      <c r="K110" s="299" t="s">
        <v>628</v>
      </c>
      <c r="L110" s="248"/>
      <c r="M110" s="166"/>
      <c r="N110" s="168"/>
      <c r="O110" s="167"/>
      <c r="P110" s="168"/>
      <c r="Q110" s="271"/>
      <c r="AL110" s="260"/>
      <c r="AM110" s="260"/>
      <c r="AN110" s="260"/>
      <c r="AO110" s="260"/>
      <c r="AP110" s="260"/>
      <c r="AQ110" s="260"/>
      <c r="AR110" s="260"/>
      <c r="AS110" s="260"/>
      <c r="AT110" s="260"/>
      <c r="AU110" s="260"/>
      <c r="AV110" s="260"/>
      <c r="AW110" s="260"/>
      <c r="AX110" s="260"/>
      <c r="AY110" s="260"/>
      <c r="AZ110" s="260"/>
      <c r="BA110" s="260"/>
      <c r="BB110" s="260"/>
      <c r="BC110" s="260"/>
      <c r="BD110" s="210"/>
      <c r="BE110" s="210"/>
      <c r="BF110" s="210"/>
    </row>
    <row r="111" spans="1:58" x14ac:dyDescent="0.25">
      <c r="A111" s="171" t="s">
        <v>91</v>
      </c>
      <c r="B111" s="164"/>
      <c r="C111" s="299" t="s">
        <v>628</v>
      </c>
      <c r="D111" s="166"/>
      <c r="E111" s="168"/>
      <c r="F111" s="167"/>
      <c r="G111" s="168"/>
      <c r="I111" s="171" t="s">
        <v>91</v>
      </c>
      <c r="J111" s="164"/>
      <c r="K111" s="299" t="s">
        <v>628</v>
      </c>
      <c r="L111" s="248"/>
      <c r="M111" s="166"/>
      <c r="N111" s="168"/>
      <c r="O111" s="167"/>
      <c r="P111" s="168"/>
      <c r="Q111" s="271"/>
      <c r="AL111" s="260"/>
      <c r="AM111" s="260"/>
      <c r="AN111" s="260"/>
      <c r="AO111" s="260"/>
      <c r="AP111" s="260"/>
      <c r="AQ111" s="260"/>
      <c r="AR111" s="260"/>
      <c r="AS111" s="260"/>
      <c r="AT111" s="260"/>
      <c r="AU111" s="260"/>
      <c r="AV111" s="260"/>
      <c r="AW111" s="260"/>
      <c r="AX111" s="260"/>
      <c r="AY111" s="260"/>
      <c r="AZ111" s="260"/>
      <c r="BA111" s="260"/>
      <c r="BB111" s="260"/>
      <c r="BC111" s="260"/>
      <c r="BD111" s="210"/>
      <c r="BE111" s="210"/>
      <c r="BF111" s="210"/>
    </row>
    <row r="112" spans="1:58" x14ac:dyDescent="0.25">
      <c r="A112" s="171" t="s">
        <v>91</v>
      </c>
      <c r="B112" s="164"/>
      <c r="C112" s="299" t="s">
        <v>628</v>
      </c>
      <c r="D112" s="166"/>
      <c r="E112" s="168"/>
      <c r="F112" s="167"/>
      <c r="G112" s="168"/>
      <c r="I112" s="171" t="s">
        <v>91</v>
      </c>
      <c r="J112" s="164"/>
      <c r="K112" s="299" t="s">
        <v>628</v>
      </c>
      <c r="L112" s="248"/>
      <c r="M112" s="166"/>
      <c r="N112" s="168"/>
      <c r="O112" s="167"/>
      <c r="P112" s="168"/>
      <c r="Q112" s="271"/>
      <c r="AL112" s="260"/>
      <c r="AM112" s="260"/>
      <c r="AN112" s="260"/>
      <c r="AO112" s="260"/>
      <c r="AP112" s="260"/>
      <c r="AQ112" s="260"/>
      <c r="AR112" s="260"/>
      <c r="AS112" s="260"/>
      <c r="AT112" s="260"/>
      <c r="AU112" s="260"/>
      <c r="AV112" s="260"/>
      <c r="AW112" s="260"/>
      <c r="AX112" s="260"/>
      <c r="AY112" s="260"/>
      <c r="AZ112" s="260"/>
      <c r="BA112" s="260"/>
      <c r="BB112" s="260"/>
      <c r="BC112" s="260"/>
      <c r="BD112" s="210"/>
      <c r="BE112" s="210"/>
      <c r="BF112" s="210"/>
    </row>
    <row r="113" spans="1:58" x14ac:dyDescent="0.25">
      <c r="A113" s="171" t="s">
        <v>91</v>
      </c>
      <c r="B113" s="164"/>
      <c r="C113" s="299" t="s">
        <v>628</v>
      </c>
      <c r="D113" s="166"/>
      <c r="E113" s="168"/>
      <c r="F113" s="167"/>
      <c r="G113" s="168"/>
      <c r="I113" s="171" t="s">
        <v>91</v>
      </c>
      <c r="J113" s="164"/>
      <c r="K113" s="299" t="s">
        <v>628</v>
      </c>
      <c r="L113" s="248"/>
      <c r="M113" s="166"/>
      <c r="N113" s="168"/>
      <c r="O113" s="167"/>
      <c r="P113" s="168"/>
      <c r="Q113" s="271"/>
      <c r="AL113" s="260"/>
      <c r="AM113" s="260"/>
      <c r="AN113" s="260"/>
      <c r="AO113" s="260"/>
      <c r="AP113" s="260"/>
      <c r="AQ113" s="260"/>
      <c r="AR113" s="260"/>
      <c r="AS113" s="260"/>
      <c r="AT113" s="260"/>
      <c r="AU113" s="260"/>
      <c r="AV113" s="260"/>
      <c r="AW113" s="260"/>
      <c r="AX113" s="260"/>
      <c r="AY113" s="260"/>
      <c r="AZ113" s="260"/>
      <c r="BA113" s="260"/>
      <c r="BB113" s="260"/>
      <c r="BC113" s="260"/>
      <c r="BD113" s="210"/>
      <c r="BE113" s="210"/>
      <c r="BF113" s="210"/>
    </row>
    <row r="114" spans="1:58" x14ac:dyDescent="0.25">
      <c r="A114" s="171" t="s">
        <v>91</v>
      </c>
      <c r="B114" s="164"/>
      <c r="C114" s="299" t="s">
        <v>628</v>
      </c>
      <c r="D114" s="166"/>
      <c r="E114" s="168"/>
      <c r="F114" s="167"/>
      <c r="G114" s="168"/>
      <c r="I114" s="171" t="s">
        <v>91</v>
      </c>
      <c r="J114" s="164"/>
      <c r="K114" s="299" t="s">
        <v>628</v>
      </c>
      <c r="L114" s="248"/>
      <c r="M114" s="166"/>
      <c r="N114" s="168"/>
      <c r="O114" s="167"/>
      <c r="P114" s="168"/>
      <c r="Q114" s="271"/>
      <c r="AL114" s="260"/>
      <c r="AM114" s="260"/>
      <c r="AN114" s="260"/>
      <c r="AO114" s="260"/>
      <c r="AP114" s="260"/>
      <c r="AQ114" s="260"/>
      <c r="AR114" s="260"/>
      <c r="AS114" s="260"/>
      <c r="AT114" s="260"/>
      <c r="AU114" s="260"/>
      <c r="AV114" s="260"/>
      <c r="AW114" s="260"/>
      <c r="AX114" s="260"/>
      <c r="AY114" s="260"/>
      <c r="AZ114" s="260"/>
      <c r="BA114" s="260"/>
      <c r="BB114" s="260"/>
      <c r="BC114" s="260"/>
      <c r="BD114" s="210"/>
      <c r="BE114" s="210"/>
      <c r="BF114" s="210"/>
    </row>
    <row r="115" spans="1:58" x14ac:dyDescent="0.25">
      <c r="A115" s="171" t="s">
        <v>91</v>
      </c>
      <c r="B115" s="164"/>
      <c r="C115" s="299" t="s">
        <v>628</v>
      </c>
      <c r="D115" s="166"/>
      <c r="E115" s="168"/>
      <c r="F115" s="167"/>
      <c r="G115" s="168"/>
      <c r="I115" s="171" t="s">
        <v>91</v>
      </c>
      <c r="J115" s="164"/>
      <c r="K115" s="299" t="s">
        <v>628</v>
      </c>
      <c r="L115" s="248"/>
      <c r="M115" s="166"/>
      <c r="N115" s="168"/>
      <c r="O115" s="167"/>
      <c r="P115" s="168"/>
      <c r="Q115" s="271"/>
      <c r="AL115" s="260"/>
      <c r="AM115" s="260"/>
      <c r="AN115" s="260"/>
      <c r="AO115" s="260"/>
      <c r="AP115" s="260"/>
      <c r="AQ115" s="260"/>
      <c r="AR115" s="260"/>
      <c r="AS115" s="260"/>
      <c r="AT115" s="260"/>
      <c r="AU115" s="260"/>
      <c r="AV115" s="260"/>
      <c r="AW115" s="260"/>
      <c r="AX115" s="260"/>
      <c r="AY115" s="260"/>
      <c r="AZ115" s="260"/>
      <c r="BA115" s="260"/>
      <c r="BB115" s="260"/>
      <c r="BC115" s="260"/>
      <c r="BD115" s="210"/>
      <c r="BE115" s="210"/>
      <c r="BF115" s="210"/>
    </row>
    <row r="116" spans="1:58" x14ac:dyDescent="0.25">
      <c r="A116" s="171" t="s">
        <v>91</v>
      </c>
      <c r="B116" s="164"/>
      <c r="C116" s="299" t="s">
        <v>628</v>
      </c>
      <c r="D116" s="166"/>
      <c r="E116" s="168"/>
      <c r="F116" s="167"/>
      <c r="G116" s="168"/>
      <c r="I116" s="171" t="s">
        <v>91</v>
      </c>
      <c r="J116" s="164"/>
      <c r="K116" s="299" t="s">
        <v>628</v>
      </c>
      <c r="L116" s="248"/>
      <c r="M116" s="166"/>
      <c r="N116" s="168"/>
      <c r="O116" s="167"/>
      <c r="P116" s="168"/>
      <c r="Q116" s="271"/>
      <c r="AL116" s="260"/>
      <c r="AM116" s="260"/>
      <c r="AN116" s="260"/>
      <c r="AO116" s="260"/>
      <c r="AP116" s="260"/>
      <c r="AQ116" s="260"/>
      <c r="AR116" s="260"/>
      <c r="AS116" s="260"/>
      <c r="AT116" s="260"/>
      <c r="AU116" s="260"/>
      <c r="AV116" s="260"/>
      <c r="AW116" s="260"/>
      <c r="AX116" s="260"/>
      <c r="AY116" s="260"/>
      <c r="AZ116" s="260"/>
      <c r="BA116" s="260"/>
      <c r="BB116" s="260"/>
      <c r="BC116" s="260"/>
      <c r="BD116" s="210"/>
      <c r="BE116" s="210"/>
      <c r="BF116" s="210"/>
    </row>
    <row r="117" spans="1:58" x14ac:dyDescent="0.25">
      <c r="A117" s="171" t="s">
        <v>91</v>
      </c>
      <c r="B117" s="164"/>
      <c r="C117" s="299" t="s">
        <v>628</v>
      </c>
      <c r="D117" s="166"/>
      <c r="E117" s="168"/>
      <c r="F117" s="167"/>
      <c r="G117" s="168"/>
      <c r="I117" s="171" t="s">
        <v>91</v>
      </c>
      <c r="J117" s="164"/>
      <c r="K117" s="299" t="s">
        <v>628</v>
      </c>
      <c r="L117" s="248"/>
      <c r="M117" s="166"/>
      <c r="N117" s="168"/>
      <c r="O117" s="167"/>
      <c r="P117" s="168"/>
      <c r="Q117" s="271"/>
      <c r="AL117" s="260"/>
      <c r="AM117" s="260"/>
      <c r="AN117" s="260"/>
      <c r="AO117" s="260"/>
      <c r="AP117" s="260"/>
      <c r="AQ117" s="260"/>
      <c r="AR117" s="260"/>
      <c r="AS117" s="260"/>
      <c r="AT117" s="260"/>
      <c r="AU117" s="260"/>
      <c r="AV117" s="260"/>
      <c r="AW117" s="260"/>
      <c r="AX117" s="260"/>
      <c r="AY117" s="260"/>
      <c r="AZ117" s="260"/>
      <c r="BA117" s="260"/>
      <c r="BB117" s="260"/>
      <c r="BC117" s="260"/>
      <c r="BD117" s="210"/>
      <c r="BE117" s="210"/>
      <c r="BF117" s="210"/>
    </row>
    <row r="118" spans="1:58" x14ac:dyDescent="0.25">
      <c r="A118" s="171" t="s">
        <v>91</v>
      </c>
      <c r="B118" s="164"/>
      <c r="C118" s="299" t="s">
        <v>628</v>
      </c>
      <c r="D118" s="166"/>
      <c r="E118" s="168"/>
      <c r="F118" s="167"/>
      <c r="G118" s="168"/>
      <c r="I118" s="171" t="s">
        <v>91</v>
      </c>
      <c r="J118" s="164"/>
      <c r="K118" s="299" t="s">
        <v>628</v>
      </c>
      <c r="L118" s="248"/>
      <c r="M118" s="166"/>
      <c r="N118" s="168"/>
      <c r="O118" s="167"/>
      <c r="P118" s="168"/>
      <c r="Q118" s="271"/>
      <c r="AL118" s="260"/>
      <c r="AM118" s="260"/>
      <c r="AN118" s="260"/>
      <c r="AO118" s="260"/>
      <c r="AP118" s="260"/>
      <c r="AQ118" s="260"/>
      <c r="AR118" s="260"/>
      <c r="AS118" s="260"/>
      <c r="AT118" s="260"/>
      <c r="AU118" s="260"/>
      <c r="AV118" s="260"/>
      <c r="AW118" s="260"/>
      <c r="AX118" s="260"/>
      <c r="AY118" s="260"/>
      <c r="AZ118" s="260"/>
      <c r="BA118" s="260"/>
      <c r="BB118" s="260"/>
      <c r="BC118" s="260"/>
      <c r="BD118" s="210"/>
      <c r="BE118" s="210"/>
      <c r="BF118" s="210"/>
    </row>
    <row r="119" spans="1:58" x14ac:dyDescent="0.25">
      <c r="A119" s="171" t="s">
        <v>91</v>
      </c>
      <c r="B119" s="164"/>
      <c r="C119" s="299" t="s">
        <v>628</v>
      </c>
      <c r="D119" s="166"/>
      <c r="E119" s="168"/>
      <c r="F119" s="167"/>
      <c r="G119" s="168"/>
      <c r="I119" s="171" t="s">
        <v>91</v>
      </c>
      <c r="J119" s="164"/>
      <c r="K119" s="299" t="s">
        <v>628</v>
      </c>
      <c r="L119" s="248"/>
      <c r="M119" s="166"/>
      <c r="N119" s="168"/>
      <c r="O119" s="167"/>
      <c r="P119" s="168"/>
      <c r="Q119" s="271"/>
      <c r="AL119" s="260"/>
      <c r="AM119" s="260"/>
      <c r="AN119" s="260"/>
      <c r="AO119" s="260"/>
      <c r="AP119" s="260"/>
      <c r="AQ119" s="260"/>
      <c r="AR119" s="260"/>
      <c r="AS119" s="260"/>
      <c r="AT119" s="260"/>
      <c r="AU119" s="260"/>
      <c r="AV119" s="260"/>
      <c r="AW119" s="260"/>
      <c r="AX119" s="260"/>
      <c r="AY119" s="260"/>
      <c r="AZ119" s="260"/>
      <c r="BA119" s="260"/>
      <c r="BB119" s="260"/>
      <c r="BC119" s="260"/>
      <c r="BD119" s="210"/>
      <c r="BE119" s="210"/>
      <c r="BF119" s="210"/>
    </row>
    <row r="120" spans="1:58" x14ac:dyDescent="0.25">
      <c r="A120" s="171" t="s">
        <v>91</v>
      </c>
      <c r="B120" s="164"/>
      <c r="C120" s="299" t="s">
        <v>628</v>
      </c>
      <c r="D120" s="166"/>
      <c r="E120" s="168"/>
      <c r="F120" s="167"/>
      <c r="G120" s="168"/>
      <c r="I120" s="171" t="s">
        <v>91</v>
      </c>
      <c r="J120" s="164"/>
      <c r="K120" s="299" t="s">
        <v>628</v>
      </c>
      <c r="L120" s="248"/>
      <c r="M120" s="166"/>
      <c r="N120" s="168"/>
      <c r="O120" s="167"/>
      <c r="P120" s="168"/>
      <c r="Q120" s="271"/>
      <c r="AL120" s="260"/>
      <c r="AM120" s="260"/>
      <c r="AN120" s="260"/>
      <c r="AO120" s="260"/>
      <c r="AP120" s="260"/>
      <c r="AQ120" s="260"/>
      <c r="AR120" s="260"/>
      <c r="AS120" s="260"/>
      <c r="AT120" s="260"/>
      <c r="AU120" s="260"/>
      <c r="AV120" s="260"/>
      <c r="AW120" s="260"/>
      <c r="AX120" s="260"/>
      <c r="AY120" s="260"/>
      <c r="AZ120" s="260"/>
      <c r="BA120" s="260"/>
      <c r="BB120" s="260"/>
      <c r="BC120" s="260"/>
      <c r="BD120" s="210"/>
      <c r="BE120" s="210"/>
      <c r="BF120" s="210"/>
    </row>
    <row r="121" spans="1:58" x14ac:dyDescent="0.25">
      <c r="A121" s="171" t="s">
        <v>91</v>
      </c>
      <c r="B121" s="164"/>
      <c r="C121" s="299" t="s">
        <v>628</v>
      </c>
      <c r="D121" s="166"/>
      <c r="E121" s="168"/>
      <c r="F121" s="167"/>
      <c r="G121" s="168"/>
      <c r="I121" s="171" t="s">
        <v>91</v>
      </c>
      <c r="J121" s="164"/>
      <c r="K121" s="299" t="s">
        <v>628</v>
      </c>
      <c r="L121" s="248"/>
      <c r="M121" s="166"/>
      <c r="N121" s="168"/>
      <c r="O121" s="167"/>
      <c r="P121" s="168"/>
      <c r="Q121" s="271"/>
      <c r="AL121" s="260"/>
      <c r="AM121" s="260"/>
      <c r="AN121" s="260"/>
      <c r="AO121" s="260"/>
      <c r="AP121" s="260"/>
      <c r="AQ121" s="260"/>
      <c r="AR121" s="260"/>
      <c r="AS121" s="260"/>
      <c r="AT121" s="260"/>
      <c r="AU121" s="260"/>
      <c r="AV121" s="260"/>
      <c r="AW121" s="260"/>
      <c r="AX121" s="260"/>
      <c r="AY121" s="260"/>
      <c r="AZ121" s="260"/>
      <c r="BA121" s="260"/>
      <c r="BB121" s="260"/>
      <c r="BC121" s="260"/>
      <c r="BD121" s="210"/>
      <c r="BE121" s="210"/>
      <c r="BF121" s="210"/>
    </row>
    <row r="122" spans="1:58" x14ac:dyDescent="0.25">
      <c r="A122" s="171" t="s">
        <v>91</v>
      </c>
      <c r="B122" s="164"/>
      <c r="C122" s="299" t="s">
        <v>628</v>
      </c>
      <c r="D122" s="166"/>
      <c r="E122" s="168"/>
      <c r="F122" s="167"/>
      <c r="G122" s="168"/>
      <c r="I122" s="171" t="s">
        <v>91</v>
      </c>
      <c r="J122" s="164"/>
      <c r="K122" s="299" t="s">
        <v>628</v>
      </c>
      <c r="L122" s="248"/>
      <c r="M122" s="166"/>
      <c r="N122" s="168"/>
      <c r="O122" s="167"/>
      <c r="P122" s="168"/>
      <c r="Q122" s="271"/>
      <c r="AL122" s="260"/>
      <c r="AM122" s="260"/>
      <c r="AN122" s="260"/>
      <c r="AO122" s="260"/>
      <c r="AP122" s="260"/>
      <c r="AQ122" s="260"/>
      <c r="AR122" s="260"/>
      <c r="AS122" s="260"/>
      <c r="AT122" s="260"/>
      <c r="AU122" s="260"/>
      <c r="AV122" s="260"/>
      <c r="AW122" s="260"/>
      <c r="AX122" s="260"/>
      <c r="AY122" s="260"/>
      <c r="AZ122" s="260"/>
      <c r="BA122" s="260"/>
      <c r="BB122" s="260"/>
      <c r="BC122" s="260"/>
      <c r="BD122" s="210"/>
      <c r="BE122" s="210"/>
      <c r="BF122" s="210"/>
    </row>
    <row r="123" spans="1:58" x14ac:dyDescent="0.25">
      <c r="A123" s="171" t="s">
        <v>91</v>
      </c>
      <c r="B123" s="164"/>
      <c r="C123" s="299" t="s">
        <v>628</v>
      </c>
      <c r="D123" s="166"/>
      <c r="E123" s="168"/>
      <c r="F123" s="167"/>
      <c r="G123" s="168"/>
      <c r="I123" s="171" t="s">
        <v>91</v>
      </c>
      <c r="J123" s="164"/>
      <c r="K123" s="299" t="s">
        <v>628</v>
      </c>
      <c r="L123" s="248"/>
      <c r="M123" s="166"/>
      <c r="N123" s="168"/>
      <c r="O123" s="167"/>
      <c r="P123" s="168"/>
      <c r="Q123" s="271"/>
      <c r="AL123" s="260"/>
      <c r="AM123" s="260"/>
      <c r="AN123" s="260"/>
      <c r="AO123" s="260"/>
      <c r="AP123" s="260"/>
      <c r="AQ123" s="260"/>
      <c r="AR123" s="260"/>
      <c r="AS123" s="260"/>
      <c r="AT123" s="260"/>
      <c r="AU123" s="260"/>
      <c r="AV123" s="260"/>
      <c r="AW123" s="260"/>
      <c r="AX123" s="260"/>
      <c r="AY123" s="260"/>
      <c r="AZ123" s="260"/>
      <c r="BA123" s="260"/>
      <c r="BB123" s="260"/>
      <c r="BC123" s="260"/>
      <c r="BD123" s="210"/>
      <c r="BE123" s="210"/>
      <c r="BF123" s="210"/>
    </row>
    <row r="124" spans="1:58" x14ac:dyDescent="0.25">
      <c r="A124" s="171" t="s">
        <v>91</v>
      </c>
      <c r="B124" s="164"/>
      <c r="C124" s="299" t="s">
        <v>628</v>
      </c>
      <c r="D124" s="166"/>
      <c r="E124" s="168"/>
      <c r="F124" s="167"/>
      <c r="G124" s="168"/>
      <c r="I124" s="171" t="s">
        <v>91</v>
      </c>
      <c r="J124" s="164"/>
      <c r="K124" s="299" t="s">
        <v>628</v>
      </c>
      <c r="L124" s="248"/>
      <c r="M124" s="166"/>
      <c r="N124" s="168"/>
      <c r="O124" s="167"/>
      <c r="P124" s="168"/>
      <c r="Q124" s="271"/>
      <c r="AL124" s="260"/>
      <c r="AM124" s="260"/>
      <c r="AN124" s="260"/>
      <c r="AO124" s="260"/>
      <c r="AP124" s="260"/>
      <c r="AQ124" s="260"/>
      <c r="AR124" s="260"/>
      <c r="AS124" s="260"/>
      <c r="AT124" s="260"/>
      <c r="AU124" s="260"/>
      <c r="AV124" s="260"/>
      <c r="AW124" s="260"/>
      <c r="AX124" s="260"/>
      <c r="AY124" s="260"/>
      <c r="AZ124" s="260"/>
      <c r="BA124" s="260"/>
      <c r="BB124" s="260"/>
      <c r="BC124" s="260"/>
      <c r="BD124" s="210"/>
      <c r="BE124" s="210"/>
      <c r="BF124" s="210"/>
    </row>
    <row r="125" spans="1:58" x14ac:dyDescent="0.25">
      <c r="A125" s="171" t="s">
        <v>91</v>
      </c>
      <c r="B125" s="164"/>
      <c r="C125" s="299" t="s">
        <v>628</v>
      </c>
      <c r="D125" s="166"/>
      <c r="E125" s="168"/>
      <c r="F125" s="167"/>
      <c r="G125" s="168"/>
      <c r="I125" s="171" t="s">
        <v>91</v>
      </c>
      <c r="J125" s="164"/>
      <c r="K125" s="299" t="s">
        <v>628</v>
      </c>
      <c r="L125" s="248"/>
      <c r="M125" s="166"/>
      <c r="N125" s="168"/>
      <c r="O125" s="167"/>
      <c r="P125" s="168"/>
      <c r="Q125" s="271"/>
      <c r="AL125" s="260"/>
      <c r="AM125" s="260"/>
      <c r="AN125" s="260"/>
      <c r="AO125" s="260"/>
      <c r="AP125" s="260"/>
      <c r="AQ125" s="260"/>
      <c r="AR125" s="260"/>
      <c r="AS125" s="260"/>
      <c r="AT125" s="260"/>
      <c r="AU125" s="260"/>
      <c r="AV125" s="260"/>
      <c r="AW125" s="260"/>
      <c r="AX125" s="260"/>
      <c r="AY125" s="260"/>
      <c r="AZ125" s="260"/>
      <c r="BA125" s="260"/>
      <c r="BB125" s="260"/>
      <c r="BC125" s="260"/>
      <c r="BD125" s="210"/>
      <c r="BE125" s="210"/>
      <c r="BF125" s="210"/>
    </row>
    <row r="126" spans="1:58" x14ac:dyDescent="0.25">
      <c r="A126" s="171" t="s">
        <v>91</v>
      </c>
      <c r="B126" s="164"/>
      <c r="C126" s="299" t="s">
        <v>628</v>
      </c>
      <c r="D126" s="166"/>
      <c r="E126" s="168"/>
      <c r="F126" s="167"/>
      <c r="G126" s="168"/>
      <c r="I126" s="171" t="s">
        <v>91</v>
      </c>
      <c r="J126" s="164"/>
      <c r="K126" s="299" t="s">
        <v>628</v>
      </c>
      <c r="L126" s="248"/>
      <c r="M126" s="166"/>
      <c r="N126" s="168"/>
      <c r="O126" s="167"/>
      <c r="P126" s="168"/>
      <c r="Q126" s="271"/>
      <c r="AL126" s="260"/>
      <c r="AM126" s="260"/>
      <c r="AN126" s="260"/>
      <c r="AO126" s="260"/>
      <c r="AP126" s="260"/>
      <c r="AQ126" s="260"/>
      <c r="AR126" s="260"/>
      <c r="AS126" s="260"/>
      <c r="AT126" s="260"/>
      <c r="AU126" s="260"/>
      <c r="AV126" s="260"/>
      <c r="AW126" s="260"/>
      <c r="AX126" s="260"/>
      <c r="AY126" s="260"/>
      <c r="AZ126" s="260"/>
      <c r="BA126" s="260"/>
      <c r="BB126" s="260"/>
      <c r="BC126" s="260"/>
      <c r="BD126" s="210"/>
      <c r="BE126" s="210"/>
      <c r="BF126" s="210"/>
    </row>
    <row r="127" spans="1:58" x14ac:dyDescent="0.25">
      <c r="A127" s="171" t="s">
        <v>91</v>
      </c>
      <c r="B127" s="164"/>
      <c r="C127" s="299" t="s">
        <v>628</v>
      </c>
      <c r="D127" s="166"/>
      <c r="E127" s="168"/>
      <c r="F127" s="167"/>
      <c r="G127" s="168"/>
      <c r="I127" s="171" t="s">
        <v>91</v>
      </c>
      <c r="J127" s="164"/>
      <c r="K127" s="299" t="s">
        <v>628</v>
      </c>
      <c r="L127" s="248"/>
      <c r="M127" s="166"/>
      <c r="N127" s="168"/>
      <c r="O127" s="167"/>
      <c r="P127" s="168"/>
      <c r="Q127" s="271"/>
      <c r="AL127" s="260"/>
      <c r="AM127" s="260"/>
      <c r="AN127" s="260"/>
      <c r="AO127" s="260"/>
      <c r="AP127" s="260"/>
      <c r="AQ127" s="260"/>
      <c r="AR127" s="260"/>
      <c r="AS127" s="260"/>
      <c r="AT127" s="260"/>
      <c r="AU127" s="260"/>
      <c r="AV127" s="260"/>
      <c r="AW127" s="260"/>
      <c r="AX127" s="260"/>
      <c r="AY127" s="260"/>
      <c r="AZ127" s="260"/>
      <c r="BA127" s="260"/>
      <c r="BB127" s="260"/>
      <c r="BC127" s="260"/>
      <c r="BD127" s="210"/>
      <c r="BE127" s="210"/>
      <c r="BF127" s="210"/>
    </row>
    <row r="128" spans="1:58" x14ac:dyDescent="0.25">
      <c r="A128" s="171" t="s">
        <v>91</v>
      </c>
      <c r="B128" s="164"/>
      <c r="C128" s="299" t="s">
        <v>628</v>
      </c>
      <c r="D128" s="166"/>
      <c r="E128" s="168"/>
      <c r="F128" s="167"/>
      <c r="G128" s="168"/>
      <c r="I128" s="171" t="s">
        <v>91</v>
      </c>
      <c r="J128" s="164"/>
      <c r="K128" s="299" t="s">
        <v>628</v>
      </c>
      <c r="L128" s="248"/>
      <c r="M128" s="166"/>
      <c r="N128" s="168"/>
      <c r="O128" s="167"/>
      <c r="P128" s="168"/>
      <c r="Q128" s="271"/>
      <c r="AL128" s="260"/>
      <c r="AM128" s="260"/>
      <c r="AN128" s="260"/>
      <c r="AO128" s="260"/>
      <c r="AP128" s="260"/>
      <c r="AQ128" s="260"/>
      <c r="AR128" s="260"/>
      <c r="AS128" s="260"/>
      <c r="AT128" s="260"/>
      <c r="AU128" s="260"/>
      <c r="AV128" s="260"/>
      <c r="AW128" s="260"/>
      <c r="AX128" s="260"/>
      <c r="AY128" s="260"/>
      <c r="AZ128" s="260"/>
      <c r="BA128" s="260"/>
      <c r="BB128" s="260"/>
      <c r="BC128" s="260"/>
      <c r="BD128" s="210"/>
      <c r="BE128" s="210"/>
      <c r="BF128" s="210"/>
    </row>
    <row r="129" spans="1:58" x14ac:dyDescent="0.25">
      <c r="A129" s="171" t="s">
        <v>91</v>
      </c>
      <c r="B129" s="164"/>
      <c r="C129" s="299" t="s">
        <v>628</v>
      </c>
      <c r="D129" s="166"/>
      <c r="E129" s="168"/>
      <c r="F129" s="167"/>
      <c r="G129" s="168"/>
      <c r="I129" s="171" t="s">
        <v>91</v>
      </c>
      <c r="J129" s="164"/>
      <c r="K129" s="299" t="s">
        <v>628</v>
      </c>
      <c r="L129" s="248"/>
      <c r="M129" s="166"/>
      <c r="N129" s="168"/>
      <c r="O129" s="167"/>
      <c r="P129" s="168"/>
      <c r="Q129" s="271"/>
      <c r="AL129" s="260"/>
      <c r="AM129" s="260"/>
      <c r="AN129" s="260"/>
      <c r="AO129" s="260"/>
      <c r="AP129" s="260"/>
      <c r="AQ129" s="260"/>
      <c r="AR129" s="260"/>
      <c r="AS129" s="260"/>
      <c r="AT129" s="260"/>
      <c r="AU129" s="260"/>
      <c r="AV129" s="260"/>
      <c r="AW129" s="260"/>
      <c r="AX129" s="260"/>
      <c r="AY129" s="260"/>
      <c r="AZ129" s="260"/>
      <c r="BA129" s="260"/>
      <c r="BB129" s="260"/>
      <c r="BC129" s="260"/>
      <c r="BD129" s="210"/>
      <c r="BE129" s="210"/>
      <c r="BF129" s="210"/>
    </row>
    <row r="130" spans="1:58" x14ac:dyDescent="0.25">
      <c r="A130" s="171" t="s">
        <v>91</v>
      </c>
      <c r="B130" s="164"/>
      <c r="C130" s="299" t="s">
        <v>628</v>
      </c>
      <c r="D130" s="166"/>
      <c r="E130" s="168"/>
      <c r="F130" s="167"/>
      <c r="G130" s="168"/>
      <c r="I130" s="171" t="s">
        <v>91</v>
      </c>
      <c r="J130" s="164"/>
      <c r="K130" s="299" t="s">
        <v>628</v>
      </c>
      <c r="L130" s="248"/>
      <c r="M130" s="166"/>
      <c r="N130" s="168"/>
      <c r="O130" s="167"/>
      <c r="P130" s="168"/>
      <c r="Q130" s="271"/>
      <c r="AL130" s="260"/>
      <c r="AM130" s="260"/>
      <c r="AN130" s="260"/>
      <c r="AO130" s="260"/>
      <c r="AP130" s="260"/>
      <c r="AQ130" s="260"/>
      <c r="AR130" s="260"/>
      <c r="AS130" s="260"/>
      <c r="AT130" s="260"/>
      <c r="AU130" s="260"/>
      <c r="AV130" s="260"/>
      <c r="AW130" s="260"/>
      <c r="AX130" s="260"/>
      <c r="AY130" s="260"/>
      <c r="AZ130" s="260"/>
      <c r="BA130" s="260"/>
      <c r="BB130" s="260"/>
      <c r="BC130" s="260"/>
      <c r="BD130" s="210"/>
      <c r="BE130" s="210"/>
      <c r="BF130" s="210"/>
    </row>
    <row r="131" spans="1:58" x14ac:dyDescent="0.25">
      <c r="A131" s="171" t="s">
        <v>91</v>
      </c>
      <c r="B131" s="164"/>
      <c r="C131" s="299" t="s">
        <v>628</v>
      </c>
      <c r="D131" s="166"/>
      <c r="E131" s="168"/>
      <c r="F131" s="167"/>
      <c r="G131" s="168"/>
      <c r="I131" s="171" t="s">
        <v>91</v>
      </c>
      <c r="J131" s="164"/>
      <c r="K131" s="299" t="s">
        <v>628</v>
      </c>
      <c r="L131" s="248"/>
      <c r="M131" s="166"/>
      <c r="N131" s="168"/>
      <c r="O131" s="167"/>
      <c r="P131" s="168"/>
      <c r="Q131" s="271"/>
      <c r="AL131" s="260"/>
      <c r="AM131" s="260"/>
      <c r="AN131" s="260"/>
      <c r="AO131" s="260"/>
      <c r="AP131" s="260"/>
      <c r="AQ131" s="260"/>
      <c r="AR131" s="260"/>
      <c r="AS131" s="260"/>
      <c r="AT131" s="260"/>
      <c r="AU131" s="260"/>
      <c r="AV131" s="260"/>
      <c r="AW131" s="260"/>
      <c r="AX131" s="260"/>
      <c r="AY131" s="260"/>
      <c r="AZ131" s="260"/>
      <c r="BA131" s="260"/>
      <c r="BB131" s="260"/>
      <c r="BC131" s="260"/>
      <c r="BD131" s="210"/>
      <c r="BE131" s="210"/>
      <c r="BF131" s="210"/>
    </row>
    <row r="132" spans="1:58" x14ac:dyDescent="0.25">
      <c r="A132" s="171" t="s">
        <v>91</v>
      </c>
      <c r="B132" s="164"/>
      <c r="C132" s="299" t="s">
        <v>628</v>
      </c>
      <c r="D132" s="166"/>
      <c r="E132" s="168"/>
      <c r="F132" s="167"/>
      <c r="G132" s="168"/>
      <c r="I132" s="171" t="s">
        <v>91</v>
      </c>
      <c r="J132" s="164"/>
      <c r="K132" s="299" t="s">
        <v>628</v>
      </c>
      <c r="L132" s="248"/>
      <c r="M132" s="166"/>
      <c r="N132" s="168"/>
      <c r="O132" s="167"/>
      <c r="P132" s="168"/>
      <c r="Q132" s="271"/>
      <c r="AL132" s="260"/>
      <c r="AM132" s="260"/>
      <c r="AN132" s="260"/>
      <c r="AO132" s="260"/>
      <c r="AP132" s="260"/>
      <c r="AQ132" s="260"/>
      <c r="AR132" s="260"/>
      <c r="AS132" s="260"/>
      <c r="AT132" s="260"/>
      <c r="AU132" s="260"/>
      <c r="AV132" s="260"/>
      <c r="AW132" s="260"/>
      <c r="AX132" s="260"/>
      <c r="AY132" s="260"/>
      <c r="AZ132" s="260"/>
      <c r="BA132" s="260"/>
      <c r="BB132" s="260"/>
      <c r="BC132" s="260"/>
      <c r="BD132" s="210"/>
      <c r="BE132" s="210"/>
      <c r="BF132" s="210"/>
    </row>
    <row r="133" spans="1:58" x14ac:dyDescent="0.25">
      <c r="A133" s="171" t="s">
        <v>91</v>
      </c>
      <c r="B133" s="164"/>
      <c r="C133" s="299" t="s">
        <v>628</v>
      </c>
      <c r="D133" s="166"/>
      <c r="E133" s="168"/>
      <c r="F133" s="167"/>
      <c r="G133" s="168"/>
      <c r="I133" s="171" t="s">
        <v>91</v>
      </c>
      <c r="J133" s="164"/>
      <c r="K133" s="299" t="s">
        <v>628</v>
      </c>
      <c r="L133" s="248"/>
      <c r="M133" s="166"/>
      <c r="N133" s="168"/>
      <c r="O133" s="167"/>
      <c r="P133" s="168"/>
      <c r="Q133" s="271"/>
      <c r="AL133" s="260"/>
      <c r="AM133" s="260"/>
      <c r="AN133" s="260"/>
      <c r="AO133" s="260"/>
      <c r="AP133" s="260"/>
      <c r="AQ133" s="260"/>
      <c r="AR133" s="260"/>
      <c r="AS133" s="260"/>
      <c r="AT133" s="260"/>
      <c r="AU133" s="260"/>
      <c r="AV133" s="260"/>
      <c r="AW133" s="260"/>
      <c r="AX133" s="260"/>
      <c r="AY133" s="260"/>
      <c r="AZ133" s="260"/>
      <c r="BA133" s="260"/>
      <c r="BB133" s="260"/>
      <c r="BC133" s="260"/>
      <c r="BD133" s="210"/>
      <c r="BE133" s="210"/>
      <c r="BF133" s="210"/>
    </row>
    <row r="134" spans="1:58" x14ac:dyDescent="0.25">
      <c r="A134" s="171" t="s">
        <v>91</v>
      </c>
      <c r="B134" s="164"/>
      <c r="C134" s="299" t="s">
        <v>628</v>
      </c>
      <c r="D134" s="166"/>
      <c r="E134" s="168"/>
      <c r="F134" s="167"/>
      <c r="G134" s="168"/>
      <c r="I134" s="171" t="s">
        <v>91</v>
      </c>
      <c r="J134" s="164"/>
      <c r="K134" s="299" t="s">
        <v>628</v>
      </c>
      <c r="L134" s="248"/>
      <c r="M134" s="166"/>
      <c r="N134" s="168"/>
      <c r="O134" s="167"/>
      <c r="P134" s="168"/>
      <c r="Q134" s="271"/>
      <c r="AL134" s="260"/>
      <c r="AM134" s="260"/>
      <c r="AN134" s="260"/>
      <c r="AO134" s="260"/>
      <c r="AP134" s="260"/>
      <c r="AQ134" s="260"/>
      <c r="AR134" s="260"/>
      <c r="AS134" s="260"/>
      <c r="AT134" s="260"/>
      <c r="AU134" s="260"/>
      <c r="AV134" s="260"/>
      <c r="AW134" s="260"/>
      <c r="AX134" s="260"/>
      <c r="AY134" s="260"/>
      <c r="AZ134" s="260"/>
      <c r="BA134" s="260"/>
      <c r="BB134" s="260"/>
      <c r="BC134" s="260"/>
      <c r="BD134" s="210"/>
      <c r="BE134" s="210"/>
      <c r="BF134" s="210"/>
    </row>
    <row r="135" spans="1:58" x14ac:dyDescent="0.25">
      <c r="A135" s="171" t="s">
        <v>91</v>
      </c>
      <c r="B135" s="164"/>
      <c r="C135" s="299" t="s">
        <v>628</v>
      </c>
      <c r="D135" s="166"/>
      <c r="E135" s="168"/>
      <c r="F135" s="167"/>
      <c r="G135" s="168"/>
      <c r="I135" s="171" t="s">
        <v>91</v>
      </c>
      <c r="J135" s="164"/>
      <c r="K135" s="299" t="s">
        <v>628</v>
      </c>
      <c r="L135" s="248"/>
      <c r="M135" s="166"/>
      <c r="N135" s="168"/>
      <c r="O135" s="167"/>
      <c r="P135" s="168"/>
      <c r="Q135" s="271"/>
      <c r="AL135" s="260"/>
      <c r="AM135" s="260"/>
      <c r="AN135" s="260"/>
      <c r="AO135" s="260"/>
      <c r="AP135" s="260"/>
      <c r="AQ135" s="260"/>
      <c r="AR135" s="260"/>
      <c r="AS135" s="260"/>
      <c r="AT135" s="260"/>
      <c r="AU135" s="260"/>
      <c r="AV135" s="260"/>
      <c r="AW135" s="260"/>
      <c r="AX135" s="260"/>
      <c r="AY135" s="260"/>
      <c r="AZ135" s="260"/>
      <c r="BA135" s="260"/>
      <c r="BB135" s="260"/>
      <c r="BC135" s="260"/>
      <c r="BD135" s="210"/>
      <c r="BE135" s="210"/>
      <c r="BF135" s="210"/>
    </row>
    <row r="136" spans="1:58" x14ac:dyDescent="0.25">
      <c r="A136" s="171" t="s">
        <v>91</v>
      </c>
      <c r="B136" s="164"/>
      <c r="C136" s="299" t="s">
        <v>628</v>
      </c>
      <c r="D136" s="166"/>
      <c r="E136" s="168"/>
      <c r="F136" s="167"/>
      <c r="G136" s="168"/>
      <c r="I136" s="171" t="s">
        <v>91</v>
      </c>
      <c r="J136" s="164"/>
      <c r="K136" s="299" t="s">
        <v>628</v>
      </c>
      <c r="L136" s="248"/>
      <c r="M136" s="166"/>
      <c r="N136" s="168"/>
      <c r="O136" s="167"/>
      <c r="P136" s="168"/>
      <c r="Q136" s="271"/>
      <c r="AL136" s="260"/>
      <c r="AM136" s="260"/>
      <c r="AN136" s="260"/>
      <c r="AO136" s="260"/>
      <c r="AP136" s="260"/>
      <c r="AQ136" s="260"/>
      <c r="AR136" s="260"/>
      <c r="AS136" s="260"/>
      <c r="AT136" s="260"/>
      <c r="AU136" s="260"/>
      <c r="AV136" s="260"/>
      <c r="AW136" s="260"/>
      <c r="AX136" s="260"/>
      <c r="AY136" s="260"/>
      <c r="AZ136" s="260"/>
      <c r="BA136" s="260"/>
      <c r="BB136" s="260"/>
      <c r="BC136" s="260"/>
      <c r="BD136" s="210"/>
      <c r="BE136" s="210"/>
      <c r="BF136" s="210"/>
    </row>
    <row r="137" spans="1:58" x14ac:dyDescent="0.25">
      <c r="A137" s="171" t="s">
        <v>91</v>
      </c>
      <c r="B137" s="164"/>
      <c r="C137" s="299" t="s">
        <v>628</v>
      </c>
      <c r="D137" s="166"/>
      <c r="E137" s="168"/>
      <c r="F137" s="167"/>
      <c r="G137" s="168"/>
      <c r="I137" s="171" t="s">
        <v>91</v>
      </c>
      <c r="J137" s="164"/>
      <c r="K137" s="299" t="s">
        <v>628</v>
      </c>
      <c r="L137" s="248"/>
      <c r="M137" s="166"/>
      <c r="N137" s="168"/>
      <c r="O137" s="167"/>
      <c r="P137" s="168"/>
      <c r="Q137" s="271"/>
      <c r="AL137" s="260"/>
      <c r="AM137" s="260"/>
      <c r="AN137" s="260"/>
      <c r="AO137" s="260"/>
      <c r="AP137" s="260"/>
      <c r="AQ137" s="260"/>
      <c r="AR137" s="260"/>
      <c r="AS137" s="260"/>
      <c r="AT137" s="260"/>
      <c r="AU137" s="260"/>
      <c r="AV137" s="260"/>
      <c r="AW137" s="260"/>
      <c r="AX137" s="260"/>
      <c r="AY137" s="260"/>
      <c r="AZ137" s="260"/>
      <c r="BA137" s="260"/>
      <c r="BB137" s="260"/>
      <c r="BC137" s="260"/>
      <c r="BD137" s="210"/>
      <c r="BE137" s="210"/>
      <c r="BF137" s="210"/>
    </row>
    <row r="138" spans="1:58" x14ac:dyDescent="0.25">
      <c r="A138" s="171" t="s">
        <v>91</v>
      </c>
      <c r="B138" s="164"/>
      <c r="C138" s="299" t="s">
        <v>628</v>
      </c>
      <c r="D138" s="166"/>
      <c r="E138" s="168"/>
      <c r="F138" s="167"/>
      <c r="G138" s="168"/>
      <c r="I138" s="171" t="s">
        <v>91</v>
      </c>
      <c r="J138" s="164"/>
      <c r="K138" s="299" t="s">
        <v>628</v>
      </c>
      <c r="L138" s="248"/>
      <c r="M138" s="166"/>
      <c r="N138" s="168"/>
      <c r="O138" s="167"/>
      <c r="P138" s="168"/>
      <c r="Q138" s="271"/>
      <c r="AL138" s="260"/>
      <c r="AM138" s="260"/>
      <c r="AN138" s="260"/>
      <c r="AO138" s="260"/>
      <c r="AP138" s="260"/>
      <c r="AQ138" s="260"/>
      <c r="AR138" s="260"/>
      <c r="AS138" s="260"/>
      <c r="AT138" s="260"/>
      <c r="AU138" s="260"/>
      <c r="AV138" s="260"/>
      <c r="AW138" s="260"/>
      <c r="AX138" s="260"/>
      <c r="AY138" s="260"/>
      <c r="AZ138" s="260"/>
      <c r="BA138" s="260"/>
      <c r="BB138" s="260"/>
      <c r="BC138" s="260"/>
      <c r="BD138" s="210"/>
      <c r="BE138" s="210"/>
      <c r="BF138" s="210"/>
    </row>
    <row r="139" spans="1:58" x14ac:dyDescent="0.25">
      <c r="A139" s="171" t="s">
        <v>91</v>
      </c>
      <c r="B139" s="164"/>
      <c r="C139" s="299" t="s">
        <v>628</v>
      </c>
      <c r="D139" s="166"/>
      <c r="E139" s="168"/>
      <c r="F139" s="167"/>
      <c r="G139" s="168"/>
      <c r="I139" s="171" t="s">
        <v>91</v>
      </c>
      <c r="J139" s="164"/>
      <c r="K139" s="299" t="s">
        <v>628</v>
      </c>
      <c r="L139" s="248"/>
      <c r="M139" s="166"/>
      <c r="N139" s="168"/>
      <c r="O139" s="167"/>
      <c r="P139" s="168"/>
      <c r="Q139" s="271"/>
      <c r="AL139" s="260"/>
      <c r="AM139" s="260"/>
      <c r="AN139" s="260"/>
      <c r="AO139" s="260"/>
      <c r="AP139" s="260"/>
      <c r="AQ139" s="260"/>
      <c r="AR139" s="260"/>
      <c r="AS139" s="260"/>
      <c r="AT139" s="260"/>
      <c r="AU139" s="260"/>
      <c r="AV139" s="260"/>
      <c r="AW139" s="260"/>
      <c r="AX139" s="260"/>
      <c r="AY139" s="260"/>
      <c r="AZ139" s="260"/>
      <c r="BA139" s="260"/>
      <c r="BB139" s="260"/>
      <c r="BC139" s="260"/>
      <c r="BD139" s="210"/>
      <c r="BE139" s="210"/>
      <c r="BF139" s="210"/>
    </row>
    <row r="140" spans="1:58" x14ac:dyDescent="0.25">
      <c r="A140" s="171" t="s">
        <v>91</v>
      </c>
      <c r="B140" s="164"/>
      <c r="C140" s="299" t="s">
        <v>628</v>
      </c>
      <c r="D140" s="166"/>
      <c r="E140" s="168"/>
      <c r="F140" s="167"/>
      <c r="G140" s="168"/>
      <c r="I140" s="171" t="s">
        <v>91</v>
      </c>
      <c r="J140" s="164"/>
      <c r="K140" s="299" t="s">
        <v>628</v>
      </c>
      <c r="L140" s="248"/>
      <c r="M140" s="166"/>
      <c r="N140" s="168"/>
      <c r="O140" s="167"/>
      <c r="P140" s="168"/>
      <c r="Q140" s="271"/>
      <c r="AL140" s="260"/>
      <c r="AM140" s="260"/>
      <c r="AN140" s="260"/>
      <c r="AO140" s="260"/>
      <c r="AP140" s="260"/>
      <c r="AQ140" s="260"/>
      <c r="AR140" s="260"/>
      <c r="AS140" s="260"/>
      <c r="AT140" s="260"/>
      <c r="AU140" s="260"/>
      <c r="AV140" s="260"/>
      <c r="AW140" s="260"/>
      <c r="AX140" s="260"/>
      <c r="AY140" s="260"/>
      <c r="AZ140" s="260"/>
      <c r="BA140" s="260"/>
      <c r="BB140" s="260"/>
      <c r="BC140" s="260"/>
      <c r="BD140" s="210"/>
      <c r="BE140" s="210"/>
      <c r="BF140" s="210"/>
    </row>
    <row r="141" spans="1:58" x14ac:dyDescent="0.25">
      <c r="A141" s="171" t="s">
        <v>91</v>
      </c>
      <c r="B141" s="164"/>
      <c r="C141" s="299" t="s">
        <v>628</v>
      </c>
      <c r="D141" s="166"/>
      <c r="E141" s="168"/>
      <c r="F141" s="167"/>
      <c r="G141" s="168"/>
      <c r="I141" s="171" t="s">
        <v>91</v>
      </c>
      <c r="J141" s="164"/>
      <c r="K141" s="299" t="s">
        <v>628</v>
      </c>
      <c r="L141" s="248"/>
      <c r="M141" s="166"/>
      <c r="N141" s="168"/>
      <c r="O141" s="167"/>
      <c r="P141" s="168"/>
      <c r="Q141" s="271"/>
      <c r="AL141" s="260"/>
      <c r="AM141" s="260"/>
      <c r="AN141" s="260"/>
      <c r="AO141" s="260"/>
      <c r="AP141" s="260"/>
      <c r="AQ141" s="260"/>
      <c r="AR141" s="260"/>
      <c r="AS141" s="260"/>
      <c r="AT141" s="260"/>
      <c r="AU141" s="260"/>
      <c r="AV141" s="260"/>
      <c r="AW141" s="260"/>
      <c r="AX141" s="260"/>
      <c r="AY141" s="260"/>
      <c r="AZ141" s="260"/>
      <c r="BA141" s="260"/>
      <c r="BB141" s="260"/>
      <c r="BC141" s="260"/>
      <c r="BD141" s="210"/>
      <c r="BE141" s="210"/>
      <c r="BF141" s="210"/>
    </row>
    <row r="142" spans="1:58" x14ac:dyDescent="0.25">
      <c r="A142" s="171" t="s">
        <v>91</v>
      </c>
      <c r="B142" s="164"/>
      <c r="C142" s="299" t="s">
        <v>628</v>
      </c>
      <c r="D142" s="166"/>
      <c r="E142" s="168"/>
      <c r="F142" s="167"/>
      <c r="G142" s="168"/>
      <c r="I142" s="171" t="s">
        <v>91</v>
      </c>
      <c r="J142" s="164"/>
      <c r="K142" s="299" t="s">
        <v>628</v>
      </c>
      <c r="L142" s="248"/>
      <c r="M142" s="166"/>
      <c r="N142" s="168"/>
      <c r="O142" s="167"/>
      <c r="P142" s="168"/>
      <c r="Q142" s="271"/>
      <c r="AL142" s="260"/>
      <c r="AM142" s="260"/>
      <c r="AN142" s="260"/>
      <c r="AO142" s="260"/>
      <c r="AP142" s="260"/>
      <c r="AQ142" s="260"/>
      <c r="AR142" s="260"/>
      <c r="AS142" s="260"/>
      <c r="AT142" s="260"/>
      <c r="AU142" s="260"/>
      <c r="AV142" s="260"/>
      <c r="AW142" s="260"/>
      <c r="AX142" s="260"/>
      <c r="AY142" s="260"/>
      <c r="AZ142" s="260"/>
      <c r="BA142" s="260"/>
      <c r="BB142" s="260"/>
      <c r="BC142" s="260"/>
      <c r="BD142" s="210"/>
      <c r="BE142" s="210"/>
      <c r="BF142" s="210"/>
    </row>
    <row r="143" spans="1:58" x14ac:dyDescent="0.25">
      <c r="A143" s="171" t="s">
        <v>91</v>
      </c>
      <c r="B143" s="164"/>
      <c r="C143" s="299" t="s">
        <v>628</v>
      </c>
      <c r="D143" s="166"/>
      <c r="E143" s="168"/>
      <c r="F143" s="167"/>
      <c r="G143" s="168"/>
      <c r="I143" s="171" t="s">
        <v>91</v>
      </c>
      <c r="J143" s="164"/>
      <c r="K143" s="299" t="s">
        <v>628</v>
      </c>
      <c r="L143" s="248"/>
      <c r="M143" s="166"/>
      <c r="N143" s="168"/>
      <c r="O143" s="167"/>
      <c r="P143" s="168"/>
      <c r="Q143" s="271"/>
      <c r="AL143" s="260"/>
      <c r="AM143" s="260"/>
      <c r="AN143" s="260"/>
      <c r="AO143" s="260"/>
      <c r="AP143" s="260"/>
      <c r="AQ143" s="260"/>
      <c r="AR143" s="260"/>
      <c r="AS143" s="260"/>
      <c r="AT143" s="260"/>
      <c r="AU143" s="260"/>
      <c r="AV143" s="260"/>
      <c r="AW143" s="260"/>
      <c r="AX143" s="260"/>
      <c r="AY143" s="260"/>
      <c r="AZ143" s="260"/>
      <c r="BA143" s="260"/>
      <c r="BB143" s="260"/>
      <c r="BC143" s="260"/>
      <c r="BD143" s="210"/>
      <c r="BE143" s="210"/>
      <c r="BF143" s="210"/>
    </row>
    <row r="144" spans="1:58" x14ac:dyDescent="0.25">
      <c r="A144" s="171" t="s">
        <v>91</v>
      </c>
      <c r="B144" s="164"/>
      <c r="C144" s="299" t="s">
        <v>628</v>
      </c>
      <c r="D144" s="166"/>
      <c r="E144" s="168"/>
      <c r="F144" s="167"/>
      <c r="G144" s="168"/>
      <c r="I144" s="171" t="s">
        <v>91</v>
      </c>
      <c r="J144" s="164"/>
      <c r="K144" s="299" t="s">
        <v>628</v>
      </c>
      <c r="L144" s="248"/>
      <c r="M144" s="166"/>
      <c r="N144" s="168"/>
      <c r="O144" s="167"/>
      <c r="P144" s="168"/>
      <c r="Q144" s="271"/>
      <c r="AL144" s="260"/>
      <c r="AM144" s="260"/>
      <c r="AN144" s="260"/>
      <c r="AO144" s="260"/>
      <c r="AP144" s="260"/>
      <c r="AQ144" s="260"/>
      <c r="AR144" s="260"/>
      <c r="AS144" s="260"/>
      <c r="AT144" s="260"/>
      <c r="AU144" s="260"/>
      <c r="AV144" s="260"/>
      <c r="AW144" s="260"/>
      <c r="AX144" s="260"/>
      <c r="AY144" s="260"/>
      <c r="AZ144" s="260"/>
      <c r="BA144" s="260"/>
      <c r="BB144" s="260"/>
      <c r="BC144" s="260"/>
      <c r="BD144" s="210"/>
      <c r="BE144" s="210"/>
      <c r="BF144" s="210"/>
    </row>
    <row r="145" spans="1:58" x14ac:dyDescent="0.25">
      <c r="A145" s="171" t="s">
        <v>91</v>
      </c>
      <c r="B145" s="164"/>
      <c r="C145" s="299" t="s">
        <v>628</v>
      </c>
      <c r="D145" s="166"/>
      <c r="E145" s="168"/>
      <c r="F145" s="167"/>
      <c r="G145" s="168"/>
      <c r="I145" s="171" t="s">
        <v>91</v>
      </c>
      <c r="J145" s="164"/>
      <c r="K145" s="299" t="s">
        <v>628</v>
      </c>
      <c r="L145" s="248"/>
      <c r="M145" s="166"/>
      <c r="N145" s="168"/>
      <c r="O145" s="167"/>
      <c r="P145" s="168"/>
      <c r="Q145" s="271"/>
      <c r="AL145" s="260"/>
      <c r="AM145" s="260"/>
      <c r="AN145" s="260"/>
      <c r="AO145" s="260"/>
      <c r="AP145" s="260"/>
      <c r="AQ145" s="260"/>
      <c r="AR145" s="260"/>
      <c r="AS145" s="260"/>
      <c r="AT145" s="260"/>
      <c r="AU145" s="260"/>
      <c r="AV145" s="260"/>
      <c r="AW145" s="260"/>
      <c r="AX145" s="260"/>
      <c r="AY145" s="260"/>
      <c r="AZ145" s="260"/>
      <c r="BA145" s="260"/>
      <c r="BB145" s="260"/>
      <c r="BC145" s="260"/>
      <c r="BD145" s="210"/>
      <c r="BE145" s="210"/>
      <c r="BF145" s="210"/>
    </row>
    <row r="146" spans="1:58" x14ac:dyDescent="0.25">
      <c r="A146" s="171" t="s">
        <v>91</v>
      </c>
      <c r="B146" s="164"/>
      <c r="C146" s="299" t="s">
        <v>628</v>
      </c>
      <c r="D146" s="166"/>
      <c r="E146" s="168"/>
      <c r="F146" s="167"/>
      <c r="G146" s="168"/>
      <c r="I146" s="171" t="s">
        <v>91</v>
      </c>
      <c r="J146" s="164"/>
      <c r="K146" s="299" t="s">
        <v>628</v>
      </c>
      <c r="L146" s="248"/>
      <c r="M146" s="166"/>
      <c r="N146" s="168"/>
      <c r="O146" s="167"/>
      <c r="P146" s="168"/>
      <c r="Q146" s="271"/>
      <c r="AL146" s="260"/>
      <c r="AM146" s="260"/>
      <c r="AN146" s="260"/>
      <c r="AO146" s="260"/>
      <c r="AP146" s="260"/>
      <c r="AQ146" s="260"/>
      <c r="AR146" s="260"/>
      <c r="AS146" s="260"/>
      <c r="AT146" s="260"/>
      <c r="AU146" s="260"/>
      <c r="AV146" s="260"/>
      <c r="AW146" s="260"/>
      <c r="AX146" s="260"/>
      <c r="AY146" s="260"/>
      <c r="AZ146" s="260"/>
      <c r="BA146" s="260"/>
      <c r="BB146" s="260"/>
      <c r="BC146" s="260"/>
      <c r="BD146" s="210"/>
      <c r="BE146" s="210"/>
      <c r="BF146" s="210"/>
    </row>
    <row r="147" spans="1:58" x14ac:dyDescent="0.25">
      <c r="A147" s="171" t="s">
        <v>91</v>
      </c>
      <c r="B147" s="164"/>
      <c r="C147" s="299" t="s">
        <v>628</v>
      </c>
      <c r="D147" s="166"/>
      <c r="E147" s="168"/>
      <c r="F147" s="167"/>
      <c r="G147" s="168"/>
      <c r="I147" s="171" t="s">
        <v>91</v>
      </c>
      <c r="J147" s="164"/>
      <c r="K147" s="299" t="s">
        <v>628</v>
      </c>
      <c r="L147" s="248"/>
      <c r="M147" s="166"/>
      <c r="N147" s="168"/>
      <c r="O147" s="167"/>
      <c r="P147" s="168"/>
      <c r="Q147" s="271"/>
      <c r="AL147" s="260"/>
      <c r="AM147" s="260"/>
      <c r="AN147" s="260"/>
      <c r="AO147" s="260"/>
      <c r="AP147" s="260"/>
      <c r="AQ147" s="260"/>
      <c r="AR147" s="260"/>
      <c r="AS147" s="260"/>
      <c r="AT147" s="260"/>
      <c r="AU147" s="260"/>
      <c r="AV147" s="260"/>
      <c r="AW147" s="260"/>
      <c r="AX147" s="260"/>
      <c r="AY147" s="260"/>
      <c r="AZ147" s="260"/>
      <c r="BA147" s="260"/>
      <c r="BB147" s="260"/>
      <c r="BC147" s="260"/>
      <c r="BD147" s="210"/>
      <c r="BE147" s="210"/>
      <c r="BF147" s="210"/>
    </row>
    <row r="148" spans="1:58" x14ac:dyDescent="0.25">
      <c r="A148" s="171" t="s">
        <v>91</v>
      </c>
      <c r="B148" s="164"/>
      <c r="C148" s="299" t="s">
        <v>628</v>
      </c>
      <c r="D148" s="166"/>
      <c r="E148" s="168"/>
      <c r="F148" s="167"/>
      <c r="G148" s="168"/>
      <c r="I148" s="171" t="s">
        <v>91</v>
      </c>
      <c r="J148" s="164"/>
      <c r="K148" s="299" t="s">
        <v>628</v>
      </c>
      <c r="L148" s="248"/>
      <c r="M148" s="166"/>
      <c r="N148" s="168"/>
      <c r="O148" s="167"/>
      <c r="P148" s="168"/>
      <c r="Q148" s="271"/>
      <c r="AL148" s="260"/>
      <c r="AM148" s="260"/>
      <c r="AN148" s="260"/>
      <c r="AO148" s="260"/>
      <c r="AP148" s="260"/>
      <c r="AQ148" s="260"/>
      <c r="AR148" s="260"/>
      <c r="AS148" s="260"/>
      <c r="AT148" s="260"/>
      <c r="AU148" s="260"/>
      <c r="AV148" s="260"/>
      <c r="AW148" s="260"/>
      <c r="AX148" s="260"/>
      <c r="AY148" s="260"/>
      <c r="AZ148" s="260"/>
      <c r="BA148" s="260"/>
      <c r="BB148" s="260"/>
      <c r="BC148" s="260"/>
      <c r="BD148" s="210"/>
      <c r="BE148" s="210"/>
      <c r="BF148" s="210"/>
    </row>
    <row r="149" spans="1:58" x14ac:dyDescent="0.25">
      <c r="A149" s="171" t="s">
        <v>91</v>
      </c>
      <c r="B149" s="164"/>
      <c r="C149" s="299" t="s">
        <v>628</v>
      </c>
      <c r="D149" s="166"/>
      <c r="E149" s="168"/>
      <c r="F149" s="167"/>
      <c r="G149" s="168"/>
      <c r="I149" s="171" t="s">
        <v>91</v>
      </c>
      <c r="J149" s="164"/>
      <c r="K149" s="299" t="s">
        <v>628</v>
      </c>
      <c r="L149" s="248"/>
      <c r="M149" s="166"/>
      <c r="N149" s="168"/>
      <c r="O149" s="167"/>
      <c r="P149" s="168"/>
      <c r="Q149" s="271"/>
      <c r="AL149" s="260"/>
      <c r="AM149" s="260"/>
      <c r="AN149" s="260"/>
      <c r="AO149" s="260"/>
      <c r="AP149" s="260"/>
      <c r="AQ149" s="260"/>
      <c r="AR149" s="260"/>
      <c r="AS149" s="260"/>
      <c r="AT149" s="260"/>
      <c r="AU149" s="260"/>
      <c r="AV149" s="260"/>
      <c r="AW149" s="260"/>
      <c r="AX149" s="260"/>
      <c r="AY149" s="260"/>
      <c r="AZ149" s="260"/>
      <c r="BA149" s="260"/>
      <c r="BB149" s="260"/>
      <c r="BC149" s="260"/>
      <c r="BD149" s="210"/>
      <c r="BE149" s="210"/>
      <c r="BF149" s="210"/>
    </row>
    <row r="150" spans="1:58" x14ac:dyDescent="0.25">
      <c r="A150" s="171" t="s">
        <v>91</v>
      </c>
      <c r="B150" s="164"/>
      <c r="C150" s="299" t="s">
        <v>628</v>
      </c>
      <c r="D150" s="166"/>
      <c r="E150" s="168"/>
      <c r="F150" s="167"/>
      <c r="G150" s="168"/>
      <c r="I150" s="171" t="s">
        <v>91</v>
      </c>
      <c r="J150" s="164"/>
      <c r="K150" s="299" t="s">
        <v>628</v>
      </c>
      <c r="L150" s="248"/>
      <c r="M150" s="166"/>
      <c r="N150" s="168"/>
      <c r="O150" s="167"/>
      <c r="P150" s="168"/>
      <c r="Q150" s="271"/>
      <c r="AL150" s="260"/>
      <c r="AM150" s="260"/>
      <c r="AN150" s="260"/>
      <c r="AO150" s="260"/>
      <c r="AP150" s="260"/>
      <c r="AQ150" s="260"/>
      <c r="AR150" s="260"/>
      <c r="AS150" s="260"/>
      <c r="AT150" s="260"/>
      <c r="AU150" s="260"/>
      <c r="AV150" s="260"/>
      <c r="AW150" s="260"/>
      <c r="AX150" s="260"/>
      <c r="AY150" s="260"/>
      <c r="AZ150" s="260"/>
      <c r="BA150" s="260"/>
      <c r="BB150" s="260"/>
      <c r="BC150" s="260"/>
      <c r="BD150" s="210"/>
      <c r="BE150" s="210"/>
      <c r="BF150" s="210"/>
    </row>
    <row r="151" spans="1:58" x14ac:dyDescent="0.25">
      <c r="A151" s="171" t="s">
        <v>91</v>
      </c>
      <c r="B151" s="164"/>
      <c r="C151" s="299" t="s">
        <v>628</v>
      </c>
      <c r="D151" s="166"/>
      <c r="E151" s="168"/>
      <c r="F151" s="167"/>
      <c r="G151" s="168"/>
      <c r="I151" s="171" t="s">
        <v>91</v>
      </c>
      <c r="J151" s="164"/>
      <c r="K151" s="299" t="s">
        <v>628</v>
      </c>
      <c r="L151" s="248"/>
      <c r="M151" s="166"/>
      <c r="N151" s="168"/>
      <c r="O151" s="167"/>
      <c r="P151" s="168"/>
      <c r="Q151" s="271"/>
      <c r="AL151" s="260"/>
      <c r="AM151" s="260"/>
      <c r="AN151" s="260"/>
      <c r="AO151" s="260"/>
      <c r="AP151" s="260"/>
      <c r="AQ151" s="260"/>
      <c r="AR151" s="260"/>
      <c r="AS151" s="260"/>
      <c r="AT151" s="260"/>
      <c r="AU151" s="260"/>
      <c r="AV151" s="260"/>
      <c r="AW151" s="260"/>
      <c r="AX151" s="260"/>
      <c r="AY151" s="260"/>
      <c r="AZ151" s="260"/>
      <c r="BA151" s="260"/>
      <c r="BB151" s="260"/>
      <c r="BC151" s="260"/>
      <c r="BD151" s="210"/>
      <c r="BE151" s="210"/>
      <c r="BF151" s="210"/>
    </row>
    <row r="152" spans="1:58" x14ac:dyDescent="0.25">
      <c r="A152" s="171" t="s">
        <v>91</v>
      </c>
      <c r="B152" s="164"/>
      <c r="C152" s="299" t="s">
        <v>628</v>
      </c>
      <c r="D152" s="166"/>
      <c r="E152" s="168"/>
      <c r="F152" s="167"/>
      <c r="G152" s="168"/>
      <c r="I152" s="171" t="s">
        <v>91</v>
      </c>
      <c r="J152" s="164"/>
      <c r="K152" s="299" t="s">
        <v>628</v>
      </c>
      <c r="L152" s="248"/>
      <c r="M152" s="166"/>
      <c r="N152" s="168"/>
      <c r="O152" s="167"/>
      <c r="P152" s="168"/>
      <c r="Q152" s="271"/>
      <c r="AL152" s="260"/>
      <c r="AM152" s="260"/>
      <c r="AN152" s="260"/>
      <c r="AO152" s="260"/>
      <c r="AP152" s="260"/>
      <c r="AQ152" s="260"/>
      <c r="AR152" s="260"/>
      <c r="AS152" s="260"/>
      <c r="AT152" s="260"/>
      <c r="AU152" s="260"/>
      <c r="AV152" s="260"/>
      <c r="AW152" s="260"/>
      <c r="AX152" s="260"/>
      <c r="AY152" s="260"/>
      <c r="AZ152" s="260"/>
      <c r="BA152" s="260"/>
      <c r="BB152" s="260"/>
      <c r="BC152" s="260"/>
      <c r="BD152" s="210"/>
      <c r="BE152" s="210"/>
      <c r="BF152" s="210"/>
    </row>
    <row r="153" spans="1:58" x14ac:dyDescent="0.25">
      <c r="A153" s="171" t="s">
        <v>91</v>
      </c>
      <c r="B153" s="164"/>
      <c r="C153" s="299" t="s">
        <v>628</v>
      </c>
      <c r="D153" s="166"/>
      <c r="E153" s="168"/>
      <c r="F153" s="167"/>
      <c r="G153" s="168"/>
      <c r="I153" s="171" t="s">
        <v>91</v>
      </c>
      <c r="J153" s="164"/>
      <c r="K153" s="299" t="s">
        <v>628</v>
      </c>
      <c r="L153" s="248"/>
      <c r="M153" s="166"/>
      <c r="N153" s="168"/>
      <c r="O153" s="167"/>
      <c r="P153" s="168"/>
      <c r="Q153" s="271"/>
      <c r="AL153" s="260"/>
      <c r="AM153" s="260"/>
      <c r="AN153" s="260"/>
      <c r="AO153" s="260"/>
      <c r="AP153" s="260"/>
      <c r="AQ153" s="260"/>
      <c r="AR153" s="260"/>
      <c r="AS153" s="260"/>
      <c r="AT153" s="260"/>
      <c r="AU153" s="260"/>
      <c r="AV153" s="260"/>
      <c r="AW153" s="260"/>
      <c r="AX153" s="260"/>
      <c r="AY153" s="260"/>
      <c r="AZ153" s="260"/>
      <c r="BA153" s="260"/>
      <c r="BB153" s="260"/>
      <c r="BC153" s="260"/>
      <c r="BD153" s="210"/>
      <c r="BE153" s="210"/>
      <c r="BF153" s="210"/>
    </row>
    <row r="154" spans="1:58" x14ac:dyDescent="0.25">
      <c r="A154" s="171" t="s">
        <v>91</v>
      </c>
      <c r="B154" s="164"/>
      <c r="C154" s="299" t="s">
        <v>628</v>
      </c>
      <c r="D154" s="166"/>
      <c r="E154" s="168"/>
      <c r="F154" s="167"/>
      <c r="G154" s="168"/>
      <c r="I154" s="171" t="s">
        <v>91</v>
      </c>
      <c r="J154" s="164"/>
      <c r="K154" s="299" t="s">
        <v>628</v>
      </c>
      <c r="L154" s="248"/>
      <c r="M154" s="166"/>
      <c r="N154" s="168"/>
      <c r="O154" s="167"/>
      <c r="P154" s="168"/>
      <c r="Q154" s="271"/>
      <c r="AL154" s="260"/>
      <c r="AM154" s="260"/>
      <c r="AN154" s="260"/>
      <c r="AO154" s="260"/>
      <c r="AP154" s="260"/>
      <c r="AQ154" s="260"/>
      <c r="AR154" s="260"/>
      <c r="AS154" s="260"/>
      <c r="AT154" s="260"/>
      <c r="AU154" s="260"/>
      <c r="AV154" s="260"/>
      <c r="AW154" s="260"/>
      <c r="AX154" s="260"/>
      <c r="AY154" s="260"/>
      <c r="AZ154" s="260"/>
      <c r="BA154" s="260"/>
      <c r="BB154" s="260"/>
      <c r="BC154" s="260"/>
      <c r="BD154" s="210"/>
      <c r="BE154" s="210"/>
      <c r="BF154" s="210"/>
    </row>
    <row r="155" spans="1:58" x14ac:dyDescent="0.25">
      <c r="A155" s="171" t="s">
        <v>91</v>
      </c>
      <c r="B155" s="164"/>
      <c r="C155" s="299" t="s">
        <v>628</v>
      </c>
      <c r="D155" s="166"/>
      <c r="E155" s="168"/>
      <c r="F155" s="167"/>
      <c r="G155" s="168"/>
      <c r="I155" s="171" t="s">
        <v>91</v>
      </c>
      <c r="J155" s="164"/>
      <c r="K155" s="299" t="s">
        <v>628</v>
      </c>
      <c r="L155" s="248"/>
      <c r="M155" s="166"/>
      <c r="N155" s="168"/>
      <c r="O155" s="167"/>
      <c r="P155" s="168"/>
      <c r="Q155" s="271"/>
      <c r="AL155" s="260"/>
      <c r="AM155" s="260"/>
      <c r="AN155" s="260"/>
      <c r="AO155" s="260"/>
      <c r="AP155" s="260"/>
      <c r="AQ155" s="260"/>
      <c r="AR155" s="260"/>
      <c r="AS155" s="260"/>
      <c r="AT155" s="260"/>
      <c r="AU155" s="260"/>
      <c r="AV155" s="260"/>
      <c r="AW155" s="260"/>
      <c r="AX155" s="260"/>
      <c r="AY155" s="260"/>
      <c r="AZ155" s="260"/>
      <c r="BA155" s="260"/>
      <c r="BB155" s="260"/>
      <c r="BC155" s="260"/>
      <c r="BD155" s="210"/>
      <c r="BE155" s="210"/>
      <c r="BF155" s="210"/>
    </row>
    <row r="156" spans="1:58" x14ac:dyDescent="0.25">
      <c r="A156" s="171" t="s">
        <v>91</v>
      </c>
      <c r="B156" s="164"/>
      <c r="C156" s="299" t="s">
        <v>628</v>
      </c>
      <c r="D156" s="166"/>
      <c r="E156" s="168"/>
      <c r="F156" s="167"/>
      <c r="G156" s="168"/>
      <c r="I156" s="171" t="s">
        <v>91</v>
      </c>
      <c r="J156" s="164"/>
      <c r="K156" s="299" t="s">
        <v>628</v>
      </c>
      <c r="L156" s="248"/>
      <c r="M156" s="166"/>
      <c r="N156" s="168"/>
      <c r="O156" s="167"/>
      <c r="P156" s="168"/>
      <c r="Q156" s="271"/>
      <c r="AL156" s="260"/>
      <c r="AM156" s="260"/>
      <c r="AN156" s="260"/>
      <c r="AO156" s="260"/>
      <c r="AP156" s="260"/>
      <c r="AQ156" s="260"/>
      <c r="AR156" s="260"/>
      <c r="AS156" s="260"/>
      <c r="AT156" s="260"/>
      <c r="AU156" s="260"/>
      <c r="AV156" s="260"/>
      <c r="AW156" s="260"/>
      <c r="AX156" s="260"/>
      <c r="AY156" s="260"/>
      <c r="AZ156" s="260"/>
      <c r="BA156" s="260"/>
      <c r="BB156" s="260"/>
      <c r="BC156" s="260"/>
      <c r="BD156" s="210"/>
      <c r="BE156" s="210"/>
      <c r="BF156" s="210"/>
    </row>
    <row r="157" spans="1:58" x14ac:dyDescent="0.25">
      <c r="A157" s="171" t="s">
        <v>91</v>
      </c>
      <c r="B157" s="164"/>
      <c r="C157" s="299" t="s">
        <v>628</v>
      </c>
      <c r="D157" s="166"/>
      <c r="E157" s="168"/>
      <c r="F157" s="167"/>
      <c r="G157" s="168"/>
      <c r="I157" s="171" t="s">
        <v>91</v>
      </c>
      <c r="J157" s="164"/>
      <c r="K157" s="299" t="s">
        <v>628</v>
      </c>
      <c r="L157" s="248"/>
      <c r="M157" s="166"/>
      <c r="N157" s="168"/>
      <c r="O157" s="167"/>
      <c r="P157" s="168"/>
      <c r="Q157" s="271"/>
      <c r="AL157" s="260"/>
      <c r="AM157" s="260"/>
      <c r="AN157" s="260"/>
      <c r="AO157" s="260"/>
      <c r="AP157" s="260"/>
      <c r="AQ157" s="260"/>
      <c r="AR157" s="260"/>
      <c r="AS157" s="260"/>
      <c r="AT157" s="260"/>
      <c r="AU157" s="260"/>
      <c r="AV157" s="260"/>
      <c r="AW157" s="260"/>
      <c r="AX157" s="260"/>
      <c r="AY157" s="260"/>
      <c r="AZ157" s="260"/>
      <c r="BA157" s="260"/>
      <c r="BB157" s="260"/>
      <c r="BC157" s="260"/>
      <c r="BD157" s="210"/>
      <c r="BE157" s="210"/>
      <c r="BF157" s="210"/>
    </row>
    <row r="158" spans="1:58" x14ac:dyDescent="0.25">
      <c r="A158" s="171" t="s">
        <v>91</v>
      </c>
      <c r="B158" s="164"/>
      <c r="C158" s="299" t="s">
        <v>628</v>
      </c>
      <c r="D158" s="166"/>
      <c r="E158" s="168"/>
      <c r="F158" s="167"/>
      <c r="G158" s="168"/>
      <c r="I158" s="171" t="s">
        <v>91</v>
      </c>
      <c r="J158" s="164"/>
      <c r="K158" s="299" t="s">
        <v>628</v>
      </c>
      <c r="L158" s="248"/>
      <c r="M158" s="166"/>
      <c r="N158" s="168"/>
      <c r="O158" s="167"/>
      <c r="P158" s="168"/>
      <c r="Q158" s="271"/>
      <c r="AL158" s="260"/>
      <c r="AM158" s="260"/>
      <c r="AN158" s="260"/>
      <c r="AO158" s="260"/>
      <c r="AP158" s="260"/>
      <c r="AQ158" s="260"/>
      <c r="AR158" s="260"/>
      <c r="AS158" s="260"/>
      <c r="AT158" s="260"/>
      <c r="AU158" s="260"/>
      <c r="AV158" s="260"/>
      <c r="AW158" s="260"/>
      <c r="AX158" s="260"/>
      <c r="AY158" s="260"/>
      <c r="AZ158" s="260"/>
      <c r="BA158" s="260"/>
      <c r="BB158" s="260"/>
      <c r="BC158" s="260"/>
      <c r="BD158" s="210"/>
      <c r="BE158" s="210"/>
      <c r="BF158" s="210"/>
    </row>
    <row r="159" spans="1:58" x14ac:dyDescent="0.25">
      <c r="A159" s="171" t="s">
        <v>91</v>
      </c>
      <c r="B159" s="164"/>
      <c r="C159" s="299" t="s">
        <v>628</v>
      </c>
      <c r="D159" s="166"/>
      <c r="E159" s="168"/>
      <c r="F159" s="167"/>
      <c r="G159" s="168"/>
      <c r="I159" s="171" t="s">
        <v>91</v>
      </c>
      <c r="J159" s="164"/>
      <c r="K159" s="299" t="s">
        <v>628</v>
      </c>
      <c r="L159" s="248"/>
      <c r="M159" s="166"/>
      <c r="N159" s="168"/>
      <c r="O159" s="167"/>
      <c r="P159" s="168"/>
      <c r="Q159" s="271"/>
      <c r="AL159" s="260"/>
      <c r="AM159" s="260"/>
      <c r="AN159" s="260"/>
      <c r="AO159" s="260"/>
      <c r="AP159" s="260"/>
      <c r="AQ159" s="260"/>
      <c r="AR159" s="260"/>
      <c r="AS159" s="260"/>
      <c r="AT159" s="260"/>
      <c r="AU159" s="260"/>
      <c r="AV159" s="260"/>
      <c r="AW159" s="260"/>
      <c r="AX159" s="260"/>
      <c r="AY159" s="260"/>
      <c r="AZ159" s="260"/>
      <c r="BA159" s="260"/>
      <c r="BB159" s="260"/>
      <c r="BC159" s="260"/>
      <c r="BD159" s="210"/>
      <c r="BE159" s="210"/>
      <c r="BF159" s="210"/>
    </row>
    <row r="160" spans="1:58" x14ac:dyDescent="0.25">
      <c r="A160" s="171" t="s">
        <v>91</v>
      </c>
      <c r="B160" s="164"/>
      <c r="C160" s="299" t="s">
        <v>628</v>
      </c>
      <c r="D160" s="166"/>
      <c r="E160" s="168"/>
      <c r="F160" s="167"/>
      <c r="G160" s="168"/>
      <c r="I160" s="171" t="s">
        <v>91</v>
      </c>
      <c r="J160" s="164"/>
      <c r="K160" s="299" t="s">
        <v>628</v>
      </c>
      <c r="L160" s="248"/>
      <c r="M160" s="166"/>
      <c r="N160" s="168"/>
      <c r="O160" s="167"/>
      <c r="P160" s="168"/>
      <c r="Q160" s="271"/>
      <c r="AL160" s="260"/>
      <c r="AM160" s="260"/>
      <c r="AN160" s="260"/>
      <c r="AO160" s="260"/>
      <c r="AP160" s="260"/>
      <c r="AQ160" s="260"/>
      <c r="AR160" s="260"/>
      <c r="AS160" s="260"/>
      <c r="AT160" s="260"/>
      <c r="AU160" s="260"/>
      <c r="AV160" s="260"/>
      <c r="AW160" s="260"/>
      <c r="AX160" s="260"/>
      <c r="AY160" s="260"/>
      <c r="AZ160" s="260"/>
      <c r="BA160" s="260"/>
      <c r="BB160" s="260"/>
      <c r="BC160" s="260"/>
      <c r="BD160" s="210"/>
      <c r="BE160" s="210"/>
      <c r="BF160" s="210"/>
    </row>
    <row r="161" spans="1:58" x14ac:dyDescent="0.25">
      <c r="A161" s="171" t="s">
        <v>91</v>
      </c>
      <c r="B161" s="164"/>
      <c r="C161" s="299" t="s">
        <v>628</v>
      </c>
      <c r="D161" s="166"/>
      <c r="E161" s="168"/>
      <c r="F161" s="167"/>
      <c r="G161" s="168"/>
      <c r="I161" s="171" t="s">
        <v>91</v>
      </c>
      <c r="J161" s="164"/>
      <c r="K161" s="299" t="s">
        <v>628</v>
      </c>
      <c r="L161" s="248"/>
      <c r="M161" s="166"/>
      <c r="N161" s="168"/>
      <c r="O161" s="167"/>
      <c r="P161" s="168"/>
      <c r="Q161" s="271"/>
      <c r="AL161" s="260"/>
      <c r="AM161" s="260"/>
      <c r="AN161" s="260"/>
      <c r="AO161" s="260"/>
      <c r="AP161" s="260"/>
      <c r="AQ161" s="260"/>
      <c r="AR161" s="260"/>
      <c r="AS161" s="260"/>
      <c r="AT161" s="260"/>
      <c r="AU161" s="260"/>
      <c r="AV161" s="260"/>
      <c r="AW161" s="260"/>
      <c r="AX161" s="260"/>
      <c r="AY161" s="260"/>
      <c r="AZ161" s="260"/>
      <c r="BA161" s="260"/>
      <c r="BB161" s="260"/>
      <c r="BC161" s="260"/>
      <c r="BD161" s="210"/>
      <c r="BE161" s="210"/>
      <c r="BF161" s="210"/>
    </row>
    <row r="162" spans="1:58" x14ac:dyDescent="0.25">
      <c r="A162" s="171" t="s">
        <v>91</v>
      </c>
      <c r="B162" s="164"/>
      <c r="C162" s="299" t="s">
        <v>628</v>
      </c>
      <c r="D162" s="166"/>
      <c r="E162" s="168"/>
      <c r="F162" s="167"/>
      <c r="G162" s="168"/>
      <c r="I162" s="171" t="s">
        <v>91</v>
      </c>
      <c r="J162" s="164"/>
      <c r="K162" s="299" t="s">
        <v>628</v>
      </c>
      <c r="L162" s="248"/>
      <c r="M162" s="166"/>
      <c r="N162" s="168"/>
      <c r="O162" s="167"/>
      <c r="P162" s="168"/>
      <c r="Q162" s="271"/>
      <c r="AL162" s="260"/>
      <c r="AM162" s="260"/>
      <c r="AN162" s="260"/>
      <c r="AO162" s="260"/>
      <c r="AP162" s="260"/>
      <c r="AQ162" s="260"/>
      <c r="AR162" s="260"/>
      <c r="AS162" s="260"/>
      <c r="AT162" s="260"/>
      <c r="AU162" s="260"/>
      <c r="AV162" s="260"/>
      <c r="AW162" s="260"/>
      <c r="AX162" s="260"/>
      <c r="AY162" s="260"/>
      <c r="AZ162" s="260"/>
      <c r="BA162" s="260"/>
      <c r="BB162" s="260"/>
      <c r="BC162" s="260"/>
      <c r="BD162" s="210"/>
      <c r="BE162" s="210"/>
      <c r="BF162" s="210"/>
    </row>
    <row r="163" spans="1:58" x14ac:dyDescent="0.25">
      <c r="A163" s="171" t="s">
        <v>91</v>
      </c>
      <c r="B163" s="164"/>
      <c r="C163" s="299" t="s">
        <v>628</v>
      </c>
      <c r="D163" s="166"/>
      <c r="E163" s="168"/>
      <c r="F163" s="167"/>
      <c r="G163" s="168"/>
      <c r="I163" s="171" t="s">
        <v>91</v>
      </c>
      <c r="J163" s="164"/>
      <c r="K163" s="299" t="s">
        <v>628</v>
      </c>
      <c r="L163" s="248"/>
      <c r="M163" s="166"/>
      <c r="N163" s="168"/>
      <c r="O163" s="167"/>
      <c r="P163" s="168"/>
      <c r="Q163" s="271"/>
      <c r="AL163" s="260"/>
      <c r="AM163" s="260"/>
      <c r="AN163" s="260"/>
      <c r="AO163" s="260"/>
      <c r="AP163" s="260"/>
      <c r="AQ163" s="260"/>
      <c r="AR163" s="260"/>
      <c r="AS163" s="260"/>
      <c r="AT163" s="260"/>
      <c r="AU163" s="260"/>
      <c r="AV163" s="260"/>
      <c r="AW163" s="260"/>
      <c r="AX163" s="260"/>
      <c r="AY163" s="260"/>
      <c r="AZ163" s="260"/>
      <c r="BA163" s="260"/>
      <c r="BB163" s="260"/>
      <c r="BC163" s="260"/>
      <c r="BD163" s="210"/>
      <c r="BE163" s="210"/>
      <c r="BF163" s="210"/>
    </row>
    <row r="164" spans="1:58" x14ac:dyDescent="0.25">
      <c r="A164" s="171" t="s">
        <v>91</v>
      </c>
      <c r="B164" s="164"/>
      <c r="C164" s="299" t="s">
        <v>628</v>
      </c>
      <c r="D164" s="166"/>
      <c r="E164" s="168"/>
      <c r="F164" s="167"/>
      <c r="G164" s="168"/>
      <c r="I164" s="171" t="s">
        <v>91</v>
      </c>
      <c r="J164" s="164"/>
      <c r="K164" s="299" t="s">
        <v>628</v>
      </c>
      <c r="L164" s="248"/>
      <c r="M164" s="166"/>
      <c r="N164" s="168"/>
      <c r="O164" s="167"/>
      <c r="P164" s="168"/>
      <c r="Q164" s="271"/>
      <c r="AL164" s="260"/>
      <c r="AM164" s="260"/>
      <c r="AN164" s="260"/>
      <c r="AO164" s="260"/>
      <c r="AP164" s="260"/>
      <c r="AQ164" s="260"/>
      <c r="AR164" s="260"/>
      <c r="AS164" s="260"/>
      <c r="AT164" s="260"/>
      <c r="AU164" s="260"/>
      <c r="AV164" s="260"/>
      <c r="AW164" s="260"/>
      <c r="AX164" s="260"/>
      <c r="AY164" s="260"/>
      <c r="AZ164" s="260"/>
      <c r="BA164" s="260"/>
      <c r="BB164" s="260"/>
      <c r="BC164" s="260"/>
      <c r="BD164" s="210"/>
      <c r="BE164" s="210"/>
      <c r="BF164" s="210"/>
    </row>
    <row r="165" spans="1:58" x14ac:dyDescent="0.25">
      <c r="A165" s="171" t="s">
        <v>91</v>
      </c>
      <c r="B165" s="164"/>
      <c r="C165" s="299" t="s">
        <v>628</v>
      </c>
      <c r="D165" s="166"/>
      <c r="E165" s="168"/>
      <c r="F165" s="167"/>
      <c r="G165" s="168"/>
      <c r="I165" s="171" t="s">
        <v>91</v>
      </c>
      <c r="J165" s="164"/>
      <c r="K165" s="299" t="s">
        <v>628</v>
      </c>
      <c r="L165" s="248"/>
      <c r="M165" s="166"/>
      <c r="N165" s="168"/>
      <c r="O165" s="167"/>
      <c r="P165" s="168"/>
      <c r="Q165" s="271"/>
      <c r="AL165" s="260"/>
      <c r="AM165" s="260"/>
      <c r="AN165" s="260"/>
      <c r="AO165" s="260"/>
      <c r="AP165" s="260"/>
      <c r="AQ165" s="260"/>
      <c r="AR165" s="260"/>
      <c r="AS165" s="260"/>
      <c r="AT165" s="260"/>
      <c r="AU165" s="260"/>
      <c r="AV165" s="260"/>
      <c r="AW165" s="260"/>
      <c r="AX165" s="260"/>
      <c r="AY165" s="260"/>
      <c r="AZ165" s="260"/>
      <c r="BA165" s="260"/>
      <c r="BB165" s="260"/>
      <c r="BC165" s="260"/>
      <c r="BD165" s="210"/>
      <c r="BE165" s="210"/>
      <c r="BF165" s="210"/>
    </row>
    <row r="166" spans="1:58" x14ac:dyDescent="0.25">
      <c r="A166" s="171" t="s">
        <v>91</v>
      </c>
      <c r="B166" s="164"/>
      <c r="C166" s="299" t="s">
        <v>628</v>
      </c>
      <c r="D166" s="166"/>
      <c r="E166" s="168"/>
      <c r="F166" s="167"/>
      <c r="G166" s="168"/>
      <c r="I166" s="171" t="s">
        <v>91</v>
      </c>
      <c r="J166" s="164"/>
      <c r="K166" s="299" t="s">
        <v>628</v>
      </c>
      <c r="L166" s="248"/>
      <c r="M166" s="166"/>
      <c r="N166" s="168"/>
      <c r="O166" s="167"/>
      <c r="P166" s="168"/>
      <c r="Q166" s="271"/>
      <c r="AL166" s="260"/>
      <c r="AM166" s="260"/>
      <c r="AN166" s="260"/>
      <c r="AO166" s="260"/>
      <c r="AP166" s="260"/>
      <c r="AQ166" s="260"/>
      <c r="AR166" s="260"/>
      <c r="AS166" s="260"/>
      <c r="AT166" s="260"/>
      <c r="AU166" s="260"/>
      <c r="AV166" s="260"/>
      <c r="AW166" s="260"/>
      <c r="AX166" s="260"/>
      <c r="AY166" s="260"/>
      <c r="AZ166" s="260"/>
      <c r="BA166" s="260"/>
      <c r="BB166" s="260"/>
      <c r="BC166" s="260"/>
      <c r="BD166" s="210"/>
      <c r="BE166" s="210"/>
      <c r="BF166" s="210"/>
    </row>
    <row r="167" spans="1:58" x14ac:dyDescent="0.25">
      <c r="A167" s="171" t="s">
        <v>91</v>
      </c>
      <c r="B167" s="164"/>
      <c r="C167" s="299" t="s">
        <v>628</v>
      </c>
      <c r="D167" s="166"/>
      <c r="E167" s="168"/>
      <c r="F167" s="167"/>
      <c r="G167" s="168"/>
      <c r="I167" s="171" t="s">
        <v>91</v>
      </c>
      <c r="J167" s="164"/>
      <c r="K167" s="299" t="s">
        <v>628</v>
      </c>
      <c r="L167" s="248"/>
      <c r="M167" s="166"/>
      <c r="N167" s="168"/>
      <c r="O167" s="167"/>
      <c r="P167" s="168"/>
      <c r="Q167" s="271"/>
      <c r="AL167" s="260"/>
      <c r="AM167" s="260"/>
      <c r="AN167" s="260"/>
      <c r="AO167" s="260"/>
      <c r="AP167" s="260"/>
      <c r="AQ167" s="260"/>
      <c r="AR167" s="260"/>
      <c r="AS167" s="260"/>
      <c r="AT167" s="260"/>
      <c r="AU167" s="260"/>
      <c r="AV167" s="260"/>
      <c r="AW167" s="260"/>
      <c r="AX167" s="260"/>
      <c r="AY167" s="260"/>
      <c r="AZ167" s="260"/>
      <c r="BA167" s="260"/>
      <c r="BB167" s="260"/>
      <c r="BC167" s="260"/>
      <c r="BD167" s="210"/>
      <c r="BE167" s="210"/>
      <c r="BF167" s="210"/>
    </row>
    <row r="168" spans="1:58" x14ac:dyDescent="0.25">
      <c r="A168" s="171" t="s">
        <v>91</v>
      </c>
      <c r="B168" s="164"/>
      <c r="C168" s="299" t="s">
        <v>628</v>
      </c>
      <c r="D168" s="166"/>
      <c r="E168" s="168"/>
      <c r="F168" s="167"/>
      <c r="G168" s="168"/>
      <c r="I168" s="171" t="s">
        <v>91</v>
      </c>
      <c r="J168" s="164"/>
      <c r="K168" s="299" t="s">
        <v>628</v>
      </c>
      <c r="L168" s="248"/>
      <c r="M168" s="166"/>
      <c r="N168" s="168"/>
      <c r="O168" s="167"/>
      <c r="P168" s="168"/>
      <c r="Q168" s="271"/>
      <c r="AL168" s="260"/>
      <c r="AM168" s="260"/>
      <c r="AN168" s="260"/>
      <c r="AO168" s="260"/>
      <c r="AP168" s="260"/>
      <c r="AQ168" s="260"/>
      <c r="AR168" s="260"/>
      <c r="AS168" s="260"/>
      <c r="AT168" s="260"/>
      <c r="AU168" s="260"/>
      <c r="AV168" s="260"/>
      <c r="AW168" s="260"/>
      <c r="AX168" s="260"/>
      <c r="AY168" s="260"/>
      <c r="AZ168" s="260"/>
      <c r="BA168" s="260"/>
      <c r="BB168" s="260"/>
      <c r="BC168" s="260"/>
      <c r="BD168" s="210"/>
      <c r="BE168" s="210"/>
      <c r="BF168" s="210"/>
    </row>
    <row r="169" spans="1:58" x14ac:dyDescent="0.25">
      <c r="A169" s="171" t="s">
        <v>91</v>
      </c>
      <c r="B169" s="164"/>
      <c r="C169" s="299" t="s">
        <v>628</v>
      </c>
      <c r="D169" s="166"/>
      <c r="E169" s="168"/>
      <c r="F169" s="167"/>
      <c r="G169" s="168"/>
      <c r="I169" s="171" t="s">
        <v>91</v>
      </c>
      <c r="J169" s="164"/>
      <c r="K169" s="299" t="s">
        <v>628</v>
      </c>
      <c r="L169" s="248"/>
      <c r="M169" s="166"/>
      <c r="N169" s="168"/>
      <c r="O169" s="167"/>
      <c r="P169" s="168"/>
      <c r="Q169" s="271"/>
      <c r="AL169" s="260"/>
      <c r="AM169" s="260"/>
      <c r="AN169" s="260"/>
      <c r="AO169" s="260"/>
      <c r="AP169" s="260"/>
      <c r="AQ169" s="260"/>
      <c r="AR169" s="260"/>
      <c r="AS169" s="260"/>
      <c r="AT169" s="260"/>
      <c r="AU169" s="260"/>
      <c r="AV169" s="260"/>
      <c r="AW169" s="260"/>
      <c r="AX169" s="260"/>
      <c r="AY169" s="260"/>
      <c r="AZ169" s="260"/>
      <c r="BA169" s="260"/>
      <c r="BB169" s="260"/>
      <c r="BC169" s="260"/>
      <c r="BD169" s="210"/>
      <c r="BE169" s="210"/>
      <c r="BF169" s="210"/>
    </row>
    <row r="170" spans="1:58" x14ac:dyDescent="0.25">
      <c r="A170" s="171" t="s">
        <v>91</v>
      </c>
      <c r="B170" s="164"/>
      <c r="C170" s="299" t="s">
        <v>628</v>
      </c>
      <c r="D170" s="166"/>
      <c r="E170" s="168"/>
      <c r="F170" s="167"/>
      <c r="G170" s="168"/>
      <c r="I170" s="171" t="s">
        <v>91</v>
      </c>
      <c r="J170" s="164"/>
      <c r="K170" s="299" t="s">
        <v>628</v>
      </c>
      <c r="L170" s="248"/>
      <c r="M170" s="166"/>
      <c r="N170" s="168"/>
      <c r="O170" s="167"/>
      <c r="P170" s="168"/>
      <c r="Q170" s="271"/>
      <c r="AL170" s="260"/>
      <c r="AM170" s="260"/>
      <c r="AN170" s="260"/>
      <c r="AO170" s="260"/>
      <c r="AP170" s="260"/>
      <c r="AQ170" s="260"/>
      <c r="AR170" s="260"/>
      <c r="AS170" s="260"/>
      <c r="AT170" s="260"/>
      <c r="AU170" s="260"/>
      <c r="AV170" s="260"/>
      <c r="AW170" s="260"/>
      <c r="AX170" s="260"/>
      <c r="AY170" s="260"/>
      <c r="AZ170" s="260"/>
      <c r="BA170" s="260"/>
      <c r="BB170" s="260"/>
      <c r="BC170" s="260"/>
      <c r="BD170" s="210"/>
      <c r="BE170" s="210"/>
      <c r="BF170" s="210"/>
    </row>
    <row r="171" spans="1:58" x14ac:dyDescent="0.25">
      <c r="A171" s="171" t="s">
        <v>91</v>
      </c>
      <c r="B171" s="164"/>
      <c r="C171" s="299" t="s">
        <v>628</v>
      </c>
      <c r="D171" s="166"/>
      <c r="E171" s="168"/>
      <c r="F171" s="167"/>
      <c r="G171" s="168"/>
      <c r="I171" s="171" t="s">
        <v>91</v>
      </c>
      <c r="J171" s="164"/>
      <c r="K171" s="299" t="s">
        <v>628</v>
      </c>
      <c r="L171" s="248"/>
      <c r="M171" s="166"/>
      <c r="N171" s="168"/>
      <c r="O171" s="167"/>
      <c r="P171" s="168"/>
      <c r="Q171" s="271"/>
      <c r="AL171" s="260"/>
      <c r="AM171" s="260"/>
      <c r="AN171" s="260"/>
      <c r="AO171" s="260"/>
      <c r="AP171" s="260"/>
      <c r="AQ171" s="260"/>
      <c r="AR171" s="260"/>
      <c r="AS171" s="260"/>
      <c r="AT171" s="260"/>
      <c r="AU171" s="260"/>
      <c r="AV171" s="260"/>
      <c r="AW171" s="260"/>
      <c r="AX171" s="260"/>
      <c r="AY171" s="260"/>
      <c r="AZ171" s="260"/>
      <c r="BA171" s="260"/>
      <c r="BB171" s="260"/>
      <c r="BC171" s="260"/>
      <c r="BD171" s="210"/>
      <c r="BE171" s="210"/>
      <c r="BF171" s="210"/>
    </row>
    <row r="172" spans="1:58" x14ac:dyDescent="0.25">
      <c r="A172" s="171" t="s">
        <v>91</v>
      </c>
      <c r="B172" s="164"/>
      <c r="C172" s="299" t="s">
        <v>628</v>
      </c>
      <c r="D172" s="166"/>
      <c r="E172" s="168"/>
      <c r="F172" s="167"/>
      <c r="G172" s="168"/>
      <c r="I172" s="171" t="s">
        <v>91</v>
      </c>
      <c r="J172" s="164"/>
      <c r="K172" s="299" t="s">
        <v>628</v>
      </c>
      <c r="L172" s="248"/>
      <c r="M172" s="166"/>
      <c r="N172" s="168"/>
      <c r="O172" s="167"/>
      <c r="P172" s="168"/>
      <c r="Q172" s="271"/>
      <c r="AL172" s="260"/>
      <c r="AM172" s="260"/>
      <c r="AN172" s="260"/>
      <c r="AO172" s="260"/>
      <c r="AP172" s="260"/>
      <c r="AQ172" s="260"/>
      <c r="AR172" s="260"/>
      <c r="AS172" s="260"/>
      <c r="AT172" s="260"/>
      <c r="AU172" s="260"/>
      <c r="AV172" s="260"/>
      <c r="AW172" s="260"/>
      <c r="AX172" s="260"/>
      <c r="AY172" s="260"/>
      <c r="AZ172" s="260"/>
      <c r="BA172" s="260"/>
      <c r="BB172" s="260"/>
      <c r="BC172" s="260"/>
      <c r="BD172" s="210"/>
      <c r="BE172" s="210"/>
      <c r="BF172" s="210"/>
    </row>
    <row r="173" spans="1:58" x14ac:dyDescent="0.25">
      <c r="A173" s="171" t="s">
        <v>91</v>
      </c>
      <c r="B173" s="164"/>
      <c r="C173" s="299" t="s">
        <v>628</v>
      </c>
      <c r="D173" s="166"/>
      <c r="E173" s="168"/>
      <c r="F173" s="167"/>
      <c r="G173" s="168"/>
      <c r="I173" s="171" t="s">
        <v>91</v>
      </c>
      <c r="J173" s="164"/>
      <c r="K173" s="299" t="s">
        <v>628</v>
      </c>
      <c r="L173" s="248"/>
      <c r="M173" s="166"/>
      <c r="N173" s="168"/>
      <c r="O173" s="167"/>
      <c r="P173" s="168"/>
      <c r="Q173" s="271"/>
      <c r="AL173" s="260"/>
      <c r="AM173" s="260"/>
      <c r="AN173" s="260"/>
      <c r="AO173" s="260"/>
      <c r="AP173" s="260"/>
      <c r="AQ173" s="260"/>
      <c r="AR173" s="260"/>
      <c r="AS173" s="260"/>
      <c r="AT173" s="260"/>
      <c r="AU173" s="260"/>
      <c r="AV173" s="260"/>
      <c r="AW173" s="260"/>
      <c r="AX173" s="260"/>
      <c r="AY173" s="260"/>
      <c r="AZ173" s="260"/>
      <c r="BA173" s="260"/>
      <c r="BB173" s="260"/>
      <c r="BC173" s="260"/>
      <c r="BD173" s="210"/>
      <c r="BE173" s="210"/>
      <c r="BF173" s="210"/>
    </row>
    <row r="174" spans="1:58" x14ac:dyDescent="0.25">
      <c r="A174" s="171" t="s">
        <v>91</v>
      </c>
      <c r="B174" s="164"/>
      <c r="C174" s="299" t="s">
        <v>628</v>
      </c>
      <c r="D174" s="166"/>
      <c r="E174" s="168"/>
      <c r="F174" s="167"/>
      <c r="G174" s="168"/>
      <c r="I174" s="171" t="s">
        <v>91</v>
      </c>
      <c r="J174" s="164"/>
      <c r="K174" s="299" t="s">
        <v>628</v>
      </c>
      <c r="L174" s="248"/>
      <c r="M174" s="166"/>
      <c r="N174" s="168"/>
      <c r="O174" s="167"/>
      <c r="P174" s="168"/>
      <c r="Q174" s="271"/>
      <c r="AL174" s="260"/>
      <c r="AM174" s="260"/>
      <c r="AN174" s="260"/>
      <c r="AO174" s="260"/>
      <c r="AP174" s="260"/>
      <c r="AQ174" s="260"/>
      <c r="AR174" s="260"/>
      <c r="AS174" s="260"/>
      <c r="AT174" s="260"/>
      <c r="AU174" s="260"/>
      <c r="AV174" s="260"/>
      <c r="AW174" s="260"/>
      <c r="AX174" s="260"/>
      <c r="AY174" s="260"/>
      <c r="AZ174" s="260"/>
      <c r="BA174" s="260"/>
      <c r="BB174" s="260"/>
      <c r="BC174" s="260"/>
      <c r="BD174" s="210"/>
      <c r="BE174" s="210"/>
      <c r="BF174" s="210"/>
    </row>
    <row r="175" spans="1:58" x14ac:dyDescent="0.25">
      <c r="A175" s="171" t="s">
        <v>91</v>
      </c>
      <c r="B175" s="164"/>
      <c r="C175" s="299" t="s">
        <v>628</v>
      </c>
      <c r="D175" s="166"/>
      <c r="E175" s="168"/>
      <c r="F175" s="167"/>
      <c r="G175" s="168"/>
      <c r="I175" s="171" t="s">
        <v>91</v>
      </c>
      <c r="J175" s="164"/>
      <c r="K175" s="299" t="s">
        <v>628</v>
      </c>
      <c r="L175" s="248"/>
      <c r="M175" s="166"/>
      <c r="N175" s="168"/>
      <c r="O175" s="167"/>
      <c r="P175" s="168"/>
      <c r="Q175" s="271"/>
      <c r="AL175" s="260"/>
      <c r="AM175" s="260"/>
      <c r="AN175" s="260"/>
      <c r="AO175" s="260"/>
      <c r="AP175" s="260"/>
      <c r="AQ175" s="260"/>
      <c r="AR175" s="260"/>
      <c r="AS175" s="260"/>
      <c r="AT175" s="260"/>
      <c r="AU175" s="260"/>
      <c r="AV175" s="260"/>
      <c r="AW175" s="260"/>
      <c r="AX175" s="260"/>
      <c r="AY175" s="260"/>
      <c r="AZ175" s="260"/>
      <c r="BA175" s="260"/>
      <c r="BB175" s="260"/>
      <c r="BC175" s="260"/>
      <c r="BD175" s="210"/>
      <c r="BE175" s="210"/>
      <c r="BF175" s="210"/>
    </row>
    <row r="176" spans="1:58" x14ac:dyDescent="0.25">
      <c r="A176" s="171" t="s">
        <v>91</v>
      </c>
      <c r="B176" s="164"/>
      <c r="C176" s="299" t="s">
        <v>628</v>
      </c>
      <c r="D176" s="166"/>
      <c r="E176" s="168"/>
      <c r="F176" s="167"/>
      <c r="G176" s="168"/>
      <c r="I176" s="171" t="s">
        <v>91</v>
      </c>
      <c r="J176" s="164"/>
      <c r="K176" s="299" t="s">
        <v>628</v>
      </c>
      <c r="L176" s="248"/>
      <c r="M176" s="166"/>
      <c r="N176" s="168"/>
      <c r="O176" s="167"/>
      <c r="P176" s="168"/>
      <c r="Q176" s="271"/>
      <c r="AL176" s="260"/>
      <c r="AM176" s="260"/>
      <c r="AN176" s="260"/>
      <c r="AO176" s="260"/>
      <c r="AP176" s="260"/>
      <c r="AQ176" s="260"/>
      <c r="AR176" s="260"/>
      <c r="AS176" s="260"/>
      <c r="AT176" s="260"/>
      <c r="AU176" s="260"/>
      <c r="AV176" s="260"/>
      <c r="AW176" s="260"/>
      <c r="AX176" s="260"/>
      <c r="AY176" s="260"/>
      <c r="AZ176" s="260"/>
      <c r="BA176" s="260"/>
      <c r="BB176" s="260"/>
      <c r="BC176" s="260"/>
      <c r="BD176" s="210"/>
      <c r="BE176" s="210"/>
      <c r="BF176" s="210"/>
    </row>
    <row r="177" spans="1:58" x14ac:dyDescent="0.25">
      <c r="A177" s="171" t="s">
        <v>91</v>
      </c>
      <c r="B177" s="164"/>
      <c r="C177" s="299" t="s">
        <v>628</v>
      </c>
      <c r="D177" s="166"/>
      <c r="E177" s="168"/>
      <c r="F177" s="167"/>
      <c r="G177" s="168"/>
      <c r="I177" s="171" t="s">
        <v>91</v>
      </c>
      <c r="J177" s="164"/>
      <c r="K177" s="299" t="s">
        <v>628</v>
      </c>
      <c r="L177" s="248"/>
      <c r="M177" s="166"/>
      <c r="N177" s="168"/>
      <c r="O177" s="167"/>
      <c r="P177" s="168"/>
      <c r="Q177" s="271"/>
      <c r="AL177" s="260"/>
      <c r="AM177" s="260"/>
      <c r="AN177" s="260"/>
      <c r="AO177" s="260"/>
      <c r="AP177" s="260"/>
      <c r="AQ177" s="260"/>
      <c r="AR177" s="260"/>
      <c r="AS177" s="260"/>
      <c r="AT177" s="260"/>
      <c r="AU177" s="260"/>
      <c r="AV177" s="260"/>
      <c r="AW177" s="260"/>
      <c r="AX177" s="260"/>
      <c r="AY177" s="260"/>
      <c r="AZ177" s="260"/>
      <c r="BA177" s="260"/>
      <c r="BB177" s="260"/>
      <c r="BC177" s="260"/>
      <c r="BD177" s="210"/>
      <c r="BE177" s="210"/>
      <c r="BF177" s="210"/>
    </row>
    <row r="178" spans="1:58" x14ac:dyDescent="0.25">
      <c r="A178" s="171" t="s">
        <v>91</v>
      </c>
      <c r="B178" s="164"/>
      <c r="C178" s="299" t="s">
        <v>628</v>
      </c>
      <c r="D178" s="166"/>
      <c r="E178" s="168"/>
      <c r="F178" s="167"/>
      <c r="G178" s="168"/>
      <c r="I178" s="171" t="s">
        <v>91</v>
      </c>
      <c r="J178" s="164"/>
      <c r="K178" s="299" t="s">
        <v>628</v>
      </c>
      <c r="L178" s="248"/>
      <c r="M178" s="166"/>
      <c r="N178" s="168"/>
      <c r="O178" s="167"/>
      <c r="P178" s="168"/>
      <c r="Q178" s="271"/>
      <c r="AL178" s="260"/>
      <c r="AM178" s="260"/>
      <c r="AN178" s="260"/>
      <c r="AO178" s="260"/>
      <c r="AP178" s="260"/>
      <c r="AQ178" s="260"/>
      <c r="AR178" s="260"/>
      <c r="AS178" s="260"/>
      <c r="AT178" s="260"/>
      <c r="AU178" s="260"/>
      <c r="AV178" s="260"/>
      <c r="AW178" s="260"/>
      <c r="AX178" s="260"/>
      <c r="AY178" s="260"/>
      <c r="AZ178" s="260"/>
      <c r="BA178" s="260"/>
      <c r="BB178" s="260"/>
      <c r="BC178" s="260"/>
      <c r="BD178" s="210"/>
      <c r="BE178" s="210"/>
      <c r="BF178" s="210"/>
    </row>
    <row r="179" spans="1:58" x14ac:dyDescent="0.25">
      <c r="A179" s="171" t="s">
        <v>91</v>
      </c>
      <c r="B179" s="164"/>
      <c r="C179" s="299" t="s">
        <v>628</v>
      </c>
      <c r="D179" s="166"/>
      <c r="E179" s="168"/>
      <c r="F179" s="167"/>
      <c r="G179" s="168"/>
      <c r="I179" s="171" t="s">
        <v>91</v>
      </c>
      <c r="J179" s="164"/>
      <c r="K179" s="299" t="s">
        <v>628</v>
      </c>
      <c r="L179" s="248"/>
      <c r="M179" s="166"/>
      <c r="N179" s="168"/>
      <c r="O179" s="167"/>
      <c r="P179" s="168"/>
      <c r="Q179" s="271"/>
      <c r="AL179" s="260"/>
      <c r="AM179" s="260"/>
      <c r="AN179" s="260"/>
      <c r="AO179" s="260"/>
      <c r="AP179" s="260"/>
      <c r="AQ179" s="260"/>
      <c r="AR179" s="260"/>
      <c r="AS179" s="260"/>
      <c r="AT179" s="260"/>
      <c r="AU179" s="260"/>
      <c r="AV179" s="260"/>
      <c r="AW179" s="260"/>
      <c r="AX179" s="260"/>
      <c r="AY179" s="260"/>
      <c r="AZ179" s="260"/>
      <c r="BA179" s="260"/>
      <c r="BB179" s="260"/>
      <c r="BC179" s="260"/>
      <c r="BD179" s="210"/>
      <c r="BE179" s="210"/>
      <c r="BF179" s="210"/>
    </row>
    <row r="180" spans="1:58" x14ac:dyDescent="0.25">
      <c r="A180" s="171" t="s">
        <v>91</v>
      </c>
      <c r="B180" s="164"/>
      <c r="C180" s="299" t="s">
        <v>628</v>
      </c>
      <c r="D180" s="166"/>
      <c r="E180" s="168"/>
      <c r="F180" s="167"/>
      <c r="G180" s="168"/>
      <c r="I180" s="171" t="s">
        <v>91</v>
      </c>
      <c r="J180" s="164"/>
      <c r="K180" s="299" t="s">
        <v>628</v>
      </c>
      <c r="L180" s="248"/>
      <c r="M180" s="166"/>
      <c r="N180" s="168"/>
      <c r="O180" s="167"/>
      <c r="P180" s="168"/>
      <c r="Q180" s="271"/>
      <c r="AL180" s="260"/>
      <c r="AM180" s="260"/>
      <c r="AN180" s="260"/>
      <c r="AO180" s="260"/>
      <c r="AP180" s="260"/>
      <c r="AQ180" s="260"/>
      <c r="AR180" s="260"/>
      <c r="AS180" s="260"/>
      <c r="AT180" s="260"/>
      <c r="AU180" s="260"/>
      <c r="AV180" s="260"/>
      <c r="AW180" s="260"/>
      <c r="AX180" s="260"/>
      <c r="AY180" s="260"/>
      <c r="AZ180" s="260"/>
      <c r="BA180" s="260"/>
      <c r="BB180" s="260"/>
      <c r="BC180" s="260"/>
      <c r="BD180" s="210"/>
      <c r="BE180" s="210"/>
      <c r="BF180" s="210"/>
    </row>
    <row r="181" spans="1:58" x14ac:dyDescent="0.25">
      <c r="A181" s="171" t="s">
        <v>91</v>
      </c>
      <c r="B181" s="164"/>
      <c r="C181" s="299" t="s">
        <v>628</v>
      </c>
      <c r="D181" s="166"/>
      <c r="E181" s="168"/>
      <c r="F181" s="167"/>
      <c r="G181" s="168"/>
      <c r="I181" s="171" t="s">
        <v>91</v>
      </c>
      <c r="J181" s="164"/>
      <c r="K181" s="299" t="s">
        <v>628</v>
      </c>
      <c r="L181" s="248"/>
      <c r="M181" s="166"/>
      <c r="N181" s="168"/>
      <c r="O181" s="167"/>
      <c r="P181" s="168"/>
      <c r="Q181" s="271"/>
      <c r="AL181" s="260"/>
      <c r="AM181" s="260"/>
      <c r="AN181" s="260"/>
      <c r="AO181" s="260"/>
      <c r="AP181" s="260"/>
      <c r="AQ181" s="260"/>
      <c r="AR181" s="260"/>
      <c r="AS181" s="260"/>
      <c r="AT181" s="260"/>
      <c r="AU181" s="260"/>
      <c r="AV181" s="260"/>
      <c r="AW181" s="260"/>
      <c r="AX181" s="260"/>
      <c r="AY181" s="260"/>
      <c r="AZ181" s="260"/>
      <c r="BA181" s="260"/>
      <c r="BB181" s="260"/>
      <c r="BC181" s="260"/>
      <c r="BD181" s="210"/>
      <c r="BE181" s="210"/>
      <c r="BF181" s="210"/>
    </row>
    <row r="182" spans="1:58" x14ac:dyDescent="0.25">
      <c r="A182" s="171" t="s">
        <v>91</v>
      </c>
      <c r="B182" s="164"/>
      <c r="C182" s="299" t="s">
        <v>628</v>
      </c>
      <c r="D182" s="166"/>
      <c r="E182" s="168"/>
      <c r="F182" s="167"/>
      <c r="G182" s="168"/>
      <c r="I182" s="171" t="s">
        <v>91</v>
      </c>
      <c r="J182" s="164"/>
      <c r="K182" s="299" t="s">
        <v>628</v>
      </c>
      <c r="L182" s="248"/>
      <c r="M182" s="166"/>
      <c r="N182" s="168"/>
      <c r="O182" s="167"/>
      <c r="P182" s="168"/>
      <c r="Q182" s="271"/>
      <c r="AL182" s="260"/>
      <c r="AM182" s="260"/>
      <c r="AN182" s="260"/>
      <c r="AO182" s="260"/>
      <c r="AP182" s="260"/>
      <c r="AQ182" s="260"/>
      <c r="AR182" s="260"/>
      <c r="AS182" s="260"/>
      <c r="AT182" s="260"/>
      <c r="AU182" s="260"/>
      <c r="AV182" s="260"/>
      <c r="AW182" s="260"/>
      <c r="AX182" s="260"/>
      <c r="AY182" s="260"/>
      <c r="AZ182" s="260"/>
      <c r="BA182" s="260"/>
      <c r="BB182" s="260"/>
      <c r="BC182" s="260"/>
      <c r="BD182" s="210"/>
      <c r="BE182" s="210"/>
      <c r="BF182" s="210"/>
    </row>
    <row r="183" spans="1:58" x14ac:dyDescent="0.25">
      <c r="A183" s="171" t="s">
        <v>91</v>
      </c>
      <c r="B183" s="164"/>
      <c r="C183" s="299" t="s">
        <v>628</v>
      </c>
      <c r="D183" s="166"/>
      <c r="E183" s="168"/>
      <c r="F183" s="167"/>
      <c r="G183" s="168"/>
      <c r="I183" s="171" t="s">
        <v>91</v>
      </c>
      <c r="J183" s="164"/>
      <c r="K183" s="299" t="s">
        <v>628</v>
      </c>
      <c r="L183" s="248"/>
      <c r="M183" s="166"/>
      <c r="N183" s="168"/>
      <c r="O183" s="167"/>
      <c r="P183" s="168"/>
      <c r="Q183" s="271"/>
      <c r="AL183" s="260"/>
      <c r="AM183" s="260"/>
      <c r="AN183" s="260"/>
      <c r="AO183" s="260"/>
      <c r="AP183" s="260"/>
      <c r="AQ183" s="260"/>
      <c r="AR183" s="260"/>
      <c r="AS183" s="260"/>
      <c r="AT183" s="260"/>
      <c r="AU183" s="260"/>
      <c r="AV183" s="260"/>
      <c r="AW183" s="260"/>
      <c r="AX183" s="260"/>
      <c r="AY183" s="260"/>
      <c r="AZ183" s="260"/>
      <c r="BA183" s="260"/>
      <c r="BB183" s="260"/>
      <c r="BC183" s="260"/>
      <c r="BD183" s="210"/>
      <c r="BE183" s="210"/>
      <c r="BF183" s="210"/>
    </row>
    <row r="184" spans="1:58" x14ac:dyDescent="0.25">
      <c r="A184" s="171" t="s">
        <v>91</v>
      </c>
      <c r="B184" s="164"/>
      <c r="C184" s="299" t="s">
        <v>628</v>
      </c>
      <c r="D184" s="166"/>
      <c r="E184" s="168"/>
      <c r="F184" s="167"/>
      <c r="G184" s="168"/>
      <c r="I184" s="171" t="s">
        <v>91</v>
      </c>
      <c r="J184" s="164"/>
      <c r="K184" s="299" t="s">
        <v>628</v>
      </c>
      <c r="L184" s="248"/>
      <c r="M184" s="166"/>
      <c r="N184" s="168"/>
      <c r="O184" s="167"/>
      <c r="P184" s="168"/>
      <c r="Q184" s="271"/>
      <c r="AL184" s="260"/>
      <c r="AM184" s="260"/>
      <c r="AN184" s="260"/>
      <c r="AO184" s="260"/>
      <c r="AP184" s="260"/>
      <c r="AQ184" s="260"/>
      <c r="AR184" s="260"/>
      <c r="AS184" s="260"/>
      <c r="AT184" s="260"/>
      <c r="AU184" s="260"/>
      <c r="AV184" s="260"/>
      <c r="AW184" s="260"/>
      <c r="AX184" s="260"/>
      <c r="AY184" s="260"/>
      <c r="AZ184" s="260"/>
      <c r="BA184" s="260"/>
      <c r="BB184" s="260"/>
      <c r="BC184" s="260"/>
      <c r="BD184" s="210"/>
      <c r="BE184" s="210"/>
      <c r="BF184" s="210"/>
    </row>
    <row r="185" spans="1:58" x14ac:dyDescent="0.25">
      <c r="A185" s="171" t="s">
        <v>91</v>
      </c>
      <c r="B185" s="164"/>
      <c r="C185" s="299" t="s">
        <v>628</v>
      </c>
      <c r="D185" s="166"/>
      <c r="E185" s="168"/>
      <c r="F185" s="167"/>
      <c r="G185" s="168"/>
      <c r="I185" s="171" t="s">
        <v>91</v>
      </c>
      <c r="J185" s="164"/>
      <c r="K185" s="299" t="s">
        <v>628</v>
      </c>
      <c r="L185" s="248"/>
      <c r="M185" s="166"/>
      <c r="N185" s="168"/>
      <c r="O185" s="167"/>
      <c r="P185" s="168"/>
      <c r="Q185" s="271"/>
      <c r="AL185" s="260"/>
      <c r="AM185" s="260"/>
      <c r="AN185" s="260"/>
      <c r="AO185" s="260"/>
      <c r="AP185" s="260"/>
      <c r="AQ185" s="260"/>
      <c r="AR185" s="260"/>
      <c r="AS185" s="260"/>
      <c r="AT185" s="260"/>
      <c r="AU185" s="260"/>
      <c r="AV185" s="260"/>
      <c r="AW185" s="260"/>
      <c r="AX185" s="260"/>
      <c r="AY185" s="260"/>
      <c r="AZ185" s="260"/>
      <c r="BA185" s="260"/>
      <c r="BB185" s="260"/>
      <c r="BC185" s="260"/>
      <c r="BD185" s="210"/>
      <c r="BE185" s="210"/>
      <c r="BF185" s="210"/>
    </row>
    <row r="186" spans="1:58" x14ac:dyDescent="0.25">
      <c r="A186" s="171" t="s">
        <v>91</v>
      </c>
      <c r="B186" s="164"/>
      <c r="C186" s="299" t="s">
        <v>628</v>
      </c>
      <c r="D186" s="166"/>
      <c r="E186" s="168"/>
      <c r="F186" s="167"/>
      <c r="G186" s="168"/>
      <c r="I186" s="171" t="s">
        <v>91</v>
      </c>
      <c r="J186" s="164"/>
      <c r="K186" s="299" t="s">
        <v>628</v>
      </c>
      <c r="L186" s="248"/>
      <c r="M186" s="166"/>
      <c r="N186" s="168"/>
      <c r="O186" s="167"/>
      <c r="P186" s="168"/>
      <c r="Q186" s="271"/>
      <c r="AL186" s="260"/>
      <c r="AM186" s="260"/>
      <c r="AN186" s="260"/>
      <c r="AO186" s="260"/>
      <c r="AP186" s="260"/>
      <c r="AQ186" s="260"/>
      <c r="AR186" s="260"/>
      <c r="AS186" s="260"/>
      <c r="AT186" s="260"/>
      <c r="AU186" s="260"/>
      <c r="AV186" s="260"/>
      <c r="AW186" s="260"/>
      <c r="AX186" s="260"/>
      <c r="AY186" s="260"/>
      <c r="AZ186" s="260"/>
      <c r="BA186" s="260"/>
      <c r="BB186" s="260"/>
      <c r="BC186" s="260"/>
      <c r="BD186" s="210"/>
      <c r="BE186" s="210"/>
      <c r="BF186" s="210"/>
    </row>
    <row r="187" spans="1:58" x14ac:dyDescent="0.25">
      <c r="A187" s="171" t="s">
        <v>91</v>
      </c>
      <c r="B187" s="164"/>
      <c r="C187" s="299" t="s">
        <v>628</v>
      </c>
      <c r="D187" s="166"/>
      <c r="E187" s="168"/>
      <c r="F187" s="167"/>
      <c r="G187" s="168"/>
      <c r="I187" s="171" t="s">
        <v>91</v>
      </c>
      <c r="J187" s="164"/>
      <c r="K187" s="299" t="s">
        <v>628</v>
      </c>
      <c r="L187" s="248"/>
      <c r="M187" s="166"/>
      <c r="N187" s="168"/>
      <c r="O187" s="167"/>
      <c r="P187" s="168"/>
      <c r="Q187" s="271"/>
      <c r="AL187" s="260"/>
      <c r="AM187" s="260"/>
      <c r="AN187" s="260"/>
      <c r="AO187" s="260"/>
      <c r="AP187" s="260"/>
      <c r="AQ187" s="260"/>
      <c r="AR187" s="260"/>
      <c r="AS187" s="260"/>
      <c r="AT187" s="260"/>
      <c r="AU187" s="260"/>
      <c r="AV187" s="260"/>
      <c r="AW187" s="260"/>
      <c r="AX187" s="260"/>
      <c r="AY187" s="260"/>
      <c r="AZ187" s="260"/>
      <c r="BA187" s="260"/>
      <c r="BB187" s="260"/>
      <c r="BC187" s="260"/>
      <c r="BD187" s="210"/>
      <c r="BE187" s="210"/>
      <c r="BF187" s="210"/>
    </row>
    <row r="188" spans="1:58" x14ac:dyDescent="0.25">
      <c r="A188" s="171" t="s">
        <v>91</v>
      </c>
      <c r="B188" s="164"/>
      <c r="C188" s="299" t="s">
        <v>628</v>
      </c>
      <c r="D188" s="166"/>
      <c r="E188" s="168"/>
      <c r="F188" s="167"/>
      <c r="G188" s="168"/>
      <c r="I188" s="171" t="s">
        <v>91</v>
      </c>
      <c r="J188" s="164"/>
      <c r="K188" s="299" t="s">
        <v>628</v>
      </c>
      <c r="L188" s="248"/>
      <c r="M188" s="166"/>
      <c r="N188" s="168"/>
      <c r="O188" s="167"/>
      <c r="P188" s="168"/>
      <c r="Q188" s="271"/>
      <c r="AL188" s="260"/>
      <c r="AM188" s="260"/>
      <c r="AN188" s="260"/>
      <c r="AO188" s="260"/>
      <c r="AP188" s="260"/>
      <c r="AQ188" s="260"/>
      <c r="AR188" s="260"/>
      <c r="AS188" s="260"/>
      <c r="AT188" s="260"/>
      <c r="AU188" s="260"/>
      <c r="AV188" s="260"/>
      <c r="AW188" s="260"/>
      <c r="AX188" s="260"/>
      <c r="AY188" s="260"/>
      <c r="AZ188" s="260"/>
      <c r="BA188" s="260"/>
      <c r="BB188" s="260"/>
      <c r="BC188" s="260"/>
      <c r="BD188" s="210"/>
      <c r="BE188" s="210"/>
      <c r="BF188" s="210"/>
    </row>
    <row r="189" spans="1:58" x14ac:dyDescent="0.25">
      <c r="A189" s="171" t="s">
        <v>91</v>
      </c>
      <c r="B189" s="164"/>
      <c r="C189" s="299" t="s">
        <v>628</v>
      </c>
      <c r="D189" s="166"/>
      <c r="E189" s="168"/>
      <c r="F189" s="167"/>
      <c r="G189" s="168"/>
      <c r="I189" s="171" t="s">
        <v>91</v>
      </c>
      <c r="J189" s="164"/>
      <c r="K189" s="299" t="s">
        <v>628</v>
      </c>
      <c r="L189" s="248"/>
      <c r="M189" s="166"/>
      <c r="N189" s="168"/>
      <c r="O189" s="167"/>
      <c r="P189" s="168"/>
      <c r="Q189" s="271"/>
      <c r="AL189" s="260"/>
      <c r="AM189" s="260"/>
      <c r="AN189" s="260"/>
      <c r="AO189" s="260"/>
      <c r="AP189" s="260"/>
      <c r="AQ189" s="260"/>
      <c r="AR189" s="260"/>
      <c r="AS189" s="260"/>
      <c r="AT189" s="260"/>
      <c r="AU189" s="260"/>
      <c r="AV189" s="260"/>
      <c r="AW189" s="260"/>
      <c r="AX189" s="260"/>
      <c r="AY189" s="260"/>
      <c r="AZ189" s="260"/>
      <c r="BA189" s="260"/>
      <c r="BB189" s="260"/>
      <c r="BC189" s="260"/>
      <c r="BD189" s="210"/>
      <c r="BE189" s="210"/>
      <c r="BF189" s="210"/>
    </row>
    <row r="190" spans="1:58" x14ac:dyDescent="0.25">
      <c r="A190" s="171" t="s">
        <v>91</v>
      </c>
      <c r="B190" s="164"/>
      <c r="C190" s="299" t="s">
        <v>628</v>
      </c>
      <c r="D190" s="166"/>
      <c r="E190" s="168"/>
      <c r="F190" s="167"/>
      <c r="G190" s="168"/>
      <c r="I190" s="171" t="s">
        <v>91</v>
      </c>
      <c r="J190" s="164"/>
      <c r="K190" s="299" t="s">
        <v>628</v>
      </c>
      <c r="L190" s="248"/>
      <c r="M190" s="166"/>
      <c r="N190" s="168"/>
      <c r="O190" s="167"/>
      <c r="P190" s="168"/>
      <c r="Q190" s="271"/>
      <c r="AL190" s="260"/>
      <c r="AM190" s="260"/>
      <c r="AN190" s="260"/>
      <c r="AO190" s="260"/>
      <c r="AP190" s="260"/>
      <c r="AQ190" s="260"/>
      <c r="AR190" s="260"/>
      <c r="AS190" s="260"/>
      <c r="AT190" s="260"/>
      <c r="AU190" s="260"/>
      <c r="AV190" s="260"/>
      <c r="AW190" s="260"/>
      <c r="AX190" s="260"/>
      <c r="AY190" s="260"/>
      <c r="AZ190" s="260"/>
      <c r="BA190" s="260"/>
      <c r="BB190" s="260"/>
      <c r="BC190" s="260"/>
      <c r="BD190" s="210"/>
      <c r="BE190" s="210"/>
      <c r="BF190" s="210"/>
    </row>
    <row r="191" spans="1:58" x14ac:dyDescent="0.25">
      <c r="A191" s="171" t="s">
        <v>91</v>
      </c>
      <c r="B191" s="164"/>
      <c r="C191" s="299" t="s">
        <v>628</v>
      </c>
      <c r="D191" s="166"/>
      <c r="E191" s="168"/>
      <c r="F191" s="167"/>
      <c r="G191" s="168"/>
      <c r="I191" s="171" t="s">
        <v>91</v>
      </c>
      <c r="J191" s="164"/>
      <c r="K191" s="299" t="s">
        <v>628</v>
      </c>
      <c r="L191" s="248"/>
      <c r="M191" s="166"/>
      <c r="N191" s="168"/>
      <c r="O191" s="167"/>
      <c r="P191" s="168"/>
      <c r="Q191" s="271"/>
      <c r="AL191" s="260"/>
      <c r="AM191" s="260"/>
      <c r="AN191" s="260"/>
      <c r="AO191" s="260"/>
      <c r="AP191" s="260"/>
      <c r="AQ191" s="260"/>
      <c r="AR191" s="260"/>
      <c r="AS191" s="260"/>
      <c r="AT191" s="260"/>
      <c r="AU191" s="260"/>
      <c r="AV191" s="260"/>
      <c r="AW191" s="260"/>
      <c r="AX191" s="260"/>
      <c r="AY191" s="260"/>
      <c r="AZ191" s="260"/>
      <c r="BA191" s="260"/>
      <c r="BB191" s="260"/>
      <c r="BC191" s="260"/>
      <c r="BD191" s="210"/>
      <c r="BE191" s="210"/>
      <c r="BF191" s="210"/>
    </row>
    <row r="192" spans="1:58" x14ac:dyDescent="0.25">
      <c r="A192" s="171" t="s">
        <v>91</v>
      </c>
      <c r="B192" s="164"/>
      <c r="C192" s="299" t="s">
        <v>628</v>
      </c>
      <c r="D192" s="166"/>
      <c r="E192" s="168"/>
      <c r="F192" s="167"/>
      <c r="G192" s="168"/>
      <c r="I192" s="171" t="s">
        <v>91</v>
      </c>
      <c r="J192" s="164"/>
      <c r="K192" s="299" t="s">
        <v>628</v>
      </c>
      <c r="L192" s="248"/>
      <c r="M192" s="166"/>
      <c r="N192" s="168"/>
      <c r="O192" s="167"/>
      <c r="P192" s="168"/>
      <c r="Q192" s="271"/>
      <c r="AL192" s="260"/>
      <c r="AM192" s="260"/>
      <c r="AN192" s="260"/>
      <c r="AO192" s="260"/>
      <c r="AP192" s="260"/>
      <c r="AQ192" s="260"/>
      <c r="AR192" s="260"/>
      <c r="AS192" s="260"/>
      <c r="AT192" s="260"/>
      <c r="AU192" s="260"/>
      <c r="AV192" s="260"/>
      <c r="AW192" s="260"/>
      <c r="AX192" s="260"/>
      <c r="AY192" s="260"/>
      <c r="AZ192" s="260"/>
      <c r="BA192" s="260"/>
      <c r="BB192" s="260"/>
      <c r="BC192" s="260"/>
      <c r="BD192" s="210"/>
      <c r="BE192" s="210"/>
      <c r="BF192" s="210"/>
    </row>
    <row r="193" spans="1:58" x14ac:dyDescent="0.25">
      <c r="A193" s="171" t="s">
        <v>91</v>
      </c>
      <c r="B193" s="164"/>
      <c r="C193" s="299" t="s">
        <v>628</v>
      </c>
      <c r="D193" s="166"/>
      <c r="E193" s="168"/>
      <c r="F193" s="167"/>
      <c r="G193" s="168"/>
      <c r="I193" s="171" t="s">
        <v>91</v>
      </c>
      <c r="J193" s="164"/>
      <c r="K193" s="299" t="s">
        <v>628</v>
      </c>
      <c r="L193" s="248"/>
      <c r="M193" s="166"/>
      <c r="N193" s="168"/>
      <c r="O193" s="167"/>
      <c r="P193" s="168"/>
      <c r="Q193" s="271"/>
      <c r="AL193" s="260"/>
      <c r="AM193" s="260"/>
      <c r="AN193" s="260"/>
      <c r="AO193" s="260"/>
      <c r="AP193" s="260"/>
      <c r="AQ193" s="260"/>
      <c r="AR193" s="260"/>
      <c r="AS193" s="260"/>
      <c r="AT193" s="260"/>
      <c r="AU193" s="260"/>
      <c r="AV193" s="260"/>
      <c r="AW193" s="260"/>
      <c r="AX193" s="260"/>
      <c r="AY193" s="260"/>
      <c r="AZ193" s="260"/>
      <c r="BA193" s="260"/>
      <c r="BB193" s="260"/>
      <c r="BC193" s="260"/>
      <c r="BD193" s="210"/>
      <c r="BE193" s="210"/>
      <c r="BF193" s="210"/>
    </row>
    <row r="194" spans="1:58" x14ac:dyDescent="0.25">
      <c r="A194" s="171" t="s">
        <v>91</v>
      </c>
      <c r="B194" s="164"/>
      <c r="C194" s="299" t="s">
        <v>628</v>
      </c>
      <c r="D194" s="166"/>
      <c r="E194" s="168"/>
      <c r="F194" s="167"/>
      <c r="G194" s="168"/>
      <c r="I194" s="171" t="s">
        <v>91</v>
      </c>
      <c r="J194" s="164"/>
      <c r="K194" s="299" t="s">
        <v>628</v>
      </c>
      <c r="L194" s="248"/>
      <c r="M194" s="166"/>
      <c r="N194" s="168"/>
      <c r="O194" s="167"/>
      <c r="P194" s="168"/>
      <c r="Q194" s="271"/>
      <c r="AL194" s="260"/>
      <c r="AM194" s="260"/>
      <c r="AN194" s="260"/>
      <c r="AO194" s="260"/>
      <c r="AP194" s="260"/>
      <c r="AQ194" s="260"/>
      <c r="AR194" s="260"/>
      <c r="AS194" s="260"/>
      <c r="AT194" s="260"/>
      <c r="AU194" s="260"/>
      <c r="AV194" s="260"/>
      <c r="AW194" s="260"/>
      <c r="AX194" s="260"/>
      <c r="AY194" s="260"/>
      <c r="AZ194" s="260"/>
      <c r="BA194" s="260"/>
      <c r="BB194" s="260"/>
      <c r="BC194" s="260"/>
      <c r="BD194" s="210"/>
      <c r="BE194" s="210"/>
      <c r="BF194" s="210"/>
    </row>
    <row r="195" spans="1:58" x14ac:dyDescent="0.25">
      <c r="A195" s="171" t="s">
        <v>91</v>
      </c>
      <c r="B195" s="164"/>
      <c r="C195" s="299" t="s">
        <v>628</v>
      </c>
      <c r="D195" s="166"/>
      <c r="E195" s="168"/>
      <c r="F195" s="167"/>
      <c r="G195" s="168"/>
      <c r="I195" s="171" t="s">
        <v>91</v>
      </c>
      <c r="J195" s="164"/>
      <c r="K195" s="299" t="s">
        <v>628</v>
      </c>
      <c r="L195" s="248"/>
      <c r="M195" s="166"/>
      <c r="N195" s="168"/>
      <c r="O195" s="167"/>
      <c r="P195" s="168"/>
      <c r="Q195" s="271"/>
      <c r="AL195" s="260"/>
      <c r="AM195" s="260"/>
      <c r="AN195" s="260"/>
      <c r="AO195" s="260"/>
      <c r="AP195" s="260"/>
      <c r="AQ195" s="260"/>
      <c r="AR195" s="260"/>
      <c r="AS195" s="260"/>
      <c r="AT195" s="260"/>
      <c r="AU195" s="260"/>
      <c r="AV195" s="260"/>
      <c r="AW195" s="260"/>
      <c r="AX195" s="260"/>
      <c r="AY195" s="260"/>
      <c r="AZ195" s="260"/>
      <c r="BA195" s="260"/>
      <c r="BB195" s="260"/>
      <c r="BC195" s="260"/>
      <c r="BD195" s="210"/>
      <c r="BE195" s="210"/>
      <c r="BF195" s="210"/>
    </row>
    <row r="196" spans="1:58" x14ac:dyDescent="0.25">
      <c r="A196" s="171" t="s">
        <v>91</v>
      </c>
      <c r="B196" s="164"/>
      <c r="C196" s="299" t="s">
        <v>628</v>
      </c>
      <c r="D196" s="166"/>
      <c r="E196" s="168"/>
      <c r="F196" s="167"/>
      <c r="G196" s="168"/>
      <c r="I196" s="171" t="s">
        <v>91</v>
      </c>
      <c r="J196" s="164"/>
      <c r="K196" s="299" t="s">
        <v>628</v>
      </c>
      <c r="L196" s="248"/>
      <c r="M196" s="166"/>
      <c r="N196" s="168"/>
      <c r="O196" s="167"/>
      <c r="P196" s="168"/>
      <c r="Q196" s="271"/>
      <c r="AL196" s="260"/>
      <c r="AM196" s="260"/>
      <c r="AN196" s="260"/>
      <c r="AO196" s="260"/>
      <c r="AP196" s="260"/>
      <c r="AQ196" s="260"/>
      <c r="AR196" s="260"/>
      <c r="AS196" s="260"/>
      <c r="AT196" s="260"/>
      <c r="AU196" s="260"/>
      <c r="AV196" s="260"/>
      <c r="AW196" s="260"/>
      <c r="AX196" s="260"/>
      <c r="AY196" s="260"/>
      <c r="AZ196" s="260"/>
      <c r="BA196" s="260"/>
      <c r="BB196" s="260"/>
      <c r="BC196" s="260"/>
      <c r="BD196" s="210"/>
      <c r="BE196" s="210"/>
      <c r="BF196" s="210"/>
    </row>
    <row r="197" spans="1:58" x14ac:dyDescent="0.25">
      <c r="A197" s="171" t="s">
        <v>91</v>
      </c>
      <c r="B197" s="164"/>
      <c r="C197" s="299" t="s">
        <v>628</v>
      </c>
      <c r="D197" s="166"/>
      <c r="E197" s="168"/>
      <c r="F197" s="167"/>
      <c r="G197" s="168"/>
      <c r="I197" s="171" t="s">
        <v>91</v>
      </c>
      <c r="J197" s="164"/>
      <c r="K197" s="299" t="s">
        <v>628</v>
      </c>
      <c r="L197" s="248"/>
      <c r="M197" s="166"/>
      <c r="N197" s="168"/>
      <c r="O197" s="167"/>
      <c r="P197" s="168"/>
      <c r="Q197" s="271"/>
      <c r="AL197" s="260"/>
      <c r="AM197" s="260"/>
      <c r="AN197" s="260"/>
      <c r="AO197" s="260"/>
      <c r="AP197" s="260"/>
      <c r="AQ197" s="260"/>
      <c r="AR197" s="260"/>
      <c r="AS197" s="260"/>
      <c r="AT197" s="260"/>
      <c r="AU197" s="260"/>
      <c r="AV197" s="260"/>
      <c r="AW197" s="260"/>
      <c r="AX197" s="260"/>
      <c r="AY197" s="260"/>
      <c r="AZ197" s="260"/>
      <c r="BA197" s="260"/>
      <c r="BB197" s="260"/>
      <c r="BC197" s="260"/>
      <c r="BD197" s="210"/>
      <c r="BE197" s="210"/>
      <c r="BF197" s="210"/>
    </row>
    <row r="198" spans="1:58" x14ac:dyDescent="0.25">
      <c r="A198" s="171" t="s">
        <v>91</v>
      </c>
      <c r="B198" s="164"/>
      <c r="C198" s="299" t="s">
        <v>628</v>
      </c>
      <c r="D198" s="166"/>
      <c r="E198" s="168"/>
      <c r="F198" s="167"/>
      <c r="G198" s="168"/>
      <c r="I198" s="171" t="s">
        <v>91</v>
      </c>
      <c r="J198" s="164"/>
      <c r="K198" s="299" t="s">
        <v>628</v>
      </c>
      <c r="L198" s="248"/>
      <c r="M198" s="166"/>
      <c r="N198" s="168"/>
      <c r="O198" s="167"/>
      <c r="P198" s="168"/>
      <c r="Q198" s="271"/>
      <c r="AL198" s="260"/>
      <c r="AM198" s="260"/>
      <c r="AN198" s="260"/>
      <c r="AO198" s="260"/>
      <c r="AP198" s="260"/>
      <c r="AQ198" s="260"/>
      <c r="AR198" s="260"/>
      <c r="AS198" s="260"/>
      <c r="AT198" s="260"/>
      <c r="AU198" s="260"/>
      <c r="AV198" s="260"/>
      <c r="AW198" s="260"/>
      <c r="AX198" s="260"/>
      <c r="AY198" s="260"/>
      <c r="AZ198" s="260"/>
      <c r="BA198" s="260"/>
      <c r="BB198" s="260"/>
      <c r="BC198" s="260"/>
      <c r="BD198" s="210"/>
      <c r="BE198" s="210"/>
      <c r="BF198" s="210"/>
    </row>
    <row r="199" spans="1:58" x14ac:dyDescent="0.25">
      <c r="A199" s="171" t="s">
        <v>91</v>
      </c>
      <c r="B199" s="164"/>
      <c r="C199" s="299" t="s">
        <v>628</v>
      </c>
      <c r="D199" s="166"/>
      <c r="E199" s="168"/>
      <c r="F199" s="167"/>
      <c r="G199" s="168"/>
      <c r="I199" s="171" t="s">
        <v>91</v>
      </c>
      <c r="J199" s="164"/>
      <c r="K199" s="299" t="s">
        <v>628</v>
      </c>
      <c r="L199" s="248"/>
      <c r="M199" s="166"/>
      <c r="N199" s="168"/>
      <c r="O199" s="167"/>
      <c r="P199" s="168"/>
      <c r="Q199" s="271"/>
      <c r="AL199" s="260"/>
      <c r="AM199" s="260"/>
      <c r="AN199" s="260"/>
      <c r="AO199" s="260"/>
      <c r="AP199" s="260"/>
      <c r="AQ199" s="260"/>
      <c r="AR199" s="260"/>
      <c r="AS199" s="260"/>
      <c r="AT199" s="260"/>
      <c r="AU199" s="260"/>
      <c r="AV199" s="260"/>
      <c r="AW199" s="260"/>
      <c r="AX199" s="260"/>
      <c r="AY199" s="260"/>
      <c r="AZ199" s="260"/>
      <c r="BA199" s="260"/>
      <c r="BB199" s="260"/>
      <c r="BC199" s="260"/>
      <c r="BD199" s="210"/>
      <c r="BE199" s="210"/>
      <c r="BF199" s="210"/>
    </row>
    <row r="200" spans="1:58" x14ac:dyDescent="0.25">
      <c r="A200" s="171" t="s">
        <v>91</v>
      </c>
      <c r="B200" s="164"/>
      <c r="C200" s="299" t="s">
        <v>628</v>
      </c>
      <c r="D200" s="166"/>
      <c r="E200" s="168"/>
      <c r="F200" s="167"/>
      <c r="G200" s="168"/>
      <c r="I200" s="171" t="s">
        <v>91</v>
      </c>
      <c r="J200" s="164"/>
      <c r="K200" s="299" t="s">
        <v>628</v>
      </c>
      <c r="L200" s="248"/>
      <c r="M200" s="166"/>
      <c r="N200" s="168"/>
      <c r="O200" s="167"/>
      <c r="P200" s="168"/>
      <c r="Q200" s="271"/>
      <c r="AL200" s="260"/>
      <c r="AM200" s="260"/>
      <c r="AN200" s="260"/>
      <c r="AO200" s="260"/>
      <c r="AP200" s="260"/>
      <c r="AQ200" s="260"/>
      <c r="AR200" s="260"/>
      <c r="AS200" s="260"/>
      <c r="AT200" s="260"/>
      <c r="AU200" s="260"/>
      <c r="AV200" s="260"/>
      <c r="AW200" s="260"/>
      <c r="AX200" s="260"/>
      <c r="AY200" s="260"/>
      <c r="AZ200" s="260"/>
      <c r="BA200" s="260"/>
      <c r="BB200" s="260"/>
      <c r="BC200" s="260"/>
      <c r="BD200" s="210"/>
      <c r="BE200" s="210"/>
      <c r="BF200" s="210"/>
    </row>
    <row r="201" spans="1:58" x14ac:dyDescent="0.25">
      <c r="A201" s="171" t="s">
        <v>91</v>
      </c>
      <c r="B201" s="164"/>
      <c r="C201" s="299" t="s">
        <v>628</v>
      </c>
      <c r="D201" s="166"/>
      <c r="E201" s="168"/>
      <c r="F201" s="167"/>
      <c r="G201" s="168"/>
      <c r="I201" s="171" t="s">
        <v>91</v>
      </c>
      <c r="J201" s="164"/>
      <c r="K201" s="299" t="s">
        <v>628</v>
      </c>
      <c r="L201" s="248"/>
      <c r="M201" s="166"/>
      <c r="N201" s="168"/>
      <c r="O201" s="167"/>
      <c r="P201" s="168"/>
      <c r="Q201" s="271"/>
      <c r="AL201" s="260"/>
      <c r="AM201" s="260"/>
      <c r="AN201" s="260"/>
      <c r="AO201" s="260"/>
      <c r="AP201" s="260"/>
      <c r="AQ201" s="260"/>
      <c r="AR201" s="260"/>
      <c r="AS201" s="260"/>
      <c r="AT201" s="260"/>
      <c r="AU201" s="260"/>
      <c r="AV201" s="260"/>
      <c r="AW201" s="260"/>
      <c r="AX201" s="260"/>
      <c r="AY201" s="260"/>
      <c r="AZ201" s="260"/>
      <c r="BA201" s="260"/>
      <c r="BB201" s="260"/>
      <c r="BC201" s="260"/>
      <c r="BD201" s="210"/>
      <c r="BE201" s="210"/>
      <c r="BF201" s="210"/>
    </row>
    <row r="202" spans="1:58" x14ac:dyDescent="0.25">
      <c r="A202" s="171" t="s">
        <v>91</v>
      </c>
      <c r="B202" s="164"/>
      <c r="C202" s="299" t="s">
        <v>628</v>
      </c>
      <c r="D202" s="166"/>
      <c r="E202" s="168"/>
      <c r="F202" s="167"/>
      <c r="G202" s="168"/>
      <c r="I202" s="171" t="s">
        <v>91</v>
      </c>
      <c r="J202" s="164"/>
      <c r="K202" s="299" t="s">
        <v>628</v>
      </c>
      <c r="L202" s="248"/>
      <c r="M202" s="166"/>
      <c r="N202" s="168"/>
      <c r="O202" s="167"/>
      <c r="P202" s="168"/>
      <c r="Q202" s="271"/>
      <c r="AL202" s="260"/>
      <c r="AM202" s="260"/>
      <c r="AN202" s="260"/>
      <c r="AO202" s="260"/>
      <c r="AP202" s="260"/>
      <c r="AQ202" s="260"/>
      <c r="AR202" s="260"/>
      <c r="AS202" s="260"/>
      <c r="AT202" s="260"/>
      <c r="AU202" s="260"/>
      <c r="AV202" s="260"/>
      <c r="AW202" s="260"/>
      <c r="AX202" s="260"/>
      <c r="AY202" s="260"/>
      <c r="AZ202" s="260"/>
      <c r="BA202" s="260"/>
      <c r="BB202" s="260"/>
      <c r="BC202" s="260"/>
      <c r="BD202" s="210"/>
      <c r="BE202" s="210"/>
      <c r="BF202" s="210"/>
    </row>
    <row r="203" spans="1:58" x14ac:dyDescent="0.25">
      <c r="A203" s="171" t="s">
        <v>91</v>
      </c>
      <c r="B203" s="164"/>
      <c r="C203" s="299" t="s">
        <v>628</v>
      </c>
      <c r="D203" s="166"/>
      <c r="E203" s="168"/>
      <c r="F203" s="167"/>
      <c r="G203" s="168"/>
      <c r="I203" s="171" t="s">
        <v>91</v>
      </c>
      <c r="J203" s="164"/>
      <c r="K203" s="299" t="s">
        <v>628</v>
      </c>
      <c r="L203" s="248"/>
      <c r="M203" s="166"/>
      <c r="N203" s="168"/>
      <c r="O203" s="167"/>
      <c r="P203" s="168"/>
      <c r="Q203" s="271"/>
      <c r="AL203" s="260"/>
      <c r="AM203" s="260"/>
      <c r="AN203" s="260"/>
      <c r="AO203" s="260"/>
      <c r="AP203" s="260"/>
      <c r="AQ203" s="260"/>
      <c r="AR203" s="260"/>
      <c r="AS203" s="260"/>
      <c r="AT203" s="260"/>
      <c r="AU203" s="260"/>
      <c r="AV203" s="260"/>
      <c r="AW203" s="260"/>
      <c r="AX203" s="260"/>
      <c r="AY203" s="260"/>
      <c r="AZ203" s="260"/>
      <c r="BA203" s="260"/>
      <c r="BB203" s="260"/>
      <c r="BC203" s="260"/>
      <c r="BD203" s="210"/>
      <c r="BE203" s="210"/>
      <c r="BF203" s="210"/>
    </row>
    <row r="204" spans="1:58" x14ac:dyDescent="0.25">
      <c r="A204" s="171" t="s">
        <v>91</v>
      </c>
      <c r="B204" s="164"/>
      <c r="C204" s="299" t="s">
        <v>628</v>
      </c>
      <c r="D204" s="166"/>
      <c r="E204" s="168"/>
      <c r="F204" s="167"/>
      <c r="G204" s="168"/>
      <c r="I204" s="171" t="s">
        <v>91</v>
      </c>
      <c r="J204" s="164"/>
      <c r="K204" s="299" t="s">
        <v>628</v>
      </c>
      <c r="L204" s="248"/>
      <c r="M204" s="166"/>
      <c r="N204" s="168"/>
      <c r="O204" s="167"/>
      <c r="P204" s="168"/>
      <c r="Q204" s="271"/>
      <c r="AL204" s="260"/>
      <c r="AM204" s="260"/>
      <c r="AN204" s="260"/>
      <c r="AO204" s="260"/>
      <c r="AP204" s="260"/>
      <c r="AQ204" s="260"/>
      <c r="AR204" s="260"/>
      <c r="AS204" s="260"/>
      <c r="AT204" s="260"/>
      <c r="AU204" s="260"/>
      <c r="AV204" s="260"/>
      <c r="AW204" s="260"/>
      <c r="AX204" s="260"/>
      <c r="AY204" s="260"/>
      <c r="AZ204" s="260"/>
      <c r="BA204" s="260"/>
      <c r="BB204" s="260"/>
      <c r="BC204" s="260"/>
      <c r="BD204" s="210"/>
      <c r="BE204" s="210"/>
      <c r="BF204" s="210"/>
    </row>
    <row r="205" spans="1:58" x14ac:dyDescent="0.25">
      <c r="A205" s="171" t="s">
        <v>91</v>
      </c>
      <c r="B205" s="164"/>
      <c r="C205" s="299" t="s">
        <v>628</v>
      </c>
      <c r="D205" s="166"/>
      <c r="E205" s="168"/>
      <c r="F205" s="167"/>
      <c r="G205" s="168"/>
      <c r="I205" s="171" t="s">
        <v>91</v>
      </c>
      <c r="J205" s="164"/>
      <c r="K205" s="299" t="s">
        <v>628</v>
      </c>
      <c r="L205" s="248"/>
      <c r="M205" s="166"/>
      <c r="N205" s="168"/>
      <c r="O205" s="167"/>
      <c r="P205" s="168"/>
      <c r="Q205" s="271"/>
      <c r="AL205" s="260"/>
      <c r="AM205" s="260"/>
      <c r="AN205" s="260"/>
      <c r="AO205" s="260"/>
      <c r="AP205" s="260"/>
      <c r="AQ205" s="260"/>
      <c r="AR205" s="260"/>
      <c r="AS205" s="260"/>
      <c r="AT205" s="260"/>
      <c r="AU205" s="260"/>
      <c r="AV205" s="260"/>
      <c r="AW205" s="260"/>
      <c r="AX205" s="260"/>
      <c r="AY205" s="260"/>
      <c r="AZ205" s="260"/>
      <c r="BA205" s="260"/>
      <c r="BB205" s="260"/>
      <c r="BC205" s="260"/>
      <c r="BD205" s="210"/>
      <c r="BE205" s="210"/>
      <c r="BF205" s="210"/>
    </row>
    <row r="206" spans="1:58" x14ac:dyDescent="0.25">
      <c r="A206" s="171" t="s">
        <v>91</v>
      </c>
      <c r="B206" s="164"/>
      <c r="C206" s="299" t="s">
        <v>628</v>
      </c>
      <c r="D206" s="166"/>
      <c r="E206" s="168"/>
      <c r="F206" s="167"/>
      <c r="G206" s="168"/>
      <c r="I206" s="171" t="s">
        <v>91</v>
      </c>
      <c r="J206" s="164"/>
      <c r="K206" s="299" t="s">
        <v>628</v>
      </c>
      <c r="L206" s="248"/>
      <c r="M206" s="166"/>
      <c r="N206" s="168"/>
      <c r="O206" s="167"/>
      <c r="P206" s="168"/>
      <c r="Q206" s="271"/>
      <c r="AL206" s="260"/>
      <c r="AM206" s="260"/>
      <c r="AN206" s="260"/>
      <c r="AO206" s="260"/>
      <c r="AP206" s="260"/>
      <c r="AQ206" s="260"/>
      <c r="AR206" s="260"/>
      <c r="AS206" s="260"/>
      <c r="AT206" s="260"/>
      <c r="AU206" s="260"/>
      <c r="AV206" s="260"/>
      <c r="AW206" s="260"/>
      <c r="AX206" s="260"/>
      <c r="AY206" s="260"/>
      <c r="AZ206" s="260"/>
      <c r="BA206" s="260"/>
      <c r="BB206" s="260"/>
      <c r="BC206" s="260"/>
      <c r="BD206" s="210"/>
      <c r="BE206" s="210"/>
      <c r="BF206" s="210"/>
    </row>
    <row r="207" spans="1:58" x14ac:dyDescent="0.25">
      <c r="A207" s="171" t="s">
        <v>91</v>
      </c>
      <c r="B207" s="164"/>
      <c r="C207" s="299" t="s">
        <v>628</v>
      </c>
      <c r="D207" s="166"/>
      <c r="E207" s="168"/>
      <c r="F207" s="167"/>
      <c r="G207" s="168"/>
      <c r="I207" s="171" t="s">
        <v>91</v>
      </c>
      <c r="J207" s="164"/>
      <c r="K207" s="299" t="s">
        <v>628</v>
      </c>
      <c r="L207" s="248"/>
      <c r="M207" s="166"/>
      <c r="N207" s="168"/>
      <c r="O207" s="167"/>
      <c r="P207" s="168"/>
      <c r="Q207" s="271"/>
      <c r="AL207" s="260"/>
      <c r="AM207" s="260"/>
      <c r="AN207" s="260"/>
      <c r="AO207" s="260"/>
      <c r="AP207" s="260"/>
      <c r="AQ207" s="260"/>
      <c r="AR207" s="260"/>
      <c r="AS207" s="260"/>
      <c r="AT207" s="260"/>
      <c r="AU207" s="260"/>
      <c r="AV207" s="260"/>
      <c r="AW207" s="260"/>
      <c r="AX207" s="260"/>
      <c r="AY207" s="260"/>
      <c r="AZ207" s="260"/>
      <c r="BA207" s="260"/>
      <c r="BB207" s="260"/>
      <c r="BC207" s="260"/>
      <c r="BD207" s="210"/>
      <c r="BE207" s="210"/>
      <c r="BF207" s="210"/>
    </row>
    <row r="208" spans="1:58" x14ac:dyDescent="0.25">
      <c r="A208" s="171" t="s">
        <v>91</v>
      </c>
      <c r="B208" s="164"/>
      <c r="C208" s="299" t="s">
        <v>628</v>
      </c>
      <c r="D208" s="166"/>
      <c r="E208" s="168"/>
      <c r="F208" s="167"/>
      <c r="G208" s="168"/>
      <c r="I208" s="171" t="s">
        <v>91</v>
      </c>
      <c r="J208" s="164"/>
      <c r="K208" s="299" t="s">
        <v>628</v>
      </c>
      <c r="L208" s="248"/>
      <c r="M208" s="166"/>
      <c r="N208" s="168"/>
      <c r="O208" s="167"/>
      <c r="P208" s="168"/>
      <c r="Q208" s="271"/>
      <c r="AL208" s="260"/>
      <c r="AM208" s="260"/>
      <c r="AN208" s="260"/>
      <c r="AO208" s="260"/>
      <c r="AP208" s="260"/>
      <c r="AQ208" s="260"/>
      <c r="AR208" s="260"/>
      <c r="AS208" s="260"/>
      <c r="AT208" s="260"/>
      <c r="AU208" s="260"/>
      <c r="AV208" s="260"/>
      <c r="AW208" s="260"/>
      <c r="AX208" s="260"/>
      <c r="AY208" s="260"/>
      <c r="AZ208" s="260"/>
      <c r="BA208" s="260"/>
      <c r="BB208" s="260"/>
      <c r="BC208" s="260"/>
      <c r="BD208" s="210"/>
      <c r="BE208" s="210"/>
      <c r="BF208" s="210"/>
    </row>
    <row r="209" spans="1:58" x14ac:dyDescent="0.25">
      <c r="A209" s="171" t="s">
        <v>91</v>
      </c>
      <c r="B209" s="164"/>
      <c r="C209" s="299" t="s">
        <v>628</v>
      </c>
      <c r="D209" s="166"/>
      <c r="E209" s="168"/>
      <c r="F209" s="167"/>
      <c r="G209" s="168"/>
      <c r="I209" s="171" t="s">
        <v>91</v>
      </c>
      <c r="J209" s="164"/>
      <c r="K209" s="299" t="s">
        <v>628</v>
      </c>
      <c r="L209" s="248"/>
      <c r="M209" s="166"/>
      <c r="N209" s="168"/>
      <c r="O209" s="167"/>
      <c r="P209" s="168"/>
      <c r="Q209" s="271"/>
      <c r="AL209" s="260"/>
      <c r="AM209" s="260"/>
      <c r="AN209" s="260"/>
      <c r="AO209" s="260"/>
      <c r="AP209" s="260"/>
      <c r="AQ209" s="260"/>
      <c r="AR209" s="260"/>
      <c r="AS209" s="260"/>
      <c r="AT209" s="260"/>
      <c r="AU209" s="260"/>
      <c r="AV209" s="260"/>
      <c r="AW209" s="260"/>
      <c r="AX209" s="260"/>
      <c r="AY209" s="260"/>
      <c r="AZ209" s="260"/>
      <c r="BA209" s="260"/>
      <c r="BB209" s="260"/>
      <c r="BC209" s="260"/>
      <c r="BD209" s="210"/>
      <c r="BE209" s="210"/>
      <c r="BF209" s="210"/>
    </row>
    <row r="210" spans="1:58" x14ac:dyDescent="0.25">
      <c r="A210" s="171" t="s">
        <v>91</v>
      </c>
      <c r="B210" s="164"/>
      <c r="C210" s="299" t="s">
        <v>628</v>
      </c>
      <c r="D210" s="166"/>
      <c r="E210" s="168"/>
      <c r="F210" s="167"/>
      <c r="G210" s="168"/>
      <c r="I210" s="171" t="s">
        <v>91</v>
      </c>
      <c r="J210" s="164"/>
      <c r="K210" s="299" t="s">
        <v>628</v>
      </c>
      <c r="L210" s="248"/>
      <c r="M210" s="166"/>
      <c r="N210" s="168"/>
      <c r="O210" s="167"/>
      <c r="P210" s="168"/>
      <c r="Q210" s="271"/>
      <c r="AL210" s="260"/>
      <c r="AM210" s="260"/>
      <c r="AN210" s="260"/>
      <c r="AO210" s="260"/>
      <c r="AP210" s="260"/>
      <c r="AQ210" s="260"/>
      <c r="AR210" s="260"/>
      <c r="AS210" s="260"/>
      <c r="AT210" s="260"/>
      <c r="AU210" s="260"/>
      <c r="AV210" s="260"/>
      <c r="AW210" s="260"/>
      <c r="AX210" s="260"/>
      <c r="AY210" s="260"/>
      <c r="AZ210" s="260"/>
      <c r="BA210" s="260"/>
      <c r="BB210" s="260"/>
      <c r="BC210" s="260"/>
      <c r="BD210" s="210"/>
      <c r="BE210" s="210"/>
      <c r="BF210" s="210"/>
    </row>
    <row r="211" spans="1:58" x14ac:dyDescent="0.25">
      <c r="A211" s="171" t="s">
        <v>91</v>
      </c>
      <c r="B211" s="164"/>
      <c r="C211" s="299" t="s">
        <v>628</v>
      </c>
      <c r="D211" s="166"/>
      <c r="E211" s="168"/>
      <c r="F211" s="167"/>
      <c r="G211" s="168"/>
      <c r="I211" s="171" t="s">
        <v>91</v>
      </c>
      <c r="J211" s="164"/>
      <c r="K211" s="299" t="s">
        <v>628</v>
      </c>
      <c r="L211" s="248"/>
      <c r="M211" s="166"/>
      <c r="N211" s="168"/>
      <c r="O211" s="167"/>
      <c r="P211" s="168"/>
      <c r="Q211" s="271"/>
      <c r="AL211" s="260"/>
      <c r="AM211" s="260"/>
      <c r="AN211" s="260"/>
      <c r="AO211" s="260"/>
      <c r="AP211" s="260"/>
      <c r="AQ211" s="260"/>
      <c r="AR211" s="260"/>
      <c r="AS211" s="260"/>
      <c r="AT211" s="260"/>
      <c r="AU211" s="260"/>
      <c r="AV211" s="260"/>
      <c r="AW211" s="260"/>
      <c r="AX211" s="260"/>
      <c r="AY211" s="260"/>
      <c r="AZ211" s="260"/>
      <c r="BA211" s="260"/>
      <c r="BB211" s="260"/>
      <c r="BC211" s="260"/>
      <c r="BD211" s="210"/>
      <c r="BE211" s="210"/>
      <c r="BF211" s="210"/>
    </row>
    <row r="212" spans="1:58" x14ac:dyDescent="0.25">
      <c r="A212" s="171" t="s">
        <v>91</v>
      </c>
      <c r="B212" s="164"/>
      <c r="C212" s="299" t="s">
        <v>628</v>
      </c>
      <c r="D212" s="166"/>
      <c r="E212" s="168"/>
      <c r="F212" s="167"/>
      <c r="G212" s="168"/>
      <c r="I212" s="171" t="s">
        <v>91</v>
      </c>
      <c r="J212" s="164"/>
      <c r="K212" s="299" t="s">
        <v>628</v>
      </c>
      <c r="L212" s="248"/>
      <c r="M212" s="166"/>
      <c r="N212" s="168"/>
      <c r="O212" s="167"/>
      <c r="P212" s="168"/>
      <c r="Q212" s="271"/>
      <c r="AL212" s="260"/>
      <c r="AM212" s="260"/>
      <c r="AN212" s="260"/>
      <c r="AO212" s="260"/>
      <c r="AP212" s="260"/>
      <c r="AQ212" s="260"/>
      <c r="AR212" s="260"/>
      <c r="AS212" s="260"/>
      <c r="AT212" s="260"/>
      <c r="AU212" s="260"/>
      <c r="AV212" s="260"/>
      <c r="AW212" s="260"/>
      <c r="AX212" s="260"/>
      <c r="AY212" s="260"/>
      <c r="AZ212" s="260"/>
      <c r="BA212" s="260"/>
      <c r="BB212" s="260"/>
      <c r="BC212" s="260"/>
      <c r="BD212" s="210"/>
      <c r="BE212" s="210"/>
      <c r="BF212" s="210"/>
    </row>
    <row r="213" spans="1:58" x14ac:dyDescent="0.25">
      <c r="A213" s="171" t="s">
        <v>91</v>
      </c>
      <c r="B213" s="164"/>
      <c r="C213" s="299" t="s">
        <v>628</v>
      </c>
      <c r="D213" s="166"/>
      <c r="E213" s="168"/>
      <c r="F213" s="167"/>
      <c r="G213" s="168"/>
      <c r="I213" s="171" t="s">
        <v>91</v>
      </c>
      <c r="J213" s="164"/>
      <c r="K213" s="299" t="s">
        <v>628</v>
      </c>
      <c r="L213" s="248"/>
      <c r="M213" s="166"/>
      <c r="N213" s="168"/>
      <c r="O213" s="167"/>
      <c r="P213" s="168"/>
      <c r="Q213" s="271"/>
      <c r="AL213" s="260"/>
      <c r="AM213" s="260"/>
      <c r="AN213" s="260"/>
      <c r="AO213" s="260"/>
      <c r="AP213" s="260"/>
      <c r="AQ213" s="260"/>
      <c r="AR213" s="260"/>
      <c r="AS213" s="260"/>
      <c r="AT213" s="260"/>
      <c r="AU213" s="260"/>
      <c r="AV213" s="260"/>
      <c r="AW213" s="260"/>
      <c r="AX213" s="260"/>
      <c r="AY213" s="260"/>
      <c r="AZ213" s="260"/>
      <c r="BA213" s="260"/>
      <c r="BB213" s="260"/>
      <c r="BC213" s="260"/>
      <c r="BD213" s="210"/>
      <c r="BE213" s="210"/>
      <c r="BF213" s="210"/>
    </row>
    <row r="214" spans="1:58" x14ac:dyDescent="0.25">
      <c r="A214" s="171" t="s">
        <v>91</v>
      </c>
      <c r="B214" s="164"/>
      <c r="C214" s="299" t="s">
        <v>628</v>
      </c>
      <c r="D214" s="166"/>
      <c r="E214" s="168"/>
      <c r="F214" s="167"/>
      <c r="G214" s="168"/>
      <c r="I214" s="171" t="s">
        <v>91</v>
      </c>
      <c r="J214" s="164"/>
      <c r="K214" s="299" t="s">
        <v>628</v>
      </c>
      <c r="L214" s="248"/>
      <c r="M214" s="166"/>
      <c r="N214" s="168"/>
      <c r="O214" s="167"/>
      <c r="P214" s="168"/>
      <c r="Q214" s="271"/>
      <c r="AL214" s="260"/>
      <c r="AM214" s="260"/>
      <c r="AN214" s="260"/>
      <c r="AO214" s="260"/>
      <c r="AP214" s="260"/>
      <c r="AQ214" s="260"/>
      <c r="AR214" s="260"/>
      <c r="AS214" s="260"/>
      <c r="AT214" s="260"/>
      <c r="AU214" s="260"/>
      <c r="AV214" s="260"/>
      <c r="AW214" s="260"/>
      <c r="AX214" s="260"/>
      <c r="AY214" s="260"/>
      <c r="AZ214" s="260"/>
      <c r="BA214" s="260"/>
      <c r="BB214" s="260"/>
      <c r="BC214" s="260"/>
      <c r="BD214" s="210"/>
      <c r="BE214" s="210"/>
      <c r="BF214" s="210"/>
    </row>
    <row r="215" spans="1:58" x14ac:dyDescent="0.25">
      <c r="A215" s="171" t="s">
        <v>91</v>
      </c>
      <c r="B215" s="164"/>
      <c r="C215" s="299" t="s">
        <v>628</v>
      </c>
      <c r="D215" s="166"/>
      <c r="E215" s="168"/>
      <c r="F215" s="167"/>
      <c r="G215" s="168"/>
      <c r="I215" s="171" t="s">
        <v>91</v>
      </c>
      <c r="J215" s="164"/>
      <c r="K215" s="299" t="s">
        <v>628</v>
      </c>
      <c r="L215" s="248"/>
      <c r="M215" s="166"/>
      <c r="N215" s="168"/>
      <c r="O215" s="167"/>
      <c r="P215" s="168"/>
      <c r="Q215" s="271"/>
      <c r="AL215" s="260"/>
      <c r="AM215" s="260"/>
      <c r="AN215" s="260"/>
      <c r="AO215" s="260"/>
      <c r="AP215" s="260"/>
      <c r="AQ215" s="260"/>
      <c r="AR215" s="260"/>
      <c r="AS215" s="260"/>
      <c r="AT215" s="260"/>
      <c r="AU215" s="260"/>
      <c r="AV215" s="260"/>
      <c r="AW215" s="260"/>
      <c r="AX215" s="260"/>
      <c r="AY215" s="260"/>
      <c r="AZ215" s="260"/>
      <c r="BA215" s="260"/>
      <c r="BB215" s="260"/>
      <c r="BC215" s="260"/>
      <c r="BD215" s="210"/>
      <c r="BE215" s="210"/>
      <c r="BF215" s="210"/>
    </row>
    <row r="216" spans="1:58" x14ac:dyDescent="0.25">
      <c r="A216" s="171" t="s">
        <v>91</v>
      </c>
      <c r="B216" s="164"/>
      <c r="C216" s="299" t="s">
        <v>628</v>
      </c>
      <c r="D216" s="166"/>
      <c r="E216" s="168"/>
      <c r="F216" s="167"/>
      <c r="G216" s="168"/>
      <c r="I216" s="171" t="s">
        <v>91</v>
      </c>
      <c r="J216" s="164"/>
      <c r="K216" s="299" t="s">
        <v>628</v>
      </c>
      <c r="L216" s="248"/>
      <c r="M216" s="166"/>
      <c r="N216" s="168"/>
      <c r="O216" s="167"/>
      <c r="P216" s="168"/>
      <c r="Q216" s="271"/>
      <c r="AL216" s="260"/>
      <c r="AM216" s="260"/>
      <c r="AN216" s="260"/>
      <c r="AO216" s="260"/>
      <c r="AP216" s="260"/>
      <c r="AQ216" s="260"/>
      <c r="AR216" s="260"/>
      <c r="AS216" s="260"/>
      <c r="AT216" s="260"/>
      <c r="AU216" s="260"/>
      <c r="AV216" s="260"/>
      <c r="AW216" s="260"/>
      <c r="AX216" s="260"/>
      <c r="AY216" s="260"/>
      <c r="AZ216" s="260"/>
      <c r="BA216" s="260"/>
      <c r="BB216" s="260"/>
      <c r="BC216" s="260"/>
      <c r="BD216" s="210"/>
      <c r="BE216" s="210"/>
      <c r="BF216" s="210"/>
    </row>
    <row r="217" spans="1:58" x14ac:dyDescent="0.25">
      <c r="A217" s="171" t="s">
        <v>91</v>
      </c>
      <c r="B217" s="164"/>
      <c r="C217" s="299" t="s">
        <v>628</v>
      </c>
      <c r="D217" s="166"/>
      <c r="E217" s="168"/>
      <c r="F217" s="167"/>
      <c r="G217" s="168"/>
      <c r="I217" s="171" t="s">
        <v>91</v>
      </c>
      <c r="J217" s="164"/>
      <c r="K217" s="299" t="s">
        <v>628</v>
      </c>
      <c r="L217" s="248"/>
      <c r="M217" s="166"/>
      <c r="N217" s="168"/>
      <c r="O217" s="167"/>
      <c r="P217" s="168"/>
      <c r="Q217" s="271"/>
      <c r="AL217" s="260"/>
      <c r="AM217" s="260"/>
      <c r="AN217" s="260"/>
      <c r="AO217" s="260"/>
      <c r="AP217" s="260"/>
      <c r="AQ217" s="260"/>
      <c r="AR217" s="260"/>
      <c r="AS217" s="260"/>
      <c r="AT217" s="260"/>
      <c r="AU217" s="260"/>
      <c r="AV217" s="260"/>
      <c r="AW217" s="260"/>
      <c r="AX217" s="260"/>
      <c r="AY217" s="260"/>
      <c r="AZ217" s="260"/>
      <c r="BA217" s="260"/>
      <c r="BB217" s="260"/>
      <c r="BC217" s="260"/>
      <c r="BD217" s="210"/>
      <c r="BE217" s="210"/>
      <c r="BF217" s="210"/>
    </row>
    <row r="218" spans="1:58" x14ac:dyDescent="0.25">
      <c r="A218" s="171" t="s">
        <v>91</v>
      </c>
      <c r="B218" s="164"/>
      <c r="C218" s="299" t="s">
        <v>628</v>
      </c>
      <c r="D218" s="166"/>
      <c r="E218" s="168"/>
      <c r="F218" s="167"/>
      <c r="G218" s="168"/>
      <c r="I218" s="171" t="s">
        <v>91</v>
      </c>
      <c r="J218" s="164"/>
      <c r="K218" s="299" t="s">
        <v>628</v>
      </c>
      <c r="L218" s="248"/>
      <c r="M218" s="166"/>
      <c r="N218" s="168"/>
      <c r="O218" s="167"/>
      <c r="P218" s="168"/>
      <c r="Q218" s="271"/>
      <c r="AL218" s="260"/>
      <c r="AM218" s="260"/>
      <c r="AN218" s="260"/>
      <c r="AO218" s="260"/>
      <c r="AP218" s="260"/>
      <c r="AQ218" s="260"/>
      <c r="AR218" s="260"/>
      <c r="AS218" s="260"/>
      <c r="AT218" s="260"/>
      <c r="AU218" s="260"/>
      <c r="AV218" s="260"/>
      <c r="AW218" s="260"/>
      <c r="AX218" s="260"/>
      <c r="AY218" s="260"/>
      <c r="AZ218" s="260"/>
      <c r="BA218" s="260"/>
      <c r="BB218" s="260"/>
      <c r="BC218" s="260"/>
      <c r="BD218" s="210"/>
      <c r="BE218" s="210"/>
      <c r="BF218" s="210"/>
    </row>
    <row r="219" spans="1:58" x14ac:dyDescent="0.25">
      <c r="A219" s="171" t="s">
        <v>91</v>
      </c>
      <c r="B219" s="164"/>
      <c r="C219" s="299" t="s">
        <v>628</v>
      </c>
      <c r="D219" s="166"/>
      <c r="E219" s="168"/>
      <c r="F219" s="167"/>
      <c r="G219" s="168"/>
      <c r="I219" s="171" t="s">
        <v>91</v>
      </c>
      <c r="J219" s="164"/>
      <c r="K219" s="299" t="s">
        <v>628</v>
      </c>
      <c r="L219" s="248"/>
      <c r="M219" s="166"/>
      <c r="N219" s="168"/>
      <c r="O219" s="167"/>
      <c r="P219" s="168"/>
      <c r="Q219" s="271"/>
      <c r="AL219" s="260"/>
      <c r="AM219" s="260"/>
      <c r="AN219" s="260"/>
      <c r="AO219" s="260"/>
      <c r="AP219" s="260"/>
      <c r="AQ219" s="260"/>
      <c r="AR219" s="260"/>
      <c r="AS219" s="260"/>
      <c r="AT219" s="260"/>
      <c r="AU219" s="260"/>
      <c r="AV219" s="260"/>
      <c r="AW219" s="260"/>
      <c r="AX219" s="260"/>
      <c r="AY219" s="260"/>
      <c r="AZ219" s="260"/>
      <c r="BA219" s="260"/>
      <c r="BB219" s="260"/>
      <c r="BC219" s="260"/>
      <c r="BD219" s="210"/>
      <c r="BE219" s="210"/>
      <c r="BF219" s="210"/>
    </row>
    <row r="220" spans="1:58" x14ac:dyDescent="0.25">
      <c r="A220" s="171" t="s">
        <v>91</v>
      </c>
      <c r="B220" s="164"/>
      <c r="C220" s="299" t="s">
        <v>628</v>
      </c>
      <c r="D220" s="166"/>
      <c r="E220" s="168"/>
      <c r="F220" s="167"/>
      <c r="G220" s="168"/>
      <c r="I220" s="171" t="s">
        <v>91</v>
      </c>
      <c r="J220" s="164"/>
      <c r="K220" s="299" t="s">
        <v>628</v>
      </c>
      <c r="L220" s="248"/>
      <c r="M220" s="166"/>
      <c r="N220" s="168"/>
      <c r="O220" s="167"/>
      <c r="P220" s="168"/>
      <c r="Q220" s="271"/>
      <c r="AL220" s="260"/>
      <c r="AM220" s="260"/>
      <c r="AN220" s="260"/>
      <c r="AO220" s="260"/>
      <c r="AP220" s="260"/>
      <c r="AQ220" s="260"/>
      <c r="AR220" s="260"/>
      <c r="AS220" s="260"/>
      <c r="AT220" s="260"/>
      <c r="AU220" s="260"/>
      <c r="AV220" s="260"/>
      <c r="AW220" s="260"/>
      <c r="AX220" s="260"/>
      <c r="AY220" s="260"/>
      <c r="AZ220" s="260"/>
      <c r="BA220" s="260"/>
      <c r="BB220" s="260"/>
      <c r="BC220" s="260"/>
      <c r="BD220" s="210"/>
      <c r="BE220" s="210"/>
      <c r="BF220" s="210"/>
    </row>
    <row r="221" spans="1:58" x14ac:dyDescent="0.25">
      <c r="A221" s="171" t="s">
        <v>91</v>
      </c>
      <c r="B221" s="164"/>
      <c r="C221" s="299" t="s">
        <v>628</v>
      </c>
      <c r="D221" s="166"/>
      <c r="E221" s="168"/>
      <c r="F221" s="167"/>
      <c r="G221" s="168"/>
      <c r="I221" s="171" t="s">
        <v>91</v>
      </c>
      <c r="J221" s="164"/>
      <c r="K221" s="299" t="s">
        <v>628</v>
      </c>
      <c r="L221" s="248"/>
      <c r="M221" s="166"/>
      <c r="N221" s="168"/>
      <c r="O221" s="167"/>
      <c r="P221" s="168"/>
      <c r="Q221" s="271"/>
      <c r="AL221" s="260"/>
      <c r="AM221" s="260"/>
      <c r="AN221" s="260"/>
      <c r="AO221" s="260"/>
      <c r="AP221" s="260"/>
      <c r="AQ221" s="260"/>
      <c r="AR221" s="260"/>
      <c r="AS221" s="260"/>
      <c r="AT221" s="260"/>
      <c r="AU221" s="260"/>
      <c r="AV221" s="260"/>
      <c r="AW221" s="260"/>
      <c r="AX221" s="260"/>
      <c r="AY221" s="260"/>
      <c r="AZ221" s="260"/>
      <c r="BA221" s="260"/>
      <c r="BB221" s="260"/>
      <c r="BC221" s="260"/>
      <c r="BD221" s="210"/>
      <c r="BE221" s="210"/>
      <c r="BF221" s="210"/>
    </row>
    <row r="222" spans="1:58" x14ac:dyDescent="0.25">
      <c r="A222" s="171" t="s">
        <v>91</v>
      </c>
      <c r="B222" s="164"/>
      <c r="C222" s="299" t="s">
        <v>628</v>
      </c>
      <c r="D222" s="166"/>
      <c r="E222" s="168"/>
      <c r="F222" s="167"/>
      <c r="G222" s="168"/>
      <c r="I222" s="171" t="s">
        <v>91</v>
      </c>
      <c r="J222" s="164"/>
      <c r="K222" s="299" t="s">
        <v>628</v>
      </c>
      <c r="L222" s="248"/>
      <c r="M222" s="166"/>
      <c r="N222" s="168"/>
      <c r="O222" s="167"/>
      <c r="P222" s="168"/>
      <c r="Q222" s="271"/>
      <c r="AL222" s="260"/>
      <c r="AM222" s="260"/>
      <c r="AN222" s="260"/>
      <c r="AO222" s="260"/>
      <c r="AP222" s="260"/>
      <c r="AQ222" s="260"/>
      <c r="AR222" s="260"/>
      <c r="AS222" s="260"/>
      <c r="AT222" s="260"/>
      <c r="AU222" s="260"/>
      <c r="AV222" s="260"/>
      <c r="AW222" s="260"/>
      <c r="AX222" s="260"/>
      <c r="AY222" s="260"/>
      <c r="AZ222" s="260"/>
      <c r="BA222" s="260"/>
      <c r="BB222" s="260"/>
      <c r="BC222" s="260"/>
      <c r="BD222" s="210"/>
      <c r="BE222" s="210"/>
      <c r="BF222" s="210"/>
    </row>
    <row r="223" spans="1:58" x14ac:dyDescent="0.25">
      <c r="A223" s="171" t="s">
        <v>91</v>
      </c>
      <c r="B223" s="164"/>
      <c r="C223" s="299" t="s">
        <v>628</v>
      </c>
      <c r="D223" s="166"/>
      <c r="E223" s="168"/>
      <c r="F223" s="167"/>
      <c r="G223" s="168"/>
      <c r="I223" s="171" t="s">
        <v>91</v>
      </c>
      <c r="J223" s="164"/>
      <c r="K223" s="299" t="s">
        <v>628</v>
      </c>
      <c r="L223" s="248"/>
      <c r="M223" s="166"/>
      <c r="N223" s="168"/>
      <c r="O223" s="167"/>
      <c r="P223" s="168"/>
      <c r="Q223" s="271"/>
      <c r="AL223" s="260"/>
      <c r="AM223" s="260"/>
      <c r="AN223" s="260"/>
      <c r="AO223" s="260"/>
      <c r="AP223" s="260"/>
      <c r="AQ223" s="260"/>
      <c r="AR223" s="260"/>
      <c r="AS223" s="260"/>
      <c r="AT223" s="260"/>
      <c r="AU223" s="260"/>
      <c r="AV223" s="260"/>
      <c r="AW223" s="260"/>
      <c r="AX223" s="260"/>
      <c r="AY223" s="260"/>
      <c r="AZ223" s="260"/>
      <c r="BA223" s="260"/>
      <c r="BB223" s="260"/>
      <c r="BC223" s="260"/>
      <c r="BD223" s="210"/>
      <c r="BE223" s="210"/>
      <c r="BF223" s="210"/>
    </row>
    <row r="224" spans="1:58" x14ac:dyDescent="0.25">
      <c r="A224" s="171" t="s">
        <v>91</v>
      </c>
      <c r="B224" s="164"/>
      <c r="C224" s="299" t="s">
        <v>628</v>
      </c>
      <c r="D224" s="166"/>
      <c r="E224" s="168"/>
      <c r="F224" s="167"/>
      <c r="G224" s="168"/>
      <c r="I224" s="171" t="s">
        <v>91</v>
      </c>
      <c r="J224" s="164"/>
      <c r="K224" s="299" t="s">
        <v>628</v>
      </c>
      <c r="L224" s="248"/>
      <c r="M224" s="166"/>
      <c r="N224" s="168"/>
      <c r="O224" s="167"/>
      <c r="P224" s="168"/>
      <c r="Q224" s="271"/>
      <c r="AL224" s="260"/>
      <c r="AM224" s="260"/>
      <c r="AN224" s="260"/>
      <c r="AO224" s="260"/>
      <c r="AP224" s="260"/>
      <c r="AQ224" s="260"/>
      <c r="AR224" s="260"/>
      <c r="AS224" s="260"/>
      <c r="AT224" s="260"/>
      <c r="AU224" s="260"/>
      <c r="AV224" s="260"/>
      <c r="AW224" s="260"/>
      <c r="AX224" s="260"/>
      <c r="AY224" s="260"/>
      <c r="AZ224" s="260"/>
      <c r="BA224" s="260"/>
      <c r="BB224" s="260"/>
      <c r="BC224" s="260"/>
      <c r="BD224" s="210"/>
      <c r="BE224" s="210"/>
      <c r="BF224" s="210"/>
    </row>
    <row r="225" spans="1:58" x14ac:dyDescent="0.25">
      <c r="A225" s="171" t="s">
        <v>91</v>
      </c>
      <c r="B225" s="164"/>
      <c r="C225" s="299" t="s">
        <v>628</v>
      </c>
      <c r="D225" s="166"/>
      <c r="E225" s="168"/>
      <c r="F225" s="167"/>
      <c r="G225" s="168"/>
      <c r="I225" s="171" t="s">
        <v>91</v>
      </c>
      <c r="J225" s="164"/>
      <c r="K225" s="299" t="s">
        <v>628</v>
      </c>
      <c r="L225" s="248"/>
      <c r="M225" s="166"/>
      <c r="N225" s="168"/>
      <c r="O225" s="167"/>
      <c r="P225" s="168"/>
      <c r="Q225" s="271"/>
      <c r="AL225" s="260"/>
      <c r="AM225" s="260"/>
      <c r="AN225" s="260"/>
      <c r="AO225" s="260"/>
      <c r="AP225" s="260"/>
      <c r="AQ225" s="260"/>
      <c r="AR225" s="260"/>
      <c r="AS225" s="260"/>
      <c r="AT225" s="260"/>
      <c r="AU225" s="260"/>
      <c r="AV225" s="260"/>
      <c r="AW225" s="260"/>
      <c r="AX225" s="260"/>
      <c r="AY225" s="260"/>
      <c r="AZ225" s="260"/>
      <c r="BA225" s="260"/>
      <c r="BB225" s="260"/>
      <c r="BC225" s="260"/>
      <c r="BD225" s="210"/>
      <c r="BE225" s="210"/>
      <c r="BF225" s="210"/>
    </row>
    <row r="226" spans="1:58" x14ac:dyDescent="0.25">
      <c r="A226" s="171" t="s">
        <v>91</v>
      </c>
      <c r="B226" s="164"/>
      <c r="C226" s="299" t="s">
        <v>628</v>
      </c>
      <c r="D226" s="166"/>
      <c r="E226" s="168"/>
      <c r="F226" s="167"/>
      <c r="G226" s="168"/>
      <c r="I226" s="171" t="s">
        <v>91</v>
      </c>
      <c r="J226" s="164"/>
      <c r="K226" s="299" t="s">
        <v>628</v>
      </c>
      <c r="L226" s="248"/>
      <c r="M226" s="166"/>
      <c r="N226" s="168"/>
      <c r="O226" s="167"/>
      <c r="P226" s="168"/>
      <c r="Q226" s="271"/>
      <c r="AL226" s="260"/>
      <c r="AM226" s="260"/>
      <c r="AN226" s="260"/>
      <c r="AO226" s="260"/>
      <c r="AP226" s="260"/>
      <c r="AQ226" s="260"/>
      <c r="AR226" s="260"/>
      <c r="AS226" s="260"/>
      <c r="AT226" s="260"/>
      <c r="AU226" s="260"/>
      <c r="AV226" s="260"/>
      <c r="AW226" s="260"/>
      <c r="AX226" s="260"/>
      <c r="AY226" s="260"/>
      <c r="AZ226" s="260"/>
      <c r="BA226" s="260"/>
      <c r="BB226" s="260"/>
      <c r="BC226" s="260"/>
      <c r="BD226" s="210"/>
      <c r="BE226" s="210"/>
      <c r="BF226" s="210"/>
    </row>
    <row r="227" spans="1:58" x14ac:dyDescent="0.25">
      <c r="A227" s="171" t="s">
        <v>91</v>
      </c>
      <c r="B227" s="164"/>
      <c r="C227" s="299" t="s">
        <v>628</v>
      </c>
      <c r="D227" s="166"/>
      <c r="E227" s="168"/>
      <c r="F227" s="167"/>
      <c r="G227" s="168"/>
      <c r="I227" s="171" t="s">
        <v>91</v>
      </c>
      <c r="J227" s="164"/>
      <c r="K227" s="299" t="s">
        <v>628</v>
      </c>
      <c r="L227" s="248"/>
      <c r="M227" s="166"/>
      <c r="N227" s="168"/>
      <c r="O227" s="167"/>
      <c r="P227" s="168"/>
      <c r="Q227" s="271"/>
      <c r="AL227" s="260"/>
      <c r="AM227" s="260"/>
      <c r="AN227" s="260"/>
      <c r="AO227" s="260"/>
      <c r="AP227" s="260"/>
      <c r="AQ227" s="260"/>
      <c r="AR227" s="260"/>
      <c r="AS227" s="260"/>
      <c r="AT227" s="260"/>
      <c r="AU227" s="260"/>
      <c r="AV227" s="260"/>
      <c r="AW227" s="260"/>
      <c r="AX227" s="260"/>
      <c r="AY227" s="260"/>
      <c r="AZ227" s="260"/>
      <c r="BA227" s="260"/>
      <c r="BB227" s="260"/>
      <c r="BC227" s="260"/>
      <c r="BD227" s="210"/>
      <c r="BE227" s="210"/>
      <c r="BF227" s="210"/>
    </row>
    <row r="228" spans="1:58" x14ac:dyDescent="0.25">
      <c r="A228" s="171" t="s">
        <v>91</v>
      </c>
      <c r="B228" s="164"/>
      <c r="C228" s="299" t="s">
        <v>628</v>
      </c>
      <c r="D228" s="166"/>
      <c r="E228" s="168"/>
      <c r="F228" s="167"/>
      <c r="G228" s="168"/>
      <c r="I228" s="171" t="s">
        <v>91</v>
      </c>
      <c r="J228" s="164"/>
      <c r="K228" s="299" t="s">
        <v>628</v>
      </c>
      <c r="L228" s="248"/>
      <c r="M228" s="166"/>
      <c r="N228" s="168"/>
      <c r="O228" s="167"/>
      <c r="P228" s="168"/>
      <c r="Q228" s="271"/>
      <c r="AL228" s="260"/>
      <c r="AM228" s="260"/>
      <c r="AN228" s="260"/>
      <c r="AO228" s="260"/>
      <c r="AP228" s="260"/>
      <c r="AQ228" s="260"/>
      <c r="AR228" s="260"/>
      <c r="AS228" s="260"/>
      <c r="AT228" s="260"/>
      <c r="AU228" s="260"/>
      <c r="AV228" s="260"/>
      <c r="AW228" s="260"/>
      <c r="AX228" s="260"/>
      <c r="AY228" s="260"/>
      <c r="AZ228" s="260"/>
      <c r="BA228" s="260"/>
      <c r="BB228" s="260"/>
      <c r="BC228" s="260"/>
      <c r="BD228" s="210"/>
      <c r="BE228" s="210"/>
      <c r="BF228" s="210"/>
    </row>
    <row r="229" spans="1:58" x14ac:dyDescent="0.25">
      <c r="A229" s="171" t="s">
        <v>91</v>
      </c>
      <c r="B229" s="164"/>
      <c r="C229" s="299" t="s">
        <v>628</v>
      </c>
      <c r="D229" s="166"/>
      <c r="E229" s="168"/>
      <c r="F229" s="167"/>
      <c r="G229" s="168"/>
      <c r="I229" s="171" t="s">
        <v>91</v>
      </c>
      <c r="J229" s="164"/>
      <c r="K229" s="299" t="s">
        <v>628</v>
      </c>
      <c r="L229" s="248"/>
      <c r="M229" s="166"/>
      <c r="N229" s="168"/>
      <c r="O229" s="167"/>
      <c r="P229" s="168"/>
      <c r="Q229" s="271"/>
      <c r="AL229" s="260"/>
      <c r="AM229" s="260"/>
      <c r="AN229" s="260"/>
      <c r="AO229" s="260"/>
      <c r="AP229" s="260"/>
      <c r="AQ229" s="260"/>
      <c r="AR229" s="260"/>
      <c r="AS229" s="260"/>
      <c r="AT229" s="260"/>
      <c r="AU229" s="260"/>
      <c r="AV229" s="260"/>
      <c r="AW229" s="260"/>
      <c r="AX229" s="260"/>
      <c r="AY229" s="260"/>
      <c r="AZ229" s="260"/>
      <c r="BA229" s="260"/>
      <c r="BB229" s="260"/>
      <c r="BC229" s="260"/>
      <c r="BD229" s="210"/>
      <c r="BE229" s="210"/>
      <c r="BF229" s="210"/>
    </row>
    <row r="230" spans="1:58" x14ac:dyDescent="0.25">
      <c r="A230" s="171" t="s">
        <v>91</v>
      </c>
      <c r="B230" s="164"/>
      <c r="C230" s="299" t="s">
        <v>628</v>
      </c>
      <c r="D230" s="166"/>
      <c r="E230" s="168"/>
      <c r="F230" s="167"/>
      <c r="G230" s="168"/>
      <c r="I230" s="171" t="s">
        <v>91</v>
      </c>
      <c r="J230" s="164"/>
      <c r="K230" s="299" t="s">
        <v>628</v>
      </c>
      <c r="L230" s="248"/>
      <c r="M230" s="166"/>
      <c r="N230" s="168"/>
      <c r="O230" s="167"/>
      <c r="P230" s="168"/>
      <c r="Q230" s="271"/>
      <c r="AL230" s="260"/>
      <c r="AM230" s="260"/>
      <c r="AN230" s="260"/>
      <c r="AO230" s="260"/>
      <c r="AP230" s="260"/>
      <c r="AQ230" s="260"/>
      <c r="AR230" s="260"/>
      <c r="AS230" s="260"/>
      <c r="AT230" s="260"/>
      <c r="AU230" s="260"/>
      <c r="AV230" s="260"/>
      <c r="AW230" s="260"/>
      <c r="AX230" s="260"/>
      <c r="AY230" s="260"/>
      <c r="AZ230" s="260"/>
      <c r="BA230" s="260"/>
      <c r="BB230" s="260"/>
      <c r="BC230" s="260"/>
      <c r="BD230" s="210"/>
      <c r="BE230" s="210"/>
      <c r="BF230" s="210"/>
    </row>
    <row r="231" spans="1:58" x14ac:dyDescent="0.25">
      <c r="A231" s="171" t="s">
        <v>91</v>
      </c>
      <c r="B231" s="164"/>
      <c r="C231" s="299" t="s">
        <v>628</v>
      </c>
      <c r="D231" s="166"/>
      <c r="E231" s="168"/>
      <c r="F231" s="167"/>
      <c r="G231" s="168"/>
      <c r="I231" s="171" t="s">
        <v>91</v>
      </c>
      <c r="J231" s="164"/>
      <c r="K231" s="299" t="s">
        <v>628</v>
      </c>
      <c r="L231" s="248"/>
      <c r="M231" s="166"/>
      <c r="N231" s="168"/>
      <c r="O231" s="167"/>
      <c r="P231" s="168"/>
      <c r="Q231" s="271"/>
      <c r="AL231" s="260"/>
      <c r="AM231" s="260"/>
      <c r="AN231" s="260"/>
      <c r="AO231" s="260"/>
      <c r="AP231" s="260"/>
      <c r="AQ231" s="260"/>
      <c r="AR231" s="260"/>
      <c r="AS231" s="260"/>
      <c r="AT231" s="260"/>
      <c r="AU231" s="260"/>
      <c r="AV231" s="260"/>
      <c r="AW231" s="260"/>
      <c r="AX231" s="260"/>
      <c r="AY231" s="260"/>
      <c r="AZ231" s="260"/>
      <c r="BA231" s="260"/>
      <c r="BB231" s="260"/>
      <c r="BC231" s="260"/>
      <c r="BD231" s="210"/>
      <c r="BE231" s="210"/>
      <c r="BF231" s="210"/>
    </row>
    <row r="232" spans="1:58" x14ac:dyDescent="0.25">
      <c r="A232" s="171" t="s">
        <v>91</v>
      </c>
      <c r="B232" s="164"/>
      <c r="C232" s="299" t="s">
        <v>628</v>
      </c>
      <c r="D232" s="166"/>
      <c r="E232" s="168"/>
      <c r="F232" s="167"/>
      <c r="G232" s="168"/>
      <c r="I232" s="171" t="s">
        <v>91</v>
      </c>
      <c r="J232" s="164"/>
      <c r="K232" s="299" t="s">
        <v>628</v>
      </c>
      <c r="L232" s="248"/>
      <c r="M232" s="166"/>
      <c r="N232" s="168"/>
      <c r="O232" s="167"/>
      <c r="P232" s="168"/>
      <c r="Q232" s="271"/>
      <c r="AL232" s="260"/>
      <c r="AM232" s="260"/>
      <c r="AN232" s="260"/>
      <c r="AO232" s="260"/>
      <c r="AP232" s="260"/>
      <c r="AQ232" s="260"/>
      <c r="AR232" s="260"/>
      <c r="AS232" s="260"/>
      <c r="AT232" s="260"/>
      <c r="AU232" s="260"/>
      <c r="AV232" s="260"/>
      <c r="AW232" s="260"/>
      <c r="AX232" s="260"/>
      <c r="AY232" s="260"/>
      <c r="AZ232" s="260"/>
      <c r="BA232" s="260"/>
      <c r="BB232" s="260"/>
      <c r="BC232" s="260"/>
      <c r="BD232" s="210"/>
      <c r="BE232" s="210"/>
      <c r="BF232" s="210"/>
    </row>
    <row r="233" spans="1:58" x14ac:dyDescent="0.25">
      <c r="A233" s="171" t="s">
        <v>91</v>
      </c>
      <c r="B233" s="164"/>
      <c r="C233" s="299" t="s">
        <v>628</v>
      </c>
      <c r="D233" s="166"/>
      <c r="E233" s="168"/>
      <c r="F233" s="167"/>
      <c r="G233" s="168"/>
      <c r="I233" s="171" t="s">
        <v>91</v>
      </c>
      <c r="J233" s="164"/>
      <c r="K233" s="299" t="s">
        <v>628</v>
      </c>
      <c r="L233" s="248"/>
      <c r="M233" s="166"/>
      <c r="N233" s="168"/>
      <c r="O233" s="167"/>
      <c r="P233" s="168"/>
      <c r="Q233" s="271"/>
      <c r="AL233" s="260"/>
      <c r="AM233" s="260"/>
      <c r="AN233" s="260"/>
      <c r="AO233" s="260"/>
      <c r="AP233" s="260"/>
      <c r="AQ233" s="260"/>
      <c r="AR233" s="260"/>
      <c r="AS233" s="260"/>
      <c r="AT233" s="260"/>
      <c r="AU233" s="260"/>
      <c r="AV233" s="260"/>
      <c r="AW233" s="260"/>
      <c r="AX233" s="260"/>
      <c r="AY233" s="260"/>
      <c r="AZ233" s="260"/>
      <c r="BA233" s="260"/>
      <c r="BB233" s="260"/>
      <c r="BC233" s="260"/>
      <c r="BD233" s="210"/>
      <c r="BE233" s="210"/>
      <c r="BF233" s="210"/>
    </row>
    <row r="234" spans="1:58" x14ac:dyDescent="0.25">
      <c r="A234" s="171" t="s">
        <v>91</v>
      </c>
      <c r="B234" s="164"/>
      <c r="C234" s="299" t="s">
        <v>628</v>
      </c>
      <c r="D234" s="166"/>
      <c r="E234" s="168"/>
      <c r="F234" s="167"/>
      <c r="G234" s="168"/>
      <c r="I234" s="171" t="s">
        <v>91</v>
      </c>
      <c r="J234" s="164"/>
      <c r="K234" s="299" t="s">
        <v>628</v>
      </c>
      <c r="L234" s="248"/>
      <c r="M234" s="166"/>
      <c r="N234" s="168"/>
      <c r="O234" s="167"/>
      <c r="P234" s="168"/>
      <c r="Q234" s="271"/>
      <c r="AL234" s="260"/>
      <c r="AM234" s="260"/>
      <c r="AN234" s="260"/>
      <c r="AO234" s="260"/>
      <c r="AP234" s="260"/>
      <c r="AQ234" s="260"/>
      <c r="AR234" s="260"/>
      <c r="AS234" s="260"/>
      <c r="AT234" s="260"/>
      <c r="AU234" s="260"/>
      <c r="AV234" s="260"/>
      <c r="AW234" s="260"/>
      <c r="AX234" s="260"/>
      <c r="AY234" s="260"/>
      <c r="AZ234" s="260"/>
      <c r="BA234" s="260"/>
      <c r="BB234" s="260"/>
      <c r="BC234" s="260"/>
      <c r="BD234" s="210"/>
      <c r="BE234" s="210"/>
      <c r="BF234" s="210"/>
    </row>
    <row r="235" spans="1:58" x14ac:dyDescent="0.25">
      <c r="A235" s="171" t="s">
        <v>91</v>
      </c>
      <c r="B235" s="164"/>
      <c r="C235" s="299" t="s">
        <v>628</v>
      </c>
      <c r="D235" s="166"/>
      <c r="E235" s="168"/>
      <c r="F235" s="167"/>
      <c r="G235" s="168"/>
      <c r="I235" s="171" t="s">
        <v>91</v>
      </c>
      <c r="J235" s="164"/>
      <c r="K235" s="299" t="s">
        <v>628</v>
      </c>
      <c r="L235" s="248"/>
      <c r="M235" s="166"/>
      <c r="N235" s="168"/>
      <c r="O235" s="167"/>
      <c r="P235" s="168"/>
      <c r="Q235" s="271"/>
      <c r="AL235" s="260"/>
      <c r="AM235" s="260"/>
      <c r="AN235" s="260"/>
      <c r="AO235" s="260"/>
      <c r="AP235" s="260"/>
      <c r="AQ235" s="260"/>
      <c r="AR235" s="260"/>
      <c r="AS235" s="260"/>
      <c r="AT235" s="260"/>
      <c r="AU235" s="260"/>
      <c r="AV235" s="260"/>
      <c r="AW235" s="260"/>
      <c r="AX235" s="260"/>
      <c r="AY235" s="260"/>
      <c r="AZ235" s="260"/>
      <c r="BA235" s="260"/>
      <c r="BB235" s="260"/>
      <c r="BC235" s="260"/>
      <c r="BD235" s="210"/>
      <c r="BE235" s="210"/>
      <c r="BF235" s="210"/>
    </row>
    <row r="236" spans="1:58" x14ac:dyDescent="0.25">
      <c r="A236" s="171" t="s">
        <v>91</v>
      </c>
      <c r="B236" s="164"/>
      <c r="C236" s="299" t="s">
        <v>628</v>
      </c>
      <c r="D236" s="166"/>
      <c r="E236" s="168"/>
      <c r="F236" s="167"/>
      <c r="G236" s="168"/>
      <c r="I236" s="171" t="s">
        <v>91</v>
      </c>
      <c r="J236" s="164"/>
      <c r="K236" s="299" t="s">
        <v>628</v>
      </c>
      <c r="L236" s="248"/>
      <c r="M236" s="166"/>
      <c r="N236" s="168"/>
      <c r="O236" s="167"/>
      <c r="P236" s="168"/>
      <c r="Q236" s="271"/>
      <c r="AL236" s="260"/>
      <c r="AM236" s="260"/>
      <c r="AN236" s="260"/>
      <c r="AO236" s="260"/>
      <c r="AP236" s="260"/>
      <c r="AQ236" s="260"/>
      <c r="AR236" s="260"/>
      <c r="AS236" s="260"/>
      <c r="AT236" s="260"/>
      <c r="AU236" s="260"/>
      <c r="AV236" s="260"/>
      <c r="AW236" s="260"/>
      <c r="AX236" s="260"/>
      <c r="AY236" s="260"/>
      <c r="AZ236" s="260"/>
      <c r="BA236" s="260"/>
      <c r="BB236" s="260"/>
      <c r="BC236" s="260"/>
      <c r="BD236" s="210"/>
      <c r="BE236" s="210"/>
      <c r="BF236" s="210"/>
    </row>
    <row r="237" spans="1:58" x14ac:dyDescent="0.25">
      <c r="A237" s="171" t="s">
        <v>91</v>
      </c>
      <c r="B237" s="164"/>
      <c r="C237" s="299" t="s">
        <v>628</v>
      </c>
      <c r="D237" s="166"/>
      <c r="E237" s="168"/>
      <c r="F237" s="167"/>
      <c r="G237" s="168"/>
      <c r="I237" s="171" t="s">
        <v>91</v>
      </c>
      <c r="J237" s="164"/>
      <c r="K237" s="299" t="s">
        <v>628</v>
      </c>
      <c r="L237" s="248"/>
      <c r="M237" s="166"/>
      <c r="N237" s="168"/>
      <c r="O237" s="167"/>
      <c r="P237" s="168"/>
      <c r="Q237" s="271"/>
      <c r="AL237" s="260"/>
      <c r="AM237" s="260"/>
      <c r="AN237" s="260"/>
      <c r="AO237" s="260"/>
      <c r="AP237" s="260"/>
      <c r="AQ237" s="260"/>
      <c r="AR237" s="260"/>
      <c r="AS237" s="260"/>
      <c r="AT237" s="260"/>
      <c r="AU237" s="260"/>
      <c r="AV237" s="260"/>
      <c r="AW237" s="260"/>
      <c r="AX237" s="260"/>
      <c r="AY237" s="260"/>
      <c r="AZ237" s="260"/>
      <c r="BA237" s="260"/>
      <c r="BB237" s="260"/>
      <c r="BC237" s="260"/>
      <c r="BD237" s="210"/>
      <c r="BE237" s="210"/>
      <c r="BF237" s="210"/>
    </row>
    <row r="238" spans="1:58" x14ac:dyDescent="0.25">
      <c r="A238" s="171" t="s">
        <v>91</v>
      </c>
      <c r="B238" s="164"/>
      <c r="C238" s="299" t="s">
        <v>628</v>
      </c>
      <c r="D238" s="166"/>
      <c r="E238" s="168"/>
      <c r="F238" s="167"/>
      <c r="G238" s="168"/>
      <c r="I238" s="171" t="s">
        <v>91</v>
      </c>
      <c r="J238" s="164"/>
      <c r="K238" s="299" t="s">
        <v>628</v>
      </c>
      <c r="L238" s="248"/>
      <c r="M238" s="166"/>
      <c r="N238" s="168"/>
      <c r="O238" s="167"/>
      <c r="P238" s="168"/>
      <c r="Q238" s="271"/>
      <c r="AL238" s="260"/>
      <c r="AM238" s="260"/>
      <c r="AN238" s="260"/>
      <c r="AO238" s="260"/>
      <c r="AP238" s="260"/>
      <c r="AQ238" s="260"/>
      <c r="AR238" s="260"/>
      <c r="AS238" s="260"/>
      <c r="AT238" s="260"/>
      <c r="AU238" s="260"/>
      <c r="AV238" s="260"/>
      <c r="AW238" s="260"/>
      <c r="AX238" s="260"/>
      <c r="AY238" s="260"/>
      <c r="AZ238" s="260"/>
      <c r="BA238" s="260"/>
      <c r="BB238" s="260"/>
      <c r="BC238" s="260"/>
      <c r="BD238" s="210"/>
      <c r="BE238" s="210"/>
      <c r="BF238" s="210"/>
    </row>
    <row r="239" spans="1:58" x14ac:dyDescent="0.25">
      <c r="A239" s="171" t="s">
        <v>91</v>
      </c>
      <c r="B239" s="164"/>
      <c r="C239" s="299" t="s">
        <v>628</v>
      </c>
      <c r="D239" s="166"/>
      <c r="E239" s="168"/>
      <c r="F239" s="167"/>
      <c r="G239" s="168"/>
      <c r="I239" s="171" t="s">
        <v>91</v>
      </c>
      <c r="J239" s="164"/>
      <c r="K239" s="299" t="s">
        <v>628</v>
      </c>
      <c r="L239" s="248"/>
      <c r="M239" s="166"/>
      <c r="N239" s="168"/>
      <c r="O239" s="167"/>
      <c r="P239" s="168"/>
      <c r="Q239" s="271"/>
      <c r="AL239" s="260"/>
      <c r="AM239" s="260"/>
      <c r="AN239" s="260"/>
      <c r="AO239" s="260"/>
      <c r="AP239" s="260"/>
      <c r="AQ239" s="260"/>
      <c r="AR239" s="260"/>
      <c r="AS239" s="260"/>
      <c r="AT239" s="260"/>
      <c r="AU239" s="260"/>
      <c r="AV239" s="260"/>
      <c r="AW239" s="260"/>
      <c r="AX239" s="260"/>
      <c r="AY239" s="260"/>
      <c r="AZ239" s="260"/>
      <c r="BA239" s="260"/>
      <c r="BB239" s="260"/>
      <c r="BC239" s="260"/>
      <c r="BD239" s="210"/>
      <c r="BE239" s="210"/>
      <c r="BF239" s="210"/>
    </row>
    <row r="240" spans="1:58" x14ac:dyDescent="0.25">
      <c r="A240" s="171" t="s">
        <v>91</v>
      </c>
      <c r="B240" s="164"/>
      <c r="C240" s="299" t="s">
        <v>628</v>
      </c>
      <c r="D240" s="166"/>
      <c r="E240" s="168"/>
      <c r="F240" s="167"/>
      <c r="G240" s="168"/>
      <c r="I240" s="171" t="s">
        <v>91</v>
      </c>
      <c r="J240" s="164"/>
      <c r="K240" s="299" t="s">
        <v>628</v>
      </c>
      <c r="L240" s="248"/>
      <c r="M240" s="166"/>
      <c r="N240" s="168"/>
      <c r="O240" s="167"/>
      <c r="P240" s="168"/>
      <c r="Q240" s="271"/>
      <c r="AL240" s="260"/>
      <c r="AM240" s="260"/>
      <c r="AN240" s="260"/>
      <c r="AO240" s="260"/>
      <c r="AP240" s="260"/>
      <c r="AQ240" s="260"/>
      <c r="AR240" s="260"/>
      <c r="AS240" s="260"/>
      <c r="AT240" s="260"/>
      <c r="AU240" s="260"/>
      <c r="AV240" s="260"/>
      <c r="AW240" s="260"/>
      <c r="AX240" s="260"/>
      <c r="AY240" s="260"/>
      <c r="AZ240" s="260"/>
      <c r="BA240" s="260"/>
      <c r="BB240" s="260"/>
      <c r="BC240" s="260"/>
      <c r="BD240" s="210"/>
      <c r="BE240" s="210"/>
      <c r="BF240" s="210"/>
    </row>
    <row r="241" spans="1:58" x14ac:dyDescent="0.25">
      <c r="A241" s="171" t="s">
        <v>91</v>
      </c>
      <c r="B241" s="164"/>
      <c r="C241" s="299" t="s">
        <v>628</v>
      </c>
      <c r="D241" s="166"/>
      <c r="E241" s="168"/>
      <c r="F241" s="167"/>
      <c r="G241" s="168"/>
      <c r="I241" s="171" t="s">
        <v>91</v>
      </c>
      <c r="J241" s="164"/>
      <c r="K241" s="299" t="s">
        <v>628</v>
      </c>
      <c r="L241" s="248"/>
      <c r="M241" s="166"/>
      <c r="N241" s="168"/>
      <c r="O241" s="167"/>
      <c r="P241" s="168"/>
      <c r="Q241" s="271"/>
      <c r="AL241" s="260"/>
      <c r="AM241" s="260"/>
      <c r="AN241" s="260"/>
      <c r="AO241" s="260"/>
      <c r="AP241" s="260"/>
      <c r="AQ241" s="260"/>
      <c r="AR241" s="260"/>
      <c r="AS241" s="260"/>
      <c r="AT241" s="260"/>
      <c r="AU241" s="260"/>
      <c r="AV241" s="260"/>
      <c r="AW241" s="260"/>
      <c r="AX241" s="260"/>
      <c r="AY241" s="260"/>
      <c r="AZ241" s="260"/>
      <c r="BA241" s="260"/>
      <c r="BB241" s="260"/>
      <c r="BC241" s="260"/>
      <c r="BD241" s="210"/>
      <c r="BE241" s="210"/>
      <c r="BF241" s="210"/>
    </row>
    <row r="242" spans="1:58" x14ac:dyDescent="0.25">
      <c r="A242" s="171" t="s">
        <v>91</v>
      </c>
      <c r="B242" s="164"/>
      <c r="C242" s="299" t="s">
        <v>628</v>
      </c>
      <c r="D242" s="166"/>
      <c r="E242" s="168"/>
      <c r="F242" s="167"/>
      <c r="G242" s="168"/>
      <c r="I242" s="171" t="s">
        <v>91</v>
      </c>
      <c r="J242" s="164"/>
      <c r="K242" s="299" t="s">
        <v>628</v>
      </c>
      <c r="L242" s="248"/>
      <c r="M242" s="166"/>
      <c r="N242" s="168"/>
      <c r="O242" s="167"/>
      <c r="P242" s="168"/>
      <c r="Q242" s="271"/>
      <c r="AL242" s="260"/>
      <c r="AM242" s="260"/>
      <c r="AN242" s="260"/>
      <c r="AO242" s="260"/>
      <c r="AP242" s="260"/>
      <c r="AQ242" s="260"/>
      <c r="AR242" s="260"/>
      <c r="AS242" s="260"/>
      <c r="AT242" s="260"/>
      <c r="AU242" s="260"/>
      <c r="AV242" s="260"/>
      <c r="AW242" s="260"/>
      <c r="AX242" s="260"/>
      <c r="AY242" s="260"/>
      <c r="AZ242" s="260"/>
      <c r="BA242" s="260"/>
      <c r="BB242" s="260"/>
      <c r="BC242" s="260"/>
      <c r="BD242" s="210"/>
      <c r="BE242" s="210"/>
      <c r="BF242" s="210"/>
    </row>
    <row r="243" spans="1:58" x14ac:dyDescent="0.25">
      <c r="A243" s="171" t="s">
        <v>91</v>
      </c>
      <c r="B243" s="164"/>
      <c r="C243" s="299" t="s">
        <v>628</v>
      </c>
      <c r="D243" s="166"/>
      <c r="E243" s="168"/>
      <c r="F243" s="167"/>
      <c r="G243" s="168"/>
      <c r="I243" s="171" t="s">
        <v>91</v>
      </c>
      <c r="J243" s="164"/>
      <c r="K243" s="299" t="s">
        <v>628</v>
      </c>
      <c r="L243" s="248"/>
      <c r="M243" s="166"/>
      <c r="N243" s="168"/>
      <c r="O243" s="167"/>
      <c r="P243" s="168"/>
      <c r="Q243" s="271"/>
      <c r="AL243" s="260"/>
      <c r="AM243" s="260"/>
      <c r="AN243" s="260"/>
      <c r="AO243" s="260"/>
      <c r="AP243" s="260"/>
      <c r="AQ243" s="260"/>
      <c r="AR243" s="260"/>
      <c r="AS243" s="260"/>
      <c r="AT243" s="260"/>
      <c r="AU243" s="260"/>
      <c r="AV243" s="260"/>
      <c r="AW243" s="260"/>
      <c r="AX243" s="260"/>
      <c r="AY243" s="260"/>
      <c r="AZ243" s="260"/>
      <c r="BA243" s="260"/>
      <c r="BB243" s="260"/>
      <c r="BC243" s="260"/>
      <c r="BD243" s="210"/>
      <c r="BE243" s="210"/>
      <c r="BF243" s="210"/>
    </row>
    <row r="244" spans="1:58" x14ac:dyDescent="0.25">
      <c r="A244" s="171" t="s">
        <v>91</v>
      </c>
      <c r="B244" s="164"/>
      <c r="C244" s="299" t="s">
        <v>628</v>
      </c>
      <c r="D244" s="166"/>
      <c r="E244" s="168"/>
      <c r="F244" s="167"/>
      <c r="G244" s="168"/>
      <c r="I244" s="171" t="s">
        <v>91</v>
      </c>
      <c r="J244" s="164"/>
      <c r="K244" s="299" t="s">
        <v>628</v>
      </c>
      <c r="L244" s="248"/>
      <c r="M244" s="166"/>
      <c r="N244" s="168"/>
      <c r="O244" s="167"/>
      <c r="P244" s="168"/>
      <c r="Q244" s="271"/>
      <c r="AL244" s="260"/>
      <c r="AM244" s="260"/>
      <c r="AN244" s="260"/>
      <c r="AO244" s="260"/>
      <c r="AP244" s="260"/>
      <c r="AQ244" s="260"/>
      <c r="AR244" s="260"/>
      <c r="AS244" s="260"/>
      <c r="AT244" s="260"/>
      <c r="AU244" s="260"/>
      <c r="AV244" s="260"/>
      <c r="AW244" s="260"/>
      <c r="AX244" s="260"/>
      <c r="AY244" s="260"/>
      <c r="AZ244" s="260"/>
      <c r="BA244" s="260"/>
      <c r="BB244" s="260"/>
      <c r="BC244" s="260"/>
      <c r="BD244" s="210"/>
      <c r="BE244" s="210"/>
      <c r="BF244" s="210"/>
    </row>
    <row r="245" spans="1:58" x14ac:dyDescent="0.25">
      <c r="A245" s="171" t="s">
        <v>91</v>
      </c>
      <c r="B245" s="164"/>
      <c r="C245" s="299" t="s">
        <v>628</v>
      </c>
      <c r="D245" s="166"/>
      <c r="E245" s="168"/>
      <c r="F245" s="167"/>
      <c r="G245" s="168"/>
      <c r="I245" s="171" t="s">
        <v>91</v>
      </c>
      <c r="J245" s="164"/>
      <c r="K245" s="299" t="s">
        <v>628</v>
      </c>
      <c r="L245" s="248"/>
      <c r="M245" s="166"/>
      <c r="N245" s="168"/>
      <c r="O245" s="167"/>
      <c r="P245" s="168"/>
      <c r="Q245" s="271"/>
      <c r="AL245" s="260"/>
      <c r="AM245" s="260"/>
      <c r="AN245" s="260"/>
      <c r="AO245" s="260"/>
      <c r="AP245" s="260"/>
      <c r="AQ245" s="260"/>
      <c r="AR245" s="260"/>
      <c r="AS245" s="260"/>
      <c r="AT245" s="260"/>
      <c r="AU245" s="260"/>
      <c r="AV245" s="260"/>
      <c r="AW245" s="260"/>
      <c r="AX245" s="260"/>
      <c r="AY245" s="260"/>
      <c r="AZ245" s="260"/>
      <c r="BA245" s="260"/>
      <c r="BB245" s="260"/>
      <c r="BC245" s="260"/>
      <c r="BD245" s="210"/>
      <c r="BE245" s="210"/>
      <c r="BF245" s="210"/>
    </row>
    <row r="246" spans="1:58" x14ac:dyDescent="0.25">
      <c r="A246" s="171" t="s">
        <v>91</v>
      </c>
      <c r="B246" s="164"/>
      <c r="C246" s="299" t="s">
        <v>628</v>
      </c>
      <c r="D246" s="166"/>
      <c r="E246" s="168"/>
      <c r="F246" s="167"/>
      <c r="G246" s="168"/>
      <c r="I246" s="171" t="s">
        <v>91</v>
      </c>
      <c r="J246" s="164"/>
      <c r="K246" s="299" t="s">
        <v>628</v>
      </c>
      <c r="L246" s="248"/>
      <c r="M246" s="166"/>
      <c r="N246" s="168"/>
      <c r="O246" s="167"/>
      <c r="P246" s="168"/>
      <c r="Q246" s="271"/>
      <c r="AL246" s="260"/>
      <c r="AM246" s="260"/>
      <c r="AN246" s="260"/>
      <c r="AO246" s="260"/>
      <c r="AP246" s="260"/>
      <c r="AQ246" s="260"/>
      <c r="AR246" s="260"/>
      <c r="AS246" s="260"/>
      <c r="AT246" s="260"/>
      <c r="AU246" s="260"/>
      <c r="AV246" s="260"/>
      <c r="AW246" s="260"/>
      <c r="AX246" s="260"/>
      <c r="AY246" s="260"/>
      <c r="AZ246" s="260"/>
      <c r="BA246" s="260"/>
      <c r="BB246" s="260"/>
      <c r="BC246" s="260"/>
      <c r="BD246" s="210"/>
      <c r="BE246" s="210"/>
      <c r="BF246" s="210"/>
    </row>
    <row r="247" spans="1:58" x14ac:dyDescent="0.25">
      <c r="A247" s="171" t="s">
        <v>91</v>
      </c>
      <c r="B247" s="164"/>
      <c r="C247" s="299" t="s">
        <v>628</v>
      </c>
      <c r="D247" s="166"/>
      <c r="E247" s="168"/>
      <c r="F247" s="167"/>
      <c r="G247" s="168"/>
      <c r="I247" s="171" t="s">
        <v>91</v>
      </c>
      <c r="J247" s="164"/>
      <c r="K247" s="299" t="s">
        <v>628</v>
      </c>
      <c r="L247" s="248"/>
      <c r="M247" s="166"/>
      <c r="N247" s="168"/>
      <c r="O247" s="167"/>
      <c r="P247" s="168"/>
      <c r="Q247" s="271"/>
      <c r="AL247" s="260"/>
      <c r="AM247" s="260"/>
      <c r="AN247" s="260"/>
      <c r="AO247" s="260"/>
      <c r="AP247" s="260"/>
      <c r="AQ247" s="260"/>
      <c r="AR247" s="260"/>
      <c r="AS247" s="260"/>
      <c r="AT247" s="260"/>
      <c r="AU247" s="260"/>
      <c r="AV247" s="260"/>
      <c r="AW247" s="260"/>
      <c r="AX247" s="260"/>
      <c r="AY247" s="260"/>
      <c r="AZ247" s="260"/>
      <c r="BA247" s="260"/>
      <c r="BB247" s="260"/>
      <c r="BC247" s="260"/>
      <c r="BD247" s="210"/>
      <c r="BE247" s="210"/>
      <c r="BF247" s="210"/>
    </row>
    <row r="248" spans="1:58" x14ac:dyDescent="0.25">
      <c r="A248" s="171" t="s">
        <v>91</v>
      </c>
      <c r="B248" s="164"/>
      <c r="C248" s="299" t="s">
        <v>628</v>
      </c>
      <c r="D248" s="166"/>
      <c r="E248" s="168"/>
      <c r="F248" s="167"/>
      <c r="G248" s="168"/>
      <c r="I248" s="171" t="s">
        <v>91</v>
      </c>
      <c r="J248" s="164"/>
      <c r="K248" s="299" t="s">
        <v>628</v>
      </c>
      <c r="L248" s="248"/>
      <c r="M248" s="166"/>
      <c r="N248" s="168"/>
      <c r="O248" s="167"/>
      <c r="P248" s="168"/>
      <c r="Q248" s="271"/>
      <c r="AL248" s="260"/>
      <c r="AM248" s="260"/>
      <c r="AN248" s="260"/>
      <c r="AO248" s="260"/>
      <c r="AP248" s="260"/>
      <c r="AQ248" s="260"/>
      <c r="AR248" s="260"/>
      <c r="AS248" s="260"/>
      <c r="AT248" s="260"/>
      <c r="AU248" s="260"/>
      <c r="AV248" s="260"/>
      <c r="AW248" s="260"/>
      <c r="AX248" s="260"/>
      <c r="AY248" s="260"/>
      <c r="AZ248" s="260"/>
      <c r="BA248" s="260"/>
      <c r="BB248" s="260"/>
      <c r="BC248" s="260"/>
      <c r="BD248" s="210"/>
      <c r="BE248" s="210"/>
      <c r="BF248" s="210"/>
    </row>
    <row r="249" spans="1:58" x14ac:dyDescent="0.25">
      <c r="A249" s="171" t="s">
        <v>91</v>
      </c>
      <c r="B249" s="164"/>
      <c r="C249" s="299" t="s">
        <v>628</v>
      </c>
      <c r="D249" s="166"/>
      <c r="E249" s="168"/>
      <c r="F249" s="167"/>
      <c r="G249" s="168"/>
      <c r="I249" s="171" t="s">
        <v>91</v>
      </c>
      <c r="J249" s="164"/>
      <c r="K249" s="299" t="s">
        <v>628</v>
      </c>
      <c r="L249" s="248"/>
      <c r="M249" s="166"/>
      <c r="N249" s="168"/>
      <c r="O249" s="167"/>
      <c r="P249" s="168"/>
      <c r="Q249" s="271"/>
      <c r="AL249" s="260"/>
      <c r="AM249" s="260"/>
      <c r="AN249" s="260"/>
      <c r="AO249" s="260"/>
      <c r="AP249" s="260"/>
      <c r="AQ249" s="260"/>
      <c r="AR249" s="260"/>
      <c r="AS249" s="260"/>
      <c r="AT249" s="260"/>
      <c r="AU249" s="260"/>
      <c r="AV249" s="260"/>
      <c r="AW249" s="260"/>
      <c r="AX249" s="260"/>
      <c r="AY249" s="260"/>
      <c r="AZ249" s="260"/>
      <c r="BA249" s="260"/>
      <c r="BB249" s="260"/>
      <c r="BC249" s="260"/>
      <c r="BD249" s="210"/>
      <c r="BE249" s="210"/>
      <c r="BF249" s="210"/>
    </row>
    <row r="250" spans="1:58" x14ac:dyDescent="0.25">
      <c r="A250" s="171" t="s">
        <v>91</v>
      </c>
      <c r="B250" s="164"/>
      <c r="C250" s="299" t="s">
        <v>628</v>
      </c>
      <c r="D250" s="166"/>
      <c r="E250" s="168"/>
      <c r="F250" s="167"/>
      <c r="G250" s="168"/>
      <c r="I250" s="171" t="s">
        <v>91</v>
      </c>
      <c r="J250" s="164"/>
      <c r="K250" s="299" t="s">
        <v>628</v>
      </c>
      <c r="L250" s="248"/>
      <c r="M250" s="166"/>
      <c r="N250" s="168"/>
      <c r="O250" s="167"/>
      <c r="P250" s="168"/>
      <c r="Q250" s="271"/>
      <c r="AL250" s="260"/>
      <c r="AM250" s="260"/>
      <c r="AN250" s="260"/>
      <c r="AO250" s="260"/>
      <c r="AP250" s="260"/>
      <c r="AQ250" s="260"/>
      <c r="AR250" s="260"/>
      <c r="AS250" s="260"/>
      <c r="AT250" s="260"/>
      <c r="AU250" s="260"/>
      <c r="AV250" s="260"/>
      <c r="AW250" s="260"/>
      <c r="AX250" s="260"/>
      <c r="AY250" s="260"/>
      <c r="AZ250" s="260"/>
      <c r="BA250" s="260"/>
      <c r="BB250" s="260"/>
      <c r="BC250" s="260"/>
      <c r="BD250" s="210"/>
      <c r="BE250" s="210"/>
      <c r="BF250" s="210"/>
    </row>
    <row r="251" spans="1:58" x14ac:dyDescent="0.25">
      <c r="A251" s="171" t="s">
        <v>91</v>
      </c>
      <c r="B251" s="164"/>
      <c r="C251" s="299" t="s">
        <v>628</v>
      </c>
      <c r="D251" s="166"/>
      <c r="E251" s="168"/>
      <c r="F251" s="167"/>
      <c r="G251" s="168"/>
      <c r="I251" s="171" t="s">
        <v>91</v>
      </c>
      <c r="J251" s="164"/>
      <c r="K251" s="299" t="s">
        <v>628</v>
      </c>
      <c r="L251" s="248"/>
      <c r="M251" s="166"/>
      <c r="N251" s="168"/>
      <c r="O251" s="167"/>
      <c r="P251" s="168"/>
      <c r="Q251" s="271"/>
      <c r="AL251" s="260"/>
      <c r="AM251" s="260"/>
      <c r="AN251" s="260"/>
      <c r="AO251" s="260"/>
      <c r="AP251" s="260"/>
      <c r="AQ251" s="260"/>
      <c r="AR251" s="260"/>
      <c r="AS251" s="260"/>
      <c r="AT251" s="260"/>
      <c r="AU251" s="260"/>
      <c r="AV251" s="260"/>
      <c r="AW251" s="260"/>
      <c r="AX251" s="260"/>
      <c r="AY251" s="260"/>
      <c r="AZ251" s="260"/>
      <c r="BA251" s="260"/>
      <c r="BB251" s="260"/>
      <c r="BC251" s="260"/>
      <c r="BD251" s="210"/>
      <c r="BE251" s="210"/>
      <c r="BF251" s="210"/>
    </row>
    <row r="252" spans="1:58" x14ac:dyDescent="0.25">
      <c r="A252" s="171" t="s">
        <v>91</v>
      </c>
      <c r="B252" s="164"/>
      <c r="C252" s="299" t="s">
        <v>628</v>
      </c>
      <c r="D252" s="166"/>
      <c r="E252" s="168"/>
      <c r="F252" s="167"/>
      <c r="G252" s="168"/>
      <c r="I252" s="171" t="s">
        <v>91</v>
      </c>
      <c r="J252" s="164"/>
      <c r="K252" s="299" t="s">
        <v>628</v>
      </c>
      <c r="L252" s="248"/>
      <c r="M252" s="166"/>
      <c r="N252" s="168"/>
      <c r="O252" s="167"/>
      <c r="P252" s="168"/>
      <c r="Q252" s="271"/>
      <c r="AL252" s="260"/>
      <c r="AM252" s="260"/>
      <c r="AN252" s="260"/>
      <c r="AO252" s="260"/>
      <c r="AP252" s="260"/>
      <c r="AQ252" s="260"/>
      <c r="AR252" s="260"/>
      <c r="AS252" s="260"/>
      <c r="AT252" s="260"/>
      <c r="AU252" s="260"/>
      <c r="AV252" s="260"/>
      <c r="AW252" s="260"/>
      <c r="AX252" s="260"/>
      <c r="AY252" s="260"/>
      <c r="AZ252" s="260"/>
      <c r="BA252" s="260"/>
      <c r="BB252" s="260"/>
      <c r="BC252" s="260"/>
      <c r="BD252" s="210"/>
      <c r="BE252" s="210"/>
      <c r="BF252" s="210"/>
    </row>
    <row r="253" spans="1:58" x14ac:dyDescent="0.25">
      <c r="A253" s="171" t="s">
        <v>91</v>
      </c>
      <c r="B253" s="164"/>
      <c r="C253" s="299" t="s">
        <v>628</v>
      </c>
      <c r="D253" s="166"/>
      <c r="E253" s="168"/>
      <c r="F253" s="167"/>
      <c r="G253" s="168"/>
      <c r="I253" s="171" t="s">
        <v>91</v>
      </c>
      <c r="J253" s="164"/>
      <c r="K253" s="299" t="s">
        <v>628</v>
      </c>
      <c r="L253" s="248"/>
      <c r="M253" s="166"/>
      <c r="N253" s="168"/>
      <c r="O253" s="167"/>
      <c r="P253" s="168"/>
      <c r="Q253" s="271"/>
      <c r="AL253" s="260"/>
      <c r="AM253" s="260"/>
      <c r="AN253" s="260"/>
      <c r="AO253" s="260"/>
      <c r="AP253" s="260"/>
      <c r="AQ253" s="260"/>
      <c r="AR253" s="260"/>
      <c r="AS253" s="260"/>
      <c r="AT253" s="260"/>
      <c r="AU253" s="260"/>
      <c r="AV253" s="260"/>
      <c r="AW253" s="260"/>
      <c r="AX253" s="260"/>
      <c r="AY253" s="260"/>
      <c r="AZ253" s="260"/>
      <c r="BA253" s="260"/>
      <c r="BB253" s="260"/>
      <c r="BC253" s="260"/>
      <c r="BD253" s="210"/>
      <c r="BE253" s="210"/>
      <c r="BF253" s="210"/>
    </row>
    <row r="254" spans="1:58" x14ac:dyDescent="0.25">
      <c r="A254" s="171" t="s">
        <v>91</v>
      </c>
      <c r="B254" s="164"/>
      <c r="C254" s="299" t="s">
        <v>628</v>
      </c>
      <c r="D254" s="166"/>
      <c r="E254" s="168"/>
      <c r="F254" s="167"/>
      <c r="G254" s="168"/>
      <c r="I254" s="171" t="s">
        <v>91</v>
      </c>
      <c r="J254" s="164"/>
      <c r="K254" s="299" t="s">
        <v>628</v>
      </c>
      <c r="L254" s="248"/>
      <c r="M254" s="166"/>
      <c r="N254" s="168"/>
      <c r="O254" s="167"/>
      <c r="P254" s="168"/>
      <c r="Q254" s="271"/>
      <c r="AL254" s="260"/>
      <c r="AM254" s="260"/>
      <c r="AN254" s="260"/>
      <c r="AO254" s="260"/>
      <c r="AP254" s="260"/>
      <c r="AQ254" s="260"/>
      <c r="AR254" s="260"/>
      <c r="AS254" s="260"/>
      <c r="AT254" s="260"/>
      <c r="AU254" s="260"/>
      <c r="AV254" s="260"/>
      <c r="AW254" s="260"/>
      <c r="AX254" s="260"/>
      <c r="AY254" s="260"/>
      <c r="AZ254" s="260"/>
      <c r="BA254" s="260"/>
      <c r="BB254" s="260"/>
      <c r="BC254" s="260"/>
      <c r="BD254" s="210"/>
      <c r="BE254" s="210"/>
      <c r="BF254" s="210"/>
    </row>
    <row r="255" spans="1:58" x14ac:dyDescent="0.25">
      <c r="A255" s="171" t="s">
        <v>91</v>
      </c>
      <c r="B255" s="164"/>
      <c r="C255" s="299" t="s">
        <v>628</v>
      </c>
      <c r="D255" s="166"/>
      <c r="E255" s="168"/>
      <c r="F255" s="167"/>
      <c r="G255" s="168"/>
      <c r="I255" s="171" t="s">
        <v>91</v>
      </c>
      <c r="J255" s="164"/>
      <c r="K255" s="299" t="s">
        <v>628</v>
      </c>
      <c r="L255" s="248"/>
      <c r="M255" s="166"/>
      <c r="N255" s="168"/>
      <c r="O255" s="167"/>
      <c r="P255" s="168"/>
      <c r="Q255" s="271"/>
      <c r="AL255" s="260"/>
      <c r="AM255" s="260"/>
      <c r="AN255" s="260"/>
      <c r="AO255" s="260"/>
      <c r="AP255" s="260"/>
      <c r="AQ255" s="260"/>
      <c r="AR255" s="260"/>
      <c r="AS255" s="260"/>
      <c r="AT255" s="260"/>
      <c r="AU255" s="260"/>
      <c r="AV255" s="260"/>
      <c r="AW255" s="260"/>
      <c r="AX255" s="260"/>
      <c r="AY255" s="260"/>
      <c r="AZ255" s="260"/>
      <c r="BA255" s="260"/>
      <c r="BB255" s="260"/>
      <c r="BC255" s="260"/>
      <c r="BD255" s="210"/>
      <c r="BE255" s="210"/>
      <c r="BF255" s="210"/>
    </row>
    <row r="256" spans="1:58" x14ac:dyDescent="0.25">
      <c r="A256" s="171" t="s">
        <v>91</v>
      </c>
      <c r="B256" s="164"/>
      <c r="C256" s="299" t="s">
        <v>628</v>
      </c>
      <c r="D256" s="166"/>
      <c r="E256" s="168"/>
      <c r="F256" s="167"/>
      <c r="G256" s="168"/>
      <c r="I256" s="171" t="s">
        <v>91</v>
      </c>
      <c r="J256" s="164"/>
      <c r="K256" s="299" t="s">
        <v>628</v>
      </c>
      <c r="L256" s="248"/>
      <c r="M256" s="166"/>
      <c r="N256" s="168"/>
      <c r="O256" s="167"/>
      <c r="P256" s="168"/>
      <c r="Q256" s="271"/>
      <c r="AL256" s="260"/>
      <c r="AM256" s="260"/>
      <c r="AN256" s="260"/>
      <c r="AO256" s="260"/>
      <c r="AP256" s="260"/>
      <c r="AQ256" s="260"/>
      <c r="AR256" s="260"/>
      <c r="AS256" s="260"/>
      <c r="AT256" s="260"/>
      <c r="AU256" s="260"/>
      <c r="AV256" s="260"/>
      <c r="AW256" s="260"/>
      <c r="AX256" s="260"/>
      <c r="AY256" s="260"/>
      <c r="AZ256" s="260"/>
      <c r="BA256" s="260"/>
      <c r="BB256" s="260"/>
      <c r="BC256" s="260"/>
      <c r="BD256" s="210"/>
      <c r="BE256" s="210"/>
      <c r="BF256" s="210"/>
    </row>
    <row r="257" spans="1:58" x14ac:dyDescent="0.25">
      <c r="A257" s="171" t="s">
        <v>91</v>
      </c>
      <c r="B257" s="164"/>
      <c r="C257" s="299" t="s">
        <v>628</v>
      </c>
      <c r="D257" s="166"/>
      <c r="E257" s="168"/>
      <c r="F257" s="167"/>
      <c r="G257" s="168"/>
      <c r="I257" s="171" t="s">
        <v>91</v>
      </c>
      <c r="J257" s="164"/>
      <c r="K257" s="299" t="s">
        <v>628</v>
      </c>
      <c r="L257" s="248"/>
      <c r="M257" s="166"/>
      <c r="N257" s="168"/>
      <c r="O257" s="167"/>
      <c r="P257" s="168"/>
      <c r="Q257" s="271"/>
      <c r="AL257" s="260"/>
      <c r="AM257" s="260"/>
      <c r="AN257" s="260"/>
      <c r="AO257" s="260"/>
      <c r="AP257" s="260"/>
      <c r="AQ257" s="260"/>
      <c r="AR257" s="260"/>
      <c r="AS257" s="260"/>
      <c r="AT257" s="260"/>
      <c r="AU257" s="260"/>
      <c r="AV257" s="260"/>
      <c r="AW257" s="260"/>
      <c r="AX257" s="260"/>
      <c r="AY257" s="260"/>
      <c r="AZ257" s="260"/>
      <c r="BA257" s="260"/>
      <c r="BB257" s="260"/>
      <c r="BC257" s="260"/>
      <c r="BD257" s="210"/>
      <c r="BE257" s="210"/>
      <c r="BF257" s="210"/>
    </row>
    <row r="258" spans="1:58" x14ac:dyDescent="0.25">
      <c r="A258" s="171" t="s">
        <v>91</v>
      </c>
      <c r="B258" s="164"/>
      <c r="C258" s="299" t="s">
        <v>628</v>
      </c>
      <c r="D258" s="166"/>
      <c r="E258" s="168"/>
      <c r="F258" s="167"/>
      <c r="G258" s="168"/>
      <c r="I258" s="171" t="s">
        <v>91</v>
      </c>
      <c r="J258" s="164"/>
      <c r="K258" s="299" t="s">
        <v>628</v>
      </c>
      <c r="L258" s="248"/>
      <c r="M258" s="166"/>
      <c r="N258" s="168"/>
      <c r="O258" s="167"/>
      <c r="P258" s="168"/>
      <c r="Q258" s="271"/>
      <c r="AL258" s="260"/>
      <c r="AM258" s="260"/>
      <c r="AN258" s="260"/>
      <c r="AO258" s="260"/>
      <c r="AP258" s="260"/>
      <c r="AQ258" s="260"/>
      <c r="AR258" s="260"/>
      <c r="AS258" s="260"/>
      <c r="AT258" s="260"/>
      <c r="AU258" s="260"/>
      <c r="AV258" s="260"/>
      <c r="AW258" s="260"/>
      <c r="AX258" s="260"/>
      <c r="AY258" s="260"/>
      <c r="AZ258" s="260"/>
      <c r="BA258" s="260"/>
      <c r="BB258" s="260"/>
      <c r="BC258" s="260"/>
      <c r="BD258" s="210"/>
      <c r="BE258" s="210"/>
      <c r="BF258" s="210"/>
    </row>
    <row r="259" spans="1:58" x14ac:dyDescent="0.25">
      <c r="A259" s="171" t="s">
        <v>91</v>
      </c>
      <c r="B259" s="164"/>
      <c r="C259" s="299" t="s">
        <v>628</v>
      </c>
      <c r="D259" s="166"/>
      <c r="E259" s="168"/>
      <c r="F259" s="167"/>
      <c r="G259" s="168"/>
      <c r="I259" s="171" t="s">
        <v>91</v>
      </c>
      <c r="J259" s="164"/>
      <c r="K259" s="299" t="s">
        <v>628</v>
      </c>
      <c r="L259" s="248"/>
      <c r="M259" s="166"/>
      <c r="N259" s="168"/>
      <c r="O259" s="167"/>
      <c r="P259" s="168"/>
      <c r="Q259" s="271"/>
      <c r="AL259" s="260"/>
      <c r="AM259" s="260"/>
      <c r="AN259" s="260"/>
      <c r="AO259" s="260"/>
      <c r="AP259" s="260"/>
      <c r="AQ259" s="260"/>
      <c r="AR259" s="260"/>
      <c r="AS259" s="260"/>
      <c r="AT259" s="260"/>
      <c r="AU259" s="260"/>
      <c r="AV259" s="260"/>
      <c r="AW259" s="260"/>
      <c r="AX259" s="260"/>
      <c r="AY259" s="260"/>
      <c r="AZ259" s="260"/>
      <c r="BA259" s="260"/>
      <c r="BB259" s="260"/>
      <c r="BC259" s="260"/>
      <c r="BD259" s="210"/>
      <c r="BE259" s="210"/>
      <c r="BF259" s="210"/>
    </row>
    <row r="260" spans="1:58" x14ac:dyDescent="0.25">
      <c r="A260" s="171" t="s">
        <v>91</v>
      </c>
      <c r="B260" s="164"/>
      <c r="C260" s="299" t="s">
        <v>628</v>
      </c>
      <c r="D260" s="166"/>
      <c r="E260" s="168"/>
      <c r="F260" s="167"/>
      <c r="G260" s="168"/>
      <c r="I260" s="171" t="s">
        <v>91</v>
      </c>
      <c r="J260" s="164"/>
      <c r="K260" s="299" t="s">
        <v>628</v>
      </c>
      <c r="L260" s="248"/>
      <c r="M260" s="166"/>
      <c r="N260" s="168"/>
      <c r="O260" s="167"/>
      <c r="P260" s="168"/>
      <c r="Q260" s="271"/>
      <c r="AL260" s="260"/>
      <c r="AM260" s="260"/>
      <c r="AN260" s="260"/>
      <c r="AO260" s="260"/>
      <c r="AP260" s="260"/>
      <c r="AQ260" s="260"/>
      <c r="AR260" s="260"/>
      <c r="AS260" s="260"/>
      <c r="AT260" s="260"/>
      <c r="AU260" s="260"/>
      <c r="AV260" s="260"/>
      <c r="AW260" s="260"/>
      <c r="AX260" s="260"/>
      <c r="AY260" s="260"/>
      <c r="AZ260" s="260"/>
      <c r="BA260" s="260"/>
      <c r="BB260" s="260"/>
      <c r="BC260" s="260"/>
      <c r="BD260" s="210"/>
      <c r="BE260" s="210"/>
      <c r="BF260" s="210"/>
    </row>
    <row r="261" spans="1:58" x14ac:dyDescent="0.25">
      <c r="A261" s="171" t="s">
        <v>91</v>
      </c>
      <c r="B261" s="164"/>
      <c r="C261" s="299" t="s">
        <v>628</v>
      </c>
      <c r="D261" s="166"/>
      <c r="E261" s="168"/>
      <c r="F261" s="167"/>
      <c r="G261" s="168"/>
      <c r="I261" s="171" t="s">
        <v>91</v>
      </c>
      <c r="J261" s="164"/>
      <c r="K261" s="299" t="s">
        <v>628</v>
      </c>
      <c r="L261" s="248"/>
      <c r="M261" s="166"/>
      <c r="N261" s="168"/>
      <c r="O261" s="167"/>
      <c r="P261" s="168"/>
      <c r="Q261" s="271"/>
      <c r="AL261" s="260"/>
      <c r="AM261" s="260"/>
      <c r="AN261" s="260"/>
      <c r="AO261" s="260"/>
      <c r="AP261" s="260"/>
      <c r="AQ261" s="260"/>
      <c r="AR261" s="260"/>
      <c r="AS261" s="260"/>
      <c r="AT261" s="260"/>
      <c r="AU261" s="260"/>
      <c r="AV261" s="260"/>
      <c r="AW261" s="260"/>
      <c r="AX261" s="260"/>
      <c r="AY261" s="260"/>
      <c r="AZ261" s="260"/>
      <c r="BA261" s="260"/>
      <c r="BB261" s="260"/>
      <c r="BC261" s="260"/>
      <c r="BD261" s="210"/>
      <c r="BE261" s="210"/>
      <c r="BF261" s="210"/>
    </row>
    <row r="262" spans="1:58" x14ac:dyDescent="0.25">
      <c r="A262" s="171" t="s">
        <v>91</v>
      </c>
      <c r="B262" s="164"/>
      <c r="C262" s="299" t="s">
        <v>628</v>
      </c>
      <c r="D262" s="166"/>
      <c r="E262" s="168"/>
      <c r="F262" s="167"/>
      <c r="G262" s="168"/>
      <c r="I262" s="171" t="s">
        <v>91</v>
      </c>
      <c r="J262" s="164"/>
      <c r="K262" s="299" t="s">
        <v>628</v>
      </c>
      <c r="L262" s="248"/>
      <c r="M262" s="166"/>
      <c r="N262" s="168"/>
      <c r="O262" s="167"/>
      <c r="P262" s="168"/>
      <c r="Q262" s="271"/>
      <c r="AL262" s="260"/>
      <c r="AM262" s="260"/>
      <c r="AN262" s="260"/>
      <c r="AO262" s="260"/>
      <c r="AP262" s="260"/>
      <c r="AQ262" s="260"/>
      <c r="AR262" s="260"/>
      <c r="AS262" s="260"/>
      <c r="AT262" s="260"/>
      <c r="AU262" s="260"/>
      <c r="AV262" s="260"/>
      <c r="AW262" s="260"/>
      <c r="AX262" s="260"/>
      <c r="AY262" s="260"/>
      <c r="AZ262" s="260"/>
      <c r="BA262" s="260"/>
      <c r="BB262" s="260"/>
      <c r="BC262" s="260"/>
      <c r="BD262" s="210"/>
      <c r="BE262" s="210"/>
      <c r="BF262" s="210"/>
    </row>
    <row r="263" spans="1:58" x14ac:dyDescent="0.25">
      <c r="A263" s="171" t="s">
        <v>91</v>
      </c>
      <c r="B263" s="164"/>
      <c r="C263" s="299" t="s">
        <v>628</v>
      </c>
      <c r="D263" s="166"/>
      <c r="E263" s="168"/>
      <c r="F263" s="167"/>
      <c r="G263" s="168"/>
      <c r="I263" s="171" t="s">
        <v>91</v>
      </c>
      <c r="J263" s="164"/>
      <c r="K263" s="299" t="s">
        <v>628</v>
      </c>
      <c r="L263" s="248"/>
      <c r="M263" s="166"/>
      <c r="N263" s="168"/>
      <c r="O263" s="167"/>
      <c r="P263" s="168"/>
      <c r="Q263" s="271"/>
      <c r="AL263" s="260"/>
      <c r="AM263" s="260"/>
      <c r="AN263" s="260"/>
      <c r="AO263" s="260"/>
      <c r="AP263" s="260"/>
      <c r="AQ263" s="260"/>
      <c r="AR263" s="260"/>
      <c r="AS263" s="260"/>
      <c r="AT263" s="260"/>
      <c r="AU263" s="260"/>
      <c r="AV263" s="260"/>
      <c r="AW263" s="260"/>
      <c r="AX263" s="260"/>
      <c r="AY263" s="260"/>
      <c r="AZ263" s="260"/>
      <c r="BA263" s="260"/>
      <c r="BB263" s="260"/>
      <c r="BC263" s="260"/>
      <c r="BD263" s="210"/>
      <c r="BE263" s="210"/>
      <c r="BF263" s="210"/>
    </row>
    <row r="264" spans="1:58" x14ac:dyDescent="0.25">
      <c r="A264" s="171" t="s">
        <v>91</v>
      </c>
      <c r="B264" s="164"/>
      <c r="C264" s="299" t="s">
        <v>628</v>
      </c>
      <c r="D264" s="166"/>
      <c r="E264" s="168"/>
      <c r="F264" s="167"/>
      <c r="G264" s="168"/>
      <c r="I264" s="171" t="s">
        <v>91</v>
      </c>
      <c r="J264" s="164"/>
      <c r="K264" s="299" t="s">
        <v>628</v>
      </c>
      <c r="L264" s="248"/>
      <c r="M264" s="166"/>
      <c r="N264" s="168"/>
      <c r="O264" s="167"/>
      <c r="P264" s="168"/>
      <c r="Q264" s="271"/>
      <c r="AL264" s="260"/>
      <c r="AM264" s="260"/>
      <c r="AN264" s="260"/>
      <c r="AO264" s="260"/>
      <c r="AP264" s="260"/>
      <c r="AQ264" s="260"/>
      <c r="AR264" s="260"/>
      <c r="AS264" s="260"/>
      <c r="AT264" s="260"/>
      <c r="AU264" s="260"/>
      <c r="AV264" s="260"/>
      <c r="AW264" s="260"/>
      <c r="AX264" s="260"/>
      <c r="AY264" s="260"/>
      <c r="AZ264" s="260"/>
      <c r="BA264" s="260"/>
      <c r="BB264" s="260"/>
      <c r="BC264" s="260"/>
      <c r="BD264" s="210"/>
      <c r="BE264" s="210"/>
      <c r="BF264" s="210"/>
    </row>
    <row r="265" spans="1:58" x14ac:dyDescent="0.25">
      <c r="A265" s="171" t="s">
        <v>91</v>
      </c>
      <c r="B265" s="164"/>
      <c r="C265" s="299" t="s">
        <v>628</v>
      </c>
      <c r="D265" s="166"/>
      <c r="E265" s="168"/>
      <c r="F265" s="167"/>
      <c r="G265" s="168"/>
      <c r="I265" s="171" t="s">
        <v>91</v>
      </c>
      <c r="J265" s="164"/>
      <c r="K265" s="299" t="s">
        <v>628</v>
      </c>
      <c r="L265" s="248"/>
      <c r="M265" s="166"/>
      <c r="N265" s="168"/>
      <c r="O265" s="167"/>
      <c r="P265" s="168"/>
      <c r="Q265" s="271"/>
      <c r="AL265" s="260"/>
      <c r="AM265" s="260"/>
      <c r="AN265" s="260"/>
      <c r="AO265" s="260"/>
      <c r="AP265" s="260"/>
      <c r="AQ265" s="260"/>
      <c r="AR265" s="260"/>
      <c r="AS265" s="260"/>
      <c r="AT265" s="260"/>
      <c r="AU265" s="260"/>
      <c r="AV265" s="260"/>
      <c r="AW265" s="260"/>
      <c r="AX265" s="260"/>
      <c r="AY265" s="260"/>
      <c r="AZ265" s="260"/>
      <c r="BA265" s="260"/>
      <c r="BB265" s="260"/>
      <c r="BC265" s="260"/>
      <c r="BD265" s="210"/>
      <c r="BE265" s="210"/>
      <c r="BF265" s="210"/>
    </row>
    <row r="266" spans="1:58" x14ac:dyDescent="0.25">
      <c r="A266" s="171" t="s">
        <v>91</v>
      </c>
      <c r="B266" s="164"/>
      <c r="C266" s="299" t="s">
        <v>628</v>
      </c>
      <c r="D266" s="166"/>
      <c r="E266" s="168"/>
      <c r="F266" s="167"/>
      <c r="G266" s="168"/>
      <c r="I266" s="171" t="s">
        <v>91</v>
      </c>
      <c r="J266" s="164"/>
      <c r="K266" s="299" t="s">
        <v>628</v>
      </c>
      <c r="L266" s="248"/>
      <c r="M266" s="166"/>
      <c r="N266" s="168"/>
      <c r="O266" s="167"/>
      <c r="P266" s="168"/>
      <c r="Q266" s="271"/>
      <c r="AL266" s="260"/>
      <c r="AM266" s="260"/>
      <c r="AN266" s="260"/>
      <c r="AO266" s="260"/>
      <c r="AP266" s="260"/>
      <c r="AQ266" s="260"/>
      <c r="AR266" s="260"/>
      <c r="AS266" s="260"/>
      <c r="AT266" s="260"/>
      <c r="AU266" s="260"/>
      <c r="AV266" s="260"/>
      <c r="AW266" s="260"/>
      <c r="AX266" s="260"/>
      <c r="AY266" s="260"/>
      <c r="AZ266" s="260"/>
      <c r="BA266" s="260"/>
      <c r="BB266" s="260"/>
      <c r="BC266" s="260"/>
      <c r="BD266" s="210"/>
      <c r="BE266" s="210"/>
      <c r="BF266" s="210"/>
    </row>
    <row r="267" spans="1:58" x14ac:dyDescent="0.25">
      <c r="A267" s="171" t="s">
        <v>91</v>
      </c>
      <c r="B267" s="164"/>
      <c r="C267" s="299" t="s">
        <v>628</v>
      </c>
      <c r="D267" s="166"/>
      <c r="E267" s="168"/>
      <c r="F267" s="167"/>
      <c r="G267" s="168"/>
      <c r="I267" s="171" t="s">
        <v>91</v>
      </c>
      <c r="J267" s="164"/>
      <c r="K267" s="299" t="s">
        <v>628</v>
      </c>
      <c r="L267" s="248"/>
      <c r="M267" s="166"/>
      <c r="N267" s="168"/>
      <c r="O267" s="167"/>
      <c r="P267" s="168"/>
      <c r="Q267" s="271"/>
      <c r="AL267" s="260"/>
      <c r="AM267" s="260"/>
      <c r="AN267" s="260"/>
      <c r="AO267" s="260"/>
      <c r="AP267" s="260"/>
      <c r="AQ267" s="260"/>
      <c r="AR267" s="260"/>
      <c r="AS267" s="260"/>
      <c r="AT267" s="260"/>
      <c r="AU267" s="260"/>
      <c r="AV267" s="260"/>
      <c r="AW267" s="260"/>
      <c r="AX267" s="260"/>
      <c r="AY267" s="260"/>
      <c r="AZ267" s="260"/>
      <c r="BA267" s="260"/>
      <c r="BB267" s="260"/>
      <c r="BC267" s="260"/>
      <c r="BD267" s="210"/>
      <c r="BE267" s="210"/>
      <c r="BF267" s="210"/>
    </row>
    <row r="268" spans="1:58" x14ac:dyDescent="0.25">
      <c r="A268" s="171" t="s">
        <v>91</v>
      </c>
      <c r="B268" s="164"/>
      <c r="C268" s="299" t="s">
        <v>628</v>
      </c>
      <c r="D268" s="166"/>
      <c r="E268" s="168"/>
      <c r="F268" s="167"/>
      <c r="G268" s="168"/>
      <c r="I268" s="171" t="s">
        <v>91</v>
      </c>
      <c r="J268" s="164"/>
      <c r="K268" s="299" t="s">
        <v>628</v>
      </c>
      <c r="L268" s="248"/>
      <c r="M268" s="166"/>
      <c r="N268" s="168"/>
      <c r="O268" s="167"/>
      <c r="P268" s="168"/>
      <c r="Q268" s="271"/>
      <c r="AL268" s="260"/>
      <c r="AM268" s="260"/>
      <c r="AN268" s="260"/>
      <c r="AO268" s="260"/>
      <c r="AP268" s="260"/>
      <c r="AQ268" s="260"/>
      <c r="AR268" s="260"/>
      <c r="AS268" s="260"/>
      <c r="AT268" s="260"/>
      <c r="AU268" s="260"/>
      <c r="AV268" s="260"/>
      <c r="AW268" s="260"/>
      <c r="AX268" s="260"/>
      <c r="AY268" s="260"/>
      <c r="AZ268" s="260"/>
      <c r="BA268" s="260"/>
      <c r="BB268" s="260"/>
      <c r="BC268" s="260"/>
      <c r="BD268" s="210"/>
      <c r="BE268" s="210"/>
      <c r="BF268" s="210"/>
    </row>
    <row r="269" spans="1:58" x14ac:dyDescent="0.25">
      <c r="A269" s="171" t="s">
        <v>91</v>
      </c>
      <c r="B269" s="164"/>
      <c r="C269" s="299" t="s">
        <v>628</v>
      </c>
      <c r="D269" s="166"/>
      <c r="E269" s="168"/>
      <c r="F269" s="167"/>
      <c r="G269" s="168"/>
      <c r="I269" s="171" t="s">
        <v>91</v>
      </c>
      <c r="J269" s="164"/>
      <c r="K269" s="299" t="s">
        <v>628</v>
      </c>
      <c r="L269" s="248"/>
      <c r="M269" s="166"/>
      <c r="N269" s="168"/>
      <c r="O269" s="167"/>
      <c r="P269" s="168"/>
      <c r="Q269" s="271"/>
      <c r="AL269" s="260"/>
      <c r="AM269" s="260"/>
      <c r="AN269" s="260"/>
      <c r="AO269" s="260"/>
      <c r="AP269" s="260"/>
      <c r="AQ269" s="260"/>
      <c r="AR269" s="260"/>
      <c r="AS269" s="260"/>
      <c r="AT269" s="260"/>
      <c r="AU269" s="260"/>
      <c r="AV269" s="260"/>
      <c r="AW269" s="260"/>
      <c r="AX269" s="260"/>
      <c r="AY269" s="260"/>
      <c r="AZ269" s="260"/>
      <c r="BA269" s="260"/>
      <c r="BB269" s="260"/>
      <c r="BC269" s="260"/>
      <c r="BD269" s="210"/>
      <c r="BE269" s="210"/>
      <c r="BF269" s="210"/>
    </row>
    <row r="270" spans="1:58" x14ac:dyDescent="0.25">
      <c r="A270" s="171" t="s">
        <v>91</v>
      </c>
      <c r="B270" s="164"/>
      <c r="C270" s="299" t="s">
        <v>628</v>
      </c>
      <c r="D270" s="166"/>
      <c r="E270" s="168"/>
      <c r="F270" s="167"/>
      <c r="G270" s="168"/>
      <c r="I270" s="171" t="s">
        <v>91</v>
      </c>
      <c r="J270" s="164"/>
      <c r="K270" s="299" t="s">
        <v>628</v>
      </c>
      <c r="L270" s="248"/>
      <c r="M270" s="166"/>
      <c r="N270" s="168"/>
      <c r="O270" s="167"/>
      <c r="P270" s="168"/>
      <c r="Q270" s="271"/>
      <c r="AL270" s="260"/>
      <c r="AM270" s="260"/>
      <c r="AN270" s="260"/>
      <c r="AO270" s="260"/>
      <c r="AP270" s="260"/>
      <c r="AQ270" s="260"/>
      <c r="AR270" s="260"/>
      <c r="AS270" s="260"/>
      <c r="AT270" s="260"/>
      <c r="AU270" s="260"/>
      <c r="AV270" s="260"/>
      <c r="AW270" s="260"/>
      <c r="AX270" s="260"/>
      <c r="AY270" s="260"/>
      <c r="AZ270" s="260"/>
      <c r="BA270" s="260"/>
      <c r="BB270" s="260"/>
      <c r="BC270" s="260"/>
      <c r="BD270" s="210"/>
      <c r="BE270" s="210"/>
      <c r="BF270" s="210"/>
    </row>
    <row r="271" spans="1:58" x14ac:dyDescent="0.25">
      <c r="A271" s="171" t="s">
        <v>91</v>
      </c>
      <c r="B271" s="164"/>
      <c r="C271" s="299" t="s">
        <v>628</v>
      </c>
      <c r="D271" s="166"/>
      <c r="E271" s="168"/>
      <c r="F271" s="167"/>
      <c r="G271" s="168"/>
      <c r="I271" s="171" t="s">
        <v>91</v>
      </c>
      <c r="J271" s="164"/>
      <c r="K271" s="299" t="s">
        <v>628</v>
      </c>
      <c r="L271" s="248"/>
      <c r="M271" s="166"/>
      <c r="N271" s="168"/>
      <c r="O271" s="167"/>
      <c r="P271" s="168"/>
      <c r="Q271" s="271"/>
      <c r="AL271" s="260"/>
      <c r="AM271" s="260"/>
      <c r="AN271" s="260"/>
      <c r="AO271" s="260"/>
      <c r="AP271" s="260"/>
      <c r="AQ271" s="260"/>
      <c r="AR271" s="260"/>
      <c r="AS271" s="260"/>
      <c r="AT271" s="260"/>
      <c r="AU271" s="260"/>
      <c r="AV271" s="260"/>
      <c r="AW271" s="260"/>
      <c r="AX271" s="260"/>
      <c r="AY271" s="260"/>
      <c r="AZ271" s="260"/>
      <c r="BA271" s="260"/>
      <c r="BB271" s="260"/>
      <c r="BC271" s="260"/>
      <c r="BD271" s="210"/>
      <c r="BE271" s="210"/>
      <c r="BF271" s="210"/>
    </row>
    <row r="272" spans="1:58" x14ac:dyDescent="0.25">
      <c r="A272" s="171" t="s">
        <v>91</v>
      </c>
      <c r="B272" s="164"/>
      <c r="C272" s="299" t="s">
        <v>628</v>
      </c>
      <c r="D272" s="166"/>
      <c r="E272" s="168"/>
      <c r="F272" s="167"/>
      <c r="G272" s="168"/>
      <c r="I272" s="171" t="s">
        <v>91</v>
      </c>
      <c r="J272" s="164"/>
      <c r="K272" s="299" t="s">
        <v>628</v>
      </c>
      <c r="L272" s="248"/>
      <c r="M272" s="166"/>
      <c r="N272" s="168"/>
      <c r="O272" s="167"/>
      <c r="P272" s="168"/>
      <c r="Q272" s="271"/>
      <c r="AL272" s="260"/>
      <c r="AM272" s="260"/>
      <c r="AN272" s="260"/>
      <c r="AO272" s="260"/>
      <c r="AP272" s="260"/>
      <c r="AQ272" s="260"/>
      <c r="AR272" s="260"/>
      <c r="AS272" s="260"/>
      <c r="AT272" s="260"/>
      <c r="AU272" s="260"/>
      <c r="AV272" s="260"/>
      <c r="AW272" s="260"/>
      <c r="AX272" s="260"/>
      <c r="AY272" s="260"/>
      <c r="AZ272" s="260"/>
      <c r="BA272" s="260"/>
      <c r="BB272" s="260"/>
      <c r="BC272" s="260"/>
      <c r="BD272" s="210"/>
      <c r="BE272" s="210"/>
      <c r="BF272" s="210"/>
    </row>
    <row r="273" spans="1:58" x14ac:dyDescent="0.25">
      <c r="A273" s="171" t="s">
        <v>91</v>
      </c>
      <c r="B273" s="164"/>
      <c r="C273" s="299" t="s">
        <v>628</v>
      </c>
      <c r="D273" s="166"/>
      <c r="E273" s="168"/>
      <c r="F273" s="167"/>
      <c r="G273" s="168"/>
      <c r="I273" s="171" t="s">
        <v>91</v>
      </c>
      <c r="J273" s="164"/>
      <c r="K273" s="299" t="s">
        <v>628</v>
      </c>
      <c r="L273" s="248"/>
      <c r="M273" s="166"/>
      <c r="N273" s="168"/>
      <c r="O273" s="167"/>
      <c r="P273" s="168"/>
      <c r="Q273" s="271"/>
      <c r="AL273" s="260"/>
      <c r="AM273" s="260"/>
      <c r="AN273" s="260"/>
      <c r="AO273" s="260"/>
      <c r="AP273" s="260"/>
      <c r="AQ273" s="260"/>
      <c r="AR273" s="260"/>
      <c r="AS273" s="260"/>
      <c r="AT273" s="260"/>
      <c r="AU273" s="260"/>
      <c r="AV273" s="260"/>
      <c r="AW273" s="260"/>
      <c r="AX273" s="260"/>
      <c r="AY273" s="260"/>
      <c r="AZ273" s="260"/>
      <c r="BA273" s="260"/>
      <c r="BB273" s="260"/>
      <c r="BC273" s="260"/>
      <c r="BD273" s="210"/>
      <c r="BE273" s="210"/>
      <c r="BF273" s="210"/>
    </row>
    <row r="274" spans="1:58" x14ac:dyDescent="0.25">
      <c r="A274" s="171" t="s">
        <v>91</v>
      </c>
      <c r="B274" s="164"/>
      <c r="C274" s="299" t="s">
        <v>628</v>
      </c>
      <c r="D274" s="166"/>
      <c r="E274" s="168"/>
      <c r="F274" s="167"/>
      <c r="G274" s="168"/>
      <c r="I274" s="171" t="s">
        <v>91</v>
      </c>
      <c r="J274" s="164"/>
      <c r="K274" s="299" t="s">
        <v>628</v>
      </c>
      <c r="L274" s="248"/>
      <c r="M274" s="166"/>
      <c r="N274" s="168"/>
      <c r="O274" s="167"/>
      <c r="P274" s="168"/>
      <c r="Q274" s="271"/>
      <c r="AL274" s="260"/>
      <c r="AM274" s="260"/>
      <c r="AN274" s="260"/>
      <c r="AO274" s="260"/>
      <c r="AP274" s="260"/>
      <c r="AQ274" s="260"/>
      <c r="AR274" s="260"/>
      <c r="AS274" s="260"/>
      <c r="AT274" s="260"/>
      <c r="AU274" s="260"/>
      <c r="AV274" s="260"/>
      <c r="AW274" s="260"/>
      <c r="AX274" s="260"/>
      <c r="AY274" s="260"/>
      <c r="AZ274" s="260"/>
      <c r="BA274" s="260"/>
      <c r="BB274" s="260"/>
      <c r="BC274" s="260"/>
      <c r="BD274" s="210"/>
      <c r="BE274" s="210"/>
      <c r="BF274" s="210"/>
    </row>
    <row r="275" spans="1:58" x14ac:dyDescent="0.25">
      <c r="A275" s="171" t="s">
        <v>91</v>
      </c>
      <c r="B275" s="164"/>
      <c r="C275" s="299" t="s">
        <v>628</v>
      </c>
      <c r="D275" s="166"/>
      <c r="E275" s="168"/>
      <c r="F275" s="167"/>
      <c r="G275" s="168"/>
      <c r="I275" s="171" t="s">
        <v>91</v>
      </c>
      <c r="J275" s="164"/>
      <c r="K275" s="299" t="s">
        <v>628</v>
      </c>
      <c r="L275" s="248"/>
      <c r="M275" s="166"/>
      <c r="N275" s="168"/>
      <c r="O275" s="167"/>
      <c r="P275" s="168"/>
      <c r="Q275" s="271"/>
      <c r="AL275" s="260"/>
      <c r="AM275" s="260"/>
      <c r="AN275" s="260"/>
      <c r="AO275" s="260"/>
      <c r="AP275" s="260"/>
      <c r="AQ275" s="260"/>
      <c r="AR275" s="260"/>
      <c r="AS275" s="260"/>
      <c r="AT275" s="260"/>
      <c r="AU275" s="260"/>
      <c r="AV275" s="260"/>
      <c r="AW275" s="260"/>
      <c r="AX275" s="260"/>
      <c r="AY275" s="260"/>
      <c r="AZ275" s="260"/>
      <c r="BA275" s="260"/>
      <c r="BB275" s="260"/>
      <c r="BC275" s="260"/>
      <c r="BD275" s="210"/>
      <c r="BE275" s="210"/>
      <c r="BF275" s="210"/>
    </row>
    <row r="276" spans="1:58" x14ac:dyDescent="0.25">
      <c r="A276" s="171" t="s">
        <v>91</v>
      </c>
      <c r="B276" s="164"/>
      <c r="C276" s="299" t="s">
        <v>628</v>
      </c>
      <c r="D276" s="166"/>
      <c r="E276" s="168"/>
      <c r="F276" s="167"/>
      <c r="G276" s="168"/>
      <c r="I276" s="171" t="s">
        <v>91</v>
      </c>
      <c r="J276" s="164"/>
      <c r="K276" s="299" t="s">
        <v>628</v>
      </c>
      <c r="L276" s="248"/>
      <c r="M276" s="166"/>
      <c r="N276" s="168"/>
      <c r="O276" s="167"/>
      <c r="P276" s="168"/>
      <c r="Q276" s="271"/>
      <c r="AL276" s="260"/>
      <c r="AM276" s="260"/>
      <c r="AN276" s="260"/>
      <c r="AO276" s="260"/>
      <c r="AP276" s="260"/>
      <c r="AQ276" s="260"/>
      <c r="AR276" s="260"/>
      <c r="AS276" s="260"/>
      <c r="AT276" s="260"/>
      <c r="AU276" s="260"/>
      <c r="AV276" s="260"/>
      <c r="AW276" s="260"/>
      <c r="AX276" s="260"/>
      <c r="AY276" s="260"/>
      <c r="AZ276" s="260"/>
      <c r="BA276" s="260"/>
      <c r="BB276" s="260"/>
      <c r="BC276" s="260"/>
      <c r="BD276" s="210"/>
      <c r="BE276" s="210"/>
      <c r="BF276" s="210"/>
    </row>
    <row r="277" spans="1:58" x14ac:dyDescent="0.25">
      <c r="A277" s="171" t="s">
        <v>91</v>
      </c>
      <c r="B277" s="164"/>
      <c r="C277" s="299" t="s">
        <v>628</v>
      </c>
      <c r="D277" s="166"/>
      <c r="E277" s="168"/>
      <c r="F277" s="167"/>
      <c r="G277" s="168"/>
      <c r="I277" s="171" t="s">
        <v>91</v>
      </c>
      <c r="J277" s="164"/>
      <c r="K277" s="299" t="s">
        <v>628</v>
      </c>
      <c r="L277" s="248"/>
      <c r="M277" s="166"/>
      <c r="N277" s="168"/>
      <c r="O277" s="167"/>
      <c r="P277" s="168"/>
      <c r="Q277" s="271"/>
      <c r="AL277" s="260"/>
      <c r="AM277" s="260"/>
      <c r="AN277" s="260"/>
      <c r="AO277" s="260"/>
      <c r="AP277" s="260"/>
      <c r="AQ277" s="260"/>
      <c r="AR277" s="260"/>
      <c r="AS277" s="260"/>
      <c r="AT277" s="260"/>
      <c r="AU277" s="260"/>
      <c r="AV277" s="260"/>
      <c r="AW277" s="260"/>
      <c r="AX277" s="260"/>
      <c r="AY277" s="260"/>
      <c r="AZ277" s="260"/>
      <c r="BA277" s="260"/>
      <c r="BB277" s="260"/>
      <c r="BC277" s="260"/>
      <c r="BD277" s="210"/>
      <c r="BE277" s="210"/>
      <c r="BF277" s="210"/>
    </row>
    <row r="278" spans="1:58" x14ac:dyDescent="0.25">
      <c r="A278" s="171" t="s">
        <v>91</v>
      </c>
      <c r="B278" s="164"/>
      <c r="C278" s="299" t="s">
        <v>628</v>
      </c>
      <c r="D278" s="166"/>
      <c r="E278" s="168"/>
      <c r="F278" s="167"/>
      <c r="G278" s="168"/>
      <c r="I278" s="171" t="s">
        <v>91</v>
      </c>
      <c r="J278" s="164"/>
      <c r="K278" s="299" t="s">
        <v>628</v>
      </c>
      <c r="L278" s="248"/>
      <c r="M278" s="166"/>
      <c r="N278" s="168"/>
      <c r="O278" s="167"/>
      <c r="P278" s="168"/>
      <c r="Q278" s="271"/>
      <c r="AL278" s="260"/>
      <c r="AM278" s="260"/>
      <c r="AN278" s="260"/>
      <c r="AO278" s="260"/>
      <c r="AP278" s="260"/>
      <c r="AQ278" s="260"/>
      <c r="AR278" s="260"/>
      <c r="AS278" s="260"/>
      <c r="AT278" s="260"/>
      <c r="AU278" s="260"/>
      <c r="AV278" s="260"/>
      <c r="AW278" s="260"/>
      <c r="AX278" s="260"/>
      <c r="AY278" s="260"/>
      <c r="AZ278" s="260"/>
      <c r="BA278" s="260"/>
      <c r="BB278" s="260"/>
      <c r="BC278" s="260"/>
      <c r="BD278" s="210"/>
      <c r="BE278" s="210"/>
      <c r="BF278" s="210"/>
    </row>
    <row r="279" spans="1:58" x14ac:dyDescent="0.25">
      <c r="A279" s="171" t="s">
        <v>91</v>
      </c>
      <c r="B279" s="164"/>
      <c r="C279" s="299" t="s">
        <v>628</v>
      </c>
      <c r="D279" s="166"/>
      <c r="E279" s="168"/>
      <c r="F279" s="167"/>
      <c r="G279" s="168"/>
      <c r="I279" s="171" t="s">
        <v>91</v>
      </c>
      <c r="J279" s="164"/>
      <c r="K279" s="299" t="s">
        <v>628</v>
      </c>
      <c r="L279" s="248"/>
      <c r="M279" s="166"/>
      <c r="N279" s="168"/>
      <c r="O279" s="167"/>
      <c r="P279" s="168"/>
      <c r="Q279" s="271"/>
      <c r="AL279" s="260"/>
      <c r="AM279" s="260"/>
      <c r="AN279" s="260"/>
      <c r="AO279" s="260"/>
      <c r="AP279" s="260"/>
      <c r="AQ279" s="260"/>
      <c r="AR279" s="260"/>
      <c r="AS279" s="260"/>
      <c r="AT279" s="260"/>
      <c r="AU279" s="260"/>
      <c r="AV279" s="260"/>
      <c r="AW279" s="260"/>
      <c r="AX279" s="260"/>
      <c r="AY279" s="260"/>
      <c r="AZ279" s="260"/>
      <c r="BA279" s="260"/>
      <c r="BB279" s="260"/>
      <c r="BC279" s="260"/>
      <c r="BD279" s="210"/>
      <c r="BE279" s="210"/>
      <c r="BF279" s="210"/>
    </row>
    <row r="280" spans="1:58" x14ac:dyDescent="0.25">
      <c r="A280" s="171" t="s">
        <v>91</v>
      </c>
      <c r="B280" s="164"/>
      <c r="C280" s="299" t="s">
        <v>628</v>
      </c>
      <c r="D280" s="166"/>
      <c r="E280" s="168"/>
      <c r="F280" s="167"/>
      <c r="G280" s="168"/>
      <c r="I280" s="171" t="s">
        <v>91</v>
      </c>
      <c r="J280" s="164"/>
      <c r="K280" s="299" t="s">
        <v>628</v>
      </c>
      <c r="L280" s="248"/>
      <c r="M280" s="166"/>
      <c r="N280" s="168"/>
      <c r="O280" s="167"/>
      <c r="P280" s="168"/>
      <c r="Q280" s="271"/>
      <c r="AL280" s="260"/>
      <c r="AM280" s="260"/>
      <c r="AN280" s="260"/>
      <c r="AO280" s="260"/>
      <c r="AP280" s="260"/>
      <c r="AQ280" s="260"/>
      <c r="AR280" s="260"/>
      <c r="AS280" s="260"/>
      <c r="AT280" s="260"/>
      <c r="AU280" s="260"/>
      <c r="AV280" s="260"/>
      <c r="AW280" s="260"/>
      <c r="AX280" s="260"/>
      <c r="AY280" s="260"/>
      <c r="AZ280" s="260"/>
      <c r="BA280" s="260"/>
      <c r="BB280" s="260"/>
      <c r="BC280" s="260"/>
      <c r="BD280" s="210"/>
      <c r="BE280" s="210"/>
      <c r="BF280" s="210"/>
    </row>
    <row r="281" spans="1:58" x14ac:dyDescent="0.25">
      <c r="A281" s="171" t="s">
        <v>91</v>
      </c>
      <c r="B281" s="164"/>
      <c r="C281" s="299" t="s">
        <v>628</v>
      </c>
      <c r="D281" s="166"/>
      <c r="E281" s="168"/>
      <c r="F281" s="167"/>
      <c r="G281" s="168"/>
      <c r="I281" s="171" t="s">
        <v>91</v>
      </c>
      <c r="J281" s="164"/>
      <c r="K281" s="299" t="s">
        <v>628</v>
      </c>
      <c r="L281" s="248"/>
      <c r="M281" s="166"/>
      <c r="N281" s="168"/>
      <c r="O281" s="167"/>
      <c r="P281" s="168"/>
      <c r="Q281" s="271"/>
      <c r="AL281" s="260"/>
      <c r="AM281" s="260"/>
      <c r="AN281" s="260"/>
      <c r="AO281" s="260"/>
      <c r="AP281" s="260"/>
      <c r="AQ281" s="260"/>
      <c r="AR281" s="260"/>
      <c r="AS281" s="260"/>
      <c r="AT281" s="260"/>
      <c r="AU281" s="260"/>
      <c r="AV281" s="260"/>
      <c r="AW281" s="260"/>
      <c r="AX281" s="260"/>
      <c r="AY281" s="260"/>
      <c r="AZ281" s="260"/>
      <c r="BA281" s="260"/>
      <c r="BB281" s="260"/>
      <c r="BC281" s="260"/>
      <c r="BD281" s="210"/>
      <c r="BE281" s="210"/>
      <c r="BF281" s="210"/>
    </row>
    <row r="282" spans="1:58" x14ac:dyDescent="0.25">
      <c r="A282" s="171" t="s">
        <v>91</v>
      </c>
      <c r="B282" s="164"/>
      <c r="C282" s="299" t="s">
        <v>628</v>
      </c>
      <c r="D282" s="166"/>
      <c r="E282" s="168"/>
      <c r="F282" s="167"/>
      <c r="G282" s="168"/>
      <c r="I282" s="171" t="s">
        <v>91</v>
      </c>
      <c r="J282" s="164"/>
      <c r="K282" s="299" t="s">
        <v>628</v>
      </c>
      <c r="L282" s="248"/>
      <c r="M282" s="166"/>
      <c r="N282" s="168"/>
      <c r="O282" s="167"/>
      <c r="P282" s="168"/>
      <c r="Q282" s="271"/>
      <c r="AL282" s="260"/>
      <c r="AM282" s="260"/>
      <c r="AN282" s="260"/>
      <c r="AO282" s="260"/>
      <c r="AP282" s="260"/>
      <c r="AQ282" s="260"/>
      <c r="AR282" s="260"/>
      <c r="AS282" s="260"/>
      <c r="AT282" s="260"/>
      <c r="AU282" s="260"/>
      <c r="AV282" s="260"/>
      <c r="AW282" s="260"/>
      <c r="AX282" s="260"/>
      <c r="AY282" s="260"/>
      <c r="AZ282" s="260"/>
      <c r="BA282" s="260"/>
      <c r="BB282" s="260"/>
      <c r="BC282" s="260"/>
      <c r="BD282" s="210"/>
      <c r="BE282" s="210"/>
      <c r="BF282" s="210"/>
    </row>
    <row r="283" spans="1:58" x14ac:dyDescent="0.25">
      <c r="A283" s="171" t="s">
        <v>91</v>
      </c>
      <c r="B283" s="164"/>
      <c r="C283" s="299" t="s">
        <v>628</v>
      </c>
      <c r="D283" s="166"/>
      <c r="E283" s="168"/>
      <c r="F283" s="167"/>
      <c r="G283" s="168"/>
      <c r="I283" s="171" t="s">
        <v>91</v>
      </c>
      <c r="J283" s="164"/>
      <c r="K283" s="299" t="s">
        <v>628</v>
      </c>
      <c r="L283" s="248"/>
      <c r="M283" s="166"/>
      <c r="N283" s="168"/>
      <c r="O283" s="167"/>
      <c r="P283" s="168"/>
      <c r="Q283" s="271"/>
      <c r="AL283" s="260"/>
      <c r="AM283" s="260"/>
      <c r="AN283" s="260"/>
      <c r="AO283" s="260"/>
      <c r="AP283" s="260"/>
      <c r="AQ283" s="260"/>
      <c r="AR283" s="260"/>
      <c r="AS283" s="260"/>
      <c r="AT283" s="260"/>
      <c r="AU283" s="260"/>
      <c r="AV283" s="260"/>
      <c r="AW283" s="260"/>
      <c r="AX283" s="260"/>
      <c r="AY283" s="260"/>
      <c r="AZ283" s="260"/>
      <c r="BA283" s="260"/>
      <c r="BB283" s="260"/>
      <c r="BC283" s="260"/>
      <c r="BD283" s="210"/>
      <c r="BE283" s="210"/>
      <c r="BF283" s="210"/>
    </row>
    <row r="284" spans="1:58" x14ac:dyDescent="0.25">
      <c r="A284" s="171" t="s">
        <v>91</v>
      </c>
      <c r="B284" s="164"/>
      <c r="C284" s="299" t="s">
        <v>628</v>
      </c>
      <c r="D284" s="166"/>
      <c r="E284" s="168"/>
      <c r="F284" s="167"/>
      <c r="G284" s="168"/>
      <c r="I284" s="171" t="s">
        <v>91</v>
      </c>
      <c r="J284" s="164"/>
      <c r="K284" s="299" t="s">
        <v>628</v>
      </c>
      <c r="L284" s="248"/>
      <c r="M284" s="166"/>
      <c r="N284" s="168"/>
      <c r="O284" s="167"/>
      <c r="P284" s="168"/>
      <c r="Q284" s="271"/>
      <c r="AL284" s="260"/>
      <c r="AM284" s="260"/>
      <c r="AN284" s="260"/>
      <c r="AO284" s="260"/>
      <c r="AP284" s="260"/>
      <c r="AQ284" s="260"/>
      <c r="AR284" s="260"/>
      <c r="AS284" s="260"/>
      <c r="AT284" s="260"/>
      <c r="AU284" s="260"/>
      <c r="AV284" s="260"/>
      <c r="AW284" s="260"/>
      <c r="AX284" s="260"/>
      <c r="AY284" s="260"/>
      <c r="AZ284" s="260"/>
      <c r="BA284" s="260"/>
      <c r="BB284" s="260"/>
      <c r="BC284" s="260"/>
      <c r="BD284" s="210"/>
      <c r="BE284" s="210"/>
      <c r="BF284" s="210"/>
    </row>
    <row r="285" spans="1:58" x14ac:dyDescent="0.25">
      <c r="A285" s="171" t="s">
        <v>91</v>
      </c>
      <c r="B285" s="164"/>
      <c r="C285" s="299" t="s">
        <v>628</v>
      </c>
      <c r="D285" s="166"/>
      <c r="E285" s="168"/>
      <c r="F285" s="167"/>
      <c r="G285" s="168"/>
      <c r="I285" s="171" t="s">
        <v>91</v>
      </c>
      <c r="J285" s="164"/>
      <c r="K285" s="299" t="s">
        <v>628</v>
      </c>
      <c r="L285" s="248"/>
      <c r="M285" s="166"/>
      <c r="N285" s="168"/>
      <c r="O285" s="167"/>
      <c r="P285" s="168"/>
      <c r="Q285" s="271"/>
      <c r="AL285" s="260"/>
      <c r="AM285" s="260"/>
      <c r="AN285" s="260"/>
      <c r="AO285" s="260"/>
      <c r="AP285" s="260"/>
      <c r="AQ285" s="260"/>
      <c r="AR285" s="260"/>
      <c r="AS285" s="260"/>
      <c r="AT285" s="260"/>
      <c r="AU285" s="260"/>
      <c r="AV285" s="260"/>
      <c r="AW285" s="260"/>
      <c r="AX285" s="260"/>
      <c r="AY285" s="260"/>
      <c r="AZ285" s="260"/>
      <c r="BA285" s="260"/>
      <c r="BB285" s="260"/>
      <c r="BC285" s="260"/>
      <c r="BD285" s="210"/>
      <c r="BE285" s="210"/>
      <c r="BF285" s="210"/>
    </row>
    <row r="286" spans="1:58" x14ac:dyDescent="0.25">
      <c r="A286" s="171" t="s">
        <v>91</v>
      </c>
      <c r="B286" s="164"/>
      <c r="C286" s="299" t="s">
        <v>628</v>
      </c>
      <c r="D286" s="166"/>
      <c r="E286" s="168"/>
      <c r="F286" s="167"/>
      <c r="G286" s="168"/>
      <c r="I286" s="171" t="s">
        <v>91</v>
      </c>
      <c r="J286" s="164"/>
      <c r="K286" s="299" t="s">
        <v>628</v>
      </c>
      <c r="L286" s="248"/>
      <c r="M286" s="166"/>
      <c r="N286" s="168"/>
      <c r="O286" s="167"/>
      <c r="P286" s="168"/>
      <c r="Q286" s="271"/>
      <c r="AL286" s="260"/>
      <c r="AM286" s="260"/>
      <c r="AN286" s="260"/>
      <c r="AO286" s="260"/>
      <c r="AP286" s="260"/>
      <c r="AQ286" s="260"/>
      <c r="AR286" s="260"/>
      <c r="AS286" s="260"/>
      <c r="AT286" s="260"/>
      <c r="AU286" s="260"/>
      <c r="AV286" s="260"/>
      <c r="AW286" s="260"/>
      <c r="AX286" s="260"/>
      <c r="AY286" s="260"/>
      <c r="AZ286" s="260"/>
      <c r="BA286" s="260"/>
      <c r="BB286" s="260"/>
      <c r="BC286" s="260"/>
      <c r="BD286" s="210"/>
      <c r="BE286" s="210"/>
      <c r="BF286" s="210"/>
    </row>
    <row r="287" spans="1:58" x14ac:dyDescent="0.25">
      <c r="A287" s="171" t="s">
        <v>91</v>
      </c>
      <c r="B287" s="164"/>
      <c r="C287" s="299" t="s">
        <v>628</v>
      </c>
      <c r="D287" s="166"/>
      <c r="E287" s="168"/>
      <c r="F287" s="167"/>
      <c r="G287" s="168"/>
      <c r="I287" s="171" t="s">
        <v>91</v>
      </c>
      <c r="J287" s="164"/>
      <c r="K287" s="299" t="s">
        <v>628</v>
      </c>
      <c r="L287" s="248"/>
      <c r="M287" s="166"/>
      <c r="N287" s="168"/>
      <c r="O287" s="167"/>
      <c r="P287" s="168"/>
      <c r="Q287" s="271"/>
      <c r="AL287" s="260"/>
      <c r="AM287" s="260"/>
      <c r="AN287" s="260"/>
      <c r="AO287" s="260"/>
      <c r="AP287" s="260"/>
      <c r="AQ287" s="260"/>
      <c r="AR287" s="260"/>
      <c r="AS287" s="260"/>
      <c r="AT287" s="260"/>
      <c r="AU287" s="260"/>
      <c r="AV287" s="260"/>
      <c r="AW287" s="260"/>
      <c r="AX287" s="260"/>
      <c r="AY287" s="260"/>
      <c r="AZ287" s="260"/>
      <c r="BA287" s="260"/>
      <c r="BB287" s="260"/>
      <c r="BC287" s="260"/>
      <c r="BD287" s="210"/>
      <c r="BE287" s="210"/>
      <c r="BF287" s="210"/>
    </row>
    <row r="288" spans="1:58" x14ac:dyDescent="0.25">
      <c r="A288" s="171" t="s">
        <v>91</v>
      </c>
      <c r="B288" s="164"/>
      <c r="C288" s="299" t="s">
        <v>628</v>
      </c>
      <c r="D288" s="166"/>
      <c r="E288" s="168"/>
      <c r="F288" s="167"/>
      <c r="G288" s="168"/>
      <c r="I288" s="171" t="s">
        <v>91</v>
      </c>
      <c r="J288" s="164"/>
      <c r="K288" s="299" t="s">
        <v>628</v>
      </c>
      <c r="L288" s="248"/>
      <c r="M288" s="166"/>
      <c r="N288" s="168"/>
      <c r="O288" s="167"/>
      <c r="P288" s="168"/>
      <c r="Q288" s="271"/>
      <c r="AL288" s="260"/>
      <c r="AM288" s="260"/>
      <c r="AN288" s="260"/>
      <c r="AO288" s="260"/>
      <c r="AP288" s="260"/>
      <c r="AQ288" s="260"/>
      <c r="AR288" s="260"/>
      <c r="AS288" s="260"/>
      <c r="AT288" s="260"/>
      <c r="AU288" s="260"/>
      <c r="AV288" s="260"/>
      <c r="AW288" s="260"/>
      <c r="AX288" s="260"/>
      <c r="AY288" s="260"/>
      <c r="AZ288" s="260"/>
      <c r="BA288" s="260"/>
      <c r="BB288" s="260"/>
      <c r="BC288" s="260"/>
      <c r="BD288" s="210"/>
      <c r="BE288" s="210"/>
      <c r="BF288" s="210"/>
    </row>
    <row r="289" spans="1:58" x14ac:dyDescent="0.25">
      <c r="A289" s="171" t="s">
        <v>91</v>
      </c>
      <c r="B289" s="164"/>
      <c r="C289" s="299" t="s">
        <v>628</v>
      </c>
      <c r="D289" s="166"/>
      <c r="E289" s="168"/>
      <c r="F289" s="167"/>
      <c r="G289" s="168"/>
      <c r="I289" s="171" t="s">
        <v>91</v>
      </c>
      <c r="J289" s="164"/>
      <c r="K289" s="299" t="s">
        <v>628</v>
      </c>
      <c r="L289" s="248"/>
      <c r="M289" s="166"/>
      <c r="N289" s="168"/>
      <c r="O289" s="167"/>
      <c r="P289" s="168"/>
      <c r="Q289" s="271"/>
      <c r="AL289" s="260"/>
      <c r="AM289" s="260"/>
      <c r="AN289" s="260"/>
      <c r="AO289" s="260"/>
      <c r="AP289" s="260"/>
      <c r="AQ289" s="260"/>
      <c r="AR289" s="260"/>
      <c r="AS289" s="260"/>
      <c r="AT289" s="260"/>
      <c r="AU289" s="260"/>
      <c r="AV289" s="260"/>
      <c r="AW289" s="260"/>
      <c r="AX289" s="260"/>
      <c r="AY289" s="260"/>
      <c r="AZ289" s="260"/>
      <c r="BA289" s="260"/>
      <c r="BB289" s="260"/>
      <c r="BC289" s="260"/>
      <c r="BD289" s="210"/>
      <c r="BE289" s="210"/>
      <c r="BF289" s="210"/>
    </row>
    <row r="290" spans="1:58" x14ac:dyDescent="0.25">
      <c r="A290" s="171" t="s">
        <v>91</v>
      </c>
      <c r="B290" s="164"/>
      <c r="C290" s="299" t="s">
        <v>628</v>
      </c>
      <c r="D290" s="166"/>
      <c r="E290" s="168"/>
      <c r="F290" s="167"/>
      <c r="G290" s="168"/>
      <c r="I290" s="171" t="s">
        <v>91</v>
      </c>
      <c r="J290" s="164"/>
      <c r="K290" s="299" t="s">
        <v>628</v>
      </c>
      <c r="L290" s="248"/>
      <c r="M290" s="166"/>
      <c r="N290" s="168"/>
      <c r="O290" s="167"/>
      <c r="P290" s="168"/>
      <c r="Q290" s="271"/>
      <c r="AL290" s="260"/>
      <c r="AM290" s="260"/>
      <c r="AN290" s="260"/>
      <c r="AO290" s="260"/>
      <c r="AP290" s="260"/>
      <c r="AQ290" s="260"/>
      <c r="AR290" s="260"/>
      <c r="AS290" s="260"/>
      <c r="AT290" s="260"/>
      <c r="AU290" s="260"/>
      <c r="AV290" s="260"/>
      <c r="AW290" s="260"/>
      <c r="AX290" s="260"/>
      <c r="AY290" s="260"/>
      <c r="AZ290" s="260"/>
      <c r="BA290" s="260"/>
      <c r="BB290" s="260"/>
      <c r="BC290" s="260"/>
      <c r="BD290" s="210"/>
      <c r="BE290" s="210"/>
      <c r="BF290" s="210"/>
    </row>
    <row r="291" spans="1:58" x14ac:dyDescent="0.25">
      <c r="A291" s="171" t="s">
        <v>91</v>
      </c>
      <c r="B291" s="164"/>
      <c r="C291" s="299" t="s">
        <v>628</v>
      </c>
      <c r="D291" s="166"/>
      <c r="E291" s="168"/>
      <c r="F291" s="167"/>
      <c r="G291" s="168"/>
      <c r="I291" s="171" t="s">
        <v>91</v>
      </c>
      <c r="J291" s="164"/>
      <c r="K291" s="299" t="s">
        <v>628</v>
      </c>
      <c r="L291" s="248"/>
      <c r="M291" s="166"/>
      <c r="N291" s="168"/>
      <c r="O291" s="167"/>
      <c r="P291" s="168"/>
      <c r="Q291" s="271"/>
      <c r="AL291" s="260"/>
      <c r="AM291" s="260"/>
      <c r="AN291" s="260"/>
      <c r="AO291" s="260"/>
      <c r="AP291" s="260"/>
      <c r="AQ291" s="260"/>
      <c r="AR291" s="260"/>
      <c r="AS291" s="260"/>
      <c r="AT291" s="260"/>
      <c r="AU291" s="260"/>
      <c r="AV291" s="260"/>
      <c r="AW291" s="260"/>
      <c r="AX291" s="260"/>
      <c r="AY291" s="260"/>
      <c r="AZ291" s="260"/>
      <c r="BA291" s="260"/>
      <c r="BB291" s="260"/>
      <c r="BC291" s="260"/>
      <c r="BD291" s="210"/>
      <c r="BE291" s="210"/>
      <c r="BF291" s="210"/>
    </row>
    <row r="292" spans="1:58" x14ac:dyDescent="0.25">
      <c r="A292" s="171" t="s">
        <v>91</v>
      </c>
      <c r="B292" s="164"/>
      <c r="C292" s="299" t="s">
        <v>628</v>
      </c>
      <c r="D292" s="166"/>
      <c r="E292" s="168"/>
      <c r="F292" s="167"/>
      <c r="G292" s="168"/>
      <c r="I292" s="171" t="s">
        <v>91</v>
      </c>
      <c r="J292" s="164"/>
      <c r="K292" s="299" t="s">
        <v>628</v>
      </c>
      <c r="L292" s="248"/>
      <c r="M292" s="166"/>
      <c r="N292" s="168"/>
      <c r="O292" s="167"/>
      <c r="P292" s="168"/>
      <c r="Q292" s="271"/>
      <c r="AL292" s="260"/>
      <c r="AM292" s="260"/>
      <c r="AN292" s="260"/>
      <c r="AO292" s="260"/>
      <c r="AP292" s="260"/>
      <c r="AQ292" s="260"/>
      <c r="AR292" s="260"/>
      <c r="AS292" s="260"/>
      <c r="AT292" s="260"/>
      <c r="AU292" s="260"/>
      <c r="AV292" s="260"/>
      <c r="AW292" s="260"/>
      <c r="AX292" s="260"/>
      <c r="AY292" s="260"/>
      <c r="AZ292" s="260"/>
      <c r="BA292" s="260"/>
      <c r="BB292" s="260"/>
      <c r="BC292" s="260"/>
      <c r="BD292" s="210"/>
      <c r="BE292" s="210"/>
      <c r="BF292" s="210"/>
    </row>
    <row r="293" spans="1:58" x14ac:dyDescent="0.25">
      <c r="A293" s="171" t="s">
        <v>91</v>
      </c>
      <c r="B293" s="164"/>
      <c r="C293" s="299" t="s">
        <v>628</v>
      </c>
      <c r="D293" s="166"/>
      <c r="E293" s="168"/>
      <c r="F293" s="167"/>
      <c r="G293" s="168"/>
      <c r="I293" s="171" t="s">
        <v>91</v>
      </c>
      <c r="J293" s="164"/>
      <c r="K293" s="299" t="s">
        <v>628</v>
      </c>
      <c r="L293" s="248"/>
      <c r="M293" s="166"/>
      <c r="N293" s="168"/>
      <c r="O293" s="167"/>
      <c r="P293" s="168"/>
      <c r="Q293" s="271"/>
      <c r="AL293" s="260"/>
      <c r="AM293" s="260"/>
      <c r="AN293" s="260"/>
      <c r="AO293" s="260"/>
      <c r="AP293" s="260"/>
      <c r="AQ293" s="260"/>
      <c r="AR293" s="260"/>
      <c r="AS293" s="260"/>
      <c r="AT293" s="260"/>
      <c r="AU293" s="260"/>
      <c r="AV293" s="260"/>
      <c r="AW293" s="260"/>
      <c r="AX293" s="260"/>
      <c r="AY293" s="260"/>
      <c r="AZ293" s="260"/>
      <c r="BA293" s="260"/>
      <c r="BB293" s="260"/>
      <c r="BC293" s="260"/>
      <c r="BD293" s="210"/>
      <c r="BE293" s="210"/>
      <c r="BF293" s="210"/>
    </row>
    <row r="294" spans="1:58" x14ac:dyDescent="0.25">
      <c r="A294" s="171" t="s">
        <v>91</v>
      </c>
      <c r="B294" s="164"/>
      <c r="C294" s="299" t="s">
        <v>628</v>
      </c>
      <c r="D294" s="166"/>
      <c r="E294" s="168"/>
      <c r="F294" s="167"/>
      <c r="G294" s="168"/>
      <c r="I294" s="171" t="s">
        <v>91</v>
      </c>
      <c r="J294" s="164"/>
      <c r="K294" s="299" t="s">
        <v>628</v>
      </c>
      <c r="L294" s="248"/>
      <c r="M294" s="166"/>
      <c r="N294" s="168"/>
      <c r="O294" s="167"/>
      <c r="P294" s="168"/>
      <c r="Q294" s="271"/>
      <c r="AL294" s="260"/>
      <c r="AM294" s="260"/>
      <c r="AN294" s="260"/>
      <c r="AO294" s="260"/>
      <c r="AP294" s="260"/>
      <c r="AQ294" s="260"/>
      <c r="AR294" s="260"/>
      <c r="AS294" s="260"/>
      <c r="AT294" s="260"/>
      <c r="AU294" s="260"/>
      <c r="AV294" s="260"/>
      <c r="AW294" s="260"/>
      <c r="AX294" s="260"/>
      <c r="AY294" s="260"/>
      <c r="AZ294" s="260"/>
      <c r="BA294" s="260"/>
      <c r="BB294" s="260"/>
      <c r="BC294" s="260"/>
      <c r="BD294" s="210"/>
      <c r="BE294" s="210"/>
      <c r="BF294" s="210"/>
    </row>
    <row r="295" spans="1:58" x14ac:dyDescent="0.25">
      <c r="A295" s="171" t="s">
        <v>91</v>
      </c>
      <c r="B295" s="164"/>
      <c r="C295" s="299" t="s">
        <v>628</v>
      </c>
      <c r="D295" s="166"/>
      <c r="E295" s="168"/>
      <c r="F295" s="167"/>
      <c r="G295" s="168"/>
      <c r="I295" s="171" t="s">
        <v>91</v>
      </c>
      <c r="J295" s="164"/>
      <c r="K295" s="299" t="s">
        <v>628</v>
      </c>
      <c r="L295" s="248"/>
      <c r="M295" s="166"/>
      <c r="N295" s="168"/>
      <c r="O295" s="167"/>
      <c r="P295" s="168"/>
      <c r="Q295" s="271"/>
      <c r="AL295" s="260"/>
      <c r="AM295" s="260"/>
      <c r="AN295" s="260"/>
      <c r="AO295" s="260"/>
      <c r="AP295" s="260"/>
      <c r="AQ295" s="260"/>
      <c r="AR295" s="260"/>
      <c r="AS295" s="260"/>
      <c r="AT295" s="260"/>
      <c r="AU295" s="260"/>
      <c r="AV295" s="260"/>
      <c r="AW295" s="260"/>
      <c r="AX295" s="260"/>
      <c r="AY295" s="260"/>
      <c r="AZ295" s="260"/>
      <c r="BA295" s="260"/>
      <c r="BB295" s="260"/>
      <c r="BC295" s="260"/>
      <c r="BD295" s="210"/>
      <c r="BE295" s="210"/>
      <c r="BF295" s="210"/>
    </row>
    <row r="296" spans="1:58" x14ac:dyDescent="0.25">
      <c r="A296" s="171" t="s">
        <v>91</v>
      </c>
      <c r="B296" s="164"/>
      <c r="C296" s="299" t="s">
        <v>628</v>
      </c>
      <c r="D296" s="166"/>
      <c r="E296" s="168"/>
      <c r="F296" s="167"/>
      <c r="G296" s="168"/>
      <c r="I296" s="171" t="s">
        <v>91</v>
      </c>
      <c r="J296" s="164"/>
      <c r="K296" s="299" t="s">
        <v>628</v>
      </c>
      <c r="L296" s="248"/>
      <c r="M296" s="166"/>
      <c r="N296" s="168"/>
      <c r="O296" s="167"/>
      <c r="P296" s="168"/>
      <c r="Q296" s="271"/>
      <c r="AL296" s="260"/>
      <c r="AM296" s="260"/>
      <c r="AN296" s="260"/>
      <c r="AO296" s="260"/>
      <c r="AP296" s="260"/>
      <c r="AQ296" s="260"/>
      <c r="AR296" s="260"/>
      <c r="AS296" s="260"/>
      <c r="AT296" s="260"/>
      <c r="AU296" s="260"/>
      <c r="AV296" s="260"/>
      <c r="AW296" s="260"/>
      <c r="AX296" s="260"/>
      <c r="AY296" s="260"/>
      <c r="AZ296" s="260"/>
      <c r="BA296" s="260"/>
      <c r="BB296" s="260"/>
      <c r="BC296" s="260"/>
      <c r="BD296" s="210"/>
      <c r="BE296" s="210"/>
      <c r="BF296" s="210"/>
    </row>
    <row r="297" spans="1:58" x14ac:dyDescent="0.25">
      <c r="A297" s="171" t="s">
        <v>91</v>
      </c>
      <c r="B297" s="164"/>
      <c r="C297" s="299" t="s">
        <v>628</v>
      </c>
      <c r="D297" s="166"/>
      <c r="E297" s="168"/>
      <c r="F297" s="167"/>
      <c r="G297" s="168"/>
      <c r="I297" s="171" t="s">
        <v>91</v>
      </c>
      <c r="J297" s="164"/>
      <c r="K297" s="299" t="s">
        <v>628</v>
      </c>
      <c r="L297" s="248"/>
      <c r="M297" s="166"/>
      <c r="N297" s="168"/>
      <c r="O297" s="167"/>
      <c r="P297" s="168"/>
      <c r="Q297" s="271"/>
      <c r="AL297" s="260"/>
      <c r="AM297" s="260"/>
      <c r="AN297" s="260"/>
      <c r="AO297" s="260"/>
      <c r="AP297" s="260"/>
      <c r="AQ297" s="260"/>
      <c r="AR297" s="260"/>
      <c r="AS297" s="260"/>
      <c r="AT297" s="260"/>
      <c r="AU297" s="260"/>
      <c r="AV297" s="260"/>
      <c r="AW297" s="260"/>
      <c r="AX297" s="260"/>
      <c r="AY297" s="260"/>
      <c r="AZ297" s="260"/>
      <c r="BA297" s="260"/>
      <c r="BB297" s="260"/>
      <c r="BC297" s="260"/>
      <c r="BD297" s="210"/>
      <c r="BE297" s="210"/>
      <c r="BF297" s="210"/>
    </row>
    <row r="298" spans="1:58" x14ac:dyDescent="0.25">
      <c r="A298" s="171" t="s">
        <v>91</v>
      </c>
      <c r="B298" s="164"/>
      <c r="C298" s="299" t="s">
        <v>628</v>
      </c>
      <c r="D298" s="166"/>
      <c r="E298" s="168"/>
      <c r="F298" s="167"/>
      <c r="G298" s="168"/>
      <c r="I298" s="171" t="s">
        <v>91</v>
      </c>
      <c r="J298" s="164"/>
      <c r="K298" s="299" t="s">
        <v>628</v>
      </c>
      <c r="L298" s="248"/>
      <c r="M298" s="166"/>
      <c r="N298" s="168"/>
      <c r="O298" s="167"/>
      <c r="P298" s="168"/>
      <c r="Q298" s="271"/>
      <c r="AL298" s="260"/>
      <c r="AM298" s="260"/>
      <c r="AN298" s="260"/>
      <c r="AO298" s="260"/>
      <c r="AP298" s="260"/>
      <c r="AQ298" s="260"/>
      <c r="AR298" s="260"/>
      <c r="AS298" s="260"/>
      <c r="AT298" s="260"/>
      <c r="AU298" s="260"/>
      <c r="AV298" s="260"/>
      <c r="AW298" s="260"/>
      <c r="AX298" s="260"/>
      <c r="AY298" s="260"/>
      <c r="AZ298" s="260"/>
      <c r="BA298" s="260"/>
      <c r="BB298" s="260"/>
      <c r="BC298" s="260"/>
      <c r="BD298" s="210"/>
      <c r="BE298" s="210"/>
      <c r="BF298" s="210"/>
    </row>
    <row r="299" spans="1:58" x14ac:dyDescent="0.25">
      <c r="A299" s="171" t="s">
        <v>91</v>
      </c>
      <c r="B299" s="164"/>
      <c r="C299" s="299" t="s">
        <v>628</v>
      </c>
      <c r="D299" s="166"/>
      <c r="E299" s="168"/>
      <c r="F299" s="167"/>
      <c r="G299" s="168"/>
      <c r="I299" s="171" t="s">
        <v>91</v>
      </c>
      <c r="J299" s="164"/>
      <c r="K299" s="299" t="s">
        <v>628</v>
      </c>
      <c r="L299" s="248"/>
      <c r="M299" s="166"/>
      <c r="N299" s="168"/>
      <c r="O299" s="167"/>
      <c r="P299" s="168"/>
      <c r="Q299" s="271"/>
      <c r="AL299" s="260"/>
      <c r="AM299" s="260"/>
      <c r="AN299" s="260"/>
      <c r="AO299" s="260"/>
      <c r="AP299" s="260"/>
      <c r="AQ299" s="260"/>
      <c r="AR299" s="260"/>
      <c r="AS299" s="260"/>
      <c r="AT299" s="260"/>
      <c r="AU299" s="260"/>
      <c r="AV299" s="260"/>
      <c r="AW299" s="260"/>
      <c r="AX299" s="260"/>
      <c r="AY299" s="260"/>
      <c r="AZ299" s="260"/>
      <c r="BA299" s="260"/>
      <c r="BB299" s="260"/>
      <c r="BC299" s="260"/>
      <c r="BD299" s="210"/>
      <c r="BE299" s="210"/>
      <c r="BF299" s="210"/>
    </row>
    <row r="300" spans="1:58" x14ac:dyDescent="0.25">
      <c r="A300" s="171" t="s">
        <v>91</v>
      </c>
      <c r="B300" s="164"/>
      <c r="C300" s="299" t="s">
        <v>628</v>
      </c>
      <c r="D300" s="166"/>
      <c r="E300" s="168"/>
      <c r="F300" s="167"/>
      <c r="G300" s="168"/>
      <c r="I300" s="171" t="s">
        <v>91</v>
      </c>
      <c r="J300" s="164"/>
      <c r="K300" s="299" t="s">
        <v>628</v>
      </c>
      <c r="L300" s="248"/>
      <c r="M300" s="166"/>
      <c r="N300" s="168"/>
      <c r="O300" s="167"/>
      <c r="P300" s="168"/>
      <c r="Q300" s="271"/>
      <c r="AL300" s="260"/>
      <c r="AM300" s="260"/>
      <c r="AN300" s="260"/>
      <c r="AO300" s="260"/>
      <c r="AP300" s="260"/>
      <c r="AQ300" s="260"/>
      <c r="AR300" s="260"/>
      <c r="AS300" s="260"/>
      <c r="AT300" s="260"/>
      <c r="AU300" s="260"/>
      <c r="AV300" s="260"/>
      <c r="AW300" s="260"/>
      <c r="AX300" s="260"/>
      <c r="AY300" s="260"/>
      <c r="AZ300" s="260"/>
      <c r="BA300" s="260"/>
      <c r="BB300" s="260"/>
      <c r="BC300" s="260"/>
      <c r="BD300" s="210"/>
      <c r="BE300" s="210"/>
      <c r="BF300" s="210"/>
    </row>
    <row r="301" spans="1:58" x14ac:dyDescent="0.25">
      <c r="A301" s="171" t="s">
        <v>91</v>
      </c>
      <c r="B301" s="164"/>
      <c r="C301" s="299" t="s">
        <v>628</v>
      </c>
      <c r="D301" s="166"/>
      <c r="E301" s="168"/>
      <c r="F301" s="167"/>
      <c r="G301" s="168"/>
      <c r="I301" s="171" t="s">
        <v>91</v>
      </c>
      <c r="J301" s="164"/>
      <c r="K301" s="299" t="s">
        <v>628</v>
      </c>
      <c r="L301" s="248"/>
      <c r="M301" s="166"/>
      <c r="N301" s="168"/>
      <c r="O301" s="167"/>
      <c r="P301" s="168"/>
      <c r="Q301" s="271"/>
      <c r="AL301" s="260"/>
      <c r="AM301" s="260"/>
      <c r="AN301" s="260"/>
      <c r="AO301" s="260"/>
      <c r="AP301" s="260"/>
      <c r="AQ301" s="260"/>
      <c r="AR301" s="260"/>
      <c r="AS301" s="260"/>
      <c r="AT301" s="260"/>
      <c r="AU301" s="260"/>
      <c r="AV301" s="260"/>
      <c r="AW301" s="260"/>
      <c r="AX301" s="260"/>
      <c r="AY301" s="260"/>
      <c r="AZ301" s="260"/>
      <c r="BA301" s="260"/>
      <c r="BB301" s="260"/>
      <c r="BC301" s="260"/>
      <c r="BD301" s="210"/>
      <c r="BE301" s="210"/>
      <c r="BF301" s="210"/>
    </row>
    <row r="302" spans="1:58" x14ac:dyDescent="0.25">
      <c r="A302" s="171" t="s">
        <v>91</v>
      </c>
      <c r="B302" s="164"/>
      <c r="C302" s="299" t="s">
        <v>628</v>
      </c>
      <c r="D302" s="166"/>
      <c r="E302" s="168"/>
      <c r="F302" s="167"/>
      <c r="G302" s="168"/>
      <c r="I302" s="171" t="s">
        <v>91</v>
      </c>
      <c r="J302" s="164"/>
      <c r="K302" s="299" t="s">
        <v>628</v>
      </c>
      <c r="L302" s="248"/>
      <c r="M302" s="166"/>
      <c r="N302" s="168"/>
      <c r="O302" s="167"/>
      <c r="P302" s="168"/>
      <c r="Q302" s="271"/>
      <c r="AL302" s="260"/>
      <c r="AM302" s="260"/>
      <c r="AN302" s="260"/>
      <c r="AO302" s="260"/>
      <c r="AP302" s="260"/>
      <c r="AQ302" s="260"/>
      <c r="AR302" s="260"/>
      <c r="AS302" s="260"/>
      <c r="AT302" s="260"/>
      <c r="AU302" s="260"/>
      <c r="AV302" s="260"/>
      <c r="AW302" s="260"/>
      <c r="AX302" s="260"/>
      <c r="AY302" s="260"/>
      <c r="AZ302" s="260"/>
      <c r="BA302" s="260"/>
      <c r="BB302" s="260"/>
      <c r="BC302" s="260"/>
      <c r="BD302" s="210"/>
      <c r="BE302" s="210"/>
      <c r="BF302" s="210"/>
    </row>
    <row r="303" spans="1:58" x14ac:dyDescent="0.25">
      <c r="A303" s="171" t="s">
        <v>91</v>
      </c>
      <c r="B303" s="164"/>
      <c r="C303" s="299" t="s">
        <v>628</v>
      </c>
      <c r="D303" s="166"/>
      <c r="E303" s="168"/>
      <c r="F303" s="167"/>
      <c r="G303" s="168"/>
      <c r="I303" s="171" t="s">
        <v>91</v>
      </c>
      <c r="J303" s="164"/>
      <c r="K303" s="299" t="s">
        <v>628</v>
      </c>
      <c r="L303" s="248"/>
      <c r="M303" s="166"/>
      <c r="N303" s="168"/>
      <c r="O303" s="167"/>
      <c r="P303" s="168"/>
      <c r="Q303" s="271"/>
      <c r="AL303" s="260"/>
      <c r="AM303" s="260"/>
      <c r="AN303" s="260"/>
      <c r="AO303" s="260"/>
      <c r="AP303" s="260"/>
      <c r="AQ303" s="260"/>
      <c r="AR303" s="260"/>
      <c r="AS303" s="260"/>
      <c r="AT303" s="260"/>
      <c r="AU303" s="260"/>
      <c r="AV303" s="260"/>
      <c r="AW303" s="260"/>
      <c r="AX303" s="260"/>
      <c r="AY303" s="260"/>
      <c r="AZ303" s="260"/>
      <c r="BA303" s="260"/>
      <c r="BB303" s="260"/>
      <c r="BC303" s="260"/>
      <c r="BD303" s="210"/>
      <c r="BE303" s="210"/>
      <c r="BF303" s="210"/>
    </row>
    <row r="304" spans="1:58" x14ac:dyDescent="0.25">
      <c r="A304" s="171" t="s">
        <v>91</v>
      </c>
      <c r="B304" s="164"/>
      <c r="C304" s="299" t="s">
        <v>628</v>
      </c>
      <c r="D304" s="166"/>
      <c r="E304" s="168"/>
      <c r="F304" s="167"/>
      <c r="G304" s="168"/>
      <c r="I304" s="171" t="s">
        <v>91</v>
      </c>
      <c r="J304" s="164"/>
      <c r="K304" s="299" t="s">
        <v>628</v>
      </c>
      <c r="L304" s="248"/>
      <c r="M304" s="166"/>
      <c r="N304" s="168"/>
      <c r="O304" s="167"/>
      <c r="P304" s="168"/>
      <c r="Q304" s="271"/>
      <c r="AL304" s="260"/>
      <c r="AM304" s="260"/>
      <c r="AN304" s="260"/>
      <c r="AO304" s="260"/>
      <c r="AP304" s="260"/>
      <c r="AQ304" s="260"/>
      <c r="AR304" s="260"/>
      <c r="AS304" s="260"/>
      <c r="AT304" s="260"/>
      <c r="AU304" s="260"/>
      <c r="AV304" s="260"/>
      <c r="AW304" s="260"/>
      <c r="AX304" s="260"/>
      <c r="AY304" s="260"/>
      <c r="AZ304" s="260"/>
      <c r="BA304" s="260"/>
      <c r="BB304" s="260"/>
      <c r="BC304" s="260"/>
      <c r="BD304" s="210"/>
      <c r="BE304" s="210"/>
      <c r="BF304" s="210"/>
    </row>
    <row r="305" spans="1:58" x14ac:dyDescent="0.25">
      <c r="A305" s="171" t="s">
        <v>91</v>
      </c>
      <c r="B305" s="164"/>
      <c r="C305" s="299" t="s">
        <v>628</v>
      </c>
      <c r="D305" s="166"/>
      <c r="E305" s="168"/>
      <c r="F305" s="167"/>
      <c r="G305" s="168"/>
      <c r="I305" s="171" t="s">
        <v>91</v>
      </c>
      <c r="J305" s="164"/>
      <c r="K305" s="299" t="s">
        <v>628</v>
      </c>
      <c r="L305" s="248"/>
      <c r="M305" s="166"/>
      <c r="N305" s="168"/>
      <c r="O305" s="167"/>
      <c r="P305" s="168"/>
      <c r="Q305" s="271"/>
      <c r="AL305" s="260"/>
      <c r="AM305" s="260"/>
      <c r="AN305" s="260"/>
      <c r="AO305" s="260"/>
      <c r="AP305" s="260"/>
      <c r="AQ305" s="260"/>
      <c r="AR305" s="260"/>
      <c r="AS305" s="260"/>
      <c r="AT305" s="260"/>
      <c r="AU305" s="260"/>
      <c r="AV305" s="260"/>
      <c r="AW305" s="260"/>
      <c r="AX305" s="260"/>
      <c r="AY305" s="260"/>
      <c r="AZ305" s="260"/>
      <c r="BA305" s="260"/>
      <c r="BB305" s="260"/>
      <c r="BC305" s="260"/>
      <c r="BD305" s="210"/>
      <c r="BE305" s="210"/>
      <c r="BF305" s="210"/>
    </row>
    <row r="306" spans="1:58" x14ac:dyDescent="0.25">
      <c r="A306" s="171" t="s">
        <v>91</v>
      </c>
      <c r="B306" s="164"/>
      <c r="C306" s="299" t="s">
        <v>628</v>
      </c>
      <c r="D306" s="166"/>
      <c r="E306" s="168"/>
      <c r="F306" s="167"/>
      <c r="G306" s="168"/>
      <c r="I306" s="171" t="s">
        <v>91</v>
      </c>
      <c r="J306" s="164"/>
      <c r="K306" s="299" t="s">
        <v>628</v>
      </c>
      <c r="L306" s="248"/>
      <c r="M306" s="166"/>
      <c r="N306" s="168"/>
      <c r="O306" s="167"/>
      <c r="P306" s="168"/>
      <c r="Q306" s="271"/>
      <c r="AL306" s="260"/>
      <c r="AM306" s="260"/>
      <c r="AN306" s="260"/>
      <c r="AO306" s="260"/>
      <c r="AP306" s="260"/>
      <c r="AQ306" s="260"/>
      <c r="AR306" s="260"/>
      <c r="AS306" s="260"/>
      <c r="AT306" s="260"/>
      <c r="AU306" s="260"/>
      <c r="AV306" s="260"/>
      <c r="AW306" s="260"/>
      <c r="AX306" s="260"/>
      <c r="AY306" s="260"/>
      <c r="AZ306" s="260"/>
      <c r="BA306" s="260"/>
      <c r="BB306" s="260"/>
      <c r="BC306" s="260"/>
      <c r="BD306" s="210"/>
      <c r="BE306" s="210"/>
      <c r="BF306" s="210"/>
    </row>
    <row r="307" spans="1:58" x14ac:dyDescent="0.25">
      <c r="A307" s="171" t="s">
        <v>91</v>
      </c>
      <c r="B307" s="164"/>
      <c r="C307" s="299" t="s">
        <v>628</v>
      </c>
      <c r="D307" s="166"/>
      <c r="E307" s="168"/>
      <c r="F307" s="167"/>
      <c r="G307" s="168"/>
      <c r="I307" s="171" t="s">
        <v>91</v>
      </c>
      <c r="J307" s="164"/>
      <c r="K307" s="299" t="s">
        <v>628</v>
      </c>
      <c r="L307" s="248"/>
      <c r="M307" s="166"/>
      <c r="N307" s="168"/>
      <c r="O307" s="167"/>
      <c r="P307" s="168"/>
      <c r="Q307" s="271"/>
      <c r="AL307" s="260"/>
      <c r="AM307" s="260"/>
      <c r="AN307" s="260"/>
      <c r="AO307" s="260"/>
      <c r="AP307" s="260"/>
      <c r="AQ307" s="260"/>
      <c r="AR307" s="260"/>
      <c r="AS307" s="260"/>
      <c r="AT307" s="260"/>
      <c r="AU307" s="260"/>
      <c r="AV307" s="260"/>
      <c r="AW307" s="260"/>
      <c r="AX307" s="260"/>
      <c r="AY307" s="260"/>
      <c r="AZ307" s="260"/>
      <c r="BA307" s="260"/>
      <c r="BB307" s="260"/>
      <c r="BC307" s="260"/>
      <c r="BD307" s="210"/>
      <c r="BE307" s="210"/>
      <c r="BF307" s="210"/>
    </row>
    <row r="308" spans="1:58" x14ac:dyDescent="0.25">
      <c r="A308" s="171" t="s">
        <v>91</v>
      </c>
      <c r="B308" s="164"/>
      <c r="C308" s="299" t="s">
        <v>628</v>
      </c>
      <c r="D308" s="166"/>
      <c r="E308" s="168"/>
      <c r="F308" s="167"/>
      <c r="G308" s="168"/>
      <c r="I308" s="171" t="s">
        <v>91</v>
      </c>
      <c r="J308" s="164"/>
      <c r="K308" s="299" t="s">
        <v>628</v>
      </c>
      <c r="L308" s="248"/>
      <c r="M308" s="166"/>
      <c r="N308" s="168"/>
      <c r="O308" s="167"/>
      <c r="P308" s="168"/>
      <c r="Q308" s="271"/>
      <c r="AL308" s="260"/>
      <c r="AM308" s="260"/>
      <c r="AN308" s="260"/>
      <c r="AO308" s="260"/>
      <c r="AP308" s="260"/>
      <c r="AQ308" s="260"/>
      <c r="AR308" s="260"/>
      <c r="AS308" s="260"/>
      <c r="AT308" s="260"/>
      <c r="AU308" s="260"/>
      <c r="AV308" s="260"/>
      <c r="AW308" s="260"/>
      <c r="AX308" s="260"/>
      <c r="AY308" s="260"/>
      <c r="AZ308" s="260"/>
      <c r="BA308" s="260"/>
      <c r="BB308" s="260"/>
      <c r="BC308" s="260"/>
      <c r="BD308" s="210"/>
      <c r="BE308" s="210"/>
      <c r="BF308" s="210"/>
    </row>
    <row r="309" spans="1:58" x14ac:dyDescent="0.25">
      <c r="A309" s="171" t="s">
        <v>91</v>
      </c>
      <c r="B309" s="164"/>
      <c r="C309" s="299" t="s">
        <v>628</v>
      </c>
      <c r="D309" s="166"/>
      <c r="E309" s="168"/>
      <c r="F309" s="167"/>
      <c r="G309" s="168"/>
      <c r="I309" s="171" t="s">
        <v>91</v>
      </c>
      <c r="J309" s="164"/>
      <c r="K309" s="299" t="s">
        <v>628</v>
      </c>
      <c r="L309" s="248"/>
      <c r="M309" s="166"/>
      <c r="N309" s="168"/>
      <c r="O309" s="167"/>
      <c r="P309" s="168"/>
      <c r="Q309" s="271"/>
      <c r="AL309" s="260"/>
      <c r="AM309" s="260"/>
      <c r="AN309" s="260"/>
      <c r="AO309" s="260"/>
      <c r="AP309" s="260"/>
      <c r="AQ309" s="260"/>
      <c r="AR309" s="260"/>
      <c r="AS309" s="260"/>
      <c r="AT309" s="260"/>
      <c r="AU309" s="260"/>
      <c r="AV309" s="260"/>
      <c r="AW309" s="260"/>
      <c r="AX309" s="260"/>
      <c r="AY309" s="260"/>
      <c r="AZ309" s="260"/>
      <c r="BA309" s="260"/>
      <c r="BB309" s="260"/>
      <c r="BC309" s="260"/>
      <c r="BD309" s="210"/>
      <c r="BE309" s="210"/>
      <c r="BF309" s="210"/>
    </row>
    <row r="310" spans="1:58" x14ac:dyDescent="0.25">
      <c r="A310" s="171" t="s">
        <v>91</v>
      </c>
      <c r="B310" s="164"/>
      <c r="C310" s="299" t="s">
        <v>628</v>
      </c>
      <c r="D310" s="166"/>
      <c r="E310" s="168"/>
      <c r="F310" s="167"/>
      <c r="G310" s="168"/>
      <c r="I310" s="171" t="s">
        <v>91</v>
      </c>
      <c r="J310" s="164"/>
      <c r="K310" s="299" t="s">
        <v>628</v>
      </c>
      <c r="L310" s="248"/>
      <c r="M310" s="166"/>
      <c r="N310" s="168"/>
      <c r="O310" s="167"/>
      <c r="P310" s="168"/>
      <c r="Q310" s="271"/>
      <c r="AL310" s="260"/>
      <c r="AM310" s="260"/>
      <c r="AN310" s="260"/>
      <c r="AO310" s="260"/>
      <c r="AP310" s="260"/>
      <c r="AQ310" s="260"/>
      <c r="AR310" s="260"/>
      <c r="AS310" s="260"/>
      <c r="AT310" s="260"/>
      <c r="AU310" s="260"/>
      <c r="AV310" s="260"/>
      <c r="AW310" s="260"/>
      <c r="AX310" s="260"/>
      <c r="AY310" s="260"/>
      <c r="AZ310" s="260"/>
      <c r="BA310" s="260"/>
      <c r="BB310" s="260"/>
      <c r="BC310" s="260"/>
      <c r="BD310" s="210"/>
      <c r="BE310" s="210"/>
      <c r="BF310" s="210"/>
    </row>
    <row r="311" spans="1:58" x14ac:dyDescent="0.25">
      <c r="A311" s="171" t="s">
        <v>91</v>
      </c>
      <c r="B311" s="164"/>
      <c r="C311" s="299" t="s">
        <v>628</v>
      </c>
      <c r="D311" s="166"/>
      <c r="E311" s="168"/>
      <c r="F311" s="167"/>
      <c r="G311" s="168"/>
      <c r="I311" s="171" t="s">
        <v>91</v>
      </c>
      <c r="J311" s="164"/>
      <c r="K311" s="299" t="s">
        <v>628</v>
      </c>
      <c r="L311" s="248"/>
      <c r="M311" s="166"/>
      <c r="N311" s="168"/>
      <c r="O311" s="167"/>
      <c r="P311" s="168"/>
      <c r="Q311" s="271"/>
      <c r="AL311" s="260"/>
      <c r="AM311" s="260"/>
      <c r="AN311" s="260"/>
      <c r="AO311" s="260"/>
      <c r="AP311" s="260"/>
      <c r="AQ311" s="260"/>
      <c r="AR311" s="260"/>
      <c r="AS311" s="260"/>
      <c r="AT311" s="260"/>
      <c r="AU311" s="260"/>
      <c r="AV311" s="260"/>
      <c r="AW311" s="260"/>
      <c r="AX311" s="260"/>
      <c r="AY311" s="260"/>
      <c r="AZ311" s="260"/>
      <c r="BA311" s="260"/>
      <c r="BB311" s="260"/>
      <c r="BC311" s="260"/>
      <c r="BD311" s="210"/>
      <c r="BE311" s="210"/>
      <c r="BF311" s="210"/>
    </row>
    <row r="312" spans="1:58" x14ac:dyDescent="0.25">
      <c r="A312" s="171" t="s">
        <v>91</v>
      </c>
      <c r="B312" s="164"/>
      <c r="C312" s="299" t="s">
        <v>628</v>
      </c>
      <c r="D312" s="166"/>
      <c r="E312" s="168"/>
      <c r="F312" s="167"/>
      <c r="G312" s="168"/>
      <c r="I312" s="171" t="s">
        <v>91</v>
      </c>
      <c r="J312" s="164"/>
      <c r="K312" s="299" t="s">
        <v>628</v>
      </c>
      <c r="L312" s="248"/>
      <c r="M312" s="166"/>
      <c r="N312" s="168"/>
      <c r="O312" s="167"/>
      <c r="P312" s="168"/>
      <c r="Q312" s="271"/>
      <c r="AL312" s="260"/>
      <c r="AM312" s="260"/>
      <c r="AN312" s="260"/>
      <c r="AO312" s="260"/>
      <c r="AP312" s="260"/>
      <c r="AQ312" s="260"/>
      <c r="AR312" s="260"/>
      <c r="AS312" s="260"/>
      <c r="AT312" s="260"/>
      <c r="AU312" s="260"/>
      <c r="AV312" s="260"/>
      <c r="AW312" s="260"/>
      <c r="AX312" s="260"/>
      <c r="AY312" s="260"/>
      <c r="AZ312" s="260"/>
      <c r="BA312" s="260"/>
      <c r="BB312" s="260"/>
      <c r="BC312" s="260"/>
      <c r="BD312" s="210"/>
      <c r="BE312" s="210"/>
      <c r="BF312" s="210"/>
    </row>
    <row r="313" spans="1:58" x14ac:dyDescent="0.25">
      <c r="A313" s="171" t="s">
        <v>91</v>
      </c>
      <c r="B313" s="164"/>
      <c r="C313" s="299" t="s">
        <v>628</v>
      </c>
      <c r="D313" s="166"/>
      <c r="E313" s="168"/>
      <c r="F313" s="167"/>
      <c r="G313" s="168"/>
      <c r="I313" s="171" t="s">
        <v>91</v>
      </c>
      <c r="J313" s="164"/>
      <c r="K313" s="299" t="s">
        <v>628</v>
      </c>
      <c r="L313" s="248"/>
      <c r="M313" s="166"/>
      <c r="N313" s="168"/>
      <c r="O313" s="167"/>
      <c r="P313" s="168"/>
      <c r="Q313" s="271"/>
      <c r="AL313" s="260"/>
      <c r="AM313" s="260"/>
      <c r="AN313" s="260"/>
      <c r="AO313" s="260"/>
      <c r="AP313" s="260"/>
      <c r="AQ313" s="260"/>
      <c r="AR313" s="260"/>
      <c r="AS313" s="260"/>
      <c r="AT313" s="260"/>
      <c r="AU313" s="260"/>
      <c r="AV313" s="260"/>
      <c r="AW313" s="260"/>
      <c r="AX313" s="260"/>
      <c r="AY313" s="260"/>
      <c r="AZ313" s="260"/>
      <c r="BA313" s="260"/>
      <c r="BB313" s="260"/>
      <c r="BC313" s="260"/>
      <c r="BD313" s="210"/>
      <c r="BE313" s="210"/>
      <c r="BF313" s="210"/>
    </row>
    <row r="314" spans="1:58" x14ac:dyDescent="0.25">
      <c r="A314" s="171" t="s">
        <v>91</v>
      </c>
      <c r="B314" s="164"/>
      <c r="C314" s="299" t="s">
        <v>628</v>
      </c>
      <c r="D314" s="166"/>
      <c r="E314" s="168"/>
      <c r="F314" s="167"/>
      <c r="G314" s="168"/>
      <c r="I314" s="171" t="s">
        <v>91</v>
      </c>
      <c r="J314" s="164"/>
      <c r="K314" s="299" t="s">
        <v>628</v>
      </c>
      <c r="L314" s="248"/>
      <c r="M314" s="166"/>
      <c r="N314" s="168"/>
      <c r="O314" s="167"/>
      <c r="P314" s="168"/>
      <c r="Q314" s="271"/>
      <c r="AL314" s="260"/>
      <c r="AM314" s="260"/>
      <c r="AN314" s="260"/>
      <c r="AO314" s="260"/>
      <c r="AP314" s="260"/>
      <c r="AQ314" s="260"/>
      <c r="AR314" s="260"/>
      <c r="AS314" s="260"/>
      <c r="AT314" s="260"/>
      <c r="AU314" s="260"/>
      <c r="AV314" s="260"/>
      <c r="AW314" s="260"/>
      <c r="AX314" s="260"/>
      <c r="AY314" s="260"/>
      <c r="AZ314" s="260"/>
      <c r="BA314" s="260"/>
      <c r="BB314" s="260"/>
      <c r="BC314" s="260"/>
      <c r="BD314" s="210"/>
      <c r="BE314" s="210"/>
      <c r="BF314" s="210"/>
    </row>
    <row r="315" spans="1:58" x14ac:dyDescent="0.25">
      <c r="A315" s="171" t="s">
        <v>91</v>
      </c>
      <c r="B315" s="164"/>
      <c r="C315" s="299" t="s">
        <v>628</v>
      </c>
      <c r="D315" s="166"/>
      <c r="E315" s="168"/>
      <c r="F315" s="167"/>
      <c r="G315" s="168"/>
      <c r="I315" s="171" t="s">
        <v>91</v>
      </c>
      <c r="J315" s="164"/>
      <c r="K315" s="299" t="s">
        <v>628</v>
      </c>
      <c r="L315" s="248"/>
      <c r="M315" s="166"/>
      <c r="N315" s="168"/>
      <c r="O315" s="167"/>
      <c r="P315" s="168"/>
      <c r="Q315" s="271"/>
      <c r="AL315" s="260"/>
      <c r="AM315" s="260"/>
      <c r="AN315" s="260"/>
      <c r="AO315" s="260"/>
      <c r="AP315" s="260"/>
      <c r="AQ315" s="260"/>
      <c r="AR315" s="260"/>
      <c r="AS315" s="260"/>
      <c r="AT315" s="260"/>
      <c r="AU315" s="260"/>
      <c r="AV315" s="260"/>
      <c r="AW315" s="260"/>
      <c r="AX315" s="260"/>
      <c r="AY315" s="260"/>
      <c r="AZ315" s="260"/>
      <c r="BA315" s="260"/>
      <c r="BB315" s="260"/>
      <c r="BC315" s="260"/>
      <c r="BD315" s="210"/>
      <c r="BE315" s="210"/>
      <c r="BF315" s="210"/>
    </row>
    <row r="316" spans="1:58" x14ac:dyDescent="0.25">
      <c r="A316" s="171" t="s">
        <v>91</v>
      </c>
      <c r="B316" s="164"/>
      <c r="C316" s="299" t="s">
        <v>628</v>
      </c>
      <c r="D316" s="166"/>
      <c r="E316" s="168"/>
      <c r="F316" s="167"/>
      <c r="G316" s="168"/>
      <c r="I316" s="171" t="s">
        <v>91</v>
      </c>
      <c r="J316" s="164"/>
      <c r="K316" s="299" t="s">
        <v>628</v>
      </c>
      <c r="L316" s="248"/>
      <c r="M316" s="166"/>
      <c r="N316" s="168"/>
      <c r="O316" s="167"/>
      <c r="P316" s="168"/>
      <c r="Q316" s="271"/>
      <c r="AL316" s="260"/>
      <c r="AM316" s="260"/>
      <c r="AN316" s="260"/>
      <c r="AO316" s="260"/>
      <c r="AP316" s="260"/>
      <c r="AQ316" s="260"/>
      <c r="AR316" s="260"/>
      <c r="AS316" s="260"/>
      <c r="AT316" s="260"/>
      <c r="AU316" s="260"/>
      <c r="AV316" s="260"/>
      <c r="AW316" s="260"/>
      <c r="AX316" s="260"/>
      <c r="AY316" s="260"/>
      <c r="AZ316" s="260"/>
      <c r="BA316" s="260"/>
      <c r="BB316" s="260"/>
      <c r="BC316" s="260"/>
      <c r="BD316" s="210"/>
      <c r="BE316" s="210"/>
      <c r="BF316" s="210"/>
    </row>
    <row r="317" spans="1:58" x14ac:dyDescent="0.25">
      <c r="A317" s="171" t="s">
        <v>91</v>
      </c>
      <c r="B317" s="164"/>
      <c r="C317" s="299" t="s">
        <v>628</v>
      </c>
      <c r="D317" s="166"/>
      <c r="E317" s="168"/>
      <c r="F317" s="167"/>
      <c r="G317" s="168"/>
      <c r="I317" s="171" t="s">
        <v>91</v>
      </c>
      <c r="J317" s="164"/>
      <c r="K317" s="299" t="s">
        <v>628</v>
      </c>
      <c r="L317" s="248"/>
      <c r="M317" s="166"/>
      <c r="N317" s="168"/>
      <c r="O317" s="167"/>
      <c r="P317" s="168"/>
      <c r="Q317" s="271"/>
      <c r="AL317" s="260"/>
      <c r="AM317" s="260"/>
      <c r="AN317" s="260"/>
      <c r="AO317" s="260"/>
      <c r="AP317" s="260"/>
      <c r="AQ317" s="260"/>
      <c r="AR317" s="260"/>
      <c r="AS317" s="260"/>
      <c r="AT317" s="260"/>
      <c r="AU317" s="260"/>
      <c r="AV317" s="260"/>
      <c r="AW317" s="260"/>
      <c r="AX317" s="260"/>
      <c r="AY317" s="260"/>
      <c r="AZ317" s="260"/>
      <c r="BA317" s="260"/>
      <c r="BB317" s="260"/>
      <c r="BC317" s="260"/>
      <c r="BD317" s="210"/>
      <c r="BE317" s="210"/>
      <c r="BF317" s="210"/>
    </row>
    <row r="318" spans="1:58" x14ac:dyDescent="0.25">
      <c r="A318" s="171" t="s">
        <v>91</v>
      </c>
      <c r="B318" s="164"/>
      <c r="C318" s="299" t="s">
        <v>628</v>
      </c>
      <c r="D318" s="166"/>
      <c r="E318" s="168"/>
      <c r="F318" s="167"/>
      <c r="G318" s="168"/>
      <c r="I318" s="171" t="s">
        <v>91</v>
      </c>
      <c r="J318" s="164"/>
      <c r="K318" s="299" t="s">
        <v>628</v>
      </c>
      <c r="L318" s="248"/>
      <c r="M318" s="166"/>
      <c r="N318" s="168"/>
      <c r="O318" s="167"/>
      <c r="P318" s="168"/>
      <c r="Q318" s="271"/>
      <c r="AL318" s="260"/>
      <c r="AM318" s="260"/>
      <c r="AN318" s="260"/>
      <c r="AO318" s="260"/>
      <c r="AP318" s="260"/>
      <c r="AQ318" s="260"/>
      <c r="AR318" s="260"/>
      <c r="AS318" s="260"/>
      <c r="AT318" s="260"/>
      <c r="AU318" s="260"/>
      <c r="AV318" s="260"/>
      <c r="AW318" s="260"/>
      <c r="AX318" s="260"/>
      <c r="AY318" s="260"/>
      <c r="AZ318" s="260"/>
      <c r="BA318" s="260"/>
      <c r="BB318" s="260"/>
      <c r="BC318" s="260"/>
      <c r="BD318" s="210"/>
      <c r="BE318" s="210"/>
      <c r="BF318" s="210"/>
    </row>
    <row r="319" spans="1:58" x14ac:dyDescent="0.25">
      <c r="A319" s="171" t="s">
        <v>91</v>
      </c>
      <c r="B319" s="164"/>
      <c r="C319" s="299" t="s">
        <v>628</v>
      </c>
      <c r="D319" s="166"/>
      <c r="E319" s="168"/>
      <c r="F319" s="167"/>
      <c r="G319" s="168"/>
      <c r="I319" s="171" t="s">
        <v>91</v>
      </c>
      <c r="J319" s="164"/>
      <c r="K319" s="299" t="s">
        <v>628</v>
      </c>
      <c r="L319" s="248"/>
      <c r="M319" s="166"/>
      <c r="N319" s="168"/>
      <c r="O319" s="167"/>
      <c r="P319" s="168"/>
      <c r="Q319" s="271"/>
      <c r="AL319" s="260"/>
      <c r="AM319" s="260"/>
      <c r="AN319" s="260"/>
      <c r="AO319" s="260"/>
      <c r="AP319" s="260"/>
      <c r="AQ319" s="260"/>
      <c r="AR319" s="260"/>
      <c r="AS319" s="260"/>
      <c r="AT319" s="260"/>
      <c r="AU319" s="260"/>
      <c r="AV319" s="260"/>
      <c r="AW319" s="260"/>
      <c r="AX319" s="260"/>
      <c r="AY319" s="260"/>
      <c r="AZ319" s="260"/>
      <c r="BA319" s="260"/>
      <c r="BB319" s="260"/>
      <c r="BC319" s="260"/>
      <c r="BD319" s="210"/>
      <c r="BE319" s="210"/>
      <c r="BF319" s="210"/>
    </row>
    <row r="320" spans="1:58" x14ac:dyDescent="0.25">
      <c r="A320" s="171" t="s">
        <v>91</v>
      </c>
      <c r="B320" s="164"/>
      <c r="C320" s="299" t="s">
        <v>628</v>
      </c>
      <c r="D320" s="166"/>
      <c r="E320" s="168"/>
      <c r="F320" s="167"/>
      <c r="G320" s="168"/>
      <c r="I320" s="171" t="s">
        <v>91</v>
      </c>
      <c r="J320" s="164"/>
      <c r="K320" s="299" t="s">
        <v>628</v>
      </c>
      <c r="L320" s="248"/>
      <c r="M320" s="166"/>
      <c r="N320" s="168"/>
      <c r="O320" s="167"/>
      <c r="P320" s="168"/>
      <c r="Q320" s="271"/>
      <c r="AL320" s="260"/>
      <c r="AM320" s="260"/>
      <c r="AN320" s="260"/>
      <c r="AO320" s="260"/>
      <c r="AP320" s="260"/>
      <c r="AQ320" s="260"/>
      <c r="AR320" s="260"/>
      <c r="AS320" s="260"/>
      <c r="AT320" s="260"/>
      <c r="AU320" s="260"/>
      <c r="AV320" s="260"/>
      <c r="AW320" s="260"/>
      <c r="AX320" s="260"/>
      <c r="AY320" s="260"/>
      <c r="AZ320" s="260"/>
      <c r="BA320" s="260"/>
      <c r="BB320" s="260"/>
      <c r="BC320" s="260"/>
      <c r="BD320" s="210"/>
      <c r="BE320" s="210"/>
      <c r="BF320" s="210"/>
    </row>
    <row r="321" spans="1:58" x14ac:dyDescent="0.25">
      <c r="A321" s="171" t="s">
        <v>91</v>
      </c>
      <c r="B321" s="164"/>
      <c r="C321" s="299" t="s">
        <v>628</v>
      </c>
      <c r="D321" s="166"/>
      <c r="E321" s="168"/>
      <c r="F321" s="167"/>
      <c r="G321" s="168"/>
      <c r="I321" s="171" t="s">
        <v>91</v>
      </c>
      <c r="J321" s="164"/>
      <c r="K321" s="299" t="s">
        <v>628</v>
      </c>
      <c r="L321" s="248"/>
      <c r="M321" s="166"/>
      <c r="N321" s="168"/>
      <c r="O321" s="167"/>
      <c r="P321" s="168"/>
      <c r="Q321" s="271"/>
      <c r="AL321" s="260"/>
      <c r="AM321" s="260"/>
      <c r="AN321" s="260"/>
      <c r="AO321" s="260"/>
      <c r="AP321" s="260"/>
      <c r="AQ321" s="260"/>
      <c r="AR321" s="260"/>
      <c r="AS321" s="260"/>
      <c r="AT321" s="260"/>
      <c r="AU321" s="260"/>
      <c r="AV321" s="260"/>
      <c r="AW321" s="260"/>
      <c r="AX321" s="260"/>
      <c r="AY321" s="260"/>
      <c r="AZ321" s="260"/>
      <c r="BA321" s="260"/>
      <c r="BB321" s="260"/>
      <c r="BC321" s="260"/>
      <c r="BD321" s="210"/>
      <c r="BE321" s="210"/>
      <c r="BF321" s="210"/>
    </row>
    <row r="322" spans="1:58" x14ac:dyDescent="0.25">
      <c r="A322" s="171" t="s">
        <v>91</v>
      </c>
      <c r="B322" s="164"/>
      <c r="C322" s="299" t="s">
        <v>628</v>
      </c>
      <c r="D322" s="166"/>
      <c r="E322" s="168"/>
      <c r="F322" s="167"/>
      <c r="G322" s="168"/>
      <c r="I322" s="171" t="s">
        <v>91</v>
      </c>
      <c r="J322" s="164"/>
      <c r="K322" s="299" t="s">
        <v>628</v>
      </c>
      <c r="L322" s="248"/>
      <c r="M322" s="166"/>
      <c r="N322" s="168"/>
      <c r="O322" s="167"/>
      <c r="P322" s="168"/>
      <c r="Q322" s="271"/>
      <c r="AL322" s="260"/>
      <c r="AM322" s="260"/>
      <c r="AN322" s="260"/>
      <c r="AO322" s="260"/>
      <c r="AP322" s="260"/>
      <c r="AQ322" s="260"/>
      <c r="AR322" s="260"/>
      <c r="AS322" s="260"/>
      <c r="AT322" s="260"/>
      <c r="AU322" s="260"/>
      <c r="AV322" s="260"/>
      <c r="AW322" s="260"/>
      <c r="AX322" s="260"/>
      <c r="AY322" s="260"/>
      <c r="AZ322" s="260"/>
      <c r="BA322" s="260"/>
      <c r="BB322" s="260"/>
      <c r="BC322" s="260"/>
      <c r="BD322" s="210"/>
      <c r="BE322" s="210"/>
      <c r="BF322" s="210"/>
    </row>
    <row r="323" spans="1:58" x14ac:dyDescent="0.25">
      <c r="A323" s="171" t="s">
        <v>91</v>
      </c>
      <c r="B323" s="164"/>
      <c r="C323" s="299" t="s">
        <v>628</v>
      </c>
      <c r="D323" s="166"/>
      <c r="E323" s="168"/>
      <c r="F323" s="167"/>
      <c r="G323" s="168"/>
      <c r="I323" s="171" t="s">
        <v>91</v>
      </c>
      <c r="J323" s="164"/>
      <c r="K323" s="299" t="s">
        <v>628</v>
      </c>
      <c r="L323" s="248"/>
      <c r="M323" s="166"/>
      <c r="N323" s="168"/>
      <c r="O323" s="167"/>
      <c r="P323" s="168"/>
      <c r="Q323" s="271"/>
      <c r="AL323" s="260"/>
      <c r="AM323" s="260"/>
      <c r="AN323" s="260"/>
      <c r="AO323" s="260"/>
      <c r="AP323" s="260"/>
      <c r="AQ323" s="260"/>
      <c r="AR323" s="260"/>
      <c r="AS323" s="260"/>
      <c r="AT323" s="260"/>
      <c r="AU323" s="260"/>
      <c r="AV323" s="260"/>
      <c r="AW323" s="260"/>
      <c r="AX323" s="260"/>
      <c r="AY323" s="260"/>
      <c r="AZ323" s="260"/>
      <c r="BA323" s="260"/>
      <c r="BB323" s="260"/>
      <c r="BC323" s="260"/>
      <c r="BD323" s="210"/>
      <c r="BE323" s="210"/>
      <c r="BF323" s="210"/>
    </row>
    <row r="324" spans="1:58" x14ac:dyDescent="0.25">
      <c r="A324" s="171" t="s">
        <v>91</v>
      </c>
      <c r="B324" s="164"/>
      <c r="C324" s="299" t="s">
        <v>628</v>
      </c>
      <c r="D324" s="166"/>
      <c r="E324" s="168"/>
      <c r="F324" s="167"/>
      <c r="G324" s="168"/>
      <c r="I324" s="171" t="s">
        <v>91</v>
      </c>
      <c r="J324" s="164"/>
      <c r="K324" s="299" t="s">
        <v>628</v>
      </c>
      <c r="L324" s="248"/>
      <c r="M324" s="166"/>
      <c r="N324" s="168"/>
      <c r="O324" s="167"/>
      <c r="P324" s="168"/>
      <c r="Q324" s="271"/>
      <c r="AL324" s="260"/>
      <c r="AM324" s="260"/>
      <c r="AN324" s="260"/>
      <c r="AO324" s="260"/>
      <c r="AP324" s="260"/>
      <c r="AQ324" s="260"/>
      <c r="AR324" s="260"/>
      <c r="AS324" s="260"/>
      <c r="AT324" s="260"/>
      <c r="AU324" s="260"/>
      <c r="AV324" s="260"/>
      <c r="AW324" s="260"/>
      <c r="AX324" s="260"/>
      <c r="AY324" s="260"/>
      <c r="AZ324" s="260"/>
      <c r="BA324" s="260"/>
      <c r="BB324" s="260"/>
      <c r="BC324" s="260"/>
      <c r="BD324" s="210"/>
      <c r="BE324" s="210"/>
      <c r="BF324" s="210"/>
    </row>
    <row r="325" spans="1:58" x14ac:dyDescent="0.25">
      <c r="A325" s="171" t="s">
        <v>91</v>
      </c>
      <c r="B325" s="164"/>
      <c r="C325" s="299" t="s">
        <v>628</v>
      </c>
      <c r="D325" s="166"/>
      <c r="E325" s="168"/>
      <c r="F325" s="167"/>
      <c r="G325" s="168"/>
      <c r="I325" s="171" t="s">
        <v>91</v>
      </c>
      <c r="J325" s="164"/>
      <c r="K325" s="299" t="s">
        <v>628</v>
      </c>
      <c r="L325" s="248"/>
      <c r="M325" s="166"/>
      <c r="N325" s="168"/>
      <c r="O325" s="167"/>
      <c r="P325" s="168"/>
      <c r="Q325" s="271"/>
      <c r="AL325" s="260"/>
      <c r="AM325" s="260"/>
      <c r="AN325" s="260"/>
      <c r="AO325" s="260"/>
      <c r="AP325" s="260"/>
      <c r="AQ325" s="260"/>
      <c r="AR325" s="260"/>
      <c r="AS325" s="260"/>
      <c r="AT325" s="260"/>
      <c r="AU325" s="260"/>
      <c r="AV325" s="260"/>
      <c r="AW325" s="260"/>
      <c r="AX325" s="260"/>
      <c r="AY325" s="260"/>
      <c r="AZ325" s="260"/>
      <c r="BA325" s="260"/>
      <c r="BB325" s="260"/>
      <c r="BC325" s="260"/>
      <c r="BD325" s="210"/>
      <c r="BE325" s="210"/>
      <c r="BF325" s="210"/>
    </row>
    <row r="326" spans="1:58" x14ac:dyDescent="0.25">
      <c r="A326" s="171" t="s">
        <v>91</v>
      </c>
      <c r="B326" s="164"/>
      <c r="C326" s="299" t="s">
        <v>628</v>
      </c>
      <c r="D326" s="166"/>
      <c r="E326" s="168"/>
      <c r="F326" s="167"/>
      <c r="G326" s="168"/>
      <c r="I326" s="171" t="s">
        <v>91</v>
      </c>
      <c r="J326" s="164"/>
      <c r="K326" s="299" t="s">
        <v>628</v>
      </c>
      <c r="L326" s="248"/>
      <c r="M326" s="166"/>
      <c r="N326" s="168"/>
      <c r="O326" s="167"/>
      <c r="P326" s="168"/>
      <c r="Q326" s="271"/>
      <c r="AL326" s="260"/>
      <c r="AM326" s="260"/>
      <c r="AN326" s="260"/>
      <c r="AO326" s="260"/>
      <c r="AP326" s="260"/>
      <c r="AQ326" s="260"/>
      <c r="AR326" s="260"/>
      <c r="AS326" s="260"/>
      <c r="AT326" s="260"/>
      <c r="AU326" s="260"/>
      <c r="AV326" s="260"/>
      <c r="AW326" s="260"/>
      <c r="AX326" s="260"/>
      <c r="AY326" s="260"/>
      <c r="AZ326" s="260"/>
      <c r="BA326" s="260"/>
      <c r="BB326" s="260"/>
      <c r="BC326" s="260"/>
      <c r="BD326" s="210"/>
      <c r="BE326" s="210"/>
      <c r="BF326" s="210"/>
    </row>
    <row r="327" spans="1:58" x14ac:dyDescent="0.25">
      <c r="A327" s="171" t="s">
        <v>91</v>
      </c>
      <c r="B327" s="164"/>
      <c r="C327" s="299" t="s">
        <v>628</v>
      </c>
      <c r="D327" s="166"/>
      <c r="E327" s="168"/>
      <c r="F327" s="167"/>
      <c r="G327" s="168"/>
      <c r="I327" s="171" t="s">
        <v>91</v>
      </c>
      <c r="J327" s="164"/>
      <c r="K327" s="299" t="s">
        <v>628</v>
      </c>
      <c r="L327" s="248"/>
      <c r="M327" s="166"/>
      <c r="N327" s="168"/>
      <c r="O327" s="167"/>
      <c r="P327" s="168"/>
      <c r="Q327" s="271"/>
      <c r="AL327" s="260"/>
      <c r="AM327" s="260"/>
      <c r="AN327" s="260"/>
      <c r="AO327" s="260"/>
      <c r="AP327" s="260"/>
      <c r="AQ327" s="260"/>
      <c r="AR327" s="260"/>
      <c r="AS327" s="260"/>
      <c r="AT327" s="260"/>
      <c r="AU327" s="260"/>
      <c r="AV327" s="260"/>
      <c r="AW327" s="260"/>
      <c r="AX327" s="260"/>
      <c r="AY327" s="260"/>
      <c r="AZ327" s="260"/>
      <c r="BA327" s="260"/>
      <c r="BB327" s="260"/>
      <c r="BC327" s="260"/>
      <c r="BD327" s="210"/>
      <c r="BE327" s="210"/>
      <c r="BF327" s="210"/>
    </row>
    <row r="328" spans="1:58" x14ac:dyDescent="0.25">
      <c r="A328" s="171" t="s">
        <v>91</v>
      </c>
      <c r="B328" s="164"/>
      <c r="C328" s="299" t="s">
        <v>628</v>
      </c>
      <c r="D328" s="166"/>
      <c r="E328" s="168"/>
      <c r="F328" s="167"/>
      <c r="G328" s="168"/>
      <c r="I328" s="171" t="s">
        <v>91</v>
      </c>
      <c r="J328" s="164"/>
      <c r="K328" s="299" t="s">
        <v>628</v>
      </c>
      <c r="L328" s="248"/>
      <c r="M328" s="166"/>
      <c r="N328" s="168"/>
      <c r="O328" s="167"/>
      <c r="P328" s="168"/>
      <c r="Q328" s="271"/>
      <c r="AL328" s="260"/>
      <c r="AM328" s="260"/>
      <c r="AN328" s="260"/>
      <c r="AO328" s="260"/>
      <c r="AP328" s="260"/>
      <c r="AQ328" s="260"/>
      <c r="AR328" s="260"/>
      <c r="AS328" s="260"/>
      <c r="AT328" s="260"/>
      <c r="AU328" s="260"/>
      <c r="AV328" s="260"/>
      <c r="AW328" s="260"/>
      <c r="AX328" s="260"/>
      <c r="AY328" s="260"/>
      <c r="AZ328" s="260"/>
      <c r="BA328" s="260"/>
      <c r="BB328" s="260"/>
      <c r="BC328" s="260"/>
      <c r="BD328" s="210"/>
      <c r="BE328" s="210"/>
      <c r="BF328" s="210"/>
    </row>
    <row r="329" spans="1:58" x14ac:dyDescent="0.25">
      <c r="A329" s="171" t="s">
        <v>91</v>
      </c>
      <c r="B329" s="164"/>
      <c r="C329" s="299" t="s">
        <v>628</v>
      </c>
      <c r="D329" s="166"/>
      <c r="E329" s="168"/>
      <c r="F329" s="167"/>
      <c r="G329" s="168"/>
      <c r="I329" s="171" t="s">
        <v>91</v>
      </c>
      <c r="J329" s="164"/>
      <c r="K329" s="299" t="s">
        <v>628</v>
      </c>
      <c r="L329" s="248"/>
      <c r="M329" s="166"/>
      <c r="N329" s="168"/>
      <c r="O329" s="167"/>
      <c r="P329" s="168"/>
      <c r="Q329" s="271"/>
      <c r="AL329" s="260"/>
      <c r="AM329" s="260"/>
      <c r="AN329" s="260"/>
      <c r="AO329" s="260"/>
      <c r="AP329" s="260"/>
      <c r="AQ329" s="260"/>
      <c r="AR329" s="260"/>
      <c r="AS329" s="260"/>
      <c r="AT329" s="260"/>
      <c r="AU329" s="260"/>
      <c r="AV329" s="260"/>
      <c r="AW329" s="260"/>
      <c r="AX329" s="260"/>
      <c r="AY329" s="260"/>
      <c r="AZ329" s="260"/>
      <c r="BA329" s="260"/>
      <c r="BB329" s="260"/>
      <c r="BC329" s="260"/>
      <c r="BD329" s="210"/>
      <c r="BE329" s="210"/>
      <c r="BF329" s="210"/>
    </row>
    <row r="330" spans="1:58" x14ac:dyDescent="0.25">
      <c r="A330" s="171" t="s">
        <v>91</v>
      </c>
      <c r="B330" s="164"/>
      <c r="C330" s="299" t="s">
        <v>628</v>
      </c>
      <c r="D330" s="166"/>
      <c r="E330" s="168"/>
      <c r="F330" s="167"/>
      <c r="G330" s="168"/>
      <c r="I330" s="171" t="s">
        <v>91</v>
      </c>
      <c r="J330" s="164"/>
      <c r="K330" s="299" t="s">
        <v>628</v>
      </c>
      <c r="L330" s="248"/>
      <c r="M330" s="166"/>
      <c r="N330" s="168"/>
      <c r="O330" s="167"/>
      <c r="P330" s="168"/>
      <c r="Q330" s="271"/>
      <c r="AL330" s="260"/>
      <c r="AM330" s="260"/>
      <c r="AN330" s="260"/>
      <c r="AO330" s="260"/>
      <c r="AP330" s="260"/>
      <c r="AQ330" s="260"/>
      <c r="AR330" s="260"/>
      <c r="AS330" s="260"/>
      <c r="AT330" s="260"/>
      <c r="AU330" s="260"/>
      <c r="AV330" s="260"/>
      <c r="AW330" s="260"/>
      <c r="AX330" s="260"/>
      <c r="AY330" s="260"/>
      <c r="AZ330" s="260"/>
      <c r="BA330" s="260"/>
      <c r="BB330" s="260"/>
      <c r="BC330" s="260"/>
      <c r="BD330" s="210"/>
      <c r="BE330" s="210"/>
      <c r="BF330" s="210"/>
    </row>
    <row r="331" spans="1:58" x14ac:dyDescent="0.25">
      <c r="A331" s="171" t="s">
        <v>91</v>
      </c>
      <c r="B331" s="164"/>
      <c r="C331" s="299" t="s">
        <v>628</v>
      </c>
      <c r="D331" s="166"/>
      <c r="E331" s="168"/>
      <c r="F331" s="167"/>
      <c r="G331" s="168"/>
      <c r="I331" s="171" t="s">
        <v>91</v>
      </c>
      <c r="J331" s="164"/>
      <c r="K331" s="299" t="s">
        <v>628</v>
      </c>
      <c r="L331" s="248"/>
      <c r="M331" s="166"/>
      <c r="N331" s="168"/>
      <c r="O331" s="167"/>
      <c r="P331" s="168"/>
      <c r="Q331" s="271"/>
      <c r="AL331" s="260"/>
      <c r="AM331" s="260"/>
      <c r="AN331" s="260"/>
      <c r="AO331" s="260"/>
      <c r="AP331" s="260"/>
      <c r="AQ331" s="260"/>
      <c r="AR331" s="260"/>
      <c r="AS331" s="260"/>
      <c r="AT331" s="260"/>
      <c r="AU331" s="260"/>
      <c r="AV331" s="260"/>
      <c r="AW331" s="260"/>
      <c r="AX331" s="260"/>
      <c r="AY331" s="260"/>
      <c r="AZ331" s="260"/>
      <c r="BA331" s="260"/>
      <c r="BB331" s="260"/>
      <c r="BC331" s="260"/>
      <c r="BD331" s="210"/>
      <c r="BE331" s="210"/>
      <c r="BF331" s="210"/>
    </row>
    <row r="332" spans="1:58" x14ac:dyDescent="0.25">
      <c r="A332" s="171" t="s">
        <v>91</v>
      </c>
      <c r="B332" s="164"/>
      <c r="C332" s="299" t="s">
        <v>628</v>
      </c>
      <c r="D332" s="166"/>
      <c r="E332" s="168"/>
      <c r="F332" s="167"/>
      <c r="G332" s="168"/>
      <c r="I332" s="171" t="s">
        <v>91</v>
      </c>
      <c r="J332" s="164"/>
      <c r="K332" s="299" t="s">
        <v>628</v>
      </c>
      <c r="L332" s="248"/>
      <c r="M332" s="166"/>
      <c r="N332" s="168"/>
      <c r="O332" s="167"/>
      <c r="P332" s="168"/>
      <c r="Q332" s="271"/>
      <c r="AL332" s="260"/>
      <c r="AM332" s="260"/>
      <c r="AN332" s="260"/>
      <c r="AO332" s="260"/>
      <c r="AP332" s="260"/>
      <c r="AQ332" s="260"/>
      <c r="AR332" s="260"/>
      <c r="AS332" s="260"/>
      <c r="AT332" s="260"/>
      <c r="AU332" s="260"/>
      <c r="AV332" s="260"/>
      <c r="AW332" s="260"/>
      <c r="AX332" s="260"/>
      <c r="AY332" s="260"/>
      <c r="AZ332" s="260"/>
      <c r="BA332" s="260"/>
      <c r="BB332" s="260"/>
      <c r="BC332" s="260"/>
      <c r="BD332" s="210"/>
      <c r="BE332" s="210"/>
      <c r="BF332" s="210"/>
    </row>
    <row r="333" spans="1:58" x14ac:dyDescent="0.25">
      <c r="A333" s="171" t="s">
        <v>91</v>
      </c>
      <c r="B333" s="164"/>
      <c r="C333" s="299" t="s">
        <v>628</v>
      </c>
      <c r="D333" s="166"/>
      <c r="E333" s="168"/>
      <c r="F333" s="167"/>
      <c r="G333" s="168"/>
      <c r="I333" s="171" t="s">
        <v>91</v>
      </c>
      <c r="J333" s="164"/>
      <c r="K333" s="299" t="s">
        <v>628</v>
      </c>
      <c r="L333" s="248"/>
      <c r="M333" s="166"/>
      <c r="N333" s="168"/>
      <c r="O333" s="167"/>
      <c r="P333" s="168"/>
      <c r="Q333" s="271"/>
      <c r="AL333" s="260"/>
      <c r="AM333" s="260"/>
      <c r="AN333" s="260"/>
      <c r="AO333" s="260"/>
      <c r="AP333" s="260"/>
      <c r="AQ333" s="260"/>
      <c r="AR333" s="260"/>
      <c r="AS333" s="260"/>
      <c r="AT333" s="260"/>
      <c r="AU333" s="260"/>
      <c r="AV333" s="260"/>
      <c r="AW333" s="260"/>
      <c r="AX333" s="260"/>
      <c r="AY333" s="260"/>
      <c r="AZ333" s="260"/>
      <c r="BA333" s="260"/>
      <c r="BB333" s="260"/>
      <c r="BC333" s="260"/>
      <c r="BD333" s="210"/>
      <c r="BE333" s="210"/>
      <c r="BF333" s="210"/>
    </row>
    <row r="334" spans="1:58" x14ac:dyDescent="0.25">
      <c r="A334" s="171" t="s">
        <v>91</v>
      </c>
      <c r="B334" s="164"/>
      <c r="C334" s="299" t="s">
        <v>628</v>
      </c>
      <c r="D334" s="166"/>
      <c r="E334" s="168"/>
      <c r="F334" s="167"/>
      <c r="G334" s="168"/>
      <c r="I334" s="171" t="s">
        <v>91</v>
      </c>
      <c r="J334" s="164"/>
      <c r="K334" s="299" t="s">
        <v>628</v>
      </c>
      <c r="L334" s="248"/>
      <c r="M334" s="166"/>
      <c r="N334" s="168"/>
      <c r="O334" s="167"/>
      <c r="P334" s="168"/>
      <c r="Q334" s="271"/>
      <c r="AL334" s="260"/>
      <c r="AM334" s="260"/>
      <c r="AN334" s="260"/>
      <c r="AO334" s="260"/>
      <c r="AP334" s="260"/>
      <c r="AQ334" s="260"/>
      <c r="AR334" s="260"/>
      <c r="AS334" s="260"/>
      <c r="AT334" s="260"/>
      <c r="AU334" s="260"/>
      <c r="AV334" s="260"/>
      <c r="AW334" s="260"/>
      <c r="AX334" s="260"/>
      <c r="AY334" s="260"/>
      <c r="AZ334" s="260"/>
      <c r="BA334" s="260"/>
      <c r="BB334" s="260"/>
      <c r="BC334" s="260"/>
      <c r="BD334" s="210"/>
      <c r="BE334" s="210"/>
      <c r="BF334" s="210"/>
    </row>
    <row r="335" spans="1:58" x14ac:dyDescent="0.25">
      <c r="A335" s="171" t="s">
        <v>91</v>
      </c>
      <c r="B335" s="164"/>
      <c r="C335" s="299" t="s">
        <v>628</v>
      </c>
      <c r="D335" s="166"/>
      <c r="E335" s="168"/>
      <c r="F335" s="167"/>
      <c r="G335" s="168"/>
      <c r="I335" s="171" t="s">
        <v>91</v>
      </c>
      <c r="J335" s="164"/>
      <c r="K335" s="299" t="s">
        <v>628</v>
      </c>
      <c r="L335" s="248"/>
      <c r="M335" s="166"/>
      <c r="N335" s="168"/>
      <c r="O335" s="167"/>
      <c r="P335" s="168"/>
      <c r="Q335" s="271"/>
      <c r="AL335" s="260"/>
      <c r="AM335" s="260"/>
      <c r="AN335" s="260"/>
      <c r="AO335" s="260"/>
      <c r="AP335" s="260"/>
      <c r="AQ335" s="260"/>
      <c r="AR335" s="260"/>
      <c r="AS335" s="260"/>
      <c r="AT335" s="260"/>
      <c r="AU335" s="260"/>
      <c r="AV335" s="260"/>
      <c r="AW335" s="260"/>
      <c r="AX335" s="260"/>
      <c r="AY335" s="260"/>
      <c r="AZ335" s="260"/>
      <c r="BA335" s="260"/>
      <c r="BB335" s="260"/>
      <c r="BC335" s="260"/>
      <c r="BD335" s="210"/>
      <c r="BE335" s="210"/>
      <c r="BF335" s="210"/>
    </row>
    <row r="336" spans="1:58" x14ac:dyDescent="0.25">
      <c r="A336" s="171" t="s">
        <v>91</v>
      </c>
      <c r="B336" s="164"/>
      <c r="C336" s="299" t="s">
        <v>628</v>
      </c>
      <c r="D336" s="166"/>
      <c r="E336" s="168"/>
      <c r="F336" s="167"/>
      <c r="G336" s="168"/>
      <c r="I336" s="171" t="s">
        <v>91</v>
      </c>
      <c r="J336" s="164"/>
      <c r="K336" s="299" t="s">
        <v>628</v>
      </c>
      <c r="L336" s="248"/>
      <c r="M336" s="166"/>
      <c r="N336" s="168"/>
      <c r="O336" s="167"/>
      <c r="P336" s="168"/>
      <c r="Q336" s="271"/>
      <c r="AL336" s="260"/>
      <c r="AM336" s="260"/>
      <c r="AN336" s="260"/>
      <c r="AO336" s="260"/>
      <c r="AP336" s="260"/>
      <c r="AQ336" s="260"/>
      <c r="AR336" s="260"/>
      <c r="AS336" s="260"/>
      <c r="AT336" s="260"/>
      <c r="AU336" s="260"/>
      <c r="AV336" s="260"/>
      <c r="AW336" s="260"/>
      <c r="AX336" s="260"/>
      <c r="AY336" s="260"/>
      <c r="AZ336" s="260"/>
      <c r="BA336" s="260"/>
      <c r="BB336" s="260"/>
      <c r="BC336" s="260"/>
      <c r="BD336" s="210"/>
      <c r="BE336" s="210"/>
      <c r="BF336" s="210"/>
    </row>
    <row r="337" spans="1:58" x14ac:dyDescent="0.25">
      <c r="A337" s="171" t="s">
        <v>91</v>
      </c>
      <c r="B337" s="164"/>
      <c r="C337" s="299" t="s">
        <v>628</v>
      </c>
      <c r="D337" s="166"/>
      <c r="E337" s="168"/>
      <c r="F337" s="167"/>
      <c r="G337" s="168"/>
      <c r="I337" s="171" t="s">
        <v>91</v>
      </c>
      <c r="J337" s="164"/>
      <c r="K337" s="299" t="s">
        <v>628</v>
      </c>
      <c r="L337" s="248"/>
      <c r="M337" s="166"/>
      <c r="N337" s="168"/>
      <c r="O337" s="167"/>
      <c r="P337" s="168"/>
      <c r="Q337" s="271"/>
      <c r="AL337" s="260"/>
      <c r="AM337" s="260"/>
      <c r="AN337" s="260"/>
      <c r="AO337" s="260"/>
      <c r="AP337" s="260"/>
      <c r="AQ337" s="260"/>
      <c r="AR337" s="260"/>
      <c r="AS337" s="260"/>
      <c r="AT337" s="260"/>
      <c r="AU337" s="260"/>
      <c r="AV337" s="260"/>
      <c r="AW337" s="260"/>
      <c r="AX337" s="260"/>
      <c r="AY337" s="260"/>
      <c r="AZ337" s="260"/>
      <c r="BA337" s="260"/>
      <c r="BB337" s="260"/>
      <c r="BC337" s="260"/>
      <c r="BD337" s="210"/>
      <c r="BE337" s="210"/>
      <c r="BF337" s="210"/>
    </row>
    <row r="338" spans="1:58" x14ac:dyDescent="0.25">
      <c r="A338" s="171" t="s">
        <v>91</v>
      </c>
      <c r="B338" s="164"/>
      <c r="C338" s="299" t="s">
        <v>628</v>
      </c>
      <c r="D338" s="166"/>
      <c r="E338" s="168"/>
      <c r="F338" s="167"/>
      <c r="G338" s="168"/>
      <c r="I338" s="171" t="s">
        <v>91</v>
      </c>
      <c r="J338" s="164"/>
      <c r="K338" s="299" t="s">
        <v>628</v>
      </c>
      <c r="L338" s="248"/>
      <c r="M338" s="166"/>
      <c r="N338" s="168"/>
      <c r="O338" s="167"/>
      <c r="P338" s="168"/>
      <c r="Q338" s="271"/>
      <c r="AL338" s="260"/>
      <c r="AM338" s="260"/>
      <c r="AN338" s="260"/>
      <c r="AO338" s="260"/>
      <c r="AP338" s="260"/>
      <c r="AQ338" s="260"/>
      <c r="AR338" s="260"/>
      <c r="AS338" s="260"/>
      <c r="AT338" s="260"/>
      <c r="AU338" s="260"/>
      <c r="AV338" s="260"/>
      <c r="AW338" s="260"/>
      <c r="AX338" s="260"/>
      <c r="AY338" s="260"/>
      <c r="AZ338" s="260"/>
      <c r="BA338" s="260"/>
      <c r="BB338" s="260"/>
      <c r="BC338" s="260"/>
      <c r="BD338" s="210"/>
      <c r="BE338" s="210"/>
      <c r="BF338" s="210"/>
    </row>
    <row r="339" spans="1:58" x14ac:dyDescent="0.25">
      <c r="A339" s="171" t="s">
        <v>91</v>
      </c>
      <c r="B339" s="164"/>
      <c r="C339" s="299" t="s">
        <v>628</v>
      </c>
      <c r="D339" s="166"/>
      <c r="E339" s="168"/>
      <c r="F339" s="167"/>
      <c r="G339" s="168"/>
      <c r="I339" s="171" t="s">
        <v>91</v>
      </c>
      <c r="J339" s="164"/>
      <c r="K339" s="299" t="s">
        <v>628</v>
      </c>
      <c r="L339" s="248"/>
      <c r="M339" s="166"/>
      <c r="N339" s="168"/>
      <c r="O339" s="167"/>
      <c r="P339" s="168"/>
      <c r="Q339" s="271"/>
      <c r="AL339" s="260"/>
      <c r="AM339" s="260"/>
      <c r="AN339" s="260"/>
      <c r="AO339" s="260"/>
      <c r="AP339" s="260"/>
      <c r="AQ339" s="260"/>
      <c r="AR339" s="260"/>
      <c r="AS339" s="260"/>
      <c r="AT339" s="260"/>
      <c r="AU339" s="260"/>
      <c r="AV339" s="260"/>
      <c r="AW339" s="260"/>
      <c r="AX339" s="260"/>
      <c r="AY339" s="260"/>
      <c r="AZ339" s="260"/>
      <c r="BA339" s="260"/>
      <c r="BB339" s="260"/>
      <c r="BC339" s="260"/>
      <c r="BD339" s="210"/>
      <c r="BE339" s="210"/>
      <c r="BF339" s="210"/>
    </row>
    <row r="340" spans="1:58" x14ac:dyDescent="0.25">
      <c r="A340" s="171" t="s">
        <v>91</v>
      </c>
      <c r="B340" s="164"/>
      <c r="C340" s="299" t="s">
        <v>628</v>
      </c>
      <c r="D340" s="166"/>
      <c r="E340" s="168"/>
      <c r="F340" s="167"/>
      <c r="G340" s="168"/>
      <c r="I340" s="171" t="s">
        <v>91</v>
      </c>
      <c r="J340" s="164"/>
      <c r="K340" s="299" t="s">
        <v>628</v>
      </c>
      <c r="L340" s="248"/>
      <c r="M340" s="166"/>
      <c r="N340" s="168"/>
      <c r="O340" s="167"/>
      <c r="P340" s="168"/>
      <c r="Q340" s="271"/>
      <c r="AL340" s="260"/>
      <c r="AM340" s="260"/>
      <c r="AN340" s="260"/>
      <c r="AO340" s="260"/>
      <c r="AP340" s="260"/>
      <c r="AQ340" s="260"/>
      <c r="AR340" s="260"/>
      <c r="AS340" s="260"/>
      <c r="AT340" s="260"/>
      <c r="AU340" s="260"/>
      <c r="AV340" s="260"/>
      <c r="AW340" s="260"/>
      <c r="AX340" s="260"/>
      <c r="AY340" s="260"/>
      <c r="AZ340" s="260"/>
      <c r="BA340" s="260"/>
      <c r="BB340" s="260"/>
      <c r="BC340" s="260"/>
      <c r="BD340" s="210"/>
      <c r="BE340" s="210"/>
      <c r="BF340" s="210"/>
    </row>
    <row r="341" spans="1:58" x14ac:dyDescent="0.25">
      <c r="A341" s="171" t="s">
        <v>91</v>
      </c>
      <c r="B341" s="164"/>
      <c r="C341" s="299" t="s">
        <v>628</v>
      </c>
      <c r="D341" s="166"/>
      <c r="E341" s="168"/>
      <c r="F341" s="167"/>
      <c r="G341" s="168"/>
      <c r="I341" s="171" t="s">
        <v>91</v>
      </c>
      <c r="J341" s="164"/>
      <c r="K341" s="299" t="s">
        <v>628</v>
      </c>
      <c r="L341" s="248"/>
      <c r="M341" s="166"/>
      <c r="N341" s="168"/>
      <c r="O341" s="167"/>
      <c r="P341" s="168"/>
      <c r="Q341" s="271"/>
      <c r="AL341" s="260"/>
      <c r="AM341" s="260"/>
      <c r="AN341" s="260"/>
      <c r="AO341" s="260"/>
      <c r="AP341" s="260"/>
      <c r="AQ341" s="260"/>
      <c r="AR341" s="260"/>
      <c r="AS341" s="260"/>
      <c r="AT341" s="260"/>
      <c r="AU341" s="260"/>
      <c r="AV341" s="260"/>
      <c r="AW341" s="260"/>
      <c r="AX341" s="260"/>
      <c r="AY341" s="260"/>
      <c r="AZ341" s="260"/>
      <c r="BA341" s="260"/>
      <c r="BB341" s="260"/>
      <c r="BC341" s="260"/>
      <c r="BD341" s="210"/>
      <c r="BE341" s="210"/>
      <c r="BF341" s="210"/>
    </row>
    <row r="342" spans="1:58" x14ac:dyDescent="0.25">
      <c r="A342" s="171" t="s">
        <v>91</v>
      </c>
      <c r="B342" s="164"/>
      <c r="C342" s="299" t="s">
        <v>628</v>
      </c>
      <c r="D342" s="166"/>
      <c r="E342" s="168"/>
      <c r="F342" s="167"/>
      <c r="G342" s="168"/>
      <c r="I342" s="171" t="s">
        <v>91</v>
      </c>
      <c r="J342" s="164"/>
      <c r="K342" s="299" t="s">
        <v>628</v>
      </c>
      <c r="L342" s="248"/>
      <c r="M342" s="166"/>
      <c r="N342" s="168"/>
      <c r="O342" s="167"/>
      <c r="P342" s="168"/>
      <c r="Q342" s="271"/>
      <c r="AL342" s="260"/>
      <c r="AM342" s="260"/>
      <c r="AN342" s="260"/>
      <c r="AO342" s="260"/>
      <c r="AP342" s="260"/>
      <c r="AQ342" s="260"/>
      <c r="AR342" s="260"/>
      <c r="AS342" s="260"/>
      <c r="AT342" s="260"/>
      <c r="AU342" s="260"/>
      <c r="AV342" s="260"/>
      <c r="AW342" s="260"/>
      <c r="AX342" s="260"/>
      <c r="AY342" s="260"/>
      <c r="AZ342" s="260"/>
      <c r="BA342" s="260"/>
      <c r="BB342" s="260"/>
      <c r="BC342" s="260"/>
      <c r="BD342" s="210"/>
      <c r="BE342" s="210"/>
      <c r="BF342" s="210"/>
    </row>
    <row r="343" spans="1:58" x14ac:dyDescent="0.25">
      <c r="A343" s="171" t="s">
        <v>91</v>
      </c>
      <c r="B343" s="164"/>
      <c r="C343" s="299" t="s">
        <v>628</v>
      </c>
      <c r="D343" s="166"/>
      <c r="E343" s="168"/>
      <c r="F343" s="167"/>
      <c r="G343" s="168"/>
      <c r="I343" s="171" t="s">
        <v>91</v>
      </c>
      <c r="J343" s="164"/>
      <c r="K343" s="299" t="s">
        <v>628</v>
      </c>
      <c r="L343" s="248"/>
      <c r="M343" s="166"/>
      <c r="N343" s="168"/>
      <c r="O343" s="167"/>
      <c r="P343" s="168"/>
      <c r="Q343" s="271"/>
      <c r="AL343" s="260"/>
      <c r="AM343" s="260"/>
      <c r="AN343" s="260"/>
      <c r="AO343" s="260"/>
      <c r="AP343" s="260"/>
      <c r="AQ343" s="260"/>
      <c r="AR343" s="260"/>
      <c r="AS343" s="260"/>
      <c r="AT343" s="260"/>
      <c r="AU343" s="260"/>
      <c r="AV343" s="260"/>
      <c r="AW343" s="260"/>
      <c r="AX343" s="260"/>
      <c r="AY343" s="260"/>
      <c r="AZ343" s="260"/>
      <c r="BA343" s="260"/>
      <c r="BB343" s="260"/>
      <c r="BC343" s="260"/>
      <c r="BD343" s="210"/>
      <c r="BE343" s="210"/>
      <c r="BF343" s="210"/>
    </row>
    <row r="344" spans="1:58" x14ac:dyDescent="0.25">
      <c r="A344" s="171" t="s">
        <v>91</v>
      </c>
      <c r="B344" s="164"/>
      <c r="C344" s="299" t="s">
        <v>628</v>
      </c>
      <c r="D344" s="166"/>
      <c r="E344" s="168"/>
      <c r="F344" s="167"/>
      <c r="G344" s="168"/>
      <c r="I344" s="171" t="s">
        <v>91</v>
      </c>
      <c r="J344" s="164"/>
      <c r="K344" s="299" t="s">
        <v>628</v>
      </c>
      <c r="L344" s="248"/>
      <c r="M344" s="166"/>
      <c r="N344" s="168"/>
      <c r="O344" s="167"/>
      <c r="P344" s="168"/>
      <c r="Q344" s="271"/>
      <c r="AL344" s="260"/>
      <c r="AM344" s="260"/>
      <c r="AN344" s="260"/>
      <c r="AO344" s="260"/>
      <c r="AP344" s="260"/>
      <c r="AQ344" s="260"/>
      <c r="AR344" s="260"/>
      <c r="AS344" s="260"/>
      <c r="AT344" s="260"/>
      <c r="AU344" s="260"/>
      <c r="AV344" s="260"/>
      <c r="AW344" s="260"/>
      <c r="AX344" s="260"/>
      <c r="AY344" s="260"/>
      <c r="AZ344" s="260"/>
      <c r="BA344" s="260"/>
      <c r="BB344" s="260"/>
      <c r="BC344" s="260"/>
      <c r="BD344" s="210"/>
      <c r="BE344" s="210"/>
      <c r="BF344" s="210"/>
    </row>
    <row r="345" spans="1:58" x14ac:dyDescent="0.25">
      <c r="A345" s="171" t="s">
        <v>91</v>
      </c>
      <c r="B345" s="164"/>
      <c r="C345" s="299" t="s">
        <v>628</v>
      </c>
      <c r="D345" s="166"/>
      <c r="E345" s="168"/>
      <c r="F345" s="167"/>
      <c r="G345" s="168"/>
      <c r="I345" s="171" t="s">
        <v>91</v>
      </c>
      <c r="J345" s="164"/>
      <c r="K345" s="299" t="s">
        <v>628</v>
      </c>
      <c r="L345" s="248"/>
      <c r="M345" s="166"/>
      <c r="N345" s="168"/>
      <c r="O345" s="167"/>
      <c r="P345" s="168"/>
      <c r="Q345" s="271"/>
      <c r="AL345" s="260"/>
      <c r="AM345" s="260"/>
      <c r="AN345" s="260"/>
      <c r="AO345" s="260"/>
      <c r="AP345" s="260"/>
      <c r="AQ345" s="260"/>
      <c r="AR345" s="260"/>
      <c r="AS345" s="260"/>
      <c r="AT345" s="260"/>
      <c r="AU345" s="260"/>
      <c r="AV345" s="260"/>
      <c r="AW345" s="260"/>
      <c r="AX345" s="260"/>
      <c r="AY345" s="260"/>
      <c r="AZ345" s="260"/>
      <c r="BA345" s="260"/>
      <c r="BB345" s="260"/>
      <c r="BC345" s="260"/>
      <c r="BD345" s="210"/>
      <c r="BE345" s="210"/>
      <c r="BF345" s="210"/>
    </row>
    <row r="346" spans="1:58" x14ac:dyDescent="0.25">
      <c r="A346" s="171" t="s">
        <v>91</v>
      </c>
      <c r="B346" s="164"/>
      <c r="C346" s="299" t="s">
        <v>628</v>
      </c>
      <c r="D346" s="166"/>
      <c r="E346" s="168"/>
      <c r="F346" s="167"/>
      <c r="G346" s="168"/>
      <c r="I346" s="171" t="s">
        <v>91</v>
      </c>
      <c r="J346" s="164"/>
      <c r="K346" s="299" t="s">
        <v>628</v>
      </c>
      <c r="L346" s="248"/>
      <c r="M346" s="166"/>
      <c r="N346" s="168"/>
      <c r="O346" s="167"/>
      <c r="P346" s="168"/>
      <c r="Q346" s="271"/>
      <c r="AL346" s="260"/>
      <c r="AM346" s="260"/>
      <c r="AN346" s="260"/>
      <c r="AO346" s="260"/>
      <c r="AP346" s="260"/>
      <c r="AQ346" s="260"/>
      <c r="AR346" s="260"/>
      <c r="AS346" s="260"/>
      <c r="AT346" s="260"/>
      <c r="AU346" s="260"/>
      <c r="AV346" s="260"/>
      <c r="AW346" s="260"/>
      <c r="AX346" s="260"/>
      <c r="AY346" s="260"/>
      <c r="AZ346" s="260"/>
      <c r="BA346" s="260"/>
      <c r="BB346" s="260"/>
      <c r="BC346" s="260"/>
      <c r="BD346" s="210"/>
      <c r="BE346" s="210"/>
      <c r="BF346" s="210"/>
    </row>
    <row r="347" spans="1:58" x14ac:dyDescent="0.25">
      <c r="A347" s="171" t="s">
        <v>91</v>
      </c>
      <c r="B347" s="164"/>
      <c r="C347" s="299" t="s">
        <v>628</v>
      </c>
      <c r="D347" s="166"/>
      <c r="E347" s="168"/>
      <c r="F347" s="167"/>
      <c r="G347" s="168"/>
      <c r="I347" s="171" t="s">
        <v>91</v>
      </c>
      <c r="J347" s="164"/>
      <c r="K347" s="299" t="s">
        <v>628</v>
      </c>
      <c r="L347" s="248"/>
      <c r="M347" s="166"/>
      <c r="N347" s="168"/>
      <c r="O347" s="167"/>
      <c r="P347" s="168"/>
      <c r="Q347" s="271"/>
      <c r="AL347" s="260"/>
      <c r="AM347" s="260"/>
      <c r="AN347" s="260"/>
      <c r="AO347" s="260"/>
      <c r="AP347" s="260"/>
      <c r="AQ347" s="260"/>
      <c r="AR347" s="260"/>
      <c r="AS347" s="260"/>
      <c r="AT347" s="260"/>
      <c r="AU347" s="260"/>
      <c r="AV347" s="260"/>
      <c r="AW347" s="260"/>
      <c r="AX347" s="260"/>
      <c r="AY347" s="260"/>
      <c r="AZ347" s="260"/>
      <c r="BA347" s="260"/>
      <c r="BB347" s="260"/>
      <c r="BC347" s="260"/>
      <c r="BD347" s="210"/>
      <c r="BE347" s="210"/>
      <c r="BF347" s="210"/>
    </row>
    <row r="348" spans="1:58" x14ac:dyDescent="0.25">
      <c r="A348" s="171" t="s">
        <v>91</v>
      </c>
      <c r="B348" s="164"/>
      <c r="C348" s="299" t="s">
        <v>628</v>
      </c>
      <c r="D348" s="166"/>
      <c r="E348" s="168"/>
      <c r="F348" s="167"/>
      <c r="G348" s="168"/>
      <c r="I348" s="171" t="s">
        <v>91</v>
      </c>
      <c r="J348" s="164"/>
      <c r="K348" s="299" t="s">
        <v>628</v>
      </c>
      <c r="L348" s="248"/>
      <c r="M348" s="166"/>
      <c r="N348" s="168"/>
      <c r="O348" s="167"/>
      <c r="P348" s="168"/>
      <c r="Q348" s="271"/>
      <c r="AL348" s="260"/>
      <c r="AM348" s="260"/>
      <c r="AN348" s="260"/>
      <c r="AO348" s="260"/>
      <c r="AP348" s="260"/>
      <c r="AQ348" s="260"/>
      <c r="AR348" s="260"/>
      <c r="AS348" s="260"/>
      <c r="AT348" s="260"/>
      <c r="AU348" s="260"/>
      <c r="AV348" s="260"/>
      <c r="AW348" s="260"/>
      <c r="AX348" s="260"/>
      <c r="AY348" s="260"/>
      <c r="AZ348" s="260"/>
      <c r="BA348" s="260"/>
      <c r="BB348" s="260"/>
      <c r="BC348" s="260"/>
      <c r="BD348" s="210"/>
      <c r="BE348" s="210"/>
      <c r="BF348" s="210"/>
    </row>
    <row r="349" spans="1:58" x14ac:dyDescent="0.25">
      <c r="A349" s="171" t="s">
        <v>91</v>
      </c>
      <c r="B349" s="164"/>
      <c r="C349" s="299" t="s">
        <v>628</v>
      </c>
      <c r="D349" s="166"/>
      <c r="E349" s="168"/>
      <c r="F349" s="167"/>
      <c r="G349" s="168"/>
      <c r="I349" s="171" t="s">
        <v>91</v>
      </c>
      <c r="J349" s="164"/>
      <c r="K349" s="299" t="s">
        <v>628</v>
      </c>
      <c r="L349" s="248"/>
      <c r="M349" s="166"/>
      <c r="N349" s="168"/>
      <c r="O349" s="167"/>
      <c r="P349" s="168"/>
      <c r="Q349" s="271"/>
      <c r="AL349" s="260"/>
      <c r="AM349" s="260"/>
      <c r="AN349" s="260"/>
      <c r="AO349" s="260"/>
      <c r="AP349" s="260"/>
      <c r="AQ349" s="260"/>
      <c r="AR349" s="260"/>
      <c r="AS349" s="260"/>
      <c r="AT349" s="260"/>
      <c r="AU349" s="260"/>
      <c r="AV349" s="260"/>
      <c r="AW349" s="260"/>
      <c r="AX349" s="260"/>
      <c r="AY349" s="260"/>
      <c r="AZ349" s="260"/>
      <c r="BA349" s="260"/>
      <c r="BB349" s="260"/>
      <c r="BC349" s="260"/>
      <c r="BD349" s="210"/>
      <c r="BE349" s="210"/>
      <c r="BF349" s="210"/>
    </row>
    <row r="350" spans="1:58" x14ac:dyDescent="0.25">
      <c r="A350" s="171" t="s">
        <v>91</v>
      </c>
      <c r="B350" s="164"/>
      <c r="C350" s="299" t="s">
        <v>628</v>
      </c>
      <c r="D350" s="166"/>
      <c r="E350" s="168"/>
      <c r="F350" s="167"/>
      <c r="G350" s="168"/>
      <c r="I350" s="171" t="s">
        <v>91</v>
      </c>
      <c r="J350" s="164"/>
      <c r="K350" s="299" t="s">
        <v>628</v>
      </c>
      <c r="L350" s="248"/>
      <c r="M350" s="166"/>
      <c r="N350" s="168"/>
      <c r="O350" s="167"/>
      <c r="P350" s="168"/>
      <c r="Q350" s="271"/>
      <c r="AL350" s="260"/>
      <c r="AM350" s="260"/>
      <c r="AN350" s="260"/>
      <c r="AO350" s="260"/>
      <c r="AP350" s="260"/>
      <c r="AQ350" s="260"/>
      <c r="AR350" s="260"/>
      <c r="AS350" s="260"/>
      <c r="AT350" s="260"/>
      <c r="AU350" s="260"/>
      <c r="AV350" s="260"/>
      <c r="AW350" s="260"/>
      <c r="AX350" s="260"/>
      <c r="AY350" s="260"/>
      <c r="AZ350" s="260"/>
      <c r="BA350" s="260"/>
      <c r="BB350" s="260"/>
      <c r="BC350" s="260"/>
      <c r="BD350" s="210"/>
      <c r="BE350" s="210"/>
      <c r="BF350" s="210"/>
    </row>
    <row r="351" spans="1:58" x14ac:dyDescent="0.25">
      <c r="A351" s="171" t="s">
        <v>91</v>
      </c>
      <c r="B351" s="164"/>
      <c r="C351" s="299" t="s">
        <v>628</v>
      </c>
      <c r="D351" s="166"/>
      <c r="E351" s="168"/>
      <c r="F351" s="167"/>
      <c r="G351" s="168"/>
      <c r="I351" s="171" t="s">
        <v>91</v>
      </c>
      <c r="J351" s="164"/>
      <c r="K351" s="299" t="s">
        <v>628</v>
      </c>
      <c r="L351" s="248"/>
      <c r="M351" s="166"/>
      <c r="N351" s="168"/>
      <c r="O351" s="167"/>
      <c r="P351" s="168"/>
      <c r="Q351" s="271"/>
      <c r="AL351" s="260"/>
      <c r="AM351" s="260"/>
      <c r="AN351" s="260"/>
      <c r="AO351" s="260"/>
      <c r="AP351" s="260"/>
      <c r="AQ351" s="260"/>
      <c r="AR351" s="260"/>
      <c r="AS351" s="260"/>
      <c r="AT351" s="260"/>
      <c r="AU351" s="260"/>
      <c r="AV351" s="260"/>
      <c r="AW351" s="260"/>
      <c r="AX351" s="260"/>
      <c r="AY351" s="260"/>
      <c r="AZ351" s="260"/>
      <c r="BA351" s="260"/>
      <c r="BB351" s="260"/>
      <c r="BC351" s="260"/>
      <c r="BD351" s="210"/>
      <c r="BE351" s="210"/>
      <c r="BF351" s="210"/>
    </row>
    <row r="352" spans="1:58" x14ac:dyDescent="0.25">
      <c r="A352" s="171" t="s">
        <v>91</v>
      </c>
      <c r="B352" s="164"/>
      <c r="C352" s="299" t="s">
        <v>628</v>
      </c>
      <c r="D352" s="166"/>
      <c r="E352" s="168"/>
      <c r="F352" s="167"/>
      <c r="G352" s="168"/>
      <c r="I352" s="171" t="s">
        <v>91</v>
      </c>
      <c r="J352" s="164"/>
      <c r="K352" s="299" t="s">
        <v>628</v>
      </c>
      <c r="L352" s="248"/>
      <c r="M352" s="166"/>
      <c r="N352" s="168"/>
      <c r="O352" s="167"/>
      <c r="P352" s="168"/>
      <c r="Q352" s="271"/>
      <c r="AL352" s="260"/>
      <c r="AM352" s="260"/>
      <c r="AN352" s="260"/>
      <c r="AO352" s="260"/>
      <c r="AP352" s="260"/>
      <c r="AQ352" s="260"/>
      <c r="AR352" s="260"/>
      <c r="AS352" s="260"/>
      <c r="AT352" s="260"/>
      <c r="AU352" s="260"/>
      <c r="AV352" s="260"/>
      <c r="AW352" s="260"/>
      <c r="AX352" s="260"/>
      <c r="AY352" s="260"/>
      <c r="AZ352" s="260"/>
      <c r="BA352" s="260"/>
      <c r="BB352" s="260"/>
      <c r="BC352" s="260"/>
      <c r="BD352" s="210"/>
      <c r="BE352" s="210"/>
      <c r="BF352" s="210"/>
    </row>
    <row r="353" spans="1:58" x14ac:dyDescent="0.25">
      <c r="A353" s="171" t="s">
        <v>91</v>
      </c>
      <c r="B353" s="164"/>
      <c r="C353" s="299" t="s">
        <v>628</v>
      </c>
      <c r="D353" s="166"/>
      <c r="E353" s="168"/>
      <c r="F353" s="167"/>
      <c r="G353" s="168"/>
      <c r="I353" s="171" t="s">
        <v>91</v>
      </c>
      <c r="J353" s="164"/>
      <c r="K353" s="299" t="s">
        <v>628</v>
      </c>
      <c r="L353" s="248"/>
      <c r="M353" s="166"/>
      <c r="N353" s="168"/>
      <c r="O353" s="167"/>
      <c r="P353" s="168"/>
      <c r="Q353" s="271"/>
      <c r="AL353" s="260"/>
      <c r="AM353" s="260"/>
      <c r="AN353" s="260"/>
      <c r="AO353" s="260"/>
      <c r="AP353" s="260"/>
      <c r="AQ353" s="260"/>
      <c r="AR353" s="260"/>
      <c r="AS353" s="260"/>
      <c r="AT353" s="260"/>
      <c r="AU353" s="260"/>
      <c r="AV353" s="260"/>
      <c r="AW353" s="260"/>
      <c r="AX353" s="260"/>
      <c r="AY353" s="260"/>
      <c r="AZ353" s="260"/>
      <c r="BA353" s="260"/>
      <c r="BB353" s="260"/>
      <c r="BC353" s="260"/>
      <c r="BD353" s="210"/>
      <c r="BE353" s="210"/>
      <c r="BF353" s="210"/>
    </row>
    <row r="354" spans="1:58" x14ac:dyDescent="0.25">
      <c r="A354" s="171" t="s">
        <v>91</v>
      </c>
      <c r="B354" s="164"/>
      <c r="C354" s="299" t="s">
        <v>628</v>
      </c>
      <c r="D354" s="166"/>
      <c r="E354" s="168"/>
      <c r="F354" s="167"/>
      <c r="G354" s="168"/>
      <c r="I354" s="171" t="s">
        <v>91</v>
      </c>
      <c r="J354" s="164"/>
      <c r="K354" s="299" t="s">
        <v>628</v>
      </c>
      <c r="L354" s="248"/>
      <c r="M354" s="166"/>
      <c r="N354" s="168"/>
      <c r="O354" s="167"/>
      <c r="P354" s="168"/>
      <c r="Q354" s="271"/>
      <c r="AL354" s="260"/>
      <c r="AM354" s="260"/>
      <c r="AN354" s="260"/>
      <c r="AO354" s="260"/>
      <c r="AP354" s="260"/>
      <c r="AQ354" s="260"/>
      <c r="AR354" s="260"/>
      <c r="AS354" s="260"/>
      <c r="AT354" s="260"/>
      <c r="AU354" s="260"/>
      <c r="AV354" s="260"/>
      <c r="AW354" s="260"/>
      <c r="AX354" s="260"/>
      <c r="AY354" s="260"/>
      <c r="AZ354" s="260"/>
      <c r="BA354" s="260"/>
      <c r="BB354" s="260"/>
      <c r="BC354" s="260"/>
      <c r="BD354" s="210"/>
      <c r="BE354" s="210"/>
      <c r="BF354" s="210"/>
    </row>
    <row r="355" spans="1:58" x14ac:dyDescent="0.25">
      <c r="A355" s="171" t="s">
        <v>91</v>
      </c>
      <c r="B355" s="164"/>
      <c r="C355" s="299" t="s">
        <v>628</v>
      </c>
      <c r="D355" s="166"/>
      <c r="E355" s="168"/>
      <c r="F355" s="167"/>
      <c r="G355" s="168"/>
      <c r="I355" s="171" t="s">
        <v>91</v>
      </c>
      <c r="J355" s="164"/>
      <c r="K355" s="299" t="s">
        <v>628</v>
      </c>
      <c r="L355" s="248"/>
      <c r="M355" s="166"/>
      <c r="N355" s="168"/>
      <c r="O355" s="167"/>
      <c r="P355" s="168"/>
      <c r="Q355" s="271"/>
      <c r="AL355" s="260"/>
      <c r="AM355" s="260"/>
      <c r="AN355" s="260"/>
      <c r="AO355" s="260"/>
      <c r="AP355" s="260"/>
      <c r="AQ355" s="260"/>
      <c r="AR355" s="260"/>
      <c r="AS355" s="260"/>
      <c r="AT355" s="260"/>
      <c r="AU355" s="260"/>
      <c r="AV355" s="260"/>
      <c r="AW355" s="260"/>
      <c r="AX355" s="260"/>
      <c r="AY355" s="260"/>
      <c r="AZ355" s="260"/>
      <c r="BA355" s="260"/>
      <c r="BB355" s="260"/>
      <c r="BC355" s="260"/>
      <c r="BD355" s="210"/>
      <c r="BE355" s="210"/>
      <c r="BF355" s="210"/>
    </row>
    <row r="356" spans="1:58" x14ac:dyDescent="0.25">
      <c r="A356" s="171" t="s">
        <v>91</v>
      </c>
      <c r="B356" s="164"/>
      <c r="C356" s="299" t="s">
        <v>628</v>
      </c>
      <c r="D356" s="166"/>
      <c r="E356" s="168"/>
      <c r="F356" s="167"/>
      <c r="G356" s="168"/>
      <c r="I356" s="171" t="s">
        <v>91</v>
      </c>
      <c r="J356" s="164"/>
      <c r="K356" s="299" t="s">
        <v>628</v>
      </c>
      <c r="L356" s="248"/>
      <c r="M356" s="166"/>
      <c r="N356" s="168"/>
      <c r="O356" s="167"/>
      <c r="P356" s="168"/>
      <c r="Q356" s="271"/>
      <c r="AL356" s="260"/>
      <c r="AM356" s="260"/>
      <c r="AN356" s="260"/>
      <c r="AO356" s="260"/>
      <c r="AP356" s="260"/>
      <c r="AQ356" s="260"/>
      <c r="AR356" s="260"/>
      <c r="AS356" s="260"/>
      <c r="AT356" s="260"/>
      <c r="AU356" s="260"/>
      <c r="AV356" s="260"/>
      <c r="AW356" s="260"/>
      <c r="AX356" s="260"/>
      <c r="AY356" s="260"/>
      <c r="AZ356" s="260"/>
      <c r="BA356" s="260"/>
      <c r="BB356" s="260"/>
      <c r="BC356" s="260"/>
      <c r="BD356" s="210"/>
      <c r="BE356" s="210"/>
      <c r="BF356" s="210"/>
    </row>
    <row r="357" spans="1:58" x14ac:dyDescent="0.25">
      <c r="A357" s="171" t="s">
        <v>91</v>
      </c>
      <c r="B357" s="164"/>
      <c r="C357" s="299" t="s">
        <v>628</v>
      </c>
      <c r="D357" s="166"/>
      <c r="E357" s="168"/>
      <c r="F357" s="167"/>
      <c r="G357" s="168"/>
      <c r="I357" s="171" t="s">
        <v>91</v>
      </c>
      <c r="J357" s="164"/>
      <c r="K357" s="299" t="s">
        <v>628</v>
      </c>
      <c r="L357" s="248"/>
      <c r="M357" s="166"/>
      <c r="N357" s="168"/>
      <c r="O357" s="167"/>
      <c r="P357" s="168"/>
      <c r="Q357" s="271"/>
      <c r="AL357" s="260"/>
      <c r="AM357" s="260"/>
      <c r="AN357" s="260"/>
      <c r="AO357" s="260"/>
      <c r="AP357" s="260"/>
      <c r="AQ357" s="260"/>
      <c r="AR357" s="260"/>
      <c r="AS357" s="260"/>
      <c r="AT357" s="260"/>
      <c r="AU357" s="260"/>
      <c r="AV357" s="260"/>
      <c r="AW357" s="260"/>
      <c r="AX357" s="260"/>
      <c r="AY357" s="260"/>
      <c r="AZ357" s="260"/>
      <c r="BA357" s="260"/>
      <c r="BB357" s="260"/>
      <c r="BC357" s="260"/>
      <c r="BD357" s="210"/>
      <c r="BE357" s="210"/>
      <c r="BF357" s="210"/>
    </row>
    <row r="358" spans="1:58" x14ac:dyDescent="0.25">
      <c r="A358" s="171" t="s">
        <v>91</v>
      </c>
      <c r="B358" s="164"/>
      <c r="C358" s="299" t="s">
        <v>628</v>
      </c>
      <c r="D358" s="166"/>
      <c r="E358" s="168"/>
      <c r="F358" s="167"/>
      <c r="G358" s="168"/>
      <c r="I358" s="171" t="s">
        <v>91</v>
      </c>
      <c r="J358" s="164"/>
      <c r="K358" s="299" t="s">
        <v>628</v>
      </c>
      <c r="L358" s="248"/>
      <c r="M358" s="166"/>
      <c r="N358" s="168"/>
      <c r="O358" s="167"/>
      <c r="P358" s="168"/>
      <c r="Q358" s="271"/>
      <c r="AL358" s="260"/>
      <c r="AM358" s="260"/>
      <c r="AN358" s="260"/>
      <c r="AO358" s="260"/>
      <c r="AP358" s="260"/>
      <c r="AQ358" s="260"/>
      <c r="AR358" s="260"/>
      <c r="AS358" s="260"/>
      <c r="AT358" s="260"/>
      <c r="AU358" s="260"/>
      <c r="AV358" s="260"/>
      <c r="AW358" s="260"/>
      <c r="AX358" s="260"/>
      <c r="AY358" s="260"/>
      <c r="AZ358" s="260"/>
      <c r="BA358" s="260"/>
      <c r="BB358" s="260"/>
      <c r="BC358" s="260"/>
      <c r="BD358" s="210"/>
      <c r="BE358" s="210"/>
      <c r="BF358" s="210"/>
    </row>
    <row r="359" spans="1:58" x14ac:dyDescent="0.25">
      <c r="A359" s="171" t="s">
        <v>91</v>
      </c>
      <c r="B359" s="164"/>
      <c r="C359" s="299" t="s">
        <v>628</v>
      </c>
      <c r="D359" s="166"/>
      <c r="E359" s="168"/>
      <c r="F359" s="167"/>
      <c r="G359" s="168"/>
      <c r="I359" s="171" t="s">
        <v>91</v>
      </c>
      <c r="J359" s="164"/>
      <c r="K359" s="299" t="s">
        <v>628</v>
      </c>
      <c r="L359" s="248"/>
      <c r="M359" s="166"/>
      <c r="N359" s="168"/>
      <c r="O359" s="167"/>
      <c r="P359" s="168"/>
      <c r="Q359" s="271"/>
      <c r="AL359" s="260"/>
      <c r="AM359" s="260"/>
      <c r="AN359" s="260"/>
      <c r="AO359" s="260"/>
      <c r="AP359" s="260"/>
      <c r="AQ359" s="260"/>
      <c r="AR359" s="260"/>
      <c r="AS359" s="260"/>
      <c r="AT359" s="260"/>
      <c r="AU359" s="260"/>
      <c r="AV359" s="260"/>
      <c r="AW359" s="260"/>
      <c r="AX359" s="260"/>
      <c r="AY359" s="260"/>
      <c r="AZ359" s="260"/>
      <c r="BA359" s="260"/>
      <c r="BB359" s="260"/>
      <c r="BC359" s="260"/>
      <c r="BD359" s="210"/>
      <c r="BE359" s="210"/>
      <c r="BF359" s="210"/>
    </row>
    <row r="360" spans="1:58" x14ac:dyDescent="0.25">
      <c r="A360" s="171" t="s">
        <v>91</v>
      </c>
      <c r="B360" s="164"/>
      <c r="C360" s="299" t="s">
        <v>628</v>
      </c>
      <c r="D360" s="166"/>
      <c r="E360" s="168"/>
      <c r="F360" s="167"/>
      <c r="G360" s="168"/>
      <c r="I360" s="171" t="s">
        <v>91</v>
      </c>
      <c r="J360" s="164"/>
      <c r="K360" s="299" t="s">
        <v>628</v>
      </c>
      <c r="L360" s="248"/>
      <c r="M360" s="166"/>
      <c r="N360" s="168"/>
      <c r="O360" s="167"/>
      <c r="P360" s="168"/>
      <c r="Q360" s="271"/>
      <c r="AL360" s="260"/>
      <c r="AM360" s="260"/>
      <c r="AN360" s="260"/>
      <c r="AO360" s="260"/>
      <c r="AP360" s="260"/>
      <c r="AQ360" s="260"/>
      <c r="AR360" s="260"/>
      <c r="AS360" s="260"/>
      <c r="AT360" s="260"/>
      <c r="AU360" s="260"/>
      <c r="AV360" s="260"/>
      <c r="AW360" s="260"/>
      <c r="AX360" s="260"/>
      <c r="AY360" s="260"/>
      <c r="AZ360" s="260"/>
      <c r="BA360" s="260"/>
      <c r="BB360" s="260"/>
      <c r="BC360" s="260"/>
      <c r="BD360" s="210"/>
      <c r="BE360" s="210"/>
      <c r="BF360" s="210"/>
    </row>
    <row r="361" spans="1:58" x14ac:dyDescent="0.25">
      <c r="A361" s="171" t="s">
        <v>91</v>
      </c>
      <c r="B361" s="164"/>
      <c r="C361" s="299" t="s">
        <v>628</v>
      </c>
      <c r="D361" s="166"/>
      <c r="E361" s="168"/>
      <c r="F361" s="167"/>
      <c r="G361" s="168"/>
      <c r="I361" s="171" t="s">
        <v>91</v>
      </c>
      <c r="J361" s="164"/>
      <c r="K361" s="299" t="s">
        <v>628</v>
      </c>
      <c r="L361" s="248"/>
      <c r="M361" s="166"/>
      <c r="N361" s="168"/>
      <c r="O361" s="167"/>
      <c r="P361" s="168"/>
      <c r="Q361" s="271"/>
      <c r="AL361" s="260"/>
      <c r="AM361" s="260"/>
      <c r="AN361" s="260"/>
      <c r="AO361" s="260"/>
      <c r="AP361" s="260"/>
      <c r="AQ361" s="260"/>
      <c r="AR361" s="260"/>
      <c r="AS361" s="260"/>
      <c r="AT361" s="260"/>
      <c r="AU361" s="260"/>
      <c r="AV361" s="260"/>
      <c r="AW361" s="260"/>
      <c r="AX361" s="260"/>
      <c r="AY361" s="260"/>
      <c r="AZ361" s="260"/>
      <c r="BA361" s="260"/>
      <c r="BB361" s="260"/>
      <c r="BC361" s="260"/>
      <c r="BD361" s="210"/>
      <c r="BE361" s="210"/>
      <c r="BF361" s="210"/>
    </row>
    <row r="362" spans="1:58" x14ac:dyDescent="0.25">
      <c r="A362" s="171" t="s">
        <v>91</v>
      </c>
      <c r="B362" s="164"/>
      <c r="C362" s="299" t="s">
        <v>628</v>
      </c>
      <c r="D362" s="166"/>
      <c r="E362" s="168"/>
      <c r="F362" s="167"/>
      <c r="G362" s="168"/>
      <c r="I362" s="171" t="s">
        <v>91</v>
      </c>
      <c r="J362" s="164"/>
      <c r="K362" s="299" t="s">
        <v>628</v>
      </c>
      <c r="L362" s="248"/>
      <c r="M362" s="166"/>
      <c r="N362" s="168"/>
      <c r="O362" s="167"/>
      <c r="P362" s="168"/>
      <c r="Q362" s="271"/>
      <c r="AL362" s="260"/>
      <c r="AM362" s="260"/>
      <c r="AN362" s="260"/>
      <c r="AO362" s="260"/>
      <c r="AP362" s="260"/>
      <c r="AQ362" s="260"/>
      <c r="AR362" s="260"/>
      <c r="AS362" s="260"/>
      <c r="AT362" s="260"/>
      <c r="AU362" s="260"/>
      <c r="AV362" s="260"/>
      <c r="AW362" s="260"/>
      <c r="AX362" s="260"/>
      <c r="AY362" s="260"/>
      <c r="AZ362" s="260"/>
      <c r="BA362" s="260"/>
      <c r="BB362" s="260"/>
      <c r="BC362" s="260"/>
      <c r="BD362" s="210"/>
      <c r="BE362" s="210"/>
      <c r="BF362" s="210"/>
    </row>
    <row r="363" spans="1:58" x14ac:dyDescent="0.25">
      <c r="A363" s="171" t="s">
        <v>91</v>
      </c>
      <c r="B363" s="164"/>
      <c r="C363" s="299" t="s">
        <v>628</v>
      </c>
      <c r="D363" s="166"/>
      <c r="E363" s="168"/>
      <c r="F363" s="167"/>
      <c r="G363" s="168"/>
      <c r="I363" s="171" t="s">
        <v>91</v>
      </c>
      <c r="J363" s="164"/>
      <c r="K363" s="299" t="s">
        <v>628</v>
      </c>
      <c r="L363" s="248"/>
      <c r="M363" s="166"/>
      <c r="N363" s="168"/>
      <c r="O363" s="167"/>
      <c r="P363" s="168"/>
      <c r="Q363" s="271"/>
      <c r="AL363" s="260"/>
      <c r="AM363" s="260"/>
      <c r="AN363" s="260"/>
      <c r="AO363" s="260"/>
      <c r="AP363" s="260"/>
      <c r="AQ363" s="260"/>
      <c r="AR363" s="260"/>
      <c r="AS363" s="260"/>
      <c r="AT363" s="260"/>
      <c r="AU363" s="260"/>
      <c r="AV363" s="260"/>
      <c r="AW363" s="260"/>
      <c r="AX363" s="260"/>
      <c r="AY363" s="260"/>
      <c r="AZ363" s="260"/>
      <c r="BA363" s="260"/>
      <c r="BB363" s="260"/>
      <c r="BC363" s="260"/>
      <c r="BD363" s="210"/>
      <c r="BE363" s="210"/>
      <c r="BF363" s="210"/>
    </row>
    <row r="364" spans="1:58" x14ac:dyDescent="0.25">
      <c r="A364" s="171" t="s">
        <v>91</v>
      </c>
      <c r="B364" s="164"/>
      <c r="C364" s="299" t="s">
        <v>628</v>
      </c>
      <c r="D364" s="166"/>
      <c r="E364" s="168"/>
      <c r="F364" s="167"/>
      <c r="G364" s="168"/>
      <c r="I364" s="171" t="s">
        <v>91</v>
      </c>
      <c r="J364" s="164"/>
      <c r="K364" s="299" t="s">
        <v>628</v>
      </c>
      <c r="L364" s="248"/>
      <c r="M364" s="166"/>
      <c r="N364" s="168"/>
      <c r="O364" s="167"/>
      <c r="P364" s="168"/>
      <c r="Q364" s="271"/>
      <c r="AL364" s="260"/>
      <c r="AM364" s="260"/>
      <c r="AN364" s="260"/>
      <c r="AO364" s="260"/>
      <c r="AP364" s="260"/>
      <c r="AQ364" s="260"/>
      <c r="AR364" s="260"/>
      <c r="AS364" s="260"/>
      <c r="AT364" s="260"/>
      <c r="AU364" s="260"/>
      <c r="AV364" s="260"/>
      <c r="AW364" s="260"/>
      <c r="AX364" s="260"/>
      <c r="AY364" s="260"/>
      <c r="AZ364" s="260"/>
      <c r="BA364" s="260"/>
      <c r="BB364" s="260"/>
      <c r="BC364" s="260"/>
      <c r="BD364" s="210"/>
      <c r="BE364" s="210"/>
      <c r="BF364" s="210"/>
    </row>
    <row r="365" spans="1:58" x14ac:dyDescent="0.25">
      <c r="A365" s="171" t="s">
        <v>91</v>
      </c>
      <c r="B365" s="164"/>
      <c r="C365" s="299" t="s">
        <v>628</v>
      </c>
      <c r="D365" s="166"/>
      <c r="E365" s="168"/>
      <c r="F365" s="167"/>
      <c r="G365" s="168"/>
      <c r="I365" s="171" t="s">
        <v>91</v>
      </c>
      <c r="J365" s="164"/>
      <c r="K365" s="299" t="s">
        <v>628</v>
      </c>
      <c r="L365" s="248"/>
      <c r="M365" s="166"/>
      <c r="N365" s="168"/>
      <c r="O365" s="167"/>
      <c r="P365" s="168"/>
      <c r="Q365" s="271"/>
      <c r="AL365" s="260"/>
      <c r="AM365" s="260"/>
      <c r="AN365" s="260"/>
      <c r="AO365" s="260"/>
      <c r="AP365" s="260"/>
      <c r="AQ365" s="260"/>
      <c r="AR365" s="260"/>
      <c r="AS365" s="260"/>
      <c r="AT365" s="260"/>
      <c r="AU365" s="260"/>
      <c r="AV365" s="260"/>
      <c r="AW365" s="260"/>
      <c r="AX365" s="260"/>
      <c r="AY365" s="260"/>
      <c r="AZ365" s="260"/>
      <c r="BA365" s="260"/>
      <c r="BB365" s="260"/>
      <c r="BC365" s="260"/>
      <c r="BD365" s="210"/>
      <c r="BE365" s="210"/>
      <c r="BF365" s="210"/>
    </row>
    <row r="366" spans="1:58" x14ac:dyDescent="0.25">
      <c r="A366" s="171" t="s">
        <v>91</v>
      </c>
      <c r="B366" s="164"/>
      <c r="C366" s="299" t="s">
        <v>628</v>
      </c>
      <c r="D366" s="166"/>
      <c r="E366" s="168"/>
      <c r="F366" s="167"/>
      <c r="G366" s="168"/>
      <c r="I366" s="171" t="s">
        <v>91</v>
      </c>
      <c r="J366" s="164"/>
      <c r="K366" s="299" t="s">
        <v>628</v>
      </c>
      <c r="L366" s="248"/>
      <c r="M366" s="166"/>
      <c r="N366" s="168"/>
      <c r="O366" s="167"/>
      <c r="P366" s="168"/>
      <c r="Q366" s="271"/>
      <c r="AL366" s="260"/>
      <c r="AM366" s="260"/>
      <c r="AN366" s="260"/>
      <c r="AO366" s="260"/>
      <c r="AP366" s="260"/>
      <c r="AQ366" s="260"/>
      <c r="AR366" s="260"/>
      <c r="AS366" s="260"/>
      <c r="AT366" s="260"/>
      <c r="AU366" s="260"/>
      <c r="AV366" s="260"/>
      <c r="AW366" s="260"/>
      <c r="AX366" s="260"/>
      <c r="AY366" s="260"/>
      <c r="AZ366" s="260"/>
      <c r="BA366" s="260"/>
      <c r="BB366" s="260"/>
      <c r="BC366" s="260"/>
      <c r="BD366" s="210"/>
      <c r="BE366" s="210"/>
      <c r="BF366" s="210"/>
    </row>
    <row r="367" spans="1:58" x14ac:dyDescent="0.25">
      <c r="A367" s="171" t="s">
        <v>91</v>
      </c>
      <c r="B367" s="164"/>
      <c r="C367" s="299" t="s">
        <v>628</v>
      </c>
      <c r="D367" s="166"/>
      <c r="E367" s="168"/>
      <c r="F367" s="167"/>
      <c r="G367" s="168"/>
      <c r="I367" s="171" t="s">
        <v>91</v>
      </c>
      <c r="J367" s="164"/>
      <c r="K367" s="299" t="s">
        <v>628</v>
      </c>
      <c r="L367" s="248"/>
      <c r="M367" s="166"/>
      <c r="N367" s="168"/>
      <c r="O367" s="167"/>
      <c r="P367" s="168"/>
      <c r="Q367" s="271"/>
      <c r="AL367" s="260"/>
      <c r="AM367" s="260"/>
      <c r="AN367" s="260"/>
      <c r="AO367" s="260"/>
      <c r="AP367" s="260"/>
      <c r="AQ367" s="260"/>
      <c r="AR367" s="260"/>
      <c r="AS367" s="260"/>
      <c r="AT367" s="260"/>
      <c r="AU367" s="260"/>
      <c r="AV367" s="260"/>
      <c r="AW367" s="260"/>
      <c r="AX367" s="260"/>
      <c r="AY367" s="260"/>
      <c r="AZ367" s="260"/>
      <c r="BA367" s="260"/>
      <c r="BB367" s="260"/>
      <c r="BC367" s="260"/>
      <c r="BD367" s="210"/>
      <c r="BE367" s="210"/>
      <c r="BF367" s="210"/>
    </row>
    <row r="368" spans="1:58" x14ac:dyDescent="0.25">
      <c r="A368" s="171" t="s">
        <v>91</v>
      </c>
      <c r="B368" s="164"/>
      <c r="C368" s="299" t="s">
        <v>628</v>
      </c>
      <c r="D368" s="166"/>
      <c r="E368" s="168"/>
      <c r="F368" s="167"/>
      <c r="G368" s="168"/>
      <c r="I368" s="171" t="s">
        <v>91</v>
      </c>
      <c r="J368" s="164"/>
      <c r="K368" s="299" t="s">
        <v>628</v>
      </c>
      <c r="L368" s="248"/>
      <c r="M368" s="166"/>
      <c r="N368" s="168"/>
      <c r="O368" s="167"/>
      <c r="P368" s="168"/>
      <c r="Q368" s="271"/>
      <c r="AL368" s="260"/>
      <c r="AM368" s="260"/>
      <c r="AN368" s="260"/>
      <c r="AO368" s="260"/>
      <c r="AP368" s="260"/>
      <c r="AQ368" s="260"/>
      <c r="AR368" s="260"/>
      <c r="AS368" s="260"/>
      <c r="AT368" s="260"/>
      <c r="AU368" s="260"/>
      <c r="AV368" s="260"/>
      <c r="AW368" s="260"/>
      <c r="AX368" s="260"/>
      <c r="AY368" s="260"/>
      <c r="AZ368" s="260"/>
      <c r="BA368" s="260"/>
      <c r="BB368" s="260"/>
      <c r="BC368" s="260"/>
      <c r="BD368" s="210"/>
      <c r="BE368" s="210"/>
      <c r="BF368" s="210"/>
    </row>
    <row r="369" spans="1:58" x14ac:dyDescent="0.25">
      <c r="A369" s="171" t="s">
        <v>91</v>
      </c>
      <c r="B369" s="164"/>
      <c r="C369" s="299" t="s">
        <v>628</v>
      </c>
      <c r="D369" s="166"/>
      <c r="E369" s="168"/>
      <c r="F369" s="167"/>
      <c r="G369" s="168"/>
      <c r="I369" s="171" t="s">
        <v>91</v>
      </c>
      <c r="J369" s="164"/>
      <c r="K369" s="299" t="s">
        <v>628</v>
      </c>
      <c r="L369" s="248"/>
      <c r="M369" s="166"/>
      <c r="N369" s="168"/>
      <c r="O369" s="167"/>
      <c r="P369" s="168"/>
      <c r="Q369" s="271"/>
      <c r="AL369" s="260"/>
      <c r="AM369" s="260"/>
      <c r="AN369" s="260"/>
      <c r="AO369" s="260"/>
      <c r="AP369" s="260"/>
      <c r="AQ369" s="260"/>
      <c r="AR369" s="260"/>
      <c r="AS369" s="260"/>
      <c r="AT369" s="260"/>
      <c r="AU369" s="260"/>
      <c r="AV369" s="260"/>
      <c r="AW369" s="260"/>
      <c r="AX369" s="260"/>
      <c r="AY369" s="260"/>
      <c r="AZ369" s="260"/>
      <c r="BA369" s="260"/>
      <c r="BB369" s="260"/>
      <c r="BC369" s="260"/>
      <c r="BD369" s="210"/>
      <c r="BE369" s="210"/>
      <c r="BF369" s="210"/>
    </row>
    <row r="370" spans="1:58" x14ac:dyDescent="0.25">
      <c r="A370" s="171" t="s">
        <v>91</v>
      </c>
      <c r="B370" s="164"/>
      <c r="C370" s="299" t="s">
        <v>628</v>
      </c>
      <c r="D370" s="166"/>
      <c r="E370" s="168"/>
      <c r="F370" s="167"/>
      <c r="G370" s="168"/>
      <c r="I370" s="171" t="s">
        <v>91</v>
      </c>
      <c r="J370" s="164"/>
      <c r="K370" s="299" t="s">
        <v>628</v>
      </c>
      <c r="L370" s="248"/>
      <c r="M370" s="166"/>
      <c r="N370" s="168"/>
      <c r="O370" s="167"/>
      <c r="P370" s="168"/>
      <c r="Q370" s="271"/>
      <c r="AL370" s="260"/>
      <c r="AM370" s="260"/>
      <c r="AN370" s="260"/>
      <c r="AO370" s="260"/>
      <c r="AP370" s="260"/>
      <c r="AQ370" s="260"/>
      <c r="AR370" s="260"/>
      <c r="AS370" s="260"/>
      <c r="AT370" s="260"/>
      <c r="AU370" s="260"/>
      <c r="AV370" s="260"/>
      <c r="AW370" s="260"/>
      <c r="AX370" s="260"/>
      <c r="AY370" s="260"/>
      <c r="AZ370" s="260"/>
      <c r="BA370" s="260"/>
      <c r="BB370" s="260"/>
      <c r="BC370" s="260"/>
      <c r="BD370" s="210"/>
      <c r="BE370" s="210"/>
      <c r="BF370" s="210"/>
    </row>
    <row r="371" spans="1:58" x14ac:dyDescent="0.25">
      <c r="A371" s="171" t="s">
        <v>91</v>
      </c>
      <c r="B371" s="164"/>
      <c r="C371" s="299" t="s">
        <v>628</v>
      </c>
      <c r="D371" s="166"/>
      <c r="E371" s="168"/>
      <c r="F371" s="167"/>
      <c r="G371" s="168"/>
      <c r="I371" s="171" t="s">
        <v>91</v>
      </c>
      <c r="J371" s="164"/>
      <c r="K371" s="299" t="s">
        <v>628</v>
      </c>
      <c r="L371" s="248"/>
      <c r="M371" s="166"/>
      <c r="N371" s="168"/>
      <c r="O371" s="167"/>
      <c r="P371" s="168"/>
      <c r="Q371" s="271"/>
      <c r="AL371" s="260"/>
      <c r="AM371" s="260"/>
      <c r="AN371" s="260"/>
      <c r="AO371" s="260"/>
      <c r="AP371" s="260"/>
      <c r="AQ371" s="260"/>
      <c r="AR371" s="260"/>
      <c r="AS371" s="260"/>
      <c r="AT371" s="260"/>
      <c r="AU371" s="260"/>
      <c r="AV371" s="260"/>
      <c r="AW371" s="260"/>
      <c r="AX371" s="260"/>
      <c r="AY371" s="260"/>
      <c r="AZ371" s="260"/>
      <c r="BA371" s="260"/>
      <c r="BB371" s="260"/>
      <c r="BC371" s="260"/>
      <c r="BD371" s="210"/>
      <c r="BE371" s="210"/>
      <c r="BF371" s="210"/>
    </row>
    <row r="372" spans="1:58" x14ac:dyDescent="0.25">
      <c r="A372" s="171" t="s">
        <v>91</v>
      </c>
      <c r="B372" s="164"/>
      <c r="C372" s="299" t="s">
        <v>628</v>
      </c>
      <c r="D372" s="166"/>
      <c r="E372" s="168"/>
      <c r="F372" s="167"/>
      <c r="G372" s="168"/>
      <c r="I372" s="171" t="s">
        <v>91</v>
      </c>
      <c r="J372" s="164"/>
      <c r="K372" s="299" t="s">
        <v>628</v>
      </c>
      <c r="L372" s="248"/>
      <c r="M372" s="166"/>
      <c r="N372" s="168"/>
      <c r="O372" s="167"/>
      <c r="P372" s="168"/>
      <c r="Q372" s="271"/>
      <c r="AL372" s="260"/>
      <c r="AM372" s="260"/>
      <c r="AN372" s="260"/>
      <c r="AO372" s="260"/>
      <c r="AP372" s="260"/>
      <c r="AQ372" s="260"/>
      <c r="AR372" s="260"/>
      <c r="AS372" s="260"/>
      <c r="AT372" s="260"/>
      <c r="AU372" s="260"/>
      <c r="AV372" s="260"/>
      <c r="AW372" s="260"/>
      <c r="AX372" s="260"/>
      <c r="AY372" s="260"/>
      <c r="AZ372" s="260"/>
      <c r="BA372" s="260"/>
      <c r="BB372" s="260"/>
      <c r="BC372" s="260"/>
      <c r="BD372" s="210"/>
      <c r="BE372" s="210"/>
      <c r="BF372" s="210"/>
    </row>
    <row r="373" spans="1:58" x14ac:dyDescent="0.25">
      <c r="A373" s="171" t="s">
        <v>91</v>
      </c>
      <c r="B373" s="164"/>
      <c r="C373" s="299" t="s">
        <v>628</v>
      </c>
      <c r="D373" s="166"/>
      <c r="E373" s="168"/>
      <c r="F373" s="167"/>
      <c r="G373" s="168"/>
      <c r="I373" s="171" t="s">
        <v>91</v>
      </c>
      <c r="J373" s="164"/>
      <c r="K373" s="299" t="s">
        <v>628</v>
      </c>
      <c r="L373" s="248"/>
      <c r="M373" s="166"/>
      <c r="N373" s="168"/>
      <c r="O373" s="167"/>
      <c r="P373" s="168"/>
      <c r="Q373" s="271"/>
      <c r="AL373" s="260"/>
      <c r="AM373" s="260"/>
      <c r="AN373" s="260"/>
      <c r="AO373" s="260"/>
      <c r="AP373" s="260"/>
      <c r="AQ373" s="260"/>
      <c r="AR373" s="260"/>
      <c r="AS373" s="260"/>
      <c r="AT373" s="260"/>
      <c r="AU373" s="260"/>
      <c r="AV373" s="260"/>
      <c r="AW373" s="260"/>
      <c r="AX373" s="260"/>
      <c r="AY373" s="260"/>
      <c r="AZ373" s="260"/>
      <c r="BA373" s="260"/>
      <c r="BB373" s="260"/>
      <c r="BC373" s="260"/>
      <c r="BD373" s="210"/>
      <c r="BE373" s="210"/>
      <c r="BF373" s="210"/>
    </row>
    <row r="374" spans="1:58" x14ac:dyDescent="0.25">
      <c r="A374" s="171" t="s">
        <v>91</v>
      </c>
      <c r="B374" s="164"/>
      <c r="C374" s="299" t="s">
        <v>628</v>
      </c>
      <c r="D374" s="166"/>
      <c r="E374" s="168"/>
      <c r="F374" s="167"/>
      <c r="G374" s="168"/>
      <c r="I374" s="171" t="s">
        <v>91</v>
      </c>
      <c r="J374" s="164"/>
      <c r="K374" s="299" t="s">
        <v>628</v>
      </c>
      <c r="L374" s="248"/>
      <c r="M374" s="166"/>
      <c r="N374" s="168"/>
      <c r="O374" s="167"/>
      <c r="P374" s="168"/>
      <c r="Q374" s="271"/>
      <c r="AL374" s="260"/>
      <c r="AM374" s="260"/>
      <c r="AN374" s="260"/>
      <c r="AO374" s="260"/>
      <c r="AP374" s="260"/>
      <c r="AQ374" s="260"/>
      <c r="AR374" s="260"/>
      <c r="AS374" s="260"/>
      <c r="AT374" s="260"/>
      <c r="AU374" s="260"/>
      <c r="AV374" s="260"/>
      <c r="AW374" s="260"/>
      <c r="AX374" s="260"/>
      <c r="AY374" s="260"/>
      <c r="AZ374" s="260"/>
      <c r="BA374" s="260"/>
      <c r="BB374" s="260"/>
      <c r="BC374" s="260"/>
      <c r="BD374" s="210"/>
      <c r="BE374" s="210"/>
      <c r="BF374" s="210"/>
    </row>
    <row r="375" spans="1:58" x14ac:dyDescent="0.25">
      <c r="A375" s="171" t="s">
        <v>91</v>
      </c>
      <c r="B375" s="164"/>
      <c r="C375" s="299" t="s">
        <v>628</v>
      </c>
      <c r="D375" s="166"/>
      <c r="E375" s="168"/>
      <c r="F375" s="167"/>
      <c r="G375" s="168"/>
      <c r="I375" s="171" t="s">
        <v>91</v>
      </c>
      <c r="J375" s="164"/>
      <c r="K375" s="299" t="s">
        <v>628</v>
      </c>
      <c r="L375" s="248"/>
      <c r="M375" s="166"/>
      <c r="N375" s="168"/>
      <c r="O375" s="167"/>
      <c r="P375" s="168"/>
      <c r="Q375" s="271"/>
      <c r="AL375" s="260"/>
      <c r="AM375" s="260"/>
      <c r="AN375" s="260"/>
      <c r="AO375" s="260"/>
      <c r="AP375" s="260"/>
      <c r="AQ375" s="260"/>
      <c r="AR375" s="260"/>
      <c r="AS375" s="260"/>
      <c r="AT375" s="260"/>
      <c r="AU375" s="260"/>
      <c r="AV375" s="260"/>
      <c r="AW375" s="260"/>
      <c r="AX375" s="260"/>
      <c r="AY375" s="260"/>
      <c r="AZ375" s="260"/>
      <c r="BA375" s="260"/>
      <c r="BB375" s="260"/>
      <c r="BC375" s="260"/>
      <c r="BD375" s="210"/>
      <c r="BE375" s="210"/>
      <c r="BF375" s="210"/>
    </row>
    <row r="376" spans="1:58" x14ac:dyDescent="0.25">
      <c r="A376" s="171" t="s">
        <v>91</v>
      </c>
      <c r="B376" s="164"/>
      <c r="C376" s="299" t="s">
        <v>628</v>
      </c>
      <c r="D376" s="166"/>
      <c r="E376" s="168"/>
      <c r="F376" s="167"/>
      <c r="G376" s="168"/>
      <c r="I376" s="171" t="s">
        <v>91</v>
      </c>
      <c r="J376" s="164"/>
      <c r="K376" s="299" t="s">
        <v>628</v>
      </c>
      <c r="L376" s="248"/>
      <c r="M376" s="166"/>
      <c r="N376" s="168"/>
      <c r="O376" s="167"/>
      <c r="P376" s="168"/>
      <c r="Q376" s="271"/>
      <c r="AL376" s="260"/>
      <c r="AM376" s="260"/>
      <c r="AN376" s="260"/>
      <c r="AO376" s="260"/>
      <c r="AP376" s="260"/>
      <c r="AQ376" s="260"/>
      <c r="AR376" s="260"/>
      <c r="AS376" s="260"/>
      <c r="AT376" s="260"/>
      <c r="AU376" s="260"/>
      <c r="AV376" s="260"/>
      <c r="AW376" s="260"/>
      <c r="AX376" s="260"/>
      <c r="AY376" s="260"/>
      <c r="AZ376" s="260"/>
      <c r="BA376" s="260"/>
      <c r="BB376" s="260"/>
      <c r="BC376" s="260"/>
      <c r="BD376" s="210"/>
      <c r="BE376" s="210"/>
      <c r="BF376" s="210"/>
    </row>
    <row r="377" spans="1:58" x14ac:dyDescent="0.25">
      <c r="A377" s="171" t="s">
        <v>91</v>
      </c>
      <c r="B377" s="164"/>
      <c r="C377" s="299" t="s">
        <v>628</v>
      </c>
      <c r="D377" s="166"/>
      <c r="E377" s="168"/>
      <c r="F377" s="167"/>
      <c r="G377" s="168"/>
      <c r="I377" s="171" t="s">
        <v>91</v>
      </c>
      <c r="J377" s="164"/>
      <c r="K377" s="299" t="s">
        <v>628</v>
      </c>
      <c r="L377" s="248"/>
      <c r="M377" s="166"/>
      <c r="N377" s="168"/>
      <c r="O377" s="167"/>
      <c r="P377" s="168"/>
      <c r="Q377" s="271"/>
      <c r="AL377" s="260"/>
      <c r="AM377" s="260"/>
      <c r="AN377" s="260"/>
      <c r="AO377" s="260"/>
      <c r="AP377" s="260"/>
      <c r="AQ377" s="260"/>
      <c r="AR377" s="260"/>
      <c r="AS377" s="260"/>
      <c r="AT377" s="260"/>
      <c r="AU377" s="260"/>
      <c r="AV377" s="260"/>
      <c r="AW377" s="260"/>
      <c r="AX377" s="260"/>
      <c r="AY377" s="260"/>
      <c r="AZ377" s="260"/>
      <c r="BA377" s="260"/>
      <c r="BB377" s="260"/>
      <c r="BC377" s="260"/>
      <c r="BD377" s="210"/>
      <c r="BE377" s="210"/>
      <c r="BF377" s="210"/>
    </row>
    <row r="378" spans="1:58" x14ac:dyDescent="0.25">
      <c r="A378" s="171" t="s">
        <v>91</v>
      </c>
      <c r="B378" s="164"/>
      <c r="C378" s="299" t="s">
        <v>628</v>
      </c>
      <c r="D378" s="166"/>
      <c r="E378" s="168"/>
      <c r="F378" s="167"/>
      <c r="G378" s="168"/>
      <c r="I378" s="171" t="s">
        <v>91</v>
      </c>
      <c r="J378" s="164"/>
      <c r="K378" s="299" t="s">
        <v>628</v>
      </c>
      <c r="L378" s="248"/>
      <c r="M378" s="166"/>
      <c r="N378" s="168"/>
      <c r="O378" s="167"/>
      <c r="P378" s="168"/>
      <c r="Q378" s="271"/>
      <c r="AL378" s="260"/>
      <c r="AM378" s="260"/>
      <c r="AN378" s="260"/>
      <c r="AO378" s="260"/>
      <c r="AP378" s="260"/>
      <c r="AQ378" s="260"/>
      <c r="AR378" s="260"/>
      <c r="AS378" s="260"/>
      <c r="AT378" s="260"/>
      <c r="AU378" s="260"/>
      <c r="AV378" s="260"/>
      <c r="AW378" s="260"/>
      <c r="AX378" s="260"/>
      <c r="AY378" s="260"/>
      <c r="AZ378" s="260"/>
      <c r="BA378" s="260"/>
      <c r="BB378" s="260"/>
      <c r="BC378" s="260"/>
      <c r="BD378" s="210"/>
      <c r="BE378" s="210"/>
      <c r="BF378" s="210"/>
    </row>
    <row r="379" spans="1:58" x14ac:dyDescent="0.25">
      <c r="A379" s="171" t="s">
        <v>91</v>
      </c>
      <c r="B379" s="164"/>
      <c r="C379" s="299" t="s">
        <v>628</v>
      </c>
      <c r="D379" s="166"/>
      <c r="E379" s="168"/>
      <c r="F379" s="167"/>
      <c r="G379" s="168"/>
      <c r="I379" s="171" t="s">
        <v>91</v>
      </c>
      <c r="J379" s="164"/>
      <c r="K379" s="299" t="s">
        <v>628</v>
      </c>
      <c r="L379" s="248"/>
      <c r="M379" s="166"/>
      <c r="N379" s="168"/>
      <c r="O379" s="167"/>
      <c r="P379" s="168"/>
      <c r="Q379" s="271"/>
      <c r="AL379" s="260"/>
      <c r="AM379" s="260"/>
      <c r="AN379" s="260"/>
      <c r="AO379" s="260"/>
      <c r="AP379" s="260"/>
      <c r="AQ379" s="260"/>
      <c r="AR379" s="260"/>
      <c r="AS379" s="260"/>
      <c r="AT379" s="260"/>
      <c r="AU379" s="260"/>
      <c r="AV379" s="260"/>
      <c r="AW379" s="260"/>
      <c r="AX379" s="260"/>
      <c r="AY379" s="260"/>
      <c r="AZ379" s="260"/>
      <c r="BA379" s="260"/>
      <c r="BB379" s="260"/>
      <c r="BC379" s="260"/>
      <c r="BD379" s="210"/>
      <c r="BE379" s="210"/>
      <c r="BF379" s="210"/>
    </row>
    <row r="380" spans="1:58" x14ac:dyDescent="0.25">
      <c r="A380" s="171" t="s">
        <v>91</v>
      </c>
      <c r="B380" s="164"/>
      <c r="C380" s="299" t="s">
        <v>628</v>
      </c>
      <c r="D380" s="166"/>
      <c r="E380" s="168"/>
      <c r="F380" s="167"/>
      <c r="G380" s="168"/>
      <c r="I380" s="171" t="s">
        <v>91</v>
      </c>
      <c r="J380" s="164"/>
      <c r="K380" s="299" t="s">
        <v>628</v>
      </c>
      <c r="L380" s="248"/>
      <c r="M380" s="166"/>
      <c r="N380" s="168"/>
      <c r="O380" s="167"/>
      <c r="P380" s="168"/>
      <c r="Q380" s="271"/>
      <c r="AL380" s="260"/>
      <c r="AM380" s="260"/>
      <c r="AN380" s="260"/>
      <c r="AO380" s="260"/>
      <c r="AP380" s="260"/>
      <c r="AQ380" s="260"/>
      <c r="AR380" s="260"/>
      <c r="AS380" s="260"/>
      <c r="AT380" s="260"/>
      <c r="AU380" s="260"/>
      <c r="AV380" s="260"/>
      <c r="AW380" s="260"/>
      <c r="AX380" s="260"/>
      <c r="AY380" s="260"/>
      <c r="AZ380" s="260"/>
      <c r="BA380" s="260"/>
      <c r="BB380" s="260"/>
      <c r="BC380" s="260"/>
      <c r="BD380" s="210"/>
      <c r="BE380" s="210"/>
      <c r="BF380" s="210"/>
    </row>
    <row r="381" spans="1:58" x14ac:dyDescent="0.25">
      <c r="A381" s="171" t="s">
        <v>91</v>
      </c>
      <c r="B381" s="164"/>
      <c r="C381" s="299" t="s">
        <v>628</v>
      </c>
      <c r="D381" s="166"/>
      <c r="E381" s="168"/>
      <c r="F381" s="167"/>
      <c r="G381" s="168"/>
      <c r="I381" s="171" t="s">
        <v>91</v>
      </c>
      <c r="J381" s="164"/>
      <c r="K381" s="299" t="s">
        <v>628</v>
      </c>
      <c r="L381" s="248"/>
      <c r="M381" s="166"/>
      <c r="N381" s="168"/>
      <c r="O381" s="167"/>
      <c r="P381" s="168"/>
      <c r="Q381" s="271"/>
      <c r="AL381" s="260"/>
      <c r="AM381" s="260"/>
      <c r="AN381" s="260"/>
      <c r="AO381" s="260"/>
      <c r="AP381" s="260"/>
      <c r="AQ381" s="260"/>
      <c r="AR381" s="260"/>
      <c r="AS381" s="260"/>
      <c r="AT381" s="260"/>
      <c r="AU381" s="260"/>
      <c r="AV381" s="260"/>
      <c r="AW381" s="260"/>
      <c r="AX381" s="260"/>
      <c r="AY381" s="260"/>
      <c r="AZ381" s="260"/>
      <c r="BA381" s="260"/>
      <c r="BB381" s="260"/>
      <c r="BC381" s="260"/>
      <c r="BD381" s="210"/>
      <c r="BE381" s="210"/>
      <c r="BF381" s="210"/>
    </row>
    <row r="382" spans="1:58" x14ac:dyDescent="0.25">
      <c r="A382" s="171" t="s">
        <v>91</v>
      </c>
      <c r="B382" s="164"/>
      <c r="C382" s="299" t="s">
        <v>628</v>
      </c>
      <c r="D382" s="166"/>
      <c r="E382" s="168"/>
      <c r="F382" s="167"/>
      <c r="G382" s="168"/>
      <c r="I382" s="171" t="s">
        <v>91</v>
      </c>
      <c r="J382" s="164"/>
      <c r="K382" s="299" t="s">
        <v>628</v>
      </c>
      <c r="L382" s="248"/>
      <c r="M382" s="166"/>
      <c r="N382" s="168"/>
      <c r="O382" s="167"/>
      <c r="P382" s="168"/>
      <c r="Q382" s="271"/>
      <c r="AL382" s="260"/>
      <c r="AM382" s="260"/>
      <c r="AN382" s="260"/>
      <c r="AO382" s="260"/>
      <c r="AP382" s="260"/>
      <c r="AQ382" s="260"/>
      <c r="AR382" s="260"/>
      <c r="AS382" s="260"/>
      <c r="AT382" s="260"/>
      <c r="AU382" s="260"/>
      <c r="AV382" s="260"/>
      <c r="AW382" s="260"/>
      <c r="AX382" s="260"/>
      <c r="AY382" s="260"/>
      <c r="AZ382" s="260"/>
      <c r="BA382" s="260"/>
      <c r="BB382" s="260"/>
      <c r="BC382" s="260"/>
      <c r="BD382" s="210"/>
      <c r="BE382" s="210"/>
      <c r="BF382" s="210"/>
    </row>
    <row r="383" spans="1:58" x14ac:dyDescent="0.25">
      <c r="A383" s="171" t="s">
        <v>91</v>
      </c>
      <c r="B383" s="164"/>
      <c r="C383" s="299" t="s">
        <v>628</v>
      </c>
      <c r="D383" s="166"/>
      <c r="E383" s="168"/>
      <c r="F383" s="167"/>
      <c r="G383" s="168"/>
      <c r="I383" s="171" t="s">
        <v>91</v>
      </c>
      <c r="J383" s="164"/>
      <c r="K383" s="299" t="s">
        <v>628</v>
      </c>
      <c r="L383" s="248"/>
      <c r="M383" s="166"/>
      <c r="N383" s="168"/>
      <c r="O383" s="167"/>
      <c r="P383" s="168"/>
      <c r="Q383" s="271"/>
      <c r="AL383" s="260"/>
      <c r="AM383" s="260"/>
      <c r="AN383" s="260"/>
      <c r="AO383" s="260"/>
      <c r="AP383" s="260"/>
      <c r="AQ383" s="260"/>
      <c r="AR383" s="260"/>
      <c r="AS383" s="260"/>
      <c r="AT383" s="260"/>
      <c r="AU383" s="260"/>
      <c r="AV383" s="260"/>
      <c r="AW383" s="260"/>
      <c r="AX383" s="260"/>
      <c r="AY383" s="260"/>
      <c r="AZ383" s="260"/>
      <c r="BA383" s="260"/>
      <c r="BB383" s="260"/>
      <c r="BC383" s="260"/>
      <c r="BD383" s="210"/>
      <c r="BE383" s="210"/>
      <c r="BF383" s="210"/>
    </row>
    <row r="384" spans="1:58" x14ac:dyDescent="0.25">
      <c r="A384" s="171" t="s">
        <v>91</v>
      </c>
      <c r="B384" s="164"/>
      <c r="C384" s="299" t="s">
        <v>628</v>
      </c>
      <c r="D384" s="166"/>
      <c r="E384" s="168"/>
      <c r="F384" s="167"/>
      <c r="G384" s="168"/>
      <c r="I384" s="171" t="s">
        <v>91</v>
      </c>
      <c r="J384" s="164"/>
      <c r="K384" s="299" t="s">
        <v>628</v>
      </c>
      <c r="L384" s="248"/>
      <c r="M384" s="166"/>
      <c r="N384" s="168"/>
      <c r="O384" s="167"/>
      <c r="P384" s="168"/>
      <c r="Q384" s="271"/>
      <c r="AL384" s="260"/>
      <c r="AM384" s="260"/>
      <c r="AN384" s="260"/>
      <c r="AO384" s="260"/>
      <c r="AP384" s="260"/>
      <c r="AQ384" s="260"/>
      <c r="AR384" s="260"/>
      <c r="AS384" s="260"/>
      <c r="AT384" s="260"/>
      <c r="AU384" s="260"/>
      <c r="AV384" s="260"/>
      <c r="AW384" s="260"/>
      <c r="AX384" s="260"/>
      <c r="AY384" s="260"/>
      <c r="AZ384" s="260"/>
      <c r="BA384" s="260"/>
      <c r="BB384" s="260"/>
      <c r="BC384" s="260"/>
      <c r="BD384" s="210"/>
      <c r="BE384" s="210"/>
      <c r="BF384" s="210"/>
    </row>
    <row r="385" spans="1:58" x14ac:dyDescent="0.25">
      <c r="A385" s="171" t="s">
        <v>91</v>
      </c>
      <c r="B385" s="164"/>
      <c r="C385" s="299" t="s">
        <v>628</v>
      </c>
      <c r="D385" s="166"/>
      <c r="E385" s="168"/>
      <c r="F385" s="167"/>
      <c r="G385" s="168"/>
      <c r="I385" s="171" t="s">
        <v>91</v>
      </c>
      <c r="J385" s="164"/>
      <c r="K385" s="299" t="s">
        <v>628</v>
      </c>
      <c r="L385" s="248"/>
      <c r="M385" s="166"/>
      <c r="N385" s="168"/>
      <c r="O385" s="167"/>
      <c r="P385" s="168"/>
      <c r="Q385" s="271"/>
      <c r="AL385" s="260"/>
      <c r="AM385" s="260"/>
      <c r="AN385" s="260"/>
      <c r="AO385" s="260"/>
      <c r="AP385" s="260"/>
      <c r="AQ385" s="260"/>
      <c r="AR385" s="260"/>
      <c r="AS385" s="260"/>
      <c r="AT385" s="260"/>
      <c r="AU385" s="260"/>
      <c r="AV385" s="260"/>
      <c r="AW385" s="260"/>
      <c r="AX385" s="260"/>
      <c r="AY385" s="260"/>
      <c r="AZ385" s="260"/>
      <c r="BA385" s="260"/>
      <c r="BB385" s="260"/>
      <c r="BC385" s="260"/>
      <c r="BD385" s="210"/>
      <c r="BE385" s="210"/>
      <c r="BF385" s="210"/>
    </row>
    <row r="386" spans="1:58" x14ac:dyDescent="0.25">
      <c r="A386" s="171" t="s">
        <v>91</v>
      </c>
      <c r="B386" s="164"/>
      <c r="C386" s="299" t="s">
        <v>628</v>
      </c>
      <c r="D386" s="166"/>
      <c r="E386" s="168"/>
      <c r="F386" s="167"/>
      <c r="G386" s="168"/>
      <c r="I386" s="171" t="s">
        <v>91</v>
      </c>
      <c r="J386" s="164"/>
      <c r="K386" s="299" t="s">
        <v>628</v>
      </c>
      <c r="L386" s="248"/>
      <c r="M386" s="166"/>
      <c r="N386" s="168"/>
      <c r="O386" s="167"/>
      <c r="P386" s="168"/>
      <c r="Q386" s="271"/>
      <c r="AL386" s="260"/>
      <c r="AM386" s="260"/>
      <c r="AN386" s="260"/>
      <c r="AO386" s="260"/>
      <c r="AP386" s="260"/>
      <c r="AQ386" s="260"/>
      <c r="AR386" s="260"/>
      <c r="AS386" s="260"/>
      <c r="AT386" s="260"/>
      <c r="AU386" s="260"/>
      <c r="AV386" s="260"/>
      <c r="AW386" s="260"/>
      <c r="AX386" s="260"/>
      <c r="AY386" s="260"/>
      <c r="AZ386" s="260"/>
      <c r="BA386" s="260"/>
      <c r="BB386" s="260"/>
      <c r="BC386" s="260"/>
      <c r="BD386" s="210"/>
      <c r="BE386" s="210"/>
      <c r="BF386" s="210"/>
    </row>
    <row r="387" spans="1:58" x14ac:dyDescent="0.25">
      <c r="A387" s="171" t="s">
        <v>91</v>
      </c>
      <c r="B387" s="164"/>
      <c r="C387" s="299" t="s">
        <v>628</v>
      </c>
      <c r="D387" s="166"/>
      <c r="E387" s="168"/>
      <c r="F387" s="167"/>
      <c r="G387" s="168"/>
      <c r="I387" s="171" t="s">
        <v>91</v>
      </c>
      <c r="J387" s="164"/>
      <c r="K387" s="299" t="s">
        <v>628</v>
      </c>
      <c r="L387" s="248"/>
      <c r="M387" s="166"/>
      <c r="N387" s="168"/>
      <c r="O387" s="167"/>
      <c r="P387" s="168"/>
      <c r="Q387" s="271"/>
      <c r="AL387" s="260"/>
      <c r="AM387" s="260"/>
      <c r="AN387" s="260"/>
      <c r="AO387" s="260"/>
      <c r="AP387" s="260"/>
      <c r="AQ387" s="260"/>
      <c r="AR387" s="260"/>
      <c r="AS387" s="260"/>
      <c r="AT387" s="260"/>
      <c r="AU387" s="260"/>
      <c r="AV387" s="260"/>
      <c r="AW387" s="260"/>
      <c r="AX387" s="260"/>
      <c r="AY387" s="260"/>
      <c r="AZ387" s="260"/>
      <c r="BA387" s="260"/>
      <c r="BB387" s="260"/>
      <c r="BC387" s="260"/>
      <c r="BD387" s="210"/>
      <c r="BE387" s="210"/>
      <c r="BF387" s="210"/>
    </row>
    <row r="388" spans="1:58" x14ac:dyDescent="0.25">
      <c r="A388" s="171" t="s">
        <v>91</v>
      </c>
      <c r="B388" s="164"/>
      <c r="C388" s="299" t="s">
        <v>628</v>
      </c>
      <c r="D388" s="166"/>
      <c r="E388" s="168"/>
      <c r="F388" s="167"/>
      <c r="G388" s="168"/>
      <c r="I388" s="171" t="s">
        <v>91</v>
      </c>
      <c r="J388" s="164"/>
      <c r="K388" s="299" t="s">
        <v>628</v>
      </c>
      <c r="L388" s="248"/>
      <c r="M388" s="166"/>
      <c r="N388" s="168"/>
      <c r="O388" s="167"/>
      <c r="P388" s="168"/>
      <c r="Q388" s="271"/>
      <c r="AL388" s="260"/>
      <c r="AM388" s="260"/>
      <c r="AN388" s="260"/>
      <c r="AO388" s="260"/>
      <c r="AP388" s="260"/>
      <c r="AQ388" s="260"/>
      <c r="AR388" s="260"/>
      <c r="AS388" s="260"/>
      <c r="AT388" s="260"/>
      <c r="AU388" s="260"/>
      <c r="AV388" s="260"/>
      <c r="AW388" s="260"/>
      <c r="AX388" s="260"/>
      <c r="AY388" s="260"/>
      <c r="AZ388" s="260"/>
      <c r="BA388" s="260"/>
      <c r="BB388" s="260"/>
      <c r="BC388" s="260"/>
      <c r="BD388" s="210"/>
      <c r="BE388" s="210"/>
      <c r="BF388" s="210"/>
    </row>
    <row r="389" spans="1:58" x14ac:dyDescent="0.25">
      <c r="A389" s="171" t="s">
        <v>91</v>
      </c>
      <c r="B389" s="164"/>
      <c r="C389" s="299" t="s">
        <v>628</v>
      </c>
      <c r="D389" s="166"/>
      <c r="E389" s="168"/>
      <c r="F389" s="167"/>
      <c r="G389" s="168"/>
      <c r="I389" s="171" t="s">
        <v>91</v>
      </c>
      <c r="J389" s="164"/>
      <c r="K389" s="299" t="s">
        <v>628</v>
      </c>
      <c r="L389" s="248"/>
      <c r="M389" s="166"/>
      <c r="N389" s="168"/>
      <c r="O389" s="167"/>
      <c r="P389" s="168"/>
      <c r="Q389" s="271"/>
      <c r="AL389" s="260"/>
      <c r="AM389" s="260"/>
      <c r="AN389" s="260"/>
      <c r="AO389" s="260"/>
      <c r="AP389" s="260"/>
      <c r="AQ389" s="260"/>
      <c r="AR389" s="260"/>
      <c r="AS389" s="260"/>
      <c r="AT389" s="260"/>
      <c r="AU389" s="260"/>
      <c r="AV389" s="260"/>
      <c r="AW389" s="260"/>
      <c r="AX389" s="260"/>
      <c r="AY389" s="260"/>
      <c r="AZ389" s="260"/>
      <c r="BA389" s="260"/>
      <c r="BB389" s="260"/>
      <c r="BC389" s="260"/>
      <c r="BD389" s="210"/>
      <c r="BE389" s="210"/>
      <c r="BF389" s="210"/>
    </row>
    <row r="390" spans="1:58" x14ac:dyDescent="0.25">
      <c r="A390" s="171" t="s">
        <v>91</v>
      </c>
      <c r="B390" s="164"/>
      <c r="C390" s="299" t="s">
        <v>628</v>
      </c>
      <c r="D390" s="166"/>
      <c r="E390" s="168"/>
      <c r="F390" s="167"/>
      <c r="G390" s="168"/>
      <c r="I390" s="171" t="s">
        <v>91</v>
      </c>
      <c r="J390" s="164"/>
      <c r="K390" s="299" t="s">
        <v>628</v>
      </c>
      <c r="L390" s="248"/>
      <c r="M390" s="166"/>
      <c r="N390" s="168"/>
      <c r="O390" s="167"/>
      <c r="P390" s="168"/>
      <c r="Q390" s="271"/>
      <c r="AL390" s="260"/>
      <c r="AM390" s="260"/>
      <c r="AN390" s="260"/>
      <c r="AO390" s="260"/>
      <c r="AP390" s="260"/>
      <c r="AQ390" s="260"/>
      <c r="AR390" s="260"/>
      <c r="AS390" s="260"/>
      <c r="AT390" s="260"/>
      <c r="AU390" s="260"/>
      <c r="AV390" s="260"/>
      <c r="AW390" s="260"/>
      <c r="AX390" s="260"/>
      <c r="AY390" s="260"/>
      <c r="AZ390" s="260"/>
      <c r="BA390" s="260"/>
      <c r="BB390" s="260"/>
      <c r="BC390" s="260"/>
      <c r="BD390" s="210"/>
      <c r="BE390" s="210"/>
      <c r="BF390" s="210"/>
    </row>
    <row r="391" spans="1:58" x14ac:dyDescent="0.25">
      <c r="A391" s="171" t="s">
        <v>91</v>
      </c>
      <c r="B391" s="164"/>
      <c r="C391" s="299" t="s">
        <v>628</v>
      </c>
      <c r="D391" s="166"/>
      <c r="E391" s="168"/>
      <c r="F391" s="167"/>
      <c r="G391" s="168"/>
      <c r="I391" s="171" t="s">
        <v>91</v>
      </c>
      <c r="J391" s="164"/>
      <c r="K391" s="299" t="s">
        <v>628</v>
      </c>
      <c r="L391" s="248"/>
      <c r="M391" s="166"/>
      <c r="N391" s="168"/>
      <c r="O391" s="167"/>
      <c r="P391" s="168"/>
      <c r="Q391" s="271"/>
      <c r="AL391" s="260"/>
      <c r="AM391" s="260"/>
      <c r="AN391" s="260"/>
      <c r="AO391" s="260"/>
      <c r="AP391" s="260"/>
      <c r="AQ391" s="260"/>
      <c r="AR391" s="260"/>
      <c r="AS391" s="260"/>
      <c r="AT391" s="260"/>
      <c r="AU391" s="260"/>
      <c r="AV391" s="260"/>
      <c r="AW391" s="260"/>
      <c r="AX391" s="260"/>
      <c r="AY391" s="260"/>
      <c r="AZ391" s="260"/>
      <c r="BA391" s="260"/>
      <c r="BB391" s="260"/>
      <c r="BC391" s="260"/>
      <c r="BD391" s="210"/>
      <c r="BE391" s="210"/>
      <c r="BF391" s="210"/>
    </row>
    <row r="392" spans="1:58" x14ac:dyDescent="0.25">
      <c r="A392" s="171" t="s">
        <v>91</v>
      </c>
      <c r="B392" s="164"/>
      <c r="C392" s="299" t="s">
        <v>628</v>
      </c>
      <c r="D392" s="166"/>
      <c r="E392" s="168"/>
      <c r="F392" s="167"/>
      <c r="G392" s="168"/>
      <c r="I392" s="171" t="s">
        <v>91</v>
      </c>
      <c r="J392" s="164"/>
      <c r="K392" s="299" t="s">
        <v>628</v>
      </c>
      <c r="L392" s="248"/>
      <c r="M392" s="166"/>
      <c r="N392" s="168"/>
      <c r="O392" s="167"/>
      <c r="P392" s="168"/>
      <c r="Q392" s="271"/>
      <c r="AL392" s="260"/>
      <c r="AM392" s="260"/>
      <c r="AN392" s="260"/>
      <c r="AO392" s="260"/>
      <c r="AP392" s="260"/>
      <c r="AQ392" s="260"/>
      <c r="AR392" s="260"/>
      <c r="AS392" s="260"/>
      <c r="AT392" s="260"/>
      <c r="AU392" s="260"/>
      <c r="AV392" s="260"/>
      <c r="AW392" s="260"/>
      <c r="AX392" s="260"/>
      <c r="AY392" s="260"/>
      <c r="AZ392" s="260"/>
      <c r="BA392" s="260"/>
      <c r="BB392" s="260"/>
      <c r="BC392" s="260"/>
      <c r="BD392" s="210"/>
      <c r="BE392" s="210"/>
      <c r="BF392" s="210"/>
    </row>
    <row r="393" spans="1:58" x14ac:dyDescent="0.25">
      <c r="A393" s="171" t="s">
        <v>91</v>
      </c>
      <c r="B393" s="164"/>
      <c r="C393" s="299" t="s">
        <v>628</v>
      </c>
      <c r="D393" s="166"/>
      <c r="E393" s="168"/>
      <c r="F393" s="167"/>
      <c r="G393" s="168"/>
      <c r="I393" s="171" t="s">
        <v>91</v>
      </c>
      <c r="J393" s="164"/>
      <c r="K393" s="299" t="s">
        <v>628</v>
      </c>
      <c r="L393" s="248"/>
      <c r="M393" s="166"/>
      <c r="N393" s="168"/>
      <c r="O393" s="167"/>
      <c r="P393" s="168"/>
      <c r="Q393" s="271"/>
      <c r="AL393" s="260"/>
      <c r="AM393" s="260"/>
      <c r="AN393" s="260"/>
      <c r="AO393" s="260"/>
      <c r="AP393" s="260"/>
      <c r="AQ393" s="260"/>
      <c r="AR393" s="260"/>
      <c r="AS393" s="260"/>
      <c r="AT393" s="260"/>
      <c r="AU393" s="260"/>
      <c r="AV393" s="260"/>
      <c r="AW393" s="260"/>
      <c r="AX393" s="260"/>
      <c r="AY393" s="260"/>
      <c r="AZ393" s="260"/>
      <c r="BA393" s="260"/>
      <c r="BB393" s="260"/>
      <c r="BC393" s="260"/>
      <c r="BD393" s="210"/>
      <c r="BE393" s="210"/>
      <c r="BF393" s="210"/>
    </row>
    <row r="394" spans="1:58" x14ac:dyDescent="0.25">
      <c r="A394" s="171" t="s">
        <v>91</v>
      </c>
      <c r="B394" s="164"/>
      <c r="C394" s="299" t="s">
        <v>628</v>
      </c>
      <c r="D394" s="166"/>
      <c r="E394" s="168"/>
      <c r="F394" s="167"/>
      <c r="G394" s="168"/>
      <c r="I394" s="171" t="s">
        <v>91</v>
      </c>
      <c r="J394" s="164"/>
      <c r="K394" s="299" t="s">
        <v>628</v>
      </c>
      <c r="L394" s="248"/>
      <c r="M394" s="166"/>
      <c r="N394" s="168"/>
      <c r="O394" s="167"/>
      <c r="P394" s="168"/>
      <c r="Q394" s="271"/>
      <c r="AL394" s="260"/>
      <c r="AM394" s="260"/>
      <c r="AN394" s="260"/>
      <c r="AO394" s="260"/>
      <c r="AP394" s="260"/>
      <c r="AQ394" s="260"/>
      <c r="AR394" s="260"/>
      <c r="AS394" s="260"/>
      <c r="AT394" s="260"/>
      <c r="AU394" s="260"/>
      <c r="AV394" s="260"/>
      <c r="AW394" s="260"/>
      <c r="AX394" s="260"/>
      <c r="AY394" s="260"/>
      <c r="AZ394" s="260"/>
      <c r="BA394" s="260"/>
      <c r="BB394" s="260"/>
      <c r="BC394" s="260"/>
      <c r="BD394" s="210"/>
      <c r="BE394" s="210"/>
      <c r="BF394" s="210"/>
    </row>
    <row r="395" spans="1:58" x14ac:dyDescent="0.25">
      <c r="A395" s="171" t="s">
        <v>91</v>
      </c>
      <c r="B395" s="164"/>
      <c r="C395" s="299" t="s">
        <v>628</v>
      </c>
      <c r="D395" s="166"/>
      <c r="E395" s="168"/>
      <c r="F395" s="167"/>
      <c r="G395" s="168"/>
      <c r="I395" s="171" t="s">
        <v>91</v>
      </c>
      <c r="J395" s="164"/>
      <c r="K395" s="299" t="s">
        <v>628</v>
      </c>
      <c r="L395" s="248"/>
      <c r="M395" s="166"/>
      <c r="N395" s="168"/>
      <c r="O395" s="167"/>
      <c r="P395" s="168"/>
      <c r="Q395" s="271"/>
      <c r="AL395" s="260"/>
      <c r="AM395" s="260"/>
      <c r="AN395" s="260"/>
      <c r="AO395" s="260"/>
      <c r="AP395" s="260"/>
      <c r="AQ395" s="260"/>
      <c r="AR395" s="260"/>
      <c r="AS395" s="260"/>
      <c r="AT395" s="260"/>
      <c r="AU395" s="260"/>
      <c r="AV395" s="260"/>
      <c r="AW395" s="260"/>
      <c r="AX395" s="260"/>
      <c r="AY395" s="260"/>
      <c r="AZ395" s="260"/>
      <c r="BA395" s="260"/>
      <c r="BB395" s="260"/>
      <c r="BC395" s="260"/>
      <c r="BD395" s="210"/>
      <c r="BE395" s="210"/>
      <c r="BF395" s="210"/>
    </row>
    <row r="396" spans="1:58" x14ac:dyDescent="0.25">
      <c r="A396" s="171" t="s">
        <v>91</v>
      </c>
      <c r="B396" s="164"/>
      <c r="C396" s="299" t="s">
        <v>628</v>
      </c>
      <c r="D396" s="166"/>
      <c r="E396" s="168"/>
      <c r="F396" s="167"/>
      <c r="G396" s="168"/>
      <c r="I396" s="171" t="s">
        <v>91</v>
      </c>
      <c r="J396" s="164"/>
      <c r="K396" s="299" t="s">
        <v>628</v>
      </c>
      <c r="L396" s="248"/>
      <c r="M396" s="166"/>
      <c r="N396" s="168"/>
      <c r="O396" s="167"/>
      <c r="P396" s="168"/>
      <c r="Q396" s="271"/>
      <c r="AL396" s="260"/>
      <c r="AM396" s="260"/>
      <c r="AN396" s="260"/>
      <c r="AO396" s="260"/>
      <c r="AP396" s="260"/>
      <c r="AQ396" s="260"/>
      <c r="AR396" s="260"/>
      <c r="AS396" s="260"/>
      <c r="AT396" s="260"/>
      <c r="AU396" s="260"/>
      <c r="AV396" s="260"/>
      <c r="AW396" s="260"/>
      <c r="AX396" s="260"/>
      <c r="AY396" s="260"/>
      <c r="AZ396" s="260"/>
      <c r="BA396" s="260"/>
      <c r="BB396" s="260"/>
      <c r="BC396" s="260"/>
      <c r="BD396" s="210"/>
      <c r="BE396" s="210"/>
      <c r="BF396" s="210"/>
    </row>
    <row r="397" spans="1:58" x14ac:dyDescent="0.25">
      <c r="A397" s="171" t="s">
        <v>91</v>
      </c>
      <c r="B397" s="164"/>
      <c r="C397" s="299" t="s">
        <v>628</v>
      </c>
      <c r="D397" s="166"/>
      <c r="E397" s="168"/>
      <c r="F397" s="167"/>
      <c r="G397" s="168"/>
      <c r="I397" s="171" t="s">
        <v>91</v>
      </c>
      <c r="J397" s="164"/>
      <c r="K397" s="299" t="s">
        <v>628</v>
      </c>
      <c r="L397" s="248"/>
      <c r="M397" s="166"/>
      <c r="N397" s="168"/>
      <c r="O397" s="167"/>
      <c r="P397" s="168"/>
      <c r="Q397" s="271"/>
      <c r="AL397" s="260"/>
      <c r="AM397" s="260"/>
      <c r="AN397" s="260"/>
      <c r="AO397" s="260"/>
      <c r="AP397" s="260"/>
      <c r="AQ397" s="260"/>
      <c r="AR397" s="260"/>
      <c r="AS397" s="260"/>
      <c r="AT397" s="260"/>
      <c r="AU397" s="260"/>
      <c r="AV397" s="260"/>
      <c r="AW397" s="260"/>
      <c r="AX397" s="260"/>
      <c r="AY397" s="260"/>
      <c r="AZ397" s="260"/>
      <c r="BA397" s="260"/>
      <c r="BB397" s="260"/>
      <c r="BC397" s="260"/>
      <c r="BD397" s="210"/>
      <c r="BE397" s="210"/>
      <c r="BF397" s="210"/>
    </row>
    <row r="398" spans="1:58" x14ac:dyDescent="0.25">
      <c r="A398" s="171" t="s">
        <v>91</v>
      </c>
      <c r="B398" s="164"/>
      <c r="C398" s="299" t="s">
        <v>628</v>
      </c>
      <c r="D398" s="166"/>
      <c r="E398" s="168"/>
      <c r="F398" s="167"/>
      <c r="G398" s="168"/>
      <c r="I398" s="171" t="s">
        <v>91</v>
      </c>
      <c r="J398" s="164"/>
      <c r="K398" s="299" t="s">
        <v>628</v>
      </c>
      <c r="L398" s="248"/>
      <c r="M398" s="166"/>
      <c r="N398" s="168"/>
      <c r="O398" s="167"/>
      <c r="P398" s="168"/>
      <c r="Q398" s="271"/>
      <c r="AL398" s="260"/>
      <c r="AM398" s="260"/>
      <c r="AN398" s="260"/>
      <c r="AO398" s="260"/>
      <c r="AP398" s="260"/>
      <c r="AQ398" s="260"/>
      <c r="AR398" s="260"/>
      <c r="AS398" s="260"/>
      <c r="AT398" s="260"/>
      <c r="AU398" s="260"/>
      <c r="AV398" s="260"/>
      <c r="AW398" s="260"/>
      <c r="AX398" s="260"/>
      <c r="AY398" s="260"/>
      <c r="AZ398" s="260"/>
      <c r="BA398" s="260"/>
      <c r="BB398" s="260"/>
      <c r="BC398" s="260"/>
      <c r="BD398" s="210"/>
      <c r="BE398" s="210"/>
      <c r="BF398" s="210"/>
    </row>
    <row r="399" spans="1:58" x14ac:dyDescent="0.25">
      <c r="A399" s="171" t="s">
        <v>91</v>
      </c>
      <c r="B399" s="164"/>
      <c r="C399" s="299" t="s">
        <v>628</v>
      </c>
      <c r="D399" s="166"/>
      <c r="E399" s="168"/>
      <c r="F399" s="167"/>
      <c r="G399" s="168"/>
      <c r="I399" s="171" t="s">
        <v>91</v>
      </c>
      <c r="J399" s="164"/>
      <c r="K399" s="299" t="s">
        <v>628</v>
      </c>
      <c r="L399" s="248"/>
      <c r="M399" s="166"/>
      <c r="N399" s="168"/>
      <c r="O399" s="167"/>
      <c r="P399" s="168"/>
      <c r="Q399" s="271"/>
      <c r="AL399" s="260"/>
      <c r="AM399" s="260"/>
      <c r="AN399" s="260"/>
      <c r="AO399" s="260"/>
      <c r="AP399" s="260"/>
      <c r="AQ399" s="260"/>
      <c r="AR399" s="260"/>
      <c r="AS399" s="260"/>
      <c r="AT399" s="260"/>
      <c r="AU399" s="260"/>
      <c r="AV399" s="260"/>
      <c r="AW399" s="260"/>
      <c r="AX399" s="260"/>
      <c r="AY399" s="260"/>
      <c r="AZ399" s="260"/>
      <c r="BA399" s="260"/>
      <c r="BB399" s="260"/>
      <c r="BC399" s="260"/>
      <c r="BD399" s="210"/>
      <c r="BE399" s="210"/>
      <c r="BF399" s="210"/>
    </row>
    <row r="400" spans="1:58" x14ac:dyDescent="0.25">
      <c r="A400" s="171" t="s">
        <v>91</v>
      </c>
      <c r="B400" s="164"/>
      <c r="C400" s="299" t="s">
        <v>628</v>
      </c>
      <c r="D400" s="166"/>
      <c r="E400" s="168"/>
      <c r="F400" s="167"/>
      <c r="G400" s="168"/>
      <c r="I400" s="171" t="s">
        <v>91</v>
      </c>
      <c r="J400" s="164"/>
      <c r="K400" s="299" t="s">
        <v>628</v>
      </c>
      <c r="L400" s="248"/>
      <c r="M400" s="166"/>
      <c r="N400" s="168"/>
      <c r="O400" s="167"/>
      <c r="P400" s="168"/>
      <c r="Q400" s="271"/>
      <c r="AL400" s="260"/>
      <c r="AM400" s="260"/>
      <c r="AN400" s="260"/>
      <c r="AO400" s="260"/>
      <c r="AP400" s="260"/>
      <c r="AQ400" s="260"/>
      <c r="AR400" s="260"/>
      <c r="AS400" s="260"/>
      <c r="AT400" s="260"/>
      <c r="AU400" s="260"/>
      <c r="AV400" s="260"/>
      <c r="AW400" s="260"/>
      <c r="AX400" s="260"/>
      <c r="AY400" s="260"/>
      <c r="AZ400" s="260"/>
      <c r="BA400" s="260"/>
      <c r="BB400" s="260"/>
      <c r="BC400" s="260"/>
      <c r="BD400" s="210"/>
      <c r="BE400" s="210"/>
      <c r="BF400" s="210"/>
    </row>
    <row r="401" spans="1:58" x14ac:dyDescent="0.25">
      <c r="A401" s="171" t="s">
        <v>91</v>
      </c>
      <c r="B401" s="164"/>
      <c r="C401" s="299" t="s">
        <v>628</v>
      </c>
      <c r="D401" s="166"/>
      <c r="E401" s="168"/>
      <c r="F401" s="167"/>
      <c r="G401" s="168"/>
      <c r="I401" s="171" t="s">
        <v>91</v>
      </c>
      <c r="J401" s="164"/>
      <c r="K401" s="299" t="s">
        <v>628</v>
      </c>
      <c r="L401" s="248"/>
      <c r="M401" s="166"/>
      <c r="N401" s="168"/>
      <c r="O401" s="167"/>
      <c r="P401" s="168"/>
      <c r="Q401" s="271"/>
      <c r="AL401" s="260"/>
      <c r="AM401" s="260"/>
      <c r="AN401" s="260"/>
      <c r="AO401" s="260"/>
      <c r="AP401" s="260"/>
      <c r="AQ401" s="260"/>
      <c r="AR401" s="260"/>
      <c r="AS401" s="260"/>
      <c r="AT401" s="260"/>
      <c r="AU401" s="260"/>
      <c r="AV401" s="260"/>
      <c r="AW401" s="260"/>
      <c r="AX401" s="260"/>
      <c r="AY401" s="260"/>
      <c r="AZ401" s="260"/>
      <c r="BA401" s="260"/>
      <c r="BB401" s="260"/>
      <c r="BC401" s="260"/>
      <c r="BD401" s="210"/>
      <c r="BE401" s="210"/>
      <c r="BF401" s="210"/>
    </row>
    <row r="402" spans="1:58" x14ac:dyDescent="0.25">
      <c r="A402" s="171" t="s">
        <v>91</v>
      </c>
      <c r="B402" s="164"/>
      <c r="C402" s="299" t="s">
        <v>628</v>
      </c>
      <c r="D402" s="166"/>
      <c r="E402" s="168"/>
      <c r="F402" s="167"/>
      <c r="G402" s="168"/>
      <c r="I402" s="171" t="s">
        <v>91</v>
      </c>
      <c r="J402" s="164"/>
      <c r="K402" s="299" t="s">
        <v>628</v>
      </c>
      <c r="L402" s="248"/>
      <c r="M402" s="166"/>
      <c r="N402" s="168"/>
      <c r="O402" s="167"/>
      <c r="P402" s="168"/>
      <c r="Q402" s="271"/>
      <c r="AL402" s="260"/>
      <c r="AM402" s="260"/>
      <c r="AN402" s="260"/>
      <c r="AO402" s="260"/>
      <c r="AP402" s="260"/>
      <c r="AQ402" s="260"/>
      <c r="AR402" s="260"/>
      <c r="AS402" s="260"/>
      <c r="AT402" s="260"/>
      <c r="AU402" s="260"/>
      <c r="AV402" s="260"/>
      <c r="AW402" s="260"/>
      <c r="AX402" s="260"/>
      <c r="AY402" s="260"/>
      <c r="AZ402" s="260"/>
      <c r="BA402" s="260"/>
      <c r="BB402" s="260"/>
      <c r="BC402" s="260"/>
      <c r="BD402" s="210"/>
      <c r="BE402" s="210"/>
      <c r="BF402" s="210"/>
    </row>
    <row r="403" spans="1:58" x14ac:dyDescent="0.25">
      <c r="A403" s="171" t="s">
        <v>91</v>
      </c>
      <c r="B403" s="164"/>
      <c r="C403" s="299" t="s">
        <v>628</v>
      </c>
      <c r="D403" s="166"/>
      <c r="E403" s="168"/>
      <c r="F403" s="167"/>
      <c r="G403" s="168"/>
      <c r="I403" s="171" t="s">
        <v>91</v>
      </c>
      <c r="J403" s="164"/>
      <c r="K403" s="299" t="s">
        <v>628</v>
      </c>
      <c r="L403" s="248"/>
      <c r="M403" s="166"/>
      <c r="N403" s="168"/>
      <c r="O403" s="167"/>
      <c r="P403" s="168"/>
      <c r="Q403" s="271"/>
      <c r="AL403" s="260"/>
      <c r="AM403" s="260"/>
      <c r="AN403" s="260"/>
      <c r="AO403" s="260"/>
      <c r="AP403" s="260"/>
      <c r="AQ403" s="260"/>
      <c r="AR403" s="260"/>
      <c r="AS403" s="260"/>
      <c r="AT403" s="260"/>
      <c r="AU403" s="260"/>
      <c r="AV403" s="260"/>
      <c r="AW403" s="260"/>
      <c r="AX403" s="260"/>
      <c r="AY403" s="260"/>
      <c r="AZ403" s="260"/>
      <c r="BA403" s="260"/>
      <c r="BB403" s="260"/>
      <c r="BC403" s="260"/>
      <c r="BD403" s="210"/>
      <c r="BE403" s="210"/>
      <c r="BF403" s="210"/>
    </row>
    <row r="404" spans="1:58" x14ac:dyDescent="0.25">
      <c r="A404" s="171" t="s">
        <v>91</v>
      </c>
      <c r="B404" s="164"/>
      <c r="C404" s="299" t="s">
        <v>628</v>
      </c>
      <c r="D404" s="166"/>
      <c r="E404" s="168"/>
      <c r="F404" s="167"/>
      <c r="G404" s="168"/>
      <c r="I404" s="171" t="s">
        <v>91</v>
      </c>
      <c r="J404" s="164"/>
      <c r="K404" s="299" t="s">
        <v>628</v>
      </c>
      <c r="L404" s="248"/>
      <c r="M404" s="166"/>
      <c r="N404" s="168"/>
      <c r="O404" s="167"/>
      <c r="P404" s="168"/>
      <c r="Q404" s="271"/>
      <c r="AL404" s="260"/>
      <c r="AM404" s="260"/>
      <c r="AN404" s="260"/>
      <c r="AO404" s="260"/>
      <c r="AP404" s="260"/>
      <c r="AQ404" s="260"/>
      <c r="AR404" s="260"/>
      <c r="AS404" s="260"/>
      <c r="AT404" s="260"/>
      <c r="AU404" s="260"/>
      <c r="AV404" s="260"/>
      <c r="AW404" s="260"/>
      <c r="AX404" s="260"/>
      <c r="AY404" s="260"/>
      <c r="AZ404" s="260"/>
      <c r="BA404" s="260"/>
      <c r="BB404" s="260"/>
      <c r="BC404" s="260"/>
      <c r="BD404" s="210"/>
      <c r="BE404" s="210"/>
      <c r="BF404" s="210"/>
    </row>
    <row r="405" spans="1:58" x14ac:dyDescent="0.25">
      <c r="A405" s="171" t="s">
        <v>91</v>
      </c>
      <c r="B405" s="164"/>
      <c r="C405" s="299" t="s">
        <v>628</v>
      </c>
      <c r="D405" s="166"/>
      <c r="E405" s="168"/>
      <c r="F405" s="167"/>
      <c r="G405" s="168"/>
      <c r="I405" s="171" t="s">
        <v>91</v>
      </c>
      <c r="J405" s="164"/>
      <c r="K405" s="299" t="s">
        <v>628</v>
      </c>
      <c r="L405" s="248"/>
      <c r="M405" s="166"/>
      <c r="N405" s="168"/>
      <c r="O405" s="167"/>
      <c r="P405" s="168"/>
      <c r="Q405" s="271"/>
      <c r="AL405" s="260"/>
      <c r="AM405" s="260"/>
      <c r="AN405" s="260"/>
      <c r="AO405" s="260"/>
      <c r="AP405" s="260"/>
      <c r="AQ405" s="260"/>
      <c r="AR405" s="260"/>
      <c r="AS405" s="260"/>
      <c r="AT405" s="260"/>
      <c r="AU405" s="260"/>
      <c r="AV405" s="260"/>
      <c r="AW405" s="260"/>
      <c r="AX405" s="260"/>
      <c r="AY405" s="260"/>
      <c r="AZ405" s="260"/>
      <c r="BA405" s="260"/>
      <c r="BB405" s="260"/>
      <c r="BC405" s="260"/>
      <c r="BD405" s="210"/>
      <c r="BE405" s="210"/>
      <c r="BF405" s="210"/>
    </row>
    <row r="406" spans="1:58" x14ac:dyDescent="0.25">
      <c r="A406" s="171" t="s">
        <v>91</v>
      </c>
      <c r="B406" s="164"/>
      <c r="C406" s="299" t="s">
        <v>628</v>
      </c>
      <c r="D406" s="166"/>
      <c r="E406" s="168"/>
      <c r="F406" s="167"/>
      <c r="G406" s="168"/>
      <c r="I406" s="171" t="s">
        <v>91</v>
      </c>
      <c r="J406" s="164"/>
      <c r="K406" s="299" t="s">
        <v>628</v>
      </c>
      <c r="L406" s="248"/>
      <c r="M406" s="166"/>
      <c r="N406" s="168"/>
      <c r="O406" s="167"/>
      <c r="P406" s="168"/>
      <c r="Q406" s="271"/>
      <c r="AL406" s="260"/>
      <c r="AM406" s="260"/>
      <c r="AN406" s="260"/>
      <c r="AO406" s="260"/>
      <c r="AP406" s="260"/>
      <c r="AQ406" s="260"/>
      <c r="AR406" s="260"/>
      <c r="AS406" s="260"/>
      <c r="AT406" s="260"/>
      <c r="AU406" s="260"/>
      <c r="AV406" s="260"/>
      <c r="AW406" s="260"/>
      <c r="AX406" s="260"/>
      <c r="AY406" s="260"/>
      <c r="AZ406" s="260"/>
      <c r="BA406" s="260"/>
      <c r="BB406" s="260"/>
      <c r="BC406" s="260"/>
      <c r="BD406" s="210"/>
      <c r="BE406" s="210"/>
      <c r="BF406" s="210"/>
    </row>
    <row r="407" spans="1:58" x14ac:dyDescent="0.25">
      <c r="A407" s="171" t="s">
        <v>91</v>
      </c>
      <c r="B407" s="164"/>
      <c r="C407" s="299" t="s">
        <v>628</v>
      </c>
      <c r="D407" s="166"/>
      <c r="E407" s="168"/>
      <c r="F407" s="167"/>
      <c r="G407" s="168"/>
      <c r="I407" s="171" t="s">
        <v>91</v>
      </c>
      <c r="J407" s="164"/>
      <c r="K407" s="299" t="s">
        <v>628</v>
      </c>
      <c r="L407" s="248"/>
      <c r="M407" s="166"/>
      <c r="N407" s="168"/>
      <c r="O407" s="167"/>
      <c r="P407" s="168"/>
      <c r="Q407" s="271"/>
      <c r="AL407" s="260"/>
      <c r="AM407" s="260"/>
      <c r="AN407" s="260"/>
      <c r="AO407" s="260"/>
      <c r="AP407" s="260"/>
      <c r="AQ407" s="260"/>
      <c r="AR407" s="260"/>
      <c r="AS407" s="260"/>
      <c r="AT407" s="260"/>
      <c r="AU407" s="260"/>
      <c r="AV407" s="260"/>
      <c r="AW407" s="260"/>
      <c r="AX407" s="260"/>
      <c r="AY407" s="260"/>
      <c r="AZ407" s="260"/>
      <c r="BA407" s="260"/>
      <c r="BB407" s="260"/>
      <c r="BC407" s="260"/>
      <c r="BD407" s="210"/>
      <c r="BE407" s="210"/>
      <c r="BF407" s="210"/>
    </row>
    <row r="408" spans="1:58" x14ac:dyDescent="0.25">
      <c r="A408" s="171" t="s">
        <v>91</v>
      </c>
      <c r="B408" s="164"/>
      <c r="C408" s="299" t="s">
        <v>628</v>
      </c>
      <c r="D408" s="166"/>
      <c r="E408" s="168"/>
      <c r="F408" s="167"/>
      <c r="G408" s="168"/>
      <c r="I408" s="171" t="s">
        <v>91</v>
      </c>
      <c r="J408" s="164"/>
      <c r="K408" s="299" t="s">
        <v>628</v>
      </c>
      <c r="L408" s="248"/>
      <c r="M408" s="166"/>
      <c r="N408" s="168"/>
      <c r="O408" s="167"/>
      <c r="P408" s="168"/>
      <c r="Q408" s="271"/>
      <c r="AL408" s="260"/>
      <c r="AM408" s="260"/>
      <c r="AN408" s="260"/>
      <c r="AO408" s="260"/>
      <c r="AP408" s="260"/>
      <c r="AQ408" s="260"/>
      <c r="AR408" s="260"/>
      <c r="AS408" s="260"/>
      <c r="AT408" s="260"/>
      <c r="AU408" s="260"/>
      <c r="AV408" s="260"/>
      <c r="AW408" s="260"/>
      <c r="AX408" s="260"/>
      <c r="AY408" s="260"/>
      <c r="AZ408" s="260"/>
      <c r="BA408" s="260"/>
      <c r="BB408" s="260"/>
      <c r="BC408" s="260"/>
      <c r="BD408" s="210"/>
      <c r="BE408" s="210"/>
      <c r="BF408" s="210"/>
    </row>
    <row r="409" spans="1:58" x14ac:dyDescent="0.25">
      <c r="A409" s="171" t="s">
        <v>91</v>
      </c>
      <c r="B409" s="164"/>
      <c r="C409" s="299" t="s">
        <v>628</v>
      </c>
      <c r="D409" s="166"/>
      <c r="E409" s="168"/>
      <c r="F409" s="167"/>
      <c r="G409" s="168"/>
      <c r="I409" s="171" t="s">
        <v>91</v>
      </c>
      <c r="J409" s="164"/>
      <c r="K409" s="299" t="s">
        <v>628</v>
      </c>
      <c r="L409" s="248"/>
      <c r="M409" s="166"/>
      <c r="N409" s="168"/>
      <c r="O409" s="167"/>
      <c r="P409" s="168"/>
      <c r="Q409" s="271"/>
      <c r="AL409" s="260"/>
      <c r="AM409" s="260"/>
      <c r="AN409" s="260"/>
      <c r="AO409" s="260"/>
      <c r="AP409" s="260"/>
      <c r="AQ409" s="260"/>
      <c r="AR409" s="260"/>
      <c r="AS409" s="260"/>
      <c r="AT409" s="260"/>
      <c r="AU409" s="260"/>
      <c r="AV409" s="260"/>
      <c r="AW409" s="260"/>
      <c r="AX409" s="260"/>
      <c r="AY409" s="260"/>
      <c r="AZ409" s="260"/>
      <c r="BA409" s="260"/>
      <c r="BB409" s="260"/>
      <c r="BC409" s="260"/>
      <c r="BD409" s="210"/>
      <c r="BE409" s="210"/>
      <c r="BF409" s="210"/>
    </row>
    <row r="410" spans="1:58" x14ac:dyDescent="0.25">
      <c r="A410" s="171" t="s">
        <v>91</v>
      </c>
      <c r="B410" s="164"/>
      <c r="C410" s="299" t="s">
        <v>628</v>
      </c>
      <c r="D410" s="166"/>
      <c r="E410" s="168"/>
      <c r="F410" s="167"/>
      <c r="G410" s="168"/>
      <c r="I410" s="171" t="s">
        <v>91</v>
      </c>
      <c r="J410" s="164"/>
      <c r="K410" s="299" t="s">
        <v>628</v>
      </c>
      <c r="L410" s="248"/>
      <c r="M410" s="166"/>
      <c r="N410" s="168"/>
      <c r="O410" s="167"/>
      <c r="P410" s="168"/>
      <c r="Q410" s="271"/>
      <c r="AL410" s="260"/>
      <c r="AM410" s="260"/>
      <c r="AN410" s="260"/>
      <c r="AO410" s="260"/>
      <c r="AP410" s="260"/>
      <c r="AQ410" s="260"/>
      <c r="AR410" s="260"/>
      <c r="AS410" s="260"/>
      <c r="AT410" s="260"/>
      <c r="AU410" s="260"/>
      <c r="AV410" s="260"/>
      <c r="AW410" s="260"/>
      <c r="AX410" s="260"/>
      <c r="AY410" s="260"/>
      <c r="AZ410" s="260"/>
      <c r="BA410" s="260"/>
      <c r="BB410" s="260"/>
      <c r="BC410" s="260"/>
      <c r="BD410" s="210"/>
      <c r="BE410" s="210"/>
      <c r="BF410" s="210"/>
    </row>
    <row r="411" spans="1:58" x14ac:dyDescent="0.25">
      <c r="A411" s="171" t="s">
        <v>91</v>
      </c>
      <c r="B411" s="164"/>
      <c r="C411" s="299" t="s">
        <v>628</v>
      </c>
      <c r="D411" s="166"/>
      <c r="E411" s="168"/>
      <c r="F411" s="167"/>
      <c r="G411" s="168"/>
      <c r="I411" s="171" t="s">
        <v>91</v>
      </c>
      <c r="J411" s="164"/>
      <c r="K411" s="299" t="s">
        <v>628</v>
      </c>
      <c r="L411" s="248"/>
      <c r="M411" s="166"/>
      <c r="N411" s="168"/>
      <c r="O411" s="167"/>
      <c r="P411" s="168"/>
      <c r="Q411" s="271"/>
      <c r="AL411" s="260"/>
      <c r="AM411" s="260"/>
      <c r="AN411" s="260"/>
      <c r="AO411" s="260"/>
      <c r="AP411" s="260"/>
      <c r="AQ411" s="260"/>
      <c r="AR411" s="260"/>
      <c r="AS411" s="260"/>
      <c r="AT411" s="260"/>
      <c r="AU411" s="260"/>
      <c r="AV411" s="260"/>
      <c r="AW411" s="260"/>
      <c r="AX411" s="260"/>
      <c r="AY411" s="260"/>
      <c r="AZ411" s="260"/>
      <c r="BA411" s="260"/>
      <c r="BB411" s="260"/>
      <c r="BC411" s="260"/>
      <c r="BD411" s="210"/>
      <c r="BE411" s="210"/>
      <c r="BF411" s="210"/>
    </row>
    <row r="412" spans="1:58" x14ac:dyDescent="0.25">
      <c r="A412" s="171" t="s">
        <v>91</v>
      </c>
      <c r="B412" s="164"/>
      <c r="C412" s="299" t="s">
        <v>628</v>
      </c>
      <c r="D412" s="166"/>
      <c r="E412" s="168"/>
      <c r="F412" s="167"/>
      <c r="G412" s="168"/>
      <c r="I412" s="171" t="s">
        <v>91</v>
      </c>
      <c r="J412" s="164"/>
      <c r="K412" s="299" t="s">
        <v>628</v>
      </c>
      <c r="L412" s="248"/>
      <c r="M412" s="166"/>
      <c r="N412" s="168"/>
      <c r="O412" s="167"/>
      <c r="P412" s="168"/>
      <c r="Q412" s="271"/>
      <c r="AL412" s="260"/>
      <c r="AM412" s="260"/>
      <c r="AN412" s="260"/>
      <c r="AO412" s="260"/>
      <c r="AP412" s="260"/>
      <c r="AQ412" s="260"/>
      <c r="AR412" s="260"/>
      <c r="AS412" s="260"/>
      <c r="AT412" s="260"/>
      <c r="AU412" s="260"/>
      <c r="AV412" s="260"/>
      <c r="AW412" s="260"/>
      <c r="AX412" s="260"/>
      <c r="AY412" s="260"/>
      <c r="AZ412" s="260"/>
      <c r="BA412" s="260"/>
      <c r="BB412" s="260"/>
      <c r="BC412" s="260"/>
      <c r="BD412" s="210"/>
      <c r="BE412" s="210"/>
      <c r="BF412" s="210"/>
    </row>
    <row r="413" spans="1:58" x14ac:dyDescent="0.25">
      <c r="A413" s="171" t="s">
        <v>91</v>
      </c>
      <c r="B413" s="164"/>
      <c r="C413" s="299" t="s">
        <v>628</v>
      </c>
      <c r="D413" s="166"/>
      <c r="E413" s="168"/>
      <c r="F413" s="167"/>
      <c r="G413" s="168"/>
      <c r="I413" s="171" t="s">
        <v>91</v>
      </c>
      <c r="J413" s="164"/>
      <c r="K413" s="299" t="s">
        <v>628</v>
      </c>
      <c r="L413" s="248"/>
      <c r="M413" s="166"/>
      <c r="N413" s="168"/>
      <c r="O413" s="167"/>
      <c r="P413" s="168"/>
      <c r="Q413" s="271"/>
      <c r="AL413" s="260"/>
      <c r="AM413" s="260"/>
      <c r="AN413" s="260"/>
      <c r="AO413" s="260"/>
      <c r="AP413" s="260"/>
      <c r="AQ413" s="260"/>
      <c r="AR413" s="260"/>
      <c r="AS413" s="260"/>
      <c r="AT413" s="260"/>
      <c r="AU413" s="260"/>
      <c r="AV413" s="260"/>
      <c r="AW413" s="260"/>
      <c r="AX413" s="260"/>
      <c r="AY413" s="260"/>
      <c r="AZ413" s="260"/>
      <c r="BA413" s="260"/>
      <c r="BB413" s="260"/>
      <c r="BC413" s="260"/>
      <c r="BD413" s="210"/>
      <c r="BE413" s="210"/>
      <c r="BF413" s="210"/>
    </row>
    <row r="414" spans="1:58" x14ac:dyDescent="0.25">
      <c r="A414" s="171" t="s">
        <v>91</v>
      </c>
      <c r="B414" s="164"/>
      <c r="C414" s="299" t="s">
        <v>628</v>
      </c>
      <c r="D414" s="166"/>
      <c r="E414" s="168"/>
      <c r="F414" s="167"/>
      <c r="G414" s="168"/>
      <c r="I414" s="171" t="s">
        <v>91</v>
      </c>
      <c r="J414" s="164"/>
      <c r="K414" s="299" t="s">
        <v>628</v>
      </c>
      <c r="L414" s="248"/>
      <c r="M414" s="166"/>
      <c r="N414" s="168"/>
      <c r="O414" s="167"/>
      <c r="P414" s="168"/>
      <c r="Q414" s="271"/>
      <c r="AL414" s="260"/>
      <c r="AM414" s="260"/>
      <c r="AN414" s="260"/>
      <c r="AO414" s="260"/>
      <c r="AP414" s="260"/>
      <c r="AQ414" s="260"/>
      <c r="AR414" s="260"/>
      <c r="AS414" s="260"/>
      <c r="AT414" s="260"/>
      <c r="AU414" s="260"/>
      <c r="AV414" s="260"/>
      <c r="AW414" s="260"/>
      <c r="AX414" s="260"/>
      <c r="AY414" s="260"/>
      <c r="AZ414" s="260"/>
      <c r="BA414" s="260"/>
      <c r="BB414" s="260"/>
      <c r="BC414" s="260"/>
      <c r="BD414" s="210"/>
      <c r="BE414" s="210"/>
      <c r="BF414" s="210"/>
    </row>
    <row r="415" spans="1:58" x14ac:dyDescent="0.25">
      <c r="A415" s="171" t="s">
        <v>91</v>
      </c>
      <c r="B415" s="164"/>
      <c r="C415" s="299" t="s">
        <v>628</v>
      </c>
      <c r="D415" s="166"/>
      <c r="E415" s="168"/>
      <c r="F415" s="167"/>
      <c r="G415" s="168"/>
      <c r="I415" s="171" t="s">
        <v>91</v>
      </c>
      <c r="J415" s="164"/>
      <c r="K415" s="299" t="s">
        <v>628</v>
      </c>
      <c r="L415" s="248"/>
      <c r="M415" s="166"/>
      <c r="N415" s="168"/>
      <c r="O415" s="167"/>
      <c r="P415" s="168"/>
      <c r="Q415" s="271"/>
      <c r="AL415" s="260"/>
      <c r="AM415" s="260"/>
      <c r="AN415" s="260"/>
      <c r="AO415" s="260"/>
      <c r="AP415" s="260"/>
      <c r="AQ415" s="260"/>
      <c r="AR415" s="260"/>
      <c r="AS415" s="260"/>
      <c r="AT415" s="260"/>
      <c r="AU415" s="260"/>
      <c r="AV415" s="260"/>
      <c r="AW415" s="260"/>
      <c r="AX415" s="260"/>
      <c r="AY415" s="260"/>
      <c r="AZ415" s="260"/>
      <c r="BA415" s="260"/>
      <c r="BB415" s="260"/>
      <c r="BC415" s="260"/>
      <c r="BD415" s="210"/>
      <c r="BE415" s="210"/>
      <c r="BF415" s="210"/>
    </row>
    <row r="416" spans="1:58" x14ac:dyDescent="0.25">
      <c r="A416" s="171" t="s">
        <v>91</v>
      </c>
      <c r="B416" s="164"/>
      <c r="C416" s="299" t="s">
        <v>628</v>
      </c>
      <c r="D416" s="166"/>
      <c r="E416" s="168"/>
      <c r="F416" s="167"/>
      <c r="G416" s="168"/>
      <c r="I416" s="171" t="s">
        <v>91</v>
      </c>
      <c r="J416" s="164"/>
      <c r="K416" s="299" t="s">
        <v>628</v>
      </c>
      <c r="L416" s="248"/>
      <c r="M416" s="166"/>
      <c r="N416" s="168"/>
      <c r="O416" s="167"/>
      <c r="P416" s="168"/>
      <c r="Q416" s="271"/>
      <c r="AL416" s="260"/>
      <c r="AM416" s="260"/>
      <c r="AN416" s="260"/>
      <c r="AO416" s="260"/>
      <c r="AP416" s="260"/>
      <c r="AQ416" s="260"/>
      <c r="AR416" s="260"/>
      <c r="AS416" s="260"/>
      <c r="AT416" s="260"/>
      <c r="AU416" s="260"/>
      <c r="AV416" s="260"/>
      <c r="AW416" s="260"/>
      <c r="AX416" s="260"/>
      <c r="AY416" s="260"/>
      <c r="AZ416" s="260"/>
      <c r="BA416" s="260"/>
      <c r="BB416" s="260"/>
      <c r="BC416" s="260"/>
      <c r="BD416" s="210"/>
      <c r="BE416" s="210"/>
      <c r="BF416" s="210"/>
    </row>
    <row r="417" spans="1:58" x14ac:dyDescent="0.25">
      <c r="A417" s="171" t="s">
        <v>91</v>
      </c>
      <c r="B417" s="164"/>
      <c r="C417" s="299" t="s">
        <v>628</v>
      </c>
      <c r="D417" s="166"/>
      <c r="E417" s="168"/>
      <c r="F417" s="167"/>
      <c r="G417" s="168"/>
      <c r="I417" s="171" t="s">
        <v>91</v>
      </c>
      <c r="J417" s="164"/>
      <c r="K417" s="299" t="s">
        <v>628</v>
      </c>
      <c r="L417" s="248"/>
      <c r="M417" s="166"/>
      <c r="N417" s="168"/>
      <c r="O417" s="167"/>
      <c r="P417" s="168"/>
      <c r="Q417" s="271"/>
      <c r="AL417" s="260"/>
      <c r="AM417" s="260"/>
      <c r="AN417" s="260"/>
      <c r="AO417" s="260"/>
      <c r="AP417" s="260"/>
      <c r="AQ417" s="260"/>
      <c r="AR417" s="260"/>
      <c r="AS417" s="260"/>
      <c r="AT417" s="260"/>
      <c r="AU417" s="260"/>
      <c r="AV417" s="260"/>
      <c r="AW417" s="260"/>
      <c r="AX417" s="260"/>
      <c r="AY417" s="260"/>
      <c r="AZ417" s="260"/>
      <c r="BA417" s="260"/>
      <c r="BB417" s="260"/>
      <c r="BC417" s="260"/>
      <c r="BD417" s="210"/>
      <c r="BE417" s="210"/>
      <c r="BF417" s="210"/>
    </row>
    <row r="418" spans="1:58" x14ac:dyDescent="0.25">
      <c r="A418" s="171" t="s">
        <v>91</v>
      </c>
      <c r="B418" s="164"/>
      <c r="C418" s="299" t="s">
        <v>628</v>
      </c>
      <c r="D418" s="166"/>
      <c r="E418" s="168"/>
      <c r="F418" s="167"/>
      <c r="G418" s="168"/>
      <c r="I418" s="171" t="s">
        <v>91</v>
      </c>
      <c r="J418" s="164"/>
      <c r="K418" s="299" t="s">
        <v>628</v>
      </c>
      <c r="L418" s="248"/>
      <c r="M418" s="166"/>
      <c r="N418" s="168"/>
      <c r="O418" s="167"/>
      <c r="P418" s="168"/>
      <c r="Q418" s="271"/>
      <c r="AL418" s="260"/>
      <c r="AM418" s="260"/>
      <c r="AN418" s="260"/>
      <c r="AO418" s="260"/>
      <c r="AP418" s="260"/>
      <c r="AQ418" s="260"/>
      <c r="AR418" s="260"/>
      <c r="AS418" s="260"/>
      <c r="AT418" s="260"/>
      <c r="AU418" s="260"/>
      <c r="AV418" s="260"/>
      <c r="AW418" s="260"/>
      <c r="AX418" s="260"/>
      <c r="AY418" s="260"/>
      <c r="AZ418" s="260"/>
      <c r="BA418" s="260"/>
      <c r="BB418" s="260"/>
      <c r="BC418" s="260"/>
      <c r="BD418" s="210"/>
      <c r="BE418" s="210"/>
      <c r="BF418" s="210"/>
    </row>
    <row r="419" spans="1:58" x14ac:dyDescent="0.25">
      <c r="A419" s="171" t="s">
        <v>91</v>
      </c>
      <c r="B419" s="164"/>
      <c r="C419" s="299" t="s">
        <v>628</v>
      </c>
      <c r="D419" s="166"/>
      <c r="E419" s="168"/>
      <c r="F419" s="167"/>
      <c r="G419" s="168"/>
      <c r="I419" s="171" t="s">
        <v>91</v>
      </c>
      <c r="J419" s="164"/>
      <c r="K419" s="299" t="s">
        <v>628</v>
      </c>
      <c r="L419" s="248"/>
      <c r="M419" s="166"/>
      <c r="N419" s="168"/>
      <c r="O419" s="167"/>
      <c r="P419" s="168"/>
      <c r="Q419" s="271"/>
      <c r="AL419" s="260"/>
      <c r="AM419" s="260"/>
      <c r="AN419" s="260"/>
      <c r="AO419" s="260"/>
      <c r="AP419" s="260"/>
      <c r="AQ419" s="260"/>
      <c r="AR419" s="260"/>
      <c r="AS419" s="260"/>
      <c r="AT419" s="260"/>
      <c r="AU419" s="260"/>
      <c r="AV419" s="260"/>
      <c r="AW419" s="260"/>
      <c r="AX419" s="260"/>
      <c r="AY419" s="260"/>
      <c r="AZ419" s="260"/>
      <c r="BA419" s="260"/>
      <c r="BB419" s="260"/>
      <c r="BC419" s="260"/>
      <c r="BD419" s="210"/>
      <c r="BE419" s="210"/>
      <c r="BF419" s="210"/>
    </row>
    <row r="420" spans="1:58" x14ac:dyDescent="0.25">
      <c r="A420" s="171" t="s">
        <v>91</v>
      </c>
      <c r="B420" s="164"/>
      <c r="C420" s="299" t="s">
        <v>628</v>
      </c>
      <c r="D420" s="166"/>
      <c r="E420" s="168"/>
      <c r="F420" s="167"/>
      <c r="G420" s="168"/>
      <c r="I420" s="171" t="s">
        <v>91</v>
      </c>
      <c r="J420" s="164"/>
      <c r="K420" s="299" t="s">
        <v>628</v>
      </c>
      <c r="L420" s="248"/>
      <c r="M420" s="166"/>
      <c r="N420" s="168"/>
      <c r="O420" s="167"/>
      <c r="P420" s="168"/>
      <c r="Q420" s="271"/>
      <c r="AL420" s="260"/>
      <c r="AM420" s="260"/>
      <c r="AN420" s="260"/>
      <c r="AO420" s="260"/>
      <c r="AP420" s="260"/>
      <c r="AQ420" s="260"/>
      <c r="AR420" s="260"/>
      <c r="AS420" s="260"/>
      <c r="AT420" s="260"/>
      <c r="AU420" s="260"/>
      <c r="AV420" s="260"/>
      <c r="AW420" s="260"/>
      <c r="AX420" s="260"/>
      <c r="AY420" s="260"/>
      <c r="AZ420" s="260"/>
      <c r="BA420" s="260"/>
      <c r="BB420" s="260"/>
      <c r="BC420" s="260"/>
      <c r="BD420" s="210"/>
      <c r="BE420" s="210"/>
      <c r="BF420" s="210"/>
    </row>
    <row r="421" spans="1:58" x14ac:dyDescent="0.25">
      <c r="A421" s="171" t="s">
        <v>91</v>
      </c>
      <c r="B421" s="164"/>
      <c r="C421" s="299" t="s">
        <v>628</v>
      </c>
      <c r="D421" s="166"/>
      <c r="E421" s="168"/>
      <c r="F421" s="167"/>
      <c r="G421" s="168"/>
      <c r="I421" s="171" t="s">
        <v>91</v>
      </c>
      <c r="J421" s="164"/>
      <c r="K421" s="299" t="s">
        <v>628</v>
      </c>
      <c r="L421" s="248"/>
      <c r="M421" s="166"/>
      <c r="N421" s="168"/>
      <c r="O421" s="167"/>
      <c r="P421" s="168"/>
      <c r="Q421" s="271"/>
      <c r="AL421" s="260"/>
      <c r="AM421" s="260"/>
      <c r="AN421" s="260"/>
      <c r="AO421" s="260"/>
      <c r="AP421" s="260"/>
      <c r="AQ421" s="260"/>
      <c r="AR421" s="260"/>
      <c r="AS421" s="260"/>
      <c r="AT421" s="260"/>
      <c r="AU421" s="260"/>
      <c r="AV421" s="260"/>
      <c r="AW421" s="260"/>
      <c r="AX421" s="260"/>
      <c r="AY421" s="260"/>
      <c r="AZ421" s="260"/>
      <c r="BA421" s="260"/>
      <c r="BB421" s="260"/>
      <c r="BC421" s="260"/>
      <c r="BD421" s="210"/>
      <c r="BE421" s="210"/>
      <c r="BF421" s="210"/>
    </row>
    <row r="422" spans="1:58" x14ac:dyDescent="0.25">
      <c r="A422" s="171" t="s">
        <v>91</v>
      </c>
      <c r="B422" s="164"/>
      <c r="C422" s="299" t="s">
        <v>628</v>
      </c>
      <c r="D422" s="166"/>
      <c r="E422" s="168"/>
      <c r="F422" s="167"/>
      <c r="G422" s="168"/>
      <c r="I422" s="171" t="s">
        <v>91</v>
      </c>
      <c r="J422" s="164"/>
      <c r="K422" s="299" t="s">
        <v>628</v>
      </c>
      <c r="L422" s="248"/>
      <c r="M422" s="166"/>
      <c r="N422" s="168"/>
      <c r="O422" s="167"/>
      <c r="P422" s="168"/>
      <c r="Q422" s="271"/>
      <c r="AL422" s="260"/>
      <c r="AM422" s="260"/>
      <c r="AN422" s="260"/>
      <c r="AO422" s="260"/>
      <c r="AP422" s="260"/>
      <c r="AQ422" s="260"/>
      <c r="AR422" s="260"/>
      <c r="AS422" s="260"/>
      <c r="AT422" s="260"/>
      <c r="AU422" s="260"/>
      <c r="AV422" s="260"/>
      <c r="AW422" s="260"/>
      <c r="AX422" s="260"/>
      <c r="AY422" s="260"/>
      <c r="AZ422" s="260"/>
      <c r="BA422" s="260"/>
      <c r="BB422" s="260"/>
      <c r="BC422" s="260"/>
      <c r="BD422" s="210"/>
      <c r="BE422" s="210"/>
      <c r="BF422" s="210"/>
    </row>
    <row r="423" spans="1:58" x14ac:dyDescent="0.25">
      <c r="A423" s="171" t="s">
        <v>91</v>
      </c>
      <c r="B423" s="164"/>
      <c r="C423" s="299" t="s">
        <v>628</v>
      </c>
      <c r="D423" s="166"/>
      <c r="E423" s="168"/>
      <c r="F423" s="167"/>
      <c r="G423" s="168"/>
      <c r="I423" s="171" t="s">
        <v>91</v>
      </c>
      <c r="J423" s="164"/>
      <c r="K423" s="299" t="s">
        <v>628</v>
      </c>
      <c r="L423" s="248"/>
      <c r="M423" s="166"/>
      <c r="N423" s="168"/>
      <c r="O423" s="167"/>
      <c r="P423" s="168"/>
      <c r="Q423" s="271"/>
      <c r="AL423" s="260"/>
      <c r="AM423" s="260"/>
      <c r="AN423" s="260"/>
      <c r="AO423" s="260"/>
      <c r="AP423" s="260"/>
      <c r="AQ423" s="260"/>
      <c r="AR423" s="260"/>
      <c r="AS423" s="260"/>
      <c r="AT423" s="260"/>
      <c r="AU423" s="260"/>
      <c r="AV423" s="260"/>
      <c r="AW423" s="260"/>
      <c r="AX423" s="260"/>
      <c r="AY423" s="260"/>
      <c r="AZ423" s="260"/>
      <c r="BA423" s="260"/>
      <c r="BB423" s="260"/>
      <c r="BC423" s="260"/>
      <c r="BD423" s="210"/>
      <c r="BE423" s="210"/>
      <c r="BF423" s="210"/>
    </row>
    <row r="424" spans="1:58" x14ac:dyDescent="0.25">
      <c r="A424" s="171" t="s">
        <v>91</v>
      </c>
      <c r="B424" s="164"/>
      <c r="C424" s="299" t="s">
        <v>628</v>
      </c>
      <c r="D424" s="166"/>
      <c r="E424" s="168"/>
      <c r="F424" s="167"/>
      <c r="G424" s="168"/>
      <c r="I424" s="171" t="s">
        <v>91</v>
      </c>
      <c r="J424" s="164"/>
      <c r="K424" s="299" t="s">
        <v>628</v>
      </c>
      <c r="L424" s="248"/>
      <c r="M424" s="166"/>
      <c r="N424" s="168"/>
      <c r="O424" s="167"/>
      <c r="P424" s="168"/>
      <c r="Q424" s="271"/>
      <c r="AL424" s="260"/>
      <c r="AM424" s="260"/>
      <c r="AN424" s="260"/>
      <c r="AO424" s="260"/>
      <c r="AP424" s="260"/>
      <c r="AQ424" s="260"/>
      <c r="AR424" s="260"/>
      <c r="AS424" s="260"/>
      <c r="AT424" s="260"/>
      <c r="AU424" s="260"/>
      <c r="AV424" s="260"/>
      <c r="AW424" s="260"/>
      <c r="AX424" s="260"/>
      <c r="AY424" s="260"/>
      <c r="AZ424" s="260"/>
      <c r="BA424" s="260"/>
      <c r="BB424" s="260"/>
      <c r="BC424" s="260"/>
      <c r="BD424" s="210"/>
      <c r="BE424" s="210"/>
      <c r="BF424" s="210"/>
    </row>
    <row r="425" spans="1:58" x14ac:dyDescent="0.25">
      <c r="A425" s="171" t="s">
        <v>91</v>
      </c>
      <c r="B425" s="164"/>
      <c r="C425" s="299" t="s">
        <v>628</v>
      </c>
      <c r="D425" s="166"/>
      <c r="E425" s="168"/>
      <c r="F425" s="167"/>
      <c r="G425" s="168"/>
      <c r="I425" s="171" t="s">
        <v>91</v>
      </c>
      <c r="J425" s="164"/>
      <c r="K425" s="299" t="s">
        <v>628</v>
      </c>
      <c r="L425" s="248"/>
      <c r="M425" s="166"/>
      <c r="N425" s="168"/>
      <c r="O425" s="167"/>
      <c r="P425" s="168"/>
      <c r="Q425" s="271"/>
      <c r="AL425" s="260"/>
      <c r="AM425" s="260"/>
      <c r="AN425" s="260"/>
      <c r="AO425" s="260"/>
      <c r="AP425" s="260"/>
      <c r="AQ425" s="260"/>
      <c r="AR425" s="260"/>
      <c r="AS425" s="260"/>
      <c r="AT425" s="260"/>
      <c r="AU425" s="260"/>
      <c r="AV425" s="260"/>
      <c r="AW425" s="260"/>
      <c r="AX425" s="260"/>
      <c r="AY425" s="260"/>
      <c r="AZ425" s="260"/>
      <c r="BA425" s="260"/>
      <c r="BB425" s="260"/>
      <c r="BC425" s="260"/>
      <c r="BD425" s="210"/>
      <c r="BE425" s="210"/>
      <c r="BF425" s="210"/>
    </row>
    <row r="426" spans="1:58" x14ac:dyDescent="0.25">
      <c r="A426" s="171" t="s">
        <v>91</v>
      </c>
      <c r="B426" s="164"/>
      <c r="C426" s="299" t="s">
        <v>628</v>
      </c>
      <c r="D426" s="166"/>
      <c r="E426" s="168"/>
      <c r="F426" s="167"/>
      <c r="G426" s="168"/>
      <c r="I426" s="171" t="s">
        <v>91</v>
      </c>
      <c r="J426" s="164"/>
      <c r="K426" s="299" t="s">
        <v>628</v>
      </c>
      <c r="L426" s="248"/>
      <c r="M426" s="166"/>
      <c r="N426" s="168"/>
      <c r="O426" s="167"/>
      <c r="P426" s="168"/>
      <c r="Q426" s="271"/>
      <c r="AL426" s="260"/>
      <c r="AM426" s="260"/>
      <c r="AN426" s="260"/>
      <c r="AO426" s="260"/>
      <c r="AP426" s="260"/>
      <c r="AQ426" s="260"/>
      <c r="AR426" s="260"/>
      <c r="AS426" s="260"/>
      <c r="AT426" s="260"/>
      <c r="AU426" s="260"/>
      <c r="AV426" s="260"/>
      <c r="AW426" s="260"/>
      <c r="AX426" s="260"/>
      <c r="AY426" s="260"/>
      <c r="AZ426" s="260"/>
      <c r="BA426" s="260"/>
      <c r="BB426" s="260"/>
      <c r="BC426" s="260"/>
      <c r="BD426" s="210"/>
      <c r="BE426" s="210"/>
      <c r="BF426" s="210"/>
    </row>
    <row r="427" spans="1:58" x14ac:dyDescent="0.25">
      <c r="A427" s="171" t="s">
        <v>91</v>
      </c>
      <c r="B427" s="164"/>
      <c r="C427" s="299" t="s">
        <v>628</v>
      </c>
      <c r="D427" s="166"/>
      <c r="E427" s="168"/>
      <c r="F427" s="167"/>
      <c r="G427" s="168"/>
      <c r="I427" s="171" t="s">
        <v>91</v>
      </c>
      <c r="J427" s="164"/>
      <c r="K427" s="299" t="s">
        <v>628</v>
      </c>
      <c r="L427" s="248"/>
      <c r="M427" s="166"/>
      <c r="N427" s="168"/>
      <c r="O427" s="167"/>
      <c r="P427" s="168"/>
      <c r="Q427" s="271"/>
      <c r="AL427" s="260"/>
      <c r="AM427" s="260"/>
      <c r="AN427" s="260"/>
      <c r="AO427" s="260"/>
      <c r="AP427" s="260"/>
      <c r="AQ427" s="260"/>
      <c r="AR427" s="260"/>
      <c r="AS427" s="260"/>
      <c r="AT427" s="260"/>
      <c r="AU427" s="260"/>
      <c r="AV427" s="260"/>
      <c r="AW427" s="260"/>
      <c r="AX427" s="260"/>
      <c r="AY427" s="260"/>
      <c r="AZ427" s="260"/>
      <c r="BA427" s="260"/>
      <c r="BB427" s="260"/>
      <c r="BC427" s="260"/>
      <c r="BD427" s="210"/>
      <c r="BE427" s="210"/>
      <c r="BF427" s="210"/>
    </row>
    <row r="428" spans="1:58" x14ac:dyDescent="0.25">
      <c r="A428" s="171" t="s">
        <v>91</v>
      </c>
      <c r="B428" s="164"/>
      <c r="C428" s="299" t="s">
        <v>628</v>
      </c>
      <c r="D428" s="166"/>
      <c r="E428" s="168"/>
      <c r="F428" s="167"/>
      <c r="G428" s="168"/>
      <c r="I428" s="171" t="s">
        <v>91</v>
      </c>
      <c r="J428" s="164"/>
      <c r="K428" s="299" t="s">
        <v>628</v>
      </c>
      <c r="L428" s="248"/>
      <c r="M428" s="166"/>
      <c r="N428" s="168"/>
      <c r="O428" s="167"/>
      <c r="P428" s="168"/>
      <c r="Q428" s="271"/>
      <c r="AL428" s="260"/>
      <c r="AM428" s="260"/>
      <c r="AN428" s="260"/>
      <c r="AO428" s="260"/>
      <c r="AP428" s="260"/>
      <c r="AQ428" s="260"/>
      <c r="AR428" s="260"/>
      <c r="AS428" s="260"/>
      <c r="AT428" s="260"/>
      <c r="AU428" s="260"/>
      <c r="AV428" s="260"/>
      <c r="AW428" s="260"/>
      <c r="AX428" s="260"/>
      <c r="AY428" s="260"/>
      <c r="AZ428" s="260"/>
      <c r="BA428" s="260"/>
      <c r="BB428" s="260"/>
      <c r="BC428" s="260"/>
      <c r="BD428" s="210"/>
      <c r="BE428" s="210"/>
      <c r="BF428" s="210"/>
    </row>
    <row r="429" spans="1:58" x14ac:dyDescent="0.25">
      <c r="A429" s="171" t="s">
        <v>91</v>
      </c>
      <c r="B429" s="164"/>
      <c r="C429" s="299" t="s">
        <v>628</v>
      </c>
      <c r="D429" s="166"/>
      <c r="E429" s="168"/>
      <c r="F429" s="167"/>
      <c r="G429" s="168"/>
      <c r="I429" s="171" t="s">
        <v>91</v>
      </c>
      <c r="J429" s="164"/>
      <c r="K429" s="299" t="s">
        <v>628</v>
      </c>
      <c r="L429" s="248"/>
      <c r="M429" s="166"/>
      <c r="N429" s="168"/>
      <c r="O429" s="167"/>
      <c r="P429" s="168"/>
      <c r="Q429" s="271"/>
      <c r="AL429" s="260"/>
      <c r="AM429" s="260"/>
      <c r="AN429" s="260"/>
      <c r="AO429" s="260"/>
      <c r="AP429" s="260"/>
      <c r="AQ429" s="260"/>
      <c r="AR429" s="260"/>
      <c r="AS429" s="260"/>
      <c r="AT429" s="260"/>
      <c r="AU429" s="260"/>
      <c r="AV429" s="260"/>
      <c r="AW429" s="260"/>
      <c r="AX429" s="260"/>
      <c r="AY429" s="260"/>
      <c r="AZ429" s="260"/>
      <c r="BA429" s="260"/>
      <c r="BB429" s="260"/>
      <c r="BC429" s="260"/>
      <c r="BD429" s="210"/>
      <c r="BE429" s="210"/>
      <c r="BF429" s="210"/>
    </row>
    <row r="430" spans="1:58" x14ac:dyDescent="0.25">
      <c r="A430" s="171" t="s">
        <v>91</v>
      </c>
      <c r="B430" s="164"/>
      <c r="C430" s="299" t="s">
        <v>628</v>
      </c>
      <c r="D430" s="166"/>
      <c r="E430" s="168"/>
      <c r="F430" s="167"/>
      <c r="G430" s="168"/>
      <c r="I430" s="171" t="s">
        <v>91</v>
      </c>
      <c r="J430" s="164"/>
      <c r="K430" s="299" t="s">
        <v>628</v>
      </c>
      <c r="L430" s="248"/>
      <c r="M430" s="166"/>
      <c r="N430" s="168"/>
      <c r="O430" s="167"/>
      <c r="P430" s="168"/>
      <c r="Q430" s="271"/>
      <c r="AL430" s="260"/>
      <c r="AM430" s="260"/>
      <c r="AN430" s="260"/>
      <c r="AO430" s="260"/>
      <c r="AP430" s="260"/>
      <c r="AQ430" s="260"/>
      <c r="AR430" s="260"/>
      <c r="AS430" s="260"/>
      <c r="AT430" s="260"/>
      <c r="AU430" s="260"/>
      <c r="AV430" s="260"/>
      <c r="AW430" s="260"/>
      <c r="AX430" s="260"/>
      <c r="AY430" s="260"/>
      <c r="AZ430" s="260"/>
      <c r="BA430" s="260"/>
      <c r="BB430" s="260"/>
      <c r="BC430" s="260"/>
      <c r="BD430" s="210"/>
      <c r="BE430" s="210"/>
      <c r="BF430" s="210"/>
    </row>
    <row r="431" spans="1:58" x14ac:dyDescent="0.25">
      <c r="A431" s="171" t="s">
        <v>91</v>
      </c>
      <c r="B431" s="164"/>
      <c r="C431" s="299" t="s">
        <v>628</v>
      </c>
      <c r="D431" s="166"/>
      <c r="E431" s="168"/>
      <c r="F431" s="167"/>
      <c r="G431" s="168"/>
      <c r="I431" s="171" t="s">
        <v>91</v>
      </c>
      <c r="J431" s="164"/>
      <c r="K431" s="299" t="s">
        <v>628</v>
      </c>
      <c r="L431" s="248"/>
      <c r="M431" s="166"/>
      <c r="N431" s="168"/>
      <c r="O431" s="167"/>
      <c r="P431" s="168"/>
      <c r="Q431" s="271"/>
      <c r="AL431" s="260"/>
      <c r="AM431" s="260"/>
      <c r="AN431" s="260"/>
      <c r="AO431" s="260"/>
      <c r="AP431" s="260"/>
      <c r="AQ431" s="260"/>
      <c r="AR431" s="260"/>
      <c r="AS431" s="260"/>
      <c r="AT431" s="260"/>
      <c r="AU431" s="260"/>
      <c r="AV431" s="260"/>
      <c r="AW431" s="260"/>
      <c r="AX431" s="260"/>
      <c r="AY431" s="260"/>
      <c r="AZ431" s="260"/>
      <c r="BA431" s="260"/>
      <c r="BB431" s="260"/>
      <c r="BC431" s="260"/>
      <c r="BD431" s="210"/>
      <c r="BE431" s="210"/>
      <c r="BF431" s="210"/>
    </row>
    <row r="432" spans="1:58" x14ac:dyDescent="0.25">
      <c r="A432" s="171" t="s">
        <v>91</v>
      </c>
      <c r="B432" s="164"/>
      <c r="C432" s="299" t="s">
        <v>628</v>
      </c>
      <c r="D432" s="166"/>
      <c r="E432" s="168"/>
      <c r="F432" s="167"/>
      <c r="G432" s="168"/>
      <c r="I432" s="171" t="s">
        <v>91</v>
      </c>
      <c r="J432" s="164"/>
      <c r="K432" s="299" t="s">
        <v>628</v>
      </c>
      <c r="L432" s="248"/>
      <c r="M432" s="166"/>
      <c r="N432" s="168"/>
      <c r="O432" s="167"/>
      <c r="P432" s="168"/>
      <c r="Q432" s="271"/>
      <c r="AL432" s="260"/>
      <c r="AM432" s="260"/>
      <c r="AN432" s="260"/>
      <c r="AO432" s="260"/>
      <c r="AP432" s="260"/>
      <c r="AQ432" s="260"/>
      <c r="AR432" s="260"/>
      <c r="AS432" s="260"/>
      <c r="AT432" s="260"/>
      <c r="AU432" s="260"/>
      <c r="AV432" s="260"/>
      <c r="AW432" s="260"/>
      <c r="AX432" s="260"/>
      <c r="AY432" s="260"/>
      <c r="AZ432" s="260"/>
      <c r="BA432" s="260"/>
      <c r="BB432" s="260"/>
      <c r="BC432" s="260"/>
      <c r="BD432" s="210"/>
      <c r="BE432" s="210"/>
      <c r="BF432" s="210"/>
    </row>
    <row r="433" spans="1:58" x14ac:dyDescent="0.25">
      <c r="A433" s="171" t="s">
        <v>91</v>
      </c>
      <c r="B433" s="164"/>
      <c r="C433" s="299" t="s">
        <v>628</v>
      </c>
      <c r="D433" s="166"/>
      <c r="E433" s="168"/>
      <c r="F433" s="167"/>
      <c r="G433" s="168"/>
      <c r="I433" s="171" t="s">
        <v>91</v>
      </c>
      <c r="J433" s="164"/>
      <c r="K433" s="299" t="s">
        <v>628</v>
      </c>
      <c r="L433" s="248"/>
      <c r="M433" s="166"/>
      <c r="N433" s="168"/>
      <c r="O433" s="167"/>
      <c r="P433" s="168"/>
      <c r="Q433" s="271"/>
      <c r="AL433" s="260"/>
      <c r="AM433" s="260"/>
      <c r="AN433" s="260"/>
      <c r="AO433" s="260"/>
      <c r="AP433" s="260"/>
      <c r="AQ433" s="260"/>
      <c r="AR433" s="260"/>
      <c r="AS433" s="260"/>
      <c r="AT433" s="260"/>
      <c r="AU433" s="260"/>
      <c r="AV433" s="260"/>
      <c r="AW433" s="260"/>
      <c r="AX433" s="260"/>
      <c r="AY433" s="260"/>
      <c r="AZ433" s="260"/>
      <c r="BA433" s="260"/>
      <c r="BB433" s="260"/>
      <c r="BC433" s="260"/>
      <c r="BD433" s="210"/>
      <c r="BE433" s="210"/>
      <c r="BF433" s="210"/>
    </row>
    <row r="434" spans="1:58" x14ac:dyDescent="0.25">
      <c r="A434" s="171" t="s">
        <v>91</v>
      </c>
      <c r="B434" s="164"/>
      <c r="C434" s="299" t="s">
        <v>628</v>
      </c>
      <c r="D434" s="166"/>
      <c r="E434" s="168"/>
      <c r="F434" s="167"/>
      <c r="G434" s="168"/>
      <c r="I434" s="171" t="s">
        <v>91</v>
      </c>
      <c r="J434" s="164"/>
      <c r="K434" s="299" t="s">
        <v>628</v>
      </c>
      <c r="L434" s="248"/>
      <c r="M434" s="166"/>
      <c r="N434" s="168"/>
      <c r="O434" s="167"/>
      <c r="P434" s="168"/>
      <c r="Q434" s="271"/>
      <c r="AL434" s="260"/>
      <c r="AM434" s="260"/>
      <c r="AN434" s="260"/>
      <c r="AO434" s="260"/>
      <c r="AP434" s="260"/>
      <c r="AQ434" s="260"/>
      <c r="AR434" s="260"/>
      <c r="AS434" s="260"/>
      <c r="AT434" s="260"/>
      <c r="AU434" s="260"/>
      <c r="AV434" s="260"/>
      <c r="AW434" s="260"/>
      <c r="AX434" s="260"/>
      <c r="AY434" s="260"/>
      <c r="AZ434" s="260"/>
      <c r="BA434" s="260"/>
      <c r="BB434" s="260"/>
      <c r="BC434" s="260"/>
      <c r="BD434" s="210"/>
      <c r="BE434" s="210"/>
      <c r="BF434" s="210"/>
    </row>
    <row r="435" spans="1:58" x14ac:dyDescent="0.25">
      <c r="A435" s="171" t="s">
        <v>91</v>
      </c>
      <c r="B435" s="164"/>
      <c r="C435" s="299" t="s">
        <v>628</v>
      </c>
      <c r="D435" s="166"/>
      <c r="E435" s="168"/>
      <c r="F435" s="167"/>
      <c r="G435" s="168"/>
      <c r="I435" s="171" t="s">
        <v>91</v>
      </c>
      <c r="J435" s="164"/>
      <c r="K435" s="299" t="s">
        <v>628</v>
      </c>
      <c r="L435" s="248"/>
      <c r="M435" s="166"/>
      <c r="N435" s="168"/>
      <c r="O435" s="167"/>
      <c r="P435" s="168"/>
      <c r="Q435" s="271"/>
      <c r="AL435" s="260"/>
      <c r="AM435" s="260"/>
      <c r="AN435" s="260"/>
      <c r="AO435" s="260"/>
      <c r="AP435" s="260"/>
      <c r="AQ435" s="260"/>
      <c r="AR435" s="260"/>
      <c r="AS435" s="260"/>
      <c r="AT435" s="260"/>
      <c r="AU435" s="260"/>
      <c r="AV435" s="260"/>
      <c r="AW435" s="260"/>
      <c r="AX435" s="260"/>
      <c r="AY435" s="260"/>
      <c r="AZ435" s="260"/>
      <c r="BA435" s="260"/>
      <c r="BB435" s="260"/>
      <c r="BC435" s="260"/>
      <c r="BD435" s="210"/>
      <c r="BE435" s="210"/>
      <c r="BF435" s="210"/>
    </row>
    <row r="436" spans="1:58" x14ac:dyDescent="0.25">
      <c r="A436" s="171" t="s">
        <v>91</v>
      </c>
      <c r="B436" s="164"/>
      <c r="C436" s="299" t="s">
        <v>628</v>
      </c>
      <c r="D436" s="166"/>
      <c r="E436" s="168"/>
      <c r="F436" s="167"/>
      <c r="G436" s="168"/>
      <c r="I436" s="171" t="s">
        <v>91</v>
      </c>
      <c r="J436" s="164"/>
      <c r="K436" s="299" t="s">
        <v>628</v>
      </c>
      <c r="L436" s="248"/>
      <c r="M436" s="166"/>
      <c r="N436" s="168"/>
      <c r="O436" s="167"/>
      <c r="P436" s="168"/>
      <c r="Q436" s="271"/>
      <c r="AL436" s="260"/>
      <c r="AM436" s="260"/>
      <c r="AN436" s="260"/>
      <c r="AO436" s="260"/>
      <c r="AP436" s="260"/>
      <c r="AQ436" s="260"/>
      <c r="AR436" s="260"/>
      <c r="AS436" s="260"/>
      <c r="AT436" s="260"/>
      <c r="AU436" s="260"/>
      <c r="AV436" s="260"/>
      <c r="AW436" s="260"/>
      <c r="AX436" s="260"/>
      <c r="AY436" s="260"/>
      <c r="AZ436" s="260"/>
      <c r="BA436" s="260"/>
      <c r="BB436" s="260"/>
      <c r="BC436" s="260"/>
      <c r="BD436" s="210"/>
      <c r="BE436" s="210"/>
      <c r="BF436" s="210"/>
    </row>
    <row r="437" spans="1:58" x14ac:dyDescent="0.25">
      <c r="A437" s="171" t="s">
        <v>91</v>
      </c>
      <c r="B437" s="164"/>
      <c r="C437" s="299" t="s">
        <v>628</v>
      </c>
      <c r="D437" s="166"/>
      <c r="E437" s="168"/>
      <c r="F437" s="167"/>
      <c r="G437" s="168"/>
      <c r="I437" s="171" t="s">
        <v>91</v>
      </c>
      <c r="J437" s="164"/>
      <c r="K437" s="299" t="s">
        <v>628</v>
      </c>
      <c r="L437" s="248"/>
      <c r="M437" s="166"/>
      <c r="N437" s="168"/>
      <c r="O437" s="167"/>
      <c r="P437" s="168"/>
      <c r="Q437" s="271"/>
      <c r="AL437" s="260"/>
      <c r="AM437" s="260"/>
      <c r="AN437" s="260"/>
      <c r="AO437" s="260"/>
      <c r="AP437" s="260"/>
      <c r="AQ437" s="260"/>
      <c r="AR437" s="260"/>
      <c r="AS437" s="260"/>
      <c r="AT437" s="260"/>
      <c r="AU437" s="260"/>
      <c r="AV437" s="260"/>
      <c r="AW437" s="260"/>
      <c r="AX437" s="260"/>
      <c r="AY437" s="260"/>
      <c r="AZ437" s="260"/>
      <c r="BA437" s="260"/>
      <c r="BB437" s="260"/>
      <c r="BC437" s="260"/>
      <c r="BD437" s="210"/>
      <c r="BE437" s="210"/>
      <c r="BF437" s="210"/>
    </row>
    <row r="438" spans="1:58" x14ac:dyDescent="0.25">
      <c r="A438" s="171" t="s">
        <v>91</v>
      </c>
      <c r="B438" s="164"/>
      <c r="C438" s="299" t="s">
        <v>628</v>
      </c>
      <c r="D438" s="166"/>
      <c r="E438" s="168"/>
      <c r="F438" s="167"/>
      <c r="G438" s="168"/>
      <c r="I438" s="171" t="s">
        <v>91</v>
      </c>
      <c r="J438" s="164"/>
      <c r="K438" s="299" t="s">
        <v>628</v>
      </c>
      <c r="L438" s="248"/>
      <c r="M438" s="166"/>
      <c r="N438" s="168"/>
      <c r="O438" s="167"/>
      <c r="P438" s="168"/>
      <c r="Q438" s="271"/>
      <c r="AL438" s="260"/>
      <c r="AM438" s="260"/>
      <c r="AN438" s="260"/>
      <c r="AO438" s="260"/>
      <c r="AP438" s="260"/>
      <c r="AQ438" s="260"/>
      <c r="AR438" s="260"/>
      <c r="AS438" s="260"/>
      <c r="AT438" s="260"/>
      <c r="AU438" s="260"/>
      <c r="AV438" s="260"/>
      <c r="AW438" s="260"/>
      <c r="AX438" s="260"/>
      <c r="AY438" s="260"/>
      <c r="AZ438" s="260"/>
      <c r="BA438" s="260"/>
      <c r="BB438" s="260"/>
      <c r="BC438" s="260"/>
      <c r="BD438" s="210"/>
      <c r="BE438" s="210"/>
      <c r="BF438" s="210"/>
    </row>
    <row r="439" spans="1:58" x14ac:dyDescent="0.25">
      <c r="A439" s="171" t="s">
        <v>91</v>
      </c>
      <c r="B439" s="164"/>
      <c r="C439" s="299" t="s">
        <v>628</v>
      </c>
      <c r="D439" s="166"/>
      <c r="E439" s="168"/>
      <c r="F439" s="167"/>
      <c r="G439" s="168"/>
      <c r="I439" s="171" t="s">
        <v>91</v>
      </c>
      <c r="J439" s="164"/>
      <c r="K439" s="299" t="s">
        <v>628</v>
      </c>
      <c r="L439" s="248"/>
      <c r="M439" s="166"/>
      <c r="N439" s="168"/>
      <c r="O439" s="167"/>
      <c r="P439" s="168"/>
      <c r="Q439" s="271"/>
      <c r="AL439" s="260"/>
      <c r="AM439" s="260"/>
      <c r="AN439" s="260"/>
      <c r="AO439" s="260"/>
      <c r="AP439" s="260"/>
      <c r="AQ439" s="260"/>
      <c r="AR439" s="260"/>
      <c r="AS439" s="260"/>
      <c r="AT439" s="260"/>
      <c r="AU439" s="260"/>
      <c r="AV439" s="260"/>
      <c r="AW439" s="260"/>
      <c r="AX439" s="260"/>
      <c r="AY439" s="260"/>
      <c r="AZ439" s="260"/>
      <c r="BA439" s="260"/>
      <c r="BB439" s="260"/>
      <c r="BC439" s="260"/>
      <c r="BD439" s="210"/>
      <c r="BE439" s="210"/>
      <c r="BF439" s="210"/>
    </row>
    <row r="440" spans="1:58" x14ac:dyDescent="0.25">
      <c r="A440" s="171" t="s">
        <v>91</v>
      </c>
      <c r="B440" s="164"/>
      <c r="C440" s="299" t="s">
        <v>628</v>
      </c>
      <c r="D440" s="166"/>
      <c r="E440" s="168"/>
      <c r="F440" s="167"/>
      <c r="G440" s="168"/>
      <c r="I440" s="171" t="s">
        <v>91</v>
      </c>
      <c r="J440" s="164"/>
      <c r="K440" s="299" t="s">
        <v>628</v>
      </c>
      <c r="L440" s="248"/>
      <c r="M440" s="166"/>
      <c r="N440" s="168"/>
      <c r="O440" s="167"/>
      <c r="P440" s="168"/>
      <c r="Q440" s="271"/>
      <c r="AL440" s="260"/>
      <c r="AM440" s="260"/>
      <c r="AN440" s="260"/>
      <c r="AO440" s="260"/>
      <c r="AP440" s="260"/>
      <c r="AQ440" s="260"/>
      <c r="AR440" s="260"/>
      <c r="AS440" s="260"/>
      <c r="AT440" s="260"/>
      <c r="AU440" s="260"/>
      <c r="AV440" s="260"/>
      <c r="AW440" s="260"/>
      <c r="AX440" s="260"/>
      <c r="AY440" s="260"/>
      <c r="AZ440" s="260"/>
      <c r="BA440" s="260"/>
      <c r="BB440" s="260"/>
      <c r="BC440" s="260"/>
      <c r="BD440" s="210"/>
      <c r="BE440" s="210"/>
      <c r="BF440" s="210"/>
    </row>
    <row r="441" spans="1:58" x14ac:dyDescent="0.25">
      <c r="A441" s="171" t="s">
        <v>91</v>
      </c>
      <c r="B441" s="164"/>
      <c r="C441" s="299" t="s">
        <v>628</v>
      </c>
      <c r="D441" s="166"/>
      <c r="E441" s="168"/>
      <c r="F441" s="167"/>
      <c r="G441" s="168"/>
      <c r="I441" s="171" t="s">
        <v>91</v>
      </c>
      <c r="J441" s="164"/>
      <c r="K441" s="299" t="s">
        <v>628</v>
      </c>
      <c r="L441" s="248"/>
      <c r="M441" s="166"/>
      <c r="N441" s="168"/>
      <c r="O441" s="167"/>
      <c r="P441" s="168"/>
      <c r="Q441" s="271"/>
      <c r="AL441" s="260"/>
      <c r="AM441" s="260"/>
      <c r="AN441" s="260"/>
      <c r="AO441" s="260"/>
      <c r="AP441" s="260"/>
      <c r="AQ441" s="260"/>
      <c r="AR441" s="260"/>
      <c r="AS441" s="260"/>
      <c r="AT441" s="260"/>
      <c r="AU441" s="260"/>
      <c r="AV441" s="260"/>
      <c r="AW441" s="260"/>
      <c r="AX441" s="260"/>
      <c r="AY441" s="260"/>
      <c r="AZ441" s="260"/>
      <c r="BA441" s="260"/>
      <c r="BB441" s="260"/>
      <c r="BC441" s="260"/>
      <c r="BD441" s="210"/>
      <c r="BE441" s="210"/>
      <c r="BF441" s="210"/>
    </row>
    <row r="442" spans="1:58" x14ac:dyDescent="0.25">
      <c r="A442" s="171" t="s">
        <v>91</v>
      </c>
      <c r="B442" s="164"/>
      <c r="C442" s="299" t="s">
        <v>628</v>
      </c>
      <c r="D442" s="166"/>
      <c r="E442" s="168"/>
      <c r="F442" s="167"/>
      <c r="G442" s="168"/>
      <c r="I442" s="171" t="s">
        <v>91</v>
      </c>
      <c r="J442" s="164"/>
      <c r="K442" s="299" t="s">
        <v>628</v>
      </c>
      <c r="L442" s="248"/>
      <c r="M442" s="166"/>
      <c r="N442" s="168"/>
      <c r="O442" s="167"/>
      <c r="P442" s="168"/>
      <c r="Q442" s="271"/>
      <c r="AL442" s="260"/>
      <c r="AM442" s="260"/>
      <c r="AN442" s="260"/>
      <c r="AO442" s="260"/>
      <c r="AP442" s="260"/>
      <c r="AQ442" s="260"/>
      <c r="AR442" s="260"/>
      <c r="AS442" s="260"/>
      <c r="AT442" s="260"/>
      <c r="AU442" s="260"/>
      <c r="AV442" s="260"/>
      <c r="AW442" s="260"/>
      <c r="AX442" s="260"/>
      <c r="AY442" s="260"/>
      <c r="AZ442" s="260"/>
      <c r="BA442" s="260"/>
      <c r="BB442" s="260"/>
      <c r="BC442" s="260"/>
      <c r="BD442" s="210"/>
      <c r="BE442" s="210"/>
      <c r="BF442" s="210"/>
    </row>
    <row r="443" spans="1:58" x14ac:dyDescent="0.25">
      <c r="A443" s="171" t="s">
        <v>91</v>
      </c>
      <c r="B443" s="164"/>
      <c r="C443" s="299" t="s">
        <v>628</v>
      </c>
      <c r="D443" s="166"/>
      <c r="E443" s="168"/>
      <c r="F443" s="167"/>
      <c r="G443" s="168"/>
      <c r="I443" s="171" t="s">
        <v>91</v>
      </c>
      <c r="J443" s="164"/>
      <c r="K443" s="299" t="s">
        <v>628</v>
      </c>
      <c r="L443" s="248"/>
      <c r="M443" s="166"/>
      <c r="N443" s="168"/>
      <c r="O443" s="167"/>
      <c r="P443" s="168"/>
      <c r="Q443" s="271"/>
      <c r="AL443" s="260"/>
      <c r="AM443" s="260"/>
      <c r="AN443" s="260"/>
      <c r="AO443" s="260"/>
      <c r="AP443" s="260"/>
      <c r="AQ443" s="260"/>
      <c r="AR443" s="260"/>
      <c r="AS443" s="260"/>
      <c r="AT443" s="260"/>
      <c r="AU443" s="260"/>
      <c r="AV443" s="260"/>
      <c r="AW443" s="260"/>
      <c r="AX443" s="260"/>
      <c r="AY443" s="260"/>
      <c r="AZ443" s="260"/>
      <c r="BA443" s="260"/>
      <c r="BB443" s="260"/>
      <c r="BC443" s="260"/>
      <c r="BD443" s="210"/>
      <c r="BE443" s="210"/>
      <c r="BF443" s="210"/>
    </row>
    <row r="444" spans="1:58" x14ac:dyDescent="0.25">
      <c r="A444" s="171" t="s">
        <v>91</v>
      </c>
      <c r="B444" s="164"/>
      <c r="C444" s="299" t="s">
        <v>628</v>
      </c>
      <c r="D444" s="166"/>
      <c r="E444" s="168"/>
      <c r="F444" s="167"/>
      <c r="G444" s="168"/>
      <c r="I444" s="171" t="s">
        <v>91</v>
      </c>
      <c r="J444" s="164"/>
      <c r="K444" s="299" t="s">
        <v>628</v>
      </c>
      <c r="L444" s="248"/>
      <c r="M444" s="166"/>
      <c r="N444" s="168"/>
      <c r="O444" s="167"/>
      <c r="P444" s="168"/>
      <c r="Q444" s="271"/>
      <c r="AL444" s="260"/>
      <c r="AM444" s="260"/>
      <c r="AN444" s="260"/>
      <c r="AO444" s="260"/>
      <c r="AP444" s="260"/>
      <c r="AQ444" s="260"/>
      <c r="AR444" s="260"/>
      <c r="AS444" s="260"/>
      <c r="AT444" s="260"/>
      <c r="AU444" s="260"/>
      <c r="AV444" s="260"/>
      <c r="AW444" s="260"/>
      <c r="AX444" s="260"/>
      <c r="AY444" s="260"/>
      <c r="AZ444" s="260"/>
      <c r="BA444" s="260"/>
      <c r="BB444" s="260"/>
      <c r="BC444" s="260"/>
      <c r="BD444" s="210"/>
      <c r="BE444" s="210"/>
      <c r="BF444" s="210"/>
    </row>
    <row r="445" spans="1:58" x14ac:dyDescent="0.25">
      <c r="A445" s="171" t="s">
        <v>91</v>
      </c>
      <c r="B445" s="164"/>
      <c r="C445" s="299" t="s">
        <v>628</v>
      </c>
      <c r="D445" s="166"/>
      <c r="E445" s="168"/>
      <c r="F445" s="167"/>
      <c r="G445" s="168"/>
      <c r="I445" s="171" t="s">
        <v>91</v>
      </c>
      <c r="J445" s="164"/>
      <c r="K445" s="299" t="s">
        <v>628</v>
      </c>
      <c r="L445" s="248"/>
      <c r="M445" s="166"/>
      <c r="N445" s="168"/>
      <c r="O445" s="167"/>
      <c r="P445" s="168"/>
      <c r="Q445" s="271"/>
      <c r="AL445" s="260"/>
      <c r="AM445" s="260"/>
      <c r="AN445" s="260"/>
      <c r="AO445" s="260"/>
      <c r="AP445" s="260"/>
      <c r="AQ445" s="260"/>
      <c r="AR445" s="260"/>
      <c r="AS445" s="260"/>
      <c r="AT445" s="260"/>
      <c r="AU445" s="260"/>
      <c r="AV445" s="260"/>
      <c r="AW445" s="260"/>
      <c r="AX445" s="260"/>
      <c r="AY445" s="260"/>
      <c r="AZ445" s="260"/>
      <c r="BA445" s="260"/>
      <c r="BB445" s="260"/>
      <c r="BC445" s="260"/>
      <c r="BD445" s="210"/>
      <c r="BE445" s="210"/>
      <c r="BF445" s="210"/>
    </row>
    <row r="446" spans="1:58" x14ac:dyDescent="0.25">
      <c r="A446" s="171" t="s">
        <v>91</v>
      </c>
      <c r="B446" s="164"/>
      <c r="C446" s="299" t="s">
        <v>628</v>
      </c>
      <c r="D446" s="166"/>
      <c r="E446" s="168"/>
      <c r="F446" s="167"/>
      <c r="G446" s="168"/>
      <c r="I446" s="171" t="s">
        <v>91</v>
      </c>
      <c r="J446" s="164"/>
      <c r="K446" s="299" t="s">
        <v>628</v>
      </c>
      <c r="L446" s="248"/>
      <c r="M446" s="166"/>
      <c r="N446" s="168"/>
      <c r="O446" s="167"/>
      <c r="P446" s="168"/>
      <c r="Q446" s="271"/>
      <c r="AL446" s="260"/>
      <c r="AM446" s="260"/>
      <c r="AN446" s="260"/>
      <c r="AO446" s="260"/>
      <c r="AP446" s="260"/>
      <c r="AQ446" s="260"/>
      <c r="AR446" s="260"/>
      <c r="AS446" s="260"/>
      <c r="AT446" s="260"/>
      <c r="AU446" s="260"/>
      <c r="AV446" s="260"/>
      <c r="AW446" s="260"/>
      <c r="AX446" s="260"/>
      <c r="AY446" s="260"/>
      <c r="AZ446" s="260"/>
      <c r="BA446" s="260"/>
      <c r="BB446" s="260"/>
      <c r="BC446" s="260"/>
      <c r="BD446" s="210"/>
      <c r="BE446" s="210"/>
      <c r="BF446" s="210"/>
    </row>
    <row r="447" spans="1:58" x14ac:dyDescent="0.25">
      <c r="A447" s="171" t="s">
        <v>91</v>
      </c>
      <c r="B447" s="164"/>
      <c r="C447" s="299" t="s">
        <v>628</v>
      </c>
      <c r="D447" s="166"/>
      <c r="E447" s="168"/>
      <c r="F447" s="167"/>
      <c r="G447" s="168"/>
      <c r="I447" s="171" t="s">
        <v>91</v>
      </c>
      <c r="J447" s="164"/>
      <c r="K447" s="299" t="s">
        <v>628</v>
      </c>
      <c r="L447" s="248"/>
      <c r="M447" s="166"/>
      <c r="N447" s="168"/>
      <c r="O447" s="167"/>
      <c r="P447" s="168"/>
      <c r="Q447" s="271"/>
      <c r="AL447" s="260"/>
      <c r="AM447" s="260"/>
      <c r="AN447" s="260"/>
      <c r="AO447" s="260"/>
      <c r="AP447" s="260"/>
      <c r="AQ447" s="260"/>
      <c r="AR447" s="260"/>
      <c r="AS447" s="260"/>
      <c r="AT447" s="260"/>
      <c r="AU447" s="260"/>
      <c r="AV447" s="260"/>
      <c r="AW447" s="260"/>
      <c r="AX447" s="260"/>
      <c r="AY447" s="260"/>
      <c r="AZ447" s="260"/>
      <c r="BA447" s="260"/>
      <c r="BB447" s="260"/>
      <c r="BC447" s="260"/>
      <c r="BD447" s="210"/>
      <c r="BE447" s="210"/>
      <c r="BF447" s="210"/>
    </row>
    <row r="448" spans="1:58" x14ac:dyDescent="0.25">
      <c r="A448" s="171" t="s">
        <v>91</v>
      </c>
      <c r="B448" s="164"/>
      <c r="C448" s="299" t="s">
        <v>628</v>
      </c>
      <c r="D448" s="166"/>
      <c r="E448" s="168"/>
      <c r="F448" s="167"/>
      <c r="G448" s="168"/>
      <c r="I448" s="171" t="s">
        <v>91</v>
      </c>
      <c r="J448" s="164"/>
      <c r="K448" s="299" t="s">
        <v>628</v>
      </c>
      <c r="L448" s="248"/>
      <c r="M448" s="166"/>
      <c r="N448" s="168"/>
      <c r="O448" s="167"/>
      <c r="P448" s="168"/>
      <c r="Q448" s="271"/>
      <c r="AL448" s="260"/>
      <c r="AM448" s="260"/>
      <c r="AN448" s="260"/>
      <c r="AO448" s="260"/>
      <c r="AP448" s="260"/>
      <c r="AQ448" s="260"/>
      <c r="AR448" s="260"/>
      <c r="AS448" s="260"/>
      <c r="AT448" s="260"/>
      <c r="AU448" s="260"/>
      <c r="AV448" s="260"/>
      <c r="AW448" s="260"/>
      <c r="AX448" s="260"/>
      <c r="AY448" s="260"/>
      <c r="AZ448" s="260"/>
      <c r="BA448" s="260"/>
      <c r="BB448" s="260"/>
      <c r="BC448" s="260"/>
      <c r="BD448" s="210"/>
      <c r="BE448" s="210"/>
      <c r="BF448" s="210"/>
    </row>
    <row r="449" spans="1:58" x14ac:dyDescent="0.25">
      <c r="A449" s="171" t="s">
        <v>91</v>
      </c>
      <c r="B449" s="164"/>
      <c r="C449" s="299" t="s">
        <v>628</v>
      </c>
      <c r="D449" s="166"/>
      <c r="E449" s="168"/>
      <c r="F449" s="167"/>
      <c r="G449" s="168"/>
      <c r="I449" s="171" t="s">
        <v>91</v>
      </c>
      <c r="J449" s="164"/>
      <c r="K449" s="299" t="s">
        <v>628</v>
      </c>
      <c r="L449" s="248"/>
      <c r="M449" s="166"/>
      <c r="N449" s="168"/>
      <c r="O449" s="167"/>
      <c r="P449" s="168"/>
      <c r="Q449" s="271"/>
      <c r="AL449" s="260"/>
      <c r="AM449" s="260"/>
      <c r="AN449" s="260"/>
      <c r="AO449" s="260"/>
      <c r="AP449" s="260"/>
      <c r="AQ449" s="260"/>
      <c r="AR449" s="260"/>
      <c r="AS449" s="260"/>
      <c r="AT449" s="260"/>
      <c r="AU449" s="260"/>
      <c r="AV449" s="260"/>
      <c r="AW449" s="260"/>
      <c r="AX449" s="260"/>
      <c r="AY449" s="260"/>
      <c r="AZ449" s="260"/>
      <c r="BA449" s="260"/>
      <c r="BB449" s="260"/>
      <c r="BC449" s="260"/>
      <c r="BD449" s="210"/>
      <c r="BE449" s="210"/>
      <c r="BF449" s="210"/>
    </row>
    <row r="450" spans="1:58" x14ac:dyDescent="0.25">
      <c r="A450" s="171" t="s">
        <v>91</v>
      </c>
      <c r="B450" s="164"/>
      <c r="C450" s="299" t="s">
        <v>628</v>
      </c>
      <c r="D450" s="166"/>
      <c r="E450" s="168"/>
      <c r="F450" s="167"/>
      <c r="G450" s="168"/>
      <c r="I450" s="171" t="s">
        <v>91</v>
      </c>
      <c r="J450" s="164"/>
      <c r="K450" s="299" t="s">
        <v>628</v>
      </c>
      <c r="L450" s="248"/>
      <c r="M450" s="166"/>
      <c r="N450" s="168"/>
      <c r="O450" s="167"/>
      <c r="P450" s="168"/>
      <c r="Q450" s="271"/>
      <c r="AL450" s="260"/>
      <c r="AM450" s="260"/>
      <c r="AN450" s="260"/>
      <c r="AO450" s="260"/>
      <c r="AP450" s="260"/>
      <c r="AQ450" s="260"/>
      <c r="AR450" s="260"/>
      <c r="AS450" s="260"/>
      <c r="AT450" s="260"/>
      <c r="AU450" s="260"/>
      <c r="AV450" s="260"/>
      <c r="AW450" s="260"/>
      <c r="AX450" s="260"/>
      <c r="AY450" s="260"/>
      <c r="AZ450" s="260"/>
      <c r="BA450" s="260"/>
      <c r="BB450" s="260"/>
      <c r="BC450" s="260"/>
      <c r="BD450" s="210"/>
      <c r="BE450" s="210"/>
      <c r="BF450" s="210"/>
    </row>
    <row r="451" spans="1:58" x14ac:dyDescent="0.25">
      <c r="A451" s="171" t="s">
        <v>91</v>
      </c>
      <c r="B451" s="164"/>
      <c r="C451" s="299" t="s">
        <v>628</v>
      </c>
      <c r="D451" s="166"/>
      <c r="E451" s="168"/>
      <c r="F451" s="167"/>
      <c r="G451" s="168"/>
      <c r="I451" s="171" t="s">
        <v>91</v>
      </c>
      <c r="J451" s="164"/>
      <c r="K451" s="299" t="s">
        <v>628</v>
      </c>
      <c r="L451" s="248"/>
      <c r="M451" s="166"/>
      <c r="N451" s="168"/>
      <c r="O451" s="167"/>
      <c r="P451" s="168"/>
      <c r="Q451" s="271"/>
      <c r="AL451" s="260"/>
      <c r="AM451" s="260"/>
      <c r="AN451" s="260"/>
      <c r="AO451" s="260"/>
      <c r="AP451" s="260"/>
      <c r="AQ451" s="260"/>
      <c r="AR451" s="260"/>
      <c r="AS451" s="260"/>
      <c r="AT451" s="260"/>
      <c r="AU451" s="260"/>
      <c r="AV451" s="260"/>
      <c r="AW451" s="260"/>
      <c r="AX451" s="260"/>
      <c r="AY451" s="260"/>
      <c r="AZ451" s="260"/>
      <c r="BA451" s="260"/>
      <c r="BB451" s="260"/>
      <c r="BC451" s="260"/>
      <c r="BD451" s="210"/>
      <c r="BE451" s="210"/>
      <c r="BF451" s="210"/>
    </row>
    <row r="452" spans="1:58" x14ac:dyDescent="0.25">
      <c r="A452" s="171" t="s">
        <v>91</v>
      </c>
      <c r="B452" s="164"/>
      <c r="C452" s="299" t="s">
        <v>628</v>
      </c>
      <c r="D452" s="166"/>
      <c r="E452" s="168"/>
      <c r="F452" s="167"/>
      <c r="G452" s="168"/>
      <c r="I452" s="171" t="s">
        <v>91</v>
      </c>
      <c r="J452" s="164"/>
      <c r="K452" s="299" t="s">
        <v>628</v>
      </c>
      <c r="L452" s="248"/>
      <c r="M452" s="166"/>
      <c r="N452" s="168"/>
      <c r="O452" s="167"/>
      <c r="P452" s="168"/>
      <c r="Q452" s="271"/>
      <c r="AL452" s="260"/>
      <c r="AM452" s="260"/>
      <c r="AN452" s="260"/>
      <c r="AO452" s="260"/>
      <c r="AP452" s="260"/>
      <c r="AQ452" s="260"/>
      <c r="AR452" s="260"/>
      <c r="AS452" s="260"/>
      <c r="AT452" s="260"/>
      <c r="AU452" s="260"/>
      <c r="AV452" s="260"/>
      <c r="AW452" s="260"/>
      <c r="AX452" s="260"/>
      <c r="AY452" s="260"/>
      <c r="AZ452" s="260"/>
      <c r="BA452" s="260"/>
      <c r="BB452" s="260"/>
      <c r="BC452" s="260"/>
      <c r="BD452" s="210"/>
      <c r="BE452" s="210"/>
      <c r="BF452" s="210"/>
    </row>
    <row r="453" spans="1:58" x14ac:dyDescent="0.25">
      <c r="A453" s="171" t="s">
        <v>91</v>
      </c>
      <c r="B453" s="164"/>
      <c r="C453" s="299" t="s">
        <v>628</v>
      </c>
      <c r="D453" s="166"/>
      <c r="E453" s="168"/>
      <c r="F453" s="167"/>
      <c r="G453" s="168"/>
      <c r="I453" s="171" t="s">
        <v>91</v>
      </c>
      <c r="J453" s="164"/>
      <c r="K453" s="299" t="s">
        <v>628</v>
      </c>
      <c r="L453" s="248"/>
      <c r="M453" s="166"/>
      <c r="N453" s="168"/>
      <c r="O453" s="167"/>
      <c r="P453" s="168"/>
      <c r="Q453" s="271"/>
      <c r="AL453" s="260"/>
      <c r="AM453" s="260"/>
      <c r="AN453" s="260"/>
      <c r="AO453" s="260"/>
      <c r="AP453" s="260"/>
      <c r="AQ453" s="260"/>
      <c r="AR453" s="260"/>
      <c r="AS453" s="260"/>
      <c r="AT453" s="260"/>
      <c r="AU453" s="260"/>
      <c r="AV453" s="260"/>
      <c r="AW453" s="260"/>
      <c r="AX453" s="260"/>
      <c r="AY453" s="260"/>
      <c r="AZ453" s="260"/>
      <c r="BA453" s="260"/>
      <c r="BB453" s="260"/>
      <c r="BC453" s="260"/>
      <c r="BD453" s="210"/>
      <c r="BE453" s="210"/>
      <c r="BF453" s="210"/>
    </row>
    <row r="454" spans="1:58" x14ac:dyDescent="0.25">
      <c r="A454" s="171" t="s">
        <v>91</v>
      </c>
      <c r="B454" s="164"/>
      <c r="C454" s="299" t="s">
        <v>628</v>
      </c>
      <c r="D454" s="166"/>
      <c r="E454" s="168"/>
      <c r="F454" s="167"/>
      <c r="G454" s="168"/>
      <c r="I454" s="171" t="s">
        <v>91</v>
      </c>
      <c r="J454" s="164"/>
      <c r="K454" s="299" t="s">
        <v>628</v>
      </c>
      <c r="L454" s="248"/>
      <c r="M454" s="166"/>
      <c r="N454" s="168"/>
      <c r="O454" s="167"/>
      <c r="P454" s="168"/>
      <c r="Q454" s="271"/>
      <c r="AL454" s="260"/>
      <c r="AM454" s="260"/>
      <c r="AN454" s="260"/>
      <c r="AO454" s="260"/>
      <c r="AP454" s="260"/>
      <c r="AQ454" s="260"/>
      <c r="AR454" s="260"/>
      <c r="AS454" s="260"/>
      <c r="AT454" s="260"/>
      <c r="AU454" s="260"/>
      <c r="AV454" s="260"/>
      <c r="AW454" s="260"/>
      <c r="AX454" s="260"/>
      <c r="AY454" s="260"/>
      <c r="AZ454" s="260"/>
      <c r="BA454" s="260"/>
      <c r="BB454" s="260"/>
      <c r="BC454" s="260"/>
      <c r="BD454" s="210"/>
      <c r="BE454" s="210"/>
      <c r="BF454" s="210"/>
    </row>
    <row r="455" spans="1:58" x14ac:dyDescent="0.25">
      <c r="A455" s="171" t="s">
        <v>91</v>
      </c>
      <c r="B455" s="164"/>
      <c r="C455" s="299" t="s">
        <v>628</v>
      </c>
      <c r="D455" s="166"/>
      <c r="E455" s="168"/>
      <c r="F455" s="167"/>
      <c r="G455" s="168"/>
      <c r="I455" s="171" t="s">
        <v>91</v>
      </c>
      <c r="J455" s="164"/>
      <c r="K455" s="299" t="s">
        <v>628</v>
      </c>
      <c r="L455" s="248"/>
      <c r="M455" s="166"/>
      <c r="N455" s="168"/>
      <c r="O455" s="167"/>
      <c r="P455" s="168"/>
      <c r="Q455" s="271"/>
      <c r="AL455" s="260"/>
      <c r="AM455" s="260"/>
      <c r="AN455" s="260"/>
      <c r="AO455" s="260"/>
      <c r="AP455" s="260"/>
      <c r="AQ455" s="260"/>
      <c r="AR455" s="260"/>
      <c r="AS455" s="260"/>
      <c r="AT455" s="260"/>
      <c r="AU455" s="260"/>
      <c r="AV455" s="260"/>
      <c r="AW455" s="260"/>
      <c r="AX455" s="260"/>
      <c r="AY455" s="260"/>
      <c r="AZ455" s="260"/>
      <c r="BA455" s="260"/>
      <c r="BB455" s="260"/>
      <c r="BC455" s="260"/>
      <c r="BD455" s="210"/>
      <c r="BE455" s="210"/>
      <c r="BF455" s="210"/>
    </row>
    <row r="456" spans="1:58" x14ac:dyDescent="0.25">
      <c r="A456" s="171" t="s">
        <v>91</v>
      </c>
      <c r="B456" s="164"/>
      <c r="C456" s="299" t="s">
        <v>628</v>
      </c>
      <c r="D456" s="166"/>
      <c r="E456" s="168"/>
      <c r="F456" s="167"/>
      <c r="G456" s="168"/>
      <c r="I456" s="171" t="s">
        <v>91</v>
      </c>
      <c r="J456" s="164"/>
      <c r="K456" s="299" t="s">
        <v>628</v>
      </c>
      <c r="L456" s="248"/>
      <c r="M456" s="166"/>
      <c r="N456" s="168"/>
      <c r="O456" s="167"/>
      <c r="P456" s="168"/>
      <c r="Q456" s="271"/>
      <c r="AL456" s="260"/>
      <c r="AM456" s="260"/>
      <c r="AN456" s="260"/>
      <c r="AO456" s="260"/>
      <c r="AP456" s="260"/>
      <c r="AQ456" s="260"/>
      <c r="AR456" s="260"/>
      <c r="AS456" s="260"/>
      <c r="AT456" s="260"/>
      <c r="AU456" s="260"/>
      <c r="AV456" s="260"/>
      <c r="AW456" s="260"/>
      <c r="AX456" s="260"/>
      <c r="AY456" s="260"/>
      <c r="AZ456" s="260"/>
      <c r="BA456" s="260"/>
      <c r="BB456" s="260"/>
      <c r="BC456" s="260"/>
      <c r="BD456" s="210"/>
      <c r="BE456" s="210"/>
      <c r="BF456" s="210"/>
    </row>
    <row r="457" spans="1:58" x14ac:dyDescent="0.25">
      <c r="A457" s="171" t="s">
        <v>91</v>
      </c>
      <c r="B457" s="164"/>
      <c r="C457" s="299" t="s">
        <v>628</v>
      </c>
      <c r="D457" s="166"/>
      <c r="E457" s="168"/>
      <c r="F457" s="167"/>
      <c r="G457" s="168"/>
      <c r="I457" s="171" t="s">
        <v>91</v>
      </c>
      <c r="J457" s="164"/>
      <c r="K457" s="299" t="s">
        <v>628</v>
      </c>
      <c r="L457" s="248"/>
      <c r="M457" s="166"/>
      <c r="N457" s="168"/>
      <c r="O457" s="167"/>
      <c r="P457" s="168"/>
      <c r="Q457" s="271"/>
      <c r="AL457" s="260"/>
      <c r="AM457" s="260"/>
      <c r="AN457" s="260"/>
      <c r="AO457" s="260"/>
      <c r="AP457" s="260"/>
      <c r="AQ457" s="260"/>
      <c r="AR457" s="260"/>
      <c r="AS457" s="260"/>
      <c r="AT457" s="260"/>
      <c r="AU457" s="260"/>
      <c r="AV457" s="260"/>
      <c r="AW457" s="260"/>
      <c r="AX457" s="260"/>
      <c r="AY457" s="260"/>
      <c r="AZ457" s="260"/>
      <c r="BA457" s="260"/>
      <c r="BB457" s="260"/>
      <c r="BC457" s="260"/>
      <c r="BD457" s="210"/>
      <c r="BE457" s="210"/>
      <c r="BF457" s="210"/>
    </row>
    <row r="458" spans="1:58" x14ac:dyDescent="0.25">
      <c r="A458" s="171" t="s">
        <v>91</v>
      </c>
      <c r="B458" s="164"/>
      <c r="C458" s="299" t="s">
        <v>628</v>
      </c>
      <c r="D458" s="166"/>
      <c r="E458" s="168"/>
      <c r="F458" s="167"/>
      <c r="G458" s="168"/>
      <c r="I458" s="171" t="s">
        <v>91</v>
      </c>
      <c r="J458" s="164"/>
      <c r="K458" s="299" t="s">
        <v>628</v>
      </c>
      <c r="L458" s="248"/>
      <c r="M458" s="166"/>
      <c r="N458" s="168"/>
      <c r="O458" s="167"/>
      <c r="P458" s="168"/>
      <c r="Q458" s="271"/>
      <c r="AL458" s="260"/>
      <c r="AM458" s="260"/>
      <c r="AN458" s="260"/>
      <c r="AO458" s="260"/>
      <c r="AP458" s="260"/>
      <c r="AQ458" s="260"/>
      <c r="AR458" s="260"/>
      <c r="AS458" s="260"/>
      <c r="AT458" s="260"/>
      <c r="AU458" s="260"/>
      <c r="AV458" s="260"/>
      <c r="AW458" s="260"/>
      <c r="AX458" s="260"/>
      <c r="AY458" s="260"/>
      <c r="AZ458" s="260"/>
      <c r="BA458" s="260"/>
      <c r="BB458" s="260"/>
      <c r="BC458" s="260"/>
      <c r="BD458" s="210"/>
      <c r="BE458" s="210"/>
      <c r="BF458" s="210"/>
    </row>
    <row r="459" spans="1:58" x14ac:dyDescent="0.25">
      <c r="A459" s="171" t="s">
        <v>91</v>
      </c>
      <c r="B459" s="164"/>
      <c r="C459" s="299" t="s">
        <v>628</v>
      </c>
      <c r="D459" s="166"/>
      <c r="E459" s="168"/>
      <c r="F459" s="167"/>
      <c r="G459" s="168"/>
      <c r="I459" s="171" t="s">
        <v>91</v>
      </c>
      <c r="J459" s="164"/>
      <c r="K459" s="299" t="s">
        <v>628</v>
      </c>
      <c r="L459" s="248"/>
      <c r="M459" s="166"/>
      <c r="N459" s="168"/>
      <c r="O459" s="167"/>
      <c r="P459" s="168"/>
      <c r="Q459" s="271"/>
      <c r="AL459" s="260"/>
      <c r="AM459" s="260"/>
      <c r="AN459" s="260"/>
      <c r="AO459" s="260"/>
      <c r="AP459" s="260"/>
      <c r="AQ459" s="260"/>
      <c r="AR459" s="260"/>
      <c r="AS459" s="260"/>
      <c r="AT459" s="260"/>
      <c r="AU459" s="260"/>
      <c r="AV459" s="260"/>
      <c r="AW459" s="260"/>
      <c r="AX459" s="260"/>
      <c r="AY459" s="260"/>
      <c r="AZ459" s="260"/>
      <c r="BA459" s="260"/>
      <c r="BB459" s="260"/>
      <c r="BC459" s="260"/>
      <c r="BD459" s="210"/>
      <c r="BE459" s="210"/>
      <c r="BF459" s="210"/>
    </row>
    <row r="460" spans="1:58" x14ac:dyDescent="0.25">
      <c r="A460" s="171" t="s">
        <v>91</v>
      </c>
      <c r="B460" s="164"/>
      <c r="C460" s="299" t="s">
        <v>628</v>
      </c>
      <c r="D460" s="166"/>
      <c r="E460" s="168"/>
      <c r="F460" s="167"/>
      <c r="G460" s="168"/>
      <c r="I460" s="171" t="s">
        <v>91</v>
      </c>
      <c r="J460" s="164"/>
      <c r="K460" s="299" t="s">
        <v>628</v>
      </c>
      <c r="L460" s="248"/>
      <c r="M460" s="166"/>
      <c r="N460" s="168"/>
      <c r="O460" s="167"/>
      <c r="P460" s="168"/>
      <c r="Q460" s="271"/>
      <c r="AL460" s="260"/>
      <c r="AM460" s="260"/>
      <c r="AN460" s="260"/>
      <c r="AO460" s="260"/>
      <c r="AP460" s="260"/>
      <c r="AQ460" s="260"/>
      <c r="AR460" s="260"/>
      <c r="AS460" s="260"/>
      <c r="AT460" s="260"/>
      <c r="AU460" s="260"/>
      <c r="AV460" s="260"/>
      <c r="AW460" s="260"/>
      <c r="AX460" s="260"/>
      <c r="AY460" s="260"/>
      <c r="AZ460" s="260"/>
      <c r="BA460" s="260"/>
      <c r="BB460" s="260"/>
      <c r="BC460" s="260"/>
      <c r="BD460" s="210"/>
      <c r="BE460" s="210"/>
      <c r="BF460" s="210"/>
    </row>
    <row r="461" spans="1:58" x14ac:dyDescent="0.25">
      <c r="A461" s="171" t="s">
        <v>91</v>
      </c>
      <c r="B461" s="164"/>
      <c r="C461" s="299" t="s">
        <v>628</v>
      </c>
      <c r="D461" s="166"/>
      <c r="E461" s="168"/>
      <c r="F461" s="167"/>
      <c r="G461" s="168"/>
      <c r="I461" s="171" t="s">
        <v>91</v>
      </c>
      <c r="J461" s="164"/>
      <c r="K461" s="299" t="s">
        <v>628</v>
      </c>
      <c r="L461" s="248"/>
      <c r="M461" s="166"/>
      <c r="N461" s="168"/>
      <c r="O461" s="167"/>
      <c r="P461" s="168"/>
      <c r="Q461" s="271"/>
      <c r="AL461" s="260"/>
      <c r="AM461" s="260"/>
      <c r="AN461" s="260"/>
      <c r="AO461" s="260"/>
      <c r="AP461" s="260"/>
      <c r="AQ461" s="260"/>
      <c r="AR461" s="260"/>
      <c r="AS461" s="260"/>
      <c r="AT461" s="260"/>
      <c r="AU461" s="260"/>
      <c r="AV461" s="260"/>
      <c r="AW461" s="260"/>
      <c r="AX461" s="260"/>
      <c r="AY461" s="260"/>
      <c r="AZ461" s="260"/>
      <c r="BA461" s="260"/>
      <c r="BB461" s="260"/>
      <c r="BC461" s="260"/>
      <c r="BD461" s="210"/>
      <c r="BE461" s="210"/>
      <c r="BF461" s="210"/>
    </row>
    <row r="462" spans="1:58" x14ac:dyDescent="0.25">
      <c r="A462" s="171" t="s">
        <v>91</v>
      </c>
      <c r="B462" s="164"/>
      <c r="C462" s="299" t="s">
        <v>628</v>
      </c>
      <c r="D462" s="166"/>
      <c r="E462" s="168"/>
      <c r="F462" s="167"/>
      <c r="G462" s="168"/>
      <c r="I462" s="171" t="s">
        <v>91</v>
      </c>
      <c r="J462" s="164"/>
      <c r="K462" s="299" t="s">
        <v>628</v>
      </c>
      <c r="L462" s="248"/>
      <c r="M462" s="166"/>
      <c r="N462" s="168"/>
      <c r="O462" s="167"/>
      <c r="P462" s="168"/>
      <c r="Q462" s="271"/>
      <c r="AL462" s="260"/>
      <c r="AM462" s="260"/>
      <c r="AN462" s="260"/>
      <c r="AO462" s="260"/>
      <c r="AP462" s="260"/>
      <c r="AQ462" s="260"/>
      <c r="AR462" s="260"/>
      <c r="AS462" s="260"/>
      <c r="AT462" s="260"/>
      <c r="AU462" s="260"/>
      <c r="AV462" s="260"/>
      <c r="AW462" s="260"/>
      <c r="AX462" s="260"/>
      <c r="AY462" s="260"/>
      <c r="AZ462" s="260"/>
      <c r="BA462" s="260"/>
      <c r="BB462" s="260"/>
      <c r="BC462" s="260"/>
      <c r="BD462" s="210"/>
      <c r="BE462" s="210"/>
      <c r="BF462" s="210"/>
    </row>
    <row r="463" spans="1:58" x14ac:dyDescent="0.25">
      <c r="A463" s="171" t="s">
        <v>91</v>
      </c>
      <c r="B463" s="164"/>
      <c r="C463" s="299" t="s">
        <v>628</v>
      </c>
      <c r="D463" s="166"/>
      <c r="E463" s="168"/>
      <c r="F463" s="167"/>
      <c r="G463" s="168"/>
      <c r="I463" s="171" t="s">
        <v>91</v>
      </c>
      <c r="J463" s="164"/>
      <c r="K463" s="299" t="s">
        <v>628</v>
      </c>
      <c r="L463" s="248"/>
      <c r="M463" s="166"/>
      <c r="N463" s="168"/>
      <c r="O463" s="167"/>
      <c r="P463" s="168"/>
      <c r="Q463" s="271"/>
      <c r="AL463" s="260"/>
      <c r="AM463" s="260"/>
      <c r="AN463" s="260"/>
      <c r="AO463" s="260"/>
      <c r="AP463" s="260"/>
      <c r="AQ463" s="260"/>
      <c r="AR463" s="260"/>
      <c r="AS463" s="260"/>
      <c r="AT463" s="260"/>
      <c r="AU463" s="260"/>
      <c r="AV463" s="260"/>
      <c r="AW463" s="260"/>
      <c r="AX463" s="260"/>
      <c r="AY463" s="260"/>
      <c r="AZ463" s="260"/>
      <c r="BA463" s="260"/>
      <c r="BB463" s="260"/>
      <c r="BC463" s="260"/>
      <c r="BD463" s="210"/>
      <c r="BE463" s="210"/>
      <c r="BF463" s="210"/>
    </row>
    <row r="464" spans="1:58" x14ac:dyDescent="0.25">
      <c r="A464" s="171" t="s">
        <v>91</v>
      </c>
      <c r="B464" s="164"/>
      <c r="C464" s="299" t="s">
        <v>628</v>
      </c>
      <c r="D464" s="166"/>
      <c r="E464" s="168"/>
      <c r="F464" s="167"/>
      <c r="G464" s="168"/>
      <c r="I464" s="171" t="s">
        <v>91</v>
      </c>
      <c r="J464" s="164"/>
      <c r="K464" s="299" t="s">
        <v>628</v>
      </c>
      <c r="L464" s="248"/>
      <c r="M464" s="166"/>
      <c r="N464" s="168"/>
      <c r="O464" s="167"/>
      <c r="P464" s="168"/>
      <c r="Q464" s="271"/>
      <c r="AL464" s="260"/>
      <c r="AM464" s="260"/>
      <c r="AN464" s="260"/>
      <c r="AO464" s="260"/>
      <c r="AP464" s="260"/>
      <c r="AQ464" s="260"/>
      <c r="AR464" s="260"/>
      <c r="AS464" s="260"/>
      <c r="AT464" s="260"/>
      <c r="AU464" s="260"/>
      <c r="AV464" s="260"/>
      <c r="AW464" s="260"/>
      <c r="AX464" s="260"/>
      <c r="AY464" s="260"/>
      <c r="AZ464" s="260"/>
      <c r="BA464" s="260"/>
      <c r="BB464" s="260"/>
      <c r="BC464" s="260"/>
      <c r="BD464" s="210"/>
      <c r="BE464" s="210"/>
      <c r="BF464" s="210"/>
    </row>
    <row r="465" spans="1:58" x14ac:dyDescent="0.25">
      <c r="A465" s="171" t="s">
        <v>91</v>
      </c>
      <c r="B465" s="164"/>
      <c r="C465" s="299" t="s">
        <v>628</v>
      </c>
      <c r="D465" s="166"/>
      <c r="E465" s="168"/>
      <c r="F465" s="167"/>
      <c r="G465" s="168"/>
      <c r="I465" s="171" t="s">
        <v>91</v>
      </c>
      <c r="J465" s="164"/>
      <c r="K465" s="299" t="s">
        <v>628</v>
      </c>
      <c r="L465" s="248"/>
      <c r="M465" s="166"/>
      <c r="N465" s="168"/>
      <c r="O465" s="167"/>
      <c r="P465" s="168"/>
      <c r="Q465" s="271"/>
      <c r="AL465" s="260"/>
      <c r="AM465" s="260"/>
      <c r="AN465" s="260"/>
      <c r="AO465" s="260"/>
      <c r="AP465" s="260"/>
      <c r="AQ465" s="260"/>
      <c r="AR465" s="260"/>
      <c r="AS465" s="260"/>
      <c r="AT465" s="260"/>
      <c r="AU465" s="260"/>
      <c r="AV465" s="260"/>
      <c r="AW465" s="260"/>
      <c r="AX465" s="260"/>
      <c r="AY465" s="260"/>
      <c r="AZ465" s="260"/>
      <c r="BA465" s="260"/>
      <c r="BB465" s="260"/>
      <c r="BC465" s="260"/>
      <c r="BD465" s="210"/>
      <c r="BE465" s="210"/>
      <c r="BF465" s="210"/>
    </row>
    <row r="466" spans="1:58" x14ac:dyDescent="0.25">
      <c r="A466" s="171" t="s">
        <v>91</v>
      </c>
      <c r="B466" s="164"/>
      <c r="C466" s="299" t="s">
        <v>628</v>
      </c>
      <c r="D466" s="166"/>
      <c r="E466" s="168"/>
      <c r="F466" s="167"/>
      <c r="G466" s="168"/>
      <c r="I466" s="171" t="s">
        <v>91</v>
      </c>
      <c r="J466" s="164"/>
      <c r="K466" s="299" t="s">
        <v>628</v>
      </c>
      <c r="L466" s="248"/>
      <c r="M466" s="166"/>
      <c r="N466" s="168"/>
      <c r="O466" s="167"/>
      <c r="P466" s="168"/>
      <c r="Q466" s="271"/>
      <c r="AL466" s="260"/>
      <c r="AM466" s="260"/>
      <c r="AN466" s="260"/>
      <c r="AO466" s="260"/>
      <c r="AP466" s="260"/>
      <c r="AQ466" s="260"/>
      <c r="AR466" s="260"/>
      <c r="AS466" s="260"/>
      <c r="AT466" s="260"/>
      <c r="AU466" s="260"/>
      <c r="AV466" s="260"/>
      <c r="AW466" s="260"/>
      <c r="AX466" s="260"/>
      <c r="AY466" s="260"/>
      <c r="AZ466" s="260"/>
      <c r="BA466" s="260"/>
      <c r="BB466" s="260"/>
      <c r="BC466" s="260"/>
      <c r="BD466" s="210"/>
      <c r="BE466" s="210"/>
      <c r="BF466" s="210"/>
    </row>
    <row r="467" spans="1:58" x14ac:dyDescent="0.25">
      <c r="A467" s="171" t="s">
        <v>91</v>
      </c>
      <c r="B467" s="164"/>
      <c r="C467" s="299" t="s">
        <v>628</v>
      </c>
      <c r="D467" s="166"/>
      <c r="E467" s="168"/>
      <c r="F467" s="167"/>
      <c r="G467" s="168"/>
      <c r="I467" s="171" t="s">
        <v>91</v>
      </c>
      <c r="J467" s="164"/>
      <c r="K467" s="299" t="s">
        <v>628</v>
      </c>
      <c r="L467" s="248"/>
      <c r="M467" s="166"/>
      <c r="N467" s="168"/>
      <c r="O467" s="167"/>
      <c r="P467" s="168"/>
      <c r="Q467" s="271"/>
      <c r="AL467" s="260"/>
      <c r="AM467" s="260"/>
      <c r="AN467" s="260"/>
      <c r="AO467" s="260"/>
      <c r="AP467" s="260"/>
      <c r="AQ467" s="260"/>
      <c r="AR467" s="260"/>
      <c r="AS467" s="260"/>
      <c r="AT467" s="260"/>
      <c r="AU467" s="260"/>
      <c r="AV467" s="260"/>
      <c r="AW467" s="260"/>
      <c r="AX467" s="260"/>
      <c r="AY467" s="260"/>
      <c r="AZ467" s="260"/>
      <c r="BA467" s="260"/>
      <c r="BB467" s="260"/>
      <c r="BC467" s="260"/>
      <c r="BD467" s="210"/>
      <c r="BE467" s="210"/>
      <c r="BF467" s="210"/>
    </row>
    <row r="468" spans="1:58" x14ac:dyDescent="0.25">
      <c r="A468" s="171" t="s">
        <v>91</v>
      </c>
      <c r="B468" s="164"/>
      <c r="C468" s="299" t="s">
        <v>628</v>
      </c>
      <c r="D468" s="166"/>
      <c r="E468" s="168"/>
      <c r="F468" s="167"/>
      <c r="G468" s="168"/>
      <c r="I468" s="171" t="s">
        <v>91</v>
      </c>
      <c r="J468" s="164"/>
      <c r="K468" s="299" t="s">
        <v>628</v>
      </c>
      <c r="L468" s="248"/>
      <c r="M468" s="166"/>
      <c r="N468" s="168"/>
      <c r="O468" s="167"/>
      <c r="P468" s="168"/>
      <c r="Q468" s="271"/>
      <c r="AL468" s="260"/>
      <c r="AM468" s="260"/>
      <c r="AN468" s="260"/>
      <c r="AO468" s="260"/>
      <c r="AP468" s="260"/>
      <c r="AQ468" s="260"/>
      <c r="AR468" s="260"/>
      <c r="AS468" s="260"/>
      <c r="AT468" s="260"/>
      <c r="AU468" s="260"/>
      <c r="AV468" s="260"/>
      <c r="AW468" s="260"/>
      <c r="AX468" s="260"/>
      <c r="AY468" s="260"/>
      <c r="AZ468" s="260"/>
      <c r="BA468" s="260"/>
      <c r="BB468" s="260"/>
      <c r="BC468" s="260"/>
      <c r="BD468" s="210"/>
      <c r="BE468" s="210"/>
      <c r="BF468" s="210"/>
    </row>
    <row r="469" spans="1:58" x14ac:dyDescent="0.25">
      <c r="A469" s="171" t="s">
        <v>91</v>
      </c>
      <c r="B469" s="164"/>
      <c r="C469" s="299" t="s">
        <v>628</v>
      </c>
      <c r="D469" s="166"/>
      <c r="E469" s="168"/>
      <c r="F469" s="167"/>
      <c r="G469" s="168"/>
      <c r="I469" s="171" t="s">
        <v>91</v>
      </c>
      <c r="J469" s="164"/>
      <c r="K469" s="299" t="s">
        <v>628</v>
      </c>
      <c r="L469" s="248"/>
      <c r="M469" s="166"/>
      <c r="N469" s="168"/>
      <c r="O469" s="167"/>
      <c r="P469" s="168"/>
      <c r="Q469" s="271"/>
      <c r="AL469" s="260"/>
      <c r="AM469" s="260"/>
      <c r="AN469" s="260"/>
      <c r="AO469" s="260"/>
      <c r="AP469" s="260"/>
      <c r="AQ469" s="260"/>
      <c r="AR469" s="260"/>
      <c r="AS469" s="260"/>
      <c r="AT469" s="260"/>
      <c r="AU469" s="260"/>
      <c r="AV469" s="260"/>
      <c r="AW469" s="260"/>
      <c r="AX469" s="260"/>
      <c r="AY469" s="260"/>
      <c r="AZ469" s="260"/>
      <c r="BA469" s="260"/>
      <c r="BB469" s="260"/>
      <c r="BC469" s="260"/>
      <c r="BD469" s="210"/>
      <c r="BE469" s="210"/>
      <c r="BF469" s="210"/>
    </row>
    <row r="470" spans="1:58" x14ac:dyDescent="0.25">
      <c r="A470" s="171" t="s">
        <v>91</v>
      </c>
      <c r="B470" s="164"/>
      <c r="C470" s="299" t="s">
        <v>628</v>
      </c>
      <c r="D470" s="166"/>
      <c r="E470" s="168"/>
      <c r="F470" s="167"/>
      <c r="G470" s="168"/>
      <c r="I470" s="171" t="s">
        <v>91</v>
      </c>
      <c r="J470" s="164"/>
      <c r="K470" s="299" t="s">
        <v>628</v>
      </c>
      <c r="L470" s="248"/>
      <c r="M470" s="166"/>
      <c r="N470" s="168"/>
      <c r="O470" s="167"/>
      <c r="P470" s="168"/>
      <c r="Q470" s="271"/>
      <c r="AL470" s="260"/>
      <c r="AM470" s="260"/>
      <c r="AN470" s="260"/>
      <c r="AO470" s="260"/>
      <c r="AP470" s="260"/>
      <c r="AQ470" s="260"/>
      <c r="AR470" s="260"/>
      <c r="AS470" s="260"/>
      <c r="AT470" s="260"/>
      <c r="AU470" s="260"/>
      <c r="AV470" s="260"/>
      <c r="AW470" s="260"/>
      <c r="AX470" s="260"/>
      <c r="AY470" s="260"/>
      <c r="AZ470" s="260"/>
      <c r="BA470" s="260"/>
      <c r="BB470" s="260"/>
      <c r="BC470" s="260"/>
      <c r="BD470" s="210"/>
      <c r="BE470" s="210"/>
      <c r="BF470" s="210"/>
    </row>
    <row r="471" spans="1:58" x14ac:dyDescent="0.25">
      <c r="A471" s="171" t="s">
        <v>91</v>
      </c>
      <c r="B471" s="164"/>
      <c r="C471" s="299" t="s">
        <v>628</v>
      </c>
      <c r="D471" s="166"/>
      <c r="E471" s="168"/>
      <c r="F471" s="167"/>
      <c r="G471" s="168"/>
      <c r="I471" s="171" t="s">
        <v>91</v>
      </c>
      <c r="J471" s="164"/>
      <c r="K471" s="299" t="s">
        <v>628</v>
      </c>
      <c r="L471" s="248"/>
      <c r="M471" s="166"/>
      <c r="N471" s="168"/>
      <c r="O471" s="167"/>
      <c r="P471" s="168"/>
      <c r="Q471" s="271"/>
      <c r="AL471" s="260"/>
      <c r="AM471" s="260"/>
      <c r="AN471" s="260"/>
      <c r="AO471" s="260"/>
      <c r="AP471" s="260"/>
      <c r="AQ471" s="260"/>
      <c r="AR471" s="260"/>
      <c r="AS471" s="260"/>
      <c r="AT471" s="260"/>
      <c r="AU471" s="260"/>
      <c r="AV471" s="260"/>
      <c r="AW471" s="260"/>
      <c r="AX471" s="260"/>
      <c r="AY471" s="260"/>
      <c r="AZ471" s="260"/>
      <c r="BA471" s="260"/>
      <c r="BB471" s="260"/>
      <c r="BC471" s="260"/>
      <c r="BD471" s="210"/>
      <c r="BE471" s="210"/>
      <c r="BF471" s="210"/>
    </row>
    <row r="472" spans="1:58" x14ac:dyDescent="0.25">
      <c r="A472" s="171" t="s">
        <v>91</v>
      </c>
      <c r="B472" s="164"/>
      <c r="C472" s="299" t="s">
        <v>628</v>
      </c>
      <c r="D472" s="166"/>
      <c r="E472" s="168"/>
      <c r="F472" s="167"/>
      <c r="G472" s="168"/>
      <c r="I472" s="171" t="s">
        <v>91</v>
      </c>
      <c r="J472" s="164"/>
      <c r="K472" s="299" t="s">
        <v>628</v>
      </c>
      <c r="L472" s="248"/>
      <c r="M472" s="166"/>
      <c r="N472" s="168"/>
      <c r="O472" s="167"/>
      <c r="P472" s="168"/>
      <c r="Q472" s="271"/>
      <c r="AL472" s="260"/>
      <c r="AM472" s="260"/>
      <c r="AN472" s="260"/>
      <c r="AO472" s="260"/>
      <c r="AP472" s="260"/>
      <c r="AQ472" s="260"/>
      <c r="AR472" s="260"/>
      <c r="AS472" s="260"/>
      <c r="AT472" s="260"/>
      <c r="AU472" s="260"/>
      <c r="AV472" s="260"/>
      <c r="AW472" s="260"/>
      <c r="AX472" s="260"/>
      <c r="AY472" s="260"/>
      <c r="AZ472" s="260"/>
      <c r="BA472" s="260"/>
      <c r="BB472" s="260"/>
      <c r="BC472" s="260"/>
      <c r="BD472" s="210"/>
      <c r="BE472" s="210"/>
      <c r="BF472" s="210"/>
    </row>
    <row r="473" spans="1:58" x14ac:dyDescent="0.25">
      <c r="A473" s="171" t="s">
        <v>91</v>
      </c>
      <c r="B473" s="164"/>
      <c r="C473" s="299" t="s">
        <v>628</v>
      </c>
      <c r="D473" s="166"/>
      <c r="E473" s="168"/>
      <c r="F473" s="167"/>
      <c r="G473" s="168"/>
      <c r="I473" s="171" t="s">
        <v>91</v>
      </c>
      <c r="J473" s="164"/>
      <c r="K473" s="299" t="s">
        <v>628</v>
      </c>
      <c r="L473" s="248"/>
      <c r="M473" s="166"/>
      <c r="N473" s="168"/>
      <c r="O473" s="167"/>
      <c r="P473" s="168"/>
      <c r="Q473" s="271"/>
      <c r="AL473" s="260"/>
      <c r="AM473" s="260"/>
      <c r="AN473" s="260"/>
      <c r="AO473" s="260"/>
      <c r="AP473" s="260"/>
      <c r="AQ473" s="260"/>
      <c r="AR473" s="260"/>
      <c r="AS473" s="260"/>
      <c r="AT473" s="260"/>
      <c r="AU473" s="260"/>
      <c r="AV473" s="260"/>
      <c r="AW473" s="260"/>
      <c r="AX473" s="260"/>
      <c r="AY473" s="260"/>
      <c r="AZ473" s="260"/>
      <c r="BA473" s="260"/>
      <c r="BB473" s="260"/>
      <c r="BC473" s="260"/>
      <c r="BD473" s="210"/>
      <c r="BE473" s="210"/>
      <c r="BF473" s="210"/>
    </row>
    <row r="474" spans="1:58" x14ac:dyDescent="0.25">
      <c r="A474" s="171" t="s">
        <v>91</v>
      </c>
      <c r="B474" s="164"/>
      <c r="C474" s="299" t="s">
        <v>628</v>
      </c>
      <c r="D474" s="166"/>
      <c r="E474" s="168"/>
      <c r="F474" s="167"/>
      <c r="G474" s="168"/>
      <c r="I474" s="171" t="s">
        <v>91</v>
      </c>
      <c r="J474" s="164"/>
      <c r="K474" s="299" t="s">
        <v>628</v>
      </c>
      <c r="L474" s="248"/>
      <c r="M474" s="166"/>
      <c r="N474" s="168"/>
      <c r="O474" s="167"/>
      <c r="P474" s="168"/>
      <c r="Q474" s="271"/>
      <c r="AL474" s="260"/>
      <c r="AM474" s="260"/>
      <c r="AN474" s="260"/>
      <c r="AO474" s="260"/>
      <c r="AP474" s="260"/>
      <c r="AQ474" s="260"/>
      <c r="AR474" s="260"/>
      <c r="AS474" s="260"/>
      <c r="AT474" s="260"/>
      <c r="AU474" s="260"/>
      <c r="AV474" s="260"/>
      <c r="AW474" s="260"/>
      <c r="AX474" s="260"/>
      <c r="AY474" s="260"/>
      <c r="AZ474" s="260"/>
      <c r="BA474" s="260"/>
      <c r="BB474" s="260"/>
      <c r="BC474" s="260"/>
      <c r="BD474" s="210"/>
      <c r="BE474" s="210"/>
      <c r="BF474" s="210"/>
    </row>
    <row r="475" spans="1:58" x14ac:dyDescent="0.25">
      <c r="A475" s="171" t="s">
        <v>91</v>
      </c>
      <c r="B475" s="164"/>
      <c r="C475" s="299" t="s">
        <v>628</v>
      </c>
      <c r="D475" s="166"/>
      <c r="E475" s="168"/>
      <c r="F475" s="167"/>
      <c r="G475" s="168"/>
      <c r="I475" s="171" t="s">
        <v>91</v>
      </c>
      <c r="J475" s="164"/>
      <c r="K475" s="299" t="s">
        <v>628</v>
      </c>
      <c r="L475" s="248"/>
      <c r="M475" s="166"/>
      <c r="N475" s="168"/>
      <c r="O475" s="167"/>
      <c r="P475" s="168"/>
      <c r="Q475" s="271"/>
      <c r="AL475" s="260"/>
      <c r="AM475" s="260"/>
      <c r="AN475" s="260"/>
      <c r="AO475" s="260"/>
      <c r="AP475" s="260"/>
      <c r="AQ475" s="260"/>
      <c r="AR475" s="260"/>
      <c r="AS475" s="260"/>
      <c r="AT475" s="260"/>
      <c r="AU475" s="260"/>
      <c r="AV475" s="260"/>
      <c r="AW475" s="260"/>
      <c r="AX475" s="260"/>
      <c r="AY475" s="260"/>
      <c r="AZ475" s="260"/>
      <c r="BA475" s="260"/>
      <c r="BB475" s="260"/>
      <c r="BC475" s="260"/>
      <c r="BD475" s="210"/>
      <c r="BE475" s="210"/>
      <c r="BF475" s="210"/>
    </row>
    <row r="476" spans="1:58" x14ac:dyDescent="0.25">
      <c r="A476" s="171" t="s">
        <v>91</v>
      </c>
      <c r="B476" s="164"/>
      <c r="C476" s="299" t="s">
        <v>628</v>
      </c>
      <c r="D476" s="166"/>
      <c r="E476" s="168"/>
      <c r="F476" s="167"/>
      <c r="G476" s="168"/>
      <c r="I476" s="171" t="s">
        <v>91</v>
      </c>
      <c r="J476" s="164"/>
      <c r="K476" s="299" t="s">
        <v>628</v>
      </c>
      <c r="L476" s="248"/>
      <c r="M476" s="166"/>
      <c r="N476" s="168"/>
      <c r="O476" s="167"/>
      <c r="P476" s="168"/>
      <c r="Q476" s="271"/>
      <c r="AL476" s="260"/>
      <c r="AM476" s="260"/>
      <c r="AN476" s="260"/>
      <c r="AO476" s="260"/>
      <c r="AP476" s="260"/>
      <c r="AQ476" s="260"/>
      <c r="AR476" s="260"/>
      <c r="AS476" s="260"/>
      <c r="AT476" s="260"/>
      <c r="AU476" s="260"/>
      <c r="AV476" s="260"/>
      <c r="AW476" s="260"/>
      <c r="AX476" s="260"/>
      <c r="AY476" s="260"/>
      <c r="AZ476" s="260"/>
      <c r="BA476" s="260"/>
      <c r="BB476" s="260"/>
      <c r="BC476" s="260"/>
      <c r="BD476" s="210"/>
      <c r="BE476" s="210"/>
      <c r="BF476" s="210"/>
    </row>
    <row r="477" spans="1:58" x14ac:dyDescent="0.25">
      <c r="A477" s="171" t="s">
        <v>91</v>
      </c>
      <c r="B477" s="164"/>
      <c r="C477" s="299" t="s">
        <v>628</v>
      </c>
      <c r="D477" s="166"/>
      <c r="E477" s="168"/>
      <c r="F477" s="167"/>
      <c r="G477" s="168"/>
      <c r="I477" s="171" t="s">
        <v>91</v>
      </c>
      <c r="J477" s="164"/>
      <c r="K477" s="299" t="s">
        <v>628</v>
      </c>
      <c r="L477" s="248"/>
      <c r="M477" s="166"/>
      <c r="N477" s="168"/>
      <c r="O477" s="167"/>
      <c r="P477" s="168"/>
      <c r="Q477" s="271"/>
      <c r="AL477" s="260"/>
      <c r="AM477" s="260"/>
      <c r="AN477" s="260"/>
      <c r="AO477" s="260"/>
      <c r="AP477" s="260"/>
      <c r="AQ477" s="260"/>
      <c r="AR477" s="260"/>
      <c r="AS477" s="260"/>
      <c r="AT477" s="260"/>
      <c r="AU477" s="260"/>
      <c r="AV477" s="260"/>
      <c r="AW477" s="260"/>
      <c r="AX477" s="260"/>
      <c r="AY477" s="260"/>
      <c r="AZ477" s="260"/>
      <c r="BA477" s="260"/>
      <c r="BB477" s="260"/>
      <c r="BC477" s="260"/>
      <c r="BD477" s="210"/>
      <c r="BE477" s="210"/>
      <c r="BF477" s="210"/>
    </row>
    <row r="478" spans="1:58" x14ac:dyDescent="0.25">
      <c r="A478" s="171" t="s">
        <v>91</v>
      </c>
      <c r="B478" s="164"/>
      <c r="C478" s="299" t="s">
        <v>628</v>
      </c>
      <c r="D478" s="166"/>
      <c r="E478" s="168"/>
      <c r="F478" s="167"/>
      <c r="G478" s="168"/>
      <c r="I478" s="171" t="s">
        <v>91</v>
      </c>
      <c r="J478" s="164"/>
      <c r="K478" s="299" t="s">
        <v>628</v>
      </c>
      <c r="L478" s="248"/>
      <c r="M478" s="166"/>
      <c r="N478" s="168"/>
      <c r="O478" s="167"/>
      <c r="P478" s="168"/>
      <c r="Q478" s="271"/>
      <c r="AL478" s="260"/>
      <c r="AM478" s="260"/>
      <c r="AN478" s="260"/>
      <c r="AO478" s="260"/>
      <c r="AP478" s="260"/>
      <c r="AQ478" s="260"/>
      <c r="AR478" s="260"/>
      <c r="AS478" s="260"/>
      <c r="AT478" s="260"/>
      <c r="AU478" s="260"/>
      <c r="AV478" s="260"/>
      <c r="AW478" s="260"/>
      <c r="AX478" s="260"/>
      <c r="AY478" s="260"/>
      <c r="AZ478" s="260"/>
      <c r="BA478" s="260"/>
      <c r="BB478" s="260"/>
      <c r="BC478" s="260"/>
      <c r="BD478" s="210"/>
      <c r="BE478" s="210"/>
      <c r="BF478" s="210"/>
    </row>
    <row r="479" spans="1:58" x14ac:dyDescent="0.25">
      <c r="A479" s="171" t="s">
        <v>91</v>
      </c>
      <c r="B479" s="164"/>
      <c r="C479" s="299" t="s">
        <v>628</v>
      </c>
      <c r="D479" s="166"/>
      <c r="E479" s="168"/>
      <c r="F479" s="167"/>
      <c r="G479" s="168"/>
      <c r="I479" s="171" t="s">
        <v>91</v>
      </c>
      <c r="J479" s="164"/>
      <c r="K479" s="299" t="s">
        <v>628</v>
      </c>
      <c r="L479" s="248"/>
      <c r="M479" s="166"/>
      <c r="N479" s="168"/>
      <c r="O479" s="167"/>
      <c r="P479" s="168"/>
      <c r="Q479" s="271"/>
      <c r="AL479" s="260"/>
      <c r="AM479" s="260"/>
      <c r="AN479" s="260"/>
      <c r="AO479" s="260"/>
      <c r="AP479" s="260"/>
      <c r="AQ479" s="260"/>
      <c r="AR479" s="260"/>
      <c r="AS479" s="260"/>
      <c r="AT479" s="260"/>
      <c r="AU479" s="260"/>
      <c r="AV479" s="260"/>
      <c r="AW479" s="260"/>
      <c r="AX479" s="260"/>
      <c r="AY479" s="260"/>
      <c r="AZ479" s="260"/>
      <c r="BA479" s="260"/>
      <c r="BB479" s="260"/>
      <c r="BC479" s="260"/>
      <c r="BD479" s="210"/>
      <c r="BE479" s="210"/>
      <c r="BF479" s="210"/>
    </row>
    <row r="480" spans="1:58" x14ac:dyDescent="0.25">
      <c r="A480" s="171" t="s">
        <v>91</v>
      </c>
      <c r="B480" s="164"/>
      <c r="C480" s="299" t="s">
        <v>628</v>
      </c>
      <c r="D480" s="166"/>
      <c r="E480" s="168"/>
      <c r="F480" s="167"/>
      <c r="G480" s="168"/>
      <c r="I480" s="171" t="s">
        <v>91</v>
      </c>
      <c r="J480" s="164"/>
      <c r="K480" s="299" t="s">
        <v>628</v>
      </c>
      <c r="L480" s="248"/>
      <c r="M480" s="166"/>
      <c r="N480" s="168"/>
      <c r="O480" s="167"/>
      <c r="P480" s="168"/>
      <c r="Q480" s="271"/>
      <c r="AL480" s="260"/>
      <c r="AM480" s="260"/>
      <c r="AN480" s="260"/>
      <c r="AO480" s="260"/>
      <c r="AP480" s="260"/>
      <c r="AQ480" s="260"/>
      <c r="AR480" s="260"/>
      <c r="AS480" s="260"/>
      <c r="AT480" s="260"/>
      <c r="AU480" s="260"/>
      <c r="AV480" s="260"/>
      <c r="AW480" s="260"/>
      <c r="AX480" s="260"/>
      <c r="AY480" s="260"/>
      <c r="AZ480" s="260"/>
      <c r="BA480" s="260"/>
      <c r="BB480" s="260"/>
      <c r="BC480" s="260"/>
      <c r="BD480" s="210"/>
      <c r="BE480" s="210"/>
      <c r="BF480" s="210"/>
    </row>
    <row r="481" spans="1:58" x14ac:dyDescent="0.25">
      <c r="A481" s="171" t="s">
        <v>91</v>
      </c>
      <c r="B481" s="164"/>
      <c r="C481" s="299" t="s">
        <v>628</v>
      </c>
      <c r="D481" s="166"/>
      <c r="E481" s="168"/>
      <c r="F481" s="167"/>
      <c r="G481" s="168"/>
      <c r="I481" s="171" t="s">
        <v>91</v>
      </c>
      <c r="J481" s="164"/>
      <c r="K481" s="299" t="s">
        <v>628</v>
      </c>
      <c r="L481" s="248"/>
      <c r="M481" s="166"/>
      <c r="N481" s="168"/>
      <c r="O481" s="167"/>
      <c r="P481" s="168"/>
      <c r="Q481" s="271"/>
      <c r="AL481" s="260"/>
      <c r="AM481" s="260"/>
      <c r="AN481" s="260"/>
      <c r="AO481" s="260"/>
      <c r="AP481" s="260"/>
      <c r="AQ481" s="260"/>
      <c r="AR481" s="260"/>
      <c r="AS481" s="260"/>
      <c r="AT481" s="260"/>
      <c r="AU481" s="260"/>
      <c r="AV481" s="260"/>
      <c r="AW481" s="260"/>
      <c r="AX481" s="260"/>
      <c r="AY481" s="260"/>
      <c r="AZ481" s="260"/>
      <c r="BA481" s="260"/>
      <c r="BB481" s="260"/>
      <c r="BC481" s="260"/>
      <c r="BD481" s="210"/>
      <c r="BE481" s="210"/>
      <c r="BF481" s="210"/>
    </row>
    <row r="482" spans="1:58" x14ac:dyDescent="0.25">
      <c r="A482" s="171" t="s">
        <v>91</v>
      </c>
      <c r="B482" s="164"/>
      <c r="C482" s="299" t="s">
        <v>628</v>
      </c>
      <c r="D482" s="166"/>
      <c r="E482" s="168"/>
      <c r="F482" s="167"/>
      <c r="G482" s="168"/>
      <c r="I482" s="171" t="s">
        <v>91</v>
      </c>
      <c r="J482" s="164"/>
      <c r="K482" s="299" t="s">
        <v>628</v>
      </c>
      <c r="L482" s="248"/>
      <c r="M482" s="166"/>
      <c r="N482" s="168"/>
      <c r="O482" s="167"/>
      <c r="P482" s="168"/>
      <c r="Q482" s="271"/>
      <c r="AL482" s="260"/>
      <c r="AM482" s="260"/>
      <c r="AN482" s="260"/>
      <c r="AO482" s="260"/>
      <c r="AP482" s="260"/>
      <c r="AQ482" s="260"/>
      <c r="AR482" s="260"/>
      <c r="AS482" s="260"/>
      <c r="AT482" s="260"/>
      <c r="AU482" s="260"/>
      <c r="AV482" s="260"/>
      <c r="AW482" s="260"/>
      <c r="AX482" s="260"/>
      <c r="AY482" s="260"/>
      <c r="AZ482" s="260"/>
      <c r="BA482" s="260"/>
      <c r="BB482" s="260"/>
      <c r="BC482" s="260"/>
      <c r="BD482" s="210"/>
      <c r="BE482" s="210"/>
      <c r="BF482" s="210"/>
    </row>
    <row r="483" spans="1:58" x14ac:dyDescent="0.25">
      <c r="A483" s="171" t="s">
        <v>91</v>
      </c>
      <c r="B483" s="164"/>
      <c r="C483" s="299" t="s">
        <v>628</v>
      </c>
      <c r="D483" s="166"/>
      <c r="E483" s="168"/>
      <c r="F483" s="167"/>
      <c r="G483" s="168"/>
      <c r="I483" s="171" t="s">
        <v>91</v>
      </c>
      <c r="J483" s="164"/>
      <c r="K483" s="299" t="s">
        <v>628</v>
      </c>
      <c r="L483" s="248"/>
      <c r="M483" s="166"/>
      <c r="N483" s="168"/>
      <c r="O483" s="167"/>
      <c r="P483" s="168"/>
      <c r="Q483" s="271"/>
      <c r="AL483" s="260"/>
      <c r="AM483" s="260"/>
      <c r="AN483" s="260"/>
      <c r="AO483" s="260"/>
      <c r="AP483" s="260"/>
      <c r="AQ483" s="260"/>
      <c r="AR483" s="260"/>
      <c r="AS483" s="260"/>
      <c r="AT483" s="260"/>
      <c r="AU483" s="260"/>
      <c r="AV483" s="260"/>
      <c r="AW483" s="260"/>
      <c r="AX483" s="260"/>
      <c r="AY483" s="260"/>
      <c r="AZ483" s="260"/>
      <c r="BA483" s="260"/>
      <c r="BB483" s="260"/>
      <c r="BC483" s="260"/>
      <c r="BD483" s="210"/>
      <c r="BE483" s="210"/>
      <c r="BF483" s="210"/>
    </row>
    <row r="484" spans="1:58" x14ac:dyDescent="0.25">
      <c r="A484" s="171" t="s">
        <v>91</v>
      </c>
      <c r="B484" s="164"/>
      <c r="C484" s="299" t="s">
        <v>628</v>
      </c>
      <c r="D484" s="166"/>
      <c r="E484" s="168"/>
      <c r="F484" s="167"/>
      <c r="G484" s="168"/>
      <c r="I484" s="171" t="s">
        <v>91</v>
      </c>
      <c r="J484" s="164"/>
      <c r="K484" s="299" t="s">
        <v>628</v>
      </c>
      <c r="L484" s="248"/>
      <c r="M484" s="166"/>
      <c r="N484" s="168"/>
      <c r="O484" s="167"/>
      <c r="P484" s="168"/>
      <c r="Q484" s="271"/>
      <c r="AL484" s="260"/>
      <c r="AM484" s="260"/>
      <c r="AN484" s="260"/>
      <c r="AO484" s="260"/>
      <c r="AP484" s="260"/>
      <c r="AQ484" s="260"/>
      <c r="AR484" s="260"/>
      <c r="AS484" s="260"/>
      <c r="AT484" s="260"/>
      <c r="AU484" s="260"/>
      <c r="AV484" s="260"/>
      <c r="AW484" s="260"/>
      <c r="AX484" s="260"/>
      <c r="AY484" s="260"/>
      <c r="AZ484" s="260"/>
      <c r="BA484" s="260"/>
      <c r="BB484" s="260"/>
      <c r="BC484" s="260"/>
      <c r="BD484" s="210"/>
      <c r="BE484" s="210"/>
      <c r="BF484" s="210"/>
    </row>
    <row r="485" spans="1:58" x14ac:dyDescent="0.25">
      <c r="A485" s="171" t="s">
        <v>91</v>
      </c>
      <c r="B485" s="164"/>
      <c r="C485" s="299" t="s">
        <v>628</v>
      </c>
      <c r="D485" s="166"/>
      <c r="E485" s="168"/>
      <c r="F485" s="167"/>
      <c r="G485" s="168"/>
      <c r="I485" s="171" t="s">
        <v>91</v>
      </c>
      <c r="J485" s="164"/>
      <c r="K485" s="299" t="s">
        <v>628</v>
      </c>
      <c r="L485" s="248"/>
      <c r="M485" s="166"/>
      <c r="N485" s="168"/>
      <c r="O485" s="167"/>
      <c r="P485" s="168"/>
      <c r="Q485" s="271"/>
      <c r="AL485" s="260"/>
      <c r="AM485" s="260"/>
      <c r="AN485" s="260"/>
      <c r="AO485" s="260"/>
      <c r="AP485" s="260"/>
      <c r="AQ485" s="260"/>
      <c r="AR485" s="260"/>
      <c r="AS485" s="260"/>
      <c r="AT485" s="260"/>
      <c r="AU485" s="260"/>
      <c r="AV485" s="260"/>
      <c r="AW485" s="260"/>
      <c r="AX485" s="260"/>
      <c r="AY485" s="260"/>
      <c r="AZ485" s="260"/>
      <c r="BA485" s="260"/>
      <c r="BB485" s="260"/>
      <c r="BC485" s="260"/>
      <c r="BD485" s="210"/>
      <c r="BE485" s="210"/>
      <c r="BF485" s="210"/>
    </row>
    <row r="486" spans="1:58" x14ac:dyDescent="0.25">
      <c r="A486" s="171" t="s">
        <v>91</v>
      </c>
      <c r="B486" s="164"/>
      <c r="C486" s="299" t="s">
        <v>628</v>
      </c>
      <c r="D486" s="166"/>
      <c r="E486" s="168"/>
      <c r="F486" s="167"/>
      <c r="G486" s="168"/>
      <c r="AL486" s="260"/>
      <c r="AM486" s="260"/>
      <c r="AN486" s="260"/>
      <c r="AO486" s="260"/>
      <c r="AP486" s="260"/>
      <c r="AQ486" s="260"/>
      <c r="AR486" s="260"/>
      <c r="AS486" s="260"/>
      <c r="AT486" s="260"/>
      <c r="AU486" s="260"/>
      <c r="AV486" s="260"/>
      <c r="AW486" s="260"/>
      <c r="AX486" s="260"/>
      <c r="AY486" s="260"/>
      <c r="AZ486" s="260"/>
      <c r="BA486" s="260"/>
      <c r="BB486" s="260"/>
      <c r="BC486" s="260"/>
      <c r="BD486" s="210"/>
      <c r="BE486" s="210"/>
      <c r="BF486" s="210"/>
    </row>
    <row r="487" spans="1:58" x14ac:dyDescent="0.25">
      <c r="A487" s="171" t="s">
        <v>91</v>
      </c>
      <c r="B487" s="164"/>
      <c r="C487" s="299" t="s">
        <v>628</v>
      </c>
      <c r="D487" s="166"/>
      <c r="E487" s="168"/>
      <c r="F487" s="167"/>
      <c r="G487" s="168"/>
      <c r="AL487" s="260"/>
      <c r="AM487" s="260"/>
      <c r="AN487" s="260"/>
      <c r="AO487" s="260"/>
      <c r="AP487" s="260"/>
      <c r="AQ487" s="260"/>
      <c r="AR487" s="260"/>
      <c r="AS487" s="260"/>
      <c r="AT487" s="260"/>
      <c r="AU487" s="260"/>
      <c r="AV487" s="260"/>
      <c r="AW487" s="260"/>
      <c r="AX487" s="260"/>
      <c r="AY487" s="260"/>
      <c r="AZ487" s="260"/>
      <c r="BA487" s="260"/>
      <c r="BB487" s="260"/>
      <c r="BC487" s="260"/>
      <c r="BD487" s="210"/>
      <c r="BE487" s="210"/>
      <c r="BF487" s="210"/>
    </row>
    <row r="488" spans="1:58" x14ac:dyDescent="0.25">
      <c r="A488" s="171" t="s">
        <v>91</v>
      </c>
      <c r="B488" s="164"/>
      <c r="C488" s="299" t="s">
        <v>628</v>
      </c>
      <c r="D488" s="166"/>
      <c r="E488" s="168"/>
      <c r="F488" s="167"/>
      <c r="G488" s="168"/>
      <c r="AL488" s="260"/>
      <c r="AM488" s="260"/>
      <c r="AN488" s="260"/>
      <c r="AO488" s="260"/>
      <c r="AP488" s="260"/>
      <c r="AQ488" s="260"/>
      <c r="AR488" s="260"/>
      <c r="AS488" s="260"/>
      <c r="AT488" s="260"/>
      <c r="AU488" s="260"/>
      <c r="AV488" s="260"/>
      <c r="AW488" s="260"/>
      <c r="AX488" s="260"/>
      <c r="AY488" s="260"/>
      <c r="AZ488" s="260"/>
      <c r="BA488" s="260"/>
      <c r="BB488" s="260"/>
      <c r="BC488" s="260"/>
      <c r="BD488" s="210"/>
      <c r="BE488" s="210"/>
      <c r="BF488" s="210"/>
    </row>
    <row r="489" spans="1:58" x14ac:dyDescent="0.25">
      <c r="A489" s="171" t="s">
        <v>91</v>
      </c>
      <c r="B489" s="164"/>
      <c r="C489" s="299" t="s">
        <v>628</v>
      </c>
      <c r="D489" s="166"/>
      <c r="E489" s="168"/>
      <c r="F489" s="167"/>
      <c r="G489" s="168"/>
      <c r="AL489" s="260"/>
      <c r="AM489" s="260"/>
      <c r="AN489" s="260"/>
      <c r="AO489" s="260"/>
      <c r="AP489" s="260"/>
      <c r="AQ489" s="260"/>
      <c r="AR489" s="260"/>
      <c r="AS489" s="260"/>
      <c r="AT489" s="260"/>
      <c r="AU489" s="260"/>
      <c r="AV489" s="260"/>
      <c r="AW489" s="260"/>
      <c r="AX489" s="260"/>
      <c r="AY489" s="260"/>
      <c r="AZ489" s="260"/>
      <c r="BA489" s="260"/>
      <c r="BB489" s="260"/>
      <c r="BC489" s="260"/>
      <c r="BD489" s="210"/>
      <c r="BE489" s="210"/>
      <c r="BF489" s="210"/>
    </row>
    <row r="490" spans="1:58" x14ac:dyDescent="0.25">
      <c r="A490" s="171" t="s">
        <v>91</v>
      </c>
      <c r="B490" s="164"/>
      <c r="C490" s="299" t="s">
        <v>628</v>
      </c>
      <c r="D490" s="166"/>
      <c r="E490" s="168"/>
      <c r="F490" s="167"/>
      <c r="G490" s="168"/>
      <c r="AL490" s="260"/>
      <c r="AM490" s="260"/>
      <c r="AN490" s="260"/>
      <c r="AO490" s="260"/>
      <c r="AP490" s="260"/>
      <c r="AQ490" s="260"/>
      <c r="AR490" s="260"/>
      <c r="AS490" s="260"/>
      <c r="AT490" s="260"/>
      <c r="AU490" s="260"/>
      <c r="AV490" s="260"/>
      <c r="AW490" s="260"/>
      <c r="AX490" s="260"/>
      <c r="AY490" s="260"/>
      <c r="AZ490" s="260"/>
      <c r="BA490" s="260"/>
      <c r="BB490" s="260"/>
      <c r="BC490" s="260"/>
      <c r="BD490" s="210"/>
      <c r="BE490" s="210"/>
      <c r="BF490" s="210"/>
    </row>
    <row r="491" spans="1:58" x14ac:dyDescent="0.25">
      <c r="A491" s="171" t="s">
        <v>91</v>
      </c>
      <c r="B491" s="164"/>
      <c r="C491" s="299" t="s">
        <v>628</v>
      </c>
      <c r="D491" s="166"/>
      <c r="E491" s="168"/>
      <c r="F491" s="167"/>
      <c r="G491" s="168"/>
      <c r="AL491" s="260"/>
      <c r="AM491" s="260"/>
      <c r="AN491" s="260"/>
      <c r="AO491" s="260"/>
      <c r="AP491" s="260"/>
      <c r="AQ491" s="260"/>
      <c r="AR491" s="260"/>
      <c r="AS491" s="260"/>
      <c r="AT491" s="260"/>
      <c r="AU491" s="260"/>
      <c r="AV491" s="260"/>
      <c r="AW491" s="260"/>
      <c r="AX491" s="260"/>
      <c r="AY491" s="260"/>
      <c r="AZ491" s="260"/>
      <c r="BA491" s="260"/>
      <c r="BB491" s="260"/>
      <c r="BC491" s="260"/>
      <c r="BD491" s="210"/>
      <c r="BE491" s="210"/>
      <c r="BF491" s="210"/>
    </row>
    <row r="492" spans="1:58" x14ac:dyDescent="0.25">
      <c r="A492" s="171" t="s">
        <v>91</v>
      </c>
      <c r="B492" s="164"/>
      <c r="C492" s="299" t="s">
        <v>628</v>
      </c>
      <c r="D492" s="166"/>
      <c r="E492" s="168"/>
      <c r="F492" s="167"/>
      <c r="G492" s="168"/>
      <c r="AL492" s="260"/>
      <c r="AM492" s="260"/>
      <c r="AN492" s="260"/>
      <c r="AO492" s="260"/>
      <c r="AP492" s="260"/>
      <c r="AQ492" s="260"/>
      <c r="AR492" s="260"/>
      <c r="AS492" s="260"/>
      <c r="AT492" s="260"/>
      <c r="AU492" s="260"/>
      <c r="AV492" s="260"/>
      <c r="AW492" s="260"/>
      <c r="AX492" s="260"/>
      <c r="AY492" s="260"/>
      <c r="AZ492" s="260"/>
      <c r="BA492" s="260"/>
      <c r="BB492" s="260"/>
      <c r="BC492" s="260"/>
      <c r="BD492" s="210"/>
      <c r="BE492" s="210"/>
      <c r="BF492" s="210"/>
    </row>
    <row r="493" spans="1:58" x14ac:dyDescent="0.25">
      <c r="A493" s="171" t="s">
        <v>91</v>
      </c>
      <c r="B493" s="164"/>
      <c r="C493" s="299" t="s">
        <v>628</v>
      </c>
      <c r="D493" s="166"/>
      <c r="E493" s="168"/>
      <c r="F493" s="167"/>
      <c r="G493" s="168"/>
      <c r="AL493" s="260"/>
      <c r="AM493" s="260"/>
      <c r="AN493" s="260"/>
      <c r="AO493" s="260"/>
      <c r="AP493" s="260"/>
      <c r="AQ493" s="260"/>
      <c r="AR493" s="260"/>
      <c r="AS493" s="260"/>
      <c r="AT493" s="260"/>
      <c r="AU493" s="260"/>
      <c r="AV493" s="260"/>
      <c r="AW493" s="260"/>
      <c r="AX493" s="260"/>
      <c r="AY493" s="260"/>
      <c r="AZ493" s="260"/>
      <c r="BA493" s="260"/>
      <c r="BB493" s="260"/>
      <c r="BC493" s="260"/>
      <c r="BD493" s="210"/>
      <c r="BE493" s="210"/>
      <c r="BF493" s="210"/>
    </row>
    <row r="494" spans="1:58" x14ac:dyDescent="0.25">
      <c r="A494" s="171" t="s">
        <v>91</v>
      </c>
      <c r="B494" s="164"/>
      <c r="C494" s="299" t="s">
        <v>628</v>
      </c>
      <c r="D494" s="166"/>
      <c r="E494" s="168"/>
      <c r="F494" s="167"/>
      <c r="G494" s="168"/>
      <c r="AL494" s="260"/>
      <c r="AM494" s="260"/>
      <c r="AN494" s="260"/>
      <c r="AO494" s="260"/>
      <c r="AP494" s="260"/>
      <c r="AQ494" s="260"/>
      <c r="AR494" s="260"/>
      <c r="AS494" s="260"/>
      <c r="AT494" s="260"/>
      <c r="AU494" s="260"/>
      <c r="AV494" s="260"/>
      <c r="AW494" s="260"/>
      <c r="AX494" s="260"/>
      <c r="AY494" s="260"/>
      <c r="AZ494" s="260"/>
      <c r="BA494" s="260"/>
      <c r="BB494" s="260"/>
      <c r="BC494" s="260"/>
      <c r="BD494" s="210"/>
      <c r="BE494" s="210"/>
      <c r="BF494" s="210"/>
    </row>
    <row r="495" spans="1:58" x14ac:dyDescent="0.25">
      <c r="A495" s="171" t="s">
        <v>91</v>
      </c>
      <c r="B495" s="164"/>
      <c r="C495" s="299" t="s">
        <v>628</v>
      </c>
      <c r="D495" s="166"/>
      <c r="E495" s="168"/>
      <c r="F495" s="167"/>
      <c r="G495" s="168"/>
      <c r="AL495" s="260"/>
      <c r="AM495" s="260"/>
      <c r="AN495" s="260"/>
      <c r="AO495" s="260"/>
      <c r="AP495" s="260"/>
      <c r="AQ495" s="260"/>
      <c r="AR495" s="260"/>
      <c r="AS495" s="260"/>
      <c r="AT495" s="260"/>
      <c r="AU495" s="260"/>
      <c r="AV495" s="260"/>
      <c r="AW495" s="260"/>
      <c r="AX495" s="260"/>
      <c r="AY495" s="260"/>
      <c r="AZ495" s="260"/>
      <c r="BA495" s="260"/>
      <c r="BB495" s="260"/>
      <c r="BC495" s="260"/>
      <c r="BD495" s="210"/>
      <c r="BE495" s="210"/>
      <c r="BF495" s="210"/>
    </row>
    <row r="496" spans="1:58" x14ac:dyDescent="0.25">
      <c r="AL496" s="260"/>
      <c r="AM496" s="260"/>
      <c r="AN496" s="260"/>
      <c r="AO496" s="260"/>
      <c r="AP496" s="260"/>
      <c r="AQ496" s="260"/>
      <c r="AR496" s="260"/>
      <c r="AS496" s="260"/>
      <c r="AT496" s="260"/>
      <c r="AU496" s="260"/>
      <c r="AV496" s="260"/>
      <c r="AW496" s="260"/>
      <c r="AX496" s="260"/>
      <c r="AY496" s="260"/>
      <c r="AZ496" s="260"/>
      <c r="BA496" s="260"/>
      <c r="BB496" s="260"/>
      <c r="BC496" s="260"/>
      <c r="BD496" s="210"/>
      <c r="BE496" s="210"/>
      <c r="BF496" s="210"/>
    </row>
    <row r="497" spans="38:58" x14ac:dyDescent="0.25">
      <c r="AL497" s="260"/>
      <c r="AM497" s="260"/>
      <c r="AN497" s="260"/>
      <c r="AO497" s="260"/>
      <c r="AP497" s="260"/>
      <c r="AQ497" s="260"/>
      <c r="AR497" s="260"/>
      <c r="AS497" s="260"/>
      <c r="AT497" s="260"/>
      <c r="AU497" s="260"/>
      <c r="AV497" s="260"/>
      <c r="AW497" s="260"/>
      <c r="AX497" s="260"/>
      <c r="AY497" s="260"/>
      <c r="AZ497" s="260"/>
      <c r="BA497" s="260"/>
      <c r="BB497" s="260"/>
      <c r="BC497" s="260"/>
      <c r="BD497" s="210"/>
      <c r="BE497" s="210"/>
      <c r="BF497" s="210"/>
    </row>
    <row r="498" spans="38:58" x14ac:dyDescent="0.25">
      <c r="AL498" s="260"/>
      <c r="AM498" s="260"/>
      <c r="AN498" s="260"/>
      <c r="AO498" s="260"/>
      <c r="AP498" s="260"/>
      <c r="AQ498" s="260"/>
      <c r="AR498" s="260"/>
      <c r="AS498" s="260"/>
      <c r="AT498" s="260"/>
      <c r="AU498" s="260"/>
      <c r="AV498" s="260"/>
      <c r="AW498" s="260"/>
      <c r="AX498" s="260"/>
      <c r="AY498" s="260"/>
      <c r="AZ498" s="260"/>
      <c r="BA498" s="260"/>
      <c r="BB498" s="260"/>
      <c r="BC498" s="260"/>
      <c r="BD498" s="210"/>
      <c r="BE498" s="210"/>
      <c r="BF498" s="210"/>
    </row>
    <row r="499" spans="38:58" x14ac:dyDescent="0.25">
      <c r="AL499" s="260"/>
      <c r="AM499" s="260"/>
      <c r="AN499" s="260"/>
      <c r="AO499" s="260"/>
      <c r="AP499" s="260"/>
      <c r="AQ499" s="260"/>
      <c r="AR499" s="260"/>
      <c r="AS499" s="260"/>
      <c r="AT499" s="260"/>
      <c r="AU499" s="260"/>
      <c r="AV499" s="260"/>
      <c r="AW499" s="260"/>
      <c r="AX499" s="260"/>
      <c r="AY499" s="260"/>
      <c r="AZ499" s="260"/>
      <c r="BA499" s="260"/>
      <c r="BB499" s="260"/>
      <c r="BC499" s="260"/>
      <c r="BD499" s="210"/>
      <c r="BE499" s="210"/>
      <c r="BF499" s="210"/>
    </row>
    <row r="500" spans="38:58" x14ac:dyDescent="0.25">
      <c r="AL500" s="260"/>
      <c r="AM500" s="260"/>
      <c r="AN500" s="260"/>
      <c r="AO500" s="260"/>
      <c r="AP500" s="260"/>
      <c r="AQ500" s="260"/>
      <c r="AR500" s="260"/>
      <c r="AS500" s="260"/>
      <c r="AT500" s="260"/>
      <c r="AU500" s="260"/>
      <c r="AV500" s="260"/>
      <c r="AW500" s="260"/>
      <c r="AX500" s="260"/>
      <c r="AY500" s="260"/>
      <c r="AZ500" s="260"/>
      <c r="BA500" s="260"/>
      <c r="BB500" s="260"/>
      <c r="BC500" s="260"/>
      <c r="BD500" s="210"/>
      <c r="BE500" s="210"/>
      <c r="BF500" s="210"/>
    </row>
    <row r="501" spans="38:58" x14ac:dyDescent="0.25">
      <c r="AL501" s="260"/>
      <c r="AM501" s="260"/>
      <c r="AN501" s="260"/>
      <c r="AO501" s="260"/>
      <c r="AP501" s="260"/>
      <c r="AQ501" s="260"/>
      <c r="AR501" s="260"/>
      <c r="AS501" s="260"/>
      <c r="AT501" s="260"/>
      <c r="AU501" s="260"/>
      <c r="AV501" s="260"/>
      <c r="AW501" s="260"/>
      <c r="AX501" s="260"/>
      <c r="AY501" s="260"/>
      <c r="AZ501" s="260"/>
      <c r="BA501" s="260"/>
      <c r="BB501" s="260"/>
      <c r="BC501" s="260"/>
      <c r="BD501" s="210"/>
      <c r="BE501" s="210"/>
      <c r="BF501" s="210"/>
    </row>
    <row r="502" spans="38:58" x14ac:dyDescent="0.25">
      <c r="AL502" s="260"/>
      <c r="AM502" s="260"/>
      <c r="AN502" s="260"/>
      <c r="AO502" s="260"/>
      <c r="AP502" s="260"/>
      <c r="AQ502" s="260"/>
      <c r="AR502" s="260"/>
      <c r="AS502" s="260"/>
      <c r="AT502" s="260"/>
      <c r="AU502" s="260"/>
      <c r="AV502" s="260"/>
      <c r="AW502" s="260"/>
      <c r="AX502" s="260"/>
      <c r="AY502" s="260"/>
      <c r="AZ502" s="260"/>
      <c r="BA502" s="260"/>
      <c r="BB502" s="260"/>
      <c r="BC502" s="260"/>
      <c r="BD502" s="210"/>
      <c r="BE502" s="210"/>
      <c r="BF502" s="210"/>
    </row>
  </sheetData>
  <mergeCells count="10">
    <mergeCell ref="D10:F10"/>
    <mergeCell ref="I11:K11"/>
    <mergeCell ref="A12:C12"/>
    <mergeCell ref="I12:K12"/>
    <mergeCell ref="A1:F1"/>
    <mergeCell ref="AL1:BC1"/>
    <mergeCell ref="A3:C3"/>
    <mergeCell ref="D3:F3"/>
    <mergeCell ref="A4:C4"/>
    <mergeCell ref="D4:F4"/>
  </mergeCells>
  <conditionalFormatting sqref="D9">
    <cfRule type="expression" dxfId="15" priority="6">
      <formula>D9&lt;0</formula>
    </cfRule>
    <cfRule type="expression" dxfId="14" priority="7">
      <formula>D9&lt;5%</formula>
    </cfRule>
    <cfRule type="expression" dxfId="13" priority="8">
      <formula>D9&lt;20%</formula>
    </cfRule>
  </conditionalFormatting>
  <conditionalFormatting sqref="F9">
    <cfRule type="expression" dxfId="12" priority="3">
      <formula>F9&lt;0</formula>
    </cfRule>
    <cfRule type="expression" dxfId="11" priority="4">
      <formula>F9&lt;5%</formula>
    </cfRule>
    <cfRule type="expression" dxfId="10" priority="5">
      <formula>F9&lt;20%</formula>
    </cfRule>
  </conditionalFormatting>
  <conditionalFormatting sqref="D10">
    <cfRule type="expression" dxfId="9" priority="2">
      <formula>G7&gt;D7</formula>
    </cfRule>
  </conditionalFormatting>
  <conditionalFormatting sqref="D10">
    <cfRule type="expression" dxfId="8" priority="1">
      <formula>F7&gt;D7</formula>
    </cfRule>
  </conditionalFormatting>
  <dataValidations count="2">
    <dataValidation type="list" allowBlank="1" showInputMessage="1" showErrorMessage="1" sqref="K13:K485 C13:C495">
      <formula1>$I$1:$I$2</formula1>
    </dataValidation>
    <dataValidation type="list" allowBlank="1" showInputMessage="1" showErrorMessage="1" sqref="A13:A495 I13:I485">
      <formula1>$A$8:$A$9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6"/>
  <dimension ref="A1:BF502"/>
  <sheetViews>
    <sheetView zoomScaleNormal="100" workbookViewId="0">
      <pane ySplit="12" topLeftCell="A13" activePane="bottomLeft" state="frozen"/>
      <selection activeCell="F22" sqref="F22"/>
      <selection pane="bottomLeft" activeCell="F22" sqref="F22"/>
    </sheetView>
  </sheetViews>
  <sheetFormatPr defaultRowHeight="15" x14ac:dyDescent="0.25"/>
  <cols>
    <col min="1" max="1" width="5.85546875" style="157" customWidth="1"/>
    <col min="2" max="2" width="5" style="158" bestFit="1" customWidth="1"/>
    <col min="3" max="3" width="8.140625" style="169" customWidth="1"/>
    <col min="4" max="4" width="17" style="170" customWidth="1"/>
    <col min="5" max="5" width="14.5703125" style="170" bestFit="1" customWidth="1"/>
    <col min="6" max="6" width="17.7109375" style="170" customWidth="1"/>
    <col min="7" max="7" width="13.85546875" style="148" bestFit="1" customWidth="1"/>
    <col min="8" max="8" width="3.5703125" style="149" customWidth="1"/>
    <col min="9" max="9" width="5.140625" style="149" bestFit="1" customWidth="1"/>
    <col min="10" max="10" width="5.5703125" style="149" customWidth="1"/>
    <col min="11" max="11" width="5.85546875" style="149" bestFit="1" customWidth="1"/>
    <col min="12" max="12" width="7.7109375" style="245" customWidth="1"/>
    <col min="13" max="13" width="15.42578125" style="149" bestFit="1" customWidth="1"/>
    <col min="14" max="14" width="14.5703125" style="149" bestFit="1" customWidth="1"/>
    <col min="15" max="15" width="12.28515625" style="149" bestFit="1" customWidth="1"/>
    <col min="16" max="16" width="13.85546875" style="149" bestFit="1" customWidth="1"/>
    <col min="17" max="17" width="31.5703125" style="268" customWidth="1"/>
    <col min="18" max="18" width="26.28515625" style="178" bestFit="1" customWidth="1"/>
    <col min="19" max="19" width="28.7109375" style="178" bestFit="1" customWidth="1"/>
    <col min="20" max="20" width="26.28515625" style="178" bestFit="1" customWidth="1"/>
    <col min="21" max="21" width="26.42578125" style="178" bestFit="1" customWidth="1"/>
    <col min="22" max="23" width="26.140625" style="178" bestFit="1" customWidth="1"/>
    <col min="24" max="25" width="9.140625" style="149"/>
    <col min="26" max="26" width="26.5703125" style="149" bestFit="1" customWidth="1"/>
    <col min="27" max="37" width="9.140625" style="149"/>
    <col min="38" max="55" width="30.7109375" style="250" customWidth="1"/>
    <col min="56" max="16384" width="9.140625" style="149"/>
  </cols>
  <sheetData>
    <row r="1" spans="1:58" ht="21" x14ac:dyDescent="0.25">
      <c r="A1" s="644" t="s">
        <v>85</v>
      </c>
      <c r="B1" s="644"/>
      <c r="C1" s="644"/>
      <c r="D1" s="644"/>
      <c r="E1" s="644"/>
      <c r="F1" s="644"/>
      <c r="I1" s="265" t="s">
        <v>628</v>
      </c>
      <c r="AL1" s="645" t="s">
        <v>145</v>
      </c>
      <c r="AM1" s="645"/>
      <c r="AN1" s="645"/>
      <c r="AO1" s="645"/>
      <c r="AP1" s="645"/>
      <c r="AQ1" s="645"/>
      <c r="AR1" s="645"/>
      <c r="AS1" s="645"/>
      <c r="AT1" s="645"/>
      <c r="AU1" s="645"/>
      <c r="AV1" s="645"/>
      <c r="AW1" s="645"/>
      <c r="AX1" s="645"/>
      <c r="AY1" s="645"/>
      <c r="AZ1" s="645"/>
      <c r="BA1" s="645"/>
      <c r="BB1" s="645"/>
      <c r="BC1" s="645"/>
    </row>
    <row r="2" spans="1:58" ht="21" x14ac:dyDescent="0.25">
      <c r="A2" s="212"/>
      <c r="B2" s="213"/>
      <c r="C2" s="214"/>
      <c r="D2" s="215"/>
      <c r="E2" s="215"/>
      <c r="F2" s="215"/>
      <c r="I2" s="265" t="s">
        <v>92</v>
      </c>
      <c r="AL2" s="250" t="s">
        <v>144</v>
      </c>
      <c r="AM2" s="250" t="s">
        <v>146</v>
      </c>
      <c r="AN2" s="250" t="s">
        <v>147</v>
      </c>
      <c r="AO2" s="250" t="s">
        <v>148</v>
      </c>
      <c r="AP2" s="250" t="s">
        <v>148</v>
      </c>
      <c r="AQ2" s="250" t="s">
        <v>149</v>
      </c>
      <c r="AR2" s="250" t="s">
        <v>150</v>
      </c>
      <c r="AS2" s="250" t="s">
        <v>151</v>
      </c>
      <c r="AT2" s="250" t="s">
        <v>152</v>
      </c>
      <c r="AU2" s="250" t="s">
        <v>153</v>
      </c>
      <c r="AV2" s="250" t="s">
        <v>154</v>
      </c>
      <c r="AW2" s="250" t="s">
        <v>155</v>
      </c>
      <c r="AX2" s="250" t="s">
        <v>156</v>
      </c>
      <c r="AY2" s="250" t="s">
        <v>157</v>
      </c>
      <c r="AZ2" s="250" t="s">
        <v>158</v>
      </c>
      <c r="BA2" s="250" t="s">
        <v>159</v>
      </c>
      <c r="BB2" s="250" t="s">
        <v>160</v>
      </c>
      <c r="BC2" s="250" t="s">
        <v>161</v>
      </c>
    </row>
    <row r="3" spans="1:58" ht="19.5" x14ac:dyDescent="0.25">
      <c r="A3" s="653" t="str">
        <f>'914 01'!B161</f>
        <v>028200</v>
      </c>
      <c r="B3" s="654"/>
      <c r="C3" s="654"/>
      <c r="D3" s="646" t="str">
        <f>'914 01'!G161</f>
        <v>Kreativní park u Oblastní galerie Liberec (Lázně)</v>
      </c>
      <c r="E3" s="646"/>
      <c r="F3" s="647"/>
      <c r="AL3" s="260"/>
      <c r="AM3" s="260"/>
      <c r="AN3" s="260"/>
      <c r="AO3" s="260"/>
      <c r="AP3" s="260"/>
      <c r="AQ3" s="260"/>
      <c r="AR3" s="260"/>
      <c r="AS3" s="260"/>
      <c r="AT3" s="260"/>
      <c r="AU3" s="260"/>
      <c r="AV3" s="260"/>
      <c r="AW3" s="260"/>
      <c r="AX3" s="260"/>
      <c r="AY3" s="260"/>
      <c r="AZ3" s="260"/>
      <c r="BA3" s="260"/>
      <c r="BB3" s="260"/>
      <c r="BC3" s="260"/>
    </row>
    <row r="4" spans="1:58" ht="34.5" customHeight="1" x14ac:dyDescent="0.25">
      <c r="A4" s="648" t="s">
        <v>94</v>
      </c>
      <c r="B4" s="649"/>
      <c r="C4" s="649"/>
      <c r="D4" s="650">
        <f>'914 01'!K161*1000</f>
        <v>0</v>
      </c>
      <c r="E4" s="650"/>
      <c r="F4" s="651"/>
      <c r="AL4" s="260"/>
      <c r="AM4" s="260"/>
      <c r="AN4" s="260"/>
      <c r="AO4" s="260"/>
      <c r="AP4" s="260"/>
      <c r="AQ4" s="260"/>
      <c r="AR4" s="260"/>
      <c r="AS4" s="260"/>
      <c r="AT4" s="260"/>
      <c r="AU4" s="260"/>
      <c r="AV4" s="260"/>
      <c r="AW4" s="260"/>
      <c r="AX4" s="260"/>
      <c r="AY4" s="260"/>
      <c r="AZ4" s="260"/>
      <c r="BA4" s="260"/>
      <c r="BB4" s="260"/>
      <c r="BC4" s="260"/>
    </row>
    <row r="5" spans="1:58" x14ac:dyDescent="0.25">
      <c r="A5" s="216"/>
      <c r="B5" s="213"/>
      <c r="C5" s="214"/>
      <c r="D5" s="215"/>
      <c r="E5" s="215"/>
      <c r="F5" s="215"/>
      <c r="AL5" s="260"/>
      <c r="AM5" s="260"/>
      <c r="AN5" s="260"/>
      <c r="AO5" s="260"/>
      <c r="AP5" s="260"/>
      <c r="AQ5" s="260"/>
      <c r="AR5" s="260"/>
      <c r="AS5" s="260"/>
      <c r="AT5" s="260"/>
      <c r="AU5" s="260"/>
      <c r="AV5" s="260"/>
      <c r="AW5" s="260"/>
      <c r="AX5" s="260"/>
      <c r="AY5" s="260"/>
      <c r="AZ5" s="260"/>
      <c r="BA5" s="260"/>
      <c r="BB5" s="260"/>
      <c r="BC5" s="260"/>
    </row>
    <row r="6" spans="1:58" x14ac:dyDescent="0.25">
      <c r="A6" s="216"/>
      <c r="B6" s="213"/>
      <c r="C6" s="214"/>
      <c r="D6" s="217" t="s">
        <v>86</v>
      </c>
      <c r="E6" s="217"/>
      <c r="F6" s="217" t="s">
        <v>87</v>
      </c>
      <c r="AL6" s="260"/>
      <c r="AM6" s="260"/>
      <c r="AN6" s="260"/>
      <c r="AO6" s="260"/>
      <c r="AP6" s="260"/>
      <c r="AQ6" s="260"/>
      <c r="AR6" s="260"/>
      <c r="AS6" s="260"/>
      <c r="AT6" s="260"/>
      <c r="AU6" s="260"/>
      <c r="AV6" s="260"/>
      <c r="AW6" s="260"/>
      <c r="AX6" s="260"/>
      <c r="AY6" s="260"/>
      <c r="AZ6" s="260"/>
      <c r="BA6" s="260"/>
      <c r="BB6" s="260"/>
      <c r="BC6" s="260"/>
    </row>
    <row r="7" spans="1:58" x14ac:dyDescent="0.25">
      <c r="A7" s="216"/>
      <c r="B7" s="213"/>
      <c r="C7" s="216" t="s">
        <v>88</v>
      </c>
      <c r="D7" s="218">
        <f>SUM(D13:D495)</f>
        <v>0</v>
      </c>
      <c r="E7" s="148"/>
      <c r="F7" s="219">
        <f>SUM(F13:F495)</f>
        <v>0</v>
      </c>
      <c r="H7" s="238"/>
      <c r="AL7" s="260"/>
      <c r="AM7" s="260"/>
      <c r="AN7" s="260"/>
      <c r="AO7" s="260"/>
      <c r="AP7" s="260"/>
      <c r="AQ7" s="260"/>
      <c r="AR7" s="260"/>
      <c r="AS7" s="260"/>
      <c r="AT7" s="260"/>
      <c r="AU7" s="260"/>
      <c r="AV7" s="260"/>
      <c r="AW7" s="260"/>
      <c r="AX7" s="260"/>
      <c r="AY7" s="260"/>
      <c r="AZ7" s="260"/>
      <c r="BA7" s="260"/>
      <c r="BB7" s="260"/>
      <c r="BC7" s="260"/>
    </row>
    <row r="8" spans="1:58" x14ac:dyDescent="0.25">
      <c r="A8" s="220" t="s">
        <v>91</v>
      </c>
      <c r="B8" s="213"/>
      <c r="C8" s="221" t="s">
        <v>84</v>
      </c>
      <c r="D8" s="222">
        <f>D4-SUM(D13:D499)</f>
        <v>0</v>
      </c>
      <c r="E8" s="222"/>
      <c r="F8" s="222">
        <f>D4-SUM(F13:F499)</f>
        <v>0</v>
      </c>
      <c r="AL8" s="260"/>
      <c r="AM8" s="260"/>
      <c r="AN8" s="260"/>
      <c r="AO8" s="260"/>
      <c r="AP8" s="260"/>
      <c r="AQ8" s="260"/>
      <c r="AR8" s="260"/>
      <c r="AS8" s="260"/>
      <c r="AT8" s="260"/>
      <c r="AU8" s="260"/>
      <c r="AV8" s="260"/>
      <c r="AW8" s="260"/>
      <c r="AX8" s="260"/>
      <c r="AY8" s="260"/>
      <c r="AZ8" s="260"/>
      <c r="BA8" s="260"/>
      <c r="BB8" s="260"/>
      <c r="BC8" s="260"/>
      <c r="BD8" s="210"/>
      <c r="BE8" s="210"/>
      <c r="BF8" s="210"/>
    </row>
    <row r="9" spans="1:58" x14ac:dyDescent="0.25">
      <c r="A9" s="220" t="s">
        <v>96</v>
      </c>
      <c r="B9" s="213"/>
      <c r="C9" s="223" t="s">
        <v>84</v>
      </c>
      <c r="D9" s="224" t="e">
        <f>(D8/D4)</f>
        <v>#DIV/0!</v>
      </c>
      <c r="E9"/>
      <c r="F9" s="224" t="e">
        <f>F8/D4</f>
        <v>#DIV/0!</v>
      </c>
      <c r="AL9" s="260"/>
      <c r="AM9" s="260"/>
      <c r="AN9" s="260"/>
      <c r="AO9" s="260"/>
      <c r="AP9" s="260"/>
      <c r="AQ9" s="260"/>
      <c r="AR9" s="260"/>
      <c r="AS9" s="260"/>
      <c r="AT9" s="260"/>
      <c r="AU9" s="260"/>
      <c r="AV9" s="260"/>
      <c r="AW9" s="260"/>
      <c r="AX9" s="260"/>
      <c r="AY9" s="260"/>
      <c r="AZ9" s="260"/>
      <c r="BA9" s="260"/>
      <c r="BB9" s="260"/>
      <c r="BC9" s="260"/>
      <c r="BD9" s="210"/>
      <c r="BE9" s="210"/>
      <c r="BF9" s="210"/>
    </row>
    <row r="10" spans="1:58" x14ac:dyDescent="0.25">
      <c r="C10" s="159"/>
      <c r="D10" s="640" t="s">
        <v>95</v>
      </c>
      <c r="E10" s="640"/>
      <c r="F10" s="640"/>
      <c r="AL10" s="260"/>
      <c r="AM10" s="260"/>
      <c r="AN10" s="260"/>
      <c r="AO10" s="260"/>
      <c r="AP10" s="260"/>
      <c r="AQ10" s="260"/>
      <c r="AR10" s="260"/>
      <c r="AS10" s="260"/>
      <c r="AT10" s="260"/>
      <c r="AU10" s="260"/>
      <c r="AV10" s="260"/>
      <c r="AW10" s="260"/>
      <c r="AX10" s="260"/>
      <c r="AY10" s="260"/>
      <c r="AZ10" s="260"/>
      <c r="BA10" s="260"/>
      <c r="BB10" s="260"/>
      <c r="BC10" s="260"/>
      <c r="BD10" s="210"/>
      <c r="BE10" s="210"/>
      <c r="BF10" s="210"/>
    </row>
    <row r="11" spans="1:58" x14ac:dyDescent="0.25">
      <c r="C11" s="159"/>
      <c r="D11" s="115"/>
      <c r="E11" s="115"/>
      <c r="F11" s="115"/>
      <c r="I11" s="678" t="s">
        <v>139</v>
      </c>
      <c r="J11" s="678"/>
      <c r="K11" s="678"/>
      <c r="L11" s="246"/>
      <c r="M11" s="247">
        <f>SUM(M13:M485)</f>
        <v>0</v>
      </c>
      <c r="N11" s="246"/>
      <c r="O11" s="247">
        <f>SUM(O13:O485)</f>
        <v>0</v>
      </c>
      <c r="P11" s="246"/>
      <c r="Q11" s="269"/>
      <c r="AL11" s="260"/>
      <c r="AM11" s="260"/>
      <c r="AN11" s="260"/>
      <c r="AO11" s="260"/>
      <c r="AP11" s="260"/>
      <c r="AQ11" s="260"/>
      <c r="AR11" s="260"/>
      <c r="AS11" s="260"/>
      <c r="AT11" s="260"/>
      <c r="AU11" s="260"/>
      <c r="AV11" s="260"/>
      <c r="AW11" s="260"/>
      <c r="AX11" s="260"/>
      <c r="AY11" s="260"/>
      <c r="AZ11" s="260"/>
      <c r="BA11" s="260"/>
      <c r="BB11" s="260"/>
      <c r="BC11" s="260"/>
      <c r="BD11" s="210"/>
      <c r="BE11" s="210"/>
      <c r="BF11" s="210"/>
    </row>
    <row r="12" spans="1:58" s="163" customFormat="1" x14ac:dyDescent="0.25">
      <c r="A12" s="641" t="s">
        <v>93</v>
      </c>
      <c r="B12" s="642"/>
      <c r="C12" s="643"/>
      <c r="D12" s="160" t="s">
        <v>89</v>
      </c>
      <c r="E12" s="162" t="s">
        <v>131</v>
      </c>
      <c r="F12" s="161" t="s">
        <v>90</v>
      </c>
      <c r="G12" s="162" t="s">
        <v>164</v>
      </c>
      <c r="I12" s="641" t="s">
        <v>93</v>
      </c>
      <c r="J12" s="642"/>
      <c r="K12" s="643"/>
      <c r="L12" s="244" t="s">
        <v>140</v>
      </c>
      <c r="M12" s="160" t="s">
        <v>89</v>
      </c>
      <c r="N12" s="162" t="s">
        <v>131</v>
      </c>
      <c r="O12" s="161" t="s">
        <v>90</v>
      </c>
      <c r="P12" s="162" t="s">
        <v>164</v>
      </c>
      <c r="Q12" s="270" t="s">
        <v>141</v>
      </c>
      <c r="R12" s="179"/>
      <c r="S12" s="179"/>
      <c r="T12" s="179"/>
      <c r="U12" s="179"/>
      <c r="V12" s="179"/>
      <c r="W12" s="179"/>
      <c r="AL12" s="261"/>
      <c r="AM12" s="261"/>
      <c r="AN12" s="261"/>
      <c r="AO12" s="261"/>
      <c r="AP12" s="261"/>
      <c r="AQ12" s="261"/>
      <c r="AR12" s="261"/>
      <c r="AS12" s="261"/>
      <c r="AT12" s="261"/>
      <c r="AU12" s="261"/>
      <c r="AV12" s="261"/>
      <c r="AW12" s="261"/>
      <c r="AX12" s="261"/>
      <c r="AY12" s="261"/>
      <c r="AZ12" s="261"/>
      <c r="BA12" s="261"/>
      <c r="BB12" s="261"/>
      <c r="BC12" s="261"/>
      <c r="BD12" s="262"/>
      <c r="BE12" s="262"/>
      <c r="BF12" s="262"/>
    </row>
    <row r="13" spans="1:58" x14ac:dyDescent="0.25">
      <c r="A13" s="171" t="s">
        <v>91</v>
      </c>
      <c r="B13" s="164"/>
      <c r="C13" s="299" t="s">
        <v>628</v>
      </c>
      <c r="D13" s="166"/>
      <c r="E13" s="168"/>
      <c r="F13" s="167"/>
      <c r="G13" s="168"/>
      <c r="I13" s="171" t="s">
        <v>91</v>
      </c>
      <c r="J13" s="164"/>
      <c r="K13" s="299" t="s">
        <v>628</v>
      </c>
      <c r="L13" s="248"/>
      <c r="M13" s="166"/>
      <c r="N13" s="168"/>
      <c r="O13" s="167"/>
      <c r="P13" s="168"/>
      <c r="Q13" s="271"/>
      <c r="AL13" s="260"/>
      <c r="AM13" s="260"/>
      <c r="AN13" s="260"/>
      <c r="AO13" s="260"/>
      <c r="AP13" s="260"/>
      <c r="AQ13" s="260"/>
      <c r="AR13" s="260"/>
      <c r="AS13" s="260"/>
      <c r="AT13" s="260"/>
      <c r="AU13" s="260"/>
      <c r="AV13" s="260"/>
      <c r="AW13" s="260"/>
      <c r="AX13" s="260"/>
      <c r="AY13" s="260"/>
      <c r="AZ13" s="260"/>
      <c r="BA13" s="260"/>
      <c r="BB13" s="260"/>
      <c r="BC13" s="260"/>
      <c r="BD13" s="210"/>
      <c r="BE13" s="210"/>
      <c r="BF13" s="210"/>
    </row>
    <row r="14" spans="1:58" x14ac:dyDescent="0.25">
      <c r="A14" s="171" t="s">
        <v>91</v>
      </c>
      <c r="B14" s="164"/>
      <c r="C14" s="299" t="s">
        <v>628</v>
      </c>
      <c r="D14" s="166"/>
      <c r="E14" s="168"/>
      <c r="F14" s="167"/>
      <c r="G14" s="168"/>
      <c r="I14" s="171" t="s">
        <v>91</v>
      </c>
      <c r="J14" s="164"/>
      <c r="K14" s="299" t="s">
        <v>628</v>
      </c>
      <c r="L14" s="248"/>
      <c r="M14" s="166"/>
      <c r="N14" s="168"/>
      <c r="O14" s="167"/>
      <c r="P14" s="168"/>
      <c r="Q14" s="271"/>
      <c r="AL14" s="260"/>
      <c r="AM14" s="260"/>
      <c r="AN14" s="260"/>
      <c r="AO14" s="260"/>
      <c r="AP14" s="260"/>
      <c r="AQ14" s="260"/>
      <c r="AR14" s="260"/>
      <c r="AS14" s="260"/>
      <c r="AT14" s="260"/>
      <c r="AU14" s="260"/>
      <c r="AV14" s="260"/>
      <c r="AW14" s="260"/>
      <c r="AX14" s="260"/>
      <c r="AY14" s="260"/>
      <c r="AZ14" s="260"/>
      <c r="BA14" s="260"/>
      <c r="BB14" s="260"/>
      <c r="BC14" s="260"/>
      <c r="BD14" s="210"/>
      <c r="BE14" s="210"/>
      <c r="BF14" s="210"/>
    </row>
    <row r="15" spans="1:58" x14ac:dyDescent="0.25">
      <c r="A15" s="171" t="s">
        <v>91</v>
      </c>
      <c r="B15" s="164"/>
      <c r="C15" s="299" t="s">
        <v>628</v>
      </c>
      <c r="D15" s="166"/>
      <c r="E15" s="168"/>
      <c r="F15" s="167"/>
      <c r="G15" s="168"/>
      <c r="I15" s="171" t="s">
        <v>91</v>
      </c>
      <c r="J15" s="164"/>
      <c r="K15" s="299" t="s">
        <v>628</v>
      </c>
      <c r="L15" s="248"/>
      <c r="M15" s="166"/>
      <c r="N15" s="168"/>
      <c r="O15" s="167"/>
      <c r="P15" s="168"/>
      <c r="Q15" s="271"/>
      <c r="AL15" s="260"/>
      <c r="AM15" s="260"/>
      <c r="AN15" s="260"/>
      <c r="AO15" s="260"/>
      <c r="AP15" s="260"/>
      <c r="AQ15" s="260"/>
      <c r="AR15" s="260"/>
      <c r="AS15" s="260"/>
      <c r="AT15" s="260"/>
      <c r="AU15" s="260"/>
      <c r="AV15" s="260"/>
      <c r="AW15" s="260"/>
      <c r="AX15" s="260"/>
      <c r="AY15" s="260"/>
      <c r="AZ15" s="260"/>
      <c r="BA15" s="260"/>
      <c r="BB15" s="260"/>
      <c r="BC15" s="260"/>
      <c r="BD15" s="210"/>
      <c r="BE15" s="210"/>
      <c r="BF15" s="210"/>
    </row>
    <row r="16" spans="1:58" x14ac:dyDescent="0.25">
      <c r="A16" s="171" t="s">
        <v>91</v>
      </c>
      <c r="B16" s="164"/>
      <c r="C16" s="299" t="s">
        <v>628</v>
      </c>
      <c r="D16" s="166"/>
      <c r="E16" s="168"/>
      <c r="F16" s="167"/>
      <c r="G16" s="168"/>
      <c r="I16" s="171" t="s">
        <v>91</v>
      </c>
      <c r="J16" s="164"/>
      <c r="K16" s="299" t="s">
        <v>628</v>
      </c>
      <c r="L16" s="248"/>
      <c r="M16" s="166"/>
      <c r="N16" s="168"/>
      <c r="O16" s="167"/>
      <c r="P16" s="168"/>
      <c r="Q16" s="271"/>
      <c r="AL16" s="260"/>
      <c r="AM16" s="260"/>
      <c r="AN16" s="260"/>
      <c r="AO16" s="260"/>
      <c r="AP16" s="260"/>
      <c r="AQ16" s="260"/>
      <c r="AR16" s="260"/>
      <c r="AS16" s="260"/>
      <c r="AT16" s="260"/>
      <c r="AU16" s="260"/>
      <c r="AV16" s="260"/>
      <c r="AW16" s="260"/>
      <c r="AX16" s="260"/>
      <c r="AY16" s="260"/>
      <c r="AZ16" s="260"/>
      <c r="BA16" s="260"/>
      <c r="BB16" s="260"/>
      <c r="BC16" s="260"/>
      <c r="BD16" s="210"/>
      <c r="BE16" s="210"/>
      <c r="BF16" s="210"/>
    </row>
    <row r="17" spans="1:58" x14ac:dyDescent="0.25">
      <c r="A17" s="171" t="s">
        <v>91</v>
      </c>
      <c r="B17" s="164"/>
      <c r="C17" s="299" t="s">
        <v>628</v>
      </c>
      <c r="D17" s="166"/>
      <c r="E17" s="168"/>
      <c r="F17" s="167"/>
      <c r="G17" s="168"/>
      <c r="I17" s="171" t="s">
        <v>91</v>
      </c>
      <c r="J17" s="164"/>
      <c r="K17" s="299" t="s">
        <v>628</v>
      </c>
      <c r="L17" s="248"/>
      <c r="M17" s="166"/>
      <c r="N17" s="168"/>
      <c r="O17" s="167"/>
      <c r="P17" s="168"/>
      <c r="Q17" s="271"/>
      <c r="AL17" s="260"/>
      <c r="AM17" s="260"/>
      <c r="AN17" s="260"/>
      <c r="AO17" s="260"/>
      <c r="AP17" s="260"/>
      <c r="AQ17" s="260"/>
      <c r="AR17" s="260"/>
      <c r="AS17" s="260"/>
      <c r="AT17" s="260"/>
      <c r="AU17" s="260"/>
      <c r="AV17" s="260"/>
      <c r="AW17" s="260"/>
      <c r="AX17" s="260"/>
      <c r="AY17" s="260"/>
      <c r="AZ17" s="260"/>
      <c r="BA17" s="260"/>
      <c r="BB17" s="260"/>
      <c r="BC17" s="260"/>
      <c r="BD17" s="210"/>
      <c r="BE17" s="210"/>
      <c r="BF17" s="210"/>
    </row>
    <row r="18" spans="1:58" x14ac:dyDescent="0.25">
      <c r="A18" s="171" t="s">
        <v>91</v>
      </c>
      <c r="B18" s="164"/>
      <c r="C18" s="299" t="s">
        <v>628</v>
      </c>
      <c r="D18" s="166"/>
      <c r="E18" s="168"/>
      <c r="F18" s="167"/>
      <c r="G18" s="168"/>
      <c r="I18" s="171" t="s">
        <v>91</v>
      </c>
      <c r="J18" s="164"/>
      <c r="K18" s="299" t="s">
        <v>628</v>
      </c>
      <c r="L18" s="248"/>
      <c r="M18" s="166"/>
      <c r="N18" s="168"/>
      <c r="O18" s="167"/>
      <c r="P18" s="168"/>
      <c r="Q18" s="271"/>
      <c r="AL18" s="260"/>
      <c r="AM18" s="260"/>
      <c r="AN18" s="260"/>
      <c r="AO18" s="260"/>
      <c r="AP18" s="260"/>
      <c r="AQ18" s="260"/>
      <c r="AR18" s="260"/>
      <c r="AS18" s="260"/>
      <c r="AT18" s="260"/>
      <c r="AU18" s="260"/>
      <c r="AV18" s="260"/>
      <c r="AW18" s="260"/>
      <c r="AX18" s="260"/>
      <c r="AY18" s="260"/>
      <c r="AZ18" s="260"/>
      <c r="BA18" s="260"/>
      <c r="BB18" s="260"/>
      <c r="BC18" s="260"/>
      <c r="BD18" s="210"/>
      <c r="BE18" s="210"/>
      <c r="BF18" s="210"/>
    </row>
    <row r="19" spans="1:58" x14ac:dyDescent="0.25">
      <c r="A19" s="171" t="s">
        <v>91</v>
      </c>
      <c r="B19" s="164"/>
      <c r="C19" s="299" t="s">
        <v>628</v>
      </c>
      <c r="D19" s="166"/>
      <c r="E19" s="168"/>
      <c r="F19" s="167"/>
      <c r="G19" s="168"/>
      <c r="I19" s="171" t="s">
        <v>91</v>
      </c>
      <c r="J19" s="164"/>
      <c r="K19" s="299" t="s">
        <v>628</v>
      </c>
      <c r="L19" s="248"/>
      <c r="M19" s="166"/>
      <c r="N19" s="168"/>
      <c r="O19" s="167"/>
      <c r="P19" s="168"/>
      <c r="Q19" s="271"/>
      <c r="AL19" s="260"/>
      <c r="AM19" s="260"/>
      <c r="AN19" s="260"/>
      <c r="AO19" s="260"/>
      <c r="AP19" s="260"/>
      <c r="AQ19" s="260"/>
      <c r="AR19" s="260"/>
      <c r="AS19" s="260"/>
      <c r="AT19" s="260"/>
      <c r="AU19" s="260"/>
      <c r="AV19" s="260"/>
      <c r="AW19" s="260"/>
      <c r="AX19" s="260"/>
      <c r="AY19" s="260"/>
      <c r="AZ19" s="260"/>
      <c r="BA19" s="260"/>
      <c r="BB19" s="260"/>
      <c r="BC19" s="260"/>
      <c r="BD19" s="210"/>
      <c r="BE19" s="210"/>
      <c r="BF19" s="210"/>
    </row>
    <row r="20" spans="1:58" x14ac:dyDescent="0.25">
      <c r="A20" s="171" t="s">
        <v>91</v>
      </c>
      <c r="B20" s="164"/>
      <c r="C20" s="299" t="s">
        <v>628</v>
      </c>
      <c r="D20" s="166"/>
      <c r="E20" s="168"/>
      <c r="F20" s="167"/>
      <c r="G20" s="168"/>
      <c r="I20" s="171" t="s">
        <v>91</v>
      </c>
      <c r="J20" s="164"/>
      <c r="K20" s="299" t="s">
        <v>628</v>
      </c>
      <c r="L20" s="248"/>
      <c r="M20" s="166"/>
      <c r="N20" s="168"/>
      <c r="O20" s="167"/>
      <c r="P20" s="168"/>
      <c r="Q20" s="271"/>
      <c r="AL20" s="260"/>
      <c r="AM20" s="260"/>
      <c r="AN20" s="260"/>
      <c r="AO20" s="260"/>
      <c r="AP20" s="260"/>
      <c r="AQ20" s="260"/>
      <c r="AR20" s="260"/>
      <c r="AS20" s="260"/>
      <c r="AT20" s="260"/>
      <c r="AU20" s="260"/>
      <c r="AV20" s="260"/>
      <c r="AW20" s="260"/>
      <c r="AX20" s="260"/>
      <c r="AY20" s="260"/>
      <c r="AZ20" s="260"/>
      <c r="BA20" s="260"/>
      <c r="BB20" s="260"/>
      <c r="BC20" s="260"/>
      <c r="BD20" s="210"/>
      <c r="BE20" s="210"/>
      <c r="BF20" s="210"/>
    </row>
    <row r="21" spans="1:58" x14ac:dyDescent="0.25">
      <c r="A21" s="171" t="s">
        <v>91</v>
      </c>
      <c r="B21" s="164"/>
      <c r="C21" s="299" t="s">
        <v>628</v>
      </c>
      <c r="D21" s="166"/>
      <c r="E21" s="168"/>
      <c r="F21" s="167"/>
      <c r="G21" s="168"/>
      <c r="I21" s="171" t="s">
        <v>91</v>
      </c>
      <c r="J21" s="164"/>
      <c r="K21" s="299" t="s">
        <v>628</v>
      </c>
      <c r="L21" s="248"/>
      <c r="M21" s="166"/>
      <c r="N21" s="168"/>
      <c r="O21" s="167"/>
      <c r="P21" s="168"/>
      <c r="Q21" s="271"/>
      <c r="AL21" s="260"/>
      <c r="AM21" s="260"/>
      <c r="AN21" s="260"/>
      <c r="AO21" s="260"/>
      <c r="AP21" s="260"/>
      <c r="AQ21" s="260"/>
      <c r="AR21" s="260"/>
      <c r="AS21" s="260"/>
      <c r="AT21" s="260"/>
      <c r="AU21" s="260"/>
      <c r="AV21" s="260"/>
      <c r="AW21" s="260"/>
      <c r="AX21" s="260"/>
      <c r="AY21" s="260"/>
      <c r="AZ21" s="260"/>
      <c r="BA21" s="260"/>
      <c r="BB21" s="260"/>
      <c r="BC21" s="260"/>
      <c r="BD21" s="210"/>
      <c r="BE21" s="210"/>
      <c r="BF21" s="210"/>
    </row>
    <row r="22" spans="1:58" x14ac:dyDescent="0.25">
      <c r="A22" s="171" t="s">
        <v>91</v>
      </c>
      <c r="B22" s="164"/>
      <c r="C22" s="299" t="s">
        <v>628</v>
      </c>
      <c r="D22" s="166"/>
      <c r="E22" s="168"/>
      <c r="F22" s="167"/>
      <c r="G22" s="168"/>
      <c r="I22" s="171" t="s">
        <v>91</v>
      </c>
      <c r="J22" s="164"/>
      <c r="K22" s="299" t="s">
        <v>628</v>
      </c>
      <c r="L22" s="248"/>
      <c r="M22" s="166"/>
      <c r="N22" s="168"/>
      <c r="O22" s="167"/>
      <c r="P22" s="168"/>
      <c r="Q22" s="271"/>
      <c r="AL22" s="260"/>
      <c r="AM22" s="260"/>
      <c r="AN22" s="260"/>
      <c r="AO22" s="260"/>
      <c r="AP22" s="260"/>
      <c r="AQ22" s="260"/>
      <c r="AR22" s="260"/>
      <c r="AS22" s="260"/>
      <c r="AT22" s="260"/>
      <c r="AU22" s="260"/>
      <c r="AV22" s="260"/>
      <c r="AW22" s="260"/>
      <c r="AX22" s="260"/>
      <c r="AY22" s="260"/>
      <c r="AZ22" s="260"/>
      <c r="BA22" s="260"/>
      <c r="BB22" s="260"/>
      <c r="BC22" s="260"/>
      <c r="BD22" s="210"/>
      <c r="BE22" s="210"/>
      <c r="BF22" s="210"/>
    </row>
    <row r="23" spans="1:58" x14ac:dyDescent="0.25">
      <c r="A23" s="171" t="s">
        <v>91</v>
      </c>
      <c r="B23" s="164"/>
      <c r="C23" s="299" t="s">
        <v>628</v>
      </c>
      <c r="D23" s="166"/>
      <c r="E23" s="168"/>
      <c r="F23" s="167"/>
      <c r="G23" s="168"/>
      <c r="I23" s="171" t="s">
        <v>91</v>
      </c>
      <c r="J23" s="164"/>
      <c r="K23" s="299" t="s">
        <v>628</v>
      </c>
      <c r="L23" s="248"/>
      <c r="M23" s="166"/>
      <c r="N23" s="168"/>
      <c r="O23" s="167"/>
      <c r="P23" s="168"/>
      <c r="Q23" s="271"/>
      <c r="AL23" s="260"/>
      <c r="AM23" s="260"/>
      <c r="AN23" s="260"/>
      <c r="AO23" s="260"/>
      <c r="AP23" s="260"/>
      <c r="AQ23" s="260"/>
      <c r="AR23" s="260"/>
      <c r="AS23" s="260"/>
      <c r="AT23" s="260"/>
      <c r="AU23" s="260"/>
      <c r="AV23" s="260"/>
      <c r="AW23" s="260"/>
      <c r="AX23" s="260"/>
      <c r="AY23" s="260"/>
      <c r="AZ23" s="260"/>
      <c r="BA23" s="260"/>
      <c r="BB23" s="260"/>
      <c r="BC23" s="260"/>
      <c r="BD23" s="210"/>
      <c r="BE23" s="210"/>
      <c r="BF23" s="210"/>
    </row>
    <row r="24" spans="1:58" x14ac:dyDescent="0.25">
      <c r="A24" s="171" t="s">
        <v>91</v>
      </c>
      <c r="B24" s="164"/>
      <c r="C24" s="299" t="s">
        <v>628</v>
      </c>
      <c r="D24" s="166"/>
      <c r="E24" s="168"/>
      <c r="F24" s="167"/>
      <c r="G24" s="168"/>
      <c r="I24" s="171" t="s">
        <v>91</v>
      </c>
      <c r="J24" s="164"/>
      <c r="K24" s="299" t="s">
        <v>628</v>
      </c>
      <c r="L24" s="248"/>
      <c r="M24" s="166"/>
      <c r="N24" s="168"/>
      <c r="O24" s="167"/>
      <c r="P24" s="168"/>
      <c r="Q24" s="271"/>
      <c r="AL24" s="260"/>
      <c r="AM24" s="260"/>
      <c r="AN24" s="260"/>
      <c r="AO24" s="260"/>
      <c r="AP24" s="260"/>
      <c r="AQ24" s="260"/>
      <c r="AR24" s="260"/>
      <c r="AS24" s="260"/>
      <c r="AT24" s="260"/>
      <c r="AU24" s="260"/>
      <c r="AV24" s="260"/>
      <c r="AW24" s="260"/>
      <c r="AX24" s="260"/>
      <c r="AY24" s="260"/>
      <c r="AZ24" s="260"/>
      <c r="BA24" s="260"/>
      <c r="BB24" s="260"/>
      <c r="BC24" s="260"/>
      <c r="BD24" s="210"/>
      <c r="BE24" s="210"/>
      <c r="BF24" s="210"/>
    </row>
    <row r="25" spans="1:58" x14ac:dyDescent="0.25">
      <c r="A25" s="171" t="s">
        <v>91</v>
      </c>
      <c r="B25" s="164"/>
      <c r="C25" s="299" t="s">
        <v>628</v>
      </c>
      <c r="D25" s="166"/>
      <c r="E25" s="168"/>
      <c r="F25" s="167"/>
      <c r="G25" s="168"/>
      <c r="I25" s="171" t="s">
        <v>91</v>
      </c>
      <c r="J25" s="164"/>
      <c r="K25" s="299" t="s">
        <v>628</v>
      </c>
      <c r="L25" s="248"/>
      <c r="M25" s="166"/>
      <c r="N25" s="168"/>
      <c r="O25" s="167"/>
      <c r="P25" s="168"/>
      <c r="Q25" s="271"/>
      <c r="AL25" s="260"/>
      <c r="AM25" s="260"/>
      <c r="AN25" s="260"/>
      <c r="AO25" s="260"/>
      <c r="AP25" s="260"/>
      <c r="AQ25" s="260"/>
      <c r="AR25" s="260"/>
      <c r="AS25" s="260"/>
      <c r="AT25" s="260"/>
      <c r="AU25" s="260"/>
      <c r="AV25" s="260"/>
      <c r="AW25" s="260"/>
      <c r="AX25" s="260"/>
      <c r="AY25" s="260"/>
      <c r="AZ25" s="260"/>
      <c r="BA25" s="260"/>
      <c r="BB25" s="260"/>
      <c r="BC25" s="260"/>
      <c r="BD25" s="210"/>
      <c r="BE25" s="210"/>
      <c r="BF25" s="210"/>
    </row>
    <row r="26" spans="1:58" x14ac:dyDescent="0.25">
      <c r="A26" s="171" t="s">
        <v>91</v>
      </c>
      <c r="B26" s="164"/>
      <c r="C26" s="299" t="s">
        <v>628</v>
      </c>
      <c r="D26" s="166"/>
      <c r="E26" s="168"/>
      <c r="F26" s="167"/>
      <c r="G26" s="168"/>
      <c r="I26" s="171" t="s">
        <v>91</v>
      </c>
      <c r="J26" s="164"/>
      <c r="K26" s="299" t="s">
        <v>628</v>
      </c>
      <c r="L26" s="248"/>
      <c r="M26" s="166"/>
      <c r="N26" s="168"/>
      <c r="O26" s="167"/>
      <c r="P26" s="168"/>
      <c r="Q26" s="271"/>
      <c r="AL26" s="260"/>
      <c r="AM26" s="260"/>
      <c r="AN26" s="260"/>
      <c r="AO26" s="260"/>
      <c r="AP26" s="260"/>
      <c r="AQ26" s="260"/>
      <c r="AR26" s="260"/>
      <c r="AS26" s="260"/>
      <c r="AT26" s="260"/>
      <c r="AU26" s="260"/>
      <c r="AV26" s="260"/>
      <c r="AW26" s="260"/>
      <c r="AX26" s="260"/>
      <c r="AY26" s="260"/>
      <c r="AZ26" s="260"/>
      <c r="BA26" s="260"/>
      <c r="BB26" s="260"/>
      <c r="BC26" s="260"/>
      <c r="BD26" s="210"/>
      <c r="BE26" s="210"/>
      <c r="BF26" s="210"/>
    </row>
    <row r="27" spans="1:58" x14ac:dyDescent="0.25">
      <c r="A27" s="171" t="s">
        <v>91</v>
      </c>
      <c r="B27" s="164"/>
      <c r="C27" s="299" t="s">
        <v>628</v>
      </c>
      <c r="D27" s="166"/>
      <c r="E27" s="168"/>
      <c r="F27" s="167"/>
      <c r="G27" s="168"/>
      <c r="I27" s="171" t="s">
        <v>91</v>
      </c>
      <c r="J27" s="164"/>
      <c r="K27" s="299" t="s">
        <v>628</v>
      </c>
      <c r="L27" s="248"/>
      <c r="M27" s="166"/>
      <c r="N27" s="168"/>
      <c r="O27" s="167"/>
      <c r="P27" s="168"/>
      <c r="Q27" s="271"/>
      <c r="AL27" s="260"/>
      <c r="AM27" s="260"/>
      <c r="AN27" s="260"/>
      <c r="AO27" s="260"/>
      <c r="AP27" s="260"/>
      <c r="AQ27" s="260"/>
      <c r="AR27" s="260"/>
      <c r="AS27" s="260"/>
      <c r="AT27" s="260"/>
      <c r="AU27" s="260"/>
      <c r="AV27" s="260"/>
      <c r="AW27" s="260"/>
      <c r="AX27" s="260"/>
      <c r="AY27" s="260"/>
      <c r="AZ27" s="260"/>
      <c r="BA27" s="260"/>
      <c r="BB27" s="260"/>
      <c r="BC27" s="260"/>
      <c r="BD27" s="210"/>
      <c r="BE27" s="210"/>
      <c r="BF27" s="210"/>
    </row>
    <row r="28" spans="1:58" x14ac:dyDescent="0.25">
      <c r="A28" s="171" t="s">
        <v>91</v>
      </c>
      <c r="B28" s="164"/>
      <c r="C28" s="299" t="s">
        <v>628</v>
      </c>
      <c r="D28" s="166"/>
      <c r="E28" s="168"/>
      <c r="F28" s="167"/>
      <c r="G28" s="168"/>
      <c r="I28" s="171" t="s">
        <v>91</v>
      </c>
      <c r="J28" s="164"/>
      <c r="K28" s="299" t="s">
        <v>628</v>
      </c>
      <c r="L28" s="248"/>
      <c r="M28" s="166"/>
      <c r="N28" s="168"/>
      <c r="O28" s="167"/>
      <c r="P28" s="168"/>
      <c r="Q28" s="271"/>
      <c r="AL28" s="260"/>
      <c r="AM28" s="260"/>
      <c r="AN28" s="260"/>
      <c r="AO28" s="260"/>
      <c r="AP28" s="260"/>
      <c r="AQ28" s="260"/>
      <c r="AR28" s="260"/>
      <c r="AS28" s="260"/>
      <c r="AT28" s="260"/>
      <c r="AU28" s="260"/>
      <c r="AV28" s="260"/>
      <c r="AW28" s="260"/>
      <c r="AX28" s="260"/>
      <c r="AY28" s="260"/>
      <c r="AZ28" s="260"/>
      <c r="BA28" s="260"/>
      <c r="BB28" s="260"/>
      <c r="BC28" s="260"/>
      <c r="BD28" s="210"/>
      <c r="BE28" s="210"/>
      <c r="BF28" s="210"/>
    </row>
    <row r="29" spans="1:58" x14ac:dyDescent="0.25">
      <c r="A29" s="171" t="s">
        <v>91</v>
      </c>
      <c r="B29" s="164"/>
      <c r="C29" s="299" t="s">
        <v>628</v>
      </c>
      <c r="D29" s="166"/>
      <c r="E29" s="168"/>
      <c r="F29" s="167"/>
      <c r="G29" s="168"/>
      <c r="I29" s="171" t="s">
        <v>91</v>
      </c>
      <c r="J29" s="164"/>
      <c r="K29" s="299" t="s">
        <v>628</v>
      </c>
      <c r="L29" s="248"/>
      <c r="M29" s="166"/>
      <c r="N29" s="168"/>
      <c r="O29" s="167"/>
      <c r="P29" s="168"/>
      <c r="Q29" s="271"/>
      <c r="AL29" s="260"/>
      <c r="AM29" s="260"/>
      <c r="AN29" s="260"/>
      <c r="AO29" s="260"/>
      <c r="AP29" s="260"/>
      <c r="AQ29" s="260"/>
      <c r="AR29" s="260"/>
      <c r="AS29" s="260"/>
      <c r="AT29" s="260"/>
      <c r="AU29" s="260"/>
      <c r="AV29" s="260" t="s">
        <v>2156</v>
      </c>
      <c r="AW29" s="260"/>
      <c r="AX29" s="260"/>
      <c r="AY29" s="260"/>
      <c r="AZ29" s="260"/>
      <c r="BA29" s="260"/>
      <c r="BB29" s="260"/>
      <c r="BC29" s="260"/>
      <c r="BD29" s="210"/>
      <c r="BE29" s="210"/>
      <c r="BF29" s="210"/>
    </row>
    <row r="30" spans="1:58" x14ac:dyDescent="0.25">
      <c r="A30" s="171" t="s">
        <v>91</v>
      </c>
      <c r="B30" s="164"/>
      <c r="C30" s="299" t="s">
        <v>628</v>
      </c>
      <c r="D30" s="166"/>
      <c r="E30" s="168"/>
      <c r="F30" s="167"/>
      <c r="G30" s="168"/>
      <c r="I30" s="171" t="s">
        <v>91</v>
      </c>
      <c r="J30" s="164"/>
      <c r="K30" s="299" t="s">
        <v>628</v>
      </c>
      <c r="L30" s="248"/>
      <c r="M30" s="166"/>
      <c r="N30" s="168"/>
      <c r="O30" s="167"/>
      <c r="P30" s="168"/>
      <c r="Q30" s="271"/>
      <c r="AL30" s="260"/>
      <c r="AM30" s="260"/>
      <c r="AN30" s="260"/>
      <c r="AO30" s="260"/>
      <c r="AP30" s="260"/>
      <c r="AQ30" s="260"/>
      <c r="AR30" s="260"/>
      <c r="AS30" s="260"/>
      <c r="AT30" s="260"/>
      <c r="AU30" s="260"/>
      <c r="AV30" s="260"/>
      <c r="AW30" s="260"/>
      <c r="AX30" s="260"/>
      <c r="AY30" s="260"/>
      <c r="AZ30" s="260"/>
      <c r="BA30" s="260"/>
      <c r="BB30" s="260"/>
      <c r="BC30" s="260"/>
      <c r="BD30" s="210"/>
      <c r="BE30" s="210"/>
      <c r="BF30" s="210"/>
    </row>
    <row r="31" spans="1:58" x14ac:dyDescent="0.25">
      <c r="A31" s="171" t="s">
        <v>91</v>
      </c>
      <c r="B31" s="164"/>
      <c r="C31" s="299" t="s">
        <v>628</v>
      </c>
      <c r="D31" s="166"/>
      <c r="E31" s="168"/>
      <c r="F31" s="167"/>
      <c r="G31" s="168"/>
      <c r="I31" s="171" t="s">
        <v>91</v>
      </c>
      <c r="J31" s="164"/>
      <c r="K31" s="299" t="s">
        <v>628</v>
      </c>
      <c r="L31" s="248"/>
      <c r="M31" s="166"/>
      <c r="N31" s="168"/>
      <c r="O31" s="167"/>
      <c r="P31" s="168"/>
      <c r="Q31" s="271"/>
      <c r="AL31" s="260"/>
      <c r="AM31" s="260"/>
      <c r="AN31" s="260"/>
      <c r="AO31" s="260"/>
      <c r="AP31" s="260"/>
      <c r="AQ31" s="260"/>
      <c r="AR31" s="260"/>
      <c r="AS31" s="260"/>
      <c r="AT31" s="260"/>
      <c r="AU31" s="260"/>
      <c r="AV31" s="260"/>
      <c r="AW31" s="260"/>
      <c r="AX31" s="260"/>
      <c r="AY31" s="260"/>
      <c r="AZ31" s="260"/>
      <c r="BA31" s="260"/>
      <c r="BB31" s="260"/>
      <c r="BC31" s="260"/>
      <c r="BD31" s="210"/>
      <c r="BE31" s="210"/>
      <c r="BF31" s="210"/>
    </row>
    <row r="32" spans="1:58" x14ac:dyDescent="0.25">
      <c r="A32" s="171" t="s">
        <v>91</v>
      </c>
      <c r="B32" s="164"/>
      <c r="C32" s="299" t="s">
        <v>628</v>
      </c>
      <c r="D32" s="166"/>
      <c r="E32" s="168"/>
      <c r="F32" s="167"/>
      <c r="G32" s="168"/>
      <c r="I32" s="171" t="s">
        <v>91</v>
      </c>
      <c r="J32" s="164"/>
      <c r="K32" s="299" t="s">
        <v>628</v>
      </c>
      <c r="L32" s="248"/>
      <c r="M32" s="166"/>
      <c r="N32" s="168"/>
      <c r="O32" s="167"/>
      <c r="P32" s="168"/>
      <c r="Q32" s="271"/>
      <c r="AL32" s="260"/>
      <c r="AM32" s="260"/>
      <c r="AN32" s="260"/>
      <c r="AO32" s="260"/>
      <c r="AP32" s="260"/>
      <c r="AQ32" s="260"/>
      <c r="AR32" s="260"/>
      <c r="AS32" s="260"/>
      <c r="AT32" s="260"/>
      <c r="AU32" s="260"/>
      <c r="AV32" s="260"/>
      <c r="AW32" s="260"/>
      <c r="AX32" s="260"/>
      <c r="AY32" s="260"/>
      <c r="AZ32" s="260"/>
      <c r="BA32" s="260"/>
      <c r="BB32" s="260"/>
      <c r="BC32" s="260"/>
      <c r="BD32" s="210"/>
      <c r="BE32" s="210"/>
      <c r="BF32" s="210"/>
    </row>
    <row r="33" spans="1:58" x14ac:dyDescent="0.25">
      <c r="A33" s="171" t="s">
        <v>91</v>
      </c>
      <c r="B33" s="164"/>
      <c r="C33" s="299" t="s">
        <v>628</v>
      </c>
      <c r="D33" s="166"/>
      <c r="E33" s="168"/>
      <c r="F33" s="167"/>
      <c r="G33" s="168"/>
      <c r="I33" s="171" t="s">
        <v>91</v>
      </c>
      <c r="J33" s="164"/>
      <c r="K33" s="299" t="s">
        <v>628</v>
      </c>
      <c r="L33" s="248"/>
      <c r="M33" s="166"/>
      <c r="N33" s="168"/>
      <c r="O33" s="167"/>
      <c r="P33" s="168"/>
      <c r="Q33" s="271"/>
      <c r="AL33" s="260"/>
      <c r="AM33" s="260"/>
      <c r="AN33" s="260"/>
      <c r="AO33" s="260"/>
      <c r="AP33" s="260"/>
      <c r="AQ33" s="260"/>
      <c r="AR33" s="260"/>
      <c r="AS33" s="260"/>
      <c r="AT33" s="260"/>
      <c r="AU33" s="260"/>
      <c r="AV33" s="260"/>
      <c r="AW33" s="260"/>
      <c r="AX33" s="260"/>
      <c r="AY33" s="260"/>
      <c r="AZ33" s="260"/>
      <c r="BA33" s="260"/>
      <c r="BB33" s="260"/>
      <c r="BC33" s="260"/>
      <c r="BD33" s="210"/>
      <c r="BE33" s="210"/>
      <c r="BF33" s="210"/>
    </row>
    <row r="34" spans="1:58" x14ac:dyDescent="0.25">
      <c r="A34" s="171" t="s">
        <v>91</v>
      </c>
      <c r="B34" s="164"/>
      <c r="C34" s="299" t="s">
        <v>628</v>
      </c>
      <c r="D34" s="166"/>
      <c r="E34" s="168"/>
      <c r="F34" s="167"/>
      <c r="G34" s="168"/>
      <c r="I34" s="171" t="s">
        <v>91</v>
      </c>
      <c r="J34" s="164"/>
      <c r="K34" s="299" t="s">
        <v>628</v>
      </c>
      <c r="L34" s="248"/>
      <c r="M34" s="166"/>
      <c r="N34" s="168"/>
      <c r="O34" s="167"/>
      <c r="P34" s="168"/>
      <c r="Q34" s="271"/>
      <c r="AL34" s="260"/>
      <c r="AM34" s="260"/>
      <c r="AN34" s="260"/>
      <c r="AO34" s="260"/>
      <c r="AP34" s="260"/>
      <c r="AQ34" s="260"/>
      <c r="AR34" s="260"/>
      <c r="AS34" s="260"/>
      <c r="AT34" s="260"/>
      <c r="AU34" s="260"/>
      <c r="AV34" s="260"/>
      <c r="AW34" s="260"/>
      <c r="AX34" s="260"/>
      <c r="AY34" s="260"/>
      <c r="AZ34" s="260"/>
      <c r="BA34" s="260"/>
      <c r="BB34" s="260"/>
      <c r="BC34" s="260"/>
      <c r="BD34" s="210"/>
      <c r="BE34" s="210"/>
      <c r="BF34" s="210"/>
    </row>
    <row r="35" spans="1:58" x14ac:dyDescent="0.25">
      <c r="A35" s="171" t="s">
        <v>91</v>
      </c>
      <c r="B35" s="164"/>
      <c r="C35" s="299" t="s">
        <v>628</v>
      </c>
      <c r="D35" s="166"/>
      <c r="E35" s="168"/>
      <c r="F35" s="167"/>
      <c r="G35" s="168"/>
      <c r="I35" s="171" t="s">
        <v>91</v>
      </c>
      <c r="J35" s="164"/>
      <c r="K35" s="299" t="s">
        <v>628</v>
      </c>
      <c r="L35" s="248"/>
      <c r="M35" s="166"/>
      <c r="N35" s="168"/>
      <c r="O35" s="167"/>
      <c r="P35" s="168"/>
      <c r="Q35" s="271"/>
      <c r="AL35" s="260"/>
      <c r="AM35" s="260"/>
      <c r="AN35" s="260"/>
      <c r="AO35" s="260"/>
      <c r="AP35" s="260"/>
      <c r="AQ35" s="260"/>
      <c r="AR35" s="260"/>
      <c r="AS35" s="260"/>
      <c r="AT35" s="260"/>
      <c r="AU35" s="260"/>
      <c r="AV35" s="260"/>
      <c r="AW35" s="260"/>
      <c r="AX35" s="260"/>
      <c r="AY35" s="260"/>
      <c r="AZ35" s="260"/>
      <c r="BA35" s="260"/>
      <c r="BB35" s="260"/>
      <c r="BC35" s="260"/>
      <c r="BD35" s="210"/>
      <c r="BE35" s="210"/>
      <c r="BF35" s="210"/>
    </row>
    <row r="36" spans="1:58" x14ac:dyDescent="0.25">
      <c r="A36" s="171" t="s">
        <v>91</v>
      </c>
      <c r="B36" s="164"/>
      <c r="C36" s="299" t="s">
        <v>628</v>
      </c>
      <c r="D36" s="166"/>
      <c r="E36" s="168"/>
      <c r="F36" s="167"/>
      <c r="G36" s="168"/>
      <c r="I36" s="171" t="s">
        <v>91</v>
      </c>
      <c r="J36" s="164"/>
      <c r="K36" s="299" t="s">
        <v>628</v>
      </c>
      <c r="L36" s="248"/>
      <c r="M36" s="166"/>
      <c r="N36" s="168"/>
      <c r="O36" s="167"/>
      <c r="P36" s="168"/>
      <c r="Q36" s="271"/>
      <c r="AL36" s="260"/>
      <c r="AM36" s="260"/>
      <c r="AN36" s="260"/>
      <c r="AO36" s="260"/>
      <c r="AP36" s="260"/>
      <c r="AQ36" s="260"/>
      <c r="AR36" s="260"/>
      <c r="AS36" s="260"/>
      <c r="AT36" s="260"/>
      <c r="AU36" s="260"/>
      <c r="AV36" s="260"/>
      <c r="AW36" s="260"/>
      <c r="AX36" s="260"/>
      <c r="AY36" s="260"/>
      <c r="AZ36" s="260"/>
      <c r="BA36" s="260"/>
      <c r="BB36" s="260"/>
      <c r="BC36" s="260"/>
      <c r="BD36" s="210"/>
      <c r="BE36" s="210"/>
      <c r="BF36" s="210"/>
    </row>
    <row r="37" spans="1:58" x14ac:dyDescent="0.25">
      <c r="A37" s="171" t="s">
        <v>91</v>
      </c>
      <c r="B37" s="164"/>
      <c r="C37" s="299" t="s">
        <v>628</v>
      </c>
      <c r="D37" s="166"/>
      <c r="E37" s="168"/>
      <c r="F37" s="167"/>
      <c r="G37" s="168"/>
      <c r="I37" s="171" t="s">
        <v>91</v>
      </c>
      <c r="J37" s="164"/>
      <c r="K37" s="299" t="s">
        <v>628</v>
      </c>
      <c r="L37" s="248"/>
      <c r="M37" s="166"/>
      <c r="N37" s="168"/>
      <c r="O37" s="167"/>
      <c r="P37" s="168"/>
      <c r="Q37" s="271"/>
      <c r="AL37" s="260"/>
      <c r="AM37" s="260"/>
      <c r="AN37" s="260"/>
      <c r="AO37" s="260"/>
      <c r="AP37" s="260"/>
      <c r="AQ37" s="260"/>
      <c r="AR37" s="260"/>
      <c r="AS37" s="260"/>
      <c r="AT37" s="260"/>
      <c r="AU37" s="260"/>
      <c r="AV37" s="260"/>
      <c r="AW37" s="260"/>
      <c r="AX37" s="260"/>
      <c r="AY37" s="260"/>
      <c r="AZ37" s="260"/>
      <c r="BA37" s="260"/>
      <c r="BB37" s="260"/>
      <c r="BC37" s="260"/>
      <c r="BD37" s="210"/>
      <c r="BE37" s="210"/>
      <c r="BF37" s="210"/>
    </row>
    <row r="38" spans="1:58" x14ac:dyDescent="0.25">
      <c r="A38" s="171" t="s">
        <v>91</v>
      </c>
      <c r="B38" s="164"/>
      <c r="C38" s="299" t="s">
        <v>628</v>
      </c>
      <c r="D38" s="166"/>
      <c r="E38" s="168"/>
      <c r="F38" s="167"/>
      <c r="G38" s="168"/>
      <c r="I38" s="171" t="s">
        <v>91</v>
      </c>
      <c r="J38" s="164"/>
      <c r="K38" s="299" t="s">
        <v>628</v>
      </c>
      <c r="L38" s="248"/>
      <c r="M38" s="166"/>
      <c r="N38" s="168"/>
      <c r="O38" s="167"/>
      <c r="P38" s="168"/>
      <c r="Q38" s="271"/>
      <c r="AL38" s="260"/>
      <c r="AM38" s="260"/>
      <c r="AN38" s="260"/>
      <c r="AO38" s="260"/>
      <c r="AP38" s="260"/>
      <c r="AQ38" s="260"/>
      <c r="AR38" s="260"/>
      <c r="AS38" s="260"/>
      <c r="AT38" s="260"/>
      <c r="AU38" s="260"/>
      <c r="AV38" s="260"/>
      <c r="AW38" s="260"/>
      <c r="AX38" s="260"/>
      <c r="AY38" s="260"/>
      <c r="AZ38" s="260"/>
      <c r="BA38" s="260"/>
      <c r="BB38" s="260"/>
      <c r="BC38" s="260"/>
      <c r="BD38" s="210"/>
      <c r="BE38" s="210"/>
      <c r="BF38" s="210"/>
    </row>
    <row r="39" spans="1:58" x14ac:dyDescent="0.25">
      <c r="A39" s="171" t="s">
        <v>91</v>
      </c>
      <c r="B39" s="164"/>
      <c r="C39" s="299" t="s">
        <v>628</v>
      </c>
      <c r="D39" s="166"/>
      <c r="E39" s="168"/>
      <c r="F39" s="167"/>
      <c r="G39" s="168"/>
      <c r="I39" s="171" t="s">
        <v>91</v>
      </c>
      <c r="J39" s="164"/>
      <c r="K39" s="299" t="s">
        <v>628</v>
      </c>
      <c r="L39" s="248"/>
      <c r="M39" s="166"/>
      <c r="N39" s="168"/>
      <c r="O39" s="167"/>
      <c r="P39" s="168"/>
      <c r="Q39" s="271"/>
      <c r="AL39" s="260"/>
      <c r="AM39" s="260"/>
      <c r="AN39" s="260"/>
      <c r="AO39" s="260"/>
      <c r="AP39" s="260"/>
      <c r="AQ39" s="260"/>
      <c r="AR39" s="260"/>
      <c r="AS39" s="260"/>
      <c r="AT39" s="260"/>
      <c r="AU39" s="260"/>
      <c r="AV39" s="260"/>
      <c r="AW39" s="260"/>
      <c r="AX39" s="260"/>
      <c r="AY39" s="260"/>
      <c r="AZ39" s="260"/>
      <c r="BA39" s="260"/>
      <c r="BB39" s="260"/>
      <c r="BC39" s="260"/>
      <c r="BD39" s="210"/>
      <c r="BE39" s="210"/>
      <c r="BF39" s="210"/>
    </row>
    <row r="40" spans="1:58" x14ac:dyDescent="0.25">
      <c r="A40" s="171" t="s">
        <v>91</v>
      </c>
      <c r="B40" s="164"/>
      <c r="C40" s="299" t="s">
        <v>628</v>
      </c>
      <c r="D40" s="166"/>
      <c r="E40" s="168"/>
      <c r="F40" s="167"/>
      <c r="G40" s="168"/>
      <c r="I40" s="171" t="s">
        <v>91</v>
      </c>
      <c r="J40" s="164"/>
      <c r="K40" s="299" t="s">
        <v>628</v>
      </c>
      <c r="L40" s="248"/>
      <c r="M40" s="166"/>
      <c r="N40" s="168"/>
      <c r="O40" s="167"/>
      <c r="P40" s="168"/>
      <c r="Q40" s="271"/>
      <c r="AL40" s="260"/>
      <c r="AM40" s="260"/>
      <c r="AN40" s="260"/>
      <c r="AO40" s="260"/>
      <c r="AP40" s="260"/>
      <c r="AQ40" s="260"/>
      <c r="AR40" s="260"/>
      <c r="AS40" s="260"/>
      <c r="AT40" s="260"/>
      <c r="AU40" s="260"/>
      <c r="AV40" s="260"/>
      <c r="AW40" s="260"/>
      <c r="AX40" s="260"/>
      <c r="AY40" s="260"/>
      <c r="AZ40" s="260"/>
      <c r="BA40" s="260"/>
      <c r="BB40" s="260"/>
      <c r="BC40" s="260"/>
      <c r="BD40" s="210"/>
      <c r="BE40" s="210"/>
      <c r="BF40" s="210"/>
    </row>
    <row r="41" spans="1:58" x14ac:dyDescent="0.25">
      <c r="A41" s="171" t="s">
        <v>91</v>
      </c>
      <c r="B41" s="164"/>
      <c r="C41" s="299" t="s">
        <v>628</v>
      </c>
      <c r="D41" s="166"/>
      <c r="E41" s="168"/>
      <c r="F41" s="167"/>
      <c r="G41" s="168"/>
      <c r="I41" s="171" t="s">
        <v>91</v>
      </c>
      <c r="J41" s="164"/>
      <c r="K41" s="299" t="s">
        <v>628</v>
      </c>
      <c r="L41" s="248"/>
      <c r="M41" s="166"/>
      <c r="N41" s="168"/>
      <c r="O41" s="167"/>
      <c r="P41" s="168"/>
      <c r="Q41" s="271"/>
      <c r="AL41" s="260"/>
      <c r="AM41" s="260"/>
      <c r="AN41" s="260"/>
      <c r="AO41" s="260"/>
      <c r="AP41" s="260"/>
      <c r="AQ41" s="260"/>
      <c r="AR41" s="260"/>
      <c r="AS41" s="260"/>
      <c r="AT41" s="260"/>
      <c r="AU41" s="260"/>
      <c r="AV41" s="260"/>
      <c r="AW41" s="260"/>
      <c r="AX41" s="260"/>
      <c r="AY41" s="260"/>
      <c r="AZ41" s="260"/>
      <c r="BA41" s="260"/>
      <c r="BB41" s="260"/>
      <c r="BC41" s="260"/>
      <c r="BD41" s="210"/>
      <c r="BE41" s="210"/>
      <c r="BF41" s="210"/>
    </row>
    <row r="42" spans="1:58" x14ac:dyDescent="0.25">
      <c r="A42" s="171" t="s">
        <v>91</v>
      </c>
      <c r="B42" s="164"/>
      <c r="C42" s="299" t="s">
        <v>628</v>
      </c>
      <c r="D42" s="166"/>
      <c r="E42" s="168"/>
      <c r="F42" s="167"/>
      <c r="G42" s="168"/>
      <c r="I42" s="171" t="s">
        <v>91</v>
      </c>
      <c r="J42" s="164"/>
      <c r="K42" s="299" t="s">
        <v>628</v>
      </c>
      <c r="L42" s="248"/>
      <c r="M42" s="166"/>
      <c r="N42" s="168"/>
      <c r="O42" s="167"/>
      <c r="P42" s="168"/>
      <c r="Q42" s="271"/>
      <c r="AL42" s="260"/>
      <c r="AM42" s="260"/>
      <c r="AN42" s="260"/>
      <c r="AO42" s="260"/>
      <c r="AP42" s="260"/>
      <c r="AQ42" s="260"/>
      <c r="AR42" s="260"/>
      <c r="AS42" s="260"/>
      <c r="AT42" s="260"/>
      <c r="AU42" s="260"/>
      <c r="AV42" s="260"/>
      <c r="AW42" s="260"/>
      <c r="AX42" s="260"/>
      <c r="AY42" s="260"/>
      <c r="AZ42" s="260"/>
      <c r="BA42" s="260"/>
      <c r="BB42" s="260"/>
      <c r="BC42" s="260"/>
      <c r="BD42" s="210"/>
      <c r="BE42" s="210"/>
      <c r="BF42" s="210"/>
    </row>
    <row r="43" spans="1:58" x14ac:dyDescent="0.25">
      <c r="A43" s="171" t="s">
        <v>91</v>
      </c>
      <c r="B43" s="164"/>
      <c r="C43" s="299" t="s">
        <v>628</v>
      </c>
      <c r="D43" s="166"/>
      <c r="E43" s="168"/>
      <c r="F43" s="167"/>
      <c r="G43" s="168"/>
      <c r="I43" s="171" t="s">
        <v>91</v>
      </c>
      <c r="J43" s="164"/>
      <c r="K43" s="299" t="s">
        <v>628</v>
      </c>
      <c r="L43" s="248"/>
      <c r="M43" s="166"/>
      <c r="N43" s="168"/>
      <c r="O43" s="167"/>
      <c r="P43" s="168"/>
      <c r="Q43" s="271"/>
      <c r="AL43" s="260"/>
      <c r="AM43" s="260"/>
      <c r="AN43" s="260"/>
      <c r="AO43" s="260"/>
      <c r="AP43" s="260"/>
      <c r="AQ43" s="260"/>
      <c r="AR43" s="260"/>
      <c r="AS43" s="260"/>
      <c r="AT43" s="260"/>
      <c r="AU43" s="260"/>
      <c r="AV43" s="260"/>
      <c r="AW43" s="260"/>
      <c r="AX43" s="260"/>
      <c r="AY43" s="260"/>
      <c r="AZ43" s="260"/>
      <c r="BA43" s="260"/>
      <c r="BB43" s="260"/>
      <c r="BC43" s="260"/>
      <c r="BD43" s="210"/>
      <c r="BE43" s="210"/>
      <c r="BF43" s="210"/>
    </row>
    <row r="44" spans="1:58" x14ac:dyDescent="0.25">
      <c r="A44" s="171" t="s">
        <v>91</v>
      </c>
      <c r="B44" s="164"/>
      <c r="C44" s="299" t="s">
        <v>628</v>
      </c>
      <c r="D44" s="166"/>
      <c r="E44" s="168"/>
      <c r="F44" s="167"/>
      <c r="G44" s="168"/>
      <c r="I44" s="171" t="s">
        <v>91</v>
      </c>
      <c r="J44" s="164"/>
      <c r="K44" s="299" t="s">
        <v>628</v>
      </c>
      <c r="L44" s="248"/>
      <c r="M44" s="166"/>
      <c r="N44" s="168"/>
      <c r="O44" s="167"/>
      <c r="P44" s="168"/>
      <c r="Q44" s="271"/>
      <c r="AL44" s="260"/>
      <c r="AM44" s="260"/>
      <c r="AN44" s="260"/>
      <c r="AO44" s="260"/>
      <c r="AP44" s="260"/>
      <c r="AQ44" s="260"/>
      <c r="AR44" s="260"/>
      <c r="AS44" s="260"/>
      <c r="AT44" s="260"/>
      <c r="AU44" s="260"/>
      <c r="AV44" s="260"/>
      <c r="AW44" s="260"/>
      <c r="AX44" s="260"/>
      <c r="AY44" s="260"/>
      <c r="AZ44" s="260"/>
      <c r="BA44" s="260"/>
      <c r="BB44" s="260"/>
      <c r="BC44" s="260"/>
      <c r="BD44" s="210"/>
      <c r="BE44" s="210"/>
      <c r="BF44" s="210"/>
    </row>
    <row r="45" spans="1:58" x14ac:dyDescent="0.25">
      <c r="A45" s="171" t="s">
        <v>91</v>
      </c>
      <c r="B45" s="164"/>
      <c r="C45" s="299" t="s">
        <v>628</v>
      </c>
      <c r="D45" s="166"/>
      <c r="E45" s="168"/>
      <c r="F45" s="167"/>
      <c r="G45" s="168"/>
      <c r="I45" s="171" t="s">
        <v>91</v>
      </c>
      <c r="J45" s="164"/>
      <c r="K45" s="299" t="s">
        <v>628</v>
      </c>
      <c r="L45" s="248"/>
      <c r="M45" s="166"/>
      <c r="N45" s="168"/>
      <c r="O45" s="167"/>
      <c r="P45" s="168"/>
      <c r="Q45" s="271"/>
      <c r="AL45" s="260"/>
      <c r="AM45" s="260"/>
      <c r="AN45" s="260"/>
      <c r="AO45" s="260"/>
      <c r="AP45" s="260"/>
      <c r="AQ45" s="260"/>
      <c r="AR45" s="260"/>
      <c r="AS45" s="260"/>
      <c r="AT45" s="260"/>
      <c r="AU45" s="260"/>
      <c r="AV45" s="260"/>
      <c r="AW45" s="260"/>
      <c r="AX45" s="260"/>
      <c r="AY45" s="260"/>
      <c r="AZ45" s="260"/>
      <c r="BA45" s="260"/>
      <c r="BB45" s="260"/>
      <c r="BC45" s="260"/>
      <c r="BD45" s="210"/>
      <c r="BE45" s="210"/>
      <c r="BF45" s="210"/>
    </row>
    <row r="46" spans="1:58" x14ac:dyDescent="0.25">
      <c r="A46" s="171" t="s">
        <v>91</v>
      </c>
      <c r="B46" s="164"/>
      <c r="C46" s="299" t="s">
        <v>628</v>
      </c>
      <c r="D46" s="166"/>
      <c r="E46" s="168"/>
      <c r="F46" s="167"/>
      <c r="G46" s="168"/>
      <c r="I46" s="171" t="s">
        <v>91</v>
      </c>
      <c r="J46" s="164"/>
      <c r="K46" s="299" t="s">
        <v>628</v>
      </c>
      <c r="L46" s="248"/>
      <c r="M46" s="166"/>
      <c r="N46" s="168"/>
      <c r="O46" s="167"/>
      <c r="P46" s="168"/>
      <c r="Q46" s="271"/>
      <c r="AL46" s="260"/>
      <c r="AM46" s="260"/>
      <c r="AN46" s="260"/>
      <c r="AO46" s="260"/>
      <c r="AP46" s="260"/>
      <c r="AQ46" s="260"/>
      <c r="AR46" s="260"/>
      <c r="AS46" s="260"/>
      <c r="AT46" s="260"/>
      <c r="AU46" s="260"/>
      <c r="AV46" s="260"/>
      <c r="AW46" s="260"/>
      <c r="AX46" s="260"/>
      <c r="AY46" s="260"/>
      <c r="AZ46" s="260"/>
      <c r="BA46" s="260"/>
      <c r="BB46" s="260"/>
      <c r="BC46" s="260"/>
      <c r="BD46" s="210"/>
      <c r="BE46" s="210"/>
      <c r="BF46" s="210"/>
    </row>
    <row r="47" spans="1:58" x14ac:dyDescent="0.25">
      <c r="A47" s="171" t="s">
        <v>91</v>
      </c>
      <c r="B47" s="164"/>
      <c r="C47" s="299" t="s">
        <v>628</v>
      </c>
      <c r="D47" s="166"/>
      <c r="E47" s="168"/>
      <c r="F47" s="167"/>
      <c r="G47" s="168"/>
      <c r="I47" s="171" t="s">
        <v>91</v>
      </c>
      <c r="J47" s="164"/>
      <c r="K47" s="299" t="s">
        <v>628</v>
      </c>
      <c r="L47" s="248"/>
      <c r="M47" s="166"/>
      <c r="N47" s="168"/>
      <c r="O47" s="167"/>
      <c r="P47" s="168"/>
      <c r="Q47" s="271"/>
      <c r="AL47" s="260"/>
      <c r="AM47" s="260"/>
      <c r="AN47" s="260"/>
      <c r="AO47" s="260"/>
      <c r="AP47" s="260"/>
      <c r="AQ47" s="260"/>
      <c r="AR47" s="260"/>
      <c r="AS47" s="260"/>
      <c r="AT47" s="260"/>
      <c r="AU47" s="260"/>
      <c r="AV47" s="260"/>
      <c r="AW47" s="260"/>
      <c r="AX47" s="260"/>
      <c r="AY47" s="260"/>
      <c r="AZ47" s="260"/>
      <c r="BA47" s="260"/>
      <c r="BB47" s="260"/>
      <c r="BC47" s="260"/>
      <c r="BD47" s="210"/>
      <c r="BE47" s="210"/>
      <c r="BF47" s="210"/>
    </row>
    <row r="48" spans="1:58" x14ac:dyDescent="0.25">
      <c r="A48" s="171" t="s">
        <v>91</v>
      </c>
      <c r="B48" s="164"/>
      <c r="C48" s="299" t="s">
        <v>628</v>
      </c>
      <c r="D48" s="166"/>
      <c r="E48" s="168"/>
      <c r="F48" s="167"/>
      <c r="G48" s="168"/>
      <c r="I48" s="171" t="s">
        <v>91</v>
      </c>
      <c r="J48" s="164"/>
      <c r="K48" s="299" t="s">
        <v>628</v>
      </c>
      <c r="L48" s="248"/>
      <c r="M48" s="166"/>
      <c r="N48" s="168"/>
      <c r="O48" s="167"/>
      <c r="P48" s="168"/>
      <c r="Q48" s="271"/>
      <c r="AL48" s="260"/>
      <c r="AM48" s="260"/>
      <c r="AN48" s="260"/>
      <c r="AO48" s="260"/>
      <c r="AP48" s="260"/>
      <c r="AQ48" s="260"/>
      <c r="AR48" s="260"/>
      <c r="AS48" s="260"/>
      <c r="AT48" s="260"/>
      <c r="AU48" s="260"/>
      <c r="AV48" s="260"/>
      <c r="AW48" s="260"/>
      <c r="AX48" s="260"/>
      <c r="AY48" s="260"/>
      <c r="AZ48" s="260"/>
      <c r="BA48" s="260"/>
      <c r="BB48" s="260"/>
      <c r="BC48" s="260"/>
      <c r="BD48" s="210"/>
      <c r="BE48" s="210"/>
      <c r="BF48" s="210"/>
    </row>
    <row r="49" spans="1:58" x14ac:dyDescent="0.25">
      <c r="A49" s="171" t="s">
        <v>91</v>
      </c>
      <c r="B49" s="164"/>
      <c r="C49" s="299" t="s">
        <v>628</v>
      </c>
      <c r="D49" s="166"/>
      <c r="E49" s="168"/>
      <c r="F49" s="167"/>
      <c r="G49" s="168"/>
      <c r="I49" s="171" t="s">
        <v>91</v>
      </c>
      <c r="J49" s="164"/>
      <c r="K49" s="299" t="s">
        <v>628</v>
      </c>
      <c r="L49" s="248"/>
      <c r="M49" s="166"/>
      <c r="N49" s="168"/>
      <c r="O49" s="167"/>
      <c r="P49" s="168"/>
      <c r="Q49" s="271"/>
      <c r="AL49" s="260"/>
      <c r="AM49" s="260"/>
      <c r="AN49" s="260"/>
      <c r="AO49" s="260"/>
      <c r="AP49" s="260"/>
      <c r="AQ49" s="260"/>
      <c r="AR49" s="260"/>
      <c r="AS49" s="260"/>
      <c r="AT49" s="260"/>
      <c r="AU49" s="260"/>
      <c r="AV49" s="260"/>
      <c r="AW49" s="260"/>
      <c r="AX49" s="260"/>
      <c r="AY49" s="260"/>
      <c r="AZ49" s="260"/>
      <c r="BA49" s="260"/>
      <c r="BB49" s="260"/>
      <c r="BC49" s="260"/>
      <c r="BD49" s="210"/>
      <c r="BE49" s="210"/>
      <c r="BF49" s="210"/>
    </row>
    <row r="50" spans="1:58" x14ac:dyDescent="0.25">
      <c r="A50" s="171" t="s">
        <v>91</v>
      </c>
      <c r="B50" s="164"/>
      <c r="C50" s="299" t="s">
        <v>628</v>
      </c>
      <c r="D50" s="166"/>
      <c r="E50" s="168"/>
      <c r="F50" s="167"/>
      <c r="G50" s="168"/>
      <c r="I50" s="171" t="s">
        <v>91</v>
      </c>
      <c r="J50" s="164"/>
      <c r="K50" s="299" t="s">
        <v>628</v>
      </c>
      <c r="L50" s="248"/>
      <c r="M50" s="166"/>
      <c r="N50" s="168"/>
      <c r="O50" s="167"/>
      <c r="P50" s="168"/>
      <c r="Q50" s="271"/>
      <c r="AL50" s="260"/>
      <c r="AM50" s="260"/>
      <c r="AN50" s="260"/>
      <c r="AO50" s="260"/>
      <c r="AP50" s="260"/>
      <c r="AQ50" s="260"/>
      <c r="AR50" s="260"/>
      <c r="AS50" s="260"/>
      <c r="AT50" s="260"/>
      <c r="AU50" s="260"/>
      <c r="AV50" s="260"/>
      <c r="AW50" s="260"/>
      <c r="AX50" s="260"/>
      <c r="AY50" s="260"/>
      <c r="AZ50" s="260"/>
      <c r="BA50" s="260"/>
      <c r="BB50" s="260"/>
      <c r="BC50" s="260"/>
      <c r="BD50" s="210"/>
      <c r="BE50" s="210"/>
      <c r="BF50" s="210"/>
    </row>
    <row r="51" spans="1:58" x14ac:dyDescent="0.25">
      <c r="A51" s="171" t="s">
        <v>91</v>
      </c>
      <c r="B51" s="164"/>
      <c r="C51" s="299" t="s">
        <v>628</v>
      </c>
      <c r="D51" s="166"/>
      <c r="E51" s="168"/>
      <c r="F51" s="167"/>
      <c r="G51" s="168"/>
      <c r="I51" s="171" t="s">
        <v>91</v>
      </c>
      <c r="J51" s="164"/>
      <c r="K51" s="299" t="s">
        <v>628</v>
      </c>
      <c r="L51" s="248"/>
      <c r="M51" s="166"/>
      <c r="N51" s="168"/>
      <c r="O51" s="167"/>
      <c r="P51" s="168"/>
      <c r="Q51" s="271"/>
      <c r="AL51" s="260"/>
      <c r="AM51" s="260"/>
      <c r="AN51" s="260"/>
      <c r="AO51" s="260"/>
      <c r="AP51" s="260"/>
      <c r="AQ51" s="260"/>
      <c r="AR51" s="260"/>
      <c r="AS51" s="260"/>
      <c r="AT51" s="260"/>
      <c r="AU51" s="260"/>
      <c r="AV51" s="260"/>
      <c r="AW51" s="260"/>
      <c r="AX51" s="260"/>
      <c r="AY51" s="260"/>
      <c r="AZ51" s="260"/>
      <c r="BA51" s="260"/>
      <c r="BB51" s="260"/>
      <c r="BC51" s="260"/>
      <c r="BD51" s="210"/>
      <c r="BE51" s="210"/>
      <c r="BF51" s="210"/>
    </row>
    <row r="52" spans="1:58" x14ac:dyDescent="0.25">
      <c r="A52" s="171" t="s">
        <v>91</v>
      </c>
      <c r="B52" s="164"/>
      <c r="C52" s="299" t="s">
        <v>628</v>
      </c>
      <c r="D52" s="166"/>
      <c r="E52" s="168"/>
      <c r="F52" s="167"/>
      <c r="G52" s="168"/>
      <c r="I52" s="171" t="s">
        <v>91</v>
      </c>
      <c r="J52" s="164"/>
      <c r="K52" s="299" t="s">
        <v>628</v>
      </c>
      <c r="L52" s="248"/>
      <c r="M52" s="166"/>
      <c r="N52" s="168"/>
      <c r="O52" s="167"/>
      <c r="P52" s="168"/>
      <c r="Q52" s="271"/>
      <c r="AL52" s="260"/>
      <c r="AM52" s="260"/>
      <c r="AN52" s="260"/>
      <c r="AO52" s="260"/>
      <c r="AP52" s="260"/>
      <c r="AQ52" s="260"/>
      <c r="AR52" s="260"/>
      <c r="AS52" s="260"/>
      <c r="AT52" s="260"/>
      <c r="AU52" s="260"/>
      <c r="AV52" s="260"/>
      <c r="AW52" s="260"/>
      <c r="AX52" s="260"/>
      <c r="AY52" s="260"/>
      <c r="AZ52" s="260"/>
      <c r="BA52" s="260"/>
      <c r="BB52" s="260"/>
      <c r="BC52" s="260"/>
      <c r="BD52" s="210"/>
      <c r="BE52" s="210"/>
      <c r="BF52" s="210"/>
    </row>
    <row r="53" spans="1:58" x14ac:dyDescent="0.25">
      <c r="A53" s="171" t="s">
        <v>91</v>
      </c>
      <c r="B53" s="164"/>
      <c r="C53" s="299" t="s">
        <v>628</v>
      </c>
      <c r="D53" s="166"/>
      <c r="E53" s="168"/>
      <c r="F53" s="167"/>
      <c r="G53" s="168"/>
      <c r="I53" s="171" t="s">
        <v>91</v>
      </c>
      <c r="J53" s="164"/>
      <c r="K53" s="299" t="s">
        <v>628</v>
      </c>
      <c r="L53" s="248"/>
      <c r="M53" s="166"/>
      <c r="N53" s="168"/>
      <c r="O53" s="167"/>
      <c r="P53" s="168"/>
      <c r="Q53" s="271"/>
      <c r="AL53" s="260"/>
      <c r="AM53" s="260"/>
      <c r="AN53" s="260"/>
      <c r="AO53" s="260"/>
      <c r="AP53" s="260"/>
      <c r="AQ53" s="260"/>
      <c r="AR53" s="260"/>
      <c r="AS53" s="260"/>
      <c r="AT53" s="260"/>
      <c r="AU53" s="260"/>
      <c r="AV53" s="260"/>
      <c r="AW53" s="260"/>
      <c r="AX53" s="260"/>
      <c r="AY53" s="260"/>
      <c r="AZ53" s="260"/>
      <c r="BA53" s="260"/>
      <c r="BB53" s="260"/>
      <c r="BC53" s="260"/>
      <c r="BD53" s="210"/>
      <c r="BE53" s="210"/>
      <c r="BF53" s="210"/>
    </row>
    <row r="54" spans="1:58" x14ac:dyDescent="0.25">
      <c r="A54" s="171" t="s">
        <v>91</v>
      </c>
      <c r="B54" s="164"/>
      <c r="C54" s="299" t="s">
        <v>628</v>
      </c>
      <c r="D54" s="166"/>
      <c r="E54" s="168"/>
      <c r="F54" s="167"/>
      <c r="G54" s="168"/>
      <c r="I54" s="171" t="s">
        <v>91</v>
      </c>
      <c r="J54" s="164"/>
      <c r="K54" s="299" t="s">
        <v>628</v>
      </c>
      <c r="L54" s="248"/>
      <c r="M54" s="166"/>
      <c r="N54" s="168"/>
      <c r="O54" s="167"/>
      <c r="P54" s="168"/>
      <c r="Q54" s="271"/>
      <c r="AL54" s="260"/>
      <c r="AM54" s="260"/>
      <c r="AN54" s="260"/>
      <c r="AO54" s="260"/>
      <c r="AP54" s="260"/>
      <c r="AQ54" s="260"/>
      <c r="AR54" s="260"/>
      <c r="AS54" s="260"/>
      <c r="AT54" s="260"/>
      <c r="AU54" s="260"/>
      <c r="AV54" s="260"/>
      <c r="AW54" s="260"/>
      <c r="AX54" s="260"/>
      <c r="AY54" s="260"/>
      <c r="AZ54" s="260"/>
      <c r="BA54" s="260"/>
      <c r="BB54" s="260"/>
      <c r="BC54" s="260"/>
      <c r="BD54" s="210"/>
      <c r="BE54" s="210"/>
      <c r="BF54" s="210"/>
    </row>
    <row r="55" spans="1:58" x14ac:dyDescent="0.25">
      <c r="A55" s="171" t="s">
        <v>91</v>
      </c>
      <c r="B55" s="164"/>
      <c r="C55" s="299" t="s">
        <v>628</v>
      </c>
      <c r="D55" s="166"/>
      <c r="E55" s="168"/>
      <c r="F55" s="167"/>
      <c r="G55" s="168"/>
      <c r="I55" s="171" t="s">
        <v>91</v>
      </c>
      <c r="J55" s="164"/>
      <c r="K55" s="299" t="s">
        <v>628</v>
      </c>
      <c r="L55" s="248"/>
      <c r="M55" s="166"/>
      <c r="N55" s="168"/>
      <c r="O55" s="167"/>
      <c r="P55" s="168"/>
      <c r="Q55" s="271"/>
      <c r="AL55" s="260"/>
      <c r="AM55" s="260"/>
      <c r="AN55" s="260"/>
      <c r="AO55" s="260"/>
      <c r="AP55" s="260"/>
      <c r="AQ55" s="260"/>
      <c r="AR55" s="260"/>
      <c r="AS55" s="260"/>
      <c r="AT55" s="260"/>
      <c r="AU55" s="260"/>
      <c r="AV55" s="260"/>
      <c r="AW55" s="260"/>
      <c r="AX55" s="260"/>
      <c r="AY55" s="260"/>
      <c r="AZ55" s="260"/>
      <c r="BA55" s="260"/>
      <c r="BB55" s="260"/>
      <c r="BC55" s="260"/>
      <c r="BD55" s="210"/>
      <c r="BE55" s="210"/>
      <c r="BF55" s="210"/>
    </row>
    <row r="56" spans="1:58" x14ac:dyDescent="0.25">
      <c r="A56" s="171" t="s">
        <v>91</v>
      </c>
      <c r="B56" s="164"/>
      <c r="C56" s="299" t="s">
        <v>628</v>
      </c>
      <c r="D56" s="166"/>
      <c r="E56" s="168"/>
      <c r="F56" s="167"/>
      <c r="G56" s="168"/>
      <c r="I56" s="171" t="s">
        <v>91</v>
      </c>
      <c r="J56" s="164"/>
      <c r="K56" s="299" t="s">
        <v>628</v>
      </c>
      <c r="L56" s="248"/>
      <c r="M56" s="166"/>
      <c r="N56" s="168"/>
      <c r="O56" s="167"/>
      <c r="P56" s="168"/>
      <c r="Q56" s="271"/>
      <c r="AL56" s="260"/>
      <c r="AM56" s="260"/>
      <c r="AN56" s="260"/>
      <c r="AO56" s="260"/>
      <c r="AP56" s="260"/>
      <c r="AQ56" s="260"/>
      <c r="AR56" s="260"/>
      <c r="AS56" s="260"/>
      <c r="AT56" s="260"/>
      <c r="AU56" s="260"/>
      <c r="AV56" s="260"/>
      <c r="AW56" s="260"/>
      <c r="AX56" s="260"/>
      <c r="AY56" s="260"/>
      <c r="AZ56" s="260"/>
      <c r="BA56" s="260"/>
      <c r="BB56" s="260"/>
      <c r="BC56" s="260"/>
      <c r="BD56" s="210"/>
      <c r="BE56" s="210"/>
      <c r="BF56" s="210"/>
    </row>
    <row r="57" spans="1:58" x14ac:dyDescent="0.25">
      <c r="A57" s="171" t="s">
        <v>91</v>
      </c>
      <c r="B57" s="164"/>
      <c r="C57" s="299" t="s">
        <v>628</v>
      </c>
      <c r="D57" s="166"/>
      <c r="E57" s="168"/>
      <c r="F57" s="167"/>
      <c r="G57" s="168"/>
      <c r="I57" s="171" t="s">
        <v>91</v>
      </c>
      <c r="J57" s="164"/>
      <c r="K57" s="299" t="s">
        <v>628</v>
      </c>
      <c r="L57" s="248"/>
      <c r="M57" s="166"/>
      <c r="N57" s="168"/>
      <c r="O57" s="167"/>
      <c r="P57" s="168"/>
      <c r="Q57" s="271"/>
      <c r="AL57" s="260"/>
      <c r="AM57" s="260"/>
      <c r="AN57" s="260"/>
      <c r="AO57" s="260"/>
      <c r="AP57" s="260"/>
      <c r="AQ57" s="260"/>
      <c r="AR57" s="260"/>
      <c r="AS57" s="260"/>
      <c r="AT57" s="260"/>
      <c r="AU57" s="260"/>
      <c r="AV57" s="260"/>
      <c r="AW57" s="260"/>
      <c r="AX57" s="260"/>
      <c r="AY57" s="260"/>
      <c r="AZ57" s="260"/>
      <c r="BA57" s="260"/>
      <c r="BB57" s="260"/>
      <c r="BC57" s="260"/>
      <c r="BD57" s="210"/>
      <c r="BE57" s="210"/>
      <c r="BF57" s="210"/>
    </row>
    <row r="58" spans="1:58" x14ac:dyDescent="0.25">
      <c r="A58" s="171" t="s">
        <v>91</v>
      </c>
      <c r="B58" s="164"/>
      <c r="C58" s="299" t="s">
        <v>628</v>
      </c>
      <c r="D58" s="166"/>
      <c r="E58" s="168"/>
      <c r="F58" s="167"/>
      <c r="G58" s="168"/>
      <c r="I58" s="171" t="s">
        <v>91</v>
      </c>
      <c r="J58" s="164"/>
      <c r="K58" s="299" t="s">
        <v>628</v>
      </c>
      <c r="L58" s="248"/>
      <c r="M58" s="166"/>
      <c r="N58" s="168"/>
      <c r="O58" s="167"/>
      <c r="P58" s="168"/>
      <c r="Q58" s="271"/>
      <c r="AL58" s="260"/>
      <c r="AM58" s="260"/>
      <c r="AN58" s="260"/>
      <c r="AO58" s="260"/>
      <c r="AP58" s="260"/>
      <c r="AQ58" s="260"/>
      <c r="AR58" s="260"/>
      <c r="AS58" s="260"/>
      <c r="AT58" s="260"/>
      <c r="AU58" s="260"/>
      <c r="AV58" s="260"/>
      <c r="AW58" s="260"/>
      <c r="AX58" s="260"/>
      <c r="AY58" s="260"/>
      <c r="AZ58" s="260"/>
      <c r="BA58" s="260"/>
      <c r="BB58" s="260"/>
      <c r="BC58" s="260"/>
      <c r="BD58" s="210"/>
      <c r="BE58" s="210"/>
      <c r="BF58" s="210"/>
    </row>
    <row r="59" spans="1:58" x14ac:dyDescent="0.25">
      <c r="A59" s="171" t="s">
        <v>91</v>
      </c>
      <c r="B59" s="164"/>
      <c r="C59" s="299" t="s">
        <v>628</v>
      </c>
      <c r="D59" s="166"/>
      <c r="E59" s="168"/>
      <c r="F59" s="167"/>
      <c r="G59" s="168"/>
      <c r="I59" s="171" t="s">
        <v>91</v>
      </c>
      <c r="J59" s="164"/>
      <c r="K59" s="299" t="s">
        <v>628</v>
      </c>
      <c r="L59" s="248"/>
      <c r="M59" s="166"/>
      <c r="N59" s="168"/>
      <c r="O59" s="167"/>
      <c r="P59" s="168"/>
      <c r="Q59" s="271"/>
      <c r="AL59" s="260"/>
      <c r="AM59" s="260"/>
      <c r="AN59" s="260"/>
      <c r="AO59" s="260"/>
      <c r="AP59" s="260"/>
      <c r="AQ59" s="260"/>
      <c r="AR59" s="260"/>
      <c r="AS59" s="260"/>
      <c r="AT59" s="260"/>
      <c r="AU59" s="260"/>
      <c r="AV59" s="260"/>
      <c r="AW59" s="260"/>
      <c r="AX59" s="260"/>
      <c r="AY59" s="260"/>
      <c r="AZ59" s="260"/>
      <c r="BA59" s="260"/>
      <c r="BB59" s="260"/>
      <c r="BC59" s="260"/>
      <c r="BD59" s="210"/>
      <c r="BE59" s="210"/>
      <c r="BF59" s="210"/>
    </row>
    <row r="60" spans="1:58" x14ac:dyDescent="0.25">
      <c r="A60" s="171" t="s">
        <v>91</v>
      </c>
      <c r="B60" s="164"/>
      <c r="C60" s="299" t="s">
        <v>628</v>
      </c>
      <c r="D60" s="166"/>
      <c r="E60" s="168"/>
      <c r="F60" s="167"/>
      <c r="G60" s="168"/>
      <c r="I60" s="171" t="s">
        <v>91</v>
      </c>
      <c r="J60" s="164"/>
      <c r="K60" s="299" t="s">
        <v>628</v>
      </c>
      <c r="L60" s="248"/>
      <c r="M60" s="166"/>
      <c r="N60" s="168"/>
      <c r="O60" s="167"/>
      <c r="P60" s="168"/>
      <c r="Q60" s="271"/>
      <c r="AL60" s="260"/>
      <c r="AM60" s="260"/>
      <c r="AN60" s="260"/>
      <c r="AO60" s="260"/>
      <c r="AP60" s="260"/>
      <c r="AQ60" s="260"/>
      <c r="AR60" s="260"/>
      <c r="AS60" s="260"/>
      <c r="AT60" s="260"/>
      <c r="AU60" s="260"/>
      <c r="AV60" s="260"/>
      <c r="AW60" s="260"/>
      <c r="AX60" s="260"/>
      <c r="AY60" s="260"/>
      <c r="AZ60" s="260"/>
      <c r="BA60" s="260"/>
      <c r="BB60" s="260"/>
      <c r="BC60" s="260"/>
      <c r="BD60" s="210"/>
      <c r="BE60" s="210"/>
      <c r="BF60" s="210"/>
    </row>
    <row r="61" spans="1:58" x14ac:dyDescent="0.25">
      <c r="A61" s="171" t="s">
        <v>91</v>
      </c>
      <c r="B61" s="164"/>
      <c r="C61" s="299" t="s">
        <v>628</v>
      </c>
      <c r="D61" s="166"/>
      <c r="E61" s="168"/>
      <c r="F61" s="167"/>
      <c r="G61" s="168"/>
      <c r="I61" s="171" t="s">
        <v>91</v>
      </c>
      <c r="J61" s="164"/>
      <c r="K61" s="299" t="s">
        <v>628</v>
      </c>
      <c r="L61" s="248"/>
      <c r="M61" s="166"/>
      <c r="N61" s="168"/>
      <c r="O61" s="167"/>
      <c r="P61" s="168"/>
      <c r="Q61" s="271"/>
      <c r="AL61" s="260"/>
      <c r="AM61" s="260"/>
      <c r="AN61" s="260"/>
      <c r="AO61" s="260"/>
      <c r="AP61" s="260"/>
      <c r="AQ61" s="260"/>
      <c r="AR61" s="260"/>
      <c r="AS61" s="260"/>
      <c r="AT61" s="260"/>
      <c r="AU61" s="260"/>
      <c r="AV61" s="260"/>
      <c r="AW61" s="260"/>
      <c r="AX61" s="260"/>
      <c r="AY61" s="260"/>
      <c r="AZ61" s="260"/>
      <c r="BA61" s="260"/>
      <c r="BB61" s="260"/>
      <c r="BC61" s="260"/>
      <c r="BD61" s="210"/>
      <c r="BE61" s="210"/>
      <c r="BF61" s="210"/>
    </row>
    <row r="62" spans="1:58" x14ac:dyDescent="0.25">
      <c r="A62" s="171" t="s">
        <v>91</v>
      </c>
      <c r="B62" s="164"/>
      <c r="C62" s="299" t="s">
        <v>628</v>
      </c>
      <c r="D62" s="166"/>
      <c r="E62" s="168"/>
      <c r="F62" s="167"/>
      <c r="G62" s="168"/>
      <c r="I62" s="171" t="s">
        <v>91</v>
      </c>
      <c r="J62" s="164"/>
      <c r="K62" s="299" t="s">
        <v>628</v>
      </c>
      <c r="L62" s="248"/>
      <c r="M62" s="166"/>
      <c r="N62" s="168"/>
      <c r="O62" s="167"/>
      <c r="P62" s="168"/>
      <c r="Q62" s="271"/>
      <c r="AL62" s="260"/>
      <c r="AM62" s="260"/>
      <c r="AN62" s="260"/>
      <c r="AO62" s="260"/>
      <c r="AP62" s="260"/>
      <c r="AQ62" s="260"/>
      <c r="AR62" s="260"/>
      <c r="AS62" s="260"/>
      <c r="AT62" s="260"/>
      <c r="AU62" s="260"/>
      <c r="AV62" s="260"/>
      <c r="AW62" s="260"/>
      <c r="AX62" s="260"/>
      <c r="AY62" s="260"/>
      <c r="AZ62" s="260"/>
      <c r="BA62" s="260"/>
      <c r="BB62" s="260"/>
      <c r="BC62" s="260"/>
      <c r="BD62" s="210"/>
      <c r="BE62" s="210"/>
      <c r="BF62" s="210"/>
    </row>
    <row r="63" spans="1:58" x14ac:dyDescent="0.25">
      <c r="A63" s="171" t="s">
        <v>91</v>
      </c>
      <c r="B63" s="164"/>
      <c r="C63" s="299" t="s">
        <v>628</v>
      </c>
      <c r="D63" s="166"/>
      <c r="E63" s="168"/>
      <c r="F63" s="167"/>
      <c r="G63" s="168"/>
      <c r="I63" s="171" t="s">
        <v>91</v>
      </c>
      <c r="J63" s="164"/>
      <c r="K63" s="299" t="s">
        <v>628</v>
      </c>
      <c r="L63" s="248"/>
      <c r="M63" s="166"/>
      <c r="N63" s="168"/>
      <c r="O63" s="167"/>
      <c r="P63" s="168"/>
      <c r="Q63" s="271"/>
      <c r="AL63" s="260"/>
      <c r="AM63" s="260"/>
      <c r="AN63" s="260"/>
      <c r="AO63" s="260"/>
      <c r="AP63" s="260"/>
      <c r="AQ63" s="260"/>
      <c r="AR63" s="260"/>
      <c r="AS63" s="260"/>
      <c r="AT63" s="260"/>
      <c r="AU63" s="260"/>
      <c r="AV63" s="260"/>
      <c r="AW63" s="260"/>
      <c r="AX63" s="260"/>
      <c r="AY63" s="260"/>
      <c r="AZ63" s="260"/>
      <c r="BA63" s="260"/>
      <c r="BB63" s="260"/>
      <c r="BC63" s="260"/>
      <c r="BD63" s="210"/>
      <c r="BE63" s="210"/>
      <c r="BF63" s="210"/>
    </row>
    <row r="64" spans="1:58" x14ac:dyDescent="0.25">
      <c r="A64" s="171" t="s">
        <v>91</v>
      </c>
      <c r="B64" s="164"/>
      <c r="C64" s="299" t="s">
        <v>628</v>
      </c>
      <c r="D64" s="166"/>
      <c r="E64" s="168"/>
      <c r="F64" s="167"/>
      <c r="G64" s="168"/>
      <c r="I64" s="171" t="s">
        <v>91</v>
      </c>
      <c r="J64" s="164"/>
      <c r="K64" s="299" t="s">
        <v>628</v>
      </c>
      <c r="L64" s="248"/>
      <c r="M64" s="166"/>
      <c r="N64" s="168"/>
      <c r="O64" s="167"/>
      <c r="P64" s="168"/>
      <c r="Q64" s="271"/>
      <c r="AL64" s="260"/>
      <c r="AM64" s="260"/>
      <c r="AN64" s="260"/>
      <c r="AO64" s="260"/>
      <c r="AP64" s="260"/>
      <c r="AQ64" s="260"/>
      <c r="AR64" s="260"/>
      <c r="AS64" s="260"/>
      <c r="AT64" s="260"/>
      <c r="AU64" s="260"/>
      <c r="AV64" s="260"/>
      <c r="AW64" s="260"/>
      <c r="AX64" s="260"/>
      <c r="AY64" s="260"/>
      <c r="AZ64" s="260"/>
      <c r="BA64" s="260"/>
      <c r="BB64" s="260"/>
      <c r="BC64" s="260"/>
      <c r="BD64" s="210"/>
      <c r="BE64" s="210"/>
      <c r="BF64" s="210"/>
    </row>
    <row r="65" spans="1:58" x14ac:dyDescent="0.25">
      <c r="A65" s="171" t="s">
        <v>91</v>
      </c>
      <c r="B65" s="164"/>
      <c r="C65" s="299" t="s">
        <v>628</v>
      </c>
      <c r="D65" s="166"/>
      <c r="E65" s="168"/>
      <c r="F65" s="167"/>
      <c r="G65" s="168"/>
      <c r="I65" s="171" t="s">
        <v>91</v>
      </c>
      <c r="J65" s="164"/>
      <c r="K65" s="299" t="s">
        <v>628</v>
      </c>
      <c r="L65" s="248"/>
      <c r="M65" s="166"/>
      <c r="N65" s="168"/>
      <c r="O65" s="167"/>
      <c r="P65" s="168"/>
      <c r="Q65" s="271"/>
      <c r="AL65" s="260"/>
      <c r="AM65" s="260"/>
      <c r="AN65" s="260"/>
      <c r="AO65" s="260"/>
      <c r="AP65" s="260"/>
      <c r="AQ65" s="260"/>
      <c r="AR65" s="260"/>
      <c r="AS65" s="260"/>
      <c r="AT65" s="260"/>
      <c r="AU65" s="260"/>
      <c r="AV65" s="260"/>
      <c r="AW65" s="260"/>
      <c r="AX65" s="260"/>
      <c r="AY65" s="260"/>
      <c r="AZ65" s="260"/>
      <c r="BA65" s="260"/>
      <c r="BB65" s="260"/>
      <c r="BC65" s="260"/>
      <c r="BD65" s="210"/>
      <c r="BE65" s="210"/>
      <c r="BF65" s="210"/>
    </row>
    <row r="66" spans="1:58" x14ac:dyDescent="0.25">
      <c r="A66" s="171" t="s">
        <v>91</v>
      </c>
      <c r="B66" s="164"/>
      <c r="C66" s="299" t="s">
        <v>628</v>
      </c>
      <c r="D66" s="166"/>
      <c r="E66" s="168"/>
      <c r="F66" s="167"/>
      <c r="G66" s="168"/>
      <c r="I66" s="171" t="s">
        <v>91</v>
      </c>
      <c r="J66" s="164"/>
      <c r="K66" s="299" t="s">
        <v>628</v>
      </c>
      <c r="L66" s="248"/>
      <c r="M66" s="166"/>
      <c r="N66" s="168"/>
      <c r="O66" s="167"/>
      <c r="P66" s="168"/>
      <c r="Q66" s="271"/>
      <c r="AL66" s="260"/>
      <c r="AM66" s="260"/>
      <c r="AN66" s="260"/>
      <c r="AO66" s="260"/>
      <c r="AP66" s="260"/>
      <c r="AQ66" s="260"/>
      <c r="AR66" s="260"/>
      <c r="AS66" s="260"/>
      <c r="AT66" s="260"/>
      <c r="AU66" s="260"/>
      <c r="AV66" s="260"/>
      <c r="AW66" s="260"/>
      <c r="AX66" s="260"/>
      <c r="AY66" s="260"/>
      <c r="AZ66" s="260"/>
      <c r="BA66" s="260"/>
      <c r="BB66" s="260"/>
      <c r="BC66" s="260"/>
      <c r="BD66" s="210"/>
      <c r="BE66" s="210"/>
      <c r="BF66" s="210"/>
    </row>
    <row r="67" spans="1:58" x14ac:dyDescent="0.25">
      <c r="A67" s="171" t="s">
        <v>91</v>
      </c>
      <c r="B67" s="164"/>
      <c r="C67" s="299" t="s">
        <v>628</v>
      </c>
      <c r="D67" s="166"/>
      <c r="E67" s="168"/>
      <c r="F67" s="167"/>
      <c r="G67" s="168"/>
      <c r="I67" s="171" t="s">
        <v>91</v>
      </c>
      <c r="J67" s="164"/>
      <c r="K67" s="299" t="s">
        <v>628</v>
      </c>
      <c r="L67" s="248"/>
      <c r="M67" s="166"/>
      <c r="N67" s="168"/>
      <c r="O67" s="167"/>
      <c r="P67" s="168"/>
      <c r="Q67" s="271"/>
      <c r="AL67" s="260"/>
      <c r="AM67" s="260"/>
      <c r="AN67" s="260"/>
      <c r="AO67" s="260"/>
      <c r="AP67" s="260"/>
      <c r="AQ67" s="260"/>
      <c r="AR67" s="260"/>
      <c r="AS67" s="260"/>
      <c r="AT67" s="260"/>
      <c r="AU67" s="260"/>
      <c r="AV67" s="260"/>
      <c r="AW67" s="260"/>
      <c r="AX67" s="260"/>
      <c r="AY67" s="260"/>
      <c r="AZ67" s="260"/>
      <c r="BA67" s="260"/>
      <c r="BB67" s="260"/>
      <c r="BC67" s="260"/>
      <c r="BD67" s="210"/>
      <c r="BE67" s="210"/>
      <c r="BF67" s="210"/>
    </row>
    <row r="68" spans="1:58" x14ac:dyDescent="0.25">
      <c r="A68" s="171" t="s">
        <v>91</v>
      </c>
      <c r="B68" s="164"/>
      <c r="C68" s="299" t="s">
        <v>628</v>
      </c>
      <c r="D68" s="166"/>
      <c r="E68" s="168"/>
      <c r="F68" s="167"/>
      <c r="G68" s="168"/>
      <c r="I68" s="171" t="s">
        <v>91</v>
      </c>
      <c r="J68" s="164"/>
      <c r="K68" s="299" t="s">
        <v>628</v>
      </c>
      <c r="L68" s="248"/>
      <c r="M68" s="166"/>
      <c r="N68" s="168"/>
      <c r="O68" s="167"/>
      <c r="P68" s="168"/>
      <c r="Q68" s="271"/>
      <c r="AL68" s="260"/>
      <c r="AM68" s="260"/>
      <c r="AN68" s="260"/>
      <c r="AO68" s="260"/>
      <c r="AP68" s="260"/>
      <c r="AQ68" s="260"/>
      <c r="AR68" s="260"/>
      <c r="AS68" s="260"/>
      <c r="AT68" s="260"/>
      <c r="AU68" s="260"/>
      <c r="AV68" s="260"/>
      <c r="AW68" s="260"/>
      <c r="AX68" s="260"/>
      <c r="AY68" s="260"/>
      <c r="AZ68" s="260"/>
      <c r="BA68" s="260"/>
      <c r="BB68" s="260"/>
      <c r="BC68" s="260"/>
      <c r="BD68" s="210"/>
      <c r="BE68" s="210"/>
      <c r="BF68" s="210"/>
    </row>
    <row r="69" spans="1:58" x14ac:dyDescent="0.25">
      <c r="A69" s="171" t="s">
        <v>91</v>
      </c>
      <c r="B69" s="164"/>
      <c r="C69" s="299" t="s">
        <v>628</v>
      </c>
      <c r="D69" s="166"/>
      <c r="E69" s="168"/>
      <c r="F69" s="167"/>
      <c r="G69" s="168"/>
      <c r="I69" s="171" t="s">
        <v>91</v>
      </c>
      <c r="J69" s="164"/>
      <c r="K69" s="299" t="s">
        <v>628</v>
      </c>
      <c r="L69" s="248"/>
      <c r="M69" s="166"/>
      <c r="N69" s="168"/>
      <c r="O69" s="167"/>
      <c r="P69" s="168"/>
      <c r="Q69" s="271"/>
      <c r="AL69" s="260"/>
      <c r="AM69" s="260"/>
      <c r="AN69" s="260"/>
      <c r="AO69" s="260"/>
      <c r="AP69" s="260"/>
      <c r="AQ69" s="260"/>
      <c r="AR69" s="260"/>
      <c r="AS69" s="260"/>
      <c r="AT69" s="260"/>
      <c r="AU69" s="260"/>
      <c r="AV69" s="260"/>
      <c r="AW69" s="260"/>
      <c r="AX69" s="260"/>
      <c r="AY69" s="260"/>
      <c r="AZ69" s="260"/>
      <c r="BA69" s="260"/>
      <c r="BB69" s="260"/>
      <c r="BC69" s="260"/>
      <c r="BD69" s="210"/>
      <c r="BE69" s="210"/>
      <c r="BF69" s="210"/>
    </row>
    <row r="70" spans="1:58" x14ac:dyDescent="0.25">
      <c r="A70" s="171" t="s">
        <v>91</v>
      </c>
      <c r="B70" s="164"/>
      <c r="C70" s="299" t="s">
        <v>628</v>
      </c>
      <c r="D70" s="166"/>
      <c r="E70" s="168"/>
      <c r="F70" s="167"/>
      <c r="G70" s="168"/>
      <c r="I70" s="171" t="s">
        <v>91</v>
      </c>
      <c r="J70" s="164"/>
      <c r="K70" s="299" t="s">
        <v>628</v>
      </c>
      <c r="L70" s="248"/>
      <c r="M70" s="166"/>
      <c r="N70" s="168"/>
      <c r="O70" s="167"/>
      <c r="P70" s="168"/>
      <c r="Q70" s="271"/>
      <c r="AL70" s="260"/>
      <c r="AM70" s="260"/>
      <c r="AN70" s="260"/>
      <c r="AO70" s="260"/>
      <c r="AP70" s="260"/>
      <c r="AQ70" s="260"/>
      <c r="AR70" s="260"/>
      <c r="AS70" s="260"/>
      <c r="AT70" s="260"/>
      <c r="AU70" s="260"/>
      <c r="AV70" s="260"/>
      <c r="AW70" s="260"/>
      <c r="AX70" s="260"/>
      <c r="AY70" s="260"/>
      <c r="AZ70" s="260"/>
      <c r="BA70" s="260"/>
      <c r="BB70" s="260"/>
      <c r="BC70" s="260"/>
      <c r="BD70" s="210"/>
      <c r="BE70" s="210"/>
      <c r="BF70" s="210"/>
    </row>
    <row r="71" spans="1:58" x14ac:dyDescent="0.25">
      <c r="A71" s="171" t="s">
        <v>91</v>
      </c>
      <c r="B71" s="164"/>
      <c r="C71" s="299" t="s">
        <v>628</v>
      </c>
      <c r="D71" s="166"/>
      <c r="E71" s="168"/>
      <c r="F71" s="167"/>
      <c r="G71" s="168"/>
      <c r="I71" s="171" t="s">
        <v>91</v>
      </c>
      <c r="J71" s="164"/>
      <c r="K71" s="299" t="s">
        <v>628</v>
      </c>
      <c r="L71" s="248"/>
      <c r="M71" s="166"/>
      <c r="N71" s="168"/>
      <c r="O71" s="167"/>
      <c r="P71" s="168"/>
      <c r="Q71" s="271"/>
      <c r="AL71" s="260"/>
      <c r="AM71" s="260"/>
      <c r="AN71" s="260"/>
      <c r="AO71" s="260"/>
      <c r="AP71" s="260"/>
      <c r="AQ71" s="260"/>
      <c r="AR71" s="260"/>
      <c r="AS71" s="260"/>
      <c r="AT71" s="260"/>
      <c r="AU71" s="260"/>
      <c r="AV71" s="260"/>
      <c r="AW71" s="260"/>
      <c r="AX71" s="260"/>
      <c r="AY71" s="260"/>
      <c r="AZ71" s="260"/>
      <c r="BA71" s="260"/>
      <c r="BB71" s="260"/>
      <c r="BC71" s="260"/>
      <c r="BD71" s="210"/>
      <c r="BE71" s="210"/>
      <c r="BF71" s="210"/>
    </row>
    <row r="72" spans="1:58" x14ac:dyDescent="0.25">
      <c r="A72" s="171" t="s">
        <v>91</v>
      </c>
      <c r="B72" s="164"/>
      <c r="C72" s="299" t="s">
        <v>628</v>
      </c>
      <c r="D72" s="166"/>
      <c r="E72" s="168"/>
      <c r="F72" s="167"/>
      <c r="G72" s="168"/>
      <c r="I72" s="171" t="s">
        <v>91</v>
      </c>
      <c r="J72" s="164"/>
      <c r="K72" s="299" t="s">
        <v>628</v>
      </c>
      <c r="L72" s="248"/>
      <c r="M72" s="166"/>
      <c r="N72" s="168"/>
      <c r="O72" s="167"/>
      <c r="P72" s="168"/>
      <c r="Q72" s="271"/>
      <c r="AL72" s="260"/>
      <c r="AM72" s="260"/>
      <c r="AN72" s="260"/>
      <c r="AO72" s="260"/>
      <c r="AP72" s="260"/>
      <c r="AQ72" s="260"/>
      <c r="AR72" s="260"/>
      <c r="AS72" s="260"/>
      <c r="AT72" s="260"/>
      <c r="AU72" s="260"/>
      <c r="AV72" s="260"/>
      <c r="AW72" s="260"/>
      <c r="AX72" s="260"/>
      <c r="AY72" s="260"/>
      <c r="AZ72" s="260"/>
      <c r="BA72" s="260"/>
      <c r="BB72" s="260"/>
      <c r="BC72" s="260"/>
      <c r="BD72" s="210"/>
      <c r="BE72" s="210"/>
      <c r="BF72" s="210"/>
    </row>
    <row r="73" spans="1:58" x14ac:dyDescent="0.25">
      <c r="A73" s="171" t="s">
        <v>91</v>
      </c>
      <c r="B73" s="164"/>
      <c r="C73" s="299" t="s">
        <v>628</v>
      </c>
      <c r="D73" s="166"/>
      <c r="E73" s="168"/>
      <c r="F73" s="167"/>
      <c r="G73" s="168"/>
      <c r="I73" s="171" t="s">
        <v>91</v>
      </c>
      <c r="J73" s="164"/>
      <c r="K73" s="299" t="s">
        <v>628</v>
      </c>
      <c r="L73" s="248"/>
      <c r="M73" s="166"/>
      <c r="N73" s="168"/>
      <c r="O73" s="167"/>
      <c r="P73" s="168"/>
      <c r="Q73" s="271"/>
      <c r="AL73" s="260"/>
      <c r="AM73" s="260"/>
      <c r="AN73" s="260"/>
      <c r="AO73" s="260"/>
      <c r="AP73" s="260"/>
      <c r="AQ73" s="260"/>
      <c r="AR73" s="260"/>
      <c r="AS73" s="260"/>
      <c r="AT73" s="260"/>
      <c r="AU73" s="260"/>
      <c r="AV73" s="260"/>
      <c r="AW73" s="260"/>
      <c r="AX73" s="260"/>
      <c r="AY73" s="260"/>
      <c r="AZ73" s="260"/>
      <c r="BA73" s="260"/>
      <c r="BB73" s="260"/>
      <c r="BC73" s="260"/>
      <c r="BD73" s="210"/>
      <c r="BE73" s="210"/>
      <c r="BF73" s="210"/>
    </row>
    <row r="74" spans="1:58" x14ac:dyDescent="0.25">
      <c r="A74" s="171" t="s">
        <v>91</v>
      </c>
      <c r="B74" s="164"/>
      <c r="C74" s="299" t="s">
        <v>628</v>
      </c>
      <c r="D74" s="166"/>
      <c r="E74" s="168"/>
      <c r="F74" s="167"/>
      <c r="G74" s="168"/>
      <c r="I74" s="171" t="s">
        <v>91</v>
      </c>
      <c r="J74" s="164"/>
      <c r="K74" s="299" t="s">
        <v>628</v>
      </c>
      <c r="L74" s="248"/>
      <c r="M74" s="166"/>
      <c r="N74" s="168"/>
      <c r="O74" s="167"/>
      <c r="P74" s="168"/>
      <c r="Q74" s="271"/>
      <c r="AL74" s="260"/>
      <c r="AM74" s="260"/>
      <c r="AN74" s="260"/>
      <c r="AO74" s="260"/>
      <c r="AP74" s="260"/>
      <c r="AQ74" s="260"/>
      <c r="AR74" s="260"/>
      <c r="AS74" s="260"/>
      <c r="AT74" s="260"/>
      <c r="AU74" s="260"/>
      <c r="AV74" s="260"/>
      <c r="AW74" s="260"/>
      <c r="AX74" s="260"/>
      <c r="AY74" s="260"/>
      <c r="AZ74" s="260"/>
      <c r="BA74" s="260"/>
      <c r="BB74" s="260"/>
      <c r="BC74" s="260"/>
      <c r="BD74" s="210"/>
      <c r="BE74" s="210"/>
      <c r="BF74" s="210"/>
    </row>
    <row r="75" spans="1:58" x14ac:dyDescent="0.25">
      <c r="A75" s="171" t="s">
        <v>91</v>
      </c>
      <c r="B75" s="164"/>
      <c r="C75" s="299" t="s">
        <v>628</v>
      </c>
      <c r="D75" s="166"/>
      <c r="E75" s="168"/>
      <c r="F75" s="167"/>
      <c r="G75" s="168"/>
      <c r="I75" s="171" t="s">
        <v>91</v>
      </c>
      <c r="J75" s="164"/>
      <c r="K75" s="299" t="s">
        <v>628</v>
      </c>
      <c r="L75" s="248"/>
      <c r="M75" s="166"/>
      <c r="N75" s="168"/>
      <c r="O75" s="167"/>
      <c r="P75" s="168"/>
      <c r="Q75" s="271"/>
      <c r="AL75" s="260"/>
      <c r="AM75" s="260"/>
      <c r="AN75" s="260"/>
      <c r="AO75" s="260"/>
      <c r="AP75" s="260"/>
      <c r="AQ75" s="260"/>
      <c r="AR75" s="260"/>
      <c r="AS75" s="260"/>
      <c r="AT75" s="260"/>
      <c r="AU75" s="260"/>
      <c r="AV75" s="260"/>
      <c r="AW75" s="260"/>
      <c r="AX75" s="260"/>
      <c r="AY75" s="260"/>
      <c r="AZ75" s="260"/>
      <c r="BA75" s="260"/>
      <c r="BB75" s="260"/>
      <c r="BC75" s="260"/>
      <c r="BD75" s="210"/>
      <c r="BE75" s="210"/>
      <c r="BF75" s="210"/>
    </row>
    <row r="76" spans="1:58" x14ac:dyDescent="0.25">
      <c r="A76" s="171" t="s">
        <v>91</v>
      </c>
      <c r="B76" s="164"/>
      <c r="C76" s="299" t="s">
        <v>628</v>
      </c>
      <c r="D76" s="166"/>
      <c r="E76" s="168"/>
      <c r="F76" s="167"/>
      <c r="G76" s="168"/>
      <c r="I76" s="171" t="s">
        <v>91</v>
      </c>
      <c r="J76" s="164"/>
      <c r="K76" s="299" t="s">
        <v>628</v>
      </c>
      <c r="L76" s="248"/>
      <c r="M76" s="166"/>
      <c r="N76" s="168"/>
      <c r="O76" s="167"/>
      <c r="P76" s="168"/>
      <c r="Q76" s="271"/>
      <c r="AL76" s="260"/>
      <c r="AM76" s="260"/>
      <c r="AN76" s="260"/>
      <c r="AO76" s="260"/>
      <c r="AP76" s="260"/>
      <c r="AQ76" s="260"/>
      <c r="AR76" s="260"/>
      <c r="AS76" s="260"/>
      <c r="AT76" s="260"/>
      <c r="AU76" s="260"/>
      <c r="AV76" s="260"/>
      <c r="AW76" s="260"/>
      <c r="AX76" s="260"/>
      <c r="AY76" s="260"/>
      <c r="AZ76" s="260"/>
      <c r="BA76" s="260"/>
      <c r="BB76" s="260"/>
      <c r="BC76" s="260"/>
      <c r="BD76" s="210"/>
      <c r="BE76" s="210"/>
      <c r="BF76" s="210"/>
    </row>
    <row r="77" spans="1:58" x14ac:dyDescent="0.25">
      <c r="A77" s="171" t="s">
        <v>91</v>
      </c>
      <c r="B77" s="164"/>
      <c r="C77" s="299" t="s">
        <v>628</v>
      </c>
      <c r="D77" s="166"/>
      <c r="E77" s="168"/>
      <c r="F77" s="167"/>
      <c r="G77" s="168"/>
      <c r="I77" s="171" t="s">
        <v>91</v>
      </c>
      <c r="J77" s="164"/>
      <c r="K77" s="299" t="s">
        <v>628</v>
      </c>
      <c r="L77" s="248"/>
      <c r="M77" s="166"/>
      <c r="N77" s="168"/>
      <c r="O77" s="167"/>
      <c r="P77" s="168"/>
      <c r="Q77" s="271"/>
      <c r="AL77" s="260"/>
      <c r="AM77" s="260"/>
      <c r="AN77" s="260"/>
      <c r="AO77" s="260"/>
      <c r="AP77" s="260"/>
      <c r="AQ77" s="260"/>
      <c r="AR77" s="260"/>
      <c r="AS77" s="260"/>
      <c r="AT77" s="260"/>
      <c r="AU77" s="260"/>
      <c r="AV77" s="260"/>
      <c r="AW77" s="260"/>
      <c r="AX77" s="260"/>
      <c r="AY77" s="260"/>
      <c r="AZ77" s="260"/>
      <c r="BA77" s="260"/>
      <c r="BB77" s="260"/>
      <c r="BC77" s="260"/>
      <c r="BD77" s="210"/>
      <c r="BE77" s="210"/>
      <c r="BF77" s="210"/>
    </row>
    <row r="78" spans="1:58" x14ac:dyDescent="0.25">
      <c r="A78" s="171" t="s">
        <v>91</v>
      </c>
      <c r="B78" s="164"/>
      <c r="C78" s="299" t="s">
        <v>628</v>
      </c>
      <c r="D78" s="166"/>
      <c r="E78" s="168"/>
      <c r="F78" s="167"/>
      <c r="G78" s="168"/>
      <c r="I78" s="171" t="s">
        <v>91</v>
      </c>
      <c r="J78" s="164"/>
      <c r="K78" s="299" t="s">
        <v>628</v>
      </c>
      <c r="L78" s="248"/>
      <c r="M78" s="166"/>
      <c r="N78" s="168"/>
      <c r="O78" s="167"/>
      <c r="P78" s="168"/>
      <c r="Q78" s="271"/>
      <c r="AL78" s="260"/>
      <c r="AM78" s="260"/>
      <c r="AN78" s="260"/>
      <c r="AO78" s="260"/>
      <c r="AP78" s="260"/>
      <c r="AQ78" s="260"/>
      <c r="AR78" s="260"/>
      <c r="AS78" s="260"/>
      <c r="AT78" s="260"/>
      <c r="AU78" s="260"/>
      <c r="AV78" s="260"/>
      <c r="AW78" s="260"/>
      <c r="AX78" s="260"/>
      <c r="AY78" s="260"/>
      <c r="AZ78" s="260"/>
      <c r="BA78" s="260"/>
      <c r="BB78" s="260"/>
      <c r="BC78" s="260"/>
      <c r="BD78" s="210"/>
      <c r="BE78" s="210"/>
      <c r="BF78" s="210"/>
    </row>
    <row r="79" spans="1:58" x14ac:dyDescent="0.25">
      <c r="A79" s="171" t="s">
        <v>91</v>
      </c>
      <c r="B79" s="164"/>
      <c r="C79" s="299" t="s">
        <v>628</v>
      </c>
      <c r="D79" s="166"/>
      <c r="E79" s="168"/>
      <c r="F79" s="167"/>
      <c r="G79" s="168"/>
      <c r="I79" s="171" t="s">
        <v>91</v>
      </c>
      <c r="J79" s="164"/>
      <c r="K79" s="299" t="s">
        <v>628</v>
      </c>
      <c r="L79" s="248"/>
      <c r="M79" s="166"/>
      <c r="N79" s="168"/>
      <c r="O79" s="167"/>
      <c r="P79" s="168"/>
      <c r="Q79" s="271"/>
      <c r="AL79" s="260"/>
      <c r="AM79" s="260"/>
      <c r="AN79" s="260"/>
      <c r="AO79" s="260"/>
      <c r="AP79" s="260"/>
      <c r="AQ79" s="260"/>
      <c r="AR79" s="260"/>
      <c r="AS79" s="260"/>
      <c r="AT79" s="260"/>
      <c r="AU79" s="260"/>
      <c r="AV79" s="260"/>
      <c r="AW79" s="260"/>
      <c r="AX79" s="260"/>
      <c r="AY79" s="260"/>
      <c r="AZ79" s="260"/>
      <c r="BA79" s="260"/>
      <c r="BB79" s="260"/>
      <c r="BC79" s="260"/>
      <c r="BD79" s="210"/>
      <c r="BE79" s="210"/>
      <c r="BF79" s="210"/>
    </row>
    <row r="80" spans="1:58" x14ac:dyDescent="0.25">
      <c r="A80" s="171" t="s">
        <v>91</v>
      </c>
      <c r="B80" s="164"/>
      <c r="C80" s="299" t="s">
        <v>628</v>
      </c>
      <c r="D80" s="166"/>
      <c r="E80" s="168"/>
      <c r="F80" s="167"/>
      <c r="G80" s="168"/>
      <c r="I80" s="171" t="s">
        <v>91</v>
      </c>
      <c r="J80" s="164"/>
      <c r="K80" s="299" t="s">
        <v>628</v>
      </c>
      <c r="L80" s="248"/>
      <c r="M80" s="166"/>
      <c r="N80" s="168"/>
      <c r="O80" s="167"/>
      <c r="P80" s="168"/>
      <c r="Q80" s="271"/>
      <c r="AL80" s="260"/>
      <c r="AM80" s="260"/>
      <c r="AN80" s="260"/>
      <c r="AO80" s="260"/>
      <c r="AP80" s="260"/>
      <c r="AQ80" s="260"/>
      <c r="AR80" s="260"/>
      <c r="AS80" s="260"/>
      <c r="AT80" s="260"/>
      <c r="AU80" s="260"/>
      <c r="AV80" s="260"/>
      <c r="AW80" s="260"/>
      <c r="AX80" s="260"/>
      <c r="AY80" s="260"/>
      <c r="AZ80" s="260"/>
      <c r="BA80" s="260"/>
      <c r="BB80" s="260"/>
      <c r="BC80" s="260"/>
      <c r="BD80" s="210"/>
      <c r="BE80" s="210"/>
      <c r="BF80" s="210"/>
    </row>
    <row r="81" spans="1:58" x14ac:dyDescent="0.25">
      <c r="A81" s="171" t="s">
        <v>91</v>
      </c>
      <c r="B81" s="164"/>
      <c r="C81" s="299" t="s">
        <v>628</v>
      </c>
      <c r="D81" s="166"/>
      <c r="E81" s="168"/>
      <c r="F81" s="167"/>
      <c r="G81" s="168"/>
      <c r="I81" s="171" t="s">
        <v>91</v>
      </c>
      <c r="J81" s="164"/>
      <c r="K81" s="299" t="s">
        <v>628</v>
      </c>
      <c r="L81" s="248"/>
      <c r="M81" s="166"/>
      <c r="N81" s="168"/>
      <c r="O81" s="167"/>
      <c r="P81" s="168"/>
      <c r="Q81" s="271"/>
      <c r="AL81" s="260"/>
      <c r="AM81" s="260"/>
      <c r="AN81" s="260"/>
      <c r="AO81" s="260"/>
      <c r="AP81" s="260"/>
      <c r="AQ81" s="260"/>
      <c r="AR81" s="260"/>
      <c r="AS81" s="260"/>
      <c r="AT81" s="260"/>
      <c r="AU81" s="260"/>
      <c r="AV81" s="260"/>
      <c r="AW81" s="260"/>
      <c r="AX81" s="260"/>
      <c r="AY81" s="260"/>
      <c r="AZ81" s="260"/>
      <c r="BA81" s="260"/>
      <c r="BB81" s="260"/>
      <c r="BC81" s="260"/>
      <c r="BD81" s="210"/>
      <c r="BE81" s="210"/>
      <c r="BF81" s="210"/>
    </row>
    <row r="82" spans="1:58" x14ac:dyDescent="0.25">
      <c r="A82" s="171" t="s">
        <v>91</v>
      </c>
      <c r="B82" s="164"/>
      <c r="C82" s="299" t="s">
        <v>628</v>
      </c>
      <c r="D82" s="166"/>
      <c r="E82" s="168"/>
      <c r="F82" s="167"/>
      <c r="G82" s="168"/>
      <c r="I82" s="171" t="s">
        <v>91</v>
      </c>
      <c r="J82" s="164"/>
      <c r="K82" s="299" t="s">
        <v>628</v>
      </c>
      <c r="L82" s="248"/>
      <c r="M82" s="166"/>
      <c r="N82" s="168"/>
      <c r="O82" s="167"/>
      <c r="P82" s="168"/>
      <c r="Q82" s="271"/>
      <c r="AL82" s="260"/>
      <c r="AM82" s="260"/>
      <c r="AN82" s="260"/>
      <c r="AO82" s="260"/>
      <c r="AP82" s="260"/>
      <c r="AQ82" s="260"/>
      <c r="AR82" s="260"/>
      <c r="AS82" s="260"/>
      <c r="AT82" s="260"/>
      <c r="AU82" s="260"/>
      <c r="AV82" s="260"/>
      <c r="AW82" s="260"/>
      <c r="AX82" s="260"/>
      <c r="AY82" s="260"/>
      <c r="AZ82" s="260"/>
      <c r="BA82" s="260"/>
      <c r="BB82" s="260"/>
      <c r="BC82" s="260"/>
      <c r="BD82" s="210"/>
      <c r="BE82" s="210"/>
      <c r="BF82" s="210"/>
    </row>
    <row r="83" spans="1:58" x14ac:dyDescent="0.25">
      <c r="A83" s="171" t="s">
        <v>91</v>
      </c>
      <c r="B83" s="164"/>
      <c r="C83" s="299" t="s">
        <v>628</v>
      </c>
      <c r="D83" s="166"/>
      <c r="E83" s="168"/>
      <c r="F83" s="167"/>
      <c r="G83" s="168"/>
      <c r="I83" s="171" t="s">
        <v>91</v>
      </c>
      <c r="J83" s="164"/>
      <c r="K83" s="299" t="s">
        <v>628</v>
      </c>
      <c r="L83" s="248"/>
      <c r="M83" s="166"/>
      <c r="N83" s="168"/>
      <c r="O83" s="167"/>
      <c r="P83" s="168"/>
      <c r="Q83" s="271"/>
      <c r="AL83" s="260"/>
      <c r="AM83" s="260"/>
      <c r="AN83" s="260"/>
      <c r="AO83" s="260"/>
      <c r="AP83" s="260"/>
      <c r="AQ83" s="260"/>
      <c r="AR83" s="260"/>
      <c r="AS83" s="260"/>
      <c r="AT83" s="260"/>
      <c r="AU83" s="260"/>
      <c r="AV83" s="260"/>
      <c r="AW83" s="260"/>
      <c r="AX83" s="260"/>
      <c r="AY83" s="260"/>
      <c r="AZ83" s="260"/>
      <c r="BA83" s="260"/>
      <c r="BB83" s="260"/>
      <c r="BC83" s="260"/>
      <c r="BD83" s="210"/>
      <c r="BE83" s="210"/>
      <c r="BF83" s="210"/>
    </row>
    <row r="84" spans="1:58" x14ac:dyDescent="0.25">
      <c r="A84" s="171" t="s">
        <v>91</v>
      </c>
      <c r="B84" s="164"/>
      <c r="C84" s="299" t="s">
        <v>628</v>
      </c>
      <c r="D84" s="166"/>
      <c r="E84" s="168"/>
      <c r="F84" s="167"/>
      <c r="G84" s="168"/>
      <c r="I84" s="171" t="s">
        <v>91</v>
      </c>
      <c r="J84" s="164"/>
      <c r="K84" s="299" t="s">
        <v>628</v>
      </c>
      <c r="L84" s="248"/>
      <c r="M84" s="166"/>
      <c r="N84" s="168"/>
      <c r="O84" s="167"/>
      <c r="P84" s="168"/>
      <c r="Q84" s="271"/>
      <c r="AL84" s="260"/>
      <c r="AM84" s="260"/>
      <c r="AN84" s="260"/>
      <c r="AO84" s="260"/>
      <c r="AP84" s="260"/>
      <c r="AQ84" s="260"/>
      <c r="AR84" s="260"/>
      <c r="AS84" s="260"/>
      <c r="AT84" s="260"/>
      <c r="AU84" s="260"/>
      <c r="AV84" s="260"/>
      <c r="AW84" s="260"/>
      <c r="AX84" s="260"/>
      <c r="AY84" s="260"/>
      <c r="AZ84" s="260"/>
      <c r="BA84" s="260"/>
      <c r="BB84" s="260"/>
      <c r="BC84" s="260"/>
      <c r="BD84" s="210"/>
      <c r="BE84" s="210"/>
      <c r="BF84" s="210"/>
    </row>
    <row r="85" spans="1:58" x14ac:dyDescent="0.25">
      <c r="A85" s="171" t="s">
        <v>91</v>
      </c>
      <c r="B85" s="164"/>
      <c r="C85" s="299" t="s">
        <v>628</v>
      </c>
      <c r="D85" s="166"/>
      <c r="E85" s="168"/>
      <c r="F85" s="167"/>
      <c r="G85" s="168"/>
      <c r="I85" s="171" t="s">
        <v>91</v>
      </c>
      <c r="J85" s="164"/>
      <c r="K85" s="299" t="s">
        <v>628</v>
      </c>
      <c r="L85" s="248"/>
      <c r="M85" s="166"/>
      <c r="N85" s="168"/>
      <c r="O85" s="167"/>
      <c r="P85" s="168"/>
      <c r="Q85" s="271"/>
      <c r="AL85" s="260"/>
      <c r="AM85" s="260"/>
      <c r="AN85" s="260"/>
      <c r="AO85" s="260"/>
      <c r="AP85" s="260"/>
      <c r="AQ85" s="260"/>
      <c r="AR85" s="260"/>
      <c r="AS85" s="260"/>
      <c r="AT85" s="260"/>
      <c r="AU85" s="260"/>
      <c r="AV85" s="260"/>
      <c r="AW85" s="260"/>
      <c r="AX85" s="260"/>
      <c r="AY85" s="260"/>
      <c r="AZ85" s="260"/>
      <c r="BA85" s="260"/>
      <c r="BB85" s="260"/>
      <c r="BC85" s="260"/>
      <c r="BD85" s="210"/>
      <c r="BE85" s="210"/>
      <c r="BF85" s="210"/>
    </row>
    <row r="86" spans="1:58" x14ac:dyDescent="0.25">
      <c r="A86" s="171" t="s">
        <v>91</v>
      </c>
      <c r="B86" s="164"/>
      <c r="C86" s="299" t="s">
        <v>628</v>
      </c>
      <c r="D86" s="166"/>
      <c r="E86" s="168"/>
      <c r="F86" s="167"/>
      <c r="G86" s="168"/>
      <c r="I86" s="171" t="s">
        <v>91</v>
      </c>
      <c r="J86" s="164"/>
      <c r="K86" s="299" t="s">
        <v>628</v>
      </c>
      <c r="L86" s="248"/>
      <c r="M86" s="166"/>
      <c r="N86" s="168"/>
      <c r="O86" s="167"/>
      <c r="P86" s="168"/>
      <c r="Q86" s="271"/>
      <c r="AL86" s="260"/>
      <c r="AM86" s="260"/>
      <c r="AN86" s="260"/>
      <c r="AO86" s="260"/>
      <c r="AP86" s="260"/>
      <c r="AQ86" s="260"/>
      <c r="AR86" s="260"/>
      <c r="AS86" s="260"/>
      <c r="AT86" s="260"/>
      <c r="AU86" s="260"/>
      <c r="AV86" s="260"/>
      <c r="AW86" s="260"/>
      <c r="AX86" s="260"/>
      <c r="AY86" s="260"/>
      <c r="AZ86" s="260"/>
      <c r="BA86" s="260"/>
      <c r="BB86" s="260"/>
      <c r="BC86" s="260"/>
      <c r="BD86" s="210"/>
      <c r="BE86" s="210"/>
      <c r="BF86" s="210"/>
    </row>
    <row r="87" spans="1:58" x14ac:dyDescent="0.25">
      <c r="A87" s="171" t="s">
        <v>91</v>
      </c>
      <c r="B87" s="164"/>
      <c r="C87" s="299" t="s">
        <v>628</v>
      </c>
      <c r="D87" s="166"/>
      <c r="E87" s="168"/>
      <c r="F87" s="167"/>
      <c r="G87" s="168"/>
      <c r="I87" s="171" t="s">
        <v>91</v>
      </c>
      <c r="J87" s="164"/>
      <c r="K87" s="299" t="s">
        <v>628</v>
      </c>
      <c r="L87" s="248"/>
      <c r="M87" s="166"/>
      <c r="N87" s="168"/>
      <c r="O87" s="167"/>
      <c r="P87" s="168"/>
      <c r="Q87" s="271"/>
      <c r="AL87" s="260"/>
      <c r="AM87" s="260"/>
      <c r="AN87" s="260"/>
      <c r="AO87" s="260"/>
      <c r="AP87" s="260"/>
      <c r="AQ87" s="260"/>
      <c r="AR87" s="260"/>
      <c r="AS87" s="260"/>
      <c r="AT87" s="260"/>
      <c r="AU87" s="260"/>
      <c r="AV87" s="260"/>
      <c r="AW87" s="260"/>
      <c r="AX87" s="260"/>
      <c r="AY87" s="260"/>
      <c r="AZ87" s="260"/>
      <c r="BA87" s="260"/>
      <c r="BB87" s="260"/>
      <c r="BC87" s="260"/>
      <c r="BD87" s="210"/>
      <c r="BE87" s="210"/>
      <c r="BF87" s="210"/>
    </row>
    <row r="88" spans="1:58" x14ac:dyDescent="0.25">
      <c r="A88" s="171" t="s">
        <v>91</v>
      </c>
      <c r="B88" s="164"/>
      <c r="C88" s="299" t="s">
        <v>628</v>
      </c>
      <c r="D88" s="166"/>
      <c r="E88" s="168"/>
      <c r="F88" s="167"/>
      <c r="G88" s="168"/>
      <c r="I88" s="171" t="s">
        <v>91</v>
      </c>
      <c r="J88" s="164"/>
      <c r="K88" s="299" t="s">
        <v>628</v>
      </c>
      <c r="L88" s="248"/>
      <c r="M88" s="166"/>
      <c r="N88" s="168"/>
      <c r="O88" s="167"/>
      <c r="P88" s="168"/>
      <c r="Q88" s="271"/>
      <c r="AL88" s="260"/>
      <c r="AM88" s="260"/>
      <c r="AN88" s="260"/>
      <c r="AO88" s="260"/>
      <c r="AP88" s="260"/>
      <c r="AQ88" s="260"/>
      <c r="AR88" s="260"/>
      <c r="AS88" s="260"/>
      <c r="AT88" s="260"/>
      <c r="AU88" s="260"/>
      <c r="AV88" s="260"/>
      <c r="AW88" s="260"/>
      <c r="AX88" s="260"/>
      <c r="AY88" s="260"/>
      <c r="AZ88" s="260"/>
      <c r="BA88" s="260"/>
      <c r="BB88" s="260"/>
      <c r="BC88" s="260"/>
      <c r="BD88" s="210"/>
      <c r="BE88" s="210"/>
      <c r="BF88" s="210"/>
    </row>
    <row r="89" spans="1:58" x14ac:dyDescent="0.25">
      <c r="A89" s="171" t="s">
        <v>91</v>
      </c>
      <c r="B89" s="164"/>
      <c r="C89" s="299" t="s">
        <v>628</v>
      </c>
      <c r="D89" s="166"/>
      <c r="E89" s="168"/>
      <c r="F89" s="167"/>
      <c r="G89" s="168"/>
      <c r="I89" s="171" t="s">
        <v>91</v>
      </c>
      <c r="J89" s="164"/>
      <c r="K89" s="299" t="s">
        <v>628</v>
      </c>
      <c r="L89" s="248"/>
      <c r="M89" s="166"/>
      <c r="N89" s="168"/>
      <c r="O89" s="167"/>
      <c r="P89" s="168"/>
      <c r="Q89" s="271"/>
      <c r="AL89" s="260"/>
      <c r="AM89" s="260"/>
      <c r="AN89" s="260"/>
      <c r="AO89" s="260"/>
      <c r="AP89" s="260"/>
      <c r="AQ89" s="260"/>
      <c r="AR89" s="260"/>
      <c r="AS89" s="260"/>
      <c r="AT89" s="260"/>
      <c r="AU89" s="260"/>
      <c r="AV89" s="260"/>
      <c r="AW89" s="260"/>
      <c r="AX89" s="260"/>
      <c r="AY89" s="260"/>
      <c r="AZ89" s="260"/>
      <c r="BA89" s="260"/>
      <c r="BB89" s="260"/>
      <c r="BC89" s="260"/>
      <c r="BD89" s="210"/>
      <c r="BE89" s="210"/>
      <c r="BF89" s="210"/>
    </row>
    <row r="90" spans="1:58" x14ac:dyDescent="0.25">
      <c r="A90" s="171" t="s">
        <v>91</v>
      </c>
      <c r="B90" s="164"/>
      <c r="C90" s="299" t="s">
        <v>628</v>
      </c>
      <c r="D90" s="166"/>
      <c r="E90" s="168"/>
      <c r="F90" s="167"/>
      <c r="G90" s="168"/>
      <c r="I90" s="171" t="s">
        <v>91</v>
      </c>
      <c r="J90" s="164"/>
      <c r="K90" s="299" t="s">
        <v>628</v>
      </c>
      <c r="L90" s="248"/>
      <c r="M90" s="166"/>
      <c r="N90" s="168"/>
      <c r="O90" s="167"/>
      <c r="P90" s="168"/>
      <c r="Q90" s="271"/>
      <c r="AL90" s="260"/>
      <c r="AM90" s="260"/>
      <c r="AN90" s="260"/>
      <c r="AO90" s="260"/>
      <c r="AP90" s="260"/>
      <c r="AQ90" s="260"/>
      <c r="AR90" s="260"/>
      <c r="AS90" s="260"/>
      <c r="AT90" s="260"/>
      <c r="AU90" s="260"/>
      <c r="AV90" s="260"/>
      <c r="AW90" s="260"/>
      <c r="AX90" s="260"/>
      <c r="AY90" s="260"/>
      <c r="AZ90" s="260"/>
      <c r="BA90" s="260"/>
      <c r="BB90" s="260"/>
      <c r="BC90" s="260"/>
      <c r="BD90" s="210"/>
      <c r="BE90" s="210"/>
      <c r="BF90" s="210"/>
    </row>
    <row r="91" spans="1:58" x14ac:dyDescent="0.25">
      <c r="A91" s="171" t="s">
        <v>91</v>
      </c>
      <c r="B91" s="164"/>
      <c r="C91" s="299" t="s">
        <v>628</v>
      </c>
      <c r="D91" s="166"/>
      <c r="E91" s="168"/>
      <c r="F91" s="167"/>
      <c r="G91" s="168"/>
      <c r="I91" s="171" t="s">
        <v>91</v>
      </c>
      <c r="J91" s="164"/>
      <c r="K91" s="299" t="s">
        <v>628</v>
      </c>
      <c r="L91" s="248"/>
      <c r="M91" s="166"/>
      <c r="N91" s="168"/>
      <c r="O91" s="167"/>
      <c r="P91" s="168"/>
      <c r="Q91" s="271"/>
      <c r="AL91" s="260"/>
      <c r="AM91" s="260"/>
      <c r="AN91" s="260"/>
      <c r="AO91" s="260"/>
      <c r="AP91" s="260"/>
      <c r="AQ91" s="260"/>
      <c r="AR91" s="260"/>
      <c r="AS91" s="260"/>
      <c r="AT91" s="260"/>
      <c r="AU91" s="260"/>
      <c r="AV91" s="260"/>
      <c r="AW91" s="260"/>
      <c r="AX91" s="260"/>
      <c r="AY91" s="260"/>
      <c r="AZ91" s="260"/>
      <c r="BA91" s="260"/>
      <c r="BB91" s="260"/>
      <c r="BC91" s="260"/>
      <c r="BD91" s="210"/>
      <c r="BE91" s="210"/>
      <c r="BF91" s="210"/>
    </row>
    <row r="92" spans="1:58" x14ac:dyDescent="0.25">
      <c r="A92" s="171" t="s">
        <v>91</v>
      </c>
      <c r="B92" s="164"/>
      <c r="C92" s="299" t="s">
        <v>628</v>
      </c>
      <c r="D92" s="166"/>
      <c r="E92" s="168"/>
      <c r="F92" s="167"/>
      <c r="G92" s="168"/>
      <c r="I92" s="171" t="s">
        <v>91</v>
      </c>
      <c r="J92" s="164"/>
      <c r="K92" s="299" t="s">
        <v>628</v>
      </c>
      <c r="L92" s="248"/>
      <c r="M92" s="166"/>
      <c r="N92" s="168"/>
      <c r="O92" s="167"/>
      <c r="P92" s="168"/>
      <c r="Q92" s="271"/>
      <c r="AL92" s="260"/>
      <c r="AM92" s="260"/>
      <c r="AN92" s="260"/>
      <c r="AO92" s="260"/>
      <c r="AP92" s="260"/>
      <c r="AQ92" s="260"/>
      <c r="AR92" s="260"/>
      <c r="AS92" s="260"/>
      <c r="AT92" s="260"/>
      <c r="AU92" s="260"/>
      <c r="AV92" s="260"/>
      <c r="AW92" s="260"/>
      <c r="AX92" s="260"/>
      <c r="AY92" s="260"/>
      <c r="AZ92" s="260"/>
      <c r="BA92" s="260"/>
      <c r="BB92" s="260"/>
      <c r="BC92" s="260"/>
      <c r="BD92" s="210"/>
      <c r="BE92" s="210"/>
      <c r="BF92" s="210"/>
    </row>
    <row r="93" spans="1:58" x14ac:dyDescent="0.25">
      <c r="A93" s="171" t="s">
        <v>91</v>
      </c>
      <c r="B93" s="164"/>
      <c r="C93" s="299" t="s">
        <v>628</v>
      </c>
      <c r="D93" s="166"/>
      <c r="E93" s="168"/>
      <c r="F93" s="167"/>
      <c r="G93" s="168"/>
      <c r="I93" s="171" t="s">
        <v>91</v>
      </c>
      <c r="J93" s="164"/>
      <c r="K93" s="299" t="s">
        <v>628</v>
      </c>
      <c r="L93" s="248"/>
      <c r="M93" s="166"/>
      <c r="N93" s="168"/>
      <c r="O93" s="167"/>
      <c r="P93" s="168"/>
      <c r="Q93" s="271"/>
      <c r="AL93" s="260"/>
      <c r="AM93" s="260"/>
      <c r="AN93" s="260"/>
      <c r="AO93" s="260"/>
      <c r="AP93" s="260"/>
      <c r="AQ93" s="260"/>
      <c r="AR93" s="260"/>
      <c r="AS93" s="260"/>
      <c r="AT93" s="260"/>
      <c r="AU93" s="260"/>
      <c r="AV93" s="260"/>
      <c r="AW93" s="260"/>
      <c r="AX93" s="260"/>
      <c r="AY93" s="260"/>
      <c r="AZ93" s="260"/>
      <c r="BA93" s="260"/>
      <c r="BB93" s="260"/>
      <c r="BC93" s="260"/>
      <c r="BD93" s="210"/>
      <c r="BE93" s="210"/>
      <c r="BF93" s="210"/>
    </row>
    <row r="94" spans="1:58" x14ac:dyDescent="0.25">
      <c r="A94" s="171" t="s">
        <v>91</v>
      </c>
      <c r="B94" s="164"/>
      <c r="C94" s="299" t="s">
        <v>628</v>
      </c>
      <c r="D94" s="166"/>
      <c r="E94" s="168"/>
      <c r="F94" s="167"/>
      <c r="G94" s="168"/>
      <c r="I94" s="171" t="s">
        <v>91</v>
      </c>
      <c r="J94" s="164"/>
      <c r="K94" s="299" t="s">
        <v>628</v>
      </c>
      <c r="L94" s="248"/>
      <c r="M94" s="166"/>
      <c r="N94" s="168"/>
      <c r="O94" s="167"/>
      <c r="P94" s="168"/>
      <c r="Q94" s="271"/>
      <c r="AL94" s="260"/>
      <c r="AM94" s="260"/>
      <c r="AN94" s="260"/>
      <c r="AO94" s="260"/>
      <c r="AP94" s="260"/>
      <c r="AQ94" s="260"/>
      <c r="AR94" s="260"/>
      <c r="AS94" s="260"/>
      <c r="AT94" s="260"/>
      <c r="AU94" s="260"/>
      <c r="AV94" s="260"/>
      <c r="AW94" s="260"/>
      <c r="AX94" s="260"/>
      <c r="AY94" s="260"/>
      <c r="AZ94" s="260"/>
      <c r="BA94" s="260"/>
      <c r="BB94" s="260"/>
      <c r="BC94" s="260"/>
      <c r="BD94" s="210"/>
      <c r="BE94" s="210"/>
      <c r="BF94" s="210"/>
    </row>
    <row r="95" spans="1:58" x14ac:dyDescent="0.25">
      <c r="A95" s="171" t="s">
        <v>91</v>
      </c>
      <c r="B95" s="164"/>
      <c r="C95" s="299" t="s">
        <v>628</v>
      </c>
      <c r="D95" s="166"/>
      <c r="E95" s="168"/>
      <c r="F95" s="167"/>
      <c r="G95" s="168"/>
      <c r="I95" s="171" t="s">
        <v>91</v>
      </c>
      <c r="J95" s="164"/>
      <c r="K95" s="299" t="s">
        <v>628</v>
      </c>
      <c r="L95" s="248"/>
      <c r="M95" s="166"/>
      <c r="N95" s="168"/>
      <c r="O95" s="167"/>
      <c r="P95" s="168"/>
      <c r="Q95" s="271"/>
      <c r="AL95" s="260"/>
      <c r="AM95" s="260"/>
      <c r="AN95" s="260"/>
      <c r="AO95" s="260"/>
      <c r="AP95" s="260"/>
      <c r="AQ95" s="260"/>
      <c r="AR95" s="260"/>
      <c r="AS95" s="260"/>
      <c r="AT95" s="260"/>
      <c r="AU95" s="260"/>
      <c r="AV95" s="260"/>
      <c r="AW95" s="260"/>
      <c r="AX95" s="260"/>
      <c r="AY95" s="260"/>
      <c r="AZ95" s="260"/>
      <c r="BA95" s="260"/>
      <c r="BB95" s="260"/>
      <c r="BC95" s="260"/>
      <c r="BD95" s="210"/>
      <c r="BE95" s="210"/>
      <c r="BF95" s="210"/>
    </row>
    <row r="96" spans="1:58" x14ac:dyDescent="0.25">
      <c r="A96" s="171" t="s">
        <v>91</v>
      </c>
      <c r="B96" s="164"/>
      <c r="C96" s="299" t="s">
        <v>628</v>
      </c>
      <c r="D96" s="166"/>
      <c r="E96" s="168"/>
      <c r="F96" s="167"/>
      <c r="G96" s="168"/>
      <c r="I96" s="171" t="s">
        <v>91</v>
      </c>
      <c r="J96" s="164"/>
      <c r="K96" s="299" t="s">
        <v>628</v>
      </c>
      <c r="L96" s="248"/>
      <c r="M96" s="166"/>
      <c r="N96" s="168"/>
      <c r="O96" s="167"/>
      <c r="P96" s="168"/>
      <c r="Q96" s="271"/>
      <c r="AL96" s="260"/>
      <c r="AM96" s="260"/>
      <c r="AN96" s="260"/>
      <c r="AO96" s="260"/>
      <c r="AP96" s="260"/>
      <c r="AQ96" s="260"/>
      <c r="AR96" s="260"/>
      <c r="AS96" s="260"/>
      <c r="AT96" s="260"/>
      <c r="AU96" s="260"/>
      <c r="AV96" s="260"/>
      <c r="AW96" s="260"/>
      <c r="AX96" s="260"/>
      <c r="AY96" s="260"/>
      <c r="AZ96" s="260"/>
      <c r="BA96" s="260"/>
      <c r="BB96" s="260"/>
      <c r="BC96" s="260"/>
      <c r="BD96" s="210"/>
      <c r="BE96" s="210"/>
      <c r="BF96" s="210"/>
    </row>
    <row r="97" spans="1:58" x14ac:dyDescent="0.25">
      <c r="A97" s="171" t="s">
        <v>91</v>
      </c>
      <c r="B97" s="164"/>
      <c r="C97" s="299" t="s">
        <v>628</v>
      </c>
      <c r="D97" s="166"/>
      <c r="E97" s="168"/>
      <c r="F97" s="167"/>
      <c r="G97" s="168"/>
      <c r="I97" s="171" t="s">
        <v>91</v>
      </c>
      <c r="J97" s="164"/>
      <c r="K97" s="299" t="s">
        <v>628</v>
      </c>
      <c r="L97" s="248"/>
      <c r="M97" s="166"/>
      <c r="N97" s="168"/>
      <c r="O97" s="167"/>
      <c r="P97" s="168"/>
      <c r="Q97" s="271"/>
      <c r="AL97" s="260"/>
      <c r="AM97" s="260"/>
      <c r="AN97" s="260"/>
      <c r="AO97" s="260"/>
      <c r="AP97" s="260"/>
      <c r="AQ97" s="260"/>
      <c r="AR97" s="260"/>
      <c r="AS97" s="260"/>
      <c r="AT97" s="260"/>
      <c r="AU97" s="260"/>
      <c r="AV97" s="260"/>
      <c r="AW97" s="260"/>
      <c r="AX97" s="260"/>
      <c r="AY97" s="260"/>
      <c r="AZ97" s="260"/>
      <c r="BA97" s="260"/>
      <c r="BB97" s="260"/>
      <c r="BC97" s="260"/>
      <c r="BD97" s="210"/>
      <c r="BE97" s="210"/>
      <c r="BF97" s="210"/>
    </row>
    <row r="98" spans="1:58" x14ac:dyDescent="0.25">
      <c r="A98" s="171" t="s">
        <v>91</v>
      </c>
      <c r="B98" s="164"/>
      <c r="C98" s="299" t="s">
        <v>628</v>
      </c>
      <c r="D98" s="166"/>
      <c r="E98" s="168"/>
      <c r="F98" s="167"/>
      <c r="G98" s="168"/>
      <c r="I98" s="171" t="s">
        <v>91</v>
      </c>
      <c r="J98" s="164"/>
      <c r="K98" s="299" t="s">
        <v>628</v>
      </c>
      <c r="L98" s="248"/>
      <c r="M98" s="166"/>
      <c r="N98" s="168"/>
      <c r="O98" s="167"/>
      <c r="P98" s="168"/>
      <c r="Q98" s="271"/>
      <c r="AL98" s="260"/>
      <c r="AM98" s="260"/>
      <c r="AN98" s="260"/>
      <c r="AO98" s="260"/>
      <c r="AP98" s="260"/>
      <c r="AQ98" s="260"/>
      <c r="AR98" s="260"/>
      <c r="AS98" s="260"/>
      <c r="AT98" s="260"/>
      <c r="AU98" s="260"/>
      <c r="AV98" s="260"/>
      <c r="AW98" s="260"/>
      <c r="AX98" s="260"/>
      <c r="AY98" s="260"/>
      <c r="AZ98" s="260"/>
      <c r="BA98" s="260"/>
      <c r="BB98" s="260"/>
      <c r="BC98" s="260"/>
      <c r="BD98" s="210"/>
      <c r="BE98" s="210"/>
      <c r="BF98" s="210"/>
    </row>
    <row r="99" spans="1:58" x14ac:dyDescent="0.25">
      <c r="A99" s="171" t="s">
        <v>91</v>
      </c>
      <c r="B99" s="164"/>
      <c r="C99" s="299" t="s">
        <v>628</v>
      </c>
      <c r="D99" s="166"/>
      <c r="E99" s="168"/>
      <c r="F99" s="167"/>
      <c r="G99" s="168"/>
      <c r="I99" s="171" t="s">
        <v>91</v>
      </c>
      <c r="J99" s="164"/>
      <c r="K99" s="299" t="s">
        <v>628</v>
      </c>
      <c r="L99" s="248"/>
      <c r="M99" s="166"/>
      <c r="N99" s="168"/>
      <c r="O99" s="167"/>
      <c r="P99" s="168"/>
      <c r="Q99" s="271"/>
      <c r="AL99" s="260"/>
      <c r="AM99" s="260"/>
      <c r="AN99" s="260"/>
      <c r="AO99" s="260"/>
      <c r="AP99" s="260"/>
      <c r="AQ99" s="260"/>
      <c r="AR99" s="260"/>
      <c r="AS99" s="260"/>
      <c r="AT99" s="260"/>
      <c r="AU99" s="260"/>
      <c r="AV99" s="260"/>
      <c r="AW99" s="260"/>
      <c r="AX99" s="260"/>
      <c r="AY99" s="260"/>
      <c r="AZ99" s="260"/>
      <c r="BA99" s="260"/>
      <c r="BB99" s="260"/>
      <c r="BC99" s="260"/>
      <c r="BD99" s="210"/>
      <c r="BE99" s="210"/>
      <c r="BF99" s="210"/>
    </row>
    <row r="100" spans="1:58" x14ac:dyDescent="0.25">
      <c r="A100" s="171" t="s">
        <v>91</v>
      </c>
      <c r="B100" s="164"/>
      <c r="C100" s="299" t="s">
        <v>628</v>
      </c>
      <c r="D100" s="166"/>
      <c r="E100" s="168"/>
      <c r="F100" s="167"/>
      <c r="G100" s="168"/>
      <c r="I100" s="171" t="s">
        <v>91</v>
      </c>
      <c r="J100" s="164"/>
      <c r="K100" s="299" t="s">
        <v>628</v>
      </c>
      <c r="L100" s="248"/>
      <c r="M100" s="166"/>
      <c r="N100" s="168"/>
      <c r="O100" s="167"/>
      <c r="P100" s="168"/>
      <c r="Q100" s="271"/>
      <c r="AL100" s="260"/>
      <c r="AM100" s="260"/>
      <c r="AN100" s="260"/>
      <c r="AO100" s="260"/>
      <c r="AP100" s="260"/>
      <c r="AQ100" s="260"/>
      <c r="AR100" s="260"/>
      <c r="AS100" s="260"/>
      <c r="AT100" s="260"/>
      <c r="AU100" s="260"/>
      <c r="AV100" s="260"/>
      <c r="AW100" s="260"/>
      <c r="AX100" s="260"/>
      <c r="AY100" s="260"/>
      <c r="AZ100" s="260"/>
      <c r="BA100" s="260"/>
      <c r="BB100" s="260"/>
      <c r="BC100" s="260"/>
      <c r="BD100" s="210"/>
      <c r="BE100" s="210"/>
      <c r="BF100" s="210"/>
    </row>
    <row r="101" spans="1:58" x14ac:dyDescent="0.25">
      <c r="A101" s="171" t="s">
        <v>91</v>
      </c>
      <c r="B101" s="164"/>
      <c r="C101" s="299" t="s">
        <v>628</v>
      </c>
      <c r="D101" s="166"/>
      <c r="E101" s="168"/>
      <c r="F101" s="167"/>
      <c r="G101" s="168"/>
      <c r="I101" s="171" t="s">
        <v>91</v>
      </c>
      <c r="J101" s="164"/>
      <c r="K101" s="299" t="s">
        <v>628</v>
      </c>
      <c r="L101" s="248"/>
      <c r="M101" s="166"/>
      <c r="N101" s="168"/>
      <c r="O101" s="167"/>
      <c r="P101" s="168"/>
      <c r="Q101" s="271"/>
      <c r="AL101" s="260"/>
      <c r="AM101" s="260"/>
      <c r="AN101" s="260"/>
      <c r="AO101" s="260"/>
      <c r="AP101" s="260"/>
      <c r="AQ101" s="260"/>
      <c r="AR101" s="260"/>
      <c r="AS101" s="260"/>
      <c r="AT101" s="260"/>
      <c r="AU101" s="260"/>
      <c r="AV101" s="260"/>
      <c r="AW101" s="260"/>
      <c r="AX101" s="260"/>
      <c r="AY101" s="260"/>
      <c r="AZ101" s="260"/>
      <c r="BA101" s="260"/>
      <c r="BB101" s="260"/>
      <c r="BC101" s="260"/>
      <c r="BD101" s="210"/>
      <c r="BE101" s="210"/>
      <c r="BF101" s="210"/>
    </row>
    <row r="102" spans="1:58" x14ac:dyDescent="0.25">
      <c r="A102" s="171" t="s">
        <v>91</v>
      </c>
      <c r="B102" s="164"/>
      <c r="C102" s="299" t="s">
        <v>628</v>
      </c>
      <c r="D102" s="166"/>
      <c r="E102" s="168"/>
      <c r="F102" s="167"/>
      <c r="G102" s="168"/>
      <c r="I102" s="171" t="s">
        <v>91</v>
      </c>
      <c r="J102" s="164"/>
      <c r="K102" s="299" t="s">
        <v>628</v>
      </c>
      <c r="L102" s="248"/>
      <c r="M102" s="166"/>
      <c r="N102" s="168"/>
      <c r="O102" s="167"/>
      <c r="P102" s="168"/>
      <c r="Q102" s="271"/>
      <c r="AL102" s="260"/>
      <c r="AM102" s="260"/>
      <c r="AN102" s="260"/>
      <c r="AO102" s="260"/>
      <c r="AP102" s="260"/>
      <c r="AQ102" s="260"/>
      <c r="AR102" s="260"/>
      <c r="AS102" s="260"/>
      <c r="AT102" s="260"/>
      <c r="AU102" s="260"/>
      <c r="AV102" s="260"/>
      <c r="AW102" s="260"/>
      <c r="AX102" s="260"/>
      <c r="AY102" s="260"/>
      <c r="AZ102" s="260"/>
      <c r="BA102" s="260"/>
      <c r="BB102" s="260"/>
      <c r="BC102" s="260"/>
      <c r="BD102" s="210"/>
      <c r="BE102" s="210"/>
      <c r="BF102" s="210"/>
    </row>
    <row r="103" spans="1:58" x14ac:dyDescent="0.25">
      <c r="A103" s="171" t="s">
        <v>91</v>
      </c>
      <c r="B103" s="164"/>
      <c r="C103" s="299" t="s">
        <v>628</v>
      </c>
      <c r="D103" s="166"/>
      <c r="E103" s="168"/>
      <c r="F103" s="167"/>
      <c r="G103" s="168"/>
      <c r="I103" s="171" t="s">
        <v>91</v>
      </c>
      <c r="J103" s="164"/>
      <c r="K103" s="299" t="s">
        <v>628</v>
      </c>
      <c r="L103" s="248"/>
      <c r="M103" s="166"/>
      <c r="N103" s="168"/>
      <c r="O103" s="167"/>
      <c r="P103" s="168"/>
      <c r="Q103" s="271"/>
      <c r="AL103" s="260"/>
      <c r="AM103" s="260"/>
      <c r="AN103" s="260"/>
      <c r="AO103" s="260"/>
      <c r="AP103" s="260"/>
      <c r="AQ103" s="260"/>
      <c r="AR103" s="260"/>
      <c r="AS103" s="260"/>
      <c r="AT103" s="260"/>
      <c r="AU103" s="260"/>
      <c r="AV103" s="260"/>
      <c r="AW103" s="260"/>
      <c r="AX103" s="260"/>
      <c r="AY103" s="260"/>
      <c r="AZ103" s="260"/>
      <c r="BA103" s="260"/>
      <c r="BB103" s="260"/>
      <c r="BC103" s="260"/>
      <c r="BD103" s="210"/>
      <c r="BE103" s="210"/>
      <c r="BF103" s="210"/>
    </row>
    <row r="104" spans="1:58" x14ac:dyDescent="0.25">
      <c r="A104" s="171" t="s">
        <v>91</v>
      </c>
      <c r="B104" s="164"/>
      <c r="C104" s="299" t="s">
        <v>628</v>
      </c>
      <c r="D104" s="166"/>
      <c r="E104" s="168"/>
      <c r="F104" s="167"/>
      <c r="G104" s="168"/>
      <c r="I104" s="171" t="s">
        <v>91</v>
      </c>
      <c r="J104" s="164"/>
      <c r="K104" s="299" t="s">
        <v>628</v>
      </c>
      <c r="L104" s="248"/>
      <c r="M104" s="166"/>
      <c r="N104" s="168"/>
      <c r="O104" s="167"/>
      <c r="P104" s="168"/>
      <c r="Q104" s="271"/>
      <c r="AL104" s="260"/>
      <c r="AM104" s="260"/>
      <c r="AN104" s="260"/>
      <c r="AO104" s="260"/>
      <c r="AP104" s="260"/>
      <c r="AQ104" s="260"/>
      <c r="AR104" s="260"/>
      <c r="AS104" s="260"/>
      <c r="AT104" s="260"/>
      <c r="AU104" s="260"/>
      <c r="AV104" s="260"/>
      <c r="AW104" s="260"/>
      <c r="AX104" s="260"/>
      <c r="AY104" s="260"/>
      <c r="AZ104" s="260"/>
      <c r="BA104" s="260"/>
      <c r="BB104" s="260"/>
      <c r="BC104" s="260"/>
      <c r="BD104" s="210"/>
      <c r="BE104" s="210"/>
      <c r="BF104" s="210"/>
    </row>
    <row r="105" spans="1:58" x14ac:dyDescent="0.25">
      <c r="A105" s="171" t="s">
        <v>91</v>
      </c>
      <c r="B105" s="164"/>
      <c r="C105" s="299" t="s">
        <v>628</v>
      </c>
      <c r="D105" s="166"/>
      <c r="E105" s="168"/>
      <c r="F105" s="167"/>
      <c r="G105" s="168"/>
      <c r="I105" s="171" t="s">
        <v>91</v>
      </c>
      <c r="J105" s="164"/>
      <c r="K105" s="299" t="s">
        <v>628</v>
      </c>
      <c r="L105" s="248"/>
      <c r="M105" s="166"/>
      <c r="N105" s="168"/>
      <c r="O105" s="167"/>
      <c r="P105" s="168"/>
      <c r="Q105" s="271"/>
      <c r="AL105" s="260"/>
      <c r="AM105" s="260"/>
      <c r="AN105" s="260"/>
      <c r="AO105" s="260"/>
      <c r="AP105" s="260"/>
      <c r="AQ105" s="260"/>
      <c r="AR105" s="260"/>
      <c r="AS105" s="260"/>
      <c r="AT105" s="260"/>
      <c r="AU105" s="260"/>
      <c r="AV105" s="260"/>
      <c r="AW105" s="260"/>
      <c r="AX105" s="260"/>
      <c r="AY105" s="260"/>
      <c r="AZ105" s="260"/>
      <c r="BA105" s="260"/>
      <c r="BB105" s="260"/>
      <c r="BC105" s="260"/>
      <c r="BD105" s="210"/>
      <c r="BE105" s="210"/>
      <c r="BF105" s="210"/>
    </row>
    <row r="106" spans="1:58" x14ac:dyDescent="0.25">
      <c r="A106" s="171" t="s">
        <v>91</v>
      </c>
      <c r="B106" s="164"/>
      <c r="C106" s="299" t="s">
        <v>628</v>
      </c>
      <c r="D106" s="166"/>
      <c r="E106" s="168"/>
      <c r="F106" s="167"/>
      <c r="G106" s="168"/>
      <c r="I106" s="171" t="s">
        <v>91</v>
      </c>
      <c r="J106" s="164"/>
      <c r="K106" s="299" t="s">
        <v>628</v>
      </c>
      <c r="L106" s="248"/>
      <c r="M106" s="166"/>
      <c r="N106" s="168"/>
      <c r="O106" s="167"/>
      <c r="P106" s="168"/>
      <c r="Q106" s="271"/>
      <c r="AL106" s="260"/>
      <c r="AM106" s="260"/>
      <c r="AN106" s="260"/>
      <c r="AO106" s="260"/>
      <c r="AP106" s="260"/>
      <c r="AQ106" s="260"/>
      <c r="AR106" s="260"/>
      <c r="AS106" s="260"/>
      <c r="AT106" s="260"/>
      <c r="AU106" s="260"/>
      <c r="AV106" s="260"/>
      <c r="AW106" s="260"/>
      <c r="AX106" s="260"/>
      <c r="AY106" s="260"/>
      <c r="AZ106" s="260"/>
      <c r="BA106" s="260"/>
      <c r="BB106" s="260"/>
      <c r="BC106" s="260"/>
      <c r="BD106" s="210"/>
      <c r="BE106" s="210"/>
      <c r="BF106" s="210"/>
    </row>
    <row r="107" spans="1:58" x14ac:dyDescent="0.25">
      <c r="A107" s="171" t="s">
        <v>91</v>
      </c>
      <c r="B107" s="164"/>
      <c r="C107" s="299" t="s">
        <v>628</v>
      </c>
      <c r="D107" s="166"/>
      <c r="E107" s="168"/>
      <c r="F107" s="167"/>
      <c r="G107" s="168"/>
      <c r="I107" s="171" t="s">
        <v>91</v>
      </c>
      <c r="J107" s="164"/>
      <c r="K107" s="299" t="s">
        <v>628</v>
      </c>
      <c r="L107" s="248"/>
      <c r="M107" s="166"/>
      <c r="N107" s="168"/>
      <c r="O107" s="167"/>
      <c r="P107" s="168"/>
      <c r="Q107" s="271"/>
      <c r="AL107" s="260"/>
      <c r="AM107" s="260"/>
      <c r="AN107" s="260"/>
      <c r="AO107" s="260"/>
      <c r="AP107" s="260"/>
      <c r="AQ107" s="260"/>
      <c r="AR107" s="260"/>
      <c r="AS107" s="260"/>
      <c r="AT107" s="260"/>
      <c r="AU107" s="260"/>
      <c r="AV107" s="260"/>
      <c r="AW107" s="260"/>
      <c r="AX107" s="260"/>
      <c r="AY107" s="260"/>
      <c r="AZ107" s="260"/>
      <c r="BA107" s="260"/>
      <c r="BB107" s="260"/>
      <c r="BC107" s="260"/>
      <c r="BD107" s="210"/>
      <c r="BE107" s="210"/>
      <c r="BF107" s="210"/>
    </row>
    <row r="108" spans="1:58" x14ac:dyDescent="0.25">
      <c r="A108" s="171" t="s">
        <v>91</v>
      </c>
      <c r="B108" s="164"/>
      <c r="C108" s="299" t="s">
        <v>628</v>
      </c>
      <c r="D108" s="166"/>
      <c r="E108" s="168"/>
      <c r="F108" s="167"/>
      <c r="G108" s="168"/>
      <c r="I108" s="171" t="s">
        <v>91</v>
      </c>
      <c r="J108" s="164"/>
      <c r="K108" s="299" t="s">
        <v>628</v>
      </c>
      <c r="L108" s="248"/>
      <c r="M108" s="166"/>
      <c r="N108" s="168"/>
      <c r="O108" s="167"/>
      <c r="P108" s="168"/>
      <c r="Q108" s="271"/>
      <c r="AL108" s="260"/>
      <c r="AM108" s="260"/>
      <c r="AN108" s="260"/>
      <c r="AO108" s="260"/>
      <c r="AP108" s="260"/>
      <c r="AQ108" s="260"/>
      <c r="AR108" s="260"/>
      <c r="AS108" s="260"/>
      <c r="AT108" s="260"/>
      <c r="AU108" s="260"/>
      <c r="AV108" s="260"/>
      <c r="AW108" s="260"/>
      <c r="AX108" s="260"/>
      <c r="AY108" s="260"/>
      <c r="AZ108" s="260"/>
      <c r="BA108" s="260"/>
      <c r="BB108" s="260"/>
      <c r="BC108" s="260"/>
      <c r="BD108" s="210"/>
      <c r="BE108" s="210"/>
      <c r="BF108" s="210"/>
    </row>
    <row r="109" spans="1:58" x14ac:dyDescent="0.25">
      <c r="A109" s="171" t="s">
        <v>91</v>
      </c>
      <c r="B109" s="164"/>
      <c r="C109" s="299" t="s">
        <v>628</v>
      </c>
      <c r="D109" s="166"/>
      <c r="E109" s="168"/>
      <c r="F109" s="167"/>
      <c r="G109" s="168"/>
      <c r="I109" s="171" t="s">
        <v>91</v>
      </c>
      <c r="J109" s="164"/>
      <c r="K109" s="299" t="s">
        <v>628</v>
      </c>
      <c r="L109" s="248"/>
      <c r="M109" s="166"/>
      <c r="N109" s="168"/>
      <c r="O109" s="167"/>
      <c r="P109" s="168"/>
      <c r="Q109" s="271"/>
      <c r="AL109" s="260"/>
      <c r="AM109" s="260"/>
      <c r="AN109" s="260"/>
      <c r="AO109" s="260"/>
      <c r="AP109" s="260"/>
      <c r="AQ109" s="260"/>
      <c r="AR109" s="260"/>
      <c r="AS109" s="260"/>
      <c r="AT109" s="260"/>
      <c r="AU109" s="260"/>
      <c r="AV109" s="260"/>
      <c r="AW109" s="260"/>
      <c r="AX109" s="260"/>
      <c r="AY109" s="260"/>
      <c r="AZ109" s="260"/>
      <c r="BA109" s="260"/>
      <c r="BB109" s="260"/>
      <c r="BC109" s="260"/>
      <c r="BD109" s="210"/>
      <c r="BE109" s="210"/>
      <c r="BF109" s="210"/>
    </row>
    <row r="110" spans="1:58" x14ac:dyDescent="0.25">
      <c r="A110" s="171" t="s">
        <v>91</v>
      </c>
      <c r="B110" s="164"/>
      <c r="C110" s="299" t="s">
        <v>628</v>
      </c>
      <c r="D110" s="166"/>
      <c r="E110" s="168"/>
      <c r="F110" s="167"/>
      <c r="G110" s="168"/>
      <c r="I110" s="171" t="s">
        <v>91</v>
      </c>
      <c r="J110" s="164"/>
      <c r="K110" s="299" t="s">
        <v>628</v>
      </c>
      <c r="L110" s="248"/>
      <c r="M110" s="166"/>
      <c r="N110" s="168"/>
      <c r="O110" s="167"/>
      <c r="P110" s="168"/>
      <c r="Q110" s="271"/>
      <c r="AL110" s="260"/>
      <c r="AM110" s="260"/>
      <c r="AN110" s="260"/>
      <c r="AO110" s="260"/>
      <c r="AP110" s="260"/>
      <c r="AQ110" s="260"/>
      <c r="AR110" s="260"/>
      <c r="AS110" s="260"/>
      <c r="AT110" s="260"/>
      <c r="AU110" s="260"/>
      <c r="AV110" s="260"/>
      <c r="AW110" s="260"/>
      <c r="AX110" s="260"/>
      <c r="AY110" s="260"/>
      <c r="AZ110" s="260"/>
      <c r="BA110" s="260"/>
      <c r="BB110" s="260"/>
      <c r="BC110" s="260"/>
      <c r="BD110" s="210"/>
      <c r="BE110" s="210"/>
      <c r="BF110" s="210"/>
    </row>
    <row r="111" spans="1:58" x14ac:dyDescent="0.25">
      <c r="A111" s="171" t="s">
        <v>91</v>
      </c>
      <c r="B111" s="164"/>
      <c r="C111" s="299" t="s">
        <v>628</v>
      </c>
      <c r="D111" s="166"/>
      <c r="E111" s="168"/>
      <c r="F111" s="167"/>
      <c r="G111" s="168"/>
      <c r="I111" s="171" t="s">
        <v>91</v>
      </c>
      <c r="J111" s="164"/>
      <c r="K111" s="299" t="s">
        <v>628</v>
      </c>
      <c r="L111" s="248"/>
      <c r="M111" s="166"/>
      <c r="N111" s="168"/>
      <c r="O111" s="167"/>
      <c r="P111" s="168"/>
      <c r="Q111" s="271"/>
      <c r="AL111" s="260"/>
      <c r="AM111" s="260"/>
      <c r="AN111" s="260"/>
      <c r="AO111" s="260"/>
      <c r="AP111" s="260"/>
      <c r="AQ111" s="260"/>
      <c r="AR111" s="260"/>
      <c r="AS111" s="260"/>
      <c r="AT111" s="260"/>
      <c r="AU111" s="260"/>
      <c r="AV111" s="260"/>
      <c r="AW111" s="260"/>
      <c r="AX111" s="260"/>
      <c r="AY111" s="260"/>
      <c r="AZ111" s="260"/>
      <c r="BA111" s="260"/>
      <c r="BB111" s="260"/>
      <c r="BC111" s="260"/>
      <c r="BD111" s="210"/>
      <c r="BE111" s="210"/>
      <c r="BF111" s="210"/>
    </row>
    <row r="112" spans="1:58" x14ac:dyDescent="0.25">
      <c r="A112" s="171" t="s">
        <v>91</v>
      </c>
      <c r="B112" s="164"/>
      <c r="C112" s="299" t="s">
        <v>628</v>
      </c>
      <c r="D112" s="166"/>
      <c r="E112" s="168"/>
      <c r="F112" s="167"/>
      <c r="G112" s="168"/>
      <c r="I112" s="171" t="s">
        <v>91</v>
      </c>
      <c r="J112" s="164"/>
      <c r="K112" s="299" t="s">
        <v>628</v>
      </c>
      <c r="L112" s="248"/>
      <c r="M112" s="166"/>
      <c r="N112" s="168"/>
      <c r="O112" s="167"/>
      <c r="P112" s="168"/>
      <c r="Q112" s="271"/>
      <c r="AL112" s="260"/>
      <c r="AM112" s="260"/>
      <c r="AN112" s="260"/>
      <c r="AO112" s="260"/>
      <c r="AP112" s="260"/>
      <c r="AQ112" s="260"/>
      <c r="AR112" s="260"/>
      <c r="AS112" s="260"/>
      <c r="AT112" s="260"/>
      <c r="AU112" s="260"/>
      <c r="AV112" s="260"/>
      <c r="AW112" s="260"/>
      <c r="AX112" s="260"/>
      <c r="AY112" s="260"/>
      <c r="AZ112" s="260"/>
      <c r="BA112" s="260"/>
      <c r="BB112" s="260"/>
      <c r="BC112" s="260"/>
      <c r="BD112" s="210"/>
      <c r="BE112" s="210"/>
      <c r="BF112" s="210"/>
    </row>
    <row r="113" spans="1:58" x14ac:dyDescent="0.25">
      <c r="A113" s="171" t="s">
        <v>91</v>
      </c>
      <c r="B113" s="164"/>
      <c r="C113" s="299" t="s">
        <v>628</v>
      </c>
      <c r="D113" s="166"/>
      <c r="E113" s="168"/>
      <c r="F113" s="167"/>
      <c r="G113" s="168"/>
      <c r="I113" s="171" t="s">
        <v>91</v>
      </c>
      <c r="J113" s="164"/>
      <c r="K113" s="299" t="s">
        <v>628</v>
      </c>
      <c r="L113" s="248"/>
      <c r="M113" s="166"/>
      <c r="N113" s="168"/>
      <c r="O113" s="167"/>
      <c r="P113" s="168"/>
      <c r="Q113" s="271"/>
      <c r="AL113" s="260"/>
      <c r="AM113" s="260"/>
      <c r="AN113" s="260"/>
      <c r="AO113" s="260"/>
      <c r="AP113" s="260"/>
      <c r="AQ113" s="260"/>
      <c r="AR113" s="260"/>
      <c r="AS113" s="260"/>
      <c r="AT113" s="260"/>
      <c r="AU113" s="260"/>
      <c r="AV113" s="260"/>
      <c r="AW113" s="260"/>
      <c r="AX113" s="260"/>
      <c r="AY113" s="260"/>
      <c r="AZ113" s="260"/>
      <c r="BA113" s="260"/>
      <c r="BB113" s="260"/>
      <c r="BC113" s="260"/>
      <c r="BD113" s="210"/>
      <c r="BE113" s="210"/>
      <c r="BF113" s="210"/>
    </row>
    <row r="114" spans="1:58" x14ac:dyDescent="0.25">
      <c r="A114" s="171" t="s">
        <v>91</v>
      </c>
      <c r="B114" s="164"/>
      <c r="C114" s="299" t="s">
        <v>628</v>
      </c>
      <c r="D114" s="166"/>
      <c r="E114" s="168"/>
      <c r="F114" s="167"/>
      <c r="G114" s="168"/>
      <c r="I114" s="171" t="s">
        <v>91</v>
      </c>
      <c r="J114" s="164"/>
      <c r="K114" s="299" t="s">
        <v>628</v>
      </c>
      <c r="L114" s="248"/>
      <c r="M114" s="166"/>
      <c r="N114" s="168"/>
      <c r="O114" s="167"/>
      <c r="P114" s="168"/>
      <c r="Q114" s="271"/>
      <c r="AL114" s="260"/>
      <c r="AM114" s="260"/>
      <c r="AN114" s="260"/>
      <c r="AO114" s="260"/>
      <c r="AP114" s="260"/>
      <c r="AQ114" s="260"/>
      <c r="AR114" s="260"/>
      <c r="AS114" s="260"/>
      <c r="AT114" s="260"/>
      <c r="AU114" s="260"/>
      <c r="AV114" s="260"/>
      <c r="AW114" s="260"/>
      <c r="AX114" s="260"/>
      <c r="AY114" s="260"/>
      <c r="AZ114" s="260"/>
      <c r="BA114" s="260"/>
      <c r="BB114" s="260"/>
      <c r="BC114" s="260"/>
      <c r="BD114" s="210"/>
      <c r="BE114" s="210"/>
      <c r="BF114" s="210"/>
    </row>
    <row r="115" spans="1:58" x14ac:dyDescent="0.25">
      <c r="A115" s="171" t="s">
        <v>91</v>
      </c>
      <c r="B115" s="164"/>
      <c r="C115" s="299" t="s">
        <v>628</v>
      </c>
      <c r="D115" s="166"/>
      <c r="E115" s="168"/>
      <c r="F115" s="167"/>
      <c r="G115" s="168"/>
      <c r="I115" s="171" t="s">
        <v>91</v>
      </c>
      <c r="J115" s="164"/>
      <c r="K115" s="299" t="s">
        <v>628</v>
      </c>
      <c r="L115" s="248"/>
      <c r="M115" s="166"/>
      <c r="N115" s="168"/>
      <c r="O115" s="167"/>
      <c r="P115" s="168"/>
      <c r="Q115" s="271"/>
      <c r="AL115" s="260"/>
      <c r="AM115" s="260"/>
      <c r="AN115" s="260"/>
      <c r="AO115" s="260"/>
      <c r="AP115" s="260"/>
      <c r="AQ115" s="260"/>
      <c r="AR115" s="260"/>
      <c r="AS115" s="260"/>
      <c r="AT115" s="260"/>
      <c r="AU115" s="260"/>
      <c r="AV115" s="260"/>
      <c r="AW115" s="260"/>
      <c r="AX115" s="260"/>
      <c r="AY115" s="260"/>
      <c r="AZ115" s="260"/>
      <c r="BA115" s="260"/>
      <c r="BB115" s="260"/>
      <c r="BC115" s="260"/>
      <c r="BD115" s="210"/>
      <c r="BE115" s="210"/>
      <c r="BF115" s="210"/>
    </row>
    <row r="116" spans="1:58" x14ac:dyDescent="0.25">
      <c r="A116" s="171" t="s">
        <v>91</v>
      </c>
      <c r="B116" s="164"/>
      <c r="C116" s="299" t="s">
        <v>628</v>
      </c>
      <c r="D116" s="166"/>
      <c r="E116" s="168"/>
      <c r="F116" s="167"/>
      <c r="G116" s="168"/>
      <c r="I116" s="171" t="s">
        <v>91</v>
      </c>
      <c r="J116" s="164"/>
      <c r="K116" s="299" t="s">
        <v>628</v>
      </c>
      <c r="L116" s="248"/>
      <c r="M116" s="166"/>
      <c r="N116" s="168"/>
      <c r="O116" s="167"/>
      <c r="P116" s="168"/>
      <c r="Q116" s="271"/>
      <c r="AL116" s="260"/>
      <c r="AM116" s="260"/>
      <c r="AN116" s="260"/>
      <c r="AO116" s="260"/>
      <c r="AP116" s="260"/>
      <c r="AQ116" s="260"/>
      <c r="AR116" s="260"/>
      <c r="AS116" s="260"/>
      <c r="AT116" s="260"/>
      <c r="AU116" s="260"/>
      <c r="AV116" s="260"/>
      <c r="AW116" s="260"/>
      <c r="AX116" s="260"/>
      <c r="AY116" s="260"/>
      <c r="AZ116" s="260"/>
      <c r="BA116" s="260"/>
      <c r="BB116" s="260"/>
      <c r="BC116" s="260"/>
      <c r="BD116" s="210"/>
      <c r="BE116" s="210"/>
      <c r="BF116" s="210"/>
    </row>
    <row r="117" spans="1:58" x14ac:dyDescent="0.25">
      <c r="A117" s="171" t="s">
        <v>91</v>
      </c>
      <c r="B117" s="164"/>
      <c r="C117" s="299" t="s">
        <v>628</v>
      </c>
      <c r="D117" s="166"/>
      <c r="E117" s="168"/>
      <c r="F117" s="167"/>
      <c r="G117" s="168"/>
      <c r="I117" s="171" t="s">
        <v>91</v>
      </c>
      <c r="J117" s="164"/>
      <c r="K117" s="299" t="s">
        <v>628</v>
      </c>
      <c r="L117" s="248"/>
      <c r="M117" s="166"/>
      <c r="N117" s="168"/>
      <c r="O117" s="167"/>
      <c r="P117" s="168"/>
      <c r="Q117" s="271"/>
      <c r="AL117" s="260"/>
      <c r="AM117" s="260"/>
      <c r="AN117" s="260"/>
      <c r="AO117" s="260"/>
      <c r="AP117" s="260"/>
      <c r="AQ117" s="260"/>
      <c r="AR117" s="260"/>
      <c r="AS117" s="260"/>
      <c r="AT117" s="260"/>
      <c r="AU117" s="260"/>
      <c r="AV117" s="260"/>
      <c r="AW117" s="260"/>
      <c r="AX117" s="260"/>
      <c r="AY117" s="260"/>
      <c r="AZ117" s="260"/>
      <c r="BA117" s="260"/>
      <c r="BB117" s="260"/>
      <c r="BC117" s="260"/>
      <c r="BD117" s="210"/>
      <c r="BE117" s="210"/>
      <c r="BF117" s="210"/>
    </row>
    <row r="118" spans="1:58" x14ac:dyDescent="0.25">
      <c r="A118" s="171" t="s">
        <v>91</v>
      </c>
      <c r="B118" s="164"/>
      <c r="C118" s="299" t="s">
        <v>628</v>
      </c>
      <c r="D118" s="166"/>
      <c r="E118" s="168"/>
      <c r="F118" s="167"/>
      <c r="G118" s="168"/>
      <c r="I118" s="171" t="s">
        <v>91</v>
      </c>
      <c r="J118" s="164"/>
      <c r="K118" s="299" t="s">
        <v>628</v>
      </c>
      <c r="L118" s="248"/>
      <c r="M118" s="166"/>
      <c r="N118" s="168"/>
      <c r="O118" s="167"/>
      <c r="P118" s="168"/>
      <c r="Q118" s="271"/>
      <c r="AL118" s="260"/>
      <c r="AM118" s="260"/>
      <c r="AN118" s="260"/>
      <c r="AO118" s="260"/>
      <c r="AP118" s="260"/>
      <c r="AQ118" s="260"/>
      <c r="AR118" s="260"/>
      <c r="AS118" s="260"/>
      <c r="AT118" s="260"/>
      <c r="AU118" s="260"/>
      <c r="AV118" s="260"/>
      <c r="AW118" s="260"/>
      <c r="AX118" s="260"/>
      <c r="AY118" s="260"/>
      <c r="AZ118" s="260"/>
      <c r="BA118" s="260"/>
      <c r="BB118" s="260"/>
      <c r="BC118" s="260"/>
      <c r="BD118" s="210"/>
      <c r="BE118" s="210"/>
      <c r="BF118" s="210"/>
    </row>
    <row r="119" spans="1:58" x14ac:dyDescent="0.25">
      <c r="A119" s="171" t="s">
        <v>91</v>
      </c>
      <c r="B119" s="164"/>
      <c r="C119" s="299" t="s">
        <v>628</v>
      </c>
      <c r="D119" s="166"/>
      <c r="E119" s="168"/>
      <c r="F119" s="167"/>
      <c r="G119" s="168"/>
      <c r="I119" s="171" t="s">
        <v>91</v>
      </c>
      <c r="J119" s="164"/>
      <c r="K119" s="299" t="s">
        <v>628</v>
      </c>
      <c r="L119" s="248"/>
      <c r="M119" s="166"/>
      <c r="N119" s="168"/>
      <c r="O119" s="167"/>
      <c r="P119" s="168"/>
      <c r="Q119" s="271"/>
      <c r="AL119" s="260"/>
      <c r="AM119" s="260"/>
      <c r="AN119" s="260"/>
      <c r="AO119" s="260"/>
      <c r="AP119" s="260"/>
      <c r="AQ119" s="260"/>
      <c r="AR119" s="260"/>
      <c r="AS119" s="260"/>
      <c r="AT119" s="260"/>
      <c r="AU119" s="260"/>
      <c r="AV119" s="260"/>
      <c r="AW119" s="260"/>
      <c r="AX119" s="260"/>
      <c r="AY119" s="260"/>
      <c r="AZ119" s="260"/>
      <c r="BA119" s="260"/>
      <c r="BB119" s="260"/>
      <c r="BC119" s="260"/>
      <c r="BD119" s="210"/>
      <c r="BE119" s="210"/>
      <c r="BF119" s="210"/>
    </row>
    <row r="120" spans="1:58" x14ac:dyDescent="0.25">
      <c r="A120" s="171" t="s">
        <v>91</v>
      </c>
      <c r="B120" s="164"/>
      <c r="C120" s="299" t="s">
        <v>628</v>
      </c>
      <c r="D120" s="166"/>
      <c r="E120" s="168"/>
      <c r="F120" s="167"/>
      <c r="G120" s="168"/>
      <c r="I120" s="171" t="s">
        <v>91</v>
      </c>
      <c r="J120" s="164"/>
      <c r="K120" s="299" t="s">
        <v>628</v>
      </c>
      <c r="L120" s="248"/>
      <c r="M120" s="166"/>
      <c r="N120" s="168"/>
      <c r="O120" s="167"/>
      <c r="P120" s="168"/>
      <c r="Q120" s="271"/>
      <c r="AL120" s="260"/>
      <c r="AM120" s="260"/>
      <c r="AN120" s="260"/>
      <c r="AO120" s="260"/>
      <c r="AP120" s="260"/>
      <c r="AQ120" s="260"/>
      <c r="AR120" s="260"/>
      <c r="AS120" s="260"/>
      <c r="AT120" s="260"/>
      <c r="AU120" s="260"/>
      <c r="AV120" s="260"/>
      <c r="AW120" s="260"/>
      <c r="AX120" s="260"/>
      <c r="AY120" s="260"/>
      <c r="AZ120" s="260"/>
      <c r="BA120" s="260"/>
      <c r="BB120" s="260"/>
      <c r="BC120" s="260"/>
      <c r="BD120" s="210"/>
      <c r="BE120" s="210"/>
      <c r="BF120" s="210"/>
    </row>
    <row r="121" spans="1:58" x14ac:dyDescent="0.25">
      <c r="A121" s="171" t="s">
        <v>91</v>
      </c>
      <c r="B121" s="164"/>
      <c r="C121" s="299" t="s">
        <v>628</v>
      </c>
      <c r="D121" s="166"/>
      <c r="E121" s="168"/>
      <c r="F121" s="167"/>
      <c r="G121" s="168"/>
      <c r="I121" s="171" t="s">
        <v>91</v>
      </c>
      <c r="J121" s="164"/>
      <c r="K121" s="299" t="s">
        <v>628</v>
      </c>
      <c r="L121" s="248"/>
      <c r="M121" s="166"/>
      <c r="N121" s="168"/>
      <c r="O121" s="167"/>
      <c r="P121" s="168"/>
      <c r="Q121" s="271"/>
      <c r="AL121" s="260"/>
      <c r="AM121" s="260"/>
      <c r="AN121" s="260"/>
      <c r="AO121" s="260"/>
      <c r="AP121" s="260"/>
      <c r="AQ121" s="260"/>
      <c r="AR121" s="260"/>
      <c r="AS121" s="260"/>
      <c r="AT121" s="260"/>
      <c r="AU121" s="260"/>
      <c r="AV121" s="260"/>
      <c r="AW121" s="260"/>
      <c r="AX121" s="260"/>
      <c r="AY121" s="260"/>
      <c r="AZ121" s="260"/>
      <c r="BA121" s="260"/>
      <c r="BB121" s="260"/>
      <c r="BC121" s="260"/>
      <c r="BD121" s="210"/>
      <c r="BE121" s="210"/>
      <c r="BF121" s="210"/>
    </row>
    <row r="122" spans="1:58" x14ac:dyDescent="0.25">
      <c r="A122" s="171" t="s">
        <v>91</v>
      </c>
      <c r="B122" s="164"/>
      <c r="C122" s="299" t="s">
        <v>628</v>
      </c>
      <c r="D122" s="166"/>
      <c r="E122" s="168"/>
      <c r="F122" s="167"/>
      <c r="G122" s="168"/>
      <c r="I122" s="171" t="s">
        <v>91</v>
      </c>
      <c r="J122" s="164"/>
      <c r="K122" s="299" t="s">
        <v>628</v>
      </c>
      <c r="L122" s="248"/>
      <c r="M122" s="166"/>
      <c r="N122" s="168"/>
      <c r="O122" s="167"/>
      <c r="P122" s="168"/>
      <c r="Q122" s="271"/>
      <c r="AL122" s="260"/>
      <c r="AM122" s="260"/>
      <c r="AN122" s="260"/>
      <c r="AO122" s="260"/>
      <c r="AP122" s="260"/>
      <c r="AQ122" s="260"/>
      <c r="AR122" s="260"/>
      <c r="AS122" s="260"/>
      <c r="AT122" s="260"/>
      <c r="AU122" s="260"/>
      <c r="AV122" s="260"/>
      <c r="AW122" s="260"/>
      <c r="AX122" s="260"/>
      <c r="AY122" s="260"/>
      <c r="AZ122" s="260"/>
      <c r="BA122" s="260"/>
      <c r="BB122" s="260"/>
      <c r="BC122" s="260"/>
      <c r="BD122" s="210"/>
      <c r="BE122" s="210"/>
      <c r="BF122" s="210"/>
    </row>
    <row r="123" spans="1:58" x14ac:dyDescent="0.25">
      <c r="A123" s="171" t="s">
        <v>91</v>
      </c>
      <c r="B123" s="164"/>
      <c r="C123" s="299" t="s">
        <v>628</v>
      </c>
      <c r="D123" s="166"/>
      <c r="E123" s="168"/>
      <c r="F123" s="167"/>
      <c r="G123" s="168"/>
      <c r="I123" s="171" t="s">
        <v>91</v>
      </c>
      <c r="J123" s="164"/>
      <c r="K123" s="299" t="s">
        <v>628</v>
      </c>
      <c r="L123" s="248"/>
      <c r="M123" s="166"/>
      <c r="N123" s="168"/>
      <c r="O123" s="167"/>
      <c r="P123" s="168"/>
      <c r="Q123" s="271"/>
      <c r="AL123" s="260"/>
      <c r="AM123" s="260"/>
      <c r="AN123" s="260"/>
      <c r="AO123" s="260"/>
      <c r="AP123" s="260"/>
      <c r="AQ123" s="260"/>
      <c r="AR123" s="260"/>
      <c r="AS123" s="260"/>
      <c r="AT123" s="260"/>
      <c r="AU123" s="260"/>
      <c r="AV123" s="260"/>
      <c r="AW123" s="260"/>
      <c r="AX123" s="260"/>
      <c r="AY123" s="260"/>
      <c r="AZ123" s="260"/>
      <c r="BA123" s="260"/>
      <c r="BB123" s="260"/>
      <c r="BC123" s="260"/>
      <c r="BD123" s="210"/>
      <c r="BE123" s="210"/>
      <c r="BF123" s="210"/>
    </row>
    <row r="124" spans="1:58" x14ac:dyDescent="0.25">
      <c r="A124" s="171" t="s">
        <v>91</v>
      </c>
      <c r="B124" s="164"/>
      <c r="C124" s="299" t="s">
        <v>628</v>
      </c>
      <c r="D124" s="166"/>
      <c r="E124" s="168"/>
      <c r="F124" s="167"/>
      <c r="G124" s="168"/>
      <c r="I124" s="171" t="s">
        <v>91</v>
      </c>
      <c r="J124" s="164"/>
      <c r="K124" s="299" t="s">
        <v>628</v>
      </c>
      <c r="L124" s="248"/>
      <c r="M124" s="166"/>
      <c r="N124" s="168"/>
      <c r="O124" s="167"/>
      <c r="P124" s="168"/>
      <c r="Q124" s="271"/>
      <c r="AL124" s="260"/>
      <c r="AM124" s="260"/>
      <c r="AN124" s="260"/>
      <c r="AO124" s="260"/>
      <c r="AP124" s="260"/>
      <c r="AQ124" s="260"/>
      <c r="AR124" s="260"/>
      <c r="AS124" s="260"/>
      <c r="AT124" s="260"/>
      <c r="AU124" s="260"/>
      <c r="AV124" s="260"/>
      <c r="AW124" s="260"/>
      <c r="AX124" s="260"/>
      <c r="AY124" s="260"/>
      <c r="AZ124" s="260"/>
      <c r="BA124" s="260"/>
      <c r="BB124" s="260"/>
      <c r="BC124" s="260"/>
      <c r="BD124" s="210"/>
      <c r="BE124" s="210"/>
      <c r="BF124" s="210"/>
    </row>
    <row r="125" spans="1:58" x14ac:dyDescent="0.25">
      <c r="A125" s="171" t="s">
        <v>91</v>
      </c>
      <c r="B125" s="164"/>
      <c r="C125" s="299" t="s">
        <v>628</v>
      </c>
      <c r="D125" s="166"/>
      <c r="E125" s="168"/>
      <c r="F125" s="167"/>
      <c r="G125" s="168"/>
      <c r="I125" s="171" t="s">
        <v>91</v>
      </c>
      <c r="J125" s="164"/>
      <c r="K125" s="299" t="s">
        <v>628</v>
      </c>
      <c r="L125" s="248"/>
      <c r="M125" s="166"/>
      <c r="N125" s="168"/>
      <c r="O125" s="167"/>
      <c r="P125" s="168"/>
      <c r="Q125" s="271"/>
      <c r="AL125" s="260"/>
      <c r="AM125" s="260"/>
      <c r="AN125" s="260"/>
      <c r="AO125" s="260"/>
      <c r="AP125" s="260"/>
      <c r="AQ125" s="260"/>
      <c r="AR125" s="260"/>
      <c r="AS125" s="260"/>
      <c r="AT125" s="260"/>
      <c r="AU125" s="260"/>
      <c r="AV125" s="260"/>
      <c r="AW125" s="260"/>
      <c r="AX125" s="260"/>
      <c r="AY125" s="260"/>
      <c r="AZ125" s="260"/>
      <c r="BA125" s="260"/>
      <c r="BB125" s="260"/>
      <c r="BC125" s="260"/>
      <c r="BD125" s="210"/>
      <c r="BE125" s="210"/>
      <c r="BF125" s="210"/>
    </row>
    <row r="126" spans="1:58" x14ac:dyDescent="0.25">
      <c r="A126" s="171" t="s">
        <v>91</v>
      </c>
      <c r="B126" s="164"/>
      <c r="C126" s="299" t="s">
        <v>628</v>
      </c>
      <c r="D126" s="166"/>
      <c r="E126" s="168"/>
      <c r="F126" s="167"/>
      <c r="G126" s="168"/>
      <c r="I126" s="171" t="s">
        <v>91</v>
      </c>
      <c r="J126" s="164"/>
      <c r="K126" s="299" t="s">
        <v>628</v>
      </c>
      <c r="L126" s="248"/>
      <c r="M126" s="166"/>
      <c r="N126" s="168"/>
      <c r="O126" s="167"/>
      <c r="P126" s="168"/>
      <c r="Q126" s="271"/>
      <c r="AL126" s="260"/>
      <c r="AM126" s="260"/>
      <c r="AN126" s="260"/>
      <c r="AO126" s="260"/>
      <c r="AP126" s="260"/>
      <c r="AQ126" s="260"/>
      <c r="AR126" s="260"/>
      <c r="AS126" s="260"/>
      <c r="AT126" s="260"/>
      <c r="AU126" s="260"/>
      <c r="AV126" s="260"/>
      <c r="AW126" s="260"/>
      <c r="AX126" s="260"/>
      <c r="AY126" s="260"/>
      <c r="AZ126" s="260"/>
      <c r="BA126" s="260"/>
      <c r="BB126" s="260"/>
      <c r="BC126" s="260"/>
      <c r="BD126" s="210"/>
      <c r="BE126" s="210"/>
      <c r="BF126" s="210"/>
    </row>
    <row r="127" spans="1:58" x14ac:dyDescent="0.25">
      <c r="A127" s="171" t="s">
        <v>91</v>
      </c>
      <c r="B127" s="164"/>
      <c r="C127" s="299" t="s">
        <v>628</v>
      </c>
      <c r="D127" s="166"/>
      <c r="E127" s="168"/>
      <c r="F127" s="167"/>
      <c r="G127" s="168"/>
      <c r="I127" s="171" t="s">
        <v>91</v>
      </c>
      <c r="J127" s="164"/>
      <c r="K127" s="299" t="s">
        <v>628</v>
      </c>
      <c r="L127" s="248"/>
      <c r="M127" s="166"/>
      <c r="N127" s="168"/>
      <c r="O127" s="167"/>
      <c r="P127" s="168"/>
      <c r="Q127" s="271"/>
      <c r="AL127" s="260"/>
      <c r="AM127" s="260"/>
      <c r="AN127" s="260"/>
      <c r="AO127" s="260"/>
      <c r="AP127" s="260"/>
      <c r="AQ127" s="260"/>
      <c r="AR127" s="260"/>
      <c r="AS127" s="260"/>
      <c r="AT127" s="260"/>
      <c r="AU127" s="260"/>
      <c r="AV127" s="260"/>
      <c r="AW127" s="260"/>
      <c r="AX127" s="260"/>
      <c r="AY127" s="260"/>
      <c r="AZ127" s="260"/>
      <c r="BA127" s="260"/>
      <c r="BB127" s="260"/>
      <c r="BC127" s="260"/>
      <c r="BD127" s="210"/>
      <c r="BE127" s="210"/>
      <c r="BF127" s="210"/>
    </row>
    <row r="128" spans="1:58" x14ac:dyDescent="0.25">
      <c r="A128" s="171" t="s">
        <v>91</v>
      </c>
      <c r="B128" s="164"/>
      <c r="C128" s="299" t="s">
        <v>628</v>
      </c>
      <c r="D128" s="166"/>
      <c r="E128" s="168"/>
      <c r="F128" s="167"/>
      <c r="G128" s="168"/>
      <c r="I128" s="171" t="s">
        <v>91</v>
      </c>
      <c r="J128" s="164"/>
      <c r="K128" s="299" t="s">
        <v>628</v>
      </c>
      <c r="L128" s="248"/>
      <c r="M128" s="166"/>
      <c r="N128" s="168"/>
      <c r="O128" s="167"/>
      <c r="P128" s="168"/>
      <c r="Q128" s="271"/>
      <c r="AL128" s="260"/>
      <c r="AM128" s="260"/>
      <c r="AN128" s="260"/>
      <c r="AO128" s="260"/>
      <c r="AP128" s="260"/>
      <c r="AQ128" s="260"/>
      <c r="AR128" s="260"/>
      <c r="AS128" s="260"/>
      <c r="AT128" s="260"/>
      <c r="AU128" s="260"/>
      <c r="AV128" s="260"/>
      <c r="AW128" s="260"/>
      <c r="AX128" s="260"/>
      <c r="AY128" s="260"/>
      <c r="AZ128" s="260"/>
      <c r="BA128" s="260"/>
      <c r="BB128" s="260"/>
      <c r="BC128" s="260"/>
      <c r="BD128" s="210"/>
      <c r="BE128" s="210"/>
      <c r="BF128" s="210"/>
    </row>
    <row r="129" spans="1:58" x14ac:dyDescent="0.25">
      <c r="A129" s="171" t="s">
        <v>91</v>
      </c>
      <c r="B129" s="164"/>
      <c r="C129" s="299" t="s">
        <v>628</v>
      </c>
      <c r="D129" s="166"/>
      <c r="E129" s="168"/>
      <c r="F129" s="167"/>
      <c r="G129" s="168"/>
      <c r="I129" s="171" t="s">
        <v>91</v>
      </c>
      <c r="J129" s="164"/>
      <c r="K129" s="299" t="s">
        <v>628</v>
      </c>
      <c r="L129" s="248"/>
      <c r="M129" s="166"/>
      <c r="N129" s="168"/>
      <c r="O129" s="167"/>
      <c r="P129" s="168"/>
      <c r="Q129" s="271"/>
      <c r="AL129" s="260"/>
      <c r="AM129" s="260"/>
      <c r="AN129" s="260"/>
      <c r="AO129" s="260"/>
      <c r="AP129" s="260"/>
      <c r="AQ129" s="260"/>
      <c r="AR129" s="260"/>
      <c r="AS129" s="260"/>
      <c r="AT129" s="260"/>
      <c r="AU129" s="260"/>
      <c r="AV129" s="260"/>
      <c r="AW129" s="260"/>
      <c r="AX129" s="260"/>
      <c r="AY129" s="260"/>
      <c r="AZ129" s="260"/>
      <c r="BA129" s="260"/>
      <c r="BB129" s="260"/>
      <c r="BC129" s="260"/>
      <c r="BD129" s="210"/>
      <c r="BE129" s="210"/>
      <c r="BF129" s="210"/>
    </row>
    <row r="130" spans="1:58" x14ac:dyDescent="0.25">
      <c r="A130" s="171" t="s">
        <v>91</v>
      </c>
      <c r="B130" s="164"/>
      <c r="C130" s="299" t="s">
        <v>628</v>
      </c>
      <c r="D130" s="166"/>
      <c r="E130" s="168"/>
      <c r="F130" s="167"/>
      <c r="G130" s="168"/>
      <c r="I130" s="171" t="s">
        <v>91</v>
      </c>
      <c r="J130" s="164"/>
      <c r="K130" s="299" t="s">
        <v>628</v>
      </c>
      <c r="L130" s="248"/>
      <c r="M130" s="166"/>
      <c r="N130" s="168"/>
      <c r="O130" s="167"/>
      <c r="P130" s="168"/>
      <c r="Q130" s="271"/>
      <c r="AL130" s="260"/>
      <c r="AM130" s="260"/>
      <c r="AN130" s="260"/>
      <c r="AO130" s="260"/>
      <c r="AP130" s="260"/>
      <c r="AQ130" s="260"/>
      <c r="AR130" s="260"/>
      <c r="AS130" s="260"/>
      <c r="AT130" s="260"/>
      <c r="AU130" s="260"/>
      <c r="AV130" s="260"/>
      <c r="AW130" s="260"/>
      <c r="AX130" s="260"/>
      <c r="AY130" s="260"/>
      <c r="AZ130" s="260"/>
      <c r="BA130" s="260"/>
      <c r="BB130" s="260"/>
      <c r="BC130" s="260"/>
      <c r="BD130" s="210"/>
      <c r="BE130" s="210"/>
      <c r="BF130" s="210"/>
    </row>
    <row r="131" spans="1:58" x14ac:dyDescent="0.25">
      <c r="A131" s="171" t="s">
        <v>91</v>
      </c>
      <c r="B131" s="164"/>
      <c r="C131" s="299" t="s">
        <v>628</v>
      </c>
      <c r="D131" s="166"/>
      <c r="E131" s="168"/>
      <c r="F131" s="167"/>
      <c r="G131" s="168"/>
      <c r="I131" s="171" t="s">
        <v>91</v>
      </c>
      <c r="J131" s="164"/>
      <c r="K131" s="299" t="s">
        <v>628</v>
      </c>
      <c r="L131" s="248"/>
      <c r="M131" s="166"/>
      <c r="N131" s="168"/>
      <c r="O131" s="167"/>
      <c r="P131" s="168"/>
      <c r="Q131" s="271"/>
      <c r="AL131" s="260"/>
      <c r="AM131" s="260"/>
      <c r="AN131" s="260"/>
      <c r="AO131" s="260"/>
      <c r="AP131" s="260"/>
      <c r="AQ131" s="260"/>
      <c r="AR131" s="260"/>
      <c r="AS131" s="260"/>
      <c r="AT131" s="260"/>
      <c r="AU131" s="260"/>
      <c r="AV131" s="260"/>
      <c r="AW131" s="260"/>
      <c r="AX131" s="260"/>
      <c r="AY131" s="260"/>
      <c r="AZ131" s="260"/>
      <c r="BA131" s="260"/>
      <c r="BB131" s="260"/>
      <c r="BC131" s="260"/>
      <c r="BD131" s="210"/>
      <c r="BE131" s="210"/>
      <c r="BF131" s="210"/>
    </row>
    <row r="132" spans="1:58" x14ac:dyDescent="0.25">
      <c r="A132" s="171" t="s">
        <v>91</v>
      </c>
      <c r="B132" s="164"/>
      <c r="C132" s="299" t="s">
        <v>628</v>
      </c>
      <c r="D132" s="166"/>
      <c r="E132" s="168"/>
      <c r="F132" s="167"/>
      <c r="G132" s="168"/>
      <c r="I132" s="171" t="s">
        <v>91</v>
      </c>
      <c r="J132" s="164"/>
      <c r="K132" s="299" t="s">
        <v>628</v>
      </c>
      <c r="L132" s="248"/>
      <c r="M132" s="166"/>
      <c r="N132" s="168"/>
      <c r="O132" s="167"/>
      <c r="P132" s="168"/>
      <c r="Q132" s="271"/>
      <c r="AL132" s="260"/>
      <c r="AM132" s="260"/>
      <c r="AN132" s="260"/>
      <c r="AO132" s="260"/>
      <c r="AP132" s="260"/>
      <c r="AQ132" s="260"/>
      <c r="AR132" s="260"/>
      <c r="AS132" s="260"/>
      <c r="AT132" s="260"/>
      <c r="AU132" s="260"/>
      <c r="AV132" s="260"/>
      <c r="AW132" s="260"/>
      <c r="AX132" s="260"/>
      <c r="AY132" s="260"/>
      <c r="AZ132" s="260"/>
      <c r="BA132" s="260"/>
      <c r="BB132" s="260"/>
      <c r="BC132" s="260"/>
      <c r="BD132" s="210"/>
      <c r="BE132" s="210"/>
      <c r="BF132" s="210"/>
    </row>
    <row r="133" spans="1:58" x14ac:dyDescent="0.25">
      <c r="A133" s="171" t="s">
        <v>91</v>
      </c>
      <c r="B133" s="164"/>
      <c r="C133" s="299" t="s">
        <v>628</v>
      </c>
      <c r="D133" s="166"/>
      <c r="E133" s="168"/>
      <c r="F133" s="167"/>
      <c r="G133" s="168"/>
      <c r="I133" s="171" t="s">
        <v>91</v>
      </c>
      <c r="J133" s="164"/>
      <c r="K133" s="299" t="s">
        <v>628</v>
      </c>
      <c r="L133" s="248"/>
      <c r="M133" s="166"/>
      <c r="N133" s="168"/>
      <c r="O133" s="167"/>
      <c r="P133" s="168"/>
      <c r="Q133" s="271"/>
      <c r="AL133" s="260"/>
      <c r="AM133" s="260"/>
      <c r="AN133" s="260"/>
      <c r="AO133" s="260"/>
      <c r="AP133" s="260"/>
      <c r="AQ133" s="260"/>
      <c r="AR133" s="260"/>
      <c r="AS133" s="260"/>
      <c r="AT133" s="260"/>
      <c r="AU133" s="260"/>
      <c r="AV133" s="260"/>
      <c r="AW133" s="260"/>
      <c r="AX133" s="260"/>
      <c r="AY133" s="260"/>
      <c r="AZ133" s="260"/>
      <c r="BA133" s="260"/>
      <c r="BB133" s="260"/>
      <c r="BC133" s="260"/>
      <c r="BD133" s="210"/>
      <c r="BE133" s="210"/>
      <c r="BF133" s="210"/>
    </row>
    <row r="134" spans="1:58" x14ac:dyDescent="0.25">
      <c r="A134" s="171" t="s">
        <v>91</v>
      </c>
      <c r="B134" s="164"/>
      <c r="C134" s="299" t="s">
        <v>628</v>
      </c>
      <c r="D134" s="166"/>
      <c r="E134" s="168"/>
      <c r="F134" s="167"/>
      <c r="G134" s="168"/>
      <c r="I134" s="171" t="s">
        <v>91</v>
      </c>
      <c r="J134" s="164"/>
      <c r="K134" s="299" t="s">
        <v>628</v>
      </c>
      <c r="L134" s="248"/>
      <c r="M134" s="166"/>
      <c r="N134" s="168"/>
      <c r="O134" s="167"/>
      <c r="P134" s="168"/>
      <c r="Q134" s="271"/>
      <c r="AL134" s="260"/>
      <c r="AM134" s="260"/>
      <c r="AN134" s="260"/>
      <c r="AO134" s="260"/>
      <c r="AP134" s="260"/>
      <c r="AQ134" s="260"/>
      <c r="AR134" s="260"/>
      <c r="AS134" s="260"/>
      <c r="AT134" s="260"/>
      <c r="AU134" s="260"/>
      <c r="AV134" s="260"/>
      <c r="AW134" s="260"/>
      <c r="AX134" s="260"/>
      <c r="AY134" s="260"/>
      <c r="AZ134" s="260"/>
      <c r="BA134" s="260"/>
      <c r="BB134" s="260"/>
      <c r="BC134" s="260"/>
      <c r="BD134" s="210"/>
      <c r="BE134" s="210"/>
      <c r="BF134" s="210"/>
    </row>
    <row r="135" spans="1:58" x14ac:dyDescent="0.25">
      <c r="A135" s="171" t="s">
        <v>91</v>
      </c>
      <c r="B135" s="164"/>
      <c r="C135" s="299" t="s">
        <v>628</v>
      </c>
      <c r="D135" s="166"/>
      <c r="E135" s="168"/>
      <c r="F135" s="167"/>
      <c r="G135" s="168"/>
      <c r="I135" s="171" t="s">
        <v>91</v>
      </c>
      <c r="J135" s="164"/>
      <c r="K135" s="299" t="s">
        <v>628</v>
      </c>
      <c r="L135" s="248"/>
      <c r="M135" s="166"/>
      <c r="N135" s="168"/>
      <c r="O135" s="167"/>
      <c r="P135" s="168"/>
      <c r="Q135" s="271"/>
      <c r="AL135" s="260"/>
      <c r="AM135" s="260"/>
      <c r="AN135" s="260"/>
      <c r="AO135" s="260"/>
      <c r="AP135" s="260"/>
      <c r="AQ135" s="260"/>
      <c r="AR135" s="260"/>
      <c r="AS135" s="260"/>
      <c r="AT135" s="260"/>
      <c r="AU135" s="260"/>
      <c r="AV135" s="260"/>
      <c r="AW135" s="260"/>
      <c r="AX135" s="260"/>
      <c r="AY135" s="260"/>
      <c r="AZ135" s="260"/>
      <c r="BA135" s="260"/>
      <c r="BB135" s="260"/>
      <c r="BC135" s="260"/>
      <c r="BD135" s="210"/>
      <c r="BE135" s="210"/>
      <c r="BF135" s="210"/>
    </row>
    <row r="136" spans="1:58" x14ac:dyDescent="0.25">
      <c r="A136" s="171" t="s">
        <v>91</v>
      </c>
      <c r="B136" s="164"/>
      <c r="C136" s="299" t="s">
        <v>628</v>
      </c>
      <c r="D136" s="166"/>
      <c r="E136" s="168"/>
      <c r="F136" s="167"/>
      <c r="G136" s="168"/>
      <c r="I136" s="171" t="s">
        <v>91</v>
      </c>
      <c r="J136" s="164"/>
      <c r="K136" s="299" t="s">
        <v>628</v>
      </c>
      <c r="L136" s="248"/>
      <c r="M136" s="166"/>
      <c r="N136" s="168"/>
      <c r="O136" s="167"/>
      <c r="P136" s="168"/>
      <c r="Q136" s="271"/>
      <c r="AL136" s="260"/>
      <c r="AM136" s="260"/>
      <c r="AN136" s="260"/>
      <c r="AO136" s="260"/>
      <c r="AP136" s="260"/>
      <c r="AQ136" s="260"/>
      <c r="AR136" s="260"/>
      <c r="AS136" s="260"/>
      <c r="AT136" s="260"/>
      <c r="AU136" s="260"/>
      <c r="AV136" s="260"/>
      <c r="AW136" s="260"/>
      <c r="AX136" s="260"/>
      <c r="AY136" s="260"/>
      <c r="AZ136" s="260"/>
      <c r="BA136" s="260"/>
      <c r="BB136" s="260"/>
      <c r="BC136" s="260"/>
      <c r="BD136" s="210"/>
      <c r="BE136" s="210"/>
      <c r="BF136" s="210"/>
    </row>
    <row r="137" spans="1:58" x14ac:dyDescent="0.25">
      <c r="A137" s="171" t="s">
        <v>91</v>
      </c>
      <c r="B137" s="164"/>
      <c r="C137" s="299" t="s">
        <v>628</v>
      </c>
      <c r="D137" s="166"/>
      <c r="E137" s="168"/>
      <c r="F137" s="167"/>
      <c r="G137" s="168"/>
      <c r="I137" s="171" t="s">
        <v>91</v>
      </c>
      <c r="J137" s="164"/>
      <c r="K137" s="299" t="s">
        <v>628</v>
      </c>
      <c r="L137" s="248"/>
      <c r="M137" s="166"/>
      <c r="N137" s="168"/>
      <c r="O137" s="167"/>
      <c r="P137" s="168"/>
      <c r="Q137" s="271"/>
      <c r="AL137" s="260"/>
      <c r="AM137" s="260"/>
      <c r="AN137" s="260"/>
      <c r="AO137" s="260"/>
      <c r="AP137" s="260"/>
      <c r="AQ137" s="260"/>
      <c r="AR137" s="260"/>
      <c r="AS137" s="260"/>
      <c r="AT137" s="260"/>
      <c r="AU137" s="260"/>
      <c r="AV137" s="260"/>
      <c r="AW137" s="260"/>
      <c r="AX137" s="260"/>
      <c r="AY137" s="260"/>
      <c r="AZ137" s="260"/>
      <c r="BA137" s="260"/>
      <c r="BB137" s="260"/>
      <c r="BC137" s="260"/>
      <c r="BD137" s="210"/>
      <c r="BE137" s="210"/>
      <c r="BF137" s="210"/>
    </row>
    <row r="138" spans="1:58" x14ac:dyDescent="0.25">
      <c r="A138" s="171" t="s">
        <v>91</v>
      </c>
      <c r="B138" s="164"/>
      <c r="C138" s="299" t="s">
        <v>628</v>
      </c>
      <c r="D138" s="166"/>
      <c r="E138" s="168"/>
      <c r="F138" s="167"/>
      <c r="G138" s="168"/>
      <c r="I138" s="171" t="s">
        <v>91</v>
      </c>
      <c r="J138" s="164"/>
      <c r="K138" s="299" t="s">
        <v>628</v>
      </c>
      <c r="L138" s="248"/>
      <c r="M138" s="166"/>
      <c r="N138" s="168"/>
      <c r="O138" s="167"/>
      <c r="P138" s="168"/>
      <c r="Q138" s="271"/>
      <c r="AL138" s="260"/>
      <c r="AM138" s="260"/>
      <c r="AN138" s="260"/>
      <c r="AO138" s="260"/>
      <c r="AP138" s="260"/>
      <c r="AQ138" s="260"/>
      <c r="AR138" s="260"/>
      <c r="AS138" s="260"/>
      <c r="AT138" s="260"/>
      <c r="AU138" s="260"/>
      <c r="AV138" s="260"/>
      <c r="AW138" s="260"/>
      <c r="AX138" s="260"/>
      <c r="AY138" s="260"/>
      <c r="AZ138" s="260"/>
      <c r="BA138" s="260"/>
      <c r="BB138" s="260"/>
      <c r="BC138" s="260"/>
      <c r="BD138" s="210"/>
      <c r="BE138" s="210"/>
      <c r="BF138" s="210"/>
    </row>
    <row r="139" spans="1:58" x14ac:dyDescent="0.25">
      <c r="A139" s="171" t="s">
        <v>91</v>
      </c>
      <c r="B139" s="164"/>
      <c r="C139" s="299" t="s">
        <v>628</v>
      </c>
      <c r="D139" s="166"/>
      <c r="E139" s="168"/>
      <c r="F139" s="167"/>
      <c r="G139" s="168"/>
      <c r="I139" s="171" t="s">
        <v>91</v>
      </c>
      <c r="J139" s="164"/>
      <c r="K139" s="299" t="s">
        <v>628</v>
      </c>
      <c r="L139" s="248"/>
      <c r="M139" s="166"/>
      <c r="N139" s="168"/>
      <c r="O139" s="167"/>
      <c r="P139" s="168"/>
      <c r="Q139" s="271"/>
      <c r="AL139" s="260"/>
      <c r="AM139" s="260"/>
      <c r="AN139" s="260"/>
      <c r="AO139" s="260"/>
      <c r="AP139" s="260"/>
      <c r="AQ139" s="260"/>
      <c r="AR139" s="260"/>
      <c r="AS139" s="260"/>
      <c r="AT139" s="260"/>
      <c r="AU139" s="260"/>
      <c r="AV139" s="260"/>
      <c r="AW139" s="260"/>
      <c r="AX139" s="260"/>
      <c r="AY139" s="260"/>
      <c r="AZ139" s="260"/>
      <c r="BA139" s="260"/>
      <c r="BB139" s="260"/>
      <c r="BC139" s="260"/>
      <c r="BD139" s="210"/>
      <c r="BE139" s="210"/>
      <c r="BF139" s="210"/>
    </row>
    <row r="140" spans="1:58" x14ac:dyDescent="0.25">
      <c r="A140" s="171" t="s">
        <v>91</v>
      </c>
      <c r="B140" s="164"/>
      <c r="C140" s="299" t="s">
        <v>628</v>
      </c>
      <c r="D140" s="166"/>
      <c r="E140" s="168"/>
      <c r="F140" s="167"/>
      <c r="G140" s="168"/>
      <c r="I140" s="171" t="s">
        <v>91</v>
      </c>
      <c r="J140" s="164"/>
      <c r="K140" s="299" t="s">
        <v>628</v>
      </c>
      <c r="L140" s="248"/>
      <c r="M140" s="166"/>
      <c r="N140" s="168"/>
      <c r="O140" s="167"/>
      <c r="P140" s="168"/>
      <c r="Q140" s="271"/>
      <c r="AL140" s="260"/>
      <c r="AM140" s="260"/>
      <c r="AN140" s="260"/>
      <c r="AO140" s="260"/>
      <c r="AP140" s="260"/>
      <c r="AQ140" s="260"/>
      <c r="AR140" s="260"/>
      <c r="AS140" s="260"/>
      <c r="AT140" s="260"/>
      <c r="AU140" s="260"/>
      <c r="AV140" s="260"/>
      <c r="AW140" s="260"/>
      <c r="AX140" s="260"/>
      <c r="AY140" s="260"/>
      <c r="AZ140" s="260"/>
      <c r="BA140" s="260"/>
      <c r="BB140" s="260"/>
      <c r="BC140" s="260"/>
      <c r="BD140" s="210"/>
      <c r="BE140" s="210"/>
      <c r="BF140" s="210"/>
    </row>
    <row r="141" spans="1:58" x14ac:dyDescent="0.25">
      <c r="A141" s="171" t="s">
        <v>91</v>
      </c>
      <c r="B141" s="164"/>
      <c r="C141" s="299" t="s">
        <v>628</v>
      </c>
      <c r="D141" s="166"/>
      <c r="E141" s="168"/>
      <c r="F141" s="167"/>
      <c r="G141" s="168"/>
      <c r="I141" s="171" t="s">
        <v>91</v>
      </c>
      <c r="J141" s="164"/>
      <c r="K141" s="299" t="s">
        <v>628</v>
      </c>
      <c r="L141" s="248"/>
      <c r="M141" s="166"/>
      <c r="N141" s="168"/>
      <c r="O141" s="167"/>
      <c r="P141" s="168"/>
      <c r="Q141" s="271"/>
      <c r="AL141" s="260"/>
      <c r="AM141" s="260"/>
      <c r="AN141" s="260"/>
      <c r="AO141" s="260"/>
      <c r="AP141" s="260"/>
      <c r="AQ141" s="260"/>
      <c r="AR141" s="260"/>
      <c r="AS141" s="260"/>
      <c r="AT141" s="260"/>
      <c r="AU141" s="260"/>
      <c r="AV141" s="260"/>
      <c r="AW141" s="260"/>
      <c r="AX141" s="260"/>
      <c r="AY141" s="260"/>
      <c r="AZ141" s="260"/>
      <c r="BA141" s="260"/>
      <c r="BB141" s="260"/>
      <c r="BC141" s="260"/>
      <c r="BD141" s="210"/>
      <c r="BE141" s="210"/>
      <c r="BF141" s="210"/>
    </row>
    <row r="142" spans="1:58" x14ac:dyDescent="0.25">
      <c r="A142" s="171" t="s">
        <v>91</v>
      </c>
      <c r="B142" s="164"/>
      <c r="C142" s="299" t="s">
        <v>628</v>
      </c>
      <c r="D142" s="166"/>
      <c r="E142" s="168"/>
      <c r="F142" s="167"/>
      <c r="G142" s="168"/>
      <c r="I142" s="171" t="s">
        <v>91</v>
      </c>
      <c r="J142" s="164"/>
      <c r="K142" s="299" t="s">
        <v>628</v>
      </c>
      <c r="L142" s="248"/>
      <c r="M142" s="166"/>
      <c r="N142" s="168"/>
      <c r="O142" s="167"/>
      <c r="P142" s="168"/>
      <c r="Q142" s="271"/>
      <c r="AL142" s="260"/>
      <c r="AM142" s="260"/>
      <c r="AN142" s="260"/>
      <c r="AO142" s="260"/>
      <c r="AP142" s="260"/>
      <c r="AQ142" s="260"/>
      <c r="AR142" s="260"/>
      <c r="AS142" s="260"/>
      <c r="AT142" s="260"/>
      <c r="AU142" s="260"/>
      <c r="AV142" s="260"/>
      <c r="AW142" s="260"/>
      <c r="AX142" s="260"/>
      <c r="AY142" s="260"/>
      <c r="AZ142" s="260"/>
      <c r="BA142" s="260"/>
      <c r="BB142" s="260"/>
      <c r="BC142" s="260"/>
      <c r="BD142" s="210"/>
      <c r="BE142" s="210"/>
      <c r="BF142" s="210"/>
    </row>
    <row r="143" spans="1:58" x14ac:dyDescent="0.25">
      <c r="A143" s="171" t="s">
        <v>91</v>
      </c>
      <c r="B143" s="164"/>
      <c r="C143" s="299" t="s">
        <v>628</v>
      </c>
      <c r="D143" s="166"/>
      <c r="E143" s="168"/>
      <c r="F143" s="167"/>
      <c r="G143" s="168"/>
      <c r="I143" s="171" t="s">
        <v>91</v>
      </c>
      <c r="J143" s="164"/>
      <c r="K143" s="299" t="s">
        <v>628</v>
      </c>
      <c r="L143" s="248"/>
      <c r="M143" s="166"/>
      <c r="N143" s="168"/>
      <c r="O143" s="167"/>
      <c r="P143" s="168"/>
      <c r="Q143" s="271"/>
      <c r="AL143" s="260"/>
      <c r="AM143" s="260"/>
      <c r="AN143" s="260"/>
      <c r="AO143" s="260"/>
      <c r="AP143" s="260"/>
      <c r="AQ143" s="260"/>
      <c r="AR143" s="260"/>
      <c r="AS143" s="260"/>
      <c r="AT143" s="260"/>
      <c r="AU143" s="260"/>
      <c r="AV143" s="260"/>
      <c r="AW143" s="260"/>
      <c r="AX143" s="260"/>
      <c r="AY143" s="260"/>
      <c r="AZ143" s="260"/>
      <c r="BA143" s="260"/>
      <c r="BB143" s="260"/>
      <c r="BC143" s="260"/>
      <c r="BD143" s="210"/>
      <c r="BE143" s="210"/>
      <c r="BF143" s="210"/>
    </row>
    <row r="144" spans="1:58" x14ac:dyDescent="0.25">
      <c r="A144" s="171" t="s">
        <v>91</v>
      </c>
      <c r="B144" s="164"/>
      <c r="C144" s="299" t="s">
        <v>628</v>
      </c>
      <c r="D144" s="166"/>
      <c r="E144" s="168"/>
      <c r="F144" s="167"/>
      <c r="G144" s="168"/>
      <c r="I144" s="171" t="s">
        <v>91</v>
      </c>
      <c r="J144" s="164"/>
      <c r="K144" s="299" t="s">
        <v>628</v>
      </c>
      <c r="L144" s="248"/>
      <c r="M144" s="166"/>
      <c r="N144" s="168"/>
      <c r="O144" s="167"/>
      <c r="P144" s="168"/>
      <c r="Q144" s="271"/>
      <c r="AL144" s="260"/>
      <c r="AM144" s="260"/>
      <c r="AN144" s="260"/>
      <c r="AO144" s="260"/>
      <c r="AP144" s="260"/>
      <c r="AQ144" s="260"/>
      <c r="AR144" s="260"/>
      <c r="AS144" s="260"/>
      <c r="AT144" s="260"/>
      <c r="AU144" s="260"/>
      <c r="AV144" s="260"/>
      <c r="AW144" s="260"/>
      <c r="AX144" s="260"/>
      <c r="AY144" s="260"/>
      <c r="AZ144" s="260"/>
      <c r="BA144" s="260"/>
      <c r="BB144" s="260"/>
      <c r="BC144" s="260"/>
      <c r="BD144" s="210"/>
      <c r="BE144" s="210"/>
      <c r="BF144" s="210"/>
    </row>
    <row r="145" spans="1:58" x14ac:dyDescent="0.25">
      <c r="A145" s="171" t="s">
        <v>91</v>
      </c>
      <c r="B145" s="164"/>
      <c r="C145" s="299" t="s">
        <v>628</v>
      </c>
      <c r="D145" s="166"/>
      <c r="E145" s="168"/>
      <c r="F145" s="167"/>
      <c r="G145" s="168"/>
      <c r="I145" s="171" t="s">
        <v>91</v>
      </c>
      <c r="J145" s="164"/>
      <c r="K145" s="299" t="s">
        <v>628</v>
      </c>
      <c r="L145" s="248"/>
      <c r="M145" s="166"/>
      <c r="N145" s="168"/>
      <c r="O145" s="167"/>
      <c r="P145" s="168"/>
      <c r="Q145" s="271"/>
      <c r="AL145" s="260"/>
      <c r="AM145" s="260"/>
      <c r="AN145" s="260"/>
      <c r="AO145" s="260"/>
      <c r="AP145" s="260"/>
      <c r="AQ145" s="260"/>
      <c r="AR145" s="260"/>
      <c r="AS145" s="260"/>
      <c r="AT145" s="260"/>
      <c r="AU145" s="260"/>
      <c r="AV145" s="260"/>
      <c r="AW145" s="260"/>
      <c r="AX145" s="260"/>
      <c r="AY145" s="260"/>
      <c r="AZ145" s="260"/>
      <c r="BA145" s="260"/>
      <c r="BB145" s="260"/>
      <c r="BC145" s="260"/>
      <c r="BD145" s="210"/>
      <c r="BE145" s="210"/>
      <c r="BF145" s="210"/>
    </row>
    <row r="146" spans="1:58" x14ac:dyDescent="0.25">
      <c r="A146" s="171" t="s">
        <v>91</v>
      </c>
      <c r="B146" s="164"/>
      <c r="C146" s="299" t="s">
        <v>628</v>
      </c>
      <c r="D146" s="166"/>
      <c r="E146" s="168"/>
      <c r="F146" s="167"/>
      <c r="G146" s="168"/>
      <c r="I146" s="171" t="s">
        <v>91</v>
      </c>
      <c r="J146" s="164"/>
      <c r="K146" s="299" t="s">
        <v>628</v>
      </c>
      <c r="L146" s="248"/>
      <c r="M146" s="166"/>
      <c r="N146" s="168"/>
      <c r="O146" s="167"/>
      <c r="P146" s="168"/>
      <c r="Q146" s="271"/>
      <c r="AL146" s="260"/>
      <c r="AM146" s="260"/>
      <c r="AN146" s="260"/>
      <c r="AO146" s="260"/>
      <c r="AP146" s="260"/>
      <c r="AQ146" s="260"/>
      <c r="AR146" s="260"/>
      <c r="AS146" s="260"/>
      <c r="AT146" s="260"/>
      <c r="AU146" s="260"/>
      <c r="AV146" s="260"/>
      <c r="AW146" s="260"/>
      <c r="AX146" s="260"/>
      <c r="AY146" s="260"/>
      <c r="AZ146" s="260"/>
      <c r="BA146" s="260"/>
      <c r="BB146" s="260"/>
      <c r="BC146" s="260"/>
      <c r="BD146" s="210"/>
      <c r="BE146" s="210"/>
      <c r="BF146" s="210"/>
    </row>
    <row r="147" spans="1:58" x14ac:dyDescent="0.25">
      <c r="A147" s="171" t="s">
        <v>91</v>
      </c>
      <c r="B147" s="164"/>
      <c r="C147" s="299" t="s">
        <v>628</v>
      </c>
      <c r="D147" s="166"/>
      <c r="E147" s="168"/>
      <c r="F147" s="167"/>
      <c r="G147" s="168"/>
      <c r="I147" s="171" t="s">
        <v>91</v>
      </c>
      <c r="J147" s="164"/>
      <c r="K147" s="299" t="s">
        <v>628</v>
      </c>
      <c r="L147" s="248"/>
      <c r="M147" s="166"/>
      <c r="N147" s="168"/>
      <c r="O147" s="167"/>
      <c r="P147" s="168"/>
      <c r="Q147" s="271"/>
      <c r="AL147" s="260"/>
      <c r="AM147" s="260"/>
      <c r="AN147" s="260"/>
      <c r="AO147" s="260"/>
      <c r="AP147" s="260"/>
      <c r="AQ147" s="260"/>
      <c r="AR147" s="260"/>
      <c r="AS147" s="260"/>
      <c r="AT147" s="260"/>
      <c r="AU147" s="260"/>
      <c r="AV147" s="260"/>
      <c r="AW147" s="260"/>
      <c r="AX147" s="260"/>
      <c r="AY147" s="260"/>
      <c r="AZ147" s="260"/>
      <c r="BA147" s="260"/>
      <c r="BB147" s="260"/>
      <c r="BC147" s="260"/>
      <c r="BD147" s="210"/>
      <c r="BE147" s="210"/>
      <c r="BF147" s="210"/>
    </row>
    <row r="148" spans="1:58" x14ac:dyDescent="0.25">
      <c r="A148" s="171" t="s">
        <v>91</v>
      </c>
      <c r="B148" s="164"/>
      <c r="C148" s="299" t="s">
        <v>628</v>
      </c>
      <c r="D148" s="166"/>
      <c r="E148" s="168"/>
      <c r="F148" s="167"/>
      <c r="G148" s="168"/>
      <c r="I148" s="171" t="s">
        <v>91</v>
      </c>
      <c r="J148" s="164"/>
      <c r="K148" s="299" t="s">
        <v>628</v>
      </c>
      <c r="L148" s="248"/>
      <c r="M148" s="166"/>
      <c r="N148" s="168"/>
      <c r="O148" s="167"/>
      <c r="P148" s="168"/>
      <c r="Q148" s="271"/>
      <c r="AL148" s="260"/>
      <c r="AM148" s="260"/>
      <c r="AN148" s="260"/>
      <c r="AO148" s="260"/>
      <c r="AP148" s="260"/>
      <c r="AQ148" s="260"/>
      <c r="AR148" s="260"/>
      <c r="AS148" s="260"/>
      <c r="AT148" s="260"/>
      <c r="AU148" s="260"/>
      <c r="AV148" s="260"/>
      <c r="AW148" s="260"/>
      <c r="AX148" s="260"/>
      <c r="AY148" s="260"/>
      <c r="AZ148" s="260"/>
      <c r="BA148" s="260"/>
      <c r="BB148" s="260"/>
      <c r="BC148" s="260"/>
      <c r="BD148" s="210"/>
      <c r="BE148" s="210"/>
      <c r="BF148" s="210"/>
    </row>
    <row r="149" spans="1:58" x14ac:dyDescent="0.25">
      <c r="A149" s="171" t="s">
        <v>91</v>
      </c>
      <c r="B149" s="164"/>
      <c r="C149" s="299" t="s">
        <v>628</v>
      </c>
      <c r="D149" s="166"/>
      <c r="E149" s="168"/>
      <c r="F149" s="167"/>
      <c r="G149" s="168"/>
      <c r="I149" s="171" t="s">
        <v>91</v>
      </c>
      <c r="J149" s="164"/>
      <c r="K149" s="299" t="s">
        <v>628</v>
      </c>
      <c r="L149" s="248"/>
      <c r="M149" s="166"/>
      <c r="N149" s="168"/>
      <c r="O149" s="167"/>
      <c r="P149" s="168"/>
      <c r="Q149" s="271"/>
      <c r="AL149" s="260"/>
      <c r="AM149" s="260"/>
      <c r="AN149" s="260"/>
      <c r="AO149" s="260"/>
      <c r="AP149" s="260"/>
      <c r="AQ149" s="260"/>
      <c r="AR149" s="260"/>
      <c r="AS149" s="260"/>
      <c r="AT149" s="260"/>
      <c r="AU149" s="260"/>
      <c r="AV149" s="260"/>
      <c r="AW149" s="260"/>
      <c r="AX149" s="260"/>
      <c r="AY149" s="260"/>
      <c r="AZ149" s="260"/>
      <c r="BA149" s="260"/>
      <c r="BB149" s="260"/>
      <c r="BC149" s="260"/>
      <c r="BD149" s="210"/>
      <c r="BE149" s="210"/>
      <c r="BF149" s="210"/>
    </row>
    <row r="150" spans="1:58" x14ac:dyDescent="0.25">
      <c r="A150" s="171" t="s">
        <v>91</v>
      </c>
      <c r="B150" s="164"/>
      <c r="C150" s="299" t="s">
        <v>628</v>
      </c>
      <c r="D150" s="166"/>
      <c r="E150" s="168"/>
      <c r="F150" s="167"/>
      <c r="G150" s="168"/>
      <c r="I150" s="171" t="s">
        <v>91</v>
      </c>
      <c r="J150" s="164"/>
      <c r="K150" s="299" t="s">
        <v>628</v>
      </c>
      <c r="L150" s="248"/>
      <c r="M150" s="166"/>
      <c r="N150" s="168"/>
      <c r="O150" s="167"/>
      <c r="P150" s="168"/>
      <c r="Q150" s="271"/>
      <c r="AL150" s="260"/>
      <c r="AM150" s="260"/>
      <c r="AN150" s="260"/>
      <c r="AO150" s="260"/>
      <c r="AP150" s="260"/>
      <c r="AQ150" s="260"/>
      <c r="AR150" s="260"/>
      <c r="AS150" s="260"/>
      <c r="AT150" s="260"/>
      <c r="AU150" s="260"/>
      <c r="AV150" s="260"/>
      <c r="AW150" s="260"/>
      <c r="AX150" s="260"/>
      <c r="AY150" s="260"/>
      <c r="AZ150" s="260"/>
      <c r="BA150" s="260"/>
      <c r="BB150" s="260"/>
      <c r="BC150" s="260"/>
      <c r="BD150" s="210"/>
      <c r="BE150" s="210"/>
      <c r="BF150" s="210"/>
    </row>
    <row r="151" spans="1:58" x14ac:dyDescent="0.25">
      <c r="A151" s="171" t="s">
        <v>91</v>
      </c>
      <c r="B151" s="164"/>
      <c r="C151" s="299" t="s">
        <v>628</v>
      </c>
      <c r="D151" s="166"/>
      <c r="E151" s="168"/>
      <c r="F151" s="167"/>
      <c r="G151" s="168"/>
      <c r="I151" s="171" t="s">
        <v>91</v>
      </c>
      <c r="J151" s="164"/>
      <c r="K151" s="299" t="s">
        <v>628</v>
      </c>
      <c r="L151" s="248"/>
      <c r="M151" s="166"/>
      <c r="N151" s="168"/>
      <c r="O151" s="167"/>
      <c r="P151" s="168"/>
      <c r="Q151" s="271"/>
      <c r="AL151" s="260"/>
      <c r="AM151" s="260"/>
      <c r="AN151" s="260"/>
      <c r="AO151" s="260"/>
      <c r="AP151" s="260"/>
      <c r="AQ151" s="260"/>
      <c r="AR151" s="260"/>
      <c r="AS151" s="260"/>
      <c r="AT151" s="260"/>
      <c r="AU151" s="260"/>
      <c r="AV151" s="260"/>
      <c r="AW151" s="260"/>
      <c r="AX151" s="260"/>
      <c r="AY151" s="260"/>
      <c r="AZ151" s="260"/>
      <c r="BA151" s="260"/>
      <c r="BB151" s="260"/>
      <c r="BC151" s="260"/>
      <c r="BD151" s="210"/>
      <c r="BE151" s="210"/>
      <c r="BF151" s="210"/>
    </row>
    <row r="152" spans="1:58" x14ac:dyDescent="0.25">
      <c r="A152" s="171" t="s">
        <v>91</v>
      </c>
      <c r="B152" s="164"/>
      <c r="C152" s="299" t="s">
        <v>628</v>
      </c>
      <c r="D152" s="166"/>
      <c r="E152" s="168"/>
      <c r="F152" s="167"/>
      <c r="G152" s="168"/>
      <c r="I152" s="171" t="s">
        <v>91</v>
      </c>
      <c r="J152" s="164"/>
      <c r="K152" s="299" t="s">
        <v>628</v>
      </c>
      <c r="L152" s="248"/>
      <c r="M152" s="166"/>
      <c r="N152" s="168"/>
      <c r="O152" s="167"/>
      <c r="P152" s="168"/>
      <c r="Q152" s="271"/>
      <c r="AL152" s="260"/>
      <c r="AM152" s="260"/>
      <c r="AN152" s="260"/>
      <c r="AO152" s="260"/>
      <c r="AP152" s="260"/>
      <c r="AQ152" s="260"/>
      <c r="AR152" s="260"/>
      <c r="AS152" s="260"/>
      <c r="AT152" s="260"/>
      <c r="AU152" s="260"/>
      <c r="AV152" s="260"/>
      <c r="AW152" s="260"/>
      <c r="AX152" s="260"/>
      <c r="AY152" s="260"/>
      <c r="AZ152" s="260"/>
      <c r="BA152" s="260"/>
      <c r="BB152" s="260"/>
      <c r="BC152" s="260"/>
      <c r="BD152" s="210"/>
      <c r="BE152" s="210"/>
      <c r="BF152" s="210"/>
    </row>
    <row r="153" spans="1:58" x14ac:dyDescent="0.25">
      <c r="A153" s="171" t="s">
        <v>91</v>
      </c>
      <c r="B153" s="164"/>
      <c r="C153" s="299" t="s">
        <v>628</v>
      </c>
      <c r="D153" s="166"/>
      <c r="E153" s="168"/>
      <c r="F153" s="167"/>
      <c r="G153" s="168"/>
      <c r="I153" s="171" t="s">
        <v>91</v>
      </c>
      <c r="J153" s="164"/>
      <c r="K153" s="299" t="s">
        <v>628</v>
      </c>
      <c r="L153" s="248"/>
      <c r="M153" s="166"/>
      <c r="N153" s="168"/>
      <c r="O153" s="167"/>
      <c r="P153" s="168"/>
      <c r="Q153" s="271"/>
      <c r="AL153" s="260"/>
      <c r="AM153" s="260"/>
      <c r="AN153" s="260"/>
      <c r="AO153" s="260"/>
      <c r="AP153" s="260"/>
      <c r="AQ153" s="260"/>
      <c r="AR153" s="260"/>
      <c r="AS153" s="260"/>
      <c r="AT153" s="260"/>
      <c r="AU153" s="260"/>
      <c r="AV153" s="260"/>
      <c r="AW153" s="260"/>
      <c r="AX153" s="260"/>
      <c r="AY153" s="260"/>
      <c r="AZ153" s="260"/>
      <c r="BA153" s="260"/>
      <c r="BB153" s="260"/>
      <c r="BC153" s="260"/>
      <c r="BD153" s="210"/>
      <c r="BE153" s="210"/>
      <c r="BF153" s="210"/>
    </row>
    <row r="154" spans="1:58" x14ac:dyDescent="0.25">
      <c r="A154" s="171" t="s">
        <v>91</v>
      </c>
      <c r="B154" s="164"/>
      <c r="C154" s="299" t="s">
        <v>628</v>
      </c>
      <c r="D154" s="166"/>
      <c r="E154" s="168"/>
      <c r="F154" s="167"/>
      <c r="G154" s="168"/>
      <c r="I154" s="171" t="s">
        <v>91</v>
      </c>
      <c r="J154" s="164"/>
      <c r="K154" s="299" t="s">
        <v>628</v>
      </c>
      <c r="L154" s="248"/>
      <c r="M154" s="166"/>
      <c r="N154" s="168"/>
      <c r="O154" s="167"/>
      <c r="P154" s="168"/>
      <c r="Q154" s="271"/>
      <c r="AL154" s="260"/>
      <c r="AM154" s="260"/>
      <c r="AN154" s="260"/>
      <c r="AO154" s="260"/>
      <c r="AP154" s="260"/>
      <c r="AQ154" s="260"/>
      <c r="AR154" s="260"/>
      <c r="AS154" s="260"/>
      <c r="AT154" s="260"/>
      <c r="AU154" s="260"/>
      <c r="AV154" s="260"/>
      <c r="AW154" s="260"/>
      <c r="AX154" s="260"/>
      <c r="AY154" s="260"/>
      <c r="AZ154" s="260"/>
      <c r="BA154" s="260"/>
      <c r="BB154" s="260"/>
      <c r="BC154" s="260"/>
      <c r="BD154" s="210"/>
      <c r="BE154" s="210"/>
      <c r="BF154" s="210"/>
    </row>
    <row r="155" spans="1:58" x14ac:dyDescent="0.25">
      <c r="A155" s="171" t="s">
        <v>91</v>
      </c>
      <c r="B155" s="164"/>
      <c r="C155" s="299" t="s">
        <v>628</v>
      </c>
      <c r="D155" s="166"/>
      <c r="E155" s="168"/>
      <c r="F155" s="167"/>
      <c r="G155" s="168"/>
      <c r="I155" s="171" t="s">
        <v>91</v>
      </c>
      <c r="J155" s="164"/>
      <c r="K155" s="299" t="s">
        <v>628</v>
      </c>
      <c r="L155" s="248"/>
      <c r="M155" s="166"/>
      <c r="N155" s="168"/>
      <c r="O155" s="167"/>
      <c r="P155" s="168"/>
      <c r="Q155" s="271"/>
      <c r="AL155" s="260"/>
      <c r="AM155" s="260"/>
      <c r="AN155" s="260"/>
      <c r="AO155" s="260"/>
      <c r="AP155" s="260"/>
      <c r="AQ155" s="260"/>
      <c r="AR155" s="260"/>
      <c r="AS155" s="260"/>
      <c r="AT155" s="260"/>
      <c r="AU155" s="260"/>
      <c r="AV155" s="260"/>
      <c r="AW155" s="260"/>
      <c r="AX155" s="260"/>
      <c r="AY155" s="260"/>
      <c r="AZ155" s="260"/>
      <c r="BA155" s="260"/>
      <c r="BB155" s="260"/>
      <c r="BC155" s="260"/>
      <c r="BD155" s="210"/>
      <c r="BE155" s="210"/>
      <c r="BF155" s="210"/>
    </row>
    <row r="156" spans="1:58" x14ac:dyDescent="0.25">
      <c r="A156" s="171" t="s">
        <v>91</v>
      </c>
      <c r="B156" s="164"/>
      <c r="C156" s="299" t="s">
        <v>628</v>
      </c>
      <c r="D156" s="166"/>
      <c r="E156" s="168"/>
      <c r="F156" s="167"/>
      <c r="G156" s="168"/>
      <c r="I156" s="171" t="s">
        <v>91</v>
      </c>
      <c r="J156" s="164"/>
      <c r="K156" s="299" t="s">
        <v>628</v>
      </c>
      <c r="L156" s="248"/>
      <c r="M156" s="166"/>
      <c r="N156" s="168"/>
      <c r="O156" s="167"/>
      <c r="P156" s="168"/>
      <c r="Q156" s="271"/>
      <c r="AL156" s="260"/>
      <c r="AM156" s="260"/>
      <c r="AN156" s="260"/>
      <c r="AO156" s="260"/>
      <c r="AP156" s="260"/>
      <c r="AQ156" s="260"/>
      <c r="AR156" s="260"/>
      <c r="AS156" s="260"/>
      <c r="AT156" s="260"/>
      <c r="AU156" s="260"/>
      <c r="AV156" s="260"/>
      <c r="AW156" s="260"/>
      <c r="AX156" s="260"/>
      <c r="AY156" s="260"/>
      <c r="AZ156" s="260"/>
      <c r="BA156" s="260"/>
      <c r="BB156" s="260"/>
      <c r="BC156" s="260"/>
      <c r="BD156" s="210"/>
      <c r="BE156" s="210"/>
      <c r="BF156" s="210"/>
    </row>
    <row r="157" spans="1:58" x14ac:dyDescent="0.25">
      <c r="A157" s="171" t="s">
        <v>91</v>
      </c>
      <c r="B157" s="164"/>
      <c r="C157" s="299" t="s">
        <v>628</v>
      </c>
      <c r="D157" s="166"/>
      <c r="E157" s="168"/>
      <c r="F157" s="167"/>
      <c r="G157" s="168"/>
      <c r="I157" s="171" t="s">
        <v>91</v>
      </c>
      <c r="J157" s="164"/>
      <c r="K157" s="299" t="s">
        <v>628</v>
      </c>
      <c r="L157" s="248"/>
      <c r="M157" s="166"/>
      <c r="N157" s="168"/>
      <c r="O157" s="167"/>
      <c r="P157" s="168"/>
      <c r="Q157" s="271"/>
      <c r="AL157" s="260"/>
      <c r="AM157" s="260"/>
      <c r="AN157" s="260"/>
      <c r="AO157" s="260"/>
      <c r="AP157" s="260"/>
      <c r="AQ157" s="260"/>
      <c r="AR157" s="260"/>
      <c r="AS157" s="260"/>
      <c r="AT157" s="260"/>
      <c r="AU157" s="260"/>
      <c r="AV157" s="260"/>
      <c r="AW157" s="260"/>
      <c r="AX157" s="260"/>
      <c r="AY157" s="260"/>
      <c r="AZ157" s="260"/>
      <c r="BA157" s="260"/>
      <c r="BB157" s="260"/>
      <c r="BC157" s="260"/>
      <c r="BD157" s="210"/>
      <c r="BE157" s="210"/>
      <c r="BF157" s="210"/>
    </row>
    <row r="158" spans="1:58" x14ac:dyDescent="0.25">
      <c r="A158" s="171" t="s">
        <v>91</v>
      </c>
      <c r="B158" s="164"/>
      <c r="C158" s="299" t="s">
        <v>628</v>
      </c>
      <c r="D158" s="166"/>
      <c r="E158" s="168"/>
      <c r="F158" s="167"/>
      <c r="G158" s="168"/>
      <c r="I158" s="171" t="s">
        <v>91</v>
      </c>
      <c r="J158" s="164"/>
      <c r="K158" s="299" t="s">
        <v>628</v>
      </c>
      <c r="L158" s="248"/>
      <c r="M158" s="166"/>
      <c r="N158" s="168"/>
      <c r="O158" s="167"/>
      <c r="P158" s="168"/>
      <c r="Q158" s="271"/>
      <c r="AL158" s="260"/>
      <c r="AM158" s="260"/>
      <c r="AN158" s="260"/>
      <c r="AO158" s="260"/>
      <c r="AP158" s="260"/>
      <c r="AQ158" s="260"/>
      <c r="AR158" s="260"/>
      <c r="AS158" s="260"/>
      <c r="AT158" s="260"/>
      <c r="AU158" s="260"/>
      <c r="AV158" s="260"/>
      <c r="AW158" s="260"/>
      <c r="AX158" s="260"/>
      <c r="AY158" s="260"/>
      <c r="AZ158" s="260"/>
      <c r="BA158" s="260"/>
      <c r="BB158" s="260"/>
      <c r="BC158" s="260"/>
      <c r="BD158" s="210"/>
      <c r="BE158" s="210"/>
      <c r="BF158" s="210"/>
    </row>
    <row r="159" spans="1:58" x14ac:dyDescent="0.25">
      <c r="A159" s="171" t="s">
        <v>91</v>
      </c>
      <c r="B159" s="164"/>
      <c r="C159" s="299" t="s">
        <v>628</v>
      </c>
      <c r="D159" s="166"/>
      <c r="E159" s="168"/>
      <c r="F159" s="167"/>
      <c r="G159" s="168"/>
      <c r="I159" s="171" t="s">
        <v>91</v>
      </c>
      <c r="J159" s="164"/>
      <c r="K159" s="299" t="s">
        <v>628</v>
      </c>
      <c r="L159" s="248"/>
      <c r="M159" s="166"/>
      <c r="N159" s="168"/>
      <c r="O159" s="167"/>
      <c r="P159" s="168"/>
      <c r="Q159" s="271"/>
      <c r="AL159" s="260"/>
      <c r="AM159" s="260"/>
      <c r="AN159" s="260"/>
      <c r="AO159" s="260"/>
      <c r="AP159" s="260"/>
      <c r="AQ159" s="260"/>
      <c r="AR159" s="260"/>
      <c r="AS159" s="260"/>
      <c r="AT159" s="260"/>
      <c r="AU159" s="260"/>
      <c r="AV159" s="260"/>
      <c r="AW159" s="260"/>
      <c r="AX159" s="260"/>
      <c r="AY159" s="260"/>
      <c r="AZ159" s="260"/>
      <c r="BA159" s="260"/>
      <c r="BB159" s="260"/>
      <c r="BC159" s="260"/>
      <c r="BD159" s="210"/>
      <c r="BE159" s="210"/>
      <c r="BF159" s="210"/>
    </row>
    <row r="160" spans="1:58" x14ac:dyDescent="0.25">
      <c r="A160" s="171" t="s">
        <v>91</v>
      </c>
      <c r="B160" s="164"/>
      <c r="C160" s="299" t="s">
        <v>628</v>
      </c>
      <c r="D160" s="166"/>
      <c r="E160" s="168"/>
      <c r="F160" s="167"/>
      <c r="G160" s="168"/>
      <c r="I160" s="171" t="s">
        <v>91</v>
      </c>
      <c r="J160" s="164"/>
      <c r="K160" s="299" t="s">
        <v>628</v>
      </c>
      <c r="L160" s="248"/>
      <c r="M160" s="166"/>
      <c r="N160" s="168"/>
      <c r="O160" s="167"/>
      <c r="P160" s="168"/>
      <c r="Q160" s="271"/>
      <c r="AL160" s="260"/>
      <c r="AM160" s="260"/>
      <c r="AN160" s="260"/>
      <c r="AO160" s="260"/>
      <c r="AP160" s="260"/>
      <c r="AQ160" s="260"/>
      <c r="AR160" s="260"/>
      <c r="AS160" s="260"/>
      <c r="AT160" s="260"/>
      <c r="AU160" s="260"/>
      <c r="AV160" s="260"/>
      <c r="AW160" s="260"/>
      <c r="AX160" s="260"/>
      <c r="AY160" s="260"/>
      <c r="AZ160" s="260"/>
      <c r="BA160" s="260"/>
      <c r="BB160" s="260"/>
      <c r="BC160" s="260"/>
      <c r="BD160" s="210"/>
      <c r="BE160" s="210"/>
      <c r="BF160" s="210"/>
    </row>
    <row r="161" spans="1:58" x14ac:dyDescent="0.25">
      <c r="A161" s="171" t="s">
        <v>91</v>
      </c>
      <c r="B161" s="164"/>
      <c r="C161" s="299" t="s">
        <v>628</v>
      </c>
      <c r="D161" s="166"/>
      <c r="E161" s="168"/>
      <c r="F161" s="167"/>
      <c r="G161" s="168"/>
      <c r="I161" s="171" t="s">
        <v>91</v>
      </c>
      <c r="J161" s="164"/>
      <c r="K161" s="299" t="s">
        <v>628</v>
      </c>
      <c r="L161" s="248"/>
      <c r="M161" s="166"/>
      <c r="N161" s="168"/>
      <c r="O161" s="167"/>
      <c r="P161" s="168"/>
      <c r="Q161" s="271"/>
      <c r="AL161" s="260"/>
      <c r="AM161" s="260"/>
      <c r="AN161" s="260"/>
      <c r="AO161" s="260"/>
      <c r="AP161" s="260"/>
      <c r="AQ161" s="260"/>
      <c r="AR161" s="260"/>
      <c r="AS161" s="260"/>
      <c r="AT161" s="260"/>
      <c r="AU161" s="260"/>
      <c r="AV161" s="260"/>
      <c r="AW161" s="260"/>
      <c r="AX161" s="260"/>
      <c r="AY161" s="260"/>
      <c r="AZ161" s="260"/>
      <c r="BA161" s="260"/>
      <c r="BB161" s="260"/>
      <c r="BC161" s="260"/>
      <c r="BD161" s="210"/>
      <c r="BE161" s="210"/>
      <c r="BF161" s="210"/>
    </row>
    <row r="162" spans="1:58" x14ac:dyDescent="0.25">
      <c r="A162" s="171" t="s">
        <v>91</v>
      </c>
      <c r="B162" s="164"/>
      <c r="C162" s="299" t="s">
        <v>628</v>
      </c>
      <c r="D162" s="166"/>
      <c r="E162" s="168"/>
      <c r="F162" s="167"/>
      <c r="G162" s="168"/>
      <c r="I162" s="171" t="s">
        <v>91</v>
      </c>
      <c r="J162" s="164"/>
      <c r="K162" s="299" t="s">
        <v>628</v>
      </c>
      <c r="L162" s="248"/>
      <c r="M162" s="166"/>
      <c r="N162" s="168"/>
      <c r="O162" s="167"/>
      <c r="P162" s="168"/>
      <c r="Q162" s="271"/>
      <c r="AL162" s="260"/>
      <c r="AM162" s="260"/>
      <c r="AN162" s="260"/>
      <c r="AO162" s="260"/>
      <c r="AP162" s="260"/>
      <c r="AQ162" s="260"/>
      <c r="AR162" s="260"/>
      <c r="AS162" s="260"/>
      <c r="AT162" s="260"/>
      <c r="AU162" s="260"/>
      <c r="AV162" s="260"/>
      <c r="AW162" s="260"/>
      <c r="AX162" s="260"/>
      <c r="AY162" s="260"/>
      <c r="AZ162" s="260"/>
      <c r="BA162" s="260"/>
      <c r="BB162" s="260"/>
      <c r="BC162" s="260"/>
      <c r="BD162" s="210"/>
      <c r="BE162" s="210"/>
      <c r="BF162" s="210"/>
    </row>
    <row r="163" spans="1:58" x14ac:dyDescent="0.25">
      <c r="A163" s="171" t="s">
        <v>91</v>
      </c>
      <c r="B163" s="164"/>
      <c r="C163" s="299" t="s">
        <v>628</v>
      </c>
      <c r="D163" s="166"/>
      <c r="E163" s="168"/>
      <c r="F163" s="167"/>
      <c r="G163" s="168"/>
      <c r="I163" s="171" t="s">
        <v>91</v>
      </c>
      <c r="J163" s="164"/>
      <c r="K163" s="299" t="s">
        <v>628</v>
      </c>
      <c r="L163" s="248"/>
      <c r="M163" s="166"/>
      <c r="N163" s="168"/>
      <c r="O163" s="167"/>
      <c r="P163" s="168"/>
      <c r="Q163" s="271"/>
      <c r="AL163" s="260"/>
      <c r="AM163" s="260"/>
      <c r="AN163" s="260"/>
      <c r="AO163" s="260"/>
      <c r="AP163" s="260"/>
      <c r="AQ163" s="260"/>
      <c r="AR163" s="260"/>
      <c r="AS163" s="260"/>
      <c r="AT163" s="260"/>
      <c r="AU163" s="260"/>
      <c r="AV163" s="260"/>
      <c r="AW163" s="260"/>
      <c r="AX163" s="260"/>
      <c r="AY163" s="260"/>
      <c r="AZ163" s="260"/>
      <c r="BA163" s="260"/>
      <c r="BB163" s="260"/>
      <c r="BC163" s="260"/>
      <c r="BD163" s="210"/>
      <c r="BE163" s="210"/>
      <c r="BF163" s="210"/>
    </row>
    <row r="164" spans="1:58" x14ac:dyDescent="0.25">
      <c r="A164" s="171" t="s">
        <v>91</v>
      </c>
      <c r="B164" s="164"/>
      <c r="C164" s="299" t="s">
        <v>628</v>
      </c>
      <c r="D164" s="166"/>
      <c r="E164" s="168"/>
      <c r="F164" s="167"/>
      <c r="G164" s="168"/>
      <c r="I164" s="171" t="s">
        <v>91</v>
      </c>
      <c r="J164" s="164"/>
      <c r="K164" s="299" t="s">
        <v>628</v>
      </c>
      <c r="L164" s="248"/>
      <c r="M164" s="166"/>
      <c r="N164" s="168"/>
      <c r="O164" s="167"/>
      <c r="P164" s="168"/>
      <c r="Q164" s="271"/>
      <c r="AL164" s="260"/>
      <c r="AM164" s="260"/>
      <c r="AN164" s="260"/>
      <c r="AO164" s="260"/>
      <c r="AP164" s="260"/>
      <c r="AQ164" s="260"/>
      <c r="AR164" s="260"/>
      <c r="AS164" s="260"/>
      <c r="AT164" s="260"/>
      <c r="AU164" s="260"/>
      <c r="AV164" s="260"/>
      <c r="AW164" s="260"/>
      <c r="AX164" s="260"/>
      <c r="AY164" s="260"/>
      <c r="AZ164" s="260"/>
      <c r="BA164" s="260"/>
      <c r="BB164" s="260"/>
      <c r="BC164" s="260"/>
      <c r="BD164" s="210"/>
      <c r="BE164" s="210"/>
      <c r="BF164" s="210"/>
    </row>
    <row r="165" spans="1:58" x14ac:dyDescent="0.25">
      <c r="A165" s="171" t="s">
        <v>91</v>
      </c>
      <c r="B165" s="164"/>
      <c r="C165" s="299" t="s">
        <v>628</v>
      </c>
      <c r="D165" s="166"/>
      <c r="E165" s="168"/>
      <c r="F165" s="167"/>
      <c r="G165" s="168"/>
      <c r="I165" s="171" t="s">
        <v>91</v>
      </c>
      <c r="J165" s="164"/>
      <c r="K165" s="299" t="s">
        <v>628</v>
      </c>
      <c r="L165" s="248"/>
      <c r="M165" s="166"/>
      <c r="N165" s="168"/>
      <c r="O165" s="167"/>
      <c r="P165" s="168"/>
      <c r="Q165" s="271"/>
      <c r="AL165" s="260"/>
      <c r="AM165" s="260"/>
      <c r="AN165" s="260"/>
      <c r="AO165" s="260"/>
      <c r="AP165" s="260"/>
      <c r="AQ165" s="260"/>
      <c r="AR165" s="260"/>
      <c r="AS165" s="260"/>
      <c r="AT165" s="260"/>
      <c r="AU165" s="260"/>
      <c r="AV165" s="260"/>
      <c r="AW165" s="260"/>
      <c r="AX165" s="260"/>
      <c r="AY165" s="260"/>
      <c r="AZ165" s="260"/>
      <c r="BA165" s="260"/>
      <c r="BB165" s="260"/>
      <c r="BC165" s="260"/>
      <c r="BD165" s="210"/>
      <c r="BE165" s="210"/>
      <c r="BF165" s="210"/>
    </row>
    <row r="166" spans="1:58" x14ac:dyDescent="0.25">
      <c r="A166" s="171" t="s">
        <v>91</v>
      </c>
      <c r="B166" s="164"/>
      <c r="C166" s="299" t="s">
        <v>628</v>
      </c>
      <c r="D166" s="166"/>
      <c r="E166" s="168"/>
      <c r="F166" s="167"/>
      <c r="G166" s="168"/>
      <c r="I166" s="171" t="s">
        <v>91</v>
      </c>
      <c r="J166" s="164"/>
      <c r="K166" s="299" t="s">
        <v>628</v>
      </c>
      <c r="L166" s="248"/>
      <c r="M166" s="166"/>
      <c r="N166" s="168"/>
      <c r="O166" s="167"/>
      <c r="P166" s="168"/>
      <c r="Q166" s="271"/>
      <c r="AL166" s="260"/>
      <c r="AM166" s="260"/>
      <c r="AN166" s="260"/>
      <c r="AO166" s="260"/>
      <c r="AP166" s="260"/>
      <c r="AQ166" s="260"/>
      <c r="AR166" s="260"/>
      <c r="AS166" s="260"/>
      <c r="AT166" s="260"/>
      <c r="AU166" s="260"/>
      <c r="AV166" s="260"/>
      <c r="AW166" s="260"/>
      <c r="AX166" s="260"/>
      <c r="AY166" s="260"/>
      <c r="AZ166" s="260"/>
      <c r="BA166" s="260"/>
      <c r="BB166" s="260"/>
      <c r="BC166" s="260"/>
      <c r="BD166" s="210"/>
      <c r="BE166" s="210"/>
      <c r="BF166" s="210"/>
    </row>
    <row r="167" spans="1:58" x14ac:dyDescent="0.25">
      <c r="A167" s="171" t="s">
        <v>91</v>
      </c>
      <c r="B167" s="164"/>
      <c r="C167" s="299" t="s">
        <v>628</v>
      </c>
      <c r="D167" s="166"/>
      <c r="E167" s="168"/>
      <c r="F167" s="167"/>
      <c r="G167" s="168"/>
      <c r="I167" s="171" t="s">
        <v>91</v>
      </c>
      <c r="J167" s="164"/>
      <c r="K167" s="299" t="s">
        <v>628</v>
      </c>
      <c r="L167" s="248"/>
      <c r="M167" s="166"/>
      <c r="N167" s="168"/>
      <c r="O167" s="167"/>
      <c r="P167" s="168"/>
      <c r="Q167" s="271"/>
      <c r="AL167" s="260"/>
      <c r="AM167" s="260"/>
      <c r="AN167" s="260"/>
      <c r="AO167" s="260"/>
      <c r="AP167" s="260"/>
      <c r="AQ167" s="260"/>
      <c r="AR167" s="260"/>
      <c r="AS167" s="260"/>
      <c r="AT167" s="260"/>
      <c r="AU167" s="260"/>
      <c r="AV167" s="260"/>
      <c r="AW167" s="260"/>
      <c r="AX167" s="260"/>
      <c r="AY167" s="260"/>
      <c r="AZ167" s="260"/>
      <c r="BA167" s="260"/>
      <c r="BB167" s="260"/>
      <c r="BC167" s="260"/>
      <c r="BD167" s="210"/>
      <c r="BE167" s="210"/>
      <c r="BF167" s="210"/>
    </row>
    <row r="168" spans="1:58" x14ac:dyDescent="0.25">
      <c r="A168" s="171" t="s">
        <v>91</v>
      </c>
      <c r="B168" s="164"/>
      <c r="C168" s="299" t="s">
        <v>628</v>
      </c>
      <c r="D168" s="166"/>
      <c r="E168" s="168"/>
      <c r="F168" s="167"/>
      <c r="G168" s="168"/>
      <c r="I168" s="171" t="s">
        <v>91</v>
      </c>
      <c r="J168" s="164"/>
      <c r="K168" s="299" t="s">
        <v>628</v>
      </c>
      <c r="L168" s="248"/>
      <c r="M168" s="166"/>
      <c r="N168" s="168"/>
      <c r="O168" s="167"/>
      <c r="P168" s="168"/>
      <c r="Q168" s="271"/>
      <c r="AL168" s="260"/>
      <c r="AM168" s="260"/>
      <c r="AN168" s="260"/>
      <c r="AO168" s="260"/>
      <c r="AP168" s="260"/>
      <c r="AQ168" s="260"/>
      <c r="AR168" s="260"/>
      <c r="AS168" s="260"/>
      <c r="AT168" s="260"/>
      <c r="AU168" s="260"/>
      <c r="AV168" s="260"/>
      <c r="AW168" s="260"/>
      <c r="AX168" s="260"/>
      <c r="AY168" s="260"/>
      <c r="AZ168" s="260"/>
      <c r="BA168" s="260"/>
      <c r="BB168" s="260"/>
      <c r="BC168" s="260"/>
      <c r="BD168" s="210"/>
      <c r="BE168" s="210"/>
      <c r="BF168" s="210"/>
    </row>
    <row r="169" spans="1:58" x14ac:dyDescent="0.25">
      <c r="A169" s="171" t="s">
        <v>91</v>
      </c>
      <c r="B169" s="164"/>
      <c r="C169" s="299" t="s">
        <v>628</v>
      </c>
      <c r="D169" s="166"/>
      <c r="E169" s="168"/>
      <c r="F169" s="167"/>
      <c r="G169" s="168"/>
      <c r="I169" s="171" t="s">
        <v>91</v>
      </c>
      <c r="J169" s="164"/>
      <c r="K169" s="299" t="s">
        <v>628</v>
      </c>
      <c r="L169" s="248"/>
      <c r="M169" s="166"/>
      <c r="N169" s="168"/>
      <c r="O169" s="167"/>
      <c r="P169" s="168"/>
      <c r="Q169" s="271"/>
      <c r="AL169" s="260"/>
      <c r="AM169" s="260"/>
      <c r="AN169" s="260"/>
      <c r="AO169" s="260"/>
      <c r="AP169" s="260"/>
      <c r="AQ169" s="260"/>
      <c r="AR169" s="260"/>
      <c r="AS169" s="260"/>
      <c r="AT169" s="260"/>
      <c r="AU169" s="260"/>
      <c r="AV169" s="260"/>
      <c r="AW169" s="260"/>
      <c r="AX169" s="260"/>
      <c r="AY169" s="260"/>
      <c r="AZ169" s="260"/>
      <c r="BA169" s="260"/>
      <c r="BB169" s="260"/>
      <c r="BC169" s="260"/>
      <c r="BD169" s="210"/>
      <c r="BE169" s="210"/>
      <c r="BF169" s="210"/>
    </row>
    <row r="170" spans="1:58" x14ac:dyDescent="0.25">
      <c r="A170" s="171" t="s">
        <v>91</v>
      </c>
      <c r="B170" s="164"/>
      <c r="C170" s="299" t="s">
        <v>628</v>
      </c>
      <c r="D170" s="166"/>
      <c r="E170" s="168"/>
      <c r="F170" s="167"/>
      <c r="G170" s="168"/>
      <c r="I170" s="171" t="s">
        <v>91</v>
      </c>
      <c r="J170" s="164"/>
      <c r="K170" s="299" t="s">
        <v>628</v>
      </c>
      <c r="L170" s="248"/>
      <c r="M170" s="166"/>
      <c r="N170" s="168"/>
      <c r="O170" s="167"/>
      <c r="P170" s="168"/>
      <c r="Q170" s="271"/>
      <c r="AL170" s="260"/>
      <c r="AM170" s="260"/>
      <c r="AN170" s="260"/>
      <c r="AO170" s="260"/>
      <c r="AP170" s="260"/>
      <c r="AQ170" s="260"/>
      <c r="AR170" s="260"/>
      <c r="AS170" s="260"/>
      <c r="AT170" s="260"/>
      <c r="AU170" s="260"/>
      <c r="AV170" s="260"/>
      <c r="AW170" s="260"/>
      <c r="AX170" s="260"/>
      <c r="AY170" s="260"/>
      <c r="AZ170" s="260"/>
      <c r="BA170" s="260"/>
      <c r="BB170" s="260"/>
      <c r="BC170" s="260"/>
      <c r="BD170" s="210"/>
      <c r="BE170" s="210"/>
      <c r="BF170" s="210"/>
    </row>
    <row r="171" spans="1:58" x14ac:dyDescent="0.25">
      <c r="A171" s="171" t="s">
        <v>91</v>
      </c>
      <c r="B171" s="164"/>
      <c r="C171" s="299" t="s">
        <v>628</v>
      </c>
      <c r="D171" s="166"/>
      <c r="E171" s="168"/>
      <c r="F171" s="167"/>
      <c r="G171" s="168"/>
      <c r="I171" s="171" t="s">
        <v>91</v>
      </c>
      <c r="J171" s="164"/>
      <c r="K171" s="299" t="s">
        <v>628</v>
      </c>
      <c r="L171" s="248"/>
      <c r="M171" s="166"/>
      <c r="N171" s="168"/>
      <c r="O171" s="167"/>
      <c r="P171" s="168"/>
      <c r="Q171" s="271"/>
      <c r="AL171" s="260"/>
      <c r="AM171" s="260"/>
      <c r="AN171" s="260"/>
      <c r="AO171" s="260"/>
      <c r="AP171" s="260"/>
      <c r="AQ171" s="260"/>
      <c r="AR171" s="260"/>
      <c r="AS171" s="260"/>
      <c r="AT171" s="260"/>
      <c r="AU171" s="260"/>
      <c r="AV171" s="260"/>
      <c r="AW171" s="260"/>
      <c r="AX171" s="260"/>
      <c r="AY171" s="260"/>
      <c r="AZ171" s="260"/>
      <c r="BA171" s="260"/>
      <c r="BB171" s="260"/>
      <c r="BC171" s="260"/>
      <c r="BD171" s="210"/>
      <c r="BE171" s="210"/>
      <c r="BF171" s="210"/>
    </row>
    <row r="172" spans="1:58" x14ac:dyDescent="0.25">
      <c r="A172" s="171" t="s">
        <v>91</v>
      </c>
      <c r="B172" s="164"/>
      <c r="C172" s="299" t="s">
        <v>628</v>
      </c>
      <c r="D172" s="166"/>
      <c r="E172" s="168"/>
      <c r="F172" s="167"/>
      <c r="G172" s="168"/>
      <c r="I172" s="171" t="s">
        <v>91</v>
      </c>
      <c r="J172" s="164"/>
      <c r="K172" s="299" t="s">
        <v>628</v>
      </c>
      <c r="L172" s="248"/>
      <c r="M172" s="166"/>
      <c r="N172" s="168"/>
      <c r="O172" s="167"/>
      <c r="P172" s="168"/>
      <c r="Q172" s="271"/>
      <c r="AL172" s="260"/>
      <c r="AM172" s="260"/>
      <c r="AN172" s="260"/>
      <c r="AO172" s="260"/>
      <c r="AP172" s="260"/>
      <c r="AQ172" s="260"/>
      <c r="AR172" s="260"/>
      <c r="AS172" s="260"/>
      <c r="AT172" s="260"/>
      <c r="AU172" s="260"/>
      <c r="AV172" s="260"/>
      <c r="AW172" s="260"/>
      <c r="AX172" s="260"/>
      <c r="AY172" s="260"/>
      <c r="AZ172" s="260"/>
      <c r="BA172" s="260"/>
      <c r="BB172" s="260"/>
      <c r="BC172" s="260"/>
      <c r="BD172" s="210"/>
      <c r="BE172" s="210"/>
      <c r="BF172" s="210"/>
    </row>
    <row r="173" spans="1:58" x14ac:dyDescent="0.25">
      <c r="A173" s="171" t="s">
        <v>91</v>
      </c>
      <c r="B173" s="164"/>
      <c r="C173" s="299" t="s">
        <v>628</v>
      </c>
      <c r="D173" s="166"/>
      <c r="E173" s="168"/>
      <c r="F173" s="167"/>
      <c r="G173" s="168"/>
      <c r="I173" s="171" t="s">
        <v>91</v>
      </c>
      <c r="J173" s="164"/>
      <c r="K173" s="299" t="s">
        <v>628</v>
      </c>
      <c r="L173" s="248"/>
      <c r="M173" s="166"/>
      <c r="N173" s="168"/>
      <c r="O173" s="167"/>
      <c r="P173" s="168"/>
      <c r="Q173" s="271"/>
      <c r="AL173" s="260"/>
      <c r="AM173" s="260"/>
      <c r="AN173" s="260"/>
      <c r="AO173" s="260"/>
      <c r="AP173" s="260"/>
      <c r="AQ173" s="260"/>
      <c r="AR173" s="260"/>
      <c r="AS173" s="260"/>
      <c r="AT173" s="260"/>
      <c r="AU173" s="260"/>
      <c r="AV173" s="260"/>
      <c r="AW173" s="260"/>
      <c r="AX173" s="260"/>
      <c r="AY173" s="260"/>
      <c r="AZ173" s="260"/>
      <c r="BA173" s="260"/>
      <c r="BB173" s="260"/>
      <c r="BC173" s="260"/>
      <c r="BD173" s="210"/>
      <c r="BE173" s="210"/>
      <c r="BF173" s="210"/>
    </row>
    <row r="174" spans="1:58" x14ac:dyDescent="0.25">
      <c r="A174" s="171" t="s">
        <v>91</v>
      </c>
      <c r="B174" s="164"/>
      <c r="C174" s="299" t="s">
        <v>628</v>
      </c>
      <c r="D174" s="166"/>
      <c r="E174" s="168"/>
      <c r="F174" s="167"/>
      <c r="G174" s="168"/>
      <c r="I174" s="171" t="s">
        <v>91</v>
      </c>
      <c r="J174" s="164"/>
      <c r="K174" s="299" t="s">
        <v>628</v>
      </c>
      <c r="L174" s="248"/>
      <c r="M174" s="166"/>
      <c r="N174" s="168"/>
      <c r="O174" s="167"/>
      <c r="P174" s="168"/>
      <c r="Q174" s="271"/>
      <c r="AL174" s="260"/>
      <c r="AM174" s="260"/>
      <c r="AN174" s="260"/>
      <c r="AO174" s="260"/>
      <c r="AP174" s="260"/>
      <c r="AQ174" s="260"/>
      <c r="AR174" s="260"/>
      <c r="AS174" s="260"/>
      <c r="AT174" s="260"/>
      <c r="AU174" s="260"/>
      <c r="AV174" s="260"/>
      <c r="AW174" s="260"/>
      <c r="AX174" s="260"/>
      <c r="AY174" s="260"/>
      <c r="AZ174" s="260"/>
      <c r="BA174" s="260"/>
      <c r="BB174" s="260"/>
      <c r="BC174" s="260"/>
      <c r="BD174" s="210"/>
      <c r="BE174" s="210"/>
      <c r="BF174" s="210"/>
    </row>
    <row r="175" spans="1:58" x14ac:dyDescent="0.25">
      <c r="A175" s="171" t="s">
        <v>91</v>
      </c>
      <c r="B175" s="164"/>
      <c r="C175" s="299" t="s">
        <v>628</v>
      </c>
      <c r="D175" s="166"/>
      <c r="E175" s="168"/>
      <c r="F175" s="167"/>
      <c r="G175" s="168"/>
      <c r="I175" s="171" t="s">
        <v>91</v>
      </c>
      <c r="J175" s="164"/>
      <c r="K175" s="299" t="s">
        <v>628</v>
      </c>
      <c r="L175" s="248"/>
      <c r="M175" s="166"/>
      <c r="N175" s="168"/>
      <c r="O175" s="167"/>
      <c r="P175" s="168"/>
      <c r="Q175" s="271"/>
      <c r="AL175" s="260"/>
      <c r="AM175" s="260"/>
      <c r="AN175" s="260"/>
      <c r="AO175" s="260"/>
      <c r="AP175" s="260"/>
      <c r="AQ175" s="260"/>
      <c r="AR175" s="260"/>
      <c r="AS175" s="260"/>
      <c r="AT175" s="260"/>
      <c r="AU175" s="260"/>
      <c r="AV175" s="260"/>
      <c r="AW175" s="260"/>
      <c r="AX175" s="260"/>
      <c r="AY175" s="260"/>
      <c r="AZ175" s="260"/>
      <c r="BA175" s="260"/>
      <c r="BB175" s="260"/>
      <c r="BC175" s="260"/>
      <c r="BD175" s="210"/>
      <c r="BE175" s="210"/>
      <c r="BF175" s="210"/>
    </row>
    <row r="176" spans="1:58" x14ac:dyDescent="0.25">
      <c r="A176" s="171" t="s">
        <v>91</v>
      </c>
      <c r="B176" s="164"/>
      <c r="C176" s="299" t="s">
        <v>628</v>
      </c>
      <c r="D176" s="166"/>
      <c r="E176" s="168"/>
      <c r="F176" s="167"/>
      <c r="G176" s="168"/>
      <c r="I176" s="171" t="s">
        <v>91</v>
      </c>
      <c r="J176" s="164"/>
      <c r="K176" s="299" t="s">
        <v>628</v>
      </c>
      <c r="L176" s="248"/>
      <c r="M176" s="166"/>
      <c r="N176" s="168"/>
      <c r="O176" s="167"/>
      <c r="P176" s="168"/>
      <c r="Q176" s="271"/>
      <c r="AL176" s="260"/>
      <c r="AM176" s="260"/>
      <c r="AN176" s="260"/>
      <c r="AO176" s="260"/>
      <c r="AP176" s="260"/>
      <c r="AQ176" s="260"/>
      <c r="AR176" s="260"/>
      <c r="AS176" s="260"/>
      <c r="AT176" s="260"/>
      <c r="AU176" s="260"/>
      <c r="AV176" s="260"/>
      <c r="AW176" s="260"/>
      <c r="AX176" s="260"/>
      <c r="AY176" s="260"/>
      <c r="AZ176" s="260"/>
      <c r="BA176" s="260"/>
      <c r="BB176" s="260"/>
      <c r="BC176" s="260"/>
      <c r="BD176" s="210"/>
      <c r="BE176" s="210"/>
      <c r="BF176" s="210"/>
    </row>
    <row r="177" spans="1:58" x14ac:dyDescent="0.25">
      <c r="A177" s="171" t="s">
        <v>91</v>
      </c>
      <c r="B177" s="164"/>
      <c r="C177" s="299" t="s">
        <v>628</v>
      </c>
      <c r="D177" s="166"/>
      <c r="E177" s="168"/>
      <c r="F177" s="167"/>
      <c r="G177" s="168"/>
      <c r="I177" s="171" t="s">
        <v>91</v>
      </c>
      <c r="J177" s="164"/>
      <c r="K177" s="299" t="s">
        <v>628</v>
      </c>
      <c r="L177" s="248"/>
      <c r="M177" s="166"/>
      <c r="N177" s="168"/>
      <c r="O177" s="167"/>
      <c r="P177" s="168"/>
      <c r="Q177" s="271"/>
      <c r="AL177" s="260"/>
      <c r="AM177" s="260"/>
      <c r="AN177" s="260"/>
      <c r="AO177" s="260"/>
      <c r="AP177" s="260"/>
      <c r="AQ177" s="260"/>
      <c r="AR177" s="260"/>
      <c r="AS177" s="260"/>
      <c r="AT177" s="260"/>
      <c r="AU177" s="260"/>
      <c r="AV177" s="260"/>
      <c r="AW177" s="260"/>
      <c r="AX177" s="260"/>
      <c r="AY177" s="260"/>
      <c r="AZ177" s="260"/>
      <c r="BA177" s="260"/>
      <c r="BB177" s="260"/>
      <c r="BC177" s="260"/>
      <c r="BD177" s="210"/>
      <c r="BE177" s="210"/>
      <c r="BF177" s="210"/>
    </row>
    <row r="178" spans="1:58" x14ac:dyDescent="0.25">
      <c r="A178" s="171" t="s">
        <v>91</v>
      </c>
      <c r="B178" s="164"/>
      <c r="C178" s="299" t="s">
        <v>628</v>
      </c>
      <c r="D178" s="166"/>
      <c r="E178" s="168"/>
      <c r="F178" s="167"/>
      <c r="G178" s="168"/>
      <c r="I178" s="171" t="s">
        <v>91</v>
      </c>
      <c r="J178" s="164"/>
      <c r="K178" s="299" t="s">
        <v>628</v>
      </c>
      <c r="L178" s="248"/>
      <c r="M178" s="166"/>
      <c r="N178" s="168"/>
      <c r="O178" s="167"/>
      <c r="P178" s="168"/>
      <c r="Q178" s="271"/>
      <c r="AL178" s="260"/>
      <c r="AM178" s="260"/>
      <c r="AN178" s="260"/>
      <c r="AO178" s="260"/>
      <c r="AP178" s="260"/>
      <c r="AQ178" s="260"/>
      <c r="AR178" s="260"/>
      <c r="AS178" s="260"/>
      <c r="AT178" s="260"/>
      <c r="AU178" s="260"/>
      <c r="AV178" s="260"/>
      <c r="AW178" s="260"/>
      <c r="AX178" s="260"/>
      <c r="AY178" s="260"/>
      <c r="AZ178" s="260"/>
      <c r="BA178" s="260"/>
      <c r="BB178" s="260"/>
      <c r="BC178" s="260"/>
      <c r="BD178" s="210"/>
      <c r="BE178" s="210"/>
      <c r="BF178" s="210"/>
    </row>
    <row r="179" spans="1:58" x14ac:dyDescent="0.25">
      <c r="A179" s="171" t="s">
        <v>91</v>
      </c>
      <c r="B179" s="164"/>
      <c r="C179" s="299" t="s">
        <v>628</v>
      </c>
      <c r="D179" s="166"/>
      <c r="E179" s="168"/>
      <c r="F179" s="167"/>
      <c r="G179" s="168"/>
      <c r="I179" s="171" t="s">
        <v>91</v>
      </c>
      <c r="J179" s="164"/>
      <c r="K179" s="299" t="s">
        <v>628</v>
      </c>
      <c r="L179" s="248"/>
      <c r="M179" s="166"/>
      <c r="N179" s="168"/>
      <c r="O179" s="167"/>
      <c r="P179" s="168"/>
      <c r="Q179" s="271"/>
      <c r="AL179" s="260"/>
      <c r="AM179" s="260"/>
      <c r="AN179" s="260"/>
      <c r="AO179" s="260"/>
      <c r="AP179" s="260"/>
      <c r="AQ179" s="260"/>
      <c r="AR179" s="260"/>
      <c r="AS179" s="260"/>
      <c r="AT179" s="260"/>
      <c r="AU179" s="260"/>
      <c r="AV179" s="260"/>
      <c r="AW179" s="260"/>
      <c r="AX179" s="260"/>
      <c r="AY179" s="260"/>
      <c r="AZ179" s="260"/>
      <c r="BA179" s="260"/>
      <c r="BB179" s="260"/>
      <c r="BC179" s="260"/>
      <c r="BD179" s="210"/>
      <c r="BE179" s="210"/>
      <c r="BF179" s="210"/>
    </row>
    <row r="180" spans="1:58" x14ac:dyDescent="0.25">
      <c r="A180" s="171" t="s">
        <v>91</v>
      </c>
      <c r="B180" s="164"/>
      <c r="C180" s="299" t="s">
        <v>628</v>
      </c>
      <c r="D180" s="166"/>
      <c r="E180" s="168"/>
      <c r="F180" s="167"/>
      <c r="G180" s="168"/>
      <c r="I180" s="171" t="s">
        <v>91</v>
      </c>
      <c r="J180" s="164"/>
      <c r="K180" s="299" t="s">
        <v>628</v>
      </c>
      <c r="L180" s="248"/>
      <c r="M180" s="166"/>
      <c r="N180" s="168"/>
      <c r="O180" s="167"/>
      <c r="P180" s="168"/>
      <c r="Q180" s="271"/>
      <c r="AL180" s="260"/>
      <c r="AM180" s="260"/>
      <c r="AN180" s="260"/>
      <c r="AO180" s="260"/>
      <c r="AP180" s="260"/>
      <c r="AQ180" s="260"/>
      <c r="AR180" s="260"/>
      <c r="AS180" s="260"/>
      <c r="AT180" s="260"/>
      <c r="AU180" s="260"/>
      <c r="AV180" s="260"/>
      <c r="AW180" s="260"/>
      <c r="AX180" s="260"/>
      <c r="AY180" s="260"/>
      <c r="AZ180" s="260"/>
      <c r="BA180" s="260"/>
      <c r="BB180" s="260"/>
      <c r="BC180" s="260"/>
      <c r="BD180" s="210"/>
      <c r="BE180" s="210"/>
      <c r="BF180" s="210"/>
    </row>
    <row r="181" spans="1:58" x14ac:dyDescent="0.25">
      <c r="A181" s="171" t="s">
        <v>91</v>
      </c>
      <c r="B181" s="164"/>
      <c r="C181" s="299" t="s">
        <v>628</v>
      </c>
      <c r="D181" s="166"/>
      <c r="E181" s="168"/>
      <c r="F181" s="167"/>
      <c r="G181" s="168"/>
      <c r="I181" s="171" t="s">
        <v>91</v>
      </c>
      <c r="J181" s="164"/>
      <c r="K181" s="299" t="s">
        <v>628</v>
      </c>
      <c r="L181" s="248"/>
      <c r="M181" s="166"/>
      <c r="N181" s="168"/>
      <c r="O181" s="167"/>
      <c r="P181" s="168"/>
      <c r="Q181" s="271"/>
      <c r="AL181" s="260"/>
      <c r="AM181" s="260"/>
      <c r="AN181" s="260"/>
      <c r="AO181" s="260"/>
      <c r="AP181" s="260"/>
      <c r="AQ181" s="260"/>
      <c r="AR181" s="260"/>
      <c r="AS181" s="260"/>
      <c r="AT181" s="260"/>
      <c r="AU181" s="260"/>
      <c r="AV181" s="260"/>
      <c r="AW181" s="260"/>
      <c r="AX181" s="260"/>
      <c r="AY181" s="260"/>
      <c r="AZ181" s="260"/>
      <c r="BA181" s="260"/>
      <c r="BB181" s="260"/>
      <c r="BC181" s="260"/>
      <c r="BD181" s="210"/>
      <c r="BE181" s="210"/>
      <c r="BF181" s="210"/>
    </row>
    <row r="182" spans="1:58" x14ac:dyDescent="0.25">
      <c r="A182" s="171" t="s">
        <v>91</v>
      </c>
      <c r="B182" s="164"/>
      <c r="C182" s="299" t="s">
        <v>628</v>
      </c>
      <c r="D182" s="166"/>
      <c r="E182" s="168"/>
      <c r="F182" s="167"/>
      <c r="G182" s="168"/>
      <c r="I182" s="171" t="s">
        <v>91</v>
      </c>
      <c r="J182" s="164"/>
      <c r="K182" s="299" t="s">
        <v>628</v>
      </c>
      <c r="L182" s="248"/>
      <c r="M182" s="166"/>
      <c r="N182" s="168"/>
      <c r="O182" s="167"/>
      <c r="P182" s="168"/>
      <c r="Q182" s="271"/>
      <c r="AL182" s="260"/>
      <c r="AM182" s="260"/>
      <c r="AN182" s="260"/>
      <c r="AO182" s="260"/>
      <c r="AP182" s="260"/>
      <c r="AQ182" s="260"/>
      <c r="AR182" s="260"/>
      <c r="AS182" s="260"/>
      <c r="AT182" s="260"/>
      <c r="AU182" s="260"/>
      <c r="AV182" s="260"/>
      <c r="AW182" s="260"/>
      <c r="AX182" s="260"/>
      <c r="AY182" s="260"/>
      <c r="AZ182" s="260"/>
      <c r="BA182" s="260"/>
      <c r="BB182" s="260"/>
      <c r="BC182" s="260"/>
      <c r="BD182" s="210"/>
      <c r="BE182" s="210"/>
      <c r="BF182" s="210"/>
    </row>
    <row r="183" spans="1:58" x14ac:dyDescent="0.25">
      <c r="A183" s="171" t="s">
        <v>91</v>
      </c>
      <c r="B183" s="164"/>
      <c r="C183" s="299" t="s">
        <v>628</v>
      </c>
      <c r="D183" s="166"/>
      <c r="E183" s="168"/>
      <c r="F183" s="167"/>
      <c r="G183" s="168"/>
      <c r="I183" s="171" t="s">
        <v>91</v>
      </c>
      <c r="J183" s="164"/>
      <c r="K183" s="299" t="s">
        <v>628</v>
      </c>
      <c r="L183" s="248"/>
      <c r="M183" s="166"/>
      <c r="N183" s="168"/>
      <c r="O183" s="167"/>
      <c r="P183" s="168"/>
      <c r="Q183" s="271"/>
      <c r="AL183" s="260"/>
      <c r="AM183" s="260"/>
      <c r="AN183" s="260"/>
      <c r="AO183" s="260"/>
      <c r="AP183" s="260"/>
      <c r="AQ183" s="260"/>
      <c r="AR183" s="260"/>
      <c r="AS183" s="260"/>
      <c r="AT183" s="260"/>
      <c r="AU183" s="260"/>
      <c r="AV183" s="260"/>
      <c r="AW183" s="260"/>
      <c r="AX183" s="260"/>
      <c r="AY183" s="260"/>
      <c r="AZ183" s="260"/>
      <c r="BA183" s="260"/>
      <c r="BB183" s="260"/>
      <c r="BC183" s="260"/>
      <c r="BD183" s="210"/>
      <c r="BE183" s="210"/>
      <c r="BF183" s="210"/>
    </row>
    <row r="184" spans="1:58" x14ac:dyDescent="0.25">
      <c r="A184" s="171" t="s">
        <v>91</v>
      </c>
      <c r="B184" s="164"/>
      <c r="C184" s="299" t="s">
        <v>628</v>
      </c>
      <c r="D184" s="166"/>
      <c r="E184" s="168"/>
      <c r="F184" s="167"/>
      <c r="G184" s="168"/>
      <c r="I184" s="171" t="s">
        <v>91</v>
      </c>
      <c r="J184" s="164"/>
      <c r="K184" s="299" t="s">
        <v>628</v>
      </c>
      <c r="L184" s="248"/>
      <c r="M184" s="166"/>
      <c r="N184" s="168"/>
      <c r="O184" s="167"/>
      <c r="P184" s="168"/>
      <c r="Q184" s="271"/>
      <c r="AL184" s="260"/>
      <c r="AM184" s="260"/>
      <c r="AN184" s="260"/>
      <c r="AO184" s="260"/>
      <c r="AP184" s="260"/>
      <c r="AQ184" s="260"/>
      <c r="AR184" s="260"/>
      <c r="AS184" s="260"/>
      <c r="AT184" s="260"/>
      <c r="AU184" s="260"/>
      <c r="AV184" s="260"/>
      <c r="AW184" s="260"/>
      <c r="AX184" s="260"/>
      <c r="AY184" s="260"/>
      <c r="AZ184" s="260"/>
      <c r="BA184" s="260"/>
      <c r="BB184" s="260"/>
      <c r="BC184" s="260"/>
      <c r="BD184" s="210"/>
      <c r="BE184" s="210"/>
      <c r="BF184" s="210"/>
    </row>
    <row r="185" spans="1:58" x14ac:dyDescent="0.25">
      <c r="A185" s="171" t="s">
        <v>91</v>
      </c>
      <c r="B185" s="164"/>
      <c r="C185" s="299" t="s">
        <v>628</v>
      </c>
      <c r="D185" s="166"/>
      <c r="E185" s="168"/>
      <c r="F185" s="167"/>
      <c r="G185" s="168"/>
      <c r="I185" s="171" t="s">
        <v>91</v>
      </c>
      <c r="J185" s="164"/>
      <c r="K185" s="299" t="s">
        <v>628</v>
      </c>
      <c r="L185" s="248"/>
      <c r="M185" s="166"/>
      <c r="N185" s="168"/>
      <c r="O185" s="167"/>
      <c r="P185" s="168"/>
      <c r="Q185" s="271"/>
      <c r="AL185" s="260"/>
      <c r="AM185" s="260"/>
      <c r="AN185" s="260"/>
      <c r="AO185" s="260"/>
      <c r="AP185" s="260"/>
      <c r="AQ185" s="260"/>
      <c r="AR185" s="260"/>
      <c r="AS185" s="260"/>
      <c r="AT185" s="260"/>
      <c r="AU185" s="260"/>
      <c r="AV185" s="260"/>
      <c r="AW185" s="260"/>
      <c r="AX185" s="260"/>
      <c r="AY185" s="260"/>
      <c r="AZ185" s="260"/>
      <c r="BA185" s="260"/>
      <c r="BB185" s="260"/>
      <c r="BC185" s="260"/>
      <c r="BD185" s="210"/>
      <c r="BE185" s="210"/>
      <c r="BF185" s="210"/>
    </row>
    <row r="186" spans="1:58" x14ac:dyDescent="0.25">
      <c r="A186" s="171" t="s">
        <v>91</v>
      </c>
      <c r="B186" s="164"/>
      <c r="C186" s="299" t="s">
        <v>628</v>
      </c>
      <c r="D186" s="166"/>
      <c r="E186" s="168"/>
      <c r="F186" s="167"/>
      <c r="G186" s="168"/>
      <c r="I186" s="171" t="s">
        <v>91</v>
      </c>
      <c r="J186" s="164"/>
      <c r="K186" s="299" t="s">
        <v>628</v>
      </c>
      <c r="L186" s="248"/>
      <c r="M186" s="166"/>
      <c r="N186" s="168"/>
      <c r="O186" s="167"/>
      <c r="P186" s="168"/>
      <c r="Q186" s="271"/>
      <c r="AL186" s="260"/>
      <c r="AM186" s="260"/>
      <c r="AN186" s="260"/>
      <c r="AO186" s="260"/>
      <c r="AP186" s="260"/>
      <c r="AQ186" s="260"/>
      <c r="AR186" s="260"/>
      <c r="AS186" s="260"/>
      <c r="AT186" s="260"/>
      <c r="AU186" s="260"/>
      <c r="AV186" s="260"/>
      <c r="AW186" s="260"/>
      <c r="AX186" s="260"/>
      <c r="AY186" s="260"/>
      <c r="AZ186" s="260"/>
      <c r="BA186" s="260"/>
      <c r="BB186" s="260"/>
      <c r="BC186" s="260"/>
      <c r="BD186" s="210"/>
      <c r="BE186" s="210"/>
      <c r="BF186" s="210"/>
    </row>
    <row r="187" spans="1:58" x14ac:dyDescent="0.25">
      <c r="A187" s="171" t="s">
        <v>91</v>
      </c>
      <c r="B187" s="164"/>
      <c r="C187" s="299" t="s">
        <v>628</v>
      </c>
      <c r="D187" s="166"/>
      <c r="E187" s="168"/>
      <c r="F187" s="167"/>
      <c r="G187" s="168"/>
      <c r="I187" s="171" t="s">
        <v>91</v>
      </c>
      <c r="J187" s="164"/>
      <c r="K187" s="299" t="s">
        <v>628</v>
      </c>
      <c r="L187" s="248"/>
      <c r="M187" s="166"/>
      <c r="N187" s="168"/>
      <c r="O187" s="167"/>
      <c r="P187" s="168"/>
      <c r="Q187" s="271"/>
      <c r="AL187" s="260"/>
      <c r="AM187" s="260"/>
      <c r="AN187" s="260"/>
      <c r="AO187" s="260"/>
      <c r="AP187" s="260"/>
      <c r="AQ187" s="260"/>
      <c r="AR187" s="260"/>
      <c r="AS187" s="260"/>
      <c r="AT187" s="260"/>
      <c r="AU187" s="260"/>
      <c r="AV187" s="260"/>
      <c r="AW187" s="260"/>
      <c r="AX187" s="260"/>
      <c r="AY187" s="260"/>
      <c r="AZ187" s="260"/>
      <c r="BA187" s="260"/>
      <c r="BB187" s="260"/>
      <c r="BC187" s="260"/>
      <c r="BD187" s="210"/>
      <c r="BE187" s="210"/>
      <c r="BF187" s="210"/>
    </row>
    <row r="188" spans="1:58" x14ac:dyDescent="0.25">
      <c r="A188" s="171" t="s">
        <v>91</v>
      </c>
      <c r="B188" s="164"/>
      <c r="C188" s="299" t="s">
        <v>628</v>
      </c>
      <c r="D188" s="166"/>
      <c r="E188" s="168"/>
      <c r="F188" s="167"/>
      <c r="G188" s="168"/>
      <c r="I188" s="171" t="s">
        <v>91</v>
      </c>
      <c r="J188" s="164"/>
      <c r="K188" s="299" t="s">
        <v>628</v>
      </c>
      <c r="L188" s="248"/>
      <c r="M188" s="166"/>
      <c r="N188" s="168"/>
      <c r="O188" s="167"/>
      <c r="P188" s="168"/>
      <c r="Q188" s="271"/>
      <c r="AL188" s="260"/>
      <c r="AM188" s="260"/>
      <c r="AN188" s="260"/>
      <c r="AO188" s="260"/>
      <c r="AP188" s="260"/>
      <c r="AQ188" s="260"/>
      <c r="AR188" s="260"/>
      <c r="AS188" s="260"/>
      <c r="AT188" s="260"/>
      <c r="AU188" s="260"/>
      <c r="AV188" s="260"/>
      <c r="AW188" s="260"/>
      <c r="AX188" s="260"/>
      <c r="AY188" s="260"/>
      <c r="AZ188" s="260"/>
      <c r="BA188" s="260"/>
      <c r="BB188" s="260"/>
      <c r="BC188" s="260"/>
      <c r="BD188" s="210"/>
      <c r="BE188" s="210"/>
      <c r="BF188" s="210"/>
    </row>
    <row r="189" spans="1:58" x14ac:dyDescent="0.25">
      <c r="A189" s="171" t="s">
        <v>91</v>
      </c>
      <c r="B189" s="164"/>
      <c r="C189" s="299" t="s">
        <v>628</v>
      </c>
      <c r="D189" s="166"/>
      <c r="E189" s="168"/>
      <c r="F189" s="167"/>
      <c r="G189" s="168"/>
      <c r="I189" s="171" t="s">
        <v>91</v>
      </c>
      <c r="J189" s="164"/>
      <c r="K189" s="299" t="s">
        <v>628</v>
      </c>
      <c r="L189" s="248"/>
      <c r="M189" s="166"/>
      <c r="N189" s="168"/>
      <c r="O189" s="167"/>
      <c r="P189" s="168"/>
      <c r="Q189" s="271"/>
      <c r="AL189" s="260"/>
      <c r="AM189" s="260"/>
      <c r="AN189" s="260"/>
      <c r="AO189" s="260"/>
      <c r="AP189" s="260"/>
      <c r="AQ189" s="260"/>
      <c r="AR189" s="260"/>
      <c r="AS189" s="260"/>
      <c r="AT189" s="260"/>
      <c r="AU189" s="260"/>
      <c r="AV189" s="260"/>
      <c r="AW189" s="260"/>
      <c r="AX189" s="260"/>
      <c r="AY189" s="260"/>
      <c r="AZ189" s="260"/>
      <c r="BA189" s="260"/>
      <c r="BB189" s="260"/>
      <c r="BC189" s="260"/>
      <c r="BD189" s="210"/>
      <c r="BE189" s="210"/>
      <c r="BF189" s="210"/>
    </row>
    <row r="190" spans="1:58" x14ac:dyDescent="0.25">
      <c r="A190" s="171" t="s">
        <v>91</v>
      </c>
      <c r="B190" s="164"/>
      <c r="C190" s="299" t="s">
        <v>628</v>
      </c>
      <c r="D190" s="166"/>
      <c r="E190" s="168"/>
      <c r="F190" s="167"/>
      <c r="G190" s="168"/>
      <c r="I190" s="171" t="s">
        <v>91</v>
      </c>
      <c r="J190" s="164"/>
      <c r="K190" s="299" t="s">
        <v>628</v>
      </c>
      <c r="L190" s="248"/>
      <c r="M190" s="166"/>
      <c r="N190" s="168"/>
      <c r="O190" s="167"/>
      <c r="P190" s="168"/>
      <c r="Q190" s="271"/>
      <c r="AL190" s="260"/>
      <c r="AM190" s="260"/>
      <c r="AN190" s="260"/>
      <c r="AO190" s="260"/>
      <c r="AP190" s="260"/>
      <c r="AQ190" s="260"/>
      <c r="AR190" s="260"/>
      <c r="AS190" s="260"/>
      <c r="AT190" s="260"/>
      <c r="AU190" s="260"/>
      <c r="AV190" s="260"/>
      <c r="AW190" s="260"/>
      <c r="AX190" s="260"/>
      <c r="AY190" s="260"/>
      <c r="AZ190" s="260"/>
      <c r="BA190" s="260"/>
      <c r="BB190" s="260"/>
      <c r="BC190" s="260"/>
      <c r="BD190" s="210"/>
      <c r="BE190" s="210"/>
      <c r="BF190" s="210"/>
    </row>
    <row r="191" spans="1:58" x14ac:dyDescent="0.25">
      <c r="A191" s="171" t="s">
        <v>91</v>
      </c>
      <c r="B191" s="164"/>
      <c r="C191" s="299" t="s">
        <v>628</v>
      </c>
      <c r="D191" s="166"/>
      <c r="E191" s="168"/>
      <c r="F191" s="167"/>
      <c r="G191" s="168"/>
      <c r="I191" s="171" t="s">
        <v>91</v>
      </c>
      <c r="J191" s="164"/>
      <c r="K191" s="299" t="s">
        <v>628</v>
      </c>
      <c r="L191" s="248"/>
      <c r="M191" s="166"/>
      <c r="N191" s="168"/>
      <c r="O191" s="167"/>
      <c r="P191" s="168"/>
      <c r="Q191" s="271"/>
      <c r="AL191" s="260"/>
      <c r="AM191" s="260"/>
      <c r="AN191" s="260"/>
      <c r="AO191" s="260"/>
      <c r="AP191" s="260"/>
      <c r="AQ191" s="260"/>
      <c r="AR191" s="260"/>
      <c r="AS191" s="260"/>
      <c r="AT191" s="260"/>
      <c r="AU191" s="260"/>
      <c r="AV191" s="260"/>
      <c r="AW191" s="260"/>
      <c r="AX191" s="260"/>
      <c r="AY191" s="260"/>
      <c r="AZ191" s="260"/>
      <c r="BA191" s="260"/>
      <c r="BB191" s="260"/>
      <c r="BC191" s="260"/>
      <c r="BD191" s="210"/>
      <c r="BE191" s="210"/>
      <c r="BF191" s="210"/>
    </row>
    <row r="192" spans="1:58" x14ac:dyDescent="0.25">
      <c r="A192" s="171" t="s">
        <v>91</v>
      </c>
      <c r="B192" s="164"/>
      <c r="C192" s="299" t="s">
        <v>628</v>
      </c>
      <c r="D192" s="166"/>
      <c r="E192" s="168"/>
      <c r="F192" s="167"/>
      <c r="G192" s="168"/>
      <c r="I192" s="171" t="s">
        <v>91</v>
      </c>
      <c r="J192" s="164"/>
      <c r="K192" s="299" t="s">
        <v>628</v>
      </c>
      <c r="L192" s="248"/>
      <c r="M192" s="166"/>
      <c r="N192" s="168"/>
      <c r="O192" s="167"/>
      <c r="P192" s="168"/>
      <c r="Q192" s="271"/>
      <c r="AL192" s="260"/>
      <c r="AM192" s="260"/>
      <c r="AN192" s="260"/>
      <c r="AO192" s="260"/>
      <c r="AP192" s="260"/>
      <c r="AQ192" s="260"/>
      <c r="AR192" s="260"/>
      <c r="AS192" s="260"/>
      <c r="AT192" s="260"/>
      <c r="AU192" s="260"/>
      <c r="AV192" s="260"/>
      <c r="AW192" s="260"/>
      <c r="AX192" s="260"/>
      <c r="AY192" s="260"/>
      <c r="AZ192" s="260"/>
      <c r="BA192" s="260"/>
      <c r="BB192" s="260"/>
      <c r="BC192" s="260"/>
      <c r="BD192" s="210"/>
      <c r="BE192" s="210"/>
      <c r="BF192" s="210"/>
    </row>
    <row r="193" spans="1:58" x14ac:dyDescent="0.25">
      <c r="A193" s="171" t="s">
        <v>91</v>
      </c>
      <c r="B193" s="164"/>
      <c r="C193" s="299" t="s">
        <v>628</v>
      </c>
      <c r="D193" s="166"/>
      <c r="E193" s="168"/>
      <c r="F193" s="167"/>
      <c r="G193" s="168"/>
      <c r="I193" s="171" t="s">
        <v>91</v>
      </c>
      <c r="J193" s="164"/>
      <c r="K193" s="299" t="s">
        <v>628</v>
      </c>
      <c r="L193" s="248"/>
      <c r="M193" s="166"/>
      <c r="N193" s="168"/>
      <c r="O193" s="167"/>
      <c r="P193" s="168"/>
      <c r="Q193" s="271"/>
      <c r="AL193" s="260"/>
      <c r="AM193" s="260"/>
      <c r="AN193" s="260"/>
      <c r="AO193" s="260"/>
      <c r="AP193" s="260"/>
      <c r="AQ193" s="260"/>
      <c r="AR193" s="260"/>
      <c r="AS193" s="260"/>
      <c r="AT193" s="260"/>
      <c r="AU193" s="260"/>
      <c r="AV193" s="260"/>
      <c r="AW193" s="260"/>
      <c r="AX193" s="260"/>
      <c r="AY193" s="260"/>
      <c r="AZ193" s="260"/>
      <c r="BA193" s="260"/>
      <c r="BB193" s="260"/>
      <c r="BC193" s="260"/>
      <c r="BD193" s="210"/>
      <c r="BE193" s="210"/>
      <c r="BF193" s="210"/>
    </row>
    <row r="194" spans="1:58" x14ac:dyDescent="0.25">
      <c r="A194" s="171" t="s">
        <v>91</v>
      </c>
      <c r="B194" s="164"/>
      <c r="C194" s="299" t="s">
        <v>628</v>
      </c>
      <c r="D194" s="166"/>
      <c r="E194" s="168"/>
      <c r="F194" s="167"/>
      <c r="G194" s="168"/>
      <c r="I194" s="171" t="s">
        <v>91</v>
      </c>
      <c r="J194" s="164"/>
      <c r="K194" s="299" t="s">
        <v>628</v>
      </c>
      <c r="L194" s="248"/>
      <c r="M194" s="166"/>
      <c r="N194" s="168"/>
      <c r="O194" s="167"/>
      <c r="P194" s="168"/>
      <c r="Q194" s="271"/>
      <c r="AL194" s="260"/>
      <c r="AM194" s="260"/>
      <c r="AN194" s="260"/>
      <c r="AO194" s="260"/>
      <c r="AP194" s="260"/>
      <c r="AQ194" s="260"/>
      <c r="AR194" s="260"/>
      <c r="AS194" s="260"/>
      <c r="AT194" s="260"/>
      <c r="AU194" s="260"/>
      <c r="AV194" s="260"/>
      <c r="AW194" s="260"/>
      <c r="AX194" s="260"/>
      <c r="AY194" s="260"/>
      <c r="AZ194" s="260"/>
      <c r="BA194" s="260"/>
      <c r="BB194" s="260"/>
      <c r="BC194" s="260"/>
      <c r="BD194" s="210"/>
      <c r="BE194" s="210"/>
      <c r="BF194" s="210"/>
    </row>
    <row r="195" spans="1:58" x14ac:dyDescent="0.25">
      <c r="A195" s="171" t="s">
        <v>91</v>
      </c>
      <c r="B195" s="164"/>
      <c r="C195" s="299" t="s">
        <v>628</v>
      </c>
      <c r="D195" s="166"/>
      <c r="E195" s="168"/>
      <c r="F195" s="167"/>
      <c r="G195" s="168"/>
      <c r="I195" s="171" t="s">
        <v>91</v>
      </c>
      <c r="J195" s="164"/>
      <c r="K195" s="299" t="s">
        <v>628</v>
      </c>
      <c r="L195" s="248"/>
      <c r="M195" s="166"/>
      <c r="N195" s="168"/>
      <c r="O195" s="167"/>
      <c r="P195" s="168"/>
      <c r="Q195" s="271"/>
      <c r="AL195" s="260"/>
      <c r="AM195" s="260"/>
      <c r="AN195" s="260"/>
      <c r="AO195" s="260"/>
      <c r="AP195" s="260"/>
      <c r="AQ195" s="260"/>
      <c r="AR195" s="260"/>
      <c r="AS195" s="260"/>
      <c r="AT195" s="260"/>
      <c r="AU195" s="260"/>
      <c r="AV195" s="260"/>
      <c r="AW195" s="260"/>
      <c r="AX195" s="260"/>
      <c r="AY195" s="260"/>
      <c r="AZ195" s="260"/>
      <c r="BA195" s="260"/>
      <c r="BB195" s="260"/>
      <c r="BC195" s="260"/>
      <c r="BD195" s="210"/>
      <c r="BE195" s="210"/>
      <c r="BF195" s="210"/>
    </row>
    <row r="196" spans="1:58" x14ac:dyDescent="0.25">
      <c r="A196" s="171" t="s">
        <v>91</v>
      </c>
      <c r="B196" s="164"/>
      <c r="C196" s="299" t="s">
        <v>628</v>
      </c>
      <c r="D196" s="166"/>
      <c r="E196" s="168"/>
      <c r="F196" s="167"/>
      <c r="G196" s="168"/>
      <c r="I196" s="171" t="s">
        <v>91</v>
      </c>
      <c r="J196" s="164"/>
      <c r="K196" s="299" t="s">
        <v>628</v>
      </c>
      <c r="L196" s="248"/>
      <c r="M196" s="166"/>
      <c r="N196" s="168"/>
      <c r="O196" s="167"/>
      <c r="P196" s="168"/>
      <c r="Q196" s="271"/>
      <c r="AL196" s="260"/>
      <c r="AM196" s="260"/>
      <c r="AN196" s="260"/>
      <c r="AO196" s="260"/>
      <c r="AP196" s="260"/>
      <c r="AQ196" s="260"/>
      <c r="AR196" s="260"/>
      <c r="AS196" s="260"/>
      <c r="AT196" s="260"/>
      <c r="AU196" s="260"/>
      <c r="AV196" s="260"/>
      <c r="AW196" s="260"/>
      <c r="AX196" s="260"/>
      <c r="AY196" s="260"/>
      <c r="AZ196" s="260"/>
      <c r="BA196" s="260"/>
      <c r="BB196" s="260"/>
      <c r="BC196" s="260"/>
      <c r="BD196" s="210"/>
      <c r="BE196" s="210"/>
      <c r="BF196" s="210"/>
    </row>
    <row r="197" spans="1:58" x14ac:dyDescent="0.25">
      <c r="A197" s="171" t="s">
        <v>91</v>
      </c>
      <c r="B197" s="164"/>
      <c r="C197" s="299" t="s">
        <v>628</v>
      </c>
      <c r="D197" s="166"/>
      <c r="E197" s="168"/>
      <c r="F197" s="167"/>
      <c r="G197" s="168"/>
      <c r="I197" s="171" t="s">
        <v>91</v>
      </c>
      <c r="J197" s="164"/>
      <c r="K197" s="299" t="s">
        <v>628</v>
      </c>
      <c r="L197" s="248"/>
      <c r="M197" s="166"/>
      <c r="N197" s="168"/>
      <c r="O197" s="167"/>
      <c r="P197" s="168"/>
      <c r="Q197" s="271"/>
      <c r="AL197" s="260"/>
      <c r="AM197" s="260"/>
      <c r="AN197" s="260"/>
      <c r="AO197" s="260"/>
      <c r="AP197" s="260"/>
      <c r="AQ197" s="260"/>
      <c r="AR197" s="260"/>
      <c r="AS197" s="260"/>
      <c r="AT197" s="260"/>
      <c r="AU197" s="260"/>
      <c r="AV197" s="260"/>
      <c r="AW197" s="260"/>
      <c r="AX197" s="260"/>
      <c r="AY197" s="260"/>
      <c r="AZ197" s="260"/>
      <c r="BA197" s="260"/>
      <c r="BB197" s="260"/>
      <c r="BC197" s="260"/>
      <c r="BD197" s="210"/>
      <c r="BE197" s="210"/>
      <c r="BF197" s="210"/>
    </row>
    <row r="198" spans="1:58" x14ac:dyDescent="0.25">
      <c r="A198" s="171" t="s">
        <v>91</v>
      </c>
      <c r="B198" s="164"/>
      <c r="C198" s="299" t="s">
        <v>628</v>
      </c>
      <c r="D198" s="166"/>
      <c r="E198" s="168"/>
      <c r="F198" s="167"/>
      <c r="G198" s="168"/>
      <c r="I198" s="171" t="s">
        <v>91</v>
      </c>
      <c r="J198" s="164"/>
      <c r="K198" s="299" t="s">
        <v>628</v>
      </c>
      <c r="L198" s="248"/>
      <c r="M198" s="166"/>
      <c r="N198" s="168"/>
      <c r="O198" s="167"/>
      <c r="P198" s="168"/>
      <c r="Q198" s="271"/>
      <c r="AL198" s="260"/>
      <c r="AM198" s="260"/>
      <c r="AN198" s="260"/>
      <c r="AO198" s="260"/>
      <c r="AP198" s="260"/>
      <c r="AQ198" s="260"/>
      <c r="AR198" s="260"/>
      <c r="AS198" s="260"/>
      <c r="AT198" s="260"/>
      <c r="AU198" s="260"/>
      <c r="AV198" s="260"/>
      <c r="AW198" s="260"/>
      <c r="AX198" s="260"/>
      <c r="AY198" s="260"/>
      <c r="AZ198" s="260"/>
      <c r="BA198" s="260"/>
      <c r="BB198" s="260"/>
      <c r="BC198" s="260"/>
      <c r="BD198" s="210"/>
      <c r="BE198" s="210"/>
      <c r="BF198" s="210"/>
    </row>
    <row r="199" spans="1:58" x14ac:dyDescent="0.25">
      <c r="A199" s="171" t="s">
        <v>91</v>
      </c>
      <c r="B199" s="164"/>
      <c r="C199" s="299" t="s">
        <v>628</v>
      </c>
      <c r="D199" s="166"/>
      <c r="E199" s="168"/>
      <c r="F199" s="167"/>
      <c r="G199" s="168"/>
      <c r="I199" s="171" t="s">
        <v>91</v>
      </c>
      <c r="J199" s="164"/>
      <c r="K199" s="299" t="s">
        <v>628</v>
      </c>
      <c r="L199" s="248"/>
      <c r="M199" s="166"/>
      <c r="N199" s="168"/>
      <c r="O199" s="167"/>
      <c r="P199" s="168"/>
      <c r="Q199" s="271"/>
      <c r="AL199" s="260"/>
      <c r="AM199" s="260"/>
      <c r="AN199" s="260"/>
      <c r="AO199" s="260"/>
      <c r="AP199" s="260"/>
      <c r="AQ199" s="260"/>
      <c r="AR199" s="260"/>
      <c r="AS199" s="260"/>
      <c r="AT199" s="260"/>
      <c r="AU199" s="260"/>
      <c r="AV199" s="260"/>
      <c r="AW199" s="260"/>
      <c r="AX199" s="260"/>
      <c r="AY199" s="260"/>
      <c r="AZ199" s="260"/>
      <c r="BA199" s="260"/>
      <c r="BB199" s="260"/>
      <c r="BC199" s="260"/>
      <c r="BD199" s="210"/>
      <c r="BE199" s="210"/>
      <c r="BF199" s="210"/>
    </row>
    <row r="200" spans="1:58" x14ac:dyDescent="0.25">
      <c r="A200" s="171" t="s">
        <v>91</v>
      </c>
      <c r="B200" s="164"/>
      <c r="C200" s="299" t="s">
        <v>628</v>
      </c>
      <c r="D200" s="166"/>
      <c r="E200" s="168"/>
      <c r="F200" s="167"/>
      <c r="G200" s="168"/>
      <c r="I200" s="171" t="s">
        <v>91</v>
      </c>
      <c r="J200" s="164"/>
      <c r="K200" s="299" t="s">
        <v>628</v>
      </c>
      <c r="L200" s="248"/>
      <c r="M200" s="166"/>
      <c r="N200" s="168"/>
      <c r="O200" s="167"/>
      <c r="P200" s="168"/>
      <c r="Q200" s="271"/>
      <c r="AL200" s="260"/>
      <c r="AM200" s="260"/>
      <c r="AN200" s="260"/>
      <c r="AO200" s="260"/>
      <c r="AP200" s="260"/>
      <c r="AQ200" s="260"/>
      <c r="AR200" s="260"/>
      <c r="AS200" s="260"/>
      <c r="AT200" s="260"/>
      <c r="AU200" s="260"/>
      <c r="AV200" s="260"/>
      <c r="AW200" s="260"/>
      <c r="AX200" s="260"/>
      <c r="AY200" s="260"/>
      <c r="AZ200" s="260"/>
      <c r="BA200" s="260"/>
      <c r="BB200" s="260"/>
      <c r="BC200" s="260"/>
      <c r="BD200" s="210"/>
      <c r="BE200" s="210"/>
      <c r="BF200" s="210"/>
    </row>
    <row r="201" spans="1:58" x14ac:dyDescent="0.25">
      <c r="A201" s="171" t="s">
        <v>91</v>
      </c>
      <c r="B201" s="164"/>
      <c r="C201" s="299" t="s">
        <v>628</v>
      </c>
      <c r="D201" s="166"/>
      <c r="E201" s="168"/>
      <c r="F201" s="167"/>
      <c r="G201" s="168"/>
      <c r="I201" s="171" t="s">
        <v>91</v>
      </c>
      <c r="J201" s="164"/>
      <c r="K201" s="299" t="s">
        <v>628</v>
      </c>
      <c r="L201" s="248"/>
      <c r="M201" s="166"/>
      <c r="N201" s="168"/>
      <c r="O201" s="167"/>
      <c r="P201" s="168"/>
      <c r="Q201" s="271"/>
      <c r="AL201" s="260"/>
      <c r="AM201" s="260"/>
      <c r="AN201" s="260"/>
      <c r="AO201" s="260"/>
      <c r="AP201" s="260"/>
      <c r="AQ201" s="260"/>
      <c r="AR201" s="260"/>
      <c r="AS201" s="260"/>
      <c r="AT201" s="260"/>
      <c r="AU201" s="260"/>
      <c r="AV201" s="260"/>
      <c r="AW201" s="260"/>
      <c r="AX201" s="260"/>
      <c r="AY201" s="260"/>
      <c r="AZ201" s="260"/>
      <c r="BA201" s="260"/>
      <c r="BB201" s="260"/>
      <c r="BC201" s="260"/>
      <c r="BD201" s="210"/>
      <c r="BE201" s="210"/>
      <c r="BF201" s="210"/>
    </row>
    <row r="202" spans="1:58" x14ac:dyDescent="0.25">
      <c r="A202" s="171" t="s">
        <v>91</v>
      </c>
      <c r="B202" s="164"/>
      <c r="C202" s="299" t="s">
        <v>628</v>
      </c>
      <c r="D202" s="166"/>
      <c r="E202" s="168"/>
      <c r="F202" s="167"/>
      <c r="G202" s="168"/>
      <c r="I202" s="171" t="s">
        <v>91</v>
      </c>
      <c r="J202" s="164"/>
      <c r="K202" s="299" t="s">
        <v>628</v>
      </c>
      <c r="L202" s="248"/>
      <c r="M202" s="166"/>
      <c r="N202" s="168"/>
      <c r="O202" s="167"/>
      <c r="P202" s="168"/>
      <c r="Q202" s="271"/>
      <c r="AL202" s="260"/>
      <c r="AM202" s="260"/>
      <c r="AN202" s="260"/>
      <c r="AO202" s="260"/>
      <c r="AP202" s="260"/>
      <c r="AQ202" s="260"/>
      <c r="AR202" s="260"/>
      <c r="AS202" s="260"/>
      <c r="AT202" s="260"/>
      <c r="AU202" s="260"/>
      <c r="AV202" s="260"/>
      <c r="AW202" s="260"/>
      <c r="AX202" s="260"/>
      <c r="AY202" s="260"/>
      <c r="AZ202" s="260"/>
      <c r="BA202" s="260"/>
      <c r="BB202" s="260"/>
      <c r="BC202" s="260"/>
      <c r="BD202" s="210"/>
      <c r="BE202" s="210"/>
      <c r="BF202" s="210"/>
    </row>
    <row r="203" spans="1:58" x14ac:dyDescent="0.25">
      <c r="A203" s="171" t="s">
        <v>91</v>
      </c>
      <c r="B203" s="164"/>
      <c r="C203" s="299" t="s">
        <v>628</v>
      </c>
      <c r="D203" s="166"/>
      <c r="E203" s="168"/>
      <c r="F203" s="167"/>
      <c r="G203" s="168"/>
      <c r="I203" s="171" t="s">
        <v>91</v>
      </c>
      <c r="J203" s="164"/>
      <c r="K203" s="299" t="s">
        <v>628</v>
      </c>
      <c r="L203" s="248"/>
      <c r="M203" s="166"/>
      <c r="N203" s="168"/>
      <c r="O203" s="167"/>
      <c r="P203" s="168"/>
      <c r="Q203" s="271"/>
      <c r="AL203" s="260"/>
      <c r="AM203" s="260"/>
      <c r="AN203" s="260"/>
      <c r="AO203" s="260"/>
      <c r="AP203" s="260"/>
      <c r="AQ203" s="260"/>
      <c r="AR203" s="260"/>
      <c r="AS203" s="260"/>
      <c r="AT203" s="260"/>
      <c r="AU203" s="260"/>
      <c r="AV203" s="260"/>
      <c r="AW203" s="260"/>
      <c r="AX203" s="260"/>
      <c r="AY203" s="260"/>
      <c r="AZ203" s="260"/>
      <c r="BA203" s="260"/>
      <c r="BB203" s="260"/>
      <c r="BC203" s="260"/>
      <c r="BD203" s="210"/>
      <c r="BE203" s="210"/>
      <c r="BF203" s="210"/>
    </row>
    <row r="204" spans="1:58" x14ac:dyDescent="0.25">
      <c r="A204" s="171" t="s">
        <v>91</v>
      </c>
      <c r="B204" s="164"/>
      <c r="C204" s="299" t="s">
        <v>628</v>
      </c>
      <c r="D204" s="166"/>
      <c r="E204" s="168"/>
      <c r="F204" s="167"/>
      <c r="G204" s="168"/>
      <c r="I204" s="171" t="s">
        <v>91</v>
      </c>
      <c r="J204" s="164"/>
      <c r="K204" s="299" t="s">
        <v>628</v>
      </c>
      <c r="L204" s="248"/>
      <c r="M204" s="166"/>
      <c r="N204" s="168"/>
      <c r="O204" s="167"/>
      <c r="P204" s="168"/>
      <c r="Q204" s="271"/>
      <c r="AL204" s="260"/>
      <c r="AM204" s="260"/>
      <c r="AN204" s="260"/>
      <c r="AO204" s="260"/>
      <c r="AP204" s="260"/>
      <c r="AQ204" s="260"/>
      <c r="AR204" s="260"/>
      <c r="AS204" s="260"/>
      <c r="AT204" s="260"/>
      <c r="AU204" s="260"/>
      <c r="AV204" s="260"/>
      <c r="AW204" s="260"/>
      <c r="AX204" s="260"/>
      <c r="AY204" s="260"/>
      <c r="AZ204" s="260"/>
      <c r="BA204" s="260"/>
      <c r="BB204" s="260"/>
      <c r="BC204" s="260"/>
      <c r="BD204" s="210"/>
      <c r="BE204" s="210"/>
      <c r="BF204" s="210"/>
    </row>
    <row r="205" spans="1:58" x14ac:dyDescent="0.25">
      <c r="A205" s="171" t="s">
        <v>91</v>
      </c>
      <c r="B205" s="164"/>
      <c r="C205" s="299" t="s">
        <v>628</v>
      </c>
      <c r="D205" s="166"/>
      <c r="E205" s="168"/>
      <c r="F205" s="167"/>
      <c r="G205" s="168"/>
      <c r="I205" s="171" t="s">
        <v>91</v>
      </c>
      <c r="J205" s="164"/>
      <c r="K205" s="299" t="s">
        <v>628</v>
      </c>
      <c r="L205" s="248"/>
      <c r="M205" s="166"/>
      <c r="N205" s="168"/>
      <c r="O205" s="167"/>
      <c r="P205" s="168"/>
      <c r="Q205" s="271"/>
      <c r="AL205" s="260"/>
      <c r="AM205" s="260"/>
      <c r="AN205" s="260"/>
      <c r="AO205" s="260"/>
      <c r="AP205" s="260"/>
      <c r="AQ205" s="260"/>
      <c r="AR205" s="260"/>
      <c r="AS205" s="260"/>
      <c r="AT205" s="260"/>
      <c r="AU205" s="260"/>
      <c r="AV205" s="260"/>
      <c r="AW205" s="260"/>
      <c r="AX205" s="260"/>
      <c r="AY205" s="260"/>
      <c r="AZ205" s="260"/>
      <c r="BA205" s="260"/>
      <c r="BB205" s="260"/>
      <c r="BC205" s="260"/>
      <c r="BD205" s="210"/>
      <c r="BE205" s="210"/>
      <c r="BF205" s="210"/>
    </row>
    <row r="206" spans="1:58" x14ac:dyDescent="0.25">
      <c r="A206" s="171" t="s">
        <v>91</v>
      </c>
      <c r="B206" s="164"/>
      <c r="C206" s="299" t="s">
        <v>628</v>
      </c>
      <c r="D206" s="166"/>
      <c r="E206" s="168"/>
      <c r="F206" s="167"/>
      <c r="G206" s="168"/>
      <c r="I206" s="171" t="s">
        <v>91</v>
      </c>
      <c r="J206" s="164"/>
      <c r="K206" s="299" t="s">
        <v>628</v>
      </c>
      <c r="L206" s="248"/>
      <c r="M206" s="166"/>
      <c r="N206" s="168"/>
      <c r="O206" s="167"/>
      <c r="P206" s="168"/>
      <c r="Q206" s="271"/>
      <c r="AL206" s="260"/>
      <c r="AM206" s="260"/>
      <c r="AN206" s="260"/>
      <c r="AO206" s="260"/>
      <c r="AP206" s="260"/>
      <c r="AQ206" s="260"/>
      <c r="AR206" s="260"/>
      <c r="AS206" s="260"/>
      <c r="AT206" s="260"/>
      <c r="AU206" s="260"/>
      <c r="AV206" s="260"/>
      <c r="AW206" s="260"/>
      <c r="AX206" s="260"/>
      <c r="AY206" s="260"/>
      <c r="AZ206" s="260"/>
      <c r="BA206" s="260"/>
      <c r="BB206" s="260"/>
      <c r="BC206" s="260"/>
      <c r="BD206" s="210"/>
      <c r="BE206" s="210"/>
      <c r="BF206" s="210"/>
    </row>
    <row r="207" spans="1:58" x14ac:dyDescent="0.25">
      <c r="A207" s="171" t="s">
        <v>91</v>
      </c>
      <c r="B207" s="164"/>
      <c r="C207" s="299" t="s">
        <v>628</v>
      </c>
      <c r="D207" s="166"/>
      <c r="E207" s="168"/>
      <c r="F207" s="167"/>
      <c r="G207" s="168"/>
      <c r="I207" s="171" t="s">
        <v>91</v>
      </c>
      <c r="J207" s="164"/>
      <c r="K207" s="299" t="s">
        <v>628</v>
      </c>
      <c r="L207" s="248"/>
      <c r="M207" s="166"/>
      <c r="N207" s="168"/>
      <c r="O207" s="167"/>
      <c r="P207" s="168"/>
      <c r="Q207" s="271"/>
      <c r="AL207" s="260"/>
      <c r="AM207" s="260"/>
      <c r="AN207" s="260"/>
      <c r="AO207" s="260"/>
      <c r="AP207" s="260"/>
      <c r="AQ207" s="260"/>
      <c r="AR207" s="260"/>
      <c r="AS207" s="260"/>
      <c r="AT207" s="260"/>
      <c r="AU207" s="260"/>
      <c r="AV207" s="260"/>
      <c r="AW207" s="260"/>
      <c r="AX207" s="260"/>
      <c r="AY207" s="260"/>
      <c r="AZ207" s="260"/>
      <c r="BA207" s="260"/>
      <c r="BB207" s="260"/>
      <c r="BC207" s="260"/>
      <c r="BD207" s="210"/>
      <c r="BE207" s="210"/>
      <c r="BF207" s="210"/>
    </row>
    <row r="208" spans="1:58" x14ac:dyDescent="0.25">
      <c r="A208" s="171" t="s">
        <v>91</v>
      </c>
      <c r="B208" s="164"/>
      <c r="C208" s="299" t="s">
        <v>628</v>
      </c>
      <c r="D208" s="166"/>
      <c r="E208" s="168"/>
      <c r="F208" s="167"/>
      <c r="G208" s="168"/>
      <c r="I208" s="171" t="s">
        <v>91</v>
      </c>
      <c r="J208" s="164"/>
      <c r="K208" s="299" t="s">
        <v>628</v>
      </c>
      <c r="L208" s="248"/>
      <c r="M208" s="166"/>
      <c r="N208" s="168"/>
      <c r="O208" s="167"/>
      <c r="P208" s="168"/>
      <c r="Q208" s="271"/>
      <c r="AL208" s="260"/>
      <c r="AM208" s="260"/>
      <c r="AN208" s="260"/>
      <c r="AO208" s="260"/>
      <c r="AP208" s="260"/>
      <c r="AQ208" s="260"/>
      <c r="AR208" s="260"/>
      <c r="AS208" s="260"/>
      <c r="AT208" s="260"/>
      <c r="AU208" s="260"/>
      <c r="AV208" s="260"/>
      <c r="AW208" s="260"/>
      <c r="AX208" s="260"/>
      <c r="AY208" s="260"/>
      <c r="AZ208" s="260"/>
      <c r="BA208" s="260"/>
      <c r="BB208" s="260"/>
      <c r="BC208" s="260"/>
      <c r="BD208" s="210"/>
      <c r="BE208" s="210"/>
      <c r="BF208" s="210"/>
    </row>
    <row r="209" spans="1:58" x14ac:dyDescent="0.25">
      <c r="A209" s="171" t="s">
        <v>91</v>
      </c>
      <c r="B209" s="164"/>
      <c r="C209" s="299" t="s">
        <v>628</v>
      </c>
      <c r="D209" s="166"/>
      <c r="E209" s="168"/>
      <c r="F209" s="167"/>
      <c r="G209" s="168"/>
      <c r="I209" s="171" t="s">
        <v>91</v>
      </c>
      <c r="J209" s="164"/>
      <c r="K209" s="299" t="s">
        <v>628</v>
      </c>
      <c r="L209" s="248"/>
      <c r="M209" s="166"/>
      <c r="N209" s="168"/>
      <c r="O209" s="167"/>
      <c r="P209" s="168"/>
      <c r="Q209" s="271"/>
      <c r="AL209" s="260"/>
      <c r="AM209" s="260"/>
      <c r="AN209" s="260"/>
      <c r="AO209" s="260"/>
      <c r="AP209" s="260"/>
      <c r="AQ209" s="260"/>
      <c r="AR209" s="260"/>
      <c r="AS209" s="260"/>
      <c r="AT209" s="260"/>
      <c r="AU209" s="260"/>
      <c r="AV209" s="260"/>
      <c r="AW209" s="260"/>
      <c r="AX209" s="260"/>
      <c r="AY209" s="260"/>
      <c r="AZ209" s="260"/>
      <c r="BA209" s="260"/>
      <c r="BB209" s="260"/>
      <c r="BC209" s="260"/>
      <c r="BD209" s="210"/>
      <c r="BE209" s="210"/>
      <c r="BF209" s="210"/>
    </row>
    <row r="210" spans="1:58" x14ac:dyDescent="0.25">
      <c r="A210" s="171" t="s">
        <v>91</v>
      </c>
      <c r="B210" s="164"/>
      <c r="C210" s="299" t="s">
        <v>628</v>
      </c>
      <c r="D210" s="166"/>
      <c r="E210" s="168"/>
      <c r="F210" s="167"/>
      <c r="G210" s="168"/>
      <c r="I210" s="171" t="s">
        <v>91</v>
      </c>
      <c r="J210" s="164"/>
      <c r="K210" s="299" t="s">
        <v>628</v>
      </c>
      <c r="L210" s="248"/>
      <c r="M210" s="166"/>
      <c r="N210" s="168"/>
      <c r="O210" s="167"/>
      <c r="P210" s="168"/>
      <c r="Q210" s="271"/>
      <c r="AL210" s="260"/>
      <c r="AM210" s="260"/>
      <c r="AN210" s="260"/>
      <c r="AO210" s="260"/>
      <c r="AP210" s="260"/>
      <c r="AQ210" s="260"/>
      <c r="AR210" s="260"/>
      <c r="AS210" s="260"/>
      <c r="AT210" s="260"/>
      <c r="AU210" s="260"/>
      <c r="AV210" s="260"/>
      <c r="AW210" s="260"/>
      <c r="AX210" s="260"/>
      <c r="AY210" s="260"/>
      <c r="AZ210" s="260"/>
      <c r="BA210" s="260"/>
      <c r="BB210" s="260"/>
      <c r="BC210" s="260"/>
      <c r="BD210" s="210"/>
      <c r="BE210" s="210"/>
      <c r="BF210" s="210"/>
    </row>
    <row r="211" spans="1:58" x14ac:dyDescent="0.25">
      <c r="A211" s="171" t="s">
        <v>91</v>
      </c>
      <c r="B211" s="164"/>
      <c r="C211" s="299" t="s">
        <v>628</v>
      </c>
      <c r="D211" s="166"/>
      <c r="E211" s="168"/>
      <c r="F211" s="167"/>
      <c r="G211" s="168"/>
      <c r="I211" s="171" t="s">
        <v>91</v>
      </c>
      <c r="J211" s="164"/>
      <c r="K211" s="299" t="s">
        <v>628</v>
      </c>
      <c r="L211" s="248"/>
      <c r="M211" s="166"/>
      <c r="N211" s="168"/>
      <c r="O211" s="167"/>
      <c r="P211" s="168"/>
      <c r="Q211" s="271"/>
      <c r="AL211" s="260"/>
      <c r="AM211" s="260"/>
      <c r="AN211" s="260"/>
      <c r="AO211" s="260"/>
      <c r="AP211" s="260"/>
      <c r="AQ211" s="260"/>
      <c r="AR211" s="260"/>
      <c r="AS211" s="260"/>
      <c r="AT211" s="260"/>
      <c r="AU211" s="260"/>
      <c r="AV211" s="260"/>
      <c r="AW211" s="260"/>
      <c r="AX211" s="260"/>
      <c r="AY211" s="260"/>
      <c r="AZ211" s="260"/>
      <c r="BA211" s="260"/>
      <c r="BB211" s="260"/>
      <c r="BC211" s="260"/>
      <c r="BD211" s="210"/>
      <c r="BE211" s="210"/>
      <c r="BF211" s="210"/>
    </row>
    <row r="212" spans="1:58" x14ac:dyDescent="0.25">
      <c r="A212" s="171" t="s">
        <v>91</v>
      </c>
      <c r="B212" s="164"/>
      <c r="C212" s="299" t="s">
        <v>628</v>
      </c>
      <c r="D212" s="166"/>
      <c r="E212" s="168"/>
      <c r="F212" s="167"/>
      <c r="G212" s="168"/>
      <c r="I212" s="171" t="s">
        <v>91</v>
      </c>
      <c r="J212" s="164"/>
      <c r="K212" s="299" t="s">
        <v>628</v>
      </c>
      <c r="L212" s="248"/>
      <c r="M212" s="166"/>
      <c r="N212" s="168"/>
      <c r="O212" s="167"/>
      <c r="P212" s="168"/>
      <c r="Q212" s="271"/>
      <c r="AL212" s="260"/>
      <c r="AM212" s="260"/>
      <c r="AN212" s="260"/>
      <c r="AO212" s="260"/>
      <c r="AP212" s="260"/>
      <c r="AQ212" s="260"/>
      <c r="AR212" s="260"/>
      <c r="AS212" s="260"/>
      <c r="AT212" s="260"/>
      <c r="AU212" s="260"/>
      <c r="AV212" s="260"/>
      <c r="AW212" s="260"/>
      <c r="AX212" s="260"/>
      <c r="AY212" s="260"/>
      <c r="AZ212" s="260"/>
      <c r="BA212" s="260"/>
      <c r="BB212" s="260"/>
      <c r="BC212" s="260"/>
      <c r="BD212" s="210"/>
      <c r="BE212" s="210"/>
      <c r="BF212" s="210"/>
    </row>
    <row r="213" spans="1:58" x14ac:dyDescent="0.25">
      <c r="A213" s="171" t="s">
        <v>91</v>
      </c>
      <c r="B213" s="164"/>
      <c r="C213" s="299" t="s">
        <v>628</v>
      </c>
      <c r="D213" s="166"/>
      <c r="E213" s="168"/>
      <c r="F213" s="167"/>
      <c r="G213" s="168"/>
      <c r="I213" s="171" t="s">
        <v>91</v>
      </c>
      <c r="J213" s="164"/>
      <c r="K213" s="299" t="s">
        <v>628</v>
      </c>
      <c r="L213" s="248"/>
      <c r="M213" s="166"/>
      <c r="N213" s="168"/>
      <c r="O213" s="167"/>
      <c r="P213" s="168"/>
      <c r="Q213" s="271"/>
      <c r="AL213" s="260"/>
      <c r="AM213" s="260"/>
      <c r="AN213" s="260"/>
      <c r="AO213" s="260"/>
      <c r="AP213" s="260"/>
      <c r="AQ213" s="260"/>
      <c r="AR213" s="260"/>
      <c r="AS213" s="260"/>
      <c r="AT213" s="260"/>
      <c r="AU213" s="260"/>
      <c r="AV213" s="260"/>
      <c r="AW213" s="260"/>
      <c r="AX213" s="260"/>
      <c r="AY213" s="260"/>
      <c r="AZ213" s="260"/>
      <c r="BA213" s="260"/>
      <c r="BB213" s="260"/>
      <c r="BC213" s="260"/>
      <c r="BD213" s="210"/>
      <c r="BE213" s="210"/>
      <c r="BF213" s="210"/>
    </row>
    <row r="214" spans="1:58" x14ac:dyDescent="0.25">
      <c r="A214" s="171" t="s">
        <v>91</v>
      </c>
      <c r="B214" s="164"/>
      <c r="C214" s="299" t="s">
        <v>628</v>
      </c>
      <c r="D214" s="166"/>
      <c r="E214" s="168"/>
      <c r="F214" s="167"/>
      <c r="G214" s="168"/>
      <c r="I214" s="171" t="s">
        <v>91</v>
      </c>
      <c r="J214" s="164"/>
      <c r="K214" s="299" t="s">
        <v>628</v>
      </c>
      <c r="L214" s="248"/>
      <c r="M214" s="166"/>
      <c r="N214" s="168"/>
      <c r="O214" s="167"/>
      <c r="P214" s="168"/>
      <c r="Q214" s="271"/>
      <c r="AL214" s="260"/>
      <c r="AM214" s="260"/>
      <c r="AN214" s="260"/>
      <c r="AO214" s="260"/>
      <c r="AP214" s="260"/>
      <c r="AQ214" s="260"/>
      <c r="AR214" s="260"/>
      <c r="AS214" s="260"/>
      <c r="AT214" s="260"/>
      <c r="AU214" s="260"/>
      <c r="AV214" s="260"/>
      <c r="AW214" s="260"/>
      <c r="AX214" s="260"/>
      <c r="AY214" s="260"/>
      <c r="AZ214" s="260"/>
      <c r="BA214" s="260"/>
      <c r="BB214" s="260"/>
      <c r="BC214" s="260"/>
      <c r="BD214" s="210"/>
      <c r="BE214" s="210"/>
      <c r="BF214" s="210"/>
    </row>
    <row r="215" spans="1:58" x14ac:dyDescent="0.25">
      <c r="A215" s="171" t="s">
        <v>91</v>
      </c>
      <c r="B215" s="164"/>
      <c r="C215" s="299" t="s">
        <v>628</v>
      </c>
      <c r="D215" s="166"/>
      <c r="E215" s="168"/>
      <c r="F215" s="167"/>
      <c r="G215" s="168"/>
      <c r="I215" s="171" t="s">
        <v>91</v>
      </c>
      <c r="J215" s="164"/>
      <c r="K215" s="299" t="s">
        <v>628</v>
      </c>
      <c r="L215" s="248"/>
      <c r="M215" s="166"/>
      <c r="N215" s="168"/>
      <c r="O215" s="167"/>
      <c r="P215" s="168"/>
      <c r="Q215" s="271"/>
      <c r="AL215" s="260"/>
      <c r="AM215" s="260"/>
      <c r="AN215" s="260"/>
      <c r="AO215" s="260"/>
      <c r="AP215" s="260"/>
      <c r="AQ215" s="260"/>
      <c r="AR215" s="260"/>
      <c r="AS215" s="260"/>
      <c r="AT215" s="260"/>
      <c r="AU215" s="260"/>
      <c r="AV215" s="260"/>
      <c r="AW215" s="260"/>
      <c r="AX215" s="260"/>
      <c r="AY215" s="260"/>
      <c r="AZ215" s="260"/>
      <c r="BA215" s="260"/>
      <c r="BB215" s="260"/>
      <c r="BC215" s="260"/>
      <c r="BD215" s="210"/>
      <c r="BE215" s="210"/>
      <c r="BF215" s="210"/>
    </row>
    <row r="216" spans="1:58" x14ac:dyDescent="0.25">
      <c r="A216" s="171" t="s">
        <v>91</v>
      </c>
      <c r="B216" s="164"/>
      <c r="C216" s="299" t="s">
        <v>628</v>
      </c>
      <c r="D216" s="166"/>
      <c r="E216" s="168"/>
      <c r="F216" s="167"/>
      <c r="G216" s="168"/>
      <c r="I216" s="171" t="s">
        <v>91</v>
      </c>
      <c r="J216" s="164"/>
      <c r="K216" s="299" t="s">
        <v>628</v>
      </c>
      <c r="L216" s="248"/>
      <c r="M216" s="166"/>
      <c r="N216" s="168"/>
      <c r="O216" s="167"/>
      <c r="P216" s="168"/>
      <c r="Q216" s="271"/>
      <c r="AL216" s="260"/>
      <c r="AM216" s="260"/>
      <c r="AN216" s="260"/>
      <c r="AO216" s="260"/>
      <c r="AP216" s="260"/>
      <c r="AQ216" s="260"/>
      <c r="AR216" s="260"/>
      <c r="AS216" s="260"/>
      <c r="AT216" s="260"/>
      <c r="AU216" s="260"/>
      <c r="AV216" s="260"/>
      <c r="AW216" s="260"/>
      <c r="AX216" s="260"/>
      <c r="AY216" s="260"/>
      <c r="AZ216" s="260"/>
      <c r="BA216" s="260"/>
      <c r="BB216" s="260"/>
      <c r="BC216" s="260"/>
      <c r="BD216" s="210"/>
      <c r="BE216" s="210"/>
      <c r="BF216" s="210"/>
    </row>
    <row r="217" spans="1:58" x14ac:dyDescent="0.25">
      <c r="A217" s="171" t="s">
        <v>91</v>
      </c>
      <c r="B217" s="164"/>
      <c r="C217" s="299" t="s">
        <v>628</v>
      </c>
      <c r="D217" s="166"/>
      <c r="E217" s="168"/>
      <c r="F217" s="167"/>
      <c r="G217" s="168"/>
      <c r="I217" s="171" t="s">
        <v>91</v>
      </c>
      <c r="J217" s="164"/>
      <c r="K217" s="299" t="s">
        <v>628</v>
      </c>
      <c r="L217" s="248"/>
      <c r="M217" s="166"/>
      <c r="N217" s="168"/>
      <c r="O217" s="167"/>
      <c r="P217" s="168"/>
      <c r="Q217" s="271"/>
      <c r="AL217" s="260"/>
      <c r="AM217" s="260"/>
      <c r="AN217" s="260"/>
      <c r="AO217" s="260"/>
      <c r="AP217" s="260"/>
      <c r="AQ217" s="260"/>
      <c r="AR217" s="260"/>
      <c r="AS217" s="260"/>
      <c r="AT217" s="260"/>
      <c r="AU217" s="260"/>
      <c r="AV217" s="260"/>
      <c r="AW217" s="260"/>
      <c r="AX217" s="260"/>
      <c r="AY217" s="260"/>
      <c r="AZ217" s="260"/>
      <c r="BA217" s="260"/>
      <c r="BB217" s="260"/>
      <c r="BC217" s="260"/>
      <c r="BD217" s="210"/>
      <c r="BE217" s="210"/>
      <c r="BF217" s="210"/>
    </row>
    <row r="218" spans="1:58" x14ac:dyDescent="0.25">
      <c r="A218" s="171" t="s">
        <v>91</v>
      </c>
      <c r="B218" s="164"/>
      <c r="C218" s="299" t="s">
        <v>628</v>
      </c>
      <c r="D218" s="166"/>
      <c r="E218" s="168"/>
      <c r="F218" s="167"/>
      <c r="G218" s="168"/>
      <c r="I218" s="171" t="s">
        <v>91</v>
      </c>
      <c r="J218" s="164"/>
      <c r="K218" s="299" t="s">
        <v>628</v>
      </c>
      <c r="L218" s="248"/>
      <c r="M218" s="166"/>
      <c r="N218" s="168"/>
      <c r="O218" s="167"/>
      <c r="P218" s="168"/>
      <c r="Q218" s="271"/>
      <c r="AL218" s="260"/>
      <c r="AM218" s="260"/>
      <c r="AN218" s="260"/>
      <c r="AO218" s="260"/>
      <c r="AP218" s="260"/>
      <c r="AQ218" s="260"/>
      <c r="AR218" s="260"/>
      <c r="AS218" s="260"/>
      <c r="AT218" s="260"/>
      <c r="AU218" s="260"/>
      <c r="AV218" s="260"/>
      <c r="AW218" s="260"/>
      <c r="AX218" s="260"/>
      <c r="AY218" s="260"/>
      <c r="AZ218" s="260"/>
      <c r="BA218" s="260"/>
      <c r="BB218" s="260"/>
      <c r="BC218" s="260"/>
      <c r="BD218" s="210"/>
      <c r="BE218" s="210"/>
      <c r="BF218" s="210"/>
    </row>
    <row r="219" spans="1:58" x14ac:dyDescent="0.25">
      <c r="A219" s="171" t="s">
        <v>91</v>
      </c>
      <c r="B219" s="164"/>
      <c r="C219" s="299" t="s">
        <v>628</v>
      </c>
      <c r="D219" s="166"/>
      <c r="E219" s="168"/>
      <c r="F219" s="167"/>
      <c r="G219" s="168"/>
      <c r="I219" s="171" t="s">
        <v>91</v>
      </c>
      <c r="J219" s="164"/>
      <c r="K219" s="299" t="s">
        <v>628</v>
      </c>
      <c r="L219" s="248"/>
      <c r="M219" s="166"/>
      <c r="N219" s="168"/>
      <c r="O219" s="167"/>
      <c r="P219" s="168"/>
      <c r="Q219" s="271"/>
      <c r="AL219" s="260"/>
      <c r="AM219" s="260"/>
      <c r="AN219" s="260"/>
      <c r="AO219" s="260"/>
      <c r="AP219" s="260"/>
      <c r="AQ219" s="260"/>
      <c r="AR219" s="260"/>
      <c r="AS219" s="260"/>
      <c r="AT219" s="260"/>
      <c r="AU219" s="260"/>
      <c r="AV219" s="260"/>
      <c r="AW219" s="260"/>
      <c r="AX219" s="260"/>
      <c r="AY219" s="260"/>
      <c r="AZ219" s="260"/>
      <c r="BA219" s="260"/>
      <c r="BB219" s="260"/>
      <c r="BC219" s="260"/>
      <c r="BD219" s="210"/>
      <c r="BE219" s="210"/>
      <c r="BF219" s="210"/>
    </row>
    <row r="220" spans="1:58" x14ac:dyDescent="0.25">
      <c r="A220" s="171" t="s">
        <v>91</v>
      </c>
      <c r="B220" s="164"/>
      <c r="C220" s="299" t="s">
        <v>628</v>
      </c>
      <c r="D220" s="166"/>
      <c r="E220" s="168"/>
      <c r="F220" s="167"/>
      <c r="G220" s="168"/>
      <c r="I220" s="171" t="s">
        <v>91</v>
      </c>
      <c r="J220" s="164"/>
      <c r="K220" s="299" t="s">
        <v>628</v>
      </c>
      <c r="L220" s="248"/>
      <c r="M220" s="166"/>
      <c r="N220" s="168"/>
      <c r="O220" s="167"/>
      <c r="P220" s="168"/>
      <c r="Q220" s="271"/>
      <c r="AL220" s="260"/>
      <c r="AM220" s="260"/>
      <c r="AN220" s="260"/>
      <c r="AO220" s="260"/>
      <c r="AP220" s="260"/>
      <c r="AQ220" s="260"/>
      <c r="AR220" s="260"/>
      <c r="AS220" s="260"/>
      <c r="AT220" s="260"/>
      <c r="AU220" s="260"/>
      <c r="AV220" s="260"/>
      <c r="AW220" s="260"/>
      <c r="AX220" s="260"/>
      <c r="AY220" s="260"/>
      <c r="AZ220" s="260"/>
      <c r="BA220" s="260"/>
      <c r="BB220" s="260"/>
      <c r="BC220" s="260"/>
      <c r="BD220" s="210"/>
      <c r="BE220" s="210"/>
      <c r="BF220" s="210"/>
    </row>
    <row r="221" spans="1:58" x14ac:dyDescent="0.25">
      <c r="A221" s="171" t="s">
        <v>91</v>
      </c>
      <c r="B221" s="164"/>
      <c r="C221" s="299" t="s">
        <v>628</v>
      </c>
      <c r="D221" s="166"/>
      <c r="E221" s="168"/>
      <c r="F221" s="167"/>
      <c r="G221" s="168"/>
      <c r="I221" s="171" t="s">
        <v>91</v>
      </c>
      <c r="J221" s="164"/>
      <c r="K221" s="299" t="s">
        <v>628</v>
      </c>
      <c r="L221" s="248"/>
      <c r="M221" s="166"/>
      <c r="N221" s="168"/>
      <c r="O221" s="167"/>
      <c r="P221" s="168"/>
      <c r="Q221" s="271"/>
      <c r="AL221" s="260"/>
      <c r="AM221" s="260"/>
      <c r="AN221" s="260"/>
      <c r="AO221" s="260"/>
      <c r="AP221" s="260"/>
      <c r="AQ221" s="260"/>
      <c r="AR221" s="260"/>
      <c r="AS221" s="260"/>
      <c r="AT221" s="260"/>
      <c r="AU221" s="260"/>
      <c r="AV221" s="260"/>
      <c r="AW221" s="260"/>
      <c r="AX221" s="260"/>
      <c r="AY221" s="260"/>
      <c r="AZ221" s="260"/>
      <c r="BA221" s="260"/>
      <c r="BB221" s="260"/>
      <c r="BC221" s="260"/>
      <c r="BD221" s="210"/>
      <c r="BE221" s="210"/>
      <c r="BF221" s="210"/>
    </row>
    <row r="222" spans="1:58" x14ac:dyDescent="0.25">
      <c r="A222" s="171" t="s">
        <v>91</v>
      </c>
      <c r="B222" s="164"/>
      <c r="C222" s="299" t="s">
        <v>628</v>
      </c>
      <c r="D222" s="166"/>
      <c r="E222" s="168"/>
      <c r="F222" s="167"/>
      <c r="G222" s="168"/>
      <c r="I222" s="171" t="s">
        <v>91</v>
      </c>
      <c r="J222" s="164"/>
      <c r="K222" s="299" t="s">
        <v>628</v>
      </c>
      <c r="L222" s="248"/>
      <c r="M222" s="166"/>
      <c r="N222" s="168"/>
      <c r="O222" s="167"/>
      <c r="P222" s="168"/>
      <c r="Q222" s="271"/>
      <c r="AL222" s="260"/>
      <c r="AM222" s="260"/>
      <c r="AN222" s="260"/>
      <c r="AO222" s="260"/>
      <c r="AP222" s="260"/>
      <c r="AQ222" s="260"/>
      <c r="AR222" s="260"/>
      <c r="AS222" s="260"/>
      <c r="AT222" s="260"/>
      <c r="AU222" s="260"/>
      <c r="AV222" s="260"/>
      <c r="AW222" s="260"/>
      <c r="AX222" s="260"/>
      <c r="AY222" s="260"/>
      <c r="AZ222" s="260"/>
      <c r="BA222" s="260"/>
      <c r="BB222" s="260"/>
      <c r="BC222" s="260"/>
      <c r="BD222" s="210"/>
      <c r="BE222" s="210"/>
      <c r="BF222" s="210"/>
    </row>
    <row r="223" spans="1:58" x14ac:dyDescent="0.25">
      <c r="A223" s="171" t="s">
        <v>91</v>
      </c>
      <c r="B223" s="164"/>
      <c r="C223" s="299" t="s">
        <v>628</v>
      </c>
      <c r="D223" s="166"/>
      <c r="E223" s="168"/>
      <c r="F223" s="167"/>
      <c r="G223" s="168"/>
      <c r="I223" s="171" t="s">
        <v>91</v>
      </c>
      <c r="J223" s="164"/>
      <c r="K223" s="299" t="s">
        <v>628</v>
      </c>
      <c r="L223" s="248"/>
      <c r="M223" s="166"/>
      <c r="N223" s="168"/>
      <c r="O223" s="167"/>
      <c r="P223" s="168"/>
      <c r="Q223" s="271"/>
      <c r="AL223" s="260"/>
      <c r="AM223" s="260"/>
      <c r="AN223" s="260"/>
      <c r="AO223" s="260"/>
      <c r="AP223" s="260"/>
      <c r="AQ223" s="260"/>
      <c r="AR223" s="260"/>
      <c r="AS223" s="260"/>
      <c r="AT223" s="260"/>
      <c r="AU223" s="260"/>
      <c r="AV223" s="260"/>
      <c r="AW223" s="260"/>
      <c r="AX223" s="260"/>
      <c r="AY223" s="260"/>
      <c r="AZ223" s="260"/>
      <c r="BA223" s="260"/>
      <c r="BB223" s="260"/>
      <c r="BC223" s="260"/>
      <c r="BD223" s="210"/>
      <c r="BE223" s="210"/>
      <c r="BF223" s="210"/>
    </row>
    <row r="224" spans="1:58" x14ac:dyDescent="0.25">
      <c r="A224" s="171" t="s">
        <v>91</v>
      </c>
      <c r="B224" s="164"/>
      <c r="C224" s="299" t="s">
        <v>628</v>
      </c>
      <c r="D224" s="166"/>
      <c r="E224" s="168"/>
      <c r="F224" s="167"/>
      <c r="G224" s="168"/>
      <c r="I224" s="171" t="s">
        <v>91</v>
      </c>
      <c r="J224" s="164"/>
      <c r="K224" s="299" t="s">
        <v>628</v>
      </c>
      <c r="L224" s="248"/>
      <c r="M224" s="166"/>
      <c r="N224" s="168"/>
      <c r="O224" s="167"/>
      <c r="P224" s="168"/>
      <c r="Q224" s="271"/>
      <c r="AL224" s="260"/>
      <c r="AM224" s="260"/>
      <c r="AN224" s="260"/>
      <c r="AO224" s="260"/>
      <c r="AP224" s="260"/>
      <c r="AQ224" s="260"/>
      <c r="AR224" s="260"/>
      <c r="AS224" s="260"/>
      <c r="AT224" s="260"/>
      <c r="AU224" s="260"/>
      <c r="AV224" s="260"/>
      <c r="AW224" s="260"/>
      <c r="AX224" s="260"/>
      <c r="AY224" s="260"/>
      <c r="AZ224" s="260"/>
      <c r="BA224" s="260"/>
      <c r="BB224" s="260"/>
      <c r="BC224" s="260"/>
      <c r="BD224" s="210"/>
      <c r="BE224" s="210"/>
      <c r="BF224" s="210"/>
    </row>
    <row r="225" spans="1:58" x14ac:dyDescent="0.25">
      <c r="A225" s="171" t="s">
        <v>91</v>
      </c>
      <c r="B225" s="164"/>
      <c r="C225" s="299" t="s">
        <v>628</v>
      </c>
      <c r="D225" s="166"/>
      <c r="E225" s="168"/>
      <c r="F225" s="167"/>
      <c r="G225" s="168"/>
      <c r="I225" s="171" t="s">
        <v>91</v>
      </c>
      <c r="J225" s="164"/>
      <c r="K225" s="299" t="s">
        <v>628</v>
      </c>
      <c r="L225" s="248"/>
      <c r="M225" s="166"/>
      <c r="N225" s="168"/>
      <c r="O225" s="167"/>
      <c r="P225" s="168"/>
      <c r="Q225" s="271"/>
      <c r="AL225" s="260"/>
      <c r="AM225" s="260"/>
      <c r="AN225" s="260"/>
      <c r="AO225" s="260"/>
      <c r="AP225" s="260"/>
      <c r="AQ225" s="260"/>
      <c r="AR225" s="260"/>
      <c r="AS225" s="260"/>
      <c r="AT225" s="260"/>
      <c r="AU225" s="260"/>
      <c r="AV225" s="260"/>
      <c r="AW225" s="260"/>
      <c r="AX225" s="260"/>
      <c r="AY225" s="260"/>
      <c r="AZ225" s="260"/>
      <c r="BA225" s="260"/>
      <c r="BB225" s="260"/>
      <c r="BC225" s="260"/>
      <c r="BD225" s="210"/>
      <c r="BE225" s="210"/>
      <c r="BF225" s="210"/>
    </row>
    <row r="226" spans="1:58" x14ac:dyDescent="0.25">
      <c r="A226" s="171" t="s">
        <v>91</v>
      </c>
      <c r="B226" s="164"/>
      <c r="C226" s="299" t="s">
        <v>628</v>
      </c>
      <c r="D226" s="166"/>
      <c r="E226" s="168"/>
      <c r="F226" s="167"/>
      <c r="G226" s="168"/>
      <c r="I226" s="171" t="s">
        <v>91</v>
      </c>
      <c r="J226" s="164"/>
      <c r="K226" s="299" t="s">
        <v>628</v>
      </c>
      <c r="L226" s="248"/>
      <c r="M226" s="166"/>
      <c r="N226" s="168"/>
      <c r="O226" s="167"/>
      <c r="P226" s="168"/>
      <c r="Q226" s="271"/>
      <c r="AL226" s="260"/>
      <c r="AM226" s="260"/>
      <c r="AN226" s="260"/>
      <c r="AO226" s="260"/>
      <c r="AP226" s="260"/>
      <c r="AQ226" s="260"/>
      <c r="AR226" s="260"/>
      <c r="AS226" s="260"/>
      <c r="AT226" s="260"/>
      <c r="AU226" s="260"/>
      <c r="AV226" s="260"/>
      <c r="AW226" s="260"/>
      <c r="AX226" s="260"/>
      <c r="AY226" s="260"/>
      <c r="AZ226" s="260"/>
      <c r="BA226" s="260"/>
      <c r="BB226" s="260"/>
      <c r="BC226" s="260"/>
      <c r="BD226" s="210"/>
      <c r="BE226" s="210"/>
      <c r="BF226" s="210"/>
    </row>
    <row r="227" spans="1:58" x14ac:dyDescent="0.25">
      <c r="A227" s="171" t="s">
        <v>91</v>
      </c>
      <c r="B227" s="164"/>
      <c r="C227" s="299" t="s">
        <v>628</v>
      </c>
      <c r="D227" s="166"/>
      <c r="E227" s="168"/>
      <c r="F227" s="167"/>
      <c r="G227" s="168"/>
      <c r="I227" s="171" t="s">
        <v>91</v>
      </c>
      <c r="J227" s="164"/>
      <c r="K227" s="299" t="s">
        <v>628</v>
      </c>
      <c r="L227" s="248"/>
      <c r="M227" s="166"/>
      <c r="N227" s="168"/>
      <c r="O227" s="167"/>
      <c r="P227" s="168"/>
      <c r="Q227" s="271"/>
      <c r="AL227" s="260"/>
      <c r="AM227" s="260"/>
      <c r="AN227" s="260"/>
      <c r="AO227" s="260"/>
      <c r="AP227" s="260"/>
      <c r="AQ227" s="260"/>
      <c r="AR227" s="260"/>
      <c r="AS227" s="260"/>
      <c r="AT227" s="260"/>
      <c r="AU227" s="260"/>
      <c r="AV227" s="260"/>
      <c r="AW227" s="260"/>
      <c r="AX227" s="260"/>
      <c r="AY227" s="260"/>
      <c r="AZ227" s="260"/>
      <c r="BA227" s="260"/>
      <c r="BB227" s="260"/>
      <c r="BC227" s="260"/>
      <c r="BD227" s="210"/>
      <c r="BE227" s="210"/>
      <c r="BF227" s="210"/>
    </row>
    <row r="228" spans="1:58" x14ac:dyDescent="0.25">
      <c r="A228" s="171" t="s">
        <v>91</v>
      </c>
      <c r="B228" s="164"/>
      <c r="C228" s="299" t="s">
        <v>628</v>
      </c>
      <c r="D228" s="166"/>
      <c r="E228" s="168"/>
      <c r="F228" s="167"/>
      <c r="G228" s="168"/>
      <c r="I228" s="171" t="s">
        <v>91</v>
      </c>
      <c r="J228" s="164"/>
      <c r="K228" s="299" t="s">
        <v>628</v>
      </c>
      <c r="L228" s="248"/>
      <c r="M228" s="166"/>
      <c r="N228" s="168"/>
      <c r="O228" s="167"/>
      <c r="P228" s="168"/>
      <c r="Q228" s="271"/>
      <c r="AL228" s="260"/>
      <c r="AM228" s="260"/>
      <c r="AN228" s="260"/>
      <c r="AO228" s="260"/>
      <c r="AP228" s="260"/>
      <c r="AQ228" s="260"/>
      <c r="AR228" s="260"/>
      <c r="AS228" s="260"/>
      <c r="AT228" s="260"/>
      <c r="AU228" s="260"/>
      <c r="AV228" s="260"/>
      <c r="AW228" s="260"/>
      <c r="AX228" s="260"/>
      <c r="AY228" s="260"/>
      <c r="AZ228" s="260"/>
      <c r="BA228" s="260"/>
      <c r="BB228" s="260"/>
      <c r="BC228" s="260"/>
      <c r="BD228" s="210"/>
      <c r="BE228" s="210"/>
      <c r="BF228" s="210"/>
    </row>
    <row r="229" spans="1:58" x14ac:dyDescent="0.25">
      <c r="A229" s="171" t="s">
        <v>91</v>
      </c>
      <c r="B229" s="164"/>
      <c r="C229" s="299" t="s">
        <v>628</v>
      </c>
      <c r="D229" s="166"/>
      <c r="E229" s="168"/>
      <c r="F229" s="167"/>
      <c r="G229" s="168"/>
      <c r="I229" s="171" t="s">
        <v>91</v>
      </c>
      <c r="J229" s="164"/>
      <c r="K229" s="299" t="s">
        <v>628</v>
      </c>
      <c r="L229" s="248"/>
      <c r="M229" s="166"/>
      <c r="N229" s="168"/>
      <c r="O229" s="167"/>
      <c r="P229" s="168"/>
      <c r="Q229" s="271"/>
      <c r="AL229" s="260"/>
      <c r="AM229" s="260"/>
      <c r="AN229" s="260"/>
      <c r="AO229" s="260"/>
      <c r="AP229" s="260"/>
      <c r="AQ229" s="260"/>
      <c r="AR229" s="260"/>
      <c r="AS229" s="260"/>
      <c r="AT229" s="260"/>
      <c r="AU229" s="260"/>
      <c r="AV229" s="260"/>
      <c r="AW229" s="260"/>
      <c r="AX229" s="260"/>
      <c r="AY229" s="260"/>
      <c r="AZ229" s="260"/>
      <c r="BA229" s="260"/>
      <c r="BB229" s="260"/>
      <c r="BC229" s="260"/>
      <c r="BD229" s="210"/>
      <c r="BE229" s="210"/>
      <c r="BF229" s="210"/>
    </row>
    <row r="230" spans="1:58" x14ac:dyDescent="0.25">
      <c r="A230" s="171" t="s">
        <v>91</v>
      </c>
      <c r="B230" s="164"/>
      <c r="C230" s="299" t="s">
        <v>628</v>
      </c>
      <c r="D230" s="166"/>
      <c r="E230" s="168"/>
      <c r="F230" s="167"/>
      <c r="G230" s="168"/>
      <c r="I230" s="171" t="s">
        <v>91</v>
      </c>
      <c r="J230" s="164"/>
      <c r="K230" s="299" t="s">
        <v>628</v>
      </c>
      <c r="L230" s="248"/>
      <c r="M230" s="166"/>
      <c r="N230" s="168"/>
      <c r="O230" s="167"/>
      <c r="P230" s="168"/>
      <c r="Q230" s="271"/>
      <c r="AL230" s="260"/>
      <c r="AM230" s="260"/>
      <c r="AN230" s="260"/>
      <c r="AO230" s="260"/>
      <c r="AP230" s="260"/>
      <c r="AQ230" s="260"/>
      <c r="AR230" s="260"/>
      <c r="AS230" s="260"/>
      <c r="AT230" s="260"/>
      <c r="AU230" s="260"/>
      <c r="AV230" s="260"/>
      <c r="AW230" s="260"/>
      <c r="AX230" s="260"/>
      <c r="AY230" s="260"/>
      <c r="AZ230" s="260"/>
      <c r="BA230" s="260"/>
      <c r="BB230" s="260"/>
      <c r="BC230" s="260"/>
      <c r="BD230" s="210"/>
      <c r="BE230" s="210"/>
      <c r="BF230" s="210"/>
    </row>
    <row r="231" spans="1:58" x14ac:dyDescent="0.25">
      <c r="A231" s="171" t="s">
        <v>91</v>
      </c>
      <c r="B231" s="164"/>
      <c r="C231" s="299" t="s">
        <v>628</v>
      </c>
      <c r="D231" s="166"/>
      <c r="E231" s="168"/>
      <c r="F231" s="167"/>
      <c r="G231" s="168"/>
      <c r="I231" s="171" t="s">
        <v>91</v>
      </c>
      <c r="J231" s="164"/>
      <c r="K231" s="299" t="s">
        <v>628</v>
      </c>
      <c r="L231" s="248"/>
      <c r="M231" s="166"/>
      <c r="N231" s="168"/>
      <c r="O231" s="167"/>
      <c r="P231" s="168"/>
      <c r="Q231" s="271"/>
      <c r="AL231" s="260"/>
      <c r="AM231" s="260"/>
      <c r="AN231" s="260"/>
      <c r="AO231" s="260"/>
      <c r="AP231" s="260"/>
      <c r="AQ231" s="260"/>
      <c r="AR231" s="260"/>
      <c r="AS231" s="260"/>
      <c r="AT231" s="260"/>
      <c r="AU231" s="260"/>
      <c r="AV231" s="260"/>
      <c r="AW231" s="260"/>
      <c r="AX231" s="260"/>
      <c r="AY231" s="260"/>
      <c r="AZ231" s="260"/>
      <c r="BA231" s="260"/>
      <c r="BB231" s="260"/>
      <c r="BC231" s="260"/>
      <c r="BD231" s="210"/>
      <c r="BE231" s="210"/>
      <c r="BF231" s="210"/>
    </row>
    <row r="232" spans="1:58" x14ac:dyDescent="0.25">
      <c r="A232" s="171" t="s">
        <v>91</v>
      </c>
      <c r="B232" s="164"/>
      <c r="C232" s="299" t="s">
        <v>628</v>
      </c>
      <c r="D232" s="166"/>
      <c r="E232" s="168"/>
      <c r="F232" s="167"/>
      <c r="G232" s="168"/>
      <c r="I232" s="171" t="s">
        <v>91</v>
      </c>
      <c r="J232" s="164"/>
      <c r="K232" s="299" t="s">
        <v>628</v>
      </c>
      <c r="L232" s="248"/>
      <c r="M232" s="166"/>
      <c r="N232" s="168"/>
      <c r="O232" s="167"/>
      <c r="P232" s="168"/>
      <c r="Q232" s="271"/>
      <c r="AL232" s="260"/>
      <c r="AM232" s="260"/>
      <c r="AN232" s="260"/>
      <c r="AO232" s="260"/>
      <c r="AP232" s="260"/>
      <c r="AQ232" s="260"/>
      <c r="AR232" s="260"/>
      <c r="AS232" s="260"/>
      <c r="AT232" s="260"/>
      <c r="AU232" s="260"/>
      <c r="AV232" s="260"/>
      <c r="AW232" s="260"/>
      <c r="AX232" s="260"/>
      <c r="AY232" s="260"/>
      <c r="AZ232" s="260"/>
      <c r="BA232" s="260"/>
      <c r="BB232" s="260"/>
      <c r="BC232" s="260"/>
      <c r="BD232" s="210"/>
      <c r="BE232" s="210"/>
      <c r="BF232" s="210"/>
    </row>
    <row r="233" spans="1:58" x14ac:dyDescent="0.25">
      <c r="A233" s="171" t="s">
        <v>91</v>
      </c>
      <c r="B233" s="164"/>
      <c r="C233" s="299" t="s">
        <v>628</v>
      </c>
      <c r="D233" s="166"/>
      <c r="E233" s="168"/>
      <c r="F233" s="167"/>
      <c r="G233" s="168"/>
      <c r="I233" s="171" t="s">
        <v>91</v>
      </c>
      <c r="J233" s="164"/>
      <c r="K233" s="299" t="s">
        <v>628</v>
      </c>
      <c r="L233" s="248"/>
      <c r="M233" s="166"/>
      <c r="N233" s="168"/>
      <c r="O233" s="167"/>
      <c r="P233" s="168"/>
      <c r="Q233" s="271"/>
      <c r="AL233" s="260"/>
      <c r="AM233" s="260"/>
      <c r="AN233" s="260"/>
      <c r="AO233" s="260"/>
      <c r="AP233" s="260"/>
      <c r="AQ233" s="260"/>
      <c r="AR233" s="260"/>
      <c r="AS233" s="260"/>
      <c r="AT233" s="260"/>
      <c r="AU233" s="260"/>
      <c r="AV233" s="260"/>
      <c r="AW233" s="260"/>
      <c r="AX233" s="260"/>
      <c r="AY233" s="260"/>
      <c r="AZ233" s="260"/>
      <c r="BA233" s="260"/>
      <c r="BB233" s="260"/>
      <c r="BC233" s="260"/>
      <c r="BD233" s="210"/>
      <c r="BE233" s="210"/>
      <c r="BF233" s="210"/>
    </row>
    <row r="234" spans="1:58" x14ac:dyDescent="0.25">
      <c r="A234" s="171" t="s">
        <v>91</v>
      </c>
      <c r="B234" s="164"/>
      <c r="C234" s="299" t="s">
        <v>628</v>
      </c>
      <c r="D234" s="166"/>
      <c r="E234" s="168"/>
      <c r="F234" s="167"/>
      <c r="G234" s="168"/>
      <c r="I234" s="171" t="s">
        <v>91</v>
      </c>
      <c r="J234" s="164"/>
      <c r="K234" s="299" t="s">
        <v>628</v>
      </c>
      <c r="L234" s="248"/>
      <c r="M234" s="166"/>
      <c r="N234" s="168"/>
      <c r="O234" s="167"/>
      <c r="P234" s="168"/>
      <c r="Q234" s="271"/>
      <c r="AL234" s="260"/>
      <c r="AM234" s="260"/>
      <c r="AN234" s="260"/>
      <c r="AO234" s="260"/>
      <c r="AP234" s="260"/>
      <c r="AQ234" s="260"/>
      <c r="AR234" s="260"/>
      <c r="AS234" s="260"/>
      <c r="AT234" s="260"/>
      <c r="AU234" s="260"/>
      <c r="AV234" s="260"/>
      <c r="AW234" s="260"/>
      <c r="AX234" s="260"/>
      <c r="AY234" s="260"/>
      <c r="AZ234" s="260"/>
      <c r="BA234" s="260"/>
      <c r="BB234" s="260"/>
      <c r="BC234" s="260"/>
      <c r="BD234" s="210"/>
      <c r="BE234" s="210"/>
      <c r="BF234" s="210"/>
    </row>
    <row r="235" spans="1:58" x14ac:dyDescent="0.25">
      <c r="A235" s="171" t="s">
        <v>91</v>
      </c>
      <c r="B235" s="164"/>
      <c r="C235" s="299" t="s">
        <v>628</v>
      </c>
      <c r="D235" s="166"/>
      <c r="E235" s="168"/>
      <c r="F235" s="167"/>
      <c r="G235" s="168"/>
      <c r="I235" s="171" t="s">
        <v>91</v>
      </c>
      <c r="J235" s="164"/>
      <c r="K235" s="299" t="s">
        <v>628</v>
      </c>
      <c r="L235" s="248"/>
      <c r="M235" s="166"/>
      <c r="N235" s="168"/>
      <c r="O235" s="167"/>
      <c r="P235" s="168"/>
      <c r="Q235" s="271"/>
      <c r="AL235" s="260"/>
      <c r="AM235" s="260"/>
      <c r="AN235" s="260"/>
      <c r="AO235" s="260"/>
      <c r="AP235" s="260"/>
      <c r="AQ235" s="260"/>
      <c r="AR235" s="260"/>
      <c r="AS235" s="260"/>
      <c r="AT235" s="260"/>
      <c r="AU235" s="260"/>
      <c r="AV235" s="260"/>
      <c r="AW235" s="260"/>
      <c r="AX235" s="260"/>
      <c r="AY235" s="260"/>
      <c r="AZ235" s="260"/>
      <c r="BA235" s="260"/>
      <c r="BB235" s="260"/>
      <c r="BC235" s="260"/>
      <c r="BD235" s="210"/>
      <c r="BE235" s="210"/>
      <c r="BF235" s="210"/>
    </row>
    <row r="236" spans="1:58" x14ac:dyDescent="0.25">
      <c r="A236" s="171" t="s">
        <v>91</v>
      </c>
      <c r="B236" s="164"/>
      <c r="C236" s="299" t="s">
        <v>628</v>
      </c>
      <c r="D236" s="166"/>
      <c r="E236" s="168"/>
      <c r="F236" s="167"/>
      <c r="G236" s="168"/>
      <c r="I236" s="171" t="s">
        <v>91</v>
      </c>
      <c r="J236" s="164"/>
      <c r="K236" s="299" t="s">
        <v>628</v>
      </c>
      <c r="L236" s="248"/>
      <c r="M236" s="166"/>
      <c r="N236" s="168"/>
      <c r="O236" s="167"/>
      <c r="P236" s="168"/>
      <c r="Q236" s="271"/>
      <c r="AL236" s="260"/>
      <c r="AM236" s="260"/>
      <c r="AN236" s="260"/>
      <c r="AO236" s="260"/>
      <c r="AP236" s="260"/>
      <c r="AQ236" s="260"/>
      <c r="AR236" s="260"/>
      <c r="AS236" s="260"/>
      <c r="AT236" s="260"/>
      <c r="AU236" s="260"/>
      <c r="AV236" s="260"/>
      <c r="AW236" s="260"/>
      <c r="AX236" s="260"/>
      <c r="AY236" s="260"/>
      <c r="AZ236" s="260"/>
      <c r="BA236" s="260"/>
      <c r="BB236" s="260"/>
      <c r="BC236" s="260"/>
      <c r="BD236" s="210"/>
      <c r="BE236" s="210"/>
      <c r="BF236" s="210"/>
    </row>
    <row r="237" spans="1:58" x14ac:dyDescent="0.25">
      <c r="A237" s="171" t="s">
        <v>91</v>
      </c>
      <c r="B237" s="164"/>
      <c r="C237" s="299" t="s">
        <v>628</v>
      </c>
      <c r="D237" s="166"/>
      <c r="E237" s="168"/>
      <c r="F237" s="167"/>
      <c r="G237" s="168"/>
      <c r="I237" s="171" t="s">
        <v>91</v>
      </c>
      <c r="J237" s="164"/>
      <c r="K237" s="299" t="s">
        <v>628</v>
      </c>
      <c r="L237" s="248"/>
      <c r="M237" s="166"/>
      <c r="N237" s="168"/>
      <c r="O237" s="167"/>
      <c r="P237" s="168"/>
      <c r="Q237" s="271"/>
      <c r="AL237" s="260"/>
      <c r="AM237" s="260"/>
      <c r="AN237" s="260"/>
      <c r="AO237" s="260"/>
      <c r="AP237" s="260"/>
      <c r="AQ237" s="260"/>
      <c r="AR237" s="260"/>
      <c r="AS237" s="260"/>
      <c r="AT237" s="260"/>
      <c r="AU237" s="260"/>
      <c r="AV237" s="260"/>
      <c r="AW237" s="260"/>
      <c r="AX237" s="260"/>
      <c r="AY237" s="260"/>
      <c r="AZ237" s="260"/>
      <c r="BA237" s="260"/>
      <c r="BB237" s="260"/>
      <c r="BC237" s="260"/>
      <c r="BD237" s="210"/>
      <c r="BE237" s="210"/>
      <c r="BF237" s="210"/>
    </row>
    <row r="238" spans="1:58" x14ac:dyDescent="0.25">
      <c r="A238" s="171" t="s">
        <v>91</v>
      </c>
      <c r="B238" s="164"/>
      <c r="C238" s="299" t="s">
        <v>628</v>
      </c>
      <c r="D238" s="166"/>
      <c r="E238" s="168"/>
      <c r="F238" s="167"/>
      <c r="G238" s="168"/>
      <c r="I238" s="171" t="s">
        <v>91</v>
      </c>
      <c r="J238" s="164"/>
      <c r="K238" s="299" t="s">
        <v>628</v>
      </c>
      <c r="L238" s="248"/>
      <c r="M238" s="166"/>
      <c r="N238" s="168"/>
      <c r="O238" s="167"/>
      <c r="P238" s="168"/>
      <c r="Q238" s="271"/>
      <c r="AL238" s="260"/>
      <c r="AM238" s="260"/>
      <c r="AN238" s="260"/>
      <c r="AO238" s="260"/>
      <c r="AP238" s="260"/>
      <c r="AQ238" s="260"/>
      <c r="AR238" s="260"/>
      <c r="AS238" s="260"/>
      <c r="AT238" s="260"/>
      <c r="AU238" s="260"/>
      <c r="AV238" s="260"/>
      <c r="AW238" s="260"/>
      <c r="AX238" s="260"/>
      <c r="AY238" s="260"/>
      <c r="AZ238" s="260"/>
      <c r="BA238" s="260"/>
      <c r="BB238" s="260"/>
      <c r="BC238" s="260"/>
      <c r="BD238" s="210"/>
      <c r="BE238" s="210"/>
      <c r="BF238" s="210"/>
    </row>
    <row r="239" spans="1:58" x14ac:dyDescent="0.25">
      <c r="A239" s="171" t="s">
        <v>91</v>
      </c>
      <c r="B239" s="164"/>
      <c r="C239" s="299" t="s">
        <v>628</v>
      </c>
      <c r="D239" s="166"/>
      <c r="E239" s="168"/>
      <c r="F239" s="167"/>
      <c r="G239" s="168"/>
      <c r="I239" s="171" t="s">
        <v>91</v>
      </c>
      <c r="J239" s="164"/>
      <c r="K239" s="299" t="s">
        <v>628</v>
      </c>
      <c r="L239" s="248"/>
      <c r="M239" s="166"/>
      <c r="N239" s="168"/>
      <c r="O239" s="167"/>
      <c r="P239" s="168"/>
      <c r="Q239" s="271"/>
      <c r="AL239" s="260"/>
      <c r="AM239" s="260"/>
      <c r="AN239" s="260"/>
      <c r="AO239" s="260"/>
      <c r="AP239" s="260"/>
      <c r="AQ239" s="260"/>
      <c r="AR239" s="260"/>
      <c r="AS239" s="260"/>
      <c r="AT239" s="260"/>
      <c r="AU239" s="260"/>
      <c r="AV239" s="260"/>
      <c r="AW239" s="260"/>
      <c r="AX239" s="260"/>
      <c r="AY239" s="260"/>
      <c r="AZ239" s="260"/>
      <c r="BA239" s="260"/>
      <c r="BB239" s="260"/>
      <c r="BC239" s="260"/>
      <c r="BD239" s="210"/>
      <c r="BE239" s="210"/>
      <c r="BF239" s="210"/>
    </row>
    <row r="240" spans="1:58" x14ac:dyDescent="0.25">
      <c r="A240" s="171" t="s">
        <v>91</v>
      </c>
      <c r="B240" s="164"/>
      <c r="C240" s="299" t="s">
        <v>628</v>
      </c>
      <c r="D240" s="166"/>
      <c r="E240" s="168"/>
      <c r="F240" s="167"/>
      <c r="G240" s="168"/>
      <c r="I240" s="171" t="s">
        <v>91</v>
      </c>
      <c r="J240" s="164"/>
      <c r="K240" s="299" t="s">
        <v>628</v>
      </c>
      <c r="L240" s="248"/>
      <c r="M240" s="166"/>
      <c r="N240" s="168"/>
      <c r="O240" s="167"/>
      <c r="P240" s="168"/>
      <c r="Q240" s="271"/>
      <c r="AL240" s="260"/>
      <c r="AM240" s="260"/>
      <c r="AN240" s="260"/>
      <c r="AO240" s="260"/>
      <c r="AP240" s="260"/>
      <c r="AQ240" s="260"/>
      <c r="AR240" s="260"/>
      <c r="AS240" s="260"/>
      <c r="AT240" s="260"/>
      <c r="AU240" s="260"/>
      <c r="AV240" s="260"/>
      <c r="AW240" s="260"/>
      <c r="AX240" s="260"/>
      <c r="AY240" s="260"/>
      <c r="AZ240" s="260"/>
      <c r="BA240" s="260"/>
      <c r="BB240" s="260"/>
      <c r="BC240" s="260"/>
      <c r="BD240" s="210"/>
      <c r="BE240" s="210"/>
      <c r="BF240" s="210"/>
    </row>
    <row r="241" spans="1:58" x14ac:dyDescent="0.25">
      <c r="A241" s="171" t="s">
        <v>91</v>
      </c>
      <c r="B241" s="164"/>
      <c r="C241" s="299" t="s">
        <v>628</v>
      </c>
      <c r="D241" s="166"/>
      <c r="E241" s="168"/>
      <c r="F241" s="167"/>
      <c r="G241" s="168"/>
      <c r="I241" s="171" t="s">
        <v>91</v>
      </c>
      <c r="J241" s="164"/>
      <c r="K241" s="299" t="s">
        <v>628</v>
      </c>
      <c r="L241" s="248"/>
      <c r="M241" s="166"/>
      <c r="N241" s="168"/>
      <c r="O241" s="167"/>
      <c r="P241" s="168"/>
      <c r="Q241" s="271"/>
      <c r="AL241" s="260"/>
      <c r="AM241" s="260"/>
      <c r="AN241" s="260"/>
      <c r="AO241" s="260"/>
      <c r="AP241" s="260"/>
      <c r="AQ241" s="260"/>
      <c r="AR241" s="260"/>
      <c r="AS241" s="260"/>
      <c r="AT241" s="260"/>
      <c r="AU241" s="260"/>
      <c r="AV241" s="260"/>
      <c r="AW241" s="260"/>
      <c r="AX241" s="260"/>
      <c r="AY241" s="260"/>
      <c r="AZ241" s="260"/>
      <c r="BA241" s="260"/>
      <c r="BB241" s="260"/>
      <c r="BC241" s="260"/>
      <c r="BD241" s="210"/>
      <c r="BE241" s="210"/>
      <c r="BF241" s="210"/>
    </row>
    <row r="242" spans="1:58" x14ac:dyDescent="0.25">
      <c r="A242" s="171" t="s">
        <v>91</v>
      </c>
      <c r="B242" s="164"/>
      <c r="C242" s="299" t="s">
        <v>628</v>
      </c>
      <c r="D242" s="166"/>
      <c r="E242" s="168"/>
      <c r="F242" s="167"/>
      <c r="G242" s="168"/>
      <c r="I242" s="171" t="s">
        <v>91</v>
      </c>
      <c r="J242" s="164"/>
      <c r="K242" s="299" t="s">
        <v>628</v>
      </c>
      <c r="L242" s="248"/>
      <c r="M242" s="166"/>
      <c r="N242" s="168"/>
      <c r="O242" s="167"/>
      <c r="P242" s="168"/>
      <c r="Q242" s="271"/>
      <c r="AL242" s="260"/>
      <c r="AM242" s="260"/>
      <c r="AN242" s="260"/>
      <c r="AO242" s="260"/>
      <c r="AP242" s="260"/>
      <c r="AQ242" s="260"/>
      <c r="AR242" s="260"/>
      <c r="AS242" s="260"/>
      <c r="AT242" s="260"/>
      <c r="AU242" s="260"/>
      <c r="AV242" s="260"/>
      <c r="AW242" s="260"/>
      <c r="AX242" s="260"/>
      <c r="AY242" s="260"/>
      <c r="AZ242" s="260"/>
      <c r="BA242" s="260"/>
      <c r="BB242" s="260"/>
      <c r="BC242" s="260"/>
      <c r="BD242" s="210"/>
      <c r="BE242" s="210"/>
      <c r="BF242" s="210"/>
    </row>
    <row r="243" spans="1:58" x14ac:dyDescent="0.25">
      <c r="A243" s="171" t="s">
        <v>91</v>
      </c>
      <c r="B243" s="164"/>
      <c r="C243" s="299" t="s">
        <v>628</v>
      </c>
      <c r="D243" s="166"/>
      <c r="E243" s="168"/>
      <c r="F243" s="167"/>
      <c r="G243" s="168"/>
      <c r="I243" s="171" t="s">
        <v>91</v>
      </c>
      <c r="J243" s="164"/>
      <c r="K243" s="299" t="s">
        <v>628</v>
      </c>
      <c r="L243" s="248"/>
      <c r="M243" s="166"/>
      <c r="N243" s="168"/>
      <c r="O243" s="167"/>
      <c r="P243" s="168"/>
      <c r="Q243" s="271"/>
      <c r="AL243" s="260"/>
      <c r="AM243" s="260"/>
      <c r="AN243" s="260"/>
      <c r="AO243" s="260"/>
      <c r="AP243" s="260"/>
      <c r="AQ243" s="260"/>
      <c r="AR243" s="260"/>
      <c r="AS243" s="260"/>
      <c r="AT243" s="260"/>
      <c r="AU243" s="260"/>
      <c r="AV243" s="260"/>
      <c r="AW243" s="260"/>
      <c r="AX243" s="260"/>
      <c r="AY243" s="260"/>
      <c r="AZ243" s="260"/>
      <c r="BA243" s="260"/>
      <c r="BB243" s="260"/>
      <c r="BC243" s="260"/>
      <c r="BD243" s="210"/>
      <c r="BE243" s="210"/>
      <c r="BF243" s="210"/>
    </row>
    <row r="244" spans="1:58" x14ac:dyDescent="0.25">
      <c r="A244" s="171" t="s">
        <v>91</v>
      </c>
      <c r="B244" s="164"/>
      <c r="C244" s="299" t="s">
        <v>628</v>
      </c>
      <c r="D244" s="166"/>
      <c r="E244" s="168"/>
      <c r="F244" s="167"/>
      <c r="G244" s="168"/>
      <c r="I244" s="171" t="s">
        <v>91</v>
      </c>
      <c r="J244" s="164"/>
      <c r="K244" s="299" t="s">
        <v>628</v>
      </c>
      <c r="L244" s="248"/>
      <c r="M244" s="166"/>
      <c r="N244" s="168"/>
      <c r="O244" s="167"/>
      <c r="P244" s="168"/>
      <c r="Q244" s="271"/>
      <c r="AL244" s="260"/>
      <c r="AM244" s="260"/>
      <c r="AN244" s="260"/>
      <c r="AO244" s="260"/>
      <c r="AP244" s="260"/>
      <c r="AQ244" s="260"/>
      <c r="AR244" s="260"/>
      <c r="AS244" s="260"/>
      <c r="AT244" s="260"/>
      <c r="AU244" s="260"/>
      <c r="AV244" s="260"/>
      <c r="AW244" s="260"/>
      <c r="AX244" s="260"/>
      <c r="AY244" s="260"/>
      <c r="AZ244" s="260"/>
      <c r="BA244" s="260"/>
      <c r="BB244" s="260"/>
      <c r="BC244" s="260"/>
      <c r="BD244" s="210"/>
      <c r="BE244" s="210"/>
      <c r="BF244" s="210"/>
    </row>
    <row r="245" spans="1:58" x14ac:dyDescent="0.25">
      <c r="A245" s="171" t="s">
        <v>91</v>
      </c>
      <c r="B245" s="164"/>
      <c r="C245" s="299" t="s">
        <v>628</v>
      </c>
      <c r="D245" s="166"/>
      <c r="E245" s="168"/>
      <c r="F245" s="167"/>
      <c r="G245" s="168"/>
      <c r="I245" s="171" t="s">
        <v>91</v>
      </c>
      <c r="J245" s="164"/>
      <c r="K245" s="299" t="s">
        <v>628</v>
      </c>
      <c r="L245" s="248"/>
      <c r="M245" s="166"/>
      <c r="N245" s="168"/>
      <c r="O245" s="167"/>
      <c r="P245" s="168"/>
      <c r="Q245" s="271"/>
      <c r="AL245" s="260"/>
      <c r="AM245" s="260"/>
      <c r="AN245" s="260"/>
      <c r="AO245" s="260"/>
      <c r="AP245" s="260"/>
      <c r="AQ245" s="260"/>
      <c r="AR245" s="260"/>
      <c r="AS245" s="260"/>
      <c r="AT245" s="260"/>
      <c r="AU245" s="260"/>
      <c r="AV245" s="260"/>
      <c r="AW245" s="260"/>
      <c r="AX245" s="260"/>
      <c r="AY245" s="260"/>
      <c r="AZ245" s="260"/>
      <c r="BA245" s="260"/>
      <c r="BB245" s="260"/>
      <c r="BC245" s="260"/>
      <c r="BD245" s="210"/>
      <c r="BE245" s="210"/>
      <c r="BF245" s="210"/>
    </row>
    <row r="246" spans="1:58" x14ac:dyDescent="0.25">
      <c r="A246" s="171" t="s">
        <v>91</v>
      </c>
      <c r="B246" s="164"/>
      <c r="C246" s="299" t="s">
        <v>628</v>
      </c>
      <c r="D246" s="166"/>
      <c r="E246" s="168"/>
      <c r="F246" s="167"/>
      <c r="G246" s="168"/>
      <c r="I246" s="171" t="s">
        <v>91</v>
      </c>
      <c r="J246" s="164"/>
      <c r="K246" s="299" t="s">
        <v>628</v>
      </c>
      <c r="L246" s="248"/>
      <c r="M246" s="166"/>
      <c r="N246" s="168"/>
      <c r="O246" s="167"/>
      <c r="P246" s="168"/>
      <c r="Q246" s="271"/>
      <c r="AL246" s="260"/>
      <c r="AM246" s="260"/>
      <c r="AN246" s="260"/>
      <c r="AO246" s="260"/>
      <c r="AP246" s="260"/>
      <c r="AQ246" s="260"/>
      <c r="AR246" s="260"/>
      <c r="AS246" s="260"/>
      <c r="AT246" s="260"/>
      <c r="AU246" s="260"/>
      <c r="AV246" s="260"/>
      <c r="AW246" s="260"/>
      <c r="AX246" s="260"/>
      <c r="AY246" s="260"/>
      <c r="AZ246" s="260"/>
      <c r="BA246" s="260"/>
      <c r="BB246" s="260"/>
      <c r="BC246" s="260"/>
      <c r="BD246" s="210"/>
      <c r="BE246" s="210"/>
      <c r="BF246" s="210"/>
    </row>
    <row r="247" spans="1:58" x14ac:dyDescent="0.25">
      <c r="A247" s="171" t="s">
        <v>91</v>
      </c>
      <c r="B247" s="164"/>
      <c r="C247" s="299" t="s">
        <v>628</v>
      </c>
      <c r="D247" s="166"/>
      <c r="E247" s="168"/>
      <c r="F247" s="167"/>
      <c r="G247" s="168"/>
      <c r="I247" s="171" t="s">
        <v>91</v>
      </c>
      <c r="J247" s="164"/>
      <c r="K247" s="299" t="s">
        <v>628</v>
      </c>
      <c r="L247" s="248"/>
      <c r="M247" s="166"/>
      <c r="N247" s="168"/>
      <c r="O247" s="167"/>
      <c r="P247" s="168"/>
      <c r="Q247" s="271"/>
      <c r="AL247" s="260"/>
      <c r="AM247" s="260"/>
      <c r="AN247" s="260"/>
      <c r="AO247" s="260"/>
      <c r="AP247" s="260"/>
      <c r="AQ247" s="260"/>
      <c r="AR247" s="260"/>
      <c r="AS247" s="260"/>
      <c r="AT247" s="260"/>
      <c r="AU247" s="260"/>
      <c r="AV247" s="260"/>
      <c r="AW247" s="260"/>
      <c r="AX247" s="260"/>
      <c r="AY247" s="260"/>
      <c r="AZ247" s="260"/>
      <c r="BA247" s="260"/>
      <c r="BB247" s="260"/>
      <c r="BC247" s="260"/>
      <c r="BD247" s="210"/>
      <c r="BE247" s="210"/>
      <c r="BF247" s="210"/>
    </row>
    <row r="248" spans="1:58" x14ac:dyDescent="0.25">
      <c r="A248" s="171" t="s">
        <v>91</v>
      </c>
      <c r="B248" s="164"/>
      <c r="C248" s="299" t="s">
        <v>628</v>
      </c>
      <c r="D248" s="166"/>
      <c r="E248" s="168"/>
      <c r="F248" s="167"/>
      <c r="G248" s="168"/>
      <c r="I248" s="171" t="s">
        <v>91</v>
      </c>
      <c r="J248" s="164"/>
      <c r="K248" s="299" t="s">
        <v>628</v>
      </c>
      <c r="L248" s="248"/>
      <c r="M248" s="166"/>
      <c r="N248" s="168"/>
      <c r="O248" s="167"/>
      <c r="P248" s="168"/>
      <c r="Q248" s="271"/>
      <c r="AL248" s="260"/>
      <c r="AM248" s="260"/>
      <c r="AN248" s="260"/>
      <c r="AO248" s="260"/>
      <c r="AP248" s="260"/>
      <c r="AQ248" s="260"/>
      <c r="AR248" s="260"/>
      <c r="AS248" s="260"/>
      <c r="AT248" s="260"/>
      <c r="AU248" s="260"/>
      <c r="AV248" s="260"/>
      <c r="AW248" s="260"/>
      <c r="AX248" s="260"/>
      <c r="AY248" s="260"/>
      <c r="AZ248" s="260"/>
      <c r="BA248" s="260"/>
      <c r="BB248" s="260"/>
      <c r="BC248" s="260"/>
      <c r="BD248" s="210"/>
      <c r="BE248" s="210"/>
      <c r="BF248" s="210"/>
    </row>
    <row r="249" spans="1:58" x14ac:dyDescent="0.25">
      <c r="A249" s="171" t="s">
        <v>91</v>
      </c>
      <c r="B249" s="164"/>
      <c r="C249" s="299" t="s">
        <v>628</v>
      </c>
      <c r="D249" s="166"/>
      <c r="E249" s="168"/>
      <c r="F249" s="167"/>
      <c r="G249" s="168"/>
      <c r="I249" s="171" t="s">
        <v>91</v>
      </c>
      <c r="J249" s="164"/>
      <c r="K249" s="299" t="s">
        <v>628</v>
      </c>
      <c r="L249" s="248"/>
      <c r="M249" s="166"/>
      <c r="N249" s="168"/>
      <c r="O249" s="167"/>
      <c r="P249" s="168"/>
      <c r="Q249" s="271"/>
      <c r="AL249" s="260"/>
      <c r="AM249" s="260"/>
      <c r="AN249" s="260"/>
      <c r="AO249" s="260"/>
      <c r="AP249" s="260"/>
      <c r="AQ249" s="260"/>
      <c r="AR249" s="260"/>
      <c r="AS249" s="260"/>
      <c r="AT249" s="260"/>
      <c r="AU249" s="260"/>
      <c r="AV249" s="260"/>
      <c r="AW249" s="260"/>
      <c r="AX249" s="260"/>
      <c r="AY249" s="260"/>
      <c r="AZ249" s="260"/>
      <c r="BA249" s="260"/>
      <c r="BB249" s="260"/>
      <c r="BC249" s="260"/>
      <c r="BD249" s="210"/>
      <c r="BE249" s="210"/>
      <c r="BF249" s="210"/>
    </row>
    <row r="250" spans="1:58" x14ac:dyDescent="0.25">
      <c r="A250" s="171" t="s">
        <v>91</v>
      </c>
      <c r="B250" s="164"/>
      <c r="C250" s="299" t="s">
        <v>628</v>
      </c>
      <c r="D250" s="166"/>
      <c r="E250" s="168"/>
      <c r="F250" s="167"/>
      <c r="G250" s="168"/>
      <c r="I250" s="171" t="s">
        <v>91</v>
      </c>
      <c r="J250" s="164"/>
      <c r="K250" s="299" t="s">
        <v>628</v>
      </c>
      <c r="L250" s="248"/>
      <c r="M250" s="166"/>
      <c r="N250" s="168"/>
      <c r="O250" s="167"/>
      <c r="P250" s="168"/>
      <c r="Q250" s="271"/>
      <c r="AL250" s="260"/>
      <c r="AM250" s="260"/>
      <c r="AN250" s="260"/>
      <c r="AO250" s="260"/>
      <c r="AP250" s="260"/>
      <c r="AQ250" s="260"/>
      <c r="AR250" s="260"/>
      <c r="AS250" s="260"/>
      <c r="AT250" s="260"/>
      <c r="AU250" s="260"/>
      <c r="AV250" s="260"/>
      <c r="AW250" s="260"/>
      <c r="AX250" s="260"/>
      <c r="AY250" s="260"/>
      <c r="AZ250" s="260"/>
      <c r="BA250" s="260"/>
      <c r="BB250" s="260"/>
      <c r="BC250" s="260"/>
      <c r="BD250" s="210"/>
      <c r="BE250" s="210"/>
      <c r="BF250" s="210"/>
    </row>
    <row r="251" spans="1:58" x14ac:dyDescent="0.25">
      <c r="A251" s="171" t="s">
        <v>91</v>
      </c>
      <c r="B251" s="164"/>
      <c r="C251" s="299" t="s">
        <v>628</v>
      </c>
      <c r="D251" s="166"/>
      <c r="E251" s="168"/>
      <c r="F251" s="167"/>
      <c r="G251" s="168"/>
      <c r="I251" s="171" t="s">
        <v>91</v>
      </c>
      <c r="J251" s="164"/>
      <c r="K251" s="299" t="s">
        <v>628</v>
      </c>
      <c r="L251" s="248"/>
      <c r="M251" s="166"/>
      <c r="N251" s="168"/>
      <c r="O251" s="167"/>
      <c r="P251" s="168"/>
      <c r="Q251" s="271"/>
      <c r="AL251" s="260"/>
      <c r="AM251" s="260"/>
      <c r="AN251" s="260"/>
      <c r="AO251" s="260"/>
      <c r="AP251" s="260"/>
      <c r="AQ251" s="260"/>
      <c r="AR251" s="260"/>
      <c r="AS251" s="260"/>
      <c r="AT251" s="260"/>
      <c r="AU251" s="260"/>
      <c r="AV251" s="260"/>
      <c r="AW251" s="260"/>
      <c r="AX251" s="260"/>
      <c r="AY251" s="260"/>
      <c r="AZ251" s="260"/>
      <c r="BA251" s="260"/>
      <c r="BB251" s="260"/>
      <c r="BC251" s="260"/>
      <c r="BD251" s="210"/>
      <c r="BE251" s="210"/>
      <c r="BF251" s="210"/>
    </row>
    <row r="252" spans="1:58" x14ac:dyDescent="0.25">
      <c r="A252" s="171" t="s">
        <v>91</v>
      </c>
      <c r="B252" s="164"/>
      <c r="C252" s="299" t="s">
        <v>628</v>
      </c>
      <c r="D252" s="166"/>
      <c r="E252" s="168"/>
      <c r="F252" s="167"/>
      <c r="G252" s="168"/>
      <c r="I252" s="171" t="s">
        <v>91</v>
      </c>
      <c r="J252" s="164"/>
      <c r="K252" s="299" t="s">
        <v>628</v>
      </c>
      <c r="L252" s="248"/>
      <c r="M252" s="166"/>
      <c r="N252" s="168"/>
      <c r="O252" s="167"/>
      <c r="P252" s="168"/>
      <c r="Q252" s="271"/>
      <c r="AL252" s="260"/>
      <c r="AM252" s="260"/>
      <c r="AN252" s="260"/>
      <c r="AO252" s="260"/>
      <c r="AP252" s="260"/>
      <c r="AQ252" s="260"/>
      <c r="AR252" s="260"/>
      <c r="AS252" s="260"/>
      <c r="AT252" s="260"/>
      <c r="AU252" s="260"/>
      <c r="AV252" s="260"/>
      <c r="AW252" s="260"/>
      <c r="AX252" s="260"/>
      <c r="AY252" s="260"/>
      <c r="AZ252" s="260"/>
      <c r="BA252" s="260"/>
      <c r="BB252" s="260"/>
      <c r="BC252" s="260"/>
      <c r="BD252" s="210"/>
      <c r="BE252" s="210"/>
      <c r="BF252" s="210"/>
    </row>
    <row r="253" spans="1:58" x14ac:dyDescent="0.25">
      <c r="A253" s="171" t="s">
        <v>91</v>
      </c>
      <c r="B253" s="164"/>
      <c r="C253" s="299" t="s">
        <v>628</v>
      </c>
      <c r="D253" s="166"/>
      <c r="E253" s="168"/>
      <c r="F253" s="167"/>
      <c r="G253" s="168"/>
      <c r="I253" s="171" t="s">
        <v>91</v>
      </c>
      <c r="J253" s="164"/>
      <c r="K253" s="299" t="s">
        <v>628</v>
      </c>
      <c r="L253" s="248"/>
      <c r="M253" s="166"/>
      <c r="N253" s="168"/>
      <c r="O253" s="167"/>
      <c r="P253" s="168"/>
      <c r="Q253" s="271"/>
      <c r="AL253" s="260"/>
      <c r="AM253" s="260"/>
      <c r="AN253" s="260"/>
      <c r="AO253" s="260"/>
      <c r="AP253" s="260"/>
      <c r="AQ253" s="260"/>
      <c r="AR253" s="260"/>
      <c r="AS253" s="260"/>
      <c r="AT253" s="260"/>
      <c r="AU253" s="260"/>
      <c r="AV253" s="260"/>
      <c r="AW253" s="260"/>
      <c r="AX253" s="260"/>
      <c r="AY253" s="260"/>
      <c r="AZ253" s="260"/>
      <c r="BA253" s="260"/>
      <c r="BB253" s="260"/>
      <c r="BC253" s="260"/>
      <c r="BD253" s="210"/>
      <c r="BE253" s="210"/>
      <c r="BF253" s="210"/>
    </row>
    <row r="254" spans="1:58" x14ac:dyDescent="0.25">
      <c r="A254" s="171" t="s">
        <v>91</v>
      </c>
      <c r="B254" s="164"/>
      <c r="C254" s="299" t="s">
        <v>628</v>
      </c>
      <c r="D254" s="166"/>
      <c r="E254" s="168"/>
      <c r="F254" s="167"/>
      <c r="G254" s="168"/>
      <c r="I254" s="171" t="s">
        <v>91</v>
      </c>
      <c r="J254" s="164"/>
      <c r="K254" s="299" t="s">
        <v>628</v>
      </c>
      <c r="L254" s="248"/>
      <c r="M254" s="166"/>
      <c r="N254" s="168"/>
      <c r="O254" s="167"/>
      <c r="P254" s="168"/>
      <c r="Q254" s="271"/>
      <c r="AL254" s="260"/>
      <c r="AM254" s="260"/>
      <c r="AN254" s="260"/>
      <c r="AO254" s="260"/>
      <c r="AP254" s="260"/>
      <c r="AQ254" s="260"/>
      <c r="AR254" s="260"/>
      <c r="AS254" s="260"/>
      <c r="AT254" s="260"/>
      <c r="AU254" s="260"/>
      <c r="AV254" s="260"/>
      <c r="AW254" s="260"/>
      <c r="AX254" s="260"/>
      <c r="AY254" s="260"/>
      <c r="AZ254" s="260"/>
      <c r="BA254" s="260"/>
      <c r="BB254" s="260"/>
      <c r="BC254" s="260"/>
      <c r="BD254" s="210"/>
      <c r="BE254" s="210"/>
      <c r="BF254" s="210"/>
    </row>
    <row r="255" spans="1:58" x14ac:dyDescent="0.25">
      <c r="A255" s="171" t="s">
        <v>91</v>
      </c>
      <c r="B255" s="164"/>
      <c r="C255" s="299" t="s">
        <v>628</v>
      </c>
      <c r="D255" s="166"/>
      <c r="E255" s="168"/>
      <c r="F255" s="167"/>
      <c r="G255" s="168"/>
      <c r="I255" s="171" t="s">
        <v>91</v>
      </c>
      <c r="J255" s="164"/>
      <c r="K255" s="299" t="s">
        <v>628</v>
      </c>
      <c r="L255" s="248"/>
      <c r="M255" s="166"/>
      <c r="N255" s="168"/>
      <c r="O255" s="167"/>
      <c r="P255" s="168"/>
      <c r="Q255" s="271"/>
      <c r="AL255" s="260"/>
      <c r="AM255" s="260"/>
      <c r="AN255" s="260"/>
      <c r="AO255" s="260"/>
      <c r="AP255" s="260"/>
      <c r="AQ255" s="260"/>
      <c r="AR255" s="260"/>
      <c r="AS255" s="260"/>
      <c r="AT255" s="260"/>
      <c r="AU255" s="260"/>
      <c r="AV255" s="260"/>
      <c r="AW255" s="260"/>
      <c r="AX255" s="260"/>
      <c r="AY255" s="260"/>
      <c r="AZ255" s="260"/>
      <c r="BA255" s="260"/>
      <c r="BB255" s="260"/>
      <c r="BC255" s="260"/>
      <c r="BD255" s="210"/>
      <c r="BE255" s="210"/>
      <c r="BF255" s="210"/>
    </row>
    <row r="256" spans="1:58" x14ac:dyDescent="0.25">
      <c r="A256" s="171" t="s">
        <v>91</v>
      </c>
      <c r="B256" s="164"/>
      <c r="C256" s="299" t="s">
        <v>628</v>
      </c>
      <c r="D256" s="166"/>
      <c r="E256" s="168"/>
      <c r="F256" s="167"/>
      <c r="G256" s="168"/>
      <c r="I256" s="171" t="s">
        <v>91</v>
      </c>
      <c r="J256" s="164"/>
      <c r="K256" s="299" t="s">
        <v>628</v>
      </c>
      <c r="L256" s="248"/>
      <c r="M256" s="166"/>
      <c r="N256" s="168"/>
      <c r="O256" s="167"/>
      <c r="P256" s="168"/>
      <c r="Q256" s="271"/>
      <c r="AL256" s="260"/>
      <c r="AM256" s="260"/>
      <c r="AN256" s="260"/>
      <c r="AO256" s="260"/>
      <c r="AP256" s="260"/>
      <c r="AQ256" s="260"/>
      <c r="AR256" s="260"/>
      <c r="AS256" s="260"/>
      <c r="AT256" s="260"/>
      <c r="AU256" s="260"/>
      <c r="AV256" s="260"/>
      <c r="AW256" s="260"/>
      <c r="AX256" s="260"/>
      <c r="AY256" s="260"/>
      <c r="AZ256" s="260"/>
      <c r="BA256" s="260"/>
      <c r="BB256" s="260"/>
      <c r="BC256" s="260"/>
      <c r="BD256" s="210"/>
      <c r="BE256" s="210"/>
      <c r="BF256" s="210"/>
    </row>
    <row r="257" spans="1:58" x14ac:dyDescent="0.25">
      <c r="A257" s="171" t="s">
        <v>91</v>
      </c>
      <c r="B257" s="164"/>
      <c r="C257" s="299" t="s">
        <v>628</v>
      </c>
      <c r="D257" s="166"/>
      <c r="E257" s="168"/>
      <c r="F257" s="167"/>
      <c r="G257" s="168"/>
      <c r="I257" s="171" t="s">
        <v>91</v>
      </c>
      <c r="J257" s="164"/>
      <c r="K257" s="299" t="s">
        <v>628</v>
      </c>
      <c r="L257" s="248"/>
      <c r="M257" s="166"/>
      <c r="N257" s="168"/>
      <c r="O257" s="167"/>
      <c r="P257" s="168"/>
      <c r="Q257" s="271"/>
      <c r="AL257" s="260"/>
      <c r="AM257" s="260"/>
      <c r="AN257" s="260"/>
      <c r="AO257" s="260"/>
      <c r="AP257" s="260"/>
      <c r="AQ257" s="260"/>
      <c r="AR257" s="260"/>
      <c r="AS257" s="260"/>
      <c r="AT257" s="260"/>
      <c r="AU257" s="260"/>
      <c r="AV257" s="260"/>
      <c r="AW257" s="260"/>
      <c r="AX257" s="260"/>
      <c r="AY257" s="260"/>
      <c r="AZ257" s="260"/>
      <c r="BA257" s="260"/>
      <c r="BB257" s="260"/>
      <c r="BC257" s="260"/>
      <c r="BD257" s="210"/>
      <c r="BE257" s="210"/>
      <c r="BF257" s="210"/>
    </row>
    <row r="258" spans="1:58" x14ac:dyDescent="0.25">
      <c r="A258" s="171" t="s">
        <v>91</v>
      </c>
      <c r="B258" s="164"/>
      <c r="C258" s="299" t="s">
        <v>628</v>
      </c>
      <c r="D258" s="166"/>
      <c r="E258" s="168"/>
      <c r="F258" s="167"/>
      <c r="G258" s="168"/>
      <c r="I258" s="171" t="s">
        <v>91</v>
      </c>
      <c r="J258" s="164"/>
      <c r="K258" s="299" t="s">
        <v>628</v>
      </c>
      <c r="L258" s="248"/>
      <c r="M258" s="166"/>
      <c r="N258" s="168"/>
      <c r="O258" s="167"/>
      <c r="P258" s="168"/>
      <c r="Q258" s="271"/>
      <c r="AL258" s="260"/>
      <c r="AM258" s="260"/>
      <c r="AN258" s="260"/>
      <c r="AO258" s="260"/>
      <c r="AP258" s="260"/>
      <c r="AQ258" s="260"/>
      <c r="AR258" s="260"/>
      <c r="AS258" s="260"/>
      <c r="AT258" s="260"/>
      <c r="AU258" s="260"/>
      <c r="AV258" s="260"/>
      <c r="AW258" s="260"/>
      <c r="AX258" s="260"/>
      <c r="AY258" s="260"/>
      <c r="AZ258" s="260"/>
      <c r="BA258" s="260"/>
      <c r="BB258" s="260"/>
      <c r="BC258" s="260"/>
      <c r="BD258" s="210"/>
      <c r="BE258" s="210"/>
      <c r="BF258" s="210"/>
    </row>
    <row r="259" spans="1:58" x14ac:dyDescent="0.25">
      <c r="A259" s="171" t="s">
        <v>91</v>
      </c>
      <c r="B259" s="164"/>
      <c r="C259" s="299" t="s">
        <v>628</v>
      </c>
      <c r="D259" s="166"/>
      <c r="E259" s="168"/>
      <c r="F259" s="167"/>
      <c r="G259" s="168"/>
      <c r="I259" s="171" t="s">
        <v>91</v>
      </c>
      <c r="J259" s="164"/>
      <c r="K259" s="299" t="s">
        <v>628</v>
      </c>
      <c r="L259" s="248"/>
      <c r="M259" s="166"/>
      <c r="N259" s="168"/>
      <c r="O259" s="167"/>
      <c r="P259" s="168"/>
      <c r="Q259" s="271"/>
      <c r="AL259" s="260"/>
      <c r="AM259" s="260"/>
      <c r="AN259" s="260"/>
      <c r="AO259" s="260"/>
      <c r="AP259" s="260"/>
      <c r="AQ259" s="260"/>
      <c r="AR259" s="260"/>
      <c r="AS259" s="260"/>
      <c r="AT259" s="260"/>
      <c r="AU259" s="260"/>
      <c r="AV259" s="260"/>
      <c r="AW259" s="260"/>
      <c r="AX259" s="260"/>
      <c r="AY259" s="260"/>
      <c r="AZ259" s="260"/>
      <c r="BA259" s="260"/>
      <c r="BB259" s="260"/>
      <c r="BC259" s="260"/>
      <c r="BD259" s="210"/>
      <c r="BE259" s="210"/>
      <c r="BF259" s="210"/>
    </row>
    <row r="260" spans="1:58" x14ac:dyDescent="0.25">
      <c r="A260" s="171" t="s">
        <v>91</v>
      </c>
      <c r="B260" s="164"/>
      <c r="C260" s="299" t="s">
        <v>628</v>
      </c>
      <c r="D260" s="166"/>
      <c r="E260" s="168"/>
      <c r="F260" s="167"/>
      <c r="G260" s="168"/>
      <c r="I260" s="171" t="s">
        <v>91</v>
      </c>
      <c r="J260" s="164"/>
      <c r="K260" s="299" t="s">
        <v>628</v>
      </c>
      <c r="L260" s="248"/>
      <c r="M260" s="166"/>
      <c r="N260" s="168"/>
      <c r="O260" s="167"/>
      <c r="P260" s="168"/>
      <c r="Q260" s="271"/>
      <c r="AL260" s="260"/>
      <c r="AM260" s="260"/>
      <c r="AN260" s="260"/>
      <c r="AO260" s="260"/>
      <c r="AP260" s="260"/>
      <c r="AQ260" s="260"/>
      <c r="AR260" s="260"/>
      <c r="AS260" s="260"/>
      <c r="AT260" s="260"/>
      <c r="AU260" s="260"/>
      <c r="AV260" s="260"/>
      <c r="AW260" s="260"/>
      <c r="AX260" s="260"/>
      <c r="AY260" s="260"/>
      <c r="AZ260" s="260"/>
      <c r="BA260" s="260"/>
      <c r="BB260" s="260"/>
      <c r="BC260" s="260"/>
      <c r="BD260" s="210"/>
      <c r="BE260" s="210"/>
      <c r="BF260" s="210"/>
    </row>
    <row r="261" spans="1:58" x14ac:dyDescent="0.25">
      <c r="A261" s="171" t="s">
        <v>91</v>
      </c>
      <c r="B261" s="164"/>
      <c r="C261" s="299" t="s">
        <v>628</v>
      </c>
      <c r="D261" s="166"/>
      <c r="E261" s="168"/>
      <c r="F261" s="167"/>
      <c r="G261" s="168"/>
      <c r="I261" s="171" t="s">
        <v>91</v>
      </c>
      <c r="J261" s="164"/>
      <c r="K261" s="299" t="s">
        <v>628</v>
      </c>
      <c r="L261" s="248"/>
      <c r="M261" s="166"/>
      <c r="N261" s="168"/>
      <c r="O261" s="167"/>
      <c r="P261" s="168"/>
      <c r="Q261" s="271"/>
      <c r="AL261" s="260"/>
      <c r="AM261" s="260"/>
      <c r="AN261" s="260"/>
      <c r="AO261" s="260"/>
      <c r="AP261" s="260"/>
      <c r="AQ261" s="260"/>
      <c r="AR261" s="260"/>
      <c r="AS261" s="260"/>
      <c r="AT261" s="260"/>
      <c r="AU261" s="260"/>
      <c r="AV261" s="260"/>
      <c r="AW261" s="260"/>
      <c r="AX261" s="260"/>
      <c r="AY261" s="260"/>
      <c r="AZ261" s="260"/>
      <c r="BA261" s="260"/>
      <c r="BB261" s="260"/>
      <c r="BC261" s="260"/>
      <c r="BD261" s="210"/>
      <c r="BE261" s="210"/>
      <c r="BF261" s="210"/>
    </row>
    <row r="262" spans="1:58" x14ac:dyDescent="0.25">
      <c r="A262" s="171" t="s">
        <v>91</v>
      </c>
      <c r="B262" s="164"/>
      <c r="C262" s="299" t="s">
        <v>628</v>
      </c>
      <c r="D262" s="166"/>
      <c r="E262" s="168"/>
      <c r="F262" s="167"/>
      <c r="G262" s="168"/>
      <c r="I262" s="171" t="s">
        <v>91</v>
      </c>
      <c r="J262" s="164"/>
      <c r="K262" s="299" t="s">
        <v>628</v>
      </c>
      <c r="L262" s="248"/>
      <c r="M262" s="166"/>
      <c r="N262" s="168"/>
      <c r="O262" s="167"/>
      <c r="P262" s="168"/>
      <c r="Q262" s="271"/>
      <c r="AL262" s="260"/>
      <c r="AM262" s="260"/>
      <c r="AN262" s="260"/>
      <c r="AO262" s="260"/>
      <c r="AP262" s="260"/>
      <c r="AQ262" s="260"/>
      <c r="AR262" s="260"/>
      <c r="AS262" s="260"/>
      <c r="AT262" s="260"/>
      <c r="AU262" s="260"/>
      <c r="AV262" s="260"/>
      <c r="AW262" s="260"/>
      <c r="AX262" s="260"/>
      <c r="AY262" s="260"/>
      <c r="AZ262" s="260"/>
      <c r="BA262" s="260"/>
      <c r="BB262" s="260"/>
      <c r="BC262" s="260"/>
      <c r="BD262" s="210"/>
      <c r="BE262" s="210"/>
      <c r="BF262" s="210"/>
    </row>
    <row r="263" spans="1:58" x14ac:dyDescent="0.25">
      <c r="A263" s="171" t="s">
        <v>91</v>
      </c>
      <c r="B263" s="164"/>
      <c r="C263" s="299" t="s">
        <v>628</v>
      </c>
      <c r="D263" s="166"/>
      <c r="E263" s="168"/>
      <c r="F263" s="167"/>
      <c r="G263" s="168"/>
      <c r="I263" s="171" t="s">
        <v>91</v>
      </c>
      <c r="J263" s="164"/>
      <c r="K263" s="299" t="s">
        <v>628</v>
      </c>
      <c r="L263" s="248"/>
      <c r="M263" s="166"/>
      <c r="N263" s="168"/>
      <c r="O263" s="167"/>
      <c r="P263" s="168"/>
      <c r="Q263" s="271"/>
      <c r="AL263" s="260"/>
      <c r="AM263" s="260"/>
      <c r="AN263" s="260"/>
      <c r="AO263" s="260"/>
      <c r="AP263" s="260"/>
      <c r="AQ263" s="260"/>
      <c r="AR263" s="260"/>
      <c r="AS263" s="260"/>
      <c r="AT263" s="260"/>
      <c r="AU263" s="260"/>
      <c r="AV263" s="260"/>
      <c r="AW263" s="260"/>
      <c r="AX263" s="260"/>
      <c r="AY263" s="260"/>
      <c r="AZ263" s="260"/>
      <c r="BA263" s="260"/>
      <c r="BB263" s="260"/>
      <c r="BC263" s="260"/>
      <c r="BD263" s="210"/>
      <c r="BE263" s="210"/>
      <c r="BF263" s="210"/>
    </row>
    <row r="264" spans="1:58" x14ac:dyDescent="0.25">
      <c r="A264" s="171" t="s">
        <v>91</v>
      </c>
      <c r="B264" s="164"/>
      <c r="C264" s="299" t="s">
        <v>628</v>
      </c>
      <c r="D264" s="166"/>
      <c r="E264" s="168"/>
      <c r="F264" s="167"/>
      <c r="G264" s="168"/>
      <c r="I264" s="171" t="s">
        <v>91</v>
      </c>
      <c r="J264" s="164"/>
      <c r="K264" s="299" t="s">
        <v>628</v>
      </c>
      <c r="L264" s="248"/>
      <c r="M264" s="166"/>
      <c r="N264" s="168"/>
      <c r="O264" s="167"/>
      <c r="P264" s="168"/>
      <c r="Q264" s="271"/>
      <c r="AL264" s="260"/>
      <c r="AM264" s="260"/>
      <c r="AN264" s="260"/>
      <c r="AO264" s="260"/>
      <c r="AP264" s="260"/>
      <c r="AQ264" s="260"/>
      <c r="AR264" s="260"/>
      <c r="AS264" s="260"/>
      <c r="AT264" s="260"/>
      <c r="AU264" s="260"/>
      <c r="AV264" s="260"/>
      <c r="AW264" s="260"/>
      <c r="AX264" s="260"/>
      <c r="AY264" s="260"/>
      <c r="AZ264" s="260"/>
      <c r="BA264" s="260"/>
      <c r="BB264" s="260"/>
      <c r="BC264" s="260"/>
      <c r="BD264" s="210"/>
      <c r="BE264" s="210"/>
      <c r="BF264" s="210"/>
    </row>
    <row r="265" spans="1:58" x14ac:dyDescent="0.25">
      <c r="A265" s="171" t="s">
        <v>91</v>
      </c>
      <c r="B265" s="164"/>
      <c r="C265" s="299" t="s">
        <v>628</v>
      </c>
      <c r="D265" s="166"/>
      <c r="E265" s="168"/>
      <c r="F265" s="167"/>
      <c r="G265" s="168"/>
      <c r="I265" s="171" t="s">
        <v>91</v>
      </c>
      <c r="J265" s="164"/>
      <c r="K265" s="299" t="s">
        <v>628</v>
      </c>
      <c r="L265" s="248"/>
      <c r="M265" s="166"/>
      <c r="N265" s="168"/>
      <c r="O265" s="167"/>
      <c r="P265" s="168"/>
      <c r="Q265" s="271"/>
      <c r="AL265" s="260"/>
      <c r="AM265" s="260"/>
      <c r="AN265" s="260"/>
      <c r="AO265" s="260"/>
      <c r="AP265" s="260"/>
      <c r="AQ265" s="260"/>
      <c r="AR265" s="260"/>
      <c r="AS265" s="260"/>
      <c r="AT265" s="260"/>
      <c r="AU265" s="260"/>
      <c r="AV265" s="260"/>
      <c r="AW265" s="260"/>
      <c r="AX265" s="260"/>
      <c r="AY265" s="260"/>
      <c r="AZ265" s="260"/>
      <c r="BA265" s="260"/>
      <c r="BB265" s="260"/>
      <c r="BC265" s="260"/>
      <c r="BD265" s="210"/>
      <c r="BE265" s="210"/>
      <c r="BF265" s="210"/>
    </row>
    <row r="266" spans="1:58" x14ac:dyDescent="0.25">
      <c r="A266" s="171" t="s">
        <v>91</v>
      </c>
      <c r="B266" s="164"/>
      <c r="C266" s="299" t="s">
        <v>628</v>
      </c>
      <c r="D266" s="166"/>
      <c r="E266" s="168"/>
      <c r="F266" s="167"/>
      <c r="G266" s="168"/>
      <c r="I266" s="171" t="s">
        <v>91</v>
      </c>
      <c r="J266" s="164"/>
      <c r="K266" s="299" t="s">
        <v>628</v>
      </c>
      <c r="L266" s="248"/>
      <c r="M266" s="166"/>
      <c r="N266" s="168"/>
      <c r="O266" s="167"/>
      <c r="P266" s="168"/>
      <c r="Q266" s="271"/>
      <c r="AL266" s="260"/>
      <c r="AM266" s="260"/>
      <c r="AN266" s="260"/>
      <c r="AO266" s="260"/>
      <c r="AP266" s="260"/>
      <c r="AQ266" s="260"/>
      <c r="AR266" s="260"/>
      <c r="AS266" s="260"/>
      <c r="AT266" s="260"/>
      <c r="AU266" s="260"/>
      <c r="AV266" s="260"/>
      <c r="AW266" s="260"/>
      <c r="AX266" s="260"/>
      <c r="AY266" s="260"/>
      <c r="AZ266" s="260"/>
      <c r="BA266" s="260"/>
      <c r="BB266" s="260"/>
      <c r="BC266" s="260"/>
      <c r="BD266" s="210"/>
      <c r="BE266" s="210"/>
      <c r="BF266" s="210"/>
    </row>
    <row r="267" spans="1:58" x14ac:dyDescent="0.25">
      <c r="A267" s="171" t="s">
        <v>91</v>
      </c>
      <c r="B267" s="164"/>
      <c r="C267" s="299" t="s">
        <v>628</v>
      </c>
      <c r="D267" s="166"/>
      <c r="E267" s="168"/>
      <c r="F267" s="167"/>
      <c r="G267" s="168"/>
      <c r="I267" s="171" t="s">
        <v>91</v>
      </c>
      <c r="J267" s="164"/>
      <c r="K267" s="299" t="s">
        <v>628</v>
      </c>
      <c r="L267" s="248"/>
      <c r="M267" s="166"/>
      <c r="N267" s="168"/>
      <c r="O267" s="167"/>
      <c r="P267" s="168"/>
      <c r="Q267" s="271"/>
      <c r="AL267" s="260"/>
      <c r="AM267" s="260"/>
      <c r="AN267" s="260"/>
      <c r="AO267" s="260"/>
      <c r="AP267" s="260"/>
      <c r="AQ267" s="260"/>
      <c r="AR267" s="260"/>
      <c r="AS267" s="260"/>
      <c r="AT267" s="260"/>
      <c r="AU267" s="260"/>
      <c r="AV267" s="260"/>
      <c r="AW267" s="260"/>
      <c r="AX267" s="260"/>
      <c r="AY267" s="260"/>
      <c r="AZ267" s="260"/>
      <c r="BA267" s="260"/>
      <c r="BB267" s="260"/>
      <c r="BC267" s="260"/>
      <c r="BD267" s="210"/>
      <c r="BE267" s="210"/>
      <c r="BF267" s="210"/>
    </row>
    <row r="268" spans="1:58" x14ac:dyDescent="0.25">
      <c r="A268" s="171" t="s">
        <v>91</v>
      </c>
      <c r="B268" s="164"/>
      <c r="C268" s="299" t="s">
        <v>628</v>
      </c>
      <c r="D268" s="166"/>
      <c r="E268" s="168"/>
      <c r="F268" s="167"/>
      <c r="G268" s="168"/>
      <c r="I268" s="171" t="s">
        <v>91</v>
      </c>
      <c r="J268" s="164"/>
      <c r="K268" s="299" t="s">
        <v>628</v>
      </c>
      <c r="L268" s="248"/>
      <c r="M268" s="166"/>
      <c r="N268" s="168"/>
      <c r="O268" s="167"/>
      <c r="P268" s="168"/>
      <c r="Q268" s="271"/>
      <c r="AL268" s="260"/>
      <c r="AM268" s="260"/>
      <c r="AN268" s="260"/>
      <c r="AO268" s="260"/>
      <c r="AP268" s="260"/>
      <c r="AQ268" s="260"/>
      <c r="AR268" s="260"/>
      <c r="AS268" s="260"/>
      <c r="AT268" s="260"/>
      <c r="AU268" s="260"/>
      <c r="AV268" s="260"/>
      <c r="AW268" s="260"/>
      <c r="AX268" s="260"/>
      <c r="AY268" s="260"/>
      <c r="AZ268" s="260"/>
      <c r="BA268" s="260"/>
      <c r="BB268" s="260"/>
      <c r="BC268" s="260"/>
      <c r="BD268" s="210"/>
      <c r="BE268" s="210"/>
      <c r="BF268" s="210"/>
    </row>
    <row r="269" spans="1:58" x14ac:dyDescent="0.25">
      <c r="A269" s="171" t="s">
        <v>91</v>
      </c>
      <c r="B269" s="164"/>
      <c r="C269" s="299" t="s">
        <v>628</v>
      </c>
      <c r="D269" s="166"/>
      <c r="E269" s="168"/>
      <c r="F269" s="167"/>
      <c r="G269" s="168"/>
      <c r="I269" s="171" t="s">
        <v>91</v>
      </c>
      <c r="J269" s="164"/>
      <c r="K269" s="299" t="s">
        <v>628</v>
      </c>
      <c r="L269" s="248"/>
      <c r="M269" s="166"/>
      <c r="N269" s="168"/>
      <c r="O269" s="167"/>
      <c r="P269" s="168"/>
      <c r="Q269" s="271"/>
      <c r="AL269" s="260"/>
      <c r="AM269" s="260"/>
      <c r="AN269" s="260"/>
      <c r="AO269" s="260"/>
      <c r="AP269" s="260"/>
      <c r="AQ269" s="260"/>
      <c r="AR269" s="260"/>
      <c r="AS269" s="260"/>
      <c r="AT269" s="260"/>
      <c r="AU269" s="260"/>
      <c r="AV269" s="260"/>
      <c r="AW269" s="260"/>
      <c r="AX269" s="260"/>
      <c r="AY269" s="260"/>
      <c r="AZ269" s="260"/>
      <c r="BA269" s="260"/>
      <c r="BB269" s="260"/>
      <c r="BC269" s="260"/>
      <c r="BD269" s="210"/>
      <c r="BE269" s="210"/>
      <c r="BF269" s="210"/>
    </row>
    <row r="270" spans="1:58" x14ac:dyDescent="0.25">
      <c r="A270" s="171" t="s">
        <v>91</v>
      </c>
      <c r="B270" s="164"/>
      <c r="C270" s="299" t="s">
        <v>628</v>
      </c>
      <c r="D270" s="166"/>
      <c r="E270" s="168"/>
      <c r="F270" s="167"/>
      <c r="G270" s="168"/>
      <c r="I270" s="171" t="s">
        <v>91</v>
      </c>
      <c r="J270" s="164"/>
      <c r="K270" s="299" t="s">
        <v>628</v>
      </c>
      <c r="L270" s="248"/>
      <c r="M270" s="166"/>
      <c r="N270" s="168"/>
      <c r="O270" s="167"/>
      <c r="P270" s="168"/>
      <c r="Q270" s="271"/>
      <c r="AL270" s="260"/>
      <c r="AM270" s="260"/>
      <c r="AN270" s="260"/>
      <c r="AO270" s="260"/>
      <c r="AP270" s="260"/>
      <c r="AQ270" s="260"/>
      <c r="AR270" s="260"/>
      <c r="AS270" s="260"/>
      <c r="AT270" s="260"/>
      <c r="AU270" s="260"/>
      <c r="AV270" s="260"/>
      <c r="AW270" s="260"/>
      <c r="AX270" s="260"/>
      <c r="AY270" s="260"/>
      <c r="AZ270" s="260"/>
      <c r="BA270" s="260"/>
      <c r="BB270" s="260"/>
      <c r="BC270" s="260"/>
      <c r="BD270" s="210"/>
      <c r="BE270" s="210"/>
      <c r="BF270" s="210"/>
    </row>
    <row r="271" spans="1:58" x14ac:dyDescent="0.25">
      <c r="A271" s="171" t="s">
        <v>91</v>
      </c>
      <c r="B271" s="164"/>
      <c r="C271" s="299" t="s">
        <v>628</v>
      </c>
      <c r="D271" s="166"/>
      <c r="E271" s="168"/>
      <c r="F271" s="167"/>
      <c r="G271" s="168"/>
      <c r="I271" s="171" t="s">
        <v>91</v>
      </c>
      <c r="J271" s="164"/>
      <c r="K271" s="299" t="s">
        <v>628</v>
      </c>
      <c r="L271" s="248"/>
      <c r="M271" s="166"/>
      <c r="N271" s="168"/>
      <c r="O271" s="167"/>
      <c r="P271" s="168"/>
      <c r="Q271" s="271"/>
      <c r="AL271" s="260"/>
      <c r="AM271" s="260"/>
      <c r="AN271" s="260"/>
      <c r="AO271" s="260"/>
      <c r="AP271" s="260"/>
      <c r="AQ271" s="260"/>
      <c r="AR271" s="260"/>
      <c r="AS271" s="260"/>
      <c r="AT271" s="260"/>
      <c r="AU271" s="260"/>
      <c r="AV271" s="260"/>
      <c r="AW271" s="260"/>
      <c r="AX271" s="260"/>
      <c r="AY271" s="260"/>
      <c r="AZ271" s="260"/>
      <c r="BA271" s="260"/>
      <c r="BB271" s="260"/>
      <c r="BC271" s="260"/>
      <c r="BD271" s="210"/>
      <c r="BE271" s="210"/>
      <c r="BF271" s="210"/>
    </row>
    <row r="272" spans="1:58" x14ac:dyDescent="0.25">
      <c r="A272" s="171" t="s">
        <v>91</v>
      </c>
      <c r="B272" s="164"/>
      <c r="C272" s="299" t="s">
        <v>628</v>
      </c>
      <c r="D272" s="166"/>
      <c r="E272" s="168"/>
      <c r="F272" s="167"/>
      <c r="G272" s="168"/>
      <c r="I272" s="171" t="s">
        <v>91</v>
      </c>
      <c r="J272" s="164"/>
      <c r="K272" s="299" t="s">
        <v>628</v>
      </c>
      <c r="L272" s="248"/>
      <c r="M272" s="166"/>
      <c r="N272" s="168"/>
      <c r="O272" s="167"/>
      <c r="P272" s="168"/>
      <c r="Q272" s="271"/>
      <c r="AL272" s="260"/>
      <c r="AM272" s="260"/>
      <c r="AN272" s="260"/>
      <c r="AO272" s="260"/>
      <c r="AP272" s="260"/>
      <c r="AQ272" s="260"/>
      <c r="AR272" s="260"/>
      <c r="AS272" s="260"/>
      <c r="AT272" s="260"/>
      <c r="AU272" s="260"/>
      <c r="AV272" s="260"/>
      <c r="AW272" s="260"/>
      <c r="AX272" s="260"/>
      <c r="AY272" s="260"/>
      <c r="AZ272" s="260"/>
      <c r="BA272" s="260"/>
      <c r="BB272" s="260"/>
      <c r="BC272" s="260"/>
      <c r="BD272" s="210"/>
      <c r="BE272" s="210"/>
      <c r="BF272" s="210"/>
    </row>
    <row r="273" spans="1:58" x14ac:dyDescent="0.25">
      <c r="A273" s="171" t="s">
        <v>91</v>
      </c>
      <c r="B273" s="164"/>
      <c r="C273" s="299" t="s">
        <v>628</v>
      </c>
      <c r="D273" s="166"/>
      <c r="E273" s="168"/>
      <c r="F273" s="167"/>
      <c r="G273" s="168"/>
      <c r="I273" s="171" t="s">
        <v>91</v>
      </c>
      <c r="J273" s="164"/>
      <c r="K273" s="299" t="s">
        <v>628</v>
      </c>
      <c r="L273" s="248"/>
      <c r="M273" s="166"/>
      <c r="N273" s="168"/>
      <c r="O273" s="167"/>
      <c r="P273" s="168"/>
      <c r="Q273" s="271"/>
      <c r="AL273" s="260"/>
      <c r="AM273" s="260"/>
      <c r="AN273" s="260"/>
      <c r="AO273" s="260"/>
      <c r="AP273" s="260"/>
      <c r="AQ273" s="260"/>
      <c r="AR273" s="260"/>
      <c r="AS273" s="260"/>
      <c r="AT273" s="260"/>
      <c r="AU273" s="260"/>
      <c r="AV273" s="260"/>
      <c r="AW273" s="260"/>
      <c r="AX273" s="260"/>
      <c r="AY273" s="260"/>
      <c r="AZ273" s="260"/>
      <c r="BA273" s="260"/>
      <c r="BB273" s="260"/>
      <c r="BC273" s="260"/>
      <c r="BD273" s="210"/>
      <c r="BE273" s="210"/>
      <c r="BF273" s="210"/>
    </row>
    <row r="274" spans="1:58" x14ac:dyDescent="0.25">
      <c r="A274" s="171" t="s">
        <v>91</v>
      </c>
      <c r="B274" s="164"/>
      <c r="C274" s="299" t="s">
        <v>628</v>
      </c>
      <c r="D274" s="166"/>
      <c r="E274" s="168"/>
      <c r="F274" s="167"/>
      <c r="G274" s="168"/>
      <c r="I274" s="171" t="s">
        <v>91</v>
      </c>
      <c r="J274" s="164"/>
      <c r="K274" s="299" t="s">
        <v>628</v>
      </c>
      <c r="L274" s="248"/>
      <c r="M274" s="166"/>
      <c r="N274" s="168"/>
      <c r="O274" s="167"/>
      <c r="P274" s="168"/>
      <c r="Q274" s="271"/>
      <c r="AL274" s="260"/>
      <c r="AM274" s="260"/>
      <c r="AN274" s="260"/>
      <c r="AO274" s="260"/>
      <c r="AP274" s="260"/>
      <c r="AQ274" s="260"/>
      <c r="AR274" s="260"/>
      <c r="AS274" s="260"/>
      <c r="AT274" s="260"/>
      <c r="AU274" s="260"/>
      <c r="AV274" s="260"/>
      <c r="AW274" s="260"/>
      <c r="AX274" s="260"/>
      <c r="AY274" s="260"/>
      <c r="AZ274" s="260"/>
      <c r="BA274" s="260"/>
      <c r="BB274" s="260"/>
      <c r="BC274" s="260"/>
      <c r="BD274" s="210"/>
      <c r="BE274" s="210"/>
      <c r="BF274" s="210"/>
    </row>
    <row r="275" spans="1:58" x14ac:dyDescent="0.25">
      <c r="A275" s="171" t="s">
        <v>91</v>
      </c>
      <c r="B275" s="164"/>
      <c r="C275" s="299" t="s">
        <v>628</v>
      </c>
      <c r="D275" s="166"/>
      <c r="E275" s="168"/>
      <c r="F275" s="167"/>
      <c r="G275" s="168"/>
      <c r="I275" s="171" t="s">
        <v>91</v>
      </c>
      <c r="J275" s="164"/>
      <c r="K275" s="299" t="s">
        <v>628</v>
      </c>
      <c r="L275" s="248"/>
      <c r="M275" s="166"/>
      <c r="N275" s="168"/>
      <c r="O275" s="167"/>
      <c r="P275" s="168"/>
      <c r="Q275" s="271"/>
      <c r="AL275" s="260"/>
      <c r="AM275" s="260"/>
      <c r="AN275" s="260"/>
      <c r="AO275" s="260"/>
      <c r="AP275" s="260"/>
      <c r="AQ275" s="260"/>
      <c r="AR275" s="260"/>
      <c r="AS275" s="260"/>
      <c r="AT275" s="260"/>
      <c r="AU275" s="260"/>
      <c r="AV275" s="260"/>
      <c r="AW275" s="260"/>
      <c r="AX275" s="260"/>
      <c r="AY275" s="260"/>
      <c r="AZ275" s="260"/>
      <c r="BA275" s="260"/>
      <c r="BB275" s="260"/>
      <c r="BC275" s="260"/>
      <c r="BD275" s="210"/>
      <c r="BE275" s="210"/>
      <c r="BF275" s="210"/>
    </row>
    <row r="276" spans="1:58" x14ac:dyDescent="0.25">
      <c r="A276" s="171" t="s">
        <v>91</v>
      </c>
      <c r="B276" s="164"/>
      <c r="C276" s="299" t="s">
        <v>628</v>
      </c>
      <c r="D276" s="166"/>
      <c r="E276" s="168"/>
      <c r="F276" s="167"/>
      <c r="G276" s="168"/>
      <c r="I276" s="171" t="s">
        <v>91</v>
      </c>
      <c r="J276" s="164"/>
      <c r="K276" s="299" t="s">
        <v>628</v>
      </c>
      <c r="L276" s="248"/>
      <c r="M276" s="166"/>
      <c r="N276" s="168"/>
      <c r="O276" s="167"/>
      <c r="P276" s="168"/>
      <c r="Q276" s="271"/>
      <c r="AL276" s="260"/>
      <c r="AM276" s="260"/>
      <c r="AN276" s="260"/>
      <c r="AO276" s="260"/>
      <c r="AP276" s="260"/>
      <c r="AQ276" s="260"/>
      <c r="AR276" s="260"/>
      <c r="AS276" s="260"/>
      <c r="AT276" s="260"/>
      <c r="AU276" s="260"/>
      <c r="AV276" s="260"/>
      <c r="AW276" s="260"/>
      <c r="AX276" s="260"/>
      <c r="AY276" s="260"/>
      <c r="AZ276" s="260"/>
      <c r="BA276" s="260"/>
      <c r="BB276" s="260"/>
      <c r="BC276" s="260"/>
      <c r="BD276" s="210"/>
      <c r="BE276" s="210"/>
      <c r="BF276" s="210"/>
    </row>
    <row r="277" spans="1:58" x14ac:dyDescent="0.25">
      <c r="A277" s="171" t="s">
        <v>91</v>
      </c>
      <c r="B277" s="164"/>
      <c r="C277" s="299" t="s">
        <v>628</v>
      </c>
      <c r="D277" s="166"/>
      <c r="E277" s="168"/>
      <c r="F277" s="167"/>
      <c r="G277" s="168"/>
      <c r="I277" s="171" t="s">
        <v>91</v>
      </c>
      <c r="J277" s="164"/>
      <c r="K277" s="299" t="s">
        <v>628</v>
      </c>
      <c r="L277" s="248"/>
      <c r="M277" s="166"/>
      <c r="N277" s="168"/>
      <c r="O277" s="167"/>
      <c r="P277" s="168"/>
      <c r="Q277" s="271"/>
      <c r="AL277" s="260"/>
      <c r="AM277" s="260"/>
      <c r="AN277" s="260"/>
      <c r="AO277" s="260"/>
      <c r="AP277" s="260"/>
      <c r="AQ277" s="260"/>
      <c r="AR277" s="260"/>
      <c r="AS277" s="260"/>
      <c r="AT277" s="260"/>
      <c r="AU277" s="260"/>
      <c r="AV277" s="260"/>
      <c r="AW277" s="260"/>
      <c r="AX277" s="260"/>
      <c r="AY277" s="260"/>
      <c r="AZ277" s="260"/>
      <c r="BA277" s="260"/>
      <c r="BB277" s="260"/>
      <c r="BC277" s="260"/>
      <c r="BD277" s="210"/>
      <c r="BE277" s="210"/>
      <c r="BF277" s="210"/>
    </row>
    <row r="278" spans="1:58" x14ac:dyDescent="0.25">
      <c r="A278" s="171" t="s">
        <v>91</v>
      </c>
      <c r="B278" s="164"/>
      <c r="C278" s="299" t="s">
        <v>628</v>
      </c>
      <c r="D278" s="166"/>
      <c r="E278" s="168"/>
      <c r="F278" s="167"/>
      <c r="G278" s="168"/>
      <c r="I278" s="171" t="s">
        <v>91</v>
      </c>
      <c r="J278" s="164"/>
      <c r="K278" s="299" t="s">
        <v>628</v>
      </c>
      <c r="L278" s="248"/>
      <c r="M278" s="166"/>
      <c r="N278" s="168"/>
      <c r="O278" s="167"/>
      <c r="P278" s="168"/>
      <c r="Q278" s="271"/>
      <c r="AL278" s="260"/>
      <c r="AM278" s="260"/>
      <c r="AN278" s="260"/>
      <c r="AO278" s="260"/>
      <c r="AP278" s="260"/>
      <c r="AQ278" s="260"/>
      <c r="AR278" s="260"/>
      <c r="AS278" s="260"/>
      <c r="AT278" s="260"/>
      <c r="AU278" s="260"/>
      <c r="AV278" s="260"/>
      <c r="AW278" s="260"/>
      <c r="AX278" s="260"/>
      <c r="AY278" s="260"/>
      <c r="AZ278" s="260"/>
      <c r="BA278" s="260"/>
      <c r="BB278" s="260"/>
      <c r="BC278" s="260"/>
      <c r="BD278" s="210"/>
      <c r="BE278" s="210"/>
      <c r="BF278" s="210"/>
    </row>
    <row r="279" spans="1:58" x14ac:dyDescent="0.25">
      <c r="A279" s="171" t="s">
        <v>91</v>
      </c>
      <c r="B279" s="164"/>
      <c r="C279" s="299" t="s">
        <v>628</v>
      </c>
      <c r="D279" s="166"/>
      <c r="E279" s="168"/>
      <c r="F279" s="167"/>
      <c r="G279" s="168"/>
      <c r="I279" s="171" t="s">
        <v>91</v>
      </c>
      <c r="J279" s="164"/>
      <c r="K279" s="299" t="s">
        <v>628</v>
      </c>
      <c r="L279" s="248"/>
      <c r="M279" s="166"/>
      <c r="N279" s="168"/>
      <c r="O279" s="167"/>
      <c r="P279" s="168"/>
      <c r="Q279" s="271"/>
      <c r="AL279" s="260"/>
      <c r="AM279" s="260"/>
      <c r="AN279" s="260"/>
      <c r="AO279" s="260"/>
      <c r="AP279" s="260"/>
      <c r="AQ279" s="260"/>
      <c r="AR279" s="260"/>
      <c r="AS279" s="260"/>
      <c r="AT279" s="260"/>
      <c r="AU279" s="260"/>
      <c r="AV279" s="260"/>
      <c r="AW279" s="260"/>
      <c r="AX279" s="260"/>
      <c r="AY279" s="260"/>
      <c r="AZ279" s="260"/>
      <c r="BA279" s="260"/>
      <c r="BB279" s="260"/>
      <c r="BC279" s="260"/>
      <c r="BD279" s="210"/>
      <c r="BE279" s="210"/>
      <c r="BF279" s="210"/>
    </row>
    <row r="280" spans="1:58" x14ac:dyDescent="0.25">
      <c r="A280" s="171" t="s">
        <v>91</v>
      </c>
      <c r="B280" s="164"/>
      <c r="C280" s="299" t="s">
        <v>628</v>
      </c>
      <c r="D280" s="166"/>
      <c r="E280" s="168"/>
      <c r="F280" s="167"/>
      <c r="G280" s="168"/>
      <c r="I280" s="171" t="s">
        <v>91</v>
      </c>
      <c r="J280" s="164"/>
      <c r="K280" s="299" t="s">
        <v>628</v>
      </c>
      <c r="L280" s="248"/>
      <c r="M280" s="166"/>
      <c r="N280" s="168"/>
      <c r="O280" s="167"/>
      <c r="P280" s="168"/>
      <c r="Q280" s="271"/>
      <c r="AL280" s="260"/>
      <c r="AM280" s="260"/>
      <c r="AN280" s="260"/>
      <c r="AO280" s="260"/>
      <c r="AP280" s="260"/>
      <c r="AQ280" s="260"/>
      <c r="AR280" s="260"/>
      <c r="AS280" s="260"/>
      <c r="AT280" s="260"/>
      <c r="AU280" s="260"/>
      <c r="AV280" s="260"/>
      <c r="AW280" s="260"/>
      <c r="AX280" s="260"/>
      <c r="AY280" s="260"/>
      <c r="AZ280" s="260"/>
      <c r="BA280" s="260"/>
      <c r="BB280" s="260"/>
      <c r="BC280" s="260"/>
      <c r="BD280" s="210"/>
      <c r="BE280" s="210"/>
      <c r="BF280" s="210"/>
    </row>
    <row r="281" spans="1:58" x14ac:dyDescent="0.25">
      <c r="A281" s="171" t="s">
        <v>91</v>
      </c>
      <c r="B281" s="164"/>
      <c r="C281" s="299" t="s">
        <v>628</v>
      </c>
      <c r="D281" s="166"/>
      <c r="E281" s="168"/>
      <c r="F281" s="167"/>
      <c r="G281" s="168"/>
      <c r="I281" s="171" t="s">
        <v>91</v>
      </c>
      <c r="J281" s="164"/>
      <c r="K281" s="299" t="s">
        <v>628</v>
      </c>
      <c r="L281" s="248"/>
      <c r="M281" s="166"/>
      <c r="N281" s="168"/>
      <c r="O281" s="167"/>
      <c r="P281" s="168"/>
      <c r="Q281" s="271"/>
      <c r="AL281" s="260"/>
      <c r="AM281" s="260"/>
      <c r="AN281" s="260"/>
      <c r="AO281" s="260"/>
      <c r="AP281" s="260"/>
      <c r="AQ281" s="260"/>
      <c r="AR281" s="260"/>
      <c r="AS281" s="260"/>
      <c r="AT281" s="260"/>
      <c r="AU281" s="260"/>
      <c r="AV281" s="260"/>
      <c r="AW281" s="260"/>
      <c r="AX281" s="260"/>
      <c r="AY281" s="260"/>
      <c r="AZ281" s="260"/>
      <c r="BA281" s="260"/>
      <c r="BB281" s="260"/>
      <c r="BC281" s="260"/>
      <c r="BD281" s="210"/>
      <c r="BE281" s="210"/>
      <c r="BF281" s="210"/>
    </row>
    <row r="282" spans="1:58" x14ac:dyDescent="0.25">
      <c r="A282" s="171" t="s">
        <v>91</v>
      </c>
      <c r="B282" s="164"/>
      <c r="C282" s="299" t="s">
        <v>628</v>
      </c>
      <c r="D282" s="166"/>
      <c r="E282" s="168"/>
      <c r="F282" s="167"/>
      <c r="G282" s="168"/>
      <c r="I282" s="171" t="s">
        <v>91</v>
      </c>
      <c r="J282" s="164"/>
      <c r="K282" s="299" t="s">
        <v>628</v>
      </c>
      <c r="L282" s="248"/>
      <c r="M282" s="166"/>
      <c r="N282" s="168"/>
      <c r="O282" s="167"/>
      <c r="P282" s="168"/>
      <c r="Q282" s="271"/>
      <c r="AL282" s="260"/>
      <c r="AM282" s="260"/>
      <c r="AN282" s="260"/>
      <c r="AO282" s="260"/>
      <c r="AP282" s="260"/>
      <c r="AQ282" s="260"/>
      <c r="AR282" s="260"/>
      <c r="AS282" s="260"/>
      <c r="AT282" s="260"/>
      <c r="AU282" s="260"/>
      <c r="AV282" s="260"/>
      <c r="AW282" s="260"/>
      <c r="AX282" s="260"/>
      <c r="AY282" s="260"/>
      <c r="AZ282" s="260"/>
      <c r="BA282" s="260"/>
      <c r="BB282" s="260"/>
      <c r="BC282" s="260"/>
      <c r="BD282" s="210"/>
      <c r="BE282" s="210"/>
      <c r="BF282" s="210"/>
    </row>
    <row r="283" spans="1:58" x14ac:dyDescent="0.25">
      <c r="A283" s="171" t="s">
        <v>91</v>
      </c>
      <c r="B283" s="164"/>
      <c r="C283" s="299" t="s">
        <v>628</v>
      </c>
      <c r="D283" s="166"/>
      <c r="E283" s="168"/>
      <c r="F283" s="167"/>
      <c r="G283" s="168"/>
      <c r="I283" s="171" t="s">
        <v>91</v>
      </c>
      <c r="J283" s="164"/>
      <c r="K283" s="299" t="s">
        <v>628</v>
      </c>
      <c r="L283" s="248"/>
      <c r="M283" s="166"/>
      <c r="N283" s="168"/>
      <c r="O283" s="167"/>
      <c r="P283" s="168"/>
      <c r="Q283" s="271"/>
      <c r="AL283" s="260"/>
      <c r="AM283" s="260"/>
      <c r="AN283" s="260"/>
      <c r="AO283" s="260"/>
      <c r="AP283" s="260"/>
      <c r="AQ283" s="260"/>
      <c r="AR283" s="260"/>
      <c r="AS283" s="260"/>
      <c r="AT283" s="260"/>
      <c r="AU283" s="260"/>
      <c r="AV283" s="260"/>
      <c r="AW283" s="260"/>
      <c r="AX283" s="260"/>
      <c r="AY283" s="260"/>
      <c r="AZ283" s="260"/>
      <c r="BA283" s="260"/>
      <c r="BB283" s="260"/>
      <c r="BC283" s="260"/>
      <c r="BD283" s="210"/>
      <c r="BE283" s="210"/>
      <c r="BF283" s="210"/>
    </row>
    <row r="284" spans="1:58" x14ac:dyDescent="0.25">
      <c r="A284" s="171" t="s">
        <v>91</v>
      </c>
      <c r="B284" s="164"/>
      <c r="C284" s="299" t="s">
        <v>628</v>
      </c>
      <c r="D284" s="166"/>
      <c r="E284" s="168"/>
      <c r="F284" s="167"/>
      <c r="G284" s="168"/>
      <c r="I284" s="171" t="s">
        <v>91</v>
      </c>
      <c r="J284" s="164"/>
      <c r="K284" s="299" t="s">
        <v>628</v>
      </c>
      <c r="L284" s="248"/>
      <c r="M284" s="166"/>
      <c r="N284" s="168"/>
      <c r="O284" s="167"/>
      <c r="P284" s="168"/>
      <c r="Q284" s="271"/>
      <c r="AL284" s="260"/>
      <c r="AM284" s="260"/>
      <c r="AN284" s="260"/>
      <c r="AO284" s="260"/>
      <c r="AP284" s="260"/>
      <c r="AQ284" s="260"/>
      <c r="AR284" s="260"/>
      <c r="AS284" s="260"/>
      <c r="AT284" s="260"/>
      <c r="AU284" s="260"/>
      <c r="AV284" s="260"/>
      <c r="AW284" s="260"/>
      <c r="AX284" s="260"/>
      <c r="AY284" s="260"/>
      <c r="AZ284" s="260"/>
      <c r="BA284" s="260"/>
      <c r="BB284" s="260"/>
      <c r="BC284" s="260"/>
      <c r="BD284" s="210"/>
      <c r="BE284" s="210"/>
      <c r="BF284" s="210"/>
    </row>
    <row r="285" spans="1:58" x14ac:dyDescent="0.25">
      <c r="A285" s="171" t="s">
        <v>91</v>
      </c>
      <c r="B285" s="164"/>
      <c r="C285" s="299" t="s">
        <v>628</v>
      </c>
      <c r="D285" s="166"/>
      <c r="E285" s="168"/>
      <c r="F285" s="167"/>
      <c r="G285" s="168"/>
      <c r="I285" s="171" t="s">
        <v>91</v>
      </c>
      <c r="J285" s="164"/>
      <c r="K285" s="299" t="s">
        <v>628</v>
      </c>
      <c r="L285" s="248"/>
      <c r="M285" s="166"/>
      <c r="N285" s="168"/>
      <c r="O285" s="167"/>
      <c r="P285" s="168"/>
      <c r="Q285" s="271"/>
      <c r="AL285" s="260"/>
      <c r="AM285" s="260"/>
      <c r="AN285" s="260"/>
      <c r="AO285" s="260"/>
      <c r="AP285" s="260"/>
      <c r="AQ285" s="260"/>
      <c r="AR285" s="260"/>
      <c r="AS285" s="260"/>
      <c r="AT285" s="260"/>
      <c r="AU285" s="260"/>
      <c r="AV285" s="260"/>
      <c r="AW285" s="260"/>
      <c r="AX285" s="260"/>
      <c r="AY285" s="260"/>
      <c r="AZ285" s="260"/>
      <c r="BA285" s="260"/>
      <c r="BB285" s="260"/>
      <c r="BC285" s="260"/>
      <c r="BD285" s="210"/>
      <c r="BE285" s="210"/>
      <c r="BF285" s="210"/>
    </row>
    <row r="286" spans="1:58" x14ac:dyDescent="0.25">
      <c r="A286" s="171" t="s">
        <v>91</v>
      </c>
      <c r="B286" s="164"/>
      <c r="C286" s="299" t="s">
        <v>628</v>
      </c>
      <c r="D286" s="166"/>
      <c r="E286" s="168"/>
      <c r="F286" s="167"/>
      <c r="G286" s="168"/>
      <c r="I286" s="171" t="s">
        <v>91</v>
      </c>
      <c r="J286" s="164"/>
      <c r="K286" s="299" t="s">
        <v>628</v>
      </c>
      <c r="L286" s="248"/>
      <c r="M286" s="166"/>
      <c r="N286" s="168"/>
      <c r="O286" s="167"/>
      <c r="P286" s="168"/>
      <c r="Q286" s="271"/>
      <c r="AL286" s="260"/>
      <c r="AM286" s="260"/>
      <c r="AN286" s="260"/>
      <c r="AO286" s="260"/>
      <c r="AP286" s="260"/>
      <c r="AQ286" s="260"/>
      <c r="AR286" s="260"/>
      <c r="AS286" s="260"/>
      <c r="AT286" s="260"/>
      <c r="AU286" s="260"/>
      <c r="AV286" s="260"/>
      <c r="AW286" s="260"/>
      <c r="AX286" s="260"/>
      <c r="AY286" s="260"/>
      <c r="AZ286" s="260"/>
      <c r="BA286" s="260"/>
      <c r="BB286" s="260"/>
      <c r="BC286" s="260"/>
      <c r="BD286" s="210"/>
      <c r="BE286" s="210"/>
      <c r="BF286" s="210"/>
    </row>
    <row r="287" spans="1:58" x14ac:dyDescent="0.25">
      <c r="A287" s="171" t="s">
        <v>91</v>
      </c>
      <c r="B287" s="164"/>
      <c r="C287" s="299" t="s">
        <v>628</v>
      </c>
      <c r="D287" s="166"/>
      <c r="E287" s="168"/>
      <c r="F287" s="167"/>
      <c r="G287" s="168"/>
      <c r="I287" s="171" t="s">
        <v>91</v>
      </c>
      <c r="J287" s="164"/>
      <c r="K287" s="299" t="s">
        <v>628</v>
      </c>
      <c r="L287" s="248"/>
      <c r="M287" s="166"/>
      <c r="N287" s="168"/>
      <c r="O287" s="167"/>
      <c r="P287" s="168"/>
      <c r="Q287" s="271"/>
      <c r="AL287" s="260"/>
      <c r="AM287" s="260"/>
      <c r="AN287" s="260"/>
      <c r="AO287" s="260"/>
      <c r="AP287" s="260"/>
      <c r="AQ287" s="260"/>
      <c r="AR287" s="260"/>
      <c r="AS287" s="260"/>
      <c r="AT287" s="260"/>
      <c r="AU287" s="260"/>
      <c r="AV287" s="260"/>
      <c r="AW287" s="260"/>
      <c r="AX287" s="260"/>
      <c r="AY287" s="260"/>
      <c r="AZ287" s="260"/>
      <c r="BA287" s="260"/>
      <c r="BB287" s="260"/>
      <c r="BC287" s="260"/>
      <c r="BD287" s="210"/>
      <c r="BE287" s="210"/>
      <c r="BF287" s="210"/>
    </row>
    <row r="288" spans="1:58" x14ac:dyDescent="0.25">
      <c r="A288" s="171" t="s">
        <v>91</v>
      </c>
      <c r="B288" s="164"/>
      <c r="C288" s="299" t="s">
        <v>628</v>
      </c>
      <c r="D288" s="166"/>
      <c r="E288" s="168"/>
      <c r="F288" s="167"/>
      <c r="G288" s="168"/>
      <c r="I288" s="171" t="s">
        <v>91</v>
      </c>
      <c r="J288" s="164"/>
      <c r="K288" s="299" t="s">
        <v>628</v>
      </c>
      <c r="L288" s="248"/>
      <c r="M288" s="166"/>
      <c r="N288" s="168"/>
      <c r="O288" s="167"/>
      <c r="P288" s="168"/>
      <c r="Q288" s="271"/>
      <c r="AL288" s="260"/>
      <c r="AM288" s="260"/>
      <c r="AN288" s="260"/>
      <c r="AO288" s="260"/>
      <c r="AP288" s="260"/>
      <c r="AQ288" s="260"/>
      <c r="AR288" s="260"/>
      <c r="AS288" s="260"/>
      <c r="AT288" s="260"/>
      <c r="AU288" s="260"/>
      <c r="AV288" s="260"/>
      <c r="AW288" s="260"/>
      <c r="AX288" s="260"/>
      <c r="AY288" s="260"/>
      <c r="AZ288" s="260"/>
      <c r="BA288" s="260"/>
      <c r="BB288" s="260"/>
      <c r="BC288" s="260"/>
      <c r="BD288" s="210"/>
      <c r="BE288" s="210"/>
      <c r="BF288" s="210"/>
    </row>
    <row r="289" spans="1:58" x14ac:dyDescent="0.25">
      <c r="A289" s="171" t="s">
        <v>91</v>
      </c>
      <c r="B289" s="164"/>
      <c r="C289" s="299" t="s">
        <v>628</v>
      </c>
      <c r="D289" s="166"/>
      <c r="E289" s="168"/>
      <c r="F289" s="167"/>
      <c r="G289" s="168"/>
      <c r="I289" s="171" t="s">
        <v>91</v>
      </c>
      <c r="J289" s="164"/>
      <c r="K289" s="299" t="s">
        <v>628</v>
      </c>
      <c r="L289" s="248"/>
      <c r="M289" s="166"/>
      <c r="N289" s="168"/>
      <c r="O289" s="167"/>
      <c r="P289" s="168"/>
      <c r="Q289" s="271"/>
      <c r="AL289" s="260"/>
      <c r="AM289" s="260"/>
      <c r="AN289" s="260"/>
      <c r="AO289" s="260"/>
      <c r="AP289" s="260"/>
      <c r="AQ289" s="260"/>
      <c r="AR289" s="260"/>
      <c r="AS289" s="260"/>
      <c r="AT289" s="260"/>
      <c r="AU289" s="260"/>
      <c r="AV289" s="260"/>
      <c r="AW289" s="260"/>
      <c r="AX289" s="260"/>
      <c r="AY289" s="260"/>
      <c r="AZ289" s="260"/>
      <c r="BA289" s="260"/>
      <c r="BB289" s="260"/>
      <c r="BC289" s="260"/>
      <c r="BD289" s="210"/>
      <c r="BE289" s="210"/>
      <c r="BF289" s="210"/>
    </row>
    <row r="290" spans="1:58" x14ac:dyDescent="0.25">
      <c r="A290" s="171" t="s">
        <v>91</v>
      </c>
      <c r="B290" s="164"/>
      <c r="C290" s="299" t="s">
        <v>628</v>
      </c>
      <c r="D290" s="166"/>
      <c r="E290" s="168"/>
      <c r="F290" s="167"/>
      <c r="G290" s="168"/>
      <c r="I290" s="171" t="s">
        <v>91</v>
      </c>
      <c r="J290" s="164"/>
      <c r="K290" s="299" t="s">
        <v>628</v>
      </c>
      <c r="L290" s="248"/>
      <c r="M290" s="166"/>
      <c r="N290" s="168"/>
      <c r="O290" s="167"/>
      <c r="P290" s="168"/>
      <c r="Q290" s="271"/>
      <c r="AL290" s="260"/>
      <c r="AM290" s="260"/>
      <c r="AN290" s="260"/>
      <c r="AO290" s="260"/>
      <c r="AP290" s="260"/>
      <c r="AQ290" s="260"/>
      <c r="AR290" s="260"/>
      <c r="AS290" s="260"/>
      <c r="AT290" s="260"/>
      <c r="AU290" s="260"/>
      <c r="AV290" s="260"/>
      <c r="AW290" s="260"/>
      <c r="AX290" s="260"/>
      <c r="AY290" s="260"/>
      <c r="AZ290" s="260"/>
      <c r="BA290" s="260"/>
      <c r="BB290" s="260"/>
      <c r="BC290" s="260"/>
      <c r="BD290" s="210"/>
      <c r="BE290" s="210"/>
      <c r="BF290" s="210"/>
    </row>
    <row r="291" spans="1:58" x14ac:dyDescent="0.25">
      <c r="A291" s="171" t="s">
        <v>91</v>
      </c>
      <c r="B291" s="164"/>
      <c r="C291" s="299" t="s">
        <v>628</v>
      </c>
      <c r="D291" s="166"/>
      <c r="E291" s="168"/>
      <c r="F291" s="167"/>
      <c r="G291" s="168"/>
      <c r="I291" s="171" t="s">
        <v>91</v>
      </c>
      <c r="J291" s="164"/>
      <c r="K291" s="299" t="s">
        <v>628</v>
      </c>
      <c r="L291" s="248"/>
      <c r="M291" s="166"/>
      <c r="N291" s="168"/>
      <c r="O291" s="167"/>
      <c r="P291" s="168"/>
      <c r="Q291" s="271"/>
      <c r="AL291" s="260"/>
      <c r="AM291" s="260"/>
      <c r="AN291" s="260"/>
      <c r="AO291" s="260"/>
      <c r="AP291" s="260"/>
      <c r="AQ291" s="260"/>
      <c r="AR291" s="260"/>
      <c r="AS291" s="260"/>
      <c r="AT291" s="260"/>
      <c r="AU291" s="260"/>
      <c r="AV291" s="260"/>
      <c r="AW291" s="260"/>
      <c r="AX291" s="260"/>
      <c r="AY291" s="260"/>
      <c r="AZ291" s="260"/>
      <c r="BA291" s="260"/>
      <c r="BB291" s="260"/>
      <c r="BC291" s="260"/>
      <c r="BD291" s="210"/>
      <c r="BE291" s="210"/>
      <c r="BF291" s="210"/>
    </row>
    <row r="292" spans="1:58" x14ac:dyDescent="0.25">
      <c r="A292" s="171" t="s">
        <v>91</v>
      </c>
      <c r="B292" s="164"/>
      <c r="C292" s="299" t="s">
        <v>628</v>
      </c>
      <c r="D292" s="166"/>
      <c r="E292" s="168"/>
      <c r="F292" s="167"/>
      <c r="G292" s="168"/>
      <c r="I292" s="171" t="s">
        <v>91</v>
      </c>
      <c r="J292" s="164"/>
      <c r="K292" s="299" t="s">
        <v>628</v>
      </c>
      <c r="L292" s="248"/>
      <c r="M292" s="166"/>
      <c r="N292" s="168"/>
      <c r="O292" s="167"/>
      <c r="P292" s="168"/>
      <c r="Q292" s="271"/>
      <c r="AL292" s="260"/>
      <c r="AM292" s="260"/>
      <c r="AN292" s="260"/>
      <c r="AO292" s="260"/>
      <c r="AP292" s="260"/>
      <c r="AQ292" s="260"/>
      <c r="AR292" s="260"/>
      <c r="AS292" s="260"/>
      <c r="AT292" s="260"/>
      <c r="AU292" s="260"/>
      <c r="AV292" s="260"/>
      <c r="AW292" s="260"/>
      <c r="AX292" s="260"/>
      <c r="AY292" s="260"/>
      <c r="AZ292" s="260"/>
      <c r="BA292" s="260"/>
      <c r="BB292" s="260"/>
      <c r="BC292" s="260"/>
      <c r="BD292" s="210"/>
      <c r="BE292" s="210"/>
      <c r="BF292" s="210"/>
    </row>
    <row r="293" spans="1:58" x14ac:dyDescent="0.25">
      <c r="A293" s="171" t="s">
        <v>91</v>
      </c>
      <c r="B293" s="164"/>
      <c r="C293" s="299" t="s">
        <v>628</v>
      </c>
      <c r="D293" s="166"/>
      <c r="E293" s="168"/>
      <c r="F293" s="167"/>
      <c r="G293" s="168"/>
      <c r="I293" s="171" t="s">
        <v>91</v>
      </c>
      <c r="J293" s="164"/>
      <c r="K293" s="299" t="s">
        <v>628</v>
      </c>
      <c r="L293" s="248"/>
      <c r="M293" s="166"/>
      <c r="N293" s="168"/>
      <c r="O293" s="167"/>
      <c r="P293" s="168"/>
      <c r="Q293" s="271"/>
      <c r="AL293" s="260"/>
      <c r="AM293" s="260"/>
      <c r="AN293" s="260"/>
      <c r="AO293" s="260"/>
      <c r="AP293" s="260"/>
      <c r="AQ293" s="260"/>
      <c r="AR293" s="260"/>
      <c r="AS293" s="260"/>
      <c r="AT293" s="260"/>
      <c r="AU293" s="260"/>
      <c r="AV293" s="260"/>
      <c r="AW293" s="260"/>
      <c r="AX293" s="260"/>
      <c r="AY293" s="260"/>
      <c r="AZ293" s="260"/>
      <c r="BA293" s="260"/>
      <c r="BB293" s="260"/>
      <c r="BC293" s="260"/>
      <c r="BD293" s="210"/>
      <c r="BE293" s="210"/>
      <c r="BF293" s="210"/>
    </row>
    <row r="294" spans="1:58" x14ac:dyDescent="0.25">
      <c r="A294" s="171" t="s">
        <v>91</v>
      </c>
      <c r="B294" s="164"/>
      <c r="C294" s="299" t="s">
        <v>628</v>
      </c>
      <c r="D294" s="166"/>
      <c r="E294" s="168"/>
      <c r="F294" s="167"/>
      <c r="G294" s="168"/>
      <c r="I294" s="171" t="s">
        <v>91</v>
      </c>
      <c r="J294" s="164"/>
      <c r="K294" s="299" t="s">
        <v>628</v>
      </c>
      <c r="L294" s="248"/>
      <c r="M294" s="166"/>
      <c r="N294" s="168"/>
      <c r="O294" s="167"/>
      <c r="P294" s="168"/>
      <c r="Q294" s="271"/>
      <c r="AL294" s="260"/>
      <c r="AM294" s="260"/>
      <c r="AN294" s="260"/>
      <c r="AO294" s="260"/>
      <c r="AP294" s="260"/>
      <c r="AQ294" s="260"/>
      <c r="AR294" s="260"/>
      <c r="AS294" s="260"/>
      <c r="AT294" s="260"/>
      <c r="AU294" s="260"/>
      <c r="AV294" s="260"/>
      <c r="AW294" s="260"/>
      <c r="AX294" s="260"/>
      <c r="AY294" s="260"/>
      <c r="AZ294" s="260"/>
      <c r="BA294" s="260"/>
      <c r="BB294" s="260"/>
      <c r="BC294" s="260"/>
      <c r="BD294" s="210"/>
      <c r="BE294" s="210"/>
      <c r="BF294" s="210"/>
    </row>
    <row r="295" spans="1:58" x14ac:dyDescent="0.25">
      <c r="A295" s="171" t="s">
        <v>91</v>
      </c>
      <c r="B295" s="164"/>
      <c r="C295" s="299" t="s">
        <v>628</v>
      </c>
      <c r="D295" s="166"/>
      <c r="E295" s="168"/>
      <c r="F295" s="167"/>
      <c r="G295" s="168"/>
      <c r="I295" s="171" t="s">
        <v>91</v>
      </c>
      <c r="J295" s="164"/>
      <c r="K295" s="299" t="s">
        <v>628</v>
      </c>
      <c r="L295" s="248"/>
      <c r="M295" s="166"/>
      <c r="N295" s="168"/>
      <c r="O295" s="167"/>
      <c r="P295" s="168"/>
      <c r="Q295" s="271"/>
      <c r="AL295" s="260"/>
      <c r="AM295" s="260"/>
      <c r="AN295" s="260"/>
      <c r="AO295" s="260"/>
      <c r="AP295" s="260"/>
      <c r="AQ295" s="260"/>
      <c r="AR295" s="260"/>
      <c r="AS295" s="260"/>
      <c r="AT295" s="260"/>
      <c r="AU295" s="260"/>
      <c r="AV295" s="260"/>
      <c r="AW295" s="260"/>
      <c r="AX295" s="260"/>
      <c r="AY295" s="260"/>
      <c r="AZ295" s="260"/>
      <c r="BA295" s="260"/>
      <c r="BB295" s="260"/>
      <c r="BC295" s="260"/>
      <c r="BD295" s="210"/>
      <c r="BE295" s="210"/>
      <c r="BF295" s="210"/>
    </row>
    <row r="296" spans="1:58" x14ac:dyDescent="0.25">
      <c r="A296" s="171" t="s">
        <v>91</v>
      </c>
      <c r="B296" s="164"/>
      <c r="C296" s="299" t="s">
        <v>628</v>
      </c>
      <c r="D296" s="166"/>
      <c r="E296" s="168"/>
      <c r="F296" s="167"/>
      <c r="G296" s="168"/>
      <c r="I296" s="171" t="s">
        <v>91</v>
      </c>
      <c r="J296" s="164"/>
      <c r="K296" s="299" t="s">
        <v>628</v>
      </c>
      <c r="L296" s="248"/>
      <c r="M296" s="166"/>
      <c r="N296" s="168"/>
      <c r="O296" s="167"/>
      <c r="P296" s="168"/>
      <c r="Q296" s="271"/>
      <c r="AL296" s="260"/>
      <c r="AM296" s="260"/>
      <c r="AN296" s="260"/>
      <c r="AO296" s="260"/>
      <c r="AP296" s="260"/>
      <c r="AQ296" s="260"/>
      <c r="AR296" s="260"/>
      <c r="AS296" s="260"/>
      <c r="AT296" s="260"/>
      <c r="AU296" s="260"/>
      <c r="AV296" s="260"/>
      <c r="AW296" s="260"/>
      <c r="AX296" s="260"/>
      <c r="AY296" s="260"/>
      <c r="AZ296" s="260"/>
      <c r="BA296" s="260"/>
      <c r="BB296" s="260"/>
      <c r="BC296" s="260"/>
      <c r="BD296" s="210"/>
      <c r="BE296" s="210"/>
      <c r="BF296" s="210"/>
    </row>
    <row r="297" spans="1:58" x14ac:dyDescent="0.25">
      <c r="A297" s="171" t="s">
        <v>91</v>
      </c>
      <c r="B297" s="164"/>
      <c r="C297" s="299" t="s">
        <v>628</v>
      </c>
      <c r="D297" s="166"/>
      <c r="E297" s="168"/>
      <c r="F297" s="167"/>
      <c r="G297" s="168"/>
      <c r="I297" s="171" t="s">
        <v>91</v>
      </c>
      <c r="J297" s="164"/>
      <c r="K297" s="299" t="s">
        <v>628</v>
      </c>
      <c r="L297" s="248"/>
      <c r="M297" s="166"/>
      <c r="N297" s="168"/>
      <c r="O297" s="167"/>
      <c r="P297" s="168"/>
      <c r="Q297" s="271"/>
      <c r="AL297" s="260"/>
      <c r="AM297" s="260"/>
      <c r="AN297" s="260"/>
      <c r="AO297" s="260"/>
      <c r="AP297" s="260"/>
      <c r="AQ297" s="260"/>
      <c r="AR297" s="260"/>
      <c r="AS297" s="260"/>
      <c r="AT297" s="260"/>
      <c r="AU297" s="260"/>
      <c r="AV297" s="260"/>
      <c r="AW297" s="260"/>
      <c r="AX297" s="260"/>
      <c r="AY297" s="260"/>
      <c r="AZ297" s="260"/>
      <c r="BA297" s="260"/>
      <c r="BB297" s="260"/>
      <c r="BC297" s="260"/>
      <c r="BD297" s="210"/>
      <c r="BE297" s="210"/>
      <c r="BF297" s="210"/>
    </row>
    <row r="298" spans="1:58" x14ac:dyDescent="0.25">
      <c r="A298" s="171" t="s">
        <v>91</v>
      </c>
      <c r="B298" s="164"/>
      <c r="C298" s="299" t="s">
        <v>628</v>
      </c>
      <c r="D298" s="166"/>
      <c r="E298" s="168"/>
      <c r="F298" s="167"/>
      <c r="G298" s="168"/>
      <c r="I298" s="171" t="s">
        <v>91</v>
      </c>
      <c r="J298" s="164"/>
      <c r="K298" s="299" t="s">
        <v>628</v>
      </c>
      <c r="L298" s="248"/>
      <c r="M298" s="166"/>
      <c r="N298" s="168"/>
      <c r="O298" s="167"/>
      <c r="P298" s="168"/>
      <c r="Q298" s="271"/>
      <c r="AL298" s="260"/>
      <c r="AM298" s="260"/>
      <c r="AN298" s="260"/>
      <c r="AO298" s="260"/>
      <c r="AP298" s="260"/>
      <c r="AQ298" s="260"/>
      <c r="AR298" s="260"/>
      <c r="AS298" s="260"/>
      <c r="AT298" s="260"/>
      <c r="AU298" s="260"/>
      <c r="AV298" s="260"/>
      <c r="AW298" s="260"/>
      <c r="AX298" s="260"/>
      <c r="AY298" s="260"/>
      <c r="AZ298" s="260"/>
      <c r="BA298" s="260"/>
      <c r="BB298" s="260"/>
      <c r="BC298" s="260"/>
      <c r="BD298" s="210"/>
      <c r="BE298" s="210"/>
      <c r="BF298" s="210"/>
    </row>
    <row r="299" spans="1:58" x14ac:dyDescent="0.25">
      <c r="A299" s="171" t="s">
        <v>91</v>
      </c>
      <c r="B299" s="164"/>
      <c r="C299" s="299" t="s">
        <v>628</v>
      </c>
      <c r="D299" s="166"/>
      <c r="E299" s="168"/>
      <c r="F299" s="167"/>
      <c r="G299" s="168"/>
      <c r="I299" s="171" t="s">
        <v>91</v>
      </c>
      <c r="J299" s="164"/>
      <c r="K299" s="299" t="s">
        <v>628</v>
      </c>
      <c r="L299" s="248"/>
      <c r="M299" s="166"/>
      <c r="N299" s="168"/>
      <c r="O299" s="167"/>
      <c r="P299" s="168"/>
      <c r="Q299" s="271"/>
      <c r="AL299" s="260"/>
      <c r="AM299" s="260"/>
      <c r="AN299" s="260"/>
      <c r="AO299" s="260"/>
      <c r="AP299" s="260"/>
      <c r="AQ299" s="260"/>
      <c r="AR299" s="260"/>
      <c r="AS299" s="260"/>
      <c r="AT299" s="260"/>
      <c r="AU299" s="260"/>
      <c r="AV299" s="260"/>
      <c r="AW299" s="260"/>
      <c r="AX299" s="260"/>
      <c r="AY299" s="260"/>
      <c r="AZ299" s="260"/>
      <c r="BA299" s="260"/>
      <c r="BB299" s="260"/>
      <c r="BC299" s="260"/>
      <c r="BD299" s="210"/>
      <c r="BE299" s="210"/>
      <c r="BF299" s="210"/>
    </row>
    <row r="300" spans="1:58" x14ac:dyDescent="0.25">
      <c r="A300" s="171" t="s">
        <v>91</v>
      </c>
      <c r="B300" s="164"/>
      <c r="C300" s="299" t="s">
        <v>628</v>
      </c>
      <c r="D300" s="166"/>
      <c r="E300" s="168"/>
      <c r="F300" s="167"/>
      <c r="G300" s="168"/>
      <c r="I300" s="171" t="s">
        <v>91</v>
      </c>
      <c r="J300" s="164"/>
      <c r="K300" s="299" t="s">
        <v>628</v>
      </c>
      <c r="L300" s="248"/>
      <c r="M300" s="166"/>
      <c r="N300" s="168"/>
      <c r="O300" s="167"/>
      <c r="P300" s="168"/>
      <c r="Q300" s="271"/>
      <c r="AL300" s="260"/>
      <c r="AM300" s="260"/>
      <c r="AN300" s="260"/>
      <c r="AO300" s="260"/>
      <c r="AP300" s="260"/>
      <c r="AQ300" s="260"/>
      <c r="AR300" s="260"/>
      <c r="AS300" s="260"/>
      <c r="AT300" s="260"/>
      <c r="AU300" s="260"/>
      <c r="AV300" s="260"/>
      <c r="AW300" s="260"/>
      <c r="AX300" s="260"/>
      <c r="AY300" s="260"/>
      <c r="AZ300" s="260"/>
      <c r="BA300" s="260"/>
      <c r="BB300" s="260"/>
      <c r="BC300" s="260"/>
      <c r="BD300" s="210"/>
      <c r="BE300" s="210"/>
      <c r="BF300" s="210"/>
    </row>
    <row r="301" spans="1:58" x14ac:dyDescent="0.25">
      <c r="A301" s="171" t="s">
        <v>91</v>
      </c>
      <c r="B301" s="164"/>
      <c r="C301" s="299" t="s">
        <v>628</v>
      </c>
      <c r="D301" s="166"/>
      <c r="E301" s="168"/>
      <c r="F301" s="167"/>
      <c r="G301" s="168"/>
      <c r="I301" s="171" t="s">
        <v>91</v>
      </c>
      <c r="J301" s="164"/>
      <c r="K301" s="299" t="s">
        <v>628</v>
      </c>
      <c r="L301" s="248"/>
      <c r="M301" s="166"/>
      <c r="N301" s="168"/>
      <c r="O301" s="167"/>
      <c r="P301" s="168"/>
      <c r="Q301" s="271"/>
      <c r="AL301" s="260"/>
      <c r="AM301" s="260"/>
      <c r="AN301" s="260"/>
      <c r="AO301" s="260"/>
      <c r="AP301" s="260"/>
      <c r="AQ301" s="260"/>
      <c r="AR301" s="260"/>
      <c r="AS301" s="260"/>
      <c r="AT301" s="260"/>
      <c r="AU301" s="260"/>
      <c r="AV301" s="260"/>
      <c r="AW301" s="260"/>
      <c r="AX301" s="260"/>
      <c r="AY301" s="260"/>
      <c r="AZ301" s="260"/>
      <c r="BA301" s="260"/>
      <c r="BB301" s="260"/>
      <c r="BC301" s="260"/>
      <c r="BD301" s="210"/>
      <c r="BE301" s="210"/>
      <c r="BF301" s="210"/>
    </row>
    <row r="302" spans="1:58" x14ac:dyDescent="0.25">
      <c r="A302" s="171" t="s">
        <v>91</v>
      </c>
      <c r="B302" s="164"/>
      <c r="C302" s="299" t="s">
        <v>628</v>
      </c>
      <c r="D302" s="166"/>
      <c r="E302" s="168"/>
      <c r="F302" s="167"/>
      <c r="G302" s="168"/>
      <c r="I302" s="171" t="s">
        <v>91</v>
      </c>
      <c r="J302" s="164"/>
      <c r="K302" s="299" t="s">
        <v>628</v>
      </c>
      <c r="L302" s="248"/>
      <c r="M302" s="166"/>
      <c r="N302" s="168"/>
      <c r="O302" s="167"/>
      <c r="P302" s="168"/>
      <c r="Q302" s="271"/>
      <c r="AL302" s="260"/>
      <c r="AM302" s="260"/>
      <c r="AN302" s="260"/>
      <c r="AO302" s="260"/>
      <c r="AP302" s="260"/>
      <c r="AQ302" s="260"/>
      <c r="AR302" s="260"/>
      <c r="AS302" s="260"/>
      <c r="AT302" s="260"/>
      <c r="AU302" s="260"/>
      <c r="AV302" s="260"/>
      <c r="AW302" s="260"/>
      <c r="AX302" s="260"/>
      <c r="AY302" s="260"/>
      <c r="AZ302" s="260"/>
      <c r="BA302" s="260"/>
      <c r="BB302" s="260"/>
      <c r="BC302" s="260"/>
      <c r="BD302" s="210"/>
      <c r="BE302" s="210"/>
      <c r="BF302" s="210"/>
    </row>
    <row r="303" spans="1:58" x14ac:dyDescent="0.25">
      <c r="A303" s="171" t="s">
        <v>91</v>
      </c>
      <c r="B303" s="164"/>
      <c r="C303" s="299" t="s">
        <v>628</v>
      </c>
      <c r="D303" s="166"/>
      <c r="E303" s="168"/>
      <c r="F303" s="167"/>
      <c r="G303" s="168"/>
      <c r="I303" s="171" t="s">
        <v>91</v>
      </c>
      <c r="J303" s="164"/>
      <c r="K303" s="299" t="s">
        <v>628</v>
      </c>
      <c r="L303" s="248"/>
      <c r="M303" s="166"/>
      <c r="N303" s="168"/>
      <c r="O303" s="167"/>
      <c r="P303" s="168"/>
      <c r="Q303" s="271"/>
      <c r="AL303" s="260"/>
      <c r="AM303" s="260"/>
      <c r="AN303" s="260"/>
      <c r="AO303" s="260"/>
      <c r="AP303" s="260"/>
      <c r="AQ303" s="260"/>
      <c r="AR303" s="260"/>
      <c r="AS303" s="260"/>
      <c r="AT303" s="260"/>
      <c r="AU303" s="260"/>
      <c r="AV303" s="260"/>
      <c r="AW303" s="260"/>
      <c r="AX303" s="260"/>
      <c r="AY303" s="260"/>
      <c r="AZ303" s="260"/>
      <c r="BA303" s="260"/>
      <c r="BB303" s="260"/>
      <c r="BC303" s="260"/>
      <c r="BD303" s="210"/>
      <c r="BE303" s="210"/>
      <c r="BF303" s="210"/>
    </row>
    <row r="304" spans="1:58" x14ac:dyDescent="0.25">
      <c r="A304" s="171" t="s">
        <v>91</v>
      </c>
      <c r="B304" s="164"/>
      <c r="C304" s="299" t="s">
        <v>628</v>
      </c>
      <c r="D304" s="166"/>
      <c r="E304" s="168"/>
      <c r="F304" s="167"/>
      <c r="G304" s="168"/>
      <c r="I304" s="171" t="s">
        <v>91</v>
      </c>
      <c r="J304" s="164"/>
      <c r="K304" s="299" t="s">
        <v>628</v>
      </c>
      <c r="L304" s="248"/>
      <c r="M304" s="166"/>
      <c r="N304" s="168"/>
      <c r="O304" s="167"/>
      <c r="P304" s="168"/>
      <c r="Q304" s="271"/>
      <c r="AL304" s="260"/>
      <c r="AM304" s="260"/>
      <c r="AN304" s="260"/>
      <c r="AO304" s="260"/>
      <c r="AP304" s="260"/>
      <c r="AQ304" s="260"/>
      <c r="AR304" s="260"/>
      <c r="AS304" s="260"/>
      <c r="AT304" s="260"/>
      <c r="AU304" s="260"/>
      <c r="AV304" s="260"/>
      <c r="AW304" s="260"/>
      <c r="AX304" s="260"/>
      <c r="AY304" s="260"/>
      <c r="AZ304" s="260"/>
      <c r="BA304" s="260"/>
      <c r="BB304" s="260"/>
      <c r="BC304" s="260"/>
      <c r="BD304" s="210"/>
      <c r="BE304" s="210"/>
      <c r="BF304" s="210"/>
    </row>
    <row r="305" spans="1:58" x14ac:dyDescent="0.25">
      <c r="A305" s="171" t="s">
        <v>91</v>
      </c>
      <c r="B305" s="164"/>
      <c r="C305" s="299" t="s">
        <v>628</v>
      </c>
      <c r="D305" s="166"/>
      <c r="E305" s="168"/>
      <c r="F305" s="167"/>
      <c r="G305" s="168"/>
      <c r="I305" s="171" t="s">
        <v>91</v>
      </c>
      <c r="J305" s="164"/>
      <c r="K305" s="299" t="s">
        <v>628</v>
      </c>
      <c r="L305" s="248"/>
      <c r="M305" s="166"/>
      <c r="N305" s="168"/>
      <c r="O305" s="167"/>
      <c r="P305" s="168"/>
      <c r="Q305" s="271"/>
      <c r="AL305" s="260"/>
      <c r="AM305" s="260"/>
      <c r="AN305" s="260"/>
      <c r="AO305" s="260"/>
      <c r="AP305" s="260"/>
      <c r="AQ305" s="260"/>
      <c r="AR305" s="260"/>
      <c r="AS305" s="260"/>
      <c r="AT305" s="260"/>
      <c r="AU305" s="260"/>
      <c r="AV305" s="260"/>
      <c r="AW305" s="260"/>
      <c r="AX305" s="260"/>
      <c r="AY305" s="260"/>
      <c r="AZ305" s="260"/>
      <c r="BA305" s="260"/>
      <c r="BB305" s="260"/>
      <c r="BC305" s="260"/>
      <c r="BD305" s="210"/>
      <c r="BE305" s="210"/>
      <c r="BF305" s="210"/>
    </row>
    <row r="306" spans="1:58" x14ac:dyDescent="0.25">
      <c r="A306" s="171" t="s">
        <v>91</v>
      </c>
      <c r="B306" s="164"/>
      <c r="C306" s="299" t="s">
        <v>628</v>
      </c>
      <c r="D306" s="166"/>
      <c r="E306" s="168"/>
      <c r="F306" s="167"/>
      <c r="G306" s="168"/>
      <c r="I306" s="171" t="s">
        <v>91</v>
      </c>
      <c r="J306" s="164"/>
      <c r="K306" s="299" t="s">
        <v>628</v>
      </c>
      <c r="L306" s="248"/>
      <c r="M306" s="166"/>
      <c r="N306" s="168"/>
      <c r="O306" s="167"/>
      <c r="P306" s="168"/>
      <c r="Q306" s="271"/>
      <c r="AL306" s="260"/>
      <c r="AM306" s="260"/>
      <c r="AN306" s="260"/>
      <c r="AO306" s="260"/>
      <c r="AP306" s="260"/>
      <c r="AQ306" s="260"/>
      <c r="AR306" s="260"/>
      <c r="AS306" s="260"/>
      <c r="AT306" s="260"/>
      <c r="AU306" s="260"/>
      <c r="AV306" s="260"/>
      <c r="AW306" s="260"/>
      <c r="AX306" s="260"/>
      <c r="AY306" s="260"/>
      <c r="AZ306" s="260"/>
      <c r="BA306" s="260"/>
      <c r="BB306" s="260"/>
      <c r="BC306" s="260"/>
      <c r="BD306" s="210"/>
      <c r="BE306" s="210"/>
      <c r="BF306" s="210"/>
    </row>
    <row r="307" spans="1:58" x14ac:dyDescent="0.25">
      <c r="A307" s="171" t="s">
        <v>91</v>
      </c>
      <c r="B307" s="164"/>
      <c r="C307" s="299" t="s">
        <v>628</v>
      </c>
      <c r="D307" s="166"/>
      <c r="E307" s="168"/>
      <c r="F307" s="167"/>
      <c r="G307" s="168"/>
      <c r="I307" s="171" t="s">
        <v>91</v>
      </c>
      <c r="J307" s="164"/>
      <c r="K307" s="299" t="s">
        <v>628</v>
      </c>
      <c r="L307" s="248"/>
      <c r="M307" s="166"/>
      <c r="N307" s="168"/>
      <c r="O307" s="167"/>
      <c r="P307" s="168"/>
      <c r="Q307" s="271"/>
      <c r="AL307" s="260"/>
      <c r="AM307" s="260"/>
      <c r="AN307" s="260"/>
      <c r="AO307" s="260"/>
      <c r="AP307" s="260"/>
      <c r="AQ307" s="260"/>
      <c r="AR307" s="260"/>
      <c r="AS307" s="260"/>
      <c r="AT307" s="260"/>
      <c r="AU307" s="260"/>
      <c r="AV307" s="260"/>
      <c r="AW307" s="260"/>
      <c r="AX307" s="260"/>
      <c r="AY307" s="260"/>
      <c r="AZ307" s="260"/>
      <c r="BA307" s="260"/>
      <c r="BB307" s="260"/>
      <c r="BC307" s="260"/>
      <c r="BD307" s="210"/>
      <c r="BE307" s="210"/>
      <c r="BF307" s="210"/>
    </row>
    <row r="308" spans="1:58" x14ac:dyDescent="0.25">
      <c r="A308" s="171" t="s">
        <v>91</v>
      </c>
      <c r="B308" s="164"/>
      <c r="C308" s="299" t="s">
        <v>628</v>
      </c>
      <c r="D308" s="166"/>
      <c r="E308" s="168"/>
      <c r="F308" s="167"/>
      <c r="G308" s="168"/>
      <c r="I308" s="171" t="s">
        <v>91</v>
      </c>
      <c r="J308" s="164"/>
      <c r="K308" s="299" t="s">
        <v>628</v>
      </c>
      <c r="L308" s="248"/>
      <c r="M308" s="166"/>
      <c r="N308" s="168"/>
      <c r="O308" s="167"/>
      <c r="P308" s="168"/>
      <c r="Q308" s="271"/>
      <c r="AL308" s="260"/>
      <c r="AM308" s="260"/>
      <c r="AN308" s="260"/>
      <c r="AO308" s="260"/>
      <c r="AP308" s="260"/>
      <c r="AQ308" s="260"/>
      <c r="AR308" s="260"/>
      <c r="AS308" s="260"/>
      <c r="AT308" s="260"/>
      <c r="AU308" s="260"/>
      <c r="AV308" s="260"/>
      <c r="AW308" s="260"/>
      <c r="AX308" s="260"/>
      <c r="AY308" s="260"/>
      <c r="AZ308" s="260"/>
      <c r="BA308" s="260"/>
      <c r="BB308" s="260"/>
      <c r="BC308" s="260"/>
      <c r="BD308" s="210"/>
      <c r="BE308" s="210"/>
      <c r="BF308" s="210"/>
    </row>
    <row r="309" spans="1:58" x14ac:dyDescent="0.25">
      <c r="A309" s="171" t="s">
        <v>91</v>
      </c>
      <c r="B309" s="164"/>
      <c r="C309" s="299" t="s">
        <v>628</v>
      </c>
      <c r="D309" s="166"/>
      <c r="E309" s="168"/>
      <c r="F309" s="167"/>
      <c r="G309" s="168"/>
      <c r="I309" s="171" t="s">
        <v>91</v>
      </c>
      <c r="J309" s="164"/>
      <c r="K309" s="299" t="s">
        <v>628</v>
      </c>
      <c r="L309" s="248"/>
      <c r="M309" s="166"/>
      <c r="N309" s="168"/>
      <c r="O309" s="167"/>
      <c r="P309" s="168"/>
      <c r="Q309" s="271"/>
      <c r="AL309" s="260"/>
      <c r="AM309" s="260"/>
      <c r="AN309" s="260"/>
      <c r="AO309" s="260"/>
      <c r="AP309" s="260"/>
      <c r="AQ309" s="260"/>
      <c r="AR309" s="260"/>
      <c r="AS309" s="260"/>
      <c r="AT309" s="260"/>
      <c r="AU309" s="260"/>
      <c r="AV309" s="260"/>
      <c r="AW309" s="260"/>
      <c r="AX309" s="260"/>
      <c r="AY309" s="260"/>
      <c r="AZ309" s="260"/>
      <c r="BA309" s="260"/>
      <c r="BB309" s="260"/>
      <c r="BC309" s="260"/>
      <c r="BD309" s="210"/>
      <c r="BE309" s="210"/>
      <c r="BF309" s="210"/>
    </row>
    <row r="310" spans="1:58" x14ac:dyDescent="0.25">
      <c r="A310" s="171" t="s">
        <v>91</v>
      </c>
      <c r="B310" s="164"/>
      <c r="C310" s="299" t="s">
        <v>628</v>
      </c>
      <c r="D310" s="166"/>
      <c r="E310" s="168"/>
      <c r="F310" s="167"/>
      <c r="G310" s="168"/>
      <c r="I310" s="171" t="s">
        <v>91</v>
      </c>
      <c r="J310" s="164"/>
      <c r="K310" s="299" t="s">
        <v>628</v>
      </c>
      <c r="L310" s="248"/>
      <c r="M310" s="166"/>
      <c r="N310" s="168"/>
      <c r="O310" s="167"/>
      <c r="P310" s="168"/>
      <c r="Q310" s="271"/>
      <c r="AL310" s="260"/>
      <c r="AM310" s="260"/>
      <c r="AN310" s="260"/>
      <c r="AO310" s="260"/>
      <c r="AP310" s="260"/>
      <c r="AQ310" s="260"/>
      <c r="AR310" s="260"/>
      <c r="AS310" s="260"/>
      <c r="AT310" s="260"/>
      <c r="AU310" s="260"/>
      <c r="AV310" s="260"/>
      <c r="AW310" s="260"/>
      <c r="AX310" s="260"/>
      <c r="AY310" s="260"/>
      <c r="AZ310" s="260"/>
      <c r="BA310" s="260"/>
      <c r="BB310" s="260"/>
      <c r="BC310" s="260"/>
      <c r="BD310" s="210"/>
      <c r="BE310" s="210"/>
      <c r="BF310" s="210"/>
    </row>
    <row r="311" spans="1:58" x14ac:dyDescent="0.25">
      <c r="A311" s="171" t="s">
        <v>91</v>
      </c>
      <c r="B311" s="164"/>
      <c r="C311" s="299" t="s">
        <v>628</v>
      </c>
      <c r="D311" s="166"/>
      <c r="E311" s="168"/>
      <c r="F311" s="167"/>
      <c r="G311" s="168"/>
      <c r="I311" s="171" t="s">
        <v>91</v>
      </c>
      <c r="J311" s="164"/>
      <c r="K311" s="299" t="s">
        <v>628</v>
      </c>
      <c r="L311" s="248"/>
      <c r="M311" s="166"/>
      <c r="N311" s="168"/>
      <c r="O311" s="167"/>
      <c r="P311" s="168"/>
      <c r="Q311" s="271"/>
      <c r="AL311" s="260"/>
      <c r="AM311" s="260"/>
      <c r="AN311" s="260"/>
      <c r="AO311" s="260"/>
      <c r="AP311" s="260"/>
      <c r="AQ311" s="260"/>
      <c r="AR311" s="260"/>
      <c r="AS311" s="260"/>
      <c r="AT311" s="260"/>
      <c r="AU311" s="260"/>
      <c r="AV311" s="260"/>
      <c r="AW311" s="260"/>
      <c r="AX311" s="260"/>
      <c r="AY311" s="260"/>
      <c r="AZ311" s="260"/>
      <c r="BA311" s="260"/>
      <c r="BB311" s="260"/>
      <c r="BC311" s="260"/>
      <c r="BD311" s="210"/>
      <c r="BE311" s="210"/>
      <c r="BF311" s="210"/>
    </row>
    <row r="312" spans="1:58" x14ac:dyDescent="0.25">
      <c r="A312" s="171" t="s">
        <v>91</v>
      </c>
      <c r="B312" s="164"/>
      <c r="C312" s="299" t="s">
        <v>628</v>
      </c>
      <c r="D312" s="166"/>
      <c r="E312" s="168"/>
      <c r="F312" s="167"/>
      <c r="G312" s="168"/>
      <c r="I312" s="171" t="s">
        <v>91</v>
      </c>
      <c r="J312" s="164"/>
      <c r="K312" s="299" t="s">
        <v>628</v>
      </c>
      <c r="L312" s="248"/>
      <c r="M312" s="166"/>
      <c r="N312" s="168"/>
      <c r="O312" s="167"/>
      <c r="P312" s="168"/>
      <c r="Q312" s="271"/>
      <c r="AL312" s="260"/>
      <c r="AM312" s="260"/>
      <c r="AN312" s="260"/>
      <c r="AO312" s="260"/>
      <c r="AP312" s="260"/>
      <c r="AQ312" s="260"/>
      <c r="AR312" s="260"/>
      <c r="AS312" s="260"/>
      <c r="AT312" s="260"/>
      <c r="AU312" s="260"/>
      <c r="AV312" s="260"/>
      <c r="AW312" s="260"/>
      <c r="AX312" s="260"/>
      <c r="AY312" s="260"/>
      <c r="AZ312" s="260"/>
      <c r="BA312" s="260"/>
      <c r="BB312" s="260"/>
      <c r="BC312" s="260"/>
      <c r="BD312" s="210"/>
      <c r="BE312" s="210"/>
      <c r="BF312" s="210"/>
    </row>
    <row r="313" spans="1:58" x14ac:dyDescent="0.25">
      <c r="A313" s="171" t="s">
        <v>91</v>
      </c>
      <c r="B313" s="164"/>
      <c r="C313" s="299" t="s">
        <v>628</v>
      </c>
      <c r="D313" s="166"/>
      <c r="E313" s="168"/>
      <c r="F313" s="167"/>
      <c r="G313" s="168"/>
      <c r="I313" s="171" t="s">
        <v>91</v>
      </c>
      <c r="J313" s="164"/>
      <c r="K313" s="299" t="s">
        <v>628</v>
      </c>
      <c r="L313" s="248"/>
      <c r="M313" s="166"/>
      <c r="N313" s="168"/>
      <c r="O313" s="167"/>
      <c r="P313" s="168"/>
      <c r="Q313" s="271"/>
      <c r="AL313" s="260"/>
      <c r="AM313" s="260"/>
      <c r="AN313" s="260"/>
      <c r="AO313" s="260"/>
      <c r="AP313" s="260"/>
      <c r="AQ313" s="260"/>
      <c r="AR313" s="260"/>
      <c r="AS313" s="260"/>
      <c r="AT313" s="260"/>
      <c r="AU313" s="260"/>
      <c r="AV313" s="260"/>
      <c r="AW313" s="260"/>
      <c r="AX313" s="260"/>
      <c r="AY313" s="260"/>
      <c r="AZ313" s="260"/>
      <c r="BA313" s="260"/>
      <c r="BB313" s="260"/>
      <c r="BC313" s="260"/>
      <c r="BD313" s="210"/>
      <c r="BE313" s="210"/>
      <c r="BF313" s="210"/>
    </row>
    <row r="314" spans="1:58" x14ac:dyDescent="0.25">
      <c r="A314" s="171" t="s">
        <v>91</v>
      </c>
      <c r="B314" s="164"/>
      <c r="C314" s="299" t="s">
        <v>628</v>
      </c>
      <c r="D314" s="166"/>
      <c r="E314" s="168"/>
      <c r="F314" s="167"/>
      <c r="G314" s="168"/>
      <c r="I314" s="171" t="s">
        <v>91</v>
      </c>
      <c r="J314" s="164"/>
      <c r="K314" s="299" t="s">
        <v>628</v>
      </c>
      <c r="L314" s="248"/>
      <c r="M314" s="166"/>
      <c r="N314" s="168"/>
      <c r="O314" s="167"/>
      <c r="P314" s="168"/>
      <c r="Q314" s="271"/>
      <c r="AL314" s="260"/>
      <c r="AM314" s="260"/>
      <c r="AN314" s="260"/>
      <c r="AO314" s="260"/>
      <c r="AP314" s="260"/>
      <c r="AQ314" s="260"/>
      <c r="AR314" s="260"/>
      <c r="AS314" s="260"/>
      <c r="AT314" s="260"/>
      <c r="AU314" s="260"/>
      <c r="AV314" s="260"/>
      <c r="AW314" s="260"/>
      <c r="AX314" s="260"/>
      <c r="AY314" s="260"/>
      <c r="AZ314" s="260"/>
      <c r="BA314" s="260"/>
      <c r="BB314" s="260"/>
      <c r="BC314" s="260"/>
      <c r="BD314" s="210"/>
      <c r="BE314" s="210"/>
      <c r="BF314" s="210"/>
    </row>
    <row r="315" spans="1:58" x14ac:dyDescent="0.25">
      <c r="A315" s="171" t="s">
        <v>91</v>
      </c>
      <c r="B315" s="164"/>
      <c r="C315" s="299" t="s">
        <v>628</v>
      </c>
      <c r="D315" s="166"/>
      <c r="E315" s="168"/>
      <c r="F315" s="167"/>
      <c r="G315" s="168"/>
      <c r="I315" s="171" t="s">
        <v>91</v>
      </c>
      <c r="J315" s="164"/>
      <c r="K315" s="299" t="s">
        <v>628</v>
      </c>
      <c r="L315" s="248"/>
      <c r="M315" s="166"/>
      <c r="N315" s="168"/>
      <c r="O315" s="167"/>
      <c r="P315" s="168"/>
      <c r="Q315" s="271"/>
      <c r="AL315" s="260"/>
      <c r="AM315" s="260"/>
      <c r="AN315" s="260"/>
      <c r="AO315" s="260"/>
      <c r="AP315" s="260"/>
      <c r="AQ315" s="260"/>
      <c r="AR315" s="260"/>
      <c r="AS315" s="260"/>
      <c r="AT315" s="260"/>
      <c r="AU315" s="260"/>
      <c r="AV315" s="260"/>
      <c r="AW315" s="260"/>
      <c r="AX315" s="260"/>
      <c r="AY315" s="260"/>
      <c r="AZ315" s="260"/>
      <c r="BA315" s="260"/>
      <c r="BB315" s="260"/>
      <c r="BC315" s="260"/>
      <c r="BD315" s="210"/>
      <c r="BE315" s="210"/>
      <c r="BF315" s="210"/>
    </row>
    <row r="316" spans="1:58" x14ac:dyDescent="0.25">
      <c r="A316" s="171" t="s">
        <v>91</v>
      </c>
      <c r="B316" s="164"/>
      <c r="C316" s="299" t="s">
        <v>628</v>
      </c>
      <c r="D316" s="166"/>
      <c r="E316" s="168"/>
      <c r="F316" s="167"/>
      <c r="G316" s="168"/>
      <c r="I316" s="171" t="s">
        <v>91</v>
      </c>
      <c r="J316" s="164"/>
      <c r="K316" s="299" t="s">
        <v>628</v>
      </c>
      <c r="L316" s="248"/>
      <c r="M316" s="166"/>
      <c r="N316" s="168"/>
      <c r="O316" s="167"/>
      <c r="P316" s="168"/>
      <c r="Q316" s="271"/>
      <c r="AL316" s="260"/>
      <c r="AM316" s="260"/>
      <c r="AN316" s="260"/>
      <c r="AO316" s="260"/>
      <c r="AP316" s="260"/>
      <c r="AQ316" s="260"/>
      <c r="AR316" s="260"/>
      <c r="AS316" s="260"/>
      <c r="AT316" s="260"/>
      <c r="AU316" s="260"/>
      <c r="AV316" s="260"/>
      <c r="AW316" s="260"/>
      <c r="AX316" s="260"/>
      <c r="AY316" s="260"/>
      <c r="AZ316" s="260"/>
      <c r="BA316" s="260"/>
      <c r="BB316" s="260"/>
      <c r="BC316" s="260"/>
      <c r="BD316" s="210"/>
      <c r="BE316" s="210"/>
      <c r="BF316" s="210"/>
    </row>
    <row r="317" spans="1:58" x14ac:dyDescent="0.25">
      <c r="A317" s="171" t="s">
        <v>91</v>
      </c>
      <c r="B317" s="164"/>
      <c r="C317" s="299" t="s">
        <v>628</v>
      </c>
      <c r="D317" s="166"/>
      <c r="E317" s="168"/>
      <c r="F317" s="167"/>
      <c r="G317" s="168"/>
      <c r="I317" s="171" t="s">
        <v>91</v>
      </c>
      <c r="J317" s="164"/>
      <c r="K317" s="299" t="s">
        <v>628</v>
      </c>
      <c r="L317" s="248"/>
      <c r="M317" s="166"/>
      <c r="N317" s="168"/>
      <c r="O317" s="167"/>
      <c r="P317" s="168"/>
      <c r="Q317" s="271"/>
      <c r="AL317" s="260"/>
      <c r="AM317" s="260"/>
      <c r="AN317" s="260"/>
      <c r="AO317" s="260"/>
      <c r="AP317" s="260"/>
      <c r="AQ317" s="260"/>
      <c r="AR317" s="260"/>
      <c r="AS317" s="260"/>
      <c r="AT317" s="260"/>
      <c r="AU317" s="260"/>
      <c r="AV317" s="260"/>
      <c r="AW317" s="260"/>
      <c r="AX317" s="260"/>
      <c r="AY317" s="260"/>
      <c r="AZ317" s="260"/>
      <c r="BA317" s="260"/>
      <c r="BB317" s="260"/>
      <c r="BC317" s="260"/>
      <c r="BD317" s="210"/>
      <c r="BE317" s="210"/>
      <c r="BF317" s="210"/>
    </row>
    <row r="318" spans="1:58" x14ac:dyDescent="0.25">
      <c r="A318" s="171" t="s">
        <v>91</v>
      </c>
      <c r="B318" s="164"/>
      <c r="C318" s="299" t="s">
        <v>628</v>
      </c>
      <c r="D318" s="166"/>
      <c r="E318" s="168"/>
      <c r="F318" s="167"/>
      <c r="G318" s="168"/>
      <c r="I318" s="171" t="s">
        <v>91</v>
      </c>
      <c r="J318" s="164"/>
      <c r="K318" s="299" t="s">
        <v>628</v>
      </c>
      <c r="L318" s="248"/>
      <c r="M318" s="166"/>
      <c r="N318" s="168"/>
      <c r="O318" s="167"/>
      <c r="P318" s="168"/>
      <c r="Q318" s="271"/>
      <c r="AL318" s="260"/>
      <c r="AM318" s="260"/>
      <c r="AN318" s="260"/>
      <c r="AO318" s="260"/>
      <c r="AP318" s="260"/>
      <c r="AQ318" s="260"/>
      <c r="AR318" s="260"/>
      <c r="AS318" s="260"/>
      <c r="AT318" s="260"/>
      <c r="AU318" s="260"/>
      <c r="AV318" s="260"/>
      <c r="AW318" s="260"/>
      <c r="AX318" s="260"/>
      <c r="AY318" s="260"/>
      <c r="AZ318" s="260"/>
      <c r="BA318" s="260"/>
      <c r="BB318" s="260"/>
      <c r="BC318" s="260"/>
      <c r="BD318" s="210"/>
      <c r="BE318" s="210"/>
      <c r="BF318" s="210"/>
    </row>
    <row r="319" spans="1:58" x14ac:dyDescent="0.25">
      <c r="A319" s="171" t="s">
        <v>91</v>
      </c>
      <c r="B319" s="164"/>
      <c r="C319" s="299" t="s">
        <v>628</v>
      </c>
      <c r="D319" s="166"/>
      <c r="E319" s="168"/>
      <c r="F319" s="167"/>
      <c r="G319" s="168"/>
      <c r="I319" s="171" t="s">
        <v>91</v>
      </c>
      <c r="J319" s="164"/>
      <c r="K319" s="299" t="s">
        <v>628</v>
      </c>
      <c r="L319" s="248"/>
      <c r="M319" s="166"/>
      <c r="N319" s="168"/>
      <c r="O319" s="167"/>
      <c r="P319" s="168"/>
      <c r="Q319" s="271"/>
      <c r="AL319" s="260"/>
      <c r="AM319" s="260"/>
      <c r="AN319" s="260"/>
      <c r="AO319" s="260"/>
      <c r="AP319" s="260"/>
      <c r="AQ319" s="260"/>
      <c r="AR319" s="260"/>
      <c r="AS319" s="260"/>
      <c r="AT319" s="260"/>
      <c r="AU319" s="260"/>
      <c r="AV319" s="260"/>
      <c r="AW319" s="260"/>
      <c r="AX319" s="260"/>
      <c r="AY319" s="260"/>
      <c r="AZ319" s="260"/>
      <c r="BA319" s="260"/>
      <c r="BB319" s="260"/>
      <c r="BC319" s="260"/>
      <c r="BD319" s="210"/>
      <c r="BE319" s="210"/>
      <c r="BF319" s="210"/>
    </row>
    <row r="320" spans="1:58" x14ac:dyDescent="0.25">
      <c r="A320" s="171" t="s">
        <v>91</v>
      </c>
      <c r="B320" s="164"/>
      <c r="C320" s="299" t="s">
        <v>628</v>
      </c>
      <c r="D320" s="166"/>
      <c r="E320" s="168"/>
      <c r="F320" s="167"/>
      <c r="G320" s="168"/>
      <c r="I320" s="171" t="s">
        <v>91</v>
      </c>
      <c r="J320" s="164"/>
      <c r="K320" s="299" t="s">
        <v>628</v>
      </c>
      <c r="L320" s="248"/>
      <c r="M320" s="166"/>
      <c r="N320" s="168"/>
      <c r="O320" s="167"/>
      <c r="P320" s="168"/>
      <c r="Q320" s="271"/>
      <c r="AL320" s="260"/>
      <c r="AM320" s="260"/>
      <c r="AN320" s="260"/>
      <c r="AO320" s="260"/>
      <c r="AP320" s="260"/>
      <c r="AQ320" s="260"/>
      <c r="AR320" s="260"/>
      <c r="AS320" s="260"/>
      <c r="AT320" s="260"/>
      <c r="AU320" s="260"/>
      <c r="AV320" s="260"/>
      <c r="AW320" s="260"/>
      <c r="AX320" s="260"/>
      <c r="AY320" s="260"/>
      <c r="AZ320" s="260"/>
      <c r="BA320" s="260"/>
      <c r="BB320" s="260"/>
      <c r="BC320" s="260"/>
      <c r="BD320" s="210"/>
      <c r="BE320" s="210"/>
      <c r="BF320" s="210"/>
    </row>
    <row r="321" spans="1:58" x14ac:dyDescent="0.25">
      <c r="A321" s="171" t="s">
        <v>91</v>
      </c>
      <c r="B321" s="164"/>
      <c r="C321" s="299" t="s">
        <v>628</v>
      </c>
      <c r="D321" s="166"/>
      <c r="E321" s="168"/>
      <c r="F321" s="167"/>
      <c r="G321" s="168"/>
      <c r="I321" s="171" t="s">
        <v>91</v>
      </c>
      <c r="J321" s="164"/>
      <c r="K321" s="299" t="s">
        <v>628</v>
      </c>
      <c r="L321" s="248"/>
      <c r="M321" s="166"/>
      <c r="N321" s="168"/>
      <c r="O321" s="167"/>
      <c r="P321" s="168"/>
      <c r="Q321" s="271"/>
      <c r="AL321" s="260"/>
      <c r="AM321" s="260"/>
      <c r="AN321" s="260"/>
      <c r="AO321" s="260"/>
      <c r="AP321" s="260"/>
      <c r="AQ321" s="260"/>
      <c r="AR321" s="260"/>
      <c r="AS321" s="260"/>
      <c r="AT321" s="260"/>
      <c r="AU321" s="260"/>
      <c r="AV321" s="260"/>
      <c r="AW321" s="260"/>
      <c r="AX321" s="260"/>
      <c r="AY321" s="260"/>
      <c r="AZ321" s="260"/>
      <c r="BA321" s="260"/>
      <c r="BB321" s="260"/>
      <c r="BC321" s="260"/>
      <c r="BD321" s="210"/>
      <c r="BE321" s="210"/>
      <c r="BF321" s="210"/>
    </row>
    <row r="322" spans="1:58" x14ac:dyDescent="0.25">
      <c r="A322" s="171" t="s">
        <v>91</v>
      </c>
      <c r="B322" s="164"/>
      <c r="C322" s="299" t="s">
        <v>628</v>
      </c>
      <c r="D322" s="166"/>
      <c r="E322" s="168"/>
      <c r="F322" s="167"/>
      <c r="G322" s="168"/>
      <c r="I322" s="171" t="s">
        <v>91</v>
      </c>
      <c r="J322" s="164"/>
      <c r="K322" s="299" t="s">
        <v>628</v>
      </c>
      <c r="L322" s="248"/>
      <c r="M322" s="166"/>
      <c r="N322" s="168"/>
      <c r="O322" s="167"/>
      <c r="P322" s="168"/>
      <c r="Q322" s="271"/>
      <c r="AL322" s="260"/>
      <c r="AM322" s="260"/>
      <c r="AN322" s="260"/>
      <c r="AO322" s="260"/>
      <c r="AP322" s="260"/>
      <c r="AQ322" s="260"/>
      <c r="AR322" s="260"/>
      <c r="AS322" s="260"/>
      <c r="AT322" s="260"/>
      <c r="AU322" s="260"/>
      <c r="AV322" s="260"/>
      <c r="AW322" s="260"/>
      <c r="AX322" s="260"/>
      <c r="AY322" s="260"/>
      <c r="AZ322" s="260"/>
      <c r="BA322" s="260"/>
      <c r="BB322" s="260"/>
      <c r="BC322" s="260"/>
      <c r="BD322" s="210"/>
      <c r="BE322" s="210"/>
      <c r="BF322" s="210"/>
    </row>
    <row r="323" spans="1:58" x14ac:dyDescent="0.25">
      <c r="A323" s="171" t="s">
        <v>91</v>
      </c>
      <c r="B323" s="164"/>
      <c r="C323" s="299" t="s">
        <v>628</v>
      </c>
      <c r="D323" s="166"/>
      <c r="E323" s="168"/>
      <c r="F323" s="167"/>
      <c r="G323" s="168"/>
      <c r="I323" s="171" t="s">
        <v>91</v>
      </c>
      <c r="J323" s="164"/>
      <c r="K323" s="299" t="s">
        <v>628</v>
      </c>
      <c r="L323" s="248"/>
      <c r="M323" s="166"/>
      <c r="N323" s="168"/>
      <c r="O323" s="167"/>
      <c r="P323" s="168"/>
      <c r="Q323" s="271"/>
      <c r="AL323" s="260"/>
      <c r="AM323" s="260"/>
      <c r="AN323" s="260"/>
      <c r="AO323" s="260"/>
      <c r="AP323" s="260"/>
      <c r="AQ323" s="260"/>
      <c r="AR323" s="260"/>
      <c r="AS323" s="260"/>
      <c r="AT323" s="260"/>
      <c r="AU323" s="260"/>
      <c r="AV323" s="260"/>
      <c r="AW323" s="260"/>
      <c r="AX323" s="260"/>
      <c r="AY323" s="260"/>
      <c r="AZ323" s="260"/>
      <c r="BA323" s="260"/>
      <c r="BB323" s="260"/>
      <c r="BC323" s="260"/>
      <c r="BD323" s="210"/>
      <c r="BE323" s="210"/>
      <c r="BF323" s="210"/>
    </row>
    <row r="324" spans="1:58" x14ac:dyDescent="0.25">
      <c r="A324" s="171" t="s">
        <v>91</v>
      </c>
      <c r="B324" s="164"/>
      <c r="C324" s="299" t="s">
        <v>628</v>
      </c>
      <c r="D324" s="166"/>
      <c r="E324" s="168"/>
      <c r="F324" s="167"/>
      <c r="G324" s="168"/>
      <c r="I324" s="171" t="s">
        <v>91</v>
      </c>
      <c r="J324" s="164"/>
      <c r="K324" s="299" t="s">
        <v>628</v>
      </c>
      <c r="L324" s="248"/>
      <c r="M324" s="166"/>
      <c r="N324" s="168"/>
      <c r="O324" s="167"/>
      <c r="P324" s="168"/>
      <c r="Q324" s="271"/>
      <c r="AL324" s="260"/>
      <c r="AM324" s="260"/>
      <c r="AN324" s="260"/>
      <c r="AO324" s="260"/>
      <c r="AP324" s="260"/>
      <c r="AQ324" s="260"/>
      <c r="AR324" s="260"/>
      <c r="AS324" s="260"/>
      <c r="AT324" s="260"/>
      <c r="AU324" s="260"/>
      <c r="AV324" s="260"/>
      <c r="AW324" s="260"/>
      <c r="AX324" s="260"/>
      <c r="AY324" s="260"/>
      <c r="AZ324" s="260"/>
      <c r="BA324" s="260"/>
      <c r="BB324" s="260"/>
      <c r="BC324" s="260"/>
      <c r="BD324" s="210"/>
      <c r="BE324" s="210"/>
      <c r="BF324" s="210"/>
    </row>
    <row r="325" spans="1:58" x14ac:dyDescent="0.25">
      <c r="A325" s="171" t="s">
        <v>91</v>
      </c>
      <c r="B325" s="164"/>
      <c r="C325" s="299" t="s">
        <v>628</v>
      </c>
      <c r="D325" s="166"/>
      <c r="E325" s="168"/>
      <c r="F325" s="167"/>
      <c r="G325" s="168"/>
      <c r="I325" s="171" t="s">
        <v>91</v>
      </c>
      <c r="J325" s="164"/>
      <c r="K325" s="299" t="s">
        <v>628</v>
      </c>
      <c r="L325" s="248"/>
      <c r="M325" s="166"/>
      <c r="N325" s="168"/>
      <c r="O325" s="167"/>
      <c r="P325" s="168"/>
      <c r="Q325" s="271"/>
      <c r="AL325" s="260"/>
      <c r="AM325" s="260"/>
      <c r="AN325" s="260"/>
      <c r="AO325" s="260"/>
      <c r="AP325" s="260"/>
      <c r="AQ325" s="260"/>
      <c r="AR325" s="260"/>
      <c r="AS325" s="260"/>
      <c r="AT325" s="260"/>
      <c r="AU325" s="260"/>
      <c r="AV325" s="260"/>
      <c r="AW325" s="260"/>
      <c r="AX325" s="260"/>
      <c r="AY325" s="260"/>
      <c r="AZ325" s="260"/>
      <c r="BA325" s="260"/>
      <c r="BB325" s="260"/>
      <c r="BC325" s="260"/>
      <c r="BD325" s="210"/>
      <c r="BE325" s="210"/>
      <c r="BF325" s="210"/>
    </row>
    <row r="326" spans="1:58" x14ac:dyDescent="0.25">
      <c r="A326" s="171" t="s">
        <v>91</v>
      </c>
      <c r="B326" s="164"/>
      <c r="C326" s="299" t="s">
        <v>628</v>
      </c>
      <c r="D326" s="166"/>
      <c r="E326" s="168"/>
      <c r="F326" s="167"/>
      <c r="G326" s="168"/>
      <c r="I326" s="171" t="s">
        <v>91</v>
      </c>
      <c r="J326" s="164"/>
      <c r="K326" s="299" t="s">
        <v>628</v>
      </c>
      <c r="L326" s="248"/>
      <c r="M326" s="166"/>
      <c r="N326" s="168"/>
      <c r="O326" s="167"/>
      <c r="P326" s="168"/>
      <c r="Q326" s="271"/>
      <c r="AL326" s="260"/>
      <c r="AM326" s="260"/>
      <c r="AN326" s="260"/>
      <c r="AO326" s="260"/>
      <c r="AP326" s="260"/>
      <c r="AQ326" s="260"/>
      <c r="AR326" s="260"/>
      <c r="AS326" s="260"/>
      <c r="AT326" s="260"/>
      <c r="AU326" s="260"/>
      <c r="AV326" s="260"/>
      <c r="AW326" s="260"/>
      <c r="AX326" s="260"/>
      <c r="AY326" s="260"/>
      <c r="AZ326" s="260"/>
      <c r="BA326" s="260"/>
      <c r="BB326" s="260"/>
      <c r="BC326" s="260"/>
      <c r="BD326" s="210"/>
      <c r="BE326" s="210"/>
      <c r="BF326" s="210"/>
    </row>
    <row r="327" spans="1:58" x14ac:dyDescent="0.25">
      <c r="A327" s="171" t="s">
        <v>91</v>
      </c>
      <c r="B327" s="164"/>
      <c r="C327" s="299" t="s">
        <v>628</v>
      </c>
      <c r="D327" s="166"/>
      <c r="E327" s="168"/>
      <c r="F327" s="167"/>
      <c r="G327" s="168"/>
      <c r="I327" s="171" t="s">
        <v>91</v>
      </c>
      <c r="J327" s="164"/>
      <c r="K327" s="299" t="s">
        <v>628</v>
      </c>
      <c r="L327" s="248"/>
      <c r="M327" s="166"/>
      <c r="N327" s="168"/>
      <c r="O327" s="167"/>
      <c r="P327" s="168"/>
      <c r="Q327" s="271"/>
      <c r="AL327" s="260"/>
      <c r="AM327" s="260"/>
      <c r="AN327" s="260"/>
      <c r="AO327" s="260"/>
      <c r="AP327" s="260"/>
      <c r="AQ327" s="260"/>
      <c r="AR327" s="260"/>
      <c r="AS327" s="260"/>
      <c r="AT327" s="260"/>
      <c r="AU327" s="260"/>
      <c r="AV327" s="260"/>
      <c r="AW327" s="260"/>
      <c r="AX327" s="260"/>
      <c r="AY327" s="260"/>
      <c r="AZ327" s="260"/>
      <c r="BA327" s="260"/>
      <c r="BB327" s="260"/>
      <c r="BC327" s="260"/>
      <c r="BD327" s="210"/>
      <c r="BE327" s="210"/>
      <c r="BF327" s="210"/>
    </row>
    <row r="328" spans="1:58" x14ac:dyDescent="0.25">
      <c r="A328" s="171" t="s">
        <v>91</v>
      </c>
      <c r="B328" s="164"/>
      <c r="C328" s="299" t="s">
        <v>628</v>
      </c>
      <c r="D328" s="166"/>
      <c r="E328" s="168"/>
      <c r="F328" s="167"/>
      <c r="G328" s="168"/>
      <c r="I328" s="171" t="s">
        <v>91</v>
      </c>
      <c r="J328" s="164"/>
      <c r="K328" s="299" t="s">
        <v>628</v>
      </c>
      <c r="L328" s="248"/>
      <c r="M328" s="166"/>
      <c r="N328" s="168"/>
      <c r="O328" s="167"/>
      <c r="P328" s="168"/>
      <c r="Q328" s="271"/>
      <c r="AL328" s="260"/>
      <c r="AM328" s="260"/>
      <c r="AN328" s="260"/>
      <c r="AO328" s="260"/>
      <c r="AP328" s="260"/>
      <c r="AQ328" s="260"/>
      <c r="AR328" s="260"/>
      <c r="AS328" s="260"/>
      <c r="AT328" s="260"/>
      <c r="AU328" s="260"/>
      <c r="AV328" s="260"/>
      <c r="AW328" s="260"/>
      <c r="AX328" s="260"/>
      <c r="AY328" s="260"/>
      <c r="AZ328" s="260"/>
      <c r="BA328" s="260"/>
      <c r="BB328" s="260"/>
      <c r="BC328" s="260"/>
      <c r="BD328" s="210"/>
      <c r="BE328" s="210"/>
      <c r="BF328" s="210"/>
    </row>
    <row r="329" spans="1:58" x14ac:dyDescent="0.25">
      <c r="A329" s="171" t="s">
        <v>91</v>
      </c>
      <c r="B329" s="164"/>
      <c r="C329" s="299" t="s">
        <v>628</v>
      </c>
      <c r="D329" s="166"/>
      <c r="E329" s="168"/>
      <c r="F329" s="167"/>
      <c r="G329" s="168"/>
      <c r="I329" s="171" t="s">
        <v>91</v>
      </c>
      <c r="J329" s="164"/>
      <c r="K329" s="299" t="s">
        <v>628</v>
      </c>
      <c r="L329" s="248"/>
      <c r="M329" s="166"/>
      <c r="N329" s="168"/>
      <c r="O329" s="167"/>
      <c r="P329" s="168"/>
      <c r="Q329" s="271"/>
      <c r="AL329" s="260"/>
      <c r="AM329" s="260"/>
      <c r="AN329" s="260"/>
      <c r="AO329" s="260"/>
      <c r="AP329" s="260"/>
      <c r="AQ329" s="260"/>
      <c r="AR329" s="260"/>
      <c r="AS329" s="260"/>
      <c r="AT329" s="260"/>
      <c r="AU329" s="260"/>
      <c r="AV329" s="260"/>
      <c r="AW329" s="260"/>
      <c r="AX329" s="260"/>
      <c r="AY329" s="260"/>
      <c r="AZ329" s="260"/>
      <c r="BA329" s="260"/>
      <c r="BB329" s="260"/>
      <c r="BC329" s="260"/>
      <c r="BD329" s="210"/>
      <c r="BE329" s="210"/>
      <c r="BF329" s="210"/>
    </row>
    <row r="330" spans="1:58" x14ac:dyDescent="0.25">
      <c r="A330" s="171" t="s">
        <v>91</v>
      </c>
      <c r="B330" s="164"/>
      <c r="C330" s="299" t="s">
        <v>628</v>
      </c>
      <c r="D330" s="166"/>
      <c r="E330" s="168"/>
      <c r="F330" s="167"/>
      <c r="G330" s="168"/>
      <c r="I330" s="171" t="s">
        <v>91</v>
      </c>
      <c r="J330" s="164"/>
      <c r="K330" s="299" t="s">
        <v>628</v>
      </c>
      <c r="L330" s="248"/>
      <c r="M330" s="166"/>
      <c r="N330" s="168"/>
      <c r="O330" s="167"/>
      <c r="P330" s="168"/>
      <c r="Q330" s="271"/>
      <c r="AL330" s="260"/>
      <c r="AM330" s="260"/>
      <c r="AN330" s="260"/>
      <c r="AO330" s="260"/>
      <c r="AP330" s="260"/>
      <c r="AQ330" s="260"/>
      <c r="AR330" s="260"/>
      <c r="AS330" s="260"/>
      <c r="AT330" s="260"/>
      <c r="AU330" s="260"/>
      <c r="AV330" s="260"/>
      <c r="AW330" s="260"/>
      <c r="AX330" s="260"/>
      <c r="AY330" s="260"/>
      <c r="AZ330" s="260"/>
      <c r="BA330" s="260"/>
      <c r="BB330" s="260"/>
      <c r="BC330" s="260"/>
      <c r="BD330" s="210"/>
      <c r="BE330" s="210"/>
      <c r="BF330" s="210"/>
    </row>
    <row r="331" spans="1:58" x14ac:dyDescent="0.25">
      <c r="A331" s="171" t="s">
        <v>91</v>
      </c>
      <c r="B331" s="164"/>
      <c r="C331" s="299" t="s">
        <v>628</v>
      </c>
      <c r="D331" s="166"/>
      <c r="E331" s="168"/>
      <c r="F331" s="167"/>
      <c r="G331" s="168"/>
      <c r="I331" s="171" t="s">
        <v>91</v>
      </c>
      <c r="J331" s="164"/>
      <c r="K331" s="299" t="s">
        <v>628</v>
      </c>
      <c r="L331" s="248"/>
      <c r="M331" s="166"/>
      <c r="N331" s="168"/>
      <c r="O331" s="167"/>
      <c r="P331" s="168"/>
      <c r="Q331" s="271"/>
      <c r="AL331" s="260"/>
      <c r="AM331" s="260"/>
      <c r="AN331" s="260"/>
      <c r="AO331" s="260"/>
      <c r="AP331" s="260"/>
      <c r="AQ331" s="260"/>
      <c r="AR331" s="260"/>
      <c r="AS331" s="260"/>
      <c r="AT331" s="260"/>
      <c r="AU331" s="260"/>
      <c r="AV331" s="260"/>
      <c r="AW331" s="260"/>
      <c r="AX331" s="260"/>
      <c r="AY331" s="260"/>
      <c r="AZ331" s="260"/>
      <c r="BA331" s="260"/>
      <c r="BB331" s="260"/>
      <c r="BC331" s="260"/>
      <c r="BD331" s="210"/>
      <c r="BE331" s="210"/>
      <c r="BF331" s="210"/>
    </row>
    <row r="332" spans="1:58" x14ac:dyDescent="0.25">
      <c r="A332" s="171" t="s">
        <v>91</v>
      </c>
      <c r="B332" s="164"/>
      <c r="C332" s="299" t="s">
        <v>628</v>
      </c>
      <c r="D332" s="166"/>
      <c r="E332" s="168"/>
      <c r="F332" s="167"/>
      <c r="G332" s="168"/>
      <c r="I332" s="171" t="s">
        <v>91</v>
      </c>
      <c r="J332" s="164"/>
      <c r="K332" s="299" t="s">
        <v>628</v>
      </c>
      <c r="L332" s="248"/>
      <c r="M332" s="166"/>
      <c r="N332" s="168"/>
      <c r="O332" s="167"/>
      <c r="P332" s="168"/>
      <c r="Q332" s="271"/>
      <c r="AL332" s="260"/>
      <c r="AM332" s="260"/>
      <c r="AN332" s="260"/>
      <c r="AO332" s="260"/>
      <c r="AP332" s="260"/>
      <c r="AQ332" s="260"/>
      <c r="AR332" s="260"/>
      <c r="AS332" s="260"/>
      <c r="AT332" s="260"/>
      <c r="AU332" s="260"/>
      <c r="AV332" s="260"/>
      <c r="AW332" s="260"/>
      <c r="AX332" s="260"/>
      <c r="AY332" s="260"/>
      <c r="AZ332" s="260"/>
      <c r="BA332" s="260"/>
      <c r="BB332" s="260"/>
      <c r="BC332" s="260"/>
      <c r="BD332" s="210"/>
      <c r="BE332" s="210"/>
      <c r="BF332" s="210"/>
    </row>
    <row r="333" spans="1:58" x14ac:dyDescent="0.25">
      <c r="A333" s="171" t="s">
        <v>91</v>
      </c>
      <c r="B333" s="164"/>
      <c r="C333" s="299" t="s">
        <v>628</v>
      </c>
      <c r="D333" s="166"/>
      <c r="E333" s="168"/>
      <c r="F333" s="167"/>
      <c r="G333" s="168"/>
      <c r="I333" s="171" t="s">
        <v>91</v>
      </c>
      <c r="J333" s="164"/>
      <c r="K333" s="299" t="s">
        <v>628</v>
      </c>
      <c r="L333" s="248"/>
      <c r="M333" s="166"/>
      <c r="N333" s="168"/>
      <c r="O333" s="167"/>
      <c r="P333" s="168"/>
      <c r="Q333" s="271"/>
      <c r="AL333" s="260"/>
      <c r="AM333" s="260"/>
      <c r="AN333" s="260"/>
      <c r="AO333" s="260"/>
      <c r="AP333" s="260"/>
      <c r="AQ333" s="260"/>
      <c r="AR333" s="260"/>
      <c r="AS333" s="260"/>
      <c r="AT333" s="260"/>
      <c r="AU333" s="260"/>
      <c r="AV333" s="260"/>
      <c r="AW333" s="260"/>
      <c r="AX333" s="260"/>
      <c r="AY333" s="260"/>
      <c r="AZ333" s="260"/>
      <c r="BA333" s="260"/>
      <c r="BB333" s="260"/>
      <c r="BC333" s="260"/>
      <c r="BD333" s="210"/>
      <c r="BE333" s="210"/>
      <c r="BF333" s="210"/>
    </row>
    <row r="334" spans="1:58" x14ac:dyDescent="0.25">
      <c r="A334" s="171" t="s">
        <v>91</v>
      </c>
      <c r="B334" s="164"/>
      <c r="C334" s="299" t="s">
        <v>628</v>
      </c>
      <c r="D334" s="166"/>
      <c r="E334" s="168"/>
      <c r="F334" s="167"/>
      <c r="G334" s="168"/>
      <c r="I334" s="171" t="s">
        <v>91</v>
      </c>
      <c r="J334" s="164"/>
      <c r="K334" s="299" t="s">
        <v>628</v>
      </c>
      <c r="L334" s="248"/>
      <c r="M334" s="166"/>
      <c r="N334" s="168"/>
      <c r="O334" s="167"/>
      <c r="P334" s="168"/>
      <c r="Q334" s="271"/>
      <c r="AL334" s="260"/>
      <c r="AM334" s="260"/>
      <c r="AN334" s="260"/>
      <c r="AO334" s="260"/>
      <c r="AP334" s="260"/>
      <c r="AQ334" s="260"/>
      <c r="AR334" s="260"/>
      <c r="AS334" s="260"/>
      <c r="AT334" s="260"/>
      <c r="AU334" s="260"/>
      <c r="AV334" s="260"/>
      <c r="AW334" s="260"/>
      <c r="AX334" s="260"/>
      <c r="AY334" s="260"/>
      <c r="AZ334" s="260"/>
      <c r="BA334" s="260"/>
      <c r="BB334" s="260"/>
      <c r="BC334" s="260"/>
      <c r="BD334" s="210"/>
      <c r="BE334" s="210"/>
      <c r="BF334" s="210"/>
    </row>
    <row r="335" spans="1:58" x14ac:dyDescent="0.25">
      <c r="A335" s="171" t="s">
        <v>91</v>
      </c>
      <c r="B335" s="164"/>
      <c r="C335" s="299" t="s">
        <v>628</v>
      </c>
      <c r="D335" s="166"/>
      <c r="E335" s="168"/>
      <c r="F335" s="167"/>
      <c r="G335" s="168"/>
      <c r="I335" s="171" t="s">
        <v>91</v>
      </c>
      <c r="J335" s="164"/>
      <c r="K335" s="299" t="s">
        <v>628</v>
      </c>
      <c r="L335" s="248"/>
      <c r="M335" s="166"/>
      <c r="N335" s="168"/>
      <c r="O335" s="167"/>
      <c r="P335" s="168"/>
      <c r="Q335" s="271"/>
      <c r="AL335" s="260"/>
      <c r="AM335" s="260"/>
      <c r="AN335" s="260"/>
      <c r="AO335" s="260"/>
      <c r="AP335" s="260"/>
      <c r="AQ335" s="260"/>
      <c r="AR335" s="260"/>
      <c r="AS335" s="260"/>
      <c r="AT335" s="260"/>
      <c r="AU335" s="260"/>
      <c r="AV335" s="260"/>
      <c r="AW335" s="260"/>
      <c r="AX335" s="260"/>
      <c r="AY335" s="260"/>
      <c r="AZ335" s="260"/>
      <c r="BA335" s="260"/>
      <c r="BB335" s="260"/>
      <c r="BC335" s="260"/>
      <c r="BD335" s="210"/>
      <c r="BE335" s="210"/>
      <c r="BF335" s="210"/>
    </row>
    <row r="336" spans="1:58" x14ac:dyDescent="0.25">
      <c r="A336" s="171" t="s">
        <v>91</v>
      </c>
      <c r="B336" s="164"/>
      <c r="C336" s="299" t="s">
        <v>628</v>
      </c>
      <c r="D336" s="166"/>
      <c r="E336" s="168"/>
      <c r="F336" s="167"/>
      <c r="G336" s="168"/>
      <c r="I336" s="171" t="s">
        <v>91</v>
      </c>
      <c r="J336" s="164"/>
      <c r="K336" s="299" t="s">
        <v>628</v>
      </c>
      <c r="L336" s="248"/>
      <c r="M336" s="166"/>
      <c r="N336" s="168"/>
      <c r="O336" s="167"/>
      <c r="P336" s="168"/>
      <c r="Q336" s="271"/>
      <c r="AL336" s="260"/>
      <c r="AM336" s="260"/>
      <c r="AN336" s="260"/>
      <c r="AO336" s="260"/>
      <c r="AP336" s="260"/>
      <c r="AQ336" s="260"/>
      <c r="AR336" s="260"/>
      <c r="AS336" s="260"/>
      <c r="AT336" s="260"/>
      <c r="AU336" s="260"/>
      <c r="AV336" s="260"/>
      <c r="AW336" s="260"/>
      <c r="AX336" s="260"/>
      <c r="AY336" s="260"/>
      <c r="AZ336" s="260"/>
      <c r="BA336" s="260"/>
      <c r="BB336" s="260"/>
      <c r="BC336" s="260"/>
      <c r="BD336" s="210"/>
      <c r="BE336" s="210"/>
      <c r="BF336" s="210"/>
    </row>
    <row r="337" spans="1:58" x14ac:dyDescent="0.25">
      <c r="A337" s="171" t="s">
        <v>91</v>
      </c>
      <c r="B337" s="164"/>
      <c r="C337" s="299" t="s">
        <v>628</v>
      </c>
      <c r="D337" s="166"/>
      <c r="E337" s="168"/>
      <c r="F337" s="167"/>
      <c r="G337" s="168"/>
      <c r="I337" s="171" t="s">
        <v>91</v>
      </c>
      <c r="J337" s="164"/>
      <c r="K337" s="299" t="s">
        <v>628</v>
      </c>
      <c r="L337" s="248"/>
      <c r="M337" s="166"/>
      <c r="N337" s="168"/>
      <c r="O337" s="167"/>
      <c r="P337" s="168"/>
      <c r="Q337" s="271"/>
      <c r="AL337" s="260"/>
      <c r="AM337" s="260"/>
      <c r="AN337" s="260"/>
      <c r="AO337" s="260"/>
      <c r="AP337" s="260"/>
      <c r="AQ337" s="260"/>
      <c r="AR337" s="260"/>
      <c r="AS337" s="260"/>
      <c r="AT337" s="260"/>
      <c r="AU337" s="260"/>
      <c r="AV337" s="260"/>
      <c r="AW337" s="260"/>
      <c r="AX337" s="260"/>
      <c r="AY337" s="260"/>
      <c r="AZ337" s="260"/>
      <c r="BA337" s="260"/>
      <c r="BB337" s="260"/>
      <c r="BC337" s="260"/>
      <c r="BD337" s="210"/>
      <c r="BE337" s="210"/>
      <c r="BF337" s="210"/>
    </row>
    <row r="338" spans="1:58" x14ac:dyDescent="0.25">
      <c r="A338" s="171" t="s">
        <v>91</v>
      </c>
      <c r="B338" s="164"/>
      <c r="C338" s="299" t="s">
        <v>628</v>
      </c>
      <c r="D338" s="166"/>
      <c r="E338" s="168"/>
      <c r="F338" s="167"/>
      <c r="G338" s="168"/>
      <c r="I338" s="171" t="s">
        <v>91</v>
      </c>
      <c r="J338" s="164"/>
      <c r="K338" s="299" t="s">
        <v>628</v>
      </c>
      <c r="L338" s="248"/>
      <c r="M338" s="166"/>
      <c r="N338" s="168"/>
      <c r="O338" s="167"/>
      <c r="P338" s="168"/>
      <c r="Q338" s="271"/>
      <c r="AL338" s="260"/>
      <c r="AM338" s="260"/>
      <c r="AN338" s="260"/>
      <c r="AO338" s="260"/>
      <c r="AP338" s="260"/>
      <c r="AQ338" s="260"/>
      <c r="AR338" s="260"/>
      <c r="AS338" s="260"/>
      <c r="AT338" s="260"/>
      <c r="AU338" s="260"/>
      <c r="AV338" s="260"/>
      <c r="AW338" s="260"/>
      <c r="AX338" s="260"/>
      <c r="AY338" s="260"/>
      <c r="AZ338" s="260"/>
      <c r="BA338" s="260"/>
      <c r="BB338" s="260"/>
      <c r="BC338" s="260"/>
      <c r="BD338" s="210"/>
      <c r="BE338" s="210"/>
      <c r="BF338" s="210"/>
    </row>
    <row r="339" spans="1:58" x14ac:dyDescent="0.25">
      <c r="A339" s="171" t="s">
        <v>91</v>
      </c>
      <c r="B339" s="164"/>
      <c r="C339" s="299" t="s">
        <v>628</v>
      </c>
      <c r="D339" s="166"/>
      <c r="E339" s="168"/>
      <c r="F339" s="167"/>
      <c r="G339" s="168"/>
      <c r="I339" s="171" t="s">
        <v>91</v>
      </c>
      <c r="J339" s="164"/>
      <c r="K339" s="299" t="s">
        <v>628</v>
      </c>
      <c r="L339" s="248"/>
      <c r="M339" s="166"/>
      <c r="N339" s="168"/>
      <c r="O339" s="167"/>
      <c r="P339" s="168"/>
      <c r="Q339" s="271"/>
      <c r="AL339" s="260"/>
      <c r="AM339" s="260"/>
      <c r="AN339" s="260"/>
      <c r="AO339" s="260"/>
      <c r="AP339" s="260"/>
      <c r="AQ339" s="260"/>
      <c r="AR339" s="260"/>
      <c r="AS339" s="260"/>
      <c r="AT339" s="260"/>
      <c r="AU339" s="260"/>
      <c r="AV339" s="260"/>
      <c r="AW339" s="260"/>
      <c r="AX339" s="260"/>
      <c r="AY339" s="260"/>
      <c r="AZ339" s="260"/>
      <c r="BA339" s="260"/>
      <c r="BB339" s="260"/>
      <c r="BC339" s="260"/>
      <c r="BD339" s="210"/>
      <c r="BE339" s="210"/>
      <c r="BF339" s="210"/>
    </row>
    <row r="340" spans="1:58" x14ac:dyDescent="0.25">
      <c r="A340" s="171" t="s">
        <v>91</v>
      </c>
      <c r="B340" s="164"/>
      <c r="C340" s="299" t="s">
        <v>628</v>
      </c>
      <c r="D340" s="166"/>
      <c r="E340" s="168"/>
      <c r="F340" s="167"/>
      <c r="G340" s="168"/>
      <c r="I340" s="171" t="s">
        <v>91</v>
      </c>
      <c r="J340" s="164"/>
      <c r="K340" s="299" t="s">
        <v>628</v>
      </c>
      <c r="L340" s="248"/>
      <c r="M340" s="166"/>
      <c r="N340" s="168"/>
      <c r="O340" s="167"/>
      <c r="P340" s="168"/>
      <c r="Q340" s="271"/>
      <c r="AL340" s="260"/>
      <c r="AM340" s="260"/>
      <c r="AN340" s="260"/>
      <c r="AO340" s="260"/>
      <c r="AP340" s="260"/>
      <c r="AQ340" s="260"/>
      <c r="AR340" s="260"/>
      <c r="AS340" s="260"/>
      <c r="AT340" s="260"/>
      <c r="AU340" s="260"/>
      <c r="AV340" s="260"/>
      <c r="AW340" s="260"/>
      <c r="AX340" s="260"/>
      <c r="AY340" s="260"/>
      <c r="AZ340" s="260"/>
      <c r="BA340" s="260"/>
      <c r="BB340" s="260"/>
      <c r="BC340" s="260"/>
      <c r="BD340" s="210"/>
      <c r="BE340" s="210"/>
      <c r="BF340" s="210"/>
    </row>
    <row r="341" spans="1:58" x14ac:dyDescent="0.25">
      <c r="A341" s="171" t="s">
        <v>91</v>
      </c>
      <c r="B341" s="164"/>
      <c r="C341" s="299" t="s">
        <v>628</v>
      </c>
      <c r="D341" s="166"/>
      <c r="E341" s="168"/>
      <c r="F341" s="167"/>
      <c r="G341" s="168"/>
      <c r="I341" s="171" t="s">
        <v>91</v>
      </c>
      <c r="J341" s="164"/>
      <c r="K341" s="299" t="s">
        <v>628</v>
      </c>
      <c r="L341" s="248"/>
      <c r="M341" s="166"/>
      <c r="N341" s="168"/>
      <c r="O341" s="167"/>
      <c r="P341" s="168"/>
      <c r="Q341" s="271"/>
      <c r="AL341" s="260"/>
      <c r="AM341" s="260"/>
      <c r="AN341" s="260"/>
      <c r="AO341" s="260"/>
      <c r="AP341" s="260"/>
      <c r="AQ341" s="260"/>
      <c r="AR341" s="260"/>
      <c r="AS341" s="260"/>
      <c r="AT341" s="260"/>
      <c r="AU341" s="260"/>
      <c r="AV341" s="260"/>
      <c r="AW341" s="260"/>
      <c r="AX341" s="260"/>
      <c r="AY341" s="260"/>
      <c r="AZ341" s="260"/>
      <c r="BA341" s="260"/>
      <c r="BB341" s="260"/>
      <c r="BC341" s="260"/>
      <c r="BD341" s="210"/>
      <c r="BE341" s="210"/>
      <c r="BF341" s="210"/>
    </row>
    <row r="342" spans="1:58" x14ac:dyDescent="0.25">
      <c r="A342" s="171" t="s">
        <v>91</v>
      </c>
      <c r="B342" s="164"/>
      <c r="C342" s="299" t="s">
        <v>628</v>
      </c>
      <c r="D342" s="166"/>
      <c r="E342" s="168"/>
      <c r="F342" s="167"/>
      <c r="G342" s="168"/>
      <c r="I342" s="171" t="s">
        <v>91</v>
      </c>
      <c r="J342" s="164"/>
      <c r="K342" s="299" t="s">
        <v>628</v>
      </c>
      <c r="L342" s="248"/>
      <c r="M342" s="166"/>
      <c r="N342" s="168"/>
      <c r="O342" s="167"/>
      <c r="P342" s="168"/>
      <c r="Q342" s="271"/>
      <c r="AL342" s="260"/>
      <c r="AM342" s="260"/>
      <c r="AN342" s="260"/>
      <c r="AO342" s="260"/>
      <c r="AP342" s="260"/>
      <c r="AQ342" s="260"/>
      <c r="AR342" s="260"/>
      <c r="AS342" s="260"/>
      <c r="AT342" s="260"/>
      <c r="AU342" s="260"/>
      <c r="AV342" s="260"/>
      <c r="AW342" s="260"/>
      <c r="AX342" s="260"/>
      <c r="AY342" s="260"/>
      <c r="AZ342" s="260"/>
      <c r="BA342" s="260"/>
      <c r="BB342" s="260"/>
      <c r="BC342" s="260"/>
      <c r="BD342" s="210"/>
      <c r="BE342" s="210"/>
      <c r="BF342" s="210"/>
    </row>
    <row r="343" spans="1:58" x14ac:dyDescent="0.25">
      <c r="A343" s="171" t="s">
        <v>91</v>
      </c>
      <c r="B343" s="164"/>
      <c r="C343" s="299" t="s">
        <v>628</v>
      </c>
      <c r="D343" s="166"/>
      <c r="E343" s="168"/>
      <c r="F343" s="167"/>
      <c r="G343" s="168"/>
      <c r="I343" s="171" t="s">
        <v>91</v>
      </c>
      <c r="J343" s="164"/>
      <c r="K343" s="299" t="s">
        <v>628</v>
      </c>
      <c r="L343" s="248"/>
      <c r="M343" s="166"/>
      <c r="N343" s="168"/>
      <c r="O343" s="167"/>
      <c r="P343" s="168"/>
      <c r="Q343" s="271"/>
      <c r="AL343" s="260"/>
      <c r="AM343" s="260"/>
      <c r="AN343" s="260"/>
      <c r="AO343" s="260"/>
      <c r="AP343" s="260"/>
      <c r="AQ343" s="260"/>
      <c r="AR343" s="260"/>
      <c r="AS343" s="260"/>
      <c r="AT343" s="260"/>
      <c r="AU343" s="260"/>
      <c r="AV343" s="260"/>
      <c r="AW343" s="260"/>
      <c r="AX343" s="260"/>
      <c r="AY343" s="260"/>
      <c r="AZ343" s="260"/>
      <c r="BA343" s="260"/>
      <c r="BB343" s="260"/>
      <c r="BC343" s="260"/>
      <c r="BD343" s="210"/>
      <c r="BE343" s="210"/>
      <c r="BF343" s="210"/>
    </row>
    <row r="344" spans="1:58" x14ac:dyDescent="0.25">
      <c r="A344" s="171" t="s">
        <v>91</v>
      </c>
      <c r="B344" s="164"/>
      <c r="C344" s="299" t="s">
        <v>628</v>
      </c>
      <c r="D344" s="166"/>
      <c r="E344" s="168"/>
      <c r="F344" s="167"/>
      <c r="G344" s="168"/>
      <c r="I344" s="171" t="s">
        <v>91</v>
      </c>
      <c r="J344" s="164"/>
      <c r="K344" s="299" t="s">
        <v>628</v>
      </c>
      <c r="L344" s="248"/>
      <c r="M344" s="166"/>
      <c r="N344" s="168"/>
      <c r="O344" s="167"/>
      <c r="P344" s="168"/>
      <c r="Q344" s="271"/>
      <c r="AL344" s="260"/>
      <c r="AM344" s="260"/>
      <c r="AN344" s="260"/>
      <c r="AO344" s="260"/>
      <c r="AP344" s="260"/>
      <c r="AQ344" s="260"/>
      <c r="AR344" s="260"/>
      <c r="AS344" s="260"/>
      <c r="AT344" s="260"/>
      <c r="AU344" s="260"/>
      <c r="AV344" s="260"/>
      <c r="AW344" s="260"/>
      <c r="AX344" s="260"/>
      <c r="AY344" s="260"/>
      <c r="AZ344" s="260"/>
      <c r="BA344" s="260"/>
      <c r="BB344" s="260"/>
      <c r="BC344" s="260"/>
      <c r="BD344" s="210"/>
      <c r="BE344" s="210"/>
      <c r="BF344" s="210"/>
    </row>
    <row r="345" spans="1:58" x14ac:dyDescent="0.25">
      <c r="A345" s="171" t="s">
        <v>91</v>
      </c>
      <c r="B345" s="164"/>
      <c r="C345" s="299" t="s">
        <v>628</v>
      </c>
      <c r="D345" s="166"/>
      <c r="E345" s="168"/>
      <c r="F345" s="167"/>
      <c r="G345" s="168"/>
      <c r="I345" s="171" t="s">
        <v>91</v>
      </c>
      <c r="J345" s="164"/>
      <c r="K345" s="299" t="s">
        <v>628</v>
      </c>
      <c r="L345" s="248"/>
      <c r="M345" s="166"/>
      <c r="N345" s="168"/>
      <c r="O345" s="167"/>
      <c r="P345" s="168"/>
      <c r="Q345" s="271"/>
      <c r="AL345" s="260"/>
      <c r="AM345" s="260"/>
      <c r="AN345" s="260"/>
      <c r="AO345" s="260"/>
      <c r="AP345" s="260"/>
      <c r="AQ345" s="260"/>
      <c r="AR345" s="260"/>
      <c r="AS345" s="260"/>
      <c r="AT345" s="260"/>
      <c r="AU345" s="260"/>
      <c r="AV345" s="260"/>
      <c r="AW345" s="260"/>
      <c r="AX345" s="260"/>
      <c r="AY345" s="260"/>
      <c r="AZ345" s="260"/>
      <c r="BA345" s="260"/>
      <c r="BB345" s="260"/>
      <c r="BC345" s="260"/>
      <c r="BD345" s="210"/>
      <c r="BE345" s="210"/>
      <c r="BF345" s="210"/>
    </row>
    <row r="346" spans="1:58" x14ac:dyDescent="0.25">
      <c r="A346" s="171" t="s">
        <v>91</v>
      </c>
      <c r="B346" s="164"/>
      <c r="C346" s="299" t="s">
        <v>628</v>
      </c>
      <c r="D346" s="166"/>
      <c r="E346" s="168"/>
      <c r="F346" s="167"/>
      <c r="G346" s="168"/>
      <c r="I346" s="171" t="s">
        <v>91</v>
      </c>
      <c r="J346" s="164"/>
      <c r="K346" s="299" t="s">
        <v>628</v>
      </c>
      <c r="L346" s="248"/>
      <c r="M346" s="166"/>
      <c r="N346" s="168"/>
      <c r="O346" s="167"/>
      <c r="P346" s="168"/>
      <c r="Q346" s="271"/>
      <c r="AL346" s="260"/>
      <c r="AM346" s="260"/>
      <c r="AN346" s="260"/>
      <c r="AO346" s="260"/>
      <c r="AP346" s="260"/>
      <c r="AQ346" s="260"/>
      <c r="AR346" s="260"/>
      <c r="AS346" s="260"/>
      <c r="AT346" s="260"/>
      <c r="AU346" s="260"/>
      <c r="AV346" s="260"/>
      <c r="AW346" s="260"/>
      <c r="AX346" s="260"/>
      <c r="AY346" s="260"/>
      <c r="AZ346" s="260"/>
      <c r="BA346" s="260"/>
      <c r="BB346" s="260"/>
      <c r="BC346" s="260"/>
      <c r="BD346" s="210"/>
      <c r="BE346" s="210"/>
      <c r="BF346" s="210"/>
    </row>
    <row r="347" spans="1:58" x14ac:dyDescent="0.25">
      <c r="A347" s="171" t="s">
        <v>91</v>
      </c>
      <c r="B347" s="164"/>
      <c r="C347" s="299" t="s">
        <v>628</v>
      </c>
      <c r="D347" s="166"/>
      <c r="E347" s="168"/>
      <c r="F347" s="167"/>
      <c r="G347" s="168"/>
      <c r="I347" s="171" t="s">
        <v>91</v>
      </c>
      <c r="J347" s="164"/>
      <c r="K347" s="299" t="s">
        <v>628</v>
      </c>
      <c r="L347" s="248"/>
      <c r="M347" s="166"/>
      <c r="N347" s="168"/>
      <c r="O347" s="167"/>
      <c r="P347" s="168"/>
      <c r="Q347" s="271"/>
      <c r="AL347" s="260"/>
      <c r="AM347" s="260"/>
      <c r="AN347" s="260"/>
      <c r="AO347" s="260"/>
      <c r="AP347" s="260"/>
      <c r="AQ347" s="260"/>
      <c r="AR347" s="260"/>
      <c r="AS347" s="260"/>
      <c r="AT347" s="260"/>
      <c r="AU347" s="260"/>
      <c r="AV347" s="260"/>
      <c r="AW347" s="260"/>
      <c r="AX347" s="260"/>
      <c r="AY347" s="260"/>
      <c r="AZ347" s="260"/>
      <c r="BA347" s="260"/>
      <c r="BB347" s="260"/>
      <c r="BC347" s="260"/>
      <c r="BD347" s="210"/>
      <c r="BE347" s="210"/>
      <c r="BF347" s="210"/>
    </row>
    <row r="348" spans="1:58" x14ac:dyDescent="0.25">
      <c r="A348" s="171" t="s">
        <v>91</v>
      </c>
      <c r="B348" s="164"/>
      <c r="C348" s="299" t="s">
        <v>628</v>
      </c>
      <c r="D348" s="166"/>
      <c r="E348" s="168"/>
      <c r="F348" s="167"/>
      <c r="G348" s="168"/>
      <c r="I348" s="171" t="s">
        <v>91</v>
      </c>
      <c r="J348" s="164"/>
      <c r="K348" s="299" t="s">
        <v>628</v>
      </c>
      <c r="L348" s="248"/>
      <c r="M348" s="166"/>
      <c r="N348" s="168"/>
      <c r="O348" s="167"/>
      <c r="P348" s="168"/>
      <c r="Q348" s="271"/>
      <c r="AL348" s="260"/>
      <c r="AM348" s="260"/>
      <c r="AN348" s="260"/>
      <c r="AO348" s="260"/>
      <c r="AP348" s="260"/>
      <c r="AQ348" s="260"/>
      <c r="AR348" s="260"/>
      <c r="AS348" s="260"/>
      <c r="AT348" s="260"/>
      <c r="AU348" s="260"/>
      <c r="AV348" s="260"/>
      <c r="AW348" s="260"/>
      <c r="AX348" s="260"/>
      <c r="AY348" s="260"/>
      <c r="AZ348" s="260"/>
      <c r="BA348" s="260"/>
      <c r="BB348" s="260"/>
      <c r="BC348" s="260"/>
      <c r="BD348" s="210"/>
      <c r="BE348" s="210"/>
      <c r="BF348" s="210"/>
    </row>
    <row r="349" spans="1:58" x14ac:dyDescent="0.25">
      <c r="A349" s="171" t="s">
        <v>91</v>
      </c>
      <c r="B349" s="164"/>
      <c r="C349" s="299" t="s">
        <v>628</v>
      </c>
      <c r="D349" s="166"/>
      <c r="E349" s="168"/>
      <c r="F349" s="167"/>
      <c r="G349" s="168"/>
      <c r="I349" s="171" t="s">
        <v>91</v>
      </c>
      <c r="J349" s="164"/>
      <c r="K349" s="299" t="s">
        <v>628</v>
      </c>
      <c r="L349" s="248"/>
      <c r="M349" s="166"/>
      <c r="N349" s="168"/>
      <c r="O349" s="167"/>
      <c r="P349" s="168"/>
      <c r="Q349" s="271"/>
      <c r="AL349" s="260"/>
      <c r="AM349" s="260"/>
      <c r="AN349" s="260"/>
      <c r="AO349" s="260"/>
      <c r="AP349" s="260"/>
      <c r="AQ349" s="260"/>
      <c r="AR349" s="260"/>
      <c r="AS349" s="260"/>
      <c r="AT349" s="260"/>
      <c r="AU349" s="260"/>
      <c r="AV349" s="260"/>
      <c r="AW349" s="260"/>
      <c r="AX349" s="260"/>
      <c r="AY349" s="260"/>
      <c r="AZ349" s="260"/>
      <c r="BA349" s="260"/>
      <c r="BB349" s="260"/>
      <c r="BC349" s="260"/>
      <c r="BD349" s="210"/>
      <c r="BE349" s="210"/>
      <c r="BF349" s="210"/>
    </row>
    <row r="350" spans="1:58" x14ac:dyDescent="0.25">
      <c r="A350" s="171" t="s">
        <v>91</v>
      </c>
      <c r="B350" s="164"/>
      <c r="C350" s="299" t="s">
        <v>628</v>
      </c>
      <c r="D350" s="166"/>
      <c r="E350" s="168"/>
      <c r="F350" s="167"/>
      <c r="G350" s="168"/>
      <c r="I350" s="171" t="s">
        <v>91</v>
      </c>
      <c r="J350" s="164"/>
      <c r="K350" s="299" t="s">
        <v>628</v>
      </c>
      <c r="L350" s="248"/>
      <c r="M350" s="166"/>
      <c r="N350" s="168"/>
      <c r="O350" s="167"/>
      <c r="P350" s="168"/>
      <c r="Q350" s="271"/>
      <c r="AL350" s="260"/>
      <c r="AM350" s="260"/>
      <c r="AN350" s="260"/>
      <c r="AO350" s="260"/>
      <c r="AP350" s="260"/>
      <c r="AQ350" s="260"/>
      <c r="AR350" s="260"/>
      <c r="AS350" s="260"/>
      <c r="AT350" s="260"/>
      <c r="AU350" s="260"/>
      <c r="AV350" s="260"/>
      <c r="AW350" s="260"/>
      <c r="AX350" s="260"/>
      <c r="AY350" s="260"/>
      <c r="AZ350" s="260"/>
      <c r="BA350" s="260"/>
      <c r="BB350" s="260"/>
      <c r="BC350" s="260"/>
      <c r="BD350" s="210"/>
      <c r="BE350" s="210"/>
      <c r="BF350" s="210"/>
    </row>
    <row r="351" spans="1:58" x14ac:dyDescent="0.25">
      <c r="A351" s="171" t="s">
        <v>91</v>
      </c>
      <c r="B351" s="164"/>
      <c r="C351" s="299" t="s">
        <v>628</v>
      </c>
      <c r="D351" s="166"/>
      <c r="E351" s="168"/>
      <c r="F351" s="167"/>
      <c r="G351" s="168"/>
      <c r="I351" s="171" t="s">
        <v>91</v>
      </c>
      <c r="J351" s="164"/>
      <c r="K351" s="299" t="s">
        <v>628</v>
      </c>
      <c r="L351" s="248"/>
      <c r="M351" s="166"/>
      <c r="N351" s="168"/>
      <c r="O351" s="167"/>
      <c r="P351" s="168"/>
      <c r="Q351" s="271"/>
      <c r="AL351" s="260"/>
      <c r="AM351" s="260"/>
      <c r="AN351" s="260"/>
      <c r="AO351" s="260"/>
      <c r="AP351" s="260"/>
      <c r="AQ351" s="260"/>
      <c r="AR351" s="260"/>
      <c r="AS351" s="260"/>
      <c r="AT351" s="260"/>
      <c r="AU351" s="260"/>
      <c r="AV351" s="260"/>
      <c r="AW351" s="260"/>
      <c r="AX351" s="260"/>
      <c r="AY351" s="260"/>
      <c r="AZ351" s="260"/>
      <c r="BA351" s="260"/>
      <c r="BB351" s="260"/>
      <c r="BC351" s="260"/>
      <c r="BD351" s="210"/>
      <c r="BE351" s="210"/>
      <c r="BF351" s="210"/>
    </row>
    <row r="352" spans="1:58" x14ac:dyDescent="0.25">
      <c r="A352" s="171" t="s">
        <v>91</v>
      </c>
      <c r="B352" s="164"/>
      <c r="C352" s="299" t="s">
        <v>628</v>
      </c>
      <c r="D352" s="166"/>
      <c r="E352" s="168"/>
      <c r="F352" s="167"/>
      <c r="G352" s="168"/>
      <c r="I352" s="171" t="s">
        <v>91</v>
      </c>
      <c r="J352" s="164"/>
      <c r="K352" s="299" t="s">
        <v>628</v>
      </c>
      <c r="L352" s="248"/>
      <c r="M352" s="166"/>
      <c r="N352" s="168"/>
      <c r="O352" s="167"/>
      <c r="P352" s="168"/>
      <c r="Q352" s="271"/>
      <c r="AL352" s="260"/>
      <c r="AM352" s="260"/>
      <c r="AN352" s="260"/>
      <c r="AO352" s="260"/>
      <c r="AP352" s="260"/>
      <c r="AQ352" s="260"/>
      <c r="AR352" s="260"/>
      <c r="AS352" s="260"/>
      <c r="AT352" s="260"/>
      <c r="AU352" s="260"/>
      <c r="AV352" s="260"/>
      <c r="AW352" s="260"/>
      <c r="AX352" s="260"/>
      <c r="AY352" s="260"/>
      <c r="AZ352" s="260"/>
      <c r="BA352" s="260"/>
      <c r="BB352" s="260"/>
      <c r="BC352" s="260"/>
      <c r="BD352" s="210"/>
      <c r="BE352" s="210"/>
      <c r="BF352" s="210"/>
    </row>
    <row r="353" spans="1:58" x14ac:dyDescent="0.25">
      <c r="A353" s="171" t="s">
        <v>91</v>
      </c>
      <c r="B353" s="164"/>
      <c r="C353" s="299" t="s">
        <v>628</v>
      </c>
      <c r="D353" s="166"/>
      <c r="E353" s="168"/>
      <c r="F353" s="167"/>
      <c r="G353" s="168"/>
      <c r="I353" s="171" t="s">
        <v>91</v>
      </c>
      <c r="J353" s="164"/>
      <c r="K353" s="299" t="s">
        <v>628</v>
      </c>
      <c r="L353" s="248"/>
      <c r="M353" s="166"/>
      <c r="N353" s="168"/>
      <c r="O353" s="167"/>
      <c r="P353" s="168"/>
      <c r="Q353" s="271"/>
      <c r="AL353" s="260"/>
      <c r="AM353" s="260"/>
      <c r="AN353" s="260"/>
      <c r="AO353" s="260"/>
      <c r="AP353" s="260"/>
      <c r="AQ353" s="260"/>
      <c r="AR353" s="260"/>
      <c r="AS353" s="260"/>
      <c r="AT353" s="260"/>
      <c r="AU353" s="260"/>
      <c r="AV353" s="260"/>
      <c r="AW353" s="260"/>
      <c r="AX353" s="260"/>
      <c r="AY353" s="260"/>
      <c r="AZ353" s="260"/>
      <c r="BA353" s="260"/>
      <c r="BB353" s="260"/>
      <c r="BC353" s="260"/>
      <c r="BD353" s="210"/>
      <c r="BE353" s="210"/>
      <c r="BF353" s="210"/>
    </row>
    <row r="354" spans="1:58" x14ac:dyDescent="0.25">
      <c r="A354" s="171" t="s">
        <v>91</v>
      </c>
      <c r="B354" s="164"/>
      <c r="C354" s="299" t="s">
        <v>628</v>
      </c>
      <c r="D354" s="166"/>
      <c r="E354" s="168"/>
      <c r="F354" s="167"/>
      <c r="G354" s="168"/>
      <c r="I354" s="171" t="s">
        <v>91</v>
      </c>
      <c r="J354" s="164"/>
      <c r="K354" s="299" t="s">
        <v>628</v>
      </c>
      <c r="L354" s="248"/>
      <c r="M354" s="166"/>
      <c r="N354" s="168"/>
      <c r="O354" s="167"/>
      <c r="P354" s="168"/>
      <c r="Q354" s="271"/>
      <c r="AL354" s="260"/>
      <c r="AM354" s="260"/>
      <c r="AN354" s="260"/>
      <c r="AO354" s="260"/>
      <c r="AP354" s="260"/>
      <c r="AQ354" s="260"/>
      <c r="AR354" s="260"/>
      <c r="AS354" s="260"/>
      <c r="AT354" s="260"/>
      <c r="AU354" s="260"/>
      <c r="AV354" s="260"/>
      <c r="AW354" s="260"/>
      <c r="AX354" s="260"/>
      <c r="AY354" s="260"/>
      <c r="AZ354" s="260"/>
      <c r="BA354" s="260"/>
      <c r="BB354" s="260"/>
      <c r="BC354" s="260"/>
      <c r="BD354" s="210"/>
      <c r="BE354" s="210"/>
      <c r="BF354" s="210"/>
    </row>
    <row r="355" spans="1:58" x14ac:dyDescent="0.25">
      <c r="A355" s="171" t="s">
        <v>91</v>
      </c>
      <c r="B355" s="164"/>
      <c r="C355" s="299" t="s">
        <v>628</v>
      </c>
      <c r="D355" s="166"/>
      <c r="E355" s="168"/>
      <c r="F355" s="167"/>
      <c r="G355" s="168"/>
      <c r="I355" s="171" t="s">
        <v>91</v>
      </c>
      <c r="J355" s="164"/>
      <c r="K355" s="299" t="s">
        <v>628</v>
      </c>
      <c r="L355" s="248"/>
      <c r="M355" s="166"/>
      <c r="N355" s="168"/>
      <c r="O355" s="167"/>
      <c r="P355" s="168"/>
      <c r="Q355" s="271"/>
      <c r="AL355" s="260"/>
      <c r="AM355" s="260"/>
      <c r="AN355" s="260"/>
      <c r="AO355" s="260"/>
      <c r="AP355" s="260"/>
      <c r="AQ355" s="260"/>
      <c r="AR355" s="260"/>
      <c r="AS355" s="260"/>
      <c r="AT355" s="260"/>
      <c r="AU355" s="260"/>
      <c r="AV355" s="260"/>
      <c r="AW355" s="260"/>
      <c r="AX355" s="260"/>
      <c r="AY355" s="260"/>
      <c r="AZ355" s="260"/>
      <c r="BA355" s="260"/>
      <c r="BB355" s="260"/>
      <c r="BC355" s="260"/>
      <c r="BD355" s="210"/>
      <c r="BE355" s="210"/>
      <c r="BF355" s="210"/>
    </row>
    <row r="356" spans="1:58" x14ac:dyDescent="0.25">
      <c r="A356" s="171" t="s">
        <v>91</v>
      </c>
      <c r="B356" s="164"/>
      <c r="C356" s="299" t="s">
        <v>628</v>
      </c>
      <c r="D356" s="166"/>
      <c r="E356" s="168"/>
      <c r="F356" s="167"/>
      <c r="G356" s="168"/>
      <c r="I356" s="171" t="s">
        <v>91</v>
      </c>
      <c r="J356" s="164"/>
      <c r="K356" s="299" t="s">
        <v>628</v>
      </c>
      <c r="L356" s="248"/>
      <c r="M356" s="166"/>
      <c r="N356" s="168"/>
      <c r="O356" s="167"/>
      <c r="P356" s="168"/>
      <c r="Q356" s="271"/>
      <c r="AL356" s="260"/>
      <c r="AM356" s="260"/>
      <c r="AN356" s="260"/>
      <c r="AO356" s="260"/>
      <c r="AP356" s="260"/>
      <c r="AQ356" s="260"/>
      <c r="AR356" s="260"/>
      <c r="AS356" s="260"/>
      <c r="AT356" s="260"/>
      <c r="AU356" s="260"/>
      <c r="AV356" s="260"/>
      <c r="AW356" s="260"/>
      <c r="AX356" s="260"/>
      <c r="AY356" s="260"/>
      <c r="AZ356" s="260"/>
      <c r="BA356" s="260"/>
      <c r="BB356" s="260"/>
      <c r="BC356" s="260"/>
      <c r="BD356" s="210"/>
      <c r="BE356" s="210"/>
      <c r="BF356" s="210"/>
    </row>
    <row r="357" spans="1:58" x14ac:dyDescent="0.25">
      <c r="A357" s="171" t="s">
        <v>91</v>
      </c>
      <c r="B357" s="164"/>
      <c r="C357" s="299" t="s">
        <v>628</v>
      </c>
      <c r="D357" s="166"/>
      <c r="E357" s="168"/>
      <c r="F357" s="167"/>
      <c r="G357" s="168"/>
      <c r="I357" s="171" t="s">
        <v>91</v>
      </c>
      <c r="J357" s="164"/>
      <c r="K357" s="299" t="s">
        <v>628</v>
      </c>
      <c r="L357" s="248"/>
      <c r="M357" s="166"/>
      <c r="N357" s="168"/>
      <c r="O357" s="167"/>
      <c r="P357" s="168"/>
      <c r="Q357" s="271"/>
      <c r="AL357" s="260"/>
      <c r="AM357" s="260"/>
      <c r="AN357" s="260"/>
      <c r="AO357" s="260"/>
      <c r="AP357" s="260"/>
      <c r="AQ357" s="260"/>
      <c r="AR357" s="260"/>
      <c r="AS357" s="260"/>
      <c r="AT357" s="260"/>
      <c r="AU357" s="260"/>
      <c r="AV357" s="260"/>
      <c r="AW357" s="260"/>
      <c r="AX357" s="260"/>
      <c r="AY357" s="260"/>
      <c r="AZ357" s="260"/>
      <c r="BA357" s="260"/>
      <c r="BB357" s="260"/>
      <c r="BC357" s="260"/>
      <c r="BD357" s="210"/>
      <c r="BE357" s="210"/>
      <c r="BF357" s="210"/>
    </row>
    <row r="358" spans="1:58" x14ac:dyDescent="0.25">
      <c r="A358" s="171" t="s">
        <v>91</v>
      </c>
      <c r="B358" s="164"/>
      <c r="C358" s="299" t="s">
        <v>628</v>
      </c>
      <c r="D358" s="166"/>
      <c r="E358" s="168"/>
      <c r="F358" s="167"/>
      <c r="G358" s="168"/>
      <c r="I358" s="171" t="s">
        <v>91</v>
      </c>
      <c r="J358" s="164"/>
      <c r="K358" s="299" t="s">
        <v>628</v>
      </c>
      <c r="L358" s="248"/>
      <c r="M358" s="166"/>
      <c r="N358" s="168"/>
      <c r="O358" s="167"/>
      <c r="P358" s="168"/>
      <c r="Q358" s="271"/>
      <c r="AL358" s="260"/>
      <c r="AM358" s="260"/>
      <c r="AN358" s="260"/>
      <c r="AO358" s="260"/>
      <c r="AP358" s="260"/>
      <c r="AQ358" s="260"/>
      <c r="AR358" s="260"/>
      <c r="AS358" s="260"/>
      <c r="AT358" s="260"/>
      <c r="AU358" s="260"/>
      <c r="AV358" s="260"/>
      <c r="AW358" s="260"/>
      <c r="AX358" s="260"/>
      <c r="AY358" s="260"/>
      <c r="AZ358" s="260"/>
      <c r="BA358" s="260"/>
      <c r="BB358" s="260"/>
      <c r="BC358" s="260"/>
      <c r="BD358" s="210"/>
      <c r="BE358" s="210"/>
      <c r="BF358" s="210"/>
    </row>
    <row r="359" spans="1:58" x14ac:dyDescent="0.25">
      <c r="A359" s="171" t="s">
        <v>91</v>
      </c>
      <c r="B359" s="164"/>
      <c r="C359" s="299" t="s">
        <v>628</v>
      </c>
      <c r="D359" s="166"/>
      <c r="E359" s="168"/>
      <c r="F359" s="167"/>
      <c r="G359" s="168"/>
      <c r="I359" s="171" t="s">
        <v>91</v>
      </c>
      <c r="J359" s="164"/>
      <c r="K359" s="299" t="s">
        <v>628</v>
      </c>
      <c r="L359" s="248"/>
      <c r="M359" s="166"/>
      <c r="N359" s="168"/>
      <c r="O359" s="167"/>
      <c r="P359" s="168"/>
      <c r="Q359" s="271"/>
      <c r="AL359" s="260"/>
      <c r="AM359" s="260"/>
      <c r="AN359" s="260"/>
      <c r="AO359" s="260"/>
      <c r="AP359" s="260"/>
      <c r="AQ359" s="260"/>
      <c r="AR359" s="260"/>
      <c r="AS359" s="260"/>
      <c r="AT359" s="260"/>
      <c r="AU359" s="260"/>
      <c r="AV359" s="260"/>
      <c r="AW359" s="260"/>
      <c r="AX359" s="260"/>
      <c r="AY359" s="260"/>
      <c r="AZ359" s="260"/>
      <c r="BA359" s="260"/>
      <c r="BB359" s="260"/>
      <c r="BC359" s="260"/>
      <c r="BD359" s="210"/>
      <c r="BE359" s="210"/>
      <c r="BF359" s="210"/>
    </row>
    <row r="360" spans="1:58" x14ac:dyDescent="0.25">
      <c r="A360" s="171" t="s">
        <v>91</v>
      </c>
      <c r="B360" s="164"/>
      <c r="C360" s="299" t="s">
        <v>628</v>
      </c>
      <c r="D360" s="166"/>
      <c r="E360" s="168"/>
      <c r="F360" s="167"/>
      <c r="G360" s="168"/>
      <c r="I360" s="171" t="s">
        <v>91</v>
      </c>
      <c r="J360" s="164"/>
      <c r="K360" s="299" t="s">
        <v>628</v>
      </c>
      <c r="L360" s="248"/>
      <c r="M360" s="166"/>
      <c r="N360" s="168"/>
      <c r="O360" s="167"/>
      <c r="P360" s="168"/>
      <c r="Q360" s="271"/>
      <c r="AL360" s="260"/>
      <c r="AM360" s="260"/>
      <c r="AN360" s="260"/>
      <c r="AO360" s="260"/>
      <c r="AP360" s="260"/>
      <c r="AQ360" s="260"/>
      <c r="AR360" s="260"/>
      <c r="AS360" s="260"/>
      <c r="AT360" s="260"/>
      <c r="AU360" s="260"/>
      <c r="AV360" s="260"/>
      <c r="AW360" s="260"/>
      <c r="AX360" s="260"/>
      <c r="AY360" s="260"/>
      <c r="AZ360" s="260"/>
      <c r="BA360" s="260"/>
      <c r="BB360" s="260"/>
      <c r="BC360" s="260"/>
      <c r="BD360" s="210"/>
      <c r="BE360" s="210"/>
      <c r="BF360" s="210"/>
    </row>
    <row r="361" spans="1:58" x14ac:dyDescent="0.25">
      <c r="A361" s="171" t="s">
        <v>91</v>
      </c>
      <c r="B361" s="164"/>
      <c r="C361" s="299" t="s">
        <v>628</v>
      </c>
      <c r="D361" s="166"/>
      <c r="E361" s="168"/>
      <c r="F361" s="167"/>
      <c r="G361" s="168"/>
      <c r="I361" s="171" t="s">
        <v>91</v>
      </c>
      <c r="J361" s="164"/>
      <c r="K361" s="299" t="s">
        <v>628</v>
      </c>
      <c r="L361" s="248"/>
      <c r="M361" s="166"/>
      <c r="N361" s="168"/>
      <c r="O361" s="167"/>
      <c r="P361" s="168"/>
      <c r="Q361" s="271"/>
      <c r="AL361" s="260"/>
      <c r="AM361" s="260"/>
      <c r="AN361" s="260"/>
      <c r="AO361" s="260"/>
      <c r="AP361" s="260"/>
      <c r="AQ361" s="260"/>
      <c r="AR361" s="260"/>
      <c r="AS361" s="260"/>
      <c r="AT361" s="260"/>
      <c r="AU361" s="260"/>
      <c r="AV361" s="260"/>
      <c r="AW361" s="260"/>
      <c r="AX361" s="260"/>
      <c r="AY361" s="260"/>
      <c r="AZ361" s="260"/>
      <c r="BA361" s="260"/>
      <c r="BB361" s="260"/>
      <c r="BC361" s="260"/>
      <c r="BD361" s="210"/>
      <c r="BE361" s="210"/>
      <c r="BF361" s="210"/>
    </row>
    <row r="362" spans="1:58" x14ac:dyDescent="0.25">
      <c r="A362" s="171" t="s">
        <v>91</v>
      </c>
      <c r="B362" s="164"/>
      <c r="C362" s="299" t="s">
        <v>628</v>
      </c>
      <c r="D362" s="166"/>
      <c r="E362" s="168"/>
      <c r="F362" s="167"/>
      <c r="G362" s="168"/>
      <c r="I362" s="171" t="s">
        <v>91</v>
      </c>
      <c r="J362" s="164"/>
      <c r="K362" s="299" t="s">
        <v>628</v>
      </c>
      <c r="L362" s="248"/>
      <c r="M362" s="166"/>
      <c r="N362" s="168"/>
      <c r="O362" s="167"/>
      <c r="P362" s="168"/>
      <c r="Q362" s="271"/>
      <c r="AL362" s="260"/>
      <c r="AM362" s="260"/>
      <c r="AN362" s="260"/>
      <c r="AO362" s="260"/>
      <c r="AP362" s="260"/>
      <c r="AQ362" s="260"/>
      <c r="AR362" s="260"/>
      <c r="AS362" s="260"/>
      <c r="AT362" s="260"/>
      <c r="AU362" s="260"/>
      <c r="AV362" s="260"/>
      <c r="AW362" s="260"/>
      <c r="AX362" s="260"/>
      <c r="AY362" s="260"/>
      <c r="AZ362" s="260"/>
      <c r="BA362" s="260"/>
      <c r="BB362" s="260"/>
      <c r="BC362" s="260"/>
      <c r="BD362" s="210"/>
      <c r="BE362" s="210"/>
      <c r="BF362" s="210"/>
    </row>
    <row r="363" spans="1:58" x14ac:dyDescent="0.25">
      <c r="A363" s="171" t="s">
        <v>91</v>
      </c>
      <c r="B363" s="164"/>
      <c r="C363" s="299" t="s">
        <v>628</v>
      </c>
      <c r="D363" s="166"/>
      <c r="E363" s="168"/>
      <c r="F363" s="167"/>
      <c r="G363" s="168"/>
      <c r="I363" s="171" t="s">
        <v>91</v>
      </c>
      <c r="J363" s="164"/>
      <c r="K363" s="299" t="s">
        <v>628</v>
      </c>
      <c r="L363" s="248"/>
      <c r="M363" s="166"/>
      <c r="N363" s="168"/>
      <c r="O363" s="167"/>
      <c r="P363" s="168"/>
      <c r="Q363" s="271"/>
      <c r="AL363" s="260"/>
      <c r="AM363" s="260"/>
      <c r="AN363" s="260"/>
      <c r="AO363" s="260"/>
      <c r="AP363" s="260"/>
      <c r="AQ363" s="260"/>
      <c r="AR363" s="260"/>
      <c r="AS363" s="260"/>
      <c r="AT363" s="260"/>
      <c r="AU363" s="260"/>
      <c r="AV363" s="260"/>
      <c r="AW363" s="260"/>
      <c r="AX363" s="260"/>
      <c r="AY363" s="260"/>
      <c r="AZ363" s="260"/>
      <c r="BA363" s="260"/>
      <c r="BB363" s="260"/>
      <c r="BC363" s="260"/>
      <c r="BD363" s="210"/>
      <c r="BE363" s="210"/>
      <c r="BF363" s="210"/>
    </row>
    <row r="364" spans="1:58" x14ac:dyDescent="0.25">
      <c r="A364" s="171" t="s">
        <v>91</v>
      </c>
      <c r="B364" s="164"/>
      <c r="C364" s="299" t="s">
        <v>628</v>
      </c>
      <c r="D364" s="166"/>
      <c r="E364" s="168"/>
      <c r="F364" s="167"/>
      <c r="G364" s="168"/>
      <c r="I364" s="171" t="s">
        <v>91</v>
      </c>
      <c r="J364" s="164"/>
      <c r="K364" s="299" t="s">
        <v>628</v>
      </c>
      <c r="L364" s="248"/>
      <c r="M364" s="166"/>
      <c r="N364" s="168"/>
      <c r="O364" s="167"/>
      <c r="P364" s="168"/>
      <c r="Q364" s="271"/>
      <c r="AL364" s="260"/>
      <c r="AM364" s="260"/>
      <c r="AN364" s="260"/>
      <c r="AO364" s="260"/>
      <c r="AP364" s="260"/>
      <c r="AQ364" s="260"/>
      <c r="AR364" s="260"/>
      <c r="AS364" s="260"/>
      <c r="AT364" s="260"/>
      <c r="AU364" s="260"/>
      <c r="AV364" s="260"/>
      <c r="AW364" s="260"/>
      <c r="AX364" s="260"/>
      <c r="AY364" s="260"/>
      <c r="AZ364" s="260"/>
      <c r="BA364" s="260"/>
      <c r="BB364" s="260"/>
      <c r="BC364" s="260"/>
      <c r="BD364" s="210"/>
      <c r="BE364" s="210"/>
      <c r="BF364" s="210"/>
    </row>
    <row r="365" spans="1:58" x14ac:dyDescent="0.25">
      <c r="A365" s="171" t="s">
        <v>91</v>
      </c>
      <c r="B365" s="164"/>
      <c r="C365" s="299" t="s">
        <v>628</v>
      </c>
      <c r="D365" s="166"/>
      <c r="E365" s="168"/>
      <c r="F365" s="167"/>
      <c r="G365" s="168"/>
      <c r="I365" s="171" t="s">
        <v>91</v>
      </c>
      <c r="J365" s="164"/>
      <c r="K365" s="299" t="s">
        <v>628</v>
      </c>
      <c r="L365" s="248"/>
      <c r="M365" s="166"/>
      <c r="N365" s="168"/>
      <c r="O365" s="167"/>
      <c r="P365" s="168"/>
      <c r="Q365" s="271"/>
      <c r="AL365" s="260"/>
      <c r="AM365" s="260"/>
      <c r="AN365" s="260"/>
      <c r="AO365" s="260"/>
      <c r="AP365" s="260"/>
      <c r="AQ365" s="260"/>
      <c r="AR365" s="260"/>
      <c r="AS365" s="260"/>
      <c r="AT365" s="260"/>
      <c r="AU365" s="260"/>
      <c r="AV365" s="260"/>
      <c r="AW365" s="260"/>
      <c r="AX365" s="260"/>
      <c r="AY365" s="260"/>
      <c r="AZ365" s="260"/>
      <c r="BA365" s="260"/>
      <c r="BB365" s="260"/>
      <c r="BC365" s="260"/>
      <c r="BD365" s="210"/>
      <c r="BE365" s="210"/>
      <c r="BF365" s="210"/>
    </row>
    <row r="366" spans="1:58" x14ac:dyDescent="0.25">
      <c r="A366" s="171" t="s">
        <v>91</v>
      </c>
      <c r="B366" s="164"/>
      <c r="C366" s="299" t="s">
        <v>628</v>
      </c>
      <c r="D366" s="166"/>
      <c r="E366" s="168"/>
      <c r="F366" s="167"/>
      <c r="G366" s="168"/>
      <c r="I366" s="171" t="s">
        <v>91</v>
      </c>
      <c r="J366" s="164"/>
      <c r="K366" s="299" t="s">
        <v>628</v>
      </c>
      <c r="L366" s="248"/>
      <c r="M366" s="166"/>
      <c r="N366" s="168"/>
      <c r="O366" s="167"/>
      <c r="P366" s="168"/>
      <c r="Q366" s="271"/>
      <c r="AL366" s="260"/>
      <c r="AM366" s="260"/>
      <c r="AN366" s="260"/>
      <c r="AO366" s="260"/>
      <c r="AP366" s="260"/>
      <c r="AQ366" s="260"/>
      <c r="AR366" s="260"/>
      <c r="AS366" s="260"/>
      <c r="AT366" s="260"/>
      <c r="AU366" s="260"/>
      <c r="AV366" s="260"/>
      <c r="AW366" s="260"/>
      <c r="AX366" s="260"/>
      <c r="AY366" s="260"/>
      <c r="AZ366" s="260"/>
      <c r="BA366" s="260"/>
      <c r="BB366" s="260"/>
      <c r="BC366" s="260"/>
      <c r="BD366" s="210"/>
      <c r="BE366" s="210"/>
      <c r="BF366" s="210"/>
    </row>
    <row r="367" spans="1:58" x14ac:dyDescent="0.25">
      <c r="A367" s="171" t="s">
        <v>91</v>
      </c>
      <c r="B367" s="164"/>
      <c r="C367" s="299" t="s">
        <v>628</v>
      </c>
      <c r="D367" s="166"/>
      <c r="E367" s="168"/>
      <c r="F367" s="167"/>
      <c r="G367" s="168"/>
      <c r="I367" s="171" t="s">
        <v>91</v>
      </c>
      <c r="J367" s="164"/>
      <c r="K367" s="299" t="s">
        <v>628</v>
      </c>
      <c r="L367" s="248"/>
      <c r="M367" s="166"/>
      <c r="N367" s="168"/>
      <c r="O367" s="167"/>
      <c r="P367" s="168"/>
      <c r="Q367" s="271"/>
      <c r="AL367" s="260"/>
      <c r="AM367" s="260"/>
      <c r="AN367" s="260"/>
      <c r="AO367" s="260"/>
      <c r="AP367" s="260"/>
      <c r="AQ367" s="260"/>
      <c r="AR367" s="260"/>
      <c r="AS367" s="260"/>
      <c r="AT367" s="260"/>
      <c r="AU367" s="260"/>
      <c r="AV367" s="260"/>
      <c r="AW367" s="260"/>
      <c r="AX367" s="260"/>
      <c r="AY367" s="260"/>
      <c r="AZ367" s="260"/>
      <c r="BA367" s="260"/>
      <c r="BB367" s="260"/>
      <c r="BC367" s="260"/>
      <c r="BD367" s="210"/>
      <c r="BE367" s="210"/>
      <c r="BF367" s="210"/>
    </row>
    <row r="368" spans="1:58" x14ac:dyDescent="0.25">
      <c r="A368" s="171" t="s">
        <v>91</v>
      </c>
      <c r="B368" s="164"/>
      <c r="C368" s="299" t="s">
        <v>628</v>
      </c>
      <c r="D368" s="166"/>
      <c r="E368" s="168"/>
      <c r="F368" s="167"/>
      <c r="G368" s="168"/>
      <c r="I368" s="171" t="s">
        <v>91</v>
      </c>
      <c r="J368" s="164"/>
      <c r="K368" s="299" t="s">
        <v>628</v>
      </c>
      <c r="L368" s="248"/>
      <c r="M368" s="166"/>
      <c r="N368" s="168"/>
      <c r="O368" s="167"/>
      <c r="P368" s="168"/>
      <c r="Q368" s="271"/>
      <c r="AL368" s="260"/>
      <c r="AM368" s="260"/>
      <c r="AN368" s="260"/>
      <c r="AO368" s="260"/>
      <c r="AP368" s="260"/>
      <c r="AQ368" s="260"/>
      <c r="AR368" s="260"/>
      <c r="AS368" s="260"/>
      <c r="AT368" s="260"/>
      <c r="AU368" s="260"/>
      <c r="AV368" s="260"/>
      <c r="AW368" s="260"/>
      <c r="AX368" s="260"/>
      <c r="AY368" s="260"/>
      <c r="AZ368" s="260"/>
      <c r="BA368" s="260"/>
      <c r="BB368" s="260"/>
      <c r="BC368" s="260"/>
      <c r="BD368" s="210"/>
      <c r="BE368" s="210"/>
      <c r="BF368" s="210"/>
    </row>
    <row r="369" spans="1:58" x14ac:dyDescent="0.25">
      <c r="A369" s="171" t="s">
        <v>91</v>
      </c>
      <c r="B369" s="164"/>
      <c r="C369" s="299" t="s">
        <v>628</v>
      </c>
      <c r="D369" s="166"/>
      <c r="E369" s="168"/>
      <c r="F369" s="167"/>
      <c r="G369" s="168"/>
      <c r="I369" s="171" t="s">
        <v>91</v>
      </c>
      <c r="J369" s="164"/>
      <c r="K369" s="299" t="s">
        <v>628</v>
      </c>
      <c r="L369" s="248"/>
      <c r="M369" s="166"/>
      <c r="N369" s="168"/>
      <c r="O369" s="167"/>
      <c r="P369" s="168"/>
      <c r="Q369" s="271"/>
      <c r="AL369" s="260"/>
      <c r="AM369" s="260"/>
      <c r="AN369" s="260"/>
      <c r="AO369" s="260"/>
      <c r="AP369" s="260"/>
      <c r="AQ369" s="260"/>
      <c r="AR369" s="260"/>
      <c r="AS369" s="260"/>
      <c r="AT369" s="260"/>
      <c r="AU369" s="260"/>
      <c r="AV369" s="260"/>
      <c r="AW369" s="260"/>
      <c r="AX369" s="260"/>
      <c r="AY369" s="260"/>
      <c r="AZ369" s="260"/>
      <c r="BA369" s="260"/>
      <c r="BB369" s="260"/>
      <c r="BC369" s="260"/>
      <c r="BD369" s="210"/>
      <c r="BE369" s="210"/>
      <c r="BF369" s="210"/>
    </row>
    <row r="370" spans="1:58" x14ac:dyDescent="0.25">
      <c r="A370" s="171" t="s">
        <v>91</v>
      </c>
      <c r="B370" s="164"/>
      <c r="C370" s="299" t="s">
        <v>628</v>
      </c>
      <c r="D370" s="166"/>
      <c r="E370" s="168"/>
      <c r="F370" s="167"/>
      <c r="G370" s="168"/>
      <c r="I370" s="171" t="s">
        <v>91</v>
      </c>
      <c r="J370" s="164"/>
      <c r="K370" s="299" t="s">
        <v>628</v>
      </c>
      <c r="L370" s="248"/>
      <c r="M370" s="166"/>
      <c r="N370" s="168"/>
      <c r="O370" s="167"/>
      <c r="P370" s="168"/>
      <c r="Q370" s="271"/>
      <c r="AL370" s="260"/>
      <c r="AM370" s="260"/>
      <c r="AN370" s="260"/>
      <c r="AO370" s="260"/>
      <c r="AP370" s="260"/>
      <c r="AQ370" s="260"/>
      <c r="AR370" s="260"/>
      <c r="AS370" s="260"/>
      <c r="AT370" s="260"/>
      <c r="AU370" s="260"/>
      <c r="AV370" s="260"/>
      <c r="AW370" s="260"/>
      <c r="AX370" s="260"/>
      <c r="AY370" s="260"/>
      <c r="AZ370" s="260"/>
      <c r="BA370" s="260"/>
      <c r="BB370" s="260"/>
      <c r="BC370" s="260"/>
      <c r="BD370" s="210"/>
      <c r="BE370" s="210"/>
      <c r="BF370" s="210"/>
    </row>
    <row r="371" spans="1:58" x14ac:dyDescent="0.25">
      <c r="A371" s="171" t="s">
        <v>91</v>
      </c>
      <c r="B371" s="164"/>
      <c r="C371" s="299" t="s">
        <v>628</v>
      </c>
      <c r="D371" s="166"/>
      <c r="E371" s="168"/>
      <c r="F371" s="167"/>
      <c r="G371" s="168"/>
      <c r="I371" s="171" t="s">
        <v>91</v>
      </c>
      <c r="J371" s="164"/>
      <c r="K371" s="299" t="s">
        <v>628</v>
      </c>
      <c r="L371" s="248"/>
      <c r="M371" s="166"/>
      <c r="N371" s="168"/>
      <c r="O371" s="167"/>
      <c r="P371" s="168"/>
      <c r="Q371" s="271"/>
      <c r="AL371" s="260"/>
      <c r="AM371" s="260"/>
      <c r="AN371" s="260"/>
      <c r="AO371" s="260"/>
      <c r="AP371" s="260"/>
      <c r="AQ371" s="260"/>
      <c r="AR371" s="260"/>
      <c r="AS371" s="260"/>
      <c r="AT371" s="260"/>
      <c r="AU371" s="260"/>
      <c r="AV371" s="260"/>
      <c r="AW371" s="260"/>
      <c r="AX371" s="260"/>
      <c r="AY371" s="260"/>
      <c r="AZ371" s="260"/>
      <c r="BA371" s="260"/>
      <c r="BB371" s="260"/>
      <c r="BC371" s="260"/>
      <c r="BD371" s="210"/>
      <c r="BE371" s="210"/>
      <c r="BF371" s="210"/>
    </row>
    <row r="372" spans="1:58" x14ac:dyDescent="0.25">
      <c r="A372" s="171" t="s">
        <v>91</v>
      </c>
      <c r="B372" s="164"/>
      <c r="C372" s="299" t="s">
        <v>628</v>
      </c>
      <c r="D372" s="166"/>
      <c r="E372" s="168"/>
      <c r="F372" s="167"/>
      <c r="G372" s="168"/>
      <c r="I372" s="171" t="s">
        <v>91</v>
      </c>
      <c r="J372" s="164"/>
      <c r="K372" s="299" t="s">
        <v>628</v>
      </c>
      <c r="L372" s="248"/>
      <c r="M372" s="166"/>
      <c r="N372" s="168"/>
      <c r="O372" s="167"/>
      <c r="P372" s="168"/>
      <c r="Q372" s="271"/>
      <c r="AL372" s="260"/>
      <c r="AM372" s="260"/>
      <c r="AN372" s="260"/>
      <c r="AO372" s="260"/>
      <c r="AP372" s="260"/>
      <c r="AQ372" s="260"/>
      <c r="AR372" s="260"/>
      <c r="AS372" s="260"/>
      <c r="AT372" s="260"/>
      <c r="AU372" s="260"/>
      <c r="AV372" s="260"/>
      <c r="AW372" s="260"/>
      <c r="AX372" s="260"/>
      <c r="AY372" s="260"/>
      <c r="AZ372" s="260"/>
      <c r="BA372" s="260"/>
      <c r="BB372" s="260"/>
      <c r="BC372" s="260"/>
      <c r="BD372" s="210"/>
      <c r="BE372" s="210"/>
      <c r="BF372" s="210"/>
    </row>
    <row r="373" spans="1:58" x14ac:dyDescent="0.25">
      <c r="A373" s="171" t="s">
        <v>91</v>
      </c>
      <c r="B373" s="164"/>
      <c r="C373" s="299" t="s">
        <v>628</v>
      </c>
      <c r="D373" s="166"/>
      <c r="E373" s="168"/>
      <c r="F373" s="167"/>
      <c r="G373" s="168"/>
      <c r="I373" s="171" t="s">
        <v>91</v>
      </c>
      <c r="J373" s="164"/>
      <c r="K373" s="299" t="s">
        <v>628</v>
      </c>
      <c r="L373" s="248"/>
      <c r="M373" s="166"/>
      <c r="N373" s="168"/>
      <c r="O373" s="167"/>
      <c r="P373" s="168"/>
      <c r="Q373" s="271"/>
      <c r="AL373" s="260"/>
      <c r="AM373" s="260"/>
      <c r="AN373" s="260"/>
      <c r="AO373" s="260"/>
      <c r="AP373" s="260"/>
      <c r="AQ373" s="260"/>
      <c r="AR373" s="260"/>
      <c r="AS373" s="260"/>
      <c r="AT373" s="260"/>
      <c r="AU373" s="260"/>
      <c r="AV373" s="260"/>
      <c r="AW373" s="260"/>
      <c r="AX373" s="260"/>
      <c r="AY373" s="260"/>
      <c r="AZ373" s="260"/>
      <c r="BA373" s="260"/>
      <c r="BB373" s="260"/>
      <c r="BC373" s="260"/>
      <c r="BD373" s="210"/>
      <c r="BE373" s="210"/>
      <c r="BF373" s="210"/>
    </row>
    <row r="374" spans="1:58" x14ac:dyDescent="0.25">
      <c r="A374" s="171" t="s">
        <v>91</v>
      </c>
      <c r="B374" s="164"/>
      <c r="C374" s="299" t="s">
        <v>628</v>
      </c>
      <c r="D374" s="166"/>
      <c r="E374" s="168"/>
      <c r="F374" s="167"/>
      <c r="G374" s="168"/>
      <c r="I374" s="171" t="s">
        <v>91</v>
      </c>
      <c r="J374" s="164"/>
      <c r="K374" s="299" t="s">
        <v>628</v>
      </c>
      <c r="L374" s="248"/>
      <c r="M374" s="166"/>
      <c r="N374" s="168"/>
      <c r="O374" s="167"/>
      <c r="P374" s="168"/>
      <c r="Q374" s="271"/>
      <c r="AL374" s="260"/>
      <c r="AM374" s="260"/>
      <c r="AN374" s="260"/>
      <c r="AO374" s="260"/>
      <c r="AP374" s="260"/>
      <c r="AQ374" s="260"/>
      <c r="AR374" s="260"/>
      <c r="AS374" s="260"/>
      <c r="AT374" s="260"/>
      <c r="AU374" s="260"/>
      <c r="AV374" s="260"/>
      <c r="AW374" s="260"/>
      <c r="AX374" s="260"/>
      <c r="AY374" s="260"/>
      <c r="AZ374" s="260"/>
      <c r="BA374" s="260"/>
      <c r="BB374" s="260"/>
      <c r="BC374" s="260"/>
      <c r="BD374" s="210"/>
      <c r="BE374" s="210"/>
      <c r="BF374" s="210"/>
    </row>
    <row r="375" spans="1:58" x14ac:dyDescent="0.25">
      <c r="A375" s="171" t="s">
        <v>91</v>
      </c>
      <c r="B375" s="164"/>
      <c r="C375" s="299" t="s">
        <v>628</v>
      </c>
      <c r="D375" s="166"/>
      <c r="E375" s="168"/>
      <c r="F375" s="167"/>
      <c r="G375" s="168"/>
      <c r="I375" s="171" t="s">
        <v>91</v>
      </c>
      <c r="J375" s="164"/>
      <c r="K375" s="299" t="s">
        <v>628</v>
      </c>
      <c r="L375" s="248"/>
      <c r="M375" s="166"/>
      <c r="N375" s="168"/>
      <c r="O375" s="167"/>
      <c r="P375" s="168"/>
      <c r="Q375" s="271"/>
      <c r="AL375" s="260"/>
      <c r="AM375" s="260"/>
      <c r="AN375" s="260"/>
      <c r="AO375" s="260"/>
      <c r="AP375" s="260"/>
      <c r="AQ375" s="260"/>
      <c r="AR375" s="260"/>
      <c r="AS375" s="260"/>
      <c r="AT375" s="260"/>
      <c r="AU375" s="260"/>
      <c r="AV375" s="260"/>
      <c r="AW375" s="260"/>
      <c r="AX375" s="260"/>
      <c r="AY375" s="260"/>
      <c r="AZ375" s="260"/>
      <c r="BA375" s="260"/>
      <c r="BB375" s="260"/>
      <c r="BC375" s="260"/>
      <c r="BD375" s="210"/>
      <c r="BE375" s="210"/>
      <c r="BF375" s="210"/>
    </row>
    <row r="376" spans="1:58" x14ac:dyDescent="0.25">
      <c r="A376" s="171" t="s">
        <v>91</v>
      </c>
      <c r="B376" s="164"/>
      <c r="C376" s="299" t="s">
        <v>628</v>
      </c>
      <c r="D376" s="166"/>
      <c r="E376" s="168"/>
      <c r="F376" s="167"/>
      <c r="G376" s="168"/>
      <c r="I376" s="171" t="s">
        <v>91</v>
      </c>
      <c r="J376" s="164"/>
      <c r="K376" s="299" t="s">
        <v>628</v>
      </c>
      <c r="L376" s="248"/>
      <c r="M376" s="166"/>
      <c r="N376" s="168"/>
      <c r="O376" s="167"/>
      <c r="P376" s="168"/>
      <c r="Q376" s="271"/>
      <c r="AL376" s="260"/>
      <c r="AM376" s="260"/>
      <c r="AN376" s="260"/>
      <c r="AO376" s="260"/>
      <c r="AP376" s="260"/>
      <c r="AQ376" s="260"/>
      <c r="AR376" s="260"/>
      <c r="AS376" s="260"/>
      <c r="AT376" s="260"/>
      <c r="AU376" s="260"/>
      <c r="AV376" s="260"/>
      <c r="AW376" s="260"/>
      <c r="AX376" s="260"/>
      <c r="AY376" s="260"/>
      <c r="AZ376" s="260"/>
      <c r="BA376" s="260"/>
      <c r="BB376" s="260"/>
      <c r="BC376" s="260"/>
      <c r="BD376" s="210"/>
      <c r="BE376" s="210"/>
      <c r="BF376" s="210"/>
    </row>
    <row r="377" spans="1:58" x14ac:dyDescent="0.25">
      <c r="A377" s="171" t="s">
        <v>91</v>
      </c>
      <c r="B377" s="164"/>
      <c r="C377" s="299" t="s">
        <v>628</v>
      </c>
      <c r="D377" s="166"/>
      <c r="E377" s="168"/>
      <c r="F377" s="167"/>
      <c r="G377" s="168"/>
      <c r="I377" s="171" t="s">
        <v>91</v>
      </c>
      <c r="J377" s="164"/>
      <c r="K377" s="299" t="s">
        <v>628</v>
      </c>
      <c r="L377" s="248"/>
      <c r="M377" s="166"/>
      <c r="N377" s="168"/>
      <c r="O377" s="167"/>
      <c r="P377" s="168"/>
      <c r="Q377" s="271"/>
      <c r="AL377" s="260"/>
      <c r="AM377" s="260"/>
      <c r="AN377" s="260"/>
      <c r="AO377" s="260"/>
      <c r="AP377" s="260"/>
      <c r="AQ377" s="260"/>
      <c r="AR377" s="260"/>
      <c r="AS377" s="260"/>
      <c r="AT377" s="260"/>
      <c r="AU377" s="260"/>
      <c r="AV377" s="260"/>
      <c r="AW377" s="260"/>
      <c r="AX377" s="260"/>
      <c r="AY377" s="260"/>
      <c r="AZ377" s="260"/>
      <c r="BA377" s="260"/>
      <c r="BB377" s="260"/>
      <c r="BC377" s="260"/>
      <c r="BD377" s="210"/>
      <c r="BE377" s="210"/>
      <c r="BF377" s="210"/>
    </row>
    <row r="378" spans="1:58" x14ac:dyDescent="0.25">
      <c r="A378" s="171" t="s">
        <v>91</v>
      </c>
      <c r="B378" s="164"/>
      <c r="C378" s="299" t="s">
        <v>628</v>
      </c>
      <c r="D378" s="166"/>
      <c r="E378" s="168"/>
      <c r="F378" s="167"/>
      <c r="G378" s="168"/>
      <c r="I378" s="171" t="s">
        <v>91</v>
      </c>
      <c r="J378" s="164"/>
      <c r="K378" s="299" t="s">
        <v>628</v>
      </c>
      <c r="L378" s="248"/>
      <c r="M378" s="166"/>
      <c r="N378" s="168"/>
      <c r="O378" s="167"/>
      <c r="P378" s="168"/>
      <c r="Q378" s="271"/>
      <c r="AL378" s="260"/>
      <c r="AM378" s="260"/>
      <c r="AN378" s="260"/>
      <c r="AO378" s="260"/>
      <c r="AP378" s="260"/>
      <c r="AQ378" s="260"/>
      <c r="AR378" s="260"/>
      <c r="AS378" s="260"/>
      <c r="AT378" s="260"/>
      <c r="AU378" s="260"/>
      <c r="AV378" s="260"/>
      <c r="AW378" s="260"/>
      <c r="AX378" s="260"/>
      <c r="AY378" s="260"/>
      <c r="AZ378" s="260"/>
      <c r="BA378" s="260"/>
      <c r="BB378" s="260"/>
      <c r="BC378" s="260"/>
      <c r="BD378" s="210"/>
      <c r="BE378" s="210"/>
      <c r="BF378" s="210"/>
    </row>
    <row r="379" spans="1:58" x14ac:dyDescent="0.25">
      <c r="A379" s="171" t="s">
        <v>91</v>
      </c>
      <c r="B379" s="164"/>
      <c r="C379" s="299" t="s">
        <v>628</v>
      </c>
      <c r="D379" s="166"/>
      <c r="E379" s="168"/>
      <c r="F379" s="167"/>
      <c r="G379" s="168"/>
      <c r="I379" s="171" t="s">
        <v>91</v>
      </c>
      <c r="J379" s="164"/>
      <c r="K379" s="299" t="s">
        <v>628</v>
      </c>
      <c r="L379" s="248"/>
      <c r="M379" s="166"/>
      <c r="N379" s="168"/>
      <c r="O379" s="167"/>
      <c r="P379" s="168"/>
      <c r="Q379" s="271"/>
      <c r="AL379" s="260"/>
      <c r="AM379" s="260"/>
      <c r="AN379" s="260"/>
      <c r="AO379" s="260"/>
      <c r="AP379" s="260"/>
      <c r="AQ379" s="260"/>
      <c r="AR379" s="260"/>
      <c r="AS379" s="260"/>
      <c r="AT379" s="260"/>
      <c r="AU379" s="260"/>
      <c r="AV379" s="260"/>
      <c r="AW379" s="260"/>
      <c r="AX379" s="260"/>
      <c r="AY379" s="260"/>
      <c r="AZ379" s="260"/>
      <c r="BA379" s="260"/>
      <c r="BB379" s="260"/>
      <c r="BC379" s="260"/>
      <c r="BD379" s="210"/>
      <c r="BE379" s="210"/>
      <c r="BF379" s="210"/>
    </row>
    <row r="380" spans="1:58" x14ac:dyDescent="0.25">
      <c r="A380" s="171" t="s">
        <v>91</v>
      </c>
      <c r="B380" s="164"/>
      <c r="C380" s="299" t="s">
        <v>628</v>
      </c>
      <c r="D380" s="166"/>
      <c r="E380" s="168"/>
      <c r="F380" s="167"/>
      <c r="G380" s="168"/>
      <c r="I380" s="171" t="s">
        <v>91</v>
      </c>
      <c r="J380" s="164"/>
      <c r="K380" s="299" t="s">
        <v>628</v>
      </c>
      <c r="L380" s="248"/>
      <c r="M380" s="166"/>
      <c r="N380" s="168"/>
      <c r="O380" s="167"/>
      <c r="P380" s="168"/>
      <c r="Q380" s="271"/>
      <c r="AL380" s="260"/>
      <c r="AM380" s="260"/>
      <c r="AN380" s="260"/>
      <c r="AO380" s="260"/>
      <c r="AP380" s="260"/>
      <c r="AQ380" s="260"/>
      <c r="AR380" s="260"/>
      <c r="AS380" s="260"/>
      <c r="AT380" s="260"/>
      <c r="AU380" s="260"/>
      <c r="AV380" s="260"/>
      <c r="AW380" s="260"/>
      <c r="AX380" s="260"/>
      <c r="AY380" s="260"/>
      <c r="AZ380" s="260"/>
      <c r="BA380" s="260"/>
      <c r="BB380" s="260"/>
      <c r="BC380" s="260"/>
      <c r="BD380" s="210"/>
      <c r="BE380" s="210"/>
      <c r="BF380" s="210"/>
    </row>
    <row r="381" spans="1:58" x14ac:dyDescent="0.25">
      <c r="A381" s="171" t="s">
        <v>91</v>
      </c>
      <c r="B381" s="164"/>
      <c r="C381" s="299" t="s">
        <v>628</v>
      </c>
      <c r="D381" s="166"/>
      <c r="E381" s="168"/>
      <c r="F381" s="167"/>
      <c r="G381" s="168"/>
      <c r="I381" s="171" t="s">
        <v>91</v>
      </c>
      <c r="J381" s="164"/>
      <c r="K381" s="299" t="s">
        <v>628</v>
      </c>
      <c r="L381" s="248"/>
      <c r="M381" s="166"/>
      <c r="N381" s="168"/>
      <c r="O381" s="167"/>
      <c r="P381" s="168"/>
      <c r="Q381" s="271"/>
      <c r="AL381" s="260"/>
      <c r="AM381" s="260"/>
      <c r="AN381" s="260"/>
      <c r="AO381" s="260"/>
      <c r="AP381" s="260"/>
      <c r="AQ381" s="260"/>
      <c r="AR381" s="260"/>
      <c r="AS381" s="260"/>
      <c r="AT381" s="260"/>
      <c r="AU381" s="260"/>
      <c r="AV381" s="260"/>
      <c r="AW381" s="260"/>
      <c r="AX381" s="260"/>
      <c r="AY381" s="260"/>
      <c r="AZ381" s="260"/>
      <c r="BA381" s="260"/>
      <c r="BB381" s="260"/>
      <c r="BC381" s="260"/>
      <c r="BD381" s="210"/>
      <c r="BE381" s="210"/>
      <c r="BF381" s="210"/>
    </row>
    <row r="382" spans="1:58" x14ac:dyDescent="0.25">
      <c r="A382" s="171" t="s">
        <v>91</v>
      </c>
      <c r="B382" s="164"/>
      <c r="C382" s="299" t="s">
        <v>628</v>
      </c>
      <c r="D382" s="166"/>
      <c r="E382" s="168"/>
      <c r="F382" s="167"/>
      <c r="G382" s="168"/>
      <c r="I382" s="171" t="s">
        <v>91</v>
      </c>
      <c r="J382" s="164"/>
      <c r="K382" s="299" t="s">
        <v>628</v>
      </c>
      <c r="L382" s="248"/>
      <c r="M382" s="166"/>
      <c r="N382" s="168"/>
      <c r="O382" s="167"/>
      <c r="P382" s="168"/>
      <c r="Q382" s="271"/>
      <c r="AL382" s="260"/>
      <c r="AM382" s="260"/>
      <c r="AN382" s="260"/>
      <c r="AO382" s="260"/>
      <c r="AP382" s="260"/>
      <c r="AQ382" s="260"/>
      <c r="AR382" s="260"/>
      <c r="AS382" s="260"/>
      <c r="AT382" s="260"/>
      <c r="AU382" s="260"/>
      <c r="AV382" s="260"/>
      <c r="AW382" s="260"/>
      <c r="AX382" s="260"/>
      <c r="AY382" s="260"/>
      <c r="AZ382" s="260"/>
      <c r="BA382" s="260"/>
      <c r="BB382" s="260"/>
      <c r="BC382" s="260"/>
      <c r="BD382" s="210"/>
      <c r="BE382" s="210"/>
      <c r="BF382" s="210"/>
    </row>
    <row r="383" spans="1:58" x14ac:dyDescent="0.25">
      <c r="A383" s="171" t="s">
        <v>91</v>
      </c>
      <c r="B383" s="164"/>
      <c r="C383" s="299" t="s">
        <v>628</v>
      </c>
      <c r="D383" s="166"/>
      <c r="E383" s="168"/>
      <c r="F383" s="167"/>
      <c r="G383" s="168"/>
      <c r="I383" s="171" t="s">
        <v>91</v>
      </c>
      <c r="J383" s="164"/>
      <c r="K383" s="299" t="s">
        <v>628</v>
      </c>
      <c r="L383" s="248"/>
      <c r="M383" s="166"/>
      <c r="N383" s="168"/>
      <c r="O383" s="167"/>
      <c r="P383" s="168"/>
      <c r="Q383" s="271"/>
      <c r="AL383" s="260"/>
      <c r="AM383" s="260"/>
      <c r="AN383" s="260"/>
      <c r="AO383" s="260"/>
      <c r="AP383" s="260"/>
      <c r="AQ383" s="260"/>
      <c r="AR383" s="260"/>
      <c r="AS383" s="260"/>
      <c r="AT383" s="260"/>
      <c r="AU383" s="260"/>
      <c r="AV383" s="260"/>
      <c r="AW383" s="260"/>
      <c r="AX383" s="260"/>
      <c r="AY383" s="260"/>
      <c r="AZ383" s="260"/>
      <c r="BA383" s="260"/>
      <c r="BB383" s="260"/>
      <c r="BC383" s="260"/>
      <c r="BD383" s="210"/>
      <c r="BE383" s="210"/>
      <c r="BF383" s="210"/>
    </row>
    <row r="384" spans="1:58" x14ac:dyDescent="0.25">
      <c r="A384" s="171" t="s">
        <v>91</v>
      </c>
      <c r="B384" s="164"/>
      <c r="C384" s="299" t="s">
        <v>628</v>
      </c>
      <c r="D384" s="166"/>
      <c r="E384" s="168"/>
      <c r="F384" s="167"/>
      <c r="G384" s="168"/>
      <c r="I384" s="171" t="s">
        <v>91</v>
      </c>
      <c r="J384" s="164"/>
      <c r="K384" s="299" t="s">
        <v>628</v>
      </c>
      <c r="L384" s="248"/>
      <c r="M384" s="166"/>
      <c r="N384" s="168"/>
      <c r="O384" s="167"/>
      <c r="P384" s="168"/>
      <c r="Q384" s="271"/>
      <c r="AL384" s="260"/>
      <c r="AM384" s="260"/>
      <c r="AN384" s="260"/>
      <c r="AO384" s="260"/>
      <c r="AP384" s="260"/>
      <c r="AQ384" s="260"/>
      <c r="AR384" s="260"/>
      <c r="AS384" s="260"/>
      <c r="AT384" s="260"/>
      <c r="AU384" s="260"/>
      <c r="AV384" s="260"/>
      <c r="AW384" s="260"/>
      <c r="AX384" s="260"/>
      <c r="AY384" s="260"/>
      <c r="AZ384" s="260"/>
      <c r="BA384" s="260"/>
      <c r="BB384" s="260"/>
      <c r="BC384" s="260"/>
      <c r="BD384" s="210"/>
      <c r="BE384" s="210"/>
      <c r="BF384" s="210"/>
    </row>
    <row r="385" spans="1:58" x14ac:dyDescent="0.25">
      <c r="A385" s="171" t="s">
        <v>91</v>
      </c>
      <c r="B385" s="164"/>
      <c r="C385" s="299" t="s">
        <v>628</v>
      </c>
      <c r="D385" s="166"/>
      <c r="E385" s="168"/>
      <c r="F385" s="167"/>
      <c r="G385" s="168"/>
      <c r="I385" s="171" t="s">
        <v>91</v>
      </c>
      <c r="J385" s="164"/>
      <c r="K385" s="299" t="s">
        <v>628</v>
      </c>
      <c r="L385" s="248"/>
      <c r="M385" s="166"/>
      <c r="N385" s="168"/>
      <c r="O385" s="167"/>
      <c r="P385" s="168"/>
      <c r="Q385" s="271"/>
      <c r="AL385" s="260"/>
      <c r="AM385" s="260"/>
      <c r="AN385" s="260"/>
      <c r="AO385" s="260"/>
      <c r="AP385" s="260"/>
      <c r="AQ385" s="260"/>
      <c r="AR385" s="260"/>
      <c r="AS385" s="260"/>
      <c r="AT385" s="260"/>
      <c r="AU385" s="260"/>
      <c r="AV385" s="260"/>
      <c r="AW385" s="260"/>
      <c r="AX385" s="260"/>
      <c r="AY385" s="260"/>
      <c r="AZ385" s="260"/>
      <c r="BA385" s="260"/>
      <c r="BB385" s="260"/>
      <c r="BC385" s="260"/>
      <c r="BD385" s="210"/>
      <c r="BE385" s="210"/>
      <c r="BF385" s="210"/>
    </row>
    <row r="386" spans="1:58" x14ac:dyDescent="0.25">
      <c r="A386" s="171" t="s">
        <v>91</v>
      </c>
      <c r="B386" s="164"/>
      <c r="C386" s="299" t="s">
        <v>628</v>
      </c>
      <c r="D386" s="166"/>
      <c r="E386" s="168"/>
      <c r="F386" s="167"/>
      <c r="G386" s="168"/>
      <c r="I386" s="171" t="s">
        <v>91</v>
      </c>
      <c r="J386" s="164"/>
      <c r="K386" s="299" t="s">
        <v>628</v>
      </c>
      <c r="L386" s="248"/>
      <c r="M386" s="166"/>
      <c r="N386" s="168"/>
      <c r="O386" s="167"/>
      <c r="P386" s="168"/>
      <c r="Q386" s="271"/>
      <c r="AL386" s="260"/>
      <c r="AM386" s="260"/>
      <c r="AN386" s="260"/>
      <c r="AO386" s="260"/>
      <c r="AP386" s="260"/>
      <c r="AQ386" s="260"/>
      <c r="AR386" s="260"/>
      <c r="AS386" s="260"/>
      <c r="AT386" s="260"/>
      <c r="AU386" s="260"/>
      <c r="AV386" s="260"/>
      <c r="AW386" s="260"/>
      <c r="AX386" s="260"/>
      <c r="AY386" s="260"/>
      <c r="AZ386" s="260"/>
      <c r="BA386" s="260"/>
      <c r="BB386" s="260"/>
      <c r="BC386" s="260"/>
      <c r="BD386" s="210"/>
      <c r="BE386" s="210"/>
      <c r="BF386" s="210"/>
    </row>
    <row r="387" spans="1:58" x14ac:dyDescent="0.25">
      <c r="A387" s="171" t="s">
        <v>91</v>
      </c>
      <c r="B387" s="164"/>
      <c r="C387" s="299" t="s">
        <v>628</v>
      </c>
      <c r="D387" s="166"/>
      <c r="E387" s="168"/>
      <c r="F387" s="167"/>
      <c r="G387" s="168"/>
      <c r="I387" s="171" t="s">
        <v>91</v>
      </c>
      <c r="J387" s="164"/>
      <c r="K387" s="299" t="s">
        <v>628</v>
      </c>
      <c r="L387" s="248"/>
      <c r="M387" s="166"/>
      <c r="N387" s="168"/>
      <c r="O387" s="167"/>
      <c r="P387" s="168"/>
      <c r="Q387" s="271"/>
      <c r="AL387" s="260"/>
      <c r="AM387" s="260"/>
      <c r="AN387" s="260"/>
      <c r="AO387" s="260"/>
      <c r="AP387" s="260"/>
      <c r="AQ387" s="260"/>
      <c r="AR387" s="260"/>
      <c r="AS387" s="260"/>
      <c r="AT387" s="260"/>
      <c r="AU387" s="260"/>
      <c r="AV387" s="260"/>
      <c r="AW387" s="260"/>
      <c r="AX387" s="260"/>
      <c r="AY387" s="260"/>
      <c r="AZ387" s="260"/>
      <c r="BA387" s="260"/>
      <c r="BB387" s="260"/>
      <c r="BC387" s="260"/>
      <c r="BD387" s="210"/>
      <c r="BE387" s="210"/>
      <c r="BF387" s="210"/>
    </row>
    <row r="388" spans="1:58" x14ac:dyDescent="0.25">
      <c r="A388" s="171" t="s">
        <v>91</v>
      </c>
      <c r="B388" s="164"/>
      <c r="C388" s="299" t="s">
        <v>628</v>
      </c>
      <c r="D388" s="166"/>
      <c r="E388" s="168"/>
      <c r="F388" s="167"/>
      <c r="G388" s="168"/>
      <c r="I388" s="171" t="s">
        <v>91</v>
      </c>
      <c r="J388" s="164"/>
      <c r="K388" s="299" t="s">
        <v>628</v>
      </c>
      <c r="L388" s="248"/>
      <c r="M388" s="166"/>
      <c r="N388" s="168"/>
      <c r="O388" s="167"/>
      <c r="P388" s="168"/>
      <c r="Q388" s="271"/>
      <c r="AL388" s="260"/>
      <c r="AM388" s="260"/>
      <c r="AN388" s="260"/>
      <c r="AO388" s="260"/>
      <c r="AP388" s="260"/>
      <c r="AQ388" s="260"/>
      <c r="AR388" s="260"/>
      <c r="AS388" s="260"/>
      <c r="AT388" s="260"/>
      <c r="AU388" s="260"/>
      <c r="AV388" s="260"/>
      <c r="AW388" s="260"/>
      <c r="AX388" s="260"/>
      <c r="AY388" s="260"/>
      <c r="AZ388" s="260"/>
      <c r="BA388" s="260"/>
      <c r="BB388" s="260"/>
      <c r="BC388" s="260"/>
      <c r="BD388" s="210"/>
      <c r="BE388" s="210"/>
      <c r="BF388" s="210"/>
    </row>
    <row r="389" spans="1:58" x14ac:dyDescent="0.25">
      <c r="A389" s="171" t="s">
        <v>91</v>
      </c>
      <c r="B389" s="164"/>
      <c r="C389" s="299" t="s">
        <v>628</v>
      </c>
      <c r="D389" s="166"/>
      <c r="E389" s="168"/>
      <c r="F389" s="167"/>
      <c r="G389" s="168"/>
      <c r="I389" s="171" t="s">
        <v>91</v>
      </c>
      <c r="J389" s="164"/>
      <c r="K389" s="299" t="s">
        <v>628</v>
      </c>
      <c r="L389" s="248"/>
      <c r="M389" s="166"/>
      <c r="N389" s="168"/>
      <c r="O389" s="167"/>
      <c r="P389" s="168"/>
      <c r="Q389" s="271"/>
      <c r="AL389" s="260"/>
      <c r="AM389" s="260"/>
      <c r="AN389" s="260"/>
      <c r="AO389" s="260"/>
      <c r="AP389" s="260"/>
      <c r="AQ389" s="260"/>
      <c r="AR389" s="260"/>
      <c r="AS389" s="260"/>
      <c r="AT389" s="260"/>
      <c r="AU389" s="260"/>
      <c r="AV389" s="260"/>
      <c r="AW389" s="260"/>
      <c r="AX389" s="260"/>
      <c r="AY389" s="260"/>
      <c r="AZ389" s="260"/>
      <c r="BA389" s="260"/>
      <c r="BB389" s="260"/>
      <c r="BC389" s="260"/>
      <c r="BD389" s="210"/>
      <c r="BE389" s="210"/>
      <c r="BF389" s="210"/>
    </row>
    <row r="390" spans="1:58" x14ac:dyDescent="0.25">
      <c r="A390" s="171" t="s">
        <v>91</v>
      </c>
      <c r="B390" s="164"/>
      <c r="C390" s="299" t="s">
        <v>628</v>
      </c>
      <c r="D390" s="166"/>
      <c r="E390" s="168"/>
      <c r="F390" s="167"/>
      <c r="G390" s="168"/>
      <c r="I390" s="171" t="s">
        <v>91</v>
      </c>
      <c r="J390" s="164"/>
      <c r="K390" s="299" t="s">
        <v>628</v>
      </c>
      <c r="L390" s="248"/>
      <c r="M390" s="166"/>
      <c r="N390" s="168"/>
      <c r="O390" s="167"/>
      <c r="P390" s="168"/>
      <c r="Q390" s="271"/>
      <c r="AL390" s="260"/>
      <c r="AM390" s="260"/>
      <c r="AN390" s="260"/>
      <c r="AO390" s="260"/>
      <c r="AP390" s="260"/>
      <c r="AQ390" s="260"/>
      <c r="AR390" s="260"/>
      <c r="AS390" s="260"/>
      <c r="AT390" s="260"/>
      <c r="AU390" s="260"/>
      <c r="AV390" s="260"/>
      <c r="AW390" s="260"/>
      <c r="AX390" s="260"/>
      <c r="AY390" s="260"/>
      <c r="AZ390" s="260"/>
      <c r="BA390" s="260"/>
      <c r="BB390" s="260"/>
      <c r="BC390" s="260"/>
      <c r="BD390" s="210"/>
      <c r="BE390" s="210"/>
      <c r="BF390" s="210"/>
    </row>
    <row r="391" spans="1:58" x14ac:dyDescent="0.25">
      <c r="A391" s="171" t="s">
        <v>91</v>
      </c>
      <c r="B391" s="164"/>
      <c r="C391" s="299" t="s">
        <v>628</v>
      </c>
      <c r="D391" s="166"/>
      <c r="E391" s="168"/>
      <c r="F391" s="167"/>
      <c r="G391" s="168"/>
      <c r="I391" s="171" t="s">
        <v>91</v>
      </c>
      <c r="J391" s="164"/>
      <c r="K391" s="299" t="s">
        <v>628</v>
      </c>
      <c r="L391" s="248"/>
      <c r="M391" s="166"/>
      <c r="N391" s="168"/>
      <c r="O391" s="167"/>
      <c r="P391" s="168"/>
      <c r="Q391" s="271"/>
      <c r="AL391" s="260"/>
      <c r="AM391" s="260"/>
      <c r="AN391" s="260"/>
      <c r="AO391" s="260"/>
      <c r="AP391" s="260"/>
      <c r="AQ391" s="260"/>
      <c r="AR391" s="260"/>
      <c r="AS391" s="260"/>
      <c r="AT391" s="260"/>
      <c r="AU391" s="260"/>
      <c r="AV391" s="260"/>
      <c r="AW391" s="260"/>
      <c r="AX391" s="260"/>
      <c r="AY391" s="260"/>
      <c r="AZ391" s="260"/>
      <c r="BA391" s="260"/>
      <c r="BB391" s="260"/>
      <c r="BC391" s="260"/>
      <c r="BD391" s="210"/>
      <c r="BE391" s="210"/>
      <c r="BF391" s="210"/>
    </row>
    <row r="392" spans="1:58" x14ac:dyDescent="0.25">
      <c r="A392" s="171" t="s">
        <v>91</v>
      </c>
      <c r="B392" s="164"/>
      <c r="C392" s="299" t="s">
        <v>628</v>
      </c>
      <c r="D392" s="166"/>
      <c r="E392" s="168"/>
      <c r="F392" s="167"/>
      <c r="G392" s="168"/>
      <c r="I392" s="171" t="s">
        <v>91</v>
      </c>
      <c r="J392" s="164"/>
      <c r="K392" s="299" t="s">
        <v>628</v>
      </c>
      <c r="L392" s="248"/>
      <c r="M392" s="166"/>
      <c r="N392" s="168"/>
      <c r="O392" s="167"/>
      <c r="P392" s="168"/>
      <c r="Q392" s="271"/>
      <c r="AL392" s="260"/>
      <c r="AM392" s="260"/>
      <c r="AN392" s="260"/>
      <c r="AO392" s="260"/>
      <c r="AP392" s="260"/>
      <c r="AQ392" s="260"/>
      <c r="AR392" s="260"/>
      <c r="AS392" s="260"/>
      <c r="AT392" s="260"/>
      <c r="AU392" s="260"/>
      <c r="AV392" s="260"/>
      <c r="AW392" s="260"/>
      <c r="AX392" s="260"/>
      <c r="AY392" s="260"/>
      <c r="AZ392" s="260"/>
      <c r="BA392" s="260"/>
      <c r="BB392" s="260"/>
      <c r="BC392" s="260"/>
      <c r="BD392" s="210"/>
      <c r="BE392" s="210"/>
      <c r="BF392" s="210"/>
    </row>
    <row r="393" spans="1:58" x14ac:dyDescent="0.25">
      <c r="A393" s="171" t="s">
        <v>91</v>
      </c>
      <c r="B393" s="164"/>
      <c r="C393" s="299" t="s">
        <v>628</v>
      </c>
      <c r="D393" s="166"/>
      <c r="E393" s="168"/>
      <c r="F393" s="167"/>
      <c r="G393" s="168"/>
      <c r="I393" s="171" t="s">
        <v>91</v>
      </c>
      <c r="J393" s="164"/>
      <c r="K393" s="299" t="s">
        <v>628</v>
      </c>
      <c r="L393" s="248"/>
      <c r="M393" s="166"/>
      <c r="N393" s="168"/>
      <c r="O393" s="167"/>
      <c r="P393" s="168"/>
      <c r="Q393" s="271"/>
      <c r="AL393" s="260"/>
      <c r="AM393" s="260"/>
      <c r="AN393" s="260"/>
      <c r="AO393" s="260"/>
      <c r="AP393" s="260"/>
      <c r="AQ393" s="260"/>
      <c r="AR393" s="260"/>
      <c r="AS393" s="260"/>
      <c r="AT393" s="260"/>
      <c r="AU393" s="260"/>
      <c r="AV393" s="260"/>
      <c r="AW393" s="260"/>
      <c r="AX393" s="260"/>
      <c r="AY393" s="260"/>
      <c r="AZ393" s="260"/>
      <c r="BA393" s="260"/>
      <c r="BB393" s="260"/>
      <c r="BC393" s="260"/>
      <c r="BD393" s="210"/>
      <c r="BE393" s="210"/>
      <c r="BF393" s="210"/>
    </row>
    <row r="394" spans="1:58" x14ac:dyDescent="0.25">
      <c r="A394" s="171" t="s">
        <v>91</v>
      </c>
      <c r="B394" s="164"/>
      <c r="C394" s="299" t="s">
        <v>628</v>
      </c>
      <c r="D394" s="166"/>
      <c r="E394" s="168"/>
      <c r="F394" s="167"/>
      <c r="G394" s="168"/>
      <c r="I394" s="171" t="s">
        <v>91</v>
      </c>
      <c r="J394" s="164"/>
      <c r="K394" s="299" t="s">
        <v>628</v>
      </c>
      <c r="L394" s="248"/>
      <c r="M394" s="166"/>
      <c r="N394" s="168"/>
      <c r="O394" s="167"/>
      <c r="P394" s="168"/>
      <c r="Q394" s="271"/>
      <c r="AL394" s="260"/>
      <c r="AM394" s="260"/>
      <c r="AN394" s="260"/>
      <c r="AO394" s="260"/>
      <c r="AP394" s="260"/>
      <c r="AQ394" s="260"/>
      <c r="AR394" s="260"/>
      <c r="AS394" s="260"/>
      <c r="AT394" s="260"/>
      <c r="AU394" s="260"/>
      <c r="AV394" s="260"/>
      <c r="AW394" s="260"/>
      <c r="AX394" s="260"/>
      <c r="AY394" s="260"/>
      <c r="AZ394" s="260"/>
      <c r="BA394" s="260"/>
      <c r="BB394" s="260"/>
      <c r="BC394" s="260"/>
      <c r="BD394" s="210"/>
      <c r="BE394" s="210"/>
      <c r="BF394" s="210"/>
    </row>
    <row r="395" spans="1:58" x14ac:dyDescent="0.25">
      <c r="A395" s="171" t="s">
        <v>91</v>
      </c>
      <c r="B395" s="164"/>
      <c r="C395" s="299" t="s">
        <v>628</v>
      </c>
      <c r="D395" s="166"/>
      <c r="E395" s="168"/>
      <c r="F395" s="167"/>
      <c r="G395" s="168"/>
      <c r="I395" s="171" t="s">
        <v>91</v>
      </c>
      <c r="J395" s="164"/>
      <c r="K395" s="299" t="s">
        <v>628</v>
      </c>
      <c r="L395" s="248"/>
      <c r="M395" s="166"/>
      <c r="N395" s="168"/>
      <c r="O395" s="167"/>
      <c r="P395" s="168"/>
      <c r="Q395" s="271"/>
      <c r="AL395" s="260"/>
      <c r="AM395" s="260"/>
      <c r="AN395" s="260"/>
      <c r="AO395" s="260"/>
      <c r="AP395" s="260"/>
      <c r="AQ395" s="260"/>
      <c r="AR395" s="260"/>
      <c r="AS395" s="260"/>
      <c r="AT395" s="260"/>
      <c r="AU395" s="260"/>
      <c r="AV395" s="260"/>
      <c r="AW395" s="260"/>
      <c r="AX395" s="260"/>
      <c r="AY395" s="260"/>
      <c r="AZ395" s="260"/>
      <c r="BA395" s="260"/>
      <c r="BB395" s="260"/>
      <c r="BC395" s="260"/>
      <c r="BD395" s="210"/>
      <c r="BE395" s="210"/>
      <c r="BF395" s="210"/>
    </row>
    <row r="396" spans="1:58" x14ac:dyDescent="0.25">
      <c r="A396" s="171" t="s">
        <v>91</v>
      </c>
      <c r="B396" s="164"/>
      <c r="C396" s="299" t="s">
        <v>628</v>
      </c>
      <c r="D396" s="166"/>
      <c r="E396" s="168"/>
      <c r="F396" s="167"/>
      <c r="G396" s="168"/>
      <c r="I396" s="171" t="s">
        <v>91</v>
      </c>
      <c r="J396" s="164"/>
      <c r="K396" s="299" t="s">
        <v>628</v>
      </c>
      <c r="L396" s="248"/>
      <c r="M396" s="166"/>
      <c r="N396" s="168"/>
      <c r="O396" s="167"/>
      <c r="P396" s="168"/>
      <c r="Q396" s="271"/>
      <c r="AL396" s="260"/>
      <c r="AM396" s="260"/>
      <c r="AN396" s="260"/>
      <c r="AO396" s="260"/>
      <c r="AP396" s="260"/>
      <c r="AQ396" s="260"/>
      <c r="AR396" s="260"/>
      <c r="AS396" s="260"/>
      <c r="AT396" s="260"/>
      <c r="AU396" s="260"/>
      <c r="AV396" s="260"/>
      <c r="AW396" s="260"/>
      <c r="AX396" s="260"/>
      <c r="AY396" s="260"/>
      <c r="AZ396" s="260"/>
      <c r="BA396" s="260"/>
      <c r="BB396" s="260"/>
      <c r="BC396" s="260"/>
      <c r="BD396" s="210"/>
      <c r="BE396" s="210"/>
      <c r="BF396" s="210"/>
    </row>
    <row r="397" spans="1:58" x14ac:dyDescent="0.25">
      <c r="A397" s="171" t="s">
        <v>91</v>
      </c>
      <c r="B397" s="164"/>
      <c r="C397" s="299" t="s">
        <v>628</v>
      </c>
      <c r="D397" s="166"/>
      <c r="E397" s="168"/>
      <c r="F397" s="167"/>
      <c r="G397" s="168"/>
      <c r="I397" s="171" t="s">
        <v>91</v>
      </c>
      <c r="J397" s="164"/>
      <c r="K397" s="299" t="s">
        <v>628</v>
      </c>
      <c r="L397" s="248"/>
      <c r="M397" s="166"/>
      <c r="N397" s="168"/>
      <c r="O397" s="167"/>
      <c r="P397" s="168"/>
      <c r="Q397" s="271"/>
      <c r="AL397" s="260"/>
      <c r="AM397" s="260"/>
      <c r="AN397" s="260"/>
      <c r="AO397" s="260"/>
      <c r="AP397" s="260"/>
      <c r="AQ397" s="260"/>
      <c r="AR397" s="260"/>
      <c r="AS397" s="260"/>
      <c r="AT397" s="260"/>
      <c r="AU397" s="260"/>
      <c r="AV397" s="260"/>
      <c r="AW397" s="260"/>
      <c r="AX397" s="260"/>
      <c r="AY397" s="260"/>
      <c r="AZ397" s="260"/>
      <c r="BA397" s="260"/>
      <c r="BB397" s="260"/>
      <c r="BC397" s="260"/>
      <c r="BD397" s="210"/>
      <c r="BE397" s="210"/>
      <c r="BF397" s="210"/>
    </row>
    <row r="398" spans="1:58" x14ac:dyDescent="0.25">
      <c r="A398" s="171" t="s">
        <v>91</v>
      </c>
      <c r="B398" s="164"/>
      <c r="C398" s="299" t="s">
        <v>628</v>
      </c>
      <c r="D398" s="166"/>
      <c r="E398" s="168"/>
      <c r="F398" s="167"/>
      <c r="G398" s="168"/>
      <c r="I398" s="171" t="s">
        <v>91</v>
      </c>
      <c r="J398" s="164"/>
      <c r="K398" s="299" t="s">
        <v>628</v>
      </c>
      <c r="L398" s="248"/>
      <c r="M398" s="166"/>
      <c r="N398" s="168"/>
      <c r="O398" s="167"/>
      <c r="P398" s="168"/>
      <c r="Q398" s="271"/>
      <c r="AL398" s="260"/>
      <c r="AM398" s="260"/>
      <c r="AN398" s="260"/>
      <c r="AO398" s="260"/>
      <c r="AP398" s="260"/>
      <c r="AQ398" s="260"/>
      <c r="AR398" s="260"/>
      <c r="AS398" s="260"/>
      <c r="AT398" s="260"/>
      <c r="AU398" s="260"/>
      <c r="AV398" s="260"/>
      <c r="AW398" s="260"/>
      <c r="AX398" s="260"/>
      <c r="AY398" s="260"/>
      <c r="AZ398" s="260"/>
      <c r="BA398" s="260"/>
      <c r="BB398" s="260"/>
      <c r="BC398" s="260"/>
      <c r="BD398" s="210"/>
      <c r="BE398" s="210"/>
      <c r="BF398" s="210"/>
    </row>
    <row r="399" spans="1:58" x14ac:dyDescent="0.25">
      <c r="A399" s="171" t="s">
        <v>91</v>
      </c>
      <c r="B399" s="164"/>
      <c r="C399" s="299" t="s">
        <v>628</v>
      </c>
      <c r="D399" s="166"/>
      <c r="E399" s="168"/>
      <c r="F399" s="167"/>
      <c r="G399" s="168"/>
      <c r="I399" s="171" t="s">
        <v>91</v>
      </c>
      <c r="J399" s="164"/>
      <c r="K399" s="299" t="s">
        <v>628</v>
      </c>
      <c r="L399" s="248"/>
      <c r="M399" s="166"/>
      <c r="N399" s="168"/>
      <c r="O399" s="167"/>
      <c r="P399" s="168"/>
      <c r="Q399" s="271"/>
      <c r="AL399" s="260"/>
      <c r="AM399" s="260"/>
      <c r="AN399" s="260"/>
      <c r="AO399" s="260"/>
      <c r="AP399" s="260"/>
      <c r="AQ399" s="260"/>
      <c r="AR399" s="260"/>
      <c r="AS399" s="260"/>
      <c r="AT399" s="260"/>
      <c r="AU399" s="260"/>
      <c r="AV399" s="260"/>
      <c r="AW399" s="260"/>
      <c r="AX399" s="260"/>
      <c r="AY399" s="260"/>
      <c r="AZ399" s="260"/>
      <c r="BA399" s="260"/>
      <c r="BB399" s="260"/>
      <c r="BC399" s="260"/>
      <c r="BD399" s="210"/>
      <c r="BE399" s="210"/>
      <c r="BF399" s="210"/>
    </row>
    <row r="400" spans="1:58" x14ac:dyDescent="0.25">
      <c r="A400" s="171" t="s">
        <v>91</v>
      </c>
      <c r="B400" s="164"/>
      <c r="C400" s="299" t="s">
        <v>628</v>
      </c>
      <c r="D400" s="166"/>
      <c r="E400" s="168"/>
      <c r="F400" s="167"/>
      <c r="G400" s="168"/>
      <c r="I400" s="171" t="s">
        <v>91</v>
      </c>
      <c r="J400" s="164"/>
      <c r="K400" s="299" t="s">
        <v>628</v>
      </c>
      <c r="L400" s="248"/>
      <c r="M400" s="166"/>
      <c r="N400" s="168"/>
      <c r="O400" s="167"/>
      <c r="P400" s="168"/>
      <c r="Q400" s="271"/>
      <c r="AL400" s="260"/>
      <c r="AM400" s="260"/>
      <c r="AN400" s="260"/>
      <c r="AO400" s="260"/>
      <c r="AP400" s="260"/>
      <c r="AQ400" s="260"/>
      <c r="AR400" s="260"/>
      <c r="AS400" s="260"/>
      <c r="AT400" s="260"/>
      <c r="AU400" s="260"/>
      <c r="AV400" s="260"/>
      <c r="AW400" s="260"/>
      <c r="AX400" s="260"/>
      <c r="AY400" s="260"/>
      <c r="AZ400" s="260"/>
      <c r="BA400" s="260"/>
      <c r="BB400" s="260"/>
      <c r="BC400" s="260"/>
      <c r="BD400" s="210"/>
      <c r="BE400" s="210"/>
      <c r="BF400" s="210"/>
    </row>
    <row r="401" spans="1:58" x14ac:dyDescent="0.25">
      <c r="A401" s="171" t="s">
        <v>91</v>
      </c>
      <c r="B401" s="164"/>
      <c r="C401" s="299" t="s">
        <v>628</v>
      </c>
      <c r="D401" s="166"/>
      <c r="E401" s="168"/>
      <c r="F401" s="167"/>
      <c r="G401" s="168"/>
      <c r="I401" s="171" t="s">
        <v>91</v>
      </c>
      <c r="J401" s="164"/>
      <c r="K401" s="299" t="s">
        <v>628</v>
      </c>
      <c r="L401" s="248"/>
      <c r="M401" s="166"/>
      <c r="N401" s="168"/>
      <c r="O401" s="167"/>
      <c r="P401" s="168"/>
      <c r="Q401" s="271"/>
      <c r="AL401" s="260"/>
      <c r="AM401" s="260"/>
      <c r="AN401" s="260"/>
      <c r="AO401" s="260"/>
      <c r="AP401" s="260"/>
      <c r="AQ401" s="260"/>
      <c r="AR401" s="260"/>
      <c r="AS401" s="260"/>
      <c r="AT401" s="260"/>
      <c r="AU401" s="260"/>
      <c r="AV401" s="260"/>
      <c r="AW401" s="260"/>
      <c r="AX401" s="260"/>
      <c r="AY401" s="260"/>
      <c r="AZ401" s="260"/>
      <c r="BA401" s="260"/>
      <c r="BB401" s="260"/>
      <c r="BC401" s="260"/>
      <c r="BD401" s="210"/>
      <c r="BE401" s="210"/>
      <c r="BF401" s="210"/>
    </row>
    <row r="402" spans="1:58" x14ac:dyDescent="0.25">
      <c r="A402" s="171" t="s">
        <v>91</v>
      </c>
      <c r="B402" s="164"/>
      <c r="C402" s="299" t="s">
        <v>628</v>
      </c>
      <c r="D402" s="166"/>
      <c r="E402" s="168"/>
      <c r="F402" s="167"/>
      <c r="G402" s="168"/>
      <c r="I402" s="171" t="s">
        <v>91</v>
      </c>
      <c r="J402" s="164"/>
      <c r="K402" s="299" t="s">
        <v>628</v>
      </c>
      <c r="L402" s="248"/>
      <c r="M402" s="166"/>
      <c r="N402" s="168"/>
      <c r="O402" s="167"/>
      <c r="P402" s="168"/>
      <c r="Q402" s="271"/>
      <c r="AL402" s="260"/>
      <c r="AM402" s="260"/>
      <c r="AN402" s="260"/>
      <c r="AO402" s="260"/>
      <c r="AP402" s="260"/>
      <c r="AQ402" s="260"/>
      <c r="AR402" s="260"/>
      <c r="AS402" s="260"/>
      <c r="AT402" s="260"/>
      <c r="AU402" s="260"/>
      <c r="AV402" s="260"/>
      <c r="AW402" s="260"/>
      <c r="AX402" s="260"/>
      <c r="AY402" s="260"/>
      <c r="AZ402" s="260"/>
      <c r="BA402" s="260"/>
      <c r="BB402" s="260"/>
      <c r="BC402" s="260"/>
      <c r="BD402" s="210"/>
      <c r="BE402" s="210"/>
      <c r="BF402" s="210"/>
    </row>
    <row r="403" spans="1:58" x14ac:dyDescent="0.25">
      <c r="A403" s="171" t="s">
        <v>91</v>
      </c>
      <c r="B403" s="164"/>
      <c r="C403" s="299" t="s">
        <v>628</v>
      </c>
      <c r="D403" s="166"/>
      <c r="E403" s="168"/>
      <c r="F403" s="167"/>
      <c r="G403" s="168"/>
      <c r="I403" s="171" t="s">
        <v>91</v>
      </c>
      <c r="J403" s="164"/>
      <c r="K403" s="299" t="s">
        <v>628</v>
      </c>
      <c r="L403" s="248"/>
      <c r="M403" s="166"/>
      <c r="N403" s="168"/>
      <c r="O403" s="167"/>
      <c r="P403" s="168"/>
      <c r="Q403" s="271"/>
      <c r="AL403" s="260"/>
      <c r="AM403" s="260"/>
      <c r="AN403" s="260"/>
      <c r="AO403" s="260"/>
      <c r="AP403" s="260"/>
      <c r="AQ403" s="260"/>
      <c r="AR403" s="260"/>
      <c r="AS403" s="260"/>
      <c r="AT403" s="260"/>
      <c r="AU403" s="260"/>
      <c r="AV403" s="260"/>
      <c r="AW403" s="260"/>
      <c r="AX403" s="260"/>
      <c r="AY403" s="260"/>
      <c r="AZ403" s="260"/>
      <c r="BA403" s="260"/>
      <c r="BB403" s="260"/>
      <c r="BC403" s="260"/>
      <c r="BD403" s="210"/>
      <c r="BE403" s="210"/>
      <c r="BF403" s="210"/>
    </row>
    <row r="404" spans="1:58" x14ac:dyDescent="0.25">
      <c r="A404" s="171" t="s">
        <v>91</v>
      </c>
      <c r="B404" s="164"/>
      <c r="C404" s="299" t="s">
        <v>628</v>
      </c>
      <c r="D404" s="166"/>
      <c r="E404" s="168"/>
      <c r="F404" s="167"/>
      <c r="G404" s="168"/>
      <c r="I404" s="171" t="s">
        <v>91</v>
      </c>
      <c r="J404" s="164"/>
      <c r="K404" s="299" t="s">
        <v>628</v>
      </c>
      <c r="L404" s="248"/>
      <c r="M404" s="166"/>
      <c r="N404" s="168"/>
      <c r="O404" s="167"/>
      <c r="P404" s="168"/>
      <c r="Q404" s="271"/>
      <c r="AL404" s="260"/>
      <c r="AM404" s="260"/>
      <c r="AN404" s="260"/>
      <c r="AO404" s="260"/>
      <c r="AP404" s="260"/>
      <c r="AQ404" s="260"/>
      <c r="AR404" s="260"/>
      <c r="AS404" s="260"/>
      <c r="AT404" s="260"/>
      <c r="AU404" s="260"/>
      <c r="AV404" s="260"/>
      <c r="AW404" s="260"/>
      <c r="AX404" s="260"/>
      <c r="AY404" s="260"/>
      <c r="AZ404" s="260"/>
      <c r="BA404" s="260"/>
      <c r="BB404" s="260"/>
      <c r="BC404" s="260"/>
      <c r="BD404" s="210"/>
      <c r="BE404" s="210"/>
      <c r="BF404" s="210"/>
    </row>
    <row r="405" spans="1:58" x14ac:dyDescent="0.25">
      <c r="A405" s="171" t="s">
        <v>91</v>
      </c>
      <c r="B405" s="164"/>
      <c r="C405" s="299" t="s">
        <v>628</v>
      </c>
      <c r="D405" s="166"/>
      <c r="E405" s="168"/>
      <c r="F405" s="167"/>
      <c r="G405" s="168"/>
      <c r="I405" s="171" t="s">
        <v>91</v>
      </c>
      <c r="J405" s="164"/>
      <c r="K405" s="299" t="s">
        <v>628</v>
      </c>
      <c r="L405" s="248"/>
      <c r="M405" s="166"/>
      <c r="N405" s="168"/>
      <c r="O405" s="167"/>
      <c r="P405" s="168"/>
      <c r="Q405" s="271"/>
      <c r="AL405" s="260"/>
      <c r="AM405" s="260"/>
      <c r="AN405" s="260"/>
      <c r="AO405" s="260"/>
      <c r="AP405" s="260"/>
      <c r="AQ405" s="260"/>
      <c r="AR405" s="260"/>
      <c r="AS405" s="260"/>
      <c r="AT405" s="260"/>
      <c r="AU405" s="260"/>
      <c r="AV405" s="260"/>
      <c r="AW405" s="260"/>
      <c r="AX405" s="260"/>
      <c r="AY405" s="260"/>
      <c r="AZ405" s="260"/>
      <c r="BA405" s="260"/>
      <c r="BB405" s="260"/>
      <c r="BC405" s="260"/>
      <c r="BD405" s="210"/>
      <c r="BE405" s="210"/>
      <c r="BF405" s="210"/>
    </row>
    <row r="406" spans="1:58" x14ac:dyDescent="0.25">
      <c r="A406" s="171" t="s">
        <v>91</v>
      </c>
      <c r="B406" s="164"/>
      <c r="C406" s="299" t="s">
        <v>628</v>
      </c>
      <c r="D406" s="166"/>
      <c r="E406" s="168"/>
      <c r="F406" s="167"/>
      <c r="G406" s="168"/>
      <c r="I406" s="171" t="s">
        <v>91</v>
      </c>
      <c r="J406" s="164"/>
      <c r="K406" s="299" t="s">
        <v>628</v>
      </c>
      <c r="L406" s="248"/>
      <c r="M406" s="166"/>
      <c r="N406" s="168"/>
      <c r="O406" s="167"/>
      <c r="P406" s="168"/>
      <c r="Q406" s="271"/>
      <c r="AL406" s="260"/>
      <c r="AM406" s="260"/>
      <c r="AN406" s="260"/>
      <c r="AO406" s="260"/>
      <c r="AP406" s="260"/>
      <c r="AQ406" s="260"/>
      <c r="AR406" s="260"/>
      <c r="AS406" s="260"/>
      <c r="AT406" s="260"/>
      <c r="AU406" s="260"/>
      <c r="AV406" s="260"/>
      <c r="AW406" s="260"/>
      <c r="AX406" s="260"/>
      <c r="AY406" s="260"/>
      <c r="AZ406" s="260"/>
      <c r="BA406" s="260"/>
      <c r="BB406" s="260"/>
      <c r="BC406" s="260"/>
      <c r="BD406" s="210"/>
      <c r="BE406" s="210"/>
      <c r="BF406" s="210"/>
    </row>
    <row r="407" spans="1:58" x14ac:dyDescent="0.25">
      <c r="A407" s="171" t="s">
        <v>91</v>
      </c>
      <c r="B407" s="164"/>
      <c r="C407" s="299" t="s">
        <v>628</v>
      </c>
      <c r="D407" s="166"/>
      <c r="E407" s="168"/>
      <c r="F407" s="167"/>
      <c r="G407" s="168"/>
      <c r="I407" s="171" t="s">
        <v>91</v>
      </c>
      <c r="J407" s="164"/>
      <c r="K407" s="299" t="s">
        <v>628</v>
      </c>
      <c r="L407" s="248"/>
      <c r="M407" s="166"/>
      <c r="N407" s="168"/>
      <c r="O407" s="167"/>
      <c r="P407" s="168"/>
      <c r="Q407" s="271"/>
      <c r="AL407" s="260"/>
      <c r="AM407" s="260"/>
      <c r="AN407" s="260"/>
      <c r="AO407" s="260"/>
      <c r="AP407" s="260"/>
      <c r="AQ407" s="260"/>
      <c r="AR407" s="260"/>
      <c r="AS407" s="260"/>
      <c r="AT407" s="260"/>
      <c r="AU407" s="260"/>
      <c r="AV407" s="260"/>
      <c r="AW407" s="260"/>
      <c r="AX407" s="260"/>
      <c r="AY407" s="260"/>
      <c r="AZ407" s="260"/>
      <c r="BA407" s="260"/>
      <c r="BB407" s="260"/>
      <c r="BC407" s="260"/>
      <c r="BD407" s="210"/>
      <c r="BE407" s="210"/>
      <c r="BF407" s="210"/>
    </row>
    <row r="408" spans="1:58" x14ac:dyDescent="0.25">
      <c r="A408" s="171" t="s">
        <v>91</v>
      </c>
      <c r="B408" s="164"/>
      <c r="C408" s="299" t="s">
        <v>628</v>
      </c>
      <c r="D408" s="166"/>
      <c r="E408" s="168"/>
      <c r="F408" s="167"/>
      <c r="G408" s="168"/>
      <c r="I408" s="171" t="s">
        <v>91</v>
      </c>
      <c r="J408" s="164"/>
      <c r="K408" s="299" t="s">
        <v>628</v>
      </c>
      <c r="L408" s="248"/>
      <c r="M408" s="166"/>
      <c r="N408" s="168"/>
      <c r="O408" s="167"/>
      <c r="P408" s="168"/>
      <c r="Q408" s="271"/>
      <c r="AL408" s="260"/>
      <c r="AM408" s="260"/>
      <c r="AN408" s="260"/>
      <c r="AO408" s="260"/>
      <c r="AP408" s="260"/>
      <c r="AQ408" s="260"/>
      <c r="AR408" s="260"/>
      <c r="AS408" s="260"/>
      <c r="AT408" s="260"/>
      <c r="AU408" s="260"/>
      <c r="AV408" s="260"/>
      <c r="AW408" s="260"/>
      <c r="AX408" s="260"/>
      <c r="AY408" s="260"/>
      <c r="AZ408" s="260"/>
      <c r="BA408" s="260"/>
      <c r="BB408" s="260"/>
      <c r="BC408" s="260"/>
      <c r="BD408" s="210"/>
      <c r="BE408" s="210"/>
      <c r="BF408" s="210"/>
    </row>
    <row r="409" spans="1:58" x14ac:dyDescent="0.25">
      <c r="A409" s="171" t="s">
        <v>91</v>
      </c>
      <c r="B409" s="164"/>
      <c r="C409" s="299" t="s">
        <v>628</v>
      </c>
      <c r="D409" s="166"/>
      <c r="E409" s="168"/>
      <c r="F409" s="167"/>
      <c r="G409" s="168"/>
      <c r="I409" s="171" t="s">
        <v>91</v>
      </c>
      <c r="J409" s="164"/>
      <c r="K409" s="299" t="s">
        <v>628</v>
      </c>
      <c r="L409" s="248"/>
      <c r="M409" s="166"/>
      <c r="N409" s="168"/>
      <c r="O409" s="167"/>
      <c r="P409" s="168"/>
      <c r="Q409" s="271"/>
      <c r="AL409" s="260"/>
      <c r="AM409" s="260"/>
      <c r="AN409" s="260"/>
      <c r="AO409" s="260"/>
      <c r="AP409" s="260"/>
      <c r="AQ409" s="260"/>
      <c r="AR409" s="260"/>
      <c r="AS409" s="260"/>
      <c r="AT409" s="260"/>
      <c r="AU409" s="260"/>
      <c r="AV409" s="260"/>
      <c r="AW409" s="260"/>
      <c r="AX409" s="260"/>
      <c r="AY409" s="260"/>
      <c r="AZ409" s="260"/>
      <c r="BA409" s="260"/>
      <c r="BB409" s="260"/>
      <c r="BC409" s="260"/>
      <c r="BD409" s="210"/>
      <c r="BE409" s="210"/>
      <c r="BF409" s="210"/>
    </row>
    <row r="410" spans="1:58" x14ac:dyDescent="0.25">
      <c r="A410" s="171" t="s">
        <v>91</v>
      </c>
      <c r="B410" s="164"/>
      <c r="C410" s="299" t="s">
        <v>628</v>
      </c>
      <c r="D410" s="166"/>
      <c r="E410" s="168"/>
      <c r="F410" s="167"/>
      <c r="G410" s="168"/>
      <c r="I410" s="171" t="s">
        <v>91</v>
      </c>
      <c r="J410" s="164"/>
      <c r="K410" s="299" t="s">
        <v>628</v>
      </c>
      <c r="L410" s="248"/>
      <c r="M410" s="166"/>
      <c r="N410" s="168"/>
      <c r="O410" s="167"/>
      <c r="P410" s="168"/>
      <c r="Q410" s="271"/>
      <c r="AL410" s="260"/>
      <c r="AM410" s="260"/>
      <c r="AN410" s="260"/>
      <c r="AO410" s="260"/>
      <c r="AP410" s="260"/>
      <c r="AQ410" s="260"/>
      <c r="AR410" s="260"/>
      <c r="AS410" s="260"/>
      <c r="AT410" s="260"/>
      <c r="AU410" s="260"/>
      <c r="AV410" s="260"/>
      <c r="AW410" s="260"/>
      <c r="AX410" s="260"/>
      <c r="AY410" s="260"/>
      <c r="AZ410" s="260"/>
      <c r="BA410" s="260"/>
      <c r="BB410" s="260"/>
      <c r="BC410" s="260"/>
      <c r="BD410" s="210"/>
      <c r="BE410" s="210"/>
      <c r="BF410" s="210"/>
    </row>
    <row r="411" spans="1:58" x14ac:dyDescent="0.25">
      <c r="A411" s="171" t="s">
        <v>91</v>
      </c>
      <c r="B411" s="164"/>
      <c r="C411" s="299" t="s">
        <v>628</v>
      </c>
      <c r="D411" s="166"/>
      <c r="E411" s="168"/>
      <c r="F411" s="167"/>
      <c r="G411" s="168"/>
      <c r="I411" s="171" t="s">
        <v>91</v>
      </c>
      <c r="J411" s="164"/>
      <c r="K411" s="299" t="s">
        <v>628</v>
      </c>
      <c r="L411" s="248"/>
      <c r="M411" s="166"/>
      <c r="N411" s="168"/>
      <c r="O411" s="167"/>
      <c r="P411" s="168"/>
      <c r="Q411" s="271"/>
      <c r="AL411" s="260"/>
      <c r="AM411" s="260"/>
      <c r="AN411" s="260"/>
      <c r="AO411" s="260"/>
      <c r="AP411" s="260"/>
      <c r="AQ411" s="260"/>
      <c r="AR411" s="260"/>
      <c r="AS411" s="260"/>
      <c r="AT411" s="260"/>
      <c r="AU411" s="260"/>
      <c r="AV411" s="260"/>
      <c r="AW411" s="260"/>
      <c r="AX411" s="260"/>
      <c r="AY411" s="260"/>
      <c r="AZ411" s="260"/>
      <c r="BA411" s="260"/>
      <c r="BB411" s="260"/>
      <c r="BC411" s="260"/>
      <c r="BD411" s="210"/>
      <c r="BE411" s="210"/>
      <c r="BF411" s="210"/>
    </row>
    <row r="412" spans="1:58" x14ac:dyDescent="0.25">
      <c r="A412" s="171" t="s">
        <v>91</v>
      </c>
      <c r="B412" s="164"/>
      <c r="C412" s="299" t="s">
        <v>628</v>
      </c>
      <c r="D412" s="166"/>
      <c r="E412" s="168"/>
      <c r="F412" s="167"/>
      <c r="G412" s="168"/>
      <c r="I412" s="171" t="s">
        <v>91</v>
      </c>
      <c r="J412" s="164"/>
      <c r="K412" s="299" t="s">
        <v>628</v>
      </c>
      <c r="L412" s="248"/>
      <c r="M412" s="166"/>
      <c r="N412" s="168"/>
      <c r="O412" s="167"/>
      <c r="P412" s="168"/>
      <c r="Q412" s="271"/>
      <c r="AL412" s="260"/>
      <c r="AM412" s="260"/>
      <c r="AN412" s="260"/>
      <c r="AO412" s="260"/>
      <c r="AP412" s="260"/>
      <c r="AQ412" s="260"/>
      <c r="AR412" s="260"/>
      <c r="AS412" s="260"/>
      <c r="AT412" s="260"/>
      <c r="AU412" s="260"/>
      <c r="AV412" s="260"/>
      <c r="AW412" s="260"/>
      <c r="AX412" s="260"/>
      <c r="AY412" s="260"/>
      <c r="AZ412" s="260"/>
      <c r="BA412" s="260"/>
      <c r="BB412" s="260"/>
      <c r="BC412" s="260"/>
      <c r="BD412" s="210"/>
      <c r="BE412" s="210"/>
      <c r="BF412" s="210"/>
    </row>
    <row r="413" spans="1:58" x14ac:dyDescent="0.25">
      <c r="A413" s="171" t="s">
        <v>91</v>
      </c>
      <c r="B413" s="164"/>
      <c r="C413" s="299" t="s">
        <v>628</v>
      </c>
      <c r="D413" s="166"/>
      <c r="E413" s="168"/>
      <c r="F413" s="167"/>
      <c r="G413" s="168"/>
      <c r="I413" s="171" t="s">
        <v>91</v>
      </c>
      <c r="J413" s="164"/>
      <c r="K413" s="299" t="s">
        <v>628</v>
      </c>
      <c r="L413" s="248"/>
      <c r="M413" s="166"/>
      <c r="N413" s="168"/>
      <c r="O413" s="167"/>
      <c r="P413" s="168"/>
      <c r="Q413" s="271"/>
      <c r="AL413" s="260"/>
      <c r="AM413" s="260"/>
      <c r="AN413" s="260"/>
      <c r="AO413" s="260"/>
      <c r="AP413" s="260"/>
      <c r="AQ413" s="260"/>
      <c r="AR413" s="260"/>
      <c r="AS413" s="260"/>
      <c r="AT413" s="260"/>
      <c r="AU413" s="260"/>
      <c r="AV413" s="260"/>
      <c r="AW413" s="260"/>
      <c r="AX413" s="260"/>
      <c r="AY413" s="260"/>
      <c r="AZ413" s="260"/>
      <c r="BA413" s="260"/>
      <c r="BB413" s="260"/>
      <c r="BC413" s="260"/>
      <c r="BD413" s="210"/>
      <c r="BE413" s="210"/>
      <c r="BF413" s="210"/>
    </row>
    <row r="414" spans="1:58" x14ac:dyDescent="0.25">
      <c r="A414" s="171" t="s">
        <v>91</v>
      </c>
      <c r="B414" s="164"/>
      <c r="C414" s="299" t="s">
        <v>628</v>
      </c>
      <c r="D414" s="166"/>
      <c r="E414" s="168"/>
      <c r="F414" s="167"/>
      <c r="G414" s="168"/>
      <c r="I414" s="171" t="s">
        <v>91</v>
      </c>
      <c r="J414" s="164"/>
      <c r="K414" s="299" t="s">
        <v>628</v>
      </c>
      <c r="L414" s="248"/>
      <c r="M414" s="166"/>
      <c r="N414" s="168"/>
      <c r="O414" s="167"/>
      <c r="P414" s="168"/>
      <c r="Q414" s="271"/>
      <c r="AL414" s="260"/>
      <c r="AM414" s="260"/>
      <c r="AN414" s="260"/>
      <c r="AO414" s="260"/>
      <c r="AP414" s="260"/>
      <c r="AQ414" s="260"/>
      <c r="AR414" s="260"/>
      <c r="AS414" s="260"/>
      <c r="AT414" s="260"/>
      <c r="AU414" s="260"/>
      <c r="AV414" s="260"/>
      <c r="AW414" s="260"/>
      <c r="AX414" s="260"/>
      <c r="AY414" s="260"/>
      <c r="AZ414" s="260"/>
      <c r="BA414" s="260"/>
      <c r="BB414" s="260"/>
      <c r="BC414" s="260"/>
      <c r="BD414" s="210"/>
      <c r="BE414" s="210"/>
      <c r="BF414" s="210"/>
    </row>
    <row r="415" spans="1:58" x14ac:dyDescent="0.25">
      <c r="A415" s="171" t="s">
        <v>91</v>
      </c>
      <c r="B415" s="164"/>
      <c r="C415" s="299" t="s">
        <v>628</v>
      </c>
      <c r="D415" s="166"/>
      <c r="E415" s="168"/>
      <c r="F415" s="167"/>
      <c r="G415" s="168"/>
      <c r="I415" s="171" t="s">
        <v>91</v>
      </c>
      <c r="J415" s="164"/>
      <c r="K415" s="299" t="s">
        <v>628</v>
      </c>
      <c r="L415" s="248"/>
      <c r="M415" s="166"/>
      <c r="N415" s="168"/>
      <c r="O415" s="167"/>
      <c r="P415" s="168"/>
      <c r="Q415" s="271"/>
      <c r="AL415" s="260"/>
      <c r="AM415" s="260"/>
      <c r="AN415" s="260"/>
      <c r="AO415" s="260"/>
      <c r="AP415" s="260"/>
      <c r="AQ415" s="260"/>
      <c r="AR415" s="260"/>
      <c r="AS415" s="260"/>
      <c r="AT415" s="260"/>
      <c r="AU415" s="260"/>
      <c r="AV415" s="260"/>
      <c r="AW415" s="260"/>
      <c r="AX415" s="260"/>
      <c r="AY415" s="260"/>
      <c r="AZ415" s="260"/>
      <c r="BA415" s="260"/>
      <c r="BB415" s="260"/>
      <c r="BC415" s="260"/>
      <c r="BD415" s="210"/>
      <c r="BE415" s="210"/>
      <c r="BF415" s="210"/>
    </row>
    <row r="416" spans="1:58" x14ac:dyDescent="0.25">
      <c r="A416" s="171" t="s">
        <v>91</v>
      </c>
      <c r="B416" s="164"/>
      <c r="C416" s="299" t="s">
        <v>628</v>
      </c>
      <c r="D416" s="166"/>
      <c r="E416" s="168"/>
      <c r="F416" s="167"/>
      <c r="G416" s="168"/>
      <c r="I416" s="171" t="s">
        <v>91</v>
      </c>
      <c r="J416" s="164"/>
      <c r="K416" s="299" t="s">
        <v>628</v>
      </c>
      <c r="L416" s="248"/>
      <c r="M416" s="166"/>
      <c r="N416" s="168"/>
      <c r="O416" s="167"/>
      <c r="P416" s="168"/>
      <c r="Q416" s="271"/>
      <c r="AL416" s="260"/>
      <c r="AM416" s="260"/>
      <c r="AN416" s="260"/>
      <c r="AO416" s="260"/>
      <c r="AP416" s="260"/>
      <c r="AQ416" s="260"/>
      <c r="AR416" s="260"/>
      <c r="AS416" s="260"/>
      <c r="AT416" s="260"/>
      <c r="AU416" s="260"/>
      <c r="AV416" s="260"/>
      <c r="AW416" s="260"/>
      <c r="AX416" s="260"/>
      <c r="AY416" s="260"/>
      <c r="AZ416" s="260"/>
      <c r="BA416" s="260"/>
      <c r="BB416" s="260"/>
      <c r="BC416" s="260"/>
      <c r="BD416" s="210"/>
      <c r="BE416" s="210"/>
      <c r="BF416" s="210"/>
    </row>
    <row r="417" spans="1:58" x14ac:dyDescent="0.25">
      <c r="A417" s="171" t="s">
        <v>91</v>
      </c>
      <c r="B417" s="164"/>
      <c r="C417" s="299" t="s">
        <v>628</v>
      </c>
      <c r="D417" s="166"/>
      <c r="E417" s="168"/>
      <c r="F417" s="167"/>
      <c r="G417" s="168"/>
      <c r="I417" s="171" t="s">
        <v>91</v>
      </c>
      <c r="J417" s="164"/>
      <c r="K417" s="299" t="s">
        <v>628</v>
      </c>
      <c r="L417" s="248"/>
      <c r="M417" s="166"/>
      <c r="N417" s="168"/>
      <c r="O417" s="167"/>
      <c r="P417" s="168"/>
      <c r="Q417" s="271"/>
      <c r="AL417" s="260"/>
      <c r="AM417" s="260"/>
      <c r="AN417" s="260"/>
      <c r="AO417" s="260"/>
      <c r="AP417" s="260"/>
      <c r="AQ417" s="260"/>
      <c r="AR417" s="260"/>
      <c r="AS417" s="260"/>
      <c r="AT417" s="260"/>
      <c r="AU417" s="260"/>
      <c r="AV417" s="260"/>
      <c r="AW417" s="260"/>
      <c r="AX417" s="260"/>
      <c r="AY417" s="260"/>
      <c r="AZ417" s="260"/>
      <c r="BA417" s="260"/>
      <c r="BB417" s="260"/>
      <c r="BC417" s="260"/>
      <c r="BD417" s="210"/>
      <c r="BE417" s="210"/>
      <c r="BF417" s="210"/>
    </row>
    <row r="418" spans="1:58" x14ac:dyDescent="0.25">
      <c r="A418" s="171" t="s">
        <v>91</v>
      </c>
      <c r="B418" s="164"/>
      <c r="C418" s="299" t="s">
        <v>628</v>
      </c>
      <c r="D418" s="166"/>
      <c r="E418" s="168"/>
      <c r="F418" s="167"/>
      <c r="G418" s="168"/>
      <c r="I418" s="171" t="s">
        <v>91</v>
      </c>
      <c r="J418" s="164"/>
      <c r="K418" s="299" t="s">
        <v>628</v>
      </c>
      <c r="L418" s="248"/>
      <c r="M418" s="166"/>
      <c r="N418" s="168"/>
      <c r="O418" s="167"/>
      <c r="P418" s="168"/>
      <c r="Q418" s="271"/>
      <c r="AL418" s="260"/>
      <c r="AM418" s="260"/>
      <c r="AN418" s="260"/>
      <c r="AO418" s="260"/>
      <c r="AP418" s="260"/>
      <c r="AQ418" s="260"/>
      <c r="AR418" s="260"/>
      <c r="AS418" s="260"/>
      <c r="AT418" s="260"/>
      <c r="AU418" s="260"/>
      <c r="AV418" s="260"/>
      <c r="AW418" s="260"/>
      <c r="AX418" s="260"/>
      <c r="AY418" s="260"/>
      <c r="AZ418" s="260"/>
      <c r="BA418" s="260"/>
      <c r="BB418" s="260"/>
      <c r="BC418" s="260"/>
      <c r="BD418" s="210"/>
      <c r="BE418" s="210"/>
      <c r="BF418" s="210"/>
    </row>
    <row r="419" spans="1:58" x14ac:dyDescent="0.25">
      <c r="A419" s="171" t="s">
        <v>91</v>
      </c>
      <c r="B419" s="164"/>
      <c r="C419" s="299" t="s">
        <v>628</v>
      </c>
      <c r="D419" s="166"/>
      <c r="E419" s="168"/>
      <c r="F419" s="167"/>
      <c r="G419" s="168"/>
      <c r="I419" s="171" t="s">
        <v>91</v>
      </c>
      <c r="J419" s="164"/>
      <c r="K419" s="299" t="s">
        <v>628</v>
      </c>
      <c r="L419" s="248"/>
      <c r="M419" s="166"/>
      <c r="N419" s="168"/>
      <c r="O419" s="167"/>
      <c r="P419" s="168"/>
      <c r="Q419" s="271"/>
      <c r="AL419" s="260"/>
      <c r="AM419" s="260"/>
      <c r="AN419" s="260"/>
      <c r="AO419" s="260"/>
      <c r="AP419" s="260"/>
      <c r="AQ419" s="260"/>
      <c r="AR419" s="260"/>
      <c r="AS419" s="260"/>
      <c r="AT419" s="260"/>
      <c r="AU419" s="260"/>
      <c r="AV419" s="260"/>
      <c r="AW419" s="260"/>
      <c r="AX419" s="260"/>
      <c r="AY419" s="260"/>
      <c r="AZ419" s="260"/>
      <c r="BA419" s="260"/>
      <c r="BB419" s="260"/>
      <c r="BC419" s="260"/>
      <c r="BD419" s="210"/>
      <c r="BE419" s="210"/>
      <c r="BF419" s="210"/>
    </row>
    <row r="420" spans="1:58" x14ac:dyDescent="0.25">
      <c r="A420" s="171" t="s">
        <v>91</v>
      </c>
      <c r="B420" s="164"/>
      <c r="C420" s="299" t="s">
        <v>628</v>
      </c>
      <c r="D420" s="166"/>
      <c r="E420" s="168"/>
      <c r="F420" s="167"/>
      <c r="G420" s="168"/>
      <c r="I420" s="171" t="s">
        <v>91</v>
      </c>
      <c r="J420" s="164"/>
      <c r="K420" s="299" t="s">
        <v>628</v>
      </c>
      <c r="L420" s="248"/>
      <c r="M420" s="166"/>
      <c r="N420" s="168"/>
      <c r="O420" s="167"/>
      <c r="P420" s="168"/>
      <c r="Q420" s="271"/>
      <c r="AL420" s="260"/>
      <c r="AM420" s="260"/>
      <c r="AN420" s="260"/>
      <c r="AO420" s="260"/>
      <c r="AP420" s="260"/>
      <c r="AQ420" s="260"/>
      <c r="AR420" s="260"/>
      <c r="AS420" s="260"/>
      <c r="AT420" s="260"/>
      <c r="AU420" s="260"/>
      <c r="AV420" s="260"/>
      <c r="AW420" s="260"/>
      <c r="AX420" s="260"/>
      <c r="AY420" s="260"/>
      <c r="AZ420" s="260"/>
      <c r="BA420" s="260"/>
      <c r="BB420" s="260"/>
      <c r="BC420" s="260"/>
      <c r="BD420" s="210"/>
      <c r="BE420" s="210"/>
      <c r="BF420" s="210"/>
    </row>
    <row r="421" spans="1:58" x14ac:dyDescent="0.25">
      <c r="A421" s="171" t="s">
        <v>91</v>
      </c>
      <c r="B421" s="164"/>
      <c r="C421" s="299" t="s">
        <v>628</v>
      </c>
      <c r="D421" s="166"/>
      <c r="E421" s="168"/>
      <c r="F421" s="167"/>
      <c r="G421" s="168"/>
      <c r="I421" s="171" t="s">
        <v>91</v>
      </c>
      <c r="J421" s="164"/>
      <c r="K421" s="299" t="s">
        <v>628</v>
      </c>
      <c r="L421" s="248"/>
      <c r="M421" s="166"/>
      <c r="N421" s="168"/>
      <c r="O421" s="167"/>
      <c r="P421" s="168"/>
      <c r="Q421" s="271"/>
      <c r="AL421" s="260"/>
      <c r="AM421" s="260"/>
      <c r="AN421" s="260"/>
      <c r="AO421" s="260"/>
      <c r="AP421" s="260"/>
      <c r="AQ421" s="260"/>
      <c r="AR421" s="260"/>
      <c r="AS421" s="260"/>
      <c r="AT421" s="260"/>
      <c r="AU421" s="260"/>
      <c r="AV421" s="260"/>
      <c r="AW421" s="260"/>
      <c r="AX421" s="260"/>
      <c r="AY421" s="260"/>
      <c r="AZ421" s="260"/>
      <c r="BA421" s="260"/>
      <c r="BB421" s="260"/>
      <c r="BC421" s="260"/>
      <c r="BD421" s="210"/>
      <c r="BE421" s="210"/>
      <c r="BF421" s="210"/>
    </row>
    <row r="422" spans="1:58" x14ac:dyDescent="0.25">
      <c r="A422" s="171" t="s">
        <v>91</v>
      </c>
      <c r="B422" s="164"/>
      <c r="C422" s="299" t="s">
        <v>628</v>
      </c>
      <c r="D422" s="166"/>
      <c r="E422" s="168"/>
      <c r="F422" s="167"/>
      <c r="G422" s="168"/>
      <c r="I422" s="171" t="s">
        <v>91</v>
      </c>
      <c r="J422" s="164"/>
      <c r="K422" s="299" t="s">
        <v>628</v>
      </c>
      <c r="L422" s="248"/>
      <c r="M422" s="166"/>
      <c r="N422" s="168"/>
      <c r="O422" s="167"/>
      <c r="P422" s="168"/>
      <c r="Q422" s="271"/>
      <c r="AL422" s="260"/>
      <c r="AM422" s="260"/>
      <c r="AN422" s="260"/>
      <c r="AO422" s="260"/>
      <c r="AP422" s="260"/>
      <c r="AQ422" s="260"/>
      <c r="AR422" s="260"/>
      <c r="AS422" s="260"/>
      <c r="AT422" s="260"/>
      <c r="AU422" s="260"/>
      <c r="AV422" s="260"/>
      <c r="AW422" s="260"/>
      <c r="AX422" s="260"/>
      <c r="AY422" s="260"/>
      <c r="AZ422" s="260"/>
      <c r="BA422" s="260"/>
      <c r="BB422" s="260"/>
      <c r="BC422" s="260"/>
      <c r="BD422" s="210"/>
      <c r="BE422" s="210"/>
      <c r="BF422" s="210"/>
    </row>
    <row r="423" spans="1:58" x14ac:dyDescent="0.25">
      <c r="A423" s="171" t="s">
        <v>91</v>
      </c>
      <c r="B423" s="164"/>
      <c r="C423" s="299" t="s">
        <v>628</v>
      </c>
      <c r="D423" s="166"/>
      <c r="E423" s="168"/>
      <c r="F423" s="167"/>
      <c r="G423" s="168"/>
      <c r="I423" s="171" t="s">
        <v>91</v>
      </c>
      <c r="J423" s="164"/>
      <c r="K423" s="299" t="s">
        <v>628</v>
      </c>
      <c r="L423" s="248"/>
      <c r="M423" s="166"/>
      <c r="N423" s="168"/>
      <c r="O423" s="167"/>
      <c r="P423" s="168"/>
      <c r="Q423" s="271"/>
      <c r="AL423" s="260"/>
      <c r="AM423" s="260"/>
      <c r="AN423" s="260"/>
      <c r="AO423" s="260"/>
      <c r="AP423" s="260"/>
      <c r="AQ423" s="260"/>
      <c r="AR423" s="260"/>
      <c r="AS423" s="260"/>
      <c r="AT423" s="260"/>
      <c r="AU423" s="260"/>
      <c r="AV423" s="260"/>
      <c r="AW423" s="260"/>
      <c r="AX423" s="260"/>
      <c r="AY423" s="260"/>
      <c r="AZ423" s="260"/>
      <c r="BA423" s="260"/>
      <c r="BB423" s="260"/>
      <c r="BC423" s="260"/>
      <c r="BD423" s="210"/>
      <c r="BE423" s="210"/>
      <c r="BF423" s="210"/>
    </row>
    <row r="424" spans="1:58" x14ac:dyDescent="0.25">
      <c r="A424" s="171" t="s">
        <v>91</v>
      </c>
      <c r="B424" s="164"/>
      <c r="C424" s="299" t="s">
        <v>628</v>
      </c>
      <c r="D424" s="166"/>
      <c r="E424" s="168"/>
      <c r="F424" s="167"/>
      <c r="G424" s="168"/>
      <c r="I424" s="171" t="s">
        <v>91</v>
      </c>
      <c r="J424" s="164"/>
      <c r="K424" s="299" t="s">
        <v>628</v>
      </c>
      <c r="L424" s="248"/>
      <c r="M424" s="166"/>
      <c r="N424" s="168"/>
      <c r="O424" s="167"/>
      <c r="P424" s="168"/>
      <c r="Q424" s="271"/>
      <c r="AL424" s="260"/>
      <c r="AM424" s="260"/>
      <c r="AN424" s="260"/>
      <c r="AO424" s="260"/>
      <c r="AP424" s="260"/>
      <c r="AQ424" s="260"/>
      <c r="AR424" s="260"/>
      <c r="AS424" s="260"/>
      <c r="AT424" s="260"/>
      <c r="AU424" s="260"/>
      <c r="AV424" s="260"/>
      <c r="AW424" s="260"/>
      <c r="AX424" s="260"/>
      <c r="AY424" s="260"/>
      <c r="AZ424" s="260"/>
      <c r="BA424" s="260"/>
      <c r="BB424" s="260"/>
      <c r="BC424" s="260"/>
      <c r="BD424" s="210"/>
      <c r="BE424" s="210"/>
      <c r="BF424" s="210"/>
    </row>
    <row r="425" spans="1:58" x14ac:dyDescent="0.25">
      <c r="A425" s="171" t="s">
        <v>91</v>
      </c>
      <c r="B425" s="164"/>
      <c r="C425" s="299" t="s">
        <v>628</v>
      </c>
      <c r="D425" s="166"/>
      <c r="E425" s="168"/>
      <c r="F425" s="167"/>
      <c r="G425" s="168"/>
      <c r="I425" s="171" t="s">
        <v>91</v>
      </c>
      <c r="J425" s="164"/>
      <c r="K425" s="299" t="s">
        <v>628</v>
      </c>
      <c r="L425" s="248"/>
      <c r="M425" s="166"/>
      <c r="N425" s="168"/>
      <c r="O425" s="167"/>
      <c r="P425" s="168"/>
      <c r="Q425" s="271"/>
      <c r="AL425" s="260"/>
      <c r="AM425" s="260"/>
      <c r="AN425" s="260"/>
      <c r="AO425" s="260"/>
      <c r="AP425" s="260"/>
      <c r="AQ425" s="260"/>
      <c r="AR425" s="260"/>
      <c r="AS425" s="260"/>
      <c r="AT425" s="260"/>
      <c r="AU425" s="260"/>
      <c r="AV425" s="260"/>
      <c r="AW425" s="260"/>
      <c r="AX425" s="260"/>
      <c r="AY425" s="260"/>
      <c r="AZ425" s="260"/>
      <c r="BA425" s="260"/>
      <c r="BB425" s="260"/>
      <c r="BC425" s="260"/>
      <c r="BD425" s="210"/>
      <c r="BE425" s="210"/>
      <c r="BF425" s="210"/>
    </row>
    <row r="426" spans="1:58" x14ac:dyDescent="0.25">
      <c r="A426" s="171" t="s">
        <v>91</v>
      </c>
      <c r="B426" s="164"/>
      <c r="C426" s="299" t="s">
        <v>628</v>
      </c>
      <c r="D426" s="166"/>
      <c r="E426" s="168"/>
      <c r="F426" s="167"/>
      <c r="G426" s="168"/>
      <c r="I426" s="171" t="s">
        <v>91</v>
      </c>
      <c r="J426" s="164"/>
      <c r="K426" s="299" t="s">
        <v>628</v>
      </c>
      <c r="L426" s="248"/>
      <c r="M426" s="166"/>
      <c r="N426" s="168"/>
      <c r="O426" s="167"/>
      <c r="P426" s="168"/>
      <c r="Q426" s="271"/>
      <c r="AL426" s="260"/>
      <c r="AM426" s="260"/>
      <c r="AN426" s="260"/>
      <c r="AO426" s="260"/>
      <c r="AP426" s="260"/>
      <c r="AQ426" s="260"/>
      <c r="AR426" s="260"/>
      <c r="AS426" s="260"/>
      <c r="AT426" s="260"/>
      <c r="AU426" s="260"/>
      <c r="AV426" s="260"/>
      <c r="AW426" s="260"/>
      <c r="AX426" s="260"/>
      <c r="AY426" s="260"/>
      <c r="AZ426" s="260"/>
      <c r="BA426" s="260"/>
      <c r="BB426" s="260"/>
      <c r="BC426" s="260"/>
      <c r="BD426" s="210"/>
      <c r="BE426" s="210"/>
      <c r="BF426" s="210"/>
    </row>
    <row r="427" spans="1:58" x14ac:dyDescent="0.25">
      <c r="A427" s="171" t="s">
        <v>91</v>
      </c>
      <c r="B427" s="164"/>
      <c r="C427" s="299" t="s">
        <v>628</v>
      </c>
      <c r="D427" s="166"/>
      <c r="E427" s="168"/>
      <c r="F427" s="167"/>
      <c r="G427" s="168"/>
      <c r="I427" s="171" t="s">
        <v>91</v>
      </c>
      <c r="J427" s="164"/>
      <c r="K427" s="299" t="s">
        <v>628</v>
      </c>
      <c r="L427" s="248"/>
      <c r="M427" s="166"/>
      <c r="N427" s="168"/>
      <c r="O427" s="167"/>
      <c r="P427" s="168"/>
      <c r="Q427" s="271"/>
      <c r="AL427" s="260"/>
      <c r="AM427" s="260"/>
      <c r="AN427" s="260"/>
      <c r="AO427" s="260"/>
      <c r="AP427" s="260"/>
      <c r="AQ427" s="260"/>
      <c r="AR427" s="260"/>
      <c r="AS427" s="260"/>
      <c r="AT427" s="260"/>
      <c r="AU427" s="260"/>
      <c r="AV427" s="260"/>
      <c r="AW427" s="260"/>
      <c r="AX427" s="260"/>
      <c r="AY427" s="260"/>
      <c r="AZ427" s="260"/>
      <c r="BA427" s="260"/>
      <c r="BB427" s="260"/>
      <c r="BC427" s="260"/>
      <c r="BD427" s="210"/>
      <c r="BE427" s="210"/>
      <c r="BF427" s="210"/>
    </row>
    <row r="428" spans="1:58" x14ac:dyDescent="0.25">
      <c r="A428" s="171" t="s">
        <v>91</v>
      </c>
      <c r="B428" s="164"/>
      <c r="C428" s="299" t="s">
        <v>628</v>
      </c>
      <c r="D428" s="166"/>
      <c r="E428" s="168"/>
      <c r="F428" s="167"/>
      <c r="G428" s="168"/>
      <c r="I428" s="171" t="s">
        <v>91</v>
      </c>
      <c r="J428" s="164"/>
      <c r="K428" s="299" t="s">
        <v>628</v>
      </c>
      <c r="L428" s="248"/>
      <c r="M428" s="166"/>
      <c r="N428" s="168"/>
      <c r="O428" s="167"/>
      <c r="P428" s="168"/>
      <c r="Q428" s="271"/>
      <c r="AL428" s="260"/>
      <c r="AM428" s="260"/>
      <c r="AN428" s="260"/>
      <c r="AO428" s="260"/>
      <c r="AP428" s="260"/>
      <c r="AQ428" s="260"/>
      <c r="AR428" s="260"/>
      <c r="AS428" s="260"/>
      <c r="AT428" s="260"/>
      <c r="AU428" s="260"/>
      <c r="AV428" s="260"/>
      <c r="AW428" s="260"/>
      <c r="AX428" s="260"/>
      <c r="AY428" s="260"/>
      <c r="AZ428" s="260"/>
      <c r="BA428" s="260"/>
      <c r="BB428" s="260"/>
      <c r="BC428" s="260"/>
      <c r="BD428" s="210"/>
      <c r="BE428" s="210"/>
      <c r="BF428" s="210"/>
    </row>
    <row r="429" spans="1:58" x14ac:dyDescent="0.25">
      <c r="A429" s="171" t="s">
        <v>91</v>
      </c>
      <c r="B429" s="164"/>
      <c r="C429" s="299" t="s">
        <v>628</v>
      </c>
      <c r="D429" s="166"/>
      <c r="E429" s="168"/>
      <c r="F429" s="167"/>
      <c r="G429" s="168"/>
      <c r="I429" s="171" t="s">
        <v>91</v>
      </c>
      <c r="J429" s="164"/>
      <c r="K429" s="299" t="s">
        <v>628</v>
      </c>
      <c r="L429" s="248"/>
      <c r="M429" s="166"/>
      <c r="N429" s="168"/>
      <c r="O429" s="167"/>
      <c r="P429" s="168"/>
      <c r="Q429" s="271"/>
      <c r="AL429" s="260"/>
      <c r="AM429" s="260"/>
      <c r="AN429" s="260"/>
      <c r="AO429" s="260"/>
      <c r="AP429" s="260"/>
      <c r="AQ429" s="260"/>
      <c r="AR429" s="260"/>
      <c r="AS429" s="260"/>
      <c r="AT429" s="260"/>
      <c r="AU429" s="260"/>
      <c r="AV429" s="260"/>
      <c r="AW429" s="260"/>
      <c r="AX429" s="260"/>
      <c r="AY429" s="260"/>
      <c r="AZ429" s="260"/>
      <c r="BA429" s="260"/>
      <c r="BB429" s="260"/>
      <c r="BC429" s="260"/>
      <c r="BD429" s="210"/>
      <c r="BE429" s="210"/>
      <c r="BF429" s="210"/>
    </row>
    <row r="430" spans="1:58" x14ac:dyDescent="0.25">
      <c r="A430" s="171" t="s">
        <v>91</v>
      </c>
      <c r="B430" s="164"/>
      <c r="C430" s="299" t="s">
        <v>628</v>
      </c>
      <c r="D430" s="166"/>
      <c r="E430" s="168"/>
      <c r="F430" s="167"/>
      <c r="G430" s="168"/>
      <c r="I430" s="171" t="s">
        <v>91</v>
      </c>
      <c r="J430" s="164"/>
      <c r="K430" s="299" t="s">
        <v>628</v>
      </c>
      <c r="L430" s="248"/>
      <c r="M430" s="166"/>
      <c r="N430" s="168"/>
      <c r="O430" s="167"/>
      <c r="P430" s="168"/>
      <c r="Q430" s="271"/>
      <c r="AL430" s="260"/>
      <c r="AM430" s="260"/>
      <c r="AN430" s="260"/>
      <c r="AO430" s="260"/>
      <c r="AP430" s="260"/>
      <c r="AQ430" s="260"/>
      <c r="AR430" s="260"/>
      <c r="AS430" s="260"/>
      <c r="AT430" s="260"/>
      <c r="AU430" s="260"/>
      <c r="AV430" s="260"/>
      <c r="AW430" s="260"/>
      <c r="AX430" s="260"/>
      <c r="AY430" s="260"/>
      <c r="AZ430" s="260"/>
      <c r="BA430" s="260"/>
      <c r="BB430" s="260"/>
      <c r="BC430" s="260"/>
      <c r="BD430" s="210"/>
      <c r="BE430" s="210"/>
      <c r="BF430" s="210"/>
    </row>
    <row r="431" spans="1:58" x14ac:dyDescent="0.25">
      <c r="A431" s="171" t="s">
        <v>91</v>
      </c>
      <c r="B431" s="164"/>
      <c r="C431" s="299" t="s">
        <v>628</v>
      </c>
      <c r="D431" s="166"/>
      <c r="E431" s="168"/>
      <c r="F431" s="167"/>
      <c r="G431" s="168"/>
      <c r="I431" s="171" t="s">
        <v>91</v>
      </c>
      <c r="J431" s="164"/>
      <c r="K431" s="299" t="s">
        <v>628</v>
      </c>
      <c r="L431" s="248"/>
      <c r="M431" s="166"/>
      <c r="N431" s="168"/>
      <c r="O431" s="167"/>
      <c r="P431" s="168"/>
      <c r="Q431" s="271"/>
      <c r="AL431" s="260"/>
      <c r="AM431" s="260"/>
      <c r="AN431" s="260"/>
      <c r="AO431" s="260"/>
      <c r="AP431" s="260"/>
      <c r="AQ431" s="260"/>
      <c r="AR431" s="260"/>
      <c r="AS431" s="260"/>
      <c r="AT431" s="260"/>
      <c r="AU431" s="260"/>
      <c r="AV431" s="260"/>
      <c r="AW431" s="260"/>
      <c r="AX431" s="260"/>
      <c r="AY431" s="260"/>
      <c r="AZ431" s="260"/>
      <c r="BA431" s="260"/>
      <c r="BB431" s="260"/>
      <c r="BC431" s="260"/>
      <c r="BD431" s="210"/>
      <c r="BE431" s="210"/>
      <c r="BF431" s="210"/>
    </row>
    <row r="432" spans="1:58" x14ac:dyDescent="0.25">
      <c r="A432" s="171" t="s">
        <v>91</v>
      </c>
      <c r="B432" s="164"/>
      <c r="C432" s="299" t="s">
        <v>628</v>
      </c>
      <c r="D432" s="166"/>
      <c r="E432" s="168"/>
      <c r="F432" s="167"/>
      <c r="G432" s="168"/>
      <c r="I432" s="171" t="s">
        <v>91</v>
      </c>
      <c r="J432" s="164"/>
      <c r="K432" s="299" t="s">
        <v>628</v>
      </c>
      <c r="L432" s="248"/>
      <c r="M432" s="166"/>
      <c r="N432" s="168"/>
      <c r="O432" s="167"/>
      <c r="P432" s="168"/>
      <c r="Q432" s="271"/>
      <c r="AL432" s="260"/>
      <c r="AM432" s="260"/>
      <c r="AN432" s="260"/>
      <c r="AO432" s="260"/>
      <c r="AP432" s="260"/>
      <c r="AQ432" s="260"/>
      <c r="AR432" s="260"/>
      <c r="AS432" s="260"/>
      <c r="AT432" s="260"/>
      <c r="AU432" s="260"/>
      <c r="AV432" s="260"/>
      <c r="AW432" s="260"/>
      <c r="AX432" s="260"/>
      <c r="AY432" s="260"/>
      <c r="AZ432" s="260"/>
      <c r="BA432" s="260"/>
      <c r="BB432" s="260"/>
      <c r="BC432" s="260"/>
      <c r="BD432" s="210"/>
      <c r="BE432" s="210"/>
      <c r="BF432" s="210"/>
    </row>
    <row r="433" spans="1:58" x14ac:dyDescent="0.25">
      <c r="A433" s="171" t="s">
        <v>91</v>
      </c>
      <c r="B433" s="164"/>
      <c r="C433" s="299" t="s">
        <v>628</v>
      </c>
      <c r="D433" s="166"/>
      <c r="E433" s="168"/>
      <c r="F433" s="167"/>
      <c r="G433" s="168"/>
      <c r="I433" s="171" t="s">
        <v>91</v>
      </c>
      <c r="J433" s="164"/>
      <c r="K433" s="299" t="s">
        <v>628</v>
      </c>
      <c r="L433" s="248"/>
      <c r="M433" s="166"/>
      <c r="N433" s="168"/>
      <c r="O433" s="167"/>
      <c r="P433" s="168"/>
      <c r="Q433" s="271"/>
      <c r="AL433" s="260"/>
      <c r="AM433" s="260"/>
      <c r="AN433" s="260"/>
      <c r="AO433" s="260"/>
      <c r="AP433" s="260"/>
      <c r="AQ433" s="260"/>
      <c r="AR433" s="260"/>
      <c r="AS433" s="260"/>
      <c r="AT433" s="260"/>
      <c r="AU433" s="260"/>
      <c r="AV433" s="260"/>
      <c r="AW433" s="260"/>
      <c r="AX433" s="260"/>
      <c r="AY433" s="260"/>
      <c r="AZ433" s="260"/>
      <c r="BA433" s="260"/>
      <c r="BB433" s="260"/>
      <c r="BC433" s="260"/>
      <c r="BD433" s="210"/>
      <c r="BE433" s="210"/>
      <c r="BF433" s="210"/>
    </row>
    <row r="434" spans="1:58" x14ac:dyDescent="0.25">
      <c r="A434" s="171" t="s">
        <v>91</v>
      </c>
      <c r="B434" s="164"/>
      <c r="C434" s="299" t="s">
        <v>628</v>
      </c>
      <c r="D434" s="166"/>
      <c r="E434" s="168"/>
      <c r="F434" s="167"/>
      <c r="G434" s="168"/>
      <c r="I434" s="171" t="s">
        <v>91</v>
      </c>
      <c r="J434" s="164"/>
      <c r="K434" s="299" t="s">
        <v>628</v>
      </c>
      <c r="L434" s="248"/>
      <c r="M434" s="166"/>
      <c r="N434" s="168"/>
      <c r="O434" s="167"/>
      <c r="P434" s="168"/>
      <c r="Q434" s="271"/>
      <c r="AL434" s="260"/>
      <c r="AM434" s="260"/>
      <c r="AN434" s="260"/>
      <c r="AO434" s="260"/>
      <c r="AP434" s="260"/>
      <c r="AQ434" s="260"/>
      <c r="AR434" s="260"/>
      <c r="AS434" s="260"/>
      <c r="AT434" s="260"/>
      <c r="AU434" s="260"/>
      <c r="AV434" s="260"/>
      <c r="AW434" s="260"/>
      <c r="AX434" s="260"/>
      <c r="AY434" s="260"/>
      <c r="AZ434" s="260"/>
      <c r="BA434" s="260"/>
      <c r="BB434" s="260"/>
      <c r="BC434" s="260"/>
      <c r="BD434" s="210"/>
      <c r="BE434" s="210"/>
      <c r="BF434" s="210"/>
    </row>
    <row r="435" spans="1:58" x14ac:dyDescent="0.25">
      <c r="A435" s="171" t="s">
        <v>91</v>
      </c>
      <c r="B435" s="164"/>
      <c r="C435" s="299" t="s">
        <v>628</v>
      </c>
      <c r="D435" s="166"/>
      <c r="E435" s="168"/>
      <c r="F435" s="167"/>
      <c r="G435" s="168"/>
      <c r="I435" s="171" t="s">
        <v>91</v>
      </c>
      <c r="J435" s="164"/>
      <c r="K435" s="299" t="s">
        <v>628</v>
      </c>
      <c r="L435" s="248"/>
      <c r="M435" s="166"/>
      <c r="N435" s="168"/>
      <c r="O435" s="167"/>
      <c r="P435" s="168"/>
      <c r="Q435" s="271"/>
      <c r="AL435" s="260"/>
      <c r="AM435" s="260"/>
      <c r="AN435" s="260"/>
      <c r="AO435" s="260"/>
      <c r="AP435" s="260"/>
      <c r="AQ435" s="260"/>
      <c r="AR435" s="260"/>
      <c r="AS435" s="260"/>
      <c r="AT435" s="260"/>
      <c r="AU435" s="260"/>
      <c r="AV435" s="260"/>
      <c r="AW435" s="260"/>
      <c r="AX435" s="260"/>
      <c r="AY435" s="260"/>
      <c r="AZ435" s="260"/>
      <c r="BA435" s="260"/>
      <c r="BB435" s="260"/>
      <c r="BC435" s="260"/>
      <c r="BD435" s="210"/>
      <c r="BE435" s="210"/>
      <c r="BF435" s="210"/>
    </row>
    <row r="436" spans="1:58" x14ac:dyDescent="0.25">
      <c r="A436" s="171" t="s">
        <v>91</v>
      </c>
      <c r="B436" s="164"/>
      <c r="C436" s="299" t="s">
        <v>628</v>
      </c>
      <c r="D436" s="166"/>
      <c r="E436" s="168"/>
      <c r="F436" s="167"/>
      <c r="G436" s="168"/>
      <c r="I436" s="171" t="s">
        <v>91</v>
      </c>
      <c r="J436" s="164"/>
      <c r="K436" s="299" t="s">
        <v>628</v>
      </c>
      <c r="L436" s="248"/>
      <c r="M436" s="166"/>
      <c r="N436" s="168"/>
      <c r="O436" s="167"/>
      <c r="P436" s="168"/>
      <c r="Q436" s="271"/>
      <c r="AL436" s="260"/>
      <c r="AM436" s="260"/>
      <c r="AN436" s="260"/>
      <c r="AO436" s="260"/>
      <c r="AP436" s="260"/>
      <c r="AQ436" s="260"/>
      <c r="AR436" s="260"/>
      <c r="AS436" s="260"/>
      <c r="AT436" s="260"/>
      <c r="AU436" s="260"/>
      <c r="AV436" s="260"/>
      <c r="AW436" s="260"/>
      <c r="AX436" s="260"/>
      <c r="AY436" s="260"/>
      <c r="AZ436" s="260"/>
      <c r="BA436" s="260"/>
      <c r="BB436" s="260"/>
      <c r="BC436" s="260"/>
      <c r="BD436" s="210"/>
      <c r="BE436" s="210"/>
      <c r="BF436" s="210"/>
    </row>
    <row r="437" spans="1:58" x14ac:dyDescent="0.25">
      <c r="A437" s="171" t="s">
        <v>91</v>
      </c>
      <c r="B437" s="164"/>
      <c r="C437" s="299" t="s">
        <v>628</v>
      </c>
      <c r="D437" s="166"/>
      <c r="E437" s="168"/>
      <c r="F437" s="167"/>
      <c r="G437" s="168"/>
      <c r="I437" s="171" t="s">
        <v>91</v>
      </c>
      <c r="J437" s="164"/>
      <c r="K437" s="299" t="s">
        <v>628</v>
      </c>
      <c r="L437" s="248"/>
      <c r="M437" s="166"/>
      <c r="N437" s="168"/>
      <c r="O437" s="167"/>
      <c r="P437" s="168"/>
      <c r="Q437" s="271"/>
      <c r="AL437" s="260"/>
      <c r="AM437" s="260"/>
      <c r="AN437" s="260"/>
      <c r="AO437" s="260"/>
      <c r="AP437" s="260"/>
      <c r="AQ437" s="260"/>
      <c r="AR437" s="260"/>
      <c r="AS437" s="260"/>
      <c r="AT437" s="260"/>
      <c r="AU437" s="260"/>
      <c r="AV437" s="260"/>
      <c r="AW437" s="260"/>
      <c r="AX437" s="260"/>
      <c r="AY437" s="260"/>
      <c r="AZ437" s="260"/>
      <c r="BA437" s="260"/>
      <c r="BB437" s="260"/>
      <c r="BC437" s="260"/>
      <c r="BD437" s="210"/>
      <c r="BE437" s="210"/>
      <c r="BF437" s="210"/>
    </row>
    <row r="438" spans="1:58" x14ac:dyDescent="0.25">
      <c r="A438" s="171" t="s">
        <v>91</v>
      </c>
      <c r="B438" s="164"/>
      <c r="C438" s="299" t="s">
        <v>628</v>
      </c>
      <c r="D438" s="166"/>
      <c r="E438" s="168"/>
      <c r="F438" s="167"/>
      <c r="G438" s="168"/>
      <c r="I438" s="171" t="s">
        <v>91</v>
      </c>
      <c r="J438" s="164"/>
      <c r="K438" s="299" t="s">
        <v>628</v>
      </c>
      <c r="L438" s="248"/>
      <c r="M438" s="166"/>
      <c r="N438" s="168"/>
      <c r="O438" s="167"/>
      <c r="P438" s="168"/>
      <c r="Q438" s="271"/>
      <c r="AL438" s="260"/>
      <c r="AM438" s="260"/>
      <c r="AN438" s="260"/>
      <c r="AO438" s="260"/>
      <c r="AP438" s="260"/>
      <c r="AQ438" s="260"/>
      <c r="AR438" s="260"/>
      <c r="AS438" s="260"/>
      <c r="AT438" s="260"/>
      <c r="AU438" s="260"/>
      <c r="AV438" s="260"/>
      <c r="AW438" s="260"/>
      <c r="AX438" s="260"/>
      <c r="AY438" s="260"/>
      <c r="AZ438" s="260"/>
      <c r="BA438" s="260"/>
      <c r="BB438" s="260"/>
      <c r="BC438" s="260"/>
      <c r="BD438" s="210"/>
      <c r="BE438" s="210"/>
      <c r="BF438" s="210"/>
    </row>
    <row r="439" spans="1:58" x14ac:dyDescent="0.25">
      <c r="A439" s="171" t="s">
        <v>91</v>
      </c>
      <c r="B439" s="164"/>
      <c r="C439" s="299" t="s">
        <v>628</v>
      </c>
      <c r="D439" s="166"/>
      <c r="E439" s="168"/>
      <c r="F439" s="167"/>
      <c r="G439" s="168"/>
      <c r="I439" s="171" t="s">
        <v>91</v>
      </c>
      <c r="J439" s="164"/>
      <c r="K439" s="299" t="s">
        <v>628</v>
      </c>
      <c r="L439" s="248"/>
      <c r="M439" s="166"/>
      <c r="N439" s="168"/>
      <c r="O439" s="167"/>
      <c r="P439" s="168"/>
      <c r="Q439" s="271"/>
      <c r="AL439" s="260"/>
      <c r="AM439" s="260"/>
      <c r="AN439" s="260"/>
      <c r="AO439" s="260"/>
      <c r="AP439" s="260"/>
      <c r="AQ439" s="260"/>
      <c r="AR439" s="260"/>
      <c r="AS439" s="260"/>
      <c r="AT439" s="260"/>
      <c r="AU439" s="260"/>
      <c r="AV439" s="260"/>
      <c r="AW439" s="260"/>
      <c r="AX439" s="260"/>
      <c r="AY439" s="260"/>
      <c r="AZ439" s="260"/>
      <c r="BA439" s="260"/>
      <c r="BB439" s="260"/>
      <c r="BC439" s="260"/>
      <c r="BD439" s="210"/>
      <c r="BE439" s="210"/>
      <c r="BF439" s="210"/>
    </row>
    <row r="440" spans="1:58" x14ac:dyDescent="0.25">
      <c r="A440" s="171" t="s">
        <v>91</v>
      </c>
      <c r="B440" s="164"/>
      <c r="C440" s="299" t="s">
        <v>628</v>
      </c>
      <c r="D440" s="166"/>
      <c r="E440" s="168"/>
      <c r="F440" s="167"/>
      <c r="G440" s="168"/>
      <c r="I440" s="171" t="s">
        <v>91</v>
      </c>
      <c r="J440" s="164"/>
      <c r="K440" s="299" t="s">
        <v>628</v>
      </c>
      <c r="L440" s="248"/>
      <c r="M440" s="166"/>
      <c r="N440" s="168"/>
      <c r="O440" s="167"/>
      <c r="P440" s="168"/>
      <c r="Q440" s="271"/>
      <c r="AL440" s="260"/>
      <c r="AM440" s="260"/>
      <c r="AN440" s="260"/>
      <c r="AO440" s="260"/>
      <c r="AP440" s="260"/>
      <c r="AQ440" s="260"/>
      <c r="AR440" s="260"/>
      <c r="AS440" s="260"/>
      <c r="AT440" s="260"/>
      <c r="AU440" s="260"/>
      <c r="AV440" s="260"/>
      <c r="AW440" s="260"/>
      <c r="AX440" s="260"/>
      <c r="AY440" s="260"/>
      <c r="AZ440" s="260"/>
      <c r="BA440" s="260"/>
      <c r="BB440" s="260"/>
      <c r="BC440" s="260"/>
      <c r="BD440" s="210"/>
      <c r="BE440" s="210"/>
      <c r="BF440" s="210"/>
    </row>
    <row r="441" spans="1:58" x14ac:dyDescent="0.25">
      <c r="A441" s="171" t="s">
        <v>91</v>
      </c>
      <c r="B441" s="164"/>
      <c r="C441" s="299" t="s">
        <v>628</v>
      </c>
      <c r="D441" s="166"/>
      <c r="E441" s="168"/>
      <c r="F441" s="167"/>
      <c r="G441" s="168"/>
      <c r="I441" s="171" t="s">
        <v>91</v>
      </c>
      <c r="J441" s="164"/>
      <c r="K441" s="299" t="s">
        <v>628</v>
      </c>
      <c r="L441" s="248"/>
      <c r="M441" s="166"/>
      <c r="N441" s="168"/>
      <c r="O441" s="167"/>
      <c r="P441" s="168"/>
      <c r="Q441" s="271"/>
      <c r="AL441" s="260"/>
      <c r="AM441" s="260"/>
      <c r="AN441" s="260"/>
      <c r="AO441" s="260"/>
      <c r="AP441" s="260"/>
      <c r="AQ441" s="260"/>
      <c r="AR441" s="260"/>
      <c r="AS441" s="260"/>
      <c r="AT441" s="260"/>
      <c r="AU441" s="260"/>
      <c r="AV441" s="260"/>
      <c r="AW441" s="260"/>
      <c r="AX441" s="260"/>
      <c r="AY441" s="260"/>
      <c r="AZ441" s="260"/>
      <c r="BA441" s="260"/>
      <c r="BB441" s="260"/>
      <c r="BC441" s="260"/>
      <c r="BD441" s="210"/>
      <c r="BE441" s="210"/>
      <c r="BF441" s="210"/>
    </row>
    <row r="442" spans="1:58" x14ac:dyDescent="0.25">
      <c r="A442" s="171" t="s">
        <v>91</v>
      </c>
      <c r="B442" s="164"/>
      <c r="C442" s="299" t="s">
        <v>628</v>
      </c>
      <c r="D442" s="166"/>
      <c r="E442" s="168"/>
      <c r="F442" s="167"/>
      <c r="G442" s="168"/>
      <c r="I442" s="171" t="s">
        <v>91</v>
      </c>
      <c r="J442" s="164"/>
      <c r="K442" s="299" t="s">
        <v>628</v>
      </c>
      <c r="L442" s="248"/>
      <c r="M442" s="166"/>
      <c r="N442" s="168"/>
      <c r="O442" s="167"/>
      <c r="P442" s="168"/>
      <c r="Q442" s="271"/>
      <c r="AL442" s="260"/>
      <c r="AM442" s="260"/>
      <c r="AN442" s="260"/>
      <c r="AO442" s="260"/>
      <c r="AP442" s="260"/>
      <c r="AQ442" s="260"/>
      <c r="AR442" s="260"/>
      <c r="AS442" s="260"/>
      <c r="AT442" s="260"/>
      <c r="AU442" s="260"/>
      <c r="AV442" s="260"/>
      <c r="AW442" s="260"/>
      <c r="AX442" s="260"/>
      <c r="AY442" s="260"/>
      <c r="AZ442" s="260"/>
      <c r="BA442" s="260"/>
      <c r="BB442" s="260"/>
      <c r="BC442" s="260"/>
      <c r="BD442" s="210"/>
      <c r="BE442" s="210"/>
      <c r="BF442" s="210"/>
    </row>
    <row r="443" spans="1:58" x14ac:dyDescent="0.25">
      <c r="A443" s="171" t="s">
        <v>91</v>
      </c>
      <c r="B443" s="164"/>
      <c r="C443" s="299" t="s">
        <v>628</v>
      </c>
      <c r="D443" s="166"/>
      <c r="E443" s="168"/>
      <c r="F443" s="167"/>
      <c r="G443" s="168"/>
      <c r="I443" s="171" t="s">
        <v>91</v>
      </c>
      <c r="J443" s="164"/>
      <c r="K443" s="299" t="s">
        <v>628</v>
      </c>
      <c r="L443" s="248"/>
      <c r="M443" s="166"/>
      <c r="N443" s="168"/>
      <c r="O443" s="167"/>
      <c r="P443" s="168"/>
      <c r="Q443" s="271"/>
      <c r="AL443" s="260"/>
      <c r="AM443" s="260"/>
      <c r="AN443" s="260"/>
      <c r="AO443" s="260"/>
      <c r="AP443" s="260"/>
      <c r="AQ443" s="260"/>
      <c r="AR443" s="260"/>
      <c r="AS443" s="260"/>
      <c r="AT443" s="260"/>
      <c r="AU443" s="260"/>
      <c r="AV443" s="260"/>
      <c r="AW443" s="260"/>
      <c r="AX443" s="260"/>
      <c r="AY443" s="260"/>
      <c r="AZ443" s="260"/>
      <c r="BA443" s="260"/>
      <c r="BB443" s="260"/>
      <c r="BC443" s="260"/>
      <c r="BD443" s="210"/>
      <c r="BE443" s="210"/>
      <c r="BF443" s="210"/>
    </row>
    <row r="444" spans="1:58" x14ac:dyDescent="0.25">
      <c r="A444" s="171" t="s">
        <v>91</v>
      </c>
      <c r="B444" s="164"/>
      <c r="C444" s="299" t="s">
        <v>628</v>
      </c>
      <c r="D444" s="166"/>
      <c r="E444" s="168"/>
      <c r="F444" s="167"/>
      <c r="G444" s="168"/>
      <c r="I444" s="171" t="s">
        <v>91</v>
      </c>
      <c r="J444" s="164"/>
      <c r="K444" s="299" t="s">
        <v>628</v>
      </c>
      <c r="L444" s="248"/>
      <c r="M444" s="166"/>
      <c r="N444" s="168"/>
      <c r="O444" s="167"/>
      <c r="P444" s="168"/>
      <c r="Q444" s="271"/>
      <c r="AL444" s="260"/>
      <c r="AM444" s="260"/>
      <c r="AN444" s="260"/>
      <c r="AO444" s="260"/>
      <c r="AP444" s="260"/>
      <c r="AQ444" s="260"/>
      <c r="AR444" s="260"/>
      <c r="AS444" s="260"/>
      <c r="AT444" s="260"/>
      <c r="AU444" s="260"/>
      <c r="AV444" s="260"/>
      <c r="AW444" s="260"/>
      <c r="AX444" s="260"/>
      <c r="AY444" s="260"/>
      <c r="AZ444" s="260"/>
      <c r="BA444" s="260"/>
      <c r="BB444" s="260"/>
      <c r="BC444" s="260"/>
      <c r="BD444" s="210"/>
      <c r="BE444" s="210"/>
      <c r="BF444" s="210"/>
    </row>
    <row r="445" spans="1:58" x14ac:dyDescent="0.25">
      <c r="A445" s="171" t="s">
        <v>91</v>
      </c>
      <c r="B445" s="164"/>
      <c r="C445" s="299" t="s">
        <v>628</v>
      </c>
      <c r="D445" s="166"/>
      <c r="E445" s="168"/>
      <c r="F445" s="167"/>
      <c r="G445" s="168"/>
      <c r="I445" s="171" t="s">
        <v>91</v>
      </c>
      <c r="J445" s="164"/>
      <c r="K445" s="299" t="s">
        <v>628</v>
      </c>
      <c r="L445" s="248"/>
      <c r="M445" s="166"/>
      <c r="N445" s="168"/>
      <c r="O445" s="167"/>
      <c r="P445" s="168"/>
      <c r="Q445" s="271"/>
      <c r="AL445" s="260"/>
      <c r="AM445" s="260"/>
      <c r="AN445" s="260"/>
      <c r="AO445" s="260"/>
      <c r="AP445" s="260"/>
      <c r="AQ445" s="260"/>
      <c r="AR445" s="260"/>
      <c r="AS445" s="260"/>
      <c r="AT445" s="260"/>
      <c r="AU445" s="260"/>
      <c r="AV445" s="260"/>
      <c r="AW445" s="260"/>
      <c r="AX445" s="260"/>
      <c r="AY445" s="260"/>
      <c r="AZ445" s="260"/>
      <c r="BA445" s="260"/>
      <c r="BB445" s="260"/>
      <c r="BC445" s="260"/>
      <c r="BD445" s="210"/>
      <c r="BE445" s="210"/>
      <c r="BF445" s="210"/>
    </row>
    <row r="446" spans="1:58" x14ac:dyDescent="0.25">
      <c r="A446" s="171" t="s">
        <v>91</v>
      </c>
      <c r="B446" s="164"/>
      <c r="C446" s="299" t="s">
        <v>628</v>
      </c>
      <c r="D446" s="166"/>
      <c r="E446" s="168"/>
      <c r="F446" s="167"/>
      <c r="G446" s="168"/>
      <c r="I446" s="171" t="s">
        <v>91</v>
      </c>
      <c r="J446" s="164"/>
      <c r="K446" s="299" t="s">
        <v>628</v>
      </c>
      <c r="L446" s="248"/>
      <c r="M446" s="166"/>
      <c r="N446" s="168"/>
      <c r="O446" s="167"/>
      <c r="P446" s="168"/>
      <c r="Q446" s="271"/>
      <c r="AL446" s="260"/>
      <c r="AM446" s="260"/>
      <c r="AN446" s="260"/>
      <c r="AO446" s="260"/>
      <c r="AP446" s="260"/>
      <c r="AQ446" s="260"/>
      <c r="AR446" s="260"/>
      <c r="AS446" s="260"/>
      <c r="AT446" s="260"/>
      <c r="AU446" s="260"/>
      <c r="AV446" s="260"/>
      <c r="AW446" s="260"/>
      <c r="AX446" s="260"/>
      <c r="AY446" s="260"/>
      <c r="AZ446" s="260"/>
      <c r="BA446" s="260"/>
      <c r="BB446" s="260"/>
      <c r="BC446" s="260"/>
      <c r="BD446" s="210"/>
      <c r="BE446" s="210"/>
      <c r="BF446" s="210"/>
    </row>
    <row r="447" spans="1:58" x14ac:dyDescent="0.25">
      <c r="A447" s="171" t="s">
        <v>91</v>
      </c>
      <c r="B447" s="164"/>
      <c r="C447" s="299" t="s">
        <v>628</v>
      </c>
      <c r="D447" s="166"/>
      <c r="E447" s="168"/>
      <c r="F447" s="167"/>
      <c r="G447" s="168"/>
      <c r="I447" s="171" t="s">
        <v>91</v>
      </c>
      <c r="J447" s="164"/>
      <c r="K447" s="299" t="s">
        <v>628</v>
      </c>
      <c r="L447" s="248"/>
      <c r="M447" s="166"/>
      <c r="N447" s="168"/>
      <c r="O447" s="167"/>
      <c r="P447" s="168"/>
      <c r="Q447" s="271"/>
      <c r="AL447" s="260"/>
      <c r="AM447" s="260"/>
      <c r="AN447" s="260"/>
      <c r="AO447" s="260"/>
      <c r="AP447" s="260"/>
      <c r="AQ447" s="260"/>
      <c r="AR447" s="260"/>
      <c r="AS447" s="260"/>
      <c r="AT447" s="260"/>
      <c r="AU447" s="260"/>
      <c r="AV447" s="260"/>
      <c r="AW447" s="260"/>
      <c r="AX447" s="260"/>
      <c r="AY447" s="260"/>
      <c r="AZ447" s="260"/>
      <c r="BA447" s="260"/>
      <c r="BB447" s="260"/>
      <c r="BC447" s="260"/>
      <c r="BD447" s="210"/>
      <c r="BE447" s="210"/>
      <c r="BF447" s="210"/>
    </row>
    <row r="448" spans="1:58" x14ac:dyDescent="0.25">
      <c r="A448" s="171" t="s">
        <v>91</v>
      </c>
      <c r="B448" s="164"/>
      <c r="C448" s="299" t="s">
        <v>628</v>
      </c>
      <c r="D448" s="166"/>
      <c r="E448" s="168"/>
      <c r="F448" s="167"/>
      <c r="G448" s="168"/>
      <c r="I448" s="171" t="s">
        <v>91</v>
      </c>
      <c r="J448" s="164"/>
      <c r="K448" s="299" t="s">
        <v>628</v>
      </c>
      <c r="L448" s="248"/>
      <c r="M448" s="166"/>
      <c r="N448" s="168"/>
      <c r="O448" s="167"/>
      <c r="P448" s="168"/>
      <c r="Q448" s="271"/>
      <c r="AL448" s="260"/>
      <c r="AM448" s="260"/>
      <c r="AN448" s="260"/>
      <c r="AO448" s="260"/>
      <c r="AP448" s="260"/>
      <c r="AQ448" s="260"/>
      <c r="AR448" s="260"/>
      <c r="AS448" s="260"/>
      <c r="AT448" s="260"/>
      <c r="AU448" s="260"/>
      <c r="AV448" s="260"/>
      <c r="AW448" s="260"/>
      <c r="AX448" s="260"/>
      <c r="AY448" s="260"/>
      <c r="AZ448" s="260"/>
      <c r="BA448" s="260"/>
      <c r="BB448" s="260"/>
      <c r="BC448" s="260"/>
      <c r="BD448" s="210"/>
      <c r="BE448" s="210"/>
      <c r="BF448" s="210"/>
    </row>
    <row r="449" spans="1:58" x14ac:dyDescent="0.25">
      <c r="A449" s="171" t="s">
        <v>91</v>
      </c>
      <c r="B449" s="164"/>
      <c r="C449" s="299" t="s">
        <v>628</v>
      </c>
      <c r="D449" s="166"/>
      <c r="E449" s="168"/>
      <c r="F449" s="167"/>
      <c r="G449" s="168"/>
      <c r="I449" s="171" t="s">
        <v>91</v>
      </c>
      <c r="J449" s="164"/>
      <c r="K449" s="299" t="s">
        <v>628</v>
      </c>
      <c r="L449" s="248"/>
      <c r="M449" s="166"/>
      <c r="N449" s="168"/>
      <c r="O449" s="167"/>
      <c r="P449" s="168"/>
      <c r="Q449" s="271"/>
      <c r="AL449" s="260"/>
      <c r="AM449" s="260"/>
      <c r="AN449" s="260"/>
      <c r="AO449" s="260"/>
      <c r="AP449" s="260"/>
      <c r="AQ449" s="260"/>
      <c r="AR449" s="260"/>
      <c r="AS449" s="260"/>
      <c r="AT449" s="260"/>
      <c r="AU449" s="260"/>
      <c r="AV449" s="260"/>
      <c r="AW449" s="260"/>
      <c r="AX449" s="260"/>
      <c r="AY449" s="260"/>
      <c r="AZ449" s="260"/>
      <c r="BA449" s="260"/>
      <c r="BB449" s="260"/>
      <c r="BC449" s="260"/>
      <c r="BD449" s="210"/>
      <c r="BE449" s="210"/>
      <c r="BF449" s="210"/>
    </row>
    <row r="450" spans="1:58" x14ac:dyDescent="0.25">
      <c r="A450" s="171" t="s">
        <v>91</v>
      </c>
      <c r="B450" s="164"/>
      <c r="C450" s="299" t="s">
        <v>628</v>
      </c>
      <c r="D450" s="166"/>
      <c r="E450" s="168"/>
      <c r="F450" s="167"/>
      <c r="G450" s="168"/>
      <c r="I450" s="171" t="s">
        <v>91</v>
      </c>
      <c r="J450" s="164"/>
      <c r="K450" s="299" t="s">
        <v>628</v>
      </c>
      <c r="L450" s="248"/>
      <c r="M450" s="166"/>
      <c r="N450" s="168"/>
      <c r="O450" s="167"/>
      <c r="P450" s="168"/>
      <c r="Q450" s="271"/>
      <c r="AL450" s="260"/>
      <c r="AM450" s="260"/>
      <c r="AN450" s="260"/>
      <c r="AO450" s="260"/>
      <c r="AP450" s="260"/>
      <c r="AQ450" s="260"/>
      <c r="AR450" s="260"/>
      <c r="AS450" s="260"/>
      <c r="AT450" s="260"/>
      <c r="AU450" s="260"/>
      <c r="AV450" s="260"/>
      <c r="AW450" s="260"/>
      <c r="AX450" s="260"/>
      <c r="AY450" s="260"/>
      <c r="AZ450" s="260"/>
      <c r="BA450" s="260"/>
      <c r="BB450" s="260"/>
      <c r="BC450" s="260"/>
      <c r="BD450" s="210"/>
      <c r="BE450" s="210"/>
      <c r="BF450" s="210"/>
    </row>
    <row r="451" spans="1:58" x14ac:dyDescent="0.25">
      <c r="A451" s="171" t="s">
        <v>91</v>
      </c>
      <c r="B451" s="164"/>
      <c r="C451" s="299" t="s">
        <v>628</v>
      </c>
      <c r="D451" s="166"/>
      <c r="E451" s="168"/>
      <c r="F451" s="167"/>
      <c r="G451" s="168"/>
      <c r="I451" s="171" t="s">
        <v>91</v>
      </c>
      <c r="J451" s="164"/>
      <c r="K451" s="299" t="s">
        <v>628</v>
      </c>
      <c r="L451" s="248"/>
      <c r="M451" s="166"/>
      <c r="N451" s="168"/>
      <c r="O451" s="167"/>
      <c r="P451" s="168"/>
      <c r="Q451" s="271"/>
      <c r="AL451" s="260"/>
      <c r="AM451" s="260"/>
      <c r="AN451" s="260"/>
      <c r="AO451" s="260"/>
      <c r="AP451" s="260"/>
      <c r="AQ451" s="260"/>
      <c r="AR451" s="260"/>
      <c r="AS451" s="260"/>
      <c r="AT451" s="260"/>
      <c r="AU451" s="260"/>
      <c r="AV451" s="260"/>
      <c r="AW451" s="260"/>
      <c r="AX451" s="260"/>
      <c r="AY451" s="260"/>
      <c r="AZ451" s="260"/>
      <c r="BA451" s="260"/>
      <c r="BB451" s="260"/>
      <c r="BC451" s="260"/>
      <c r="BD451" s="210"/>
      <c r="BE451" s="210"/>
      <c r="BF451" s="210"/>
    </row>
    <row r="452" spans="1:58" x14ac:dyDescent="0.25">
      <c r="A452" s="171" t="s">
        <v>91</v>
      </c>
      <c r="B452" s="164"/>
      <c r="C452" s="299" t="s">
        <v>628</v>
      </c>
      <c r="D452" s="166"/>
      <c r="E452" s="168"/>
      <c r="F452" s="167"/>
      <c r="G452" s="168"/>
      <c r="I452" s="171" t="s">
        <v>91</v>
      </c>
      <c r="J452" s="164"/>
      <c r="K452" s="299" t="s">
        <v>628</v>
      </c>
      <c r="L452" s="248"/>
      <c r="M452" s="166"/>
      <c r="N452" s="168"/>
      <c r="O452" s="167"/>
      <c r="P452" s="168"/>
      <c r="Q452" s="271"/>
      <c r="AL452" s="260"/>
      <c r="AM452" s="260"/>
      <c r="AN452" s="260"/>
      <c r="AO452" s="260"/>
      <c r="AP452" s="260"/>
      <c r="AQ452" s="260"/>
      <c r="AR452" s="260"/>
      <c r="AS452" s="260"/>
      <c r="AT452" s="260"/>
      <c r="AU452" s="260"/>
      <c r="AV452" s="260"/>
      <c r="AW452" s="260"/>
      <c r="AX452" s="260"/>
      <c r="AY452" s="260"/>
      <c r="AZ452" s="260"/>
      <c r="BA452" s="260"/>
      <c r="BB452" s="260"/>
      <c r="BC452" s="260"/>
      <c r="BD452" s="210"/>
      <c r="BE452" s="210"/>
      <c r="BF452" s="210"/>
    </row>
    <row r="453" spans="1:58" x14ac:dyDescent="0.25">
      <c r="A453" s="171" t="s">
        <v>91</v>
      </c>
      <c r="B453" s="164"/>
      <c r="C453" s="299" t="s">
        <v>628</v>
      </c>
      <c r="D453" s="166"/>
      <c r="E453" s="168"/>
      <c r="F453" s="167"/>
      <c r="G453" s="168"/>
      <c r="I453" s="171" t="s">
        <v>91</v>
      </c>
      <c r="J453" s="164"/>
      <c r="K453" s="299" t="s">
        <v>628</v>
      </c>
      <c r="L453" s="248"/>
      <c r="M453" s="166"/>
      <c r="N453" s="168"/>
      <c r="O453" s="167"/>
      <c r="P453" s="168"/>
      <c r="Q453" s="271"/>
      <c r="AL453" s="260"/>
      <c r="AM453" s="260"/>
      <c r="AN453" s="260"/>
      <c r="AO453" s="260"/>
      <c r="AP453" s="260"/>
      <c r="AQ453" s="260"/>
      <c r="AR453" s="260"/>
      <c r="AS453" s="260"/>
      <c r="AT453" s="260"/>
      <c r="AU453" s="260"/>
      <c r="AV453" s="260"/>
      <c r="AW453" s="260"/>
      <c r="AX453" s="260"/>
      <c r="AY453" s="260"/>
      <c r="AZ453" s="260"/>
      <c r="BA453" s="260"/>
      <c r="BB453" s="260"/>
      <c r="BC453" s="260"/>
      <c r="BD453" s="210"/>
      <c r="BE453" s="210"/>
      <c r="BF453" s="210"/>
    </row>
    <row r="454" spans="1:58" x14ac:dyDescent="0.25">
      <c r="A454" s="171" t="s">
        <v>91</v>
      </c>
      <c r="B454" s="164"/>
      <c r="C454" s="299" t="s">
        <v>628</v>
      </c>
      <c r="D454" s="166"/>
      <c r="E454" s="168"/>
      <c r="F454" s="167"/>
      <c r="G454" s="168"/>
      <c r="I454" s="171" t="s">
        <v>91</v>
      </c>
      <c r="J454" s="164"/>
      <c r="K454" s="299" t="s">
        <v>628</v>
      </c>
      <c r="L454" s="248"/>
      <c r="M454" s="166"/>
      <c r="N454" s="168"/>
      <c r="O454" s="167"/>
      <c r="P454" s="168"/>
      <c r="Q454" s="271"/>
      <c r="AL454" s="260"/>
      <c r="AM454" s="260"/>
      <c r="AN454" s="260"/>
      <c r="AO454" s="260"/>
      <c r="AP454" s="260"/>
      <c r="AQ454" s="260"/>
      <c r="AR454" s="260"/>
      <c r="AS454" s="260"/>
      <c r="AT454" s="260"/>
      <c r="AU454" s="260"/>
      <c r="AV454" s="260"/>
      <c r="AW454" s="260"/>
      <c r="AX454" s="260"/>
      <c r="AY454" s="260"/>
      <c r="AZ454" s="260"/>
      <c r="BA454" s="260"/>
      <c r="BB454" s="260"/>
      <c r="BC454" s="260"/>
      <c r="BD454" s="210"/>
      <c r="BE454" s="210"/>
      <c r="BF454" s="210"/>
    </row>
    <row r="455" spans="1:58" x14ac:dyDescent="0.25">
      <c r="A455" s="171" t="s">
        <v>91</v>
      </c>
      <c r="B455" s="164"/>
      <c r="C455" s="299" t="s">
        <v>628</v>
      </c>
      <c r="D455" s="166"/>
      <c r="E455" s="168"/>
      <c r="F455" s="167"/>
      <c r="G455" s="168"/>
      <c r="I455" s="171" t="s">
        <v>91</v>
      </c>
      <c r="J455" s="164"/>
      <c r="K455" s="299" t="s">
        <v>628</v>
      </c>
      <c r="L455" s="248"/>
      <c r="M455" s="166"/>
      <c r="N455" s="168"/>
      <c r="O455" s="167"/>
      <c r="P455" s="168"/>
      <c r="Q455" s="271"/>
      <c r="AL455" s="260"/>
      <c r="AM455" s="260"/>
      <c r="AN455" s="260"/>
      <c r="AO455" s="260"/>
      <c r="AP455" s="260"/>
      <c r="AQ455" s="260"/>
      <c r="AR455" s="260"/>
      <c r="AS455" s="260"/>
      <c r="AT455" s="260"/>
      <c r="AU455" s="260"/>
      <c r="AV455" s="260"/>
      <c r="AW455" s="260"/>
      <c r="AX455" s="260"/>
      <c r="AY455" s="260"/>
      <c r="AZ455" s="260"/>
      <c r="BA455" s="260"/>
      <c r="BB455" s="260"/>
      <c r="BC455" s="260"/>
      <c r="BD455" s="210"/>
      <c r="BE455" s="210"/>
      <c r="BF455" s="210"/>
    </row>
    <row r="456" spans="1:58" x14ac:dyDescent="0.25">
      <c r="A456" s="171" t="s">
        <v>91</v>
      </c>
      <c r="B456" s="164"/>
      <c r="C456" s="299" t="s">
        <v>628</v>
      </c>
      <c r="D456" s="166"/>
      <c r="E456" s="168"/>
      <c r="F456" s="167"/>
      <c r="G456" s="168"/>
      <c r="I456" s="171" t="s">
        <v>91</v>
      </c>
      <c r="J456" s="164"/>
      <c r="K456" s="299" t="s">
        <v>628</v>
      </c>
      <c r="L456" s="248"/>
      <c r="M456" s="166"/>
      <c r="N456" s="168"/>
      <c r="O456" s="167"/>
      <c r="P456" s="168"/>
      <c r="Q456" s="271"/>
      <c r="AL456" s="260"/>
      <c r="AM456" s="260"/>
      <c r="AN456" s="260"/>
      <c r="AO456" s="260"/>
      <c r="AP456" s="260"/>
      <c r="AQ456" s="260"/>
      <c r="AR456" s="260"/>
      <c r="AS456" s="260"/>
      <c r="AT456" s="260"/>
      <c r="AU456" s="260"/>
      <c r="AV456" s="260"/>
      <c r="AW456" s="260"/>
      <c r="AX456" s="260"/>
      <c r="AY456" s="260"/>
      <c r="AZ456" s="260"/>
      <c r="BA456" s="260"/>
      <c r="BB456" s="260"/>
      <c r="BC456" s="260"/>
      <c r="BD456" s="210"/>
      <c r="BE456" s="210"/>
      <c r="BF456" s="210"/>
    </row>
    <row r="457" spans="1:58" x14ac:dyDescent="0.25">
      <c r="A457" s="171" t="s">
        <v>91</v>
      </c>
      <c r="B457" s="164"/>
      <c r="C457" s="299" t="s">
        <v>628</v>
      </c>
      <c r="D457" s="166"/>
      <c r="E457" s="168"/>
      <c r="F457" s="167"/>
      <c r="G457" s="168"/>
      <c r="I457" s="171" t="s">
        <v>91</v>
      </c>
      <c r="J457" s="164"/>
      <c r="K457" s="299" t="s">
        <v>628</v>
      </c>
      <c r="L457" s="248"/>
      <c r="M457" s="166"/>
      <c r="N457" s="168"/>
      <c r="O457" s="167"/>
      <c r="P457" s="168"/>
      <c r="Q457" s="271"/>
      <c r="AL457" s="260"/>
      <c r="AM457" s="260"/>
      <c r="AN457" s="260"/>
      <c r="AO457" s="260"/>
      <c r="AP457" s="260"/>
      <c r="AQ457" s="260"/>
      <c r="AR457" s="260"/>
      <c r="AS457" s="260"/>
      <c r="AT457" s="260"/>
      <c r="AU457" s="260"/>
      <c r="AV457" s="260"/>
      <c r="AW457" s="260"/>
      <c r="AX457" s="260"/>
      <c r="AY457" s="260"/>
      <c r="AZ457" s="260"/>
      <c r="BA457" s="260"/>
      <c r="BB457" s="260"/>
      <c r="BC457" s="260"/>
      <c r="BD457" s="210"/>
      <c r="BE457" s="210"/>
      <c r="BF457" s="210"/>
    </row>
    <row r="458" spans="1:58" x14ac:dyDescent="0.25">
      <c r="A458" s="171" t="s">
        <v>91</v>
      </c>
      <c r="B458" s="164"/>
      <c r="C458" s="299" t="s">
        <v>628</v>
      </c>
      <c r="D458" s="166"/>
      <c r="E458" s="168"/>
      <c r="F458" s="167"/>
      <c r="G458" s="168"/>
      <c r="I458" s="171" t="s">
        <v>91</v>
      </c>
      <c r="J458" s="164"/>
      <c r="K458" s="299" t="s">
        <v>628</v>
      </c>
      <c r="L458" s="248"/>
      <c r="M458" s="166"/>
      <c r="N458" s="168"/>
      <c r="O458" s="167"/>
      <c r="P458" s="168"/>
      <c r="Q458" s="271"/>
      <c r="AL458" s="260"/>
      <c r="AM458" s="260"/>
      <c r="AN458" s="260"/>
      <c r="AO458" s="260"/>
      <c r="AP458" s="260"/>
      <c r="AQ458" s="260"/>
      <c r="AR458" s="260"/>
      <c r="AS458" s="260"/>
      <c r="AT458" s="260"/>
      <c r="AU458" s="260"/>
      <c r="AV458" s="260"/>
      <c r="AW458" s="260"/>
      <c r="AX458" s="260"/>
      <c r="AY458" s="260"/>
      <c r="AZ458" s="260"/>
      <c r="BA458" s="260"/>
      <c r="BB458" s="260"/>
      <c r="BC458" s="260"/>
      <c r="BD458" s="210"/>
      <c r="BE458" s="210"/>
      <c r="BF458" s="210"/>
    </row>
    <row r="459" spans="1:58" x14ac:dyDescent="0.25">
      <c r="A459" s="171" t="s">
        <v>91</v>
      </c>
      <c r="B459" s="164"/>
      <c r="C459" s="299" t="s">
        <v>628</v>
      </c>
      <c r="D459" s="166"/>
      <c r="E459" s="168"/>
      <c r="F459" s="167"/>
      <c r="G459" s="168"/>
      <c r="I459" s="171" t="s">
        <v>91</v>
      </c>
      <c r="J459" s="164"/>
      <c r="K459" s="299" t="s">
        <v>628</v>
      </c>
      <c r="L459" s="248"/>
      <c r="M459" s="166"/>
      <c r="N459" s="168"/>
      <c r="O459" s="167"/>
      <c r="P459" s="168"/>
      <c r="Q459" s="271"/>
      <c r="AL459" s="260"/>
      <c r="AM459" s="260"/>
      <c r="AN459" s="260"/>
      <c r="AO459" s="260"/>
      <c r="AP459" s="260"/>
      <c r="AQ459" s="260"/>
      <c r="AR459" s="260"/>
      <c r="AS459" s="260"/>
      <c r="AT459" s="260"/>
      <c r="AU459" s="260"/>
      <c r="AV459" s="260"/>
      <c r="AW459" s="260"/>
      <c r="AX459" s="260"/>
      <c r="AY459" s="260"/>
      <c r="AZ459" s="260"/>
      <c r="BA459" s="260"/>
      <c r="BB459" s="260"/>
      <c r="BC459" s="260"/>
      <c r="BD459" s="210"/>
      <c r="BE459" s="210"/>
      <c r="BF459" s="210"/>
    </row>
    <row r="460" spans="1:58" x14ac:dyDescent="0.25">
      <c r="A460" s="171" t="s">
        <v>91</v>
      </c>
      <c r="B460" s="164"/>
      <c r="C460" s="299" t="s">
        <v>628</v>
      </c>
      <c r="D460" s="166"/>
      <c r="E460" s="168"/>
      <c r="F460" s="167"/>
      <c r="G460" s="168"/>
      <c r="I460" s="171" t="s">
        <v>91</v>
      </c>
      <c r="J460" s="164"/>
      <c r="K460" s="299" t="s">
        <v>628</v>
      </c>
      <c r="L460" s="248"/>
      <c r="M460" s="166"/>
      <c r="N460" s="168"/>
      <c r="O460" s="167"/>
      <c r="P460" s="168"/>
      <c r="Q460" s="271"/>
      <c r="AL460" s="260"/>
      <c r="AM460" s="260"/>
      <c r="AN460" s="260"/>
      <c r="AO460" s="260"/>
      <c r="AP460" s="260"/>
      <c r="AQ460" s="260"/>
      <c r="AR460" s="260"/>
      <c r="AS460" s="260"/>
      <c r="AT460" s="260"/>
      <c r="AU460" s="260"/>
      <c r="AV460" s="260"/>
      <c r="AW460" s="260"/>
      <c r="AX460" s="260"/>
      <c r="AY460" s="260"/>
      <c r="AZ460" s="260"/>
      <c r="BA460" s="260"/>
      <c r="BB460" s="260"/>
      <c r="BC460" s="260"/>
      <c r="BD460" s="210"/>
      <c r="BE460" s="210"/>
      <c r="BF460" s="210"/>
    </row>
    <row r="461" spans="1:58" x14ac:dyDescent="0.25">
      <c r="A461" s="171" t="s">
        <v>91</v>
      </c>
      <c r="B461" s="164"/>
      <c r="C461" s="299" t="s">
        <v>628</v>
      </c>
      <c r="D461" s="166"/>
      <c r="E461" s="168"/>
      <c r="F461" s="167"/>
      <c r="G461" s="168"/>
      <c r="I461" s="171" t="s">
        <v>91</v>
      </c>
      <c r="J461" s="164"/>
      <c r="K461" s="299" t="s">
        <v>628</v>
      </c>
      <c r="L461" s="248"/>
      <c r="M461" s="166"/>
      <c r="N461" s="168"/>
      <c r="O461" s="167"/>
      <c r="P461" s="168"/>
      <c r="Q461" s="271"/>
      <c r="AL461" s="260"/>
      <c r="AM461" s="260"/>
      <c r="AN461" s="260"/>
      <c r="AO461" s="260"/>
      <c r="AP461" s="260"/>
      <c r="AQ461" s="260"/>
      <c r="AR461" s="260"/>
      <c r="AS461" s="260"/>
      <c r="AT461" s="260"/>
      <c r="AU461" s="260"/>
      <c r="AV461" s="260"/>
      <c r="AW461" s="260"/>
      <c r="AX461" s="260"/>
      <c r="AY461" s="260"/>
      <c r="AZ461" s="260"/>
      <c r="BA461" s="260"/>
      <c r="BB461" s="260"/>
      <c r="BC461" s="260"/>
      <c r="BD461" s="210"/>
      <c r="BE461" s="210"/>
      <c r="BF461" s="210"/>
    </row>
    <row r="462" spans="1:58" x14ac:dyDescent="0.25">
      <c r="A462" s="171" t="s">
        <v>91</v>
      </c>
      <c r="B462" s="164"/>
      <c r="C462" s="299" t="s">
        <v>628</v>
      </c>
      <c r="D462" s="166"/>
      <c r="E462" s="168"/>
      <c r="F462" s="167"/>
      <c r="G462" s="168"/>
      <c r="I462" s="171" t="s">
        <v>91</v>
      </c>
      <c r="J462" s="164"/>
      <c r="K462" s="299" t="s">
        <v>628</v>
      </c>
      <c r="L462" s="248"/>
      <c r="M462" s="166"/>
      <c r="N462" s="168"/>
      <c r="O462" s="167"/>
      <c r="P462" s="168"/>
      <c r="Q462" s="271"/>
      <c r="AL462" s="260"/>
      <c r="AM462" s="260"/>
      <c r="AN462" s="260"/>
      <c r="AO462" s="260"/>
      <c r="AP462" s="260"/>
      <c r="AQ462" s="260"/>
      <c r="AR462" s="260"/>
      <c r="AS462" s="260"/>
      <c r="AT462" s="260"/>
      <c r="AU462" s="260"/>
      <c r="AV462" s="260"/>
      <c r="AW462" s="260"/>
      <c r="AX462" s="260"/>
      <c r="AY462" s="260"/>
      <c r="AZ462" s="260"/>
      <c r="BA462" s="260"/>
      <c r="BB462" s="260"/>
      <c r="BC462" s="260"/>
      <c r="BD462" s="210"/>
      <c r="BE462" s="210"/>
      <c r="BF462" s="210"/>
    </row>
    <row r="463" spans="1:58" x14ac:dyDescent="0.25">
      <c r="A463" s="171" t="s">
        <v>91</v>
      </c>
      <c r="B463" s="164"/>
      <c r="C463" s="299" t="s">
        <v>628</v>
      </c>
      <c r="D463" s="166"/>
      <c r="E463" s="168"/>
      <c r="F463" s="167"/>
      <c r="G463" s="168"/>
      <c r="I463" s="171" t="s">
        <v>91</v>
      </c>
      <c r="J463" s="164"/>
      <c r="K463" s="299" t="s">
        <v>628</v>
      </c>
      <c r="L463" s="248"/>
      <c r="M463" s="166"/>
      <c r="N463" s="168"/>
      <c r="O463" s="167"/>
      <c r="P463" s="168"/>
      <c r="Q463" s="271"/>
      <c r="AL463" s="260"/>
      <c r="AM463" s="260"/>
      <c r="AN463" s="260"/>
      <c r="AO463" s="260"/>
      <c r="AP463" s="260"/>
      <c r="AQ463" s="260"/>
      <c r="AR463" s="260"/>
      <c r="AS463" s="260"/>
      <c r="AT463" s="260"/>
      <c r="AU463" s="260"/>
      <c r="AV463" s="260"/>
      <c r="AW463" s="260"/>
      <c r="AX463" s="260"/>
      <c r="AY463" s="260"/>
      <c r="AZ463" s="260"/>
      <c r="BA463" s="260"/>
      <c r="BB463" s="260"/>
      <c r="BC463" s="260"/>
      <c r="BD463" s="210"/>
      <c r="BE463" s="210"/>
      <c r="BF463" s="210"/>
    </row>
    <row r="464" spans="1:58" x14ac:dyDescent="0.25">
      <c r="A464" s="171" t="s">
        <v>91</v>
      </c>
      <c r="B464" s="164"/>
      <c r="C464" s="299" t="s">
        <v>628</v>
      </c>
      <c r="D464" s="166"/>
      <c r="E464" s="168"/>
      <c r="F464" s="167"/>
      <c r="G464" s="168"/>
      <c r="I464" s="171" t="s">
        <v>91</v>
      </c>
      <c r="J464" s="164"/>
      <c r="K464" s="299" t="s">
        <v>628</v>
      </c>
      <c r="L464" s="248"/>
      <c r="M464" s="166"/>
      <c r="N464" s="168"/>
      <c r="O464" s="167"/>
      <c r="P464" s="168"/>
      <c r="Q464" s="271"/>
      <c r="AL464" s="260"/>
      <c r="AM464" s="260"/>
      <c r="AN464" s="260"/>
      <c r="AO464" s="260"/>
      <c r="AP464" s="260"/>
      <c r="AQ464" s="260"/>
      <c r="AR464" s="260"/>
      <c r="AS464" s="260"/>
      <c r="AT464" s="260"/>
      <c r="AU464" s="260"/>
      <c r="AV464" s="260"/>
      <c r="AW464" s="260"/>
      <c r="AX464" s="260"/>
      <c r="AY464" s="260"/>
      <c r="AZ464" s="260"/>
      <c r="BA464" s="260"/>
      <c r="BB464" s="260"/>
      <c r="BC464" s="260"/>
      <c r="BD464" s="210"/>
      <c r="BE464" s="210"/>
      <c r="BF464" s="210"/>
    </row>
    <row r="465" spans="1:58" x14ac:dyDescent="0.25">
      <c r="A465" s="171" t="s">
        <v>91</v>
      </c>
      <c r="B465" s="164"/>
      <c r="C465" s="299" t="s">
        <v>628</v>
      </c>
      <c r="D465" s="166"/>
      <c r="E465" s="168"/>
      <c r="F465" s="167"/>
      <c r="G465" s="168"/>
      <c r="I465" s="171" t="s">
        <v>91</v>
      </c>
      <c r="J465" s="164"/>
      <c r="K465" s="299" t="s">
        <v>628</v>
      </c>
      <c r="L465" s="248"/>
      <c r="M465" s="166"/>
      <c r="N465" s="168"/>
      <c r="O465" s="167"/>
      <c r="P465" s="168"/>
      <c r="Q465" s="271"/>
      <c r="AL465" s="260"/>
      <c r="AM465" s="260"/>
      <c r="AN465" s="260"/>
      <c r="AO465" s="260"/>
      <c r="AP465" s="260"/>
      <c r="AQ465" s="260"/>
      <c r="AR465" s="260"/>
      <c r="AS465" s="260"/>
      <c r="AT465" s="260"/>
      <c r="AU465" s="260"/>
      <c r="AV465" s="260"/>
      <c r="AW465" s="260"/>
      <c r="AX465" s="260"/>
      <c r="AY465" s="260"/>
      <c r="AZ465" s="260"/>
      <c r="BA465" s="260"/>
      <c r="BB465" s="260"/>
      <c r="BC465" s="260"/>
      <c r="BD465" s="210"/>
      <c r="BE465" s="210"/>
      <c r="BF465" s="210"/>
    </row>
    <row r="466" spans="1:58" x14ac:dyDescent="0.25">
      <c r="A466" s="171" t="s">
        <v>91</v>
      </c>
      <c r="B466" s="164"/>
      <c r="C466" s="299" t="s">
        <v>628</v>
      </c>
      <c r="D466" s="166"/>
      <c r="E466" s="168"/>
      <c r="F466" s="167"/>
      <c r="G466" s="168"/>
      <c r="I466" s="171" t="s">
        <v>91</v>
      </c>
      <c r="J466" s="164"/>
      <c r="K466" s="299" t="s">
        <v>628</v>
      </c>
      <c r="L466" s="248"/>
      <c r="M466" s="166"/>
      <c r="N466" s="168"/>
      <c r="O466" s="167"/>
      <c r="P466" s="168"/>
      <c r="Q466" s="271"/>
      <c r="AL466" s="260"/>
      <c r="AM466" s="260"/>
      <c r="AN466" s="260"/>
      <c r="AO466" s="260"/>
      <c r="AP466" s="260"/>
      <c r="AQ466" s="260"/>
      <c r="AR466" s="260"/>
      <c r="AS466" s="260"/>
      <c r="AT466" s="260"/>
      <c r="AU466" s="260"/>
      <c r="AV466" s="260"/>
      <c r="AW466" s="260"/>
      <c r="AX466" s="260"/>
      <c r="AY466" s="260"/>
      <c r="AZ466" s="260"/>
      <c r="BA466" s="260"/>
      <c r="BB466" s="260"/>
      <c r="BC466" s="260"/>
      <c r="BD466" s="210"/>
      <c r="BE466" s="210"/>
      <c r="BF466" s="210"/>
    </row>
    <row r="467" spans="1:58" x14ac:dyDescent="0.25">
      <c r="A467" s="171" t="s">
        <v>91</v>
      </c>
      <c r="B467" s="164"/>
      <c r="C467" s="299" t="s">
        <v>628</v>
      </c>
      <c r="D467" s="166"/>
      <c r="E467" s="168"/>
      <c r="F467" s="167"/>
      <c r="G467" s="168"/>
      <c r="I467" s="171" t="s">
        <v>91</v>
      </c>
      <c r="J467" s="164"/>
      <c r="K467" s="299" t="s">
        <v>628</v>
      </c>
      <c r="L467" s="248"/>
      <c r="M467" s="166"/>
      <c r="N467" s="168"/>
      <c r="O467" s="167"/>
      <c r="P467" s="168"/>
      <c r="Q467" s="271"/>
      <c r="AL467" s="260"/>
      <c r="AM467" s="260"/>
      <c r="AN467" s="260"/>
      <c r="AO467" s="260"/>
      <c r="AP467" s="260"/>
      <c r="AQ467" s="260"/>
      <c r="AR467" s="260"/>
      <c r="AS467" s="260"/>
      <c r="AT467" s="260"/>
      <c r="AU467" s="260"/>
      <c r="AV467" s="260"/>
      <c r="AW467" s="260"/>
      <c r="AX467" s="260"/>
      <c r="AY467" s="260"/>
      <c r="AZ467" s="260"/>
      <c r="BA467" s="260"/>
      <c r="BB467" s="260"/>
      <c r="BC467" s="260"/>
      <c r="BD467" s="210"/>
      <c r="BE467" s="210"/>
      <c r="BF467" s="210"/>
    </row>
    <row r="468" spans="1:58" x14ac:dyDescent="0.25">
      <c r="A468" s="171" t="s">
        <v>91</v>
      </c>
      <c r="B468" s="164"/>
      <c r="C468" s="299" t="s">
        <v>628</v>
      </c>
      <c r="D468" s="166"/>
      <c r="E468" s="168"/>
      <c r="F468" s="167"/>
      <c r="G468" s="168"/>
      <c r="I468" s="171" t="s">
        <v>91</v>
      </c>
      <c r="J468" s="164"/>
      <c r="K468" s="299" t="s">
        <v>628</v>
      </c>
      <c r="L468" s="248"/>
      <c r="M468" s="166"/>
      <c r="N468" s="168"/>
      <c r="O468" s="167"/>
      <c r="P468" s="168"/>
      <c r="Q468" s="271"/>
      <c r="AL468" s="260"/>
      <c r="AM468" s="260"/>
      <c r="AN468" s="260"/>
      <c r="AO468" s="260"/>
      <c r="AP468" s="260"/>
      <c r="AQ468" s="260"/>
      <c r="AR468" s="260"/>
      <c r="AS468" s="260"/>
      <c r="AT468" s="260"/>
      <c r="AU468" s="260"/>
      <c r="AV468" s="260"/>
      <c r="AW468" s="260"/>
      <c r="AX468" s="260"/>
      <c r="AY468" s="260"/>
      <c r="AZ468" s="260"/>
      <c r="BA468" s="260"/>
      <c r="BB468" s="260"/>
      <c r="BC468" s="260"/>
      <c r="BD468" s="210"/>
      <c r="BE468" s="210"/>
      <c r="BF468" s="210"/>
    </row>
    <row r="469" spans="1:58" x14ac:dyDescent="0.25">
      <c r="A469" s="171" t="s">
        <v>91</v>
      </c>
      <c r="B469" s="164"/>
      <c r="C469" s="299" t="s">
        <v>628</v>
      </c>
      <c r="D469" s="166"/>
      <c r="E469" s="168"/>
      <c r="F469" s="167"/>
      <c r="G469" s="168"/>
      <c r="I469" s="171" t="s">
        <v>91</v>
      </c>
      <c r="J469" s="164"/>
      <c r="K469" s="299" t="s">
        <v>628</v>
      </c>
      <c r="L469" s="248"/>
      <c r="M469" s="166"/>
      <c r="N469" s="168"/>
      <c r="O469" s="167"/>
      <c r="P469" s="168"/>
      <c r="Q469" s="271"/>
      <c r="AL469" s="260"/>
      <c r="AM469" s="260"/>
      <c r="AN469" s="260"/>
      <c r="AO469" s="260"/>
      <c r="AP469" s="260"/>
      <c r="AQ469" s="260"/>
      <c r="AR469" s="260"/>
      <c r="AS469" s="260"/>
      <c r="AT469" s="260"/>
      <c r="AU469" s="260"/>
      <c r="AV469" s="260"/>
      <c r="AW469" s="260"/>
      <c r="AX469" s="260"/>
      <c r="AY469" s="260"/>
      <c r="AZ469" s="260"/>
      <c r="BA469" s="260"/>
      <c r="BB469" s="260"/>
      <c r="BC469" s="260"/>
      <c r="BD469" s="210"/>
      <c r="BE469" s="210"/>
      <c r="BF469" s="210"/>
    </row>
    <row r="470" spans="1:58" x14ac:dyDescent="0.25">
      <c r="A470" s="171" t="s">
        <v>91</v>
      </c>
      <c r="B470" s="164"/>
      <c r="C470" s="299" t="s">
        <v>628</v>
      </c>
      <c r="D470" s="166"/>
      <c r="E470" s="168"/>
      <c r="F470" s="167"/>
      <c r="G470" s="168"/>
      <c r="I470" s="171" t="s">
        <v>91</v>
      </c>
      <c r="J470" s="164"/>
      <c r="K470" s="299" t="s">
        <v>628</v>
      </c>
      <c r="L470" s="248"/>
      <c r="M470" s="166"/>
      <c r="N470" s="168"/>
      <c r="O470" s="167"/>
      <c r="P470" s="168"/>
      <c r="Q470" s="271"/>
      <c r="AL470" s="260"/>
      <c r="AM470" s="260"/>
      <c r="AN470" s="260"/>
      <c r="AO470" s="260"/>
      <c r="AP470" s="260"/>
      <c r="AQ470" s="260"/>
      <c r="AR470" s="260"/>
      <c r="AS470" s="260"/>
      <c r="AT470" s="260"/>
      <c r="AU470" s="260"/>
      <c r="AV470" s="260"/>
      <c r="AW470" s="260"/>
      <c r="AX470" s="260"/>
      <c r="AY470" s="260"/>
      <c r="AZ470" s="260"/>
      <c r="BA470" s="260"/>
      <c r="BB470" s="260"/>
      <c r="BC470" s="260"/>
      <c r="BD470" s="210"/>
      <c r="BE470" s="210"/>
      <c r="BF470" s="210"/>
    </row>
    <row r="471" spans="1:58" x14ac:dyDescent="0.25">
      <c r="A471" s="171" t="s">
        <v>91</v>
      </c>
      <c r="B471" s="164"/>
      <c r="C471" s="299" t="s">
        <v>628</v>
      </c>
      <c r="D471" s="166"/>
      <c r="E471" s="168"/>
      <c r="F471" s="167"/>
      <c r="G471" s="168"/>
      <c r="I471" s="171" t="s">
        <v>91</v>
      </c>
      <c r="J471" s="164"/>
      <c r="K471" s="299" t="s">
        <v>628</v>
      </c>
      <c r="L471" s="248"/>
      <c r="M471" s="166"/>
      <c r="N471" s="168"/>
      <c r="O471" s="167"/>
      <c r="P471" s="168"/>
      <c r="Q471" s="271"/>
      <c r="AL471" s="260"/>
      <c r="AM471" s="260"/>
      <c r="AN471" s="260"/>
      <c r="AO471" s="260"/>
      <c r="AP471" s="260"/>
      <c r="AQ471" s="260"/>
      <c r="AR471" s="260"/>
      <c r="AS471" s="260"/>
      <c r="AT471" s="260"/>
      <c r="AU471" s="260"/>
      <c r="AV471" s="260"/>
      <c r="AW471" s="260"/>
      <c r="AX471" s="260"/>
      <c r="AY471" s="260"/>
      <c r="AZ471" s="260"/>
      <c r="BA471" s="260"/>
      <c r="BB471" s="260"/>
      <c r="BC471" s="260"/>
      <c r="BD471" s="210"/>
      <c r="BE471" s="210"/>
      <c r="BF471" s="210"/>
    </row>
    <row r="472" spans="1:58" x14ac:dyDescent="0.25">
      <c r="A472" s="171" t="s">
        <v>91</v>
      </c>
      <c r="B472" s="164"/>
      <c r="C472" s="299" t="s">
        <v>628</v>
      </c>
      <c r="D472" s="166"/>
      <c r="E472" s="168"/>
      <c r="F472" s="167"/>
      <c r="G472" s="168"/>
      <c r="I472" s="171" t="s">
        <v>91</v>
      </c>
      <c r="J472" s="164"/>
      <c r="K472" s="299" t="s">
        <v>628</v>
      </c>
      <c r="L472" s="248"/>
      <c r="M472" s="166"/>
      <c r="N472" s="168"/>
      <c r="O472" s="167"/>
      <c r="P472" s="168"/>
      <c r="Q472" s="271"/>
      <c r="AL472" s="260"/>
      <c r="AM472" s="260"/>
      <c r="AN472" s="260"/>
      <c r="AO472" s="260"/>
      <c r="AP472" s="260"/>
      <c r="AQ472" s="260"/>
      <c r="AR472" s="260"/>
      <c r="AS472" s="260"/>
      <c r="AT472" s="260"/>
      <c r="AU472" s="260"/>
      <c r="AV472" s="260"/>
      <c r="AW472" s="260"/>
      <c r="AX472" s="260"/>
      <c r="AY472" s="260"/>
      <c r="AZ472" s="260"/>
      <c r="BA472" s="260"/>
      <c r="BB472" s="260"/>
      <c r="BC472" s="260"/>
      <c r="BD472" s="210"/>
      <c r="BE472" s="210"/>
      <c r="BF472" s="210"/>
    </row>
    <row r="473" spans="1:58" x14ac:dyDescent="0.25">
      <c r="A473" s="171" t="s">
        <v>91</v>
      </c>
      <c r="B473" s="164"/>
      <c r="C473" s="299" t="s">
        <v>628</v>
      </c>
      <c r="D473" s="166"/>
      <c r="E473" s="168"/>
      <c r="F473" s="167"/>
      <c r="G473" s="168"/>
      <c r="I473" s="171" t="s">
        <v>91</v>
      </c>
      <c r="J473" s="164"/>
      <c r="K473" s="299" t="s">
        <v>628</v>
      </c>
      <c r="L473" s="248"/>
      <c r="M473" s="166"/>
      <c r="N473" s="168"/>
      <c r="O473" s="167"/>
      <c r="P473" s="168"/>
      <c r="Q473" s="271"/>
      <c r="AL473" s="260"/>
      <c r="AM473" s="260"/>
      <c r="AN473" s="260"/>
      <c r="AO473" s="260"/>
      <c r="AP473" s="260"/>
      <c r="AQ473" s="260"/>
      <c r="AR473" s="260"/>
      <c r="AS473" s="260"/>
      <c r="AT473" s="260"/>
      <c r="AU473" s="260"/>
      <c r="AV473" s="260"/>
      <c r="AW473" s="260"/>
      <c r="AX473" s="260"/>
      <c r="AY473" s="260"/>
      <c r="AZ473" s="260"/>
      <c r="BA473" s="260"/>
      <c r="BB473" s="260"/>
      <c r="BC473" s="260"/>
      <c r="BD473" s="210"/>
      <c r="BE473" s="210"/>
      <c r="BF473" s="210"/>
    </row>
    <row r="474" spans="1:58" x14ac:dyDescent="0.25">
      <c r="A474" s="171" t="s">
        <v>91</v>
      </c>
      <c r="B474" s="164"/>
      <c r="C474" s="299" t="s">
        <v>628</v>
      </c>
      <c r="D474" s="166"/>
      <c r="E474" s="168"/>
      <c r="F474" s="167"/>
      <c r="G474" s="168"/>
      <c r="I474" s="171" t="s">
        <v>91</v>
      </c>
      <c r="J474" s="164"/>
      <c r="K474" s="299" t="s">
        <v>628</v>
      </c>
      <c r="L474" s="248"/>
      <c r="M474" s="166"/>
      <c r="N474" s="168"/>
      <c r="O474" s="167"/>
      <c r="P474" s="168"/>
      <c r="Q474" s="271"/>
      <c r="AL474" s="260"/>
      <c r="AM474" s="260"/>
      <c r="AN474" s="260"/>
      <c r="AO474" s="260"/>
      <c r="AP474" s="260"/>
      <c r="AQ474" s="260"/>
      <c r="AR474" s="260"/>
      <c r="AS474" s="260"/>
      <c r="AT474" s="260"/>
      <c r="AU474" s="260"/>
      <c r="AV474" s="260"/>
      <c r="AW474" s="260"/>
      <c r="AX474" s="260"/>
      <c r="AY474" s="260"/>
      <c r="AZ474" s="260"/>
      <c r="BA474" s="260"/>
      <c r="BB474" s="260"/>
      <c r="BC474" s="260"/>
      <c r="BD474" s="210"/>
      <c r="BE474" s="210"/>
      <c r="BF474" s="210"/>
    </row>
    <row r="475" spans="1:58" x14ac:dyDescent="0.25">
      <c r="A475" s="171" t="s">
        <v>91</v>
      </c>
      <c r="B475" s="164"/>
      <c r="C475" s="299" t="s">
        <v>628</v>
      </c>
      <c r="D475" s="166"/>
      <c r="E475" s="168"/>
      <c r="F475" s="167"/>
      <c r="G475" s="168"/>
      <c r="I475" s="171" t="s">
        <v>91</v>
      </c>
      <c r="J475" s="164"/>
      <c r="K475" s="299" t="s">
        <v>628</v>
      </c>
      <c r="L475" s="248"/>
      <c r="M475" s="166"/>
      <c r="N475" s="168"/>
      <c r="O475" s="167"/>
      <c r="P475" s="168"/>
      <c r="Q475" s="271"/>
      <c r="AL475" s="260"/>
      <c r="AM475" s="260"/>
      <c r="AN475" s="260"/>
      <c r="AO475" s="260"/>
      <c r="AP475" s="260"/>
      <c r="AQ475" s="260"/>
      <c r="AR475" s="260"/>
      <c r="AS475" s="260"/>
      <c r="AT475" s="260"/>
      <c r="AU475" s="260"/>
      <c r="AV475" s="260"/>
      <c r="AW475" s="260"/>
      <c r="AX475" s="260"/>
      <c r="AY475" s="260"/>
      <c r="AZ475" s="260"/>
      <c r="BA475" s="260"/>
      <c r="BB475" s="260"/>
      <c r="BC475" s="260"/>
      <c r="BD475" s="210"/>
      <c r="BE475" s="210"/>
      <c r="BF475" s="210"/>
    </row>
    <row r="476" spans="1:58" x14ac:dyDescent="0.25">
      <c r="A476" s="171" t="s">
        <v>91</v>
      </c>
      <c r="B476" s="164"/>
      <c r="C476" s="299" t="s">
        <v>628</v>
      </c>
      <c r="D476" s="166"/>
      <c r="E476" s="168"/>
      <c r="F476" s="167"/>
      <c r="G476" s="168"/>
      <c r="I476" s="171" t="s">
        <v>91</v>
      </c>
      <c r="J476" s="164"/>
      <c r="K476" s="299" t="s">
        <v>628</v>
      </c>
      <c r="L476" s="248"/>
      <c r="M476" s="166"/>
      <c r="N476" s="168"/>
      <c r="O476" s="167"/>
      <c r="P476" s="168"/>
      <c r="Q476" s="271"/>
      <c r="AL476" s="260"/>
      <c r="AM476" s="260"/>
      <c r="AN476" s="260"/>
      <c r="AO476" s="260"/>
      <c r="AP476" s="260"/>
      <c r="AQ476" s="260"/>
      <c r="AR476" s="260"/>
      <c r="AS476" s="260"/>
      <c r="AT476" s="260"/>
      <c r="AU476" s="260"/>
      <c r="AV476" s="260"/>
      <c r="AW476" s="260"/>
      <c r="AX476" s="260"/>
      <c r="AY476" s="260"/>
      <c r="AZ476" s="260"/>
      <c r="BA476" s="260"/>
      <c r="BB476" s="260"/>
      <c r="BC476" s="260"/>
      <c r="BD476" s="210"/>
      <c r="BE476" s="210"/>
      <c r="BF476" s="210"/>
    </row>
    <row r="477" spans="1:58" x14ac:dyDescent="0.25">
      <c r="A477" s="171" t="s">
        <v>91</v>
      </c>
      <c r="B477" s="164"/>
      <c r="C477" s="299" t="s">
        <v>628</v>
      </c>
      <c r="D477" s="166"/>
      <c r="E477" s="168"/>
      <c r="F477" s="167"/>
      <c r="G477" s="168"/>
      <c r="I477" s="171" t="s">
        <v>91</v>
      </c>
      <c r="J477" s="164"/>
      <c r="K477" s="299" t="s">
        <v>628</v>
      </c>
      <c r="L477" s="248"/>
      <c r="M477" s="166"/>
      <c r="N477" s="168"/>
      <c r="O477" s="167"/>
      <c r="P477" s="168"/>
      <c r="Q477" s="271"/>
      <c r="AL477" s="260"/>
      <c r="AM477" s="260"/>
      <c r="AN477" s="260"/>
      <c r="AO477" s="260"/>
      <c r="AP477" s="260"/>
      <c r="AQ477" s="260"/>
      <c r="AR477" s="260"/>
      <c r="AS477" s="260"/>
      <c r="AT477" s="260"/>
      <c r="AU477" s="260"/>
      <c r="AV477" s="260"/>
      <c r="AW477" s="260"/>
      <c r="AX477" s="260"/>
      <c r="AY477" s="260"/>
      <c r="AZ477" s="260"/>
      <c r="BA477" s="260"/>
      <c r="BB477" s="260"/>
      <c r="BC477" s="260"/>
      <c r="BD477" s="210"/>
      <c r="BE477" s="210"/>
      <c r="BF477" s="210"/>
    </row>
    <row r="478" spans="1:58" x14ac:dyDescent="0.25">
      <c r="A478" s="171" t="s">
        <v>91</v>
      </c>
      <c r="B478" s="164"/>
      <c r="C478" s="299" t="s">
        <v>628</v>
      </c>
      <c r="D478" s="166"/>
      <c r="E478" s="168"/>
      <c r="F478" s="167"/>
      <c r="G478" s="168"/>
      <c r="I478" s="171" t="s">
        <v>91</v>
      </c>
      <c r="J478" s="164"/>
      <c r="K478" s="299" t="s">
        <v>628</v>
      </c>
      <c r="L478" s="248"/>
      <c r="M478" s="166"/>
      <c r="N478" s="168"/>
      <c r="O478" s="167"/>
      <c r="P478" s="168"/>
      <c r="Q478" s="271"/>
      <c r="AL478" s="260"/>
      <c r="AM478" s="260"/>
      <c r="AN478" s="260"/>
      <c r="AO478" s="260"/>
      <c r="AP478" s="260"/>
      <c r="AQ478" s="260"/>
      <c r="AR478" s="260"/>
      <c r="AS478" s="260"/>
      <c r="AT478" s="260"/>
      <c r="AU478" s="260"/>
      <c r="AV478" s="260"/>
      <c r="AW478" s="260"/>
      <c r="AX478" s="260"/>
      <c r="AY478" s="260"/>
      <c r="AZ478" s="260"/>
      <c r="BA478" s="260"/>
      <c r="BB478" s="260"/>
      <c r="BC478" s="260"/>
      <c r="BD478" s="210"/>
      <c r="BE478" s="210"/>
      <c r="BF478" s="210"/>
    </row>
    <row r="479" spans="1:58" x14ac:dyDescent="0.25">
      <c r="A479" s="171" t="s">
        <v>91</v>
      </c>
      <c r="B479" s="164"/>
      <c r="C479" s="299" t="s">
        <v>628</v>
      </c>
      <c r="D479" s="166"/>
      <c r="E479" s="168"/>
      <c r="F479" s="167"/>
      <c r="G479" s="168"/>
      <c r="I479" s="171" t="s">
        <v>91</v>
      </c>
      <c r="J479" s="164"/>
      <c r="K479" s="299" t="s">
        <v>628</v>
      </c>
      <c r="L479" s="248"/>
      <c r="M479" s="166"/>
      <c r="N479" s="168"/>
      <c r="O479" s="167"/>
      <c r="P479" s="168"/>
      <c r="Q479" s="271"/>
      <c r="AL479" s="260"/>
      <c r="AM479" s="260"/>
      <c r="AN479" s="260"/>
      <c r="AO479" s="260"/>
      <c r="AP479" s="260"/>
      <c r="AQ479" s="260"/>
      <c r="AR479" s="260"/>
      <c r="AS479" s="260"/>
      <c r="AT479" s="260"/>
      <c r="AU479" s="260"/>
      <c r="AV479" s="260"/>
      <c r="AW479" s="260"/>
      <c r="AX479" s="260"/>
      <c r="AY479" s="260"/>
      <c r="AZ479" s="260"/>
      <c r="BA479" s="260"/>
      <c r="BB479" s="260"/>
      <c r="BC479" s="260"/>
      <c r="BD479" s="210"/>
      <c r="BE479" s="210"/>
      <c r="BF479" s="210"/>
    </row>
    <row r="480" spans="1:58" x14ac:dyDescent="0.25">
      <c r="A480" s="171" t="s">
        <v>91</v>
      </c>
      <c r="B480" s="164"/>
      <c r="C480" s="299" t="s">
        <v>628</v>
      </c>
      <c r="D480" s="166"/>
      <c r="E480" s="168"/>
      <c r="F480" s="167"/>
      <c r="G480" s="168"/>
      <c r="I480" s="171" t="s">
        <v>91</v>
      </c>
      <c r="J480" s="164"/>
      <c r="K480" s="299" t="s">
        <v>628</v>
      </c>
      <c r="L480" s="248"/>
      <c r="M480" s="166"/>
      <c r="N480" s="168"/>
      <c r="O480" s="167"/>
      <c r="P480" s="168"/>
      <c r="Q480" s="271"/>
      <c r="AL480" s="260"/>
      <c r="AM480" s="260"/>
      <c r="AN480" s="260"/>
      <c r="AO480" s="260"/>
      <c r="AP480" s="260"/>
      <c r="AQ480" s="260"/>
      <c r="AR480" s="260"/>
      <c r="AS480" s="260"/>
      <c r="AT480" s="260"/>
      <c r="AU480" s="260"/>
      <c r="AV480" s="260"/>
      <c r="AW480" s="260"/>
      <c r="AX480" s="260"/>
      <c r="AY480" s="260"/>
      <c r="AZ480" s="260"/>
      <c r="BA480" s="260"/>
      <c r="BB480" s="260"/>
      <c r="BC480" s="260"/>
      <c r="BD480" s="210"/>
      <c r="BE480" s="210"/>
      <c r="BF480" s="210"/>
    </row>
    <row r="481" spans="1:58" x14ac:dyDescent="0.25">
      <c r="A481" s="171" t="s">
        <v>91</v>
      </c>
      <c r="B481" s="164"/>
      <c r="C481" s="299" t="s">
        <v>628</v>
      </c>
      <c r="D481" s="166"/>
      <c r="E481" s="168"/>
      <c r="F481" s="167"/>
      <c r="G481" s="168"/>
      <c r="I481" s="171" t="s">
        <v>91</v>
      </c>
      <c r="J481" s="164"/>
      <c r="K481" s="299" t="s">
        <v>628</v>
      </c>
      <c r="L481" s="248"/>
      <c r="M481" s="166"/>
      <c r="N481" s="168"/>
      <c r="O481" s="167"/>
      <c r="P481" s="168"/>
      <c r="Q481" s="271"/>
      <c r="AL481" s="260"/>
      <c r="AM481" s="260"/>
      <c r="AN481" s="260"/>
      <c r="AO481" s="260"/>
      <c r="AP481" s="260"/>
      <c r="AQ481" s="260"/>
      <c r="AR481" s="260"/>
      <c r="AS481" s="260"/>
      <c r="AT481" s="260"/>
      <c r="AU481" s="260"/>
      <c r="AV481" s="260"/>
      <c r="AW481" s="260"/>
      <c r="AX481" s="260"/>
      <c r="AY481" s="260"/>
      <c r="AZ481" s="260"/>
      <c r="BA481" s="260"/>
      <c r="BB481" s="260"/>
      <c r="BC481" s="260"/>
      <c r="BD481" s="210"/>
      <c r="BE481" s="210"/>
      <c r="BF481" s="210"/>
    </row>
    <row r="482" spans="1:58" x14ac:dyDescent="0.25">
      <c r="A482" s="171" t="s">
        <v>91</v>
      </c>
      <c r="B482" s="164"/>
      <c r="C482" s="299" t="s">
        <v>628</v>
      </c>
      <c r="D482" s="166"/>
      <c r="E482" s="168"/>
      <c r="F482" s="167"/>
      <c r="G482" s="168"/>
      <c r="I482" s="171" t="s">
        <v>91</v>
      </c>
      <c r="J482" s="164"/>
      <c r="K482" s="299" t="s">
        <v>628</v>
      </c>
      <c r="L482" s="248"/>
      <c r="M482" s="166"/>
      <c r="N482" s="168"/>
      <c r="O482" s="167"/>
      <c r="P482" s="168"/>
      <c r="Q482" s="271"/>
      <c r="AL482" s="260"/>
      <c r="AM482" s="260"/>
      <c r="AN482" s="260"/>
      <c r="AO482" s="260"/>
      <c r="AP482" s="260"/>
      <c r="AQ482" s="260"/>
      <c r="AR482" s="260"/>
      <c r="AS482" s="260"/>
      <c r="AT482" s="260"/>
      <c r="AU482" s="260"/>
      <c r="AV482" s="260"/>
      <c r="AW482" s="260"/>
      <c r="AX482" s="260"/>
      <c r="AY482" s="260"/>
      <c r="AZ482" s="260"/>
      <c r="BA482" s="260"/>
      <c r="BB482" s="260"/>
      <c r="BC482" s="260"/>
      <c r="BD482" s="210"/>
      <c r="BE482" s="210"/>
      <c r="BF482" s="210"/>
    </row>
    <row r="483" spans="1:58" x14ac:dyDescent="0.25">
      <c r="A483" s="171" t="s">
        <v>91</v>
      </c>
      <c r="B483" s="164"/>
      <c r="C483" s="299" t="s">
        <v>628</v>
      </c>
      <c r="D483" s="166"/>
      <c r="E483" s="168"/>
      <c r="F483" s="167"/>
      <c r="G483" s="168"/>
      <c r="I483" s="171" t="s">
        <v>91</v>
      </c>
      <c r="J483" s="164"/>
      <c r="K483" s="299" t="s">
        <v>628</v>
      </c>
      <c r="L483" s="248"/>
      <c r="M483" s="166"/>
      <c r="N483" s="168"/>
      <c r="O483" s="167"/>
      <c r="P483" s="168"/>
      <c r="Q483" s="271"/>
      <c r="AL483" s="260"/>
      <c r="AM483" s="260"/>
      <c r="AN483" s="260"/>
      <c r="AO483" s="260"/>
      <c r="AP483" s="260"/>
      <c r="AQ483" s="260"/>
      <c r="AR483" s="260"/>
      <c r="AS483" s="260"/>
      <c r="AT483" s="260"/>
      <c r="AU483" s="260"/>
      <c r="AV483" s="260"/>
      <c r="AW483" s="260"/>
      <c r="AX483" s="260"/>
      <c r="AY483" s="260"/>
      <c r="AZ483" s="260"/>
      <c r="BA483" s="260"/>
      <c r="BB483" s="260"/>
      <c r="BC483" s="260"/>
      <c r="BD483" s="210"/>
      <c r="BE483" s="210"/>
      <c r="BF483" s="210"/>
    </row>
    <row r="484" spans="1:58" x14ac:dyDescent="0.25">
      <c r="A484" s="171" t="s">
        <v>91</v>
      </c>
      <c r="B484" s="164"/>
      <c r="C484" s="299" t="s">
        <v>628</v>
      </c>
      <c r="D484" s="166"/>
      <c r="E484" s="168"/>
      <c r="F484" s="167"/>
      <c r="G484" s="168"/>
      <c r="I484" s="171" t="s">
        <v>91</v>
      </c>
      <c r="J484" s="164"/>
      <c r="K484" s="299" t="s">
        <v>628</v>
      </c>
      <c r="L484" s="248"/>
      <c r="M484" s="166"/>
      <c r="N484" s="168"/>
      <c r="O484" s="167"/>
      <c r="P484" s="168"/>
      <c r="Q484" s="271"/>
      <c r="AL484" s="260"/>
      <c r="AM484" s="260"/>
      <c r="AN484" s="260"/>
      <c r="AO484" s="260"/>
      <c r="AP484" s="260"/>
      <c r="AQ484" s="260"/>
      <c r="AR484" s="260"/>
      <c r="AS484" s="260"/>
      <c r="AT484" s="260"/>
      <c r="AU484" s="260"/>
      <c r="AV484" s="260"/>
      <c r="AW484" s="260"/>
      <c r="AX484" s="260"/>
      <c r="AY484" s="260"/>
      <c r="AZ484" s="260"/>
      <c r="BA484" s="260"/>
      <c r="BB484" s="260"/>
      <c r="BC484" s="260"/>
      <c r="BD484" s="210"/>
      <c r="BE484" s="210"/>
      <c r="BF484" s="210"/>
    </row>
    <row r="485" spans="1:58" x14ac:dyDescent="0.25">
      <c r="A485" s="171" t="s">
        <v>91</v>
      </c>
      <c r="B485" s="164"/>
      <c r="C485" s="299" t="s">
        <v>628</v>
      </c>
      <c r="D485" s="166"/>
      <c r="E485" s="168"/>
      <c r="F485" s="167"/>
      <c r="G485" s="168"/>
      <c r="I485" s="171" t="s">
        <v>91</v>
      </c>
      <c r="J485" s="164"/>
      <c r="K485" s="299" t="s">
        <v>628</v>
      </c>
      <c r="L485" s="248"/>
      <c r="M485" s="166"/>
      <c r="N485" s="168"/>
      <c r="O485" s="167"/>
      <c r="P485" s="168"/>
      <c r="Q485" s="271"/>
      <c r="AL485" s="260"/>
      <c r="AM485" s="260"/>
      <c r="AN485" s="260"/>
      <c r="AO485" s="260"/>
      <c r="AP485" s="260"/>
      <c r="AQ485" s="260"/>
      <c r="AR485" s="260"/>
      <c r="AS485" s="260"/>
      <c r="AT485" s="260"/>
      <c r="AU485" s="260"/>
      <c r="AV485" s="260"/>
      <c r="AW485" s="260"/>
      <c r="AX485" s="260"/>
      <c r="AY485" s="260"/>
      <c r="AZ485" s="260"/>
      <c r="BA485" s="260"/>
      <c r="BB485" s="260"/>
      <c r="BC485" s="260"/>
      <c r="BD485" s="210"/>
      <c r="BE485" s="210"/>
      <c r="BF485" s="210"/>
    </row>
    <row r="486" spans="1:58" x14ac:dyDescent="0.25">
      <c r="A486" s="171" t="s">
        <v>91</v>
      </c>
      <c r="B486" s="164"/>
      <c r="C486" s="299" t="s">
        <v>628</v>
      </c>
      <c r="D486" s="166"/>
      <c r="E486" s="168"/>
      <c r="F486" s="167"/>
      <c r="G486" s="168"/>
      <c r="AL486" s="260"/>
      <c r="AM486" s="260"/>
      <c r="AN486" s="260"/>
      <c r="AO486" s="260"/>
      <c r="AP486" s="260"/>
      <c r="AQ486" s="260"/>
      <c r="AR486" s="260"/>
      <c r="AS486" s="260"/>
      <c r="AT486" s="260"/>
      <c r="AU486" s="260"/>
      <c r="AV486" s="260"/>
      <c r="AW486" s="260"/>
      <c r="AX486" s="260"/>
      <c r="AY486" s="260"/>
      <c r="AZ486" s="260"/>
      <c r="BA486" s="260"/>
      <c r="BB486" s="260"/>
      <c r="BC486" s="260"/>
      <c r="BD486" s="210"/>
      <c r="BE486" s="210"/>
      <c r="BF486" s="210"/>
    </row>
    <row r="487" spans="1:58" x14ac:dyDescent="0.25">
      <c r="A487" s="171" t="s">
        <v>91</v>
      </c>
      <c r="B487" s="164"/>
      <c r="C487" s="299" t="s">
        <v>628</v>
      </c>
      <c r="D487" s="166"/>
      <c r="E487" s="168"/>
      <c r="F487" s="167"/>
      <c r="G487" s="168"/>
      <c r="AL487" s="260"/>
      <c r="AM487" s="260"/>
      <c r="AN487" s="260"/>
      <c r="AO487" s="260"/>
      <c r="AP487" s="260"/>
      <c r="AQ487" s="260"/>
      <c r="AR487" s="260"/>
      <c r="AS487" s="260"/>
      <c r="AT487" s="260"/>
      <c r="AU487" s="260"/>
      <c r="AV487" s="260"/>
      <c r="AW487" s="260"/>
      <c r="AX487" s="260"/>
      <c r="AY487" s="260"/>
      <c r="AZ487" s="260"/>
      <c r="BA487" s="260"/>
      <c r="BB487" s="260"/>
      <c r="BC487" s="260"/>
      <c r="BD487" s="210"/>
      <c r="BE487" s="210"/>
      <c r="BF487" s="210"/>
    </row>
    <row r="488" spans="1:58" x14ac:dyDescent="0.25">
      <c r="A488" s="171" t="s">
        <v>91</v>
      </c>
      <c r="B488" s="164"/>
      <c r="C488" s="299" t="s">
        <v>628</v>
      </c>
      <c r="D488" s="166"/>
      <c r="E488" s="168"/>
      <c r="F488" s="167"/>
      <c r="G488" s="168"/>
      <c r="AL488" s="260"/>
      <c r="AM488" s="260"/>
      <c r="AN488" s="260"/>
      <c r="AO488" s="260"/>
      <c r="AP488" s="260"/>
      <c r="AQ488" s="260"/>
      <c r="AR488" s="260"/>
      <c r="AS488" s="260"/>
      <c r="AT488" s="260"/>
      <c r="AU488" s="260"/>
      <c r="AV488" s="260"/>
      <c r="AW488" s="260"/>
      <c r="AX488" s="260"/>
      <c r="AY488" s="260"/>
      <c r="AZ488" s="260"/>
      <c r="BA488" s="260"/>
      <c r="BB488" s="260"/>
      <c r="BC488" s="260"/>
      <c r="BD488" s="210"/>
      <c r="BE488" s="210"/>
      <c r="BF488" s="210"/>
    </row>
    <row r="489" spans="1:58" x14ac:dyDescent="0.25">
      <c r="A489" s="171" t="s">
        <v>91</v>
      </c>
      <c r="B489" s="164"/>
      <c r="C489" s="299" t="s">
        <v>628</v>
      </c>
      <c r="D489" s="166"/>
      <c r="E489" s="168"/>
      <c r="F489" s="167"/>
      <c r="G489" s="168"/>
      <c r="AL489" s="260"/>
      <c r="AM489" s="260"/>
      <c r="AN489" s="260"/>
      <c r="AO489" s="260"/>
      <c r="AP489" s="260"/>
      <c r="AQ489" s="260"/>
      <c r="AR489" s="260"/>
      <c r="AS489" s="260"/>
      <c r="AT489" s="260"/>
      <c r="AU489" s="260"/>
      <c r="AV489" s="260"/>
      <c r="AW489" s="260"/>
      <c r="AX489" s="260"/>
      <c r="AY489" s="260"/>
      <c r="AZ489" s="260"/>
      <c r="BA489" s="260"/>
      <c r="BB489" s="260"/>
      <c r="BC489" s="260"/>
      <c r="BD489" s="210"/>
      <c r="BE489" s="210"/>
      <c r="BF489" s="210"/>
    </row>
    <row r="490" spans="1:58" x14ac:dyDescent="0.25">
      <c r="A490" s="171" t="s">
        <v>91</v>
      </c>
      <c r="B490" s="164"/>
      <c r="C490" s="299" t="s">
        <v>628</v>
      </c>
      <c r="D490" s="166"/>
      <c r="E490" s="168"/>
      <c r="F490" s="167"/>
      <c r="G490" s="168"/>
      <c r="AL490" s="260"/>
      <c r="AM490" s="260"/>
      <c r="AN490" s="260"/>
      <c r="AO490" s="260"/>
      <c r="AP490" s="260"/>
      <c r="AQ490" s="260"/>
      <c r="AR490" s="260"/>
      <c r="AS490" s="260"/>
      <c r="AT490" s="260"/>
      <c r="AU490" s="260"/>
      <c r="AV490" s="260"/>
      <c r="AW490" s="260"/>
      <c r="AX490" s="260"/>
      <c r="AY490" s="260"/>
      <c r="AZ490" s="260"/>
      <c r="BA490" s="260"/>
      <c r="BB490" s="260"/>
      <c r="BC490" s="260"/>
      <c r="BD490" s="210"/>
      <c r="BE490" s="210"/>
      <c r="BF490" s="210"/>
    </row>
    <row r="491" spans="1:58" x14ac:dyDescent="0.25">
      <c r="A491" s="171" t="s">
        <v>91</v>
      </c>
      <c r="B491" s="164"/>
      <c r="C491" s="299" t="s">
        <v>628</v>
      </c>
      <c r="D491" s="166"/>
      <c r="E491" s="168"/>
      <c r="F491" s="167"/>
      <c r="G491" s="168"/>
      <c r="AL491" s="260"/>
      <c r="AM491" s="260"/>
      <c r="AN491" s="260"/>
      <c r="AO491" s="260"/>
      <c r="AP491" s="260"/>
      <c r="AQ491" s="260"/>
      <c r="AR491" s="260"/>
      <c r="AS491" s="260"/>
      <c r="AT491" s="260"/>
      <c r="AU491" s="260"/>
      <c r="AV491" s="260"/>
      <c r="AW491" s="260"/>
      <c r="AX491" s="260"/>
      <c r="AY491" s="260"/>
      <c r="AZ491" s="260"/>
      <c r="BA491" s="260"/>
      <c r="BB491" s="260"/>
      <c r="BC491" s="260"/>
      <c r="BD491" s="210"/>
      <c r="BE491" s="210"/>
      <c r="BF491" s="210"/>
    </row>
    <row r="492" spans="1:58" x14ac:dyDescent="0.25">
      <c r="A492" s="171" t="s">
        <v>91</v>
      </c>
      <c r="B492" s="164"/>
      <c r="C492" s="299" t="s">
        <v>628</v>
      </c>
      <c r="D492" s="166"/>
      <c r="E492" s="168"/>
      <c r="F492" s="167"/>
      <c r="G492" s="168"/>
      <c r="AL492" s="260"/>
      <c r="AM492" s="260"/>
      <c r="AN492" s="260"/>
      <c r="AO492" s="260"/>
      <c r="AP492" s="260"/>
      <c r="AQ492" s="260"/>
      <c r="AR492" s="260"/>
      <c r="AS492" s="260"/>
      <c r="AT492" s="260"/>
      <c r="AU492" s="260"/>
      <c r="AV492" s="260"/>
      <c r="AW492" s="260"/>
      <c r="AX492" s="260"/>
      <c r="AY492" s="260"/>
      <c r="AZ492" s="260"/>
      <c r="BA492" s="260"/>
      <c r="BB492" s="260"/>
      <c r="BC492" s="260"/>
      <c r="BD492" s="210"/>
      <c r="BE492" s="210"/>
      <c r="BF492" s="210"/>
    </row>
    <row r="493" spans="1:58" x14ac:dyDescent="0.25">
      <c r="A493" s="171" t="s">
        <v>91</v>
      </c>
      <c r="B493" s="164"/>
      <c r="C493" s="299" t="s">
        <v>628</v>
      </c>
      <c r="D493" s="166"/>
      <c r="E493" s="168"/>
      <c r="F493" s="167"/>
      <c r="G493" s="168"/>
      <c r="AL493" s="260"/>
      <c r="AM493" s="260"/>
      <c r="AN493" s="260"/>
      <c r="AO493" s="260"/>
      <c r="AP493" s="260"/>
      <c r="AQ493" s="260"/>
      <c r="AR493" s="260"/>
      <c r="AS493" s="260"/>
      <c r="AT493" s="260"/>
      <c r="AU493" s="260"/>
      <c r="AV493" s="260"/>
      <c r="AW493" s="260"/>
      <c r="AX493" s="260"/>
      <c r="AY493" s="260"/>
      <c r="AZ493" s="260"/>
      <c r="BA493" s="260"/>
      <c r="BB493" s="260"/>
      <c r="BC493" s="260"/>
      <c r="BD493" s="210"/>
      <c r="BE493" s="210"/>
      <c r="BF493" s="210"/>
    </row>
    <row r="494" spans="1:58" x14ac:dyDescent="0.25">
      <c r="A494" s="171" t="s">
        <v>91</v>
      </c>
      <c r="B494" s="164"/>
      <c r="C494" s="299" t="s">
        <v>628</v>
      </c>
      <c r="D494" s="166"/>
      <c r="E494" s="168"/>
      <c r="F494" s="167"/>
      <c r="G494" s="168"/>
      <c r="AL494" s="260"/>
      <c r="AM494" s="260"/>
      <c r="AN494" s="260"/>
      <c r="AO494" s="260"/>
      <c r="AP494" s="260"/>
      <c r="AQ494" s="260"/>
      <c r="AR494" s="260"/>
      <c r="AS494" s="260"/>
      <c r="AT494" s="260"/>
      <c r="AU494" s="260"/>
      <c r="AV494" s="260"/>
      <c r="AW494" s="260"/>
      <c r="AX494" s="260"/>
      <c r="AY494" s="260"/>
      <c r="AZ494" s="260"/>
      <c r="BA494" s="260"/>
      <c r="BB494" s="260"/>
      <c r="BC494" s="260"/>
      <c r="BD494" s="210"/>
      <c r="BE494" s="210"/>
      <c r="BF494" s="210"/>
    </row>
    <row r="495" spans="1:58" x14ac:dyDescent="0.25">
      <c r="A495" s="171" t="s">
        <v>91</v>
      </c>
      <c r="B495" s="164"/>
      <c r="C495" s="299" t="s">
        <v>628</v>
      </c>
      <c r="D495" s="166"/>
      <c r="E495" s="168"/>
      <c r="F495" s="167"/>
      <c r="G495" s="168"/>
      <c r="AL495" s="260"/>
      <c r="AM495" s="260"/>
      <c r="AN495" s="260"/>
      <c r="AO495" s="260"/>
      <c r="AP495" s="260"/>
      <c r="AQ495" s="260"/>
      <c r="AR495" s="260"/>
      <c r="AS495" s="260"/>
      <c r="AT495" s="260"/>
      <c r="AU495" s="260"/>
      <c r="AV495" s="260"/>
      <c r="AW495" s="260"/>
      <c r="AX495" s="260"/>
      <c r="AY495" s="260"/>
      <c r="AZ495" s="260"/>
      <c r="BA495" s="260"/>
      <c r="BB495" s="260"/>
      <c r="BC495" s="260"/>
      <c r="BD495" s="210"/>
      <c r="BE495" s="210"/>
      <c r="BF495" s="210"/>
    </row>
    <row r="496" spans="1:58" x14ac:dyDescent="0.25">
      <c r="AL496" s="260"/>
      <c r="AM496" s="260"/>
      <c r="AN496" s="260"/>
      <c r="AO496" s="260"/>
      <c r="AP496" s="260"/>
      <c r="AQ496" s="260"/>
      <c r="AR496" s="260"/>
      <c r="AS496" s="260"/>
      <c r="AT496" s="260"/>
      <c r="AU496" s="260"/>
      <c r="AV496" s="260"/>
      <c r="AW496" s="260"/>
      <c r="AX496" s="260"/>
      <c r="AY496" s="260"/>
      <c r="AZ496" s="260"/>
      <c r="BA496" s="260"/>
      <c r="BB496" s="260"/>
      <c r="BC496" s="260"/>
      <c r="BD496" s="210"/>
      <c r="BE496" s="210"/>
      <c r="BF496" s="210"/>
    </row>
    <row r="497" spans="38:58" x14ac:dyDescent="0.25">
      <c r="AL497" s="260"/>
      <c r="AM497" s="260"/>
      <c r="AN497" s="260"/>
      <c r="AO497" s="260"/>
      <c r="AP497" s="260"/>
      <c r="AQ497" s="260"/>
      <c r="AR497" s="260"/>
      <c r="AS497" s="260"/>
      <c r="AT497" s="260"/>
      <c r="AU497" s="260"/>
      <c r="AV497" s="260"/>
      <c r="AW497" s="260"/>
      <c r="AX497" s="260"/>
      <c r="AY497" s="260"/>
      <c r="AZ497" s="260"/>
      <c r="BA497" s="260"/>
      <c r="BB497" s="260"/>
      <c r="BC497" s="260"/>
      <c r="BD497" s="210"/>
      <c r="BE497" s="210"/>
      <c r="BF497" s="210"/>
    </row>
    <row r="498" spans="38:58" x14ac:dyDescent="0.25">
      <c r="AL498" s="260"/>
      <c r="AM498" s="260"/>
      <c r="AN498" s="260"/>
      <c r="AO498" s="260"/>
      <c r="AP498" s="260"/>
      <c r="AQ498" s="260"/>
      <c r="AR498" s="260"/>
      <c r="AS498" s="260"/>
      <c r="AT498" s="260"/>
      <c r="AU498" s="260"/>
      <c r="AV498" s="260"/>
      <c r="AW498" s="260"/>
      <c r="AX498" s="260"/>
      <c r="AY498" s="260"/>
      <c r="AZ498" s="260"/>
      <c r="BA498" s="260"/>
      <c r="BB498" s="260"/>
      <c r="BC498" s="260"/>
      <c r="BD498" s="210"/>
      <c r="BE498" s="210"/>
      <c r="BF498" s="210"/>
    </row>
    <row r="499" spans="38:58" x14ac:dyDescent="0.25">
      <c r="AL499" s="260"/>
      <c r="AM499" s="260"/>
      <c r="AN499" s="260"/>
      <c r="AO499" s="260"/>
      <c r="AP499" s="260"/>
      <c r="AQ499" s="260"/>
      <c r="AR499" s="260"/>
      <c r="AS499" s="260"/>
      <c r="AT499" s="260"/>
      <c r="AU499" s="260"/>
      <c r="AV499" s="260"/>
      <c r="AW499" s="260"/>
      <c r="AX499" s="260"/>
      <c r="AY499" s="260"/>
      <c r="AZ499" s="260"/>
      <c r="BA499" s="260"/>
      <c r="BB499" s="260"/>
      <c r="BC499" s="260"/>
      <c r="BD499" s="210"/>
      <c r="BE499" s="210"/>
      <c r="BF499" s="210"/>
    </row>
    <row r="500" spans="38:58" x14ac:dyDescent="0.25">
      <c r="AL500" s="260"/>
      <c r="AM500" s="260"/>
      <c r="AN500" s="260"/>
      <c r="AO500" s="260"/>
      <c r="AP500" s="260"/>
      <c r="AQ500" s="260"/>
      <c r="AR500" s="260"/>
      <c r="AS500" s="260"/>
      <c r="AT500" s="260"/>
      <c r="AU500" s="260"/>
      <c r="AV500" s="260"/>
      <c r="AW500" s="260"/>
      <c r="AX500" s="260"/>
      <c r="AY500" s="260"/>
      <c r="AZ500" s="260"/>
      <c r="BA500" s="260"/>
      <c r="BB500" s="260"/>
      <c r="BC500" s="260"/>
      <c r="BD500" s="210"/>
      <c r="BE500" s="210"/>
      <c r="BF500" s="210"/>
    </row>
    <row r="501" spans="38:58" x14ac:dyDescent="0.25">
      <c r="AL501" s="260"/>
      <c r="AM501" s="260"/>
      <c r="AN501" s="260"/>
      <c r="AO501" s="260"/>
      <c r="AP501" s="260"/>
      <c r="AQ501" s="260"/>
      <c r="AR501" s="260"/>
      <c r="AS501" s="260"/>
      <c r="AT501" s="260"/>
      <c r="AU501" s="260"/>
      <c r="AV501" s="260"/>
      <c r="AW501" s="260"/>
      <c r="AX501" s="260"/>
      <c r="AY501" s="260"/>
      <c r="AZ501" s="260"/>
      <c r="BA501" s="260"/>
      <c r="BB501" s="260"/>
      <c r="BC501" s="260"/>
      <c r="BD501" s="210"/>
      <c r="BE501" s="210"/>
      <c r="BF501" s="210"/>
    </row>
    <row r="502" spans="38:58" x14ac:dyDescent="0.25">
      <c r="AL502" s="260"/>
      <c r="AM502" s="260"/>
      <c r="AN502" s="260"/>
      <c r="AO502" s="260"/>
      <c r="AP502" s="260"/>
      <c r="AQ502" s="260"/>
      <c r="AR502" s="260"/>
      <c r="AS502" s="260"/>
      <c r="AT502" s="260"/>
      <c r="AU502" s="260"/>
      <c r="AV502" s="260"/>
      <c r="AW502" s="260"/>
      <c r="AX502" s="260"/>
      <c r="AY502" s="260"/>
      <c r="AZ502" s="260"/>
      <c r="BA502" s="260"/>
      <c r="BB502" s="260"/>
      <c r="BC502" s="260"/>
      <c r="BD502" s="210"/>
      <c r="BE502" s="210"/>
      <c r="BF502" s="210"/>
    </row>
  </sheetData>
  <customSheetViews>
    <customSheetView guid="{47106A56-D167-42A8-8D68-20B81909F58E}" scale="89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1"/>
    </customSheetView>
    <customSheetView guid="{4C33994B-C18C-486E-A6D8-9B7FAFC982FC}" scale="89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2"/>
    </customSheetView>
  </customSheetViews>
  <mergeCells count="10">
    <mergeCell ref="AL1:BC1"/>
    <mergeCell ref="D10:F10"/>
    <mergeCell ref="A12:C12"/>
    <mergeCell ref="A1:F1"/>
    <mergeCell ref="A3:C3"/>
    <mergeCell ref="D3:F3"/>
    <mergeCell ref="A4:C4"/>
    <mergeCell ref="D4:F4"/>
    <mergeCell ref="I11:K11"/>
    <mergeCell ref="I12:K12"/>
  </mergeCells>
  <conditionalFormatting sqref="D9">
    <cfRule type="expression" dxfId="7" priority="11">
      <formula>D9&lt;0</formula>
    </cfRule>
    <cfRule type="expression" dxfId="6" priority="12">
      <formula>D9&lt;5%</formula>
    </cfRule>
    <cfRule type="expression" dxfId="5" priority="13">
      <formula>D9&lt;20%</formula>
    </cfRule>
  </conditionalFormatting>
  <conditionalFormatting sqref="F9">
    <cfRule type="expression" dxfId="4" priority="8">
      <formula>F9&lt;0</formula>
    </cfRule>
    <cfRule type="expression" dxfId="3" priority="9">
      <formula>F9&lt;5%</formula>
    </cfRule>
    <cfRule type="expression" dxfId="2" priority="10">
      <formula>F9&lt;20%</formula>
    </cfRule>
  </conditionalFormatting>
  <conditionalFormatting sqref="D10">
    <cfRule type="expression" dxfId="1" priority="6">
      <formula>G7&gt;D7</formula>
    </cfRule>
  </conditionalFormatting>
  <conditionalFormatting sqref="D10">
    <cfRule type="expression" dxfId="0" priority="1">
      <formula>F7&gt;D7</formula>
    </cfRule>
  </conditionalFormatting>
  <dataValidations count="3">
    <dataValidation type="list" allowBlank="1" showInputMessage="1" showErrorMessage="1" sqref="A13:A495 I13:I485">
      <formula1>$A$8:$A$9</formula1>
    </dataValidation>
    <dataValidation type="list" allowBlank="1" showInputMessage="1" showErrorMessage="1" sqref="C13:C495">
      <formula1>#REF!</formula1>
    </dataValidation>
    <dataValidation type="list" allowBlank="1" showInputMessage="1" showErrorMessage="1" sqref="K13:K485">
      <formula1>$I$1:$I$2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orientation="portrait" r:id="rId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7"/>
  <dimension ref="A1"/>
  <sheetViews>
    <sheetView workbookViewId="0">
      <selection activeCell="F22" sqref="F22"/>
    </sheetView>
  </sheetViews>
  <sheetFormatPr defaultRowHeight="15" x14ac:dyDescent="0.25"/>
  <sheetData/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2"/>
  <dimension ref="A1:BI507"/>
  <sheetViews>
    <sheetView workbookViewId="0">
      <pane ySplit="12" topLeftCell="A13" activePane="bottomLeft" state="frozen"/>
      <selection activeCell="F22" sqref="F22"/>
      <selection pane="bottomLeft" activeCell="F22" sqref="F22"/>
    </sheetView>
  </sheetViews>
  <sheetFormatPr defaultRowHeight="15" x14ac:dyDescent="0.25"/>
  <cols>
    <col min="1" max="1" width="5.85546875" style="157" customWidth="1"/>
    <col min="2" max="2" width="5" style="158" bestFit="1" customWidth="1"/>
    <col min="3" max="3" width="8.140625" style="169" customWidth="1"/>
    <col min="4" max="4" width="17" style="170" customWidth="1"/>
    <col min="5" max="5" width="14.5703125" style="170" bestFit="1" customWidth="1"/>
    <col min="6" max="6" width="17.7109375" style="170" customWidth="1"/>
    <col min="7" max="7" width="13.85546875" style="148" bestFit="1" customWidth="1"/>
    <col min="8" max="8" width="9.140625" style="149"/>
    <col min="9" max="9" width="14" style="149" customWidth="1"/>
    <col min="10" max="10" width="33.28515625" style="149" bestFit="1" customWidth="1"/>
    <col min="11" max="11" width="35.140625" style="149" customWidth="1"/>
    <col min="12" max="14" width="33.28515625" style="149" bestFit="1" customWidth="1"/>
    <col min="15" max="21" width="9.140625" style="149"/>
    <col min="22" max="22" width="26.28515625" style="178" bestFit="1" customWidth="1"/>
    <col min="23" max="23" width="28.7109375" style="178" bestFit="1" customWidth="1"/>
    <col min="24" max="24" width="26.28515625" style="178" bestFit="1" customWidth="1"/>
    <col min="25" max="25" width="26.42578125" style="178" bestFit="1" customWidth="1"/>
    <col min="26" max="27" width="26.140625" style="178" bestFit="1" customWidth="1"/>
    <col min="28" max="28" width="9.140625" style="149"/>
    <col min="29" max="29" width="26.5703125" style="149" bestFit="1" customWidth="1"/>
    <col min="30" max="40" width="9.140625" style="149"/>
    <col min="41" max="58" width="30.7109375" style="250" customWidth="1"/>
    <col min="59" max="16384" width="9.140625" style="149"/>
  </cols>
  <sheetData>
    <row r="1" spans="1:61" ht="21" x14ac:dyDescent="0.25">
      <c r="A1" s="644" t="s">
        <v>85</v>
      </c>
      <c r="B1" s="644"/>
      <c r="C1" s="644"/>
      <c r="D1" s="644"/>
      <c r="E1" s="644"/>
      <c r="F1" s="644"/>
      <c r="I1" s="265" t="s">
        <v>628</v>
      </c>
      <c r="AO1" s="645" t="s">
        <v>145</v>
      </c>
      <c r="AP1" s="645"/>
      <c r="AQ1" s="645"/>
      <c r="AR1" s="645"/>
      <c r="AS1" s="645"/>
      <c r="AT1" s="645"/>
      <c r="AU1" s="645"/>
      <c r="AV1" s="645"/>
      <c r="AW1" s="645"/>
      <c r="AX1" s="645"/>
      <c r="AY1" s="645"/>
      <c r="AZ1" s="645"/>
      <c r="BA1" s="645"/>
      <c r="BB1" s="645"/>
      <c r="BC1" s="645"/>
      <c r="BD1" s="645"/>
      <c r="BE1" s="645"/>
      <c r="BF1" s="645"/>
    </row>
    <row r="2" spans="1:61" ht="21" x14ac:dyDescent="0.25">
      <c r="A2" s="212"/>
      <c r="B2" s="213"/>
      <c r="C2" s="214"/>
      <c r="D2" s="215"/>
      <c r="E2" s="215"/>
      <c r="F2" s="215"/>
      <c r="I2" s="265" t="s">
        <v>92</v>
      </c>
      <c r="AO2" s="250" t="s">
        <v>144</v>
      </c>
      <c r="AP2" s="250" t="s">
        <v>146</v>
      </c>
      <c r="AQ2" s="250" t="s">
        <v>147</v>
      </c>
      <c r="AR2" s="250" t="s">
        <v>148</v>
      </c>
      <c r="AS2" s="250" t="s">
        <v>148</v>
      </c>
      <c r="AT2" s="250" t="s">
        <v>149</v>
      </c>
      <c r="AU2" s="250" t="s">
        <v>150</v>
      </c>
      <c r="AV2" s="250" t="s">
        <v>151</v>
      </c>
      <c r="AW2" s="250" t="s">
        <v>152</v>
      </c>
      <c r="AX2" s="250" t="s">
        <v>153</v>
      </c>
      <c r="AY2" s="250" t="s">
        <v>154</v>
      </c>
      <c r="AZ2" s="250" t="s">
        <v>155</v>
      </c>
      <c r="BA2" s="250" t="s">
        <v>156</v>
      </c>
      <c r="BB2" s="250" t="s">
        <v>157</v>
      </c>
      <c r="BC2" s="250" t="s">
        <v>158</v>
      </c>
      <c r="BD2" s="250" t="s">
        <v>159</v>
      </c>
      <c r="BE2" s="250" t="s">
        <v>160</v>
      </c>
      <c r="BF2" s="250" t="s">
        <v>161</v>
      </c>
    </row>
    <row r="3" spans="1:61" ht="39" customHeight="1" x14ac:dyDescent="0.25">
      <c r="A3" s="646" t="str">
        <f>'914 01'!B12</f>
        <v>018100</v>
      </c>
      <c r="B3" s="646"/>
      <c r="C3" s="647"/>
      <c r="D3" s="646" t="str">
        <f>'914 01'!G12</f>
        <v>Prevence pro krizové stavy a cvičení krizového štábu</v>
      </c>
      <c r="E3" s="646"/>
      <c r="F3" s="647"/>
      <c r="AO3" s="260"/>
      <c r="AP3" s="260"/>
      <c r="AQ3" s="260" t="s">
        <v>1489</v>
      </c>
      <c r="AR3" s="260"/>
      <c r="AS3" s="260"/>
      <c r="AT3" s="260" t="s">
        <v>1490</v>
      </c>
      <c r="AU3" s="260"/>
      <c r="AV3" s="260"/>
      <c r="AW3" s="260"/>
      <c r="AX3" s="260"/>
      <c r="AY3" s="260"/>
      <c r="AZ3" s="260"/>
      <c r="BA3" s="260"/>
      <c r="BB3" s="260"/>
      <c r="BC3" s="260"/>
      <c r="BD3" s="260"/>
      <c r="BE3" s="260"/>
      <c r="BF3" s="260"/>
    </row>
    <row r="4" spans="1:61" ht="34.5" customHeight="1" x14ac:dyDescent="0.25">
      <c r="A4" s="648" t="s">
        <v>94</v>
      </c>
      <c r="B4" s="649"/>
      <c r="C4" s="649"/>
      <c r="D4" s="650">
        <f>'914 01'!K12*1000</f>
        <v>98000</v>
      </c>
      <c r="E4" s="650"/>
      <c r="F4" s="651"/>
      <c r="AO4" s="260"/>
      <c r="AP4" s="260"/>
      <c r="AQ4" s="260"/>
      <c r="AR4" s="260"/>
      <c r="AS4" s="260"/>
      <c r="AT4" s="260" t="s">
        <v>1491</v>
      </c>
      <c r="AU4" s="260"/>
      <c r="AV4" s="260"/>
      <c r="AW4" s="260"/>
      <c r="AX4" s="260"/>
      <c r="AY4" s="260"/>
      <c r="AZ4" s="260"/>
      <c r="BA4" s="260"/>
      <c r="BB4" s="260"/>
      <c r="BC4" s="260"/>
      <c r="BD4" s="260"/>
      <c r="BE4" s="260"/>
      <c r="BF4" s="260"/>
    </row>
    <row r="5" spans="1:61" x14ac:dyDescent="0.25">
      <c r="A5" s="216"/>
      <c r="B5" s="213"/>
      <c r="C5" s="214"/>
      <c r="D5" s="215"/>
      <c r="E5" s="215"/>
      <c r="F5" s="215"/>
      <c r="AO5" s="260"/>
      <c r="AP5" s="260"/>
      <c r="AQ5" s="260"/>
      <c r="AR5" s="260"/>
      <c r="AS5" s="260"/>
      <c r="AT5" s="260"/>
      <c r="AU5" s="260"/>
      <c r="AV5" s="260"/>
      <c r="AW5" s="260"/>
      <c r="AX5" s="260"/>
      <c r="AY5" s="260"/>
      <c r="AZ5" s="260"/>
      <c r="BA5" s="260"/>
      <c r="BB5" s="260"/>
      <c r="BC5" s="260"/>
      <c r="BD5" s="260"/>
      <c r="BE5" s="260"/>
      <c r="BF5" s="260"/>
    </row>
    <row r="6" spans="1:61" x14ac:dyDescent="0.25">
      <c r="A6" s="216"/>
      <c r="B6" s="213"/>
      <c r="C6" s="214"/>
      <c r="D6" s="217" t="s">
        <v>86</v>
      </c>
      <c r="E6" s="217"/>
      <c r="F6" s="217" t="s">
        <v>87</v>
      </c>
      <c r="AO6" s="260"/>
      <c r="AP6" s="260"/>
      <c r="AQ6" s="260"/>
      <c r="AR6" s="260"/>
      <c r="AS6" s="260"/>
      <c r="AT6" s="260"/>
      <c r="AU6" s="260"/>
      <c r="AV6" s="260"/>
      <c r="AW6" s="260"/>
      <c r="AX6" s="260"/>
      <c r="AY6" s="260"/>
      <c r="AZ6" s="260"/>
      <c r="BA6" s="260"/>
      <c r="BB6" s="260"/>
      <c r="BC6" s="260"/>
      <c r="BD6" s="260"/>
      <c r="BE6" s="260"/>
      <c r="BF6" s="260"/>
    </row>
    <row r="7" spans="1:61" x14ac:dyDescent="0.25">
      <c r="A7" s="216"/>
      <c r="B7" s="213"/>
      <c r="C7" s="216" t="s">
        <v>88</v>
      </c>
      <c r="D7" s="218">
        <f>SUM(D13:D500)</f>
        <v>8200</v>
      </c>
      <c r="E7" s="148"/>
      <c r="F7" s="219">
        <f>SUM(F13:F500)</f>
        <v>18355</v>
      </c>
      <c r="AO7" s="260"/>
      <c r="AP7" s="260"/>
      <c r="AQ7" s="260"/>
      <c r="AR7" s="260"/>
      <c r="AS7" s="260"/>
      <c r="AT7" s="260"/>
      <c r="AU7" s="260"/>
      <c r="AV7" s="260" t="s">
        <v>451</v>
      </c>
      <c r="AW7" s="260" t="s">
        <v>451</v>
      </c>
      <c r="AX7" s="260" t="s">
        <v>451</v>
      </c>
      <c r="AY7" s="260"/>
      <c r="AZ7" s="260"/>
      <c r="BA7" s="260"/>
      <c r="BB7" s="260"/>
      <c r="BC7" s="260"/>
      <c r="BD7" s="260"/>
      <c r="BE7" s="260"/>
      <c r="BF7" s="260"/>
    </row>
    <row r="8" spans="1:61" x14ac:dyDescent="0.25">
      <c r="A8" s="220" t="s">
        <v>91</v>
      </c>
      <c r="B8" s="213"/>
      <c r="C8" s="221" t="s">
        <v>84</v>
      </c>
      <c r="D8" s="222">
        <f>D4-SUM(D13:D504)</f>
        <v>89800</v>
      </c>
      <c r="E8" s="222"/>
      <c r="F8" s="222">
        <f>D4-SUM(F13:F504)</f>
        <v>79645</v>
      </c>
      <c r="AO8" s="260"/>
      <c r="AP8" s="260"/>
      <c r="AQ8" s="260"/>
      <c r="AR8" s="260"/>
      <c r="AS8" s="260"/>
      <c r="AT8" s="260"/>
      <c r="AU8" s="260"/>
      <c r="AV8" s="260"/>
      <c r="AW8" s="260"/>
      <c r="AX8" s="260"/>
      <c r="AY8" s="260"/>
      <c r="AZ8" s="260"/>
      <c r="BA8" s="260"/>
      <c r="BB8" s="260"/>
      <c r="BC8" s="260"/>
      <c r="BD8" s="260"/>
      <c r="BE8" s="260"/>
      <c r="BF8" s="260"/>
      <c r="BG8" s="210"/>
      <c r="BH8" s="210"/>
      <c r="BI8" s="210"/>
    </row>
    <row r="9" spans="1:61" x14ac:dyDescent="0.25">
      <c r="A9" s="220" t="s">
        <v>96</v>
      </c>
      <c r="B9" s="213"/>
      <c r="C9" s="223" t="s">
        <v>84</v>
      </c>
      <c r="D9" s="224">
        <f>(D8/D4)</f>
        <v>0.91632653061224489</v>
      </c>
      <c r="E9"/>
      <c r="F9" s="224">
        <f>F8/D4</f>
        <v>0.81270408163265306</v>
      </c>
      <c r="AO9" s="260"/>
      <c r="AP9" s="260"/>
      <c r="AQ9" s="260"/>
      <c r="AR9" s="260"/>
      <c r="AS9" s="260"/>
      <c r="AT9" s="260"/>
      <c r="AU9" s="260"/>
      <c r="AV9" s="260"/>
      <c r="AW9" s="260"/>
      <c r="AX9" s="260"/>
      <c r="AY9" s="260"/>
      <c r="AZ9" s="260"/>
      <c r="BA9" s="260"/>
      <c r="BB9" s="260"/>
      <c r="BC9" s="260"/>
      <c r="BD9" s="260"/>
      <c r="BE9" s="260"/>
      <c r="BF9" s="260"/>
      <c r="BG9" s="210"/>
      <c r="BH9" s="210"/>
      <c r="BI9" s="210"/>
    </row>
    <row r="10" spans="1:61" x14ac:dyDescent="0.25">
      <c r="C10" s="159"/>
      <c r="D10" s="640" t="s">
        <v>95</v>
      </c>
      <c r="E10" s="640"/>
      <c r="F10" s="640"/>
      <c r="AO10" s="260"/>
      <c r="AP10" s="260"/>
      <c r="AQ10" s="260"/>
      <c r="AR10" s="260"/>
      <c r="AS10" s="260"/>
      <c r="AT10" s="260" t="s">
        <v>451</v>
      </c>
      <c r="AU10" s="260"/>
      <c r="AV10" s="260"/>
      <c r="AW10" s="260"/>
      <c r="AX10" s="260"/>
      <c r="AY10" s="260"/>
      <c r="AZ10" s="260"/>
      <c r="BA10" s="260"/>
      <c r="BB10" s="260"/>
      <c r="BC10" s="260"/>
      <c r="BD10" s="260"/>
      <c r="BE10" s="260"/>
      <c r="BF10" s="260"/>
      <c r="BG10" s="210"/>
      <c r="BH10" s="210"/>
      <c r="BI10" s="210"/>
    </row>
    <row r="11" spans="1:61" x14ac:dyDescent="0.25">
      <c r="C11" s="159"/>
      <c r="D11" s="115"/>
      <c r="E11" s="115"/>
      <c r="F11" s="115"/>
      <c r="AO11" s="260"/>
      <c r="AP11" s="260"/>
      <c r="AQ11" s="260"/>
      <c r="AR11" s="260"/>
      <c r="AS11" s="260"/>
      <c r="AT11" s="260"/>
      <c r="AU11" s="260"/>
      <c r="AV11" s="260"/>
      <c r="AW11" s="260"/>
      <c r="AX11" s="260"/>
      <c r="AY11" s="260"/>
      <c r="AZ11" s="260"/>
      <c r="BA11" s="260"/>
      <c r="BB11" s="260"/>
      <c r="BC11" s="260"/>
      <c r="BD11" s="260"/>
      <c r="BE11" s="260"/>
      <c r="BF11" s="260"/>
      <c r="BG11" s="210"/>
      <c r="BH11" s="210"/>
      <c r="BI11" s="210"/>
    </row>
    <row r="12" spans="1:61" s="163" customFormat="1" x14ac:dyDescent="0.25">
      <c r="A12" s="641" t="s">
        <v>93</v>
      </c>
      <c r="B12" s="642"/>
      <c r="C12" s="643"/>
      <c r="D12" s="160" t="s">
        <v>89</v>
      </c>
      <c r="E12" s="162" t="s">
        <v>131</v>
      </c>
      <c r="F12" s="161" t="s">
        <v>90</v>
      </c>
      <c r="G12" s="162" t="s">
        <v>164</v>
      </c>
      <c r="V12" s="179"/>
      <c r="W12" s="179"/>
      <c r="X12" s="179"/>
      <c r="Y12" s="179"/>
      <c r="Z12" s="179"/>
      <c r="AA12" s="179"/>
      <c r="AO12" s="261"/>
      <c r="AP12" s="261"/>
      <c r="AQ12" s="261"/>
      <c r="AR12" s="261"/>
      <c r="AS12" s="261"/>
      <c r="AT12" s="261"/>
      <c r="AU12" s="261"/>
      <c r="AV12" s="261"/>
      <c r="AW12" s="261"/>
      <c r="AX12" s="261"/>
      <c r="AY12" s="261"/>
      <c r="AZ12" s="261"/>
      <c r="BA12" s="261"/>
      <c r="BB12" s="261"/>
      <c r="BC12" s="261"/>
      <c r="BD12" s="261"/>
      <c r="BE12" s="261"/>
      <c r="BF12" s="261"/>
      <c r="BG12" s="262"/>
      <c r="BH12" s="262"/>
      <c r="BI12" s="262"/>
    </row>
    <row r="13" spans="1:61" x14ac:dyDescent="0.25">
      <c r="A13" s="171" t="s">
        <v>91</v>
      </c>
      <c r="B13" s="164">
        <v>64</v>
      </c>
      <c r="C13" s="299" t="s">
        <v>628</v>
      </c>
      <c r="D13" s="166">
        <v>1500</v>
      </c>
      <c r="E13" s="168">
        <v>42017</v>
      </c>
      <c r="F13" s="358">
        <v>1740</v>
      </c>
      <c r="G13" s="168">
        <v>42063</v>
      </c>
      <c r="AO13" s="260"/>
      <c r="AP13" s="260" t="s">
        <v>362</v>
      </c>
      <c r="AQ13" s="260"/>
      <c r="AR13" s="260" t="s">
        <v>363</v>
      </c>
      <c r="AS13" s="260" t="s">
        <v>364</v>
      </c>
      <c r="AT13" s="260" t="s">
        <v>375</v>
      </c>
      <c r="AU13" s="260" t="s">
        <v>376</v>
      </c>
      <c r="AV13" s="260" t="s">
        <v>371</v>
      </c>
      <c r="AW13" s="260"/>
      <c r="AX13" s="260"/>
      <c r="AY13" s="260"/>
      <c r="AZ13" s="260"/>
      <c r="BA13" s="260"/>
      <c r="BB13" s="260"/>
      <c r="BC13" s="260"/>
      <c r="BD13" s="260"/>
      <c r="BE13" s="260"/>
      <c r="BF13" s="260"/>
      <c r="BG13" s="210"/>
      <c r="BH13" s="210"/>
      <c r="BI13" s="210"/>
    </row>
    <row r="14" spans="1:61" x14ac:dyDescent="0.25">
      <c r="A14" s="171" t="s">
        <v>91</v>
      </c>
      <c r="B14" s="164">
        <v>62</v>
      </c>
      <c r="C14" s="299" t="s">
        <v>628</v>
      </c>
      <c r="D14" s="166">
        <v>1200</v>
      </c>
      <c r="E14" s="168">
        <v>42017</v>
      </c>
      <c r="F14" s="358">
        <v>1290</v>
      </c>
      <c r="G14" s="168">
        <v>42063</v>
      </c>
      <c r="AO14" s="260"/>
      <c r="AP14" s="260"/>
      <c r="AQ14" s="260"/>
      <c r="AR14" s="260" t="s">
        <v>372</v>
      </c>
      <c r="AS14" s="260" t="s">
        <v>370</v>
      </c>
      <c r="AT14" s="260" t="s">
        <v>379</v>
      </c>
      <c r="AU14" s="260" t="s">
        <v>380</v>
      </c>
      <c r="AV14" s="260" t="s">
        <v>374</v>
      </c>
      <c r="AW14" s="260" t="s">
        <v>373</v>
      </c>
      <c r="AX14" s="260"/>
      <c r="AY14" s="260"/>
      <c r="AZ14" s="260"/>
      <c r="BA14" s="260"/>
      <c r="BB14" s="260"/>
      <c r="BC14" s="260"/>
      <c r="BD14" s="260"/>
      <c r="BE14" s="260"/>
      <c r="BF14" s="260"/>
      <c r="BG14" s="210"/>
      <c r="BH14" s="210"/>
      <c r="BI14" s="210"/>
    </row>
    <row r="15" spans="1:61" x14ac:dyDescent="0.25">
      <c r="A15" s="171" t="s">
        <v>91</v>
      </c>
      <c r="B15" s="164">
        <v>165</v>
      </c>
      <c r="C15" s="299" t="s">
        <v>628</v>
      </c>
      <c r="D15" s="166">
        <v>1000</v>
      </c>
      <c r="E15" s="168">
        <v>42045</v>
      </c>
      <c r="F15" s="358">
        <v>1380</v>
      </c>
      <c r="G15" s="168">
        <v>42073</v>
      </c>
      <c r="AO15" s="260"/>
      <c r="AP15" s="260"/>
      <c r="AQ15" s="260"/>
      <c r="AR15" s="260"/>
      <c r="AS15" s="260"/>
      <c r="AT15" s="260"/>
      <c r="AU15" s="260"/>
      <c r="AV15" s="260"/>
      <c r="AW15" s="260"/>
      <c r="AX15" s="260"/>
      <c r="AY15" s="260"/>
      <c r="AZ15" s="260"/>
      <c r="BA15" s="260"/>
      <c r="BB15" s="260"/>
      <c r="BC15" s="260"/>
      <c r="BD15" s="260"/>
      <c r="BE15" s="260"/>
      <c r="BF15" s="260"/>
      <c r="BG15" s="210"/>
      <c r="BH15" s="210"/>
      <c r="BI15" s="210"/>
    </row>
    <row r="16" spans="1:61" x14ac:dyDescent="0.25">
      <c r="A16" s="171" t="s">
        <v>91</v>
      </c>
      <c r="B16" s="164"/>
      <c r="C16" s="299" t="s">
        <v>628</v>
      </c>
      <c r="D16" s="166">
        <v>0</v>
      </c>
      <c r="E16" s="168"/>
      <c r="F16" s="358">
        <v>4400</v>
      </c>
      <c r="G16" s="168">
        <v>42088</v>
      </c>
      <c r="AO16" s="260"/>
      <c r="AP16" s="260"/>
      <c r="AQ16" s="260"/>
      <c r="AR16" s="260"/>
      <c r="AS16" s="260"/>
      <c r="AT16" s="260"/>
      <c r="AU16" s="260"/>
      <c r="AV16" s="260"/>
      <c r="AW16" s="260"/>
      <c r="AX16" s="260"/>
      <c r="AY16" s="260"/>
      <c r="AZ16" s="260"/>
      <c r="BA16" s="260"/>
      <c r="BB16" s="260"/>
      <c r="BC16" s="260"/>
      <c r="BD16" s="260"/>
      <c r="BE16" s="260"/>
      <c r="BF16" s="260"/>
      <c r="BG16" s="210"/>
      <c r="BH16" s="210"/>
      <c r="BI16" s="210"/>
    </row>
    <row r="17" spans="1:61" x14ac:dyDescent="0.25">
      <c r="A17" s="171" t="s">
        <v>91</v>
      </c>
      <c r="B17" s="164">
        <v>530</v>
      </c>
      <c r="C17" s="299" t="s">
        <v>628</v>
      </c>
      <c r="D17" s="166">
        <v>2500</v>
      </c>
      <c r="E17" s="168">
        <v>42115</v>
      </c>
      <c r="F17" s="358">
        <v>1950</v>
      </c>
      <c r="G17" s="168">
        <v>42137</v>
      </c>
      <c r="AO17" s="260"/>
      <c r="AP17" s="260"/>
      <c r="AQ17" s="260"/>
      <c r="AR17" s="260"/>
      <c r="AS17" s="260"/>
      <c r="AT17" s="260"/>
      <c r="AU17" s="260"/>
      <c r="AV17" s="260"/>
      <c r="AW17" s="260"/>
      <c r="AX17" s="260"/>
      <c r="AY17" s="260"/>
      <c r="AZ17" s="260"/>
      <c r="BA17" s="260"/>
      <c r="BB17" s="260"/>
      <c r="BC17" s="260"/>
      <c r="BD17" s="260"/>
      <c r="BE17" s="260"/>
      <c r="BF17" s="260"/>
      <c r="BG17" s="210"/>
      <c r="BH17" s="210"/>
      <c r="BI17" s="210"/>
    </row>
    <row r="18" spans="1:61" x14ac:dyDescent="0.25">
      <c r="A18" s="171" t="s">
        <v>91</v>
      </c>
      <c r="B18" s="164">
        <v>757</v>
      </c>
      <c r="C18" s="299" t="s">
        <v>628</v>
      </c>
      <c r="D18" s="166">
        <v>2000</v>
      </c>
      <c r="E18" s="168">
        <v>42149</v>
      </c>
      <c r="F18" s="358">
        <v>3360</v>
      </c>
      <c r="G18" s="168">
        <v>42185</v>
      </c>
      <c r="AO18" s="260"/>
      <c r="AP18" s="260"/>
      <c r="AQ18" s="260"/>
      <c r="AR18" s="260"/>
      <c r="AS18" s="260"/>
      <c r="AT18" s="260"/>
      <c r="AU18" s="260"/>
      <c r="AV18" s="260"/>
      <c r="AW18" s="260"/>
      <c r="AX18" s="260"/>
      <c r="AY18" s="260"/>
      <c r="AZ18" s="260"/>
      <c r="BA18" s="260"/>
      <c r="BB18" s="260"/>
      <c r="BC18" s="260"/>
      <c r="BD18" s="260"/>
      <c r="BE18" s="260"/>
      <c r="BF18" s="260"/>
      <c r="BG18" s="210"/>
      <c r="BH18" s="210"/>
      <c r="BI18" s="210"/>
    </row>
    <row r="19" spans="1:61" x14ac:dyDescent="0.25">
      <c r="A19" s="171" t="s">
        <v>91</v>
      </c>
      <c r="B19" s="164"/>
      <c r="C19" s="299" t="s">
        <v>628</v>
      </c>
      <c r="D19" s="166"/>
      <c r="E19" s="168"/>
      <c r="F19" s="167">
        <v>1197</v>
      </c>
      <c r="G19" s="168">
        <v>42156</v>
      </c>
      <c r="AO19" s="260"/>
      <c r="AP19" s="260"/>
      <c r="AQ19" s="260"/>
      <c r="AR19" s="260"/>
      <c r="AS19" s="260"/>
      <c r="AT19" s="260"/>
      <c r="AU19" s="260"/>
      <c r="AV19" s="260"/>
      <c r="AW19" s="260"/>
      <c r="AX19" s="260"/>
      <c r="AY19" s="260"/>
      <c r="AZ19" s="260"/>
      <c r="BA19" s="260"/>
      <c r="BB19" s="260"/>
      <c r="BC19" s="260"/>
      <c r="BD19" s="260"/>
      <c r="BE19" s="260"/>
      <c r="BF19" s="260"/>
      <c r="BG19" s="210"/>
      <c r="BH19" s="210"/>
      <c r="BI19" s="210"/>
    </row>
    <row r="20" spans="1:61" x14ac:dyDescent="0.25">
      <c r="A20" s="171" t="s">
        <v>91</v>
      </c>
      <c r="B20" s="164"/>
      <c r="C20" s="299" t="s">
        <v>628</v>
      </c>
      <c r="D20" s="166"/>
      <c r="E20" s="168"/>
      <c r="F20" s="358">
        <v>500</v>
      </c>
      <c r="G20" s="168">
        <v>42177</v>
      </c>
      <c r="AO20" s="260"/>
      <c r="AP20" s="260"/>
      <c r="AQ20" s="260"/>
      <c r="AR20" s="260"/>
      <c r="AS20" s="260"/>
      <c r="AT20" s="260"/>
      <c r="AU20" s="260"/>
      <c r="AV20" s="260"/>
      <c r="AW20" s="260"/>
      <c r="AX20" s="260"/>
      <c r="AY20" s="260"/>
      <c r="AZ20" s="260"/>
      <c r="BA20" s="260"/>
      <c r="BB20" s="260"/>
      <c r="BC20" s="260"/>
      <c r="BD20" s="260"/>
      <c r="BE20" s="260"/>
      <c r="BF20" s="260"/>
      <c r="BG20" s="210"/>
      <c r="BH20" s="210"/>
      <c r="BI20" s="210"/>
    </row>
    <row r="21" spans="1:61" x14ac:dyDescent="0.25">
      <c r="A21" s="171" t="s">
        <v>91</v>
      </c>
      <c r="B21" s="164"/>
      <c r="C21" s="299" t="s">
        <v>628</v>
      </c>
      <c r="D21" s="166"/>
      <c r="E21" s="168"/>
      <c r="F21" s="358">
        <v>2442</v>
      </c>
      <c r="G21" s="168">
        <v>42177</v>
      </c>
      <c r="AO21" s="260"/>
      <c r="AP21" s="260"/>
      <c r="AQ21" s="260"/>
      <c r="AR21" s="260"/>
      <c r="AS21" s="260"/>
      <c r="AT21" s="260"/>
      <c r="AU21" s="260"/>
      <c r="AV21" s="260"/>
      <c r="AW21" s="260"/>
      <c r="AX21" s="260"/>
      <c r="AY21" s="260"/>
      <c r="AZ21" s="260"/>
      <c r="BA21" s="260"/>
      <c r="BB21" s="260"/>
      <c r="BC21" s="260"/>
      <c r="BD21" s="260"/>
      <c r="BE21" s="260"/>
      <c r="BF21" s="260"/>
      <c r="BG21" s="210"/>
      <c r="BH21" s="210"/>
      <c r="BI21" s="210"/>
    </row>
    <row r="22" spans="1:61" x14ac:dyDescent="0.25">
      <c r="A22" s="171" t="s">
        <v>91</v>
      </c>
      <c r="B22" s="164"/>
      <c r="C22" s="299" t="s">
        <v>628</v>
      </c>
      <c r="D22" s="166"/>
      <c r="E22" s="168"/>
      <c r="F22" s="358">
        <v>96</v>
      </c>
      <c r="G22" s="168">
        <v>42187</v>
      </c>
      <c r="AO22" s="260"/>
      <c r="AP22" s="260"/>
      <c r="AQ22" s="260"/>
      <c r="AR22" s="260"/>
      <c r="AS22" s="260"/>
      <c r="AT22" s="260"/>
      <c r="AU22" s="260"/>
      <c r="AV22" s="260"/>
      <c r="AW22" s="260"/>
      <c r="AX22" s="260"/>
      <c r="AY22" s="260"/>
      <c r="AZ22" s="260"/>
      <c r="BA22" s="260"/>
      <c r="BB22" s="260"/>
      <c r="BC22" s="260"/>
      <c r="BD22" s="260"/>
      <c r="BE22" s="260"/>
      <c r="BF22" s="260"/>
      <c r="BG22" s="210"/>
      <c r="BH22" s="210"/>
      <c r="BI22" s="210"/>
    </row>
    <row r="23" spans="1:61" x14ac:dyDescent="0.25">
      <c r="A23" s="171" t="s">
        <v>91</v>
      </c>
      <c r="B23" s="164"/>
      <c r="C23" s="299" t="s">
        <v>628</v>
      </c>
      <c r="D23" s="166"/>
      <c r="E23" s="168"/>
      <c r="F23" s="167"/>
      <c r="G23" s="168"/>
      <c r="AO23" s="260"/>
      <c r="AP23" s="260"/>
      <c r="AQ23" s="260"/>
      <c r="AR23" s="260"/>
      <c r="AS23" s="260"/>
      <c r="AT23" s="260"/>
      <c r="AU23" s="260"/>
      <c r="AV23" s="260"/>
      <c r="AW23" s="260"/>
      <c r="AX23" s="260"/>
      <c r="AY23" s="260"/>
      <c r="AZ23" s="260"/>
      <c r="BA23" s="260"/>
      <c r="BB23" s="260"/>
      <c r="BC23" s="260"/>
      <c r="BD23" s="260"/>
      <c r="BE23" s="260"/>
      <c r="BF23" s="260"/>
      <c r="BG23" s="210"/>
      <c r="BH23" s="210"/>
      <c r="BI23" s="210"/>
    </row>
    <row r="24" spans="1:61" x14ac:dyDescent="0.25">
      <c r="A24" s="171" t="s">
        <v>91</v>
      </c>
      <c r="B24" s="164"/>
      <c r="C24" s="299" t="s">
        <v>628</v>
      </c>
      <c r="D24" s="166"/>
      <c r="E24" s="168"/>
      <c r="F24" s="167"/>
      <c r="G24" s="168"/>
      <c r="AO24" s="260"/>
      <c r="AP24" s="260"/>
      <c r="AQ24" s="260"/>
      <c r="AR24" s="260"/>
      <c r="AS24" s="260"/>
      <c r="AT24" s="260"/>
      <c r="AU24" s="260"/>
      <c r="AV24" s="260"/>
      <c r="AW24" s="260"/>
      <c r="AX24" s="260"/>
      <c r="AY24" s="260"/>
      <c r="AZ24" s="260"/>
      <c r="BA24" s="260"/>
      <c r="BB24" s="260"/>
      <c r="BC24" s="260"/>
      <c r="BD24" s="260"/>
      <c r="BE24" s="260"/>
      <c r="BF24" s="260"/>
      <c r="BG24" s="210"/>
      <c r="BH24" s="210"/>
      <c r="BI24" s="210"/>
    </row>
    <row r="25" spans="1:61" x14ac:dyDescent="0.25">
      <c r="A25" s="171" t="s">
        <v>91</v>
      </c>
      <c r="B25" s="164"/>
      <c r="C25" s="299" t="s">
        <v>628</v>
      </c>
      <c r="D25" s="166"/>
      <c r="E25" s="168"/>
      <c r="F25" s="167"/>
      <c r="G25" s="168"/>
      <c r="AO25" s="260"/>
      <c r="AP25" s="260"/>
      <c r="AQ25" s="260"/>
      <c r="AR25" s="260"/>
      <c r="AS25" s="260"/>
      <c r="AT25" s="260"/>
      <c r="AU25" s="260"/>
      <c r="AV25" s="260"/>
      <c r="AW25" s="260"/>
      <c r="AX25" s="260"/>
      <c r="AY25" s="260"/>
      <c r="AZ25" s="260"/>
      <c r="BA25" s="260"/>
      <c r="BB25" s="260"/>
      <c r="BC25" s="260"/>
      <c r="BD25" s="260"/>
      <c r="BE25" s="260"/>
      <c r="BF25" s="260"/>
      <c r="BG25" s="210"/>
      <c r="BH25" s="210"/>
      <c r="BI25" s="210"/>
    </row>
    <row r="26" spans="1:61" x14ac:dyDescent="0.25">
      <c r="A26" s="171" t="s">
        <v>91</v>
      </c>
      <c r="B26" s="164"/>
      <c r="C26" s="299" t="s">
        <v>628</v>
      </c>
      <c r="D26" s="166"/>
      <c r="E26" s="168"/>
      <c r="F26" s="167"/>
      <c r="G26" s="168"/>
      <c r="AO26" s="260"/>
      <c r="AP26" s="260"/>
      <c r="AQ26" s="260"/>
      <c r="AR26" s="260"/>
      <c r="AS26" s="260"/>
      <c r="AT26" s="260"/>
      <c r="AU26" s="260"/>
      <c r="AV26" s="260"/>
      <c r="AW26" s="260"/>
      <c r="AX26" s="260"/>
      <c r="AY26" s="260"/>
      <c r="AZ26" s="260"/>
      <c r="BA26" s="260"/>
      <c r="BB26" s="260"/>
      <c r="BC26" s="260"/>
      <c r="BD26" s="260"/>
      <c r="BE26" s="260"/>
      <c r="BF26" s="260"/>
      <c r="BG26" s="210"/>
      <c r="BH26" s="210"/>
      <c r="BI26" s="210"/>
    </row>
    <row r="27" spans="1:61" x14ac:dyDescent="0.25">
      <c r="A27" s="171" t="s">
        <v>91</v>
      </c>
      <c r="B27" s="164"/>
      <c r="C27" s="299" t="s">
        <v>628</v>
      </c>
      <c r="D27" s="166"/>
      <c r="E27" s="168"/>
      <c r="F27" s="167"/>
      <c r="G27" s="168"/>
      <c r="AO27" s="260"/>
      <c r="AP27" s="260"/>
      <c r="AQ27" s="260"/>
      <c r="AR27" s="260"/>
      <c r="AS27" s="260"/>
      <c r="AT27" s="260"/>
      <c r="AU27" s="260"/>
      <c r="AV27" s="260"/>
      <c r="AW27" s="260"/>
      <c r="AX27" s="260"/>
      <c r="AY27" s="260"/>
      <c r="AZ27" s="260"/>
      <c r="BA27" s="260"/>
      <c r="BB27" s="260"/>
      <c r="BC27" s="260"/>
      <c r="BD27" s="260"/>
      <c r="BE27" s="260"/>
      <c r="BF27" s="260"/>
      <c r="BG27" s="210"/>
      <c r="BH27" s="210"/>
      <c r="BI27" s="210"/>
    </row>
    <row r="28" spans="1:61" x14ac:dyDescent="0.25">
      <c r="A28" s="171" t="s">
        <v>91</v>
      </c>
      <c r="B28" s="164"/>
      <c r="C28" s="299" t="s">
        <v>628</v>
      </c>
      <c r="D28" s="166"/>
      <c r="E28" s="168"/>
      <c r="F28" s="167"/>
      <c r="G28" s="168"/>
      <c r="AO28" s="260"/>
      <c r="AP28" s="260"/>
      <c r="AQ28" s="260"/>
      <c r="AR28" s="260"/>
      <c r="AS28" s="260"/>
      <c r="AT28" s="260"/>
      <c r="AU28" s="260"/>
      <c r="AV28" s="260"/>
      <c r="AW28" s="260"/>
      <c r="AX28" s="260"/>
      <c r="AY28" s="260"/>
      <c r="AZ28" s="260"/>
      <c r="BA28" s="260"/>
      <c r="BB28" s="260"/>
      <c r="BC28" s="260"/>
      <c r="BD28" s="260"/>
      <c r="BE28" s="260"/>
      <c r="BF28" s="260"/>
      <c r="BG28" s="210"/>
      <c r="BH28" s="210"/>
      <c r="BI28" s="210"/>
    </row>
    <row r="29" spans="1:61" x14ac:dyDescent="0.25">
      <c r="A29" s="171" t="s">
        <v>91</v>
      </c>
      <c r="B29" s="164"/>
      <c r="C29" s="299" t="s">
        <v>628</v>
      </c>
      <c r="D29" s="166"/>
      <c r="E29" s="168"/>
      <c r="F29" s="167"/>
      <c r="G29" s="168"/>
      <c r="AO29" s="260"/>
      <c r="AP29" s="260"/>
      <c r="AQ29" s="260"/>
      <c r="AR29" s="260"/>
      <c r="AS29" s="260"/>
      <c r="AT29" s="260"/>
      <c r="AU29" s="260"/>
      <c r="AV29" s="260" t="s">
        <v>2160</v>
      </c>
      <c r="AW29" s="260"/>
      <c r="AX29" s="260"/>
      <c r="AY29" s="260"/>
      <c r="AZ29" s="260"/>
      <c r="BA29" s="260"/>
      <c r="BB29" s="260"/>
      <c r="BC29" s="260"/>
      <c r="BD29" s="260"/>
      <c r="BE29" s="260"/>
      <c r="BF29" s="260"/>
      <c r="BG29" s="210"/>
      <c r="BH29" s="210"/>
      <c r="BI29" s="210"/>
    </row>
    <row r="30" spans="1:61" x14ac:dyDescent="0.25">
      <c r="A30" s="171" t="s">
        <v>91</v>
      </c>
      <c r="B30" s="164"/>
      <c r="C30" s="299" t="s">
        <v>628</v>
      </c>
      <c r="D30" s="166"/>
      <c r="E30" s="168"/>
      <c r="F30" s="167"/>
      <c r="G30" s="168"/>
      <c r="AO30" s="260"/>
      <c r="AP30" s="260"/>
      <c r="AQ30" s="260"/>
      <c r="AR30" s="260"/>
      <c r="AS30" s="260"/>
      <c r="AT30" s="260"/>
      <c r="AU30" s="260"/>
      <c r="AV30" s="260"/>
      <c r="AW30" s="260"/>
      <c r="AX30" s="260"/>
      <c r="AY30" s="260"/>
      <c r="AZ30" s="260"/>
      <c r="BA30" s="260"/>
      <c r="BB30" s="260"/>
      <c r="BC30" s="260"/>
      <c r="BD30" s="260"/>
      <c r="BE30" s="260"/>
      <c r="BF30" s="260"/>
      <c r="BG30" s="210"/>
      <c r="BH30" s="210"/>
      <c r="BI30" s="210"/>
    </row>
    <row r="31" spans="1:61" x14ac:dyDescent="0.25">
      <c r="A31" s="171" t="s">
        <v>91</v>
      </c>
      <c r="B31" s="164"/>
      <c r="C31" s="299" t="s">
        <v>628</v>
      </c>
      <c r="D31" s="166"/>
      <c r="E31" s="168"/>
      <c r="F31" s="167"/>
      <c r="G31" s="168"/>
      <c r="AO31" s="260"/>
      <c r="AP31" s="260"/>
      <c r="AQ31" s="260"/>
      <c r="AR31" s="260"/>
      <c r="AS31" s="260"/>
      <c r="AT31" s="260"/>
      <c r="AU31" s="260"/>
      <c r="AV31" s="260"/>
      <c r="AW31" s="260"/>
      <c r="AX31" s="260"/>
      <c r="AY31" s="260"/>
      <c r="AZ31" s="260"/>
      <c r="BA31" s="260"/>
      <c r="BB31" s="260"/>
      <c r="BC31" s="260"/>
      <c r="BD31" s="260"/>
      <c r="BE31" s="260"/>
      <c r="BF31" s="260"/>
      <c r="BG31" s="210"/>
      <c r="BH31" s="210"/>
      <c r="BI31" s="210"/>
    </row>
    <row r="32" spans="1:61" x14ac:dyDescent="0.25">
      <c r="A32" s="171" t="s">
        <v>91</v>
      </c>
      <c r="B32" s="164"/>
      <c r="C32" s="299" t="s">
        <v>628</v>
      </c>
      <c r="D32" s="166"/>
      <c r="E32" s="168"/>
      <c r="F32" s="167"/>
      <c r="G32" s="168"/>
      <c r="AO32" s="260"/>
      <c r="AP32" s="260"/>
      <c r="AQ32" s="260"/>
      <c r="AR32" s="260"/>
      <c r="AS32" s="260"/>
      <c r="AT32" s="260"/>
      <c r="AU32" s="260"/>
      <c r="AV32" s="260"/>
      <c r="AW32" s="260"/>
      <c r="AX32" s="260"/>
      <c r="AY32" s="260"/>
      <c r="AZ32" s="260"/>
      <c r="BA32" s="260"/>
      <c r="BB32" s="260"/>
      <c r="BC32" s="260"/>
      <c r="BD32" s="260"/>
      <c r="BE32" s="260"/>
      <c r="BF32" s="260"/>
      <c r="BG32" s="210"/>
      <c r="BH32" s="210"/>
      <c r="BI32" s="210"/>
    </row>
    <row r="33" spans="1:61" x14ac:dyDescent="0.25">
      <c r="A33" s="171" t="s">
        <v>91</v>
      </c>
      <c r="B33" s="164"/>
      <c r="C33" s="299" t="s">
        <v>628</v>
      </c>
      <c r="D33" s="166"/>
      <c r="E33" s="168"/>
      <c r="F33" s="167"/>
      <c r="G33" s="168"/>
      <c r="AO33" s="260"/>
      <c r="AP33" s="260"/>
      <c r="AQ33" s="260"/>
      <c r="AR33" s="260"/>
      <c r="AS33" s="260"/>
      <c r="AT33" s="260"/>
      <c r="AU33" s="260"/>
      <c r="AV33" s="260"/>
      <c r="AW33" s="260"/>
      <c r="AX33" s="260"/>
      <c r="AY33" s="260"/>
      <c r="AZ33" s="260"/>
      <c r="BA33" s="260"/>
      <c r="BB33" s="260"/>
      <c r="BC33" s="260"/>
      <c r="BD33" s="260"/>
      <c r="BE33" s="260"/>
      <c r="BF33" s="260"/>
      <c r="BG33" s="210"/>
      <c r="BH33" s="210"/>
      <c r="BI33" s="210"/>
    </row>
    <row r="34" spans="1:61" x14ac:dyDescent="0.25">
      <c r="A34" s="171" t="s">
        <v>91</v>
      </c>
      <c r="B34" s="164"/>
      <c r="C34" s="299" t="s">
        <v>628</v>
      </c>
      <c r="D34" s="166"/>
      <c r="E34" s="168"/>
      <c r="F34" s="167"/>
      <c r="G34" s="168"/>
      <c r="AO34" s="260"/>
      <c r="AP34" s="260"/>
      <c r="AQ34" s="260"/>
      <c r="AR34" s="260"/>
      <c r="AS34" s="260"/>
      <c r="AT34" s="260"/>
      <c r="AU34" s="260"/>
      <c r="AV34" s="260"/>
      <c r="AW34" s="260"/>
      <c r="AX34" s="260"/>
      <c r="AY34" s="260"/>
      <c r="AZ34" s="260"/>
      <c r="BA34" s="260"/>
      <c r="BB34" s="260"/>
      <c r="BC34" s="260"/>
      <c r="BD34" s="260"/>
      <c r="BE34" s="260"/>
      <c r="BF34" s="260"/>
      <c r="BG34" s="210"/>
      <c r="BH34" s="210"/>
      <c r="BI34" s="210"/>
    </row>
    <row r="35" spans="1:61" x14ac:dyDescent="0.25">
      <c r="A35" s="171" t="s">
        <v>91</v>
      </c>
      <c r="B35" s="164"/>
      <c r="C35" s="299" t="s">
        <v>628</v>
      </c>
      <c r="D35" s="166"/>
      <c r="E35" s="168"/>
      <c r="F35" s="167"/>
      <c r="G35" s="168"/>
      <c r="AO35" s="260"/>
      <c r="AP35" s="260"/>
      <c r="AQ35" s="260"/>
      <c r="AR35" s="260"/>
      <c r="AS35" s="260"/>
      <c r="AT35" s="260"/>
      <c r="AU35" s="260"/>
      <c r="AV35" s="260"/>
      <c r="AW35" s="260"/>
      <c r="AX35" s="260"/>
      <c r="AY35" s="260"/>
      <c r="AZ35" s="260"/>
      <c r="BA35" s="260"/>
      <c r="BB35" s="260"/>
      <c r="BC35" s="260"/>
      <c r="BD35" s="260"/>
      <c r="BE35" s="260"/>
      <c r="BF35" s="260"/>
      <c r="BG35" s="210"/>
      <c r="BH35" s="210"/>
      <c r="BI35" s="210"/>
    </row>
    <row r="36" spans="1:61" x14ac:dyDescent="0.25">
      <c r="A36" s="171" t="s">
        <v>91</v>
      </c>
      <c r="B36" s="164"/>
      <c r="C36" s="299" t="s">
        <v>628</v>
      </c>
      <c r="D36" s="166"/>
      <c r="E36" s="168"/>
      <c r="F36" s="167"/>
      <c r="G36" s="168"/>
      <c r="AO36" s="260"/>
      <c r="AP36" s="260"/>
      <c r="AQ36" s="260"/>
      <c r="AR36" s="260"/>
      <c r="AS36" s="260"/>
      <c r="AT36" s="260"/>
      <c r="AU36" s="260"/>
      <c r="AV36" s="260"/>
      <c r="AW36" s="260"/>
      <c r="AX36" s="260"/>
      <c r="AY36" s="260"/>
      <c r="AZ36" s="260"/>
      <c r="BA36" s="260"/>
      <c r="BB36" s="260"/>
      <c r="BC36" s="260"/>
      <c r="BD36" s="260"/>
      <c r="BE36" s="260"/>
      <c r="BF36" s="260"/>
      <c r="BG36" s="210"/>
      <c r="BH36" s="210"/>
      <c r="BI36" s="210"/>
    </row>
    <row r="37" spans="1:61" x14ac:dyDescent="0.25">
      <c r="A37" s="171" t="s">
        <v>91</v>
      </c>
      <c r="B37" s="164"/>
      <c r="C37" s="299" t="s">
        <v>628</v>
      </c>
      <c r="D37" s="166"/>
      <c r="E37" s="168"/>
      <c r="F37" s="167"/>
      <c r="G37" s="168"/>
      <c r="AO37" s="260"/>
      <c r="AP37" s="260"/>
      <c r="AQ37" s="260"/>
      <c r="AR37" s="260"/>
      <c r="AS37" s="260"/>
      <c r="AT37" s="260"/>
      <c r="AU37" s="260"/>
      <c r="AV37" s="260"/>
      <c r="AW37" s="260"/>
      <c r="AX37" s="260"/>
      <c r="AY37" s="260"/>
      <c r="AZ37" s="260"/>
      <c r="BA37" s="260"/>
      <c r="BB37" s="260"/>
      <c r="BC37" s="260"/>
      <c r="BD37" s="260"/>
      <c r="BE37" s="260"/>
      <c r="BF37" s="260"/>
      <c r="BG37" s="210"/>
      <c r="BH37" s="210"/>
      <c r="BI37" s="210"/>
    </row>
    <row r="38" spans="1:61" x14ac:dyDescent="0.25">
      <c r="A38" s="171" t="s">
        <v>91</v>
      </c>
      <c r="B38" s="164"/>
      <c r="C38" s="299" t="s">
        <v>628</v>
      </c>
      <c r="D38" s="166"/>
      <c r="E38" s="168"/>
      <c r="F38" s="167"/>
      <c r="G38" s="168"/>
      <c r="AO38" s="260"/>
      <c r="AP38" s="260"/>
      <c r="AQ38" s="260"/>
      <c r="AR38" s="260"/>
      <c r="AS38" s="260"/>
      <c r="AT38" s="260"/>
      <c r="AU38" s="260"/>
      <c r="AV38" s="260"/>
      <c r="AW38" s="260"/>
      <c r="AX38" s="260"/>
      <c r="AY38" s="260"/>
      <c r="AZ38" s="260"/>
      <c r="BA38" s="260"/>
      <c r="BB38" s="260"/>
      <c r="BC38" s="260"/>
      <c r="BD38" s="260"/>
      <c r="BE38" s="260"/>
      <c r="BF38" s="260"/>
      <c r="BG38" s="210"/>
      <c r="BH38" s="210"/>
      <c r="BI38" s="210"/>
    </row>
    <row r="39" spans="1:61" x14ac:dyDescent="0.25">
      <c r="A39" s="171" t="s">
        <v>91</v>
      </c>
      <c r="B39" s="164"/>
      <c r="C39" s="299" t="s">
        <v>628</v>
      </c>
      <c r="D39" s="166"/>
      <c r="E39" s="168"/>
      <c r="F39" s="167"/>
      <c r="G39" s="168"/>
      <c r="AO39" s="260"/>
      <c r="AP39" s="260"/>
      <c r="AQ39" s="260"/>
      <c r="AR39" s="260"/>
      <c r="AS39" s="260"/>
      <c r="AT39" s="260"/>
      <c r="AU39" s="260"/>
      <c r="AV39" s="260"/>
      <c r="AW39" s="260"/>
      <c r="AX39" s="260"/>
      <c r="AY39" s="260"/>
      <c r="AZ39" s="260"/>
      <c r="BA39" s="260"/>
      <c r="BB39" s="260"/>
      <c r="BC39" s="260"/>
      <c r="BD39" s="260"/>
      <c r="BE39" s="260"/>
      <c r="BF39" s="260"/>
      <c r="BG39" s="210"/>
      <c r="BH39" s="210"/>
      <c r="BI39" s="210"/>
    </row>
    <row r="40" spans="1:61" x14ac:dyDescent="0.25">
      <c r="A40" s="171" t="s">
        <v>91</v>
      </c>
      <c r="B40" s="164"/>
      <c r="C40" s="299" t="s">
        <v>628</v>
      </c>
      <c r="D40" s="166"/>
      <c r="E40" s="168"/>
      <c r="F40" s="167"/>
      <c r="G40" s="168"/>
      <c r="AO40" s="260"/>
      <c r="AP40" s="260"/>
      <c r="AQ40" s="260"/>
      <c r="AR40" s="260"/>
      <c r="AS40" s="260"/>
      <c r="AT40" s="260"/>
      <c r="AU40" s="260"/>
      <c r="AV40" s="260"/>
      <c r="AW40" s="260"/>
      <c r="AX40" s="260"/>
      <c r="AY40" s="260"/>
      <c r="AZ40" s="260"/>
      <c r="BA40" s="260"/>
      <c r="BB40" s="260"/>
      <c r="BC40" s="260"/>
      <c r="BD40" s="260"/>
      <c r="BE40" s="260"/>
      <c r="BF40" s="260"/>
      <c r="BG40" s="210"/>
      <c r="BH40" s="210"/>
      <c r="BI40" s="210"/>
    </row>
    <row r="41" spans="1:61" x14ac:dyDescent="0.25">
      <c r="A41" s="171" t="s">
        <v>91</v>
      </c>
      <c r="B41" s="164"/>
      <c r="C41" s="299" t="s">
        <v>628</v>
      </c>
      <c r="D41" s="166"/>
      <c r="E41" s="168"/>
      <c r="F41" s="167"/>
      <c r="G41" s="168"/>
      <c r="AO41" s="260"/>
      <c r="AP41" s="260"/>
      <c r="AQ41" s="260"/>
      <c r="AR41" s="260"/>
      <c r="AS41" s="260"/>
      <c r="AT41" s="260"/>
      <c r="AU41" s="260"/>
      <c r="AV41" s="260"/>
      <c r="AW41" s="260"/>
      <c r="AX41" s="260"/>
      <c r="AY41" s="260"/>
      <c r="AZ41" s="260"/>
      <c r="BA41" s="260"/>
      <c r="BB41" s="260"/>
      <c r="BC41" s="260"/>
      <c r="BD41" s="260"/>
      <c r="BE41" s="260"/>
      <c r="BF41" s="260"/>
      <c r="BG41" s="210"/>
      <c r="BH41" s="210"/>
      <c r="BI41" s="210"/>
    </row>
    <row r="42" spans="1:61" x14ac:dyDescent="0.25">
      <c r="A42" s="171" t="s">
        <v>91</v>
      </c>
      <c r="B42" s="164"/>
      <c r="C42" s="299" t="s">
        <v>628</v>
      </c>
      <c r="D42" s="166"/>
      <c r="E42" s="168"/>
      <c r="F42" s="167"/>
      <c r="G42" s="168"/>
      <c r="AO42" s="260"/>
      <c r="AP42" s="260"/>
      <c r="AQ42" s="260"/>
      <c r="AR42" s="260"/>
      <c r="AS42" s="260"/>
      <c r="AT42" s="260"/>
      <c r="AU42" s="260"/>
      <c r="AV42" s="260"/>
      <c r="AW42" s="260"/>
      <c r="AX42" s="260"/>
      <c r="AY42" s="260"/>
      <c r="AZ42" s="260"/>
      <c r="BA42" s="260"/>
      <c r="BB42" s="260"/>
      <c r="BC42" s="260"/>
      <c r="BD42" s="260"/>
      <c r="BE42" s="260"/>
      <c r="BF42" s="260"/>
      <c r="BG42" s="210"/>
      <c r="BH42" s="210"/>
      <c r="BI42" s="210"/>
    </row>
    <row r="43" spans="1:61" x14ac:dyDescent="0.25">
      <c r="A43" s="171" t="s">
        <v>91</v>
      </c>
      <c r="B43" s="164"/>
      <c r="C43" s="299" t="s">
        <v>628</v>
      </c>
      <c r="D43" s="166"/>
      <c r="E43" s="168"/>
      <c r="F43" s="167"/>
      <c r="G43" s="168"/>
      <c r="AO43" s="260"/>
      <c r="AP43" s="260"/>
      <c r="AQ43" s="260"/>
      <c r="AR43" s="260"/>
      <c r="AS43" s="260"/>
      <c r="AT43" s="260"/>
      <c r="AU43" s="260"/>
      <c r="AV43" s="260"/>
      <c r="AW43" s="260"/>
      <c r="AX43" s="260"/>
      <c r="AY43" s="260"/>
      <c r="AZ43" s="260"/>
      <c r="BA43" s="260"/>
      <c r="BB43" s="260"/>
      <c r="BC43" s="260"/>
      <c r="BD43" s="260"/>
      <c r="BE43" s="260"/>
      <c r="BF43" s="260"/>
      <c r="BG43" s="210"/>
      <c r="BH43" s="210"/>
      <c r="BI43" s="210"/>
    </row>
    <row r="44" spans="1:61" x14ac:dyDescent="0.25">
      <c r="A44" s="171" t="s">
        <v>91</v>
      </c>
      <c r="B44" s="164"/>
      <c r="C44" s="299" t="s">
        <v>628</v>
      </c>
      <c r="D44" s="166"/>
      <c r="E44" s="168"/>
      <c r="F44" s="167"/>
      <c r="G44" s="168"/>
      <c r="AO44" s="260"/>
      <c r="AP44" s="260"/>
      <c r="AQ44" s="260"/>
      <c r="AR44" s="260"/>
      <c r="AS44" s="260"/>
      <c r="AT44" s="260"/>
      <c r="AU44" s="260"/>
      <c r="AV44" s="260"/>
      <c r="AW44" s="260"/>
      <c r="AX44" s="260"/>
      <c r="AY44" s="260"/>
      <c r="AZ44" s="260"/>
      <c r="BA44" s="260"/>
      <c r="BB44" s="260"/>
      <c r="BC44" s="260"/>
      <c r="BD44" s="260"/>
      <c r="BE44" s="260"/>
      <c r="BF44" s="260"/>
      <c r="BG44" s="210"/>
      <c r="BH44" s="210"/>
      <c r="BI44" s="210"/>
    </row>
    <row r="45" spans="1:61" x14ac:dyDescent="0.25">
      <c r="A45" s="171" t="s">
        <v>91</v>
      </c>
      <c r="B45" s="164"/>
      <c r="C45" s="299" t="s">
        <v>628</v>
      </c>
      <c r="D45" s="166"/>
      <c r="E45" s="168"/>
      <c r="F45" s="167"/>
      <c r="G45" s="168"/>
      <c r="AO45" s="260"/>
      <c r="AP45" s="260"/>
      <c r="AQ45" s="260"/>
      <c r="AR45" s="260"/>
      <c r="AS45" s="260"/>
      <c r="AT45" s="260"/>
      <c r="AU45" s="260"/>
      <c r="AV45" s="260"/>
      <c r="AW45" s="260"/>
      <c r="AX45" s="260"/>
      <c r="AY45" s="260"/>
      <c r="AZ45" s="260"/>
      <c r="BA45" s="260"/>
      <c r="BB45" s="260"/>
      <c r="BC45" s="260"/>
      <c r="BD45" s="260"/>
      <c r="BE45" s="260"/>
      <c r="BF45" s="260"/>
      <c r="BG45" s="210"/>
      <c r="BH45" s="210"/>
      <c r="BI45" s="210"/>
    </row>
    <row r="46" spans="1:61" x14ac:dyDescent="0.25">
      <c r="A46" s="171" t="s">
        <v>91</v>
      </c>
      <c r="B46" s="164"/>
      <c r="C46" s="299" t="s">
        <v>628</v>
      </c>
      <c r="D46" s="166"/>
      <c r="E46" s="168"/>
      <c r="F46" s="167"/>
      <c r="G46" s="168"/>
      <c r="AO46" s="260"/>
      <c r="AP46" s="260"/>
      <c r="AQ46" s="260"/>
      <c r="AR46" s="260"/>
      <c r="AS46" s="260"/>
      <c r="AT46" s="260"/>
      <c r="AU46" s="260"/>
      <c r="AV46" s="260"/>
      <c r="AW46" s="260"/>
      <c r="AX46" s="260"/>
      <c r="AY46" s="260"/>
      <c r="AZ46" s="260"/>
      <c r="BA46" s="260"/>
      <c r="BB46" s="260"/>
      <c r="BC46" s="260"/>
      <c r="BD46" s="260"/>
      <c r="BE46" s="260"/>
      <c r="BF46" s="260"/>
      <c r="BG46" s="210"/>
      <c r="BH46" s="210"/>
      <c r="BI46" s="210"/>
    </row>
    <row r="47" spans="1:61" x14ac:dyDescent="0.25">
      <c r="A47" s="171" t="s">
        <v>91</v>
      </c>
      <c r="B47" s="164"/>
      <c r="C47" s="299" t="s">
        <v>628</v>
      </c>
      <c r="D47" s="166"/>
      <c r="E47" s="168"/>
      <c r="F47" s="167"/>
      <c r="G47" s="168"/>
      <c r="AO47" s="260"/>
      <c r="AP47" s="260"/>
      <c r="AQ47" s="260"/>
      <c r="AR47" s="260"/>
      <c r="AS47" s="260"/>
      <c r="AT47" s="260"/>
      <c r="AU47" s="260"/>
      <c r="AV47" s="260"/>
      <c r="AW47" s="260"/>
      <c r="AX47" s="260"/>
      <c r="AY47" s="260"/>
      <c r="AZ47" s="260"/>
      <c r="BA47" s="260"/>
      <c r="BB47" s="260"/>
      <c r="BC47" s="260"/>
      <c r="BD47" s="260"/>
      <c r="BE47" s="260"/>
      <c r="BF47" s="260"/>
      <c r="BG47" s="210"/>
      <c r="BH47" s="210"/>
      <c r="BI47" s="210"/>
    </row>
    <row r="48" spans="1:61" x14ac:dyDescent="0.25">
      <c r="A48" s="171" t="s">
        <v>91</v>
      </c>
      <c r="B48" s="164"/>
      <c r="C48" s="299" t="s">
        <v>628</v>
      </c>
      <c r="D48" s="166"/>
      <c r="E48" s="168"/>
      <c r="F48" s="167"/>
      <c r="G48" s="168"/>
      <c r="AO48" s="260"/>
      <c r="AP48" s="260"/>
      <c r="AQ48" s="260"/>
      <c r="AR48" s="260"/>
      <c r="AS48" s="260"/>
      <c r="AT48" s="260"/>
      <c r="AU48" s="260"/>
      <c r="AV48" s="260"/>
      <c r="AW48" s="260"/>
      <c r="AX48" s="260"/>
      <c r="AY48" s="260"/>
      <c r="AZ48" s="260"/>
      <c r="BA48" s="260"/>
      <c r="BB48" s="260"/>
      <c r="BC48" s="260"/>
      <c r="BD48" s="260"/>
      <c r="BE48" s="260"/>
      <c r="BF48" s="260"/>
      <c r="BG48" s="210"/>
      <c r="BH48" s="210"/>
      <c r="BI48" s="210"/>
    </row>
    <row r="49" spans="1:61" x14ac:dyDescent="0.25">
      <c r="A49" s="171" t="s">
        <v>91</v>
      </c>
      <c r="B49" s="164"/>
      <c r="C49" s="299" t="s">
        <v>628</v>
      </c>
      <c r="D49" s="166"/>
      <c r="E49" s="168"/>
      <c r="F49" s="167"/>
      <c r="G49" s="168"/>
      <c r="AO49" s="260"/>
      <c r="AP49" s="260"/>
      <c r="AQ49" s="260"/>
      <c r="AR49" s="260"/>
      <c r="AS49" s="260"/>
      <c r="AT49" s="260"/>
      <c r="AU49" s="260"/>
      <c r="AV49" s="260"/>
      <c r="AW49" s="260"/>
      <c r="AX49" s="260"/>
      <c r="AY49" s="260"/>
      <c r="AZ49" s="260"/>
      <c r="BA49" s="260"/>
      <c r="BB49" s="260"/>
      <c r="BC49" s="260"/>
      <c r="BD49" s="260"/>
      <c r="BE49" s="260"/>
      <c r="BF49" s="260"/>
      <c r="BG49" s="210"/>
      <c r="BH49" s="210"/>
      <c r="BI49" s="210"/>
    </row>
    <row r="50" spans="1:61" x14ac:dyDescent="0.25">
      <c r="A50" s="171" t="s">
        <v>91</v>
      </c>
      <c r="B50" s="164"/>
      <c r="C50" s="299" t="s">
        <v>628</v>
      </c>
      <c r="D50" s="166"/>
      <c r="E50" s="168"/>
      <c r="F50" s="167"/>
      <c r="G50" s="168"/>
      <c r="AO50" s="260"/>
      <c r="AP50" s="260"/>
      <c r="AQ50" s="260"/>
      <c r="AR50" s="260"/>
      <c r="AS50" s="260"/>
      <c r="AT50" s="260"/>
      <c r="AU50" s="260"/>
      <c r="AV50" s="260"/>
      <c r="AW50" s="260"/>
      <c r="AX50" s="260"/>
      <c r="AY50" s="260"/>
      <c r="AZ50" s="260"/>
      <c r="BA50" s="260"/>
      <c r="BB50" s="260"/>
      <c r="BC50" s="260"/>
      <c r="BD50" s="260"/>
      <c r="BE50" s="260"/>
      <c r="BF50" s="260"/>
      <c r="BG50" s="210"/>
      <c r="BH50" s="210"/>
      <c r="BI50" s="210"/>
    </row>
    <row r="51" spans="1:61" x14ac:dyDescent="0.25">
      <c r="A51" s="171" t="s">
        <v>91</v>
      </c>
      <c r="B51" s="164"/>
      <c r="C51" s="299" t="s">
        <v>628</v>
      </c>
      <c r="D51" s="166"/>
      <c r="E51" s="168"/>
      <c r="F51" s="167"/>
      <c r="G51" s="168"/>
      <c r="AO51" s="260"/>
      <c r="AP51" s="260"/>
      <c r="AQ51" s="260"/>
      <c r="AR51" s="260"/>
      <c r="AS51" s="260"/>
      <c r="AT51" s="260"/>
      <c r="AU51" s="260"/>
      <c r="AV51" s="260"/>
      <c r="AW51" s="260"/>
      <c r="AX51" s="260"/>
      <c r="AY51" s="260"/>
      <c r="AZ51" s="260"/>
      <c r="BA51" s="260"/>
      <c r="BB51" s="260"/>
      <c r="BC51" s="260"/>
      <c r="BD51" s="260"/>
      <c r="BE51" s="260"/>
      <c r="BF51" s="260"/>
      <c r="BG51" s="210"/>
      <c r="BH51" s="210"/>
      <c r="BI51" s="210"/>
    </row>
    <row r="52" spans="1:61" x14ac:dyDescent="0.25">
      <c r="A52" s="171" t="s">
        <v>91</v>
      </c>
      <c r="B52" s="164"/>
      <c r="C52" s="299" t="s">
        <v>628</v>
      </c>
      <c r="D52" s="166"/>
      <c r="E52" s="168"/>
      <c r="F52" s="167"/>
      <c r="G52" s="168"/>
      <c r="AO52" s="260"/>
      <c r="AP52" s="260"/>
      <c r="AQ52" s="260"/>
      <c r="AR52" s="260"/>
      <c r="AS52" s="260"/>
      <c r="AT52" s="260"/>
      <c r="AU52" s="260"/>
      <c r="AV52" s="260"/>
      <c r="AW52" s="260"/>
      <c r="AX52" s="260"/>
      <c r="AY52" s="260"/>
      <c r="AZ52" s="260"/>
      <c r="BA52" s="260"/>
      <c r="BB52" s="260"/>
      <c r="BC52" s="260"/>
      <c r="BD52" s="260"/>
      <c r="BE52" s="260"/>
      <c r="BF52" s="260"/>
      <c r="BG52" s="210"/>
      <c r="BH52" s="210"/>
      <c r="BI52" s="210"/>
    </row>
    <row r="53" spans="1:61" x14ac:dyDescent="0.25">
      <c r="A53" s="171" t="s">
        <v>91</v>
      </c>
      <c r="B53" s="164"/>
      <c r="C53" s="299" t="s">
        <v>628</v>
      </c>
      <c r="D53" s="166"/>
      <c r="E53" s="168"/>
      <c r="F53" s="167"/>
      <c r="G53" s="168"/>
      <c r="AO53" s="260"/>
      <c r="AP53" s="260"/>
      <c r="AQ53" s="260"/>
      <c r="AR53" s="260"/>
      <c r="AS53" s="260"/>
      <c r="AT53" s="260"/>
      <c r="AU53" s="260"/>
      <c r="AV53" s="260"/>
      <c r="AW53" s="260"/>
      <c r="AX53" s="260"/>
      <c r="AY53" s="260"/>
      <c r="AZ53" s="260"/>
      <c r="BA53" s="260"/>
      <c r="BB53" s="260"/>
      <c r="BC53" s="260"/>
      <c r="BD53" s="260"/>
      <c r="BE53" s="260"/>
      <c r="BF53" s="260"/>
      <c r="BG53" s="210"/>
      <c r="BH53" s="210"/>
      <c r="BI53" s="210"/>
    </row>
    <row r="54" spans="1:61" x14ac:dyDescent="0.25">
      <c r="A54" s="171" t="s">
        <v>91</v>
      </c>
      <c r="B54" s="164"/>
      <c r="C54" s="299" t="s">
        <v>628</v>
      </c>
      <c r="D54" s="166"/>
      <c r="E54" s="168"/>
      <c r="F54" s="167"/>
      <c r="G54" s="168"/>
      <c r="AO54" s="260"/>
      <c r="AP54" s="260"/>
      <c r="AQ54" s="260"/>
      <c r="AR54" s="260"/>
      <c r="AS54" s="260"/>
      <c r="AT54" s="260"/>
      <c r="AU54" s="260"/>
      <c r="AV54" s="260"/>
      <c r="AW54" s="260"/>
      <c r="AX54" s="260"/>
      <c r="AY54" s="260"/>
      <c r="AZ54" s="260"/>
      <c r="BA54" s="260"/>
      <c r="BB54" s="260"/>
      <c r="BC54" s="260"/>
      <c r="BD54" s="260"/>
      <c r="BE54" s="260"/>
      <c r="BF54" s="260"/>
      <c r="BG54" s="210"/>
      <c r="BH54" s="210"/>
      <c r="BI54" s="210"/>
    </row>
    <row r="55" spans="1:61" x14ac:dyDescent="0.25">
      <c r="A55" s="171" t="s">
        <v>91</v>
      </c>
      <c r="B55" s="164"/>
      <c r="C55" s="299" t="s">
        <v>628</v>
      </c>
      <c r="D55" s="166"/>
      <c r="E55" s="168"/>
      <c r="F55" s="167"/>
      <c r="G55" s="168"/>
      <c r="AO55" s="260"/>
      <c r="AP55" s="260"/>
      <c r="AQ55" s="260"/>
      <c r="AR55" s="260"/>
      <c r="AS55" s="260"/>
      <c r="AT55" s="260"/>
      <c r="AU55" s="260"/>
      <c r="AV55" s="260"/>
      <c r="AW55" s="260"/>
      <c r="AX55" s="260"/>
      <c r="AY55" s="260"/>
      <c r="AZ55" s="260"/>
      <c r="BA55" s="260"/>
      <c r="BB55" s="260"/>
      <c r="BC55" s="260"/>
      <c r="BD55" s="260"/>
      <c r="BE55" s="260"/>
      <c r="BF55" s="260"/>
      <c r="BG55" s="210"/>
      <c r="BH55" s="210"/>
      <c r="BI55" s="210"/>
    </row>
    <row r="56" spans="1:61" x14ac:dyDescent="0.25">
      <c r="A56" s="171" t="s">
        <v>91</v>
      </c>
      <c r="B56" s="164"/>
      <c r="C56" s="299" t="s">
        <v>628</v>
      </c>
      <c r="D56" s="166"/>
      <c r="E56" s="168"/>
      <c r="F56" s="167"/>
      <c r="G56" s="168"/>
      <c r="AO56" s="260"/>
      <c r="AP56" s="260"/>
      <c r="AQ56" s="260"/>
      <c r="AR56" s="260"/>
      <c r="AS56" s="260"/>
      <c r="AT56" s="260"/>
      <c r="AU56" s="260"/>
      <c r="AV56" s="260"/>
      <c r="AW56" s="260"/>
      <c r="AX56" s="260"/>
      <c r="AY56" s="260"/>
      <c r="AZ56" s="260"/>
      <c r="BA56" s="260"/>
      <c r="BB56" s="260"/>
      <c r="BC56" s="260"/>
      <c r="BD56" s="260"/>
      <c r="BE56" s="260"/>
      <c r="BF56" s="260"/>
      <c r="BG56" s="210"/>
      <c r="BH56" s="210"/>
      <c r="BI56" s="210"/>
    </row>
    <row r="57" spans="1:61" x14ac:dyDescent="0.25">
      <c r="A57" s="171" t="s">
        <v>91</v>
      </c>
      <c r="B57" s="164"/>
      <c r="C57" s="299" t="s">
        <v>628</v>
      </c>
      <c r="D57" s="166"/>
      <c r="E57" s="168"/>
      <c r="F57" s="167"/>
      <c r="G57" s="168"/>
      <c r="AO57" s="260"/>
      <c r="AP57" s="260"/>
      <c r="AQ57" s="260"/>
      <c r="AR57" s="260"/>
      <c r="AS57" s="260"/>
      <c r="AT57" s="260"/>
      <c r="AU57" s="260"/>
      <c r="AV57" s="260"/>
      <c r="AW57" s="260"/>
      <c r="AX57" s="260"/>
      <c r="AY57" s="260"/>
      <c r="AZ57" s="260"/>
      <c r="BA57" s="260"/>
      <c r="BB57" s="260"/>
      <c r="BC57" s="260"/>
      <c r="BD57" s="260"/>
      <c r="BE57" s="260"/>
      <c r="BF57" s="260"/>
      <c r="BG57" s="210"/>
      <c r="BH57" s="210"/>
      <c r="BI57" s="210"/>
    </row>
    <row r="58" spans="1:61" x14ac:dyDescent="0.25">
      <c r="A58" s="171" t="s">
        <v>91</v>
      </c>
      <c r="B58" s="164"/>
      <c r="C58" s="299" t="s">
        <v>628</v>
      </c>
      <c r="D58" s="166"/>
      <c r="E58" s="168"/>
      <c r="F58" s="167"/>
      <c r="G58" s="168"/>
      <c r="AO58" s="260"/>
      <c r="AP58" s="260"/>
      <c r="AQ58" s="260"/>
      <c r="AR58" s="260"/>
      <c r="AS58" s="260"/>
      <c r="AT58" s="260"/>
      <c r="AU58" s="260"/>
      <c r="AV58" s="260"/>
      <c r="AW58" s="260"/>
      <c r="AX58" s="260"/>
      <c r="AY58" s="260"/>
      <c r="AZ58" s="260"/>
      <c r="BA58" s="260"/>
      <c r="BB58" s="260"/>
      <c r="BC58" s="260"/>
      <c r="BD58" s="260"/>
      <c r="BE58" s="260"/>
      <c r="BF58" s="260"/>
      <c r="BG58" s="210"/>
      <c r="BH58" s="210"/>
      <c r="BI58" s="210"/>
    </row>
    <row r="59" spans="1:61" x14ac:dyDescent="0.25">
      <c r="A59" s="171" t="s">
        <v>91</v>
      </c>
      <c r="B59" s="164"/>
      <c r="C59" s="299" t="s">
        <v>628</v>
      </c>
      <c r="D59" s="166"/>
      <c r="E59" s="168"/>
      <c r="F59" s="167"/>
      <c r="G59" s="168"/>
      <c r="AO59" s="260"/>
      <c r="AP59" s="260"/>
      <c r="AQ59" s="260"/>
      <c r="AR59" s="260"/>
      <c r="AS59" s="260"/>
      <c r="AT59" s="260"/>
      <c r="AU59" s="260"/>
      <c r="AV59" s="260"/>
      <c r="AW59" s="260"/>
      <c r="AX59" s="260"/>
      <c r="AY59" s="260"/>
      <c r="AZ59" s="260"/>
      <c r="BA59" s="260"/>
      <c r="BB59" s="260"/>
      <c r="BC59" s="260"/>
      <c r="BD59" s="260"/>
      <c r="BE59" s="260"/>
      <c r="BF59" s="260"/>
      <c r="BG59" s="210"/>
      <c r="BH59" s="210"/>
      <c r="BI59" s="210"/>
    </row>
    <row r="60" spans="1:61" x14ac:dyDescent="0.25">
      <c r="A60" s="171" t="s">
        <v>91</v>
      </c>
      <c r="B60" s="164"/>
      <c r="C60" s="299" t="s">
        <v>628</v>
      </c>
      <c r="D60" s="166"/>
      <c r="E60" s="168"/>
      <c r="F60" s="167"/>
      <c r="G60" s="168"/>
      <c r="AO60" s="260"/>
      <c r="AP60" s="260"/>
      <c r="AQ60" s="260"/>
      <c r="AR60" s="260"/>
      <c r="AS60" s="260"/>
      <c r="AT60" s="260"/>
      <c r="AU60" s="260"/>
      <c r="AV60" s="260"/>
      <c r="AW60" s="260"/>
      <c r="AX60" s="260"/>
      <c r="AY60" s="260"/>
      <c r="AZ60" s="260"/>
      <c r="BA60" s="260"/>
      <c r="BB60" s="260"/>
      <c r="BC60" s="260"/>
      <c r="BD60" s="260"/>
      <c r="BE60" s="260"/>
      <c r="BF60" s="260"/>
      <c r="BG60" s="210"/>
      <c r="BH60" s="210"/>
      <c r="BI60" s="210"/>
    </row>
    <row r="61" spans="1:61" x14ac:dyDescent="0.25">
      <c r="A61" s="171" t="s">
        <v>91</v>
      </c>
      <c r="B61" s="164"/>
      <c r="C61" s="299" t="s">
        <v>628</v>
      </c>
      <c r="D61" s="166"/>
      <c r="E61" s="168"/>
      <c r="F61" s="167"/>
      <c r="G61" s="168"/>
      <c r="AO61" s="260"/>
      <c r="AP61" s="260"/>
      <c r="AQ61" s="260"/>
      <c r="AR61" s="260"/>
      <c r="AS61" s="260"/>
      <c r="AT61" s="260"/>
      <c r="AU61" s="260"/>
      <c r="AV61" s="260"/>
      <c r="AW61" s="260"/>
      <c r="AX61" s="260"/>
      <c r="AY61" s="260"/>
      <c r="AZ61" s="260"/>
      <c r="BA61" s="260"/>
      <c r="BB61" s="260"/>
      <c r="BC61" s="260"/>
      <c r="BD61" s="260"/>
      <c r="BE61" s="260"/>
      <c r="BF61" s="260"/>
      <c r="BG61" s="210"/>
      <c r="BH61" s="210"/>
      <c r="BI61" s="210"/>
    </row>
    <row r="62" spans="1:61" x14ac:dyDescent="0.25">
      <c r="A62" s="171" t="s">
        <v>91</v>
      </c>
      <c r="B62" s="164"/>
      <c r="C62" s="299" t="s">
        <v>628</v>
      </c>
      <c r="D62" s="166"/>
      <c r="E62" s="168"/>
      <c r="F62" s="167"/>
      <c r="G62" s="168"/>
      <c r="AO62" s="260"/>
      <c r="AP62" s="260"/>
      <c r="AQ62" s="260"/>
      <c r="AR62" s="260"/>
      <c r="AS62" s="260"/>
      <c r="AT62" s="260"/>
      <c r="AU62" s="260"/>
      <c r="AV62" s="260"/>
      <c r="AW62" s="260"/>
      <c r="AX62" s="260"/>
      <c r="AY62" s="260"/>
      <c r="AZ62" s="260"/>
      <c r="BA62" s="260"/>
      <c r="BB62" s="260"/>
      <c r="BC62" s="260"/>
      <c r="BD62" s="260"/>
      <c r="BE62" s="260"/>
      <c r="BF62" s="260"/>
      <c r="BG62" s="210"/>
      <c r="BH62" s="210"/>
      <c r="BI62" s="210"/>
    </row>
    <row r="63" spans="1:61" x14ac:dyDescent="0.25">
      <c r="A63" s="171" t="s">
        <v>91</v>
      </c>
      <c r="B63" s="164"/>
      <c r="C63" s="299" t="s">
        <v>628</v>
      </c>
      <c r="D63" s="166"/>
      <c r="E63" s="168"/>
      <c r="F63" s="167"/>
      <c r="G63" s="168"/>
      <c r="AO63" s="260"/>
      <c r="AP63" s="260"/>
      <c r="AQ63" s="260"/>
      <c r="AR63" s="260"/>
      <c r="AS63" s="260"/>
      <c r="AT63" s="260"/>
      <c r="AU63" s="260"/>
      <c r="AV63" s="260"/>
      <c r="AW63" s="260"/>
      <c r="AX63" s="260"/>
      <c r="AY63" s="260"/>
      <c r="AZ63" s="260"/>
      <c r="BA63" s="260"/>
      <c r="BB63" s="260"/>
      <c r="BC63" s="260"/>
      <c r="BD63" s="260"/>
      <c r="BE63" s="260"/>
      <c r="BF63" s="260"/>
      <c r="BG63" s="210"/>
      <c r="BH63" s="210"/>
      <c r="BI63" s="210"/>
    </row>
    <row r="64" spans="1:61" x14ac:dyDescent="0.25">
      <c r="A64" s="171" t="s">
        <v>91</v>
      </c>
      <c r="B64" s="164"/>
      <c r="C64" s="299" t="s">
        <v>628</v>
      </c>
      <c r="D64" s="166"/>
      <c r="E64" s="168"/>
      <c r="F64" s="167"/>
      <c r="G64" s="168"/>
      <c r="AO64" s="260"/>
      <c r="AP64" s="260"/>
      <c r="AQ64" s="260"/>
      <c r="AR64" s="260"/>
      <c r="AS64" s="260"/>
      <c r="AT64" s="260"/>
      <c r="AU64" s="260"/>
      <c r="AV64" s="260"/>
      <c r="AW64" s="260"/>
      <c r="AX64" s="260"/>
      <c r="AY64" s="260"/>
      <c r="AZ64" s="260"/>
      <c r="BA64" s="260"/>
      <c r="BB64" s="260"/>
      <c r="BC64" s="260"/>
      <c r="BD64" s="260"/>
      <c r="BE64" s="260"/>
      <c r="BF64" s="260"/>
      <c r="BG64" s="210"/>
      <c r="BH64" s="210"/>
      <c r="BI64" s="210"/>
    </row>
    <row r="65" spans="1:61" x14ac:dyDescent="0.25">
      <c r="A65" s="171" t="s">
        <v>91</v>
      </c>
      <c r="B65" s="164"/>
      <c r="C65" s="299" t="s">
        <v>628</v>
      </c>
      <c r="D65" s="166"/>
      <c r="E65" s="168"/>
      <c r="F65" s="167"/>
      <c r="G65" s="168"/>
      <c r="AO65" s="260"/>
      <c r="AP65" s="260"/>
      <c r="AQ65" s="260"/>
      <c r="AR65" s="260"/>
      <c r="AS65" s="260"/>
      <c r="AT65" s="260"/>
      <c r="AU65" s="260"/>
      <c r="AV65" s="260"/>
      <c r="AW65" s="260"/>
      <c r="AX65" s="260"/>
      <c r="AY65" s="260"/>
      <c r="AZ65" s="260"/>
      <c r="BA65" s="260"/>
      <c r="BB65" s="260"/>
      <c r="BC65" s="260"/>
      <c r="BD65" s="260"/>
      <c r="BE65" s="260"/>
      <c r="BF65" s="260"/>
      <c r="BG65" s="210"/>
      <c r="BH65" s="210"/>
      <c r="BI65" s="210"/>
    </row>
    <row r="66" spans="1:61" x14ac:dyDescent="0.25">
      <c r="A66" s="171" t="s">
        <v>91</v>
      </c>
      <c r="B66" s="164"/>
      <c r="C66" s="299" t="s">
        <v>628</v>
      </c>
      <c r="D66" s="166"/>
      <c r="E66" s="168"/>
      <c r="F66" s="167"/>
      <c r="G66" s="168"/>
      <c r="AO66" s="260"/>
      <c r="AP66" s="260"/>
      <c r="AQ66" s="260"/>
      <c r="AR66" s="260"/>
      <c r="AS66" s="260"/>
      <c r="AT66" s="260"/>
      <c r="AU66" s="260"/>
      <c r="AV66" s="260"/>
      <c r="AW66" s="260"/>
      <c r="AX66" s="260"/>
      <c r="AY66" s="260"/>
      <c r="AZ66" s="260"/>
      <c r="BA66" s="260"/>
      <c r="BB66" s="260"/>
      <c r="BC66" s="260"/>
      <c r="BD66" s="260"/>
      <c r="BE66" s="260"/>
      <c r="BF66" s="260"/>
      <c r="BG66" s="210"/>
      <c r="BH66" s="210"/>
      <c r="BI66" s="210"/>
    </row>
    <row r="67" spans="1:61" x14ac:dyDescent="0.25">
      <c r="A67" s="171" t="s">
        <v>91</v>
      </c>
      <c r="B67" s="164"/>
      <c r="C67" s="299" t="s">
        <v>628</v>
      </c>
      <c r="D67" s="166"/>
      <c r="E67" s="168"/>
      <c r="F67" s="167"/>
      <c r="G67" s="168"/>
      <c r="AO67" s="260"/>
      <c r="AP67" s="260"/>
      <c r="AQ67" s="260"/>
      <c r="AR67" s="260"/>
      <c r="AS67" s="260"/>
      <c r="AT67" s="260"/>
      <c r="AU67" s="260"/>
      <c r="AV67" s="260"/>
      <c r="AW67" s="260"/>
      <c r="AX67" s="260"/>
      <c r="AY67" s="260"/>
      <c r="AZ67" s="260"/>
      <c r="BA67" s="260"/>
      <c r="BB67" s="260"/>
      <c r="BC67" s="260"/>
      <c r="BD67" s="260"/>
      <c r="BE67" s="260"/>
      <c r="BF67" s="260"/>
      <c r="BG67" s="210"/>
      <c r="BH67" s="210"/>
      <c r="BI67" s="210"/>
    </row>
    <row r="68" spans="1:61" x14ac:dyDescent="0.25">
      <c r="A68" s="171" t="s">
        <v>91</v>
      </c>
      <c r="B68" s="164"/>
      <c r="C68" s="299" t="s">
        <v>628</v>
      </c>
      <c r="D68" s="166"/>
      <c r="E68" s="168"/>
      <c r="F68" s="167"/>
      <c r="G68" s="168"/>
      <c r="AO68" s="260"/>
      <c r="AP68" s="260"/>
      <c r="AQ68" s="260"/>
      <c r="AR68" s="260"/>
      <c r="AS68" s="260"/>
      <c r="AT68" s="260"/>
      <c r="AU68" s="260"/>
      <c r="AV68" s="260"/>
      <c r="AW68" s="260"/>
      <c r="AX68" s="260"/>
      <c r="AY68" s="260"/>
      <c r="AZ68" s="260"/>
      <c r="BA68" s="260"/>
      <c r="BB68" s="260"/>
      <c r="BC68" s="260"/>
      <c r="BD68" s="260"/>
      <c r="BE68" s="260"/>
      <c r="BF68" s="260"/>
      <c r="BG68" s="210"/>
      <c r="BH68" s="210"/>
      <c r="BI68" s="210"/>
    </row>
    <row r="69" spans="1:61" x14ac:dyDescent="0.25">
      <c r="A69" s="171" t="s">
        <v>91</v>
      </c>
      <c r="B69" s="164"/>
      <c r="C69" s="299" t="s">
        <v>628</v>
      </c>
      <c r="D69" s="166"/>
      <c r="E69" s="168"/>
      <c r="F69" s="167"/>
      <c r="G69" s="168"/>
      <c r="AO69" s="260"/>
      <c r="AP69" s="260"/>
      <c r="AQ69" s="260"/>
      <c r="AR69" s="260"/>
      <c r="AS69" s="260"/>
      <c r="AT69" s="260"/>
      <c r="AU69" s="260"/>
      <c r="AV69" s="260"/>
      <c r="AW69" s="260"/>
      <c r="AX69" s="260"/>
      <c r="AY69" s="260"/>
      <c r="AZ69" s="260"/>
      <c r="BA69" s="260"/>
      <c r="BB69" s="260"/>
      <c r="BC69" s="260"/>
      <c r="BD69" s="260"/>
      <c r="BE69" s="260"/>
      <c r="BF69" s="260"/>
      <c r="BG69" s="210"/>
      <c r="BH69" s="210"/>
      <c r="BI69" s="210"/>
    </row>
    <row r="70" spans="1:61" x14ac:dyDescent="0.25">
      <c r="A70" s="171" t="s">
        <v>91</v>
      </c>
      <c r="B70" s="164"/>
      <c r="C70" s="299" t="s">
        <v>628</v>
      </c>
      <c r="D70" s="166"/>
      <c r="E70" s="168"/>
      <c r="F70" s="167"/>
      <c r="G70" s="168"/>
      <c r="AO70" s="260"/>
      <c r="AP70" s="260"/>
      <c r="AQ70" s="260"/>
      <c r="AR70" s="260"/>
      <c r="AS70" s="260"/>
      <c r="AT70" s="260"/>
      <c r="AU70" s="260"/>
      <c r="AV70" s="260"/>
      <c r="AW70" s="260"/>
      <c r="AX70" s="260"/>
      <c r="AY70" s="260"/>
      <c r="AZ70" s="260"/>
      <c r="BA70" s="260"/>
      <c r="BB70" s="260"/>
      <c r="BC70" s="260"/>
      <c r="BD70" s="260"/>
      <c r="BE70" s="260"/>
      <c r="BF70" s="260"/>
      <c r="BG70" s="210"/>
      <c r="BH70" s="210"/>
      <c r="BI70" s="210"/>
    </row>
    <row r="71" spans="1:61" x14ac:dyDescent="0.25">
      <c r="A71" s="171" t="s">
        <v>91</v>
      </c>
      <c r="B71" s="164"/>
      <c r="C71" s="299" t="s">
        <v>628</v>
      </c>
      <c r="D71" s="166"/>
      <c r="E71" s="168"/>
      <c r="F71" s="167"/>
      <c r="G71" s="168"/>
      <c r="AO71" s="260"/>
      <c r="AP71" s="260"/>
      <c r="AQ71" s="260"/>
      <c r="AR71" s="260"/>
      <c r="AS71" s="260"/>
      <c r="AT71" s="260"/>
      <c r="AU71" s="260"/>
      <c r="AV71" s="260"/>
      <c r="AW71" s="260"/>
      <c r="AX71" s="260"/>
      <c r="AY71" s="260"/>
      <c r="AZ71" s="260"/>
      <c r="BA71" s="260"/>
      <c r="BB71" s="260"/>
      <c r="BC71" s="260"/>
      <c r="BD71" s="260"/>
      <c r="BE71" s="260"/>
      <c r="BF71" s="260"/>
      <c r="BG71" s="210"/>
      <c r="BH71" s="210"/>
      <c r="BI71" s="210"/>
    </row>
    <row r="72" spans="1:61" x14ac:dyDescent="0.25">
      <c r="A72" s="171" t="s">
        <v>91</v>
      </c>
      <c r="B72" s="164"/>
      <c r="C72" s="299" t="s">
        <v>628</v>
      </c>
      <c r="D72" s="166"/>
      <c r="E72" s="168"/>
      <c r="F72" s="167"/>
      <c r="G72" s="168"/>
      <c r="AO72" s="260"/>
      <c r="AP72" s="260"/>
      <c r="AQ72" s="260"/>
      <c r="AR72" s="260"/>
      <c r="AS72" s="260"/>
      <c r="AT72" s="260"/>
      <c r="AU72" s="260"/>
      <c r="AV72" s="260"/>
      <c r="AW72" s="260"/>
      <c r="AX72" s="260"/>
      <c r="AY72" s="260"/>
      <c r="AZ72" s="260"/>
      <c r="BA72" s="260"/>
      <c r="BB72" s="260"/>
      <c r="BC72" s="260"/>
      <c r="BD72" s="260"/>
      <c r="BE72" s="260"/>
      <c r="BF72" s="260"/>
      <c r="BG72" s="210"/>
      <c r="BH72" s="210"/>
      <c r="BI72" s="210"/>
    </row>
    <row r="73" spans="1:61" x14ac:dyDescent="0.25">
      <c r="A73" s="171" t="s">
        <v>91</v>
      </c>
      <c r="B73" s="164"/>
      <c r="C73" s="299" t="s">
        <v>628</v>
      </c>
      <c r="D73" s="166"/>
      <c r="E73" s="168"/>
      <c r="F73" s="167"/>
      <c r="G73" s="168"/>
      <c r="AO73" s="260"/>
      <c r="AP73" s="260"/>
      <c r="AQ73" s="260"/>
      <c r="AR73" s="260"/>
      <c r="AS73" s="260"/>
      <c r="AT73" s="260"/>
      <c r="AU73" s="260"/>
      <c r="AV73" s="260"/>
      <c r="AW73" s="260"/>
      <c r="AX73" s="260"/>
      <c r="AY73" s="260"/>
      <c r="AZ73" s="260"/>
      <c r="BA73" s="260"/>
      <c r="BB73" s="260"/>
      <c r="BC73" s="260"/>
      <c r="BD73" s="260"/>
      <c r="BE73" s="260"/>
      <c r="BF73" s="260"/>
      <c r="BG73" s="210"/>
      <c r="BH73" s="210"/>
      <c r="BI73" s="210"/>
    </row>
    <row r="74" spans="1:61" x14ac:dyDescent="0.25">
      <c r="A74" s="171" t="s">
        <v>91</v>
      </c>
      <c r="B74" s="164"/>
      <c r="C74" s="299" t="s">
        <v>628</v>
      </c>
      <c r="D74" s="166"/>
      <c r="E74" s="168"/>
      <c r="F74" s="167"/>
      <c r="G74" s="168"/>
      <c r="AO74" s="260"/>
      <c r="AP74" s="260"/>
      <c r="AQ74" s="260"/>
      <c r="AR74" s="260"/>
      <c r="AS74" s="260"/>
      <c r="AT74" s="260"/>
      <c r="AU74" s="260"/>
      <c r="AV74" s="260"/>
      <c r="AW74" s="260"/>
      <c r="AX74" s="260"/>
      <c r="AY74" s="260"/>
      <c r="AZ74" s="260"/>
      <c r="BA74" s="260"/>
      <c r="BB74" s="260"/>
      <c r="BC74" s="260"/>
      <c r="BD74" s="260"/>
      <c r="BE74" s="260"/>
      <c r="BF74" s="260"/>
      <c r="BG74" s="210"/>
      <c r="BH74" s="210"/>
      <c r="BI74" s="210"/>
    </row>
    <row r="75" spans="1:61" x14ac:dyDescent="0.25">
      <c r="A75" s="171" t="s">
        <v>91</v>
      </c>
      <c r="B75" s="164"/>
      <c r="C75" s="299" t="s">
        <v>628</v>
      </c>
      <c r="D75" s="166"/>
      <c r="E75" s="168"/>
      <c r="F75" s="167"/>
      <c r="G75" s="168"/>
      <c r="AO75" s="260"/>
      <c r="AP75" s="260"/>
      <c r="AQ75" s="260"/>
      <c r="AR75" s="260"/>
      <c r="AS75" s="260"/>
      <c r="AT75" s="260"/>
      <c r="AU75" s="260"/>
      <c r="AV75" s="260"/>
      <c r="AW75" s="260"/>
      <c r="AX75" s="260"/>
      <c r="AY75" s="260"/>
      <c r="AZ75" s="260"/>
      <c r="BA75" s="260"/>
      <c r="BB75" s="260"/>
      <c r="BC75" s="260"/>
      <c r="BD75" s="260"/>
      <c r="BE75" s="260"/>
      <c r="BF75" s="260"/>
      <c r="BG75" s="210"/>
      <c r="BH75" s="210"/>
      <c r="BI75" s="210"/>
    </row>
    <row r="76" spans="1:61" x14ac:dyDescent="0.25">
      <c r="A76" s="171" t="s">
        <v>91</v>
      </c>
      <c r="B76" s="164"/>
      <c r="C76" s="299" t="s">
        <v>628</v>
      </c>
      <c r="D76" s="166"/>
      <c r="E76" s="168"/>
      <c r="F76" s="167"/>
      <c r="G76" s="168"/>
      <c r="AO76" s="260"/>
      <c r="AP76" s="260"/>
      <c r="AQ76" s="260"/>
      <c r="AR76" s="260"/>
      <c r="AS76" s="260"/>
      <c r="AT76" s="260"/>
      <c r="AU76" s="260"/>
      <c r="AV76" s="260"/>
      <c r="AW76" s="260"/>
      <c r="AX76" s="260"/>
      <c r="AY76" s="260"/>
      <c r="AZ76" s="260"/>
      <c r="BA76" s="260"/>
      <c r="BB76" s="260"/>
      <c r="BC76" s="260"/>
      <c r="BD76" s="260"/>
      <c r="BE76" s="260"/>
      <c r="BF76" s="260"/>
      <c r="BG76" s="210"/>
      <c r="BH76" s="210"/>
      <c r="BI76" s="210"/>
    </row>
    <row r="77" spans="1:61" x14ac:dyDescent="0.25">
      <c r="A77" s="171" t="s">
        <v>91</v>
      </c>
      <c r="B77" s="164"/>
      <c r="C77" s="299" t="s">
        <v>628</v>
      </c>
      <c r="D77" s="166"/>
      <c r="E77" s="168"/>
      <c r="F77" s="167"/>
      <c r="G77" s="168"/>
      <c r="AO77" s="260"/>
      <c r="AP77" s="260"/>
      <c r="AQ77" s="260"/>
      <c r="AR77" s="260"/>
      <c r="AS77" s="260"/>
      <c r="AT77" s="260"/>
      <c r="AU77" s="260"/>
      <c r="AV77" s="260"/>
      <c r="AW77" s="260"/>
      <c r="AX77" s="260"/>
      <c r="AY77" s="260"/>
      <c r="AZ77" s="260"/>
      <c r="BA77" s="260"/>
      <c r="BB77" s="260"/>
      <c r="BC77" s="260"/>
      <c r="BD77" s="260"/>
      <c r="BE77" s="260"/>
      <c r="BF77" s="260"/>
      <c r="BG77" s="210"/>
      <c r="BH77" s="210"/>
      <c r="BI77" s="210"/>
    </row>
    <row r="78" spans="1:61" x14ac:dyDescent="0.25">
      <c r="A78" s="171" t="s">
        <v>91</v>
      </c>
      <c r="B78" s="164"/>
      <c r="C78" s="299" t="s">
        <v>628</v>
      </c>
      <c r="D78" s="166"/>
      <c r="E78" s="168"/>
      <c r="F78" s="167"/>
      <c r="G78" s="168"/>
      <c r="AO78" s="260"/>
      <c r="AP78" s="260"/>
      <c r="AQ78" s="260"/>
      <c r="AR78" s="260"/>
      <c r="AS78" s="260"/>
      <c r="AT78" s="260"/>
      <c r="AU78" s="260"/>
      <c r="AV78" s="260"/>
      <c r="AW78" s="260"/>
      <c r="AX78" s="260"/>
      <c r="AY78" s="260"/>
      <c r="AZ78" s="260"/>
      <c r="BA78" s="260"/>
      <c r="BB78" s="260"/>
      <c r="BC78" s="260"/>
      <c r="BD78" s="260"/>
      <c r="BE78" s="260"/>
      <c r="BF78" s="260"/>
      <c r="BG78" s="210"/>
      <c r="BH78" s="210"/>
      <c r="BI78" s="210"/>
    </row>
    <row r="79" spans="1:61" x14ac:dyDescent="0.25">
      <c r="A79" s="171" t="s">
        <v>91</v>
      </c>
      <c r="B79" s="164"/>
      <c r="C79" s="299" t="s">
        <v>628</v>
      </c>
      <c r="D79" s="166"/>
      <c r="E79" s="168"/>
      <c r="F79" s="167"/>
      <c r="G79" s="168"/>
      <c r="AO79" s="260"/>
      <c r="AP79" s="260"/>
      <c r="AQ79" s="260"/>
      <c r="AR79" s="260"/>
      <c r="AS79" s="260"/>
      <c r="AT79" s="260"/>
      <c r="AU79" s="260"/>
      <c r="AV79" s="260"/>
      <c r="AW79" s="260"/>
      <c r="AX79" s="260"/>
      <c r="AY79" s="260"/>
      <c r="AZ79" s="260"/>
      <c r="BA79" s="260"/>
      <c r="BB79" s="260"/>
      <c r="BC79" s="260"/>
      <c r="BD79" s="260"/>
      <c r="BE79" s="260"/>
      <c r="BF79" s="260"/>
      <c r="BG79" s="210"/>
      <c r="BH79" s="210"/>
      <c r="BI79" s="210"/>
    </row>
    <row r="80" spans="1:61" x14ac:dyDescent="0.25">
      <c r="A80" s="171" t="s">
        <v>91</v>
      </c>
      <c r="B80" s="164"/>
      <c r="C80" s="299" t="s">
        <v>628</v>
      </c>
      <c r="D80" s="166"/>
      <c r="E80" s="168"/>
      <c r="F80" s="167"/>
      <c r="G80" s="168"/>
      <c r="AO80" s="260"/>
      <c r="AP80" s="260"/>
      <c r="AQ80" s="260"/>
      <c r="AR80" s="260"/>
      <c r="AS80" s="260"/>
      <c r="AT80" s="260"/>
      <c r="AU80" s="260"/>
      <c r="AV80" s="260"/>
      <c r="AW80" s="260"/>
      <c r="AX80" s="260"/>
      <c r="AY80" s="260"/>
      <c r="AZ80" s="260"/>
      <c r="BA80" s="260"/>
      <c r="BB80" s="260"/>
      <c r="BC80" s="260"/>
      <c r="BD80" s="260"/>
      <c r="BE80" s="260"/>
      <c r="BF80" s="260"/>
      <c r="BG80" s="210"/>
      <c r="BH80" s="210"/>
      <c r="BI80" s="210"/>
    </row>
    <row r="81" spans="1:61" x14ac:dyDescent="0.25">
      <c r="A81" s="171" t="s">
        <v>91</v>
      </c>
      <c r="B81" s="164"/>
      <c r="C81" s="299" t="s">
        <v>628</v>
      </c>
      <c r="D81" s="166"/>
      <c r="E81" s="168"/>
      <c r="F81" s="167"/>
      <c r="G81" s="168"/>
      <c r="AO81" s="260"/>
      <c r="AP81" s="260"/>
      <c r="AQ81" s="260"/>
      <c r="AR81" s="260"/>
      <c r="AS81" s="260"/>
      <c r="AT81" s="260"/>
      <c r="AU81" s="260"/>
      <c r="AV81" s="260"/>
      <c r="AW81" s="260"/>
      <c r="AX81" s="260"/>
      <c r="AY81" s="260"/>
      <c r="AZ81" s="260"/>
      <c r="BA81" s="260"/>
      <c r="BB81" s="260"/>
      <c r="BC81" s="260"/>
      <c r="BD81" s="260"/>
      <c r="BE81" s="260"/>
      <c r="BF81" s="260"/>
      <c r="BG81" s="210"/>
      <c r="BH81" s="210"/>
      <c r="BI81" s="210"/>
    </row>
    <row r="82" spans="1:61" x14ac:dyDescent="0.25">
      <c r="A82" s="171" t="s">
        <v>91</v>
      </c>
      <c r="B82" s="164"/>
      <c r="C82" s="299" t="s">
        <v>628</v>
      </c>
      <c r="D82" s="166"/>
      <c r="E82" s="168"/>
      <c r="F82" s="167"/>
      <c r="G82" s="168"/>
      <c r="AO82" s="260"/>
      <c r="AP82" s="260"/>
      <c r="AQ82" s="260"/>
      <c r="AR82" s="260"/>
      <c r="AS82" s="260"/>
      <c r="AT82" s="260"/>
      <c r="AU82" s="260"/>
      <c r="AV82" s="260"/>
      <c r="AW82" s="260"/>
      <c r="AX82" s="260"/>
      <c r="AY82" s="260"/>
      <c r="AZ82" s="260"/>
      <c r="BA82" s="260"/>
      <c r="BB82" s="260"/>
      <c r="BC82" s="260"/>
      <c r="BD82" s="260"/>
      <c r="BE82" s="260"/>
      <c r="BF82" s="260"/>
      <c r="BG82" s="210"/>
      <c r="BH82" s="210"/>
      <c r="BI82" s="210"/>
    </row>
    <row r="83" spans="1:61" x14ac:dyDescent="0.25">
      <c r="A83" s="171" t="s">
        <v>91</v>
      </c>
      <c r="B83" s="164"/>
      <c r="C83" s="299" t="s">
        <v>628</v>
      </c>
      <c r="D83" s="166"/>
      <c r="E83" s="168"/>
      <c r="F83" s="167"/>
      <c r="G83" s="168"/>
      <c r="AO83" s="260"/>
      <c r="AP83" s="260"/>
      <c r="AQ83" s="260"/>
      <c r="AR83" s="260"/>
      <c r="AS83" s="260"/>
      <c r="AT83" s="260"/>
      <c r="AU83" s="260"/>
      <c r="AV83" s="260"/>
      <c r="AW83" s="260"/>
      <c r="AX83" s="260"/>
      <c r="AY83" s="260"/>
      <c r="AZ83" s="260"/>
      <c r="BA83" s="260"/>
      <c r="BB83" s="260"/>
      <c r="BC83" s="260"/>
      <c r="BD83" s="260"/>
      <c r="BE83" s="260"/>
      <c r="BF83" s="260"/>
      <c r="BG83" s="210"/>
      <c r="BH83" s="210"/>
      <c r="BI83" s="210"/>
    </row>
    <row r="84" spans="1:61" x14ac:dyDescent="0.25">
      <c r="A84" s="171" t="s">
        <v>91</v>
      </c>
      <c r="B84" s="164"/>
      <c r="C84" s="299" t="s">
        <v>628</v>
      </c>
      <c r="D84" s="166"/>
      <c r="E84" s="168"/>
      <c r="F84" s="167"/>
      <c r="G84" s="168"/>
      <c r="AO84" s="260"/>
      <c r="AP84" s="260"/>
      <c r="AQ84" s="260"/>
      <c r="AR84" s="260"/>
      <c r="AS84" s="260"/>
      <c r="AT84" s="260"/>
      <c r="AU84" s="260"/>
      <c r="AV84" s="260"/>
      <c r="AW84" s="260"/>
      <c r="AX84" s="260"/>
      <c r="AY84" s="260"/>
      <c r="AZ84" s="260"/>
      <c r="BA84" s="260"/>
      <c r="BB84" s="260"/>
      <c r="BC84" s="260"/>
      <c r="BD84" s="260"/>
      <c r="BE84" s="260"/>
      <c r="BF84" s="260"/>
      <c r="BG84" s="210"/>
      <c r="BH84" s="210"/>
      <c r="BI84" s="210"/>
    </row>
    <row r="85" spans="1:61" x14ac:dyDescent="0.25">
      <c r="A85" s="171" t="s">
        <v>91</v>
      </c>
      <c r="B85" s="164"/>
      <c r="C85" s="299" t="s">
        <v>628</v>
      </c>
      <c r="D85" s="166"/>
      <c r="E85" s="168"/>
      <c r="F85" s="167"/>
      <c r="G85" s="168"/>
      <c r="AO85" s="260"/>
      <c r="AP85" s="260"/>
      <c r="AQ85" s="260"/>
      <c r="AR85" s="260"/>
      <c r="AS85" s="260"/>
      <c r="AT85" s="260"/>
      <c r="AU85" s="260"/>
      <c r="AV85" s="260"/>
      <c r="AW85" s="260"/>
      <c r="AX85" s="260"/>
      <c r="AY85" s="260"/>
      <c r="AZ85" s="260"/>
      <c r="BA85" s="260"/>
      <c r="BB85" s="260"/>
      <c r="BC85" s="260"/>
      <c r="BD85" s="260"/>
      <c r="BE85" s="260"/>
      <c r="BF85" s="260"/>
      <c r="BG85" s="210"/>
      <c r="BH85" s="210"/>
      <c r="BI85" s="210"/>
    </row>
    <row r="86" spans="1:61" x14ac:dyDescent="0.25">
      <c r="A86" s="171" t="s">
        <v>91</v>
      </c>
      <c r="B86" s="164"/>
      <c r="C86" s="299" t="s">
        <v>628</v>
      </c>
      <c r="D86" s="166"/>
      <c r="E86" s="168"/>
      <c r="F86" s="167"/>
      <c r="G86" s="168"/>
      <c r="AO86" s="260"/>
      <c r="AP86" s="260"/>
      <c r="AQ86" s="260"/>
      <c r="AR86" s="260"/>
      <c r="AS86" s="260"/>
      <c r="AT86" s="260"/>
      <c r="AU86" s="260"/>
      <c r="AV86" s="260"/>
      <c r="AW86" s="260"/>
      <c r="AX86" s="260"/>
      <c r="AY86" s="260"/>
      <c r="AZ86" s="260"/>
      <c r="BA86" s="260"/>
      <c r="BB86" s="260"/>
      <c r="BC86" s="260"/>
      <c r="BD86" s="260"/>
      <c r="BE86" s="260"/>
      <c r="BF86" s="260"/>
      <c r="BG86" s="210"/>
      <c r="BH86" s="210"/>
      <c r="BI86" s="210"/>
    </row>
    <row r="87" spans="1:61" x14ac:dyDescent="0.25">
      <c r="A87" s="171" t="s">
        <v>91</v>
      </c>
      <c r="B87" s="164"/>
      <c r="C87" s="299" t="s">
        <v>628</v>
      </c>
      <c r="D87" s="166"/>
      <c r="E87" s="168"/>
      <c r="F87" s="167"/>
      <c r="G87" s="168"/>
      <c r="AO87" s="260"/>
      <c r="AP87" s="260"/>
      <c r="AQ87" s="260"/>
      <c r="AR87" s="260"/>
      <c r="AS87" s="260"/>
      <c r="AT87" s="260"/>
      <c r="AU87" s="260"/>
      <c r="AV87" s="260"/>
      <c r="AW87" s="260"/>
      <c r="AX87" s="260"/>
      <c r="AY87" s="260"/>
      <c r="AZ87" s="260"/>
      <c r="BA87" s="260"/>
      <c r="BB87" s="260"/>
      <c r="BC87" s="260"/>
      <c r="BD87" s="260"/>
      <c r="BE87" s="260"/>
      <c r="BF87" s="260"/>
      <c r="BG87" s="210"/>
      <c r="BH87" s="210"/>
      <c r="BI87" s="210"/>
    </row>
    <row r="88" spans="1:61" x14ac:dyDescent="0.25">
      <c r="A88" s="171" t="s">
        <v>91</v>
      </c>
      <c r="B88" s="164"/>
      <c r="C88" s="299" t="s">
        <v>628</v>
      </c>
      <c r="D88" s="166"/>
      <c r="E88" s="168"/>
      <c r="F88" s="167"/>
      <c r="G88" s="168"/>
      <c r="AO88" s="260"/>
      <c r="AP88" s="260"/>
      <c r="AQ88" s="260"/>
      <c r="AR88" s="260"/>
      <c r="AS88" s="260"/>
      <c r="AT88" s="260"/>
      <c r="AU88" s="260"/>
      <c r="AV88" s="260"/>
      <c r="AW88" s="260"/>
      <c r="AX88" s="260"/>
      <c r="AY88" s="260"/>
      <c r="AZ88" s="260"/>
      <c r="BA88" s="260"/>
      <c r="BB88" s="260"/>
      <c r="BC88" s="260"/>
      <c r="BD88" s="260"/>
      <c r="BE88" s="260"/>
      <c r="BF88" s="260"/>
      <c r="BG88" s="210"/>
      <c r="BH88" s="210"/>
      <c r="BI88" s="210"/>
    </row>
    <row r="89" spans="1:61" x14ac:dyDescent="0.25">
      <c r="A89" s="171" t="s">
        <v>91</v>
      </c>
      <c r="B89" s="164"/>
      <c r="C89" s="299" t="s">
        <v>628</v>
      </c>
      <c r="D89" s="166"/>
      <c r="E89" s="168"/>
      <c r="F89" s="167"/>
      <c r="G89" s="168"/>
      <c r="AO89" s="260"/>
      <c r="AP89" s="260"/>
      <c r="AQ89" s="260"/>
      <c r="AR89" s="260"/>
      <c r="AS89" s="260"/>
      <c r="AT89" s="260"/>
      <c r="AU89" s="260"/>
      <c r="AV89" s="260"/>
      <c r="AW89" s="260"/>
      <c r="AX89" s="260"/>
      <c r="AY89" s="260"/>
      <c r="AZ89" s="260"/>
      <c r="BA89" s="260"/>
      <c r="BB89" s="260"/>
      <c r="BC89" s="260"/>
      <c r="BD89" s="260"/>
      <c r="BE89" s="260"/>
      <c r="BF89" s="260"/>
      <c r="BG89" s="210"/>
      <c r="BH89" s="210"/>
      <c r="BI89" s="210"/>
    </row>
    <row r="90" spans="1:61" x14ac:dyDescent="0.25">
      <c r="A90" s="171" t="s">
        <v>91</v>
      </c>
      <c r="B90" s="164"/>
      <c r="C90" s="299" t="s">
        <v>628</v>
      </c>
      <c r="D90" s="166"/>
      <c r="E90" s="168"/>
      <c r="F90" s="167"/>
      <c r="G90" s="168"/>
      <c r="AO90" s="260"/>
      <c r="AP90" s="260"/>
      <c r="AQ90" s="260"/>
      <c r="AR90" s="260"/>
      <c r="AS90" s="260"/>
      <c r="AT90" s="260"/>
      <c r="AU90" s="260"/>
      <c r="AV90" s="260"/>
      <c r="AW90" s="260"/>
      <c r="AX90" s="260"/>
      <c r="AY90" s="260"/>
      <c r="AZ90" s="260"/>
      <c r="BA90" s="260"/>
      <c r="BB90" s="260"/>
      <c r="BC90" s="260"/>
      <c r="BD90" s="260"/>
      <c r="BE90" s="260"/>
      <c r="BF90" s="260"/>
      <c r="BG90" s="210"/>
      <c r="BH90" s="210"/>
      <c r="BI90" s="210"/>
    </row>
    <row r="91" spans="1:61" x14ac:dyDescent="0.25">
      <c r="A91" s="171" t="s">
        <v>91</v>
      </c>
      <c r="B91" s="164"/>
      <c r="C91" s="299" t="s">
        <v>628</v>
      </c>
      <c r="D91" s="166"/>
      <c r="E91" s="168"/>
      <c r="F91" s="167"/>
      <c r="G91" s="168"/>
      <c r="AO91" s="260"/>
      <c r="AP91" s="260"/>
      <c r="AQ91" s="260"/>
      <c r="AR91" s="260"/>
      <c r="AS91" s="260"/>
      <c r="AT91" s="260"/>
      <c r="AU91" s="260"/>
      <c r="AV91" s="260"/>
      <c r="AW91" s="260"/>
      <c r="AX91" s="260"/>
      <c r="AY91" s="260"/>
      <c r="AZ91" s="260"/>
      <c r="BA91" s="260"/>
      <c r="BB91" s="260"/>
      <c r="BC91" s="260"/>
      <c r="BD91" s="260"/>
      <c r="BE91" s="260"/>
      <c r="BF91" s="260"/>
      <c r="BG91" s="210"/>
      <c r="BH91" s="210"/>
      <c r="BI91" s="210"/>
    </row>
    <row r="92" spans="1:61" x14ac:dyDescent="0.25">
      <c r="A92" s="171" t="s">
        <v>91</v>
      </c>
      <c r="B92" s="164"/>
      <c r="C92" s="299" t="s">
        <v>628</v>
      </c>
      <c r="D92" s="166"/>
      <c r="E92" s="168"/>
      <c r="F92" s="167"/>
      <c r="G92" s="168"/>
      <c r="AO92" s="260"/>
      <c r="AP92" s="260"/>
      <c r="AQ92" s="260"/>
      <c r="AR92" s="260"/>
      <c r="AS92" s="260"/>
      <c r="AT92" s="260"/>
      <c r="AU92" s="260"/>
      <c r="AV92" s="260"/>
      <c r="AW92" s="260"/>
      <c r="AX92" s="260"/>
      <c r="AY92" s="260"/>
      <c r="AZ92" s="260"/>
      <c r="BA92" s="260"/>
      <c r="BB92" s="260"/>
      <c r="BC92" s="260"/>
      <c r="BD92" s="260"/>
      <c r="BE92" s="260"/>
      <c r="BF92" s="260"/>
      <c r="BG92" s="210"/>
      <c r="BH92" s="210"/>
      <c r="BI92" s="210"/>
    </row>
    <row r="93" spans="1:61" x14ac:dyDescent="0.25">
      <c r="A93" s="171" t="s">
        <v>91</v>
      </c>
      <c r="B93" s="164"/>
      <c r="C93" s="299" t="s">
        <v>628</v>
      </c>
      <c r="D93" s="166"/>
      <c r="E93" s="168"/>
      <c r="F93" s="167"/>
      <c r="G93" s="168"/>
      <c r="AO93" s="260"/>
      <c r="AP93" s="260"/>
      <c r="AQ93" s="260"/>
      <c r="AR93" s="260"/>
      <c r="AS93" s="260"/>
      <c r="AT93" s="260"/>
      <c r="AU93" s="260"/>
      <c r="AV93" s="260"/>
      <c r="AW93" s="260"/>
      <c r="AX93" s="260"/>
      <c r="AY93" s="260"/>
      <c r="AZ93" s="260"/>
      <c r="BA93" s="260"/>
      <c r="BB93" s="260"/>
      <c r="BC93" s="260"/>
      <c r="BD93" s="260"/>
      <c r="BE93" s="260"/>
      <c r="BF93" s="260"/>
      <c r="BG93" s="210"/>
      <c r="BH93" s="210"/>
      <c r="BI93" s="210"/>
    </row>
    <row r="94" spans="1:61" x14ac:dyDescent="0.25">
      <c r="A94" s="171" t="s">
        <v>91</v>
      </c>
      <c r="B94" s="164"/>
      <c r="C94" s="299" t="s">
        <v>628</v>
      </c>
      <c r="D94" s="166"/>
      <c r="E94" s="168"/>
      <c r="F94" s="167"/>
      <c r="G94" s="168"/>
      <c r="AO94" s="260"/>
      <c r="AP94" s="260"/>
      <c r="AQ94" s="260"/>
      <c r="AR94" s="260"/>
      <c r="AS94" s="260"/>
      <c r="AT94" s="260"/>
      <c r="AU94" s="260"/>
      <c r="AV94" s="260"/>
      <c r="AW94" s="260"/>
      <c r="AX94" s="260"/>
      <c r="AY94" s="260"/>
      <c r="AZ94" s="260"/>
      <c r="BA94" s="260"/>
      <c r="BB94" s="260"/>
      <c r="BC94" s="260"/>
      <c r="BD94" s="260"/>
      <c r="BE94" s="260"/>
      <c r="BF94" s="260"/>
      <c r="BG94" s="210"/>
      <c r="BH94" s="210"/>
      <c r="BI94" s="210"/>
    </row>
    <row r="95" spans="1:61" x14ac:dyDescent="0.25">
      <c r="A95" s="171" t="s">
        <v>91</v>
      </c>
      <c r="B95" s="164"/>
      <c r="C95" s="299" t="s">
        <v>628</v>
      </c>
      <c r="D95" s="166"/>
      <c r="E95" s="168"/>
      <c r="F95" s="167"/>
      <c r="G95" s="168"/>
      <c r="AO95" s="260"/>
      <c r="AP95" s="260"/>
      <c r="AQ95" s="260"/>
      <c r="AR95" s="260"/>
      <c r="AS95" s="260"/>
      <c r="AT95" s="260"/>
      <c r="AU95" s="260"/>
      <c r="AV95" s="260"/>
      <c r="AW95" s="260"/>
      <c r="AX95" s="260"/>
      <c r="AY95" s="260"/>
      <c r="AZ95" s="260"/>
      <c r="BA95" s="260"/>
      <c r="BB95" s="260"/>
      <c r="BC95" s="260"/>
      <c r="BD95" s="260"/>
      <c r="BE95" s="260"/>
      <c r="BF95" s="260"/>
      <c r="BG95" s="210"/>
      <c r="BH95" s="210"/>
      <c r="BI95" s="210"/>
    </row>
    <row r="96" spans="1:61" x14ac:dyDescent="0.25">
      <c r="A96" s="171" t="s">
        <v>91</v>
      </c>
      <c r="B96" s="164"/>
      <c r="C96" s="299" t="s">
        <v>628</v>
      </c>
      <c r="D96" s="166"/>
      <c r="E96" s="168"/>
      <c r="F96" s="167"/>
      <c r="G96" s="168"/>
      <c r="AO96" s="260"/>
      <c r="AP96" s="260"/>
      <c r="AQ96" s="260"/>
      <c r="AR96" s="260"/>
      <c r="AS96" s="260"/>
      <c r="AT96" s="260"/>
      <c r="AU96" s="260"/>
      <c r="AV96" s="260"/>
      <c r="AW96" s="260"/>
      <c r="AX96" s="260"/>
      <c r="AY96" s="260"/>
      <c r="AZ96" s="260"/>
      <c r="BA96" s="260"/>
      <c r="BB96" s="260"/>
      <c r="BC96" s="260"/>
      <c r="BD96" s="260"/>
      <c r="BE96" s="260"/>
      <c r="BF96" s="260"/>
      <c r="BG96" s="210"/>
      <c r="BH96" s="210"/>
      <c r="BI96" s="210"/>
    </row>
    <row r="97" spans="1:61" x14ac:dyDescent="0.25">
      <c r="A97" s="171" t="s">
        <v>91</v>
      </c>
      <c r="B97" s="164"/>
      <c r="C97" s="299" t="s">
        <v>628</v>
      </c>
      <c r="D97" s="166"/>
      <c r="E97" s="168"/>
      <c r="F97" s="167"/>
      <c r="G97" s="168"/>
      <c r="AO97" s="260"/>
      <c r="AP97" s="260"/>
      <c r="AQ97" s="260"/>
      <c r="AR97" s="260"/>
      <c r="AS97" s="260"/>
      <c r="AT97" s="260"/>
      <c r="AU97" s="260"/>
      <c r="AV97" s="260"/>
      <c r="AW97" s="260"/>
      <c r="AX97" s="260"/>
      <c r="AY97" s="260"/>
      <c r="AZ97" s="260"/>
      <c r="BA97" s="260"/>
      <c r="BB97" s="260"/>
      <c r="BC97" s="260"/>
      <c r="BD97" s="260"/>
      <c r="BE97" s="260"/>
      <c r="BF97" s="260"/>
      <c r="BG97" s="210"/>
      <c r="BH97" s="210"/>
      <c r="BI97" s="210"/>
    </row>
    <row r="98" spans="1:61" x14ac:dyDescent="0.25">
      <c r="A98" s="171" t="s">
        <v>91</v>
      </c>
      <c r="B98" s="164"/>
      <c r="C98" s="299" t="s">
        <v>628</v>
      </c>
      <c r="D98" s="166"/>
      <c r="E98" s="168"/>
      <c r="F98" s="167"/>
      <c r="G98" s="168"/>
      <c r="AO98" s="260"/>
      <c r="AP98" s="260"/>
      <c r="AQ98" s="260"/>
      <c r="AR98" s="260"/>
      <c r="AS98" s="260"/>
      <c r="AT98" s="260"/>
      <c r="AU98" s="260"/>
      <c r="AV98" s="260"/>
      <c r="AW98" s="260"/>
      <c r="AX98" s="260"/>
      <c r="AY98" s="260"/>
      <c r="AZ98" s="260"/>
      <c r="BA98" s="260"/>
      <c r="BB98" s="260"/>
      <c r="BC98" s="260"/>
      <c r="BD98" s="260"/>
      <c r="BE98" s="260"/>
      <c r="BF98" s="260"/>
      <c r="BG98" s="210"/>
      <c r="BH98" s="210"/>
      <c r="BI98" s="210"/>
    </row>
    <row r="99" spans="1:61" x14ac:dyDescent="0.25">
      <c r="A99" s="171" t="s">
        <v>91</v>
      </c>
      <c r="B99" s="164"/>
      <c r="C99" s="299" t="s">
        <v>628</v>
      </c>
      <c r="D99" s="166"/>
      <c r="E99" s="168"/>
      <c r="F99" s="167"/>
      <c r="G99" s="168"/>
      <c r="AO99" s="260"/>
      <c r="AP99" s="260"/>
      <c r="AQ99" s="260"/>
      <c r="AR99" s="260"/>
      <c r="AS99" s="260"/>
      <c r="AT99" s="260"/>
      <c r="AU99" s="260"/>
      <c r="AV99" s="260"/>
      <c r="AW99" s="260"/>
      <c r="AX99" s="260"/>
      <c r="AY99" s="260"/>
      <c r="AZ99" s="260"/>
      <c r="BA99" s="260"/>
      <c r="BB99" s="260"/>
      <c r="BC99" s="260"/>
      <c r="BD99" s="260"/>
      <c r="BE99" s="260"/>
      <c r="BF99" s="260"/>
      <c r="BG99" s="210"/>
      <c r="BH99" s="210"/>
      <c r="BI99" s="210"/>
    </row>
    <row r="100" spans="1:61" x14ac:dyDescent="0.25">
      <c r="A100" s="171" t="s">
        <v>91</v>
      </c>
      <c r="B100" s="164"/>
      <c r="C100" s="299" t="s">
        <v>628</v>
      </c>
      <c r="D100" s="166"/>
      <c r="E100" s="168"/>
      <c r="F100" s="167"/>
      <c r="G100" s="168"/>
      <c r="AO100" s="260"/>
      <c r="AP100" s="260"/>
      <c r="AQ100" s="260"/>
      <c r="AR100" s="260"/>
      <c r="AS100" s="260"/>
      <c r="AT100" s="260"/>
      <c r="AU100" s="260"/>
      <c r="AV100" s="260"/>
      <c r="AW100" s="260"/>
      <c r="AX100" s="260"/>
      <c r="AY100" s="260"/>
      <c r="AZ100" s="260"/>
      <c r="BA100" s="260"/>
      <c r="BB100" s="260"/>
      <c r="BC100" s="260"/>
      <c r="BD100" s="260"/>
      <c r="BE100" s="260"/>
      <c r="BF100" s="260"/>
      <c r="BG100" s="210"/>
      <c r="BH100" s="210"/>
      <c r="BI100" s="210"/>
    </row>
    <row r="101" spans="1:61" x14ac:dyDescent="0.25">
      <c r="A101" s="171" t="s">
        <v>91</v>
      </c>
      <c r="B101" s="164"/>
      <c r="C101" s="299" t="s">
        <v>628</v>
      </c>
      <c r="D101" s="166"/>
      <c r="E101" s="168"/>
      <c r="F101" s="167"/>
      <c r="G101" s="168"/>
      <c r="AO101" s="260"/>
      <c r="AP101" s="260"/>
      <c r="AQ101" s="260"/>
      <c r="AR101" s="260"/>
      <c r="AS101" s="260"/>
      <c r="AT101" s="260"/>
      <c r="AU101" s="260"/>
      <c r="AV101" s="260"/>
      <c r="AW101" s="260"/>
      <c r="AX101" s="260"/>
      <c r="AY101" s="260"/>
      <c r="AZ101" s="260"/>
      <c r="BA101" s="260"/>
      <c r="BB101" s="260"/>
      <c r="BC101" s="260"/>
      <c r="BD101" s="260"/>
      <c r="BE101" s="260"/>
      <c r="BF101" s="260"/>
      <c r="BG101" s="210"/>
      <c r="BH101" s="210"/>
      <c r="BI101" s="210"/>
    </row>
    <row r="102" spans="1:61" x14ac:dyDescent="0.25">
      <c r="A102" s="171" t="s">
        <v>91</v>
      </c>
      <c r="B102" s="164"/>
      <c r="C102" s="299" t="s">
        <v>628</v>
      </c>
      <c r="D102" s="166"/>
      <c r="E102" s="168"/>
      <c r="F102" s="167"/>
      <c r="G102" s="168"/>
      <c r="AO102" s="260"/>
      <c r="AP102" s="260"/>
      <c r="AQ102" s="260"/>
      <c r="AR102" s="260"/>
      <c r="AS102" s="260"/>
      <c r="AT102" s="260"/>
      <c r="AU102" s="260"/>
      <c r="AV102" s="260"/>
      <c r="AW102" s="260"/>
      <c r="AX102" s="260"/>
      <c r="AY102" s="260"/>
      <c r="AZ102" s="260"/>
      <c r="BA102" s="260"/>
      <c r="BB102" s="260"/>
      <c r="BC102" s="260"/>
      <c r="BD102" s="260"/>
      <c r="BE102" s="260"/>
      <c r="BF102" s="260"/>
      <c r="BG102" s="210"/>
      <c r="BH102" s="210"/>
      <c r="BI102" s="210"/>
    </row>
    <row r="103" spans="1:61" x14ac:dyDescent="0.25">
      <c r="A103" s="171" t="s">
        <v>91</v>
      </c>
      <c r="B103" s="164"/>
      <c r="C103" s="299" t="s">
        <v>628</v>
      </c>
      <c r="D103" s="166"/>
      <c r="E103" s="168"/>
      <c r="F103" s="167"/>
      <c r="G103" s="168"/>
      <c r="AO103" s="260"/>
      <c r="AP103" s="260"/>
      <c r="AQ103" s="260"/>
      <c r="AR103" s="260"/>
      <c r="AS103" s="260"/>
      <c r="AT103" s="260"/>
      <c r="AU103" s="260"/>
      <c r="AV103" s="260"/>
      <c r="AW103" s="260"/>
      <c r="AX103" s="260"/>
      <c r="AY103" s="260"/>
      <c r="AZ103" s="260"/>
      <c r="BA103" s="260"/>
      <c r="BB103" s="260"/>
      <c r="BC103" s="260"/>
      <c r="BD103" s="260"/>
      <c r="BE103" s="260"/>
      <c r="BF103" s="260"/>
      <c r="BG103" s="210"/>
      <c r="BH103" s="210"/>
      <c r="BI103" s="210"/>
    </row>
    <row r="104" spans="1:61" x14ac:dyDescent="0.25">
      <c r="A104" s="171" t="s">
        <v>91</v>
      </c>
      <c r="B104" s="164"/>
      <c r="C104" s="299" t="s">
        <v>628</v>
      </c>
      <c r="D104" s="166"/>
      <c r="E104" s="168"/>
      <c r="F104" s="167"/>
      <c r="G104" s="168"/>
      <c r="AO104" s="260"/>
      <c r="AP104" s="260"/>
      <c r="AQ104" s="260"/>
      <c r="AR104" s="260"/>
      <c r="AS104" s="260"/>
      <c r="AT104" s="260"/>
      <c r="AU104" s="260"/>
      <c r="AV104" s="260"/>
      <c r="AW104" s="260"/>
      <c r="AX104" s="260"/>
      <c r="AY104" s="260"/>
      <c r="AZ104" s="260"/>
      <c r="BA104" s="260"/>
      <c r="BB104" s="260"/>
      <c r="BC104" s="260"/>
      <c r="BD104" s="260"/>
      <c r="BE104" s="260"/>
      <c r="BF104" s="260"/>
      <c r="BG104" s="210"/>
      <c r="BH104" s="210"/>
      <c r="BI104" s="210"/>
    </row>
    <row r="105" spans="1:61" x14ac:dyDescent="0.25">
      <c r="A105" s="171" t="s">
        <v>91</v>
      </c>
      <c r="B105" s="164"/>
      <c r="C105" s="299" t="s">
        <v>628</v>
      </c>
      <c r="D105" s="166"/>
      <c r="E105" s="168"/>
      <c r="F105" s="167"/>
      <c r="G105" s="168"/>
      <c r="AO105" s="260"/>
      <c r="AP105" s="260"/>
      <c r="AQ105" s="260"/>
      <c r="AR105" s="260"/>
      <c r="AS105" s="260"/>
      <c r="AT105" s="260"/>
      <c r="AU105" s="260"/>
      <c r="AV105" s="260"/>
      <c r="AW105" s="260"/>
      <c r="AX105" s="260"/>
      <c r="AY105" s="260"/>
      <c r="AZ105" s="260"/>
      <c r="BA105" s="260"/>
      <c r="BB105" s="260"/>
      <c r="BC105" s="260"/>
      <c r="BD105" s="260"/>
      <c r="BE105" s="260"/>
      <c r="BF105" s="260"/>
      <c r="BG105" s="210"/>
      <c r="BH105" s="210"/>
      <c r="BI105" s="210"/>
    </row>
    <row r="106" spans="1:61" x14ac:dyDescent="0.25">
      <c r="A106" s="171" t="s">
        <v>91</v>
      </c>
      <c r="B106" s="164"/>
      <c r="C106" s="299" t="s">
        <v>628</v>
      </c>
      <c r="D106" s="166"/>
      <c r="E106" s="168"/>
      <c r="F106" s="167"/>
      <c r="G106" s="168"/>
      <c r="AO106" s="260"/>
      <c r="AP106" s="260"/>
      <c r="AQ106" s="260"/>
      <c r="AR106" s="260"/>
      <c r="AS106" s="260"/>
      <c r="AT106" s="260"/>
      <c r="AU106" s="260"/>
      <c r="AV106" s="260"/>
      <c r="AW106" s="260"/>
      <c r="AX106" s="260"/>
      <c r="AY106" s="260"/>
      <c r="AZ106" s="260"/>
      <c r="BA106" s="260"/>
      <c r="BB106" s="260"/>
      <c r="BC106" s="260"/>
      <c r="BD106" s="260"/>
      <c r="BE106" s="260"/>
      <c r="BF106" s="260"/>
      <c r="BG106" s="210"/>
      <c r="BH106" s="210"/>
      <c r="BI106" s="210"/>
    </row>
    <row r="107" spans="1:61" x14ac:dyDescent="0.25">
      <c r="A107" s="171" t="s">
        <v>91</v>
      </c>
      <c r="B107" s="164"/>
      <c r="C107" s="299" t="s">
        <v>628</v>
      </c>
      <c r="D107" s="166"/>
      <c r="E107" s="168"/>
      <c r="F107" s="167"/>
      <c r="G107" s="168"/>
      <c r="AO107" s="260"/>
      <c r="AP107" s="260"/>
      <c r="AQ107" s="260"/>
      <c r="AR107" s="260"/>
      <c r="AS107" s="260"/>
      <c r="AT107" s="260"/>
      <c r="AU107" s="260"/>
      <c r="AV107" s="260"/>
      <c r="AW107" s="260"/>
      <c r="AX107" s="260"/>
      <c r="AY107" s="260"/>
      <c r="AZ107" s="260"/>
      <c r="BA107" s="260"/>
      <c r="BB107" s="260"/>
      <c r="BC107" s="260"/>
      <c r="BD107" s="260"/>
      <c r="BE107" s="260"/>
      <c r="BF107" s="260"/>
      <c r="BG107" s="210"/>
      <c r="BH107" s="210"/>
      <c r="BI107" s="210"/>
    </row>
    <row r="108" spans="1:61" x14ac:dyDescent="0.25">
      <c r="A108" s="171" t="s">
        <v>91</v>
      </c>
      <c r="B108" s="164"/>
      <c r="C108" s="299" t="s">
        <v>628</v>
      </c>
      <c r="D108" s="166"/>
      <c r="E108" s="168"/>
      <c r="F108" s="167"/>
      <c r="G108" s="168"/>
      <c r="AO108" s="260"/>
      <c r="AP108" s="260"/>
      <c r="AQ108" s="260"/>
      <c r="AR108" s="260"/>
      <c r="AS108" s="260"/>
      <c r="AT108" s="260"/>
      <c r="AU108" s="260"/>
      <c r="AV108" s="260"/>
      <c r="AW108" s="260"/>
      <c r="AX108" s="260"/>
      <c r="AY108" s="260"/>
      <c r="AZ108" s="260"/>
      <c r="BA108" s="260"/>
      <c r="BB108" s="260"/>
      <c r="BC108" s="260"/>
      <c r="BD108" s="260"/>
      <c r="BE108" s="260"/>
      <c r="BF108" s="260"/>
      <c r="BG108" s="210"/>
      <c r="BH108" s="210"/>
      <c r="BI108" s="210"/>
    </row>
    <row r="109" spans="1:61" x14ac:dyDescent="0.25">
      <c r="A109" s="171" t="s">
        <v>91</v>
      </c>
      <c r="B109" s="164"/>
      <c r="C109" s="299" t="s">
        <v>628</v>
      </c>
      <c r="D109" s="166"/>
      <c r="E109" s="168"/>
      <c r="F109" s="167"/>
      <c r="G109" s="168"/>
      <c r="AO109" s="260"/>
      <c r="AP109" s="260"/>
      <c r="AQ109" s="260"/>
      <c r="AR109" s="260"/>
      <c r="AS109" s="260"/>
      <c r="AT109" s="260"/>
      <c r="AU109" s="260"/>
      <c r="AV109" s="260"/>
      <c r="AW109" s="260"/>
      <c r="AX109" s="260"/>
      <c r="AY109" s="260"/>
      <c r="AZ109" s="260"/>
      <c r="BA109" s="260"/>
      <c r="BB109" s="260"/>
      <c r="BC109" s="260"/>
      <c r="BD109" s="260"/>
      <c r="BE109" s="260"/>
      <c r="BF109" s="260"/>
      <c r="BG109" s="210"/>
      <c r="BH109" s="210"/>
      <c r="BI109" s="210"/>
    </row>
    <row r="110" spans="1:61" x14ac:dyDescent="0.25">
      <c r="A110" s="171" t="s">
        <v>91</v>
      </c>
      <c r="B110" s="164"/>
      <c r="C110" s="299" t="s">
        <v>628</v>
      </c>
      <c r="D110" s="166"/>
      <c r="E110" s="168"/>
      <c r="F110" s="167"/>
      <c r="G110" s="168"/>
      <c r="AO110" s="260"/>
      <c r="AP110" s="260"/>
      <c r="AQ110" s="260"/>
      <c r="AR110" s="260"/>
      <c r="AS110" s="260"/>
      <c r="AT110" s="260"/>
      <c r="AU110" s="260"/>
      <c r="AV110" s="260"/>
      <c r="AW110" s="260"/>
      <c r="AX110" s="260"/>
      <c r="AY110" s="260"/>
      <c r="AZ110" s="260"/>
      <c r="BA110" s="260"/>
      <c r="BB110" s="260"/>
      <c r="BC110" s="260"/>
      <c r="BD110" s="260"/>
      <c r="BE110" s="260"/>
      <c r="BF110" s="260"/>
      <c r="BG110" s="210"/>
      <c r="BH110" s="210"/>
      <c r="BI110" s="210"/>
    </row>
    <row r="111" spans="1:61" x14ac:dyDescent="0.25">
      <c r="A111" s="171" t="s">
        <v>91</v>
      </c>
      <c r="B111" s="164"/>
      <c r="C111" s="299" t="s">
        <v>628</v>
      </c>
      <c r="D111" s="166"/>
      <c r="E111" s="168"/>
      <c r="F111" s="167"/>
      <c r="G111" s="168"/>
      <c r="AO111" s="260"/>
      <c r="AP111" s="260"/>
      <c r="AQ111" s="260"/>
      <c r="AR111" s="260"/>
      <c r="AS111" s="260"/>
      <c r="AT111" s="260"/>
      <c r="AU111" s="260"/>
      <c r="AV111" s="260"/>
      <c r="AW111" s="260"/>
      <c r="AX111" s="260"/>
      <c r="AY111" s="260"/>
      <c r="AZ111" s="260"/>
      <c r="BA111" s="260"/>
      <c r="BB111" s="260"/>
      <c r="BC111" s="260"/>
      <c r="BD111" s="260"/>
      <c r="BE111" s="260"/>
      <c r="BF111" s="260"/>
      <c r="BG111" s="210"/>
      <c r="BH111" s="210"/>
      <c r="BI111" s="210"/>
    </row>
    <row r="112" spans="1:61" x14ac:dyDescent="0.25">
      <c r="A112" s="171" t="s">
        <v>91</v>
      </c>
      <c r="B112" s="164"/>
      <c r="C112" s="299" t="s">
        <v>628</v>
      </c>
      <c r="D112" s="166"/>
      <c r="E112" s="168"/>
      <c r="F112" s="167"/>
      <c r="G112" s="168"/>
      <c r="AO112" s="260"/>
      <c r="AP112" s="260"/>
      <c r="AQ112" s="260"/>
      <c r="AR112" s="260"/>
      <c r="AS112" s="260"/>
      <c r="AT112" s="260"/>
      <c r="AU112" s="260"/>
      <c r="AV112" s="260"/>
      <c r="AW112" s="260"/>
      <c r="AX112" s="260"/>
      <c r="AY112" s="260"/>
      <c r="AZ112" s="260"/>
      <c r="BA112" s="260"/>
      <c r="BB112" s="260"/>
      <c r="BC112" s="260"/>
      <c r="BD112" s="260"/>
      <c r="BE112" s="260"/>
      <c r="BF112" s="260"/>
      <c r="BG112" s="210"/>
      <c r="BH112" s="210"/>
      <c r="BI112" s="210"/>
    </row>
    <row r="113" spans="1:61" x14ac:dyDescent="0.25">
      <c r="A113" s="171" t="s">
        <v>91</v>
      </c>
      <c r="B113" s="164"/>
      <c r="C113" s="299" t="s">
        <v>628</v>
      </c>
      <c r="D113" s="166"/>
      <c r="E113" s="168"/>
      <c r="F113" s="167"/>
      <c r="G113" s="168"/>
      <c r="AO113" s="260"/>
      <c r="AP113" s="260"/>
      <c r="AQ113" s="260"/>
      <c r="AR113" s="260"/>
      <c r="AS113" s="260"/>
      <c r="AT113" s="260"/>
      <c r="AU113" s="260"/>
      <c r="AV113" s="260"/>
      <c r="AW113" s="260"/>
      <c r="AX113" s="260"/>
      <c r="AY113" s="260"/>
      <c r="AZ113" s="260"/>
      <c r="BA113" s="260"/>
      <c r="BB113" s="260"/>
      <c r="BC113" s="260"/>
      <c r="BD113" s="260"/>
      <c r="BE113" s="260"/>
      <c r="BF113" s="260"/>
      <c r="BG113" s="210"/>
      <c r="BH113" s="210"/>
      <c r="BI113" s="210"/>
    </row>
    <row r="114" spans="1:61" x14ac:dyDescent="0.25">
      <c r="A114" s="171" t="s">
        <v>91</v>
      </c>
      <c r="B114" s="164"/>
      <c r="C114" s="299" t="s">
        <v>628</v>
      </c>
      <c r="D114" s="166"/>
      <c r="E114" s="168"/>
      <c r="F114" s="167"/>
      <c r="G114" s="168"/>
      <c r="AO114" s="260"/>
      <c r="AP114" s="260"/>
      <c r="AQ114" s="260"/>
      <c r="AR114" s="260"/>
      <c r="AS114" s="260"/>
      <c r="AT114" s="260"/>
      <c r="AU114" s="260"/>
      <c r="AV114" s="260"/>
      <c r="AW114" s="260"/>
      <c r="AX114" s="260"/>
      <c r="AY114" s="260"/>
      <c r="AZ114" s="260"/>
      <c r="BA114" s="260"/>
      <c r="BB114" s="260"/>
      <c r="BC114" s="260"/>
      <c r="BD114" s="260"/>
      <c r="BE114" s="260"/>
      <c r="BF114" s="260"/>
      <c r="BG114" s="210"/>
      <c r="BH114" s="210"/>
      <c r="BI114" s="210"/>
    </row>
    <row r="115" spans="1:61" x14ac:dyDescent="0.25">
      <c r="A115" s="171" t="s">
        <v>91</v>
      </c>
      <c r="B115" s="164"/>
      <c r="C115" s="299" t="s">
        <v>628</v>
      </c>
      <c r="D115" s="166"/>
      <c r="E115" s="168"/>
      <c r="F115" s="167"/>
      <c r="G115" s="168"/>
      <c r="AO115" s="260"/>
      <c r="AP115" s="260"/>
      <c r="AQ115" s="260"/>
      <c r="AR115" s="260"/>
      <c r="AS115" s="260"/>
      <c r="AT115" s="260"/>
      <c r="AU115" s="260"/>
      <c r="AV115" s="260"/>
      <c r="AW115" s="260"/>
      <c r="AX115" s="260"/>
      <c r="AY115" s="260"/>
      <c r="AZ115" s="260"/>
      <c r="BA115" s="260"/>
      <c r="BB115" s="260"/>
      <c r="BC115" s="260"/>
      <c r="BD115" s="260"/>
      <c r="BE115" s="260"/>
      <c r="BF115" s="260"/>
      <c r="BG115" s="210"/>
      <c r="BH115" s="210"/>
      <c r="BI115" s="210"/>
    </row>
    <row r="116" spans="1:61" x14ac:dyDescent="0.25">
      <c r="A116" s="171" t="s">
        <v>91</v>
      </c>
      <c r="B116" s="164"/>
      <c r="C116" s="299" t="s">
        <v>628</v>
      </c>
      <c r="D116" s="166"/>
      <c r="E116" s="168"/>
      <c r="F116" s="167"/>
      <c r="G116" s="168"/>
      <c r="AO116" s="260"/>
      <c r="AP116" s="260"/>
      <c r="AQ116" s="260"/>
      <c r="AR116" s="260"/>
      <c r="AS116" s="260"/>
      <c r="AT116" s="260"/>
      <c r="AU116" s="260"/>
      <c r="AV116" s="260"/>
      <c r="AW116" s="260"/>
      <c r="AX116" s="260"/>
      <c r="AY116" s="260"/>
      <c r="AZ116" s="260"/>
      <c r="BA116" s="260"/>
      <c r="BB116" s="260"/>
      <c r="BC116" s="260"/>
      <c r="BD116" s="260"/>
      <c r="BE116" s="260"/>
      <c r="BF116" s="260"/>
      <c r="BG116" s="210"/>
      <c r="BH116" s="210"/>
      <c r="BI116" s="210"/>
    </row>
    <row r="117" spans="1:61" x14ac:dyDescent="0.25">
      <c r="A117" s="171" t="s">
        <v>91</v>
      </c>
      <c r="B117" s="164"/>
      <c r="C117" s="299" t="s">
        <v>628</v>
      </c>
      <c r="D117" s="166"/>
      <c r="E117" s="168"/>
      <c r="F117" s="167"/>
      <c r="G117" s="168"/>
      <c r="AO117" s="260"/>
      <c r="AP117" s="260"/>
      <c r="AQ117" s="260"/>
      <c r="AR117" s="260"/>
      <c r="AS117" s="260"/>
      <c r="AT117" s="260"/>
      <c r="AU117" s="260"/>
      <c r="AV117" s="260"/>
      <c r="AW117" s="260"/>
      <c r="AX117" s="260"/>
      <c r="AY117" s="260"/>
      <c r="AZ117" s="260"/>
      <c r="BA117" s="260"/>
      <c r="BB117" s="260"/>
      <c r="BC117" s="260"/>
      <c r="BD117" s="260"/>
      <c r="BE117" s="260"/>
      <c r="BF117" s="260"/>
      <c r="BG117" s="210"/>
      <c r="BH117" s="210"/>
      <c r="BI117" s="210"/>
    </row>
    <row r="118" spans="1:61" x14ac:dyDescent="0.25">
      <c r="A118" s="171" t="s">
        <v>91</v>
      </c>
      <c r="B118" s="164"/>
      <c r="C118" s="299" t="s">
        <v>628</v>
      </c>
      <c r="D118" s="166"/>
      <c r="E118" s="168"/>
      <c r="F118" s="167"/>
      <c r="G118" s="168"/>
      <c r="AO118" s="260"/>
      <c r="AP118" s="260"/>
      <c r="AQ118" s="260"/>
      <c r="AR118" s="260"/>
      <c r="AS118" s="260"/>
      <c r="AT118" s="260"/>
      <c r="AU118" s="260"/>
      <c r="AV118" s="260"/>
      <c r="AW118" s="260"/>
      <c r="AX118" s="260"/>
      <c r="AY118" s="260"/>
      <c r="AZ118" s="260"/>
      <c r="BA118" s="260"/>
      <c r="BB118" s="260"/>
      <c r="BC118" s="260"/>
      <c r="BD118" s="260"/>
      <c r="BE118" s="260"/>
      <c r="BF118" s="260"/>
      <c r="BG118" s="210"/>
      <c r="BH118" s="210"/>
      <c r="BI118" s="210"/>
    </row>
    <row r="119" spans="1:61" x14ac:dyDescent="0.25">
      <c r="A119" s="171" t="s">
        <v>91</v>
      </c>
      <c r="B119" s="164"/>
      <c r="C119" s="299" t="s">
        <v>628</v>
      </c>
      <c r="D119" s="166"/>
      <c r="E119" s="168"/>
      <c r="F119" s="167"/>
      <c r="G119" s="168"/>
      <c r="AO119" s="260"/>
      <c r="AP119" s="260"/>
      <c r="AQ119" s="260"/>
      <c r="AR119" s="260"/>
      <c r="AS119" s="260"/>
      <c r="AT119" s="260"/>
      <c r="AU119" s="260"/>
      <c r="AV119" s="260"/>
      <c r="AW119" s="260"/>
      <c r="AX119" s="260"/>
      <c r="AY119" s="260"/>
      <c r="AZ119" s="260"/>
      <c r="BA119" s="260"/>
      <c r="BB119" s="260"/>
      <c r="BC119" s="260"/>
      <c r="BD119" s="260"/>
      <c r="BE119" s="260"/>
      <c r="BF119" s="260"/>
      <c r="BG119" s="210"/>
      <c r="BH119" s="210"/>
      <c r="BI119" s="210"/>
    </row>
    <row r="120" spans="1:61" x14ac:dyDescent="0.25">
      <c r="A120" s="171" t="s">
        <v>91</v>
      </c>
      <c r="B120" s="164"/>
      <c r="C120" s="299" t="s">
        <v>628</v>
      </c>
      <c r="D120" s="166"/>
      <c r="E120" s="168"/>
      <c r="F120" s="167"/>
      <c r="G120" s="168"/>
      <c r="AO120" s="260"/>
      <c r="AP120" s="260"/>
      <c r="AQ120" s="260"/>
      <c r="AR120" s="260"/>
      <c r="AS120" s="260"/>
      <c r="AT120" s="260"/>
      <c r="AU120" s="260"/>
      <c r="AV120" s="260"/>
      <c r="AW120" s="260"/>
      <c r="AX120" s="260"/>
      <c r="AY120" s="260"/>
      <c r="AZ120" s="260"/>
      <c r="BA120" s="260"/>
      <c r="BB120" s="260"/>
      <c r="BC120" s="260"/>
      <c r="BD120" s="260"/>
      <c r="BE120" s="260"/>
      <c r="BF120" s="260"/>
      <c r="BG120" s="210"/>
      <c r="BH120" s="210"/>
      <c r="BI120" s="210"/>
    </row>
    <row r="121" spans="1:61" x14ac:dyDescent="0.25">
      <c r="A121" s="171" t="s">
        <v>91</v>
      </c>
      <c r="B121" s="164"/>
      <c r="C121" s="299" t="s">
        <v>628</v>
      </c>
      <c r="D121" s="166"/>
      <c r="E121" s="168"/>
      <c r="F121" s="167"/>
      <c r="G121" s="168"/>
      <c r="AO121" s="260"/>
      <c r="AP121" s="260"/>
      <c r="AQ121" s="260"/>
      <c r="AR121" s="260"/>
      <c r="AS121" s="260"/>
      <c r="AT121" s="260"/>
      <c r="AU121" s="260"/>
      <c r="AV121" s="260"/>
      <c r="AW121" s="260"/>
      <c r="AX121" s="260"/>
      <c r="AY121" s="260"/>
      <c r="AZ121" s="260"/>
      <c r="BA121" s="260"/>
      <c r="BB121" s="260"/>
      <c r="BC121" s="260"/>
      <c r="BD121" s="260"/>
      <c r="BE121" s="260"/>
      <c r="BF121" s="260"/>
      <c r="BG121" s="210"/>
      <c r="BH121" s="210"/>
      <c r="BI121" s="210"/>
    </row>
    <row r="122" spans="1:61" x14ac:dyDescent="0.25">
      <c r="A122" s="171" t="s">
        <v>91</v>
      </c>
      <c r="B122" s="164"/>
      <c r="C122" s="299" t="s">
        <v>628</v>
      </c>
      <c r="D122" s="166"/>
      <c r="E122" s="168"/>
      <c r="F122" s="167"/>
      <c r="G122" s="168"/>
      <c r="AO122" s="260"/>
      <c r="AP122" s="260"/>
      <c r="AQ122" s="260"/>
      <c r="AR122" s="260"/>
      <c r="AS122" s="260"/>
      <c r="AT122" s="260"/>
      <c r="AU122" s="260"/>
      <c r="AV122" s="260"/>
      <c r="AW122" s="260"/>
      <c r="AX122" s="260"/>
      <c r="AY122" s="260"/>
      <c r="AZ122" s="260"/>
      <c r="BA122" s="260"/>
      <c r="BB122" s="260"/>
      <c r="BC122" s="260"/>
      <c r="BD122" s="260"/>
      <c r="BE122" s="260"/>
      <c r="BF122" s="260"/>
      <c r="BG122" s="210"/>
      <c r="BH122" s="210"/>
      <c r="BI122" s="210"/>
    </row>
    <row r="123" spans="1:61" x14ac:dyDescent="0.25">
      <c r="A123" s="171" t="s">
        <v>91</v>
      </c>
      <c r="B123" s="164"/>
      <c r="C123" s="299" t="s">
        <v>628</v>
      </c>
      <c r="D123" s="166"/>
      <c r="E123" s="168"/>
      <c r="F123" s="167"/>
      <c r="G123" s="168"/>
      <c r="AO123" s="260"/>
      <c r="AP123" s="260"/>
      <c r="AQ123" s="260"/>
      <c r="AR123" s="260"/>
      <c r="AS123" s="260"/>
      <c r="AT123" s="260"/>
      <c r="AU123" s="260"/>
      <c r="AV123" s="260"/>
      <c r="AW123" s="260"/>
      <c r="AX123" s="260"/>
      <c r="AY123" s="260"/>
      <c r="AZ123" s="260"/>
      <c r="BA123" s="260"/>
      <c r="BB123" s="260"/>
      <c r="BC123" s="260"/>
      <c r="BD123" s="260"/>
      <c r="BE123" s="260"/>
      <c r="BF123" s="260"/>
      <c r="BG123" s="210"/>
      <c r="BH123" s="210"/>
      <c r="BI123" s="210"/>
    </row>
    <row r="124" spans="1:61" x14ac:dyDescent="0.25">
      <c r="A124" s="171" t="s">
        <v>91</v>
      </c>
      <c r="B124" s="164"/>
      <c r="C124" s="299" t="s">
        <v>628</v>
      </c>
      <c r="D124" s="166"/>
      <c r="E124" s="168"/>
      <c r="F124" s="167"/>
      <c r="G124" s="168"/>
      <c r="AO124" s="260"/>
      <c r="AP124" s="260"/>
      <c r="AQ124" s="260"/>
      <c r="AR124" s="260"/>
      <c r="AS124" s="260"/>
      <c r="AT124" s="260"/>
      <c r="AU124" s="260"/>
      <c r="AV124" s="260"/>
      <c r="AW124" s="260"/>
      <c r="AX124" s="260"/>
      <c r="AY124" s="260"/>
      <c r="AZ124" s="260"/>
      <c r="BA124" s="260"/>
      <c r="BB124" s="260"/>
      <c r="BC124" s="260"/>
      <c r="BD124" s="260"/>
      <c r="BE124" s="260"/>
      <c r="BF124" s="260"/>
      <c r="BG124" s="210"/>
      <c r="BH124" s="210"/>
      <c r="BI124" s="210"/>
    </row>
    <row r="125" spans="1:61" x14ac:dyDescent="0.25">
      <c r="A125" s="171" t="s">
        <v>91</v>
      </c>
      <c r="B125" s="164"/>
      <c r="C125" s="299" t="s">
        <v>628</v>
      </c>
      <c r="D125" s="166"/>
      <c r="E125" s="168"/>
      <c r="F125" s="167"/>
      <c r="G125" s="168"/>
      <c r="AO125" s="260"/>
      <c r="AP125" s="260"/>
      <c r="AQ125" s="260"/>
      <c r="AR125" s="260"/>
      <c r="AS125" s="260"/>
      <c r="AT125" s="260"/>
      <c r="AU125" s="260"/>
      <c r="AV125" s="260"/>
      <c r="AW125" s="260"/>
      <c r="AX125" s="260"/>
      <c r="AY125" s="260"/>
      <c r="AZ125" s="260"/>
      <c r="BA125" s="260"/>
      <c r="BB125" s="260"/>
      <c r="BC125" s="260"/>
      <c r="BD125" s="260"/>
      <c r="BE125" s="260"/>
      <c r="BF125" s="260"/>
      <c r="BG125" s="210"/>
      <c r="BH125" s="210"/>
      <c r="BI125" s="210"/>
    </row>
    <row r="126" spans="1:61" x14ac:dyDescent="0.25">
      <c r="A126" s="171" t="s">
        <v>91</v>
      </c>
      <c r="B126" s="164"/>
      <c r="C126" s="299" t="s">
        <v>628</v>
      </c>
      <c r="D126" s="166"/>
      <c r="E126" s="168"/>
      <c r="F126" s="167"/>
      <c r="G126" s="168"/>
      <c r="AO126" s="260"/>
      <c r="AP126" s="260"/>
      <c r="AQ126" s="260"/>
      <c r="AR126" s="260"/>
      <c r="AS126" s="260"/>
      <c r="AT126" s="260"/>
      <c r="AU126" s="260"/>
      <c r="AV126" s="260"/>
      <c r="AW126" s="260"/>
      <c r="AX126" s="260"/>
      <c r="AY126" s="260"/>
      <c r="AZ126" s="260"/>
      <c r="BA126" s="260"/>
      <c r="BB126" s="260"/>
      <c r="BC126" s="260"/>
      <c r="BD126" s="260"/>
      <c r="BE126" s="260"/>
      <c r="BF126" s="260"/>
      <c r="BG126" s="210"/>
      <c r="BH126" s="210"/>
      <c r="BI126" s="210"/>
    </row>
    <row r="127" spans="1:61" x14ac:dyDescent="0.25">
      <c r="A127" s="171" t="s">
        <v>91</v>
      </c>
      <c r="B127" s="164"/>
      <c r="C127" s="299" t="s">
        <v>628</v>
      </c>
      <c r="D127" s="166"/>
      <c r="E127" s="168"/>
      <c r="F127" s="167"/>
      <c r="G127" s="168"/>
      <c r="AO127" s="260"/>
      <c r="AP127" s="260"/>
      <c r="AQ127" s="260"/>
      <c r="AR127" s="260"/>
      <c r="AS127" s="260"/>
      <c r="AT127" s="260"/>
      <c r="AU127" s="260"/>
      <c r="AV127" s="260"/>
      <c r="AW127" s="260"/>
      <c r="AX127" s="260"/>
      <c r="AY127" s="260"/>
      <c r="AZ127" s="260"/>
      <c r="BA127" s="260"/>
      <c r="BB127" s="260"/>
      <c r="BC127" s="260"/>
      <c r="BD127" s="260"/>
      <c r="BE127" s="260"/>
      <c r="BF127" s="260"/>
      <c r="BG127" s="210"/>
      <c r="BH127" s="210"/>
      <c r="BI127" s="210"/>
    </row>
    <row r="128" spans="1:61" x14ac:dyDescent="0.25">
      <c r="A128" s="171" t="s">
        <v>91</v>
      </c>
      <c r="B128" s="164"/>
      <c r="C128" s="299" t="s">
        <v>628</v>
      </c>
      <c r="D128" s="166"/>
      <c r="E128" s="168"/>
      <c r="F128" s="167"/>
      <c r="G128" s="168"/>
      <c r="AO128" s="260"/>
      <c r="AP128" s="260"/>
      <c r="AQ128" s="260"/>
      <c r="AR128" s="260"/>
      <c r="AS128" s="260"/>
      <c r="AT128" s="260"/>
      <c r="AU128" s="260"/>
      <c r="AV128" s="260"/>
      <c r="AW128" s="260"/>
      <c r="AX128" s="260"/>
      <c r="AY128" s="260"/>
      <c r="AZ128" s="260"/>
      <c r="BA128" s="260"/>
      <c r="BB128" s="260"/>
      <c r="BC128" s="260"/>
      <c r="BD128" s="260"/>
      <c r="BE128" s="260"/>
      <c r="BF128" s="260"/>
      <c r="BG128" s="210"/>
      <c r="BH128" s="210"/>
      <c r="BI128" s="210"/>
    </row>
    <row r="129" spans="1:61" x14ac:dyDescent="0.25">
      <c r="A129" s="171" t="s">
        <v>91</v>
      </c>
      <c r="B129" s="164"/>
      <c r="C129" s="299" t="s">
        <v>628</v>
      </c>
      <c r="D129" s="166"/>
      <c r="E129" s="168"/>
      <c r="F129" s="167"/>
      <c r="G129" s="168"/>
      <c r="AO129" s="260"/>
      <c r="AP129" s="260"/>
      <c r="AQ129" s="260"/>
      <c r="AR129" s="260"/>
      <c r="AS129" s="260"/>
      <c r="AT129" s="260"/>
      <c r="AU129" s="260"/>
      <c r="AV129" s="260"/>
      <c r="AW129" s="260"/>
      <c r="AX129" s="260"/>
      <c r="AY129" s="260"/>
      <c r="AZ129" s="260"/>
      <c r="BA129" s="260"/>
      <c r="BB129" s="260"/>
      <c r="BC129" s="260"/>
      <c r="BD129" s="260"/>
      <c r="BE129" s="260"/>
      <c r="BF129" s="260"/>
      <c r="BG129" s="210"/>
      <c r="BH129" s="210"/>
      <c r="BI129" s="210"/>
    </row>
    <row r="130" spans="1:61" x14ac:dyDescent="0.25">
      <c r="A130" s="171" t="s">
        <v>91</v>
      </c>
      <c r="B130" s="164"/>
      <c r="C130" s="299" t="s">
        <v>628</v>
      </c>
      <c r="D130" s="166"/>
      <c r="E130" s="168"/>
      <c r="F130" s="167"/>
      <c r="G130" s="168"/>
      <c r="AO130" s="260"/>
      <c r="AP130" s="260"/>
      <c r="AQ130" s="260"/>
      <c r="AR130" s="260"/>
      <c r="AS130" s="260"/>
      <c r="AT130" s="260"/>
      <c r="AU130" s="260"/>
      <c r="AV130" s="260"/>
      <c r="AW130" s="260"/>
      <c r="AX130" s="260"/>
      <c r="AY130" s="260"/>
      <c r="AZ130" s="260"/>
      <c r="BA130" s="260"/>
      <c r="BB130" s="260"/>
      <c r="BC130" s="260"/>
      <c r="BD130" s="260"/>
      <c r="BE130" s="260"/>
      <c r="BF130" s="260"/>
      <c r="BG130" s="210"/>
      <c r="BH130" s="210"/>
      <c r="BI130" s="210"/>
    </row>
    <row r="131" spans="1:61" x14ac:dyDescent="0.25">
      <c r="A131" s="171" t="s">
        <v>91</v>
      </c>
      <c r="B131" s="164"/>
      <c r="C131" s="299" t="s">
        <v>628</v>
      </c>
      <c r="D131" s="166"/>
      <c r="E131" s="168"/>
      <c r="F131" s="167"/>
      <c r="G131" s="168"/>
      <c r="AO131" s="260"/>
      <c r="AP131" s="260"/>
      <c r="AQ131" s="260"/>
      <c r="AR131" s="260"/>
      <c r="AS131" s="260"/>
      <c r="AT131" s="260"/>
      <c r="AU131" s="260"/>
      <c r="AV131" s="260"/>
      <c r="AW131" s="260"/>
      <c r="AX131" s="260"/>
      <c r="AY131" s="260"/>
      <c r="AZ131" s="260"/>
      <c r="BA131" s="260"/>
      <c r="BB131" s="260"/>
      <c r="BC131" s="260"/>
      <c r="BD131" s="260"/>
      <c r="BE131" s="260"/>
      <c r="BF131" s="260"/>
      <c r="BG131" s="210"/>
      <c r="BH131" s="210"/>
      <c r="BI131" s="210"/>
    </row>
    <row r="132" spans="1:61" x14ac:dyDescent="0.25">
      <c r="A132" s="171" t="s">
        <v>91</v>
      </c>
      <c r="B132" s="164"/>
      <c r="C132" s="299" t="s">
        <v>628</v>
      </c>
      <c r="D132" s="166"/>
      <c r="E132" s="168"/>
      <c r="F132" s="167"/>
      <c r="G132" s="168"/>
      <c r="AO132" s="260"/>
      <c r="AP132" s="260"/>
      <c r="AQ132" s="260"/>
      <c r="AR132" s="260"/>
      <c r="AS132" s="260"/>
      <c r="AT132" s="260"/>
      <c r="AU132" s="260"/>
      <c r="AV132" s="260"/>
      <c r="AW132" s="260"/>
      <c r="AX132" s="260"/>
      <c r="AY132" s="260"/>
      <c r="AZ132" s="260"/>
      <c r="BA132" s="260"/>
      <c r="BB132" s="260"/>
      <c r="BC132" s="260"/>
      <c r="BD132" s="260"/>
      <c r="BE132" s="260"/>
      <c r="BF132" s="260"/>
      <c r="BG132" s="210"/>
      <c r="BH132" s="210"/>
      <c r="BI132" s="210"/>
    </row>
    <row r="133" spans="1:61" x14ac:dyDescent="0.25">
      <c r="A133" s="171" t="s">
        <v>91</v>
      </c>
      <c r="B133" s="164"/>
      <c r="C133" s="299" t="s">
        <v>628</v>
      </c>
      <c r="D133" s="166"/>
      <c r="E133" s="168"/>
      <c r="F133" s="167"/>
      <c r="G133" s="168"/>
      <c r="AO133" s="260"/>
      <c r="AP133" s="260"/>
      <c r="AQ133" s="260"/>
      <c r="AR133" s="260"/>
      <c r="AS133" s="260"/>
      <c r="AT133" s="260"/>
      <c r="AU133" s="260"/>
      <c r="AV133" s="260"/>
      <c r="AW133" s="260"/>
      <c r="AX133" s="260"/>
      <c r="AY133" s="260"/>
      <c r="AZ133" s="260"/>
      <c r="BA133" s="260"/>
      <c r="BB133" s="260"/>
      <c r="BC133" s="260"/>
      <c r="BD133" s="260"/>
      <c r="BE133" s="260"/>
      <c r="BF133" s="260"/>
      <c r="BG133" s="210"/>
      <c r="BH133" s="210"/>
      <c r="BI133" s="210"/>
    </row>
    <row r="134" spans="1:61" x14ac:dyDescent="0.25">
      <c r="A134" s="171" t="s">
        <v>91</v>
      </c>
      <c r="B134" s="164"/>
      <c r="C134" s="299" t="s">
        <v>628</v>
      </c>
      <c r="D134" s="166"/>
      <c r="E134" s="168"/>
      <c r="F134" s="167"/>
      <c r="G134" s="168"/>
      <c r="AO134" s="260"/>
      <c r="AP134" s="260"/>
      <c r="AQ134" s="260"/>
      <c r="AR134" s="260"/>
      <c r="AS134" s="260"/>
      <c r="AT134" s="260"/>
      <c r="AU134" s="260"/>
      <c r="AV134" s="260"/>
      <c r="AW134" s="260"/>
      <c r="AX134" s="260"/>
      <c r="AY134" s="260"/>
      <c r="AZ134" s="260"/>
      <c r="BA134" s="260"/>
      <c r="BB134" s="260"/>
      <c r="BC134" s="260"/>
      <c r="BD134" s="260"/>
      <c r="BE134" s="260"/>
      <c r="BF134" s="260"/>
      <c r="BG134" s="210"/>
      <c r="BH134" s="210"/>
      <c r="BI134" s="210"/>
    </row>
    <row r="135" spans="1:61" x14ac:dyDescent="0.25">
      <c r="A135" s="171" t="s">
        <v>91</v>
      </c>
      <c r="B135" s="164"/>
      <c r="C135" s="299" t="s">
        <v>628</v>
      </c>
      <c r="D135" s="166"/>
      <c r="E135" s="168"/>
      <c r="F135" s="167"/>
      <c r="G135" s="168"/>
      <c r="AO135" s="260"/>
      <c r="AP135" s="260"/>
      <c r="AQ135" s="260"/>
      <c r="AR135" s="260"/>
      <c r="AS135" s="260"/>
      <c r="AT135" s="260"/>
      <c r="AU135" s="260"/>
      <c r="AV135" s="260"/>
      <c r="AW135" s="260"/>
      <c r="AX135" s="260"/>
      <c r="AY135" s="260"/>
      <c r="AZ135" s="260"/>
      <c r="BA135" s="260"/>
      <c r="BB135" s="260"/>
      <c r="BC135" s="260"/>
      <c r="BD135" s="260"/>
      <c r="BE135" s="260"/>
      <c r="BF135" s="260"/>
      <c r="BG135" s="210"/>
      <c r="BH135" s="210"/>
      <c r="BI135" s="210"/>
    </row>
    <row r="136" spans="1:61" x14ac:dyDescent="0.25">
      <c r="A136" s="171" t="s">
        <v>91</v>
      </c>
      <c r="B136" s="164"/>
      <c r="C136" s="299" t="s">
        <v>628</v>
      </c>
      <c r="D136" s="166"/>
      <c r="E136" s="168"/>
      <c r="F136" s="167"/>
      <c r="G136" s="168"/>
      <c r="AO136" s="260"/>
      <c r="AP136" s="260"/>
      <c r="AQ136" s="260"/>
      <c r="AR136" s="260"/>
      <c r="AS136" s="260"/>
      <c r="AT136" s="260"/>
      <c r="AU136" s="260"/>
      <c r="AV136" s="260"/>
      <c r="AW136" s="260"/>
      <c r="AX136" s="260"/>
      <c r="AY136" s="260"/>
      <c r="AZ136" s="260"/>
      <c r="BA136" s="260"/>
      <c r="BB136" s="260"/>
      <c r="BC136" s="260"/>
      <c r="BD136" s="260"/>
      <c r="BE136" s="260"/>
      <c r="BF136" s="260"/>
      <c r="BG136" s="210"/>
      <c r="BH136" s="210"/>
      <c r="BI136" s="210"/>
    </row>
    <row r="137" spans="1:61" x14ac:dyDescent="0.25">
      <c r="A137" s="171" t="s">
        <v>91</v>
      </c>
      <c r="B137" s="164"/>
      <c r="C137" s="299" t="s">
        <v>628</v>
      </c>
      <c r="D137" s="166"/>
      <c r="E137" s="168"/>
      <c r="F137" s="167"/>
      <c r="G137" s="168"/>
      <c r="AO137" s="260"/>
      <c r="AP137" s="260"/>
      <c r="AQ137" s="260"/>
      <c r="AR137" s="260"/>
      <c r="AS137" s="260"/>
      <c r="AT137" s="260"/>
      <c r="AU137" s="260"/>
      <c r="AV137" s="260"/>
      <c r="AW137" s="260"/>
      <c r="AX137" s="260"/>
      <c r="AY137" s="260"/>
      <c r="AZ137" s="260"/>
      <c r="BA137" s="260"/>
      <c r="BB137" s="260"/>
      <c r="BC137" s="260"/>
      <c r="BD137" s="260"/>
      <c r="BE137" s="260"/>
      <c r="BF137" s="260"/>
      <c r="BG137" s="210"/>
      <c r="BH137" s="210"/>
      <c r="BI137" s="210"/>
    </row>
    <row r="138" spans="1:61" x14ac:dyDescent="0.25">
      <c r="A138" s="171" t="s">
        <v>91</v>
      </c>
      <c r="B138" s="164"/>
      <c r="C138" s="299" t="s">
        <v>628</v>
      </c>
      <c r="D138" s="166"/>
      <c r="E138" s="168"/>
      <c r="F138" s="167"/>
      <c r="G138" s="168"/>
      <c r="AO138" s="260"/>
      <c r="AP138" s="260"/>
      <c r="AQ138" s="260"/>
      <c r="AR138" s="260"/>
      <c r="AS138" s="260"/>
      <c r="AT138" s="260"/>
      <c r="AU138" s="260"/>
      <c r="AV138" s="260"/>
      <c r="AW138" s="260"/>
      <c r="AX138" s="260"/>
      <c r="AY138" s="260"/>
      <c r="AZ138" s="260"/>
      <c r="BA138" s="260"/>
      <c r="BB138" s="260"/>
      <c r="BC138" s="260"/>
      <c r="BD138" s="260"/>
      <c r="BE138" s="260"/>
      <c r="BF138" s="260"/>
      <c r="BG138" s="210"/>
      <c r="BH138" s="210"/>
      <c r="BI138" s="210"/>
    </row>
    <row r="139" spans="1:61" x14ac:dyDescent="0.25">
      <c r="A139" s="171" t="s">
        <v>91</v>
      </c>
      <c r="B139" s="164"/>
      <c r="C139" s="299" t="s">
        <v>628</v>
      </c>
      <c r="D139" s="166"/>
      <c r="E139" s="168"/>
      <c r="F139" s="167"/>
      <c r="G139" s="168"/>
      <c r="AO139" s="260"/>
      <c r="AP139" s="260"/>
      <c r="AQ139" s="260"/>
      <c r="AR139" s="260"/>
      <c r="AS139" s="260"/>
      <c r="AT139" s="260"/>
      <c r="AU139" s="260"/>
      <c r="AV139" s="260"/>
      <c r="AW139" s="260"/>
      <c r="AX139" s="260"/>
      <c r="AY139" s="260"/>
      <c r="AZ139" s="260"/>
      <c r="BA139" s="260"/>
      <c r="BB139" s="260"/>
      <c r="BC139" s="260"/>
      <c r="BD139" s="260"/>
      <c r="BE139" s="260"/>
      <c r="BF139" s="260"/>
      <c r="BG139" s="210"/>
      <c r="BH139" s="210"/>
      <c r="BI139" s="210"/>
    </row>
    <row r="140" spans="1:61" x14ac:dyDescent="0.25">
      <c r="A140" s="171" t="s">
        <v>91</v>
      </c>
      <c r="B140" s="164"/>
      <c r="C140" s="299" t="s">
        <v>628</v>
      </c>
      <c r="D140" s="166"/>
      <c r="E140" s="168"/>
      <c r="F140" s="167"/>
      <c r="G140" s="168"/>
      <c r="AO140" s="260"/>
      <c r="AP140" s="260"/>
      <c r="AQ140" s="260"/>
      <c r="AR140" s="260"/>
      <c r="AS140" s="260"/>
      <c r="AT140" s="260"/>
      <c r="AU140" s="260"/>
      <c r="AV140" s="260"/>
      <c r="AW140" s="260"/>
      <c r="AX140" s="260"/>
      <c r="AY140" s="260"/>
      <c r="AZ140" s="260"/>
      <c r="BA140" s="260"/>
      <c r="BB140" s="260"/>
      <c r="BC140" s="260"/>
      <c r="BD140" s="260"/>
      <c r="BE140" s="260"/>
      <c r="BF140" s="260"/>
      <c r="BG140" s="210"/>
      <c r="BH140" s="210"/>
      <c r="BI140" s="210"/>
    </row>
    <row r="141" spans="1:61" x14ac:dyDescent="0.25">
      <c r="A141" s="171" t="s">
        <v>91</v>
      </c>
      <c r="B141" s="164"/>
      <c r="C141" s="299" t="s">
        <v>628</v>
      </c>
      <c r="D141" s="166"/>
      <c r="E141" s="168"/>
      <c r="F141" s="167"/>
      <c r="G141" s="168"/>
      <c r="AO141" s="260"/>
      <c r="AP141" s="260"/>
      <c r="AQ141" s="260"/>
      <c r="AR141" s="260"/>
      <c r="AS141" s="260"/>
      <c r="AT141" s="260"/>
      <c r="AU141" s="260"/>
      <c r="AV141" s="260"/>
      <c r="AW141" s="260"/>
      <c r="AX141" s="260"/>
      <c r="AY141" s="260"/>
      <c r="AZ141" s="260"/>
      <c r="BA141" s="260"/>
      <c r="BB141" s="260"/>
      <c r="BC141" s="260"/>
      <c r="BD141" s="260"/>
      <c r="BE141" s="260"/>
      <c r="BF141" s="260"/>
      <c r="BG141" s="210"/>
      <c r="BH141" s="210"/>
      <c r="BI141" s="210"/>
    </row>
    <row r="142" spans="1:61" x14ac:dyDescent="0.25">
      <c r="A142" s="171" t="s">
        <v>91</v>
      </c>
      <c r="B142" s="164"/>
      <c r="C142" s="299" t="s">
        <v>628</v>
      </c>
      <c r="D142" s="166"/>
      <c r="E142" s="168"/>
      <c r="F142" s="167"/>
      <c r="G142" s="168"/>
      <c r="AO142" s="260"/>
      <c r="AP142" s="260"/>
      <c r="AQ142" s="260"/>
      <c r="AR142" s="260"/>
      <c r="AS142" s="260"/>
      <c r="AT142" s="260"/>
      <c r="AU142" s="260"/>
      <c r="AV142" s="260"/>
      <c r="AW142" s="260"/>
      <c r="AX142" s="260"/>
      <c r="AY142" s="260"/>
      <c r="AZ142" s="260"/>
      <c r="BA142" s="260"/>
      <c r="BB142" s="260"/>
      <c r="BC142" s="260"/>
      <c r="BD142" s="260"/>
      <c r="BE142" s="260"/>
      <c r="BF142" s="260"/>
      <c r="BG142" s="210"/>
      <c r="BH142" s="210"/>
      <c r="BI142" s="210"/>
    </row>
    <row r="143" spans="1:61" x14ac:dyDescent="0.25">
      <c r="A143" s="171" t="s">
        <v>91</v>
      </c>
      <c r="B143" s="164"/>
      <c r="C143" s="299" t="s">
        <v>628</v>
      </c>
      <c r="D143" s="166"/>
      <c r="E143" s="168"/>
      <c r="F143" s="167"/>
      <c r="G143" s="168"/>
      <c r="AO143" s="260"/>
      <c r="AP143" s="260"/>
      <c r="AQ143" s="260"/>
      <c r="AR143" s="260"/>
      <c r="AS143" s="260"/>
      <c r="AT143" s="260"/>
      <c r="AU143" s="260"/>
      <c r="AV143" s="260"/>
      <c r="AW143" s="260"/>
      <c r="AX143" s="260"/>
      <c r="AY143" s="260"/>
      <c r="AZ143" s="260"/>
      <c r="BA143" s="260"/>
      <c r="BB143" s="260"/>
      <c r="BC143" s="260"/>
      <c r="BD143" s="260"/>
      <c r="BE143" s="260"/>
      <c r="BF143" s="260"/>
      <c r="BG143" s="210"/>
      <c r="BH143" s="210"/>
      <c r="BI143" s="210"/>
    </row>
    <row r="144" spans="1:61" x14ac:dyDescent="0.25">
      <c r="A144" s="171" t="s">
        <v>91</v>
      </c>
      <c r="B144" s="164"/>
      <c r="C144" s="299" t="s">
        <v>628</v>
      </c>
      <c r="D144" s="166"/>
      <c r="E144" s="168"/>
      <c r="F144" s="167"/>
      <c r="G144" s="168"/>
      <c r="AO144" s="260"/>
      <c r="AP144" s="260"/>
      <c r="AQ144" s="260"/>
      <c r="AR144" s="260"/>
      <c r="AS144" s="260"/>
      <c r="AT144" s="260"/>
      <c r="AU144" s="260"/>
      <c r="AV144" s="260"/>
      <c r="AW144" s="260"/>
      <c r="AX144" s="260"/>
      <c r="AY144" s="260"/>
      <c r="AZ144" s="260"/>
      <c r="BA144" s="260"/>
      <c r="BB144" s="260"/>
      <c r="BC144" s="260"/>
      <c r="BD144" s="260"/>
      <c r="BE144" s="260"/>
      <c r="BF144" s="260"/>
      <c r="BG144" s="210"/>
      <c r="BH144" s="210"/>
      <c r="BI144" s="210"/>
    </row>
    <row r="145" spans="1:61" x14ac:dyDescent="0.25">
      <c r="A145" s="171" t="s">
        <v>91</v>
      </c>
      <c r="B145" s="164"/>
      <c r="C145" s="299" t="s">
        <v>628</v>
      </c>
      <c r="D145" s="166"/>
      <c r="E145" s="168"/>
      <c r="F145" s="167"/>
      <c r="G145" s="168"/>
      <c r="AO145" s="260"/>
      <c r="AP145" s="260"/>
      <c r="AQ145" s="260"/>
      <c r="AR145" s="260"/>
      <c r="AS145" s="260"/>
      <c r="AT145" s="260"/>
      <c r="AU145" s="260"/>
      <c r="AV145" s="260"/>
      <c r="AW145" s="260"/>
      <c r="AX145" s="260"/>
      <c r="AY145" s="260"/>
      <c r="AZ145" s="260"/>
      <c r="BA145" s="260"/>
      <c r="BB145" s="260"/>
      <c r="BC145" s="260"/>
      <c r="BD145" s="260"/>
      <c r="BE145" s="260"/>
      <c r="BF145" s="260"/>
      <c r="BG145" s="210"/>
      <c r="BH145" s="210"/>
      <c r="BI145" s="210"/>
    </row>
    <row r="146" spans="1:61" x14ac:dyDescent="0.25">
      <c r="A146" s="171" t="s">
        <v>91</v>
      </c>
      <c r="B146" s="164"/>
      <c r="C146" s="299" t="s">
        <v>628</v>
      </c>
      <c r="D146" s="166"/>
      <c r="E146" s="168"/>
      <c r="F146" s="167"/>
      <c r="G146" s="168"/>
      <c r="AO146" s="260"/>
      <c r="AP146" s="260"/>
      <c r="AQ146" s="260"/>
      <c r="AR146" s="260"/>
      <c r="AS146" s="260"/>
      <c r="AT146" s="260"/>
      <c r="AU146" s="260"/>
      <c r="AV146" s="260"/>
      <c r="AW146" s="260"/>
      <c r="AX146" s="260"/>
      <c r="AY146" s="260"/>
      <c r="AZ146" s="260"/>
      <c r="BA146" s="260"/>
      <c r="BB146" s="260"/>
      <c r="BC146" s="260"/>
      <c r="BD146" s="260"/>
      <c r="BE146" s="260"/>
      <c r="BF146" s="260"/>
      <c r="BG146" s="210"/>
      <c r="BH146" s="210"/>
      <c r="BI146" s="210"/>
    </row>
    <row r="147" spans="1:61" x14ac:dyDescent="0.25">
      <c r="A147" s="171" t="s">
        <v>91</v>
      </c>
      <c r="B147" s="164"/>
      <c r="C147" s="299" t="s">
        <v>628</v>
      </c>
      <c r="D147" s="166"/>
      <c r="E147" s="168"/>
      <c r="F147" s="167"/>
      <c r="G147" s="168"/>
      <c r="AO147" s="260"/>
      <c r="AP147" s="260"/>
      <c r="AQ147" s="260"/>
      <c r="AR147" s="260"/>
      <c r="AS147" s="260"/>
      <c r="AT147" s="260"/>
      <c r="AU147" s="260"/>
      <c r="AV147" s="260"/>
      <c r="AW147" s="260"/>
      <c r="AX147" s="260"/>
      <c r="AY147" s="260"/>
      <c r="AZ147" s="260"/>
      <c r="BA147" s="260"/>
      <c r="BB147" s="260"/>
      <c r="BC147" s="260"/>
      <c r="BD147" s="260"/>
      <c r="BE147" s="260"/>
      <c r="BF147" s="260"/>
      <c r="BG147" s="210"/>
      <c r="BH147" s="210"/>
      <c r="BI147" s="210"/>
    </row>
    <row r="148" spans="1:61" x14ac:dyDescent="0.25">
      <c r="A148" s="171" t="s">
        <v>91</v>
      </c>
      <c r="B148" s="164"/>
      <c r="C148" s="299" t="s">
        <v>628</v>
      </c>
      <c r="D148" s="166"/>
      <c r="E148" s="168"/>
      <c r="F148" s="167"/>
      <c r="G148" s="168"/>
      <c r="AO148" s="260"/>
      <c r="AP148" s="260"/>
      <c r="AQ148" s="260"/>
      <c r="AR148" s="260"/>
      <c r="AS148" s="260"/>
      <c r="AT148" s="260"/>
      <c r="AU148" s="260"/>
      <c r="AV148" s="260"/>
      <c r="AW148" s="260"/>
      <c r="AX148" s="260"/>
      <c r="AY148" s="260"/>
      <c r="AZ148" s="260"/>
      <c r="BA148" s="260"/>
      <c r="BB148" s="260"/>
      <c r="BC148" s="260"/>
      <c r="BD148" s="260"/>
      <c r="BE148" s="260"/>
      <c r="BF148" s="260"/>
      <c r="BG148" s="210"/>
      <c r="BH148" s="210"/>
      <c r="BI148" s="210"/>
    </row>
    <row r="149" spans="1:61" x14ac:dyDescent="0.25">
      <c r="A149" s="171" t="s">
        <v>91</v>
      </c>
      <c r="B149" s="164"/>
      <c r="C149" s="299" t="s">
        <v>628</v>
      </c>
      <c r="D149" s="166"/>
      <c r="E149" s="168"/>
      <c r="F149" s="167"/>
      <c r="G149" s="168"/>
      <c r="AO149" s="260"/>
      <c r="AP149" s="260"/>
      <c r="AQ149" s="260"/>
      <c r="AR149" s="260"/>
      <c r="AS149" s="260"/>
      <c r="AT149" s="260"/>
      <c r="AU149" s="260"/>
      <c r="AV149" s="260"/>
      <c r="AW149" s="260"/>
      <c r="AX149" s="260"/>
      <c r="AY149" s="260"/>
      <c r="AZ149" s="260"/>
      <c r="BA149" s="260"/>
      <c r="BB149" s="260"/>
      <c r="BC149" s="260"/>
      <c r="BD149" s="260"/>
      <c r="BE149" s="260"/>
      <c r="BF149" s="260"/>
      <c r="BG149" s="210"/>
      <c r="BH149" s="210"/>
      <c r="BI149" s="210"/>
    </row>
    <row r="150" spans="1:61" x14ac:dyDescent="0.25">
      <c r="A150" s="171" t="s">
        <v>91</v>
      </c>
      <c r="B150" s="164"/>
      <c r="C150" s="299" t="s">
        <v>628</v>
      </c>
      <c r="D150" s="166"/>
      <c r="E150" s="168"/>
      <c r="F150" s="167"/>
      <c r="G150" s="168"/>
      <c r="AO150" s="260"/>
      <c r="AP150" s="260"/>
      <c r="AQ150" s="260"/>
      <c r="AR150" s="260"/>
      <c r="AS150" s="260"/>
      <c r="AT150" s="260"/>
      <c r="AU150" s="260"/>
      <c r="AV150" s="260"/>
      <c r="AW150" s="260"/>
      <c r="AX150" s="260"/>
      <c r="AY150" s="260"/>
      <c r="AZ150" s="260"/>
      <c r="BA150" s="260"/>
      <c r="BB150" s="260"/>
      <c r="BC150" s="260"/>
      <c r="BD150" s="260"/>
      <c r="BE150" s="260"/>
      <c r="BF150" s="260"/>
      <c r="BG150" s="210"/>
      <c r="BH150" s="210"/>
      <c r="BI150" s="210"/>
    </row>
    <row r="151" spans="1:61" x14ac:dyDescent="0.25">
      <c r="A151" s="171" t="s">
        <v>91</v>
      </c>
      <c r="B151" s="164"/>
      <c r="C151" s="299" t="s">
        <v>628</v>
      </c>
      <c r="D151" s="166"/>
      <c r="E151" s="168"/>
      <c r="F151" s="167"/>
      <c r="G151" s="168"/>
      <c r="AO151" s="260"/>
      <c r="AP151" s="260"/>
      <c r="AQ151" s="260"/>
      <c r="AR151" s="260"/>
      <c r="AS151" s="260"/>
      <c r="AT151" s="260"/>
      <c r="AU151" s="260"/>
      <c r="AV151" s="260"/>
      <c r="AW151" s="260"/>
      <c r="AX151" s="260"/>
      <c r="AY151" s="260"/>
      <c r="AZ151" s="260"/>
      <c r="BA151" s="260"/>
      <c r="BB151" s="260"/>
      <c r="BC151" s="260"/>
      <c r="BD151" s="260"/>
      <c r="BE151" s="260"/>
      <c r="BF151" s="260"/>
      <c r="BG151" s="210"/>
      <c r="BH151" s="210"/>
      <c r="BI151" s="210"/>
    </row>
    <row r="152" spans="1:61" x14ac:dyDescent="0.25">
      <c r="A152" s="171" t="s">
        <v>91</v>
      </c>
      <c r="B152" s="164"/>
      <c r="C152" s="299" t="s">
        <v>628</v>
      </c>
      <c r="D152" s="166"/>
      <c r="E152" s="168"/>
      <c r="F152" s="167"/>
      <c r="G152" s="168"/>
      <c r="AO152" s="260"/>
      <c r="AP152" s="260"/>
      <c r="AQ152" s="260"/>
      <c r="AR152" s="260"/>
      <c r="AS152" s="260"/>
      <c r="AT152" s="260"/>
      <c r="AU152" s="260"/>
      <c r="AV152" s="260"/>
      <c r="AW152" s="260"/>
      <c r="AX152" s="260"/>
      <c r="AY152" s="260"/>
      <c r="AZ152" s="260"/>
      <c r="BA152" s="260"/>
      <c r="BB152" s="260"/>
      <c r="BC152" s="260"/>
      <c r="BD152" s="260"/>
      <c r="BE152" s="260"/>
      <c r="BF152" s="260"/>
      <c r="BG152" s="210"/>
      <c r="BH152" s="210"/>
      <c r="BI152" s="210"/>
    </row>
    <row r="153" spans="1:61" x14ac:dyDescent="0.25">
      <c r="A153" s="171" t="s">
        <v>91</v>
      </c>
      <c r="B153" s="164"/>
      <c r="C153" s="299" t="s">
        <v>628</v>
      </c>
      <c r="D153" s="166"/>
      <c r="E153" s="168"/>
      <c r="F153" s="167"/>
      <c r="G153" s="168"/>
      <c r="AO153" s="260"/>
      <c r="AP153" s="260"/>
      <c r="AQ153" s="260"/>
      <c r="AR153" s="260"/>
      <c r="AS153" s="260"/>
      <c r="AT153" s="260"/>
      <c r="AU153" s="260"/>
      <c r="AV153" s="260"/>
      <c r="AW153" s="260"/>
      <c r="AX153" s="260"/>
      <c r="AY153" s="260"/>
      <c r="AZ153" s="260"/>
      <c r="BA153" s="260"/>
      <c r="BB153" s="260"/>
      <c r="BC153" s="260"/>
      <c r="BD153" s="260"/>
      <c r="BE153" s="260"/>
      <c r="BF153" s="260"/>
      <c r="BG153" s="210"/>
      <c r="BH153" s="210"/>
      <c r="BI153" s="210"/>
    </row>
    <row r="154" spans="1:61" x14ac:dyDescent="0.25">
      <c r="A154" s="171" t="s">
        <v>91</v>
      </c>
      <c r="B154" s="164"/>
      <c r="C154" s="299" t="s">
        <v>628</v>
      </c>
      <c r="D154" s="166"/>
      <c r="E154" s="168"/>
      <c r="F154" s="167"/>
      <c r="G154" s="168"/>
      <c r="AO154" s="260"/>
      <c r="AP154" s="260"/>
      <c r="AQ154" s="260"/>
      <c r="AR154" s="260"/>
      <c r="AS154" s="260"/>
      <c r="AT154" s="260"/>
      <c r="AU154" s="260"/>
      <c r="AV154" s="260"/>
      <c r="AW154" s="260"/>
      <c r="AX154" s="260"/>
      <c r="AY154" s="260"/>
      <c r="AZ154" s="260"/>
      <c r="BA154" s="260"/>
      <c r="BB154" s="260"/>
      <c r="BC154" s="260"/>
      <c r="BD154" s="260"/>
      <c r="BE154" s="260"/>
      <c r="BF154" s="260"/>
      <c r="BG154" s="210"/>
      <c r="BH154" s="210"/>
      <c r="BI154" s="210"/>
    </row>
    <row r="155" spans="1:61" x14ac:dyDescent="0.25">
      <c r="A155" s="171" t="s">
        <v>91</v>
      </c>
      <c r="B155" s="164"/>
      <c r="C155" s="299" t="s">
        <v>628</v>
      </c>
      <c r="D155" s="166"/>
      <c r="E155" s="168"/>
      <c r="F155" s="167"/>
      <c r="G155" s="168"/>
      <c r="AO155" s="260"/>
      <c r="AP155" s="260"/>
      <c r="AQ155" s="260"/>
      <c r="AR155" s="260"/>
      <c r="AS155" s="260"/>
      <c r="AT155" s="260"/>
      <c r="AU155" s="260"/>
      <c r="AV155" s="260"/>
      <c r="AW155" s="260"/>
      <c r="AX155" s="260"/>
      <c r="AY155" s="260"/>
      <c r="AZ155" s="260"/>
      <c r="BA155" s="260"/>
      <c r="BB155" s="260"/>
      <c r="BC155" s="260"/>
      <c r="BD155" s="260"/>
      <c r="BE155" s="260"/>
      <c r="BF155" s="260"/>
      <c r="BG155" s="210"/>
      <c r="BH155" s="210"/>
      <c r="BI155" s="210"/>
    </row>
    <row r="156" spans="1:61" x14ac:dyDescent="0.25">
      <c r="A156" s="171" t="s">
        <v>91</v>
      </c>
      <c r="B156" s="164"/>
      <c r="C156" s="299" t="s">
        <v>628</v>
      </c>
      <c r="D156" s="166"/>
      <c r="E156" s="168"/>
      <c r="F156" s="167"/>
      <c r="G156" s="168"/>
      <c r="AO156" s="260"/>
      <c r="AP156" s="260"/>
      <c r="AQ156" s="260"/>
      <c r="AR156" s="260"/>
      <c r="AS156" s="260"/>
      <c r="AT156" s="260"/>
      <c r="AU156" s="260"/>
      <c r="AV156" s="260"/>
      <c r="AW156" s="260"/>
      <c r="AX156" s="260"/>
      <c r="AY156" s="260"/>
      <c r="AZ156" s="260"/>
      <c r="BA156" s="260"/>
      <c r="BB156" s="260"/>
      <c r="BC156" s="260"/>
      <c r="BD156" s="260"/>
      <c r="BE156" s="260"/>
      <c r="BF156" s="260"/>
      <c r="BG156" s="210"/>
      <c r="BH156" s="210"/>
      <c r="BI156" s="210"/>
    </row>
    <row r="157" spans="1:61" x14ac:dyDescent="0.25">
      <c r="A157" s="171" t="s">
        <v>91</v>
      </c>
      <c r="B157" s="164"/>
      <c r="C157" s="299" t="s">
        <v>628</v>
      </c>
      <c r="D157" s="166"/>
      <c r="E157" s="168"/>
      <c r="F157" s="167"/>
      <c r="G157" s="168"/>
      <c r="AO157" s="260"/>
      <c r="AP157" s="260"/>
      <c r="AQ157" s="260"/>
      <c r="AR157" s="260"/>
      <c r="AS157" s="260"/>
      <c r="AT157" s="260"/>
      <c r="AU157" s="260"/>
      <c r="AV157" s="260"/>
      <c r="AW157" s="260"/>
      <c r="AX157" s="260"/>
      <c r="AY157" s="260"/>
      <c r="AZ157" s="260"/>
      <c r="BA157" s="260"/>
      <c r="BB157" s="260"/>
      <c r="BC157" s="260"/>
      <c r="BD157" s="260"/>
      <c r="BE157" s="260"/>
      <c r="BF157" s="260"/>
      <c r="BG157" s="210"/>
      <c r="BH157" s="210"/>
      <c r="BI157" s="210"/>
    </row>
    <row r="158" spans="1:61" x14ac:dyDescent="0.25">
      <c r="A158" s="171" t="s">
        <v>91</v>
      </c>
      <c r="B158" s="164"/>
      <c r="C158" s="299" t="s">
        <v>628</v>
      </c>
      <c r="D158" s="166"/>
      <c r="E158" s="168"/>
      <c r="F158" s="167"/>
      <c r="G158" s="168"/>
      <c r="AO158" s="260"/>
      <c r="AP158" s="260"/>
      <c r="AQ158" s="260"/>
      <c r="AR158" s="260"/>
      <c r="AS158" s="260"/>
      <c r="AT158" s="260"/>
      <c r="AU158" s="260"/>
      <c r="AV158" s="260"/>
      <c r="AW158" s="260"/>
      <c r="AX158" s="260"/>
      <c r="AY158" s="260"/>
      <c r="AZ158" s="260"/>
      <c r="BA158" s="260"/>
      <c r="BB158" s="260"/>
      <c r="BC158" s="260"/>
      <c r="BD158" s="260"/>
      <c r="BE158" s="260"/>
      <c r="BF158" s="260"/>
      <c r="BG158" s="210"/>
      <c r="BH158" s="210"/>
      <c r="BI158" s="210"/>
    </row>
    <row r="159" spans="1:61" x14ac:dyDescent="0.25">
      <c r="A159" s="171" t="s">
        <v>91</v>
      </c>
      <c r="B159" s="164"/>
      <c r="C159" s="299" t="s">
        <v>628</v>
      </c>
      <c r="D159" s="166"/>
      <c r="E159" s="168"/>
      <c r="F159" s="167"/>
      <c r="G159" s="168"/>
      <c r="AO159" s="260"/>
      <c r="AP159" s="260"/>
      <c r="AQ159" s="260"/>
      <c r="AR159" s="260"/>
      <c r="AS159" s="260"/>
      <c r="AT159" s="260"/>
      <c r="AU159" s="260"/>
      <c r="AV159" s="260"/>
      <c r="AW159" s="260"/>
      <c r="AX159" s="260"/>
      <c r="AY159" s="260"/>
      <c r="AZ159" s="260"/>
      <c r="BA159" s="260"/>
      <c r="BB159" s="260"/>
      <c r="BC159" s="260"/>
      <c r="BD159" s="260"/>
      <c r="BE159" s="260"/>
      <c r="BF159" s="260"/>
      <c r="BG159" s="210"/>
      <c r="BH159" s="210"/>
      <c r="BI159" s="210"/>
    </row>
    <row r="160" spans="1:61" x14ac:dyDescent="0.25">
      <c r="A160" s="171" t="s">
        <v>91</v>
      </c>
      <c r="B160" s="164"/>
      <c r="C160" s="299" t="s">
        <v>628</v>
      </c>
      <c r="D160" s="166"/>
      <c r="E160" s="168"/>
      <c r="F160" s="167"/>
      <c r="G160" s="168"/>
      <c r="AO160" s="260"/>
      <c r="AP160" s="260"/>
      <c r="AQ160" s="260"/>
      <c r="AR160" s="260"/>
      <c r="AS160" s="260"/>
      <c r="AT160" s="260"/>
      <c r="AU160" s="260"/>
      <c r="AV160" s="260"/>
      <c r="AW160" s="260"/>
      <c r="AX160" s="260"/>
      <c r="AY160" s="260"/>
      <c r="AZ160" s="260"/>
      <c r="BA160" s="260"/>
      <c r="BB160" s="260"/>
      <c r="BC160" s="260"/>
      <c r="BD160" s="260"/>
      <c r="BE160" s="260"/>
      <c r="BF160" s="260"/>
      <c r="BG160" s="210"/>
      <c r="BH160" s="210"/>
      <c r="BI160" s="210"/>
    </row>
    <row r="161" spans="1:61" x14ac:dyDescent="0.25">
      <c r="A161" s="171" t="s">
        <v>91</v>
      </c>
      <c r="B161" s="164"/>
      <c r="C161" s="299" t="s">
        <v>628</v>
      </c>
      <c r="D161" s="166"/>
      <c r="E161" s="168"/>
      <c r="F161" s="167"/>
      <c r="G161" s="168"/>
      <c r="AO161" s="260"/>
      <c r="AP161" s="260"/>
      <c r="AQ161" s="260"/>
      <c r="AR161" s="260"/>
      <c r="AS161" s="260"/>
      <c r="AT161" s="260"/>
      <c r="AU161" s="260"/>
      <c r="AV161" s="260"/>
      <c r="AW161" s="260"/>
      <c r="AX161" s="260"/>
      <c r="AY161" s="260"/>
      <c r="AZ161" s="260"/>
      <c r="BA161" s="260"/>
      <c r="BB161" s="260"/>
      <c r="BC161" s="260"/>
      <c r="BD161" s="260"/>
      <c r="BE161" s="260"/>
      <c r="BF161" s="260"/>
      <c r="BG161" s="210"/>
      <c r="BH161" s="210"/>
      <c r="BI161" s="210"/>
    </row>
    <row r="162" spans="1:61" x14ac:dyDescent="0.25">
      <c r="A162" s="171" t="s">
        <v>91</v>
      </c>
      <c r="B162" s="164"/>
      <c r="C162" s="299" t="s">
        <v>628</v>
      </c>
      <c r="D162" s="166"/>
      <c r="E162" s="168"/>
      <c r="F162" s="167"/>
      <c r="G162" s="168"/>
      <c r="AO162" s="260"/>
      <c r="AP162" s="260"/>
      <c r="AQ162" s="260"/>
      <c r="AR162" s="260"/>
      <c r="AS162" s="260"/>
      <c r="AT162" s="260"/>
      <c r="AU162" s="260"/>
      <c r="AV162" s="260"/>
      <c r="AW162" s="260"/>
      <c r="AX162" s="260"/>
      <c r="AY162" s="260"/>
      <c r="AZ162" s="260"/>
      <c r="BA162" s="260"/>
      <c r="BB162" s="260"/>
      <c r="BC162" s="260"/>
      <c r="BD162" s="260"/>
      <c r="BE162" s="260"/>
      <c r="BF162" s="260"/>
      <c r="BG162" s="210"/>
      <c r="BH162" s="210"/>
      <c r="BI162" s="210"/>
    </row>
    <row r="163" spans="1:61" x14ac:dyDescent="0.25">
      <c r="A163" s="171" t="s">
        <v>91</v>
      </c>
      <c r="B163" s="164"/>
      <c r="C163" s="299" t="s">
        <v>628</v>
      </c>
      <c r="D163" s="166"/>
      <c r="E163" s="168"/>
      <c r="F163" s="167"/>
      <c r="G163" s="168"/>
      <c r="AO163" s="260"/>
      <c r="AP163" s="260"/>
      <c r="AQ163" s="260"/>
      <c r="AR163" s="260"/>
      <c r="AS163" s="260"/>
      <c r="AT163" s="260"/>
      <c r="AU163" s="260"/>
      <c r="AV163" s="260"/>
      <c r="AW163" s="260"/>
      <c r="AX163" s="260"/>
      <c r="AY163" s="260"/>
      <c r="AZ163" s="260"/>
      <c r="BA163" s="260"/>
      <c r="BB163" s="260"/>
      <c r="BC163" s="260"/>
      <c r="BD163" s="260"/>
      <c r="BE163" s="260"/>
      <c r="BF163" s="260"/>
      <c r="BG163" s="210"/>
      <c r="BH163" s="210"/>
      <c r="BI163" s="210"/>
    </row>
    <row r="164" spans="1:61" x14ac:dyDescent="0.25">
      <c r="A164" s="171" t="s">
        <v>91</v>
      </c>
      <c r="B164" s="164"/>
      <c r="C164" s="299" t="s">
        <v>628</v>
      </c>
      <c r="D164" s="166"/>
      <c r="E164" s="168"/>
      <c r="F164" s="167"/>
      <c r="G164" s="168"/>
      <c r="AO164" s="260"/>
      <c r="AP164" s="260"/>
      <c r="AQ164" s="260"/>
      <c r="AR164" s="260"/>
      <c r="AS164" s="260"/>
      <c r="AT164" s="260"/>
      <c r="AU164" s="260"/>
      <c r="AV164" s="260"/>
      <c r="AW164" s="260"/>
      <c r="AX164" s="260"/>
      <c r="AY164" s="260"/>
      <c r="AZ164" s="260"/>
      <c r="BA164" s="260"/>
      <c r="BB164" s="260"/>
      <c r="BC164" s="260"/>
      <c r="BD164" s="260"/>
      <c r="BE164" s="260"/>
      <c r="BF164" s="260"/>
      <c r="BG164" s="210"/>
      <c r="BH164" s="210"/>
      <c r="BI164" s="210"/>
    </row>
    <row r="165" spans="1:61" x14ac:dyDescent="0.25">
      <c r="A165" s="171" t="s">
        <v>91</v>
      </c>
      <c r="B165" s="164"/>
      <c r="C165" s="299" t="s">
        <v>628</v>
      </c>
      <c r="D165" s="166"/>
      <c r="E165" s="168"/>
      <c r="F165" s="167"/>
      <c r="G165" s="168"/>
      <c r="AO165" s="260"/>
      <c r="AP165" s="260"/>
      <c r="AQ165" s="260"/>
      <c r="AR165" s="260"/>
      <c r="AS165" s="260"/>
      <c r="AT165" s="260"/>
      <c r="AU165" s="260"/>
      <c r="AV165" s="260"/>
      <c r="AW165" s="260"/>
      <c r="AX165" s="260"/>
      <c r="AY165" s="260"/>
      <c r="AZ165" s="260"/>
      <c r="BA165" s="260"/>
      <c r="BB165" s="260"/>
      <c r="BC165" s="260"/>
      <c r="BD165" s="260"/>
      <c r="BE165" s="260"/>
      <c r="BF165" s="260"/>
      <c r="BG165" s="210"/>
      <c r="BH165" s="210"/>
      <c r="BI165" s="210"/>
    </row>
    <row r="166" spans="1:61" x14ac:dyDescent="0.25">
      <c r="A166" s="171" t="s">
        <v>91</v>
      </c>
      <c r="B166" s="164"/>
      <c r="C166" s="299" t="s">
        <v>628</v>
      </c>
      <c r="D166" s="166"/>
      <c r="E166" s="168"/>
      <c r="F166" s="167"/>
      <c r="G166" s="168"/>
      <c r="AO166" s="260"/>
      <c r="AP166" s="260"/>
      <c r="AQ166" s="260"/>
      <c r="AR166" s="260"/>
      <c r="AS166" s="260"/>
      <c r="AT166" s="260"/>
      <c r="AU166" s="260"/>
      <c r="AV166" s="260"/>
      <c r="AW166" s="260"/>
      <c r="AX166" s="260"/>
      <c r="AY166" s="260"/>
      <c r="AZ166" s="260"/>
      <c r="BA166" s="260"/>
      <c r="BB166" s="260"/>
      <c r="BC166" s="260"/>
      <c r="BD166" s="260"/>
      <c r="BE166" s="260"/>
      <c r="BF166" s="260"/>
      <c r="BG166" s="210"/>
      <c r="BH166" s="210"/>
      <c r="BI166" s="210"/>
    </row>
    <row r="167" spans="1:61" x14ac:dyDescent="0.25">
      <c r="A167" s="171" t="s">
        <v>91</v>
      </c>
      <c r="B167" s="164"/>
      <c r="C167" s="299" t="s">
        <v>628</v>
      </c>
      <c r="D167" s="166"/>
      <c r="E167" s="168"/>
      <c r="F167" s="167"/>
      <c r="G167" s="168"/>
      <c r="AO167" s="260"/>
      <c r="AP167" s="260"/>
      <c r="AQ167" s="260"/>
      <c r="AR167" s="260"/>
      <c r="AS167" s="260"/>
      <c r="AT167" s="260"/>
      <c r="AU167" s="260"/>
      <c r="AV167" s="260"/>
      <c r="AW167" s="260"/>
      <c r="AX167" s="260"/>
      <c r="AY167" s="260"/>
      <c r="AZ167" s="260"/>
      <c r="BA167" s="260"/>
      <c r="BB167" s="260"/>
      <c r="BC167" s="260"/>
      <c r="BD167" s="260"/>
      <c r="BE167" s="260"/>
      <c r="BF167" s="260"/>
      <c r="BG167" s="210"/>
      <c r="BH167" s="210"/>
      <c r="BI167" s="210"/>
    </row>
    <row r="168" spans="1:61" x14ac:dyDescent="0.25">
      <c r="A168" s="171" t="s">
        <v>91</v>
      </c>
      <c r="B168" s="164"/>
      <c r="C168" s="299" t="s">
        <v>628</v>
      </c>
      <c r="D168" s="166"/>
      <c r="E168" s="168"/>
      <c r="F168" s="167"/>
      <c r="G168" s="168"/>
      <c r="AO168" s="260"/>
      <c r="AP168" s="260"/>
      <c r="AQ168" s="260"/>
      <c r="AR168" s="260"/>
      <c r="AS168" s="260"/>
      <c r="AT168" s="260"/>
      <c r="AU168" s="260"/>
      <c r="AV168" s="260"/>
      <c r="AW168" s="260"/>
      <c r="AX168" s="260"/>
      <c r="AY168" s="260"/>
      <c r="AZ168" s="260"/>
      <c r="BA168" s="260"/>
      <c r="BB168" s="260"/>
      <c r="BC168" s="260"/>
      <c r="BD168" s="260"/>
      <c r="BE168" s="260"/>
      <c r="BF168" s="260"/>
      <c r="BG168" s="210"/>
      <c r="BH168" s="210"/>
      <c r="BI168" s="210"/>
    </row>
    <row r="169" spans="1:61" x14ac:dyDescent="0.25">
      <c r="A169" s="171" t="s">
        <v>91</v>
      </c>
      <c r="B169" s="164"/>
      <c r="C169" s="299" t="s">
        <v>628</v>
      </c>
      <c r="D169" s="166"/>
      <c r="E169" s="168"/>
      <c r="F169" s="167"/>
      <c r="G169" s="168"/>
      <c r="AO169" s="260"/>
      <c r="AP169" s="260"/>
      <c r="AQ169" s="260"/>
      <c r="AR169" s="260"/>
      <c r="AS169" s="260"/>
      <c r="AT169" s="260"/>
      <c r="AU169" s="260"/>
      <c r="AV169" s="260"/>
      <c r="AW169" s="260"/>
      <c r="AX169" s="260"/>
      <c r="AY169" s="260"/>
      <c r="AZ169" s="260"/>
      <c r="BA169" s="260"/>
      <c r="BB169" s="260"/>
      <c r="BC169" s="260"/>
      <c r="BD169" s="260"/>
      <c r="BE169" s="260"/>
      <c r="BF169" s="260"/>
      <c r="BG169" s="210"/>
      <c r="BH169" s="210"/>
      <c r="BI169" s="210"/>
    </row>
    <row r="170" spans="1:61" x14ac:dyDescent="0.25">
      <c r="A170" s="171" t="s">
        <v>91</v>
      </c>
      <c r="B170" s="164"/>
      <c r="C170" s="299" t="s">
        <v>628</v>
      </c>
      <c r="D170" s="166"/>
      <c r="E170" s="168"/>
      <c r="F170" s="167"/>
      <c r="G170" s="168"/>
      <c r="AO170" s="260"/>
      <c r="AP170" s="260"/>
      <c r="AQ170" s="260"/>
      <c r="AR170" s="260"/>
      <c r="AS170" s="260"/>
      <c r="AT170" s="260"/>
      <c r="AU170" s="260"/>
      <c r="AV170" s="260"/>
      <c r="AW170" s="260"/>
      <c r="AX170" s="260"/>
      <c r="AY170" s="260"/>
      <c r="AZ170" s="260"/>
      <c r="BA170" s="260"/>
      <c r="BB170" s="260"/>
      <c r="BC170" s="260"/>
      <c r="BD170" s="260"/>
      <c r="BE170" s="260"/>
      <c r="BF170" s="260"/>
      <c r="BG170" s="210"/>
      <c r="BH170" s="210"/>
      <c r="BI170" s="210"/>
    </row>
    <row r="171" spans="1:61" x14ac:dyDescent="0.25">
      <c r="A171" s="171" t="s">
        <v>91</v>
      </c>
      <c r="B171" s="164"/>
      <c r="C171" s="299" t="s">
        <v>628</v>
      </c>
      <c r="D171" s="166"/>
      <c r="E171" s="168"/>
      <c r="F171" s="167"/>
      <c r="G171" s="168"/>
      <c r="AO171" s="260"/>
      <c r="AP171" s="260"/>
      <c r="AQ171" s="260"/>
      <c r="AR171" s="260"/>
      <c r="AS171" s="260"/>
      <c r="AT171" s="260"/>
      <c r="AU171" s="260"/>
      <c r="AV171" s="260"/>
      <c r="AW171" s="260"/>
      <c r="AX171" s="260"/>
      <c r="AY171" s="260"/>
      <c r="AZ171" s="260"/>
      <c r="BA171" s="260"/>
      <c r="BB171" s="260"/>
      <c r="BC171" s="260"/>
      <c r="BD171" s="260"/>
      <c r="BE171" s="260"/>
      <c r="BF171" s="260"/>
      <c r="BG171" s="210"/>
      <c r="BH171" s="210"/>
      <c r="BI171" s="210"/>
    </row>
    <row r="172" spans="1:61" x14ac:dyDescent="0.25">
      <c r="A172" s="171" t="s">
        <v>91</v>
      </c>
      <c r="B172" s="164"/>
      <c r="C172" s="299" t="s">
        <v>628</v>
      </c>
      <c r="D172" s="166"/>
      <c r="E172" s="168"/>
      <c r="F172" s="167"/>
      <c r="G172" s="168"/>
      <c r="AO172" s="260"/>
      <c r="AP172" s="260"/>
      <c r="AQ172" s="260"/>
      <c r="AR172" s="260"/>
      <c r="AS172" s="260"/>
      <c r="AT172" s="260"/>
      <c r="AU172" s="260"/>
      <c r="AV172" s="260"/>
      <c r="AW172" s="260"/>
      <c r="AX172" s="260"/>
      <c r="AY172" s="260"/>
      <c r="AZ172" s="260"/>
      <c r="BA172" s="260"/>
      <c r="BB172" s="260"/>
      <c r="BC172" s="260"/>
      <c r="BD172" s="260"/>
      <c r="BE172" s="260"/>
      <c r="BF172" s="260"/>
      <c r="BG172" s="210"/>
      <c r="BH172" s="210"/>
      <c r="BI172" s="210"/>
    </row>
    <row r="173" spans="1:61" x14ac:dyDescent="0.25">
      <c r="A173" s="171" t="s">
        <v>91</v>
      </c>
      <c r="B173" s="164"/>
      <c r="C173" s="299" t="s">
        <v>628</v>
      </c>
      <c r="D173" s="166"/>
      <c r="E173" s="168"/>
      <c r="F173" s="167"/>
      <c r="G173" s="168"/>
      <c r="AO173" s="260"/>
      <c r="AP173" s="260"/>
      <c r="AQ173" s="260"/>
      <c r="AR173" s="260"/>
      <c r="AS173" s="260"/>
      <c r="AT173" s="260"/>
      <c r="AU173" s="260"/>
      <c r="AV173" s="260"/>
      <c r="AW173" s="260"/>
      <c r="AX173" s="260"/>
      <c r="AY173" s="260"/>
      <c r="AZ173" s="260"/>
      <c r="BA173" s="260"/>
      <c r="BB173" s="260"/>
      <c r="BC173" s="260"/>
      <c r="BD173" s="260"/>
      <c r="BE173" s="260"/>
      <c r="BF173" s="260"/>
      <c r="BG173" s="210"/>
      <c r="BH173" s="210"/>
      <c r="BI173" s="210"/>
    </row>
    <row r="174" spans="1:61" x14ac:dyDescent="0.25">
      <c r="A174" s="171" t="s">
        <v>91</v>
      </c>
      <c r="B174" s="164"/>
      <c r="C174" s="299" t="s">
        <v>628</v>
      </c>
      <c r="D174" s="166"/>
      <c r="E174" s="168"/>
      <c r="F174" s="167"/>
      <c r="G174" s="168"/>
      <c r="AO174" s="260"/>
      <c r="AP174" s="260"/>
      <c r="AQ174" s="260"/>
      <c r="AR174" s="260"/>
      <c r="AS174" s="260"/>
      <c r="AT174" s="260"/>
      <c r="AU174" s="260"/>
      <c r="AV174" s="260"/>
      <c r="AW174" s="260"/>
      <c r="AX174" s="260"/>
      <c r="AY174" s="260"/>
      <c r="AZ174" s="260"/>
      <c r="BA174" s="260"/>
      <c r="BB174" s="260"/>
      <c r="BC174" s="260"/>
      <c r="BD174" s="260"/>
      <c r="BE174" s="260"/>
      <c r="BF174" s="260"/>
      <c r="BG174" s="210"/>
      <c r="BH174" s="210"/>
      <c r="BI174" s="210"/>
    </row>
    <row r="175" spans="1:61" x14ac:dyDescent="0.25">
      <c r="A175" s="171" t="s">
        <v>91</v>
      </c>
      <c r="B175" s="164"/>
      <c r="C175" s="299" t="s">
        <v>628</v>
      </c>
      <c r="D175" s="166"/>
      <c r="E175" s="168"/>
      <c r="F175" s="167"/>
      <c r="G175" s="168"/>
      <c r="AO175" s="260"/>
      <c r="AP175" s="260"/>
      <c r="AQ175" s="260"/>
      <c r="AR175" s="260"/>
      <c r="AS175" s="260"/>
      <c r="AT175" s="260"/>
      <c r="AU175" s="260"/>
      <c r="AV175" s="260"/>
      <c r="AW175" s="260"/>
      <c r="AX175" s="260"/>
      <c r="AY175" s="260"/>
      <c r="AZ175" s="260"/>
      <c r="BA175" s="260"/>
      <c r="BB175" s="260"/>
      <c r="BC175" s="260"/>
      <c r="BD175" s="260"/>
      <c r="BE175" s="260"/>
      <c r="BF175" s="260"/>
      <c r="BG175" s="210"/>
      <c r="BH175" s="210"/>
      <c r="BI175" s="210"/>
    </row>
    <row r="176" spans="1:61" x14ac:dyDescent="0.25">
      <c r="A176" s="171" t="s">
        <v>91</v>
      </c>
      <c r="B176" s="164"/>
      <c r="C176" s="299" t="s">
        <v>628</v>
      </c>
      <c r="D176" s="166"/>
      <c r="E176" s="168"/>
      <c r="F176" s="167"/>
      <c r="G176" s="168"/>
      <c r="AO176" s="260"/>
      <c r="AP176" s="260"/>
      <c r="AQ176" s="260"/>
      <c r="AR176" s="260"/>
      <c r="AS176" s="260"/>
      <c r="AT176" s="260"/>
      <c r="AU176" s="260"/>
      <c r="AV176" s="260"/>
      <c r="AW176" s="260"/>
      <c r="AX176" s="260"/>
      <c r="AY176" s="260"/>
      <c r="AZ176" s="260"/>
      <c r="BA176" s="260"/>
      <c r="BB176" s="260"/>
      <c r="BC176" s="260"/>
      <c r="BD176" s="260"/>
      <c r="BE176" s="260"/>
      <c r="BF176" s="260"/>
      <c r="BG176" s="210"/>
      <c r="BH176" s="210"/>
      <c r="BI176" s="210"/>
    </row>
    <row r="177" spans="1:61" x14ac:dyDescent="0.25">
      <c r="A177" s="171" t="s">
        <v>91</v>
      </c>
      <c r="B177" s="164"/>
      <c r="C177" s="299" t="s">
        <v>628</v>
      </c>
      <c r="D177" s="166"/>
      <c r="E177" s="168"/>
      <c r="F177" s="167"/>
      <c r="G177" s="168"/>
      <c r="AO177" s="260"/>
      <c r="AP177" s="260"/>
      <c r="AQ177" s="260"/>
      <c r="AR177" s="260"/>
      <c r="AS177" s="260"/>
      <c r="AT177" s="260"/>
      <c r="AU177" s="260"/>
      <c r="AV177" s="260"/>
      <c r="AW177" s="260"/>
      <c r="AX177" s="260"/>
      <c r="AY177" s="260"/>
      <c r="AZ177" s="260"/>
      <c r="BA177" s="260"/>
      <c r="BB177" s="260"/>
      <c r="BC177" s="260"/>
      <c r="BD177" s="260"/>
      <c r="BE177" s="260"/>
      <c r="BF177" s="260"/>
      <c r="BG177" s="210"/>
      <c r="BH177" s="210"/>
      <c r="BI177" s="210"/>
    </row>
    <row r="178" spans="1:61" x14ac:dyDescent="0.25">
      <c r="A178" s="171" t="s">
        <v>91</v>
      </c>
      <c r="B178" s="164"/>
      <c r="C178" s="299" t="s">
        <v>628</v>
      </c>
      <c r="D178" s="166"/>
      <c r="E178" s="168"/>
      <c r="F178" s="167"/>
      <c r="G178" s="168"/>
      <c r="AO178" s="260"/>
      <c r="AP178" s="260"/>
      <c r="AQ178" s="260"/>
      <c r="AR178" s="260"/>
      <c r="AS178" s="260"/>
      <c r="AT178" s="260"/>
      <c r="AU178" s="260"/>
      <c r="AV178" s="260"/>
      <c r="AW178" s="260"/>
      <c r="AX178" s="260"/>
      <c r="AY178" s="260"/>
      <c r="AZ178" s="260"/>
      <c r="BA178" s="260"/>
      <c r="BB178" s="260"/>
      <c r="BC178" s="260"/>
      <c r="BD178" s="260"/>
      <c r="BE178" s="260"/>
      <c r="BF178" s="260"/>
      <c r="BG178" s="210"/>
      <c r="BH178" s="210"/>
      <c r="BI178" s="210"/>
    </row>
    <row r="179" spans="1:61" x14ac:dyDescent="0.25">
      <c r="A179" s="171" t="s">
        <v>91</v>
      </c>
      <c r="B179" s="164"/>
      <c r="C179" s="299" t="s">
        <v>628</v>
      </c>
      <c r="D179" s="166"/>
      <c r="E179" s="168"/>
      <c r="F179" s="167"/>
      <c r="G179" s="168"/>
      <c r="AO179" s="260"/>
      <c r="AP179" s="260"/>
      <c r="AQ179" s="260"/>
      <c r="AR179" s="260"/>
      <c r="AS179" s="260"/>
      <c r="AT179" s="260"/>
      <c r="AU179" s="260"/>
      <c r="AV179" s="260"/>
      <c r="AW179" s="260"/>
      <c r="AX179" s="260"/>
      <c r="AY179" s="260"/>
      <c r="AZ179" s="260"/>
      <c r="BA179" s="260"/>
      <c r="BB179" s="260"/>
      <c r="BC179" s="260"/>
      <c r="BD179" s="260"/>
      <c r="BE179" s="260"/>
      <c r="BF179" s="260"/>
      <c r="BG179" s="210"/>
      <c r="BH179" s="210"/>
      <c r="BI179" s="210"/>
    </row>
    <row r="180" spans="1:61" x14ac:dyDescent="0.25">
      <c r="A180" s="171" t="s">
        <v>91</v>
      </c>
      <c r="B180" s="164"/>
      <c r="C180" s="299" t="s">
        <v>628</v>
      </c>
      <c r="D180" s="166"/>
      <c r="E180" s="168"/>
      <c r="F180" s="167"/>
      <c r="G180" s="168"/>
      <c r="AO180" s="260"/>
      <c r="AP180" s="260"/>
      <c r="AQ180" s="260"/>
      <c r="AR180" s="260"/>
      <c r="AS180" s="260"/>
      <c r="AT180" s="260"/>
      <c r="AU180" s="260"/>
      <c r="AV180" s="260"/>
      <c r="AW180" s="260"/>
      <c r="AX180" s="260"/>
      <c r="AY180" s="260"/>
      <c r="AZ180" s="260"/>
      <c r="BA180" s="260"/>
      <c r="BB180" s="260"/>
      <c r="BC180" s="260"/>
      <c r="BD180" s="260"/>
      <c r="BE180" s="260"/>
      <c r="BF180" s="260"/>
      <c r="BG180" s="210"/>
      <c r="BH180" s="210"/>
      <c r="BI180" s="210"/>
    </row>
    <row r="181" spans="1:61" x14ac:dyDescent="0.25">
      <c r="A181" s="171" t="s">
        <v>91</v>
      </c>
      <c r="B181" s="164"/>
      <c r="C181" s="299" t="s">
        <v>628</v>
      </c>
      <c r="D181" s="166"/>
      <c r="E181" s="168"/>
      <c r="F181" s="167"/>
      <c r="G181" s="168"/>
      <c r="AO181" s="260"/>
      <c r="AP181" s="260"/>
      <c r="AQ181" s="260"/>
      <c r="AR181" s="260"/>
      <c r="AS181" s="260"/>
      <c r="AT181" s="260"/>
      <c r="AU181" s="260"/>
      <c r="AV181" s="260"/>
      <c r="AW181" s="260"/>
      <c r="AX181" s="260"/>
      <c r="AY181" s="260"/>
      <c r="AZ181" s="260"/>
      <c r="BA181" s="260"/>
      <c r="BB181" s="260"/>
      <c r="BC181" s="260"/>
      <c r="BD181" s="260"/>
      <c r="BE181" s="260"/>
      <c r="BF181" s="260"/>
      <c r="BG181" s="210"/>
      <c r="BH181" s="210"/>
      <c r="BI181" s="210"/>
    </row>
    <row r="182" spans="1:61" x14ac:dyDescent="0.25">
      <c r="A182" s="171" t="s">
        <v>91</v>
      </c>
      <c r="B182" s="164"/>
      <c r="C182" s="299" t="s">
        <v>628</v>
      </c>
      <c r="D182" s="166"/>
      <c r="E182" s="168"/>
      <c r="F182" s="167"/>
      <c r="G182" s="168"/>
      <c r="AO182" s="260"/>
      <c r="AP182" s="260"/>
      <c r="AQ182" s="260"/>
      <c r="AR182" s="260"/>
      <c r="AS182" s="260"/>
      <c r="AT182" s="260"/>
      <c r="AU182" s="260"/>
      <c r="AV182" s="260"/>
      <c r="AW182" s="260"/>
      <c r="AX182" s="260"/>
      <c r="AY182" s="260"/>
      <c r="AZ182" s="260"/>
      <c r="BA182" s="260"/>
      <c r="BB182" s="260"/>
      <c r="BC182" s="260"/>
      <c r="BD182" s="260"/>
      <c r="BE182" s="260"/>
      <c r="BF182" s="260"/>
      <c r="BG182" s="210"/>
      <c r="BH182" s="210"/>
      <c r="BI182" s="210"/>
    </row>
    <row r="183" spans="1:61" x14ac:dyDescent="0.25">
      <c r="A183" s="171" t="s">
        <v>91</v>
      </c>
      <c r="B183" s="164"/>
      <c r="C183" s="299" t="s">
        <v>628</v>
      </c>
      <c r="D183" s="166"/>
      <c r="E183" s="168"/>
      <c r="F183" s="167"/>
      <c r="G183" s="168"/>
      <c r="AO183" s="260"/>
      <c r="AP183" s="260"/>
      <c r="AQ183" s="260"/>
      <c r="AR183" s="260"/>
      <c r="AS183" s="260"/>
      <c r="AT183" s="260"/>
      <c r="AU183" s="260"/>
      <c r="AV183" s="260"/>
      <c r="AW183" s="260"/>
      <c r="AX183" s="260"/>
      <c r="AY183" s="260"/>
      <c r="AZ183" s="260"/>
      <c r="BA183" s="260"/>
      <c r="BB183" s="260"/>
      <c r="BC183" s="260"/>
      <c r="BD183" s="260"/>
      <c r="BE183" s="260"/>
      <c r="BF183" s="260"/>
      <c r="BG183" s="210"/>
      <c r="BH183" s="210"/>
      <c r="BI183" s="210"/>
    </row>
    <row r="184" spans="1:61" x14ac:dyDescent="0.25">
      <c r="A184" s="171" t="s">
        <v>91</v>
      </c>
      <c r="B184" s="164"/>
      <c r="C184" s="299" t="s">
        <v>628</v>
      </c>
      <c r="D184" s="166"/>
      <c r="E184" s="168"/>
      <c r="F184" s="167"/>
      <c r="G184" s="168"/>
      <c r="AO184" s="260"/>
      <c r="AP184" s="260"/>
      <c r="AQ184" s="260"/>
      <c r="AR184" s="260"/>
      <c r="AS184" s="260"/>
      <c r="AT184" s="260"/>
      <c r="AU184" s="260"/>
      <c r="AV184" s="260"/>
      <c r="AW184" s="260"/>
      <c r="AX184" s="260"/>
      <c r="AY184" s="260"/>
      <c r="AZ184" s="260"/>
      <c r="BA184" s="260"/>
      <c r="BB184" s="260"/>
      <c r="BC184" s="260"/>
      <c r="BD184" s="260"/>
      <c r="BE184" s="260"/>
      <c r="BF184" s="260"/>
      <c r="BG184" s="210"/>
      <c r="BH184" s="210"/>
      <c r="BI184" s="210"/>
    </row>
    <row r="185" spans="1:61" x14ac:dyDescent="0.25">
      <c r="A185" s="171" t="s">
        <v>91</v>
      </c>
      <c r="B185" s="164"/>
      <c r="C185" s="299" t="s">
        <v>628</v>
      </c>
      <c r="D185" s="166"/>
      <c r="E185" s="168"/>
      <c r="F185" s="167"/>
      <c r="G185" s="168"/>
      <c r="AO185" s="260"/>
      <c r="AP185" s="260"/>
      <c r="AQ185" s="260"/>
      <c r="AR185" s="260"/>
      <c r="AS185" s="260"/>
      <c r="AT185" s="260"/>
      <c r="AU185" s="260"/>
      <c r="AV185" s="260"/>
      <c r="AW185" s="260"/>
      <c r="AX185" s="260"/>
      <c r="AY185" s="260"/>
      <c r="AZ185" s="260"/>
      <c r="BA185" s="260"/>
      <c r="BB185" s="260"/>
      <c r="BC185" s="260"/>
      <c r="BD185" s="260"/>
      <c r="BE185" s="260"/>
      <c r="BF185" s="260"/>
      <c r="BG185" s="210"/>
      <c r="BH185" s="210"/>
      <c r="BI185" s="210"/>
    </row>
    <row r="186" spans="1:61" x14ac:dyDescent="0.25">
      <c r="A186" s="171" t="s">
        <v>91</v>
      </c>
      <c r="B186" s="164"/>
      <c r="C186" s="299" t="s">
        <v>628</v>
      </c>
      <c r="D186" s="166"/>
      <c r="E186" s="168"/>
      <c r="F186" s="167"/>
      <c r="G186" s="168"/>
      <c r="AO186" s="260"/>
      <c r="AP186" s="260"/>
      <c r="AQ186" s="260"/>
      <c r="AR186" s="260"/>
      <c r="AS186" s="260"/>
      <c r="AT186" s="260"/>
      <c r="AU186" s="260"/>
      <c r="AV186" s="260"/>
      <c r="AW186" s="260"/>
      <c r="AX186" s="260"/>
      <c r="AY186" s="260"/>
      <c r="AZ186" s="260"/>
      <c r="BA186" s="260"/>
      <c r="BB186" s="260"/>
      <c r="BC186" s="260"/>
      <c r="BD186" s="260"/>
      <c r="BE186" s="260"/>
      <c r="BF186" s="260"/>
      <c r="BG186" s="210"/>
      <c r="BH186" s="210"/>
      <c r="BI186" s="210"/>
    </row>
    <row r="187" spans="1:61" x14ac:dyDescent="0.25">
      <c r="A187" s="171" t="s">
        <v>91</v>
      </c>
      <c r="B187" s="164"/>
      <c r="C187" s="299" t="s">
        <v>628</v>
      </c>
      <c r="D187" s="166"/>
      <c r="E187" s="168"/>
      <c r="F187" s="167"/>
      <c r="G187" s="168"/>
      <c r="AO187" s="260"/>
      <c r="AP187" s="260"/>
      <c r="AQ187" s="260"/>
      <c r="AR187" s="260"/>
      <c r="AS187" s="260"/>
      <c r="AT187" s="260"/>
      <c r="AU187" s="260"/>
      <c r="AV187" s="260"/>
      <c r="AW187" s="260"/>
      <c r="AX187" s="260"/>
      <c r="AY187" s="260"/>
      <c r="AZ187" s="260"/>
      <c r="BA187" s="260"/>
      <c r="BB187" s="260"/>
      <c r="BC187" s="260"/>
      <c r="BD187" s="260"/>
      <c r="BE187" s="260"/>
      <c r="BF187" s="260"/>
      <c r="BG187" s="210"/>
      <c r="BH187" s="210"/>
      <c r="BI187" s="210"/>
    </row>
    <row r="188" spans="1:61" x14ac:dyDescent="0.25">
      <c r="A188" s="171" t="s">
        <v>91</v>
      </c>
      <c r="B188" s="164"/>
      <c r="C188" s="299" t="s">
        <v>628</v>
      </c>
      <c r="D188" s="166"/>
      <c r="E188" s="168"/>
      <c r="F188" s="167"/>
      <c r="G188" s="168"/>
      <c r="AO188" s="260"/>
      <c r="AP188" s="260"/>
      <c r="AQ188" s="260"/>
      <c r="AR188" s="260"/>
      <c r="AS188" s="260"/>
      <c r="AT188" s="260"/>
      <c r="AU188" s="260"/>
      <c r="AV188" s="260"/>
      <c r="AW188" s="260"/>
      <c r="AX188" s="260"/>
      <c r="AY188" s="260"/>
      <c r="AZ188" s="260"/>
      <c r="BA188" s="260"/>
      <c r="BB188" s="260"/>
      <c r="BC188" s="260"/>
      <c r="BD188" s="260"/>
      <c r="BE188" s="260"/>
      <c r="BF188" s="260"/>
      <c r="BG188" s="210"/>
      <c r="BH188" s="210"/>
      <c r="BI188" s="210"/>
    </row>
    <row r="189" spans="1:61" x14ac:dyDescent="0.25">
      <c r="A189" s="171" t="s">
        <v>91</v>
      </c>
      <c r="B189" s="164"/>
      <c r="C189" s="299" t="s">
        <v>628</v>
      </c>
      <c r="D189" s="166"/>
      <c r="E189" s="168"/>
      <c r="F189" s="167"/>
      <c r="G189" s="168"/>
      <c r="AO189" s="260"/>
      <c r="AP189" s="260"/>
      <c r="AQ189" s="260"/>
      <c r="AR189" s="260"/>
      <c r="AS189" s="260"/>
      <c r="AT189" s="260"/>
      <c r="AU189" s="260"/>
      <c r="AV189" s="260"/>
      <c r="AW189" s="260"/>
      <c r="AX189" s="260"/>
      <c r="AY189" s="260"/>
      <c r="AZ189" s="260"/>
      <c r="BA189" s="260"/>
      <c r="BB189" s="260"/>
      <c r="BC189" s="260"/>
      <c r="BD189" s="260"/>
      <c r="BE189" s="260"/>
      <c r="BF189" s="260"/>
      <c r="BG189" s="210"/>
      <c r="BH189" s="210"/>
      <c r="BI189" s="210"/>
    </row>
    <row r="190" spans="1:61" x14ac:dyDescent="0.25">
      <c r="A190" s="171" t="s">
        <v>91</v>
      </c>
      <c r="B190" s="164"/>
      <c r="C190" s="299" t="s">
        <v>628</v>
      </c>
      <c r="D190" s="166"/>
      <c r="E190" s="168"/>
      <c r="F190" s="167"/>
      <c r="G190" s="168"/>
      <c r="AO190" s="260"/>
      <c r="AP190" s="260"/>
      <c r="AQ190" s="260"/>
      <c r="AR190" s="260"/>
      <c r="AS190" s="260"/>
      <c r="AT190" s="260"/>
      <c r="AU190" s="260"/>
      <c r="AV190" s="260"/>
      <c r="AW190" s="260"/>
      <c r="AX190" s="260"/>
      <c r="AY190" s="260"/>
      <c r="AZ190" s="260"/>
      <c r="BA190" s="260"/>
      <c r="BB190" s="260"/>
      <c r="BC190" s="260"/>
      <c r="BD190" s="260"/>
      <c r="BE190" s="260"/>
      <c r="BF190" s="260"/>
      <c r="BG190" s="210"/>
      <c r="BH190" s="210"/>
      <c r="BI190" s="210"/>
    </row>
    <row r="191" spans="1:61" x14ac:dyDescent="0.25">
      <c r="A191" s="171" t="s">
        <v>91</v>
      </c>
      <c r="B191" s="164"/>
      <c r="C191" s="299" t="s">
        <v>628</v>
      </c>
      <c r="D191" s="166"/>
      <c r="E191" s="168"/>
      <c r="F191" s="167"/>
      <c r="G191" s="168"/>
      <c r="AO191" s="260"/>
      <c r="AP191" s="260"/>
      <c r="AQ191" s="260"/>
      <c r="AR191" s="260"/>
      <c r="AS191" s="260"/>
      <c r="AT191" s="260"/>
      <c r="AU191" s="260"/>
      <c r="AV191" s="260"/>
      <c r="AW191" s="260"/>
      <c r="AX191" s="260"/>
      <c r="AY191" s="260"/>
      <c r="AZ191" s="260"/>
      <c r="BA191" s="260"/>
      <c r="BB191" s="260"/>
      <c r="BC191" s="260"/>
      <c r="BD191" s="260"/>
      <c r="BE191" s="260"/>
      <c r="BF191" s="260"/>
      <c r="BG191" s="210"/>
      <c r="BH191" s="210"/>
      <c r="BI191" s="210"/>
    </row>
    <row r="192" spans="1:61" x14ac:dyDescent="0.25">
      <c r="A192" s="171" t="s">
        <v>91</v>
      </c>
      <c r="B192" s="164"/>
      <c r="C192" s="299" t="s">
        <v>628</v>
      </c>
      <c r="D192" s="166"/>
      <c r="E192" s="168"/>
      <c r="F192" s="167"/>
      <c r="G192" s="168"/>
      <c r="AO192" s="260"/>
      <c r="AP192" s="260"/>
      <c r="AQ192" s="260"/>
      <c r="AR192" s="260"/>
      <c r="AS192" s="260"/>
      <c r="AT192" s="260"/>
      <c r="AU192" s="260"/>
      <c r="AV192" s="260"/>
      <c r="AW192" s="260"/>
      <c r="AX192" s="260"/>
      <c r="AY192" s="260"/>
      <c r="AZ192" s="260"/>
      <c r="BA192" s="260"/>
      <c r="BB192" s="260"/>
      <c r="BC192" s="260"/>
      <c r="BD192" s="260"/>
      <c r="BE192" s="260"/>
      <c r="BF192" s="260"/>
      <c r="BG192" s="210"/>
      <c r="BH192" s="210"/>
      <c r="BI192" s="210"/>
    </row>
    <row r="193" spans="1:61" x14ac:dyDescent="0.25">
      <c r="A193" s="171" t="s">
        <v>91</v>
      </c>
      <c r="B193" s="164"/>
      <c r="C193" s="299" t="s">
        <v>628</v>
      </c>
      <c r="D193" s="166"/>
      <c r="E193" s="168"/>
      <c r="F193" s="167"/>
      <c r="G193" s="168"/>
      <c r="AO193" s="260"/>
      <c r="AP193" s="260"/>
      <c r="AQ193" s="260"/>
      <c r="AR193" s="260"/>
      <c r="AS193" s="260"/>
      <c r="AT193" s="260"/>
      <c r="AU193" s="260"/>
      <c r="AV193" s="260"/>
      <c r="AW193" s="260"/>
      <c r="AX193" s="260"/>
      <c r="AY193" s="260"/>
      <c r="AZ193" s="260"/>
      <c r="BA193" s="260"/>
      <c r="BB193" s="260"/>
      <c r="BC193" s="260"/>
      <c r="BD193" s="260"/>
      <c r="BE193" s="260"/>
      <c r="BF193" s="260"/>
      <c r="BG193" s="210"/>
      <c r="BH193" s="210"/>
      <c r="BI193" s="210"/>
    </row>
    <row r="194" spans="1:61" x14ac:dyDescent="0.25">
      <c r="A194" s="171" t="s">
        <v>91</v>
      </c>
      <c r="B194" s="164"/>
      <c r="C194" s="299" t="s">
        <v>628</v>
      </c>
      <c r="D194" s="166"/>
      <c r="E194" s="168"/>
      <c r="F194" s="167"/>
      <c r="G194" s="168"/>
      <c r="AO194" s="260"/>
      <c r="AP194" s="260"/>
      <c r="AQ194" s="260"/>
      <c r="AR194" s="260"/>
      <c r="AS194" s="260"/>
      <c r="AT194" s="260"/>
      <c r="AU194" s="260"/>
      <c r="AV194" s="260"/>
      <c r="AW194" s="260"/>
      <c r="AX194" s="260"/>
      <c r="AY194" s="260"/>
      <c r="AZ194" s="260"/>
      <c r="BA194" s="260"/>
      <c r="BB194" s="260"/>
      <c r="BC194" s="260"/>
      <c r="BD194" s="260"/>
      <c r="BE194" s="260"/>
      <c r="BF194" s="260"/>
      <c r="BG194" s="210"/>
      <c r="BH194" s="210"/>
      <c r="BI194" s="210"/>
    </row>
    <row r="195" spans="1:61" x14ac:dyDescent="0.25">
      <c r="A195" s="171" t="s">
        <v>91</v>
      </c>
      <c r="B195" s="164"/>
      <c r="C195" s="299" t="s">
        <v>628</v>
      </c>
      <c r="D195" s="166"/>
      <c r="E195" s="168"/>
      <c r="F195" s="167"/>
      <c r="G195" s="168"/>
      <c r="AO195" s="260"/>
      <c r="AP195" s="260"/>
      <c r="AQ195" s="260"/>
      <c r="AR195" s="260"/>
      <c r="AS195" s="260"/>
      <c r="AT195" s="260"/>
      <c r="AU195" s="260"/>
      <c r="AV195" s="260"/>
      <c r="AW195" s="260"/>
      <c r="AX195" s="260"/>
      <c r="AY195" s="260"/>
      <c r="AZ195" s="260"/>
      <c r="BA195" s="260"/>
      <c r="BB195" s="260"/>
      <c r="BC195" s="260"/>
      <c r="BD195" s="260"/>
      <c r="BE195" s="260"/>
      <c r="BF195" s="260"/>
      <c r="BG195" s="210"/>
      <c r="BH195" s="210"/>
      <c r="BI195" s="210"/>
    </row>
    <row r="196" spans="1:61" x14ac:dyDescent="0.25">
      <c r="A196" s="171" t="s">
        <v>91</v>
      </c>
      <c r="B196" s="164"/>
      <c r="C196" s="299" t="s">
        <v>628</v>
      </c>
      <c r="D196" s="166"/>
      <c r="E196" s="168"/>
      <c r="F196" s="167"/>
      <c r="G196" s="168"/>
      <c r="AO196" s="260"/>
      <c r="AP196" s="260"/>
      <c r="AQ196" s="260"/>
      <c r="AR196" s="260"/>
      <c r="AS196" s="260"/>
      <c r="AT196" s="260"/>
      <c r="AU196" s="260"/>
      <c r="AV196" s="260"/>
      <c r="AW196" s="260"/>
      <c r="AX196" s="260"/>
      <c r="AY196" s="260"/>
      <c r="AZ196" s="260"/>
      <c r="BA196" s="260"/>
      <c r="BB196" s="260"/>
      <c r="BC196" s="260"/>
      <c r="BD196" s="260"/>
      <c r="BE196" s="260"/>
      <c r="BF196" s="260"/>
      <c r="BG196" s="210"/>
      <c r="BH196" s="210"/>
      <c r="BI196" s="210"/>
    </row>
    <row r="197" spans="1:61" x14ac:dyDescent="0.25">
      <c r="A197" s="171" t="s">
        <v>91</v>
      </c>
      <c r="B197" s="164"/>
      <c r="C197" s="299" t="s">
        <v>628</v>
      </c>
      <c r="D197" s="166"/>
      <c r="E197" s="168"/>
      <c r="F197" s="167"/>
      <c r="G197" s="168"/>
      <c r="AO197" s="260"/>
      <c r="AP197" s="260"/>
      <c r="AQ197" s="260"/>
      <c r="AR197" s="260"/>
      <c r="AS197" s="260"/>
      <c r="AT197" s="260"/>
      <c r="AU197" s="260"/>
      <c r="AV197" s="260"/>
      <c r="AW197" s="260"/>
      <c r="AX197" s="260"/>
      <c r="AY197" s="260"/>
      <c r="AZ197" s="260"/>
      <c r="BA197" s="260"/>
      <c r="BB197" s="260"/>
      <c r="BC197" s="260"/>
      <c r="BD197" s="260"/>
      <c r="BE197" s="260"/>
      <c r="BF197" s="260"/>
      <c r="BG197" s="210"/>
      <c r="BH197" s="210"/>
      <c r="BI197" s="210"/>
    </row>
    <row r="198" spans="1:61" x14ac:dyDescent="0.25">
      <c r="A198" s="171" t="s">
        <v>91</v>
      </c>
      <c r="B198" s="164"/>
      <c r="C198" s="299" t="s">
        <v>628</v>
      </c>
      <c r="D198" s="166"/>
      <c r="E198" s="168"/>
      <c r="F198" s="167"/>
      <c r="G198" s="168"/>
      <c r="AO198" s="260"/>
      <c r="AP198" s="260"/>
      <c r="AQ198" s="260"/>
      <c r="AR198" s="260"/>
      <c r="AS198" s="260"/>
      <c r="AT198" s="260"/>
      <c r="AU198" s="260"/>
      <c r="AV198" s="260"/>
      <c r="AW198" s="260"/>
      <c r="AX198" s="260"/>
      <c r="AY198" s="260"/>
      <c r="AZ198" s="260"/>
      <c r="BA198" s="260"/>
      <c r="BB198" s="260"/>
      <c r="BC198" s="260"/>
      <c r="BD198" s="260"/>
      <c r="BE198" s="260"/>
      <c r="BF198" s="260"/>
      <c r="BG198" s="210"/>
      <c r="BH198" s="210"/>
      <c r="BI198" s="210"/>
    </row>
    <row r="199" spans="1:61" x14ac:dyDescent="0.25">
      <c r="A199" s="171" t="s">
        <v>91</v>
      </c>
      <c r="B199" s="164"/>
      <c r="C199" s="299" t="s">
        <v>628</v>
      </c>
      <c r="D199" s="166"/>
      <c r="E199" s="168"/>
      <c r="F199" s="167"/>
      <c r="G199" s="168"/>
      <c r="AO199" s="260"/>
      <c r="AP199" s="260"/>
      <c r="AQ199" s="260"/>
      <c r="AR199" s="260"/>
      <c r="AS199" s="260"/>
      <c r="AT199" s="260"/>
      <c r="AU199" s="260"/>
      <c r="AV199" s="260"/>
      <c r="AW199" s="260"/>
      <c r="AX199" s="260"/>
      <c r="AY199" s="260"/>
      <c r="AZ199" s="260"/>
      <c r="BA199" s="260"/>
      <c r="BB199" s="260"/>
      <c r="BC199" s="260"/>
      <c r="BD199" s="260"/>
      <c r="BE199" s="260"/>
      <c r="BF199" s="260"/>
      <c r="BG199" s="210"/>
      <c r="BH199" s="210"/>
      <c r="BI199" s="210"/>
    </row>
    <row r="200" spans="1:61" x14ac:dyDescent="0.25">
      <c r="A200" s="171" t="s">
        <v>91</v>
      </c>
      <c r="B200" s="164"/>
      <c r="C200" s="299" t="s">
        <v>628</v>
      </c>
      <c r="D200" s="166"/>
      <c r="E200" s="168"/>
      <c r="F200" s="167"/>
      <c r="G200" s="168"/>
      <c r="AO200" s="260"/>
      <c r="AP200" s="260"/>
      <c r="AQ200" s="260"/>
      <c r="AR200" s="260"/>
      <c r="AS200" s="260"/>
      <c r="AT200" s="260"/>
      <c r="AU200" s="260"/>
      <c r="AV200" s="260"/>
      <c r="AW200" s="260"/>
      <c r="AX200" s="260"/>
      <c r="AY200" s="260"/>
      <c r="AZ200" s="260"/>
      <c r="BA200" s="260"/>
      <c r="BB200" s="260"/>
      <c r="BC200" s="260"/>
      <c r="BD200" s="260"/>
      <c r="BE200" s="260"/>
      <c r="BF200" s="260"/>
      <c r="BG200" s="210"/>
      <c r="BH200" s="210"/>
      <c r="BI200" s="210"/>
    </row>
    <row r="201" spans="1:61" x14ac:dyDescent="0.25">
      <c r="A201" s="171" t="s">
        <v>91</v>
      </c>
      <c r="B201" s="164"/>
      <c r="C201" s="299" t="s">
        <v>628</v>
      </c>
      <c r="D201" s="166"/>
      <c r="E201" s="168"/>
      <c r="F201" s="167"/>
      <c r="G201" s="168"/>
      <c r="AO201" s="260"/>
      <c r="AP201" s="260"/>
      <c r="AQ201" s="260"/>
      <c r="AR201" s="260"/>
      <c r="AS201" s="260"/>
      <c r="AT201" s="260"/>
      <c r="AU201" s="260"/>
      <c r="AV201" s="260"/>
      <c r="AW201" s="260"/>
      <c r="AX201" s="260"/>
      <c r="AY201" s="260"/>
      <c r="AZ201" s="260"/>
      <c r="BA201" s="260"/>
      <c r="BB201" s="260"/>
      <c r="BC201" s="260"/>
      <c r="BD201" s="260"/>
      <c r="BE201" s="260"/>
      <c r="BF201" s="260"/>
      <c r="BG201" s="210"/>
      <c r="BH201" s="210"/>
      <c r="BI201" s="210"/>
    </row>
    <row r="202" spans="1:61" x14ac:dyDescent="0.25">
      <c r="A202" s="171" t="s">
        <v>91</v>
      </c>
      <c r="B202" s="164"/>
      <c r="C202" s="299" t="s">
        <v>628</v>
      </c>
      <c r="D202" s="166"/>
      <c r="E202" s="168"/>
      <c r="F202" s="167"/>
      <c r="G202" s="168"/>
      <c r="AO202" s="260"/>
      <c r="AP202" s="260"/>
      <c r="AQ202" s="260"/>
      <c r="AR202" s="260"/>
      <c r="AS202" s="260"/>
      <c r="AT202" s="260"/>
      <c r="AU202" s="260"/>
      <c r="AV202" s="260"/>
      <c r="AW202" s="260"/>
      <c r="AX202" s="260"/>
      <c r="AY202" s="260"/>
      <c r="AZ202" s="260"/>
      <c r="BA202" s="260"/>
      <c r="BB202" s="260"/>
      <c r="BC202" s="260"/>
      <c r="BD202" s="260"/>
      <c r="BE202" s="260"/>
      <c r="BF202" s="260"/>
      <c r="BG202" s="210"/>
      <c r="BH202" s="210"/>
      <c r="BI202" s="210"/>
    </row>
    <row r="203" spans="1:61" x14ac:dyDescent="0.25">
      <c r="A203" s="171" t="s">
        <v>91</v>
      </c>
      <c r="B203" s="164"/>
      <c r="C203" s="299" t="s">
        <v>628</v>
      </c>
      <c r="D203" s="166"/>
      <c r="E203" s="168"/>
      <c r="F203" s="167"/>
      <c r="G203" s="168"/>
      <c r="AO203" s="260"/>
      <c r="AP203" s="260"/>
      <c r="AQ203" s="260"/>
      <c r="AR203" s="260"/>
      <c r="AS203" s="260"/>
      <c r="AT203" s="260"/>
      <c r="AU203" s="260"/>
      <c r="AV203" s="260"/>
      <c r="AW203" s="260"/>
      <c r="AX203" s="260"/>
      <c r="AY203" s="260"/>
      <c r="AZ203" s="260"/>
      <c r="BA203" s="260"/>
      <c r="BB203" s="260"/>
      <c r="BC203" s="260"/>
      <c r="BD203" s="260"/>
      <c r="BE203" s="260"/>
      <c r="BF203" s="260"/>
      <c r="BG203" s="210"/>
      <c r="BH203" s="210"/>
      <c r="BI203" s="210"/>
    </row>
    <row r="204" spans="1:61" x14ac:dyDescent="0.25">
      <c r="A204" s="171" t="s">
        <v>91</v>
      </c>
      <c r="B204" s="164"/>
      <c r="C204" s="299" t="s">
        <v>628</v>
      </c>
      <c r="D204" s="166"/>
      <c r="E204" s="168"/>
      <c r="F204" s="167"/>
      <c r="G204" s="168"/>
      <c r="AO204" s="260"/>
      <c r="AP204" s="260"/>
      <c r="AQ204" s="260"/>
      <c r="AR204" s="260"/>
      <c r="AS204" s="260"/>
      <c r="AT204" s="260"/>
      <c r="AU204" s="260"/>
      <c r="AV204" s="260"/>
      <c r="AW204" s="260"/>
      <c r="AX204" s="260"/>
      <c r="AY204" s="260"/>
      <c r="AZ204" s="260"/>
      <c r="BA204" s="260"/>
      <c r="BB204" s="260"/>
      <c r="BC204" s="260"/>
      <c r="BD204" s="260"/>
      <c r="BE204" s="260"/>
      <c r="BF204" s="260"/>
      <c r="BG204" s="210"/>
      <c r="BH204" s="210"/>
      <c r="BI204" s="210"/>
    </row>
    <row r="205" spans="1:61" x14ac:dyDescent="0.25">
      <c r="A205" s="171" t="s">
        <v>91</v>
      </c>
      <c r="B205" s="164"/>
      <c r="C205" s="299" t="s">
        <v>628</v>
      </c>
      <c r="D205" s="166"/>
      <c r="E205" s="168"/>
      <c r="F205" s="167"/>
      <c r="G205" s="168"/>
      <c r="AO205" s="260"/>
      <c r="AP205" s="260"/>
      <c r="AQ205" s="260"/>
      <c r="AR205" s="260"/>
      <c r="AS205" s="260"/>
      <c r="AT205" s="260"/>
      <c r="AU205" s="260"/>
      <c r="AV205" s="260"/>
      <c r="AW205" s="260"/>
      <c r="AX205" s="260"/>
      <c r="AY205" s="260"/>
      <c r="AZ205" s="260"/>
      <c r="BA205" s="260"/>
      <c r="BB205" s="260"/>
      <c r="BC205" s="260"/>
      <c r="BD205" s="260"/>
      <c r="BE205" s="260"/>
      <c r="BF205" s="260"/>
      <c r="BG205" s="210"/>
      <c r="BH205" s="210"/>
      <c r="BI205" s="210"/>
    </row>
    <row r="206" spans="1:61" x14ac:dyDescent="0.25">
      <c r="A206" s="171" t="s">
        <v>91</v>
      </c>
      <c r="B206" s="164"/>
      <c r="C206" s="299" t="s">
        <v>628</v>
      </c>
      <c r="D206" s="166"/>
      <c r="E206" s="168"/>
      <c r="F206" s="167"/>
      <c r="G206" s="168"/>
      <c r="AO206" s="260"/>
      <c r="AP206" s="260"/>
      <c r="AQ206" s="260"/>
      <c r="AR206" s="260"/>
      <c r="AS206" s="260"/>
      <c r="AT206" s="260"/>
      <c r="AU206" s="260"/>
      <c r="AV206" s="260"/>
      <c r="AW206" s="260"/>
      <c r="AX206" s="260"/>
      <c r="AY206" s="260"/>
      <c r="AZ206" s="260"/>
      <c r="BA206" s="260"/>
      <c r="BB206" s="260"/>
      <c r="BC206" s="260"/>
      <c r="BD206" s="260"/>
      <c r="BE206" s="260"/>
      <c r="BF206" s="260"/>
      <c r="BG206" s="210"/>
      <c r="BH206" s="210"/>
      <c r="BI206" s="210"/>
    </row>
    <row r="207" spans="1:61" x14ac:dyDescent="0.25">
      <c r="A207" s="171" t="s">
        <v>91</v>
      </c>
      <c r="B207" s="164"/>
      <c r="C207" s="299" t="s">
        <v>628</v>
      </c>
      <c r="D207" s="166"/>
      <c r="E207" s="168"/>
      <c r="F207" s="167"/>
      <c r="G207" s="168"/>
      <c r="AO207" s="260"/>
      <c r="AP207" s="260"/>
      <c r="AQ207" s="260"/>
      <c r="AR207" s="260"/>
      <c r="AS207" s="260"/>
      <c r="AT207" s="260"/>
      <c r="AU207" s="260"/>
      <c r="AV207" s="260"/>
      <c r="AW207" s="260"/>
      <c r="AX207" s="260"/>
      <c r="AY207" s="260"/>
      <c r="AZ207" s="260"/>
      <c r="BA207" s="260"/>
      <c r="BB207" s="260"/>
      <c r="BC207" s="260"/>
      <c r="BD207" s="260"/>
      <c r="BE207" s="260"/>
      <c r="BF207" s="260"/>
      <c r="BG207" s="210"/>
      <c r="BH207" s="210"/>
      <c r="BI207" s="210"/>
    </row>
    <row r="208" spans="1:61" x14ac:dyDescent="0.25">
      <c r="A208" s="171" t="s">
        <v>91</v>
      </c>
      <c r="B208" s="164"/>
      <c r="C208" s="299" t="s">
        <v>628</v>
      </c>
      <c r="D208" s="166"/>
      <c r="E208" s="168"/>
      <c r="F208" s="167"/>
      <c r="G208" s="168"/>
      <c r="AO208" s="260"/>
      <c r="AP208" s="260"/>
      <c r="AQ208" s="260"/>
      <c r="AR208" s="260"/>
      <c r="AS208" s="260"/>
      <c r="AT208" s="260"/>
      <c r="AU208" s="260"/>
      <c r="AV208" s="260"/>
      <c r="AW208" s="260"/>
      <c r="AX208" s="260"/>
      <c r="AY208" s="260"/>
      <c r="AZ208" s="260"/>
      <c r="BA208" s="260"/>
      <c r="BB208" s="260"/>
      <c r="BC208" s="260"/>
      <c r="BD208" s="260"/>
      <c r="BE208" s="260"/>
      <c r="BF208" s="260"/>
      <c r="BG208" s="210"/>
      <c r="BH208" s="210"/>
      <c r="BI208" s="210"/>
    </row>
    <row r="209" spans="1:61" x14ac:dyDescent="0.25">
      <c r="A209" s="171" t="s">
        <v>91</v>
      </c>
      <c r="B209" s="164"/>
      <c r="C209" s="299" t="s">
        <v>628</v>
      </c>
      <c r="D209" s="166"/>
      <c r="E209" s="168"/>
      <c r="F209" s="167"/>
      <c r="G209" s="168"/>
      <c r="AO209" s="260"/>
      <c r="AP209" s="260"/>
      <c r="AQ209" s="260"/>
      <c r="AR209" s="260"/>
      <c r="AS209" s="260"/>
      <c r="AT209" s="260"/>
      <c r="AU209" s="260"/>
      <c r="AV209" s="260"/>
      <c r="AW209" s="260"/>
      <c r="AX209" s="260"/>
      <c r="AY209" s="260"/>
      <c r="AZ209" s="260"/>
      <c r="BA209" s="260"/>
      <c r="BB209" s="260"/>
      <c r="BC209" s="260"/>
      <c r="BD209" s="260"/>
      <c r="BE209" s="260"/>
      <c r="BF209" s="260"/>
      <c r="BG209" s="210"/>
      <c r="BH209" s="210"/>
      <c r="BI209" s="210"/>
    </row>
    <row r="210" spans="1:61" x14ac:dyDescent="0.25">
      <c r="A210" s="171" t="s">
        <v>91</v>
      </c>
      <c r="B210" s="164"/>
      <c r="C210" s="299" t="s">
        <v>628</v>
      </c>
      <c r="D210" s="166"/>
      <c r="E210" s="168"/>
      <c r="F210" s="167"/>
      <c r="G210" s="168"/>
      <c r="AO210" s="260"/>
      <c r="AP210" s="260"/>
      <c r="AQ210" s="260"/>
      <c r="AR210" s="260"/>
      <c r="AS210" s="260"/>
      <c r="AT210" s="260"/>
      <c r="AU210" s="260"/>
      <c r="AV210" s="260"/>
      <c r="AW210" s="260"/>
      <c r="AX210" s="260"/>
      <c r="AY210" s="260"/>
      <c r="AZ210" s="260"/>
      <c r="BA210" s="260"/>
      <c r="BB210" s="260"/>
      <c r="BC210" s="260"/>
      <c r="BD210" s="260"/>
      <c r="BE210" s="260"/>
      <c r="BF210" s="260"/>
      <c r="BG210" s="210"/>
      <c r="BH210" s="210"/>
      <c r="BI210" s="210"/>
    </row>
    <row r="211" spans="1:61" x14ac:dyDescent="0.25">
      <c r="A211" s="171" t="s">
        <v>91</v>
      </c>
      <c r="B211" s="164"/>
      <c r="C211" s="299" t="s">
        <v>628</v>
      </c>
      <c r="D211" s="166"/>
      <c r="E211" s="168"/>
      <c r="F211" s="167"/>
      <c r="G211" s="168"/>
      <c r="AO211" s="260"/>
      <c r="AP211" s="260"/>
      <c r="AQ211" s="260"/>
      <c r="AR211" s="260"/>
      <c r="AS211" s="260"/>
      <c r="AT211" s="260"/>
      <c r="AU211" s="260"/>
      <c r="AV211" s="260"/>
      <c r="AW211" s="260"/>
      <c r="AX211" s="260"/>
      <c r="AY211" s="260"/>
      <c r="AZ211" s="260"/>
      <c r="BA211" s="260"/>
      <c r="BB211" s="260"/>
      <c r="BC211" s="260"/>
      <c r="BD211" s="260"/>
      <c r="BE211" s="260"/>
      <c r="BF211" s="260"/>
      <c r="BG211" s="210"/>
      <c r="BH211" s="210"/>
      <c r="BI211" s="210"/>
    </row>
    <row r="212" spans="1:61" x14ac:dyDescent="0.25">
      <c r="A212" s="171" t="s">
        <v>91</v>
      </c>
      <c r="B212" s="164"/>
      <c r="C212" s="299" t="s">
        <v>628</v>
      </c>
      <c r="D212" s="166"/>
      <c r="E212" s="168"/>
      <c r="F212" s="167"/>
      <c r="G212" s="168"/>
      <c r="AO212" s="260"/>
      <c r="AP212" s="260"/>
      <c r="AQ212" s="260"/>
      <c r="AR212" s="260"/>
      <c r="AS212" s="260"/>
      <c r="AT212" s="260"/>
      <c r="AU212" s="260"/>
      <c r="AV212" s="260"/>
      <c r="AW212" s="260"/>
      <c r="AX212" s="260"/>
      <c r="AY212" s="260"/>
      <c r="AZ212" s="260"/>
      <c r="BA212" s="260"/>
      <c r="BB212" s="260"/>
      <c r="BC212" s="260"/>
      <c r="BD212" s="260"/>
      <c r="BE212" s="260"/>
      <c r="BF212" s="260"/>
      <c r="BG212" s="210"/>
      <c r="BH212" s="210"/>
      <c r="BI212" s="210"/>
    </row>
    <row r="213" spans="1:61" x14ac:dyDescent="0.25">
      <c r="A213" s="171" t="s">
        <v>91</v>
      </c>
      <c r="B213" s="164"/>
      <c r="C213" s="299" t="s">
        <v>628</v>
      </c>
      <c r="D213" s="166"/>
      <c r="E213" s="168"/>
      <c r="F213" s="167"/>
      <c r="G213" s="168"/>
      <c r="AO213" s="260"/>
      <c r="AP213" s="260"/>
      <c r="AQ213" s="260"/>
      <c r="AR213" s="260"/>
      <c r="AS213" s="260"/>
      <c r="AT213" s="260"/>
      <c r="AU213" s="260"/>
      <c r="AV213" s="260"/>
      <c r="AW213" s="260"/>
      <c r="AX213" s="260"/>
      <c r="AY213" s="260"/>
      <c r="AZ213" s="260"/>
      <c r="BA213" s="260"/>
      <c r="BB213" s="260"/>
      <c r="BC213" s="260"/>
      <c r="BD213" s="260"/>
      <c r="BE213" s="260"/>
      <c r="BF213" s="260"/>
      <c r="BG213" s="210"/>
      <c r="BH213" s="210"/>
      <c r="BI213" s="210"/>
    </row>
    <row r="214" spans="1:61" x14ac:dyDescent="0.25">
      <c r="A214" s="171" t="s">
        <v>91</v>
      </c>
      <c r="B214" s="164"/>
      <c r="C214" s="299" t="s">
        <v>628</v>
      </c>
      <c r="D214" s="166"/>
      <c r="E214" s="168"/>
      <c r="F214" s="167"/>
      <c r="G214" s="168"/>
      <c r="AO214" s="260"/>
      <c r="AP214" s="260"/>
      <c r="AQ214" s="260"/>
      <c r="AR214" s="260"/>
      <c r="AS214" s="260"/>
      <c r="AT214" s="260"/>
      <c r="AU214" s="260"/>
      <c r="AV214" s="260"/>
      <c r="AW214" s="260"/>
      <c r="AX214" s="260"/>
      <c r="AY214" s="260"/>
      <c r="AZ214" s="260"/>
      <c r="BA214" s="260"/>
      <c r="BB214" s="260"/>
      <c r="BC214" s="260"/>
      <c r="BD214" s="260"/>
      <c r="BE214" s="260"/>
      <c r="BF214" s="260"/>
      <c r="BG214" s="210"/>
      <c r="BH214" s="210"/>
      <c r="BI214" s="210"/>
    </row>
    <row r="215" spans="1:61" x14ac:dyDescent="0.25">
      <c r="A215" s="171" t="s">
        <v>91</v>
      </c>
      <c r="B215" s="164"/>
      <c r="C215" s="299" t="s">
        <v>628</v>
      </c>
      <c r="D215" s="166"/>
      <c r="E215" s="168"/>
      <c r="F215" s="167"/>
      <c r="G215" s="168"/>
      <c r="AO215" s="260"/>
      <c r="AP215" s="260"/>
      <c r="AQ215" s="260"/>
      <c r="AR215" s="260"/>
      <c r="AS215" s="260"/>
      <c r="AT215" s="260"/>
      <c r="AU215" s="260"/>
      <c r="AV215" s="260"/>
      <c r="AW215" s="260"/>
      <c r="AX215" s="260"/>
      <c r="AY215" s="260"/>
      <c r="AZ215" s="260"/>
      <c r="BA215" s="260"/>
      <c r="BB215" s="260"/>
      <c r="BC215" s="260"/>
      <c r="BD215" s="260"/>
      <c r="BE215" s="260"/>
      <c r="BF215" s="260"/>
      <c r="BG215" s="210"/>
      <c r="BH215" s="210"/>
      <c r="BI215" s="210"/>
    </row>
    <row r="216" spans="1:61" x14ac:dyDescent="0.25">
      <c r="A216" s="171" t="s">
        <v>91</v>
      </c>
      <c r="B216" s="164"/>
      <c r="C216" s="299" t="s">
        <v>628</v>
      </c>
      <c r="D216" s="166"/>
      <c r="E216" s="168"/>
      <c r="F216" s="167"/>
      <c r="G216" s="168"/>
      <c r="AO216" s="260"/>
      <c r="AP216" s="260"/>
      <c r="AQ216" s="260"/>
      <c r="AR216" s="260"/>
      <c r="AS216" s="260"/>
      <c r="AT216" s="260"/>
      <c r="AU216" s="260"/>
      <c r="AV216" s="260"/>
      <c r="AW216" s="260"/>
      <c r="AX216" s="260"/>
      <c r="AY216" s="260"/>
      <c r="AZ216" s="260"/>
      <c r="BA216" s="260"/>
      <c r="BB216" s="260"/>
      <c r="BC216" s="260"/>
      <c r="BD216" s="260"/>
      <c r="BE216" s="260"/>
      <c r="BF216" s="260"/>
      <c r="BG216" s="210"/>
      <c r="BH216" s="210"/>
      <c r="BI216" s="210"/>
    </row>
    <row r="217" spans="1:61" x14ac:dyDescent="0.25">
      <c r="A217" s="171" t="s">
        <v>91</v>
      </c>
      <c r="B217" s="164"/>
      <c r="C217" s="299" t="s">
        <v>628</v>
      </c>
      <c r="D217" s="166"/>
      <c r="E217" s="168"/>
      <c r="F217" s="167"/>
      <c r="G217" s="168"/>
      <c r="AO217" s="260"/>
      <c r="AP217" s="260"/>
      <c r="AQ217" s="260"/>
      <c r="AR217" s="260"/>
      <c r="AS217" s="260"/>
      <c r="AT217" s="260"/>
      <c r="AU217" s="260"/>
      <c r="AV217" s="260"/>
      <c r="AW217" s="260"/>
      <c r="AX217" s="260"/>
      <c r="AY217" s="260"/>
      <c r="AZ217" s="260"/>
      <c r="BA217" s="260"/>
      <c r="BB217" s="260"/>
      <c r="BC217" s="260"/>
      <c r="BD217" s="260"/>
      <c r="BE217" s="260"/>
      <c r="BF217" s="260"/>
      <c r="BG217" s="210"/>
      <c r="BH217" s="210"/>
      <c r="BI217" s="210"/>
    </row>
    <row r="218" spans="1:61" x14ac:dyDescent="0.25">
      <c r="A218" s="171" t="s">
        <v>91</v>
      </c>
      <c r="B218" s="164"/>
      <c r="C218" s="299" t="s">
        <v>628</v>
      </c>
      <c r="D218" s="166"/>
      <c r="E218" s="168"/>
      <c r="F218" s="167"/>
      <c r="G218" s="168"/>
      <c r="AO218" s="260"/>
      <c r="AP218" s="260"/>
      <c r="AQ218" s="260"/>
      <c r="AR218" s="260"/>
      <c r="AS218" s="260"/>
      <c r="AT218" s="260"/>
      <c r="AU218" s="260"/>
      <c r="AV218" s="260"/>
      <c r="AW218" s="260"/>
      <c r="AX218" s="260"/>
      <c r="AY218" s="260"/>
      <c r="AZ218" s="260"/>
      <c r="BA218" s="260"/>
      <c r="BB218" s="260"/>
      <c r="BC218" s="260"/>
      <c r="BD218" s="260"/>
      <c r="BE218" s="260"/>
      <c r="BF218" s="260"/>
      <c r="BG218" s="210"/>
      <c r="BH218" s="210"/>
      <c r="BI218" s="210"/>
    </row>
    <row r="219" spans="1:61" x14ac:dyDescent="0.25">
      <c r="A219" s="171" t="s">
        <v>91</v>
      </c>
      <c r="B219" s="164"/>
      <c r="C219" s="299" t="s">
        <v>628</v>
      </c>
      <c r="D219" s="166"/>
      <c r="E219" s="168"/>
      <c r="F219" s="167"/>
      <c r="G219" s="168"/>
      <c r="AO219" s="260"/>
      <c r="AP219" s="260"/>
      <c r="AQ219" s="260"/>
      <c r="AR219" s="260"/>
      <c r="AS219" s="260"/>
      <c r="AT219" s="260"/>
      <c r="AU219" s="260"/>
      <c r="AV219" s="260"/>
      <c r="AW219" s="260"/>
      <c r="AX219" s="260"/>
      <c r="AY219" s="260"/>
      <c r="AZ219" s="260"/>
      <c r="BA219" s="260"/>
      <c r="BB219" s="260"/>
      <c r="BC219" s="260"/>
      <c r="BD219" s="260"/>
      <c r="BE219" s="260"/>
      <c r="BF219" s="260"/>
      <c r="BG219" s="210"/>
      <c r="BH219" s="210"/>
      <c r="BI219" s="210"/>
    </row>
    <row r="220" spans="1:61" x14ac:dyDescent="0.25">
      <c r="A220" s="171" t="s">
        <v>91</v>
      </c>
      <c r="B220" s="164"/>
      <c r="C220" s="299" t="s">
        <v>628</v>
      </c>
      <c r="D220" s="166"/>
      <c r="E220" s="168"/>
      <c r="F220" s="167"/>
      <c r="G220" s="168"/>
      <c r="AO220" s="260"/>
      <c r="AP220" s="260"/>
      <c r="AQ220" s="260"/>
      <c r="AR220" s="260"/>
      <c r="AS220" s="260"/>
      <c r="AT220" s="260"/>
      <c r="AU220" s="260"/>
      <c r="AV220" s="260"/>
      <c r="AW220" s="260"/>
      <c r="AX220" s="260"/>
      <c r="AY220" s="260"/>
      <c r="AZ220" s="260"/>
      <c r="BA220" s="260"/>
      <c r="BB220" s="260"/>
      <c r="BC220" s="260"/>
      <c r="BD220" s="260"/>
      <c r="BE220" s="260"/>
      <c r="BF220" s="260"/>
      <c r="BG220" s="210"/>
      <c r="BH220" s="210"/>
      <c r="BI220" s="210"/>
    </row>
    <row r="221" spans="1:61" x14ac:dyDescent="0.25">
      <c r="A221" s="171" t="s">
        <v>91</v>
      </c>
      <c r="B221" s="164"/>
      <c r="C221" s="299" t="s">
        <v>628</v>
      </c>
      <c r="D221" s="166"/>
      <c r="E221" s="168"/>
      <c r="F221" s="167"/>
      <c r="G221" s="168"/>
      <c r="AO221" s="260"/>
      <c r="AP221" s="260"/>
      <c r="AQ221" s="260"/>
      <c r="AR221" s="260"/>
      <c r="AS221" s="260"/>
      <c r="AT221" s="260"/>
      <c r="AU221" s="260"/>
      <c r="AV221" s="260"/>
      <c r="AW221" s="260"/>
      <c r="AX221" s="260"/>
      <c r="AY221" s="260"/>
      <c r="AZ221" s="260"/>
      <c r="BA221" s="260"/>
      <c r="BB221" s="260"/>
      <c r="BC221" s="260"/>
      <c r="BD221" s="260"/>
      <c r="BE221" s="260"/>
      <c r="BF221" s="260"/>
      <c r="BG221" s="210"/>
      <c r="BH221" s="210"/>
      <c r="BI221" s="210"/>
    </row>
    <row r="222" spans="1:61" x14ac:dyDescent="0.25">
      <c r="A222" s="171" t="s">
        <v>91</v>
      </c>
      <c r="B222" s="164"/>
      <c r="C222" s="299" t="s">
        <v>628</v>
      </c>
      <c r="D222" s="166"/>
      <c r="E222" s="168"/>
      <c r="F222" s="167"/>
      <c r="G222" s="168"/>
      <c r="AO222" s="260"/>
      <c r="AP222" s="260"/>
      <c r="AQ222" s="260"/>
      <c r="AR222" s="260"/>
      <c r="AS222" s="260"/>
      <c r="AT222" s="260"/>
      <c r="AU222" s="260"/>
      <c r="AV222" s="260"/>
      <c r="AW222" s="260"/>
      <c r="AX222" s="260"/>
      <c r="AY222" s="260"/>
      <c r="AZ222" s="260"/>
      <c r="BA222" s="260"/>
      <c r="BB222" s="260"/>
      <c r="BC222" s="260"/>
      <c r="BD222" s="260"/>
      <c r="BE222" s="260"/>
      <c r="BF222" s="260"/>
      <c r="BG222" s="210"/>
      <c r="BH222" s="210"/>
      <c r="BI222" s="210"/>
    </row>
    <row r="223" spans="1:61" x14ac:dyDescent="0.25">
      <c r="A223" s="171" t="s">
        <v>91</v>
      </c>
      <c r="B223" s="164"/>
      <c r="C223" s="299" t="s">
        <v>628</v>
      </c>
      <c r="D223" s="166"/>
      <c r="E223" s="168"/>
      <c r="F223" s="167"/>
      <c r="G223" s="168"/>
      <c r="AO223" s="260"/>
      <c r="AP223" s="260"/>
      <c r="AQ223" s="260"/>
      <c r="AR223" s="260"/>
      <c r="AS223" s="260"/>
      <c r="AT223" s="260"/>
      <c r="AU223" s="260"/>
      <c r="AV223" s="260"/>
      <c r="AW223" s="260"/>
      <c r="AX223" s="260"/>
      <c r="AY223" s="260"/>
      <c r="AZ223" s="260"/>
      <c r="BA223" s="260"/>
      <c r="BB223" s="260"/>
      <c r="BC223" s="260"/>
      <c r="BD223" s="260"/>
      <c r="BE223" s="260"/>
      <c r="BF223" s="260"/>
      <c r="BG223" s="210"/>
      <c r="BH223" s="210"/>
      <c r="BI223" s="210"/>
    </row>
    <row r="224" spans="1:61" x14ac:dyDescent="0.25">
      <c r="A224" s="171" t="s">
        <v>91</v>
      </c>
      <c r="B224" s="164"/>
      <c r="C224" s="299" t="s">
        <v>628</v>
      </c>
      <c r="D224" s="166"/>
      <c r="E224" s="168"/>
      <c r="F224" s="167"/>
      <c r="G224" s="168"/>
      <c r="AO224" s="260"/>
      <c r="AP224" s="260"/>
      <c r="AQ224" s="260"/>
      <c r="AR224" s="260"/>
      <c r="AS224" s="260"/>
      <c r="AT224" s="260"/>
      <c r="AU224" s="260"/>
      <c r="AV224" s="260"/>
      <c r="AW224" s="260"/>
      <c r="AX224" s="260"/>
      <c r="AY224" s="260"/>
      <c r="AZ224" s="260"/>
      <c r="BA224" s="260"/>
      <c r="BB224" s="260"/>
      <c r="BC224" s="260"/>
      <c r="BD224" s="260"/>
      <c r="BE224" s="260"/>
      <c r="BF224" s="260"/>
      <c r="BG224" s="210"/>
      <c r="BH224" s="210"/>
      <c r="BI224" s="210"/>
    </row>
    <row r="225" spans="1:61" x14ac:dyDescent="0.25">
      <c r="A225" s="171" t="s">
        <v>91</v>
      </c>
      <c r="B225" s="164"/>
      <c r="C225" s="299" t="s">
        <v>628</v>
      </c>
      <c r="D225" s="166"/>
      <c r="E225" s="168"/>
      <c r="F225" s="167"/>
      <c r="G225" s="168"/>
      <c r="AO225" s="260"/>
      <c r="AP225" s="260"/>
      <c r="AQ225" s="260"/>
      <c r="AR225" s="260"/>
      <c r="AS225" s="260"/>
      <c r="AT225" s="260"/>
      <c r="AU225" s="260"/>
      <c r="AV225" s="260"/>
      <c r="AW225" s="260"/>
      <c r="AX225" s="260"/>
      <c r="AY225" s="260"/>
      <c r="AZ225" s="260"/>
      <c r="BA225" s="260"/>
      <c r="BB225" s="260"/>
      <c r="BC225" s="260"/>
      <c r="BD225" s="260"/>
      <c r="BE225" s="260"/>
      <c r="BF225" s="260"/>
      <c r="BG225" s="210"/>
      <c r="BH225" s="210"/>
      <c r="BI225" s="210"/>
    </row>
    <row r="226" spans="1:61" x14ac:dyDescent="0.25">
      <c r="A226" s="171" t="s">
        <v>91</v>
      </c>
      <c r="B226" s="164"/>
      <c r="C226" s="299" t="s">
        <v>628</v>
      </c>
      <c r="D226" s="166"/>
      <c r="E226" s="168"/>
      <c r="F226" s="167"/>
      <c r="G226" s="168"/>
      <c r="AO226" s="260"/>
      <c r="AP226" s="260"/>
      <c r="AQ226" s="260"/>
      <c r="AR226" s="260"/>
      <c r="AS226" s="260"/>
      <c r="AT226" s="260"/>
      <c r="AU226" s="260"/>
      <c r="AV226" s="260"/>
      <c r="AW226" s="260"/>
      <c r="AX226" s="260"/>
      <c r="AY226" s="260"/>
      <c r="AZ226" s="260"/>
      <c r="BA226" s="260"/>
      <c r="BB226" s="260"/>
      <c r="BC226" s="260"/>
      <c r="BD226" s="260"/>
      <c r="BE226" s="260"/>
      <c r="BF226" s="260"/>
      <c r="BG226" s="210"/>
      <c r="BH226" s="210"/>
      <c r="BI226" s="210"/>
    </row>
    <row r="227" spans="1:61" x14ac:dyDescent="0.25">
      <c r="A227" s="171" t="s">
        <v>91</v>
      </c>
      <c r="B227" s="164"/>
      <c r="C227" s="299" t="s">
        <v>628</v>
      </c>
      <c r="D227" s="166"/>
      <c r="E227" s="168"/>
      <c r="F227" s="167"/>
      <c r="G227" s="168"/>
      <c r="AO227" s="260"/>
      <c r="AP227" s="260"/>
      <c r="AQ227" s="260"/>
      <c r="AR227" s="260"/>
      <c r="AS227" s="260"/>
      <c r="AT227" s="260"/>
      <c r="AU227" s="260"/>
      <c r="AV227" s="260"/>
      <c r="AW227" s="260"/>
      <c r="AX227" s="260"/>
      <c r="AY227" s="260"/>
      <c r="AZ227" s="260"/>
      <c r="BA227" s="260"/>
      <c r="BB227" s="260"/>
      <c r="BC227" s="260"/>
      <c r="BD227" s="260"/>
      <c r="BE227" s="260"/>
      <c r="BF227" s="260"/>
      <c r="BG227" s="210"/>
      <c r="BH227" s="210"/>
      <c r="BI227" s="210"/>
    </row>
    <row r="228" spans="1:61" x14ac:dyDescent="0.25">
      <c r="A228" s="171" t="s">
        <v>91</v>
      </c>
      <c r="B228" s="164"/>
      <c r="C228" s="299" t="s">
        <v>628</v>
      </c>
      <c r="D228" s="166"/>
      <c r="E228" s="168"/>
      <c r="F228" s="167"/>
      <c r="G228" s="168"/>
      <c r="AO228" s="260"/>
      <c r="AP228" s="260"/>
      <c r="AQ228" s="260"/>
      <c r="AR228" s="260"/>
      <c r="AS228" s="260"/>
      <c r="AT228" s="260"/>
      <c r="AU228" s="260"/>
      <c r="AV228" s="260"/>
      <c r="AW228" s="260"/>
      <c r="AX228" s="260"/>
      <c r="AY228" s="260"/>
      <c r="AZ228" s="260"/>
      <c r="BA228" s="260"/>
      <c r="BB228" s="260"/>
      <c r="BC228" s="260"/>
      <c r="BD228" s="260"/>
      <c r="BE228" s="260"/>
      <c r="BF228" s="260"/>
      <c r="BG228" s="210"/>
      <c r="BH228" s="210"/>
      <c r="BI228" s="210"/>
    </row>
    <row r="229" spans="1:61" x14ac:dyDescent="0.25">
      <c r="A229" s="171" t="s">
        <v>91</v>
      </c>
      <c r="B229" s="164"/>
      <c r="C229" s="299" t="s">
        <v>628</v>
      </c>
      <c r="D229" s="166"/>
      <c r="E229" s="168"/>
      <c r="F229" s="167"/>
      <c r="G229" s="168"/>
      <c r="AO229" s="260"/>
      <c r="AP229" s="260"/>
      <c r="AQ229" s="260"/>
      <c r="AR229" s="260"/>
      <c r="AS229" s="260"/>
      <c r="AT229" s="260"/>
      <c r="AU229" s="260"/>
      <c r="AV229" s="260"/>
      <c r="AW229" s="260"/>
      <c r="AX229" s="260"/>
      <c r="AY229" s="260"/>
      <c r="AZ229" s="260"/>
      <c r="BA229" s="260"/>
      <c r="BB229" s="260"/>
      <c r="BC229" s="260"/>
      <c r="BD229" s="260"/>
      <c r="BE229" s="260"/>
      <c r="BF229" s="260"/>
      <c r="BG229" s="210"/>
      <c r="BH229" s="210"/>
      <c r="BI229" s="210"/>
    </row>
    <row r="230" spans="1:61" x14ac:dyDescent="0.25">
      <c r="A230" s="171" t="s">
        <v>91</v>
      </c>
      <c r="B230" s="164"/>
      <c r="C230" s="299" t="s">
        <v>628</v>
      </c>
      <c r="D230" s="166"/>
      <c r="E230" s="168"/>
      <c r="F230" s="167"/>
      <c r="G230" s="168"/>
      <c r="AO230" s="260"/>
      <c r="AP230" s="260"/>
      <c r="AQ230" s="260"/>
      <c r="AR230" s="260"/>
      <c r="AS230" s="260"/>
      <c r="AT230" s="260"/>
      <c r="AU230" s="260"/>
      <c r="AV230" s="260"/>
      <c r="AW230" s="260"/>
      <c r="AX230" s="260"/>
      <c r="AY230" s="260"/>
      <c r="AZ230" s="260"/>
      <c r="BA230" s="260"/>
      <c r="BB230" s="260"/>
      <c r="BC230" s="260"/>
      <c r="BD230" s="260"/>
      <c r="BE230" s="260"/>
      <c r="BF230" s="260"/>
      <c r="BG230" s="210"/>
      <c r="BH230" s="210"/>
      <c r="BI230" s="210"/>
    </row>
    <row r="231" spans="1:61" x14ac:dyDescent="0.25">
      <c r="A231" s="171" t="s">
        <v>91</v>
      </c>
      <c r="B231" s="164"/>
      <c r="C231" s="299" t="s">
        <v>628</v>
      </c>
      <c r="D231" s="166"/>
      <c r="E231" s="168"/>
      <c r="F231" s="167"/>
      <c r="G231" s="168"/>
      <c r="AO231" s="260"/>
      <c r="AP231" s="260"/>
      <c r="AQ231" s="260"/>
      <c r="AR231" s="260"/>
      <c r="AS231" s="260"/>
      <c r="AT231" s="260"/>
      <c r="AU231" s="260"/>
      <c r="AV231" s="260"/>
      <c r="AW231" s="260"/>
      <c r="AX231" s="260"/>
      <c r="AY231" s="260"/>
      <c r="AZ231" s="260"/>
      <c r="BA231" s="260"/>
      <c r="BB231" s="260"/>
      <c r="BC231" s="260"/>
      <c r="BD231" s="260"/>
      <c r="BE231" s="260"/>
      <c r="BF231" s="260"/>
      <c r="BG231" s="210"/>
      <c r="BH231" s="210"/>
      <c r="BI231" s="210"/>
    </row>
    <row r="232" spans="1:61" x14ac:dyDescent="0.25">
      <c r="A232" s="171" t="s">
        <v>91</v>
      </c>
      <c r="B232" s="164"/>
      <c r="C232" s="299" t="s">
        <v>628</v>
      </c>
      <c r="D232" s="166"/>
      <c r="E232" s="168"/>
      <c r="F232" s="167"/>
      <c r="G232" s="168"/>
      <c r="AO232" s="260"/>
      <c r="AP232" s="260"/>
      <c r="AQ232" s="260"/>
      <c r="AR232" s="260"/>
      <c r="AS232" s="260"/>
      <c r="AT232" s="260"/>
      <c r="AU232" s="260"/>
      <c r="AV232" s="260"/>
      <c r="AW232" s="260"/>
      <c r="AX232" s="260"/>
      <c r="AY232" s="260"/>
      <c r="AZ232" s="260"/>
      <c r="BA232" s="260"/>
      <c r="BB232" s="260"/>
      <c r="BC232" s="260"/>
      <c r="BD232" s="260"/>
      <c r="BE232" s="260"/>
      <c r="BF232" s="260"/>
      <c r="BG232" s="210"/>
      <c r="BH232" s="210"/>
      <c r="BI232" s="210"/>
    </row>
    <row r="233" spans="1:61" x14ac:dyDescent="0.25">
      <c r="A233" s="171" t="s">
        <v>91</v>
      </c>
      <c r="B233" s="164"/>
      <c r="C233" s="299" t="s">
        <v>628</v>
      </c>
      <c r="D233" s="166"/>
      <c r="E233" s="168"/>
      <c r="F233" s="167"/>
      <c r="G233" s="168"/>
      <c r="AO233" s="260"/>
      <c r="AP233" s="260"/>
      <c r="AQ233" s="260"/>
      <c r="AR233" s="260"/>
      <c r="AS233" s="260"/>
      <c r="AT233" s="260"/>
      <c r="AU233" s="260"/>
      <c r="AV233" s="260"/>
      <c r="AW233" s="260"/>
      <c r="AX233" s="260"/>
      <c r="AY233" s="260"/>
      <c r="AZ233" s="260"/>
      <c r="BA233" s="260"/>
      <c r="BB233" s="260"/>
      <c r="BC233" s="260"/>
      <c r="BD233" s="260"/>
      <c r="BE233" s="260"/>
      <c r="BF233" s="260"/>
      <c r="BG233" s="210"/>
      <c r="BH233" s="210"/>
      <c r="BI233" s="210"/>
    </row>
    <row r="234" spans="1:61" x14ac:dyDescent="0.25">
      <c r="A234" s="171" t="s">
        <v>91</v>
      </c>
      <c r="B234" s="164"/>
      <c r="C234" s="299" t="s">
        <v>628</v>
      </c>
      <c r="D234" s="166"/>
      <c r="E234" s="168"/>
      <c r="F234" s="167"/>
      <c r="G234" s="168"/>
      <c r="AO234" s="260"/>
      <c r="AP234" s="260"/>
      <c r="AQ234" s="260"/>
      <c r="AR234" s="260"/>
      <c r="AS234" s="260"/>
      <c r="AT234" s="260"/>
      <c r="AU234" s="260"/>
      <c r="AV234" s="260"/>
      <c r="AW234" s="260"/>
      <c r="AX234" s="260"/>
      <c r="AY234" s="260"/>
      <c r="AZ234" s="260"/>
      <c r="BA234" s="260"/>
      <c r="BB234" s="260"/>
      <c r="BC234" s="260"/>
      <c r="BD234" s="260"/>
      <c r="BE234" s="260"/>
      <c r="BF234" s="260"/>
      <c r="BG234" s="210"/>
      <c r="BH234" s="210"/>
      <c r="BI234" s="210"/>
    </row>
    <row r="235" spans="1:61" x14ac:dyDescent="0.25">
      <c r="A235" s="171" t="s">
        <v>91</v>
      </c>
      <c r="B235" s="164"/>
      <c r="C235" s="299" t="s">
        <v>628</v>
      </c>
      <c r="D235" s="166"/>
      <c r="E235" s="168"/>
      <c r="F235" s="167"/>
      <c r="G235" s="168"/>
      <c r="AO235" s="260"/>
      <c r="AP235" s="260"/>
      <c r="AQ235" s="260"/>
      <c r="AR235" s="260"/>
      <c r="AS235" s="260"/>
      <c r="AT235" s="260"/>
      <c r="AU235" s="260"/>
      <c r="AV235" s="260"/>
      <c r="AW235" s="260"/>
      <c r="AX235" s="260"/>
      <c r="AY235" s="260"/>
      <c r="AZ235" s="260"/>
      <c r="BA235" s="260"/>
      <c r="BB235" s="260"/>
      <c r="BC235" s="260"/>
      <c r="BD235" s="260"/>
      <c r="BE235" s="260"/>
      <c r="BF235" s="260"/>
      <c r="BG235" s="210"/>
      <c r="BH235" s="210"/>
      <c r="BI235" s="210"/>
    </row>
    <row r="236" spans="1:61" x14ac:dyDescent="0.25">
      <c r="A236" s="171" t="s">
        <v>91</v>
      </c>
      <c r="B236" s="164"/>
      <c r="C236" s="299" t="s">
        <v>628</v>
      </c>
      <c r="D236" s="166"/>
      <c r="E236" s="168"/>
      <c r="F236" s="167"/>
      <c r="G236" s="168"/>
      <c r="AO236" s="260"/>
      <c r="AP236" s="260"/>
      <c r="AQ236" s="260"/>
      <c r="AR236" s="260"/>
      <c r="AS236" s="260"/>
      <c r="AT236" s="260"/>
      <c r="AU236" s="260"/>
      <c r="AV236" s="260"/>
      <c r="AW236" s="260"/>
      <c r="AX236" s="260"/>
      <c r="AY236" s="260"/>
      <c r="AZ236" s="260"/>
      <c r="BA236" s="260"/>
      <c r="BB236" s="260"/>
      <c r="BC236" s="260"/>
      <c r="BD236" s="260"/>
      <c r="BE236" s="260"/>
      <c r="BF236" s="260"/>
      <c r="BG236" s="210"/>
      <c r="BH236" s="210"/>
      <c r="BI236" s="210"/>
    </row>
    <row r="237" spans="1:61" x14ac:dyDescent="0.25">
      <c r="A237" s="171" t="s">
        <v>91</v>
      </c>
      <c r="B237" s="164"/>
      <c r="C237" s="299" t="s">
        <v>628</v>
      </c>
      <c r="D237" s="166"/>
      <c r="E237" s="168"/>
      <c r="F237" s="167"/>
      <c r="G237" s="168"/>
      <c r="AO237" s="260"/>
      <c r="AP237" s="260"/>
      <c r="AQ237" s="260"/>
      <c r="AR237" s="260"/>
      <c r="AS237" s="260"/>
      <c r="AT237" s="260"/>
      <c r="AU237" s="260"/>
      <c r="AV237" s="260"/>
      <c r="AW237" s="260"/>
      <c r="AX237" s="260"/>
      <c r="AY237" s="260"/>
      <c r="AZ237" s="260"/>
      <c r="BA237" s="260"/>
      <c r="BB237" s="260"/>
      <c r="BC237" s="260"/>
      <c r="BD237" s="260"/>
      <c r="BE237" s="260"/>
      <c r="BF237" s="260"/>
      <c r="BG237" s="210"/>
      <c r="BH237" s="210"/>
      <c r="BI237" s="210"/>
    </row>
    <row r="238" spans="1:61" x14ac:dyDescent="0.25">
      <c r="A238" s="171" t="s">
        <v>91</v>
      </c>
      <c r="B238" s="164"/>
      <c r="C238" s="299" t="s">
        <v>628</v>
      </c>
      <c r="D238" s="166"/>
      <c r="E238" s="168"/>
      <c r="F238" s="167"/>
      <c r="G238" s="168"/>
      <c r="AO238" s="260"/>
      <c r="AP238" s="260"/>
      <c r="AQ238" s="260"/>
      <c r="AR238" s="260"/>
      <c r="AS238" s="260"/>
      <c r="AT238" s="260"/>
      <c r="AU238" s="260"/>
      <c r="AV238" s="260"/>
      <c r="AW238" s="260"/>
      <c r="AX238" s="260"/>
      <c r="AY238" s="260"/>
      <c r="AZ238" s="260"/>
      <c r="BA238" s="260"/>
      <c r="BB238" s="260"/>
      <c r="BC238" s="260"/>
      <c r="BD238" s="260"/>
      <c r="BE238" s="260"/>
      <c r="BF238" s="260"/>
      <c r="BG238" s="210"/>
      <c r="BH238" s="210"/>
      <c r="BI238" s="210"/>
    </row>
    <row r="239" spans="1:61" x14ac:dyDescent="0.25">
      <c r="A239" s="171" t="s">
        <v>91</v>
      </c>
      <c r="B239" s="164"/>
      <c r="C239" s="299" t="s">
        <v>628</v>
      </c>
      <c r="D239" s="166"/>
      <c r="E239" s="168"/>
      <c r="F239" s="167"/>
      <c r="G239" s="168"/>
      <c r="AO239" s="260"/>
      <c r="AP239" s="260"/>
      <c r="AQ239" s="260"/>
      <c r="AR239" s="260"/>
      <c r="AS239" s="260"/>
      <c r="AT239" s="260"/>
      <c r="AU239" s="260"/>
      <c r="AV239" s="260"/>
      <c r="AW239" s="260"/>
      <c r="AX239" s="260"/>
      <c r="AY239" s="260"/>
      <c r="AZ239" s="260"/>
      <c r="BA239" s="260"/>
      <c r="BB239" s="260"/>
      <c r="BC239" s="260"/>
      <c r="BD239" s="260"/>
      <c r="BE239" s="260"/>
      <c r="BF239" s="260"/>
      <c r="BG239" s="210"/>
      <c r="BH239" s="210"/>
      <c r="BI239" s="210"/>
    </row>
    <row r="240" spans="1:61" x14ac:dyDescent="0.25">
      <c r="A240" s="171" t="s">
        <v>91</v>
      </c>
      <c r="B240" s="164"/>
      <c r="C240" s="299" t="s">
        <v>628</v>
      </c>
      <c r="D240" s="166"/>
      <c r="E240" s="168"/>
      <c r="F240" s="167"/>
      <c r="G240" s="168"/>
      <c r="AO240" s="260"/>
      <c r="AP240" s="260"/>
      <c r="AQ240" s="260"/>
      <c r="AR240" s="260"/>
      <c r="AS240" s="260"/>
      <c r="AT240" s="260"/>
      <c r="AU240" s="260"/>
      <c r="AV240" s="260"/>
      <c r="AW240" s="260"/>
      <c r="AX240" s="260"/>
      <c r="AY240" s="260"/>
      <c r="AZ240" s="260"/>
      <c r="BA240" s="260"/>
      <c r="BB240" s="260"/>
      <c r="BC240" s="260"/>
      <c r="BD240" s="260"/>
      <c r="BE240" s="260"/>
      <c r="BF240" s="260"/>
      <c r="BG240" s="210"/>
      <c r="BH240" s="210"/>
      <c r="BI240" s="210"/>
    </row>
    <row r="241" spans="1:61" x14ac:dyDescent="0.25">
      <c r="A241" s="171" t="s">
        <v>91</v>
      </c>
      <c r="B241" s="164"/>
      <c r="C241" s="299" t="s">
        <v>628</v>
      </c>
      <c r="D241" s="166"/>
      <c r="E241" s="168"/>
      <c r="F241" s="167"/>
      <c r="G241" s="168"/>
      <c r="AO241" s="260"/>
      <c r="AP241" s="260"/>
      <c r="AQ241" s="260"/>
      <c r="AR241" s="260"/>
      <c r="AS241" s="260"/>
      <c r="AT241" s="260"/>
      <c r="AU241" s="260"/>
      <c r="AV241" s="260"/>
      <c r="AW241" s="260"/>
      <c r="AX241" s="260"/>
      <c r="AY241" s="260"/>
      <c r="AZ241" s="260"/>
      <c r="BA241" s="260"/>
      <c r="BB241" s="260"/>
      <c r="BC241" s="260"/>
      <c r="BD241" s="260"/>
      <c r="BE241" s="260"/>
      <c r="BF241" s="260"/>
      <c r="BG241" s="210"/>
      <c r="BH241" s="210"/>
      <c r="BI241" s="210"/>
    </row>
    <row r="242" spans="1:61" x14ac:dyDescent="0.25">
      <c r="A242" s="171" t="s">
        <v>91</v>
      </c>
      <c r="B242" s="164"/>
      <c r="C242" s="299" t="s">
        <v>628</v>
      </c>
      <c r="D242" s="166"/>
      <c r="E242" s="168"/>
      <c r="F242" s="167"/>
      <c r="G242" s="168"/>
      <c r="AO242" s="260"/>
      <c r="AP242" s="260"/>
      <c r="AQ242" s="260"/>
      <c r="AR242" s="260"/>
      <c r="AS242" s="260"/>
      <c r="AT242" s="260"/>
      <c r="AU242" s="260"/>
      <c r="AV242" s="260"/>
      <c r="AW242" s="260"/>
      <c r="AX242" s="260"/>
      <c r="AY242" s="260"/>
      <c r="AZ242" s="260"/>
      <c r="BA242" s="260"/>
      <c r="BB242" s="260"/>
      <c r="BC242" s="260"/>
      <c r="BD242" s="260"/>
      <c r="BE242" s="260"/>
      <c r="BF242" s="260"/>
      <c r="BG242" s="210"/>
      <c r="BH242" s="210"/>
      <c r="BI242" s="210"/>
    </row>
    <row r="243" spans="1:61" x14ac:dyDescent="0.25">
      <c r="A243" s="171" t="s">
        <v>91</v>
      </c>
      <c r="B243" s="164"/>
      <c r="C243" s="299" t="s">
        <v>628</v>
      </c>
      <c r="D243" s="166"/>
      <c r="E243" s="168"/>
      <c r="F243" s="167"/>
      <c r="G243" s="168"/>
      <c r="AO243" s="260"/>
      <c r="AP243" s="260"/>
      <c r="AQ243" s="260"/>
      <c r="AR243" s="260"/>
      <c r="AS243" s="260"/>
      <c r="AT243" s="260"/>
      <c r="AU243" s="260"/>
      <c r="AV243" s="260"/>
      <c r="AW243" s="260"/>
      <c r="AX243" s="260"/>
      <c r="AY243" s="260"/>
      <c r="AZ243" s="260"/>
      <c r="BA243" s="260"/>
      <c r="BB243" s="260"/>
      <c r="BC243" s="260"/>
      <c r="BD243" s="260"/>
      <c r="BE243" s="260"/>
      <c r="BF243" s="260"/>
      <c r="BG243" s="210"/>
      <c r="BH243" s="210"/>
      <c r="BI243" s="210"/>
    </row>
    <row r="244" spans="1:61" x14ac:dyDescent="0.25">
      <c r="A244" s="171" t="s">
        <v>91</v>
      </c>
      <c r="B244" s="164"/>
      <c r="C244" s="299" t="s">
        <v>628</v>
      </c>
      <c r="D244" s="166"/>
      <c r="E244" s="168"/>
      <c r="F244" s="167"/>
      <c r="G244" s="168"/>
      <c r="AO244" s="260"/>
      <c r="AP244" s="260"/>
      <c r="AQ244" s="260"/>
      <c r="AR244" s="260"/>
      <c r="AS244" s="260"/>
      <c r="AT244" s="260"/>
      <c r="AU244" s="260"/>
      <c r="AV244" s="260"/>
      <c r="AW244" s="260"/>
      <c r="AX244" s="260"/>
      <c r="AY244" s="260"/>
      <c r="AZ244" s="260"/>
      <c r="BA244" s="260"/>
      <c r="BB244" s="260"/>
      <c r="BC244" s="260"/>
      <c r="BD244" s="260"/>
      <c r="BE244" s="260"/>
      <c r="BF244" s="260"/>
      <c r="BG244" s="210"/>
      <c r="BH244" s="210"/>
      <c r="BI244" s="210"/>
    </row>
    <row r="245" spans="1:61" x14ac:dyDescent="0.25">
      <c r="A245" s="171" t="s">
        <v>91</v>
      </c>
      <c r="B245" s="164"/>
      <c r="C245" s="299" t="s">
        <v>628</v>
      </c>
      <c r="D245" s="166"/>
      <c r="E245" s="168"/>
      <c r="F245" s="167"/>
      <c r="G245" s="168"/>
      <c r="AO245" s="260"/>
      <c r="AP245" s="260"/>
      <c r="AQ245" s="260"/>
      <c r="AR245" s="260"/>
      <c r="AS245" s="260"/>
      <c r="AT245" s="260"/>
      <c r="AU245" s="260"/>
      <c r="AV245" s="260"/>
      <c r="AW245" s="260"/>
      <c r="AX245" s="260"/>
      <c r="AY245" s="260"/>
      <c r="AZ245" s="260"/>
      <c r="BA245" s="260"/>
      <c r="BB245" s="260"/>
      <c r="BC245" s="260"/>
      <c r="BD245" s="260"/>
      <c r="BE245" s="260"/>
      <c r="BF245" s="260"/>
      <c r="BG245" s="210"/>
      <c r="BH245" s="210"/>
      <c r="BI245" s="210"/>
    </row>
    <row r="246" spans="1:61" x14ac:dyDescent="0.25">
      <c r="A246" s="171" t="s">
        <v>91</v>
      </c>
      <c r="B246" s="164"/>
      <c r="C246" s="299" t="s">
        <v>628</v>
      </c>
      <c r="D246" s="166"/>
      <c r="E246" s="168"/>
      <c r="F246" s="167"/>
      <c r="G246" s="168"/>
      <c r="AO246" s="260"/>
      <c r="AP246" s="260"/>
      <c r="AQ246" s="260"/>
      <c r="AR246" s="260"/>
      <c r="AS246" s="260"/>
      <c r="AT246" s="260"/>
      <c r="AU246" s="260"/>
      <c r="AV246" s="260"/>
      <c r="AW246" s="260"/>
      <c r="AX246" s="260"/>
      <c r="AY246" s="260"/>
      <c r="AZ246" s="260"/>
      <c r="BA246" s="260"/>
      <c r="BB246" s="260"/>
      <c r="BC246" s="260"/>
      <c r="BD246" s="260"/>
      <c r="BE246" s="260"/>
      <c r="BF246" s="260"/>
      <c r="BG246" s="210"/>
      <c r="BH246" s="210"/>
      <c r="BI246" s="210"/>
    </row>
    <row r="247" spans="1:61" x14ac:dyDescent="0.25">
      <c r="A247" s="171" t="s">
        <v>91</v>
      </c>
      <c r="B247" s="164"/>
      <c r="C247" s="299" t="s">
        <v>628</v>
      </c>
      <c r="D247" s="166"/>
      <c r="E247" s="168"/>
      <c r="F247" s="167"/>
      <c r="G247" s="168"/>
      <c r="AO247" s="260"/>
      <c r="AP247" s="260"/>
      <c r="AQ247" s="260"/>
      <c r="AR247" s="260"/>
      <c r="AS247" s="260"/>
      <c r="AT247" s="260"/>
      <c r="AU247" s="260"/>
      <c r="AV247" s="260"/>
      <c r="AW247" s="260"/>
      <c r="AX247" s="260"/>
      <c r="AY247" s="260"/>
      <c r="AZ247" s="260"/>
      <c r="BA247" s="260"/>
      <c r="BB247" s="260"/>
      <c r="BC247" s="260"/>
      <c r="BD247" s="260"/>
      <c r="BE247" s="260"/>
      <c r="BF247" s="260"/>
      <c r="BG247" s="210"/>
      <c r="BH247" s="210"/>
      <c r="BI247" s="210"/>
    </row>
    <row r="248" spans="1:61" x14ac:dyDescent="0.25">
      <c r="A248" s="171" t="s">
        <v>91</v>
      </c>
      <c r="B248" s="164"/>
      <c r="C248" s="299" t="s">
        <v>628</v>
      </c>
      <c r="D248" s="166"/>
      <c r="E248" s="168"/>
      <c r="F248" s="167"/>
      <c r="G248" s="168"/>
      <c r="AO248" s="260"/>
      <c r="AP248" s="260"/>
      <c r="AQ248" s="260"/>
      <c r="AR248" s="260"/>
      <c r="AS248" s="260"/>
      <c r="AT248" s="260"/>
      <c r="AU248" s="260"/>
      <c r="AV248" s="260"/>
      <c r="AW248" s="260"/>
      <c r="AX248" s="260"/>
      <c r="AY248" s="260"/>
      <c r="AZ248" s="260"/>
      <c r="BA248" s="260"/>
      <c r="BB248" s="260"/>
      <c r="BC248" s="260"/>
      <c r="BD248" s="260"/>
      <c r="BE248" s="260"/>
      <c r="BF248" s="260"/>
      <c r="BG248" s="210"/>
      <c r="BH248" s="210"/>
      <c r="BI248" s="210"/>
    </row>
    <row r="249" spans="1:61" x14ac:dyDescent="0.25">
      <c r="A249" s="171" t="s">
        <v>91</v>
      </c>
      <c r="B249" s="164"/>
      <c r="C249" s="299" t="s">
        <v>628</v>
      </c>
      <c r="D249" s="166"/>
      <c r="E249" s="168"/>
      <c r="F249" s="167"/>
      <c r="G249" s="168"/>
      <c r="AO249" s="260"/>
      <c r="AP249" s="260"/>
      <c r="AQ249" s="260"/>
      <c r="AR249" s="260"/>
      <c r="AS249" s="260"/>
      <c r="AT249" s="260"/>
      <c r="AU249" s="260"/>
      <c r="AV249" s="260"/>
      <c r="AW249" s="260"/>
      <c r="AX249" s="260"/>
      <c r="AY249" s="260"/>
      <c r="AZ249" s="260"/>
      <c r="BA249" s="260"/>
      <c r="BB249" s="260"/>
      <c r="BC249" s="260"/>
      <c r="BD249" s="260"/>
      <c r="BE249" s="260"/>
      <c r="BF249" s="260"/>
      <c r="BG249" s="210"/>
      <c r="BH249" s="210"/>
      <c r="BI249" s="210"/>
    </row>
    <row r="250" spans="1:61" x14ac:dyDescent="0.25">
      <c r="A250" s="171" t="s">
        <v>91</v>
      </c>
      <c r="B250" s="164"/>
      <c r="C250" s="299" t="s">
        <v>628</v>
      </c>
      <c r="D250" s="166"/>
      <c r="E250" s="168"/>
      <c r="F250" s="167"/>
      <c r="G250" s="168"/>
      <c r="AO250" s="260"/>
      <c r="AP250" s="260"/>
      <c r="AQ250" s="260"/>
      <c r="AR250" s="260"/>
      <c r="AS250" s="260"/>
      <c r="AT250" s="260"/>
      <c r="AU250" s="260"/>
      <c r="AV250" s="260"/>
      <c r="AW250" s="260"/>
      <c r="AX250" s="260"/>
      <c r="AY250" s="260"/>
      <c r="AZ250" s="260"/>
      <c r="BA250" s="260"/>
      <c r="BB250" s="260"/>
      <c r="BC250" s="260"/>
      <c r="BD250" s="260"/>
      <c r="BE250" s="260"/>
      <c r="BF250" s="260"/>
      <c r="BG250" s="210"/>
      <c r="BH250" s="210"/>
      <c r="BI250" s="210"/>
    </row>
    <row r="251" spans="1:61" x14ac:dyDescent="0.25">
      <c r="A251" s="171" t="s">
        <v>91</v>
      </c>
      <c r="B251" s="164"/>
      <c r="C251" s="299" t="s">
        <v>628</v>
      </c>
      <c r="D251" s="166"/>
      <c r="E251" s="168"/>
      <c r="F251" s="167"/>
      <c r="G251" s="168"/>
      <c r="AO251" s="260"/>
      <c r="AP251" s="260"/>
      <c r="AQ251" s="260"/>
      <c r="AR251" s="260"/>
      <c r="AS251" s="260"/>
      <c r="AT251" s="260"/>
      <c r="AU251" s="260"/>
      <c r="AV251" s="260"/>
      <c r="AW251" s="260"/>
      <c r="AX251" s="260"/>
      <c r="AY251" s="260"/>
      <c r="AZ251" s="260"/>
      <c r="BA251" s="260"/>
      <c r="BB251" s="260"/>
      <c r="BC251" s="260"/>
      <c r="BD251" s="260"/>
      <c r="BE251" s="260"/>
      <c r="BF251" s="260"/>
      <c r="BG251" s="210"/>
      <c r="BH251" s="210"/>
      <c r="BI251" s="210"/>
    </row>
    <row r="252" spans="1:61" x14ac:dyDescent="0.25">
      <c r="A252" s="171" t="s">
        <v>91</v>
      </c>
      <c r="B252" s="164"/>
      <c r="C252" s="299" t="s">
        <v>628</v>
      </c>
      <c r="D252" s="166"/>
      <c r="E252" s="168"/>
      <c r="F252" s="167"/>
      <c r="G252" s="168"/>
      <c r="AO252" s="260"/>
      <c r="AP252" s="260"/>
      <c r="AQ252" s="260"/>
      <c r="AR252" s="260"/>
      <c r="AS252" s="260"/>
      <c r="AT252" s="260"/>
      <c r="AU252" s="260"/>
      <c r="AV252" s="260"/>
      <c r="AW252" s="260"/>
      <c r="AX252" s="260"/>
      <c r="AY252" s="260"/>
      <c r="AZ252" s="260"/>
      <c r="BA252" s="260"/>
      <c r="BB252" s="260"/>
      <c r="BC252" s="260"/>
      <c r="BD252" s="260"/>
      <c r="BE252" s="260"/>
      <c r="BF252" s="260"/>
      <c r="BG252" s="210"/>
      <c r="BH252" s="210"/>
      <c r="BI252" s="210"/>
    </row>
    <row r="253" spans="1:61" x14ac:dyDescent="0.25">
      <c r="A253" s="171" t="s">
        <v>91</v>
      </c>
      <c r="B253" s="164"/>
      <c r="C253" s="299" t="s">
        <v>628</v>
      </c>
      <c r="D253" s="166"/>
      <c r="E253" s="168"/>
      <c r="F253" s="167"/>
      <c r="G253" s="168"/>
      <c r="AO253" s="260"/>
      <c r="AP253" s="260"/>
      <c r="AQ253" s="260"/>
      <c r="AR253" s="260"/>
      <c r="AS253" s="260"/>
      <c r="AT253" s="260"/>
      <c r="AU253" s="260"/>
      <c r="AV253" s="260"/>
      <c r="AW253" s="260"/>
      <c r="AX253" s="260"/>
      <c r="AY253" s="260"/>
      <c r="AZ253" s="260"/>
      <c r="BA253" s="260"/>
      <c r="BB253" s="260"/>
      <c r="BC253" s="260"/>
      <c r="BD253" s="260"/>
      <c r="BE253" s="260"/>
      <c r="BF253" s="260"/>
      <c r="BG253" s="210"/>
      <c r="BH253" s="210"/>
      <c r="BI253" s="210"/>
    </row>
    <row r="254" spans="1:61" x14ac:dyDescent="0.25">
      <c r="A254" s="171" t="s">
        <v>91</v>
      </c>
      <c r="B254" s="164"/>
      <c r="C254" s="299" t="s">
        <v>628</v>
      </c>
      <c r="D254" s="166"/>
      <c r="E254" s="168"/>
      <c r="F254" s="167"/>
      <c r="G254" s="168"/>
      <c r="AO254" s="260"/>
      <c r="AP254" s="260"/>
      <c r="AQ254" s="260"/>
      <c r="AR254" s="260"/>
      <c r="AS254" s="260"/>
      <c r="AT254" s="260"/>
      <c r="AU254" s="260"/>
      <c r="AV254" s="260"/>
      <c r="AW254" s="260"/>
      <c r="AX254" s="260"/>
      <c r="AY254" s="260"/>
      <c r="AZ254" s="260"/>
      <c r="BA254" s="260"/>
      <c r="BB254" s="260"/>
      <c r="BC254" s="260"/>
      <c r="BD254" s="260"/>
      <c r="BE254" s="260"/>
      <c r="BF254" s="260"/>
      <c r="BG254" s="210"/>
      <c r="BH254" s="210"/>
      <c r="BI254" s="210"/>
    </row>
    <row r="255" spans="1:61" x14ac:dyDescent="0.25">
      <c r="A255" s="171" t="s">
        <v>91</v>
      </c>
      <c r="B255" s="164"/>
      <c r="C255" s="299" t="s">
        <v>628</v>
      </c>
      <c r="D255" s="166"/>
      <c r="E255" s="168"/>
      <c r="F255" s="167"/>
      <c r="G255" s="168"/>
      <c r="AO255" s="260"/>
      <c r="AP255" s="260"/>
      <c r="AQ255" s="260"/>
      <c r="AR255" s="260"/>
      <c r="AS255" s="260"/>
      <c r="AT255" s="260"/>
      <c r="AU255" s="260"/>
      <c r="AV255" s="260"/>
      <c r="AW255" s="260"/>
      <c r="AX255" s="260"/>
      <c r="AY255" s="260"/>
      <c r="AZ255" s="260"/>
      <c r="BA255" s="260"/>
      <c r="BB255" s="260"/>
      <c r="BC255" s="260"/>
      <c r="BD255" s="260"/>
      <c r="BE255" s="260"/>
      <c r="BF255" s="260"/>
      <c r="BG255" s="210"/>
      <c r="BH255" s="210"/>
      <c r="BI255" s="210"/>
    </row>
    <row r="256" spans="1:61" x14ac:dyDescent="0.25">
      <c r="A256" s="171" t="s">
        <v>91</v>
      </c>
      <c r="B256" s="164"/>
      <c r="C256" s="299" t="s">
        <v>628</v>
      </c>
      <c r="D256" s="166"/>
      <c r="E256" s="168"/>
      <c r="F256" s="167"/>
      <c r="G256" s="168"/>
      <c r="AO256" s="260"/>
      <c r="AP256" s="260"/>
      <c r="AQ256" s="260"/>
      <c r="AR256" s="260"/>
      <c r="AS256" s="260"/>
      <c r="AT256" s="260"/>
      <c r="AU256" s="260"/>
      <c r="AV256" s="260"/>
      <c r="AW256" s="260"/>
      <c r="AX256" s="260"/>
      <c r="AY256" s="260"/>
      <c r="AZ256" s="260"/>
      <c r="BA256" s="260"/>
      <c r="BB256" s="260"/>
      <c r="BC256" s="260"/>
      <c r="BD256" s="260"/>
      <c r="BE256" s="260"/>
      <c r="BF256" s="260"/>
      <c r="BG256" s="210"/>
      <c r="BH256" s="210"/>
      <c r="BI256" s="210"/>
    </row>
    <row r="257" spans="1:61" x14ac:dyDescent="0.25">
      <c r="A257" s="171" t="s">
        <v>91</v>
      </c>
      <c r="B257" s="164"/>
      <c r="C257" s="299" t="s">
        <v>628</v>
      </c>
      <c r="D257" s="166"/>
      <c r="E257" s="168"/>
      <c r="F257" s="167"/>
      <c r="G257" s="168"/>
      <c r="AO257" s="260"/>
      <c r="AP257" s="260"/>
      <c r="AQ257" s="260"/>
      <c r="AR257" s="260"/>
      <c r="AS257" s="260"/>
      <c r="AT257" s="260"/>
      <c r="AU257" s="260"/>
      <c r="AV257" s="260"/>
      <c r="AW257" s="260"/>
      <c r="AX257" s="260"/>
      <c r="AY257" s="260"/>
      <c r="AZ257" s="260"/>
      <c r="BA257" s="260"/>
      <c r="BB257" s="260"/>
      <c r="BC257" s="260"/>
      <c r="BD257" s="260"/>
      <c r="BE257" s="260"/>
      <c r="BF257" s="260"/>
      <c r="BG257" s="210"/>
      <c r="BH257" s="210"/>
      <c r="BI257" s="210"/>
    </row>
    <row r="258" spans="1:61" x14ac:dyDescent="0.25">
      <c r="A258" s="171" t="s">
        <v>91</v>
      </c>
      <c r="B258" s="164"/>
      <c r="C258" s="299" t="s">
        <v>628</v>
      </c>
      <c r="D258" s="166"/>
      <c r="E258" s="168"/>
      <c r="F258" s="167"/>
      <c r="G258" s="168"/>
      <c r="AO258" s="260"/>
      <c r="AP258" s="260"/>
      <c r="AQ258" s="260"/>
      <c r="AR258" s="260"/>
      <c r="AS258" s="260"/>
      <c r="AT258" s="260"/>
      <c r="AU258" s="260"/>
      <c r="AV258" s="260"/>
      <c r="AW258" s="260"/>
      <c r="AX258" s="260"/>
      <c r="AY258" s="260"/>
      <c r="AZ258" s="260"/>
      <c r="BA258" s="260"/>
      <c r="BB258" s="260"/>
      <c r="BC258" s="260"/>
      <c r="BD258" s="260"/>
      <c r="BE258" s="260"/>
      <c r="BF258" s="260"/>
      <c r="BG258" s="210"/>
      <c r="BH258" s="210"/>
      <c r="BI258" s="210"/>
    </row>
    <row r="259" spans="1:61" x14ac:dyDescent="0.25">
      <c r="A259" s="171" t="s">
        <v>91</v>
      </c>
      <c r="B259" s="164"/>
      <c r="C259" s="299" t="s">
        <v>628</v>
      </c>
      <c r="D259" s="166"/>
      <c r="E259" s="168"/>
      <c r="F259" s="167"/>
      <c r="G259" s="168"/>
      <c r="AO259" s="260"/>
      <c r="AP259" s="260"/>
      <c r="AQ259" s="260"/>
      <c r="AR259" s="260"/>
      <c r="AS259" s="260"/>
      <c r="AT259" s="260"/>
      <c r="AU259" s="260"/>
      <c r="AV259" s="260"/>
      <c r="AW259" s="260"/>
      <c r="AX259" s="260"/>
      <c r="AY259" s="260"/>
      <c r="AZ259" s="260"/>
      <c r="BA259" s="260"/>
      <c r="BB259" s="260"/>
      <c r="BC259" s="260"/>
      <c r="BD259" s="260"/>
      <c r="BE259" s="260"/>
      <c r="BF259" s="260"/>
      <c r="BG259" s="210"/>
      <c r="BH259" s="210"/>
      <c r="BI259" s="210"/>
    </row>
    <row r="260" spans="1:61" x14ac:dyDescent="0.25">
      <c r="A260" s="171" t="s">
        <v>91</v>
      </c>
      <c r="B260" s="164"/>
      <c r="C260" s="299" t="s">
        <v>628</v>
      </c>
      <c r="D260" s="166"/>
      <c r="E260" s="168"/>
      <c r="F260" s="167"/>
      <c r="G260" s="168"/>
      <c r="AO260" s="260"/>
      <c r="AP260" s="260"/>
      <c r="AQ260" s="260"/>
      <c r="AR260" s="260"/>
      <c r="AS260" s="260"/>
      <c r="AT260" s="260"/>
      <c r="AU260" s="260"/>
      <c r="AV260" s="260"/>
      <c r="AW260" s="260"/>
      <c r="AX260" s="260"/>
      <c r="AY260" s="260"/>
      <c r="AZ260" s="260"/>
      <c r="BA260" s="260"/>
      <c r="BB260" s="260"/>
      <c r="BC260" s="260"/>
      <c r="BD260" s="260"/>
      <c r="BE260" s="260"/>
      <c r="BF260" s="260"/>
      <c r="BG260" s="210"/>
      <c r="BH260" s="210"/>
      <c r="BI260" s="210"/>
    </row>
    <row r="261" spans="1:61" x14ac:dyDescent="0.25">
      <c r="A261" s="171" t="s">
        <v>91</v>
      </c>
      <c r="B261" s="164"/>
      <c r="C261" s="299" t="s">
        <v>628</v>
      </c>
      <c r="D261" s="166"/>
      <c r="E261" s="168"/>
      <c r="F261" s="167"/>
      <c r="G261" s="168"/>
      <c r="AO261" s="260"/>
      <c r="AP261" s="260"/>
      <c r="AQ261" s="260"/>
      <c r="AR261" s="260"/>
      <c r="AS261" s="260"/>
      <c r="AT261" s="260"/>
      <c r="AU261" s="260"/>
      <c r="AV261" s="260"/>
      <c r="AW261" s="260"/>
      <c r="AX261" s="260"/>
      <c r="AY261" s="260"/>
      <c r="AZ261" s="260"/>
      <c r="BA261" s="260"/>
      <c r="BB261" s="260"/>
      <c r="BC261" s="260"/>
      <c r="BD261" s="260"/>
      <c r="BE261" s="260"/>
      <c r="BF261" s="260"/>
      <c r="BG261" s="210"/>
      <c r="BH261" s="210"/>
      <c r="BI261" s="210"/>
    </row>
    <row r="262" spans="1:61" x14ac:dyDescent="0.25">
      <c r="A262" s="171" t="s">
        <v>91</v>
      </c>
      <c r="B262" s="164"/>
      <c r="C262" s="299" t="s">
        <v>628</v>
      </c>
      <c r="D262" s="166"/>
      <c r="E262" s="168"/>
      <c r="F262" s="167"/>
      <c r="G262" s="168"/>
      <c r="AO262" s="260"/>
      <c r="AP262" s="260"/>
      <c r="AQ262" s="260"/>
      <c r="AR262" s="260"/>
      <c r="AS262" s="260"/>
      <c r="AT262" s="260"/>
      <c r="AU262" s="260"/>
      <c r="AV262" s="260"/>
      <c r="AW262" s="260"/>
      <c r="AX262" s="260"/>
      <c r="AY262" s="260"/>
      <c r="AZ262" s="260"/>
      <c r="BA262" s="260"/>
      <c r="BB262" s="260"/>
      <c r="BC262" s="260"/>
      <c r="BD262" s="260"/>
      <c r="BE262" s="260"/>
      <c r="BF262" s="260"/>
      <c r="BG262" s="210"/>
      <c r="BH262" s="210"/>
      <c r="BI262" s="210"/>
    </row>
    <row r="263" spans="1:61" x14ac:dyDescent="0.25">
      <c r="A263" s="171" t="s">
        <v>91</v>
      </c>
      <c r="B263" s="164"/>
      <c r="C263" s="299" t="s">
        <v>628</v>
      </c>
      <c r="D263" s="166"/>
      <c r="E263" s="168"/>
      <c r="F263" s="167"/>
      <c r="G263" s="168"/>
      <c r="AO263" s="260"/>
      <c r="AP263" s="260"/>
      <c r="AQ263" s="260"/>
      <c r="AR263" s="260"/>
      <c r="AS263" s="260"/>
      <c r="AT263" s="260"/>
      <c r="AU263" s="260"/>
      <c r="AV263" s="260"/>
      <c r="AW263" s="260"/>
      <c r="AX263" s="260"/>
      <c r="AY263" s="260"/>
      <c r="AZ263" s="260"/>
      <c r="BA263" s="260"/>
      <c r="BB263" s="260"/>
      <c r="BC263" s="260"/>
      <c r="BD263" s="260"/>
      <c r="BE263" s="260"/>
      <c r="BF263" s="260"/>
      <c r="BG263" s="210"/>
      <c r="BH263" s="210"/>
      <c r="BI263" s="210"/>
    </row>
    <row r="264" spans="1:61" x14ac:dyDescent="0.25">
      <c r="A264" s="171" t="s">
        <v>91</v>
      </c>
      <c r="B264" s="164"/>
      <c r="C264" s="299" t="s">
        <v>628</v>
      </c>
      <c r="D264" s="166"/>
      <c r="E264" s="168"/>
      <c r="F264" s="167"/>
      <c r="G264" s="168"/>
      <c r="AO264" s="260"/>
      <c r="AP264" s="260"/>
      <c r="AQ264" s="260"/>
      <c r="AR264" s="260"/>
      <c r="AS264" s="260"/>
      <c r="AT264" s="260"/>
      <c r="AU264" s="260"/>
      <c r="AV264" s="260"/>
      <c r="AW264" s="260"/>
      <c r="AX264" s="260"/>
      <c r="AY264" s="260"/>
      <c r="AZ264" s="260"/>
      <c r="BA264" s="260"/>
      <c r="BB264" s="260"/>
      <c r="BC264" s="260"/>
      <c r="BD264" s="260"/>
      <c r="BE264" s="260"/>
      <c r="BF264" s="260"/>
      <c r="BG264" s="210"/>
      <c r="BH264" s="210"/>
      <c r="BI264" s="210"/>
    </row>
    <row r="265" spans="1:61" x14ac:dyDescent="0.25">
      <c r="A265" s="171" t="s">
        <v>91</v>
      </c>
      <c r="B265" s="164"/>
      <c r="C265" s="299" t="s">
        <v>628</v>
      </c>
      <c r="D265" s="166"/>
      <c r="E265" s="168"/>
      <c r="F265" s="167"/>
      <c r="G265" s="168"/>
      <c r="AO265" s="260"/>
      <c r="AP265" s="260"/>
      <c r="AQ265" s="260"/>
      <c r="AR265" s="260"/>
      <c r="AS265" s="260"/>
      <c r="AT265" s="260"/>
      <c r="AU265" s="260"/>
      <c r="AV265" s="260"/>
      <c r="AW265" s="260"/>
      <c r="AX265" s="260"/>
      <c r="AY265" s="260"/>
      <c r="AZ265" s="260"/>
      <c r="BA265" s="260"/>
      <c r="BB265" s="260"/>
      <c r="BC265" s="260"/>
      <c r="BD265" s="260"/>
      <c r="BE265" s="260"/>
      <c r="BF265" s="260"/>
      <c r="BG265" s="210"/>
      <c r="BH265" s="210"/>
      <c r="BI265" s="210"/>
    </row>
    <row r="266" spans="1:61" x14ac:dyDescent="0.25">
      <c r="A266" s="171" t="s">
        <v>91</v>
      </c>
      <c r="B266" s="164"/>
      <c r="C266" s="299" t="s">
        <v>628</v>
      </c>
      <c r="D266" s="166"/>
      <c r="E266" s="168"/>
      <c r="F266" s="167"/>
      <c r="G266" s="168"/>
      <c r="AO266" s="260"/>
      <c r="AP266" s="260"/>
      <c r="AQ266" s="260"/>
      <c r="AR266" s="260"/>
      <c r="AS266" s="260"/>
      <c r="AT266" s="260"/>
      <c r="AU266" s="260"/>
      <c r="AV266" s="260"/>
      <c r="AW266" s="260"/>
      <c r="AX266" s="260"/>
      <c r="AY266" s="260"/>
      <c r="AZ266" s="260"/>
      <c r="BA266" s="260"/>
      <c r="BB266" s="260"/>
      <c r="BC266" s="260"/>
      <c r="BD266" s="260"/>
      <c r="BE266" s="260"/>
      <c r="BF266" s="260"/>
      <c r="BG266" s="210"/>
      <c r="BH266" s="210"/>
      <c r="BI266" s="210"/>
    </row>
    <row r="267" spans="1:61" x14ac:dyDescent="0.25">
      <c r="A267" s="171" t="s">
        <v>91</v>
      </c>
      <c r="B267" s="164"/>
      <c r="C267" s="299" t="s">
        <v>628</v>
      </c>
      <c r="D267" s="166"/>
      <c r="E267" s="168"/>
      <c r="F267" s="167"/>
      <c r="G267" s="168"/>
      <c r="AO267" s="260"/>
      <c r="AP267" s="260"/>
      <c r="AQ267" s="260"/>
      <c r="AR267" s="260"/>
      <c r="AS267" s="260"/>
      <c r="AT267" s="260"/>
      <c r="AU267" s="260"/>
      <c r="AV267" s="260"/>
      <c r="AW267" s="260"/>
      <c r="AX267" s="260"/>
      <c r="AY267" s="260"/>
      <c r="AZ267" s="260"/>
      <c r="BA267" s="260"/>
      <c r="BB267" s="260"/>
      <c r="BC267" s="260"/>
      <c r="BD267" s="260"/>
      <c r="BE267" s="260"/>
      <c r="BF267" s="260"/>
      <c r="BG267" s="210"/>
      <c r="BH267" s="210"/>
      <c r="BI267" s="210"/>
    </row>
    <row r="268" spans="1:61" x14ac:dyDescent="0.25">
      <c r="A268" s="171" t="s">
        <v>91</v>
      </c>
      <c r="B268" s="164"/>
      <c r="C268" s="299" t="s">
        <v>628</v>
      </c>
      <c r="D268" s="166"/>
      <c r="E268" s="168"/>
      <c r="F268" s="167"/>
      <c r="G268" s="168"/>
      <c r="AO268" s="260"/>
      <c r="AP268" s="260"/>
      <c r="AQ268" s="260"/>
      <c r="AR268" s="260"/>
      <c r="AS268" s="260"/>
      <c r="AT268" s="260"/>
      <c r="AU268" s="260"/>
      <c r="AV268" s="260"/>
      <c r="AW268" s="260"/>
      <c r="AX268" s="260"/>
      <c r="AY268" s="260"/>
      <c r="AZ268" s="260"/>
      <c r="BA268" s="260"/>
      <c r="BB268" s="260"/>
      <c r="BC268" s="260"/>
      <c r="BD268" s="260"/>
      <c r="BE268" s="260"/>
      <c r="BF268" s="260"/>
      <c r="BG268" s="210"/>
      <c r="BH268" s="210"/>
      <c r="BI268" s="210"/>
    </row>
    <row r="269" spans="1:61" x14ac:dyDescent="0.25">
      <c r="A269" s="171" t="s">
        <v>91</v>
      </c>
      <c r="B269" s="164"/>
      <c r="C269" s="299" t="s">
        <v>628</v>
      </c>
      <c r="D269" s="166"/>
      <c r="E269" s="168"/>
      <c r="F269" s="167"/>
      <c r="G269" s="168"/>
      <c r="AO269" s="260"/>
      <c r="AP269" s="260"/>
      <c r="AQ269" s="260"/>
      <c r="AR269" s="260"/>
      <c r="AS269" s="260"/>
      <c r="AT269" s="260"/>
      <c r="AU269" s="260"/>
      <c r="AV269" s="260"/>
      <c r="AW269" s="260"/>
      <c r="AX269" s="260"/>
      <c r="AY269" s="260"/>
      <c r="AZ269" s="260"/>
      <c r="BA269" s="260"/>
      <c r="BB269" s="260"/>
      <c r="BC269" s="260"/>
      <c r="BD269" s="260"/>
      <c r="BE269" s="260"/>
      <c r="BF269" s="260"/>
      <c r="BG269" s="210"/>
      <c r="BH269" s="210"/>
      <c r="BI269" s="210"/>
    </row>
    <row r="270" spans="1:61" x14ac:dyDescent="0.25">
      <c r="A270" s="171" t="s">
        <v>91</v>
      </c>
      <c r="B270" s="164"/>
      <c r="C270" s="299" t="s">
        <v>628</v>
      </c>
      <c r="D270" s="166"/>
      <c r="E270" s="168"/>
      <c r="F270" s="167"/>
      <c r="G270" s="168"/>
      <c r="AO270" s="260"/>
      <c r="AP270" s="260"/>
      <c r="AQ270" s="260"/>
      <c r="AR270" s="260"/>
      <c r="AS270" s="260"/>
      <c r="AT270" s="260"/>
      <c r="AU270" s="260"/>
      <c r="AV270" s="260"/>
      <c r="AW270" s="260"/>
      <c r="AX270" s="260"/>
      <c r="AY270" s="260"/>
      <c r="AZ270" s="260"/>
      <c r="BA270" s="260"/>
      <c r="BB270" s="260"/>
      <c r="BC270" s="260"/>
      <c r="BD270" s="260"/>
      <c r="BE270" s="260"/>
      <c r="BF270" s="260"/>
      <c r="BG270" s="210"/>
      <c r="BH270" s="210"/>
      <c r="BI270" s="210"/>
    </row>
    <row r="271" spans="1:61" x14ac:dyDescent="0.25">
      <c r="A271" s="171" t="s">
        <v>91</v>
      </c>
      <c r="B271" s="164"/>
      <c r="C271" s="299" t="s">
        <v>628</v>
      </c>
      <c r="D271" s="166"/>
      <c r="E271" s="168"/>
      <c r="F271" s="167"/>
      <c r="G271" s="168"/>
      <c r="AO271" s="260"/>
      <c r="AP271" s="260"/>
      <c r="AQ271" s="260"/>
      <c r="AR271" s="260"/>
      <c r="AS271" s="260"/>
      <c r="AT271" s="260"/>
      <c r="AU271" s="260"/>
      <c r="AV271" s="260"/>
      <c r="AW271" s="260"/>
      <c r="AX271" s="260"/>
      <c r="AY271" s="260"/>
      <c r="AZ271" s="260"/>
      <c r="BA271" s="260"/>
      <c r="BB271" s="260"/>
      <c r="BC271" s="260"/>
      <c r="BD271" s="260"/>
      <c r="BE271" s="260"/>
      <c r="BF271" s="260"/>
      <c r="BG271" s="210"/>
      <c r="BH271" s="210"/>
      <c r="BI271" s="210"/>
    </row>
    <row r="272" spans="1:61" x14ac:dyDescent="0.25">
      <c r="A272" s="171" t="s">
        <v>91</v>
      </c>
      <c r="B272" s="164"/>
      <c r="C272" s="299" t="s">
        <v>628</v>
      </c>
      <c r="D272" s="166"/>
      <c r="E272" s="168"/>
      <c r="F272" s="167"/>
      <c r="G272" s="168"/>
      <c r="AO272" s="260"/>
      <c r="AP272" s="260"/>
      <c r="AQ272" s="260"/>
      <c r="AR272" s="260"/>
      <c r="AS272" s="260"/>
      <c r="AT272" s="260"/>
      <c r="AU272" s="260"/>
      <c r="AV272" s="260"/>
      <c r="AW272" s="260"/>
      <c r="AX272" s="260"/>
      <c r="AY272" s="260"/>
      <c r="AZ272" s="260"/>
      <c r="BA272" s="260"/>
      <c r="BB272" s="260"/>
      <c r="BC272" s="260"/>
      <c r="BD272" s="260"/>
      <c r="BE272" s="260"/>
      <c r="BF272" s="260"/>
      <c r="BG272" s="210"/>
      <c r="BH272" s="210"/>
      <c r="BI272" s="210"/>
    </row>
    <row r="273" spans="1:61" x14ac:dyDescent="0.25">
      <c r="A273" s="171" t="s">
        <v>91</v>
      </c>
      <c r="B273" s="164"/>
      <c r="C273" s="299" t="s">
        <v>628</v>
      </c>
      <c r="D273" s="166"/>
      <c r="E273" s="168"/>
      <c r="F273" s="167"/>
      <c r="G273" s="168"/>
      <c r="AO273" s="260"/>
      <c r="AP273" s="260"/>
      <c r="AQ273" s="260"/>
      <c r="AR273" s="260"/>
      <c r="AS273" s="260"/>
      <c r="AT273" s="260"/>
      <c r="AU273" s="260"/>
      <c r="AV273" s="260"/>
      <c r="AW273" s="260"/>
      <c r="AX273" s="260"/>
      <c r="AY273" s="260"/>
      <c r="AZ273" s="260"/>
      <c r="BA273" s="260"/>
      <c r="BB273" s="260"/>
      <c r="BC273" s="260"/>
      <c r="BD273" s="260"/>
      <c r="BE273" s="260"/>
      <c r="BF273" s="260"/>
      <c r="BG273" s="210"/>
      <c r="BH273" s="210"/>
      <c r="BI273" s="210"/>
    </row>
    <row r="274" spans="1:61" x14ac:dyDescent="0.25">
      <c r="A274" s="171" t="s">
        <v>91</v>
      </c>
      <c r="B274" s="164"/>
      <c r="C274" s="299" t="s">
        <v>628</v>
      </c>
      <c r="D274" s="166"/>
      <c r="E274" s="168"/>
      <c r="F274" s="167"/>
      <c r="G274" s="168"/>
      <c r="AO274" s="260"/>
      <c r="AP274" s="260"/>
      <c r="AQ274" s="260"/>
      <c r="AR274" s="260"/>
      <c r="AS274" s="260"/>
      <c r="AT274" s="260"/>
      <c r="AU274" s="260"/>
      <c r="AV274" s="260"/>
      <c r="AW274" s="260"/>
      <c r="AX274" s="260"/>
      <c r="AY274" s="260"/>
      <c r="AZ274" s="260"/>
      <c r="BA274" s="260"/>
      <c r="BB274" s="260"/>
      <c r="BC274" s="260"/>
      <c r="BD274" s="260"/>
      <c r="BE274" s="260"/>
      <c r="BF274" s="260"/>
      <c r="BG274" s="210"/>
      <c r="BH274" s="210"/>
      <c r="BI274" s="210"/>
    </row>
    <row r="275" spans="1:61" x14ac:dyDescent="0.25">
      <c r="A275" s="171" t="s">
        <v>91</v>
      </c>
      <c r="B275" s="164"/>
      <c r="C275" s="299" t="s">
        <v>628</v>
      </c>
      <c r="D275" s="166"/>
      <c r="E275" s="168"/>
      <c r="F275" s="167"/>
      <c r="G275" s="168"/>
      <c r="AO275" s="260"/>
      <c r="AP275" s="260"/>
      <c r="AQ275" s="260"/>
      <c r="AR275" s="260"/>
      <c r="AS275" s="260"/>
      <c r="AT275" s="260"/>
      <c r="AU275" s="260"/>
      <c r="AV275" s="260"/>
      <c r="AW275" s="260"/>
      <c r="AX275" s="260"/>
      <c r="AY275" s="260"/>
      <c r="AZ275" s="260"/>
      <c r="BA275" s="260"/>
      <c r="BB275" s="260"/>
      <c r="BC275" s="260"/>
      <c r="BD275" s="260"/>
      <c r="BE275" s="260"/>
      <c r="BF275" s="260"/>
      <c r="BG275" s="210"/>
      <c r="BH275" s="210"/>
      <c r="BI275" s="210"/>
    </row>
    <row r="276" spans="1:61" x14ac:dyDescent="0.25">
      <c r="A276" s="171" t="s">
        <v>91</v>
      </c>
      <c r="B276" s="164"/>
      <c r="C276" s="299" t="s">
        <v>628</v>
      </c>
      <c r="D276" s="166"/>
      <c r="E276" s="168"/>
      <c r="F276" s="167"/>
      <c r="G276" s="168"/>
      <c r="AO276" s="260"/>
      <c r="AP276" s="260"/>
      <c r="AQ276" s="260"/>
      <c r="AR276" s="260"/>
      <c r="AS276" s="260"/>
      <c r="AT276" s="260"/>
      <c r="AU276" s="260"/>
      <c r="AV276" s="260"/>
      <c r="AW276" s="260"/>
      <c r="AX276" s="260"/>
      <c r="AY276" s="260"/>
      <c r="AZ276" s="260"/>
      <c r="BA276" s="260"/>
      <c r="BB276" s="260"/>
      <c r="BC276" s="260"/>
      <c r="BD276" s="260"/>
      <c r="BE276" s="260"/>
      <c r="BF276" s="260"/>
      <c r="BG276" s="210"/>
      <c r="BH276" s="210"/>
      <c r="BI276" s="210"/>
    </row>
    <row r="277" spans="1:61" x14ac:dyDescent="0.25">
      <c r="A277" s="171" t="s">
        <v>91</v>
      </c>
      <c r="B277" s="164"/>
      <c r="C277" s="299" t="s">
        <v>628</v>
      </c>
      <c r="D277" s="166"/>
      <c r="E277" s="168"/>
      <c r="F277" s="167"/>
      <c r="G277" s="168"/>
      <c r="AO277" s="260"/>
      <c r="AP277" s="260"/>
      <c r="AQ277" s="260"/>
      <c r="AR277" s="260"/>
      <c r="AS277" s="260"/>
      <c r="AT277" s="260"/>
      <c r="AU277" s="260"/>
      <c r="AV277" s="260"/>
      <c r="AW277" s="260"/>
      <c r="AX277" s="260"/>
      <c r="AY277" s="260"/>
      <c r="AZ277" s="260"/>
      <c r="BA277" s="260"/>
      <c r="BB277" s="260"/>
      <c r="BC277" s="260"/>
      <c r="BD277" s="260"/>
      <c r="BE277" s="260"/>
      <c r="BF277" s="260"/>
      <c r="BG277" s="210"/>
      <c r="BH277" s="210"/>
      <c r="BI277" s="210"/>
    </row>
    <row r="278" spans="1:61" x14ac:dyDescent="0.25">
      <c r="A278" s="171" t="s">
        <v>91</v>
      </c>
      <c r="B278" s="164"/>
      <c r="C278" s="299" t="s">
        <v>628</v>
      </c>
      <c r="D278" s="166"/>
      <c r="E278" s="168"/>
      <c r="F278" s="167"/>
      <c r="G278" s="168"/>
      <c r="AO278" s="260"/>
      <c r="AP278" s="260"/>
      <c r="AQ278" s="260"/>
      <c r="AR278" s="260"/>
      <c r="AS278" s="260"/>
      <c r="AT278" s="260"/>
      <c r="AU278" s="260"/>
      <c r="AV278" s="260"/>
      <c r="AW278" s="260"/>
      <c r="AX278" s="260"/>
      <c r="AY278" s="260"/>
      <c r="AZ278" s="260"/>
      <c r="BA278" s="260"/>
      <c r="BB278" s="260"/>
      <c r="BC278" s="260"/>
      <c r="BD278" s="260"/>
      <c r="BE278" s="260"/>
      <c r="BF278" s="260"/>
      <c r="BG278" s="210"/>
      <c r="BH278" s="210"/>
      <c r="BI278" s="210"/>
    </row>
    <row r="279" spans="1:61" x14ac:dyDescent="0.25">
      <c r="A279" s="171" t="s">
        <v>91</v>
      </c>
      <c r="B279" s="164"/>
      <c r="C279" s="299" t="s">
        <v>628</v>
      </c>
      <c r="D279" s="166"/>
      <c r="E279" s="168"/>
      <c r="F279" s="167"/>
      <c r="G279" s="168"/>
      <c r="AO279" s="260"/>
      <c r="AP279" s="260"/>
      <c r="AQ279" s="260"/>
      <c r="AR279" s="260"/>
      <c r="AS279" s="260"/>
      <c r="AT279" s="260"/>
      <c r="AU279" s="260"/>
      <c r="AV279" s="260"/>
      <c r="AW279" s="260"/>
      <c r="AX279" s="260"/>
      <c r="AY279" s="260"/>
      <c r="AZ279" s="260"/>
      <c r="BA279" s="260"/>
      <c r="BB279" s="260"/>
      <c r="BC279" s="260"/>
      <c r="BD279" s="260"/>
      <c r="BE279" s="260"/>
      <c r="BF279" s="260"/>
      <c r="BG279" s="210"/>
      <c r="BH279" s="210"/>
      <c r="BI279" s="210"/>
    </row>
    <row r="280" spans="1:61" x14ac:dyDescent="0.25">
      <c r="A280" s="171" t="s">
        <v>91</v>
      </c>
      <c r="B280" s="164"/>
      <c r="C280" s="299" t="s">
        <v>628</v>
      </c>
      <c r="D280" s="166"/>
      <c r="E280" s="168"/>
      <c r="F280" s="167"/>
      <c r="G280" s="168"/>
      <c r="AO280" s="260"/>
      <c r="AP280" s="260"/>
      <c r="AQ280" s="260"/>
      <c r="AR280" s="260"/>
      <c r="AS280" s="260"/>
      <c r="AT280" s="260"/>
      <c r="AU280" s="260"/>
      <c r="AV280" s="260"/>
      <c r="AW280" s="260"/>
      <c r="AX280" s="260"/>
      <c r="AY280" s="260"/>
      <c r="AZ280" s="260"/>
      <c r="BA280" s="260"/>
      <c r="BB280" s="260"/>
      <c r="BC280" s="260"/>
      <c r="BD280" s="260"/>
      <c r="BE280" s="260"/>
      <c r="BF280" s="260"/>
      <c r="BG280" s="210"/>
      <c r="BH280" s="210"/>
      <c r="BI280" s="210"/>
    </row>
    <row r="281" spans="1:61" x14ac:dyDescent="0.25">
      <c r="A281" s="171" t="s">
        <v>91</v>
      </c>
      <c r="B281" s="164"/>
      <c r="C281" s="299" t="s">
        <v>628</v>
      </c>
      <c r="D281" s="166"/>
      <c r="E281" s="168"/>
      <c r="F281" s="167"/>
      <c r="G281" s="168"/>
      <c r="AO281" s="260"/>
      <c r="AP281" s="260"/>
      <c r="AQ281" s="260"/>
      <c r="AR281" s="260"/>
      <c r="AS281" s="260"/>
      <c r="AT281" s="260"/>
      <c r="AU281" s="260"/>
      <c r="AV281" s="260"/>
      <c r="AW281" s="260"/>
      <c r="AX281" s="260"/>
      <c r="AY281" s="260"/>
      <c r="AZ281" s="260"/>
      <c r="BA281" s="260"/>
      <c r="BB281" s="260"/>
      <c r="BC281" s="260"/>
      <c r="BD281" s="260"/>
      <c r="BE281" s="260"/>
      <c r="BF281" s="260"/>
      <c r="BG281" s="210"/>
      <c r="BH281" s="210"/>
      <c r="BI281" s="210"/>
    </row>
    <row r="282" spans="1:61" x14ac:dyDescent="0.25">
      <c r="A282" s="171" t="s">
        <v>91</v>
      </c>
      <c r="B282" s="164"/>
      <c r="C282" s="299" t="s">
        <v>628</v>
      </c>
      <c r="D282" s="166"/>
      <c r="E282" s="168"/>
      <c r="F282" s="167"/>
      <c r="G282" s="168"/>
      <c r="AO282" s="260"/>
      <c r="AP282" s="260"/>
      <c r="AQ282" s="260"/>
      <c r="AR282" s="260"/>
      <c r="AS282" s="260"/>
      <c r="AT282" s="260"/>
      <c r="AU282" s="260"/>
      <c r="AV282" s="260"/>
      <c r="AW282" s="260"/>
      <c r="AX282" s="260"/>
      <c r="AY282" s="260"/>
      <c r="AZ282" s="260"/>
      <c r="BA282" s="260"/>
      <c r="BB282" s="260"/>
      <c r="BC282" s="260"/>
      <c r="BD282" s="260"/>
      <c r="BE282" s="260"/>
      <c r="BF282" s="260"/>
      <c r="BG282" s="210"/>
      <c r="BH282" s="210"/>
      <c r="BI282" s="210"/>
    </row>
    <row r="283" spans="1:61" x14ac:dyDescent="0.25">
      <c r="A283" s="171" t="s">
        <v>91</v>
      </c>
      <c r="B283" s="164"/>
      <c r="C283" s="299" t="s">
        <v>628</v>
      </c>
      <c r="D283" s="166"/>
      <c r="E283" s="168"/>
      <c r="F283" s="167"/>
      <c r="G283" s="168"/>
      <c r="AO283" s="260"/>
      <c r="AP283" s="260"/>
      <c r="AQ283" s="260"/>
      <c r="AR283" s="260"/>
      <c r="AS283" s="260"/>
      <c r="AT283" s="260"/>
      <c r="AU283" s="260"/>
      <c r="AV283" s="260"/>
      <c r="AW283" s="260"/>
      <c r="AX283" s="260"/>
      <c r="AY283" s="260"/>
      <c r="AZ283" s="260"/>
      <c r="BA283" s="260"/>
      <c r="BB283" s="260"/>
      <c r="BC283" s="260"/>
      <c r="BD283" s="260"/>
      <c r="BE283" s="260"/>
      <c r="BF283" s="260"/>
      <c r="BG283" s="210"/>
      <c r="BH283" s="210"/>
      <c r="BI283" s="210"/>
    </row>
    <row r="284" spans="1:61" x14ac:dyDescent="0.25">
      <c r="A284" s="171" t="s">
        <v>91</v>
      </c>
      <c r="B284" s="164"/>
      <c r="C284" s="299" t="s">
        <v>628</v>
      </c>
      <c r="D284" s="166"/>
      <c r="E284" s="168"/>
      <c r="F284" s="167"/>
      <c r="G284" s="168"/>
      <c r="AO284" s="260"/>
      <c r="AP284" s="260"/>
      <c r="AQ284" s="260"/>
      <c r="AR284" s="260"/>
      <c r="AS284" s="260"/>
      <c r="AT284" s="260"/>
      <c r="AU284" s="260"/>
      <c r="AV284" s="260"/>
      <c r="AW284" s="260"/>
      <c r="AX284" s="260"/>
      <c r="AY284" s="260"/>
      <c r="AZ284" s="260"/>
      <c r="BA284" s="260"/>
      <c r="BB284" s="260"/>
      <c r="BC284" s="260"/>
      <c r="BD284" s="260"/>
      <c r="BE284" s="260"/>
      <c r="BF284" s="260"/>
      <c r="BG284" s="210"/>
      <c r="BH284" s="210"/>
      <c r="BI284" s="210"/>
    </row>
    <row r="285" spans="1:61" x14ac:dyDescent="0.25">
      <c r="A285" s="171" t="s">
        <v>91</v>
      </c>
      <c r="B285" s="164"/>
      <c r="C285" s="299" t="s">
        <v>628</v>
      </c>
      <c r="D285" s="166"/>
      <c r="E285" s="168"/>
      <c r="F285" s="167"/>
      <c r="G285" s="168"/>
      <c r="AO285" s="260"/>
      <c r="AP285" s="260"/>
      <c r="AQ285" s="260"/>
      <c r="AR285" s="260"/>
      <c r="AS285" s="260"/>
      <c r="AT285" s="260"/>
      <c r="AU285" s="260"/>
      <c r="AV285" s="260"/>
      <c r="AW285" s="260"/>
      <c r="AX285" s="260"/>
      <c r="AY285" s="260"/>
      <c r="AZ285" s="260"/>
      <c r="BA285" s="260"/>
      <c r="BB285" s="260"/>
      <c r="BC285" s="260"/>
      <c r="BD285" s="260"/>
      <c r="BE285" s="260"/>
      <c r="BF285" s="260"/>
      <c r="BG285" s="210"/>
      <c r="BH285" s="210"/>
      <c r="BI285" s="210"/>
    </row>
    <row r="286" spans="1:61" x14ac:dyDescent="0.25">
      <c r="A286" s="171" t="s">
        <v>91</v>
      </c>
      <c r="B286" s="164"/>
      <c r="C286" s="299" t="s">
        <v>628</v>
      </c>
      <c r="D286" s="166"/>
      <c r="E286" s="168"/>
      <c r="F286" s="167"/>
      <c r="G286" s="168"/>
      <c r="AO286" s="260"/>
      <c r="AP286" s="260"/>
      <c r="AQ286" s="260"/>
      <c r="AR286" s="260"/>
      <c r="AS286" s="260"/>
      <c r="AT286" s="260"/>
      <c r="AU286" s="260"/>
      <c r="AV286" s="260"/>
      <c r="AW286" s="260"/>
      <c r="AX286" s="260"/>
      <c r="AY286" s="260"/>
      <c r="AZ286" s="260"/>
      <c r="BA286" s="260"/>
      <c r="BB286" s="260"/>
      <c r="BC286" s="260"/>
      <c r="BD286" s="260"/>
      <c r="BE286" s="260"/>
      <c r="BF286" s="260"/>
      <c r="BG286" s="210"/>
      <c r="BH286" s="210"/>
      <c r="BI286" s="210"/>
    </row>
    <row r="287" spans="1:61" x14ac:dyDescent="0.25">
      <c r="A287" s="171" t="s">
        <v>91</v>
      </c>
      <c r="B287" s="164"/>
      <c r="C287" s="299" t="s">
        <v>628</v>
      </c>
      <c r="D287" s="166"/>
      <c r="E287" s="168"/>
      <c r="F287" s="167"/>
      <c r="G287" s="168"/>
      <c r="AO287" s="260"/>
      <c r="AP287" s="260"/>
      <c r="AQ287" s="260"/>
      <c r="AR287" s="260"/>
      <c r="AS287" s="260"/>
      <c r="AT287" s="260"/>
      <c r="AU287" s="260"/>
      <c r="AV287" s="260"/>
      <c r="AW287" s="260"/>
      <c r="AX287" s="260"/>
      <c r="AY287" s="260"/>
      <c r="AZ287" s="260"/>
      <c r="BA287" s="260"/>
      <c r="BB287" s="260"/>
      <c r="BC287" s="260"/>
      <c r="BD287" s="260"/>
      <c r="BE287" s="260"/>
      <c r="BF287" s="260"/>
      <c r="BG287" s="210"/>
      <c r="BH287" s="210"/>
      <c r="BI287" s="210"/>
    </row>
    <row r="288" spans="1:61" x14ac:dyDescent="0.25">
      <c r="A288" s="171" t="s">
        <v>91</v>
      </c>
      <c r="B288" s="164"/>
      <c r="C288" s="299" t="s">
        <v>628</v>
      </c>
      <c r="D288" s="166"/>
      <c r="E288" s="168"/>
      <c r="F288" s="167"/>
      <c r="G288" s="168"/>
      <c r="AO288" s="260"/>
      <c r="AP288" s="260"/>
      <c r="AQ288" s="260"/>
      <c r="AR288" s="260"/>
      <c r="AS288" s="260"/>
      <c r="AT288" s="260"/>
      <c r="AU288" s="260"/>
      <c r="AV288" s="260"/>
      <c r="AW288" s="260"/>
      <c r="AX288" s="260"/>
      <c r="AY288" s="260"/>
      <c r="AZ288" s="260"/>
      <c r="BA288" s="260"/>
      <c r="BB288" s="260"/>
      <c r="BC288" s="260"/>
      <c r="BD288" s="260"/>
      <c r="BE288" s="260"/>
      <c r="BF288" s="260"/>
      <c r="BG288" s="210"/>
      <c r="BH288" s="210"/>
      <c r="BI288" s="210"/>
    </row>
    <row r="289" spans="1:61" x14ac:dyDescent="0.25">
      <c r="A289" s="171" t="s">
        <v>91</v>
      </c>
      <c r="B289" s="164"/>
      <c r="C289" s="299" t="s">
        <v>628</v>
      </c>
      <c r="D289" s="166"/>
      <c r="E289" s="168"/>
      <c r="F289" s="167"/>
      <c r="G289" s="168"/>
      <c r="AO289" s="260"/>
      <c r="AP289" s="260"/>
      <c r="AQ289" s="260"/>
      <c r="AR289" s="260"/>
      <c r="AS289" s="260"/>
      <c r="AT289" s="260"/>
      <c r="AU289" s="260"/>
      <c r="AV289" s="260"/>
      <c r="AW289" s="260"/>
      <c r="AX289" s="260"/>
      <c r="AY289" s="260"/>
      <c r="AZ289" s="260"/>
      <c r="BA289" s="260"/>
      <c r="BB289" s="260"/>
      <c r="BC289" s="260"/>
      <c r="BD289" s="260"/>
      <c r="BE289" s="260"/>
      <c r="BF289" s="260"/>
      <c r="BG289" s="210"/>
      <c r="BH289" s="210"/>
      <c r="BI289" s="210"/>
    </row>
    <row r="290" spans="1:61" x14ac:dyDescent="0.25">
      <c r="A290" s="171" t="s">
        <v>91</v>
      </c>
      <c r="B290" s="164"/>
      <c r="C290" s="299" t="s">
        <v>628</v>
      </c>
      <c r="D290" s="166"/>
      <c r="E290" s="168"/>
      <c r="F290" s="167"/>
      <c r="G290" s="168"/>
      <c r="AO290" s="260"/>
      <c r="AP290" s="260"/>
      <c r="AQ290" s="260"/>
      <c r="AR290" s="260"/>
      <c r="AS290" s="260"/>
      <c r="AT290" s="260"/>
      <c r="AU290" s="260"/>
      <c r="AV290" s="260"/>
      <c r="AW290" s="260"/>
      <c r="AX290" s="260"/>
      <c r="AY290" s="260"/>
      <c r="AZ290" s="260"/>
      <c r="BA290" s="260"/>
      <c r="BB290" s="260"/>
      <c r="BC290" s="260"/>
      <c r="BD290" s="260"/>
      <c r="BE290" s="260"/>
      <c r="BF290" s="260"/>
      <c r="BG290" s="210"/>
      <c r="BH290" s="210"/>
      <c r="BI290" s="210"/>
    </row>
    <row r="291" spans="1:61" x14ac:dyDescent="0.25">
      <c r="A291" s="171" t="s">
        <v>91</v>
      </c>
      <c r="B291" s="164"/>
      <c r="C291" s="299" t="s">
        <v>628</v>
      </c>
      <c r="D291" s="166"/>
      <c r="E291" s="168"/>
      <c r="F291" s="167"/>
      <c r="G291" s="168"/>
      <c r="AO291" s="260"/>
      <c r="AP291" s="260"/>
      <c r="AQ291" s="260"/>
      <c r="AR291" s="260"/>
      <c r="AS291" s="260"/>
      <c r="AT291" s="260"/>
      <c r="AU291" s="260"/>
      <c r="AV291" s="260"/>
      <c r="AW291" s="260"/>
      <c r="AX291" s="260"/>
      <c r="AY291" s="260"/>
      <c r="AZ291" s="260"/>
      <c r="BA291" s="260"/>
      <c r="BB291" s="260"/>
      <c r="BC291" s="260"/>
      <c r="BD291" s="260"/>
      <c r="BE291" s="260"/>
      <c r="BF291" s="260"/>
      <c r="BG291" s="210"/>
      <c r="BH291" s="210"/>
      <c r="BI291" s="210"/>
    </row>
    <row r="292" spans="1:61" x14ac:dyDescent="0.25">
      <c r="A292" s="171" t="s">
        <v>91</v>
      </c>
      <c r="B292" s="164"/>
      <c r="C292" s="299" t="s">
        <v>628</v>
      </c>
      <c r="D292" s="166"/>
      <c r="E292" s="168"/>
      <c r="F292" s="167"/>
      <c r="G292" s="168"/>
      <c r="AO292" s="260"/>
      <c r="AP292" s="260"/>
      <c r="AQ292" s="260"/>
      <c r="AR292" s="260"/>
      <c r="AS292" s="260"/>
      <c r="AT292" s="260"/>
      <c r="AU292" s="260"/>
      <c r="AV292" s="260"/>
      <c r="AW292" s="260"/>
      <c r="AX292" s="260"/>
      <c r="AY292" s="260"/>
      <c r="AZ292" s="260"/>
      <c r="BA292" s="260"/>
      <c r="BB292" s="260"/>
      <c r="BC292" s="260"/>
      <c r="BD292" s="260"/>
      <c r="BE292" s="260"/>
      <c r="BF292" s="260"/>
      <c r="BG292" s="210"/>
      <c r="BH292" s="210"/>
      <c r="BI292" s="210"/>
    </row>
    <row r="293" spans="1:61" x14ac:dyDescent="0.25">
      <c r="A293" s="171" t="s">
        <v>91</v>
      </c>
      <c r="B293" s="164"/>
      <c r="C293" s="299" t="s">
        <v>628</v>
      </c>
      <c r="D293" s="166"/>
      <c r="E293" s="168"/>
      <c r="F293" s="167"/>
      <c r="G293" s="168"/>
      <c r="AO293" s="260"/>
      <c r="AP293" s="260"/>
      <c r="AQ293" s="260"/>
      <c r="AR293" s="260"/>
      <c r="AS293" s="260"/>
      <c r="AT293" s="260"/>
      <c r="AU293" s="260"/>
      <c r="AV293" s="260"/>
      <c r="AW293" s="260"/>
      <c r="AX293" s="260"/>
      <c r="AY293" s="260"/>
      <c r="AZ293" s="260"/>
      <c r="BA293" s="260"/>
      <c r="BB293" s="260"/>
      <c r="BC293" s="260"/>
      <c r="BD293" s="260"/>
      <c r="BE293" s="260"/>
      <c r="BF293" s="260"/>
      <c r="BG293" s="210"/>
      <c r="BH293" s="210"/>
      <c r="BI293" s="210"/>
    </row>
    <row r="294" spans="1:61" x14ac:dyDescent="0.25">
      <c r="A294" s="171" t="s">
        <v>91</v>
      </c>
      <c r="B294" s="164"/>
      <c r="C294" s="299" t="s">
        <v>628</v>
      </c>
      <c r="D294" s="166"/>
      <c r="E294" s="168"/>
      <c r="F294" s="167"/>
      <c r="G294" s="168"/>
      <c r="AO294" s="260"/>
      <c r="AP294" s="260"/>
      <c r="AQ294" s="260"/>
      <c r="AR294" s="260"/>
      <c r="AS294" s="260"/>
      <c r="AT294" s="260"/>
      <c r="AU294" s="260"/>
      <c r="AV294" s="260"/>
      <c r="AW294" s="260"/>
      <c r="AX294" s="260"/>
      <c r="AY294" s="260"/>
      <c r="AZ294" s="260"/>
      <c r="BA294" s="260"/>
      <c r="BB294" s="260"/>
      <c r="BC294" s="260"/>
      <c r="BD294" s="260"/>
      <c r="BE294" s="260"/>
      <c r="BF294" s="260"/>
      <c r="BG294" s="210"/>
      <c r="BH294" s="210"/>
      <c r="BI294" s="210"/>
    </row>
    <row r="295" spans="1:61" x14ac:dyDescent="0.25">
      <c r="A295" s="171" t="s">
        <v>91</v>
      </c>
      <c r="B295" s="164"/>
      <c r="C295" s="299" t="s">
        <v>628</v>
      </c>
      <c r="D295" s="166"/>
      <c r="E295" s="168"/>
      <c r="F295" s="167"/>
      <c r="G295" s="168"/>
      <c r="AO295" s="260"/>
      <c r="AP295" s="260"/>
      <c r="AQ295" s="260"/>
      <c r="AR295" s="260"/>
      <c r="AS295" s="260"/>
      <c r="AT295" s="260"/>
      <c r="AU295" s="260"/>
      <c r="AV295" s="260"/>
      <c r="AW295" s="260"/>
      <c r="AX295" s="260"/>
      <c r="AY295" s="260"/>
      <c r="AZ295" s="260"/>
      <c r="BA295" s="260"/>
      <c r="BB295" s="260"/>
      <c r="BC295" s="260"/>
      <c r="BD295" s="260"/>
      <c r="BE295" s="260"/>
      <c r="BF295" s="260"/>
      <c r="BG295" s="210"/>
      <c r="BH295" s="210"/>
      <c r="BI295" s="210"/>
    </row>
    <row r="296" spans="1:61" x14ac:dyDescent="0.25">
      <c r="A296" s="171" t="s">
        <v>91</v>
      </c>
      <c r="B296" s="164"/>
      <c r="C296" s="299" t="s">
        <v>628</v>
      </c>
      <c r="D296" s="166"/>
      <c r="E296" s="168"/>
      <c r="F296" s="167"/>
      <c r="G296" s="168"/>
      <c r="AO296" s="260"/>
      <c r="AP296" s="260"/>
      <c r="AQ296" s="260"/>
      <c r="AR296" s="260"/>
      <c r="AS296" s="260"/>
      <c r="AT296" s="260"/>
      <c r="AU296" s="260"/>
      <c r="AV296" s="260"/>
      <c r="AW296" s="260"/>
      <c r="AX296" s="260"/>
      <c r="AY296" s="260"/>
      <c r="AZ296" s="260"/>
      <c r="BA296" s="260"/>
      <c r="BB296" s="260"/>
      <c r="BC296" s="260"/>
      <c r="BD296" s="260"/>
      <c r="BE296" s="260"/>
      <c r="BF296" s="260"/>
      <c r="BG296" s="210"/>
      <c r="BH296" s="210"/>
      <c r="BI296" s="210"/>
    </row>
    <row r="297" spans="1:61" x14ac:dyDescent="0.25">
      <c r="A297" s="171" t="s">
        <v>91</v>
      </c>
      <c r="B297" s="164"/>
      <c r="C297" s="299" t="s">
        <v>628</v>
      </c>
      <c r="D297" s="166"/>
      <c r="E297" s="168"/>
      <c r="F297" s="167"/>
      <c r="G297" s="168"/>
      <c r="AO297" s="260"/>
      <c r="AP297" s="260"/>
      <c r="AQ297" s="260"/>
      <c r="AR297" s="260"/>
      <c r="AS297" s="260"/>
      <c r="AT297" s="260"/>
      <c r="AU297" s="260"/>
      <c r="AV297" s="260"/>
      <c r="AW297" s="260"/>
      <c r="AX297" s="260"/>
      <c r="AY297" s="260"/>
      <c r="AZ297" s="260"/>
      <c r="BA297" s="260"/>
      <c r="BB297" s="260"/>
      <c r="BC297" s="260"/>
      <c r="BD297" s="260"/>
      <c r="BE297" s="260"/>
      <c r="BF297" s="260"/>
      <c r="BG297" s="210"/>
      <c r="BH297" s="210"/>
      <c r="BI297" s="210"/>
    </row>
    <row r="298" spans="1:61" x14ac:dyDescent="0.25">
      <c r="A298" s="171" t="s">
        <v>91</v>
      </c>
      <c r="B298" s="164"/>
      <c r="C298" s="299" t="s">
        <v>628</v>
      </c>
      <c r="D298" s="166"/>
      <c r="E298" s="168"/>
      <c r="F298" s="167"/>
      <c r="G298" s="168"/>
      <c r="AO298" s="260"/>
      <c r="AP298" s="260"/>
      <c r="AQ298" s="260"/>
      <c r="AR298" s="260"/>
      <c r="AS298" s="260"/>
      <c r="AT298" s="260"/>
      <c r="AU298" s="260"/>
      <c r="AV298" s="260"/>
      <c r="AW298" s="260"/>
      <c r="AX298" s="260"/>
      <c r="AY298" s="260"/>
      <c r="AZ298" s="260"/>
      <c r="BA298" s="260"/>
      <c r="BB298" s="260"/>
      <c r="BC298" s="260"/>
      <c r="BD298" s="260"/>
      <c r="BE298" s="260"/>
      <c r="BF298" s="260"/>
      <c r="BG298" s="210"/>
      <c r="BH298" s="210"/>
      <c r="BI298" s="210"/>
    </row>
    <row r="299" spans="1:61" x14ac:dyDescent="0.25">
      <c r="A299" s="171" t="s">
        <v>91</v>
      </c>
      <c r="B299" s="164"/>
      <c r="C299" s="299" t="s">
        <v>628</v>
      </c>
      <c r="D299" s="166"/>
      <c r="E299" s="168"/>
      <c r="F299" s="167"/>
      <c r="G299" s="168"/>
      <c r="AO299" s="260"/>
      <c r="AP299" s="260"/>
      <c r="AQ299" s="260"/>
      <c r="AR299" s="260"/>
      <c r="AS299" s="260"/>
      <c r="AT299" s="260"/>
      <c r="AU299" s="260"/>
      <c r="AV299" s="260"/>
      <c r="AW299" s="260"/>
      <c r="AX299" s="260"/>
      <c r="AY299" s="260"/>
      <c r="AZ299" s="260"/>
      <c r="BA299" s="260"/>
      <c r="BB299" s="260"/>
      <c r="BC299" s="260"/>
      <c r="BD299" s="260"/>
      <c r="BE299" s="260"/>
      <c r="BF299" s="260"/>
      <c r="BG299" s="210"/>
      <c r="BH299" s="210"/>
      <c r="BI299" s="210"/>
    </row>
    <row r="300" spans="1:61" x14ac:dyDescent="0.25">
      <c r="A300" s="171" t="s">
        <v>91</v>
      </c>
      <c r="B300" s="164"/>
      <c r="C300" s="299" t="s">
        <v>628</v>
      </c>
      <c r="D300" s="166"/>
      <c r="E300" s="168"/>
      <c r="F300" s="167"/>
      <c r="G300" s="168"/>
      <c r="AO300" s="260"/>
      <c r="AP300" s="260"/>
      <c r="AQ300" s="260"/>
      <c r="AR300" s="260"/>
      <c r="AS300" s="260"/>
      <c r="AT300" s="260"/>
      <c r="AU300" s="260"/>
      <c r="AV300" s="260"/>
      <c r="AW300" s="260"/>
      <c r="AX300" s="260"/>
      <c r="AY300" s="260"/>
      <c r="AZ300" s="260"/>
      <c r="BA300" s="260"/>
      <c r="BB300" s="260"/>
      <c r="BC300" s="260"/>
      <c r="BD300" s="260"/>
      <c r="BE300" s="260"/>
      <c r="BF300" s="260"/>
      <c r="BG300" s="210"/>
      <c r="BH300" s="210"/>
      <c r="BI300" s="210"/>
    </row>
    <row r="301" spans="1:61" x14ac:dyDescent="0.25">
      <c r="A301" s="171" t="s">
        <v>91</v>
      </c>
      <c r="B301" s="164"/>
      <c r="C301" s="299" t="s">
        <v>628</v>
      </c>
      <c r="D301" s="166"/>
      <c r="E301" s="168"/>
      <c r="F301" s="167"/>
      <c r="G301" s="168"/>
      <c r="AO301" s="260"/>
      <c r="AP301" s="260"/>
      <c r="AQ301" s="260"/>
      <c r="AR301" s="260"/>
      <c r="AS301" s="260"/>
      <c r="AT301" s="260"/>
      <c r="AU301" s="260"/>
      <c r="AV301" s="260"/>
      <c r="AW301" s="260"/>
      <c r="AX301" s="260"/>
      <c r="AY301" s="260"/>
      <c r="AZ301" s="260"/>
      <c r="BA301" s="260"/>
      <c r="BB301" s="260"/>
      <c r="BC301" s="260"/>
      <c r="BD301" s="260"/>
      <c r="BE301" s="260"/>
      <c r="BF301" s="260"/>
      <c r="BG301" s="210"/>
      <c r="BH301" s="210"/>
      <c r="BI301" s="210"/>
    </row>
    <row r="302" spans="1:61" x14ac:dyDescent="0.25">
      <c r="A302" s="171" t="s">
        <v>91</v>
      </c>
      <c r="B302" s="164"/>
      <c r="C302" s="299" t="s">
        <v>628</v>
      </c>
      <c r="D302" s="166"/>
      <c r="E302" s="168"/>
      <c r="F302" s="167"/>
      <c r="G302" s="168"/>
      <c r="AO302" s="260"/>
      <c r="AP302" s="260"/>
      <c r="AQ302" s="260"/>
      <c r="AR302" s="260"/>
      <c r="AS302" s="260"/>
      <c r="AT302" s="260"/>
      <c r="AU302" s="260"/>
      <c r="AV302" s="260"/>
      <c r="AW302" s="260"/>
      <c r="AX302" s="260"/>
      <c r="AY302" s="260"/>
      <c r="AZ302" s="260"/>
      <c r="BA302" s="260"/>
      <c r="BB302" s="260"/>
      <c r="BC302" s="260"/>
      <c r="BD302" s="260"/>
      <c r="BE302" s="260"/>
      <c r="BF302" s="260"/>
      <c r="BG302" s="210"/>
      <c r="BH302" s="210"/>
      <c r="BI302" s="210"/>
    </row>
    <row r="303" spans="1:61" x14ac:dyDescent="0.25">
      <c r="A303" s="171" t="s">
        <v>91</v>
      </c>
      <c r="B303" s="164"/>
      <c r="C303" s="299" t="s">
        <v>628</v>
      </c>
      <c r="D303" s="166"/>
      <c r="E303" s="168"/>
      <c r="F303" s="167"/>
      <c r="G303" s="168"/>
      <c r="AO303" s="260"/>
      <c r="AP303" s="260"/>
      <c r="AQ303" s="260"/>
      <c r="AR303" s="260"/>
      <c r="AS303" s="260"/>
      <c r="AT303" s="260"/>
      <c r="AU303" s="260"/>
      <c r="AV303" s="260"/>
      <c r="AW303" s="260"/>
      <c r="AX303" s="260"/>
      <c r="AY303" s="260"/>
      <c r="AZ303" s="260"/>
      <c r="BA303" s="260"/>
      <c r="BB303" s="260"/>
      <c r="BC303" s="260"/>
      <c r="BD303" s="260"/>
      <c r="BE303" s="260"/>
      <c r="BF303" s="260"/>
      <c r="BG303" s="210"/>
      <c r="BH303" s="210"/>
      <c r="BI303" s="210"/>
    </row>
    <row r="304" spans="1:61" x14ac:dyDescent="0.25">
      <c r="A304" s="171" t="s">
        <v>91</v>
      </c>
      <c r="B304" s="164"/>
      <c r="C304" s="299" t="s">
        <v>628</v>
      </c>
      <c r="D304" s="166"/>
      <c r="E304" s="168"/>
      <c r="F304" s="167"/>
      <c r="G304" s="168"/>
      <c r="AO304" s="260"/>
      <c r="AP304" s="260"/>
      <c r="AQ304" s="260"/>
      <c r="AR304" s="260"/>
      <c r="AS304" s="260"/>
      <c r="AT304" s="260"/>
      <c r="AU304" s="260"/>
      <c r="AV304" s="260"/>
      <c r="AW304" s="260"/>
      <c r="AX304" s="260"/>
      <c r="AY304" s="260"/>
      <c r="AZ304" s="260"/>
      <c r="BA304" s="260"/>
      <c r="BB304" s="260"/>
      <c r="BC304" s="260"/>
      <c r="BD304" s="260"/>
      <c r="BE304" s="260"/>
      <c r="BF304" s="260"/>
      <c r="BG304" s="210"/>
      <c r="BH304" s="210"/>
      <c r="BI304" s="210"/>
    </row>
    <row r="305" spans="1:61" x14ac:dyDescent="0.25">
      <c r="A305" s="171" t="s">
        <v>91</v>
      </c>
      <c r="B305" s="164"/>
      <c r="C305" s="299" t="s">
        <v>628</v>
      </c>
      <c r="D305" s="166"/>
      <c r="E305" s="168"/>
      <c r="F305" s="167"/>
      <c r="G305" s="168"/>
      <c r="AO305" s="260"/>
      <c r="AP305" s="260"/>
      <c r="AQ305" s="260"/>
      <c r="AR305" s="260"/>
      <c r="AS305" s="260"/>
      <c r="AT305" s="260"/>
      <c r="AU305" s="260"/>
      <c r="AV305" s="260"/>
      <c r="AW305" s="260"/>
      <c r="AX305" s="260"/>
      <c r="AY305" s="260"/>
      <c r="AZ305" s="260"/>
      <c r="BA305" s="260"/>
      <c r="BB305" s="260"/>
      <c r="BC305" s="260"/>
      <c r="BD305" s="260"/>
      <c r="BE305" s="260"/>
      <c r="BF305" s="260"/>
      <c r="BG305" s="210"/>
      <c r="BH305" s="210"/>
      <c r="BI305" s="210"/>
    </row>
    <row r="306" spans="1:61" x14ac:dyDescent="0.25">
      <c r="A306" s="171" t="s">
        <v>91</v>
      </c>
      <c r="B306" s="164"/>
      <c r="C306" s="299" t="s">
        <v>628</v>
      </c>
      <c r="D306" s="166"/>
      <c r="E306" s="168"/>
      <c r="F306" s="167"/>
      <c r="G306" s="168"/>
      <c r="AO306" s="260"/>
      <c r="AP306" s="260"/>
      <c r="AQ306" s="260"/>
      <c r="AR306" s="260"/>
      <c r="AS306" s="260"/>
      <c r="AT306" s="260"/>
      <c r="AU306" s="260"/>
      <c r="AV306" s="260"/>
      <c r="AW306" s="260"/>
      <c r="AX306" s="260"/>
      <c r="AY306" s="260"/>
      <c r="AZ306" s="260"/>
      <c r="BA306" s="260"/>
      <c r="BB306" s="260"/>
      <c r="BC306" s="260"/>
      <c r="BD306" s="260"/>
      <c r="BE306" s="260"/>
      <c r="BF306" s="260"/>
      <c r="BG306" s="210"/>
      <c r="BH306" s="210"/>
      <c r="BI306" s="210"/>
    </row>
    <row r="307" spans="1:61" x14ac:dyDescent="0.25">
      <c r="A307" s="171" t="s">
        <v>91</v>
      </c>
      <c r="B307" s="164"/>
      <c r="C307" s="299" t="s">
        <v>628</v>
      </c>
      <c r="D307" s="166"/>
      <c r="E307" s="168"/>
      <c r="F307" s="167"/>
      <c r="G307" s="168"/>
      <c r="AO307" s="260"/>
      <c r="AP307" s="260"/>
      <c r="AQ307" s="260"/>
      <c r="AR307" s="260"/>
      <c r="AS307" s="260"/>
      <c r="AT307" s="260"/>
      <c r="AU307" s="260"/>
      <c r="AV307" s="260"/>
      <c r="AW307" s="260"/>
      <c r="AX307" s="260"/>
      <c r="AY307" s="260"/>
      <c r="AZ307" s="260"/>
      <c r="BA307" s="260"/>
      <c r="BB307" s="260"/>
      <c r="BC307" s="260"/>
      <c r="BD307" s="260"/>
      <c r="BE307" s="260"/>
      <c r="BF307" s="260"/>
      <c r="BG307" s="210"/>
      <c r="BH307" s="210"/>
      <c r="BI307" s="210"/>
    </row>
    <row r="308" spans="1:61" x14ac:dyDescent="0.25">
      <c r="A308" s="171" t="s">
        <v>91</v>
      </c>
      <c r="B308" s="164"/>
      <c r="C308" s="299" t="s">
        <v>628</v>
      </c>
      <c r="D308" s="166"/>
      <c r="E308" s="168"/>
      <c r="F308" s="167"/>
      <c r="G308" s="168"/>
      <c r="AO308" s="260"/>
      <c r="AP308" s="260"/>
      <c r="AQ308" s="260"/>
      <c r="AR308" s="260"/>
      <c r="AS308" s="260"/>
      <c r="AT308" s="260"/>
      <c r="AU308" s="260"/>
      <c r="AV308" s="260"/>
      <c r="AW308" s="260"/>
      <c r="AX308" s="260"/>
      <c r="AY308" s="260"/>
      <c r="AZ308" s="260"/>
      <c r="BA308" s="260"/>
      <c r="BB308" s="260"/>
      <c r="BC308" s="260"/>
      <c r="BD308" s="260"/>
      <c r="BE308" s="260"/>
      <c r="BF308" s="260"/>
      <c r="BG308" s="210"/>
      <c r="BH308" s="210"/>
      <c r="BI308" s="210"/>
    </row>
    <row r="309" spans="1:61" x14ac:dyDescent="0.25">
      <c r="A309" s="171" t="s">
        <v>91</v>
      </c>
      <c r="B309" s="164"/>
      <c r="C309" s="299" t="s">
        <v>628</v>
      </c>
      <c r="D309" s="166"/>
      <c r="E309" s="168"/>
      <c r="F309" s="167"/>
      <c r="G309" s="168"/>
      <c r="AO309" s="260"/>
      <c r="AP309" s="260"/>
      <c r="AQ309" s="260"/>
      <c r="AR309" s="260"/>
      <c r="AS309" s="260"/>
      <c r="AT309" s="260"/>
      <c r="AU309" s="260"/>
      <c r="AV309" s="260"/>
      <c r="AW309" s="260"/>
      <c r="AX309" s="260"/>
      <c r="AY309" s="260"/>
      <c r="AZ309" s="260"/>
      <c r="BA309" s="260"/>
      <c r="BB309" s="260"/>
      <c r="BC309" s="260"/>
      <c r="BD309" s="260"/>
      <c r="BE309" s="260"/>
      <c r="BF309" s="260"/>
      <c r="BG309" s="210"/>
      <c r="BH309" s="210"/>
      <c r="BI309" s="210"/>
    </row>
    <row r="310" spans="1:61" x14ac:dyDescent="0.25">
      <c r="A310" s="171" t="s">
        <v>91</v>
      </c>
      <c r="B310" s="164"/>
      <c r="C310" s="299" t="s">
        <v>628</v>
      </c>
      <c r="D310" s="166"/>
      <c r="E310" s="168"/>
      <c r="F310" s="167"/>
      <c r="G310" s="168"/>
      <c r="AO310" s="260"/>
      <c r="AP310" s="260"/>
      <c r="AQ310" s="260"/>
      <c r="AR310" s="260"/>
      <c r="AS310" s="260"/>
      <c r="AT310" s="260"/>
      <c r="AU310" s="260"/>
      <c r="AV310" s="260"/>
      <c r="AW310" s="260"/>
      <c r="AX310" s="260"/>
      <c r="AY310" s="260"/>
      <c r="AZ310" s="260"/>
      <c r="BA310" s="260"/>
      <c r="BB310" s="260"/>
      <c r="BC310" s="260"/>
      <c r="BD310" s="260"/>
      <c r="BE310" s="260"/>
      <c r="BF310" s="260"/>
      <c r="BG310" s="210"/>
      <c r="BH310" s="210"/>
      <c r="BI310" s="210"/>
    </row>
    <row r="311" spans="1:61" x14ac:dyDescent="0.25">
      <c r="A311" s="171" t="s">
        <v>91</v>
      </c>
      <c r="B311" s="164"/>
      <c r="C311" s="299" t="s">
        <v>628</v>
      </c>
      <c r="D311" s="166"/>
      <c r="E311" s="168"/>
      <c r="F311" s="167"/>
      <c r="G311" s="168"/>
      <c r="AO311" s="260"/>
      <c r="AP311" s="260"/>
      <c r="AQ311" s="260"/>
      <c r="AR311" s="260"/>
      <c r="AS311" s="260"/>
      <c r="AT311" s="260"/>
      <c r="AU311" s="260"/>
      <c r="AV311" s="260"/>
      <c r="AW311" s="260"/>
      <c r="AX311" s="260"/>
      <c r="AY311" s="260"/>
      <c r="AZ311" s="260"/>
      <c r="BA311" s="260"/>
      <c r="BB311" s="260"/>
      <c r="BC311" s="260"/>
      <c r="BD311" s="260"/>
      <c r="BE311" s="260"/>
      <c r="BF311" s="260"/>
      <c r="BG311" s="210"/>
      <c r="BH311" s="210"/>
      <c r="BI311" s="210"/>
    </row>
    <row r="312" spans="1:61" x14ac:dyDescent="0.25">
      <c r="A312" s="171" t="s">
        <v>91</v>
      </c>
      <c r="B312" s="164"/>
      <c r="C312" s="299" t="s">
        <v>628</v>
      </c>
      <c r="D312" s="166"/>
      <c r="E312" s="168"/>
      <c r="F312" s="167"/>
      <c r="G312" s="168"/>
      <c r="AO312" s="260"/>
      <c r="AP312" s="260"/>
      <c r="AQ312" s="260"/>
      <c r="AR312" s="260"/>
      <c r="AS312" s="260"/>
      <c r="AT312" s="260"/>
      <c r="AU312" s="260"/>
      <c r="AV312" s="260"/>
      <c r="AW312" s="260"/>
      <c r="AX312" s="260"/>
      <c r="AY312" s="260"/>
      <c r="AZ312" s="260"/>
      <c r="BA312" s="260"/>
      <c r="BB312" s="260"/>
      <c r="BC312" s="260"/>
      <c r="BD312" s="260"/>
      <c r="BE312" s="260"/>
      <c r="BF312" s="260"/>
      <c r="BG312" s="210"/>
      <c r="BH312" s="210"/>
      <c r="BI312" s="210"/>
    </row>
    <row r="313" spans="1:61" x14ac:dyDescent="0.25">
      <c r="A313" s="171" t="s">
        <v>91</v>
      </c>
      <c r="B313" s="164"/>
      <c r="C313" s="299" t="s">
        <v>628</v>
      </c>
      <c r="D313" s="166"/>
      <c r="E313" s="168"/>
      <c r="F313" s="167"/>
      <c r="G313" s="168"/>
      <c r="AO313" s="260"/>
      <c r="AP313" s="260"/>
      <c r="AQ313" s="260"/>
      <c r="AR313" s="260"/>
      <c r="AS313" s="260"/>
      <c r="AT313" s="260"/>
      <c r="AU313" s="260"/>
      <c r="AV313" s="260"/>
      <c r="AW313" s="260"/>
      <c r="AX313" s="260"/>
      <c r="AY313" s="260"/>
      <c r="AZ313" s="260"/>
      <c r="BA313" s="260"/>
      <c r="BB313" s="260"/>
      <c r="BC313" s="260"/>
      <c r="BD313" s="260"/>
      <c r="BE313" s="260"/>
      <c r="BF313" s="260"/>
      <c r="BG313" s="210"/>
      <c r="BH313" s="210"/>
      <c r="BI313" s="210"/>
    </row>
    <row r="314" spans="1:61" x14ac:dyDescent="0.25">
      <c r="A314" s="171" t="s">
        <v>91</v>
      </c>
      <c r="B314" s="164"/>
      <c r="C314" s="299" t="s">
        <v>628</v>
      </c>
      <c r="D314" s="166"/>
      <c r="E314" s="168"/>
      <c r="F314" s="167"/>
      <c r="G314" s="168"/>
      <c r="AO314" s="260"/>
      <c r="AP314" s="260"/>
      <c r="AQ314" s="260"/>
      <c r="AR314" s="260"/>
      <c r="AS314" s="260"/>
      <c r="AT314" s="260"/>
      <c r="AU314" s="260"/>
      <c r="AV314" s="260"/>
      <c r="AW314" s="260"/>
      <c r="AX314" s="260"/>
      <c r="AY314" s="260"/>
      <c r="AZ314" s="260"/>
      <c r="BA314" s="260"/>
      <c r="BB314" s="260"/>
      <c r="BC314" s="260"/>
      <c r="BD314" s="260"/>
      <c r="BE314" s="260"/>
      <c r="BF314" s="260"/>
      <c r="BG314" s="210"/>
      <c r="BH314" s="210"/>
      <c r="BI314" s="210"/>
    </row>
    <row r="315" spans="1:61" x14ac:dyDescent="0.25">
      <c r="A315" s="171" t="s">
        <v>91</v>
      </c>
      <c r="B315" s="164"/>
      <c r="C315" s="299" t="s">
        <v>628</v>
      </c>
      <c r="D315" s="166"/>
      <c r="E315" s="168"/>
      <c r="F315" s="167"/>
      <c r="G315" s="168"/>
      <c r="AO315" s="260"/>
      <c r="AP315" s="260"/>
      <c r="AQ315" s="260"/>
      <c r="AR315" s="260"/>
      <c r="AS315" s="260"/>
      <c r="AT315" s="260"/>
      <c r="AU315" s="260"/>
      <c r="AV315" s="260"/>
      <c r="AW315" s="260"/>
      <c r="AX315" s="260"/>
      <c r="AY315" s="260"/>
      <c r="AZ315" s="260"/>
      <c r="BA315" s="260"/>
      <c r="BB315" s="260"/>
      <c r="BC315" s="260"/>
      <c r="BD315" s="260"/>
      <c r="BE315" s="260"/>
      <c r="BF315" s="260"/>
      <c r="BG315" s="210"/>
      <c r="BH315" s="210"/>
      <c r="BI315" s="210"/>
    </row>
    <row r="316" spans="1:61" x14ac:dyDescent="0.25">
      <c r="A316" s="171" t="s">
        <v>91</v>
      </c>
      <c r="B316" s="164"/>
      <c r="C316" s="299" t="s">
        <v>628</v>
      </c>
      <c r="D316" s="166"/>
      <c r="E316" s="168"/>
      <c r="F316" s="167"/>
      <c r="G316" s="168"/>
      <c r="AO316" s="260"/>
      <c r="AP316" s="260"/>
      <c r="AQ316" s="260"/>
      <c r="AR316" s="260"/>
      <c r="AS316" s="260"/>
      <c r="AT316" s="260"/>
      <c r="AU316" s="260"/>
      <c r="AV316" s="260"/>
      <c r="AW316" s="260"/>
      <c r="AX316" s="260"/>
      <c r="AY316" s="260"/>
      <c r="AZ316" s="260"/>
      <c r="BA316" s="260"/>
      <c r="BB316" s="260"/>
      <c r="BC316" s="260"/>
      <c r="BD316" s="260"/>
      <c r="BE316" s="260"/>
      <c r="BF316" s="260"/>
      <c r="BG316" s="210"/>
      <c r="BH316" s="210"/>
      <c r="BI316" s="210"/>
    </row>
    <row r="317" spans="1:61" x14ac:dyDescent="0.25">
      <c r="A317" s="171" t="s">
        <v>91</v>
      </c>
      <c r="B317" s="164"/>
      <c r="C317" s="299" t="s">
        <v>628</v>
      </c>
      <c r="D317" s="166"/>
      <c r="E317" s="168"/>
      <c r="F317" s="167"/>
      <c r="G317" s="168"/>
      <c r="AO317" s="260"/>
      <c r="AP317" s="260"/>
      <c r="AQ317" s="260"/>
      <c r="AR317" s="260"/>
      <c r="AS317" s="260"/>
      <c r="AT317" s="260"/>
      <c r="AU317" s="260"/>
      <c r="AV317" s="260"/>
      <c r="AW317" s="260"/>
      <c r="AX317" s="260"/>
      <c r="AY317" s="260"/>
      <c r="AZ317" s="260"/>
      <c r="BA317" s="260"/>
      <c r="BB317" s="260"/>
      <c r="BC317" s="260"/>
      <c r="BD317" s="260"/>
      <c r="BE317" s="260"/>
      <c r="BF317" s="260"/>
      <c r="BG317" s="210"/>
      <c r="BH317" s="210"/>
      <c r="BI317" s="210"/>
    </row>
    <row r="318" spans="1:61" x14ac:dyDescent="0.25">
      <c r="A318" s="171" t="s">
        <v>91</v>
      </c>
      <c r="B318" s="164"/>
      <c r="C318" s="299" t="s">
        <v>628</v>
      </c>
      <c r="D318" s="166"/>
      <c r="E318" s="168"/>
      <c r="F318" s="167"/>
      <c r="G318" s="168"/>
      <c r="AO318" s="260"/>
      <c r="AP318" s="260"/>
      <c r="AQ318" s="260"/>
      <c r="AR318" s="260"/>
      <c r="AS318" s="260"/>
      <c r="AT318" s="260"/>
      <c r="AU318" s="260"/>
      <c r="AV318" s="260"/>
      <c r="AW318" s="260"/>
      <c r="AX318" s="260"/>
      <c r="AY318" s="260"/>
      <c r="AZ318" s="260"/>
      <c r="BA318" s="260"/>
      <c r="BB318" s="260"/>
      <c r="BC318" s="260"/>
      <c r="BD318" s="260"/>
      <c r="BE318" s="260"/>
      <c r="BF318" s="260"/>
      <c r="BG318" s="210"/>
      <c r="BH318" s="210"/>
      <c r="BI318" s="210"/>
    </row>
    <row r="319" spans="1:61" x14ac:dyDescent="0.25">
      <c r="A319" s="171" t="s">
        <v>91</v>
      </c>
      <c r="B319" s="164"/>
      <c r="C319" s="299" t="s">
        <v>628</v>
      </c>
      <c r="D319" s="166"/>
      <c r="E319" s="168"/>
      <c r="F319" s="167"/>
      <c r="G319" s="168"/>
      <c r="AO319" s="260"/>
      <c r="AP319" s="260"/>
      <c r="AQ319" s="260"/>
      <c r="AR319" s="260"/>
      <c r="AS319" s="260"/>
      <c r="AT319" s="260"/>
      <c r="AU319" s="260"/>
      <c r="AV319" s="260"/>
      <c r="AW319" s="260"/>
      <c r="AX319" s="260"/>
      <c r="AY319" s="260"/>
      <c r="AZ319" s="260"/>
      <c r="BA319" s="260"/>
      <c r="BB319" s="260"/>
      <c r="BC319" s="260"/>
      <c r="BD319" s="260"/>
      <c r="BE319" s="260"/>
      <c r="BF319" s="260"/>
      <c r="BG319" s="210"/>
      <c r="BH319" s="210"/>
      <c r="BI319" s="210"/>
    </row>
    <row r="320" spans="1:61" x14ac:dyDescent="0.25">
      <c r="A320" s="171" t="s">
        <v>91</v>
      </c>
      <c r="B320" s="164"/>
      <c r="C320" s="299" t="s">
        <v>628</v>
      </c>
      <c r="D320" s="166"/>
      <c r="E320" s="168"/>
      <c r="F320" s="167"/>
      <c r="G320" s="168"/>
      <c r="AO320" s="260"/>
      <c r="AP320" s="260"/>
      <c r="AQ320" s="260"/>
      <c r="AR320" s="260"/>
      <c r="AS320" s="260"/>
      <c r="AT320" s="260"/>
      <c r="AU320" s="260"/>
      <c r="AV320" s="260"/>
      <c r="AW320" s="260"/>
      <c r="AX320" s="260"/>
      <c r="AY320" s="260"/>
      <c r="AZ320" s="260"/>
      <c r="BA320" s="260"/>
      <c r="BB320" s="260"/>
      <c r="BC320" s="260"/>
      <c r="BD320" s="260"/>
      <c r="BE320" s="260"/>
      <c r="BF320" s="260"/>
      <c r="BG320" s="210"/>
      <c r="BH320" s="210"/>
      <c r="BI320" s="210"/>
    </row>
    <row r="321" spans="1:61" x14ac:dyDescent="0.25">
      <c r="A321" s="171" t="s">
        <v>91</v>
      </c>
      <c r="B321" s="164"/>
      <c r="C321" s="299" t="s">
        <v>628</v>
      </c>
      <c r="D321" s="166"/>
      <c r="E321" s="168"/>
      <c r="F321" s="167"/>
      <c r="G321" s="168"/>
      <c r="AO321" s="260"/>
      <c r="AP321" s="260"/>
      <c r="AQ321" s="260"/>
      <c r="AR321" s="260"/>
      <c r="AS321" s="260"/>
      <c r="AT321" s="260"/>
      <c r="AU321" s="260"/>
      <c r="AV321" s="260"/>
      <c r="AW321" s="260"/>
      <c r="AX321" s="260"/>
      <c r="AY321" s="260"/>
      <c r="AZ321" s="260"/>
      <c r="BA321" s="260"/>
      <c r="BB321" s="260"/>
      <c r="BC321" s="260"/>
      <c r="BD321" s="260"/>
      <c r="BE321" s="260"/>
      <c r="BF321" s="260"/>
      <c r="BG321" s="210"/>
      <c r="BH321" s="210"/>
      <c r="BI321" s="210"/>
    </row>
    <row r="322" spans="1:61" x14ac:dyDescent="0.25">
      <c r="A322" s="171" t="s">
        <v>91</v>
      </c>
      <c r="B322" s="164"/>
      <c r="C322" s="299" t="s">
        <v>628</v>
      </c>
      <c r="D322" s="166"/>
      <c r="E322" s="168"/>
      <c r="F322" s="167"/>
      <c r="G322" s="168"/>
      <c r="AO322" s="260"/>
      <c r="AP322" s="260"/>
      <c r="AQ322" s="260"/>
      <c r="AR322" s="260"/>
      <c r="AS322" s="260"/>
      <c r="AT322" s="260"/>
      <c r="AU322" s="260"/>
      <c r="AV322" s="260"/>
      <c r="AW322" s="260"/>
      <c r="AX322" s="260"/>
      <c r="AY322" s="260"/>
      <c r="AZ322" s="260"/>
      <c r="BA322" s="260"/>
      <c r="BB322" s="260"/>
      <c r="BC322" s="260"/>
      <c r="BD322" s="260"/>
      <c r="BE322" s="260"/>
      <c r="BF322" s="260"/>
      <c r="BG322" s="210"/>
      <c r="BH322" s="210"/>
      <c r="BI322" s="210"/>
    </row>
    <row r="323" spans="1:61" x14ac:dyDescent="0.25">
      <c r="A323" s="171" t="s">
        <v>91</v>
      </c>
      <c r="B323" s="164"/>
      <c r="C323" s="299" t="s">
        <v>628</v>
      </c>
      <c r="D323" s="166"/>
      <c r="E323" s="168"/>
      <c r="F323" s="167"/>
      <c r="G323" s="168"/>
      <c r="AO323" s="260"/>
      <c r="AP323" s="260"/>
      <c r="AQ323" s="260"/>
      <c r="AR323" s="260"/>
      <c r="AS323" s="260"/>
      <c r="AT323" s="260"/>
      <c r="AU323" s="260"/>
      <c r="AV323" s="260"/>
      <c r="AW323" s="260"/>
      <c r="AX323" s="260"/>
      <c r="AY323" s="260"/>
      <c r="AZ323" s="260"/>
      <c r="BA323" s="260"/>
      <c r="BB323" s="260"/>
      <c r="BC323" s="260"/>
      <c r="BD323" s="260"/>
      <c r="BE323" s="260"/>
      <c r="BF323" s="260"/>
      <c r="BG323" s="210"/>
      <c r="BH323" s="210"/>
      <c r="BI323" s="210"/>
    </row>
    <row r="324" spans="1:61" x14ac:dyDescent="0.25">
      <c r="A324" s="171" t="s">
        <v>91</v>
      </c>
      <c r="B324" s="164"/>
      <c r="C324" s="299" t="s">
        <v>628</v>
      </c>
      <c r="D324" s="166"/>
      <c r="E324" s="168"/>
      <c r="F324" s="167"/>
      <c r="G324" s="168"/>
      <c r="AO324" s="260"/>
      <c r="AP324" s="260"/>
      <c r="AQ324" s="260"/>
      <c r="AR324" s="260"/>
      <c r="AS324" s="260"/>
      <c r="AT324" s="260"/>
      <c r="AU324" s="260"/>
      <c r="AV324" s="260"/>
      <c r="AW324" s="260"/>
      <c r="AX324" s="260"/>
      <c r="AY324" s="260"/>
      <c r="AZ324" s="260"/>
      <c r="BA324" s="260"/>
      <c r="BB324" s="260"/>
      <c r="BC324" s="260"/>
      <c r="BD324" s="260"/>
      <c r="BE324" s="260"/>
      <c r="BF324" s="260"/>
      <c r="BG324" s="210"/>
      <c r="BH324" s="210"/>
      <c r="BI324" s="210"/>
    </row>
    <row r="325" spans="1:61" x14ac:dyDescent="0.25">
      <c r="A325" s="171" t="s">
        <v>91</v>
      </c>
      <c r="B325" s="164"/>
      <c r="C325" s="299" t="s">
        <v>628</v>
      </c>
      <c r="D325" s="166"/>
      <c r="E325" s="168"/>
      <c r="F325" s="167"/>
      <c r="G325" s="168"/>
      <c r="AO325" s="260"/>
      <c r="AP325" s="260"/>
      <c r="AQ325" s="260"/>
      <c r="AR325" s="260"/>
      <c r="AS325" s="260"/>
      <c r="AT325" s="260"/>
      <c r="AU325" s="260"/>
      <c r="AV325" s="260"/>
      <c r="AW325" s="260"/>
      <c r="AX325" s="260"/>
      <c r="AY325" s="260"/>
      <c r="AZ325" s="260"/>
      <c r="BA325" s="260"/>
      <c r="BB325" s="260"/>
      <c r="BC325" s="260"/>
      <c r="BD325" s="260"/>
      <c r="BE325" s="260"/>
      <c r="BF325" s="260"/>
      <c r="BG325" s="210"/>
      <c r="BH325" s="210"/>
      <c r="BI325" s="210"/>
    </row>
    <row r="326" spans="1:61" x14ac:dyDescent="0.25">
      <c r="A326" s="171" t="s">
        <v>91</v>
      </c>
      <c r="B326" s="164"/>
      <c r="C326" s="299" t="s">
        <v>628</v>
      </c>
      <c r="D326" s="166"/>
      <c r="E326" s="168"/>
      <c r="F326" s="167"/>
      <c r="G326" s="168"/>
      <c r="AO326" s="260"/>
      <c r="AP326" s="260"/>
      <c r="AQ326" s="260"/>
      <c r="AR326" s="260"/>
      <c r="AS326" s="260"/>
      <c r="AT326" s="260"/>
      <c r="AU326" s="260"/>
      <c r="AV326" s="260"/>
      <c r="AW326" s="260"/>
      <c r="AX326" s="260"/>
      <c r="AY326" s="260"/>
      <c r="AZ326" s="260"/>
      <c r="BA326" s="260"/>
      <c r="BB326" s="260"/>
      <c r="BC326" s="260"/>
      <c r="BD326" s="260"/>
      <c r="BE326" s="260"/>
      <c r="BF326" s="260"/>
      <c r="BG326" s="210"/>
      <c r="BH326" s="210"/>
      <c r="BI326" s="210"/>
    </row>
    <row r="327" spans="1:61" x14ac:dyDescent="0.25">
      <c r="A327" s="171" t="s">
        <v>91</v>
      </c>
      <c r="B327" s="164"/>
      <c r="C327" s="299" t="s">
        <v>628</v>
      </c>
      <c r="D327" s="166"/>
      <c r="E327" s="168"/>
      <c r="F327" s="167"/>
      <c r="G327" s="168"/>
      <c r="AO327" s="260"/>
      <c r="AP327" s="260"/>
      <c r="AQ327" s="260"/>
      <c r="AR327" s="260"/>
      <c r="AS327" s="260"/>
      <c r="AT327" s="260"/>
      <c r="AU327" s="260"/>
      <c r="AV327" s="260"/>
      <c r="AW327" s="260"/>
      <c r="AX327" s="260"/>
      <c r="AY327" s="260"/>
      <c r="AZ327" s="260"/>
      <c r="BA327" s="260"/>
      <c r="BB327" s="260"/>
      <c r="BC327" s="260"/>
      <c r="BD327" s="260"/>
      <c r="BE327" s="260"/>
      <c r="BF327" s="260"/>
      <c r="BG327" s="210"/>
      <c r="BH327" s="210"/>
      <c r="BI327" s="210"/>
    </row>
    <row r="328" spans="1:61" x14ac:dyDescent="0.25">
      <c r="A328" s="171" t="s">
        <v>91</v>
      </c>
      <c r="B328" s="164"/>
      <c r="C328" s="299" t="s">
        <v>628</v>
      </c>
      <c r="D328" s="166"/>
      <c r="E328" s="168"/>
      <c r="F328" s="167"/>
      <c r="G328" s="168"/>
      <c r="AO328" s="260"/>
      <c r="AP328" s="260"/>
      <c r="AQ328" s="260"/>
      <c r="AR328" s="260"/>
      <c r="AS328" s="260"/>
      <c r="AT328" s="260"/>
      <c r="AU328" s="260"/>
      <c r="AV328" s="260"/>
      <c r="AW328" s="260"/>
      <c r="AX328" s="260"/>
      <c r="AY328" s="260"/>
      <c r="AZ328" s="260"/>
      <c r="BA328" s="260"/>
      <c r="BB328" s="260"/>
      <c r="BC328" s="260"/>
      <c r="BD328" s="260"/>
      <c r="BE328" s="260"/>
      <c r="BF328" s="260"/>
      <c r="BG328" s="210"/>
      <c r="BH328" s="210"/>
      <c r="BI328" s="210"/>
    </row>
    <row r="329" spans="1:61" x14ac:dyDescent="0.25">
      <c r="A329" s="171" t="s">
        <v>91</v>
      </c>
      <c r="B329" s="164"/>
      <c r="C329" s="299" t="s">
        <v>628</v>
      </c>
      <c r="D329" s="166"/>
      <c r="E329" s="168"/>
      <c r="F329" s="167"/>
      <c r="G329" s="168"/>
      <c r="AO329" s="260"/>
      <c r="AP329" s="260"/>
      <c r="AQ329" s="260"/>
      <c r="AR329" s="260"/>
      <c r="AS329" s="260"/>
      <c r="AT329" s="260"/>
      <c r="AU329" s="260"/>
      <c r="AV329" s="260"/>
      <c r="AW329" s="260"/>
      <c r="AX329" s="260"/>
      <c r="AY329" s="260"/>
      <c r="AZ329" s="260"/>
      <c r="BA329" s="260"/>
      <c r="BB329" s="260"/>
      <c r="BC329" s="260"/>
      <c r="BD329" s="260"/>
      <c r="BE329" s="260"/>
      <c r="BF329" s="260"/>
      <c r="BG329" s="210"/>
      <c r="BH329" s="210"/>
      <c r="BI329" s="210"/>
    </row>
    <row r="330" spans="1:61" x14ac:dyDescent="0.25">
      <c r="A330" s="171" t="s">
        <v>91</v>
      </c>
      <c r="B330" s="164"/>
      <c r="C330" s="299" t="s">
        <v>628</v>
      </c>
      <c r="D330" s="166"/>
      <c r="E330" s="168"/>
      <c r="F330" s="167"/>
      <c r="G330" s="168"/>
      <c r="AO330" s="260"/>
      <c r="AP330" s="260"/>
      <c r="AQ330" s="260"/>
      <c r="AR330" s="260"/>
      <c r="AS330" s="260"/>
      <c r="AT330" s="260"/>
      <c r="AU330" s="260"/>
      <c r="AV330" s="260"/>
      <c r="AW330" s="260"/>
      <c r="AX330" s="260"/>
      <c r="AY330" s="260"/>
      <c r="AZ330" s="260"/>
      <c r="BA330" s="260"/>
      <c r="BB330" s="260"/>
      <c r="BC330" s="260"/>
      <c r="BD330" s="260"/>
      <c r="BE330" s="260"/>
      <c r="BF330" s="260"/>
      <c r="BG330" s="210"/>
      <c r="BH330" s="210"/>
      <c r="BI330" s="210"/>
    </row>
    <row r="331" spans="1:61" x14ac:dyDescent="0.25">
      <c r="A331" s="171" t="s">
        <v>91</v>
      </c>
      <c r="B331" s="164"/>
      <c r="C331" s="299" t="s">
        <v>628</v>
      </c>
      <c r="D331" s="166"/>
      <c r="E331" s="168"/>
      <c r="F331" s="167"/>
      <c r="G331" s="168"/>
      <c r="AO331" s="260"/>
      <c r="AP331" s="260"/>
      <c r="AQ331" s="260"/>
      <c r="AR331" s="260"/>
      <c r="AS331" s="260"/>
      <c r="AT331" s="260"/>
      <c r="AU331" s="260"/>
      <c r="AV331" s="260"/>
      <c r="AW331" s="260"/>
      <c r="AX331" s="260"/>
      <c r="AY331" s="260"/>
      <c r="AZ331" s="260"/>
      <c r="BA331" s="260"/>
      <c r="BB331" s="260"/>
      <c r="BC331" s="260"/>
      <c r="BD331" s="260"/>
      <c r="BE331" s="260"/>
      <c r="BF331" s="260"/>
      <c r="BG331" s="210"/>
      <c r="BH331" s="210"/>
      <c r="BI331" s="210"/>
    </row>
    <row r="332" spans="1:61" x14ac:dyDescent="0.25">
      <c r="A332" s="171" t="s">
        <v>91</v>
      </c>
      <c r="B332" s="164"/>
      <c r="C332" s="299" t="s">
        <v>628</v>
      </c>
      <c r="D332" s="166"/>
      <c r="E332" s="168"/>
      <c r="F332" s="167"/>
      <c r="G332" s="168"/>
      <c r="AO332" s="260"/>
      <c r="AP332" s="260"/>
      <c r="AQ332" s="260"/>
      <c r="AR332" s="260"/>
      <c r="AS332" s="260"/>
      <c r="AT332" s="260"/>
      <c r="AU332" s="260"/>
      <c r="AV332" s="260"/>
      <c r="AW332" s="260"/>
      <c r="AX332" s="260"/>
      <c r="AY332" s="260"/>
      <c r="AZ332" s="260"/>
      <c r="BA332" s="260"/>
      <c r="BB332" s="260"/>
      <c r="BC332" s="260"/>
      <c r="BD332" s="260"/>
      <c r="BE332" s="260"/>
      <c r="BF332" s="260"/>
      <c r="BG332" s="210"/>
      <c r="BH332" s="210"/>
      <c r="BI332" s="210"/>
    </row>
    <row r="333" spans="1:61" x14ac:dyDescent="0.25">
      <c r="A333" s="171" t="s">
        <v>91</v>
      </c>
      <c r="B333" s="164"/>
      <c r="C333" s="299" t="s">
        <v>628</v>
      </c>
      <c r="D333" s="166"/>
      <c r="E333" s="168"/>
      <c r="F333" s="167"/>
      <c r="G333" s="168"/>
      <c r="AO333" s="260"/>
      <c r="AP333" s="260"/>
      <c r="AQ333" s="260"/>
      <c r="AR333" s="260"/>
      <c r="AS333" s="260"/>
      <c r="AT333" s="260"/>
      <c r="AU333" s="260"/>
      <c r="AV333" s="260"/>
      <c r="AW333" s="260"/>
      <c r="AX333" s="260"/>
      <c r="AY333" s="260"/>
      <c r="AZ333" s="260"/>
      <c r="BA333" s="260"/>
      <c r="BB333" s="260"/>
      <c r="BC333" s="260"/>
      <c r="BD333" s="260"/>
      <c r="BE333" s="260"/>
      <c r="BF333" s="260"/>
      <c r="BG333" s="210"/>
      <c r="BH333" s="210"/>
      <c r="BI333" s="210"/>
    </row>
    <row r="334" spans="1:61" x14ac:dyDescent="0.25">
      <c r="A334" s="171" t="s">
        <v>91</v>
      </c>
      <c r="B334" s="164"/>
      <c r="C334" s="299" t="s">
        <v>628</v>
      </c>
      <c r="D334" s="166"/>
      <c r="E334" s="168"/>
      <c r="F334" s="167"/>
      <c r="G334" s="168"/>
      <c r="AO334" s="260"/>
      <c r="AP334" s="260"/>
      <c r="AQ334" s="260"/>
      <c r="AR334" s="260"/>
      <c r="AS334" s="260"/>
      <c r="AT334" s="260"/>
      <c r="AU334" s="260"/>
      <c r="AV334" s="260"/>
      <c r="AW334" s="260"/>
      <c r="AX334" s="260"/>
      <c r="AY334" s="260"/>
      <c r="AZ334" s="260"/>
      <c r="BA334" s="260"/>
      <c r="BB334" s="260"/>
      <c r="BC334" s="260"/>
      <c r="BD334" s="260"/>
      <c r="BE334" s="260"/>
      <c r="BF334" s="260"/>
      <c r="BG334" s="210"/>
      <c r="BH334" s="210"/>
      <c r="BI334" s="210"/>
    </row>
    <row r="335" spans="1:61" x14ac:dyDescent="0.25">
      <c r="A335" s="171" t="s">
        <v>91</v>
      </c>
      <c r="B335" s="164"/>
      <c r="C335" s="299" t="s">
        <v>628</v>
      </c>
      <c r="D335" s="166"/>
      <c r="E335" s="168"/>
      <c r="F335" s="167"/>
      <c r="G335" s="168"/>
      <c r="AO335" s="260"/>
      <c r="AP335" s="260"/>
      <c r="AQ335" s="260"/>
      <c r="AR335" s="260"/>
      <c r="AS335" s="260"/>
      <c r="AT335" s="260"/>
      <c r="AU335" s="260"/>
      <c r="AV335" s="260"/>
      <c r="AW335" s="260"/>
      <c r="AX335" s="260"/>
      <c r="AY335" s="260"/>
      <c r="AZ335" s="260"/>
      <c r="BA335" s="260"/>
      <c r="BB335" s="260"/>
      <c r="BC335" s="260"/>
      <c r="BD335" s="260"/>
      <c r="BE335" s="260"/>
      <c r="BF335" s="260"/>
      <c r="BG335" s="210"/>
      <c r="BH335" s="210"/>
      <c r="BI335" s="210"/>
    </row>
    <row r="336" spans="1:61" x14ac:dyDescent="0.25">
      <c r="A336" s="171" t="s">
        <v>91</v>
      </c>
      <c r="B336" s="164"/>
      <c r="C336" s="299" t="s">
        <v>628</v>
      </c>
      <c r="D336" s="166"/>
      <c r="E336" s="168"/>
      <c r="F336" s="167"/>
      <c r="G336" s="168"/>
      <c r="AO336" s="260"/>
      <c r="AP336" s="260"/>
      <c r="AQ336" s="260"/>
      <c r="AR336" s="260"/>
      <c r="AS336" s="260"/>
      <c r="AT336" s="260"/>
      <c r="AU336" s="260"/>
      <c r="AV336" s="260"/>
      <c r="AW336" s="260"/>
      <c r="AX336" s="260"/>
      <c r="AY336" s="260"/>
      <c r="AZ336" s="260"/>
      <c r="BA336" s="260"/>
      <c r="BB336" s="260"/>
      <c r="BC336" s="260"/>
      <c r="BD336" s="260"/>
      <c r="BE336" s="260"/>
      <c r="BF336" s="260"/>
      <c r="BG336" s="210"/>
      <c r="BH336" s="210"/>
      <c r="BI336" s="210"/>
    </row>
    <row r="337" spans="1:61" x14ac:dyDescent="0.25">
      <c r="A337" s="171" t="s">
        <v>91</v>
      </c>
      <c r="B337" s="164"/>
      <c r="C337" s="299" t="s">
        <v>628</v>
      </c>
      <c r="D337" s="166"/>
      <c r="E337" s="168"/>
      <c r="F337" s="167"/>
      <c r="G337" s="168"/>
      <c r="AO337" s="260"/>
      <c r="AP337" s="260"/>
      <c r="AQ337" s="260"/>
      <c r="AR337" s="260"/>
      <c r="AS337" s="260"/>
      <c r="AT337" s="260"/>
      <c r="AU337" s="260"/>
      <c r="AV337" s="260"/>
      <c r="AW337" s="260"/>
      <c r="AX337" s="260"/>
      <c r="AY337" s="260"/>
      <c r="AZ337" s="260"/>
      <c r="BA337" s="260"/>
      <c r="BB337" s="260"/>
      <c r="BC337" s="260"/>
      <c r="BD337" s="260"/>
      <c r="BE337" s="260"/>
      <c r="BF337" s="260"/>
      <c r="BG337" s="210"/>
      <c r="BH337" s="210"/>
      <c r="BI337" s="210"/>
    </row>
    <row r="338" spans="1:61" x14ac:dyDescent="0.25">
      <c r="A338" s="171" t="s">
        <v>91</v>
      </c>
      <c r="B338" s="164"/>
      <c r="C338" s="299" t="s">
        <v>628</v>
      </c>
      <c r="D338" s="166"/>
      <c r="E338" s="168"/>
      <c r="F338" s="167"/>
      <c r="G338" s="168"/>
      <c r="AO338" s="260"/>
      <c r="AP338" s="260"/>
      <c r="AQ338" s="260"/>
      <c r="AR338" s="260"/>
      <c r="AS338" s="260"/>
      <c r="AT338" s="260"/>
      <c r="AU338" s="260"/>
      <c r="AV338" s="260"/>
      <c r="AW338" s="260"/>
      <c r="AX338" s="260"/>
      <c r="AY338" s="260"/>
      <c r="AZ338" s="260"/>
      <c r="BA338" s="260"/>
      <c r="BB338" s="260"/>
      <c r="BC338" s="260"/>
      <c r="BD338" s="260"/>
      <c r="BE338" s="260"/>
      <c r="BF338" s="260"/>
      <c r="BG338" s="210"/>
      <c r="BH338" s="210"/>
      <c r="BI338" s="210"/>
    </row>
    <row r="339" spans="1:61" x14ac:dyDescent="0.25">
      <c r="A339" s="171" t="s">
        <v>91</v>
      </c>
      <c r="B339" s="164"/>
      <c r="C339" s="299" t="s">
        <v>628</v>
      </c>
      <c r="D339" s="166"/>
      <c r="E339" s="168"/>
      <c r="F339" s="167"/>
      <c r="G339" s="168"/>
      <c r="AO339" s="260"/>
      <c r="AP339" s="260"/>
      <c r="AQ339" s="260"/>
      <c r="AR339" s="260"/>
      <c r="AS339" s="260"/>
      <c r="AT339" s="260"/>
      <c r="AU339" s="260"/>
      <c r="AV339" s="260"/>
      <c r="AW339" s="260"/>
      <c r="AX339" s="260"/>
      <c r="AY339" s="260"/>
      <c r="AZ339" s="260"/>
      <c r="BA339" s="260"/>
      <c r="BB339" s="260"/>
      <c r="BC339" s="260"/>
      <c r="BD339" s="260"/>
      <c r="BE339" s="260"/>
      <c r="BF339" s="260"/>
      <c r="BG339" s="210"/>
      <c r="BH339" s="210"/>
      <c r="BI339" s="210"/>
    </row>
    <row r="340" spans="1:61" x14ac:dyDescent="0.25">
      <c r="A340" s="171" t="s">
        <v>91</v>
      </c>
      <c r="B340" s="164"/>
      <c r="C340" s="299" t="s">
        <v>628</v>
      </c>
      <c r="D340" s="166"/>
      <c r="E340" s="168"/>
      <c r="F340" s="167"/>
      <c r="G340" s="168"/>
      <c r="AO340" s="260"/>
      <c r="AP340" s="260"/>
      <c r="AQ340" s="260"/>
      <c r="AR340" s="260"/>
      <c r="AS340" s="260"/>
      <c r="AT340" s="260"/>
      <c r="AU340" s="260"/>
      <c r="AV340" s="260"/>
      <c r="AW340" s="260"/>
      <c r="AX340" s="260"/>
      <c r="AY340" s="260"/>
      <c r="AZ340" s="260"/>
      <c r="BA340" s="260"/>
      <c r="BB340" s="260"/>
      <c r="BC340" s="260"/>
      <c r="BD340" s="260"/>
      <c r="BE340" s="260"/>
      <c r="BF340" s="260"/>
      <c r="BG340" s="210"/>
      <c r="BH340" s="210"/>
      <c r="BI340" s="210"/>
    </row>
    <row r="341" spans="1:61" x14ac:dyDescent="0.25">
      <c r="A341" s="171" t="s">
        <v>91</v>
      </c>
      <c r="B341" s="164"/>
      <c r="C341" s="299" t="s">
        <v>628</v>
      </c>
      <c r="D341" s="166"/>
      <c r="E341" s="168"/>
      <c r="F341" s="167"/>
      <c r="G341" s="168"/>
      <c r="AO341" s="260"/>
      <c r="AP341" s="260"/>
      <c r="AQ341" s="260"/>
      <c r="AR341" s="260"/>
      <c r="AS341" s="260"/>
      <c r="AT341" s="260"/>
      <c r="AU341" s="260"/>
      <c r="AV341" s="260"/>
      <c r="AW341" s="260"/>
      <c r="AX341" s="260"/>
      <c r="AY341" s="260"/>
      <c r="AZ341" s="260"/>
      <c r="BA341" s="260"/>
      <c r="BB341" s="260"/>
      <c r="BC341" s="260"/>
      <c r="BD341" s="260"/>
      <c r="BE341" s="260"/>
      <c r="BF341" s="260"/>
      <c r="BG341" s="210"/>
      <c r="BH341" s="210"/>
      <c r="BI341" s="210"/>
    </row>
    <row r="342" spans="1:61" x14ac:dyDescent="0.25">
      <c r="A342" s="171" t="s">
        <v>91</v>
      </c>
      <c r="B342" s="164"/>
      <c r="C342" s="299" t="s">
        <v>628</v>
      </c>
      <c r="D342" s="166"/>
      <c r="E342" s="168"/>
      <c r="F342" s="167"/>
      <c r="G342" s="168"/>
      <c r="AO342" s="260"/>
      <c r="AP342" s="260"/>
      <c r="AQ342" s="260"/>
      <c r="AR342" s="260"/>
      <c r="AS342" s="260"/>
      <c r="AT342" s="260"/>
      <c r="AU342" s="260"/>
      <c r="AV342" s="260"/>
      <c r="AW342" s="260"/>
      <c r="AX342" s="260"/>
      <c r="AY342" s="260"/>
      <c r="AZ342" s="260"/>
      <c r="BA342" s="260"/>
      <c r="BB342" s="260"/>
      <c r="BC342" s="260"/>
      <c r="BD342" s="260"/>
      <c r="BE342" s="260"/>
      <c r="BF342" s="260"/>
      <c r="BG342" s="210"/>
      <c r="BH342" s="210"/>
      <c r="BI342" s="210"/>
    </row>
    <row r="343" spans="1:61" x14ac:dyDescent="0.25">
      <c r="A343" s="171" t="s">
        <v>91</v>
      </c>
      <c r="B343" s="164"/>
      <c r="C343" s="299" t="s">
        <v>628</v>
      </c>
      <c r="D343" s="166"/>
      <c r="E343" s="168"/>
      <c r="F343" s="167"/>
      <c r="G343" s="168"/>
      <c r="AO343" s="260"/>
      <c r="AP343" s="260"/>
      <c r="AQ343" s="260"/>
      <c r="AR343" s="260"/>
      <c r="AS343" s="260"/>
      <c r="AT343" s="260"/>
      <c r="AU343" s="260"/>
      <c r="AV343" s="260"/>
      <c r="AW343" s="260"/>
      <c r="AX343" s="260"/>
      <c r="AY343" s="260"/>
      <c r="AZ343" s="260"/>
      <c r="BA343" s="260"/>
      <c r="BB343" s="260"/>
      <c r="BC343" s="260"/>
      <c r="BD343" s="260"/>
      <c r="BE343" s="260"/>
      <c r="BF343" s="260"/>
      <c r="BG343" s="210"/>
      <c r="BH343" s="210"/>
      <c r="BI343" s="210"/>
    </row>
    <row r="344" spans="1:61" x14ac:dyDescent="0.25">
      <c r="A344" s="171" t="s">
        <v>91</v>
      </c>
      <c r="B344" s="164"/>
      <c r="C344" s="299" t="s">
        <v>628</v>
      </c>
      <c r="D344" s="166"/>
      <c r="E344" s="168"/>
      <c r="F344" s="167"/>
      <c r="G344" s="168"/>
      <c r="AO344" s="260"/>
      <c r="AP344" s="260"/>
      <c r="AQ344" s="260"/>
      <c r="AR344" s="260"/>
      <c r="AS344" s="260"/>
      <c r="AT344" s="260"/>
      <c r="AU344" s="260"/>
      <c r="AV344" s="260"/>
      <c r="AW344" s="260"/>
      <c r="AX344" s="260"/>
      <c r="AY344" s="260"/>
      <c r="AZ344" s="260"/>
      <c r="BA344" s="260"/>
      <c r="BB344" s="260"/>
      <c r="BC344" s="260"/>
      <c r="BD344" s="260"/>
      <c r="BE344" s="260"/>
      <c r="BF344" s="260"/>
      <c r="BG344" s="210"/>
      <c r="BH344" s="210"/>
      <c r="BI344" s="210"/>
    </row>
    <row r="345" spans="1:61" x14ac:dyDescent="0.25">
      <c r="A345" s="171" t="s">
        <v>91</v>
      </c>
      <c r="B345" s="164"/>
      <c r="C345" s="299" t="s">
        <v>628</v>
      </c>
      <c r="D345" s="166"/>
      <c r="E345" s="168"/>
      <c r="F345" s="167"/>
      <c r="G345" s="168"/>
      <c r="AO345" s="260"/>
      <c r="AP345" s="260"/>
      <c r="AQ345" s="260"/>
      <c r="AR345" s="260"/>
      <c r="AS345" s="260"/>
      <c r="AT345" s="260"/>
      <c r="AU345" s="260"/>
      <c r="AV345" s="260"/>
      <c r="AW345" s="260"/>
      <c r="AX345" s="260"/>
      <c r="AY345" s="260"/>
      <c r="AZ345" s="260"/>
      <c r="BA345" s="260"/>
      <c r="BB345" s="260"/>
      <c r="BC345" s="260"/>
      <c r="BD345" s="260"/>
      <c r="BE345" s="260"/>
      <c r="BF345" s="260"/>
      <c r="BG345" s="210"/>
      <c r="BH345" s="210"/>
      <c r="BI345" s="210"/>
    </row>
    <row r="346" spans="1:61" x14ac:dyDescent="0.25">
      <c r="A346" s="171" t="s">
        <v>91</v>
      </c>
      <c r="B346" s="164"/>
      <c r="C346" s="299" t="s">
        <v>628</v>
      </c>
      <c r="D346" s="166"/>
      <c r="E346" s="168"/>
      <c r="F346" s="167"/>
      <c r="G346" s="168"/>
      <c r="AO346" s="260"/>
      <c r="AP346" s="260"/>
      <c r="AQ346" s="260"/>
      <c r="AR346" s="260"/>
      <c r="AS346" s="260"/>
      <c r="AT346" s="260"/>
      <c r="AU346" s="260"/>
      <c r="AV346" s="260"/>
      <c r="AW346" s="260"/>
      <c r="AX346" s="260"/>
      <c r="AY346" s="260"/>
      <c r="AZ346" s="260"/>
      <c r="BA346" s="260"/>
      <c r="BB346" s="260"/>
      <c r="BC346" s="260"/>
      <c r="BD346" s="260"/>
      <c r="BE346" s="260"/>
      <c r="BF346" s="260"/>
      <c r="BG346" s="210"/>
      <c r="BH346" s="210"/>
      <c r="BI346" s="210"/>
    </row>
    <row r="347" spans="1:61" x14ac:dyDescent="0.25">
      <c r="A347" s="171" t="s">
        <v>91</v>
      </c>
      <c r="B347" s="164"/>
      <c r="C347" s="299" t="s">
        <v>628</v>
      </c>
      <c r="D347" s="166"/>
      <c r="E347" s="168"/>
      <c r="F347" s="167"/>
      <c r="G347" s="168"/>
      <c r="AO347" s="260"/>
      <c r="AP347" s="260"/>
      <c r="AQ347" s="260"/>
      <c r="AR347" s="260"/>
      <c r="AS347" s="260"/>
      <c r="AT347" s="260"/>
      <c r="AU347" s="260"/>
      <c r="AV347" s="260"/>
      <c r="AW347" s="260"/>
      <c r="AX347" s="260"/>
      <c r="AY347" s="260"/>
      <c r="AZ347" s="260"/>
      <c r="BA347" s="260"/>
      <c r="BB347" s="260"/>
      <c r="BC347" s="260"/>
      <c r="BD347" s="260"/>
      <c r="BE347" s="260"/>
      <c r="BF347" s="260"/>
      <c r="BG347" s="210"/>
      <c r="BH347" s="210"/>
      <c r="BI347" s="210"/>
    </row>
    <row r="348" spans="1:61" x14ac:dyDescent="0.25">
      <c r="A348" s="171" t="s">
        <v>91</v>
      </c>
      <c r="B348" s="164"/>
      <c r="C348" s="299" t="s">
        <v>628</v>
      </c>
      <c r="D348" s="166"/>
      <c r="E348" s="168"/>
      <c r="F348" s="167"/>
      <c r="G348" s="168"/>
      <c r="AO348" s="260"/>
      <c r="AP348" s="260"/>
      <c r="AQ348" s="260"/>
      <c r="AR348" s="260"/>
      <c r="AS348" s="260"/>
      <c r="AT348" s="260"/>
      <c r="AU348" s="260"/>
      <c r="AV348" s="260"/>
      <c r="AW348" s="260"/>
      <c r="AX348" s="260"/>
      <c r="AY348" s="260"/>
      <c r="AZ348" s="260"/>
      <c r="BA348" s="260"/>
      <c r="BB348" s="260"/>
      <c r="BC348" s="260"/>
      <c r="BD348" s="260"/>
      <c r="BE348" s="260"/>
      <c r="BF348" s="260"/>
      <c r="BG348" s="210"/>
      <c r="BH348" s="210"/>
      <c r="BI348" s="210"/>
    </row>
    <row r="349" spans="1:61" x14ac:dyDescent="0.25">
      <c r="A349" s="171" t="s">
        <v>91</v>
      </c>
      <c r="B349" s="164"/>
      <c r="C349" s="299" t="s">
        <v>628</v>
      </c>
      <c r="D349" s="166"/>
      <c r="E349" s="168"/>
      <c r="F349" s="167"/>
      <c r="G349" s="168"/>
      <c r="AO349" s="260"/>
      <c r="AP349" s="260"/>
      <c r="AQ349" s="260"/>
      <c r="AR349" s="260"/>
      <c r="AS349" s="260"/>
      <c r="AT349" s="260"/>
      <c r="AU349" s="260"/>
      <c r="AV349" s="260"/>
      <c r="AW349" s="260"/>
      <c r="AX349" s="260"/>
      <c r="AY349" s="260"/>
      <c r="AZ349" s="260"/>
      <c r="BA349" s="260"/>
      <c r="BB349" s="260"/>
      <c r="BC349" s="260"/>
      <c r="BD349" s="260"/>
      <c r="BE349" s="260"/>
      <c r="BF349" s="260"/>
      <c r="BG349" s="210"/>
      <c r="BH349" s="210"/>
      <c r="BI349" s="210"/>
    </row>
    <row r="350" spans="1:61" x14ac:dyDescent="0.25">
      <c r="A350" s="171" t="s">
        <v>91</v>
      </c>
      <c r="B350" s="164"/>
      <c r="C350" s="299" t="s">
        <v>628</v>
      </c>
      <c r="D350" s="166"/>
      <c r="E350" s="168"/>
      <c r="F350" s="167"/>
      <c r="G350" s="168"/>
      <c r="AO350" s="260"/>
      <c r="AP350" s="260"/>
      <c r="AQ350" s="260"/>
      <c r="AR350" s="260"/>
      <c r="AS350" s="260"/>
      <c r="AT350" s="260"/>
      <c r="AU350" s="260"/>
      <c r="AV350" s="260"/>
      <c r="AW350" s="260"/>
      <c r="AX350" s="260"/>
      <c r="AY350" s="260"/>
      <c r="AZ350" s="260"/>
      <c r="BA350" s="260"/>
      <c r="BB350" s="260"/>
      <c r="BC350" s="260"/>
      <c r="BD350" s="260"/>
      <c r="BE350" s="260"/>
      <c r="BF350" s="260"/>
      <c r="BG350" s="210"/>
      <c r="BH350" s="210"/>
      <c r="BI350" s="210"/>
    </row>
    <row r="351" spans="1:61" x14ac:dyDescent="0.25">
      <c r="A351" s="171" t="s">
        <v>91</v>
      </c>
      <c r="B351" s="164"/>
      <c r="C351" s="299" t="s">
        <v>628</v>
      </c>
      <c r="D351" s="166"/>
      <c r="E351" s="168"/>
      <c r="F351" s="167"/>
      <c r="G351" s="168"/>
      <c r="AO351" s="260"/>
      <c r="AP351" s="260"/>
      <c r="AQ351" s="260"/>
      <c r="AR351" s="260"/>
      <c r="AS351" s="260"/>
      <c r="AT351" s="260"/>
      <c r="AU351" s="260"/>
      <c r="AV351" s="260"/>
      <c r="AW351" s="260"/>
      <c r="AX351" s="260"/>
      <c r="AY351" s="260"/>
      <c r="AZ351" s="260"/>
      <c r="BA351" s="260"/>
      <c r="BB351" s="260"/>
      <c r="BC351" s="260"/>
      <c r="BD351" s="260"/>
      <c r="BE351" s="260"/>
      <c r="BF351" s="260"/>
      <c r="BG351" s="210"/>
      <c r="BH351" s="210"/>
      <c r="BI351" s="210"/>
    </row>
    <row r="352" spans="1:61" x14ac:dyDescent="0.25">
      <c r="A352" s="171" t="s">
        <v>91</v>
      </c>
      <c r="B352" s="164"/>
      <c r="C352" s="299" t="s">
        <v>628</v>
      </c>
      <c r="D352" s="166"/>
      <c r="E352" s="168"/>
      <c r="F352" s="167"/>
      <c r="G352" s="168"/>
      <c r="AO352" s="260"/>
      <c r="AP352" s="260"/>
      <c r="AQ352" s="260"/>
      <c r="AR352" s="260"/>
      <c r="AS352" s="260"/>
      <c r="AT352" s="260"/>
      <c r="AU352" s="260"/>
      <c r="AV352" s="260"/>
      <c r="AW352" s="260"/>
      <c r="AX352" s="260"/>
      <c r="AY352" s="260"/>
      <c r="AZ352" s="260"/>
      <c r="BA352" s="260"/>
      <c r="BB352" s="260"/>
      <c r="BC352" s="260"/>
      <c r="BD352" s="260"/>
      <c r="BE352" s="260"/>
      <c r="BF352" s="260"/>
      <c r="BG352" s="210"/>
      <c r="BH352" s="210"/>
      <c r="BI352" s="210"/>
    </row>
    <row r="353" spans="1:61" x14ac:dyDescent="0.25">
      <c r="A353" s="171" t="s">
        <v>91</v>
      </c>
      <c r="B353" s="164"/>
      <c r="C353" s="299" t="s">
        <v>628</v>
      </c>
      <c r="D353" s="166"/>
      <c r="E353" s="168"/>
      <c r="F353" s="167"/>
      <c r="G353" s="168"/>
      <c r="AO353" s="260"/>
      <c r="AP353" s="260"/>
      <c r="AQ353" s="260"/>
      <c r="AR353" s="260"/>
      <c r="AS353" s="260"/>
      <c r="AT353" s="260"/>
      <c r="AU353" s="260"/>
      <c r="AV353" s="260"/>
      <c r="AW353" s="260"/>
      <c r="AX353" s="260"/>
      <c r="AY353" s="260"/>
      <c r="AZ353" s="260"/>
      <c r="BA353" s="260"/>
      <c r="BB353" s="260"/>
      <c r="BC353" s="260"/>
      <c r="BD353" s="260"/>
      <c r="BE353" s="260"/>
      <c r="BF353" s="260"/>
      <c r="BG353" s="210"/>
      <c r="BH353" s="210"/>
      <c r="BI353" s="210"/>
    </row>
    <row r="354" spans="1:61" x14ac:dyDescent="0.25">
      <c r="A354" s="171" t="s">
        <v>91</v>
      </c>
      <c r="B354" s="164"/>
      <c r="C354" s="299" t="s">
        <v>628</v>
      </c>
      <c r="D354" s="166"/>
      <c r="E354" s="168"/>
      <c r="F354" s="167"/>
      <c r="G354" s="168"/>
      <c r="AO354" s="260"/>
      <c r="AP354" s="260"/>
      <c r="AQ354" s="260"/>
      <c r="AR354" s="260"/>
      <c r="AS354" s="260"/>
      <c r="AT354" s="260"/>
      <c r="AU354" s="260"/>
      <c r="AV354" s="260"/>
      <c r="AW354" s="260"/>
      <c r="AX354" s="260"/>
      <c r="AY354" s="260"/>
      <c r="AZ354" s="260"/>
      <c r="BA354" s="260"/>
      <c r="BB354" s="260"/>
      <c r="BC354" s="260"/>
      <c r="BD354" s="260"/>
      <c r="BE354" s="260"/>
      <c r="BF354" s="260"/>
      <c r="BG354" s="210"/>
      <c r="BH354" s="210"/>
      <c r="BI354" s="210"/>
    </row>
    <row r="355" spans="1:61" x14ac:dyDescent="0.25">
      <c r="A355" s="171" t="s">
        <v>91</v>
      </c>
      <c r="B355" s="164"/>
      <c r="C355" s="299" t="s">
        <v>628</v>
      </c>
      <c r="D355" s="166"/>
      <c r="E355" s="168"/>
      <c r="F355" s="167"/>
      <c r="G355" s="168"/>
      <c r="AO355" s="260"/>
      <c r="AP355" s="260"/>
      <c r="AQ355" s="260"/>
      <c r="AR355" s="260"/>
      <c r="AS355" s="260"/>
      <c r="AT355" s="260"/>
      <c r="AU355" s="260"/>
      <c r="AV355" s="260"/>
      <c r="AW355" s="260"/>
      <c r="AX355" s="260"/>
      <c r="AY355" s="260"/>
      <c r="AZ355" s="260"/>
      <c r="BA355" s="260"/>
      <c r="BB355" s="260"/>
      <c r="BC355" s="260"/>
      <c r="BD355" s="260"/>
      <c r="BE355" s="260"/>
      <c r="BF355" s="260"/>
      <c r="BG355" s="210"/>
      <c r="BH355" s="210"/>
      <c r="BI355" s="210"/>
    </row>
    <row r="356" spans="1:61" x14ac:dyDescent="0.25">
      <c r="A356" s="171" t="s">
        <v>91</v>
      </c>
      <c r="B356" s="164"/>
      <c r="C356" s="299" t="s">
        <v>628</v>
      </c>
      <c r="D356" s="166"/>
      <c r="E356" s="168"/>
      <c r="F356" s="167"/>
      <c r="G356" s="168"/>
      <c r="AO356" s="260"/>
      <c r="AP356" s="260"/>
      <c r="AQ356" s="260"/>
      <c r="AR356" s="260"/>
      <c r="AS356" s="260"/>
      <c r="AT356" s="260"/>
      <c r="AU356" s="260"/>
      <c r="AV356" s="260"/>
      <c r="AW356" s="260"/>
      <c r="AX356" s="260"/>
      <c r="AY356" s="260"/>
      <c r="AZ356" s="260"/>
      <c r="BA356" s="260"/>
      <c r="BB356" s="260"/>
      <c r="BC356" s="260"/>
      <c r="BD356" s="260"/>
      <c r="BE356" s="260"/>
      <c r="BF356" s="260"/>
      <c r="BG356" s="210"/>
      <c r="BH356" s="210"/>
      <c r="BI356" s="210"/>
    </row>
    <row r="357" spans="1:61" x14ac:dyDescent="0.25">
      <c r="A357" s="171" t="s">
        <v>91</v>
      </c>
      <c r="B357" s="164"/>
      <c r="C357" s="299" t="s">
        <v>628</v>
      </c>
      <c r="D357" s="166"/>
      <c r="E357" s="168"/>
      <c r="F357" s="167"/>
      <c r="G357" s="168"/>
      <c r="AO357" s="260"/>
      <c r="AP357" s="260"/>
      <c r="AQ357" s="260"/>
      <c r="AR357" s="260"/>
      <c r="AS357" s="260"/>
      <c r="AT357" s="260"/>
      <c r="AU357" s="260"/>
      <c r="AV357" s="260"/>
      <c r="AW357" s="260"/>
      <c r="AX357" s="260"/>
      <c r="AY357" s="260"/>
      <c r="AZ357" s="260"/>
      <c r="BA357" s="260"/>
      <c r="BB357" s="260"/>
      <c r="BC357" s="260"/>
      <c r="BD357" s="260"/>
      <c r="BE357" s="260"/>
      <c r="BF357" s="260"/>
      <c r="BG357" s="210"/>
      <c r="BH357" s="210"/>
      <c r="BI357" s="210"/>
    </row>
    <row r="358" spans="1:61" x14ac:dyDescent="0.25">
      <c r="A358" s="171" t="s">
        <v>91</v>
      </c>
      <c r="B358" s="164"/>
      <c r="C358" s="299" t="s">
        <v>628</v>
      </c>
      <c r="D358" s="166"/>
      <c r="E358" s="168"/>
      <c r="F358" s="167"/>
      <c r="G358" s="168"/>
      <c r="AO358" s="260"/>
      <c r="AP358" s="260"/>
      <c r="AQ358" s="260"/>
      <c r="AR358" s="260"/>
      <c r="AS358" s="260"/>
      <c r="AT358" s="260"/>
      <c r="AU358" s="260"/>
      <c r="AV358" s="260"/>
      <c r="AW358" s="260"/>
      <c r="AX358" s="260"/>
      <c r="AY358" s="260"/>
      <c r="AZ358" s="260"/>
      <c r="BA358" s="260"/>
      <c r="BB358" s="260"/>
      <c r="BC358" s="260"/>
      <c r="BD358" s="260"/>
      <c r="BE358" s="260"/>
      <c r="BF358" s="260"/>
      <c r="BG358" s="210"/>
      <c r="BH358" s="210"/>
      <c r="BI358" s="210"/>
    </row>
    <row r="359" spans="1:61" x14ac:dyDescent="0.25">
      <c r="A359" s="171" t="s">
        <v>91</v>
      </c>
      <c r="B359" s="164"/>
      <c r="C359" s="299" t="s">
        <v>628</v>
      </c>
      <c r="D359" s="166"/>
      <c r="E359" s="168"/>
      <c r="F359" s="167"/>
      <c r="G359" s="168"/>
      <c r="AO359" s="260"/>
      <c r="AP359" s="260"/>
      <c r="AQ359" s="260"/>
      <c r="AR359" s="260"/>
      <c r="AS359" s="260"/>
      <c r="AT359" s="260"/>
      <c r="AU359" s="260"/>
      <c r="AV359" s="260"/>
      <c r="AW359" s="260"/>
      <c r="AX359" s="260"/>
      <c r="AY359" s="260"/>
      <c r="AZ359" s="260"/>
      <c r="BA359" s="260"/>
      <c r="BB359" s="260"/>
      <c r="BC359" s="260"/>
      <c r="BD359" s="260"/>
      <c r="BE359" s="260"/>
      <c r="BF359" s="260"/>
      <c r="BG359" s="210"/>
      <c r="BH359" s="210"/>
      <c r="BI359" s="210"/>
    </row>
    <row r="360" spans="1:61" x14ac:dyDescent="0.25">
      <c r="A360" s="171" t="s">
        <v>91</v>
      </c>
      <c r="B360" s="164"/>
      <c r="C360" s="299" t="s">
        <v>628</v>
      </c>
      <c r="D360" s="166"/>
      <c r="E360" s="168"/>
      <c r="F360" s="167"/>
      <c r="G360" s="168"/>
      <c r="AO360" s="260"/>
      <c r="AP360" s="260"/>
      <c r="AQ360" s="260"/>
      <c r="AR360" s="260"/>
      <c r="AS360" s="260"/>
      <c r="AT360" s="260"/>
      <c r="AU360" s="260"/>
      <c r="AV360" s="260"/>
      <c r="AW360" s="260"/>
      <c r="AX360" s="260"/>
      <c r="AY360" s="260"/>
      <c r="AZ360" s="260"/>
      <c r="BA360" s="260"/>
      <c r="BB360" s="260"/>
      <c r="BC360" s="260"/>
      <c r="BD360" s="260"/>
      <c r="BE360" s="260"/>
      <c r="BF360" s="260"/>
      <c r="BG360" s="210"/>
      <c r="BH360" s="210"/>
      <c r="BI360" s="210"/>
    </row>
    <row r="361" spans="1:61" x14ac:dyDescent="0.25">
      <c r="A361" s="171" t="s">
        <v>91</v>
      </c>
      <c r="B361" s="164"/>
      <c r="C361" s="299" t="s">
        <v>628</v>
      </c>
      <c r="D361" s="166"/>
      <c r="E361" s="168"/>
      <c r="F361" s="167"/>
      <c r="G361" s="168"/>
      <c r="AO361" s="260"/>
      <c r="AP361" s="260"/>
      <c r="AQ361" s="260"/>
      <c r="AR361" s="260"/>
      <c r="AS361" s="260"/>
      <c r="AT361" s="260"/>
      <c r="AU361" s="260"/>
      <c r="AV361" s="260"/>
      <c r="AW361" s="260"/>
      <c r="AX361" s="260"/>
      <c r="AY361" s="260"/>
      <c r="AZ361" s="260"/>
      <c r="BA361" s="260"/>
      <c r="BB361" s="260"/>
      <c r="BC361" s="260"/>
      <c r="BD361" s="260"/>
      <c r="BE361" s="260"/>
      <c r="BF361" s="260"/>
      <c r="BG361" s="210"/>
      <c r="BH361" s="210"/>
      <c r="BI361" s="210"/>
    </row>
    <row r="362" spans="1:61" x14ac:dyDescent="0.25">
      <c r="A362" s="171" t="s">
        <v>91</v>
      </c>
      <c r="B362" s="164"/>
      <c r="C362" s="299" t="s">
        <v>628</v>
      </c>
      <c r="D362" s="166"/>
      <c r="E362" s="168"/>
      <c r="F362" s="167"/>
      <c r="G362" s="168"/>
      <c r="AO362" s="260"/>
      <c r="AP362" s="260"/>
      <c r="AQ362" s="260"/>
      <c r="AR362" s="260"/>
      <c r="AS362" s="260"/>
      <c r="AT362" s="260"/>
      <c r="AU362" s="260"/>
      <c r="AV362" s="260"/>
      <c r="AW362" s="260"/>
      <c r="AX362" s="260"/>
      <c r="AY362" s="260"/>
      <c r="AZ362" s="260"/>
      <c r="BA362" s="260"/>
      <c r="BB362" s="260"/>
      <c r="BC362" s="260"/>
      <c r="BD362" s="260"/>
      <c r="BE362" s="260"/>
      <c r="BF362" s="260"/>
      <c r="BG362" s="210"/>
      <c r="BH362" s="210"/>
      <c r="BI362" s="210"/>
    </row>
    <row r="363" spans="1:61" x14ac:dyDescent="0.25">
      <c r="A363" s="171" t="s">
        <v>91</v>
      </c>
      <c r="B363" s="164"/>
      <c r="C363" s="299" t="s">
        <v>628</v>
      </c>
      <c r="D363" s="166"/>
      <c r="E363" s="168"/>
      <c r="F363" s="167"/>
      <c r="G363" s="168"/>
      <c r="AO363" s="260"/>
      <c r="AP363" s="260"/>
      <c r="AQ363" s="260"/>
      <c r="AR363" s="260"/>
      <c r="AS363" s="260"/>
      <c r="AT363" s="260"/>
      <c r="AU363" s="260"/>
      <c r="AV363" s="260"/>
      <c r="AW363" s="260"/>
      <c r="AX363" s="260"/>
      <c r="AY363" s="260"/>
      <c r="AZ363" s="260"/>
      <c r="BA363" s="260"/>
      <c r="BB363" s="260"/>
      <c r="BC363" s="260"/>
      <c r="BD363" s="260"/>
      <c r="BE363" s="260"/>
      <c r="BF363" s="260"/>
      <c r="BG363" s="210"/>
      <c r="BH363" s="210"/>
      <c r="BI363" s="210"/>
    </row>
    <row r="364" spans="1:61" x14ac:dyDescent="0.25">
      <c r="A364" s="171" t="s">
        <v>91</v>
      </c>
      <c r="B364" s="164"/>
      <c r="C364" s="299" t="s">
        <v>628</v>
      </c>
      <c r="D364" s="166"/>
      <c r="E364" s="168"/>
      <c r="F364" s="167"/>
      <c r="G364" s="168"/>
      <c r="AO364" s="260"/>
      <c r="AP364" s="260"/>
      <c r="AQ364" s="260"/>
      <c r="AR364" s="260"/>
      <c r="AS364" s="260"/>
      <c r="AT364" s="260"/>
      <c r="AU364" s="260"/>
      <c r="AV364" s="260"/>
      <c r="AW364" s="260"/>
      <c r="AX364" s="260"/>
      <c r="AY364" s="260"/>
      <c r="AZ364" s="260"/>
      <c r="BA364" s="260"/>
      <c r="BB364" s="260"/>
      <c r="BC364" s="260"/>
      <c r="BD364" s="260"/>
      <c r="BE364" s="260"/>
      <c r="BF364" s="260"/>
      <c r="BG364" s="210"/>
      <c r="BH364" s="210"/>
      <c r="BI364" s="210"/>
    </row>
    <row r="365" spans="1:61" x14ac:dyDescent="0.25">
      <c r="A365" s="171" t="s">
        <v>91</v>
      </c>
      <c r="B365" s="164"/>
      <c r="C365" s="299" t="s">
        <v>628</v>
      </c>
      <c r="D365" s="166"/>
      <c r="E365" s="168"/>
      <c r="F365" s="167"/>
      <c r="G365" s="168"/>
      <c r="AO365" s="260"/>
      <c r="AP365" s="260"/>
      <c r="AQ365" s="260"/>
      <c r="AR365" s="260"/>
      <c r="AS365" s="260"/>
      <c r="AT365" s="260"/>
      <c r="AU365" s="260"/>
      <c r="AV365" s="260"/>
      <c r="AW365" s="260"/>
      <c r="AX365" s="260"/>
      <c r="AY365" s="260"/>
      <c r="AZ365" s="260"/>
      <c r="BA365" s="260"/>
      <c r="BB365" s="260"/>
      <c r="BC365" s="260"/>
      <c r="BD365" s="260"/>
      <c r="BE365" s="260"/>
      <c r="BF365" s="260"/>
      <c r="BG365" s="210"/>
      <c r="BH365" s="210"/>
      <c r="BI365" s="210"/>
    </row>
    <row r="366" spans="1:61" x14ac:dyDescent="0.25">
      <c r="A366" s="171" t="s">
        <v>91</v>
      </c>
      <c r="B366" s="164"/>
      <c r="C366" s="299" t="s">
        <v>628</v>
      </c>
      <c r="D366" s="166"/>
      <c r="E366" s="168"/>
      <c r="F366" s="167"/>
      <c r="G366" s="168"/>
      <c r="AO366" s="260"/>
      <c r="AP366" s="260"/>
      <c r="AQ366" s="260"/>
      <c r="AR366" s="260"/>
      <c r="AS366" s="260"/>
      <c r="AT366" s="260"/>
      <c r="AU366" s="260"/>
      <c r="AV366" s="260"/>
      <c r="AW366" s="260"/>
      <c r="AX366" s="260"/>
      <c r="AY366" s="260"/>
      <c r="AZ366" s="260"/>
      <c r="BA366" s="260"/>
      <c r="BB366" s="260"/>
      <c r="BC366" s="260"/>
      <c r="BD366" s="260"/>
      <c r="BE366" s="260"/>
      <c r="BF366" s="260"/>
      <c r="BG366" s="210"/>
      <c r="BH366" s="210"/>
      <c r="BI366" s="210"/>
    </row>
    <row r="367" spans="1:61" x14ac:dyDescent="0.25">
      <c r="A367" s="171" t="s">
        <v>91</v>
      </c>
      <c r="B367" s="164"/>
      <c r="C367" s="299" t="s">
        <v>628</v>
      </c>
      <c r="D367" s="166"/>
      <c r="E367" s="168"/>
      <c r="F367" s="167"/>
      <c r="G367" s="168"/>
      <c r="AO367" s="260"/>
      <c r="AP367" s="260"/>
      <c r="AQ367" s="260"/>
      <c r="AR367" s="260"/>
      <c r="AS367" s="260"/>
      <c r="AT367" s="260"/>
      <c r="AU367" s="260"/>
      <c r="AV367" s="260"/>
      <c r="AW367" s="260"/>
      <c r="AX367" s="260"/>
      <c r="AY367" s="260"/>
      <c r="AZ367" s="260"/>
      <c r="BA367" s="260"/>
      <c r="BB367" s="260"/>
      <c r="BC367" s="260"/>
      <c r="BD367" s="260"/>
      <c r="BE367" s="260"/>
      <c r="BF367" s="260"/>
      <c r="BG367" s="210"/>
      <c r="BH367" s="210"/>
      <c r="BI367" s="210"/>
    </row>
    <row r="368" spans="1:61" x14ac:dyDescent="0.25">
      <c r="A368" s="171" t="s">
        <v>91</v>
      </c>
      <c r="B368" s="164"/>
      <c r="C368" s="299" t="s">
        <v>628</v>
      </c>
      <c r="D368" s="166"/>
      <c r="E368" s="168"/>
      <c r="F368" s="167"/>
      <c r="G368" s="168"/>
      <c r="AO368" s="260"/>
      <c r="AP368" s="260"/>
      <c r="AQ368" s="260"/>
      <c r="AR368" s="260"/>
      <c r="AS368" s="260"/>
      <c r="AT368" s="260"/>
      <c r="AU368" s="260"/>
      <c r="AV368" s="260"/>
      <c r="AW368" s="260"/>
      <c r="AX368" s="260"/>
      <c r="AY368" s="260"/>
      <c r="AZ368" s="260"/>
      <c r="BA368" s="260"/>
      <c r="BB368" s="260"/>
      <c r="BC368" s="260"/>
      <c r="BD368" s="260"/>
      <c r="BE368" s="260"/>
      <c r="BF368" s="260"/>
      <c r="BG368" s="210"/>
      <c r="BH368" s="210"/>
      <c r="BI368" s="210"/>
    </row>
    <row r="369" spans="1:61" x14ac:dyDescent="0.25">
      <c r="A369" s="171" t="s">
        <v>91</v>
      </c>
      <c r="B369" s="164"/>
      <c r="C369" s="299" t="s">
        <v>628</v>
      </c>
      <c r="D369" s="166"/>
      <c r="E369" s="168"/>
      <c r="F369" s="167"/>
      <c r="G369" s="168"/>
      <c r="AO369" s="260"/>
      <c r="AP369" s="260"/>
      <c r="AQ369" s="260"/>
      <c r="AR369" s="260"/>
      <c r="AS369" s="260"/>
      <c r="AT369" s="260"/>
      <c r="AU369" s="260"/>
      <c r="AV369" s="260"/>
      <c r="AW369" s="260"/>
      <c r="AX369" s="260"/>
      <c r="AY369" s="260"/>
      <c r="AZ369" s="260"/>
      <c r="BA369" s="260"/>
      <c r="BB369" s="260"/>
      <c r="BC369" s="260"/>
      <c r="BD369" s="260"/>
      <c r="BE369" s="260"/>
      <c r="BF369" s="260"/>
      <c r="BG369" s="210"/>
      <c r="BH369" s="210"/>
      <c r="BI369" s="210"/>
    </row>
    <row r="370" spans="1:61" x14ac:dyDescent="0.25">
      <c r="A370" s="171" t="s">
        <v>91</v>
      </c>
      <c r="B370" s="164"/>
      <c r="C370" s="299" t="s">
        <v>628</v>
      </c>
      <c r="D370" s="166"/>
      <c r="E370" s="168"/>
      <c r="F370" s="167"/>
      <c r="G370" s="168"/>
      <c r="AO370" s="260"/>
      <c r="AP370" s="260"/>
      <c r="AQ370" s="260"/>
      <c r="AR370" s="260"/>
      <c r="AS370" s="260"/>
      <c r="AT370" s="260"/>
      <c r="AU370" s="260"/>
      <c r="AV370" s="260"/>
      <c r="AW370" s="260"/>
      <c r="AX370" s="260"/>
      <c r="AY370" s="260"/>
      <c r="AZ370" s="260"/>
      <c r="BA370" s="260"/>
      <c r="BB370" s="260"/>
      <c r="BC370" s="260"/>
      <c r="BD370" s="260"/>
      <c r="BE370" s="260"/>
      <c r="BF370" s="260"/>
      <c r="BG370" s="210"/>
      <c r="BH370" s="210"/>
      <c r="BI370" s="210"/>
    </row>
    <row r="371" spans="1:61" x14ac:dyDescent="0.25">
      <c r="A371" s="171" t="s">
        <v>91</v>
      </c>
      <c r="B371" s="164"/>
      <c r="C371" s="299" t="s">
        <v>628</v>
      </c>
      <c r="D371" s="166"/>
      <c r="E371" s="168"/>
      <c r="F371" s="167"/>
      <c r="G371" s="168"/>
      <c r="AO371" s="260"/>
      <c r="AP371" s="260"/>
      <c r="AQ371" s="260"/>
      <c r="AR371" s="260"/>
      <c r="AS371" s="260"/>
      <c r="AT371" s="260"/>
      <c r="AU371" s="260"/>
      <c r="AV371" s="260"/>
      <c r="AW371" s="260"/>
      <c r="AX371" s="260"/>
      <c r="AY371" s="260"/>
      <c r="AZ371" s="260"/>
      <c r="BA371" s="260"/>
      <c r="BB371" s="260"/>
      <c r="BC371" s="260"/>
      <c r="BD371" s="260"/>
      <c r="BE371" s="260"/>
      <c r="BF371" s="260"/>
      <c r="BG371" s="210"/>
      <c r="BH371" s="210"/>
      <c r="BI371" s="210"/>
    </row>
    <row r="372" spans="1:61" x14ac:dyDescent="0.25">
      <c r="A372" s="171" t="s">
        <v>91</v>
      </c>
      <c r="B372" s="164"/>
      <c r="C372" s="299" t="s">
        <v>628</v>
      </c>
      <c r="D372" s="166"/>
      <c r="E372" s="168"/>
      <c r="F372" s="167"/>
      <c r="G372" s="168"/>
      <c r="AO372" s="260"/>
      <c r="AP372" s="260"/>
      <c r="AQ372" s="260"/>
      <c r="AR372" s="260"/>
      <c r="AS372" s="260"/>
      <c r="AT372" s="260"/>
      <c r="AU372" s="260"/>
      <c r="AV372" s="260"/>
      <c r="AW372" s="260"/>
      <c r="AX372" s="260"/>
      <c r="AY372" s="260"/>
      <c r="AZ372" s="260"/>
      <c r="BA372" s="260"/>
      <c r="BB372" s="260"/>
      <c r="BC372" s="260"/>
      <c r="BD372" s="260"/>
      <c r="BE372" s="260"/>
      <c r="BF372" s="260"/>
      <c r="BG372" s="210"/>
      <c r="BH372" s="210"/>
      <c r="BI372" s="210"/>
    </row>
    <row r="373" spans="1:61" x14ac:dyDescent="0.25">
      <c r="A373" s="171" t="s">
        <v>91</v>
      </c>
      <c r="B373" s="164"/>
      <c r="C373" s="299" t="s">
        <v>628</v>
      </c>
      <c r="D373" s="166"/>
      <c r="E373" s="168"/>
      <c r="F373" s="167"/>
      <c r="G373" s="168"/>
      <c r="AO373" s="260"/>
      <c r="AP373" s="260"/>
      <c r="AQ373" s="260"/>
      <c r="AR373" s="260"/>
      <c r="AS373" s="260"/>
      <c r="AT373" s="260"/>
      <c r="AU373" s="260"/>
      <c r="AV373" s="260"/>
      <c r="AW373" s="260"/>
      <c r="AX373" s="260"/>
      <c r="AY373" s="260"/>
      <c r="AZ373" s="260"/>
      <c r="BA373" s="260"/>
      <c r="BB373" s="260"/>
      <c r="BC373" s="260"/>
      <c r="BD373" s="260"/>
      <c r="BE373" s="260"/>
      <c r="BF373" s="260"/>
      <c r="BG373" s="210"/>
      <c r="BH373" s="210"/>
      <c r="BI373" s="210"/>
    </row>
    <row r="374" spans="1:61" x14ac:dyDescent="0.25">
      <c r="A374" s="171" t="s">
        <v>91</v>
      </c>
      <c r="B374" s="164"/>
      <c r="C374" s="299" t="s">
        <v>628</v>
      </c>
      <c r="D374" s="166"/>
      <c r="E374" s="168"/>
      <c r="F374" s="167"/>
      <c r="G374" s="168"/>
      <c r="AO374" s="260"/>
      <c r="AP374" s="260"/>
      <c r="AQ374" s="260"/>
      <c r="AR374" s="260"/>
      <c r="AS374" s="260"/>
      <c r="AT374" s="260"/>
      <c r="AU374" s="260"/>
      <c r="AV374" s="260"/>
      <c r="AW374" s="260"/>
      <c r="AX374" s="260"/>
      <c r="AY374" s="260"/>
      <c r="AZ374" s="260"/>
      <c r="BA374" s="260"/>
      <c r="BB374" s="260"/>
      <c r="BC374" s="260"/>
      <c r="BD374" s="260"/>
      <c r="BE374" s="260"/>
      <c r="BF374" s="260"/>
      <c r="BG374" s="210"/>
      <c r="BH374" s="210"/>
      <c r="BI374" s="210"/>
    </row>
    <row r="375" spans="1:61" x14ac:dyDescent="0.25">
      <c r="A375" s="171" t="s">
        <v>91</v>
      </c>
      <c r="B375" s="164"/>
      <c r="C375" s="299" t="s">
        <v>628</v>
      </c>
      <c r="D375" s="166"/>
      <c r="E375" s="168"/>
      <c r="F375" s="167"/>
      <c r="G375" s="168"/>
      <c r="AO375" s="260"/>
      <c r="AP375" s="260"/>
      <c r="AQ375" s="260"/>
      <c r="AR375" s="260"/>
      <c r="AS375" s="260"/>
      <c r="AT375" s="260"/>
      <c r="AU375" s="260"/>
      <c r="AV375" s="260"/>
      <c r="AW375" s="260"/>
      <c r="AX375" s="260"/>
      <c r="AY375" s="260"/>
      <c r="AZ375" s="260"/>
      <c r="BA375" s="260"/>
      <c r="BB375" s="260"/>
      <c r="BC375" s="260"/>
      <c r="BD375" s="260"/>
      <c r="BE375" s="260"/>
      <c r="BF375" s="260"/>
      <c r="BG375" s="210"/>
      <c r="BH375" s="210"/>
      <c r="BI375" s="210"/>
    </row>
    <row r="376" spans="1:61" x14ac:dyDescent="0.25">
      <c r="A376" s="171" t="s">
        <v>91</v>
      </c>
      <c r="B376" s="164"/>
      <c r="C376" s="299" t="s">
        <v>628</v>
      </c>
      <c r="D376" s="166"/>
      <c r="E376" s="168"/>
      <c r="F376" s="167"/>
      <c r="G376" s="168"/>
      <c r="AO376" s="260"/>
      <c r="AP376" s="260"/>
      <c r="AQ376" s="260"/>
      <c r="AR376" s="260"/>
      <c r="AS376" s="260"/>
      <c r="AT376" s="260"/>
      <c r="AU376" s="260"/>
      <c r="AV376" s="260"/>
      <c r="AW376" s="260"/>
      <c r="AX376" s="260"/>
      <c r="AY376" s="260"/>
      <c r="AZ376" s="260"/>
      <c r="BA376" s="260"/>
      <c r="BB376" s="260"/>
      <c r="BC376" s="260"/>
      <c r="BD376" s="260"/>
      <c r="BE376" s="260"/>
      <c r="BF376" s="260"/>
      <c r="BG376" s="210"/>
      <c r="BH376" s="210"/>
      <c r="BI376" s="210"/>
    </row>
    <row r="377" spans="1:61" x14ac:dyDescent="0.25">
      <c r="A377" s="171" t="s">
        <v>91</v>
      </c>
      <c r="B377" s="164"/>
      <c r="C377" s="299" t="s">
        <v>628</v>
      </c>
      <c r="D377" s="166"/>
      <c r="E377" s="168"/>
      <c r="F377" s="167"/>
      <c r="G377" s="168"/>
      <c r="AO377" s="260"/>
      <c r="AP377" s="260"/>
      <c r="AQ377" s="260"/>
      <c r="AR377" s="260"/>
      <c r="AS377" s="260"/>
      <c r="AT377" s="260"/>
      <c r="AU377" s="260"/>
      <c r="AV377" s="260"/>
      <c r="AW377" s="260"/>
      <c r="AX377" s="260"/>
      <c r="AY377" s="260"/>
      <c r="AZ377" s="260"/>
      <c r="BA377" s="260"/>
      <c r="BB377" s="260"/>
      <c r="BC377" s="260"/>
      <c r="BD377" s="260"/>
      <c r="BE377" s="260"/>
      <c r="BF377" s="260"/>
      <c r="BG377" s="210"/>
      <c r="BH377" s="210"/>
      <c r="BI377" s="210"/>
    </row>
    <row r="378" spans="1:61" x14ac:dyDescent="0.25">
      <c r="A378" s="171" t="s">
        <v>91</v>
      </c>
      <c r="B378" s="164"/>
      <c r="C378" s="299" t="s">
        <v>628</v>
      </c>
      <c r="D378" s="166"/>
      <c r="E378" s="168"/>
      <c r="F378" s="167"/>
      <c r="G378" s="168"/>
      <c r="AO378" s="260"/>
      <c r="AP378" s="260"/>
      <c r="AQ378" s="260"/>
      <c r="AR378" s="260"/>
      <c r="AS378" s="260"/>
      <c r="AT378" s="260"/>
      <c r="AU378" s="260"/>
      <c r="AV378" s="260"/>
      <c r="AW378" s="260"/>
      <c r="AX378" s="260"/>
      <c r="AY378" s="260"/>
      <c r="AZ378" s="260"/>
      <c r="BA378" s="260"/>
      <c r="BB378" s="260"/>
      <c r="BC378" s="260"/>
      <c r="BD378" s="260"/>
      <c r="BE378" s="260"/>
      <c r="BF378" s="260"/>
      <c r="BG378" s="210"/>
      <c r="BH378" s="210"/>
      <c r="BI378" s="210"/>
    </row>
    <row r="379" spans="1:61" x14ac:dyDescent="0.25">
      <c r="A379" s="171" t="s">
        <v>91</v>
      </c>
      <c r="B379" s="164"/>
      <c r="C379" s="299" t="s">
        <v>628</v>
      </c>
      <c r="D379" s="166"/>
      <c r="E379" s="168"/>
      <c r="F379" s="167"/>
      <c r="G379" s="168"/>
      <c r="AO379" s="260"/>
      <c r="AP379" s="260"/>
      <c r="AQ379" s="260"/>
      <c r="AR379" s="260"/>
      <c r="AS379" s="260"/>
      <c r="AT379" s="260"/>
      <c r="AU379" s="260"/>
      <c r="AV379" s="260"/>
      <c r="AW379" s="260"/>
      <c r="AX379" s="260"/>
      <c r="AY379" s="260"/>
      <c r="AZ379" s="260"/>
      <c r="BA379" s="260"/>
      <c r="BB379" s="260"/>
      <c r="BC379" s="260"/>
      <c r="BD379" s="260"/>
      <c r="BE379" s="260"/>
      <c r="BF379" s="260"/>
      <c r="BG379" s="210"/>
      <c r="BH379" s="210"/>
      <c r="BI379" s="210"/>
    </row>
    <row r="380" spans="1:61" x14ac:dyDescent="0.25">
      <c r="A380" s="171" t="s">
        <v>91</v>
      </c>
      <c r="B380" s="164"/>
      <c r="C380" s="299" t="s">
        <v>628</v>
      </c>
      <c r="D380" s="166"/>
      <c r="E380" s="168"/>
      <c r="F380" s="167"/>
      <c r="G380" s="168"/>
      <c r="AO380" s="260"/>
      <c r="AP380" s="260"/>
      <c r="AQ380" s="260"/>
      <c r="AR380" s="260"/>
      <c r="AS380" s="260"/>
      <c r="AT380" s="260"/>
      <c r="AU380" s="260"/>
      <c r="AV380" s="260"/>
      <c r="AW380" s="260"/>
      <c r="AX380" s="260"/>
      <c r="AY380" s="260"/>
      <c r="AZ380" s="260"/>
      <c r="BA380" s="260"/>
      <c r="BB380" s="260"/>
      <c r="BC380" s="260"/>
      <c r="BD380" s="260"/>
      <c r="BE380" s="260"/>
      <c r="BF380" s="260"/>
      <c r="BG380" s="210"/>
      <c r="BH380" s="210"/>
      <c r="BI380" s="210"/>
    </row>
    <row r="381" spans="1:61" x14ac:dyDescent="0.25">
      <c r="A381" s="171" t="s">
        <v>91</v>
      </c>
      <c r="B381" s="164"/>
      <c r="C381" s="299" t="s">
        <v>628</v>
      </c>
      <c r="D381" s="166"/>
      <c r="E381" s="168"/>
      <c r="F381" s="167"/>
      <c r="G381" s="168"/>
      <c r="AO381" s="260"/>
      <c r="AP381" s="260"/>
      <c r="AQ381" s="260"/>
      <c r="AR381" s="260"/>
      <c r="AS381" s="260"/>
      <c r="AT381" s="260"/>
      <c r="AU381" s="260"/>
      <c r="AV381" s="260"/>
      <c r="AW381" s="260"/>
      <c r="AX381" s="260"/>
      <c r="AY381" s="260"/>
      <c r="AZ381" s="260"/>
      <c r="BA381" s="260"/>
      <c r="BB381" s="260"/>
      <c r="BC381" s="260"/>
      <c r="BD381" s="260"/>
      <c r="BE381" s="260"/>
      <c r="BF381" s="260"/>
      <c r="BG381" s="210"/>
      <c r="BH381" s="210"/>
      <c r="BI381" s="210"/>
    </row>
    <row r="382" spans="1:61" x14ac:dyDescent="0.25">
      <c r="A382" s="171" t="s">
        <v>91</v>
      </c>
      <c r="B382" s="164"/>
      <c r="C382" s="299" t="s">
        <v>628</v>
      </c>
      <c r="D382" s="166"/>
      <c r="E382" s="168"/>
      <c r="F382" s="167"/>
      <c r="G382" s="168"/>
      <c r="AO382" s="260"/>
      <c r="AP382" s="260"/>
      <c r="AQ382" s="260"/>
      <c r="AR382" s="260"/>
      <c r="AS382" s="260"/>
      <c r="AT382" s="260"/>
      <c r="AU382" s="260"/>
      <c r="AV382" s="260"/>
      <c r="AW382" s="260"/>
      <c r="AX382" s="260"/>
      <c r="AY382" s="260"/>
      <c r="AZ382" s="260"/>
      <c r="BA382" s="260"/>
      <c r="BB382" s="260"/>
      <c r="BC382" s="260"/>
      <c r="BD382" s="260"/>
      <c r="BE382" s="260"/>
      <c r="BF382" s="260"/>
      <c r="BG382" s="210"/>
      <c r="BH382" s="210"/>
      <c r="BI382" s="210"/>
    </row>
    <row r="383" spans="1:61" x14ac:dyDescent="0.25">
      <c r="A383" s="171" t="s">
        <v>91</v>
      </c>
      <c r="B383" s="164"/>
      <c r="C383" s="299" t="s">
        <v>628</v>
      </c>
      <c r="D383" s="166"/>
      <c r="E383" s="168"/>
      <c r="F383" s="167"/>
      <c r="G383" s="168"/>
      <c r="AO383" s="260"/>
      <c r="AP383" s="260"/>
      <c r="AQ383" s="260"/>
      <c r="AR383" s="260"/>
      <c r="AS383" s="260"/>
      <c r="AT383" s="260"/>
      <c r="AU383" s="260"/>
      <c r="AV383" s="260"/>
      <c r="AW383" s="260"/>
      <c r="AX383" s="260"/>
      <c r="AY383" s="260"/>
      <c r="AZ383" s="260"/>
      <c r="BA383" s="260"/>
      <c r="BB383" s="260"/>
      <c r="BC383" s="260"/>
      <c r="BD383" s="260"/>
      <c r="BE383" s="260"/>
      <c r="BF383" s="260"/>
      <c r="BG383" s="210"/>
      <c r="BH383" s="210"/>
      <c r="BI383" s="210"/>
    </row>
    <row r="384" spans="1:61" x14ac:dyDescent="0.25">
      <c r="A384" s="171" t="s">
        <v>91</v>
      </c>
      <c r="B384" s="164"/>
      <c r="C384" s="299" t="s">
        <v>628</v>
      </c>
      <c r="D384" s="166"/>
      <c r="E384" s="168"/>
      <c r="F384" s="167"/>
      <c r="G384" s="168"/>
      <c r="AO384" s="260"/>
      <c r="AP384" s="260"/>
      <c r="AQ384" s="260"/>
      <c r="AR384" s="260"/>
      <c r="AS384" s="260"/>
      <c r="AT384" s="260"/>
      <c r="AU384" s="260"/>
      <c r="AV384" s="260"/>
      <c r="AW384" s="260"/>
      <c r="AX384" s="260"/>
      <c r="AY384" s="260"/>
      <c r="AZ384" s="260"/>
      <c r="BA384" s="260"/>
      <c r="BB384" s="260"/>
      <c r="BC384" s="260"/>
      <c r="BD384" s="260"/>
      <c r="BE384" s="260"/>
      <c r="BF384" s="260"/>
      <c r="BG384" s="210"/>
      <c r="BH384" s="210"/>
      <c r="BI384" s="210"/>
    </row>
    <row r="385" spans="1:61" x14ac:dyDescent="0.25">
      <c r="A385" s="171" t="s">
        <v>91</v>
      </c>
      <c r="B385" s="164"/>
      <c r="C385" s="299" t="s">
        <v>628</v>
      </c>
      <c r="D385" s="166"/>
      <c r="E385" s="168"/>
      <c r="F385" s="167"/>
      <c r="G385" s="168"/>
      <c r="AO385" s="260"/>
      <c r="AP385" s="260"/>
      <c r="AQ385" s="260"/>
      <c r="AR385" s="260"/>
      <c r="AS385" s="260"/>
      <c r="AT385" s="260"/>
      <c r="AU385" s="260"/>
      <c r="AV385" s="260"/>
      <c r="AW385" s="260"/>
      <c r="AX385" s="260"/>
      <c r="AY385" s="260"/>
      <c r="AZ385" s="260"/>
      <c r="BA385" s="260"/>
      <c r="BB385" s="260"/>
      <c r="BC385" s="260"/>
      <c r="BD385" s="260"/>
      <c r="BE385" s="260"/>
      <c r="BF385" s="260"/>
      <c r="BG385" s="210"/>
      <c r="BH385" s="210"/>
      <c r="BI385" s="210"/>
    </row>
    <row r="386" spans="1:61" x14ac:dyDescent="0.25">
      <c r="A386" s="171" t="s">
        <v>91</v>
      </c>
      <c r="B386" s="164"/>
      <c r="C386" s="299" t="s">
        <v>628</v>
      </c>
      <c r="D386" s="166"/>
      <c r="E386" s="168"/>
      <c r="F386" s="167"/>
      <c r="G386" s="168"/>
      <c r="AO386" s="260"/>
      <c r="AP386" s="260"/>
      <c r="AQ386" s="260"/>
      <c r="AR386" s="260"/>
      <c r="AS386" s="260"/>
      <c r="AT386" s="260"/>
      <c r="AU386" s="260"/>
      <c r="AV386" s="260"/>
      <c r="AW386" s="260"/>
      <c r="AX386" s="260"/>
      <c r="AY386" s="260"/>
      <c r="AZ386" s="260"/>
      <c r="BA386" s="260"/>
      <c r="BB386" s="260"/>
      <c r="BC386" s="260"/>
      <c r="BD386" s="260"/>
      <c r="BE386" s="260"/>
      <c r="BF386" s="260"/>
      <c r="BG386" s="210"/>
      <c r="BH386" s="210"/>
      <c r="BI386" s="210"/>
    </row>
    <row r="387" spans="1:61" x14ac:dyDescent="0.25">
      <c r="A387" s="171" t="s">
        <v>91</v>
      </c>
      <c r="B387" s="164"/>
      <c r="C387" s="299" t="s">
        <v>628</v>
      </c>
      <c r="D387" s="166"/>
      <c r="E387" s="168"/>
      <c r="F387" s="167"/>
      <c r="G387" s="168"/>
      <c r="AO387" s="260"/>
      <c r="AP387" s="260"/>
      <c r="AQ387" s="260"/>
      <c r="AR387" s="260"/>
      <c r="AS387" s="260"/>
      <c r="AT387" s="260"/>
      <c r="AU387" s="260"/>
      <c r="AV387" s="260"/>
      <c r="AW387" s="260"/>
      <c r="AX387" s="260"/>
      <c r="AY387" s="260"/>
      <c r="AZ387" s="260"/>
      <c r="BA387" s="260"/>
      <c r="BB387" s="260"/>
      <c r="BC387" s="260"/>
      <c r="BD387" s="260"/>
      <c r="BE387" s="260"/>
      <c r="BF387" s="260"/>
      <c r="BG387" s="210"/>
      <c r="BH387" s="210"/>
      <c r="BI387" s="210"/>
    </row>
    <row r="388" spans="1:61" x14ac:dyDescent="0.25">
      <c r="A388" s="171" t="s">
        <v>91</v>
      </c>
      <c r="B388" s="164"/>
      <c r="C388" s="299" t="s">
        <v>628</v>
      </c>
      <c r="D388" s="166"/>
      <c r="E388" s="168"/>
      <c r="F388" s="167"/>
      <c r="G388" s="168"/>
      <c r="AO388" s="260"/>
      <c r="AP388" s="260"/>
      <c r="AQ388" s="260"/>
      <c r="AR388" s="260"/>
      <c r="AS388" s="260"/>
      <c r="AT388" s="260"/>
      <c r="AU388" s="260"/>
      <c r="AV388" s="260"/>
      <c r="AW388" s="260"/>
      <c r="AX388" s="260"/>
      <c r="AY388" s="260"/>
      <c r="AZ388" s="260"/>
      <c r="BA388" s="260"/>
      <c r="BB388" s="260"/>
      <c r="BC388" s="260"/>
      <c r="BD388" s="260"/>
      <c r="BE388" s="260"/>
      <c r="BF388" s="260"/>
      <c r="BG388" s="210"/>
      <c r="BH388" s="210"/>
      <c r="BI388" s="210"/>
    </row>
    <row r="389" spans="1:61" x14ac:dyDescent="0.25">
      <c r="A389" s="171" t="s">
        <v>91</v>
      </c>
      <c r="B389" s="164"/>
      <c r="C389" s="299" t="s">
        <v>628</v>
      </c>
      <c r="D389" s="166"/>
      <c r="E389" s="168"/>
      <c r="F389" s="167"/>
      <c r="G389" s="168"/>
      <c r="AO389" s="260"/>
      <c r="AP389" s="260"/>
      <c r="AQ389" s="260"/>
      <c r="AR389" s="260"/>
      <c r="AS389" s="260"/>
      <c r="AT389" s="260"/>
      <c r="AU389" s="260"/>
      <c r="AV389" s="260"/>
      <c r="AW389" s="260"/>
      <c r="AX389" s="260"/>
      <c r="AY389" s="260"/>
      <c r="AZ389" s="260"/>
      <c r="BA389" s="260"/>
      <c r="BB389" s="260"/>
      <c r="BC389" s="260"/>
      <c r="BD389" s="260"/>
      <c r="BE389" s="260"/>
      <c r="BF389" s="260"/>
      <c r="BG389" s="210"/>
      <c r="BH389" s="210"/>
      <c r="BI389" s="210"/>
    </row>
    <row r="390" spans="1:61" x14ac:dyDescent="0.25">
      <c r="A390" s="171" t="s">
        <v>91</v>
      </c>
      <c r="B390" s="164"/>
      <c r="C390" s="299" t="s">
        <v>628</v>
      </c>
      <c r="D390" s="166"/>
      <c r="E390" s="168"/>
      <c r="F390" s="167"/>
      <c r="G390" s="168"/>
      <c r="AO390" s="260"/>
      <c r="AP390" s="260"/>
      <c r="AQ390" s="260"/>
      <c r="AR390" s="260"/>
      <c r="AS390" s="260"/>
      <c r="AT390" s="260"/>
      <c r="AU390" s="260"/>
      <c r="AV390" s="260"/>
      <c r="AW390" s="260"/>
      <c r="AX390" s="260"/>
      <c r="AY390" s="260"/>
      <c r="AZ390" s="260"/>
      <c r="BA390" s="260"/>
      <c r="BB390" s="260"/>
      <c r="BC390" s="260"/>
      <c r="BD390" s="260"/>
      <c r="BE390" s="260"/>
      <c r="BF390" s="260"/>
      <c r="BG390" s="210"/>
      <c r="BH390" s="210"/>
      <c r="BI390" s="210"/>
    </row>
    <row r="391" spans="1:61" x14ac:dyDescent="0.25">
      <c r="A391" s="171" t="s">
        <v>91</v>
      </c>
      <c r="B391" s="164"/>
      <c r="C391" s="299" t="s">
        <v>628</v>
      </c>
      <c r="D391" s="166"/>
      <c r="E391" s="168"/>
      <c r="F391" s="167"/>
      <c r="G391" s="168"/>
      <c r="AO391" s="260"/>
      <c r="AP391" s="260"/>
      <c r="AQ391" s="260"/>
      <c r="AR391" s="260"/>
      <c r="AS391" s="260"/>
      <c r="AT391" s="260"/>
      <c r="AU391" s="260"/>
      <c r="AV391" s="260"/>
      <c r="AW391" s="260"/>
      <c r="AX391" s="260"/>
      <c r="AY391" s="260"/>
      <c r="AZ391" s="260"/>
      <c r="BA391" s="260"/>
      <c r="BB391" s="260"/>
      <c r="BC391" s="260"/>
      <c r="BD391" s="260"/>
      <c r="BE391" s="260"/>
      <c r="BF391" s="260"/>
      <c r="BG391" s="210"/>
      <c r="BH391" s="210"/>
      <c r="BI391" s="210"/>
    </row>
    <row r="392" spans="1:61" x14ac:dyDescent="0.25">
      <c r="A392" s="171" t="s">
        <v>91</v>
      </c>
      <c r="B392" s="164"/>
      <c r="C392" s="299" t="s">
        <v>628</v>
      </c>
      <c r="D392" s="166"/>
      <c r="E392" s="168"/>
      <c r="F392" s="167"/>
      <c r="G392" s="168"/>
      <c r="AO392" s="260"/>
      <c r="AP392" s="260"/>
      <c r="AQ392" s="260"/>
      <c r="AR392" s="260"/>
      <c r="AS392" s="260"/>
      <c r="AT392" s="260"/>
      <c r="AU392" s="260"/>
      <c r="AV392" s="260"/>
      <c r="AW392" s="260"/>
      <c r="AX392" s="260"/>
      <c r="AY392" s="260"/>
      <c r="AZ392" s="260"/>
      <c r="BA392" s="260"/>
      <c r="BB392" s="260"/>
      <c r="BC392" s="260"/>
      <c r="BD392" s="260"/>
      <c r="BE392" s="260"/>
      <c r="BF392" s="260"/>
      <c r="BG392" s="210"/>
      <c r="BH392" s="210"/>
      <c r="BI392" s="210"/>
    </row>
    <row r="393" spans="1:61" x14ac:dyDescent="0.25">
      <c r="A393" s="171" t="s">
        <v>91</v>
      </c>
      <c r="B393" s="164"/>
      <c r="C393" s="299" t="s">
        <v>628</v>
      </c>
      <c r="D393" s="166"/>
      <c r="E393" s="168"/>
      <c r="F393" s="167"/>
      <c r="G393" s="168"/>
      <c r="AO393" s="260"/>
      <c r="AP393" s="260"/>
      <c r="AQ393" s="260"/>
      <c r="AR393" s="260"/>
      <c r="AS393" s="260"/>
      <c r="AT393" s="260"/>
      <c r="AU393" s="260"/>
      <c r="AV393" s="260"/>
      <c r="AW393" s="260"/>
      <c r="AX393" s="260"/>
      <c r="AY393" s="260"/>
      <c r="AZ393" s="260"/>
      <c r="BA393" s="260"/>
      <c r="BB393" s="260"/>
      <c r="BC393" s="260"/>
      <c r="BD393" s="260"/>
      <c r="BE393" s="260"/>
      <c r="BF393" s="260"/>
      <c r="BG393" s="210"/>
      <c r="BH393" s="210"/>
      <c r="BI393" s="210"/>
    </row>
    <row r="394" spans="1:61" x14ac:dyDescent="0.25">
      <c r="A394" s="171" t="s">
        <v>91</v>
      </c>
      <c r="B394" s="164"/>
      <c r="C394" s="299" t="s">
        <v>628</v>
      </c>
      <c r="D394" s="166"/>
      <c r="E394" s="168"/>
      <c r="F394" s="167"/>
      <c r="G394" s="168"/>
      <c r="AO394" s="260"/>
      <c r="AP394" s="260"/>
      <c r="AQ394" s="260"/>
      <c r="AR394" s="260"/>
      <c r="AS394" s="260"/>
      <c r="AT394" s="260"/>
      <c r="AU394" s="260"/>
      <c r="AV394" s="260"/>
      <c r="AW394" s="260"/>
      <c r="AX394" s="260"/>
      <c r="AY394" s="260"/>
      <c r="AZ394" s="260"/>
      <c r="BA394" s="260"/>
      <c r="BB394" s="260"/>
      <c r="BC394" s="260"/>
      <c r="BD394" s="260"/>
      <c r="BE394" s="260"/>
      <c r="BF394" s="260"/>
      <c r="BG394" s="210"/>
      <c r="BH394" s="210"/>
      <c r="BI394" s="210"/>
    </row>
    <row r="395" spans="1:61" x14ac:dyDescent="0.25">
      <c r="A395" s="171" t="s">
        <v>91</v>
      </c>
      <c r="B395" s="164"/>
      <c r="C395" s="299" t="s">
        <v>628</v>
      </c>
      <c r="D395" s="166"/>
      <c r="E395" s="168"/>
      <c r="F395" s="167"/>
      <c r="G395" s="168"/>
      <c r="AO395" s="260"/>
      <c r="AP395" s="260"/>
      <c r="AQ395" s="260"/>
      <c r="AR395" s="260"/>
      <c r="AS395" s="260"/>
      <c r="AT395" s="260"/>
      <c r="AU395" s="260"/>
      <c r="AV395" s="260"/>
      <c r="AW395" s="260"/>
      <c r="AX395" s="260"/>
      <c r="AY395" s="260"/>
      <c r="AZ395" s="260"/>
      <c r="BA395" s="260"/>
      <c r="BB395" s="260"/>
      <c r="BC395" s="260"/>
      <c r="BD395" s="260"/>
      <c r="BE395" s="260"/>
      <c r="BF395" s="260"/>
      <c r="BG395" s="210"/>
      <c r="BH395" s="210"/>
      <c r="BI395" s="210"/>
    </row>
    <row r="396" spans="1:61" x14ac:dyDescent="0.25">
      <c r="A396" s="171" t="s">
        <v>91</v>
      </c>
      <c r="B396" s="164"/>
      <c r="C396" s="299" t="s">
        <v>628</v>
      </c>
      <c r="D396" s="166"/>
      <c r="E396" s="168"/>
      <c r="F396" s="167"/>
      <c r="G396" s="168"/>
      <c r="AO396" s="260"/>
      <c r="AP396" s="260"/>
      <c r="AQ396" s="260"/>
      <c r="AR396" s="260"/>
      <c r="AS396" s="260"/>
      <c r="AT396" s="260"/>
      <c r="AU396" s="260"/>
      <c r="AV396" s="260"/>
      <c r="AW396" s="260"/>
      <c r="AX396" s="260"/>
      <c r="AY396" s="260"/>
      <c r="AZ396" s="260"/>
      <c r="BA396" s="260"/>
      <c r="BB396" s="260"/>
      <c r="BC396" s="260"/>
      <c r="BD396" s="260"/>
      <c r="BE396" s="260"/>
      <c r="BF396" s="260"/>
      <c r="BG396" s="210"/>
      <c r="BH396" s="210"/>
      <c r="BI396" s="210"/>
    </row>
    <row r="397" spans="1:61" x14ac:dyDescent="0.25">
      <c r="A397" s="171" t="s">
        <v>91</v>
      </c>
      <c r="B397" s="164"/>
      <c r="C397" s="299" t="s">
        <v>628</v>
      </c>
      <c r="D397" s="166"/>
      <c r="E397" s="168"/>
      <c r="F397" s="167"/>
      <c r="G397" s="168"/>
      <c r="AO397" s="260"/>
      <c r="AP397" s="260"/>
      <c r="AQ397" s="260"/>
      <c r="AR397" s="260"/>
      <c r="AS397" s="260"/>
      <c r="AT397" s="260"/>
      <c r="AU397" s="260"/>
      <c r="AV397" s="260"/>
      <c r="AW397" s="260"/>
      <c r="AX397" s="260"/>
      <c r="AY397" s="260"/>
      <c r="AZ397" s="260"/>
      <c r="BA397" s="260"/>
      <c r="BB397" s="260"/>
      <c r="BC397" s="260"/>
      <c r="BD397" s="260"/>
      <c r="BE397" s="260"/>
      <c r="BF397" s="260"/>
      <c r="BG397" s="210"/>
      <c r="BH397" s="210"/>
      <c r="BI397" s="210"/>
    </row>
    <row r="398" spans="1:61" x14ac:dyDescent="0.25">
      <c r="A398" s="171" t="s">
        <v>91</v>
      </c>
      <c r="B398" s="164"/>
      <c r="C398" s="299" t="s">
        <v>628</v>
      </c>
      <c r="D398" s="166"/>
      <c r="E398" s="168"/>
      <c r="F398" s="167"/>
      <c r="G398" s="168"/>
      <c r="AO398" s="260"/>
      <c r="AP398" s="260"/>
      <c r="AQ398" s="260"/>
      <c r="AR398" s="260"/>
      <c r="AS398" s="260"/>
      <c r="AT398" s="260"/>
      <c r="AU398" s="260"/>
      <c r="AV398" s="260"/>
      <c r="AW398" s="260"/>
      <c r="AX398" s="260"/>
      <c r="AY398" s="260"/>
      <c r="AZ398" s="260"/>
      <c r="BA398" s="260"/>
      <c r="BB398" s="260"/>
      <c r="BC398" s="260"/>
      <c r="BD398" s="260"/>
      <c r="BE398" s="260"/>
      <c r="BF398" s="260"/>
      <c r="BG398" s="210"/>
      <c r="BH398" s="210"/>
      <c r="BI398" s="210"/>
    </row>
    <row r="399" spans="1:61" x14ac:dyDescent="0.25">
      <c r="A399" s="171" t="s">
        <v>91</v>
      </c>
      <c r="B399" s="164"/>
      <c r="C399" s="299" t="s">
        <v>628</v>
      </c>
      <c r="D399" s="166"/>
      <c r="E399" s="168"/>
      <c r="F399" s="167"/>
      <c r="G399" s="168"/>
      <c r="AO399" s="260"/>
      <c r="AP399" s="260"/>
      <c r="AQ399" s="260"/>
      <c r="AR399" s="260"/>
      <c r="AS399" s="260"/>
      <c r="AT399" s="260"/>
      <c r="AU399" s="260"/>
      <c r="AV399" s="260"/>
      <c r="AW399" s="260"/>
      <c r="AX399" s="260"/>
      <c r="AY399" s="260"/>
      <c r="AZ399" s="260"/>
      <c r="BA399" s="260"/>
      <c r="BB399" s="260"/>
      <c r="BC399" s="260"/>
      <c r="BD399" s="260"/>
      <c r="BE399" s="260"/>
      <c r="BF399" s="260"/>
      <c r="BG399" s="210"/>
      <c r="BH399" s="210"/>
      <c r="BI399" s="210"/>
    </row>
    <row r="400" spans="1:61" x14ac:dyDescent="0.25">
      <c r="A400" s="171" t="s">
        <v>91</v>
      </c>
      <c r="B400" s="164"/>
      <c r="C400" s="299" t="s">
        <v>628</v>
      </c>
      <c r="D400" s="166"/>
      <c r="E400" s="168"/>
      <c r="F400" s="167"/>
      <c r="G400" s="168"/>
      <c r="AO400" s="260"/>
      <c r="AP400" s="260"/>
      <c r="AQ400" s="260"/>
      <c r="AR400" s="260"/>
      <c r="AS400" s="260"/>
      <c r="AT400" s="260"/>
      <c r="AU400" s="260"/>
      <c r="AV400" s="260"/>
      <c r="AW400" s="260"/>
      <c r="AX400" s="260"/>
      <c r="AY400" s="260"/>
      <c r="AZ400" s="260"/>
      <c r="BA400" s="260"/>
      <c r="BB400" s="260"/>
      <c r="BC400" s="260"/>
      <c r="BD400" s="260"/>
      <c r="BE400" s="260"/>
      <c r="BF400" s="260"/>
      <c r="BG400" s="210"/>
      <c r="BH400" s="210"/>
      <c r="BI400" s="210"/>
    </row>
    <row r="401" spans="1:61" x14ac:dyDescent="0.25">
      <c r="A401" s="171" t="s">
        <v>91</v>
      </c>
      <c r="B401" s="164"/>
      <c r="C401" s="299" t="s">
        <v>628</v>
      </c>
      <c r="D401" s="166"/>
      <c r="E401" s="168"/>
      <c r="F401" s="167"/>
      <c r="G401" s="168"/>
      <c r="AO401" s="260"/>
      <c r="AP401" s="260"/>
      <c r="AQ401" s="260"/>
      <c r="AR401" s="260"/>
      <c r="AS401" s="260"/>
      <c r="AT401" s="260"/>
      <c r="AU401" s="260"/>
      <c r="AV401" s="260"/>
      <c r="AW401" s="260"/>
      <c r="AX401" s="260"/>
      <c r="AY401" s="260"/>
      <c r="AZ401" s="260"/>
      <c r="BA401" s="260"/>
      <c r="BB401" s="260"/>
      <c r="BC401" s="260"/>
      <c r="BD401" s="260"/>
      <c r="BE401" s="260"/>
      <c r="BF401" s="260"/>
      <c r="BG401" s="210"/>
      <c r="BH401" s="210"/>
      <c r="BI401" s="210"/>
    </row>
    <row r="402" spans="1:61" x14ac:dyDescent="0.25">
      <c r="A402" s="171" t="s">
        <v>91</v>
      </c>
      <c r="B402" s="164"/>
      <c r="C402" s="299" t="s">
        <v>628</v>
      </c>
      <c r="D402" s="166"/>
      <c r="E402" s="168"/>
      <c r="F402" s="167"/>
      <c r="G402" s="168"/>
      <c r="AO402" s="260"/>
      <c r="AP402" s="260"/>
      <c r="AQ402" s="260"/>
      <c r="AR402" s="260"/>
      <c r="AS402" s="260"/>
      <c r="AT402" s="260"/>
      <c r="AU402" s="260"/>
      <c r="AV402" s="260"/>
      <c r="AW402" s="260"/>
      <c r="AX402" s="260"/>
      <c r="AY402" s="260"/>
      <c r="AZ402" s="260"/>
      <c r="BA402" s="260"/>
      <c r="BB402" s="260"/>
      <c r="BC402" s="260"/>
      <c r="BD402" s="260"/>
      <c r="BE402" s="260"/>
      <c r="BF402" s="260"/>
      <c r="BG402" s="210"/>
      <c r="BH402" s="210"/>
      <c r="BI402" s="210"/>
    </row>
    <row r="403" spans="1:61" x14ac:dyDescent="0.25">
      <c r="A403" s="171" t="s">
        <v>91</v>
      </c>
      <c r="B403" s="164"/>
      <c r="C403" s="299" t="s">
        <v>628</v>
      </c>
      <c r="D403" s="166"/>
      <c r="E403" s="168"/>
      <c r="F403" s="167"/>
      <c r="G403" s="168"/>
      <c r="AO403" s="260"/>
      <c r="AP403" s="260"/>
      <c r="AQ403" s="260"/>
      <c r="AR403" s="260"/>
      <c r="AS403" s="260"/>
      <c r="AT403" s="260"/>
      <c r="AU403" s="260"/>
      <c r="AV403" s="260"/>
      <c r="AW403" s="260"/>
      <c r="AX403" s="260"/>
      <c r="AY403" s="260"/>
      <c r="AZ403" s="260"/>
      <c r="BA403" s="260"/>
      <c r="BB403" s="260"/>
      <c r="BC403" s="260"/>
      <c r="BD403" s="260"/>
      <c r="BE403" s="260"/>
      <c r="BF403" s="260"/>
      <c r="BG403" s="210"/>
      <c r="BH403" s="210"/>
      <c r="BI403" s="210"/>
    </row>
    <row r="404" spans="1:61" x14ac:dyDescent="0.25">
      <c r="A404" s="171" t="s">
        <v>91</v>
      </c>
      <c r="B404" s="164"/>
      <c r="C404" s="299" t="s">
        <v>628</v>
      </c>
      <c r="D404" s="166"/>
      <c r="E404" s="168"/>
      <c r="F404" s="167"/>
      <c r="G404" s="168"/>
      <c r="AO404" s="260"/>
      <c r="AP404" s="260"/>
      <c r="AQ404" s="260"/>
      <c r="AR404" s="260"/>
      <c r="AS404" s="260"/>
      <c r="AT404" s="260"/>
      <c r="AU404" s="260"/>
      <c r="AV404" s="260"/>
      <c r="AW404" s="260"/>
      <c r="AX404" s="260"/>
      <c r="AY404" s="260"/>
      <c r="AZ404" s="260"/>
      <c r="BA404" s="260"/>
      <c r="BB404" s="260"/>
      <c r="BC404" s="260"/>
      <c r="BD404" s="260"/>
      <c r="BE404" s="260"/>
      <c r="BF404" s="260"/>
      <c r="BG404" s="210"/>
      <c r="BH404" s="210"/>
      <c r="BI404" s="210"/>
    </row>
    <row r="405" spans="1:61" x14ac:dyDescent="0.25">
      <c r="A405" s="171" t="s">
        <v>91</v>
      </c>
      <c r="B405" s="164"/>
      <c r="C405" s="299" t="s">
        <v>628</v>
      </c>
      <c r="D405" s="166"/>
      <c r="E405" s="168"/>
      <c r="F405" s="167"/>
      <c r="G405" s="168"/>
      <c r="AO405" s="260"/>
      <c r="AP405" s="260"/>
      <c r="AQ405" s="260"/>
      <c r="AR405" s="260"/>
      <c r="AS405" s="260"/>
      <c r="AT405" s="260"/>
      <c r="AU405" s="260"/>
      <c r="AV405" s="260"/>
      <c r="AW405" s="260"/>
      <c r="AX405" s="260"/>
      <c r="AY405" s="260"/>
      <c r="AZ405" s="260"/>
      <c r="BA405" s="260"/>
      <c r="BB405" s="260"/>
      <c r="BC405" s="260"/>
      <c r="BD405" s="260"/>
      <c r="BE405" s="260"/>
      <c r="BF405" s="260"/>
      <c r="BG405" s="210"/>
      <c r="BH405" s="210"/>
      <c r="BI405" s="210"/>
    </row>
    <row r="406" spans="1:61" x14ac:dyDescent="0.25">
      <c r="A406" s="171" t="s">
        <v>91</v>
      </c>
      <c r="B406" s="164"/>
      <c r="C406" s="299" t="s">
        <v>628</v>
      </c>
      <c r="D406" s="166"/>
      <c r="E406" s="168"/>
      <c r="F406" s="167"/>
      <c r="G406" s="168"/>
      <c r="AO406" s="260"/>
      <c r="AP406" s="260"/>
      <c r="AQ406" s="260"/>
      <c r="AR406" s="260"/>
      <c r="AS406" s="260"/>
      <c r="AT406" s="260"/>
      <c r="AU406" s="260"/>
      <c r="AV406" s="260"/>
      <c r="AW406" s="260"/>
      <c r="AX406" s="260"/>
      <c r="AY406" s="260"/>
      <c r="AZ406" s="260"/>
      <c r="BA406" s="260"/>
      <c r="BB406" s="260"/>
      <c r="BC406" s="260"/>
      <c r="BD406" s="260"/>
      <c r="BE406" s="260"/>
      <c r="BF406" s="260"/>
      <c r="BG406" s="210"/>
      <c r="BH406" s="210"/>
      <c r="BI406" s="210"/>
    </row>
    <row r="407" spans="1:61" x14ac:dyDescent="0.25">
      <c r="A407" s="171" t="s">
        <v>91</v>
      </c>
      <c r="B407" s="164"/>
      <c r="C407" s="299" t="s">
        <v>628</v>
      </c>
      <c r="D407" s="166"/>
      <c r="E407" s="168"/>
      <c r="F407" s="167"/>
      <c r="G407" s="168"/>
      <c r="AO407" s="260"/>
      <c r="AP407" s="260"/>
      <c r="AQ407" s="260"/>
      <c r="AR407" s="260"/>
      <c r="AS407" s="260"/>
      <c r="AT407" s="260"/>
      <c r="AU407" s="260"/>
      <c r="AV407" s="260"/>
      <c r="AW407" s="260"/>
      <c r="AX407" s="260"/>
      <c r="AY407" s="260"/>
      <c r="AZ407" s="260"/>
      <c r="BA407" s="260"/>
      <c r="BB407" s="260"/>
      <c r="BC407" s="260"/>
      <c r="BD407" s="260"/>
      <c r="BE407" s="260"/>
      <c r="BF407" s="260"/>
      <c r="BG407" s="210"/>
      <c r="BH407" s="210"/>
      <c r="BI407" s="210"/>
    </row>
    <row r="408" spans="1:61" x14ac:dyDescent="0.25">
      <c r="A408" s="171" t="s">
        <v>91</v>
      </c>
      <c r="B408" s="164"/>
      <c r="C408" s="299" t="s">
        <v>628</v>
      </c>
      <c r="D408" s="166"/>
      <c r="E408" s="168"/>
      <c r="F408" s="167"/>
      <c r="G408" s="168"/>
      <c r="AO408" s="260"/>
      <c r="AP408" s="260"/>
      <c r="AQ408" s="260"/>
      <c r="AR408" s="260"/>
      <c r="AS408" s="260"/>
      <c r="AT408" s="260"/>
      <c r="AU408" s="260"/>
      <c r="AV408" s="260"/>
      <c r="AW408" s="260"/>
      <c r="AX408" s="260"/>
      <c r="AY408" s="260"/>
      <c r="AZ408" s="260"/>
      <c r="BA408" s="260"/>
      <c r="BB408" s="260"/>
      <c r="BC408" s="260"/>
      <c r="BD408" s="260"/>
      <c r="BE408" s="260"/>
      <c r="BF408" s="260"/>
      <c r="BG408" s="210"/>
      <c r="BH408" s="210"/>
      <c r="BI408" s="210"/>
    </row>
    <row r="409" spans="1:61" x14ac:dyDescent="0.25">
      <c r="A409" s="171" t="s">
        <v>91</v>
      </c>
      <c r="B409" s="164"/>
      <c r="C409" s="299" t="s">
        <v>628</v>
      </c>
      <c r="D409" s="166"/>
      <c r="E409" s="168"/>
      <c r="F409" s="167"/>
      <c r="G409" s="168"/>
      <c r="AO409" s="260"/>
      <c r="AP409" s="260"/>
      <c r="AQ409" s="260"/>
      <c r="AR409" s="260"/>
      <c r="AS409" s="260"/>
      <c r="AT409" s="260"/>
      <c r="AU409" s="260"/>
      <c r="AV409" s="260"/>
      <c r="AW409" s="260"/>
      <c r="AX409" s="260"/>
      <c r="AY409" s="260"/>
      <c r="AZ409" s="260"/>
      <c r="BA409" s="260"/>
      <c r="BB409" s="260"/>
      <c r="BC409" s="260"/>
      <c r="BD409" s="260"/>
      <c r="BE409" s="260"/>
      <c r="BF409" s="260"/>
      <c r="BG409" s="210"/>
      <c r="BH409" s="210"/>
      <c r="BI409" s="210"/>
    </row>
    <row r="410" spans="1:61" x14ac:dyDescent="0.25">
      <c r="A410" s="171" t="s">
        <v>91</v>
      </c>
      <c r="B410" s="164"/>
      <c r="C410" s="299" t="s">
        <v>628</v>
      </c>
      <c r="D410" s="166"/>
      <c r="E410" s="168"/>
      <c r="F410" s="167"/>
      <c r="G410" s="168"/>
      <c r="AO410" s="260"/>
      <c r="AP410" s="260"/>
      <c r="AQ410" s="260"/>
      <c r="AR410" s="260"/>
      <c r="AS410" s="260"/>
      <c r="AT410" s="260"/>
      <c r="AU410" s="260"/>
      <c r="AV410" s="260"/>
      <c r="AW410" s="260"/>
      <c r="AX410" s="260"/>
      <c r="AY410" s="260"/>
      <c r="AZ410" s="260"/>
      <c r="BA410" s="260"/>
      <c r="BB410" s="260"/>
      <c r="BC410" s="260"/>
      <c r="BD410" s="260"/>
      <c r="BE410" s="260"/>
      <c r="BF410" s="260"/>
      <c r="BG410" s="210"/>
      <c r="BH410" s="210"/>
      <c r="BI410" s="210"/>
    </row>
    <row r="411" spans="1:61" x14ac:dyDescent="0.25">
      <c r="A411" s="171" t="s">
        <v>91</v>
      </c>
      <c r="B411" s="164"/>
      <c r="C411" s="299" t="s">
        <v>628</v>
      </c>
      <c r="D411" s="166"/>
      <c r="E411" s="168"/>
      <c r="F411" s="167"/>
      <c r="G411" s="168"/>
      <c r="AO411" s="260"/>
      <c r="AP411" s="260"/>
      <c r="AQ411" s="260"/>
      <c r="AR411" s="260"/>
      <c r="AS411" s="260"/>
      <c r="AT411" s="260"/>
      <c r="AU411" s="260"/>
      <c r="AV411" s="260"/>
      <c r="AW411" s="260"/>
      <c r="AX411" s="260"/>
      <c r="AY411" s="260"/>
      <c r="AZ411" s="260"/>
      <c r="BA411" s="260"/>
      <c r="BB411" s="260"/>
      <c r="BC411" s="260"/>
      <c r="BD411" s="260"/>
      <c r="BE411" s="260"/>
      <c r="BF411" s="260"/>
      <c r="BG411" s="210"/>
      <c r="BH411" s="210"/>
      <c r="BI411" s="210"/>
    </row>
    <row r="412" spans="1:61" x14ac:dyDescent="0.25">
      <c r="A412" s="171" t="s">
        <v>91</v>
      </c>
      <c r="B412" s="164"/>
      <c r="C412" s="299" t="s">
        <v>628</v>
      </c>
      <c r="D412" s="166"/>
      <c r="E412" s="168"/>
      <c r="F412" s="167"/>
      <c r="G412" s="168"/>
      <c r="AO412" s="260"/>
      <c r="AP412" s="260"/>
      <c r="AQ412" s="260"/>
      <c r="AR412" s="260"/>
      <c r="AS412" s="260"/>
      <c r="AT412" s="260"/>
      <c r="AU412" s="260"/>
      <c r="AV412" s="260"/>
      <c r="AW412" s="260"/>
      <c r="AX412" s="260"/>
      <c r="AY412" s="260"/>
      <c r="AZ412" s="260"/>
      <c r="BA412" s="260"/>
      <c r="BB412" s="260"/>
      <c r="BC412" s="260"/>
      <c r="BD412" s="260"/>
      <c r="BE412" s="260"/>
      <c r="BF412" s="260"/>
      <c r="BG412" s="210"/>
      <c r="BH412" s="210"/>
      <c r="BI412" s="210"/>
    </row>
    <row r="413" spans="1:61" x14ac:dyDescent="0.25">
      <c r="A413" s="171" t="s">
        <v>91</v>
      </c>
      <c r="B413" s="164"/>
      <c r="C413" s="299" t="s">
        <v>628</v>
      </c>
      <c r="D413" s="166"/>
      <c r="E413" s="168"/>
      <c r="F413" s="167"/>
      <c r="G413" s="168"/>
      <c r="AO413" s="260"/>
      <c r="AP413" s="260"/>
      <c r="AQ413" s="260"/>
      <c r="AR413" s="260"/>
      <c r="AS413" s="260"/>
      <c r="AT413" s="260"/>
      <c r="AU413" s="260"/>
      <c r="AV413" s="260"/>
      <c r="AW413" s="260"/>
      <c r="AX413" s="260"/>
      <c r="AY413" s="260"/>
      <c r="AZ413" s="260"/>
      <c r="BA413" s="260"/>
      <c r="BB413" s="260"/>
      <c r="BC413" s="260"/>
      <c r="BD413" s="260"/>
      <c r="BE413" s="260"/>
      <c r="BF413" s="260"/>
      <c r="BG413" s="210"/>
      <c r="BH413" s="210"/>
      <c r="BI413" s="210"/>
    </row>
    <row r="414" spans="1:61" x14ac:dyDescent="0.25">
      <c r="A414" s="171" t="s">
        <v>91</v>
      </c>
      <c r="B414" s="164"/>
      <c r="C414" s="299" t="s">
        <v>628</v>
      </c>
      <c r="D414" s="166"/>
      <c r="E414" s="168"/>
      <c r="F414" s="167"/>
      <c r="G414" s="168"/>
      <c r="AO414" s="260"/>
      <c r="AP414" s="260"/>
      <c r="AQ414" s="260"/>
      <c r="AR414" s="260"/>
      <c r="AS414" s="260"/>
      <c r="AT414" s="260"/>
      <c r="AU414" s="260"/>
      <c r="AV414" s="260"/>
      <c r="AW414" s="260"/>
      <c r="AX414" s="260"/>
      <c r="AY414" s="260"/>
      <c r="AZ414" s="260"/>
      <c r="BA414" s="260"/>
      <c r="BB414" s="260"/>
      <c r="BC414" s="260"/>
      <c r="BD414" s="260"/>
      <c r="BE414" s="260"/>
      <c r="BF414" s="260"/>
      <c r="BG414" s="210"/>
      <c r="BH414" s="210"/>
      <c r="BI414" s="210"/>
    </row>
    <row r="415" spans="1:61" x14ac:dyDescent="0.25">
      <c r="A415" s="171" t="s">
        <v>91</v>
      </c>
      <c r="B415" s="164"/>
      <c r="C415" s="299" t="s">
        <v>628</v>
      </c>
      <c r="D415" s="166"/>
      <c r="E415" s="168"/>
      <c r="F415" s="167"/>
      <c r="G415" s="168"/>
      <c r="AO415" s="260"/>
      <c r="AP415" s="260"/>
      <c r="AQ415" s="260"/>
      <c r="AR415" s="260"/>
      <c r="AS415" s="260"/>
      <c r="AT415" s="260"/>
      <c r="AU415" s="260"/>
      <c r="AV415" s="260"/>
      <c r="AW415" s="260"/>
      <c r="AX415" s="260"/>
      <c r="AY415" s="260"/>
      <c r="AZ415" s="260"/>
      <c r="BA415" s="260"/>
      <c r="BB415" s="260"/>
      <c r="BC415" s="260"/>
      <c r="BD415" s="260"/>
      <c r="BE415" s="260"/>
      <c r="BF415" s="260"/>
      <c r="BG415" s="210"/>
      <c r="BH415" s="210"/>
      <c r="BI415" s="210"/>
    </row>
    <row r="416" spans="1:61" x14ac:dyDescent="0.25">
      <c r="A416" s="171" t="s">
        <v>91</v>
      </c>
      <c r="B416" s="164"/>
      <c r="C416" s="299" t="s">
        <v>628</v>
      </c>
      <c r="D416" s="166"/>
      <c r="E416" s="168"/>
      <c r="F416" s="167"/>
      <c r="G416" s="168"/>
      <c r="AO416" s="260"/>
      <c r="AP416" s="260"/>
      <c r="AQ416" s="260"/>
      <c r="AR416" s="260"/>
      <c r="AS416" s="260"/>
      <c r="AT416" s="260"/>
      <c r="AU416" s="260"/>
      <c r="AV416" s="260"/>
      <c r="AW416" s="260"/>
      <c r="AX416" s="260"/>
      <c r="AY416" s="260"/>
      <c r="AZ416" s="260"/>
      <c r="BA416" s="260"/>
      <c r="BB416" s="260"/>
      <c r="BC416" s="260"/>
      <c r="BD416" s="260"/>
      <c r="BE416" s="260"/>
      <c r="BF416" s="260"/>
      <c r="BG416" s="210"/>
      <c r="BH416" s="210"/>
      <c r="BI416" s="210"/>
    </row>
    <row r="417" spans="1:61" x14ac:dyDescent="0.25">
      <c r="A417" s="171" t="s">
        <v>91</v>
      </c>
      <c r="B417" s="164"/>
      <c r="C417" s="299" t="s">
        <v>628</v>
      </c>
      <c r="D417" s="166"/>
      <c r="E417" s="168"/>
      <c r="F417" s="167"/>
      <c r="G417" s="168"/>
      <c r="AO417" s="260"/>
      <c r="AP417" s="260"/>
      <c r="AQ417" s="260"/>
      <c r="AR417" s="260"/>
      <c r="AS417" s="260"/>
      <c r="AT417" s="260"/>
      <c r="AU417" s="260"/>
      <c r="AV417" s="260"/>
      <c r="AW417" s="260"/>
      <c r="AX417" s="260"/>
      <c r="AY417" s="260"/>
      <c r="AZ417" s="260"/>
      <c r="BA417" s="260"/>
      <c r="BB417" s="260"/>
      <c r="BC417" s="260"/>
      <c r="BD417" s="260"/>
      <c r="BE417" s="260"/>
      <c r="BF417" s="260"/>
      <c r="BG417" s="210"/>
      <c r="BH417" s="210"/>
      <c r="BI417" s="210"/>
    </row>
    <row r="418" spans="1:61" x14ac:dyDescent="0.25">
      <c r="A418" s="171" t="s">
        <v>91</v>
      </c>
      <c r="B418" s="164"/>
      <c r="C418" s="299" t="s">
        <v>628</v>
      </c>
      <c r="D418" s="166"/>
      <c r="E418" s="168"/>
      <c r="F418" s="167"/>
      <c r="G418" s="168"/>
      <c r="AO418" s="260"/>
      <c r="AP418" s="260"/>
      <c r="AQ418" s="260"/>
      <c r="AR418" s="260"/>
      <c r="AS418" s="260"/>
      <c r="AT418" s="260"/>
      <c r="AU418" s="260"/>
      <c r="AV418" s="260"/>
      <c r="AW418" s="260"/>
      <c r="AX418" s="260"/>
      <c r="AY418" s="260"/>
      <c r="AZ418" s="260"/>
      <c r="BA418" s="260"/>
      <c r="BB418" s="260"/>
      <c r="BC418" s="260"/>
      <c r="BD418" s="260"/>
      <c r="BE418" s="260"/>
      <c r="BF418" s="260"/>
      <c r="BG418" s="210"/>
      <c r="BH418" s="210"/>
      <c r="BI418" s="210"/>
    </row>
    <row r="419" spans="1:61" x14ac:dyDescent="0.25">
      <c r="A419" s="171" t="s">
        <v>91</v>
      </c>
      <c r="B419" s="164"/>
      <c r="C419" s="299" t="s">
        <v>628</v>
      </c>
      <c r="D419" s="166"/>
      <c r="E419" s="168"/>
      <c r="F419" s="167"/>
      <c r="G419" s="168"/>
      <c r="AO419" s="260"/>
      <c r="AP419" s="260"/>
      <c r="AQ419" s="260"/>
      <c r="AR419" s="260"/>
      <c r="AS419" s="260"/>
      <c r="AT419" s="260"/>
      <c r="AU419" s="260"/>
      <c r="AV419" s="260"/>
      <c r="AW419" s="260"/>
      <c r="AX419" s="260"/>
      <c r="AY419" s="260"/>
      <c r="AZ419" s="260"/>
      <c r="BA419" s="260"/>
      <c r="BB419" s="260"/>
      <c r="BC419" s="260"/>
      <c r="BD419" s="260"/>
      <c r="BE419" s="260"/>
      <c r="BF419" s="260"/>
      <c r="BG419" s="210"/>
      <c r="BH419" s="210"/>
      <c r="BI419" s="210"/>
    </row>
    <row r="420" spans="1:61" x14ac:dyDescent="0.25">
      <c r="A420" s="171" t="s">
        <v>91</v>
      </c>
      <c r="B420" s="164"/>
      <c r="C420" s="299" t="s">
        <v>628</v>
      </c>
      <c r="D420" s="166"/>
      <c r="E420" s="168"/>
      <c r="F420" s="167"/>
      <c r="G420" s="168"/>
      <c r="AO420" s="260"/>
      <c r="AP420" s="260"/>
      <c r="AQ420" s="260"/>
      <c r="AR420" s="260"/>
      <c r="AS420" s="260"/>
      <c r="AT420" s="260"/>
      <c r="AU420" s="260"/>
      <c r="AV420" s="260"/>
      <c r="AW420" s="260"/>
      <c r="AX420" s="260"/>
      <c r="AY420" s="260"/>
      <c r="AZ420" s="260"/>
      <c r="BA420" s="260"/>
      <c r="BB420" s="260"/>
      <c r="BC420" s="260"/>
      <c r="BD420" s="260"/>
      <c r="BE420" s="260"/>
      <c r="BF420" s="260"/>
      <c r="BG420" s="210"/>
      <c r="BH420" s="210"/>
      <c r="BI420" s="210"/>
    </row>
    <row r="421" spans="1:61" x14ac:dyDescent="0.25">
      <c r="A421" s="171" t="s">
        <v>91</v>
      </c>
      <c r="B421" s="164"/>
      <c r="C421" s="299" t="s">
        <v>628</v>
      </c>
      <c r="D421" s="166"/>
      <c r="E421" s="168"/>
      <c r="F421" s="167"/>
      <c r="G421" s="168"/>
      <c r="AO421" s="260"/>
      <c r="AP421" s="260"/>
      <c r="AQ421" s="260"/>
      <c r="AR421" s="260"/>
      <c r="AS421" s="260"/>
      <c r="AT421" s="260"/>
      <c r="AU421" s="260"/>
      <c r="AV421" s="260"/>
      <c r="AW421" s="260"/>
      <c r="AX421" s="260"/>
      <c r="AY421" s="260"/>
      <c r="AZ421" s="260"/>
      <c r="BA421" s="260"/>
      <c r="BB421" s="260"/>
      <c r="BC421" s="260"/>
      <c r="BD421" s="260"/>
      <c r="BE421" s="260"/>
      <c r="BF421" s="260"/>
      <c r="BG421" s="210"/>
      <c r="BH421" s="210"/>
      <c r="BI421" s="210"/>
    </row>
    <row r="422" spans="1:61" x14ac:dyDescent="0.25">
      <c r="A422" s="171" t="s">
        <v>91</v>
      </c>
      <c r="B422" s="164"/>
      <c r="C422" s="299" t="s">
        <v>628</v>
      </c>
      <c r="D422" s="166"/>
      <c r="E422" s="168"/>
      <c r="F422" s="167"/>
      <c r="G422" s="168"/>
      <c r="AO422" s="260"/>
      <c r="AP422" s="260"/>
      <c r="AQ422" s="260"/>
      <c r="AR422" s="260"/>
      <c r="AS422" s="260"/>
      <c r="AT422" s="260"/>
      <c r="AU422" s="260"/>
      <c r="AV422" s="260"/>
      <c r="AW422" s="260"/>
      <c r="AX422" s="260"/>
      <c r="AY422" s="260"/>
      <c r="AZ422" s="260"/>
      <c r="BA422" s="260"/>
      <c r="BB422" s="260"/>
      <c r="BC422" s="260"/>
      <c r="BD422" s="260"/>
      <c r="BE422" s="260"/>
      <c r="BF422" s="260"/>
      <c r="BG422" s="210"/>
      <c r="BH422" s="210"/>
      <c r="BI422" s="210"/>
    </row>
    <row r="423" spans="1:61" x14ac:dyDescent="0.25">
      <c r="A423" s="171" t="s">
        <v>91</v>
      </c>
      <c r="B423" s="164"/>
      <c r="C423" s="299" t="s">
        <v>628</v>
      </c>
      <c r="D423" s="166"/>
      <c r="E423" s="168"/>
      <c r="F423" s="167"/>
      <c r="G423" s="168"/>
      <c r="AO423" s="260"/>
      <c r="AP423" s="260"/>
      <c r="AQ423" s="260"/>
      <c r="AR423" s="260"/>
      <c r="AS423" s="260"/>
      <c r="AT423" s="260"/>
      <c r="AU423" s="260"/>
      <c r="AV423" s="260"/>
      <c r="AW423" s="260"/>
      <c r="AX423" s="260"/>
      <c r="AY423" s="260"/>
      <c r="AZ423" s="260"/>
      <c r="BA423" s="260"/>
      <c r="BB423" s="260"/>
      <c r="BC423" s="260"/>
      <c r="BD423" s="260"/>
      <c r="BE423" s="260"/>
      <c r="BF423" s="260"/>
      <c r="BG423" s="210"/>
      <c r="BH423" s="210"/>
      <c r="BI423" s="210"/>
    </row>
    <row r="424" spans="1:61" x14ac:dyDescent="0.25">
      <c r="A424" s="171" t="s">
        <v>91</v>
      </c>
      <c r="B424" s="164"/>
      <c r="C424" s="299" t="s">
        <v>628</v>
      </c>
      <c r="D424" s="166"/>
      <c r="E424" s="168"/>
      <c r="F424" s="167"/>
      <c r="G424" s="168"/>
      <c r="AO424" s="260"/>
      <c r="AP424" s="260"/>
      <c r="AQ424" s="260"/>
      <c r="AR424" s="260"/>
      <c r="AS424" s="260"/>
      <c r="AT424" s="260"/>
      <c r="AU424" s="260"/>
      <c r="AV424" s="260"/>
      <c r="AW424" s="260"/>
      <c r="AX424" s="260"/>
      <c r="AY424" s="260"/>
      <c r="AZ424" s="260"/>
      <c r="BA424" s="260"/>
      <c r="BB424" s="260"/>
      <c r="BC424" s="260"/>
      <c r="BD424" s="260"/>
      <c r="BE424" s="260"/>
      <c r="BF424" s="260"/>
      <c r="BG424" s="210"/>
      <c r="BH424" s="210"/>
      <c r="BI424" s="210"/>
    </row>
    <row r="425" spans="1:61" x14ac:dyDescent="0.25">
      <c r="A425" s="171" t="s">
        <v>91</v>
      </c>
      <c r="B425" s="164"/>
      <c r="C425" s="299" t="s">
        <v>628</v>
      </c>
      <c r="D425" s="166"/>
      <c r="E425" s="168"/>
      <c r="F425" s="167"/>
      <c r="G425" s="168"/>
      <c r="AO425" s="260"/>
      <c r="AP425" s="260"/>
      <c r="AQ425" s="260"/>
      <c r="AR425" s="260"/>
      <c r="AS425" s="260"/>
      <c r="AT425" s="260"/>
      <c r="AU425" s="260"/>
      <c r="AV425" s="260"/>
      <c r="AW425" s="260"/>
      <c r="AX425" s="260"/>
      <c r="AY425" s="260"/>
      <c r="AZ425" s="260"/>
      <c r="BA425" s="260"/>
      <c r="BB425" s="260"/>
      <c r="BC425" s="260"/>
      <c r="BD425" s="260"/>
      <c r="BE425" s="260"/>
      <c r="BF425" s="260"/>
      <c r="BG425" s="210"/>
      <c r="BH425" s="210"/>
      <c r="BI425" s="210"/>
    </row>
    <row r="426" spans="1:61" x14ac:dyDescent="0.25">
      <c r="A426" s="171" t="s">
        <v>91</v>
      </c>
      <c r="B426" s="164"/>
      <c r="C426" s="299" t="s">
        <v>628</v>
      </c>
      <c r="D426" s="166"/>
      <c r="E426" s="168"/>
      <c r="F426" s="167"/>
      <c r="G426" s="168"/>
      <c r="AO426" s="260"/>
      <c r="AP426" s="260"/>
      <c r="AQ426" s="260"/>
      <c r="AR426" s="260"/>
      <c r="AS426" s="260"/>
      <c r="AT426" s="260"/>
      <c r="AU426" s="260"/>
      <c r="AV426" s="260"/>
      <c r="AW426" s="260"/>
      <c r="AX426" s="260"/>
      <c r="AY426" s="260"/>
      <c r="AZ426" s="260"/>
      <c r="BA426" s="260"/>
      <c r="BB426" s="260"/>
      <c r="BC426" s="260"/>
      <c r="BD426" s="260"/>
      <c r="BE426" s="260"/>
      <c r="BF426" s="260"/>
      <c r="BG426" s="210"/>
      <c r="BH426" s="210"/>
      <c r="BI426" s="210"/>
    </row>
    <row r="427" spans="1:61" x14ac:dyDescent="0.25">
      <c r="A427" s="171" t="s">
        <v>91</v>
      </c>
      <c r="B427" s="164"/>
      <c r="C427" s="299" t="s">
        <v>628</v>
      </c>
      <c r="D427" s="166"/>
      <c r="E427" s="168"/>
      <c r="F427" s="167"/>
      <c r="G427" s="168"/>
      <c r="AO427" s="260"/>
      <c r="AP427" s="260"/>
      <c r="AQ427" s="260"/>
      <c r="AR427" s="260"/>
      <c r="AS427" s="260"/>
      <c r="AT427" s="260"/>
      <c r="AU427" s="260"/>
      <c r="AV427" s="260"/>
      <c r="AW427" s="260"/>
      <c r="AX427" s="260"/>
      <c r="AY427" s="260"/>
      <c r="AZ427" s="260"/>
      <c r="BA427" s="260"/>
      <c r="BB427" s="260"/>
      <c r="BC427" s="260"/>
      <c r="BD427" s="260"/>
      <c r="BE427" s="260"/>
      <c r="BF427" s="260"/>
      <c r="BG427" s="210"/>
      <c r="BH427" s="210"/>
      <c r="BI427" s="210"/>
    </row>
    <row r="428" spans="1:61" x14ac:dyDescent="0.25">
      <c r="A428" s="171" t="s">
        <v>91</v>
      </c>
      <c r="B428" s="164"/>
      <c r="C428" s="299" t="s">
        <v>628</v>
      </c>
      <c r="D428" s="166"/>
      <c r="E428" s="168"/>
      <c r="F428" s="167"/>
      <c r="G428" s="168"/>
      <c r="AO428" s="260"/>
      <c r="AP428" s="260"/>
      <c r="AQ428" s="260"/>
      <c r="AR428" s="260"/>
      <c r="AS428" s="260"/>
      <c r="AT428" s="260"/>
      <c r="AU428" s="260"/>
      <c r="AV428" s="260"/>
      <c r="AW428" s="260"/>
      <c r="AX428" s="260"/>
      <c r="AY428" s="260"/>
      <c r="AZ428" s="260"/>
      <c r="BA428" s="260"/>
      <c r="BB428" s="260"/>
      <c r="BC428" s="260"/>
      <c r="BD428" s="260"/>
      <c r="BE428" s="260"/>
      <c r="BF428" s="260"/>
      <c r="BG428" s="210"/>
      <c r="BH428" s="210"/>
      <c r="BI428" s="210"/>
    </row>
    <row r="429" spans="1:61" x14ac:dyDescent="0.25">
      <c r="A429" s="171" t="s">
        <v>91</v>
      </c>
      <c r="B429" s="164"/>
      <c r="C429" s="299" t="s">
        <v>628</v>
      </c>
      <c r="D429" s="166"/>
      <c r="E429" s="168"/>
      <c r="F429" s="167"/>
      <c r="G429" s="168"/>
      <c r="AO429" s="260"/>
      <c r="AP429" s="260"/>
      <c r="AQ429" s="260"/>
      <c r="AR429" s="260"/>
      <c r="AS429" s="260"/>
      <c r="AT429" s="260"/>
      <c r="AU429" s="260"/>
      <c r="AV429" s="260"/>
      <c r="AW429" s="260"/>
      <c r="AX429" s="260"/>
      <c r="AY429" s="260"/>
      <c r="AZ429" s="260"/>
      <c r="BA429" s="260"/>
      <c r="BB429" s="260"/>
      <c r="BC429" s="260"/>
      <c r="BD429" s="260"/>
      <c r="BE429" s="260"/>
      <c r="BF429" s="260"/>
      <c r="BG429" s="210"/>
      <c r="BH429" s="210"/>
      <c r="BI429" s="210"/>
    </row>
    <row r="430" spans="1:61" x14ac:dyDescent="0.25">
      <c r="A430" s="171" t="s">
        <v>91</v>
      </c>
      <c r="B430" s="164"/>
      <c r="C430" s="299" t="s">
        <v>628</v>
      </c>
      <c r="D430" s="166"/>
      <c r="E430" s="168"/>
      <c r="F430" s="167"/>
      <c r="G430" s="168"/>
      <c r="AO430" s="260"/>
      <c r="AP430" s="260"/>
      <c r="AQ430" s="260"/>
      <c r="AR430" s="260"/>
      <c r="AS430" s="260"/>
      <c r="AT430" s="260"/>
      <c r="AU430" s="260"/>
      <c r="AV430" s="260"/>
      <c r="AW430" s="260"/>
      <c r="AX430" s="260"/>
      <c r="AY430" s="260"/>
      <c r="AZ430" s="260"/>
      <c r="BA430" s="260"/>
      <c r="BB430" s="260"/>
      <c r="BC430" s="260"/>
      <c r="BD430" s="260"/>
      <c r="BE430" s="260"/>
      <c r="BF430" s="260"/>
      <c r="BG430" s="210"/>
      <c r="BH430" s="210"/>
      <c r="BI430" s="210"/>
    </row>
    <row r="431" spans="1:61" x14ac:dyDescent="0.25">
      <c r="A431" s="171" t="s">
        <v>91</v>
      </c>
      <c r="B431" s="164"/>
      <c r="C431" s="299" t="s">
        <v>628</v>
      </c>
      <c r="D431" s="166"/>
      <c r="E431" s="168"/>
      <c r="F431" s="167"/>
      <c r="G431" s="168"/>
      <c r="AO431" s="260"/>
      <c r="AP431" s="260"/>
      <c r="AQ431" s="260"/>
      <c r="AR431" s="260"/>
      <c r="AS431" s="260"/>
      <c r="AT431" s="260"/>
      <c r="AU431" s="260"/>
      <c r="AV431" s="260"/>
      <c r="AW431" s="260"/>
      <c r="AX431" s="260"/>
      <c r="AY431" s="260"/>
      <c r="AZ431" s="260"/>
      <c r="BA431" s="260"/>
      <c r="BB431" s="260"/>
      <c r="BC431" s="260"/>
      <c r="BD431" s="260"/>
      <c r="BE431" s="260"/>
      <c r="BF431" s="260"/>
      <c r="BG431" s="210"/>
      <c r="BH431" s="210"/>
      <c r="BI431" s="210"/>
    </row>
    <row r="432" spans="1:61" x14ac:dyDescent="0.25">
      <c r="A432" s="171" t="s">
        <v>91</v>
      </c>
      <c r="B432" s="164"/>
      <c r="C432" s="299" t="s">
        <v>628</v>
      </c>
      <c r="D432" s="166"/>
      <c r="E432" s="168"/>
      <c r="F432" s="167"/>
      <c r="G432" s="168"/>
      <c r="AO432" s="260"/>
      <c r="AP432" s="260"/>
      <c r="AQ432" s="260"/>
      <c r="AR432" s="260"/>
      <c r="AS432" s="260"/>
      <c r="AT432" s="260"/>
      <c r="AU432" s="260"/>
      <c r="AV432" s="260"/>
      <c r="AW432" s="260"/>
      <c r="AX432" s="260"/>
      <c r="AY432" s="260"/>
      <c r="AZ432" s="260"/>
      <c r="BA432" s="260"/>
      <c r="BB432" s="260"/>
      <c r="BC432" s="260"/>
      <c r="BD432" s="260"/>
      <c r="BE432" s="260"/>
      <c r="BF432" s="260"/>
      <c r="BG432" s="210"/>
      <c r="BH432" s="210"/>
      <c r="BI432" s="210"/>
    </row>
    <row r="433" spans="1:61" x14ac:dyDescent="0.25">
      <c r="A433" s="171" t="s">
        <v>91</v>
      </c>
      <c r="B433" s="164"/>
      <c r="C433" s="299" t="s">
        <v>628</v>
      </c>
      <c r="D433" s="166"/>
      <c r="E433" s="168"/>
      <c r="F433" s="167"/>
      <c r="G433" s="168"/>
      <c r="AO433" s="260"/>
      <c r="AP433" s="260"/>
      <c r="AQ433" s="260"/>
      <c r="AR433" s="260"/>
      <c r="AS433" s="260"/>
      <c r="AT433" s="260"/>
      <c r="AU433" s="260"/>
      <c r="AV433" s="260"/>
      <c r="AW433" s="260"/>
      <c r="AX433" s="260"/>
      <c r="AY433" s="260"/>
      <c r="AZ433" s="260"/>
      <c r="BA433" s="260"/>
      <c r="BB433" s="260"/>
      <c r="BC433" s="260"/>
      <c r="BD433" s="260"/>
      <c r="BE433" s="260"/>
      <c r="BF433" s="260"/>
      <c r="BG433" s="210"/>
      <c r="BH433" s="210"/>
      <c r="BI433" s="210"/>
    </row>
    <row r="434" spans="1:61" x14ac:dyDescent="0.25">
      <c r="A434" s="171" t="s">
        <v>91</v>
      </c>
      <c r="B434" s="164"/>
      <c r="C434" s="299" t="s">
        <v>628</v>
      </c>
      <c r="D434" s="166"/>
      <c r="E434" s="168"/>
      <c r="F434" s="167"/>
      <c r="G434" s="168"/>
      <c r="AO434" s="260"/>
      <c r="AP434" s="260"/>
      <c r="AQ434" s="260"/>
      <c r="AR434" s="260"/>
      <c r="AS434" s="260"/>
      <c r="AT434" s="260"/>
      <c r="AU434" s="260"/>
      <c r="AV434" s="260"/>
      <c r="AW434" s="260"/>
      <c r="AX434" s="260"/>
      <c r="AY434" s="260"/>
      <c r="AZ434" s="260"/>
      <c r="BA434" s="260"/>
      <c r="BB434" s="260"/>
      <c r="BC434" s="260"/>
      <c r="BD434" s="260"/>
      <c r="BE434" s="260"/>
      <c r="BF434" s="260"/>
      <c r="BG434" s="210"/>
      <c r="BH434" s="210"/>
      <c r="BI434" s="210"/>
    </row>
    <row r="435" spans="1:61" x14ac:dyDescent="0.25">
      <c r="A435" s="171" t="s">
        <v>91</v>
      </c>
      <c r="B435" s="164"/>
      <c r="C435" s="299" t="s">
        <v>628</v>
      </c>
      <c r="D435" s="166"/>
      <c r="E435" s="168"/>
      <c r="F435" s="167"/>
      <c r="G435" s="168"/>
      <c r="AO435" s="260"/>
      <c r="AP435" s="260"/>
      <c r="AQ435" s="260"/>
      <c r="AR435" s="260"/>
      <c r="AS435" s="260"/>
      <c r="AT435" s="260"/>
      <c r="AU435" s="260"/>
      <c r="AV435" s="260"/>
      <c r="AW435" s="260"/>
      <c r="AX435" s="260"/>
      <c r="AY435" s="260"/>
      <c r="AZ435" s="260"/>
      <c r="BA435" s="260"/>
      <c r="BB435" s="260"/>
      <c r="BC435" s="260"/>
      <c r="BD435" s="260"/>
      <c r="BE435" s="260"/>
      <c r="BF435" s="260"/>
      <c r="BG435" s="210"/>
      <c r="BH435" s="210"/>
      <c r="BI435" s="210"/>
    </row>
    <row r="436" spans="1:61" x14ac:dyDescent="0.25">
      <c r="A436" s="171" t="s">
        <v>91</v>
      </c>
      <c r="B436" s="164"/>
      <c r="C436" s="299" t="s">
        <v>628</v>
      </c>
      <c r="D436" s="166"/>
      <c r="E436" s="168"/>
      <c r="F436" s="167"/>
      <c r="G436" s="168"/>
      <c r="AO436" s="260"/>
      <c r="AP436" s="260"/>
      <c r="AQ436" s="260"/>
      <c r="AR436" s="260"/>
      <c r="AS436" s="260"/>
      <c r="AT436" s="260"/>
      <c r="AU436" s="260"/>
      <c r="AV436" s="260"/>
      <c r="AW436" s="260"/>
      <c r="AX436" s="260"/>
      <c r="AY436" s="260"/>
      <c r="AZ436" s="260"/>
      <c r="BA436" s="260"/>
      <c r="BB436" s="260"/>
      <c r="BC436" s="260"/>
      <c r="BD436" s="260"/>
      <c r="BE436" s="260"/>
      <c r="BF436" s="260"/>
      <c r="BG436" s="210"/>
      <c r="BH436" s="210"/>
      <c r="BI436" s="210"/>
    </row>
    <row r="437" spans="1:61" x14ac:dyDescent="0.25">
      <c r="A437" s="171" t="s">
        <v>91</v>
      </c>
      <c r="B437" s="164"/>
      <c r="C437" s="299" t="s">
        <v>628</v>
      </c>
      <c r="D437" s="166"/>
      <c r="E437" s="168"/>
      <c r="F437" s="167"/>
      <c r="G437" s="168"/>
      <c r="AO437" s="260"/>
      <c r="AP437" s="260"/>
      <c r="AQ437" s="260"/>
      <c r="AR437" s="260"/>
      <c r="AS437" s="260"/>
      <c r="AT437" s="260"/>
      <c r="AU437" s="260"/>
      <c r="AV437" s="260"/>
      <c r="AW437" s="260"/>
      <c r="AX437" s="260"/>
      <c r="AY437" s="260"/>
      <c r="AZ437" s="260"/>
      <c r="BA437" s="260"/>
      <c r="BB437" s="260"/>
      <c r="BC437" s="260"/>
      <c r="BD437" s="260"/>
      <c r="BE437" s="260"/>
      <c r="BF437" s="260"/>
      <c r="BG437" s="210"/>
      <c r="BH437" s="210"/>
      <c r="BI437" s="210"/>
    </row>
    <row r="438" spans="1:61" x14ac:dyDescent="0.25">
      <c r="A438" s="171" t="s">
        <v>91</v>
      </c>
      <c r="B438" s="164"/>
      <c r="C438" s="299" t="s">
        <v>628</v>
      </c>
      <c r="D438" s="166"/>
      <c r="E438" s="168"/>
      <c r="F438" s="167"/>
      <c r="G438" s="168"/>
      <c r="AO438" s="260"/>
      <c r="AP438" s="260"/>
      <c r="AQ438" s="260"/>
      <c r="AR438" s="260"/>
      <c r="AS438" s="260"/>
      <c r="AT438" s="260"/>
      <c r="AU438" s="260"/>
      <c r="AV438" s="260"/>
      <c r="AW438" s="260"/>
      <c r="AX438" s="260"/>
      <c r="AY438" s="260"/>
      <c r="AZ438" s="260"/>
      <c r="BA438" s="260"/>
      <c r="BB438" s="260"/>
      <c r="BC438" s="260"/>
      <c r="BD438" s="260"/>
      <c r="BE438" s="260"/>
      <c r="BF438" s="260"/>
      <c r="BG438" s="210"/>
      <c r="BH438" s="210"/>
      <c r="BI438" s="210"/>
    </row>
    <row r="439" spans="1:61" x14ac:dyDescent="0.25">
      <c r="A439" s="171" t="s">
        <v>91</v>
      </c>
      <c r="B439" s="164"/>
      <c r="C439" s="299" t="s">
        <v>628</v>
      </c>
      <c r="D439" s="166"/>
      <c r="E439" s="168"/>
      <c r="F439" s="167"/>
      <c r="G439" s="168"/>
      <c r="AO439" s="260"/>
      <c r="AP439" s="260"/>
      <c r="AQ439" s="260"/>
      <c r="AR439" s="260"/>
      <c r="AS439" s="260"/>
      <c r="AT439" s="260"/>
      <c r="AU439" s="260"/>
      <c r="AV439" s="260"/>
      <c r="AW439" s="260"/>
      <c r="AX439" s="260"/>
      <c r="AY439" s="260"/>
      <c r="AZ439" s="260"/>
      <c r="BA439" s="260"/>
      <c r="BB439" s="260"/>
      <c r="BC439" s="260"/>
      <c r="BD439" s="260"/>
      <c r="BE439" s="260"/>
      <c r="BF439" s="260"/>
      <c r="BG439" s="210"/>
      <c r="BH439" s="210"/>
      <c r="BI439" s="210"/>
    </row>
    <row r="440" spans="1:61" x14ac:dyDescent="0.25">
      <c r="A440" s="171" t="s">
        <v>91</v>
      </c>
      <c r="B440" s="164"/>
      <c r="C440" s="299" t="s">
        <v>628</v>
      </c>
      <c r="D440" s="166"/>
      <c r="E440" s="168"/>
      <c r="F440" s="167"/>
      <c r="G440" s="168"/>
      <c r="AO440" s="260"/>
      <c r="AP440" s="260"/>
      <c r="AQ440" s="260"/>
      <c r="AR440" s="260"/>
      <c r="AS440" s="260"/>
      <c r="AT440" s="260"/>
      <c r="AU440" s="260"/>
      <c r="AV440" s="260"/>
      <c r="AW440" s="260"/>
      <c r="AX440" s="260"/>
      <c r="AY440" s="260"/>
      <c r="AZ440" s="260"/>
      <c r="BA440" s="260"/>
      <c r="BB440" s="260"/>
      <c r="BC440" s="260"/>
      <c r="BD440" s="260"/>
      <c r="BE440" s="260"/>
      <c r="BF440" s="260"/>
      <c r="BG440" s="210"/>
      <c r="BH440" s="210"/>
      <c r="BI440" s="210"/>
    </row>
    <row r="441" spans="1:61" x14ac:dyDescent="0.25">
      <c r="A441" s="171" t="s">
        <v>91</v>
      </c>
      <c r="B441" s="164"/>
      <c r="C441" s="299" t="s">
        <v>628</v>
      </c>
      <c r="D441" s="166"/>
      <c r="E441" s="168"/>
      <c r="F441" s="167"/>
      <c r="G441" s="168"/>
      <c r="AO441" s="260"/>
      <c r="AP441" s="260"/>
      <c r="AQ441" s="260"/>
      <c r="AR441" s="260"/>
      <c r="AS441" s="260"/>
      <c r="AT441" s="260"/>
      <c r="AU441" s="260"/>
      <c r="AV441" s="260"/>
      <c r="AW441" s="260"/>
      <c r="AX441" s="260"/>
      <c r="AY441" s="260"/>
      <c r="AZ441" s="260"/>
      <c r="BA441" s="260"/>
      <c r="BB441" s="260"/>
      <c r="BC441" s="260"/>
      <c r="BD441" s="260"/>
      <c r="BE441" s="260"/>
      <c r="BF441" s="260"/>
      <c r="BG441" s="210"/>
      <c r="BH441" s="210"/>
      <c r="BI441" s="210"/>
    </row>
    <row r="442" spans="1:61" x14ac:dyDescent="0.25">
      <c r="A442" s="171" t="s">
        <v>91</v>
      </c>
      <c r="B442" s="164"/>
      <c r="C442" s="299" t="s">
        <v>628</v>
      </c>
      <c r="D442" s="166"/>
      <c r="E442" s="168"/>
      <c r="F442" s="167"/>
      <c r="G442" s="168"/>
      <c r="AO442" s="260"/>
      <c r="AP442" s="260"/>
      <c r="AQ442" s="260"/>
      <c r="AR442" s="260"/>
      <c r="AS442" s="260"/>
      <c r="AT442" s="260"/>
      <c r="AU442" s="260"/>
      <c r="AV442" s="260"/>
      <c r="AW442" s="260"/>
      <c r="AX442" s="260"/>
      <c r="AY442" s="260"/>
      <c r="AZ442" s="260"/>
      <c r="BA442" s="260"/>
      <c r="BB442" s="260"/>
      <c r="BC442" s="260"/>
      <c r="BD442" s="260"/>
      <c r="BE442" s="260"/>
      <c r="BF442" s="260"/>
      <c r="BG442" s="210"/>
      <c r="BH442" s="210"/>
      <c r="BI442" s="210"/>
    </row>
    <row r="443" spans="1:61" x14ac:dyDescent="0.25">
      <c r="A443" s="171" t="s">
        <v>91</v>
      </c>
      <c r="B443" s="164"/>
      <c r="C443" s="299" t="s">
        <v>628</v>
      </c>
      <c r="D443" s="166"/>
      <c r="E443" s="168"/>
      <c r="F443" s="167"/>
      <c r="G443" s="168"/>
      <c r="AO443" s="260"/>
      <c r="AP443" s="260"/>
      <c r="AQ443" s="260"/>
      <c r="AR443" s="260"/>
      <c r="AS443" s="260"/>
      <c r="AT443" s="260"/>
      <c r="AU443" s="260"/>
      <c r="AV443" s="260"/>
      <c r="AW443" s="260"/>
      <c r="AX443" s="260"/>
      <c r="AY443" s="260"/>
      <c r="AZ443" s="260"/>
      <c r="BA443" s="260"/>
      <c r="BB443" s="260"/>
      <c r="BC443" s="260"/>
      <c r="BD443" s="260"/>
      <c r="BE443" s="260"/>
      <c r="BF443" s="260"/>
      <c r="BG443" s="210"/>
      <c r="BH443" s="210"/>
      <c r="BI443" s="210"/>
    </row>
    <row r="444" spans="1:61" x14ac:dyDescent="0.25">
      <c r="A444" s="171" t="s">
        <v>91</v>
      </c>
      <c r="B444" s="164"/>
      <c r="C444" s="299" t="s">
        <v>628</v>
      </c>
      <c r="D444" s="166"/>
      <c r="E444" s="168"/>
      <c r="F444" s="167"/>
      <c r="G444" s="168"/>
      <c r="AO444" s="260"/>
      <c r="AP444" s="260"/>
      <c r="AQ444" s="260"/>
      <c r="AR444" s="260"/>
      <c r="AS444" s="260"/>
      <c r="AT444" s="260"/>
      <c r="AU444" s="260"/>
      <c r="AV444" s="260"/>
      <c r="AW444" s="260"/>
      <c r="AX444" s="260"/>
      <c r="AY444" s="260"/>
      <c r="AZ444" s="260"/>
      <c r="BA444" s="260"/>
      <c r="BB444" s="260"/>
      <c r="BC444" s="260"/>
      <c r="BD444" s="260"/>
      <c r="BE444" s="260"/>
      <c r="BF444" s="260"/>
      <c r="BG444" s="210"/>
      <c r="BH444" s="210"/>
      <c r="BI444" s="210"/>
    </row>
    <row r="445" spans="1:61" x14ac:dyDescent="0.25">
      <c r="A445" s="171" t="s">
        <v>91</v>
      </c>
      <c r="B445" s="164"/>
      <c r="C445" s="299" t="s">
        <v>628</v>
      </c>
      <c r="D445" s="166"/>
      <c r="E445" s="168"/>
      <c r="F445" s="167"/>
      <c r="G445" s="168"/>
      <c r="AO445" s="260"/>
      <c r="AP445" s="260"/>
      <c r="AQ445" s="260"/>
      <c r="AR445" s="260"/>
      <c r="AS445" s="260"/>
      <c r="AT445" s="260"/>
      <c r="AU445" s="260"/>
      <c r="AV445" s="260"/>
      <c r="AW445" s="260"/>
      <c r="AX445" s="260"/>
      <c r="AY445" s="260"/>
      <c r="AZ445" s="260"/>
      <c r="BA445" s="260"/>
      <c r="BB445" s="260"/>
      <c r="BC445" s="260"/>
      <c r="BD445" s="260"/>
      <c r="BE445" s="260"/>
      <c r="BF445" s="260"/>
      <c r="BG445" s="210"/>
      <c r="BH445" s="210"/>
      <c r="BI445" s="210"/>
    </row>
    <row r="446" spans="1:61" x14ac:dyDescent="0.25">
      <c r="A446" s="171" t="s">
        <v>91</v>
      </c>
      <c r="B446" s="164"/>
      <c r="C446" s="299" t="s">
        <v>628</v>
      </c>
      <c r="D446" s="166"/>
      <c r="E446" s="168"/>
      <c r="F446" s="167"/>
      <c r="G446" s="168"/>
      <c r="AO446" s="260"/>
      <c r="AP446" s="260"/>
      <c r="AQ446" s="260"/>
      <c r="AR446" s="260"/>
      <c r="AS446" s="260"/>
      <c r="AT446" s="260"/>
      <c r="AU446" s="260"/>
      <c r="AV446" s="260"/>
      <c r="AW446" s="260"/>
      <c r="AX446" s="260"/>
      <c r="AY446" s="260"/>
      <c r="AZ446" s="260"/>
      <c r="BA446" s="260"/>
      <c r="BB446" s="260"/>
      <c r="BC446" s="260"/>
      <c r="BD446" s="260"/>
      <c r="BE446" s="260"/>
      <c r="BF446" s="260"/>
      <c r="BG446" s="210"/>
      <c r="BH446" s="210"/>
      <c r="BI446" s="210"/>
    </row>
    <row r="447" spans="1:61" x14ac:dyDescent="0.25">
      <c r="A447" s="171" t="s">
        <v>91</v>
      </c>
      <c r="B447" s="164"/>
      <c r="C447" s="299" t="s">
        <v>628</v>
      </c>
      <c r="D447" s="166"/>
      <c r="E447" s="168"/>
      <c r="F447" s="167"/>
      <c r="G447" s="168"/>
      <c r="AO447" s="260"/>
      <c r="AP447" s="260"/>
      <c r="AQ447" s="260"/>
      <c r="AR447" s="260"/>
      <c r="AS447" s="260"/>
      <c r="AT447" s="260"/>
      <c r="AU447" s="260"/>
      <c r="AV447" s="260"/>
      <c r="AW447" s="260"/>
      <c r="AX447" s="260"/>
      <c r="AY447" s="260"/>
      <c r="AZ447" s="260"/>
      <c r="BA447" s="260"/>
      <c r="BB447" s="260"/>
      <c r="BC447" s="260"/>
      <c r="BD447" s="260"/>
      <c r="BE447" s="260"/>
      <c r="BF447" s="260"/>
      <c r="BG447" s="210"/>
      <c r="BH447" s="210"/>
      <c r="BI447" s="210"/>
    </row>
    <row r="448" spans="1:61" x14ac:dyDescent="0.25">
      <c r="A448" s="171" t="s">
        <v>91</v>
      </c>
      <c r="B448" s="164"/>
      <c r="C448" s="299" t="s">
        <v>628</v>
      </c>
      <c r="D448" s="166"/>
      <c r="E448" s="168"/>
      <c r="F448" s="167"/>
      <c r="G448" s="168"/>
      <c r="AO448" s="260"/>
      <c r="AP448" s="260"/>
      <c r="AQ448" s="260"/>
      <c r="AR448" s="260"/>
      <c r="AS448" s="260"/>
      <c r="AT448" s="260"/>
      <c r="AU448" s="260"/>
      <c r="AV448" s="260"/>
      <c r="AW448" s="260"/>
      <c r="AX448" s="260"/>
      <c r="AY448" s="260"/>
      <c r="AZ448" s="260"/>
      <c r="BA448" s="260"/>
      <c r="BB448" s="260"/>
      <c r="BC448" s="260"/>
      <c r="BD448" s="260"/>
      <c r="BE448" s="260"/>
      <c r="BF448" s="260"/>
      <c r="BG448" s="210"/>
      <c r="BH448" s="210"/>
      <c r="BI448" s="210"/>
    </row>
    <row r="449" spans="1:61" x14ac:dyDescent="0.25">
      <c r="A449" s="171" t="s">
        <v>91</v>
      </c>
      <c r="B449" s="164"/>
      <c r="C449" s="299" t="s">
        <v>628</v>
      </c>
      <c r="D449" s="166"/>
      <c r="E449" s="168"/>
      <c r="F449" s="167"/>
      <c r="G449" s="168"/>
      <c r="AO449" s="260"/>
      <c r="AP449" s="260"/>
      <c r="AQ449" s="260"/>
      <c r="AR449" s="260"/>
      <c r="AS449" s="260"/>
      <c r="AT449" s="260"/>
      <c r="AU449" s="260"/>
      <c r="AV449" s="260"/>
      <c r="AW449" s="260"/>
      <c r="AX449" s="260"/>
      <c r="AY449" s="260"/>
      <c r="AZ449" s="260"/>
      <c r="BA449" s="260"/>
      <c r="BB449" s="260"/>
      <c r="BC449" s="260"/>
      <c r="BD449" s="260"/>
      <c r="BE449" s="260"/>
      <c r="BF449" s="260"/>
      <c r="BG449" s="210"/>
      <c r="BH449" s="210"/>
      <c r="BI449" s="210"/>
    </row>
    <row r="450" spans="1:61" x14ac:dyDescent="0.25">
      <c r="A450" s="171" t="s">
        <v>91</v>
      </c>
      <c r="B450" s="164"/>
      <c r="C450" s="299" t="s">
        <v>628</v>
      </c>
      <c r="D450" s="166"/>
      <c r="E450" s="168"/>
      <c r="F450" s="167"/>
      <c r="G450" s="168"/>
      <c r="AO450" s="260"/>
      <c r="AP450" s="260"/>
      <c r="AQ450" s="260"/>
      <c r="AR450" s="260"/>
      <c r="AS450" s="260"/>
      <c r="AT450" s="260"/>
      <c r="AU450" s="260"/>
      <c r="AV450" s="260"/>
      <c r="AW450" s="260"/>
      <c r="AX450" s="260"/>
      <c r="AY450" s="260"/>
      <c r="AZ450" s="260"/>
      <c r="BA450" s="260"/>
      <c r="BB450" s="260"/>
      <c r="BC450" s="260"/>
      <c r="BD450" s="260"/>
      <c r="BE450" s="260"/>
      <c r="BF450" s="260"/>
      <c r="BG450" s="210"/>
      <c r="BH450" s="210"/>
      <c r="BI450" s="210"/>
    </row>
    <row r="451" spans="1:61" x14ac:dyDescent="0.25">
      <c r="A451" s="171" t="s">
        <v>91</v>
      </c>
      <c r="B451" s="164"/>
      <c r="C451" s="299" t="s">
        <v>628</v>
      </c>
      <c r="D451" s="166"/>
      <c r="E451" s="168"/>
      <c r="F451" s="167"/>
      <c r="G451" s="168"/>
      <c r="AO451" s="260"/>
      <c r="AP451" s="260"/>
      <c r="AQ451" s="260"/>
      <c r="AR451" s="260"/>
      <c r="AS451" s="260"/>
      <c r="AT451" s="260"/>
      <c r="AU451" s="260"/>
      <c r="AV451" s="260"/>
      <c r="AW451" s="260"/>
      <c r="AX451" s="260"/>
      <c r="AY451" s="260"/>
      <c r="AZ451" s="260"/>
      <c r="BA451" s="260"/>
      <c r="BB451" s="260"/>
      <c r="BC451" s="260"/>
      <c r="BD451" s="260"/>
      <c r="BE451" s="260"/>
      <c r="BF451" s="260"/>
      <c r="BG451" s="210"/>
      <c r="BH451" s="210"/>
      <c r="BI451" s="210"/>
    </row>
    <row r="452" spans="1:61" x14ac:dyDescent="0.25">
      <c r="A452" s="171" t="s">
        <v>91</v>
      </c>
      <c r="B452" s="164"/>
      <c r="C452" s="299" t="s">
        <v>628</v>
      </c>
      <c r="D452" s="166"/>
      <c r="E452" s="168"/>
      <c r="F452" s="167"/>
      <c r="G452" s="168"/>
      <c r="AO452" s="260"/>
      <c r="AP452" s="260"/>
      <c r="AQ452" s="260"/>
      <c r="AR452" s="260"/>
      <c r="AS452" s="260"/>
      <c r="AT452" s="260"/>
      <c r="AU452" s="260"/>
      <c r="AV452" s="260"/>
      <c r="AW452" s="260"/>
      <c r="AX452" s="260"/>
      <c r="AY452" s="260"/>
      <c r="AZ452" s="260"/>
      <c r="BA452" s="260"/>
      <c r="BB452" s="260"/>
      <c r="BC452" s="260"/>
      <c r="BD452" s="260"/>
      <c r="BE452" s="260"/>
      <c r="BF452" s="260"/>
      <c r="BG452" s="210"/>
      <c r="BH452" s="210"/>
      <c r="BI452" s="210"/>
    </row>
    <row r="453" spans="1:61" x14ac:dyDescent="0.25">
      <c r="A453" s="171" t="s">
        <v>91</v>
      </c>
      <c r="B453" s="164"/>
      <c r="C453" s="299" t="s">
        <v>628</v>
      </c>
      <c r="D453" s="166"/>
      <c r="E453" s="168"/>
      <c r="F453" s="167"/>
      <c r="G453" s="168"/>
      <c r="AO453" s="260"/>
      <c r="AP453" s="260"/>
      <c r="AQ453" s="260"/>
      <c r="AR453" s="260"/>
      <c r="AS453" s="260"/>
      <c r="AT453" s="260"/>
      <c r="AU453" s="260"/>
      <c r="AV453" s="260"/>
      <c r="AW453" s="260"/>
      <c r="AX453" s="260"/>
      <c r="AY453" s="260"/>
      <c r="AZ453" s="260"/>
      <c r="BA453" s="260"/>
      <c r="BB453" s="260"/>
      <c r="BC453" s="260"/>
      <c r="BD453" s="260"/>
      <c r="BE453" s="260"/>
      <c r="BF453" s="260"/>
      <c r="BG453" s="210"/>
      <c r="BH453" s="210"/>
      <c r="BI453" s="210"/>
    </row>
    <row r="454" spans="1:61" x14ac:dyDescent="0.25">
      <c r="A454" s="171" t="s">
        <v>91</v>
      </c>
      <c r="B454" s="164"/>
      <c r="C454" s="299" t="s">
        <v>628</v>
      </c>
      <c r="D454" s="166"/>
      <c r="E454" s="168"/>
      <c r="F454" s="167"/>
      <c r="G454" s="168"/>
      <c r="AO454" s="260"/>
      <c r="AP454" s="260"/>
      <c r="AQ454" s="260"/>
      <c r="AR454" s="260"/>
      <c r="AS454" s="260"/>
      <c r="AT454" s="260"/>
      <c r="AU454" s="260"/>
      <c r="AV454" s="260"/>
      <c r="AW454" s="260"/>
      <c r="AX454" s="260"/>
      <c r="AY454" s="260"/>
      <c r="AZ454" s="260"/>
      <c r="BA454" s="260"/>
      <c r="BB454" s="260"/>
      <c r="BC454" s="260"/>
      <c r="BD454" s="260"/>
      <c r="BE454" s="260"/>
      <c r="BF454" s="260"/>
      <c r="BG454" s="210"/>
      <c r="BH454" s="210"/>
      <c r="BI454" s="210"/>
    </row>
    <row r="455" spans="1:61" x14ac:dyDescent="0.25">
      <c r="A455" s="171" t="s">
        <v>91</v>
      </c>
      <c r="B455" s="164"/>
      <c r="C455" s="299" t="s">
        <v>628</v>
      </c>
      <c r="D455" s="166"/>
      <c r="E455" s="168"/>
      <c r="F455" s="167"/>
      <c r="G455" s="168"/>
      <c r="AO455" s="260"/>
      <c r="AP455" s="260"/>
      <c r="AQ455" s="260"/>
      <c r="AR455" s="260"/>
      <c r="AS455" s="260"/>
      <c r="AT455" s="260"/>
      <c r="AU455" s="260"/>
      <c r="AV455" s="260"/>
      <c r="AW455" s="260"/>
      <c r="AX455" s="260"/>
      <c r="AY455" s="260"/>
      <c r="AZ455" s="260"/>
      <c r="BA455" s="260"/>
      <c r="BB455" s="260"/>
      <c r="BC455" s="260"/>
      <c r="BD455" s="260"/>
      <c r="BE455" s="260"/>
      <c r="BF455" s="260"/>
      <c r="BG455" s="210"/>
      <c r="BH455" s="210"/>
      <c r="BI455" s="210"/>
    </row>
    <row r="456" spans="1:61" x14ac:dyDescent="0.25">
      <c r="A456" s="171" t="s">
        <v>91</v>
      </c>
      <c r="B456" s="164"/>
      <c r="C456" s="299" t="s">
        <v>628</v>
      </c>
      <c r="D456" s="166"/>
      <c r="E456" s="168"/>
      <c r="F456" s="167"/>
      <c r="G456" s="168"/>
      <c r="AO456" s="260"/>
      <c r="AP456" s="260"/>
      <c r="AQ456" s="260"/>
      <c r="AR456" s="260"/>
      <c r="AS456" s="260"/>
      <c r="AT456" s="260"/>
      <c r="AU456" s="260"/>
      <c r="AV456" s="260"/>
      <c r="AW456" s="260"/>
      <c r="AX456" s="260"/>
      <c r="AY456" s="260"/>
      <c r="AZ456" s="260"/>
      <c r="BA456" s="260"/>
      <c r="BB456" s="260"/>
      <c r="BC456" s="260"/>
      <c r="BD456" s="260"/>
      <c r="BE456" s="260"/>
      <c r="BF456" s="260"/>
      <c r="BG456" s="210"/>
      <c r="BH456" s="210"/>
      <c r="BI456" s="210"/>
    </row>
    <row r="457" spans="1:61" x14ac:dyDescent="0.25">
      <c r="A457" s="171" t="s">
        <v>91</v>
      </c>
      <c r="B457" s="164"/>
      <c r="C457" s="299" t="s">
        <v>628</v>
      </c>
      <c r="D457" s="166"/>
      <c r="E457" s="168"/>
      <c r="F457" s="167"/>
      <c r="G457" s="168"/>
      <c r="AO457" s="260"/>
      <c r="AP457" s="260"/>
      <c r="AQ457" s="260"/>
      <c r="AR457" s="260"/>
      <c r="AS457" s="260"/>
      <c r="AT457" s="260"/>
      <c r="AU457" s="260"/>
      <c r="AV457" s="260"/>
      <c r="AW457" s="260"/>
      <c r="AX457" s="260"/>
      <c r="AY457" s="260"/>
      <c r="AZ457" s="260"/>
      <c r="BA457" s="260"/>
      <c r="BB457" s="260"/>
      <c r="BC457" s="260"/>
      <c r="BD457" s="260"/>
      <c r="BE457" s="260"/>
      <c r="BF457" s="260"/>
      <c r="BG457" s="210"/>
      <c r="BH457" s="210"/>
      <c r="BI457" s="210"/>
    </row>
    <row r="458" spans="1:61" x14ac:dyDescent="0.25">
      <c r="A458" s="171" t="s">
        <v>91</v>
      </c>
      <c r="B458" s="164"/>
      <c r="C458" s="299" t="s">
        <v>628</v>
      </c>
      <c r="D458" s="166"/>
      <c r="E458" s="168"/>
      <c r="F458" s="167"/>
      <c r="G458" s="168"/>
      <c r="AO458" s="260"/>
      <c r="AP458" s="260"/>
      <c r="AQ458" s="260"/>
      <c r="AR458" s="260"/>
      <c r="AS458" s="260"/>
      <c r="AT458" s="260"/>
      <c r="AU458" s="260"/>
      <c r="AV458" s="260"/>
      <c r="AW458" s="260"/>
      <c r="AX458" s="260"/>
      <c r="AY458" s="260"/>
      <c r="AZ458" s="260"/>
      <c r="BA458" s="260"/>
      <c r="BB458" s="260"/>
      <c r="BC458" s="260"/>
      <c r="BD458" s="260"/>
      <c r="BE458" s="260"/>
      <c r="BF458" s="260"/>
      <c r="BG458" s="210"/>
      <c r="BH458" s="210"/>
      <c r="BI458" s="210"/>
    </row>
    <row r="459" spans="1:61" x14ac:dyDescent="0.25">
      <c r="A459" s="171" t="s">
        <v>91</v>
      </c>
      <c r="B459" s="164"/>
      <c r="C459" s="299" t="s">
        <v>628</v>
      </c>
      <c r="D459" s="166"/>
      <c r="E459" s="168"/>
      <c r="F459" s="167"/>
      <c r="G459" s="168"/>
      <c r="AO459" s="260"/>
      <c r="AP459" s="260"/>
      <c r="AQ459" s="260"/>
      <c r="AR459" s="260"/>
      <c r="AS459" s="260"/>
      <c r="AT459" s="260"/>
      <c r="AU459" s="260"/>
      <c r="AV459" s="260"/>
      <c r="AW459" s="260"/>
      <c r="AX459" s="260"/>
      <c r="AY459" s="260"/>
      <c r="AZ459" s="260"/>
      <c r="BA459" s="260"/>
      <c r="BB459" s="260"/>
      <c r="BC459" s="260"/>
      <c r="BD459" s="260"/>
      <c r="BE459" s="260"/>
      <c r="BF459" s="260"/>
      <c r="BG459" s="210"/>
      <c r="BH459" s="210"/>
      <c r="BI459" s="210"/>
    </row>
    <row r="460" spans="1:61" x14ac:dyDescent="0.25">
      <c r="A460" s="171" t="s">
        <v>91</v>
      </c>
      <c r="B460" s="164"/>
      <c r="C460" s="299" t="s">
        <v>628</v>
      </c>
      <c r="D460" s="166"/>
      <c r="E460" s="168"/>
      <c r="F460" s="167"/>
      <c r="G460" s="168"/>
      <c r="AO460" s="260"/>
      <c r="AP460" s="260"/>
      <c r="AQ460" s="260"/>
      <c r="AR460" s="260"/>
      <c r="AS460" s="260"/>
      <c r="AT460" s="260"/>
      <c r="AU460" s="260"/>
      <c r="AV460" s="260"/>
      <c r="AW460" s="260"/>
      <c r="AX460" s="260"/>
      <c r="AY460" s="260"/>
      <c r="AZ460" s="260"/>
      <c r="BA460" s="260"/>
      <c r="BB460" s="260"/>
      <c r="BC460" s="260"/>
      <c r="BD460" s="260"/>
      <c r="BE460" s="260"/>
      <c r="BF460" s="260"/>
      <c r="BG460" s="210"/>
      <c r="BH460" s="210"/>
      <c r="BI460" s="210"/>
    </row>
    <row r="461" spans="1:61" x14ac:dyDescent="0.25">
      <c r="A461" s="171" t="s">
        <v>91</v>
      </c>
      <c r="B461" s="164"/>
      <c r="C461" s="299" t="s">
        <v>628</v>
      </c>
      <c r="D461" s="166"/>
      <c r="E461" s="168"/>
      <c r="F461" s="167"/>
      <c r="G461" s="168"/>
      <c r="AO461" s="260"/>
      <c r="AP461" s="260"/>
      <c r="AQ461" s="260"/>
      <c r="AR461" s="260"/>
      <c r="AS461" s="260"/>
      <c r="AT461" s="260"/>
      <c r="AU461" s="260"/>
      <c r="AV461" s="260"/>
      <c r="AW461" s="260"/>
      <c r="AX461" s="260"/>
      <c r="AY461" s="260"/>
      <c r="AZ461" s="260"/>
      <c r="BA461" s="260"/>
      <c r="BB461" s="260"/>
      <c r="BC461" s="260"/>
      <c r="BD461" s="260"/>
      <c r="BE461" s="260"/>
      <c r="BF461" s="260"/>
      <c r="BG461" s="210"/>
      <c r="BH461" s="210"/>
      <c r="BI461" s="210"/>
    </row>
    <row r="462" spans="1:61" x14ac:dyDescent="0.25">
      <c r="A462" s="171" t="s">
        <v>91</v>
      </c>
      <c r="B462" s="164"/>
      <c r="C462" s="299" t="s">
        <v>628</v>
      </c>
      <c r="D462" s="166"/>
      <c r="E462" s="168"/>
      <c r="F462" s="167"/>
      <c r="G462" s="168"/>
      <c r="AO462" s="260"/>
      <c r="AP462" s="260"/>
      <c r="AQ462" s="260"/>
      <c r="AR462" s="260"/>
      <c r="AS462" s="260"/>
      <c r="AT462" s="260"/>
      <c r="AU462" s="260"/>
      <c r="AV462" s="260"/>
      <c r="AW462" s="260"/>
      <c r="AX462" s="260"/>
      <c r="AY462" s="260"/>
      <c r="AZ462" s="260"/>
      <c r="BA462" s="260"/>
      <c r="BB462" s="260"/>
      <c r="BC462" s="260"/>
      <c r="BD462" s="260"/>
      <c r="BE462" s="260"/>
      <c r="BF462" s="260"/>
      <c r="BG462" s="210"/>
      <c r="BH462" s="210"/>
      <c r="BI462" s="210"/>
    </row>
    <row r="463" spans="1:61" x14ac:dyDescent="0.25">
      <c r="A463" s="171" t="s">
        <v>91</v>
      </c>
      <c r="B463" s="164"/>
      <c r="C463" s="299" t="s">
        <v>628</v>
      </c>
      <c r="D463" s="166"/>
      <c r="E463" s="168"/>
      <c r="F463" s="167"/>
      <c r="G463" s="168"/>
      <c r="AO463" s="260"/>
      <c r="AP463" s="260"/>
      <c r="AQ463" s="260"/>
      <c r="AR463" s="260"/>
      <c r="AS463" s="260"/>
      <c r="AT463" s="260"/>
      <c r="AU463" s="260"/>
      <c r="AV463" s="260"/>
      <c r="AW463" s="260"/>
      <c r="AX463" s="260"/>
      <c r="AY463" s="260"/>
      <c r="AZ463" s="260"/>
      <c r="BA463" s="260"/>
      <c r="BB463" s="260"/>
      <c r="BC463" s="260"/>
      <c r="BD463" s="260"/>
      <c r="BE463" s="260"/>
      <c r="BF463" s="260"/>
      <c r="BG463" s="210"/>
      <c r="BH463" s="210"/>
      <c r="BI463" s="210"/>
    </row>
    <row r="464" spans="1:61" x14ac:dyDescent="0.25">
      <c r="A464" s="171" t="s">
        <v>91</v>
      </c>
      <c r="B464" s="164"/>
      <c r="C464" s="299" t="s">
        <v>628</v>
      </c>
      <c r="D464" s="166"/>
      <c r="E464" s="168"/>
      <c r="F464" s="167"/>
      <c r="G464" s="168"/>
      <c r="AO464" s="260"/>
      <c r="AP464" s="260"/>
      <c r="AQ464" s="260"/>
      <c r="AR464" s="260"/>
      <c r="AS464" s="260"/>
      <c r="AT464" s="260"/>
      <c r="AU464" s="260"/>
      <c r="AV464" s="260"/>
      <c r="AW464" s="260"/>
      <c r="AX464" s="260"/>
      <c r="AY464" s="260"/>
      <c r="AZ464" s="260"/>
      <c r="BA464" s="260"/>
      <c r="BB464" s="260"/>
      <c r="BC464" s="260"/>
      <c r="BD464" s="260"/>
      <c r="BE464" s="260"/>
      <c r="BF464" s="260"/>
      <c r="BG464" s="210"/>
      <c r="BH464" s="210"/>
      <c r="BI464" s="210"/>
    </row>
    <row r="465" spans="1:61" x14ac:dyDescent="0.25">
      <c r="A465" s="171" t="s">
        <v>91</v>
      </c>
      <c r="B465" s="164"/>
      <c r="C465" s="299" t="s">
        <v>628</v>
      </c>
      <c r="D465" s="166"/>
      <c r="E465" s="168"/>
      <c r="F465" s="167"/>
      <c r="G465" s="168"/>
      <c r="AO465" s="260"/>
      <c r="AP465" s="260"/>
      <c r="AQ465" s="260"/>
      <c r="AR465" s="260"/>
      <c r="AS465" s="260"/>
      <c r="AT465" s="260"/>
      <c r="AU465" s="260"/>
      <c r="AV465" s="260"/>
      <c r="AW465" s="260"/>
      <c r="AX465" s="260"/>
      <c r="AY465" s="260"/>
      <c r="AZ465" s="260"/>
      <c r="BA465" s="260"/>
      <c r="BB465" s="260"/>
      <c r="BC465" s="260"/>
      <c r="BD465" s="260"/>
      <c r="BE465" s="260"/>
      <c r="BF465" s="260"/>
      <c r="BG465" s="210"/>
      <c r="BH465" s="210"/>
      <c r="BI465" s="210"/>
    </row>
    <row r="466" spans="1:61" x14ac:dyDescent="0.25">
      <c r="A466" s="171" t="s">
        <v>91</v>
      </c>
      <c r="B466" s="164"/>
      <c r="C466" s="299" t="s">
        <v>628</v>
      </c>
      <c r="D466" s="166"/>
      <c r="E466" s="168"/>
      <c r="F466" s="167"/>
      <c r="G466" s="168"/>
      <c r="AO466" s="260"/>
      <c r="AP466" s="260"/>
      <c r="AQ466" s="260"/>
      <c r="AR466" s="260"/>
      <c r="AS466" s="260"/>
      <c r="AT466" s="260"/>
      <c r="AU466" s="260"/>
      <c r="AV466" s="260"/>
      <c r="AW466" s="260"/>
      <c r="AX466" s="260"/>
      <c r="AY466" s="260"/>
      <c r="AZ466" s="260"/>
      <c r="BA466" s="260"/>
      <c r="BB466" s="260"/>
      <c r="BC466" s="260"/>
      <c r="BD466" s="260"/>
      <c r="BE466" s="260"/>
      <c r="BF466" s="260"/>
      <c r="BG466" s="210"/>
      <c r="BH466" s="210"/>
      <c r="BI466" s="210"/>
    </row>
    <row r="467" spans="1:61" x14ac:dyDescent="0.25">
      <c r="A467" s="171" t="s">
        <v>91</v>
      </c>
      <c r="B467" s="164"/>
      <c r="C467" s="299" t="s">
        <v>628</v>
      </c>
      <c r="D467" s="166"/>
      <c r="E467" s="168"/>
      <c r="F467" s="167"/>
      <c r="G467" s="168"/>
      <c r="AO467" s="260"/>
      <c r="AP467" s="260"/>
      <c r="AQ467" s="260"/>
      <c r="AR467" s="260"/>
      <c r="AS467" s="260"/>
      <c r="AT467" s="260"/>
      <c r="AU467" s="260"/>
      <c r="AV467" s="260"/>
      <c r="AW467" s="260"/>
      <c r="AX467" s="260"/>
      <c r="AY467" s="260"/>
      <c r="AZ467" s="260"/>
      <c r="BA467" s="260"/>
      <c r="BB467" s="260"/>
      <c r="BC467" s="260"/>
      <c r="BD467" s="260"/>
      <c r="BE467" s="260"/>
      <c r="BF467" s="260"/>
      <c r="BG467" s="210"/>
      <c r="BH467" s="210"/>
      <c r="BI467" s="210"/>
    </row>
    <row r="468" spans="1:61" x14ac:dyDescent="0.25">
      <c r="A468" s="171" t="s">
        <v>91</v>
      </c>
      <c r="B468" s="164"/>
      <c r="C468" s="299" t="s">
        <v>628</v>
      </c>
      <c r="D468" s="166"/>
      <c r="E468" s="168"/>
      <c r="F468" s="167"/>
      <c r="G468" s="168"/>
      <c r="AO468" s="260"/>
      <c r="AP468" s="260"/>
      <c r="AQ468" s="260"/>
      <c r="AR468" s="260"/>
      <c r="AS468" s="260"/>
      <c r="AT468" s="260"/>
      <c r="AU468" s="260"/>
      <c r="AV468" s="260"/>
      <c r="AW468" s="260"/>
      <c r="AX468" s="260"/>
      <c r="AY468" s="260"/>
      <c r="AZ468" s="260"/>
      <c r="BA468" s="260"/>
      <c r="BB468" s="260"/>
      <c r="BC468" s="260"/>
      <c r="BD468" s="260"/>
      <c r="BE468" s="260"/>
      <c r="BF468" s="260"/>
      <c r="BG468" s="210"/>
      <c r="BH468" s="210"/>
      <c r="BI468" s="210"/>
    </row>
    <row r="469" spans="1:61" x14ac:dyDescent="0.25">
      <c r="A469" s="171" t="s">
        <v>91</v>
      </c>
      <c r="B469" s="164"/>
      <c r="C469" s="299" t="s">
        <v>628</v>
      </c>
      <c r="D469" s="166"/>
      <c r="E469" s="168"/>
      <c r="F469" s="167"/>
      <c r="G469" s="168"/>
      <c r="AO469" s="260"/>
      <c r="AP469" s="260"/>
      <c r="AQ469" s="260"/>
      <c r="AR469" s="260"/>
      <c r="AS469" s="260"/>
      <c r="AT469" s="260"/>
      <c r="AU469" s="260"/>
      <c r="AV469" s="260"/>
      <c r="AW469" s="260"/>
      <c r="AX469" s="260"/>
      <c r="AY469" s="260"/>
      <c r="AZ469" s="260"/>
      <c r="BA469" s="260"/>
      <c r="BB469" s="260"/>
      <c r="BC469" s="260"/>
      <c r="BD469" s="260"/>
      <c r="BE469" s="260"/>
      <c r="BF469" s="260"/>
      <c r="BG469" s="210"/>
      <c r="BH469" s="210"/>
      <c r="BI469" s="210"/>
    </row>
    <row r="470" spans="1:61" x14ac:dyDescent="0.25">
      <c r="A470" s="171" t="s">
        <v>91</v>
      </c>
      <c r="B470" s="164"/>
      <c r="C470" s="299" t="s">
        <v>628</v>
      </c>
      <c r="D470" s="166"/>
      <c r="E470" s="168"/>
      <c r="F470" s="167"/>
      <c r="G470" s="168"/>
      <c r="AO470" s="260"/>
      <c r="AP470" s="260"/>
      <c r="AQ470" s="260"/>
      <c r="AR470" s="260"/>
      <c r="AS470" s="260"/>
      <c r="AT470" s="260"/>
      <c r="AU470" s="260"/>
      <c r="AV470" s="260"/>
      <c r="AW470" s="260"/>
      <c r="AX470" s="260"/>
      <c r="AY470" s="260"/>
      <c r="AZ470" s="260"/>
      <c r="BA470" s="260"/>
      <c r="BB470" s="260"/>
      <c r="BC470" s="260"/>
      <c r="BD470" s="260"/>
      <c r="BE470" s="260"/>
      <c r="BF470" s="260"/>
      <c r="BG470" s="210"/>
      <c r="BH470" s="210"/>
      <c r="BI470" s="210"/>
    </row>
    <row r="471" spans="1:61" x14ac:dyDescent="0.25">
      <c r="A471" s="171" t="s">
        <v>91</v>
      </c>
      <c r="B471" s="164"/>
      <c r="C471" s="299" t="s">
        <v>628</v>
      </c>
      <c r="D471" s="166"/>
      <c r="E471" s="168"/>
      <c r="F471" s="167"/>
      <c r="G471" s="168"/>
      <c r="AO471" s="260"/>
      <c r="AP471" s="260"/>
      <c r="AQ471" s="260"/>
      <c r="AR471" s="260"/>
      <c r="AS471" s="260"/>
      <c r="AT471" s="260"/>
      <c r="AU471" s="260"/>
      <c r="AV471" s="260"/>
      <c r="AW471" s="260"/>
      <c r="AX471" s="260"/>
      <c r="AY471" s="260"/>
      <c r="AZ471" s="260"/>
      <c r="BA471" s="260"/>
      <c r="BB471" s="260"/>
      <c r="BC471" s="260"/>
      <c r="BD471" s="260"/>
      <c r="BE471" s="260"/>
      <c r="BF471" s="260"/>
      <c r="BG471" s="210"/>
      <c r="BH471" s="210"/>
      <c r="BI471" s="210"/>
    </row>
    <row r="472" spans="1:61" x14ac:dyDescent="0.25">
      <c r="A472" s="171" t="s">
        <v>91</v>
      </c>
      <c r="B472" s="164"/>
      <c r="C472" s="299" t="s">
        <v>628</v>
      </c>
      <c r="D472" s="166"/>
      <c r="E472" s="168"/>
      <c r="F472" s="167"/>
      <c r="G472" s="168"/>
      <c r="AO472" s="260"/>
      <c r="AP472" s="260"/>
      <c r="AQ472" s="260"/>
      <c r="AR472" s="260"/>
      <c r="AS472" s="260"/>
      <c r="AT472" s="260"/>
      <c r="AU472" s="260"/>
      <c r="AV472" s="260"/>
      <c r="AW472" s="260"/>
      <c r="AX472" s="260"/>
      <c r="AY472" s="260"/>
      <c r="AZ472" s="260"/>
      <c r="BA472" s="260"/>
      <c r="BB472" s="260"/>
      <c r="BC472" s="260"/>
      <c r="BD472" s="260"/>
      <c r="BE472" s="260"/>
      <c r="BF472" s="260"/>
      <c r="BG472" s="210"/>
      <c r="BH472" s="210"/>
      <c r="BI472" s="210"/>
    </row>
    <row r="473" spans="1:61" x14ac:dyDescent="0.25">
      <c r="A473" s="171" t="s">
        <v>91</v>
      </c>
      <c r="B473" s="164"/>
      <c r="C473" s="299" t="s">
        <v>628</v>
      </c>
      <c r="D473" s="166"/>
      <c r="E473" s="168"/>
      <c r="F473" s="167"/>
      <c r="G473" s="168"/>
      <c r="AO473" s="260"/>
      <c r="AP473" s="260"/>
      <c r="AQ473" s="260"/>
      <c r="AR473" s="260"/>
      <c r="AS473" s="260"/>
      <c r="AT473" s="260"/>
      <c r="AU473" s="260"/>
      <c r="AV473" s="260"/>
      <c r="AW473" s="260"/>
      <c r="AX473" s="260"/>
      <c r="AY473" s="260"/>
      <c r="AZ473" s="260"/>
      <c r="BA473" s="260"/>
      <c r="BB473" s="260"/>
      <c r="BC473" s="260"/>
      <c r="BD473" s="260"/>
      <c r="BE473" s="260"/>
      <c r="BF473" s="260"/>
      <c r="BG473" s="210"/>
      <c r="BH473" s="210"/>
      <c r="BI473" s="210"/>
    </row>
    <row r="474" spans="1:61" x14ac:dyDescent="0.25">
      <c r="A474" s="171" t="s">
        <v>91</v>
      </c>
      <c r="B474" s="164"/>
      <c r="C474" s="299" t="s">
        <v>628</v>
      </c>
      <c r="D474" s="166"/>
      <c r="E474" s="168"/>
      <c r="F474" s="167"/>
      <c r="G474" s="168"/>
      <c r="AO474" s="260"/>
      <c r="AP474" s="260"/>
      <c r="AQ474" s="260"/>
      <c r="AR474" s="260"/>
      <c r="AS474" s="260"/>
      <c r="AT474" s="260"/>
      <c r="AU474" s="260"/>
      <c r="AV474" s="260"/>
      <c r="AW474" s="260"/>
      <c r="AX474" s="260"/>
      <c r="AY474" s="260"/>
      <c r="AZ474" s="260"/>
      <c r="BA474" s="260"/>
      <c r="BB474" s="260"/>
      <c r="BC474" s="260"/>
      <c r="BD474" s="260"/>
      <c r="BE474" s="260"/>
      <c r="BF474" s="260"/>
      <c r="BG474" s="210"/>
      <c r="BH474" s="210"/>
      <c r="BI474" s="210"/>
    </row>
    <row r="475" spans="1:61" x14ac:dyDescent="0.25">
      <c r="A475" s="171" t="s">
        <v>91</v>
      </c>
      <c r="B475" s="164"/>
      <c r="C475" s="299" t="s">
        <v>628</v>
      </c>
      <c r="D475" s="166"/>
      <c r="E475" s="168"/>
      <c r="F475" s="167"/>
      <c r="G475" s="168"/>
      <c r="AO475" s="260"/>
      <c r="AP475" s="260"/>
      <c r="AQ475" s="260"/>
      <c r="AR475" s="260"/>
      <c r="AS475" s="260"/>
      <c r="AT475" s="260"/>
      <c r="AU475" s="260"/>
      <c r="AV475" s="260"/>
      <c r="AW475" s="260"/>
      <c r="AX475" s="260"/>
      <c r="AY475" s="260"/>
      <c r="AZ475" s="260"/>
      <c r="BA475" s="260"/>
      <c r="BB475" s="260"/>
      <c r="BC475" s="260"/>
      <c r="BD475" s="260"/>
      <c r="BE475" s="260"/>
      <c r="BF475" s="260"/>
      <c r="BG475" s="210"/>
      <c r="BH475" s="210"/>
      <c r="BI475" s="210"/>
    </row>
    <row r="476" spans="1:61" x14ac:dyDescent="0.25">
      <c r="A476" s="171" t="s">
        <v>91</v>
      </c>
      <c r="B476" s="164"/>
      <c r="C476" s="299" t="s">
        <v>628</v>
      </c>
      <c r="D476" s="166"/>
      <c r="E476" s="168"/>
      <c r="F476" s="167"/>
      <c r="G476" s="168"/>
      <c r="AO476" s="260"/>
      <c r="AP476" s="260"/>
      <c r="AQ476" s="260"/>
      <c r="AR476" s="260"/>
      <c r="AS476" s="260"/>
      <c r="AT476" s="260"/>
      <c r="AU476" s="260"/>
      <c r="AV476" s="260"/>
      <c r="AW476" s="260"/>
      <c r="AX476" s="260"/>
      <c r="AY476" s="260"/>
      <c r="AZ476" s="260"/>
      <c r="BA476" s="260"/>
      <c r="BB476" s="260"/>
      <c r="BC476" s="260"/>
      <c r="BD476" s="260"/>
      <c r="BE476" s="260"/>
      <c r="BF476" s="260"/>
      <c r="BG476" s="210"/>
      <c r="BH476" s="210"/>
      <c r="BI476" s="210"/>
    </row>
    <row r="477" spans="1:61" x14ac:dyDescent="0.25">
      <c r="A477" s="171" t="s">
        <v>91</v>
      </c>
      <c r="B477" s="164"/>
      <c r="C477" s="299" t="s">
        <v>628</v>
      </c>
      <c r="D477" s="166"/>
      <c r="E477" s="168"/>
      <c r="F477" s="167"/>
      <c r="G477" s="168"/>
      <c r="AO477" s="260"/>
      <c r="AP477" s="260"/>
      <c r="AQ477" s="260"/>
      <c r="AR477" s="260"/>
      <c r="AS477" s="260"/>
      <c r="AT477" s="260"/>
      <c r="AU477" s="260"/>
      <c r="AV477" s="260"/>
      <c r="AW477" s="260"/>
      <c r="AX477" s="260"/>
      <c r="AY477" s="260"/>
      <c r="AZ477" s="260"/>
      <c r="BA477" s="260"/>
      <c r="BB477" s="260"/>
      <c r="BC477" s="260"/>
      <c r="BD477" s="260"/>
      <c r="BE477" s="260"/>
      <c r="BF477" s="260"/>
      <c r="BG477" s="210"/>
      <c r="BH477" s="210"/>
      <c r="BI477" s="210"/>
    </row>
    <row r="478" spans="1:61" x14ac:dyDescent="0.25">
      <c r="A478" s="171" t="s">
        <v>91</v>
      </c>
      <c r="B478" s="164"/>
      <c r="C478" s="299" t="s">
        <v>628</v>
      </c>
      <c r="D478" s="166"/>
      <c r="E478" s="168"/>
      <c r="F478" s="167"/>
      <c r="G478" s="168"/>
      <c r="AO478" s="260"/>
      <c r="AP478" s="260"/>
      <c r="AQ478" s="260"/>
      <c r="AR478" s="260"/>
      <c r="AS478" s="260"/>
      <c r="AT478" s="260"/>
      <c r="AU478" s="260"/>
      <c r="AV478" s="260"/>
      <c r="AW478" s="260"/>
      <c r="AX478" s="260"/>
      <c r="AY478" s="260"/>
      <c r="AZ478" s="260"/>
      <c r="BA478" s="260"/>
      <c r="BB478" s="260"/>
      <c r="BC478" s="260"/>
      <c r="BD478" s="260"/>
      <c r="BE478" s="260"/>
      <c r="BF478" s="260"/>
      <c r="BG478" s="210"/>
      <c r="BH478" s="210"/>
      <c r="BI478" s="210"/>
    </row>
    <row r="479" spans="1:61" x14ac:dyDescent="0.25">
      <c r="A479" s="171" t="s">
        <v>91</v>
      </c>
      <c r="B479" s="164"/>
      <c r="C479" s="299" t="s">
        <v>628</v>
      </c>
      <c r="D479" s="166"/>
      <c r="E479" s="168"/>
      <c r="F479" s="167"/>
      <c r="G479" s="168"/>
      <c r="AO479" s="260"/>
      <c r="AP479" s="260"/>
      <c r="AQ479" s="260"/>
      <c r="AR479" s="260"/>
      <c r="AS479" s="260"/>
      <c r="AT479" s="260"/>
      <c r="AU479" s="260"/>
      <c r="AV479" s="260"/>
      <c r="AW479" s="260"/>
      <c r="AX479" s="260"/>
      <c r="AY479" s="260"/>
      <c r="AZ479" s="260"/>
      <c r="BA479" s="260"/>
      <c r="BB479" s="260"/>
      <c r="BC479" s="260"/>
      <c r="BD479" s="260"/>
      <c r="BE479" s="260"/>
      <c r="BF479" s="260"/>
      <c r="BG479" s="210"/>
      <c r="BH479" s="210"/>
      <c r="BI479" s="210"/>
    </row>
    <row r="480" spans="1:61" x14ac:dyDescent="0.25">
      <c r="A480" s="171" t="s">
        <v>91</v>
      </c>
      <c r="B480" s="164"/>
      <c r="C480" s="299" t="s">
        <v>628</v>
      </c>
      <c r="D480" s="166"/>
      <c r="E480" s="168"/>
      <c r="F480" s="167"/>
      <c r="G480" s="168"/>
      <c r="AO480" s="260"/>
      <c r="AP480" s="260"/>
      <c r="AQ480" s="260"/>
      <c r="AR480" s="260"/>
      <c r="AS480" s="260"/>
      <c r="AT480" s="260"/>
      <c r="AU480" s="260"/>
      <c r="AV480" s="260"/>
      <c r="AW480" s="260"/>
      <c r="AX480" s="260"/>
      <c r="AY480" s="260"/>
      <c r="AZ480" s="260"/>
      <c r="BA480" s="260"/>
      <c r="BB480" s="260"/>
      <c r="BC480" s="260"/>
      <c r="BD480" s="260"/>
      <c r="BE480" s="260"/>
      <c r="BF480" s="260"/>
      <c r="BG480" s="210"/>
      <c r="BH480" s="210"/>
      <c r="BI480" s="210"/>
    </row>
    <row r="481" spans="1:61" x14ac:dyDescent="0.25">
      <c r="A481" s="171" t="s">
        <v>91</v>
      </c>
      <c r="B481" s="164"/>
      <c r="C481" s="299" t="s">
        <v>628</v>
      </c>
      <c r="D481" s="166"/>
      <c r="E481" s="168"/>
      <c r="F481" s="167"/>
      <c r="G481" s="168"/>
      <c r="AO481" s="260"/>
      <c r="AP481" s="260"/>
      <c r="AQ481" s="260"/>
      <c r="AR481" s="260"/>
      <c r="AS481" s="260"/>
      <c r="AT481" s="260"/>
      <c r="AU481" s="260"/>
      <c r="AV481" s="260"/>
      <c r="AW481" s="260"/>
      <c r="AX481" s="260"/>
      <c r="AY481" s="260"/>
      <c r="AZ481" s="260"/>
      <c r="BA481" s="260"/>
      <c r="BB481" s="260"/>
      <c r="BC481" s="260"/>
      <c r="BD481" s="260"/>
      <c r="BE481" s="260"/>
      <c r="BF481" s="260"/>
      <c r="BG481" s="210"/>
      <c r="BH481" s="210"/>
      <c r="BI481" s="210"/>
    </row>
    <row r="482" spans="1:61" x14ac:dyDescent="0.25">
      <c r="A482" s="171" t="s">
        <v>91</v>
      </c>
      <c r="B482" s="164"/>
      <c r="C482" s="299" t="s">
        <v>628</v>
      </c>
      <c r="D482" s="166"/>
      <c r="E482" s="168"/>
      <c r="F482" s="167"/>
      <c r="G482" s="168"/>
      <c r="AO482" s="260"/>
      <c r="AP482" s="260"/>
      <c r="AQ482" s="260"/>
      <c r="AR482" s="260"/>
      <c r="AS482" s="260"/>
      <c r="AT482" s="260"/>
      <c r="AU482" s="260"/>
      <c r="AV482" s="260"/>
      <c r="AW482" s="260"/>
      <c r="AX482" s="260"/>
      <c r="AY482" s="260"/>
      <c r="AZ482" s="260"/>
      <c r="BA482" s="260"/>
      <c r="BB482" s="260"/>
      <c r="BC482" s="260"/>
      <c r="BD482" s="260"/>
      <c r="BE482" s="260"/>
      <c r="BF482" s="260"/>
      <c r="BG482" s="210"/>
      <c r="BH482" s="210"/>
      <c r="BI482" s="210"/>
    </row>
    <row r="483" spans="1:61" x14ac:dyDescent="0.25">
      <c r="A483" s="171" t="s">
        <v>91</v>
      </c>
      <c r="B483" s="164"/>
      <c r="C483" s="299" t="s">
        <v>628</v>
      </c>
      <c r="D483" s="166"/>
      <c r="E483" s="168"/>
      <c r="F483" s="167"/>
      <c r="G483" s="168"/>
      <c r="AO483" s="260"/>
      <c r="AP483" s="260"/>
      <c r="AQ483" s="260"/>
      <c r="AR483" s="260"/>
      <c r="AS483" s="260"/>
      <c r="AT483" s="260"/>
      <c r="AU483" s="260"/>
      <c r="AV483" s="260"/>
      <c r="AW483" s="260"/>
      <c r="AX483" s="260"/>
      <c r="AY483" s="260"/>
      <c r="AZ483" s="260"/>
      <c r="BA483" s="260"/>
      <c r="BB483" s="260"/>
      <c r="BC483" s="260"/>
      <c r="BD483" s="260"/>
      <c r="BE483" s="260"/>
      <c r="BF483" s="260"/>
      <c r="BG483" s="210"/>
      <c r="BH483" s="210"/>
      <c r="BI483" s="210"/>
    </row>
    <row r="484" spans="1:61" x14ac:dyDescent="0.25">
      <c r="A484" s="171" t="s">
        <v>91</v>
      </c>
      <c r="B484" s="164"/>
      <c r="C484" s="299" t="s">
        <v>628</v>
      </c>
      <c r="D484" s="166"/>
      <c r="E484" s="168"/>
      <c r="F484" s="167"/>
      <c r="G484" s="168"/>
      <c r="AO484" s="260"/>
      <c r="AP484" s="260"/>
      <c r="AQ484" s="260"/>
      <c r="AR484" s="260"/>
      <c r="AS484" s="260"/>
      <c r="AT484" s="260"/>
      <c r="AU484" s="260"/>
      <c r="AV484" s="260"/>
      <c r="AW484" s="260"/>
      <c r="AX484" s="260"/>
      <c r="AY484" s="260"/>
      <c r="AZ484" s="260"/>
      <c r="BA484" s="260"/>
      <c r="BB484" s="260"/>
      <c r="BC484" s="260"/>
      <c r="BD484" s="260"/>
      <c r="BE484" s="260"/>
      <c r="BF484" s="260"/>
      <c r="BG484" s="210"/>
      <c r="BH484" s="210"/>
      <c r="BI484" s="210"/>
    </row>
    <row r="485" spans="1:61" x14ac:dyDescent="0.25">
      <c r="A485" s="171" t="s">
        <v>91</v>
      </c>
      <c r="B485" s="164"/>
      <c r="C485" s="299" t="s">
        <v>628</v>
      </c>
      <c r="D485" s="166"/>
      <c r="E485" s="168"/>
      <c r="F485" s="167"/>
      <c r="G485" s="168"/>
      <c r="AO485" s="260"/>
      <c r="AP485" s="260"/>
      <c r="AQ485" s="260"/>
      <c r="AR485" s="260"/>
      <c r="AS485" s="260"/>
      <c r="AT485" s="260"/>
      <c r="AU485" s="260"/>
      <c r="AV485" s="260"/>
      <c r="AW485" s="260"/>
      <c r="AX485" s="260"/>
      <c r="AY485" s="260"/>
      <c r="AZ485" s="260"/>
      <c r="BA485" s="260"/>
      <c r="BB485" s="260"/>
      <c r="BC485" s="260"/>
      <c r="BD485" s="260"/>
      <c r="BE485" s="260"/>
      <c r="BF485" s="260"/>
      <c r="BG485" s="210"/>
      <c r="BH485" s="210"/>
      <c r="BI485" s="210"/>
    </row>
    <row r="486" spans="1:61" x14ac:dyDescent="0.25">
      <c r="A486" s="171" t="s">
        <v>91</v>
      </c>
      <c r="B486" s="164"/>
      <c r="C486" s="299" t="s">
        <v>628</v>
      </c>
      <c r="D486" s="166"/>
      <c r="E486" s="168"/>
      <c r="F486" s="167"/>
      <c r="G486" s="168"/>
      <c r="AO486" s="260"/>
      <c r="AP486" s="260"/>
      <c r="AQ486" s="260"/>
      <c r="AR486" s="260"/>
      <c r="AS486" s="260"/>
      <c r="AT486" s="260"/>
      <c r="AU486" s="260"/>
      <c r="AV486" s="260"/>
      <c r="AW486" s="260"/>
      <c r="AX486" s="260"/>
      <c r="AY486" s="260"/>
      <c r="AZ486" s="260"/>
      <c r="BA486" s="260"/>
      <c r="BB486" s="260"/>
      <c r="BC486" s="260"/>
      <c r="BD486" s="260"/>
      <c r="BE486" s="260"/>
      <c r="BF486" s="260"/>
      <c r="BG486" s="210"/>
      <c r="BH486" s="210"/>
      <c r="BI486" s="210"/>
    </row>
    <row r="487" spans="1:61" x14ac:dyDescent="0.25">
      <c r="A487" s="171" t="s">
        <v>91</v>
      </c>
      <c r="B487" s="164"/>
      <c r="C487" s="299" t="s">
        <v>628</v>
      </c>
      <c r="D487" s="166"/>
      <c r="E487" s="168"/>
      <c r="F487" s="167"/>
      <c r="G487" s="168"/>
      <c r="AO487" s="260"/>
      <c r="AP487" s="260"/>
      <c r="AQ487" s="260"/>
      <c r="AR487" s="260"/>
      <c r="AS487" s="260"/>
      <c r="AT487" s="260"/>
      <c r="AU487" s="260"/>
      <c r="AV487" s="260"/>
      <c r="AW487" s="260"/>
      <c r="AX487" s="260"/>
      <c r="AY487" s="260"/>
      <c r="AZ487" s="260"/>
      <c r="BA487" s="260"/>
      <c r="BB487" s="260"/>
      <c r="BC487" s="260"/>
      <c r="BD487" s="260"/>
      <c r="BE487" s="260"/>
      <c r="BF487" s="260"/>
      <c r="BG487" s="210"/>
      <c r="BH487" s="210"/>
      <c r="BI487" s="210"/>
    </row>
    <row r="488" spans="1:61" x14ac:dyDescent="0.25">
      <c r="A488" s="171" t="s">
        <v>91</v>
      </c>
      <c r="B488" s="164"/>
      <c r="C488" s="299" t="s">
        <v>628</v>
      </c>
      <c r="D488" s="166"/>
      <c r="E488" s="168"/>
      <c r="F488" s="167"/>
      <c r="G488" s="168"/>
      <c r="AO488" s="260"/>
      <c r="AP488" s="260"/>
      <c r="AQ488" s="260"/>
      <c r="AR488" s="260"/>
      <c r="AS488" s="260"/>
      <c r="AT488" s="260"/>
      <c r="AU488" s="260"/>
      <c r="AV488" s="260"/>
      <c r="AW488" s="260"/>
      <c r="AX488" s="260"/>
      <c r="AY488" s="260"/>
      <c r="AZ488" s="260"/>
      <c r="BA488" s="260"/>
      <c r="BB488" s="260"/>
      <c r="BC488" s="260"/>
      <c r="BD488" s="260"/>
      <c r="BE488" s="260"/>
      <c r="BF488" s="260"/>
      <c r="BG488" s="210"/>
      <c r="BH488" s="210"/>
      <c r="BI488" s="210"/>
    </row>
    <row r="489" spans="1:61" x14ac:dyDescent="0.25">
      <c r="A489" s="171" t="s">
        <v>91</v>
      </c>
      <c r="B489" s="164"/>
      <c r="C489" s="299" t="s">
        <v>628</v>
      </c>
      <c r="D489" s="166"/>
      <c r="E489" s="168"/>
      <c r="F489" s="167"/>
      <c r="G489" s="168"/>
      <c r="AO489" s="260"/>
      <c r="AP489" s="260"/>
      <c r="AQ489" s="260"/>
      <c r="AR489" s="260"/>
      <c r="AS489" s="260"/>
      <c r="AT489" s="260"/>
      <c r="AU489" s="260"/>
      <c r="AV489" s="260"/>
      <c r="AW489" s="260"/>
      <c r="AX489" s="260"/>
      <c r="AY489" s="260"/>
      <c r="AZ489" s="260"/>
      <c r="BA489" s="260"/>
      <c r="BB489" s="260"/>
      <c r="BC489" s="260"/>
      <c r="BD489" s="260"/>
      <c r="BE489" s="260"/>
      <c r="BF489" s="260"/>
      <c r="BG489" s="210"/>
      <c r="BH489" s="210"/>
      <c r="BI489" s="210"/>
    </row>
    <row r="490" spans="1:61" x14ac:dyDescent="0.25">
      <c r="A490" s="171" t="s">
        <v>91</v>
      </c>
      <c r="B490" s="164"/>
      <c r="C490" s="299" t="s">
        <v>628</v>
      </c>
      <c r="D490" s="166"/>
      <c r="E490" s="168"/>
      <c r="F490" s="167"/>
      <c r="G490" s="168"/>
      <c r="AO490" s="260"/>
      <c r="AP490" s="260"/>
      <c r="AQ490" s="260"/>
      <c r="AR490" s="260"/>
      <c r="AS490" s="260"/>
      <c r="AT490" s="260"/>
      <c r="AU490" s="260"/>
      <c r="AV490" s="260"/>
      <c r="AW490" s="260"/>
      <c r="AX490" s="260"/>
      <c r="AY490" s="260"/>
      <c r="AZ490" s="260"/>
      <c r="BA490" s="260"/>
      <c r="BB490" s="260"/>
      <c r="BC490" s="260"/>
      <c r="BD490" s="260"/>
      <c r="BE490" s="260"/>
      <c r="BF490" s="260"/>
      <c r="BG490" s="210"/>
      <c r="BH490" s="210"/>
      <c r="BI490" s="210"/>
    </row>
    <row r="491" spans="1:61" x14ac:dyDescent="0.25">
      <c r="A491" s="171" t="s">
        <v>91</v>
      </c>
      <c r="B491" s="164"/>
      <c r="C491" s="299" t="s">
        <v>628</v>
      </c>
      <c r="D491" s="166"/>
      <c r="E491" s="168"/>
      <c r="F491" s="167"/>
      <c r="G491" s="168"/>
      <c r="AO491" s="260"/>
      <c r="AP491" s="260"/>
      <c r="AQ491" s="260"/>
      <c r="AR491" s="260"/>
      <c r="AS491" s="260"/>
      <c r="AT491" s="260"/>
      <c r="AU491" s="260"/>
      <c r="AV491" s="260"/>
      <c r="AW491" s="260"/>
      <c r="AX491" s="260"/>
      <c r="AY491" s="260"/>
      <c r="AZ491" s="260"/>
      <c r="BA491" s="260"/>
      <c r="BB491" s="260"/>
      <c r="BC491" s="260"/>
      <c r="BD491" s="260"/>
      <c r="BE491" s="260"/>
      <c r="BF491" s="260"/>
      <c r="BG491" s="210"/>
      <c r="BH491" s="210"/>
      <c r="BI491" s="210"/>
    </row>
    <row r="492" spans="1:61" x14ac:dyDescent="0.25">
      <c r="A492" s="171" t="s">
        <v>91</v>
      </c>
      <c r="B492" s="164"/>
      <c r="C492" s="299" t="s">
        <v>628</v>
      </c>
      <c r="D492" s="166"/>
      <c r="E492" s="168"/>
      <c r="F492" s="167"/>
      <c r="G492" s="168"/>
      <c r="AO492" s="260"/>
      <c r="AP492" s="260"/>
      <c r="AQ492" s="260"/>
      <c r="AR492" s="260"/>
      <c r="AS492" s="260"/>
      <c r="AT492" s="260"/>
      <c r="AU492" s="260"/>
      <c r="AV492" s="260"/>
      <c r="AW492" s="260"/>
      <c r="AX492" s="260"/>
      <c r="AY492" s="260"/>
      <c r="AZ492" s="260"/>
      <c r="BA492" s="260"/>
      <c r="BB492" s="260"/>
      <c r="BC492" s="260"/>
      <c r="BD492" s="260"/>
      <c r="BE492" s="260"/>
      <c r="BF492" s="260"/>
      <c r="BG492" s="210"/>
      <c r="BH492" s="210"/>
      <c r="BI492" s="210"/>
    </row>
    <row r="493" spans="1:61" x14ac:dyDescent="0.25">
      <c r="A493" s="171" t="s">
        <v>91</v>
      </c>
      <c r="B493" s="164"/>
      <c r="C493" s="299" t="s">
        <v>628</v>
      </c>
      <c r="D493" s="166"/>
      <c r="E493" s="168"/>
      <c r="F493" s="167"/>
      <c r="G493" s="168"/>
      <c r="AO493" s="260"/>
      <c r="AP493" s="260"/>
      <c r="AQ493" s="260"/>
      <c r="AR493" s="260"/>
      <c r="AS493" s="260"/>
      <c r="AT493" s="260"/>
      <c r="AU493" s="260"/>
      <c r="AV493" s="260"/>
      <c r="AW493" s="260"/>
      <c r="AX493" s="260"/>
      <c r="AY493" s="260"/>
      <c r="AZ493" s="260"/>
      <c r="BA493" s="260"/>
      <c r="BB493" s="260"/>
      <c r="BC493" s="260"/>
      <c r="BD493" s="260"/>
      <c r="BE493" s="260"/>
      <c r="BF493" s="260"/>
      <c r="BG493" s="210"/>
      <c r="BH493" s="210"/>
      <c r="BI493" s="210"/>
    </row>
    <row r="494" spans="1:61" x14ac:dyDescent="0.25">
      <c r="A494" s="171" t="s">
        <v>91</v>
      </c>
      <c r="B494" s="164"/>
      <c r="C494" s="299" t="s">
        <v>628</v>
      </c>
      <c r="D494" s="166"/>
      <c r="E494" s="168"/>
      <c r="F494" s="167"/>
      <c r="G494" s="168"/>
      <c r="AO494" s="260"/>
      <c r="AP494" s="260"/>
      <c r="AQ494" s="260"/>
      <c r="AR494" s="260"/>
      <c r="AS494" s="260"/>
      <c r="AT494" s="260"/>
      <c r="AU494" s="260"/>
      <c r="AV494" s="260"/>
      <c r="AW494" s="260"/>
      <c r="AX494" s="260"/>
      <c r="AY494" s="260"/>
      <c r="AZ494" s="260"/>
      <c r="BA494" s="260"/>
      <c r="BB494" s="260"/>
      <c r="BC494" s="260"/>
      <c r="BD494" s="260"/>
      <c r="BE494" s="260"/>
      <c r="BF494" s="260"/>
      <c r="BG494" s="210"/>
      <c r="BH494" s="210"/>
      <c r="BI494" s="210"/>
    </row>
    <row r="495" spans="1:61" x14ac:dyDescent="0.25">
      <c r="A495" s="171" t="s">
        <v>91</v>
      </c>
      <c r="B495" s="164"/>
      <c r="C495" s="299" t="s">
        <v>628</v>
      </c>
      <c r="D495" s="166"/>
      <c r="E495" s="168"/>
      <c r="F495" s="167"/>
      <c r="G495" s="168"/>
      <c r="AO495" s="260"/>
      <c r="AP495" s="260"/>
      <c r="AQ495" s="260"/>
      <c r="AR495" s="260"/>
      <c r="AS495" s="260"/>
      <c r="AT495" s="260"/>
      <c r="AU495" s="260"/>
      <c r="AV495" s="260"/>
      <c r="AW495" s="260"/>
      <c r="AX495" s="260"/>
      <c r="AY495" s="260"/>
      <c r="AZ495" s="260"/>
      <c r="BA495" s="260"/>
      <c r="BB495" s="260"/>
      <c r="BC495" s="260"/>
      <c r="BD495" s="260"/>
      <c r="BE495" s="260"/>
      <c r="BF495" s="260"/>
      <c r="BG495" s="210"/>
      <c r="BH495" s="210"/>
      <c r="BI495" s="210"/>
    </row>
    <row r="496" spans="1:61" x14ac:dyDescent="0.25">
      <c r="A496" s="171" t="s">
        <v>91</v>
      </c>
      <c r="B496" s="164"/>
      <c r="C496" s="299" t="s">
        <v>628</v>
      </c>
      <c r="D496" s="166"/>
      <c r="E496" s="168"/>
      <c r="F496" s="167"/>
      <c r="G496" s="168"/>
      <c r="AO496" s="260"/>
      <c r="AP496" s="260"/>
      <c r="AQ496" s="260"/>
      <c r="AR496" s="260"/>
      <c r="AS496" s="260"/>
      <c r="AT496" s="260"/>
      <c r="AU496" s="260"/>
      <c r="AV496" s="260"/>
      <c r="AW496" s="260"/>
      <c r="AX496" s="260"/>
      <c r="AY496" s="260"/>
      <c r="AZ496" s="260"/>
      <c r="BA496" s="260"/>
      <c r="BB496" s="260"/>
      <c r="BC496" s="260"/>
      <c r="BD496" s="260"/>
      <c r="BE496" s="260"/>
      <c r="BF496" s="260"/>
      <c r="BG496" s="210"/>
      <c r="BH496" s="210"/>
      <c r="BI496" s="210"/>
    </row>
    <row r="497" spans="1:61" x14ac:dyDescent="0.25">
      <c r="A497" s="171" t="s">
        <v>91</v>
      </c>
      <c r="B497" s="164"/>
      <c r="C497" s="299" t="s">
        <v>628</v>
      </c>
      <c r="D497" s="166"/>
      <c r="E497" s="168"/>
      <c r="F497" s="167"/>
      <c r="G497" s="168"/>
      <c r="AO497" s="260"/>
      <c r="AP497" s="260"/>
      <c r="AQ497" s="260"/>
      <c r="AR497" s="260"/>
      <c r="AS497" s="260"/>
      <c r="AT497" s="260"/>
      <c r="AU497" s="260"/>
      <c r="AV497" s="260"/>
      <c r="AW497" s="260"/>
      <c r="AX497" s="260"/>
      <c r="AY497" s="260"/>
      <c r="AZ497" s="260"/>
      <c r="BA497" s="260"/>
      <c r="BB497" s="260"/>
      <c r="BC497" s="260"/>
      <c r="BD497" s="260"/>
      <c r="BE497" s="260"/>
      <c r="BF497" s="260"/>
      <c r="BG497" s="210"/>
      <c r="BH497" s="210"/>
      <c r="BI497" s="210"/>
    </row>
    <row r="498" spans="1:61" x14ac:dyDescent="0.25">
      <c r="A498" s="171" t="s">
        <v>91</v>
      </c>
      <c r="B498" s="164"/>
      <c r="C498" s="299" t="s">
        <v>628</v>
      </c>
      <c r="D498" s="166"/>
      <c r="E498" s="168"/>
      <c r="F498" s="167"/>
      <c r="G498" s="168"/>
      <c r="AO498" s="260"/>
      <c r="AP498" s="260"/>
      <c r="AQ498" s="260"/>
      <c r="AR498" s="260"/>
      <c r="AS498" s="260"/>
      <c r="AT498" s="260"/>
      <c r="AU498" s="260"/>
      <c r="AV498" s="260"/>
      <c r="AW498" s="260"/>
      <c r="AX498" s="260"/>
      <c r="AY498" s="260"/>
      <c r="AZ498" s="260"/>
      <c r="BA498" s="260"/>
      <c r="BB498" s="260"/>
      <c r="BC498" s="260"/>
      <c r="BD498" s="260"/>
      <c r="BE498" s="260"/>
      <c r="BF498" s="260"/>
      <c r="BG498" s="210"/>
      <c r="BH498" s="210"/>
      <c r="BI498" s="210"/>
    </row>
    <row r="499" spans="1:61" x14ac:dyDescent="0.25">
      <c r="A499" s="171" t="s">
        <v>91</v>
      </c>
      <c r="B499" s="164"/>
      <c r="C499" s="299" t="s">
        <v>628</v>
      </c>
      <c r="D499" s="166"/>
      <c r="E499" s="168"/>
      <c r="F499" s="167"/>
      <c r="G499" s="168"/>
      <c r="AO499" s="260"/>
      <c r="AP499" s="260"/>
      <c r="AQ499" s="260"/>
      <c r="AR499" s="260"/>
      <c r="AS499" s="260"/>
      <c r="AT499" s="260"/>
      <c r="AU499" s="260"/>
      <c r="AV499" s="260"/>
      <c r="AW499" s="260"/>
      <c r="AX499" s="260"/>
      <c r="AY499" s="260"/>
      <c r="AZ499" s="260"/>
      <c r="BA499" s="260"/>
      <c r="BB499" s="260"/>
      <c r="BC499" s="260"/>
      <c r="BD499" s="260"/>
      <c r="BE499" s="260"/>
      <c r="BF499" s="260"/>
      <c r="BG499" s="210"/>
      <c r="BH499" s="210"/>
      <c r="BI499" s="210"/>
    </row>
    <row r="500" spans="1:61" x14ac:dyDescent="0.25">
      <c r="A500" s="171" t="s">
        <v>91</v>
      </c>
      <c r="B500" s="164"/>
      <c r="C500" s="299" t="s">
        <v>628</v>
      </c>
      <c r="D500" s="166"/>
      <c r="E500" s="168"/>
      <c r="F500" s="167"/>
      <c r="G500" s="168"/>
      <c r="AO500" s="260"/>
      <c r="AP500" s="260"/>
      <c r="AQ500" s="260"/>
      <c r="AR500" s="260"/>
      <c r="AS500" s="260"/>
      <c r="AT500" s="260"/>
      <c r="AU500" s="260"/>
      <c r="AV500" s="260"/>
      <c r="AW500" s="260"/>
      <c r="AX500" s="260"/>
      <c r="AY500" s="260"/>
      <c r="AZ500" s="260"/>
      <c r="BA500" s="260"/>
      <c r="BB500" s="260"/>
      <c r="BC500" s="260"/>
      <c r="BD500" s="260"/>
      <c r="BE500" s="260"/>
      <c r="BF500" s="260"/>
      <c r="BG500" s="210"/>
      <c r="BH500" s="210"/>
      <c r="BI500" s="210"/>
    </row>
    <row r="501" spans="1:61" x14ac:dyDescent="0.25">
      <c r="AO501" s="260"/>
      <c r="AP501" s="260"/>
      <c r="AQ501" s="260"/>
      <c r="AR501" s="260"/>
      <c r="AS501" s="260"/>
      <c r="AT501" s="260"/>
      <c r="AU501" s="260"/>
      <c r="AV501" s="260"/>
      <c r="AW501" s="260"/>
      <c r="AX501" s="260"/>
      <c r="AY501" s="260"/>
      <c r="AZ501" s="260"/>
      <c r="BA501" s="260"/>
      <c r="BB501" s="260"/>
      <c r="BC501" s="260"/>
      <c r="BD501" s="260"/>
      <c r="BE501" s="260"/>
      <c r="BF501" s="260"/>
      <c r="BG501" s="210"/>
      <c r="BH501" s="210"/>
      <c r="BI501" s="210"/>
    </row>
    <row r="502" spans="1:61" x14ac:dyDescent="0.25">
      <c r="AO502" s="260"/>
      <c r="AP502" s="260"/>
      <c r="AQ502" s="260"/>
      <c r="AR502" s="260"/>
      <c r="AS502" s="260"/>
      <c r="AT502" s="260"/>
      <c r="AU502" s="260"/>
      <c r="AV502" s="260"/>
      <c r="AW502" s="260"/>
      <c r="AX502" s="260"/>
      <c r="AY502" s="260"/>
      <c r="AZ502" s="260"/>
      <c r="BA502" s="260"/>
      <c r="BB502" s="260"/>
      <c r="BC502" s="260"/>
      <c r="BD502" s="260"/>
      <c r="BE502" s="260"/>
      <c r="BF502" s="260"/>
      <c r="BG502" s="210"/>
      <c r="BH502" s="210"/>
      <c r="BI502" s="210"/>
    </row>
    <row r="503" spans="1:61" x14ac:dyDescent="0.25">
      <c r="AO503" s="260"/>
      <c r="AP503" s="260"/>
      <c r="AQ503" s="260"/>
      <c r="AR503" s="260"/>
      <c r="AS503" s="260"/>
      <c r="AT503" s="260"/>
      <c r="AU503" s="260"/>
      <c r="AV503" s="260"/>
      <c r="AW503" s="260"/>
      <c r="AX503" s="260"/>
      <c r="AY503" s="260"/>
      <c r="AZ503" s="260"/>
      <c r="BA503" s="260"/>
      <c r="BB503" s="260"/>
      <c r="BC503" s="260"/>
      <c r="BD503" s="260"/>
      <c r="BE503" s="260"/>
      <c r="BF503" s="260"/>
      <c r="BG503" s="210"/>
      <c r="BH503" s="210"/>
      <c r="BI503" s="210"/>
    </row>
    <row r="504" spans="1:61" x14ac:dyDescent="0.25">
      <c r="AO504" s="260"/>
      <c r="AP504" s="260"/>
      <c r="AQ504" s="260"/>
      <c r="AR504" s="260"/>
      <c r="AS504" s="260"/>
      <c r="AT504" s="260"/>
      <c r="AU504" s="260"/>
      <c r="AV504" s="260"/>
      <c r="AW504" s="260"/>
      <c r="AX504" s="260"/>
      <c r="AY504" s="260"/>
      <c r="AZ504" s="260"/>
      <c r="BA504" s="260"/>
      <c r="BB504" s="260"/>
      <c r="BC504" s="260"/>
      <c r="BD504" s="260"/>
      <c r="BE504" s="260"/>
      <c r="BF504" s="260"/>
      <c r="BG504" s="210"/>
      <c r="BH504" s="210"/>
      <c r="BI504" s="210"/>
    </row>
    <row r="505" spans="1:61" x14ac:dyDescent="0.25">
      <c r="AO505" s="260"/>
      <c r="AP505" s="260"/>
      <c r="AQ505" s="260"/>
      <c r="AR505" s="260"/>
      <c r="AS505" s="260"/>
      <c r="AT505" s="260"/>
      <c r="AU505" s="260"/>
      <c r="AV505" s="260"/>
      <c r="AW505" s="260"/>
      <c r="AX505" s="260"/>
      <c r="AY505" s="260"/>
      <c r="AZ505" s="260"/>
      <c r="BA505" s="260"/>
      <c r="BB505" s="260"/>
      <c r="BC505" s="260"/>
      <c r="BD505" s="260"/>
      <c r="BE505" s="260"/>
      <c r="BF505" s="260"/>
      <c r="BG505" s="210"/>
      <c r="BH505" s="210"/>
      <c r="BI505" s="210"/>
    </row>
    <row r="506" spans="1:61" x14ac:dyDescent="0.25">
      <c r="AO506" s="260"/>
      <c r="AP506" s="260"/>
      <c r="AQ506" s="260"/>
      <c r="AR506" s="260"/>
      <c r="AS506" s="260"/>
      <c r="AT506" s="260"/>
      <c r="AU506" s="260"/>
      <c r="AV506" s="260"/>
      <c r="AW506" s="260"/>
      <c r="AX506" s="260"/>
      <c r="AY506" s="260"/>
      <c r="AZ506" s="260"/>
      <c r="BA506" s="260"/>
      <c r="BB506" s="260"/>
      <c r="BC506" s="260"/>
      <c r="BD506" s="260"/>
      <c r="BE506" s="260"/>
      <c r="BF506" s="260"/>
      <c r="BG506" s="210"/>
      <c r="BH506" s="210"/>
      <c r="BI506" s="210"/>
    </row>
    <row r="507" spans="1:61" x14ac:dyDescent="0.25">
      <c r="AO507" s="260"/>
      <c r="AP507" s="260"/>
      <c r="AQ507" s="260"/>
      <c r="AR507" s="260"/>
      <c r="AS507" s="260"/>
      <c r="AT507" s="260"/>
      <c r="AU507" s="260"/>
      <c r="AV507" s="260"/>
      <c r="AW507" s="260"/>
      <c r="AX507" s="260"/>
      <c r="AY507" s="260"/>
      <c r="AZ507" s="260"/>
      <c r="BA507" s="260"/>
      <c r="BB507" s="260"/>
      <c r="BC507" s="260"/>
      <c r="BD507" s="260"/>
      <c r="BE507" s="260"/>
      <c r="BF507" s="260"/>
      <c r="BG507" s="210"/>
      <c r="BH507" s="210"/>
      <c r="BI507" s="210"/>
    </row>
  </sheetData>
  <mergeCells count="8">
    <mergeCell ref="D10:F10"/>
    <mergeCell ref="A12:C12"/>
    <mergeCell ref="A1:F1"/>
    <mergeCell ref="AO1:BF1"/>
    <mergeCell ref="A3:C3"/>
    <mergeCell ref="D3:F3"/>
    <mergeCell ref="A4:C4"/>
    <mergeCell ref="D4:F4"/>
  </mergeCells>
  <conditionalFormatting sqref="D9">
    <cfRule type="expression" dxfId="306" priority="5">
      <formula>D9&lt;0</formula>
    </cfRule>
    <cfRule type="expression" dxfId="305" priority="6">
      <formula>D9&lt;5%</formula>
    </cfRule>
    <cfRule type="expression" dxfId="304" priority="7">
      <formula>D9&lt;20%</formula>
    </cfRule>
  </conditionalFormatting>
  <conditionalFormatting sqref="F9">
    <cfRule type="expression" dxfId="303" priority="2">
      <formula>F9&lt;0</formula>
    </cfRule>
    <cfRule type="expression" dxfId="302" priority="3">
      <formula>F9&lt;5%</formula>
    </cfRule>
    <cfRule type="expression" dxfId="301" priority="4">
      <formula>F9&lt;20%</formula>
    </cfRule>
  </conditionalFormatting>
  <conditionalFormatting sqref="D10">
    <cfRule type="expression" dxfId="300" priority="1">
      <formula>F7&gt;D7</formula>
    </cfRule>
  </conditionalFormatting>
  <dataValidations count="2">
    <dataValidation type="list" allowBlank="1" showInputMessage="1" showErrorMessage="1" sqref="A13:A500">
      <formula1>$A$8:$A$9</formula1>
    </dataValidation>
    <dataValidation type="list" allowBlank="1" showInputMessage="1" showErrorMessage="1" sqref="C13:C500">
      <formula1>$I$1:$I$2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3"/>
  <dimension ref="A1:BI507"/>
  <sheetViews>
    <sheetView workbookViewId="0">
      <pane ySplit="12" topLeftCell="A13" activePane="bottomLeft" state="frozen"/>
      <selection activeCell="F22" sqref="F22"/>
      <selection pane="bottomLeft" activeCell="F22" sqref="F22"/>
    </sheetView>
  </sheetViews>
  <sheetFormatPr defaultRowHeight="15" x14ac:dyDescent="0.25"/>
  <cols>
    <col min="1" max="1" width="5.85546875" style="157" customWidth="1"/>
    <col min="2" max="2" width="5" style="158" bestFit="1" customWidth="1"/>
    <col min="3" max="3" width="8.140625" style="169" customWidth="1"/>
    <col min="4" max="4" width="17" style="170" customWidth="1"/>
    <col min="5" max="5" width="14.5703125" style="170" bestFit="1" customWidth="1"/>
    <col min="6" max="6" width="17.7109375" style="170" customWidth="1"/>
    <col min="7" max="7" width="13.85546875" style="148" bestFit="1" customWidth="1"/>
    <col min="8" max="8" width="9.140625" style="149"/>
    <col min="9" max="9" width="14" style="149" customWidth="1"/>
    <col min="10" max="10" width="33.28515625" style="149" bestFit="1" customWidth="1"/>
    <col min="11" max="11" width="35.140625" style="149" customWidth="1"/>
    <col min="12" max="14" width="33.28515625" style="149" bestFit="1" customWidth="1"/>
    <col min="15" max="21" width="9.140625" style="149"/>
    <col min="22" max="22" width="26.28515625" style="178" bestFit="1" customWidth="1"/>
    <col min="23" max="23" width="28.7109375" style="178" bestFit="1" customWidth="1"/>
    <col min="24" max="24" width="26.28515625" style="178" bestFit="1" customWidth="1"/>
    <col min="25" max="25" width="26.42578125" style="178" bestFit="1" customWidth="1"/>
    <col min="26" max="27" width="26.140625" style="178" bestFit="1" customWidth="1"/>
    <col min="28" max="28" width="9.140625" style="149"/>
    <col min="29" max="29" width="26.5703125" style="149" bestFit="1" customWidth="1"/>
    <col min="30" max="40" width="9.140625" style="149"/>
    <col min="41" max="58" width="30.7109375" style="250" customWidth="1"/>
    <col min="59" max="16384" width="9.140625" style="149"/>
  </cols>
  <sheetData>
    <row r="1" spans="1:61" ht="21" x14ac:dyDescent="0.25">
      <c r="A1" s="644" t="s">
        <v>85</v>
      </c>
      <c r="B1" s="644"/>
      <c r="C1" s="644"/>
      <c r="D1" s="644"/>
      <c r="E1" s="644"/>
      <c r="F1" s="644"/>
      <c r="I1" s="265" t="s">
        <v>628</v>
      </c>
      <c r="AO1" s="645" t="s">
        <v>145</v>
      </c>
      <c r="AP1" s="645"/>
      <c r="AQ1" s="645"/>
      <c r="AR1" s="645"/>
      <c r="AS1" s="645"/>
      <c r="AT1" s="645"/>
      <c r="AU1" s="645"/>
      <c r="AV1" s="645"/>
      <c r="AW1" s="645"/>
      <c r="AX1" s="645"/>
      <c r="AY1" s="645"/>
      <c r="AZ1" s="645"/>
      <c r="BA1" s="645"/>
      <c r="BB1" s="645"/>
      <c r="BC1" s="645"/>
      <c r="BD1" s="645"/>
      <c r="BE1" s="645"/>
      <c r="BF1" s="645"/>
    </row>
    <row r="2" spans="1:61" ht="21" x14ac:dyDescent="0.25">
      <c r="A2" s="212"/>
      <c r="B2" s="213"/>
      <c r="C2" s="214"/>
      <c r="D2" s="215"/>
      <c r="E2" s="215"/>
      <c r="F2" s="215"/>
      <c r="I2" s="265" t="s">
        <v>92</v>
      </c>
      <c r="AO2" s="250" t="s">
        <v>144</v>
      </c>
      <c r="AP2" s="250" t="s">
        <v>146</v>
      </c>
      <c r="AQ2" s="250" t="s">
        <v>147</v>
      </c>
      <c r="AR2" s="250" t="s">
        <v>148</v>
      </c>
      <c r="AS2" s="250" t="s">
        <v>148</v>
      </c>
      <c r="AT2" s="250" t="s">
        <v>149</v>
      </c>
      <c r="AU2" s="250" t="s">
        <v>150</v>
      </c>
      <c r="AV2" s="250" t="s">
        <v>151</v>
      </c>
      <c r="AW2" s="250" t="s">
        <v>152</v>
      </c>
      <c r="AX2" s="250" t="s">
        <v>153</v>
      </c>
      <c r="AY2" s="250" t="s">
        <v>154</v>
      </c>
      <c r="AZ2" s="250" t="s">
        <v>155</v>
      </c>
      <c r="BA2" s="250" t="s">
        <v>156</v>
      </c>
      <c r="BB2" s="250" t="s">
        <v>157</v>
      </c>
      <c r="BC2" s="250" t="s">
        <v>158</v>
      </c>
      <c r="BD2" s="250" t="s">
        <v>159</v>
      </c>
      <c r="BE2" s="250" t="s">
        <v>160</v>
      </c>
      <c r="BF2" s="250" t="s">
        <v>161</v>
      </c>
    </row>
    <row r="3" spans="1:61" ht="39" customHeight="1" x14ac:dyDescent="0.25">
      <c r="A3" s="652" t="str">
        <f>'914 01'!B17</f>
        <v>018200</v>
      </c>
      <c r="B3" s="646"/>
      <c r="C3" s="647"/>
      <c r="D3" s="646" t="str">
        <f>'914 01'!G17</f>
        <v>Činnost a vybavení krizového štábu</v>
      </c>
      <c r="E3" s="646"/>
      <c r="F3" s="647"/>
      <c r="AO3" s="260"/>
      <c r="AP3" s="260"/>
      <c r="AQ3" s="260" t="s">
        <v>1489</v>
      </c>
      <c r="AR3" s="260"/>
      <c r="AS3" s="260"/>
      <c r="AT3" s="260" t="s">
        <v>1490</v>
      </c>
      <c r="AU3" s="260"/>
      <c r="AV3" s="260"/>
      <c r="AW3" s="260"/>
      <c r="AX3" s="260"/>
      <c r="AY3" s="260"/>
      <c r="AZ3" s="260"/>
      <c r="BA3" s="260"/>
      <c r="BB3" s="260"/>
      <c r="BC3" s="260"/>
      <c r="BD3" s="260"/>
      <c r="BE3" s="260"/>
      <c r="BF3" s="260"/>
    </row>
    <row r="4" spans="1:61" ht="34.5" customHeight="1" x14ac:dyDescent="0.25">
      <c r="A4" s="648" t="s">
        <v>94</v>
      </c>
      <c r="B4" s="649"/>
      <c r="C4" s="649"/>
      <c r="D4" s="650">
        <f>'914 01'!K17*1000</f>
        <v>180000</v>
      </c>
      <c r="E4" s="650"/>
      <c r="F4" s="651"/>
      <c r="AO4" s="260"/>
      <c r="AP4" s="260"/>
      <c r="AQ4" s="260"/>
      <c r="AR4" s="260"/>
      <c r="AS4" s="260"/>
      <c r="AT4" s="260" t="s">
        <v>1491</v>
      </c>
      <c r="AU4" s="260"/>
      <c r="AV4" s="260"/>
      <c r="AW4" s="260"/>
      <c r="AX4" s="260"/>
      <c r="AY4" s="260"/>
      <c r="AZ4" s="260"/>
      <c r="BA4" s="260"/>
      <c r="BB4" s="260"/>
      <c r="BC4" s="260"/>
      <c r="BD4" s="260"/>
      <c r="BE4" s="260"/>
      <c r="BF4" s="260"/>
    </row>
    <row r="5" spans="1:61" x14ac:dyDescent="0.25">
      <c r="A5" s="216"/>
      <c r="B5" s="213"/>
      <c r="C5" s="214"/>
      <c r="D5" s="215"/>
      <c r="E5" s="215"/>
      <c r="F5" s="215"/>
      <c r="AO5" s="260"/>
      <c r="AP5" s="260"/>
      <c r="AQ5" s="260"/>
      <c r="AR5" s="260"/>
      <c r="AS5" s="260"/>
      <c r="AT5" s="260"/>
      <c r="AU5" s="260"/>
      <c r="AV5" s="260"/>
      <c r="AW5" s="260"/>
      <c r="AX5" s="260"/>
      <c r="AY5" s="260"/>
      <c r="AZ5" s="260"/>
      <c r="BA5" s="260"/>
      <c r="BB5" s="260"/>
      <c r="BC5" s="260"/>
      <c r="BD5" s="260"/>
      <c r="BE5" s="260"/>
      <c r="BF5" s="260"/>
    </row>
    <row r="6" spans="1:61" x14ac:dyDescent="0.25">
      <c r="A6" s="216"/>
      <c r="B6" s="213"/>
      <c r="C6" s="214"/>
      <c r="D6" s="217" t="s">
        <v>86</v>
      </c>
      <c r="E6" s="217"/>
      <c r="F6" s="217" t="s">
        <v>87</v>
      </c>
      <c r="AO6" s="260"/>
      <c r="AP6" s="260"/>
      <c r="AQ6" s="260"/>
      <c r="AR6" s="260"/>
      <c r="AS6" s="260"/>
      <c r="AT6" s="260"/>
      <c r="AU6" s="260"/>
      <c r="AV6" s="260"/>
      <c r="AW6" s="260"/>
      <c r="AX6" s="260"/>
      <c r="AY6" s="260"/>
      <c r="AZ6" s="260"/>
      <c r="BA6" s="260"/>
      <c r="BB6" s="260"/>
      <c r="BC6" s="260"/>
      <c r="BD6" s="260"/>
      <c r="BE6" s="260"/>
      <c r="BF6" s="260"/>
    </row>
    <row r="7" spans="1:61" x14ac:dyDescent="0.25">
      <c r="A7" s="216"/>
      <c r="B7" s="213"/>
      <c r="C7" s="216" t="s">
        <v>88</v>
      </c>
      <c r="D7" s="218">
        <f>SUM(D13:D500)</f>
        <v>73100</v>
      </c>
      <c r="E7" s="148"/>
      <c r="F7" s="219">
        <f>SUM(F13:F500)</f>
        <v>2270</v>
      </c>
      <c r="AO7" s="260"/>
      <c r="AP7" s="260"/>
      <c r="AQ7" s="260"/>
      <c r="AR7" s="260"/>
      <c r="AS7" s="260"/>
      <c r="AT7" s="260"/>
      <c r="AU7" s="260"/>
      <c r="AV7" s="260" t="s">
        <v>451</v>
      </c>
      <c r="AW7" s="260" t="s">
        <v>451</v>
      </c>
      <c r="AX7" s="260" t="s">
        <v>451</v>
      </c>
      <c r="AY7" s="260"/>
      <c r="AZ7" s="260"/>
      <c r="BA7" s="260"/>
      <c r="BB7" s="260"/>
      <c r="BC7" s="260"/>
      <c r="BD7" s="260"/>
      <c r="BE7" s="260"/>
      <c r="BF7" s="260"/>
    </row>
    <row r="8" spans="1:61" x14ac:dyDescent="0.25">
      <c r="A8" s="220" t="s">
        <v>91</v>
      </c>
      <c r="B8" s="213"/>
      <c r="C8" s="221" t="s">
        <v>84</v>
      </c>
      <c r="D8" s="222">
        <f>D4-SUM(D13:D504)</f>
        <v>106900</v>
      </c>
      <c r="E8" s="222"/>
      <c r="F8" s="222">
        <f>D4-SUM(F13:F504)</f>
        <v>177730</v>
      </c>
      <c r="AO8" s="260"/>
      <c r="AP8" s="260"/>
      <c r="AQ8" s="260"/>
      <c r="AR8" s="260"/>
      <c r="AS8" s="260"/>
      <c r="AT8" s="260"/>
      <c r="AU8" s="260"/>
      <c r="AV8" s="260"/>
      <c r="AW8" s="260"/>
      <c r="AX8" s="260"/>
      <c r="AY8" s="260"/>
      <c r="AZ8" s="260"/>
      <c r="BA8" s="260"/>
      <c r="BB8" s="260"/>
      <c r="BC8" s="260"/>
      <c r="BD8" s="260"/>
      <c r="BE8" s="260"/>
      <c r="BF8" s="260"/>
      <c r="BG8" s="210"/>
      <c r="BH8" s="210"/>
      <c r="BI8" s="210"/>
    </row>
    <row r="9" spans="1:61" x14ac:dyDescent="0.25">
      <c r="A9" s="220" t="s">
        <v>96</v>
      </c>
      <c r="B9" s="213"/>
      <c r="C9" s="223" t="s">
        <v>84</v>
      </c>
      <c r="D9" s="224">
        <f>(D8/D4)</f>
        <v>0.59388888888888891</v>
      </c>
      <c r="E9"/>
      <c r="F9" s="224">
        <f>F8/D4</f>
        <v>0.98738888888888887</v>
      </c>
      <c r="AO9" s="260"/>
      <c r="AP9" s="260"/>
      <c r="AQ9" s="260"/>
      <c r="AR9" s="260"/>
      <c r="AS9" s="260"/>
      <c r="AT9" s="260"/>
      <c r="AU9" s="260"/>
      <c r="AV9" s="260"/>
      <c r="AW9" s="260"/>
      <c r="AX9" s="260"/>
      <c r="AY9" s="260"/>
      <c r="AZ9" s="260"/>
      <c r="BA9" s="260"/>
      <c r="BB9" s="260"/>
      <c r="BC9" s="260"/>
      <c r="BD9" s="260"/>
      <c r="BE9" s="260"/>
      <c r="BF9" s="260"/>
      <c r="BG9" s="210"/>
      <c r="BH9" s="210"/>
      <c r="BI9" s="210"/>
    </row>
    <row r="10" spans="1:61" x14ac:dyDescent="0.25">
      <c r="C10" s="159"/>
      <c r="D10" s="640" t="s">
        <v>95</v>
      </c>
      <c r="E10" s="640"/>
      <c r="F10" s="640"/>
      <c r="AO10" s="260"/>
      <c r="AP10" s="260"/>
      <c r="AQ10" s="260"/>
      <c r="AR10" s="260"/>
      <c r="AS10" s="260"/>
      <c r="AT10" s="260" t="s">
        <v>451</v>
      </c>
      <c r="AU10" s="260"/>
      <c r="AV10" s="260"/>
      <c r="AW10" s="260"/>
      <c r="AX10" s="260"/>
      <c r="AY10" s="260"/>
      <c r="AZ10" s="260"/>
      <c r="BA10" s="260"/>
      <c r="BB10" s="260"/>
      <c r="BC10" s="260"/>
      <c r="BD10" s="260"/>
      <c r="BE10" s="260"/>
      <c r="BF10" s="260"/>
      <c r="BG10" s="210"/>
      <c r="BH10" s="210"/>
      <c r="BI10" s="210"/>
    </row>
    <row r="11" spans="1:61" x14ac:dyDescent="0.25">
      <c r="C11" s="159"/>
      <c r="D11" s="115"/>
      <c r="E11" s="115"/>
      <c r="F11" s="115"/>
      <c r="AO11" s="260"/>
      <c r="AP11" s="260"/>
      <c r="AQ11" s="260"/>
      <c r="AR11" s="260"/>
      <c r="AS11" s="260"/>
      <c r="AT11" s="260"/>
      <c r="AU11" s="260"/>
      <c r="AV11" s="260"/>
      <c r="AW11" s="260"/>
      <c r="AX11" s="260"/>
      <c r="AY11" s="260"/>
      <c r="AZ11" s="260"/>
      <c r="BA11" s="260"/>
      <c r="BB11" s="260"/>
      <c r="BC11" s="260"/>
      <c r="BD11" s="260"/>
      <c r="BE11" s="260"/>
      <c r="BF11" s="260"/>
      <c r="BG11" s="210"/>
      <c r="BH11" s="210"/>
      <c r="BI11" s="210"/>
    </row>
    <row r="12" spans="1:61" s="163" customFormat="1" x14ac:dyDescent="0.25">
      <c r="A12" s="641" t="s">
        <v>93</v>
      </c>
      <c r="B12" s="642"/>
      <c r="C12" s="643"/>
      <c r="D12" s="160" t="s">
        <v>89</v>
      </c>
      <c r="E12" s="162" t="s">
        <v>131</v>
      </c>
      <c r="F12" s="161" t="s">
        <v>90</v>
      </c>
      <c r="G12" s="162" t="s">
        <v>164</v>
      </c>
      <c r="V12" s="179"/>
      <c r="W12" s="179"/>
      <c r="X12" s="179"/>
      <c r="Y12" s="179"/>
      <c r="Z12" s="179"/>
      <c r="AA12" s="179"/>
      <c r="AO12" s="261"/>
      <c r="AP12" s="261"/>
      <c r="AQ12" s="261"/>
      <c r="AR12" s="261"/>
      <c r="AS12" s="261"/>
      <c r="AT12" s="261"/>
      <c r="AU12" s="261"/>
      <c r="AV12" s="261"/>
      <c r="AW12" s="261"/>
      <c r="AX12" s="261"/>
      <c r="AY12" s="261"/>
      <c r="AZ12" s="261"/>
      <c r="BA12" s="261"/>
      <c r="BB12" s="261"/>
      <c r="BC12" s="261"/>
      <c r="BD12" s="261"/>
      <c r="BE12" s="261"/>
      <c r="BF12" s="261"/>
      <c r="BG12" s="262"/>
      <c r="BH12" s="262"/>
      <c r="BI12" s="262"/>
    </row>
    <row r="13" spans="1:61" x14ac:dyDescent="0.25">
      <c r="A13" s="171" t="s">
        <v>91</v>
      </c>
      <c r="B13" s="164"/>
      <c r="C13" s="299" t="s">
        <v>628</v>
      </c>
      <c r="D13" s="166"/>
      <c r="E13" s="168"/>
      <c r="F13" s="358">
        <v>135</v>
      </c>
      <c r="G13" s="168">
        <v>42093</v>
      </c>
      <c r="AO13" s="260"/>
      <c r="AP13" s="260" t="s">
        <v>362</v>
      </c>
      <c r="AQ13" s="260"/>
      <c r="AR13" s="260" t="s">
        <v>363</v>
      </c>
      <c r="AS13" s="260" t="s">
        <v>364</v>
      </c>
      <c r="AT13" s="260" t="s">
        <v>375</v>
      </c>
      <c r="AU13" s="260" t="s">
        <v>376</v>
      </c>
      <c r="AV13" s="260" t="s">
        <v>371</v>
      </c>
      <c r="AW13" s="260"/>
      <c r="AX13" s="260"/>
      <c r="AY13" s="260"/>
      <c r="AZ13" s="260"/>
      <c r="BA13" s="260"/>
      <c r="BB13" s="260"/>
      <c r="BC13" s="260"/>
      <c r="BD13" s="260"/>
      <c r="BE13" s="260"/>
      <c r="BF13" s="260"/>
      <c r="BG13" s="210"/>
      <c r="BH13" s="210"/>
      <c r="BI13" s="210"/>
    </row>
    <row r="14" spans="1:61" x14ac:dyDescent="0.25">
      <c r="A14" s="171" t="s">
        <v>91</v>
      </c>
      <c r="B14" s="164">
        <v>430</v>
      </c>
      <c r="C14" s="299" t="s">
        <v>628</v>
      </c>
      <c r="D14" s="166">
        <v>4662</v>
      </c>
      <c r="E14" s="168">
        <v>42093</v>
      </c>
      <c r="F14" s="358">
        <v>0</v>
      </c>
      <c r="G14" s="168"/>
      <c r="H14" s="149" t="s">
        <v>2172</v>
      </c>
      <c r="AO14" s="260"/>
      <c r="AP14" s="260"/>
      <c r="AQ14" s="260"/>
      <c r="AR14" s="260" t="s">
        <v>372</v>
      </c>
      <c r="AS14" s="260" t="s">
        <v>370</v>
      </c>
      <c r="AT14" s="260" t="s">
        <v>379</v>
      </c>
      <c r="AU14" s="260" t="s">
        <v>380</v>
      </c>
      <c r="AV14" s="260" t="s">
        <v>374</v>
      </c>
      <c r="AW14" s="260" t="s">
        <v>373</v>
      </c>
      <c r="AX14" s="260"/>
      <c r="AY14" s="260"/>
      <c r="AZ14" s="260"/>
      <c r="BA14" s="260"/>
      <c r="BB14" s="260"/>
      <c r="BC14" s="260"/>
      <c r="BD14" s="260"/>
      <c r="BE14" s="260"/>
      <c r="BF14" s="260"/>
      <c r="BG14" s="210"/>
      <c r="BH14" s="210"/>
      <c r="BI14" s="210"/>
    </row>
    <row r="15" spans="1:61" x14ac:dyDescent="0.25">
      <c r="A15" s="171" t="s">
        <v>91</v>
      </c>
      <c r="B15" s="164">
        <v>570</v>
      </c>
      <c r="C15" s="299" t="s">
        <v>628</v>
      </c>
      <c r="D15" s="166">
        <v>605</v>
      </c>
      <c r="E15" s="168">
        <v>42121</v>
      </c>
      <c r="F15" s="358">
        <v>605</v>
      </c>
      <c r="G15" s="168">
        <v>42136</v>
      </c>
      <c r="AO15" s="260"/>
      <c r="AP15" s="260"/>
      <c r="AQ15" s="260"/>
      <c r="AR15" s="260"/>
      <c r="AS15" s="260"/>
      <c r="AT15" s="260" t="s">
        <v>3015</v>
      </c>
      <c r="AU15" s="260" t="s">
        <v>3016</v>
      </c>
      <c r="AV15" s="260"/>
      <c r="AW15" s="260"/>
      <c r="AX15" s="260"/>
      <c r="AY15" s="260"/>
      <c r="AZ15" s="260"/>
      <c r="BA15" s="260"/>
      <c r="BB15" s="260"/>
      <c r="BC15" s="260"/>
      <c r="BD15" s="260"/>
      <c r="BE15" s="260"/>
      <c r="BF15" s="260"/>
      <c r="BG15" s="210"/>
      <c r="BH15" s="210"/>
      <c r="BI15" s="210"/>
    </row>
    <row r="16" spans="1:61" x14ac:dyDescent="0.25">
      <c r="A16" s="171" t="s">
        <v>91</v>
      </c>
      <c r="B16" s="164" t="s">
        <v>181</v>
      </c>
      <c r="C16" s="299" t="s">
        <v>628</v>
      </c>
      <c r="D16" s="166">
        <v>363</v>
      </c>
      <c r="E16" s="168">
        <v>42143</v>
      </c>
      <c r="F16" s="358">
        <v>363</v>
      </c>
      <c r="G16" s="168">
        <v>42143</v>
      </c>
      <c r="AO16" s="260"/>
      <c r="AP16" s="260" t="s">
        <v>3017</v>
      </c>
      <c r="AQ16" s="260"/>
      <c r="AR16" s="260" t="s">
        <v>3018</v>
      </c>
      <c r="AS16" s="260" t="s">
        <v>3019</v>
      </c>
      <c r="AT16" s="260"/>
      <c r="AU16" s="260"/>
      <c r="AV16" s="260"/>
      <c r="AW16" s="260"/>
      <c r="AX16" s="260"/>
      <c r="AY16" s="260"/>
      <c r="AZ16" s="260"/>
      <c r="BA16" s="260"/>
      <c r="BB16" s="260"/>
      <c r="BC16" s="260"/>
      <c r="BD16" s="260"/>
      <c r="BE16" s="260"/>
      <c r="BF16" s="260"/>
      <c r="BG16" s="210"/>
      <c r="BH16" s="210"/>
      <c r="BI16" s="210"/>
    </row>
    <row r="17" spans="1:61" x14ac:dyDescent="0.25">
      <c r="A17" s="171" t="s">
        <v>91</v>
      </c>
      <c r="B17" s="164"/>
      <c r="C17" s="299" t="s">
        <v>628</v>
      </c>
      <c r="D17" s="166"/>
      <c r="E17" s="168"/>
      <c r="F17" s="167">
        <v>153</v>
      </c>
      <c r="G17" s="168">
        <v>42156</v>
      </c>
      <c r="AO17" s="260"/>
      <c r="AP17" s="260"/>
      <c r="AQ17" s="260"/>
      <c r="AR17" s="260"/>
      <c r="AS17" s="260"/>
      <c r="AT17" s="260"/>
      <c r="AU17" s="260"/>
      <c r="AV17" s="260"/>
      <c r="AW17" s="260"/>
      <c r="AX17" s="260"/>
      <c r="AY17" s="260"/>
      <c r="AZ17" s="260"/>
      <c r="BA17" s="260"/>
      <c r="BB17" s="260"/>
      <c r="BC17" s="260"/>
      <c r="BD17" s="260"/>
      <c r="BE17" s="260"/>
      <c r="BF17" s="260"/>
      <c r="BG17" s="210"/>
      <c r="BH17" s="210"/>
      <c r="BI17" s="210"/>
    </row>
    <row r="18" spans="1:61" x14ac:dyDescent="0.25">
      <c r="A18" s="171" t="s">
        <v>91</v>
      </c>
      <c r="B18" s="164"/>
      <c r="C18" s="299" t="s">
        <v>628</v>
      </c>
      <c r="D18" s="166"/>
      <c r="E18" s="168"/>
      <c r="F18" s="358">
        <v>259</v>
      </c>
      <c r="G18" s="168">
        <v>42177</v>
      </c>
      <c r="AO18" s="260"/>
      <c r="AP18" s="260"/>
      <c r="AQ18" s="260"/>
      <c r="AR18" s="260"/>
      <c r="AS18" s="260"/>
      <c r="AT18" s="260"/>
      <c r="AU18" s="260"/>
      <c r="AV18" s="260"/>
      <c r="AW18" s="260"/>
      <c r="AX18" s="260"/>
      <c r="AY18" s="260"/>
      <c r="AZ18" s="260"/>
      <c r="BA18" s="260"/>
      <c r="BB18" s="260"/>
      <c r="BC18" s="260"/>
      <c r="BD18" s="260"/>
      <c r="BE18" s="260"/>
      <c r="BF18" s="260"/>
      <c r="BG18" s="210"/>
      <c r="BH18" s="210"/>
      <c r="BI18" s="210"/>
    </row>
    <row r="19" spans="1:61" x14ac:dyDescent="0.25">
      <c r="A19" s="171" t="s">
        <v>91</v>
      </c>
      <c r="B19" s="164"/>
      <c r="C19" s="299" t="s">
        <v>628</v>
      </c>
      <c r="D19" s="166"/>
      <c r="E19" s="168"/>
      <c r="F19" s="358">
        <v>478</v>
      </c>
      <c r="G19" s="168">
        <v>42179</v>
      </c>
      <c r="AO19" s="260"/>
      <c r="AP19" s="260"/>
      <c r="AQ19" s="260"/>
      <c r="AR19" s="260"/>
      <c r="AS19" s="260"/>
      <c r="AT19" s="260"/>
      <c r="AU19" s="260"/>
      <c r="AV19" s="260"/>
      <c r="AW19" s="260"/>
      <c r="AX19" s="260"/>
      <c r="AY19" s="260"/>
      <c r="AZ19" s="260"/>
      <c r="BA19" s="260"/>
      <c r="BB19" s="260"/>
      <c r="BC19" s="260"/>
      <c r="BD19" s="260"/>
      <c r="BE19" s="260"/>
      <c r="BF19" s="260"/>
      <c r="BG19" s="210"/>
      <c r="BH19" s="210"/>
      <c r="BI19" s="210"/>
    </row>
    <row r="20" spans="1:61" x14ac:dyDescent="0.25">
      <c r="A20" s="171" t="s">
        <v>91</v>
      </c>
      <c r="B20" s="164"/>
      <c r="C20" s="299" t="s">
        <v>628</v>
      </c>
      <c r="D20" s="166"/>
      <c r="E20" s="168"/>
      <c r="F20" s="358">
        <v>199</v>
      </c>
      <c r="G20" s="168">
        <v>42187</v>
      </c>
      <c r="AO20" s="260"/>
      <c r="AP20" s="260"/>
      <c r="AQ20" s="260"/>
      <c r="AR20" s="260"/>
      <c r="AS20" s="260"/>
      <c r="AT20" s="260"/>
      <c r="AU20" s="260"/>
      <c r="AV20" s="260"/>
      <c r="AW20" s="260"/>
      <c r="AX20" s="260"/>
      <c r="AY20" s="260"/>
      <c r="AZ20" s="260"/>
      <c r="BA20" s="260"/>
      <c r="BB20" s="260"/>
      <c r="BC20" s="260"/>
      <c r="BD20" s="260"/>
      <c r="BE20" s="260"/>
      <c r="BF20" s="260"/>
      <c r="BG20" s="210"/>
      <c r="BH20" s="210"/>
      <c r="BI20" s="210"/>
    </row>
    <row r="21" spans="1:61" x14ac:dyDescent="0.25">
      <c r="A21" s="171" t="s">
        <v>91</v>
      </c>
      <c r="B21" s="164"/>
      <c r="C21" s="299" t="s">
        <v>628</v>
      </c>
      <c r="D21" s="166"/>
      <c r="E21" s="168"/>
      <c r="F21" s="167">
        <v>78</v>
      </c>
      <c r="G21" s="168">
        <v>42207</v>
      </c>
      <c r="AO21" s="260"/>
      <c r="AP21" s="260"/>
      <c r="AQ21" s="260"/>
      <c r="AR21" s="260"/>
      <c r="AS21" s="260"/>
      <c r="AT21" s="260"/>
      <c r="AU21" s="260"/>
      <c r="AV21" s="260"/>
      <c r="AW21" s="260"/>
      <c r="AX21" s="260"/>
      <c r="AY21" s="260"/>
      <c r="AZ21" s="260"/>
      <c r="BA21" s="260"/>
      <c r="BB21" s="260"/>
      <c r="BC21" s="260"/>
      <c r="BD21" s="260"/>
      <c r="BE21" s="260"/>
      <c r="BF21" s="260"/>
      <c r="BG21" s="210"/>
      <c r="BH21" s="210"/>
      <c r="BI21" s="210"/>
    </row>
    <row r="22" spans="1:61" x14ac:dyDescent="0.25">
      <c r="A22" s="171" t="s">
        <v>91</v>
      </c>
      <c r="B22" s="164">
        <v>1036</v>
      </c>
      <c r="C22" s="299" t="s">
        <v>628</v>
      </c>
      <c r="D22" s="166">
        <v>33735</v>
      </c>
      <c r="E22" s="168">
        <v>42214</v>
      </c>
      <c r="F22" s="167"/>
      <c r="G22" s="168"/>
      <c r="AO22" s="260"/>
      <c r="AP22" s="260"/>
      <c r="AQ22" s="260"/>
      <c r="AR22" s="260"/>
      <c r="AS22" s="260"/>
      <c r="AT22" s="260"/>
      <c r="AU22" s="260"/>
      <c r="AV22" s="260"/>
      <c r="AW22" s="260"/>
      <c r="AX22" s="260"/>
      <c r="AY22" s="260"/>
      <c r="AZ22" s="260"/>
      <c r="BA22" s="260"/>
      <c r="BB22" s="260"/>
      <c r="BC22" s="260"/>
      <c r="BD22" s="260"/>
      <c r="BE22" s="260"/>
      <c r="BF22" s="260"/>
      <c r="BG22" s="210"/>
      <c r="BH22" s="210"/>
      <c r="BI22" s="210"/>
    </row>
    <row r="23" spans="1:61" x14ac:dyDescent="0.25">
      <c r="A23" s="171" t="s">
        <v>91</v>
      </c>
      <c r="B23" s="164">
        <v>1182</v>
      </c>
      <c r="C23" s="299" t="s">
        <v>628</v>
      </c>
      <c r="D23" s="166">
        <v>33735</v>
      </c>
      <c r="E23" s="168">
        <v>42261</v>
      </c>
      <c r="F23" s="167"/>
      <c r="G23" s="168"/>
      <c r="AO23" s="260"/>
      <c r="AP23" s="260"/>
      <c r="AQ23" s="260"/>
      <c r="AR23" s="260"/>
      <c r="AS23" s="260"/>
      <c r="AT23" s="260"/>
      <c r="AU23" s="260"/>
      <c r="AV23" s="260"/>
      <c r="AW23" s="260"/>
      <c r="AX23" s="260"/>
      <c r="AY23" s="260"/>
      <c r="AZ23" s="260"/>
      <c r="BA23" s="260"/>
      <c r="BB23" s="260"/>
      <c r="BC23" s="260"/>
      <c r="BD23" s="260"/>
      <c r="BE23" s="260"/>
      <c r="BF23" s="260"/>
      <c r="BG23" s="210"/>
      <c r="BH23" s="210"/>
      <c r="BI23" s="210"/>
    </row>
    <row r="24" spans="1:61" x14ac:dyDescent="0.25">
      <c r="A24" s="171" t="s">
        <v>91</v>
      </c>
      <c r="B24" s="164"/>
      <c r="C24" s="299" t="s">
        <v>628</v>
      </c>
      <c r="D24" s="166"/>
      <c r="E24" s="168"/>
      <c r="F24" s="167"/>
      <c r="G24" s="168"/>
      <c r="AO24" s="260"/>
      <c r="AP24" s="260"/>
      <c r="AQ24" s="260"/>
      <c r="AR24" s="260"/>
      <c r="AS24" s="260"/>
      <c r="AT24" s="260"/>
      <c r="AU24" s="260"/>
      <c r="AV24" s="260"/>
      <c r="AW24" s="260"/>
      <c r="AX24" s="260"/>
      <c r="AY24" s="260"/>
      <c r="AZ24" s="260"/>
      <c r="BA24" s="260"/>
      <c r="BB24" s="260"/>
      <c r="BC24" s="260"/>
      <c r="BD24" s="260"/>
      <c r="BE24" s="260"/>
      <c r="BF24" s="260"/>
      <c r="BG24" s="210"/>
      <c r="BH24" s="210"/>
      <c r="BI24" s="210"/>
    </row>
    <row r="25" spans="1:61" x14ac:dyDescent="0.25">
      <c r="A25" s="171" t="s">
        <v>91</v>
      </c>
      <c r="B25" s="164"/>
      <c r="C25" s="299" t="s">
        <v>628</v>
      </c>
      <c r="D25" s="166"/>
      <c r="E25" s="168"/>
      <c r="F25" s="167"/>
      <c r="G25" s="168"/>
      <c r="AO25" s="260"/>
      <c r="AP25" s="260"/>
      <c r="AQ25" s="260"/>
      <c r="AR25" s="260"/>
      <c r="AS25" s="260"/>
      <c r="AT25" s="260"/>
      <c r="AU25" s="260"/>
      <c r="AV25" s="260"/>
      <c r="AW25" s="260"/>
      <c r="AX25" s="260"/>
      <c r="AY25" s="260"/>
      <c r="AZ25" s="260"/>
      <c r="BA25" s="260"/>
      <c r="BB25" s="260"/>
      <c r="BC25" s="260"/>
      <c r="BD25" s="260"/>
      <c r="BE25" s="260"/>
      <c r="BF25" s="260"/>
      <c r="BG25" s="210"/>
      <c r="BH25" s="210"/>
      <c r="BI25" s="210"/>
    </row>
    <row r="26" spans="1:61" x14ac:dyDescent="0.25">
      <c r="A26" s="171" t="s">
        <v>91</v>
      </c>
      <c r="B26" s="164"/>
      <c r="C26" s="299" t="s">
        <v>628</v>
      </c>
      <c r="D26" s="166"/>
      <c r="E26" s="168"/>
      <c r="F26" s="167"/>
      <c r="G26" s="168"/>
      <c r="AO26" s="260"/>
      <c r="AP26" s="260"/>
      <c r="AQ26" s="260"/>
      <c r="AR26" s="260"/>
      <c r="AS26" s="260"/>
      <c r="AT26" s="260"/>
      <c r="AU26" s="260"/>
      <c r="AV26" s="260"/>
      <c r="AW26" s="260"/>
      <c r="AX26" s="260"/>
      <c r="AY26" s="260"/>
      <c r="AZ26" s="260"/>
      <c r="BA26" s="260"/>
      <c r="BB26" s="260"/>
      <c r="BC26" s="260"/>
      <c r="BD26" s="260"/>
      <c r="BE26" s="260"/>
      <c r="BF26" s="260"/>
      <c r="BG26" s="210"/>
      <c r="BH26" s="210"/>
      <c r="BI26" s="210"/>
    </row>
    <row r="27" spans="1:61" x14ac:dyDescent="0.25">
      <c r="A27" s="171" t="s">
        <v>91</v>
      </c>
      <c r="B27" s="164"/>
      <c r="C27" s="299" t="s">
        <v>628</v>
      </c>
      <c r="D27" s="166"/>
      <c r="E27" s="168"/>
      <c r="F27" s="167"/>
      <c r="G27" s="168"/>
      <c r="AO27" s="260"/>
      <c r="AP27" s="260"/>
      <c r="AQ27" s="260"/>
      <c r="AR27" s="260"/>
      <c r="AS27" s="260"/>
      <c r="AT27" s="260"/>
      <c r="AU27" s="260"/>
      <c r="AV27" s="260"/>
      <c r="AW27" s="260"/>
      <c r="AX27" s="260"/>
      <c r="AY27" s="260"/>
      <c r="AZ27" s="260"/>
      <c r="BA27" s="260"/>
      <c r="BB27" s="260"/>
      <c r="BC27" s="260"/>
      <c r="BD27" s="260"/>
      <c r="BE27" s="260"/>
      <c r="BF27" s="260"/>
      <c r="BG27" s="210"/>
      <c r="BH27" s="210"/>
      <c r="BI27" s="210"/>
    </row>
    <row r="28" spans="1:61" x14ac:dyDescent="0.25">
      <c r="A28" s="171" t="s">
        <v>91</v>
      </c>
      <c r="B28" s="164"/>
      <c r="C28" s="299" t="s">
        <v>628</v>
      </c>
      <c r="D28" s="166"/>
      <c r="E28" s="168"/>
      <c r="F28" s="167"/>
      <c r="G28" s="168"/>
      <c r="AO28" s="260"/>
      <c r="AP28" s="260"/>
      <c r="AQ28" s="260"/>
      <c r="AR28" s="260"/>
      <c r="AS28" s="260"/>
      <c r="AT28" s="260"/>
      <c r="AU28" s="260"/>
      <c r="AV28" s="260"/>
      <c r="AW28" s="260"/>
      <c r="AX28" s="260"/>
      <c r="AY28" s="260"/>
      <c r="AZ28" s="260"/>
      <c r="BA28" s="260"/>
      <c r="BB28" s="260"/>
      <c r="BC28" s="260"/>
      <c r="BD28" s="260"/>
      <c r="BE28" s="260"/>
      <c r="BF28" s="260"/>
      <c r="BG28" s="210"/>
      <c r="BH28" s="210"/>
      <c r="BI28" s="210"/>
    </row>
    <row r="29" spans="1:61" x14ac:dyDescent="0.25">
      <c r="A29" s="171" t="s">
        <v>91</v>
      </c>
      <c r="B29" s="164"/>
      <c r="C29" s="299" t="s">
        <v>628</v>
      </c>
      <c r="D29" s="166"/>
      <c r="E29" s="168"/>
      <c r="F29" s="167"/>
      <c r="G29" s="168"/>
      <c r="AO29" s="260"/>
      <c r="AP29" s="260"/>
      <c r="AQ29" s="260"/>
      <c r="AR29" s="260"/>
      <c r="AS29" s="260"/>
      <c r="AT29" s="260"/>
      <c r="AU29" s="260"/>
      <c r="AV29" s="260" t="s">
        <v>2159</v>
      </c>
      <c r="AW29" s="260"/>
      <c r="AX29" s="260"/>
      <c r="AY29" s="260"/>
      <c r="AZ29" s="260"/>
      <c r="BA29" s="260"/>
      <c r="BB29" s="260"/>
      <c r="BC29" s="260"/>
      <c r="BD29" s="260"/>
      <c r="BE29" s="260"/>
      <c r="BF29" s="260"/>
      <c r="BG29" s="210"/>
      <c r="BH29" s="210"/>
      <c r="BI29" s="210"/>
    </row>
    <row r="30" spans="1:61" x14ac:dyDescent="0.25">
      <c r="A30" s="171" t="s">
        <v>91</v>
      </c>
      <c r="B30" s="164"/>
      <c r="C30" s="299" t="s">
        <v>628</v>
      </c>
      <c r="D30" s="166"/>
      <c r="E30" s="168"/>
      <c r="F30" s="167"/>
      <c r="G30" s="168"/>
      <c r="AO30" s="260"/>
      <c r="AP30" s="260"/>
      <c r="AQ30" s="260"/>
      <c r="AR30" s="260"/>
      <c r="AS30" s="260"/>
      <c r="AT30" s="260"/>
      <c r="AU30" s="260"/>
      <c r="AV30" s="260"/>
      <c r="AW30" s="260"/>
      <c r="AX30" s="260"/>
      <c r="AY30" s="260"/>
      <c r="AZ30" s="260"/>
      <c r="BA30" s="260"/>
      <c r="BB30" s="260"/>
      <c r="BC30" s="260"/>
      <c r="BD30" s="260"/>
      <c r="BE30" s="260"/>
      <c r="BF30" s="260"/>
      <c r="BG30" s="210"/>
      <c r="BH30" s="210"/>
      <c r="BI30" s="210"/>
    </row>
    <row r="31" spans="1:61" x14ac:dyDescent="0.25">
      <c r="A31" s="171" t="s">
        <v>91</v>
      </c>
      <c r="B31" s="164"/>
      <c r="C31" s="299" t="s">
        <v>628</v>
      </c>
      <c r="D31" s="166"/>
      <c r="E31" s="168"/>
      <c r="F31" s="167"/>
      <c r="G31" s="168"/>
      <c r="AO31" s="260"/>
      <c r="AP31" s="260"/>
      <c r="AQ31" s="260"/>
      <c r="AR31" s="260"/>
      <c r="AS31" s="260"/>
      <c r="AT31" s="260"/>
      <c r="AU31" s="260"/>
      <c r="AV31" s="260"/>
      <c r="AW31" s="260"/>
      <c r="AX31" s="260"/>
      <c r="AY31" s="260"/>
      <c r="AZ31" s="260"/>
      <c r="BA31" s="260"/>
      <c r="BB31" s="260"/>
      <c r="BC31" s="260"/>
      <c r="BD31" s="260"/>
      <c r="BE31" s="260"/>
      <c r="BF31" s="260"/>
      <c r="BG31" s="210"/>
      <c r="BH31" s="210"/>
      <c r="BI31" s="210"/>
    </row>
    <row r="32" spans="1:61" x14ac:dyDescent="0.25">
      <c r="A32" s="171" t="s">
        <v>91</v>
      </c>
      <c r="B32" s="164"/>
      <c r="C32" s="299" t="s">
        <v>628</v>
      </c>
      <c r="D32" s="166"/>
      <c r="E32" s="168"/>
      <c r="F32" s="167"/>
      <c r="G32" s="168"/>
      <c r="AO32" s="260"/>
      <c r="AP32" s="260"/>
      <c r="AQ32" s="260"/>
      <c r="AR32" s="260"/>
      <c r="AS32" s="260"/>
      <c r="AT32" s="260"/>
      <c r="AU32" s="260"/>
      <c r="AV32" s="260"/>
      <c r="AW32" s="260"/>
      <c r="AX32" s="260"/>
      <c r="AY32" s="260"/>
      <c r="AZ32" s="260"/>
      <c r="BA32" s="260"/>
      <c r="BB32" s="260"/>
      <c r="BC32" s="260"/>
      <c r="BD32" s="260"/>
      <c r="BE32" s="260"/>
      <c r="BF32" s="260"/>
      <c r="BG32" s="210"/>
      <c r="BH32" s="210"/>
      <c r="BI32" s="210"/>
    </row>
    <row r="33" spans="1:61" x14ac:dyDescent="0.25">
      <c r="A33" s="171" t="s">
        <v>91</v>
      </c>
      <c r="B33" s="164"/>
      <c r="C33" s="299" t="s">
        <v>628</v>
      </c>
      <c r="D33" s="166"/>
      <c r="E33" s="168"/>
      <c r="F33" s="167"/>
      <c r="G33" s="168"/>
      <c r="AO33" s="260"/>
      <c r="AP33" s="260"/>
      <c r="AQ33" s="260"/>
      <c r="AR33" s="260"/>
      <c r="AS33" s="260"/>
      <c r="AT33" s="260"/>
      <c r="AU33" s="260"/>
      <c r="AV33" s="260"/>
      <c r="AW33" s="260"/>
      <c r="AX33" s="260"/>
      <c r="AY33" s="260"/>
      <c r="AZ33" s="260"/>
      <c r="BA33" s="260"/>
      <c r="BB33" s="260"/>
      <c r="BC33" s="260"/>
      <c r="BD33" s="260"/>
      <c r="BE33" s="260"/>
      <c r="BF33" s="260"/>
      <c r="BG33" s="210"/>
      <c r="BH33" s="210"/>
      <c r="BI33" s="210"/>
    </row>
    <row r="34" spans="1:61" x14ac:dyDescent="0.25">
      <c r="A34" s="171" t="s">
        <v>91</v>
      </c>
      <c r="B34" s="164"/>
      <c r="C34" s="299" t="s">
        <v>628</v>
      </c>
      <c r="D34" s="166"/>
      <c r="E34" s="168"/>
      <c r="F34" s="167"/>
      <c r="G34" s="168"/>
      <c r="AO34" s="260"/>
      <c r="AP34" s="260"/>
      <c r="AQ34" s="260"/>
      <c r="AR34" s="260"/>
      <c r="AS34" s="260"/>
      <c r="AT34" s="260"/>
      <c r="AU34" s="260"/>
      <c r="AV34" s="260"/>
      <c r="AW34" s="260"/>
      <c r="AX34" s="260"/>
      <c r="AY34" s="260"/>
      <c r="AZ34" s="260"/>
      <c r="BA34" s="260"/>
      <c r="BB34" s="260"/>
      <c r="BC34" s="260"/>
      <c r="BD34" s="260"/>
      <c r="BE34" s="260"/>
      <c r="BF34" s="260"/>
      <c r="BG34" s="210"/>
      <c r="BH34" s="210"/>
      <c r="BI34" s="210"/>
    </row>
    <row r="35" spans="1:61" x14ac:dyDescent="0.25">
      <c r="A35" s="171" t="s">
        <v>91</v>
      </c>
      <c r="B35" s="164"/>
      <c r="C35" s="299" t="s">
        <v>628</v>
      </c>
      <c r="D35" s="166"/>
      <c r="E35" s="168"/>
      <c r="F35" s="167"/>
      <c r="G35" s="168"/>
      <c r="AO35" s="260"/>
      <c r="AP35" s="260"/>
      <c r="AQ35" s="260"/>
      <c r="AR35" s="260"/>
      <c r="AS35" s="260"/>
      <c r="AT35" s="260"/>
      <c r="AU35" s="260"/>
      <c r="AV35" s="260"/>
      <c r="AW35" s="260"/>
      <c r="AX35" s="260"/>
      <c r="AY35" s="260"/>
      <c r="AZ35" s="260"/>
      <c r="BA35" s="260"/>
      <c r="BB35" s="260"/>
      <c r="BC35" s="260"/>
      <c r="BD35" s="260"/>
      <c r="BE35" s="260"/>
      <c r="BF35" s="260"/>
      <c r="BG35" s="210"/>
      <c r="BH35" s="210"/>
      <c r="BI35" s="210"/>
    </row>
    <row r="36" spans="1:61" x14ac:dyDescent="0.25">
      <c r="A36" s="171" t="s">
        <v>91</v>
      </c>
      <c r="B36" s="164"/>
      <c r="C36" s="299" t="s">
        <v>628</v>
      </c>
      <c r="D36" s="166"/>
      <c r="E36" s="168"/>
      <c r="F36" s="167"/>
      <c r="G36" s="168"/>
      <c r="AO36" s="260"/>
      <c r="AP36" s="260"/>
      <c r="AQ36" s="260"/>
      <c r="AR36" s="260"/>
      <c r="AS36" s="260"/>
      <c r="AT36" s="260"/>
      <c r="AU36" s="260"/>
      <c r="AV36" s="260"/>
      <c r="AW36" s="260"/>
      <c r="AX36" s="260"/>
      <c r="AY36" s="260"/>
      <c r="AZ36" s="260"/>
      <c r="BA36" s="260"/>
      <c r="BB36" s="260"/>
      <c r="BC36" s="260"/>
      <c r="BD36" s="260"/>
      <c r="BE36" s="260"/>
      <c r="BF36" s="260"/>
      <c r="BG36" s="210"/>
      <c r="BH36" s="210"/>
      <c r="BI36" s="210"/>
    </row>
    <row r="37" spans="1:61" x14ac:dyDescent="0.25">
      <c r="A37" s="171" t="s">
        <v>91</v>
      </c>
      <c r="B37" s="164"/>
      <c r="C37" s="299" t="s">
        <v>628</v>
      </c>
      <c r="D37" s="166"/>
      <c r="E37" s="168"/>
      <c r="F37" s="167"/>
      <c r="G37" s="168"/>
      <c r="AO37" s="260"/>
      <c r="AP37" s="260"/>
      <c r="AQ37" s="260"/>
      <c r="AR37" s="260"/>
      <c r="AS37" s="260"/>
      <c r="AT37" s="260"/>
      <c r="AU37" s="260"/>
      <c r="AV37" s="260"/>
      <c r="AW37" s="260"/>
      <c r="AX37" s="260"/>
      <c r="AY37" s="260"/>
      <c r="AZ37" s="260"/>
      <c r="BA37" s="260"/>
      <c r="BB37" s="260"/>
      <c r="BC37" s="260"/>
      <c r="BD37" s="260"/>
      <c r="BE37" s="260"/>
      <c r="BF37" s="260"/>
      <c r="BG37" s="210"/>
      <c r="BH37" s="210"/>
      <c r="BI37" s="210"/>
    </row>
    <row r="38" spans="1:61" x14ac:dyDescent="0.25">
      <c r="A38" s="171" t="s">
        <v>91</v>
      </c>
      <c r="B38" s="164"/>
      <c r="C38" s="299" t="s">
        <v>628</v>
      </c>
      <c r="D38" s="166"/>
      <c r="E38" s="168"/>
      <c r="F38" s="167"/>
      <c r="G38" s="168"/>
      <c r="AO38" s="260"/>
      <c r="AP38" s="260"/>
      <c r="AQ38" s="260"/>
      <c r="AR38" s="260"/>
      <c r="AS38" s="260"/>
      <c r="AT38" s="260"/>
      <c r="AU38" s="260"/>
      <c r="AV38" s="260"/>
      <c r="AW38" s="260"/>
      <c r="AX38" s="260"/>
      <c r="AY38" s="260"/>
      <c r="AZ38" s="260"/>
      <c r="BA38" s="260"/>
      <c r="BB38" s="260"/>
      <c r="BC38" s="260"/>
      <c r="BD38" s="260"/>
      <c r="BE38" s="260"/>
      <c r="BF38" s="260"/>
      <c r="BG38" s="210"/>
      <c r="BH38" s="210"/>
      <c r="BI38" s="210"/>
    </row>
    <row r="39" spans="1:61" x14ac:dyDescent="0.25">
      <c r="A39" s="171" t="s">
        <v>91</v>
      </c>
      <c r="B39" s="164"/>
      <c r="C39" s="299" t="s">
        <v>628</v>
      </c>
      <c r="D39" s="166"/>
      <c r="E39" s="168"/>
      <c r="F39" s="167"/>
      <c r="G39" s="168"/>
      <c r="AO39" s="260"/>
      <c r="AP39" s="260"/>
      <c r="AQ39" s="260"/>
      <c r="AR39" s="260"/>
      <c r="AS39" s="260"/>
      <c r="AT39" s="260"/>
      <c r="AU39" s="260"/>
      <c r="AV39" s="260"/>
      <c r="AW39" s="260"/>
      <c r="AX39" s="260"/>
      <c r="AY39" s="260"/>
      <c r="AZ39" s="260"/>
      <c r="BA39" s="260"/>
      <c r="BB39" s="260"/>
      <c r="BC39" s="260"/>
      <c r="BD39" s="260"/>
      <c r="BE39" s="260"/>
      <c r="BF39" s="260"/>
      <c r="BG39" s="210"/>
      <c r="BH39" s="210"/>
      <c r="BI39" s="210"/>
    </row>
    <row r="40" spans="1:61" x14ac:dyDescent="0.25">
      <c r="A40" s="171" t="s">
        <v>91</v>
      </c>
      <c r="B40" s="164"/>
      <c r="C40" s="299" t="s">
        <v>628</v>
      </c>
      <c r="D40" s="166"/>
      <c r="E40" s="168"/>
      <c r="F40" s="167"/>
      <c r="G40" s="168"/>
      <c r="AO40" s="260"/>
      <c r="AP40" s="260"/>
      <c r="AQ40" s="260"/>
      <c r="AR40" s="260"/>
      <c r="AS40" s="260"/>
      <c r="AT40" s="260"/>
      <c r="AU40" s="260"/>
      <c r="AV40" s="260"/>
      <c r="AW40" s="260"/>
      <c r="AX40" s="260"/>
      <c r="AY40" s="260"/>
      <c r="AZ40" s="260"/>
      <c r="BA40" s="260"/>
      <c r="BB40" s="260"/>
      <c r="BC40" s="260"/>
      <c r="BD40" s="260"/>
      <c r="BE40" s="260"/>
      <c r="BF40" s="260"/>
      <c r="BG40" s="210"/>
      <c r="BH40" s="210"/>
      <c r="BI40" s="210"/>
    </row>
    <row r="41" spans="1:61" x14ac:dyDescent="0.25">
      <c r="A41" s="171" t="s">
        <v>91</v>
      </c>
      <c r="B41" s="164"/>
      <c r="C41" s="299" t="s">
        <v>628</v>
      </c>
      <c r="D41" s="166"/>
      <c r="E41" s="168"/>
      <c r="F41" s="167"/>
      <c r="G41" s="168"/>
      <c r="AO41" s="260"/>
      <c r="AP41" s="260"/>
      <c r="AQ41" s="260"/>
      <c r="AR41" s="260"/>
      <c r="AS41" s="260"/>
      <c r="AT41" s="260"/>
      <c r="AU41" s="260"/>
      <c r="AV41" s="260"/>
      <c r="AW41" s="260"/>
      <c r="AX41" s="260"/>
      <c r="AY41" s="260"/>
      <c r="AZ41" s="260"/>
      <c r="BA41" s="260"/>
      <c r="BB41" s="260"/>
      <c r="BC41" s="260"/>
      <c r="BD41" s="260"/>
      <c r="BE41" s="260"/>
      <c r="BF41" s="260"/>
      <c r="BG41" s="210"/>
      <c r="BH41" s="210"/>
      <c r="BI41" s="210"/>
    </row>
    <row r="42" spans="1:61" x14ac:dyDescent="0.25">
      <c r="A42" s="171" t="s">
        <v>91</v>
      </c>
      <c r="B42" s="164"/>
      <c r="C42" s="299" t="s">
        <v>628</v>
      </c>
      <c r="D42" s="166"/>
      <c r="E42" s="168"/>
      <c r="F42" s="167"/>
      <c r="G42" s="168"/>
      <c r="AO42" s="260"/>
      <c r="AP42" s="260"/>
      <c r="AQ42" s="260"/>
      <c r="AR42" s="260"/>
      <c r="AS42" s="260"/>
      <c r="AT42" s="260"/>
      <c r="AU42" s="260"/>
      <c r="AV42" s="260"/>
      <c r="AW42" s="260"/>
      <c r="AX42" s="260"/>
      <c r="AY42" s="260"/>
      <c r="AZ42" s="260"/>
      <c r="BA42" s="260"/>
      <c r="BB42" s="260"/>
      <c r="BC42" s="260"/>
      <c r="BD42" s="260"/>
      <c r="BE42" s="260"/>
      <c r="BF42" s="260"/>
      <c r="BG42" s="210"/>
      <c r="BH42" s="210"/>
      <c r="BI42" s="210"/>
    </row>
    <row r="43" spans="1:61" x14ac:dyDescent="0.25">
      <c r="A43" s="171" t="s">
        <v>91</v>
      </c>
      <c r="B43" s="164"/>
      <c r="C43" s="299" t="s">
        <v>628</v>
      </c>
      <c r="D43" s="166"/>
      <c r="E43" s="168"/>
      <c r="F43" s="167"/>
      <c r="G43" s="168"/>
      <c r="AO43" s="260"/>
      <c r="AP43" s="260"/>
      <c r="AQ43" s="260"/>
      <c r="AR43" s="260"/>
      <c r="AS43" s="260"/>
      <c r="AT43" s="260"/>
      <c r="AU43" s="260"/>
      <c r="AV43" s="260"/>
      <c r="AW43" s="260"/>
      <c r="AX43" s="260"/>
      <c r="AY43" s="260"/>
      <c r="AZ43" s="260"/>
      <c r="BA43" s="260"/>
      <c r="BB43" s="260"/>
      <c r="BC43" s="260"/>
      <c r="BD43" s="260"/>
      <c r="BE43" s="260"/>
      <c r="BF43" s="260"/>
      <c r="BG43" s="210"/>
      <c r="BH43" s="210"/>
      <c r="BI43" s="210"/>
    </row>
    <row r="44" spans="1:61" x14ac:dyDescent="0.25">
      <c r="A44" s="171" t="s">
        <v>91</v>
      </c>
      <c r="B44" s="164"/>
      <c r="C44" s="299" t="s">
        <v>628</v>
      </c>
      <c r="D44" s="166"/>
      <c r="E44" s="168"/>
      <c r="F44" s="167"/>
      <c r="G44" s="168"/>
      <c r="AO44" s="260"/>
      <c r="AP44" s="260"/>
      <c r="AQ44" s="260"/>
      <c r="AR44" s="260"/>
      <c r="AS44" s="260"/>
      <c r="AT44" s="260"/>
      <c r="AU44" s="260"/>
      <c r="AV44" s="260"/>
      <c r="AW44" s="260"/>
      <c r="AX44" s="260"/>
      <c r="AY44" s="260"/>
      <c r="AZ44" s="260"/>
      <c r="BA44" s="260"/>
      <c r="BB44" s="260"/>
      <c r="BC44" s="260"/>
      <c r="BD44" s="260"/>
      <c r="BE44" s="260"/>
      <c r="BF44" s="260"/>
      <c r="BG44" s="210"/>
      <c r="BH44" s="210"/>
      <c r="BI44" s="210"/>
    </row>
    <row r="45" spans="1:61" x14ac:dyDescent="0.25">
      <c r="A45" s="171" t="s">
        <v>91</v>
      </c>
      <c r="B45" s="164"/>
      <c r="C45" s="299" t="s">
        <v>628</v>
      </c>
      <c r="D45" s="166"/>
      <c r="E45" s="168"/>
      <c r="F45" s="167"/>
      <c r="G45" s="168"/>
      <c r="AO45" s="260"/>
      <c r="AP45" s="260"/>
      <c r="AQ45" s="260"/>
      <c r="AR45" s="260"/>
      <c r="AS45" s="260"/>
      <c r="AT45" s="260"/>
      <c r="AU45" s="260"/>
      <c r="AV45" s="260"/>
      <c r="AW45" s="260"/>
      <c r="AX45" s="260"/>
      <c r="AY45" s="260"/>
      <c r="AZ45" s="260"/>
      <c r="BA45" s="260"/>
      <c r="BB45" s="260"/>
      <c r="BC45" s="260"/>
      <c r="BD45" s="260"/>
      <c r="BE45" s="260"/>
      <c r="BF45" s="260"/>
      <c r="BG45" s="210"/>
      <c r="BH45" s="210"/>
      <c r="BI45" s="210"/>
    </row>
    <row r="46" spans="1:61" x14ac:dyDescent="0.25">
      <c r="A46" s="171" t="s">
        <v>91</v>
      </c>
      <c r="B46" s="164"/>
      <c r="C46" s="299" t="s">
        <v>628</v>
      </c>
      <c r="D46" s="166"/>
      <c r="E46" s="168"/>
      <c r="F46" s="167"/>
      <c r="G46" s="168"/>
      <c r="AO46" s="260"/>
      <c r="AP46" s="260"/>
      <c r="AQ46" s="260"/>
      <c r="AR46" s="260"/>
      <c r="AS46" s="260"/>
      <c r="AT46" s="260"/>
      <c r="AU46" s="260"/>
      <c r="AV46" s="260"/>
      <c r="AW46" s="260"/>
      <c r="AX46" s="260"/>
      <c r="AY46" s="260"/>
      <c r="AZ46" s="260"/>
      <c r="BA46" s="260"/>
      <c r="BB46" s="260"/>
      <c r="BC46" s="260"/>
      <c r="BD46" s="260"/>
      <c r="BE46" s="260"/>
      <c r="BF46" s="260"/>
      <c r="BG46" s="210"/>
      <c r="BH46" s="210"/>
      <c r="BI46" s="210"/>
    </row>
    <row r="47" spans="1:61" x14ac:dyDescent="0.25">
      <c r="A47" s="171" t="s">
        <v>91</v>
      </c>
      <c r="B47" s="164"/>
      <c r="C47" s="299" t="s">
        <v>628</v>
      </c>
      <c r="D47" s="166"/>
      <c r="E47" s="168"/>
      <c r="F47" s="167"/>
      <c r="G47" s="168"/>
      <c r="AO47" s="260"/>
      <c r="AP47" s="260"/>
      <c r="AQ47" s="260"/>
      <c r="AR47" s="260"/>
      <c r="AS47" s="260"/>
      <c r="AT47" s="260"/>
      <c r="AU47" s="260"/>
      <c r="AV47" s="260"/>
      <c r="AW47" s="260"/>
      <c r="AX47" s="260"/>
      <c r="AY47" s="260"/>
      <c r="AZ47" s="260"/>
      <c r="BA47" s="260"/>
      <c r="BB47" s="260"/>
      <c r="BC47" s="260"/>
      <c r="BD47" s="260"/>
      <c r="BE47" s="260"/>
      <c r="BF47" s="260"/>
      <c r="BG47" s="210"/>
      <c r="BH47" s="210"/>
      <c r="BI47" s="210"/>
    </row>
    <row r="48" spans="1:61" x14ac:dyDescent="0.25">
      <c r="A48" s="171" t="s">
        <v>91</v>
      </c>
      <c r="B48" s="164"/>
      <c r="C48" s="299" t="s">
        <v>628</v>
      </c>
      <c r="D48" s="166"/>
      <c r="E48" s="168"/>
      <c r="F48" s="167"/>
      <c r="G48" s="168"/>
      <c r="AO48" s="260"/>
      <c r="AP48" s="260"/>
      <c r="AQ48" s="260"/>
      <c r="AR48" s="260"/>
      <c r="AS48" s="260"/>
      <c r="AT48" s="260"/>
      <c r="AU48" s="260"/>
      <c r="AV48" s="260"/>
      <c r="AW48" s="260"/>
      <c r="AX48" s="260"/>
      <c r="AY48" s="260"/>
      <c r="AZ48" s="260"/>
      <c r="BA48" s="260"/>
      <c r="BB48" s="260"/>
      <c r="BC48" s="260"/>
      <c r="BD48" s="260"/>
      <c r="BE48" s="260"/>
      <c r="BF48" s="260"/>
      <c r="BG48" s="210"/>
      <c r="BH48" s="210"/>
      <c r="BI48" s="210"/>
    </row>
    <row r="49" spans="1:61" x14ac:dyDescent="0.25">
      <c r="A49" s="171" t="s">
        <v>91</v>
      </c>
      <c r="B49" s="164"/>
      <c r="C49" s="299" t="s">
        <v>628</v>
      </c>
      <c r="D49" s="166"/>
      <c r="E49" s="168"/>
      <c r="F49" s="167"/>
      <c r="G49" s="168"/>
      <c r="AO49" s="260"/>
      <c r="AP49" s="260"/>
      <c r="AQ49" s="260"/>
      <c r="AR49" s="260"/>
      <c r="AS49" s="260"/>
      <c r="AT49" s="260"/>
      <c r="AU49" s="260"/>
      <c r="AV49" s="260"/>
      <c r="AW49" s="260"/>
      <c r="AX49" s="260"/>
      <c r="AY49" s="260"/>
      <c r="AZ49" s="260"/>
      <c r="BA49" s="260"/>
      <c r="BB49" s="260"/>
      <c r="BC49" s="260"/>
      <c r="BD49" s="260"/>
      <c r="BE49" s="260"/>
      <c r="BF49" s="260"/>
      <c r="BG49" s="210"/>
      <c r="BH49" s="210"/>
      <c r="BI49" s="210"/>
    </row>
    <row r="50" spans="1:61" x14ac:dyDescent="0.25">
      <c r="A50" s="171" t="s">
        <v>91</v>
      </c>
      <c r="B50" s="164"/>
      <c r="C50" s="299" t="s">
        <v>628</v>
      </c>
      <c r="D50" s="166"/>
      <c r="E50" s="168"/>
      <c r="F50" s="167"/>
      <c r="G50" s="168"/>
      <c r="AO50" s="260"/>
      <c r="AP50" s="260"/>
      <c r="AQ50" s="260"/>
      <c r="AR50" s="260"/>
      <c r="AS50" s="260"/>
      <c r="AT50" s="260"/>
      <c r="AU50" s="260"/>
      <c r="AV50" s="260"/>
      <c r="AW50" s="260"/>
      <c r="AX50" s="260"/>
      <c r="AY50" s="260"/>
      <c r="AZ50" s="260"/>
      <c r="BA50" s="260"/>
      <c r="BB50" s="260"/>
      <c r="BC50" s="260"/>
      <c r="BD50" s="260"/>
      <c r="BE50" s="260"/>
      <c r="BF50" s="260"/>
      <c r="BG50" s="210"/>
      <c r="BH50" s="210"/>
      <c r="BI50" s="210"/>
    </row>
    <row r="51" spans="1:61" x14ac:dyDescent="0.25">
      <c r="A51" s="171" t="s">
        <v>91</v>
      </c>
      <c r="B51" s="164"/>
      <c r="C51" s="299" t="s">
        <v>628</v>
      </c>
      <c r="D51" s="166"/>
      <c r="E51" s="168"/>
      <c r="F51" s="167"/>
      <c r="G51" s="168"/>
      <c r="AO51" s="260"/>
      <c r="AP51" s="260"/>
      <c r="AQ51" s="260"/>
      <c r="AR51" s="260"/>
      <c r="AS51" s="260"/>
      <c r="AT51" s="260"/>
      <c r="AU51" s="260"/>
      <c r="AV51" s="260"/>
      <c r="AW51" s="260"/>
      <c r="AX51" s="260"/>
      <c r="AY51" s="260"/>
      <c r="AZ51" s="260"/>
      <c r="BA51" s="260"/>
      <c r="BB51" s="260"/>
      <c r="BC51" s="260"/>
      <c r="BD51" s="260"/>
      <c r="BE51" s="260"/>
      <c r="BF51" s="260"/>
      <c r="BG51" s="210"/>
      <c r="BH51" s="210"/>
      <c r="BI51" s="210"/>
    </row>
    <row r="52" spans="1:61" x14ac:dyDescent="0.25">
      <c r="A52" s="171" t="s">
        <v>91</v>
      </c>
      <c r="B52" s="164"/>
      <c r="C52" s="299" t="s">
        <v>628</v>
      </c>
      <c r="D52" s="166"/>
      <c r="E52" s="168"/>
      <c r="F52" s="167"/>
      <c r="G52" s="168"/>
      <c r="AO52" s="260"/>
      <c r="AP52" s="260"/>
      <c r="AQ52" s="260"/>
      <c r="AR52" s="260"/>
      <c r="AS52" s="260"/>
      <c r="AT52" s="260"/>
      <c r="AU52" s="260"/>
      <c r="AV52" s="260"/>
      <c r="AW52" s="260"/>
      <c r="AX52" s="260"/>
      <c r="AY52" s="260"/>
      <c r="AZ52" s="260"/>
      <c r="BA52" s="260"/>
      <c r="BB52" s="260"/>
      <c r="BC52" s="260"/>
      <c r="BD52" s="260"/>
      <c r="BE52" s="260"/>
      <c r="BF52" s="260"/>
      <c r="BG52" s="210"/>
      <c r="BH52" s="210"/>
      <c r="BI52" s="210"/>
    </row>
    <row r="53" spans="1:61" x14ac:dyDescent="0.25">
      <c r="A53" s="171" t="s">
        <v>91</v>
      </c>
      <c r="B53" s="164"/>
      <c r="C53" s="299" t="s">
        <v>628</v>
      </c>
      <c r="D53" s="166"/>
      <c r="E53" s="168"/>
      <c r="F53" s="167"/>
      <c r="G53" s="168"/>
      <c r="AO53" s="260"/>
      <c r="AP53" s="260"/>
      <c r="AQ53" s="260"/>
      <c r="AR53" s="260"/>
      <c r="AS53" s="260"/>
      <c r="AT53" s="260"/>
      <c r="AU53" s="260"/>
      <c r="AV53" s="260"/>
      <c r="AW53" s="260"/>
      <c r="AX53" s="260"/>
      <c r="AY53" s="260"/>
      <c r="AZ53" s="260"/>
      <c r="BA53" s="260"/>
      <c r="BB53" s="260"/>
      <c r="BC53" s="260"/>
      <c r="BD53" s="260"/>
      <c r="BE53" s="260"/>
      <c r="BF53" s="260"/>
      <c r="BG53" s="210"/>
      <c r="BH53" s="210"/>
      <c r="BI53" s="210"/>
    </row>
    <row r="54" spans="1:61" x14ac:dyDescent="0.25">
      <c r="A54" s="171" t="s">
        <v>91</v>
      </c>
      <c r="B54" s="164"/>
      <c r="C54" s="299" t="s">
        <v>628</v>
      </c>
      <c r="D54" s="166"/>
      <c r="E54" s="168"/>
      <c r="F54" s="167"/>
      <c r="G54" s="168"/>
      <c r="AO54" s="260"/>
      <c r="AP54" s="260"/>
      <c r="AQ54" s="260"/>
      <c r="AR54" s="260"/>
      <c r="AS54" s="260"/>
      <c r="AT54" s="260"/>
      <c r="AU54" s="260"/>
      <c r="AV54" s="260"/>
      <c r="AW54" s="260"/>
      <c r="AX54" s="260"/>
      <c r="AY54" s="260"/>
      <c r="AZ54" s="260"/>
      <c r="BA54" s="260"/>
      <c r="BB54" s="260"/>
      <c r="BC54" s="260"/>
      <c r="BD54" s="260"/>
      <c r="BE54" s="260"/>
      <c r="BF54" s="260"/>
      <c r="BG54" s="210"/>
      <c r="BH54" s="210"/>
      <c r="BI54" s="210"/>
    </row>
    <row r="55" spans="1:61" x14ac:dyDescent="0.25">
      <c r="A55" s="171" t="s">
        <v>91</v>
      </c>
      <c r="B55" s="164"/>
      <c r="C55" s="299" t="s">
        <v>628</v>
      </c>
      <c r="D55" s="166"/>
      <c r="E55" s="168"/>
      <c r="F55" s="167"/>
      <c r="G55" s="168"/>
      <c r="AO55" s="260"/>
      <c r="AP55" s="260"/>
      <c r="AQ55" s="260"/>
      <c r="AR55" s="260"/>
      <c r="AS55" s="260"/>
      <c r="AT55" s="260"/>
      <c r="AU55" s="260"/>
      <c r="AV55" s="260"/>
      <c r="AW55" s="260"/>
      <c r="AX55" s="260"/>
      <c r="AY55" s="260"/>
      <c r="AZ55" s="260"/>
      <c r="BA55" s="260"/>
      <c r="BB55" s="260"/>
      <c r="BC55" s="260"/>
      <c r="BD55" s="260"/>
      <c r="BE55" s="260"/>
      <c r="BF55" s="260"/>
      <c r="BG55" s="210"/>
      <c r="BH55" s="210"/>
      <c r="BI55" s="210"/>
    </row>
    <row r="56" spans="1:61" x14ac:dyDescent="0.25">
      <c r="A56" s="171" t="s">
        <v>91</v>
      </c>
      <c r="B56" s="164"/>
      <c r="C56" s="299" t="s">
        <v>628</v>
      </c>
      <c r="D56" s="166"/>
      <c r="E56" s="168"/>
      <c r="F56" s="167"/>
      <c r="G56" s="168"/>
      <c r="AO56" s="260"/>
      <c r="AP56" s="260"/>
      <c r="AQ56" s="260"/>
      <c r="AR56" s="260"/>
      <c r="AS56" s="260"/>
      <c r="AT56" s="260"/>
      <c r="AU56" s="260"/>
      <c r="AV56" s="260"/>
      <c r="AW56" s="260"/>
      <c r="AX56" s="260"/>
      <c r="AY56" s="260"/>
      <c r="AZ56" s="260"/>
      <c r="BA56" s="260"/>
      <c r="BB56" s="260"/>
      <c r="BC56" s="260"/>
      <c r="BD56" s="260"/>
      <c r="BE56" s="260"/>
      <c r="BF56" s="260"/>
      <c r="BG56" s="210"/>
      <c r="BH56" s="210"/>
      <c r="BI56" s="210"/>
    </row>
    <row r="57" spans="1:61" x14ac:dyDescent="0.25">
      <c r="A57" s="171" t="s">
        <v>91</v>
      </c>
      <c r="B57" s="164"/>
      <c r="C57" s="299" t="s">
        <v>628</v>
      </c>
      <c r="D57" s="166"/>
      <c r="E57" s="168"/>
      <c r="F57" s="167"/>
      <c r="G57" s="168"/>
      <c r="AO57" s="260"/>
      <c r="AP57" s="260"/>
      <c r="AQ57" s="260"/>
      <c r="AR57" s="260"/>
      <c r="AS57" s="260"/>
      <c r="AT57" s="260"/>
      <c r="AU57" s="260"/>
      <c r="AV57" s="260"/>
      <c r="AW57" s="260"/>
      <c r="AX57" s="260"/>
      <c r="AY57" s="260"/>
      <c r="AZ57" s="260"/>
      <c r="BA57" s="260"/>
      <c r="BB57" s="260"/>
      <c r="BC57" s="260"/>
      <c r="BD57" s="260"/>
      <c r="BE57" s="260"/>
      <c r="BF57" s="260"/>
      <c r="BG57" s="210"/>
      <c r="BH57" s="210"/>
      <c r="BI57" s="210"/>
    </row>
    <row r="58" spans="1:61" x14ac:dyDescent="0.25">
      <c r="A58" s="171" t="s">
        <v>91</v>
      </c>
      <c r="B58" s="164"/>
      <c r="C58" s="299" t="s">
        <v>628</v>
      </c>
      <c r="D58" s="166"/>
      <c r="E58" s="168"/>
      <c r="F58" s="167"/>
      <c r="G58" s="168"/>
      <c r="AO58" s="260"/>
      <c r="AP58" s="260"/>
      <c r="AQ58" s="260"/>
      <c r="AR58" s="260"/>
      <c r="AS58" s="260"/>
      <c r="AT58" s="260"/>
      <c r="AU58" s="260"/>
      <c r="AV58" s="260"/>
      <c r="AW58" s="260"/>
      <c r="AX58" s="260"/>
      <c r="AY58" s="260"/>
      <c r="AZ58" s="260"/>
      <c r="BA58" s="260"/>
      <c r="BB58" s="260"/>
      <c r="BC58" s="260"/>
      <c r="BD58" s="260"/>
      <c r="BE58" s="260"/>
      <c r="BF58" s="260"/>
      <c r="BG58" s="210"/>
      <c r="BH58" s="210"/>
      <c r="BI58" s="210"/>
    </row>
    <row r="59" spans="1:61" x14ac:dyDescent="0.25">
      <c r="A59" s="171" t="s">
        <v>91</v>
      </c>
      <c r="B59" s="164"/>
      <c r="C59" s="299" t="s">
        <v>628</v>
      </c>
      <c r="D59" s="166"/>
      <c r="E59" s="168"/>
      <c r="F59" s="167"/>
      <c r="G59" s="168"/>
      <c r="AO59" s="260"/>
      <c r="AP59" s="260"/>
      <c r="AQ59" s="260"/>
      <c r="AR59" s="260"/>
      <c r="AS59" s="260"/>
      <c r="AT59" s="260"/>
      <c r="AU59" s="260"/>
      <c r="AV59" s="260"/>
      <c r="AW59" s="260"/>
      <c r="AX59" s="260"/>
      <c r="AY59" s="260"/>
      <c r="AZ59" s="260"/>
      <c r="BA59" s="260"/>
      <c r="BB59" s="260"/>
      <c r="BC59" s="260"/>
      <c r="BD59" s="260"/>
      <c r="BE59" s="260"/>
      <c r="BF59" s="260"/>
      <c r="BG59" s="210"/>
      <c r="BH59" s="210"/>
      <c r="BI59" s="210"/>
    </row>
    <row r="60" spans="1:61" x14ac:dyDescent="0.25">
      <c r="A60" s="171" t="s">
        <v>91</v>
      </c>
      <c r="B60" s="164"/>
      <c r="C60" s="299" t="s">
        <v>628</v>
      </c>
      <c r="D60" s="166"/>
      <c r="E60" s="168"/>
      <c r="F60" s="167"/>
      <c r="G60" s="168"/>
      <c r="AO60" s="260"/>
      <c r="AP60" s="260"/>
      <c r="AQ60" s="260"/>
      <c r="AR60" s="260"/>
      <c r="AS60" s="260"/>
      <c r="AT60" s="260"/>
      <c r="AU60" s="260"/>
      <c r="AV60" s="260"/>
      <c r="AW60" s="260"/>
      <c r="AX60" s="260"/>
      <c r="AY60" s="260"/>
      <c r="AZ60" s="260"/>
      <c r="BA60" s="260"/>
      <c r="BB60" s="260"/>
      <c r="BC60" s="260"/>
      <c r="BD60" s="260"/>
      <c r="BE60" s="260"/>
      <c r="BF60" s="260"/>
      <c r="BG60" s="210"/>
      <c r="BH60" s="210"/>
      <c r="BI60" s="210"/>
    </row>
    <row r="61" spans="1:61" x14ac:dyDescent="0.25">
      <c r="A61" s="171" t="s">
        <v>91</v>
      </c>
      <c r="B61" s="164"/>
      <c r="C61" s="299" t="s">
        <v>628</v>
      </c>
      <c r="D61" s="166"/>
      <c r="E61" s="168"/>
      <c r="F61" s="167"/>
      <c r="G61" s="168"/>
      <c r="AO61" s="260"/>
      <c r="AP61" s="260"/>
      <c r="AQ61" s="260"/>
      <c r="AR61" s="260"/>
      <c r="AS61" s="260"/>
      <c r="AT61" s="260"/>
      <c r="AU61" s="260"/>
      <c r="AV61" s="260"/>
      <c r="AW61" s="260"/>
      <c r="AX61" s="260"/>
      <c r="AY61" s="260"/>
      <c r="AZ61" s="260"/>
      <c r="BA61" s="260"/>
      <c r="BB61" s="260"/>
      <c r="BC61" s="260"/>
      <c r="BD61" s="260"/>
      <c r="BE61" s="260"/>
      <c r="BF61" s="260"/>
      <c r="BG61" s="210"/>
      <c r="BH61" s="210"/>
      <c r="BI61" s="210"/>
    </row>
    <row r="62" spans="1:61" x14ac:dyDescent="0.25">
      <c r="A62" s="171" t="s">
        <v>91</v>
      </c>
      <c r="B62" s="164"/>
      <c r="C62" s="299" t="s">
        <v>628</v>
      </c>
      <c r="D62" s="166"/>
      <c r="E62" s="168"/>
      <c r="F62" s="167"/>
      <c r="G62" s="168"/>
      <c r="AO62" s="260"/>
      <c r="AP62" s="260"/>
      <c r="AQ62" s="260"/>
      <c r="AR62" s="260"/>
      <c r="AS62" s="260"/>
      <c r="AT62" s="260"/>
      <c r="AU62" s="260"/>
      <c r="AV62" s="260"/>
      <c r="AW62" s="260"/>
      <c r="AX62" s="260"/>
      <c r="AY62" s="260"/>
      <c r="AZ62" s="260"/>
      <c r="BA62" s="260"/>
      <c r="BB62" s="260"/>
      <c r="BC62" s="260"/>
      <c r="BD62" s="260"/>
      <c r="BE62" s="260"/>
      <c r="BF62" s="260"/>
      <c r="BG62" s="210"/>
      <c r="BH62" s="210"/>
      <c r="BI62" s="210"/>
    </row>
    <row r="63" spans="1:61" x14ac:dyDescent="0.25">
      <c r="A63" s="171" t="s">
        <v>91</v>
      </c>
      <c r="B63" s="164"/>
      <c r="C63" s="299" t="s">
        <v>628</v>
      </c>
      <c r="D63" s="166"/>
      <c r="E63" s="168"/>
      <c r="F63" s="167"/>
      <c r="G63" s="168"/>
      <c r="AO63" s="260"/>
      <c r="AP63" s="260"/>
      <c r="AQ63" s="260"/>
      <c r="AR63" s="260"/>
      <c r="AS63" s="260"/>
      <c r="AT63" s="260"/>
      <c r="AU63" s="260"/>
      <c r="AV63" s="260"/>
      <c r="AW63" s="260"/>
      <c r="AX63" s="260"/>
      <c r="AY63" s="260"/>
      <c r="AZ63" s="260"/>
      <c r="BA63" s="260"/>
      <c r="BB63" s="260"/>
      <c r="BC63" s="260"/>
      <c r="BD63" s="260"/>
      <c r="BE63" s="260"/>
      <c r="BF63" s="260"/>
      <c r="BG63" s="210"/>
      <c r="BH63" s="210"/>
      <c r="BI63" s="210"/>
    </row>
    <row r="64" spans="1:61" x14ac:dyDescent="0.25">
      <c r="A64" s="171" t="s">
        <v>91</v>
      </c>
      <c r="B64" s="164"/>
      <c r="C64" s="299" t="s">
        <v>628</v>
      </c>
      <c r="D64" s="166"/>
      <c r="E64" s="168"/>
      <c r="F64" s="167"/>
      <c r="G64" s="168"/>
      <c r="AO64" s="260"/>
      <c r="AP64" s="260"/>
      <c r="AQ64" s="260"/>
      <c r="AR64" s="260"/>
      <c r="AS64" s="260"/>
      <c r="AT64" s="260"/>
      <c r="AU64" s="260"/>
      <c r="AV64" s="260"/>
      <c r="AW64" s="260"/>
      <c r="AX64" s="260"/>
      <c r="AY64" s="260"/>
      <c r="AZ64" s="260"/>
      <c r="BA64" s="260"/>
      <c r="BB64" s="260"/>
      <c r="BC64" s="260"/>
      <c r="BD64" s="260"/>
      <c r="BE64" s="260"/>
      <c r="BF64" s="260"/>
      <c r="BG64" s="210"/>
      <c r="BH64" s="210"/>
      <c r="BI64" s="210"/>
    </row>
    <row r="65" spans="1:61" x14ac:dyDescent="0.25">
      <c r="A65" s="171" t="s">
        <v>91</v>
      </c>
      <c r="B65" s="164"/>
      <c r="C65" s="299" t="s">
        <v>628</v>
      </c>
      <c r="D65" s="166"/>
      <c r="E65" s="168"/>
      <c r="F65" s="167"/>
      <c r="G65" s="168"/>
      <c r="AO65" s="260"/>
      <c r="AP65" s="260"/>
      <c r="AQ65" s="260"/>
      <c r="AR65" s="260"/>
      <c r="AS65" s="260"/>
      <c r="AT65" s="260"/>
      <c r="AU65" s="260"/>
      <c r="AV65" s="260"/>
      <c r="AW65" s="260"/>
      <c r="AX65" s="260"/>
      <c r="AY65" s="260"/>
      <c r="AZ65" s="260"/>
      <c r="BA65" s="260"/>
      <c r="BB65" s="260"/>
      <c r="BC65" s="260"/>
      <c r="BD65" s="260"/>
      <c r="BE65" s="260"/>
      <c r="BF65" s="260"/>
      <c r="BG65" s="210"/>
      <c r="BH65" s="210"/>
      <c r="BI65" s="210"/>
    </row>
    <row r="66" spans="1:61" x14ac:dyDescent="0.25">
      <c r="A66" s="171" t="s">
        <v>91</v>
      </c>
      <c r="B66" s="164"/>
      <c r="C66" s="299" t="s">
        <v>628</v>
      </c>
      <c r="D66" s="166"/>
      <c r="E66" s="168"/>
      <c r="F66" s="167"/>
      <c r="G66" s="168"/>
      <c r="AO66" s="260"/>
      <c r="AP66" s="260"/>
      <c r="AQ66" s="260"/>
      <c r="AR66" s="260"/>
      <c r="AS66" s="260"/>
      <c r="AT66" s="260"/>
      <c r="AU66" s="260"/>
      <c r="AV66" s="260"/>
      <c r="AW66" s="260"/>
      <c r="AX66" s="260"/>
      <c r="AY66" s="260"/>
      <c r="AZ66" s="260"/>
      <c r="BA66" s="260"/>
      <c r="BB66" s="260"/>
      <c r="BC66" s="260"/>
      <c r="BD66" s="260"/>
      <c r="BE66" s="260"/>
      <c r="BF66" s="260"/>
      <c r="BG66" s="210"/>
      <c r="BH66" s="210"/>
      <c r="BI66" s="210"/>
    </row>
    <row r="67" spans="1:61" x14ac:dyDescent="0.25">
      <c r="A67" s="171" t="s">
        <v>91</v>
      </c>
      <c r="B67" s="164"/>
      <c r="C67" s="299" t="s">
        <v>628</v>
      </c>
      <c r="D67" s="166"/>
      <c r="E67" s="168"/>
      <c r="F67" s="167"/>
      <c r="G67" s="168"/>
      <c r="AO67" s="260"/>
      <c r="AP67" s="260"/>
      <c r="AQ67" s="260"/>
      <c r="AR67" s="260"/>
      <c r="AS67" s="260"/>
      <c r="AT67" s="260"/>
      <c r="AU67" s="260"/>
      <c r="AV67" s="260"/>
      <c r="AW67" s="260"/>
      <c r="AX67" s="260"/>
      <c r="AY67" s="260"/>
      <c r="AZ67" s="260"/>
      <c r="BA67" s="260"/>
      <c r="BB67" s="260"/>
      <c r="BC67" s="260"/>
      <c r="BD67" s="260"/>
      <c r="BE67" s="260"/>
      <c r="BF67" s="260"/>
      <c r="BG67" s="210"/>
      <c r="BH67" s="210"/>
      <c r="BI67" s="210"/>
    </row>
    <row r="68" spans="1:61" x14ac:dyDescent="0.25">
      <c r="A68" s="171" t="s">
        <v>91</v>
      </c>
      <c r="B68" s="164"/>
      <c r="C68" s="299" t="s">
        <v>628</v>
      </c>
      <c r="D68" s="166"/>
      <c r="E68" s="168"/>
      <c r="F68" s="167"/>
      <c r="G68" s="168"/>
      <c r="AO68" s="260"/>
      <c r="AP68" s="260"/>
      <c r="AQ68" s="260"/>
      <c r="AR68" s="260"/>
      <c r="AS68" s="260"/>
      <c r="AT68" s="260"/>
      <c r="AU68" s="260"/>
      <c r="AV68" s="260"/>
      <c r="AW68" s="260"/>
      <c r="AX68" s="260"/>
      <c r="AY68" s="260"/>
      <c r="AZ68" s="260"/>
      <c r="BA68" s="260"/>
      <c r="BB68" s="260"/>
      <c r="BC68" s="260"/>
      <c r="BD68" s="260"/>
      <c r="BE68" s="260"/>
      <c r="BF68" s="260"/>
      <c r="BG68" s="210"/>
      <c r="BH68" s="210"/>
      <c r="BI68" s="210"/>
    </row>
    <row r="69" spans="1:61" x14ac:dyDescent="0.25">
      <c r="A69" s="171" t="s">
        <v>91</v>
      </c>
      <c r="B69" s="164"/>
      <c r="C69" s="299" t="s">
        <v>628</v>
      </c>
      <c r="D69" s="166"/>
      <c r="E69" s="168"/>
      <c r="F69" s="167"/>
      <c r="G69" s="168"/>
      <c r="AO69" s="260"/>
      <c r="AP69" s="260"/>
      <c r="AQ69" s="260"/>
      <c r="AR69" s="260"/>
      <c r="AS69" s="260"/>
      <c r="AT69" s="260"/>
      <c r="AU69" s="260"/>
      <c r="AV69" s="260"/>
      <c r="AW69" s="260"/>
      <c r="AX69" s="260"/>
      <c r="AY69" s="260"/>
      <c r="AZ69" s="260"/>
      <c r="BA69" s="260"/>
      <c r="BB69" s="260"/>
      <c r="BC69" s="260"/>
      <c r="BD69" s="260"/>
      <c r="BE69" s="260"/>
      <c r="BF69" s="260"/>
      <c r="BG69" s="210"/>
      <c r="BH69" s="210"/>
      <c r="BI69" s="210"/>
    </row>
    <row r="70" spans="1:61" x14ac:dyDescent="0.25">
      <c r="A70" s="171" t="s">
        <v>91</v>
      </c>
      <c r="B70" s="164"/>
      <c r="C70" s="299" t="s">
        <v>628</v>
      </c>
      <c r="D70" s="166"/>
      <c r="E70" s="168"/>
      <c r="F70" s="167"/>
      <c r="G70" s="168"/>
      <c r="AO70" s="260"/>
      <c r="AP70" s="260"/>
      <c r="AQ70" s="260"/>
      <c r="AR70" s="260"/>
      <c r="AS70" s="260"/>
      <c r="AT70" s="260"/>
      <c r="AU70" s="260"/>
      <c r="AV70" s="260"/>
      <c r="AW70" s="260"/>
      <c r="AX70" s="260"/>
      <c r="AY70" s="260"/>
      <c r="AZ70" s="260"/>
      <c r="BA70" s="260"/>
      <c r="BB70" s="260"/>
      <c r="BC70" s="260"/>
      <c r="BD70" s="260"/>
      <c r="BE70" s="260"/>
      <c r="BF70" s="260"/>
      <c r="BG70" s="210"/>
      <c r="BH70" s="210"/>
      <c r="BI70" s="210"/>
    </row>
    <row r="71" spans="1:61" x14ac:dyDescent="0.25">
      <c r="A71" s="171" t="s">
        <v>91</v>
      </c>
      <c r="B71" s="164"/>
      <c r="C71" s="299" t="s">
        <v>628</v>
      </c>
      <c r="D71" s="166"/>
      <c r="E71" s="168"/>
      <c r="F71" s="167"/>
      <c r="G71" s="168"/>
      <c r="AO71" s="260"/>
      <c r="AP71" s="260"/>
      <c r="AQ71" s="260"/>
      <c r="AR71" s="260"/>
      <c r="AS71" s="260"/>
      <c r="AT71" s="260"/>
      <c r="AU71" s="260"/>
      <c r="AV71" s="260"/>
      <c r="AW71" s="260"/>
      <c r="AX71" s="260"/>
      <c r="AY71" s="260"/>
      <c r="AZ71" s="260"/>
      <c r="BA71" s="260"/>
      <c r="BB71" s="260"/>
      <c r="BC71" s="260"/>
      <c r="BD71" s="260"/>
      <c r="BE71" s="260"/>
      <c r="BF71" s="260"/>
      <c r="BG71" s="210"/>
      <c r="BH71" s="210"/>
      <c r="BI71" s="210"/>
    </row>
    <row r="72" spans="1:61" x14ac:dyDescent="0.25">
      <c r="A72" s="171" t="s">
        <v>91</v>
      </c>
      <c r="B72" s="164"/>
      <c r="C72" s="299" t="s">
        <v>628</v>
      </c>
      <c r="D72" s="166"/>
      <c r="E72" s="168"/>
      <c r="F72" s="167"/>
      <c r="G72" s="168"/>
      <c r="AO72" s="260"/>
      <c r="AP72" s="260"/>
      <c r="AQ72" s="260"/>
      <c r="AR72" s="260"/>
      <c r="AS72" s="260"/>
      <c r="AT72" s="260"/>
      <c r="AU72" s="260"/>
      <c r="AV72" s="260"/>
      <c r="AW72" s="260"/>
      <c r="AX72" s="260"/>
      <c r="AY72" s="260"/>
      <c r="AZ72" s="260"/>
      <c r="BA72" s="260"/>
      <c r="BB72" s="260"/>
      <c r="BC72" s="260"/>
      <c r="BD72" s="260"/>
      <c r="BE72" s="260"/>
      <c r="BF72" s="260"/>
      <c r="BG72" s="210"/>
      <c r="BH72" s="210"/>
      <c r="BI72" s="210"/>
    </row>
    <row r="73" spans="1:61" x14ac:dyDescent="0.25">
      <c r="A73" s="171" t="s">
        <v>91</v>
      </c>
      <c r="B73" s="164"/>
      <c r="C73" s="299" t="s">
        <v>628</v>
      </c>
      <c r="D73" s="166"/>
      <c r="E73" s="168"/>
      <c r="F73" s="167"/>
      <c r="G73" s="168"/>
      <c r="AO73" s="260"/>
      <c r="AP73" s="260"/>
      <c r="AQ73" s="260"/>
      <c r="AR73" s="260"/>
      <c r="AS73" s="260"/>
      <c r="AT73" s="260"/>
      <c r="AU73" s="260"/>
      <c r="AV73" s="260"/>
      <c r="AW73" s="260"/>
      <c r="AX73" s="260"/>
      <c r="AY73" s="260"/>
      <c r="AZ73" s="260"/>
      <c r="BA73" s="260"/>
      <c r="BB73" s="260"/>
      <c r="BC73" s="260"/>
      <c r="BD73" s="260"/>
      <c r="BE73" s="260"/>
      <c r="BF73" s="260"/>
      <c r="BG73" s="210"/>
      <c r="BH73" s="210"/>
      <c r="BI73" s="210"/>
    </row>
    <row r="74" spans="1:61" x14ac:dyDescent="0.25">
      <c r="A74" s="171" t="s">
        <v>91</v>
      </c>
      <c r="B74" s="164"/>
      <c r="C74" s="299" t="s">
        <v>628</v>
      </c>
      <c r="D74" s="166"/>
      <c r="E74" s="168"/>
      <c r="F74" s="167"/>
      <c r="G74" s="168"/>
      <c r="AO74" s="260"/>
      <c r="AP74" s="260"/>
      <c r="AQ74" s="260"/>
      <c r="AR74" s="260"/>
      <c r="AS74" s="260"/>
      <c r="AT74" s="260"/>
      <c r="AU74" s="260"/>
      <c r="AV74" s="260"/>
      <c r="AW74" s="260"/>
      <c r="AX74" s="260"/>
      <c r="AY74" s="260"/>
      <c r="AZ74" s="260"/>
      <c r="BA74" s="260"/>
      <c r="BB74" s="260"/>
      <c r="BC74" s="260"/>
      <c r="BD74" s="260"/>
      <c r="BE74" s="260"/>
      <c r="BF74" s="260"/>
      <c r="BG74" s="210"/>
      <c r="BH74" s="210"/>
      <c r="BI74" s="210"/>
    </row>
    <row r="75" spans="1:61" x14ac:dyDescent="0.25">
      <c r="A75" s="171" t="s">
        <v>91</v>
      </c>
      <c r="B75" s="164"/>
      <c r="C75" s="299" t="s">
        <v>628</v>
      </c>
      <c r="D75" s="166"/>
      <c r="E75" s="168"/>
      <c r="F75" s="167"/>
      <c r="G75" s="168"/>
      <c r="AO75" s="260"/>
      <c r="AP75" s="260"/>
      <c r="AQ75" s="260"/>
      <c r="AR75" s="260"/>
      <c r="AS75" s="260"/>
      <c r="AT75" s="260"/>
      <c r="AU75" s="260"/>
      <c r="AV75" s="260"/>
      <c r="AW75" s="260"/>
      <c r="AX75" s="260"/>
      <c r="AY75" s="260"/>
      <c r="AZ75" s="260"/>
      <c r="BA75" s="260"/>
      <c r="BB75" s="260"/>
      <c r="BC75" s="260"/>
      <c r="BD75" s="260"/>
      <c r="BE75" s="260"/>
      <c r="BF75" s="260"/>
      <c r="BG75" s="210"/>
      <c r="BH75" s="210"/>
      <c r="BI75" s="210"/>
    </row>
    <row r="76" spans="1:61" x14ac:dyDescent="0.25">
      <c r="A76" s="171" t="s">
        <v>91</v>
      </c>
      <c r="B76" s="164"/>
      <c r="C76" s="299" t="s">
        <v>628</v>
      </c>
      <c r="D76" s="166"/>
      <c r="E76" s="168"/>
      <c r="F76" s="167"/>
      <c r="G76" s="168"/>
      <c r="AO76" s="260"/>
      <c r="AP76" s="260"/>
      <c r="AQ76" s="260"/>
      <c r="AR76" s="260"/>
      <c r="AS76" s="260"/>
      <c r="AT76" s="260"/>
      <c r="AU76" s="260"/>
      <c r="AV76" s="260"/>
      <c r="AW76" s="260"/>
      <c r="AX76" s="260"/>
      <c r="AY76" s="260"/>
      <c r="AZ76" s="260"/>
      <c r="BA76" s="260"/>
      <c r="BB76" s="260"/>
      <c r="BC76" s="260"/>
      <c r="BD76" s="260"/>
      <c r="BE76" s="260"/>
      <c r="BF76" s="260"/>
      <c r="BG76" s="210"/>
      <c r="BH76" s="210"/>
      <c r="BI76" s="210"/>
    </row>
    <row r="77" spans="1:61" x14ac:dyDescent="0.25">
      <c r="A77" s="171" t="s">
        <v>91</v>
      </c>
      <c r="B77" s="164"/>
      <c r="C77" s="299" t="s">
        <v>628</v>
      </c>
      <c r="D77" s="166"/>
      <c r="E77" s="168"/>
      <c r="F77" s="167"/>
      <c r="G77" s="168"/>
      <c r="AO77" s="260"/>
      <c r="AP77" s="260"/>
      <c r="AQ77" s="260"/>
      <c r="AR77" s="260"/>
      <c r="AS77" s="260"/>
      <c r="AT77" s="260"/>
      <c r="AU77" s="260"/>
      <c r="AV77" s="260"/>
      <c r="AW77" s="260"/>
      <c r="AX77" s="260"/>
      <c r="AY77" s="260"/>
      <c r="AZ77" s="260"/>
      <c r="BA77" s="260"/>
      <c r="BB77" s="260"/>
      <c r="BC77" s="260"/>
      <c r="BD77" s="260"/>
      <c r="BE77" s="260"/>
      <c r="BF77" s="260"/>
      <c r="BG77" s="210"/>
      <c r="BH77" s="210"/>
      <c r="BI77" s="210"/>
    </row>
    <row r="78" spans="1:61" x14ac:dyDescent="0.25">
      <c r="A78" s="171" t="s">
        <v>91</v>
      </c>
      <c r="B78" s="164"/>
      <c r="C78" s="299" t="s">
        <v>628</v>
      </c>
      <c r="D78" s="166"/>
      <c r="E78" s="168"/>
      <c r="F78" s="167"/>
      <c r="G78" s="168"/>
      <c r="AO78" s="260"/>
      <c r="AP78" s="260"/>
      <c r="AQ78" s="260"/>
      <c r="AR78" s="260"/>
      <c r="AS78" s="260"/>
      <c r="AT78" s="260"/>
      <c r="AU78" s="260"/>
      <c r="AV78" s="260"/>
      <c r="AW78" s="260"/>
      <c r="AX78" s="260"/>
      <c r="AY78" s="260"/>
      <c r="AZ78" s="260"/>
      <c r="BA78" s="260"/>
      <c r="BB78" s="260"/>
      <c r="BC78" s="260"/>
      <c r="BD78" s="260"/>
      <c r="BE78" s="260"/>
      <c r="BF78" s="260"/>
      <c r="BG78" s="210"/>
      <c r="BH78" s="210"/>
      <c r="BI78" s="210"/>
    </row>
    <row r="79" spans="1:61" x14ac:dyDescent="0.25">
      <c r="A79" s="171" t="s">
        <v>91</v>
      </c>
      <c r="B79" s="164"/>
      <c r="C79" s="299" t="s">
        <v>628</v>
      </c>
      <c r="D79" s="166"/>
      <c r="E79" s="168"/>
      <c r="F79" s="167"/>
      <c r="G79" s="168"/>
      <c r="AO79" s="260"/>
      <c r="AP79" s="260"/>
      <c r="AQ79" s="260"/>
      <c r="AR79" s="260"/>
      <c r="AS79" s="260"/>
      <c r="AT79" s="260"/>
      <c r="AU79" s="260"/>
      <c r="AV79" s="260"/>
      <c r="AW79" s="260"/>
      <c r="AX79" s="260"/>
      <c r="AY79" s="260"/>
      <c r="AZ79" s="260"/>
      <c r="BA79" s="260"/>
      <c r="BB79" s="260"/>
      <c r="BC79" s="260"/>
      <c r="BD79" s="260"/>
      <c r="BE79" s="260"/>
      <c r="BF79" s="260"/>
      <c r="BG79" s="210"/>
      <c r="BH79" s="210"/>
      <c r="BI79" s="210"/>
    </row>
    <row r="80" spans="1:61" x14ac:dyDescent="0.25">
      <c r="A80" s="171" t="s">
        <v>91</v>
      </c>
      <c r="B80" s="164"/>
      <c r="C80" s="299" t="s">
        <v>628</v>
      </c>
      <c r="D80" s="166"/>
      <c r="E80" s="168"/>
      <c r="F80" s="167"/>
      <c r="G80" s="168"/>
      <c r="AO80" s="260"/>
      <c r="AP80" s="260"/>
      <c r="AQ80" s="260"/>
      <c r="AR80" s="260"/>
      <c r="AS80" s="260"/>
      <c r="AT80" s="260"/>
      <c r="AU80" s="260"/>
      <c r="AV80" s="260"/>
      <c r="AW80" s="260"/>
      <c r="AX80" s="260"/>
      <c r="AY80" s="260"/>
      <c r="AZ80" s="260"/>
      <c r="BA80" s="260"/>
      <c r="BB80" s="260"/>
      <c r="BC80" s="260"/>
      <c r="BD80" s="260"/>
      <c r="BE80" s="260"/>
      <c r="BF80" s="260"/>
      <c r="BG80" s="210"/>
      <c r="BH80" s="210"/>
      <c r="BI80" s="210"/>
    </row>
    <row r="81" spans="1:61" x14ac:dyDescent="0.25">
      <c r="A81" s="171" t="s">
        <v>91</v>
      </c>
      <c r="B81" s="164"/>
      <c r="C81" s="299" t="s">
        <v>628</v>
      </c>
      <c r="D81" s="166"/>
      <c r="E81" s="168"/>
      <c r="F81" s="167"/>
      <c r="G81" s="168"/>
      <c r="AO81" s="260"/>
      <c r="AP81" s="260"/>
      <c r="AQ81" s="260"/>
      <c r="AR81" s="260"/>
      <c r="AS81" s="260"/>
      <c r="AT81" s="260"/>
      <c r="AU81" s="260"/>
      <c r="AV81" s="260"/>
      <c r="AW81" s="260"/>
      <c r="AX81" s="260"/>
      <c r="AY81" s="260"/>
      <c r="AZ81" s="260"/>
      <c r="BA81" s="260"/>
      <c r="BB81" s="260"/>
      <c r="BC81" s="260"/>
      <c r="BD81" s="260"/>
      <c r="BE81" s="260"/>
      <c r="BF81" s="260"/>
      <c r="BG81" s="210"/>
      <c r="BH81" s="210"/>
      <c r="BI81" s="210"/>
    </row>
    <row r="82" spans="1:61" x14ac:dyDescent="0.25">
      <c r="A82" s="171" t="s">
        <v>91</v>
      </c>
      <c r="B82" s="164"/>
      <c r="C82" s="299" t="s">
        <v>628</v>
      </c>
      <c r="D82" s="166"/>
      <c r="E82" s="168"/>
      <c r="F82" s="167"/>
      <c r="G82" s="168"/>
      <c r="AO82" s="260"/>
      <c r="AP82" s="260"/>
      <c r="AQ82" s="260"/>
      <c r="AR82" s="260"/>
      <c r="AS82" s="260"/>
      <c r="AT82" s="260"/>
      <c r="AU82" s="260"/>
      <c r="AV82" s="260"/>
      <c r="AW82" s="260"/>
      <c r="AX82" s="260"/>
      <c r="AY82" s="260"/>
      <c r="AZ82" s="260"/>
      <c r="BA82" s="260"/>
      <c r="BB82" s="260"/>
      <c r="BC82" s="260"/>
      <c r="BD82" s="260"/>
      <c r="BE82" s="260"/>
      <c r="BF82" s="260"/>
      <c r="BG82" s="210"/>
      <c r="BH82" s="210"/>
      <c r="BI82" s="210"/>
    </row>
    <row r="83" spans="1:61" x14ac:dyDescent="0.25">
      <c r="A83" s="171" t="s">
        <v>91</v>
      </c>
      <c r="B83" s="164"/>
      <c r="C83" s="299" t="s">
        <v>628</v>
      </c>
      <c r="D83" s="166"/>
      <c r="E83" s="168"/>
      <c r="F83" s="167"/>
      <c r="G83" s="168"/>
      <c r="AO83" s="260"/>
      <c r="AP83" s="260"/>
      <c r="AQ83" s="260"/>
      <c r="AR83" s="260"/>
      <c r="AS83" s="260"/>
      <c r="AT83" s="260"/>
      <c r="AU83" s="260"/>
      <c r="AV83" s="260"/>
      <c r="AW83" s="260"/>
      <c r="AX83" s="260"/>
      <c r="AY83" s="260"/>
      <c r="AZ83" s="260"/>
      <c r="BA83" s="260"/>
      <c r="BB83" s="260"/>
      <c r="BC83" s="260"/>
      <c r="BD83" s="260"/>
      <c r="BE83" s="260"/>
      <c r="BF83" s="260"/>
      <c r="BG83" s="210"/>
      <c r="BH83" s="210"/>
      <c r="BI83" s="210"/>
    </row>
    <row r="84" spans="1:61" x14ac:dyDescent="0.25">
      <c r="A84" s="171" t="s">
        <v>91</v>
      </c>
      <c r="B84" s="164"/>
      <c r="C84" s="299" t="s">
        <v>628</v>
      </c>
      <c r="D84" s="166"/>
      <c r="E84" s="168"/>
      <c r="F84" s="167"/>
      <c r="G84" s="168"/>
      <c r="AO84" s="260"/>
      <c r="AP84" s="260"/>
      <c r="AQ84" s="260"/>
      <c r="AR84" s="260"/>
      <c r="AS84" s="260"/>
      <c r="AT84" s="260"/>
      <c r="AU84" s="260"/>
      <c r="AV84" s="260"/>
      <c r="AW84" s="260"/>
      <c r="AX84" s="260"/>
      <c r="AY84" s="260"/>
      <c r="AZ84" s="260"/>
      <c r="BA84" s="260"/>
      <c r="BB84" s="260"/>
      <c r="BC84" s="260"/>
      <c r="BD84" s="260"/>
      <c r="BE84" s="260"/>
      <c r="BF84" s="260"/>
      <c r="BG84" s="210"/>
      <c r="BH84" s="210"/>
      <c r="BI84" s="210"/>
    </row>
    <row r="85" spans="1:61" x14ac:dyDescent="0.25">
      <c r="A85" s="171" t="s">
        <v>91</v>
      </c>
      <c r="B85" s="164"/>
      <c r="C85" s="299" t="s">
        <v>628</v>
      </c>
      <c r="D85" s="166"/>
      <c r="E85" s="168"/>
      <c r="F85" s="167"/>
      <c r="G85" s="168"/>
      <c r="AO85" s="260"/>
      <c r="AP85" s="260"/>
      <c r="AQ85" s="260"/>
      <c r="AR85" s="260"/>
      <c r="AS85" s="260"/>
      <c r="AT85" s="260"/>
      <c r="AU85" s="260"/>
      <c r="AV85" s="260"/>
      <c r="AW85" s="260"/>
      <c r="AX85" s="260"/>
      <c r="AY85" s="260"/>
      <c r="AZ85" s="260"/>
      <c r="BA85" s="260"/>
      <c r="BB85" s="260"/>
      <c r="BC85" s="260"/>
      <c r="BD85" s="260"/>
      <c r="BE85" s="260"/>
      <c r="BF85" s="260"/>
      <c r="BG85" s="210"/>
      <c r="BH85" s="210"/>
      <c r="BI85" s="210"/>
    </row>
    <row r="86" spans="1:61" x14ac:dyDescent="0.25">
      <c r="A86" s="171" t="s">
        <v>91</v>
      </c>
      <c r="B86" s="164"/>
      <c r="C86" s="299" t="s">
        <v>628</v>
      </c>
      <c r="D86" s="166"/>
      <c r="E86" s="168"/>
      <c r="F86" s="167"/>
      <c r="G86" s="168"/>
      <c r="AO86" s="260"/>
      <c r="AP86" s="260"/>
      <c r="AQ86" s="260"/>
      <c r="AR86" s="260"/>
      <c r="AS86" s="260"/>
      <c r="AT86" s="260"/>
      <c r="AU86" s="260"/>
      <c r="AV86" s="260"/>
      <c r="AW86" s="260"/>
      <c r="AX86" s="260"/>
      <c r="AY86" s="260"/>
      <c r="AZ86" s="260"/>
      <c r="BA86" s="260"/>
      <c r="BB86" s="260"/>
      <c r="BC86" s="260"/>
      <c r="BD86" s="260"/>
      <c r="BE86" s="260"/>
      <c r="BF86" s="260"/>
      <c r="BG86" s="210"/>
      <c r="BH86" s="210"/>
      <c r="BI86" s="210"/>
    </row>
    <row r="87" spans="1:61" x14ac:dyDescent="0.25">
      <c r="A87" s="171" t="s">
        <v>91</v>
      </c>
      <c r="B87" s="164"/>
      <c r="C87" s="299" t="s">
        <v>628</v>
      </c>
      <c r="D87" s="166"/>
      <c r="E87" s="168"/>
      <c r="F87" s="167"/>
      <c r="G87" s="168"/>
      <c r="AO87" s="260"/>
      <c r="AP87" s="260"/>
      <c r="AQ87" s="260"/>
      <c r="AR87" s="260"/>
      <c r="AS87" s="260"/>
      <c r="AT87" s="260"/>
      <c r="AU87" s="260"/>
      <c r="AV87" s="260"/>
      <c r="AW87" s="260"/>
      <c r="AX87" s="260"/>
      <c r="AY87" s="260"/>
      <c r="AZ87" s="260"/>
      <c r="BA87" s="260"/>
      <c r="BB87" s="260"/>
      <c r="BC87" s="260"/>
      <c r="BD87" s="260"/>
      <c r="BE87" s="260"/>
      <c r="BF87" s="260"/>
      <c r="BG87" s="210"/>
      <c r="BH87" s="210"/>
      <c r="BI87" s="210"/>
    </row>
    <row r="88" spans="1:61" x14ac:dyDescent="0.25">
      <c r="A88" s="171" t="s">
        <v>91</v>
      </c>
      <c r="B88" s="164"/>
      <c r="C88" s="299" t="s">
        <v>628</v>
      </c>
      <c r="D88" s="166"/>
      <c r="E88" s="168"/>
      <c r="F88" s="167"/>
      <c r="G88" s="168"/>
      <c r="AO88" s="260"/>
      <c r="AP88" s="260"/>
      <c r="AQ88" s="260"/>
      <c r="AR88" s="260"/>
      <c r="AS88" s="260"/>
      <c r="AT88" s="260"/>
      <c r="AU88" s="260"/>
      <c r="AV88" s="260"/>
      <c r="AW88" s="260"/>
      <c r="AX88" s="260"/>
      <c r="AY88" s="260"/>
      <c r="AZ88" s="260"/>
      <c r="BA88" s="260"/>
      <c r="BB88" s="260"/>
      <c r="BC88" s="260"/>
      <c r="BD88" s="260"/>
      <c r="BE88" s="260"/>
      <c r="BF88" s="260"/>
      <c r="BG88" s="210"/>
      <c r="BH88" s="210"/>
      <c r="BI88" s="210"/>
    </row>
    <row r="89" spans="1:61" x14ac:dyDescent="0.25">
      <c r="A89" s="171" t="s">
        <v>91</v>
      </c>
      <c r="B89" s="164"/>
      <c r="C89" s="299" t="s">
        <v>628</v>
      </c>
      <c r="D89" s="166"/>
      <c r="E89" s="168"/>
      <c r="F89" s="167"/>
      <c r="G89" s="168"/>
      <c r="AO89" s="260"/>
      <c r="AP89" s="260"/>
      <c r="AQ89" s="260"/>
      <c r="AR89" s="260"/>
      <c r="AS89" s="260"/>
      <c r="AT89" s="260"/>
      <c r="AU89" s="260"/>
      <c r="AV89" s="260"/>
      <c r="AW89" s="260"/>
      <c r="AX89" s="260"/>
      <c r="AY89" s="260"/>
      <c r="AZ89" s="260"/>
      <c r="BA89" s="260"/>
      <c r="BB89" s="260"/>
      <c r="BC89" s="260"/>
      <c r="BD89" s="260"/>
      <c r="BE89" s="260"/>
      <c r="BF89" s="260"/>
      <c r="BG89" s="210"/>
      <c r="BH89" s="210"/>
      <c r="BI89" s="210"/>
    </row>
    <row r="90" spans="1:61" x14ac:dyDescent="0.25">
      <c r="A90" s="171" t="s">
        <v>91</v>
      </c>
      <c r="B90" s="164"/>
      <c r="C90" s="299" t="s">
        <v>628</v>
      </c>
      <c r="D90" s="166"/>
      <c r="E90" s="168"/>
      <c r="F90" s="167"/>
      <c r="G90" s="168"/>
      <c r="AO90" s="260"/>
      <c r="AP90" s="260"/>
      <c r="AQ90" s="260"/>
      <c r="AR90" s="260"/>
      <c r="AS90" s="260"/>
      <c r="AT90" s="260"/>
      <c r="AU90" s="260"/>
      <c r="AV90" s="260"/>
      <c r="AW90" s="260"/>
      <c r="AX90" s="260"/>
      <c r="AY90" s="260"/>
      <c r="AZ90" s="260"/>
      <c r="BA90" s="260"/>
      <c r="BB90" s="260"/>
      <c r="BC90" s="260"/>
      <c r="BD90" s="260"/>
      <c r="BE90" s="260"/>
      <c r="BF90" s="260"/>
      <c r="BG90" s="210"/>
      <c r="BH90" s="210"/>
      <c r="BI90" s="210"/>
    </row>
    <row r="91" spans="1:61" x14ac:dyDescent="0.25">
      <c r="A91" s="171" t="s">
        <v>91</v>
      </c>
      <c r="B91" s="164"/>
      <c r="C91" s="299" t="s">
        <v>628</v>
      </c>
      <c r="D91" s="166"/>
      <c r="E91" s="168"/>
      <c r="F91" s="167"/>
      <c r="G91" s="168"/>
      <c r="AO91" s="260"/>
      <c r="AP91" s="260"/>
      <c r="AQ91" s="260"/>
      <c r="AR91" s="260"/>
      <c r="AS91" s="260"/>
      <c r="AT91" s="260"/>
      <c r="AU91" s="260"/>
      <c r="AV91" s="260"/>
      <c r="AW91" s="260"/>
      <c r="AX91" s="260"/>
      <c r="AY91" s="260"/>
      <c r="AZ91" s="260"/>
      <c r="BA91" s="260"/>
      <c r="BB91" s="260"/>
      <c r="BC91" s="260"/>
      <c r="BD91" s="260"/>
      <c r="BE91" s="260"/>
      <c r="BF91" s="260"/>
      <c r="BG91" s="210"/>
      <c r="BH91" s="210"/>
      <c r="BI91" s="210"/>
    </row>
    <row r="92" spans="1:61" x14ac:dyDescent="0.25">
      <c r="A92" s="171" t="s">
        <v>91</v>
      </c>
      <c r="B92" s="164"/>
      <c r="C92" s="299" t="s">
        <v>628</v>
      </c>
      <c r="D92" s="166"/>
      <c r="E92" s="168"/>
      <c r="F92" s="167"/>
      <c r="G92" s="168"/>
      <c r="AO92" s="260"/>
      <c r="AP92" s="260"/>
      <c r="AQ92" s="260"/>
      <c r="AR92" s="260"/>
      <c r="AS92" s="260"/>
      <c r="AT92" s="260"/>
      <c r="AU92" s="260"/>
      <c r="AV92" s="260"/>
      <c r="AW92" s="260"/>
      <c r="AX92" s="260"/>
      <c r="AY92" s="260"/>
      <c r="AZ92" s="260"/>
      <c r="BA92" s="260"/>
      <c r="BB92" s="260"/>
      <c r="BC92" s="260"/>
      <c r="BD92" s="260"/>
      <c r="BE92" s="260"/>
      <c r="BF92" s="260"/>
      <c r="BG92" s="210"/>
      <c r="BH92" s="210"/>
      <c r="BI92" s="210"/>
    </row>
    <row r="93" spans="1:61" x14ac:dyDescent="0.25">
      <c r="A93" s="171" t="s">
        <v>91</v>
      </c>
      <c r="B93" s="164"/>
      <c r="C93" s="299" t="s">
        <v>628</v>
      </c>
      <c r="D93" s="166"/>
      <c r="E93" s="168"/>
      <c r="F93" s="167"/>
      <c r="G93" s="168"/>
      <c r="AO93" s="260"/>
      <c r="AP93" s="260"/>
      <c r="AQ93" s="260"/>
      <c r="AR93" s="260"/>
      <c r="AS93" s="260"/>
      <c r="AT93" s="260"/>
      <c r="AU93" s="260"/>
      <c r="AV93" s="260"/>
      <c r="AW93" s="260"/>
      <c r="AX93" s="260"/>
      <c r="AY93" s="260"/>
      <c r="AZ93" s="260"/>
      <c r="BA93" s="260"/>
      <c r="BB93" s="260"/>
      <c r="BC93" s="260"/>
      <c r="BD93" s="260"/>
      <c r="BE93" s="260"/>
      <c r="BF93" s="260"/>
      <c r="BG93" s="210"/>
      <c r="BH93" s="210"/>
      <c r="BI93" s="210"/>
    </row>
    <row r="94" spans="1:61" x14ac:dyDescent="0.25">
      <c r="A94" s="171" t="s">
        <v>91</v>
      </c>
      <c r="B94" s="164"/>
      <c r="C94" s="299" t="s">
        <v>628</v>
      </c>
      <c r="D94" s="166"/>
      <c r="E94" s="168"/>
      <c r="F94" s="167"/>
      <c r="G94" s="168"/>
      <c r="AO94" s="260"/>
      <c r="AP94" s="260"/>
      <c r="AQ94" s="260"/>
      <c r="AR94" s="260"/>
      <c r="AS94" s="260"/>
      <c r="AT94" s="260"/>
      <c r="AU94" s="260"/>
      <c r="AV94" s="260"/>
      <c r="AW94" s="260"/>
      <c r="AX94" s="260"/>
      <c r="AY94" s="260"/>
      <c r="AZ94" s="260"/>
      <c r="BA94" s="260"/>
      <c r="BB94" s="260"/>
      <c r="BC94" s="260"/>
      <c r="BD94" s="260"/>
      <c r="BE94" s="260"/>
      <c r="BF94" s="260"/>
      <c r="BG94" s="210"/>
      <c r="BH94" s="210"/>
      <c r="BI94" s="210"/>
    </row>
    <row r="95" spans="1:61" x14ac:dyDescent="0.25">
      <c r="A95" s="171" t="s">
        <v>91</v>
      </c>
      <c r="B95" s="164"/>
      <c r="C95" s="299" t="s">
        <v>628</v>
      </c>
      <c r="D95" s="166"/>
      <c r="E95" s="168"/>
      <c r="F95" s="167"/>
      <c r="G95" s="168"/>
      <c r="AO95" s="260"/>
      <c r="AP95" s="260"/>
      <c r="AQ95" s="260"/>
      <c r="AR95" s="260"/>
      <c r="AS95" s="260"/>
      <c r="AT95" s="260"/>
      <c r="AU95" s="260"/>
      <c r="AV95" s="260"/>
      <c r="AW95" s="260"/>
      <c r="AX95" s="260"/>
      <c r="AY95" s="260"/>
      <c r="AZ95" s="260"/>
      <c r="BA95" s="260"/>
      <c r="BB95" s="260"/>
      <c r="BC95" s="260"/>
      <c r="BD95" s="260"/>
      <c r="BE95" s="260"/>
      <c r="BF95" s="260"/>
      <c r="BG95" s="210"/>
      <c r="BH95" s="210"/>
      <c r="BI95" s="210"/>
    </row>
    <row r="96" spans="1:61" x14ac:dyDescent="0.25">
      <c r="A96" s="171" t="s">
        <v>91</v>
      </c>
      <c r="B96" s="164"/>
      <c r="C96" s="299" t="s">
        <v>628</v>
      </c>
      <c r="D96" s="166"/>
      <c r="E96" s="168"/>
      <c r="F96" s="167"/>
      <c r="G96" s="168"/>
      <c r="AO96" s="260"/>
      <c r="AP96" s="260"/>
      <c r="AQ96" s="260"/>
      <c r="AR96" s="260"/>
      <c r="AS96" s="260"/>
      <c r="AT96" s="260"/>
      <c r="AU96" s="260"/>
      <c r="AV96" s="260"/>
      <c r="AW96" s="260"/>
      <c r="AX96" s="260"/>
      <c r="AY96" s="260"/>
      <c r="AZ96" s="260"/>
      <c r="BA96" s="260"/>
      <c r="BB96" s="260"/>
      <c r="BC96" s="260"/>
      <c r="BD96" s="260"/>
      <c r="BE96" s="260"/>
      <c r="BF96" s="260"/>
      <c r="BG96" s="210"/>
      <c r="BH96" s="210"/>
      <c r="BI96" s="210"/>
    </row>
    <row r="97" spans="1:61" x14ac:dyDescent="0.25">
      <c r="A97" s="171" t="s">
        <v>91</v>
      </c>
      <c r="B97" s="164"/>
      <c r="C97" s="299" t="s">
        <v>628</v>
      </c>
      <c r="D97" s="166"/>
      <c r="E97" s="168"/>
      <c r="F97" s="167"/>
      <c r="G97" s="168"/>
      <c r="AO97" s="260"/>
      <c r="AP97" s="260"/>
      <c r="AQ97" s="260"/>
      <c r="AR97" s="260"/>
      <c r="AS97" s="260"/>
      <c r="AT97" s="260"/>
      <c r="AU97" s="260"/>
      <c r="AV97" s="260"/>
      <c r="AW97" s="260"/>
      <c r="AX97" s="260"/>
      <c r="AY97" s="260"/>
      <c r="AZ97" s="260"/>
      <c r="BA97" s="260"/>
      <c r="BB97" s="260"/>
      <c r="BC97" s="260"/>
      <c r="BD97" s="260"/>
      <c r="BE97" s="260"/>
      <c r="BF97" s="260"/>
      <c r="BG97" s="210"/>
      <c r="BH97" s="210"/>
      <c r="BI97" s="210"/>
    </row>
    <row r="98" spans="1:61" x14ac:dyDescent="0.25">
      <c r="A98" s="171" t="s">
        <v>91</v>
      </c>
      <c r="B98" s="164"/>
      <c r="C98" s="299" t="s">
        <v>628</v>
      </c>
      <c r="D98" s="166"/>
      <c r="E98" s="168"/>
      <c r="F98" s="167"/>
      <c r="G98" s="168"/>
      <c r="AO98" s="260"/>
      <c r="AP98" s="260"/>
      <c r="AQ98" s="260"/>
      <c r="AR98" s="260"/>
      <c r="AS98" s="260"/>
      <c r="AT98" s="260"/>
      <c r="AU98" s="260"/>
      <c r="AV98" s="260"/>
      <c r="AW98" s="260"/>
      <c r="AX98" s="260"/>
      <c r="AY98" s="260"/>
      <c r="AZ98" s="260"/>
      <c r="BA98" s="260"/>
      <c r="BB98" s="260"/>
      <c r="BC98" s="260"/>
      <c r="BD98" s="260"/>
      <c r="BE98" s="260"/>
      <c r="BF98" s="260"/>
      <c r="BG98" s="210"/>
      <c r="BH98" s="210"/>
      <c r="BI98" s="210"/>
    </row>
    <row r="99" spans="1:61" x14ac:dyDescent="0.25">
      <c r="A99" s="171" t="s">
        <v>91</v>
      </c>
      <c r="B99" s="164"/>
      <c r="C99" s="299" t="s">
        <v>628</v>
      </c>
      <c r="D99" s="166"/>
      <c r="E99" s="168"/>
      <c r="F99" s="167"/>
      <c r="G99" s="168"/>
      <c r="AO99" s="260"/>
      <c r="AP99" s="260"/>
      <c r="AQ99" s="260"/>
      <c r="AR99" s="260"/>
      <c r="AS99" s="260"/>
      <c r="AT99" s="260"/>
      <c r="AU99" s="260"/>
      <c r="AV99" s="260"/>
      <c r="AW99" s="260"/>
      <c r="AX99" s="260"/>
      <c r="AY99" s="260"/>
      <c r="AZ99" s="260"/>
      <c r="BA99" s="260"/>
      <c r="BB99" s="260"/>
      <c r="BC99" s="260"/>
      <c r="BD99" s="260"/>
      <c r="BE99" s="260"/>
      <c r="BF99" s="260"/>
      <c r="BG99" s="210"/>
      <c r="BH99" s="210"/>
      <c r="BI99" s="210"/>
    </row>
    <row r="100" spans="1:61" x14ac:dyDescent="0.25">
      <c r="A100" s="171" t="s">
        <v>91</v>
      </c>
      <c r="B100" s="164"/>
      <c r="C100" s="299" t="s">
        <v>628</v>
      </c>
      <c r="D100" s="166"/>
      <c r="E100" s="168"/>
      <c r="F100" s="167"/>
      <c r="G100" s="168"/>
      <c r="AO100" s="260"/>
      <c r="AP100" s="260"/>
      <c r="AQ100" s="260"/>
      <c r="AR100" s="260"/>
      <c r="AS100" s="260"/>
      <c r="AT100" s="260"/>
      <c r="AU100" s="260"/>
      <c r="AV100" s="260"/>
      <c r="AW100" s="260"/>
      <c r="AX100" s="260"/>
      <c r="AY100" s="260"/>
      <c r="AZ100" s="260"/>
      <c r="BA100" s="260"/>
      <c r="BB100" s="260"/>
      <c r="BC100" s="260"/>
      <c r="BD100" s="260"/>
      <c r="BE100" s="260"/>
      <c r="BF100" s="260"/>
      <c r="BG100" s="210"/>
      <c r="BH100" s="210"/>
      <c r="BI100" s="210"/>
    </row>
    <row r="101" spans="1:61" x14ac:dyDescent="0.25">
      <c r="A101" s="171" t="s">
        <v>91</v>
      </c>
      <c r="B101" s="164"/>
      <c r="C101" s="299" t="s">
        <v>628</v>
      </c>
      <c r="D101" s="166"/>
      <c r="E101" s="168"/>
      <c r="F101" s="167"/>
      <c r="G101" s="168"/>
      <c r="AO101" s="260"/>
      <c r="AP101" s="260"/>
      <c r="AQ101" s="260"/>
      <c r="AR101" s="260"/>
      <c r="AS101" s="260"/>
      <c r="AT101" s="260"/>
      <c r="AU101" s="260"/>
      <c r="AV101" s="260"/>
      <c r="AW101" s="260"/>
      <c r="AX101" s="260"/>
      <c r="AY101" s="260"/>
      <c r="AZ101" s="260"/>
      <c r="BA101" s="260"/>
      <c r="BB101" s="260"/>
      <c r="BC101" s="260"/>
      <c r="BD101" s="260"/>
      <c r="BE101" s="260"/>
      <c r="BF101" s="260"/>
      <c r="BG101" s="210"/>
      <c r="BH101" s="210"/>
      <c r="BI101" s="210"/>
    </row>
    <row r="102" spans="1:61" x14ac:dyDescent="0.25">
      <c r="A102" s="171" t="s">
        <v>91</v>
      </c>
      <c r="B102" s="164"/>
      <c r="C102" s="299" t="s">
        <v>628</v>
      </c>
      <c r="D102" s="166"/>
      <c r="E102" s="168"/>
      <c r="F102" s="167"/>
      <c r="G102" s="168"/>
      <c r="AO102" s="260"/>
      <c r="AP102" s="260"/>
      <c r="AQ102" s="260"/>
      <c r="AR102" s="260"/>
      <c r="AS102" s="260"/>
      <c r="AT102" s="260"/>
      <c r="AU102" s="260"/>
      <c r="AV102" s="260"/>
      <c r="AW102" s="260"/>
      <c r="AX102" s="260"/>
      <c r="AY102" s="260"/>
      <c r="AZ102" s="260"/>
      <c r="BA102" s="260"/>
      <c r="BB102" s="260"/>
      <c r="BC102" s="260"/>
      <c r="BD102" s="260"/>
      <c r="BE102" s="260"/>
      <c r="BF102" s="260"/>
      <c r="BG102" s="210"/>
      <c r="BH102" s="210"/>
      <c r="BI102" s="210"/>
    </row>
    <row r="103" spans="1:61" x14ac:dyDescent="0.25">
      <c r="A103" s="171" t="s">
        <v>91</v>
      </c>
      <c r="B103" s="164"/>
      <c r="C103" s="299" t="s">
        <v>628</v>
      </c>
      <c r="D103" s="166"/>
      <c r="E103" s="168"/>
      <c r="F103" s="167"/>
      <c r="G103" s="168"/>
      <c r="AO103" s="260"/>
      <c r="AP103" s="260"/>
      <c r="AQ103" s="260"/>
      <c r="AR103" s="260"/>
      <c r="AS103" s="260"/>
      <c r="AT103" s="260"/>
      <c r="AU103" s="260"/>
      <c r="AV103" s="260"/>
      <c r="AW103" s="260"/>
      <c r="AX103" s="260"/>
      <c r="AY103" s="260"/>
      <c r="AZ103" s="260"/>
      <c r="BA103" s="260"/>
      <c r="BB103" s="260"/>
      <c r="BC103" s="260"/>
      <c r="BD103" s="260"/>
      <c r="BE103" s="260"/>
      <c r="BF103" s="260"/>
      <c r="BG103" s="210"/>
      <c r="BH103" s="210"/>
      <c r="BI103" s="210"/>
    </row>
    <row r="104" spans="1:61" x14ac:dyDescent="0.25">
      <c r="A104" s="171" t="s">
        <v>91</v>
      </c>
      <c r="B104" s="164"/>
      <c r="C104" s="299" t="s">
        <v>628</v>
      </c>
      <c r="D104" s="166"/>
      <c r="E104" s="168"/>
      <c r="F104" s="167"/>
      <c r="G104" s="168"/>
      <c r="AO104" s="260"/>
      <c r="AP104" s="260"/>
      <c r="AQ104" s="260"/>
      <c r="AR104" s="260"/>
      <c r="AS104" s="260"/>
      <c r="AT104" s="260"/>
      <c r="AU104" s="260"/>
      <c r="AV104" s="260"/>
      <c r="AW104" s="260"/>
      <c r="AX104" s="260"/>
      <c r="AY104" s="260"/>
      <c r="AZ104" s="260"/>
      <c r="BA104" s="260"/>
      <c r="BB104" s="260"/>
      <c r="BC104" s="260"/>
      <c r="BD104" s="260"/>
      <c r="BE104" s="260"/>
      <c r="BF104" s="260"/>
      <c r="BG104" s="210"/>
      <c r="BH104" s="210"/>
      <c r="BI104" s="210"/>
    </row>
    <row r="105" spans="1:61" x14ac:dyDescent="0.25">
      <c r="A105" s="171" t="s">
        <v>91</v>
      </c>
      <c r="B105" s="164"/>
      <c r="C105" s="299" t="s">
        <v>628</v>
      </c>
      <c r="D105" s="166"/>
      <c r="E105" s="168"/>
      <c r="F105" s="167"/>
      <c r="G105" s="168"/>
      <c r="AO105" s="260"/>
      <c r="AP105" s="260"/>
      <c r="AQ105" s="260"/>
      <c r="AR105" s="260"/>
      <c r="AS105" s="260"/>
      <c r="AT105" s="260"/>
      <c r="AU105" s="260"/>
      <c r="AV105" s="260"/>
      <c r="AW105" s="260"/>
      <c r="AX105" s="260"/>
      <c r="AY105" s="260"/>
      <c r="AZ105" s="260"/>
      <c r="BA105" s="260"/>
      <c r="BB105" s="260"/>
      <c r="BC105" s="260"/>
      <c r="BD105" s="260"/>
      <c r="BE105" s="260"/>
      <c r="BF105" s="260"/>
      <c r="BG105" s="210"/>
      <c r="BH105" s="210"/>
      <c r="BI105" s="210"/>
    </row>
    <row r="106" spans="1:61" x14ac:dyDescent="0.25">
      <c r="A106" s="171" t="s">
        <v>91</v>
      </c>
      <c r="B106" s="164"/>
      <c r="C106" s="299" t="s">
        <v>628</v>
      </c>
      <c r="D106" s="166"/>
      <c r="E106" s="168"/>
      <c r="F106" s="167"/>
      <c r="G106" s="168"/>
      <c r="AO106" s="260"/>
      <c r="AP106" s="260"/>
      <c r="AQ106" s="260"/>
      <c r="AR106" s="260"/>
      <c r="AS106" s="260"/>
      <c r="AT106" s="260"/>
      <c r="AU106" s="260"/>
      <c r="AV106" s="260"/>
      <c r="AW106" s="260"/>
      <c r="AX106" s="260"/>
      <c r="AY106" s="260"/>
      <c r="AZ106" s="260"/>
      <c r="BA106" s="260"/>
      <c r="BB106" s="260"/>
      <c r="BC106" s="260"/>
      <c r="BD106" s="260"/>
      <c r="BE106" s="260"/>
      <c r="BF106" s="260"/>
      <c r="BG106" s="210"/>
      <c r="BH106" s="210"/>
      <c r="BI106" s="210"/>
    </row>
    <row r="107" spans="1:61" x14ac:dyDescent="0.25">
      <c r="A107" s="171" t="s">
        <v>91</v>
      </c>
      <c r="B107" s="164"/>
      <c r="C107" s="299" t="s">
        <v>628</v>
      </c>
      <c r="D107" s="166"/>
      <c r="E107" s="168"/>
      <c r="F107" s="167"/>
      <c r="G107" s="168"/>
      <c r="AO107" s="260"/>
      <c r="AP107" s="260"/>
      <c r="AQ107" s="260"/>
      <c r="AR107" s="260"/>
      <c r="AS107" s="260"/>
      <c r="AT107" s="260"/>
      <c r="AU107" s="260"/>
      <c r="AV107" s="260"/>
      <c r="AW107" s="260"/>
      <c r="AX107" s="260"/>
      <c r="AY107" s="260"/>
      <c r="AZ107" s="260"/>
      <c r="BA107" s="260"/>
      <c r="BB107" s="260"/>
      <c r="BC107" s="260"/>
      <c r="BD107" s="260"/>
      <c r="BE107" s="260"/>
      <c r="BF107" s="260"/>
      <c r="BG107" s="210"/>
      <c r="BH107" s="210"/>
      <c r="BI107" s="210"/>
    </row>
    <row r="108" spans="1:61" x14ac:dyDescent="0.25">
      <c r="A108" s="171" t="s">
        <v>91</v>
      </c>
      <c r="B108" s="164"/>
      <c r="C108" s="299" t="s">
        <v>628</v>
      </c>
      <c r="D108" s="166"/>
      <c r="E108" s="168"/>
      <c r="F108" s="167"/>
      <c r="G108" s="168"/>
      <c r="AO108" s="260"/>
      <c r="AP108" s="260"/>
      <c r="AQ108" s="260"/>
      <c r="AR108" s="260"/>
      <c r="AS108" s="260"/>
      <c r="AT108" s="260"/>
      <c r="AU108" s="260"/>
      <c r="AV108" s="260"/>
      <c r="AW108" s="260"/>
      <c r="AX108" s="260"/>
      <c r="AY108" s="260"/>
      <c r="AZ108" s="260"/>
      <c r="BA108" s="260"/>
      <c r="BB108" s="260"/>
      <c r="BC108" s="260"/>
      <c r="BD108" s="260"/>
      <c r="BE108" s="260"/>
      <c r="BF108" s="260"/>
      <c r="BG108" s="210"/>
      <c r="BH108" s="210"/>
      <c r="BI108" s="210"/>
    </row>
    <row r="109" spans="1:61" x14ac:dyDescent="0.25">
      <c r="A109" s="171" t="s">
        <v>91</v>
      </c>
      <c r="B109" s="164"/>
      <c r="C109" s="299" t="s">
        <v>628</v>
      </c>
      <c r="D109" s="166"/>
      <c r="E109" s="168"/>
      <c r="F109" s="167"/>
      <c r="G109" s="168"/>
      <c r="AO109" s="260"/>
      <c r="AP109" s="260"/>
      <c r="AQ109" s="260"/>
      <c r="AR109" s="260"/>
      <c r="AS109" s="260"/>
      <c r="AT109" s="260"/>
      <c r="AU109" s="260"/>
      <c r="AV109" s="260"/>
      <c r="AW109" s="260"/>
      <c r="AX109" s="260"/>
      <c r="AY109" s="260"/>
      <c r="AZ109" s="260"/>
      <c r="BA109" s="260"/>
      <c r="BB109" s="260"/>
      <c r="BC109" s="260"/>
      <c r="BD109" s="260"/>
      <c r="BE109" s="260"/>
      <c r="BF109" s="260"/>
      <c r="BG109" s="210"/>
      <c r="BH109" s="210"/>
      <c r="BI109" s="210"/>
    </row>
    <row r="110" spans="1:61" x14ac:dyDescent="0.25">
      <c r="A110" s="171" t="s">
        <v>91</v>
      </c>
      <c r="B110" s="164"/>
      <c r="C110" s="299" t="s">
        <v>628</v>
      </c>
      <c r="D110" s="166"/>
      <c r="E110" s="168"/>
      <c r="F110" s="167"/>
      <c r="G110" s="168"/>
      <c r="AO110" s="260"/>
      <c r="AP110" s="260"/>
      <c r="AQ110" s="260"/>
      <c r="AR110" s="260"/>
      <c r="AS110" s="260"/>
      <c r="AT110" s="260"/>
      <c r="AU110" s="260"/>
      <c r="AV110" s="260"/>
      <c r="AW110" s="260"/>
      <c r="AX110" s="260"/>
      <c r="AY110" s="260"/>
      <c r="AZ110" s="260"/>
      <c r="BA110" s="260"/>
      <c r="BB110" s="260"/>
      <c r="BC110" s="260"/>
      <c r="BD110" s="260"/>
      <c r="BE110" s="260"/>
      <c r="BF110" s="260"/>
      <c r="BG110" s="210"/>
      <c r="BH110" s="210"/>
      <c r="BI110" s="210"/>
    </row>
    <row r="111" spans="1:61" x14ac:dyDescent="0.25">
      <c r="A111" s="171" t="s">
        <v>91</v>
      </c>
      <c r="B111" s="164"/>
      <c r="C111" s="299" t="s">
        <v>628</v>
      </c>
      <c r="D111" s="166"/>
      <c r="E111" s="168"/>
      <c r="F111" s="167"/>
      <c r="G111" s="168"/>
      <c r="AO111" s="260"/>
      <c r="AP111" s="260"/>
      <c r="AQ111" s="260"/>
      <c r="AR111" s="260"/>
      <c r="AS111" s="260"/>
      <c r="AT111" s="260"/>
      <c r="AU111" s="260"/>
      <c r="AV111" s="260"/>
      <c r="AW111" s="260"/>
      <c r="AX111" s="260"/>
      <c r="AY111" s="260"/>
      <c r="AZ111" s="260"/>
      <c r="BA111" s="260"/>
      <c r="BB111" s="260"/>
      <c r="BC111" s="260"/>
      <c r="BD111" s="260"/>
      <c r="BE111" s="260"/>
      <c r="BF111" s="260"/>
      <c r="BG111" s="210"/>
      <c r="BH111" s="210"/>
      <c r="BI111" s="210"/>
    </row>
    <row r="112" spans="1:61" x14ac:dyDescent="0.25">
      <c r="A112" s="171" t="s">
        <v>91</v>
      </c>
      <c r="B112" s="164"/>
      <c r="C112" s="299" t="s">
        <v>628</v>
      </c>
      <c r="D112" s="166"/>
      <c r="E112" s="168"/>
      <c r="F112" s="167"/>
      <c r="G112" s="168"/>
      <c r="AO112" s="260"/>
      <c r="AP112" s="260"/>
      <c r="AQ112" s="260"/>
      <c r="AR112" s="260"/>
      <c r="AS112" s="260"/>
      <c r="AT112" s="260"/>
      <c r="AU112" s="260"/>
      <c r="AV112" s="260"/>
      <c r="AW112" s="260"/>
      <c r="AX112" s="260"/>
      <c r="AY112" s="260"/>
      <c r="AZ112" s="260"/>
      <c r="BA112" s="260"/>
      <c r="BB112" s="260"/>
      <c r="BC112" s="260"/>
      <c r="BD112" s="260"/>
      <c r="BE112" s="260"/>
      <c r="BF112" s="260"/>
      <c r="BG112" s="210"/>
      <c r="BH112" s="210"/>
      <c r="BI112" s="210"/>
    </row>
    <row r="113" spans="1:61" x14ac:dyDescent="0.25">
      <c r="A113" s="171" t="s">
        <v>91</v>
      </c>
      <c r="B113" s="164"/>
      <c r="C113" s="299" t="s">
        <v>628</v>
      </c>
      <c r="D113" s="166"/>
      <c r="E113" s="168"/>
      <c r="F113" s="167"/>
      <c r="G113" s="168"/>
      <c r="AO113" s="260"/>
      <c r="AP113" s="260"/>
      <c r="AQ113" s="260"/>
      <c r="AR113" s="260"/>
      <c r="AS113" s="260"/>
      <c r="AT113" s="260"/>
      <c r="AU113" s="260"/>
      <c r="AV113" s="260"/>
      <c r="AW113" s="260"/>
      <c r="AX113" s="260"/>
      <c r="AY113" s="260"/>
      <c r="AZ113" s="260"/>
      <c r="BA113" s="260"/>
      <c r="BB113" s="260"/>
      <c r="BC113" s="260"/>
      <c r="BD113" s="260"/>
      <c r="BE113" s="260"/>
      <c r="BF113" s="260"/>
      <c r="BG113" s="210"/>
      <c r="BH113" s="210"/>
      <c r="BI113" s="210"/>
    </row>
    <row r="114" spans="1:61" x14ac:dyDescent="0.25">
      <c r="A114" s="171" t="s">
        <v>91</v>
      </c>
      <c r="B114" s="164"/>
      <c r="C114" s="299" t="s">
        <v>628</v>
      </c>
      <c r="D114" s="166"/>
      <c r="E114" s="168"/>
      <c r="F114" s="167"/>
      <c r="G114" s="168"/>
      <c r="AO114" s="260"/>
      <c r="AP114" s="260"/>
      <c r="AQ114" s="260"/>
      <c r="AR114" s="260"/>
      <c r="AS114" s="260"/>
      <c r="AT114" s="260"/>
      <c r="AU114" s="260"/>
      <c r="AV114" s="260"/>
      <c r="AW114" s="260"/>
      <c r="AX114" s="260"/>
      <c r="AY114" s="260"/>
      <c r="AZ114" s="260"/>
      <c r="BA114" s="260"/>
      <c r="BB114" s="260"/>
      <c r="BC114" s="260"/>
      <c r="BD114" s="260"/>
      <c r="BE114" s="260"/>
      <c r="BF114" s="260"/>
      <c r="BG114" s="210"/>
      <c r="BH114" s="210"/>
      <c r="BI114" s="210"/>
    </row>
    <row r="115" spans="1:61" x14ac:dyDescent="0.25">
      <c r="A115" s="171" t="s">
        <v>91</v>
      </c>
      <c r="B115" s="164"/>
      <c r="C115" s="299" t="s">
        <v>628</v>
      </c>
      <c r="D115" s="166"/>
      <c r="E115" s="168"/>
      <c r="F115" s="167"/>
      <c r="G115" s="168"/>
      <c r="AO115" s="260"/>
      <c r="AP115" s="260"/>
      <c r="AQ115" s="260"/>
      <c r="AR115" s="260"/>
      <c r="AS115" s="260"/>
      <c r="AT115" s="260"/>
      <c r="AU115" s="260"/>
      <c r="AV115" s="260"/>
      <c r="AW115" s="260"/>
      <c r="AX115" s="260"/>
      <c r="AY115" s="260"/>
      <c r="AZ115" s="260"/>
      <c r="BA115" s="260"/>
      <c r="BB115" s="260"/>
      <c r="BC115" s="260"/>
      <c r="BD115" s="260"/>
      <c r="BE115" s="260"/>
      <c r="BF115" s="260"/>
      <c r="BG115" s="210"/>
      <c r="BH115" s="210"/>
      <c r="BI115" s="210"/>
    </row>
    <row r="116" spans="1:61" x14ac:dyDescent="0.25">
      <c r="A116" s="171" t="s">
        <v>91</v>
      </c>
      <c r="B116" s="164"/>
      <c r="C116" s="299" t="s">
        <v>628</v>
      </c>
      <c r="D116" s="166"/>
      <c r="E116" s="168"/>
      <c r="F116" s="167"/>
      <c r="G116" s="168"/>
      <c r="AO116" s="260"/>
      <c r="AP116" s="260"/>
      <c r="AQ116" s="260"/>
      <c r="AR116" s="260"/>
      <c r="AS116" s="260"/>
      <c r="AT116" s="260"/>
      <c r="AU116" s="260"/>
      <c r="AV116" s="260"/>
      <c r="AW116" s="260"/>
      <c r="AX116" s="260"/>
      <c r="AY116" s="260"/>
      <c r="AZ116" s="260"/>
      <c r="BA116" s="260"/>
      <c r="BB116" s="260"/>
      <c r="BC116" s="260"/>
      <c r="BD116" s="260"/>
      <c r="BE116" s="260"/>
      <c r="BF116" s="260"/>
      <c r="BG116" s="210"/>
      <c r="BH116" s="210"/>
      <c r="BI116" s="210"/>
    </row>
    <row r="117" spans="1:61" x14ac:dyDescent="0.25">
      <c r="A117" s="171" t="s">
        <v>91</v>
      </c>
      <c r="B117" s="164"/>
      <c r="C117" s="299" t="s">
        <v>628</v>
      </c>
      <c r="D117" s="166"/>
      <c r="E117" s="168"/>
      <c r="F117" s="167"/>
      <c r="G117" s="168"/>
      <c r="AO117" s="260"/>
      <c r="AP117" s="260"/>
      <c r="AQ117" s="260"/>
      <c r="AR117" s="260"/>
      <c r="AS117" s="260"/>
      <c r="AT117" s="260"/>
      <c r="AU117" s="260"/>
      <c r="AV117" s="260"/>
      <c r="AW117" s="260"/>
      <c r="AX117" s="260"/>
      <c r="AY117" s="260"/>
      <c r="AZ117" s="260"/>
      <c r="BA117" s="260"/>
      <c r="BB117" s="260"/>
      <c r="BC117" s="260"/>
      <c r="BD117" s="260"/>
      <c r="BE117" s="260"/>
      <c r="BF117" s="260"/>
      <c r="BG117" s="210"/>
      <c r="BH117" s="210"/>
      <c r="BI117" s="210"/>
    </row>
    <row r="118" spans="1:61" x14ac:dyDescent="0.25">
      <c r="A118" s="171" t="s">
        <v>91</v>
      </c>
      <c r="B118" s="164"/>
      <c r="C118" s="299" t="s">
        <v>628</v>
      </c>
      <c r="D118" s="166"/>
      <c r="E118" s="168"/>
      <c r="F118" s="167"/>
      <c r="G118" s="168"/>
      <c r="AO118" s="260"/>
      <c r="AP118" s="260"/>
      <c r="AQ118" s="260"/>
      <c r="AR118" s="260"/>
      <c r="AS118" s="260"/>
      <c r="AT118" s="260"/>
      <c r="AU118" s="260"/>
      <c r="AV118" s="260"/>
      <c r="AW118" s="260"/>
      <c r="AX118" s="260"/>
      <c r="AY118" s="260"/>
      <c r="AZ118" s="260"/>
      <c r="BA118" s="260"/>
      <c r="BB118" s="260"/>
      <c r="BC118" s="260"/>
      <c r="BD118" s="260"/>
      <c r="BE118" s="260"/>
      <c r="BF118" s="260"/>
      <c r="BG118" s="210"/>
      <c r="BH118" s="210"/>
      <c r="BI118" s="210"/>
    </row>
    <row r="119" spans="1:61" x14ac:dyDescent="0.25">
      <c r="A119" s="171" t="s">
        <v>91</v>
      </c>
      <c r="B119" s="164"/>
      <c r="C119" s="299" t="s">
        <v>628</v>
      </c>
      <c r="D119" s="166"/>
      <c r="E119" s="168"/>
      <c r="F119" s="167"/>
      <c r="G119" s="168"/>
      <c r="AO119" s="260"/>
      <c r="AP119" s="260"/>
      <c r="AQ119" s="260"/>
      <c r="AR119" s="260"/>
      <c r="AS119" s="260"/>
      <c r="AT119" s="260"/>
      <c r="AU119" s="260"/>
      <c r="AV119" s="260"/>
      <c r="AW119" s="260"/>
      <c r="AX119" s="260"/>
      <c r="AY119" s="260"/>
      <c r="AZ119" s="260"/>
      <c r="BA119" s="260"/>
      <c r="BB119" s="260"/>
      <c r="BC119" s="260"/>
      <c r="BD119" s="260"/>
      <c r="BE119" s="260"/>
      <c r="BF119" s="260"/>
      <c r="BG119" s="210"/>
      <c r="BH119" s="210"/>
      <c r="BI119" s="210"/>
    </row>
    <row r="120" spans="1:61" x14ac:dyDescent="0.25">
      <c r="A120" s="171" t="s">
        <v>91</v>
      </c>
      <c r="B120" s="164"/>
      <c r="C120" s="299" t="s">
        <v>628</v>
      </c>
      <c r="D120" s="166"/>
      <c r="E120" s="168"/>
      <c r="F120" s="167"/>
      <c r="G120" s="168"/>
      <c r="AO120" s="260"/>
      <c r="AP120" s="260"/>
      <c r="AQ120" s="260"/>
      <c r="AR120" s="260"/>
      <c r="AS120" s="260"/>
      <c r="AT120" s="260"/>
      <c r="AU120" s="260"/>
      <c r="AV120" s="260"/>
      <c r="AW120" s="260"/>
      <c r="AX120" s="260"/>
      <c r="AY120" s="260"/>
      <c r="AZ120" s="260"/>
      <c r="BA120" s="260"/>
      <c r="BB120" s="260"/>
      <c r="BC120" s="260"/>
      <c r="BD120" s="260"/>
      <c r="BE120" s="260"/>
      <c r="BF120" s="260"/>
      <c r="BG120" s="210"/>
      <c r="BH120" s="210"/>
      <c r="BI120" s="210"/>
    </row>
    <row r="121" spans="1:61" x14ac:dyDescent="0.25">
      <c r="A121" s="171" t="s">
        <v>91</v>
      </c>
      <c r="B121" s="164"/>
      <c r="C121" s="299" t="s">
        <v>628</v>
      </c>
      <c r="D121" s="166"/>
      <c r="E121" s="168"/>
      <c r="F121" s="167"/>
      <c r="G121" s="168"/>
      <c r="AO121" s="260"/>
      <c r="AP121" s="260"/>
      <c r="AQ121" s="260"/>
      <c r="AR121" s="260"/>
      <c r="AS121" s="260"/>
      <c r="AT121" s="260"/>
      <c r="AU121" s="260"/>
      <c r="AV121" s="260"/>
      <c r="AW121" s="260"/>
      <c r="AX121" s="260"/>
      <c r="AY121" s="260"/>
      <c r="AZ121" s="260"/>
      <c r="BA121" s="260"/>
      <c r="BB121" s="260"/>
      <c r="BC121" s="260"/>
      <c r="BD121" s="260"/>
      <c r="BE121" s="260"/>
      <c r="BF121" s="260"/>
      <c r="BG121" s="210"/>
      <c r="BH121" s="210"/>
      <c r="BI121" s="210"/>
    </row>
    <row r="122" spans="1:61" x14ac:dyDescent="0.25">
      <c r="A122" s="171" t="s">
        <v>91</v>
      </c>
      <c r="B122" s="164"/>
      <c r="C122" s="299" t="s">
        <v>628</v>
      </c>
      <c r="D122" s="166"/>
      <c r="E122" s="168"/>
      <c r="F122" s="167"/>
      <c r="G122" s="168"/>
      <c r="AO122" s="260"/>
      <c r="AP122" s="260"/>
      <c r="AQ122" s="260"/>
      <c r="AR122" s="260"/>
      <c r="AS122" s="260"/>
      <c r="AT122" s="260"/>
      <c r="AU122" s="260"/>
      <c r="AV122" s="260"/>
      <c r="AW122" s="260"/>
      <c r="AX122" s="260"/>
      <c r="AY122" s="260"/>
      <c r="AZ122" s="260"/>
      <c r="BA122" s="260"/>
      <c r="BB122" s="260"/>
      <c r="BC122" s="260"/>
      <c r="BD122" s="260"/>
      <c r="BE122" s="260"/>
      <c r="BF122" s="260"/>
      <c r="BG122" s="210"/>
      <c r="BH122" s="210"/>
      <c r="BI122" s="210"/>
    </row>
    <row r="123" spans="1:61" x14ac:dyDescent="0.25">
      <c r="A123" s="171" t="s">
        <v>91</v>
      </c>
      <c r="B123" s="164"/>
      <c r="C123" s="299" t="s">
        <v>628</v>
      </c>
      <c r="D123" s="166"/>
      <c r="E123" s="168"/>
      <c r="F123" s="167"/>
      <c r="G123" s="168"/>
      <c r="AO123" s="260"/>
      <c r="AP123" s="260"/>
      <c r="AQ123" s="260"/>
      <c r="AR123" s="260"/>
      <c r="AS123" s="260"/>
      <c r="AT123" s="260"/>
      <c r="AU123" s="260"/>
      <c r="AV123" s="260"/>
      <c r="AW123" s="260"/>
      <c r="AX123" s="260"/>
      <c r="AY123" s="260"/>
      <c r="AZ123" s="260"/>
      <c r="BA123" s="260"/>
      <c r="BB123" s="260"/>
      <c r="BC123" s="260"/>
      <c r="BD123" s="260"/>
      <c r="BE123" s="260"/>
      <c r="BF123" s="260"/>
      <c r="BG123" s="210"/>
      <c r="BH123" s="210"/>
      <c r="BI123" s="210"/>
    </row>
    <row r="124" spans="1:61" x14ac:dyDescent="0.25">
      <c r="A124" s="171" t="s">
        <v>91</v>
      </c>
      <c r="B124" s="164"/>
      <c r="C124" s="299" t="s">
        <v>628</v>
      </c>
      <c r="D124" s="166"/>
      <c r="E124" s="168"/>
      <c r="F124" s="167"/>
      <c r="G124" s="168"/>
      <c r="AO124" s="260"/>
      <c r="AP124" s="260"/>
      <c r="AQ124" s="260"/>
      <c r="AR124" s="260"/>
      <c r="AS124" s="260"/>
      <c r="AT124" s="260"/>
      <c r="AU124" s="260"/>
      <c r="AV124" s="260"/>
      <c r="AW124" s="260"/>
      <c r="AX124" s="260"/>
      <c r="AY124" s="260"/>
      <c r="AZ124" s="260"/>
      <c r="BA124" s="260"/>
      <c r="BB124" s="260"/>
      <c r="BC124" s="260"/>
      <c r="BD124" s="260"/>
      <c r="BE124" s="260"/>
      <c r="BF124" s="260"/>
      <c r="BG124" s="210"/>
      <c r="BH124" s="210"/>
      <c r="BI124" s="210"/>
    </row>
    <row r="125" spans="1:61" x14ac:dyDescent="0.25">
      <c r="A125" s="171" t="s">
        <v>91</v>
      </c>
      <c r="B125" s="164"/>
      <c r="C125" s="299" t="s">
        <v>628</v>
      </c>
      <c r="D125" s="166"/>
      <c r="E125" s="168"/>
      <c r="F125" s="167"/>
      <c r="G125" s="168"/>
      <c r="AO125" s="260"/>
      <c r="AP125" s="260"/>
      <c r="AQ125" s="260"/>
      <c r="AR125" s="260"/>
      <c r="AS125" s="260"/>
      <c r="AT125" s="260"/>
      <c r="AU125" s="260"/>
      <c r="AV125" s="260"/>
      <c r="AW125" s="260"/>
      <c r="AX125" s="260"/>
      <c r="AY125" s="260"/>
      <c r="AZ125" s="260"/>
      <c r="BA125" s="260"/>
      <c r="BB125" s="260"/>
      <c r="BC125" s="260"/>
      <c r="BD125" s="260"/>
      <c r="BE125" s="260"/>
      <c r="BF125" s="260"/>
      <c r="BG125" s="210"/>
      <c r="BH125" s="210"/>
      <c r="BI125" s="210"/>
    </row>
    <row r="126" spans="1:61" x14ac:dyDescent="0.25">
      <c r="A126" s="171" t="s">
        <v>91</v>
      </c>
      <c r="B126" s="164"/>
      <c r="C126" s="299" t="s">
        <v>628</v>
      </c>
      <c r="D126" s="166"/>
      <c r="E126" s="168"/>
      <c r="F126" s="167"/>
      <c r="G126" s="168"/>
      <c r="AO126" s="260"/>
      <c r="AP126" s="260"/>
      <c r="AQ126" s="260"/>
      <c r="AR126" s="260"/>
      <c r="AS126" s="260"/>
      <c r="AT126" s="260"/>
      <c r="AU126" s="260"/>
      <c r="AV126" s="260"/>
      <c r="AW126" s="260"/>
      <c r="AX126" s="260"/>
      <c r="AY126" s="260"/>
      <c r="AZ126" s="260"/>
      <c r="BA126" s="260"/>
      <c r="BB126" s="260"/>
      <c r="BC126" s="260"/>
      <c r="BD126" s="260"/>
      <c r="BE126" s="260"/>
      <c r="BF126" s="260"/>
      <c r="BG126" s="210"/>
      <c r="BH126" s="210"/>
      <c r="BI126" s="210"/>
    </row>
    <row r="127" spans="1:61" x14ac:dyDescent="0.25">
      <c r="A127" s="171" t="s">
        <v>91</v>
      </c>
      <c r="B127" s="164"/>
      <c r="C127" s="299" t="s">
        <v>628</v>
      </c>
      <c r="D127" s="166"/>
      <c r="E127" s="168"/>
      <c r="F127" s="167"/>
      <c r="G127" s="168"/>
      <c r="AO127" s="260"/>
      <c r="AP127" s="260"/>
      <c r="AQ127" s="260"/>
      <c r="AR127" s="260"/>
      <c r="AS127" s="260"/>
      <c r="AT127" s="260"/>
      <c r="AU127" s="260"/>
      <c r="AV127" s="260"/>
      <c r="AW127" s="260"/>
      <c r="AX127" s="260"/>
      <c r="AY127" s="260"/>
      <c r="AZ127" s="260"/>
      <c r="BA127" s="260"/>
      <c r="BB127" s="260"/>
      <c r="BC127" s="260"/>
      <c r="BD127" s="260"/>
      <c r="BE127" s="260"/>
      <c r="BF127" s="260"/>
      <c r="BG127" s="210"/>
      <c r="BH127" s="210"/>
      <c r="BI127" s="210"/>
    </row>
    <row r="128" spans="1:61" x14ac:dyDescent="0.25">
      <c r="A128" s="171" t="s">
        <v>91</v>
      </c>
      <c r="B128" s="164"/>
      <c r="C128" s="299" t="s">
        <v>628</v>
      </c>
      <c r="D128" s="166"/>
      <c r="E128" s="168"/>
      <c r="F128" s="167"/>
      <c r="G128" s="168"/>
      <c r="AO128" s="260"/>
      <c r="AP128" s="260"/>
      <c r="AQ128" s="260"/>
      <c r="AR128" s="260"/>
      <c r="AS128" s="260"/>
      <c r="AT128" s="260"/>
      <c r="AU128" s="260"/>
      <c r="AV128" s="260"/>
      <c r="AW128" s="260"/>
      <c r="AX128" s="260"/>
      <c r="AY128" s="260"/>
      <c r="AZ128" s="260"/>
      <c r="BA128" s="260"/>
      <c r="BB128" s="260"/>
      <c r="BC128" s="260"/>
      <c r="BD128" s="260"/>
      <c r="BE128" s="260"/>
      <c r="BF128" s="260"/>
      <c r="BG128" s="210"/>
      <c r="BH128" s="210"/>
      <c r="BI128" s="210"/>
    </row>
    <row r="129" spans="1:61" x14ac:dyDescent="0.25">
      <c r="A129" s="171" t="s">
        <v>91</v>
      </c>
      <c r="B129" s="164"/>
      <c r="C129" s="299" t="s">
        <v>628</v>
      </c>
      <c r="D129" s="166"/>
      <c r="E129" s="168"/>
      <c r="F129" s="167"/>
      <c r="G129" s="168"/>
      <c r="AO129" s="260"/>
      <c r="AP129" s="260"/>
      <c r="AQ129" s="260"/>
      <c r="AR129" s="260"/>
      <c r="AS129" s="260"/>
      <c r="AT129" s="260"/>
      <c r="AU129" s="260"/>
      <c r="AV129" s="260"/>
      <c r="AW129" s="260"/>
      <c r="AX129" s="260"/>
      <c r="AY129" s="260"/>
      <c r="AZ129" s="260"/>
      <c r="BA129" s="260"/>
      <c r="BB129" s="260"/>
      <c r="BC129" s="260"/>
      <c r="BD129" s="260"/>
      <c r="BE129" s="260"/>
      <c r="BF129" s="260"/>
      <c r="BG129" s="210"/>
      <c r="BH129" s="210"/>
      <c r="BI129" s="210"/>
    </row>
    <row r="130" spans="1:61" x14ac:dyDescent="0.25">
      <c r="A130" s="171" t="s">
        <v>91</v>
      </c>
      <c r="B130" s="164"/>
      <c r="C130" s="299" t="s">
        <v>628</v>
      </c>
      <c r="D130" s="166"/>
      <c r="E130" s="168"/>
      <c r="F130" s="167"/>
      <c r="G130" s="168"/>
      <c r="AO130" s="260"/>
      <c r="AP130" s="260"/>
      <c r="AQ130" s="260"/>
      <c r="AR130" s="260"/>
      <c r="AS130" s="260"/>
      <c r="AT130" s="260"/>
      <c r="AU130" s="260"/>
      <c r="AV130" s="260"/>
      <c r="AW130" s="260"/>
      <c r="AX130" s="260"/>
      <c r="AY130" s="260"/>
      <c r="AZ130" s="260"/>
      <c r="BA130" s="260"/>
      <c r="BB130" s="260"/>
      <c r="BC130" s="260"/>
      <c r="BD130" s="260"/>
      <c r="BE130" s="260"/>
      <c r="BF130" s="260"/>
      <c r="BG130" s="210"/>
      <c r="BH130" s="210"/>
      <c r="BI130" s="210"/>
    </row>
    <row r="131" spans="1:61" x14ac:dyDescent="0.25">
      <c r="A131" s="171" t="s">
        <v>91</v>
      </c>
      <c r="B131" s="164"/>
      <c r="C131" s="299" t="s">
        <v>628</v>
      </c>
      <c r="D131" s="166"/>
      <c r="E131" s="168"/>
      <c r="F131" s="167"/>
      <c r="G131" s="168"/>
      <c r="AO131" s="260"/>
      <c r="AP131" s="260"/>
      <c r="AQ131" s="260"/>
      <c r="AR131" s="260"/>
      <c r="AS131" s="260"/>
      <c r="AT131" s="260"/>
      <c r="AU131" s="260"/>
      <c r="AV131" s="260"/>
      <c r="AW131" s="260"/>
      <c r="AX131" s="260"/>
      <c r="AY131" s="260"/>
      <c r="AZ131" s="260"/>
      <c r="BA131" s="260"/>
      <c r="BB131" s="260"/>
      <c r="BC131" s="260"/>
      <c r="BD131" s="260"/>
      <c r="BE131" s="260"/>
      <c r="BF131" s="260"/>
      <c r="BG131" s="210"/>
      <c r="BH131" s="210"/>
      <c r="BI131" s="210"/>
    </row>
    <row r="132" spans="1:61" x14ac:dyDescent="0.25">
      <c r="A132" s="171" t="s">
        <v>91</v>
      </c>
      <c r="B132" s="164"/>
      <c r="C132" s="299" t="s">
        <v>628</v>
      </c>
      <c r="D132" s="166"/>
      <c r="E132" s="168"/>
      <c r="F132" s="167"/>
      <c r="G132" s="168"/>
      <c r="AO132" s="260"/>
      <c r="AP132" s="260"/>
      <c r="AQ132" s="260"/>
      <c r="AR132" s="260"/>
      <c r="AS132" s="260"/>
      <c r="AT132" s="260"/>
      <c r="AU132" s="260"/>
      <c r="AV132" s="260"/>
      <c r="AW132" s="260"/>
      <c r="AX132" s="260"/>
      <c r="AY132" s="260"/>
      <c r="AZ132" s="260"/>
      <c r="BA132" s="260"/>
      <c r="BB132" s="260"/>
      <c r="BC132" s="260"/>
      <c r="BD132" s="260"/>
      <c r="BE132" s="260"/>
      <c r="BF132" s="260"/>
      <c r="BG132" s="210"/>
      <c r="BH132" s="210"/>
      <c r="BI132" s="210"/>
    </row>
    <row r="133" spans="1:61" x14ac:dyDescent="0.25">
      <c r="A133" s="171" t="s">
        <v>91</v>
      </c>
      <c r="B133" s="164"/>
      <c r="C133" s="299" t="s">
        <v>628</v>
      </c>
      <c r="D133" s="166"/>
      <c r="E133" s="168"/>
      <c r="F133" s="167"/>
      <c r="G133" s="168"/>
      <c r="AO133" s="260"/>
      <c r="AP133" s="260"/>
      <c r="AQ133" s="260"/>
      <c r="AR133" s="260"/>
      <c r="AS133" s="260"/>
      <c r="AT133" s="260"/>
      <c r="AU133" s="260"/>
      <c r="AV133" s="260"/>
      <c r="AW133" s="260"/>
      <c r="AX133" s="260"/>
      <c r="AY133" s="260"/>
      <c r="AZ133" s="260"/>
      <c r="BA133" s="260"/>
      <c r="BB133" s="260"/>
      <c r="BC133" s="260"/>
      <c r="BD133" s="260"/>
      <c r="BE133" s="260"/>
      <c r="BF133" s="260"/>
      <c r="BG133" s="210"/>
      <c r="BH133" s="210"/>
      <c r="BI133" s="210"/>
    </row>
    <row r="134" spans="1:61" x14ac:dyDescent="0.25">
      <c r="A134" s="171" t="s">
        <v>91</v>
      </c>
      <c r="B134" s="164"/>
      <c r="C134" s="299" t="s">
        <v>628</v>
      </c>
      <c r="D134" s="166"/>
      <c r="E134" s="168"/>
      <c r="F134" s="167"/>
      <c r="G134" s="168"/>
      <c r="AO134" s="260"/>
      <c r="AP134" s="260"/>
      <c r="AQ134" s="260"/>
      <c r="AR134" s="260"/>
      <c r="AS134" s="260"/>
      <c r="AT134" s="260"/>
      <c r="AU134" s="260"/>
      <c r="AV134" s="260"/>
      <c r="AW134" s="260"/>
      <c r="AX134" s="260"/>
      <c r="AY134" s="260"/>
      <c r="AZ134" s="260"/>
      <c r="BA134" s="260"/>
      <c r="BB134" s="260"/>
      <c r="BC134" s="260"/>
      <c r="BD134" s="260"/>
      <c r="BE134" s="260"/>
      <c r="BF134" s="260"/>
      <c r="BG134" s="210"/>
      <c r="BH134" s="210"/>
      <c r="BI134" s="210"/>
    </row>
    <row r="135" spans="1:61" x14ac:dyDescent="0.25">
      <c r="A135" s="171" t="s">
        <v>91</v>
      </c>
      <c r="B135" s="164"/>
      <c r="C135" s="299" t="s">
        <v>628</v>
      </c>
      <c r="D135" s="166"/>
      <c r="E135" s="168"/>
      <c r="F135" s="167"/>
      <c r="G135" s="168"/>
      <c r="AO135" s="260"/>
      <c r="AP135" s="260"/>
      <c r="AQ135" s="260"/>
      <c r="AR135" s="260"/>
      <c r="AS135" s="260"/>
      <c r="AT135" s="260"/>
      <c r="AU135" s="260"/>
      <c r="AV135" s="260"/>
      <c r="AW135" s="260"/>
      <c r="AX135" s="260"/>
      <c r="AY135" s="260"/>
      <c r="AZ135" s="260"/>
      <c r="BA135" s="260"/>
      <c r="BB135" s="260"/>
      <c r="BC135" s="260"/>
      <c r="BD135" s="260"/>
      <c r="BE135" s="260"/>
      <c r="BF135" s="260"/>
      <c r="BG135" s="210"/>
      <c r="BH135" s="210"/>
      <c r="BI135" s="210"/>
    </row>
    <row r="136" spans="1:61" x14ac:dyDescent="0.25">
      <c r="A136" s="171" t="s">
        <v>91</v>
      </c>
      <c r="B136" s="164"/>
      <c r="C136" s="299" t="s">
        <v>628</v>
      </c>
      <c r="D136" s="166"/>
      <c r="E136" s="168"/>
      <c r="F136" s="167"/>
      <c r="G136" s="168"/>
      <c r="AO136" s="260"/>
      <c r="AP136" s="260"/>
      <c r="AQ136" s="260"/>
      <c r="AR136" s="260"/>
      <c r="AS136" s="260"/>
      <c r="AT136" s="260"/>
      <c r="AU136" s="260"/>
      <c r="AV136" s="260"/>
      <c r="AW136" s="260"/>
      <c r="AX136" s="260"/>
      <c r="AY136" s="260"/>
      <c r="AZ136" s="260"/>
      <c r="BA136" s="260"/>
      <c r="BB136" s="260"/>
      <c r="BC136" s="260"/>
      <c r="BD136" s="260"/>
      <c r="BE136" s="260"/>
      <c r="BF136" s="260"/>
      <c r="BG136" s="210"/>
      <c r="BH136" s="210"/>
      <c r="BI136" s="210"/>
    </row>
    <row r="137" spans="1:61" x14ac:dyDescent="0.25">
      <c r="A137" s="171" t="s">
        <v>91</v>
      </c>
      <c r="B137" s="164"/>
      <c r="C137" s="299" t="s">
        <v>628</v>
      </c>
      <c r="D137" s="166"/>
      <c r="E137" s="168"/>
      <c r="F137" s="167"/>
      <c r="G137" s="168"/>
      <c r="AO137" s="260"/>
      <c r="AP137" s="260"/>
      <c r="AQ137" s="260"/>
      <c r="AR137" s="260"/>
      <c r="AS137" s="260"/>
      <c r="AT137" s="260"/>
      <c r="AU137" s="260"/>
      <c r="AV137" s="260"/>
      <c r="AW137" s="260"/>
      <c r="AX137" s="260"/>
      <c r="AY137" s="260"/>
      <c r="AZ137" s="260"/>
      <c r="BA137" s="260"/>
      <c r="BB137" s="260"/>
      <c r="BC137" s="260"/>
      <c r="BD137" s="260"/>
      <c r="BE137" s="260"/>
      <c r="BF137" s="260"/>
      <c r="BG137" s="210"/>
      <c r="BH137" s="210"/>
      <c r="BI137" s="210"/>
    </row>
    <row r="138" spans="1:61" x14ac:dyDescent="0.25">
      <c r="A138" s="171" t="s">
        <v>91</v>
      </c>
      <c r="B138" s="164"/>
      <c r="C138" s="299" t="s">
        <v>628</v>
      </c>
      <c r="D138" s="166"/>
      <c r="E138" s="168"/>
      <c r="F138" s="167"/>
      <c r="G138" s="168"/>
      <c r="AO138" s="260"/>
      <c r="AP138" s="260"/>
      <c r="AQ138" s="260"/>
      <c r="AR138" s="260"/>
      <c r="AS138" s="260"/>
      <c r="AT138" s="260"/>
      <c r="AU138" s="260"/>
      <c r="AV138" s="260"/>
      <c r="AW138" s="260"/>
      <c r="AX138" s="260"/>
      <c r="AY138" s="260"/>
      <c r="AZ138" s="260"/>
      <c r="BA138" s="260"/>
      <c r="BB138" s="260"/>
      <c r="BC138" s="260"/>
      <c r="BD138" s="260"/>
      <c r="BE138" s="260"/>
      <c r="BF138" s="260"/>
      <c r="BG138" s="210"/>
      <c r="BH138" s="210"/>
      <c r="BI138" s="210"/>
    </row>
    <row r="139" spans="1:61" x14ac:dyDescent="0.25">
      <c r="A139" s="171" t="s">
        <v>91</v>
      </c>
      <c r="B139" s="164"/>
      <c r="C139" s="299" t="s">
        <v>628</v>
      </c>
      <c r="D139" s="166"/>
      <c r="E139" s="168"/>
      <c r="F139" s="167"/>
      <c r="G139" s="168"/>
      <c r="AO139" s="260"/>
      <c r="AP139" s="260"/>
      <c r="AQ139" s="260"/>
      <c r="AR139" s="260"/>
      <c r="AS139" s="260"/>
      <c r="AT139" s="260"/>
      <c r="AU139" s="260"/>
      <c r="AV139" s="260"/>
      <c r="AW139" s="260"/>
      <c r="AX139" s="260"/>
      <c r="AY139" s="260"/>
      <c r="AZ139" s="260"/>
      <c r="BA139" s="260"/>
      <c r="BB139" s="260"/>
      <c r="BC139" s="260"/>
      <c r="BD139" s="260"/>
      <c r="BE139" s="260"/>
      <c r="BF139" s="260"/>
      <c r="BG139" s="210"/>
      <c r="BH139" s="210"/>
      <c r="BI139" s="210"/>
    </row>
    <row r="140" spans="1:61" x14ac:dyDescent="0.25">
      <c r="A140" s="171" t="s">
        <v>91</v>
      </c>
      <c r="B140" s="164"/>
      <c r="C140" s="299" t="s">
        <v>628</v>
      </c>
      <c r="D140" s="166"/>
      <c r="E140" s="168"/>
      <c r="F140" s="167"/>
      <c r="G140" s="168"/>
      <c r="AO140" s="260"/>
      <c r="AP140" s="260"/>
      <c r="AQ140" s="260"/>
      <c r="AR140" s="260"/>
      <c r="AS140" s="260"/>
      <c r="AT140" s="260"/>
      <c r="AU140" s="260"/>
      <c r="AV140" s="260"/>
      <c r="AW140" s="260"/>
      <c r="AX140" s="260"/>
      <c r="AY140" s="260"/>
      <c r="AZ140" s="260"/>
      <c r="BA140" s="260"/>
      <c r="BB140" s="260"/>
      <c r="BC140" s="260"/>
      <c r="BD140" s="260"/>
      <c r="BE140" s="260"/>
      <c r="BF140" s="260"/>
      <c r="BG140" s="210"/>
      <c r="BH140" s="210"/>
      <c r="BI140" s="210"/>
    </row>
    <row r="141" spans="1:61" x14ac:dyDescent="0.25">
      <c r="A141" s="171" t="s">
        <v>91</v>
      </c>
      <c r="B141" s="164"/>
      <c r="C141" s="299" t="s">
        <v>628</v>
      </c>
      <c r="D141" s="166"/>
      <c r="E141" s="168"/>
      <c r="F141" s="167"/>
      <c r="G141" s="168"/>
      <c r="AO141" s="260"/>
      <c r="AP141" s="260"/>
      <c r="AQ141" s="260"/>
      <c r="AR141" s="260"/>
      <c r="AS141" s="260"/>
      <c r="AT141" s="260"/>
      <c r="AU141" s="260"/>
      <c r="AV141" s="260"/>
      <c r="AW141" s="260"/>
      <c r="AX141" s="260"/>
      <c r="AY141" s="260"/>
      <c r="AZ141" s="260"/>
      <c r="BA141" s="260"/>
      <c r="BB141" s="260"/>
      <c r="BC141" s="260"/>
      <c r="BD141" s="260"/>
      <c r="BE141" s="260"/>
      <c r="BF141" s="260"/>
      <c r="BG141" s="210"/>
      <c r="BH141" s="210"/>
      <c r="BI141" s="210"/>
    </row>
    <row r="142" spans="1:61" x14ac:dyDescent="0.25">
      <c r="A142" s="171" t="s">
        <v>91</v>
      </c>
      <c r="B142" s="164"/>
      <c r="C142" s="299" t="s">
        <v>628</v>
      </c>
      <c r="D142" s="166"/>
      <c r="E142" s="168"/>
      <c r="F142" s="167"/>
      <c r="G142" s="168"/>
      <c r="AO142" s="260"/>
      <c r="AP142" s="260"/>
      <c r="AQ142" s="260"/>
      <c r="AR142" s="260"/>
      <c r="AS142" s="260"/>
      <c r="AT142" s="260"/>
      <c r="AU142" s="260"/>
      <c r="AV142" s="260"/>
      <c r="AW142" s="260"/>
      <c r="AX142" s="260"/>
      <c r="AY142" s="260"/>
      <c r="AZ142" s="260"/>
      <c r="BA142" s="260"/>
      <c r="BB142" s="260"/>
      <c r="BC142" s="260"/>
      <c r="BD142" s="260"/>
      <c r="BE142" s="260"/>
      <c r="BF142" s="260"/>
      <c r="BG142" s="210"/>
      <c r="BH142" s="210"/>
      <c r="BI142" s="210"/>
    </row>
    <row r="143" spans="1:61" x14ac:dyDescent="0.25">
      <c r="A143" s="171" t="s">
        <v>91</v>
      </c>
      <c r="B143" s="164"/>
      <c r="C143" s="299" t="s">
        <v>628</v>
      </c>
      <c r="D143" s="166"/>
      <c r="E143" s="168"/>
      <c r="F143" s="167"/>
      <c r="G143" s="168"/>
      <c r="AO143" s="260"/>
      <c r="AP143" s="260"/>
      <c r="AQ143" s="260"/>
      <c r="AR143" s="260"/>
      <c r="AS143" s="260"/>
      <c r="AT143" s="260"/>
      <c r="AU143" s="260"/>
      <c r="AV143" s="260"/>
      <c r="AW143" s="260"/>
      <c r="AX143" s="260"/>
      <c r="AY143" s="260"/>
      <c r="AZ143" s="260"/>
      <c r="BA143" s="260"/>
      <c r="BB143" s="260"/>
      <c r="BC143" s="260"/>
      <c r="BD143" s="260"/>
      <c r="BE143" s="260"/>
      <c r="BF143" s="260"/>
      <c r="BG143" s="210"/>
      <c r="BH143" s="210"/>
      <c r="BI143" s="210"/>
    </row>
    <row r="144" spans="1:61" x14ac:dyDescent="0.25">
      <c r="A144" s="171" t="s">
        <v>91</v>
      </c>
      <c r="B144" s="164"/>
      <c r="C144" s="299" t="s">
        <v>628</v>
      </c>
      <c r="D144" s="166"/>
      <c r="E144" s="168"/>
      <c r="F144" s="167"/>
      <c r="G144" s="168"/>
      <c r="AO144" s="260"/>
      <c r="AP144" s="260"/>
      <c r="AQ144" s="260"/>
      <c r="AR144" s="260"/>
      <c r="AS144" s="260"/>
      <c r="AT144" s="260"/>
      <c r="AU144" s="260"/>
      <c r="AV144" s="260"/>
      <c r="AW144" s="260"/>
      <c r="AX144" s="260"/>
      <c r="AY144" s="260"/>
      <c r="AZ144" s="260"/>
      <c r="BA144" s="260"/>
      <c r="BB144" s="260"/>
      <c r="BC144" s="260"/>
      <c r="BD144" s="260"/>
      <c r="BE144" s="260"/>
      <c r="BF144" s="260"/>
      <c r="BG144" s="210"/>
      <c r="BH144" s="210"/>
      <c r="BI144" s="210"/>
    </row>
    <row r="145" spans="1:61" x14ac:dyDescent="0.25">
      <c r="A145" s="171" t="s">
        <v>91</v>
      </c>
      <c r="B145" s="164"/>
      <c r="C145" s="299" t="s">
        <v>628</v>
      </c>
      <c r="D145" s="166"/>
      <c r="E145" s="168"/>
      <c r="F145" s="167"/>
      <c r="G145" s="168"/>
      <c r="AO145" s="260"/>
      <c r="AP145" s="260"/>
      <c r="AQ145" s="260"/>
      <c r="AR145" s="260"/>
      <c r="AS145" s="260"/>
      <c r="AT145" s="260"/>
      <c r="AU145" s="260"/>
      <c r="AV145" s="260"/>
      <c r="AW145" s="260"/>
      <c r="AX145" s="260"/>
      <c r="AY145" s="260"/>
      <c r="AZ145" s="260"/>
      <c r="BA145" s="260"/>
      <c r="BB145" s="260"/>
      <c r="BC145" s="260"/>
      <c r="BD145" s="260"/>
      <c r="BE145" s="260"/>
      <c r="BF145" s="260"/>
      <c r="BG145" s="210"/>
      <c r="BH145" s="210"/>
      <c r="BI145" s="210"/>
    </row>
    <row r="146" spans="1:61" x14ac:dyDescent="0.25">
      <c r="A146" s="171" t="s">
        <v>91</v>
      </c>
      <c r="B146" s="164"/>
      <c r="C146" s="299" t="s">
        <v>628</v>
      </c>
      <c r="D146" s="166"/>
      <c r="E146" s="168"/>
      <c r="F146" s="167"/>
      <c r="G146" s="168"/>
      <c r="AO146" s="260"/>
      <c r="AP146" s="260"/>
      <c r="AQ146" s="260"/>
      <c r="AR146" s="260"/>
      <c r="AS146" s="260"/>
      <c r="AT146" s="260"/>
      <c r="AU146" s="260"/>
      <c r="AV146" s="260"/>
      <c r="AW146" s="260"/>
      <c r="AX146" s="260"/>
      <c r="AY146" s="260"/>
      <c r="AZ146" s="260"/>
      <c r="BA146" s="260"/>
      <c r="BB146" s="260"/>
      <c r="BC146" s="260"/>
      <c r="BD146" s="260"/>
      <c r="BE146" s="260"/>
      <c r="BF146" s="260"/>
      <c r="BG146" s="210"/>
      <c r="BH146" s="210"/>
      <c r="BI146" s="210"/>
    </row>
    <row r="147" spans="1:61" x14ac:dyDescent="0.25">
      <c r="A147" s="171" t="s">
        <v>91</v>
      </c>
      <c r="B147" s="164"/>
      <c r="C147" s="299" t="s">
        <v>628</v>
      </c>
      <c r="D147" s="166"/>
      <c r="E147" s="168"/>
      <c r="F147" s="167"/>
      <c r="G147" s="168"/>
      <c r="AO147" s="260"/>
      <c r="AP147" s="260"/>
      <c r="AQ147" s="260"/>
      <c r="AR147" s="260"/>
      <c r="AS147" s="260"/>
      <c r="AT147" s="260"/>
      <c r="AU147" s="260"/>
      <c r="AV147" s="260"/>
      <c r="AW147" s="260"/>
      <c r="AX147" s="260"/>
      <c r="AY147" s="260"/>
      <c r="AZ147" s="260"/>
      <c r="BA147" s="260"/>
      <c r="BB147" s="260"/>
      <c r="BC147" s="260"/>
      <c r="BD147" s="260"/>
      <c r="BE147" s="260"/>
      <c r="BF147" s="260"/>
      <c r="BG147" s="210"/>
      <c r="BH147" s="210"/>
      <c r="BI147" s="210"/>
    </row>
    <row r="148" spans="1:61" x14ac:dyDescent="0.25">
      <c r="A148" s="171" t="s">
        <v>91</v>
      </c>
      <c r="B148" s="164"/>
      <c r="C148" s="299" t="s">
        <v>628</v>
      </c>
      <c r="D148" s="166"/>
      <c r="E148" s="168"/>
      <c r="F148" s="167"/>
      <c r="G148" s="168"/>
      <c r="AO148" s="260"/>
      <c r="AP148" s="260"/>
      <c r="AQ148" s="260"/>
      <c r="AR148" s="260"/>
      <c r="AS148" s="260"/>
      <c r="AT148" s="260"/>
      <c r="AU148" s="260"/>
      <c r="AV148" s="260"/>
      <c r="AW148" s="260"/>
      <c r="AX148" s="260"/>
      <c r="AY148" s="260"/>
      <c r="AZ148" s="260"/>
      <c r="BA148" s="260"/>
      <c r="BB148" s="260"/>
      <c r="BC148" s="260"/>
      <c r="BD148" s="260"/>
      <c r="BE148" s="260"/>
      <c r="BF148" s="260"/>
      <c r="BG148" s="210"/>
      <c r="BH148" s="210"/>
      <c r="BI148" s="210"/>
    </row>
    <row r="149" spans="1:61" x14ac:dyDescent="0.25">
      <c r="A149" s="171" t="s">
        <v>91</v>
      </c>
      <c r="B149" s="164"/>
      <c r="C149" s="299" t="s">
        <v>628</v>
      </c>
      <c r="D149" s="166"/>
      <c r="E149" s="168"/>
      <c r="F149" s="167"/>
      <c r="G149" s="168"/>
      <c r="AO149" s="260"/>
      <c r="AP149" s="260"/>
      <c r="AQ149" s="260"/>
      <c r="AR149" s="260"/>
      <c r="AS149" s="260"/>
      <c r="AT149" s="260"/>
      <c r="AU149" s="260"/>
      <c r="AV149" s="260"/>
      <c r="AW149" s="260"/>
      <c r="AX149" s="260"/>
      <c r="AY149" s="260"/>
      <c r="AZ149" s="260"/>
      <c r="BA149" s="260"/>
      <c r="BB149" s="260"/>
      <c r="BC149" s="260"/>
      <c r="BD149" s="260"/>
      <c r="BE149" s="260"/>
      <c r="BF149" s="260"/>
      <c r="BG149" s="210"/>
      <c r="BH149" s="210"/>
      <c r="BI149" s="210"/>
    </row>
    <row r="150" spans="1:61" x14ac:dyDescent="0.25">
      <c r="A150" s="171" t="s">
        <v>91</v>
      </c>
      <c r="B150" s="164"/>
      <c r="C150" s="299" t="s">
        <v>628</v>
      </c>
      <c r="D150" s="166"/>
      <c r="E150" s="168"/>
      <c r="F150" s="167"/>
      <c r="G150" s="168"/>
      <c r="AO150" s="260"/>
      <c r="AP150" s="260"/>
      <c r="AQ150" s="260"/>
      <c r="AR150" s="260"/>
      <c r="AS150" s="260"/>
      <c r="AT150" s="260"/>
      <c r="AU150" s="260"/>
      <c r="AV150" s="260"/>
      <c r="AW150" s="260"/>
      <c r="AX150" s="260"/>
      <c r="AY150" s="260"/>
      <c r="AZ150" s="260"/>
      <c r="BA150" s="260"/>
      <c r="BB150" s="260"/>
      <c r="BC150" s="260"/>
      <c r="BD150" s="260"/>
      <c r="BE150" s="260"/>
      <c r="BF150" s="260"/>
      <c r="BG150" s="210"/>
      <c r="BH150" s="210"/>
      <c r="BI150" s="210"/>
    </row>
    <row r="151" spans="1:61" x14ac:dyDescent="0.25">
      <c r="A151" s="171" t="s">
        <v>91</v>
      </c>
      <c r="B151" s="164"/>
      <c r="C151" s="299" t="s">
        <v>628</v>
      </c>
      <c r="D151" s="166"/>
      <c r="E151" s="168"/>
      <c r="F151" s="167"/>
      <c r="G151" s="168"/>
      <c r="AO151" s="260"/>
      <c r="AP151" s="260"/>
      <c r="AQ151" s="260"/>
      <c r="AR151" s="260"/>
      <c r="AS151" s="260"/>
      <c r="AT151" s="260"/>
      <c r="AU151" s="260"/>
      <c r="AV151" s="260"/>
      <c r="AW151" s="260"/>
      <c r="AX151" s="260"/>
      <c r="AY151" s="260"/>
      <c r="AZ151" s="260"/>
      <c r="BA151" s="260"/>
      <c r="BB151" s="260"/>
      <c r="BC151" s="260"/>
      <c r="BD151" s="260"/>
      <c r="BE151" s="260"/>
      <c r="BF151" s="260"/>
      <c r="BG151" s="210"/>
      <c r="BH151" s="210"/>
      <c r="BI151" s="210"/>
    </row>
    <row r="152" spans="1:61" x14ac:dyDescent="0.25">
      <c r="A152" s="171" t="s">
        <v>91</v>
      </c>
      <c r="B152" s="164"/>
      <c r="C152" s="299" t="s">
        <v>628</v>
      </c>
      <c r="D152" s="166"/>
      <c r="E152" s="168"/>
      <c r="F152" s="167"/>
      <c r="G152" s="168"/>
      <c r="AO152" s="260"/>
      <c r="AP152" s="260"/>
      <c r="AQ152" s="260"/>
      <c r="AR152" s="260"/>
      <c r="AS152" s="260"/>
      <c r="AT152" s="260"/>
      <c r="AU152" s="260"/>
      <c r="AV152" s="260"/>
      <c r="AW152" s="260"/>
      <c r="AX152" s="260"/>
      <c r="AY152" s="260"/>
      <c r="AZ152" s="260"/>
      <c r="BA152" s="260"/>
      <c r="BB152" s="260"/>
      <c r="BC152" s="260"/>
      <c r="BD152" s="260"/>
      <c r="BE152" s="260"/>
      <c r="BF152" s="260"/>
      <c r="BG152" s="210"/>
      <c r="BH152" s="210"/>
      <c r="BI152" s="210"/>
    </row>
    <row r="153" spans="1:61" x14ac:dyDescent="0.25">
      <c r="A153" s="171" t="s">
        <v>91</v>
      </c>
      <c r="B153" s="164"/>
      <c r="C153" s="299" t="s">
        <v>628</v>
      </c>
      <c r="D153" s="166"/>
      <c r="E153" s="168"/>
      <c r="F153" s="167"/>
      <c r="G153" s="168"/>
      <c r="AO153" s="260"/>
      <c r="AP153" s="260"/>
      <c r="AQ153" s="260"/>
      <c r="AR153" s="260"/>
      <c r="AS153" s="260"/>
      <c r="AT153" s="260"/>
      <c r="AU153" s="260"/>
      <c r="AV153" s="260"/>
      <c r="AW153" s="260"/>
      <c r="AX153" s="260"/>
      <c r="AY153" s="260"/>
      <c r="AZ153" s="260"/>
      <c r="BA153" s="260"/>
      <c r="BB153" s="260"/>
      <c r="BC153" s="260"/>
      <c r="BD153" s="260"/>
      <c r="BE153" s="260"/>
      <c r="BF153" s="260"/>
      <c r="BG153" s="210"/>
      <c r="BH153" s="210"/>
      <c r="BI153" s="210"/>
    </row>
    <row r="154" spans="1:61" x14ac:dyDescent="0.25">
      <c r="A154" s="171" t="s">
        <v>91</v>
      </c>
      <c r="B154" s="164"/>
      <c r="C154" s="299" t="s">
        <v>628</v>
      </c>
      <c r="D154" s="166"/>
      <c r="E154" s="168"/>
      <c r="F154" s="167"/>
      <c r="G154" s="168"/>
      <c r="AO154" s="260"/>
      <c r="AP154" s="260"/>
      <c r="AQ154" s="260"/>
      <c r="AR154" s="260"/>
      <c r="AS154" s="260"/>
      <c r="AT154" s="260"/>
      <c r="AU154" s="260"/>
      <c r="AV154" s="260"/>
      <c r="AW154" s="260"/>
      <c r="AX154" s="260"/>
      <c r="AY154" s="260"/>
      <c r="AZ154" s="260"/>
      <c r="BA154" s="260"/>
      <c r="BB154" s="260"/>
      <c r="BC154" s="260"/>
      <c r="BD154" s="260"/>
      <c r="BE154" s="260"/>
      <c r="BF154" s="260"/>
      <c r="BG154" s="210"/>
      <c r="BH154" s="210"/>
      <c r="BI154" s="210"/>
    </row>
    <row r="155" spans="1:61" x14ac:dyDescent="0.25">
      <c r="A155" s="171" t="s">
        <v>91</v>
      </c>
      <c r="B155" s="164"/>
      <c r="C155" s="299" t="s">
        <v>628</v>
      </c>
      <c r="D155" s="166"/>
      <c r="E155" s="168"/>
      <c r="F155" s="167"/>
      <c r="G155" s="168"/>
      <c r="AO155" s="260"/>
      <c r="AP155" s="260"/>
      <c r="AQ155" s="260"/>
      <c r="AR155" s="260"/>
      <c r="AS155" s="260"/>
      <c r="AT155" s="260"/>
      <c r="AU155" s="260"/>
      <c r="AV155" s="260"/>
      <c r="AW155" s="260"/>
      <c r="AX155" s="260"/>
      <c r="AY155" s="260"/>
      <c r="AZ155" s="260"/>
      <c r="BA155" s="260"/>
      <c r="BB155" s="260"/>
      <c r="BC155" s="260"/>
      <c r="BD155" s="260"/>
      <c r="BE155" s="260"/>
      <c r="BF155" s="260"/>
      <c r="BG155" s="210"/>
      <c r="BH155" s="210"/>
      <c r="BI155" s="210"/>
    </row>
    <row r="156" spans="1:61" x14ac:dyDescent="0.25">
      <c r="A156" s="171" t="s">
        <v>91</v>
      </c>
      <c r="B156" s="164"/>
      <c r="C156" s="299" t="s">
        <v>628</v>
      </c>
      <c r="D156" s="166"/>
      <c r="E156" s="168"/>
      <c r="F156" s="167"/>
      <c r="G156" s="168"/>
      <c r="AO156" s="260"/>
      <c r="AP156" s="260"/>
      <c r="AQ156" s="260"/>
      <c r="AR156" s="260"/>
      <c r="AS156" s="260"/>
      <c r="AT156" s="260"/>
      <c r="AU156" s="260"/>
      <c r="AV156" s="260"/>
      <c r="AW156" s="260"/>
      <c r="AX156" s="260"/>
      <c r="AY156" s="260"/>
      <c r="AZ156" s="260"/>
      <c r="BA156" s="260"/>
      <c r="BB156" s="260"/>
      <c r="BC156" s="260"/>
      <c r="BD156" s="260"/>
      <c r="BE156" s="260"/>
      <c r="BF156" s="260"/>
      <c r="BG156" s="210"/>
      <c r="BH156" s="210"/>
      <c r="BI156" s="210"/>
    </row>
    <row r="157" spans="1:61" x14ac:dyDescent="0.25">
      <c r="A157" s="171" t="s">
        <v>91</v>
      </c>
      <c r="B157" s="164"/>
      <c r="C157" s="299" t="s">
        <v>628</v>
      </c>
      <c r="D157" s="166"/>
      <c r="E157" s="168"/>
      <c r="F157" s="167"/>
      <c r="G157" s="168"/>
      <c r="AO157" s="260"/>
      <c r="AP157" s="260"/>
      <c r="AQ157" s="260"/>
      <c r="AR157" s="260"/>
      <c r="AS157" s="260"/>
      <c r="AT157" s="260"/>
      <c r="AU157" s="260"/>
      <c r="AV157" s="260"/>
      <c r="AW157" s="260"/>
      <c r="AX157" s="260"/>
      <c r="AY157" s="260"/>
      <c r="AZ157" s="260"/>
      <c r="BA157" s="260"/>
      <c r="BB157" s="260"/>
      <c r="BC157" s="260"/>
      <c r="BD157" s="260"/>
      <c r="BE157" s="260"/>
      <c r="BF157" s="260"/>
      <c r="BG157" s="210"/>
      <c r="BH157" s="210"/>
      <c r="BI157" s="210"/>
    </row>
    <row r="158" spans="1:61" x14ac:dyDescent="0.25">
      <c r="A158" s="171" t="s">
        <v>91</v>
      </c>
      <c r="B158" s="164"/>
      <c r="C158" s="299" t="s">
        <v>628</v>
      </c>
      <c r="D158" s="166"/>
      <c r="E158" s="168"/>
      <c r="F158" s="167"/>
      <c r="G158" s="168"/>
      <c r="AO158" s="260"/>
      <c r="AP158" s="260"/>
      <c r="AQ158" s="260"/>
      <c r="AR158" s="260"/>
      <c r="AS158" s="260"/>
      <c r="AT158" s="260"/>
      <c r="AU158" s="260"/>
      <c r="AV158" s="260"/>
      <c r="AW158" s="260"/>
      <c r="AX158" s="260"/>
      <c r="AY158" s="260"/>
      <c r="AZ158" s="260"/>
      <c r="BA158" s="260"/>
      <c r="BB158" s="260"/>
      <c r="BC158" s="260"/>
      <c r="BD158" s="260"/>
      <c r="BE158" s="260"/>
      <c r="BF158" s="260"/>
      <c r="BG158" s="210"/>
      <c r="BH158" s="210"/>
      <c r="BI158" s="210"/>
    </row>
    <row r="159" spans="1:61" x14ac:dyDescent="0.25">
      <c r="A159" s="171" t="s">
        <v>91</v>
      </c>
      <c r="B159" s="164"/>
      <c r="C159" s="299" t="s">
        <v>628</v>
      </c>
      <c r="D159" s="166"/>
      <c r="E159" s="168"/>
      <c r="F159" s="167"/>
      <c r="G159" s="168"/>
      <c r="AO159" s="260"/>
      <c r="AP159" s="260"/>
      <c r="AQ159" s="260"/>
      <c r="AR159" s="260"/>
      <c r="AS159" s="260"/>
      <c r="AT159" s="260"/>
      <c r="AU159" s="260"/>
      <c r="AV159" s="260"/>
      <c r="AW159" s="260"/>
      <c r="AX159" s="260"/>
      <c r="AY159" s="260"/>
      <c r="AZ159" s="260"/>
      <c r="BA159" s="260"/>
      <c r="BB159" s="260"/>
      <c r="BC159" s="260"/>
      <c r="BD159" s="260"/>
      <c r="BE159" s="260"/>
      <c r="BF159" s="260"/>
      <c r="BG159" s="210"/>
      <c r="BH159" s="210"/>
      <c r="BI159" s="210"/>
    </row>
    <row r="160" spans="1:61" x14ac:dyDescent="0.25">
      <c r="A160" s="171" t="s">
        <v>91</v>
      </c>
      <c r="B160" s="164"/>
      <c r="C160" s="299" t="s">
        <v>628</v>
      </c>
      <c r="D160" s="166"/>
      <c r="E160" s="168"/>
      <c r="F160" s="167"/>
      <c r="G160" s="168"/>
      <c r="AO160" s="260"/>
      <c r="AP160" s="260"/>
      <c r="AQ160" s="260"/>
      <c r="AR160" s="260"/>
      <c r="AS160" s="260"/>
      <c r="AT160" s="260"/>
      <c r="AU160" s="260"/>
      <c r="AV160" s="260"/>
      <c r="AW160" s="260"/>
      <c r="AX160" s="260"/>
      <c r="AY160" s="260"/>
      <c r="AZ160" s="260"/>
      <c r="BA160" s="260"/>
      <c r="BB160" s="260"/>
      <c r="BC160" s="260"/>
      <c r="BD160" s="260"/>
      <c r="BE160" s="260"/>
      <c r="BF160" s="260"/>
      <c r="BG160" s="210"/>
      <c r="BH160" s="210"/>
      <c r="BI160" s="210"/>
    </row>
    <row r="161" spans="1:61" x14ac:dyDescent="0.25">
      <c r="A161" s="171" t="s">
        <v>91</v>
      </c>
      <c r="B161" s="164"/>
      <c r="C161" s="299" t="s">
        <v>628</v>
      </c>
      <c r="D161" s="166"/>
      <c r="E161" s="168"/>
      <c r="F161" s="167"/>
      <c r="G161" s="168"/>
      <c r="AO161" s="260"/>
      <c r="AP161" s="260"/>
      <c r="AQ161" s="260"/>
      <c r="AR161" s="260"/>
      <c r="AS161" s="260"/>
      <c r="AT161" s="260"/>
      <c r="AU161" s="260"/>
      <c r="AV161" s="260"/>
      <c r="AW161" s="260"/>
      <c r="AX161" s="260"/>
      <c r="AY161" s="260"/>
      <c r="AZ161" s="260"/>
      <c r="BA161" s="260"/>
      <c r="BB161" s="260"/>
      <c r="BC161" s="260"/>
      <c r="BD161" s="260"/>
      <c r="BE161" s="260"/>
      <c r="BF161" s="260"/>
      <c r="BG161" s="210"/>
      <c r="BH161" s="210"/>
      <c r="BI161" s="210"/>
    </row>
    <row r="162" spans="1:61" x14ac:dyDescent="0.25">
      <c r="A162" s="171" t="s">
        <v>91</v>
      </c>
      <c r="B162" s="164"/>
      <c r="C162" s="299" t="s">
        <v>628</v>
      </c>
      <c r="D162" s="166"/>
      <c r="E162" s="168"/>
      <c r="F162" s="167"/>
      <c r="G162" s="168"/>
      <c r="AO162" s="260"/>
      <c r="AP162" s="260"/>
      <c r="AQ162" s="260"/>
      <c r="AR162" s="260"/>
      <c r="AS162" s="260"/>
      <c r="AT162" s="260"/>
      <c r="AU162" s="260"/>
      <c r="AV162" s="260"/>
      <c r="AW162" s="260"/>
      <c r="AX162" s="260"/>
      <c r="AY162" s="260"/>
      <c r="AZ162" s="260"/>
      <c r="BA162" s="260"/>
      <c r="BB162" s="260"/>
      <c r="BC162" s="260"/>
      <c r="BD162" s="260"/>
      <c r="BE162" s="260"/>
      <c r="BF162" s="260"/>
      <c r="BG162" s="210"/>
      <c r="BH162" s="210"/>
      <c r="BI162" s="210"/>
    </row>
    <row r="163" spans="1:61" x14ac:dyDescent="0.25">
      <c r="A163" s="171" t="s">
        <v>91</v>
      </c>
      <c r="B163" s="164"/>
      <c r="C163" s="299" t="s">
        <v>628</v>
      </c>
      <c r="D163" s="166"/>
      <c r="E163" s="168"/>
      <c r="F163" s="167"/>
      <c r="G163" s="168"/>
      <c r="AO163" s="260"/>
      <c r="AP163" s="260"/>
      <c r="AQ163" s="260"/>
      <c r="AR163" s="260"/>
      <c r="AS163" s="260"/>
      <c r="AT163" s="260"/>
      <c r="AU163" s="260"/>
      <c r="AV163" s="260"/>
      <c r="AW163" s="260"/>
      <c r="AX163" s="260"/>
      <c r="AY163" s="260"/>
      <c r="AZ163" s="260"/>
      <c r="BA163" s="260"/>
      <c r="BB163" s="260"/>
      <c r="BC163" s="260"/>
      <c r="BD163" s="260"/>
      <c r="BE163" s="260"/>
      <c r="BF163" s="260"/>
      <c r="BG163" s="210"/>
      <c r="BH163" s="210"/>
      <c r="BI163" s="210"/>
    </row>
    <row r="164" spans="1:61" x14ac:dyDescent="0.25">
      <c r="A164" s="171" t="s">
        <v>91</v>
      </c>
      <c r="B164" s="164"/>
      <c r="C164" s="299" t="s">
        <v>628</v>
      </c>
      <c r="D164" s="166"/>
      <c r="E164" s="168"/>
      <c r="F164" s="167"/>
      <c r="G164" s="168"/>
      <c r="AO164" s="260"/>
      <c r="AP164" s="260"/>
      <c r="AQ164" s="260"/>
      <c r="AR164" s="260"/>
      <c r="AS164" s="260"/>
      <c r="AT164" s="260"/>
      <c r="AU164" s="260"/>
      <c r="AV164" s="260"/>
      <c r="AW164" s="260"/>
      <c r="AX164" s="260"/>
      <c r="AY164" s="260"/>
      <c r="AZ164" s="260"/>
      <c r="BA164" s="260"/>
      <c r="BB164" s="260"/>
      <c r="BC164" s="260"/>
      <c r="BD164" s="260"/>
      <c r="BE164" s="260"/>
      <c r="BF164" s="260"/>
      <c r="BG164" s="210"/>
      <c r="BH164" s="210"/>
      <c r="BI164" s="210"/>
    </row>
    <row r="165" spans="1:61" x14ac:dyDescent="0.25">
      <c r="A165" s="171" t="s">
        <v>91</v>
      </c>
      <c r="B165" s="164"/>
      <c r="C165" s="299" t="s">
        <v>628</v>
      </c>
      <c r="D165" s="166"/>
      <c r="E165" s="168"/>
      <c r="F165" s="167"/>
      <c r="G165" s="168"/>
      <c r="AO165" s="260"/>
      <c r="AP165" s="260"/>
      <c r="AQ165" s="260"/>
      <c r="AR165" s="260"/>
      <c r="AS165" s="260"/>
      <c r="AT165" s="260"/>
      <c r="AU165" s="260"/>
      <c r="AV165" s="260"/>
      <c r="AW165" s="260"/>
      <c r="AX165" s="260"/>
      <c r="AY165" s="260"/>
      <c r="AZ165" s="260"/>
      <c r="BA165" s="260"/>
      <c r="BB165" s="260"/>
      <c r="BC165" s="260"/>
      <c r="BD165" s="260"/>
      <c r="BE165" s="260"/>
      <c r="BF165" s="260"/>
      <c r="BG165" s="210"/>
      <c r="BH165" s="210"/>
      <c r="BI165" s="210"/>
    </row>
    <row r="166" spans="1:61" x14ac:dyDescent="0.25">
      <c r="A166" s="171" t="s">
        <v>91</v>
      </c>
      <c r="B166" s="164"/>
      <c r="C166" s="299" t="s">
        <v>628</v>
      </c>
      <c r="D166" s="166"/>
      <c r="E166" s="168"/>
      <c r="F166" s="167"/>
      <c r="G166" s="168"/>
      <c r="AO166" s="260"/>
      <c r="AP166" s="260"/>
      <c r="AQ166" s="260"/>
      <c r="AR166" s="260"/>
      <c r="AS166" s="260"/>
      <c r="AT166" s="260"/>
      <c r="AU166" s="260"/>
      <c r="AV166" s="260"/>
      <c r="AW166" s="260"/>
      <c r="AX166" s="260"/>
      <c r="AY166" s="260"/>
      <c r="AZ166" s="260"/>
      <c r="BA166" s="260"/>
      <c r="BB166" s="260"/>
      <c r="BC166" s="260"/>
      <c r="BD166" s="260"/>
      <c r="BE166" s="260"/>
      <c r="BF166" s="260"/>
      <c r="BG166" s="210"/>
      <c r="BH166" s="210"/>
      <c r="BI166" s="210"/>
    </row>
    <row r="167" spans="1:61" x14ac:dyDescent="0.25">
      <c r="A167" s="171" t="s">
        <v>91</v>
      </c>
      <c r="B167" s="164"/>
      <c r="C167" s="299" t="s">
        <v>628</v>
      </c>
      <c r="D167" s="166"/>
      <c r="E167" s="168"/>
      <c r="F167" s="167"/>
      <c r="G167" s="168"/>
      <c r="AO167" s="260"/>
      <c r="AP167" s="260"/>
      <c r="AQ167" s="260"/>
      <c r="AR167" s="260"/>
      <c r="AS167" s="260"/>
      <c r="AT167" s="260"/>
      <c r="AU167" s="260"/>
      <c r="AV167" s="260"/>
      <c r="AW167" s="260"/>
      <c r="AX167" s="260"/>
      <c r="AY167" s="260"/>
      <c r="AZ167" s="260"/>
      <c r="BA167" s="260"/>
      <c r="BB167" s="260"/>
      <c r="BC167" s="260"/>
      <c r="BD167" s="260"/>
      <c r="BE167" s="260"/>
      <c r="BF167" s="260"/>
      <c r="BG167" s="210"/>
      <c r="BH167" s="210"/>
      <c r="BI167" s="210"/>
    </row>
    <row r="168" spans="1:61" x14ac:dyDescent="0.25">
      <c r="A168" s="171" t="s">
        <v>91</v>
      </c>
      <c r="B168" s="164"/>
      <c r="C168" s="299" t="s">
        <v>628</v>
      </c>
      <c r="D168" s="166"/>
      <c r="E168" s="168"/>
      <c r="F168" s="167"/>
      <c r="G168" s="168"/>
      <c r="AO168" s="260"/>
      <c r="AP168" s="260"/>
      <c r="AQ168" s="260"/>
      <c r="AR168" s="260"/>
      <c r="AS168" s="260"/>
      <c r="AT168" s="260"/>
      <c r="AU168" s="260"/>
      <c r="AV168" s="260"/>
      <c r="AW168" s="260"/>
      <c r="AX168" s="260"/>
      <c r="AY168" s="260"/>
      <c r="AZ168" s="260"/>
      <c r="BA168" s="260"/>
      <c r="BB168" s="260"/>
      <c r="BC168" s="260"/>
      <c r="BD168" s="260"/>
      <c r="BE168" s="260"/>
      <c r="BF168" s="260"/>
      <c r="BG168" s="210"/>
      <c r="BH168" s="210"/>
      <c r="BI168" s="210"/>
    </row>
    <row r="169" spans="1:61" x14ac:dyDescent="0.25">
      <c r="A169" s="171" t="s">
        <v>91</v>
      </c>
      <c r="B169" s="164"/>
      <c r="C169" s="299" t="s">
        <v>628</v>
      </c>
      <c r="D169" s="166"/>
      <c r="E169" s="168"/>
      <c r="F169" s="167"/>
      <c r="G169" s="168"/>
      <c r="AO169" s="260"/>
      <c r="AP169" s="260"/>
      <c r="AQ169" s="260"/>
      <c r="AR169" s="260"/>
      <c r="AS169" s="260"/>
      <c r="AT169" s="260"/>
      <c r="AU169" s="260"/>
      <c r="AV169" s="260"/>
      <c r="AW169" s="260"/>
      <c r="AX169" s="260"/>
      <c r="AY169" s="260"/>
      <c r="AZ169" s="260"/>
      <c r="BA169" s="260"/>
      <c r="BB169" s="260"/>
      <c r="BC169" s="260"/>
      <c r="BD169" s="260"/>
      <c r="BE169" s="260"/>
      <c r="BF169" s="260"/>
      <c r="BG169" s="210"/>
      <c r="BH169" s="210"/>
      <c r="BI169" s="210"/>
    </row>
    <row r="170" spans="1:61" x14ac:dyDescent="0.25">
      <c r="A170" s="171" t="s">
        <v>91</v>
      </c>
      <c r="B170" s="164"/>
      <c r="C170" s="299" t="s">
        <v>628</v>
      </c>
      <c r="D170" s="166"/>
      <c r="E170" s="168"/>
      <c r="F170" s="167"/>
      <c r="G170" s="168"/>
      <c r="AO170" s="260"/>
      <c r="AP170" s="260"/>
      <c r="AQ170" s="260"/>
      <c r="AR170" s="260"/>
      <c r="AS170" s="260"/>
      <c r="AT170" s="260"/>
      <c r="AU170" s="260"/>
      <c r="AV170" s="260"/>
      <c r="AW170" s="260"/>
      <c r="AX170" s="260"/>
      <c r="AY170" s="260"/>
      <c r="AZ170" s="260"/>
      <c r="BA170" s="260"/>
      <c r="BB170" s="260"/>
      <c r="BC170" s="260"/>
      <c r="BD170" s="260"/>
      <c r="BE170" s="260"/>
      <c r="BF170" s="260"/>
      <c r="BG170" s="210"/>
      <c r="BH170" s="210"/>
      <c r="BI170" s="210"/>
    </row>
    <row r="171" spans="1:61" x14ac:dyDescent="0.25">
      <c r="A171" s="171" t="s">
        <v>91</v>
      </c>
      <c r="B171" s="164"/>
      <c r="C171" s="299" t="s">
        <v>628</v>
      </c>
      <c r="D171" s="166"/>
      <c r="E171" s="168"/>
      <c r="F171" s="167"/>
      <c r="G171" s="168"/>
      <c r="AO171" s="260"/>
      <c r="AP171" s="260"/>
      <c r="AQ171" s="260"/>
      <c r="AR171" s="260"/>
      <c r="AS171" s="260"/>
      <c r="AT171" s="260"/>
      <c r="AU171" s="260"/>
      <c r="AV171" s="260"/>
      <c r="AW171" s="260"/>
      <c r="AX171" s="260"/>
      <c r="AY171" s="260"/>
      <c r="AZ171" s="260"/>
      <c r="BA171" s="260"/>
      <c r="BB171" s="260"/>
      <c r="BC171" s="260"/>
      <c r="BD171" s="260"/>
      <c r="BE171" s="260"/>
      <c r="BF171" s="260"/>
      <c r="BG171" s="210"/>
      <c r="BH171" s="210"/>
      <c r="BI171" s="210"/>
    </row>
    <row r="172" spans="1:61" x14ac:dyDescent="0.25">
      <c r="A172" s="171" t="s">
        <v>91</v>
      </c>
      <c r="B172" s="164"/>
      <c r="C172" s="299" t="s">
        <v>628</v>
      </c>
      <c r="D172" s="166"/>
      <c r="E172" s="168"/>
      <c r="F172" s="167"/>
      <c r="G172" s="168"/>
      <c r="AO172" s="260"/>
      <c r="AP172" s="260"/>
      <c r="AQ172" s="260"/>
      <c r="AR172" s="260"/>
      <c r="AS172" s="260"/>
      <c r="AT172" s="260"/>
      <c r="AU172" s="260"/>
      <c r="AV172" s="260"/>
      <c r="AW172" s="260"/>
      <c r="AX172" s="260"/>
      <c r="AY172" s="260"/>
      <c r="AZ172" s="260"/>
      <c r="BA172" s="260"/>
      <c r="BB172" s="260"/>
      <c r="BC172" s="260"/>
      <c r="BD172" s="260"/>
      <c r="BE172" s="260"/>
      <c r="BF172" s="260"/>
      <c r="BG172" s="210"/>
      <c r="BH172" s="210"/>
      <c r="BI172" s="210"/>
    </row>
    <row r="173" spans="1:61" x14ac:dyDescent="0.25">
      <c r="A173" s="171" t="s">
        <v>91</v>
      </c>
      <c r="B173" s="164"/>
      <c r="C173" s="299" t="s">
        <v>628</v>
      </c>
      <c r="D173" s="166"/>
      <c r="E173" s="168"/>
      <c r="F173" s="167"/>
      <c r="G173" s="168"/>
      <c r="AO173" s="260"/>
      <c r="AP173" s="260"/>
      <c r="AQ173" s="260"/>
      <c r="AR173" s="260"/>
      <c r="AS173" s="260"/>
      <c r="AT173" s="260"/>
      <c r="AU173" s="260"/>
      <c r="AV173" s="260"/>
      <c r="AW173" s="260"/>
      <c r="AX173" s="260"/>
      <c r="AY173" s="260"/>
      <c r="AZ173" s="260"/>
      <c r="BA173" s="260"/>
      <c r="BB173" s="260"/>
      <c r="BC173" s="260"/>
      <c r="BD173" s="260"/>
      <c r="BE173" s="260"/>
      <c r="BF173" s="260"/>
      <c r="BG173" s="210"/>
      <c r="BH173" s="210"/>
      <c r="BI173" s="210"/>
    </row>
    <row r="174" spans="1:61" x14ac:dyDescent="0.25">
      <c r="A174" s="171" t="s">
        <v>91</v>
      </c>
      <c r="B174" s="164"/>
      <c r="C174" s="299" t="s">
        <v>628</v>
      </c>
      <c r="D174" s="166"/>
      <c r="E174" s="168"/>
      <c r="F174" s="167"/>
      <c r="G174" s="168"/>
      <c r="AO174" s="260"/>
      <c r="AP174" s="260"/>
      <c r="AQ174" s="260"/>
      <c r="AR174" s="260"/>
      <c r="AS174" s="260"/>
      <c r="AT174" s="260"/>
      <c r="AU174" s="260"/>
      <c r="AV174" s="260"/>
      <c r="AW174" s="260"/>
      <c r="AX174" s="260"/>
      <c r="AY174" s="260"/>
      <c r="AZ174" s="260"/>
      <c r="BA174" s="260"/>
      <c r="BB174" s="260"/>
      <c r="BC174" s="260"/>
      <c r="BD174" s="260"/>
      <c r="BE174" s="260"/>
      <c r="BF174" s="260"/>
      <c r="BG174" s="210"/>
      <c r="BH174" s="210"/>
      <c r="BI174" s="210"/>
    </row>
    <row r="175" spans="1:61" x14ac:dyDescent="0.25">
      <c r="A175" s="171" t="s">
        <v>91</v>
      </c>
      <c r="B175" s="164"/>
      <c r="C175" s="299" t="s">
        <v>628</v>
      </c>
      <c r="D175" s="166"/>
      <c r="E175" s="168"/>
      <c r="F175" s="167"/>
      <c r="G175" s="168"/>
      <c r="AO175" s="260"/>
      <c r="AP175" s="260"/>
      <c r="AQ175" s="260"/>
      <c r="AR175" s="260"/>
      <c r="AS175" s="260"/>
      <c r="AT175" s="260"/>
      <c r="AU175" s="260"/>
      <c r="AV175" s="260"/>
      <c r="AW175" s="260"/>
      <c r="AX175" s="260"/>
      <c r="AY175" s="260"/>
      <c r="AZ175" s="260"/>
      <c r="BA175" s="260"/>
      <c r="BB175" s="260"/>
      <c r="BC175" s="260"/>
      <c r="BD175" s="260"/>
      <c r="BE175" s="260"/>
      <c r="BF175" s="260"/>
      <c r="BG175" s="210"/>
      <c r="BH175" s="210"/>
      <c r="BI175" s="210"/>
    </row>
    <row r="176" spans="1:61" x14ac:dyDescent="0.25">
      <c r="A176" s="171" t="s">
        <v>91</v>
      </c>
      <c r="B176" s="164"/>
      <c r="C176" s="299" t="s">
        <v>628</v>
      </c>
      <c r="D176" s="166"/>
      <c r="E176" s="168"/>
      <c r="F176" s="167"/>
      <c r="G176" s="168"/>
      <c r="AO176" s="260"/>
      <c r="AP176" s="260"/>
      <c r="AQ176" s="260"/>
      <c r="AR176" s="260"/>
      <c r="AS176" s="260"/>
      <c r="AT176" s="260"/>
      <c r="AU176" s="260"/>
      <c r="AV176" s="260"/>
      <c r="AW176" s="260"/>
      <c r="AX176" s="260"/>
      <c r="AY176" s="260"/>
      <c r="AZ176" s="260"/>
      <c r="BA176" s="260"/>
      <c r="BB176" s="260"/>
      <c r="BC176" s="260"/>
      <c r="BD176" s="260"/>
      <c r="BE176" s="260"/>
      <c r="BF176" s="260"/>
      <c r="BG176" s="210"/>
      <c r="BH176" s="210"/>
      <c r="BI176" s="210"/>
    </row>
    <row r="177" spans="1:61" x14ac:dyDescent="0.25">
      <c r="A177" s="171" t="s">
        <v>91</v>
      </c>
      <c r="B177" s="164"/>
      <c r="C177" s="299" t="s">
        <v>628</v>
      </c>
      <c r="D177" s="166"/>
      <c r="E177" s="168"/>
      <c r="F177" s="167"/>
      <c r="G177" s="168"/>
      <c r="AO177" s="260"/>
      <c r="AP177" s="260"/>
      <c r="AQ177" s="260"/>
      <c r="AR177" s="260"/>
      <c r="AS177" s="260"/>
      <c r="AT177" s="260"/>
      <c r="AU177" s="260"/>
      <c r="AV177" s="260"/>
      <c r="AW177" s="260"/>
      <c r="AX177" s="260"/>
      <c r="AY177" s="260"/>
      <c r="AZ177" s="260"/>
      <c r="BA177" s="260"/>
      <c r="BB177" s="260"/>
      <c r="BC177" s="260"/>
      <c r="BD177" s="260"/>
      <c r="BE177" s="260"/>
      <c r="BF177" s="260"/>
      <c r="BG177" s="210"/>
      <c r="BH177" s="210"/>
      <c r="BI177" s="210"/>
    </row>
    <row r="178" spans="1:61" x14ac:dyDescent="0.25">
      <c r="A178" s="171" t="s">
        <v>91</v>
      </c>
      <c r="B178" s="164"/>
      <c r="C178" s="299" t="s">
        <v>628</v>
      </c>
      <c r="D178" s="166"/>
      <c r="E178" s="168"/>
      <c r="F178" s="167"/>
      <c r="G178" s="168"/>
      <c r="AO178" s="260"/>
      <c r="AP178" s="260"/>
      <c r="AQ178" s="260"/>
      <c r="AR178" s="260"/>
      <c r="AS178" s="260"/>
      <c r="AT178" s="260"/>
      <c r="AU178" s="260"/>
      <c r="AV178" s="260"/>
      <c r="AW178" s="260"/>
      <c r="AX178" s="260"/>
      <c r="AY178" s="260"/>
      <c r="AZ178" s="260"/>
      <c r="BA178" s="260"/>
      <c r="BB178" s="260"/>
      <c r="BC178" s="260"/>
      <c r="BD178" s="260"/>
      <c r="BE178" s="260"/>
      <c r="BF178" s="260"/>
      <c r="BG178" s="210"/>
      <c r="BH178" s="210"/>
      <c r="BI178" s="210"/>
    </row>
    <row r="179" spans="1:61" x14ac:dyDescent="0.25">
      <c r="A179" s="171" t="s">
        <v>91</v>
      </c>
      <c r="B179" s="164"/>
      <c r="C179" s="299" t="s">
        <v>628</v>
      </c>
      <c r="D179" s="166"/>
      <c r="E179" s="168"/>
      <c r="F179" s="167"/>
      <c r="G179" s="168"/>
      <c r="AO179" s="260"/>
      <c r="AP179" s="260"/>
      <c r="AQ179" s="260"/>
      <c r="AR179" s="260"/>
      <c r="AS179" s="260"/>
      <c r="AT179" s="260"/>
      <c r="AU179" s="260"/>
      <c r="AV179" s="260"/>
      <c r="AW179" s="260"/>
      <c r="AX179" s="260"/>
      <c r="AY179" s="260"/>
      <c r="AZ179" s="260"/>
      <c r="BA179" s="260"/>
      <c r="BB179" s="260"/>
      <c r="BC179" s="260"/>
      <c r="BD179" s="260"/>
      <c r="BE179" s="260"/>
      <c r="BF179" s="260"/>
      <c r="BG179" s="210"/>
      <c r="BH179" s="210"/>
      <c r="BI179" s="210"/>
    </row>
    <row r="180" spans="1:61" x14ac:dyDescent="0.25">
      <c r="A180" s="171" t="s">
        <v>91</v>
      </c>
      <c r="B180" s="164"/>
      <c r="C180" s="299" t="s">
        <v>628</v>
      </c>
      <c r="D180" s="166"/>
      <c r="E180" s="168"/>
      <c r="F180" s="167"/>
      <c r="G180" s="168"/>
      <c r="AO180" s="260"/>
      <c r="AP180" s="260"/>
      <c r="AQ180" s="260"/>
      <c r="AR180" s="260"/>
      <c r="AS180" s="260"/>
      <c r="AT180" s="260"/>
      <c r="AU180" s="260"/>
      <c r="AV180" s="260"/>
      <c r="AW180" s="260"/>
      <c r="AX180" s="260"/>
      <c r="AY180" s="260"/>
      <c r="AZ180" s="260"/>
      <c r="BA180" s="260"/>
      <c r="BB180" s="260"/>
      <c r="BC180" s="260"/>
      <c r="BD180" s="260"/>
      <c r="BE180" s="260"/>
      <c r="BF180" s="260"/>
      <c r="BG180" s="210"/>
      <c r="BH180" s="210"/>
      <c r="BI180" s="210"/>
    </row>
    <row r="181" spans="1:61" x14ac:dyDescent="0.25">
      <c r="A181" s="171" t="s">
        <v>91</v>
      </c>
      <c r="B181" s="164"/>
      <c r="C181" s="299" t="s">
        <v>628</v>
      </c>
      <c r="D181" s="166"/>
      <c r="E181" s="168"/>
      <c r="F181" s="167"/>
      <c r="G181" s="168"/>
      <c r="AO181" s="260"/>
      <c r="AP181" s="260"/>
      <c r="AQ181" s="260"/>
      <c r="AR181" s="260"/>
      <c r="AS181" s="260"/>
      <c r="AT181" s="260"/>
      <c r="AU181" s="260"/>
      <c r="AV181" s="260"/>
      <c r="AW181" s="260"/>
      <c r="AX181" s="260"/>
      <c r="AY181" s="260"/>
      <c r="AZ181" s="260"/>
      <c r="BA181" s="260"/>
      <c r="BB181" s="260"/>
      <c r="BC181" s="260"/>
      <c r="BD181" s="260"/>
      <c r="BE181" s="260"/>
      <c r="BF181" s="260"/>
      <c r="BG181" s="210"/>
      <c r="BH181" s="210"/>
      <c r="BI181" s="210"/>
    </row>
    <row r="182" spans="1:61" x14ac:dyDescent="0.25">
      <c r="A182" s="171" t="s">
        <v>91</v>
      </c>
      <c r="B182" s="164"/>
      <c r="C182" s="299" t="s">
        <v>628</v>
      </c>
      <c r="D182" s="166"/>
      <c r="E182" s="168"/>
      <c r="F182" s="167"/>
      <c r="G182" s="168"/>
      <c r="AO182" s="260"/>
      <c r="AP182" s="260"/>
      <c r="AQ182" s="260"/>
      <c r="AR182" s="260"/>
      <c r="AS182" s="260"/>
      <c r="AT182" s="260"/>
      <c r="AU182" s="260"/>
      <c r="AV182" s="260"/>
      <c r="AW182" s="260"/>
      <c r="AX182" s="260"/>
      <c r="AY182" s="260"/>
      <c r="AZ182" s="260"/>
      <c r="BA182" s="260"/>
      <c r="BB182" s="260"/>
      <c r="BC182" s="260"/>
      <c r="BD182" s="260"/>
      <c r="BE182" s="260"/>
      <c r="BF182" s="260"/>
      <c r="BG182" s="210"/>
      <c r="BH182" s="210"/>
      <c r="BI182" s="210"/>
    </row>
    <row r="183" spans="1:61" x14ac:dyDescent="0.25">
      <c r="A183" s="171" t="s">
        <v>91</v>
      </c>
      <c r="B183" s="164"/>
      <c r="C183" s="299" t="s">
        <v>628</v>
      </c>
      <c r="D183" s="166"/>
      <c r="E183" s="168"/>
      <c r="F183" s="167"/>
      <c r="G183" s="168"/>
      <c r="AO183" s="260"/>
      <c r="AP183" s="260"/>
      <c r="AQ183" s="260"/>
      <c r="AR183" s="260"/>
      <c r="AS183" s="260"/>
      <c r="AT183" s="260"/>
      <c r="AU183" s="260"/>
      <c r="AV183" s="260"/>
      <c r="AW183" s="260"/>
      <c r="AX183" s="260"/>
      <c r="AY183" s="260"/>
      <c r="AZ183" s="260"/>
      <c r="BA183" s="260"/>
      <c r="BB183" s="260"/>
      <c r="BC183" s="260"/>
      <c r="BD183" s="260"/>
      <c r="BE183" s="260"/>
      <c r="BF183" s="260"/>
      <c r="BG183" s="210"/>
      <c r="BH183" s="210"/>
      <c r="BI183" s="210"/>
    </row>
    <row r="184" spans="1:61" x14ac:dyDescent="0.25">
      <c r="A184" s="171" t="s">
        <v>91</v>
      </c>
      <c r="B184" s="164"/>
      <c r="C184" s="299" t="s">
        <v>628</v>
      </c>
      <c r="D184" s="166"/>
      <c r="E184" s="168"/>
      <c r="F184" s="167"/>
      <c r="G184" s="168"/>
      <c r="AO184" s="260"/>
      <c r="AP184" s="260"/>
      <c r="AQ184" s="260"/>
      <c r="AR184" s="260"/>
      <c r="AS184" s="260"/>
      <c r="AT184" s="260"/>
      <c r="AU184" s="260"/>
      <c r="AV184" s="260"/>
      <c r="AW184" s="260"/>
      <c r="AX184" s="260"/>
      <c r="AY184" s="260"/>
      <c r="AZ184" s="260"/>
      <c r="BA184" s="260"/>
      <c r="BB184" s="260"/>
      <c r="BC184" s="260"/>
      <c r="BD184" s="260"/>
      <c r="BE184" s="260"/>
      <c r="BF184" s="260"/>
      <c r="BG184" s="210"/>
      <c r="BH184" s="210"/>
      <c r="BI184" s="210"/>
    </row>
    <row r="185" spans="1:61" x14ac:dyDescent="0.25">
      <c r="A185" s="171" t="s">
        <v>91</v>
      </c>
      <c r="B185" s="164"/>
      <c r="C185" s="299" t="s">
        <v>628</v>
      </c>
      <c r="D185" s="166"/>
      <c r="E185" s="168"/>
      <c r="F185" s="167"/>
      <c r="G185" s="168"/>
      <c r="AO185" s="260"/>
      <c r="AP185" s="260"/>
      <c r="AQ185" s="260"/>
      <c r="AR185" s="260"/>
      <c r="AS185" s="260"/>
      <c r="AT185" s="260"/>
      <c r="AU185" s="260"/>
      <c r="AV185" s="260"/>
      <c r="AW185" s="260"/>
      <c r="AX185" s="260"/>
      <c r="AY185" s="260"/>
      <c r="AZ185" s="260"/>
      <c r="BA185" s="260"/>
      <c r="BB185" s="260"/>
      <c r="BC185" s="260"/>
      <c r="BD185" s="260"/>
      <c r="BE185" s="260"/>
      <c r="BF185" s="260"/>
      <c r="BG185" s="210"/>
      <c r="BH185" s="210"/>
      <c r="BI185" s="210"/>
    </row>
    <row r="186" spans="1:61" x14ac:dyDescent="0.25">
      <c r="A186" s="171" t="s">
        <v>91</v>
      </c>
      <c r="B186" s="164"/>
      <c r="C186" s="299" t="s">
        <v>628</v>
      </c>
      <c r="D186" s="166"/>
      <c r="E186" s="168"/>
      <c r="F186" s="167"/>
      <c r="G186" s="168"/>
      <c r="AO186" s="260"/>
      <c r="AP186" s="260"/>
      <c r="AQ186" s="260"/>
      <c r="AR186" s="260"/>
      <c r="AS186" s="260"/>
      <c r="AT186" s="260"/>
      <c r="AU186" s="260"/>
      <c r="AV186" s="260"/>
      <c r="AW186" s="260"/>
      <c r="AX186" s="260"/>
      <c r="AY186" s="260"/>
      <c r="AZ186" s="260"/>
      <c r="BA186" s="260"/>
      <c r="BB186" s="260"/>
      <c r="BC186" s="260"/>
      <c r="BD186" s="260"/>
      <c r="BE186" s="260"/>
      <c r="BF186" s="260"/>
      <c r="BG186" s="210"/>
      <c r="BH186" s="210"/>
      <c r="BI186" s="210"/>
    </row>
    <row r="187" spans="1:61" x14ac:dyDescent="0.25">
      <c r="A187" s="171" t="s">
        <v>91</v>
      </c>
      <c r="B187" s="164"/>
      <c r="C187" s="299" t="s">
        <v>628</v>
      </c>
      <c r="D187" s="166"/>
      <c r="E187" s="168"/>
      <c r="F187" s="167"/>
      <c r="G187" s="168"/>
      <c r="AO187" s="260"/>
      <c r="AP187" s="260"/>
      <c r="AQ187" s="260"/>
      <c r="AR187" s="260"/>
      <c r="AS187" s="260"/>
      <c r="AT187" s="260"/>
      <c r="AU187" s="260"/>
      <c r="AV187" s="260"/>
      <c r="AW187" s="260"/>
      <c r="AX187" s="260"/>
      <c r="AY187" s="260"/>
      <c r="AZ187" s="260"/>
      <c r="BA187" s="260"/>
      <c r="BB187" s="260"/>
      <c r="BC187" s="260"/>
      <c r="BD187" s="260"/>
      <c r="BE187" s="260"/>
      <c r="BF187" s="260"/>
      <c r="BG187" s="210"/>
      <c r="BH187" s="210"/>
      <c r="BI187" s="210"/>
    </row>
    <row r="188" spans="1:61" x14ac:dyDescent="0.25">
      <c r="A188" s="171" t="s">
        <v>91</v>
      </c>
      <c r="B188" s="164"/>
      <c r="C188" s="299" t="s">
        <v>628</v>
      </c>
      <c r="D188" s="166"/>
      <c r="E188" s="168"/>
      <c r="F188" s="167"/>
      <c r="G188" s="168"/>
      <c r="AO188" s="260"/>
      <c r="AP188" s="260"/>
      <c r="AQ188" s="260"/>
      <c r="AR188" s="260"/>
      <c r="AS188" s="260"/>
      <c r="AT188" s="260"/>
      <c r="AU188" s="260"/>
      <c r="AV188" s="260"/>
      <c r="AW188" s="260"/>
      <c r="AX188" s="260"/>
      <c r="AY188" s="260"/>
      <c r="AZ188" s="260"/>
      <c r="BA188" s="260"/>
      <c r="BB188" s="260"/>
      <c r="BC188" s="260"/>
      <c r="BD188" s="260"/>
      <c r="BE188" s="260"/>
      <c r="BF188" s="260"/>
      <c r="BG188" s="210"/>
      <c r="BH188" s="210"/>
      <c r="BI188" s="210"/>
    </row>
    <row r="189" spans="1:61" x14ac:dyDescent="0.25">
      <c r="A189" s="171" t="s">
        <v>91</v>
      </c>
      <c r="B189" s="164"/>
      <c r="C189" s="299" t="s">
        <v>628</v>
      </c>
      <c r="D189" s="166"/>
      <c r="E189" s="168"/>
      <c r="F189" s="167"/>
      <c r="G189" s="168"/>
      <c r="AO189" s="260"/>
      <c r="AP189" s="260"/>
      <c r="AQ189" s="260"/>
      <c r="AR189" s="260"/>
      <c r="AS189" s="260"/>
      <c r="AT189" s="260"/>
      <c r="AU189" s="260"/>
      <c r="AV189" s="260"/>
      <c r="AW189" s="260"/>
      <c r="AX189" s="260"/>
      <c r="AY189" s="260"/>
      <c r="AZ189" s="260"/>
      <c r="BA189" s="260"/>
      <c r="BB189" s="260"/>
      <c r="BC189" s="260"/>
      <c r="BD189" s="260"/>
      <c r="BE189" s="260"/>
      <c r="BF189" s="260"/>
      <c r="BG189" s="210"/>
      <c r="BH189" s="210"/>
      <c r="BI189" s="210"/>
    </row>
    <row r="190" spans="1:61" x14ac:dyDescent="0.25">
      <c r="A190" s="171" t="s">
        <v>91</v>
      </c>
      <c r="B190" s="164"/>
      <c r="C190" s="299" t="s">
        <v>628</v>
      </c>
      <c r="D190" s="166"/>
      <c r="E190" s="168"/>
      <c r="F190" s="167"/>
      <c r="G190" s="168"/>
      <c r="AO190" s="260"/>
      <c r="AP190" s="260"/>
      <c r="AQ190" s="260"/>
      <c r="AR190" s="260"/>
      <c r="AS190" s="260"/>
      <c r="AT190" s="260"/>
      <c r="AU190" s="260"/>
      <c r="AV190" s="260"/>
      <c r="AW190" s="260"/>
      <c r="AX190" s="260"/>
      <c r="AY190" s="260"/>
      <c r="AZ190" s="260"/>
      <c r="BA190" s="260"/>
      <c r="BB190" s="260"/>
      <c r="BC190" s="260"/>
      <c r="BD190" s="260"/>
      <c r="BE190" s="260"/>
      <c r="BF190" s="260"/>
      <c r="BG190" s="210"/>
      <c r="BH190" s="210"/>
      <c r="BI190" s="210"/>
    </row>
    <row r="191" spans="1:61" x14ac:dyDescent="0.25">
      <c r="A191" s="171" t="s">
        <v>91</v>
      </c>
      <c r="B191" s="164"/>
      <c r="C191" s="299" t="s">
        <v>628</v>
      </c>
      <c r="D191" s="166"/>
      <c r="E191" s="168"/>
      <c r="F191" s="167"/>
      <c r="G191" s="168"/>
      <c r="AO191" s="260"/>
      <c r="AP191" s="260"/>
      <c r="AQ191" s="260"/>
      <c r="AR191" s="260"/>
      <c r="AS191" s="260"/>
      <c r="AT191" s="260"/>
      <c r="AU191" s="260"/>
      <c r="AV191" s="260"/>
      <c r="AW191" s="260"/>
      <c r="AX191" s="260"/>
      <c r="AY191" s="260"/>
      <c r="AZ191" s="260"/>
      <c r="BA191" s="260"/>
      <c r="BB191" s="260"/>
      <c r="BC191" s="260"/>
      <c r="BD191" s="260"/>
      <c r="BE191" s="260"/>
      <c r="BF191" s="260"/>
      <c r="BG191" s="210"/>
      <c r="BH191" s="210"/>
      <c r="BI191" s="210"/>
    </row>
    <row r="192" spans="1:61" x14ac:dyDescent="0.25">
      <c r="A192" s="171" t="s">
        <v>91</v>
      </c>
      <c r="B192" s="164"/>
      <c r="C192" s="299" t="s">
        <v>628</v>
      </c>
      <c r="D192" s="166"/>
      <c r="E192" s="168"/>
      <c r="F192" s="167"/>
      <c r="G192" s="168"/>
      <c r="AO192" s="260"/>
      <c r="AP192" s="260"/>
      <c r="AQ192" s="260"/>
      <c r="AR192" s="260"/>
      <c r="AS192" s="260"/>
      <c r="AT192" s="260"/>
      <c r="AU192" s="260"/>
      <c r="AV192" s="260"/>
      <c r="AW192" s="260"/>
      <c r="AX192" s="260"/>
      <c r="AY192" s="260"/>
      <c r="AZ192" s="260"/>
      <c r="BA192" s="260"/>
      <c r="BB192" s="260"/>
      <c r="BC192" s="260"/>
      <c r="BD192" s="260"/>
      <c r="BE192" s="260"/>
      <c r="BF192" s="260"/>
      <c r="BG192" s="210"/>
      <c r="BH192" s="210"/>
      <c r="BI192" s="210"/>
    </row>
    <row r="193" spans="1:61" x14ac:dyDescent="0.25">
      <c r="A193" s="171" t="s">
        <v>91</v>
      </c>
      <c r="B193" s="164"/>
      <c r="C193" s="299" t="s">
        <v>628</v>
      </c>
      <c r="D193" s="166"/>
      <c r="E193" s="168"/>
      <c r="F193" s="167"/>
      <c r="G193" s="168"/>
      <c r="AO193" s="260"/>
      <c r="AP193" s="260"/>
      <c r="AQ193" s="260"/>
      <c r="AR193" s="260"/>
      <c r="AS193" s="260"/>
      <c r="AT193" s="260"/>
      <c r="AU193" s="260"/>
      <c r="AV193" s="260"/>
      <c r="AW193" s="260"/>
      <c r="AX193" s="260"/>
      <c r="AY193" s="260"/>
      <c r="AZ193" s="260"/>
      <c r="BA193" s="260"/>
      <c r="BB193" s="260"/>
      <c r="BC193" s="260"/>
      <c r="BD193" s="260"/>
      <c r="BE193" s="260"/>
      <c r="BF193" s="260"/>
      <c r="BG193" s="210"/>
      <c r="BH193" s="210"/>
      <c r="BI193" s="210"/>
    </row>
    <row r="194" spans="1:61" x14ac:dyDescent="0.25">
      <c r="A194" s="171" t="s">
        <v>91</v>
      </c>
      <c r="B194" s="164"/>
      <c r="C194" s="299" t="s">
        <v>628</v>
      </c>
      <c r="D194" s="166"/>
      <c r="E194" s="168"/>
      <c r="F194" s="167"/>
      <c r="G194" s="168"/>
      <c r="AO194" s="260"/>
      <c r="AP194" s="260"/>
      <c r="AQ194" s="260"/>
      <c r="AR194" s="260"/>
      <c r="AS194" s="260"/>
      <c r="AT194" s="260"/>
      <c r="AU194" s="260"/>
      <c r="AV194" s="260"/>
      <c r="AW194" s="260"/>
      <c r="AX194" s="260"/>
      <c r="AY194" s="260"/>
      <c r="AZ194" s="260"/>
      <c r="BA194" s="260"/>
      <c r="BB194" s="260"/>
      <c r="BC194" s="260"/>
      <c r="BD194" s="260"/>
      <c r="BE194" s="260"/>
      <c r="BF194" s="260"/>
      <c r="BG194" s="210"/>
      <c r="BH194" s="210"/>
      <c r="BI194" s="210"/>
    </row>
    <row r="195" spans="1:61" x14ac:dyDescent="0.25">
      <c r="A195" s="171" t="s">
        <v>91</v>
      </c>
      <c r="B195" s="164"/>
      <c r="C195" s="299" t="s">
        <v>628</v>
      </c>
      <c r="D195" s="166"/>
      <c r="E195" s="168"/>
      <c r="F195" s="167"/>
      <c r="G195" s="168"/>
      <c r="AO195" s="260"/>
      <c r="AP195" s="260"/>
      <c r="AQ195" s="260"/>
      <c r="AR195" s="260"/>
      <c r="AS195" s="260"/>
      <c r="AT195" s="260"/>
      <c r="AU195" s="260"/>
      <c r="AV195" s="260"/>
      <c r="AW195" s="260"/>
      <c r="AX195" s="260"/>
      <c r="AY195" s="260"/>
      <c r="AZ195" s="260"/>
      <c r="BA195" s="260"/>
      <c r="BB195" s="260"/>
      <c r="BC195" s="260"/>
      <c r="BD195" s="260"/>
      <c r="BE195" s="260"/>
      <c r="BF195" s="260"/>
      <c r="BG195" s="210"/>
      <c r="BH195" s="210"/>
      <c r="BI195" s="210"/>
    </row>
    <row r="196" spans="1:61" x14ac:dyDescent="0.25">
      <c r="A196" s="171" t="s">
        <v>91</v>
      </c>
      <c r="B196" s="164"/>
      <c r="C196" s="299" t="s">
        <v>628</v>
      </c>
      <c r="D196" s="166"/>
      <c r="E196" s="168"/>
      <c r="F196" s="167"/>
      <c r="G196" s="168"/>
      <c r="AO196" s="260"/>
      <c r="AP196" s="260"/>
      <c r="AQ196" s="260"/>
      <c r="AR196" s="260"/>
      <c r="AS196" s="260"/>
      <c r="AT196" s="260"/>
      <c r="AU196" s="260"/>
      <c r="AV196" s="260"/>
      <c r="AW196" s="260"/>
      <c r="AX196" s="260"/>
      <c r="AY196" s="260"/>
      <c r="AZ196" s="260"/>
      <c r="BA196" s="260"/>
      <c r="BB196" s="260"/>
      <c r="BC196" s="260"/>
      <c r="BD196" s="260"/>
      <c r="BE196" s="260"/>
      <c r="BF196" s="260"/>
      <c r="BG196" s="210"/>
      <c r="BH196" s="210"/>
      <c r="BI196" s="210"/>
    </row>
    <row r="197" spans="1:61" x14ac:dyDescent="0.25">
      <c r="A197" s="171" t="s">
        <v>91</v>
      </c>
      <c r="B197" s="164"/>
      <c r="C197" s="299" t="s">
        <v>628</v>
      </c>
      <c r="D197" s="166"/>
      <c r="E197" s="168"/>
      <c r="F197" s="167"/>
      <c r="G197" s="168"/>
      <c r="AO197" s="260"/>
      <c r="AP197" s="260"/>
      <c r="AQ197" s="260"/>
      <c r="AR197" s="260"/>
      <c r="AS197" s="260"/>
      <c r="AT197" s="260"/>
      <c r="AU197" s="260"/>
      <c r="AV197" s="260"/>
      <c r="AW197" s="260"/>
      <c r="AX197" s="260"/>
      <c r="AY197" s="260"/>
      <c r="AZ197" s="260"/>
      <c r="BA197" s="260"/>
      <c r="BB197" s="260"/>
      <c r="BC197" s="260"/>
      <c r="BD197" s="260"/>
      <c r="BE197" s="260"/>
      <c r="BF197" s="260"/>
      <c r="BG197" s="210"/>
      <c r="BH197" s="210"/>
      <c r="BI197" s="210"/>
    </row>
    <row r="198" spans="1:61" x14ac:dyDescent="0.25">
      <c r="A198" s="171" t="s">
        <v>91</v>
      </c>
      <c r="B198" s="164"/>
      <c r="C198" s="299" t="s">
        <v>628</v>
      </c>
      <c r="D198" s="166"/>
      <c r="E198" s="168"/>
      <c r="F198" s="167"/>
      <c r="G198" s="168"/>
      <c r="AO198" s="260"/>
      <c r="AP198" s="260"/>
      <c r="AQ198" s="260"/>
      <c r="AR198" s="260"/>
      <c r="AS198" s="260"/>
      <c r="AT198" s="260"/>
      <c r="AU198" s="260"/>
      <c r="AV198" s="260"/>
      <c r="AW198" s="260"/>
      <c r="AX198" s="260"/>
      <c r="AY198" s="260"/>
      <c r="AZ198" s="260"/>
      <c r="BA198" s="260"/>
      <c r="BB198" s="260"/>
      <c r="BC198" s="260"/>
      <c r="BD198" s="260"/>
      <c r="BE198" s="260"/>
      <c r="BF198" s="260"/>
      <c r="BG198" s="210"/>
      <c r="BH198" s="210"/>
      <c r="BI198" s="210"/>
    </row>
    <row r="199" spans="1:61" x14ac:dyDescent="0.25">
      <c r="A199" s="171" t="s">
        <v>91</v>
      </c>
      <c r="B199" s="164"/>
      <c r="C199" s="299" t="s">
        <v>628</v>
      </c>
      <c r="D199" s="166"/>
      <c r="E199" s="168"/>
      <c r="F199" s="167"/>
      <c r="G199" s="168"/>
      <c r="AO199" s="260"/>
      <c r="AP199" s="260"/>
      <c r="AQ199" s="260"/>
      <c r="AR199" s="260"/>
      <c r="AS199" s="260"/>
      <c r="AT199" s="260"/>
      <c r="AU199" s="260"/>
      <c r="AV199" s="260"/>
      <c r="AW199" s="260"/>
      <c r="AX199" s="260"/>
      <c r="AY199" s="260"/>
      <c r="AZ199" s="260"/>
      <c r="BA199" s="260"/>
      <c r="BB199" s="260"/>
      <c r="BC199" s="260"/>
      <c r="BD199" s="260"/>
      <c r="BE199" s="260"/>
      <c r="BF199" s="260"/>
      <c r="BG199" s="210"/>
      <c r="BH199" s="210"/>
      <c r="BI199" s="210"/>
    </row>
    <row r="200" spans="1:61" x14ac:dyDescent="0.25">
      <c r="A200" s="171" t="s">
        <v>91</v>
      </c>
      <c r="B200" s="164"/>
      <c r="C200" s="299" t="s">
        <v>628</v>
      </c>
      <c r="D200" s="166"/>
      <c r="E200" s="168"/>
      <c r="F200" s="167"/>
      <c r="G200" s="168"/>
      <c r="AO200" s="260"/>
      <c r="AP200" s="260"/>
      <c r="AQ200" s="260"/>
      <c r="AR200" s="260"/>
      <c r="AS200" s="260"/>
      <c r="AT200" s="260"/>
      <c r="AU200" s="260"/>
      <c r="AV200" s="260"/>
      <c r="AW200" s="260"/>
      <c r="AX200" s="260"/>
      <c r="AY200" s="260"/>
      <c r="AZ200" s="260"/>
      <c r="BA200" s="260"/>
      <c r="BB200" s="260"/>
      <c r="BC200" s="260"/>
      <c r="BD200" s="260"/>
      <c r="BE200" s="260"/>
      <c r="BF200" s="260"/>
      <c r="BG200" s="210"/>
      <c r="BH200" s="210"/>
      <c r="BI200" s="210"/>
    </row>
    <row r="201" spans="1:61" x14ac:dyDescent="0.25">
      <c r="A201" s="171" t="s">
        <v>91</v>
      </c>
      <c r="B201" s="164"/>
      <c r="C201" s="299" t="s">
        <v>628</v>
      </c>
      <c r="D201" s="166"/>
      <c r="E201" s="168"/>
      <c r="F201" s="167"/>
      <c r="G201" s="168"/>
      <c r="AO201" s="260"/>
      <c r="AP201" s="260"/>
      <c r="AQ201" s="260"/>
      <c r="AR201" s="260"/>
      <c r="AS201" s="260"/>
      <c r="AT201" s="260"/>
      <c r="AU201" s="260"/>
      <c r="AV201" s="260"/>
      <c r="AW201" s="260"/>
      <c r="AX201" s="260"/>
      <c r="AY201" s="260"/>
      <c r="AZ201" s="260"/>
      <c r="BA201" s="260"/>
      <c r="BB201" s="260"/>
      <c r="BC201" s="260"/>
      <c r="BD201" s="260"/>
      <c r="BE201" s="260"/>
      <c r="BF201" s="260"/>
      <c r="BG201" s="210"/>
      <c r="BH201" s="210"/>
      <c r="BI201" s="210"/>
    </row>
    <row r="202" spans="1:61" x14ac:dyDescent="0.25">
      <c r="A202" s="171" t="s">
        <v>91</v>
      </c>
      <c r="B202" s="164"/>
      <c r="C202" s="299" t="s">
        <v>628</v>
      </c>
      <c r="D202" s="166"/>
      <c r="E202" s="168"/>
      <c r="F202" s="167"/>
      <c r="G202" s="168"/>
      <c r="AO202" s="260"/>
      <c r="AP202" s="260"/>
      <c r="AQ202" s="260"/>
      <c r="AR202" s="260"/>
      <c r="AS202" s="260"/>
      <c r="AT202" s="260"/>
      <c r="AU202" s="260"/>
      <c r="AV202" s="260"/>
      <c r="AW202" s="260"/>
      <c r="AX202" s="260"/>
      <c r="AY202" s="260"/>
      <c r="AZ202" s="260"/>
      <c r="BA202" s="260"/>
      <c r="BB202" s="260"/>
      <c r="BC202" s="260"/>
      <c r="BD202" s="260"/>
      <c r="BE202" s="260"/>
      <c r="BF202" s="260"/>
      <c r="BG202" s="210"/>
      <c r="BH202" s="210"/>
      <c r="BI202" s="210"/>
    </row>
    <row r="203" spans="1:61" x14ac:dyDescent="0.25">
      <c r="A203" s="171" t="s">
        <v>91</v>
      </c>
      <c r="B203" s="164"/>
      <c r="C203" s="299" t="s">
        <v>628</v>
      </c>
      <c r="D203" s="166"/>
      <c r="E203" s="168"/>
      <c r="F203" s="167"/>
      <c r="G203" s="168"/>
      <c r="AO203" s="260"/>
      <c r="AP203" s="260"/>
      <c r="AQ203" s="260"/>
      <c r="AR203" s="260"/>
      <c r="AS203" s="260"/>
      <c r="AT203" s="260"/>
      <c r="AU203" s="260"/>
      <c r="AV203" s="260"/>
      <c r="AW203" s="260"/>
      <c r="AX203" s="260"/>
      <c r="AY203" s="260"/>
      <c r="AZ203" s="260"/>
      <c r="BA203" s="260"/>
      <c r="BB203" s="260"/>
      <c r="BC203" s="260"/>
      <c r="BD203" s="260"/>
      <c r="BE203" s="260"/>
      <c r="BF203" s="260"/>
      <c r="BG203" s="210"/>
      <c r="BH203" s="210"/>
      <c r="BI203" s="210"/>
    </row>
    <row r="204" spans="1:61" x14ac:dyDescent="0.25">
      <c r="A204" s="171" t="s">
        <v>91</v>
      </c>
      <c r="B204" s="164"/>
      <c r="C204" s="299" t="s">
        <v>628</v>
      </c>
      <c r="D204" s="166"/>
      <c r="E204" s="168"/>
      <c r="F204" s="167"/>
      <c r="G204" s="168"/>
      <c r="AO204" s="260"/>
      <c r="AP204" s="260"/>
      <c r="AQ204" s="260"/>
      <c r="AR204" s="260"/>
      <c r="AS204" s="260"/>
      <c r="AT204" s="260"/>
      <c r="AU204" s="260"/>
      <c r="AV204" s="260"/>
      <c r="AW204" s="260"/>
      <c r="AX204" s="260"/>
      <c r="AY204" s="260"/>
      <c r="AZ204" s="260"/>
      <c r="BA204" s="260"/>
      <c r="BB204" s="260"/>
      <c r="BC204" s="260"/>
      <c r="BD204" s="260"/>
      <c r="BE204" s="260"/>
      <c r="BF204" s="260"/>
      <c r="BG204" s="210"/>
      <c r="BH204" s="210"/>
      <c r="BI204" s="210"/>
    </row>
    <row r="205" spans="1:61" x14ac:dyDescent="0.25">
      <c r="A205" s="171" t="s">
        <v>91</v>
      </c>
      <c r="B205" s="164"/>
      <c r="C205" s="299" t="s">
        <v>628</v>
      </c>
      <c r="D205" s="166"/>
      <c r="E205" s="168"/>
      <c r="F205" s="167"/>
      <c r="G205" s="168"/>
      <c r="AO205" s="260"/>
      <c r="AP205" s="260"/>
      <c r="AQ205" s="260"/>
      <c r="AR205" s="260"/>
      <c r="AS205" s="260"/>
      <c r="AT205" s="260"/>
      <c r="AU205" s="260"/>
      <c r="AV205" s="260"/>
      <c r="AW205" s="260"/>
      <c r="AX205" s="260"/>
      <c r="AY205" s="260"/>
      <c r="AZ205" s="260"/>
      <c r="BA205" s="260"/>
      <c r="BB205" s="260"/>
      <c r="BC205" s="260"/>
      <c r="BD205" s="260"/>
      <c r="BE205" s="260"/>
      <c r="BF205" s="260"/>
      <c r="BG205" s="210"/>
      <c r="BH205" s="210"/>
      <c r="BI205" s="210"/>
    </row>
    <row r="206" spans="1:61" x14ac:dyDescent="0.25">
      <c r="A206" s="171" t="s">
        <v>91</v>
      </c>
      <c r="B206" s="164"/>
      <c r="C206" s="299" t="s">
        <v>628</v>
      </c>
      <c r="D206" s="166"/>
      <c r="E206" s="168"/>
      <c r="F206" s="167"/>
      <c r="G206" s="168"/>
      <c r="AO206" s="260"/>
      <c r="AP206" s="260"/>
      <c r="AQ206" s="260"/>
      <c r="AR206" s="260"/>
      <c r="AS206" s="260"/>
      <c r="AT206" s="260"/>
      <c r="AU206" s="260"/>
      <c r="AV206" s="260"/>
      <c r="AW206" s="260"/>
      <c r="AX206" s="260"/>
      <c r="AY206" s="260"/>
      <c r="AZ206" s="260"/>
      <c r="BA206" s="260"/>
      <c r="BB206" s="260"/>
      <c r="BC206" s="260"/>
      <c r="BD206" s="260"/>
      <c r="BE206" s="260"/>
      <c r="BF206" s="260"/>
      <c r="BG206" s="210"/>
      <c r="BH206" s="210"/>
      <c r="BI206" s="210"/>
    </row>
    <row r="207" spans="1:61" x14ac:dyDescent="0.25">
      <c r="A207" s="171" t="s">
        <v>91</v>
      </c>
      <c r="B207" s="164"/>
      <c r="C207" s="299" t="s">
        <v>628</v>
      </c>
      <c r="D207" s="166"/>
      <c r="E207" s="168"/>
      <c r="F207" s="167"/>
      <c r="G207" s="168"/>
      <c r="AO207" s="260"/>
      <c r="AP207" s="260"/>
      <c r="AQ207" s="260"/>
      <c r="AR207" s="260"/>
      <c r="AS207" s="260"/>
      <c r="AT207" s="260"/>
      <c r="AU207" s="260"/>
      <c r="AV207" s="260"/>
      <c r="AW207" s="260"/>
      <c r="AX207" s="260"/>
      <c r="AY207" s="260"/>
      <c r="AZ207" s="260"/>
      <c r="BA207" s="260"/>
      <c r="BB207" s="260"/>
      <c r="BC207" s="260"/>
      <c r="BD207" s="260"/>
      <c r="BE207" s="260"/>
      <c r="BF207" s="260"/>
      <c r="BG207" s="210"/>
      <c r="BH207" s="210"/>
      <c r="BI207" s="210"/>
    </row>
    <row r="208" spans="1:61" x14ac:dyDescent="0.25">
      <c r="A208" s="171" t="s">
        <v>91</v>
      </c>
      <c r="B208" s="164"/>
      <c r="C208" s="299" t="s">
        <v>628</v>
      </c>
      <c r="D208" s="166"/>
      <c r="E208" s="168"/>
      <c r="F208" s="167"/>
      <c r="G208" s="168"/>
      <c r="AO208" s="260"/>
      <c r="AP208" s="260"/>
      <c r="AQ208" s="260"/>
      <c r="AR208" s="260"/>
      <c r="AS208" s="260"/>
      <c r="AT208" s="260"/>
      <c r="AU208" s="260"/>
      <c r="AV208" s="260"/>
      <c r="AW208" s="260"/>
      <c r="AX208" s="260"/>
      <c r="AY208" s="260"/>
      <c r="AZ208" s="260"/>
      <c r="BA208" s="260"/>
      <c r="BB208" s="260"/>
      <c r="BC208" s="260"/>
      <c r="BD208" s="260"/>
      <c r="BE208" s="260"/>
      <c r="BF208" s="260"/>
      <c r="BG208" s="210"/>
      <c r="BH208" s="210"/>
      <c r="BI208" s="210"/>
    </row>
    <row r="209" spans="1:61" x14ac:dyDescent="0.25">
      <c r="A209" s="171" t="s">
        <v>91</v>
      </c>
      <c r="B209" s="164"/>
      <c r="C209" s="299" t="s">
        <v>628</v>
      </c>
      <c r="D209" s="166"/>
      <c r="E209" s="168"/>
      <c r="F209" s="167"/>
      <c r="G209" s="168"/>
      <c r="AO209" s="260"/>
      <c r="AP209" s="260"/>
      <c r="AQ209" s="260"/>
      <c r="AR209" s="260"/>
      <c r="AS209" s="260"/>
      <c r="AT209" s="260"/>
      <c r="AU209" s="260"/>
      <c r="AV209" s="260"/>
      <c r="AW209" s="260"/>
      <c r="AX209" s="260"/>
      <c r="AY209" s="260"/>
      <c r="AZ209" s="260"/>
      <c r="BA209" s="260"/>
      <c r="BB209" s="260"/>
      <c r="BC209" s="260"/>
      <c r="BD209" s="260"/>
      <c r="BE209" s="260"/>
      <c r="BF209" s="260"/>
      <c r="BG209" s="210"/>
      <c r="BH209" s="210"/>
      <c r="BI209" s="210"/>
    </row>
    <row r="210" spans="1:61" x14ac:dyDescent="0.25">
      <c r="A210" s="171" t="s">
        <v>91</v>
      </c>
      <c r="B210" s="164"/>
      <c r="C210" s="299" t="s">
        <v>628</v>
      </c>
      <c r="D210" s="166"/>
      <c r="E210" s="168"/>
      <c r="F210" s="167"/>
      <c r="G210" s="168"/>
      <c r="AO210" s="260"/>
      <c r="AP210" s="260"/>
      <c r="AQ210" s="260"/>
      <c r="AR210" s="260"/>
      <c r="AS210" s="260"/>
      <c r="AT210" s="260"/>
      <c r="AU210" s="260"/>
      <c r="AV210" s="260"/>
      <c r="AW210" s="260"/>
      <c r="AX210" s="260"/>
      <c r="AY210" s="260"/>
      <c r="AZ210" s="260"/>
      <c r="BA210" s="260"/>
      <c r="BB210" s="260"/>
      <c r="BC210" s="260"/>
      <c r="BD210" s="260"/>
      <c r="BE210" s="260"/>
      <c r="BF210" s="260"/>
      <c r="BG210" s="210"/>
      <c r="BH210" s="210"/>
      <c r="BI210" s="210"/>
    </row>
    <row r="211" spans="1:61" x14ac:dyDescent="0.25">
      <c r="A211" s="171" t="s">
        <v>91</v>
      </c>
      <c r="B211" s="164"/>
      <c r="C211" s="299" t="s">
        <v>628</v>
      </c>
      <c r="D211" s="166"/>
      <c r="E211" s="168"/>
      <c r="F211" s="167"/>
      <c r="G211" s="168"/>
      <c r="AO211" s="260"/>
      <c r="AP211" s="260"/>
      <c r="AQ211" s="260"/>
      <c r="AR211" s="260"/>
      <c r="AS211" s="260"/>
      <c r="AT211" s="260"/>
      <c r="AU211" s="260"/>
      <c r="AV211" s="260"/>
      <c r="AW211" s="260"/>
      <c r="AX211" s="260"/>
      <c r="AY211" s="260"/>
      <c r="AZ211" s="260"/>
      <c r="BA211" s="260"/>
      <c r="BB211" s="260"/>
      <c r="BC211" s="260"/>
      <c r="BD211" s="260"/>
      <c r="BE211" s="260"/>
      <c r="BF211" s="260"/>
      <c r="BG211" s="210"/>
      <c r="BH211" s="210"/>
      <c r="BI211" s="210"/>
    </row>
    <row r="212" spans="1:61" x14ac:dyDescent="0.25">
      <c r="A212" s="171" t="s">
        <v>91</v>
      </c>
      <c r="B212" s="164"/>
      <c r="C212" s="299" t="s">
        <v>628</v>
      </c>
      <c r="D212" s="166"/>
      <c r="E212" s="168"/>
      <c r="F212" s="167"/>
      <c r="G212" s="168"/>
      <c r="AO212" s="260"/>
      <c r="AP212" s="260"/>
      <c r="AQ212" s="260"/>
      <c r="AR212" s="260"/>
      <c r="AS212" s="260"/>
      <c r="AT212" s="260"/>
      <c r="AU212" s="260"/>
      <c r="AV212" s="260"/>
      <c r="AW212" s="260"/>
      <c r="AX212" s="260"/>
      <c r="AY212" s="260"/>
      <c r="AZ212" s="260"/>
      <c r="BA212" s="260"/>
      <c r="BB212" s="260"/>
      <c r="BC212" s="260"/>
      <c r="BD212" s="260"/>
      <c r="BE212" s="260"/>
      <c r="BF212" s="260"/>
      <c r="BG212" s="210"/>
      <c r="BH212" s="210"/>
      <c r="BI212" s="210"/>
    </row>
    <row r="213" spans="1:61" x14ac:dyDescent="0.25">
      <c r="A213" s="171" t="s">
        <v>91</v>
      </c>
      <c r="B213" s="164"/>
      <c r="C213" s="299" t="s">
        <v>628</v>
      </c>
      <c r="D213" s="166"/>
      <c r="E213" s="168"/>
      <c r="F213" s="167"/>
      <c r="G213" s="168"/>
      <c r="AO213" s="260"/>
      <c r="AP213" s="260"/>
      <c r="AQ213" s="260"/>
      <c r="AR213" s="260"/>
      <c r="AS213" s="260"/>
      <c r="AT213" s="260"/>
      <c r="AU213" s="260"/>
      <c r="AV213" s="260"/>
      <c r="AW213" s="260"/>
      <c r="AX213" s="260"/>
      <c r="AY213" s="260"/>
      <c r="AZ213" s="260"/>
      <c r="BA213" s="260"/>
      <c r="BB213" s="260"/>
      <c r="BC213" s="260"/>
      <c r="BD213" s="260"/>
      <c r="BE213" s="260"/>
      <c r="BF213" s="260"/>
      <c r="BG213" s="210"/>
      <c r="BH213" s="210"/>
      <c r="BI213" s="210"/>
    </row>
    <row r="214" spans="1:61" x14ac:dyDescent="0.25">
      <c r="A214" s="171" t="s">
        <v>91</v>
      </c>
      <c r="B214" s="164"/>
      <c r="C214" s="299" t="s">
        <v>628</v>
      </c>
      <c r="D214" s="166"/>
      <c r="E214" s="168"/>
      <c r="F214" s="167"/>
      <c r="G214" s="168"/>
      <c r="AO214" s="260"/>
      <c r="AP214" s="260"/>
      <c r="AQ214" s="260"/>
      <c r="AR214" s="260"/>
      <c r="AS214" s="260"/>
      <c r="AT214" s="260"/>
      <c r="AU214" s="260"/>
      <c r="AV214" s="260"/>
      <c r="AW214" s="260"/>
      <c r="AX214" s="260"/>
      <c r="AY214" s="260"/>
      <c r="AZ214" s="260"/>
      <c r="BA214" s="260"/>
      <c r="BB214" s="260"/>
      <c r="BC214" s="260"/>
      <c r="BD214" s="260"/>
      <c r="BE214" s="260"/>
      <c r="BF214" s="260"/>
      <c r="BG214" s="210"/>
      <c r="BH214" s="210"/>
      <c r="BI214" s="210"/>
    </row>
    <row r="215" spans="1:61" x14ac:dyDescent="0.25">
      <c r="A215" s="171" t="s">
        <v>91</v>
      </c>
      <c r="B215" s="164"/>
      <c r="C215" s="299" t="s">
        <v>628</v>
      </c>
      <c r="D215" s="166"/>
      <c r="E215" s="168"/>
      <c r="F215" s="167"/>
      <c r="G215" s="168"/>
      <c r="AO215" s="260"/>
      <c r="AP215" s="260"/>
      <c r="AQ215" s="260"/>
      <c r="AR215" s="260"/>
      <c r="AS215" s="260"/>
      <c r="AT215" s="260"/>
      <c r="AU215" s="260"/>
      <c r="AV215" s="260"/>
      <c r="AW215" s="260"/>
      <c r="AX215" s="260"/>
      <c r="AY215" s="260"/>
      <c r="AZ215" s="260"/>
      <c r="BA215" s="260"/>
      <c r="BB215" s="260"/>
      <c r="BC215" s="260"/>
      <c r="BD215" s="260"/>
      <c r="BE215" s="260"/>
      <c r="BF215" s="260"/>
      <c r="BG215" s="210"/>
      <c r="BH215" s="210"/>
      <c r="BI215" s="210"/>
    </row>
    <row r="216" spans="1:61" x14ac:dyDescent="0.25">
      <c r="A216" s="171" t="s">
        <v>91</v>
      </c>
      <c r="B216" s="164"/>
      <c r="C216" s="299" t="s">
        <v>628</v>
      </c>
      <c r="D216" s="166"/>
      <c r="E216" s="168"/>
      <c r="F216" s="167"/>
      <c r="G216" s="168"/>
      <c r="AO216" s="260"/>
      <c r="AP216" s="260"/>
      <c r="AQ216" s="260"/>
      <c r="AR216" s="260"/>
      <c r="AS216" s="260"/>
      <c r="AT216" s="260"/>
      <c r="AU216" s="260"/>
      <c r="AV216" s="260"/>
      <c r="AW216" s="260"/>
      <c r="AX216" s="260"/>
      <c r="AY216" s="260"/>
      <c r="AZ216" s="260"/>
      <c r="BA216" s="260"/>
      <c r="BB216" s="260"/>
      <c r="BC216" s="260"/>
      <c r="BD216" s="260"/>
      <c r="BE216" s="260"/>
      <c r="BF216" s="260"/>
      <c r="BG216" s="210"/>
      <c r="BH216" s="210"/>
      <c r="BI216" s="210"/>
    </row>
    <row r="217" spans="1:61" x14ac:dyDescent="0.25">
      <c r="A217" s="171" t="s">
        <v>91</v>
      </c>
      <c r="B217" s="164"/>
      <c r="C217" s="299" t="s">
        <v>628</v>
      </c>
      <c r="D217" s="166"/>
      <c r="E217" s="168"/>
      <c r="F217" s="167"/>
      <c r="G217" s="168"/>
      <c r="AO217" s="260"/>
      <c r="AP217" s="260"/>
      <c r="AQ217" s="260"/>
      <c r="AR217" s="260"/>
      <c r="AS217" s="260"/>
      <c r="AT217" s="260"/>
      <c r="AU217" s="260"/>
      <c r="AV217" s="260"/>
      <c r="AW217" s="260"/>
      <c r="AX217" s="260"/>
      <c r="AY217" s="260"/>
      <c r="AZ217" s="260"/>
      <c r="BA217" s="260"/>
      <c r="BB217" s="260"/>
      <c r="BC217" s="260"/>
      <c r="BD217" s="260"/>
      <c r="BE217" s="260"/>
      <c r="BF217" s="260"/>
      <c r="BG217" s="210"/>
      <c r="BH217" s="210"/>
      <c r="BI217" s="210"/>
    </row>
    <row r="218" spans="1:61" x14ac:dyDescent="0.25">
      <c r="A218" s="171" t="s">
        <v>91</v>
      </c>
      <c r="B218" s="164"/>
      <c r="C218" s="299" t="s">
        <v>628</v>
      </c>
      <c r="D218" s="166"/>
      <c r="E218" s="168"/>
      <c r="F218" s="167"/>
      <c r="G218" s="168"/>
      <c r="AO218" s="260"/>
      <c r="AP218" s="260"/>
      <c r="AQ218" s="260"/>
      <c r="AR218" s="260"/>
      <c r="AS218" s="260"/>
      <c r="AT218" s="260"/>
      <c r="AU218" s="260"/>
      <c r="AV218" s="260"/>
      <c r="AW218" s="260"/>
      <c r="AX218" s="260"/>
      <c r="AY218" s="260"/>
      <c r="AZ218" s="260"/>
      <c r="BA218" s="260"/>
      <c r="BB218" s="260"/>
      <c r="BC218" s="260"/>
      <c r="BD218" s="260"/>
      <c r="BE218" s="260"/>
      <c r="BF218" s="260"/>
      <c r="BG218" s="210"/>
      <c r="BH218" s="210"/>
      <c r="BI218" s="210"/>
    </row>
    <row r="219" spans="1:61" x14ac:dyDescent="0.25">
      <c r="A219" s="171" t="s">
        <v>91</v>
      </c>
      <c r="B219" s="164"/>
      <c r="C219" s="299" t="s">
        <v>628</v>
      </c>
      <c r="D219" s="166"/>
      <c r="E219" s="168"/>
      <c r="F219" s="167"/>
      <c r="G219" s="168"/>
      <c r="AO219" s="260"/>
      <c r="AP219" s="260"/>
      <c r="AQ219" s="260"/>
      <c r="AR219" s="260"/>
      <c r="AS219" s="260"/>
      <c r="AT219" s="260"/>
      <c r="AU219" s="260"/>
      <c r="AV219" s="260"/>
      <c r="AW219" s="260"/>
      <c r="AX219" s="260"/>
      <c r="AY219" s="260"/>
      <c r="AZ219" s="260"/>
      <c r="BA219" s="260"/>
      <c r="BB219" s="260"/>
      <c r="BC219" s="260"/>
      <c r="BD219" s="260"/>
      <c r="BE219" s="260"/>
      <c r="BF219" s="260"/>
      <c r="BG219" s="210"/>
      <c r="BH219" s="210"/>
      <c r="BI219" s="210"/>
    </row>
    <row r="220" spans="1:61" x14ac:dyDescent="0.25">
      <c r="A220" s="171" t="s">
        <v>91</v>
      </c>
      <c r="B220" s="164"/>
      <c r="C220" s="299" t="s">
        <v>628</v>
      </c>
      <c r="D220" s="166"/>
      <c r="E220" s="168"/>
      <c r="F220" s="167"/>
      <c r="G220" s="168"/>
      <c r="AO220" s="260"/>
      <c r="AP220" s="260"/>
      <c r="AQ220" s="260"/>
      <c r="AR220" s="260"/>
      <c r="AS220" s="260"/>
      <c r="AT220" s="260"/>
      <c r="AU220" s="260"/>
      <c r="AV220" s="260"/>
      <c r="AW220" s="260"/>
      <c r="AX220" s="260"/>
      <c r="AY220" s="260"/>
      <c r="AZ220" s="260"/>
      <c r="BA220" s="260"/>
      <c r="BB220" s="260"/>
      <c r="BC220" s="260"/>
      <c r="BD220" s="260"/>
      <c r="BE220" s="260"/>
      <c r="BF220" s="260"/>
      <c r="BG220" s="210"/>
      <c r="BH220" s="210"/>
      <c r="BI220" s="210"/>
    </row>
    <row r="221" spans="1:61" x14ac:dyDescent="0.25">
      <c r="A221" s="171" t="s">
        <v>91</v>
      </c>
      <c r="B221" s="164"/>
      <c r="C221" s="299" t="s">
        <v>628</v>
      </c>
      <c r="D221" s="166"/>
      <c r="E221" s="168"/>
      <c r="F221" s="167"/>
      <c r="G221" s="168"/>
      <c r="AO221" s="260"/>
      <c r="AP221" s="260"/>
      <c r="AQ221" s="260"/>
      <c r="AR221" s="260"/>
      <c r="AS221" s="260"/>
      <c r="AT221" s="260"/>
      <c r="AU221" s="260"/>
      <c r="AV221" s="260"/>
      <c r="AW221" s="260"/>
      <c r="AX221" s="260"/>
      <c r="AY221" s="260"/>
      <c r="AZ221" s="260"/>
      <c r="BA221" s="260"/>
      <c r="BB221" s="260"/>
      <c r="BC221" s="260"/>
      <c r="BD221" s="260"/>
      <c r="BE221" s="260"/>
      <c r="BF221" s="260"/>
      <c r="BG221" s="210"/>
      <c r="BH221" s="210"/>
      <c r="BI221" s="210"/>
    </row>
    <row r="222" spans="1:61" x14ac:dyDescent="0.25">
      <c r="A222" s="171" t="s">
        <v>91</v>
      </c>
      <c r="B222" s="164"/>
      <c r="C222" s="299" t="s">
        <v>628</v>
      </c>
      <c r="D222" s="166"/>
      <c r="E222" s="168"/>
      <c r="F222" s="167"/>
      <c r="G222" s="168"/>
      <c r="AO222" s="260"/>
      <c r="AP222" s="260"/>
      <c r="AQ222" s="260"/>
      <c r="AR222" s="260"/>
      <c r="AS222" s="260"/>
      <c r="AT222" s="260"/>
      <c r="AU222" s="260"/>
      <c r="AV222" s="260"/>
      <c r="AW222" s="260"/>
      <c r="AX222" s="260"/>
      <c r="AY222" s="260"/>
      <c r="AZ222" s="260"/>
      <c r="BA222" s="260"/>
      <c r="BB222" s="260"/>
      <c r="BC222" s="260"/>
      <c r="BD222" s="260"/>
      <c r="BE222" s="260"/>
      <c r="BF222" s="260"/>
      <c r="BG222" s="210"/>
      <c r="BH222" s="210"/>
      <c r="BI222" s="210"/>
    </row>
    <row r="223" spans="1:61" x14ac:dyDescent="0.25">
      <c r="A223" s="171" t="s">
        <v>91</v>
      </c>
      <c r="B223" s="164"/>
      <c r="C223" s="299" t="s">
        <v>628</v>
      </c>
      <c r="D223" s="166"/>
      <c r="E223" s="168"/>
      <c r="F223" s="167"/>
      <c r="G223" s="168"/>
      <c r="AO223" s="260"/>
      <c r="AP223" s="260"/>
      <c r="AQ223" s="260"/>
      <c r="AR223" s="260"/>
      <c r="AS223" s="260"/>
      <c r="AT223" s="260"/>
      <c r="AU223" s="260"/>
      <c r="AV223" s="260"/>
      <c r="AW223" s="260"/>
      <c r="AX223" s="260"/>
      <c r="AY223" s="260"/>
      <c r="AZ223" s="260"/>
      <c r="BA223" s="260"/>
      <c r="BB223" s="260"/>
      <c r="BC223" s="260"/>
      <c r="BD223" s="260"/>
      <c r="BE223" s="260"/>
      <c r="BF223" s="260"/>
      <c r="BG223" s="210"/>
      <c r="BH223" s="210"/>
      <c r="BI223" s="210"/>
    </row>
    <row r="224" spans="1:61" x14ac:dyDescent="0.25">
      <c r="A224" s="171" t="s">
        <v>91</v>
      </c>
      <c r="B224" s="164"/>
      <c r="C224" s="299" t="s">
        <v>628</v>
      </c>
      <c r="D224" s="166"/>
      <c r="E224" s="168"/>
      <c r="F224" s="167"/>
      <c r="G224" s="168"/>
      <c r="AO224" s="260"/>
      <c r="AP224" s="260"/>
      <c r="AQ224" s="260"/>
      <c r="AR224" s="260"/>
      <c r="AS224" s="260"/>
      <c r="AT224" s="260"/>
      <c r="AU224" s="260"/>
      <c r="AV224" s="260"/>
      <c r="AW224" s="260"/>
      <c r="AX224" s="260"/>
      <c r="AY224" s="260"/>
      <c r="AZ224" s="260"/>
      <c r="BA224" s="260"/>
      <c r="BB224" s="260"/>
      <c r="BC224" s="260"/>
      <c r="BD224" s="260"/>
      <c r="BE224" s="260"/>
      <c r="BF224" s="260"/>
      <c r="BG224" s="210"/>
      <c r="BH224" s="210"/>
      <c r="BI224" s="210"/>
    </row>
    <row r="225" spans="1:61" x14ac:dyDescent="0.25">
      <c r="A225" s="171" t="s">
        <v>91</v>
      </c>
      <c r="B225" s="164"/>
      <c r="C225" s="299" t="s">
        <v>628</v>
      </c>
      <c r="D225" s="166"/>
      <c r="E225" s="168"/>
      <c r="F225" s="167"/>
      <c r="G225" s="168"/>
      <c r="AO225" s="260"/>
      <c r="AP225" s="260"/>
      <c r="AQ225" s="260"/>
      <c r="AR225" s="260"/>
      <c r="AS225" s="260"/>
      <c r="AT225" s="260"/>
      <c r="AU225" s="260"/>
      <c r="AV225" s="260"/>
      <c r="AW225" s="260"/>
      <c r="AX225" s="260"/>
      <c r="AY225" s="260"/>
      <c r="AZ225" s="260"/>
      <c r="BA225" s="260"/>
      <c r="BB225" s="260"/>
      <c r="BC225" s="260"/>
      <c r="BD225" s="260"/>
      <c r="BE225" s="260"/>
      <c r="BF225" s="260"/>
      <c r="BG225" s="210"/>
      <c r="BH225" s="210"/>
      <c r="BI225" s="210"/>
    </row>
    <row r="226" spans="1:61" x14ac:dyDescent="0.25">
      <c r="A226" s="171" t="s">
        <v>91</v>
      </c>
      <c r="B226" s="164"/>
      <c r="C226" s="299" t="s">
        <v>628</v>
      </c>
      <c r="D226" s="166"/>
      <c r="E226" s="168"/>
      <c r="F226" s="167"/>
      <c r="G226" s="168"/>
      <c r="AO226" s="260"/>
      <c r="AP226" s="260"/>
      <c r="AQ226" s="260"/>
      <c r="AR226" s="260"/>
      <c r="AS226" s="260"/>
      <c r="AT226" s="260"/>
      <c r="AU226" s="260"/>
      <c r="AV226" s="260"/>
      <c r="AW226" s="260"/>
      <c r="AX226" s="260"/>
      <c r="AY226" s="260"/>
      <c r="AZ226" s="260"/>
      <c r="BA226" s="260"/>
      <c r="BB226" s="260"/>
      <c r="BC226" s="260"/>
      <c r="BD226" s="260"/>
      <c r="BE226" s="260"/>
      <c r="BF226" s="260"/>
      <c r="BG226" s="210"/>
      <c r="BH226" s="210"/>
      <c r="BI226" s="210"/>
    </row>
    <row r="227" spans="1:61" x14ac:dyDescent="0.25">
      <c r="A227" s="171" t="s">
        <v>91</v>
      </c>
      <c r="B227" s="164"/>
      <c r="C227" s="299" t="s">
        <v>628</v>
      </c>
      <c r="D227" s="166"/>
      <c r="E227" s="168"/>
      <c r="F227" s="167"/>
      <c r="G227" s="168"/>
      <c r="AO227" s="260"/>
      <c r="AP227" s="260"/>
      <c r="AQ227" s="260"/>
      <c r="AR227" s="260"/>
      <c r="AS227" s="260"/>
      <c r="AT227" s="260"/>
      <c r="AU227" s="260"/>
      <c r="AV227" s="260"/>
      <c r="AW227" s="260"/>
      <c r="AX227" s="260"/>
      <c r="AY227" s="260"/>
      <c r="AZ227" s="260"/>
      <c r="BA227" s="260"/>
      <c r="BB227" s="260"/>
      <c r="BC227" s="260"/>
      <c r="BD227" s="260"/>
      <c r="BE227" s="260"/>
      <c r="BF227" s="260"/>
      <c r="BG227" s="210"/>
      <c r="BH227" s="210"/>
      <c r="BI227" s="210"/>
    </row>
    <row r="228" spans="1:61" x14ac:dyDescent="0.25">
      <c r="A228" s="171" t="s">
        <v>91</v>
      </c>
      <c r="B228" s="164"/>
      <c r="C228" s="299" t="s">
        <v>628</v>
      </c>
      <c r="D228" s="166"/>
      <c r="E228" s="168"/>
      <c r="F228" s="167"/>
      <c r="G228" s="168"/>
      <c r="AO228" s="260"/>
      <c r="AP228" s="260"/>
      <c r="AQ228" s="260"/>
      <c r="AR228" s="260"/>
      <c r="AS228" s="260"/>
      <c r="AT228" s="260"/>
      <c r="AU228" s="260"/>
      <c r="AV228" s="260"/>
      <c r="AW228" s="260"/>
      <c r="AX228" s="260"/>
      <c r="AY228" s="260"/>
      <c r="AZ228" s="260"/>
      <c r="BA228" s="260"/>
      <c r="BB228" s="260"/>
      <c r="BC228" s="260"/>
      <c r="BD228" s="260"/>
      <c r="BE228" s="260"/>
      <c r="BF228" s="260"/>
      <c r="BG228" s="210"/>
      <c r="BH228" s="210"/>
      <c r="BI228" s="210"/>
    </row>
    <row r="229" spans="1:61" x14ac:dyDescent="0.25">
      <c r="A229" s="171" t="s">
        <v>91</v>
      </c>
      <c r="B229" s="164"/>
      <c r="C229" s="299" t="s">
        <v>628</v>
      </c>
      <c r="D229" s="166"/>
      <c r="E229" s="168"/>
      <c r="F229" s="167"/>
      <c r="G229" s="168"/>
      <c r="AO229" s="260"/>
      <c r="AP229" s="260"/>
      <c r="AQ229" s="260"/>
      <c r="AR229" s="260"/>
      <c r="AS229" s="260"/>
      <c r="AT229" s="260"/>
      <c r="AU229" s="260"/>
      <c r="AV229" s="260"/>
      <c r="AW229" s="260"/>
      <c r="AX229" s="260"/>
      <c r="AY229" s="260"/>
      <c r="AZ229" s="260"/>
      <c r="BA229" s="260"/>
      <c r="BB229" s="260"/>
      <c r="BC229" s="260"/>
      <c r="BD229" s="260"/>
      <c r="BE229" s="260"/>
      <c r="BF229" s="260"/>
      <c r="BG229" s="210"/>
      <c r="BH229" s="210"/>
      <c r="BI229" s="210"/>
    </row>
    <row r="230" spans="1:61" x14ac:dyDescent="0.25">
      <c r="A230" s="171" t="s">
        <v>91</v>
      </c>
      <c r="B230" s="164"/>
      <c r="C230" s="299" t="s">
        <v>628</v>
      </c>
      <c r="D230" s="166"/>
      <c r="E230" s="168"/>
      <c r="F230" s="167"/>
      <c r="G230" s="168"/>
      <c r="AO230" s="260"/>
      <c r="AP230" s="260"/>
      <c r="AQ230" s="260"/>
      <c r="AR230" s="260"/>
      <c r="AS230" s="260"/>
      <c r="AT230" s="260"/>
      <c r="AU230" s="260"/>
      <c r="AV230" s="260"/>
      <c r="AW230" s="260"/>
      <c r="AX230" s="260"/>
      <c r="AY230" s="260"/>
      <c r="AZ230" s="260"/>
      <c r="BA230" s="260"/>
      <c r="BB230" s="260"/>
      <c r="BC230" s="260"/>
      <c r="BD230" s="260"/>
      <c r="BE230" s="260"/>
      <c r="BF230" s="260"/>
      <c r="BG230" s="210"/>
      <c r="BH230" s="210"/>
      <c r="BI230" s="210"/>
    </row>
    <row r="231" spans="1:61" x14ac:dyDescent="0.25">
      <c r="A231" s="171" t="s">
        <v>91</v>
      </c>
      <c r="B231" s="164"/>
      <c r="C231" s="299" t="s">
        <v>628</v>
      </c>
      <c r="D231" s="166"/>
      <c r="E231" s="168"/>
      <c r="F231" s="167"/>
      <c r="G231" s="168"/>
      <c r="AO231" s="260"/>
      <c r="AP231" s="260"/>
      <c r="AQ231" s="260"/>
      <c r="AR231" s="260"/>
      <c r="AS231" s="260"/>
      <c r="AT231" s="260"/>
      <c r="AU231" s="260"/>
      <c r="AV231" s="260"/>
      <c r="AW231" s="260"/>
      <c r="AX231" s="260"/>
      <c r="AY231" s="260"/>
      <c r="AZ231" s="260"/>
      <c r="BA231" s="260"/>
      <c r="BB231" s="260"/>
      <c r="BC231" s="260"/>
      <c r="BD231" s="260"/>
      <c r="BE231" s="260"/>
      <c r="BF231" s="260"/>
      <c r="BG231" s="210"/>
      <c r="BH231" s="210"/>
      <c r="BI231" s="210"/>
    </row>
    <row r="232" spans="1:61" x14ac:dyDescent="0.25">
      <c r="A232" s="171" t="s">
        <v>91</v>
      </c>
      <c r="B232" s="164"/>
      <c r="C232" s="299" t="s">
        <v>628</v>
      </c>
      <c r="D232" s="166"/>
      <c r="E232" s="168"/>
      <c r="F232" s="167"/>
      <c r="G232" s="168"/>
      <c r="AO232" s="260"/>
      <c r="AP232" s="260"/>
      <c r="AQ232" s="260"/>
      <c r="AR232" s="260"/>
      <c r="AS232" s="260"/>
      <c r="AT232" s="260"/>
      <c r="AU232" s="260"/>
      <c r="AV232" s="260"/>
      <c r="AW232" s="260"/>
      <c r="AX232" s="260"/>
      <c r="AY232" s="260"/>
      <c r="AZ232" s="260"/>
      <c r="BA232" s="260"/>
      <c r="BB232" s="260"/>
      <c r="BC232" s="260"/>
      <c r="BD232" s="260"/>
      <c r="BE232" s="260"/>
      <c r="BF232" s="260"/>
      <c r="BG232" s="210"/>
      <c r="BH232" s="210"/>
      <c r="BI232" s="210"/>
    </row>
    <row r="233" spans="1:61" x14ac:dyDescent="0.25">
      <c r="A233" s="171" t="s">
        <v>91</v>
      </c>
      <c r="B233" s="164"/>
      <c r="C233" s="299" t="s">
        <v>628</v>
      </c>
      <c r="D233" s="166"/>
      <c r="E233" s="168"/>
      <c r="F233" s="167"/>
      <c r="G233" s="168"/>
      <c r="AO233" s="260"/>
      <c r="AP233" s="260"/>
      <c r="AQ233" s="260"/>
      <c r="AR233" s="260"/>
      <c r="AS233" s="260"/>
      <c r="AT233" s="260"/>
      <c r="AU233" s="260"/>
      <c r="AV233" s="260"/>
      <c r="AW233" s="260"/>
      <c r="AX233" s="260"/>
      <c r="AY233" s="260"/>
      <c r="AZ233" s="260"/>
      <c r="BA233" s="260"/>
      <c r="BB233" s="260"/>
      <c r="BC233" s="260"/>
      <c r="BD233" s="260"/>
      <c r="BE233" s="260"/>
      <c r="BF233" s="260"/>
      <c r="BG233" s="210"/>
      <c r="BH233" s="210"/>
      <c r="BI233" s="210"/>
    </row>
    <row r="234" spans="1:61" x14ac:dyDescent="0.25">
      <c r="A234" s="171" t="s">
        <v>91</v>
      </c>
      <c r="B234" s="164"/>
      <c r="C234" s="299" t="s">
        <v>628</v>
      </c>
      <c r="D234" s="166"/>
      <c r="E234" s="168"/>
      <c r="F234" s="167"/>
      <c r="G234" s="168"/>
      <c r="AO234" s="260"/>
      <c r="AP234" s="260"/>
      <c r="AQ234" s="260"/>
      <c r="AR234" s="260"/>
      <c r="AS234" s="260"/>
      <c r="AT234" s="260"/>
      <c r="AU234" s="260"/>
      <c r="AV234" s="260"/>
      <c r="AW234" s="260"/>
      <c r="AX234" s="260"/>
      <c r="AY234" s="260"/>
      <c r="AZ234" s="260"/>
      <c r="BA234" s="260"/>
      <c r="BB234" s="260"/>
      <c r="BC234" s="260"/>
      <c r="BD234" s="260"/>
      <c r="BE234" s="260"/>
      <c r="BF234" s="260"/>
      <c r="BG234" s="210"/>
      <c r="BH234" s="210"/>
      <c r="BI234" s="210"/>
    </row>
    <row r="235" spans="1:61" x14ac:dyDescent="0.25">
      <c r="A235" s="171" t="s">
        <v>91</v>
      </c>
      <c r="B235" s="164"/>
      <c r="C235" s="299" t="s">
        <v>628</v>
      </c>
      <c r="D235" s="166"/>
      <c r="E235" s="168"/>
      <c r="F235" s="167"/>
      <c r="G235" s="168"/>
      <c r="AO235" s="260"/>
      <c r="AP235" s="260"/>
      <c r="AQ235" s="260"/>
      <c r="AR235" s="260"/>
      <c r="AS235" s="260"/>
      <c r="AT235" s="260"/>
      <c r="AU235" s="260"/>
      <c r="AV235" s="260"/>
      <c r="AW235" s="260"/>
      <c r="AX235" s="260"/>
      <c r="AY235" s="260"/>
      <c r="AZ235" s="260"/>
      <c r="BA235" s="260"/>
      <c r="BB235" s="260"/>
      <c r="BC235" s="260"/>
      <c r="BD235" s="260"/>
      <c r="BE235" s="260"/>
      <c r="BF235" s="260"/>
      <c r="BG235" s="210"/>
      <c r="BH235" s="210"/>
      <c r="BI235" s="210"/>
    </row>
    <row r="236" spans="1:61" x14ac:dyDescent="0.25">
      <c r="A236" s="171" t="s">
        <v>91</v>
      </c>
      <c r="B236" s="164"/>
      <c r="C236" s="299" t="s">
        <v>628</v>
      </c>
      <c r="D236" s="166"/>
      <c r="E236" s="168"/>
      <c r="F236" s="167"/>
      <c r="G236" s="168"/>
      <c r="AO236" s="260"/>
      <c r="AP236" s="260"/>
      <c r="AQ236" s="260"/>
      <c r="AR236" s="260"/>
      <c r="AS236" s="260"/>
      <c r="AT236" s="260"/>
      <c r="AU236" s="260"/>
      <c r="AV236" s="260"/>
      <c r="AW236" s="260"/>
      <c r="AX236" s="260"/>
      <c r="AY236" s="260"/>
      <c r="AZ236" s="260"/>
      <c r="BA236" s="260"/>
      <c r="BB236" s="260"/>
      <c r="BC236" s="260"/>
      <c r="BD236" s="260"/>
      <c r="BE236" s="260"/>
      <c r="BF236" s="260"/>
      <c r="BG236" s="210"/>
      <c r="BH236" s="210"/>
      <c r="BI236" s="210"/>
    </row>
    <row r="237" spans="1:61" x14ac:dyDescent="0.25">
      <c r="A237" s="171" t="s">
        <v>91</v>
      </c>
      <c r="B237" s="164"/>
      <c r="C237" s="299" t="s">
        <v>628</v>
      </c>
      <c r="D237" s="166"/>
      <c r="E237" s="168"/>
      <c r="F237" s="167"/>
      <c r="G237" s="168"/>
      <c r="AO237" s="260"/>
      <c r="AP237" s="260"/>
      <c r="AQ237" s="260"/>
      <c r="AR237" s="260"/>
      <c r="AS237" s="260"/>
      <c r="AT237" s="260"/>
      <c r="AU237" s="260"/>
      <c r="AV237" s="260"/>
      <c r="AW237" s="260"/>
      <c r="AX237" s="260"/>
      <c r="AY237" s="260"/>
      <c r="AZ237" s="260"/>
      <c r="BA237" s="260"/>
      <c r="BB237" s="260"/>
      <c r="BC237" s="260"/>
      <c r="BD237" s="260"/>
      <c r="BE237" s="260"/>
      <c r="BF237" s="260"/>
      <c r="BG237" s="210"/>
      <c r="BH237" s="210"/>
      <c r="BI237" s="210"/>
    </row>
    <row r="238" spans="1:61" x14ac:dyDescent="0.25">
      <c r="A238" s="171" t="s">
        <v>91</v>
      </c>
      <c r="B238" s="164"/>
      <c r="C238" s="299" t="s">
        <v>628</v>
      </c>
      <c r="D238" s="166"/>
      <c r="E238" s="168"/>
      <c r="F238" s="167"/>
      <c r="G238" s="168"/>
      <c r="AO238" s="260"/>
      <c r="AP238" s="260"/>
      <c r="AQ238" s="260"/>
      <c r="AR238" s="260"/>
      <c r="AS238" s="260"/>
      <c r="AT238" s="260"/>
      <c r="AU238" s="260"/>
      <c r="AV238" s="260"/>
      <c r="AW238" s="260"/>
      <c r="AX238" s="260"/>
      <c r="AY238" s="260"/>
      <c r="AZ238" s="260"/>
      <c r="BA238" s="260"/>
      <c r="BB238" s="260"/>
      <c r="BC238" s="260"/>
      <c r="BD238" s="260"/>
      <c r="BE238" s="260"/>
      <c r="BF238" s="260"/>
      <c r="BG238" s="210"/>
      <c r="BH238" s="210"/>
      <c r="BI238" s="210"/>
    </row>
    <row r="239" spans="1:61" x14ac:dyDescent="0.25">
      <c r="A239" s="171" t="s">
        <v>91</v>
      </c>
      <c r="B239" s="164"/>
      <c r="C239" s="299" t="s">
        <v>628</v>
      </c>
      <c r="D239" s="166"/>
      <c r="E239" s="168"/>
      <c r="F239" s="167"/>
      <c r="G239" s="168"/>
      <c r="AO239" s="260"/>
      <c r="AP239" s="260"/>
      <c r="AQ239" s="260"/>
      <c r="AR239" s="260"/>
      <c r="AS239" s="260"/>
      <c r="AT239" s="260"/>
      <c r="AU239" s="260"/>
      <c r="AV239" s="260"/>
      <c r="AW239" s="260"/>
      <c r="AX239" s="260"/>
      <c r="AY239" s="260"/>
      <c r="AZ239" s="260"/>
      <c r="BA239" s="260"/>
      <c r="BB239" s="260"/>
      <c r="BC239" s="260"/>
      <c r="BD239" s="260"/>
      <c r="BE239" s="260"/>
      <c r="BF239" s="260"/>
      <c r="BG239" s="210"/>
      <c r="BH239" s="210"/>
      <c r="BI239" s="210"/>
    </row>
    <row r="240" spans="1:61" x14ac:dyDescent="0.25">
      <c r="A240" s="171" t="s">
        <v>91</v>
      </c>
      <c r="B240" s="164"/>
      <c r="C240" s="299" t="s">
        <v>628</v>
      </c>
      <c r="D240" s="166"/>
      <c r="E240" s="168"/>
      <c r="F240" s="167"/>
      <c r="G240" s="168"/>
      <c r="AO240" s="260"/>
      <c r="AP240" s="260"/>
      <c r="AQ240" s="260"/>
      <c r="AR240" s="260"/>
      <c r="AS240" s="260"/>
      <c r="AT240" s="260"/>
      <c r="AU240" s="260"/>
      <c r="AV240" s="260"/>
      <c r="AW240" s="260"/>
      <c r="AX240" s="260"/>
      <c r="AY240" s="260"/>
      <c r="AZ240" s="260"/>
      <c r="BA240" s="260"/>
      <c r="BB240" s="260"/>
      <c r="BC240" s="260"/>
      <c r="BD240" s="260"/>
      <c r="BE240" s="260"/>
      <c r="BF240" s="260"/>
      <c r="BG240" s="210"/>
      <c r="BH240" s="210"/>
      <c r="BI240" s="210"/>
    </row>
    <row r="241" spans="1:61" x14ac:dyDescent="0.25">
      <c r="A241" s="171" t="s">
        <v>91</v>
      </c>
      <c r="B241" s="164"/>
      <c r="C241" s="299" t="s">
        <v>628</v>
      </c>
      <c r="D241" s="166"/>
      <c r="E241" s="168"/>
      <c r="F241" s="167"/>
      <c r="G241" s="168"/>
      <c r="AO241" s="260"/>
      <c r="AP241" s="260"/>
      <c r="AQ241" s="260"/>
      <c r="AR241" s="260"/>
      <c r="AS241" s="260"/>
      <c r="AT241" s="260"/>
      <c r="AU241" s="260"/>
      <c r="AV241" s="260"/>
      <c r="AW241" s="260"/>
      <c r="AX241" s="260"/>
      <c r="AY241" s="260"/>
      <c r="AZ241" s="260"/>
      <c r="BA241" s="260"/>
      <c r="BB241" s="260"/>
      <c r="BC241" s="260"/>
      <c r="BD241" s="260"/>
      <c r="BE241" s="260"/>
      <c r="BF241" s="260"/>
      <c r="BG241" s="210"/>
      <c r="BH241" s="210"/>
      <c r="BI241" s="210"/>
    </row>
    <row r="242" spans="1:61" x14ac:dyDescent="0.25">
      <c r="A242" s="171" t="s">
        <v>91</v>
      </c>
      <c r="B242" s="164"/>
      <c r="C242" s="299" t="s">
        <v>628</v>
      </c>
      <c r="D242" s="166"/>
      <c r="E242" s="168"/>
      <c r="F242" s="167"/>
      <c r="G242" s="168"/>
      <c r="AO242" s="260"/>
      <c r="AP242" s="260"/>
      <c r="AQ242" s="260"/>
      <c r="AR242" s="260"/>
      <c r="AS242" s="260"/>
      <c r="AT242" s="260"/>
      <c r="AU242" s="260"/>
      <c r="AV242" s="260"/>
      <c r="AW242" s="260"/>
      <c r="AX242" s="260"/>
      <c r="AY242" s="260"/>
      <c r="AZ242" s="260"/>
      <c r="BA242" s="260"/>
      <c r="BB242" s="260"/>
      <c r="BC242" s="260"/>
      <c r="BD242" s="260"/>
      <c r="BE242" s="260"/>
      <c r="BF242" s="260"/>
      <c r="BG242" s="210"/>
      <c r="BH242" s="210"/>
      <c r="BI242" s="210"/>
    </row>
    <row r="243" spans="1:61" x14ac:dyDescent="0.25">
      <c r="A243" s="171" t="s">
        <v>91</v>
      </c>
      <c r="B243" s="164"/>
      <c r="C243" s="299" t="s">
        <v>628</v>
      </c>
      <c r="D243" s="166"/>
      <c r="E243" s="168"/>
      <c r="F243" s="167"/>
      <c r="G243" s="168"/>
      <c r="AO243" s="260"/>
      <c r="AP243" s="260"/>
      <c r="AQ243" s="260"/>
      <c r="AR243" s="260"/>
      <c r="AS243" s="260"/>
      <c r="AT243" s="260"/>
      <c r="AU243" s="260"/>
      <c r="AV243" s="260"/>
      <c r="AW243" s="260"/>
      <c r="AX243" s="260"/>
      <c r="AY243" s="260"/>
      <c r="AZ243" s="260"/>
      <c r="BA243" s="260"/>
      <c r="BB243" s="260"/>
      <c r="BC243" s="260"/>
      <c r="BD243" s="260"/>
      <c r="BE243" s="260"/>
      <c r="BF243" s="260"/>
      <c r="BG243" s="210"/>
      <c r="BH243" s="210"/>
      <c r="BI243" s="210"/>
    </row>
    <row r="244" spans="1:61" x14ac:dyDescent="0.25">
      <c r="A244" s="171" t="s">
        <v>91</v>
      </c>
      <c r="B244" s="164"/>
      <c r="C244" s="299" t="s">
        <v>628</v>
      </c>
      <c r="D244" s="166"/>
      <c r="E244" s="168"/>
      <c r="F244" s="167"/>
      <c r="G244" s="168"/>
      <c r="AO244" s="260"/>
      <c r="AP244" s="260"/>
      <c r="AQ244" s="260"/>
      <c r="AR244" s="260"/>
      <c r="AS244" s="260"/>
      <c r="AT244" s="260"/>
      <c r="AU244" s="260"/>
      <c r="AV244" s="260"/>
      <c r="AW244" s="260"/>
      <c r="AX244" s="260"/>
      <c r="AY244" s="260"/>
      <c r="AZ244" s="260"/>
      <c r="BA244" s="260"/>
      <c r="BB244" s="260"/>
      <c r="BC244" s="260"/>
      <c r="BD244" s="260"/>
      <c r="BE244" s="260"/>
      <c r="BF244" s="260"/>
      <c r="BG244" s="210"/>
      <c r="BH244" s="210"/>
      <c r="BI244" s="210"/>
    </row>
    <row r="245" spans="1:61" x14ac:dyDescent="0.25">
      <c r="A245" s="171" t="s">
        <v>91</v>
      </c>
      <c r="B245" s="164"/>
      <c r="C245" s="299" t="s">
        <v>628</v>
      </c>
      <c r="D245" s="166"/>
      <c r="E245" s="168"/>
      <c r="F245" s="167"/>
      <c r="G245" s="168"/>
      <c r="AO245" s="260"/>
      <c r="AP245" s="260"/>
      <c r="AQ245" s="260"/>
      <c r="AR245" s="260"/>
      <c r="AS245" s="260"/>
      <c r="AT245" s="260"/>
      <c r="AU245" s="260"/>
      <c r="AV245" s="260"/>
      <c r="AW245" s="260"/>
      <c r="AX245" s="260"/>
      <c r="AY245" s="260"/>
      <c r="AZ245" s="260"/>
      <c r="BA245" s="260"/>
      <c r="BB245" s="260"/>
      <c r="BC245" s="260"/>
      <c r="BD245" s="260"/>
      <c r="BE245" s="260"/>
      <c r="BF245" s="260"/>
      <c r="BG245" s="210"/>
      <c r="BH245" s="210"/>
      <c r="BI245" s="210"/>
    </row>
    <row r="246" spans="1:61" x14ac:dyDescent="0.25">
      <c r="A246" s="171" t="s">
        <v>91</v>
      </c>
      <c r="B246" s="164"/>
      <c r="C246" s="299" t="s">
        <v>628</v>
      </c>
      <c r="D246" s="166"/>
      <c r="E246" s="168"/>
      <c r="F246" s="167"/>
      <c r="G246" s="168"/>
      <c r="AO246" s="260"/>
      <c r="AP246" s="260"/>
      <c r="AQ246" s="260"/>
      <c r="AR246" s="260"/>
      <c r="AS246" s="260"/>
      <c r="AT246" s="260"/>
      <c r="AU246" s="260"/>
      <c r="AV246" s="260"/>
      <c r="AW246" s="260"/>
      <c r="AX246" s="260"/>
      <c r="AY246" s="260"/>
      <c r="AZ246" s="260"/>
      <c r="BA246" s="260"/>
      <c r="BB246" s="260"/>
      <c r="BC246" s="260"/>
      <c r="BD246" s="260"/>
      <c r="BE246" s="260"/>
      <c r="BF246" s="260"/>
      <c r="BG246" s="210"/>
      <c r="BH246" s="210"/>
      <c r="BI246" s="210"/>
    </row>
    <row r="247" spans="1:61" x14ac:dyDescent="0.25">
      <c r="A247" s="171" t="s">
        <v>91</v>
      </c>
      <c r="B247" s="164"/>
      <c r="C247" s="299" t="s">
        <v>628</v>
      </c>
      <c r="D247" s="166"/>
      <c r="E247" s="168"/>
      <c r="F247" s="167"/>
      <c r="G247" s="168"/>
      <c r="AO247" s="260"/>
      <c r="AP247" s="260"/>
      <c r="AQ247" s="260"/>
      <c r="AR247" s="260"/>
      <c r="AS247" s="260"/>
      <c r="AT247" s="260"/>
      <c r="AU247" s="260"/>
      <c r="AV247" s="260"/>
      <c r="AW247" s="260"/>
      <c r="AX247" s="260"/>
      <c r="AY247" s="260"/>
      <c r="AZ247" s="260"/>
      <c r="BA247" s="260"/>
      <c r="BB247" s="260"/>
      <c r="BC247" s="260"/>
      <c r="BD247" s="260"/>
      <c r="BE247" s="260"/>
      <c r="BF247" s="260"/>
      <c r="BG247" s="210"/>
      <c r="BH247" s="210"/>
      <c r="BI247" s="210"/>
    </row>
    <row r="248" spans="1:61" x14ac:dyDescent="0.25">
      <c r="A248" s="171" t="s">
        <v>91</v>
      </c>
      <c r="B248" s="164"/>
      <c r="C248" s="299" t="s">
        <v>628</v>
      </c>
      <c r="D248" s="166"/>
      <c r="E248" s="168"/>
      <c r="F248" s="167"/>
      <c r="G248" s="168"/>
      <c r="AO248" s="260"/>
      <c r="AP248" s="260"/>
      <c r="AQ248" s="260"/>
      <c r="AR248" s="260"/>
      <c r="AS248" s="260"/>
      <c r="AT248" s="260"/>
      <c r="AU248" s="260"/>
      <c r="AV248" s="260"/>
      <c r="AW248" s="260"/>
      <c r="AX248" s="260"/>
      <c r="AY248" s="260"/>
      <c r="AZ248" s="260"/>
      <c r="BA248" s="260"/>
      <c r="BB248" s="260"/>
      <c r="BC248" s="260"/>
      <c r="BD248" s="260"/>
      <c r="BE248" s="260"/>
      <c r="BF248" s="260"/>
      <c r="BG248" s="210"/>
      <c r="BH248" s="210"/>
      <c r="BI248" s="210"/>
    </row>
    <row r="249" spans="1:61" x14ac:dyDescent="0.25">
      <c r="A249" s="171" t="s">
        <v>91</v>
      </c>
      <c r="B249" s="164"/>
      <c r="C249" s="299" t="s">
        <v>628</v>
      </c>
      <c r="D249" s="166"/>
      <c r="E249" s="168"/>
      <c r="F249" s="167"/>
      <c r="G249" s="168"/>
      <c r="AO249" s="260"/>
      <c r="AP249" s="260"/>
      <c r="AQ249" s="260"/>
      <c r="AR249" s="260"/>
      <c r="AS249" s="260"/>
      <c r="AT249" s="260"/>
      <c r="AU249" s="260"/>
      <c r="AV249" s="260"/>
      <c r="AW249" s="260"/>
      <c r="AX249" s="260"/>
      <c r="AY249" s="260"/>
      <c r="AZ249" s="260"/>
      <c r="BA249" s="260"/>
      <c r="BB249" s="260"/>
      <c r="BC249" s="260"/>
      <c r="BD249" s="260"/>
      <c r="BE249" s="260"/>
      <c r="BF249" s="260"/>
      <c r="BG249" s="210"/>
      <c r="BH249" s="210"/>
      <c r="BI249" s="210"/>
    </row>
    <row r="250" spans="1:61" x14ac:dyDescent="0.25">
      <c r="A250" s="171" t="s">
        <v>91</v>
      </c>
      <c r="B250" s="164"/>
      <c r="C250" s="299" t="s">
        <v>628</v>
      </c>
      <c r="D250" s="166"/>
      <c r="E250" s="168"/>
      <c r="F250" s="167"/>
      <c r="G250" s="168"/>
      <c r="AO250" s="260"/>
      <c r="AP250" s="260"/>
      <c r="AQ250" s="260"/>
      <c r="AR250" s="260"/>
      <c r="AS250" s="260"/>
      <c r="AT250" s="260"/>
      <c r="AU250" s="260"/>
      <c r="AV250" s="260"/>
      <c r="AW250" s="260"/>
      <c r="AX250" s="260"/>
      <c r="AY250" s="260"/>
      <c r="AZ250" s="260"/>
      <c r="BA250" s="260"/>
      <c r="BB250" s="260"/>
      <c r="BC250" s="260"/>
      <c r="BD250" s="260"/>
      <c r="BE250" s="260"/>
      <c r="BF250" s="260"/>
      <c r="BG250" s="210"/>
      <c r="BH250" s="210"/>
      <c r="BI250" s="210"/>
    </row>
    <row r="251" spans="1:61" x14ac:dyDescent="0.25">
      <c r="A251" s="171" t="s">
        <v>91</v>
      </c>
      <c r="B251" s="164"/>
      <c r="C251" s="299" t="s">
        <v>628</v>
      </c>
      <c r="D251" s="166"/>
      <c r="E251" s="168"/>
      <c r="F251" s="167"/>
      <c r="G251" s="168"/>
      <c r="AO251" s="260"/>
      <c r="AP251" s="260"/>
      <c r="AQ251" s="260"/>
      <c r="AR251" s="260"/>
      <c r="AS251" s="260"/>
      <c r="AT251" s="260"/>
      <c r="AU251" s="260"/>
      <c r="AV251" s="260"/>
      <c r="AW251" s="260"/>
      <c r="AX251" s="260"/>
      <c r="AY251" s="260"/>
      <c r="AZ251" s="260"/>
      <c r="BA251" s="260"/>
      <c r="BB251" s="260"/>
      <c r="BC251" s="260"/>
      <c r="BD251" s="260"/>
      <c r="BE251" s="260"/>
      <c r="BF251" s="260"/>
      <c r="BG251" s="210"/>
      <c r="BH251" s="210"/>
      <c r="BI251" s="210"/>
    </row>
    <row r="252" spans="1:61" x14ac:dyDescent="0.25">
      <c r="A252" s="171" t="s">
        <v>91</v>
      </c>
      <c r="B252" s="164"/>
      <c r="C252" s="299" t="s">
        <v>628</v>
      </c>
      <c r="D252" s="166"/>
      <c r="E252" s="168"/>
      <c r="F252" s="167"/>
      <c r="G252" s="168"/>
      <c r="AO252" s="260"/>
      <c r="AP252" s="260"/>
      <c r="AQ252" s="260"/>
      <c r="AR252" s="260"/>
      <c r="AS252" s="260"/>
      <c r="AT252" s="260"/>
      <c r="AU252" s="260"/>
      <c r="AV252" s="260"/>
      <c r="AW252" s="260"/>
      <c r="AX252" s="260"/>
      <c r="AY252" s="260"/>
      <c r="AZ252" s="260"/>
      <c r="BA252" s="260"/>
      <c r="BB252" s="260"/>
      <c r="BC252" s="260"/>
      <c r="BD252" s="260"/>
      <c r="BE252" s="260"/>
      <c r="BF252" s="260"/>
      <c r="BG252" s="210"/>
      <c r="BH252" s="210"/>
      <c r="BI252" s="210"/>
    </row>
    <row r="253" spans="1:61" x14ac:dyDescent="0.25">
      <c r="A253" s="171" t="s">
        <v>91</v>
      </c>
      <c r="B253" s="164"/>
      <c r="C253" s="299" t="s">
        <v>628</v>
      </c>
      <c r="D253" s="166"/>
      <c r="E253" s="168"/>
      <c r="F253" s="167"/>
      <c r="G253" s="168"/>
      <c r="AO253" s="260"/>
      <c r="AP253" s="260"/>
      <c r="AQ253" s="260"/>
      <c r="AR253" s="260"/>
      <c r="AS253" s="260"/>
      <c r="AT253" s="260"/>
      <c r="AU253" s="260"/>
      <c r="AV253" s="260"/>
      <c r="AW253" s="260"/>
      <c r="AX253" s="260"/>
      <c r="AY253" s="260"/>
      <c r="AZ253" s="260"/>
      <c r="BA253" s="260"/>
      <c r="BB253" s="260"/>
      <c r="BC253" s="260"/>
      <c r="BD253" s="260"/>
      <c r="BE253" s="260"/>
      <c r="BF253" s="260"/>
      <c r="BG253" s="210"/>
      <c r="BH253" s="210"/>
      <c r="BI253" s="210"/>
    </row>
    <row r="254" spans="1:61" x14ac:dyDescent="0.25">
      <c r="A254" s="171" t="s">
        <v>91</v>
      </c>
      <c r="B254" s="164"/>
      <c r="C254" s="299" t="s">
        <v>628</v>
      </c>
      <c r="D254" s="166"/>
      <c r="E254" s="168"/>
      <c r="F254" s="167"/>
      <c r="G254" s="168"/>
      <c r="AO254" s="260"/>
      <c r="AP254" s="260"/>
      <c r="AQ254" s="260"/>
      <c r="AR254" s="260"/>
      <c r="AS254" s="260"/>
      <c r="AT254" s="260"/>
      <c r="AU254" s="260"/>
      <c r="AV254" s="260"/>
      <c r="AW254" s="260"/>
      <c r="AX254" s="260"/>
      <c r="AY254" s="260"/>
      <c r="AZ254" s="260"/>
      <c r="BA254" s="260"/>
      <c r="BB254" s="260"/>
      <c r="BC254" s="260"/>
      <c r="BD254" s="260"/>
      <c r="BE254" s="260"/>
      <c r="BF254" s="260"/>
      <c r="BG254" s="210"/>
      <c r="BH254" s="210"/>
      <c r="BI254" s="210"/>
    </row>
    <row r="255" spans="1:61" x14ac:dyDescent="0.25">
      <c r="A255" s="171" t="s">
        <v>91</v>
      </c>
      <c r="B255" s="164"/>
      <c r="C255" s="299" t="s">
        <v>628</v>
      </c>
      <c r="D255" s="166"/>
      <c r="E255" s="168"/>
      <c r="F255" s="167"/>
      <c r="G255" s="168"/>
      <c r="AO255" s="260"/>
      <c r="AP255" s="260"/>
      <c r="AQ255" s="260"/>
      <c r="AR255" s="260"/>
      <c r="AS255" s="260"/>
      <c r="AT255" s="260"/>
      <c r="AU255" s="260"/>
      <c r="AV255" s="260"/>
      <c r="AW255" s="260"/>
      <c r="AX255" s="260"/>
      <c r="AY255" s="260"/>
      <c r="AZ255" s="260"/>
      <c r="BA255" s="260"/>
      <c r="BB255" s="260"/>
      <c r="BC255" s="260"/>
      <c r="BD255" s="260"/>
      <c r="BE255" s="260"/>
      <c r="BF255" s="260"/>
      <c r="BG255" s="210"/>
      <c r="BH255" s="210"/>
      <c r="BI255" s="210"/>
    </row>
    <row r="256" spans="1:61" x14ac:dyDescent="0.25">
      <c r="A256" s="171" t="s">
        <v>91</v>
      </c>
      <c r="B256" s="164"/>
      <c r="C256" s="299" t="s">
        <v>628</v>
      </c>
      <c r="D256" s="166"/>
      <c r="E256" s="168"/>
      <c r="F256" s="167"/>
      <c r="G256" s="168"/>
      <c r="AO256" s="260"/>
      <c r="AP256" s="260"/>
      <c r="AQ256" s="260"/>
      <c r="AR256" s="260"/>
      <c r="AS256" s="260"/>
      <c r="AT256" s="260"/>
      <c r="AU256" s="260"/>
      <c r="AV256" s="260"/>
      <c r="AW256" s="260"/>
      <c r="AX256" s="260"/>
      <c r="AY256" s="260"/>
      <c r="AZ256" s="260"/>
      <c r="BA256" s="260"/>
      <c r="BB256" s="260"/>
      <c r="BC256" s="260"/>
      <c r="BD256" s="260"/>
      <c r="BE256" s="260"/>
      <c r="BF256" s="260"/>
      <c r="BG256" s="210"/>
      <c r="BH256" s="210"/>
      <c r="BI256" s="210"/>
    </row>
    <row r="257" spans="1:61" x14ac:dyDescent="0.25">
      <c r="A257" s="171" t="s">
        <v>91</v>
      </c>
      <c r="B257" s="164"/>
      <c r="C257" s="299" t="s">
        <v>628</v>
      </c>
      <c r="D257" s="166"/>
      <c r="E257" s="168"/>
      <c r="F257" s="167"/>
      <c r="G257" s="168"/>
      <c r="AO257" s="260"/>
      <c r="AP257" s="260"/>
      <c r="AQ257" s="260"/>
      <c r="AR257" s="260"/>
      <c r="AS257" s="260"/>
      <c r="AT257" s="260"/>
      <c r="AU257" s="260"/>
      <c r="AV257" s="260"/>
      <c r="AW257" s="260"/>
      <c r="AX257" s="260"/>
      <c r="AY257" s="260"/>
      <c r="AZ257" s="260"/>
      <c r="BA257" s="260"/>
      <c r="BB257" s="260"/>
      <c r="BC257" s="260"/>
      <c r="BD257" s="260"/>
      <c r="BE257" s="260"/>
      <c r="BF257" s="260"/>
      <c r="BG257" s="210"/>
      <c r="BH257" s="210"/>
      <c r="BI257" s="210"/>
    </row>
    <row r="258" spans="1:61" x14ac:dyDescent="0.25">
      <c r="A258" s="171" t="s">
        <v>91</v>
      </c>
      <c r="B258" s="164"/>
      <c r="C258" s="299" t="s">
        <v>628</v>
      </c>
      <c r="D258" s="166"/>
      <c r="E258" s="168"/>
      <c r="F258" s="167"/>
      <c r="G258" s="168"/>
      <c r="AO258" s="260"/>
      <c r="AP258" s="260"/>
      <c r="AQ258" s="260"/>
      <c r="AR258" s="260"/>
      <c r="AS258" s="260"/>
      <c r="AT258" s="260"/>
      <c r="AU258" s="260"/>
      <c r="AV258" s="260"/>
      <c r="AW258" s="260"/>
      <c r="AX258" s="260"/>
      <c r="AY258" s="260"/>
      <c r="AZ258" s="260"/>
      <c r="BA258" s="260"/>
      <c r="BB258" s="260"/>
      <c r="BC258" s="260"/>
      <c r="BD258" s="260"/>
      <c r="BE258" s="260"/>
      <c r="BF258" s="260"/>
      <c r="BG258" s="210"/>
      <c r="BH258" s="210"/>
      <c r="BI258" s="210"/>
    </row>
    <row r="259" spans="1:61" x14ac:dyDescent="0.25">
      <c r="A259" s="171" t="s">
        <v>91</v>
      </c>
      <c r="B259" s="164"/>
      <c r="C259" s="299" t="s">
        <v>628</v>
      </c>
      <c r="D259" s="166"/>
      <c r="E259" s="168"/>
      <c r="F259" s="167"/>
      <c r="G259" s="168"/>
      <c r="AO259" s="260"/>
      <c r="AP259" s="260"/>
      <c r="AQ259" s="260"/>
      <c r="AR259" s="260"/>
      <c r="AS259" s="260"/>
      <c r="AT259" s="260"/>
      <c r="AU259" s="260"/>
      <c r="AV259" s="260"/>
      <c r="AW259" s="260"/>
      <c r="AX259" s="260"/>
      <c r="AY259" s="260"/>
      <c r="AZ259" s="260"/>
      <c r="BA259" s="260"/>
      <c r="BB259" s="260"/>
      <c r="BC259" s="260"/>
      <c r="BD259" s="260"/>
      <c r="BE259" s="260"/>
      <c r="BF259" s="260"/>
      <c r="BG259" s="210"/>
      <c r="BH259" s="210"/>
      <c r="BI259" s="210"/>
    </row>
    <row r="260" spans="1:61" x14ac:dyDescent="0.25">
      <c r="A260" s="171" t="s">
        <v>91</v>
      </c>
      <c r="B260" s="164"/>
      <c r="C260" s="299" t="s">
        <v>628</v>
      </c>
      <c r="D260" s="166"/>
      <c r="E260" s="168"/>
      <c r="F260" s="167"/>
      <c r="G260" s="168"/>
      <c r="AO260" s="260"/>
      <c r="AP260" s="260"/>
      <c r="AQ260" s="260"/>
      <c r="AR260" s="260"/>
      <c r="AS260" s="260"/>
      <c r="AT260" s="260"/>
      <c r="AU260" s="260"/>
      <c r="AV260" s="260"/>
      <c r="AW260" s="260"/>
      <c r="AX260" s="260"/>
      <c r="AY260" s="260"/>
      <c r="AZ260" s="260"/>
      <c r="BA260" s="260"/>
      <c r="BB260" s="260"/>
      <c r="BC260" s="260"/>
      <c r="BD260" s="260"/>
      <c r="BE260" s="260"/>
      <c r="BF260" s="260"/>
      <c r="BG260" s="210"/>
      <c r="BH260" s="210"/>
      <c r="BI260" s="210"/>
    </row>
    <row r="261" spans="1:61" x14ac:dyDescent="0.25">
      <c r="A261" s="171" t="s">
        <v>91</v>
      </c>
      <c r="B261" s="164"/>
      <c r="C261" s="299" t="s">
        <v>628</v>
      </c>
      <c r="D261" s="166"/>
      <c r="E261" s="168"/>
      <c r="F261" s="167"/>
      <c r="G261" s="168"/>
      <c r="AO261" s="260"/>
      <c r="AP261" s="260"/>
      <c r="AQ261" s="260"/>
      <c r="AR261" s="260"/>
      <c r="AS261" s="260"/>
      <c r="AT261" s="260"/>
      <c r="AU261" s="260"/>
      <c r="AV261" s="260"/>
      <c r="AW261" s="260"/>
      <c r="AX261" s="260"/>
      <c r="AY261" s="260"/>
      <c r="AZ261" s="260"/>
      <c r="BA261" s="260"/>
      <c r="BB261" s="260"/>
      <c r="BC261" s="260"/>
      <c r="BD261" s="260"/>
      <c r="BE261" s="260"/>
      <c r="BF261" s="260"/>
      <c r="BG261" s="210"/>
      <c r="BH261" s="210"/>
      <c r="BI261" s="210"/>
    </row>
    <row r="262" spans="1:61" x14ac:dyDescent="0.25">
      <c r="A262" s="171" t="s">
        <v>91</v>
      </c>
      <c r="B262" s="164"/>
      <c r="C262" s="299" t="s">
        <v>628</v>
      </c>
      <c r="D262" s="166"/>
      <c r="E262" s="168"/>
      <c r="F262" s="167"/>
      <c r="G262" s="168"/>
      <c r="AO262" s="260"/>
      <c r="AP262" s="260"/>
      <c r="AQ262" s="260"/>
      <c r="AR262" s="260"/>
      <c r="AS262" s="260"/>
      <c r="AT262" s="260"/>
      <c r="AU262" s="260"/>
      <c r="AV262" s="260"/>
      <c r="AW262" s="260"/>
      <c r="AX262" s="260"/>
      <c r="AY262" s="260"/>
      <c r="AZ262" s="260"/>
      <c r="BA262" s="260"/>
      <c r="BB262" s="260"/>
      <c r="BC262" s="260"/>
      <c r="BD262" s="260"/>
      <c r="BE262" s="260"/>
      <c r="BF262" s="260"/>
      <c r="BG262" s="210"/>
      <c r="BH262" s="210"/>
      <c r="BI262" s="210"/>
    </row>
    <row r="263" spans="1:61" x14ac:dyDescent="0.25">
      <c r="A263" s="171" t="s">
        <v>91</v>
      </c>
      <c r="B263" s="164"/>
      <c r="C263" s="299" t="s">
        <v>628</v>
      </c>
      <c r="D263" s="166"/>
      <c r="E263" s="168"/>
      <c r="F263" s="167"/>
      <c r="G263" s="168"/>
      <c r="AO263" s="260"/>
      <c r="AP263" s="260"/>
      <c r="AQ263" s="260"/>
      <c r="AR263" s="260"/>
      <c r="AS263" s="260"/>
      <c r="AT263" s="260"/>
      <c r="AU263" s="260"/>
      <c r="AV263" s="260"/>
      <c r="AW263" s="260"/>
      <c r="AX263" s="260"/>
      <c r="AY263" s="260"/>
      <c r="AZ263" s="260"/>
      <c r="BA263" s="260"/>
      <c r="BB263" s="260"/>
      <c r="BC263" s="260"/>
      <c r="BD263" s="260"/>
      <c r="BE263" s="260"/>
      <c r="BF263" s="260"/>
      <c r="BG263" s="210"/>
      <c r="BH263" s="210"/>
      <c r="BI263" s="210"/>
    </row>
    <row r="264" spans="1:61" x14ac:dyDescent="0.25">
      <c r="A264" s="171" t="s">
        <v>91</v>
      </c>
      <c r="B264" s="164"/>
      <c r="C264" s="299" t="s">
        <v>628</v>
      </c>
      <c r="D264" s="166"/>
      <c r="E264" s="168"/>
      <c r="F264" s="167"/>
      <c r="G264" s="168"/>
      <c r="AO264" s="260"/>
      <c r="AP264" s="260"/>
      <c r="AQ264" s="260"/>
      <c r="AR264" s="260"/>
      <c r="AS264" s="260"/>
      <c r="AT264" s="260"/>
      <c r="AU264" s="260"/>
      <c r="AV264" s="260"/>
      <c r="AW264" s="260"/>
      <c r="AX264" s="260"/>
      <c r="AY264" s="260"/>
      <c r="AZ264" s="260"/>
      <c r="BA264" s="260"/>
      <c r="BB264" s="260"/>
      <c r="BC264" s="260"/>
      <c r="BD264" s="260"/>
      <c r="BE264" s="260"/>
      <c r="BF264" s="260"/>
      <c r="BG264" s="210"/>
      <c r="BH264" s="210"/>
      <c r="BI264" s="210"/>
    </row>
    <row r="265" spans="1:61" x14ac:dyDescent="0.25">
      <c r="A265" s="171" t="s">
        <v>91</v>
      </c>
      <c r="B265" s="164"/>
      <c r="C265" s="299" t="s">
        <v>628</v>
      </c>
      <c r="D265" s="166"/>
      <c r="E265" s="168"/>
      <c r="F265" s="167"/>
      <c r="G265" s="168"/>
      <c r="AO265" s="260"/>
      <c r="AP265" s="260"/>
      <c r="AQ265" s="260"/>
      <c r="AR265" s="260"/>
      <c r="AS265" s="260"/>
      <c r="AT265" s="260"/>
      <c r="AU265" s="260"/>
      <c r="AV265" s="260"/>
      <c r="AW265" s="260"/>
      <c r="AX265" s="260"/>
      <c r="AY265" s="260"/>
      <c r="AZ265" s="260"/>
      <c r="BA265" s="260"/>
      <c r="BB265" s="260"/>
      <c r="BC265" s="260"/>
      <c r="BD265" s="260"/>
      <c r="BE265" s="260"/>
      <c r="BF265" s="260"/>
      <c r="BG265" s="210"/>
      <c r="BH265" s="210"/>
      <c r="BI265" s="210"/>
    </row>
    <row r="266" spans="1:61" x14ac:dyDescent="0.25">
      <c r="A266" s="171" t="s">
        <v>91</v>
      </c>
      <c r="B266" s="164"/>
      <c r="C266" s="299" t="s">
        <v>628</v>
      </c>
      <c r="D266" s="166"/>
      <c r="E266" s="168"/>
      <c r="F266" s="167"/>
      <c r="G266" s="168"/>
      <c r="AO266" s="260"/>
      <c r="AP266" s="260"/>
      <c r="AQ266" s="260"/>
      <c r="AR266" s="260"/>
      <c r="AS266" s="260"/>
      <c r="AT266" s="260"/>
      <c r="AU266" s="260"/>
      <c r="AV266" s="260"/>
      <c r="AW266" s="260"/>
      <c r="AX266" s="260"/>
      <c r="AY266" s="260"/>
      <c r="AZ266" s="260"/>
      <c r="BA266" s="260"/>
      <c r="BB266" s="260"/>
      <c r="BC266" s="260"/>
      <c r="BD266" s="260"/>
      <c r="BE266" s="260"/>
      <c r="BF266" s="260"/>
      <c r="BG266" s="210"/>
      <c r="BH266" s="210"/>
      <c r="BI266" s="210"/>
    </row>
    <row r="267" spans="1:61" x14ac:dyDescent="0.25">
      <c r="A267" s="171" t="s">
        <v>91</v>
      </c>
      <c r="B267" s="164"/>
      <c r="C267" s="299" t="s">
        <v>628</v>
      </c>
      <c r="D267" s="166"/>
      <c r="E267" s="168"/>
      <c r="F267" s="167"/>
      <c r="G267" s="168"/>
      <c r="AO267" s="260"/>
      <c r="AP267" s="260"/>
      <c r="AQ267" s="260"/>
      <c r="AR267" s="260"/>
      <c r="AS267" s="260"/>
      <c r="AT267" s="260"/>
      <c r="AU267" s="260"/>
      <c r="AV267" s="260"/>
      <c r="AW267" s="260"/>
      <c r="AX267" s="260"/>
      <c r="AY267" s="260"/>
      <c r="AZ267" s="260"/>
      <c r="BA267" s="260"/>
      <c r="BB267" s="260"/>
      <c r="BC267" s="260"/>
      <c r="BD267" s="260"/>
      <c r="BE267" s="260"/>
      <c r="BF267" s="260"/>
      <c r="BG267" s="210"/>
      <c r="BH267" s="210"/>
      <c r="BI267" s="210"/>
    </row>
    <row r="268" spans="1:61" x14ac:dyDescent="0.25">
      <c r="A268" s="171" t="s">
        <v>91</v>
      </c>
      <c r="B268" s="164"/>
      <c r="C268" s="299" t="s">
        <v>628</v>
      </c>
      <c r="D268" s="166"/>
      <c r="E268" s="168"/>
      <c r="F268" s="167"/>
      <c r="G268" s="168"/>
      <c r="AO268" s="260"/>
      <c r="AP268" s="260"/>
      <c r="AQ268" s="260"/>
      <c r="AR268" s="260"/>
      <c r="AS268" s="260"/>
      <c r="AT268" s="260"/>
      <c r="AU268" s="260"/>
      <c r="AV268" s="260"/>
      <c r="AW268" s="260"/>
      <c r="AX268" s="260"/>
      <c r="AY268" s="260"/>
      <c r="AZ268" s="260"/>
      <c r="BA268" s="260"/>
      <c r="BB268" s="260"/>
      <c r="BC268" s="260"/>
      <c r="BD268" s="260"/>
      <c r="BE268" s="260"/>
      <c r="BF268" s="260"/>
      <c r="BG268" s="210"/>
      <c r="BH268" s="210"/>
      <c r="BI268" s="210"/>
    </row>
    <row r="269" spans="1:61" x14ac:dyDescent="0.25">
      <c r="A269" s="171" t="s">
        <v>91</v>
      </c>
      <c r="B269" s="164"/>
      <c r="C269" s="299" t="s">
        <v>628</v>
      </c>
      <c r="D269" s="166"/>
      <c r="E269" s="168"/>
      <c r="F269" s="167"/>
      <c r="G269" s="168"/>
      <c r="AO269" s="260"/>
      <c r="AP269" s="260"/>
      <c r="AQ269" s="260"/>
      <c r="AR269" s="260"/>
      <c r="AS269" s="260"/>
      <c r="AT269" s="260"/>
      <c r="AU269" s="260"/>
      <c r="AV269" s="260"/>
      <c r="AW269" s="260"/>
      <c r="AX269" s="260"/>
      <c r="AY269" s="260"/>
      <c r="AZ269" s="260"/>
      <c r="BA269" s="260"/>
      <c r="BB269" s="260"/>
      <c r="BC269" s="260"/>
      <c r="BD269" s="260"/>
      <c r="BE269" s="260"/>
      <c r="BF269" s="260"/>
      <c r="BG269" s="210"/>
      <c r="BH269" s="210"/>
      <c r="BI269" s="210"/>
    </row>
    <row r="270" spans="1:61" x14ac:dyDescent="0.25">
      <c r="A270" s="171" t="s">
        <v>91</v>
      </c>
      <c r="B270" s="164"/>
      <c r="C270" s="299" t="s">
        <v>628</v>
      </c>
      <c r="D270" s="166"/>
      <c r="E270" s="168"/>
      <c r="F270" s="167"/>
      <c r="G270" s="168"/>
      <c r="AO270" s="260"/>
      <c r="AP270" s="260"/>
      <c r="AQ270" s="260"/>
      <c r="AR270" s="260"/>
      <c r="AS270" s="260"/>
      <c r="AT270" s="260"/>
      <c r="AU270" s="260"/>
      <c r="AV270" s="260"/>
      <c r="AW270" s="260"/>
      <c r="AX270" s="260"/>
      <c r="AY270" s="260"/>
      <c r="AZ270" s="260"/>
      <c r="BA270" s="260"/>
      <c r="BB270" s="260"/>
      <c r="BC270" s="260"/>
      <c r="BD270" s="260"/>
      <c r="BE270" s="260"/>
      <c r="BF270" s="260"/>
      <c r="BG270" s="210"/>
      <c r="BH270" s="210"/>
      <c r="BI270" s="210"/>
    </row>
    <row r="271" spans="1:61" x14ac:dyDescent="0.25">
      <c r="A271" s="171" t="s">
        <v>91</v>
      </c>
      <c r="B271" s="164"/>
      <c r="C271" s="299" t="s">
        <v>628</v>
      </c>
      <c r="D271" s="166"/>
      <c r="E271" s="168"/>
      <c r="F271" s="167"/>
      <c r="G271" s="168"/>
      <c r="AO271" s="260"/>
      <c r="AP271" s="260"/>
      <c r="AQ271" s="260"/>
      <c r="AR271" s="260"/>
      <c r="AS271" s="260"/>
      <c r="AT271" s="260"/>
      <c r="AU271" s="260"/>
      <c r="AV271" s="260"/>
      <c r="AW271" s="260"/>
      <c r="AX271" s="260"/>
      <c r="AY271" s="260"/>
      <c r="AZ271" s="260"/>
      <c r="BA271" s="260"/>
      <c r="BB271" s="260"/>
      <c r="BC271" s="260"/>
      <c r="BD271" s="260"/>
      <c r="BE271" s="260"/>
      <c r="BF271" s="260"/>
      <c r="BG271" s="210"/>
      <c r="BH271" s="210"/>
      <c r="BI271" s="210"/>
    </row>
    <row r="272" spans="1:61" x14ac:dyDescent="0.25">
      <c r="A272" s="171" t="s">
        <v>91</v>
      </c>
      <c r="B272" s="164"/>
      <c r="C272" s="299" t="s">
        <v>628</v>
      </c>
      <c r="D272" s="166"/>
      <c r="E272" s="168"/>
      <c r="F272" s="167"/>
      <c r="G272" s="168"/>
      <c r="AO272" s="260"/>
      <c r="AP272" s="260"/>
      <c r="AQ272" s="260"/>
      <c r="AR272" s="260"/>
      <c r="AS272" s="260"/>
      <c r="AT272" s="260"/>
      <c r="AU272" s="260"/>
      <c r="AV272" s="260"/>
      <c r="AW272" s="260"/>
      <c r="AX272" s="260"/>
      <c r="AY272" s="260"/>
      <c r="AZ272" s="260"/>
      <c r="BA272" s="260"/>
      <c r="BB272" s="260"/>
      <c r="BC272" s="260"/>
      <c r="BD272" s="260"/>
      <c r="BE272" s="260"/>
      <c r="BF272" s="260"/>
      <c r="BG272" s="210"/>
      <c r="BH272" s="210"/>
      <c r="BI272" s="210"/>
    </row>
    <row r="273" spans="1:61" x14ac:dyDescent="0.25">
      <c r="A273" s="171" t="s">
        <v>91</v>
      </c>
      <c r="B273" s="164"/>
      <c r="C273" s="299" t="s">
        <v>628</v>
      </c>
      <c r="D273" s="166"/>
      <c r="E273" s="168"/>
      <c r="F273" s="167"/>
      <c r="G273" s="168"/>
      <c r="AO273" s="260"/>
      <c r="AP273" s="260"/>
      <c r="AQ273" s="260"/>
      <c r="AR273" s="260"/>
      <c r="AS273" s="260"/>
      <c r="AT273" s="260"/>
      <c r="AU273" s="260"/>
      <c r="AV273" s="260"/>
      <c r="AW273" s="260"/>
      <c r="AX273" s="260"/>
      <c r="AY273" s="260"/>
      <c r="AZ273" s="260"/>
      <c r="BA273" s="260"/>
      <c r="BB273" s="260"/>
      <c r="BC273" s="260"/>
      <c r="BD273" s="260"/>
      <c r="BE273" s="260"/>
      <c r="BF273" s="260"/>
      <c r="BG273" s="210"/>
      <c r="BH273" s="210"/>
      <c r="BI273" s="210"/>
    </row>
    <row r="274" spans="1:61" x14ac:dyDescent="0.25">
      <c r="A274" s="171" t="s">
        <v>91</v>
      </c>
      <c r="B274" s="164"/>
      <c r="C274" s="299" t="s">
        <v>628</v>
      </c>
      <c r="D274" s="166"/>
      <c r="E274" s="168"/>
      <c r="F274" s="167"/>
      <c r="G274" s="168"/>
      <c r="AO274" s="260"/>
      <c r="AP274" s="260"/>
      <c r="AQ274" s="260"/>
      <c r="AR274" s="260"/>
      <c r="AS274" s="260"/>
      <c r="AT274" s="260"/>
      <c r="AU274" s="260"/>
      <c r="AV274" s="260"/>
      <c r="AW274" s="260"/>
      <c r="AX274" s="260"/>
      <c r="AY274" s="260"/>
      <c r="AZ274" s="260"/>
      <c r="BA274" s="260"/>
      <c r="BB274" s="260"/>
      <c r="BC274" s="260"/>
      <c r="BD274" s="260"/>
      <c r="BE274" s="260"/>
      <c r="BF274" s="260"/>
      <c r="BG274" s="210"/>
      <c r="BH274" s="210"/>
      <c r="BI274" s="210"/>
    </row>
    <row r="275" spans="1:61" x14ac:dyDescent="0.25">
      <c r="A275" s="171" t="s">
        <v>91</v>
      </c>
      <c r="B275" s="164"/>
      <c r="C275" s="299" t="s">
        <v>628</v>
      </c>
      <c r="D275" s="166"/>
      <c r="E275" s="168"/>
      <c r="F275" s="167"/>
      <c r="G275" s="168"/>
      <c r="AO275" s="260"/>
      <c r="AP275" s="260"/>
      <c r="AQ275" s="260"/>
      <c r="AR275" s="260"/>
      <c r="AS275" s="260"/>
      <c r="AT275" s="260"/>
      <c r="AU275" s="260"/>
      <c r="AV275" s="260"/>
      <c r="AW275" s="260"/>
      <c r="AX275" s="260"/>
      <c r="AY275" s="260"/>
      <c r="AZ275" s="260"/>
      <c r="BA275" s="260"/>
      <c r="BB275" s="260"/>
      <c r="BC275" s="260"/>
      <c r="BD275" s="260"/>
      <c r="BE275" s="260"/>
      <c r="BF275" s="260"/>
      <c r="BG275" s="210"/>
      <c r="BH275" s="210"/>
      <c r="BI275" s="210"/>
    </row>
    <row r="276" spans="1:61" x14ac:dyDescent="0.25">
      <c r="A276" s="171" t="s">
        <v>91</v>
      </c>
      <c r="B276" s="164"/>
      <c r="C276" s="299" t="s">
        <v>628</v>
      </c>
      <c r="D276" s="166"/>
      <c r="E276" s="168"/>
      <c r="F276" s="167"/>
      <c r="G276" s="168"/>
      <c r="AO276" s="260"/>
      <c r="AP276" s="260"/>
      <c r="AQ276" s="260"/>
      <c r="AR276" s="260"/>
      <c r="AS276" s="260"/>
      <c r="AT276" s="260"/>
      <c r="AU276" s="260"/>
      <c r="AV276" s="260"/>
      <c r="AW276" s="260"/>
      <c r="AX276" s="260"/>
      <c r="AY276" s="260"/>
      <c r="AZ276" s="260"/>
      <c r="BA276" s="260"/>
      <c r="BB276" s="260"/>
      <c r="BC276" s="260"/>
      <c r="BD276" s="260"/>
      <c r="BE276" s="260"/>
      <c r="BF276" s="260"/>
      <c r="BG276" s="210"/>
      <c r="BH276" s="210"/>
      <c r="BI276" s="210"/>
    </row>
    <row r="277" spans="1:61" x14ac:dyDescent="0.25">
      <c r="A277" s="171" t="s">
        <v>91</v>
      </c>
      <c r="B277" s="164"/>
      <c r="C277" s="299" t="s">
        <v>628</v>
      </c>
      <c r="D277" s="166"/>
      <c r="E277" s="168"/>
      <c r="F277" s="167"/>
      <c r="G277" s="168"/>
      <c r="AO277" s="260"/>
      <c r="AP277" s="260"/>
      <c r="AQ277" s="260"/>
      <c r="AR277" s="260"/>
      <c r="AS277" s="260"/>
      <c r="AT277" s="260"/>
      <c r="AU277" s="260"/>
      <c r="AV277" s="260"/>
      <c r="AW277" s="260"/>
      <c r="AX277" s="260"/>
      <c r="AY277" s="260"/>
      <c r="AZ277" s="260"/>
      <c r="BA277" s="260"/>
      <c r="BB277" s="260"/>
      <c r="BC277" s="260"/>
      <c r="BD277" s="260"/>
      <c r="BE277" s="260"/>
      <c r="BF277" s="260"/>
      <c r="BG277" s="210"/>
      <c r="BH277" s="210"/>
      <c r="BI277" s="210"/>
    </row>
    <row r="278" spans="1:61" x14ac:dyDescent="0.25">
      <c r="A278" s="171" t="s">
        <v>91</v>
      </c>
      <c r="B278" s="164"/>
      <c r="C278" s="299" t="s">
        <v>628</v>
      </c>
      <c r="D278" s="166"/>
      <c r="E278" s="168"/>
      <c r="F278" s="167"/>
      <c r="G278" s="168"/>
      <c r="AO278" s="260"/>
      <c r="AP278" s="260"/>
      <c r="AQ278" s="260"/>
      <c r="AR278" s="260"/>
      <c r="AS278" s="260"/>
      <c r="AT278" s="260"/>
      <c r="AU278" s="260"/>
      <c r="AV278" s="260"/>
      <c r="AW278" s="260"/>
      <c r="AX278" s="260"/>
      <c r="AY278" s="260"/>
      <c r="AZ278" s="260"/>
      <c r="BA278" s="260"/>
      <c r="BB278" s="260"/>
      <c r="BC278" s="260"/>
      <c r="BD278" s="260"/>
      <c r="BE278" s="260"/>
      <c r="BF278" s="260"/>
      <c r="BG278" s="210"/>
      <c r="BH278" s="210"/>
      <c r="BI278" s="210"/>
    </row>
    <row r="279" spans="1:61" x14ac:dyDescent="0.25">
      <c r="A279" s="171" t="s">
        <v>91</v>
      </c>
      <c r="B279" s="164"/>
      <c r="C279" s="299" t="s">
        <v>628</v>
      </c>
      <c r="D279" s="166"/>
      <c r="E279" s="168"/>
      <c r="F279" s="167"/>
      <c r="G279" s="168"/>
      <c r="AO279" s="260"/>
      <c r="AP279" s="260"/>
      <c r="AQ279" s="260"/>
      <c r="AR279" s="260"/>
      <c r="AS279" s="260"/>
      <c r="AT279" s="260"/>
      <c r="AU279" s="260"/>
      <c r="AV279" s="260"/>
      <c r="AW279" s="260"/>
      <c r="AX279" s="260"/>
      <c r="AY279" s="260"/>
      <c r="AZ279" s="260"/>
      <c r="BA279" s="260"/>
      <c r="BB279" s="260"/>
      <c r="BC279" s="260"/>
      <c r="BD279" s="260"/>
      <c r="BE279" s="260"/>
      <c r="BF279" s="260"/>
      <c r="BG279" s="210"/>
      <c r="BH279" s="210"/>
      <c r="BI279" s="210"/>
    </row>
    <row r="280" spans="1:61" x14ac:dyDescent="0.25">
      <c r="A280" s="171" t="s">
        <v>91</v>
      </c>
      <c r="B280" s="164"/>
      <c r="C280" s="299" t="s">
        <v>628</v>
      </c>
      <c r="D280" s="166"/>
      <c r="E280" s="168"/>
      <c r="F280" s="167"/>
      <c r="G280" s="168"/>
      <c r="AO280" s="260"/>
      <c r="AP280" s="260"/>
      <c r="AQ280" s="260"/>
      <c r="AR280" s="260"/>
      <c r="AS280" s="260"/>
      <c r="AT280" s="260"/>
      <c r="AU280" s="260"/>
      <c r="AV280" s="260"/>
      <c r="AW280" s="260"/>
      <c r="AX280" s="260"/>
      <c r="AY280" s="260"/>
      <c r="AZ280" s="260"/>
      <c r="BA280" s="260"/>
      <c r="BB280" s="260"/>
      <c r="BC280" s="260"/>
      <c r="BD280" s="260"/>
      <c r="BE280" s="260"/>
      <c r="BF280" s="260"/>
      <c r="BG280" s="210"/>
      <c r="BH280" s="210"/>
      <c r="BI280" s="210"/>
    </row>
    <row r="281" spans="1:61" x14ac:dyDescent="0.25">
      <c r="A281" s="171" t="s">
        <v>91</v>
      </c>
      <c r="B281" s="164"/>
      <c r="C281" s="299" t="s">
        <v>628</v>
      </c>
      <c r="D281" s="166"/>
      <c r="E281" s="168"/>
      <c r="F281" s="167"/>
      <c r="G281" s="168"/>
      <c r="AO281" s="260"/>
      <c r="AP281" s="260"/>
      <c r="AQ281" s="260"/>
      <c r="AR281" s="260"/>
      <c r="AS281" s="260"/>
      <c r="AT281" s="260"/>
      <c r="AU281" s="260"/>
      <c r="AV281" s="260"/>
      <c r="AW281" s="260"/>
      <c r="AX281" s="260"/>
      <c r="AY281" s="260"/>
      <c r="AZ281" s="260"/>
      <c r="BA281" s="260"/>
      <c r="BB281" s="260"/>
      <c r="BC281" s="260"/>
      <c r="BD281" s="260"/>
      <c r="BE281" s="260"/>
      <c r="BF281" s="260"/>
      <c r="BG281" s="210"/>
      <c r="BH281" s="210"/>
      <c r="BI281" s="210"/>
    </row>
    <row r="282" spans="1:61" x14ac:dyDescent="0.25">
      <c r="A282" s="171" t="s">
        <v>91</v>
      </c>
      <c r="B282" s="164"/>
      <c r="C282" s="299" t="s">
        <v>628</v>
      </c>
      <c r="D282" s="166"/>
      <c r="E282" s="168"/>
      <c r="F282" s="167"/>
      <c r="G282" s="168"/>
      <c r="AO282" s="260"/>
      <c r="AP282" s="260"/>
      <c r="AQ282" s="260"/>
      <c r="AR282" s="260"/>
      <c r="AS282" s="260"/>
      <c r="AT282" s="260"/>
      <c r="AU282" s="260"/>
      <c r="AV282" s="260"/>
      <c r="AW282" s="260"/>
      <c r="AX282" s="260"/>
      <c r="AY282" s="260"/>
      <c r="AZ282" s="260"/>
      <c r="BA282" s="260"/>
      <c r="BB282" s="260"/>
      <c r="BC282" s="260"/>
      <c r="BD282" s="260"/>
      <c r="BE282" s="260"/>
      <c r="BF282" s="260"/>
      <c r="BG282" s="210"/>
      <c r="BH282" s="210"/>
      <c r="BI282" s="210"/>
    </row>
    <row r="283" spans="1:61" x14ac:dyDescent="0.25">
      <c r="A283" s="171" t="s">
        <v>91</v>
      </c>
      <c r="B283" s="164"/>
      <c r="C283" s="299" t="s">
        <v>628</v>
      </c>
      <c r="D283" s="166"/>
      <c r="E283" s="168"/>
      <c r="F283" s="167"/>
      <c r="G283" s="168"/>
      <c r="AO283" s="260"/>
      <c r="AP283" s="260"/>
      <c r="AQ283" s="260"/>
      <c r="AR283" s="260"/>
      <c r="AS283" s="260"/>
      <c r="AT283" s="260"/>
      <c r="AU283" s="260"/>
      <c r="AV283" s="260"/>
      <c r="AW283" s="260"/>
      <c r="AX283" s="260"/>
      <c r="AY283" s="260"/>
      <c r="AZ283" s="260"/>
      <c r="BA283" s="260"/>
      <c r="BB283" s="260"/>
      <c r="BC283" s="260"/>
      <c r="BD283" s="260"/>
      <c r="BE283" s="260"/>
      <c r="BF283" s="260"/>
      <c r="BG283" s="210"/>
      <c r="BH283" s="210"/>
      <c r="BI283" s="210"/>
    </row>
    <row r="284" spans="1:61" x14ac:dyDescent="0.25">
      <c r="A284" s="171" t="s">
        <v>91</v>
      </c>
      <c r="B284" s="164"/>
      <c r="C284" s="299" t="s">
        <v>628</v>
      </c>
      <c r="D284" s="166"/>
      <c r="E284" s="168"/>
      <c r="F284" s="167"/>
      <c r="G284" s="168"/>
      <c r="AO284" s="260"/>
      <c r="AP284" s="260"/>
      <c r="AQ284" s="260"/>
      <c r="AR284" s="260"/>
      <c r="AS284" s="260"/>
      <c r="AT284" s="260"/>
      <c r="AU284" s="260"/>
      <c r="AV284" s="260"/>
      <c r="AW284" s="260"/>
      <c r="AX284" s="260"/>
      <c r="AY284" s="260"/>
      <c r="AZ284" s="260"/>
      <c r="BA284" s="260"/>
      <c r="BB284" s="260"/>
      <c r="BC284" s="260"/>
      <c r="BD284" s="260"/>
      <c r="BE284" s="260"/>
      <c r="BF284" s="260"/>
      <c r="BG284" s="210"/>
      <c r="BH284" s="210"/>
      <c r="BI284" s="210"/>
    </row>
    <row r="285" spans="1:61" x14ac:dyDescent="0.25">
      <c r="A285" s="171" t="s">
        <v>91</v>
      </c>
      <c r="B285" s="164"/>
      <c r="C285" s="299" t="s">
        <v>628</v>
      </c>
      <c r="D285" s="166"/>
      <c r="E285" s="168"/>
      <c r="F285" s="167"/>
      <c r="G285" s="168"/>
      <c r="AO285" s="260"/>
      <c r="AP285" s="260"/>
      <c r="AQ285" s="260"/>
      <c r="AR285" s="260"/>
      <c r="AS285" s="260"/>
      <c r="AT285" s="260"/>
      <c r="AU285" s="260"/>
      <c r="AV285" s="260"/>
      <c r="AW285" s="260"/>
      <c r="AX285" s="260"/>
      <c r="AY285" s="260"/>
      <c r="AZ285" s="260"/>
      <c r="BA285" s="260"/>
      <c r="BB285" s="260"/>
      <c r="BC285" s="260"/>
      <c r="BD285" s="260"/>
      <c r="BE285" s="260"/>
      <c r="BF285" s="260"/>
      <c r="BG285" s="210"/>
      <c r="BH285" s="210"/>
      <c r="BI285" s="210"/>
    </row>
    <row r="286" spans="1:61" x14ac:dyDescent="0.25">
      <c r="A286" s="171" t="s">
        <v>91</v>
      </c>
      <c r="B286" s="164"/>
      <c r="C286" s="299" t="s">
        <v>628</v>
      </c>
      <c r="D286" s="166"/>
      <c r="E286" s="168"/>
      <c r="F286" s="167"/>
      <c r="G286" s="168"/>
      <c r="AO286" s="260"/>
      <c r="AP286" s="260"/>
      <c r="AQ286" s="260"/>
      <c r="AR286" s="260"/>
      <c r="AS286" s="260"/>
      <c r="AT286" s="260"/>
      <c r="AU286" s="260"/>
      <c r="AV286" s="260"/>
      <c r="AW286" s="260"/>
      <c r="AX286" s="260"/>
      <c r="AY286" s="260"/>
      <c r="AZ286" s="260"/>
      <c r="BA286" s="260"/>
      <c r="BB286" s="260"/>
      <c r="BC286" s="260"/>
      <c r="BD286" s="260"/>
      <c r="BE286" s="260"/>
      <c r="BF286" s="260"/>
      <c r="BG286" s="210"/>
      <c r="BH286" s="210"/>
      <c r="BI286" s="210"/>
    </row>
    <row r="287" spans="1:61" x14ac:dyDescent="0.25">
      <c r="A287" s="171" t="s">
        <v>91</v>
      </c>
      <c r="B287" s="164"/>
      <c r="C287" s="299" t="s">
        <v>628</v>
      </c>
      <c r="D287" s="166"/>
      <c r="E287" s="168"/>
      <c r="F287" s="167"/>
      <c r="G287" s="168"/>
      <c r="AO287" s="260"/>
      <c r="AP287" s="260"/>
      <c r="AQ287" s="260"/>
      <c r="AR287" s="260"/>
      <c r="AS287" s="260"/>
      <c r="AT287" s="260"/>
      <c r="AU287" s="260"/>
      <c r="AV287" s="260"/>
      <c r="AW287" s="260"/>
      <c r="AX287" s="260"/>
      <c r="AY287" s="260"/>
      <c r="AZ287" s="260"/>
      <c r="BA287" s="260"/>
      <c r="BB287" s="260"/>
      <c r="BC287" s="260"/>
      <c r="BD287" s="260"/>
      <c r="BE287" s="260"/>
      <c r="BF287" s="260"/>
      <c r="BG287" s="210"/>
      <c r="BH287" s="210"/>
      <c r="BI287" s="210"/>
    </row>
    <row r="288" spans="1:61" x14ac:dyDescent="0.25">
      <c r="A288" s="171" t="s">
        <v>91</v>
      </c>
      <c r="B288" s="164"/>
      <c r="C288" s="299" t="s">
        <v>628</v>
      </c>
      <c r="D288" s="166"/>
      <c r="E288" s="168"/>
      <c r="F288" s="167"/>
      <c r="G288" s="168"/>
      <c r="AO288" s="260"/>
      <c r="AP288" s="260"/>
      <c r="AQ288" s="260"/>
      <c r="AR288" s="260"/>
      <c r="AS288" s="260"/>
      <c r="AT288" s="260"/>
      <c r="AU288" s="260"/>
      <c r="AV288" s="260"/>
      <c r="AW288" s="260"/>
      <c r="AX288" s="260"/>
      <c r="AY288" s="260"/>
      <c r="AZ288" s="260"/>
      <c r="BA288" s="260"/>
      <c r="BB288" s="260"/>
      <c r="BC288" s="260"/>
      <c r="BD288" s="260"/>
      <c r="BE288" s="260"/>
      <c r="BF288" s="260"/>
      <c r="BG288" s="210"/>
      <c r="BH288" s="210"/>
      <c r="BI288" s="210"/>
    </row>
    <row r="289" spans="1:61" x14ac:dyDescent="0.25">
      <c r="A289" s="171" t="s">
        <v>91</v>
      </c>
      <c r="B289" s="164"/>
      <c r="C289" s="299" t="s">
        <v>628</v>
      </c>
      <c r="D289" s="166"/>
      <c r="E289" s="168"/>
      <c r="F289" s="167"/>
      <c r="G289" s="168"/>
      <c r="AO289" s="260"/>
      <c r="AP289" s="260"/>
      <c r="AQ289" s="260"/>
      <c r="AR289" s="260"/>
      <c r="AS289" s="260"/>
      <c r="AT289" s="260"/>
      <c r="AU289" s="260"/>
      <c r="AV289" s="260"/>
      <c r="AW289" s="260"/>
      <c r="AX289" s="260"/>
      <c r="AY289" s="260"/>
      <c r="AZ289" s="260"/>
      <c r="BA289" s="260"/>
      <c r="BB289" s="260"/>
      <c r="BC289" s="260"/>
      <c r="BD289" s="260"/>
      <c r="BE289" s="260"/>
      <c r="BF289" s="260"/>
      <c r="BG289" s="210"/>
      <c r="BH289" s="210"/>
      <c r="BI289" s="210"/>
    </row>
    <row r="290" spans="1:61" x14ac:dyDescent="0.25">
      <c r="A290" s="171" t="s">
        <v>91</v>
      </c>
      <c r="B290" s="164"/>
      <c r="C290" s="299" t="s">
        <v>628</v>
      </c>
      <c r="D290" s="166"/>
      <c r="E290" s="168"/>
      <c r="F290" s="167"/>
      <c r="G290" s="168"/>
      <c r="AO290" s="260"/>
      <c r="AP290" s="260"/>
      <c r="AQ290" s="260"/>
      <c r="AR290" s="260"/>
      <c r="AS290" s="260"/>
      <c r="AT290" s="260"/>
      <c r="AU290" s="260"/>
      <c r="AV290" s="260"/>
      <c r="AW290" s="260"/>
      <c r="AX290" s="260"/>
      <c r="AY290" s="260"/>
      <c r="AZ290" s="260"/>
      <c r="BA290" s="260"/>
      <c r="BB290" s="260"/>
      <c r="BC290" s="260"/>
      <c r="BD290" s="260"/>
      <c r="BE290" s="260"/>
      <c r="BF290" s="260"/>
      <c r="BG290" s="210"/>
      <c r="BH290" s="210"/>
      <c r="BI290" s="210"/>
    </row>
    <row r="291" spans="1:61" x14ac:dyDescent="0.25">
      <c r="A291" s="171" t="s">
        <v>91</v>
      </c>
      <c r="B291" s="164"/>
      <c r="C291" s="299" t="s">
        <v>628</v>
      </c>
      <c r="D291" s="166"/>
      <c r="E291" s="168"/>
      <c r="F291" s="167"/>
      <c r="G291" s="168"/>
      <c r="AO291" s="260"/>
      <c r="AP291" s="260"/>
      <c r="AQ291" s="260"/>
      <c r="AR291" s="260"/>
      <c r="AS291" s="260"/>
      <c r="AT291" s="260"/>
      <c r="AU291" s="260"/>
      <c r="AV291" s="260"/>
      <c r="AW291" s="260"/>
      <c r="AX291" s="260"/>
      <c r="AY291" s="260"/>
      <c r="AZ291" s="260"/>
      <c r="BA291" s="260"/>
      <c r="BB291" s="260"/>
      <c r="BC291" s="260"/>
      <c r="BD291" s="260"/>
      <c r="BE291" s="260"/>
      <c r="BF291" s="260"/>
      <c r="BG291" s="210"/>
      <c r="BH291" s="210"/>
      <c r="BI291" s="210"/>
    </row>
    <row r="292" spans="1:61" x14ac:dyDescent="0.25">
      <c r="A292" s="171" t="s">
        <v>91</v>
      </c>
      <c r="B292" s="164"/>
      <c r="C292" s="299" t="s">
        <v>628</v>
      </c>
      <c r="D292" s="166"/>
      <c r="E292" s="168"/>
      <c r="F292" s="167"/>
      <c r="G292" s="168"/>
      <c r="AO292" s="260"/>
      <c r="AP292" s="260"/>
      <c r="AQ292" s="260"/>
      <c r="AR292" s="260"/>
      <c r="AS292" s="260"/>
      <c r="AT292" s="260"/>
      <c r="AU292" s="260"/>
      <c r="AV292" s="260"/>
      <c r="AW292" s="260"/>
      <c r="AX292" s="260"/>
      <c r="AY292" s="260"/>
      <c r="AZ292" s="260"/>
      <c r="BA292" s="260"/>
      <c r="BB292" s="260"/>
      <c r="BC292" s="260"/>
      <c r="BD292" s="260"/>
      <c r="BE292" s="260"/>
      <c r="BF292" s="260"/>
      <c r="BG292" s="210"/>
      <c r="BH292" s="210"/>
      <c r="BI292" s="210"/>
    </row>
    <row r="293" spans="1:61" x14ac:dyDescent="0.25">
      <c r="A293" s="171" t="s">
        <v>91</v>
      </c>
      <c r="B293" s="164"/>
      <c r="C293" s="299" t="s">
        <v>628</v>
      </c>
      <c r="D293" s="166"/>
      <c r="E293" s="168"/>
      <c r="F293" s="167"/>
      <c r="G293" s="168"/>
      <c r="AO293" s="260"/>
      <c r="AP293" s="260"/>
      <c r="AQ293" s="260"/>
      <c r="AR293" s="260"/>
      <c r="AS293" s="260"/>
      <c r="AT293" s="260"/>
      <c r="AU293" s="260"/>
      <c r="AV293" s="260"/>
      <c r="AW293" s="260"/>
      <c r="AX293" s="260"/>
      <c r="AY293" s="260"/>
      <c r="AZ293" s="260"/>
      <c r="BA293" s="260"/>
      <c r="BB293" s="260"/>
      <c r="BC293" s="260"/>
      <c r="BD293" s="260"/>
      <c r="BE293" s="260"/>
      <c r="BF293" s="260"/>
      <c r="BG293" s="210"/>
      <c r="BH293" s="210"/>
      <c r="BI293" s="210"/>
    </row>
    <row r="294" spans="1:61" x14ac:dyDescent="0.25">
      <c r="A294" s="171" t="s">
        <v>91</v>
      </c>
      <c r="B294" s="164"/>
      <c r="C294" s="299" t="s">
        <v>628</v>
      </c>
      <c r="D294" s="166"/>
      <c r="E294" s="168"/>
      <c r="F294" s="167"/>
      <c r="G294" s="168"/>
      <c r="AO294" s="260"/>
      <c r="AP294" s="260"/>
      <c r="AQ294" s="260"/>
      <c r="AR294" s="260"/>
      <c r="AS294" s="260"/>
      <c r="AT294" s="260"/>
      <c r="AU294" s="260"/>
      <c r="AV294" s="260"/>
      <c r="AW294" s="260"/>
      <c r="AX294" s="260"/>
      <c r="AY294" s="260"/>
      <c r="AZ294" s="260"/>
      <c r="BA294" s="260"/>
      <c r="BB294" s="260"/>
      <c r="BC294" s="260"/>
      <c r="BD294" s="260"/>
      <c r="BE294" s="260"/>
      <c r="BF294" s="260"/>
      <c r="BG294" s="210"/>
      <c r="BH294" s="210"/>
      <c r="BI294" s="210"/>
    </row>
    <row r="295" spans="1:61" x14ac:dyDescent="0.25">
      <c r="A295" s="171" t="s">
        <v>91</v>
      </c>
      <c r="B295" s="164"/>
      <c r="C295" s="299" t="s">
        <v>628</v>
      </c>
      <c r="D295" s="166"/>
      <c r="E295" s="168"/>
      <c r="F295" s="167"/>
      <c r="G295" s="168"/>
      <c r="AO295" s="260"/>
      <c r="AP295" s="260"/>
      <c r="AQ295" s="260"/>
      <c r="AR295" s="260"/>
      <c r="AS295" s="260"/>
      <c r="AT295" s="260"/>
      <c r="AU295" s="260"/>
      <c r="AV295" s="260"/>
      <c r="AW295" s="260"/>
      <c r="AX295" s="260"/>
      <c r="AY295" s="260"/>
      <c r="AZ295" s="260"/>
      <c r="BA295" s="260"/>
      <c r="BB295" s="260"/>
      <c r="BC295" s="260"/>
      <c r="BD295" s="260"/>
      <c r="BE295" s="260"/>
      <c r="BF295" s="260"/>
      <c r="BG295" s="210"/>
      <c r="BH295" s="210"/>
      <c r="BI295" s="210"/>
    </row>
    <row r="296" spans="1:61" x14ac:dyDescent="0.25">
      <c r="A296" s="171" t="s">
        <v>91</v>
      </c>
      <c r="B296" s="164"/>
      <c r="C296" s="299" t="s">
        <v>628</v>
      </c>
      <c r="D296" s="166"/>
      <c r="E296" s="168"/>
      <c r="F296" s="167"/>
      <c r="G296" s="168"/>
      <c r="AO296" s="260"/>
      <c r="AP296" s="260"/>
      <c r="AQ296" s="260"/>
      <c r="AR296" s="260"/>
      <c r="AS296" s="260"/>
      <c r="AT296" s="260"/>
      <c r="AU296" s="260"/>
      <c r="AV296" s="260"/>
      <c r="AW296" s="260"/>
      <c r="AX296" s="260"/>
      <c r="AY296" s="260"/>
      <c r="AZ296" s="260"/>
      <c r="BA296" s="260"/>
      <c r="BB296" s="260"/>
      <c r="BC296" s="260"/>
      <c r="BD296" s="260"/>
      <c r="BE296" s="260"/>
      <c r="BF296" s="260"/>
      <c r="BG296" s="210"/>
      <c r="BH296" s="210"/>
      <c r="BI296" s="210"/>
    </row>
    <row r="297" spans="1:61" x14ac:dyDescent="0.25">
      <c r="A297" s="171" t="s">
        <v>91</v>
      </c>
      <c r="B297" s="164"/>
      <c r="C297" s="299" t="s">
        <v>628</v>
      </c>
      <c r="D297" s="166"/>
      <c r="E297" s="168"/>
      <c r="F297" s="167"/>
      <c r="G297" s="168"/>
      <c r="AO297" s="260"/>
      <c r="AP297" s="260"/>
      <c r="AQ297" s="260"/>
      <c r="AR297" s="260"/>
      <c r="AS297" s="260"/>
      <c r="AT297" s="260"/>
      <c r="AU297" s="260"/>
      <c r="AV297" s="260"/>
      <c r="AW297" s="260"/>
      <c r="AX297" s="260"/>
      <c r="AY297" s="260"/>
      <c r="AZ297" s="260"/>
      <c r="BA297" s="260"/>
      <c r="BB297" s="260"/>
      <c r="BC297" s="260"/>
      <c r="BD297" s="260"/>
      <c r="BE297" s="260"/>
      <c r="BF297" s="260"/>
      <c r="BG297" s="210"/>
      <c r="BH297" s="210"/>
      <c r="BI297" s="210"/>
    </row>
    <row r="298" spans="1:61" x14ac:dyDescent="0.25">
      <c r="A298" s="171" t="s">
        <v>91</v>
      </c>
      <c r="B298" s="164"/>
      <c r="C298" s="299" t="s">
        <v>628</v>
      </c>
      <c r="D298" s="166"/>
      <c r="E298" s="168"/>
      <c r="F298" s="167"/>
      <c r="G298" s="168"/>
      <c r="AO298" s="260"/>
      <c r="AP298" s="260"/>
      <c r="AQ298" s="260"/>
      <c r="AR298" s="260"/>
      <c r="AS298" s="260"/>
      <c r="AT298" s="260"/>
      <c r="AU298" s="260"/>
      <c r="AV298" s="260"/>
      <c r="AW298" s="260"/>
      <c r="AX298" s="260"/>
      <c r="AY298" s="260"/>
      <c r="AZ298" s="260"/>
      <c r="BA298" s="260"/>
      <c r="BB298" s="260"/>
      <c r="BC298" s="260"/>
      <c r="BD298" s="260"/>
      <c r="BE298" s="260"/>
      <c r="BF298" s="260"/>
      <c r="BG298" s="210"/>
      <c r="BH298" s="210"/>
      <c r="BI298" s="210"/>
    </row>
    <row r="299" spans="1:61" x14ac:dyDescent="0.25">
      <c r="A299" s="171" t="s">
        <v>91</v>
      </c>
      <c r="B299" s="164"/>
      <c r="C299" s="299" t="s">
        <v>628</v>
      </c>
      <c r="D299" s="166"/>
      <c r="E299" s="168"/>
      <c r="F299" s="167"/>
      <c r="G299" s="168"/>
      <c r="AO299" s="260"/>
      <c r="AP299" s="260"/>
      <c r="AQ299" s="260"/>
      <c r="AR299" s="260"/>
      <c r="AS299" s="260"/>
      <c r="AT299" s="260"/>
      <c r="AU299" s="260"/>
      <c r="AV299" s="260"/>
      <c r="AW299" s="260"/>
      <c r="AX299" s="260"/>
      <c r="AY299" s="260"/>
      <c r="AZ299" s="260"/>
      <c r="BA299" s="260"/>
      <c r="BB299" s="260"/>
      <c r="BC299" s="260"/>
      <c r="BD299" s="260"/>
      <c r="BE299" s="260"/>
      <c r="BF299" s="260"/>
      <c r="BG299" s="210"/>
      <c r="BH299" s="210"/>
      <c r="BI299" s="210"/>
    </row>
    <row r="300" spans="1:61" x14ac:dyDescent="0.25">
      <c r="A300" s="171" t="s">
        <v>91</v>
      </c>
      <c r="B300" s="164"/>
      <c r="C300" s="299" t="s">
        <v>628</v>
      </c>
      <c r="D300" s="166"/>
      <c r="E300" s="168"/>
      <c r="F300" s="167"/>
      <c r="G300" s="168"/>
      <c r="AO300" s="260"/>
      <c r="AP300" s="260"/>
      <c r="AQ300" s="260"/>
      <c r="AR300" s="260"/>
      <c r="AS300" s="260"/>
      <c r="AT300" s="260"/>
      <c r="AU300" s="260"/>
      <c r="AV300" s="260"/>
      <c r="AW300" s="260"/>
      <c r="AX300" s="260"/>
      <c r="AY300" s="260"/>
      <c r="AZ300" s="260"/>
      <c r="BA300" s="260"/>
      <c r="BB300" s="260"/>
      <c r="BC300" s="260"/>
      <c r="BD300" s="260"/>
      <c r="BE300" s="260"/>
      <c r="BF300" s="260"/>
      <c r="BG300" s="210"/>
      <c r="BH300" s="210"/>
      <c r="BI300" s="210"/>
    </row>
    <row r="301" spans="1:61" x14ac:dyDescent="0.25">
      <c r="A301" s="171" t="s">
        <v>91</v>
      </c>
      <c r="B301" s="164"/>
      <c r="C301" s="299" t="s">
        <v>628</v>
      </c>
      <c r="D301" s="166"/>
      <c r="E301" s="168"/>
      <c r="F301" s="167"/>
      <c r="G301" s="168"/>
      <c r="AO301" s="260"/>
      <c r="AP301" s="260"/>
      <c r="AQ301" s="260"/>
      <c r="AR301" s="260"/>
      <c r="AS301" s="260"/>
      <c r="AT301" s="260"/>
      <c r="AU301" s="260"/>
      <c r="AV301" s="260"/>
      <c r="AW301" s="260"/>
      <c r="AX301" s="260"/>
      <c r="AY301" s="260"/>
      <c r="AZ301" s="260"/>
      <c r="BA301" s="260"/>
      <c r="BB301" s="260"/>
      <c r="BC301" s="260"/>
      <c r="BD301" s="260"/>
      <c r="BE301" s="260"/>
      <c r="BF301" s="260"/>
      <c r="BG301" s="210"/>
      <c r="BH301" s="210"/>
      <c r="BI301" s="210"/>
    </row>
    <row r="302" spans="1:61" x14ac:dyDescent="0.25">
      <c r="A302" s="171" t="s">
        <v>91</v>
      </c>
      <c r="B302" s="164"/>
      <c r="C302" s="299" t="s">
        <v>628</v>
      </c>
      <c r="D302" s="166"/>
      <c r="E302" s="168"/>
      <c r="F302" s="167"/>
      <c r="G302" s="168"/>
      <c r="AO302" s="260"/>
      <c r="AP302" s="260"/>
      <c r="AQ302" s="260"/>
      <c r="AR302" s="260"/>
      <c r="AS302" s="260"/>
      <c r="AT302" s="260"/>
      <c r="AU302" s="260"/>
      <c r="AV302" s="260"/>
      <c r="AW302" s="260"/>
      <c r="AX302" s="260"/>
      <c r="AY302" s="260"/>
      <c r="AZ302" s="260"/>
      <c r="BA302" s="260"/>
      <c r="BB302" s="260"/>
      <c r="BC302" s="260"/>
      <c r="BD302" s="260"/>
      <c r="BE302" s="260"/>
      <c r="BF302" s="260"/>
      <c r="BG302" s="210"/>
      <c r="BH302" s="210"/>
      <c r="BI302" s="210"/>
    </row>
    <row r="303" spans="1:61" x14ac:dyDescent="0.25">
      <c r="A303" s="171" t="s">
        <v>91</v>
      </c>
      <c r="B303" s="164"/>
      <c r="C303" s="299" t="s">
        <v>628</v>
      </c>
      <c r="D303" s="166"/>
      <c r="E303" s="168"/>
      <c r="F303" s="167"/>
      <c r="G303" s="168"/>
      <c r="AO303" s="260"/>
      <c r="AP303" s="260"/>
      <c r="AQ303" s="260"/>
      <c r="AR303" s="260"/>
      <c r="AS303" s="260"/>
      <c r="AT303" s="260"/>
      <c r="AU303" s="260"/>
      <c r="AV303" s="260"/>
      <c r="AW303" s="260"/>
      <c r="AX303" s="260"/>
      <c r="AY303" s="260"/>
      <c r="AZ303" s="260"/>
      <c r="BA303" s="260"/>
      <c r="BB303" s="260"/>
      <c r="BC303" s="260"/>
      <c r="BD303" s="260"/>
      <c r="BE303" s="260"/>
      <c r="BF303" s="260"/>
      <c r="BG303" s="210"/>
      <c r="BH303" s="210"/>
      <c r="BI303" s="210"/>
    </row>
    <row r="304" spans="1:61" x14ac:dyDescent="0.25">
      <c r="A304" s="171" t="s">
        <v>91</v>
      </c>
      <c r="B304" s="164"/>
      <c r="C304" s="299" t="s">
        <v>628</v>
      </c>
      <c r="D304" s="166"/>
      <c r="E304" s="168"/>
      <c r="F304" s="167"/>
      <c r="G304" s="168"/>
      <c r="AO304" s="260"/>
      <c r="AP304" s="260"/>
      <c r="AQ304" s="260"/>
      <c r="AR304" s="260"/>
      <c r="AS304" s="260"/>
      <c r="AT304" s="260"/>
      <c r="AU304" s="260"/>
      <c r="AV304" s="260"/>
      <c r="AW304" s="260"/>
      <c r="AX304" s="260"/>
      <c r="AY304" s="260"/>
      <c r="AZ304" s="260"/>
      <c r="BA304" s="260"/>
      <c r="BB304" s="260"/>
      <c r="BC304" s="260"/>
      <c r="BD304" s="260"/>
      <c r="BE304" s="260"/>
      <c r="BF304" s="260"/>
      <c r="BG304" s="210"/>
      <c r="BH304" s="210"/>
      <c r="BI304" s="210"/>
    </row>
    <row r="305" spans="1:61" x14ac:dyDescent="0.25">
      <c r="A305" s="171" t="s">
        <v>91</v>
      </c>
      <c r="B305" s="164"/>
      <c r="C305" s="299" t="s">
        <v>628</v>
      </c>
      <c r="D305" s="166"/>
      <c r="E305" s="168"/>
      <c r="F305" s="167"/>
      <c r="G305" s="168"/>
      <c r="AO305" s="260"/>
      <c r="AP305" s="260"/>
      <c r="AQ305" s="260"/>
      <c r="AR305" s="260"/>
      <c r="AS305" s="260"/>
      <c r="AT305" s="260"/>
      <c r="AU305" s="260"/>
      <c r="AV305" s="260"/>
      <c r="AW305" s="260"/>
      <c r="AX305" s="260"/>
      <c r="AY305" s="260"/>
      <c r="AZ305" s="260"/>
      <c r="BA305" s="260"/>
      <c r="BB305" s="260"/>
      <c r="BC305" s="260"/>
      <c r="BD305" s="260"/>
      <c r="BE305" s="260"/>
      <c r="BF305" s="260"/>
      <c r="BG305" s="210"/>
      <c r="BH305" s="210"/>
      <c r="BI305" s="210"/>
    </row>
    <row r="306" spans="1:61" x14ac:dyDescent="0.25">
      <c r="A306" s="171" t="s">
        <v>91</v>
      </c>
      <c r="B306" s="164"/>
      <c r="C306" s="299" t="s">
        <v>628</v>
      </c>
      <c r="D306" s="166"/>
      <c r="E306" s="168"/>
      <c r="F306" s="167"/>
      <c r="G306" s="168"/>
      <c r="AO306" s="260"/>
      <c r="AP306" s="260"/>
      <c r="AQ306" s="260"/>
      <c r="AR306" s="260"/>
      <c r="AS306" s="260"/>
      <c r="AT306" s="260"/>
      <c r="AU306" s="260"/>
      <c r="AV306" s="260"/>
      <c r="AW306" s="260"/>
      <c r="AX306" s="260"/>
      <c r="AY306" s="260"/>
      <c r="AZ306" s="260"/>
      <c r="BA306" s="260"/>
      <c r="BB306" s="260"/>
      <c r="BC306" s="260"/>
      <c r="BD306" s="260"/>
      <c r="BE306" s="260"/>
      <c r="BF306" s="260"/>
      <c r="BG306" s="210"/>
      <c r="BH306" s="210"/>
      <c r="BI306" s="210"/>
    </row>
    <row r="307" spans="1:61" x14ac:dyDescent="0.25">
      <c r="A307" s="171" t="s">
        <v>91</v>
      </c>
      <c r="B307" s="164"/>
      <c r="C307" s="299" t="s">
        <v>628</v>
      </c>
      <c r="D307" s="166"/>
      <c r="E307" s="168"/>
      <c r="F307" s="167"/>
      <c r="G307" s="168"/>
      <c r="AO307" s="260"/>
      <c r="AP307" s="260"/>
      <c r="AQ307" s="260"/>
      <c r="AR307" s="260"/>
      <c r="AS307" s="260"/>
      <c r="AT307" s="260"/>
      <c r="AU307" s="260"/>
      <c r="AV307" s="260"/>
      <c r="AW307" s="260"/>
      <c r="AX307" s="260"/>
      <c r="AY307" s="260"/>
      <c r="AZ307" s="260"/>
      <c r="BA307" s="260"/>
      <c r="BB307" s="260"/>
      <c r="BC307" s="260"/>
      <c r="BD307" s="260"/>
      <c r="BE307" s="260"/>
      <c r="BF307" s="260"/>
      <c r="BG307" s="210"/>
      <c r="BH307" s="210"/>
      <c r="BI307" s="210"/>
    </row>
    <row r="308" spans="1:61" x14ac:dyDescent="0.25">
      <c r="A308" s="171" t="s">
        <v>91</v>
      </c>
      <c r="B308" s="164"/>
      <c r="C308" s="299" t="s">
        <v>628</v>
      </c>
      <c r="D308" s="166"/>
      <c r="E308" s="168"/>
      <c r="F308" s="167"/>
      <c r="G308" s="168"/>
      <c r="AO308" s="260"/>
      <c r="AP308" s="260"/>
      <c r="AQ308" s="260"/>
      <c r="AR308" s="260"/>
      <c r="AS308" s="260"/>
      <c r="AT308" s="260"/>
      <c r="AU308" s="260"/>
      <c r="AV308" s="260"/>
      <c r="AW308" s="260"/>
      <c r="AX308" s="260"/>
      <c r="AY308" s="260"/>
      <c r="AZ308" s="260"/>
      <c r="BA308" s="260"/>
      <c r="BB308" s="260"/>
      <c r="BC308" s="260"/>
      <c r="BD308" s="260"/>
      <c r="BE308" s="260"/>
      <c r="BF308" s="260"/>
      <c r="BG308" s="210"/>
      <c r="BH308" s="210"/>
      <c r="BI308" s="210"/>
    </row>
    <row r="309" spans="1:61" x14ac:dyDescent="0.25">
      <c r="A309" s="171" t="s">
        <v>91</v>
      </c>
      <c r="B309" s="164"/>
      <c r="C309" s="299" t="s">
        <v>628</v>
      </c>
      <c r="D309" s="166"/>
      <c r="E309" s="168"/>
      <c r="F309" s="167"/>
      <c r="G309" s="168"/>
      <c r="AO309" s="260"/>
      <c r="AP309" s="260"/>
      <c r="AQ309" s="260"/>
      <c r="AR309" s="260"/>
      <c r="AS309" s="260"/>
      <c r="AT309" s="260"/>
      <c r="AU309" s="260"/>
      <c r="AV309" s="260"/>
      <c r="AW309" s="260"/>
      <c r="AX309" s="260"/>
      <c r="AY309" s="260"/>
      <c r="AZ309" s="260"/>
      <c r="BA309" s="260"/>
      <c r="BB309" s="260"/>
      <c r="BC309" s="260"/>
      <c r="BD309" s="260"/>
      <c r="BE309" s="260"/>
      <c r="BF309" s="260"/>
      <c r="BG309" s="210"/>
      <c r="BH309" s="210"/>
      <c r="BI309" s="210"/>
    </row>
    <row r="310" spans="1:61" x14ac:dyDescent="0.25">
      <c r="A310" s="171" t="s">
        <v>91</v>
      </c>
      <c r="B310" s="164"/>
      <c r="C310" s="299" t="s">
        <v>628</v>
      </c>
      <c r="D310" s="166"/>
      <c r="E310" s="168"/>
      <c r="F310" s="167"/>
      <c r="G310" s="168"/>
      <c r="AO310" s="260"/>
      <c r="AP310" s="260"/>
      <c r="AQ310" s="260"/>
      <c r="AR310" s="260"/>
      <c r="AS310" s="260"/>
      <c r="AT310" s="260"/>
      <c r="AU310" s="260"/>
      <c r="AV310" s="260"/>
      <c r="AW310" s="260"/>
      <c r="AX310" s="260"/>
      <c r="AY310" s="260"/>
      <c r="AZ310" s="260"/>
      <c r="BA310" s="260"/>
      <c r="BB310" s="260"/>
      <c r="BC310" s="260"/>
      <c r="BD310" s="260"/>
      <c r="BE310" s="260"/>
      <c r="BF310" s="260"/>
      <c r="BG310" s="210"/>
      <c r="BH310" s="210"/>
      <c r="BI310" s="210"/>
    </row>
    <row r="311" spans="1:61" x14ac:dyDescent="0.25">
      <c r="A311" s="171" t="s">
        <v>91</v>
      </c>
      <c r="B311" s="164"/>
      <c r="C311" s="299" t="s">
        <v>628</v>
      </c>
      <c r="D311" s="166"/>
      <c r="E311" s="168"/>
      <c r="F311" s="167"/>
      <c r="G311" s="168"/>
      <c r="AO311" s="260"/>
      <c r="AP311" s="260"/>
      <c r="AQ311" s="260"/>
      <c r="AR311" s="260"/>
      <c r="AS311" s="260"/>
      <c r="AT311" s="260"/>
      <c r="AU311" s="260"/>
      <c r="AV311" s="260"/>
      <c r="AW311" s="260"/>
      <c r="AX311" s="260"/>
      <c r="AY311" s="260"/>
      <c r="AZ311" s="260"/>
      <c r="BA311" s="260"/>
      <c r="BB311" s="260"/>
      <c r="BC311" s="260"/>
      <c r="BD311" s="260"/>
      <c r="BE311" s="260"/>
      <c r="BF311" s="260"/>
      <c r="BG311" s="210"/>
      <c r="BH311" s="210"/>
      <c r="BI311" s="210"/>
    </row>
    <row r="312" spans="1:61" x14ac:dyDescent="0.25">
      <c r="A312" s="171" t="s">
        <v>91</v>
      </c>
      <c r="B312" s="164"/>
      <c r="C312" s="299" t="s">
        <v>628</v>
      </c>
      <c r="D312" s="166"/>
      <c r="E312" s="168"/>
      <c r="F312" s="167"/>
      <c r="G312" s="168"/>
      <c r="AO312" s="260"/>
      <c r="AP312" s="260"/>
      <c r="AQ312" s="260"/>
      <c r="AR312" s="260"/>
      <c r="AS312" s="260"/>
      <c r="AT312" s="260"/>
      <c r="AU312" s="260"/>
      <c r="AV312" s="260"/>
      <c r="AW312" s="260"/>
      <c r="AX312" s="260"/>
      <c r="AY312" s="260"/>
      <c r="AZ312" s="260"/>
      <c r="BA312" s="260"/>
      <c r="BB312" s="260"/>
      <c r="BC312" s="260"/>
      <c r="BD312" s="260"/>
      <c r="BE312" s="260"/>
      <c r="BF312" s="260"/>
      <c r="BG312" s="210"/>
      <c r="BH312" s="210"/>
      <c r="BI312" s="210"/>
    </row>
    <row r="313" spans="1:61" x14ac:dyDescent="0.25">
      <c r="A313" s="171" t="s">
        <v>91</v>
      </c>
      <c r="B313" s="164"/>
      <c r="C313" s="299" t="s">
        <v>628</v>
      </c>
      <c r="D313" s="166"/>
      <c r="E313" s="168"/>
      <c r="F313" s="167"/>
      <c r="G313" s="168"/>
      <c r="AO313" s="260"/>
      <c r="AP313" s="260"/>
      <c r="AQ313" s="260"/>
      <c r="AR313" s="260"/>
      <c r="AS313" s="260"/>
      <c r="AT313" s="260"/>
      <c r="AU313" s="260"/>
      <c r="AV313" s="260"/>
      <c r="AW313" s="260"/>
      <c r="AX313" s="260"/>
      <c r="AY313" s="260"/>
      <c r="AZ313" s="260"/>
      <c r="BA313" s="260"/>
      <c r="BB313" s="260"/>
      <c r="BC313" s="260"/>
      <c r="BD313" s="260"/>
      <c r="BE313" s="260"/>
      <c r="BF313" s="260"/>
      <c r="BG313" s="210"/>
      <c r="BH313" s="210"/>
      <c r="BI313" s="210"/>
    </row>
    <row r="314" spans="1:61" x14ac:dyDescent="0.25">
      <c r="A314" s="171" t="s">
        <v>91</v>
      </c>
      <c r="B314" s="164"/>
      <c r="C314" s="299" t="s">
        <v>628</v>
      </c>
      <c r="D314" s="166"/>
      <c r="E314" s="168"/>
      <c r="F314" s="167"/>
      <c r="G314" s="168"/>
      <c r="AO314" s="260"/>
      <c r="AP314" s="260"/>
      <c r="AQ314" s="260"/>
      <c r="AR314" s="260"/>
      <c r="AS314" s="260"/>
      <c r="AT314" s="260"/>
      <c r="AU314" s="260"/>
      <c r="AV314" s="260"/>
      <c r="AW314" s="260"/>
      <c r="AX314" s="260"/>
      <c r="AY314" s="260"/>
      <c r="AZ314" s="260"/>
      <c r="BA314" s="260"/>
      <c r="BB314" s="260"/>
      <c r="BC314" s="260"/>
      <c r="BD314" s="260"/>
      <c r="BE314" s="260"/>
      <c r="BF314" s="260"/>
      <c r="BG314" s="210"/>
      <c r="BH314" s="210"/>
      <c r="BI314" s="210"/>
    </row>
    <row r="315" spans="1:61" x14ac:dyDescent="0.25">
      <c r="A315" s="171" t="s">
        <v>91</v>
      </c>
      <c r="B315" s="164"/>
      <c r="C315" s="299" t="s">
        <v>628</v>
      </c>
      <c r="D315" s="166"/>
      <c r="E315" s="168"/>
      <c r="F315" s="167"/>
      <c r="G315" s="168"/>
      <c r="AO315" s="260"/>
      <c r="AP315" s="260"/>
      <c r="AQ315" s="260"/>
      <c r="AR315" s="260"/>
      <c r="AS315" s="260"/>
      <c r="AT315" s="260"/>
      <c r="AU315" s="260"/>
      <c r="AV315" s="260"/>
      <c r="AW315" s="260"/>
      <c r="AX315" s="260"/>
      <c r="AY315" s="260"/>
      <c r="AZ315" s="260"/>
      <c r="BA315" s="260"/>
      <c r="BB315" s="260"/>
      <c r="BC315" s="260"/>
      <c r="BD315" s="260"/>
      <c r="BE315" s="260"/>
      <c r="BF315" s="260"/>
      <c r="BG315" s="210"/>
      <c r="BH315" s="210"/>
      <c r="BI315" s="210"/>
    </row>
    <row r="316" spans="1:61" x14ac:dyDescent="0.25">
      <c r="A316" s="171" t="s">
        <v>91</v>
      </c>
      <c r="B316" s="164"/>
      <c r="C316" s="299" t="s">
        <v>628</v>
      </c>
      <c r="D316" s="166"/>
      <c r="E316" s="168"/>
      <c r="F316" s="167"/>
      <c r="G316" s="168"/>
      <c r="AO316" s="260"/>
      <c r="AP316" s="260"/>
      <c r="AQ316" s="260"/>
      <c r="AR316" s="260"/>
      <c r="AS316" s="260"/>
      <c r="AT316" s="260"/>
      <c r="AU316" s="260"/>
      <c r="AV316" s="260"/>
      <c r="AW316" s="260"/>
      <c r="AX316" s="260"/>
      <c r="AY316" s="260"/>
      <c r="AZ316" s="260"/>
      <c r="BA316" s="260"/>
      <c r="BB316" s="260"/>
      <c r="BC316" s="260"/>
      <c r="BD316" s="260"/>
      <c r="BE316" s="260"/>
      <c r="BF316" s="260"/>
      <c r="BG316" s="210"/>
      <c r="BH316" s="210"/>
      <c r="BI316" s="210"/>
    </row>
    <row r="317" spans="1:61" x14ac:dyDescent="0.25">
      <c r="A317" s="171" t="s">
        <v>91</v>
      </c>
      <c r="B317" s="164"/>
      <c r="C317" s="299" t="s">
        <v>628</v>
      </c>
      <c r="D317" s="166"/>
      <c r="E317" s="168"/>
      <c r="F317" s="167"/>
      <c r="G317" s="168"/>
      <c r="AO317" s="260"/>
      <c r="AP317" s="260"/>
      <c r="AQ317" s="260"/>
      <c r="AR317" s="260"/>
      <c r="AS317" s="260"/>
      <c r="AT317" s="260"/>
      <c r="AU317" s="260"/>
      <c r="AV317" s="260"/>
      <c r="AW317" s="260"/>
      <c r="AX317" s="260"/>
      <c r="AY317" s="260"/>
      <c r="AZ317" s="260"/>
      <c r="BA317" s="260"/>
      <c r="BB317" s="260"/>
      <c r="BC317" s="260"/>
      <c r="BD317" s="260"/>
      <c r="BE317" s="260"/>
      <c r="BF317" s="260"/>
      <c r="BG317" s="210"/>
      <c r="BH317" s="210"/>
      <c r="BI317" s="210"/>
    </row>
    <row r="318" spans="1:61" x14ac:dyDescent="0.25">
      <c r="A318" s="171" t="s">
        <v>91</v>
      </c>
      <c r="B318" s="164"/>
      <c r="C318" s="299" t="s">
        <v>628</v>
      </c>
      <c r="D318" s="166"/>
      <c r="E318" s="168"/>
      <c r="F318" s="167"/>
      <c r="G318" s="168"/>
      <c r="AO318" s="260"/>
      <c r="AP318" s="260"/>
      <c r="AQ318" s="260"/>
      <c r="AR318" s="260"/>
      <c r="AS318" s="260"/>
      <c r="AT318" s="260"/>
      <c r="AU318" s="260"/>
      <c r="AV318" s="260"/>
      <c r="AW318" s="260"/>
      <c r="AX318" s="260"/>
      <c r="AY318" s="260"/>
      <c r="AZ318" s="260"/>
      <c r="BA318" s="260"/>
      <c r="BB318" s="260"/>
      <c r="BC318" s="260"/>
      <c r="BD318" s="260"/>
      <c r="BE318" s="260"/>
      <c r="BF318" s="260"/>
      <c r="BG318" s="210"/>
      <c r="BH318" s="210"/>
      <c r="BI318" s="210"/>
    </row>
    <row r="319" spans="1:61" x14ac:dyDescent="0.25">
      <c r="A319" s="171" t="s">
        <v>91</v>
      </c>
      <c r="B319" s="164"/>
      <c r="C319" s="299" t="s">
        <v>628</v>
      </c>
      <c r="D319" s="166"/>
      <c r="E319" s="168"/>
      <c r="F319" s="167"/>
      <c r="G319" s="168"/>
      <c r="AO319" s="260"/>
      <c r="AP319" s="260"/>
      <c r="AQ319" s="260"/>
      <c r="AR319" s="260"/>
      <c r="AS319" s="260"/>
      <c r="AT319" s="260"/>
      <c r="AU319" s="260"/>
      <c r="AV319" s="260"/>
      <c r="AW319" s="260"/>
      <c r="AX319" s="260"/>
      <c r="AY319" s="260"/>
      <c r="AZ319" s="260"/>
      <c r="BA319" s="260"/>
      <c r="BB319" s="260"/>
      <c r="BC319" s="260"/>
      <c r="BD319" s="260"/>
      <c r="BE319" s="260"/>
      <c r="BF319" s="260"/>
      <c r="BG319" s="210"/>
      <c r="BH319" s="210"/>
      <c r="BI319" s="210"/>
    </row>
    <row r="320" spans="1:61" x14ac:dyDescent="0.25">
      <c r="A320" s="171" t="s">
        <v>91</v>
      </c>
      <c r="B320" s="164"/>
      <c r="C320" s="299" t="s">
        <v>628</v>
      </c>
      <c r="D320" s="166"/>
      <c r="E320" s="168"/>
      <c r="F320" s="167"/>
      <c r="G320" s="168"/>
      <c r="AO320" s="260"/>
      <c r="AP320" s="260"/>
      <c r="AQ320" s="260"/>
      <c r="AR320" s="260"/>
      <c r="AS320" s="260"/>
      <c r="AT320" s="260"/>
      <c r="AU320" s="260"/>
      <c r="AV320" s="260"/>
      <c r="AW320" s="260"/>
      <c r="AX320" s="260"/>
      <c r="AY320" s="260"/>
      <c r="AZ320" s="260"/>
      <c r="BA320" s="260"/>
      <c r="BB320" s="260"/>
      <c r="BC320" s="260"/>
      <c r="BD320" s="260"/>
      <c r="BE320" s="260"/>
      <c r="BF320" s="260"/>
      <c r="BG320" s="210"/>
      <c r="BH320" s="210"/>
      <c r="BI320" s="210"/>
    </row>
    <row r="321" spans="1:61" x14ac:dyDescent="0.25">
      <c r="A321" s="171" t="s">
        <v>91</v>
      </c>
      <c r="B321" s="164"/>
      <c r="C321" s="299" t="s">
        <v>628</v>
      </c>
      <c r="D321" s="166"/>
      <c r="E321" s="168"/>
      <c r="F321" s="167"/>
      <c r="G321" s="168"/>
      <c r="AO321" s="260"/>
      <c r="AP321" s="260"/>
      <c r="AQ321" s="260"/>
      <c r="AR321" s="260"/>
      <c r="AS321" s="260"/>
      <c r="AT321" s="260"/>
      <c r="AU321" s="260"/>
      <c r="AV321" s="260"/>
      <c r="AW321" s="260"/>
      <c r="AX321" s="260"/>
      <c r="AY321" s="260"/>
      <c r="AZ321" s="260"/>
      <c r="BA321" s="260"/>
      <c r="BB321" s="260"/>
      <c r="BC321" s="260"/>
      <c r="BD321" s="260"/>
      <c r="BE321" s="260"/>
      <c r="BF321" s="260"/>
      <c r="BG321" s="210"/>
      <c r="BH321" s="210"/>
      <c r="BI321" s="210"/>
    </row>
    <row r="322" spans="1:61" x14ac:dyDescent="0.25">
      <c r="A322" s="171" t="s">
        <v>91</v>
      </c>
      <c r="B322" s="164"/>
      <c r="C322" s="299" t="s">
        <v>628</v>
      </c>
      <c r="D322" s="166"/>
      <c r="E322" s="168"/>
      <c r="F322" s="167"/>
      <c r="G322" s="168"/>
      <c r="AO322" s="260"/>
      <c r="AP322" s="260"/>
      <c r="AQ322" s="260"/>
      <c r="AR322" s="260"/>
      <c r="AS322" s="260"/>
      <c r="AT322" s="260"/>
      <c r="AU322" s="260"/>
      <c r="AV322" s="260"/>
      <c r="AW322" s="260"/>
      <c r="AX322" s="260"/>
      <c r="AY322" s="260"/>
      <c r="AZ322" s="260"/>
      <c r="BA322" s="260"/>
      <c r="BB322" s="260"/>
      <c r="BC322" s="260"/>
      <c r="BD322" s="260"/>
      <c r="BE322" s="260"/>
      <c r="BF322" s="260"/>
      <c r="BG322" s="210"/>
      <c r="BH322" s="210"/>
      <c r="BI322" s="210"/>
    </row>
    <row r="323" spans="1:61" x14ac:dyDescent="0.25">
      <c r="A323" s="171" t="s">
        <v>91</v>
      </c>
      <c r="B323" s="164"/>
      <c r="C323" s="299" t="s">
        <v>628</v>
      </c>
      <c r="D323" s="166"/>
      <c r="E323" s="168"/>
      <c r="F323" s="167"/>
      <c r="G323" s="168"/>
      <c r="AO323" s="260"/>
      <c r="AP323" s="260"/>
      <c r="AQ323" s="260"/>
      <c r="AR323" s="260"/>
      <c r="AS323" s="260"/>
      <c r="AT323" s="260"/>
      <c r="AU323" s="260"/>
      <c r="AV323" s="260"/>
      <c r="AW323" s="260"/>
      <c r="AX323" s="260"/>
      <c r="AY323" s="260"/>
      <c r="AZ323" s="260"/>
      <c r="BA323" s="260"/>
      <c r="BB323" s="260"/>
      <c r="BC323" s="260"/>
      <c r="BD323" s="260"/>
      <c r="BE323" s="260"/>
      <c r="BF323" s="260"/>
      <c r="BG323" s="210"/>
      <c r="BH323" s="210"/>
      <c r="BI323" s="210"/>
    </row>
    <row r="324" spans="1:61" x14ac:dyDescent="0.25">
      <c r="A324" s="171" t="s">
        <v>91</v>
      </c>
      <c r="B324" s="164"/>
      <c r="C324" s="299" t="s">
        <v>628</v>
      </c>
      <c r="D324" s="166"/>
      <c r="E324" s="168"/>
      <c r="F324" s="167"/>
      <c r="G324" s="168"/>
      <c r="AO324" s="260"/>
      <c r="AP324" s="260"/>
      <c r="AQ324" s="260"/>
      <c r="AR324" s="260"/>
      <c r="AS324" s="260"/>
      <c r="AT324" s="260"/>
      <c r="AU324" s="260"/>
      <c r="AV324" s="260"/>
      <c r="AW324" s="260"/>
      <c r="AX324" s="260"/>
      <c r="AY324" s="260"/>
      <c r="AZ324" s="260"/>
      <c r="BA324" s="260"/>
      <c r="BB324" s="260"/>
      <c r="BC324" s="260"/>
      <c r="BD324" s="260"/>
      <c r="BE324" s="260"/>
      <c r="BF324" s="260"/>
      <c r="BG324" s="210"/>
      <c r="BH324" s="210"/>
      <c r="BI324" s="210"/>
    </row>
    <row r="325" spans="1:61" x14ac:dyDescent="0.25">
      <c r="A325" s="171" t="s">
        <v>91</v>
      </c>
      <c r="B325" s="164"/>
      <c r="C325" s="299" t="s">
        <v>628</v>
      </c>
      <c r="D325" s="166"/>
      <c r="E325" s="168"/>
      <c r="F325" s="167"/>
      <c r="G325" s="168"/>
      <c r="AO325" s="260"/>
      <c r="AP325" s="260"/>
      <c r="AQ325" s="260"/>
      <c r="AR325" s="260"/>
      <c r="AS325" s="260"/>
      <c r="AT325" s="260"/>
      <c r="AU325" s="260"/>
      <c r="AV325" s="260"/>
      <c r="AW325" s="260"/>
      <c r="AX325" s="260"/>
      <c r="AY325" s="260"/>
      <c r="AZ325" s="260"/>
      <c r="BA325" s="260"/>
      <c r="BB325" s="260"/>
      <c r="BC325" s="260"/>
      <c r="BD325" s="260"/>
      <c r="BE325" s="260"/>
      <c r="BF325" s="260"/>
      <c r="BG325" s="210"/>
      <c r="BH325" s="210"/>
      <c r="BI325" s="210"/>
    </row>
    <row r="326" spans="1:61" x14ac:dyDescent="0.25">
      <c r="A326" s="171" t="s">
        <v>91</v>
      </c>
      <c r="B326" s="164"/>
      <c r="C326" s="299" t="s">
        <v>628</v>
      </c>
      <c r="D326" s="166"/>
      <c r="E326" s="168"/>
      <c r="F326" s="167"/>
      <c r="G326" s="168"/>
      <c r="AO326" s="260"/>
      <c r="AP326" s="260"/>
      <c r="AQ326" s="260"/>
      <c r="AR326" s="260"/>
      <c r="AS326" s="260"/>
      <c r="AT326" s="260"/>
      <c r="AU326" s="260"/>
      <c r="AV326" s="260"/>
      <c r="AW326" s="260"/>
      <c r="AX326" s="260"/>
      <c r="AY326" s="260"/>
      <c r="AZ326" s="260"/>
      <c r="BA326" s="260"/>
      <c r="BB326" s="260"/>
      <c r="BC326" s="260"/>
      <c r="BD326" s="260"/>
      <c r="BE326" s="260"/>
      <c r="BF326" s="260"/>
      <c r="BG326" s="210"/>
      <c r="BH326" s="210"/>
      <c r="BI326" s="210"/>
    </row>
    <row r="327" spans="1:61" x14ac:dyDescent="0.25">
      <c r="A327" s="171" t="s">
        <v>91</v>
      </c>
      <c r="B327" s="164"/>
      <c r="C327" s="299" t="s">
        <v>628</v>
      </c>
      <c r="D327" s="166"/>
      <c r="E327" s="168"/>
      <c r="F327" s="167"/>
      <c r="G327" s="168"/>
      <c r="AO327" s="260"/>
      <c r="AP327" s="260"/>
      <c r="AQ327" s="260"/>
      <c r="AR327" s="260"/>
      <c r="AS327" s="260"/>
      <c r="AT327" s="260"/>
      <c r="AU327" s="260"/>
      <c r="AV327" s="260"/>
      <c r="AW327" s="260"/>
      <c r="AX327" s="260"/>
      <c r="AY327" s="260"/>
      <c r="AZ327" s="260"/>
      <c r="BA327" s="260"/>
      <c r="BB327" s="260"/>
      <c r="BC327" s="260"/>
      <c r="BD327" s="260"/>
      <c r="BE327" s="260"/>
      <c r="BF327" s="260"/>
      <c r="BG327" s="210"/>
      <c r="BH327" s="210"/>
      <c r="BI327" s="210"/>
    </row>
    <row r="328" spans="1:61" x14ac:dyDescent="0.25">
      <c r="A328" s="171" t="s">
        <v>91</v>
      </c>
      <c r="B328" s="164"/>
      <c r="C328" s="299" t="s">
        <v>628</v>
      </c>
      <c r="D328" s="166"/>
      <c r="E328" s="168"/>
      <c r="F328" s="167"/>
      <c r="G328" s="168"/>
      <c r="AO328" s="260"/>
      <c r="AP328" s="260"/>
      <c r="AQ328" s="260"/>
      <c r="AR328" s="260"/>
      <c r="AS328" s="260"/>
      <c r="AT328" s="260"/>
      <c r="AU328" s="260"/>
      <c r="AV328" s="260"/>
      <c r="AW328" s="260"/>
      <c r="AX328" s="260"/>
      <c r="AY328" s="260"/>
      <c r="AZ328" s="260"/>
      <c r="BA328" s="260"/>
      <c r="BB328" s="260"/>
      <c r="BC328" s="260"/>
      <c r="BD328" s="260"/>
      <c r="BE328" s="260"/>
      <c r="BF328" s="260"/>
      <c r="BG328" s="210"/>
      <c r="BH328" s="210"/>
      <c r="BI328" s="210"/>
    </row>
    <row r="329" spans="1:61" x14ac:dyDescent="0.25">
      <c r="A329" s="171" t="s">
        <v>91</v>
      </c>
      <c r="B329" s="164"/>
      <c r="C329" s="299" t="s">
        <v>628</v>
      </c>
      <c r="D329" s="166"/>
      <c r="E329" s="168"/>
      <c r="F329" s="167"/>
      <c r="G329" s="168"/>
      <c r="AO329" s="260"/>
      <c r="AP329" s="260"/>
      <c r="AQ329" s="260"/>
      <c r="AR329" s="260"/>
      <c r="AS329" s="260"/>
      <c r="AT329" s="260"/>
      <c r="AU329" s="260"/>
      <c r="AV329" s="260"/>
      <c r="AW329" s="260"/>
      <c r="AX329" s="260"/>
      <c r="AY329" s="260"/>
      <c r="AZ329" s="260"/>
      <c r="BA329" s="260"/>
      <c r="BB329" s="260"/>
      <c r="BC329" s="260"/>
      <c r="BD329" s="260"/>
      <c r="BE329" s="260"/>
      <c r="BF329" s="260"/>
      <c r="BG329" s="210"/>
      <c r="BH329" s="210"/>
      <c r="BI329" s="210"/>
    </row>
    <row r="330" spans="1:61" x14ac:dyDescent="0.25">
      <c r="A330" s="171" t="s">
        <v>91</v>
      </c>
      <c r="B330" s="164"/>
      <c r="C330" s="299" t="s">
        <v>628</v>
      </c>
      <c r="D330" s="166"/>
      <c r="E330" s="168"/>
      <c r="F330" s="167"/>
      <c r="G330" s="168"/>
      <c r="AO330" s="260"/>
      <c r="AP330" s="260"/>
      <c r="AQ330" s="260"/>
      <c r="AR330" s="260"/>
      <c r="AS330" s="260"/>
      <c r="AT330" s="260"/>
      <c r="AU330" s="260"/>
      <c r="AV330" s="260"/>
      <c r="AW330" s="260"/>
      <c r="AX330" s="260"/>
      <c r="AY330" s="260"/>
      <c r="AZ330" s="260"/>
      <c r="BA330" s="260"/>
      <c r="BB330" s="260"/>
      <c r="BC330" s="260"/>
      <c r="BD330" s="260"/>
      <c r="BE330" s="260"/>
      <c r="BF330" s="260"/>
      <c r="BG330" s="210"/>
      <c r="BH330" s="210"/>
      <c r="BI330" s="210"/>
    </row>
    <row r="331" spans="1:61" x14ac:dyDescent="0.25">
      <c r="A331" s="171" t="s">
        <v>91</v>
      </c>
      <c r="B331" s="164"/>
      <c r="C331" s="299" t="s">
        <v>628</v>
      </c>
      <c r="D331" s="166"/>
      <c r="E331" s="168"/>
      <c r="F331" s="167"/>
      <c r="G331" s="168"/>
      <c r="AO331" s="260"/>
      <c r="AP331" s="260"/>
      <c r="AQ331" s="260"/>
      <c r="AR331" s="260"/>
      <c r="AS331" s="260"/>
      <c r="AT331" s="260"/>
      <c r="AU331" s="260"/>
      <c r="AV331" s="260"/>
      <c r="AW331" s="260"/>
      <c r="AX331" s="260"/>
      <c r="AY331" s="260"/>
      <c r="AZ331" s="260"/>
      <c r="BA331" s="260"/>
      <c r="BB331" s="260"/>
      <c r="BC331" s="260"/>
      <c r="BD331" s="260"/>
      <c r="BE331" s="260"/>
      <c r="BF331" s="260"/>
      <c r="BG331" s="210"/>
      <c r="BH331" s="210"/>
      <c r="BI331" s="210"/>
    </row>
    <row r="332" spans="1:61" x14ac:dyDescent="0.25">
      <c r="A332" s="171" t="s">
        <v>91</v>
      </c>
      <c r="B332" s="164"/>
      <c r="C332" s="299" t="s">
        <v>628</v>
      </c>
      <c r="D332" s="166"/>
      <c r="E332" s="168"/>
      <c r="F332" s="167"/>
      <c r="G332" s="168"/>
      <c r="AO332" s="260"/>
      <c r="AP332" s="260"/>
      <c r="AQ332" s="260"/>
      <c r="AR332" s="260"/>
      <c r="AS332" s="260"/>
      <c r="AT332" s="260"/>
      <c r="AU332" s="260"/>
      <c r="AV332" s="260"/>
      <c r="AW332" s="260"/>
      <c r="AX332" s="260"/>
      <c r="AY332" s="260"/>
      <c r="AZ332" s="260"/>
      <c r="BA332" s="260"/>
      <c r="BB332" s="260"/>
      <c r="BC332" s="260"/>
      <c r="BD332" s="260"/>
      <c r="BE332" s="260"/>
      <c r="BF332" s="260"/>
      <c r="BG332" s="210"/>
      <c r="BH332" s="210"/>
      <c r="BI332" s="210"/>
    </row>
    <row r="333" spans="1:61" x14ac:dyDescent="0.25">
      <c r="A333" s="171" t="s">
        <v>91</v>
      </c>
      <c r="B333" s="164"/>
      <c r="C333" s="299" t="s">
        <v>628</v>
      </c>
      <c r="D333" s="166"/>
      <c r="E333" s="168"/>
      <c r="F333" s="167"/>
      <c r="G333" s="168"/>
      <c r="AO333" s="260"/>
      <c r="AP333" s="260"/>
      <c r="AQ333" s="260"/>
      <c r="AR333" s="260"/>
      <c r="AS333" s="260"/>
      <c r="AT333" s="260"/>
      <c r="AU333" s="260"/>
      <c r="AV333" s="260"/>
      <c r="AW333" s="260"/>
      <c r="AX333" s="260"/>
      <c r="AY333" s="260"/>
      <c r="AZ333" s="260"/>
      <c r="BA333" s="260"/>
      <c r="BB333" s="260"/>
      <c r="BC333" s="260"/>
      <c r="BD333" s="260"/>
      <c r="BE333" s="260"/>
      <c r="BF333" s="260"/>
      <c r="BG333" s="210"/>
      <c r="BH333" s="210"/>
      <c r="BI333" s="210"/>
    </row>
    <row r="334" spans="1:61" x14ac:dyDescent="0.25">
      <c r="A334" s="171" t="s">
        <v>91</v>
      </c>
      <c r="B334" s="164"/>
      <c r="C334" s="299" t="s">
        <v>628</v>
      </c>
      <c r="D334" s="166"/>
      <c r="E334" s="168"/>
      <c r="F334" s="167"/>
      <c r="G334" s="168"/>
      <c r="AO334" s="260"/>
      <c r="AP334" s="260"/>
      <c r="AQ334" s="260"/>
      <c r="AR334" s="260"/>
      <c r="AS334" s="260"/>
      <c r="AT334" s="260"/>
      <c r="AU334" s="260"/>
      <c r="AV334" s="260"/>
      <c r="AW334" s="260"/>
      <c r="AX334" s="260"/>
      <c r="AY334" s="260"/>
      <c r="AZ334" s="260"/>
      <c r="BA334" s="260"/>
      <c r="BB334" s="260"/>
      <c r="BC334" s="260"/>
      <c r="BD334" s="260"/>
      <c r="BE334" s="260"/>
      <c r="BF334" s="260"/>
      <c r="BG334" s="210"/>
      <c r="BH334" s="210"/>
      <c r="BI334" s="210"/>
    </row>
    <row r="335" spans="1:61" x14ac:dyDescent="0.25">
      <c r="A335" s="171" t="s">
        <v>91</v>
      </c>
      <c r="B335" s="164"/>
      <c r="C335" s="299" t="s">
        <v>628</v>
      </c>
      <c r="D335" s="166"/>
      <c r="E335" s="168"/>
      <c r="F335" s="167"/>
      <c r="G335" s="168"/>
      <c r="AO335" s="260"/>
      <c r="AP335" s="260"/>
      <c r="AQ335" s="260"/>
      <c r="AR335" s="260"/>
      <c r="AS335" s="260"/>
      <c r="AT335" s="260"/>
      <c r="AU335" s="260"/>
      <c r="AV335" s="260"/>
      <c r="AW335" s="260"/>
      <c r="AX335" s="260"/>
      <c r="AY335" s="260"/>
      <c r="AZ335" s="260"/>
      <c r="BA335" s="260"/>
      <c r="BB335" s="260"/>
      <c r="BC335" s="260"/>
      <c r="BD335" s="260"/>
      <c r="BE335" s="260"/>
      <c r="BF335" s="260"/>
      <c r="BG335" s="210"/>
      <c r="BH335" s="210"/>
      <c r="BI335" s="210"/>
    </row>
    <row r="336" spans="1:61" x14ac:dyDescent="0.25">
      <c r="A336" s="171" t="s">
        <v>91</v>
      </c>
      <c r="B336" s="164"/>
      <c r="C336" s="299" t="s">
        <v>628</v>
      </c>
      <c r="D336" s="166"/>
      <c r="E336" s="168"/>
      <c r="F336" s="167"/>
      <c r="G336" s="168"/>
      <c r="AO336" s="260"/>
      <c r="AP336" s="260"/>
      <c r="AQ336" s="260"/>
      <c r="AR336" s="260"/>
      <c r="AS336" s="260"/>
      <c r="AT336" s="260"/>
      <c r="AU336" s="260"/>
      <c r="AV336" s="260"/>
      <c r="AW336" s="260"/>
      <c r="AX336" s="260"/>
      <c r="AY336" s="260"/>
      <c r="AZ336" s="260"/>
      <c r="BA336" s="260"/>
      <c r="BB336" s="260"/>
      <c r="BC336" s="260"/>
      <c r="BD336" s="260"/>
      <c r="BE336" s="260"/>
      <c r="BF336" s="260"/>
      <c r="BG336" s="210"/>
      <c r="BH336" s="210"/>
      <c r="BI336" s="210"/>
    </row>
    <row r="337" spans="1:61" x14ac:dyDescent="0.25">
      <c r="A337" s="171" t="s">
        <v>91</v>
      </c>
      <c r="B337" s="164"/>
      <c r="C337" s="299" t="s">
        <v>628</v>
      </c>
      <c r="D337" s="166"/>
      <c r="E337" s="168"/>
      <c r="F337" s="167"/>
      <c r="G337" s="168"/>
      <c r="AO337" s="260"/>
      <c r="AP337" s="260"/>
      <c r="AQ337" s="260"/>
      <c r="AR337" s="260"/>
      <c r="AS337" s="260"/>
      <c r="AT337" s="260"/>
      <c r="AU337" s="260"/>
      <c r="AV337" s="260"/>
      <c r="AW337" s="260"/>
      <c r="AX337" s="260"/>
      <c r="AY337" s="260"/>
      <c r="AZ337" s="260"/>
      <c r="BA337" s="260"/>
      <c r="BB337" s="260"/>
      <c r="BC337" s="260"/>
      <c r="BD337" s="260"/>
      <c r="BE337" s="260"/>
      <c r="BF337" s="260"/>
      <c r="BG337" s="210"/>
      <c r="BH337" s="210"/>
      <c r="BI337" s="210"/>
    </row>
    <row r="338" spans="1:61" x14ac:dyDescent="0.25">
      <c r="A338" s="171" t="s">
        <v>91</v>
      </c>
      <c r="B338" s="164"/>
      <c r="C338" s="299" t="s">
        <v>628</v>
      </c>
      <c r="D338" s="166"/>
      <c r="E338" s="168"/>
      <c r="F338" s="167"/>
      <c r="G338" s="168"/>
      <c r="AO338" s="260"/>
      <c r="AP338" s="260"/>
      <c r="AQ338" s="260"/>
      <c r="AR338" s="260"/>
      <c r="AS338" s="260"/>
      <c r="AT338" s="260"/>
      <c r="AU338" s="260"/>
      <c r="AV338" s="260"/>
      <c r="AW338" s="260"/>
      <c r="AX338" s="260"/>
      <c r="AY338" s="260"/>
      <c r="AZ338" s="260"/>
      <c r="BA338" s="260"/>
      <c r="BB338" s="260"/>
      <c r="BC338" s="260"/>
      <c r="BD338" s="260"/>
      <c r="BE338" s="260"/>
      <c r="BF338" s="260"/>
      <c r="BG338" s="210"/>
      <c r="BH338" s="210"/>
      <c r="BI338" s="210"/>
    </row>
    <row r="339" spans="1:61" x14ac:dyDescent="0.25">
      <c r="A339" s="171" t="s">
        <v>91</v>
      </c>
      <c r="B339" s="164"/>
      <c r="C339" s="299" t="s">
        <v>628</v>
      </c>
      <c r="D339" s="166"/>
      <c r="E339" s="168"/>
      <c r="F339" s="167"/>
      <c r="G339" s="168"/>
      <c r="AO339" s="260"/>
      <c r="AP339" s="260"/>
      <c r="AQ339" s="260"/>
      <c r="AR339" s="260"/>
      <c r="AS339" s="260"/>
      <c r="AT339" s="260"/>
      <c r="AU339" s="260"/>
      <c r="AV339" s="260"/>
      <c r="AW339" s="260"/>
      <c r="AX339" s="260"/>
      <c r="AY339" s="260"/>
      <c r="AZ339" s="260"/>
      <c r="BA339" s="260"/>
      <c r="BB339" s="260"/>
      <c r="BC339" s="260"/>
      <c r="BD339" s="260"/>
      <c r="BE339" s="260"/>
      <c r="BF339" s="260"/>
      <c r="BG339" s="210"/>
      <c r="BH339" s="210"/>
      <c r="BI339" s="210"/>
    </row>
    <row r="340" spans="1:61" x14ac:dyDescent="0.25">
      <c r="A340" s="171" t="s">
        <v>91</v>
      </c>
      <c r="B340" s="164"/>
      <c r="C340" s="299" t="s">
        <v>628</v>
      </c>
      <c r="D340" s="166"/>
      <c r="E340" s="168"/>
      <c r="F340" s="167"/>
      <c r="G340" s="168"/>
      <c r="AO340" s="260"/>
      <c r="AP340" s="260"/>
      <c r="AQ340" s="260"/>
      <c r="AR340" s="260"/>
      <c r="AS340" s="260"/>
      <c r="AT340" s="260"/>
      <c r="AU340" s="260"/>
      <c r="AV340" s="260"/>
      <c r="AW340" s="260"/>
      <c r="AX340" s="260"/>
      <c r="AY340" s="260"/>
      <c r="AZ340" s="260"/>
      <c r="BA340" s="260"/>
      <c r="BB340" s="260"/>
      <c r="BC340" s="260"/>
      <c r="BD340" s="260"/>
      <c r="BE340" s="260"/>
      <c r="BF340" s="260"/>
      <c r="BG340" s="210"/>
      <c r="BH340" s="210"/>
      <c r="BI340" s="210"/>
    </row>
    <row r="341" spans="1:61" x14ac:dyDescent="0.25">
      <c r="A341" s="171" t="s">
        <v>91</v>
      </c>
      <c r="B341" s="164"/>
      <c r="C341" s="299" t="s">
        <v>628</v>
      </c>
      <c r="D341" s="166"/>
      <c r="E341" s="168"/>
      <c r="F341" s="167"/>
      <c r="G341" s="168"/>
      <c r="AO341" s="260"/>
      <c r="AP341" s="260"/>
      <c r="AQ341" s="260"/>
      <c r="AR341" s="260"/>
      <c r="AS341" s="260"/>
      <c r="AT341" s="260"/>
      <c r="AU341" s="260"/>
      <c r="AV341" s="260"/>
      <c r="AW341" s="260"/>
      <c r="AX341" s="260"/>
      <c r="AY341" s="260"/>
      <c r="AZ341" s="260"/>
      <c r="BA341" s="260"/>
      <c r="BB341" s="260"/>
      <c r="BC341" s="260"/>
      <c r="BD341" s="260"/>
      <c r="BE341" s="260"/>
      <c r="BF341" s="260"/>
      <c r="BG341" s="210"/>
      <c r="BH341" s="210"/>
      <c r="BI341" s="210"/>
    </row>
    <row r="342" spans="1:61" x14ac:dyDescent="0.25">
      <c r="A342" s="171" t="s">
        <v>91</v>
      </c>
      <c r="B342" s="164"/>
      <c r="C342" s="299" t="s">
        <v>628</v>
      </c>
      <c r="D342" s="166"/>
      <c r="E342" s="168"/>
      <c r="F342" s="167"/>
      <c r="G342" s="168"/>
      <c r="AO342" s="260"/>
      <c r="AP342" s="260"/>
      <c r="AQ342" s="260"/>
      <c r="AR342" s="260"/>
      <c r="AS342" s="260"/>
      <c r="AT342" s="260"/>
      <c r="AU342" s="260"/>
      <c r="AV342" s="260"/>
      <c r="AW342" s="260"/>
      <c r="AX342" s="260"/>
      <c r="AY342" s="260"/>
      <c r="AZ342" s="260"/>
      <c r="BA342" s="260"/>
      <c r="BB342" s="260"/>
      <c r="BC342" s="260"/>
      <c r="BD342" s="260"/>
      <c r="BE342" s="260"/>
      <c r="BF342" s="260"/>
      <c r="BG342" s="210"/>
      <c r="BH342" s="210"/>
      <c r="BI342" s="210"/>
    </row>
    <row r="343" spans="1:61" x14ac:dyDescent="0.25">
      <c r="A343" s="171" t="s">
        <v>91</v>
      </c>
      <c r="B343" s="164"/>
      <c r="C343" s="299" t="s">
        <v>628</v>
      </c>
      <c r="D343" s="166"/>
      <c r="E343" s="168"/>
      <c r="F343" s="167"/>
      <c r="G343" s="168"/>
      <c r="AO343" s="260"/>
      <c r="AP343" s="260"/>
      <c r="AQ343" s="260"/>
      <c r="AR343" s="260"/>
      <c r="AS343" s="260"/>
      <c r="AT343" s="260"/>
      <c r="AU343" s="260"/>
      <c r="AV343" s="260"/>
      <c r="AW343" s="260"/>
      <c r="AX343" s="260"/>
      <c r="AY343" s="260"/>
      <c r="AZ343" s="260"/>
      <c r="BA343" s="260"/>
      <c r="BB343" s="260"/>
      <c r="BC343" s="260"/>
      <c r="BD343" s="260"/>
      <c r="BE343" s="260"/>
      <c r="BF343" s="260"/>
      <c r="BG343" s="210"/>
      <c r="BH343" s="210"/>
      <c r="BI343" s="210"/>
    </row>
    <row r="344" spans="1:61" x14ac:dyDescent="0.25">
      <c r="A344" s="171" t="s">
        <v>91</v>
      </c>
      <c r="B344" s="164"/>
      <c r="C344" s="299" t="s">
        <v>628</v>
      </c>
      <c r="D344" s="166"/>
      <c r="E344" s="168"/>
      <c r="F344" s="167"/>
      <c r="G344" s="168"/>
      <c r="AO344" s="260"/>
      <c r="AP344" s="260"/>
      <c r="AQ344" s="260"/>
      <c r="AR344" s="260"/>
      <c r="AS344" s="260"/>
      <c r="AT344" s="260"/>
      <c r="AU344" s="260"/>
      <c r="AV344" s="260"/>
      <c r="AW344" s="260"/>
      <c r="AX344" s="260"/>
      <c r="AY344" s="260"/>
      <c r="AZ344" s="260"/>
      <c r="BA344" s="260"/>
      <c r="BB344" s="260"/>
      <c r="BC344" s="260"/>
      <c r="BD344" s="260"/>
      <c r="BE344" s="260"/>
      <c r="BF344" s="260"/>
      <c r="BG344" s="210"/>
      <c r="BH344" s="210"/>
      <c r="BI344" s="210"/>
    </row>
    <row r="345" spans="1:61" x14ac:dyDescent="0.25">
      <c r="A345" s="171" t="s">
        <v>91</v>
      </c>
      <c r="B345" s="164"/>
      <c r="C345" s="299" t="s">
        <v>628</v>
      </c>
      <c r="D345" s="166"/>
      <c r="E345" s="168"/>
      <c r="F345" s="167"/>
      <c r="G345" s="168"/>
      <c r="AO345" s="260"/>
      <c r="AP345" s="260"/>
      <c r="AQ345" s="260"/>
      <c r="AR345" s="260"/>
      <c r="AS345" s="260"/>
      <c r="AT345" s="260"/>
      <c r="AU345" s="260"/>
      <c r="AV345" s="260"/>
      <c r="AW345" s="260"/>
      <c r="AX345" s="260"/>
      <c r="AY345" s="260"/>
      <c r="AZ345" s="260"/>
      <c r="BA345" s="260"/>
      <c r="BB345" s="260"/>
      <c r="BC345" s="260"/>
      <c r="BD345" s="260"/>
      <c r="BE345" s="260"/>
      <c r="BF345" s="260"/>
      <c r="BG345" s="210"/>
      <c r="BH345" s="210"/>
      <c r="BI345" s="210"/>
    </row>
    <row r="346" spans="1:61" x14ac:dyDescent="0.25">
      <c r="A346" s="171" t="s">
        <v>91</v>
      </c>
      <c r="B346" s="164"/>
      <c r="C346" s="299" t="s">
        <v>628</v>
      </c>
      <c r="D346" s="166"/>
      <c r="E346" s="168"/>
      <c r="F346" s="167"/>
      <c r="G346" s="168"/>
      <c r="AO346" s="260"/>
      <c r="AP346" s="260"/>
      <c r="AQ346" s="260"/>
      <c r="AR346" s="260"/>
      <c r="AS346" s="260"/>
      <c r="AT346" s="260"/>
      <c r="AU346" s="260"/>
      <c r="AV346" s="260"/>
      <c r="AW346" s="260"/>
      <c r="AX346" s="260"/>
      <c r="AY346" s="260"/>
      <c r="AZ346" s="260"/>
      <c r="BA346" s="260"/>
      <c r="BB346" s="260"/>
      <c r="BC346" s="260"/>
      <c r="BD346" s="260"/>
      <c r="BE346" s="260"/>
      <c r="BF346" s="260"/>
      <c r="BG346" s="210"/>
      <c r="BH346" s="210"/>
      <c r="BI346" s="210"/>
    </row>
    <row r="347" spans="1:61" x14ac:dyDescent="0.25">
      <c r="A347" s="171" t="s">
        <v>91</v>
      </c>
      <c r="B347" s="164"/>
      <c r="C347" s="299" t="s">
        <v>628</v>
      </c>
      <c r="D347" s="166"/>
      <c r="E347" s="168"/>
      <c r="F347" s="167"/>
      <c r="G347" s="168"/>
      <c r="AO347" s="260"/>
      <c r="AP347" s="260"/>
      <c r="AQ347" s="260"/>
      <c r="AR347" s="260"/>
      <c r="AS347" s="260"/>
      <c r="AT347" s="260"/>
      <c r="AU347" s="260"/>
      <c r="AV347" s="260"/>
      <c r="AW347" s="260"/>
      <c r="AX347" s="260"/>
      <c r="AY347" s="260"/>
      <c r="AZ347" s="260"/>
      <c r="BA347" s="260"/>
      <c r="BB347" s="260"/>
      <c r="BC347" s="260"/>
      <c r="BD347" s="260"/>
      <c r="BE347" s="260"/>
      <c r="BF347" s="260"/>
      <c r="BG347" s="210"/>
      <c r="BH347" s="210"/>
      <c r="BI347" s="210"/>
    </row>
    <row r="348" spans="1:61" x14ac:dyDescent="0.25">
      <c r="A348" s="171" t="s">
        <v>91</v>
      </c>
      <c r="B348" s="164"/>
      <c r="C348" s="299" t="s">
        <v>628</v>
      </c>
      <c r="D348" s="166"/>
      <c r="E348" s="168"/>
      <c r="F348" s="167"/>
      <c r="G348" s="168"/>
      <c r="AO348" s="260"/>
      <c r="AP348" s="260"/>
      <c r="AQ348" s="260"/>
      <c r="AR348" s="260"/>
      <c r="AS348" s="260"/>
      <c r="AT348" s="260"/>
      <c r="AU348" s="260"/>
      <c r="AV348" s="260"/>
      <c r="AW348" s="260"/>
      <c r="AX348" s="260"/>
      <c r="AY348" s="260"/>
      <c r="AZ348" s="260"/>
      <c r="BA348" s="260"/>
      <c r="BB348" s="260"/>
      <c r="BC348" s="260"/>
      <c r="BD348" s="260"/>
      <c r="BE348" s="260"/>
      <c r="BF348" s="260"/>
      <c r="BG348" s="210"/>
      <c r="BH348" s="210"/>
      <c r="BI348" s="210"/>
    </row>
    <row r="349" spans="1:61" x14ac:dyDescent="0.25">
      <c r="A349" s="171" t="s">
        <v>91</v>
      </c>
      <c r="B349" s="164"/>
      <c r="C349" s="299" t="s">
        <v>628</v>
      </c>
      <c r="D349" s="166"/>
      <c r="E349" s="168"/>
      <c r="F349" s="167"/>
      <c r="G349" s="168"/>
      <c r="AO349" s="260"/>
      <c r="AP349" s="260"/>
      <c r="AQ349" s="260"/>
      <c r="AR349" s="260"/>
      <c r="AS349" s="260"/>
      <c r="AT349" s="260"/>
      <c r="AU349" s="260"/>
      <c r="AV349" s="260"/>
      <c r="AW349" s="260"/>
      <c r="AX349" s="260"/>
      <c r="AY349" s="260"/>
      <c r="AZ349" s="260"/>
      <c r="BA349" s="260"/>
      <c r="BB349" s="260"/>
      <c r="BC349" s="260"/>
      <c r="BD349" s="260"/>
      <c r="BE349" s="260"/>
      <c r="BF349" s="260"/>
      <c r="BG349" s="210"/>
      <c r="BH349" s="210"/>
      <c r="BI349" s="210"/>
    </row>
    <row r="350" spans="1:61" x14ac:dyDescent="0.25">
      <c r="A350" s="171" t="s">
        <v>91</v>
      </c>
      <c r="B350" s="164"/>
      <c r="C350" s="299" t="s">
        <v>628</v>
      </c>
      <c r="D350" s="166"/>
      <c r="E350" s="168"/>
      <c r="F350" s="167"/>
      <c r="G350" s="168"/>
      <c r="AO350" s="260"/>
      <c r="AP350" s="260"/>
      <c r="AQ350" s="260"/>
      <c r="AR350" s="260"/>
      <c r="AS350" s="260"/>
      <c r="AT350" s="260"/>
      <c r="AU350" s="260"/>
      <c r="AV350" s="260"/>
      <c r="AW350" s="260"/>
      <c r="AX350" s="260"/>
      <c r="AY350" s="260"/>
      <c r="AZ350" s="260"/>
      <c r="BA350" s="260"/>
      <c r="BB350" s="260"/>
      <c r="BC350" s="260"/>
      <c r="BD350" s="260"/>
      <c r="BE350" s="260"/>
      <c r="BF350" s="260"/>
      <c r="BG350" s="210"/>
      <c r="BH350" s="210"/>
      <c r="BI350" s="210"/>
    </row>
    <row r="351" spans="1:61" x14ac:dyDescent="0.25">
      <c r="A351" s="171" t="s">
        <v>91</v>
      </c>
      <c r="B351" s="164"/>
      <c r="C351" s="299" t="s">
        <v>628</v>
      </c>
      <c r="D351" s="166"/>
      <c r="E351" s="168"/>
      <c r="F351" s="167"/>
      <c r="G351" s="168"/>
      <c r="AO351" s="260"/>
      <c r="AP351" s="260"/>
      <c r="AQ351" s="260"/>
      <c r="AR351" s="260"/>
      <c r="AS351" s="260"/>
      <c r="AT351" s="260"/>
      <c r="AU351" s="260"/>
      <c r="AV351" s="260"/>
      <c r="AW351" s="260"/>
      <c r="AX351" s="260"/>
      <c r="AY351" s="260"/>
      <c r="AZ351" s="260"/>
      <c r="BA351" s="260"/>
      <c r="BB351" s="260"/>
      <c r="BC351" s="260"/>
      <c r="BD351" s="260"/>
      <c r="BE351" s="260"/>
      <c r="BF351" s="260"/>
      <c r="BG351" s="210"/>
      <c r="BH351" s="210"/>
      <c r="BI351" s="210"/>
    </row>
    <row r="352" spans="1:61" x14ac:dyDescent="0.25">
      <c r="A352" s="171" t="s">
        <v>91</v>
      </c>
      <c r="B352" s="164"/>
      <c r="C352" s="299" t="s">
        <v>628</v>
      </c>
      <c r="D352" s="166"/>
      <c r="E352" s="168"/>
      <c r="F352" s="167"/>
      <c r="G352" s="168"/>
      <c r="AO352" s="260"/>
      <c r="AP352" s="260"/>
      <c r="AQ352" s="260"/>
      <c r="AR352" s="260"/>
      <c r="AS352" s="260"/>
      <c r="AT352" s="260"/>
      <c r="AU352" s="260"/>
      <c r="AV352" s="260"/>
      <c r="AW352" s="260"/>
      <c r="AX352" s="260"/>
      <c r="AY352" s="260"/>
      <c r="AZ352" s="260"/>
      <c r="BA352" s="260"/>
      <c r="BB352" s="260"/>
      <c r="BC352" s="260"/>
      <c r="BD352" s="260"/>
      <c r="BE352" s="260"/>
      <c r="BF352" s="260"/>
      <c r="BG352" s="210"/>
      <c r="BH352" s="210"/>
      <c r="BI352" s="210"/>
    </row>
    <row r="353" spans="1:61" x14ac:dyDescent="0.25">
      <c r="A353" s="171" t="s">
        <v>91</v>
      </c>
      <c r="B353" s="164"/>
      <c r="C353" s="299" t="s">
        <v>628</v>
      </c>
      <c r="D353" s="166"/>
      <c r="E353" s="168"/>
      <c r="F353" s="167"/>
      <c r="G353" s="168"/>
      <c r="AO353" s="260"/>
      <c r="AP353" s="260"/>
      <c r="AQ353" s="260"/>
      <c r="AR353" s="260"/>
      <c r="AS353" s="260"/>
      <c r="AT353" s="260"/>
      <c r="AU353" s="260"/>
      <c r="AV353" s="260"/>
      <c r="AW353" s="260"/>
      <c r="AX353" s="260"/>
      <c r="AY353" s="260"/>
      <c r="AZ353" s="260"/>
      <c r="BA353" s="260"/>
      <c r="BB353" s="260"/>
      <c r="BC353" s="260"/>
      <c r="BD353" s="260"/>
      <c r="BE353" s="260"/>
      <c r="BF353" s="260"/>
      <c r="BG353" s="210"/>
      <c r="BH353" s="210"/>
      <c r="BI353" s="210"/>
    </row>
    <row r="354" spans="1:61" x14ac:dyDescent="0.25">
      <c r="A354" s="171" t="s">
        <v>91</v>
      </c>
      <c r="B354" s="164"/>
      <c r="C354" s="299" t="s">
        <v>628</v>
      </c>
      <c r="D354" s="166"/>
      <c r="E354" s="168"/>
      <c r="F354" s="167"/>
      <c r="G354" s="168"/>
      <c r="AO354" s="260"/>
      <c r="AP354" s="260"/>
      <c r="AQ354" s="260"/>
      <c r="AR354" s="260"/>
      <c r="AS354" s="260"/>
      <c r="AT354" s="260"/>
      <c r="AU354" s="260"/>
      <c r="AV354" s="260"/>
      <c r="AW354" s="260"/>
      <c r="AX354" s="260"/>
      <c r="AY354" s="260"/>
      <c r="AZ354" s="260"/>
      <c r="BA354" s="260"/>
      <c r="BB354" s="260"/>
      <c r="BC354" s="260"/>
      <c r="BD354" s="260"/>
      <c r="BE354" s="260"/>
      <c r="BF354" s="260"/>
      <c r="BG354" s="210"/>
      <c r="BH354" s="210"/>
      <c r="BI354" s="210"/>
    </row>
    <row r="355" spans="1:61" x14ac:dyDescent="0.25">
      <c r="A355" s="171" t="s">
        <v>91</v>
      </c>
      <c r="B355" s="164"/>
      <c r="C355" s="299" t="s">
        <v>628</v>
      </c>
      <c r="D355" s="166"/>
      <c r="E355" s="168"/>
      <c r="F355" s="167"/>
      <c r="G355" s="168"/>
      <c r="AO355" s="260"/>
      <c r="AP355" s="260"/>
      <c r="AQ355" s="260"/>
      <c r="AR355" s="260"/>
      <c r="AS355" s="260"/>
      <c r="AT355" s="260"/>
      <c r="AU355" s="260"/>
      <c r="AV355" s="260"/>
      <c r="AW355" s="260"/>
      <c r="AX355" s="260"/>
      <c r="AY355" s="260"/>
      <c r="AZ355" s="260"/>
      <c r="BA355" s="260"/>
      <c r="BB355" s="260"/>
      <c r="BC355" s="260"/>
      <c r="BD355" s="260"/>
      <c r="BE355" s="260"/>
      <c r="BF355" s="260"/>
      <c r="BG355" s="210"/>
      <c r="BH355" s="210"/>
      <c r="BI355" s="210"/>
    </row>
    <row r="356" spans="1:61" x14ac:dyDescent="0.25">
      <c r="A356" s="171" t="s">
        <v>91</v>
      </c>
      <c r="B356" s="164"/>
      <c r="C356" s="299" t="s">
        <v>628</v>
      </c>
      <c r="D356" s="166"/>
      <c r="E356" s="168"/>
      <c r="F356" s="167"/>
      <c r="G356" s="168"/>
      <c r="AO356" s="260"/>
      <c r="AP356" s="260"/>
      <c r="AQ356" s="260"/>
      <c r="AR356" s="260"/>
      <c r="AS356" s="260"/>
      <c r="AT356" s="260"/>
      <c r="AU356" s="260"/>
      <c r="AV356" s="260"/>
      <c r="AW356" s="260"/>
      <c r="AX356" s="260"/>
      <c r="AY356" s="260"/>
      <c r="AZ356" s="260"/>
      <c r="BA356" s="260"/>
      <c r="BB356" s="260"/>
      <c r="BC356" s="260"/>
      <c r="BD356" s="260"/>
      <c r="BE356" s="260"/>
      <c r="BF356" s="260"/>
      <c r="BG356" s="210"/>
      <c r="BH356" s="210"/>
      <c r="BI356" s="210"/>
    </row>
    <row r="357" spans="1:61" x14ac:dyDescent="0.25">
      <c r="A357" s="171" t="s">
        <v>91</v>
      </c>
      <c r="B357" s="164"/>
      <c r="C357" s="299" t="s">
        <v>628</v>
      </c>
      <c r="D357" s="166"/>
      <c r="E357" s="168"/>
      <c r="F357" s="167"/>
      <c r="G357" s="168"/>
      <c r="AO357" s="260"/>
      <c r="AP357" s="260"/>
      <c r="AQ357" s="260"/>
      <c r="AR357" s="260"/>
      <c r="AS357" s="260"/>
      <c r="AT357" s="260"/>
      <c r="AU357" s="260"/>
      <c r="AV357" s="260"/>
      <c r="AW357" s="260"/>
      <c r="AX357" s="260"/>
      <c r="AY357" s="260"/>
      <c r="AZ357" s="260"/>
      <c r="BA357" s="260"/>
      <c r="BB357" s="260"/>
      <c r="BC357" s="260"/>
      <c r="BD357" s="260"/>
      <c r="BE357" s="260"/>
      <c r="BF357" s="260"/>
      <c r="BG357" s="210"/>
      <c r="BH357" s="210"/>
      <c r="BI357" s="210"/>
    </row>
    <row r="358" spans="1:61" x14ac:dyDescent="0.25">
      <c r="A358" s="171" t="s">
        <v>91</v>
      </c>
      <c r="B358" s="164"/>
      <c r="C358" s="299" t="s">
        <v>628</v>
      </c>
      <c r="D358" s="166"/>
      <c r="E358" s="168"/>
      <c r="F358" s="167"/>
      <c r="G358" s="168"/>
      <c r="AO358" s="260"/>
      <c r="AP358" s="260"/>
      <c r="AQ358" s="260"/>
      <c r="AR358" s="260"/>
      <c r="AS358" s="260"/>
      <c r="AT358" s="260"/>
      <c r="AU358" s="260"/>
      <c r="AV358" s="260"/>
      <c r="AW358" s="260"/>
      <c r="AX358" s="260"/>
      <c r="AY358" s="260"/>
      <c r="AZ358" s="260"/>
      <c r="BA358" s="260"/>
      <c r="BB358" s="260"/>
      <c r="BC358" s="260"/>
      <c r="BD358" s="260"/>
      <c r="BE358" s="260"/>
      <c r="BF358" s="260"/>
      <c r="BG358" s="210"/>
      <c r="BH358" s="210"/>
      <c r="BI358" s="210"/>
    </row>
    <row r="359" spans="1:61" x14ac:dyDescent="0.25">
      <c r="A359" s="171" t="s">
        <v>91</v>
      </c>
      <c r="B359" s="164"/>
      <c r="C359" s="299" t="s">
        <v>628</v>
      </c>
      <c r="D359" s="166"/>
      <c r="E359" s="168"/>
      <c r="F359" s="167"/>
      <c r="G359" s="168"/>
      <c r="AO359" s="260"/>
      <c r="AP359" s="260"/>
      <c r="AQ359" s="260"/>
      <c r="AR359" s="260"/>
      <c r="AS359" s="260"/>
      <c r="AT359" s="260"/>
      <c r="AU359" s="260"/>
      <c r="AV359" s="260"/>
      <c r="AW359" s="260"/>
      <c r="AX359" s="260"/>
      <c r="AY359" s="260"/>
      <c r="AZ359" s="260"/>
      <c r="BA359" s="260"/>
      <c r="BB359" s="260"/>
      <c r="BC359" s="260"/>
      <c r="BD359" s="260"/>
      <c r="BE359" s="260"/>
      <c r="BF359" s="260"/>
      <c r="BG359" s="210"/>
      <c r="BH359" s="210"/>
      <c r="BI359" s="210"/>
    </row>
    <row r="360" spans="1:61" x14ac:dyDescent="0.25">
      <c r="A360" s="171" t="s">
        <v>91</v>
      </c>
      <c r="B360" s="164"/>
      <c r="C360" s="299" t="s">
        <v>628</v>
      </c>
      <c r="D360" s="166"/>
      <c r="E360" s="168"/>
      <c r="F360" s="167"/>
      <c r="G360" s="168"/>
      <c r="AO360" s="260"/>
      <c r="AP360" s="260"/>
      <c r="AQ360" s="260"/>
      <c r="AR360" s="260"/>
      <c r="AS360" s="260"/>
      <c r="AT360" s="260"/>
      <c r="AU360" s="260"/>
      <c r="AV360" s="260"/>
      <c r="AW360" s="260"/>
      <c r="AX360" s="260"/>
      <c r="AY360" s="260"/>
      <c r="AZ360" s="260"/>
      <c r="BA360" s="260"/>
      <c r="BB360" s="260"/>
      <c r="BC360" s="260"/>
      <c r="BD360" s="260"/>
      <c r="BE360" s="260"/>
      <c r="BF360" s="260"/>
      <c r="BG360" s="210"/>
      <c r="BH360" s="210"/>
      <c r="BI360" s="210"/>
    </row>
    <row r="361" spans="1:61" x14ac:dyDescent="0.25">
      <c r="A361" s="171" t="s">
        <v>91</v>
      </c>
      <c r="B361" s="164"/>
      <c r="C361" s="299" t="s">
        <v>628</v>
      </c>
      <c r="D361" s="166"/>
      <c r="E361" s="168"/>
      <c r="F361" s="167"/>
      <c r="G361" s="168"/>
      <c r="AO361" s="260"/>
      <c r="AP361" s="260"/>
      <c r="AQ361" s="260"/>
      <c r="AR361" s="260"/>
      <c r="AS361" s="260"/>
      <c r="AT361" s="260"/>
      <c r="AU361" s="260"/>
      <c r="AV361" s="260"/>
      <c r="AW361" s="260"/>
      <c r="AX361" s="260"/>
      <c r="AY361" s="260"/>
      <c r="AZ361" s="260"/>
      <c r="BA361" s="260"/>
      <c r="BB361" s="260"/>
      <c r="BC361" s="260"/>
      <c r="BD361" s="260"/>
      <c r="BE361" s="260"/>
      <c r="BF361" s="260"/>
      <c r="BG361" s="210"/>
      <c r="BH361" s="210"/>
      <c r="BI361" s="210"/>
    </row>
    <row r="362" spans="1:61" x14ac:dyDescent="0.25">
      <c r="A362" s="171" t="s">
        <v>91</v>
      </c>
      <c r="B362" s="164"/>
      <c r="C362" s="299" t="s">
        <v>628</v>
      </c>
      <c r="D362" s="166"/>
      <c r="E362" s="168"/>
      <c r="F362" s="167"/>
      <c r="G362" s="168"/>
      <c r="AO362" s="260"/>
      <c r="AP362" s="260"/>
      <c r="AQ362" s="260"/>
      <c r="AR362" s="260"/>
      <c r="AS362" s="260"/>
      <c r="AT362" s="260"/>
      <c r="AU362" s="260"/>
      <c r="AV362" s="260"/>
      <c r="AW362" s="260"/>
      <c r="AX362" s="260"/>
      <c r="AY362" s="260"/>
      <c r="AZ362" s="260"/>
      <c r="BA362" s="260"/>
      <c r="BB362" s="260"/>
      <c r="BC362" s="260"/>
      <c r="BD362" s="260"/>
      <c r="BE362" s="260"/>
      <c r="BF362" s="260"/>
      <c r="BG362" s="210"/>
      <c r="BH362" s="210"/>
      <c r="BI362" s="210"/>
    </row>
    <row r="363" spans="1:61" x14ac:dyDescent="0.25">
      <c r="A363" s="171" t="s">
        <v>91</v>
      </c>
      <c r="B363" s="164"/>
      <c r="C363" s="299" t="s">
        <v>628</v>
      </c>
      <c r="D363" s="166"/>
      <c r="E363" s="168"/>
      <c r="F363" s="167"/>
      <c r="G363" s="168"/>
      <c r="AO363" s="260"/>
      <c r="AP363" s="260"/>
      <c r="AQ363" s="260"/>
      <c r="AR363" s="260"/>
      <c r="AS363" s="260"/>
      <c r="AT363" s="260"/>
      <c r="AU363" s="260"/>
      <c r="AV363" s="260"/>
      <c r="AW363" s="260"/>
      <c r="AX363" s="260"/>
      <c r="AY363" s="260"/>
      <c r="AZ363" s="260"/>
      <c r="BA363" s="260"/>
      <c r="BB363" s="260"/>
      <c r="BC363" s="260"/>
      <c r="BD363" s="260"/>
      <c r="BE363" s="260"/>
      <c r="BF363" s="260"/>
      <c r="BG363" s="210"/>
      <c r="BH363" s="210"/>
      <c r="BI363" s="210"/>
    </row>
    <row r="364" spans="1:61" x14ac:dyDescent="0.25">
      <c r="A364" s="171" t="s">
        <v>91</v>
      </c>
      <c r="B364" s="164"/>
      <c r="C364" s="299" t="s">
        <v>628</v>
      </c>
      <c r="D364" s="166"/>
      <c r="E364" s="168"/>
      <c r="F364" s="167"/>
      <c r="G364" s="168"/>
      <c r="AO364" s="260"/>
      <c r="AP364" s="260"/>
      <c r="AQ364" s="260"/>
      <c r="AR364" s="260"/>
      <c r="AS364" s="260"/>
      <c r="AT364" s="260"/>
      <c r="AU364" s="260"/>
      <c r="AV364" s="260"/>
      <c r="AW364" s="260"/>
      <c r="AX364" s="260"/>
      <c r="AY364" s="260"/>
      <c r="AZ364" s="260"/>
      <c r="BA364" s="260"/>
      <c r="BB364" s="260"/>
      <c r="BC364" s="260"/>
      <c r="BD364" s="260"/>
      <c r="BE364" s="260"/>
      <c r="BF364" s="260"/>
      <c r="BG364" s="210"/>
      <c r="BH364" s="210"/>
      <c r="BI364" s="210"/>
    </row>
    <row r="365" spans="1:61" x14ac:dyDescent="0.25">
      <c r="A365" s="171" t="s">
        <v>91</v>
      </c>
      <c r="B365" s="164"/>
      <c r="C365" s="299" t="s">
        <v>628</v>
      </c>
      <c r="D365" s="166"/>
      <c r="E365" s="168"/>
      <c r="F365" s="167"/>
      <c r="G365" s="168"/>
      <c r="AO365" s="260"/>
      <c r="AP365" s="260"/>
      <c r="AQ365" s="260"/>
      <c r="AR365" s="260"/>
      <c r="AS365" s="260"/>
      <c r="AT365" s="260"/>
      <c r="AU365" s="260"/>
      <c r="AV365" s="260"/>
      <c r="AW365" s="260"/>
      <c r="AX365" s="260"/>
      <c r="AY365" s="260"/>
      <c r="AZ365" s="260"/>
      <c r="BA365" s="260"/>
      <c r="BB365" s="260"/>
      <c r="BC365" s="260"/>
      <c r="BD365" s="260"/>
      <c r="BE365" s="260"/>
      <c r="BF365" s="260"/>
      <c r="BG365" s="210"/>
      <c r="BH365" s="210"/>
      <c r="BI365" s="210"/>
    </row>
    <row r="366" spans="1:61" x14ac:dyDescent="0.25">
      <c r="A366" s="171" t="s">
        <v>91</v>
      </c>
      <c r="B366" s="164"/>
      <c r="C366" s="299" t="s">
        <v>628</v>
      </c>
      <c r="D366" s="166"/>
      <c r="E366" s="168"/>
      <c r="F366" s="167"/>
      <c r="G366" s="168"/>
      <c r="AO366" s="260"/>
      <c r="AP366" s="260"/>
      <c r="AQ366" s="260"/>
      <c r="AR366" s="260"/>
      <c r="AS366" s="260"/>
      <c r="AT366" s="260"/>
      <c r="AU366" s="260"/>
      <c r="AV366" s="260"/>
      <c r="AW366" s="260"/>
      <c r="AX366" s="260"/>
      <c r="AY366" s="260"/>
      <c r="AZ366" s="260"/>
      <c r="BA366" s="260"/>
      <c r="BB366" s="260"/>
      <c r="BC366" s="260"/>
      <c r="BD366" s="260"/>
      <c r="BE366" s="260"/>
      <c r="BF366" s="260"/>
      <c r="BG366" s="210"/>
      <c r="BH366" s="210"/>
      <c r="BI366" s="210"/>
    </row>
    <row r="367" spans="1:61" x14ac:dyDescent="0.25">
      <c r="A367" s="171" t="s">
        <v>91</v>
      </c>
      <c r="B367" s="164"/>
      <c r="C367" s="299" t="s">
        <v>628</v>
      </c>
      <c r="D367" s="166"/>
      <c r="E367" s="168"/>
      <c r="F367" s="167"/>
      <c r="G367" s="168"/>
      <c r="AO367" s="260"/>
      <c r="AP367" s="260"/>
      <c r="AQ367" s="260"/>
      <c r="AR367" s="260"/>
      <c r="AS367" s="260"/>
      <c r="AT367" s="260"/>
      <c r="AU367" s="260"/>
      <c r="AV367" s="260"/>
      <c r="AW367" s="260"/>
      <c r="AX367" s="260"/>
      <c r="AY367" s="260"/>
      <c r="AZ367" s="260"/>
      <c r="BA367" s="260"/>
      <c r="BB367" s="260"/>
      <c r="BC367" s="260"/>
      <c r="BD367" s="260"/>
      <c r="BE367" s="260"/>
      <c r="BF367" s="260"/>
      <c r="BG367" s="210"/>
      <c r="BH367" s="210"/>
      <c r="BI367" s="210"/>
    </row>
    <row r="368" spans="1:61" x14ac:dyDescent="0.25">
      <c r="A368" s="171" t="s">
        <v>91</v>
      </c>
      <c r="B368" s="164"/>
      <c r="C368" s="299" t="s">
        <v>628</v>
      </c>
      <c r="D368" s="166"/>
      <c r="E368" s="168"/>
      <c r="F368" s="167"/>
      <c r="G368" s="168"/>
      <c r="AO368" s="260"/>
      <c r="AP368" s="260"/>
      <c r="AQ368" s="260"/>
      <c r="AR368" s="260"/>
      <c r="AS368" s="260"/>
      <c r="AT368" s="260"/>
      <c r="AU368" s="260"/>
      <c r="AV368" s="260"/>
      <c r="AW368" s="260"/>
      <c r="AX368" s="260"/>
      <c r="AY368" s="260"/>
      <c r="AZ368" s="260"/>
      <c r="BA368" s="260"/>
      <c r="BB368" s="260"/>
      <c r="BC368" s="260"/>
      <c r="BD368" s="260"/>
      <c r="BE368" s="260"/>
      <c r="BF368" s="260"/>
      <c r="BG368" s="210"/>
      <c r="BH368" s="210"/>
      <c r="BI368" s="210"/>
    </row>
    <row r="369" spans="1:61" x14ac:dyDescent="0.25">
      <c r="A369" s="171" t="s">
        <v>91</v>
      </c>
      <c r="B369" s="164"/>
      <c r="C369" s="299" t="s">
        <v>628</v>
      </c>
      <c r="D369" s="166"/>
      <c r="E369" s="168"/>
      <c r="F369" s="167"/>
      <c r="G369" s="168"/>
      <c r="AO369" s="260"/>
      <c r="AP369" s="260"/>
      <c r="AQ369" s="260"/>
      <c r="AR369" s="260"/>
      <c r="AS369" s="260"/>
      <c r="AT369" s="260"/>
      <c r="AU369" s="260"/>
      <c r="AV369" s="260"/>
      <c r="AW369" s="260"/>
      <c r="AX369" s="260"/>
      <c r="AY369" s="260"/>
      <c r="AZ369" s="260"/>
      <c r="BA369" s="260"/>
      <c r="BB369" s="260"/>
      <c r="BC369" s="260"/>
      <c r="BD369" s="260"/>
      <c r="BE369" s="260"/>
      <c r="BF369" s="260"/>
      <c r="BG369" s="210"/>
      <c r="BH369" s="210"/>
      <c r="BI369" s="210"/>
    </row>
    <row r="370" spans="1:61" x14ac:dyDescent="0.25">
      <c r="A370" s="171" t="s">
        <v>91</v>
      </c>
      <c r="B370" s="164"/>
      <c r="C370" s="299" t="s">
        <v>628</v>
      </c>
      <c r="D370" s="166"/>
      <c r="E370" s="168"/>
      <c r="F370" s="167"/>
      <c r="G370" s="168"/>
      <c r="AO370" s="260"/>
      <c r="AP370" s="260"/>
      <c r="AQ370" s="260"/>
      <c r="AR370" s="260"/>
      <c r="AS370" s="260"/>
      <c r="AT370" s="260"/>
      <c r="AU370" s="260"/>
      <c r="AV370" s="260"/>
      <c r="AW370" s="260"/>
      <c r="AX370" s="260"/>
      <c r="AY370" s="260"/>
      <c r="AZ370" s="260"/>
      <c r="BA370" s="260"/>
      <c r="BB370" s="260"/>
      <c r="BC370" s="260"/>
      <c r="BD370" s="260"/>
      <c r="BE370" s="260"/>
      <c r="BF370" s="260"/>
      <c r="BG370" s="210"/>
      <c r="BH370" s="210"/>
      <c r="BI370" s="210"/>
    </row>
    <row r="371" spans="1:61" x14ac:dyDescent="0.25">
      <c r="A371" s="171" t="s">
        <v>91</v>
      </c>
      <c r="B371" s="164"/>
      <c r="C371" s="299" t="s">
        <v>628</v>
      </c>
      <c r="D371" s="166"/>
      <c r="E371" s="168"/>
      <c r="F371" s="167"/>
      <c r="G371" s="168"/>
      <c r="AO371" s="260"/>
      <c r="AP371" s="260"/>
      <c r="AQ371" s="260"/>
      <c r="AR371" s="260"/>
      <c r="AS371" s="260"/>
      <c r="AT371" s="260"/>
      <c r="AU371" s="260"/>
      <c r="AV371" s="260"/>
      <c r="AW371" s="260"/>
      <c r="AX371" s="260"/>
      <c r="AY371" s="260"/>
      <c r="AZ371" s="260"/>
      <c r="BA371" s="260"/>
      <c r="BB371" s="260"/>
      <c r="BC371" s="260"/>
      <c r="BD371" s="260"/>
      <c r="BE371" s="260"/>
      <c r="BF371" s="260"/>
      <c r="BG371" s="210"/>
      <c r="BH371" s="210"/>
      <c r="BI371" s="210"/>
    </row>
    <row r="372" spans="1:61" x14ac:dyDescent="0.25">
      <c r="A372" s="171" t="s">
        <v>91</v>
      </c>
      <c r="B372" s="164"/>
      <c r="C372" s="299" t="s">
        <v>628</v>
      </c>
      <c r="D372" s="166"/>
      <c r="E372" s="168"/>
      <c r="F372" s="167"/>
      <c r="G372" s="168"/>
      <c r="AO372" s="260"/>
      <c r="AP372" s="260"/>
      <c r="AQ372" s="260"/>
      <c r="AR372" s="260"/>
      <c r="AS372" s="260"/>
      <c r="AT372" s="260"/>
      <c r="AU372" s="260"/>
      <c r="AV372" s="260"/>
      <c r="AW372" s="260"/>
      <c r="AX372" s="260"/>
      <c r="AY372" s="260"/>
      <c r="AZ372" s="260"/>
      <c r="BA372" s="260"/>
      <c r="BB372" s="260"/>
      <c r="BC372" s="260"/>
      <c r="BD372" s="260"/>
      <c r="BE372" s="260"/>
      <c r="BF372" s="260"/>
      <c r="BG372" s="210"/>
      <c r="BH372" s="210"/>
      <c r="BI372" s="210"/>
    </row>
    <row r="373" spans="1:61" x14ac:dyDescent="0.25">
      <c r="A373" s="171" t="s">
        <v>91</v>
      </c>
      <c r="B373" s="164"/>
      <c r="C373" s="299" t="s">
        <v>628</v>
      </c>
      <c r="D373" s="166"/>
      <c r="E373" s="168"/>
      <c r="F373" s="167"/>
      <c r="G373" s="168"/>
      <c r="AO373" s="260"/>
      <c r="AP373" s="260"/>
      <c r="AQ373" s="260"/>
      <c r="AR373" s="260"/>
      <c r="AS373" s="260"/>
      <c r="AT373" s="260"/>
      <c r="AU373" s="260"/>
      <c r="AV373" s="260"/>
      <c r="AW373" s="260"/>
      <c r="AX373" s="260"/>
      <c r="AY373" s="260"/>
      <c r="AZ373" s="260"/>
      <c r="BA373" s="260"/>
      <c r="BB373" s="260"/>
      <c r="BC373" s="260"/>
      <c r="BD373" s="260"/>
      <c r="BE373" s="260"/>
      <c r="BF373" s="260"/>
      <c r="BG373" s="210"/>
      <c r="BH373" s="210"/>
      <c r="BI373" s="210"/>
    </row>
    <row r="374" spans="1:61" x14ac:dyDescent="0.25">
      <c r="A374" s="171" t="s">
        <v>91</v>
      </c>
      <c r="B374" s="164"/>
      <c r="C374" s="299" t="s">
        <v>628</v>
      </c>
      <c r="D374" s="166"/>
      <c r="E374" s="168"/>
      <c r="F374" s="167"/>
      <c r="G374" s="168"/>
      <c r="AO374" s="260"/>
      <c r="AP374" s="260"/>
      <c r="AQ374" s="260"/>
      <c r="AR374" s="260"/>
      <c r="AS374" s="260"/>
      <c r="AT374" s="260"/>
      <c r="AU374" s="260"/>
      <c r="AV374" s="260"/>
      <c r="AW374" s="260"/>
      <c r="AX374" s="260"/>
      <c r="AY374" s="260"/>
      <c r="AZ374" s="260"/>
      <c r="BA374" s="260"/>
      <c r="BB374" s="260"/>
      <c r="BC374" s="260"/>
      <c r="BD374" s="260"/>
      <c r="BE374" s="260"/>
      <c r="BF374" s="260"/>
      <c r="BG374" s="210"/>
      <c r="BH374" s="210"/>
      <c r="BI374" s="210"/>
    </row>
    <row r="375" spans="1:61" x14ac:dyDescent="0.25">
      <c r="A375" s="171" t="s">
        <v>91</v>
      </c>
      <c r="B375" s="164"/>
      <c r="C375" s="299" t="s">
        <v>628</v>
      </c>
      <c r="D375" s="166"/>
      <c r="E375" s="168"/>
      <c r="F375" s="167"/>
      <c r="G375" s="168"/>
      <c r="AO375" s="260"/>
      <c r="AP375" s="260"/>
      <c r="AQ375" s="260"/>
      <c r="AR375" s="260"/>
      <c r="AS375" s="260"/>
      <c r="AT375" s="260"/>
      <c r="AU375" s="260"/>
      <c r="AV375" s="260"/>
      <c r="AW375" s="260"/>
      <c r="AX375" s="260"/>
      <c r="AY375" s="260"/>
      <c r="AZ375" s="260"/>
      <c r="BA375" s="260"/>
      <c r="BB375" s="260"/>
      <c r="BC375" s="260"/>
      <c r="BD375" s="260"/>
      <c r="BE375" s="260"/>
      <c r="BF375" s="260"/>
      <c r="BG375" s="210"/>
      <c r="BH375" s="210"/>
      <c r="BI375" s="210"/>
    </row>
    <row r="376" spans="1:61" x14ac:dyDescent="0.25">
      <c r="A376" s="171" t="s">
        <v>91</v>
      </c>
      <c r="B376" s="164"/>
      <c r="C376" s="299" t="s">
        <v>628</v>
      </c>
      <c r="D376" s="166"/>
      <c r="E376" s="168"/>
      <c r="F376" s="167"/>
      <c r="G376" s="168"/>
      <c r="AO376" s="260"/>
      <c r="AP376" s="260"/>
      <c r="AQ376" s="260"/>
      <c r="AR376" s="260"/>
      <c r="AS376" s="260"/>
      <c r="AT376" s="260"/>
      <c r="AU376" s="260"/>
      <c r="AV376" s="260"/>
      <c r="AW376" s="260"/>
      <c r="AX376" s="260"/>
      <c r="AY376" s="260"/>
      <c r="AZ376" s="260"/>
      <c r="BA376" s="260"/>
      <c r="BB376" s="260"/>
      <c r="BC376" s="260"/>
      <c r="BD376" s="260"/>
      <c r="BE376" s="260"/>
      <c r="BF376" s="260"/>
      <c r="BG376" s="210"/>
      <c r="BH376" s="210"/>
      <c r="BI376" s="210"/>
    </row>
    <row r="377" spans="1:61" x14ac:dyDescent="0.25">
      <c r="A377" s="171" t="s">
        <v>91</v>
      </c>
      <c r="B377" s="164"/>
      <c r="C377" s="299" t="s">
        <v>628</v>
      </c>
      <c r="D377" s="166"/>
      <c r="E377" s="168"/>
      <c r="F377" s="167"/>
      <c r="G377" s="168"/>
      <c r="AO377" s="260"/>
      <c r="AP377" s="260"/>
      <c r="AQ377" s="260"/>
      <c r="AR377" s="260"/>
      <c r="AS377" s="260"/>
      <c r="AT377" s="260"/>
      <c r="AU377" s="260"/>
      <c r="AV377" s="260"/>
      <c r="AW377" s="260"/>
      <c r="AX377" s="260"/>
      <c r="AY377" s="260"/>
      <c r="AZ377" s="260"/>
      <c r="BA377" s="260"/>
      <c r="BB377" s="260"/>
      <c r="BC377" s="260"/>
      <c r="BD377" s="260"/>
      <c r="BE377" s="260"/>
      <c r="BF377" s="260"/>
      <c r="BG377" s="210"/>
      <c r="BH377" s="210"/>
      <c r="BI377" s="210"/>
    </row>
    <row r="378" spans="1:61" x14ac:dyDescent="0.25">
      <c r="A378" s="171" t="s">
        <v>91</v>
      </c>
      <c r="B378" s="164"/>
      <c r="C378" s="299" t="s">
        <v>628</v>
      </c>
      <c r="D378" s="166"/>
      <c r="E378" s="168"/>
      <c r="F378" s="167"/>
      <c r="G378" s="168"/>
      <c r="AO378" s="260"/>
      <c r="AP378" s="260"/>
      <c r="AQ378" s="260"/>
      <c r="AR378" s="260"/>
      <c r="AS378" s="260"/>
      <c r="AT378" s="260"/>
      <c r="AU378" s="260"/>
      <c r="AV378" s="260"/>
      <c r="AW378" s="260"/>
      <c r="AX378" s="260"/>
      <c r="AY378" s="260"/>
      <c r="AZ378" s="260"/>
      <c r="BA378" s="260"/>
      <c r="BB378" s="260"/>
      <c r="BC378" s="260"/>
      <c r="BD378" s="260"/>
      <c r="BE378" s="260"/>
      <c r="BF378" s="260"/>
      <c r="BG378" s="210"/>
      <c r="BH378" s="210"/>
      <c r="BI378" s="210"/>
    </row>
    <row r="379" spans="1:61" x14ac:dyDescent="0.25">
      <c r="A379" s="171" t="s">
        <v>91</v>
      </c>
      <c r="B379" s="164"/>
      <c r="C379" s="299" t="s">
        <v>628</v>
      </c>
      <c r="D379" s="166"/>
      <c r="E379" s="168"/>
      <c r="F379" s="167"/>
      <c r="G379" s="168"/>
      <c r="AO379" s="260"/>
      <c r="AP379" s="260"/>
      <c r="AQ379" s="260"/>
      <c r="AR379" s="260"/>
      <c r="AS379" s="260"/>
      <c r="AT379" s="260"/>
      <c r="AU379" s="260"/>
      <c r="AV379" s="260"/>
      <c r="AW379" s="260"/>
      <c r="AX379" s="260"/>
      <c r="AY379" s="260"/>
      <c r="AZ379" s="260"/>
      <c r="BA379" s="260"/>
      <c r="BB379" s="260"/>
      <c r="BC379" s="260"/>
      <c r="BD379" s="260"/>
      <c r="BE379" s="260"/>
      <c r="BF379" s="260"/>
      <c r="BG379" s="210"/>
      <c r="BH379" s="210"/>
      <c r="BI379" s="210"/>
    </row>
    <row r="380" spans="1:61" x14ac:dyDescent="0.25">
      <c r="A380" s="171" t="s">
        <v>91</v>
      </c>
      <c r="B380" s="164"/>
      <c r="C380" s="299" t="s">
        <v>628</v>
      </c>
      <c r="D380" s="166"/>
      <c r="E380" s="168"/>
      <c r="F380" s="167"/>
      <c r="G380" s="168"/>
      <c r="AO380" s="260"/>
      <c r="AP380" s="260"/>
      <c r="AQ380" s="260"/>
      <c r="AR380" s="260"/>
      <c r="AS380" s="260"/>
      <c r="AT380" s="260"/>
      <c r="AU380" s="260"/>
      <c r="AV380" s="260"/>
      <c r="AW380" s="260"/>
      <c r="AX380" s="260"/>
      <c r="AY380" s="260"/>
      <c r="AZ380" s="260"/>
      <c r="BA380" s="260"/>
      <c r="BB380" s="260"/>
      <c r="BC380" s="260"/>
      <c r="BD380" s="260"/>
      <c r="BE380" s="260"/>
      <c r="BF380" s="260"/>
      <c r="BG380" s="210"/>
      <c r="BH380" s="210"/>
      <c r="BI380" s="210"/>
    </row>
    <row r="381" spans="1:61" x14ac:dyDescent="0.25">
      <c r="A381" s="171" t="s">
        <v>91</v>
      </c>
      <c r="B381" s="164"/>
      <c r="C381" s="299" t="s">
        <v>628</v>
      </c>
      <c r="D381" s="166"/>
      <c r="E381" s="168"/>
      <c r="F381" s="167"/>
      <c r="G381" s="168"/>
      <c r="AO381" s="260"/>
      <c r="AP381" s="260"/>
      <c r="AQ381" s="260"/>
      <c r="AR381" s="260"/>
      <c r="AS381" s="260"/>
      <c r="AT381" s="260"/>
      <c r="AU381" s="260"/>
      <c r="AV381" s="260"/>
      <c r="AW381" s="260"/>
      <c r="AX381" s="260"/>
      <c r="AY381" s="260"/>
      <c r="AZ381" s="260"/>
      <c r="BA381" s="260"/>
      <c r="BB381" s="260"/>
      <c r="BC381" s="260"/>
      <c r="BD381" s="260"/>
      <c r="BE381" s="260"/>
      <c r="BF381" s="260"/>
      <c r="BG381" s="210"/>
      <c r="BH381" s="210"/>
      <c r="BI381" s="210"/>
    </row>
    <row r="382" spans="1:61" x14ac:dyDescent="0.25">
      <c r="A382" s="171" t="s">
        <v>91</v>
      </c>
      <c r="B382" s="164"/>
      <c r="C382" s="299" t="s">
        <v>628</v>
      </c>
      <c r="D382" s="166"/>
      <c r="E382" s="168"/>
      <c r="F382" s="167"/>
      <c r="G382" s="168"/>
      <c r="AO382" s="260"/>
      <c r="AP382" s="260"/>
      <c r="AQ382" s="260"/>
      <c r="AR382" s="260"/>
      <c r="AS382" s="260"/>
      <c r="AT382" s="260"/>
      <c r="AU382" s="260"/>
      <c r="AV382" s="260"/>
      <c r="AW382" s="260"/>
      <c r="AX382" s="260"/>
      <c r="AY382" s="260"/>
      <c r="AZ382" s="260"/>
      <c r="BA382" s="260"/>
      <c r="BB382" s="260"/>
      <c r="BC382" s="260"/>
      <c r="BD382" s="260"/>
      <c r="BE382" s="260"/>
      <c r="BF382" s="260"/>
      <c r="BG382" s="210"/>
      <c r="BH382" s="210"/>
      <c r="BI382" s="210"/>
    </row>
    <row r="383" spans="1:61" x14ac:dyDescent="0.25">
      <c r="A383" s="171" t="s">
        <v>91</v>
      </c>
      <c r="B383" s="164"/>
      <c r="C383" s="299" t="s">
        <v>628</v>
      </c>
      <c r="D383" s="166"/>
      <c r="E383" s="168"/>
      <c r="F383" s="167"/>
      <c r="G383" s="168"/>
      <c r="AO383" s="260"/>
      <c r="AP383" s="260"/>
      <c r="AQ383" s="260"/>
      <c r="AR383" s="260"/>
      <c r="AS383" s="260"/>
      <c r="AT383" s="260"/>
      <c r="AU383" s="260"/>
      <c r="AV383" s="260"/>
      <c r="AW383" s="260"/>
      <c r="AX383" s="260"/>
      <c r="AY383" s="260"/>
      <c r="AZ383" s="260"/>
      <c r="BA383" s="260"/>
      <c r="BB383" s="260"/>
      <c r="BC383" s="260"/>
      <c r="BD383" s="260"/>
      <c r="BE383" s="260"/>
      <c r="BF383" s="260"/>
      <c r="BG383" s="210"/>
      <c r="BH383" s="210"/>
      <c r="BI383" s="210"/>
    </row>
    <row r="384" spans="1:61" x14ac:dyDescent="0.25">
      <c r="A384" s="171" t="s">
        <v>91</v>
      </c>
      <c r="B384" s="164"/>
      <c r="C384" s="299" t="s">
        <v>628</v>
      </c>
      <c r="D384" s="166"/>
      <c r="E384" s="168"/>
      <c r="F384" s="167"/>
      <c r="G384" s="168"/>
      <c r="AO384" s="260"/>
      <c r="AP384" s="260"/>
      <c r="AQ384" s="260"/>
      <c r="AR384" s="260"/>
      <c r="AS384" s="260"/>
      <c r="AT384" s="260"/>
      <c r="AU384" s="260"/>
      <c r="AV384" s="260"/>
      <c r="AW384" s="260"/>
      <c r="AX384" s="260"/>
      <c r="AY384" s="260"/>
      <c r="AZ384" s="260"/>
      <c r="BA384" s="260"/>
      <c r="BB384" s="260"/>
      <c r="BC384" s="260"/>
      <c r="BD384" s="260"/>
      <c r="BE384" s="260"/>
      <c r="BF384" s="260"/>
      <c r="BG384" s="210"/>
      <c r="BH384" s="210"/>
      <c r="BI384" s="210"/>
    </row>
    <row r="385" spans="1:61" x14ac:dyDescent="0.25">
      <c r="A385" s="171" t="s">
        <v>91</v>
      </c>
      <c r="B385" s="164"/>
      <c r="C385" s="299" t="s">
        <v>628</v>
      </c>
      <c r="D385" s="166"/>
      <c r="E385" s="168"/>
      <c r="F385" s="167"/>
      <c r="G385" s="168"/>
      <c r="AO385" s="260"/>
      <c r="AP385" s="260"/>
      <c r="AQ385" s="260"/>
      <c r="AR385" s="260"/>
      <c r="AS385" s="260"/>
      <c r="AT385" s="260"/>
      <c r="AU385" s="260"/>
      <c r="AV385" s="260"/>
      <c r="AW385" s="260"/>
      <c r="AX385" s="260"/>
      <c r="AY385" s="260"/>
      <c r="AZ385" s="260"/>
      <c r="BA385" s="260"/>
      <c r="BB385" s="260"/>
      <c r="BC385" s="260"/>
      <c r="BD385" s="260"/>
      <c r="BE385" s="260"/>
      <c r="BF385" s="260"/>
      <c r="BG385" s="210"/>
      <c r="BH385" s="210"/>
      <c r="BI385" s="210"/>
    </row>
    <row r="386" spans="1:61" x14ac:dyDescent="0.25">
      <c r="A386" s="171" t="s">
        <v>91</v>
      </c>
      <c r="B386" s="164"/>
      <c r="C386" s="299" t="s">
        <v>628</v>
      </c>
      <c r="D386" s="166"/>
      <c r="E386" s="168"/>
      <c r="F386" s="167"/>
      <c r="G386" s="168"/>
      <c r="AO386" s="260"/>
      <c r="AP386" s="260"/>
      <c r="AQ386" s="260"/>
      <c r="AR386" s="260"/>
      <c r="AS386" s="260"/>
      <c r="AT386" s="260"/>
      <c r="AU386" s="260"/>
      <c r="AV386" s="260"/>
      <c r="AW386" s="260"/>
      <c r="AX386" s="260"/>
      <c r="AY386" s="260"/>
      <c r="AZ386" s="260"/>
      <c r="BA386" s="260"/>
      <c r="BB386" s="260"/>
      <c r="BC386" s="260"/>
      <c r="BD386" s="260"/>
      <c r="BE386" s="260"/>
      <c r="BF386" s="260"/>
      <c r="BG386" s="210"/>
      <c r="BH386" s="210"/>
      <c r="BI386" s="210"/>
    </row>
    <row r="387" spans="1:61" x14ac:dyDescent="0.25">
      <c r="A387" s="171" t="s">
        <v>91</v>
      </c>
      <c r="B387" s="164"/>
      <c r="C387" s="299" t="s">
        <v>628</v>
      </c>
      <c r="D387" s="166"/>
      <c r="E387" s="168"/>
      <c r="F387" s="167"/>
      <c r="G387" s="168"/>
      <c r="AO387" s="260"/>
      <c r="AP387" s="260"/>
      <c r="AQ387" s="260"/>
      <c r="AR387" s="260"/>
      <c r="AS387" s="260"/>
      <c r="AT387" s="260"/>
      <c r="AU387" s="260"/>
      <c r="AV387" s="260"/>
      <c r="AW387" s="260"/>
      <c r="AX387" s="260"/>
      <c r="AY387" s="260"/>
      <c r="AZ387" s="260"/>
      <c r="BA387" s="260"/>
      <c r="BB387" s="260"/>
      <c r="BC387" s="260"/>
      <c r="BD387" s="260"/>
      <c r="BE387" s="260"/>
      <c r="BF387" s="260"/>
      <c r="BG387" s="210"/>
      <c r="BH387" s="210"/>
      <c r="BI387" s="210"/>
    </row>
    <row r="388" spans="1:61" x14ac:dyDescent="0.25">
      <c r="A388" s="171" t="s">
        <v>91</v>
      </c>
      <c r="B388" s="164"/>
      <c r="C388" s="299" t="s">
        <v>628</v>
      </c>
      <c r="D388" s="166"/>
      <c r="E388" s="168"/>
      <c r="F388" s="167"/>
      <c r="G388" s="168"/>
      <c r="AO388" s="260"/>
      <c r="AP388" s="260"/>
      <c r="AQ388" s="260"/>
      <c r="AR388" s="260"/>
      <c r="AS388" s="260"/>
      <c r="AT388" s="260"/>
      <c r="AU388" s="260"/>
      <c r="AV388" s="260"/>
      <c r="AW388" s="260"/>
      <c r="AX388" s="260"/>
      <c r="AY388" s="260"/>
      <c r="AZ388" s="260"/>
      <c r="BA388" s="260"/>
      <c r="BB388" s="260"/>
      <c r="BC388" s="260"/>
      <c r="BD388" s="260"/>
      <c r="BE388" s="260"/>
      <c r="BF388" s="260"/>
      <c r="BG388" s="210"/>
      <c r="BH388" s="210"/>
      <c r="BI388" s="210"/>
    </row>
    <row r="389" spans="1:61" x14ac:dyDescent="0.25">
      <c r="A389" s="171" t="s">
        <v>91</v>
      </c>
      <c r="B389" s="164"/>
      <c r="C389" s="299" t="s">
        <v>628</v>
      </c>
      <c r="D389" s="166"/>
      <c r="E389" s="168"/>
      <c r="F389" s="167"/>
      <c r="G389" s="168"/>
      <c r="AO389" s="260"/>
      <c r="AP389" s="260"/>
      <c r="AQ389" s="260"/>
      <c r="AR389" s="260"/>
      <c r="AS389" s="260"/>
      <c r="AT389" s="260"/>
      <c r="AU389" s="260"/>
      <c r="AV389" s="260"/>
      <c r="AW389" s="260"/>
      <c r="AX389" s="260"/>
      <c r="AY389" s="260"/>
      <c r="AZ389" s="260"/>
      <c r="BA389" s="260"/>
      <c r="BB389" s="260"/>
      <c r="BC389" s="260"/>
      <c r="BD389" s="260"/>
      <c r="BE389" s="260"/>
      <c r="BF389" s="260"/>
      <c r="BG389" s="210"/>
      <c r="BH389" s="210"/>
      <c r="BI389" s="210"/>
    </row>
    <row r="390" spans="1:61" x14ac:dyDescent="0.25">
      <c r="A390" s="171" t="s">
        <v>91</v>
      </c>
      <c r="B390" s="164"/>
      <c r="C390" s="299" t="s">
        <v>628</v>
      </c>
      <c r="D390" s="166"/>
      <c r="E390" s="168"/>
      <c r="F390" s="167"/>
      <c r="G390" s="168"/>
      <c r="AO390" s="260"/>
      <c r="AP390" s="260"/>
      <c r="AQ390" s="260"/>
      <c r="AR390" s="260"/>
      <c r="AS390" s="260"/>
      <c r="AT390" s="260"/>
      <c r="AU390" s="260"/>
      <c r="AV390" s="260"/>
      <c r="AW390" s="260"/>
      <c r="AX390" s="260"/>
      <c r="AY390" s="260"/>
      <c r="AZ390" s="260"/>
      <c r="BA390" s="260"/>
      <c r="BB390" s="260"/>
      <c r="BC390" s="260"/>
      <c r="BD390" s="260"/>
      <c r="BE390" s="260"/>
      <c r="BF390" s="260"/>
      <c r="BG390" s="210"/>
      <c r="BH390" s="210"/>
      <c r="BI390" s="210"/>
    </row>
    <row r="391" spans="1:61" x14ac:dyDescent="0.25">
      <c r="A391" s="171" t="s">
        <v>91</v>
      </c>
      <c r="B391" s="164"/>
      <c r="C391" s="299" t="s">
        <v>628</v>
      </c>
      <c r="D391" s="166"/>
      <c r="E391" s="168"/>
      <c r="F391" s="167"/>
      <c r="G391" s="168"/>
      <c r="AO391" s="260"/>
      <c r="AP391" s="260"/>
      <c r="AQ391" s="260"/>
      <c r="AR391" s="260"/>
      <c r="AS391" s="260"/>
      <c r="AT391" s="260"/>
      <c r="AU391" s="260"/>
      <c r="AV391" s="260"/>
      <c r="AW391" s="260"/>
      <c r="AX391" s="260"/>
      <c r="AY391" s="260"/>
      <c r="AZ391" s="260"/>
      <c r="BA391" s="260"/>
      <c r="BB391" s="260"/>
      <c r="BC391" s="260"/>
      <c r="BD391" s="260"/>
      <c r="BE391" s="260"/>
      <c r="BF391" s="260"/>
      <c r="BG391" s="210"/>
      <c r="BH391" s="210"/>
      <c r="BI391" s="210"/>
    </row>
    <row r="392" spans="1:61" x14ac:dyDescent="0.25">
      <c r="A392" s="171" t="s">
        <v>91</v>
      </c>
      <c r="B392" s="164"/>
      <c r="C392" s="299" t="s">
        <v>628</v>
      </c>
      <c r="D392" s="166"/>
      <c r="E392" s="168"/>
      <c r="F392" s="167"/>
      <c r="G392" s="168"/>
      <c r="AO392" s="260"/>
      <c r="AP392" s="260"/>
      <c r="AQ392" s="260"/>
      <c r="AR392" s="260"/>
      <c r="AS392" s="260"/>
      <c r="AT392" s="260"/>
      <c r="AU392" s="260"/>
      <c r="AV392" s="260"/>
      <c r="AW392" s="260"/>
      <c r="AX392" s="260"/>
      <c r="AY392" s="260"/>
      <c r="AZ392" s="260"/>
      <c r="BA392" s="260"/>
      <c r="BB392" s="260"/>
      <c r="BC392" s="260"/>
      <c r="BD392" s="260"/>
      <c r="BE392" s="260"/>
      <c r="BF392" s="260"/>
      <c r="BG392" s="210"/>
      <c r="BH392" s="210"/>
      <c r="BI392" s="210"/>
    </row>
    <row r="393" spans="1:61" x14ac:dyDescent="0.25">
      <c r="A393" s="171" t="s">
        <v>91</v>
      </c>
      <c r="B393" s="164"/>
      <c r="C393" s="299" t="s">
        <v>628</v>
      </c>
      <c r="D393" s="166"/>
      <c r="E393" s="168"/>
      <c r="F393" s="167"/>
      <c r="G393" s="168"/>
      <c r="AO393" s="260"/>
      <c r="AP393" s="260"/>
      <c r="AQ393" s="260"/>
      <c r="AR393" s="260"/>
      <c r="AS393" s="260"/>
      <c r="AT393" s="260"/>
      <c r="AU393" s="260"/>
      <c r="AV393" s="260"/>
      <c r="AW393" s="260"/>
      <c r="AX393" s="260"/>
      <c r="AY393" s="260"/>
      <c r="AZ393" s="260"/>
      <c r="BA393" s="260"/>
      <c r="BB393" s="260"/>
      <c r="BC393" s="260"/>
      <c r="BD393" s="260"/>
      <c r="BE393" s="260"/>
      <c r="BF393" s="260"/>
      <c r="BG393" s="210"/>
      <c r="BH393" s="210"/>
      <c r="BI393" s="210"/>
    </row>
    <row r="394" spans="1:61" x14ac:dyDescent="0.25">
      <c r="A394" s="171" t="s">
        <v>91</v>
      </c>
      <c r="B394" s="164"/>
      <c r="C394" s="299" t="s">
        <v>628</v>
      </c>
      <c r="D394" s="166"/>
      <c r="E394" s="168"/>
      <c r="F394" s="167"/>
      <c r="G394" s="168"/>
      <c r="AO394" s="260"/>
      <c r="AP394" s="260"/>
      <c r="AQ394" s="260"/>
      <c r="AR394" s="260"/>
      <c r="AS394" s="260"/>
      <c r="AT394" s="260"/>
      <c r="AU394" s="260"/>
      <c r="AV394" s="260"/>
      <c r="AW394" s="260"/>
      <c r="AX394" s="260"/>
      <c r="AY394" s="260"/>
      <c r="AZ394" s="260"/>
      <c r="BA394" s="260"/>
      <c r="BB394" s="260"/>
      <c r="BC394" s="260"/>
      <c r="BD394" s="260"/>
      <c r="BE394" s="260"/>
      <c r="BF394" s="260"/>
      <c r="BG394" s="210"/>
      <c r="BH394" s="210"/>
      <c r="BI394" s="210"/>
    </row>
    <row r="395" spans="1:61" x14ac:dyDescent="0.25">
      <c r="A395" s="171" t="s">
        <v>91</v>
      </c>
      <c r="B395" s="164"/>
      <c r="C395" s="299" t="s">
        <v>628</v>
      </c>
      <c r="D395" s="166"/>
      <c r="E395" s="168"/>
      <c r="F395" s="167"/>
      <c r="G395" s="168"/>
      <c r="AO395" s="260"/>
      <c r="AP395" s="260"/>
      <c r="AQ395" s="260"/>
      <c r="AR395" s="260"/>
      <c r="AS395" s="260"/>
      <c r="AT395" s="260"/>
      <c r="AU395" s="260"/>
      <c r="AV395" s="260"/>
      <c r="AW395" s="260"/>
      <c r="AX395" s="260"/>
      <c r="AY395" s="260"/>
      <c r="AZ395" s="260"/>
      <c r="BA395" s="260"/>
      <c r="BB395" s="260"/>
      <c r="BC395" s="260"/>
      <c r="BD395" s="260"/>
      <c r="BE395" s="260"/>
      <c r="BF395" s="260"/>
      <c r="BG395" s="210"/>
      <c r="BH395" s="210"/>
      <c r="BI395" s="210"/>
    </row>
    <row r="396" spans="1:61" x14ac:dyDescent="0.25">
      <c r="A396" s="171" t="s">
        <v>91</v>
      </c>
      <c r="B396" s="164"/>
      <c r="C396" s="299" t="s">
        <v>628</v>
      </c>
      <c r="D396" s="166"/>
      <c r="E396" s="168"/>
      <c r="F396" s="167"/>
      <c r="G396" s="168"/>
      <c r="AO396" s="260"/>
      <c r="AP396" s="260"/>
      <c r="AQ396" s="260"/>
      <c r="AR396" s="260"/>
      <c r="AS396" s="260"/>
      <c r="AT396" s="260"/>
      <c r="AU396" s="260"/>
      <c r="AV396" s="260"/>
      <c r="AW396" s="260"/>
      <c r="AX396" s="260"/>
      <c r="AY396" s="260"/>
      <c r="AZ396" s="260"/>
      <c r="BA396" s="260"/>
      <c r="BB396" s="260"/>
      <c r="BC396" s="260"/>
      <c r="BD396" s="260"/>
      <c r="BE396" s="260"/>
      <c r="BF396" s="260"/>
      <c r="BG396" s="210"/>
      <c r="BH396" s="210"/>
      <c r="BI396" s="210"/>
    </row>
    <row r="397" spans="1:61" x14ac:dyDescent="0.25">
      <c r="A397" s="171" t="s">
        <v>91</v>
      </c>
      <c r="B397" s="164"/>
      <c r="C397" s="299" t="s">
        <v>628</v>
      </c>
      <c r="D397" s="166"/>
      <c r="E397" s="168"/>
      <c r="F397" s="167"/>
      <c r="G397" s="168"/>
      <c r="AO397" s="260"/>
      <c r="AP397" s="260"/>
      <c r="AQ397" s="260"/>
      <c r="AR397" s="260"/>
      <c r="AS397" s="260"/>
      <c r="AT397" s="260"/>
      <c r="AU397" s="260"/>
      <c r="AV397" s="260"/>
      <c r="AW397" s="260"/>
      <c r="AX397" s="260"/>
      <c r="AY397" s="260"/>
      <c r="AZ397" s="260"/>
      <c r="BA397" s="260"/>
      <c r="BB397" s="260"/>
      <c r="BC397" s="260"/>
      <c r="BD397" s="260"/>
      <c r="BE397" s="260"/>
      <c r="BF397" s="260"/>
      <c r="BG397" s="210"/>
      <c r="BH397" s="210"/>
      <c r="BI397" s="210"/>
    </row>
    <row r="398" spans="1:61" x14ac:dyDescent="0.25">
      <c r="A398" s="171" t="s">
        <v>91</v>
      </c>
      <c r="B398" s="164"/>
      <c r="C398" s="299" t="s">
        <v>628</v>
      </c>
      <c r="D398" s="166"/>
      <c r="E398" s="168"/>
      <c r="F398" s="167"/>
      <c r="G398" s="168"/>
      <c r="AO398" s="260"/>
      <c r="AP398" s="260"/>
      <c r="AQ398" s="260"/>
      <c r="AR398" s="260"/>
      <c r="AS398" s="260"/>
      <c r="AT398" s="260"/>
      <c r="AU398" s="260"/>
      <c r="AV398" s="260"/>
      <c r="AW398" s="260"/>
      <c r="AX398" s="260"/>
      <c r="AY398" s="260"/>
      <c r="AZ398" s="260"/>
      <c r="BA398" s="260"/>
      <c r="BB398" s="260"/>
      <c r="BC398" s="260"/>
      <c r="BD398" s="260"/>
      <c r="BE398" s="260"/>
      <c r="BF398" s="260"/>
      <c r="BG398" s="210"/>
      <c r="BH398" s="210"/>
      <c r="BI398" s="210"/>
    </row>
    <row r="399" spans="1:61" x14ac:dyDescent="0.25">
      <c r="A399" s="171" t="s">
        <v>91</v>
      </c>
      <c r="B399" s="164"/>
      <c r="C399" s="299" t="s">
        <v>628</v>
      </c>
      <c r="D399" s="166"/>
      <c r="E399" s="168"/>
      <c r="F399" s="167"/>
      <c r="G399" s="168"/>
      <c r="AO399" s="260"/>
      <c r="AP399" s="260"/>
      <c r="AQ399" s="260"/>
      <c r="AR399" s="260"/>
      <c r="AS399" s="260"/>
      <c r="AT399" s="260"/>
      <c r="AU399" s="260"/>
      <c r="AV399" s="260"/>
      <c r="AW399" s="260"/>
      <c r="AX399" s="260"/>
      <c r="AY399" s="260"/>
      <c r="AZ399" s="260"/>
      <c r="BA399" s="260"/>
      <c r="BB399" s="260"/>
      <c r="BC399" s="260"/>
      <c r="BD399" s="260"/>
      <c r="BE399" s="260"/>
      <c r="BF399" s="260"/>
      <c r="BG399" s="210"/>
      <c r="BH399" s="210"/>
      <c r="BI399" s="210"/>
    </row>
    <row r="400" spans="1:61" x14ac:dyDescent="0.25">
      <c r="A400" s="171" t="s">
        <v>91</v>
      </c>
      <c r="B400" s="164"/>
      <c r="C400" s="299" t="s">
        <v>628</v>
      </c>
      <c r="D400" s="166"/>
      <c r="E400" s="168"/>
      <c r="F400" s="167"/>
      <c r="G400" s="168"/>
      <c r="AO400" s="260"/>
      <c r="AP400" s="260"/>
      <c r="AQ400" s="260"/>
      <c r="AR400" s="260"/>
      <c r="AS400" s="260"/>
      <c r="AT400" s="260"/>
      <c r="AU400" s="260"/>
      <c r="AV400" s="260"/>
      <c r="AW400" s="260"/>
      <c r="AX400" s="260"/>
      <c r="AY400" s="260"/>
      <c r="AZ400" s="260"/>
      <c r="BA400" s="260"/>
      <c r="BB400" s="260"/>
      <c r="BC400" s="260"/>
      <c r="BD400" s="260"/>
      <c r="BE400" s="260"/>
      <c r="BF400" s="260"/>
      <c r="BG400" s="210"/>
      <c r="BH400" s="210"/>
      <c r="BI400" s="210"/>
    </row>
    <row r="401" spans="1:61" x14ac:dyDescent="0.25">
      <c r="A401" s="171" t="s">
        <v>91</v>
      </c>
      <c r="B401" s="164"/>
      <c r="C401" s="299" t="s">
        <v>628</v>
      </c>
      <c r="D401" s="166"/>
      <c r="E401" s="168"/>
      <c r="F401" s="167"/>
      <c r="G401" s="168"/>
      <c r="AO401" s="260"/>
      <c r="AP401" s="260"/>
      <c r="AQ401" s="260"/>
      <c r="AR401" s="260"/>
      <c r="AS401" s="260"/>
      <c r="AT401" s="260"/>
      <c r="AU401" s="260"/>
      <c r="AV401" s="260"/>
      <c r="AW401" s="260"/>
      <c r="AX401" s="260"/>
      <c r="AY401" s="260"/>
      <c r="AZ401" s="260"/>
      <c r="BA401" s="260"/>
      <c r="BB401" s="260"/>
      <c r="BC401" s="260"/>
      <c r="BD401" s="260"/>
      <c r="BE401" s="260"/>
      <c r="BF401" s="260"/>
      <c r="BG401" s="210"/>
      <c r="BH401" s="210"/>
      <c r="BI401" s="210"/>
    </row>
    <row r="402" spans="1:61" x14ac:dyDescent="0.25">
      <c r="A402" s="171" t="s">
        <v>91</v>
      </c>
      <c r="B402" s="164"/>
      <c r="C402" s="299" t="s">
        <v>628</v>
      </c>
      <c r="D402" s="166"/>
      <c r="E402" s="168"/>
      <c r="F402" s="167"/>
      <c r="G402" s="168"/>
      <c r="AO402" s="260"/>
      <c r="AP402" s="260"/>
      <c r="AQ402" s="260"/>
      <c r="AR402" s="260"/>
      <c r="AS402" s="260"/>
      <c r="AT402" s="260"/>
      <c r="AU402" s="260"/>
      <c r="AV402" s="260"/>
      <c r="AW402" s="260"/>
      <c r="AX402" s="260"/>
      <c r="AY402" s="260"/>
      <c r="AZ402" s="260"/>
      <c r="BA402" s="260"/>
      <c r="BB402" s="260"/>
      <c r="BC402" s="260"/>
      <c r="BD402" s="260"/>
      <c r="BE402" s="260"/>
      <c r="BF402" s="260"/>
      <c r="BG402" s="210"/>
      <c r="BH402" s="210"/>
      <c r="BI402" s="210"/>
    </row>
    <row r="403" spans="1:61" x14ac:dyDescent="0.25">
      <c r="A403" s="171" t="s">
        <v>91</v>
      </c>
      <c r="B403" s="164"/>
      <c r="C403" s="299" t="s">
        <v>628</v>
      </c>
      <c r="D403" s="166"/>
      <c r="E403" s="168"/>
      <c r="F403" s="167"/>
      <c r="G403" s="168"/>
      <c r="AO403" s="260"/>
      <c r="AP403" s="260"/>
      <c r="AQ403" s="260"/>
      <c r="AR403" s="260"/>
      <c r="AS403" s="260"/>
      <c r="AT403" s="260"/>
      <c r="AU403" s="260"/>
      <c r="AV403" s="260"/>
      <c r="AW403" s="260"/>
      <c r="AX403" s="260"/>
      <c r="AY403" s="260"/>
      <c r="AZ403" s="260"/>
      <c r="BA403" s="260"/>
      <c r="BB403" s="260"/>
      <c r="BC403" s="260"/>
      <c r="BD403" s="260"/>
      <c r="BE403" s="260"/>
      <c r="BF403" s="260"/>
      <c r="BG403" s="210"/>
      <c r="BH403" s="210"/>
      <c r="BI403" s="210"/>
    </row>
    <row r="404" spans="1:61" x14ac:dyDescent="0.25">
      <c r="A404" s="171" t="s">
        <v>91</v>
      </c>
      <c r="B404" s="164"/>
      <c r="C404" s="299" t="s">
        <v>628</v>
      </c>
      <c r="D404" s="166"/>
      <c r="E404" s="168"/>
      <c r="F404" s="167"/>
      <c r="G404" s="168"/>
      <c r="AO404" s="260"/>
      <c r="AP404" s="260"/>
      <c r="AQ404" s="260"/>
      <c r="AR404" s="260"/>
      <c r="AS404" s="260"/>
      <c r="AT404" s="260"/>
      <c r="AU404" s="260"/>
      <c r="AV404" s="260"/>
      <c r="AW404" s="260"/>
      <c r="AX404" s="260"/>
      <c r="AY404" s="260"/>
      <c r="AZ404" s="260"/>
      <c r="BA404" s="260"/>
      <c r="BB404" s="260"/>
      <c r="BC404" s="260"/>
      <c r="BD404" s="260"/>
      <c r="BE404" s="260"/>
      <c r="BF404" s="260"/>
      <c r="BG404" s="210"/>
      <c r="BH404" s="210"/>
      <c r="BI404" s="210"/>
    </row>
    <row r="405" spans="1:61" x14ac:dyDescent="0.25">
      <c r="A405" s="171" t="s">
        <v>91</v>
      </c>
      <c r="B405" s="164"/>
      <c r="C405" s="299" t="s">
        <v>628</v>
      </c>
      <c r="D405" s="166"/>
      <c r="E405" s="168"/>
      <c r="F405" s="167"/>
      <c r="G405" s="168"/>
      <c r="AO405" s="260"/>
      <c r="AP405" s="260"/>
      <c r="AQ405" s="260"/>
      <c r="AR405" s="260"/>
      <c r="AS405" s="260"/>
      <c r="AT405" s="260"/>
      <c r="AU405" s="260"/>
      <c r="AV405" s="260"/>
      <c r="AW405" s="260"/>
      <c r="AX405" s="260"/>
      <c r="AY405" s="260"/>
      <c r="AZ405" s="260"/>
      <c r="BA405" s="260"/>
      <c r="BB405" s="260"/>
      <c r="BC405" s="260"/>
      <c r="BD405" s="260"/>
      <c r="BE405" s="260"/>
      <c r="BF405" s="260"/>
      <c r="BG405" s="210"/>
      <c r="BH405" s="210"/>
      <c r="BI405" s="210"/>
    </row>
    <row r="406" spans="1:61" x14ac:dyDescent="0.25">
      <c r="A406" s="171" t="s">
        <v>91</v>
      </c>
      <c r="B406" s="164"/>
      <c r="C406" s="299" t="s">
        <v>628</v>
      </c>
      <c r="D406" s="166"/>
      <c r="E406" s="168"/>
      <c r="F406" s="167"/>
      <c r="G406" s="168"/>
      <c r="AO406" s="260"/>
      <c r="AP406" s="260"/>
      <c r="AQ406" s="260"/>
      <c r="AR406" s="260"/>
      <c r="AS406" s="260"/>
      <c r="AT406" s="260"/>
      <c r="AU406" s="260"/>
      <c r="AV406" s="260"/>
      <c r="AW406" s="260"/>
      <c r="AX406" s="260"/>
      <c r="AY406" s="260"/>
      <c r="AZ406" s="260"/>
      <c r="BA406" s="260"/>
      <c r="BB406" s="260"/>
      <c r="BC406" s="260"/>
      <c r="BD406" s="260"/>
      <c r="BE406" s="260"/>
      <c r="BF406" s="260"/>
      <c r="BG406" s="210"/>
      <c r="BH406" s="210"/>
      <c r="BI406" s="210"/>
    </row>
    <row r="407" spans="1:61" x14ac:dyDescent="0.25">
      <c r="A407" s="171" t="s">
        <v>91</v>
      </c>
      <c r="B407" s="164"/>
      <c r="C407" s="299" t="s">
        <v>628</v>
      </c>
      <c r="D407" s="166"/>
      <c r="E407" s="168"/>
      <c r="F407" s="167"/>
      <c r="G407" s="168"/>
      <c r="AO407" s="260"/>
      <c r="AP407" s="260"/>
      <c r="AQ407" s="260"/>
      <c r="AR407" s="260"/>
      <c r="AS407" s="260"/>
      <c r="AT407" s="260"/>
      <c r="AU407" s="260"/>
      <c r="AV407" s="260"/>
      <c r="AW407" s="260"/>
      <c r="AX407" s="260"/>
      <c r="AY407" s="260"/>
      <c r="AZ407" s="260"/>
      <c r="BA407" s="260"/>
      <c r="BB407" s="260"/>
      <c r="BC407" s="260"/>
      <c r="BD407" s="260"/>
      <c r="BE407" s="260"/>
      <c r="BF407" s="260"/>
      <c r="BG407" s="210"/>
      <c r="BH407" s="210"/>
      <c r="BI407" s="210"/>
    </row>
    <row r="408" spans="1:61" x14ac:dyDescent="0.25">
      <c r="A408" s="171" t="s">
        <v>91</v>
      </c>
      <c r="B408" s="164"/>
      <c r="C408" s="299" t="s">
        <v>628</v>
      </c>
      <c r="D408" s="166"/>
      <c r="E408" s="168"/>
      <c r="F408" s="167"/>
      <c r="G408" s="168"/>
      <c r="AO408" s="260"/>
      <c r="AP408" s="260"/>
      <c r="AQ408" s="260"/>
      <c r="AR408" s="260"/>
      <c r="AS408" s="260"/>
      <c r="AT408" s="260"/>
      <c r="AU408" s="260"/>
      <c r="AV408" s="260"/>
      <c r="AW408" s="260"/>
      <c r="AX408" s="260"/>
      <c r="AY408" s="260"/>
      <c r="AZ408" s="260"/>
      <c r="BA408" s="260"/>
      <c r="BB408" s="260"/>
      <c r="BC408" s="260"/>
      <c r="BD408" s="260"/>
      <c r="BE408" s="260"/>
      <c r="BF408" s="260"/>
      <c r="BG408" s="210"/>
      <c r="BH408" s="210"/>
      <c r="BI408" s="210"/>
    </row>
    <row r="409" spans="1:61" x14ac:dyDescent="0.25">
      <c r="A409" s="171" t="s">
        <v>91</v>
      </c>
      <c r="B409" s="164"/>
      <c r="C409" s="299" t="s">
        <v>628</v>
      </c>
      <c r="D409" s="166"/>
      <c r="E409" s="168"/>
      <c r="F409" s="167"/>
      <c r="G409" s="168"/>
      <c r="AO409" s="260"/>
      <c r="AP409" s="260"/>
      <c r="AQ409" s="260"/>
      <c r="AR409" s="260"/>
      <c r="AS409" s="260"/>
      <c r="AT409" s="260"/>
      <c r="AU409" s="260"/>
      <c r="AV409" s="260"/>
      <c r="AW409" s="260"/>
      <c r="AX409" s="260"/>
      <c r="AY409" s="260"/>
      <c r="AZ409" s="260"/>
      <c r="BA409" s="260"/>
      <c r="BB409" s="260"/>
      <c r="BC409" s="260"/>
      <c r="BD409" s="260"/>
      <c r="BE409" s="260"/>
      <c r="BF409" s="260"/>
      <c r="BG409" s="210"/>
      <c r="BH409" s="210"/>
      <c r="BI409" s="210"/>
    </row>
    <row r="410" spans="1:61" x14ac:dyDescent="0.25">
      <c r="A410" s="171" t="s">
        <v>91</v>
      </c>
      <c r="B410" s="164"/>
      <c r="C410" s="299" t="s">
        <v>628</v>
      </c>
      <c r="D410" s="166"/>
      <c r="E410" s="168"/>
      <c r="F410" s="167"/>
      <c r="G410" s="168"/>
      <c r="AO410" s="260"/>
      <c r="AP410" s="260"/>
      <c r="AQ410" s="260"/>
      <c r="AR410" s="260"/>
      <c r="AS410" s="260"/>
      <c r="AT410" s="260"/>
      <c r="AU410" s="260"/>
      <c r="AV410" s="260"/>
      <c r="AW410" s="260"/>
      <c r="AX410" s="260"/>
      <c r="AY410" s="260"/>
      <c r="AZ410" s="260"/>
      <c r="BA410" s="260"/>
      <c r="BB410" s="260"/>
      <c r="BC410" s="260"/>
      <c r="BD410" s="260"/>
      <c r="BE410" s="260"/>
      <c r="BF410" s="260"/>
      <c r="BG410" s="210"/>
      <c r="BH410" s="210"/>
      <c r="BI410" s="210"/>
    </row>
    <row r="411" spans="1:61" x14ac:dyDescent="0.25">
      <c r="A411" s="171" t="s">
        <v>91</v>
      </c>
      <c r="B411" s="164"/>
      <c r="C411" s="299" t="s">
        <v>628</v>
      </c>
      <c r="D411" s="166"/>
      <c r="E411" s="168"/>
      <c r="F411" s="167"/>
      <c r="G411" s="168"/>
      <c r="AO411" s="260"/>
      <c r="AP411" s="260"/>
      <c r="AQ411" s="260"/>
      <c r="AR411" s="260"/>
      <c r="AS411" s="260"/>
      <c r="AT411" s="260"/>
      <c r="AU411" s="260"/>
      <c r="AV411" s="260"/>
      <c r="AW411" s="260"/>
      <c r="AX411" s="260"/>
      <c r="AY411" s="260"/>
      <c r="AZ411" s="260"/>
      <c r="BA411" s="260"/>
      <c r="BB411" s="260"/>
      <c r="BC411" s="260"/>
      <c r="BD411" s="260"/>
      <c r="BE411" s="260"/>
      <c r="BF411" s="260"/>
      <c r="BG411" s="210"/>
      <c r="BH411" s="210"/>
      <c r="BI411" s="210"/>
    </row>
    <row r="412" spans="1:61" x14ac:dyDescent="0.25">
      <c r="A412" s="171" t="s">
        <v>91</v>
      </c>
      <c r="B412" s="164"/>
      <c r="C412" s="299" t="s">
        <v>628</v>
      </c>
      <c r="D412" s="166"/>
      <c r="E412" s="168"/>
      <c r="F412" s="167"/>
      <c r="G412" s="168"/>
      <c r="AO412" s="260"/>
      <c r="AP412" s="260"/>
      <c r="AQ412" s="260"/>
      <c r="AR412" s="260"/>
      <c r="AS412" s="260"/>
      <c r="AT412" s="260"/>
      <c r="AU412" s="260"/>
      <c r="AV412" s="260"/>
      <c r="AW412" s="260"/>
      <c r="AX412" s="260"/>
      <c r="AY412" s="260"/>
      <c r="AZ412" s="260"/>
      <c r="BA412" s="260"/>
      <c r="BB412" s="260"/>
      <c r="BC412" s="260"/>
      <c r="BD412" s="260"/>
      <c r="BE412" s="260"/>
      <c r="BF412" s="260"/>
      <c r="BG412" s="210"/>
      <c r="BH412" s="210"/>
      <c r="BI412" s="210"/>
    </row>
    <row r="413" spans="1:61" x14ac:dyDescent="0.25">
      <c r="A413" s="171" t="s">
        <v>91</v>
      </c>
      <c r="B413" s="164"/>
      <c r="C413" s="299" t="s">
        <v>628</v>
      </c>
      <c r="D413" s="166"/>
      <c r="E413" s="168"/>
      <c r="F413" s="167"/>
      <c r="G413" s="168"/>
      <c r="AO413" s="260"/>
      <c r="AP413" s="260"/>
      <c r="AQ413" s="260"/>
      <c r="AR413" s="260"/>
      <c r="AS413" s="260"/>
      <c r="AT413" s="260"/>
      <c r="AU413" s="260"/>
      <c r="AV413" s="260"/>
      <c r="AW413" s="260"/>
      <c r="AX413" s="260"/>
      <c r="AY413" s="260"/>
      <c r="AZ413" s="260"/>
      <c r="BA413" s="260"/>
      <c r="BB413" s="260"/>
      <c r="BC413" s="260"/>
      <c r="BD413" s="260"/>
      <c r="BE413" s="260"/>
      <c r="BF413" s="260"/>
      <c r="BG413" s="210"/>
      <c r="BH413" s="210"/>
      <c r="BI413" s="210"/>
    </row>
    <row r="414" spans="1:61" x14ac:dyDescent="0.25">
      <c r="A414" s="171" t="s">
        <v>91</v>
      </c>
      <c r="B414" s="164"/>
      <c r="C414" s="299" t="s">
        <v>628</v>
      </c>
      <c r="D414" s="166"/>
      <c r="E414" s="168"/>
      <c r="F414" s="167"/>
      <c r="G414" s="168"/>
      <c r="AO414" s="260"/>
      <c r="AP414" s="260"/>
      <c r="AQ414" s="260"/>
      <c r="AR414" s="260"/>
      <c r="AS414" s="260"/>
      <c r="AT414" s="260"/>
      <c r="AU414" s="260"/>
      <c r="AV414" s="260"/>
      <c r="AW414" s="260"/>
      <c r="AX414" s="260"/>
      <c r="AY414" s="260"/>
      <c r="AZ414" s="260"/>
      <c r="BA414" s="260"/>
      <c r="BB414" s="260"/>
      <c r="BC414" s="260"/>
      <c r="BD414" s="260"/>
      <c r="BE414" s="260"/>
      <c r="BF414" s="260"/>
      <c r="BG414" s="210"/>
      <c r="BH414" s="210"/>
      <c r="BI414" s="210"/>
    </row>
    <row r="415" spans="1:61" x14ac:dyDescent="0.25">
      <c r="A415" s="171" t="s">
        <v>91</v>
      </c>
      <c r="B415" s="164"/>
      <c r="C415" s="299" t="s">
        <v>628</v>
      </c>
      <c r="D415" s="166"/>
      <c r="E415" s="168"/>
      <c r="F415" s="167"/>
      <c r="G415" s="168"/>
      <c r="AO415" s="260"/>
      <c r="AP415" s="260"/>
      <c r="AQ415" s="260"/>
      <c r="AR415" s="260"/>
      <c r="AS415" s="260"/>
      <c r="AT415" s="260"/>
      <c r="AU415" s="260"/>
      <c r="AV415" s="260"/>
      <c r="AW415" s="260"/>
      <c r="AX415" s="260"/>
      <c r="AY415" s="260"/>
      <c r="AZ415" s="260"/>
      <c r="BA415" s="260"/>
      <c r="BB415" s="260"/>
      <c r="BC415" s="260"/>
      <c r="BD415" s="260"/>
      <c r="BE415" s="260"/>
      <c r="BF415" s="260"/>
      <c r="BG415" s="210"/>
      <c r="BH415" s="210"/>
      <c r="BI415" s="210"/>
    </row>
    <row r="416" spans="1:61" x14ac:dyDescent="0.25">
      <c r="A416" s="171" t="s">
        <v>91</v>
      </c>
      <c r="B416" s="164"/>
      <c r="C416" s="299" t="s">
        <v>628</v>
      </c>
      <c r="D416" s="166"/>
      <c r="E416" s="168"/>
      <c r="F416" s="167"/>
      <c r="G416" s="168"/>
      <c r="AO416" s="260"/>
      <c r="AP416" s="260"/>
      <c r="AQ416" s="260"/>
      <c r="AR416" s="260"/>
      <c r="AS416" s="260"/>
      <c r="AT416" s="260"/>
      <c r="AU416" s="260"/>
      <c r="AV416" s="260"/>
      <c r="AW416" s="260"/>
      <c r="AX416" s="260"/>
      <c r="AY416" s="260"/>
      <c r="AZ416" s="260"/>
      <c r="BA416" s="260"/>
      <c r="BB416" s="260"/>
      <c r="BC416" s="260"/>
      <c r="BD416" s="260"/>
      <c r="BE416" s="260"/>
      <c r="BF416" s="260"/>
      <c r="BG416" s="210"/>
      <c r="BH416" s="210"/>
      <c r="BI416" s="210"/>
    </row>
    <row r="417" spans="1:61" x14ac:dyDescent="0.25">
      <c r="A417" s="171" t="s">
        <v>91</v>
      </c>
      <c r="B417" s="164"/>
      <c r="C417" s="299" t="s">
        <v>628</v>
      </c>
      <c r="D417" s="166"/>
      <c r="E417" s="168"/>
      <c r="F417" s="167"/>
      <c r="G417" s="168"/>
      <c r="AO417" s="260"/>
      <c r="AP417" s="260"/>
      <c r="AQ417" s="260"/>
      <c r="AR417" s="260"/>
      <c r="AS417" s="260"/>
      <c r="AT417" s="260"/>
      <c r="AU417" s="260"/>
      <c r="AV417" s="260"/>
      <c r="AW417" s="260"/>
      <c r="AX417" s="260"/>
      <c r="AY417" s="260"/>
      <c r="AZ417" s="260"/>
      <c r="BA417" s="260"/>
      <c r="BB417" s="260"/>
      <c r="BC417" s="260"/>
      <c r="BD417" s="260"/>
      <c r="BE417" s="260"/>
      <c r="BF417" s="260"/>
      <c r="BG417" s="210"/>
      <c r="BH417" s="210"/>
      <c r="BI417" s="210"/>
    </row>
    <row r="418" spans="1:61" x14ac:dyDescent="0.25">
      <c r="A418" s="171" t="s">
        <v>91</v>
      </c>
      <c r="B418" s="164"/>
      <c r="C418" s="299" t="s">
        <v>628</v>
      </c>
      <c r="D418" s="166"/>
      <c r="E418" s="168"/>
      <c r="F418" s="167"/>
      <c r="G418" s="168"/>
      <c r="AO418" s="260"/>
      <c r="AP418" s="260"/>
      <c r="AQ418" s="260"/>
      <c r="AR418" s="260"/>
      <c r="AS418" s="260"/>
      <c r="AT418" s="260"/>
      <c r="AU418" s="260"/>
      <c r="AV418" s="260"/>
      <c r="AW418" s="260"/>
      <c r="AX418" s="260"/>
      <c r="AY418" s="260"/>
      <c r="AZ418" s="260"/>
      <c r="BA418" s="260"/>
      <c r="BB418" s="260"/>
      <c r="BC418" s="260"/>
      <c r="BD418" s="260"/>
      <c r="BE418" s="260"/>
      <c r="BF418" s="260"/>
      <c r="BG418" s="210"/>
      <c r="BH418" s="210"/>
      <c r="BI418" s="210"/>
    </row>
    <row r="419" spans="1:61" x14ac:dyDescent="0.25">
      <c r="A419" s="171" t="s">
        <v>91</v>
      </c>
      <c r="B419" s="164"/>
      <c r="C419" s="299" t="s">
        <v>628</v>
      </c>
      <c r="D419" s="166"/>
      <c r="E419" s="168"/>
      <c r="F419" s="167"/>
      <c r="G419" s="168"/>
      <c r="AO419" s="260"/>
      <c r="AP419" s="260"/>
      <c r="AQ419" s="260"/>
      <c r="AR419" s="260"/>
      <c r="AS419" s="260"/>
      <c r="AT419" s="260"/>
      <c r="AU419" s="260"/>
      <c r="AV419" s="260"/>
      <c r="AW419" s="260"/>
      <c r="AX419" s="260"/>
      <c r="AY419" s="260"/>
      <c r="AZ419" s="260"/>
      <c r="BA419" s="260"/>
      <c r="BB419" s="260"/>
      <c r="BC419" s="260"/>
      <c r="BD419" s="260"/>
      <c r="BE419" s="260"/>
      <c r="BF419" s="260"/>
      <c r="BG419" s="210"/>
      <c r="BH419" s="210"/>
      <c r="BI419" s="210"/>
    </row>
    <row r="420" spans="1:61" x14ac:dyDescent="0.25">
      <c r="A420" s="171" t="s">
        <v>91</v>
      </c>
      <c r="B420" s="164"/>
      <c r="C420" s="299" t="s">
        <v>628</v>
      </c>
      <c r="D420" s="166"/>
      <c r="E420" s="168"/>
      <c r="F420" s="167"/>
      <c r="G420" s="168"/>
      <c r="AO420" s="260"/>
      <c r="AP420" s="260"/>
      <c r="AQ420" s="260"/>
      <c r="AR420" s="260"/>
      <c r="AS420" s="260"/>
      <c r="AT420" s="260"/>
      <c r="AU420" s="260"/>
      <c r="AV420" s="260"/>
      <c r="AW420" s="260"/>
      <c r="AX420" s="260"/>
      <c r="AY420" s="260"/>
      <c r="AZ420" s="260"/>
      <c r="BA420" s="260"/>
      <c r="BB420" s="260"/>
      <c r="BC420" s="260"/>
      <c r="BD420" s="260"/>
      <c r="BE420" s="260"/>
      <c r="BF420" s="260"/>
      <c r="BG420" s="210"/>
      <c r="BH420" s="210"/>
      <c r="BI420" s="210"/>
    </row>
    <row r="421" spans="1:61" x14ac:dyDescent="0.25">
      <c r="A421" s="171" t="s">
        <v>91</v>
      </c>
      <c r="B421" s="164"/>
      <c r="C421" s="299" t="s">
        <v>628</v>
      </c>
      <c r="D421" s="166"/>
      <c r="E421" s="168"/>
      <c r="F421" s="167"/>
      <c r="G421" s="168"/>
      <c r="AO421" s="260"/>
      <c r="AP421" s="260"/>
      <c r="AQ421" s="260"/>
      <c r="AR421" s="260"/>
      <c r="AS421" s="260"/>
      <c r="AT421" s="260"/>
      <c r="AU421" s="260"/>
      <c r="AV421" s="260"/>
      <c r="AW421" s="260"/>
      <c r="AX421" s="260"/>
      <c r="AY421" s="260"/>
      <c r="AZ421" s="260"/>
      <c r="BA421" s="260"/>
      <c r="BB421" s="260"/>
      <c r="BC421" s="260"/>
      <c r="BD421" s="260"/>
      <c r="BE421" s="260"/>
      <c r="BF421" s="260"/>
      <c r="BG421" s="210"/>
      <c r="BH421" s="210"/>
      <c r="BI421" s="210"/>
    </row>
    <row r="422" spans="1:61" x14ac:dyDescent="0.25">
      <c r="A422" s="171" t="s">
        <v>91</v>
      </c>
      <c r="B422" s="164"/>
      <c r="C422" s="299" t="s">
        <v>628</v>
      </c>
      <c r="D422" s="166"/>
      <c r="E422" s="168"/>
      <c r="F422" s="167"/>
      <c r="G422" s="168"/>
      <c r="AO422" s="260"/>
      <c r="AP422" s="260"/>
      <c r="AQ422" s="260"/>
      <c r="AR422" s="260"/>
      <c r="AS422" s="260"/>
      <c r="AT422" s="260"/>
      <c r="AU422" s="260"/>
      <c r="AV422" s="260"/>
      <c r="AW422" s="260"/>
      <c r="AX422" s="260"/>
      <c r="AY422" s="260"/>
      <c r="AZ422" s="260"/>
      <c r="BA422" s="260"/>
      <c r="BB422" s="260"/>
      <c r="BC422" s="260"/>
      <c r="BD422" s="260"/>
      <c r="BE422" s="260"/>
      <c r="BF422" s="260"/>
      <c r="BG422" s="210"/>
      <c r="BH422" s="210"/>
      <c r="BI422" s="210"/>
    </row>
    <row r="423" spans="1:61" x14ac:dyDescent="0.25">
      <c r="A423" s="171" t="s">
        <v>91</v>
      </c>
      <c r="B423" s="164"/>
      <c r="C423" s="299" t="s">
        <v>628</v>
      </c>
      <c r="D423" s="166"/>
      <c r="E423" s="168"/>
      <c r="F423" s="167"/>
      <c r="G423" s="168"/>
      <c r="AO423" s="260"/>
      <c r="AP423" s="260"/>
      <c r="AQ423" s="260"/>
      <c r="AR423" s="260"/>
      <c r="AS423" s="260"/>
      <c r="AT423" s="260"/>
      <c r="AU423" s="260"/>
      <c r="AV423" s="260"/>
      <c r="AW423" s="260"/>
      <c r="AX423" s="260"/>
      <c r="AY423" s="260"/>
      <c r="AZ423" s="260"/>
      <c r="BA423" s="260"/>
      <c r="BB423" s="260"/>
      <c r="BC423" s="260"/>
      <c r="BD423" s="260"/>
      <c r="BE423" s="260"/>
      <c r="BF423" s="260"/>
      <c r="BG423" s="210"/>
      <c r="BH423" s="210"/>
      <c r="BI423" s="210"/>
    </row>
    <row r="424" spans="1:61" x14ac:dyDescent="0.25">
      <c r="A424" s="171" t="s">
        <v>91</v>
      </c>
      <c r="B424" s="164"/>
      <c r="C424" s="299" t="s">
        <v>628</v>
      </c>
      <c r="D424" s="166"/>
      <c r="E424" s="168"/>
      <c r="F424" s="167"/>
      <c r="G424" s="168"/>
      <c r="AO424" s="260"/>
      <c r="AP424" s="260"/>
      <c r="AQ424" s="260"/>
      <c r="AR424" s="260"/>
      <c r="AS424" s="260"/>
      <c r="AT424" s="260"/>
      <c r="AU424" s="260"/>
      <c r="AV424" s="260"/>
      <c r="AW424" s="260"/>
      <c r="AX424" s="260"/>
      <c r="AY424" s="260"/>
      <c r="AZ424" s="260"/>
      <c r="BA424" s="260"/>
      <c r="BB424" s="260"/>
      <c r="BC424" s="260"/>
      <c r="BD424" s="260"/>
      <c r="BE424" s="260"/>
      <c r="BF424" s="260"/>
      <c r="BG424" s="210"/>
      <c r="BH424" s="210"/>
      <c r="BI424" s="210"/>
    </row>
    <row r="425" spans="1:61" x14ac:dyDescent="0.25">
      <c r="A425" s="171" t="s">
        <v>91</v>
      </c>
      <c r="B425" s="164"/>
      <c r="C425" s="299" t="s">
        <v>628</v>
      </c>
      <c r="D425" s="166"/>
      <c r="E425" s="168"/>
      <c r="F425" s="167"/>
      <c r="G425" s="168"/>
      <c r="AO425" s="260"/>
      <c r="AP425" s="260"/>
      <c r="AQ425" s="260"/>
      <c r="AR425" s="260"/>
      <c r="AS425" s="260"/>
      <c r="AT425" s="260"/>
      <c r="AU425" s="260"/>
      <c r="AV425" s="260"/>
      <c r="AW425" s="260"/>
      <c r="AX425" s="260"/>
      <c r="AY425" s="260"/>
      <c r="AZ425" s="260"/>
      <c r="BA425" s="260"/>
      <c r="BB425" s="260"/>
      <c r="BC425" s="260"/>
      <c r="BD425" s="260"/>
      <c r="BE425" s="260"/>
      <c r="BF425" s="260"/>
      <c r="BG425" s="210"/>
      <c r="BH425" s="210"/>
      <c r="BI425" s="210"/>
    </row>
    <row r="426" spans="1:61" x14ac:dyDescent="0.25">
      <c r="A426" s="171" t="s">
        <v>91</v>
      </c>
      <c r="B426" s="164"/>
      <c r="C426" s="299" t="s">
        <v>628</v>
      </c>
      <c r="D426" s="166"/>
      <c r="E426" s="168"/>
      <c r="F426" s="167"/>
      <c r="G426" s="168"/>
      <c r="AO426" s="260"/>
      <c r="AP426" s="260"/>
      <c r="AQ426" s="260"/>
      <c r="AR426" s="260"/>
      <c r="AS426" s="260"/>
      <c r="AT426" s="260"/>
      <c r="AU426" s="260"/>
      <c r="AV426" s="260"/>
      <c r="AW426" s="260"/>
      <c r="AX426" s="260"/>
      <c r="AY426" s="260"/>
      <c r="AZ426" s="260"/>
      <c r="BA426" s="260"/>
      <c r="BB426" s="260"/>
      <c r="BC426" s="260"/>
      <c r="BD426" s="260"/>
      <c r="BE426" s="260"/>
      <c r="BF426" s="260"/>
      <c r="BG426" s="210"/>
      <c r="BH426" s="210"/>
      <c r="BI426" s="210"/>
    </row>
    <row r="427" spans="1:61" x14ac:dyDescent="0.25">
      <c r="A427" s="171" t="s">
        <v>91</v>
      </c>
      <c r="B427" s="164"/>
      <c r="C427" s="299" t="s">
        <v>628</v>
      </c>
      <c r="D427" s="166"/>
      <c r="E427" s="168"/>
      <c r="F427" s="167"/>
      <c r="G427" s="168"/>
      <c r="AO427" s="260"/>
      <c r="AP427" s="260"/>
      <c r="AQ427" s="260"/>
      <c r="AR427" s="260"/>
      <c r="AS427" s="260"/>
      <c r="AT427" s="260"/>
      <c r="AU427" s="260"/>
      <c r="AV427" s="260"/>
      <c r="AW427" s="260"/>
      <c r="AX427" s="260"/>
      <c r="AY427" s="260"/>
      <c r="AZ427" s="260"/>
      <c r="BA427" s="260"/>
      <c r="BB427" s="260"/>
      <c r="BC427" s="260"/>
      <c r="BD427" s="260"/>
      <c r="BE427" s="260"/>
      <c r="BF427" s="260"/>
      <c r="BG427" s="210"/>
      <c r="BH427" s="210"/>
      <c r="BI427" s="210"/>
    </row>
    <row r="428" spans="1:61" x14ac:dyDescent="0.25">
      <c r="A428" s="171" t="s">
        <v>91</v>
      </c>
      <c r="B428" s="164"/>
      <c r="C428" s="299" t="s">
        <v>628</v>
      </c>
      <c r="D428" s="166"/>
      <c r="E428" s="168"/>
      <c r="F428" s="167"/>
      <c r="G428" s="168"/>
      <c r="AO428" s="260"/>
      <c r="AP428" s="260"/>
      <c r="AQ428" s="260"/>
      <c r="AR428" s="260"/>
      <c r="AS428" s="260"/>
      <c r="AT428" s="260"/>
      <c r="AU428" s="260"/>
      <c r="AV428" s="260"/>
      <c r="AW428" s="260"/>
      <c r="AX428" s="260"/>
      <c r="AY428" s="260"/>
      <c r="AZ428" s="260"/>
      <c r="BA428" s="260"/>
      <c r="BB428" s="260"/>
      <c r="BC428" s="260"/>
      <c r="BD428" s="260"/>
      <c r="BE428" s="260"/>
      <c r="BF428" s="260"/>
      <c r="BG428" s="210"/>
      <c r="BH428" s="210"/>
      <c r="BI428" s="210"/>
    </row>
    <row r="429" spans="1:61" x14ac:dyDescent="0.25">
      <c r="A429" s="171" t="s">
        <v>91</v>
      </c>
      <c r="B429" s="164"/>
      <c r="C429" s="299" t="s">
        <v>628</v>
      </c>
      <c r="D429" s="166"/>
      <c r="E429" s="168"/>
      <c r="F429" s="167"/>
      <c r="G429" s="168"/>
      <c r="AO429" s="260"/>
      <c r="AP429" s="260"/>
      <c r="AQ429" s="260"/>
      <c r="AR429" s="260"/>
      <c r="AS429" s="260"/>
      <c r="AT429" s="260"/>
      <c r="AU429" s="260"/>
      <c r="AV429" s="260"/>
      <c r="AW429" s="260"/>
      <c r="AX429" s="260"/>
      <c r="AY429" s="260"/>
      <c r="AZ429" s="260"/>
      <c r="BA429" s="260"/>
      <c r="BB429" s="260"/>
      <c r="BC429" s="260"/>
      <c r="BD429" s="260"/>
      <c r="BE429" s="260"/>
      <c r="BF429" s="260"/>
      <c r="BG429" s="210"/>
      <c r="BH429" s="210"/>
      <c r="BI429" s="210"/>
    </row>
    <row r="430" spans="1:61" x14ac:dyDescent="0.25">
      <c r="A430" s="171" t="s">
        <v>91</v>
      </c>
      <c r="B430" s="164"/>
      <c r="C430" s="299" t="s">
        <v>628</v>
      </c>
      <c r="D430" s="166"/>
      <c r="E430" s="168"/>
      <c r="F430" s="167"/>
      <c r="G430" s="168"/>
      <c r="AO430" s="260"/>
      <c r="AP430" s="260"/>
      <c r="AQ430" s="260"/>
      <c r="AR430" s="260"/>
      <c r="AS430" s="260"/>
      <c r="AT430" s="260"/>
      <c r="AU430" s="260"/>
      <c r="AV430" s="260"/>
      <c r="AW430" s="260"/>
      <c r="AX430" s="260"/>
      <c r="AY430" s="260"/>
      <c r="AZ430" s="260"/>
      <c r="BA430" s="260"/>
      <c r="BB430" s="260"/>
      <c r="BC430" s="260"/>
      <c r="BD430" s="260"/>
      <c r="BE430" s="260"/>
      <c r="BF430" s="260"/>
      <c r="BG430" s="210"/>
      <c r="BH430" s="210"/>
      <c r="BI430" s="210"/>
    </row>
    <row r="431" spans="1:61" x14ac:dyDescent="0.25">
      <c r="A431" s="171" t="s">
        <v>91</v>
      </c>
      <c r="B431" s="164"/>
      <c r="C431" s="299" t="s">
        <v>628</v>
      </c>
      <c r="D431" s="166"/>
      <c r="E431" s="168"/>
      <c r="F431" s="167"/>
      <c r="G431" s="168"/>
      <c r="AO431" s="260"/>
      <c r="AP431" s="260"/>
      <c r="AQ431" s="260"/>
      <c r="AR431" s="260"/>
      <c r="AS431" s="260"/>
      <c r="AT431" s="260"/>
      <c r="AU431" s="260"/>
      <c r="AV431" s="260"/>
      <c r="AW431" s="260"/>
      <c r="AX431" s="260"/>
      <c r="AY431" s="260"/>
      <c r="AZ431" s="260"/>
      <c r="BA431" s="260"/>
      <c r="BB431" s="260"/>
      <c r="BC431" s="260"/>
      <c r="BD431" s="260"/>
      <c r="BE431" s="260"/>
      <c r="BF431" s="260"/>
      <c r="BG431" s="210"/>
      <c r="BH431" s="210"/>
      <c r="BI431" s="210"/>
    </row>
    <row r="432" spans="1:61" x14ac:dyDescent="0.25">
      <c r="A432" s="171" t="s">
        <v>91</v>
      </c>
      <c r="B432" s="164"/>
      <c r="C432" s="299" t="s">
        <v>628</v>
      </c>
      <c r="D432" s="166"/>
      <c r="E432" s="168"/>
      <c r="F432" s="167"/>
      <c r="G432" s="168"/>
      <c r="AO432" s="260"/>
      <c r="AP432" s="260"/>
      <c r="AQ432" s="260"/>
      <c r="AR432" s="260"/>
      <c r="AS432" s="260"/>
      <c r="AT432" s="260"/>
      <c r="AU432" s="260"/>
      <c r="AV432" s="260"/>
      <c r="AW432" s="260"/>
      <c r="AX432" s="260"/>
      <c r="AY432" s="260"/>
      <c r="AZ432" s="260"/>
      <c r="BA432" s="260"/>
      <c r="BB432" s="260"/>
      <c r="BC432" s="260"/>
      <c r="BD432" s="260"/>
      <c r="BE432" s="260"/>
      <c r="BF432" s="260"/>
      <c r="BG432" s="210"/>
      <c r="BH432" s="210"/>
      <c r="BI432" s="210"/>
    </row>
    <row r="433" spans="1:61" x14ac:dyDescent="0.25">
      <c r="A433" s="171" t="s">
        <v>91</v>
      </c>
      <c r="B433" s="164"/>
      <c r="C433" s="299" t="s">
        <v>628</v>
      </c>
      <c r="D433" s="166"/>
      <c r="E433" s="168"/>
      <c r="F433" s="167"/>
      <c r="G433" s="168"/>
      <c r="AO433" s="260"/>
      <c r="AP433" s="260"/>
      <c r="AQ433" s="260"/>
      <c r="AR433" s="260"/>
      <c r="AS433" s="260"/>
      <c r="AT433" s="260"/>
      <c r="AU433" s="260"/>
      <c r="AV433" s="260"/>
      <c r="AW433" s="260"/>
      <c r="AX433" s="260"/>
      <c r="AY433" s="260"/>
      <c r="AZ433" s="260"/>
      <c r="BA433" s="260"/>
      <c r="BB433" s="260"/>
      <c r="BC433" s="260"/>
      <c r="BD433" s="260"/>
      <c r="BE433" s="260"/>
      <c r="BF433" s="260"/>
      <c r="BG433" s="210"/>
      <c r="BH433" s="210"/>
      <c r="BI433" s="210"/>
    </row>
    <row r="434" spans="1:61" x14ac:dyDescent="0.25">
      <c r="A434" s="171" t="s">
        <v>91</v>
      </c>
      <c r="B434" s="164"/>
      <c r="C434" s="299" t="s">
        <v>628</v>
      </c>
      <c r="D434" s="166"/>
      <c r="E434" s="168"/>
      <c r="F434" s="167"/>
      <c r="G434" s="168"/>
      <c r="AO434" s="260"/>
      <c r="AP434" s="260"/>
      <c r="AQ434" s="260"/>
      <c r="AR434" s="260"/>
      <c r="AS434" s="260"/>
      <c r="AT434" s="260"/>
      <c r="AU434" s="260"/>
      <c r="AV434" s="260"/>
      <c r="AW434" s="260"/>
      <c r="AX434" s="260"/>
      <c r="AY434" s="260"/>
      <c r="AZ434" s="260"/>
      <c r="BA434" s="260"/>
      <c r="BB434" s="260"/>
      <c r="BC434" s="260"/>
      <c r="BD434" s="260"/>
      <c r="BE434" s="260"/>
      <c r="BF434" s="260"/>
      <c r="BG434" s="210"/>
      <c r="BH434" s="210"/>
      <c r="BI434" s="210"/>
    </row>
    <row r="435" spans="1:61" x14ac:dyDescent="0.25">
      <c r="A435" s="171" t="s">
        <v>91</v>
      </c>
      <c r="B435" s="164"/>
      <c r="C435" s="299" t="s">
        <v>628</v>
      </c>
      <c r="D435" s="166"/>
      <c r="E435" s="168"/>
      <c r="F435" s="167"/>
      <c r="G435" s="168"/>
      <c r="AO435" s="260"/>
      <c r="AP435" s="260"/>
      <c r="AQ435" s="260"/>
      <c r="AR435" s="260"/>
      <c r="AS435" s="260"/>
      <c r="AT435" s="260"/>
      <c r="AU435" s="260"/>
      <c r="AV435" s="260"/>
      <c r="AW435" s="260"/>
      <c r="AX435" s="260"/>
      <c r="AY435" s="260"/>
      <c r="AZ435" s="260"/>
      <c r="BA435" s="260"/>
      <c r="BB435" s="260"/>
      <c r="BC435" s="260"/>
      <c r="BD435" s="260"/>
      <c r="BE435" s="260"/>
      <c r="BF435" s="260"/>
      <c r="BG435" s="210"/>
      <c r="BH435" s="210"/>
      <c r="BI435" s="210"/>
    </row>
    <row r="436" spans="1:61" x14ac:dyDescent="0.25">
      <c r="A436" s="171" t="s">
        <v>91</v>
      </c>
      <c r="B436" s="164"/>
      <c r="C436" s="299" t="s">
        <v>628</v>
      </c>
      <c r="D436" s="166"/>
      <c r="E436" s="168"/>
      <c r="F436" s="167"/>
      <c r="G436" s="168"/>
      <c r="AO436" s="260"/>
      <c r="AP436" s="260"/>
      <c r="AQ436" s="260"/>
      <c r="AR436" s="260"/>
      <c r="AS436" s="260"/>
      <c r="AT436" s="260"/>
      <c r="AU436" s="260"/>
      <c r="AV436" s="260"/>
      <c r="AW436" s="260"/>
      <c r="AX436" s="260"/>
      <c r="AY436" s="260"/>
      <c r="AZ436" s="260"/>
      <c r="BA436" s="260"/>
      <c r="BB436" s="260"/>
      <c r="BC436" s="260"/>
      <c r="BD436" s="260"/>
      <c r="BE436" s="260"/>
      <c r="BF436" s="260"/>
      <c r="BG436" s="210"/>
      <c r="BH436" s="210"/>
      <c r="BI436" s="210"/>
    </row>
    <row r="437" spans="1:61" x14ac:dyDescent="0.25">
      <c r="A437" s="171" t="s">
        <v>91</v>
      </c>
      <c r="B437" s="164"/>
      <c r="C437" s="299" t="s">
        <v>628</v>
      </c>
      <c r="D437" s="166"/>
      <c r="E437" s="168"/>
      <c r="F437" s="167"/>
      <c r="G437" s="168"/>
      <c r="AO437" s="260"/>
      <c r="AP437" s="260"/>
      <c r="AQ437" s="260"/>
      <c r="AR437" s="260"/>
      <c r="AS437" s="260"/>
      <c r="AT437" s="260"/>
      <c r="AU437" s="260"/>
      <c r="AV437" s="260"/>
      <c r="AW437" s="260"/>
      <c r="AX437" s="260"/>
      <c r="AY437" s="260"/>
      <c r="AZ437" s="260"/>
      <c r="BA437" s="260"/>
      <c r="BB437" s="260"/>
      <c r="BC437" s="260"/>
      <c r="BD437" s="260"/>
      <c r="BE437" s="260"/>
      <c r="BF437" s="260"/>
      <c r="BG437" s="210"/>
      <c r="BH437" s="210"/>
      <c r="BI437" s="210"/>
    </row>
    <row r="438" spans="1:61" x14ac:dyDescent="0.25">
      <c r="A438" s="171" t="s">
        <v>91</v>
      </c>
      <c r="B438" s="164"/>
      <c r="C438" s="299" t="s">
        <v>628</v>
      </c>
      <c r="D438" s="166"/>
      <c r="E438" s="168"/>
      <c r="F438" s="167"/>
      <c r="G438" s="168"/>
      <c r="AO438" s="260"/>
      <c r="AP438" s="260"/>
      <c r="AQ438" s="260"/>
      <c r="AR438" s="260"/>
      <c r="AS438" s="260"/>
      <c r="AT438" s="260"/>
      <c r="AU438" s="260"/>
      <c r="AV438" s="260"/>
      <c r="AW438" s="260"/>
      <c r="AX438" s="260"/>
      <c r="AY438" s="260"/>
      <c r="AZ438" s="260"/>
      <c r="BA438" s="260"/>
      <c r="BB438" s="260"/>
      <c r="BC438" s="260"/>
      <c r="BD438" s="260"/>
      <c r="BE438" s="260"/>
      <c r="BF438" s="260"/>
      <c r="BG438" s="210"/>
      <c r="BH438" s="210"/>
      <c r="BI438" s="210"/>
    </row>
    <row r="439" spans="1:61" x14ac:dyDescent="0.25">
      <c r="A439" s="171" t="s">
        <v>91</v>
      </c>
      <c r="B439" s="164"/>
      <c r="C439" s="299" t="s">
        <v>628</v>
      </c>
      <c r="D439" s="166"/>
      <c r="E439" s="168"/>
      <c r="F439" s="167"/>
      <c r="G439" s="168"/>
      <c r="AO439" s="260"/>
      <c r="AP439" s="260"/>
      <c r="AQ439" s="260"/>
      <c r="AR439" s="260"/>
      <c r="AS439" s="260"/>
      <c r="AT439" s="260"/>
      <c r="AU439" s="260"/>
      <c r="AV439" s="260"/>
      <c r="AW439" s="260"/>
      <c r="AX439" s="260"/>
      <c r="AY439" s="260"/>
      <c r="AZ439" s="260"/>
      <c r="BA439" s="260"/>
      <c r="BB439" s="260"/>
      <c r="BC439" s="260"/>
      <c r="BD439" s="260"/>
      <c r="BE439" s="260"/>
      <c r="BF439" s="260"/>
      <c r="BG439" s="210"/>
      <c r="BH439" s="210"/>
      <c r="BI439" s="210"/>
    </row>
    <row r="440" spans="1:61" x14ac:dyDescent="0.25">
      <c r="A440" s="171" t="s">
        <v>91</v>
      </c>
      <c r="B440" s="164"/>
      <c r="C440" s="299" t="s">
        <v>628</v>
      </c>
      <c r="D440" s="166"/>
      <c r="E440" s="168"/>
      <c r="F440" s="167"/>
      <c r="G440" s="168"/>
      <c r="AO440" s="260"/>
      <c r="AP440" s="260"/>
      <c r="AQ440" s="260"/>
      <c r="AR440" s="260"/>
      <c r="AS440" s="260"/>
      <c r="AT440" s="260"/>
      <c r="AU440" s="260"/>
      <c r="AV440" s="260"/>
      <c r="AW440" s="260"/>
      <c r="AX440" s="260"/>
      <c r="AY440" s="260"/>
      <c r="AZ440" s="260"/>
      <c r="BA440" s="260"/>
      <c r="BB440" s="260"/>
      <c r="BC440" s="260"/>
      <c r="BD440" s="260"/>
      <c r="BE440" s="260"/>
      <c r="BF440" s="260"/>
      <c r="BG440" s="210"/>
      <c r="BH440" s="210"/>
      <c r="BI440" s="210"/>
    </row>
    <row r="441" spans="1:61" x14ac:dyDescent="0.25">
      <c r="A441" s="171" t="s">
        <v>91</v>
      </c>
      <c r="B441" s="164"/>
      <c r="C441" s="299" t="s">
        <v>628</v>
      </c>
      <c r="D441" s="166"/>
      <c r="E441" s="168"/>
      <c r="F441" s="167"/>
      <c r="G441" s="168"/>
      <c r="AO441" s="260"/>
      <c r="AP441" s="260"/>
      <c r="AQ441" s="260"/>
      <c r="AR441" s="260"/>
      <c r="AS441" s="260"/>
      <c r="AT441" s="260"/>
      <c r="AU441" s="260"/>
      <c r="AV441" s="260"/>
      <c r="AW441" s="260"/>
      <c r="AX441" s="260"/>
      <c r="AY441" s="260"/>
      <c r="AZ441" s="260"/>
      <c r="BA441" s="260"/>
      <c r="BB441" s="260"/>
      <c r="BC441" s="260"/>
      <c r="BD441" s="260"/>
      <c r="BE441" s="260"/>
      <c r="BF441" s="260"/>
      <c r="BG441" s="210"/>
      <c r="BH441" s="210"/>
      <c r="BI441" s="210"/>
    </row>
    <row r="442" spans="1:61" x14ac:dyDescent="0.25">
      <c r="A442" s="171" t="s">
        <v>91</v>
      </c>
      <c r="B442" s="164"/>
      <c r="C442" s="299" t="s">
        <v>628</v>
      </c>
      <c r="D442" s="166"/>
      <c r="E442" s="168"/>
      <c r="F442" s="167"/>
      <c r="G442" s="168"/>
      <c r="AO442" s="260"/>
      <c r="AP442" s="260"/>
      <c r="AQ442" s="260"/>
      <c r="AR442" s="260"/>
      <c r="AS442" s="260"/>
      <c r="AT442" s="260"/>
      <c r="AU442" s="260"/>
      <c r="AV442" s="260"/>
      <c r="AW442" s="260"/>
      <c r="AX442" s="260"/>
      <c r="AY442" s="260"/>
      <c r="AZ442" s="260"/>
      <c r="BA442" s="260"/>
      <c r="BB442" s="260"/>
      <c r="BC442" s="260"/>
      <c r="BD442" s="260"/>
      <c r="BE442" s="260"/>
      <c r="BF442" s="260"/>
      <c r="BG442" s="210"/>
      <c r="BH442" s="210"/>
      <c r="BI442" s="210"/>
    </row>
    <row r="443" spans="1:61" x14ac:dyDescent="0.25">
      <c r="A443" s="171" t="s">
        <v>91</v>
      </c>
      <c r="B443" s="164"/>
      <c r="C443" s="299" t="s">
        <v>628</v>
      </c>
      <c r="D443" s="166"/>
      <c r="E443" s="168"/>
      <c r="F443" s="167"/>
      <c r="G443" s="168"/>
      <c r="AO443" s="260"/>
      <c r="AP443" s="260"/>
      <c r="AQ443" s="260"/>
      <c r="AR443" s="260"/>
      <c r="AS443" s="260"/>
      <c r="AT443" s="260"/>
      <c r="AU443" s="260"/>
      <c r="AV443" s="260"/>
      <c r="AW443" s="260"/>
      <c r="AX443" s="260"/>
      <c r="AY443" s="260"/>
      <c r="AZ443" s="260"/>
      <c r="BA443" s="260"/>
      <c r="BB443" s="260"/>
      <c r="BC443" s="260"/>
      <c r="BD443" s="260"/>
      <c r="BE443" s="260"/>
      <c r="BF443" s="260"/>
      <c r="BG443" s="210"/>
      <c r="BH443" s="210"/>
      <c r="BI443" s="210"/>
    </row>
    <row r="444" spans="1:61" x14ac:dyDescent="0.25">
      <c r="A444" s="171" t="s">
        <v>91</v>
      </c>
      <c r="B444" s="164"/>
      <c r="C444" s="299" t="s">
        <v>628</v>
      </c>
      <c r="D444" s="166"/>
      <c r="E444" s="168"/>
      <c r="F444" s="167"/>
      <c r="G444" s="168"/>
      <c r="AO444" s="260"/>
      <c r="AP444" s="260"/>
      <c r="AQ444" s="260"/>
      <c r="AR444" s="260"/>
      <c r="AS444" s="260"/>
      <c r="AT444" s="260"/>
      <c r="AU444" s="260"/>
      <c r="AV444" s="260"/>
      <c r="AW444" s="260"/>
      <c r="AX444" s="260"/>
      <c r="AY444" s="260"/>
      <c r="AZ444" s="260"/>
      <c r="BA444" s="260"/>
      <c r="BB444" s="260"/>
      <c r="BC444" s="260"/>
      <c r="BD444" s="260"/>
      <c r="BE444" s="260"/>
      <c r="BF444" s="260"/>
      <c r="BG444" s="210"/>
      <c r="BH444" s="210"/>
      <c r="BI444" s="210"/>
    </row>
    <row r="445" spans="1:61" x14ac:dyDescent="0.25">
      <c r="A445" s="171" t="s">
        <v>91</v>
      </c>
      <c r="B445" s="164"/>
      <c r="C445" s="299" t="s">
        <v>628</v>
      </c>
      <c r="D445" s="166"/>
      <c r="E445" s="168"/>
      <c r="F445" s="167"/>
      <c r="G445" s="168"/>
      <c r="AO445" s="260"/>
      <c r="AP445" s="260"/>
      <c r="AQ445" s="260"/>
      <c r="AR445" s="260"/>
      <c r="AS445" s="260"/>
      <c r="AT445" s="260"/>
      <c r="AU445" s="260"/>
      <c r="AV445" s="260"/>
      <c r="AW445" s="260"/>
      <c r="AX445" s="260"/>
      <c r="AY445" s="260"/>
      <c r="AZ445" s="260"/>
      <c r="BA445" s="260"/>
      <c r="BB445" s="260"/>
      <c r="BC445" s="260"/>
      <c r="BD445" s="260"/>
      <c r="BE445" s="260"/>
      <c r="BF445" s="260"/>
      <c r="BG445" s="210"/>
      <c r="BH445" s="210"/>
      <c r="BI445" s="210"/>
    </row>
    <row r="446" spans="1:61" x14ac:dyDescent="0.25">
      <c r="A446" s="171" t="s">
        <v>91</v>
      </c>
      <c r="B446" s="164"/>
      <c r="C446" s="299" t="s">
        <v>628</v>
      </c>
      <c r="D446" s="166"/>
      <c r="E446" s="168"/>
      <c r="F446" s="167"/>
      <c r="G446" s="168"/>
      <c r="AO446" s="260"/>
      <c r="AP446" s="260"/>
      <c r="AQ446" s="260"/>
      <c r="AR446" s="260"/>
      <c r="AS446" s="260"/>
      <c r="AT446" s="260"/>
      <c r="AU446" s="260"/>
      <c r="AV446" s="260"/>
      <c r="AW446" s="260"/>
      <c r="AX446" s="260"/>
      <c r="AY446" s="260"/>
      <c r="AZ446" s="260"/>
      <c r="BA446" s="260"/>
      <c r="BB446" s="260"/>
      <c r="BC446" s="260"/>
      <c r="BD446" s="260"/>
      <c r="BE446" s="260"/>
      <c r="BF446" s="260"/>
      <c r="BG446" s="210"/>
      <c r="BH446" s="210"/>
      <c r="BI446" s="210"/>
    </row>
    <row r="447" spans="1:61" x14ac:dyDescent="0.25">
      <c r="A447" s="171" t="s">
        <v>91</v>
      </c>
      <c r="B447" s="164"/>
      <c r="C447" s="299" t="s">
        <v>628</v>
      </c>
      <c r="D447" s="166"/>
      <c r="E447" s="168"/>
      <c r="F447" s="167"/>
      <c r="G447" s="168"/>
      <c r="AO447" s="260"/>
      <c r="AP447" s="260"/>
      <c r="AQ447" s="260"/>
      <c r="AR447" s="260"/>
      <c r="AS447" s="260"/>
      <c r="AT447" s="260"/>
      <c r="AU447" s="260"/>
      <c r="AV447" s="260"/>
      <c r="AW447" s="260"/>
      <c r="AX447" s="260"/>
      <c r="AY447" s="260"/>
      <c r="AZ447" s="260"/>
      <c r="BA447" s="260"/>
      <c r="BB447" s="260"/>
      <c r="BC447" s="260"/>
      <c r="BD447" s="260"/>
      <c r="BE447" s="260"/>
      <c r="BF447" s="260"/>
      <c r="BG447" s="210"/>
      <c r="BH447" s="210"/>
      <c r="BI447" s="210"/>
    </row>
    <row r="448" spans="1:61" x14ac:dyDescent="0.25">
      <c r="A448" s="171" t="s">
        <v>91</v>
      </c>
      <c r="B448" s="164"/>
      <c r="C448" s="299" t="s">
        <v>628</v>
      </c>
      <c r="D448" s="166"/>
      <c r="E448" s="168"/>
      <c r="F448" s="167"/>
      <c r="G448" s="168"/>
      <c r="AO448" s="260"/>
      <c r="AP448" s="260"/>
      <c r="AQ448" s="260"/>
      <c r="AR448" s="260"/>
      <c r="AS448" s="260"/>
      <c r="AT448" s="260"/>
      <c r="AU448" s="260"/>
      <c r="AV448" s="260"/>
      <c r="AW448" s="260"/>
      <c r="AX448" s="260"/>
      <c r="AY448" s="260"/>
      <c r="AZ448" s="260"/>
      <c r="BA448" s="260"/>
      <c r="BB448" s="260"/>
      <c r="BC448" s="260"/>
      <c r="BD448" s="260"/>
      <c r="BE448" s="260"/>
      <c r="BF448" s="260"/>
      <c r="BG448" s="210"/>
      <c r="BH448" s="210"/>
      <c r="BI448" s="210"/>
    </row>
    <row r="449" spans="1:61" x14ac:dyDescent="0.25">
      <c r="A449" s="171" t="s">
        <v>91</v>
      </c>
      <c r="B449" s="164"/>
      <c r="C449" s="299" t="s">
        <v>628</v>
      </c>
      <c r="D449" s="166"/>
      <c r="E449" s="168"/>
      <c r="F449" s="167"/>
      <c r="G449" s="168"/>
      <c r="AO449" s="260"/>
      <c r="AP449" s="260"/>
      <c r="AQ449" s="260"/>
      <c r="AR449" s="260"/>
      <c r="AS449" s="260"/>
      <c r="AT449" s="260"/>
      <c r="AU449" s="260"/>
      <c r="AV449" s="260"/>
      <c r="AW449" s="260"/>
      <c r="AX449" s="260"/>
      <c r="AY449" s="260"/>
      <c r="AZ449" s="260"/>
      <c r="BA449" s="260"/>
      <c r="BB449" s="260"/>
      <c r="BC449" s="260"/>
      <c r="BD449" s="260"/>
      <c r="BE449" s="260"/>
      <c r="BF449" s="260"/>
      <c r="BG449" s="210"/>
      <c r="BH449" s="210"/>
      <c r="BI449" s="210"/>
    </row>
    <row r="450" spans="1:61" x14ac:dyDescent="0.25">
      <c r="A450" s="171" t="s">
        <v>91</v>
      </c>
      <c r="B450" s="164"/>
      <c r="C450" s="299" t="s">
        <v>628</v>
      </c>
      <c r="D450" s="166"/>
      <c r="E450" s="168"/>
      <c r="F450" s="167"/>
      <c r="G450" s="168"/>
      <c r="AO450" s="260"/>
      <c r="AP450" s="260"/>
      <c r="AQ450" s="260"/>
      <c r="AR450" s="260"/>
      <c r="AS450" s="260"/>
      <c r="AT450" s="260"/>
      <c r="AU450" s="260"/>
      <c r="AV450" s="260"/>
      <c r="AW450" s="260"/>
      <c r="AX450" s="260"/>
      <c r="AY450" s="260"/>
      <c r="AZ450" s="260"/>
      <c r="BA450" s="260"/>
      <c r="BB450" s="260"/>
      <c r="BC450" s="260"/>
      <c r="BD450" s="260"/>
      <c r="BE450" s="260"/>
      <c r="BF450" s="260"/>
      <c r="BG450" s="210"/>
      <c r="BH450" s="210"/>
      <c r="BI450" s="210"/>
    </row>
    <row r="451" spans="1:61" x14ac:dyDescent="0.25">
      <c r="A451" s="171" t="s">
        <v>91</v>
      </c>
      <c r="B451" s="164"/>
      <c r="C451" s="299" t="s">
        <v>628</v>
      </c>
      <c r="D451" s="166"/>
      <c r="E451" s="168"/>
      <c r="F451" s="167"/>
      <c r="G451" s="168"/>
      <c r="AO451" s="260"/>
      <c r="AP451" s="260"/>
      <c r="AQ451" s="260"/>
      <c r="AR451" s="260"/>
      <c r="AS451" s="260"/>
      <c r="AT451" s="260"/>
      <c r="AU451" s="260"/>
      <c r="AV451" s="260"/>
      <c r="AW451" s="260"/>
      <c r="AX451" s="260"/>
      <c r="AY451" s="260"/>
      <c r="AZ451" s="260"/>
      <c r="BA451" s="260"/>
      <c r="BB451" s="260"/>
      <c r="BC451" s="260"/>
      <c r="BD451" s="260"/>
      <c r="BE451" s="260"/>
      <c r="BF451" s="260"/>
      <c r="BG451" s="210"/>
      <c r="BH451" s="210"/>
      <c r="BI451" s="210"/>
    </row>
    <row r="452" spans="1:61" x14ac:dyDescent="0.25">
      <c r="A452" s="171" t="s">
        <v>91</v>
      </c>
      <c r="B452" s="164"/>
      <c r="C452" s="299" t="s">
        <v>628</v>
      </c>
      <c r="D452" s="166"/>
      <c r="E452" s="168"/>
      <c r="F452" s="167"/>
      <c r="G452" s="168"/>
      <c r="AO452" s="260"/>
      <c r="AP452" s="260"/>
      <c r="AQ452" s="260"/>
      <c r="AR452" s="260"/>
      <c r="AS452" s="260"/>
      <c r="AT452" s="260"/>
      <c r="AU452" s="260"/>
      <c r="AV452" s="260"/>
      <c r="AW452" s="260"/>
      <c r="AX452" s="260"/>
      <c r="AY452" s="260"/>
      <c r="AZ452" s="260"/>
      <c r="BA452" s="260"/>
      <c r="BB452" s="260"/>
      <c r="BC452" s="260"/>
      <c r="BD452" s="260"/>
      <c r="BE452" s="260"/>
      <c r="BF452" s="260"/>
      <c r="BG452" s="210"/>
      <c r="BH452" s="210"/>
      <c r="BI452" s="210"/>
    </row>
    <row r="453" spans="1:61" x14ac:dyDescent="0.25">
      <c r="A453" s="171" t="s">
        <v>91</v>
      </c>
      <c r="B453" s="164"/>
      <c r="C453" s="299" t="s">
        <v>628</v>
      </c>
      <c r="D453" s="166"/>
      <c r="E453" s="168"/>
      <c r="F453" s="167"/>
      <c r="G453" s="168"/>
      <c r="AO453" s="260"/>
      <c r="AP453" s="260"/>
      <c r="AQ453" s="260"/>
      <c r="AR453" s="260"/>
      <c r="AS453" s="260"/>
      <c r="AT453" s="260"/>
      <c r="AU453" s="260"/>
      <c r="AV453" s="260"/>
      <c r="AW453" s="260"/>
      <c r="AX453" s="260"/>
      <c r="AY453" s="260"/>
      <c r="AZ453" s="260"/>
      <c r="BA453" s="260"/>
      <c r="BB453" s="260"/>
      <c r="BC453" s="260"/>
      <c r="BD453" s="260"/>
      <c r="BE453" s="260"/>
      <c r="BF453" s="260"/>
      <c r="BG453" s="210"/>
      <c r="BH453" s="210"/>
      <c r="BI453" s="210"/>
    </row>
    <row r="454" spans="1:61" x14ac:dyDescent="0.25">
      <c r="A454" s="171" t="s">
        <v>91</v>
      </c>
      <c r="B454" s="164"/>
      <c r="C454" s="299" t="s">
        <v>628</v>
      </c>
      <c r="D454" s="166"/>
      <c r="E454" s="168"/>
      <c r="F454" s="167"/>
      <c r="G454" s="168"/>
      <c r="AO454" s="260"/>
      <c r="AP454" s="260"/>
      <c r="AQ454" s="260"/>
      <c r="AR454" s="260"/>
      <c r="AS454" s="260"/>
      <c r="AT454" s="260"/>
      <c r="AU454" s="260"/>
      <c r="AV454" s="260"/>
      <c r="AW454" s="260"/>
      <c r="AX454" s="260"/>
      <c r="AY454" s="260"/>
      <c r="AZ454" s="260"/>
      <c r="BA454" s="260"/>
      <c r="BB454" s="260"/>
      <c r="BC454" s="260"/>
      <c r="BD454" s="260"/>
      <c r="BE454" s="260"/>
      <c r="BF454" s="260"/>
      <c r="BG454" s="210"/>
      <c r="BH454" s="210"/>
      <c r="BI454" s="210"/>
    </row>
    <row r="455" spans="1:61" x14ac:dyDescent="0.25">
      <c r="A455" s="171" t="s">
        <v>91</v>
      </c>
      <c r="B455" s="164"/>
      <c r="C455" s="299" t="s">
        <v>628</v>
      </c>
      <c r="D455" s="166"/>
      <c r="E455" s="168"/>
      <c r="F455" s="167"/>
      <c r="G455" s="168"/>
      <c r="AO455" s="260"/>
      <c r="AP455" s="260"/>
      <c r="AQ455" s="260"/>
      <c r="AR455" s="260"/>
      <c r="AS455" s="260"/>
      <c r="AT455" s="260"/>
      <c r="AU455" s="260"/>
      <c r="AV455" s="260"/>
      <c r="AW455" s="260"/>
      <c r="AX455" s="260"/>
      <c r="AY455" s="260"/>
      <c r="AZ455" s="260"/>
      <c r="BA455" s="260"/>
      <c r="BB455" s="260"/>
      <c r="BC455" s="260"/>
      <c r="BD455" s="260"/>
      <c r="BE455" s="260"/>
      <c r="BF455" s="260"/>
      <c r="BG455" s="210"/>
      <c r="BH455" s="210"/>
      <c r="BI455" s="210"/>
    </row>
    <row r="456" spans="1:61" x14ac:dyDescent="0.25">
      <c r="A456" s="171" t="s">
        <v>91</v>
      </c>
      <c r="B456" s="164"/>
      <c r="C456" s="299" t="s">
        <v>628</v>
      </c>
      <c r="D456" s="166"/>
      <c r="E456" s="168"/>
      <c r="F456" s="167"/>
      <c r="G456" s="168"/>
      <c r="AO456" s="260"/>
      <c r="AP456" s="260"/>
      <c r="AQ456" s="260"/>
      <c r="AR456" s="260"/>
      <c r="AS456" s="260"/>
      <c r="AT456" s="260"/>
      <c r="AU456" s="260"/>
      <c r="AV456" s="260"/>
      <c r="AW456" s="260"/>
      <c r="AX456" s="260"/>
      <c r="AY456" s="260"/>
      <c r="AZ456" s="260"/>
      <c r="BA456" s="260"/>
      <c r="BB456" s="260"/>
      <c r="BC456" s="260"/>
      <c r="BD456" s="260"/>
      <c r="BE456" s="260"/>
      <c r="BF456" s="260"/>
      <c r="BG456" s="210"/>
      <c r="BH456" s="210"/>
      <c r="BI456" s="210"/>
    </row>
    <row r="457" spans="1:61" x14ac:dyDescent="0.25">
      <c r="A457" s="171" t="s">
        <v>91</v>
      </c>
      <c r="B457" s="164"/>
      <c r="C457" s="299" t="s">
        <v>628</v>
      </c>
      <c r="D457" s="166"/>
      <c r="E457" s="168"/>
      <c r="F457" s="167"/>
      <c r="G457" s="168"/>
      <c r="AO457" s="260"/>
      <c r="AP457" s="260"/>
      <c r="AQ457" s="260"/>
      <c r="AR457" s="260"/>
      <c r="AS457" s="260"/>
      <c r="AT457" s="260"/>
      <c r="AU457" s="260"/>
      <c r="AV457" s="260"/>
      <c r="AW457" s="260"/>
      <c r="AX457" s="260"/>
      <c r="AY457" s="260"/>
      <c r="AZ457" s="260"/>
      <c r="BA457" s="260"/>
      <c r="BB457" s="260"/>
      <c r="BC457" s="260"/>
      <c r="BD457" s="260"/>
      <c r="BE457" s="260"/>
      <c r="BF457" s="260"/>
      <c r="BG457" s="210"/>
      <c r="BH457" s="210"/>
      <c r="BI457" s="210"/>
    </row>
    <row r="458" spans="1:61" x14ac:dyDescent="0.25">
      <c r="A458" s="171" t="s">
        <v>91</v>
      </c>
      <c r="B458" s="164"/>
      <c r="C458" s="299" t="s">
        <v>628</v>
      </c>
      <c r="D458" s="166"/>
      <c r="E458" s="168"/>
      <c r="F458" s="167"/>
      <c r="G458" s="168"/>
      <c r="AO458" s="260"/>
      <c r="AP458" s="260"/>
      <c r="AQ458" s="260"/>
      <c r="AR458" s="260"/>
      <c r="AS458" s="260"/>
      <c r="AT458" s="260"/>
      <c r="AU458" s="260"/>
      <c r="AV458" s="260"/>
      <c r="AW458" s="260"/>
      <c r="AX458" s="260"/>
      <c r="AY458" s="260"/>
      <c r="AZ458" s="260"/>
      <c r="BA458" s="260"/>
      <c r="BB458" s="260"/>
      <c r="BC458" s="260"/>
      <c r="BD458" s="260"/>
      <c r="BE458" s="260"/>
      <c r="BF458" s="260"/>
      <c r="BG458" s="210"/>
      <c r="BH458" s="210"/>
      <c r="BI458" s="210"/>
    </row>
    <row r="459" spans="1:61" x14ac:dyDescent="0.25">
      <c r="A459" s="171" t="s">
        <v>91</v>
      </c>
      <c r="B459" s="164"/>
      <c r="C459" s="299" t="s">
        <v>628</v>
      </c>
      <c r="D459" s="166"/>
      <c r="E459" s="168"/>
      <c r="F459" s="167"/>
      <c r="G459" s="168"/>
      <c r="AO459" s="260"/>
      <c r="AP459" s="260"/>
      <c r="AQ459" s="260"/>
      <c r="AR459" s="260"/>
      <c r="AS459" s="260"/>
      <c r="AT459" s="260"/>
      <c r="AU459" s="260"/>
      <c r="AV459" s="260"/>
      <c r="AW459" s="260"/>
      <c r="AX459" s="260"/>
      <c r="AY459" s="260"/>
      <c r="AZ459" s="260"/>
      <c r="BA459" s="260"/>
      <c r="BB459" s="260"/>
      <c r="BC459" s="260"/>
      <c r="BD459" s="260"/>
      <c r="BE459" s="260"/>
      <c r="BF459" s="260"/>
      <c r="BG459" s="210"/>
      <c r="BH459" s="210"/>
      <c r="BI459" s="210"/>
    </row>
    <row r="460" spans="1:61" x14ac:dyDescent="0.25">
      <c r="A460" s="171" t="s">
        <v>91</v>
      </c>
      <c r="B460" s="164"/>
      <c r="C460" s="299" t="s">
        <v>628</v>
      </c>
      <c r="D460" s="166"/>
      <c r="E460" s="168"/>
      <c r="F460" s="167"/>
      <c r="G460" s="168"/>
      <c r="AO460" s="260"/>
      <c r="AP460" s="260"/>
      <c r="AQ460" s="260"/>
      <c r="AR460" s="260"/>
      <c r="AS460" s="260"/>
      <c r="AT460" s="260"/>
      <c r="AU460" s="260"/>
      <c r="AV460" s="260"/>
      <c r="AW460" s="260"/>
      <c r="AX460" s="260"/>
      <c r="AY460" s="260"/>
      <c r="AZ460" s="260"/>
      <c r="BA460" s="260"/>
      <c r="BB460" s="260"/>
      <c r="BC460" s="260"/>
      <c r="BD460" s="260"/>
      <c r="BE460" s="260"/>
      <c r="BF460" s="260"/>
      <c r="BG460" s="210"/>
      <c r="BH460" s="210"/>
      <c r="BI460" s="210"/>
    </row>
    <row r="461" spans="1:61" x14ac:dyDescent="0.25">
      <c r="A461" s="171" t="s">
        <v>91</v>
      </c>
      <c r="B461" s="164"/>
      <c r="C461" s="299" t="s">
        <v>628</v>
      </c>
      <c r="D461" s="166"/>
      <c r="E461" s="168"/>
      <c r="F461" s="167"/>
      <c r="G461" s="168"/>
      <c r="AO461" s="260"/>
      <c r="AP461" s="260"/>
      <c r="AQ461" s="260"/>
      <c r="AR461" s="260"/>
      <c r="AS461" s="260"/>
      <c r="AT461" s="260"/>
      <c r="AU461" s="260"/>
      <c r="AV461" s="260"/>
      <c r="AW461" s="260"/>
      <c r="AX461" s="260"/>
      <c r="AY461" s="260"/>
      <c r="AZ461" s="260"/>
      <c r="BA461" s="260"/>
      <c r="BB461" s="260"/>
      <c r="BC461" s="260"/>
      <c r="BD461" s="260"/>
      <c r="BE461" s="260"/>
      <c r="BF461" s="260"/>
      <c r="BG461" s="210"/>
      <c r="BH461" s="210"/>
      <c r="BI461" s="210"/>
    </row>
    <row r="462" spans="1:61" x14ac:dyDescent="0.25">
      <c r="A462" s="171" t="s">
        <v>91</v>
      </c>
      <c r="B462" s="164"/>
      <c r="C462" s="299" t="s">
        <v>628</v>
      </c>
      <c r="D462" s="166"/>
      <c r="E462" s="168"/>
      <c r="F462" s="167"/>
      <c r="G462" s="168"/>
      <c r="AO462" s="260"/>
      <c r="AP462" s="260"/>
      <c r="AQ462" s="260"/>
      <c r="AR462" s="260"/>
      <c r="AS462" s="260"/>
      <c r="AT462" s="260"/>
      <c r="AU462" s="260"/>
      <c r="AV462" s="260"/>
      <c r="AW462" s="260"/>
      <c r="AX462" s="260"/>
      <c r="AY462" s="260"/>
      <c r="AZ462" s="260"/>
      <c r="BA462" s="260"/>
      <c r="BB462" s="260"/>
      <c r="BC462" s="260"/>
      <c r="BD462" s="260"/>
      <c r="BE462" s="260"/>
      <c r="BF462" s="260"/>
      <c r="BG462" s="210"/>
      <c r="BH462" s="210"/>
      <c r="BI462" s="210"/>
    </row>
    <row r="463" spans="1:61" x14ac:dyDescent="0.25">
      <c r="A463" s="171" t="s">
        <v>91</v>
      </c>
      <c r="B463" s="164"/>
      <c r="C463" s="299" t="s">
        <v>628</v>
      </c>
      <c r="D463" s="166"/>
      <c r="E463" s="168"/>
      <c r="F463" s="167"/>
      <c r="G463" s="168"/>
      <c r="AO463" s="260"/>
      <c r="AP463" s="260"/>
      <c r="AQ463" s="260"/>
      <c r="AR463" s="260"/>
      <c r="AS463" s="260"/>
      <c r="AT463" s="260"/>
      <c r="AU463" s="260"/>
      <c r="AV463" s="260"/>
      <c r="AW463" s="260"/>
      <c r="AX463" s="260"/>
      <c r="AY463" s="260"/>
      <c r="AZ463" s="260"/>
      <c r="BA463" s="260"/>
      <c r="BB463" s="260"/>
      <c r="BC463" s="260"/>
      <c r="BD463" s="260"/>
      <c r="BE463" s="260"/>
      <c r="BF463" s="260"/>
      <c r="BG463" s="210"/>
      <c r="BH463" s="210"/>
      <c r="BI463" s="210"/>
    </row>
    <row r="464" spans="1:61" x14ac:dyDescent="0.25">
      <c r="A464" s="171" t="s">
        <v>91</v>
      </c>
      <c r="B464" s="164"/>
      <c r="C464" s="299" t="s">
        <v>628</v>
      </c>
      <c r="D464" s="166"/>
      <c r="E464" s="168"/>
      <c r="F464" s="167"/>
      <c r="G464" s="168"/>
      <c r="AO464" s="260"/>
      <c r="AP464" s="260"/>
      <c r="AQ464" s="260"/>
      <c r="AR464" s="260"/>
      <c r="AS464" s="260"/>
      <c r="AT464" s="260"/>
      <c r="AU464" s="260"/>
      <c r="AV464" s="260"/>
      <c r="AW464" s="260"/>
      <c r="AX464" s="260"/>
      <c r="AY464" s="260"/>
      <c r="AZ464" s="260"/>
      <c r="BA464" s="260"/>
      <c r="BB464" s="260"/>
      <c r="BC464" s="260"/>
      <c r="BD464" s="260"/>
      <c r="BE464" s="260"/>
      <c r="BF464" s="260"/>
      <c r="BG464" s="210"/>
      <c r="BH464" s="210"/>
      <c r="BI464" s="210"/>
    </row>
    <row r="465" spans="1:61" x14ac:dyDescent="0.25">
      <c r="A465" s="171" t="s">
        <v>91</v>
      </c>
      <c r="B465" s="164"/>
      <c r="C465" s="299" t="s">
        <v>628</v>
      </c>
      <c r="D465" s="166"/>
      <c r="E465" s="168"/>
      <c r="F465" s="167"/>
      <c r="G465" s="168"/>
      <c r="AO465" s="260"/>
      <c r="AP465" s="260"/>
      <c r="AQ465" s="260"/>
      <c r="AR465" s="260"/>
      <c r="AS465" s="260"/>
      <c r="AT465" s="260"/>
      <c r="AU465" s="260"/>
      <c r="AV465" s="260"/>
      <c r="AW465" s="260"/>
      <c r="AX465" s="260"/>
      <c r="AY465" s="260"/>
      <c r="AZ465" s="260"/>
      <c r="BA465" s="260"/>
      <c r="BB465" s="260"/>
      <c r="BC465" s="260"/>
      <c r="BD465" s="260"/>
      <c r="BE465" s="260"/>
      <c r="BF465" s="260"/>
      <c r="BG465" s="210"/>
      <c r="BH465" s="210"/>
      <c r="BI465" s="210"/>
    </row>
    <row r="466" spans="1:61" x14ac:dyDescent="0.25">
      <c r="A466" s="171" t="s">
        <v>91</v>
      </c>
      <c r="B466" s="164"/>
      <c r="C466" s="299" t="s">
        <v>628</v>
      </c>
      <c r="D466" s="166"/>
      <c r="E466" s="168"/>
      <c r="F466" s="167"/>
      <c r="G466" s="168"/>
      <c r="AO466" s="260"/>
      <c r="AP466" s="260"/>
      <c r="AQ466" s="260"/>
      <c r="AR466" s="260"/>
      <c r="AS466" s="260"/>
      <c r="AT466" s="260"/>
      <c r="AU466" s="260"/>
      <c r="AV466" s="260"/>
      <c r="AW466" s="260"/>
      <c r="AX466" s="260"/>
      <c r="AY466" s="260"/>
      <c r="AZ466" s="260"/>
      <c r="BA466" s="260"/>
      <c r="BB466" s="260"/>
      <c r="BC466" s="260"/>
      <c r="BD466" s="260"/>
      <c r="BE466" s="260"/>
      <c r="BF466" s="260"/>
      <c r="BG466" s="210"/>
      <c r="BH466" s="210"/>
      <c r="BI466" s="210"/>
    </row>
    <row r="467" spans="1:61" x14ac:dyDescent="0.25">
      <c r="A467" s="171" t="s">
        <v>91</v>
      </c>
      <c r="B467" s="164"/>
      <c r="C467" s="299" t="s">
        <v>628</v>
      </c>
      <c r="D467" s="166"/>
      <c r="E467" s="168"/>
      <c r="F467" s="167"/>
      <c r="G467" s="168"/>
      <c r="AO467" s="260"/>
      <c r="AP467" s="260"/>
      <c r="AQ467" s="260"/>
      <c r="AR467" s="260"/>
      <c r="AS467" s="260"/>
      <c r="AT467" s="260"/>
      <c r="AU467" s="260"/>
      <c r="AV467" s="260"/>
      <c r="AW467" s="260"/>
      <c r="AX467" s="260"/>
      <c r="AY467" s="260"/>
      <c r="AZ467" s="260"/>
      <c r="BA467" s="260"/>
      <c r="BB467" s="260"/>
      <c r="BC467" s="260"/>
      <c r="BD467" s="260"/>
      <c r="BE467" s="260"/>
      <c r="BF467" s="260"/>
      <c r="BG467" s="210"/>
      <c r="BH467" s="210"/>
      <c r="BI467" s="210"/>
    </row>
    <row r="468" spans="1:61" x14ac:dyDescent="0.25">
      <c r="A468" s="171" t="s">
        <v>91</v>
      </c>
      <c r="B468" s="164"/>
      <c r="C468" s="299" t="s">
        <v>628</v>
      </c>
      <c r="D468" s="166"/>
      <c r="E468" s="168"/>
      <c r="F468" s="167"/>
      <c r="G468" s="168"/>
      <c r="AO468" s="260"/>
      <c r="AP468" s="260"/>
      <c r="AQ468" s="260"/>
      <c r="AR468" s="260"/>
      <c r="AS468" s="260"/>
      <c r="AT468" s="260"/>
      <c r="AU468" s="260"/>
      <c r="AV468" s="260"/>
      <c r="AW468" s="260"/>
      <c r="AX468" s="260"/>
      <c r="AY468" s="260"/>
      <c r="AZ468" s="260"/>
      <c r="BA468" s="260"/>
      <c r="BB468" s="260"/>
      <c r="BC468" s="260"/>
      <c r="BD468" s="260"/>
      <c r="BE468" s="260"/>
      <c r="BF468" s="260"/>
      <c r="BG468" s="210"/>
      <c r="BH468" s="210"/>
      <c r="BI468" s="210"/>
    </row>
    <row r="469" spans="1:61" x14ac:dyDescent="0.25">
      <c r="A469" s="171" t="s">
        <v>91</v>
      </c>
      <c r="B469" s="164"/>
      <c r="C469" s="299" t="s">
        <v>628</v>
      </c>
      <c r="D469" s="166"/>
      <c r="E469" s="168"/>
      <c r="F469" s="167"/>
      <c r="G469" s="168"/>
      <c r="AO469" s="260"/>
      <c r="AP469" s="260"/>
      <c r="AQ469" s="260"/>
      <c r="AR469" s="260"/>
      <c r="AS469" s="260"/>
      <c r="AT469" s="260"/>
      <c r="AU469" s="260"/>
      <c r="AV469" s="260"/>
      <c r="AW469" s="260"/>
      <c r="AX469" s="260"/>
      <c r="AY469" s="260"/>
      <c r="AZ469" s="260"/>
      <c r="BA469" s="260"/>
      <c r="BB469" s="260"/>
      <c r="BC469" s="260"/>
      <c r="BD469" s="260"/>
      <c r="BE469" s="260"/>
      <c r="BF469" s="260"/>
      <c r="BG469" s="210"/>
      <c r="BH469" s="210"/>
      <c r="BI469" s="210"/>
    </row>
    <row r="470" spans="1:61" x14ac:dyDescent="0.25">
      <c r="A470" s="171" t="s">
        <v>91</v>
      </c>
      <c r="B470" s="164"/>
      <c r="C470" s="299" t="s">
        <v>628</v>
      </c>
      <c r="D470" s="166"/>
      <c r="E470" s="168"/>
      <c r="F470" s="167"/>
      <c r="G470" s="168"/>
      <c r="AO470" s="260"/>
      <c r="AP470" s="260"/>
      <c r="AQ470" s="260"/>
      <c r="AR470" s="260"/>
      <c r="AS470" s="260"/>
      <c r="AT470" s="260"/>
      <c r="AU470" s="260"/>
      <c r="AV470" s="260"/>
      <c r="AW470" s="260"/>
      <c r="AX470" s="260"/>
      <c r="AY470" s="260"/>
      <c r="AZ470" s="260"/>
      <c r="BA470" s="260"/>
      <c r="BB470" s="260"/>
      <c r="BC470" s="260"/>
      <c r="BD470" s="260"/>
      <c r="BE470" s="260"/>
      <c r="BF470" s="260"/>
      <c r="BG470" s="210"/>
      <c r="BH470" s="210"/>
      <c r="BI470" s="210"/>
    </row>
    <row r="471" spans="1:61" x14ac:dyDescent="0.25">
      <c r="A471" s="171" t="s">
        <v>91</v>
      </c>
      <c r="B471" s="164"/>
      <c r="C471" s="299" t="s">
        <v>628</v>
      </c>
      <c r="D471" s="166"/>
      <c r="E471" s="168"/>
      <c r="F471" s="167"/>
      <c r="G471" s="168"/>
      <c r="AO471" s="260"/>
      <c r="AP471" s="260"/>
      <c r="AQ471" s="260"/>
      <c r="AR471" s="260"/>
      <c r="AS471" s="260"/>
      <c r="AT471" s="260"/>
      <c r="AU471" s="260"/>
      <c r="AV471" s="260"/>
      <c r="AW471" s="260"/>
      <c r="AX471" s="260"/>
      <c r="AY471" s="260"/>
      <c r="AZ471" s="260"/>
      <c r="BA471" s="260"/>
      <c r="BB471" s="260"/>
      <c r="BC471" s="260"/>
      <c r="BD471" s="260"/>
      <c r="BE471" s="260"/>
      <c r="BF471" s="260"/>
      <c r="BG471" s="210"/>
      <c r="BH471" s="210"/>
      <c r="BI471" s="210"/>
    </row>
    <row r="472" spans="1:61" x14ac:dyDescent="0.25">
      <c r="A472" s="171" t="s">
        <v>91</v>
      </c>
      <c r="B472" s="164"/>
      <c r="C472" s="299" t="s">
        <v>628</v>
      </c>
      <c r="D472" s="166"/>
      <c r="E472" s="168"/>
      <c r="F472" s="167"/>
      <c r="G472" s="168"/>
      <c r="AO472" s="260"/>
      <c r="AP472" s="260"/>
      <c r="AQ472" s="260"/>
      <c r="AR472" s="260"/>
      <c r="AS472" s="260"/>
      <c r="AT472" s="260"/>
      <c r="AU472" s="260"/>
      <c r="AV472" s="260"/>
      <c r="AW472" s="260"/>
      <c r="AX472" s="260"/>
      <c r="AY472" s="260"/>
      <c r="AZ472" s="260"/>
      <c r="BA472" s="260"/>
      <c r="BB472" s="260"/>
      <c r="BC472" s="260"/>
      <c r="BD472" s="260"/>
      <c r="BE472" s="260"/>
      <c r="BF472" s="260"/>
      <c r="BG472" s="210"/>
      <c r="BH472" s="210"/>
      <c r="BI472" s="210"/>
    </row>
    <row r="473" spans="1:61" x14ac:dyDescent="0.25">
      <c r="A473" s="171" t="s">
        <v>91</v>
      </c>
      <c r="B473" s="164"/>
      <c r="C473" s="299" t="s">
        <v>628</v>
      </c>
      <c r="D473" s="166"/>
      <c r="E473" s="168"/>
      <c r="F473" s="167"/>
      <c r="G473" s="168"/>
      <c r="AO473" s="260"/>
      <c r="AP473" s="260"/>
      <c r="AQ473" s="260"/>
      <c r="AR473" s="260"/>
      <c r="AS473" s="260"/>
      <c r="AT473" s="260"/>
      <c r="AU473" s="260"/>
      <c r="AV473" s="260"/>
      <c r="AW473" s="260"/>
      <c r="AX473" s="260"/>
      <c r="AY473" s="260"/>
      <c r="AZ473" s="260"/>
      <c r="BA473" s="260"/>
      <c r="BB473" s="260"/>
      <c r="BC473" s="260"/>
      <c r="BD473" s="260"/>
      <c r="BE473" s="260"/>
      <c r="BF473" s="260"/>
      <c r="BG473" s="210"/>
      <c r="BH473" s="210"/>
      <c r="BI473" s="210"/>
    </row>
    <row r="474" spans="1:61" x14ac:dyDescent="0.25">
      <c r="A474" s="171" t="s">
        <v>91</v>
      </c>
      <c r="B474" s="164"/>
      <c r="C474" s="299" t="s">
        <v>628</v>
      </c>
      <c r="D474" s="166"/>
      <c r="E474" s="168"/>
      <c r="F474" s="167"/>
      <c r="G474" s="168"/>
      <c r="AO474" s="260"/>
      <c r="AP474" s="260"/>
      <c r="AQ474" s="260"/>
      <c r="AR474" s="260"/>
      <c r="AS474" s="260"/>
      <c r="AT474" s="260"/>
      <c r="AU474" s="260"/>
      <c r="AV474" s="260"/>
      <c r="AW474" s="260"/>
      <c r="AX474" s="260"/>
      <c r="AY474" s="260"/>
      <c r="AZ474" s="260"/>
      <c r="BA474" s="260"/>
      <c r="BB474" s="260"/>
      <c r="BC474" s="260"/>
      <c r="BD474" s="260"/>
      <c r="BE474" s="260"/>
      <c r="BF474" s="260"/>
      <c r="BG474" s="210"/>
      <c r="BH474" s="210"/>
      <c r="BI474" s="210"/>
    </row>
    <row r="475" spans="1:61" x14ac:dyDescent="0.25">
      <c r="A475" s="171" t="s">
        <v>91</v>
      </c>
      <c r="B475" s="164"/>
      <c r="C475" s="299" t="s">
        <v>628</v>
      </c>
      <c r="D475" s="166"/>
      <c r="E475" s="168"/>
      <c r="F475" s="167"/>
      <c r="G475" s="168"/>
      <c r="AO475" s="260"/>
      <c r="AP475" s="260"/>
      <c r="AQ475" s="260"/>
      <c r="AR475" s="260"/>
      <c r="AS475" s="260"/>
      <c r="AT475" s="260"/>
      <c r="AU475" s="260"/>
      <c r="AV475" s="260"/>
      <c r="AW475" s="260"/>
      <c r="AX475" s="260"/>
      <c r="AY475" s="260"/>
      <c r="AZ475" s="260"/>
      <c r="BA475" s="260"/>
      <c r="BB475" s="260"/>
      <c r="BC475" s="260"/>
      <c r="BD475" s="260"/>
      <c r="BE475" s="260"/>
      <c r="BF475" s="260"/>
      <c r="BG475" s="210"/>
      <c r="BH475" s="210"/>
      <c r="BI475" s="210"/>
    </row>
    <row r="476" spans="1:61" x14ac:dyDescent="0.25">
      <c r="A476" s="171" t="s">
        <v>91</v>
      </c>
      <c r="B476" s="164"/>
      <c r="C476" s="299" t="s">
        <v>628</v>
      </c>
      <c r="D476" s="166"/>
      <c r="E476" s="168"/>
      <c r="F476" s="167"/>
      <c r="G476" s="168"/>
      <c r="AO476" s="260"/>
      <c r="AP476" s="260"/>
      <c r="AQ476" s="260"/>
      <c r="AR476" s="260"/>
      <c r="AS476" s="260"/>
      <c r="AT476" s="260"/>
      <c r="AU476" s="260"/>
      <c r="AV476" s="260"/>
      <c r="AW476" s="260"/>
      <c r="AX476" s="260"/>
      <c r="AY476" s="260"/>
      <c r="AZ476" s="260"/>
      <c r="BA476" s="260"/>
      <c r="BB476" s="260"/>
      <c r="BC476" s="260"/>
      <c r="BD476" s="260"/>
      <c r="BE476" s="260"/>
      <c r="BF476" s="260"/>
      <c r="BG476" s="210"/>
      <c r="BH476" s="210"/>
      <c r="BI476" s="210"/>
    </row>
    <row r="477" spans="1:61" x14ac:dyDescent="0.25">
      <c r="A477" s="171" t="s">
        <v>91</v>
      </c>
      <c r="B477" s="164"/>
      <c r="C477" s="299" t="s">
        <v>628</v>
      </c>
      <c r="D477" s="166"/>
      <c r="E477" s="168"/>
      <c r="F477" s="167"/>
      <c r="G477" s="168"/>
      <c r="AO477" s="260"/>
      <c r="AP477" s="260"/>
      <c r="AQ477" s="260"/>
      <c r="AR477" s="260"/>
      <c r="AS477" s="260"/>
      <c r="AT477" s="260"/>
      <c r="AU477" s="260"/>
      <c r="AV477" s="260"/>
      <c r="AW477" s="260"/>
      <c r="AX477" s="260"/>
      <c r="AY477" s="260"/>
      <c r="AZ477" s="260"/>
      <c r="BA477" s="260"/>
      <c r="BB477" s="260"/>
      <c r="BC477" s="260"/>
      <c r="BD477" s="260"/>
      <c r="BE477" s="260"/>
      <c r="BF477" s="260"/>
      <c r="BG477" s="210"/>
      <c r="BH477" s="210"/>
      <c r="BI477" s="210"/>
    </row>
    <row r="478" spans="1:61" x14ac:dyDescent="0.25">
      <c r="A478" s="171" t="s">
        <v>91</v>
      </c>
      <c r="B478" s="164"/>
      <c r="C478" s="299" t="s">
        <v>628</v>
      </c>
      <c r="D478" s="166"/>
      <c r="E478" s="168"/>
      <c r="F478" s="167"/>
      <c r="G478" s="168"/>
      <c r="AO478" s="260"/>
      <c r="AP478" s="260"/>
      <c r="AQ478" s="260"/>
      <c r="AR478" s="260"/>
      <c r="AS478" s="260"/>
      <c r="AT478" s="260"/>
      <c r="AU478" s="260"/>
      <c r="AV478" s="260"/>
      <c r="AW478" s="260"/>
      <c r="AX478" s="260"/>
      <c r="AY478" s="260"/>
      <c r="AZ478" s="260"/>
      <c r="BA478" s="260"/>
      <c r="BB478" s="260"/>
      <c r="BC478" s="260"/>
      <c r="BD478" s="260"/>
      <c r="BE478" s="260"/>
      <c r="BF478" s="260"/>
      <c r="BG478" s="210"/>
      <c r="BH478" s="210"/>
      <c r="BI478" s="210"/>
    </row>
    <row r="479" spans="1:61" x14ac:dyDescent="0.25">
      <c r="A479" s="171" t="s">
        <v>91</v>
      </c>
      <c r="B479" s="164"/>
      <c r="C479" s="299" t="s">
        <v>628</v>
      </c>
      <c r="D479" s="166"/>
      <c r="E479" s="168"/>
      <c r="F479" s="167"/>
      <c r="G479" s="168"/>
      <c r="AO479" s="260"/>
      <c r="AP479" s="260"/>
      <c r="AQ479" s="260"/>
      <c r="AR479" s="260"/>
      <c r="AS479" s="260"/>
      <c r="AT479" s="260"/>
      <c r="AU479" s="260"/>
      <c r="AV479" s="260"/>
      <c r="AW479" s="260"/>
      <c r="AX479" s="260"/>
      <c r="AY479" s="260"/>
      <c r="AZ479" s="260"/>
      <c r="BA479" s="260"/>
      <c r="BB479" s="260"/>
      <c r="BC479" s="260"/>
      <c r="BD479" s="260"/>
      <c r="BE479" s="260"/>
      <c r="BF479" s="260"/>
      <c r="BG479" s="210"/>
      <c r="BH479" s="210"/>
      <c r="BI479" s="210"/>
    </row>
    <row r="480" spans="1:61" x14ac:dyDescent="0.25">
      <c r="A480" s="171" t="s">
        <v>91</v>
      </c>
      <c r="B480" s="164"/>
      <c r="C480" s="299" t="s">
        <v>628</v>
      </c>
      <c r="D480" s="166"/>
      <c r="E480" s="168"/>
      <c r="F480" s="167"/>
      <c r="G480" s="168"/>
      <c r="AO480" s="260"/>
      <c r="AP480" s="260"/>
      <c r="AQ480" s="260"/>
      <c r="AR480" s="260"/>
      <c r="AS480" s="260"/>
      <c r="AT480" s="260"/>
      <c r="AU480" s="260"/>
      <c r="AV480" s="260"/>
      <c r="AW480" s="260"/>
      <c r="AX480" s="260"/>
      <c r="AY480" s="260"/>
      <c r="AZ480" s="260"/>
      <c r="BA480" s="260"/>
      <c r="BB480" s="260"/>
      <c r="BC480" s="260"/>
      <c r="BD480" s="260"/>
      <c r="BE480" s="260"/>
      <c r="BF480" s="260"/>
      <c r="BG480" s="210"/>
      <c r="BH480" s="210"/>
      <c r="BI480" s="210"/>
    </row>
    <row r="481" spans="1:61" x14ac:dyDescent="0.25">
      <c r="A481" s="171" t="s">
        <v>91</v>
      </c>
      <c r="B481" s="164"/>
      <c r="C481" s="299" t="s">
        <v>628</v>
      </c>
      <c r="D481" s="166"/>
      <c r="E481" s="168"/>
      <c r="F481" s="167"/>
      <c r="G481" s="168"/>
      <c r="AO481" s="260"/>
      <c r="AP481" s="260"/>
      <c r="AQ481" s="260"/>
      <c r="AR481" s="260"/>
      <c r="AS481" s="260"/>
      <c r="AT481" s="260"/>
      <c r="AU481" s="260"/>
      <c r="AV481" s="260"/>
      <c r="AW481" s="260"/>
      <c r="AX481" s="260"/>
      <c r="AY481" s="260"/>
      <c r="AZ481" s="260"/>
      <c r="BA481" s="260"/>
      <c r="BB481" s="260"/>
      <c r="BC481" s="260"/>
      <c r="BD481" s="260"/>
      <c r="BE481" s="260"/>
      <c r="BF481" s="260"/>
      <c r="BG481" s="210"/>
      <c r="BH481" s="210"/>
      <c r="BI481" s="210"/>
    </row>
    <row r="482" spans="1:61" x14ac:dyDescent="0.25">
      <c r="A482" s="171" t="s">
        <v>91</v>
      </c>
      <c r="B482" s="164"/>
      <c r="C482" s="299" t="s">
        <v>628</v>
      </c>
      <c r="D482" s="166"/>
      <c r="E482" s="168"/>
      <c r="F482" s="167"/>
      <c r="G482" s="168"/>
      <c r="AO482" s="260"/>
      <c r="AP482" s="260"/>
      <c r="AQ482" s="260"/>
      <c r="AR482" s="260"/>
      <c r="AS482" s="260"/>
      <c r="AT482" s="260"/>
      <c r="AU482" s="260"/>
      <c r="AV482" s="260"/>
      <c r="AW482" s="260"/>
      <c r="AX482" s="260"/>
      <c r="AY482" s="260"/>
      <c r="AZ482" s="260"/>
      <c r="BA482" s="260"/>
      <c r="BB482" s="260"/>
      <c r="BC482" s="260"/>
      <c r="BD482" s="260"/>
      <c r="BE482" s="260"/>
      <c r="BF482" s="260"/>
      <c r="BG482" s="210"/>
      <c r="BH482" s="210"/>
      <c r="BI482" s="210"/>
    </row>
    <row r="483" spans="1:61" x14ac:dyDescent="0.25">
      <c r="A483" s="171" t="s">
        <v>91</v>
      </c>
      <c r="B483" s="164"/>
      <c r="C483" s="299" t="s">
        <v>628</v>
      </c>
      <c r="D483" s="166"/>
      <c r="E483" s="168"/>
      <c r="F483" s="167"/>
      <c r="G483" s="168"/>
      <c r="AO483" s="260"/>
      <c r="AP483" s="260"/>
      <c r="AQ483" s="260"/>
      <c r="AR483" s="260"/>
      <c r="AS483" s="260"/>
      <c r="AT483" s="260"/>
      <c r="AU483" s="260"/>
      <c r="AV483" s="260"/>
      <c r="AW483" s="260"/>
      <c r="AX483" s="260"/>
      <c r="AY483" s="260"/>
      <c r="AZ483" s="260"/>
      <c r="BA483" s="260"/>
      <c r="BB483" s="260"/>
      <c r="BC483" s="260"/>
      <c r="BD483" s="260"/>
      <c r="BE483" s="260"/>
      <c r="BF483" s="260"/>
      <c r="BG483" s="210"/>
      <c r="BH483" s="210"/>
      <c r="BI483" s="210"/>
    </row>
    <row r="484" spans="1:61" x14ac:dyDescent="0.25">
      <c r="A484" s="171" t="s">
        <v>91</v>
      </c>
      <c r="B484" s="164"/>
      <c r="C484" s="299" t="s">
        <v>628</v>
      </c>
      <c r="D484" s="166"/>
      <c r="E484" s="168"/>
      <c r="F484" s="167"/>
      <c r="G484" s="168"/>
      <c r="AO484" s="260"/>
      <c r="AP484" s="260"/>
      <c r="AQ484" s="260"/>
      <c r="AR484" s="260"/>
      <c r="AS484" s="260"/>
      <c r="AT484" s="260"/>
      <c r="AU484" s="260"/>
      <c r="AV484" s="260"/>
      <c r="AW484" s="260"/>
      <c r="AX484" s="260"/>
      <c r="AY484" s="260"/>
      <c r="AZ484" s="260"/>
      <c r="BA484" s="260"/>
      <c r="BB484" s="260"/>
      <c r="BC484" s="260"/>
      <c r="BD484" s="260"/>
      <c r="BE484" s="260"/>
      <c r="BF484" s="260"/>
      <c r="BG484" s="210"/>
      <c r="BH484" s="210"/>
      <c r="BI484" s="210"/>
    </row>
    <row r="485" spans="1:61" x14ac:dyDescent="0.25">
      <c r="A485" s="171" t="s">
        <v>91</v>
      </c>
      <c r="B485" s="164"/>
      <c r="C485" s="299" t="s">
        <v>628</v>
      </c>
      <c r="D485" s="166"/>
      <c r="E485" s="168"/>
      <c r="F485" s="167"/>
      <c r="G485" s="168"/>
      <c r="AO485" s="260"/>
      <c r="AP485" s="260"/>
      <c r="AQ485" s="260"/>
      <c r="AR485" s="260"/>
      <c r="AS485" s="260"/>
      <c r="AT485" s="260"/>
      <c r="AU485" s="260"/>
      <c r="AV485" s="260"/>
      <c r="AW485" s="260"/>
      <c r="AX485" s="260"/>
      <c r="AY485" s="260"/>
      <c r="AZ485" s="260"/>
      <c r="BA485" s="260"/>
      <c r="BB485" s="260"/>
      <c r="BC485" s="260"/>
      <c r="BD485" s="260"/>
      <c r="BE485" s="260"/>
      <c r="BF485" s="260"/>
      <c r="BG485" s="210"/>
      <c r="BH485" s="210"/>
      <c r="BI485" s="210"/>
    </row>
    <row r="486" spans="1:61" x14ac:dyDescent="0.25">
      <c r="A486" s="171" t="s">
        <v>91</v>
      </c>
      <c r="B486" s="164"/>
      <c r="C486" s="299" t="s">
        <v>628</v>
      </c>
      <c r="D486" s="166"/>
      <c r="E486" s="168"/>
      <c r="F486" s="167"/>
      <c r="G486" s="168"/>
      <c r="AO486" s="260"/>
      <c r="AP486" s="260"/>
      <c r="AQ486" s="260"/>
      <c r="AR486" s="260"/>
      <c r="AS486" s="260"/>
      <c r="AT486" s="260"/>
      <c r="AU486" s="260"/>
      <c r="AV486" s="260"/>
      <c r="AW486" s="260"/>
      <c r="AX486" s="260"/>
      <c r="AY486" s="260"/>
      <c r="AZ486" s="260"/>
      <c r="BA486" s="260"/>
      <c r="BB486" s="260"/>
      <c r="BC486" s="260"/>
      <c r="BD486" s="260"/>
      <c r="BE486" s="260"/>
      <c r="BF486" s="260"/>
      <c r="BG486" s="210"/>
      <c r="BH486" s="210"/>
      <c r="BI486" s="210"/>
    </row>
    <row r="487" spans="1:61" x14ac:dyDescent="0.25">
      <c r="A487" s="171" t="s">
        <v>91</v>
      </c>
      <c r="B487" s="164"/>
      <c r="C487" s="299" t="s">
        <v>628</v>
      </c>
      <c r="D487" s="166"/>
      <c r="E487" s="168"/>
      <c r="F487" s="167"/>
      <c r="G487" s="168"/>
      <c r="AO487" s="260"/>
      <c r="AP487" s="260"/>
      <c r="AQ487" s="260"/>
      <c r="AR487" s="260"/>
      <c r="AS487" s="260"/>
      <c r="AT487" s="260"/>
      <c r="AU487" s="260"/>
      <c r="AV487" s="260"/>
      <c r="AW487" s="260"/>
      <c r="AX487" s="260"/>
      <c r="AY487" s="260"/>
      <c r="AZ487" s="260"/>
      <c r="BA487" s="260"/>
      <c r="BB487" s="260"/>
      <c r="BC487" s="260"/>
      <c r="BD487" s="260"/>
      <c r="BE487" s="260"/>
      <c r="BF487" s="260"/>
      <c r="BG487" s="210"/>
      <c r="BH487" s="210"/>
      <c r="BI487" s="210"/>
    </row>
    <row r="488" spans="1:61" x14ac:dyDescent="0.25">
      <c r="A488" s="171" t="s">
        <v>91</v>
      </c>
      <c r="B488" s="164"/>
      <c r="C488" s="299" t="s">
        <v>628</v>
      </c>
      <c r="D488" s="166"/>
      <c r="E488" s="168"/>
      <c r="F488" s="167"/>
      <c r="G488" s="168"/>
      <c r="AO488" s="260"/>
      <c r="AP488" s="260"/>
      <c r="AQ488" s="260"/>
      <c r="AR488" s="260"/>
      <c r="AS488" s="260"/>
      <c r="AT488" s="260"/>
      <c r="AU488" s="260"/>
      <c r="AV488" s="260"/>
      <c r="AW488" s="260"/>
      <c r="AX488" s="260"/>
      <c r="AY488" s="260"/>
      <c r="AZ488" s="260"/>
      <c r="BA488" s="260"/>
      <c r="BB488" s="260"/>
      <c r="BC488" s="260"/>
      <c r="BD488" s="260"/>
      <c r="BE488" s="260"/>
      <c r="BF488" s="260"/>
      <c r="BG488" s="210"/>
      <c r="BH488" s="210"/>
      <c r="BI488" s="210"/>
    </row>
    <row r="489" spans="1:61" x14ac:dyDescent="0.25">
      <c r="A489" s="171" t="s">
        <v>91</v>
      </c>
      <c r="B489" s="164"/>
      <c r="C489" s="299" t="s">
        <v>628</v>
      </c>
      <c r="D489" s="166"/>
      <c r="E489" s="168"/>
      <c r="F489" s="167"/>
      <c r="G489" s="168"/>
      <c r="AO489" s="260"/>
      <c r="AP489" s="260"/>
      <c r="AQ489" s="260"/>
      <c r="AR489" s="260"/>
      <c r="AS489" s="260"/>
      <c r="AT489" s="260"/>
      <c r="AU489" s="260"/>
      <c r="AV489" s="260"/>
      <c r="AW489" s="260"/>
      <c r="AX489" s="260"/>
      <c r="AY489" s="260"/>
      <c r="AZ489" s="260"/>
      <c r="BA489" s="260"/>
      <c r="BB489" s="260"/>
      <c r="BC489" s="260"/>
      <c r="BD489" s="260"/>
      <c r="BE489" s="260"/>
      <c r="BF489" s="260"/>
      <c r="BG489" s="210"/>
      <c r="BH489" s="210"/>
      <c r="BI489" s="210"/>
    </row>
    <row r="490" spans="1:61" x14ac:dyDescent="0.25">
      <c r="A490" s="171" t="s">
        <v>91</v>
      </c>
      <c r="B490" s="164"/>
      <c r="C490" s="299" t="s">
        <v>628</v>
      </c>
      <c r="D490" s="166"/>
      <c r="E490" s="168"/>
      <c r="F490" s="167"/>
      <c r="G490" s="168"/>
      <c r="AO490" s="260"/>
      <c r="AP490" s="260"/>
      <c r="AQ490" s="260"/>
      <c r="AR490" s="260"/>
      <c r="AS490" s="260"/>
      <c r="AT490" s="260"/>
      <c r="AU490" s="260"/>
      <c r="AV490" s="260"/>
      <c r="AW490" s="260"/>
      <c r="AX490" s="260"/>
      <c r="AY490" s="260"/>
      <c r="AZ490" s="260"/>
      <c r="BA490" s="260"/>
      <c r="BB490" s="260"/>
      <c r="BC490" s="260"/>
      <c r="BD490" s="260"/>
      <c r="BE490" s="260"/>
      <c r="BF490" s="260"/>
      <c r="BG490" s="210"/>
      <c r="BH490" s="210"/>
      <c r="BI490" s="210"/>
    </row>
    <row r="491" spans="1:61" x14ac:dyDescent="0.25">
      <c r="A491" s="171" t="s">
        <v>91</v>
      </c>
      <c r="B491" s="164"/>
      <c r="C491" s="299" t="s">
        <v>628</v>
      </c>
      <c r="D491" s="166"/>
      <c r="E491" s="168"/>
      <c r="F491" s="167"/>
      <c r="G491" s="168"/>
      <c r="AO491" s="260"/>
      <c r="AP491" s="260"/>
      <c r="AQ491" s="260"/>
      <c r="AR491" s="260"/>
      <c r="AS491" s="260"/>
      <c r="AT491" s="260"/>
      <c r="AU491" s="260"/>
      <c r="AV491" s="260"/>
      <c r="AW491" s="260"/>
      <c r="AX491" s="260"/>
      <c r="AY491" s="260"/>
      <c r="AZ491" s="260"/>
      <c r="BA491" s="260"/>
      <c r="BB491" s="260"/>
      <c r="BC491" s="260"/>
      <c r="BD491" s="260"/>
      <c r="BE491" s="260"/>
      <c r="BF491" s="260"/>
      <c r="BG491" s="210"/>
      <c r="BH491" s="210"/>
      <c r="BI491" s="210"/>
    </row>
    <row r="492" spans="1:61" x14ac:dyDescent="0.25">
      <c r="A492" s="171" t="s">
        <v>91</v>
      </c>
      <c r="B492" s="164"/>
      <c r="C492" s="299" t="s">
        <v>628</v>
      </c>
      <c r="D492" s="166"/>
      <c r="E492" s="168"/>
      <c r="F492" s="167"/>
      <c r="G492" s="168"/>
      <c r="AO492" s="260"/>
      <c r="AP492" s="260"/>
      <c r="AQ492" s="260"/>
      <c r="AR492" s="260"/>
      <c r="AS492" s="260"/>
      <c r="AT492" s="260"/>
      <c r="AU492" s="260"/>
      <c r="AV492" s="260"/>
      <c r="AW492" s="260"/>
      <c r="AX492" s="260"/>
      <c r="AY492" s="260"/>
      <c r="AZ492" s="260"/>
      <c r="BA492" s="260"/>
      <c r="BB492" s="260"/>
      <c r="BC492" s="260"/>
      <c r="BD492" s="260"/>
      <c r="BE492" s="260"/>
      <c r="BF492" s="260"/>
      <c r="BG492" s="210"/>
      <c r="BH492" s="210"/>
      <c r="BI492" s="210"/>
    </row>
    <row r="493" spans="1:61" x14ac:dyDescent="0.25">
      <c r="A493" s="171" t="s">
        <v>91</v>
      </c>
      <c r="B493" s="164"/>
      <c r="C493" s="299" t="s">
        <v>628</v>
      </c>
      <c r="D493" s="166"/>
      <c r="E493" s="168"/>
      <c r="F493" s="167"/>
      <c r="G493" s="168"/>
      <c r="AO493" s="260"/>
      <c r="AP493" s="260"/>
      <c r="AQ493" s="260"/>
      <c r="AR493" s="260"/>
      <c r="AS493" s="260"/>
      <c r="AT493" s="260"/>
      <c r="AU493" s="260"/>
      <c r="AV493" s="260"/>
      <c r="AW493" s="260"/>
      <c r="AX493" s="260"/>
      <c r="AY493" s="260"/>
      <c r="AZ493" s="260"/>
      <c r="BA493" s="260"/>
      <c r="BB493" s="260"/>
      <c r="BC493" s="260"/>
      <c r="BD493" s="260"/>
      <c r="BE493" s="260"/>
      <c r="BF493" s="260"/>
      <c r="BG493" s="210"/>
      <c r="BH493" s="210"/>
      <c r="BI493" s="210"/>
    </row>
    <row r="494" spans="1:61" x14ac:dyDescent="0.25">
      <c r="A494" s="171" t="s">
        <v>91</v>
      </c>
      <c r="B494" s="164"/>
      <c r="C494" s="299" t="s">
        <v>628</v>
      </c>
      <c r="D494" s="166"/>
      <c r="E494" s="168"/>
      <c r="F494" s="167"/>
      <c r="G494" s="168"/>
      <c r="AO494" s="260"/>
      <c r="AP494" s="260"/>
      <c r="AQ494" s="260"/>
      <c r="AR494" s="260"/>
      <c r="AS494" s="260"/>
      <c r="AT494" s="260"/>
      <c r="AU494" s="260"/>
      <c r="AV494" s="260"/>
      <c r="AW494" s="260"/>
      <c r="AX494" s="260"/>
      <c r="AY494" s="260"/>
      <c r="AZ494" s="260"/>
      <c r="BA494" s="260"/>
      <c r="BB494" s="260"/>
      <c r="BC494" s="260"/>
      <c r="BD494" s="260"/>
      <c r="BE494" s="260"/>
      <c r="BF494" s="260"/>
      <c r="BG494" s="210"/>
      <c r="BH494" s="210"/>
      <c r="BI494" s="210"/>
    </row>
    <row r="495" spans="1:61" x14ac:dyDescent="0.25">
      <c r="A495" s="171" t="s">
        <v>91</v>
      </c>
      <c r="B495" s="164"/>
      <c r="C495" s="299" t="s">
        <v>628</v>
      </c>
      <c r="D495" s="166"/>
      <c r="E495" s="168"/>
      <c r="F495" s="167"/>
      <c r="G495" s="168"/>
      <c r="AO495" s="260"/>
      <c r="AP495" s="260"/>
      <c r="AQ495" s="260"/>
      <c r="AR495" s="260"/>
      <c r="AS495" s="260"/>
      <c r="AT495" s="260"/>
      <c r="AU495" s="260"/>
      <c r="AV495" s="260"/>
      <c r="AW495" s="260"/>
      <c r="AX495" s="260"/>
      <c r="AY495" s="260"/>
      <c r="AZ495" s="260"/>
      <c r="BA495" s="260"/>
      <c r="BB495" s="260"/>
      <c r="BC495" s="260"/>
      <c r="BD495" s="260"/>
      <c r="BE495" s="260"/>
      <c r="BF495" s="260"/>
      <c r="BG495" s="210"/>
      <c r="BH495" s="210"/>
      <c r="BI495" s="210"/>
    </row>
    <row r="496" spans="1:61" x14ac:dyDescent="0.25">
      <c r="A496" s="171" t="s">
        <v>91</v>
      </c>
      <c r="B496" s="164"/>
      <c r="C496" s="299" t="s">
        <v>628</v>
      </c>
      <c r="D496" s="166"/>
      <c r="E496" s="168"/>
      <c r="F496" s="167"/>
      <c r="G496" s="168"/>
      <c r="AO496" s="260"/>
      <c r="AP496" s="260"/>
      <c r="AQ496" s="260"/>
      <c r="AR496" s="260"/>
      <c r="AS496" s="260"/>
      <c r="AT496" s="260"/>
      <c r="AU496" s="260"/>
      <c r="AV496" s="260"/>
      <c r="AW496" s="260"/>
      <c r="AX496" s="260"/>
      <c r="AY496" s="260"/>
      <c r="AZ496" s="260"/>
      <c r="BA496" s="260"/>
      <c r="BB496" s="260"/>
      <c r="BC496" s="260"/>
      <c r="BD496" s="260"/>
      <c r="BE496" s="260"/>
      <c r="BF496" s="260"/>
      <c r="BG496" s="210"/>
      <c r="BH496" s="210"/>
      <c r="BI496" s="210"/>
    </row>
    <row r="497" spans="1:61" x14ac:dyDescent="0.25">
      <c r="A497" s="171" t="s">
        <v>91</v>
      </c>
      <c r="B497" s="164"/>
      <c r="C497" s="299" t="s">
        <v>628</v>
      </c>
      <c r="D497" s="166"/>
      <c r="E497" s="168"/>
      <c r="F497" s="167"/>
      <c r="G497" s="168"/>
      <c r="AO497" s="260"/>
      <c r="AP497" s="260"/>
      <c r="AQ497" s="260"/>
      <c r="AR497" s="260"/>
      <c r="AS497" s="260"/>
      <c r="AT497" s="260"/>
      <c r="AU497" s="260"/>
      <c r="AV497" s="260"/>
      <c r="AW497" s="260"/>
      <c r="AX497" s="260"/>
      <c r="AY497" s="260"/>
      <c r="AZ497" s="260"/>
      <c r="BA497" s="260"/>
      <c r="BB497" s="260"/>
      <c r="BC497" s="260"/>
      <c r="BD497" s="260"/>
      <c r="BE497" s="260"/>
      <c r="BF497" s="260"/>
      <c r="BG497" s="210"/>
      <c r="BH497" s="210"/>
      <c r="BI497" s="210"/>
    </row>
    <row r="498" spans="1:61" x14ac:dyDescent="0.25">
      <c r="A498" s="171" t="s">
        <v>91</v>
      </c>
      <c r="B498" s="164"/>
      <c r="C498" s="299" t="s">
        <v>628</v>
      </c>
      <c r="D498" s="166"/>
      <c r="E498" s="168"/>
      <c r="F498" s="167"/>
      <c r="G498" s="168"/>
      <c r="AO498" s="260"/>
      <c r="AP498" s="260"/>
      <c r="AQ498" s="260"/>
      <c r="AR498" s="260"/>
      <c r="AS498" s="260"/>
      <c r="AT498" s="260"/>
      <c r="AU498" s="260"/>
      <c r="AV498" s="260"/>
      <c r="AW498" s="260"/>
      <c r="AX498" s="260"/>
      <c r="AY498" s="260"/>
      <c r="AZ498" s="260"/>
      <c r="BA498" s="260"/>
      <c r="BB498" s="260"/>
      <c r="BC498" s="260"/>
      <c r="BD498" s="260"/>
      <c r="BE498" s="260"/>
      <c r="BF498" s="260"/>
      <c r="BG498" s="210"/>
      <c r="BH498" s="210"/>
      <c r="BI498" s="210"/>
    </row>
    <row r="499" spans="1:61" x14ac:dyDescent="0.25">
      <c r="A499" s="171" t="s">
        <v>91</v>
      </c>
      <c r="B499" s="164"/>
      <c r="C499" s="299" t="s">
        <v>628</v>
      </c>
      <c r="D499" s="166"/>
      <c r="E499" s="168"/>
      <c r="F499" s="167"/>
      <c r="G499" s="168"/>
      <c r="AO499" s="260"/>
      <c r="AP499" s="260"/>
      <c r="AQ499" s="260"/>
      <c r="AR499" s="260"/>
      <c r="AS499" s="260"/>
      <c r="AT499" s="260"/>
      <c r="AU499" s="260"/>
      <c r="AV499" s="260"/>
      <c r="AW499" s="260"/>
      <c r="AX499" s="260"/>
      <c r="AY499" s="260"/>
      <c r="AZ499" s="260"/>
      <c r="BA499" s="260"/>
      <c r="BB499" s="260"/>
      <c r="BC499" s="260"/>
      <c r="BD499" s="260"/>
      <c r="BE499" s="260"/>
      <c r="BF499" s="260"/>
      <c r="BG499" s="210"/>
      <c r="BH499" s="210"/>
      <c r="BI499" s="210"/>
    </row>
    <row r="500" spans="1:61" x14ac:dyDescent="0.25">
      <c r="A500" s="171" t="s">
        <v>91</v>
      </c>
      <c r="B500" s="164"/>
      <c r="C500" s="299" t="s">
        <v>628</v>
      </c>
      <c r="D500" s="166"/>
      <c r="E500" s="168"/>
      <c r="F500" s="167"/>
      <c r="G500" s="168"/>
      <c r="AO500" s="260"/>
      <c r="AP500" s="260"/>
      <c r="AQ500" s="260"/>
      <c r="AR500" s="260"/>
      <c r="AS500" s="260"/>
      <c r="AT500" s="260"/>
      <c r="AU500" s="260"/>
      <c r="AV500" s="260"/>
      <c r="AW500" s="260"/>
      <c r="AX500" s="260"/>
      <c r="AY500" s="260"/>
      <c r="AZ500" s="260"/>
      <c r="BA500" s="260"/>
      <c r="BB500" s="260"/>
      <c r="BC500" s="260"/>
      <c r="BD500" s="260"/>
      <c r="BE500" s="260"/>
      <c r="BF500" s="260"/>
      <c r="BG500" s="210"/>
      <c r="BH500" s="210"/>
      <c r="BI500" s="210"/>
    </row>
    <row r="501" spans="1:61" x14ac:dyDescent="0.25">
      <c r="AO501" s="260"/>
      <c r="AP501" s="260"/>
      <c r="AQ501" s="260"/>
      <c r="AR501" s="260"/>
      <c r="AS501" s="260"/>
      <c r="AT501" s="260"/>
      <c r="AU501" s="260"/>
      <c r="AV501" s="260"/>
      <c r="AW501" s="260"/>
      <c r="AX501" s="260"/>
      <c r="AY501" s="260"/>
      <c r="AZ501" s="260"/>
      <c r="BA501" s="260"/>
      <c r="BB501" s="260"/>
      <c r="BC501" s="260"/>
      <c r="BD501" s="260"/>
      <c r="BE501" s="260"/>
      <c r="BF501" s="260"/>
      <c r="BG501" s="210"/>
      <c r="BH501" s="210"/>
      <c r="BI501" s="210"/>
    </row>
    <row r="502" spans="1:61" x14ac:dyDescent="0.25">
      <c r="AO502" s="260"/>
      <c r="AP502" s="260"/>
      <c r="AQ502" s="260"/>
      <c r="AR502" s="260"/>
      <c r="AS502" s="260"/>
      <c r="AT502" s="260"/>
      <c r="AU502" s="260"/>
      <c r="AV502" s="260"/>
      <c r="AW502" s="260"/>
      <c r="AX502" s="260"/>
      <c r="AY502" s="260"/>
      <c r="AZ502" s="260"/>
      <c r="BA502" s="260"/>
      <c r="BB502" s="260"/>
      <c r="BC502" s="260"/>
      <c r="BD502" s="260"/>
      <c r="BE502" s="260"/>
      <c r="BF502" s="260"/>
      <c r="BG502" s="210"/>
      <c r="BH502" s="210"/>
      <c r="BI502" s="210"/>
    </row>
    <row r="503" spans="1:61" x14ac:dyDescent="0.25">
      <c r="AO503" s="260"/>
      <c r="AP503" s="260"/>
      <c r="AQ503" s="260"/>
      <c r="AR503" s="260"/>
      <c r="AS503" s="260"/>
      <c r="AT503" s="260"/>
      <c r="AU503" s="260"/>
      <c r="AV503" s="260"/>
      <c r="AW503" s="260"/>
      <c r="AX503" s="260"/>
      <c r="AY503" s="260"/>
      <c r="AZ503" s="260"/>
      <c r="BA503" s="260"/>
      <c r="BB503" s="260"/>
      <c r="BC503" s="260"/>
      <c r="BD503" s="260"/>
      <c r="BE503" s="260"/>
      <c r="BF503" s="260"/>
      <c r="BG503" s="210"/>
      <c r="BH503" s="210"/>
      <c r="BI503" s="210"/>
    </row>
    <row r="504" spans="1:61" x14ac:dyDescent="0.25">
      <c r="AO504" s="260"/>
      <c r="AP504" s="260"/>
      <c r="AQ504" s="260"/>
      <c r="AR504" s="260"/>
      <c r="AS504" s="260"/>
      <c r="AT504" s="260"/>
      <c r="AU504" s="260"/>
      <c r="AV504" s="260"/>
      <c r="AW504" s="260"/>
      <c r="AX504" s="260"/>
      <c r="AY504" s="260"/>
      <c r="AZ504" s="260"/>
      <c r="BA504" s="260"/>
      <c r="BB504" s="260"/>
      <c r="BC504" s="260"/>
      <c r="BD504" s="260"/>
      <c r="BE504" s="260"/>
      <c r="BF504" s="260"/>
      <c r="BG504" s="210"/>
      <c r="BH504" s="210"/>
      <c r="BI504" s="210"/>
    </row>
    <row r="505" spans="1:61" x14ac:dyDescent="0.25">
      <c r="AO505" s="260"/>
      <c r="AP505" s="260"/>
      <c r="AQ505" s="260"/>
      <c r="AR505" s="260"/>
      <c r="AS505" s="260"/>
      <c r="AT505" s="260"/>
      <c r="AU505" s="260"/>
      <c r="AV505" s="260"/>
      <c r="AW505" s="260"/>
      <c r="AX505" s="260"/>
      <c r="AY505" s="260"/>
      <c r="AZ505" s="260"/>
      <c r="BA505" s="260"/>
      <c r="BB505" s="260"/>
      <c r="BC505" s="260"/>
      <c r="BD505" s="260"/>
      <c r="BE505" s="260"/>
      <c r="BF505" s="260"/>
      <c r="BG505" s="210"/>
      <c r="BH505" s="210"/>
      <c r="BI505" s="210"/>
    </row>
    <row r="506" spans="1:61" x14ac:dyDescent="0.25">
      <c r="AO506" s="260"/>
      <c r="AP506" s="260"/>
      <c r="AQ506" s="260"/>
      <c r="AR506" s="260"/>
      <c r="AS506" s="260"/>
      <c r="AT506" s="260"/>
      <c r="AU506" s="260"/>
      <c r="AV506" s="260"/>
      <c r="AW506" s="260"/>
      <c r="AX506" s="260"/>
      <c r="AY506" s="260"/>
      <c r="AZ506" s="260"/>
      <c r="BA506" s="260"/>
      <c r="BB506" s="260"/>
      <c r="BC506" s="260"/>
      <c r="BD506" s="260"/>
      <c r="BE506" s="260"/>
      <c r="BF506" s="260"/>
      <c r="BG506" s="210"/>
      <c r="BH506" s="210"/>
      <c r="BI506" s="210"/>
    </row>
    <row r="507" spans="1:61" x14ac:dyDescent="0.25">
      <c r="AO507" s="260"/>
      <c r="AP507" s="260"/>
      <c r="AQ507" s="260"/>
      <c r="AR507" s="260"/>
      <c r="AS507" s="260"/>
      <c r="AT507" s="260"/>
      <c r="AU507" s="260"/>
      <c r="AV507" s="260"/>
      <c r="AW507" s="260"/>
      <c r="AX507" s="260"/>
      <c r="AY507" s="260"/>
      <c r="AZ507" s="260"/>
      <c r="BA507" s="260"/>
      <c r="BB507" s="260"/>
      <c r="BC507" s="260"/>
      <c r="BD507" s="260"/>
      <c r="BE507" s="260"/>
      <c r="BF507" s="260"/>
      <c r="BG507" s="210"/>
      <c r="BH507" s="210"/>
      <c r="BI507" s="210"/>
    </row>
  </sheetData>
  <mergeCells count="8">
    <mergeCell ref="D10:F10"/>
    <mergeCell ref="A12:C12"/>
    <mergeCell ref="A1:F1"/>
    <mergeCell ref="AO1:BF1"/>
    <mergeCell ref="A3:C3"/>
    <mergeCell ref="D3:F3"/>
    <mergeCell ref="A4:C4"/>
    <mergeCell ref="D4:F4"/>
  </mergeCells>
  <conditionalFormatting sqref="D9">
    <cfRule type="expression" dxfId="299" priority="5">
      <formula>D9&lt;0</formula>
    </cfRule>
    <cfRule type="expression" dxfId="298" priority="6">
      <formula>D9&lt;5%</formula>
    </cfRule>
    <cfRule type="expression" dxfId="297" priority="7">
      <formula>D9&lt;20%</formula>
    </cfRule>
  </conditionalFormatting>
  <conditionalFormatting sqref="F9">
    <cfRule type="expression" dxfId="296" priority="2">
      <formula>F9&lt;0</formula>
    </cfRule>
    <cfRule type="expression" dxfId="295" priority="3">
      <formula>F9&lt;5%</formula>
    </cfRule>
    <cfRule type="expression" dxfId="294" priority="4">
      <formula>F9&lt;20%</formula>
    </cfRule>
  </conditionalFormatting>
  <conditionalFormatting sqref="D10">
    <cfRule type="expression" dxfId="293" priority="1">
      <formula>F7&gt;D7</formula>
    </cfRule>
  </conditionalFormatting>
  <dataValidations count="2">
    <dataValidation type="list" allowBlank="1" showInputMessage="1" showErrorMessage="1" sqref="C13:C500">
      <formula1>$I$1:$I$2</formula1>
    </dataValidation>
    <dataValidation type="list" allowBlank="1" showInputMessage="1" showErrorMessage="1" sqref="A13:A500">
      <formula1>$A$8:$A$9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4"/>
  <dimension ref="A1:BI507"/>
  <sheetViews>
    <sheetView workbookViewId="0">
      <pane ySplit="12" topLeftCell="A13" activePane="bottomLeft" state="frozen"/>
      <selection activeCell="F22" sqref="F22"/>
      <selection pane="bottomLeft" activeCell="F22" sqref="F22"/>
    </sheetView>
  </sheetViews>
  <sheetFormatPr defaultRowHeight="15" x14ac:dyDescent="0.25"/>
  <cols>
    <col min="1" max="1" width="5.85546875" style="157" customWidth="1"/>
    <col min="2" max="2" width="6" style="158" bestFit="1" customWidth="1"/>
    <col min="3" max="3" width="8.140625" style="169" customWidth="1"/>
    <col min="4" max="4" width="17" style="170" customWidth="1"/>
    <col min="5" max="5" width="14.5703125" style="170" bestFit="1" customWidth="1"/>
    <col min="6" max="6" width="17.7109375" style="170" customWidth="1"/>
    <col min="7" max="7" width="13.85546875" style="148" bestFit="1" customWidth="1"/>
    <col min="8" max="8" width="9.140625" style="149"/>
    <col min="9" max="9" width="14" style="149" customWidth="1"/>
    <col min="10" max="10" width="33.28515625" style="149" bestFit="1" customWidth="1"/>
    <col min="11" max="11" width="35.140625" style="149" customWidth="1"/>
    <col min="12" max="14" width="33.28515625" style="149" bestFit="1" customWidth="1"/>
    <col min="15" max="21" width="9.140625" style="149"/>
    <col min="22" max="22" width="26.28515625" style="178" bestFit="1" customWidth="1"/>
    <col min="23" max="23" width="28.7109375" style="178" bestFit="1" customWidth="1"/>
    <col min="24" max="24" width="26.28515625" style="178" bestFit="1" customWidth="1"/>
    <col min="25" max="25" width="26.42578125" style="178" bestFit="1" customWidth="1"/>
    <col min="26" max="27" width="26.140625" style="178" bestFit="1" customWidth="1"/>
    <col min="28" max="28" width="9.140625" style="149"/>
    <col min="29" max="29" width="26.5703125" style="149" bestFit="1" customWidth="1"/>
    <col min="30" max="40" width="9.140625" style="149"/>
    <col min="41" max="58" width="30.7109375" style="250" customWidth="1"/>
    <col min="59" max="16384" width="9.140625" style="149"/>
  </cols>
  <sheetData>
    <row r="1" spans="1:61" ht="21" x14ac:dyDescent="0.25">
      <c r="A1" s="644" t="s">
        <v>85</v>
      </c>
      <c r="B1" s="644"/>
      <c r="C1" s="644"/>
      <c r="D1" s="644"/>
      <c r="E1" s="644"/>
      <c r="F1" s="644"/>
      <c r="I1" s="265" t="s">
        <v>628</v>
      </c>
      <c r="AO1" s="645" t="s">
        <v>145</v>
      </c>
      <c r="AP1" s="645"/>
      <c r="AQ1" s="645"/>
      <c r="AR1" s="645"/>
      <c r="AS1" s="645"/>
      <c r="AT1" s="645"/>
      <c r="AU1" s="645"/>
      <c r="AV1" s="645"/>
      <c r="AW1" s="645"/>
      <c r="AX1" s="645"/>
      <c r="AY1" s="645"/>
      <c r="AZ1" s="645"/>
      <c r="BA1" s="645"/>
      <c r="BB1" s="645"/>
      <c r="BC1" s="645"/>
      <c r="BD1" s="645"/>
      <c r="BE1" s="645"/>
      <c r="BF1" s="645"/>
    </row>
    <row r="2" spans="1:61" ht="21" x14ac:dyDescent="0.25">
      <c r="A2" s="212"/>
      <c r="B2" s="213"/>
      <c r="C2" s="214"/>
      <c r="D2" s="215"/>
      <c r="E2" s="215"/>
      <c r="F2" s="215"/>
      <c r="I2" s="265" t="s">
        <v>92</v>
      </c>
      <c r="AO2" s="250" t="s">
        <v>144</v>
      </c>
      <c r="AP2" s="250" t="s">
        <v>146</v>
      </c>
      <c r="AQ2" s="250" t="s">
        <v>147</v>
      </c>
      <c r="AR2" s="250" t="s">
        <v>148</v>
      </c>
      <c r="AS2" s="250" t="s">
        <v>148</v>
      </c>
      <c r="AT2" s="250" t="s">
        <v>149</v>
      </c>
      <c r="AU2" s="250" t="s">
        <v>150</v>
      </c>
      <c r="AV2" s="250" t="s">
        <v>151</v>
      </c>
      <c r="AW2" s="250" t="s">
        <v>152</v>
      </c>
      <c r="AX2" s="250" t="s">
        <v>153</v>
      </c>
      <c r="AY2" s="250" t="s">
        <v>154</v>
      </c>
      <c r="AZ2" s="250" t="s">
        <v>155</v>
      </c>
      <c r="BA2" s="250" t="s">
        <v>156</v>
      </c>
      <c r="BB2" s="250" t="s">
        <v>157</v>
      </c>
      <c r="BC2" s="250" t="s">
        <v>158</v>
      </c>
      <c r="BD2" s="250" t="s">
        <v>159</v>
      </c>
      <c r="BE2" s="250" t="s">
        <v>160</v>
      </c>
      <c r="BF2" s="250" t="s">
        <v>161</v>
      </c>
    </row>
    <row r="3" spans="1:61" ht="39" customHeight="1" x14ac:dyDescent="0.25">
      <c r="A3" s="652" t="str">
        <f>'914 01'!B24</f>
        <v>018201</v>
      </c>
      <c r="B3" s="646"/>
      <c r="C3" s="647"/>
      <c r="D3" s="646" t="str">
        <f>'914 01'!G24</f>
        <v>Provozní náklady chráněného pracoviště Česká Lípa</v>
      </c>
      <c r="E3" s="646"/>
      <c r="F3" s="647"/>
      <c r="AO3" s="260"/>
      <c r="AP3" s="260"/>
      <c r="AQ3" s="260" t="s">
        <v>1489</v>
      </c>
      <c r="AR3" s="260"/>
      <c r="AS3" s="260"/>
      <c r="AT3" s="260" t="s">
        <v>1490</v>
      </c>
      <c r="AU3" s="260"/>
      <c r="AV3" s="260"/>
      <c r="AW3" s="260"/>
      <c r="AX3" s="260"/>
      <c r="AY3" s="260"/>
      <c r="AZ3" s="260"/>
      <c r="BA3" s="260"/>
      <c r="BB3" s="260"/>
      <c r="BC3" s="260"/>
      <c r="BD3" s="260"/>
      <c r="BE3" s="260"/>
      <c r="BF3" s="260"/>
    </row>
    <row r="4" spans="1:61" ht="34.5" customHeight="1" x14ac:dyDescent="0.25">
      <c r="A4" s="648" t="s">
        <v>94</v>
      </c>
      <c r="B4" s="649"/>
      <c r="C4" s="649"/>
      <c r="D4" s="650">
        <f>'914 01'!K24*1000</f>
        <v>497000</v>
      </c>
      <c r="E4" s="650"/>
      <c r="F4" s="651"/>
      <c r="AO4" s="260"/>
      <c r="AP4" s="260"/>
      <c r="AQ4" s="260"/>
      <c r="AR4" s="260"/>
      <c r="AS4" s="260"/>
      <c r="AT4" s="260" t="s">
        <v>1491</v>
      </c>
      <c r="AU4" s="260"/>
      <c r="AV4" s="260"/>
      <c r="AW4" s="260"/>
      <c r="AX4" s="260"/>
      <c r="AY4" s="260"/>
      <c r="AZ4" s="260"/>
      <c r="BA4" s="260"/>
      <c r="BB4" s="260"/>
      <c r="BC4" s="260"/>
      <c r="BD4" s="260"/>
      <c r="BE4" s="260"/>
      <c r="BF4" s="260"/>
    </row>
    <row r="5" spans="1:61" x14ac:dyDescent="0.25">
      <c r="A5" s="216"/>
      <c r="B5" s="213"/>
      <c r="C5" s="214"/>
      <c r="D5" s="215"/>
      <c r="E5" s="215"/>
      <c r="F5" s="215"/>
      <c r="AO5" s="260"/>
      <c r="AP5" s="260"/>
      <c r="AQ5" s="260"/>
      <c r="AR5" s="260"/>
      <c r="AS5" s="260"/>
      <c r="AT5" s="260"/>
      <c r="AU5" s="260"/>
      <c r="AV5" s="260"/>
      <c r="AW5" s="260"/>
      <c r="AX5" s="260"/>
      <c r="AY5" s="260"/>
      <c r="AZ5" s="260"/>
      <c r="BA5" s="260"/>
      <c r="BB5" s="260"/>
      <c r="BC5" s="260"/>
      <c r="BD5" s="260"/>
      <c r="BE5" s="260"/>
      <c r="BF5" s="260"/>
    </row>
    <row r="6" spans="1:61" x14ac:dyDescent="0.25">
      <c r="A6" s="216"/>
      <c r="B6" s="213"/>
      <c r="C6" s="214"/>
      <c r="D6" s="217" t="s">
        <v>86</v>
      </c>
      <c r="E6" s="217"/>
      <c r="F6" s="217" t="s">
        <v>87</v>
      </c>
      <c r="AO6" s="260"/>
      <c r="AP6" s="260"/>
      <c r="AQ6" s="260"/>
      <c r="AR6" s="260"/>
      <c r="AS6" s="260"/>
      <c r="AT6" s="260"/>
      <c r="AU6" s="260"/>
      <c r="AV6" s="260"/>
      <c r="AW6" s="260"/>
      <c r="AX6" s="260"/>
      <c r="AY6" s="260"/>
      <c r="AZ6" s="260"/>
      <c r="BA6" s="260"/>
      <c r="BB6" s="260"/>
      <c r="BC6" s="260"/>
      <c r="BD6" s="260"/>
      <c r="BE6" s="260"/>
      <c r="BF6" s="260"/>
    </row>
    <row r="7" spans="1:61" x14ac:dyDescent="0.25">
      <c r="A7" s="216"/>
      <c r="B7" s="213"/>
      <c r="C7" s="216" t="s">
        <v>88</v>
      </c>
      <c r="D7" s="218">
        <f>SUM(D13:D500)</f>
        <v>34416</v>
      </c>
      <c r="E7" s="148"/>
      <c r="F7" s="219">
        <f>SUM(F13:F500)</f>
        <v>41181</v>
      </c>
      <c r="AO7" s="260"/>
      <c r="AP7" s="260"/>
      <c r="AQ7" s="260"/>
      <c r="AR7" s="260"/>
      <c r="AS7" s="260"/>
      <c r="AT7" s="260"/>
      <c r="AU7" s="260"/>
      <c r="AV7" s="260" t="s">
        <v>451</v>
      </c>
      <c r="AW7" s="260" t="s">
        <v>451</v>
      </c>
      <c r="AX7" s="260" t="s">
        <v>451</v>
      </c>
      <c r="AY7" s="260"/>
      <c r="AZ7" s="260"/>
      <c r="BA7" s="260"/>
      <c r="BB7" s="260"/>
      <c r="BC7" s="260"/>
      <c r="BD7" s="260"/>
      <c r="BE7" s="260"/>
      <c r="BF7" s="260"/>
    </row>
    <row r="8" spans="1:61" x14ac:dyDescent="0.25">
      <c r="A8" s="220" t="s">
        <v>91</v>
      </c>
      <c r="B8" s="213"/>
      <c r="C8" s="221" t="s">
        <v>84</v>
      </c>
      <c r="D8" s="222">
        <f>D4-SUM(D13:D504)</f>
        <v>462584</v>
      </c>
      <c r="E8" s="222"/>
      <c r="F8" s="222">
        <f>D4-SUM(F13:F504)</f>
        <v>455819</v>
      </c>
      <c r="AO8" s="260"/>
      <c r="AP8" s="260"/>
      <c r="AQ8" s="260"/>
      <c r="AR8" s="260"/>
      <c r="AS8" s="260"/>
      <c r="AT8" s="260"/>
      <c r="AU8" s="260"/>
      <c r="AV8" s="260"/>
      <c r="AW8" s="260"/>
      <c r="AX8" s="260"/>
      <c r="AY8" s="260"/>
      <c r="AZ8" s="260"/>
      <c r="BA8" s="260"/>
      <c r="BB8" s="260"/>
      <c r="BC8" s="260"/>
      <c r="BD8" s="260"/>
      <c r="BE8" s="260"/>
      <c r="BF8" s="260"/>
      <c r="BG8" s="210"/>
      <c r="BH8" s="210"/>
      <c r="BI8" s="210"/>
    </row>
    <row r="9" spans="1:61" x14ac:dyDescent="0.25">
      <c r="A9" s="220" t="s">
        <v>96</v>
      </c>
      <c r="B9" s="213"/>
      <c r="C9" s="223" t="s">
        <v>84</v>
      </c>
      <c r="D9" s="224">
        <f>(D8/D4)</f>
        <v>0.93075251509054324</v>
      </c>
      <c r="E9"/>
      <c r="F9" s="224">
        <f>F8/D4</f>
        <v>0.91714084507042248</v>
      </c>
      <c r="AO9" s="260"/>
      <c r="AP9" s="260"/>
      <c r="AQ9" s="260"/>
      <c r="AR9" s="260"/>
      <c r="AS9" s="260"/>
      <c r="AT9" s="260"/>
      <c r="AU9" s="260"/>
      <c r="AV9" s="260"/>
      <c r="AW9" s="260"/>
      <c r="AX9" s="260"/>
      <c r="AY9" s="260"/>
      <c r="AZ9" s="260"/>
      <c r="BA9" s="260"/>
      <c r="BB9" s="260"/>
      <c r="BC9" s="260"/>
      <c r="BD9" s="260"/>
      <c r="BE9" s="260"/>
      <c r="BF9" s="260"/>
      <c r="BG9" s="210"/>
      <c r="BH9" s="210"/>
      <c r="BI9" s="210"/>
    </row>
    <row r="10" spans="1:61" x14ac:dyDescent="0.25">
      <c r="C10" s="159"/>
      <c r="D10" s="640" t="s">
        <v>95</v>
      </c>
      <c r="E10" s="640"/>
      <c r="F10" s="640"/>
      <c r="AO10" s="260"/>
      <c r="AP10" s="260"/>
      <c r="AQ10" s="260"/>
      <c r="AR10" s="260"/>
      <c r="AS10" s="260"/>
      <c r="AT10" s="260" t="s">
        <v>451</v>
      </c>
      <c r="AU10" s="260"/>
      <c r="AV10" s="260"/>
      <c r="AW10" s="260"/>
      <c r="AX10" s="260"/>
      <c r="AY10" s="260"/>
      <c r="AZ10" s="260"/>
      <c r="BA10" s="260"/>
      <c r="BB10" s="260"/>
      <c r="BC10" s="260"/>
      <c r="BD10" s="260"/>
      <c r="BE10" s="260"/>
      <c r="BF10" s="260"/>
      <c r="BG10" s="210"/>
      <c r="BH10" s="210"/>
      <c r="BI10" s="210"/>
    </row>
    <row r="11" spans="1:61" x14ac:dyDescent="0.25">
      <c r="C11" s="159"/>
      <c r="D11" s="115"/>
      <c r="E11" s="115"/>
      <c r="F11" s="115"/>
      <c r="AO11" s="260"/>
      <c r="AP11" s="260"/>
      <c r="AQ11" s="260"/>
      <c r="AR11" s="260"/>
      <c r="AS11" s="260"/>
      <c r="AT11" s="260"/>
      <c r="AU11" s="260"/>
      <c r="AV11" s="260"/>
      <c r="AW11" s="260"/>
      <c r="AX11" s="260"/>
      <c r="AY11" s="260"/>
      <c r="AZ11" s="260"/>
      <c r="BA11" s="260"/>
      <c r="BB11" s="260"/>
      <c r="BC11" s="260"/>
      <c r="BD11" s="260"/>
      <c r="BE11" s="260"/>
      <c r="BF11" s="260"/>
      <c r="BG11" s="210"/>
      <c r="BH11" s="210"/>
      <c r="BI11" s="210"/>
    </row>
    <row r="12" spans="1:61" s="163" customFormat="1" x14ac:dyDescent="0.25">
      <c r="A12" s="641" t="s">
        <v>93</v>
      </c>
      <c r="B12" s="642"/>
      <c r="C12" s="643"/>
      <c r="D12" s="160" t="s">
        <v>89</v>
      </c>
      <c r="E12" s="162" t="s">
        <v>131</v>
      </c>
      <c r="F12" s="161" t="s">
        <v>90</v>
      </c>
      <c r="G12" s="162" t="s">
        <v>164</v>
      </c>
      <c r="V12" s="179"/>
      <c r="W12" s="179"/>
      <c r="X12" s="179"/>
      <c r="Y12" s="179"/>
      <c r="Z12" s="179"/>
      <c r="AA12" s="179"/>
      <c r="AO12" s="261"/>
      <c r="AP12" s="261"/>
      <c r="AQ12" s="261"/>
      <c r="AR12" s="261"/>
      <c r="AS12" s="261"/>
      <c r="AT12" s="261"/>
      <c r="AU12" s="261"/>
      <c r="AV12" s="261"/>
      <c r="AW12" s="261"/>
      <c r="AX12" s="261"/>
      <c r="AY12" s="261"/>
      <c r="AZ12" s="261"/>
      <c r="BA12" s="261"/>
      <c r="BB12" s="261"/>
      <c r="BC12" s="261"/>
      <c r="BD12" s="261"/>
      <c r="BE12" s="261"/>
      <c r="BF12" s="261"/>
      <c r="BG12" s="262"/>
      <c r="BH12" s="262"/>
      <c r="BI12" s="262"/>
    </row>
    <row r="13" spans="1:61" x14ac:dyDescent="0.25">
      <c r="A13" s="171" t="s">
        <v>91</v>
      </c>
      <c r="B13" s="164" t="s">
        <v>181</v>
      </c>
      <c r="C13" s="299" t="s">
        <v>628</v>
      </c>
      <c r="D13" s="166">
        <v>0</v>
      </c>
      <c r="E13" s="168" t="s">
        <v>181</v>
      </c>
      <c r="F13" s="358">
        <v>1345</v>
      </c>
      <c r="G13" s="168">
        <v>42027</v>
      </c>
      <c r="AO13" s="260"/>
      <c r="AP13" s="260" t="s">
        <v>1508</v>
      </c>
      <c r="AQ13" s="260"/>
      <c r="AR13" s="260" t="s">
        <v>1509</v>
      </c>
      <c r="AS13" s="260" t="s">
        <v>1510</v>
      </c>
      <c r="AT13" s="260" t="s">
        <v>1511</v>
      </c>
      <c r="AU13" s="260" t="s">
        <v>1512</v>
      </c>
      <c r="AV13" s="260" t="s">
        <v>371</v>
      </c>
      <c r="AW13" s="260"/>
      <c r="AX13" s="260"/>
      <c r="AY13" s="260"/>
      <c r="AZ13" s="260"/>
      <c r="BA13" s="260"/>
      <c r="BB13" s="260"/>
      <c r="BC13" s="260"/>
      <c r="BD13" s="260"/>
      <c r="BE13" s="260"/>
      <c r="BF13" s="260"/>
      <c r="BG13" s="210"/>
      <c r="BH13" s="210"/>
      <c r="BI13" s="210"/>
    </row>
    <row r="14" spans="1:61" x14ac:dyDescent="0.25">
      <c r="A14" s="171" t="s">
        <v>91</v>
      </c>
      <c r="B14" s="164"/>
      <c r="C14" s="299" t="s">
        <v>628</v>
      </c>
      <c r="D14" s="166"/>
      <c r="E14" s="168"/>
      <c r="F14" s="505">
        <v>198</v>
      </c>
      <c r="G14" s="168">
        <v>42052</v>
      </c>
      <c r="AO14" s="260"/>
      <c r="AP14" s="260"/>
      <c r="AQ14" s="260"/>
      <c r="AR14" s="260" t="s">
        <v>372</v>
      </c>
      <c r="AS14" s="260" t="s">
        <v>370</v>
      </c>
      <c r="AT14" s="260" t="s">
        <v>379</v>
      </c>
      <c r="AU14" s="260" t="s">
        <v>380</v>
      </c>
      <c r="AV14" s="260" t="s">
        <v>374</v>
      </c>
      <c r="AW14" s="260" t="s">
        <v>373</v>
      </c>
      <c r="AX14" s="260"/>
      <c r="AY14" s="260"/>
      <c r="AZ14" s="260"/>
      <c r="BA14" s="260"/>
      <c r="BB14" s="260"/>
      <c r="BC14" s="260"/>
      <c r="BD14" s="260"/>
      <c r="BE14" s="260"/>
      <c r="BF14" s="260"/>
      <c r="BG14" s="210"/>
      <c r="BH14" s="210"/>
      <c r="BI14" s="210"/>
    </row>
    <row r="15" spans="1:61" x14ac:dyDescent="0.25">
      <c r="A15" s="171" t="s">
        <v>91</v>
      </c>
      <c r="B15" s="164"/>
      <c r="C15" s="299" t="s">
        <v>628</v>
      </c>
      <c r="D15" s="166"/>
      <c r="E15" s="168"/>
      <c r="F15" s="358">
        <v>1456</v>
      </c>
      <c r="G15" s="168">
        <v>42079</v>
      </c>
      <c r="AO15" s="260"/>
      <c r="AP15" s="260"/>
      <c r="AQ15" s="260"/>
      <c r="AR15" s="260"/>
      <c r="AS15" s="260"/>
      <c r="AT15" s="260"/>
      <c r="AU15" s="260"/>
      <c r="AV15" s="260"/>
      <c r="AW15" s="260"/>
      <c r="AX15" s="260"/>
      <c r="AY15" s="260"/>
      <c r="AZ15" s="260"/>
      <c r="BA15" s="260"/>
      <c r="BB15" s="260"/>
      <c r="BC15" s="260"/>
      <c r="BD15" s="260"/>
      <c r="BE15" s="260"/>
      <c r="BF15" s="260"/>
      <c r="BG15" s="210"/>
      <c r="BH15" s="210"/>
      <c r="BI15" s="210"/>
    </row>
    <row r="16" spans="1:61" x14ac:dyDescent="0.25">
      <c r="A16" s="171" t="s">
        <v>91</v>
      </c>
      <c r="B16" s="164"/>
      <c r="C16" s="299" t="s">
        <v>628</v>
      </c>
      <c r="D16" s="166"/>
      <c r="E16" s="168"/>
      <c r="F16" s="358">
        <v>1356</v>
      </c>
      <c r="G16" s="168">
        <v>42109</v>
      </c>
      <c r="AO16" s="260"/>
      <c r="AP16" s="260"/>
      <c r="AQ16" s="260"/>
      <c r="AR16" s="260"/>
      <c r="AS16" s="260"/>
      <c r="AT16" s="260"/>
      <c r="AU16" s="260"/>
      <c r="AV16" s="260"/>
      <c r="AW16" s="260"/>
      <c r="AX16" s="260"/>
      <c r="AY16" s="260"/>
      <c r="AZ16" s="260"/>
      <c r="BA16" s="260"/>
      <c r="BB16" s="260"/>
      <c r="BC16" s="260"/>
      <c r="BD16" s="260"/>
      <c r="BE16" s="260"/>
      <c r="BF16" s="260"/>
      <c r="BG16" s="210"/>
      <c r="BH16" s="210"/>
      <c r="BI16" s="210"/>
    </row>
    <row r="17" spans="1:61" x14ac:dyDescent="0.25">
      <c r="A17" s="171" t="s">
        <v>91</v>
      </c>
      <c r="B17" s="164"/>
      <c r="C17" s="299" t="s">
        <v>628</v>
      </c>
      <c r="D17" s="166"/>
      <c r="E17" s="168"/>
      <c r="F17" s="358">
        <v>1369</v>
      </c>
      <c r="G17" s="168">
        <v>42137</v>
      </c>
      <c r="AO17" s="260"/>
      <c r="AP17" s="260"/>
      <c r="AQ17" s="260"/>
      <c r="AR17" s="260"/>
      <c r="AS17" s="260"/>
      <c r="AT17" s="260"/>
      <c r="AU17" s="260"/>
      <c r="AV17" s="260"/>
      <c r="AW17" s="260"/>
      <c r="AX17" s="260"/>
      <c r="AY17" s="260"/>
      <c r="AZ17" s="260"/>
      <c r="BA17" s="260"/>
      <c r="BB17" s="260"/>
      <c r="BC17" s="260"/>
      <c r="BD17" s="260"/>
      <c r="BE17" s="260"/>
      <c r="BF17" s="260"/>
      <c r="BG17" s="210"/>
      <c r="BH17" s="210"/>
      <c r="BI17" s="210"/>
    </row>
    <row r="18" spans="1:61" x14ac:dyDescent="0.25">
      <c r="A18" s="171" t="s">
        <v>91</v>
      </c>
      <c r="B18" s="164"/>
      <c r="C18" s="299" t="s">
        <v>628</v>
      </c>
      <c r="D18" s="166"/>
      <c r="E18" s="168"/>
      <c r="F18" s="358">
        <v>1351</v>
      </c>
      <c r="G18" s="168">
        <v>42170</v>
      </c>
      <c r="AO18" s="260"/>
      <c r="AP18" s="260"/>
      <c r="AQ18" s="260"/>
      <c r="AR18" s="260"/>
      <c r="AS18" s="260"/>
      <c r="AT18" s="260"/>
      <c r="AU18" s="260"/>
      <c r="AV18" s="260"/>
      <c r="AW18" s="260"/>
      <c r="AX18" s="260"/>
      <c r="AY18" s="260"/>
      <c r="AZ18" s="260"/>
      <c r="BA18" s="260"/>
      <c r="BB18" s="260"/>
      <c r="BC18" s="260"/>
      <c r="BD18" s="260"/>
      <c r="BE18" s="260"/>
      <c r="BF18" s="260"/>
      <c r="BG18" s="210"/>
      <c r="BH18" s="210"/>
      <c r="BI18" s="210"/>
    </row>
    <row r="19" spans="1:61" x14ac:dyDescent="0.25">
      <c r="A19" s="171" t="s">
        <v>91</v>
      </c>
      <c r="B19" s="164"/>
      <c r="C19" s="299" t="s">
        <v>628</v>
      </c>
      <c r="D19" s="166"/>
      <c r="E19" s="168"/>
      <c r="F19" s="358">
        <v>1408</v>
      </c>
      <c r="G19" s="168">
        <v>42198</v>
      </c>
      <c r="AO19" s="260"/>
      <c r="AP19" s="260"/>
      <c r="AQ19" s="260"/>
      <c r="AR19" s="260"/>
      <c r="AS19" s="260"/>
      <c r="AT19" s="260"/>
      <c r="AU19" s="260"/>
      <c r="AV19" s="260"/>
      <c r="AW19" s="260"/>
      <c r="AX19" s="260"/>
      <c r="AY19" s="260"/>
      <c r="AZ19" s="260"/>
      <c r="BA19" s="260"/>
      <c r="BB19" s="260"/>
      <c r="BC19" s="260"/>
      <c r="BD19" s="260"/>
      <c r="BE19" s="260"/>
      <c r="BF19" s="260"/>
      <c r="BG19" s="210"/>
      <c r="BH19" s="210"/>
      <c r="BI19" s="210"/>
    </row>
    <row r="20" spans="1:61" x14ac:dyDescent="0.25">
      <c r="A20" s="171" t="s">
        <v>91</v>
      </c>
      <c r="B20" s="164"/>
      <c r="C20" s="299" t="s">
        <v>628</v>
      </c>
      <c r="D20" s="166">
        <v>2000</v>
      </c>
      <c r="E20" s="168">
        <v>42221</v>
      </c>
      <c r="F20" s="358">
        <v>1998</v>
      </c>
      <c r="G20" s="168">
        <v>42256</v>
      </c>
      <c r="AO20" s="260"/>
      <c r="AP20" s="260"/>
      <c r="AQ20" s="260"/>
      <c r="AR20" s="260"/>
      <c r="AS20" s="260"/>
      <c r="AT20" s="260"/>
      <c r="AU20" s="260"/>
      <c r="AV20" s="260"/>
      <c r="AW20" s="260"/>
      <c r="AX20" s="260"/>
      <c r="AY20" s="260"/>
      <c r="AZ20" s="260"/>
      <c r="BA20" s="260"/>
      <c r="BB20" s="260"/>
      <c r="BC20" s="260"/>
      <c r="BD20" s="260"/>
      <c r="BE20" s="260"/>
      <c r="BF20" s="260"/>
      <c r="BG20" s="210"/>
      <c r="BH20" s="210"/>
      <c r="BI20" s="210"/>
    </row>
    <row r="21" spans="1:61" x14ac:dyDescent="0.25">
      <c r="A21" s="171" t="s">
        <v>91</v>
      </c>
      <c r="B21" s="164">
        <v>1050</v>
      </c>
      <c r="C21" s="299" t="s">
        <v>628</v>
      </c>
      <c r="D21" s="166"/>
      <c r="E21" s="168"/>
      <c r="F21" s="505">
        <v>1325</v>
      </c>
      <c r="G21" s="168">
        <v>42228</v>
      </c>
      <c r="AO21" s="260"/>
      <c r="AP21" s="260"/>
      <c r="AQ21" s="260"/>
      <c r="AR21" s="260"/>
      <c r="AS21" s="260"/>
      <c r="AT21" s="260"/>
      <c r="AU21" s="260"/>
      <c r="AV21" s="260"/>
      <c r="AW21" s="260"/>
      <c r="AX21" s="260"/>
      <c r="AY21" s="260"/>
      <c r="AZ21" s="260"/>
      <c r="BA21" s="260"/>
      <c r="BB21" s="260"/>
      <c r="BC21" s="260"/>
      <c r="BD21" s="260"/>
      <c r="BE21" s="260"/>
      <c r="BF21" s="260"/>
      <c r="BG21" s="210"/>
      <c r="BH21" s="210"/>
      <c r="BI21" s="210"/>
    </row>
    <row r="22" spans="1:61" x14ac:dyDescent="0.25">
      <c r="A22" s="171" t="s">
        <v>91</v>
      </c>
      <c r="B22" s="164">
        <v>1078</v>
      </c>
      <c r="C22" s="299" t="s">
        <v>628</v>
      </c>
      <c r="D22" s="166">
        <v>18937</v>
      </c>
      <c r="E22" s="168">
        <v>42230</v>
      </c>
      <c r="F22" s="505">
        <v>18937</v>
      </c>
      <c r="G22" s="168">
        <v>42284</v>
      </c>
      <c r="AO22" s="260"/>
      <c r="AP22" s="260"/>
      <c r="AQ22" s="260"/>
      <c r="AR22" s="260"/>
      <c r="AS22" s="260"/>
      <c r="AT22" s="260"/>
      <c r="AU22" s="260"/>
      <c r="AV22" s="260"/>
      <c r="AW22" s="260"/>
      <c r="AX22" s="260"/>
      <c r="AY22" s="260"/>
      <c r="AZ22" s="260"/>
      <c r="BA22" s="260"/>
      <c r="BB22" s="260"/>
      <c r="BC22" s="260"/>
      <c r="BD22" s="260"/>
      <c r="BE22" s="260"/>
      <c r="BF22" s="260"/>
      <c r="BG22" s="210"/>
      <c r="BH22" s="210"/>
      <c r="BI22" s="210"/>
    </row>
    <row r="23" spans="1:61" x14ac:dyDescent="0.25">
      <c r="A23" s="171" t="s">
        <v>91</v>
      </c>
      <c r="B23" s="164">
        <v>1091</v>
      </c>
      <c r="C23" s="299" t="s">
        <v>628</v>
      </c>
      <c r="D23" s="166">
        <v>13479</v>
      </c>
      <c r="E23" s="168">
        <v>42240</v>
      </c>
      <c r="F23" s="505">
        <v>10438</v>
      </c>
      <c r="G23" s="168">
        <v>42285</v>
      </c>
      <c r="AO23" s="260"/>
      <c r="AP23" s="260"/>
      <c r="AQ23" s="260"/>
      <c r="AR23" s="260"/>
      <c r="AS23" s="260"/>
      <c r="AT23" s="260"/>
      <c r="AU23" s="260"/>
      <c r="AV23" s="260"/>
      <c r="AW23" s="260"/>
      <c r="AX23" s="260"/>
      <c r="AY23" s="260"/>
      <c r="AZ23" s="260"/>
      <c r="BA23" s="260"/>
      <c r="BB23" s="260"/>
      <c r="BC23" s="260"/>
      <c r="BD23" s="260"/>
      <c r="BE23" s="260"/>
      <c r="BF23" s="260"/>
      <c r="BG23" s="210"/>
      <c r="BH23" s="210"/>
      <c r="BI23" s="210"/>
    </row>
    <row r="24" spans="1:61" x14ac:dyDescent="0.25">
      <c r="A24" s="171" t="s">
        <v>91</v>
      </c>
      <c r="B24" s="164"/>
      <c r="C24" s="299" t="s">
        <v>628</v>
      </c>
      <c r="D24" s="166"/>
      <c r="E24" s="168"/>
      <c r="F24" s="505"/>
      <c r="G24" s="168"/>
      <c r="AO24" s="260"/>
      <c r="AP24" s="260"/>
      <c r="AQ24" s="260"/>
      <c r="AR24" s="260"/>
      <c r="AS24" s="260"/>
      <c r="AT24" s="260"/>
      <c r="AU24" s="260"/>
      <c r="AV24" s="260"/>
      <c r="AW24" s="260"/>
      <c r="AX24" s="260"/>
      <c r="AY24" s="260"/>
      <c r="AZ24" s="260"/>
      <c r="BA24" s="260"/>
      <c r="BB24" s="260"/>
      <c r="BC24" s="260"/>
      <c r="BD24" s="260"/>
      <c r="BE24" s="260"/>
      <c r="BF24" s="260"/>
      <c r="BG24" s="210"/>
      <c r="BH24" s="210"/>
      <c r="BI24" s="210"/>
    </row>
    <row r="25" spans="1:61" x14ac:dyDescent="0.25">
      <c r="A25" s="171" t="s">
        <v>91</v>
      </c>
      <c r="B25" s="164"/>
      <c r="C25" s="299" t="s">
        <v>628</v>
      </c>
      <c r="D25" s="166"/>
      <c r="E25" s="168"/>
      <c r="F25" s="505"/>
      <c r="G25" s="168"/>
      <c r="AO25" s="260"/>
      <c r="AP25" s="260"/>
      <c r="AQ25" s="260"/>
      <c r="AR25" s="260"/>
      <c r="AS25" s="260"/>
      <c r="AT25" s="260"/>
      <c r="AU25" s="260"/>
      <c r="AV25" s="260"/>
      <c r="AW25" s="260"/>
      <c r="AX25" s="260"/>
      <c r="AY25" s="260"/>
      <c r="AZ25" s="260"/>
      <c r="BA25" s="260"/>
      <c r="BB25" s="260"/>
      <c r="BC25" s="260"/>
      <c r="BD25" s="260"/>
      <c r="BE25" s="260"/>
      <c r="BF25" s="260"/>
      <c r="BG25" s="210"/>
      <c r="BH25" s="210"/>
      <c r="BI25" s="210"/>
    </row>
    <row r="26" spans="1:61" x14ac:dyDescent="0.25">
      <c r="A26" s="171" t="s">
        <v>91</v>
      </c>
      <c r="B26" s="164"/>
      <c r="C26" s="299" t="s">
        <v>628</v>
      </c>
      <c r="D26" s="166"/>
      <c r="E26" s="168"/>
      <c r="F26" s="505"/>
      <c r="G26" s="168"/>
      <c r="AO26" s="260"/>
      <c r="AP26" s="260"/>
      <c r="AQ26" s="260"/>
      <c r="AR26" s="260"/>
      <c r="AS26" s="260"/>
      <c r="AT26" s="260"/>
      <c r="AU26" s="260"/>
      <c r="AV26" s="260"/>
      <c r="AW26" s="260"/>
      <c r="AX26" s="260"/>
      <c r="AY26" s="260"/>
      <c r="AZ26" s="260"/>
      <c r="BA26" s="260"/>
      <c r="BB26" s="260"/>
      <c r="BC26" s="260"/>
      <c r="BD26" s="260"/>
      <c r="BE26" s="260"/>
      <c r="BF26" s="260"/>
      <c r="BG26" s="210"/>
      <c r="BH26" s="210"/>
      <c r="BI26" s="210"/>
    </row>
    <row r="27" spans="1:61" x14ac:dyDescent="0.25">
      <c r="A27" s="171" t="s">
        <v>91</v>
      </c>
      <c r="B27" s="164"/>
      <c r="C27" s="299" t="s">
        <v>628</v>
      </c>
      <c r="D27" s="166"/>
      <c r="E27" s="168"/>
      <c r="F27" s="505"/>
      <c r="G27" s="168"/>
      <c r="AO27" s="260"/>
      <c r="AP27" s="260"/>
      <c r="AQ27" s="260"/>
      <c r="AR27" s="260"/>
      <c r="AS27" s="260"/>
      <c r="AT27" s="260"/>
      <c r="AU27" s="260"/>
      <c r="AV27" s="260"/>
      <c r="AW27" s="260"/>
      <c r="AX27" s="260"/>
      <c r="AY27" s="260"/>
      <c r="AZ27" s="260"/>
      <c r="BA27" s="260"/>
      <c r="BB27" s="260"/>
      <c r="BC27" s="260"/>
      <c r="BD27" s="260"/>
      <c r="BE27" s="260"/>
      <c r="BF27" s="260"/>
      <c r="BG27" s="210"/>
      <c r="BH27" s="210"/>
      <c r="BI27" s="210"/>
    </row>
    <row r="28" spans="1:61" x14ac:dyDescent="0.25">
      <c r="A28" s="171" t="s">
        <v>91</v>
      </c>
      <c r="B28" s="164"/>
      <c r="C28" s="299" t="s">
        <v>628</v>
      </c>
      <c r="D28" s="166"/>
      <c r="E28" s="168"/>
      <c r="F28" s="505"/>
      <c r="G28" s="168"/>
      <c r="AO28" s="260"/>
      <c r="AP28" s="260"/>
      <c r="AQ28" s="260"/>
      <c r="AR28" s="260"/>
      <c r="AS28" s="260"/>
      <c r="AT28" s="260"/>
      <c r="AU28" s="260"/>
      <c r="AV28" s="260"/>
      <c r="AW28" s="260"/>
      <c r="AX28" s="260"/>
      <c r="AY28" s="260"/>
      <c r="AZ28" s="260"/>
      <c r="BA28" s="260"/>
      <c r="BB28" s="260"/>
      <c r="BC28" s="260"/>
      <c r="BD28" s="260"/>
      <c r="BE28" s="260"/>
      <c r="BF28" s="260"/>
      <c r="BG28" s="210"/>
      <c r="BH28" s="210"/>
      <c r="BI28" s="210"/>
    </row>
    <row r="29" spans="1:61" x14ac:dyDescent="0.25">
      <c r="A29" s="171" t="s">
        <v>91</v>
      </c>
      <c r="B29" s="164"/>
      <c r="C29" s="299" t="s">
        <v>628</v>
      </c>
      <c r="D29" s="166"/>
      <c r="E29" s="168"/>
      <c r="F29" s="505"/>
      <c r="G29" s="168"/>
      <c r="AO29" s="260"/>
      <c r="AP29" s="260"/>
      <c r="AQ29" s="260"/>
      <c r="AR29" s="260"/>
      <c r="AS29" s="260"/>
      <c r="AT29" s="260"/>
      <c r="AU29" s="260"/>
      <c r="AV29" s="260" t="s">
        <v>2161</v>
      </c>
      <c r="AW29" s="260"/>
      <c r="AX29" s="260"/>
      <c r="AY29" s="260"/>
      <c r="AZ29" s="260"/>
      <c r="BA29" s="260"/>
      <c r="BB29" s="260"/>
      <c r="BC29" s="260"/>
      <c r="BD29" s="260"/>
      <c r="BE29" s="260"/>
      <c r="BF29" s="260"/>
      <c r="BG29" s="210"/>
      <c r="BH29" s="210"/>
      <c r="BI29" s="210"/>
    </row>
    <row r="30" spans="1:61" x14ac:dyDescent="0.25">
      <c r="A30" s="171" t="s">
        <v>91</v>
      </c>
      <c r="B30" s="164"/>
      <c r="C30" s="299" t="s">
        <v>628</v>
      </c>
      <c r="D30" s="166"/>
      <c r="E30" s="168"/>
      <c r="F30" s="505"/>
      <c r="G30" s="168"/>
      <c r="AO30" s="260"/>
      <c r="AP30" s="260"/>
      <c r="AQ30" s="260"/>
      <c r="AR30" s="260"/>
      <c r="AS30" s="260"/>
      <c r="AT30" s="260"/>
      <c r="AU30" s="260"/>
      <c r="AV30" s="260"/>
      <c r="AW30" s="260"/>
      <c r="AX30" s="260"/>
      <c r="AY30" s="260"/>
      <c r="AZ30" s="260"/>
      <c r="BA30" s="260"/>
      <c r="BB30" s="260"/>
      <c r="BC30" s="260"/>
      <c r="BD30" s="260"/>
      <c r="BE30" s="260"/>
      <c r="BF30" s="260"/>
      <c r="BG30" s="210"/>
      <c r="BH30" s="210"/>
      <c r="BI30" s="210"/>
    </row>
    <row r="31" spans="1:61" x14ac:dyDescent="0.25">
      <c r="A31" s="171" t="s">
        <v>91</v>
      </c>
      <c r="B31" s="164"/>
      <c r="C31" s="299" t="s">
        <v>628</v>
      </c>
      <c r="D31" s="166"/>
      <c r="E31" s="168"/>
      <c r="F31" s="505"/>
      <c r="G31" s="168"/>
      <c r="AO31" s="260"/>
      <c r="AP31" s="260"/>
      <c r="AQ31" s="260"/>
      <c r="AR31" s="260"/>
      <c r="AS31" s="260"/>
      <c r="AT31" s="260"/>
      <c r="AU31" s="260"/>
      <c r="AV31" s="260"/>
      <c r="AW31" s="260"/>
      <c r="AX31" s="260"/>
      <c r="AY31" s="260"/>
      <c r="AZ31" s="260"/>
      <c r="BA31" s="260"/>
      <c r="BB31" s="260"/>
      <c r="BC31" s="260"/>
      <c r="BD31" s="260"/>
      <c r="BE31" s="260"/>
      <c r="BF31" s="260"/>
      <c r="BG31" s="210"/>
      <c r="BH31" s="210"/>
      <c r="BI31" s="210"/>
    </row>
    <row r="32" spans="1:61" x14ac:dyDescent="0.25">
      <c r="A32" s="171" t="s">
        <v>91</v>
      </c>
      <c r="B32" s="164"/>
      <c r="C32" s="299" t="s">
        <v>628</v>
      </c>
      <c r="D32" s="166"/>
      <c r="E32" s="168"/>
      <c r="F32" s="505"/>
      <c r="G32" s="168"/>
      <c r="AO32" s="260"/>
      <c r="AP32" s="260"/>
      <c r="AQ32" s="260"/>
      <c r="AR32" s="260"/>
      <c r="AS32" s="260"/>
      <c r="AT32" s="260"/>
      <c r="AU32" s="260"/>
      <c r="AV32" s="260"/>
      <c r="AW32" s="260"/>
      <c r="AX32" s="260"/>
      <c r="AY32" s="260"/>
      <c r="AZ32" s="260"/>
      <c r="BA32" s="260"/>
      <c r="BB32" s="260"/>
      <c r="BC32" s="260"/>
      <c r="BD32" s="260"/>
      <c r="BE32" s="260"/>
      <c r="BF32" s="260"/>
      <c r="BG32" s="210"/>
      <c r="BH32" s="210"/>
      <c r="BI32" s="210"/>
    </row>
    <row r="33" spans="1:61" x14ac:dyDescent="0.25">
      <c r="A33" s="171" t="s">
        <v>91</v>
      </c>
      <c r="B33" s="164"/>
      <c r="C33" s="299" t="s">
        <v>628</v>
      </c>
      <c r="D33" s="166"/>
      <c r="E33" s="168"/>
      <c r="F33" s="505"/>
      <c r="G33" s="168"/>
      <c r="AO33" s="260"/>
      <c r="AP33" s="260"/>
      <c r="AQ33" s="260"/>
      <c r="AR33" s="260"/>
      <c r="AS33" s="260"/>
      <c r="AT33" s="260"/>
      <c r="AU33" s="260"/>
      <c r="AV33" s="260"/>
      <c r="AW33" s="260"/>
      <c r="AX33" s="260"/>
      <c r="AY33" s="260"/>
      <c r="AZ33" s="260"/>
      <c r="BA33" s="260"/>
      <c r="BB33" s="260"/>
      <c r="BC33" s="260"/>
      <c r="BD33" s="260"/>
      <c r="BE33" s="260"/>
      <c r="BF33" s="260"/>
      <c r="BG33" s="210"/>
      <c r="BH33" s="210"/>
      <c r="BI33" s="210"/>
    </row>
    <row r="34" spans="1:61" x14ac:dyDescent="0.25">
      <c r="A34" s="171" t="s">
        <v>91</v>
      </c>
      <c r="B34" s="164"/>
      <c r="C34" s="299" t="s">
        <v>628</v>
      </c>
      <c r="D34" s="166"/>
      <c r="E34" s="168"/>
      <c r="F34" s="505"/>
      <c r="G34" s="168"/>
      <c r="AO34" s="260"/>
      <c r="AP34" s="260"/>
      <c r="AQ34" s="260"/>
      <c r="AR34" s="260"/>
      <c r="AS34" s="260"/>
      <c r="AT34" s="260"/>
      <c r="AU34" s="260"/>
      <c r="AV34" s="260"/>
      <c r="AW34" s="260"/>
      <c r="AX34" s="260"/>
      <c r="AY34" s="260"/>
      <c r="AZ34" s="260"/>
      <c r="BA34" s="260"/>
      <c r="BB34" s="260"/>
      <c r="BC34" s="260"/>
      <c r="BD34" s="260"/>
      <c r="BE34" s="260"/>
      <c r="BF34" s="260"/>
      <c r="BG34" s="210"/>
      <c r="BH34" s="210"/>
      <c r="BI34" s="210"/>
    </row>
    <row r="35" spans="1:61" x14ac:dyDescent="0.25">
      <c r="A35" s="171" t="s">
        <v>91</v>
      </c>
      <c r="B35" s="164"/>
      <c r="C35" s="299" t="s">
        <v>628</v>
      </c>
      <c r="D35" s="166"/>
      <c r="E35" s="168"/>
      <c r="F35" s="505"/>
      <c r="G35" s="168"/>
      <c r="AO35" s="260"/>
      <c r="AP35" s="260"/>
      <c r="AQ35" s="260"/>
      <c r="AR35" s="260"/>
      <c r="AS35" s="260"/>
      <c r="AT35" s="260"/>
      <c r="AU35" s="260"/>
      <c r="AV35" s="260"/>
      <c r="AW35" s="260"/>
      <c r="AX35" s="260"/>
      <c r="AY35" s="260"/>
      <c r="AZ35" s="260"/>
      <c r="BA35" s="260"/>
      <c r="BB35" s="260"/>
      <c r="BC35" s="260"/>
      <c r="BD35" s="260"/>
      <c r="BE35" s="260"/>
      <c r="BF35" s="260"/>
      <c r="BG35" s="210"/>
      <c r="BH35" s="210"/>
      <c r="BI35" s="210"/>
    </row>
    <row r="36" spans="1:61" x14ac:dyDescent="0.25">
      <c r="A36" s="171" t="s">
        <v>91</v>
      </c>
      <c r="B36" s="164"/>
      <c r="C36" s="299" t="s">
        <v>628</v>
      </c>
      <c r="D36" s="166"/>
      <c r="E36" s="168"/>
      <c r="F36" s="505"/>
      <c r="G36" s="168"/>
      <c r="AO36" s="260"/>
      <c r="AP36" s="260"/>
      <c r="AQ36" s="260"/>
      <c r="AR36" s="260"/>
      <c r="AS36" s="260"/>
      <c r="AT36" s="260"/>
      <c r="AU36" s="260"/>
      <c r="AV36" s="260"/>
      <c r="AW36" s="260"/>
      <c r="AX36" s="260"/>
      <c r="AY36" s="260"/>
      <c r="AZ36" s="260"/>
      <c r="BA36" s="260"/>
      <c r="BB36" s="260"/>
      <c r="BC36" s="260"/>
      <c r="BD36" s="260"/>
      <c r="BE36" s="260"/>
      <c r="BF36" s="260"/>
      <c r="BG36" s="210"/>
      <c r="BH36" s="210"/>
      <c r="BI36" s="210"/>
    </row>
    <row r="37" spans="1:61" x14ac:dyDescent="0.25">
      <c r="A37" s="171" t="s">
        <v>91</v>
      </c>
      <c r="B37" s="164"/>
      <c r="C37" s="299" t="s">
        <v>628</v>
      </c>
      <c r="D37" s="166"/>
      <c r="E37" s="168"/>
      <c r="F37" s="505"/>
      <c r="G37" s="168"/>
      <c r="AO37" s="260"/>
      <c r="AP37" s="260"/>
      <c r="AQ37" s="260"/>
      <c r="AR37" s="260"/>
      <c r="AS37" s="260"/>
      <c r="AT37" s="260"/>
      <c r="AU37" s="260"/>
      <c r="AV37" s="260"/>
      <c r="AW37" s="260"/>
      <c r="AX37" s="260"/>
      <c r="AY37" s="260"/>
      <c r="AZ37" s="260"/>
      <c r="BA37" s="260"/>
      <c r="BB37" s="260"/>
      <c r="BC37" s="260"/>
      <c r="BD37" s="260"/>
      <c r="BE37" s="260"/>
      <c r="BF37" s="260"/>
      <c r="BG37" s="210"/>
      <c r="BH37" s="210"/>
      <c r="BI37" s="210"/>
    </row>
    <row r="38" spans="1:61" x14ac:dyDescent="0.25">
      <c r="A38" s="171" t="s">
        <v>91</v>
      </c>
      <c r="B38" s="164"/>
      <c r="C38" s="299" t="s">
        <v>628</v>
      </c>
      <c r="D38" s="166"/>
      <c r="E38" s="168"/>
      <c r="F38" s="505"/>
      <c r="G38" s="168"/>
      <c r="AO38" s="260"/>
      <c r="AP38" s="260"/>
      <c r="AQ38" s="260"/>
      <c r="AR38" s="260"/>
      <c r="AS38" s="260"/>
      <c r="AT38" s="260"/>
      <c r="AU38" s="260"/>
      <c r="AV38" s="260"/>
      <c r="AW38" s="260"/>
      <c r="AX38" s="260"/>
      <c r="AY38" s="260"/>
      <c r="AZ38" s="260"/>
      <c r="BA38" s="260"/>
      <c r="BB38" s="260"/>
      <c r="BC38" s="260"/>
      <c r="BD38" s="260"/>
      <c r="BE38" s="260"/>
      <c r="BF38" s="260"/>
      <c r="BG38" s="210"/>
      <c r="BH38" s="210"/>
      <c r="BI38" s="210"/>
    </row>
    <row r="39" spans="1:61" x14ac:dyDescent="0.25">
      <c r="A39" s="171" t="s">
        <v>91</v>
      </c>
      <c r="B39" s="164"/>
      <c r="C39" s="299" t="s">
        <v>628</v>
      </c>
      <c r="D39" s="166"/>
      <c r="E39" s="168"/>
      <c r="F39" s="505"/>
      <c r="G39" s="168"/>
      <c r="AO39" s="260"/>
      <c r="AP39" s="260"/>
      <c r="AQ39" s="260"/>
      <c r="AR39" s="260"/>
      <c r="AS39" s="260"/>
      <c r="AT39" s="260"/>
      <c r="AU39" s="260"/>
      <c r="AV39" s="260"/>
      <c r="AW39" s="260"/>
      <c r="AX39" s="260"/>
      <c r="AY39" s="260"/>
      <c r="AZ39" s="260"/>
      <c r="BA39" s="260"/>
      <c r="BB39" s="260"/>
      <c r="BC39" s="260"/>
      <c r="BD39" s="260"/>
      <c r="BE39" s="260"/>
      <c r="BF39" s="260"/>
      <c r="BG39" s="210"/>
      <c r="BH39" s="210"/>
      <c r="BI39" s="210"/>
    </row>
    <row r="40" spans="1:61" x14ac:dyDescent="0.25">
      <c r="A40" s="171" t="s">
        <v>91</v>
      </c>
      <c r="B40" s="164"/>
      <c r="C40" s="299" t="s">
        <v>628</v>
      </c>
      <c r="D40" s="166"/>
      <c r="E40" s="168"/>
      <c r="F40" s="505"/>
      <c r="G40" s="168"/>
      <c r="AO40" s="260"/>
      <c r="AP40" s="260"/>
      <c r="AQ40" s="260"/>
      <c r="AR40" s="260"/>
      <c r="AS40" s="260"/>
      <c r="AT40" s="260"/>
      <c r="AU40" s="260"/>
      <c r="AV40" s="260"/>
      <c r="AW40" s="260"/>
      <c r="AX40" s="260"/>
      <c r="AY40" s="260"/>
      <c r="AZ40" s="260"/>
      <c r="BA40" s="260"/>
      <c r="BB40" s="260"/>
      <c r="BC40" s="260"/>
      <c r="BD40" s="260"/>
      <c r="BE40" s="260"/>
      <c r="BF40" s="260"/>
      <c r="BG40" s="210"/>
      <c r="BH40" s="210"/>
      <c r="BI40" s="210"/>
    </row>
    <row r="41" spans="1:61" x14ac:dyDescent="0.25">
      <c r="A41" s="171" t="s">
        <v>91</v>
      </c>
      <c r="B41" s="164"/>
      <c r="C41" s="299" t="s">
        <v>628</v>
      </c>
      <c r="D41" s="166"/>
      <c r="E41" s="168"/>
      <c r="F41" s="505"/>
      <c r="G41" s="168"/>
      <c r="AO41" s="260"/>
      <c r="AP41" s="260"/>
      <c r="AQ41" s="260"/>
      <c r="AR41" s="260"/>
      <c r="AS41" s="260"/>
      <c r="AT41" s="260"/>
      <c r="AU41" s="260"/>
      <c r="AV41" s="260"/>
      <c r="AW41" s="260"/>
      <c r="AX41" s="260"/>
      <c r="AY41" s="260"/>
      <c r="AZ41" s="260"/>
      <c r="BA41" s="260"/>
      <c r="BB41" s="260"/>
      <c r="BC41" s="260"/>
      <c r="BD41" s="260"/>
      <c r="BE41" s="260"/>
      <c r="BF41" s="260"/>
      <c r="BG41" s="210"/>
      <c r="BH41" s="210"/>
      <c r="BI41" s="210"/>
    </row>
    <row r="42" spans="1:61" x14ac:dyDescent="0.25">
      <c r="A42" s="171" t="s">
        <v>91</v>
      </c>
      <c r="B42" s="164"/>
      <c r="C42" s="299" t="s">
        <v>628</v>
      </c>
      <c r="D42" s="166"/>
      <c r="E42" s="168"/>
      <c r="F42" s="505"/>
      <c r="G42" s="168"/>
      <c r="AO42" s="260"/>
      <c r="AP42" s="260"/>
      <c r="AQ42" s="260"/>
      <c r="AR42" s="260"/>
      <c r="AS42" s="260"/>
      <c r="AT42" s="260"/>
      <c r="AU42" s="260"/>
      <c r="AV42" s="260"/>
      <c r="AW42" s="260"/>
      <c r="AX42" s="260"/>
      <c r="AY42" s="260"/>
      <c r="AZ42" s="260"/>
      <c r="BA42" s="260"/>
      <c r="BB42" s="260"/>
      <c r="BC42" s="260"/>
      <c r="BD42" s="260"/>
      <c r="BE42" s="260"/>
      <c r="BF42" s="260"/>
      <c r="BG42" s="210"/>
      <c r="BH42" s="210"/>
      <c r="BI42" s="210"/>
    </row>
    <row r="43" spans="1:61" x14ac:dyDescent="0.25">
      <c r="A43" s="171" t="s">
        <v>91</v>
      </c>
      <c r="B43" s="164"/>
      <c r="C43" s="299" t="s">
        <v>628</v>
      </c>
      <c r="D43" s="166"/>
      <c r="E43" s="168"/>
      <c r="F43" s="505"/>
      <c r="G43" s="168"/>
      <c r="AO43" s="260"/>
      <c r="AP43" s="260"/>
      <c r="AQ43" s="260"/>
      <c r="AR43" s="260"/>
      <c r="AS43" s="260"/>
      <c r="AT43" s="260"/>
      <c r="AU43" s="260"/>
      <c r="AV43" s="260"/>
      <c r="AW43" s="260"/>
      <c r="AX43" s="260"/>
      <c r="AY43" s="260"/>
      <c r="AZ43" s="260"/>
      <c r="BA43" s="260"/>
      <c r="BB43" s="260"/>
      <c r="BC43" s="260"/>
      <c r="BD43" s="260"/>
      <c r="BE43" s="260"/>
      <c r="BF43" s="260"/>
      <c r="BG43" s="210"/>
      <c r="BH43" s="210"/>
      <c r="BI43" s="210"/>
    </row>
    <row r="44" spans="1:61" x14ac:dyDescent="0.25">
      <c r="A44" s="171" t="s">
        <v>91</v>
      </c>
      <c r="B44" s="164"/>
      <c r="C44" s="299" t="s">
        <v>628</v>
      </c>
      <c r="D44" s="166"/>
      <c r="E44" s="168"/>
      <c r="F44" s="505"/>
      <c r="G44" s="168"/>
      <c r="AO44" s="260"/>
      <c r="AP44" s="260"/>
      <c r="AQ44" s="260"/>
      <c r="AR44" s="260"/>
      <c r="AS44" s="260"/>
      <c r="AT44" s="260"/>
      <c r="AU44" s="260"/>
      <c r="AV44" s="260"/>
      <c r="AW44" s="260"/>
      <c r="AX44" s="260"/>
      <c r="AY44" s="260"/>
      <c r="AZ44" s="260"/>
      <c r="BA44" s="260"/>
      <c r="BB44" s="260"/>
      <c r="BC44" s="260"/>
      <c r="BD44" s="260"/>
      <c r="BE44" s="260"/>
      <c r="BF44" s="260"/>
      <c r="BG44" s="210"/>
      <c r="BH44" s="210"/>
      <c r="BI44" s="210"/>
    </row>
    <row r="45" spans="1:61" x14ac:dyDescent="0.25">
      <c r="A45" s="171" t="s">
        <v>91</v>
      </c>
      <c r="B45" s="164"/>
      <c r="C45" s="299" t="s">
        <v>628</v>
      </c>
      <c r="D45" s="166"/>
      <c r="E45" s="168"/>
      <c r="F45" s="505"/>
      <c r="G45" s="168"/>
      <c r="AO45" s="260"/>
      <c r="AP45" s="260"/>
      <c r="AQ45" s="260"/>
      <c r="AR45" s="260"/>
      <c r="AS45" s="260"/>
      <c r="AT45" s="260"/>
      <c r="AU45" s="260"/>
      <c r="AV45" s="260"/>
      <c r="AW45" s="260"/>
      <c r="AX45" s="260"/>
      <c r="AY45" s="260"/>
      <c r="AZ45" s="260"/>
      <c r="BA45" s="260"/>
      <c r="BB45" s="260"/>
      <c r="BC45" s="260"/>
      <c r="BD45" s="260"/>
      <c r="BE45" s="260"/>
      <c r="BF45" s="260"/>
      <c r="BG45" s="210"/>
      <c r="BH45" s="210"/>
      <c r="BI45" s="210"/>
    </row>
    <row r="46" spans="1:61" x14ac:dyDescent="0.25">
      <c r="A46" s="171" t="s">
        <v>91</v>
      </c>
      <c r="B46" s="164"/>
      <c r="C46" s="299" t="s">
        <v>628</v>
      </c>
      <c r="D46" s="166"/>
      <c r="E46" s="168"/>
      <c r="F46" s="505"/>
      <c r="G46" s="168"/>
      <c r="AO46" s="260"/>
      <c r="AP46" s="260"/>
      <c r="AQ46" s="260"/>
      <c r="AR46" s="260"/>
      <c r="AS46" s="260"/>
      <c r="AT46" s="260"/>
      <c r="AU46" s="260"/>
      <c r="AV46" s="260"/>
      <c r="AW46" s="260"/>
      <c r="AX46" s="260"/>
      <c r="AY46" s="260"/>
      <c r="AZ46" s="260"/>
      <c r="BA46" s="260"/>
      <c r="BB46" s="260"/>
      <c r="BC46" s="260"/>
      <c r="BD46" s="260"/>
      <c r="BE46" s="260"/>
      <c r="BF46" s="260"/>
      <c r="BG46" s="210"/>
      <c r="BH46" s="210"/>
      <c r="BI46" s="210"/>
    </row>
    <row r="47" spans="1:61" x14ac:dyDescent="0.25">
      <c r="A47" s="171" t="s">
        <v>91</v>
      </c>
      <c r="B47" s="164"/>
      <c r="C47" s="299" t="s">
        <v>628</v>
      </c>
      <c r="D47" s="166"/>
      <c r="E47" s="168"/>
      <c r="F47" s="505"/>
      <c r="G47" s="168"/>
      <c r="AO47" s="260"/>
      <c r="AP47" s="260"/>
      <c r="AQ47" s="260"/>
      <c r="AR47" s="260"/>
      <c r="AS47" s="260"/>
      <c r="AT47" s="260"/>
      <c r="AU47" s="260"/>
      <c r="AV47" s="260"/>
      <c r="AW47" s="260"/>
      <c r="AX47" s="260"/>
      <c r="AY47" s="260"/>
      <c r="AZ47" s="260"/>
      <c r="BA47" s="260"/>
      <c r="BB47" s="260"/>
      <c r="BC47" s="260"/>
      <c r="BD47" s="260"/>
      <c r="BE47" s="260"/>
      <c r="BF47" s="260"/>
      <c r="BG47" s="210"/>
      <c r="BH47" s="210"/>
      <c r="BI47" s="210"/>
    </row>
    <row r="48" spans="1:61" x14ac:dyDescent="0.25">
      <c r="A48" s="171" t="s">
        <v>91</v>
      </c>
      <c r="B48" s="164"/>
      <c r="C48" s="299" t="s">
        <v>628</v>
      </c>
      <c r="D48" s="166"/>
      <c r="E48" s="168"/>
      <c r="F48" s="505"/>
      <c r="G48" s="168"/>
      <c r="AO48" s="260"/>
      <c r="AP48" s="260"/>
      <c r="AQ48" s="260"/>
      <c r="AR48" s="260"/>
      <c r="AS48" s="260"/>
      <c r="AT48" s="260"/>
      <c r="AU48" s="260"/>
      <c r="AV48" s="260"/>
      <c r="AW48" s="260"/>
      <c r="AX48" s="260"/>
      <c r="AY48" s="260"/>
      <c r="AZ48" s="260"/>
      <c r="BA48" s="260"/>
      <c r="BB48" s="260"/>
      <c r="BC48" s="260"/>
      <c r="BD48" s="260"/>
      <c r="BE48" s="260"/>
      <c r="BF48" s="260"/>
      <c r="BG48" s="210"/>
      <c r="BH48" s="210"/>
      <c r="BI48" s="210"/>
    </row>
    <row r="49" spans="1:61" x14ac:dyDescent="0.25">
      <c r="A49" s="171" t="s">
        <v>91</v>
      </c>
      <c r="B49" s="164"/>
      <c r="C49" s="299" t="s">
        <v>628</v>
      </c>
      <c r="D49" s="166"/>
      <c r="E49" s="168"/>
      <c r="F49" s="505"/>
      <c r="G49" s="168"/>
      <c r="AO49" s="260"/>
      <c r="AP49" s="260"/>
      <c r="AQ49" s="260"/>
      <c r="AR49" s="260"/>
      <c r="AS49" s="260"/>
      <c r="AT49" s="260"/>
      <c r="AU49" s="260"/>
      <c r="AV49" s="260"/>
      <c r="AW49" s="260"/>
      <c r="AX49" s="260"/>
      <c r="AY49" s="260"/>
      <c r="AZ49" s="260"/>
      <c r="BA49" s="260"/>
      <c r="BB49" s="260"/>
      <c r="BC49" s="260"/>
      <c r="BD49" s="260"/>
      <c r="BE49" s="260"/>
      <c r="BF49" s="260"/>
      <c r="BG49" s="210"/>
      <c r="BH49" s="210"/>
      <c r="BI49" s="210"/>
    </row>
    <row r="50" spans="1:61" x14ac:dyDescent="0.25">
      <c r="A50" s="171" t="s">
        <v>91</v>
      </c>
      <c r="B50" s="164"/>
      <c r="C50" s="299" t="s">
        <v>628</v>
      </c>
      <c r="D50" s="166"/>
      <c r="E50" s="168"/>
      <c r="F50" s="505"/>
      <c r="G50" s="168"/>
      <c r="AO50" s="260"/>
      <c r="AP50" s="260"/>
      <c r="AQ50" s="260"/>
      <c r="AR50" s="260"/>
      <c r="AS50" s="260"/>
      <c r="AT50" s="260"/>
      <c r="AU50" s="260"/>
      <c r="AV50" s="260"/>
      <c r="AW50" s="260"/>
      <c r="AX50" s="260"/>
      <c r="AY50" s="260"/>
      <c r="AZ50" s="260"/>
      <c r="BA50" s="260"/>
      <c r="BB50" s="260"/>
      <c r="BC50" s="260"/>
      <c r="BD50" s="260"/>
      <c r="BE50" s="260"/>
      <c r="BF50" s="260"/>
      <c r="BG50" s="210"/>
      <c r="BH50" s="210"/>
      <c r="BI50" s="210"/>
    </row>
    <row r="51" spans="1:61" x14ac:dyDescent="0.25">
      <c r="A51" s="171" t="s">
        <v>91</v>
      </c>
      <c r="B51" s="164"/>
      <c r="C51" s="299" t="s">
        <v>628</v>
      </c>
      <c r="D51" s="166"/>
      <c r="E51" s="168"/>
      <c r="F51" s="505"/>
      <c r="G51" s="168"/>
      <c r="AO51" s="260"/>
      <c r="AP51" s="260"/>
      <c r="AQ51" s="260"/>
      <c r="AR51" s="260"/>
      <c r="AS51" s="260"/>
      <c r="AT51" s="260"/>
      <c r="AU51" s="260"/>
      <c r="AV51" s="260"/>
      <c r="AW51" s="260"/>
      <c r="AX51" s="260"/>
      <c r="AY51" s="260"/>
      <c r="AZ51" s="260"/>
      <c r="BA51" s="260"/>
      <c r="BB51" s="260"/>
      <c r="BC51" s="260"/>
      <c r="BD51" s="260"/>
      <c r="BE51" s="260"/>
      <c r="BF51" s="260"/>
      <c r="BG51" s="210"/>
      <c r="BH51" s="210"/>
      <c r="BI51" s="210"/>
    </row>
    <row r="52" spans="1:61" x14ac:dyDescent="0.25">
      <c r="A52" s="171" t="s">
        <v>91</v>
      </c>
      <c r="B52" s="164"/>
      <c r="C52" s="299" t="s">
        <v>628</v>
      </c>
      <c r="D52" s="166"/>
      <c r="E52" s="168"/>
      <c r="F52" s="505"/>
      <c r="G52" s="168"/>
      <c r="AO52" s="260"/>
      <c r="AP52" s="260"/>
      <c r="AQ52" s="260"/>
      <c r="AR52" s="260"/>
      <c r="AS52" s="260"/>
      <c r="AT52" s="260"/>
      <c r="AU52" s="260"/>
      <c r="AV52" s="260"/>
      <c r="AW52" s="260"/>
      <c r="AX52" s="260"/>
      <c r="AY52" s="260"/>
      <c r="AZ52" s="260"/>
      <c r="BA52" s="260"/>
      <c r="BB52" s="260"/>
      <c r="BC52" s="260"/>
      <c r="BD52" s="260"/>
      <c r="BE52" s="260"/>
      <c r="BF52" s="260"/>
      <c r="BG52" s="210"/>
      <c r="BH52" s="210"/>
      <c r="BI52" s="210"/>
    </row>
    <row r="53" spans="1:61" x14ac:dyDescent="0.25">
      <c r="A53" s="171" t="s">
        <v>91</v>
      </c>
      <c r="B53" s="164"/>
      <c r="C53" s="299" t="s">
        <v>628</v>
      </c>
      <c r="D53" s="166"/>
      <c r="E53" s="168"/>
      <c r="F53" s="505"/>
      <c r="G53" s="168"/>
      <c r="AO53" s="260"/>
      <c r="AP53" s="260"/>
      <c r="AQ53" s="260"/>
      <c r="AR53" s="260"/>
      <c r="AS53" s="260"/>
      <c r="AT53" s="260"/>
      <c r="AU53" s="260"/>
      <c r="AV53" s="260"/>
      <c r="AW53" s="260"/>
      <c r="AX53" s="260"/>
      <c r="AY53" s="260"/>
      <c r="AZ53" s="260"/>
      <c r="BA53" s="260"/>
      <c r="BB53" s="260"/>
      <c r="BC53" s="260"/>
      <c r="BD53" s="260"/>
      <c r="BE53" s="260"/>
      <c r="BF53" s="260"/>
      <c r="BG53" s="210"/>
      <c r="BH53" s="210"/>
      <c r="BI53" s="210"/>
    </row>
    <row r="54" spans="1:61" x14ac:dyDescent="0.25">
      <c r="A54" s="171" t="s">
        <v>91</v>
      </c>
      <c r="B54" s="164"/>
      <c r="C54" s="299" t="s">
        <v>628</v>
      </c>
      <c r="D54" s="166"/>
      <c r="E54" s="168"/>
      <c r="F54" s="505"/>
      <c r="G54" s="168"/>
      <c r="AO54" s="260"/>
      <c r="AP54" s="260"/>
      <c r="AQ54" s="260"/>
      <c r="AR54" s="260"/>
      <c r="AS54" s="260"/>
      <c r="AT54" s="260"/>
      <c r="AU54" s="260"/>
      <c r="AV54" s="260"/>
      <c r="AW54" s="260"/>
      <c r="AX54" s="260"/>
      <c r="AY54" s="260"/>
      <c r="AZ54" s="260"/>
      <c r="BA54" s="260"/>
      <c r="BB54" s="260"/>
      <c r="BC54" s="260"/>
      <c r="BD54" s="260"/>
      <c r="BE54" s="260"/>
      <c r="BF54" s="260"/>
      <c r="BG54" s="210"/>
      <c r="BH54" s="210"/>
      <c r="BI54" s="210"/>
    </row>
    <row r="55" spans="1:61" x14ac:dyDescent="0.25">
      <c r="A55" s="171" t="s">
        <v>91</v>
      </c>
      <c r="B55" s="164"/>
      <c r="C55" s="299" t="s">
        <v>628</v>
      </c>
      <c r="D55" s="166"/>
      <c r="E55" s="168"/>
      <c r="F55" s="505"/>
      <c r="G55" s="168"/>
      <c r="AO55" s="260"/>
      <c r="AP55" s="260"/>
      <c r="AQ55" s="260"/>
      <c r="AR55" s="260"/>
      <c r="AS55" s="260"/>
      <c r="AT55" s="260"/>
      <c r="AU55" s="260"/>
      <c r="AV55" s="260"/>
      <c r="AW55" s="260"/>
      <c r="AX55" s="260"/>
      <c r="AY55" s="260"/>
      <c r="AZ55" s="260"/>
      <c r="BA55" s="260"/>
      <c r="BB55" s="260"/>
      <c r="BC55" s="260"/>
      <c r="BD55" s="260"/>
      <c r="BE55" s="260"/>
      <c r="BF55" s="260"/>
      <c r="BG55" s="210"/>
      <c r="BH55" s="210"/>
      <c r="BI55" s="210"/>
    </row>
    <row r="56" spans="1:61" x14ac:dyDescent="0.25">
      <c r="A56" s="171" t="s">
        <v>91</v>
      </c>
      <c r="B56" s="164"/>
      <c r="C56" s="299" t="s">
        <v>628</v>
      </c>
      <c r="D56" s="166"/>
      <c r="E56" s="168"/>
      <c r="F56" s="505"/>
      <c r="G56" s="168"/>
      <c r="AO56" s="260"/>
      <c r="AP56" s="260"/>
      <c r="AQ56" s="260"/>
      <c r="AR56" s="260"/>
      <c r="AS56" s="260"/>
      <c r="AT56" s="260"/>
      <c r="AU56" s="260"/>
      <c r="AV56" s="260"/>
      <c r="AW56" s="260"/>
      <c r="AX56" s="260"/>
      <c r="AY56" s="260"/>
      <c r="AZ56" s="260"/>
      <c r="BA56" s="260"/>
      <c r="BB56" s="260"/>
      <c r="BC56" s="260"/>
      <c r="BD56" s="260"/>
      <c r="BE56" s="260"/>
      <c r="BF56" s="260"/>
      <c r="BG56" s="210"/>
      <c r="BH56" s="210"/>
      <c r="BI56" s="210"/>
    </row>
    <row r="57" spans="1:61" x14ac:dyDescent="0.25">
      <c r="A57" s="171" t="s">
        <v>91</v>
      </c>
      <c r="B57" s="164"/>
      <c r="C57" s="299" t="s">
        <v>628</v>
      </c>
      <c r="D57" s="166"/>
      <c r="E57" s="168"/>
      <c r="F57" s="505"/>
      <c r="G57" s="168"/>
      <c r="AO57" s="260"/>
      <c r="AP57" s="260"/>
      <c r="AQ57" s="260"/>
      <c r="AR57" s="260"/>
      <c r="AS57" s="260"/>
      <c r="AT57" s="260"/>
      <c r="AU57" s="260"/>
      <c r="AV57" s="260"/>
      <c r="AW57" s="260"/>
      <c r="AX57" s="260"/>
      <c r="AY57" s="260"/>
      <c r="AZ57" s="260"/>
      <c r="BA57" s="260"/>
      <c r="BB57" s="260"/>
      <c r="BC57" s="260"/>
      <c r="BD57" s="260"/>
      <c r="BE57" s="260"/>
      <c r="BF57" s="260"/>
      <c r="BG57" s="210"/>
      <c r="BH57" s="210"/>
      <c r="BI57" s="210"/>
    </row>
    <row r="58" spans="1:61" x14ac:dyDescent="0.25">
      <c r="A58" s="171" t="s">
        <v>91</v>
      </c>
      <c r="B58" s="164"/>
      <c r="C58" s="299" t="s">
        <v>628</v>
      </c>
      <c r="D58" s="166"/>
      <c r="E58" s="168"/>
      <c r="F58" s="505"/>
      <c r="G58" s="168"/>
      <c r="AO58" s="260"/>
      <c r="AP58" s="260"/>
      <c r="AQ58" s="260"/>
      <c r="AR58" s="260"/>
      <c r="AS58" s="260"/>
      <c r="AT58" s="260"/>
      <c r="AU58" s="260"/>
      <c r="AV58" s="260"/>
      <c r="AW58" s="260"/>
      <c r="AX58" s="260"/>
      <c r="AY58" s="260"/>
      <c r="AZ58" s="260"/>
      <c r="BA58" s="260"/>
      <c r="BB58" s="260"/>
      <c r="BC58" s="260"/>
      <c r="BD58" s="260"/>
      <c r="BE58" s="260"/>
      <c r="BF58" s="260"/>
      <c r="BG58" s="210"/>
      <c r="BH58" s="210"/>
      <c r="BI58" s="210"/>
    </row>
    <row r="59" spans="1:61" x14ac:dyDescent="0.25">
      <c r="A59" s="171" t="s">
        <v>91</v>
      </c>
      <c r="B59" s="164"/>
      <c r="C59" s="299" t="s">
        <v>628</v>
      </c>
      <c r="D59" s="166"/>
      <c r="E59" s="168"/>
      <c r="F59" s="505"/>
      <c r="G59" s="168"/>
      <c r="AO59" s="260"/>
      <c r="AP59" s="260"/>
      <c r="AQ59" s="260"/>
      <c r="AR59" s="260"/>
      <c r="AS59" s="260"/>
      <c r="AT59" s="260"/>
      <c r="AU59" s="260"/>
      <c r="AV59" s="260"/>
      <c r="AW59" s="260"/>
      <c r="AX59" s="260"/>
      <c r="AY59" s="260"/>
      <c r="AZ59" s="260"/>
      <c r="BA59" s="260"/>
      <c r="BB59" s="260"/>
      <c r="BC59" s="260"/>
      <c r="BD59" s="260"/>
      <c r="BE59" s="260"/>
      <c r="BF59" s="260"/>
      <c r="BG59" s="210"/>
      <c r="BH59" s="210"/>
      <c r="BI59" s="210"/>
    </row>
    <row r="60" spans="1:61" x14ac:dyDescent="0.25">
      <c r="A60" s="171" t="s">
        <v>91</v>
      </c>
      <c r="B60" s="164"/>
      <c r="C60" s="299" t="s">
        <v>628</v>
      </c>
      <c r="D60" s="166"/>
      <c r="E60" s="168"/>
      <c r="F60" s="505"/>
      <c r="G60" s="168"/>
      <c r="AO60" s="260"/>
      <c r="AP60" s="260"/>
      <c r="AQ60" s="260"/>
      <c r="AR60" s="260"/>
      <c r="AS60" s="260"/>
      <c r="AT60" s="260"/>
      <c r="AU60" s="260"/>
      <c r="AV60" s="260"/>
      <c r="AW60" s="260"/>
      <c r="AX60" s="260"/>
      <c r="AY60" s="260"/>
      <c r="AZ60" s="260"/>
      <c r="BA60" s="260"/>
      <c r="BB60" s="260"/>
      <c r="BC60" s="260"/>
      <c r="BD60" s="260"/>
      <c r="BE60" s="260"/>
      <c r="BF60" s="260"/>
      <c r="BG60" s="210"/>
      <c r="BH60" s="210"/>
      <c r="BI60" s="210"/>
    </row>
    <row r="61" spans="1:61" x14ac:dyDescent="0.25">
      <c r="A61" s="171" t="s">
        <v>91</v>
      </c>
      <c r="B61" s="164"/>
      <c r="C61" s="299" t="s">
        <v>628</v>
      </c>
      <c r="D61" s="166"/>
      <c r="E61" s="168"/>
      <c r="F61" s="505"/>
      <c r="G61" s="168"/>
      <c r="AO61" s="260"/>
      <c r="AP61" s="260"/>
      <c r="AQ61" s="260"/>
      <c r="AR61" s="260"/>
      <c r="AS61" s="260"/>
      <c r="AT61" s="260"/>
      <c r="AU61" s="260"/>
      <c r="AV61" s="260"/>
      <c r="AW61" s="260"/>
      <c r="AX61" s="260"/>
      <c r="AY61" s="260"/>
      <c r="AZ61" s="260"/>
      <c r="BA61" s="260"/>
      <c r="BB61" s="260"/>
      <c r="BC61" s="260"/>
      <c r="BD61" s="260"/>
      <c r="BE61" s="260"/>
      <c r="BF61" s="260"/>
      <c r="BG61" s="210"/>
      <c r="BH61" s="210"/>
      <c r="BI61" s="210"/>
    </row>
    <row r="62" spans="1:61" x14ac:dyDescent="0.25">
      <c r="A62" s="171" t="s">
        <v>91</v>
      </c>
      <c r="B62" s="164"/>
      <c r="C62" s="299" t="s">
        <v>628</v>
      </c>
      <c r="D62" s="166"/>
      <c r="E62" s="168"/>
      <c r="F62" s="505"/>
      <c r="G62" s="168"/>
      <c r="AO62" s="260"/>
      <c r="AP62" s="260"/>
      <c r="AQ62" s="260"/>
      <c r="AR62" s="260"/>
      <c r="AS62" s="260"/>
      <c r="AT62" s="260"/>
      <c r="AU62" s="260"/>
      <c r="AV62" s="260"/>
      <c r="AW62" s="260"/>
      <c r="AX62" s="260"/>
      <c r="AY62" s="260"/>
      <c r="AZ62" s="260"/>
      <c r="BA62" s="260"/>
      <c r="BB62" s="260"/>
      <c r="BC62" s="260"/>
      <c r="BD62" s="260"/>
      <c r="BE62" s="260"/>
      <c r="BF62" s="260"/>
      <c r="BG62" s="210"/>
      <c r="BH62" s="210"/>
      <c r="BI62" s="210"/>
    </row>
    <row r="63" spans="1:61" x14ac:dyDescent="0.25">
      <c r="A63" s="171" t="s">
        <v>91</v>
      </c>
      <c r="B63" s="164"/>
      <c r="C63" s="299" t="s">
        <v>628</v>
      </c>
      <c r="D63" s="166"/>
      <c r="E63" s="168"/>
      <c r="F63" s="505"/>
      <c r="G63" s="168"/>
      <c r="AO63" s="260"/>
      <c r="AP63" s="260"/>
      <c r="AQ63" s="260"/>
      <c r="AR63" s="260"/>
      <c r="AS63" s="260"/>
      <c r="AT63" s="260"/>
      <c r="AU63" s="260"/>
      <c r="AV63" s="260"/>
      <c r="AW63" s="260"/>
      <c r="AX63" s="260"/>
      <c r="AY63" s="260"/>
      <c r="AZ63" s="260"/>
      <c r="BA63" s="260"/>
      <c r="BB63" s="260"/>
      <c r="BC63" s="260"/>
      <c r="BD63" s="260"/>
      <c r="BE63" s="260"/>
      <c r="BF63" s="260"/>
      <c r="BG63" s="210"/>
      <c r="BH63" s="210"/>
      <c r="BI63" s="210"/>
    </row>
    <row r="64" spans="1:61" x14ac:dyDescent="0.25">
      <c r="A64" s="171" t="s">
        <v>91</v>
      </c>
      <c r="B64" s="164"/>
      <c r="C64" s="299" t="s">
        <v>628</v>
      </c>
      <c r="D64" s="166"/>
      <c r="E64" s="168"/>
      <c r="F64" s="505"/>
      <c r="G64" s="168"/>
      <c r="AO64" s="260"/>
      <c r="AP64" s="260"/>
      <c r="AQ64" s="260"/>
      <c r="AR64" s="260"/>
      <c r="AS64" s="260"/>
      <c r="AT64" s="260"/>
      <c r="AU64" s="260"/>
      <c r="AV64" s="260"/>
      <c r="AW64" s="260"/>
      <c r="AX64" s="260"/>
      <c r="AY64" s="260"/>
      <c r="AZ64" s="260"/>
      <c r="BA64" s="260"/>
      <c r="BB64" s="260"/>
      <c r="BC64" s="260"/>
      <c r="BD64" s="260"/>
      <c r="BE64" s="260"/>
      <c r="BF64" s="260"/>
      <c r="BG64" s="210"/>
      <c r="BH64" s="210"/>
      <c r="BI64" s="210"/>
    </row>
    <row r="65" spans="1:61" x14ac:dyDescent="0.25">
      <c r="A65" s="171" t="s">
        <v>91</v>
      </c>
      <c r="B65" s="164"/>
      <c r="C65" s="299" t="s">
        <v>628</v>
      </c>
      <c r="D65" s="166"/>
      <c r="E65" s="168"/>
      <c r="F65" s="505"/>
      <c r="G65" s="168"/>
      <c r="AO65" s="260"/>
      <c r="AP65" s="260"/>
      <c r="AQ65" s="260"/>
      <c r="AR65" s="260"/>
      <c r="AS65" s="260"/>
      <c r="AT65" s="260"/>
      <c r="AU65" s="260"/>
      <c r="AV65" s="260"/>
      <c r="AW65" s="260"/>
      <c r="AX65" s="260"/>
      <c r="AY65" s="260"/>
      <c r="AZ65" s="260"/>
      <c r="BA65" s="260"/>
      <c r="BB65" s="260"/>
      <c r="BC65" s="260"/>
      <c r="BD65" s="260"/>
      <c r="BE65" s="260"/>
      <c r="BF65" s="260"/>
      <c r="BG65" s="210"/>
      <c r="BH65" s="210"/>
      <c r="BI65" s="210"/>
    </row>
    <row r="66" spans="1:61" x14ac:dyDescent="0.25">
      <c r="A66" s="171" t="s">
        <v>91</v>
      </c>
      <c r="B66" s="164"/>
      <c r="C66" s="299" t="s">
        <v>628</v>
      </c>
      <c r="D66" s="166"/>
      <c r="E66" s="168"/>
      <c r="F66" s="505"/>
      <c r="G66" s="168"/>
      <c r="AO66" s="260"/>
      <c r="AP66" s="260"/>
      <c r="AQ66" s="260"/>
      <c r="AR66" s="260"/>
      <c r="AS66" s="260"/>
      <c r="AT66" s="260"/>
      <c r="AU66" s="260"/>
      <c r="AV66" s="260"/>
      <c r="AW66" s="260"/>
      <c r="AX66" s="260"/>
      <c r="AY66" s="260"/>
      <c r="AZ66" s="260"/>
      <c r="BA66" s="260"/>
      <c r="BB66" s="260"/>
      <c r="BC66" s="260"/>
      <c r="BD66" s="260"/>
      <c r="BE66" s="260"/>
      <c r="BF66" s="260"/>
      <c r="BG66" s="210"/>
      <c r="BH66" s="210"/>
      <c r="BI66" s="210"/>
    </row>
    <row r="67" spans="1:61" x14ac:dyDescent="0.25">
      <c r="A67" s="171" t="s">
        <v>91</v>
      </c>
      <c r="B67" s="164"/>
      <c r="C67" s="299" t="s">
        <v>628</v>
      </c>
      <c r="D67" s="166"/>
      <c r="E67" s="168"/>
      <c r="F67" s="505"/>
      <c r="G67" s="168"/>
      <c r="AO67" s="260"/>
      <c r="AP67" s="260"/>
      <c r="AQ67" s="260"/>
      <c r="AR67" s="260"/>
      <c r="AS67" s="260"/>
      <c r="AT67" s="260"/>
      <c r="AU67" s="260"/>
      <c r="AV67" s="260"/>
      <c r="AW67" s="260"/>
      <c r="AX67" s="260"/>
      <c r="AY67" s="260"/>
      <c r="AZ67" s="260"/>
      <c r="BA67" s="260"/>
      <c r="BB67" s="260"/>
      <c r="BC67" s="260"/>
      <c r="BD67" s="260"/>
      <c r="BE67" s="260"/>
      <c r="BF67" s="260"/>
      <c r="BG67" s="210"/>
      <c r="BH67" s="210"/>
      <c r="BI67" s="210"/>
    </row>
    <row r="68" spans="1:61" x14ac:dyDescent="0.25">
      <c r="A68" s="171" t="s">
        <v>91</v>
      </c>
      <c r="B68" s="164"/>
      <c r="C68" s="299" t="s">
        <v>628</v>
      </c>
      <c r="D68" s="166"/>
      <c r="E68" s="168"/>
      <c r="F68" s="505"/>
      <c r="G68" s="168"/>
      <c r="AO68" s="260"/>
      <c r="AP68" s="260"/>
      <c r="AQ68" s="260"/>
      <c r="AR68" s="260"/>
      <c r="AS68" s="260"/>
      <c r="AT68" s="260"/>
      <c r="AU68" s="260"/>
      <c r="AV68" s="260"/>
      <c r="AW68" s="260"/>
      <c r="AX68" s="260"/>
      <c r="AY68" s="260"/>
      <c r="AZ68" s="260"/>
      <c r="BA68" s="260"/>
      <c r="BB68" s="260"/>
      <c r="BC68" s="260"/>
      <c r="BD68" s="260"/>
      <c r="BE68" s="260"/>
      <c r="BF68" s="260"/>
      <c r="BG68" s="210"/>
      <c r="BH68" s="210"/>
      <c r="BI68" s="210"/>
    </row>
    <row r="69" spans="1:61" x14ac:dyDescent="0.25">
      <c r="A69" s="171" t="s">
        <v>91</v>
      </c>
      <c r="B69" s="164"/>
      <c r="C69" s="299" t="s">
        <v>628</v>
      </c>
      <c r="D69" s="166"/>
      <c r="E69" s="168"/>
      <c r="F69" s="505"/>
      <c r="G69" s="168"/>
      <c r="AO69" s="260"/>
      <c r="AP69" s="260"/>
      <c r="AQ69" s="260"/>
      <c r="AR69" s="260"/>
      <c r="AS69" s="260"/>
      <c r="AT69" s="260"/>
      <c r="AU69" s="260"/>
      <c r="AV69" s="260"/>
      <c r="AW69" s="260"/>
      <c r="AX69" s="260"/>
      <c r="AY69" s="260"/>
      <c r="AZ69" s="260"/>
      <c r="BA69" s="260"/>
      <c r="BB69" s="260"/>
      <c r="BC69" s="260"/>
      <c r="BD69" s="260"/>
      <c r="BE69" s="260"/>
      <c r="BF69" s="260"/>
      <c r="BG69" s="210"/>
      <c r="BH69" s="210"/>
      <c r="BI69" s="210"/>
    </row>
    <row r="70" spans="1:61" x14ac:dyDescent="0.25">
      <c r="A70" s="171" t="s">
        <v>91</v>
      </c>
      <c r="B70" s="164"/>
      <c r="C70" s="299" t="s">
        <v>628</v>
      </c>
      <c r="D70" s="166"/>
      <c r="E70" s="168"/>
      <c r="F70" s="505"/>
      <c r="G70" s="168"/>
      <c r="AO70" s="260"/>
      <c r="AP70" s="260"/>
      <c r="AQ70" s="260"/>
      <c r="AR70" s="260"/>
      <c r="AS70" s="260"/>
      <c r="AT70" s="260"/>
      <c r="AU70" s="260"/>
      <c r="AV70" s="260"/>
      <c r="AW70" s="260"/>
      <c r="AX70" s="260"/>
      <c r="AY70" s="260"/>
      <c r="AZ70" s="260"/>
      <c r="BA70" s="260"/>
      <c r="BB70" s="260"/>
      <c r="BC70" s="260"/>
      <c r="BD70" s="260"/>
      <c r="BE70" s="260"/>
      <c r="BF70" s="260"/>
      <c r="BG70" s="210"/>
      <c r="BH70" s="210"/>
      <c r="BI70" s="210"/>
    </row>
    <row r="71" spans="1:61" x14ac:dyDescent="0.25">
      <c r="A71" s="171" t="s">
        <v>91</v>
      </c>
      <c r="B71" s="164"/>
      <c r="C71" s="299" t="s">
        <v>628</v>
      </c>
      <c r="D71" s="166"/>
      <c r="E71" s="168"/>
      <c r="F71" s="505"/>
      <c r="G71" s="168"/>
      <c r="AO71" s="260"/>
      <c r="AP71" s="260"/>
      <c r="AQ71" s="260"/>
      <c r="AR71" s="260"/>
      <c r="AS71" s="260"/>
      <c r="AT71" s="260"/>
      <c r="AU71" s="260"/>
      <c r="AV71" s="260"/>
      <c r="AW71" s="260"/>
      <c r="AX71" s="260"/>
      <c r="AY71" s="260"/>
      <c r="AZ71" s="260"/>
      <c r="BA71" s="260"/>
      <c r="BB71" s="260"/>
      <c r="BC71" s="260"/>
      <c r="BD71" s="260"/>
      <c r="BE71" s="260"/>
      <c r="BF71" s="260"/>
      <c r="BG71" s="210"/>
      <c r="BH71" s="210"/>
      <c r="BI71" s="210"/>
    </row>
    <row r="72" spans="1:61" x14ac:dyDescent="0.25">
      <c r="A72" s="171" t="s">
        <v>91</v>
      </c>
      <c r="B72" s="164"/>
      <c r="C72" s="299" t="s">
        <v>628</v>
      </c>
      <c r="D72" s="166"/>
      <c r="E72" s="168"/>
      <c r="F72" s="505"/>
      <c r="G72" s="168"/>
      <c r="AO72" s="260"/>
      <c r="AP72" s="260"/>
      <c r="AQ72" s="260"/>
      <c r="AR72" s="260"/>
      <c r="AS72" s="260"/>
      <c r="AT72" s="260"/>
      <c r="AU72" s="260"/>
      <c r="AV72" s="260"/>
      <c r="AW72" s="260"/>
      <c r="AX72" s="260"/>
      <c r="AY72" s="260"/>
      <c r="AZ72" s="260"/>
      <c r="BA72" s="260"/>
      <c r="BB72" s="260"/>
      <c r="BC72" s="260"/>
      <c r="BD72" s="260"/>
      <c r="BE72" s="260"/>
      <c r="BF72" s="260"/>
      <c r="BG72" s="210"/>
      <c r="BH72" s="210"/>
      <c r="BI72" s="210"/>
    </row>
    <row r="73" spans="1:61" x14ac:dyDescent="0.25">
      <c r="A73" s="171" t="s">
        <v>91</v>
      </c>
      <c r="B73" s="164"/>
      <c r="C73" s="299" t="s">
        <v>628</v>
      </c>
      <c r="D73" s="166"/>
      <c r="E73" s="168"/>
      <c r="F73" s="505"/>
      <c r="G73" s="168"/>
      <c r="AO73" s="260"/>
      <c r="AP73" s="260"/>
      <c r="AQ73" s="260"/>
      <c r="AR73" s="260"/>
      <c r="AS73" s="260"/>
      <c r="AT73" s="260"/>
      <c r="AU73" s="260"/>
      <c r="AV73" s="260"/>
      <c r="AW73" s="260"/>
      <c r="AX73" s="260"/>
      <c r="AY73" s="260"/>
      <c r="AZ73" s="260"/>
      <c r="BA73" s="260"/>
      <c r="BB73" s="260"/>
      <c r="BC73" s="260"/>
      <c r="BD73" s="260"/>
      <c r="BE73" s="260"/>
      <c r="BF73" s="260"/>
      <c r="BG73" s="210"/>
      <c r="BH73" s="210"/>
      <c r="BI73" s="210"/>
    </row>
    <row r="74" spans="1:61" x14ac:dyDescent="0.25">
      <c r="A74" s="171" t="s">
        <v>91</v>
      </c>
      <c r="B74" s="164"/>
      <c r="C74" s="299" t="s">
        <v>628</v>
      </c>
      <c r="D74" s="166"/>
      <c r="E74" s="168"/>
      <c r="F74" s="505"/>
      <c r="G74" s="168"/>
      <c r="AO74" s="260"/>
      <c r="AP74" s="260"/>
      <c r="AQ74" s="260"/>
      <c r="AR74" s="260"/>
      <c r="AS74" s="260"/>
      <c r="AT74" s="260"/>
      <c r="AU74" s="260"/>
      <c r="AV74" s="260"/>
      <c r="AW74" s="260"/>
      <c r="AX74" s="260"/>
      <c r="AY74" s="260"/>
      <c r="AZ74" s="260"/>
      <c r="BA74" s="260"/>
      <c r="BB74" s="260"/>
      <c r="BC74" s="260"/>
      <c r="BD74" s="260"/>
      <c r="BE74" s="260"/>
      <c r="BF74" s="260"/>
      <c r="BG74" s="210"/>
      <c r="BH74" s="210"/>
      <c r="BI74" s="210"/>
    </row>
    <row r="75" spans="1:61" x14ac:dyDescent="0.25">
      <c r="A75" s="171" t="s">
        <v>91</v>
      </c>
      <c r="B75" s="164"/>
      <c r="C75" s="299" t="s">
        <v>628</v>
      </c>
      <c r="D75" s="166"/>
      <c r="E75" s="168"/>
      <c r="F75" s="505"/>
      <c r="G75" s="168"/>
      <c r="AO75" s="260"/>
      <c r="AP75" s="260"/>
      <c r="AQ75" s="260"/>
      <c r="AR75" s="260"/>
      <c r="AS75" s="260"/>
      <c r="AT75" s="260"/>
      <c r="AU75" s="260"/>
      <c r="AV75" s="260"/>
      <c r="AW75" s="260"/>
      <c r="AX75" s="260"/>
      <c r="AY75" s="260"/>
      <c r="AZ75" s="260"/>
      <c r="BA75" s="260"/>
      <c r="BB75" s="260"/>
      <c r="BC75" s="260"/>
      <c r="BD75" s="260"/>
      <c r="BE75" s="260"/>
      <c r="BF75" s="260"/>
      <c r="BG75" s="210"/>
      <c r="BH75" s="210"/>
      <c r="BI75" s="210"/>
    </row>
    <row r="76" spans="1:61" x14ac:dyDescent="0.25">
      <c r="A76" s="171" t="s">
        <v>91</v>
      </c>
      <c r="B76" s="164"/>
      <c r="C76" s="299" t="s">
        <v>628</v>
      </c>
      <c r="D76" s="166"/>
      <c r="E76" s="168"/>
      <c r="F76" s="505"/>
      <c r="G76" s="168"/>
      <c r="AO76" s="260"/>
      <c r="AP76" s="260"/>
      <c r="AQ76" s="260"/>
      <c r="AR76" s="260"/>
      <c r="AS76" s="260"/>
      <c r="AT76" s="260"/>
      <c r="AU76" s="260"/>
      <c r="AV76" s="260"/>
      <c r="AW76" s="260"/>
      <c r="AX76" s="260"/>
      <c r="AY76" s="260"/>
      <c r="AZ76" s="260"/>
      <c r="BA76" s="260"/>
      <c r="BB76" s="260"/>
      <c r="BC76" s="260"/>
      <c r="BD76" s="260"/>
      <c r="BE76" s="260"/>
      <c r="BF76" s="260"/>
      <c r="BG76" s="210"/>
      <c r="BH76" s="210"/>
      <c r="BI76" s="210"/>
    </row>
    <row r="77" spans="1:61" x14ac:dyDescent="0.25">
      <c r="A77" s="171" t="s">
        <v>91</v>
      </c>
      <c r="B77" s="164"/>
      <c r="C77" s="299" t="s">
        <v>628</v>
      </c>
      <c r="D77" s="166"/>
      <c r="E77" s="168"/>
      <c r="F77" s="505"/>
      <c r="G77" s="168"/>
      <c r="AO77" s="260"/>
      <c r="AP77" s="260"/>
      <c r="AQ77" s="260"/>
      <c r="AR77" s="260"/>
      <c r="AS77" s="260"/>
      <c r="AT77" s="260"/>
      <c r="AU77" s="260"/>
      <c r="AV77" s="260"/>
      <c r="AW77" s="260"/>
      <c r="AX77" s="260"/>
      <c r="AY77" s="260"/>
      <c r="AZ77" s="260"/>
      <c r="BA77" s="260"/>
      <c r="BB77" s="260"/>
      <c r="BC77" s="260"/>
      <c r="BD77" s="260"/>
      <c r="BE77" s="260"/>
      <c r="BF77" s="260"/>
      <c r="BG77" s="210"/>
      <c r="BH77" s="210"/>
      <c r="BI77" s="210"/>
    </row>
    <row r="78" spans="1:61" x14ac:dyDescent="0.25">
      <c r="A78" s="171" t="s">
        <v>91</v>
      </c>
      <c r="B78" s="164"/>
      <c r="C78" s="299" t="s">
        <v>628</v>
      </c>
      <c r="D78" s="166"/>
      <c r="E78" s="168"/>
      <c r="F78" s="505"/>
      <c r="G78" s="168"/>
      <c r="AO78" s="260"/>
      <c r="AP78" s="260"/>
      <c r="AQ78" s="260"/>
      <c r="AR78" s="260"/>
      <c r="AS78" s="260"/>
      <c r="AT78" s="260"/>
      <c r="AU78" s="260"/>
      <c r="AV78" s="260"/>
      <c r="AW78" s="260"/>
      <c r="AX78" s="260"/>
      <c r="AY78" s="260"/>
      <c r="AZ78" s="260"/>
      <c r="BA78" s="260"/>
      <c r="BB78" s="260"/>
      <c r="BC78" s="260"/>
      <c r="BD78" s="260"/>
      <c r="BE78" s="260"/>
      <c r="BF78" s="260"/>
      <c r="BG78" s="210"/>
      <c r="BH78" s="210"/>
      <c r="BI78" s="210"/>
    </row>
    <row r="79" spans="1:61" x14ac:dyDescent="0.25">
      <c r="A79" s="171" t="s">
        <v>91</v>
      </c>
      <c r="B79" s="164"/>
      <c r="C79" s="299" t="s">
        <v>628</v>
      </c>
      <c r="D79" s="166"/>
      <c r="E79" s="168"/>
      <c r="F79" s="505"/>
      <c r="G79" s="168"/>
      <c r="AO79" s="260"/>
      <c r="AP79" s="260"/>
      <c r="AQ79" s="260"/>
      <c r="AR79" s="260"/>
      <c r="AS79" s="260"/>
      <c r="AT79" s="260"/>
      <c r="AU79" s="260"/>
      <c r="AV79" s="260"/>
      <c r="AW79" s="260"/>
      <c r="AX79" s="260"/>
      <c r="AY79" s="260"/>
      <c r="AZ79" s="260"/>
      <c r="BA79" s="260"/>
      <c r="BB79" s="260"/>
      <c r="BC79" s="260"/>
      <c r="BD79" s="260"/>
      <c r="BE79" s="260"/>
      <c r="BF79" s="260"/>
      <c r="BG79" s="210"/>
      <c r="BH79" s="210"/>
      <c r="BI79" s="210"/>
    </row>
    <row r="80" spans="1:61" x14ac:dyDescent="0.25">
      <c r="A80" s="171" t="s">
        <v>91</v>
      </c>
      <c r="B80" s="164"/>
      <c r="C80" s="299" t="s">
        <v>628</v>
      </c>
      <c r="D80" s="166"/>
      <c r="E80" s="168"/>
      <c r="F80" s="505"/>
      <c r="G80" s="168"/>
      <c r="AO80" s="260"/>
      <c r="AP80" s="260"/>
      <c r="AQ80" s="260"/>
      <c r="AR80" s="260"/>
      <c r="AS80" s="260"/>
      <c r="AT80" s="260"/>
      <c r="AU80" s="260"/>
      <c r="AV80" s="260"/>
      <c r="AW80" s="260"/>
      <c r="AX80" s="260"/>
      <c r="AY80" s="260"/>
      <c r="AZ80" s="260"/>
      <c r="BA80" s="260"/>
      <c r="BB80" s="260"/>
      <c r="BC80" s="260"/>
      <c r="BD80" s="260"/>
      <c r="BE80" s="260"/>
      <c r="BF80" s="260"/>
      <c r="BG80" s="210"/>
      <c r="BH80" s="210"/>
      <c r="BI80" s="210"/>
    </row>
    <row r="81" spans="1:61" x14ac:dyDescent="0.25">
      <c r="A81" s="171" t="s">
        <v>91</v>
      </c>
      <c r="B81" s="164"/>
      <c r="C81" s="299" t="s">
        <v>628</v>
      </c>
      <c r="D81" s="166"/>
      <c r="E81" s="168"/>
      <c r="F81" s="505"/>
      <c r="G81" s="168"/>
      <c r="AO81" s="260"/>
      <c r="AP81" s="260"/>
      <c r="AQ81" s="260"/>
      <c r="AR81" s="260"/>
      <c r="AS81" s="260"/>
      <c r="AT81" s="260"/>
      <c r="AU81" s="260"/>
      <c r="AV81" s="260"/>
      <c r="AW81" s="260"/>
      <c r="AX81" s="260"/>
      <c r="AY81" s="260"/>
      <c r="AZ81" s="260"/>
      <c r="BA81" s="260"/>
      <c r="BB81" s="260"/>
      <c r="BC81" s="260"/>
      <c r="BD81" s="260"/>
      <c r="BE81" s="260"/>
      <c r="BF81" s="260"/>
      <c r="BG81" s="210"/>
      <c r="BH81" s="210"/>
      <c r="BI81" s="210"/>
    </row>
    <row r="82" spans="1:61" x14ac:dyDescent="0.25">
      <c r="A82" s="171" t="s">
        <v>91</v>
      </c>
      <c r="B82" s="164"/>
      <c r="C82" s="299" t="s">
        <v>628</v>
      </c>
      <c r="D82" s="166"/>
      <c r="E82" s="168"/>
      <c r="F82" s="505"/>
      <c r="G82" s="168"/>
      <c r="AO82" s="260"/>
      <c r="AP82" s="260"/>
      <c r="AQ82" s="260"/>
      <c r="AR82" s="260"/>
      <c r="AS82" s="260"/>
      <c r="AT82" s="260"/>
      <c r="AU82" s="260"/>
      <c r="AV82" s="260"/>
      <c r="AW82" s="260"/>
      <c r="AX82" s="260"/>
      <c r="AY82" s="260"/>
      <c r="AZ82" s="260"/>
      <c r="BA82" s="260"/>
      <c r="BB82" s="260"/>
      <c r="BC82" s="260"/>
      <c r="BD82" s="260"/>
      <c r="BE82" s="260"/>
      <c r="BF82" s="260"/>
      <c r="BG82" s="210"/>
      <c r="BH82" s="210"/>
      <c r="BI82" s="210"/>
    </row>
    <row r="83" spans="1:61" x14ac:dyDescent="0.25">
      <c r="A83" s="171" t="s">
        <v>91</v>
      </c>
      <c r="B83" s="164"/>
      <c r="C83" s="299" t="s">
        <v>628</v>
      </c>
      <c r="D83" s="166"/>
      <c r="E83" s="168"/>
      <c r="F83" s="505"/>
      <c r="G83" s="168"/>
      <c r="AO83" s="260"/>
      <c r="AP83" s="260"/>
      <c r="AQ83" s="260"/>
      <c r="AR83" s="260"/>
      <c r="AS83" s="260"/>
      <c r="AT83" s="260"/>
      <c r="AU83" s="260"/>
      <c r="AV83" s="260"/>
      <c r="AW83" s="260"/>
      <c r="AX83" s="260"/>
      <c r="AY83" s="260"/>
      <c r="AZ83" s="260"/>
      <c r="BA83" s="260"/>
      <c r="BB83" s="260"/>
      <c r="BC83" s="260"/>
      <c r="BD83" s="260"/>
      <c r="BE83" s="260"/>
      <c r="BF83" s="260"/>
      <c r="BG83" s="210"/>
      <c r="BH83" s="210"/>
      <c r="BI83" s="210"/>
    </row>
    <row r="84" spans="1:61" x14ac:dyDescent="0.25">
      <c r="A84" s="171" t="s">
        <v>91</v>
      </c>
      <c r="B84" s="164"/>
      <c r="C84" s="299" t="s">
        <v>628</v>
      </c>
      <c r="D84" s="166"/>
      <c r="E84" s="168"/>
      <c r="F84" s="505"/>
      <c r="G84" s="168"/>
      <c r="AO84" s="260"/>
      <c r="AP84" s="260"/>
      <c r="AQ84" s="260"/>
      <c r="AR84" s="260"/>
      <c r="AS84" s="260"/>
      <c r="AT84" s="260"/>
      <c r="AU84" s="260"/>
      <c r="AV84" s="260"/>
      <c r="AW84" s="260"/>
      <c r="AX84" s="260"/>
      <c r="AY84" s="260"/>
      <c r="AZ84" s="260"/>
      <c r="BA84" s="260"/>
      <c r="BB84" s="260"/>
      <c r="BC84" s="260"/>
      <c r="BD84" s="260"/>
      <c r="BE84" s="260"/>
      <c r="BF84" s="260"/>
      <c r="BG84" s="210"/>
      <c r="BH84" s="210"/>
      <c r="BI84" s="210"/>
    </row>
    <row r="85" spans="1:61" x14ac:dyDescent="0.25">
      <c r="A85" s="171" t="s">
        <v>91</v>
      </c>
      <c r="B85" s="164"/>
      <c r="C85" s="299" t="s">
        <v>628</v>
      </c>
      <c r="D85" s="166"/>
      <c r="E85" s="168"/>
      <c r="F85" s="505"/>
      <c r="G85" s="168"/>
      <c r="AO85" s="260"/>
      <c r="AP85" s="260"/>
      <c r="AQ85" s="260"/>
      <c r="AR85" s="260"/>
      <c r="AS85" s="260"/>
      <c r="AT85" s="260"/>
      <c r="AU85" s="260"/>
      <c r="AV85" s="260"/>
      <c r="AW85" s="260"/>
      <c r="AX85" s="260"/>
      <c r="AY85" s="260"/>
      <c r="AZ85" s="260"/>
      <c r="BA85" s="260"/>
      <c r="BB85" s="260"/>
      <c r="BC85" s="260"/>
      <c r="BD85" s="260"/>
      <c r="BE85" s="260"/>
      <c r="BF85" s="260"/>
      <c r="BG85" s="210"/>
      <c r="BH85" s="210"/>
      <c r="BI85" s="210"/>
    </row>
    <row r="86" spans="1:61" x14ac:dyDescent="0.25">
      <c r="A86" s="171" t="s">
        <v>91</v>
      </c>
      <c r="B86" s="164"/>
      <c r="C86" s="299" t="s">
        <v>628</v>
      </c>
      <c r="D86" s="166"/>
      <c r="E86" s="168"/>
      <c r="F86" s="505"/>
      <c r="G86" s="168"/>
      <c r="AO86" s="260"/>
      <c r="AP86" s="260"/>
      <c r="AQ86" s="260"/>
      <c r="AR86" s="260"/>
      <c r="AS86" s="260"/>
      <c r="AT86" s="260"/>
      <c r="AU86" s="260"/>
      <c r="AV86" s="260"/>
      <c r="AW86" s="260"/>
      <c r="AX86" s="260"/>
      <c r="AY86" s="260"/>
      <c r="AZ86" s="260"/>
      <c r="BA86" s="260"/>
      <c r="BB86" s="260"/>
      <c r="BC86" s="260"/>
      <c r="BD86" s="260"/>
      <c r="BE86" s="260"/>
      <c r="BF86" s="260"/>
      <c r="BG86" s="210"/>
      <c r="BH86" s="210"/>
      <c r="BI86" s="210"/>
    </row>
    <row r="87" spans="1:61" x14ac:dyDescent="0.25">
      <c r="A87" s="171" t="s">
        <v>91</v>
      </c>
      <c r="B87" s="164"/>
      <c r="C87" s="299" t="s">
        <v>628</v>
      </c>
      <c r="D87" s="166"/>
      <c r="E87" s="168"/>
      <c r="F87" s="505"/>
      <c r="G87" s="168"/>
      <c r="AO87" s="260"/>
      <c r="AP87" s="260"/>
      <c r="AQ87" s="260"/>
      <c r="AR87" s="260"/>
      <c r="AS87" s="260"/>
      <c r="AT87" s="260"/>
      <c r="AU87" s="260"/>
      <c r="AV87" s="260"/>
      <c r="AW87" s="260"/>
      <c r="AX87" s="260"/>
      <c r="AY87" s="260"/>
      <c r="AZ87" s="260"/>
      <c r="BA87" s="260"/>
      <c r="BB87" s="260"/>
      <c r="BC87" s="260"/>
      <c r="BD87" s="260"/>
      <c r="BE87" s="260"/>
      <c r="BF87" s="260"/>
      <c r="BG87" s="210"/>
      <c r="BH87" s="210"/>
      <c r="BI87" s="210"/>
    </row>
    <row r="88" spans="1:61" x14ac:dyDescent="0.25">
      <c r="A88" s="171" t="s">
        <v>91</v>
      </c>
      <c r="B88" s="164"/>
      <c r="C88" s="299" t="s">
        <v>628</v>
      </c>
      <c r="D88" s="166"/>
      <c r="E88" s="168"/>
      <c r="F88" s="505"/>
      <c r="G88" s="168"/>
      <c r="AO88" s="260"/>
      <c r="AP88" s="260"/>
      <c r="AQ88" s="260"/>
      <c r="AR88" s="260"/>
      <c r="AS88" s="260"/>
      <c r="AT88" s="260"/>
      <c r="AU88" s="260"/>
      <c r="AV88" s="260"/>
      <c r="AW88" s="260"/>
      <c r="AX88" s="260"/>
      <c r="AY88" s="260"/>
      <c r="AZ88" s="260"/>
      <c r="BA88" s="260"/>
      <c r="BB88" s="260"/>
      <c r="BC88" s="260"/>
      <c r="BD88" s="260"/>
      <c r="BE88" s="260"/>
      <c r="BF88" s="260"/>
      <c r="BG88" s="210"/>
      <c r="BH88" s="210"/>
      <c r="BI88" s="210"/>
    </row>
    <row r="89" spans="1:61" x14ac:dyDescent="0.25">
      <c r="A89" s="171" t="s">
        <v>91</v>
      </c>
      <c r="B89" s="164"/>
      <c r="C89" s="299" t="s">
        <v>628</v>
      </c>
      <c r="D89" s="166"/>
      <c r="E89" s="168"/>
      <c r="F89" s="505"/>
      <c r="G89" s="168"/>
      <c r="AO89" s="260"/>
      <c r="AP89" s="260"/>
      <c r="AQ89" s="260"/>
      <c r="AR89" s="260"/>
      <c r="AS89" s="260"/>
      <c r="AT89" s="260"/>
      <c r="AU89" s="260"/>
      <c r="AV89" s="260"/>
      <c r="AW89" s="260"/>
      <c r="AX89" s="260"/>
      <c r="AY89" s="260"/>
      <c r="AZ89" s="260"/>
      <c r="BA89" s="260"/>
      <c r="BB89" s="260"/>
      <c r="BC89" s="260"/>
      <c r="BD89" s="260"/>
      <c r="BE89" s="260"/>
      <c r="BF89" s="260"/>
      <c r="BG89" s="210"/>
      <c r="BH89" s="210"/>
      <c r="BI89" s="210"/>
    </row>
    <row r="90" spans="1:61" x14ac:dyDescent="0.25">
      <c r="A90" s="171" t="s">
        <v>91</v>
      </c>
      <c r="B90" s="164"/>
      <c r="C90" s="299" t="s">
        <v>628</v>
      </c>
      <c r="D90" s="166"/>
      <c r="E90" s="168"/>
      <c r="F90" s="505"/>
      <c r="G90" s="168"/>
      <c r="AO90" s="260"/>
      <c r="AP90" s="260"/>
      <c r="AQ90" s="260"/>
      <c r="AR90" s="260"/>
      <c r="AS90" s="260"/>
      <c r="AT90" s="260"/>
      <c r="AU90" s="260"/>
      <c r="AV90" s="260"/>
      <c r="AW90" s="260"/>
      <c r="AX90" s="260"/>
      <c r="AY90" s="260"/>
      <c r="AZ90" s="260"/>
      <c r="BA90" s="260"/>
      <c r="BB90" s="260"/>
      <c r="BC90" s="260"/>
      <c r="BD90" s="260"/>
      <c r="BE90" s="260"/>
      <c r="BF90" s="260"/>
      <c r="BG90" s="210"/>
      <c r="BH90" s="210"/>
      <c r="BI90" s="210"/>
    </row>
    <row r="91" spans="1:61" x14ac:dyDescent="0.25">
      <c r="A91" s="171" t="s">
        <v>91</v>
      </c>
      <c r="B91" s="164"/>
      <c r="C91" s="299" t="s">
        <v>628</v>
      </c>
      <c r="D91" s="166"/>
      <c r="E91" s="168"/>
      <c r="F91" s="505"/>
      <c r="G91" s="168"/>
      <c r="AO91" s="260"/>
      <c r="AP91" s="260"/>
      <c r="AQ91" s="260"/>
      <c r="AR91" s="260"/>
      <c r="AS91" s="260"/>
      <c r="AT91" s="260"/>
      <c r="AU91" s="260"/>
      <c r="AV91" s="260"/>
      <c r="AW91" s="260"/>
      <c r="AX91" s="260"/>
      <c r="AY91" s="260"/>
      <c r="AZ91" s="260"/>
      <c r="BA91" s="260"/>
      <c r="BB91" s="260"/>
      <c r="BC91" s="260"/>
      <c r="BD91" s="260"/>
      <c r="BE91" s="260"/>
      <c r="BF91" s="260"/>
      <c r="BG91" s="210"/>
      <c r="BH91" s="210"/>
      <c r="BI91" s="210"/>
    </row>
    <row r="92" spans="1:61" x14ac:dyDescent="0.25">
      <c r="A92" s="171" t="s">
        <v>91</v>
      </c>
      <c r="B92" s="164"/>
      <c r="C92" s="299" t="s">
        <v>628</v>
      </c>
      <c r="D92" s="166"/>
      <c r="E92" s="168"/>
      <c r="F92" s="505"/>
      <c r="G92" s="168"/>
      <c r="AO92" s="260"/>
      <c r="AP92" s="260"/>
      <c r="AQ92" s="260"/>
      <c r="AR92" s="260"/>
      <c r="AS92" s="260"/>
      <c r="AT92" s="260"/>
      <c r="AU92" s="260"/>
      <c r="AV92" s="260"/>
      <c r="AW92" s="260"/>
      <c r="AX92" s="260"/>
      <c r="AY92" s="260"/>
      <c r="AZ92" s="260"/>
      <c r="BA92" s="260"/>
      <c r="BB92" s="260"/>
      <c r="BC92" s="260"/>
      <c r="BD92" s="260"/>
      <c r="BE92" s="260"/>
      <c r="BF92" s="260"/>
      <c r="BG92" s="210"/>
      <c r="BH92" s="210"/>
      <c r="BI92" s="210"/>
    </row>
    <row r="93" spans="1:61" x14ac:dyDescent="0.25">
      <c r="A93" s="171" t="s">
        <v>91</v>
      </c>
      <c r="B93" s="164"/>
      <c r="C93" s="299" t="s">
        <v>628</v>
      </c>
      <c r="D93" s="166"/>
      <c r="E93" s="168"/>
      <c r="F93" s="505"/>
      <c r="G93" s="168"/>
      <c r="AO93" s="260"/>
      <c r="AP93" s="260"/>
      <c r="AQ93" s="260"/>
      <c r="AR93" s="260"/>
      <c r="AS93" s="260"/>
      <c r="AT93" s="260"/>
      <c r="AU93" s="260"/>
      <c r="AV93" s="260"/>
      <c r="AW93" s="260"/>
      <c r="AX93" s="260"/>
      <c r="AY93" s="260"/>
      <c r="AZ93" s="260"/>
      <c r="BA93" s="260"/>
      <c r="BB93" s="260"/>
      <c r="BC93" s="260"/>
      <c r="BD93" s="260"/>
      <c r="BE93" s="260"/>
      <c r="BF93" s="260"/>
      <c r="BG93" s="210"/>
      <c r="BH93" s="210"/>
      <c r="BI93" s="210"/>
    </row>
    <row r="94" spans="1:61" x14ac:dyDescent="0.25">
      <c r="A94" s="171" t="s">
        <v>91</v>
      </c>
      <c r="B94" s="164"/>
      <c r="C94" s="299" t="s">
        <v>628</v>
      </c>
      <c r="D94" s="166"/>
      <c r="E94" s="168"/>
      <c r="F94" s="505"/>
      <c r="G94" s="168"/>
      <c r="AO94" s="260"/>
      <c r="AP94" s="260"/>
      <c r="AQ94" s="260"/>
      <c r="AR94" s="260"/>
      <c r="AS94" s="260"/>
      <c r="AT94" s="260"/>
      <c r="AU94" s="260"/>
      <c r="AV94" s="260"/>
      <c r="AW94" s="260"/>
      <c r="AX94" s="260"/>
      <c r="AY94" s="260"/>
      <c r="AZ94" s="260"/>
      <c r="BA94" s="260"/>
      <c r="BB94" s="260"/>
      <c r="BC94" s="260"/>
      <c r="BD94" s="260"/>
      <c r="BE94" s="260"/>
      <c r="BF94" s="260"/>
      <c r="BG94" s="210"/>
      <c r="BH94" s="210"/>
      <c r="BI94" s="210"/>
    </row>
    <row r="95" spans="1:61" x14ac:dyDescent="0.25">
      <c r="A95" s="171" t="s">
        <v>91</v>
      </c>
      <c r="B95" s="164"/>
      <c r="C95" s="299" t="s">
        <v>628</v>
      </c>
      <c r="D95" s="166"/>
      <c r="E95" s="168"/>
      <c r="F95" s="505"/>
      <c r="G95" s="168"/>
      <c r="AO95" s="260"/>
      <c r="AP95" s="260"/>
      <c r="AQ95" s="260"/>
      <c r="AR95" s="260"/>
      <c r="AS95" s="260"/>
      <c r="AT95" s="260"/>
      <c r="AU95" s="260"/>
      <c r="AV95" s="260"/>
      <c r="AW95" s="260"/>
      <c r="AX95" s="260"/>
      <c r="AY95" s="260"/>
      <c r="AZ95" s="260"/>
      <c r="BA95" s="260"/>
      <c r="BB95" s="260"/>
      <c r="BC95" s="260"/>
      <c r="BD95" s="260"/>
      <c r="BE95" s="260"/>
      <c r="BF95" s="260"/>
      <c r="BG95" s="210"/>
      <c r="BH95" s="210"/>
      <c r="BI95" s="210"/>
    </row>
    <row r="96" spans="1:61" x14ac:dyDescent="0.25">
      <c r="A96" s="171" t="s">
        <v>91</v>
      </c>
      <c r="B96" s="164"/>
      <c r="C96" s="299" t="s">
        <v>628</v>
      </c>
      <c r="D96" s="166"/>
      <c r="E96" s="168"/>
      <c r="F96" s="505"/>
      <c r="G96" s="168"/>
      <c r="AO96" s="260"/>
      <c r="AP96" s="260"/>
      <c r="AQ96" s="260"/>
      <c r="AR96" s="260"/>
      <c r="AS96" s="260"/>
      <c r="AT96" s="260"/>
      <c r="AU96" s="260"/>
      <c r="AV96" s="260"/>
      <c r="AW96" s="260"/>
      <c r="AX96" s="260"/>
      <c r="AY96" s="260"/>
      <c r="AZ96" s="260"/>
      <c r="BA96" s="260"/>
      <c r="BB96" s="260"/>
      <c r="BC96" s="260"/>
      <c r="BD96" s="260"/>
      <c r="BE96" s="260"/>
      <c r="BF96" s="260"/>
      <c r="BG96" s="210"/>
      <c r="BH96" s="210"/>
      <c r="BI96" s="210"/>
    </row>
    <row r="97" spans="1:61" x14ac:dyDescent="0.25">
      <c r="A97" s="171" t="s">
        <v>91</v>
      </c>
      <c r="B97" s="164"/>
      <c r="C97" s="299" t="s">
        <v>628</v>
      </c>
      <c r="D97" s="166"/>
      <c r="E97" s="168"/>
      <c r="F97" s="505"/>
      <c r="G97" s="168"/>
      <c r="AO97" s="260"/>
      <c r="AP97" s="260"/>
      <c r="AQ97" s="260"/>
      <c r="AR97" s="260"/>
      <c r="AS97" s="260"/>
      <c r="AT97" s="260"/>
      <c r="AU97" s="260"/>
      <c r="AV97" s="260"/>
      <c r="AW97" s="260"/>
      <c r="AX97" s="260"/>
      <c r="AY97" s="260"/>
      <c r="AZ97" s="260"/>
      <c r="BA97" s="260"/>
      <c r="BB97" s="260"/>
      <c r="BC97" s="260"/>
      <c r="BD97" s="260"/>
      <c r="BE97" s="260"/>
      <c r="BF97" s="260"/>
      <c r="BG97" s="210"/>
      <c r="BH97" s="210"/>
      <c r="BI97" s="210"/>
    </row>
    <row r="98" spans="1:61" x14ac:dyDescent="0.25">
      <c r="A98" s="171" t="s">
        <v>91</v>
      </c>
      <c r="B98" s="164"/>
      <c r="C98" s="299" t="s">
        <v>628</v>
      </c>
      <c r="D98" s="166"/>
      <c r="E98" s="168"/>
      <c r="F98" s="505"/>
      <c r="G98" s="168"/>
      <c r="AO98" s="260"/>
      <c r="AP98" s="260"/>
      <c r="AQ98" s="260"/>
      <c r="AR98" s="260"/>
      <c r="AS98" s="260"/>
      <c r="AT98" s="260"/>
      <c r="AU98" s="260"/>
      <c r="AV98" s="260"/>
      <c r="AW98" s="260"/>
      <c r="AX98" s="260"/>
      <c r="AY98" s="260"/>
      <c r="AZ98" s="260"/>
      <c r="BA98" s="260"/>
      <c r="BB98" s="260"/>
      <c r="BC98" s="260"/>
      <c r="BD98" s="260"/>
      <c r="BE98" s="260"/>
      <c r="BF98" s="260"/>
      <c r="BG98" s="210"/>
      <c r="BH98" s="210"/>
      <c r="BI98" s="210"/>
    </row>
    <row r="99" spans="1:61" x14ac:dyDescent="0.25">
      <c r="A99" s="171" t="s">
        <v>91</v>
      </c>
      <c r="B99" s="164"/>
      <c r="C99" s="299" t="s">
        <v>628</v>
      </c>
      <c r="D99" s="166"/>
      <c r="E99" s="168"/>
      <c r="F99" s="505"/>
      <c r="G99" s="168"/>
      <c r="AO99" s="260"/>
      <c r="AP99" s="260"/>
      <c r="AQ99" s="260"/>
      <c r="AR99" s="260"/>
      <c r="AS99" s="260"/>
      <c r="AT99" s="260"/>
      <c r="AU99" s="260"/>
      <c r="AV99" s="260"/>
      <c r="AW99" s="260"/>
      <c r="AX99" s="260"/>
      <c r="AY99" s="260"/>
      <c r="AZ99" s="260"/>
      <c r="BA99" s="260"/>
      <c r="BB99" s="260"/>
      <c r="BC99" s="260"/>
      <c r="BD99" s="260"/>
      <c r="BE99" s="260"/>
      <c r="BF99" s="260"/>
      <c r="BG99" s="210"/>
      <c r="BH99" s="210"/>
      <c r="BI99" s="210"/>
    </row>
    <row r="100" spans="1:61" x14ac:dyDescent="0.25">
      <c r="A100" s="171" t="s">
        <v>91</v>
      </c>
      <c r="B100" s="164"/>
      <c r="C100" s="299" t="s">
        <v>628</v>
      </c>
      <c r="D100" s="166"/>
      <c r="E100" s="168"/>
      <c r="F100" s="505"/>
      <c r="G100" s="168"/>
      <c r="AO100" s="260"/>
      <c r="AP100" s="260"/>
      <c r="AQ100" s="260"/>
      <c r="AR100" s="260"/>
      <c r="AS100" s="260"/>
      <c r="AT100" s="260"/>
      <c r="AU100" s="260"/>
      <c r="AV100" s="260"/>
      <c r="AW100" s="260"/>
      <c r="AX100" s="260"/>
      <c r="AY100" s="260"/>
      <c r="AZ100" s="260"/>
      <c r="BA100" s="260"/>
      <c r="BB100" s="260"/>
      <c r="BC100" s="260"/>
      <c r="BD100" s="260"/>
      <c r="BE100" s="260"/>
      <c r="BF100" s="260"/>
      <c r="BG100" s="210"/>
      <c r="BH100" s="210"/>
      <c r="BI100" s="210"/>
    </row>
    <row r="101" spans="1:61" x14ac:dyDescent="0.25">
      <c r="A101" s="171" t="s">
        <v>91</v>
      </c>
      <c r="B101" s="164"/>
      <c r="C101" s="299" t="s">
        <v>628</v>
      </c>
      <c r="D101" s="166"/>
      <c r="E101" s="168"/>
      <c r="F101" s="505"/>
      <c r="G101" s="168"/>
      <c r="AO101" s="260"/>
      <c r="AP101" s="260"/>
      <c r="AQ101" s="260"/>
      <c r="AR101" s="260"/>
      <c r="AS101" s="260"/>
      <c r="AT101" s="260"/>
      <c r="AU101" s="260"/>
      <c r="AV101" s="260"/>
      <c r="AW101" s="260"/>
      <c r="AX101" s="260"/>
      <c r="AY101" s="260"/>
      <c r="AZ101" s="260"/>
      <c r="BA101" s="260"/>
      <c r="BB101" s="260"/>
      <c r="BC101" s="260"/>
      <c r="BD101" s="260"/>
      <c r="BE101" s="260"/>
      <c r="BF101" s="260"/>
      <c r="BG101" s="210"/>
      <c r="BH101" s="210"/>
      <c r="BI101" s="210"/>
    </row>
    <row r="102" spans="1:61" x14ac:dyDescent="0.25">
      <c r="A102" s="171" t="s">
        <v>91</v>
      </c>
      <c r="B102" s="164"/>
      <c r="C102" s="299" t="s">
        <v>628</v>
      </c>
      <c r="D102" s="166"/>
      <c r="E102" s="168"/>
      <c r="F102" s="505"/>
      <c r="G102" s="168"/>
      <c r="AO102" s="260"/>
      <c r="AP102" s="260"/>
      <c r="AQ102" s="260"/>
      <c r="AR102" s="260"/>
      <c r="AS102" s="260"/>
      <c r="AT102" s="260"/>
      <c r="AU102" s="260"/>
      <c r="AV102" s="260"/>
      <c r="AW102" s="260"/>
      <c r="AX102" s="260"/>
      <c r="AY102" s="260"/>
      <c r="AZ102" s="260"/>
      <c r="BA102" s="260"/>
      <c r="BB102" s="260"/>
      <c r="BC102" s="260"/>
      <c r="BD102" s="260"/>
      <c r="BE102" s="260"/>
      <c r="BF102" s="260"/>
      <c r="BG102" s="210"/>
      <c r="BH102" s="210"/>
      <c r="BI102" s="210"/>
    </row>
    <row r="103" spans="1:61" x14ac:dyDescent="0.25">
      <c r="A103" s="171" t="s">
        <v>91</v>
      </c>
      <c r="B103" s="164"/>
      <c r="C103" s="299" t="s">
        <v>628</v>
      </c>
      <c r="D103" s="166"/>
      <c r="E103" s="168"/>
      <c r="F103" s="505"/>
      <c r="G103" s="168"/>
      <c r="AO103" s="260"/>
      <c r="AP103" s="260"/>
      <c r="AQ103" s="260"/>
      <c r="AR103" s="260"/>
      <c r="AS103" s="260"/>
      <c r="AT103" s="260"/>
      <c r="AU103" s="260"/>
      <c r="AV103" s="260"/>
      <c r="AW103" s="260"/>
      <c r="AX103" s="260"/>
      <c r="AY103" s="260"/>
      <c r="AZ103" s="260"/>
      <c r="BA103" s="260"/>
      <c r="BB103" s="260"/>
      <c r="BC103" s="260"/>
      <c r="BD103" s="260"/>
      <c r="BE103" s="260"/>
      <c r="BF103" s="260"/>
      <c r="BG103" s="210"/>
      <c r="BH103" s="210"/>
      <c r="BI103" s="210"/>
    </row>
    <row r="104" spans="1:61" x14ac:dyDescent="0.25">
      <c r="A104" s="171" t="s">
        <v>91</v>
      </c>
      <c r="B104" s="164"/>
      <c r="C104" s="299" t="s">
        <v>628</v>
      </c>
      <c r="D104" s="166"/>
      <c r="E104" s="168"/>
      <c r="F104" s="505"/>
      <c r="G104" s="168"/>
      <c r="AO104" s="260"/>
      <c r="AP104" s="260"/>
      <c r="AQ104" s="260"/>
      <c r="AR104" s="260"/>
      <c r="AS104" s="260"/>
      <c r="AT104" s="260"/>
      <c r="AU104" s="260"/>
      <c r="AV104" s="260"/>
      <c r="AW104" s="260"/>
      <c r="AX104" s="260"/>
      <c r="AY104" s="260"/>
      <c r="AZ104" s="260"/>
      <c r="BA104" s="260"/>
      <c r="BB104" s="260"/>
      <c r="BC104" s="260"/>
      <c r="BD104" s="260"/>
      <c r="BE104" s="260"/>
      <c r="BF104" s="260"/>
      <c r="BG104" s="210"/>
      <c r="BH104" s="210"/>
      <c r="BI104" s="210"/>
    </row>
    <row r="105" spans="1:61" x14ac:dyDescent="0.25">
      <c r="A105" s="171" t="s">
        <v>91</v>
      </c>
      <c r="B105" s="164"/>
      <c r="C105" s="299" t="s">
        <v>628</v>
      </c>
      <c r="D105" s="166"/>
      <c r="E105" s="168"/>
      <c r="F105" s="505"/>
      <c r="G105" s="168"/>
      <c r="AO105" s="260"/>
      <c r="AP105" s="260"/>
      <c r="AQ105" s="260"/>
      <c r="AR105" s="260"/>
      <c r="AS105" s="260"/>
      <c r="AT105" s="260"/>
      <c r="AU105" s="260"/>
      <c r="AV105" s="260"/>
      <c r="AW105" s="260"/>
      <c r="AX105" s="260"/>
      <c r="AY105" s="260"/>
      <c r="AZ105" s="260"/>
      <c r="BA105" s="260"/>
      <c r="BB105" s="260"/>
      <c r="BC105" s="260"/>
      <c r="BD105" s="260"/>
      <c r="BE105" s="260"/>
      <c r="BF105" s="260"/>
      <c r="BG105" s="210"/>
      <c r="BH105" s="210"/>
      <c r="BI105" s="210"/>
    </row>
    <row r="106" spans="1:61" x14ac:dyDescent="0.25">
      <c r="A106" s="171" t="s">
        <v>91</v>
      </c>
      <c r="B106" s="164"/>
      <c r="C106" s="299" t="s">
        <v>628</v>
      </c>
      <c r="D106" s="166"/>
      <c r="E106" s="168"/>
      <c r="F106" s="505"/>
      <c r="G106" s="168"/>
      <c r="AO106" s="260"/>
      <c r="AP106" s="260"/>
      <c r="AQ106" s="260"/>
      <c r="AR106" s="260"/>
      <c r="AS106" s="260"/>
      <c r="AT106" s="260"/>
      <c r="AU106" s="260"/>
      <c r="AV106" s="260"/>
      <c r="AW106" s="260"/>
      <c r="AX106" s="260"/>
      <c r="AY106" s="260"/>
      <c r="AZ106" s="260"/>
      <c r="BA106" s="260"/>
      <c r="BB106" s="260"/>
      <c r="BC106" s="260"/>
      <c r="BD106" s="260"/>
      <c r="BE106" s="260"/>
      <c r="BF106" s="260"/>
      <c r="BG106" s="210"/>
      <c r="BH106" s="210"/>
      <c r="BI106" s="210"/>
    </row>
    <row r="107" spans="1:61" x14ac:dyDescent="0.25">
      <c r="A107" s="171" t="s">
        <v>91</v>
      </c>
      <c r="B107" s="164"/>
      <c r="C107" s="299" t="s">
        <v>628</v>
      </c>
      <c r="D107" s="166"/>
      <c r="E107" s="168"/>
      <c r="F107" s="505"/>
      <c r="G107" s="168"/>
      <c r="AO107" s="260"/>
      <c r="AP107" s="260"/>
      <c r="AQ107" s="260"/>
      <c r="AR107" s="260"/>
      <c r="AS107" s="260"/>
      <c r="AT107" s="260"/>
      <c r="AU107" s="260"/>
      <c r="AV107" s="260"/>
      <c r="AW107" s="260"/>
      <c r="AX107" s="260"/>
      <c r="AY107" s="260"/>
      <c r="AZ107" s="260"/>
      <c r="BA107" s="260"/>
      <c r="BB107" s="260"/>
      <c r="BC107" s="260"/>
      <c r="BD107" s="260"/>
      <c r="BE107" s="260"/>
      <c r="BF107" s="260"/>
      <c r="BG107" s="210"/>
      <c r="BH107" s="210"/>
      <c r="BI107" s="210"/>
    </row>
    <row r="108" spans="1:61" x14ac:dyDescent="0.25">
      <c r="A108" s="171" t="s">
        <v>91</v>
      </c>
      <c r="B108" s="164"/>
      <c r="C108" s="299" t="s">
        <v>628</v>
      </c>
      <c r="D108" s="166"/>
      <c r="E108" s="168"/>
      <c r="F108" s="505"/>
      <c r="G108" s="168"/>
      <c r="AO108" s="260"/>
      <c r="AP108" s="260"/>
      <c r="AQ108" s="260"/>
      <c r="AR108" s="260"/>
      <c r="AS108" s="260"/>
      <c r="AT108" s="260"/>
      <c r="AU108" s="260"/>
      <c r="AV108" s="260"/>
      <c r="AW108" s="260"/>
      <c r="AX108" s="260"/>
      <c r="AY108" s="260"/>
      <c r="AZ108" s="260"/>
      <c r="BA108" s="260"/>
      <c r="BB108" s="260"/>
      <c r="BC108" s="260"/>
      <c r="BD108" s="260"/>
      <c r="BE108" s="260"/>
      <c r="BF108" s="260"/>
      <c r="BG108" s="210"/>
      <c r="BH108" s="210"/>
      <c r="BI108" s="210"/>
    </row>
    <row r="109" spans="1:61" x14ac:dyDescent="0.25">
      <c r="A109" s="171" t="s">
        <v>91</v>
      </c>
      <c r="B109" s="164"/>
      <c r="C109" s="299" t="s">
        <v>628</v>
      </c>
      <c r="D109" s="166"/>
      <c r="E109" s="168"/>
      <c r="F109" s="505"/>
      <c r="G109" s="168"/>
      <c r="AO109" s="260"/>
      <c r="AP109" s="260"/>
      <c r="AQ109" s="260"/>
      <c r="AR109" s="260"/>
      <c r="AS109" s="260"/>
      <c r="AT109" s="260"/>
      <c r="AU109" s="260"/>
      <c r="AV109" s="260"/>
      <c r="AW109" s="260"/>
      <c r="AX109" s="260"/>
      <c r="AY109" s="260"/>
      <c r="AZ109" s="260"/>
      <c r="BA109" s="260"/>
      <c r="BB109" s="260"/>
      <c r="BC109" s="260"/>
      <c r="BD109" s="260"/>
      <c r="BE109" s="260"/>
      <c r="BF109" s="260"/>
      <c r="BG109" s="210"/>
      <c r="BH109" s="210"/>
      <c r="BI109" s="210"/>
    </row>
    <row r="110" spans="1:61" x14ac:dyDescent="0.25">
      <c r="A110" s="171" t="s">
        <v>91</v>
      </c>
      <c r="B110" s="164"/>
      <c r="C110" s="299" t="s">
        <v>628</v>
      </c>
      <c r="D110" s="166"/>
      <c r="E110" s="168"/>
      <c r="F110" s="505"/>
      <c r="G110" s="168"/>
      <c r="AO110" s="260"/>
      <c r="AP110" s="260"/>
      <c r="AQ110" s="260"/>
      <c r="AR110" s="260"/>
      <c r="AS110" s="260"/>
      <c r="AT110" s="260"/>
      <c r="AU110" s="260"/>
      <c r="AV110" s="260"/>
      <c r="AW110" s="260"/>
      <c r="AX110" s="260"/>
      <c r="AY110" s="260"/>
      <c r="AZ110" s="260"/>
      <c r="BA110" s="260"/>
      <c r="BB110" s="260"/>
      <c r="BC110" s="260"/>
      <c r="BD110" s="260"/>
      <c r="BE110" s="260"/>
      <c r="BF110" s="260"/>
      <c r="BG110" s="210"/>
      <c r="BH110" s="210"/>
      <c r="BI110" s="210"/>
    </row>
    <row r="111" spans="1:61" x14ac:dyDescent="0.25">
      <c r="A111" s="171" t="s">
        <v>91</v>
      </c>
      <c r="B111" s="164"/>
      <c r="C111" s="299" t="s">
        <v>628</v>
      </c>
      <c r="D111" s="166"/>
      <c r="E111" s="168"/>
      <c r="F111" s="505"/>
      <c r="G111" s="168"/>
      <c r="AO111" s="260"/>
      <c r="AP111" s="260"/>
      <c r="AQ111" s="260"/>
      <c r="AR111" s="260"/>
      <c r="AS111" s="260"/>
      <c r="AT111" s="260"/>
      <c r="AU111" s="260"/>
      <c r="AV111" s="260"/>
      <c r="AW111" s="260"/>
      <c r="AX111" s="260"/>
      <c r="AY111" s="260"/>
      <c r="AZ111" s="260"/>
      <c r="BA111" s="260"/>
      <c r="BB111" s="260"/>
      <c r="BC111" s="260"/>
      <c r="BD111" s="260"/>
      <c r="BE111" s="260"/>
      <c r="BF111" s="260"/>
      <c r="BG111" s="210"/>
      <c r="BH111" s="210"/>
      <c r="BI111" s="210"/>
    </row>
    <row r="112" spans="1:61" x14ac:dyDescent="0.25">
      <c r="A112" s="171" t="s">
        <v>91</v>
      </c>
      <c r="B112" s="164"/>
      <c r="C112" s="299" t="s">
        <v>628</v>
      </c>
      <c r="D112" s="166"/>
      <c r="E112" s="168"/>
      <c r="F112" s="505"/>
      <c r="G112" s="168"/>
      <c r="AO112" s="260"/>
      <c r="AP112" s="260"/>
      <c r="AQ112" s="260"/>
      <c r="AR112" s="260"/>
      <c r="AS112" s="260"/>
      <c r="AT112" s="260"/>
      <c r="AU112" s="260"/>
      <c r="AV112" s="260"/>
      <c r="AW112" s="260"/>
      <c r="AX112" s="260"/>
      <c r="AY112" s="260"/>
      <c r="AZ112" s="260"/>
      <c r="BA112" s="260"/>
      <c r="BB112" s="260"/>
      <c r="BC112" s="260"/>
      <c r="BD112" s="260"/>
      <c r="BE112" s="260"/>
      <c r="BF112" s="260"/>
      <c r="BG112" s="210"/>
      <c r="BH112" s="210"/>
      <c r="BI112" s="210"/>
    </row>
    <row r="113" spans="1:61" x14ac:dyDescent="0.25">
      <c r="A113" s="171" t="s">
        <v>91</v>
      </c>
      <c r="B113" s="164"/>
      <c r="C113" s="299" t="s">
        <v>628</v>
      </c>
      <c r="D113" s="166"/>
      <c r="E113" s="168"/>
      <c r="F113" s="505"/>
      <c r="G113" s="168"/>
      <c r="AO113" s="260"/>
      <c r="AP113" s="260"/>
      <c r="AQ113" s="260"/>
      <c r="AR113" s="260"/>
      <c r="AS113" s="260"/>
      <c r="AT113" s="260"/>
      <c r="AU113" s="260"/>
      <c r="AV113" s="260"/>
      <c r="AW113" s="260"/>
      <c r="AX113" s="260"/>
      <c r="AY113" s="260"/>
      <c r="AZ113" s="260"/>
      <c r="BA113" s="260"/>
      <c r="BB113" s="260"/>
      <c r="BC113" s="260"/>
      <c r="BD113" s="260"/>
      <c r="BE113" s="260"/>
      <c r="BF113" s="260"/>
      <c r="BG113" s="210"/>
      <c r="BH113" s="210"/>
      <c r="BI113" s="210"/>
    </row>
    <row r="114" spans="1:61" x14ac:dyDescent="0.25">
      <c r="A114" s="171" t="s">
        <v>91</v>
      </c>
      <c r="B114" s="164"/>
      <c r="C114" s="299" t="s">
        <v>628</v>
      </c>
      <c r="D114" s="166"/>
      <c r="E114" s="168"/>
      <c r="F114" s="505"/>
      <c r="G114" s="168"/>
      <c r="AO114" s="260"/>
      <c r="AP114" s="260"/>
      <c r="AQ114" s="260"/>
      <c r="AR114" s="260"/>
      <c r="AS114" s="260"/>
      <c r="AT114" s="260"/>
      <c r="AU114" s="260"/>
      <c r="AV114" s="260"/>
      <c r="AW114" s="260"/>
      <c r="AX114" s="260"/>
      <c r="AY114" s="260"/>
      <c r="AZ114" s="260"/>
      <c r="BA114" s="260"/>
      <c r="BB114" s="260"/>
      <c r="BC114" s="260"/>
      <c r="BD114" s="260"/>
      <c r="BE114" s="260"/>
      <c r="BF114" s="260"/>
      <c r="BG114" s="210"/>
      <c r="BH114" s="210"/>
      <c r="BI114" s="210"/>
    </row>
    <row r="115" spans="1:61" x14ac:dyDescent="0.25">
      <c r="A115" s="171" t="s">
        <v>91</v>
      </c>
      <c r="B115" s="164"/>
      <c r="C115" s="299" t="s">
        <v>628</v>
      </c>
      <c r="D115" s="166"/>
      <c r="E115" s="168"/>
      <c r="F115" s="505"/>
      <c r="G115" s="168"/>
      <c r="AO115" s="260"/>
      <c r="AP115" s="260"/>
      <c r="AQ115" s="260"/>
      <c r="AR115" s="260"/>
      <c r="AS115" s="260"/>
      <c r="AT115" s="260"/>
      <c r="AU115" s="260"/>
      <c r="AV115" s="260"/>
      <c r="AW115" s="260"/>
      <c r="AX115" s="260"/>
      <c r="AY115" s="260"/>
      <c r="AZ115" s="260"/>
      <c r="BA115" s="260"/>
      <c r="BB115" s="260"/>
      <c r="BC115" s="260"/>
      <c r="BD115" s="260"/>
      <c r="BE115" s="260"/>
      <c r="BF115" s="260"/>
      <c r="BG115" s="210"/>
      <c r="BH115" s="210"/>
      <c r="BI115" s="210"/>
    </row>
    <row r="116" spans="1:61" x14ac:dyDescent="0.25">
      <c r="A116" s="171" t="s">
        <v>91</v>
      </c>
      <c r="B116" s="164"/>
      <c r="C116" s="299" t="s">
        <v>628</v>
      </c>
      <c r="D116" s="166"/>
      <c r="E116" s="168"/>
      <c r="F116" s="505"/>
      <c r="G116" s="168"/>
      <c r="AO116" s="260"/>
      <c r="AP116" s="260"/>
      <c r="AQ116" s="260"/>
      <c r="AR116" s="260"/>
      <c r="AS116" s="260"/>
      <c r="AT116" s="260"/>
      <c r="AU116" s="260"/>
      <c r="AV116" s="260"/>
      <c r="AW116" s="260"/>
      <c r="AX116" s="260"/>
      <c r="AY116" s="260"/>
      <c r="AZ116" s="260"/>
      <c r="BA116" s="260"/>
      <c r="BB116" s="260"/>
      <c r="BC116" s="260"/>
      <c r="BD116" s="260"/>
      <c r="BE116" s="260"/>
      <c r="BF116" s="260"/>
      <c r="BG116" s="210"/>
      <c r="BH116" s="210"/>
      <c r="BI116" s="210"/>
    </row>
    <row r="117" spans="1:61" x14ac:dyDescent="0.25">
      <c r="A117" s="171" t="s">
        <v>91</v>
      </c>
      <c r="B117" s="164"/>
      <c r="C117" s="299" t="s">
        <v>628</v>
      </c>
      <c r="D117" s="166"/>
      <c r="E117" s="168"/>
      <c r="F117" s="505"/>
      <c r="G117" s="168"/>
      <c r="AO117" s="260"/>
      <c r="AP117" s="260"/>
      <c r="AQ117" s="260"/>
      <c r="AR117" s="260"/>
      <c r="AS117" s="260"/>
      <c r="AT117" s="260"/>
      <c r="AU117" s="260"/>
      <c r="AV117" s="260"/>
      <c r="AW117" s="260"/>
      <c r="AX117" s="260"/>
      <c r="AY117" s="260"/>
      <c r="AZ117" s="260"/>
      <c r="BA117" s="260"/>
      <c r="BB117" s="260"/>
      <c r="BC117" s="260"/>
      <c r="BD117" s="260"/>
      <c r="BE117" s="260"/>
      <c r="BF117" s="260"/>
      <c r="BG117" s="210"/>
      <c r="BH117" s="210"/>
      <c r="BI117" s="210"/>
    </row>
    <row r="118" spans="1:61" x14ac:dyDescent="0.25">
      <c r="A118" s="171" t="s">
        <v>91</v>
      </c>
      <c r="B118" s="164"/>
      <c r="C118" s="299" t="s">
        <v>628</v>
      </c>
      <c r="D118" s="166"/>
      <c r="E118" s="168"/>
      <c r="F118" s="505"/>
      <c r="G118" s="168"/>
      <c r="AO118" s="260"/>
      <c r="AP118" s="260"/>
      <c r="AQ118" s="260"/>
      <c r="AR118" s="260"/>
      <c r="AS118" s="260"/>
      <c r="AT118" s="260"/>
      <c r="AU118" s="260"/>
      <c r="AV118" s="260"/>
      <c r="AW118" s="260"/>
      <c r="AX118" s="260"/>
      <c r="AY118" s="260"/>
      <c r="AZ118" s="260"/>
      <c r="BA118" s="260"/>
      <c r="BB118" s="260"/>
      <c r="BC118" s="260"/>
      <c r="BD118" s="260"/>
      <c r="BE118" s="260"/>
      <c r="BF118" s="260"/>
      <c r="BG118" s="210"/>
      <c r="BH118" s="210"/>
      <c r="BI118" s="210"/>
    </row>
    <row r="119" spans="1:61" x14ac:dyDescent="0.25">
      <c r="A119" s="171" t="s">
        <v>91</v>
      </c>
      <c r="B119" s="164"/>
      <c r="C119" s="299" t="s">
        <v>628</v>
      </c>
      <c r="D119" s="166"/>
      <c r="E119" s="168"/>
      <c r="F119" s="505"/>
      <c r="G119" s="168"/>
      <c r="AO119" s="260"/>
      <c r="AP119" s="260"/>
      <c r="AQ119" s="260"/>
      <c r="AR119" s="260"/>
      <c r="AS119" s="260"/>
      <c r="AT119" s="260"/>
      <c r="AU119" s="260"/>
      <c r="AV119" s="260"/>
      <c r="AW119" s="260"/>
      <c r="AX119" s="260"/>
      <c r="AY119" s="260"/>
      <c r="AZ119" s="260"/>
      <c r="BA119" s="260"/>
      <c r="BB119" s="260"/>
      <c r="BC119" s="260"/>
      <c r="BD119" s="260"/>
      <c r="BE119" s="260"/>
      <c r="BF119" s="260"/>
      <c r="BG119" s="210"/>
      <c r="BH119" s="210"/>
      <c r="BI119" s="210"/>
    </row>
    <row r="120" spans="1:61" x14ac:dyDescent="0.25">
      <c r="A120" s="171" t="s">
        <v>91</v>
      </c>
      <c r="B120" s="164"/>
      <c r="C120" s="299" t="s">
        <v>628</v>
      </c>
      <c r="D120" s="166"/>
      <c r="E120" s="168"/>
      <c r="F120" s="505"/>
      <c r="G120" s="168"/>
      <c r="AO120" s="260"/>
      <c r="AP120" s="260"/>
      <c r="AQ120" s="260"/>
      <c r="AR120" s="260"/>
      <c r="AS120" s="260"/>
      <c r="AT120" s="260"/>
      <c r="AU120" s="260"/>
      <c r="AV120" s="260"/>
      <c r="AW120" s="260"/>
      <c r="AX120" s="260"/>
      <c r="AY120" s="260"/>
      <c r="AZ120" s="260"/>
      <c r="BA120" s="260"/>
      <c r="BB120" s="260"/>
      <c r="BC120" s="260"/>
      <c r="BD120" s="260"/>
      <c r="BE120" s="260"/>
      <c r="BF120" s="260"/>
      <c r="BG120" s="210"/>
      <c r="BH120" s="210"/>
      <c r="BI120" s="210"/>
    </row>
    <row r="121" spans="1:61" x14ac:dyDescent="0.25">
      <c r="A121" s="171" t="s">
        <v>91</v>
      </c>
      <c r="B121" s="164"/>
      <c r="C121" s="299" t="s">
        <v>628</v>
      </c>
      <c r="D121" s="166"/>
      <c r="E121" s="168"/>
      <c r="F121" s="505"/>
      <c r="G121" s="168"/>
      <c r="AO121" s="260"/>
      <c r="AP121" s="260"/>
      <c r="AQ121" s="260"/>
      <c r="AR121" s="260"/>
      <c r="AS121" s="260"/>
      <c r="AT121" s="260"/>
      <c r="AU121" s="260"/>
      <c r="AV121" s="260"/>
      <c r="AW121" s="260"/>
      <c r="AX121" s="260"/>
      <c r="AY121" s="260"/>
      <c r="AZ121" s="260"/>
      <c r="BA121" s="260"/>
      <c r="BB121" s="260"/>
      <c r="BC121" s="260"/>
      <c r="BD121" s="260"/>
      <c r="BE121" s="260"/>
      <c r="BF121" s="260"/>
      <c r="BG121" s="210"/>
      <c r="BH121" s="210"/>
      <c r="BI121" s="210"/>
    </row>
    <row r="122" spans="1:61" x14ac:dyDescent="0.25">
      <c r="A122" s="171" t="s">
        <v>91</v>
      </c>
      <c r="B122" s="164"/>
      <c r="C122" s="299" t="s">
        <v>628</v>
      </c>
      <c r="D122" s="166"/>
      <c r="E122" s="168"/>
      <c r="F122" s="505"/>
      <c r="G122" s="168"/>
      <c r="AO122" s="260"/>
      <c r="AP122" s="260"/>
      <c r="AQ122" s="260"/>
      <c r="AR122" s="260"/>
      <c r="AS122" s="260"/>
      <c r="AT122" s="260"/>
      <c r="AU122" s="260"/>
      <c r="AV122" s="260"/>
      <c r="AW122" s="260"/>
      <c r="AX122" s="260"/>
      <c r="AY122" s="260"/>
      <c r="AZ122" s="260"/>
      <c r="BA122" s="260"/>
      <c r="BB122" s="260"/>
      <c r="BC122" s="260"/>
      <c r="BD122" s="260"/>
      <c r="BE122" s="260"/>
      <c r="BF122" s="260"/>
      <c r="BG122" s="210"/>
      <c r="BH122" s="210"/>
      <c r="BI122" s="210"/>
    </row>
    <row r="123" spans="1:61" x14ac:dyDescent="0.25">
      <c r="A123" s="171" t="s">
        <v>91</v>
      </c>
      <c r="B123" s="164"/>
      <c r="C123" s="299" t="s">
        <v>628</v>
      </c>
      <c r="D123" s="166"/>
      <c r="E123" s="168"/>
      <c r="F123" s="505"/>
      <c r="G123" s="168"/>
      <c r="AO123" s="260"/>
      <c r="AP123" s="260"/>
      <c r="AQ123" s="260"/>
      <c r="AR123" s="260"/>
      <c r="AS123" s="260"/>
      <c r="AT123" s="260"/>
      <c r="AU123" s="260"/>
      <c r="AV123" s="260"/>
      <c r="AW123" s="260"/>
      <c r="AX123" s="260"/>
      <c r="AY123" s="260"/>
      <c r="AZ123" s="260"/>
      <c r="BA123" s="260"/>
      <c r="BB123" s="260"/>
      <c r="BC123" s="260"/>
      <c r="BD123" s="260"/>
      <c r="BE123" s="260"/>
      <c r="BF123" s="260"/>
      <c r="BG123" s="210"/>
      <c r="BH123" s="210"/>
      <c r="BI123" s="210"/>
    </row>
    <row r="124" spans="1:61" x14ac:dyDescent="0.25">
      <c r="A124" s="171" t="s">
        <v>91</v>
      </c>
      <c r="B124" s="164"/>
      <c r="C124" s="299" t="s">
        <v>628</v>
      </c>
      <c r="D124" s="166"/>
      <c r="E124" s="168"/>
      <c r="F124" s="505"/>
      <c r="G124" s="168"/>
      <c r="AO124" s="260"/>
      <c r="AP124" s="260"/>
      <c r="AQ124" s="260"/>
      <c r="AR124" s="260"/>
      <c r="AS124" s="260"/>
      <c r="AT124" s="260"/>
      <c r="AU124" s="260"/>
      <c r="AV124" s="260"/>
      <c r="AW124" s="260"/>
      <c r="AX124" s="260"/>
      <c r="AY124" s="260"/>
      <c r="AZ124" s="260"/>
      <c r="BA124" s="260"/>
      <c r="BB124" s="260"/>
      <c r="BC124" s="260"/>
      <c r="BD124" s="260"/>
      <c r="BE124" s="260"/>
      <c r="BF124" s="260"/>
      <c r="BG124" s="210"/>
      <c r="BH124" s="210"/>
      <c r="BI124" s="210"/>
    </row>
    <row r="125" spans="1:61" x14ac:dyDescent="0.25">
      <c r="A125" s="171" t="s">
        <v>91</v>
      </c>
      <c r="B125" s="164"/>
      <c r="C125" s="299" t="s">
        <v>628</v>
      </c>
      <c r="D125" s="166"/>
      <c r="E125" s="168"/>
      <c r="F125" s="505"/>
      <c r="G125" s="168"/>
      <c r="AO125" s="260"/>
      <c r="AP125" s="260"/>
      <c r="AQ125" s="260"/>
      <c r="AR125" s="260"/>
      <c r="AS125" s="260"/>
      <c r="AT125" s="260"/>
      <c r="AU125" s="260"/>
      <c r="AV125" s="260"/>
      <c r="AW125" s="260"/>
      <c r="AX125" s="260"/>
      <c r="AY125" s="260"/>
      <c r="AZ125" s="260"/>
      <c r="BA125" s="260"/>
      <c r="BB125" s="260"/>
      <c r="BC125" s="260"/>
      <c r="BD125" s="260"/>
      <c r="BE125" s="260"/>
      <c r="BF125" s="260"/>
      <c r="BG125" s="210"/>
      <c r="BH125" s="210"/>
      <c r="BI125" s="210"/>
    </row>
    <row r="126" spans="1:61" x14ac:dyDescent="0.25">
      <c r="A126" s="171" t="s">
        <v>91</v>
      </c>
      <c r="B126" s="164"/>
      <c r="C126" s="299" t="s">
        <v>628</v>
      </c>
      <c r="D126" s="166"/>
      <c r="E126" s="168"/>
      <c r="F126" s="505"/>
      <c r="G126" s="168"/>
      <c r="AO126" s="260"/>
      <c r="AP126" s="260"/>
      <c r="AQ126" s="260"/>
      <c r="AR126" s="260"/>
      <c r="AS126" s="260"/>
      <c r="AT126" s="260"/>
      <c r="AU126" s="260"/>
      <c r="AV126" s="260"/>
      <c r="AW126" s="260"/>
      <c r="AX126" s="260"/>
      <c r="AY126" s="260"/>
      <c r="AZ126" s="260"/>
      <c r="BA126" s="260"/>
      <c r="BB126" s="260"/>
      <c r="BC126" s="260"/>
      <c r="BD126" s="260"/>
      <c r="BE126" s="260"/>
      <c r="BF126" s="260"/>
      <c r="BG126" s="210"/>
      <c r="BH126" s="210"/>
      <c r="BI126" s="210"/>
    </row>
    <row r="127" spans="1:61" x14ac:dyDescent="0.25">
      <c r="A127" s="171" t="s">
        <v>91</v>
      </c>
      <c r="B127" s="164"/>
      <c r="C127" s="299" t="s">
        <v>628</v>
      </c>
      <c r="D127" s="166"/>
      <c r="E127" s="168"/>
      <c r="F127" s="505"/>
      <c r="G127" s="168"/>
      <c r="AO127" s="260"/>
      <c r="AP127" s="260"/>
      <c r="AQ127" s="260"/>
      <c r="AR127" s="260"/>
      <c r="AS127" s="260"/>
      <c r="AT127" s="260"/>
      <c r="AU127" s="260"/>
      <c r="AV127" s="260"/>
      <c r="AW127" s="260"/>
      <c r="AX127" s="260"/>
      <c r="AY127" s="260"/>
      <c r="AZ127" s="260"/>
      <c r="BA127" s="260"/>
      <c r="BB127" s="260"/>
      <c r="BC127" s="260"/>
      <c r="BD127" s="260"/>
      <c r="BE127" s="260"/>
      <c r="BF127" s="260"/>
      <c r="BG127" s="210"/>
      <c r="BH127" s="210"/>
      <c r="BI127" s="210"/>
    </row>
    <row r="128" spans="1:61" x14ac:dyDescent="0.25">
      <c r="A128" s="171" t="s">
        <v>91</v>
      </c>
      <c r="B128" s="164"/>
      <c r="C128" s="299" t="s">
        <v>628</v>
      </c>
      <c r="D128" s="166"/>
      <c r="E128" s="168"/>
      <c r="F128" s="505"/>
      <c r="G128" s="168"/>
      <c r="AO128" s="260"/>
      <c r="AP128" s="260"/>
      <c r="AQ128" s="260"/>
      <c r="AR128" s="260"/>
      <c r="AS128" s="260"/>
      <c r="AT128" s="260"/>
      <c r="AU128" s="260"/>
      <c r="AV128" s="260"/>
      <c r="AW128" s="260"/>
      <c r="AX128" s="260"/>
      <c r="AY128" s="260"/>
      <c r="AZ128" s="260"/>
      <c r="BA128" s="260"/>
      <c r="BB128" s="260"/>
      <c r="BC128" s="260"/>
      <c r="BD128" s="260"/>
      <c r="BE128" s="260"/>
      <c r="BF128" s="260"/>
      <c r="BG128" s="210"/>
      <c r="BH128" s="210"/>
      <c r="BI128" s="210"/>
    </row>
    <row r="129" spans="1:61" x14ac:dyDescent="0.25">
      <c r="A129" s="171" t="s">
        <v>91</v>
      </c>
      <c r="B129" s="164"/>
      <c r="C129" s="299" t="s">
        <v>628</v>
      </c>
      <c r="D129" s="166"/>
      <c r="E129" s="168"/>
      <c r="F129" s="505"/>
      <c r="G129" s="168"/>
      <c r="AO129" s="260"/>
      <c r="AP129" s="260"/>
      <c r="AQ129" s="260"/>
      <c r="AR129" s="260"/>
      <c r="AS129" s="260"/>
      <c r="AT129" s="260"/>
      <c r="AU129" s="260"/>
      <c r="AV129" s="260"/>
      <c r="AW129" s="260"/>
      <c r="AX129" s="260"/>
      <c r="AY129" s="260"/>
      <c r="AZ129" s="260"/>
      <c r="BA129" s="260"/>
      <c r="BB129" s="260"/>
      <c r="BC129" s="260"/>
      <c r="BD129" s="260"/>
      <c r="BE129" s="260"/>
      <c r="BF129" s="260"/>
      <c r="BG129" s="210"/>
      <c r="BH129" s="210"/>
      <c r="BI129" s="210"/>
    </row>
    <row r="130" spans="1:61" x14ac:dyDescent="0.25">
      <c r="A130" s="171" t="s">
        <v>91</v>
      </c>
      <c r="B130" s="164"/>
      <c r="C130" s="299" t="s">
        <v>628</v>
      </c>
      <c r="D130" s="166"/>
      <c r="E130" s="168"/>
      <c r="F130" s="505"/>
      <c r="G130" s="168"/>
      <c r="AO130" s="260"/>
      <c r="AP130" s="260"/>
      <c r="AQ130" s="260"/>
      <c r="AR130" s="260"/>
      <c r="AS130" s="260"/>
      <c r="AT130" s="260"/>
      <c r="AU130" s="260"/>
      <c r="AV130" s="260"/>
      <c r="AW130" s="260"/>
      <c r="AX130" s="260"/>
      <c r="AY130" s="260"/>
      <c r="AZ130" s="260"/>
      <c r="BA130" s="260"/>
      <c r="BB130" s="260"/>
      <c r="BC130" s="260"/>
      <c r="BD130" s="260"/>
      <c r="BE130" s="260"/>
      <c r="BF130" s="260"/>
      <c r="BG130" s="210"/>
      <c r="BH130" s="210"/>
      <c r="BI130" s="210"/>
    </row>
    <row r="131" spans="1:61" x14ac:dyDescent="0.25">
      <c r="A131" s="171" t="s">
        <v>91</v>
      </c>
      <c r="B131" s="164"/>
      <c r="C131" s="299" t="s">
        <v>628</v>
      </c>
      <c r="D131" s="166"/>
      <c r="E131" s="168"/>
      <c r="F131" s="505"/>
      <c r="G131" s="168"/>
      <c r="AO131" s="260"/>
      <c r="AP131" s="260"/>
      <c r="AQ131" s="260"/>
      <c r="AR131" s="260"/>
      <c r="AS131" s="260"/>
      <c r="AT131" s="260"/>
      <c r="AU131" s="260"/>
      <c r="AV131" s="260"/>
      <c r="AW131" s="260"/>
      <c r="AX131" s="260"/>
      <c r="AY131" s="260"/>
      <c r="AZ131" s="260"/>
      <c r="BA131" s="260"/>
      <c r="BB131" s="260"/>
      <c r="BC131" s="260"/>
      <c r="BD131" s="260"/>
      <c r="BE131" s="260"/>
      <c r="BF131" s="260"/>
      <c r="BG131" s="210"/>
      <c r="BH131" s="210"/>
      <c r="BI131" s="210"/>
    </row>
    <row r="132" spans="1:61" x14ac:dyDescent="0.25">
      <c r="A132" s="171" t="s">
        <v>91</v>
      </c>
      <c r="B132" s="164"/>
      <c r="C132" s="299" t="s">
        <v>628</v>
      </c>
      <c r="D132" s="166"/>
      <c r="E132" s="168"/>
      <c r="F132" s="505"/>
      <c r="G132" s="168"/>
      <c r="AO132" s="260"/>
      <c r="AP132" s="260"/>
      <c r="AQ132" s="260"/>
      <c r="AR132" s="260"/>
      <c r="AS132" s="260"/>
      <c r="AT132" s="260"/>
      <c r="AU132" s="260"/>
      <c r="AV132" s="260"/>
      <c r="AW132" s="260"/>
      <c r="AX132" s="260"/>
      <c r="AY132" s="260"/>
      <c r="AZ132" s="260"/>
      <c r="BA132" s="260"/>
      <c r="BB132" s="260"/>
      <c r="BC132" s="260"/>
      <c r="BD132" s="260"/>
      <c r="BE132" s="260"/>
      <c r="BF132" s="260"/>
      <c r="BG132" s="210"/>
      <c r="BH132" s="210"/>
      <c r="BI132" s="210"/>
    </row>
    <row r="133" spans="1:61" x14ac:dyDescent="0.25">
      <c r="A133" s="171" t="s">
        <v>91</v>
      </c>
      <c r="B133" s="164"/>
      <c r="C133" s="299" t="s">
        <v>628</v>
      </c>
      <c r="D133" s="166"/>
      <c r="E133" s="168"/>
      <c r="F133" s="505"/>
      <c r="G133" s="168"/>
      <c r="AO133" s="260"/>
      <c r="AP133" s="260"/>
      <c r="AQ133" s="260"/>
      <c r="AR133" s="260"/>
      <c r="AS133" s="260"/>
      <c r="AT133" s="260"/>
      <c r="AU133" s="260"/>
      <c r="AV133" s="260"/>
      <c r="AW133" s="260"/>
      <c r="AX133" s="260"/>
      <c r="AY133" s="260"/>
      <c r="AZ133" s="260"/>
      <c r="BA133" s="260"/>
      <c r="BB133" s="260"/>
      <c r="BC133" s="260"/>
      <c r="BD133" s="260"/>
      <c r="BE133" s="260"/>
      <c r="BF133" s="260"/>
      <c r="BG133" s="210"/>
      <c r="BH133" s="210"/>
      <c r="BI133" s="210"/>
    </row>
    <row r="134" spans="1:61" x14ac:dyDescent="0.25">
      <c r="A134" s="171" t="s">
        <v>91</v>
      </c>
      <c r="B134" s="164"/>
      <c r="C134" s="299" t="s">
        <v>628</v>
      </c>
      <c r="D134" s="166"/>
      <c r="E134" s="168"/>
      <c r="F134" s="505"/>
      <c r="G134" s="168"/>
      <c r="AO134" s="260"/>
      <c r="AP134" s="260"/>
      <c r="AQ134" s="260"/>
      <c r="AR134" s="260"/>
      <c r="AS134" s="260"/>
      <c r="AT134" s="260"/>
      <c r="AU134" s="260"/>
      <c r="AV134" s="260"/>
      <c r="AW134" s="260"/>
      <c r="AX134" s="260"/>
      <c r="AY134" s="260"/>
      <c r="AZ134" s="260"/>
      <c r="BA134" s="260"/>
      <c r="BB134" s="260"/>
      <c r="BC134" s="260"/>
      <c r="BD134" s="260"/>
      <c r="BE134" s="260"/>
      <c r="BF134" s="260"/>
      <c r="BG134" s="210"/>
      <c r="BH134" s="210"/>
      <c r="BI134" s="210"/>
    </row>
    <row r="135" spans="1:61" x14ac:dyDescent="0.25">
      <c r="A135" s="171" t="s">
        <v>91</v>
      </c>
      <c r="B135" s="164"/>
      <c r="C135" s="299" t="s">
        <v>628</v>
      </c>
      <c r="D135" s="166"/>
      <c r="E135" s="168"/>
      <c r="F135" s="505"/>
      <c r="G135" s="168"/>
      <c r="AO135" s="260"/>
      <c r="AP135" s="260"/>
      <c r="AQ135" s="260"/>
      <c r="AR135" s="260"/>
      <c r="AS135" s="260"/>
      <c r="AT135" s="260"/>
      <c r="AU135" s="260"/>
      <c r="AV135" s="260"/>
      <c r="AW135" s="260"/>
      <c r="AX135" s="260"/>
      <c r="AY135" s="260"/>
      <c r="AZ135" s="260"/>
      <c r="BA135" s="260"/>
      <c r="BB135" s="260"/>
      <c r="BC135" s="260"/>
      <c r="BD135" s="260"/>
      <c r="BE135" s="260"/>
      <c r="BF135" s="260"/>
      <c r="BG135" s="210"/>
      <c r="BH135" s="210"/>
      <c r="BI135" s="210"/>
    </row>
    <row r="136" spans="1:61" x14ac:dyDescent="0.25">
      <c r="A136" s="171" t="s">
        <v>91</v>
      </c>
      <c r="B136" s="164"/>
      <c r="C136" s="299" t="s">
        <v>628</v>
      </c>
      <c r="D136" s="166"/>
      <c r="E136" s="168"/>
      <c r="F136" s="505"/>
      <c r="G136" s="168"/>
      <c r="AO136" s="260"/>
      <c r="AP136" s="260"/>
      <c r="AQ136" s="260"/>
      <c r="AR136" s="260"/>
      <c r="AS136" s="260"/>
      <c r="AT136" s="260"/>
      <c r="AU136" s="260"/>
      <c r="AV136" s="260"/>
      <c r="AW136" s="260"/>
      <c r="AX136" s="260"/>
      <c r="AY136" s="260"/>
      <c r="AZ136" s="260"/>
      <c r="BA136" s="260"/>
      <c r="BB136" s="260"/>
      <c r="BC136" s="260"/>
      <c r="BD136" s="260"/>
      <c r="BE136" s="260"/>
      <c r="BF136" s="260"/>
      <c r="BG136" s="210"/>
      <c r="BH136" s="210"/>
      <c r="BI136" s="210"/>
    </row>
    <row r="137" spans="1:61" x14ac:dyDescent="0.25">
      <c r="A137" s="171" t="s">
        <v>91</v>
      </c>
      <c r="B137" s="164"/>
      <c r="C137" s="299" t="s">
        <v>628</v>
      </c>
      <c r="D137" s="166"/>
      <c r="E137" s="168"/>
      <c r="F137" s="505"/>
      <c r="G137" s="168"/>
      <c r="AO137" s="260"/>
      <c r="AP137" s="260"/>
      <c r="AQ137" s="260"/>
      <c r="AR137" s="260"/>
      <c r="AS137" s="260"/>
      <c r="AT137" s="260"/>
      <c r="AU137" s="260"/>
      <c r="AV137" s="260"/>
      <c r="AW137" s="260"/>
      <c r="AX137" s="260"/>
      <c r="AY137" s="260"/>
      <c r="AZ137" s="260"/>
      <c r="BA137" s="260"/>
      <c r="BB137" s="260"/>
      <c r="BC137" s="260"/>
      <c r="BD137" s="260"/>
      <c r="BE137" s="260"/>
      <c r="BF137" s="260"/>
      <c r="BG137" s="210"/>
      <c r="BH137" s="210"/>
      <c r="BI137" s="210"/>
    </row>
    <row r="138" spans="1:61" x14ac:dyDescent="0.25">
      <c r="A138" s="171" t="s">
        <v>91</v>
      </c>
      <c r="B138" s="164"/>
      <c r="C138" s="299" t="s">
        <v>628</v>
      </c>
      <c r="D138" s="166"/>
      <c r="E138" s="168"/>
      <c r="F138" s="505"/>
      <c r="G138" s="168"/>
      <c r="AO138" s="260"/>
      <c r="AP138" s="260"/>
      <c r="AQ138" s="260"/>
      <c r="AR138" s="260"/>
      <c r="AS138" s="260"/>
      <c r="AT138" s="260"/>
      <c r="AU138" s="260"/>
      <c r="AV138" s="260"/>
      <c r="AW138" s="260"/>
      <c r="AX138" s="260"/>
      <c r="AY138" s="260"/>
      <c r="AZ138" s="260"/>
      <c r="BA138" s="260"/>
      <c r="BB138" s="260"/>
      <c r="BC138" s="260"/>
      <c r="BD138" s="260"/>
      <c r="BE138" s="260"/>
      <c r="BF138" s="260"/>
      <c r="BG138" s="210"/>
      <c r="BH138" s="210"/>
      <c r="BI138" s="210"/>
    </row>
    <row r="139" spans="1:61" x14ac:dyDescent="0.25">
      <c r="A139" s="171" t="s">
        <v>91</v>
      </c>
      <c r="B139" s="164"/>
      <c r="C139" s="299" t="s">
        <v>628</v>
      </c>
      <c r="D139" s="166"/>
      <c r="E139" s="168"/>
      <c r="F139" s="505"/>
      <c r="G139" s="168"/>
      <c r="AO139" s="260"/>
      <c r="AP139" s="260"/>
      <c r="AQ139" s="260"/>
      <c r="AR139" s="260"/>
      <c r="AS139" s="260"/>
      <c r="AT139" s="260"/>
      <c r="AU139" s="260"/>
      <c r="AV139" s="260"/>
      <c r="AW139" s="260"/>
      <c r="AX139" s="260"/>
      <c r="AY139" s="260"/>
      <c r="AZ139" s="260"/>
      <c r="BA139" s="260"/>
      <c r="BB139" s="260"/>
      <c r="BC139" s="260"/>
      <c r="BD139" s="260"/>
      <c r="BE139" s="260"/>
      <c r="BF139" s="260"/>
      <c r="BG139" s="210"/>
      <c r="BH139" s="210"/>
      <c r="BI139" s="210"/>
    </row>
    <row r="140" spans="1:61" x14ac:dyDescent="0.25">
      <c r="A140" s="171" t="s">
        <v>91</v>
      </c>
      <c r="B140" s="164"/>
      <c r="C140" s="299" t="s">
        <v>628</v>
      </c>
      <c r="D140" s="166"/>
      <c r="E140" s="168"/>
      <c r="F140" s="505"/>
      <c r="G140" s="168"/>
      <c r="AO140" s="260"/>
      <c r="AP140" s="260"/>
      <c r="AQ140" s="260"/>
      <c r="AR140" s="260"/>
      <c r="AS140" s="260"/>
      <c r="AT140" s="260"/>
      <c r="AU140" s="260"/>
      <c r="AV140" s="260"/>
      <c r="AW140" s="260"/>
      <c r="AX140" s="260"/>
      <c r="AY140" s="260"/>
      <c r="AZ140" s="260"/>
      <c r="BA140" s="260"/>
      <c r="BB140" s="260"/>
      <c r="BC140" s="260"/>
      <c r="BD140" s="260"/>
      <c r="BE140" s="260"/>
      <c r="BF140" s="260"/>
      <c r="BG140" s="210"/>
      <c r="BH140" s="210"/>
      <c r="BI140" s="210"/>
    </row>
    <row r="141" spans="1:61" x14ac:dyDescent="0.25">
      <c r="A141" s="171" t="s">
        <v>91</v>
      </c>
      <c r="B141" s="164"/>
      <c r="C141" s="299" t="s">
        <v>628</v>
      </c>
      <c r="D141" s="166"/>
      <c r="E141" s="168"/>
      <c r="F141" s="505"/>
      <c r="G141" s="168"/>
      <c r="AO141" s="260"/>
      <c r="AP141" s="260"/>
      <c r="AQ141" s="260"/>
      <c r="AR141" s="260"/>
      <c r="AS141" s="260"/>
      <c r="AT141" s="260"/>
      <c r="AU141" s="260"/>
      <c r="AV141" s="260"/>
      <c r="AW141" s="260"/>
      <c r="AX141" s="260"/>
      <c r="AY141" s="260"/>
      <c r="AZ141" s="260"/>
      <c r="BA141" s="260"/>
      <c r="BB141" s="260"/>
      <c r="BC141" s="260"/>
      <c r="BD141" s="260"/>
      <c r="BE141" s="260"/>
      <c r="BF141" s="260"/>
      <c r="BG141" s="210"/>
      <c r="BH141" s="210"/>
      <c r="BI141" s="210"/>
    </row>
    <row r="142" spans="1:61" x14ac:dyDescent="0.25">
      <c r="A142" s="171" t="s">
        <v>91</v>
      </c>
      <c r="B142" s="164"/>
      <c r="C142" s="299" t="s">
        <v>628</v>
      </c>
      <c r="D142" s="166"/>
      <c r="E142" s="168"/>
      <c r="F142" s="505"/>
      <c r="G142" s="168"/>
      <c r="AO142" s="260"/>
      <c r="AP142" s="260"/>
      <c r="AQ142" s="260"/>
      <c r="AR142" s="260"/>
      <c r="AS142" s="260"/>
      <c r="AT142" s="260"/>
      <c r="AU142" s="260"/>
      <c r="AV142" s="260"/>
      <c r="AW142" s="260"/>
      <c r="AX142" s="260"/>
      <c r="AY142" s="260"/>
      <c r="AZ142" s="260"/>
      <c r="BA142" s="260"/>
      <c r="BB142" s="260"/>
      <c r="BC142" s="260"/>
      <c r="BD142" s="260"/>
      <c r="BE142" s="260"/>
      <c r="BF142" s="260"/>
      <c r="BG142" s="210"/>
      <c r="BH142" s="210"/>
      <c r="BI142" s="210"/>
    </row>
    <row r="143" spans="1:61" x14ac:dyDescent="0.25">
      <c r="A143" s="171" t="s">
        <v>91</v>
      </c>
      <c r="B143" s="164"/>
      <c r="C143" s="299" t="s">
        <v>628</v>
      </c>
      <c r="D143" s="166"/>
      <c r="E143" s="168"/>
      <c r="F143" s="505"/>
      <c r="G143" s="168"/>
      <c r="AO143" s="260"/>
      <c r="AP143" s="260"/>
      <c r="AQ143" s="260"/>
      <c r="AR143" s="260"/>
      <c r="AS143" s="260"/>
      <c r="AT143" s="260"/>
      <c r="AU143" s="260"/>
      <c r="AV143" s="260"/>
      <c r="AW143" s="260"/>
      <c r="AX143" s="260"/>
      <c r="AY143" s="260"/>
      <c r="AZ143" s="260"/>
      <c r="BA143" s="260"/>
      <c r="BB143" s="260"/>
      <c r="BC143" s="260"/>
      <c r="BD143" s="260"/>
      <c r="BE143" s="260"/>
      <c r="BF143" s="260"/>
      <c r="BG143" s="210"/>
      <c r="BH143" s="210"/>
      <c r="BI143" s="210"/>
    </row>
    <row r="144" spans="1:61" x14ac:dyDescent="0.25">
      <c r="A144" s="171" t="s">
        <v>91</v>
      </c>
      <c r="B144" s="164"/>
      <c r="C144" s="299" t="s">
        <v>628</v>
      </c>
      <c r="D144" s="166"/>
      <c r="E144" s="168"/>
      <c r="F144" s="505"/>
      <c r="G144" s="168"/>
      <c r="AO144" s="260"/>
      <c r="AP144" s="260"/>
      <c r="AQ144" s="260"/>
      <c r="AR144" s="260"/>
      <c r="AS144" s="260"/>
      <c r="AT144" s="260"/>
      <c r="AU144" s="260"/>
      <c r="AV144" s="260"/>
      <c r="AW144" s="260"/>
      <c r="AX144" s="260"/>
      <c r="AY144" s="260"/>
      <c r="AZ144" s="260"/>
      <c r="BA144" s="260"/>
      <c r="BB144" s="260"/>
      <c r="BC144" s="260"/>
      <c r="BD144" s="260"/>
      <c r="BE144" s="260"/>
      <c r="BF144" s="260"/>
      <c r="BG144" s="210"/>
      <c r="BH144" s="210"/>
      <c r="BI144" s="210"/>
    </row>
    <row r="145" spans="1:61" x14ac:dyDescent="0.25">
      <c r="A145" s="171" t="s">
        <v>91</v>
      </c>
      <c r="B145" s="164"/>
      <c r="C145" s="299" t="s">
        <v>628</v>
      </c>
      <c r="D145" s="166"/>
      <c r="E145" s="168"/>
      <c r="F145" s="505"/>
      <c r="G145" s="168"/>
      <c r="AO145" s="260"/>
      <c r="AP145" s="260"/>
      <c r="AQ145" s="260"/>
      <c r="AR145" s="260"/>
      <c r="AS145" s="260"/>
      <c r="AT145" s="260"/>
      <c r="AU145" s="260"/>
      <c r="AV145" s="260"/>
      <c r="AW145" s="260"/>
      <c r="AX145" s="260"/>
      <c r="AY145" s="260"/>
      <c r="AZ145" s="260"/>
      <c r="BA145" s="260"/>
      <c r="BB145" s="260"/>
      <c r="BC145" s="260"/>
      <c r="BD145" s="260"/>
      <c r="BE145" s="260"/>
      <c r="BF145" s="260"/>
      <c r="BG145" s="210"/>
      <c r="BH145" s="210"/>
      <c r="BI145" s="210"/>
    </row>
    <row r="146" spans="1:61" x14ac:dyDescent="0.25">
      <c r="A146" s="171" t="s">
        <v>91</v>
      </c>
      <c r="B146" s="164"/>
      <c r="C146" s="299" t="s">
        <v>628</v>
      </c>
      <c r="D146" s="166"/>
      <c r="E146" s="168"/>
      <c r="F146" s="505"/>
      <c r="G146" s="168"/>
      <c r="AO146" s="260"/>
      <c r="AP146" s="260"/>
      <c r="AQ146" s="260"/>
      <c r="AR146" s="260"/>
      <c r="AS146" s="260"/>
      <c r="AT146" s="260"/>
      <c r="AU146" s="260"/>
      <c r="AV146" s="260"/>
      <c r="AW146" s="260"/>
      <c r="AX146" s="260"/>
      <c r="AY146" s="260"/>
      <c r="AZ146" s="260"/>
      <c r="BA146" s="260"/>
      <c r="BB146" s="260"/>
      <c r="BC146" s="260"/>
      <c r="BD146" s="260"/>
      <c r="BE146" s="260"/>
      <c r="BF146" s="260"/>
      <c r="BG146" s="210"/>
      <c r="BH146" s="210"/>
      <c r="BI146" s="210"/>
    </row>
    <row r="147" spans="1:61" x14ac:dyDescent="0.25">
      <c r="A147" s="171" t="s">
        <v>91</v>
      </c>
      <c r="B147" s="164"/>
      <c r="C147" s="299" t="s">
        <v>628</v>
      </c>
      <c r="D147" s="166"/>
      <c r="E147" s="168"/>
      <c r="F147" s="505"/>
      <c r="G147" s="168"/>
      <c r="AO147" s="260"/>
      <c r="AP147" s="260"/>
      <c r="AQ147" s="260"/>
      <c r="AR147" s="260"/>
      <c r="AS147" s="260"/>
      <c r="AT147" s="260"/>
      <c r="AU147" s="260"/>
      <c r="AV147" s="260"/>
      <c r="AW147" s="260"/>
      <c r="AX147" s="260"/>
      <c r="AY147" s="260"/>
      <c r="AZ147" s="260"/>
      <c r="BA147" s="260"/>
      <c r="BB147" s="260"/>
      <c r="BC147" s="260"/>
      <c r="BD147" s="260"/>
      <c r="BE147" s="260"/>
      <c r="BF147" s="260"/>
      <c r="BG147" s="210"/>
      <c r="BH147" s="210"/>
      <c r="BI147" s="210"/>
    </row>
    <row r="148" spans="1:61" x14ac:dyDescent="0.25">
      <c r="A148" s="171" t="s">
        <v>91</v>
      </c>
      <c r="B148" s="164"/>
      <c r="C148" s="299" t="s">
        <v>628</v>
      </c>
      <c r="D148" s="166"/>
      <c r="E148" s="168"/>
      <c r="F148" s="505"/>
      <c r="G148" s="168"/>
      <c r="AO148" s="260"/>
      <c r="AP148" s="260"/>
      <c r="AQ148" s="260"/>
      <c r="AR148" s="260"/>
      <c r="AS148" s="260"/>
      <c r="AT148" s="260"/>
      <c r="AU148" s="260"/>
      <c r="AV148" s="260"/>
      <c r="AW148" s="260"/>
      <c r="AX148" s="260"/>
      <c r="AY148" s="260"/>
      <c r="AZ148" s="260"/>
      <c r="BA148" s="260"/>
      <c r="BB148" s="260"/>
      <c r="BC148" s="260"/>
      <c r="BD148" s="260"/>
      <c r="BE148" s="260"/>
      <c r="BF148" s="260"/>
      <c r="BG148" s="210"/>
      <c r="BH148" s="210"/>
      <c r="BI148" s="210"/>
    </row>
    <row r="149" spans="1:61" x14ac:dyDescent="0.25">
      <c r="A149" s="171" t="s">
        <v>91</v>
      </c>
      <c r="B149" s="164"/>
      <c r="C149" s="299" t="s">
        <v>628</v>
      </c>
      <c r="D149" s="166"/>
      <c r="E149" s="168"/>
      <c r="F149" s="505"/>
      <c r="G149" s="168"/>
      <c r="AO149" s="260"/>
      <c r="AP149" s="260"/>
      <c r="AQ149" s="260"/>
      <c r="AR149" s="260"/>
      <c r="AS149" s="260"/>
      <c r="AT149" s="260"/>
      <c r="AU149" s="260"/>
      <c r="AV149" s="260"/>
      <c r="AW149" s="260"/>
      <c r="AX149" s="260"/>
      <c r="AY149" s="260"/>
      <c r="AZ149" s="260"/>
      <c r="BA149" s="260"/>
      <c r="BB149" s="260"/>
      <c r="BC149" s="260"/>
      <c r="BD149" s="260"/>
      <c r="BE149" s="260"/>
      <c r="BF149" s="260"/>
      <c r="BG149" s="210"/>
      <c r="BH149" s="210"/>
      <c r="BI149" s="210"/>
    </row>
    <row r="150" spans="1:61" x14ac:dyDescent="0.25">
      <c r="A150" s="171" t="s">
        <v>91</v>
      </c>
      <c r="B150" s="164"/>
      <c r="C150" s="299" t="s">
        <v>628</v>
      </c>
      <c r="D150" s="166"/>
      <c r="E150" s="168"/>
      <c r="F150" s="505"/>
      <c r="G150" s="168"/>
      <c r="AO150" s="260"/>
      <c r="AP150" s="260"/>
      <c r="AQ150" s="260"/>
      <c r="AR150" s="260"/>
      <c r="AS150" s="260"/>
      <c r="AT150" s="260"/>
      <c r="AU150" s="260"/>
      <c r="AV150" s="260"/>
      <c r="AW150" s="260"/>
      <c r="AX150" s="260"/>
      <c r="AY150" s="260"/>
      <c r="AZ150" s="260"/>
      <c r="BA150" s="260"/>
      <c r="BB150" s="260"/>
      <c r="BC150" s="260"/>
      <c r="BD150" s="260"/>
      <c r="BE150" s="260"/>
      <c r="BF150" s="260"/>
      <c r="BG150" s="210"/>
      <c r="BH150" s="210"/>
      <c r="BI150" s="210"/>
    </row>
    <row r="151" spans="1:61" x14ac:dyDescent="0.25">
      <c r="A151" s="171" t="s">
        <v>91</v>
      </c>
      <c r="B151" s="164"/>
      <c r="C151" s="299" t="s">
        <v>628</v>
      </c>
      <c r="D151" s="166"/>
      <c r="E151" s="168"/>
      <c r="F151" s="505"/>
      <c r="G151" s="168"/>
      <c r="AO151" s="260"/>
      <c r="AP151" s="260"/>
      <c r="AQ151" s="260"/>
      <c r="AR151" s="260"/>
      <c r="AS151" s="260"/>
      <c r="AT151" s="260"/>
      <c r="AU151" s="260"/>
      <c r="AV151" s="260"/>
      <c r="AW151" s="260"/>
      <c r="AX151" s="260"/>
      <c r="AY151" s="260"/>
      <c r="AZ151" s="260"/>
      <c r="BA151" s="260"/>
      <c r="BB151" s="260"/>
      <c r="BC151" s="260"/>
      <c r="BD151" s="260"/>
      <c r="BE151" s="260"/>
      <c r="BF151" s="260"/>
      <c r="BG151" s="210"/>
      <c r="BH151" s="210"/>
      <c r="BI151" s="210"/>
    </row>
    <row r="152" spans="1:61" x14ac:dyDescent="0.25">
      <c r="A152" s="171" t="s">
        <v>91</v>
      </c>
      <c r="B152" s="164"/>
      <c r="C152" s="299" t="s">
        <v>628</v>
      </c>
      <c r="D152" s="166"/>
      <c r="E152" s="168"/>
      <c r="F152" s="505"/>
      <c r="G152" s="168"/>
      <c r="AO152" s="260"/>
      <c r="AP152" s="260"/>
      <c r="AQ152" s="260"/>
      <c r="AR152" s="260"/>
      <c r="AS152" s="260"/>
      <c r="AT152" s="260"/>
      <c r="AU152" s="260"/>
      <c r="AV152" s="260"/>
      <c r="AW152" s="260"/>
      <c r="AX152" s="260"/>
      <c r="AY152" s="260"/>
      <c r="AZ152" s="260"/>
      <c r="BA152" s="260"/>
      <c r="BB152" s="260"/>
      <c r="BC152" s="260"/>
      <c r="BD152" s="260"/>
      <c r="BE152" s="260"/>
      <c r="BF152" s="260"/>
      <c r="BG152" s="210"/>
      <c r="BH152" s="210"/>
      <c r="BI152" s="210"/>
    </row>
    <row r="153" spans="1:61" x14ac:dyDescent="0.25">
      <c r="A153" s="171" t="s">
        <v>91</v>
      </c>
      <c r="B153" s="164"/>
      <c r="C153" s="299" t="s">
        <v>628</v>
      </c>
      <c r="D153" s="166"/>
      <c r="E153" s="168"/>
      <c r="F153" s="505"/>
      <c r="G153" s="168"/>
      <c r="AO153" s="260"/>
      <c r="AP153" s="260"/>
      <c r="AQ153" s="260"/>
      <c r="AR153" s="260"/>
      <c r="AS153" s="260"/>
      <c r="AT153" s="260"/>
      <c r="AU153" s="260"/>
      <c r="AV153" s="260"/>
      <c r="AW153" s="260"/>
      <c r="AX153" s="260"/>
      <c r="AY153" s="260"/>
      <c r="AZ153" s="260"/>
      <c r="BA153" s="260"/>
      <c r="BB153" s="260"/>
      <c r="BC153" s="260"/>
      <c r="BD153" s="260"/>
      <c r="BE153" s="260"/>
      <c r="BF153" s="260"/>
      <c r="BG153" s="210"/>
      <c r="BH153" s="210"/>
      <c r="BI153" s="210"/>
    </row>
    <row r="154" spans="1:61" x14ac:dyDescent="0.25">
      <c r="A154" s="171" t="s">
        <v>91</v>
      </c>
      <c r="B154" s="164"/>
      <c r="C154" s="299" t="s">
        <v>628</v>
      </c>
      <c r="D154" s="166"/>
      <c r="E154" s="168"/>
      <c r="F154" s="505"/>
      <c r="G154" s="168"/>
      <c r="AO154" s="260"/>
      <c r="AP154" s="260"/>
      <c r="AQ154" s="260"/>
      <c r="AR154" s="260"/>
      <c r="AS154" s="260"/>
      <c r="AT154" s="260"/>
      <c r="AU154" s="260"/>
      <c r="AV154" s="260"/>
      <c r="AW154" s="260"/>
      <c r="AX154" s="260"/>
      <c r="AY154" s="260"/>
      <c r="AZ154" s="260"/>
      <c r="BA154" s="260"/>
      <c r="BB154" s="260"/>
      <c r="BC154" s="260"/>
      <c r="BD154" s="260"/>
      <c r="BE154" s="260"/>
      <c r="BF154" s="260"/>
      <c r="BG154" s="210"/>
      <c r="BH154" s="210"/>
      <c r="BI154" s="210"/>
    </row>
    <row r="155" spans="1:61" x14ac:dyDescent="0.25">
      <c r="A155" s="171" t="s">
        <v>91</v>
      </c>
      <c r="B155" s="164"/>
      <c r="C155" s="299" t="s">
        <v>628</v>
      </c>
      <c r="D155" s="166"/>
      <c r="E155" s="168"/>
      <c r="F155" s="505"/>
      <c r="G155" s="168"/>
      <c r="AO155" s="260"/>
      <c r="AP155" s="260"/>
      <c r="AQ155" s="260"/>
      <c r="AR155" s="260"/>
      <c r="AS155" s="260"/>
      <c r="AT155" s="260"/>
      <c r="AU155" s="260"/>
      <c r="AV155" s="260"/>
      <c r="AW155" s="260"/>
      <c r="AX155" s="260"/>
      <c r="AY155" s="260"/>
      <c r="AZ155" s="260"/>
      <c r="BA155" s="260"/>
      <c r="BB155" s="260"/>
      <c r="BC155" s="260"/>
      <c r="BD155" s="260"/>
      <c r="BE155" s="260"/>
      <c r="BF155" s="260"/>
      <c r="BG155" s="210"/>
      <c r="BH155" s="210"/>
      <c r="BI155" s="210"/>
    </row>
    <row r="156" spans="1:61" x14ac:dyDescent="0.25">
      <c r="A156" s="171" t="s">
        <v>91</v>
      </c>
      <c r="B156" s="164"/>
      <c r="C156" s="299" t="s">
        <v>628</v>
      </c>
      <c r="D156" s="166"/>
      <c r="E156" s="168"/>
      <c r="F156" s="505"/>
      <c r="G156" s="168"/>
      <c r="AO156" s="260"/>
      <c r="AP156" s="260"/>
      <c r="AQ156" s="260"/>
      <c r="AR156" s="260"/>
      <c r="AS156" s="260"/>
      <c r="AT156" s="260"/>
      <c r="AU156" s="260"/>
      <c r="AV156" s="260"/>
      <c r="AW156" s="260"/>
      <c r="AX156" s="260"/>
      <c r="AY156" s="260"/>
      <c r="AZ156" s="260"/>
      <c r="BA156" s="260"/>
      <c r="BB156" s="260"/>
      <c r="BC156" s="260"/>
      <c r="BD156" s="260"/>
      <c r="BE156" s="260"/>
      <c r="BF156" s="260"/>
      <c r="BG156" s="210"/>
      <c r="BH156" s="210"/>
      <c r="BI156" s="210"/>
    </row>
    <row r="157" spans="1:61" x14ac:dyDescent="0.25">
      <c r="A157" s="171" t="s">
        <v>91</v>
      </c>
      <c r="B157" s="164"/>
      <c r="C157" s="299" t="s">
        <v>628</v>
      </c>
      <c r="D157" s="166"/>
      <c r="E157" s="168"/>
      <c r="F157" s="505"/>
      <c r="G157" s="168"/>
      <c r="AO157" s="260"/>
      <c r="AP157" s="260"/>
      <c r="AQ157" s="260"/>
      <c r="AR157" s="260"/>
      <c r="AS157" s="260"/>
      <c r="AT157" s="260"/>
      <c r="AU157" s="260"/>
      <c r="AV157" s="260"/>
      <c r="AW157" s="260"/>
      <c r="AX157" s="260"/>
      <c r="AY157" s="260"/>
      <c r="AZ157" s="260"/>
      <c r="BA157" s="260"/>
      <c r="BB157" s="260"/>
      <c r="BC157" s="260"/>
      <c r="BD157" s="260"/>
      <c r="BE157" s="260"/>
      <c r="BF157" s="260"/>
      <c r="BG157" s="210"/>
      <c r="BH157" s="210"/>
      <c r="BI157" s="210"/>
    </row>
    <row r="158" spans="1:61" x14ac:dyDescent="0.25">
      <c r="A158" s="171" t="s">
        <v>91</v>
      </c>
      <c r="B158" s="164"/>
      <c r="C158" s="299" t="s">
        <v>628</v>
      </c>
      <c r="D158" s="166"/>
      <c r="E158" s="168"/>
      <c r="F158" s="505"/>
      <c r="G158" s="168"/>
      <c r="AO158" s="260"/>
      <c r="AP158" s="260"/>
      <c r="AQ158" s="260"/>
      <c r="AR158" s="260"/>
      <c r="AS158" s="260"/>
      <c r="AT158" s="260"/>
      <c r="AU158" s="260"/>
      <c r="AV158" s="260"/>
      <c r="AW158" s="260"/>
      <c r="AX158" s="260"/>
      <c r="AY158" s="260"/>
      <c r="AZ158" s="260"/>
      <c r="BA158" s="260"/>
      <c r="BB158" s="260"/>
      <c r="BC158" s="260"/>
      <c r="BD158" s="260"/>
      <c r="BE158" s="260"/>
      <c r="BF158" s="260"/>
      <c r="BG158" s="210"/>
      <c r="BH158" s="210"/>
      <c r="BI158" s="210"/>
    </row>
    <row r="159" spans="1:61" x14ac:dyDescent="0.25">
      <c r="A159" s="171" t="s">
        <v>91</v>
      </c>
      <c r="B159" s="164"/>
      <c r="C159" s="299" t="s">
        <v>628</v>
      </c>
      <c r="D159" s="166"/>
      <c r="E159" s="168"/>
      <c r="F159" s="505"/>
      <c r="G159" s="168"/>
      <c r="AO159" s="260"/>
      <c r="AP159" s="260"/>
      <c r="AQ159" s="260"/>
      <c r="AR159" s="260"/>
      <c r="AS159" s="260"/>
      <c r="AT159" s="260"/>
      <c r="AU159" s="260"/>
      <c r="AV159" s="260"/>
      <c r="AW159" s="260"/>
      <c r="AX159" s="260"/>
      <c r="AY159" s="260"/>
      <c r="AZ159" s="260"/>
      <c r="BA159" s="260"/>
      <c r="BB159" s="260"/>
      <c r="BC159" s="260"/>
      <c r="BD159" s="260"/>
      <c r="BE159" s="260"/>
      <c r="BF159" s="260"/>
      <c r="BG159" s="210"/>
      <c r="BH159" s="210"/>
      <c r="BI159" s="210"/>
    </row>
    <row r="160" spans="1:61" x14ac:dyDescent="0.25">
      <c r="A160" s="171" t="s">
        <v>91</v>
      </c>
      <c r="B160" s="164"/>
      <c r="C160" s="299" t="s">
        <v>628</v>
      </c>
      <c r="D160" s="166"/>
      <c r="E160" s="168"/>
      <c r="F160" s="505"/>
      <c r="G160" s="168"/>
      <c r="AO160" s="260"/>
      <c r="AP160" s="260"/>
      <c r="AQ160" s="260"/>
      <c r="AR160" s="260"/>
      <c r="AS160" s="260"/>
      <c r="AT160" s="260"/>
      <c r="AU160" s="260"/>
      <c r="AV160" s="260"/>
      <c r="AW160" s="260"/>
      <c r="AX160" s="260"/>
      <c r="AY160" s="260"/>
      <c r="AZ160" s="260"/>
      <c r="BA160" s="260"/>
      <c r="BB160" s="260"/>
      <c r="BC160" s="260"/>
      <c r="BD160" s="260"/>
      <c r="BE160" s="260"/>
      <c r="BF160" s="260"/>
      <c r="BG160" s="210"/>
      <c r="BH160" s="210"/>
      <c r="BI160" s="210"/>
    </row>
    <row r="161" spans="1:61" x14ac:dyDescent="0.25">
      <c r="A161" s="171" t="s">
        <v>91</v>
      </c>
      <c r="B161" s="164"/>
      <c r="C161" s="299" t="s">
        <v>628</v>
      </c>
      <c r="D161" s="166"/>
      <c r="E161" s="168"/>
      <c r="F161" s="505"/>
      <c r="G161" s="168"/>
      <c r="AO161" s="260"/>
      <c r="AP161" s="260"/>
      <c r="AQ161" s="260"/>
      <c r="AR161" s="260"/>
      <c r="AS161" s="260"/>
      <c r="AT161" s="260"/>
      <c r="AU161" s="260"/>
      <c r="AV161" s="260"/>
      <c r="AW161" s="260"/>
      <c r="AX161" s="260"/>
      <c r="AY161" s="260"/>
      <c r="AZ161" s="260"/>
      <c r="BA161" s="260"/>
      <c r="BB161" s="260"/>
      <c r="BC161" s="260"/>
      <c r="BD161" s="260"/>
      <c r="BE161" s="260"/>
      <c r="BF161" s="260"/>
      <c r="BG161" s="210"/>
      <c r="BH161" s="210"/>
      <c r="BI161" s="210"/>
    </row>
    <row r="162" spans="1:61" x14ac:dyDescent="0.25">
      <c r="A162" s="171" t="s">
        <v>91</v>
      </c>
      <c r="B162" s="164"/>
      <c r="C162" s="299" t="s">
        <v>628</v>
      </c>
      <c r="D162" s="166"/>
      <c r="E162" s="168"/>
      <c r="F162" s="505"/>
      <c r="G162" s="168"/>
      <c r="AO162" s="260"/>
      <c r="AP162" s="260"/>
      <c r="AQ162" s="260"/>
      <c r="AR162" s="260"/>
      <c r="AS162" s="260"/>
      <c r="AT162" s="260"/>
      <c r="AU162" s="260"/>
      <c r="AV162" s="260"/>
      <c r="AW162" s="260"/>
      <c r="AX162" s="260"/>
      <c r="AY162" s="260"/>
      <c r="AZ162" s="260"/>
      <c r="BA162" s="260"/>
      <c r="BB162" s="260"/>
      <c r="BC162" s="260"/>
      <c r="BD162" s="260"/>
      <c r="BE162" s="260"/>
      <c r="BF162" s="260"/>
      <c r="BG162" s="210"/>
      <c r="BH162" s="210"/>
      <c r="BI162" s="210"/>
    </row>
    <row r="163" spans="1:61" x14ac:dyDescent="0.25">
      <c r="A163" s="171" t="s">
        <v>91</v>
      </c>
      <c r="B163" s="164"/>
      <c r="C163" s="299" t="s">
        <v>628</v>
      </c>
      <c r="D163" s="166"/>
      <c r="E163" s="168"/>
      <c r="F163" s="505"/>
      <c r="G163" s="168"/>
      <c r="AO163" s="260"/>
      <c r="AP163" s="260"/>
      <c r="AQ163" s="260"/>
      <c r="AR163" s="260"/>
      <c r="AS163" s="260"/>
      <c r="AT163" s="260"/>
      <c r="AU163" s="260"/>
      <c r="AV163" s="260"/>
      <c r="AW163" s="260"/>
      <c r="AX163" s="260"/>
      <c r="AY163" s="260"/>
      <c r="AZ163" s="260"/>
      <c r="BA163" s="260"/>
      <c r="BB163" s="260"/>
      <c r="BC163" s="260"/>
      <c r="BD163" s="260"/>
      <c r="BE163" s="260"/>
      <c r="BF163" s="260"/>
      <c r="BG163" s="210"/>
      <c r="BH163" s="210"/>
      <c r="BI163" s="210"/>
    </row>
    <row r="164" spans="1:61" x14ac:dyDescent="0.25">
      <c r="A164" s="171" t="s">
        <v>91</v>
      </c>
      <c r="B164" s="164"/>
      <c r="C164" s="299" t="s">
        <v>628</v>
      </c>
      <c r="D164" s="166"/>
      <c r="E164" s="168"/>
      <c r="F164" s="505"/>
      <c r="G164" s="168"/>
      <c r="AO164" s="260"/>
      <c r="AP164" s="260"/>
      <c r="AQ164" s="260"/>
      <c r="AR164" s="260"/>
      <c r="AS164" s="260"/>
      <c r="AT164" s="260"/>
      <c r="AU164" s="260"/>
      <c r="AV164" s="260"/>
      <c r="AW164" s="260"/>
      <c r="AX164" s="260"/>
      <c r="AY164" s="260"/>
      <c r="AZ164" s="260"/>
      <c r="BA164" s="260"/>
      <c r="BB164" s="260"/>
      <c r="BC164" s="260"/>
      <c r="BD164" s="260"/>
      <c r="BE164" s="260"/>
      <c r="BF164" s="260"/>
      <c r="BG164" s="210"/>
      <c r="BH164" s="210"/>
      <c r="BI164" s="210"/>
    </row>
    <row r="165" spans="1:61" x14ac:dyDescent="0.25">
      <c r="A165" s="171" t="s">
        <v>91</v>
      </c>
      <c r="B165" s="164"/>
      <c r="C165" s="299" t="s">
        <v>628</v>
      </c>
      <c r="D165" s="166"/>
      <c r="E165" s="168"/>
      <c r="F165" s="505"/>
      <c r="G165" s="168"/>
      <c r="AO165" s="260"/>
      <c r="AP165" s="260"/>
      <c r="AQ165" s="260"/>
      <c r="AR165" s="260"/>
      <c r="AS165" s="260"/>
      <c r="AT165" s="260"/>
      <c r="AU165" s="260"/>
      <c r="AV165" s="260"/>
      <c r="AW165" s="260"/>
      <c r="AX165" s="260"/>
      <c r="AY165" s="260"/>
      <c r="AZ165" s="260"/>
      <c r="BA165" s="260"/>
      <c r="BB165" s="260"/>
      <c r="BC165" s="260"/>
      <c r="BD165" s="260"/>
      <c r="BE165" s="260"/>
      <c r="BF165" s="260"/>
      <c r="BG165" s="210"/>
      <c r="BH165" s="210"/>
      <c r="BI165" s="210"/>
    </row>
    <row r="166" spans="1:61" x14ac:dyDescent="0.25">
      <c r="A166" s="171" t="s">
        <v>91</v>
      </c>
      <c r="B166" s="164"/>
      <c r="C166" s="299" t="s">
        <v>628</v>
      </c>
      <c r="D166" s="166"/>
      <c r="E166" s="168"/>
      <c r="F166" s="505"/>
      <c r="G166" s="168"/>
      <c r="AO166" s="260"/>
      <c r="AP166" s="260"/>
      <c r="AQ166" s="260"/>
      <c r="AR166" s="260"/>
      <c r="AS166" s="260"/>
      <c r="AT166" s="260"/>
      <c r="AU166" s="260"/>
      <c r="AV166" s="260"/>
      <c r="AW166" s="260"/>
      <c r="AX166" s="260"/>
      <c r="AY166" s="260"/>
      <c r="AZ166" s="260"/>
      <c r="BA166" s="260"/>
      <c r="BB166" s="260"/>
      <c r="BC166" s="260"/>
      <c r="BD166" s="260"/>
      <c r="BE166" s="260"/>
      <c r="BF166" s="260"/>
      <c r="BG166" s="210"/>
      <c r="BH166" s="210"/>
      <c r="BI166" s="210"/>
    </row>
    <row r="167" spans="1:61" x14ac:dyDescent="0.25">
      <c r="A167" s="171" t="s">
        <v>91</v>
      </c>
      <c r="B167" s="164"/>
      <c r="C167" s="299" t="s">
        <v>628</v>
      </c>
      <c r="D167" s="166"/>
      <c r="E167" s="168"/>
      <c r="F167" s="505"/>
      <c r="G167" s="168"/>
      <c r="AO167" s="260"/>
      <c r="AP167" s="260"/>
      <c r="AQ167" s="260"/>
      <c r="AR167" s="260"/>
      <c r="AS167" s="260"/>
      <c r="AT167" s="260"/>
      <c r="AU167" s="260"/>
      <c r="AV167" s="260"/>
      <c r="AW167" s="260"/>
      <c r="AX167" s="260"/>
      <c r="AY167" s="260"/>
      <c r="AZ167" s="260"/>
      <c r="BA167" s="260"/>
      <c r="BB167" s="260"/>
      <c r="BC167" s="260"/>
      <c r="BD167" s="260"/>
      <c r="BE167" s="260"/>
      <c r="BF167" s="260"/>
      <c r="BG167" s="210"/>
      <c r="BH167" s="210"/>
      <c r="BI167" s="210"/>
    </row>
    <row r="168" spans="1:61" x14ac:dyDescent="0.25">
      <c r="A168" s="171" t="s">
        <v>91</v>
      </c>
      <c r="B168" s="164"/>
      <c r="C168" s="299" t="s">
        <v>628</v>
      </c>
      <c r="D168" s="166"/>
      <c r="E168" s="168"/>
      <c r="F168" s="505"/>
      <c r="G168" s="168"/>
      <c r="AO168" s="260"/>
      <c r="AP168" s="260"/>
      <c r="AQ168" s="260"/>
      <c r="AR168" s="260"/>
      <c r="AS168" s="260"/>
      <c r="AT168" s="260"/>
      <c r="AU168" s="260"/>
      <c r="AV168" s="260"/>
      <c r="AW168" s="260"/>
      <c r="AX168" s="260"/>
      <c r="AY168" s="260"/>
      <c r="AZ168" s="260"/>
      <c r="BA168" s="260"/>
      <c r="BB168" s="260"/>
      <c r="BC168" s="260"/>
      <c r="BD168" s="260"/>
      <c r="BE168" s="260"/>
      <c r="BF168" s="260"/>
      <c r="BG168" s="210"/>
      <c r="BH168" s="210"/>
      <c r="BI168" s="210"/>
    </row>
    <row r="169" spans="1:61" x14ac:dyDescent="0.25">
      <c r="A169" s="171" t="s">
        <v>91</v>
      </c>
      <c r="B169" s="164"/>
      <c r="C169" s="299" t="s">
        <v>628</v>
      </c>
      <c r="D169" s="166"/>
      <c r="E169" s="168"/>
      <c r="F169" s="505"/>
      <c r="G169" s="168"/>
      <c r="AO169" s="260"/>
      <c r="AP169" s="260"/>
      <c r="AQ169" s="260"/>
      <c r="AR169" s="260"/>
      <c r="AS169" s="260"/>
      <c r="AT169" s="260"/>
      <c r="AU169" s="260"/>
      <c r="AV169" s="260"/>
      <c r="AW169" s="260"/>
      <c r="AX169" s="260"/>
      <c r="AY169" s="260"/>
      <c r="AZ169" s="260"/>
      <c r="BA169" s="260"/>
      <c r="BB169" s="260"/>
      <c r="BC169" s="260"/>
      <c r="BD169" s="260"/>
      <c r="BE169" s="260"/>
      <c r="BF169" s="260"/>
      <c r="BG169" s="210"/>
      <c r="BH169" s="210"/>
      <c r="BI169" s="210"/>
    </row>
    <row r="170" spans="1:61" x14ac:dyDescent="0.25">
      <c r="A170" s="171" t="s">
        <v>91</v>
      </c>
      <c r="B170" s="164"/>
      <c r="C170" s="299" t="s">
        <v>628</v>
      </c>
      <c r="D170" s="166"/>
      <c r="E170" s="168"/>
      <c r="F170" s="505"/>
      <c r="G170" s="168"/>
      <c r="AO170" s="260"/>
      <c r="AP170" s="260"/>
      <c r="AQ170" s="260"/>
      <c r="AR170" s="260"/>
      <c r="AS170" s="260"/>
      <c r="AT170" s="260"/>
      <c r="AU170" s="260"/>
      <c r="AV170" s="260"/>
      <c r="AW170" s="260"/>
      <c r="AX170" s="260"/>
      <c r="AY170" s="260"/>
      <c r="AZ170" s="260"/>
      <c r="BA170" s="260"/>
      <c r="BB170" s="260"/>
      <c r="BC170" s="260"/>
      <c r="BD170" s="260"/>
      <c r="BE170" s="260"/>
      <c r="BF170" s="260"/>
      <c r="BG170" s="210"/>
      <c r="BH170" s="210"/>
      <c r="BI170" s="210"/>
    </row>
    <row r="171" spans="1:61" x14ac:dyDescent="0.25">
      <c r="A171" s="171" t="s">
        <v>91</v>
      </c>
      <c r="B171" s="164"/>
      <c r="C171" s="299" t="s">
        <v>628</v>
      </c>
      <c r="D171" s="166"/>
      <c r="E171" s="168"/>
      <c r="F171" s="505"/>
      <c r="G171" s="168"/>
      <c r="AO171" s="260"/>
      <c r="AP171" s="260"/>
      <c r="AQ171" s="260"/>
      <c r="AR171" s="260"/>
      <c r="AS171" s="260"/>
      <c r="AT171" s="260"/>
      <c r="AU171" s="260"/>
      <c r="AV171" s="260"/>
      <c r="AW171" s="260"/>
      <c r="AX171" s="260"/>
      <c r="AY171" s="260"/>
      <c r="AZ171" s="260"/>
      <c r="BA171" s="260"/>
      <c r="BB171" s="260"/>
      <c r="BC171" s="260"/>
      <c r="BD171" s="260"/>
      <c r="BE171" s="260"/>
      <c r="BF171" s="260"/>
      <c r="BG171" s="210"/>
      <c r="BH171" s="210"/>
      <c r="BI171" s="210"/>
    </row>
    <row r="172" spans="1:61" x14ac:dyDescent="0.25">
      <c r="A172" s="171" t="s">
        <v>91</v>
      </c>
      <c r="B172" s="164"/>
      <c r="C172" s="299" t="s">
        <v>628</v>
      </c>
      <c r="D172" s="166"/>
      <c r="E172" s="168"/>
      <c r="F172" s="505"/>
      <c r="G172" s="168"/>
      <c r="AO172" s="260"/>
      <c r="AP172" s="260"/>
      <c r="AQ172" s="260"/>
      <c r="AR172" s="260"/>
      <c r="AS172" s="260"/>
      <c r="AT172" s="260"/>
      <c r="AU172" s="260"/>
      <c r="AV172" s="260"/>
      <c r="AW172" s="260"/>
      <c r="AX172" s="260"/>
      <c r="AY172" s="260"/>
      <c r="AZ172" s="260"/>
      <c r="BA172" s="260"/>
      <c r="BB172" s="260"/>
      <c r="BC172" s="260"/>
      <c r="BD172" s="260"/>
      <c r="BE172" s="260"/>
      <c r="BF172" s="260"/>
      <c r="BG172" s="210"/>
      <c r="BH172" s="210"/>
      <c r="BI172" s="210"/>
    </row>
    <row r="173" spans="1:61" x14ac:dyDescent="0.25">
      <c r="A173" s="171" t="s">
        <v>91</v>
      </c>
      <c r="B173" s="164"/>
      <c r="C173" s="299" t="s">
        <v>628</v>
      </c>
      <c r="D173" s="166"/>
      <c r="E173" s="168"/>
      <c r="F173" s="505"/>
      <c r="G173" s="168"/>
      <c r="AO173" s="260"/>
      <c r="AP173" s="260"/>
      <c r="AQ173" s="260"/>
      <c r="AR173" s="260"/>
      <c r="AS173" s="260"/>
      <c r="AT173" s="260"/>
      <c r="AU173" s="260"/>
      <c r="AV173" s="260"/>
      <c r="AW173" s="260"/>
      <c r="AX173" s="260"/>
      <c r="AY173" s="260"/>
      <c r="AZ173" s="260"/>
      <c r="BA173" s="260"/>
      <c r="BB173" s="260"/>
      <c r="BC173" s="260"/>
      <c r="BD173" s="260"/>
      <c r="BE173" s="260"/>
      <c r="BF173" s="260"/>
      <c r="BG173" s="210"/>
      <c r="BH173" s="210"/>
      <c r="BI173" s="210"/>
    </row>
    <row r="174" spans="1:61" x14ac:dyDescent="0.25">
      <c r="A174" s="171" t="s">
        <v>91</v>
      </c>
      <c r="B174" s="164"/>
      <c r="C174" s="299" t="s">
        <v>628</v>
      </c>
      <c r="D174" s="166"/>
      <c r="E174" s="168"/>
      <c r="F174" s="505"/>
      <c r="G174" s="168"/>
      <c r="AO174" s="260"/>
      <c r="AP174" s="260"/>
      <c r="AQ174" s="260"/>
      <c r="AR174" s="260"/>
      <c r="AS174" s="260"/>
      <c r="AT174" s="260"/>
      <c r="AU174" s="260"/>
      <c r="AV174" s="260"/>
      <c r="AW174" s="260"/>
      <c r="AX174" s="260"/>
      <c r="AY174" s="260"/>
      <c r="AZ174" s="260"/>
      <c r="BA174" s="260"/>
      <c r="BB174" s="260"/>
      <c r="BC174" s="260"/>
      <c r="BD174" s="260"/>
      <c r="BE174" s="260"/>
      <c r="BF174" s="260"/>
      <c r="BG174" s="210"/>
      <c r="BH174" s="210"/>
      <c r="BI174" s="210"/>
    </row>
    <row r="175" spans="1:61" x14ac:dyDescent="0.25">
      <c r="A175" s="171" t="s">
        <v>91</v>
      </c>
      <c r="B175" s="164"/>
      <c r="C175" s="299" t="s">
        <v>628</v>
      </c>
      <c r="D175" s="166"/>
      <c r="E175" s="168"/>
      <c r="F175" s="505"/>
      <c r="G175" s="168"/>
      <c r="AO175" s="260"/>
      <c r="AP175" s="260"/>
      <c r="AQ175" s="260"/>
      <c r="AR175" s="260"/>
      <c r="AS175" s="260"/>
      <c r="AT175" s="260"/>
      <c r="AU175" s="260"/>
      <c r="AV175" s="260"/>
      <c r="AW175" s="260"/>
      <c r="AX175" s="260"/>
      <c r="AY175" s="260"/>
      <c r="AZ175" s="260"/>
      <c r="BA175" s="260"/>
      <c r="BB175" s="260"/>
      <c r="BC175" s="260"/>
      <c r="BD175" s="260"/>
      <c r="BE175" s="260"/>
      <c r="BF175" s="260"/>
      <c r="BG175" s="210"/>
      <c r="BH175" s="210"/>
      <c r="BI175" s="210"/>
    </row>
    <row r="176" spans="1:61" x14ac:dyDescent="0.25">
      <c r="A176" s="171" t="s">
        <v>91</v>
      </c>
      <c r="B176" s="164"/>
      <c r="C176" s="299" t="s">
        <v>628</v>
      </c>
      <c r="D176" s="166"/>
      <c r="E176" s="168"/>
      <c r="F176" s="505"/>
      <c r="G176" s="168"/>
      <c r="AO176" s="260"/>
      <c r="AP176" s="260"/>
      <c r="AQ176" s="260"/>
      <c r="AR176" s="260"/>
      <c r="AS176" s="260"/>
      <c r="AT176" s="260"/>
      <c r="AU176" s="260"/>
      <c r="AV176" s="260"/>
      <c r="AW176" s="260"/>
      <c r="AX176" s="260"/>
      <c r="AY176" s="260"/>
      <c r="AZ176" s="260"/>
      <c r="BA176" s="260"/>
      <c r="BB176" s="260"/>
      <c r="BC176" s="260"/>
      <c r="BD176" s="260"/>
      <c r="BE176" s="260"/>
      <c r="BF176" s="260"/>
      <c r="BG176" s="210"/>
      <c r="BH176" s="210"/>
      <c r="BI176" s="210"/>
    </row>
    <row r="177" spans="1:61" x14ac:dyDescent="0.25">
      <c r="A177" s="171" t="s">
        <v>91</v>
      </c>
      <c r="B177" s="164"/>
      <c r="C177" s="299" t="s">
        <v>628</v>
      </c>
      <c r="D177" s="166"/>
      <c r="E177" s="168"/>
      <c r="F177" s="505"/>
      <c r="G177" s="168"/>
      <c r="AO177" s="260"/>
      <c r="AP177" s="260"/>
      <c r="AQ177" s="260"/>
      <c r="AR177" s="260"/>
      <c r="AS177" s="260"/>
      <c r="AT177" s="260"/>
      <c r="AU177" s="260"/>
      <c r="AV177" s="260"/>
      <c r="AW177" s="260"/>
      <c r="AX177" s="260"/>
      <c r="AY177" s="260"/>
      <c r="AZ177" s="260"/>
      <c r="BA177" s="260"/>
      <c r="BB177" s="260"/>
      <c r="BC177" s="260"/>
      <c r="BD177" s="260"/>
      <c r="BE177" s="260"/>
      <c r="BF177" s="260"/>
      <c r="BG177" s="210"/>
      <c r="BH177" s="210"/>
      <c r="BI177" s="210"/>
    </row>
    <row r="178" spans="1:61" x14ac:dyDescent="0.25">
      <c r="A178" s="171" t="s">
        <v>91</v>
      </c>
      <c r="B178" s="164"/>
      <c r="C178" s="299" t="s">
        <v>628</v>
      </c>
      <c r="D178" s="166"/>
      <c r="E178" s="168"/>
      <c r="F178" s="505"/>
      <c r="G178" s="168"/>
      <c r="AO178" s="260"/>
      <c r="AP178" s="260"/>
      <c r="AQ178" s="260"/>
      <c r="AR178" s="260"/>
      <c r="AS178" s="260"/>
      <c r="AT178" s="260"/>
      <c r="AU178" s="260"/>
      <c r="AV178" s="260"/>
      <c r="AW178" s="260"/>
      <c r="AX178" s="260"/>
      <c r="AY178" s="260"/>
      <c r="AZ178" s="260"/>
      <c r="BA178" s="260"/>
      <c r="BB178" s="260"/>
      <c r="BC178" s="260"/>
      <c r="BD178" s="260"/>
      <c r="BE178" s="260"/>
      <c r="BF178" s="260"/>
      <c r="BG178" s="210"/>
      <c r="BH178" s="210"/>
      <c r="BI178" s="210"/>
    </row>
    <row r="179" spans="1:61" x14ac:dyDescent="0.25">
      <c r="A179" s="171" t="s">
        <v>91</v>
      </c>
      <c r="B179" s="164"/>
      <c r="C179" s="299" t="s">
        <v>628</v>
      </c>
      <c r="D179" s="166"/>
      <c r="E179" s="168"/>
      <c r="F179" s="505"/>
      <c r="G179" s="168"/>
      <c r="AO179" s="260"/>
      <c r="AP179" s="260"/>
      <c r="AQ179" s="260"/>
      <c r="AR179" s="260"/>
      <c r="AS179" s="260"/>
      <c r="AT179" s="260"/>
      <c r="AU179" s="260"/>
      <c r="AV179" s="260"/>
      <c r="AW179" s="260"/>
      <c r="AX179" s="260"/>
      <c r="AY179" s="260"/>
      <c r="AZ179" s="260"/>
      <c r="BA179" s="260"/>
      <c r="BB179" s="260"/>
      <c r="BC179" s="260"/>
      <c r="BD179" s="260"/>
      <c r="BE179" s="260"/>
      <c r="BF179" s="260"/>
      <c r="BG179" s="210"/>
      <c r="BH179" s="210"/>
      <c r="BI179" s="210"/>
    </row>
    <row r="180" spans="1:61" x14ac:dyDescent="0.25">
      <c r="A180" s="171" t="s">
        <v>91</v>
      </c>
      <c r="B180" s="164"/>
      <c r="C180" s="299" t="s">
        <v>628</v>
      </c>
      <c r="D180" s="166"/>
      <c r="E180" s="168"/>
      <c r="F180" s="505"/>
      <c r="G180" s="168"/>
      <c r="AO180" s="260"/>
      <c r="AP180" s="260"/>
      <c r="AQ180" s="260"/>
      <c r="AR180" s="260"/>
      <c r="AS180" s="260"/>
      <c r="AT180" s="260"/>
      <c r="AU180" s="260"/>
      <c r="AV180" s="260"/>
      <c r="AW180" s="260"/>
      <c r="AX180" s="260"/>
      <c r="AY180" s="260"/>
      <c r="AZ180" s="260"/>
      <c r="BA180" s="260"/>
      <c r="BB180" s="260"/>
      <c r="BC180" s="260"/>
      <c r="BD180" s="260"/>
      <c r="BE180" s="260"/>
      <c r="BF180" s="260"/>
      <c r="BG180" s="210"/>
      <c r="BH180" s="210"/>
      <c r="BI180" s="210"/>
    </row>
    <row r="181" spans="1:61" x14ac:dyDescent="0.25">
      <c r="A181" s="171" t="s">
        <v>91</v>
      </c>
      <c r="B181" s="164"/>
      <c r="C181" s="299" t="s">
        <v>628</v>
      </c>
      <c r="D181" s="166"/>
      <c r="E181" s="168"/>
      <c r="F181" s="505"/>
      <c r="G181" s="168"/>
      <c r="AO181" s="260"/>
      <c r="AP181" s="260"/>
      <c r="AQ181" s="260"/>
      <c r="AR181" s="260"/>
      <c r="AS181" s="260"/>
      <c r="AT181" s="260"/>
      <c r="AU181" s="260"/>
      <c r="AV181" s="260"/>
      <c r="AW181" s="260"/>
      <c r="AX181" s="260"/>
      <c r="AY181" s="260"/>
      <c r="AZ181" s="260"/>
      <c r="BA181" s="260"/>
      <c r="BB181" s="260"/>
      <c r="BC181" s="260"/>
      <c r="BD181" s="260"/>
      <c r="BE181" s="260"/>
      <c r="BF181" s="260"/>
      <c r="BG181" s="210"/>
      <c r="BH181" s="210"/>
      <c r="BI181" s="210"/>
    </row>
    <row r="182" spans="1:61" x14ac:dyDescent="0.25">
      <c r="A182" s="171" t="s">
        <v>91</v>
      </c>
      <c r="B182" s="164"/>
      <c r="C182" s="299" t="s">
        <v>628</v>
      </c>
      <c r="D182" s="166"/>
      <c r="E182" s="168"/>
      <c r="F182" s="505"/>
      <c r="G182" s="168"/>
      <c r="AO182" s="260"/>
      <c r="AP182" s="260"/>
      <c r="AQ182" s="260"/>
      <c r="AR182" s="260"/>
      <c r="AS182" s="260"/>
      <c r="AT182" s="260"/>
      <c r="AU182" s="260"/>
      <c r="AV182" s="260"/>
      <c r="AW182" s="260"/>
      <c r="AX182" s="260"/>
      <c r="AY182" s="260"/>
      <c r="AZ182" s="260"/>
      <c r="BA182" s="260"/>
      <c r="BB182" s="260"/>
      <c r="BC182" s="260"/>
      <c r="BD182" s="260"/>
      <c r="BE182" s="260"/>
      <c r="BF182" s="260"/>
      <c r="BG182" s="210"/>
      <c r="BH182" s="210"/>
      <c r="BI182" s="210"/>
    </row>
    <row r="183" spans="1:61" x14ac:dyDescent="0.25">
      <c r="A183" s="171" t="s">
        <v>91</v>
      </c>
      <c r="B183" s="164"/>
      <c r="C183" s="299" t="s">
        <v>628</v>
      </c>
      <c r="D183" s="166"/>
      <c r="E183" s="168"/>
      <c r="F183" s="505"/>
      <c r="G183" s="168"/>
      <c r="AO183" s="260"/>
      <c r="AP183" s="260"/>
      <c r="AQ183" s="260"/>
      <c r="AR183" s="260"/>
      <c r="AS183" s="260"/>
      <c r="AT183" s="260"/>
      <c r="AU183" s="260"/>
      <c r="AV183" s="260"/>
      <c r="AW183" s="260"/>
      <c r="AX183" s="260"/>
      <c r="AY183" s="260"/>
      <c r="AZ183" s="260"/>
      <c r="BA183" s="260"/>
      <c r="BB183" s="260"/>
      <c r="BC183" s="260"/>
      <c r="BD183" s="260"/>
      <c r="BE183" s="260"/>
      <c r="BF183" s="260"/>
      <c r="BG183" s="210"/>
      <c r="BH183" s="210"/>
      <c r="BI183" s="210"/>
    </row>
    <row r="184" spans="1:61" x14ac:dyDescent="0.25">
      <c r="A184" s="171" t="s">
        <v>91</v>
      </c>
      <c r="B184" s="164"/>
      <c r="C184" s="299" t="s">
        <v>628</v>
      </c>
      <c r="D184" s="166"/>
      <c r="E184" s="168"/>
      <c r="F184" s="505"/>
      <c r="G184" s="168"/>
      <c r="AO184" s="260"/>
      <c r="AP184" s="260"/>
      <c r="AQ184" s="260"/>
      <c r="AR184" s="260"/>
      <c r="AS184" s="260"/>
      <c r="AT184" s="260"/>
      <c r="AU184" s="260"/>
      <c r="AV184" s="260"/>
      <c r="AW184" s="260"/>
      <c r="AX184" s="260"/>
      <c r="AY184" s="260"/>
      <c r="AZ184" s="260"/>
      <c r="BA184" s="260"/>
      <c r="BB184" s="260"/>
      <c r="BC184" s="260"/>
      <c r="BD184" s="260"/>
      <c r="BE184" s="260"/>
      <c r="BF184" s="260"/>
      <c r="BG184" s="210"/>
      <c r="BH184" s="210"/>
      <c r="BI184" s="210"/>
    </row>
    <row r="185" spans="1:61" x14ac:dyDescent="0.25">
      <c r="A185" s="171" t="s">
        <v>91</v>
      </c>
      <c r="B185" s="164"/>
      <c r="C185" s="299" t="s">
        <v>628</v>
      </c>
      <c r="D185" s="166"/>
      <c r="E185" s="168"/>
      <c r="F185" s="505"/>
      <c r="G185" s="168"/>
      <c r="AO185" s="260"/>
      <c r="AP185" s="260"/>
      <c r="AQ185" s="260"/>
      <c r="AR185" s="260"/>
      <c r="AS185" s="260"/>
      <c r="AT185" s="260"/>
      <c r="AU185" s="260"/>
      <c r="AV185" s="260"/>
      <c r="AW185" s="260"/>
      <c r="AX185" s="260"/>
      <c r="AY185" s="260"/>
      <c r="AZ185" s="260"/>
      <c r="BA185" s="260"/>
      <c r="BB185" s="260"/>
      <c r="BC185" s="260"/>
      <c r="BD185" s="260"/>
      <c r="BE185" s="260"/>
      <c r="BF185" s="260"/>
      <c r="BG185" s="210"/>
      <c r="BH185" s="210"/>
      <c r="BI185" s="210"/>
    </row>
    <row r="186" spans="1:61" x14ac:dyDescent="0.25">
      <c r="A186" s="171" t="s">
        <v>91</v>
      </c>
      <c r="B186" s="164"/>
      <c r="C186" s="299" t="s">
        <v>628</v>
      </c>
      <c r="D186" s="166"/>
      <c r="E186" s="168"/>
      <c r="F186" s="505"/>
      <c r="G186" s="168"/>
      <c r="AO186" s="260"/>
      <c r="AP186" s="260"/>
      <c r="AQ186" s="260"/>
      <c r="AR186" s="260"/>
      <c r="AS186" s="260"/>
      <c r="AT186" s="260"/>
      <c r="AU186" s="260"/>
      <c r="AV186" s="260"/>
      <c r="AW186" s="260"/>
      <c r="AX186" s="260"/>
      <c r="AY186" s="260"/>
      <c r="AZ186" s="260"/>
      <c r="BA186" s="260"/>
      <c r="BB186" s="260"/>
      <c r="BC186" s="260"/>
      <c r="BD186" s="260"/>
      <c r="BE186" s="260"/>
      <c r="BF186" s="260"/>
      <c r="BG186" s="210"/>
      <c r="BH186" s="210"/>
      <c r="BI186" s="210"/>
    </row>
    <row r="187" spans="1:61" x14ac:dyDescent="0.25">
      <c r="A187" s="171" t="s">
        <v>91</v>
      </c>
      <c r="B187" s="164"/>
      <c r="C187" s="299" t="s">
        <v>628</v>
      </c>
      <c r="D187" s="166"/>
      <c r="E187" s="168"/>
      <c r="F187" s="505"/>
      <c r="G187" s="168"/>
      <c r="AO187" s="260"/>
      <c r="AP187" s="260"/>
      <c r="AQ187" s="260"/>
      <c r="AR187" s="260"/>
      <c r="AS187" s="260"/>
      <c r="AT187" s="260"/>
      <c r="AU187" s="260"/>
      <c r="AV187" s="260"/>
      <c r="AW187" s="260"/>
      <c r="AX187" s="260"/>
      <c r="AY187" s="260"/>
      <c r="AZ187" s="260"/>
      <c r="BA187" s="260"/>
      <c r="BB187" s="260"/>
      <c r="BC187" s="260"/>
      <c r="BD187" s="260"/>
      <c r="BE187" s="260"/>
      <c r="BF187" s="260"/>
      <c r="BG187" s="210"/>
      <c r="BH187" s="210"/>
      <c r="BI187" s="210"/>
    </row>
    <row r="188" spans="1:61" x14ac:dyDescent="0.25">
      <c r="A188" s="171" t="s">
        <v>91</v>
      </c>
      <c r="B188" s="164"/>
      <c r="C188" s="299" t="s">
        <v>628</v>
      </c>
      <c r="D188" s="166"/>
      <c r="E188" s="168"/>
      <c r="F188" s="505"/>
      <c r="G188" s="168"/>
      <c r="AO188" s="260"/>
      <c r="AP188" s="260"/>
      <c r="AQ188" s="260"/>
      <c r="AR188" s="260"/>
      <c r="AS188" s="260"/>
      <c r="AT188" s="260"/>
      <c r="AU188" s="260"/>
      <c r="AV188" s="260"/>
      <c r="AW188" s="260"/>
      <c r="AX188" s="260"/>
      <c r="AY188" s="260"/>
      <c r="AZ188" s="260"/>
      <c r="BA188" s="260"/>
      <c r="BB188" s="260"/>
      <c r="BC188" s="260"/>
      <c r="BD188" s="260"/>
      <c r="BE188" s="260"/>
      <c r="BF188" s="260"/>
      <c r="BG188" s="210"/>
      <c r="BH188" s="210"/>
      <c r="BI188" s="210"/>
    </row>
    <row r="189" spans="1:61" x14ac:dyDescent="0.25">
      <c r="A189" s="171" t="s">
        <v>91</v>
      </c>
      <c r="B189" s="164"/>
      <c r="C189" s="299" t="s">
        <v>628</v>
      </c>
      <c r="D189" s="166"/>
      <c r="E189" s="168"/>
      <c r="F189" s="167"/>
      <c r="G189" s="168"/>
      <c r="AO189" s="260"/>
      <c r="AP189" s="260"/>
      <c r="AQ189" s="260"/>
      <c r="AR189" s="260"/>
      <c r="AS189" s="260"/>
      <c r="AT189" s="260"/>
      <c r="AU189" s="260"/>
      <c r="AV189" s="260"/>
      <c r="AW189" s="260"/>
      <c r="AX189" s="260"/>
      <c r="AY189" s="260"/>
      <c r="AZ189" s="260"/>
      <c r="BA189" s="260"/>
      <c r="BB189" s="260"/>
      <c r="BC189" s="260"/>
      <c r="BD189" s="260"/>
      <c r="BE189" s="260"/>
      <c r="BF189" s="260"/>
      <c r="BG189" s="210"/>
      <c r="BH189" s="210"/>
      <c r="BI189" s="210"/>
    </row>
    <row r="190" spans="1:61" x14ac:dyDescent="0.25">
      <c r="A190" s="171" t="s">
        <v>91</v>
      </c>
      <c r="B190" s="164"/>
      <c r="C190" s="299" t="s">
        <v>628</v>
      </c>
      <c r="D190" s="166"/>
      <c r="E190" s="168"/>
      <c r="F190" s="167"/>
      <c r="G190" s="168"/>
      <c r="AO190" s="260"/>
      <c r="AP190" s="260"/>
      <c r="AQ190" s="260"/>
      <c r="AR190" s="260"/>
      <c r="AS190" s="260"/>
      <c r="AT190" s="260"/>
      <c r="AU190" s="260"/>
      <c r="AV190" s="260"/>
      <c r="AW190" s="260"/>
      <c r="AX190" s="260"/>
      <c r="AY190" s="260"/>
      <c r="AZ190" s="260"/>
      <c r="BA190" s="260"/>
      <c r="BB190" s="260"/>
      <c r="BC190" s="260"/>
      <c r="BD190" s="260"/>
      <c r="BE190" s="260"/>
      <c r="BF190" s="260"/>
      <c r="BG190" s="210"/>
      <c r="BH190" s="210"/>
      <c r="BI190" s="210"/>
    </row>
    <row r="191" spans="1:61" x14ac:dyDescent="0.25">
      <c r="A191" s="171" t="s">
        <v>91</v>
      </c>
      <c r="B191" s="164"/>
      <c r="C191" s="299" t="s">
        <v>628</v>
      </c>
      <c r="D191" s="166"/>
      <c r="E191" s="168"/>
      <c r="F191" s="167"/>
      <c r="G191" s="168"/>
      <c r="AO191" s="260"/>
      <c r="AP191" s="260"/>
      <c r="AQ191" s="260"/>
      <c r="AR191" s="260"/>
      <c r="AS191" s="260"/>
      <c r="AT191" s="260"/>
      <c r="AU191" s="260"/>
      <c r="AV191" s="260"/>
      <c r="AW191" s="260"/>
      <c r="AX191" s="260"/>
      <c r="AY191" s="260"/>
      <c r="AZ191" s="260"/>
      <c r="BA191" s="260"/>
      <c r="BB191" s="260"/>
      <c r="BC191" s="260"/>
      <c r="BD191" s="260"/>
      <c r="BE191" s="260"/>
      <c r="BF191" s="260"/>
      <c r="BG191" s="210"/>
      <c r="BH191" s="210"/>
      <c r="BI191" s="210"/>
    </row>
    <row r="192" spans="1:61" x14ac:dyDescent="0.25">
      <c r="A192" s="171" t="s">
        <v>91</v>
      </c>
      <c r="B192" s="164"/>
      <c r="C192" s="299" t="s">
        <v>628</v>
      </c>
      <c r="D192" s="166"/>
      <c r="E192" s="168"/>
      <c r="F192" s="167"/>
      <c r="G192" s="168"/>
      <c r="AO192" s="260"/>
      <c r="AP192" s="260"/>
      <c r="AQ192" s="260"/>
      <c r="AR192" s="260"/>
      <c r="AS192" s="260"/>
      <c r="AT192" s="260"/>
      <c r="AU192" s="260"/>
      <c r="AV192" s="260"/>
      <c r="AW192" s="260"/>
      <c r="AX192" s="260"/>
      <c r="AY192" s="260"/>
      <c r="AZ192" s="260"/>
      <c r="BA192" s="260"/>
      <c r="BB192" s="260"/>
      <c r="BC192" s="260"/>
      <c r="BD192" s="260"/>
      <c r="BE192" s="260"/>
      <c r="BF192" s="260"/>
      <c r="BG192" s="210"/>
      <c r="BH192" s="210"/>
      <c r="BI192" s="210"/>
    </row>
    <row r="193" spans="1:61" x14ac:dyDescent="0.25">
      <c r="A193" s="171" t="s">
        <v>91</v>
      </c>
      <c r="B193" s="164"/>
      <c r="C193" s="299" t="s">
        <v>628</v>
      </c>
      <c r="D193" s="166"/>
      <c r="E193" s="168"/>
      <c r="F193" s="167"/>
      <c r="G193" s="168"/>
      <c r="AO193" s="260"/>
      <c r="AP193" s="260"/>
      <c r="AQ193" s="260"/>
      <c r="AR193" s="260"/>
      <c r="AS193" s="260"/>
      <c r="AT193" s="260"/>
      <c r="AU193" s="260"/>
      <c r="AV193" s="260"/>
      <c r="AW193" s="260"/>
      <c r="AX193" s="260"/>
      <c r="AY193" s="260"/>
      <c r="AZ193" s="260"/>
      <c r="BA193" s="260"/>
      <c r="BB193" s="260"/>
      <c r="BC193" s="260"/>
      <c r="BD193" s="260"/>
      <c r="BE193" s="260"/>
      <c r="BF193" s="260"/>
      <c r="BG193" s="210"/>
      <c r="BH193" s="210"/>
      <c r="BI193" s="210"/>
    </row>
    <row r="194" spans="1:61" x14ac:dyDescent="0.25">
      <c r="A194" s="171" t="s">
        <v>91</v>
      </c>
      <c r="B194" s="164"/>
      <c r="C194" s="299" t="s">
        <v>628</v>
      </c>
      <c r="D194" s="166"/>
      <c r="E194" s="168"/>
      <c r="F194" s="167"/>
      <c r="G194" s="168"/>
      <c r="AO194" s="260"/>
      <c r="AP194" s="260"/>
      <c r="AQ194" s="260"/>
      <c r="AR194" s="260"/>
      <c r="AS194" s="260"/>
      <c r="AT194" s="260"/>
      <c r="AU194" s="260"/>
      <c r="AV194" s="260"/>
      <c r="AW194" s="260"/>
      <c r="AX194" s="260"/>
      <c r="AY194" s="260"/>
      <c r="AZ194" s="260"/>
      <c r="BA194" s="260"/>
      <c r="BB194" s="260"/>
      <c r="BC194" s="260"/>
      <c r="BD194" s="260"/>
      <c r="BE194" s="260"/>
      <c r="BF194" s="260"/>
      <c r="BG194" s="210"/>
      <c r="BH194" s="210"/>
      <c r="BI194" s="210"/>
    </row>
    <row r="195" spans="1:61" x14ac:dyDescent="0.25">
      <c r="A195" s="171" t="s">
        <v>91</v>
      </c>
      <c r="B195" s="164"/>
      <c r="C195" s="299" t="s">
        <v>628</v>
      </c>
      <c r="D195" s="166"/>
      <c r="E195" s="168"/>
      <c r="F195" s="167"/>
      <c r="G195" s="168"/>
      <c r="AO195" s="260"/>
      <c r="AP195" s="260"/>
      <c r="AQ195" s="260"/>
      <c r="AR195" s="260"/>
      <c r="AS195" s="260"/>
      <c r="AT195" s="260"/>
      <c r="AU195" s="260"/>
      <c r="AV195" s="260"/>
      <c r="AW195" s="260"/>
      <c r="AX195" s="260"/>
      <c r="AY195" s="260"/>
      <c r="AZ195" s="260"/>
      <c r="BA195" s="260"/>
      <c r="BB195" s="260"/>
      <c r="BC195" s="260"/>
      <c r="BD195" s="260"/>
      <c r="BE195" s="260"/>
      <c r="BF195" s="260"/>
      <c r="BG195" s="210"/>
      <c r="BH195" s="210"/>
      <c r="BI195" s="210"/>
    </row>
    <row r="196" spans="1:61" x14ac:dyDescent="0.25">
      <c r="A196" s="171" t="s">
        <v>91</v>
      </c>
      <c r="B196" s="164"/>
      <c r="C196" s="299" t="s">
        <v>628</v>
      </c>
      <c r="D196" s="166"/>
      <c r="E196" s="168"/>
      <c r="F196" s="167"/>
      <c r="G196" s="168"/>
      <c r="AO196" s="260"/>
      <c r="AP196" s="260"/>
      <c r="AQ196" s="260"/>
      <c r="AR196" s="260"/>
      <c r="AS196" s="260"/>
      <c r="AT196" s="260"/>
      <c r="AU196" s="260"/>
      <c r="AV196" s="260"/>
      <c r="AW196" s="260"/>
      <c r="AX196" s="260"/>
      <c r="AY196" s="260"/>
      <c r="AZ196" s="260"/>
      <c r="BA196" s="260"/>
      <c r="BB196" s="260"/>
      <c r="BC196" s="260"/>
      <c r="BD196" s="260"/>
      <c r="BE196" s="260"/>
      <c r="BF196" s="260"/>
      <c r="BG196" s="210"/>
      <c r="BH196" s="210"/>
      <c r="BI196" s="210"/>
    </row>
    <row r="197" spans="1:61" x14ac:dyDescent="0.25">
      <c r="A197" s="171" t="s">
        <v>91</v>
      </c>
      <c r="B197" s="164"/>
      <c r="C197" s="299" t="s">
        <v>628</v>
      </c>
      <c r="D197" s="166"/>
      <c r="E197" s="168"/>
      <c r="F197" s="167"/>
      <c r="G197" s="168"/>
      <c r="AO197" s="260"/>
      <c r="AP197" s="260"/>
      <c r="AQ197" s="260"/>
      <c r="AR197" s="260"/>
      <c r="AS197" s="260"/>
      <c r="AT197" s="260"/>
      <c r="AU197" s="260"/>
      <c r="AV197" s="260"/>
      <c r="AW197" s="260"/>
      <c r="AX197" s="260"/>
      <c r="AY197" s="260"/>
      <c r="AZ197" s="260"/>
      <c r="BA197" s="260"/>
      <c r="BB197" s="260"/>
      <c r="BC197" s="260"/>
      <c r="BD197" s="260"/>
      <c r="BE197" s="260"/>
      <c r="BF197" s="260"/>
      <c r="BG197" s="210"/>
      <c r="BH197" s="210"/>
      <c r="BI197" s="210"/>
    </row>
    <row r="198" spans="1:61" x14ac:dyDescent="0.25">
      <c r="A198" s="171" t="s">
        <v>91</v>
      </c>
      <c r="B198" s="164"/>
      <c r="C198" s="299" t="s">
        <v>628</v>
      </c>
      <c r="D198" s="166"/>
      <c r="E198" s="168"/>
      <c r="F198" s="167"/>
      <c r="G198" s="168"/>
      <c r="AO198" s="260"/>
      <c r="AP198" s="260"/>
      <c r="AQ198" s="260"/>
      <c r="AR198" s="260"/>
      <c r="AS198" s="260"/>
      <c r="AT198" s="260"/>
      <c r="AU198" s="260"/>
      <c r="AV198" s="260"/>
      <c r="AW198" s="260"/>
      <c r="AX198" s="260"/>
      <c r="AY198" s="260"/>
      <c r="AZ198" s="260"/>
      <c r="BA198" s="260"/>
      <c r="BB198" s="260"/>
      <c r="BC198" s="260"/>
      <c r="BD198" s="260"/>
      <c r="BE198" s="260"/>
      <c r="BF198" s="260"/>
      <c r="BG198" s="210"/>
      <c r="BH198" s="210"/>
      <c r="BI198" s="210"/>
    </row>
    <row r="199" spans="1:61" x14ac:dyDescent="0.25">
      <c r="A199" s="171" t="s">
        <v>91</v>
      </c>
      <c r="B199" s="164"/>
      <c r="C199" s="299" t="s">
        <v>628</v>
      </c>
      <c r="D199" s="166"/>
      <c r="E199" s="168"/>
      <c r="F199" s="167"/>
      <c r="G199" s="168"/>
      <c r="AO199" s="260"/>
      <c r="AP199" s="260"/>
      <c r="AQ199" s="260"/>
      <c r="AR199" s="260"/>
      <c r="AS199" s="260"/>
      <c r="AT199" s="260"/>
      <c r="AU199" s="260"/>
      <c r="AV199" s="260"/>
      <c r="AW199" s="260"/>
      <c r="AX199" s="260"/>
      <c r="AY199" s="260"/>
      <c r="AZ199" s="260"/>
      <c r="BA199" s="260"/>
      <c r="BB199" s="260"/>
      <c r="BC199" s="260"/>
      <c r="BD199" s="260"/>
      <c r="BE199" s="260"/>
      <c r="BF199" s="260"/>
      <c r="BG199" s="210"/>
      <c r="BH199" s="210"/>
      <c r="BI199" s="210"/>
    </row>
    <row r="200" spans="1:61" x14ac:dyDescent="0.25">
      <c r="A200" s="171" t="s">
        <v>91</v>
      </c>
      <c r="B200" s="164"/>
      <c r="C200" s="299" t="s">
        <v>628</v>
      </c>
      <c r="D200" s="166"/>
      <c r="E200" s="168"/>
      <c r="F200" s="167"/>
      <c r="G200" s="168"/>
      <c r="AO200" s="260"/>
      <c r="AP200" s="260"/>
      <c r="AQ200" s="260"/>
      <c r="AR200" s="260"/>
      <c r="AS200" s="260"/>
      <c r="AT200" s="260"/>
      <c r="AU200" s="260"/>
      <c r="AV200" s="260"/>
      <c r="AW200" s="260"/>
      <c r="AX200" s="260"/>
      <c r="AY200" s="260"/>
      <c r="AZ200" s="260"/>
      <c r="BA200" s="260"/>
      <c r="BB200" s="260"/>
      <c r="BC200" s="260"/>
      <c r="BD200" s="260"/>
      <c r="BE200" s="260"/>
      <c r="BF200" s="260"/>
      <c r="BG200" s="210"/>
      <c r="BH200" s="210"/>
      <c r="BI200" s="210"/>
    </row>
    <row r="201" spans="1:61" x14ac:dyDescent="0.25">
      <c r="A201" s="171" t="s">
        <v>91</v>
      </c>
      <c r="B201" s="164"/>
      <c r="C201" s="299" t="s">
        <v>628</v>
      </c>
      <c r="D201" s="166"/>
      <c r="E201" s="168"/>
      <c r="F201" s="167"/>
      <c r="G201" s="168"/>
      <c r="AO201" s="260"/>
      <c r="AP201" s="260"/>
      <c r="AQ201" s="260"/>
      <c r="AR201" s="260"/>
      <c r="AS201" s="260"/>
      <c r="AT201" s="260"/>
      <c r="AU201" s="260"/>
      <c r="AV201" s="260"/>
      <c r="AW201" s="260"/>
      <c r="AX201" s="260"/>
      <c r="AY201" s="260"/>
      <c r="AZ201" s="260"/>
      <c r="BA201" s="260"/>
      <c r="BB201" s="260"/>
      <c r="BC201" s="260"/>
      <c r="BD201" s="260"/>
      <c r="BE201" s="260"/>
      <c r="BF201" s="260"/>
      <c r="BG201" s="210"/>
      <c r="BH201" s="210"/>
      <c r="BI201" s="210"/>
    </row>
    <row r="202" spans="1:61" x14ac:dyDescent="0.25">
      <c r="A202" s="171" t="s">
        <v>91</v>
      </c>
      <c r="B202" s="164"/>
      <c r="C202" s="299" t="s">
        <v>628</v>
      </c>
      <c r="D202" s="166"/>
      <c r="E202" s="168"/>
      <c r="F202" s="167"/>
      <c r="G202" s="168"/>
      <c r="AO202" s="260"/>
      <c r="AP202" s="260"/>
      <c r="AQ202" s="260"/>
      <c r="AR202" s="260"/>
      <c r="AS202" s="260"/>
      <c r="AT202" s="260"/>
      <c r="AU202" s="260"/>
      <c r="AV202" s="260"/>
      <c r="AW202" s="260"/>
      <c r="AX202" s="260"/>
      <c r="AY202" s="260"/>
      <c r="AZ202" s="260"/>
      <c r="BA202" s="260"/>
      <c r="BB202" s="260"/>
      <c r="BC202" s="260"/>
      <c r="BD202" s="260"/>
      <c r="BE202" s="260"/>
      <c r="BF202" s="260"/>
      <c r="BG202" s="210"/>
      <c r="BH202" s="210"/>
      <c r="BI202" s="210"/>
    </row>
    <row r="203" spans="1:61" x14ac:dyDescent="0.25">
      <c r="A203" s="171" t="s">
        <v>91</v>
      </c>
      <c r="B203" s="164"/>
      <c r="C203" s="299" t="s">
        <v>628</v>
      </c>
      <c r="D203" s="166"/>
      <c r="E203" s="168"/>
      <c r="F203" s="167"/>
      <c r="G203" s="168"/>
      <c r="AO203" s="260"/>
      <c r="AP203" s="260"/>
      <c r="AQ203" s="260"/>
      <c r="AR203" s="260"/>
      <c r="AS203" s="260"/>
      <c r="AT203" s="260"/>
      <c r="AU203" s="260"/>
      <c r="AV203" s="260"/>
      <c r="AW203" s="260"/>
      <c r="AX203" s="260"/>
      <c r="AY203" s="260"/>
      <c r="AZ203" s="260"/>
      <c r="BA203" s="260"/>
      <c r="BB203" s="260"/>
      <c r="BC203" s="260"/>
      <c r="BD203" s="260"/>
      <c r="BE203" s="260"/>
      <c r="BF203" s="260"/>
      <c r="BG203" s="210"/>
      <c r="BH203" s="210"/>
      <c r="BI203" s="210"/>
    </row>
    <row r="204" spans="1:61" x14ac:dyDescent="0.25">
      <c r="A204" s="171" t="s">
        <v>91</v>
      </c>
      <c r="B204" s="164"/>
      <c r="C204" s="299" t="s">
        <v>628</v>
      </c>
      <c r="D204" s="166"/>
      <c r="E204" s="168"/>
      <c r="F204" s="167"/>
      <c r="G204" s="168"/>
      <c r="AO204" s="260"/>
      <c r="AP204" s="260"/>
      <c r="AQ204" s="260"/>
      <c r="AR204" s="260"/>
      <c r="AS204" s="260"/>
      <c r="AT204" s="260"/>
      <c r="AU204" s="260"/>
      <c r="AV204" s="260"/>
      <c r="AW204" s="260"/>
      <c r="AX204" s="260"/>
      <c r="AY204" s="260"/>
      <c r="AZ204" s="260"/>
      <c r="BA204" s="260"/>
      <c r="BB204" s="260"/>
      <c r="BC204" s="260"/>
      <c r="BD204" s="260"/>
      <c r="BE204" s="260"/>
      <c r="BF204" s="260"/>
      <c r="BG204" s="210"/>
      <c r="BH204" s="210"/>
      <c r="BI204" s="210"/>
    </row>
    <row r="205" spans="1:61" x14ac:dyDescent="0.25">
      <c r="A205" s="171" t="s">
        <v>91</v>
      </c>
      <c r="B205" s="164"/>
      <c r="C205" s="299" t="s">
        <v>628</v>
      </c>
      <c r="D205" s="166"/>
      <c r="E205" s="168"/>
      <c r="F205" s="167"/>
      <c r="G205" s="168"/>
      <c r="AO205" s="260"/>
      <c r="AP205" s="260"/>
      <c r="AQ205" s="260"/>
      <c r="AR205" s="260"/>
      <c r="AS205" s="260"/>
      <c r="AT205" s="260"/>
      <c r="AU205" s="260"/>
      <c r="AV205" s="260"/>
      <c r="AW205" s="260"/>
      <c r="AX205" s="260"/>
      <c r="AY205" s="260"/>
      <c r="AZ205" s="260"/>
      <c r="BA205" s="260"/>
      <c r="BB205" s="260"/>
      <c r="BC205" s="260"/>
      <c r="BD205" s="260"/>
      <c r="BE205" s="260"/>
      <c r="BF205" s="260"/>
      <c r="BG205" s="210"/>
      <c r="BH205" s="210"/>
      <c r="BI205" s="210"/>
    </row>
    <row r="206" spans="1:61" x14ac:dyDescent="0.25">
      <c r="A206" s="171" t="s">
        <v>91</v>
      </c>
      <c r="B206" s="164"/>
      <c r="C206" s="299" t="s">
        <v>628</v>
      </c>
      <c r="D206" s="166"/>
      <c r="E206" s="168"/>
      <c r="F206" s="167"/>
      <c r="G206" s="168"/>
      <c r="AO206" s="260"/>
      <c r="AP206" s="260"/>
      <c r="AQ206" s="260"/>
      <c r="AR206" s="260"/>
      <c r="AS206" s="260"/>
      <c r="AT206" s="260"/>
      <c r="AU206" s="260"/>
      <c r="AV206" s="260"/>
      <c r="AW206" s="260"/>
      <c r="AX206" s="260"/>
      <c r="AY206" s="260"/>
      <c r="AZ206" s="260"/>
      <c r="BA206" s="260"/>
      <c r="BB206" s="260"/>
      <c r="BC206" s="260"/>
      <c r="BD206" s="260"/>
      <c r="BE206" s="260"/>
      <c r="BF206" s="260"/>
      <c r="BG206" s="210"/>
      <c r="BH206" s="210"/>
      <c r="BI206" s="210"/>
    </row>
    <row r="207" spans="1:61" x14ac:dyDescent="0.25">
      <c r="A207" s="171" t="s">
        <v>91</v>
      </c>
      <c r="B207" s="164"/>
      <c r="C207" s="299" t="s">
        <v>628</v>
      </c>
      <c r="D207" s="166"/>
      <c r="E207" s="168"/>
      <c r="F207" s="167"/>
      <c r="G207" s="168"/>
      <c r="AO207" s="260"/>
      <c r="AP207" s="260"/>
      <c r="AQ207" s="260"/>
      <c r="AR207" s="260"/>
      <c r="AS207" s="260"/>
      <c r="AT207" s="260"/>
      <c r="AU207" s="260"/>
      <c r="AV207" s="260"/>
      <c r="AW207" s="260"/>
      <c r="AX207" s="260"/>
      <c r="AY207" s="260"/>
      <c r="AZ207" s="260"/>
      <c r="BA207" s="260"/>
      <c r="BB207" s="260"/>
      <c r="BC207" s="260"/>
      <c r="BD207" s="260"/>
      <c r="BE207" s="260"/>
      <c r="BF207" s="260"/>
      <c r="BG207" s="210"/>
      <c r="BH207" s="210"/>
      <c r="BI207" s="210"/>
    </row>
    <row r="208" spans="1:61" x14ac:dyDescent="0.25">
      <c r="A208" s="171" t="s">
        <v>91</v>
      </c>
      <c r="B208" s="164"/>
      <c r="C208" s="299" t="s">
        <v>628</v>
      </c>
      <c r="D208" s="166"/>
      <c r="E208" s="168"/>
      <c r="F208" s="167"/>
      <c r="G208" s="168"/>
      <c r="AO208" s="260"/>
      <c r="AP208" s="260"/>
      <c r="AQ208" s="260"/>
      <c r="AR208" s="260"/>
      <c r="AS208" s="260"/>
      <c r="AT208" s="260"/>
      <c r="AU208" s="260"/>
      <c r="AV208" s="260"/>
      <c r="AW208" s="260"/>
      <c r="AX208" s="260"/>
      <c r="AY208" s="260"/>
      <c r="AZ208" s="260"/>
      <c r="BA208" s="260"/>
      <c r="BB208" s="260"/>
      <c r="BC208" s="260"/>
      <c r="BD208" s="260"/>
      <c r="BE208" s="260"/>
      <c r="BF208" s="260"/>
      <c r="BG208" s="210"/>
      <c r="BH208" s="210"/>
      <c r="BI208" s="210"/>
    </row>
    <row r="209" spans="1:61" x14ac:dyDescent="0.25">
      <c r="A209" s="171" t="s">
        <v>91</v>
      </c>
      <c r="B209" s="164"/>
      <c r="C209" s="299" t="s">
        <v>628</v>
      </c>
      <c r="D209" s="166"/>
      <c r="E209" s="168"/>
      <c r="F209" s="167"/>
      <c r="G209" s="168"/>
      <c r="AO209" s="260"/>
      <c r="AP209" s="260"/>
      <c r="AQ209" s="260"/>
      <c r="AR209" s="260"/>
      <c r="AS209" s="260"/>
      <c r="AT209" s="260"/>
      <c r="AU209" s="260"/>
      <c r="AV209" s="260"/>
      <c r="AW209" s="260"/>
      <c r="AX209" s="260"/>
      <c r="AY209" s="260"/>
      <c r="AZ209" s="260"/>
      <c r="BA209" s="260"/>
      <c r="BB209" s="260"/>
      <c r="BC209" s="260"/>
      <c r="BD209" s="260"/>
      <c r="BE209" s="260"/>
      <c r="BF209" s="260"/>
      <c r="BG209" s="210"/>
      <c r="BH209" s="210"/>
      <c r="BI209" s="210"/>
    </row>
    <row r="210" spans="1:61" x14ac:dyDescent="0.25">
      <c r="A210" s="171" t="s">
        <v>91</v>
      </c>
      <c r="B210" s="164"/>
      <c r="C210" s="299" t="s">
        <v>628</v>
      </c>
      <c r="D210" s="166"/>
      <c r="E210" s="168"/>
      <c r="F210" s="167"/>
      <c r="G210" s="168"/>
      <c r="AO210" s="260"/>
      <c r="AP210" s="260"/>
      <c r="AQ210" s="260"/>
      <c r="AR210" s="260"/>
      <c r="AS210" s="260"/>
      <c r="AT210" s="260"/>
      <c r="AU210" s="260"/>
      <c r="AV210" s="260"/>
      <c r="AW210" s="260"/>
      <c r="AX210" s="260"/>
      <c r="AY210" s="260"/>
      <c r="AZ210" s="260"/>
      <c r="BA210" s="260"/>
      <c r="BB210" s="260"/>
      <c r="BC210" s="260"/>
      <c r="BD210" s="260"/>
      <c r="BE210" s="260"/>
      <c r="BF210" s="260"/>
      <c r="BG210" s="210"/>
      <c r="BH210" s="210"/>
      <c r="BI210" s="210"/>
    </row>
    <row r="211" spans="1:61" x14ac:dyDescent="0.25">
      <c r="A211" s="171" t="s">
        <v>91</v>
      </c>
      <c r="B211" s="164"/>
      <c r="C211" s="299" t="s">
        <v>628</v>
      </c>
      <c r="D211" s="166"/>
      <c r="E211" s="168"/>
      <c r="F211" s="167"/>
      <c r="G211" s="168"/>
      <c r="AO211" s="260"/>
      <c r="AP211" s="260"/>
      <c r="AQ211" s="260"/>
      <c r="AR211" s="260"/>
      <c r="AS211" s="260"/>
      <c r="AT211" s="260"/>
      <c r="AU211" s="260"/>
      <c r="AV211" s="260"/>
      <c r="AW211" s="260"/>
      <c r="AX211" s="260"/>
      <c r="AY211" s="260"/>
      <c r="AZ211" s="260"/>
      <c r="BA211" s="260"/>
      <c r="BB211" s="260"/>
      <c r="BC211" s="260"/>
      <c r="BD211" s="260"/>
      <c r="BE211" s="260"/>
      <c r="BF211" s="260"/>
      <c r="BG211" s="210"/>
      <c r="BH211" s="210"/>
      <c r="BI211" s="210"/>
    </row>
    <row r="212" spans="1:61" x14ac:dyDescent="0.25">
      <c r="A212" s="171" t="s">
        <v>91</v>
      </c>
      <c r="B212" s="164"/>
      <c r="C212" s="299" t="s">
        <v>628</v>
      </c>
      <c r="D212" s="166"/>
      <c r="E212" s="168"/>
      <c r="F212" s="167"/>
      <c r="G212" s="168"/>
      <c r="AO212" s="260"/>
      <c r="AP212" s="260"/>
      <c r="AQ212" s="260"/>
      <c r="AR212" s="260"/>
      <c r="AS212" s="260"/>
      <c r="AT212" s="260"/>
      <c r="AU212" s="260"/>
      <c r="AV212" s="260"/>
      <c r="AW212" s="260"/>
      <c r="AX212" s="260"/>
      <c r="AY212" s="260"/>
      <c r="AZ212" s="260"/>
      <c r="BA212" s="260"/>
      <c r="BB212" s="260"/>
      <c r="BC212" s="260"/>
      <c r="BD212" s="260"/>
      <c r="BE212" s="260"/>
      <c r="BF212" s="260"/>
      <c r="BG212" s="210"/>
      <c r="BH212" s="210"/>
      <c r="BI212" s="210"/>
    </row>
    <row r="213" spans="1:61" x14ac:dyDescent="0.25">
      <c r="A213" s="171" t="s">
        <v>91</v>
      </c>
      <c r="B213" s="164"/>
      <c r="C213" s="299" t="s">
        <v>628</v>
      </c>
      <c r="D213" s="166"/>
      <c r="E213" s="168"/>
      <c r="F213" s="167"/>
      <c r="G213" s="168"/>
      <c r="AO213" s="260"/>
      <c r="AP213" s="260"/>
      <c r="AQ213" s="260"/>
      <c r="AR213" s="260"/>
      <c r="AS213" s="260"/>
      <c r="AT213" s="260"/>
      <c r="AU213" s="260"/>
      <c r="AV213" s="260"/>
      <c r="AW213" s="260"/>
      <c r="AX213" s="260"/>
      <c r="AY213" s="260"/>
      <c r="AZ213" s="260"/>
      <c r="BA213" s="260"/>
      <c r="BB213" s="260"/>
      <c r="BC213" s="260"/>
      <c r="BD213" s="260"/>
      <c r="BE213" s="260"/>
      <c r="BF213" s="260"/>
      <c r="BG213" s="210"/>
      <c r="BH213" s="210"/>
      <c r="BI213" s="210"/>
    </row>
    <row r="214" spans="1:61" x14ac:dyDescent="0.25">
      <c r="A214" s="171" t="s">
        <v>91</v>
      </c>
      <c r="B214" s="164"/>
      <c r="C214" s="299" t="s">
        <v>628</v>
      </c>
      <c r="D214" s="166"/>
      <c r="E214" s="168"/>
      <c r="F214" s="167"/>
      <c r="G214" s="168"/>
      <c r="AO214" s="260"/>
      <c r="AP214" s="260"/>
      <c r="AQ214" s="260"/>
      <c r="AR214" s="260"/>
      <c r="AS214" s="260"/>
      <c r="AT214" s="260"/>
      <c r="AU214" s="260"/>
      <c r="AV214" s="260"/>
      <c r="AW214" s="260"/>
      <c r="AX214" s="260"/>
      <c r="AY214" s="260"/>
      <c r="AZ214" s="260"/>
      <c r="BA214" s="260"/>
      <c r="BB214" s="260"/>
      <c r="BC214" s="260"/>
      <c r="BD214" s="260"/>
      <c r="BE214" s="260"/>
      <c r="BF214" s="260"/>
      <c r="BG214" s="210"/>
      <c r="BH214" s="210"/>
      <c r="BI214" s="210"/>
    </row>
    <row r="215" spans="1:61" x14ac:dyDescent="0.25">
      <c r="A215" s="171" t="s">
        <v>91</v>
      </c>
      <c r="B215" s="164"/>
      <c r="C215" s="299" t="s">
        <v>628</v>
      </c>
      <c r="D215" s="166"/>
      <c r="E215" s="168"/>
      <c r="F215" s="167"/>
      <c r="G215" s="168"/>
      <c r="AO215" s="260"/>
      <c r="AP215" s="260"/>
      <c r="AQ215" s="260"/>
      <c r="AR215" s="260"/>
      <c r="AS215" s="260"/>
      <c r="AT215" s="260"/>
      <c r="AU215" s="260"/>
      <c r="AV215" s="260"/>
      <c r="AW215" s="260"/>
      <c r="AX215" s="260"/>
      <c r="AY215" s="260"/>
      <c r="AZ215" s="260"/>
      <c r="BA215" s="260"/>
      <c r="BB215" s="260"/>
      <c r="BC215" s="260"/>
      <c r="BD215" s="260"/>
      <c r="BE215" s="260"/>
      <c r="BF215" s="260"/>
      <c r="BG215" s="210"/>
      <c r="BH215" s="210"/>
      <c r="BI215" s="210"/>
    </row>
    <row r="216" spans="1:61" x14ac:dyDescent="0.25">
      <c r="A216" s="171" t="s">
        <v>91</v>
      </c>
      <c r="B216" s="164"/>
      <c r="C216" s="299" t="s">
        <v>628</v>
      </c>
      <c r="D216" s="166"/>
      <c r="E216" s="168"/>
      <c r="F216" s="167"/>
      <c r="G216" s="168"/>
      <c r="AO216" s="260"/>
      <c r="AP216" s="260"/>
      <c r="AQ216" s="260"/>
      <c r="AR216" s="260"/>
      <c r="AS216" s="260"/>
      <c r="AT216" s="260"/>
      <c r="AU216" s="260"/>
      <c r="AV216" s="260"/>
      <c r="AW216" s="260"/>
      <c r="AX216" s="260"/>
      <c r="AY216" s="260"/>
      <c r="AZ216" s="260"/>
      <c r="BA216" s="260"/>
      <c r="BB216" s="260"/>
      <c r="BC216" s="260"/>
      <c r="BD216" s="260"/>
      <c r="BE216" s="260"/>
      <c r="BF216" s="260"/>
      <c r="BG216" s="210"/>
      <c r="BH216" s="210"/>
      <c r="BI216" s="210"/>
    </row>
    <row r="217" spans="1:61" x14ac:dyDescent="0.25">
      <c r="A217" s="171" t="s">
        <v>91</v>
      </c>
      <c r="B217" s="164"/>
      <c r="C217" s="299" t="s">
        <v>628</v>
      </c>
      <c r="D217" s="166"/>
      <c r="E217" s="168"/>
      <c r="F217" s="167"/>
      <c r="G217" s="168"/>
      <c r="AO217" s="260"/>
      <c r="AP217" s="260"/>
      <c r="AQ217" s="260"/>
      <c r="AR217" s="260"/>
      <c r="AS217" s="260"/>
      <c r="AT217" s="260"/>
      <c r="AU217" s="260"/>
      <c r="AV217" s="260"/>
      <c r="AW217" s="260"/>
      <c r="AX217" s="260"/>
      <c r="AY217" s="260"/>
      <c r="AZ217" s="260"/>
      <c r="BA217" s="260"/>
      <c r="BB217" s="260"/>
      <c r="BC217" s="260"/>
      <c r="BD217" s="260"/>
      <c r="BE217" s="260"/>
      <c r="BF217" s="260"/>
      <c r="BG217" s="210"/>
      <c r="BH217" s="210"/>
      <c r="BI217" s="210"/>
    </row>
    <row r="218" spans="1:61" x14ac:dyDescent="0.25">
      <c r="A218" s="171" t="s">
        <v>91</v>
      </c>
      <c r="B218" s="164"/>
      <c r="C218" s="299" t="s">
        <v>628</v>
      </c>
      <c r="D218" s="166"/>
      <c r="E218" s="168"/>
      <c r="F218" s="167"/>
      <c r="G218" s="168"/>
      <c r="AO218" s="260"/>
      <c r="AP218" s="260"/>
      <c r="AQ218" s="260"/>
      <c r="AR218" s="260"/>
      <c r="AS218" s="260"/>
      <c r="AT218" s="260"/>
      <c r="AU218" s="260"/>
      <c r="AV218" s="260"/>
      <c r="AW218" s="260"/>
      <c r="AX218" s="260"/>
      <c r="AY218" s="260"/>
      <c r="AZ218" s="260"/>
      <c r="BA218" s="260"/>
      <c r="BB218" s="260"/>
      <c r="BC218" s="260"/>
      <c r="BD218" s="260"/>
      <c r="BE218" s="260"/>
      <c r="BF218" s="260"/>
      <c r="BG218" s="210"/>
      <c r="BH218" s="210"/>
      <c r="BI218" s="210"/>
    </row>
    <row r="219" spans="1:61" x14ac:dyDescent="0.25">
      <c r="A219" s="171" t="s">
        <v>91</v>
      </c>
      <c r="B219" s="164"/>
      <c r="C219" s="299" t="s">
        <v>628</v>
      </c>
      <c r="D219" s="166"/>
      <c r="E219" s="168"/>
      <c r="F219" s="167"/>
      <c r="G219" s="168"/>
      <c r="AO219" s="260"/>
      <c r="AP219" s="260"/>
      <c r="AQ219" s="260"/>
      <c r="AR219" s="260"/>
      <c r="AS219" s="260"/>
      <c r="AT219" s="260"/>
      <c r="AU219" s="260"/>
      <c r="AV219" s="260"/>
      <c r="AW219" s="260"/>
      <c r="AX219" s="260"/>
      <c r="AY219" s="260"/>
      <c r="AZ219" s="260"/>
      <c r="BA219" s="260"/>
      <c r="BB219" s="260"/>
      <c r="BC219" s="260"/>
      <c r="BD219" s="260"/>
      <c r="BE219" s="260"/>
      <c r="BF219" s="260"/>
      <c r="BG219" s="210"/>
      <c r="BH219" s="210"/>
      <c r="BI219" s="210"/>
    </row>
    <row r="220" spans="1:61" x14ac:dyDescent="0.25">
      <c r="A220" s="171" t="s">
        <v>91</v>
      </c>
      <c r="B220" s="164"/>
      <c r="C220" s="299" t="s">
        <v>628</v>
      </c>
      <c r="D220" s="166"/>
      <c r="E220" s="168"/>
      <c r="F220" s="167"/>
      <c r="G220" s="168"/>
      <c r="AO220" s="260"/>
      <c r="AP220" s="260"/>
      <c r="AQ220" s="260"/>
      <c r="AR220" s="260"/>
      <c r="AS220" s="260"/>
      <c r="AT220" s="260"/>
      <c r="AU220" s="260"/>
      <c r="AV220" s="260"/>
      <c r="AW220" s="260"/>
      <c r="AX220" s="260"/>
      <c r="AY220" s="260"/>
      <c r="AZ220" s="260"/>
      <c r="BA220" s="260"/>
      <c r="BB220" s="260"/>
      <c r="BC220" s="260"/>
      <c r="BD220" s="260"/>
      <c r="BE220" s="260"/>
      <c r="BF220" s="260"/>
      <c r="BG220" s="210"/>
      <c r="BH220" s="210"/>
      <c r="BI220" s="210"/>
    </row>
    <row r="221" spans="1:61" x14ac:dyDescent="0.25">
      <c r="A221" s="171" t="s">
        <v>91</v>
      </c>
      <c r="B221" s="164"/>
      <c r="C221" s="299" t="s">
        <v>628</v>
      </c>
      <c r="D221" s="166"/>
      <c r="E221" s="168"/>
      <c r="F221" s="167"/>
      <c r="G221" s="168"/>
      <c r="AO221" s="260"/>
      <c r="AP221" s="260"/>
      <c r="AQ221" s="260"/>
      <c r="AR221" s="260"/>
      <c r="AS221" s="260"/>
      <c r="AT221" s="260"/>
      <c r="AU221" s="260"/>
      <c r="AV221" s="260"/>
      <c r="AW221" s="260"/>
      <c r="AX221" s="260"/>
      <c r="AY221" s="260"/>
      <c r="AZ221" s="260"/>
      <c r="BA221" s="260"/>
      <c r="BB221" s="260"/>
      <c r="BC221" s="260"/>
      <c r="BD221" s="260"/>
      <c r="BE221" s="260"/>
      <c r="BF221" s="260"/>
      <c r="BG221" s="210"/>
      <c r="BH221" s="210"/>
      <c r="BI221" s="210"/>
    </row>
    <row r="222" spans="1:61" x14ac:dyDescent="0.25">
      <c r="A222" s="171" t="s">
        <v>91</v>
      </c>
      <c r="B222" s="164"/>
      <c r="C222" s="299" t="s">
        <v>628</v>
      </c>
      <c r="D222" s="166"/>
      <c r="E222" s="168"/>
      <c r="F222" s="167"/>
      <c r="G222" s="168"/>
      <c r="AO222" s="260"/>
      <c r="AP222" s="260"/>
      <c r="AQ222" s="260"/>
      <c r="AR222" s="260"/>
      <c r="AS222" s="260"/>
      <c r="AT222" s="260"/>
      <c r="AU222" s="260"/>
      <c r="AV222" s="260"/>
      <c r="AW222" s="260"/>
      <c r="AX222" s="260"/>
      <c r="AY222" s="260"/>
      <c r="AZ222" s="260"/>
      <c r="BA222" s="260"/>
      <c r="BB222" s="260"/>
      <c r="BC222" s="260"/>
      <c r="BD222" s="260"/>
      <c r="BE222" s="260"/>
      <c r="BF222" s="260"/>
      <c r="BG222" s="210"/>
      <c r="BH222" s="210"/>
      <c r="BI222" s="210"/>
    </row>
    <row r="223" spans="1:61" x14ac:dyDescent="0.25">
      <c r="A223" s="171" t="s">
        <v>91</v>
      </c>
      <c r="B223" s="164"/>
      <c r="C223" s="299" t="s">
        <v>628</v>
      </c>
      <c r="D223" s="166"/>
      <c r="E223" s="168"/>
      <c r="F223" s="167"/>
      <c r="G223" s="168"/>
      <c r="AO223" s="260"/>
      <c r="AP223" s="260"/>
      <c r="AQ223" s="260"/>
      <c r="AR223" s="260"/>
      <c r="AS223" s="260"/>
      <c r="AT223" s="260"/>
      <c r="AU223" s="260"/>
      <c r="AV223" s="260"/>
      <c r="AW223" s="260"/>
      <c r="AX223" s="260"/>
      <c r="AY223" s="260"/>
      <c r="AZ223" s="260"/>
      <c r="BA223" s="260"/>
      <c r="BB223" s="260"/>
      <c r="BC223" s="260"/>
      <c r="BD223" s="260"/>
      <c r="BE223" s="260"/>
      <c r="BF223" s="260"/>
      <c r="BG223" s="210"/>
      <c r="BH223" s="210"/>
      <c r="BI223" s="210"/>
    </row>
    <row r="224" spans="1:61" x14ac:dyDescent="0.25">
      <c r="A224" s="171" t="s">
        <v>91</v>
      </c>
      <c r="B224" s="164"/>
      <c r="C224" s="299" t="s">
        <v>628</v>
      </c>
      <c r="D224" s="166"/>
      <c r="E224" s="168"/>
      <c r="F224" s="167"/>
      <c r="G224" s="168"/>
      <c r="AO224" s="260"/>
      <c r="AP224" s="260"/>
      <c r="AQ224" s="260"/>
      <c r="AR224" s="260"/>
      <c r="AS224" s="260"/>
      <c r="AT224" s="260"/>
      <c r="AU224" s="260"/>
      <c r="AV224" s="260"/>
      <c r="AW224" s="260"/>
      <c r="AX224" s="260"/>
      <c r="AY224" s="260"/>
      <c r="AZ224" s="260"/>
      <c r="BA224" s="260"/>
      <c r="BB224" s="260"/>
      <c r="BC224" s="260"/>
      <c r="BD224" s="260"/>
      <c r="BE224" s="260"/>
      <c r="BF224" s="260"/>
      <c r="BG224" s="210"/>
      <c r="BH224" s="210"/>
      <c r="BI224" s="210"/>
    </row>
    <row r="225" spans="1:61" x14ac:dyDescent="0.25">
      <c r="A225" s="171" t="s">
        <v>91</v>
      </c>
      <c r="B225" s="164"/>
      <c r="C225" s="299" t="s">
        <v>628</v>
      </c>
      <c r="D225" s="166"/>
      <c r="E225" s="168"/>
      <c r="F225" s="167"/>
      <c r="G225" s="168"/>
      <c r="AO225" s="260"/>
      <c r="AP225" s="260"/>
      <c r="AQ225" s="260"/>
      <c r="AR225" s="260"/>
      <c r="AS225" s="260"/>
      <c r="AT225" s="260"/>
      <c r="AU225" s="260"/>
      <c r="AV225" s="260"/>
      <c r="AW225" s="260"/>
      <c r="AX225" s="260"/>
      <c r="AY225" s="260"/>
      <c r="AZ225" s="260"/>
      <c r="BA225" s="260"/>
      <c r="BB225" s="260"/>
      <c r="BC225" s="260"/>
      <c r="BD225" s="260"/>
      <c r="BE225" s="260"/>
      <c r="BF225" s="260"/>
      <c r="BG225" s="210"/>
      <c r="BH225" s="210"/>
      <c r="BI225" s="210"/>
    </row>
    <row r="226" spans="1:61" x14ac:dyDescent="0.25">
      <c r="A226" s="171" t="s">
        <v>91</v>
      </c>
      <c r="B226" s="164"/>
      <c r="C226" s="299" t="s">
        <v>628</v>
      </c>
      <c r="D226" s="166"/>
      <c r="E226" s="168"/>
      <c r="F226" s="167"/>
      <c r="G226" s="168"/>
      <c r="AO226" s="260"/>
      <c r="AP226" s="260"/>
      <c r="AQ226" s="260"/>
      <c r="AR226" s="260"/>
      <c r="AS226" s="260"/>
      <c r="AT226" s="260"/>
      <c r="AU226" s="260"/>
      <c r="AV226" s="260"/>
      <c r="AW226" s="260"/>
      <c r="AX226" s="260"/>
      <c r="AY226" s="260"/>
      <c r="AZ226" s="260"/>
      <c r="BA226" s="260"/>
      <c r="BB226" s="260"/>
      <c r="BC226" s="260"/>
      <c r="BD226" s="260"/>
      <c r="BE226" s="260"/>
      <c r="BF226" s="260"/>
      <c r="BG226" s="210"/>
      <c r="BH226" s="210"/>
      <c r="BI226" s="210"/>
    </row>
    <row r="227" spans="1:61" x14ac:dyDescent="0.25">
      <c r="A227" s="171" t="s">
        <v>91</v>
      </c>
      <c r="B227" s="164"/>
      <c r="C227" s="299" t="s">
        <v>628</v>
      </c>
      <c r="D227" s="166"/>
      <c r="E227" s="168"/>
      <c r="F227" s="167"/>
      <c r="G227" s="168"/>
      <c r="AO227" s="260"/>
      <c r="AP227" s="260"/>
      <c r="AQ227" s="260"/>
      <c r="AR227" s="260"/>
      <c r="AS227" s="260"/>
      <c r="AT227" s="260"/>
      <c r="AU227" s="260"/>
      <c r="AV227" s="260"/>
      <c r="AW227" s="260"/>
      <c r="AX227" s="260"/>
      <c r="AY227" s="260"/>
      <c r="AZ227" s="260"/>
      <c r="BA227" s="260"/>
      <c r="BB227" s="260"/>
      <c r="BC227" s="260"/>
      <c r="BD227" s="260"/>
      <c r="BE227" s="260"/>
      <c r="BF227" s="260"/>
      <c r="BG227" s="210"/>
      <c r="BH227" s="210"/>
      <c r="BI227" s="210"/>
    </row>
    <row r="228" spans="1:61" x14ac:dyDescent="0.25">
      <c r="A228" s="171" t="s">
        <v>91</v>
      </c>
      <c r="B228" s="164"/>
      <c r="C228" s="299" t="s">
        <v>628</v>
      </c>
      <c r="D228" s="166"/>
      <c r="E228" s="168"/>
      <c r="F228" s="167"/>
      <c r="G228" s="168"/>
      <c r="AO228" s="260"/>
      <c r="AP228" s="260"/>
      <c r="AQ228" s="260"/>
      <c r="AR228" s="260"/>
      <c r="AS228" s="260"/>
      <c r="AT228" s="260"/>
      <c r="AU228" s="260"/>
      <c r="AV228" s="260"/>
      <c r="AW228" s="260"/>
      <c r="AX228" s="260"/>
      <c r="AY228" s="260"/>
      <c r="AZ228" s="260"/>
      <c r="BA228" s="260"/>
      <c r="BB228" s="260"/>
      <c r="BC228" s="260"/>
      <c r="BD228" s="260"/>
      <c r="BE228" s="260"/>
      <c r="BF228" s="260"/>
      <c r="BG228" s="210"/>
      <c r="BH228" s="210"/>
      <c r="BI228" s="210"/>
    </row>
    <row r="229" spans="1:61" x14ac:dyDescent="0.25">
      <c r="A229" s="171" t="s">
        <v>91</v>
      </c>
      <c r="B229" s="164"/>
      <c r="C229" s="299" t="s">
        <v>628</v>
      </c>
      <c r="D229" s="166"/>
      <c r="E229" s="168"/>
      <c r="F229" s="167"/>
      <c r="G229" s="168"/>
      <c r="AO229" s="260"/>
      <c r="AP229" s="260"/>
      <c r="AQ229" s="260"/>
      <c r="AR229" s="260"/>
      <c r="AS229" s="260"/>
      <c r="AT229" s="260"/>
      <c r="AU229" s="260"/>
      <c r="AV229" s="260"/>
      <c r="AW229" s="260"/>
      <c r="AX229" s="260"/>
      <c r="AY229" s="260"/>
      <c r="AZ229" s="260"/>
      <c r="BA229" s="260"/>
      <c r="BB229" s="260"/>
      <c r="BC229" s="260"/>
      <c r="BD229" s="260"/>
      <c r="BE229" s="260"/>
      <c r="BF229" s="260"/>
      <c r="BG229" s="210"/>
      <c r="BH229" s="210"/>
      <c r="BI229" s="210"/>
    </row>
    <row r="230" spans="1:61" x14ac:dyDescent="0.25">
      <c r="A230" s="171" t="s">
        <v>91</v>
      </c>
      <c r="B230" s="164"/>
      <c r="C230" s="299" t="s">
        <v>628</v>
      </c>
      <c r="D230" s="166"/>
      <c r="E230" s="168"/>
      <c r="F230" s="167"/>
      <c r="G230" s="168"/>
      <c r="AO230" s="260"/>
      <c r="AP230" s="260"/>
      <c r="AQ230" s="260"/>
      <c r="AR230" s="260"/>
      <c r="AS230" s="260"/>
      <c r="AT230" s="260"/>
      <c r="AU230" s="260"/>
      <c r="AV230" s="260"/>
      <c r="AW230" s="260"/>
      <c r="AX230" s="260"/>
      <c r="AY230" s="260"/>
      <c r="AZ230" s="260"/>
      <c r="BA230" s="260"/>
      <c r="BB230" s="260"/>
      <c r="BC230" s="260"/>
      <c r="BD230" s="260"/>
      <c r="BE230" s="260"/>
      <c r="BF230" s="260"/>
      <c r="BG230" s="210"/>
      <c r="BH230" s="210"/>
      <c r="BI230" s="210"/>
    </row>
    <row r="231" spans="1:61" x14ac:dyDescent="0.25">
      <c r="A231" s="171" t="s">
        <v>91</v>
      </c>
      <c r="B231" s="164"/>
      <c r="C231" s="299" t="s">
        <v>628</v>
      </c>
      <c r="D231" s="166"/>
      <c r="E231" s="168"/>
      <c r="F231" s="167"/>
      <c r="G231" s="168"/>
      <c r="AO231" s="260"/>
      <c r="AP231" s="260"/>
      <c r="AQ231" s="260"/>
      <c r="AR231" s="260"/>
      <c r="AS231" s="260"/>
      <c r="AT231" s="260"/>
      <c r="AU231" s="260"/>
      <c r="AV231" s="260"/>
      <c r="AW231" s="260"/>
      <c r="AX231" s="260"/>
      <c r="AY231" s="260"/>
      <c r="AZ231" s="260"/>
      <c r="BA231" s="260"/>
      <c r="BB231" s="260"/>
      <c r="BC231" s="260"/>
      <c r="BD231" s="260"/>
      <c r="BE231" s="260"/>
      <c r="BF231" s="260"/>
      <c r="BG231" s="210"/>
      <c r="BH231" s="210"/>
      <c r="BI231" s="210"/>
    </row>
    <row r="232" spans="1:61" x14ac:dyDescent="0.25">
      <c r="A232" s="171" t="s">
        <v>91</v>
      </c>
      <c r="B232" s="164"/>
      <c r="C232" s="299" t="s">
        <v>628</v>
      </c>
      <c r="D232" s="166"/>
      <c r="E232" s="168"/>
      <c r="F232" s="167"/>
      <c r="G232" s="168"/>
      <c r="AO232" s="260"/>
      <c r="AP232" s="260"/>
      <c r="AQ232" s="260"/>
      <c r="AR232" s="260"/>
      <c r="AS232" s="260"/>
      <c r="AT232" s="260"/>
      <c r="AU232" s="260"/>
      <c r="AV232" s="260"/>
      <c r="AW232" s="260"/>
      <c r="AX232" s="260"/>
      <c r="AY232" s="260"/>
      <c r="AZ232" s="260"/>
      <c r="BA232" s="260"/>
      <c r="BB232" s="260"/>
      <c r="BC232" s="260"/>
      <c r="BD232" s="260"/>
      <c r="BE232" s="260"/>
      <c r="BF232" s="260"/>
      <c r="BG232" s="210"/>
      <c r="BH232" s="210"/>
      <c r="BI232" s="210"/>
    </row>
    <row r="233" spans="1:61" x14ac:dyDescent="0.25">
      <c r="A233" s="171" t="s">
        <v>91</v>
      </c>
      <c r="B233" s="164"/>
      <c r="C233" s="299" t="s">
        <v>628</v>
      </c>
      <c r="D233" s="166"/>
      <c r="E233" s="168"/>
      <c r="F233" s="167"/>
      <c r="G233" s="168"/>
      <c r="AO233" s="260"/>
      <c r="AP233" s="260"/>
      <c r="AQ233" s="260"/>
      <c r="AR233" s="260"/>
      <c r="AS233" s="260"/>
      <c r="AT233" s="260"/>
      <c r="AU233" s="260"/>
      <c r="AV233" s="260"/>
      <c r="AW233" s="260"/>
      <c r="AX233" s="260"/>
      <c r="AY233" s="260"/>
      <c r="AZ233" s="260"/>
      <c r="BA233" s="260"/>
      <c r="BB233" s="260"/>
      <c r="BC233" s="260"/>
      <c r="BD233" s="260"/>
      <c r="BE233" s="260"/>
      <c r="BF233" s="260"/>
      <c r="BG233" s="210"/>
      <c r="BH233" s="210"/>
      <c r="BI233" s="210"/>
    </row>
    <row r="234" spans="1:61" x14ac:dyDescent="0.25">
      <c r="A234" s="171" t="s">
        <v>91</v>
      </c>
      <c r="B234" s="164"/>
      <c r="C234" s="299" t="s">
        <v>628</v>
      </c>
      <c r="D234" s="166"/>
      <c r="E234" s="168"/>
      <c r="F234" s="167"/>
      <c r="G234" s="168"/>
      <c r="AO234" s="260"/>
      <c r="AP234" s="260"/>
      <c r="AQ234" s="260"/>
      <c r="AR234" s="260"/>
      <c r="AS234" s="260"/>
      <c r="AT234" s="260"/>
      <c r="AU234" s="260"/>
      <c r="AV234" s="260"/>
      <c r="AW234" s="260"/>
      <c r="AX234" s="260"/>
      <c r="AY234" s="260"/>
      <c r="AZ234" s="260"/>
      <c r="BA234" s="260"/>
      <c r="BB234" s="260"/>
      <c r="BC234" s="260"/>
      <c r="BD234" s="260"/>
      <c r="BE234" s="260"/>
      <c r="BF234" s="260"/>
      <c r="BG234" s="210"/>
      <c r="BH234" s="210"/>
      <c r="BI234" s="210"/>
    </row>
    <row r="235" spans="1:61" x14ac:dyDescent="0.25">
      <c r="A235" s="171" t="s">
        <v>91</v>
      </c>
      <c r="B235" s="164"/>
      <c r="C235" s="299" t="s">
        <v>628</v>
      </c>
      <c r="D235" s="166"/>
      <c r="E235" s="168"/>
      <c r="F235" s="167"/>
      <c r="G235" s="168"/>
      <c r="AO235" s="260"/>
      <c r="AP235" s="260"/>
      <c r="AQ235" s="260"/>
      <c r="AR235" s="260"/>
      <c r="AS235" s="260"/>
      <c r="AT235" s="260"/>
      <c r="AU235" s="260"/>
      <c r="AV235" s="260"/>
      <c r="AW235" s="260"/>
      <c r="AX235" s="260"/>
      <c r="AY235" s="260"/>
      <c r="AZ235" s="260"/>
      <c r="BA235" s="260"/>
      <c r="BB235" s="260"/>
      <c r="BC235" s="260"/>
      <c r="BD235" s="260"/>
      <c r="BE235" s="260"/>
      <c r="BF235" s="260"/>
      <c r="BG235" s="210"/>
      <c r="BH235" s="210"/>
      <c r="BI235" s="210"/>
    </row>
    <row r="236" spans="1:61" x14ac:dyDescent="0.25">
      <c r="A236" s="171" t="s">
        <v>91</v>
      </c>
      <c r="B236" s="164"/>
      <c r="C236" s="299" t="s">
        <v>628</v>
      </c>
      <c r="D236" s="166"/>
      <c r="E236" s="168"/>
      <c r="F236" s="167"/>
      <c r="G236" s="168"/>
      <c r="AO236" s="260"/>
      <c r="AP236" s="260"/>
      <c r="AQ236" s="260"/>
      <c r="AR236" s="260"/>
      <c r="AS236" s="260"/>
      <c r="AT236" s="260"/>
      <c r="AU236" s="260"/>
      <c r="AV236" s="260"/>
      <c r="AW236" s="260"/>
      <c r="AX236" s="260"/>
      <c r="AY236" s="260"/>
      <c r="AZ236" s="260"/>
      <c r="BA236" s="260"/>
      <c r="BB236" s="260"/>
      <c r="BC236" s="260"/>
      <c r="BD236" s="260"/>
      <c r="BE236" s="260"/>
      <c r="BF236" s="260"/>
      <c r="BG236" s="210"/>
      <c r="BH236" s="210"/>
      <c r="BI236" s="210"/>
    </row>
    <row r="237" spans="1:61" x14ac:dyDescent="0.25">
      <c r="A237" s="171" t="s">
        <v>91</v>
      </c>
      <c r="B237" s="164"/>
      <c r="C237" s="299" t="s">
        <v>628</v>
      </c>
      <c r="D237" s="166"/>
      <c r="E237" s="168"/>
      <c r="F237" s="167"/>
      <c r="G237" s="168"/>
      <c r="AO237" s="260"/>
      <c r="AP237" s="260"/>
      <c r="AQ237" s="260"/>
      <c r="AR237" s="260"/>
      <c r="AS237" s="260"/>
      <c r="AT237" s="260"/>
      <c r="AU237" s="260"/>
      <c r="AV237" s="260"/>
      <c r="AW237" s="260"/>
      <c r="AX237" s="260"/>
      <c r="AY237" s="260"/>
      <c r="AZ237" s="260"/>
      <c r="BA237" s="260"/>
      <c r="BB237" s="260"/>
      <c r="BC237" s="260"/>
      <c r="BD237" s="260"/>
      <c r="BE237" s="260"/>
      <c r="BF237" s="260"/>
      <c r="BG237" s="210"/>
      <c r="BH237" s="210"/>
      <c r="BI237" s="210"/>
    </row>
    <row r="238" spans="1:61" x14ac:dyDescent="0.25">
      <c r="A238" s="171" t="s">
        <v>91</v>
      </c>
      <c r="B238" s="164"/>
      <c r="C238" s="299" t="s">
        <v>628</v>
      </c>
      <c r="D238" s="166"/>
      <c r="E238" s="168"/>
      <c r="F238" s="167"/>
      <c r="G238" s="168"/>
      <c r="AO238" s="260"/>
      <c r="AP238" s="260"/>
      <c r="AQ238" s="260"/>
      <c r="AR238" s="260"/>
      <c r="AS238" s="260"/>
      <c r="AT238" s="260"/>
      <c r="AU238" s="260"/>
      <c r="AV238" s="260"/>
      <c r="AW238" s="260"/>
      <c r="AX238" s="260"/>
      <c r="AY238" s="260"/>
      <c r="AZ238" s="260"/>
      <c r="BA238" s="260"/>
      <c r="BB238" s="260"/>
      <c r="BC238" s="260"/>
      <c r="BD238" s="260"/>
      <c r="BE238" s="260"/>
      <c r="BF238" s="260"/>
      <c r="BG238" s="210"/>
      <c r="BH238" s="210"/>
      <c r="BI238" s="210"/>
    </row>
    <row r="239" spans="1:61" x14ac:dyDescent="0.25">
      <c r="A239" s="171" t="s">
        <v>91</v>
      </c>
      <c r="B239" s="164"/>
      <c r="C239" s="299" t="s">
        <v>628</v>
      </c>
      <c r="D239" s="166"/>
      <c r="E239" s="168"/>
      <c r="F239" s="167"/>
      <c r="G239" s="168"/>
      <c r="AO239" s="260"/>
      <c r="AP239" s="260"/>
      <c r="AQ239" s="260"/>
      <c r="AR239" s="260"/>
      <c r="AS239" s="260"/>
      <c r="AT239" s="260"/>
      <c r="AU239" s="260"/>
      <c r="AV239" s="260"/>
      <c r="AW239" s="260"/>
      <c r="AX239" s="260"/>
      <c r="AY239" s="260"/>
      <c r="AZ239" s="260"/>
      <c r="BA239" s="260"/>
      <c r="BB239" s="260"/>
      <c r="BC239" s="260"/>
      <c r="BD239" s="260"/>
      <c r="BE239" s="260"/>
      <c r="BF239" s="260"/>
      <c r="BG239" s="210"/>
      <c r="BH239" s="210"/>
      <c r="BI239" s="210"/>
    </row>
    <row r="240" spans="1:61" x14ac:dyDescent="0.25">
      <c r="A240" s="171" t="s">
        <v>91</v>
      </c>
      <c r="B240" s="164"/>
      <c r="C240" s="299" t="s">
        <v>628</v>
      </c>
      <c r="D240" s="166"/>
      <c r="E240" s="168"/>
      <c r="F240" s="167"/>
      <c r="G240" s="168"/>
      <c r="AO240" s="260"/>
      <c r="AP240" s="260"/>
      <c r="AQ240" s="260"/>
      <c r="AR240" s="260"/>
      <c r="AS240" s="260"/>
      <c r="AT240" s="260"/>
      <c r="AU240" s="260"/>
      <c r="AV240" s="260"/>
      <c r="AW240" s="260"/>
      <c r="AX240" s="260"/>
      <c r="AY240" s="260"/>
      <c r="AZ240" s="260"/>
      <c r="BA240" s="260"/>
      <c r="BB240" s="260"/>
      <c r="BC240" s="260"/>
      <c r="BD240" s="260"/>
      <c r="BE240" s="260"/>
      <c r="BF240" s="260"/>
      <c r="BG240" s="210"/>
      <c r="BH240" s="210"/>
      <c r="BI240" s="210"/>
    </row>
    <row r="241" spans="1:61" x14ac:dyDescent="0.25">
      <c r="A241" s="171" t="s">
        <v>91</v>
      </c>
      <c r="B241" s="164"/>
      <c r="C241" s="299" t="s">
        <v>628</v>
      </c>
      <c r="D241" s="166"/>
      <c r="E241" s="168"/>
      <c r="F241" s="167"/>
      <c r="G241" s="168"/>
      <c r="AO241" s="260"/>
      <c r="AP241" s="260"/>
      <c r="AQ241" s="260"/>
      <c r="AR241" s="260"/>
      <c r="AS241" s="260"/>
      <c r="AT241" s="260"/>
      <c r="AU241" s="260"/>
      <c r="AV241" s="260"/>
      <c r="AW241" s="260"/>
      <c r="AX241" s="260"/>
      <c r="AY241" s="260"/>
      <c r="AZ241" s="260"/>
      <c r="BA241" s="260"/>
      <c r="BB241" s="260"/>
      <c r="BC241" s="260"/>
      <c r="BD241" s="260"/>
      <c r="BE241" s="260"/>
      <c r="BF241" s="260"/>
      <c r="BG241" s="210"/>
      <c r="BH241" s="210"/>
      <c r="BI241" s="210"/>
    </row>
    <row r="242" spans="1:61" x14ac:dyDescent="0.25">
      <c r="A242" s="171" t="s">
        <v>91</v>
      </c>
      <c r="B242" s="164"/>
      <c r="C242" s="299" t="s">
        <v>628</v>
      </c>
      <c r="D242" s="166"/>
      <c r="E242" s="168"/>
      <c r="F242" s="167"/>
      <c r="G242" s="168"/>
      <c r="AO242" s="260"/>
      <c r="AP242" s="260"/>
      <c r="AQ242" s="260"/>
      <c r="AR242" s="260"/>
      <c r="AS242" s="260"/>
      <c r="AT242" s="260"/>
      <c r="AU242" s="260"/>
      <c r="AV242" s="260"/>
      <c r="AW242" s="260"/>
      <c r="AX242" s="260"/>
      <c r="AY242" s="260"/>
      <c r="AZ242" s="260"/>
      <c r="BA242" s="260"/>
      <c r="BB242" s="260"/>
      <c r="BC242" s="260"/>
      <c r="BD242" s="260"/>
      <c r="BE242" s="260"/>
      <c r="BF242" s="260"/>
      <c r="BG242" s="210"/>
      <c r="BH242" s="210"/>
      <c r="BI242" s="210"/>
    </row>
    <row r="243" spans="1:61" x14ac:dyDescent="0.25">
      <c r="A243" s="171" t="s">
        <v>91</v>
      </c>
      <c r="B243" s="164"/>
      <c r="C243" s="299" t="s">
        <v>628</v>
      </c>
      <c r="D243" s="166"/>
      <c r="E243" s="168"/>
      <c r="F243" s="167"/>
      <c r="G243" s="168"/>
      <c r="AO243" s="260"/>
      <c r="AP243" s="260"/>
      <c r="AQ243" s="260"/>
      <c r="AR243" s="260"/>
      <c r="AS243" s="260"/>
      <c r="AT243" s="260"/>
      <c r="AU243" s="260"/>
      <c r="AV243" s="260"/>
      <c r="AW243" s="260"/>
      <c r="AX243" s="260"/>
      <c r="AY243" s="260"/>
      <c r="AZ243" s="260"/>
      <c r="BA243" s="260"/>
      <c r="BB243" s="260"/>
      <c r="BC243" s="260"/>
      <c r="BD243" s="260"/>
      <c r="BE243" s="260"/>
      <c r="BF243" s="260"/>
      <c r="BG243" s="210"/>
      <c r="BH243" s="210"/>
      <c r="BI243" s="210"/>
    </row>
    <row r="244" spans="1:61" x14ac:dyDescent="0.25">
      <c r="A244" s="171" t="s">
        <v>91</v>
      </c>
      <c r="B244" s="164"/>
      <c r="C244" s="299" t="s">
        <v>628</v>
      </c>
      <c r="D244" s="166"/>
      <c r="E244" s="168"/>
      <c r="F244" s="167"/>
      <c r="G244" s="168"/>
      <c r="AO244" s="260"/>
      <c r="AP244" s="260"/>
      <c r="AQ244" s="260"/>
      <c r="AR244" s="260"/>
      <c r="AS244" s="260"/>
      <c r="AT244" s="260"/>
      <c r="AU244" s="260"/>
      <c r="AV244" s="260"/>
      <c r="AW244" s="260"/>
      <c r="AX244" s="260"/>
      <c r="AY244" s="260"/>
      <c r="AZ244" s="260"/>
      <c r="BA244" s="260"/>
      <c r="BB244" s="260"/>
      <c r="BC244" s="260"/>
      <c r="BD244" s="260"/>
      <c r="BE244" s="260"/>
      <c r="BF244" s="260"/>
      <c r="BG244" s="210"/>
      <c r="BH244" s="210"/>
      <c r="BI244" s="210"/>
    </row>
    <row r="245" spans="1:61" x14ac:dyDescent="0.25">
      <c r="A245" s="171" t="s">
        <v>91</v>
      </c>
      <c r="B245" s="164"/>
      <c r="C245" s="299" t="s">
        <v>628</v>
      </c>
      <c r="D245" s="166"/>
      <c r="E245" s="168"/>
      <c r="F245" s="167"/>
      <c r="G245" s="168"/>
      <c r="AO245" s="260"/>
      <c r="AP245" s="260"/>
      <c r="AQ245" s="260"/>
      <c r="AR245" s="260"/>
      <c r="AS245" s="260"/>
      <c r="AT245" s="260"/>
      <c r="AU245" s="260"/>
      <c r="AV245" s="260"/>
      <c r="AW245" s="260"/>
      <c r="AX245" s="260"/>
      <c r="AY245" s="260"/>
      <c r="AZ245" s="260"/>
      <c r="BA245" s="260"/>
      <c r="BB245" s="260"/>
      <c r="BC245" s="260"/>
      <c r="BD245" s="260"/>
      <c r="BE245" s="260"/>
      <c r="BF245" s="260"/>
      <c r="BG245" s="210"/>
      <c r="BH245" s="210"/>
      <c r="BI245" s="210"/>
    </row>
    <row r="246" spans="1:61" x14ac:dyDescent="0.25">
      <c r="A246" s="171" t="s">
        <v>91</v>
      </c>
      <c r="B246" s="164"/>
      <c r="C246" s="299" t="s">
        <v>628</v>
      </c>
      <c r="D246" s="166"/>
      <c r="E246" s="168"/>
      <c r="F246" s="167"/>
      <c r="G246" s="168"/>
      <c r="AO246" s="260"/>
      <c r="AP246" s="260"/>
      <c r="AQ246" s="260"/>
      <c r="AR246" s="260"/>
      <c r="AS246" s="260"/>
      <c r="AT246" s="260"/>
      <c r="AU246" s="260"/>
      <c r="AV246" s="260"/>
      <c r="AW246" s="260"/>
      <c r="AX246" s="260"/>
      <c r="AY246" s="260"/>
      <c r="AZ246" s="260"/>
      <c r="BA246" s="260"/>
      <c r="BB246" s="260"/>
      <c r="BC246" s="260"/>
      <c r="BD246" s="260"/>
      <c r="BE246" s="260"/>
      <c r="BF246" s="260"/>
      <c r="BG246" s="210"/>
      <c r="BH246" s="210"/>
      <c r="BI246" s="210"/>
    </row>
    <row r="247" spans="1:61" x14ac:dyDescent="0.25">
      <c r="A247" s="171" t="s">
        <v>91</v>
      </c>
      <c r="B247" s="164"/>
      <c r="C247" s="299" t="s">
        <v>628</v>
      </c>
      <c r="D247" s="166"/>
      <c r="E247" s="168"/>
      <c r="F247" s="167"/>
      <c r="G247" s="168"/>
      <c r="AO247" s="260"/>
      <c r="AP247" s="260"/>
      <c r="AQ247" s="260"/>
      <c r="AR247" s="260"/>
      <c r="AS247" s="260"/>
      <c r="AT247" s="260"/>
      <c r="AU247" s="260"/>
      <c r="AV247" s="260"/>
      <c r="AW247" s="260"/>
      <c r="AX247" s="260"/>
      <c r="AY247" s="260"/>
      <c r="AZ247" s="260"/>
      <c r="BA247" s="260"/>
      <c r="BB247" s="260"/>
      <c r="BC247" s="260"/>
      <c r="BD247" s="260"/>
      <c r="BE247" s="260"/>
      <c r="BF247" s="260"/>
      <c r="BG247" s="210"/>
      <c r="BH247" s="210"/>
      <c r="BI247" s="210"/>
    </row>
    <row r="248" spans="1:61" x14ac:dyDescent="0.25">
      <c r="A248" s="171" t="s">
        <v>91</v>
      </c>
      <c r="B248" s="164"/>
      <c r="C248" s="299" t="s">
        <v>628</v>
      </c>
      <c r="D248" s="166"/>
      <c r="E248" s="168"/>
      <c r="F248" s="167"/>
      <c r="G248" s="168"/>
      <c r="AO248" s="260"/>
      <c r="AP248" s="260"/>
      <c r="AQ248" s="260"/>
      <c r="AR248" s="260"/>
      <c r="AS248" s="260"/>
      <c r="AT248" s="260"/>
      <c r="AU248" s="260"/>
      <c r="AV248" s="260"/>
      <c r="AW248" s="260"/>
      <c r="AX248" s="260"/>
      <c r="AY248" s="260"/>
      <c r="AZ248" s="260"/>
      <c r="BA248" s="260"/>
      <c r="BB248" s="260"/>
      <c r="BC248" s="260"/>
      <c r="BD248" s="260"/>
      <c r="BE248" s="260"/>
      <c r="BF248" s="260"/>
      <c r="BG248" s="210"/>
      <c r="BH248" s="210"/>
      <c r="BI248" s="210"/>
    </row>
    <row r="249" spans="1:61" x14ac:dyDescent="0.25">
      <c r="A249" s="171" t="s">
        <v>91</v>
      </c>
      <c r="B249" s="164"/>
      <c r="C249" s="299" t="s">
        <v>628</v>
      </c>
      <c r="D249" s="166"/>
      <c r="E249" s="168"/>
      <c r="F249" s="167"/>
      <c r="G249" s="168"/>
      <c r="AO249" s="260"/>
      <c r="AP249" s="260"/>
      <c r="AQ249" s="260"/>
      <c r="AR249" s="260"/>
      <c r="AS249" s="260"/>
      <c r="AT249" s="260"/>
      <c r="AU249" s="260"/>
      <c r="AV249" s="260"/>
      <c r="AW249" s="260"/>
      <c r="AX249" s="260"/>
      <c r="AY249" s="260"/>
      <c r="AZ249" s="260"/>
      <c r="BA249" s="260"/>
      <c r="BB249" s="260"/>
      <c r="BC249" s="260"/>
      <c r="BD249" s="260"/>
      <c r="BE249" s="260"/>
      <c r="BF249" s="260"/>
      <c r="BG249" s="210"/>
      <c r="BH249" s="210"/>
      <c r="BI249" s="210"/>
    </row>
    <row r="250" spans="1:61" x14ac:dyDescent="0.25">
      <c r="A250" s="171" t="s">
        <v>91</v>
      </c>
      <c r="B250" s="164"/>
      <c r="C250" s="299" t="s">
        <v>628</v>
      </c>
      <c r="D250" s="166"/>
      <c r="E250" s="168"/>
      <c r="F250" s="167"/>
      <c r="G250" s="168"/>
      <c r="AO250" s="260"/>
      <c r="AP250" s="260"/>
      <c r="AQ250" s="260"/>
      <c r="AR250" s="260"/>
      <c r="AS250" s="260"/>
      <c r="AT250" s="260"/>
      <c r="AU250" s="260"/>
      <c r="AV250" s="260"/>
      <c r="AW250" s="260"/>
      <c r="AX250" s="260"/>
      <c r="AY250" s="260"/>
      <c r="AZ250" s="260"/>
      <c r="BA250" s="260"/>
      <c r="BB250" s="260"/>
      <c r="BC250" s="260"/>
      <c r="BD250" s="260"/>
      <c r="BE250" s="260"/>
      <c r="BF250" s="260"/>
      <c r="BG250" s="210"/>
      <c r="BH250" s="210"/>
      <c r="BI250" s="210"/>
    </row>
    <row r="251" spans="1:61" x14ac:dyDescent="0.25">
      <c r="A251" s="171" t="s">
        <v>91</v>
      </c>
      <c r="B251" s="164"/>
      <c r="C251" s="299" t="s">
        <v>628</v>
      </c>
      <c r="D251" s="166"/>
      <c r="E251" s="168"/>
      <c r="F251" s="167"/>
      <c r="G251" s="168"/>
      <c r="AO251" s="260"/>
      <c r="AP251" s="260"/>
      <c r="AQ251" s="260"/>
      <c r="AR251" s="260"/>
      <c r="AS251" s="260"/>
      <c r="AT251" s="260"/>
      <c r="AU251" s="260"/>
      <c r="AV251" s="260"/>
      <c r="AW251" s="260"/>
      <c r="AX251" s="260"/>
      <c r="AY251" s="260"/>
      <c r="AZ251" s="260"/>
      <c r="BA251" s="260"/>
      <c r="BB251" s="260"/>
      <c r="BC251" s="260"/>
      <c r="BD251" s="260"/>
      <c r="BE251" s="260"/>
      <c r="BF251" s="260"/>
      <c r="BG251" s="210"/>
      <c r="BH251" s="210"/>
      <c r="BI251" s="210"/>
    </row>
    <row r="252" spans="1:61" x14ac:dyDescent="0.25">
      <c r="A252" s="171" t="s">
        <v>91</v>
      </c>
      <c r="B252" s="164"/>
      <c r="C252" s="299" t="s">
        <v>628</v>
      </c>
      <c r="D252" s="166"/>
      <c r="E252" s="168"/>
      <c r="F252" s="167"/>
      <c r="G252" s="168"/>
      <c r="AO252" s="260"/>
      <c r="AP252" s="260"/>
      <c r="AQ252" s="260"/>
      <c r="AR252" s="260"/>
      <c r="AS252" s="260"/>
      <c r="AT252" s="260"/>
      <c r="AU252" s="260"/>
      <c r="AV252" s="260"/>
      <c r="AW252" s="260"/>
      <c r="AX252" s="260"/>
      <c r="AY252" s="260"/>
      <c r="AZ252" s="260"/>
      <c r="BA252" s="260"/>
      <c r="BB252" s="260"/>
      <c r="BC252" s="260"/>
      <c r="BD252" s="260"/>
      <c r="BE252" s="260"/>
      <c r="BF252" s="260"/>
      <c r="BG252" s="210"/>
      <c r="BH252" s="210"/>
      <c r="BI252" s="210"/>
    </row>
    <row r="253" spans="1:61" x14ac:dyDescent="0.25">
      <c r="A253" s="171" t="s">
        <v>91</v>
      </c>
      <c r="B253" s="164"/>
      <c r="C253" s="299" t="s">
        <v>628</v>
      </c>
      <c r="D253" s="166"/>
      <c r="E253" s="168"/>
      <c r="F253" s="167"/>
      <c r="G253" s="168"/>
      <c r="AO253" s="260"/>
      <c r="AP253" s="260"/>
      <c r="AQ253" s="260"/>
      <c r="AR253" s="260"/>
      <c r="AS253" s="260"/>
      <c r="AT253" s="260"/>
      <c r="AU253" s="260"/>
      <c r="AV253" s="260"/>
      <c r="AW253" s="260"/>
      <c r="AX253" s="260"/>
      <c r="AY253" s="260"/>
      <c r="AZ253" s="260"/>
      <c r="BA253" s="260"/>
      <c r="BB253" s="260"/>
      <c r="BC253" s="260"/>
      <c r="BD253" s="260"/>
      <c r="BE253" s="260"/>
      <c r="BF253" s="260"/>
      <c r="BG253" s="210"/>
      <c r="BH253" s="210"/>
      <c r="BI253" s="210"/>
    </row>
    <row r="254" spans="1:61" x14ac:dyDescent="0.25">
      <c r="A254" s="171" t="s">
        <v>91</v>
      </c>
      <c r="B254" s="164"/>
      <c r="C254" s="299" t="s">
        <v>628</v>
      </c>
      <c r="D254" s="166"/>
      <c r="E254" s="168"/>
      <c r="F254" s="167"/>
      <c r="G254" s="168"/>
      <c r="AO254" s="260"/>
      <c r="AP254" s="260"/>
      <c r="AQ254" s="260"/>
      <c r="AR254" s="260"/>
      <c r="AS254" s="260"/>
      <c r="AT254" s="260"/>
      <c r="AU254" s="260"/>
      <c r="AV254" s="260"/>
      <c r="AW254" s="260"/>
      <c r="AX254" s="260"/>
      <c r="AY254" s="260"/>
      <c r="AZ254" s="260"/>
      <c r="BA254" s="260"/>
      <c r="BB254" s="260"/>
      <c r="BC254" s="260"/>
      <c r="BD254" s="260"/>
      <c r="BE254" s="260"/>
      <c r="BF254" s="260"/>
      <c r="BG254" s="210"/>
      <c r="BH254" s="210"/>
      <c r="BI254" s="210"/>
    </row>
    <row r="255" spans="1:61" x14ac:dyDescent="0.25">
      <c r="A255" s="171" t="s">
        <v>91</v>
      </c>
      <c r="B255" s="164"/>
      <c r="C255" s="299" t="s">
        <v>628</v>
      </c>
      <c r="D255" s="166"/>
      <c r="E255" s="168"/>
      <c r="F255" s="167"/>
      <c r="G255" s="168"/>
      <c r="AO255" s="260"/>
      <c r="AP255" s="260"/>
      <c r="AQ255" s="260"/>
      <c r="AR255" s="260"/>
      <c r="AS255" s="260"/>
      <c r="AT255" s="260"/>
      <c r="AU255" s="260"/>
      <c r="AV255" s="260"/>
      <c r="AW255" s="260"/>
      <c r="AX255" s="260"/>
      <c r="AY255" s="260"/>
      <c r="AZ255" s="260"/>
      <c r="BA255" s="260"/>
      <c r="BB255" s="260"/>
      <c r="BC255" s="260"/>
      <c r="BD255" s="260"/>
      <c r="BE255" s="260"/>
      <c r="BF255" s="260"/>
      <c r="BG255" s="210"/>
      <c r="BH255" s="210"/>
      <c r="BI255" s="210"/>
    </row>
    <row r="256" spans="1:61" x14ac:dyDescent="0.25">
      <c r="A256" s="171" t="s">
        <v>91</v>
      </c>
      <c r="B256" s="164"/>
      <c r="C256" s="299" t="s">
        <v>628</v>
      </c>
      <c r="D256" s="166"/>
      <c r="E256" s="168"/>
      <c r="F256" s="167"/>
      <c r="G256" s="168"/>
      <c r="AO256" s="260"/>
      <c r="AP256" s="260"/>
      <c r="AQ256" s="260"/>
      <c r="AR256" s="260"/>
      <c r="AS256" s="260"/>
      <c r="AT256" s="260"/>
      <c r="AU256" s="260"/>
      <c r="AV256" s="260"/>
      <c r="AW256" s="260"/>
      <c r="AX256" s="260"/>
      <c r="AY256" s="260"/>
      <c r="AZ256" s="260"/>
      <c r="BA256" s="260"/>
      <c r="BB256" s="260"/>
      <c r="BC256" s="260"/>
      <c r="BD256" s="260"/>
      <c r="BE256" s="260"/>
      <c r="BF256" s="260"/>
      <c r="BG256" s="210"/>
      <c r="BH256" s="210"/>
      <c r="BI256" s="210"/>
    </row>
    <row r="257" spans="1:61" x14ac:dyDescent="0.25">
      <c r="A257" s="171" t="s">
        <v>91</v>
      </c>
      <c r="B257" s="164"/>
      <c r="C257" s="299" t="s">
        <v>628</v>
      </c>
      <c r="D257" s="166"/>
      <c r="E257" s="168"/>
      <c r="F257" s="167"/>
      <c r="G257" s="168"/>
      <c r="AO257" s="260"/>
      <c r="AP257" s="260"/>
      <c r="AQ257" s="260"/>
      <c r="AR257" s="260"/>
      <c r="AS257" s="260"/>
      <c r="AT257" s="260"/>
      <c r="AU257" s="260"/>
      <c r="AV257" s="260"/>
      <c r="AW257" s="260"/>
      <c r="AX257" s="260"/>
      <c r="AY257" s="260"/>
      <c r="AZ257" s="260"/>
      <c r="BA257" s="260"/>
      <c r="BB257" s="260"/>
      <c r="BC257" s="260"/>
      <c r="BD257" s="260"/>
      <c r="BE257" s="260"/>
      <c r="BF257" s="260"/>
      <c r="BG257" s="210"/>
      <c r="BH257" s="210"/>
      <c r="BI257" s="210"/>
    </row>
    <row r="258" spans="1:61" x14ac:dyDescent="0.25">
      <c r="A258" s="171" t="s">
        <v>91</v>
      </c>
      <c r="B258" s="164"/>
      <c r="C258" s="299" t="s">
        <v>628</v>
      </c>
      <c r="D258" s="166"/>
      <c r="E258" s="168"/>
      <c r="F258" s="167"/>
      <c r="G258" s="168"/>
      <c r="AO258" s="260"/>
      <c r="AP258" s="260"/>
      <c r="AQ258" s="260"/>
      <c r="AR258" s="260"/>
      <c r="AS258" s="260"/>
      <c r="AT258" s="260"/>
      <c r="AU258" s="260"/>
      <c r="AV258" s="260"/>
      <c r="AW258" s="260"/>
      <c r="AX258" s="260"/>
      <c r="AY258" s="260"/>
      <c r="AZ258" s="260"/>
      <c r="BA258" s="260"/>
      <c r="BB258" s="260"/>
      <c r="BC258" s="260"/>
      <c r="BD258" s="260"/>
      <c r="BE258" s="260"/>
      <c r="BF258" s="260"/>
      <c r="BG258" s="210"/>
      <c r="BH258" s="210"/>
      <c r="BI258" s="210"/>
    </row>
    <row r="259" spans="1:61" x14ac:dyDescent="0.25">
      <c r="A259" s="171" t="s">
        <v>91</v>
      </c>
      <c r="B259" s="164"/>
      <c r="C259" s="299" t="s">
        <v>628</v>
      </c>
      <c r="D259" s="166"/>
      <c r="E259" s="168"/>
      <c r="F259" s="167"/>
      <c r="G259" s="168"/>
      <c r="AO259" s="260"/>
      <c r="AP259" s="260"/>
      <c r="AQ259" s="260"/>
      <c r="AR259" s="260"/>
      <c r="AS259" s="260"/>
      <c r="AT259" s="260"/>
      <c r="AU259" s="260"/>
      <c r="AV259" s="260"/>
      <c r="AW259" s="260"/>
      <c r="AX259" s="260"/>
      <c r="AY259" s="260"/>
      <c r="AZ259" s="260"/>
      <c r="BA259" s="260"/>
      <c r="BB259" s="260"/>
      <c r="BC259" s="260"/>
      <c r="BD259" s="260"/>
      <c r="BE259" s="260"/>
      <c r="BF259" s="260"/>
      <c r="BG259" s="210"/>
      <c r="BH259" s="210"/>
      <c r="BI259" s="210"/>
    </row>
    <row r="260" spans="1:61" x14ac:dyDescent="0.25">
      <c r="A260" s="171" t="s">
        <v>91</v>
      </c>
      <c r="B260" s="164"/>
      <c r="C260" s="299" t="s">
        <v>628</v>
      </c>
      <c r="D260" s="166"/>
      <c r="E260" s="168"/>
      <c r="F260" s="167"/>
      <c r="G260" s="168"/>
      <c r="AO260" s="260"/>
      <c r="AP260" s="260"/>
      <c r="AQ260" s="260"/>
      <c r="AR260" s="260"/>
      <c r="AS260" s="260"/>
      <c r="AT260" s="260"/>
      <c r="AU260" s="260"/>
      <c r="AV260" s="260"/>
      <c r="AW260" s="260"/>
      <c r="AX260" s="260"/>
      <c r="AY260" s="260"/>
      <c r="AZ260" s="260"/>
      <c r="BA260" s="260"/>
      <c r="BB260" s="260"/>
      <c r="BC260" s="260"/>
      <c r="BD260" s="260"/>
      <c r="BE260" s="260"/>
      <c r="BF260" s="260"/>
      <c r="BG260" s="210"/>
      <c r="BH260" s="210"/>
      <c r="BI260" s="210"/>
    </row>
    <row r="261" spans="1:61" x14ac:dyDescent="0.25">
      <c r="A261" s="171" t="s">
        <v>91</v>
      </c>
      <c r="B261" s="164"/>
      <c r="C261" s="299" t="s">
        <v>628</v>
      </c>
      <c r="D261" s="166"/>
      <c r="E261" s="168"/>
      <c r="F261" s="167"/>
      <c r="G261" s="168"/>
      <c r="AO261" s="260"/>
      <c r="AP261" s="260"/>
      <c r="AQ261" s="260"/>
      <c r="AR261" s="260"/>
      <c r="AS261" s="260"/>
      <c r="AT261" s="260"/>
      <c r="AU261" s="260"/>
      <c r="AV261" s="260"/>
      <c r="AW261" s="260"/>
      <c r="AX261" s="260"/>
      <c r="AY261" s="260"/>
      <c r="AZ261" s="260"/>
      <c r="BA261" s="260"/>
      <c r="BB261" s="260"/>
      <c r="BC261" s="260"/>
      <c r="BD261" s="260"/>
      <c r="BE261" s="260"/>
      <c r="BF261" s="260"/>
      <c r="BG261" s="210"/>
      <c r="BH261" s="210"/>
      <c r="BI261" s="210"/>
    </row>
    <row r="262" spans="1:61" x14ac:dyDescent="0.25">
      <c r="A262" s="171" t="s">
        <v>91</v>
      </c>
      <c r="B262" s="164"/>
      <c r="C262" s="299" t="s">
        <v>628</v>
      </c>
      <c r="D262" s="166"/>
      <c r="E262" s="168"/>
      <c r="F262" s="167"/>
      <c r="G262" s="168"/>
      <c r="AO262" s="260"/>
      <c r="AP262" s="260"/>
      <c r="AQ262" s="260"/>
      <c r="AR262" s="260"/>
      <c r="AS262" s="260"/>
      <c r="AT262" s="260"/>
      <c r="AU262" s="260"/>
      <c r="AV262" s="260"/>
      <c r="AW262" s="260"/>
      <c r="AX262" s="260"/>
      <c r="AY262" s="260"/>
      <c r="AZ262" s="260"/>
      <c r="BA262" s="260"/>
      <c r="BB262" s="260"/>
      <c r="BC262" s="260"/>
      <c r="BD262" s="260"/>
      <c r="BE262" s="260"/>
      <c r="BF262" s="260"/>
      <c r="BG262" s="210"/>
      <c r="BH262" s="210"/>
      <c r="BI262" s="210"/>
    </row>
    <row r="263" spans="1:61" x14ac:dyDescent="0.25">
      <c r="A263" s="171" t="s">
        <v>91</v>
      </c>
      <c r="B263" s="164"/>
      <c r="C263" s="299" t="s">
        <v>628</v>
      </c>
      <c r="D263" s="166"/>
      <c r="E263" s="168"/>
      <c r="F263" s="167"/>
      <c r="G263" s="168"/>
      <c r="AO263" s="260"/>
      <c r="AP263" s="260"/>
      <c r="AQ263" s="260"/>
      <c r="AR263" s="260"/>
      <c r="AS263" s="260"/>
      <c r="AT263" s="260"/>
      <c r="AU263" s="260"/>
      <c r="AV263" s="260"/>
      <c r="AW263" s="260"/>
      <c r="AX263" s="260"/>
      <c r="AY263" s="260"/>
      <c r="AZ263" s="260"/>
      <c r="BA263" s="260"/>
      <c r="BB263" s="260"/>
      <c r="BC263" s="260"/>
      <c r="BD263" s="260"/>
      <c r="BE263" s="260"/>
      <c r="BF263" s="260"/>
      <c r="BG263" s="210"/>
      <c r="BH263" s="210"/>
      <c r="BI263" s="210"/>
    </row>
    <row r="264" spans="1:61" x14ac:dyDescent="0.25">
      <c r="A264" s="171" t="s">
        <v>91</v>
      </c>
      <c r="B264" s="164"/>
      <c r="C264" s="299" t="s">
        <v>628</v>
      </c>
      <c r="D264" s="166"/>
      <c r="E264" s="168"/>
      <c r="F264" s="167"/>
      <c r="G264" s="168"/>
      <c r="AO264" s="260"/>
      <c r="AP264" s="260"/>
      <c r="AQ264" s="260"/>
      <c r="AR264" s="260"/>
      <c r="AS264" s="260"/>
      <c r="AT264" s="260"/>
      <c r="AU264" s="260"/>
      <c r="AV264" s="260"/>
      <c r="AW264" s="260"/>
      <c r="AX264" s="260"/>
      <c r="AY264" s="260"/>
      <c r="AZ264" s="260"/>
      <c r="BA264" s="260"/>
      <c r="BB264" s="260"/>
      <c r="BC264" s="260"/>
      <c r="BD264" s="260"/>
      <c r="BE264" s="260"/>
      <c r="BF264" s="260"/>
      <c r="BG264" s="210"/>
      <c r="BH264" s="210"/>
      <c r="BI264" s="210"/>
    </row>
    <row r="265" spans="1:61" x14ac:dyDescent="0.25">
      <c r="A265" s="171" t="s">
        <v>91</v>
      </c>
      <c r="B265" s="164"/>
      <c r="C265" s="299" t="s">
        <v>628</v>
      </c>
      <c r="D265" s="166"/>
      <c r="E265" s="168"/>
      <c r="F265" s="167"/>
      <c r="G265" s="168"/>
      <c r="AO265" s="260"/>
      <c r="AP265" s="260"/>
      <c r="AQ265" s="260"/>
      <c r="AR265" s="260"/>
      <c r="AS265" s="260"/>
      <c r="AT265" s="260"/>
      <c r="AU265" s="260"/>
      <c r="AV265" s="260"/>
      <c r="AW265" s="260"/>
      <c r="AX265" s="260"/>
      <c r="AY265" s="260"/>
      <c r="AZ265" s="260"/>
      <c r="BA265" s="260"/>
      <c r="BB265" s="260"/>
      <c r="BC265" s="260"/>
      <c r="BD265" s="260"/>
      <c r="BE265" s="260"/>
      <c r="BF265" s="260"/>
      <c r="BG265" s="210"/>
      <c r="BH265" s="210"/>
      <c r="BI265" s="210"/>
    </row>
    <row r="266" spans="1:61" x14ac:dyDescent="0.25">
      <c r="A266" s="171" t="s">
        <v>91</v>
      </c>
      <c r="B266" s="164"/>
      <c r="C266" s="299" t="s">
        <v>628</v>
      </c>
      <c r="D266" s="166"/>
      <c r="E266" s="168"/>
      <c r="F266" s="167"/>
      <c r="G266" s="168"/>
      <c r="AO266" s="260"/>
      <c r="AP266" s="260"/>
      <c r="AQ266" s="260"/>
      <c r="AR266" s="260"/>
      <c r="AS266" s="260"/>
      <c r="AT266" s="260"/>
      <c r="AU266" s="260"/>
      <c r="AV266" s="260"/>
      <c r="AW266" s="260"/>
      <c r="AX266" s="260"/>
      <c r="AY266" s="260"/>
      <c r="AZ266" s="260"/>
      <c r="BA266" s="260"/>
      <c r="BB266" s="260"/>
      <c r="BC266" s="260"/>
      <c r="BD266" s="260"/>
      <c r="BE266" s="260"/>
      <c r="BF266" s="260"/>
      <c r="BG266" s="210"/>
      <c r="BH266" s="210"/>
      <c r="BI266" s="210"/>
    </row>
    <row r="267" spans="1:61" x14ac:dyDescent="0.25">
      <c r="A267" s="171" t="s">
        <v>91</v>
      </c>
      <c r="B267" s="164"/>
      <c r="C267" s="299" t="s">
        <v>628</v>
      </c>
      <c r="D267" s="166"/>
      <c r="E267" s="168"/>
      <c r="F267" s="167"/>
      <c r="G267" s="168"/>
      <c r="AO267" s="260"/>
      <c r="AP267" s="260"/>
      <c r="AQ267" s="260"/>
      <c r="AR267" s="260"/>
      <c r="AS267" s="260"/>
      <c r="AT267" s="260"/>
      <c r="AU267" s="260"/>
      <c r="AV267" s="260"/>
      <c r="AW267" s="260"/>
      <c r="AX267" s="260"/>
      <c r="AY267" s="260"/>
      <c r="AZ267" s="260"/>
      <c r="BA267" s="260"/>
      <c r="BB267" s="260"/>
      <c r="BC267" s="260"/>
      <c r="BD267" s="260"/>
      <c r="BE267" s="260"/>
      <c r="BF267" s="260"/>
      <c r="BG267" s="210"/>
      <c r="BH267" s="210"/>
      <c r="BI267" s="210"/>
    </row>
    <row r="268" spans="1:61" x14ac:dyDescent="0.25">
      <c r="A268" s="171" t="s">
        <v>91</v>
      </c>
      <c r="B268" s="164"/>
      <c r="C268" s="299" t="s">
        <v>628</v>
      </c>
      <c r="D268" s="166"/>
      <c r="E268" s="168"/>
      <c r="F268" s="167"/>
      <c r="G268" s="168"/>
      <c r="AO268" s="260"/>
      <c r="AP268" s="260"/>
      <c r="AQ268" s="260"/>
      <c r="AR268" s="260"/>
      <c r="AS268" s="260"/>
      <c r="AT268" s="260"/>
      <c r="AU268" s="260"/>
      <c r="AV268" s="260"/>
      <c r="AW268" s="260"/>
      <c r="AX268" s="260"/>
      <c r="AY268" s="260"/>
      <c r="AZ268" s="260"/>
      <c r="BA268" s="260"/>
      <c r="BB268" s="260"/>
      <c r="BC268" s="260"/>
      <c r="BD268" s="260"/>
      <c r="BE268" s="260"/>
      <c r="BF268" s="260"/>
      <c r="BG268" s="210"/>
      <c r="BH268" s="210"/>
      <c r="BI268" s="210"/>
    </row>
    <row r="269" spans="1:61" x14ac:dyDescent="0.25">
      <c r="A269" s="171" t="s">
        <v>91</v>
      </c>
      <c r="B269" s="164"/>
      <c r="C269" s="299" t="s">
        <v>628</v>
      </c>
      <c r="D269" s="166"/>
      <c r="E269" s="168"/>
      <c r="F269" s="167"/>
      <c r="G269" s="168"/>
      <c r="AO269" s="260"/>
      <c r="AP269" s="260"/>
      <c r="AQ269" s="260"/>
      <c r="AR269" s="260"/>
      <c r="AS269" s="260"/>
      <c r="AT269" s="260"/>
      <c r="AU269" s="260"/>
      <c r="AV269" s="260"/>
      <c r="AW269" s="260"/>
      <c r="AX269" s="260"/>
      <c r="AY269" s="260"/>
      <c r="AZ269" s="260"/>
      <c r="BA269" s="260"/>
      <c r="BB269" s="260"/>
      <c r="BC269" s="260"/>
      <c r="BD269" s="260"/>
      <c r="BE269" s="260"/>
      <c r="BF269" s="260"/>
      <c r="BG269" s="210"/>
      <c r="BH269" s="210"/>
      <c r="BI269" s="210"/>
    </row>
    <row r="270" spans="1:61" x14ac:dyDescent="0.25">
      <c r="A270" s="171" t="s">
        <v>91</v>
      </c>
      <c r="B270" s="164"/>
      <c r="C270" s="299" t="s">
        <v>628</v>
      </c>
      <c r="D270" s="166"/>
      <c r="E270" s="168"/>
      <c r="F270" s="167"/>
      <c r="G270" s="168"/>
      <c r="AO270" s="260"/>
      <c r="AP270" s="260"/>
      <c r="AQ270" s="260"/>
      <c r="AR270" s="260"/>
      <c r="AS270" s="260"/>
      <c r="AT270" s="260"/>
      <c r="AU270" s="260"/>
      <c r="AV270" s="260"/>
      <c r="AW270" s="260"/>
      <c r="AX270" s="260"/>
      <c r="AY270" s="260"/>
      <c r="AZ270" s="260"/>
      <c r="BA270" s="260"/>
      <c r="BB270" s="260"/>
      <c r="BC270" s="260"/>
      <c r="BD270" s="260"/>
      <c r="BE270" s="260"/>
      <c r="BF270" s="260"/>
      <c r="BG270" s="210"/>
      <c r="BH270" s="210"/>
      <c r="BI270" s="210"/>
    </row>
    <row r="271" spans="1:61" x14ac:dyDescent="0.25">
      <c r="A271" s="171" t="s">
        <v>91</v>
      </c>
      <c r="B271" s="164"/>
      <c r="C271" s="299" t="s">
        <v>628</v>
      </c>
      <c r="D271" s="166"/>
      <c r="E271" s="168"/>
      <c r="F271" s="167"/>
      <c r="G271" s="168"/>
      <c r="AO271" s="260"/>
      <c r="AP271" s="260"/>
      <c r="AQ271" s="260"/>
      <c r="AR271" s="260"/>
      <c r="AS271" s="260"/>
      <c r="AT271" s="260"/>
      <c r="AU271" s="260"/>
      <c r="AV271" s="260"/>
      <c r="AW271" s="260"/>
      <c r="AX271" s="260"/>
      <c r="AY271" s="260"/>
      <c r="AZ271" s="260"/>
      <c r="BA271" s="260"/>
      <c r="BB271" s="260"/>
      <c r="BC271" s="260"/>
      <c r="BD271" s="260"/>
      <c r="BE271" s="260"/>
      <c r="BF271" s="260"/>
      <c r="BG271" s="210"/>
      <c r="BH271" s="210"/>
      <c r="BI271" s="210"/>
    </row>
    <row r="272" spans="1:61" x14ac:dyDescent="0.25">
      <c r="A272" s="171" t="s">
        <v>91</v>
      </c>
      <c r="B272" s="164"/>
      <c r="C272" s="299" t="s">
        <v>628</v>
      </c>
      <c r="D272" s="166"/>
      <c r="E272" s="168"/>
      <c r="F272" s="167"/>
      <c r="G272" s="168"/>
      <c r="AO272" s="260"/>
      <c r="AP272" s="260"/>
      <c r="AQ272" s="260"/>
      <c r="AR272" s="260"/>
      <c r="AS272" s="260"/>
      <c r="AT272" s="260"/>
      <c r="AU272" s="260"/>
      <c r="AV272" s="260"/>
      <c r="AW272" s="260"/>
      <c r="AX272" s="260"/>
      <c r="AY272" s="260"/>
      <c r="AZ272" s="260"/>
      <c r="BA272" s="260"/>
      <c r="BB272" s="260"/>
      <c r="BC272" s="260"/>
      <c r="BD272" s="260"/>
      <c r="BE272" s="260"/>
      <c r="BF272" s="260"/>
      <c r="BG272" s="210"/>
      <c r="BH272" s="210"/>
      <c r="BI272" s="210"/>
    </row>
    <row r="273" spans="1:61" x14ac:dyDescent="0.25">
      <c r="A273" s="171" t="s">
        <v>91</v>
      </c>
      <c r="B273" s="164"/>
      <c r="C273" s="299" t="s">
        <v>628</v>
      </c>
      <c r="D273" s="166"/>
      <c r="E273" s="168"/>
      <c r="F273" s="167"/>
      <c r="G273" s="168"/>
      <c r="AO273" s="260"/>
      <c r="AP273" s="260"/>
      <c r="AQ273" s="260"/>
      <c r="AR273" s="260"/>
      <c r="AS273" s="260"/>
      <c r="AT273" s="260"/>
      <c r="AU273" s="260"/>
      <c r="AV273" s="260"/>
      <c r="AW273" s="260"/>
      <c r="AX273" s="260"/>
      <c r="AY273" s="260"/>
      <c r="AZ273" s="260"/>
      <c r="BA273" s="260"/>
      <c r="BB273" s="260"/>
      <c r="BC273" s="260"/>
      <c r="BD273" s="260"/>
      <c r="BE273" s="260"/>
      <c r="BF273" s="260"/>
      <c r="BG273" s="210"/>
      <c r="BH273" s="210"/>
      <c r="BI273" s="210"/>
    </row>
    <row r="274" spans="1:61" x14ac:dyDescent="0.25">
      <c r="A274" s="171" t="s">
        <v>91</v>
      </c>
      <c r="B274" s="164"/>
      <c r="C274" s="299" t="s">
        <v>628</v>
      </c>
      <c r="D274" s="166"/>
      <c r="E274" s="168"/>
      <c r="F274" s="167"/>
      <c r="G274" s="168"/>
      <c r="AO274" s="260"/>
      <c r="AP274" s="260"/>
      <c r="AQ274" s="260"/>
      <c r="AR274" s="260"/>
      <c r="AS274" s="260"/>
      <c r="AT274" s="260"/>
      <c r="AU274" s="260"/>
      <c r="AV274" s="260"/>
      <c r="AW274" s="260"/>
      <c r="AX274" s="260"/>
      <c r="AY274" s="260"/>
      <c r="AZ274" s="260"/>
      <c r="BA274" s="260"/>
      <c r="BB274" s="260"/>
      <c r="BC274" s="260"/>
      <c r="BD274" s="260"/>
      <c r="BE274" s="260"/>
      <c r="BF274" s="260"/>
      <c r="BG274" s="210"/>
      <c r="BH274" s="210"/>
      <c r="BI274" s="210"/>
    </row>
    <row r="275" spans="1:61" x14ac:dyDescent="0.25">
      <c r="A275" s="171" t="s">
        <v>91</v>
      </c>
      <c r="B275" s="164"/>
      <c r="C275" s="299" t="s">
        <v>628</v>
      </c>
      <c r="D275" s="166"/>
      <c r="E275" s="168"/>
      <c r="F275" s="167"/>
      <c r="G275" s="168"/>
      <c r="AO275" s="260"/>
      <c r="AP275" s="260"/>
      <c r="AQ275" s="260"/>
      <c r="AR275" s="260"/>
      <c r="AS275" s="260"/>
      <c r="AT275" s="260"/>
      <c r="AU275" s="260"/>
      <c r="AV275" s="260"/>
      <c r="AW275" s="260"/>
      <c r="AX275" s="260"/>
      <c r="AY275" s="260"/>
      <c r="AZ275" s="260"/>
      <c r="BA275" s="260"/>
      <c r="BB275" s="260"/>
      <c r="BC275" s="260"/>
      <c r="BD275" s="260"/>
      <c r="BE275" s="260"/>
      <c r="BF275" s="260"/>
      <c r="BG275" s="210"/>
      <c r="BH275" s="210"/>
      <c r="BI275" s="210"/>
    </row>
    <row r="276" spans="1:61" x14ac:dyDescent="0.25">
      <c r="A276" s="171" t="s">
        <v>91</v>
      </c>
      <c r="B276" s="164"/>
      <c r="C276" s="299" t="s">
        <v>628</v>
      </c>
      <c r="D276" s="166"/>
      <c r="E276" s="168"/>
      <c r="F276" s="167"/>
      <c r="G276" s="168"/>
      <c r="AO276" s="260"/>
      <c r="AP276" s="260"/>
      <c r="AQ276" s="260"/>
      <c r="AR276" s="260"/>
      <c r="AS276" s="260"/>
      <c r="AT276" s="260"/>
      <c r="AU276" s="260"/>
      <c r="AV276" s="260"/>
      <c r="AW276" s="260"/>
      <c r="AX276" s="260"/>
      <c r="AY276" s="260"/>
      <c r="AZ276" s="260"/>
      <c r="BA276" s="260"/>
      <c r="BB276" s="260"/>
      <c r="BC276" s="260"/>
      <c r="BD276" s="260"/>
      <c r="BE276" s="260"/>
      <c r="BF276" s="260"/>
      <c r="BG276" s="210"/>
      <c r="BH276" s="210"/>
      <c r="BI276" s="210"/>
    </row>
    <row r="277" spans="1:61" x14ac:dyDescent="0.25">
      <c r="A277" s="171" t="s">
        <v>91</v>
      </c>
      <c r="B277" s="164"/>
      <c r="C277" s="299" t="s">
        <v>628</v>
      </c>
      <c r="D277" s="166"/>
      <c r="E277" s="168"/>
      <c r="F277" s="167"/>
      <c r="G277" s="168"/>
      <c r="AO277" s="260"/>
      <c r="AP277" s="260"/>
      <c r="AQ277" s="260"/>
      <c r="AR277" s="260"/>
      <c r="AS277" s="260"/>
      <c r="AT277" s="260"/>
      <c r="AU277" s="260"/>
      <c r="AV277" s="260"/>
      <c r="AW277" s="260"/>
      <c r="AX277" s="260"/>
      <c r="AY277" s="260"/>
      <c r="AZ277" s="260"/>
      <c r="BA277" s="260"/>
      <c r="BB277" s="260"/>
      <c r="BC277" s="260"/>
      <c r="BD277" s="260"/>
      <c r="BE277" s="260"/>
      <c r="BF277" s="260"/>
      <c r="BG277" s="210"/>
      <c r="BH277" s="210"/>
      <c r="BI277" s="210"/>
    </row>
    <row r="278" spans="1:61" x14ac:dyDescent="0.25">
      <c r="A278" s="171" t="s">
        <v>91</v>
      </c>
      <c r="B278" s="164"/>
      <c r="C278" s="299" t="s">
        <v>628</v>
      </c>
      <c r="D278" s="166"/>
      <c r="E278" s="168"/>
      <c r="F278" s="167"/>
      <c r="G278" s="168"/>
      <c r="AO278" s="260"/>
      <c r="AP278" s="260"/>
      <c r="AQ278" s="260"/>
      <c r="AR278" s="260"/>
      <c r="AS278" s="260"/>
      <c r="AT278" s="260"/>
      <c r="AU278" s="260"/>
      <c r="AV278" s="260"/>
      <c r="AW278" s="260"/>
      <c r="AX278" s="260"/>
      <c r="AY278" s="260"/>
      <c r="AZ278" s="260"/>
      <c r="BA278" s="260"/>
      <c r="BB278" s="260"/>
      <c r="BC278" s="260"/>
      <c r="BD278" s="260"/>
      <c r="BE278" s="260"/>
      <c r="BF278" s="260"/>
      <c r="BG278" s="210"/>
      <c r="BH278" s="210"/>
      <c r="BI278" s="210"/>
    </row>
    <row r="279" spans="1:61" x14ac:dyDescent="0.25">
      <c r="A279" s="171" t="s">
        <v>91</v>
      </c>
      <c r="B279" s="164"/>
      <c r="C279" s="299" t="s">
        <v>628</v>
      </c>
      <c r="D279" s="166"/>
      <c r="E279" s="168"/>
      <c r="F279" s="167"/>
      <c r="G279" s="168"/>
      <c r="AO279" s="260"/>
      <c r="AP279" s="260"/>
      <c r="AQ279" s="260"/>
      <c r="AR279" s="260"/>
      <c r="AS279" s="260"/>
      <c r="AT279" s="260"/>
      <c r="AU279" s="260"/>
      <c r="AV279" s="260"/>
      <c r="AW279" s="260"/>
      <c r="AX279" s="260"/>
      <c r="AY279" s="260"/>
      <c r="AZ279" s="260"/>
      <c r="BA279" s="260"/>
      <c r="BB279" s="260"/>
      <c r="BC279" s="260"/>
      <c r="BD279" s="260"/>
      <c r="BE279" s="260"/>
      <c r="BF279" s="260"/>
      <c r="BG279" s="210"/>
      <c r="BH279" s="210"/>
      <c r="BI279" s="210"/>
    </row>
    <row r="280" spans="1:61" x14ac:dyDescent="0.25">
      <c r="A280" s="171" t="s">
        <v>91</v>
      </c>
      <c r="B280" s="164"/>
      <c r="C280" s="299" t="s">
        <v>628</v>
      </c>
      <c r="D280" s="166"/>
      <c r="E280" s="168"/>
      <c r="F280" s="167"/>
      <c r="G280" s="168"/>
      <c r="AO280" s="260"/>
      <c r="AP280" s="260"/>
      <c r="AQ280" s="260"/>
      <c r="AR280" s="260"/>
      <c r="AS280" s="260"/>
      <c r="AT280" s="260"/>
      <c r="AU280" s="260"/>
      <c r="AV280" s="260"/>
      <c r="AW280" s="260"/>
      <c r="AX280" s="260"/>
      <c r="AY280" s="260"/>
      <c r="AZ280" s="260"/>
      <c r="BA280" s="260"/>
      <c r="BB280" s="260"/>
      <c r="BC280" s="260"/>
      <c r="BD280" s="260"/>
      <c r="BE280" s="260"/>
      <c r="BF280" s="260"/>
      <c r="BG280" s="210"/>
      <c r="BH280" s="210"/>
      <c r="BI280" s="210"/>
    </row>
    <row r="281" spans="1:61" x14ac:dyDescent="0.25">
      <c r="A281" s="171" t="s">
        <v>91</v>
      </c>
      <c r="B281" s="164"/>
      <c r="C281" s="299" t="s">
        <v>628</v>
      </c>
      <c r="D281" s="166"/>
      <c r="E281" s="168"/>
      <c r="F281" s="167"/>
      <c r="G281" s="168"/>
      <c r="AO281" s="260"/>
      <c r="AP281" s="260"/>
      <c r="AQ281" s="260"/>
      <c r="AR281" s="260"/>
      <c r="AS281" s="260"/>
      <c r="AT281" s="260"/>
      <c r="AU281" s="260"/>
      <c r="AV281" s="260"/>
      <c r="AW281" s="260"/>
      <c r="AX281" s="260"/>
      <c r="AY281" s="260"/>
      <c r="AZ281" s="260"/>
      <c r="BA281" s="260"/>
      <c r="BB281" s="260"/>
      <c r="BC281" s="260"/>
      <c r="BD281" s="260"/>
      <c r="BE281" s="260"/>
      <c r="BF281" s="260"/>
      <c r="BG281" s="210"/>
      <c r="BH281" s="210"/>
      <c r="BI281" s="210"/>
    </row>
    <row r="282" spans="1:61" x14ac:dyDescent="0.25">
      <c r="A282" s="171" t="s">
        <v>91</v>
      </c>
      <c r="B282" s="164"/>
      <c r="C282" s="299" t="s">
        <v>628</v>
      </c>
      <c r="D282" s="166"/>
      <c r="E282" s="168"/>
      <c r="F282" s="167"/>
      <c r="G282" s="168"/>
      <c r="AO282" s="260"/>
      <c r="AP282" s="260"/>
      <c r="AQ282" s="260"/>
      <c r="AR282" s="260"/>
      <c r="AS282" s="260"/>
      <c r="AT282" s="260"/>
      <c r="AU282" s="260"/>
      <c r="AV282" s="260"/>
      <c r="AW282" s="260"/>
      <c r="AX282" s="260"/>
      <c r="AY282" s="260"/>
      <c r="AZ282" s="260"/>
      <c r="BA282" s="260"/>
      <c r="BB282" s="260"/>
      <c r="BC282" s="260"/>
      <c r="BD282" s="260"/>
      <c r="BE282" s="260"/>
      <c r="BF282" s="260"/>
      <c r="BG282" s="210"/>
      <c r="BH282" s="210"/>
      <c r="BI282" s="210"/>
    </row>
    <row r="283" spans="1:61" x14ac:dyDescent="0.25">
      <c r="A283" s="171" t="s">
        <v>91</v>
      </c>
      <c r="B283" s="164"/>
      <c r="C283" s="299" t="s">
        <v>628</v>
      </c>
      <c r="D283" s="166"/>
      <c r="E283" s="168"/>
      <c r="F283" s="167"/>
      <c r="G283" s="168"/>
      <c r="AO283" s="260"/>
      <c r="AP283" s="260"/>
      <c r="AQ283" s="260"/>
      <c r="AR283" s="260"/>
      <c r="AS283" s="260"/>
      <c r="AT283" s="260"/>
      <c r="AU283" s="260"/>
      <c r="AV283" s="260"/>
      <c r="AW283" s="260"/>
      <c r="AX283" s="260"/>
      <c r="AY283" s="260"/>
      <c r="AZ283" s="260"/>
      <c r="BA283" s="260"/>
      <c r="BB283" s="260"/>
      <c r="BC283" s="260"/>
      <c r="BD283" s="260"/>
      <c r="BE283" s="260"/>
      <c r="BF283" s="260"/>
      <c r="BG283" s="210"/>
      <c r="BH283" s="210"/>
      <c r="BI283" s="210"/>
    </row>
    <row r="284" spans="1:61" x14ac:dyDescent="0.25">
      <c r="A284" s="171" t="s">
        <v>91</v>
      </c>
      <c r="B284" s="164"/>
      <c r="C284" s="299" t="s">
        <v>628</v>
      </c>
      <c r="D284" s="166"/>
      <c r="E284" s="168"/>
      <c r="F284" s="167"/>
      <c r="G284" s="168"/>
      <c r="AO284" s="260"/>
      <c r="AP284" s="260"/>
      <c r="AQ284" s="260"/>
      <c r="AR284" s="260"/>
      <c r="AS284" s="260"/>
      <c r="AT284" s="260"/>
      <c r="AU284" s="260"/>
      <c r="AV284" s="260"/>
      <c r="AW284" s="260"/>
      <c r="AX284" s="260"/>
      <c r="AY284" s="260"/>
      <c r="AZ284" s="260"/>
      <c r="BA284" s="260"/>
      <c r="BB284" s="260"/>
      <c r="BC284" s="260"/>
      <c r="BD284" s="260"/>
      <c r="BE284" s="260"/>
      <c r="BF284" s="260"/>
      <c r="BG284" s="210"/>
      <c r="BH284" s="210"/>
      <c r="BI284" s="210"/>
    </row>
    <row r="285" spans="1:61" x14ac:dyDescent="0.25">
      <c r="A285" s="171" t="s">
        <v>91</v>
      </c>
      <c r="B285" s="164"/>
      <c r="C285" s="299" t="s">
        <v>628</v>
      </c>
      <c r="D285" s="166"/>
      <c r="E285" s="168"/>
      <c r="F285" s="167"/>
      <c r="G285" s="168"/>
      <c r="AO285" s="260"/>
      <c r="AP285" s="260"/>
      <c r="AQ285" s="260"/>
      <c r="AR285" s="260"/>
      <c r="AS285" s="260"/>
      <c r="AT285" s="260"/>
      <c r="AU285" s="260"/>
      <c r="AV285" s="260"/>
      <c r="AW285" s="260"/>
      <c r="AX285" s="260"/>
      <c r="AY285" s="260"/>
      <c r="AZ285" s="260"/>
      <c r="BA285" s="260"/>
      <c r="BB285" s="260"/>
      <c r="BC285" s="260"/>
      <c r="BD285" s="260"/>
      <c r="BE285" s="260"/>
      <c r="BF285" s="260"/>
      <c r="BG285" s="210"/>
      <c r="BH285" s="210"/>
      <c r="BI285" s="210"/>
    </row>
    <row r="286" spans="1:61" x14ac:dyDescent="0.25">
      <c r="A286" s="171" t="s">
        <v>91</v>
      </c>
      <c r="B286" s="164"/>
      <c r="C286" s="299" t="s">
        <v>628</v>
      </c>
      <c r="D286" s="166"/>
      <c r="E286" s="168"/>
      <c r="F286" s="167"/>
      <c r="G286" s="168"/>
      <c r="AO286" s="260"/>
      <c r="AP286" s="260"/>
      <c r="AQ286" s="260"/>
      <c r="AR286" s="260"/>
      <c r="AS286" s="260"/>
      <c r="AT286" s="260"/>
      <c r="AU286" s="260"/>
      <c r="AV286" s="260"/>
      <c r="AW286" s="260"/>
      <c r="AX286" s="260"/>
      <c r="AY286" s="260"/>
      <c r="AZ286" s="260"/>
      <c r="BA286" s="260"/>
      <c r="BB286" s="260"/>
      <c r="BC286" s="260"/>
      <c r="BD286" s="260"/>
      <c r="BE286" s="260"/>
      <c r="BF286" s="260"/>
      <c r="BG286" s="210"/>
      <c r="BH286" s="210"/>
      <c r="BI286" s="210"/>
    </row>
    <row r="287" spans="1:61" x14ac:dyDescent="0.25">
      <c r="A287" s="171" t="s">
        <v>91</v>
      </c>
      <c r="B287" s="164"/>
      <c r="C287" s="299" t="s">
        <v>628</v>
      </c>
      <c r="D287" s="166"/>
      <c r="E287" s="168"/>
      <c r="F287" s="167"/>
      <c r="G287" s="168"/>
      <c r="AO287" s="260"/>
      <c r="AP287" s="260"/>
      <c r="AQ287" s="260"/>
      <c r="AR287" s="260"/>
      <c r="AS287" s="260"/>
      <c r="AT287" s="260"/>
      <c r="AU287" s="260"/>
      <c r="AV287" s="260"/>
      <c r="AW287" s="260"/>
      <c r="AX287" s="260"/>
      <c r="AY287" s="260"/>
      <c r="AZ287" s="260"/>
      <c r="BA287" s="260"/>
      <c r="BB287" s="260"/>
      <c r="BC287" s="260"/>
      <c r="BD287" s="260"/>
      <c r="BE287" s="260"/>
      <c r="BF287" s="260"/>
      <c r="BG287" s="210"/>
      <c r="BH287" s="210"/>
      <c r="BI287" s="210"/>
    </row>
    <row r="288" spans="1:61" x14ac:dyDescent="0.25">
      <c r="A288" s="171" t="s">
        <v>91</v>
      </c>
      <c r="B288" s="164"/>
      <c r="C288" s="299" t="s">
        <v>628</v>
      </c>
      <c r="D288" s="166"/>
      <c r="E288" s="168"/>
      <c r="F288" s="167"/>
      <c r="G288" s="168"/>
      <c r="AO288" s="260"/>
      <c r="AP288" s="260"/>
      <c r="AQ288" s="260"/>
      <c r="AR288" s="260"/>
      <c r="AS288" s="260"/>
      <c r="AT288" s="260"/>
      <c r="AU288" s="260"/>
      <c r="AV288" s="260"/>
      <c r="AW288" s="260"/>
      <c r="AX288" s="260"/>
      <c r="AY288" s="260"/>
      <c r="AZ288" s="260"/>
      <c r="BA288" s="260"/>
      <c r="BB288" s="260"/>
      <c r="BC288" s="260"/>
      <c r="BD288" s="260"/>
      <c r="BE288" s="260"/>
      <c r="BF288" s="260"/>
      <c r="BG288" s="210"/>
      <c r="BH288" s="210"/>
      <c r="BI288" s="210"/>
    </row>
    <row r="289" spans="1:61" x14ac:dyDescent="0.25">
      <c r="A289" s="171" t="s">
        <v>91</v>
      </c>
      <c r="B289" s="164"/>
      <c r="C289" s="299" t="s">
        <v>628</v>
      </c>
      <c r="D289" s="166"/>
      <c r="E289" s="168"/>
      <c r="F289" s="167"/>
      <c r="G289" s="168"/>
      <c r="AO289" s="260"/>
      <c r="AP289" s="260"/>
      <c r="AQ289" s="260"/>
      <c r="AR289" s="260"/>
      <c r="AS289" s="260"/>
      <c r="AT289" s="260"/>
      <c r="AU289" s="260"/>
      <c r="AV289" s="260"/>
      <c r="AW289" s="260"/>
      <c r="AX289" s="260"/>
      <c r="AY289" s="260"/>
      <c r="AZ289" s="260"/>
      <c r="BA289" s="260"/>
      <c r="BB289" s="260"/>
      <c r="BC289" s="260"/>
      <c r="BD289" s="260"/>
      <c r="BE289" s="260"/>
      <c r="BF289" s="260"/>
      <c r="BG289" s="210"/>
      <c r="BH289" s="210"/>
      <c r="BI289" s="210"/>
    </row>
    <row r="290" spans="1:61" x14ac:dyDescent="0.25">
      <c r="A290" s="171" t="s">
        <v>91</v>
      </c>
      <c r="B290" s="164"/>
      <c r="C290" s="299" t="s">
        <v>628</v>
      </c>
      <c r="D290" s="166"/>
      <c r="E290" s="168"/>
      <c r="F290" s="167"/>
      <c r="G290" s="168"/>
      <c r="AO290" s="260"/>
      <c r="AP290" s="260"/>
      <c r="AQ290" s="260"/>
      <c r="AR290" s="260"/>
      <c r="AS290" s="260"/>
      <c r="AT290" s="260"/>
      <c r="AU290" s="260"/>
      <c r="AV290" s="260"/>
      <c r="AW290" s="260"/>
      <c r="AX290" s="260"/>
      <c r="AY290" s="260"/>
      <c r="AZ290" s="260"/>
      <c r="BA290" s="260"/>
      <c r="BB290" s="260"/>
      <c r="BC290" s="260"/>
      <c r="BD290" s="260"/>
      <c r="BE290" s="260"/>
      <c r="BF290" s="260"/>
      <c r="BG290" s="210"/>
      <c r="BH290" s="210"/>
      <c r="BI290" s="210"/>
    </row>
    <row r="291" spans="1:61" x14ac:dyDescent="0.25">
      <c r="A291" s="171" t="s">
        <v>91</v>
      </c>
      <c r="B291" s="164"/>
      <c r="C291" s="299" t="s">
        <v>628</v>
      </c>
      <c r="D291" s="166"/>
      <c r="E291" s="168"/>
      <c r="F291" s="167"/>
      <c r="G291" s="168"/>
      <c r="AO291" s="260"/>
      <c r="AP291" s="260"/>
      <c r="AQ291" s="260"/>
      <c r="AR291" s="260"/>
      <c r="AS291" s="260"/>
      <c r="AT291" s="260"/>
      <c r="AU291" s="260"/>
      <c r="AV291" s="260"/>
      <c r="AW291" s="260"/>
      <c r="AX291" s="260"/>
      <c r="AY291" s="260"/>
      <c r="AZ291" s="260"/>
      <c r="BA291" s="260"/>
      <c r="BB291" s="260"/>
      <c r="BC291" s="260"/>
      <c r="BD291" s="260"/>
      <c r="BE291" s="260"/>
      <c r="BF291" s="260"/>
      <c r="BG291" s="210"/>
      <c r="BH291" s="210"/>
      <c r="BI291" s="210"/>
    </row>
    <row r="292" spans="1:61" x14ac:dyDescent="0.25">
      <c r="A292" s="171" t="s">
        <v>91</v>
      </c>
      <c r="B292" s="164"/>
      <c r="C292" s="299" t="s">
        <v>628</v>
      </c>
      <c r="D292" s="166"/>
      <c r="E292" s="168"/>
      <c r="F292" s="167"/>
      <c r="G292" s="168"/>
      <c r="AO292" s="260"/>
      <c r="AP292" s="260"/>
      <c r="AQ292" s="260"/>
      <c r="AR292" s="260"/>
      <c r="AS292" s="260"/>
      <c r="AT292" s="260"/>
      <c r="AU292" s="260"/>
      <c r="AV292" s="260"/>
      <c r="AW292" s="260"/>
      <c r="AX292" s="260"/>
      <c r="AY292" s="260"/>
      <c r="AZ292" s="260"/>
      <c r="BA292" s="260"/>
      <c r="BB292" s="260"/>
      <c r="BC292" s="260"/>
      <c r="BD292" s="260"/>
      <c r="BE292" s="260"/>
      <c r="BF292" s="260"/>
      <c r="BG292" s="210"/>
      <c r="BH292" s="210"/>
      <c r="BI292" s="210"/>
    </row>
    <row r="293" spans="1:61" x14ac:dyDescent="0.25">
      <c r="A293" s="171" t="s">
        <v>91</v>
      </c>
      <c r="B293" s="164"/>
      <c r="C293" s="299" t="s">
        <v>628</v>
      </c>
      <c r="D293" s="166"/>
      <c r="E293" s="168"/>
      <c r="F293" s="167"/>
      <c r="G293" s="168"/>
      <c r="AO293" s="260"/>
      <c r="AP293" s="260"/>
      <c r="AQ293" s="260"/>
      <c r="AR293" s="260"/>
      <c r="AS293" s="260"/>
      <c r="AT293" s="260"/>
      <c r="AU293" s="260"/>
      <c r="AV293" s="260"/>
      <c r="AW293" s="260"/>
      <c r="AX293" s="260"/>
      <c r="AY293" s="260"/>
      <c r="AZ293" s="260"/>
      <c r="BA293" s="260"/>
      <c r="BB293" s="260"/>
      <c r="BC293" s="260"/>
      <c r="BD293" s="260"/>
      <c r="BE293" s="260"/>
      <c r="BF293" s="260"/>
      <c r="BG293" s="210"/>
      <c r="BH293" s="210"/>
      <c r="BI293" s="210"/>
    </row>
    <row r="294" spans="1:61" x14ac:dyDescent="0.25">
      <c r="A294" s="171" t="s">
        <v>91</v>
      </c>
      <c r="B294" s="164"/>
      <c r="C294" s="299" t="s">
        <v>628</v>
      </c>
      <c r="D294" s="166"/>
      <c r="E294" s="168"/>
      <c r="F294" s="167"/>
      <c r="G294" s="168"/>
      <c r="AO294" s="260"/>
      <c r="AP294" s="260"/>
      <c r="AQ294" s="260"/>
      <c r="AR294" s="260"/>
      <c r="AS294" s="260"/>
      <c r="AT294" s="260"/>
      <c r="AU294" s="260"/>
      <c r="AV294" s="260"/>
      <c r="AW294" s="260"/>
      <c r="AX294" s="260"/>
      <c r="AY294" s="260"/>
      <c r="AZ294" s="260"/>
      <c r="BA294" s="260"/>
      <c r="BB294" s="260"/>
      <c r="BC294" s="260"/>
      <c r="BD294" s="260"/>
      <c r="BE294" s="260"/>
      <c r="BF294" s="260"/>
      <c r="BG294" s="210"/>
      <c r="BH294" s="210"/>
      <c r="BI294" s="210"/>
    </row>
    <row r="295" spans="1:61" x14ac:dyDescent="0.25">
      <c r="A295" s="171" t="s">
        <v>91</v>
      </c>
      <c r="B295" s="164"/>
      <c r="C295" s="299" t="s">
        <v>628</v>
      </c>
      <c r="D295" s="166"/>
      <c r="E295" s="168"/>
      <c r="F295" s="167"/>
      <c r="G295" s="168"/>
      <c r="AO295" s="260"/>
      <c r="AP295" s="260"/>
      <c r="AQ295" s="260"/>
      <c r="AR295" s="260"/>
      <c r="AS295" s="260"/>
      <c r="AT295" s="260"/>
      <c r="AU295" s="260"/>
      <c r="AV295" s="260"/>
      <c r="AW295" s="260"/>
      <c r="AX295" s="260"/>
      <c r="AY295" s="260"/>
      <c r="AZ295" s="260"/>
      <c r="BA295" s="260"/>
      <c r="BB295" s="260"/>
      <c r="BC295" s="260"/>
      <c r="BD295" s="260"/>
      <c r="BE295" s="260"/>
      <c r="BF295" s="260"/>
      <c r="BG295" s="210"/>
      <c r="BH295" s="210"/>
      <c r="BI295" s="210"/>
    </row>
    <row r="296" spans="1:61" x14ac:dyDescent="0.25">
      <c r="A296" s="171" t="s">
        <v>91</v>
      </c>
      <c r="B296" s="164"/>
      <c r="C296" s="299" t="s">
        <v>628</v>
      </c>
      <c r="D296" s="166"/>
      <c r="E296" s="168"/>
      <c r="F296" s="167"/>
      <c r="G296" s="168"/>
      <c r="AO296" s="260"/>
      <c r="AP296" s="260"/>
      <c r="AQ296" s="260"/>
      <c r="AR296" s="260"/>
      <c r="AS296" s="260"/>
      <c r="AT296" s="260"/>
      <c r="AU296" s="260"/>
      <c r="AV296" s="260"/>
      <c r="AW296" s="260"/>
      <c r="AX296" s="260"/>
      <c r="AY296" s="260"/>
      <c r="AZ296" s="260"/>
      <c r="BA296" s="260"/>
      <c r="BB296" s="260"/>
      <c r="BC296" s="260"/>
      <c r="BD296" s="260"/>
      <c r="BE296" s="260"/>
      <c r="BF296" s="260"/>
      <c r="BG296" s="210"/>
      <c r="BH296" s="210"/>
      <c r="BI296" s="210"/>
    </row>
    <row r="297" spans="1:61" x14ac:dyDescent="0.25">
      <c r="A297" s="171" t="s">
        <v>91</v>
      </c>
      <c r="B297" s="164"/>
      <c r="C297" s="299" t="s">
        <v>628</v>
      </c>
      <c r="D297" s="166"/>
      <c r="E297" s="168"/>
      <c r="F297" s="167"/>
      <c r="G297" s="168"/>
      <c r="AO297" s="260"/>
      <c r="AP297" s="260"/>
      <c r="AQ297" s="260"/>
      <c r="AR297" s="260"/>
      <c r="AS297" s="260"/>
      <c r="AT297" s="260"/>
      <c r="AU297" s="260"/>
      <c r="AV297" s="260"/>
      <c r="AW297" s="260"/>
      <c r="AX297" s="260"/>
      <c r="AY297" s="260"/>
      <c r="AZ297" s="260"/>
      <c r="BA297" s="260"/>
      <c r="BB297" s="260"/>
      <c r="BC297" s="260"/>
      <c r="BD297" s="260"/>
      <c r="BE297" s="260"/>
      <c r="BF297" s="260"/>
      <c r="BG297" s="210"/>
      <c r="BH297" s="210"/>
      <c r="BI297" s="210"/>
    </row>
    <row r="298" spans="1:61" x14ac:dyDescent="0.25">
      <c r="A298" s="171" t="s">
        <v>91</v>
      </c>
      <c r="B298" s="164"/>
      <c r="C298" s="299" t="s">
        <v>628</v>
      </c>
      <c r="D298" s="166"/>
      <c r="E298" s="168"/>
      <c r="F298" s="167"/>
      <c r="G298" s="168"/>
      <c r="AO298" s="260"/>
      <c r="AP298" s="260"/>
      <c r="AQ298" s="260"/>
      <c r="AR298" s="260"/>
      <c r="AS298" s="260"/>
      <c r="AT298" s="260"/>
      <c r="AU298" s="260"/>
      <c r="AV298" s="260"/>
      <c r="AW298" s="260"/>
      <c r="AX298" s="260"/>
      <c r="AY298" s="260"/>
      <c r="AZ298" s="260"/>
      <c r="BA298" s="260"/>
      <c r="BB298" s="260"/>
      <c r="BC298" s="260"/>
      <c r="BD298" s="260"/>
      <c r="BE298" s="260"/>
      <c r="BF298" s="260"/>
      <c r="BG298" s="210"/>
      <c r="BH298" s="210"/>
      <c r="BI298" s="210"/>
    </row>
    <row r="299" spans="1:61" x14ac:dyDescent="0.25">
      <c r="A299" s="171" t="s">
        <v>91</v>
      </c>
      <c r="B299" s="164"/>
      <c r="C299" s="299" t="s">
        <v>628</v>
      </c>
      <c r="D299" s="166"/>
      <c r="E299" s="168"/>
      <c r="F299" s="167"/>
      <c r="G299" s="168"/>
      <c r="AO299" s="260"/>
      <c r="AP299" s="260"/>
      <c r="AQ299" s="260"/>
      <c r="AR299" s="260"/>
      <c r="AS299" s="260"/>
      <c r="AT299" s="260"/>
      <c r="AU299" s="260"/>
      <c r="AV299" s="260"/>
      <c r="AW299" s="260"/>
      <c r="AX299" s="260"/>
      <c r="AY299" s="260"/>
      <c r="AZ299" s="260"/>
      <c r="BA299" s="260"/>
      <c r="BB299" s="260"/>
      <c r="BC299" s="260"/>
      <c r="BD299" s="260"/>
      <c r="BE299" s="260"/>
      <c r="BF299" s="260"/>
      <c r="BG299" s="210"/>
      <c r="BH299" s="210"/>
      <c r="BI299" s="210"/>
    </row>
    <row r="300" spans="1:61" x14ac:dyDescent="0.25">
      <c r="A300" s="171" t="s">
        <v>91</v>
      </c>
      <c r="B300" s="164"/>
      <c r="C300" s="299" t="s">
        <v>628</v>
      </c>
      <c r="D300" s="166"/>
      <c r="E300" s="168"/>
      <c r="F300" s="167"/>
      <c r="G300" s="168"/>
      <c r="AO300" s="260"/>
      <c r="AP300" s="260"/>
      <c r="AQ300" s="260"/>
      <c r="AR300" s="260"/>
      <c r="AS300" s="260"/>
      <c r="AT300" s="260"/>
      <c r="AU300" s="260"/>
      <c r="AV300" s="260"/>
      <c r="AW300" s="260"/>
      <c r="AX300" s="260"/>
      <c r="AY300" s="260"/>
      <c r="AZ300" s="260"/>
      <c r="BA300" s="260"/>
      <c r="BB300" s="260"/>
      <c r="BC300" s="260"/>
      <c r="BD300" s="260"/>
      <c r="BE300" s="260"/>
      <c r="BF300" s="260"/>
      <c r="BG300" s="210"/>
      <c r="BH300" s="210"/>
      <c r="BI300" s="210"/>
    </row>
    <row r="301" spans="1:61" x14ac:dyDescent="0.25">
      <c r="A301" s="171" t="s">
        <v>91</v>
      </c>
      <c r="B301" s="164"/>
      <c r="C301" s="299" t="s">
        <v>628</v>
      </c>
      <c r="D301" s="166"/>
      <c r="E301" s="168"/>
      <c r="F301" s="167"/>
      <c r="G301" s="168"/>
      <c r="AO301" s="260"/>
      <c r="AP301" s="260"/>
      <c r="AQ301" s="260"/>
      <c r="AR301" s="260"/>
      <c r="AS301" s="260"/>
      <c r="AT301" s="260"/>
      <c r="AU301" s="260"/>
      <c r="AV301" s="260"/>
      <c r="AW301" s="260"/>
      <c r="AX301" s="260"/>
      <c r="AY301" s="260"/>
      <c r="AZ301" s="260"/>
      <c r="BA301" s="260"/>
      <c r="BB301" s="260"/>
      <c r="BC301" s="260"/>
      <c r="BD301" s="260"/>
      <c r="BE301" s="260"/>
      <c r="BF301" s="260"/>
      <c r="BG301" s="210"/>
      <c r="BH301" s="210"/>
      <c r="BI301" s="210"/>
    </row>
    <row r="302" spans="1:61" x14ac:dyDescent="0.25">
      <c r="A302" s="171" t="s">
        <v>91</v>
      </c>
      <c r="B302" s="164"/>
      <c r="C302" s="299" t="s">
        <v>628</v>
      </c>
      <c r="D302" s="166"/>
      <c r="E302" s="168"/>
      <c r="F302" s="167"/>
      <c r="G302" s="168"/>
      <c r="AO302" s="260"/>
      <c r="AP302" s="260"/>
      <c r="AQ302" s="260"/>
      <c r="AR302" s="260"/>
      <c r="AS302" s="260"/>
      <c r="AT302" s="260"/>
      <c r="AU302" s="260"/>
      <c r="AV302" s="260"/>
      <c r="AW302" s="260"/>
      <c r="AX302" s="260"/>
      <c r="AY302" s="260"/>
      <c r="AZ302" s="260"/>
      <c r="BA302" s="260"/>
      <c r="BB302" s="260"/>
      <c r="BC302" s="260"/>
      <c r="BD302" s="260"/>
      <c r="BE302" s="260"/>
      <c r="BF302" s="260"/>
      <c r="BG302" s="210"/>
      <c r="BH302" s="210"/>
      <c r="BI302" s="210"/>
    </row>
    <row r="303" spans="1:61" x14ac:dyDescent="0.25">
      <c r="A303" s="171" t="s">
        <v>91</v>
      </c>
      <c r="B303" s="164"/>
      <c r="C303" s="299" t="s">
        <v>628</v>
      </c>
      <c r="D303" s="166"/>
      <c r="E303" s="168"/>
      <c r="F303" s="167"/>
      <c r="G303" s="168"/>
      <c r="AO303" s="260"/>
      <c r="AP303" s="260"/>
      <c r="AQ303" s="260"/>
      <c r="AR303" s="260"/>
      <c r="AS303" s="260"/>
      <c r="AT303" s="260"/>
      <c r="AU303" s="260"/>
      <c r="AV303" s="260"/>
      <c r="AW303" s="260"/>
      <c r="AX303" s="260"/>
      <c r="AY303" s="260"/>
      <c r="AZ303" s="260"/>
      <c r="BA303" s="260"/>
      <c r="BB303" s="260"/>
      <c r="BC303" s="260"/>
      <c r="BD303" s="260"/>
      <c r="BE303" s="260"/>
      <c r="BF303" s="260"/>
      <c r="BG303" s="210"/>
      <c r="BH303" s="210"/>
      <c r="BI303" s="210"/>
    </row>
    <row r="304" spans="1:61" x14ac:dyDescent="0.25">
      <c r="A304" s="171" t="s">
        <v>91</v>
      </c>
      <c r="B304" s="164"/>
      <c r="C304" s="299" t="s">
        <v>628</v>
      </c>
      <c r="D304" s="166"/>
      <c r="E304" s="168"/>
      <c r="F304" s="167"/>
      <c r="G304" s="168"/>
      <c r="AO304" s="260"/>
      <c r="AP304" s="260"/>
      <c r="AQ304" s="260"/>
      <c r="AR304" s="260"/>
      <c r="AS304" s="260"/>
      <c r="AT304" s="260"/>
      <c r="AU304" s="260"/>
      <c r="AV304" s="260"/>
      <c r="AW304" s="260"/>
      <c r="AX304" s="260"/>
      <c r="AY304" s="260"/>
      <c r="AZ304" s="260"/>
      <c r="BA304" s="260"/>
      <c r="BB304" s="260"/>
      <c r="BC304" s="260"/>
      <c r="BD304" s="260"/>
      <c r="BE304" s="260"/>
      <c r="BF304" s="260"/>
      <c r="BG304" s="210"/>
      <c r="BH304" s="210"/>
      <c r="BI304" s="210"/>
    </row>
    <row r="305" spans="1:61" x14ac:dyDescent="0.25">
      <c r="A305" s="171" t="s">
        <v>91</v>
      </c>
      <c r="B305" s="164"/>
      <c r="C305" s="299" t="s">
        <v>628</v>
      </c>
      <c r="D305" s="166"/>
      <c r="E305" s="168"/>
      <c r="F305" s="167"/>
      <c r="G305" s="168"/>
      <c r="AO305" s="260"/>
      <c r="AP305" s="260"/>
      <c r="AQ305" s="260"/>
      <c r="AR305" s="260"/>
      <c r="AS305" s="260"/>
      <c r="AT305" s="260"/>
      <c r="AU305" s="260"/>
      <c r="AV305" s="260"/>
      <c r="AW305" s="260"/>
      <c r="AX305" s="260"/>
      <c r="AY305" s="260"/>
      <c r="AZ305" s="260"/>
      <c r="BA305" s="260"/>
      <c r="BB305" s="260"/>
      <c r="BC305" s="260"/>
      <c r="BD305" s="260"/>
      <c r="BE305" s="260"/>
      <c r="BF305" s="260"/>
      <c r="BG305" s="210"/>
      <c r="BH305" s="210"/>
      <c r="BI305" s="210"/>
    </row>
    <row r="306" spans="1:61" x14ac:dyDescent="0.25">
      <c r="A306" s="171" t="s">
        <v>91</v>
      </c>
      <c r="B306" s="164"/>
      <c r="C306" s="299" t="s">
        <v>628</v>
      </c>
      <c r="D306" s="166"/>
      <c r="E306" s="168"/>
      <c r="F306" s="167"/>
      <c r="G306" s="168"/>
      <c r="AO306" s="260"/>
      <c r="AP306" s="260"/>
      <c r="AQ306" s="260"/>
      <c r="AR306" s="260"/>
      <c r="AS306" s="260"/>
      <c r="AT306" s="260"/>
      <c r="AU306" s="260"/>
      <c r="AV306" s="260"/>
      <c r="AW306" s="260"/>
      <c r="AX306" s="260"/>
      <c r="AY306" s="260"/>
      <c r="AZ306" s="260"/>
      <c r="BA306" s="260"/>
      <c r="BB306" s="260"/>
      <c r="BC306" s="260"/>
      <c r="BD306" s="260"/>
      <c r="BE306" s="260"/>
      <c r="BF306" s="260"/>
      <c r="BG306" s="210"/>
      <c r="BH306" s="210"/>
      <c r="BI306" s="210"/>
    </row>
    <row r="307" spans="1:61" x14ac:dyDescent="0.25">
      <c r="A307" s="171" t="s">
        <v>91</v>
      </c>
      <c r="B307" s="164"/>
      <c r="C307" s="299" t="s">
        <v>628</v>
      </c>
      <c r="D307" s="166"/>
      <c r="E307" s="168"/>
      <c r="F307" s="167"/>
      <c r="G307" s="168"/>
      <c r="AO307" s="260"/>
      <c r="AP307" s="260"/>
      <c r="AQ307" s="260"/>
      <c r="AR307" s="260"/>
      <c r="AS307" s="260"/>
      <c r="AT307" s="260"/>
      <c r="AU307" s="260"/>
      <c r="AV307" s="260"/>
      <c r="AW307" s="260"/>
      <c r="AX307" s="260"/>
      <c r="AY307" s="260"/>
      <c r="AZ307" s="260"/>
      <c r="BA307" s="260"/>
      <c r="BB307" s="260"/>
      <c r="BC307" s="260"/>
      <c r="BD307" s="260"/>
      <c r="BE307" s="260"/>
      <c r="BF307" s="260"/>
      <c r="BG307" s="210"/>
      <c r="BH307" s="210"/>
      <c r="BI307" s="210"/>
    </row>
    <row r="308" spans="1:61" x14ac:dyDescent="0.25">
      <c r="A308" s="171" t="s">
        <v>91</v>
      </c>
      <c r="B308" s="164"/>
      <c r="C308" s="299" t="s">
        <v>628</v>
      </c>
      <c r="D308" s="166"/>
      <c r="E308" s="168"/>
      <c r="F308" s="167"/>
      <c r="G308" s="168"/>
      <c r="AO308" s="260"/>
      <c r="AP308" s="260"/>
      <c r="AQ308" s="260"/>
      <c r="AR308" s="260"/>
      <c r="AS308" s="260"/>
      <c r="AT308" s="260"/>
      <c r="AU308" s="260"/>
      <c r="AV308" s="260"/>
      <c r="AW308" s="260"/>
      <c r="AX308" s="260"/>
      <c r="AY308" s="260"/>
      <c r="AZ308" s="260"/>
      <c r="BA308" s="260"/>
      <c r="BB308" s="260"/>
      <c r="BC308" s="260"/>
      <c r="BD308" s="260"/>
      <c r="BE308" s="260"/>
      <c r="BF308" s="260"/>
      <c r="BG308" s="210"/>
      <c r="BH308" s="210"/>
      <c r="BI308" s="210"/>
    </row>
    <row r="309" spans="1:61" x14ac:dyDescent="0.25">
      <c r="A309" s="171" t="s">
        <v>91</v>
      </c>
      <c r="B309" s="164"/>
      <c r="C309" s="299" t="s">
        <v>628</v>
      </c>
      <c r="D309" s="166"/>
      <c r="E309" s="168"/>
      <c r="F309" s="167"/>
      <c r="G309" s="168"/>
      <c r="AO309" s="260"/>
      <c r="AP309" s="260"/>
      <c r="AQ309" s="260"/>
      <c r="AR309" s="260"/>
      <c r="AS309" s="260"/>
      <c r="AT309" s="260"/>
      <c r="AU309" s="260"/>
      <c r="AV309" s="260"/>
      <c r="AW309" s="260"/>
      <c r="AX309" s="260"/>
      <c r="AY309" s="260"/>
      <c r="AZ309" s="260"/>
      <c r="BA309" s="260"/>
      <c r="BB309" s="260"/>
      <c r="BC309" s="260"/>
      <c r="BD309" s="260"/>
      <c r="BE309" s="260"/>
      <c r="BF309" s="260"/>
      <c r="BG309" s="210"/>
      <c r="BH309" s="210"/>
      <c r="BI309" s="210"/>
    </row>
    <row r="310" spans="1:61" x14ac:dyDescent="0.25">
      <c r="A310" s="171" t="s">
        <v>91</v>
      </c>
      <c r="B310" s="164"/>
      <c r="C310" s="299" t="s">
        <v>628</v>
      </c>
      <c r="D310" s="166"/>
      <c r="E310" s="168"/>
      <c r="F310" s="167"/>
      <c r="G310" s="168"/>
      <c r="AO310" s="260"/>
      <c r="AP310" s="260"/>
      <c r="AQ310" s="260"/>
      <c r="AR310" s="260"/>
      <c r="AS310" s="260"/>
      <c r="AT310" s="260"/>
      <c r="AU310" s="260"/>
      <c r="AV310" s="260"/>
      <c r="AW310" s="260"/>
      <c r="AX310" s="260"/>
      <c r="AY310" s="260"/>
      <c r="AZ310" s="260"/>
      <c r="BA310" s="260"/>
      <c r="BB310" s="260"/>
      <c r="BC310" s="260"/>
      <c r="BD310" s="260"/>
      <c r="BE310" s="260"/>
      <c r="BF310" s="260"/>
      <c r="BG310" s="210"/>
      <c r="BH310" s="210"/>
      <c r="BI310" s="210"/>
    </row>
    <row r="311" spans="1:61" x14ac:dyDescent="0.25">
      <c r="A311" s="171" t="s">
        <v>91</v>
      </c>
      <c r="B311" s="164"/>
      <c r="C311" s="299" t="s">
        <v>628</v>
      </c>
      <c r="D311" s="166"/>
      <c r="E311" s="168"/>
      <c r="F311" s="167"/>
      <c r="G311" s="168"/>
      <c r="AO311" s="260"/>
      <c r="AP311" s="260"/>
      <c r="AQ311" s="260"/>
      <c r="AR311" s="260"/>
      <c r="AS311" s="260"/>
      <c r="AT311" s="260"/>
      <c r="AU311" s="260"/>
      <c r="AV311" s="260"/>
      <c r="AW311" s="260"/>
      <c r="AX311" s="260"/>
      <c r="AY311" s="260"/>
      <c r="AZ311" s="260"/>
      <c r="BA311" s="260"/>
      <c r="BB311" s="260"/>
      <c r="BC311" s="260"/>
      <c r="BD311" s="260"/>
      <c r="BE311" s="260"/>
      <c r="BF311" s="260"/>
      <c r="BG311" s="210"/>
      <c r="BH311" s="210"/>
      <c r="BI311" s="210"/>
    </row>
    <row r="312" spans="1:61" x14ac:dyDescent="0.25">
      <c r="A312" s="171" t="s">
        <v>91</v>
      </c>
      <c r="B312" s="164"/>
      <c r="C312" s="299" t="s">
        <v>628</v>
      </c>
      <c r="D312" s="166"/>
      <c r="E312" s="168"/>
      <c r="F312" s="167"/>
      <c r="G312" s="168"/>
      <c r="AO312" s="260"/>
      <c r="AP312" s="260"/>
      <c r="AQ312" s="260"/>
      <c r="AR312" s="260"/>
      <c r="AS312" s="260"/>
      <c r="AT312" s="260"/>
      <c r="AU312" s="260"/>
      <c r="AV312" s="260"/>
      <c r="AW312" s="260"/>
      <c r="AX312" s="260"/>
      <c r="AY312" s="260"/>
      <c r="AZ312" s="260"/>
      <c r="BA312" s="260"/>
      <c r="BB312" s="260"/>
      <c r="BC312" s="260"/>
      <c r="BD312" s="260"/>
      <c r="BE312" s="260"/>
      <c r="BF312" s="260"/>
      <c r="BG312" s="210"/>
      <c r="BH312" s="210"/>
      <c r="BI312" s="210"/>
    </row>
    <row r="313" spans="1:61" x14ac:dyDescent="0.25">
      <c r="A313" s="171" t="s">
        <v>91</v>
      </c>
      <c r="B313" s="164"/>
      <c r="C313" s="299" t="s">
        <v>628</v>
      </c>
      <c r="D313" s="166"/>
      <c r="E313" s="168"/>
      <c r="F313" s="167"/>
      <c r="G313" s="168"/>
      <c r="AO313" s="260"/>
      <c r="AP313" s="260"/>
      <c r="AQ313" s="260"/>
      <c r="AR313" s="260"/>
      <c r="AS313" s="260"/>
      <c r="AT313" s="260"/>
      <c r="AU313" s="260"/>
      <c r="AV313" s="260"/>
      <c r="AW313" s="260"/>
      <c r="AX313" s="260"/>
      <c r="AY313" s="260"/>
      <c r="AZ313" s="260"/>
      <c r="BA313" s="260"/>
      <c r="BB313" s="260"/>
      <c r="BC313" s="260"/>
      <c r="BD313" s="260"/>
      <c r="BE313" s="260"/>
      <c r="BF313" s="260"/>
      <c r="BG313" s="210"/>
      <c r="BH313" s="210"/>
      <c r="BI313" s="210"/>
    </row>
    <row r="314" spans="1:61" x14ac:dyDescent="0.25">
      <c r="A314" s="171" t="s">
        <v>91</v>
      </c>
      <c r="B314" s="164"/>
      <c r="C314" s="299" t="s">
        <v>628</v>
      </c>
      <c r="D314" s="166"/>
      <c r="E314" s="168"/>
      <c r="F314" s="167"/>
      <c r="G314" s="168"/>
      <c r="AO314" s="260"/>
      <c r="AP314" s="260"/>
      <c r="AQ314" s="260"/>
      <c r="AR314" s="260"/>
      <c r="AS314" s="260"/>
      <c r="AT314" s="260"/>
      <c r="AU314" s="260"/>
      <c r="AV314" s="260"/>
      <c r="AW314" s="260"/>
      <c r="AX314" s="260"/>
      <c r="AY314" s="260"/>
      <c r="AZ314" s="260"/>
      <c r="BA314" s="260"/>
      <c r="BB314" s="260"/>
      <c r="BC314" s="260"/>
      <c r="BD314" s="260"/>
      <c r="BE314" s="260"/>
      <c r="BF314" s="260"/>
      <c r="BG314" s="210"/>
      <c r="BH314" s="210"/>
      <c r="BI314" s="210"/>
    </row>
    <row r="315" spans="1:61" x14ac:dyDescent="0.25">
      <c r="A315" s="171" t="s">
        <v>91</v>
      </c>
      <c r="B315" s="164"/>
      <c r="C315" s="299" t="s">
        <v>628</v>
      </c>
      <c r="D315" s="166"/>
      <c r="E315" s="168"/>
      <c r="F315" s="167"/>
      <c r="G315" s="168"/>
      <c r="AO315" s="260"/>
      <c r="AP315" s="260"/>
      <c r="AQ315" s="260"/>
      <c r="AR315" s="260"/>
      <c r="AS315" s="260"/>
      <c r="AT315" s="260"/>
      <c r="AU315" s="260"/>
      <c r="AV315" s="260"/>
      <c r="AW315" s="260"/>
      <c r="AX315" s="260"/>
      <c r="AY315" s="260"/>
      <c r="AZ315" s="260"/>
      <c r="BA315" s="260"/>
      <c r="BB315" s="260"/>
      <c r="BC315" s="260"/>
      <c r="BD315" s="260"/>
      <c r="BE315" s="260"/>
      <c r="BF315" s="260"/>
      <c r="BG315" s="210"/>
      <c r="BH315" s="210"/>
      <c r="BI315" s="210"/>
    </row>
    <row r="316" spans="1:61" x14ac:dyDescent="0.25">
      <c r="A316" s="171" t="s">
        <v>91</v>
      </c>
      <c r="B316" s="164"/>
      <c r="C316" s="299" t="s">
        <v>628</v>
      </c>
      <c r="D316" s="166"/>
      <c r="E316" s="168"/>
      <c r="F316" s="167"/>
      <c r="G316" s="168"/>
      <c r="AO316" s="260"/>
      <c r="AP316" s="260"/>
      <c r="AQ316" s="260"/>
      <c r="AR316" s="260"/>
      <c r="AS316" s="260"/>
      <c r="AT316" s="260"/>
      <c r="AU316" s="260"/>
      <c r="AV316" s="260"/>
      <c r="AW316" s="260"/>
      <c r="AX316" s="260"/>
      <c r="AY316" s="260"/>
      <c r="AZ316" s="260"/>
      <c r="BA316" s="260"/>
      <c r="BB316" s="260"/>
      <c r="BC316" s="260"/>
      <c r="BD316" s="260"/>
      <c r="BE316" s="260"/>
      <c r="BF316" s="260"/>
      <c r="BG316" s="210"/>
      <c r="BH316" s="210"/>
      <c r="BI316" s="210"/>
    </row>
    <row r="317" spans="1:61" x14ac:dyDescent="0.25">
      <c r="A317" s="171" t="s">
        <v>91</v>
      </c>
      <c r="B317" s="164"/>
      <c r="C317" s="299" t="s">
        <v>628</v>
      </c>
      <c r="D317" s="166"/>
      <c r="E317" s="168"/>
      <c r="F317" s="167"/>
      <c r="G317" s="168"/>
      <c r="AO317" s="260"/>
      <c r="AP317" s="260"/>
      <c r="AQ317" s="260"/>
      <c r="AR317" s="260"/>
      <c r="AS317" s="260"/>
      <c r="AT317" s="260"/>
      <c r="AU317" s="260"/>
      <c r="AV317" s="260"/>
      <c r="AW317" s="260"/>
      <c r="AX317" s="260"/>
      <c r="AY317" s="260"/>
      <c r="AZ317" s="260"/>
      <c r="BA317" s="260"/>
      <c r="BB317" s="260"/>
      <c r="BC317" s="260"/>
      <c r="BD317" s="260"/>
      <c r="BE317" s="260"/>
      <c r="BF317" s="260"/>
      <c r="BG317" s="210"/>
      <c r="BH317" s="210"/>
      <c r="BI317" s="210"/>
    </row>
    <row r="318" spans="1:61" x14ac:dyDescent="0.25">
      <c r="A318" s="171" t="s">
        <v>91</v>
      </c>
      <c r="B318" s="164"/>
      <c r="C318" s="299" t="s">
        <v>628</v>
      </c>
      <c r="D318" s="166"/>
      <c r="E318" s="168"/>
      <c r="F318" s="167"/>
      <c r="G318" s="168"/>
      <c r="AO318" s="260"/>
      <c r="AP318" s="260"/>
      <c r="AQ318" s="260"/>
      <c r="AR318" s="260"/>
      <c r="AS318" s="260"/>
      <c r="AT318" s="260"/>
      <c r="AU318" s="260"/>
      <c r="AV318" s="260"/>
      <c r="AW318" s="260"/>
      <c r="AX318" s="260"/>
      <c r="AY318" s="260"/>
      <c r="AZ318" s="260"/>
      <c r="BA318" s="260"/>
      <c r="BB318" s="260"/>
      <c r="BC318" s="260"/>
      <c r="BD318" s="260"/>
      <c r="BE318" s="260"/>
      <c r="BF318" s="260"/>
      <c r="BG318" s="210"/>
      <c r="BH318" s="210"/>
      <c r="BI318" s="210"/>
    </row>
    <row r="319" spans="1:61" x14ac:dyDescent="0.25">
      <c r="A319" s="171" t="s">
        <v>91</v>
      </c>
      <c r="B319" s="164"/>
      <c r="C319" s="299" t="s">
        <v>628</v>
      </c>
      <c r="D319" s="166"/>
      <c r="E319" s="168"/>
      <c r="F319" s="167"/>
      <c r="G319" s="168"/>
      <c r="AO319" s="260"/>
      <c r="AP319" s="260"/>
      <c r="AQ319" s="260"/>
      <c r="AR319" s="260"/>
      <c r="AS319" s="260"/>
      <c r="AT319" s="260"/>
      <c r="AU319" s="260"/>
      <c r="AV319" s="260"/>
      <c r="AW319" s="260"/>
      <c r="AX319" s="260"/>
      <c r="AY319" s="260"/>
      <c r="AZ319" s="260"/>
      <c r="BA319" s="260"/>
      <c r="BB319" s="260"/>
      <c r="BC319" s="260"/>
      <c r="BD319" s="260"/>
      <c r="BE319" s="260"/>
      <c r="BF319" s="260"/>
      <c r="BG319" s="210"/>
      <c r="BH319" s="210"/>
      <c r="BI319" s="210"/>
    </row>
    <row r="320" spans="1:61" x14ac:dyDescent="0.25">
      <c r="A320" s="171" t="s">
        <v>91</v>
      </c>
      <c r="B320" s="164"/>
      <c r="C320" s="299" t="s">
        <v>628</v>
      </c>
      <c r="D320" s="166"/>
      <c r="E320" s="168"/>
      <c r="F320" s="167"/>
      <c r="G320" s="168"/>
      <c r="AO320" s="260"/>
      <c r="AP320" s="260"/>
      <c r="AQ320" s="260"/>
      <c r="AR320" s="260"/>
      <c r="AS320" s="260"/>
      <c r="AT320" s="260"/>
      <c r="AU320" s="260"/>
      <c r="AV320" s="260"/>
      <c r="AW320" s="260"/>
      <c r="AX320" s="260"/>
      <c r="AY320" s="260"/>
      <c r="AZ320" s="260"/>
      <c r="BA320" s="260"/>
      <c r="BB320" s="260"/>
      <c r="BC320" s="260"/>
      <c r="BD320" s="260"/>
      <c r="BE320" s="260"/>
      <c r="BF320" s="260"/>
      <c r="BG320" s="210"/>
      <c r="BH320" s="210"/>
      <c r="BI320" s="210"/>
    </row>
    <row r="321" spans="1:61" x14ac:dyDescent="0.25">
      <c r="A321" s="171" t="s">
        <v>91</v>
      </c>
      <c r="B321" s="164"/>
      <c r="C321" s="299" t="s">
        <v>628</v>
      </c>
      <c r="D321" s="166"/>
      <c r="E321" s="168"/>
      <c r="F321" s="167"/>
      <c r="G321" s="168"/>
      <c r="AO321" s="260"/>
      <c r="AP321" s="260"/>
      <c r="AQ321" s="260"/>
      <c r="AR321" s="260"/>
      <c r="AS321" s="260"/>
      <c r="AT321" s="260"/>
      <c r="AU321" s="260"/>
      <c r="AV321" s="260"/>
      <c r="AW321" s="260"/>
      <c r="AX321" s="260"/>
      <c r="AY321" s="260"/>
      <c r="AZ321" s="260"/>
      <c r="BA321" s="260"/>
      <c r="BB321" s="260"/>
      <c r="BC321" s="260"/>
      <c r="BD321" s="260"/>
      <c r="BE321" s="260"/>
      <c r="BF321" s="260"/>
      <c r="BG321" s="210"/>
      <c r="BH321" s="210"/>
      <c r="BI321" s="210"/>
    </row>
    <row r="322" spans="1:61" x14ac:dyDescent="0.25">
      <c r="A322" s="171" t="s">
        <v>91</v>
      </c>
      <c r="B322" s="164"/>
      <c r="C322" s="299" t="s">
        <v>628</v>
      </c>
      <c r="D322" s="166"/>
      <c r="E322" s="168"/>
      <c r="F322" s="167"/>
      <c r="G322" s="168"/>
      <c r="AO322" s="260"/>
      <c r="AP322" s="260"/>
      <c r="AQ322" s="260"/>
      <c r="AR322" s="260"/>
      <c r="AS322" s="260"/>
      <c r="AT322" s="260"/>
      <c r="AU322" s="260"/>
      <c r="AV322" s="260"/>
      <c r="AW322" s="260"/>
      <c r="AX322" s="260"/>
      <c r="AY322" s="260"/>
      <c r="AZ322" s="260"/>
      <c r="BA322" s="260"/>
      <c r="BB322" s="260"/>
      <c r="BC322" s="260"/>
      <c r="BD322" s="260"/>
      <c r="BE322" s="260"/>
      <c r="BF322" s="260"/>
      <c r="BG322" s="210"/>
      <c r="BH322" s="210"/>
      <c r="BI322" s="210"/>
    </row>
    <row r="323" spans="1:61" x14ac:dyDescent="0.25">
      <c r="A323" s="171" t="s">
        <v>91</v>
      </c>
      <c r="B323" s="164"/>
      <c r="C323" s="299" t="s">
        <v>628</v>
      </c>
      <c r="D323" s="166"/>
      <c r="E323" s="168"/>
      <c r="F323" s="167"/>
      <c r="G323" s="168"/>
      <c r="AO323" s="260"/>
      <c r="AP323" s="260"/>
      <c r="AQ323" s="260"/>
      <c r="AR323" s="260"/>
      <c r="AS323" s="260"/>
      <c r="AT323" s="260"/>
      <c r="AU323" s="260"/>
      <c r="AV323" s="260"/>
      <c r="AW323" s="260"/>
      <c r="AX323" s="260"/>
      <c r="AY323" s="260"/>
      <c r="AZ323" s="260"/>
      <c r="BA323" s="260"/>
      <c r="BB323" s="260"/>
      <c r="BC323" s="260"/>
      <c r="BD323" s="260"/>
      <c r="BE323" s="260"/>
      <c r="BF323" s="260"/>
      <c r="BG323" s="210"/>
      <c r="BH323" s="210"/>
      <c r="BI323" s="210"/>
    </row>
    <row r="324" spans="1:61" x14ac:dyDescent="0.25">
      <c r="A324" s="171" t="s">
        <v>91</v>
      </c>
      <c r="B324" s="164"/>
      <c r="C324" s="299" t="s">
        <v>628</v>
      </c>
      <c r="D324" s="166"/>
      <c r="E324" s="168"/>
      <c r="F324" s="167"/>
      <c r="G324" s="168"/>
      <c r="AO324" s="260"/>
      <c r="AP324" s="260"/>
      <c r="AQ324" s="260"/>
      <c r="AR324" s="260"/>
      <c r="AS324" s="260"/>
      <c r="AT324" s="260"/>
      <c r="AU324" s="260"/>
      <c r="AV324" s="260"/>
      <c r="AW324" s="260"/>
      <c r="AX324" s="260"/>
      <c r="AY324" s="260"/>
      <c r="AZ324" s="260"/>
      <c r="BA324" s="260"/>
      <c r="BB324" s="260"/>
      <c r="BC324" s="260"/>
      <c r="BD324" s="260"/>
      <c r="BE324" s="260"/>
      <c r="BF324" s="260"/>
      <c r="BG324" s="210"/>
      <c r="BH324" s="210"/>
      <c r="BI324" s="210"/>
    </row>
    <row r="325" spans="1:61" x14ac:dyDescent="0.25">
      <c r="A325" s="171" t="s">
        <v>91</v>
      </c>
      <c r="B325" s="164"/>
      <c r="C325" s="299" t="s">
        <v>628</v>
      </c>
      <c r="D325" s="166"/>
      <c r="E325" s="168"/>
      <c r="F325" s="167"/>
      <c r="G325" s="168"/>
      <c r="AO325" s="260"/>
      <c r="AP325" s="260"/>
      <c r="AQ325" s="260"/>
      <c r="AR325" s="260"/>
      <c r="AS325" s="260"/>
      <c r="AT325" s="260"/>
      <c r="AU325" s="260"/>
      <c r="AV325" s="260"/>
      <c r="AW325" s="260"/>
      <c r="AX325" s="260"/>
      <c r="AY325" s="260"/>
      <c r="AZ325" s="260"/>
      <c r="BA325" s="260"/>
      <c r="BB325" s="260"/>
      <c r="BC325" s="260"/>
      <c r="BD325" s="260"/>
      <c r="BE325" s="260"/>
      <c r="BF325" s="260"/>
      <c r="BG325" s="210"/>
      <c r="BH325" s="210"/>
      <c r="BI325" s="210"/>
    </row>
    <row r="326" spans="1:61" x14ac:dyDescent="0.25">
      <c r="A326" s="171" t="s">
        <v>91</v>
      </c>
      <c r="B326" s="164"/>
      <c r="C326" s="299" t="s">
        <v>628</v>
      </c>
      <c r="D326" s="166"/>
      <c r="E326" s="168"/>
      <c r="F326" s="167"/>
      <c r="G326" s="168"/>
      <c r="AO326" s="260"/>
      <c r="AP326" s="260"/>
      <c r="AQ326" s="260"/>
      <c r="AR326" s="260"/>
      <c r="AS326" s="260"/>
      <c r="AT326" s="260"/>
      <c r="AU326" s="260"/>
      <c r="AV326" s="260"/>
      <c r="AW326" s="260"/>
      <c r="AX326" s="260"/>
      <c r="AY326" s="260"/>
      <c r="AZ326" s="260"/>
      <c r="BA326" s="260"/>
      <c r="BB326" s="260"/>
      <c r="BC326" s="260"/>
      <c r="BD326" s="260"/>
      <c r="BE326" s="260"/>
      <c r="BF326" s="260"/>
      <c r="BG326" s="210"/>
      <c r="BH326" s="210"/>
      <c r="BI326" s="210"/>
    </row>
    <row r="327" spans="1:61" x14ac:dyDescent="0.25">
      <c r="A327" s="171" t="s">
        <v>91</v>
      </c>
      <c r="B327" s="164"/>
      <c r="C327" s="299" t="s">
        <v>628</v>
      </c>
      <c r="D327" s="166"/>
      <c r="E327" s="168"/>
      <c r="F327" s="167"/>
      <c r="G327" s="168"/>
      <c r="AO327" s="260"/>
      <c r="AP327" s="260"/>
      <c r="AQ327" s="260"/>
      <c r="AR327" s="260"/>
      <c r="AS327" s="260"/>
      <c r="AT327" s="260"/>
      <c r="AU327" s="260"/>
      <c r="AV327" s="260"/>
      <c r="AW327" s="260"/>
      <c r="AX327" s="260"/>
      <c r="AY327" s="260"/>
      <c r="AZ327" s="260"/>
      <c r="BA327" s="260"/>
      <c r="BB327" s="260"/>
      <c r="BC327" s="260"/>
      <c r="BD327" s="260"/>
      <c r="BE327" s="260"/>
      <c r="BF327" s="260"/>
      <c r="BG327" s="210"/>
      <c r="BH327" s="210"/>
      <c r="BI327" s="210"/>
    </row>
    <row r="328" spans="1:61" x14ac:dyDescent="0.25">
      <c r="A328" s="171" t="s">
        <v>91</v>
      </c>
      <c r="B328" s="164"/>
      <c r="C328" s="299" t="s">
        <v>628</v>
      </c>
      <c r="D328" s="166"/>
      <c r="E328" s="168"/>
      <c r="F328" s="167"/>
      <c r="G328" s="168"/>
      <c r="AO328" s="260"/>
      <c r="AP328" s="260"/>
      <c r="AQ328" s="260"/>
      <c r="AR328" s="260"/>
      <c r="AS328" s="260"/>
      <c r="AT328" s="260"/>
      <c r="AU328" s="260"/>
      <c r="AV328" s="260"/>
      <c r="AW328" s="260"/>
      <c r="AX328" s="260"/>
      <c r="AY328" s="260"/>
      <c r="AZ328" s="260"/>
      <c r="BA328" s="260"/>
      <c r="BB328" s="260"/>
      <c r="BC328" s="260"/>
      <c r="BD328" s="260"/>
      <c r="BE328" s="260"/>
      <c r="BF328" s="260"/>
      <c r="BG328" s="210"/>
      <c r="BH328" s="210"/>
      <c r="BI328" s="210"/>
    </row>
    <row r="329" spans="1:61" x14ac:dyDescent="0.25">
      <c r="A329" s="171" t="s">
        <v>91</v>
      </c>
      <c r="B329" s="164"/>
      <c r="C329" s="299" t="s">
        <v>628</v>
      </c>
      <c r="D329" s="166"/>
      <c r="E329" s="168"/>
      <c r="F329" s="167"/>
      <c r="G329" s="168"/>
      <c r="AO329" s="260"/>
      <c r="AP329" s="260"/>
      <c r="AQ329" s="260"/>
      <c r="AR329" s="260"/>
      <c r="AS329" s="260"/>
      <c r="AT329" s="260"/>
      <c r="AU329" s="260"/>
      <c r="AV329" s="260"/>
      <c r="AW329" s="260"/>
      <c r="AX329" s="260"/>
      <c r="AY329" s="260"/>
      <c r="AZ329" s="260"/>
      <c r="BA329" s="260"/>
      <c r="BB329" s="260"/>
      <c r="BC329" s="260"/>
      <c r="BD329" s="260"/>
      <c r="BE329" s="260"/>
      <c r="BF329" s="260"/>
      <c r="BG329" s="210"/>
      <c r="BH329" s="210"/>
      <c r="BI329" s="210"/>
    </row>
    <row r="330" spans="1:61" x14ac:dyDescent="0.25">
      <c r="A330" s="171" t="s">
        <v>91</v>
      </c>
      <c r="B330" s="164"/>
      <c r="C330" s="299" t="s">
        <v>628</v>
      </c>
      <c r="D330" s="166"/>
      <c r="E330" s="168"/>
      <c r="F330" s="167"/>
      <c r="G330" s="168"/>
      <c r="AO330" s="260"/>
      <c r="AP330" s="260"/>
      <c r="AQ330" s="260"/>
      <c r="AR330" s="260"/>
      <c r="AS330" s="260"/>
      <c r="AT330" s="260"/>
      <c r="AU330" s="260"/>
      <c r="AV330" s="260"/>
      <c r="AW330" s="260"/>
      <c r="AX330" s="260"/>
      <c r="AY330" s="260"/>
      <c r="AZ330" s="260"/>
      <c r="BA330" s="260"/>
      <c r="BB330" s="260"/>
      <c r="BC330" s="260"/>
      <c r="BD330" s="260"/>
      <c r="BE330" s="260"/>
      <c r="BF330" s="260"/>
      <c r="BG330" s="210"/>
      <c r="BH330" s="210"/>
      <c r="BI330" s="210"/>
    </row>
    <row r="331" spans="1:61" x14ac:dyDescent="0.25">
      <c r="A331" s="171" t="s">
        <v>91</v>
      </c>
      <c r="B331" s="164"/>
      <c r="C331" s="299" t="s">
        <v>628</v>
      </c>
      <c r="D331" s="166"/>
      <c r="E331" s="168"/>
      <c r="F331" s="167"/>
      <c r="G331" s="168"/>
      <c r="AO331" s="260"/>
      <c r="AP331" s="260"/>
      <c r="AQ331" s="260"/>
      <c r="AR331" s="260"/>
      <c r="AS331" s="260"/>
      <c r="AT331" s="260"/>
      <c r="AU331" s="260"/>
      <c r="AV331" s="260"/>
      <c r="AW331" s="260"/>
      <c r="AX331" s="260"/>
      <c r="AY331" s="260"/>
      <c r="AZ331" s="260"/>
      <c r="BA331" s="260"/>
      <c r="BB331" s="260"/>
      <c r="BC331" s="260"/>
      <c r="BD331" s="260"/>
      <c r="BE331" s="260"/>
      <c r="BF331" s="260"/>
      <c r="BG331" s="210"/>
      <c r="BH331" s="210"/>
      <c r="BI331" s="210"/>
    </row>
    <row r="332" spans="1:61" x14ac:dyDescent="0.25">
      <c r="A332" s="171" t="s">
        <v>91</v>
      </c>
      <c r="B332" s="164"/>
      <c r="C332" s="299" t="s">
        <v>628</v>
      </c>
      <c r="D332" s="166"/>
      <c r="E332" s="168"/>
      <c r="F332" s="167"/>
      <c r="G332" s="168"/>
      <c r="AO332" s="260"/>
      <c r="AP332" s="260"/>
      <c r="AQ332" s="260"/>
      <c r="AR332" s="260"/>
      <c r="AS332" s="260"/>
      <c r="AT332" s="260"/>
      <c r="AU332" s="260"/>
      <c r="AV332" s="260"/>
      <c r="AW332" s="260"/>
      <c r="AX332" s="260"/>
      <c r="AY332" s="260"/>
      <c r="AZ332" s="260"/>
      <c r="BA332" s="260"/>
      <c r="BB332" s="260"/>
      <c r="BC332" s="260"/>
      <c r="BD332" s="260"/>
      <c r="BE332" s="260"/>
      <c r="BF332" s="260"/>
      <c r="BG332" s="210"/>
      <c r="BH332" s="210"/>
      <c r="BI332" s="210"/>
    </row>
    <row r="333" spans="1:61" x14ac:dyDescent="0.25">
      <c r="A333" s="171" t="s">
        <v>91</v>
      </c>
      <c r="B333" s="164"/>
      <c r="C333" s="299" t="s">
        <v>628</v>
      </c>
      <c r="D333" s="166"/>
      <c r="E333" s="168"/>
      <c r="F333" s="167"/>
      <c r="G333" s="168"/>
      <c r="AO333" s="260"/>
      <c r="AP333" s="260"/>
      <c r="AQ333" s="260"/>
      <c r="AR333" s="260"/>
      <c r="AS333" s="260"/>
      <c r="AT333" s="260"/>
      <c r="AU333" s="260"/>
      <c r="AV333" s="260"/>
      <c r="AW333" s="260"/>
      <c r="AX333" s="260"/>
      <c r="AY333" s="260"/>
      <c r="AZ333" s="260"/>
      <c r="BA333" s="260"/>
      <c r="BB333" s="260"/>
      <c r="BC333" s="260"/>
      <c r="BD333" s="260"/>
      <c r="BE333" s="260"/>
      <c r="BF333" s="260"/>
      <c r="BG333" s="210"/>
      <c r="BH333" s="210"/>
      <c r="BI333" s="210"/>
    </row>
    <row r="334" spans="1:61" x14ac:dyDescent="0.25">
      <c r="A334" s="171" t="s">
        <v>91</v>
      </c>
      <c r="B334" s="164"/>
      <c r="C334" s="299" t="s">
        <v>628</v>
      </c>
      <c r="D334" s="166"/>
      <c r="E334" s="168"/>
      <c r="F334" s="167"/>
      <c r="G334" s="168"/>
      <c r="AO334" s="260"/>
      <c r="AP334" s="260"/>
      <c r="AQ334" s="260"/>
      <c r="AR334" s="260"/>
      <c r="AS334" s="260"/>
      <c r="AT334" s="260"/>
      <c r="AU334" s="260"/>
      <c r="AV334" s="260"/>
      <c r="AW334" s="260"/>
      <c r="AX334" s="260"/>
      <c r="AY334" s="260"/>
      <c r="AZ334" s="260"/>
      <c r="BA334" s="260"/>
      <c r="BB334" s="260"/>
      <c r="BC334" s="260"/>
      <c r="BD334" s="260"/>
      <c r="BE334" s="260"/>
      <c r="BF334" s="260"/>
      <c r="BG334" s="210"/>
      <c r="BH334" s="210"/>
      <c r="BI334" s="210"/>
    </row>
    <row r="335" spans="1:61" x14ac:dyDescent="0.25">
      <c r="A335" s="171" t="s">
        <v>91</v>
      </c>
      <c r="B335" s="164"/>
      <c r="C335" s="299" t="s">
        <v>628</v>
      </c>
      <c r="D335" s="166"/>
      <c r="E335" s="168"/>
      <c r="F335" s="167"/>
      <c r="G335" s="168"/>
      <c r="AO335" s="260"/>
      <c r="AP335" s="260"/>
      <c r="AQ335" s="260"/>
      <c r="AR335" s="260"/>
      <c r="AS335" s="260"/>
      <c r="AT335" s="260"/>
      <c r="AU335" s="260"/>
      <c r="AV335" s="260"/>
      <c r="AW335" s="260"/>
      <c r="AX335" s="260"/>
      <c r="AY335" s="260"/>
      <c r="AZ335" s="260"/>
      <c r="BA335" s="260"/>
      <c r="BB335" s="260"/>
      <c r="BC335" s="260"/>
      <c r="BD335" s="260"/>
      <c r="BE335" s="260"/>
      <c r="BF335" s="260"/>
      <c r="BG335" s="210"/>
      <c r="BH335" s="210"/>
      <c r="BI335" s="210"/>
    </row>
    <row r="336" spans="1:61" x14ac:dyDescent="0.25">
      <c r="A336" s="171" t="s">
        <v>91</v>
      </c>
      <c r="B336" s="164"/>
      <c r="C336" s="299" t="s">
        <v>628</v>
      </c>
      <c r="D336" s="166"/>
      <c r="E336" s="168"/>
      <c r="F336" s="167"/>
      <c r="G336" s="168"/>
      <c r="AO336" s="260"/>
      <c r="AP336" s="260"/>
      <c r="AQ336" s="260"/>
      <c r="AR336" s="260"/>
      <c r="AS336" s="260"/>
      <c r="AT336" s="260"/>
      <c r="AU336" s="260"/>
      <c r="AV336" s="260"/>
      <c r="AW336" s="260"/>
      <c r="AX336" s="260"/>
      <c r="AY336" s="260"/>
      <c r="AZ336" s="260"/>
      <c r="BA336" s="260"/>
      <c r="BB336" s="260"/>
      <c r="BC336" s="260"/>
      <c r="BD336" s="260"/>
      <c r="BE336" s="260"/>
      <c r="BF336" s="260"/>
      <c r="BG336" s="210"/>
      <c r="BH336" s="210"/>
      <c r="BI336" s="210"/>
    </row>
    <row r="337" spans="1:61" x14ac:dyDescent="0.25">
      <c r="A337" s="171" t="s">
        <v>91</v>
      </c>
      <c r="B337" s="164"/>
      <c r="C337" s="299" t="s">
        <v>628</v>
      </c>
      <c r="D337" s="166"/>
      <c r="E337" s="168"/>
      <c r="F337" s="167"/>
      <c r="G337" s="168"/>
      <c r="AO337" s="260"/>
      <c r="AP337" s="260"/>
      <c r="AQ337" s="260"/>
      <c r="AR337" s="260"/>
      <c r="AS337" s="260"/>
      <c r="AT337" s="260"/>
      <c r="AU337" s="260"/>
      <c r="AV337" s="260"/>
      <c r="AW337" s="260"/>
      <c r="AX337" s="260"/>
      <c r="AY337" s="260"/>
      <c r="AZ337" s="260"/>
      <c r="BA337" s="260"/>
      <c r="BB337" s="260"/>
      <c r="BC337" s="260"/>
      <c r="BD337" s="260"/>
      <c r="BE337" s="260"/>
      <c r="BF337" s="260"/>
      <c r="BG337" s="210"/>
      <c r="BH337" s="210"/>
      <c r="BI337" s="210"/>
    </row>
    <row r="338" spans="1:61" x14ac:dyDescent="0.25">
      <c r="A338" s="171" t="s">
        <v>91</v>
      </c>
      <c r="B338" s="164"/>
      <c r="C338" s="299" t="s">
        <v>628</v>
      </c>
      <c r="D338" s="166"/>
      <c r="E338" s="168"/>
      <c r="F338" s="167"/>
      <c r="G338" s="168"/>
      <c r="AO338" s="260"/>
      <c r="AP338" s="260"/>
      <c r="AQ338" s="260"/>
      <c r="AR338" s="260"/>
      <c r="AS338" s="260"/>
      <c r="AT338" s="260"/>
      <c r="AU338" s="260"/>
      <c r="AV338" s="260"/>
      <c r="AW338" s="260"/>
      <c r="AX338" s="260"/>
      <c r="AY338" s="260"/>
      <c r="AZ338" s="260"/>
      <c r="BA338" s="260"/>
      <c r="BB338" s="260"/>
      <c r="BC338" s="260"/>
      <c r="BD338" s="260"/>
      <c r="BE338" s="260"/>
      <c r="BF338" s="260"/>
      <c r="BG338" s="210"/>
      <c r="BH338" s="210"/>
      <c r="BI338" s="210"/>
    </row>
    <row r="339" spans="1:61" x14ac:dyDescent="0.25">
      <c r="A339" s="171" t="s">
        <v>91</v>
      </c>
      <c r="B339" s="164"/>
      <c r="C339" s="299" t="s">
        <v>628</v>
      </c>
      <c r="D339" s="166"/>
      <c r="E339" s="168"/>
      <c r="F339" s="167"/>
      <c r="G339" s="168"/>
      <c r="AO339" s="260"/>
      <c r="AP339" s="260"/>
      <c r="AQ339" s="260"/>
      <c r="AR339" s="260"/>
      <c r="AS339" s="260"/>
      <c r="AT339" s="260"/>
      <c r="AU339" s="260"/>
      <c r="AV339" s="260"/>
      <c r="AW339" s="260"/>
      <c r="AX339" s="260"/>
      <c r="AY339" s="260"/>
      <c r="AZ339" s="260"/>
      <c r="BA339" s="260"/>
      <c r="BB339" s="260"/>
      <c r="BC339" s="260"/>
      <c r="BD339" s="260"/>
      <c r="BE339" s="260"/>
      <c r="BF339" s="260"/>
      <c r="BG339" s="210"/>
      <c r="BH339" s="210"/>
      <c r="BI339" s="210"/>
    </row>
    <row r="340" spans="1:61" x14ac:dyDescent="0.25">
      <c r="A340" s="171" t="s">
        <v>91</v>
      </c>
      <c r="B340" s="164"/>
      <c r="C340" s="299" t="s">
        <v>628</v>
      </c>
      <c r="D340" s="166"/>
      <c r="E340" s="168"/>
      <c r="F340" s="167"/>
      <c r="G340" s="168"/>
      <c r="AO340" s="260"/>
      <c r="AP340" s="260"/>
      <c r="AQ340" s="260"/>
      <c r="AR340" s="260"/>
      <c r="AS340" s="260"/>
      <c r="AT340" s="260"/>
      <c r="AU340" s="260"/>
      <c r="AV340" s="260"/>
      <c r="AW340" s="260"/>
      <c r="AX340" s="260"/>
      <c r="AY340" s="260"/>
      <c r="AZ340" s="260"/>
      <c r="BA340" s="260"/>
      <c r="BB340" s="260"/>
      <c r="BC340" s="260"/>
      <c r="BD340" s="260"/>
      <c r="BE340" s="260"/>
      <c r="BF340" s="260"/>
      <c r="BG340" s="210"/>
      <c r="BH340" s="210"/>
      <c r="BI340" s="210"/>
    </row>
    <row r="341" spans="1:61" x14ac:dyDescent="0.25">
      <c r="A341" s="171" t="s">
        <v>91</v>
      </c>
      <c r="B341" s="164"/>
      <c r="C341" s="299" t="s">
        <v>628</v>
      </c>
      <c r="D341" s="166"/>
      <c r="E341" s="168"/>
      <c r="F341" s="167"/>
      <c r="G341" s="168"/>
      <c r="AO341" s="260"/>
      <c r="AP341" s="260"/>
      <c r="AQ341" s="260"/>
      <c r="AR341" s="260"/>
      <c r="AS341" s="260"/>
      <c r="AT341" s="260"/>
      <c r="AU341" s="260"/>
      <c r="AV341" s="260"/>
      <c r="AW341" s="260"/>
      <c r="AX341" s="260"/>
      <c r="AY341" s="260"/>
      <c r="AZ341" s="260"/>
      <c r="BA341" s="260"/>
      <c r="BB341" s="260"/>
      <c r="BC341" s="260"/>
      <c r="BD341" s="260"/>
      <c r="BE341" s="260"/>
      <c r="BF341" s="260"/>
      <c r="BG341" s="210"/>
      <c r="BH341" s="210"/>
      <c r="BI341" s="210"/>
    </row>
    <row r="342" spans="1:61" x14ac:dyDescent="0.25">
      <c r="A342" s="171" t="s">
        <v>91</v>
      </c>
      <c r="B342" s="164"/>
      <c r="C342" s="299" t="s">
        <v>628</v>
      </c>
      <c r="D342" s="166"/>
      <c r="E342" s="168"/>
      <c r="F342" s="167"/>
      <c r="G342" s="168"/>
      <c r="AO342" s="260"/>
      <c r="AP342" s="260"/>
      <c r="AQ342" s="260"/>
      <c r="AR342" s="260"/>
      <c r="AS342" s="260"/>
      <c r="AT342" s="260"/>
      <c r="AU342" s="260"/>
      <c r="AV342" s="260"/>
      <c r="AW342" s="260"/>
      <c r="AX342" s="260"/>
      <c r="AY342" s="260"/>
      <c r="AZ342" s="260"/>
      <c r="BA342" s="260"/>
      <c r="BB342" s="260"/>
      <c r="BC342" s="260"/>
      <c r="BD342" s="260"/>
      <c r="BE342" s="260"/>
      <c r="BF342" s="260"/>
      <c r="BG342" s="210"/>
      <c r="BH342" s="210"/>
      <c r="BI342" s="210"/>
    </row>
    <row r="343" spans="1:61" x14ac:dyDescent="0.25">
      <c r="A343" s="171" t="s">
        <v>91</v>
      </c>
      <c r="B343" s="164"/>
      <c r="C343" s="299" t="s">
        <v>628</v>
      </c>
      <c r="D343" s="166"/>
      <c r="E343" s="168"/>
      <c r="F343" s="167"/>
      <c r="G343" s="168"/>
      <c r="AO343" s="260"/>
      <c r="AP343" s="260"/>
      <c r="AQ343" s="260"/>
      <c r="AR343" s="260"/>
      <c r="AS343" s="260"/>
      <c r="AT343" s="260"/>
      <c r="AU343" s="260"/>
      <c r="AV343" s="260"/>
      <c r="AW343" s="260"/>
      <c r="AX343" s="260"/>
      <c r="AY343" s="260"/>
      <c r="AZ343" s="260"/>
      <c r="BA343" s="260"/>
      <c r="BB343" s="260"/>
      <c r="BC343" s="260"/>
      <c r="BD343" s="260"/>
      <c r="BE343" s="260"/>
      <c r="BF343" s="260"/>
      <c r="BG343" s="210"/>
      <c r="BH343" s="210"/>
      <c r="BI343" s="210"/>
    </row>
    <row r="344" spans="1:61" x14ac:dyDescent="0.25">
      <c r="A344" s="171" t="s">
        <v>91</v>
      </c>
      <c r="B344" s="164"/>
      <c r="C344" s="299" t="s">
        <v>628</v>
      </c>
      <c r="D344" s="166"/>
      <c r="E344" s="168"/>
      <c r="F344" s="167"/>
      <c r="G344" s="168"/>
      <c r="AO344" s="260"/>
      <c r="AP344" s="260"/>
      <c r="AQ344" s="260"/>
      <c r="AR344" s="260"/>
      <c r="AS344" s="260"/>
      <c r="AT344" s="260"/>
      <c r="AU344" s="260"/>
      <c r="AV344" s="260"/>
      <c r="AW344" s="260"/>
      <c r="AX344" s="260"/>
      <c r="AY344" s="260"/>
      <c r="AZ344" s="260"/>
      <c r="BA344" s="260"/>
      <c r="BB344" s="260"/>
      <c r="BC344" s="260"/>
      <c r="BD344" s="260"/>
      <c r="BE344" s="260"/>
      <c r="BF344" s="260"/>
      <c r="BG344" s="210"/>
      <c r="BH344" s="210"/>
      <c r="BI344" s="210"/>
    </row>
    <row r="345" spans="1:61" x14ac:dyDescent="0.25">
      <c r="A345" s="171" t="s">
        <v>91</v>
      </c>
      <c r="B345" s="164"/>
      <c r="C345" s="299" t="s">
        <v>628</v>
      </c>
      <c r="D345" s="166"/>
      <c r="E345" s="168"/>
      <c r="F345" s="167"/>
      <c r="G345" s="168"/>
      <c r="AO345" s="260"/>
      <c r="AP345" s="260"/>
      <c r="AQ345" s="260"/>
      <c r="AR345" s="260"/>
      <c r="AS345" s="260"/>
      <c r="AT345" s="260"/>
      <c r="AU345" s="260"/>
      <c r="AV345" s="260"/>
      <c r="AW345" s="260"/>
      <c r="AX345" s="260"/>
      <c r="AY345" s="260"/>
      <c r="AZ345" s="260"/>
      <c r="BA345" s="260"/>
      <c r="BB345" s="260"/>
      <c r="BC345" s="260"/>
      <c r="BD345" s="260"/>
      <c r="BE345" s="260"/>
      <c r="BF345" s="260"/>
      <c r="BG345" s="210"/>
      <c r="BH345" s="210"/>
      <c r="BI345" s="210"/>
    </row>
    <row r="346" spans="1:61" x14ac:dyDescent="0.25">
      <c r="A346" s="171" t="s">
        <v>91</v>
      </c>
      <c r="B346" s="164"/>
      <c r="C346" s="299" t="s">
        <v>628</v>
      </c>
      <c r="D346" s="166"/>
      <c r="E346" s="168"/>
      <c r="F346" s="167"/>
      <c r="G346" s="168"/>
      <c r="AO346" s="260"/>
      <c r="AP346" s="260"/>
      <c r="AQ346" s="260"/>
      <c r="AR346" s="260"/>
      <c r="AS346" s="260"/>
      <c r="AT346" s="260"/>
      <c r="AU346" s="260"/>
      <c r="AV346" s="260"/>
      <c r="AW346" s="260"/>
      <c r="AX346" s="260"/>
      <c r="AY346" s="260"/>
      <c r="AZ346" s="260"/>
      <c r="BA346" s="260"/>
      <c r="BB346" s="260"/>
      <c r="BC346" s="260"/>
      <c r="BD346" s="260"/>
      <c r="BE346" s="260"/>
      <c r="BF346" s="260"/>
      <c r="BG346" s="210"/>
      <c r="BH346" s="210"/>
      <c r="BI346" s="210"/>
    </row>
    <row r="347" spans="1:61" x14ac:dyDescent="0.25">
      <c r="A347" s="171" t="s">
        <v>91</v>
      </c>
      <c r="B347" s="164"/>
      <c r="C347" s="299" t="s">
        <v>628</v>
      </c>
      <c r="D347" s="166"/>
      <c r="E347" s="168"/>
      <c r="F347" s="167"/>
      <c r="G347" s="168"/>
      <c r="AO347" s="260"/>
      <c r="AP347" s="260"/>
      <c r="AQ347" s="260"/>
      <c r="AR347" s="260"/>
      <c r="AS347" s="260"/>
      <c r="AT347" s="260"/>
      <c r="AU347" s="260"/>
      <c r="AV347" s="260"/>
      <c r="AW347" s="260"/>
      <c r="AX347" s="260"/>
      <c r="AY347" s="260"/>
      <c r="AZ347" s="260"/>
      <c r="BA347" s="260"/>
      <c r="BB347" s="260"/>
      <c r="BC347" s="260"/>
      <c r="BD347" s="260"/>
      <c r="BE347" s="260"/>
      <c r="BF347" s="260"/>
      <c r="BG347" s="210"/>
      <c r="BH347" s="210"/>
      <c r="BI347" s="210"/>
    </row>
    <row r="348" spans="1:61" x14ac:dyDescent="0.25">
      <c r="A348" s="171" t="s">
        <v>91</v>
      </c>
      <c r="B348" s="164"/>
      <c r="C348" s="299" t="s">
        <v>628</v>
      </c>
      <c r="D348" s="166"/>
      <c r="E348" s="168"/>
      <c r="F348" s="167"/>
      <c r="G348" s="168"/>
      <c r="AO348" s="260"/>
      <c r="AP348" s="260"/>
      <c r="AQ348" s="260"/>
      <c r="AR348" s="260"/>
      <c r="AS348" s="260"/>
      <c r="AT348" s="260"/>
      <c r="AU348" s="260"/>
      <c r="AV348" s="260"/>
      <c r="AW348" s="260"/>
      <c r="AX348" s="260"/>
      <c r="AY348" s="260"/>
      <c r="AZ348" s="260"/>
      <c r="BA348" s="260"/>
      <c r="BB348" s="260"/>
      <c r="BC348" s="260"/>
      <c r="BD348" s="260"/>
      <c r="BE348" s="260"/>
      <c r="BF348" s="260"/>
      <c r="BG348" s="210"/>
      <c r="BH348" s="210"/>
      <c r="BI348" s="210"/>
    </row>
    <row r="349" spans="1:61" x14ac:dyDescent="0.25">
      <c r="A349" s="171" t="s">
        <v>91</v>
      </c>
      <c r="B349" s="164"/>
      <c r="C349" s="299" t="s">
        <v>628</v>
      </c>
      <c r="D349" s="166"/>
      <c r="E349" s="168"/>
      <c r="F349" s="167"/>
      <c r="G349" s="168"/>
      <c r="AO349" s="260"/>
      <c r="AP349" s="260"/>
      <c r="AQ349" s="260"/>
      <c r="AR349" s="260"/>
      <c r="AS349" s="260"/>
      <c r="AT349" s="260"/>
      <c r="AU349" s="260"/>
      <c r="AV349" s="260"/>
      <c r="AW349" s="260"/>
      <c r="AX349" s="260"/>
      <c r="AY349" s="260"/>
      <c r="AZ349" s="260"/>
      <c r="BA349" s="260"/>
      <c r="BB349" s="260"/>
      <c r="BC349" s="260"/>
      <c r="BD349" s="260"/>
      <c r="BE349" s="260"/>
      <c r="BF349" s="260"/>
      <c r="BG349" s="210"/>
      <c r="BH349" s="210"/>
      <c r="BI349" s="210"/>
    </row>
    <row r="350" spans="1:61" x14ac:dyDescent="0.25">
      <c r="A350" s="171" t="s">
        <v>91</v>
      </c>
      <c r="B350" s="164"/>
      <c r="C350" s="299" t="s">
        <v>628</v>
      </c>
      <c r="D350" s="166"/>
      <c r="E350" s="168"/>
      <c r="F350" s="167"/>
      <c r="G350" s="168"/>
      <c r="AO350" s="260"/>
      <c r="AP350" s="260"/>
      <c r="AQ350" s="260"/>
      <c r="AR350" s="260"/>
      <c r="AS350" s="260"/>
      <c r="AT350" s="260"/>
      <c r="AU350" s="260"/>
      <c r="AV350" s="260"/>
      <c r="AW350" s="260"/>
      <c r="AX350" s="260"/>
      <c r="AY350" s="260"/>
      <c r="AZ350" s="260"/>
      <c r="BA350" s="260"/>
      <c r="BB350" s="260"/>
      <c r="BC350" s="260"/>
      <c r="BD350" s="260"/>
      <c r="BE350" s="260"/>
      <c r="BF350" s="260"/>
      <c r="BG350" s="210"/>
      <c r="BH350" s="210"/>
      <c r="BI350" s="210"/>
    </row>
    <row r="351" spans="1:61" x14ac:dyDescent="0.25">
      <c r="A351" s="171" t="s">
        <v>91</v>
      </c>
      <c r="B351" s="164"/>
      <c r="C351" s="299" t="s">
        <v>628</v>
      </c>
      <c r="D351" s="166"/>
      <c r="E351" s="168"/>
      <c r="F351" s="167"/>
      <c r="G351" s="168"/>
      <c r="AO351" s="260"/>
      <c r="AP351" s="260"/>
      <c r="AQ351" s="260"/>
      <c r="AR351" s="260"/>
      <c r="AS351" s="260"/>
      <c r="AT351" s="260"/>
      <c r="AU351" s="260"/>
      <c r="AV351" s="260"/>
      <c r="AW351" s="260"/>
      <c r="AX351" s="260"/>
      <c r="AY351" s="260"/>
      <c r="AZ351" s="260"/>
      <c r="BA351" s="260"/>
      <c r="BB351" s="260"/>
      <c r="BC351" s="260"/>
      <c r="BD351" s="260"/>
      <c r="BE351" s="260"/>
      <c r="BF351" s="260"/>
      <c r="BG351" s="210"/>
      <c r="BH351" s="210"/>
      <c r="BI351" s="210"/>
    </row>
    <row r="352" spans="1:61" x14ac:dyDescent="0.25">
      <c r="A352" s="171" t="s">
        <v>91</v>
      </c>
      <c r="B352" s="164"/>
      <c r="C352" s="299" t="s">
        <v>628</v>
      </c>
      <c r="D352" s="166"/>
      <c r="E352" s="168"/>
      <c r="F352" s="167"/>
      <c r="G352" s="168"/>
      <c r="AO352" s="260"/>
      <c r="AP352" s="260"/>
      <c r="AQ352" s="260"/>
      <c r="AR352" s="260"/>
      <c r="AS352" s="260"/>
      <c r="AT352" s="260"/>
      <c r="AU352" s="260"/>
      <c r="AV352" s="260"/>
      <c r="AW352" s="260"/>
      <c r="AX352" s="260"/>
      <c r="AY352" s="260"/>
      <c r="AZ352" s="260"/>
      <c r="BA352" s="260"/>
      <c r="BB352" s="260"/>
      <c r="BC352" s="260"/>
      <c r="BD352" s="260"/>
      <c r="BE352" s="260"/>
      <c r="BF352" s="260"/>
      <c r="BG352" s="210"/>
      <c r="BH352" s="210"/>
      <c r="BI352" s="210"/>
    </row>
    <row r="353" spans="1:61" x14ac:dyDescent="0.25">
      <c r="A353" s="171" t="s">
        <v>91</v>
      </c>
      <c r="B353" s="164"/>
      <c r="C353" s="299" t="s">
        <v>628</v>
      </c>
      <c r="D353" s="166"/>
      <c r="E353" s="168"/>
      <c r="F353" s="167"/>
      <c r="G353" s="168"/>
      <c r="AO353" s="260"/>
      <c r="AP353" s="260"/>
      <c r="AQ353" s="260"/>
      <c r="AR353" s="260"/>
      <c r="AS353" s="260"/>
      <c r="AT353" s="260"/>
      <c r="AU353" s="260"/>
      <c r="AV353" s="260"/>
      <c r="AW353" s="260"/>
      <c r="AX353" s="260"/>
      <c r="AY353" s="260"/>
      <c r="AZ353" s="260"/>
      <c r="BA353" s="260"/>
      <c r="BB353" s="260"/>
      <c r="BC353" s="260"/>
      <c r="BD353" s="260"/>
      <c r="BE353" s="260"/>
      <c r="BF353" s="260"/>
      <c r="BG353" s="210"/>
      <c r="BH353" s="210"/>
      <c r="BI353" s="210"/>
    </row>
    <row r="354" spans="1:61" x14ac:dyDescent="0.25">
      <c r="A354" s="171" t="s">
        <v>91</v>
      </c>
      <c r="B354" s="164"/>
      <c r="C354" s="299" t="s">
        <v>628</v>
      </c>
      <c r="D354" s="166"/>
      <c r="E354" s="168"/>
      <c r="F354" s="167"/>
      <c r="G354" s="168"/>
      <c r="AO354" s="260"/>
      <c r="AP354" s="260"/>
      <c r="AQ354" s="260"/>
      <c r="AR354" s="260"/>
      <c r="AS354" s="260"/>
      <c r="AT354" s="260"/>
      <c r="AU354" s="260"/>
      <c r="AV354" s="260"/>
      <c r="AW354" s="260"/>
      <c r="AX354" s="260"/>
      <c r="AY354" s="260"/>
      <c r="AZ354" s="260"/>
      <c r="BA354" s="260"/>
      <c r="BB354" s="260"/>
      <c r="BC354" s="260"/>
      <c r="BD354" s="260"/>
      <c r="BE354" s="260"/>
      <c r="BF354" s="260"/>
      <c r="BG354" s="210"/>
      <c r="BH354" s="210"/>
      <c r="BI354" s="210"/>
    </row>
    <row r="355" spans="1:61" x14ac:dyDescent="0.25">
      <c r="A355" s="171" t="s">
        <v>91</v>
      </c>
      <c r="B355" s="164"/>
      <c r="C355" s="299" t="s">
        <v>628</v>
      </c>
      <c r="D355" s="166"/>
      <c r="E355" s="168"/>
      <c r="F355" s="167"/>
      <c r="G355" s="168"/>
      <c r="AO355" s="260"/>
      <c r="AP355" s="260"/>
      <c r="AQ355" s="260"/>
      <c r="AR355" s="260"/>
      <c r="AS355" s="260"/>
      <c r="AT355" s="260"/>
      <c r="AU355" s="260"/>
      <c r="AV355" s="260"/>
      <c r="AW355" s="260"/>
      <c r="AX355" s="260"/>
      <c r="AY355" s="260"/>
      <c r="AZ355" s="260"/>
      <c r="BA355" s="260"/>
      <c r="BB355" s="260"/>
      <c r="BC355" s="260"/>
      <c r="BD355" s="260"/>
      <c r="BE355" s="260"/>
      <c r="BF355" s="260"/>
      <c r="BG355" s="210"/>
      <c r="BH355" s="210"/>
      <c r="BI355" s="210"/>
    </row>
    <row r="356" spans="1:61" x14ac:dyDescent="0.25">
      <c r="A356" s="171" t="s">
        <v>91</v>
      </c>
      <c r="B356" s="164"/>
      <c r="C356" s="299" t="s">
        <v>628</v>
      </c>
      <c r="D356" s="166"/>
      <c r="E356" s="168"/>
      <c r="F356" s="167"/>
      <c r="G356" s="168"/>
      <c r="AO356" s="260"/>
      <c r="AP356" s="260"/>
      <c r="AQ356" s="260"/>
      <c r="AR356" s="260"/>
      <c r="AS356" s="260"/>
      <c r="AT356" s="260"/>
      <c r="AU356" s="260"/>
      <c r="AV356" s="260"/>
      <c r="AW356" s="260"/>
      <c r="AX356" s="260"/>
      <c r="AY356" s="260"/>
      <c r="AZ356" s="260"/>
      <c r="BA356" s="260"/>
      <c r="BB356" s="260"/>
      <c r="BC356" s="260"/>
      <c r="BD356" s="260"/>
      <c r="BE356" s="260"/>
      <c r="BF356" s="260"/>
      <c r="BG356" s="210"/>
      <c r="BH356" s="210"/>
      <c r="BI356" s="210"/>
    </row>
    <row r="357" spans="1:61" x14ac:dyDescent="0.25">
      <c r="A357" s="171" t="s">
        <v>91</v>
      </c>
      <c r="B357" s="164"/>
      <c r="C357" s="299" t="s">
        <v>628</v>
      </c>
      <c r="D357" s="166"/>
      <c r="E357" s="168"/>
      <c r="F357" s="167"/>
      <c r="G357" s="168"/>
      <c r="AO357" s="260"/>
      <c r="AP357" s="260"/>
      <c r="AQ357" s="260"/>
      <c r="AR357" s="260"/>
      <c r="AS357" s="260"/>
      <c r="AT357" s="260"/>
      <c r="AU357" s="260"/>
      <c r="AV357" s="260"/>
      <c r="AW357" s="260"/>
      <c r="AX357" s="260"/>
      <c r="AY357" s="260"/>
      <c r="AZ357" s="260"/>
      <c r="BA357" s="260"/>
      <c r="BB357" s="260"/>
      <c r="BC357" s="260"/>
      <c r="BD357" s="260"/>
      <c r="BE357" s="260"/>
      <c r="BF357" s="260"/>
      <c r="BG357" s="210"/>
      <c r="BH357" s="210"/>
      <c r="BI357" s="210"/>
    </row>
    <row r="358" spans="1:61" x14ac:dyDescent="0.25">
      <c r="A358" s="171" t="s">
        <v>91</v>
      </c>
      <c r="B358" s="164"/>
      <c r="C358" s="299" t="s">
        <v>628</v>
      </c>
      <c r="D358" s="166"/>
      <c r="E358" s="168"/>
      <c r="F358" s="167"/>
      <c r="G358" s="168"/>
      <c r="AO358" s="260"/>
      <c r="AP358" s="260"/>
      <c r="AQ358" s="260"/>
      <c r="AR358" s="260"/>
      <c r="AS358" s="260"/>
      <c r="AT358" s="260"/>
      <c r="AU358" s="260"/>
      <c r="AV358" s="260"/>
      <c r="AW358" s="260"/>
      <c r="AX358" s="260"/>
      <c r="AY358" s="260"/>
      <c r="AZ358" s="260"/>
      <c r="BA358" s="260"/>
      <c r="BB358" s="260"/>
      <c r="BC358" s="260"/>
      <c r="BD358" s="260"/>
      <c r="BE358" s="260"/>
      <c r="BF358" s="260"/>
      <c r="BG358" s="210"/>
      <c r="BH358" s="210"/>
      <c r="BI358" s="210"/>
    </row>
    <row r="359" spans="1:61" x14ac:dyDescent="0.25">
      <c r="A359" s="171" t="s">
        <v>91</v>
      </c>
      <c r="B359" s="164"/>
      <c r="C359" s="299" t="s">
        <v>628</v>
      </c>
      <c r="D359" s="166"/>
      <c r="E359" s="168"/>
      <c r="F359" s="167"/>
      <c r="G359" s="168"/>
      <c r="AO359" s="260"/>
      <c r="AP359" s="260"/>
      <c r="AQ359" s="260"/>
      <c r="AR359" s="260"/>
      <c r="AS359" s="260"/>
      <c r="AT359" s="260"/>
      <c r="AU359" s="260"/>
      <c r="AV359" s="260"/>
      <c r="AW359" s="260"/>
      <c r="AX359" s="260"/>
      <c r="AY359" s="260"/>
      <c r="AZ359" s="260"/>
      <c r="BA359" s="260"/>
      <c r="BB359" s="260"/>
      <c r="BC359" s="260"/>
      <c r="BD359" s="260"/>
      <c r="BE359" s="260"/>
      <c r="BF359" s="260"/>
      <c r="BG359" s="210"/>
      <c r="BH359" s="210"/>
      <c r="BI359" s="210"/>
    </row>
    <row r="360" spans="1:61" x14ac:dyDescent="0.25">
      <c r="A360" s="171" t="s">
        <v>91</v>
      </c>
      <c r="B360" s="164"/>
      <c r="C360" s="299" t="s">
        <v>628</v>
      </c>
      <c r="D360" s="166"/>
      <c r="E360" s="168"/>
      <c r="F360" s="167"/>
      <c r="G360" s="168"/>
      <c r="AO360" s="260"/>
      <c r="AP360" s="260"/>
      <c r="AQ360" s="260"/>
      <c r="AR360" s="260"/>
      <c r="AS360" s="260"/>
      <c r="AT360" s="260"/>
      <c r="AU360" s="260"/>
      <c r="AV360" s="260"/>
      <c r="AW360" s="260"/>
      <c r="AX360" s="260"/>
      <c r="AY360" s="260"/>
      <c r="AZ360" s="260"/>
      <c r="BA360" s="260"/>
      <c r="BB360" s="260"/>
      <c r="BC360" s="260"/>
      <c r="BD360" s="260"/>
      <c r="BE360" s="260"/>
      <c r="BF360" s="260"/>
      <c r="BG360" s="210"/>
      <c r="BH360" s="210"/>
      <c r="BI360" s="210"/>
    </row>
    <row r="361" spans="1:61" x14ac:dyDescent="0.25">
      <c r="A361" s="171" t="s">
        <v>91</v>
      </c>
      <c r="B361" s="164"/>
      <c r="C361" s="299" t="s">
        <v>628</v>
      </c>
      <c r="D361" s="166"/>
      <c r="E361" s="168"/>
      <c r="F361" s="167"/>
      <c r="G361" s="168"/>
      <c r="AO361" s="260"/>
      <c r="AP361" s="260"/>
      <c r="AQ361" s="260"/>
      <c r="AR361" s="260"/>
      <c r="AS361" s="260"/>
      <c r="AT361" s="260"/>
      <c r="AU361" s="260"/>
      <c r="AV361" s="260"/>
      <c r="AW361" s="260"/>
      <c r="AX361" s="260"/>
      <c r="AY361" s="260"/>
      <c r="AZ361" s="260"/>
      <c r="BA361" s="260"/>
      <c r="BB361" s="260"/>
      <c r="BC361" s="260"/>
      <c r="BD361" s="260"/>
      <c r="BE361" s="260"/>
      <c r="BF361" s="260"/>
      <c r="BG361" s="210"/>
      <c r="BH361" s="210"/>
      <c r="BI361" s="210"/>
    </row>
    <row r="362" spans="1:61" x14ac:dyDescent="0.25">
      <c r="A362" s="171" t="s">
        <v>91</v>
      </c>
      <c r="B362" s="164"/>
      <c r="C362" s="299" t="s">
        <v>628</v>
      </c>
      <c r="D362" s="166"/>
      <c r="E362" s="168"/>
      <c r="F362" s="167"/>
      <c r="G362" s="168"/>
      <c r="AO362" s="260"/>
      <c r="AP362" s="260"/>
      <c r="AQ362" s="260"/>
      <c r="AR362" s="260"/>
      <c r="AS362" s="260"/>
      <c r="AT362" s="260"/>
      <c r="AU362" s="260"/>
      <c r="AV362" s="260"/>
      <c r="AW362" s="260"/>
      <c r="AX362" s="260"/>
      <c r="AY362" s="260"/>
      <c r="AZ362" s="260"/>
      <c r="BA362" s="260"/>
      <c r="BB362" s="260"/>
      <c r="BC362" s="260"/>
      <c r="BD362" s="260"/>
      <c r="BE362" s="260"/>
      <c r="BF362" s="260"/>
      <c r="BG362" s="210"/>
      <c r="BH362" s="210"/>
      <c r="BI362" s="210"/>
    </row>
    <row r="363" spans="1:61" x14ac:dyDescent="0.25">
      <c r="A363" s="171" t="s">
        <v>91</v>
      </c>
      <c r="B363" s="164"/>
      <c r="C363" s="299" t="s">
        <v>628</v>
      </c>
      <c r="D363" s="166"/>
      <c r="E363" s="168"/>
      <c r="F363" s="167"/>
      <c r="G363" s="168"/>
      <c r="AO363" s="260"/>
      <c r="AP363" s="260"/>
      <c r="AQ363" s="260"/>
      <c r="AR363" s="260"/>
      <c r="AS363" s="260"/>
      <c r="AT363" s="260"/>
      <c r="AU363" s="260"/>
      <c r="AV363" s="260"/>
      <c r="AW363" s="260"/>
      <c r="AX363" s="260"/>
      <c r="AY363" s="260"/>
      <c r="AZ363" s="260"/>
      <c r="BA363" s="260"/>
      <c r="BB363" s="260"/>
      <c r="BC363" s="260"/>
      <c r="BD363" s="260"/>
      <c r="BE363" s="260"/>
      <c r="BF363" s="260"/>
      <c r="BG363" s="210"/>
      <c r="BH363" s="210"/>
      <c r="BI363" s="210"/>
    </row>
    <row r="364" spans="1:61" x14ac:dyDescent="0.25">
      <c r="A364" s="171" t="s">
        <v>91</v>
      </c>
      <c r="B364" s="164"/>
      <c r="C364" s="299" t="s">
        <v>628</v>
      </c>
      <c r="D364" s="166"/>
      <c r="E364" s="168"/>
      <c r="F364" s="167"/>
      <c r="G364" s="168"/>
      <c r="AO364" s="260"/>
      <c r="AP364" s="260"/>
      <c r="AQ364" s="260"/>
      <c r="AR364" s="260"/>
      <c r="AS364" s="260"/>
      <c r="AT364" s="260"/>
      <c r="AU364" s="260"/>
      <c r="AV364" s="260"/>
      <c r="AW364" s="260"/>
      <c r="AX364" s="260"/>
      <c r="AY364" s="260"/>
      <c r="AZ364" s="260"/>
      <c r="BA364" s="260"/>
      <c r="BB364" s="260"/>
      <c r="BC364" s="260"/>
      <c r="BD364" s="260"/>
      <c r="BE364" s="260"/>
      <c r="BF364" s="260"/>
      <c r="BG364" s="210"/>
      <c r="BH364" s="210"/>
      <c r="BI364" s="210"/>
    </row>
    <row r="365" spans="1:61" x14ac:dyDescent="0.25">
      <c r="A365" s="171" t="s">
        <v>91</v>
      </c>
      <c r="B365" s="164"/>
      <c r="C365" s="299" t="s">
        <v>628</v>
      </c>
      <c r="D365" s="166"/>
      <c r="E365" s="168"/>
      <c r="F365" s="167"/>
      <c r="G365" s="168"/>
      <c r="AO365" s="260"/>
      <c r="AP365" s="260"/>
      <c r="AQ365" s="260"/>
      <c r="AR365" s="260"/>
      <c r="AS365" s="260"/>
      <c r="AT365" s="260"/>
      <c r="AU365" s="260"/>
      <c r="AV365" s="260"/>
      <c r="AW365" s="260"/>
      <c r="AX365" s="260"/>
      <c r="AY365" s="260"/>
      <c r="AZ365" s="260"/>
      <c r="BA365" s="260"/>
      <c r="BB365" s="260"/>
      <c r="BC365" s="260"/>
      <c r="BD365" s="260"/>
      <c r="BE365" s="260"/>
      <c r="BF365" s="260"/>
      <c r="BG365" s="210"/>
      <c r="BH365" s="210"/>
      <c r="BI365" s="210"/>
    </row>
    <row r="366" spans="1:61" x14ac:dyDescent="0.25">
      <c r="A366" s="171" t="s">
        <v>91</v>
      </c>
      <c r="B366" s="164"/>
      <c r="C366" s="299" t="s">
        <v>628</v>
      </c>
      <c r="D366" s="166"/>
      <c r="E366" s="168"/>
      <c r="F366" s="167"/>
      <c r="G366" s="168"/>
      <c r="AO366" s="260"/>
      <c r="AP366" s="260"/>
      <c r="AQ366" s="260"/>
      <c r="AR366" s="260"/>
      <c r="AS366" s="260"/>
      <c r="AT366" s="260"/>
      <c r="AU366" s="260"/>
      <c r="AV366" s="260"/>
      <c r="AW366" s="260"/>
      <c r="AX366" s="260"/>
      <c r="AY366" s="260"/>
      <c r="AZ366" s="260"/>
      <c r="BA366" s="260"/>
      <c r="BB366" s="260"/>
      <c r="BC366" s="260"/>
      <c r="BD366" s="260"/>
      <c r="BE366" s="260"/>
      <c r="BF366" s="260"/>
      <c r="BG366" s="210"/>
      <c r="BH366" s="210"/>
      <c r="BI366" s="210"/>
    </row>
    <row r="367" spans="1:61" x14ac:dyDescent="0.25">
      <c r="A367" s="171" t="s">
        <v>91</v>
      </c>
      <c r="B367" s="164"/>
      <c r="C367" s="299" t="s">
        <v>628</v>
      </c>
      <c r="D367" s="166"/>
      <c r="E367" s="168"/>
      <c r="F367" s="167"/>
      <c r="G367" s="168"/>
      <c r="AO367" s="260"/>
      <c r="AP367" s="260"/>
      <c r="AQ367" s="260"/>
      <c r="AR367" s="260"/>
      <c r="AS367" s="260"/>
      <c r="AT367" s="260"/>
      <c r="AU367" s="260"/>
      <c r="AV367" s="260"/>
      <c r="AW367" s="260"/>
      <c r="AX367" s="260"/>
      <c r="AY367" s="260"/>
      <c r="AZ367" s="260"/>
      <c r="BA367" s="260"/>
      <c r="BB367" s="260"/>
      <c r="BC367" s="260"/>
      <c r="BD367" s="260"/>
      <c r="BE367" s="260"/>
      <c r="BF367" s="260"/>
      <c r="BG367" s="210"/>
      <c r="BH367" s="210"/>
      <c r="BI367" s="210"/>
    </row>
    <row r="368" spans="1:61" x14ac:dyDescent="0.25">
      <c r="A368" s="171" t="s">
        <v>91</v>
      </c>
      <c r="B368" s="164"/>
      <c r="C368" s="299" t="s">
        <v>628</v>
      </c>
      <c r="D368" s="166"/>
      <c r="E368" s="168"/>
      <c r="F368" s="167"/>
      <c r="G368" s="168"/>
      <c r="AO368" s="260"/>
      <c r="AP368" s="260"/>
      <c r="AQ368" s="260"/>
      <c r="AR368" s="260"/>
      <c r="AS368" s="260"/>
      <c r="AT368" s="260"/>
      <c r="AU368" s="260"/>
      <c r="AV368" s="260"/>
      <c r="AW368" s="260"/>
      <c r="AX368" s="260"/>
      <c r="AY368" s="260"/>
      <c r="AZ368" s="260"/>
      <c r="BA368" s="260"/>
      <c r="BB368" s="260"/>
      <c r="BC368" s="260"/>
      <c r="BD368" s="260"/>
      <c r="BE368" s="260"/>
      <c r="BF368" s="260"/>
      <c r="BG368" s="210"/>
      <c r="BH368" s="210"/>
      <c r="BI368" s="210"/>
    </row>
    <row r="369" spans="1:61" x14ac:dyDescent="0.25">
      <c r="A369" s="171" t="s">
        <v>91</v>
      </c>
      <c r="B369" s="164"/>
      <c r="C369" s="299" t="s">
        <v>628</v>
      </c>
      <c r="D369" s="166"/>
      <c r="E369" s="168"/>
      <c r="F369" s="167"/>
      <c r="G369" s="168"/>
      <c r="AO369" s="260"/>
      <c r="AP369" s="260"/>
      <c r="AQ369" s="260"/>
      <c r="AR369" s="260"/>
      <c r="AS369" s="260"/>
      <c r="AT369" s="260"/>
      <c r="AU369" s="260"/>
      <c r="AV369" s="260"/>
      <c r="AW369" s="260"/>
      <c r="AX369" s="260"/>
      <c r="AY369" s="260"/>
      <c r="AZ369" s="260"/>
      <c r="BA369" s="260"/>
      <c r="BB369" s="260"/>
      <c r="BC369" s="260"/>
      <c r="BD369" s="260"/>
      <c r="BE369" s="260"/>
      <c r="BF369" s="260"/>
      <c r="BG369" s="210"/>
      <c r="BH369" s="210"/>
      <c r="BI369" s="210"/>
    </row>
    <row r="370" spans="1:61" x14ac:dyDescent="0.25">
      <c r="A370" s="171" t="s">
        <v>91</v>
      </c>
      <c r="B370" s="164"/>
      <c r="C370" s="299" t="s">
        <v>628</v>
      </c>
      <c r="D370" s="166"/>
      <c r="E370" s="168"/>
      <c r="F370" s="167"/>
      <c r="G370" s="168"/>
      <c r="AO370" s="260"/>
      <c r="AP370" s="260"/>
      <c r="AQ370" s="260"/>
      <c r="AR370" s="260"/>
      <c r="AS370" s="260"/>
      <c r="AT370" s="260"/>
      <c r="AU370" s="260"/>
      <c r="AV370" s="260"/>
      <c r="AW370" s="260"/>
      <c r="AX370" s="260"/>
      <c r="AY370" s="260"/>
      <c r="AZ370" s="260"/>
      <c r="BA370" s="260"/>
      <c r="BB370" s="260"/>
      <c r="BC370" s="260"/>
      <c r="BD370" s="260"/>
      <c r="BE370" s="260"/>
      <c r="BF370" s="260"/>
      <c r="BG370" s="210"/>
      <c r="BH370" s="210"/>
      <c r="BI370" s="210"/>
    </row>
    <row r="371" spans="1:61" x14ac:dyDescent="0.25">
      <c r="A371" s="171" t="s">
        <v>91</v>
      </c>
      <c r="B371" s="164"/>
      <c r="C371" s="299" t="s">
        <v>628</v>
      </c>
      <c r="D371" s="166"/>
      <c r="E371" s="168"/>
      <c r="F371" s="167"/>
      <c r="G371" s="168"/>
      <c r="AO371" s="260"/>
      <c r="AP371" s="260"/>
      <c r="AQ371" s="260"/>
      <c r="AR371" s="260"/>
      <c r="AS371" s="260"/>
      <c r="AT371" s="260"/>
      <c r="AU371" s="260"/>
      <c r="AV371" s="260"/>
      <c r="AW371" s="260"/>
      <c r="AX371" s="260"/>
      <c r="AY371" s="260"/>
      <c r="AZ371" s="260"/>
      <c r="BA371" s="260"/>
      <c r="BB371" s="260"/>
      <c r="BC371" s="260"/>
      <c r="BD371" s="260"/>
      <c r="BE371" s="260"/>
      <c r="BF371" s="260"/>
      <c r="BG371" s="210"/>
      <c r="BH371" s="210"/>
      <c r="BI371" s="210"/>
    </row>
    <row r="372" spans="1:61" x14ac:dyDescent="0.25">
      <c r="A372" s="171" t="s">
        <v>91</v>
      </c>
      <c r="B372" s="164"/>
      <c r="C372" s="299" t="s">
        <v>628</v>
      </c>
      <c r="D372" s="166"/>
      <c r="E372" s="168"/>
      <c r="F372" s="167"/>
      <c r="G372" s="168"/>
      <c r="AO372" s="260"/>
      <c r="AP372" s="260"/>
      <c r="AQ372" s="260"/>
      <c r="AR372" s="260"/>
      <c r="AS372" s="260"/>
      <c r="AT372" s="260"/>
      <c r="AU372" s="260"/>
      <c r="AV372" s="260"/>
      <c r="AW372" s="260"/>
      <c r="AX372" s="260"/>
      <c r="AY372" s="260"/>
      <c r="AZ372" s="260"/>
      <c r="BA372" s="260"/>
      <c r="BB372" s="260"/>
      <c r="BC372" s="260"/>
      <c r="BD372" s="260"/>
      <c r="BE372" s="260"/>
      <c r="BF372" s="260"/>
      <c r="BG372" s="210"/>
      <c r="BH372" s="210"/>
      <c r="BI372" s="210"/>
    </row>
    <row r="373" spans="1:61" x14ac:dyDescent="0.25">
      <c r="A373" s="171" t="s">
        <v>91</v>
      </c>
      <c r="B373" s="164"/>
      <c r="C373" s="299" t="s">
        <v>628</v>
      </c>
      <c r="D373" s="166"/>
      <c r="E373" s="168"/>
      <c r="F373" s="167"/>
      <c r="G373" s="168"/>
      <c r="AO373" s="260"/>
      <c r="AP373" s="260"/>
      <c r="AQ373" s="260"/>
      <c r="AR373" s="260"/>
      <c r="AS373" s="260"/>
      <c r="AT373" s="260"/>
      <c r="AU373" s="260"/>
      <c r="AV373" s="260"/>
      <c r="AW373" s="260"/>
      <c r="AX373" s="260"/>
      <c r="AY373" s="260"/>
      <c r="AZ373" s="260"/>
      <c r="BA373" s="260"/>
      <c r="BB373" s="260"/>
      <c r="BC373" s="260"/>
      <c r="BD373" s="260"/>
      <c r="BE373" s="260"/>
      <c r="BF373" s="260"/>
      <c r="BG373" s="210"/>
      <c r="BH373" s="210"/>
      <c r="BI373" s="210"/>
    </row>
    <row r="374" spans="1:61" x14ac:dyDescent="0.25">
      <c r="A374" s="171" t="s">
        <v>91</v>
      </c>
      <c r="B374" s="164"/>
      <c r="C374" s="299" t="s">
        <v>628</v>
      </c>
      <c r="D374" s="166"/>
      <c r="E374" s="168"/>
      <c r="F374" s="167"/>
      <c r="G374" s="168"/>
      <c r="AO374" s="260"/>
      <c r="AP374" s="260"/>
      <c r="AQ374" s="260"/>
      <c r="AR374" s="260"/>
      <c r="AS374" s="260"/>
      <c r="AT374" s="260"/>
      <c r="AU374" s="260"/>
      <c r="AV374" s="260"/>
      <c r="AW374" s="260"/>
      <c r="AX374" s="260"/>
      <c r="AY374" s="260"/>
      <c r="AZ374" s="260"/>
      <c r="BA374" s="260"/>
      <c r="BB374" s="260"/>
      <c r="BC374" s="260"/>
      <c r="BD374" s="260"/>
      <c r="BE374" s="260"/>
      <c r="BF374" s="260"/>
      <c r="BG374" s="210"/>
      <c r="BH374" s="210"/>
      <c r="BI374" s="210"/>
    </row>
    <row r="375" spans="1:61" x14ac:dyDescent="0.25">
      <c r="A375" s="171" t="s">
        <v>91</v>
      </c>
      <c r="B375" s="164"/>
      <c r="C375" s="299" t="s">
        <v>628</v>
      </c>
      <c r="D375" s="166"/>
      <c r="E375" s="168"/>
      <c r="F375" s="167"/>
      <c r="G375" s="168"/>
      <c r="AO375" s="260"/>
      <c r="AP375" s="260"/>
      <c r="AQ375" s="260"/>
      <c r="AR375" s="260"/>
      <c r="AS375" s="260"/>
      <c r="AT375" s="260"/>
      <c r="AU375" s="260"/>
      <c r="AV375" s="260"/>
      <c r="AW375" s="260"/>
      <c r="AX375" s="260"/>
      <c r="AY375" s="260"/>
      <c r="AZ375" s="260"/>
      <c r="BA375" s="260"/>
      <c r="BB375" s="260"/>
      <c r="BC375" s="260"/>
      <c r="BD375" s="260"/>
      <c r="BE375" s="260"/>
      <c r="BF375" s="260"/>
      <c r="BG375" s="210"/>
      <c r="BH375" s="210"/>
      <c r="BI375" s="210"/>
    </row>
    <row r="376" spans="1:61" x14ac:dyDescent="0.25">
      <c r="A376" s="171" t="s">
        <v>91</v>
      </c>
      <c r="B376" s="164"/>
      <c r="C376" s="299" t="s">
        <v>628</v>
      </c>
      <c r="D376" s="166"/>
      <c r="E376" s="168"/>
      <c r="F376" s="167"/>
      <c r="G376" s="168"/>
      <c r="AO376" s="260"/>
      <c r="AP376" s="260"/>
      <c r="AQ376" s="260"/>
      <c r="AR376" s="260"/>
      <c r="AS376" s="260"/>
      <c r="AT376" s="260"/>
      <c r="AU376" s="260"/>
      <c r="AV376" s="260"/>
      <c r="AW376" s="260"/>
      <c r="AX376" s="260"/>
      <c r="AY376" s="260"/>
      <c r="AZ376" s="260"/>
      <c r="BA376" s="260"/>
      <c r="BB376" s="260"/>
      <c r="BC376" s="260"/>
      <c r="BD376" s="260"/>
      <c r="BE376" s="260"/>
      <c r="BF376" s="260"/>
      <c r="BG376" s="210"/>
      <c r="BH376" s="210"/>
      <c r="BI376" s="210"/>
    </row>
    <row r="377" spans="1:61" x14ac:dyDescent="0.25">
      <c r="A377" s="171" t="s">
        <v>91</v>
      </c>
      <c r="B377" s="164"/>
      <c r="C377" s="299" t="s">
        <v>628</v>
      </c>
      <c r="D377" s="166"/>
      <c r="E377" s="168"/>
      <c r="F377" s="167"/>
      <c r="G377" s="168"/>
      <c r="AO377" s="260"/>
      <c r="AP377" s="260"/>
      <c r="AQ377" s="260"/>
      <c r="AR377" s="260"/>
      <c r="AS377" s="260"/>
      <c r="AT377" s="260"/>
      <c r="AU377" s="260"/>
      <c r="AV377" s="260"/>
      <c r="AW377" s="260"/>
      <c r="AX377" s="260"/>
      <c r="AY377" s="260"/>
      <c r="AZ377" s="260"/>
      <c r="BA377" s="260"/>
      <c r="BB377" s="260"/>
      <c r="BC377" s="260"/>
      <c r="BD377" s="260"/>
      <c r="BE377" s="260"/>
      <c r="BF377" s="260"/>
      <c r="BG377" s="210"/>
      <c r="BH377" s="210"/>
      <c r="BI377" s="210"/>
    </row>
    <row r="378" spans="1:61" x14ac:dyDescent="0.25">
      <c r="A378" s="171" t="s">
        <v>91</v>
      </c>
      <c r="B378" s="164"/>
      <c r="C378" s="299" t="s">
        <v>628</v>
      </c>
      <c r="D378" s="166"/>
      <c r="E378" s="168"/>
      <c r="F378" s="167"/>
      <c r="G378" s="168"/>
      <c r="AO378" s="260"/>
      <c r="AP378" s="260"/>
      <c r="AQ378" s="260"/>
      <c r="AR378" s="260"/>
      <c r="AS378" s="260"/>
      <c r="AT378" s="260"/>
      <c r="AU378" s="260"/>
      <c r="AV378" s="260"/>
      <c r="AW378" s="260"/>
      <c r="AX378" s="260"/>
      <c r="AY378" s="260"/>
      <c r="AZ378" s="260"/>
      <c r="BA378" s="260"/>
      <c r="BB378" s="260"/>
      <c r="BC378" s="260"/>
      <c r="BD378" s="260"/>
      <c r="BE378" s="260"/>
      <c r="BF378" s="260"/>
      <c r="BG378" s="210"/>
      <c r="BH378" s="210"/>
      <c r="BI378" s="210"/>
    </row>
    <row r="379" spans="1:61" x14ac:dyDescent="0.25">
      <c r="A379" s="171" t="s">
        <v>91</v>
      </c>
      <c r="B379" s="164"/>
      <c r="C379" s="299" t="s">
        <v>628</v>
      </c>
      <c r="D379" s="166"/>
      <c r="E379" s="168"/>
      <c r="F379" s="167"/>
      <c r="G379" s="168"/>
      <c r="AO379" s="260"/>
      <c r="AP379" s="260"/>
      <c r="AQ379" s="260"/>
      <c r="AR379" s="260"/>
      <c r="AS379" s="260"/>
      <c r="AT379" s="260"/>
      <c r="AU379" s="260"/>
      <c r="AV379" s="260"/>
      <c r="AW379" s="260"/>
      <c r="AX379" s="260"/>
      <c r="AY379" s="260"/>
      <c r="AZ379" s="260"/>
      <c r="BA379" s="260"/>
      <c r="BB379" s="260"/>
      <c r="BC379" s="260"/>
      <c r="BD379" s="260"/>
      <c r="BE379" s="260"/>
      <c r="BF379" s="260"/>
      <c r="BG379" s="210"/>
      <c r="BH379" s="210"/>
      <c r="BI379" s="210"/>
    </row>
    <row r="380" spans="1:61" x14ac:dyDescent="0.25">
      <c r="A380" s="171" t="s">
        <v>91</v>
      </c>
      <c r="B380" s="164"/>
      <c r="C380" s="299" t="s">
        <v>628</v>
      </c>
      <c r="D380" s="166"/>
      <c r="E380" s="168"/>
      <c r="F380" s="167"/>
      <c r="G380" s="168"/>
      <c r="AO380" s="260"/>
      <c r="AP380" s="260"/>
      <c r="AQ380" s="260"/>
      <c r="AR380" s="260"/>
      <c r="AS380" s="260"/>
      <c r="AT380" s="260"/>
      <c r="AU380" s="260"/>
      <c r="AV380" s="260"/>
      <c r="AW380" s="260"/>
      <c r="AX380" s="260"/>
      <c r="AY380" s="260"/>
      <c r="AZ380" s="260"/>
      <c r="BA380" s="260"/>
      <c r="BB380" s="260"/>
      <c r="BC380" s="260"/>
      <c r="BD380" s="260"/>
      <c r="BE380" s="260"/>
      <c r="BF380" s="260"/>
      <c r="BG380" s="210"/>
      <c r="BH380" s="210"/>
      <c r="BI380" s="210"/>
    </row>
    <row r="381" spans="1:61" x14ac:dyDescent="0.25">
      <c r="A381" s="171" t="s">
        <v>91</v>
      </c>
      <c r="B381" s="164"/>
      <c r="C381" s="299" t="s">
        <v>628</v>
      </c>
      <c r="D381" s="166"/>
      <c r="E381" s="168"/>
      <c r="F381" s="167"/>
      <c r="G381" s="168"/>
      <c r="AO381" s="260"/>
      <c r="AP381" s="260"/>
      <c r="AQ381" s="260"/>
      <c r="AR381" s="260"/>
      <c r="AS381" s="260"/>
      <c r="AT381" s="260"/>
      <c r="AU381" s="260"/>
      <c r="AV381" s="260"/>
      <c r="AW381" s="260"/>
      <c r="AX381" s="260"/>
      <c r="AY381" s="260"/>
      <c r="AZ381" s="260"/>
      <c r="BA381" s="260"/>
      <c r="BB381" s="260"/>
      <c r="BC381" s="260"/>
      <c r="BD381" s="260"/>
      <c r="BE381" s="260"/>
      <c r="BF381" s="260"/>
      <c r="BG381" s="210"/>
      <c r="BH381" s="210"/>
      <c r="BI381" s="210"/>
    </row>
    <row r="382" spans="1:61" x14ac:dyDescent="0.25">
      <c r="A382" s="171" t="s">
        <v>91</v>
      </c>
      <c r="B382" s="164"/>
      <c r="C382" s="299" t="s">
        <v>628</v>
      </c>
      <c r="D382" s="166"/>
      <c r="E382" s="168"/>
      <c r="F382" s="167"/>
      <c r="G382" s="168"/>
      <c r="AO382" s="260"/>
      <c r="AP382" s="260"/>
      <c r="AQ382" s="260"/>
      <c r="AR382" s="260"/>
      <c r="AS382" s="260"/>
      <c r="AT382" s="260"/>
      <c r="AU382" s="260"/>
      <c r="AV382" s="260"/>
      <c r="AW382" s="260"/>
      <c r="AX382" s="260"/>
      <c r="AY382" s="260"/>
      <c r="AZ382" s="260"/>
      <c r="BA382" s="260"/>
      <c r="BB382" s="260"/>
      <c r="BC382" s="260"/>
      <c r="BD382" s="260"/>
      <c r="BE382" s="260"/>
      <c r="BF382" s="260"/>
      <c r="BG382" s="210"/>
      <c r="BH382" s="210"/>
      <c r="BI382" s="210"/>
    </row>
    <row r="383" spans="1:61" x14ac:dyDescent="0.25">
      <c r="A383" s="171" t="s">
        <v>91</v>
      </c>
      <c r="B383" s="164"/>
      <c r="C383" s="299" t="s">
        <v>628</v>
      </c>
      <c r="D383" s="166"/>
      <c r="E383" s="168"/>
      <c r="F383" s="167"/>
      <c r="G383" s="168"/>
      <c r="AO383" s="260"/>
      <c r="AP383" s="260"/>
      <c r="AQ383" s="260"/>
      <c r="AR383" s="260"/>
      <c r="AS383" s="260"/>
      <c r="AT383" s="260"/>
      <c r="AU383" s="260"/>
      <c r="AV383" s="260"/>
      <c r="AW383" s="260"/>
      <c r="AX383" s="260"/>
      <c r="AY383" s="260"/>
      <c r="AZ383" s="260"/>
      <c r="BA383" s="260"/>
      <c r="BB383" s="260"/>
      <c r="BC383" s="260"/>
      <c r="BD383" s="260"/>
      <c r="BE383" s="260"/>
      <c r="BF383" s="260"/>
      <c r="BG383" s="210"/>
      <c r="BH383" s="210"/>
      <c r="BI383" s="210"/>
    </row>
    <row r="384" spans="1:61" x14ac:dyDescent="0.25">
      <c r="A384" s="171" t="s">
        <v>91</v>
      </c>
      <c r="B384" s="164"/>
      <c r="C384" s="299" t="s">
        <v>628</v>
      </c>
      <c r="D384" s="166"/>
      <c r="E384" s="168"/>
      <c r="F384" s="167"/>
      <c r="G384" s="168"/>
      <c r="AO384" s="260"/>
      <c r="AP384" s="260"/>
      <c r="AQ384" s="260"/>
      <c r="AR384" s="260"/>
      <c r="AS384" s="260"/>
      <c r="AT384" s="260"/>
      <c r="AU384" s="260"/>
      <c r="AV384" s="260"/>
      <c r="AW384" s="260"/>
      <c r="AX384" s="260"/>
      <c r="AY384" s="260"/>
      <c r="AZ384" s="260"/>
      <c r="BA384" s="260"/>
      <c r="BB384" s="260"/>
      <c r="BC384" s="260"/>
      <c r="BD384" s="260"/>
      <c r="BE384" s="260"/>
      <c r="BF384" s="260"/>
      <c r="BG384" s="210"/>
      <c r="BH384" s="210"/>
      <c r="BI384" s="210"/>
    </row>
    <row r="385" spans="1:61" x14ac:dyDescent="0.25">
      <c r="A385" s="171" t="s">
        <v>91</v>
      </c>
      <c r="B385" s="164"/>
      <c r="C385" s="299" t="s">
        <v>628</v>
      </c>
      <c r="D385" s="166"/>
      <c r="E385" s="168"/>
      <c r="F385" s="167"/>
      <c r="G385" s="168"/>
      <c r="AO385" s="260"/>
      <c r="AP385" s="260"/>
      <c r="AQ385" s="260"/>
      <c r="AR385" s="260"/>
      <c r="AS385" s="260"/>
      <c r="AT385" s="260"/>
      <c r="AU385" s="260"/>
      <c r="AV385" s="260"/>
      <c r="AW385" s="260"/>
      <c r="AX385" s="260"/>
      <c r="AY385" s="260"/>
      <c r="AZ385" s="260"/>
      <c r="BA385" s="260"/>
      <c r="BB385" s="260"/>
      <c r="BC385" s="260"/>
      <c r="BD385" s="260"/>
      <c r="BE385" s="260"/>
      <c r="BF385" s="260"/>
      <c r="BG385" s="210"/>
      <c r="BH385" s="210"/>
      <c r="BI385" s="210"/>
    </row>
    <row r="386" spans="1:61" x14ac:dyDescent="0.25">
      <c r="A386" s="171" t="s">
        <v>91</v>
      </c>
      <c r="B386" s="164"/>
      <c r="C386" s="299" t="s">
        <v>628</v>
      </c>
      <c r="D386" s="166"/>
      <c r="E386" s="168"/>
      <c r="F386" s="167"/>
      <c r="G386" s="168"/>
      <c r="AO386" s="260"/>
      <c r="AP386" s="260"/>
      <c r="AQ386" s="260"/>
      <c r="AR386" s="260"/>
      <c r="AS386" s="260"/>
      <c r="AT386" s="260"/>
      <c r="AU386" s="260"/>
      <c r="AV386" s="260"/>
      <c r="AW386" s="260"/>
      <c r="AX386" s="260"/>
      <c r="AY386" s="260"/>
      <c r="AZ386" s="260"/>
      <c r="BA386" s="260"/>
      <c r="BB386" s="260"/>
      <c r="BC386" s="260"/>
      <c r="BD386" s="260"/>
      <c r="BE386" s="260"/>
      <c r="BF386" s="260"/>
      <c r="BG386" s="210"/>
      <c r="BH386" s="210"/>
      <c r="BI386" s="210"/>
    </row>
    <row r="387" spans="1:61" x14ac:dyDescent="0.25">
      <c r="A387" s="171" t="s">
        <v>91</v>
      </c>
      <c r="B387" s="164"/>
      <c r="C387" s="299" t="s">
        <v>628</v>
      </c>
      <c r="D387" s="166"/>
      <c r="E387" s="168"/>
      <c r="F387" s="167"/>
      <c r="G387" s="168"/>
      <c r="AO387" s="260"/>
      <c r="AP387" s="260"/>
      <c r="AQ387" s="260"/>
      <c r="AR387" s="260"/>
      <c r="AS387" s="260"/>
      <c r="AT387" s="260"/>
      <c r="AU387" s="260"/>
      <c r="AV387" s="260"/>
      <c r="AW387" s="260"/>
      <c r="AX387" s="260"/>
      <c r="AY387" s="260"/>
      <c r="AZ387" s="260"/>
      <c r="BA387" s="260"/>
      <c r="BB387" s="260"/>
      <c r="BC387" s="260"/>
      <c r="BD387" s="260"/>
      <c r="BE387" s="260"/>
      <c r="BF387" s="260"/>
      <c r="BG387" s="210"/>
      <c r="BH387" s="210"/>
      <c r="BI387" s="210"/>
    </row>
    <row r="388" spans="1:61" x14ac:dyDescent="0.25">
      <c r="A388" s="171" t="s">
        <v>91</v>
      </c>
      <c r="B388" s="164"/>
      <c r="C388" s="299" t="s">
        <v>628</v>
      </c>
      <c r="D388" s="166"/>
      <c r="E388" s="168"/>
      <c r="F388" s="167"/>
      <c r="G388" s="168"/>
      <c r="AO388" s="260"/>
      <c r="AP388" s="260"/>
      <c r="AQ388" s="260"/>
      <c r="AR388" s="260"/>
      <c r="AS388" s="260"/>
      <c r="AT388" s="260"/>
      <c r="AU388" s="260"/>
      <c r="AV388" s="260"/>
      <c r="AW388" s="260"/>
      <c r="AX388" s="260"/>
      <c r="AY388" s="260"/>
      <c r="AZ388" s="260"/>
      <c r="BA388" s="260"/>
      <c r="BB388" s="260"/>
      <c r="BC388" s="260"/>
      <c r="BD388" s="260"/>
      <c r="BE388" s="260"/>
      <c r="BF388" s="260"/>
      <c r="BG388" s="210"/>
      <c r="BH388" s="210"/>
      <c r="BI388" s="210"/>
    </row>
    <row r="389" spans="1:61" x14ac:dyDescent="0.25">
      <c r="A389" s="171" t="s">
        <v>91</v>
      </c>
      <c r="B389" s="164"/>
      <c r="C389" s="299" t="s">
        <v>628</v>
      </c>
      <c r="D389" s="166"/>
      <c r="E389" s="168"/>
      <c r="F389" s="167"/>
      <c r="G389" s="168"/>
      <c r="AO389" s="260"/>
      <c r="AP389" s="260"/>
      <c r="AQ389" s="260"/>
      <c r="AR389" s="260"/>
      <c r="AS389" s="260"/>
      <c r="AT389" s="260"/>
      <c r="AU389" s="260"/>
      <c r="AV389" s="260"/>
      <c r="AW389" s="260"/>
      <c r="AX389" s="260"/>
      <c r="AY389" s="260"/>
      <c r="AZ389" s="260"/>
      <c r="BA389" s="260"/>
      <c r="BB389" s="260"/>
      <c r="BC389" s="260"/>
      <c r="BD389" s="260"/>
      <c r="BE389" s="260"/>
      <c r="BF389" s="260"/>
      <c r="BG389" s="210"/>
      <c r="BH389" s="210"/>
      <c r="BI389" s="210"/>
    </row>
    <row r="390" spans="1:61" x14ac:dyDescent="0.25">
      <c r="A390" s="171" t="s">
        <v>91</v>
      </c>
      <c r="B390" s="164"/>
      <c r="C390" s="299" t="s">
        <v>628</v>
      </c>
      <c r="D390" s="166"/>
      <c r="E390" s="168"/>
      <c r="F390" s="167"/>
      <c r="G390" s="168"/>
      <c r="AO390" s="260"/>
      <c r="AP390" s="260"/>
      <c r="AQ390" s="260"/>
      <c r="AR390" s="260"/>
      <c r="AS390" s="260"/>
      <c r="AT390" s="260"/>
      <c r="AU390" s="260"/>
      <c r="AV390" s="260"/>
      <c r="AW390" s="260"/>
      <c r="AX390" s="260"/>
      <c r="AY390" s="260"/>
      <c r="AZ390" s="260"/>
      <c r="BA390" s="260"/>
      <c r="BB390" s="260"/>
      <c r="BC390" s="260"/>
      <c r="BD390" s="260"/>
      <c r="BE390" s="260"/>
      <c r="BF390" s="260"/>
      <c r="BG390" s="210"/>
      <c r="BH390" s="210"/>
      <c r="BI390" s="210"/>
    </row>
    <row r="391" spans="1:61" x14ac:dyDescent="0.25">
      <c r="A391" s="171" t="s">
        <v>91</v>
      </c>
      <c r="B391" s="164"/>
      <c r="C391" s="299" t="s">
        <v>628</v>
      </c>
      <c r="D391" s="166"/>
      <c r="E391" s="168"/>
      <c r="F391" s="167"/>
      <c r="G391" s="168"/>
      <c r="AO391" s="260"/>
      <c r="AP391" s="260"/>
      <c r="AQ391" s="260"/>
      <c r="AR391" s="260"/>
      <c r="AS391" s="260"/>
      <c r="AT391" s="260"/>
      <c r="AU391" s="260"/>
      <c r="AV391" s="260"/>
      <c r="AW391" s="260"/>
      <c r="AX391" s="260"/>
      <c r="AY391" s="260"/>
      <c r="AZ391" s="260"/>
      <c r="BA391" s="260"/>
      <c r="BB391" s="260"/>
      <c r="BC391" s="260"/>
      <c r="BD391" s="260"/>
      <c r="BE391" s="260"/>
      <c r="BF391" s="260"/>
      <c r="BG391" s="210"/>
      <c r="BH391" s="210"/>
      <c r="BI391" s="210"/>
    </row>
    <row r="392" spans="1:61" x14ac:dyDescent="0.25">
      <c r="A392" s="171" t="s">
        <v>91</v>
      </c>
      <c r="B392" s="164"/>
      <c r="C392" s="299" t="s">
        <v>628</v>
      </c>
      <c r="D392" s="166"/>
      <c r="E392" s="168"/>
      <c r="F392" s="167"/>
      <c r="G392" s="168"/>
      <c r="AO392" s="260"/>
      <c r="AP392" s="260"/>
      <c r="AQ392" s="260"/>
      <c r="AR392" s="260"/>
      <c r="AS392" s="260"/>
      <c r="AT392" s="260"/>
      <c r="AU392" s="260"/>
      <c r="AV392" s="260"/>
      <c r="AW392" s="260"/>
      <c r="AX392" s="260"/>
      <c r="AY392" s="260"/>
      <c r="AZ392" s="260"/>
      <c r="BA392" s="260"/>
      <c r="BB392" s="260"/>
      <c r="BC392" s="260"/>
      <c r="BD392" s="260"/>
      <c r="BE392" s="260"/>
      <c r="BF392" s="260"/>
      <c r="BG392" s="210"/>
      <c r="BH392" s="210"/>
      <c r="BI392" s="210"/>
    </row>
    <row r="393" spans="1:61" x14ac:dyDescent="0.25">
      <c r="A393" s="171" t="s">
        <v>91</v>
      </c>
      <c r="B393" s="164"/>
      <c r="C393" s="299" t="s">
        <v>628</v>
      </c>
      <c r="D393" s="166"/>
      <c r="E393" s="168"/>
      <c r="F393" s="167"/>
      <c r="G393" s="168"/>
      <c r="AO393" s="260"/>
      <c r="AP393" s="260"/>
      <c r="AQ393" s="260"/>
      <c r="AR393" s="260"/>
      <c r="AS393" s="260"/>
      <c r="AT393" s="260"/>
      <c r="AU393" s="260"/>
      <c r="AV393" s="260"/>
      <c r="AW393" s="260"/>
      <c r="AX393" s="260"/>
      <c r="AY393" s="260"/>
      <c r="AZ393" s="260"/>
      <c r="BA393" s="260"/>
      <c r="BB393" s="260"/>
      <c r="BC393" s="260"/>
      <c r="BD393" s="260"/>
      <c r="BE393" s="260"/>
      <c r="BF393" s="260"/>
      <c r="BG393" s="210"/>
      <c r="BH393" s="210"/>
      <c r="BI393" s="210"/>
    </row>
    <row r="394" spans="1:61" x14ac:dyDescent="0.25">
      <c r="A394" s="171" t="s">
        <v>91</v>
      </c>
      <c r="B394" s="164"/>
      <c r="C394" s="299" t="s">
        <v>628</v>
      </c>
      <c r="D394" s="166"/>
      <c r="E394" s="168"/>
      <c r="F394" s="167"/>
      <c r="G394" s="168"/>
      <c r="AO394" s="260"/>
      <c r="AP394" s="260"/>
      <c r="AQ394" s="260"/>
      <c r="AR394" s="260"/>
      <c r="AS394" s="260"/>
      <c r="AT394" s="260"/>
      <c r="AU394" s="260"/>
      <c r="AV394" s="260"/>
      <c r="AW394" s="260"/>
      <c r="AX394" s="260"/>
      <c r="AY394" s="260"/>
      <c r="AZ394" s="260"/>
      <c r="BA394" s="260"/>
      <c r="BB394" s="260"/>
      <c r="BC394" s="260"/>
      <c r="BD394" s="260"/>
      <c r="BE394" s="260"/>
      <c r="BF394" s="260"/>
      <c r="BG394" s="210"/>
      <c r="BH394" s="210"/>
      <c r="BI394" s="210"/>
    </row>
    <row r="395" spans="1:61" x14ac:dyDescent="0.25">
      <c r="A395" s="171" t="s">
        <v>91</v>
      </c>
      <c r="B395" s="164"/>
      <c r="C395" s="299" t="s">
        <v>628</v>
      </c>
      <c r="D395" s="166"/>
      <c r="E395" s="168"/>
      <c r="F395" s="167"/>
      <c r="G395" s="168"/>
      <c r="AO395" s="260"/>
      <c r="AP395" s="260"/>
      <c r="AQ395" s="260"/>
      <c r="AR395" s="260"/>
      <c r="AS395" s="260"/>
      <c r="AT395" s="260"/>
      <c r="AU395" s="260"/>
      <c r="AV395" s="260"/>
      <c r="AW395" s="260"/>
      <c r="AX395" s="260"/>
      <c r="AY395" s="260"/>
      <c r="AZ395" s="260"/>
      <c r="BA395" s="260"/>
      <c r="BB395" s="260"/>
      <c r="BC395" s="260"/>
      <c r="BD395" s="260"/>
      <c r="BE395" s="260"/>
      <c r="BF395" s="260"/>
      <c r="BG395" s="210"/>
      <c r="BH395" s="210"/>
      <c r="BI395" s="210"/>
    </row>
    <row r="396" spans="1:61" x14ac:dyDescent="0.25">
      <c r="A396" s="171" t="s">
        <v>91</v>
      </c>
      <c r="B396" s="164"/>
      <c r="C396" s="299" t="s">
        <v>628</v>
      </c>
      <c r="D396" s="166"/>
      <c r="E396" s="168"/>
      <c r="F396" s="167"/>
      <c r="G396" s="168"/>
      <c r="AO396" s="260"/>
      <c r="AP396" s="260"/>
      <c r="AQ396" s="260"/>
      <c r="AR396" s="260"/>
      <c r="AS396" s="260"/>
      <c r="AT396" s="260"/>
      <c r="AU396" s="260"/>
      <c r="AV396" s="260"/>
      <c r="AW396" s="260"/>
      <c r="AX396" s="260"/>
      <c r="AY396" s="260"/>
      <c r="AZ396" s="260"/>
      <c r="BA396" s="260"/>
      <c r="BB396" s="260"/>
      <c r="BC396" s="260"/>
      <c r="BD396" s="260"/>
      <c r="BE396" s="260"/>
      <c r="BF396" s="260"/>
      <c r="BG396" s="210"/>
      <c r="BH396" s="210"/>
      <c r="BI396" s="210"/>
    </row>
    <row r="397" spans="1:61" x14ac:dyDescent="0.25">
      <c r="A397" s="171" t="s">
        <v>91</v>
      </c>
      <c r="B397" s="164"/>
      <c r="C397" s="299" t="s">
        <v>628</v>
      </c>
      <c r="D397" s="166"/>
      <c r="E397" s="168"/>
      <c r="F397" s="167"/>
      <c r="G397" s="168"/>
      <c r="AO397" s="260"/>
      <c r="AP397" s="260"/>
      <c r="AQ397" s="260"/>
      <c r="AR397" s="260"/>
      <c r="AS397" s="260"/>
      <c r="AT397" s="260"/>
      <c r="AU397" s="260"/>
      <c r="AV397" s="260"/>
      <c r="AW397" s="260"/>
      <c r="AX397" s="260"/>
      <c r="AY397" s="260"/>
      <c r="AZ397" s="260"/>
      <c r="BA397" s="260"/>
      <c r="BB397" s="260"/>
      <c r="BC397" s="260"/>
      <c r="BD397" s="260"/>
      <c r="BE397" s="260"/>
      <c r="BF397" s="260"/>
      <c r="BG397" s="210"/>
      <c r="BH397" s="210"/>
      <c r="BI397" s="210"/>
    </row>
    <row r="398" spans="1:61" x14ac:dyDescent="0.25">
      <c r="A398" s="171" t="s">
        <v>91</v>
      </c>
      <c r="B398" s="164"/>
      <c r="C398" s="299" t="s">
        <v>628</v>
      </c>
      <c r="D398" s="166"/>
      <c r="E398" s="168"/>
      <c r="F398" s="167"/>
      <c r="G398" s="168"/>
      <c r="AO398" s="260"/>
      <c r="AP398" s="260"/>
      <c r="AQ398" s="260"/>
      <c r="AR398" s="260"/>
      <c r="AS398" s="260"/>
      <c r="AT398" s="260"/>
      <c r="AU398" s="260"/>
      <c r="AV398" s="260"/>
      <c r="AW398" s="260"/>
      <c r="AX398" s="260"/>
      <c r="AY398" s="260"/>
      <c r="AZ398" s="260"/>
      <c r="BA398" s="260"/>
      <c r="BB398" s="260"/>
      <c r="BC398" s="260"/>
      <c r="BD398" s="260"/>
      <c r="BE398" s="260"/>
      <c r="BF398" s="260"/>
      <c r="BG398" s="210"/>
      <c r="BH398" s="210"/>
      <c r="BI398" s="210"/>
    </row>
    <row r="399" spans="1:61" x14ac:dyDescent="0.25">
      <c r="A399" s="171" t="s">
        <v>91</v>
      </c>
      <c r="B399" s="164"/>
      <c r="C399" s="299" t="s">
        <v>628</v>
      </c>
      <c r="D399" s="166"/>
      <c r="E399" s="168"/>
      <c r="F399" s="167"/>
      <c r="G399" s="168"/>
      <c r="AO399" s="260"/>
      <c r="AP399" s="260"/>
      <c r="AQ399" s="260"/>
      <c r="AR399" s="260"/>
      <c r="AS399" s="260"/>
      <c r="AT399" s="260"/>
      <c r="AU399" s="260"/>
      <c r="AV399" s="260"/>
      <c r="AW399" s="260"/>
      <c r="AX399" s="260"/>
      <c r="AY399" s="260"/>
      <c r="AZ399" s="260"/>
      <c r="BA399" s="260"/>
      <c r="BB399" s="260"/>
      <c r="BC399" s="260"/>
      <c r="BD399" s="260"/>
      <c r="BE399" s="260"/>
      <c r="BF399" s="260"/>
      <c r="BG399" s="210"/>
      <c r="BH399" s="210"/>
      <c r="BI399" s="210"/>
    </row>
    <row r="400" spans="1:61" x14ac:dyDescent="0.25">
      <c r="A400" s="171" t="s">
        <v>91</v>
      </c>
      <c r="B400" s="164"/>
      <c r="C400" s="299" t="s">
        <v>628</v>
      </c>
      <c r="D400" s="166"/>
      <c r="E400" s="168"/>
      <c r="F400" s="167"/>
      <c r="G400" s="168"/>
      <c r="AO400" s="260"/>
      <c r="AP400" s="260"/>
      <c r="AQ400" s="260"/>
      <c r="AR400" s="260"/>
      <c r="AS400" s="260"/>
      <c r="AT400" s="260"/>
      <c r="AU400" s="260"/>
      <c r="AV400" s="260"/>
      <c r="AW400" s="260"/>
      <c r="AX400" s="260"/>
      <c r="AY400" s="260"/>
      <c r="AZ400" s="260"/>
      <c r="BA400" s="260"/>
      <c r="BB400" s="260"/>
      <c r="BC400" s="260"/>
      <c r="BD400" s="260"/>
      <c r="BE400" s="260"/>
      <c r="BF400" s="260"/>
      <c r="BG400" s="210"/>
      <c r="BH400" s="210"/>
      <c r="BI400" s="210"/>
    </row>
    <row r="401" spans="1:61" x14ac:dyDescent="0.25">
      <c r="A401" s="171" t="s">
        <v>91</v>
      </c>
      <c r="B401" s="164"/>
      <c r="C401" s="299" t="s">
        <v>628</v>
      </c>
      <c r="D401" s="166"/>
      <c r="E401" s="168"/>
      <c r="F401" s="167"/>
      <c r="G401" s="168"/>
      <c r="AO401" s="260"/>
      <c r="AP401" s="260"/>
      <c r="AQ401" s="260"/>
      <c r="AR401" s="260"/>
      <c r="AS401" s="260"/>
      <c r="AT401" s="260"/>
      <c r="AU401" s="260"/>
      <c r="AV401" s="260"/>
      <c r="AW401" s="260"/>
      <c r="AX401" s="260"/>
      <c r="AY401" s="260"/>
      <c r="AZ401" s="260"/>
      <c r="BA401" s="260"/>
      <c r="BB401" s="260"/>
      <c r="BC401" s="260"/>
      <c r="BD401" s="260"/>
      <c r="BE401" s="260"/>
      <c r="BF401" s="260"/>
      <c r="BG401" s="210"/>
      <c r="BH401" s="210"/>
      <c r="BI401" s="210"/>
    </row>
    <row r="402" spans="1:61" x14ac:dyDescent="0.25">
      <c r="A402" s="171" t="s">
        <v>91</v>
      </c>
      <c r="B402" s="164"/>
      <c r="C402" s="299" t="s">
        <v>628</v>
      </c>
      <c r="D402" s="166"/>
      <c r="E402" s="168"/>
      <c r="F402" s="167"/>
      <c r="G402" s="168"/>
      <c r="AO402" s="260"/>
      <c r="AP402" s="260"/>
      <c r="AQ402" s="260"/>
      <c r="AR402" s="260"/>
      <c r="AS402" s="260"/>
      <c r="AT402" s="260"/>
      <c r="AU402" s="260"/>
      <c r="AV402" s="260"/>
      <c r="AW402" s="260"/>
      <c r="AX402" s="260"/>
      <c r="AY402" s="260"/>
      <c r="AZ402" s="260"/>
      <c r="BA402" s="260"/>
      <c r="BB402" s="260"/>
      <c r="BC402" s="260"/>
      <c r="BD402" s="260"/>
      <c r="BE402" s="260"/>
      <c r="BF402" s="260"/>
      <c r="BG402" s="210"/>
      <c r="BH402" s="210"/>
      <c r="BI402" s="210"/>
    </row>
    <row r="403" spans="1:61" x14ac:dyDescent="0.25">
      <c r="A403" s="171" t="s">
        <v>91</v>
      </c>
      <c r="B403" s="164"/>
      <c r="C403" s="299" t="s">
        <v>628</v>
      </c>
      <c r="D403" s="166"/>
      <c r="E403" s="168"/>
      <c r="F403" s="167"/>
      <c r="G403" s="168"/>
      <c r="AO403" s="260"/>
      <c r="AP403" s="260"/>
      <c r="AQ403" s="260"/>
      <c r="AR403" s="260"/>
      <c r="AS403" s="260"/>
      <c r="AT403" s="260"/>
      <c r="AU403" s="260"/>
      <c r="AV403" s="260"/>
      <c r="AW403" s="260"/>
      <c r="AX403" s="260"/>
      <c r="AY403" s="260"/>
      <c r="AZ403" s="260"/>
      <c r="BA403" s="260"/>
      <c r="BB403" s="260"/>
      <c r="BC403" s="260"/>
      <c r="BD403" s="260"/>
      <c r="BE403" s="260"/>
      <c r="BF403" s="260"/>
      <c r="BG403" s="210"/>
      <c r="BH403" s="210"/>
      <c r="BI403" s="210"/>
    </row>
    <row r="404" spans="1:61" x14ac:dyDescent="0.25">
      <c r="A404" s="171" t="s">
        <v>91</v>
      </c>
      <c r="B404" s="164"/>
      <c r="C404" s="299" t="s">
        <v>628</v>
      </c>
      <c r="D404" s="166"/>
      <c r="E404" s="168"/>
      <c r="F404" s="167"/>
      <c r="G404" s="168"/>
      <c r="AO404" s="260"/>
      <c r="AP404" s="260"/>
      <c r="AQ404" s="260"/>
      <c r="AR404" s="260"/>
      <c r="AS404" s="260"/>
      <c r="AT404" s="260"/>
      <c r="AU404" s="260"/>
      <c r="AV404" s="260"/>
      <c r="AW404" s="260"/>
      <c r="AX404" s="260"/>
      <c r="AY404" s="260"/>
      <c r="AZ404" s="260"/>
      <c r="BA404" s="260"/>
      <c r="BB404" s="260"/>
      <c r="BC404" s="260"/>
      <c r="BD404" s="260"/>
      <c r="BE404" s="260"/>
      <c r="BF404" s="260"/>
      <c r="BG404" s="210"/>
      <c r="BH404" s="210"/>
      <c r="BI404" s="210"/>
    </row>
    <row r="405" spans="1:61" x14ac:dyDescent="0.25">
      <c r="A405" s="171" t="s">
        <v>91</v>
      </c>
      <c r="B405" s="164"/>
      <c r="C405" s="299" t="s">
        <v>628</v>
      </c>
      <c r="D405" s="166"/>
      <c r="E405" s="168"/>
      <c r="F405" s="167"/>
      <c r="G405" s="168"/>
      <c r="AO405" s="260"/>
      <c r="AP405" s="260"/>
      <c r="AQ405" s="260"/>
      <c r="AR405" s="260"/>
      <c r="AS405" s="260"/>
      <c r="AT405" s="260"/>
      <c r="AU405" s="260"/>
      <c r="AV405" s="260"/>
      <c r="AW405" s="260"/>
      <c r="AX405" s="260"/>
      <c r="AY405" s="260"/>
      <c r="AZ405" s="260"/>
      <c r="BA405" s="260"/>
      <c r="BB405" s="260"/>
      <c r="BC405" s="260"/>
      <c r="BD405" s="260"/>
      <c r="BE405" s="260"/>
      <c r="BF405" s="260"/>
      <c r="BG405" s="210"/>
      <c r="BH405" s="210"/>
      <c r="BI405" s="210"/>
    </row>
    <row r="406" spans="1:61" x14ac:dyDescent="0.25">
      <c r="A406" s="171" t="s">
        <v>91</v>
      </c>
      <c r="B406" s="164"/>
      <c r="C406" s="299" t="s">
        <v>628</v>
      </c>
      <c r="D406" s="166"/>
      <c r="E406" s="168"/>
      <c r="F406" s="167"/>
      <c r="G406" s="168"/>
      <c r="AO406" s="260"/>
      <c r="AP406" s="260"/>
      <c r="AQ406" s="260"/>
      <c r="AR406" s="260"/>
      <c r="AS406" s="260"/>
      <c r="AT406" s="260"/>
      <c r="AU406" s="260"/>
      <c r="AV406" s="260"/>
      <c r="AW406" s="260"/>
      <c r="AX406" s="260"/>
      <c r="AY406" s="260"/>
      <c r="AZ406" s="260"/>
      <c r="BA406" s="260"/>
      <c r="BB406" s="260"/>
      <c r="BC406" s="260"/>
      <c r="BD406" s="260"/>
      <c r="BE406" s="260"/>
      <c r="BF406" s="260"/>
      <c r="BG406" s="210"/>
      <c r="BH406" s="210"/>
      <c r="BI406" s="210"/>
    </row>
    <row r="407" spans="1:61" x14ac:dyDescent="0.25">
      <c r="A407" s="171" t="s">
        <v>91</v>
      </c>
      <c r="B407" s="164"/>
      <c r="C407" s="299" t="s">
        <v>628</v>
      </c>
      <c r="D407" s="166"/>
      <c r="E407" s="168"/>
      <c r="F407" s="167"/>
      <c r="G407" s="168"/>
      <c r="AO407" s="260"/>
      <c r="AP407" s="260"/>
      <c r="AQ407" s="260"/>
      <c r="AR407" s="260"/>
      <c r="AS407" s="260"/>
      <c r="AT407" s="260"/>
      <c r="AU407" s="260"/>
      <c r="AV407" s="260"/>
      <c r="AW407" s="260"/>
      <c r="AX407" s="260"/>
      <c r="AY407" s="260"/>
      <c r="AZ407" s="260"/>
      <c r="BA407" s="260"/>
      <c r="BB407" s="260"/>
      <c r="BC407" s="260"/>
      <c r="BD407" s="260"/>
      <c r="BE407" s="260"/>
      <c r="BF407" s="260"/>
      <c r="BG407" s="210"/>
      <c r="BH407" s="210"/>
      <c r="BI407" s="210"/>
    </row>
    <row r="408" spans="1:61" x14ac:dyDescent="0.25">
      <c r="A408" s="171" t="s">
        <v>91</v>
      </c>
      <c r="B408" s="164"/>
      <c r="C408" s="299" t="s">
        <v>628</v>
      </c>
      <c r="D408" s="166"/>
      <c r="E408" s="168"/>
      <c r="F408" s="167"/>
      <c r="G408" s="168"/>
      <c r="AO408" s="260"/>
      <c r="AP408" s="260"/>
      <c r="AQ408" s="260"/>
      <c r="AR408" s="260"/>
      <c r="AS408" s="260"/>
      <c r="AT408" s="260"/>
      <c r="AU408" s="260"/>
      <c r="AV408" s="260"/>
      <c r="AW408" s="260"/>
      <c r="AX408" s="260"/>
      <c r="AY408" s="260"/>
      <c r="AZ408" s="260"/>
      <c r="BA408" s="260"/>
      <c r="BB408" s="260"/>
      <c r="BC408" s="260"/>
      <c r="BD408" s="260"/>
      <c r="BE408" s="260"/>
      <c r="BF408" s="260"/>
      <c r="BG408" s="210"/>
      <c r="BH408" s="210"/>
      <c r="BI408" s="210"/>
    </row>
    <row r="409" spans="1:61" x14ac:dyDescent="0.25">
      <c r="A409" s="171" t="s">
        <v>91</v>
      </c>
      <c r="B409" s="164"/>
      <c r="C409" s="299" t="s">
        <v>628</v>
      </c>
      <c r="D409" s="166"/>
      <c r="E409" s="168"/>
      <c r="F409" s="167"/>
      <c r="G409" s="168"/>
      <c r="AO409" s="260"/>
      <c r="AP409" s="260"/>
      <c r="AQ409" s="260"/>
      <c r="AR409" s="260"/>
      <c r="AS409" s="260"/>
      <c r="AT409" s="260"/>
      <c r="AU409" s="260"/>
      <c r="AV409" s="260"/>
      <c r="AW409" s="260"/>
      <c r="AX409" s="260"/>
      <c r="AY409" s="260"/>
      <c r="AZ409" s="260"/>
      <c r="BA409" s="260"/>
      <c r="BB409" s="260"/>
      <c r="BC409" s="260"/>
      <c r="BD409" s="260"/>
      <c r="BE409" s="260"/>
      <c r="BF409" s="260"/>
      <c r="BG409" s="210"/>
      <c r="BH409" s="210"/>
      <c r="BI409" s="210"/>
    </row>
    <row r="410" spans="1:61" x14ac:dyDescent="0.25">
      <c r="A410" s="171" t="s">
        <v>91</v>
      </c>
      <c r="B410" s="164"/>
      <c r="C410" s="299" t="s">
        <v>628</v>
      </c>
      <c r="D410" s="166"/>
      <c r="E410" s="168"/>
      <c r="F410" s="167"/>
      <c r="G410" s="168"/>
      <c r="AO410" s="260"/>
      <c r="AP410" s="260"/>
      <c r="AQ410" s="260"/>
      <c r="AR410" s="260"/>
      <c r="AS410" s="260"/>
      <c r="AT410" s="260"/>
      <c r="AU410" s="260"/>
      <c r="AV410" s="260"/>
      <c r="AW410" s="260"/>
      <c r="AX410" s="260"/>
      <c r="AY410" s="260"/>
      <c r="AZ410" s="260"/>
      <c r="BA410" s="260"/>
      <c r="BB410" s="260"/>
      <c r="BC410" s="260"/>
      <c r="BD410" s="260"/>
      <c r="BE410" s="260"/>
      <c r="BF410" s="260"/>
      <c r="BG410" s="210"/>
      <c r="BH410" s="210"/>
      <c r="BI410" s="210"/>
    </row>
    <row r="411" spans="1:61" x14ac:dyDescent="0.25">
      <c r="A411" s="171" t="s">
        <v>91</v>
      </c>
      <c r="B411" s="164"/>
      <c r="C411" s="299" t="s">
        <v>628</v>
      </c>
      <c r="D411" s="166"/>
      <c r="E411" s="168"/>
      <c r="F411" s="167"/>
      <c r="G411" s="168"/>
      <c r="AO411" s="260"/>
      <c r="AP411" s="260"/>
      <c r="AQ411" s="260"/>
      <c r="AR411" s="260"/>
      <c r="AS411" s="260"/>
      <c r="AT411" s="260"/>
      <c r="AU411" s="260"/>
      <c r="AV411" s="260"/>
      <c r="AW411" s="260"/>
      <c r="AX411" s="260"/>
      <c r="AY411" s="260"/>
      <c r="AZ411" s="260"/>
      <c r="BA411" s="260"/>
      <c r="BB411" s="260"/>
      <c r="BC411" s="260"/>
      <c r="BD411" s="260"/>
      <c r="BE411" s="260"/>
      <c r="BF411" s="260"/>
      <c r="BG411" s="210"/>
      <c r="BH411" s="210"/>
      <c r="BI411" s="210"/>
    </row>
    <row r="412" spans="1:61" x14ac:dyDescent="0.25">
      <c r="A412" s="171" t="s">
        <v>91</v>
      </c>
      <c r="B412" s="164"/>
      <c r="C412" s="299" t="s">
        <v>628</v>
      </c>
      <c r="D412" s="166"/>
      <c r="E412" s="168"/>
      <c r="F412" s="167"/>
      <c r="G412" s="168"/>
      <c r="AO412" s="260"/>
      <c r="AP412" s="260"/>
      <c r="AQ412" s="260"/>
      <c r="AR412" s="260"/>
      <c r="AS412" s="260"/>
      <c r="AT412" s="260"/>
      <c r="AU412" s="260"/>
      <c r="AV412" s="260"/>
      <c r="AW412" s="260"/>
      <c r="AX412" s="260"/>
      <c r="AY412" s="260"/>
      <c r="AZ412" s="260"/>
      <c r="BA412" s="260"/>
      <c r="BB412" s="260"/>
      <c r="BC412" s="260"/>
      <c r="BD412" s="260"/>
      <c r="BE412" s="260"/>
      <c r="BF412" s="260"/>
      <c r="BG412" s="210"/>
      <c r="BH412" s="210"/>
      <c r="BI412" s="210"/>
    </row>
    <row r="413" spans="1:61" x14ac:dyDescent="0.25">
      <c r="A413" s="171" t="s">
        <v>91</v>
      </c>
      <c r="B413" s="164"/>
      <c r="C413" s="299" t="s">
        <v>628</v>
      </c>
      <c r="D413" s="166"/>
      <c r="E413" s="168"/>
      <c r="F413" s="167"/>
      <c r="G413" s="168"/>
      <c r="AO413" s="260"/>
      <c r="AP413" s="260"/>
      <c r="AQ413" s="260"/>
      <c r="AR413" s="260"/>
      <c r="AS413" s="260"/>
      <c r="AT413" s="260"/>
      <c r="AU413" s="260"/>
      <c r="AV413" s="260"/>
      <c r="AW413" s="260"/>
      <c r="AX413" s="260"/>
      <c r="AY413" s="260"/>
      <c r="AZ413" s="260"/>
      <c r="BA413" s="260"/>
      <c r="BB413" s="260"/>
      <c r="BC413" s="260"/>
      <c r="BD413" s="260"/>
      <c r="BE413" s="260"/>
      <c r="BF413" s="260"/>
      <c r="BG413" s="210"/>
      <c r="BH413" s="210"/>
      <c r="BI413" s="210"/>
    </row>
    <row r="414" spans="1:61" x14ac:dyDescent="0.25">
      <c r="A414" s="171" t="s">
        <v>91</v>
      </c>
      <c r="B414" s="164"/>
      <c r="C414" s="299" t="s">
        <v>628</v>
      </c>
      <c r="D414" s="166"/>
      <c r="E414" s="168"/>
      <c r="F414" s="167"/>
      <c r="G414" s="168"/>
      <c r="AO414" s="260"/>
      <c r="AP414" s="260"/>
      <c r="AQ414" s="260"/>
      <c r="AR414" s="260"/>
      <c r="AS414" s="260"/>
      <c r="AT414" s="260"/>
      <c r="AU414" s="260"/>
      <c r="AV414" s="260"/>
      <c r="AW414" s="260"/>
      <c r="AX414" s="260"/>
      <c r="AY414" s="260"/>
      <c r="AZ414" s="260"/>
      <c r="BA414" s="260"/>
      <c r="BB414" s="260"/>
      <c r="BC414" s="260"/>
      <c r="BD414" s="260"/>
      <c r="BE414" s="260"/>
      <c r="BF414" s="260"/>
      <c r="BG414" s="210"/>
      <c r="BH414" s="210"/>
      <c r="BI414" s="210"/>
    </row>
    <row r="415" spans="1:61" x14ac:dyDescent="0.25">
      <c r="A415" s="171" t="s">
        <v>91</v>
      </c>
      <c r="B415" s="164"/>
      <c r="C415" s="299" t="s">
        <v>628</v>
      </c>
      <c r="D415" s="166"/>
      <c r="E415" s="168"/>
      <c r="F415" s="167"/>
      <c r="G415" s="168"/>
      <c r="AO415" s="260"/>
      <c r="AP415" s="260"/>
      <c r="AQ415" s="260"/>
      <c r="AR415" s="260"/>
      <c r="AS415" s="260"/>
      <c r="AT415" s="260"/>
      <c r="AU415" s="260"/>
      <c r="AV415" s="260"/>
      <c r="AW415" s="260"/>
      <c r="AX415" s="260"/>
      <c r="AY415" s="260"/>
      <c r="AZ415" s="260"/>
      <c r="BA415" s="260"/>
      <c r="BB415" s="260"/>
      <c r="BC415" s="260"/>
      <c r="BD415" s="260"/>
      <c r="BE415" s="260"/>
      <c r="BF415" s="260"/>
      <c r="BG415" s="210"/>
      <c r="BH415" s="210"/>
      <c r="BI415" s="210"/>
    </row>
    <row r="416" spans="1:61" x14ac:dyDescent="0.25">
      <c r="A416" s="171" t="s">
        <v>91</v>
      </c>
      <c r="B416" s="164"/>
      <c r="C416" s="299" t="s">
        <v>628</v>
      </c>
      <c r="D416" s="166"/>
      <c r="E416" s="168"/>
      <c r="F416" s="167"/>
      <c r="G416" s="168"/>
      <c r="AO416" s="260"/>
      <c r="AP416" s="260"/>
      <c r="AQ416" s="260"/>
      <c r="AR416" s="260"/>
      <c r="AS416" s="260"/>
      <c r="AT416" s="260"/>
      <c r="AU416" s="260"/>
      <c r="AV416" s="260"/>
      <c r="AW416" s="260"/>
      <c r="AX416" s="260"/>
      <c r="AY416" s="260"/>
      <c r="AZ416" s="260"/>
      <c r="BA416" s="260"/>
      <c r="BB416" s="260"/>
      <c r="BC416" s="260"/>
      <c r="BD416" s="260"/>
      <c r="BE416" s="260"/>
      <c r="BF416" s="260"/>
      <c r="BG416" s="210"/>
      <c r="BH416" s="210"/>
      <c r="BI416" s="210"/>
    </row>
    <row r="417" spans="1:61" x14ac:dyDescent="0.25">
      <c r="A417" s="171" t="s">
        <v>91</v>
      </c>
      <c r="B417" s="164"/>
      <c r="C417" s="299" t="s">
        <v>628</v>
      </c>
      <c r="D417" s="166"/>
      <c r="E417" s="168"/>
      <c r="F417" s="167"/>
      <c r="G417" s="168"/>
      <c r="AO417" s="260"/>
      <c r="AP417" s="260"/>
      <c r="AQ417" s="260"/>
      <c r="AR417" s="260"/>
      <c r="AS417" s="260"/>
      <c r="AT417" s="260"/>
      <c r="AU417" s="260"/>
      <c r="AV417" s="260"/>
      <c r="AW417" s="260"/>
      <c r="AX417" s="260"/>
      <c r="AY417" s="260"/>
      <c r="AZ417" s="260"/>
      <c r="BA417" s="260"/>
      <c r="BB417" s="260"/>
      <c r="BC417" s="260"/>
      <c r="BD417" s="260"/>
      <c r="BE417" s="260"/>
      <c r="BF417" s="260"/>
      <c r="BG417" s="210"/>
      <c r="BH417" s="210"/>
      <c r="BI417" s="210"/>
    </row>
    <row r="418" spans="1:61" x14ac:dyDescent="0.25">
      <c r="A418" s="171" t="s">
        <v>91</v>
      </c>
      <c r="B418" s="164"/>
      <c r="C418" s="299" t="s">
        <v>628</v>
      </c>
      <c r="D418" s="166"/>
      <c r="E418" s="168"/>
      <c r="F418" s="167"/>
      <c r="G418" s="168"/>
      <c r="AO418" s="260"/>
      <c r="AP418" s="260"/>
      <c r="AQ418" s="260"/>
      <c r="AR418" s="260"/>
      <c r="AS418" s="260"/>
      <c r="AT418" s="260"/>
      <c r="AU418" s="260"/>
      <c r="AV418" s="260"/>
      <c r="AW418" s="260"/>
      <c r="AX418" s="260"/>
      <c r="AY418" s="260"/>
      <c r="AZ418" s="260"/>
      <c r="BA418" s="260"/>
      <c r="BB418" s="260"/>
      <c r="BC418" s="260"/>
      <c r="BD418" s="260"/>
      <c r="BE418" s="260"/>
      <c r="BF418" s="260"/>
      <c r="BG418" s="210"/>
      <c r="BH418" s="210"/>
      <c r="BI418" s="210"/>
    </row>
    <row r="419" spans="1:61" x14ac:dyDescent="0.25">
      <c r="A419" s="171" t="s">
        <v>91</v>
      </c>
      <c r="B419" s="164"/>
      <c r="C419" s="299" t="s">
        <v>628</v>
      </c>
      <c r="D419" s="166"/>
      <c r="E419" s="168"/>
      <c r="F419" s="167"/>
      <c r="G419" s="168"/>
      <c r="AO419" s="260"/>
      <c r="AP419" s="260"/>
      <c r="AQ419" s="260"/>
      <c r="AR419" s="260"/>
      <c r="AS419" s="260"/>
      <c r="AT419" s="260"/>
      <c r="AU419" s="260"/>
      <c r="AV419" s="260"/>
      <c r="AW419" s="260"/>
      <c r="AX419" s="260"/>
      <c r="AY419" s="260"/>
      <c r="AZ419" s="260"/>
      <c r="BA419" s="260"/>
      <c r="BB419" s="260"/>
      <c r="BC419" s="260"/>
      <c r="BD419" s="260"/>
      <c r="BE419" s="260"/>
      <c r="BF419" s="260"/>
      <c r="BG419" s="210"/>
      <c r="BH419" s="210"/>
      <c r="BI419" s="210"/>
    </row>
    <row r="420" spans="1:61" x14ac:dyDescent="0.25">
      <c r="A420" s="171" t="s">
        <v>91</v>
      </c>
      <c r="B420" s="164"/>
      <c r="C420" s="299" t="s">
        <v>628</v>
      </c>
      <c r="D420" s="166"/>
      <c r="E420" s="168"/>
      <c r="F420" s="167"/>
      <c r="G420" s="168"/>
      <c r="AO420" s="260"/>
      <c r="AP420" s="260"/>
      <c r="AQ420" s="260"/>
      <c r="AR420" s="260"/>
      <c r="AS420" s="260"/>
      <c r="AT420" s="260"/>
      <c r="AU420" s="260"/>
      <c r="AV420" s="260"/>
      <c r="AW420" s="260"/>
      <c r="AX420" s="260"/>
      <c r="AY420" s="260"/>
      <c r="AZ420" s="260"/>
      <c r="BA420" s="260"/>
      <c r="BB420" s="260"/>
      <c r="BC420" s="260"/>
      <c r="BD420" s="260"/>
      <c r="BE420" s="260"/>
      <c r="BF420" s="260"/>
      <c r="BG420" s="210"/>
      <c r="BH420" s="210"/>
      <c r="BI420" s="210"/>
    </row>
    <row r="421" spans="1:61" x14ac:dyDescent="0.25">
      <c r="A421" s="171" t="s">
        <v>91</v>
      </c>
      <c r="B421" s="164"/>
      <c r="C421" s="299" t="s">
        <v>628</v>
      </c>
      <c r="D421" s="166"/>
      <c r="E421" s="168"/>
      <c r="F421" s="167"/>
      <c r="G421" s="168"/>
      <c r="AO421" s="260"/>
      <c r="AP421" s="260"/>
      <c r="AQ421" s="260"/>
      <c r="AR421" s="260"/>
      <c r="AS421" s="260"/>
      <c r="AT421" s="260"/>
      <c r="AU421" s="260"/>
      <c r="AV421" s="260"/>
      <c r="AW421" s="260"/>
      <c r="AX421" s="260"/>
      <c r="AY421" s="260"/>
      <c r="AZ421" s="260"/>
      <c r="BA421" s="260"/>
      <c r="BB421" s="260"/>
      <c r="BC421" s="260"/>
      <c r="BD421" s="260"/>
      <c r="BE421" s="260"/>
      <c r="BF421" s="260"/>
      <c r="BG421" s="210"/>
      <c r="BH421" s="210"/>
      <c r="BI421" s="210"/>
    </row>
    <row r="422" spans="1:61" x14ac:dyDescent="0.25">
      <c r="A422" s="171" t="s">
        <v>91</v>
      </c>
      <c r="B422" s="164"/>
      <c r="C422" s="299" t="s">
        <v>628</v>
      </c>
      <c r="D422" s="166"/>
      <c r="E422" s="168"/>
      <c r="F422" s="167"/>
      <c r="G422" s="168"/>
      <c r="AO422" s="260"/>
      <c r="AP422" s="260"/>
      <c r="AQ422" s="260"/>
      <c r="AR422" s="260"/>
      <c r="AS422" s="260"/>
      <c r="AT422" s="260"/>
      <c r="AU422" s="260"/>
      <c r="AV422" s="260"/>
      <c r="AW422" s="260"/>
      <c r="AX422" s="260"/>
      <c r="AY422" s="260"/>
      <c r="AZ422" s="260"/>
      <c r="BA422" s="260"/>
      <c r="BB422" s="260"/>
      <c r="BC422" s="260"/>
      <c r="BD422" s="260"/>
      <c r="BE422" s="260"/>
      <c r="BF422" s="260"/>
      <c r="BG422" s="210"/>
      <c r="BH422" s="210"/>
      <c r="BI422" s="210"/>
    </row>
    <row r="423" spans="1:61" x14ac:dyDescent="0.25">
      <c r="A423" s="171" t="s">
        <v>91</v>
      </c>
      <c r="B423" s="164"/>
      <c r="C423" s="299" t="s">
        <v>628</v>
      </c>
      <c r="D423" s="166"/>
      <c r="E423" s="168"/>
      <c r="F423" s="167"/>
      <c r="G423" s="168"/>
      <c r="AO423" s="260"/>
      <c r="AP423" s="260"/>
      <c r="AQ423" s="260"/>
      <c r="AR423" s="260"/>
      <c r="AS423" s="260"/>
      <c r="AT423" s="260"/>
      <c r="AU423" s="260"/>
      <c r="AV423" s="260"/>
      <c r="AW423" s="260"/>
      <c r="AX423" s="260"/>
      <c r="AY423" s="260"/>
      <c r="AZ423" s="260"/>
      <c r="BA423" s="260"/>
      <c r="BB423" s="260"/>
      <c r="BC423" s="260"/>
      <c r="BD423" s="260"/>
      <c r="BE423" s="260"/>
      <c r="BF423" s="260"/>
      <c r="BG423" s="210"/>
      <c r="BH423" s="210"/>
      <c r="BI423" s="210"/>
    </row>
    <row r="424" spans="1:61" x14ac:dyDescent="0.25">
      <c r="A424" s="171" t="s">
        <v>91</v>
      </c>
      <c r="B424" s="164"/>
      <c r="C424" s="299" t="s">
        <v>628</v>
      </c>
      <c r="D424" s="166"/>
      <c r="E424" s="168"/>
      <c r="F424" s="167"/>
      <c r="G424" s="168"/>
      <c r="AO424" s="260"/>
      <c r="AP424" s="260"/>
      <c r="AQ424" s="260"/>
      <c r="AR424" s="260"/>
      <c r="AS424" s="260"/>
      <c r="AT424" s="260"/>
      <c r="AU424" s="260"/>
      <c r="AV424" s="260"/>
      <c r="AW424" s="260"/>
      <c r="AX424" s="260"/>
      <c r="AY424" s="260"/>
      <c r="AZ424" s="260"/>
      <c r="BA424" s="260"/>
      <c r="BB424" s="260"/>
      <c r="BC424" s="260"/>
      <c r="BD424" s="260"/>
      <c r="BE424" s="260"/>
      <c r="BF424" s="260"/>
      <c r="BG424" s="210"/>
      <c r="BH424" s="210"/>
      <c r="BI424" s="210"/>
    </row>
    <row r="425" spans="1:61" x14ac:dyDescent="0.25">
      <c r="A425" s="171" t="s">
        <v>91</v>
      </c>
      <c r="B425" s="164"/>
      <c r="C425" s="299" t="s">
        <v>628</v>
      </c>
      <c r="D425" s="166"/>
      <c r="E425" s="168"/>
      <c r="F425" s="167"/>
      <c r="G425" s="168"/>
      <c r="AO425" s="260"/>
      <c r="AP425" s="260"/>
      <c r="AQ425" s="260"/>
      <c r="AR425" s="260"/>
      <c r="AS425" s="260"/>
      <c r="AT425" s="260"/>
      <c r="AU425" s="260"/>
      <c r="AV425" s="260"/>
      <c r="AW425" s="260"/>
      <c r="AX425" s="260"/>
      <c r="AY425" s="260"/>
      <c r="AZ425" s="260"/>
      <c r="BA425" s="260"/>
      <c r="BB425" s="260"/>
      <c r="BC425" s="260"/>
      <c r="BD425" s="260"/>
      <c r="BE425" s="260"/>
      <c r="BF425" s="260"/>
      <c r="BG425" s="210"/>
      <c r="BH425" s="210"/>
      <c r="BI425" s="210"/>
    </row>
    <row r="426" spans="1:61" x14ac:dyDescent="0.25">
      <c r="A426" s="171" t="s">
        <v>91</v>
      </c>
      <c r="B426" s="164"/>
      <c r="C426" s="299" t="s">
        <v>628</v>
      </c>
      <c r="D426" s="166"/>
      <c r="E426" s="168"/>
      <c r="F426" s="167"/>
      <c r="G426" s="168"/>
      <c r="AO426" s="260"/>
      <c r="AP426" s="260"/>
      <c r="AQ426" s="260"/>
      <c r="AR426" s="260"/>
      <c r="AS426" s="260"/>
      <c r="AT426" s="260"/>
      <c r="AU426" s="260"/>
      <c r="AV426" s="260"/>
      <c r="AW426" s="260"/>
      <c r="AX426" s="260"/>
      <c r="AY426" s="260"/>
      <c r="AZ426" s="260"/>
      <c r="BA426" s="260"/>
      <c r="BB426" s="260"/>
      <c r="BC426" s="260"/>
      <c r="BD426" s="260"/>
      <c r="BE426" s="260"/>
      <c r="BF426" s="260"/>
      <c r="BG426" s="210"/>
      <c r="BH426" s="210"/>
      <c r="BI426" s="210"/>
    </row>
    <row r="427" spans="1:61" x14ac:dyDescent="0.25">
      <c r="A427" s="171" t="s">
        <v>91</v>
      </c>
      <c r="B427" s="164"/>
      <c r="C427" s="299" t="s">
        <v>628</v>
      </c>
      <c r="D427" s="166"/>
      <c r="E427" s="168"/>
      <c r="F427" s="167"/>
      <c r="G427" s="168"/>
      <c r="AO427" s="260"/>
      <c r="AP427" s="260"/>
      <c r="AQ427" s="260"/>
      <c r="AR427" s="260"/>
      <c r="AS427" s="260"/>
      <c r="AT427" s="260"/>
      <c r="AU427" s="260"/>
      <c r="AV427" s="260"/>
      <c r="AW427" s="260"/>
      <c r="AX427" s="260"/>
      <c r="AY427" s="260"/>
      <c r="AZ427" s="260"/>
      <c r="BA427" s="260"/>
      <c r="BB427" s="260"/>
      <c r="BC427" s="260"/>
      <c r="BD427" s="260"/>
      <c r="BE427" s="260"/>
      <c r="BF427" s="260"/>
      <c r="BG427" s="210"/>
      <c r="BH427" s="210"/>
      <c r="BI427" s="210"/>
    </row>
    <row r="428" spans="1:61" x14ac:dyDescent="0.25">
      <c r="A428" s="171" t="s">
        <v>91</v>
      </c>
      <c r="B428" s="164"/>
      <c r="C428" s="299" t="s">
        <v>628</v>
      </c>
      <c r="D428" s="166"/>
      <c r="E428" s="168"/>
      <c r="F428" s="167"/>
      <c r="G428" s="168"/>
      <c r="AO428" s="260"/>
      <c r="AP428" s="260"/>
      <c r="AQ428" s="260"/>
      <c r="AR428" s="260"/>
      <c r="AS428" s="260"/>
      <c r="AT428" s="260"/>
      <c r="AU428" s="260"/>
      <c r="AV428" s="260"/>
      <c r="AW428" s="260"/>
      <c r="AX428" s="260"/>
      <c r="AY428" s="260"/>
      <c r="AZ428" s="260"/>
      <c r="BA428" s="260"/>
      <c r="BB428" s="260"/>
      <c r="BC428" s="260"/>
      <c r="BD428" s="260"/>
      <c r="BE428" s="260"/>
      <c r="BF428" s="260"/>
      <c r="BG428" s="210"/>
      <c r="BH428" s="210"/>
      <c r="BI428" s="210"/>
    </row>
    <row r="429" spans="1:61" x14ac:dyDescent="0.25">
      <c r="A429" s="171" t="s">
        <v>91</v>
      </c>
      <c r="B429" s="164"/>
      <c r="C429" s="299" t="s">
        <v>628</v>
      </c>
      <c r="D429" s="166"/>
      <c r="E429" s="168"/>
      <c r="F429" s="167"/>
      <c r="G429" s="168"/>
      <c r="AO429" s="260"/>
      <c r="AP429" s="260"/>
      <c r="AQ429" s="260"/>
      <c r="AR429" s="260"/>
      <c r="AS429" s="260"/>
      <c r="AT429" s="260"/>
      <c r="AU429" s="260"/>
      <c r="AV429" s="260"/>
      <c r="AW429" s="260"/>
      <c r="AX429" s="260"/>
      <c r="AY429" s="260"/>
      <c r="AZ429" s="260"/>
      <c r="BA429" s="260"/>
      <c r="BB429" s="260"/>
      <c r="BC429" s="260"/>
      <c r="BD429" s="260"/>
      <c r="BE429" s="260"/>
      <c r="BF429" s="260"/>
      <c r="BG429" s="210"/>
      <c r="BH429" s="210"/>
      <c r="BI429" s="210"/>
    </row>
    <row r="430" spans="1:61" x14ac:dyDescent="0.25">
      <c r="A430" s="171" t="s">
        <v>91</v>
      </c>
      <c r="B430" s="164"/>
      <c r="C430" s="299" t="s">
        <v>628</v>
      </c>
      <c r="D430" s="166"/>
      <c r="E430" s="168"/>
      <c r="F430" s="167"/>
      <c r="G430" s="168"/>
      <c r="AO430" s="260"/>
      <c r="AP430" s="260"/>
      <c r="AQ430" s="260"/>
      <c r="AR430" s="260"/>
      <c r="AS430" s="260"/>
      <c r="AT430" s="260"/>
      <c r="AU430" s="260"/>
      <c r="AV430" s="260"/>
      <c r="AW430" s="260"/>
      <c r="AX430" s="260"/>
      <c r="AY430" s="260"/>
      <c r="AZ430" s="260"/>
      <c r="BA430" s="260"/>
      <c r="BB430" s="260"/>
      <c r="BC430" s="260"/>
      <c r="BD430" s="260"/>
      <c r="BE430" s="260"/>
      <c r="BF430" s="260"/>
      <c r="BG430" s="210"/>
      <c r="BH430" s="210"/>
      <c r="BI430" s="210"/>
    </row>
    <row r="431" spans="1:61" x14ac:dyDescent="0.25">
      <c r="A431" s="171" t="s">
        <v>91</v>
      </c>
      <c r="B431" s="164"/>
      <c r="C431" s="299" t="s">
        <v>628</v>
      </c>
      <c r="D431" s="166"/>
      <c r="E431" s="168"/>
      <c r="F431" s="167"/>
      <c r="G431" s="168"/>
      <c r="AO431" s="260"/>
      <c r="AP431" s="260"/>
      <c r="AQ431" s="260"/>
      <c r="AR431" s="260"/>
      <c r="AS431" s="260"/>
      <c r="AT431" s="260"/>
      <c r="AU431" s="260"/>
      <c r="AV431" s="260"/>
      <c r="AW431" s="260"/>
      <c r="AX431" s="260"/>
      <c r="AY431" s="260"/>
      <c r="AZ431" s="260"/>
      <c r="BA431" s="260"/>
      <c r="BB431" s="260"/>
      <c r="BC431" s="260"/>
      <c r="BD431" s="260"/>
      <c r="BE431" s="260"/>
      <c r="BF431" s="260"/>
      <c r="BG431" s="210"/>
      <c r="BH431" s="210"/>
      <c r="BI431" s="210"/>
    </row>
    <row r="432" spans="1:61" x14ac:dyDescent="0.25">
      <c r="A432" s="171" t="s">
        <v>91</v>
      </c>
      <c r="B432" s="164"/>
      <c r="C432" s="299" t="s">
        <v>628</v>
      </c>
      <c r="D432" s="166"/>
      <c r="E432" s="168"/>
      <c r="F432" s="167"/>
      <c r="G432" s="168"/>
      <c r="AO432" s="260"/>
      <c r="AP432" s="260"/>
      <c r="AQ432" s="260"/>
      <c r="AR432" s="260"/>
      <c r="AS432" s="260"/>
      <c r="AT432" s="260"/>
      <c r="AU432" s="260"/>
      <c r="AV432" s="260"/>
      <c r="AW432" s="260"/>
      <c r="AX432" s="260"/>
      <c r="AY432" s="260"/>
      <c r="AZ432" s="260"/>
      <c r="BA432" s="260"/>
      <c r="BB432" s="260"/>
      <c r="BC432" s="260"/>
      <c r="BD432" s="260"/>
      <c r="BE432" s="260"/>
      <c r="BF432" s="260"/>
      <c r="BG432" s="210"/>
      <c r="BH432" s="210"/>
      <c r="BI432" s="210"/>
    </row>
    <row r="433" spans="1:61" x14ac:dyDescent="0.25">
      <c r="A433" s="171" t="s">
        <v>91</v>
      </c>
      <c r="B433" s="164"/>
      <c r="C433" s="299" t="s">
        <v>628</v>
      </c>
      <c r="D433" s="166"/>
      <c r="E433" s="168"/>
      <c r="F433" s="167"/>
      <c r="G433" s="168"/>
      <c r="AO433" s="260"/>
      <c r="AP433" s="260"/>
      <c r="AQ433" s="260"/>
      <c r="AR433" s="260"/>
      <c r="AS433" s="260"/>
      <c r="AT433" s="260"/>
      <c r="AU433" s="260"/>
      <c r="AV433" s="260"/>
      <c r="AW433" s="260"/>
      <c r="AX433" s="260"/>
      <c r="AY433" s="260"/>
      <c r="AZ433" s="260"/>
      <c r="BA433" s="260"/>
      <c r="BB433" s="260"/>
      <c r="BC433" s="260"/>
      <c r="BD433" s="260"/>
      <c r="BE433" s="260"/>
      <c r="BF433" s="260"/>
      <c r="BG433" s="210"/>
      <c r="BH433" s="210"/>
      <c r="BI433" s="210"/>
    </row>
    <row r="434" spans="1:61" x14ac:dyDescent="0.25">
      <c r="A434" s="171" t="s">
        <v>91</v>
      </c>
      <c r="B434" s="164"/>
      <c r="C434" s="299" t="s">
        <v>628</v>
      </c>
      <c r="D434" s="166"/>
      <c r="E434" s="168"/>
      <c r="F434" s="167"/>
      <c r="G434" s="168"/>
      <c r="AO434" s="260"/>
      <c r="AP434" s="260"/>
      <c r="AQ434" s="260"/>
      <c r="AR434" s="260"/>
      <c r="AS434" s="260"/>
      <c r="AT434" s="260"/>
      <c r="AU434" s="260"/>
      <c r="AV434" s="260"/>
      <c r="AW434" s="260"/>
      <c r="AX434" s="260"/>
      <c r="AY434" s="260"/>
      <c r="AZ434" s="260"/>
      <c r="BA434" s="260"/>
      <c r="BB434" s="260"/>
      <c r="BC434" s="260"/>
      <c r="BD434" s="260"/>
      <c r="BE434" s="260"/>
      <c r="BF434" s="260"/>
      <c r="BG434" s="210"/>
      <c r="BH434" s="210"/>
      <c r="BI434" s="210"/>
    </row>
    <row r="435" spans="1:61" x14ac:dyDescent="0.25">
      <c r="A435" s="171" t="s">
        <v>91</v>
      </c>
      <c r="B435" s="164"/>
      <c r="C435" s="299" t="s">
        <v>628</v>
      </c>
      <c r="D435" s="166"/>
      <c r="E435" s="168"/>
      <c r="F435" s="167"/>
      <c r="G435" s="168"/>
      <c r="AO435" s="260"/>
      <c r="AP435" s="260"/>
      <c r="AQ435" s="260"/>
      <c r="AR435" s="260"/>
      <c r="AS435" s="260"/>
      <c r="AT435" s="260"/>
      <c r="AU435" s="260"/>
      <c r="AV435" s="260"/>
      <c r="AW435" s="260"/>
      <c r="AX435" s="260"/>
      <c r="AY435" s="260"/>
      <c r="AZ435" s="260"/>
      <c r="BA435" s="260"/>
      <c r="BB435" s="260"/>
      <c r="BC435" s="260"/>
      <c r="BD435" s="260"/>
      <c r="BE435" s="260"/>
      <c r="BF435" s="260"/>
      <c r="BG435" s="210"/>
      <c r="BH435" s="210"/>
      <c r="BI435" s="210"/>
    </row>
    <row r="436" spans="1:61" x14ac:dyDescent="0.25">
      <c r="A436" s="171" t="s">
        <v>91</v>
      </c>
      <c r="B436" s="164"/>
      <c r="C436" s="299" t="s">
        <v>628</v>
      </c>
      <c r="D436" s="166"/>
      <c r="E436" s="168"/>
      <c r="F436" s="167"/>
      <c r="G436" s="168"/>
      <c r="AO436" s="260"/>
      <c r="AP436" s="260"/>
      <c r="AQ436" s="260"/>
      <c r="AR436" s="260"/>
      <c r="AS436" s="260"/>
      <c r="AT436" s="260"/>
      <c r="AU436" s="260"/>
      <c r="AV436" s="260"/>
      <c r="AW436" s="260"/>
      <c r="AX436" s="260"/>
      <c r="AY436" s="260"/>
      <c r="AZ436" s="260"/>
      <c r="BA436" s="260"/>
      <c r="BB436" s="260"/>
      <c r="BC436" s="260"/>
      <c r="BD436" s="260"/>
      <c r="BE436" s="260"/>
      <c r="BF436" s="260"/>
      <c r="BG436" s="210"/>
      <c r="BH436" s="210"/>
      <c r="BI436" s="210"/>
    </row>
    <row r="437" spans="1:61" x14ac:dyDescent="0.25">
      <c r="A437" s="171" t="s">
        <v>91</v>
      </c>
      <c r="B437" s="164"/>
      <c r="C437" s="299" t="s">
        <v>628</v>
      </c>
      <c r="D437" s="166"/>
      <c r="E437" s="168"/>
      <c r="F437" s="167"/>
      <c r="G437" s="168"/>
      <c r="AO437" s="260"/>
      <c r="AP437" s="260"/>
      <c r="AQ437" s="260"/>
      <c r="AR437" s="260"/>
      <c r="AS437" s="260"/>
      <c r="AT437" s="260"/>
      <c r="AU437" s="260"/>
      <c r="AV437" s="260"/>
      <c r="AW437" s="260"/>
      <c r="AX437" s="260"/>
      <c r="AY437" s="260"/>
      <c r="AZ437" s="260"/>
      <c r="BA437" s="260"/>
      <c r="BB437" s="260"/>
      <c r="BC437" s="260"/>
      <c r="BD437" s="260"/>
      <c r="BE437" s="260"/>
      <c r="BF437" s="260"/>
      <c r="BG437" s="210"/>
      <c r="BH437" s="210"/>
      <c r="BI437" s="210"/>
    </row>
    <row r="438" spans="1:61" x14ac:dyDescent="0.25">
      <c r="A438" s="171" t="s">
        <v>91</v>
      </c>
      <c r="B438" s="164"/>
      <c r="C438" s="299" t="s">
        <v>628</v>
      </c>
      <c r="D438" s="166"/>
      <c r="E438" s="168"/>
      <c r="F438" s="167"/>
      <c r="G438" s="168"/>
      <c r="AO438" s="260"/>
      <c r="AP438" s="260"/>
      <c r="AQ438" s="260"/>
      <c r="AR438" s="260"/>
      <c r="AS438" s="260"/>
      <c r="AT438" s="260"/>
      <c r="AU438" s="260"/>
      <c r="AV438" s="260"/>
      <c r="AW438" s="260"/>
      <c r="AX438" s="260"/>
      <c r="AY438" s="260"/>
      <c r="AZ438" s="260"/>
      <c r="BA438" s="260"/>
      <c r="BB438" s="260"/>
      <c r="BC438" s="260"/>
      <c r="BD438" s="260"/>
      <c r="BE438" s="260"/>
      <c r="BF438" s="260"/>
      <c r="BG438" s="210"/>
      <c r="BH438" s="210"/>
      <c r="BI438" s="210"/>
    </row>
    <row r="439" spans="1:61" x14ac:dyDescent="0.25">
      <c r="A439" s="171" t="s">
        <v>91</v>
      </c>
      <c r="B439" s="164"/>
      <c r="C439" s="299" t="s">
        <v>628</v>
      </c>
      <c r="D439" s="166"/>
      <c r="E439" s="168"/>
      <c r="F439" s="167"/>
      <c r="G439" s="168"/>
      <c r="AO439" s="260"/>
      <c r="AP439" s="260"/>
      <c r="AQ439" s="260"/>
      <c r="AR439" s="260"/>
      <c r="AS439" s="260"/>
      <c r="AT439" s="260"/>
      <c r="AU439" s="260"/>
      <c r="AV439" s="260"/>
      <c r="AW439" s="260"/>
      <c r="AX439" s="260"/>
      <c r="AY439" s="260"/>
      <c r="AZ439" s="260"/>
      <c r="BA439" s="260"/>
      <c r="BB439" s="260"/>
      <c r="BC439" s="260"/>
      <c r="BD439" s="260"/>
      <c r="BE439" s="260"/>
      <c r="BF439" s="260"/>
      <c r="BG439" s="210"/>
      <c r="BH439" s="210"/>
      <c r="BI439" s="210"/>
    </row>
    <row r="440" spans="1:61" x14ac:dyDescent="0.25">
      <c r="A440" s="171" t="s">
        <v>91</v>
      </c>
      <c r="B440" s="164"/>
      <c r="C440" s="299" t="s">
        <v>628</v>
      </c>
      <c r="D440" s="166"/>
      <c r="E440" s="168"/>
      <c r="F440" s="167"/>
      <c r="G440" s="168"/>
      <c r="AO440" s="260"/>
      <c r="AP440" s="260"/>
      <c r="AQ440" s="260"/>
      <c r="AR440" s="260"/>
      <c r="AS440" s="260"/>
      <c r="AT440" s="260"/>
      <c r="AU440" s="260"/>
      <c r="AV440" s="260"/>
      <c r="AW440" s="260"/>
      <c r="AX440" s="260"/>
      <c r="AY440" s="260"/>
      <c r="AZ440" s="260"/>
      <c r="BA440" s="260"/>
      <c r="BB440" s="260"/>
      <c r="BC440" s="260"/>
      <c r="BD440" s="260"/>
      <c r="BE440" s="260"/>
      <c r="BF440" s="260"/>
      <c r="BG440" s="210"/>
      <c r="BH440" s="210"/>
      <c r="BI440" s="210"/>
    </row>
    <row r="441" spans="1:61" x14ac:dyDescent="0.25">
      <c r="A441" s="171" t="s">
        <v>91</v>
      </c>
      <c r="B441" s="164"/>
      <c r="C441" s="299" t="s">
        <v>628</v>
      </c>
      <c r="D441" s="166"/>
      <c r="E441" s="168"/>
      <c r="F441" s="167"/>
      <c r="G441" s="168"/>
      <c r="AO441" s="260"/>
      <c r="AP441" s="260"/>
      <c r="AQ441" s="260"/>
      <c r="AR441" s="260"/>
      <c r="AS441" s="260"/>
      <c r="AT441" s="260"/>
      <c r="AU441" s="260"/>
      <c r="AV441" s="260"/>
      <c r="AW441" s="260"/>
      <c r="AX441" s="260"/>
      <c r="AY441" s="260"/>
      <c r="AZ441" s="260"/>
      <c r="BA441" s="260"/>
      <c r="BB441" s="260"/>
      <c r="BC441" s="260"/>
      <c r="BD441" s="260"/>
      <c r="BE441" s="260"/>
      <c r="BF441" s="260"/>
      <c r="BG441" s="210"/>
      <c r="BH441" s="210"/>
      <c r="BI441" s="210"/>
    </row>
    <row r="442" spans="1:61" x14ac:dyDescent="0.25">
      <c r="A442" s="171" t="s">
        <v>91</v>
      </c>
      <c r="B442" s="164"/>
      <c r="C442" s="299" t="s">
        <v>628</v>
      </c>
      <c r="D442" s="166"/>
      <c r="E442" s="168"/>
      <c r="F442" s="167"/>
      <c r="G442" s="168"/>
      <c r="AO442" s="260"/>
      <c r="AP442" s="260"/>
      <c r="AQ442" s="260"/>
      <c r="AR442" s="260"/>
      <c r="AS442" s="260"/>
      <c r="AT442" s="260"/>
      <c r="AU442" s="260"/>
      <c r="AV442" s="260"/>
      <c r="AW442" s="260"/>
      <c r="AX442" s="260"/>
      <c r="AY442" s="260"/>
      <c r="AZ442" s="260"/>
      <c r="BA442" s="260"/>
      <c r="BB442" s="260"/>
      <c r="BC442" s="260"/>
      <c r="BD442" s="260"/>
      <c r="BE442" s="260"/>
      <c r="BF442" s="260"/>
      <c r="BG442" s="210"/>
      <c r="BH442" s="210"/>
      <c r="BI442" s="210"/>
    </row>
    <row r="443" spans="1:61" x14ac:dyDescent="0.25">
      <c r="A443" s="171" t="s">
        <v>91</v>
      </c>
      <c r="B443" s="164"/>
      <c r="C443" s="299" t="s">
        <v>628</v>
      </c>
      <c r="D443" s="166"/>
      <c r="E443" s="168"/>
      <c r="F443" s="167"/>
      <c r="G443" s="168"/>
      <c r="AO443" s="260"/>
      <c r="AP443" s="260"/>
      <c r="AQ443" s="260"/>
      <c r="AR443" s="260"/>
      <c r="AS443" s="260"/>
      <c r="AT443" s="260"/>
      <c r="AU443" s="260"/>
      <c r="AV443" s="260"/>
      <c r="AW443" s="260"/>
      <c r="AX443" s="260"/>
      <c r="AY443" s="260"/>
      <c r="AZ443" s="260"/>
      <c r="BA443" s="260"/>
      <c r="BB443" s="260"/>
      <c r="BC443" s="260"/>
      <c r="BD443" s="260"/>
      <c r="BE443" s="260"/>
      <c r="BF443" s="260"/>
      <c r="BG443" s="210"/>
      <c r="BH443" s="210"/>
      <c r="BI443" s="210"/>
    </row>
    <row r="444" spans="1:61" x14ac:dyDescent="0.25">
      <c r="A444" s="171" t="s">
        <v>91</v>
      </c>
      <c r="B444" s="164"/>
      <c r="C444" s="299" t="s">
        <v>628</v>
      </c>
      <c r="D444" s="166"/>
      <c r="E444" s="168"/>
      <c r="F444" s="167"/>
      <c r="G444" s="168"/>
      <c r="AO444" s="260"/>
      <c r="AP444" s="260"/>
      <c r="AQ444" s="260"/>
      <c r="AR444" s="260"/>
      <c r="AS444" s="260"/>
      <c r="AT444" s="260"/>
      <c r="AU444" s="260"/>
      <c r="AV444" s="260"/>
      <c r="AW444" s="260"/>
      <c r="AX444" s="260"/>
      <c r="AY444" s="260"/>
      <c r="AZ444" s="260"/>
      <c r="BA444" s="260"/>
      <c r="BB444" s="260"/>
      <c r="BC444" s="260"/>
      <c r="BD444" s="260"/>
      <c r="BE444" s="260"/>
      <c r="BF444" s="260"/>
      <c r="BG444" s="210"/>
      <c r="BH444" s="210"/>
      <c r="BI444" s="210"/>
    </row>
    <row r="445" spans="1:61" x14ac:dyDescent="0.25">
      <c r="A445" s="171" t="s">
        <v>91</v>
      </c>
      <c r="B445" s="164"/>
      <c r="C445" s="299" t="s">
        <v>628</v>
      </c>
      <c r="D445" s="166"/>
      <c r="E445" s="168"/>
      <c r="F445" s="167"/>
      <c r="G445" s="168"/>
      <c r="AO445" s="260"/>
      <c r="AP445" s="260"/>
      <c r="AQ445" s="260"/>
      <c r="AR445" s="260"/>
      <c r="AS445" s="260"/>
      <c r="AT445" s="260"/>
      <c r="AU445" s="260"/>
      <c r="AV445" s="260"/>
      <c r="AW445" s="260"/>
      <c r="AX445" s="260"/>
      <c r="AY445" s="260"/>
      <c r="AZ445" s="260"/>
      <c r="BA445" s="260"/>
      <c r="BB445" s="260"/>
      <c r="BC445" s="260"/>
      <c r="BD445" s="260"/>
      <c r="BE445" s="260"/>
      <c r="BF445" s="260"/>
      <c r="BG445" s="210"/>
      <c r="BH445" s="210"/>
      <c r="BI445" s="210"/>
    </row>
    <row r="446" spans="1:61" x14ac:dyDescent="0.25">
      <c r="A446" s="171" t="s">
        <v>91</v>
      </c>
      <c r="B446" s="164"/>
      <c r="C446" s="299" t="s">
        <v>628</v>
      </c>
      <c r="D446" s="166"/>
      <c r="E446" s="168"/>
      <c r="F446" s="167"/>
      <c r="G446" s="168"/>
      <c r="AO446" s="260"/>
      <c r="AP446" s="260"/>
      <c r="AQ446" s="260"/>
      <c r="AR446" s="260"/>
      <c r="AS446" s="260"/>
      <c r="AT446" s="260"/>
      <c r="AU446" s="260"/>
      <c r="AV446" s="260"/>
      <c r="AW446" s="260"/>
      <c r="AX446" s="260"/>
      <c r="AY446" s="260"/>
      <c r="AZ446" s="260"/>
      <c r="BA446" s="260"/>
      <c r="BB446" s="260"/>
      <c r="BC446" s="260"/>
      <c r="BD446" s="260"/>
      <c r="BE446" s="260"/>
      <c r="BF446" s="260"/>
      <c r="BG446" s="210"/>
      <c r="BH446" s="210"/>
      <c r="BI446" s="210"/>
    </row>
    <row r="447" spans="1:61" x14ac:dyDescent="0.25">
      <c r="A447" s="171" t="s">
        <v>91</v>
      </c>
      <c r="B447" s="164"/>
      <c r="C447" s="299" t="s">
        <v>628</v>
      </c>
      <c r="D447" s="166"/>
      <c r="E447" s="168"/>
      <c r="F447" s="167"/>
      <c r="G447" s="168"/>
      <c r="AO447" s="260"/>
      <c r="AP447" s="260"/>
      <c r="AQ447" s="260"/>
      <c r="AR447" s="260"/>
      <c r="AS447" s="260"/>
      <c r="AT447" s="260"/>
      <c r="AU447" s="260"/>
      <c r="AV447" s="260"/>
      <c r="AW447" s="260"/>
      <c r="AX447" s="260"/>
      <c r="AY447" s="260"/>
      <c r="AZ447" s="260"/>
      <c r="BA447" s="260"/>
      <c r="BB447" s="260"/>
      <c r="BC447" s="260"/>
      <c r="BD447" s="260"/>
      <c r="BE447" s="260"/>
      <c r="BF447" s="260"/>
      <c r="BG447" s="210"/>
      <c r="BH447" s="210"/>
      <c r="BI447" s="210"/>
    </row>
    <row r="448" spans="1:61" x14ac:dyDescent="0.25">
      <c r="A448" s="171" t="s">
        <v>91</v>
      </c>
      <c r="B448" s="164"/>
      <c r="C448" s="299" t="s">
        <v>628</v>
      </c>
      <c r="D448" s="166"/>
      <c r="E448" s="168"/>
      <c r="F448" s="167"/>
      <c r="G448" s="168"/>
      <c r="AO448" s="260"/>
      <c r="AP448" s="260"/>
      <c r="AQ448" s="260"/>
      <c r="AR448" s="260"/>
      <c r="AS448" s="260"/>
      <c r="AT448" s="260"/>
      <c r="AU448" s="260"/>
      <c r="AV448" s="260"/>
      <c r="AW448" s="260"/>
      <c r="AX448" s="260"/>
      <c r="AY448" s="260"/>
      <c r="AZ448" s="260"/>
      <c r="BA448" s="260"/>
      <c r="BB448" s="260"/>
      <c r="BC448" s="260"/>
      <c r="BD448" s="260"/>
      <c r="BE448" s="260"/>
      <c r="BF448" s="260"/>
      <c r="BG448" s="210"/>
      <c r="BH448" s="210"/>
      <c r="BI448" s="210"/>
    </row>
    <row r="449" spans="1:61" x14ac:dyDescent="0.25">
      <c r="A449" s="171" t="s">
        <v>91</v>
      </c>
      <c r="B449" s="164"/>
      <c r="C449" s="299" t="s">
        <v>628</v>
      </c>
      <c r="D449" s="166"/>
      <c r="E449" s="168"/>
      <c r="F449" s="167"/>
      <c r="G449" s="168"/>
      <c r="AO449" s="260"/>
      <c r="AP449" s="260"/>
      <c r="AQ449" s="260"/>
      <c r="AR449" s="260"/>
      <c r="AS449" s="260"/>
      <c r="AT449" s="260"/>
      <c r="AU449" s="260"/>
      <c r="AV449" s="260"/>
      <c r="AW449" s="260"/>
      <c r="AX449" s="260"/>
      <c r="AY449" s="260"/>
      <c r="AZ449" s="260"/>
      <c r="BA449" s="260"/>
      <c r="BB449" s="260"/>
      <c r="BC449" s="260"/>
      <c r="BD449" s="260"/>
      <c r="BE449" s="260"/>
      <c r="BF449" s="260"/>
      <c r="BG449" s="210"/>
      <c r="BH449" s="210"/>
      <c r="BI449" s="210"/>
    </row>
    <row r="450" spans="1:61" x14ac:dyDescent="0.25">
      <c r="A450" s="171" t="s">
        <v>91</v>
      </c>
      <c r="B450" s="164"/>
      <c r="C450" s="299" t="s">
        <v>628</v>
      </c>
      <c r="D450" s="166"/>
      <c r="E450" s="168"/>
      <c r="F450" s="167"/>
      <c r="G450" s="168"/>
      <c r="AO450" s="260"/>
      <c r="AP450" s="260"/>
      <c r="AQ450" s="260"/>
      <c r="AR450" s="260"/>
      <c r="AS450" s="260"/>
      <c r="AT450" s="260"/>
      <c r="AU450" s="260"/>
      <c r="AV450" s="260"/>
      <c r="AW450" s="260"/>
      <c r="AX450" s="260"/>
      <c r="AY450" s="260"/>
      <c r="AZ450" s="260"/>
      <c r="BA450" s="260"/>
      <c r="BB450" s="260"/>
      <c r="BC450" s="260"/>
      <c r="BD450" s="260"/>
      <c r="BE450" s="260"/>
      <c r="BF450" s="260"/>
      <c r="BG450" s="210"/>
      <c r="BH450" s="210"/>
      <c r="BI450" s="210"/>
    </row>
    <row r="451" spans="1:61" x14ac:dyDescent="0.25">
      <c r="A451" s="171" t="s">
        <v>91</v>
      </c>
      <c r="B451" s="164"/>
      <c r="C451" s="299" t="s">
        <v>628</v>
      </c>
      <c r="D451" s="166"/>
      <c r="E451" s="168"/>
      <c r="F451" s="167"/>
      <c r="G451" s="168"/>
      <c r="AO451" s="260"/>
      <c r="AP451" s="260"/>
      <c r="AQ451" s="260"/>
      <c r="AR451" s="260"/>
      <c r="AS451" s="260"/>
      <c r="AT451" s="260"/>
      <c r="AU451" s="260"/>
      <c r="AV451" s="260"/>
      <c r="AW451" s="260"/>
      <c r="AX451" s="260"/>
      <c r="AY451" s="260"/>
      <c r="AZ451" s="260"/>
      <c r="BA451" s="260"/>
      <c r="BB451" s="260"/>
      <c r="BC451" s="260"/>
      <c r="BD451" s="260"/>
      <c r="BE451" s="260"/>
      <c r="BF451" s="260"/>
      <c r="BG451" s="210"/>
      <c r="BH451" s="210"/>
      <c r="BI451" s="210"/>
    </row>
    <row r="452" spans="1:61" x14ac:dyDescent="0.25">
      <c r="A452" s="171" t="s">
        <v>91</v>
      </c>
      <c r="B452" s="164"/>
      <c r="C452" s="299" t="s">
        <v>628</v>
      </c>
      <c r="D452" s="166"/>
      <c r="E452" s="168"/>
      <c r="F452" s="167"/>
      <c r="G452" s="168"/>
      <c r="AO452" s="260"/>
      <c r="AP452" s="260"/>
      <c r="AQ452" s="260"/>
      <c r="AR452" s="260"/>
      <c r="AS452" s="260"/>
      <c r="AT452" s="260"/>
      <c r="AU452" s="260"/>
      <c r="AV452" s="260"/>
      <c r="AW452" s="260"/>
      <c r="AX452" s="260"/>
      <c r="AY452" s="260"/>
      <c r="AZ452" s="260"/>
      <c r="BA452" s="260"/>
      <c r="BB452" s="260"/>
      <c r="BC452" s="260"/>
      <c r="BD452" s="260"/>
      <c r="BE452" s="260"/>
      <c r="BF452" s="260"/>
      <c r="BG452" s="210"/>
      <c r="BH452" s="210"/>
      <c r="BI452" s="210"/>
    </row>
    <row r="453" spans="1:61" x14ac:dyDescent="0.25">
      <c r="A453" s="171" t="s">
        <v>91</v>
      </c>
      <c r="B453" s="164"/>
      <c r="C453" s="299" t="s">
        <v>628</v>
      </c>
      <c r="D453" s="166"/>
      <c r="E453" s="168"/>
      <c r="F453" s="167"/>
      <c r="G453" s="168"/>
      <c r="AO453" s="260"/>
      <c r="AP453" s="260"/>
      <c r="AQ453" s="260"/>
      <c r="AR453" s="260"/>
      <c r="AS453" s="260"/>
      <c r="AT453" s="260"/>
      <c r="AU453" s="260"/>
      <c r="AV453" s="260"/>
      <c r="AW453" s="260"/>
      <c r="AX453" s="260"/>
      <c r="AY453" s="260"/>
      <c r="AZ453" s="260"/>
      <c r="BA453" s="260"/>
      <c r="BB453" s="260"/>
      <c r="BC453" s="260"/>
      <c r="BD453" s="260"/>
      <c r="BE453" s="260"/>
      <c r="BF453" s="260"/>
      <c r="BG453" s="210"/>
      <c r="BH453" s="210"/>
      <c r="BI453" s="210"/>
    </row>
    <row r="454" spans="1:61" x14ac:dyDescent="0.25">
      <c r="A454" s="171" t="s">
        <v>91</v>
      </c>
      <c r="B454" s="164"/>
      <c r="C454" s="299" t="s">
        <v>628</v>
      </c>
      <c r="D454" s="166"/>
      <c r="E454" s="168"/>
      <c r="F454" s="167"/>
      <c r="G454" s="168"/>
      <c r="AO454" s="260"/>
      <c r="AP454" s="260"/>
      <c r="AQ454" s="260"/>
      <c r="AR454" s="260"/>
      <c r="AS454" s="260"/>
      <c r="AT454" s="260"/>
      <c r="AU454" s="260"/>
      <c r="AV454" s="260"/>
      <c r="AW454" s="260"/>
      <c r="AX454" s="260"/>
      <c r="AY454" s="260"/>
      <c r="AZ454" s="260"/>
      <c r="BA454" s="260"/>
      <c r="BB454" s="260"/>
      <c r="BC454" s="260"/>
      <c r="BD454" s="260"/>
      <c r="BE454" s="260"/>
      <c r="BF454" s="260"/>
      <c r="BG454" s="210"/>
      <c r="BH454" s="210"/>
      <c r="BI454" s="210"/>
    </row>
    <row r="455" spans="1:61" x14ac:dyDescent="0.25">
      <c r="A455" s="171" t="s">
        <v>91</v>
      </c>
      <c r="B455" s="164"/>
      <c r="C455" s="299" t="s">
        <v>628</v>
      </c>
      <c r="D455" s="166"/>
      <c r="E455" s="168"/>
      <c r="F455" s="167"/>
      <c r="G455" s="168"/>
      <c r="AO455" s="260"/>
      <c r="AP455" s="260"/>
      <c r="AQ455" s="260"/>
      <c r="AR455" s="260"/>
      <c r="AS455" s="260"/>
      <c r="AT455" s="260"/>
      <c r="AU455" s="260"/>
      <c r="AV455" s="260"/>
      <c r="AW455" s="260"/>
      <c r="AX455" s="260"/>
      <c r="AY455" s="260"/>
      <c r="AZ455" s="260"/>
      <c r="BA455" s="260"/>
      <c r="BB455" s="260"/>
      <c r="BC455" s="260"/>
      <c r="BD455" s="260"/>
      <c r="BE455" s="260"/>
      <c r="BF455" s="260"/>
      <c r="BG455" s="210"/>
      <c r="BH455" s="210"/>
      <c r="BI455" s="210"/>
    </row>
    <row r="456" spans="1:61" x14ac:dyDescent="0.25">
      <c r="A456" s="171" t="s">
        <v>91</v>
      </c>
      <c r="B456" s="164"/>
      <c r="C456" s="299" t="s">
        <v>628</v>
      </c>
      <c r="D456" s="166"/>
      <c r="E456" s="168"/>
      <c r="F456" s="167"/>
      <c r="G456" s="168"/>
      <c r="AO456" s="260"/>
      <c r="AP456" s="260"/>
      <c r="AQ456" s="260"/>
      <c r="AR456" s="260"/>
      <c r="AS456" s="260"/>
      <c r="AT456" s="260"/>
      <c r="AU456" s="260"/>
      <c r="AV456" s="260"/>
      <c r="AW456" s="260"/>
      <c r="AX456" s="260"/>
      <c r="AY456" s="260"/>
      <c r="AZ456" s="260"/>
      <c r="BA456" s="260"/>
      <c r="BB456" s="260"/>
      <c r="BC456" s="260"/>
      <c r="BD456" s="260"/>
      <c r="BE456" s="260"/>
      <c r="BF456" s="260"/>
      <c r="BG456" s="210"/>
      <c r="BH456" s="210"/>
      <c r="BI456" s="210"/>
    </row>
    <row r="457" spans="1:61" x14ac:dyDescent="0.25">
      <c r="A457" s="171" t="s">
        <v>91</v>
      </c>
      <c r="B457" s="164"/>
      <c r="C457" s="299" t="s">
        <v>628</v>
      </c>
      <c r="D457" s="166"/>
      <c r="E457" s="168"/>
      <c r="F457" s="167"/>
      <c r="G457" s="168"/>
      <c r="AO457" s="260"/>
      <c r="AP457" s="260"/>
      <c r="AQ457" s="260"/>
      <c r="AR457" s="260"/>
      <c r="AS457" s="260"/>
      <c r="AT457" s="260"/>
      <c r="AU457" s="260"/>
      <c r="AV457" s="260"/>
      <c r="AW457" s="260"/>
      <c r="AX457" s="260"/>
      <c r="AY457" s="260"/>
      <c r="AZ457" s="260"/>
      <c r="BA457" s="260"/>
      <c r="BB457" s="260"/>
      <c r="BC457" s="260"/>
      <c r="BD457" s="260"/>
      <c r="BE457" s="260"/>
      <c r="BF457" s="260"/>
      <c r="BG457" s="210"/>
      <c r="BH457" s="210"/>
      <c r="BI457" s="210"/>
    </row>
    <row r="458" spans="1:61" x14ac:dyDescent="0.25">
      <c r="A458" s="171" t="s">
        <v>91</v>
      </c>
      <c r="B458" s="164"/>
      <c r="C458" s="299" t="s">
        <v>628</v>
      </c>
      <c r="D458" s="166"/>
      <c r="E458" s="168"/>
      <c r="F458" s="167"/>
      <c r="G458" s="168"/>
      <c r="AO458" s="260"/>
      <c r="AP458" s="260"/>
      <c r="AQ458" s="260"/>
      <c r="AR458" s="260"/>
      <c r="AS458" s="260"/>
      <c r="AT458" s="260"/>
      <c r="AU458" s="260"/>
      <c r="AV458" s="260"/>
      <c r="AW458" s="260"/>
      <c r="AX458" s="260"/>
      <c r="AY458" s="260"/>
      <c r="AZ458" s="260"/>
      <c r="BA458" s="260"/>
      <c r="BB458" s="260"/>
      <c r="BC458" s="260"/>
      <c r="BD458" s="260"/>
      <c r="BE458" s="260"/>
      <c r="BF458" s="260"/>
      <c r="BG458" s="210"/>
      <c r="BH458" s="210"/>
      <c r="BI458" s="210"/>
    </row>
    <row r="459" spans="1:61" x14ac:dyDescent="0.25">
      <c r="A459" s="171" t="s">
        <v>91</v>
      </c>
      <c r="B459" s="164"/>
      <c r="C459" s="299" t="s">
        <v>628</v>
      </c>
      <c r="D459" s="166"/>
      <c r="E459" s="168"/>
      <c r="F459" s="167"/>
      <c r="G459" s="168"/>
      <c r="AO459" s="260"/>
      <c r="AP459" s="260"/>
      <c r="AQ459" s="260"/>
      <c r="AR459" s="260"/>
      <c r="AS459" s="260"/>
      <c r="AT459" s="260"/>
      <c r="AU459" s="260"/>
      <c r="AV459" s="260"/>
      <c r="AW459" s="260"/>
      <c r="AX459" s="260"/>
      <c r="AY459" s="260"/>
      <c r="AZ459" s="260"/>
      <c r="BA459" s="260"/>
      <c r="BB459" s="260"/>
      <c r="BC459" s="260"/>
      <c r="BD459" s="260"/>
      <c r="BE459" s="260"/>
      <c r="BF459" s="260"/>
      <c r="BG459" s="210"/>
      <c r="BH459" s="210"/>
      <c r="BI459" s="210"/>
    </row>
    <row r="460" spans="1:61" x14ac:dyDescent="0.25">
      <c r="A460" s="171" t="s">
        <v>91</v>
      </c>
      <c r="B460" s="164"/>
      <c r="C460" s="299" t="s">
        <v>628</v>
      </c>
      <c r="D460" s="166"/>
      <c r="E460" s="168"/>
      <c r="F460" s="167"/>
      <c r="G460" s="168"/>
      <c r="AO460" s="260"/>
      <c r="AP460" s="260"/>
      <c r="AQ460" s="260"/>
      <c r="AR460" s="260"/>
      <c r="AS460" s="260"/>
      <c r="AT460" s="260"/>
      <c r="AU460" s="260"/>
      <c r="AV460" s="260"/>
      <c r="AW460" s="260"/>
      <c r="AX460" s="260"/>
      <c r="AY460" s="260"/>
      <c r="AZ460" s="260"/>
      <c r="BA460" s="260"/>
      <c r="BB460" s="260"/>
      <c r="BC460" s="260"/>
      <c r="BD460" s="260"/>
      <c r="BE460" s="260"/>
      <c r="BF460" s="260"/>
      <c r="BG460" s="210"/>
      <c r="BH460" s="210"/>
      <c r="BI460" s="210"/>
    </row>
    <row r="461" spans="1:61" x14ac:dyDescent="0.25">
      <c r="A461" s="171" t="s">
        <v>91</v>
      </c>
      <c r="B461" s="164"/>
      <c r="C461" s="299" t="s">
        <v>628</v>
      </c>
      <c r="D461" s="166"/>
      <c r="E461" s="168"/>
      <c r="F461" s="167"/>
      <c r="G461" s="168"/>
      <c r="AO461" s="260"/>
      <c r="AP461" s="260"/>
      <c r="AQ461" s="260"/>
      <c r="AR461" s="260"/>
      <c r="AS461" s="260"/>
      <c r="AT461" s="260"/>
      <c r="AU461" s="260"/>
      <c r="AV461" s="260"/>
      <c r="AW461" s="260"/>
      <c r="AX461" s="260"/>
      <c r="AY461" s="260"/>
      <c r="AZ461" s="260"/>
      <c r="BA461" s="260"/>
      <c r="BB461" s="260"/>
      <c r="BC461" s="260"/>
      <c r="BD461" s="260"/>
      <c r="BE461" s="260"/>
      <c r="BF461" s="260"/>
      <c r="BG461" s="210"/>
      <c r="BH461" s="210"/>
      <c r="BI461" s="210"/>
    </row>
    <row r="462" spans="1:61" x14ac:dyDescent="0.25">
      <c r="A462" s="171" t="s">
        <v>91</v>
      </c>
      <c r="B462" s="164"/>
      <c r="C462" s="299" t="s">
        <v>628</v>
      </c>
      <c r="D462" s="166"/>
      <c r="E462" s="168"/>
      <c r="F462" s="167"/>
      <c r="G462" s="168"/>
      <c r="AO462" s="260"/>
      <c r="AP462" s="260"/>
      <c r="AQ462" s="260"/>
      <c r="AR462" s="260"/>
      <c r="AS462" s="260"/>
      <c r="AT462" s="260"/>
      <c r="AU462" s="260"/>
      <c r="AV462" s="260"/>
      <c r="AW462" s="260"/>
      <c r="AX462" s="260"/>
      <c r="AY462" s="260"/>
      <c r="AZ462" s="260"/>
      <c r="BA462" s="260"/>
      <c r="BB462" s="260"/>
      <c r="BC462" s="260"/>
      <c r="BD462" s="260"/>
      <c r="BE462" s="260"/>
      <c r="BF462" s="260"/>
      <c r="BG462" s="210"/>
      <c r="BH462" s="210"/>
      <c r="BI462" s="210"/>
    </row>
    <row r="463" spans="1:61" x14ac:dyDescent="0.25">
      <c r="A463" s="171" t="s">
        <v>91</v>
      </c>
      <c r="B463" s="164"/>
      <c r="C463" s="299" t="s">
        <v>628</v>
      </c>
      <c r="D463" s="166"/>
      <c r="E463" s="168"/>
      <c r="F463" s="167"/>
      <c r="G463" s="168"/>
      <c r="AO463" s="260"/>
      <c r="AP463" s="260"/>
      <c r="AQ463" s="260"/>
      <c r="AR463" s="260"/>
      <c r="AS463" s="260"/>
      <c r="AT463" s="260"/>
      <c r="AU463" s="260"/>
      <c r="AV463" s="260"/>
      <c r="AW463" s="260"/>
      <c r="AX463" s="260"/>
      <c r="AY463" s="260"/>
      <c r="AZ463" s="260"/>
      <c r="BA463" s="260"/>
      <c r="BB463" s="260"/>
      <c r="BC463" s="260"/>
      <c r="BD463" s="260"/>
      <c r="BE463" s="260"/>
      <c r="BF463" s="260"/>
      <c r="BG463" s="210"/>
      <c r="BH463" s="210"/>
      <c r="BI463" s="210"/>
    </row>
    <row r="464" spans="1:61" x14ac:dyDescent="0.25">
      <c r="A464" s="171" t="s">
        <v>91</v>
      </c>
      <c r="B464" s="164"/>
      <c r="C464" s="299" t="s">
        <v>628</v>
      </c>
      <c r="D464" s="166"/>
      <c r="E464" s="168"/>
      <c r="F464" s="167"/>
      <c r="G464" s="168"/>
      <c r="AO464" s="260"/>
      <c r="AP464" s="260"/>
      <c r="AQ464" s="260"/>
      <c r="AR464" s="260"/>
      <c r="AS464" s="260"/>
      <c r="AT464" s="260"/>
      <c r="AU464" s="260"/>
      <c r="AV464" s="260"/>
      <c r="AW464" s="260"/>
      <c r="AX464" s="260"/>
      <c r="AY464" s="260"/>
      <c r="AZ464" s="260"/>
      <c r="BA464" s="260"/>
      <c r="BB464" s="260"/>
      <c r="BC464" s="260"/>
      <c r="BD464" s="260"/>
      <c r="BE464" s="260"/>
      <c r="BF464" s="260"/>
      <c r="BG464" s="210"/>
      <c r="BH464" s="210"/>
      <c r="BI464" s="210"/>
    </row>
    <row r="465" spans="1:61" x14ac:dyDescent="0.25">
      <c r="A465" s="171" t="s">
        <v>91</v>
      </c>
      <c r="B465" s="164"/>
      <c r="C465" s="299" t="s">
        <v>628</v>
      </c>
      <c r="D465" s="166"/>
      <c r="E465" s="168"/>
      <c r="F465" s="167"/>
      <c r="G465" s="168"/>
      <c r="AO465" s="260"/>
      <c r="AP465" s="260"/>
      <c r="AQ465" s="260"/>
      <c r="AR465" s="260"/>
      <c r="AS465" s="260"/>
      <c r="AT465" s="260"/>
      <c r="AU465" s="260"/>
      <c r="AV465" s="260"/>
      <c r="AW465" s="260"/>
      <c r="AX465" s="260"/>
      <c r="AY465" s="260"/>
      <c r="AZ465" s="260"/>
      <c r="BA465" s="260"/>
      <c r="BB465" s="260"/>
      <c r="BC465" s="260"/>
      <c r="BD465" s="260"/>
      <c r="BE465" s="260"/>
      <c r="BF465" s="260"/>
      <c r="BG465" s="210"/>
      <c r="BH465" s="210"/>
      <c r="BI465" s="210"/>
    </row>
    <row r="466" spans="1:61" x14ac:dyDescent="0.25">
      <c r="A466" s="171" t="s">
        <v>91</v>
      </c>
      <c r="B466" s="164"/>
      <c r="C466" s="299" t="s">
        <v>628</v>
      </c>
      <c r="D466" s="166"/>
      <c r="E466" s="168"/>
      <c r="F466" s="167"/>
      <c r="G466" s="168"/>
      <c r="AO466" s="260"/>
      <c r="AP466" s="260"/>
      <c r="AQ466" s="260"/>
      <c r="AR466" s="260"/>
      <c r="AS466" s="260"/>
      <c r="AT466" s="260"/>
      <c r="AU466" s="260"/>
      <c r="AV466" s="260"/>
      <c r="AW466" s="260"/>
      <c r="AX466" s="260"/>
      <c r="AY466" s="260"/>
      <c r="AZ466" s="260"/>
      <c r="BA466" s="260"/>
      <c r="BB466" s="260"/>
      <c r="BC466" s="260"/>
      <c r="BD466" s="260"/>
      <c r="BE466" s="260"/>
      <c r="BF466" s="260"/>
      <c r="BG466" s="210"/>
      <c r="BH466" s="210"/>
      <c r="BI466" s="210"/>
    </row>
    <row r="467" spans="1:61" x14ac:dyDescent="0.25">
      <c r="A467" s="171" t="s">
        <v>91</v>
      </c>
      <c r="B467" s="164"/>
      <c r="C467" s="299" t="s">
        <v>628</v>
      </c>
      <c r="D467" s="166"/>
      <c r="E467" s="168"/>
      <c r="F467" s="167"/>
      <c r="G467" s="168"/>
      <c r="AO467" s="260"/>
      <c r="AP467" s="260"/>
      <c r="AQ467" s="260"/>
      <c r="AR467" s="260"/>
      <c r="AS467" s="260"/>
      <c r="AT467" s="260"/>
      <c r="AU467" s="260"/>
      <c r="AV467" s="260"/>
      <c r="AW467" s="260"/>
      <c r="AX467" s="260"/>
      <c r="AY467" s="260"/>
      <c r="AZ467" s="260"/>
      <c r="BA467" s="260"/>
      <c r="BB467" s="260"/>
      <c r="BC467" s="260"/>
      <c r="BD467" s="260"/>
      <c r="BE467" s="260"/>
      <c r="BF467" s="260"/>
      <c r="BG467" s="210"/>
      <c r="BH467" s="210"/>
      <c r="BI467" s="210"/>
    </row>
    <row r="468" spans="1:61" x14ac:dyDescent="0.25">
      <c r="A468" s="171" t="s">
        <v>91</v>
      </c>
      <c r="B468" s="164"/>
      <c r="C468" s="299" t="s">
        <v>628</v>
      </c>
      <c r="D468" s="166"/>
      <c r="E468" s="168"/>
      <c r="F468" s="167"/>
      <c r="G468" s="168"/>
      <c r="AO468" s="260"/>
      <c r="AP468" s="260"/>
      <c r="AQ468" s="260"/>
      <c r="AR468" s="260"/>
      <c r="AS468" s="260"/>
      <c r="AT468" s="260"/>
      <c r="AU468" s="260"/>
      <c r="AV468" s="260"/>
      <c r="AW468" s="260"/>
      <c r="AX468" s="260"/>
      <c r="AY468" s="260"/>
      <c r="AZ468" s="260"/>
      <c r="BA468" s="260"/>
      <c r="BB468" s="260"/>
      <c r="BC468" s="260"/>
      <c r="BD468" s="260"/>
      <c r="BE468" s="260"/>
      <c r="BF468" s="260"/>
      <c r="BG468" s="210"/>
      <c r="BH468" s="210"/>
      <c r="BI468" s="210"/>
    </row>
    <row r="469" spans="1:61" x14ac:dyDescent="0.25">
      <c r="A469" s="171" t="s">
        <v>91</v>
      </c>
      <c r="B469" s="164"/>
      <c r="C469" s="299" t="s">
        <v>628</v>
      </c>
      <c r="D469" s="166"/>
      <c r="E469" s="168"/>
      <c r="F469" s="167"/>
      <c r="G469" s="168"/>
      <c r="AO469" s="260"/>
      <c r="AP469" s="260"/>
      <c r="AQ469" s="260"/>
      <c r="AR469" s="260"/>
      <c r="AS469" s="260"/>
      <c r="AT469" s="260"/>
      <c r="AU469" s="260"/>
      <c r="AV469" s="260"/>
      <c r="AW469" s="260"/>
      <c r="AX469" s="260"/>
      <c r="AY469" s="260"/>
      <c r="AZ469" s="260"/>
      <c r="BA469" s="260"/>
      <c r="BB469" s="260"/>
      <c r="BC469" s="260"/>
      <c r="BD469" s="260"/>
      <c r="BE469" s="260"/>
      <c r="BF469" s="260"/>
      <c r="BG469" s="210"/>
      <c r="BH469" s="210"/>
      <c r="BI469" s="210"/>
    </row>
    <row r="470" spans="1:61" x14ac:dyDescent="0.25">
      <c r="A470" s="171" t="s">
        <v>91</v>
      </c>
      <c r="B470" s="164"/>
      <c r="C470" s="299" t="s">
        <v>628</v>
      </c>
      <c r="D470" s="166"/>
      <c r="E470" s="168"/>
      <c r="F470" s="167"/>
      <c r="G470" s="168"/>
      <c r="AO470" s="260"/>
      <c r="AP470" s="260"/>
      <c r="AQ470" s="260"/>
      <c r="AR470" s="260"/>
      <c r="AS470" s="260"/>
      <c r="AT470" s="260"/>
      <c r="AU470" s="260"/>
      <c r="AV470" s="260"/>
      <c r="AW470" s="260"/>
      <c r="AX470" s="260"/>
      <c r="AY470" s="260"/>
      <c r="AZ470" s="260"/>
      <c r="BA470" s="260"/>
      <c r="BB470" s="260"/>
      <c r="BC470" s="260"/>
      <c r="BD470" s="260"/>
      <c r="BE470" s="260"/>
      <c r="BF470" s="260"/>
      <c r="BG470" s="210"/>
      <c r="BH470" s="210"/>
      <c r="BI470" s="210"/>
    </row>
    <row r="471" spans="1:61" x14ac:dyDescent="0.25">
      <c r="A471" s="171" t="s">
        <v>91</v>
      </c>
      <c r="B471" s="164"/>
      <c r="C471" s="299" t="s">
        <v>628</v>
      </c>
      <c r="D471" s="166"/>
      <c r="E471" s="168"/>
      <c r="F471" s="167"/>
      <c r="G471" s="168"/>
      <c r="AO471" s="260"/>
      <c r="AP471" s="260"/>
      <c r="AQ471" s="260"/>
      <c r="AR471" s="260"/>
      <c r="AS471" s="260"/>
      <c r="AT471" s="260"/>
      <c r="AU471" s="260"/>
      <c r="AV471" s="260"/>
      <c r="AW471" s="260"/>
      <c r="AX471" s="260"/>
      <c r="AY471" s="260"/>
      <c r="AZ471" s="260"/>
      <c r="BA471" s="260"/>
      <c r="BB471" s="260"/>
      <c r="BC471" s="260"/>
      <c r="BD471" s="260"/>
      <c r="BE471" s="260"/>
      <c r="BF471" s="260"/>
      <c r="BG471" s="210"/>
      <c r="BH471" s="210"/>
      <c r="BI471" s="210"/>
    </row>
    <row r="472" spans="1:61" x14ac:dyDescent="0.25">
      <c r="A472" s="171" t="s">
        <v>91</v>
      </c>
      <c r="B472" s="164"/>
      <c r="C472" s="299" t="s">
        <v>628</v>
      </c>
      <c r="D472" s="166"/>
      <c r="E472" s="168"/>
      <c r="F472" s="167"/>
      <c r="G472" s="168"/>
      <c r="AO472" s="260"/>
      <c r="AP472" s="260"/>
      <c r="AQ472" s="260"/>
      <c r="AR472" s="260"/>
      <c r="AS472" s="260"/>
      <c r="AT472" s="260"/>
      <c r="AU472" s="260"/>
      <c r="AV472" s="260"/>
      <c r="AW472" s="260"/>
      <c r="AX472" s="260"/>
      <c r="AY472" s="260"/>
      <c r="AZ472" s="260"/>
      <c r="BA472" s="260"/>
      <c r="BB472" s="260"/>
      <c r="BC472" s="260"/>
      <c r="BD472" s="260"/>
      <c r="BE472" s="260"/>
      <c r="BF472" s="260"/>
      <c r="BG472" s="210"/>
      <c r="BH472" s="210"/>
      <c r="BI472" s="210"/>
    </row>
    <row r="473" spans="1:61" x14ac:dyDescent="0.25">
      <c r="A473" s="171" t="s">
        <v>91</v>
      </c>
      <c r="B473" s="164"/>
      <c r="C473" s="299" t="s">
        <v>628</v>
      </c>
      <c r="D473" s="166"/>
      <c r="E473" s="168"/>
      <c r="F473" s="167"/>
      <c r="G473" s="168"/>
      <c r="AO473" s="260"/>
      <c r="AP473" s="260"/>
      <c r="AQ473" s="260"/>
      <c r="AR473" s="260"/>
      <c r="AS473" s="260"/>
      <c r="AT473" s="260"/>
      <c r="AU473" s="260"/>
      <c r="AV473" s="260"/>
      <c r="AW473" s="260"/>
      <c r="AX473" s="260"/>
      <c r="AY473" s="260"/>
      <c r="AZ473" s="260"/>
      <c r="BA473" s="260"/>
      <c r="BB473" s="260"/>
      <c r="BC473" s="260"/>
      <c r="BD473" s="260"/>
      <c r="BE473" s="260"/>
      <c r="BF473" s="260"/>
      <c r="BG473" s="210"/>
      <c r="BH473" s="210"/>
      <c r="BI473" s="210"/>
    </row>
    <row r="474" spans="1:61" x14ac:dyDescent="0.25">
      <c r="A474" s="171" t="s">
        <v>91</v>
      </c>
      <c r="B474" s="164"/>
      <c r="C474" s="299" t="s">
        <v>628</v>
      </c>
      <c r="D474" s="166"/>
      <c r="E474" s="168"/>
      <c r="F474" s="167"/>
      <c r="G474" s="168"/>
      <c r="AO474" s="260"/>
      <c r="AP474" s="260"/>
      <c r="AQ474" s="260"/>
      <c r="AR474" s="260"/>
      <c r="AS474" s="260"/>
      <c r="AT474" s="260"/>
      <c r="AU474" s="260"/>
      <c r="AV474" s="260"/>
      <c r="AW474" s="260"/>
      <c r="AX474" s="260"/>
      <c r="AY474" s="260"/>
      <c r="AZ474" s="260"/>
      <c r="BA474" s="260"/>
      <c r="BB474" s="260"/>
      <c r="BC474" s="260"/>
      <c r="BD474" s="260"/>
      <c r="BE474" s="260"/>
      <c r="BF474" s="260"/>
      <c r="BG474" s="210"/>
      <c r="BH474" s="210"/>
      <c r="BI474" s="210"/>
    </row>
    <row r="475" spans="1:61" x14ac:dyDescent="0.25">
      <c r="A475" s="171" t="s">
        <v>91</v>
      </c>
      <c r="B475" s="164"/>
      <c r="C475" s="299" t="s">
        <v>628</v>
      </c>
      <c r="D475" s="166"/>
      <c r="E475" s="168"/>
      <c r="F475" s="167"/>
      <c r="G475" s="168"/>
      <c r="AO475" s="260"/>
      <c r="AP475" s="260"/>
      <c r="AQ475" s="260"/>
      <c r="AR475" s="260"/>
      <c r="AS475" s="260"/>
      <c r="AT475" s="260"/>
      <c r="AU475" s="260"/>
      <c r="AV475" s="260"/>
      <c r="AW475" s="260"/>
      <c r="AX475" s="260"/>
      <c r="AY475" s="260"/>
      <c r="AZ475" s="260"/>
      <c r="BA475" s="260"/>
      <c r="BB475" s="260"/>
      <c r="BC475" s="260"/>
      <c r="BD475" s="260"/>
      <c r="BE475" s="260"/>
      <c r="BF475" s="260"/>
      <c r="BG475" s="210"/>
      <c r="BH475" s="210"/>
      <c r="BI475" s="210"/>
    </row>
    <row r="476" spans="1:61" x14ac:dyDescent="0.25">
      <c r="A476" s="171" t="s">
        <v>91</v>
      </c>
      <c r="B476" s="164"/>
      <c r="C476" s="299" t="s">
        <v>628</v>
      </c>
      <c r="D476" s="166"/>
      <c r="E476" s="168"/>
      <c r="F476" s="167"/>
      <c r="G476" s="168"/>
      <c r="AO476" s="260"/>
      <c r="AP476" s="260"/>
      <c r="AQ476" s="260"/>
      <c r="AR476" s="260"/>
      <c r="AS476" s="260"/>
      <c r="AT476" s="260"/>
      <c r="AU476" s="260"/>
      <c r="AV476" s="260"/>
      <c r="AW476" s="260"/>
      <c r="AX476" s="260"/>
      <c r="AY476" s="260"/>
      <c r="AZ476" s="260"/>
      <c r="BA476" s="260"/>
      <c r="BB476" s="260"/>
      <c r="BC476" s="260"/>
      <c r="BD476" s="260"/>
      <c r="BE476" s="260"/>
      <c r="BF476" s="260"/>
      <c r="BG476" s="210"/>
      <c r="BH476" s="210"/>
      <c r="BI476" s="210"/>
    </row>
    <row r="477" spans="1:61" x14ac:dyDescent="0.25">
      <c r="A477" s="171" t="s">
        <v>91</v>
      </c>
      <c r="B477" s="164"/>
      <c r="C477" s="299" t="s">
        <v>628</v>
      </c>
      <c r="D477" s="166"/>
      <c r="E477" s="168"/>
      <c r="F477" s="167"/>
      <c r="G477" s="168"/>
      <c r="AO477" s="260"/>
      <c r="AP477" s="260"/>
      <c r="AQ477" s="260"/>
      <c r="AR477" s="260"/>
      <c r="AS477" s="260"/>
      <c r="AT477" s="260"/>
      <c r="AU477" s="260"/>
      <c r="AV477" s="260"/>
      <c r="AW477" s="260"/>
      <c r="AX477" s="260"/>
      <c r="AY477" s="260"/>
      <c r="AZ477" s="260"/>
      <c r="BA477" s="260"/>
      <c r="BB477" s="260"/>
      <c r="BC477" s="260"/>
      <c r="BD477" s="260"/>
      <c r="BE477" s="260"/>
      <c r="BF477" s="260"/>
      <c r="BG477" s="210"/>
      <c r="BH477" s="210"/>
      <c r="BI477" s="210"/>
    </row>
    <row r="478" spans="1:61" x14ac:dyDescent="0.25">
      <c r="A478" s="171" t="s">
        <v>91</v>
      </c>
      <c r="B478" s="164"/>
      <c r="C478" s="299" t="s">
        <v>628</v>
      </c>
      <c r="D478" s="166"/>
      <c r="E478" s="168"/>
      <c r="F478" s="167"/>
      <c r="G478" s="168"/>
      <c r="AO478" s="260"/>
      <c r="AP478" s="260"/>
      <c r="AQ478" s="260"/>
      <c r="AR478" s="260"/>
      <c r="AS478" s="260"/>
      <c r="AT478" s="260"/>
      <c r="AU478" s="260"/>
      <c r="AV478" s="260"/>
      <c r="AW478" s="260"/>
      <c r="AX478" s="260"/>
      <c r="AY478" s="260"/>
      <c r="AZ478" s="260"/>
      <c r="BA478" s="260"/>
      <c r="BB478" s="260"/>
      <c r="BC478" s="260"/>
      <c r="BD478" s="260"/>
      <c r="BE478" s="260"/>
      <c r="BF478" s="260"/>
      <c r="BG478" s="210"/>
      <c r="BH478" s="210"/>
      <c r="BI478" s="210"/>
    </row>
    <row r="479" spans="1:61" x14ac:dyDescent="0.25">
      <c r="A479" s="171" t="s">
        <v>91</v>
      </c>
      <c r="B479" s="164"/>
      <c r="C479" s="299" t="s">
        <v>628</v>
      </c>
      <c r="D479" s="166"/>
      <c r="E479" s="168"/>
      <c r="F479" s="167"/>
      <c r="G479" s="168"/>
      <c r="AO479" s="260"/>
      <c r="AP479" s="260"/>
      <c r="AQ479" s="260"/>
      <c r="AR479" s="260"/>
      <c r="AS479" s="260"/>
      <c r="AT479" s="260"/>
      <c r="AU479" s="260"/>
      <c r="AV479" s="260"/>
      <c r="AW479" s="260"/>
      <c r="AX479" s="260"/>
      <c r="AY479" s="260"/>
      <c r="AZ479" s="260"/>
      <c r="BA479" s="260"/>
      <c r="BB479" s="260"/>
      <c r="BC479" s="260"/>
      <c r="BD479" s="260"/>
      <c r="BE479" s="260"/>
      <c r="BF479" s="260"/>
      <c r="BG479" s="210"/>
      <c r="BH479" s="210"/>
      <c r="BI479" s="210"/>
    </row>
    <row r="480" spans="1:61" x14ac:dyDescent="0.25">
      <c r="A480" s="171" t="s">
        <v>91</v>
      </c>
      <c r="B480" s="164"/>
      <c r="C480" s="299" t="s">
        <v>628</v>
      </c>
      <c r="D480" s="166"/>
      <c r="E480" s="168"/>
      <c r="F480" s="167"/>
      <c r="G480" s="168"/>
      <c r="AO480" s="260"/>
      <c r="AP480" s="260"/>
      <c r="AQ480" s="260"/>
      <c r="AR480" s="260"/>
      <c r="AS480" s="260"/>
      <c r="AT480" s="260"/>
      <c r="AU480" s="260"/>
      <c r="AV480" s="260"/>
      <c r="AW480" s="260"/>
      <c r="AX480" s="260"/>
      <c r="AY480" s="260"/>
      <c r="AZ480" s="260"/>
      <c r="BA480" s="260"/>
      <c r="BB480" s="260"/>
      <c r="BC480" s="260"/>
      <c r="BD480" s="260"/>
      <c r="BE480" s="260"/>
      <c r="BF480" s="260"/>
      <c r="BG480" s="210"/>
      <c r="BH480" s="210"/>
      <c r="BI480" s="210"/>
    </row>
    <row r="481" spans="1:61" x14ac:dyDescent="0.25">
      <c r="A481" s="171" t="s">
        <v>91</v>
      </c>
      <c r="B481" s="164"/>
      <c r="C481" s="299" t="s">
        <v>628</v>
      </c>
      <c r="D481" s="166"/>
      <c r="E481" s="168"/>
      <c r="F481" s="167"/>
      <c r="G481" s="168"/>
      <c r="AO481" s="260"/>
      <c r="AP481" s="260"/>
      <c r="AQ481" s="260"/>
      <c r="AR481" s="260"/>
      <c r="AS481" s="260"/>
      <c r="AT481" s="260"/>
      <c r="AU481" s="260"/>
      <c r="AV481" s="260"/>
      <c r="AW481" s="260"/>
      <c r="AX481" s="260"/>
      <c r="AY481" s="260"/>
      <c r="AZ481" s="260"/>
      <c r="BA481" s="260"/>
      <c r="BB481" s="260"/>
      <c r="BC481" s="260"/>
      <c r="BD481" s="260"/>
      <c r="BE481" s="260"/>
      <c r="BF481" s="260"/>
      <c r="BG481" s="210"/>
      <c r="BH481" s="210"/>
      <c r="BI481" s="210"/>
    </row>
    <row r="482" spans="1:61" x14ac:dyDescent="0.25">
      <c r="A482" s="171" t="s">
        <v>91</v>
      </c>
      <c r="B482" s="164"/>
      <c r="C482" s="299" t="s">
        <v>628</v>
      </c>
      <c r="D482" s="166"/>
      <c r="E482" s="168"/>
      <c r="F482" s="167"/>
      <c r="G482" s="168"/>
      <c r="AO482" s="260"/>
      <c r="AP482" s="260"/>
      <c r="AQ482" s="260"/>
      <c r="AR482" s="260"/>
      <c r="AS482" s="260"/>
      <c r="AT482" s="260"/>
      <c r="AU482" s="260"/>
      <c r="AV482" s="260"/>
      <c r="AW482" s="260"/>
      <c r="AX482" s="260"/>
      <c r="AY482" s="260"/>
      <c r="AZ482" s="260"/>
      <c r="BA482" s="260"/>
      <c r="BB482" s="260"/>
      <c r="BC482" s="260"/>
      <c r="BD482" s="260"/>
      <c r="BE482" s="260"/>
      <c r="BF482" s="260"/>
      <c r="BG482" s="210"/>
      <c r="BH482" s="210"/>
      <c r="BI482" s="210"/>
    </row>
    <row r="483" spans="1:61" x14ac:dyDescent="0.25">
      <c r="A483" s="171" t="s">
        <v>91</v>
      </c>
      <c r="B483" s="164"/>
      <c r="C483" s="299" t="s">
        <v>628</v>
      </c>
      <c r="D483" s="166"/>
      <c r="E483" s="168"/>
      <c r="F483" s="167"/>
      <c r="G483" s="168"/>
      <c r="AO483" s="260"/>
      <c r="AP483" s="260"/>
      <c r="AQ483" s="260"/>
      <c r="AR483" s="260"/>
      <c r="AS483" s="260"/>
      <c r="AT483" s="260"/>
      <c r="AU483" s="260"/>
      <c r="AV483" s="260"/>
      <c r="AW483" s="260"/>
      <c r="AX483" s="260"/>
      <c r="AY483" s="260"/>
      <c r="AZ483" s="260"/>
      <c r="BA483" s="260"/>
      <c r="BB483" s="260"/>
      <c r="BC483" s="260"/>
      <c r="BD483" s="260"/>
      <c r="BE483" s="260"/>
      <c r="BF483" s="260"/>
      <c r="BG483" s="210"/>
      <c r="BH483" s="210"/>
      <c r="BI483" s="210"/>
    </row>
    <row r="484" spans="1:61" x14ac:dyDescent="0.25">
      <c r="A484" s="171" t="s">
        <v>91</v>
      </c>
      <c r="B484" s="164"/>
      <c r="C484" s="299" t="s">
        <v>628</v>
      </c>
      <c r="D484" s="166"/>
      <c r="E484" s="168"/>
      <c r="F484" s="167"/>
      <c r="G484" s="168"/>
      <c r="AO484" s="260"/>
      <c r="AP484" s="260"/>
      <c r="AQ484" s="260"/>
      <c r="AR484" s="260"/>
      <c r="AS484" s="260"/>
      <c r="AT484" s="260"/>
      <c r="AU484" s="260"/>
      <c r="AV484" s="260"/>
      <c r="AW484" s="260"/>
      <c r="AX484" s="260"/>
      <c r="AY484" s="260"/>
      <c r="AZ484" s="260"/>
      <c r="BA484" s="260"/>
      <c r="BB484" s="260"/>
      <c r="BC484" s="260"/>
      <c r="BD484" s="260"/>
      <c r="BE484" s="260"/>
      <c r="BF484" s="260"/>
      <c r="BG484" s="210"/>
      <c r="BH484" s="210"/>
      <c r="BI484" s="210"/>
    </row>
    <row r="485" spans="1:61" x14ac:dyDescent="0.25">
      <c r="A485" s="171" t="s">
        <v>91</v>
      </c>
      <c r="B485" s="164"/>
      <c r="C485" s="299" t="s">
        <v>628</v>
      </c>
      <c r="D485" s="166"/>
      <c r="E485" s="168"/>
      <c r="F485" s="167"/>
      <c r="G485" s="168"/>
      <c r="AO485" s="260"/>
      <c r="AP485" s="260"/>
      <c r="AQ485" s="260"/>
      <c r="AR485" s="260"/>
      <c r="AS485" s="260"/>
      <c r="AT485" s="260"/>
      <c r="AU485" s="260"/>
      <c r="AV485" s="260"/>
      <c r="AW485" s="260"/>
      <c r="AX485" s="260"/>
      <c r="AY485" s="260"/>
      <c r="AZ485" s="260"/>
      <c r="BA485" s="260"/>
      <c r="BB485" s="260"/>
      <c r="BC485" s="260"/>
      <c r="BD485" s="260"/>
      <c r="BE485" s="260"/>
      <c r="BF485" s="260"/>
      <c r="BG485" s="210"/>
      <c r="BH485" s="210"/>
      <c r="BI485" s="210"/>
    </row>
    <row r="486" spans="1:61" x14ac:dyDescent="0.25">
      <c r="A486" s="171" t="s">
        <v>91</v>
      </c>
      <c r="B486" s="164"/>
      <c r="C486" s="299" t="s">
        <v>628</v>
      </c>
      <c r="D486" s="166"/>
      <c r="E486" s="168"/>
      <c r="F486" s="167"/>
      <c r="G486" s="168"/>
      <c r="AO486" s="260"/>
      <c r="AP486" s="260"/>
      <c r="AQ486" s="260"/>
      <c r="AR486" s="260"/>
      <c r="AS486" s="260"/>
      <c r="AT486" s="260"/>
      <c r="AU486" s="260"/>
      <c r="AV486" s="260"/>
      <c r="AW486" s="260"/>
      <c r="AX486" s="260"/>
      <c r="AY486" s="260"/>
      <c r="AZ486" s="260"/>
      <c r="BA486" s="260"/>
      <c r="BB486" s="260"/>
      <c r="BC486" s="260"/>
      <c r="BD486" s="260"/>
      <c r="BE486" s="260"/>
      <c r="BF486" s="260"/>
      <c r="BG486" s="210"/>
      <c r="BH486" s="210"/>
      <c r="BI486" s="210"/>
    </row>
    <row r="487" spans="1:61" x14ac:dyDescent="0.25">
      <c r="A487" s="171" t="s">
        <v>91</v>
      </c>
      <c r="B487" s="164"/>
      <c r="C487" s="299" t="s">
        <v>628</v>
      </c>
      <c r="D487" s="166"/>
      <c r="E487" s="168"/>
      <c r="F487" s="167"/>
      <c r="G487" s="168"/>
      <c r="AO487" s="260"/>
      <c r="AP487" s="260"/>
      <c r="AQ487" s="260"/>
      <c r="AR487" s="260"/>
      <c r="AS487" s="260"/>
      <c r="AT487" s="260"/>
      <c r="AU487" s="260"/>
      <c r="AV487" s="260"/>
      <c r="AW487" s="260"/>
      <c r="AX487" s="260"/>
      <c r="AY487" s="260"/>
      <c r="AZ487" s="260"/>
      <c r="BA487" s="260"/>
      <c r="BB487" s="260"/>
      <c r="BC487" s="260"/>
      <c r="BD487" s="260"/>
      <c r="BE487" s="260"/>
      <c r="BF487" s="260"/>
      <c r="BG487" s="210"/>
      <c r="BH487" s="210"/>
      <c r="BI487" s="210"/>
    </row>
    <row r="488" spans="1:61" x14ac:dyDescent="0.25">
      <c r="A488" s="171" t="s">
        <v>91</v>
      </c>
      <c r="B488" s="164"/>
      <c r="C488" s="299" t="s">
        <v>628</v>
      </c>
      <c r="D488" s="166"/>
      <c r="E488" s="168"/>
      <c r="F488" s="167"/>
      <c r="G488" s="168"/>
      <c r="AO488" s="260"/>
      <c r="AP488" s="260"/>
      <c r="AQ488" s="260"/>
      <c r="AR488" s="260"/>
      <c r="AS488" s="260"/>
      <c r="AT488" s="260"/>
      <c r="AU488" s="260"/>
      <c r="AV488" s="260"/>
      <c r="AW488" s="260"/>
      <c r="AX488" s="260"/>
      <c r="AY488" s="260"/>
      <c r="AZ488" s="260"/>
      <c r="BA488" s="260"/>
      <c r="BB488" s="260"/>
      <c r="BC488" s="260"/>
      <c r="BD488" s="260"/>
      <c r="BE488" s="260"/>
      <c r="BF488" s="260"/>
      <c r="BG488" s="210"/>
      <c r="BH488" s="210"/>
      <c r="BI488" s="210"/>
    </row>
    <row r="489" spans="1:61" x14ac:dyDescent="0.25">
      <c r="A489" s="171" t="s">
        <v>91</v>
      </c>
      <c r="B489" s="164"/>
      <c r="C489" s="299" t="s">
        <v>628</v>
      </c>
      <c r="D489" s="166"/>
      <c r="E489" s="168"/>
      <c r="F489" s="167"/>
      <c r="G489" s="168"/>
      <c r="AO489" s="260"/>
      <c r="AP489" s="260"/>
      <c r="AQ489" s="260"/>
      <c r="AR489" s="260"/>
      <c r="AS489" s="260"/>
      <c r="AT489" s="260"/>
      <c r="AU489" s="260"/>
      <c r="AV489" s="260"/>
      <c r="AW489" s="260"/>
      <c r="AX489" s="260"/>
      <c r="AY489" s="260"/>
      <c r="AZ489" s="260"/>
      <c r="BA489" s="260"/>
      <c r="BB489" s="260"/>
      <c r="BC489" s="260"/>
      <c r="BD489" s="260"/>
      <c r="BE489" s="260"/>
      <c r="BF489" s="260"/>
      <c r="BG489" s="210"/>
      <c r="BH489" s="210"/>
      <c r="BI489" s="210"/>
    </row>
    <row r="490" spans="1:61" x14ac:dyDescent="0.25">
      <c r="A490" s="171" t="s">
        <v>91</v>
      </c>
      <c r="B490" s="164"/>
      <c r="C490" s="299" t="s">
        <v>628</v>
      </c>
      <c r="D490" s="166"/>
      <c r="E490" s="168"/>
      <c r="F490" s="167"/>
      <c r="G490" s="168"/>
      <c r="AO490" s="260"/>
      <c r="AP490" s="260"/>
      <c r="AQ490" s="260"/>
      <c r="AR490" s="260"/>
      <c r="AS490" s="260"/>
      <c r="AT490" s="260"/>
      <c r="AU490" s="260"/>
      <c r="AV490" s="260"/>
      <c r="AW490" s="260"/>
      <c r="AX490" s="260"/>
      <c r="AY490" s="260"/>
      <c r="AZ490" s="260"/>
      <c r="BA490" s="260"/>
      <c r="BB490" s="260"/>
      <c r="BC490" s="260"/>
      <c r="BD490" s="260"/>
      <c r="BE490" s="260"/>
      <c r="BF490" s="260"/>
      <c r="BG490" s="210"/>
      <c r="BH490" s="210"/>
      <c r="BI490" s="210"/>
    </row>
    <row r="491" spans="1:61" x14ac:dyDescent="0.25">
      <c r="A491" s="171" t="s">
        <v>91</v>
      </c>
      <c r="B491" s="164"/>
      <c r="C491" s="299" t="s">
        <v>628</v>
      </c>
      <c r="D491" s="166"/>
      <c r="E491" s="168"/>
      <c r="F491" s="167"/>
      <c r="G491" s="168"/>
      <c r="AO491" s="260"/>
      <c r="AP491" s="260"/>
      <c r="AQ491" s="260"/>
      <c r="AR491" s="260"/>
      <c r="AS491" s="260"/>
      <c r="AT491" s="260"/>
      <c r="AU491" s="260"/>
      <c r="AV491" s="260"/>
      <c r="AW491" s="260"/>
      <c r="AX491" s="260"/>
      <c r="AY491" s="260"/>
      <c r="AZ491" s="260"/>
      <c r="BA491" s="260"/>
      <c r="BB491" s="260"/>
      <c r="BC491" s="260"/>
      <c r="BD491" s="260"/>
      <c r="BE491" s="260"/>
      <c r="BF491" s="260"/>
      <c r="BG491" s="210"/>
      <c r="BH491" s="210"/>
      <c r="BI491" s="210"/>
    </row>
    <row r="492" spans="1:61" x14ac:dyDescent="0.25">
      <c r="A492" s="171" t="s">
        <v>91</v>
      </c>
      <c r="B492" s="164"/>
      <c r="C492" s="299" t="s">
        <v>628</v>
      </c>
      <c r="D492" s="166"/>
      <c r="E492" s="168"/>
      <c r="F492" s="167"/>
      <c r="G492" s="168"/>
      <c r="AO492" s="260"/>
      <c r="AP492" s="260"/>
      <c r="AQ492" s="260"/>
      <c r="AR492" s="260"/>
      <c r="AS492" s="260"/>
      <c r="AT492" s="260"/>
      <c r="AU492" s="260"/>
      <c r="AV492" s="260"/>
      <c r="AW492" s="260"/>
      <c r="AX492" s="260"/>
      <c r="AY492" s="260"/>
      <c r="AZ492" s="260"/>
      <c r="BA492" s="260"/>
      <c r="BB492" s="260"/>
      <c r="BC492" s="260"/>
      <c r="BD492" s="260"/>
      <c r="BE492" s="260"/>
      <c r="BF492" s="260"/>
      <c r="BG492" s="210"/>
      <c r="BH492" s="210"/>
      <c r="BI492" s="210"/>
    </row>
    <row r="493" spans="1:61" x14ac:dyDescent="0.25">
      <c r="A493" s="171" t="s">
        <v>91</v>
      </c>
      <c r="B493" s="164"/>
      <c r="C493" s="299" t="s">
        <v>628</v>
      </c>
      <c r="D493" s="166"/>
      <c r="E493" s="168"/>
      <c r="F493" s="167"/>
      <c r="G493" s="168"/>
      <c r="AO493" s="260"/>
      <c r="AP493" s="260"/>
      <c r="AQ493" s="260"/>
      <c r="AR493" s="260"/>
      <c r="AS493" s="260"/>
      <c r="AT493" s="260"/>
      <c r="AU493" s="260"/>
      <c r="AV493" s="260"/>
      <c r="AW493" s="260"/>
      <c r="AX493" s="260"/>
      <c r="AY493" s="260"/>
      <c r="AZ493" s="260"/>
      <c r="BA493" s="260"/>
      <c r="BB493" s="260"/>
      <c r="BC493" s="260"/>
      <c r="BD493" s="260"/>
      <c r="BE493" s="260"/>
      <c r="BF493" s="260"/>
      <c r="BG493" s="210"/>
      <c r="BH493" s="210"/>
      <c r="BI493" s="210"/>
    </row>
    <row r="494" spans="1:61" x14ac:dyDescent="0.25">
      <c r="A494" s="171" t="s">
        <v>91</v>
      </c>
      <c r="B494" s="164"/>
      <c r="C494" s="299" t="s">
        <v>628</v>
      </c>
      <c r="D494" s="166"/>
      <c r="E494" s="168"/>
      <c r="F494" s="167"/>
      <c r="G494" s="168"/>
      <c r="AO494" s="260"/>
      <c r="AP494" s="260"/>
      <c r="AQ494" s="260"/>
      <c r="AR494" s="260"/>
      <c r="AS494" s="260"/>
      <c r="AT494" s="260"/>
      <c r="AU494" s="260"/>
      <c r="AV494" s="260"/>
      <c r="AW494" s="260"/>
      <c r="AX494" s="260"/>
      <c r="AY494" s="260"/>
      <c r="AZ494" s="260"/>
      <c r="BA494" s="260"/>
      <c r="BB494" s="260"/>
      <c r="BC494" s="260"/>
      <c r="BD494" s="260"/>
      <c r="BE494" s="260"/>
      <c r="BF494" s="260"/>
      <c r="BG494" s="210"/>
      <c r="BH494" s="210"/>
      <c r="BI494" s="210"/>
    </row>
    <row r="495" spans="1:61" x14ac:dyDescent="0.25">
      <c r="A495" s="171" t="s">
        <v>91</v>
      </c>
      <c r="B495" s="164"/>
      <c r="C495" s="299" t="s">
        <v>628</v>
      </c>
      <c r="D495" s="166"/>
      <c r="E495" s="168"/>
      <c r="F495" s="167"/>
      <c r="G495" s="168"/>
      <c r="AO495" s="260"/>
      <c r="AP495" s="260"/>
      <c r="AQ495" s="260"/>
      <c r="AR495" s="260"/>
      <c r="AS495" s="260"/>
      <c r="AT495" s="260"/>
      <c r="AU495" s="260"/>
      <c r="AV495" s="260"/>
      <c r="AW495" s="260"/>
      <c r="AX495" s="260"/>
      <c r="AY495" s="260"/>
      <c r="AZ495" s="260"/>
      <c r="BA495" s="260"/>
      <c r="BB495" s="260"/>
      <c r="BC495" s="260"/>
      <c r="BD495" s="260"/>
      <c r="BE495" s="260"/>
      <c r="BF495" s="260"/>
      <c r="BG495" s="210"/>
      <c r="BH495" s="210"/>
      <c r="BI495" s="210"/>
    </row>
    <row r="496" spans="1:61" x14ac:dyDescent="0.25">
      <c r="A496" s="171" t="s">
        <v>91</v>
      </c>
      <c r="B496" s="164"/>
      <c r="C496" s="299" t="s">
        <v>628</v>
      </c>
      <c r="D496" s="166"/>
      <c r="E496" s="168"/>
      <c r="F496" s="167"/>
      <c r="G496" s="168"/>
      <c r="AO496" s="260"/>
      <c r="AP496" s="260"/>
      <c r="AQ496" s="260"/>
      <c r="AR496" s="260"/>
      <c r="AS496" s="260"/>
      <c r="AT496" s="260"/>
      <c r="AU496" s="260"/>
      <c r="AV496" s="260"/>
      <c r="AW496" s="260"/>
      <c r="AX496" s="260"/>
      <c r="AY496" s="260"/>
      <c r="AZ496" s="260"/>
      <c r="BA496" s="260"/>
      <c r="BB496" s="260"/>
      <c r="BC496" s="260"/>
      <c r="BD496" s="260"/>
      <c r="BE496" s="260"/>
      <c r="BF496" s="260"/>
      <c r="BG496" s="210"/>
      <c r="BH496" s="210"/>
      <c r="BI496" s="210"/>
    </row>
    <row r="497" spans="1:61" x14ac:dyDescent="0.25">
      <c r="A497" s="171" t="s">
        <v>91</v>
      </c>
      <c r="B497" s="164"/>
      <c r="C497" s="299" t="s">
        <v>628</v>
      </c>
      <c r="D497" s="166"/>
      <c r="E497" s="168"/>
      <c r="F497" s="167"/>
      <c r="G497" s="168"/>
      <c r="AO497" s="260"/>
      <c r="AP497" s="260"/>
      <c r="AQ497" s="260"/>
      <c r="AR497" s="260"/>
      <c r="AS497" s="260"/>
      <c r="AT497" s="260"/>
      <c r="AU497" s="260"/>
      <c r="AV497" s="260"/>
      <c r="AW497" s="260"/>
      <c r="AX497" s="260"/>
      <c r="AY497" s="260"/>
      <c r="AZ497" s="260"/>
      <c r="BA497" s="260"/>
      <c r="BB497" s="260"/>
      <c r="BC497" s="260"/>
      <c r="BD497" s="260"/>
      <c r="BE497" s="260"/>
      <c r="BF497" s="260"/>
      <c r="BG497" s="210"/>
      <c r="BH497" s="210"/>
      <c r="BI497" s="210"/>
    </row>
    <row r="498" spans="1:61" x14ac:dyDescent="0.25">
      <c r="A498" s="171" t="s">
        <v>91</v>
      </c>
      <c r="B498" s="164"/>
      <c r="C498" s="299" t="s">
        <v>628</v>
      </c>
      <c r="D498" s="166"/>
      <c r="E498" s="168"/>
      <c r="F498" s="167"/>
      <c r="G498" s="168"/>
      <c r="AO498" s="260"/>
      <c r="AP498" s="260"/>
      <c r="AQ498" s="260"/>
      <c r="AR498" s="260"/>
      <c r="AS498" s="260"/>
      <c r="AT498" s="260"/>
      <c r="AU498" s="260"/>
      <c r="AV498" s="260"/>
      <c r="AW498" s="260"/>
      <c r="AX498" s="260"/>
      <c r="AY498" s="260"/>
      <c r="AZ498" s="260"/>
      <c r="BA498" s="260"/>
      <c r="BB498" s="260"/>
      <c r="BC498" s="260"/>
      <c r="BD498" s="260"/>
      <c r="BE498" s="260"/>
      <c r="BF498" s="260"/>
      <c r="BG498" s="210"/>
      <c r="BH498" s="210"/>
      <c r="BI498" s="210"/>
    </row>
    <row r="499" spans="1:61" x14ac:dyDescent="0.25">
      <c r="A499" s="171" t="s">
        <v>91</v>
      </c>
      <c r="B499" s="164"/>
      <c r="C499" s="299" t="s">
        <v>628</v>
      </c>
      <c r="D499" s="166"/>
      <c r="E499" s="168"/>
      <c r="F499" s="167"/>
      <c r="G499" s="168"/>
      <c r="AO499" s="260"/>
      <c r="AP499" s="260"/>
      <c r="AQ499" s="260"/>
      <c r="AR499" s="260"/>
      <c r="AS499" s="260"/>
      <c r="AT499" s="260"/>
      <c r="AU499" s="260"/>
      <c r="AV499" s="260"/>
      <c r="AW499" s="260"/>
      <c r="AX499" s="260"/>
      <c r="AY499" s="260"/>
      <c r="AZ499" s="260"/>
      <c r="BA499" s="260"/>
      <c r="BB499" s="260"/>
      <c r="BC499" s="260"/>
      <c r="BD499" s="260"/>
      <c r="BE499" s="260"/>
      <c r="BF499" s="260"/>
      <c r="BG499" s="210"/>
      <c r="BH499" s="210"/>
      <c r="BI499" s="210"/>
    </row>
    <row r="500" spans="1:61" x14ac:dyDescent="0.25">
      <c r="A500" s="171" t="s">
        <v>91</v>
      </c>
      <c r="B500" s="164"/>
      <c r="C500" s="299" t="s">
        <v>628</v>
      </c>
      <c r="D500" s="166"/>
      <c r="E500" s="168"/>
      <c r="F500" s="167"/>
      <c r="G500" s="168"/>
      <c r="AO500" s="260"/>
      <c r="AP500" s="260"/>
      <c r="AQ500" s="260"/>
      <c r="AR500" s="260"/>
      <c r="AS500" s="260"/>
      <c r="AT500" s="260"/>
      <c r="AU500" s="260"/>
      <c r="AV500" s="260"/>
      <c r="AW500" s="260"/>
      <c r="AX500" s="260"/>
      <c r="AY500" s="260"/>
      <c r="AZ500" s="260"/>
      <c r="BA500" s="260"/>
      <c r="BB500" s="260"/>
      <c r="BC500" s="260"/>
      <c r="BD500" s="260"/>
      <c r="BE500" s="260"/>
      <c r="BF500" s="260"/>
      <c r="BG500" s="210"/>
      <c r="BH500" s="210"/>
      <c r="BI500" s="210"/>
    </row>
    <row r="501" spans="1:61" x14ac:dyDescent="0.25">
      <c r="AO501" s="260"/>
      <c r="AP501" s="260"/>
      <c r="AQ501" s="260"/>
      <c r="AR501" s="260"/>
      <c r="AS501" s="260"/>
      <c r="AT501" s="260"/>
      <c r="AU501" s="260"/>
      <c r="AV501" s="260"/>
      <c r="AW501" s="260"/>
      <c r="AX501" s="260"/>
      <c r="AY501" s="260"/>
      <c r="AZ501" s="260"/>
      <c r="BA501" s="260"/>
      <c r="BB501" s="260"/>
      <c r="BC501" s="260"/>
      <c r="BD501" s="260"/>
      <c r="BE501" s="260"/>
      <c r="BF501" s="260"/>
      <c r="BG501" s="210"/>
      <c r="BH501" s="210"/>
      <c r="BI501" s="210"/>
    </row>
    <row r="502" spans="1:61" x14ac:dyDescent="0.25">
      <c r="AO502" s="260"/>
      <c r="AP502" s="260"/>
      <c r="AQ502" s="260"/>
      <c r="AR502" s="260"/>
      <c r="AS502" s="260"/>
      <c r="AT502" s="260"/>
      <c r="AU502" s="260"/>
      <c r="AV502" s="260"/>
      <c r="AW502" s="260"/>
      <c r="AX502" s="260"/>
      <c r="AY502" s="260"/>
      <c r="AZ502" s="260"/>
      <c r="BA502" s="260"/>
      <c r="BB502" s="260"/>
      <c r="BC502" s="260"/>
      <c r="BD502" s="260"/>
      <c r="BE502" s="260"/>
      <c r="BF502" s="260"/>
      <c r="BG502" s="210"/>
      <c r="BH502" s="210"/>
      <c r="BI502" s="210"/>
    </row>
    <row r="503" spans="1:61" x14ac:dyDescent="0.25">
      <c r="AO503" s="260"/>
      <c r="AP503" s="260"/>
      <c r="AQ503" s="260"/>
      <c r="AR503" s="260"/>
      <c r="AS503" s="260"/>
      <c r="AT503" s="260"/>
      <c r="AU503" s="260"/>
      <c r="AV503" s="260"/>
      <c r="AW503" s="260"/>
      <c r="AX503" s="260"/>
      <c r="AY503" s="260"/>
      <c r="AZ503" s="260"/>
      <c r="BA503" s="260"/>
      <c r="BB503" s="260"/>
      <c r="BC503" s="260"/>
      <c r="BD503" s="260"/>
      <c r="BE503" s="260"/>
      <c r="BF503" s="260"/>
      <c r="BG503" s="210"/>
      <c r="BH503" s="210"/>
      <c r="BI503" s="210"/>
    </row>
    <row r="504" spans="1:61" x14ac:dyDescent="0.25">
      <c r="AO504" s="260"/>
      <c r="AP504" s="260"/>
      <c r="AQ504" s="260"/>
      <c r="AR504" s="260"/>
      <c r="AS504" s="260"/>
      <c r="AT504" s="260"/>
      <c r="AU504" s="260"/>
      <c r="AV504" s="260"/>
      <c r="AW504" s="260"/>
      <c r="AX504" s="260"/>
      <c r="AY504" s="260"/>
      <c r="AZ504" s="260"/>
      <c r="BA504" s="260"/>
      <c r="BB504" s="260"/>
      <c r="BC504" s="260"/>
      <c r="BD504" s="260"/>
      <c r="BE504" s="260"/>
      <c r="BF504" s="260"/>
      <c r="BG504" s="210"/>
      <c r="BH504" s="210"/>
      <c r="BI504" s="210"/>
    </row>
    <row r="505" spans="1:61" x14ac:dyDescent="0.25">
      <c r="AO505" s="260"/>
      <c r="AP505" s="260"/>
      <c r="AQ505" s="260"/>
      <c r="AR505" s="260"/>
      <c r="AS505" s="260"/>
      <c r="AT505" s="260"/>
      <c r="AU505" s="260"/>
      <c r="AV505" s="260"/>
      <c r="AW505" s="260"/>
      <c r="AX505" s="260"/>
      <c r="AY505" s="260"/>
      <c r="AZ505" s="260"/>
      <c r="BA505" s="260"/>
      <c r="BB505" s="260"/>
      <c r="BC505" s="260"/>
      <c r="BD505" s="260"/>
      <c r="BE505" s="260"/>
      <c r="BF505" s="260"/>
      <c r="BG505" s="210"/>
      <c r="BH505" s="210"/>
      <c r="BI505" s="210"/>
    </row>
    <row r="506" spans="1:61" x14ac:dyDescent="0.25">
      <c r="AO506" s="260"/>
      <c r="AP506" s="260"/>
      <c r="AQ506" s="260"/>
      <c r="AR506" s="260"/>
      <c r="AS506" s="260"/>
      <c r="AT506" s="260"/>
      <c r="AU506" s="260"/>
      <c r="AV506" s="260"/>
      <c r="AW506" s="260"/>
      <c r="AX506" s="260"/>
      <c r="AY506" s="260"/>
      <c r="AZ506" s="260"/>
      <c r="BA506" s="260"/>
      <c r="BB506" s="260"/>
      <c r="BC506" s="260"/>
      <c r="BD506" s="260"/>
      <c r="BE506" s="260"/>
      <c r="BF506" s="260"/>
      <c r="BG506" s="210"/>
      <c r="BH506" s="210"/>
      <c r="BI506" s="210"/>
    </row>
    <row r="507" spans="1:61" x14ac:dyDescent="0.25">
      <c r="AO507" s="260"/>
      <c r="AP507" s="260"/>
      <c r="AQ507" s="260"/>
      <c r="AR507" s="260"/>
      <c r="AS507" s="260"/>
      <c r="AT507" s="260"/>
      <c r="AU507" s="260"/>
      <c r="AV507" s="260"/>
      <c r="AW507" s="260"/>
      <c r="AX507" s="260"/>
      <c r="AY507" s="260"/>
      <c r="AZ507" s="260"/>
      <c r="BA507" s="260"/>
      <c r="BB507" s="260"/>
      <c r="BC507" s="260"/>
      <c r="BD507" s="260"/>
      <c r="BE507" s="260"/>
      <c r="BF507" s="260"/>
      <c r="BG507" s="210"/>
      <c r="BH507" s="210"/>
      <c r="BI507" s="210"/>
    </row>
  </sheetData>
  <mergeCells count="8">
    <mergeCell ref="D10:F10"/>
    <mergeCell ref="A12:C12"/>
    <mergeCell ref="A1:F1"/>
    <mergeCell ref="AO1:BF1"/>
    <mergeCell ref="A3:C3"/>
    <mergeCell ref="D3:F3"/>
    <mergeCell ref="A4:C4"/>
    <mergeCell ref="D4:F4"/>
  </mergeCells>
  <conditionalFormatting sqref="D9">
    <cfRule type="expression" dxfId="292" priority="5">
      <formula>D9&lt;0</formula>
    </cfRule>
    <cfRule type="expression" dxfId="291" priority="6">
      <formula>D9&lt;5%</formula>
    </cfRule>
    <cfRule type="expression" dxfId="290" priority="7">
      <formula>D9&lt;20%</formula>
    </cfRule>
  </conditionalFormatting>
  <conditionalFormatting sqref="F9">
    <cfRule type="expression" dxfId="289" priority="2">
      <formula>F9&lt;0</formula>
    </cfRule>
    <cfRule type="expression" dxfId="288" priority="3">
      <formula>F9&lt;5%</formula>
    </cfRule>
    <cfRule type="expression" dxfId="287" priority="4">
      <formula>F9&lt;20%</formula>
    </cfRule>
  </conditionalFormatting>
  <conditionalFormatting sqref="D10">
    <cfRule type="expression" dxfId="286" priority="1">
      <formula>F7&gt;D7</formula>
    </cfRule>
  </conditionalFormatting>
  <dataValidations count="2">
    <dataValidation type="list" allowBlank="1" showInputMessage="1" showErrorMessage="1" sqref="A13:A500">
      <formula1>$A$8:$A$9</formula1>
    </dataValidation>
    <dataValidation type="list" allowBlank="1" showInputMessage="1" showErrorMessage="1" sqref="C13:C500">
      <formula1>$I$1:$I$2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5"/>
  <dimension ref="A1:BI507"/>
  <sheetViews>
    <sheetView workbookViewId="0">
      <pane ySplit="12" topLeftCell="A13" activePane="bottomLeft" state="frozen"/>
      <selection activeCell="F22" sqref="F22"/>
      <selection pane="bottomLeft" activeCell="F22" sqref="F22"/>
    </sheetView>
  </sheetViews>
  <sheetFormatPr defaultRowHeight="15" x14ac:dyDescent="0.25"/>
  <cols>
    <col min="1" max="1" width="5.85546875" style="157" customWidth="1"/>
    <col min="2" max="2" width="5" style="158" bestFit="1" customWidth="1"/>
    <col min="3" max="3" width="8.140625" style="169" customWidth="1"/>
    <col min="4" max="4" width="17" style="170" customWidth="1"/>
    <col min="5" max="5" width="14.5703125" style="170" bestFit="1" customWidth="1"/>
    <col min="6" max="6" width="17.7109375" style="170" customWidth="1"/>
    <col min="7" max="7" width="13.85546875" style="148" bestFit="1" customWidth="1"/>
    <col min="8" max="8" width="9.140625" style="149"/>
    <col min="9" max="9" width="14" style="149" customWidth="1"/>
    <col min="10" max="10" width="33.28515625" style="149" bestFit="1" customWidth="1"/>
    <col min="11" max="11" width="35.140625" style="149" customWidth="1"/>
    <col min="12" max="14" width="33.28515625" style="149" bestFit="1" customWidth="1"/>
    <col min="15" max="21" width="9.140625" style="149"/>
    <col min="22" max="22" width="26.28515625" style="178" bestFit="1" customWidth="1"/>
    <col min="23" max="23" width="28.7109375" style="178" bestFit="1" customWidth="1"/>
    <col min="24" max="24" width="26.28515625" style="178" bestFit="1" customWidth="1"/>
    <col min="25" max="25" width="26.42578125" style="178" bestFit="1" customWidth="1"/>
    <col min="26" max="27" width="26.140625" style="178" bestFit="1" customWidth="1"/>
    <col min="28" max="28" width="9.140625" style="149"/>
    <col min="29" max="29" width="26.5703125" style="149" bestFit="1" customWidth="1"/>
    <col min="30" max="40" width="9.140625" style="149"/>
    <col min="41" max="58" width="30.7109375" style="250" customWidth="1"/>
    <col min="59" max="16384" width="9.140625" style="149"/>
  </cols>
  <sheetData>
    <row r="1" spans="1:61" ht="21" x14ac:dyDescent="0.25">
      <c r="A1" s="644" t="s">
        <v>85</v>
      </c>
      <c r="B1" s="644"/>
      <c r="C1" s="644"/>
      <c r="D1" s="644"/>
      <c r="E1" s="644"/>
      <c r="F1" s="644"/>
      <c r="I1" s="265" t="s">
        <v>628</v>
      </c>
      <c r="AO1" s="645" t="s">
        <v>145</v>
      </c>
      <c r="AP1" s="645"/>
      <c r="AQ1" s="645"/>
      <c r="AR1" s="645"/>
      <c r="AS1" s="645"/>
      <c r="AT1" s="645"/>
      <c r="AU1" s="645"/>
      <c r="AV1" s="645"/>
      <c r="AW1" s="645"/>
      <c r="AX1" s="645"/>
      <c r="AY1" s="645"/>
      <c r="AZ1" s="645"/>
      <c r="BA1" s="645"/>
      <c r="BB1" s="645"/>
      <c r="BC1" s="645"/>
      <c r="BD1" s="645"/>
      <c r="BE1" s="645"/>
      <c r="BF1" s="645"/>
    </row>
    <row r="2" spans="1:61" ht="21" x14ac:dyDescent="0.25">
      <c r="A2" s="212"/>
      <c r="B2" s="213"/>
      <c r="C2" s="214"/>
      <c r="D2" s="215"/>
      <c r="E2" s="215"/>
      <c r="F2" s="215"/>
      <c r="I2" s="265" t="s">
        <v>92</v>
      </c>
      <c r="AO2" s="250" t="s">
        <v>144</v>
      </c>
      <c r="AP2" s="250" t="s">
        <v>146</v>
      </c>
      <c r="AQ2" s="250" t="s">
        <v>147</v>
      </c>
      <c r="AR2" s="250" t="s">
        <v>148</v>
      </c>
      <c r="AS2" s="250" t="s">
        <v>148</v>
      </c>
      <c r="AT2" s="250" t="s">
        <v>149</v>
      </c>
      <c r="AU2" s="250" t="s">
        <v>150</v>
      </c>
      <c r="AV2" s="250" t="s">
        <v>151</v>
      </c>
      <c r="AW2" s="250" t="s">
        <v>152</v>
      </c>
      <c r="AX2" s="250" t="s">
        <v>153</v>
      </c>
      <c r="AY2" s="250" t="s">
        <v>154</v>
      </c>
      <c r="AZ2" s="250" t="s">
        <v>155</v>
      </c>
      <c r="BA2" s="250" t="s">
        <v>156</v>
      </c>
      <c r="BB2" s="250" t="s">
        <v>157</v>
      </c>
      <c r="BC2" s="250" t="s">
        <v>158</v>
      </c>
      <c r="BD2" s="250" t="s">
        <v>159</v>
      </c>
      <c r="BE2" s="250" t="s">
        <v>160</v>
      </c>
      <c r="BF2" s="250" t="s">
        <v>161</v>
      </c>
    </row>
    <row r="3" spans="1:61" ht="39" customHeight="1" x14ac:dyDescent="0.25">
      <c r="A3" s="652" t="str">
        <f>'914 01'!B35</f>
        <v>018300</v>
      </c>
      <c r="B3" s="646"/>
      <c r="C3" s="647"/>
      <c r="D3" s="646" t="str">
        <f>'914 01'!G35</f>
        <v>Opatření pro krizové stavy, školení obcí, jednání BRK</v>
      </c>
      <c r="E3" s="646"/>
      <c r="F3" s="647"/>
      <c r="AO3" s="260"/>
      <c r="AP3" s="260"/>
      <c r="AQ3" s="260" t="s">
        <v>1489</v>
      </c>
      <c r="AR3" s="260"/>
      <c r="AS3" s="260"/>
      <c r="AT3" s="260" t="s">
        <v>1490</v>
      </c>
      <c r="AU3" s="260"/>
      <c r="AV3" s="260"/>
      <c r="AW3" s="260"/>
      <c r="AX3" s="260"/>
      <c r="AY3" s="260"/>
      <c r="AZ3" s="260"/>
      <c r="BA3" s="260"/>
      <c r="BB3" s="260"/>
      <c r="BC3" s="260"/>
      <c r="BD3" s="260"/>
      <c r="BE3" s="260"/>
      <c r="BF3" s="260"/>
    </row>
    <row r="4" spans="1:61" ht="34.5" customHeight="1" x14ac:dyDescent="0.25">
      <c r="A4" s="648" t="s">
        <v>94</v>
      </c>
      <c r="B4" s="649"/>
      <c r="C4" s="649"/>
      <c r="D4" s="650">
        <f>'914 01'!K35*1000</f>
        <v>215000</v>
      </c>
      <c r="E4" s="650"/>
      <c r="F4" s="651"/>
      <c r="AO4" s="260"/>
      <c r="AP4" s="260"/>
      <c r="AQ4" s="260"/>
      <c r="AR4" s="260"/>
      <c r="AS4" s="260"/>
      <c r="AT4" s="260" t="s">
        <v>1491</v>
      </c>
      <c r="AU4" s="260"/>
      <c r="AV4" s="260"/>
      <c r="AW4" s="260"/>
      <c r="AX4" s="260"/>
      <c r="AY4" s="260"/>
      <c r="AZ4" s="260"/>
      <c r="BA4" s="260"/>
      <c r="BB4" s="260"/>
      <c r="BC4" s="260"/>
      <c r="BD4" s="260"/>
      <c r="BE4" s="260"/>
      <c r="BF4" s="260"/>
    </row>
    <row r="5" spans="1:61" x14ac:dyDescent="0.25">
      <c r="A5" s="216"/>
      <c r="B5" s="213"/>
      <c r="C5" s="214"/>
      <c r="D5" s="215"/>
      <c r="E5" s="215"/>
      <c r="F5" s="215"/>
      <c r="AO5" s="260"/>
      <c r="AP5" s="260"/>
      <c r="AQ5" s="260"/>
      <c r="AR5" s="260"/>
      <c r="AS5" s="260"/>
      <c r="AT5" s="260"/>
      <c r="AU5" s="260"/>
      <c r="AV5" s="260"/>
      <c r="AW5" s="260"/>
      <c r="AX5" s="260"/>
      <c r="AY5" s="260"/>
      <c r="AZ5" s="260"/>
      <c r="BA5" s="260"/>
      <c r="BB5" s="260"/>
      <c r="BC5" s="260"/>
      <c r="BD5" s="260"/>
      <c r="BE5" s="260"/>
      <c r="BF5" s="260"/>
    </row>
    <row r="6" spans="1:61" x14ac:dyDescent="0.25">
      <c r="A6" s="216"/>
      <c r="B6" s="213"/>
      <c r="C6" s="214"/>
      <c r="D6" s="217" t="s">
        <v>86</v>
      </c>
      <c r="E6" s="217"/>
      <c r="F6" s="217" t="s">
        <v>87</v>
      </c>
      <c r="AO6" s="260"/>
      <c r="AP6" s="260"/>
      <c r="AQ6" s="260"/>
      <c r="AR6" s="260"/>
      <c r="AS6" s="260"/>
      <c r="AT6" s="260"/>
      <c r="AU6" s="260"/>
      <c r="AV6" s="260"/>
      <c r="AW6" s="260"/>
      <c r="AX6" s="260"/>
      <c r="AY6" s="260"/>
      <c r="AZ6" s="260"/>
      <c r="BA6" s="260"/>
      <c r="BB6" s="260"/>
      <c r="BC6" s="260"/>
      <c r="BD6" s="260"/>
      <c r="BE6" s="260"/>
      <c r="BF6" s="260"/>
    </row>
    <row r="7" spans="1:61" x14ac:dyDescent="0.25">
      <c r="A7" s="216"/>
      <c r="B7" s="213"/>
      <c r="C7" s="216" t="s">
        <v>88</v>
      </c>
      <c r="D7" s="218">
        <f>SUM(D13:D500)</f>
        <v>118728</v>
      </c>
      <c r="E7" s="148"/>
      <c r="F7" s="219">
        <f>SUM(F13:F500)</f>
        <v>16580</v>
      </c>
      <c r="AO7" s="260"/>
      <c r="AP7" s="260"/>
      <c r="AQ7" s="260"/>
      <c r="AR7" s="260"/>
      <c r="AS7" s="260"/>
      <c r="AT7" s="260"/>
      <c r="AU7" s="260"/>
      <c r="AV7" s="260" t="s">
        <v>451</v>
      </c>
      <c r="AW7" s="260" t="s">
        <v>451</v>
      </c>
      <c r="AX7" s="260" t="s">
        <v>451</v>
      </c>
      <c r="AY7" s="260"/>
      <c r="AZ7" s="260"/>
      <c r="BA7" s="260"/>
      <c r="BB7" s="260"/>
      <c r="BC7" s="260"/>
      <c r="BD7" s="260"/>
      <c r="BE7" s="260"/>
      <c r="BF7" s="260"/>
    </row>
    <row r="8" spans="1:61" x14ac:dyDescent="0.25">
      <c r="A8" s="220" t="s">
        <v>91</v>
      </c>
      <c r="B8" s="213"/>
      <c r="C8" s="221" t="s">
        <v>84</v>
      </c>
      <c r="D8" s="222">
        <f>D4-SUM(D13:D504)</f>
        <v>96272</v>
      </c>
      <c r="E8" s="222"/>
      <c r="F8" s="222">
        <f>D4-SUM(F13:F504)</f>
        <v>198420</v>
      </c>
      <c r="AO8" s="260"/>
      <c r="AP8" s="260"/>
      <c r="AQ8" s="260"/>
      <c r="AR8" s="260"/>
      <c r="AS8" s="260"/>
      <c r="AT8" s="260"/>
      <c r="AU8" s="260"/>
      <c r="AV8" s="260"/>
      <c r="AW8" s="260"/>
      <c r="AX8" s="260"/>
      <c r="AY8" s="260"/>
      <c r="AZ8" s="260"/>
      <c r="BA8" s="260"/>
      <c r="BB8" s="260"/>
      <c r="BC8" s="260"/>
      <c r="BD8" s="260"/>
      <c r="BE8" s="260"/>
      <c r="BF8" s="260"/>
      <c r="BG8" s="210"/>
      <c r="BH8" s="210"/>
      <c r="BI8" s="210"/>
    </row>
    <row r="9" spans="1:61" x14ac:dyDescent="0.25">
      <c r="A9" s="220" t="s">
        <v>96</v>
      </c>
      <c r="B9" s="213"/>
      <c r="C9" s="223" t="s">
        <v>84</v>
      </c>
      <c r="D9" s="224">
        <f>(D8/D4)</f>
        <v>0.44777674418604652</v>
      </c>
      <c r="E9"/>
      <c r="F9" s="224">
        <f>F8/D4</f>
        <v>0.92288372093023252</v>
      </c>
      <c r="AO9" s="260"/>
      <c r="AP9" s="260"/>
      <c r="AQ9" s="260"/>
      <c r="AR9" s="260"/>
      <c r="AS9" s="260"/>
      <c r="AT9" s="260"/>
      <c r="AU9" s="260"/>
      <c r="AV9" s="260"/>
      <c r="AW9" s="260"/>
      <c r="AX9" s="260"/>
      <c r="AY9" s="260"/>
      <c r="AZ9" s="260"/>
      <c r="BA9" s="260"/>
      <c r="BB9" s="260"/>
      <c r="BC9" s="260"/>
      <c r="BD9" s="260"/>
      <c r="BE9" s="260"/>
      <c r="BF9" s="260"/>
      <c r="BG9" s="210"/>
      <c r="BH9" s="210"/>
      <c r="BI9" s="210"/>
    </row>
    <row r="10" spans="1:61" x14ac:dyDescent="0.25">
      <c r="C10" s="159"/>
      <c r="D10" s="640" t="s">
        <v>95</v>
      </c>
      <c r="E10" s="640"/>
      <c r="F10" s="640"/>
      <c r="AO10" s="260"/>
      <c r="AP10" s="260"/>
      <c r="AQ10" s="260"/>
      <c r="AR10" s="260"/>
      <c r="AS10" s="260"/>
      <c r="AT10" s="260" t="s">
        <v>451</v>
      </c>
      <c r="AU10" s="260"/>
      <c r="AV10" s="260"/>
      <c r="AW10" s="260"/>
      <c r="AX10" s="260"/>
      <c r="AY10" s="260"/>
      <c r="AZ10" s="260"/>
      <c r="BA10" s="260"/>
      <c r="BB10" s="260"/>
      <c r="BC10" s="260"/>
      <c r="BD10" s="260"/>
      <c r="BE10" s="260"/>
      <c r="BF10" s="260"/>
      <c r="BG10" s="210"/>
      <c r="BH10" s="210"/>
      <c r="BI10" s="210"/>
    </row>
    <row r="11" spans="1:61" x14ac:dyDescent="0.25">
      <c r="C11" s="159"/>
      <c r="D11" s="115"/>
      <c r="E11" s="115"/>
      <c r="F11" s="115"/>
      <c r="AO11" s="260"/>
      <c r="AP11" s="260"/>
      <c r="AQ11" s="260"/>
      <c r="AR11" s="260"/>
      <c r="AS11" s="260"/>
      <c r="AT11" s="260"/>
      <c r="AU11" s="260"/>
      <c r="AV11" s="260"/>
      <c r="AW11" s="260"/>
      <c r="AX11" s="260"/>
      <c r="AY11" s="260"/>
      <c r="AZ11" s="260"/>
      <c r="BA11" s="260"/>
      <c r="BB11" s="260"/>
      <c r="BC11" s="260"/>
      <c r="BD11" s="260"/>
      <c r="BE11" s="260"/>
      <c r="BF11" s="260"/>
      <c r="BG11" s="210"/>
      <c r="BH11" s="210"/>
      <c r="BI11" s="210"/>
    </row>
    <row r="12" spans="1:61" s="163" customFormat="1" x14ac:dyDescent="0.25">
      <c r="A12" s="641" t="s">
        <v>93</v>
      </c>
      <c r="B12" s="642"/>
      <c r="C12" s="643"/>
      <c r="D12" s="160" t="s">
        <v>89</v>
      </c>
      <c r="E12" s="162" t="s">
        <v>131</v>
      </c>
      <c r="F12" s="161" t="s">
        <v>90</v>
      </c>
      <c r="G12" s="162" t="s">
        <v>164</v>
      </c>
      <c r="V12" s="179"/>
      <c r="W12" s="179"/>
      <c r="X12" s="179"/>
      <c r="Y12" s="179"/>
      <c r="Z12" s="179"/>
      <c r="AA12" s="179"/>
      <c r="AO12" s="261"/>
      <c r="AP12" s="261"/>
      <c r="AQ12" s="261"/>
      <c r="AR12" s="261"/>
      <c r="AS12" s="261"/>
      <c r="AT12" s="261"/>
      <c r="AU12" s="261"/>
      <c r="AV12" s="261"/>
      <c r="AW12" s="261"/>
      <c r="AX12" s="261"/>
      <c r="AY12" s="261"/>
      <c r="AZ12" s="261"/>
      <c r="BA12" s="261"/>
      <c r="BB12" s="261"/>
      <c r="BC12" s="261"/>
      <c r="BD12" s="261"/>
      <c r="BE12" s="261"/>
      <c r="BF12" s="261"/>
      <c r="BG12" s="262"/>
      <c r="BH12" s="262"/>
      <c r="BI12" s="262"/>
    </row>
    <row r="13" spans="1:61" x14ac:dyDescent="0.25">
      <c r="A13" s="171" t="s">
        <v>91</v>
      </c>
      <c r="B13" s="164"/>
      <c r="C13" s="299" t="s">
        <v>628</v>
      </c>
      <c r="D13" s="166"/>
      <c r="E13" s="168"/>
      <c r="F13" s="358">
        <v>984</v>
      </c>
      <c r="G13" s="168">
        <v>42024</v>
      </c>
      <c r="AO13" s="260"/>
      <c r="AP13" s="260" t="s">
        <v>362</v>
      </c>
      <c r="AQ13" s="260"/>
      <c r="AR13" s="260" t="s">
        <v>363</v>
      </c>
      <c r="AS13" s="260" t="s">
        <v>364</v>
      </c>
      <c r="AT13" s="260" t="s">
        <v>375</v>
      </c>
      <c r="AU13" s="260" t="s">
        <v>376</v>
      </c>
      <c r="AV13" s="260" t="s">
        <v>371</v>
      </c>
      <c r="AW13" s="260"/>
      <c r="AX13" s="260"/>
      <c r="AY13" s="260"/>
      <c r="AZ13" s="260"/>
      <c r="BA13" s="260"/>
      <c r="BB13" s="260"/>
      <c r="BC13" s="260"/>
      <c r="BD13" s="260"/>
      <c r="BE13" s="260"/>
      <c r="BF13" s="260"/>
      <c r="BG13" s="210"/>
      <c r="BH13" s="210"/>
      <c r="BI13" s="210"/>
    </row>
    <row r="14" spans="1:61" x14ac:dyDescent="0.25">
      <c r="A14" s="171" t="s">
        <v>91</v>
      </c>
      <c r="B14" s="164"/>
      <c r="C14" s="299" t="s">
        <v>628</v>
      </c>
      <c r="D14" s="166"/>
      <c r="E14" s="168"/>
      <c r="F14" s="358">
        <v>1063</v>
      </c>
      <c r="G14" s="168">
        <v>42062</v>
      </c>
      <c r="AO14" s="260"/>
      <c r="AP14" s="260"/>
      <c r="AQ14" s="260"/>
      <c r="AR14" s="260" t="s">
        <v>372</v>
      </c>
      <c r="AS14" s="260" t="s">
        <v>370</v>
      </c>
      <c r="AT14" s="260" t="s">
        <v>379</v>
      </c>
      <c r="AU14" s="260" t="s">
        <v>380</v>
      </c>
      <c r="AV14" s="260" t="s">
        <v>374</v>
      </c>
      <c r="AW14" s="260" t="s">
        <v>373</v>
      </c>
      <c r="AX14" s="260"/>
      <c r="AY14" s="260"/>
      <c r="AZ14" s="260"/>
      <c r="BA14" s="260"/>
      <c r="BB14" s="260"/>
      <c r="BC14" s="260"/>
      <c r="BD14" s="260"/>
      <c r="BE14" s="260"/>
      <c r="BF14" s="260"/>
      <c r="BG14" s="210"/>
      <c r="BH14" s="210"/>
      <c r="BI14" s="210"/>
    </row>
    <row r="15" spans="1:61" x14ac:dyDescent="0.25">
      <c r="A15" s="171" t="s">
        <v>91</v>
      </c>
      <c r="B15" s="164">
        <v>92</v>
      </c>
      <c r="C15" s="299" t="s">
        <v>628</v>
      </c>
      <c r="D15" s="166">
        <v>4000</v>
      </c>
      <c r="E15" s="168">
        <v>42023</v>
      </c>
      <c r="F15" s="167">
        <v>3328.5</v>
      </c>
      <c r="G15" s="168">
        <v>42067</v>
      </c>
      <c r="AO15" s="260"/>
      <c r="AP15" s="260"/>
      <c r="AQ15" s="260"/>
      <c r="AR15" s="260"/>
      <c r="AS15" s="260"/>
      <c r="AT15" s="260"/>
      <c r="AU15" s="260"/>
      <c r="AV15" s="260"/>
      <c r="AW15" s="260"/>
      <c r="AX15" s="260"/>
      <c r="AY15" s="260"/>
      <c r="AZ15" s="260"/>
      <c r="BA15" s="260"/>
      <c r="BB15" s="260"/>
      <c r="BC15" s="260"/>
      <c r="BD15" s="260"/>
      <c r="BE15" s="260"/>
      <c r="BF15" s="260"/>
      <c r="BG15" s="210"/>
      <c r="BH15" s="210"/>
      <c r="BI15" s="210"/>
    </row>
    <row r="16" spans="1:61" x14ac:dyDescent="0.25">
      <c r="A16" s="171" t="s">
        <v>91</v>
      </c>
      <c r="B16" s="164"/>
      <c r="C16" s="299" t="s">
        <v>628</v>
      </c>
      <c r="D16" s="166"/>
      <c r="E16" s="168"/>
      <c r="F16" s="358">
        <v>479</v>
      </c>
      <c r="G16" s="168">
        <v>42104</v>
      </c>
      <c r="AO16" s="260"/>
      <c r="AP16" s="260"/>
      <c r="AQ16" s="260"/>
      <c r="AR16" s="260"/>
      <c r="AS16" s="260"/>
      <c r="AT16" s="260"/>
      <c r="AU16" s="260"/>
      <c r="AV16" s="260"/>
      <c r="AW16" s="260"/>
      <c r="AX16" s="260"/>
      <c r="AY16" s="260"/>
      <c r="AZ16" s="260"/>
      <c r="BA16" s="260"/>
      <c r="BB16" s="260"/>
      <c r="BC16" s="260"/>
      <c r="BD16" s="260"/>
      <c r="BE16" s="260"/>
      <c r="BF16" s="260"/>
      <c r="BG16" s="210"/>
      <c r="BH16" s="210"/>
      <c r="BI16" s="210"/>
    </row>
    <row r="17" spans="1:61" x14ac:dyDescent="0.25">
      <c r="A17" s="171" t="s">
        <v>91</v>
      </c>
      <c r="B17" s="164"/>
      <c r="C17" s="299" t="s">
        <v>628</v>
      </c>
      <c r="D17" s="166"/>
      <c r="E17" s="168"/>
      <c r="F17" s="358">
        <v>124.5</v>
      </c>
      <c r="G17" s="168">
        <v>42143</v>
      </c>
      <c r="AO17" s="260"/>
      <c r="AP17" s="260"/>
      <c r="AQ17" s="260"/>
      <c r="AR17" s="260"/>
      <c r="AS17" s="260"/>
      <c r="AT17" s="260"/>
      <c r="AU17" s="260"/>
      <c r="AV17" s="260"/>
      <c r="AW17" s="260"/>
      <c r="AX17" s="260"/>
      <c r="AY17" s="260"/>
      <c r="AZ17" s="260"/>
      <c r="BA17" s="260"/>
      <c r="BB17" s="260"/>
      <c r="BC17" s="260"/>
      <c r="BD17" s="260"/>
      <c r="BE17" s="260"/>
      <c r="BF17" s="260"/>
      <c r="BG17" s="210"/>
      <c r="BH17" s="210"/>
      <c r="BI17" s="210"/>
    </row>
    <row r="18" spans="1:61" x14ac:dyDescent="0.25">
      <c r="A18" s="171" t="s">
        <v>91</v>
      </c>
      <c r="B18" s="164">
        <v>722</v>
      </c>
      <c r="C18" s="299" t="s">
        <v>628</v>
      </c>
      <c r="D18" s="166">
        <v>7550</v>
      </c>
      <c r="E18" s="168">
        <v>42143</v>
      </c>
      <c r="F18" s="358">
        <v>7550</v>
      </c>
      <c r="G18" s="168">
        <v>42176</v>
      </c>
      <c r="AO18" s="260"/>
      <c r="AP18" s="260"/>
      <c r="AQ18" s="260"/>
      <c r="AR18" s="260" t="s">
        <v>3013</v>
      </c>
      <c r="AS18" s="260"/>
      <c r="AT18" s="260" t="s">
        <v>3014</v>
      </c>
      <c r="AU18" s="260"/>
      <c r="AV18" s="260"/>
      <c r="AW18" s="260"/>
      <c r="AX18" s="260"/>
      <c r="AY18" s="260"/>
      <c r="AZ18" s="260"/>
      <c r="BA18" s="260"/>
      <c r="BB18" s="260"/>
      <c r="BC18" s="260"/>
      <c r="BD18" s="260"/>
      <c r="BE18" s="260"/>
      <c r="BF18" s="260"/>
      <c r="BG18" s="210"/>
      <c r="BH18" s="210"/>
      <c r="BI18" s="210"/>
    </row>
    <row r="19" spans="1:61" x14ac:dyDescent="0.25">
      <c r="A19" s="171" t="s">
        <v>91</v>
      </c>
      <c r="B19" s="164">
        <v>794</v>
      </c>
      <c r="C19" s="299" t="s">
        <v>628</v>
      </c>
      <c r="D19" s="166">
        <v>1000</v>
      </c>
      <c r="E19" s="168">
        <v>42157</v>
      </c>
      <c r="F19" s="358">
        <v>767</v>
      </c>
      <c r="G19" s="168">
        <v>42188</v>
      </c>
      <c r="AO19" s="260"/>
      <c r="AP19" s="260"/>
      <c r="AQ19" s="260"/>
      <c r="AR19" s="260"/>
      <c r="AS19" s="260"/>
      <c r="AT19" s="260"/>
      <c r="AU19" s="260"/>
      <c r="AV19" s="260"/>
      <c r="AW19" s="260"/>
      <c r="AX19" s="260"/>
      <c r="AY19" s="260"/>
      <c r="AZ19" s="260"/>
      <c r="BA19" s="260"/>
      <c r="BB19" s="260"/>
      <c r="BC19" s="260"/>
      <c r="BD19" s="260"/>
      <c r="BE19" s="260"/>
      <c r="BF19" s="260"/>
      <c r="BG19" s="210"/>
      <c r="BH19" s="210"/>
      <c r="BI19" s="210"/>
    </row>
    <row r="20" spans="1:61" x14ac:dyDescent="0.25">
      <c r="A20" s="171" t="s">
        <v>91</v>
      </c>
      <c r="B20" s="164"/>
      <c r="C20" s="299" t="s">
        <v>628</v>
      </c>
      <c r="D20" s="166"/>
      <c r="E20" s="168"/>
      <c r="F20" s="358">
        <v>857</v>
      </c>
      <c r="G20" s="168">
        <v>42184</v>
      </c>
      <c r="AO20" s="260"/>
      <c r="AP20" s="260"/>
      <c r="AQ20" s="260"/>
      <c r="AR20" s="260"/>
      <c r="AS20" s="260"/>
      <c r="AT20" s="260"/>
      <c r="AU20" s="260"/>
      <c r="AV20" s="260"/>
      <c r="AW20" s="260"/>
      <c r="AX20" s="260"/>
      <c r="AY20" s="260"/>
      <c r="AZ20" s="260"/>
      <c r="BA20" s="260"/>
      <c r="BB20" s="260"/>
      <c r="BC20" s="260"/>
      <c r="BD20" s="260"/>
      <c r="BE20" s="260"/>
      <c r="BF20" s="260"/>
      <c r="BG20" s="210"/>
      <c r="BH20" s="210"/>
      <c r="BI20" s="210"/>
    </row>
    <row r="21" spans="1:61" x14ac:dyDescent="0.25">
      <c r="A21" s="171" t="s">
        <v>91</v>
      </c>
      <c r="B21" s="164">
        <v>1045</v>
      </c>
      <c r="C21" s="299" t="s">
        <v>628</v>
      </c>
      <c r="D21" s="166">
        <v>106178</v>
      </c>
      <c r="E21" s="168">
        <v>42222</v>
      </c>
      <c r="F21" s="167"/>
      <c r="G21" s="168"/>
      <c r="AO21" s="260"/>
      <c r="AP21" s="260"/>
      <c r="AQ21" s="260"/>
      <c r="AR21" s="260"/>
      <c r="AS21" s="260"/>
      <c r="AT21" s="260"/>
      <c r="AU21" s="260"/>
      <c r="AV21" s="260"/>
      <c r="AW21" s="260"/>
      <c r="AX21" s="260"/>
      <c r="AY21" s="260"/>
      <c r="AZ21" s="260"/>
      <c r="BA21" s="260"/>
      <c r="BB21" s="260"/>
      <c r="BC21" s="260"/>
      <c r="BD21" s="260"/>
      <c r="BE21" s="260"/>
      <c r="BF21" s="260"/>
      <c r="BG21" s="210"/>
      <c r="BH21" s="210"/>
      <c r="BI21" s="210"/>
    </row>
    <row r="22" spans="1:61" x14ac:dyDescent="0.25">
      <c r="A22" s="171" t="s">
        <v>91</v>
      </c>
      <c r="B22" s="164"/>
      <c r="C22" s="299" t="s">
        <v>628</v>
      </c>
      <c r="D22" s="166"/>
      <c r="E22" s="168"/>
      <c r="F22" s="167">
        <v>389</v>
      </c>
      <c r="G22" s="168">
        <v>42223</v>
      </c>
      <c r="AO22" s="260"/>
      <c r="AP22" s="260"/>
      <c r="AQ22" s="260"/>
      <c r="AR22" s="260"/>
      <c r="AS22" s="260"/>
      <c r="AT22" s="260"/>
      <c r="AU22" s="260"/>
      <c r="AV22" s="260"/>
      <c r="AW22" s="260"/>
      <c r="AX22" s="260"/>
      <c r="AY22" s="260"/>
      <c r="AZ22" s="260"/>
      <c r="BA22" s="260"/>
      <c r="BB22" s="260"/>
      <c r="BC22" s="260"/>
      <c r="BD22" s="260"/>
      <c r="BE22" s="260"/>
      <c r="BF22" s="260"/>
      <c r="BG22" s="210"/>
      <c r="BH22" s="210"/>
      <c r="BI22" s="210"/>
    </row>
    <row r="23" spans="1:61" x14ac:dyDescent="0.25">
      <c r="A23" s="171" t="s">
        <v>91</v>
      </c>
      <c r="B23" s="164"/>
      <c r="C23" s="299" t="s">
        <v>628</v>
      </c>
      <c r="D23" s="166"/>
      <c r="E23" s="168"/>
      <c r="F23" s="167">
        <v>1038</v>
      </c>
      <c r="G23" s="168">
        <v>42223</v>
      </c>
      <c r="AO23" s="260"/>
      <c r="AP23" s="260"/>
      <c r="AQ23" s="260"/>
      <c r="AR23" s="260"/>
      <c r="AS23" s="260"/>
      <c r="AT23" s="260"/>
      <c r="AU23" s="260"/>
      <c r="AV23" s="260"/>
      <c r="AW23" s="260"/>
      <c r="AX23" s="260"/>
      <c r="AY23" s="260"/>
      <c r="AZ23" s="260"/>
      <c r="BA23" s="260"/>
      <c r="BB23" s="260"/>
      <c r="BC23" s="260"/>
      <c r="BD23" s="260"/>
      <c r="BE23" s="260"/>
      <c r="BF23" s="260"/>
      <c r="BG23" s="210"/>
      <c r="BH23" s="210"/>
      <c r="BI23" s="210"/>
    </row>
    <row r="24" spans="1:61" x14ac:dyDescent="0.25">
      <c r="A24" s="171" t="s">
        <v>91</v>
      </c>
      <c r="B24" s="164"/>
      <c r="C24" s="299" t="s">
        <v>628</v>
      </c>
      <c r="D24" s="166"/>
      <c r="E24" s="168"/>
      <c r="F24" s="167"/>
      <c r="G24" s="168"/>
      <c r="AO24" s="260"/>
      <c r="AP24" s="260"/>
      <c r="AQ24" s="260"/>
      <c r="AR24" s="260"/>
      <c r="AS24" s="260"/>
      <c r="AT24" s="260"/>
      <c r="AU24" s="260"/>
      <c r="AV24" s="260"/>
      <c r="AW24" s="260"/>
      <c r="AX24" s="260"/>
      <c r="AY24" s="260"/>
      <c r="AZ24" s="260"/>
      <c r="BA24" s="260"/>
      <c r="BB24" s="260"/>
      <c r="BC24" s="260"/>
      <c r="BD24" s="260"/>
      <c r="BE24" s="260"/>
      <c r="BF24" s="260"/>
      <c r="BG24" s="210"/>
      <c r="BH24" s="210"/>
      <c r="BI24" s="210"/>
    </row>
    <row r="25" spans="1:61" x14ac:dyDescent="0.25">
      <c r="A25" s="171" t="s">
        <v>91</v>
      </c>
      <c r="B25" s="164"/>
      <c r="C25" s="299" t="s">
        <v>628</v>
      </c>
      <c r="D25" s="166"/>
      <c r="E25" s="168"/>
      <c r="F25" s="167"/>
      <c r="G25" s="168"/>
      <c r="AO25" s="260"/>
      <c r="AP25" s="260"/>
      <c r="AQ25" s="260"/>
      <c r="AR25" s="260"/>
      <c r="AS25" s="260"/>
      <c r="AT25" s="260"/>
      <c r="AU25" s="260"/>
      <c r="AV25" s="260"/>
      <c r="AW25" s="260"/>
      <c r="AX25" s="260"/>
      <c r="AY25" s="260"/>
      <c r="AZ25" s="260"/>
      <c r="BA25" s="260"/>
      <c r="BB25" s="260"/>
      <c r="BC25" s="260"/>
      <c r="BD25" s="260"/>
      <c r="BE25" s="260"/>
      <c r="BF25" s="260"/>
      <c r="BG25" s="210"/>
      <c r="BH25" s="210"/>
      <c r="BI25" s="210"/>
    </row>
    <row r="26" spans="1:61" x14ac:dyDescent="0.25">
      <c r="A26" s="171" t="s">
        <v>91</v>
      </c>
      <c r="B26" s="164"/>
      <c r="C26" s="299" t="s">
        <v>628</v>
      </c>
      <c r="D26" s="166"/>
      <c r="E26" s="168"/>
      <c r="F26" s="167"/>
      <c r="G26" s="168"/>
      <c r="AO26" s="260"/>
      <c r="AP26" s="260"/>
      <c r="AQ26" s="260"/>
      <c r="AR26" s="260"/>
      <c r="AS26" s="260"/>
      <c r="AT26" s="260"/>
      <c r="AU26" s="260"/>
      <c r="AV26" s="260"/>
      <c r="AW26" s="260"/>
      <c r="AX26" s="260"/>
      <c r="AY26" s="260"/>
      <c r="AZ26" s="260"/>
      <c r="BA26" s="260"/>
      <c r="BB26" s="260"/>
      <c r="BC26" s="260"/>
      <c r="BD26" s="260"/>
      <c r="BE26" s="260"/>
      <c r="BF26" s="260"/>
      <c r="BG26" s="210"/>
      <c r="BH26" s="210"/>
      <c r="BI26" s="210"/>
    </row>
    <row r="27" spans="1:61" x14ac:dyDescent="0.25">
      <c r="A27" s="171" t="s">
        <v>91</v>
      </c>
      <c r="B27" s="164"/>
      <c r="C27" s="299" t="s">
        <v>628</v>
      </c>
      <c r="D27" s="166"/>
      <c r="E27" s="168"/>
      <c r="F27" s="167"/>
      <c r="G27" s="168"/>
      <c r="AO27" s="260"/>
      <c r="AP27" s="260"/>
      <c r="AQ27" s="260"/>
      <c r="AR27" s="260"/>
      <c r="AS27" s="260"/>
      <c r="AT27" s="260"/>
      <c r="AU27" s="260"/>
      <c r="AV27" s="260"/>
      <c r="AW27" s="260"/>
      <c r="AX27" s="260"/>
      <c r="AY27" s="260"/>
      <c r="AZ27" s="260"/>
      <c r="BA27" s="260"/>
      <c r="BB27" s="260"/>
      <c r="BC27" s="260"/>
      <c r="BD27" s="260"/>
      <c r="BE27" s="260"/>
      <c r="BF27" s="260"/>
      <c r="BG27" s="210"/>
      <c r="BH27" s="210"/>
      <c r="BI27" s="210"/>
    </row>
    <row r="28" spans="1:61" x14ac:dyDescent="0.25">
      <c r="A28" s="171" t="s">
        <v>91</v>
      </c>
      <c r="B28" s="164"/>
      <c r="C28" s="299" t="s">
        <v>628</v>
      </c>
      <c r="D28" s="166"/>
      <c r="E28" s="168"/>
      <c r="F28" s="167"/>
      <c r="G28" s="168"/>
      <c r="AO28" s="260"/>
      <c r="AP28" s="260"/>
      <c r="AQ28" s="260"/>
      <c r="AR28" s="260"/>
      <c r="AS28" s="260"/>
      <c r="AT28" s="260"/>
      <c r="AU28" s="260"/>
      <c r="AV28" s="260"/>
      <c r="AW28" s="260"/>
      <c r="AX28" s="260"/>
      <c r="AY28" s="260"/>
      <c r="AZ28" s="260"/>
      <c r="BA28" s="260"/>
      <c r="BB28" s="260"/>
      <c r="BC28" s="260"/>
      <c r="BD28" s="260"/>
      <c r="BE28" s="260"/>
      <c r="BF28" s="260"/>
      <c r="BG28" s="210"/>
      <c r="BH28" s="210"/>
      <c r="BI28" s="210"/>
    </row>
    <row r="29" spans="1:61" x14ac:dyDescent="0.25">
      <c r="A29" s="171" t="s">
        <v>91</v>
      </c>
      <c r="B29" s="164"/>
      <c r="C29" s="299" t="s">
        <v>628</v>
      </c>
      <c r="D29" s="166"/>
      <c r="E29" s="168"/>
      <c r="F29" s="167"/>
      <c r="G29" s="168"/>
      <c r="AO29" s="260"/>
      <c r="AP29" s="260"/>
      <c r="AQ29" s="260"/>
      <c r="AR29" s="260"/>
      <c r="AS29" s="260"/>
      <c r="AT29" s="260"/>
      <c r="AU29" s="260"/>
      <c r="AV29" s="260" t="s">
        <v>2162</v>
      </c>
      <c r="AW29" s="260"/>
      <c r="AX29" s="260"/>
      <c r="AY29" s="260"/>
      <c r="AZ29" s="260"/>
      <c r="BA29" s="260"/>
      <c r="BB29" s="260"/>
      <c r="BC29" s="260"/>
      <c r="BD29" s="260"/>
      <c r="BE29" s="260"/>
      <c r="BF29" s="260"/>
      <c r="BG29" s="210"/>
      <c r="BH29" s="210"/>
      <c r="BI29" s="210"/>
    </row>
    <row r="30" spans="1:61" x14ac:dyDescent="0.25">
      <c r="A30" s="171" t="s">
        <v>91</v>
      </c>
      <c r="B30" s="164"/>
      <c r="C30" s="299" t="s">
        <v>628</v>
      </c>
      <c r="D30" s="166"/>
      <c r="E30" s="168"/>
      <c r="F30" s="167"/>
      <c r="G30" s="168"/>
      <c r="AO30" s="260"/>
      <c r="AP30" s="260"/>
      <c r="AQ30" s="260"/>
      <c r="AR30" s="260"/>
      <c r="AS30" s="260"/>
      <c r="AT30" s="260"/>
      <c r="AU30" s="260"/>
      <c r="AV30" s="260"/>
      <c r="AW30" s="260"/>
      <c r="AX30" s="260"/>
      <c r="AY30" s="260"/>
      <c r="AZ30" s="260"/>
      <c r="BA30" s="260"/>
      <c r="BB30" s="260"/>
      <c r="BC30" s="260"/>
      <c r="BD30" s="260"/>
      <c r="BE30" s="260"/>
      <c r="BF30" s="260"/>
      <c r="BG30" s="210"/>
      <c r="BH30" s="210"/>
      <c r="BI30" s="210"/>
    </row>
    <row r="31" spans="1:61" x14ac:dyDescent="0.25">
      <c r="A31" s="171" t="s">
        <v>91</v>
      </c>
      <c r="B31" s="164"/>
      <c r="C31" s="299" t="s">
        <v>628</v>
      </c>
      <c r="D31" s="166"/>
      <c r="E31" s="168"/>
      <c r="F31" s="167"/>
      <c r="G31" s="168"/>
      <c r="AO31" s="260"/>
      <c r="AP31" s="260"/>
      <c r="AQ31" s="260"/>
      <c r="AR31" s="260"/>
      <c r="AS31" s="260"/>
      <c r="AT31" s="260"/>
      <c r="AU31" s="260"/>
      <c r="AV31" s="260"/>
      <c r="AW31" s="260"/>
      <c r="AX31" s="260"/>
      <c r="AY31" s="260"/>
      <c r="AZ31" s="260"/>
      <c r="BA31" s="260"/>
      <c r="BB31" s="260"/>
      <c r="BC31" s="260"/>
      <c r="BD31" s="260"/>
      <c r="BE31" s="260"/>
      <c r="BF31" s="260"/>
      <c r="BG31" s="210"/>
      <c r="BH31" s="210"/>
      <c r="BI31" s="210"/>
    </row>
    <row r="32" spans="1:61" x14ac:dyDescent="0.25">
      <c r="A32" s="171" t="s">
        <v>91</v>
      </c>
      <c r="B32" s="164"/>
      <c r="C32" s="299" t="s">
        <v>628</v>
      </c>
      <c r="D32" s="166"/>
      <c r="E32" s="168"/>
      <c r="F32" s="167"/>
      <c r="G32" s="168"/>
      <c r="AO32" s="260"/>
      <c r="AP32" s="260"/>
      <c r="AQ32" s="260"/>
      <c r="AR32" s="260"/>
      <c r="AS32" s="260"/>
      <c r="AT32" s="260"/>
      <c r="AU32" s="260"/>
      <c r="AV32" s="260"/>
      <c r="AW32" s="260"/>
      <c r="AX32" s="260"/>
      <c r="AY32" s="260"/>
      <c r="AZ32" s="260"/>
      <c r="BA32" s="260"/>
      <c r="BB32" s="260"/>
      <c r="BC32" s="260"/>
      <c r="BD32" s="260"/>
      <c r="BE32" s="260"/>
      <c r="BF32" s="260"/>
      <c r="BG32" s="210"/>
      <c r="BH32" s="210"/>
      <c r="BI32" s="210"/>
    </row>
    <row r="33" spans="1:61" x14ac:dyDescent="0.25">
      <c r="A33" s="171" t="s">
        <v>91</v>
      </c>
      <c r="B33" s="164"/>
      <c r="C33" s="299" t="s">
        <v>628</v>
      </c>
      <c r="D33" s="166"/>
      <c r="E33" s="168"/>
      <c r="F33" s="167"/>
      <c r="G33" s="168"/>
      <c r="AO33" s="260"/>
      <c r="AP33" s="260"/>
      <c r="AQ33" s="260"/>
      <c r="AR33" s="260"/>
      <c r="AS33" s="260"/>
      <c r="AT33" s="260"/>
      <c r="AU33" s="260"/>
      <c r="AV33" s="260"/>
      <c r="AW33" s="260"/>
      <c r="AX33" s="260"/>
      <c r="AY33" s="260"/>
      <c r="AZ33" s="260"/>
      <c r="BA33" s="260"/>
      <c r="BB33" s="260"/>
      <c r="BC33" s="260"/>
      <c r="BD33" s="260"/>
      <c r="BE33" s="260"/>
      <c r="BF33" s="260"/>
      <c r="BG33" s="210"/>
      <c r="BH33" s="210"/>
      <c r="BI33" s="210"/>
    </row>
    <row r="34" spans="1:61" x14ac:dyDescent="0.25">
      <c r="A34" s="171" t="s">
        <v>91</v>
      </c>
      <c r="B34" s="164"/>
      <c r="C34" s="299" t="s">
        <v>628</v>
      </c>
      <c r="D34" s="166"/>
      <c r="E34" s="168"/>
      <c r="F34" s="167"/>
      <c r="G34" s="168"/>
      <c r="AO34" s="260"/>
      <c r="AP34" s="260"/>
      <c r="AQ34" s="260"/>
      <c r="AR34" s="260"/>
      <c r="AS34" s="260"/>
      <c r="AT34" s="260"/>
      <c r="AU34" s="260"/>
      <c r="AV34" s="260"/>
      <c r="AW34" s="260"/>
      <c r="AX34" s="260"/>
      <c r="AY34" s="260"/>
      <c r="AZ34" s="260"/>
      <c r="BA34" s="260"/>
      <c r="BB34" s="260"/>
      <c r="BC34" s="260"/>
      <c r="BD34" s="260"/>
      <c r="BE34" s="260"/>
      <c r="BF34" s="260"/>
      <c r="BG34" s="210"/>
      <c r="BH34" s="210"/>
      <c r="BI34" s="210"/>
    </row>
    <row r="35" spans="1:61" x14ac:dyDescent="0.25">
      <c r="A35" s="171" t="s">
        <v>91</v>
      </c>
      <c r="B35" s="164"/>
      <c r="C35" s="299" t="s">
        <v>628</v>
      </c>
      <c r="D35" s="166"/>
      <c r="E35" s="168"/>
      <c r="F35" s="167"/>
      <c r="G35" s="168"/>
      <c r="AO35" s="260"/>
      <c r="AP35" s="260"/>
      <c r="AQ35" s="260"/>
      <c r="AR35" s="260"/>
      <c r="AS35" s="260"/>
      <c r="AT35" s="260"/>
      <c r="AU35" s="260"/>
      <c r="AV35" s="260"/>
      <c r="AW35" s="260"/>
      <c r="AX35" s="260"/>
      <c r="AY35" s="260"/>
      <c r="AZ35" s="260"/>
      <c r="BA35" s="260"/>
      <c r="BB35" s="260"/>
      <c r="BC35" s="260"/>
      <c r="BD35" s="260"/>
      <c r="BE35" s="260"/>
      <c r="BF35" s="260"/>
      <c r="BG35" s="210"/>
      <c r="BH35" s="210"/>
      <c r="BI35" s="210"/>
    </row>
    <row r="36" spans="1:61" x14ac:dyDescent="0.25">
      <c r="A36" s="171" t="s">
        <v>91</v>
      </c>
      <c r="B36" s="164"/>
      <c r="C36" s="299" t="s">
        <v>628</v>
      </c>
      <c r="D36" s="166"/>
      <c r="E36" s="168"/>
      <c r="F36" s="167"/>
      <c r="G36" s="168"/>
      <c r="AO36" s="260"/>
      <c r="AP36" s="260"/>
      <c r="AQ36" s="260"/>
      <c r="AR36" s="260"/>
      <c r="AS36" s="260"/>
      <c r="AT36" s="260"/>
      <c r="AU36" s="260"/>
      <c r="AV36" s="260"/>
      <c r="AW36" s="260"/>
      <c r="AX36" s="260"/>
      <c r="AY36" s="260"/>
      <c r="AZ36" s="260"/>
      <c r="BA36" s="260"/>
      <c r="BB36" s="260"/>
      <c r="BC36" s="260"/>
      <c r="BD36" s="260"/>
      <c r="BE36" s="260"/>
      <c r="BF36" s="260"/>
      <c r="BG36" s="210"/>
      <c r="BH36" s="210"/>
      <c r="BI36" s="210"/>
    </row>
    <row r="37" spans="1:61" x14ac:dyDescent="0.25">
      <c r="A37" s="171" t="s">
        <v>91</v>
      </c>
      <c r="B37" s="164"/>
      <c r="C37" s="299" t="s">
        <v>628</v>
      </c>
      <c r="D37" s="166"/>
      <c r="E37" s="168"/>
      <c r="F37" s="167"/>
      <c r="G37" s="168"/>
      <c r="AO37" s="260"/>
      <c r="AP37" s="260"/>
      <c r="AQ37" s="260"/>
      <c r="AR37" s="260"/>
      <c r="AS37" s="260"/>
      <c r="AT37" s="260"/>
      <c r="AU37" s="260"/>
      <c r="AV37" s="260"/>
      <c r="AW37" s="260"/>
      <c r="AX37" s="260"/>
      <c r="AY37" s="260"/>
      <c r="AZ37" s="260"/>
      <c r="BA37" s="260"/>
      <c r="BB37" s="260"/>
      <c r="BC37" s="260"/>
      <c r="BD37" s="260"/>
      <c r="BE37" s="260"/>
      <c r="BF37" s="260"/>
      <c r="BG37" s="210"/>
      <c r="BH37" s="210"/>
      <c r="BI37" s="210"/>
    </row>
    <row r="38" spans="1:61" x14ac:dyDescent="0.25">
      <c r="A38" s="171" t="s">
        <v>91</v>
      </c>
      <c r="B38" s="164"/>
      <c r="C38" s="299" t="s">
        <v>628</v>
      </c>
      <c r="D38" s="166"/>
      <c r="E38" s="168"/>
      <c r="F38" s="167"/>
      <c r="G38" s="168"/>
      <c r="AO38" s="260"/>
      <c r="AP38" s="260"/>
      <c r="AQ38" s="260"/>
      <c r="AR38" s="260"/>
      <c r="AS38" s="260"/>
      <c r="AT38" s="260"/>
      <c r="AU38" s="260"/>
      <c r="AV38" s="260"/>
      <c r="AW38" s="260"/>
      <c r="AX38" s="260"/>
      <c r="AY38" s="260"/>
      <c r="AZ38" s="260"/>
      <c r="BA38" s="260"/>
      <c r="BB38" s="260"/>
      <c r="BC38" s="260"/>
      <c r="BD38" s="260"/>
      <c r="BE38" s="260"/>
      <c r="BF38" s="260"/>
      <c r="BG38" s="210"/>
      <c r="BH38" s="210"/>
      <c r="BI38" s="210"/>
    </row>
    <row r="39" spans="1:61" x14ac:dyDescent="0.25">
      <c r="A39" s="171" t="s">
        <v>91</v>
      </c>
      <c r="B39" s="164"/>
      <c r="C39" s="299" t="s">
        <v>628</v>
      </c>
      <c r="D39" s="166"/>
      <c r="E39" s="168"/>
      <c r="F39" s="167"/>
      <c r="G39" s="168"/>
      <c r="AO39" s="260"/>
      <c r="AP39" s="260"/>
      <c r="AQ39" s="260"/>
      <c r="AR39" s="260"/>
      <c r="AS39" s="260"/>
      <c r="AT39" s="260"/>
      <c r="AU39" s="260"/>
      <c r="AV39" s="260"/>
      <c r="AW39" s="260"/>
      <c r="AX39" s="260"/>
      <c r="AY39" s="260"/>
      <c r="AZ39" s="260"/>
      <c r="BA39" s="260"/>
      <c r="BB39" s="260"/>
      <c r="BC39" s="260"/>
      <c r="BD39" s="260"/>
      <c r="BE39" s="260"/>
      <c r="BF39" s="260"/>
      <c r="BG39" s="210"/>
      <c r="BH39" s="210"/>
      <c r="BI39" s="210"/>
    </row>
    <row r="40" spans="1:61" x14ac:dyDescent="0.25">
      <c r="A40" s="171" t="s">
        <v>91</v>
      </c>
      <c r="B40" s="164"/>
      <c r="C40" s="299" t="s">
        <v>628</v>
      </c>
      <c r="D40" s="166"/>
      <c r="E40" s="168"/>
      <c r="F40" s="167"/>
      <c r="G40" s="168"/>
      <c r="AO40" s="260"/>
      <c r="AP40" s="260"/>
      <c r="AQ40" s="260"/>
      <c r="AR40" s="260"/>
      <c r="AS40" s="260"/>
      <c r="AT40" s="260"/>
      <c r="AU40" s="260"/>
      <c r="AV40" s="260"/>
      <c r="AW40" s="260"/>
      <c r="AX40" s="260"/>
      <c r="AY40" s="260"/>
      <c r="AZ40" s="260"/>
      <c r="BA40" s="260"/>
      <c r="BB40" s="260"/>
      <c r="BC40" s="260"/>
      <c r="BD40" s="260"/>
      <c r="BE40" s="260"/>
      <c r="BF40" s="260"/>
      <c r="BG40" s="210"/>
      <c r="BH40" s="210"/>
      <c r="BI40" s="210"/>
    </row>
    <row r="41" spans="1:61" x14ac:dyDescent="0.25">
      <c r="A41" s="171" t="s">
        <v>91</v>
      </c>
      <c r="B41" s="164"/>
      <c r="C41" s="299" t="s">
        <v>628</v>
      </c>
      <c r="D41" s="166"/>
      <c r="E41" s="168"/>
      <c r="F41" s="167"/>
      <c r="G41" s="168"/>
      <c r="AO41" s="260"/>
      <c r="AP41" s="260"/>
      <c r="AQ41" s="260"/>
      <c r="AR41" s="260"/>
      <c r="AS41" s="260"/>
      <c r="AT41" s="260"/>
      <c r="AU41" s="260"/>
      <c r="AV41" s="260"/>
      <c r="AW41" s="260"/>
      <c r="AX41" s="260"/>
      <c r="AY41" s="260"/>
      <c r="AZ41" s="260"/>
      <c r="BA41" s="260"/>
      <c r="BB41" s="260"/>
      <c r="BC41" s="260"/>
      <c r="BD41" s="260"/>
      <c r="BE41" s="260"/>
      <c r="BF41" s="260"/>
      <c r="BG41" s="210"/>
      <c r="BH41" s="210"/>
      <c r="BI41" s="210"/>
    </row>
    <row r="42" spans="1:61" x14ac:dyDescent="0.25">
      <c r="A42" s="171" t="s">
        <v>91</v>
      </c>
      <c r="B42" s="164"/>
      <c r="C42" s="299" t="s">
        <v>628</v>
      </c>
      <c r="D42" s="166"/>
      <c r="E42" s="168"/>
      <c r="F42" s="167"/>
      <c r="G42" s="168"/>
      <c r="AO42" s="260"/>
      <c r="AP42" s="260"/>
      <c r="AQ42" s="260"/>
      <c r="AR42" s="260"/>
      <c r="AS42" s="260"/>
      <c r="AT42" s="260"/>
      <c r="AU42" s="260"/>
      <c r="AV42" s="260"/>
      <c r="AW42" s="260"/>
      <c r="AX42" s="260"/>
      <c r="AY42" s="260"/>
      <c r="AZ42" s="260"/>
      <c r="BA42" s="260"/>
      <c r="BB42" s="260"/>
      <c r="BC42" s="260"/>
      <c r="BD42" s="260"/>
      <c r="BE42" s="260"/>
      <c r="BF42" s="260"/>
      <c r="BG42" s="210"/>
      <c r="BH42" s="210"/>
      <c r="BI42" s="210"/>
    </row>
    <row r="43" spans="1:61" x14ac:dyDescent="0.25">
      <c r="A43" s="171" t="s">
        <v>91</v>
      </c>
      <c r="B43" s="164"/>
      <c r="C43" s="299" t="s">
        <v>628</v>
      </c>
      <c r="D43" s="166"/>
      <c r="E43" s="168"/>
      <c r="F43" s="167"/>
      <c r="G43" s="168"/>
      <c r="AO43" s="260"/>
      <c r="AP43" s="260"/>
      <c r="AQ43" s="260"/>
      <c r="AR43" s="260"/>
      <c r="AS43" s="260"/>
      <c r="AT43" s="260"/>
      <c r="AU43" s="260"/>
      <c r="AV43" s="260"/>
      <c r="AW43" s="260"/>
      <c r="AX43" s="260"/>
      <c r="AY43" s="260"/>
      <c r="AZ43" s="260"/>
      <c r="BA43" s="260"/>
      <c r="BB43" s="260"/>
      <c r="BC43" s="260"/>
      <c r="BD43" s="260"/>
      <c r="BE43" s="260"/>
      <c r="BF43" s="260"/>
      <c r="BG43" s="210"/>
      <c r="BH43" s="210"/>
      <c r="BI43" s="210"/>
    </row>
    <row r="44" spans="1:61" x14ac:dyDescent="0.25">
      <c r="A44" s="171" t="s">
        <v>91</v>
      </c>
      <c r="B44" s="164"/>
      <c r="C44" s="299" t="s">
        <v>628</v>
      </c>
      <c r="D44" s="166"/>
      <c r="E44" s="168"/>
      <c r="F44" s="167"/>
      <c r="G44" s="168"/>
      <c r="AO44" s="260"/>
      <c r="AP44" s="260"/>
      <c r="AQ44" s="260"/>
      <c r="AR44" s="260"/>
      <c r="AS44" s="260"/>
      <c r="AT44" s="260"/>
      <c r="AU44" s="260"/>
      <c r="AV44" s="260"/>
      <c r="AW44" s="260"/>
      <c r="AX44" s="260"/>
      <c r="AY44" s="260"/>
      <c r="AZ44" s="260"/>
      <c r="BA44" s="260"/>
      <c r="BB44" s="260"/>
      <c r="BC44" s="260"/>
      <c r="BD44" s="260"/>
      <c r="BE44" s="260"/>
      <c r="BF44" s="260"/>
      <c r="BG44" s="210"/>
      <c r="BH44" s="210"/>
      <c r="BI44" s="210"/>
    </row>
    <row r="45" spans="1:61" x14ac:dyDescent="0.25">
      <c r="A45" s="171" t="s">
        <v>91</v>
      </c>
      <c r="B45" s="164"/>
      <c r="C45" s="299" t="s">
        <v>628</v>
      </c>
      <c r="D45" s="166"/>
      <c r="E45" s="168"/>
      <c r="F45" s="167"/>
      <c r="G45" s="168"/>
      <c r="AO45" s="260"/>
      <c r="AP45" s="260"/>
      <c r="AQ45" s="260"/>
      <c r="AR45" s="260"/>
      <c r="AS45" s="260"/>
      <c r="AT45" s="260"/>
      <c r="AU45" s="260"/>
      <c r="AV45" s="260"/>
      <c r="AW45" s="260"/>
      <c r="AX45" s="260"/>
      <c r="AY45" s="260"/>
      <c r="AZ45" s="260"/>
      <c r="BA45" s="260"/>
      <c r="BB45" s="260"/>
      <c r="BC45" s="260"/>
      <c r="BD45" s="260"/>
      <c r="BE45" s="260"/>
      <c r="BF45" s="260"/>
      <c r="BG45" s="210"/>
      <c r="BH45" s="210"/>
      <c r="BI45" s="210"/>
    </row>
    <row r="46" spans="1:61" x14ac:dyDescent="0.25">
      <c r="A46" s="171" t="s">
        <v>91</v>
      </c>
      <c r="B46" s="164"/>
      <c r="C46" s="299" t="s">
        <v>628</v>
      </c>
      <c r="D46" s="166"/>
      <c r="E46" s="168"/>
      <c r="F46" s="167"/>
      <c r="G46" s="168"/>
      <c r="AO46" s="260"/>
      <c r="AP46" s="260"/>
      <c r="AQ46" s="260"/>
      <c r="AR46" s="260"/>
      <c r="AS46" s="260"/>
      <c r="AT46" s="260"/>
      <c r="AU46" s="260"/>
      <c r="AV46" s="260"/>
      <c r="AW46" s="260"/>
      <c r="AX46" s="260"/>
      <c r="AY46" s="260"/>
      <c r="AZ46" s="260"/>
      <c r="BA46" s="260"/>
      <c r="BB46" s="260"/>
      <c r="BC46" s="260"/>
      <c r="BD46" s="260"/>
      <c r="BE46" s="260"/>
      <c r="BF46" s="260"/>
      <c r="BG46" s="210"/>
      <c r="BH46" s="210"/>
      <c r="BI46" s="210"/>
    </row>
    <row r="47" spans="1:61" x14ac:dyDescent="0.25">
      <c r="A47" s="171" t="s">
        <v>91</v>
      </c>
      <c r="B47" s="164"/>
      <c r="C47" s="299" t="s">
        <v>628</v>
      </c>
      <c r="D47" s="166"/>
      <c r="E47" s="168"/>
      <c r="F47" s="167"/>
      <c r="G47" s="168"/>
      <c r="AO47" s="260"/>
      <c r="AP47" s="260"/>
      <c r="AQ47" s="260"/>
      <c r="AR47" s="260"/>
      <c r="AS47" s="260"/>
      <c r="AT47" s="260"/>
      <c r="AU47" s="260"/>
      <c r="AV47" s="260"/>
      <c r="AW47" s="260"/>
      <c r="AX47" s="260"/>
      <c r="AY47" s="260"/>
      <c r="AZ47" s="260"/>
      <c r="BA47" s="260"/>
      <c r="BB47" s="260"/>
      <c r="BC47" s="260"/>
      <c r="BD47" s="260"/>
      <c r="BE47" s="260"/>
      <c r="BF47" s="260"/>
      <c r="BG47" s="210"/>
      <c r="BH47" s="210"/>
      <c r="BI47" s="210"/>
    </row>
    <row r="48" spans="1:61" x14ac:dyDescent="0.25">
      <c r="A48" s="171" t="s">
        <v>91</v>
      </c>
      <c r="B48" s="164"/>
      <c r="C48" s="299" t="s">
        <v>628</v>
      </c>
      <c r="D48" s="166"/>
      <c r="E48" s="168"/>
      <c r="F48" s="167"/>
      <c r="G48" s="168"/>
      <c r="AO48" s="260"/>
      <c r="AP48" s="260"/>
      <c r="AQ48" s="260"/>
      <c r="AR48" s="260"/>
      <c r="AS48" s="260"/>
      <c r="AT48" s="260"/>
      <c r="AU48" s="260"/>
      <c r="AV48" s="260"/>
      <c r="AW48" s="260"/>
      <c r="AX48" s="260"/>
      <c r="AY48" s="260"/>
      <c r="AZ48" s="260"/>
      <c r="BA48" s="260"/>
      <c r="BB48" s="260"/>
      <c r="BC48" s="260"/>
      <c r="BD48" s="260"/>
      <c r="BE48" s="260"/>
      <c r="BF48" s="260"/>
      <c r="BG48" s="210"/>
      <c r="BH48" s="210"/>
      <c r="BI48" s="210"/>
    </row>
    <row r="49" spans="1:61" x14ac:dyDescent="0.25">
      <c r="A49" s="171" t="s">
        <v>91</v>
      </c>
      <c r="B49" s="164"/>
      <c r="C49" s="299" t="s">
        <v>628</v>
      </c>
      <c r="D49" s="166"/>
      <c r="E49" s="168"/>
      <c r="F49" s="167"/>
      <c r="G49" s="168"/>
      <c r="AO49" s="260"/>
      <c r="AP49" s="260"/>
      <c r="AQ49" s="260"/>
      <c r="AR49" s="260"/>
      <c r="AS49" s="260"/>
      <c r="AT49" s="260"/>
      <c r="AU49" s="260"/>
      <c r="AV49" s="260"/>
      <c r="AW49" s="260"/>
      <c r="AX49" s="260"/>
      <c r="AY49" s="260"/>
      <c r="AZ49" s="260"/>
      <c r="BA49" s="260"/>
      <c r="BB49" s="260"/>
      <c r="BC49" s="260"/>
      <c r="BD49" s="260"/>
      <c r="BE49" s="260"/>
      <c r="BF49" s="260"/>
      <c r="BG49" s="210"/>
      <c r="BH49" s="210"/>
      <c r="BI49" s="210"/>
    </row>
    <row r="50" spans="1:61" x14ac:dyDescent="0.25">
      <c r="A50" s="171" t="s">
        <v>91</v>
      </c>
      <c r="B50" s="164"/>
      <c r="C50" s="299" t="s">
        <v>628</v>
      </c>
      <c r="D50" s="166"/>
      <c r="E50" s="168"/>
      <c r="F50" s="167"/>
      <c r="G50" s="168"/>
      <c r="AO50" s="260"/>
      <c r="AP50" s="260"/>
      <c r="AQ50" s="260"/>
      <c r="AR50" s="260"/>
      <c r="AS50" s="260"/>
      <c r="AT50" s="260"/>
      <c r="AU50" s="260"/>
      <c r="AV50" s="260"/>
      <c r="AW50" s="260"/>
      <c r="AX50" s="260"/>
      <c r="AY50" s="260"/>
      <c r="AZ50" s="260"/>
      <c r="BA50" s="260"/>
      <c r="BB50" s="260"/>
      <c r="BC50" s="260"/>
      <c r="BD50" s="260"/>
      <c r="BE50" s="260"/>
      <c r="BF50" s="260"/>
      <c r="BG50" s="210"/>
      <c r="BH50" s="210"/>
      <c r="BI50" s="210"/>
    </row>
    <row r="51" spans="1:61" x14ac:dyDescent="0.25">
      <c r="A51" s="171" t="s">
        <v>91</v>
      </c>
      <c r="B51" s="164"/>
      <c r="C51" s="299" t="s">
        <v>628</v>
      </c>
      <c r="D51" s="166"/>
      <c r="E51" s="168"/>
      <c r="F51" s="167"/>
      <c r="G51" s="168"/>
      <c r="AO51" s="260"/>
      <c r="AP51" s="260"/>
      <c r="AQ51" s="260"/>
      <c r="AR51" s="260"/>
      <c r="AS51" s="260"/>
      <c r="AT51" s="260"/>
      <c r="AU51" s="260"/>
      <c r="AV51" s="260"/>
      <c r="AW51" s="260"/>
      <c r="AX51" s="260"/>
      <c r="AY51" s="260"/>
      <c r="AZ51" s="260"/>
      <c r="BA51" s="260"/>
      <c r="BB51" s="260"/>
      <c r="BC51" s="260"/>
      <c r="BD51" s="260"/>
      <c r="BE51" s="260"/>
      <c r="BF51" s="260"/>
      <c r="BG51" s="210"/>
      <c r="BH51" s="210"/>
      <c r="BI51" s="210"/>
    </row>
    <row r="52" spans="1:61" x14ac:dyDescent="0.25">
      <c r="A52" s="171" t="s">
        <v>91</v>
      </c>
      <c r="B52" s="164"/>
      <c r="C52" s="299" t="s">
        <v>628</v>
      </c>
      <c r="D52" s="166"/>
      <c r="E52" s="168"/>
      <c r="F52" s="167"/>
      <c r="G52" s="168"/>
      <c r="AO52" s="260"/>
      <c r="AP52" s="260"/>
      <c r="AQ52" s="260"/>
      <c r="AR52" s="260"/>
      <c r="AS52" s="260"/>
      <c r="AT52" s="260"/>
      <c r="AU52" s="260"/>
      <c r="AV52" s="260"/>
      <c r="AW52" s="260"/>
      <c r="AX52" s="260"/>
      <c r="AY52" s="260"/>
      <c r="AZ52" s="260"/>
      <c r="BA52" s="260"/>
      <c r="BB52" s="260"/>
      <c r="BC52" s="260"/>
      <c r="BD52" s="260"/>
      <c r="BE52" s="260"/>
      <c r="BF52" s="260"/>
      <c r="BG52" s="210"/>
      <c r="BH52" s="210"/>
      <c r="BI52" s="210"/>
    </row>
    <row r="53" spans="1:61" x14ac:dyDescent="0.25">
      <c r="A53" s="171" t="s">
        <v>91</v>
      </c>
      <c r="B53" s="164"/>
      <c r="C53" s="299" t="s">
        <v>628</v>
      </c>
      <c r="D53" s="166"/>
      <c r="E53" s="168"/>
      <c r="F53" s="167"/>
      <c r="G53" s="168"/>
      <c r="AO53" s="260"/>
      <c r="AP53" s="260"/>
      <c r="AQ53" s="260"/>
      <c r="AR53" s="260"/>
      <c r="AS53" s="260"/>
      <c r="AT53" s="260"/>
      <c r="AU53" s="260"/>
      <c r="AV53" s="260"/>
      <c r="AW53" s="260"/>
      <c r="AX53" s="260"/>
      <c r="AY53" s="260"/>
      <c r="AZ53" s="260"/>
      <c r="BA53" s="260"/>
      <c r="BB53" s="260"/>
      <c r="BC53" s="260"/>
      <c r="BD53" s="260"/>
      <c r="BE53" s="260"/>
      <c r="BF53" s="260"/>
      <c r="BG53" s="210"/>
      <c r="BH53" s="210"/>
      <c r="BI53" s="210"/>
    </row>
    <row r="54" spans="1:61" x14ac:dyDescent="0.25">
      <c r="A54" s="171" t="s">
        <v>91</v>
      </c>
      <c r="B54" s="164"/>
      <c r="C54" s="299" t="s">
        <v>628</v>
      </c>
      <c r="D54" s="166"/>
      <c r="E54" s="168"/>
      <c r="F54" s="167"/>
      <c r="G54" s="168"/>
      <c r="AO54" s="260"/>
      <c r="AP54" s="260"/>
      <c r="AQ54" s="260"/>
      <c r="AR54" s="260"/>
      <c r="AS54" s="260"/>
      <c r="AT54" s="260"/>
      <c r="AU54" s="260"/>
      <c r="AV54" s="260"/>
      <c r="AW54" s="260"/>
      <c r="AX54" s="260"/>
      <c r="AY54" s="260"/>
      <c r="AZ54" s="260"/>
      <c r="BA54" s="260"/>
      <c r="BB54" s="260"/>
      <c r="BC54" s="260"/>
      <c r="BD54" s="260"/>
      <c r="BE54" s="260"/>
      <c r="BF54" s="260"/>
      <c r="BG54" s="210"/>
      <c r="BH54" s="210"/>
      <c r="BI54" s="210"/>
    </row>
    <row r="55" spans="1:61" x14ac:dyDescent="0.25">
      <c r="A55" s="171" t="s">
        <v>91</v>
      </c>
      <c r="B55" s="164"/>
      <c r="C55" s="299" t="s">
        <v>628</v>
      </c>
      <c r="D55" s="166"/>
      <c r="E55" s="168"/>
      <c r="F55" s="167"/>
      <c r="G55" s="168"/>
      <c r="AO55" s="260"/>
      <c r="AP55" s="260"/>
      <c r="AQ55" s="260"/>
      <c r="AR55" s="260"/>
      <c r="AS55" s="260"/>
      <c r="AT55" s="260"/>
      <c r="AU55" s="260"/>
      <c r="AV55" s="260"/>
      <c r="AW55" s="260"/>
      <c r="AX55" s="260"/>
      <c r="AY55" s="260"/>
      <c r="AZ55" s="260"/>
      <c r="BA55" s="260"/>
      <c r="BB55" s="260"/>
      <c r="BC55" s="260"/>
      <c r="BD55" s="260"/>
      <c r="BE55" s="260"/>
      <c r="BF55" s="260"/>
      <c r="BG55" s="210"/>
      <c r="BH55" s="210"/>
      <c r="BI55" s="210"/>
    </row>
    <row r="56" spans="1:61" x14ac:dyDescent="0.25">
      <c r="A56" s="171" t="s">
        <v>91</v>
      </c>
      <c r="B56" s="164"/>
      <c r="C56" s="299" t="s">
        <v>628</v>
      </c>
      <c r="D56" s="166"/>
      <c r="E56" s="168"/>
      <c r="F56" s="167"/>
      <c r="G56" s="168"/>
      <c r="AO56" s="260"/>
      <c r="AP56" s="260"/>
      <c r="AQ56" s="260"/>
      <c r="AR56" s="260"/>
      <c r="AS56" s="260"/>
      <c r="AT56" s="260"/>
      <c r="AU56" s="260"/>
      <c r="AV56" s="260"/>
      <c r="AW56" s="260"/>
      <c r="AX56" s="260"/>
      <c r="AY56" s="260"/>
      <c r="AZ56" s="260"/>
      <c r="BA56" s="260"/>
      <c r="BB56" s="260"/>
      <c r="BC56" s="260"/>
      <c r="BD56" s="260"/>
      <c r="BE56" s="260"/>
      <c r="BF56" s="260"/>
      <c r="BG56" s="210"/>
      <c r="BH56" s="210"/>
      <c r="BI56" s="210"/>
    </row>
    <row r="57" spans="1:61" x14ac:dyDescent="0.25">
      <c r="A57" s="171" t="s">
        <v>91</v>
      </c>
      <c r="B57" s="164"/>
      <c r="C57" s="299" t="s">
        <v>628</v>
      </c>
      <c r="D57" s="166"/>
      <c r="E57" s="168"/>
      <c r="F57" s="167"/>
      <c r="G57" s="168"/>
      <c r="AO57" s="260"/>
      <c r="AP57" s="260"/>
      <c r="AQ57" s="260"/>
      <c r="AR57" s="260"/>
      <c r="AS57" s="260"/>
      <c r="AT57" s="260"/>
      <c r="AU57" s="260"/>
      <c r="AV57" s="260"/>
      <c r="AW57" s="260"/>
      <c r="AX57" s="260"/>
      <c r="AY57" s="260"/>
      <c r="AZ57" s="260"/>
      <c r="BA57" s="260"/>
      <c r="BB57" s="260"/>
      <c r="BC57" s="260"/>
      <c r="BD57" s="260"/>
      <c r="BE57" s="260"/>
      <c r="BF57" s="260"/>
      <c r="BG57" s="210"/>
      <c r="BH57" s="210"/>
      <c r="BI57" s="210"/>
    </row>
    <row r="58" spans="1:61" x14ac:dyDescent="0.25">
      <c r="A58" s="171" t="s">
        <v>91</v>
      </c>
      <c r="B58" s="164"/>
      <c r="C58" s="299" t="s">
        <v>628</v>
      </c>
      <c r="D58" s="166"/>
      <c r="E58" s="168"/>
      <c r="F58" s="167"/>
      <c r="G58" s="168"/>
      <c r="AO58" s="260"/>
      <c r="AP58" s="260"/>
      <c r="AQ58" s="260"/>
      <c r="AR58" s="260"/>
      <c r="AS58" s="260"/>
      <c r="AT58" s="260"/>
      <c r="AU58" s="260"/>
      <c r="AV58" s="260"/>
      <c r="AW58" s="260"/>
      <c r="AX58" s="260"/>
      <c r="AY58" s="260"/>
      <c r="AZ58" s="260"/>
      <c r="BA58" s="260"/>
      <c r="BB58" s="260"/>
      <c r="BC58" s="260"/>
      <c r="BD58" s="260"/>
      <c r="BE58" s="260"/>
      <c r="BF58" s="260"/>
      <c r="BG58" s="210"/>
      <c r="BH58" s="210"/>
      <c r="BI58" s="210"/>
    </row>
    <row r="59" spans="1:61" x14ac:dyDescent="0.25">
      <c r="A59" s="171" t="s">
        <v>91</v>
      </c>
      <c r="B59" s="164"/>
      <c r="C59" s="299" t="s">
        <v>628</v>
      </c>
      <c r="D59" s="166"/>
      <c r="E59" s="168"/>
      <c r="F59" s="167"/>
      <c r="G59" s="168"/>
      <c r="AO59" s="260"/>
      <c r="AP59" s="260"/>
      <c r="AQ59" s="260"/>
      <c r="AR59" s="260"/>
      <c r="AS59" s="260"/>
      <c r="AT59" s="260"/>
      <c r="AU59" s="260"/>
      <c r="AV59" s="260"/>
      <c r="AW59" s="260"/>
      <c r="AX59" s="260"/>
      <c r="AY59" s="260"/>
      <c r="AZ59" s="260"/>
      <c r="BA59" s="260"/>
      <c r="BB59" s="260"/>
      <c r="BC59" s="260"/>
      <c r="BD59" s="260"/>
      <c r="BE59" s="260"/>
      <c r="BF59" s="260"/>
      <c r="BG59" s="210"/>
      <c r="BH59" s="210"/>
      <c r="BI59" s="210"/>
    </row>
    <row r="60" spans="1:61" x14ac:dyDescent="0.25">
      <c r="A60" s="171" t="s">
        <v>91</v>
      </c>
      <c r="B60" s="164"/>
      <c r="C60" s="299" t="s">
        <v>628</v>
      </c>
      <c r="D60" s="166"/>
      <c r="E60" s="168"/>
      <c r="F60" s="167"/>
      <c r="G60" s="168"/>
      <c r="AO60" s="260"/>
      <c r="AP60" s="260"/>
      <c r="AQ60" s="260"/>
      <c r="AR60" s="260"/>
      <c r="AS60" s="260"/>
      <c r="AT60" s="260"/>
      <c r="AU60" s="260"/>
      <c r="AV60" s="260"/>
      <c r="AW60" s="260"/>
      <c r="AX60" s="260"/>
      <c r="AY60" s="260"/>
      <c r="AZ60" s="260"/>
      <c r="BA60" s="260"/>
      <c r="BB60" s="260"/>
      <c r="BC60" s="260"/>
      <c r="BD60" s="260"/>
      <c r="BE60" s="260"/>
      <c r="BF60" s="260"/>
      <c r="BG60" s="210"/>
      <c r="BH60" s="210"/>
      <c r="BI60" s="210"/>
    </row>
    <row r="61" spans="1:61" x14ac:dyDescent="0.25">
      <c r="A61" s="171" t="s">
        <v>91</v>
      </c>
      <c r="B61" s="164"/>
      <c r="C61" s="299" t="s">
        <v>628</v>
      </c>
      <c r="D61" s="166"/>
      <c r="E61" s="168"/>
      <c r="F61" s="167"/>
      <c r="G61" s="168"/>
      <c r="AO61" s="260"/>
      <c r="AP61" s="260"/>
      <c r="AQ61" s="260"/>
      <c r="AR61" s="260"/>
      <c r="AS61" s="260"/>
      <c r="AT61" s="260"/>
      <c r="AU61" s="260"/>
      <c r="AV61" s="260"/>
      <c r="AW61" s="260"/>
      <c r="AX61" s="260"/>
      <c r="AY61" s="260"/>
      <c r="AZ61" s="260"/>
      <c r="BA61" s="260"/>
      <c r="BB61" s="260"/>
      <c r="BC61" s="260"/>
      <c r="BD61" s="260"/>
      <c r="BE61" s="260"/>
      <c r="BF61" s="260"/>
      <c r="BG61" s="210"/>
      <c r="BH61" s="210"/>
      <c r="BI61" s="210"/>
    </row>
    <row r="62" spans="1:61" x14ac:dyDescent="0.25">
      <c r="A62" s="171" t="s">
        <v>91</v>
      </c>
      <c r="B62" s="164"/>
      <c r="C62" s="299" t="s">
        <v>628</v>
      </c>
      <c r="D62" s="166"/>
      <c r="E62" s="168"/>
      <c r="F62" s="167"/>
      <c r="G62" s="168"/>
      <c r="AO62" s="260"/>
      <c r="AP62" s="260"/>
      <c r="AQ62" s="260"/>
      <c r="AR62" s="260"/>
      <c r="AS62" s="260"/>
      <c r="AT62" s="260"/>
      <c r="AU62" s="260"/>
      <c r="AV62" s="260"/>
      <c r="AW62" s="260"/>
      <c r="AX62" s="260"/>
      <c r="AY62" s="260"/>
      <c r="AZ62" s="260"/>
      <c r="BA62" s="260"/>
      <c r="BB62" s="260"/>
      <c r="BC62" s="260"/>
      <c r="BD62" s="260"/>
      <c r="BE62" s="260"/>
      <c r="BF62" s="260"/>
      <c r="BG62" s="210"/>
      <c r="BH62" s="210"/>
      <c r="BI62" s="210"/>
    </row>
    <row r="63" spans="1:61" x14ac:dyDescent="0.25">
      <c r="A63" s="171" t="s">
        <v>91</v>
      </c>
      <c r="B63" s="164"/>
      <c r="C63" s="299" t="s">
        <v>628</v>
      </c>
      <c r="D63" s="166"/>
      <c r="E63" s="168"/>
      <c r="F63" s="167"/>
      <c r="G63" s="168"/>
      <c r="AO63" s="260"/>
      <c r="AP63" s="260"/>
      <c r="AQ63" s="260"/>
      <c r="AR63" s="260"/>
      <c r="AS63" s="260"/>
      <c r="AT63" s="260"/>
      <c r="AU63" s="260"/>
      <c r="AV63" s="260"/>
      <c r="AW63" s="260"/>
      <c r="AX63" s="260"/>
      <c r="AY63" s="260"/>
      <c r="AZ63" s="260"/>
      <c r="BA63" s="260"/>
      <c r="BB63" s="260"/>
      <c r="BC63" s="260"/>
      <c r="BD63" s="260"/>
      <c r="BE63" s="260"/>
      <c r="BF63" s="260"/>
      <c r="BG63" s="210"/>
      <c r="BH63" s="210"/>
      <c r="BI63" s="210"/>
    </row>
    <row r="64" spans="1:61" x14ac:dyDescent="0.25">
      <c r="A64" s="171" t="s">
        <v>91</v>
      </c>
      <c r="B64" s="164"/>
      <c r="C64" s="299" t="s">
        <v>628</v>
      </c>
      <c r="D64" s="166"/>
      <c r="E64" s="168"/>
      <c r="F64" s="167"/>
      <c r="G64" s="168"/>
      <c r="AO64" s="260"/>
      <c r="AP64" s="260"/>
      <c r="AQ64" s="260"/>
      <c r="AR64" s="260"/>
      <c r="AS64" s="260"/>
      <c r="AT64" s="260"/>
      <c r="AU64" s="260"/>
      <c r="AV64" s="260"/>
      <c r="AW64" s="260"/>
      <c r="AX64" s="260"/>
      <c r="AY64" s="260"/>
      <c r="AZ64" s="260"/>
      <c r="BA64" s="260"/>
      <c r="BB64" s="260"/>
      <c r="BC64" s="260"/>
      <c r="BD64" s="260"/>
      <c r="BE64" s="260"/>
      <c r="BF64" s="260"/>
      <c r="BG64" s="210"/>
      <c r="BH64" s="210"/>
      <c r="BI64" s="210"/>
    </row>
    <row r="65" spans="1:61" x14ac:dyDescent="0.25">
      <c r="A65" s="171" t="s">
        <v>91</v>
      </c>
      <c r="B65" s="164"/>
      <c r="C65" s="299" t="s">
        <v>628</v>
      </c>
      <c r="D65" s="166"/>
      <c r="E65" s="168"/>
      <c r="F65" s="167"/>
      <c r="G65" s="168"/>
      <c r="AO65" s="260"/>
      <c r="AP65" s="260"/>
      <c r="AQ65" s="260"/>
      <c r="AR65" s="260"/>
      <c r="AS65" s="260"/>
      <c r="AT65" s="260"/>
      <c r="AU65" s="260"/>
      <c r="AV65" s="260"/>
      <c r="AW65" s="260"/>
      <c r="AX65" s="260"/>
      <c r="AY65" s="260"/>
      <c r="AZ65" s="260"/>
      <c r="BA65" s="260"/>
      <c r="BB65" s="260"/>
      <c r="BC65" s="260"/>
      <c r="BD65" s="260"/>
      <c r="BE65" s="260"/>
      <c r="BF65" s="260"/>
      <c r="BG65" s="210"/>
      <c r="BH65" s="210"/>
      <c r="BI65" s="210"/>
    </row>
    <row r="66" spans="1:61" x14ac:dyDescent="0.25">
      <c r="A66" s="171" t="s">
        <v>91</v>
      </c>
      <c r="B66" s="164"/>
      <c r="C66" s="299" t="s">
        <v>628</v>
      </c>
      <c r="D66" s="166"/>
      <c r="E66" s="168"/>
      <c r="F66" s="167"/>
      <c r="G66" s="168"/>
      <c r="AO66" s="260"/>
      <c r="AP66" s="260"/>
      <c r="AQ66" s="260"/>
      <c r="AR66" s="260"/>
      <c r="AS66" s="260"/>
      <c r="AT66" s="260"/>
      <c r="AU66" s="260"/>
      <c r="AV66" s="260"/>
      <c r="AW66" s="260"/>
      <c r="AX66" s="260"/>
      <c r="AY66" s="260"/>
      <c r="AZ66" s="260"/>
      <c r="BA66" s="260"/>
      <c r="BB66" s="260"/>
      <c r="BC66" s="260"/>
      <c r="BD66" s="260"/>
      <c r="BE66" s="260"/>
      <c r="BF66" s="260"/>
      <c r="BG66" s="210"/>
      <c r="BH66" s="210"/>
      <c r="BI66" s="210"/>
    </row>
    <row r="67" spans="1:61" x14ac:dyDescent="0.25">
      <c r="A67" s="171" t="s">
        <v>91</v>
      </c>
      <c r="B67" s="164"/>
      <c r="C67" s="299" t="s">
        <v>628</v>
      </c>
      <c r="D67" s="166"/>
      <c r="E67" s="168"/>
      <c r="F67" s="167"/>
      <c r="G67" s="168"/>
      <c r="AO67" s="260"/>
      <c r="AP67" s="260"/>
      <c r="AQ67" s="260"/>
      <c r="AR67" s="260"/>
      <c r="AS67" s="260"/>
      <c r="AT67" s="260"/>
      <c r="AU67" s="260"/>
      <c r="AV67" s="260"/>
      <c r="AW67" s="260"/>
      <c r="AX67" s="260"/>
      <c r="AY67" s="260"/>
      <c r="AZ67" s="260"/>
      <c r="BA67" s="260"/>
      <c r="BB67" s="260"/>
      <c r="BC67" s="260"/>
      <c r="BD67" s="260"/>
      <c r="BE67" s="260"/>
      <c r="BF67" s="260"/>
      <c r="BG67" s="210"/>
      <c r="BH67" s="210"/>
      <c r="BI67" s="210"/>
    </row>
    <row r="68" spans="1:61" x14ac:dyDescent="0.25">
      <c r="A68" s="171" t="s">
        <v>91</v>
      </c>
      <c r="B68" s="164"/>
      <c r="C68" s="299" t="s">
        <v>628</v>
      </c>
      <c r="D68" s="166"/>
      <c r="E68" s="168"/>
      <c r="F68" s="167"/>
      <c r="G68" s="168"/>
      <c r="AO68" s="260"/>
      <c r="AP68" s="260"/>
      <c r="AQ68" s="260"/>
      <c r="AR68" s="260"/>
      <c r="AS68" s="260"/>
      <c r="AT68" s="260"/>
      <c r="AU68" s="260"/>
      <c r="AV68" s="260"/>
      <c r="AW68" s="260"/>
      <c r="AX68" s="260"/>
      <c r="AY68" s="260"/>
      <c r="AZ68" s="260"/>
      <c r="BA68" s="260"/>
      <c r="BB68" s="260"/>
      <c r="BC68" s="260"/>
      <c r="BD68" s="260"/>
      <c r="BE68" s="260"/>
      <c r="BF68" s="260"/>
      <c r="BG68" s="210"/>
      <c r="BH68" s="210"/>
      <c r="BI68" s="210"/>
    </row>
    <row r="69" spans="1:61" x14ac:dyDescent="0.25">
      <c r="A69" s="171" t="s">
        <v>91</v>
      </c>
      <c r="B69" s="164"/>
      <c r="C69" s="299" t="s">
        <v>628</v>
      </c>
      <c r="D69" s="166"/>
      <c r="E69" s="168"/>
      <c r="F69" s="167"/>
      <c r="G69" s="168"/>
      <c r="AO69" s="260"/>
      <c r="AP69" s="260"/>
      <c r="AQ69" s="260"/>
      <c r="AR69" s="260"/>
      <c r="AS69" s="260"/>
      <c r="AT69" s="260"/>
      <c r="AU69" s="260"/>
      <c r="AV69" s="260"/>
      <c r="AW69" s="260"/>
      <c r="AX69" s="260"/>
      <c r="AY69" s="260"/>
      <c r="AZ69" s="260"/>
      <c r="BA69" s="260"/>
      <c r="BB69" s="260"/>
      <c r="BC69" s="260"/>
      <c r="BD69" s="260"/>
      <c r="BE69" s="260"/>
      <c r="BF69" s="260"/>
      <c r="BG69" s="210"/>
      <c r="BH69" s="210"/>
      <c r="BI69" s="210"/>
    </row>
    <row r="70" spans="1:61" x14ac:dyDescent="0.25">
      <c r="A70" s="171" t="s">
        <v>91</v>
      </c>
      <c r="B70" s="164"/>
      <c r="C70" s="299" t="s">
        <v>628</v>
      </c>
      <c r="D70" s="166"/>
      <c r="E70" s="168"/>
      <c r="F70" s="167"/>
      <c r="G70" s="168"/>
      <c r="AO70" s="260"/>
      <c r="AP70" s="260"/>
      <c r="AQ70" s="260"/>
      <c r="AR70" s="260"/>
      <c r="AS70" s="260"/>
      <c r="AT70" s="260"/>
      <c r="AU70" s="260"/>
      <c r="AV70" s="260"/>
      <c r="AW70" s="260"/>
      <c r="AX70" s="260"/>
      <c r="AY70" s="260"/>
      <c r="AZ70" s="260"/>
      <c r="BA70" s="260"/>
      <c r="BB70" s="260"/>
      <c r="BC70" s="260"/>
      <c r="BD70" s="260"/>
      <c r="BE70" s="260"/>
      <c r="BF70" s="260"/>
      <c r="BG70" s="210"/>
      <c r="BH70" s="210"/>
      <c r="BI70" s="210"/>
    </row>
    <row r="71" spans="1:61" x14ac:dyDescent="0.25">
      <c r="A71" s="171" t="s">
        <v>91</v>
      </c>
      <c r="B71" s="164"/>
      <c r="C71" s="299" t="s">
        <v>628</v>
      </c>
      <c r="D71" s="166"/>
      <c r="E71" s="168"/>
      <c r="F71" s="167"/>
      <c r="G71" s="168"/>
      <c r="AO71" s="260"/>
      <c r="AP71" s="260"/>
      <c r="AQ71" s="260"/>
      <c r="AR71" s="260"/>
      <c r="AS71" s="260"/>
      <c r="AT71" s="260"/>
      <c r="AU71" s="260"/>
      <c r="AV71" s="260"/>
      <c r="AW71" s="260"/>
      <c r="AX71" s="260"/>
      <c r="AY71" s="260"/>
      <c r="AZ71" s="260"/>
      <c r="BA71" s="260"/>
      <c r="BB71" s="260"/>
      <c r="BC71" s="260"/>
      <c r="BD71" s="260"/>
      <c r="BE71" s="260"/>
      <c r="BF71" s="260"/>
      <c r="BG71" s="210"/>
      <c r="BH71" s="210"/>
      <c r="BI71" s="210"/>
    </row>
    <row r="72" spans="1:61" x14ac:dyDescent="0.25">
      <c r="A72" s="171" t="s">
        <v>91</v>
      </c>
      <c r="B72" s="164"/>
      <c r="C72" s="299" t="s">
        <v>628</v>
      </c>
      <c r="D72" s="166"/>
      <c r="E72" s="168"/>
      <c r="F72" s="167"/>
      <c r="G72" s="168"/>
      <c r="AO72" s="260"/>
      <c r="AP72" s="260"/>
      <c r="AQ72" s="260"/>
      <c r="AR72" s="260"/>
      <c r="AS72" s="260"/>
      <c r="AT72" s="260"/>
      <c r="AU72" s="260"/>
      <c r="AV72" s="260"/>
      <c r="AW72" s="260"/>
      <c r="AX72" s="260"/>
      <c r="AY72" s="260"/>
      <c r="AZ72" s="260"/>
      <c r="BA72" s="260"/>
      <c r="BB72" s="260"/>
      <c r="BC72" s="260"/>
      <c r="BD72" s="260"/>
      <c r="BE72" s="260"/>
      <c r="BF72" s="260"/>
      <c r="BG72" s="210"/>
      <c r="BH72" s="210"/>
      <c r="BI72" s="210"/>
    </row>
    <row r="73" spans="1:61" x14ac:dyDescent="0.25">
      <c r="A73" s="171" t="s">
        <v>91</v>
      </c>
      <c r="B73" s="164"/>
      <c r="C73" s="299" t="s">
        <v>628</v>
      </c>
      <c r="D73" s="166"/>
      <c r="E73" s="168"/>
      <c r="F73" s="167"/>
      <c r="G73" s="168"/>
      <c r="AO73" s="260"/>
      <c r="AP73" s="260"/>
      <c r="AQ73" s="260"/>
      <c r="AR73" s="260"/>
      <c r="AS73" s="260"/>
      <c r="AT73" s="260"/>
      <c r="AU73" s="260"/>
      <c r="AV73" s="260"/>
      <c r="AW73" s="260"/>
      <c r="AX73" s="260"/>
      <c r="AY73" s="260"/>
      <c r="AZ73" s="260"/>
      <c r="BA73" s="260"/>
      <c r="BB73" s="260"/>
      <c r="BC73" s="260"/>
      <c r="BD73" s="260"/>
      <c r="BE73" s="260"/>
      <c r="BF73" s="260"/>
      <c r="BG73" s="210"/>
      <c r="BH73" s="210"/>
      <c r="BI73" s="210"/>
    </row>
    <row r="74" spans="1:61" x14ac:dyDescent="0.25">
      <c r="A74" s="171" t="s">
        <v>91</v>
      </c>
      <c r="B74" s="164"/>
      <c r="C74" s="299" t="s">
        <v>628</v>
      </c>
      <c r="D74" s="166"/>
      <c r="E74" s="168"/>
      <c r="F74" s="167"/>
      <c r="G74" s="168"/>
      <c r="AO74" s="260"/>
      <c r="AP74" s="260"/>
      <c r="AQ74" s="260"/>
      <c r="AR74" s="260"/>
      <c r="AS74" s="260"/>
      <c r="AT74" s="260"/>
      <c r="AU74" s="260"/>
      <c r="AV74" s="260"/>
      <c r="AW74" s="260"/>
      <c r="AX74" s="260"/>
      <c r="AY74" s="260"/>
      <c r="AZ74" s="260"/>
      <c r="BA74" s="260"/>
      <c r="BB74" s="260"/>
      <c r="BC74" s="260"/>
      <c r="BD74" s="260"/>
      <c r="BE74" s="260"/>
      <c r="BF74" s="260"/>
      <c r="BG74" s="210"/>
      <c r="BH74" s="210"/>
      <c r="BI74" s="210"/>
    </row>
    <row r="75" spans="1:61" x14ac:dyDescent="0.25">
      <c r="A75" s="171" t="s">
        <v>91</v>
      </c>
      <c r="B75" s="164"/>
      <c r="C75" s="299" t="s">
        <v>628</v>
      </c>
      <c r="D75" s="166"/>
      <c r="E75" s="168"/>
      <c r="F75" s="167"/>
      <c r="G75" s="168"/>
      <c r="AO75" s="260"/>
      <c r="AP75" s="260"/>
      <c r="AQ75" s="260"/>
      <c r="AR75" s="260"/>
      <c r="AS75" s="260"/>
      <c r="AT75" s="260"/>
      <c r="AU75" s="260"/>
      <c r="AV75" s="260"/>
      <c r="AW75" s="260"/>
      <c r="AX75" s="260"/>
      <c r="AY75" s="260"/>
      <c r="AZ75" s="260"/>
      <c r="BA75" s="260"/>
      <c r="BB75" s="260"/>
      <c r="BC75" s="260"/>
      <c r="BD75" s="260"/>
      <c r="BE75" s="260"/>
      <c r="BF75" s="260"/>
      <c r="BG75" s="210"/>
      <c r="BH75" s="210"/>
      <c r="BI75" s="210"/>
    </row>
    <row r="76" spans="1:61" x14ac:dyDescent="0.25">
      <c r="A76" s="171" t="s">
        <v>91</v>
      </c>
      <c r="B76" s="164"/>
      <c r="C76" s="299" t="s">
        <v>628</v>
      </c>
      <c r="D76" s="166"/>
      <c r="E76" s="168"/>
      <c r="F76" s="167"/>
      <c r="G76" s="168"/>
      <c r="AO76" s="260"/>
      <c r="AP76" s="260"/>
      <c r="AQ76" s="260"/>
      <c r="AR76" s="260"/>
      <c r="AS76" s="260"/>
      <c r="AT76" s="260"/>
      <c r="AU76" s="260"/>
      <c r="AV76" s="260"/>
      <c r="AW76" s="260"/>
      <c r="AX76" s="260"/>
      <c r="AY76" s="260"/>
      <c r="AZ76" s="260"/>
      <c r="BA76" s="260"/>
      <c r="BB76" s="260"/>
      <c r="BC76" s="260"/>
      <c r="BD76" s="260"/>
      <c r="BE76" s="260"/>
      <c r="BF76" s="260"/>
      <c r="BG76" s="210"/>
      <c r="BH76" s="210"/>
      <c r="BI76" s="210"/>
    </row>
    <row r="77" spans="1:61" x14ac:dyDescent="0.25">
      <c r="A77" s="171" t="s">
        <v>91</v>
      </c>
      <c r="B77" s="164"/>
      <c r="C77" s="299" t="s">
        <v>628</v>
      </c>
      <c r="D77" s="166"/>
      <c r="E77" s="168"/>
      <c r="F77" s="167"/>
      <c r="G77" s="168"/>
      <c r="AO77" s="260"/>
      <c r="AP77" s="260"/>
      <c r="AQ77" s="260"/>
      <c r="AR77" s="260"/>
      <c r="AS77" s="260"/>
      <c r="AT77" s="260"/>
      <c r="AU77" s="260"/>
      <c r="AV77" s="260"/>
      <c r="AW77" s="260"/>
      <c r="AX77" s="260"/>
      <c r="AY77" s="260"/>
      <c r="AZ77" s="260"/>
      <c r="BA77" s="260"/>
      <c r="BB77" s="260"/>
      <c r="BC77" s="260"/>
      <c r="BD77" s="260"/>
      <c r="BE77" s="260"/>
      <c r="BF77" s="260"/>
      <c r="BG77" s="210"/>
      <c r="BH77" s="210"/>
      <c r="BI77" s="210"/>
    </row>
    <row r="78" spans="1:61" x14ac:dyDescent="0.25">
      <c r="A78" s="171" t="s">
        <v>91</v>
      </c>
      <c r="B78" s="164"/>
      <c r="C78" s="299" t="s">
        <v>628</v>
      </c>
      <c r="D78" s="166"/>
      <c r="E78" s="168"/>
      <c r="F78" s="167"/>
      <c r="G78" s="168"/>
      <c r="AO78" s="260"/>
      <c r="AP78" s="260"/>
      <c r="AQ78" s="260"/>
      <c r="AR78" s="260"/>
      <c r="AS78" s="260"/>
      <c r="AT78" s="260"/>
      <c r="AU78" s="260"/>
      <c r="AV78" s="260"/>
      <c r="AW78" s="260"/>
      <c r="AX78" s="260"/>
      <c r="AY78" s="260"/>
      <c r="AZ78" s="260"/>
      <c r="BA78" s="260"/>
      <c r="BB78" s="260"/>
      <c r="BC78" s="260"/>
      <c r="BD78" s="260"/>
      <c r="BE78" s="260"/>
      <c r="BF78" s="260"/>
      <c r="BG78" s="210"/>
      <c r="BH78" s="210"/>
      <c r="BI78" s="210"/>
    </row>
    <row r="79" spans="1:61" x14ac:dyDescent="0.25">
      <c r="A79" s="171" t="s">
        <v>91</v>
      </c>
      <c r="B79" s="164"/>
      <c r="C79" s="299" t="s">
        <v>628</v>
      </c>
      <c r="D79" s="166"/>
      <c r="E79" s="168"/>
      <c r="F79" s="167"/>
      <c r="G79" s="168"/>
      <c r="AO79" s="260"/>
      <c r="AP79" s="260"/>
      <c r="AQ79" s="260"/>
      <c r="AR79" s="260"/>
      <c r="AS79" s="260"/>
      <c r="AT79" s="260"/>
      <c r="AU79" s="260"/>
      <c r="AV79" s="260"/>
      <c r="AW79" s="260"/>
      <c r="AX79" s="260"/>
      <c r="AY79" s="260"/>
      <c r="AZ79" s="260"/>
      <c r="BA79" s="260"/>
      <c r="BB79" s="260"/>
      <c r="BC79" s="260"/>
      <c r="BD79" s="260"/>
      <c r="BE79" s="260"/>
      <c r="BF79" s="260"/>
      <c r="BG79" s="210"/>
      <c r="BH79" s="210"/>
      <c r="BI79" s="210"/>
    </row>
    <row r="80" spans="1:61" x14ac:dyDescent="0.25">
      <c r="A80" s="171" t="s">
        <v>91</v>
      </c>
      <c r="B80" s="164"/>
      <c r="C80" s="299" t="s">
        <v>628</v>
      </c>
      <c r="D80" s="166"/>
      <c r="E80" s="168"/>
      <c r="F80" s="167"/>
      <c r="G80" s="168"/>
      <c r="AO80" s="260"/>
      <c r="AP80" s="260"/>
      <c r="AQ80" s="260"/>
      <c r="AR80" s="260"/>
      <c r="AS80" s="260"/>
      <c r="AT80" s="260"/>
      <c r="AU80" s="260"/>
      <c r="AV80" s="260"/>
      <c r="AW80" s="260"/>
      <c r="AX80" s="260"/>
      <c r="AY80" s="260"/>
      <c r="AZ80" s="260"/>
      <c r="BA80" s="260"/>
      <c r="BB80" s="260"/>
      <c r="BC80" s="260"/>
      <c r="BD80" s="260"/>
      <c r="BE80" s="260"/>
      <c r="BF80" s="260"/>
      <c r="BG80" s="210"/>
      <c r="BH80" s="210"/>
      <c r="BI80" s="210"/>
    </row>
    <row r="81" spans="1:61" x14ac:dyDescent="0.25">
      <c r="A81" s="171" t="s">
        <v>91</v>
      </c>
      <c r="B81" s="164"/>
      <c r="C81" s="299" t="s">
        <v>628</v>
      </c>
      <c r="D81" s="166"/>
      <c r="E81" s="168"/>
      <c r="F81" s="167"/>
      <c r="G81" s="168"/>
      <c r="AO81" s="260"/>
      <c r="AP81" s="260"/>
      <c r="AQ81" s="260"/>
      <c r="AR81" s="260"/>
      <c r="AS81" s="260"/>
      <c r="AT81" s="260"/>
      <c r="AU81" s="260"/>
      <c r="AV81" s="260"/>
      <c r="AW81" s="260"/>
      <c r="AX81" s="260"/>
      <c r="AY81" s="260"/>
      <c r="AZ81" s="260"/>
      <c r="BA81" s="260"/>
      <c r="BB81" s="260"/>
      <c r="BC81" s="260"/>
      <c r="BD81" s="260"/>
      <c r="BE81" s="260"/>
      <c r="BF81" s="260"/>
      <c r="BG81" s="210"/>
      <c r="BH81" s="210"/>
      <c r="BI81" s="210"/>
    </row>
    <row r="82" spans="1:61" x14ac:dyDescent="0.25">
      <c r="A82" s="171" t="s">
        <v>91</v>
      </c>
      <c r="B82" s="164"/>
      <c r="C82" s="299" t="s">
        <v>628</v>
      </c>
      <c r="D82" s="166"/>
      <c r="E82" s="168"/>
      <c r="F82" s="167"/>
      <c r="G82" s="168"/>
      <c r="AO82" s="260"/>
      <c r="AP82" s="260"/>
      <c r="AQ82" s="260"/>
      <c r="AR82" s="260"/>
      <c r="AS82" s="260"/>
      <c r="AT82" s="260"/>
      <c r="AU82" s="260"/>
      <c r="AV82" s="260"/>
      <c r="AW82" s="260"/>
      <c r="AX82" s="260"/>
      <c r="AY82" s="260"/>
      <c r="AZ82" s="260"/>
      <c r="BA82" s="260"/>
      <c r="BB82" s="260"/>
      <c r="BC82" s="260"/>
      <c r="BD82" s="260"/>
      <c r="BE82" s="260"/>
      <c r="BF82" s="260"/>
      <c r="BG82" s="210"/>
      <c r="BH82" s="210"/>
      <c r="BI82" s="210"/>
    </row>
    <row r="83" spans="1:61" x14ac:dyDescent="0.25">
      <c r="A83" s="171" t="s">
        <v>91</v>
      </c>
      <c r="B83" s="164"/>
      <c r="C83" s="299" t="s">
        <v>628</v>
      </c>
      <c r="D83" s="166"/>
      <c r="E83" s="168"/>
      <c r="F83" s="167"/>
      <c r="G83" s="168"/>
      <c r="AO83" s="260"/>
      <c r="AP83" s="260"/>
      <c r="AQ83" s="260"/>
      <c r="AR83" s="260"/>
      <c r="AS83" s="260"/>
      <c r="AT83" s="260"/>
      <c r="AU83" s="260"/>
      <c r="AV83" s="260"/>
      <c r="AW83" s="260"/>
      <c r="AX83" s="260"/>
      <c r="AY83" s="260"/>
      <c r="AZ83" s="260"/>
      <c r="BA83" s="260"/>
      <c r="BB83" s="260"/>
      <c r="BC83" s="260"/>
      <c r="BD83" s="260"/>
      <c r="BE83" s="260"/>
      <c r="BF83" s="260"/>
      <c r="BG83" s="210"/>
      <c r="BH83" s="210"/>
      <c r="BI83" s="210"/>
    </row>
    <row r="84" spans="1:61" x14ac:dyDescent="0.25">
      <c r="A84" s="171" t="s">
        <v>91</v>
      </c>
      <c r="B84" s="164"/>
      <c r="C84" s="299" t="s">
        <v>628</v>
      </c>
      <c r="D84" s="166"/>
      <c r="E84" s="168"/>
      <c r="F84" s="167"/>
      <c r="G84" s="168"/>
      <c r="AO84" s="260"/>
      <c r="AP84" s="260"/>
      <c r="AQ84" s="260"/>
      <c r="AR84" s="260"/>
      <c r="AS84" s="260"/>
      <c r="AT84" s="260"/>
      <c r="AU84" s="260"/>
      <c r="AV84" s="260"/>
      <c r="AW84" s="260"/>
      <c r="AX84" s="260"/>
      <c r="AY84" s="260"/>
      <c r="AZ84" s="260"/>
      <c r="BA84" s="260"/>
      <c r="BB84" s="260"/>
      <c r="BC84" s="260"/>
      <c r="BD84" s="260"/>
      <c r="BE84" s="260"/>
      <c r="BF84" s="260"/>
      <c r="BG84" s="210"/>
      <c r="BH84" s="210"/>
      <c r="BI84" s="210"/>
    </row>
    <row r="85" spans="1:61" x14ac:dyDescent="0.25">
      <c r="A85" s="171" t="s">
        <v>91</v>
      </c>
      <c r="B85" s="164"/>
      <c r="C85" s="299" t="s">
        <v>628</v>
      </c>
      <c r="D85" s="166"/>
      <c r="E85" s="168"/>
      <c r="F85" s="167"/>
      <c r="G85" s="168"/>
      <c r="AO85" s="260"/>
      <c r="AP85" s="260"/>
      <c r="AQ85" s="260"/>
      <c r="AR85" s="260"/>
      <c r="AS85" s="260"/>
      <c r="AT85" s="260"/>
      <c r="AU85" s="260"/>
      <c r="AV85" s="260"/>
      <c r="AW85" s="260"/>
      <c r="AX85" s="260"/>
      <c r="AY85" s="260"/>
      <c r="AZ85" s="260"/>
      <c r="BA85" s="260"/>
      <c r="BB85" s="260"/>
      <c r="BC85" s="260"/>
      <c r="BD85" s="260"/>
      <c r="BE85" s="260"/>
      <c r="BF85" s="260"/>
      <c r="BG85" s="210"/>
      <c r="BH85" s="210"/>
      <c r="BI85" s="210"/>
    </row>
    <row r="86" spans="1:61" x14ac:dyDescent="0.25">
      <c r="A86" s="171" t="s">
        <v>91</v>
      </c>
      <c r="B86" s="164"/>
      <c r="C86" s="299" t="s">
        <v>628</v>
      </c>
      <c r="D86" s="166"/>
      <c r="E86" s="168"/>
      <c r="F86" s="167"/>
      <c r="G86" s="168"/>
      <c r="AO86" s="260"/>
      <c r="AP86" s="260"/>
      <c r="AQ86" s="260"/>
      <c r="AR86" s="260"/>
      <c r="AS86" s="260"/>
      <c r="AT86" s="260"/>
      <c r="AU86" s="260"/>
      <c r="AV86" s="260"/>
      <c r="AW86" s="260"/>
      <c r="AX86" s="260"/>
      <c r="AY86" s="260"/>
      <c r="AZ86" s="260"/>
      <c r="BA86" s="260"/>
      <c r="BB86" s="260"/>
      <c r="BC86" s="260"/>
      <c r="BD86" s="260"/>
      <c r="BE86" s="260"/>
      <c r="BF86" s="260"/>
      <c r="BG86" s="210"/>
      <c r="BH86" s="210"/>
      <c r="BI86" s="210"/>
    </row>
    <row r="87" spans="1:61" x14ac:dyDescent="0.25">
      <c r="A87" s="171" t="s">
        <v>91</v>
      </c>
      <c r="B87" s="164"/>
      <c r="C87" s="299" t="s">
        <v>628</v>
      </c>
      <c r="D87" s="166"/>
      <c r="E87" s="168"/>
      <c r="F87" s="167"/>
      <c r="G87" s="168"/>
      <c r="AO87" s="260"/>
      <c r="AP87" s="260"/>
      <c r="AQ87" s="260"/>
      <c r="AR87" s="260"/>
      <c r="AS87" s="260"/>
      <c r="AT87" s="260"/>
      <c r="AU87" s="260"/>
      <c r="AV87" s="260"/>
      <c r="AW87" s="260"/>
      <c r="AX87" s="260"/>
      <c r="AY87" s="260"/>
      <c r="AZ87" s="260"/>
      <c r="BA87" s="260"/>
      <c r="BB87" s="260"/>
      <c r="BC87" s="260"/>
      <c r="BD87" s="260"/>
      <c r="BE87" s="260"/>
      <c r="BF87" s="260"/>
      <c r="BG87" s="210"/>
      <c r="BH87" s="210"/>
      <c r="BI87" s="210"/>
    </row>
    <row r="88" spans="1:61" x14ac:dyDescent="0.25">
      <c r="A88" s="171" t="s">
        <v>91</v>
      </c>
      <c r="B88" s="164"/>
      <c r="C88" s="299" t="s">
        <v>628</v>
      </c>
      <c r="D88" s="166"/>
      <c r="E88" s="168"/>
      <c r="F88" s="167"/>
      <c r="G88" s="168"/>
      <c r="AO88" s="260"/>
      <c r="AP88" s="260"/>
      <c r="AQ88" s="260"/>
      <c r="AR88" s="260"/>
      <c r="AS88" s="260"/>
      <c r="AT88" s="260"/>
      <c r="AU88" s="260"/>
      <c r="AV88" s="260"/>
      <c r="AW88" s="260"/>
      <c r="AX88" s="260"/>
      <c r="AY88" s="260"/>
      <c r="AZ88" s="260"/>
      <c r="BA88" s="260"/>
      <c r="BB88" s="260"/>
      <c r="BC88" s="260"/>
      <c r="BD88" s="260"/>
      <c r="BE88" s="260"/>
      <c r="BF88" s="260"/>
      <c r="BG88" s="210"/>
      <c r="BH88" s="210"/>
      <c r="BI88" s="210"/>
    </row>
    <row r="89" spans="1:61" x14ac:dyDescent="0.25">
      <c r="A89" s="171" t="s">
        <v>91</v>
      </c>
      <c r="B89" s="164"/>
      <c r="C89" s="299" t="s">
        <v>628</v>
      </c>
      <c r="D89" s="166"/>
      <c r="E89" s="168"/>
      <c r="F89" s="167"/>
      <c r="G89" s="168"/>
      <c r="AO89" s="260"/>
      <c r="AP89" s="260"/>
      <c r="AQ89" s="260"/>
      <c r="AR89" s="260"/>
      <c r="AS89" s="260"/>
      <c r="AT89" s="260"/>
      <c r="AU89" s="260"/>
      <c r="AV89" s="260"/>
      <c r="AW89" s="260"/>
      <c r="AX89" s="260"/>
      <c r="AY89" s="260"/>
      <c r="AZ89" s="260"/>
      <c r="BA89" s="260"/>
      <c r="BB89" s="260"/>
      <c r="BC89" s="260"/>
      <c r="BD89" s="260"/>
      <c r="BE89" s="260"/>
      <c r="BF89" s="260"/>
      <c r="BG89" s="210"/>
      <c r="BH89" s="210"/>
      <c r="BI89" s="210"/>
    </row>
    <row r="90" spans="1:61" x14ac:dyDescent="0.25">
      <c r="A90" s="171" t="s">
        <v>91</v>
      </c>
      <c r="B90" s="164"/>
      <c r="C90" s="299" t="s">
        <v>628</v>
      </c>
      <c r="D90" s="166"/>
      <c r="E90" s="168"/>
      <c r="F90" s="167"/>
      <c r="G90" s="168"/>
      <c r="AO90" s="260"/>
      <c r="AP90" s="260"/>
      <c r="AQ90" s="260"/>
      <c r="AR90" s="260"/>
      <c r="AS90" s="260"/>
      <c r="AT90" s="260"/>
      <c r="AU90" s="260"/>
      <c r="AV90" s="260"/>
      <c r="AW90" s="260"/>
      <c r="AX90" s="260"/>
      <c r="AY90" s="260"/>
      <c r="AZ90" s="260"/>
      <c r="BA90" s="260"/>
      <c r="BB90" s="260"/>
      <c r="BC90" s="260"/>
      <c r="BD90" s="260"/>
      <c r="BE90" s="260"/>
      <c r="BF90" s="260"/>
      <c r="BG90" s="210"/>
      <c r="BH90" s="210"/>
      <c r="BI90" s="210"/>
    </row>
    <row r="91" spans="1:61" x14ac:dyDescent="0.25">
      <c r="A91" s="171" t="s">
        <v>91</v>
      </c>
      <c r="B91" s="164"/>
      <c r="C91" s="299" t="s">
        <v>628</v>
      </c>
      <c r="D91" s="166"/>
      <c r="E91" s="168"/>
      <c r="F91" s="167"/>
      <c r="G91" s="168"/>
      <c r="AO91" s="260"/>
      <c r="AP91" s="260"/>
      <c r="AQ91" s="260"/>
      <c r="AR91" s="260"/>
      <c r="AS91" s="260"/>
      <c r="AT91" s="260"/>
      <c r="AU91" s="260"/>
      <c r="AV91" s="260"/>
      <c r="AW91" s="260"/>
      <c r="AX91" s="260"/>
      <c r="AY91" s="260"/>
      <c r="AZ91" s="260"/>
      <c r="BA91" s="260"/>
      <c r="BB91" s="260"/>
      <c r="BC91" s="260"/>
      <c r="BD91" s="260"/>
      <c r="BE91" s="260"/>
      <c r="BF91" s="260"/>
      <c r="BG91" s="210"/>
      <c r="BH91" s="210"/>
      <c r="BI91" s="210"/>
    </row>
    <row r="92" spans="1:61" x14ac:dyDescent="0.25">
      <c r="A92" s="171" t="s">
        <v>91</v>
      </c>
      <c r="B92" s="164"/>
      <c r="C92" s="299" t="s">
        <v>628</v>
      </c>
      <c r="D92" s="166"/>
      <c r="E92" s="168"/>
      <c r="F92" s="167"/>
      <c r="G92" s="168"/>
      <c r="AO92" s="260"/>
      <c r="AP92" s="260"/>
      <c r="AQ92" s="260"/>
      <c r="AR92" s="260"/>
      <c r="AS92" s="260"/>
      <c r="AT92" s="260"/>
      <c r="AU92" s="260"/>
      <c r="AV92" s="260"/>
      <c r="AW92" s="260"/>
      <c r="AX92" s="260"/>
      <c r="AY92" s="260"/>
      <c r="AZ92" s="260"/>
      <c r="BA92" s="260"/>
      <c r="BB92" s="260"/>
      <c r="BC92" s="260"/>
      <c r="BD92" s="260"/>
      <c r="BE92" s="260"/>
      <c r="BF92" s="260"/>
      <c r="BG92" s="210"/>
      <c r="BH92" s="210"/>
      <c r="BI92" s="210"/>
    </row>
    <row r="93" spans="1:61" x14ac:dyDescent="0.25">
      <c r="A93" s="171" t="s">
        <v>91</v>
      </c>
      <c r="B93" s="164"/>
      <c r="C93" s="299" t="s">
        <v>628</v>
      </c>
      <c r="D93" s="166"/>
      <c r="E93" s="168"/>
      <c r="F93" s="167"/>
      <c r="G93" s="168"/>
      <c r="AO93" s="260"/>
      <c r="AP93" s="260"/>
      <c r="AQ93" s="260"/>
      <c r="AR93" s="260"/>
      <c r="AS93" s="260"/>
      <c r="AT93" s="260"/>
      <c r="AU93" s="260"/>
      <c r="AV93" s="260"/>
      <c r="AW93" s="260"/>
      <c r="AX93" s="260"/>
      <c r="AY93" s="260"/>
      <c r="AZ93" s="260"/>
      <c r="BA93" s="260"/>
      <c r="BB93" s="260"/>
      <c r="BC93" s="260"/>
      <c r="BD93" s="260"/>
      <c r="BE93" s="260"/>
      <c r="BF93" s="260"/>
      <c r="BG93" s="210"/>
      <c r="BH93" s="210"/>
      <c r="BI93" s="210"/>
    </row>
    <row r="94" spans="1:61" x14ac:dyDescent="0.25">
      <c r="A94" s="171" t="s">
        <v>91</v>
      </c>
      <c r="B94" s="164"/>
      <c r="C94" s="299" t="s">
        <v>628</v>
      </c>
      <c r="D94" s="166"/>
      <c r="E94" s="168"/>
      <c r="F94" s="167"/>
      <c r="G94" s="168"/>
      <c r="AO94" s="260"/>
      <c r="AP94" s="260"/>
      <c r="AQ94" s="260"/>
      <c r="AR94" s="260"/>
      <c r="AS94" s="260"/>
      <c r="AT94" s="260"/>
      <c r="AU94" s="260"/>
      <c r="AV94" s="260"/>
      <c r="AW94" s="260"/>
      <c r="AX94" s="260"/>
      <c r="AY94" s="260"/>
      <c r="AZ94" s="260"/>
      <c r="BA94" s="260"/>
      <c r="BB94" s="260"/>
      <c r="BC94" s="260"/>
      <c r="BD94" s="260"/>
      <c r="BE94" s="260"/>
      <c r="BF94" s="260"/>
      <c r="BG94" s="210"/>
      <c r="BH94" s="210"/>
      <c r="BI94" s="210"/>
    </row>
    <row r="95" spans="1:61" x14ac:dyDescent="0.25">
      <c r="A95" s="171" t="s">
        <v>91</v>
      </c>
      <c r="B95" s="164"/>
      <c r="C95" s="299" t="s">
        <v>628</v>
      </c>
      <c r="D95" s="166"/>
      <c r="E95" s="168"/>
      <c r="F95" s="167"/>
      <c r="G95" s="168"/>
      <c r="AO95" s="260"/>
      <c r="AP95" s="260"/>
      <c r="AQ95" s="260"/>
      <c r="AR95" s="260"/>
      <c r="AS95" s="260"/>
      <c r="AT95" s="260"/>
      <c r="AU95" s="260"/>
      <c r="AV95" s="260"/>
      <c r="AW95" s="260"/>
      <c r="AX95" s="260"/>
      <c r="AY95" s="260"/>
      <c r="AZ95" s="260"/>
      <c r="BA95" s="260"/>
      <c r="BB95" s="260"/>
      <c r="BC95" s="260"/>
      <c r="BD95" s="260"/>
      <c r="BE95" s="260"/>
      <c r="BF95" s="260"/>
      <c r="BG95" s="210"/>
      <c r="BH95" s="210"/>
      <c r="BI95" s="210"/>
    </row>
    <row r="96" spans="1:61" x14ac:dyDescent="0.25">
      <c r="A96" s="171" t="s">
        <v>91</v>
      </c>
      <c r="B96" s="164"/>
      <c r="C96" s="299" t="s">
        <v>628</v>
      </c>
      <c r="D96" s="166"/>
      <c r="E96" s="168"/>
      <c r="F96" s="167"/>
      <c r="G96" s="168"/>
      <c r="AO96" s="260"/>
      <c r="AP96" s="260"/>
      <c r="AQ96" s="260"/>
      <c r="AR96" s="260"/>
      <c r="AS96" s="260"/>
      <c r="AT96" s="260"/>
      <c r="AU96" s="260"/>
      <c r="AV96" s="260"/>
      <c r="AW96" s="260"/>
      <c r="AX96" s="260"/>
      <c r="AY96" s="260"/>
      <c r="AZ96" s="260"/>
      <c r="BA96" s="260"/>
      <c r="BB96" s="260"/>
      <c r="BC96" s="260"/>
      <c r="BD96" s="260"/>
      <c r="BE96" s="260"/>
      <c r="BF96" s="260"/>
      <c r="BG96" s="210"/>
      <c r="BH96" s="210"/>
      <c r="BI96" s="210"/>
    </row>
    <row r="97" spans="1:61" x14ac:dyDescent="0.25">
      <c r="A97" s="171" t="s">
        <v>91</v>
      </c>
      <c r="B97" s="164"/>
      <c r="C97" s="299" t="s">
        <v>628</v>
      </c>
      <c r="D97" s="166"/>
      <c r="E97" s="168"/>
      <c r="F97" s="167"/>
      <c r="G97" s="168"/>
      <c r="AO97" s="260"/>
      <c r="AP97" s="260"/>
      <c r="AQ97" s="260"/>
      <c r="AR97" s="260"/>
      <c r="AS97" s="260"/>
      <c r="AT97" s="260"/>
      <c r="AU97" s="260"/>
      <c r="AV97" s="260"/>
      <c r="AW97" s="260"/>
      <c r="AX97" s="260"/>
      <c r="AY97" s="260"/>
      <c r="AZ97" s="260"/>
      <c r="BA97" s="260"/>
      <c r="BB97" s="260"/>
      <c r="BC97" s="260"/>
      <c r="BD97" s="260"/>
      <c r="BE97" s="260"/>
      <c r="BF97" s="260"/>
      <c r="BG97" s="210"/>
      <c r="BH97" s="210"/>
      <c r="BI97" s="210"/>
    </row>
    <row r="98" spans="1:61" x14ac:dyDescent="0.25">
      <c r="A98" s="171" t="s">
        <v>91</v>
      </c>
      <c r="B98" s="164"/>
      <c r="C98" s="299" t="s">
        <v>628</v>
      </c>
      <c r="D98" s="166"/>
      <c r="E98" s="168"/>
      <c r="F98" s="167"/>
      <c r="G98" s="168"/>
      <c r="AO98" s="260"/>
      <c r="AP98" s="260"/>
      <c r="AQ98" s="260"/>
      <c r="AR98" s="260"/>
      <c r="AS98" s="260"/>
      <c r="AT98" s="260"/>
      <c r="AU98" s="260"/>
      <c r="AV98" s="260"/>
      <c r="AW98" s="260"/>
      <c r="AX98" s="260"/>
      <c r="AY98" s="260"/>
      <c r="AZ98" s="260"/>
      <c r="BA98" s="260"/>
      <c r="BB98" s="260"/>
      <c r="BC98" s="260"/>
      <c r="BD98" s="260"/>
      <c r="BE98" s="260"/>
      <c r="BF98" s="260"/>
      <c r="BG98" s="210"/>
      <c r="BH98" s="210"/>
      <c r="BI98" s="210"/>
    </row>
    <row r="99" spans="1:61" x14ac:dyDescent="0.25">
      <c r="A99" s="171" t="s">
        <v>91</v>
      </c>
      <c r="B99" s="164"/>
      <c r="C99" s="299" t="s">
        <v>628</v>
      </c>
      <c r="D99" s="166"/>
      <c r="E99" s="168"/>
      <c r="F99" s="167"/>
      <c r="G99" s="168"/>
      <c r="AO99" s="260"/>
      <c r="AP99" s="260"/>
      <c r="AQ99" s="260"/>
      <c r="AR99" s="260"/>
      <c r="AS99" s="260"/>
      <c r="AT99" s="260"/>
      <c r="AU99" s="260"/>
      <c r="AV99" s="260"/>
      <c r="AW99" s="260"/>
      <c r="AX99" s="260"/>
      <c r="AY99" s="260"/>
      <c r="AZ99" s="260"/>
      <c r="BA99" s="260"/>
      <c r="BB99" s="260"/>
      <c r="BC99" s="260"/>
      <c r="BD99" s="260"/>
      <c r="BE99" s="260"/>
      <c r="BF99" s="260"/>
      <c r="BG99" s="210"/>
      <c r="BH99" s="210"/>
      <c r="BI99" s="210"/>
    </row>
    <row r="100" spans="1:61" x14ac:dyDescent="0.25">
      <c r="A100" s="171" t="s">
        <v>91</v>
      </c>
      <c r="B100" s="164"/>
      <c r="C100" s="299" t="s">
        <v>628</v>
      </c>
      <c r="D100" s="166"/>
      <c r="E100" s="168"/>
      <c r="F100" s="167"/>
      <c r="G100" s="168"/>
      <c r="AO100" s="260"/>
      <c r="AP100" s="260"/>
      <c r="AQ100" s="260"/>
      <c r="AR100" s="260"/>
      <c r="AS100" s="260"/>
      <c r="AT100" s="260"/>
      <c r="AU100" s="260"/>
      <c r="AV100" s="260"/>
      <c r="AW100" s="260"/>
      <c r="AX100" s="260"/>
      <c r="AY100" s="260"/>
      <c r="AZ100" s="260"/>
      <c r="BA100" s="260"/>
      <c r="BB100" s="260"/>
      <c r="BC100" s="260"/>
      <c r="BD100" s="260"/>
      <c r="BE100" s="260"/>
      <c r="BF100" s="260"/>
      <c r="BG100" s="210"/>
      <c r="BH100" s="210"/>
      <c r="BI100" s="210"/>
    </row>
    <row r="101" spans="1:61" x14ac:dyDescent="0.25">
      <c r="A101" s="171" t="s">
        <v>91</v>
      </c>
      <c r="B101" s="164"/>
      <c r="C101" s="299" t="s">
        <v>628</v>
      </c>
      <c r="D101" s="166"/>
      <c r="E101" s="168"/>
      <c r="F101" s="167"/>
      <c r="G101" s="168"/>
      <c r="AO101" s="260"/>
      <c r="AP101" s="260"/>
      <c r="AQ101" s="260"/>
      <c r="AR101" s="260"/>
      <c r="AS101" s="260"/>
      <c r="AT101" s="260"/>
      <c r="AU101" s="260"/>
      <c r="AV101" s="260"/>
      <c r="AW101" s="260"/>
      <c r="AX101" s="260"/>
      <c r="AY101" s="260"/>
      <c r="AZ101" s="260"/>
      <c r="BA101" s="260"/>
      <c r="BB101" s="260"/>
      <c r="BC101" s="260"/>
      <c r="BD101" s="260"/>
      <c r="BE101" s="260"/>
      <c r="BF101" s="260"/>
      <c r="BG101" s="210"/>
      <c r="BH101" s="210"/>
      <c r="BI101" s="210"/>
    </row>
    <row r="102" spans="1:61" x14ac:dyDescent="0.25">
      <c r="A102" s="171" t="s">
        <v>91</v>
      </c>
      <c r="B102" s="164"/>
      <c r="C102" s="299" t="s">
        <v>628</v>
      </c>
      <c r="D102" s="166"/>
      <c r="E102" s="168"/>
      <c r="F102" s="167"/>
      <c r="G102" s="168"/>
      <c r="AO102" s="260"/>
      <c r="AP102" s="260"/>
      <c r="AQ102" s="260"/>
      <c r="AR102" s="260"/>
      <c r="AS102" s="260"/>
      <c r="AT102" s="260"/>
      <c r="AU102" s="260"/>
      <c r="AV102" s="260"/>
      <c r="AW102" s="260"/>
      <c r="AX102" s="260"/>
      <c r="AY102" s="260"/>
      <c r="AZ102" s="260"/>
      <c r="BA102" s="260"/>
      <c r="BB102" s="260"/>
      <c r="BC102" s="260"/>
      <c r="BD102" s="260"/>
      <c r="BE102" s="260"/>
      <c r="BF102" s="260"/>
      <c r="BG102" s="210"/>
      <c r="BH102" s="210"/>
      <c r="BI102" s="210"/>
    </row>
    <row r="103" spans="1:61" x14ac:dyDescent="0.25">
      <c r="A103" s="171" t="s">
        <v>91</v>
      </c>
      <c r="B103" s="164"/>
      <c r="C103" s="299" t="s">
        <v>628</v>
      </c>
      <c r="D103" s="166"/>
      <c r="E103" s="168"/>
      <c r="F103" s="167"/>
      <c r="G103" s="168"/>
      <c r="AO103" s="260"/>
      <c r="AP103" s="260"/>
      <c r="AQ103" s="260"/>
      <c r="AR103" s="260"/>
      <c r="AS103" s="260"/>
      <c r="AT103" s="260"/>
      <c r="AU103" s="260"/>
      <c r="AV103" s="260"/>
      <c r="AW103" s="260"/>
      <c r="AX103" s="260"/>
      <c r="AY103" s="260"/>
      <c r="AZ103" s="260"/>
      <c r="BA103" s="260"/>
      <c r="BB103" s="260"/>
      <c r="BC103" s="260"/>
      <c r="BD103" s="260"/>
      <c r="BE103" s="260"/>
      <c r="BF103" s="260"/>
      <c r="BG103" s="210"/>
      <c r="BH103" s="210"/>
      <c r="BI103" s="210"/>
    </row>
    <row r="104" spans="1:61" x14ac:dyDescent="0.25">
      <c r="A104" s="171" t="s">
        <v>91</v>
      </c>
      <c r="B104" s="164"/>
      <c r="C104" s="299" t="s">
        <v>628</v>
      </c>
      <c r="D104" s="166"/>
      <c r="E104" s="168"/>
      <c r="F104" s="167"/>
      <c r="G104" s="168"/>
      <c r="AO104" s="260"/>
      <c r="AP104" s="260"/>
      <c r="AQ104" s="260"/>
      <c r="AR104" s="260"/>
      <c r="AS104" s="260"/>
      <c r="AT104" s="260"/>
      <c r="AU104" s="260"/>
      <c r="AV104" s="260"/>
      <c r="AW104" s="260"/>
      <c r="AX104" s="260"/>
      <c r="AY104" s="260"/>
      <c r="AZ104" s="260"/>
      <c r="BA104" s="260"/>
      <c r="BB104" s="260"/>
      <c r="BC104" s="260"/>
      <c r="BD104" s="260"/>
      <c r="BE104" s="260"/>
      <c r="BF104" s="260"/>
      <c r="BG104" s="210"/>
      <c r="BH104" s="210"/>
      <c r="BI104" s="210"/>
    </row>
    <row r="105" spans="1:61" x14ac:dyDescent="0.25">
      <c r="A105" s="171" t="s">
        <v>91</v>
      </c>
      <c r="B105" s="164"/>
      <c r="C105" s="299" t="s">
        <v>628</v>
      </c>
      <c r="D105" s="166"/>
      <c r="E105" s="168"/>
      <c r="F105" s="167"/>
      <c r="G105" s="168"/>
      <c r="AO105" s="260"/>
      <c r="AP105" s="260"/>
      <c r="AQ105" s="260"/>
      <c r="AR105" s="260"/>
      <c r="AS105" s="260"/>
      <c r="AT105" s="260"/>
      <c r="AU105" s="260"/>
      <c r="AV105" s="260"/>
      <c r="AW105" s="260"/>
      <c r="AX105" s="260"/>
      <c r="AY105" s="260"/>
      <c r="AZ105" s="260"/>
      <c r="BA105" s="260"/>
      <c r="BB105" s="260"/>
      <c r="BC105" s="260"/>
      <c r="BD105" s="260"/>
      <c r="BE105" s="260"/>
      <c r="BF105" s="260"/>
      <c r="BG105" s="210"/>
      <c r="BH105" s="210"/>
      <c r="BI105" s="210"/>
    </row>
    <row r="106" spans="1:61" x14ac:dyDescent="0.25">
      <c r="A106" s="171" t="s">
        <v>91</v>
      </c>
      <c r="B106" s="164"/>
      <c r="C106" s="299" t="s">
        <v>628</v>
      </c>
      <c r="D106" s="166"/>
      <c r="E106" s="168"/>
      <c r="F106" s="167"/>
      <c r="G106" s="168"/>
      <c r="AO106" s="260"/>
      <c r="AP106" s="260"/>
      <c r="AQ106" s="260"/>
      <c r="AR106" s="260"/>
      <c r="AS106" s="260"/>
      <c r="AT106" s="260"/>
      <c r="AU106" s="260"/>
      <c r="AV106" s="260"/>
      <c r="AW106" s="260"/>
      <c r="AX106" s="260"/>
      <c r="AY106" s="260"/>
      <c r="AZ106" s="260"/>
      <c r="BA106" s="260"/>
      <c r="BB106" s="260"/>
      <c r="BC106" s="260"/>
      <c r="BD106" s="260"/>
      <c r="BE106" s="260"/>
      <c r="BF106" s="260"/>
      <c r="BG106" s="210"/>
      <c r="BH106" s="210"/>
      <c r="BI106" s="210"/>
    </row>
    <row r="107" spans="1:61" x14ac:dyDescent="0.25">
      <c r="A107" s="171" t="s">
        <v>91</v>
      </c>
      <c r="B107" s="164"/>
      <c r="C107" s="299" t="s">
        <v>628</v>
      </c>
      <c r="D107" s="166"/>
      <c r="E107" s="168"/>
      <c r="F107" s="167"/>
      <c r="G107" s="168"/>
      <c r="AO107" s="260"/>
      <c r="AP107" s="260"/>
      <c r="AQ107" s="260"/>
      <c r="AR107" s="260"/>
      <c r="AS107" s="260"/>
      <c r="AT107" s="260"/>
      <c r="AU107" s="260"/>
      <c r="AV107" s="260"/>
      <c r="AW107" s="260"/>
      <c r="AX107" s="260"/>
      <c r="AY107" s="260"/>
      <c r="AZ107" s="260"/>
      <c r="BA107" s="260"/>
      <c r="BB107" s="260"/>
      <c r="BC107" s="260"/>
      <c r="BD107" s="260"/>
      <c r="BE107" s="260"/>
      <c r="BF107" s="260"/>
      <c r="BG107" s="210"/>
      <c r="BH107" s="210"/>
      <c r="BI107" s="210"/>
    </row>
    <row r="108" spans="1:61" x14ac:dyDescent="0.25">
      <c r="A108" s="171" t="s">
        <v>91</v>
      </c>
      <c r="B108" s="164"/>
      <c r="C108" s="299" t="s">
        <v>628</v>
      </c>
      <c r="D108" s="166"/>
      <c r="E108" s="168"/>
      <c r="F108" s="167"/>
      <c r="G108" s="168"/>
      <c r="AO108" s="260"/>
      <c r="AP108" s="260"/>
      <c r="AQ108" s="260"/>
      <c r="AR108" s="260"/>
      <c r="AS108" s="260"/>
      <c r="AT108" s="260"/>
      <c r="AU108" s="260"/>
      <c r="AV108" s="260"/>
      <c r="AW108" s="260"/>
      <c r="AX108" s="260"/>
      <c r="AY108" s="260"/>
      <c r="AZ108" s="260"/>
      <c r="BA108" s="260"/>
      <c r="BB108" s="260"/>
      <c r="BC108" s="260"/>
      <c r="BD108" s="260"/>
      <c r="BE108" s="260"/>
      <c r="BF108" s="260"/>
      <c r="BG108" s="210"/>
      <c r="BH108" s="210"/>
      <c r="BI108" s="210"/>
    </row>
    <row r="109" spans="1:61" x14ac:dyDescent="0.25">
      <c r="A109" s="171" t="s">
        <v>91</v>
      </c>
      <c r="B109" s="164"/>
      <c r="C109" s="299" t="s">
        <v>628</v>
      </c>
      <c r="D109" s="166"/>
      <c r="E109" s="168"/>
      <c r="F109" s="167"/>
      <c r="G109" s="168"/>
      <c r="AO109" s="260"/>
      <c r="AP109" s="260"/>
      <c r="AQ109" s="260"/>
      <c r="AR109" s="260"/>
      <c r="AS109" s="260"/>
      <c r="AT109" s="260"/>
      <c r="AU109" s="260"/>
      <c r="AV109" s="260"/>
      <c r="AW109" s="260"/>
      <c r="AX109" s="260"/>
      <c r="AY109" s="260"/>
      <c r="AZ109" s="260"/>
      <c r="BA109" s="260"/>
      <c r="BB109" s="260"/>
      <c r="BC109" s="260"/>
      <c r="BD109" s="260"/>
      <c r="BE109" s="260"/>
      <c r="BF109" s="260"/>
      <c r="BG109" s="210"/>
      <c r="BH109" s="210"/>
      <c r="BI109" s="210"/>
    </row>
    <row r="110" spans="1:61" x14ac:dyDescent="0.25">
      <c r="A110" s="171" t="s">
        <v>91</v>
      </c>
      <c r="B110" s="164"/>
      <c r="C110" s="299" t="s">
        <v>628</v>
      </c>
      <c r="D110" s="166"/>
      <c r="E110" s="168"/>
      <c r="F110" s="167"/>
      <c r="G110" s="168"/>
      <c r="AO110" s="260"/>
      <c r="AP110" s="260"/>
      <c r="AQ110" s="260"/>
      <c r="AR110" s="260"/>
      <c r="AS110" s="260"/>
      <c r="AT110" s="260"/>
      <c r="AU110" s="260"/>
      <c r="AV110" s="260"/>
      <c r="AW110" s="260"/>
      <c r="AX110" s="260"/>
      <c r="AY110" s="260"/>
      <c r="AZ110" s="260"/>
      <c r="BA110" s="260"/>
      <c r="BB110" s="260"/>
      <c r="BC110" s="260"/>
      <c r="BD110" s="260"/>
      <c r="BE110" s="260"/>
      <c r="BF110" s="260"/>
      <c r="BG110" s="210"/>
      <c r="BH110" s="210"/>
      <c r="BI110" s="210"/>
    </row>
    <row r="111" spans="1:61" x14ac:dyDescent="0.25">
      <c r="A111" s="171" t="s">
        <v>91</v>
      </c>
      <c r="B111" s="164"/>
      <c r="C111" s="299" t="s">
        <v>628</v>
      </c>
      <c r="D111" s="166"/>
      <c r="E111" s="168"/>
      <c r="F111" s="167"/>
      <c r="G111" s="168"/>
      <c r="AO111" s="260"/>
      <c r="AP111" s="260"/>
      <c r="AQ111" s="260"/>
      <c r="AR111" s="260"/>
      <c r="AS111" s="260"/>
      <c r="AT111" s="260"/>
      <c r="AU111" s="260"/>
      <c r="AV111" s="260"/>
      <c r="AW111" s="260"/>
      <c r="AX111" s="260"/>
      <c r="AY111" s="260"/>
      <c r="AZ111" s="260"/>
      <c r="BA111" s="260"/>
      <c r="BB111" s="260"/>
      <c r="BC111" s="260"/>
      <c r="BD111" s="260"/>
      <c r="BE111" s="260"/>
      <c r="BF111" s="260"/>
      <c r="BG111" s="210"/>
      <c r="BH111" s="210"/>
      <c r="BI111" s="210"/>
    </row>
    <row r="112" spans="1:61" x14ac:dyDescent="0.25">
      <c r="A112" s="171" t="s">
        <v>91</v>
      </c>
      <c r="B112" s="164"/>
      <c r="C112" s="299" t="s">
        <v>628</v>
      </c>
      <c r="D112" s="166"/>
      <c r="E112" s="168"/>
      <c r="F112" s="167"/>
      <c r="G112" s="168"/>
      <c r="AO112" s="260"/>
      <c r="AP112" s="260"/>
      <c r="AQ112" s="260"/>
      <c r="AR112" s="260"/>
      <c r="AS112" s="260"/>
      <c r="AT112" s="260"/>
      <c r="AU112" s="260"/>
      <c r="AV112" s="260"/>
      <c r="AW112" s="260"/>
      <c r="AX112" s="260"/>
      <c r="AY112" s="260"/>
      <c r="AZ112" s="260"/>
      <c r="BA112" s="260"/>
      <c r="BB112" s="260"/>
      <c r="BC112" s="260"/>
      <c r="BD112" s="260"/>
      <c r="BE112" s="260"/>
      <c r="BF112" s="260"/>
      <c r="BG112" s="210"/>
      <c r="BH112" s="210"/>
      <c r="BI112" s="210"/>
    </row>
    <row r="113" spans="1:61" x14ac:dyDescent="0.25">
      <c r="A113" s="171" t="s">
        <v>91</v>
      </c>
      <c r="B113" s="164"/>
      <c r="C113" s="299" t="s">
        <v>628</v>
      </c>
      <c r="D113" s="166"/>
      <c r="E113" s="168"/>
      <c r="F113" s="167"/>
      <c r="G113" s="168"/>
      <c r="AO113" s="260"/>
      <c r="AP113" s="260"/>
      <c r="AQ113" s="260"/>
      <c r="AR113" s="260"/>
      <c r="AS113" s="260"/>
      <c r="AT113" s="260"/>
      <c r="AU113" s="260"/>
      <c r="AV113" s="260"/>
      <c r="AW113" s="260"/>
      <c r="AX113" s="260"/>
      <c r="AY113" s="260"/>
      <c r="AZ113" s="260"/>
      <c r="BA113" s="260"/>
      <c r="BB113" s="260"/>
      <c r="BC113" s="260"/>
      <c r="BD113" s="260"/>
      <c r="BE113" s="260"/>
      <c r="BF113" s="260"/>
      <c r="BG113" s="210"/>
      <c r="BH113" s="210"/>
      <c r="BI113" s="210"/>
    </row>
    <row r="114" spans="1:61" x14ac:dyDescent="0.25">
      <c r="A114" s="171" t="s">
        <v>91</v>
      </c>
      <c r="B114" s="164"/>
      <c r="C114" s="299" t="s">
        <v>628</v>
      </c>
      <c r="D114" s="166"/>
      <c r="E114" s="168"/>
      <c r="F114" s="167"/>
      <c r="G114" s="168"/>
      <c r="AO114" s="260"/>
      <c r="AP114" s="260"/>
      <c r="AQ114" s="260"/>
      <c r="AR114" s="260"/>
      <c r="AS114" s="260"/>
      <c r="AT114" s="260"/>
      <c r="AU114" s="260"/>
      <c r="AV114" s="260"/>
      <c r="AW114" s="260"/>
      <c r="AX114" s="260"/>
      <c r="AY114" s="260"/>
      <c r="AZ114" s="260"/>
      <c r="BA114" s="260"/>
      <c r="BB114" s="260"/>
      <c r="BC114" s="260"/>
      <c r="BD114" s="260"/>
      <c r="BE114" s="260"/>
      <c r="BF114" s="260"/>
      <c r="BG114" s="210"/>
      <c r="BH114" s="210"/>
      <c r="BI114" s="210"/>
    </row>
    <row r="115" spans="1:61" x14ac:dyDescent="0.25">
      <c r="A115" s="171" t="s">
        <v>91</v>
      </c>
      <c r="B115" s="164"/>
      <c r="C115" s="299" t="s">
        <v>628</v>
      </c>
      <c r="D115" s="166"/>
      <c r="E115" s="168"/>
      <c r="F115" s="167"/>
      <c r="G115" s="168"/>
      <c r="AO115" s="260"/>
      <c r="AP115" s="260"/>
      <c r="AQ115" s="260"/>
      <c r="AR115" s="260"/>
      <c r="AS115" s="260"/>
      <c r="AT115" s="260"/>
      <c r="AU115" s="260"/>
      <c r="AV115" s="260"/>
      <c r="AW115" s="260"/>
      <c r="AX115" s="260"/>
      <c r="AY115" s="260"/>
      <c r="AZ115" s="260"/>
      <c r="BA115" s="260"/>
      <c r="BB115" s="260"/>
      <c r="BC115" s="260"/>
      <c r="BD115" s="260"/>
      <c r="BE115" s="260"/>
      <c r="BF115" s="260"/>
      <c r="BG115" s="210"/>
      <c r="BH115" s="210"/>
      <c r="BI115" s="210"/>
    </row>
    <row r="116" spans="1:61" x14ac:dyDescent="0.25">
      <c r="A116" s="171" t="s">
        <v>91</v>
      </c>
      <c r="B116" s="164"/>
      <c r="C116" s="299" t="s">
        <v>628</v>
      </c>
      <c r="D116" s="166"/>
      <c r="E116" s="168"/>
      <c r="F116" s="167"/>
      <c r="G116" s="168"/>
      <c r="AO116" s="260"/>
      <c r="AP116" s="260"/>
      <c r="AQ116" s="260"/>
      <c r="AR116" s="260"/>
      <c r="AS116" s="260"/>
      <c r="AT116" s="260"/>
      <c r="AU116" s="260"/>
      <c r="AV116" s="260"/>
      <c r="AW116" s="260"/>
      <c r="AX116" s="260"/>
      <c r="AY116" s="260"/>
      <c r="AZ116" s="260"/>
      <c r="BA116" s="260"/>
      <c r="BB116" s="260"/>
      <c r="BC116" s="260"/>
      <c r="BD116" s="260"/>
      <c r="BE116" s="260"/>
      <c r="BF116" s="260"/>
      <c r="BG116" s="210"/>
      <c r="BH116" s="210"/>
      <c r="BI116" s="210"/>
    </row>
    <row r="117" spans="1:61" x14ac:dyDescent="0.25">
      <c r="A117" s="171" t="s">
        <v>91</v>
      </c>
      <c r="B117" s="164"/>
      <c r="C117" s="299" t="s">
        <v>628</v>
      </c>
      <c r="D117" s="166"/>
      <c r="E117" s="168"/>
      <c r="F117" s="167"/>
      <c r="G117" s="168"/>
      <c r="AO117" s="260"/>
      <c r="AP117" s="260"/>
      <c r="AQ117" s="260"/>
      <c r="AR117" s="260"/>
      <c r="AS117" s="260"/>
      <c r="AT117" s="260"/>
      <c r="AU117" s="260"/>
      <c r="AV117" s="260"/>
      <c r="AW117" s="260"/>
      <c r="AX117" s="260"/>
      <c r="AY117" s="260"/>
      <c r="AZ117" s="260"/>
      <c r="BA117" s="260"/>
      <c r="BB117" s="260"/>
      <c r="BC117" s="260"/>
      <c r="BD117" s="260"/>
      <c r="BE117" s="260"/>
      <c r="BF117" s="260"/>
      <c r="BG117" s="210"/>
      <c r="BH117" s="210"/>
      <c r="BI117" s="210"/>
    </row>
    <row r="118" spans="1:61" x14ac:dyDescent="0.25">
      <c r="A118" s="171" t="s">
        <v>91</v>
      </c>
      <c r="B118" s="164"/>
      <c r="C118" s="299" t="s">
        <v>628</v>
      </c>
      <c r="D118" s="166"/>
      <c r="E118" s="168"/>
      <c r="F118" s="167"/>
      <c r="G118" s="168"/>
      <c r="AO118" s="260"/>
      <c r="AP118" s="260"/>
      <c r="AQ118" s="260"/>
      <c r="AR118" s="260"/>
      <c r="AS118" s="260"/>
      <c r="AT118" s="260"/>
      <c r="AU118" s="260"/>
      <c r="AV118" s="260"/>
      <c r="AW118" s="260"/>
      <c r="AX118" s="260"/>
      <c r="AY118" s="260"/>
      <c r="AZ118" s="260"/>
      <c r="BA118" s="260"/>
      <c r="BB118" s="260"/>
      <c r="BC118" s="260"/>
      <c r="BD118" s="260"/>
      <c r="BE118" s="260"/>
      <c r="BF118" s="260"/>
      <c r="BG118" s="210"/>
      <c r="BH118" s="210"/>
      <c r="BI118" s="210"/>
    </row>
    <row r="119" spans="1:61" x14ac:dyDescent="0.25">
      <c r="A119" s="171" t="s">
        <v>91</v>
      </c>
      <c r="B119" s="164"/>
      <c r="C119" s="299" t="s">
        <v>628</v>
      </c>
      <c r="D119" s="166"/>
      <c r="E119" s="168"/>
      <c r="F119" s="167"/>
      <c r="G119" s="168"/>
      <c r="AO119" s="260"/>
      <c r="AP119" s="260"/>
      <c r="AQ119" s="260"/>
      <c r="AR119" s="260"/>
      <c r="AS119" s="260"/>
      <c r="AT119" s="260"/>
      <c r="AU119" s="260"/>
      <c r="AV119" s="260"/>
      <c r="AW119" s="260"/>
      <c r="AX119" s="260"/>
      <c r="AY119" s="260"/>
      <c r="AZ119" s="260"/>
      <c r="BA119" s="260"/>
      <c r="BB119" s="260"/>
      <c r="BC119" s="260"/>
      <c r="BD119" s="260"/>
      <c r="BE119" s="260"/>
      <c r="BF119" s="260"/>
      <c r="BG119" s="210"/>
      <c r="BH119" s="210"/>
      <c r="BI119" s="210"/>
    </row>
    <row r="120" spans="1:61" x14ac:dyDescent="0.25">
      <c r="A120" s="171" t="s">
        <v>91</v>
      </c>
      <c r="B120" s="164"/>
      <c r="C120" s="299" t="s">
        <v>628</v>
      </c>
      <c r="D120" s="166"/>
      <c r="E120" s="168"/>
      <c r="F120" s="167"/>
      <c r="G120" s="168"/>
      <c r="AO120" s="260"/>
      <c r="AP120" s="260"/>
      <c r="AQ120" s="260"/>
      <c r="AR120" s="260"/>
      <c r="AS120" s="260"/>
      <c r="AT120" s="260"/>
      <c r="AU120" s="260"/>
      <c r="AV120" s="260"/>
      <c r="AW120" s="260"/>
      <c r="AX120" s="260"/>
      <c r="AY120" s="260"/>
      <c r="AZ120" s="260"/>
      <c r="BA120" s="260"/>
      <c r="BB120" s="260"/>
      <c r="BC120" s="260"/>
      <c r="BD120" s="260"/>
      <c r="BE120" s="260"/>
      <c r="BF120" s="260"/>
      <c r="BG120" s="210"/>
      <c r="BH120" s="210"/>
      <c r="BI120" s="210"/>
    </row>
    <row r="121" spans="1:61" x14ac:dyDescent="0.25">
      <c r="A121" s="171" t="s">
        <v>91</v>
      </c>
      <c r="B121" s="164"/>
      <c r="C121" s="299" t="s">
        <v>628</v>
      </c>
      <c r="D121" s="166"/>
      <c r="E121" s="168"/>
      <c r="F121" s="167"/>
      <c r="G121" s="168"/>
      <c r="AO121" s="260"/>
      <c r="AP121" s="260"/>
      <c r="AQ121" s="260"/>
      <c r="AR121" s="260"/>
      <c r="AS121" s="260"/>
      <c r="AT121" s="260"/>
      <c r="AU121" s="260"/>
      <c r="AV121" s="260"/>
      <c r="AW121" s="260"/>
      <c r="AX121" s="260"/>
      <c r="AY121" s="260"/>
      <c r="AZ121" s="260"/>
      <c r="BA121" s="260"/>
      <c r="BB121" s="260"/>
      <c r="BC121" s="260"/>
      <c r="BD121" s="260"/>
      <c r="BE121" s="260"/>
      <c r="BF121" s="260"/>
      <c r="BG121" s="210"/>
      <c r="BH121" s="210"/>
      <c r="BI121" s="210"/>
    </row>
    <row r="122" spans="1:61" x14ac:dyDescent="0.25">
      <c r="A122" s="171" t="s">
        <v>91</v>
      </c>
      <c r="B122" s="164"/>
      <c r="C122" s="299" t="s">
        <v>628</v>
      </c>
      <c r="D122" s="166"/>
      <c r="E122" s="168"/>
      <c r="F122" s="167"/>
      <c r="G122" s="168"/>
      <c r="AO122" s="260"/>
      <c r="AP122" s="260"/>
      <c r="AQ122" s="260"/>
      <c r="AR122" s="260"/>
      <c r="AS122" s="260"/>
      <c r="AT122" s="260"/>
      <c r="AU122" s="260"/>
      <c r="AV122" s="260"/>
      <c r="AW122" s="260"/>
      <c r="AX122" s="260"/>
      <c r="AY122" s="260"/>
      <c r="AZ122" s="260"/>
      <c r="BA122" s="260"/>
      <c r="BB122" s="260"/>
      <c r="BC122" s="260"/>
      <c r="BD122" s="260"/>
      <c r="BE122" s="260"/>
      <c r="BF122" s="260"/>
      <c r="BG122" s="210"/>
      <c r="BH122" s="210"/>
      <c r="BI122" s="210"/>
    </row>
    <row r="123" spans="1:61" x14ac:dyDescent="0.25">
      <c r="A123" s="171" t="s">
        <v>91</v>
      </c>
      <c r="B123" s="164"/>
      <c r="C123" s="299" t="s">
        <v>628</v>
      </c>
      <c r="D123" s="166"/>
      <c r="E123" s="168"/>
      <c r="F123" s="167"/>
      <c r="G123" s="168"/>
      <c r="AO123" s="260"/>
      <c r="AP123" s="260"/>
      <c r="AQ123" s="260"/>
      <c r="AR123" s="260"/>
      <c r="AS123" s="260"/>
      <c r="AT123" s="260"/>
      <c r="AU123" s="260"/>
      <c r="AV123" s="260"/>
      <c r="AW123" s="260"/>
      <c r="AX123" s="260"/>
      <c r="AY123" s="260"/>
      <c r="AZ123" s="260"/>
      <c r="BA123" s="260"/>
      <c r="BB123" s="260"/>
      <c r="BC123" s="260"/>
      <c r="BD123" s="260"/>
      <c r="BE123" s="260"/>
      <c r="BF123" s="260"/>
      <c r="BG123" s="210"/>
      <c r="BH123" s="210"/>
      <c r="BI123" s="210"/>
    </row>
    <row r="124" spans="1:61" x14ac:dyDescent="0.25">
      <c r="A124" s="171" t="s">
        <v>91</v>
      </c>
      <c r="B124" s="164"/>
      <c r="C124" s="299" t="s">
        <v>628</v>
      </c>
      <c r="D124" s="166"/>
      <c r="E124" s="168"/>
      <c r="F124" s="167"/>
      <c r="G124" s="168"/>
      <c r="AO124" s="260"/>
      <c r="AP124" s="260"/>
      <c r="AQ124" s="260"/>
      <c r="AR124" s="260"/>
      <c r="AS124" s="260"/>
      <c r="AT124" s="260"/>
      <c r="AU124" s="260"/>
      <c r="AV124" s="260"/>
      <c r="AW124" s="260"/>
      <c r="AX124" s="260"/>
      <c r="AY124" s="260"/>
      <c r="AZ124" s="260"/>
      <c r="BA124" s="260"/>
      <c r="BB124" s="260"/>
      <c r="BC124" s="260"/>
      <c r="BD124" s="260"/>
      <c r="BE124" s="260"/>
      <c r="BF124" s="260"/>
      <c r="BG124" s="210"/>
      <c r="BH124" s="210"/>
      <c r="BI124" s="210"/>
    </row>
    <row r="125" spans="1:61" x14ac:dyDescent="0.25">
      <c r="A125" s="171" t="s">
        <v>91</v>
      </c>
      <c r="B125" s="164"/>
      <c r="C125" s="299" t="s">
        <v>628</v>
      </c>
      <c r="D125" s="166"/>
      <c r="E125" s="168"/>
      <c r="F125" s="167"/>
      <c r="G125" s="168"/>
      <c r="AO125" s="260"/>
      <c r="AP125" s="260"/>
      <c r="AQ125" s="260"/>
      <c r="AR125" s="260"/>
      <c r="AS125" s="260"/>
      <c r="AT125" s="260"/>
      <c r="AU125" s="260"/>
      <c r="AV125" s="260"/>
      <c r="AW125" s="260"/>
      <c r="AX125" s="260"/>
      <c r="AY125" s="260"/>
      <c r="AZ125" s="260"/>
      <c r="BA125" s="260"/>
      <c r="BB125" s="260"/>
      <c r="BC125" s="260"/>
      <c r="BD125" s="260"/>
      <c r="BE125" s="260"/>
      <c r="BF125" s="260"/>
      <c r="BG125" s="210"/>
      <c r="BH125" s="210"/>
      <c r="BI125" s="210"/>
    </row>
    <row r="126" spans="1:61" x14ac:dyDescent="0.25">
      <c r="A126" s="171" t="s">
        <v>91</v>
      </c>
      <c r="B126" s="164"/>
      <c r="C126" s="299" t="s">
        <v>628</v>
      </c>
      <c r="D126" s="166"/>
      <c r="E126" s="168"/>
      <c r="F126" s="167"/>
      <c r="G126" s="168"/>
      <c r="AO126" s="260"/>
      <c r="AP126" s="260"/>
      <c r="AQ126" s="260"/>
      <c r="AR126" s="260"/>
      <c r="AS126" s="260"/>
      <c r="AT126" s="260"/>
      <c r="AU126" s="260"/>
      <c r="AV126" s="260"/>
      <c r="AW126" s="260"/>
      <c r="AX126" s="260"/>
      <c r="AY126" s="260"/>
      <c r="AZ126" s="260"/>
      <c r="BA126" s="260"/>
      <c r="BB126" s="260"/>
      <c r="BC126" s="260"/>
      <c r="BD126" s="260"/>
      <c r="BE126" s="260"/>
      <c r="BF126" s="260"/>
      <c r="BG126" s="210"/>
      <c r="BH126" s="210"/>
      <c r="BI126" s="210"/>
    </row>
    <row r="127" spans="1:61" x14ac:dyDescent="0.25">
      <c r="A127" s="171" t="s">
        <v>91</v>
      </c>
      <c r="B127" s="164"/>
      <c r="C127" s="299" t="s">
        <v>628</v>
      </c>
      <c r="D127" s="166"/>
      <c r="E127" s="168"/>
      <c r="F127" s="167"/>
      <c r="G127" s="168"/>
      <c r="AO127" s="260"/>
      <c r="AP127" s="260"/>
      <c r="AQ127" s="260"/>
      <c r="AR127" s="260"/>
      <c r="AS127" s="260"/>
      <c r="AT127" s="260"/>
      <c r="AU127" s="260"/>
      <c r="AV127" s="260"/>
      <c r="AW127" s="260"/>
      <c r="AX127" s="260"/>
      <c r="AY127" s="260"/>
      <c r="AZ127" s="260"/>
      <c r="BA127" s="260"/>
      <c r="BB127" s="260"/>
      <c r="BC127" s="260"/>
      <c r="BD127" s="260"/>
      <c r="BE127" s="260"/>
      <c r="BF127" s="260"/>
      <c r="BG127" s="210"/>
      <c r="BH127" s="210"/>
      <c r="BI127" s="210"/>
    </row>
    <row r="128" spans="1:61" x14ac:dyDescent="0.25">
      <c r="A128" s="171" t="s">
        <v>91</v>
      </c>
      <c r="B128" s="164"/>
      <c r="C128" s="299" t="s">
        <v>628</v>
      </c>
      <c r="D128" s="166"/>
      <c r="E128" s="168"/>
      <c r="F128" s="167"/>
      <c r="G128" s="168"/>
      <c r="AO128" s="260"/>
      <c r="AP128" s="260"/>
      <c r="AQ128" s="260"/>
      <c r="AR128" s="260"/>
      <c r="AS128" s="260"/>
      <c r="AT128" s="260"/>
      <c r="AU128" s="260"/>
      <c r="AV128" s="260"/>
      <c r="AW128" s="260"/>
      <c r="AX128" s="260"/>
      <c r="AY128" s="260"/>
      <c r="AZ128" s="260"/>
      <c r="BA128" s="260"/>
      <c r="BB128" s="260"/>
      <c r="BC128" s="260"/>
      <c r="BD128" s="260"/>
      <c r="BE128" s="260"/>
      <c r="BF128" s="260"/>
      <c r="BG128" s="210"/>
      <c r="BH128" s="210"/>
      <c r="BI128" s="210"/>
    </row>
    <row r="129" spans="1:61" x14ac:dyDescent="0.25">
      <c r="A129" s="171" t="s">
        <v>91</v>
      </c>
      <c r="B129" s="164"/>
      <c r="C129" s="299" t="s">
        <v>628</v>
      </c>
      <c r="D129" s="166"/>
      <c r="E129" s="168"/>
      <c r="F129" s="167"/>
      <c r="G129" s="168"/>
      <c r="AO129" s="260"/>
      <c r="AP129" s="260"/>
      <c r="AQ129" s="260"/>
      <c r="AR129" s="260"/>
      <c r="AS129" s="260"/>
      <c r="AT129" s="260"/>
      <c r="AU129" s="260"/>
      <c r="AV129" s="260"/>
      <c r="AW129" s="260"/>
      <c r="AX129" s="260"/>
      <c r="AY129" s="260"/>
      <c r="AZ129" s="260"/>
      <c r="BA129" s="260"/>
      <c r="BB129" s="260"/>
      <c r="BC129" s="260"/>
      <c r="BD129" s="260"/>
      <c r="BE129" s="260"/>
      <c r="BF129" s="260"/>
      <c r="BG129" s="210"/>
      <c r="BH129" s="210"/>
      <c r="BI129" s="210"/>
    </row>
    <row r="130" spans="1:61" x14ac:dyDescent="0.25">
      <c r="A130" s="171" t="s">
        <v>91</v>
      </c>
      <c r="B130" s="164"/>
      <c r="C130" s="299" t="s">
        <v>628</v>
      </c>
      <c r="D130" s="166"/>
      <c r="E130" s="168"/>
      <c r="F130" s="167"/>
      <c r="G130" s="168"/>
      <c r="AO130" s="260"/>
      <c r="AP130" s="260"/>
      <c r="AQ130" s="260"/>
      <c r="AR130" s="260"/>
      <c r="AS130" s="260"/>
      <c r="AT130" s="260"/>
      <c r="AU130" s="260"/>
      <c r="AV130" s="260"/>
      <c r="AW130" s="260"/>
      <c r="AX130" s="260"/>
      <c r="AY130" s="260"/>
      <c r="AZ130" s="260"/>
      <c r="BA130" s="260"/>
      <c r="BB130" s="260"/>
      <c r="BC130" s="260"/>
      <c r="BD130" s="260"/>
      <c r="BE130" s="260"/>
      <c r="BF130" s="260"/>
      <c r="BG130" s="210"/>
      <c r="BH130" s="210"/>
      <c r="BI130" s="210"/>
    </row>
    <row r="131" spans="1:61" x14ac:dyDescent="0.25">
      <c r="A131" s="171" t="s">
        <v>91</v>
      </c>
      <c r="B131" s="164"/>
      <c r="C131" s="299" t="s">
        <v>628</v>
      </c>
      <c r="D131" s="166"/>
      <c r="E131" s="168"/>
      <c r="F131" s="167"/>
      <c r="G131" s="168"/>
      <c r="AO131" s="260"/>
      <c r="AP131" s="260"/>
      <c r="AQ131" s="260"/>
      <c r="AR131" s="260"/>
      <c r="AS131" s="260"/>
      <c r="AT131" s="260"/>
      <c r="AU131" s="260"/>
      <c r="AV131" s="260"/>
      <c r="AW131" s="260"/>
      <c r="AX131" s="260"/>
      <c r="AY131" s="260"/>
      <c r="AZ131" s="260"/>
      <c r="BA131" s="260"/>
      <c r="BB131" s="260"/>
      <c r="BC131" s="260"/>
      <c r="BD131" s="260"/>
      <c r="BE131" s="260"/>
      <c r="BF131" s="260"/>
      <c r="BG131" s="210"/>
      <c r="BH131" s="210"/>
      <c r="BI131" s="210"/>
    </row>
    <row r="132" spans="1:61" x14ac:dyDescent="0.25">
      <c r="A132" s="171" t="s">
        <v>91</v>
      </c>
      <c r="B132" s="164"/>
      <c r="C132" s="299" t="s">
        <v>628</v>
      </c>
      <c r="D132" s="166"/>
      <c r="E132" s="168"/>
      <c r="F132" s="167"/>
      <c r="G132" s="168"/>
      <c r="AO132" s="260"/>
      <c r="AP132" s="260"/>
      <c r="AQ132" s="260"/>
      <c r="AR132" s="260"/>
      <c r="AS132" s="260"/>
      <c r="AT132" s="260"/>
      <c r="AU132" s="260"/>
      <c r="AV132" s="260"/>
      <c r="AW132" s="260"/>
      <c r="AX132" s="260"/>
      <c r="AY132" s="260"/>
      <c r="AZ132" s="260"/>
      <c r="BA132" s="260"/>
      <c r="BB132" s="260"/>
      <c r="BC132" s="260"/>
      <c r="BD132" s="260"/>
      <c r="BE132" s="260"/>
      <c r="BF132" s="260"/>
      <c r="BG132" s="210"/>
      <c r="BH132" s="210"/>
      <c r="BI132" s="210"/>
    </row>
    <row r="133" spans="1:61" x14ac:dyDescent="0.25">
      <c r="A133" s="171" t="s">
        <v>91</v>
      </c>
      <c r="B133" s="164"/>
      <c r="C133" s="299" t="s">
        <v>628</v>
      </c>
      <c r="D133" s="166"/>
      <c r="E133" s="168"/>
      <c r="F133" s="167"/>
      <c r="G133" s="168"/>
      <c r="AO133" s="260"/>
      <c r="AP133" s="260"/>
      <c r="AQ133" s="260"/>
      <c r="AR133" s="260"/>
      <c r="AS133" s="260"/>
      <c r="AT133" s="260"/>
      <c r="AU133" s="260"/>
      <c r="AV133" s="260"/>
      <c r="AW133" s="260"/>
      <c r="AX133" s="260"/>
      <c r="AY133" s="260"/>
      <c r="AZ133" s="260"/>
      <c r="BA133" s="260"/>
      <c r="BB133" s="260"/>
      <c r="BC133" s="260"/>
      <c r="BD133" s="260"/>
      <c r="BE133" s="260"/>
      <c r="BF133" s="260"/>
      <c r="BG133" s="210"/>
      <c r="BH133" s="210"/>
      <c r="BI133" s="210"/>
    </row>
    <row r="134" spans="1:61" x14ac:dyDescent="0.25">
      <c r="A134" s="171" t="s">
        <v>91</v>
      </c>
      <c r="B134" s="164"/>
      <c r="C134" s="299" t="s">
        <v>628</v>
      </c>
      <c r="D134" s="166"/>
      <c r="E134" s="168"/>
      <c r="F134" s="167"/>
      <c r="G134" s="168"/>
      <c r="AO134" s="260"/>
      <c r="AP134" s="260"/>
      <c r="AQ134" s="260"/>
      <c r="AR134" s="260"/>
      <c r="AS134" s="260"/>
      <c r="AT134" s="260"/>
      <c r="AU134" s="260"/>
      <c r="AV134" s="260"/>
      <c r="AW134" s="260"/>
      <c r="AX134" s="260"/>
      <c r="AY134" s="260"/>
      <c r="AZ134" s="260"/>
      <c r="BA134" s="260"/>
      <c r="BB134" s="260"/>
      <c r="BC134" s="260"/>
      <c r="BD134" s="260"/>
      <c r="BE134" s="260"/>
      <c r="BF134" s="260"/>
      <c r="BG134" s="210"/>
      <c r="BH134" s="210"/>
      <c r="BI134" s="210"/>
    </row>
    <row r="135" spans="1:61" x14ac:dyDescent="0.25">
      <c r="A135" s="171" t="s">
        <v>91</v>
      </c>
      <c r="B135" s="164"/>
      <c r="C135" s="299" t="s">
        <v>628</v>
      </c>
      <c r="D135" s="166"/>
      <c r="E135" s="168"/>
      <c r="F135" s="167"/>
      <c r="G135" s="168"/>
      <c r="AO135" s="260"/>
      <c r="AP135" s="260"/>
      <c r="AQ135" s="260"/>
      <c r="AR135" s="260"/>
      <c r="AS135" s="260"/>
      <c r="AT135" s="260"/>
      <c r="AU135" s="260"/>
      <c r="AV135" s="260"/>
      <c r="AW135" s="260"/>
      <c r="AX135" s="260"/>
      <c r="AY135" s="260"/>
      <c r="AZ135" s="260"/>
      <c r="BA135" s="260"/>
      <c r="BB135" s="260"/>
      <c r="BC135" s="260"/>
      <c r="BD135" s="260"/>
      <c r="BE135" s="260"/>
      <c r="BF135" s="260"/>
      <c r="BG135" s="210"/>
      <c r="BH135" s="210"/>
      <c r="BI135" s="210"/>
    </row>
    <row r="136" spans="1:61" x14ac:dyDescent="0.25">
      <c r="A136" s="171" t="s">
        <v>91</v>
      </c>
      <c r="B136" s="164"/>
      <c r="C136" s="299" t="s">
        <v>628</v>
      </c>
      <c r="D136" s="166"/>
      <c r="E136" s="168"/>
      <c r="F136" s="167"/>
      <c r="G136" s="168"/>
      <c r="AO136" s="260"/>
      <c r="AP136" s="260"/>
      <c r="AQ136" s="260"/>
      <c r="AR136" s="260"/>
      <c r="AS136" s="260"/>
      <c r="AT136" s="260"/>
      <c r="AU136" s="260"/>
      <c r="AV136" s="260"/>
      <c r="AW136" s="260"/>
      <c r="AX136" s="260"/>
      <c r="AY136" s="260"/>
      <c r="AZ136" s="260"/>
      <c r="BA136" s="260"/>
      <c r="BB136" s="260"/>
      <c r="BC136" s="260"/>
      <c r="BD136" s="260"/>
      <c r="BE136" s="260"/>
      <c r="BF136" s="260"/>
      <c r="BG136" s="210"/>
      <c r="BH136" s="210"/>
      <c r="BI136" s="210"/>
    </row>
    <row r="137" spans="1:61" x14ac:dyDescent="0.25">
      <c r="A137" s="171" t="s">
        <v>91</v>
      </c>
      <c r="B137" s="164"/>
      <c r="C137" s="299" t="s">
        <v>628</v>
      </c>
      <c r="D137" s="166"/>
      <c r="E137" s="168"/>
      <c r="F137" s="167"/>
      <c r="G137" s="168"/>
      <c r="AO137" s="260"/>
      <c r="AP137" s="260"/>
      <c r="AQ137" s="260"/>
      <c r="AR137" s="260"/>
      <c r="AS137" s="260"/>
      <c r="AT137" s="260"/>
      <c r="AU137" s="260"/>
      <c r="AV137" s="260"/>
      <c r="AW137" s="260"/>
      <c r="AX137" s="260"/>
      <c r="AY137" s="260"/>
      <c r="AZ137" s="260"/>
      <c r="BA137" s="260"/>
      <c r="BB137" s="260"/>
      <c r="BC137" s="260"/>
      <c r="BD137" s="260"/>
      <c r="BE137" s="260"/>
      <c r="BF137" s="260"/>
      <c r="BG137" s="210"/>
      <c r="BH137" s="210"/>
      <c r="BI137" s="210"/>
    </row>
    <row r="138" spans="1:61" x14ac:dyDescent="0.25">
      <c r="A138" s="171" t="s">
        <v>91</v>
      </c>
      <c r="B138" s="164"/>
      <c r="C138" s="299" t="s">
        <v>628</v>
      </c>
      <c r="D138" s="166"/>
      <c r="E138" s="168"/>
      <c r="F138" s="167"/>
      <c r="G138" s="168"/>
      <c r="AO138" s="260"/>
      <c r="AP138" s="260"/>
      <c r="AQ138" s="260"/>
      <c r="AR138" s="260"/>
      <c r="AS138" s="260"/>
      <c r="AT138" s="260"/>
      <c r="AU138" s="260"/>
      <c r="AV138" s="260"/>
      <c r="AW138" s="260"/>
      <c r="AX138" s="260"/>
      <c r="AY138" s="260"/>
      <c r="AZ138" s="260"/>
      <c r="BA138" s="260"/>
      <c r="BB138" s="260"/>
      <c r="BC138" s="260"/>
      <c r="BD138" s="260"/>
      <c r="BE138" s="260"/>
      <c r="BF138" s="260"/>
      <c r="BG138" s="210"/>
      <c r="BH138" s="210"/>
      <c r="BI138" s="210"/>
    </row>
    <row r="139" spans="1:61" x14ac:dyDescent="0.25">
      <c r="A139" s="171" t="s">
        <v>91</v>
      </c>
      <c r="B139" s="164"/>
      <c r="C139" s="299" t="s">
        <v>628</v>
      </c>
      <c r="D139" s="166"/>
      <c r="E139" s="168"/>
      <c r="F139" s="167"/>
      <c r="G139" s="168"/>
      <c r="AO139" s="260"/>
      <c r="AP139" s="260"/>
      <c r="AQ139" s="260"/>
      <c r="AR139" s="260"/>
      <c r="AS139" s="260"/>
      <c r="AT139" s="260"/>
      <c r="AU139" s="260"/>
      <c r="AV139" s="260"/>
      <c r="AW139" s="260"/>
      <c r="AX139" s="260"/>
      <c r="AY139" s="260"/>
      <c r="AZ139" s="260"/>
      <c r="BA139" s="260"/>
      <c r="BB139" s="260"/>
      <c r="BC139" s="260"/>
      <c r="BD139" s="260"/>
      <c r="BE139" s="260"/>
      <c r="BF139" s="260"/>
      <c r="BG139" s="210"/>
      <c r="BH139" s="210"/>
      <c r="BI139" s="210"/>
    </row>
    <row r="140" spans="1:61" x14ac:dyDescent="0.25">
      <c r="A140" s="171" t="s">
        <v>91</v>
      </c>
      <c r="B140" s="164"/>
      <c r="C140" s="299" t="s">
        <v>628</v>
      </c>
      <c r="D140" s="166"/>
      <c r="E140" s="168"/>
      <c r="F140" s="167"/>
      <c r="G140" s="168"/>
      <c r="AO140" s="260"/>
      <c r="AP140" s="260"/>
      <c r="AQ140" s="260"/>
      <c r="AR140" s="260"/>
      <c r="AS140" s="260"/>
      <c r="AT140" s="260"/>
      <c r="AU140" s="260"/>
      <c r="AV140" s="260"/>
      <c r="AW140" s="260"/>
      <c r="AX140" s="260"/>
      <c r="AY140" s="260"/>
      <c r="AZ140" s="260"/>
      <c r="BA140" s="260"/>
      <c r="BB140" s="260"/>
      <c r="BC140" s="260"/>
      <c r="BD140" s="260"/>
      <c r="BE140" s="260"/>
      <c r="BF140" s="260"/>
      <c r="BG140" s="210"/>
      <c r="BH140" s="210"/>
      <c r="BI140" s="210"/>
    </row>
    <row r="141" spans="1:61" x14ac:dyDescent="0.25">
      <c r="A141" s="171" t="s">
        <v>91</v>
      </c>
      <c r="B141" s="164"/>
      <c r="C141" s="299" t="s">
        <v>628</v>
      </c>
      <c r="D141" s="166"/>
      <c r="E141" s="168"/>
      <c r="F141" s="167"/>
      <c r="G141" s="168"/>
      <c r="AO141" s="260"/>
      <c r="AP141" s="260"/>
      <c r="AQ141" s="260"/>
      <c r="AR141" s="260"/>
      <c r="AS141" s="260"/>
      <c r="AT141" s="260"/>
      <c r="AU141" s="260"/>
      <c r="AV141" s="260"/>
      <c r="AW141" s="260"/>
      <c r="AX141" s="260"/>
      <c r="AY141" s="260"/>
      <c r="AZ141" s="260"/>
      <c r="BA141" s="260"/>
      <c r="BB141" s="260"/>
      <c r="BC141" s="260"/>
      <c r="BD141" s="260"/>
      <c r="BE141" s="260"/>
      <c r="BF141" s="260"/>
      <c r="BG141" s="210"/>
      <c r="BH141" s="210"/>
      <c r="BI141" s="210"/>
    </row>
    <row r="142" spans="1:61" x14ac:dyDescent="0.25">
      <c r="A142" s="171" t="s">
        <v>91</v>
      </c>
      <c r="B142" s="164"/>
      <c r="C142" s="299" t="s">
        <v>628</v>
      </c>
      <c r="D142" s="166"/>
      <c r="E142" s="168"/>
      <c r="F142" s="167"/>
      <c r="G142" s="168"/>
      <c r="AO142" s="260"/>
      <c r="AP142" s="260"/>
      <c r="AQ142" s="260"/>
      <c r="AR142" s="260"/>
      <c r="AS142" s="260"/>
      <c r="AT142" s="260"/>
      <c r="AU142" s="260"/>
      <c r="AV142" s="260"/>
      <c r="AW142" s="260"/>
      <c r="AX142" s="260"/>
      <c r="AY142" s="260"/>
      <c r="AZ142" s="260"/>
      <c r="BA142" s="260"/>
      <c r="BB142" s="260"/>
      <c r="BC142" s="260"/>
      <c r="BD142" s="260"/>
      <c r="BE142" s="260"/>
      <c r="BF142" s="260"/>
      <c r="BG142" s="210"/>
      <c r="BH142" s="210"/>
      <c r="BI142" s="210"/>
    </row>
    <row r="143" spans="1:61" x14ac:dyDescent="0.25">
      <c r="A143" s="171" t="s">
        <v>91</v>
      </c>
      <c r="B143" s="164"/>
      <c r="C143" s="299" t="s">
        <v>628</v>
      </c>
      <c r="D143" s="166"/>
      <c r="E143" s="168"/>
      <c r="F143" s="167"/>
      <c r="G143" s="168"/>
      <c r="AO143" s="260"/>
      <c r="AP143" s="260"/>
      <c r="AQ143" s="260"/>
      <c r="AR143" s="260"/>
      <c r="AS143" s="260"/>
      <c r="AT143" s="260"/>
      <c r="AU143" s="260"/>
      <c r="AV143" s="260"/>
      <c r="AW143" s="260"/>
      <c r="AX143" s="260"/>
      <c r="AY143" s="260"/>
      <c r="AZ143" s="260"/>
      <c r="BA143" s="260"/>
      <c r="BB143" s="260"/>
      <c r="BC143" s="260"/>
      <c r="BD143" s="260"/>
      <c r="BE143" s="260"/>
      <c r="BF143" s="260"/>
      <c r="BG143" s="210"/>
      <c r="BH143" s="210"/>
      <c r="BI143" s="210"/>
    </row>
    <row r="144" spans="1:61" x14ac:dyDescent="0.25">
      <c r="A144" s="171" t="s">
        <v>91</v>
      </c>
      <c r="B144" s="164"/>
      <c r="C144" s="299" t="s">
        <v>628</v>
      </c>
      <c r="D144" s="166"/>
      <c r="E144" s="168"/>
      <c r="F144" s="167"/>
      <c r="G144" s="168"/>
      <c r="AO144" s="260"/>
      <c r="AP144" s="260"/>
      <c r="AQ144" s="260"/>
      <c r="AR144" s="260"/>
      <c r="AS144" s="260"/>
      <c r="AT144" s="260"/>
      <c r="AU144" s="260"/>
      <c r="AV144" s="260"/>
      <c r="AW144" s="260"/>
      <c r="AX144" s="260"/>
      <c r="AY144" s="260"/>
      <c r="AZ144" s="260"/>
      <c r="BA144" s="260"/>
      <c r="BB144" s="260"/>
      <c r="BC144" s="260"/>
      <c r="BD144" s="260"/>
      <c r="BE144" s="260"/>
      <c r="BF144" s="260"/>
      <c r="BG144" s="210"/>
      <c r="BH144" s="210"/>
      <c r="BI144" s="210"/>
    </row>
    <row r="145" spans="1:61" x14ac:dyDescent="0.25">
      <c r="A145" s="171" t="s">
        <v>91</v>
      </c>
      <c r="B145" s="164"/>
      <c r="C145" s="299" t="s">
        <v>628</v>
      </c>
      <c r="D145" s="166"/>
      <c r="E145" s="168"/>
      <c r="F145" s="167"/>
      <c r="G145" s="168"/>
      <c r="AO145" s="260"/>
      <c r="AP145" s="260"/>
      <c r="AQ145" s="260"/>
      <c r="AR145" s="260"/>
      <c r="AS145" s="260"/>
      <c r="AT145" s="260"/>
      <c r="AU145" s="260"/>
      <c r="AV145" s="260"/>
      <c r="AW145" s="260"/>
      <c r="AX145" s="260"/>
      <c r="AY145" s="260"/>
      <c r="AZ145" s="260"/>
      <c r="BA145" s="260"/>
      <c r="BB145" s="260"/>
      <c r="BC145" s="260"/>
      <c r="BD145" s="260"/>
      <c r="BE145" s="260"/>
      <c r="BF145" s="260"/>
      <c r="BG145" s="210"/>
      <c r="BH145" s="210"/>
      <c r="BI145" s="210"/>
    </row>
    <row r="146" spans="1:61" x14ac:dyDescent="0.25">
      <c r="A146" s="171" t="s">
        <v>91</v>
      </c>
      <c r="B146" s="164"/>
      <c r="C146" s="299" t="s">
        <v>628</v>
      </c>
      <c r="D146" s="166"/>
      <c r="E146" s="168"/>
      <c r="F146" s="167"/>
      <c r="G146" s="168"/>
      <c r="AO146" s="260"/>
      <c r="AP146" s="260"/>
      <c r="AQ146" s="260"/>
      <c r="AR146" s="260"/>
      <c r="AS146" s="260"/>
      <c r="AT146" s="260"/>
      <c r="AU146" s="260"/>
      <c r="AV146" s="260"/>
      <c r="AW146" s="260"/>
      <c r="AX146" s="260"/>
      <c r="AY146" s="260"/>
      <c r="AZ146" s="260"/>
      <c r="BA146" s="260"/>
      <c r="BB146" s="260"/>
      <c r="BC146" s="260"/>
      <c r="BD146" s="260"/>
      <c r="BE146" s="260"/>
      <c r="BF146" s="260"/>
      <c r="BG146" s="210"/>
      <c r="BH146" s="210"/>
      <c r="BI146" s="210"/>
    </row>
    <row r="147" spans="1:61" x14ac:dyDescent="0.25">
      <c r="A147" s="171" t="s">
        <v>91</v>
      </c>
      <c r="B147" s="164"/>
      <c r="C147" s="299" t="s">
        <v>628</v>
      </c>
      <c r="D147" s="166"/>
      <c r="E147" s="168"/>
      <c r="F147" s="167"/>
      <c r="G147" s="168"/>
      <c r="AO147" s="260"/>
      <c r="AP147" s="260"/>
      <c r="AQ147" s="260"/>
      <c r="AR147" s="260"/>
      <c r="AS147" s="260"/>
      <c r="AT147" s="260"/>
      <c r="AU147" s="260"/>
      <c r="AV147" s="260"/>
      <c r="AW147" s="260"/>
      <c r="AX147" s="260"/>
      <c r="AY147" s="260"/>
      <c r="AZ147" s="260"/>
      <c r="BA147" s="260"/>
      <c r="BB147" s="260"/>
      <c r="BC147" s="260"/>
      <c r="BD147" s="260"/>
      <c r="BE147" s="260"/>
      <c r="BF147" s="260"/>
      <c r="BG147" s="210"/>
      <c r="BH147" s="210"/>
      <c r="BI147" s="210"/>
    </row>
    <row r="148" spans="1:61" x14ac:dyDescent="0.25">
      <c r="A148" s="171" t="s">
        <v>91</v>
      </c>
      <c r="B148" s="164"/>
      <c r="C148" s="299" t="s">
        <v>628</v>
      </c>
      <c r="D148" s="166"/>
      <c r="E148" s="168"/>
      <c r="F148" s="167"/>
      <c r="G148" s="168"/>
      <c r="AO148" s="260"/>
      <c r="AP148" s="260"/>
      <c r="AQ148" s="260"/>
      <c r="AR148" s="260"/>
      <c r="AS148" s="260"/>
      <c r="AT148" s="260"/>
      <c r="AU148" s="260"/>
      <c r="AV148" s="260"/>
      <c r="AW148" s="260"/>
      <c r="AX148" s="260"/>
      <c r="AY148" s="260"/>
      <c r="AZ148" s="260"/>
      <c r="BA148" s="260"/>
      <c r="BB148" s="260"/>
      <c r="BC148" s="260"/>
      <c r="BD148" s="260"/>
      <c r="BE148" s="260"/>
      <c r="BF148" s="260"/>
      <c r="BG148" s="210"/>
      <c r="BH148" s="210"/>
      <c r="BI148" s="210"/>
    </row>
    <row r="149" spans="1:61" x14ac:dyDescent="0.25">
      <c r="A149" s="171" t="s">
        <v>91</v>
      </c>
      <c r="B149" s="164"/>
      <c r="C149" s="299" t="s">
        <v>628</v>
      </c>
      <c r="D149" s="166"/>
      <c r="E149" s="168"/>
      <c r="F149" s="167"/>
      <c r="G149" s="168"/>
      <c r="AO149" s="260"/>
      <c r="AP149" s="260"/>
      <c r="AQ149" s="260"/>
      <c r="AR149" s="260"/>
      <c r="AS149" s="260"/>
      <c r="AT149" s="260"/>
      <c r="AU149" s="260"/>
      <c r="AV149" s="260"/>
      <c r="AW149" s="260"/>
      <c r="AX149" s="260"/>
      <c r="AY149" s="260"/>
      <c r="AZ149" s="260"/>
      <c r="BA149" s="260"/>
      <c r="BB149" s="260"/>
      <c r="BC149" s="260"/>
      <c r="BD149" s="260"/>
      <c r="BE149" s="260"/>
      <c r="BF149" s="260"/>
      <c r="BG149" s="210"/>
      <c r="BH149" s="210"/>
      <c r="BI149" s="210"/>
    </row>
    <row r="150" spans="1:61" x14ac:dyDescent="0.25">
      <c r="A150" s="171" t="s">
        <v>91</v>
      </c>
      <c r="B150" s="164"/>
      <c r="C150" s="299" t="s">
        <v>628</v>
      </c>
      <c r="D150" s="166"/>
      <c r="E150" s="168"/>
      <c r="F150" s="167"/>
      <c r="G150" s="168"/>
      <c r="AO150" s="260"/>
      <c r="AP150" s="260"/>
      <c r="AQ150" s="260"/>
      <c r="AR150" s="260"/>
      <c r="AS150" s="260"/>
      <c r="AT150" s="260"/>
      <c r="AU150" s="260"/>
      <c r="AV150" s="260"/>
      <c r="AW150" s="260"/>
      <c r="AX150" s="260"/>
      <c r="AY150" s="260"/>
      <c r="AZ150" s="260"/>
      <c r="BA150" s="260"/>
      <c r="BB150" s="260"/>
      <c r="BC150" s="260"/>
      <c r="BD150" s="260"/>
      <c r="BE150" s="260"/>
      <c r="BF150" s="260"/>
      <c r="BG150" s="210"/>
      <c r="BH150" s="210"/>
      <c r="BI150" s="210"/>
    </row>
    <row r="151" spans="1:61" x14ac:dyDescent="0.25">
      <c r="A151" s="171" t="s">
        <v>91</v>
      </c>
      <c r="B151" s="164"/>
      <c r="C151" s="299" t="s">
        <v>628</v>
      </c>
      <c r="D151" s="166"/>
      <c r="E151" s="168"/>
      <c r="F151" s="167"/>
      <c r="G151" s="168"/>
      <c r="AO151" s="260"/>
      <c r="AP151" s="260"/>
      <c r="AQ151" s="260"/>
      <c r="AR151" s="260"/>
      <c r="AS151" s="260"/>
      <c r="AT151" s="260"/>
      <c r="AU151" s="260"/>
      <c r="AV151" s="260"/>
      <c r="AW151" s="260"/>
      <c r="AX151" s="260"/>
      <c r="AY151" s="260"/>
      <c r="AZ151" s="260"/>
      <c r="BA151" s="260"/>
      <c r="BB151" s="260"/>
      <c r="BC151" s="260"/>
      <c r="BD151" s="260"/>
      <c r="BE151" s="260"/>
      <c r="BF151" s="260"/>
      <c r="BG151" s="210"/>
      <c r="BH151" s="210"/>
      <c r="BI151" s="210"/>
    </row>
    <row r="152" spans="1:61" x14ac:dyDescent="0.25">
      <c r="A152" s="171" t="s">
        <v>91</v>
      </c>
      <c r="B152" s="164"/>
      <c r="C152" s="299" t="s">
        <v>628</v>
      </c>
      <c r="D152" s="166"/>
      <c r="E152" s="168"/>
      <c r="F152" s="167"/>
      <c r="G152" s="168"/>
      <c r="AO152" s="260"/>
      <c r="AP152" s="260"/>
      <c r="AQ152" s="260"/>
      <c r="AR152" s="260"/>
      <c r="AS152" s="260"/>
      <c r="AT152" s="260"/>
      <c r="AU152" s="260"/>
      <c r="AV152" s="260"/>
      <c r="AW152" s="260"/>
      <c r="AX152" s="260"/>
      <c r="AY152" s="260"/>
      <c r="AZ152" s="260"/>
      <c r="BA152" s="260"/>
      <c r="BB152" s="260"/>
      <c r="BC152" s="260"/>
      <c r="BD152" s="260"/>
      <c r="BE152" s="260"/>
      <c r="BF152" s="260"/>
      <c r="BG152" s="210"/>
      <c r="BH152" s="210"/>
      <c r="BI152" s="210"/>
    </row>
    <row r="153" spans="1:61" x14ac:dyDescent="0.25">
      <c r="A153" s="171" t="s">
        <v>91</v>
      </c>
      <c r="B153" s="164"/>
      <c r="C153" s="299" t="s">
        <v>628</v>
      </c>
      <c r="D153" s="166"/>
      <c r="E153" s="168"/>
      <c r="F153" s="167"/>
      <c r="G153" s="168"/>
      <c r="AO153" s="260"/>
      <c r="AP153" s="260"/>
      <c r="AQ153" s="260"/>
      <c r="AR153" s="260"/>
      <c r="AS153" s="260"/>
      <c r="AT153" s="260"/>
      <c r="AU153" s="260"/>
      <c r="AV153" s="260"/>
      <c r="AW153" s="260"/>
      <c r="AX153" s="260"/>
      <c r="AY153" s="260"/>
      <c r="AZ153" s="260"/>
      <c r="BA153" s="260"/>
      <c r="BB153" s="260"/>
      <c r="BC153" s="260"/>
      <c r="BD153" s="260"/>
      <c r="BE153" s="260"/>
      <c r="BF153" s="260"/>
      <c r="BG153" s="210"/>
      <c r="BH153" s="210"/>
      <c r="BI153" s="210"/>
    </row>
    <row r="154" spans="1:61" x14ac:dyDescent="0.25">
      <c r="A154" s="171" t="s">
        <v>91</v>
      </c>
      <c r="B154" s="164"/>
      <c r="C154" s="299" t="s">
        <v>628</v>
      </c>
      <c r="D154" s="166"/>
      <c r="E154" s="168"/>
      <c r="F154" s="167"/>
      <c r="G154" s="168"/>
      <c r="AO154" s="260"/>
      <c r="AP154" s="260"/>
      <c r="AQ154" s="260"/>
      <c r="AR154" s="260"/>
      <c r="AS154" s="260"/>
      <c r="AT154" s="260"/>
      <c r="AU154" s="260"/>
      <c r="AV154" s="260"/>
      <c r="AW154" s="260"/>
      <c r="AX154" s="260"/>
      <c r="AY154" s="260"/>
      <c r="AZ154" s="260"/>
      <c r="BA154" s="260"/>
      <c r="BB154" s="260"/>
      <c r="BC154" s="260"/>
      <c r="BD154" s="260"/>
      <c r="BE154" s="260"/>
      <c r="BF154" s="260"/>
      <c r="BG154" s="210"/>
      <c r="BH154" s="210"/>
      <c r="BI154" s="210"/>
    </row>
    <row r="155" spans="1:61" x14ac:dyDescent="0.25">
      <c r="A155" s="171" t="s">
        <v>91</v>
      </c>
      <c r="B155" s="164"/>
      <c r="C155" s="299" t="s">
        <v>628</v>
      </c>
      <c r="D155" s="166"/>
      <c r="E155" s="168"/>
      <c r="F155" s="167"/>
      <c r="G155" s="168"/>
      <c r="AO155" s="260"/>
      <c r="AP155" s="260"/>
      <c r="AQ155" s="260"/>
      <c r="AR155" s="260"/>
      <c r="AS155" s="260"/>
      <c r="AT155" s="260"/>
      <c r="AU155" s="260"/>
      <c r="AV155" s="260"/>
      <c r="AW155" s="260"/>
      <c r="AX155" s="260"/>
      <c r="AY155" s="260"/>
      <c r="AZ155" s="260"/>
      <c r="BA155" s="260"/>
      <c r="BB155" s="260"/>
      <c r="BC155" s="260"/>
      <c r="BD155" s="260"/>
      <c r="BE155" s="260"/>
      <c r="BF155" s="260"/>
      <c r="BG155" s="210"/>
      <c r="BH155" s="210"/>
      <c r="BI155" s="210"/>
    </row>
    <row r="156" spans="1:61" x14ac:dyDescent="0.25">
      <c r="A156" s="171" t="s">
        <v>91</v>
      </c>
      <c r="B156" s="164"/>
      <c r="C156" s="299" t="s">
        <v>628</v>
      </c>
      <c r="D156" s="166"/>
      <c r="E156" s="168"/>
      <c r="F156" s="167"/>
      <c r="G156" s="168"/>
      <c r="AO156" s="260"/>
      <c r="AP156" s="260"/>
      <c r="AQ156" s="260"/>
      <c r="AR156" s="260"/>
      <c r="AS156" s="260"/>
      <c r="AT156" s="260"/>
      <c r="AU156" s="260"/>
      <c r="AV156" s="260"/>
      <c r="AW156" s="260"/>
      <c r="AX156" s="260"/>
      <c r="AY156" s="260"/>
      <c r="AZ156" s="260"/>
      <c r="BA156" s="260"/>
      <c r="BB156" s="260"/>
      <c r="BC156" s="260"/>
      <c r="BD156" s="260"/>
      <c r="BE156" s="260"/>
      <c r="BF156" s="260"/>
      <c r="BG156" s="210"/>
      <c r="BH156" s="210"/>
      <c r="BI156" s="210"/>
    </row>
    <row r="157" spans="1:61" x14ac:dyDescent="0.25">
      <c r="A157" s="171" t="s">
        <v>91</v>
      </c>
      <c r="B157" s="164"/>
      <c r="C157" s="299" t="s">
        <v>628</v>
      </c>
      <c r="D157" s="166"/>
      <c r="E157" s="168"/>
      <c r="F157" s="167"/>
      <c r="G157" s="168"/>
      <c r="AO157" s="260"/>
      <c r="AP157" s="260"/>
      <c r="AQ157" s="260"/>
      <c r="AR157" s="260"/>
      <c r="AS157" s="260"/>
      <c r="AT157" s="260"/>
      <c r="AU157" s="260"/>
      <c r="AV157" s="260"/>
      <c r="AW157" s="260"/>
      <c r="AX157" s="260"/>
      <c r="AY157" s="260"/>
      <c r="AZ157" s="260"/>
      <c r="BA157" s="260"/>
      <c r="BB157" s="260"/>
      <c r="BC157" s="260"/>
      <c r="BD157" s="260"/>
      <c r="BE157" s="260"/>
      <c r="BF157" s="260"/>
      <c r="BG157" s="210"/>
      <c r="BH157" s="210"/>
      <c r="BI157" s="210"/>
    </row>
    <row r="158" spans="1:61" x14ac:dyDescent="0.25">
      <c r="A158" s="171" t="s">
        <v>91</v>
      </c>
      <c r="B158" s="164"/>
      <c r="C158" s="299" t="s">
        <v>628</v>
      </c>
      <c r="D158" s="166"/>
      <c r="E158" s="168"/>
      <c r="F158" s="167"/>
      <c r="G158" s="168"/>
      <c r="AO158" s="260"/>
      <c r="AP158" s="260"/>
      <c r="AQ158" s="260"/>
      <c r="AR158" s="260"/>
      <c r="AS158" s="260"/>
      <c r="AT158" s="260"/>
      <c r="AU158" s="260"/>
      <c r="AV158" s="260"/>
      <c r="AW158" s="260"/>
      <c r="AX158" s="260"/>
      <c r="AY158" s="260"/>
      <c r="AZ158" s="260"/>
      <c r="BA158" s="260"/>
      <c r="BB158" s="260"/>
      <c r="BC158" s="260"/>
      <c r="BD158" s="260"/>
      <c r="BE158" s="260"/>
      <c r="BF158" s="260"/>
      <c r="BG158" s="210"/>
      <c r="BH158" s="210"/>
      <c r="BI158" s="210"/>
    </row>
    <row r="159" spans="1:61" x14ac:dyDescent="0.25">
      <c r="A159" s="171" t="s">
        <v>91</v>
      </c>
      <c r="B159" s="164"/>
      <c r="C159" s="299" t="s">
        <v>628</v>
      </c>
      <c r="D159" s="166"/>
      <c r="E159" s="168"/>
      <c r="F159" s="167"/>
      <c r="G159" s="168"/>
      <c r="AO159" s="260"/>
      <c r="AP159" s="260"/>
      <c r="AQ159" s="260"/>
      <c r="AR159" s="260"/>
      <c r="AS159" s="260"/>
      <c r="AT159" s="260"/>
      <c r="AU159" s="260"/>
      <c r="AV159" s="260"/>
      <c r="AW159" s="260"/>
      <c r="AX159" s="260"/>
      <c r="AY159" s="260"/>
      <c r="AZ159" s="260"/>
      <c r="BA159" s="260"/>
      <c r="BB159" s="260"/>
      <c r="BC159" s="260"/>
      <c r="BD159" s="260"/>
      <c r="BE159" s="260"/>
      <c r="BF159" s="260"/>
      <c r="BG159" s="210"/>
      <c r="BH159" s="210"/>
      <c r="BI159" s="210"/>
    </row>
    <row r="160" spans="1:61" x14ac:dyDescent="0.25">
      <c r="A160" s="171" t="s">
        <v>91</v>
      </c>
      <c r="B160" s="164"/>
      <c r="C160" s="299" t="s">
        <v>628</v>
      </c>
      <c r="D160" s="166"/>
      <c r="E160" s="168"/>
      <c r="F160" s="167"/>
      <c r="G160" s="168"/>
      <c r="AO160" s="260"/>
      <c r="AP160" s="260"/>
      <c r="AQ160" s="260"/>
      <c r="AR160" s="260"/>
      <c r="AS160" s="260"/>
      <c r="AT160" s="260"/>
      <c r="AU160" s="260"/>
      <c r="AV160" s="260"/>
      <c r="AW160" s="260"/>
      <c r="AX160" s="260"/>
      <c r="AY160" s="260"/>
      <c r="AZ160" s="260"/>
      <c r="BA160" s="260"/>
      <c r="BB160" s="260"/>
      <c r="BC160" s="260"/>
      <c r="BD160" s="260"/>
      <c r="BE160" s="260"/>
      <c r="BF160" s="260"/>
      <c r="BG160" s="210"/>
      <c r="BH160" s="210"/>
      <c r="BI160" s="210"/>
    </row>
    <row r="161" spans="1:61" x14ac:dyDescent="0.25">
      <c r="A161" s="171" t="s">
        <v>91</v>
      </c>
      <c r="B161" s="164"/>
      <c r="C161" s="299" t="s">
        <v>628</v>
      </c>
      <c r="D161" s="166"/>
      <c r="E161" s="168"/>
      <c r="F161" s="167"/>
      <c r="G161" s="168"/>
      <c r="AO161" s="260"/>
      <c r="AP161" s="260"/>
      <c r="AQ161" s="260"/>
      <c r="AR161" s="260"/>
      <c r="AS161" s="260"/>
      <c r="AT161" s="260"/>
      <c r="AU161" s="260"/>
      <c r="AV161" s="260"/>
      <c r="AW161" s="260"/>
      <c r="AX161" s="260"/>
      <c r="AY161" s="260"/>
      <c r="AZ161" s="260"/>
      <c r="BA161" s="260"/>
      <c r="BB161" s="260"/>
      <c r="BC161" s="260"/>
      <c r="BD161" s="260"/>
      <c r="BE161" s="260"/>
      <c r="BF161" s="260"/>
      <c r="BG161" s="210"/>
      <c r="BH161" s="210"/>
      <c r="BI161" s="210"/>
    </row>
    <row r="162" spans="1:61" x14ac:dyDescent="0.25">
      <c r="A162" s="171" t="s">
        <v>91</v>
      </c>
      <c r="B162" s="164"/>
      <c r="C162" s="299" t="s">
        <v>628</v>
      </c>
      <c r="D162" s="166"/>
      <c r="E162" s="168"/>
      <c r="F162" s="167"/>
      <c r="G162" s="168"/>
      <c r="AO162" s="260"/>
      <c r="AP162" s="260"/>
      <c r="AQ162" s="260"/>
      <c r="AR162" s="260"/>
      <c r="AS162" s="260"/>
      <c r="AT162" s="260"/>
      <c r="AU162" s="260"/>
      <c r="AV162" s="260"/>
      <c r="AW162" s="260"/>
      <c r="AX162" s="260"/>
      <c r="AY162" s="260"/>
      <c r="AZ162" s="260"/>
      <c r="BA162" s="260"/>
      <c r="BB162" s="260"/>
      <c r="BC162" s="260"/>
      <c r="BD162" s="260"/>
      <c r="BE162" s="260"/>
      <c r="BF162" s="260"/>
      <c r="BG162" s="210"/>
      <c r="BH162" s="210"/>
      <c r="BI162" s="210"/>
    </row>
    <row r="163" spans="1:61" x14ac:dyDescent="0.25">
      <c r="A163" s="171" t="s">
        <v>91</v>
      </c>
      <c r="B163" s="164"/>
      <c r="C163" s="299" t="s">
        <v>628</v>
      </c>
      <c r="D163" s="166"/>
      <c r="E163" s="168"/>
      <c r="F163" s="167"/>
      <c r="G163" s="168"/>
      <c r="AO163" s="260"/>
      <c r="AP163" s="260"/>
      <c r="AQ163" s="260"/>
      <c r="AR163" s="260"/>
      <c r="AS163" s="260"/>
      <c r="AT163" s="260"/>
      <c r="AU163" s="260"/>
      <c r="AV163" s="260"/>
      <c r="AW163" s="260"/>
      <c r="AX163" s="260"/>
      <c r="AY163" s="260"/>
      <c r="AZ163" s="260"/>
      <c r="BA163" s="260"/>
      <c r="BB163" s="260"/>
      <c r="BC163" s="260"/>
      <c r="BD163" s="260"/>
      <c r="BE163" s="260"/>
      <c r="BF163" s="260"/>
      <c r="BG163" s="210"/>
      <c r="BH163" s="210"/>
      <c r="BI163" s="210"/>
    </row>
    <row r="164" spans="1:61" x14ac:dyDescent="0.25">
      <c r="A164" s="171" t="s">
        <v>91</v>
      </c>
      <c r="B164" s="164"/>
      <c r="C164" s="299" t="s">
        <v>628</v>
      </c>
      <c r="D164" s="166"/>
      <c r="E164" s="168"/>
      <c r="F164" s="167"/>
      <c r="G164" s="168"/>
      <c r="AO164" s="260"/>
      <c r="AP164" s="260"/>
      <c r="AQ164" s="260"/>
      <c r="AR164" s="260"/>
      <c r="AS164" s="260"/>
      <c r="AT164" s="260"/>
      <c r="AU164" s="260"/>
      <c r="AV164" s="260"/>
      <c r="AW164" s="260"/>
      <c r="AX164" s="260"/>
      <c r="AY164" s="260"/>
      <c r="AZ164" s="260"/>
      <c r="BA164" s="260"/>
      <c r="BB164" s="260"/>
      <c r="BC164" s="260"/>
      <c r="BD164" s="260"/>
      <c r="BE164" s="260"/>
      <c r="BF164" s="260"/>
      <c r="BG164" s="210"/>
      <c r="BH164" s="210"/>
      <c r="BI164" s="210"/>
    </row>
    <row r="165" spans="1:61" x14ac:dyDescent="0.25">
      <c r="A165" s="171" t="s">
        <v>91</v>
      </c>
      <c r="B165" s="164"/>
      <c r="C165" s="299" t="s">
        <v>628</v>
      </c>
      <c r="D165" s="166"/>
      <c r="E165" s="168"/>
      <c r="F165" s="167"/>
      <c r="G165" s="168"/>
      <c r="AO165" s="260"/>
      <c r="AP165" s="260"/>
      <c r="AQ165" s="260"/>
      <c r="AR165" s="260"/>
      <c r="AS165" s="260"/>
      <c r="AT165" s="260"/>
      <c r="AU165" s="260"/>
      <c r="AV165" s="260"/>
      <c r="AW165" s="260"/>
      <c r="AX165" s="260"/>
      <c r="AY165" s="260"/>
      <c r="AZ165" s="260"/>
      <c r="BA165" s="260"/>
      <c r="BB165" s="260"/>
      <c r="BC165" s="260"/>
      <c r="BD165" s="260"/>
      <c r="BE165" s="260"/>
      <c r="BF165" s="260"/>
      <c r="BG165" s="210"/>
      <c r="BH165" s="210"/>
      <c r="BI165" s="210"/>
    </row>
    <row r="166" spans="1:61" x14ac:dyDescent="0.25">
      <c r="A166" s="171" t="s">
        <v>91</v>
      </c>
      <c r="B166" s="164"/>
      <c r="C166" s="299" t="s">
        <v>628</v>
      </c>
      <c r="D166" s="166"/>
      <c r="E166" s="168"/>
      <c r="F166" s="167"/>
      <c r="G166" s="168"/>
      <c r="AO166" s="260"/>
      <c r="AP166" s="260"/>
      <c r="AQ166" s="260"/>
      <c r="AR166" s="260"/>
      <c r="AS166" s="260"/>
      <c r="AT166" s="260"/>
      <c r="AU166" s="260"/>
      <c r="AV166" s="260"/>
      <c r="AW166" s="260"/>
      <c r="AX166" s="260"/>
      <c r="AY166" s="260"/>
      <c r="AZ166" s="260"/>
      <c r="BA166" s="260"/>
      <c r="BB166" s="260"/>
      <c r="BC166" s="260"/>
      <c r="BD166" s="260"/>
      <c r="BE166" s="260"/>
      <c r="BF166" s="260"/>
      <c r="BG166" s="210"/>
      <c r="BH166" s="210"/>
      <c r="BI166" s="210"/>
    </row>
    <row r="167" spans="1:61" x14ac:dyDescent="0.25">
      <c r="A167" s="171" t="s">
        <v>91</v>
      </c>
      <c r="B167" s="164"/>
      <c r="C167" s="299" t="s">
        <v>628</v>
      </c>
      <c r="D167" s="166"/>
      <c r="E167" s="168"/>
      <c r="F167" s="167"/>
      <c r="G167" s="168"/>
      <c r="AO167" s="260"/>
      <c r="AP167" s="260"/>
      <c r="AQ167" s="260"/>
      <c r="AR167" s="260"/>
      <c r="AS167" s="260"/>
      <c r="AT167" s="260"/>
      <c r="AU167" s="260"/>
      <c r="AV167" s="260"/>
      <c r="AW167" s="260"/>
      <c r="AX167" s="260"/>
      <c r="AY167" s="260"/>
      <c r="AZ167" s="260"/>
      <c r="BA167" s="260"/>
      <c r="BB167" s="260"/>
      <c r="BC167" s="260"/>
      <c r="BD167" s="260"/>
      <c r="BE167" s="260"/>
      <c r="BF167" s="260"/>
      <c r="BG167" s="210"/>
      <c r="BH167" s="210"/>
      <c r="BI167" s="210"/>
    </row>
    <row r="168" spans="1:61" x14ac:dyDescent="0.25">
      <c r="A168" s="171" t="s">
        <v>91</v>
      </c>
      <c r="B168" s="164"/>
      <c r="C168" s="299" t="s">
        <v>628</v>
      </c>
      <c r="D168" s="166"/>
      <c r="E168" s="168"/>
      <c r="F168" s="167"/>
      <c r="G168" s="168"/>
      <c r="AO168" s="260"/>
      <c r="AP168" s="260"/>
      <c r="AQ168" s="260"/>
      <c r="AR168" s="260"/>
      <c r="AS168" s="260"/>
      <c r="AT168" s="260"/>
      <c r="AU168" s="260"/>
      <c r="AV168" s="260"/>
      <c r="AW168" s="260"/>
      <c r="AX168" s="260"/>
      <c r="AY168" s="260"/>
      <c r="AZ168" s="260"/>
      <c r="BA168" s="260"/>
      <c r="BB168" s="260"/>
      <c r="BC168" s="260"/>
      <c r="BD168" s="260"/>
      <c r="BE168" s="260"/>
      <c r="BF168" s="260"/>
      <c r="BG168" s="210"/>
      <c r="BH168" s="210"/>
      <c r="BI168" s="210"/>
    </row>
    <row r="169" spans="1:61" x14ac:dyDescent="0.25">
      <c r="A169" s="171" t="s">
        <v>91</v>
      </c>
      <c r="B169" s="164"/>
      <c r="C169" s="299" t="s">
        <v>628</v>
      </c>
      <c r="D169" s="166"/>
      <c r="E169" s="168"/>
      <c r="F169" s="167"/>
      <c r="G169" s="168"/>
      <c r="AO169" s="260"/>
      <c r="AP169" s="260"/>
      <c r="AQ169" s="260"/>
      <c r="AR169" s="260"/>
      <c r="AS169" s="260"/>
      <c r="AT169" s="260"/>
      <c r="AU169" s="260"/>
      <c r="AV169" s="260"/>
      <c r="AW169" s="260"/>
      <c r="AX169" s="260"/>
      <c r="AY169" s="260"/>
      <c r="AZ169" s="260"/>
      <c r="BA169" s="260"/>
      <c r="BB169" s="260"/>
      <c r="BC169" s="260"/>
      <c r="BD169" s="260"/>
      <c r="BE169" s="260"/>
      <c r="BF169" s="260"/>
      <c r="BG169" s="210"/>
      <c r="BH169" s="210"/>
      <c r="BI169" s="210"/>
    </row>
    <row r="170" spans="1:61" x14ac:dyDescent="0.25">
      <c r="A170" s="171" t="s">
        <v>91</v>
      </c>
      <c r="B170" s="164"/>
      <c r="C170" s="299" t="s">
        <v>628</v>
      </c>
      <c r="D170" s="166"/>
      <c r="E170" s="168"/>
      <c r="F170" s="167"/>
      <c r="G170" s="168"/>
      <c r="AO170" s="260"/>
      <c r="AP170" s="260"/>
      <c r="AQ170" s="260"/>
      <c r="AR170" s="260"/>
      <c r="AS170" s="260"/>
      <c r="AT170" s="260"/>
      <c r="AU170" s="260"/>
      <c r="AV170" s="260"/>
      <c r="AW170" s="260"/>
      <c r="AX170" s="260"/>
      <c r="AY170" s="260"/>
      <c r="AZ170" s="260"/>
      <c r="BA170" s="260"/>
      <c r="BB170" s="260"/>
      <c r="BC170" s="260"/>
      <c r="BD170" s="260"/>
      <c r="BE170" s="260"/>
      <c r="BF170" s="260"/>
      <c r="BG170" s="210"/>
      <c r="BH170" s="210"/>
      <c r="BI170" s="210"/>
    </row>
    <row r="171" spans="1:61" x14ac:dyDescent="0.25">
      <c r="A171" s="171" t="s">
        <v>91</v>
      </c>
      <c r="B171" s="164"/>
      <c r="C171" s="299" t="s">
        <v>628</v>
      </c>
      <c r="D171" s="166"/>
      <c r="E171" s="168"/>
      <c r="F171" s="167"/>
      <c r="G171" s="168"/>
      <c r="AO171" s="260"/>
      <c r="AP171" s="260"/>
      <c r="AQ171" s="260"/>
      <c r="AR171" s="260"/>
      <c r="AS171" s="260"/>
      <c r="AT171" s="260"/>
      <c r="AU171" s="260"/>
      <c r="AV171" s="260"/>
      <c r="AW171" s="260"/>
      <c r="AX171" s="260"/>
      <c r="AY171" s="260"/>
      <c r="AZ171" s="260"/>
      <c r="BA171" s="260"/>
      <c r="BB171" s="260"/>
      <c r="BC171" s="260"/>
      <c r="BD171" s="260"/>
      <c r="BE171" s="260"/>
      <c r="BF171" s="260"/>
      <c r="BG171" s="210"/>
      <c r="BH171" s="210"/>
      <c r="BI171" s="210"/>
    </row>
    <row r="172" spans="1:61" x14ac:dyDescent="0.25">
      <c r="A172" s="171" t="s">
        <v>91</v>
      </c>
      <c r="B172" s="164"/>
      <c r="C172" s="299" t="s">
        <v>628</v>
      </c>
      <c r="D172" s="166"/>
      <c r="E172" s="168"/>
      <c r="F172" s="167"/>
      <c r="G172" s="168"/>
      <c r="AO172" s="260"/>
      <c r="AP172" s="260"/>
      <c r="AQ172" s="260"/>
      <c r="AR172" s="260"/>
      <c r="AS172" s="260"/>
      <c r="AT172" s="260"/>
      <c r="AU172" s="260"/>
      <c r="AV172" s="260"/>
      <c r="AW172" s="260"/>
      <c r="AX172" s="260"/>
      <c r="AY172" s="260"/>
      <c r="AZ172" s="260"/>
      <c r="BA172" s="260"/>
      <c r="BB172" s="260"/>
      <c r="BC172" s="260"/>
      <c r="BD172" s="260"/>
      <c r="BE172" s="260"/>
      <c r="BF172" s="260"/>
      <c r="BG172" s="210"/>
      <c r="BH172" s="210"/>
      <c r="BI172" s="210"/>
    </row>
    <row r="173" spans="1:61" x14ac:dyDescent="0.25">
      <c r="A173" s="171" t="s">
        <v>91</v>
      </c>
      <c r="B173" s="164"/>
      <c r="C173" s="299" t="s">
        <v>628</v>
      </c>
      <c r="D173" s="166"/>
      <c r="E173" s="168"/>
      <c r="F173" s="167"/>
      <c r="G173" s="168"/>
      <c r="AO173" s="260"/>
      <c r="AP173" s="260"/>
      <c r="AQ173" s="260"/>
      <c r="AR173" s="260"/>
      <c r="AS173" s="260"/>
      <c r="AT173" s="260"/>
      <c r="AU173" s="260"/>
      <c r="AV173" s="260"/>
      <c r="AW173" s="260"/>
      <c r="AX173" s="260"/>
      <c r="AY173" s="260"/>
      <c r="AZ173" s="260"/>
      <c r="BA173" s="260"/>
      <c r="BB173" s="260"/>
      <c r="BC173" s="260"/>
      <c r="BD173" s="260"/>
      <c r="BE173" s="260"/>
      <c r="BF173" s="260"/>
      <c r="BG173" s="210"/>
      <c r="BH173" s="210"/>
      <c r="BI173" s="210"/>
    </row>
    <row r="174" spans="1:61" x14ac:dyDescent="0.25">
      <c r="A174" s="171" t="s">
        <v>91</v>
      </c>
      <c r="B174" s="164"/>
      <c r="C174" s="299" t="s">
        <v>628</v>
      </c>
      <c r="D174" s="166"/>
      <c r="E174" s="168"/>
      <c r="F174" s="167"/>
      <c r="G174" s="168"/>
      <c r="AO174" s="260"/>
      <c r="AP174" s="260"/>
      <c r="AQ174" s="260"/>
      <c r="AR174" s="260"/>
      <c r="AS174" s="260"/>
      <c r="AT174" s="260"/>
      <c r="AU174" s="260"/>
      <c r="AV174" s="260"/>
      <c r="AW174" s="260"/>
      <c r="AX174" s="260"/>
      <c r="AY174" s="260"/>
      <c r="AZ174" s="260"/>
      <c r="BA174" s="260"/>
      <c r="BB174" s="260"/>
      <c r="BC174" s="260"/>
      <c r="BD174" s="260"/>
      <c r="BE174" s="260"/>
      <c r="BF174" s="260"/>
      <c r="BG174" s="210"/>
      <c r="BH174" s="210"/>
      <c r="BI174" s="210"/>
    </row>
    <row r="175" spans="1:61" x14ac:dyDescent="0.25">
      <c r="A175" s="171" t="s">
        <v>91</v>
      </c>
      <c r="B175" s="164"/>
      <c r="C175" s="299" t="s">
        <v>628</v>
      </c>
      <c r="D175" s="166"/>
      <c r="E175" s="168"/>
      <c r="F175" s="167"/>
      <c r="G175" s="168"/>
      <c r="AO175" s="260"/>
      <c r="AP175" s="260"/>
      <c r="AQ175" s="260"/>
      <c r="AR175" s="260"/>
      <c r="AS175" s="260"/>
      <c r="AT175" s="260"/>
      <c r="AU175" s="260"/>
      <c r="AV175" s="260"/>
      <c r="AW175" s="260"/>
      <c r="AX175" s="260"/>
      <c r="AY175" s="260"/>
      <c r="AZ175" s="260"/>
      <c r="BA175" s="260"/>
      <c r="BB175" s="260"/>
      <c r="BC175" s="260"/>
      <c r="BD175" s="260"/>
      <c r="BE175" s="260"/>
      <c r="BF175" s="260"/>
      <c r="BG175" s="210"/>
      <c r="BH175" s="210"/>
      <c r="BI175" s="210"/>
    </row>
    <row r="176" spans="1:61" x14ac:dyDescent="0.25">
      <c r="A176" s="171" t="s">
        <v>91</v>
      </c>
      <c r="B176" s="164"/>
      <c r="C176" s="299" t="s">
        <v>628</v>
      </c>
      <c r="D176" s="166"/>
      <c r="E176" s="168"/>
      <c r="F176" s="167"/>
      <c r="G176" s="168"/>
      <c r="AO176" s="260"/>
      <c r="AP176" s="260"/>
      <c r="AQ176" s="260"/>
      <c r="AR176" s="260"/>
      <c r="AS176" s="260"/>
      <c r="AT176" s="260"/>
      <c r="AU176" s="260"/>
      <c r="AV176" s="260"/>
      <c r="AW176" s="260"/>
      <c r="AX176" s="260"/>
      <c r="AY176" s="260"/>
      <c r="AZ176" s="260"/>
      <c r="BA176" s="260"/>
      <c r="BB176" s="260"/>
      <c r="BC176" s="260"/>
      <c r="BD176" s="260"/>
      <c r="BE176" s="260"/>
      <c r="BF176" s="260"/>
      <c r="BG176" s="210"/>
      <c r="BH176" s="210"/>
      <c r="BI176" s="210"/>
    </row>
    <row r="177" spans="1:61" x14ac:dyDescent="0.25">
      <c r="A177" s="171" t="s">
        <v>91</v>
      </c>
      <c r="B177" s="164"/>
      <c r="C177" s="299" t="s">
        <v>628</v>
      </c>
      <c r="D177" s="166"/>
      <c r="E177" s="168"/>
      <c r="F177" s="167"/>
      <c r="G177" s="168"/>
      <c r="AO177" s="260"/>
      <c r="AP177" s="260"/>
      <c r="AQ177" s="260"/>
      <c r="AR177" s="260"/>
      <c r="AS177" s="260"/>
      <c r="AT177" s="260"/>
      <c r="AU177" s="260"/>
      <c r="AV177" s="260"/>
      <c r="AW177" s="260"/>
      <c r="AX177" s="260"/>
      <c r="AY177" s="260"/>
      <c r="AZ177" s="260"/>
      <c r="BA177" s="260"/>
      <c r="BB177" s="260"/>
      <c r="BC177" s="260"/>
      <c r="BD177" s="260"/>
      <c r="BE177" s="260"/>
      <c r="BF177" s="260"/>
      <c r="BG177" s="210"/>
      <c r="BH177" s="210"/>
      <c r="BI177" s="210"/>
    </row>
    <row r="178" spans="1:61" x14ac:dyDescent="0.25">
      <c r="A178" s="171" t="s">
        <v>91</v>
      </c>
      <c r="B178" s="164"/>
      <c r="C178" s="299" t="s">
        <v>628</v>
      </c>
      <c r="D178" s="166"/>
      <c r="E178" s="168"/>
      <c r="F178" s="167"/>
      <c r="G178" s="168"/>
      <c r="AO178" s="260"/>
      <c r="AP178" s="260"/>
      <c r="AQ178" s="260"/>
      <c r="AR178" s="260"/>
      <c r="AS178" s="260"/>
      <c r="AT178" s="260"/>
      <c r="AU178" s="260"/>
      <c r="AV178" s="260"/>
      <c r="AW178" s="260"/>
      <c r="AX178" s="260"/>
      <c r="AY178" s="260"/>
      <c r="AZ178" s="260"/>
      <c r="BA178" s="260"/>
      <c r="BB178" s="260"/>
      <c r="BC178" s="260"/>
      <c r="BD178" s="260"/>
      <c r="BE178" s="260"/>
      <c r="BF178" s="260"/>
      <c r="BG178" s="210"/>
      <c r="BH178" s="210"/>
      <c r="BI178" s="210"/>
    </row>
    <row r="179" spans="1:61" x14ac:dyDescent="0.25">
      <c r="A179" s="171" t="s">
        <v>91</v>
      </c>
      <c r="B179" s="164"/>
      <c r="C179" s="299" t="s">
        <v>628</v>
      </c>
      <c r="D179" s="166"/>
      <c r="E179" s="168"/>
      <c r="F179" s="167"/>
      <c r="G179" s="168"/>
      <c r="AO179" s="260"/>
      <c r="AP179" s="260"/>
      <c r="AQ179" s="260"/>
      <c r="AR179" s="260"/>
      <c r="AS179" s="260"/>
      <c r="AT179" s="260"/>
      <c r="AU179" s="260"/>
      <c r="AV179" s="260"/>
      <c r="AW179" s="260"/>
      <c r="AX179" s="260"/>
      <c r="AY179" s="260"/>
      <c r="AZ179" s="260"/>
      <c r="BA179" s="260"/>
      <c r="BB179" s="260"/>
      <c r="BC179" s="260"/>
      <c r="BD179" s="260"/>
      <c r="BE179" s="260"/>
      <c r="BF179" s="260"/>
      <c r="BG179" s="210"/>
      <c r="BH179" s="210"/>
      <c r="BI179" s="210"/>
    </row>
    <row r="180" spans="1:61" x14ac:dyDescent="0.25">
      <c r="A180" s="171" t="s">
        <v>91</v>
      </c>
      <c r="B180" s="164"/>
      <c r="C180" s="299" t="s">
        <v>628</v>
      </c>
      <c r="D180" s="166"/>
      <c r="E180" s="168"/>
      <c r="F180" s="167"/>
      <c r="G180" s="168"/>
      <c r="AO180" s="260"/>
      <c r="AP180" s="260"/>
      <c r="AQ180" s="260"/>
      <c r="AR180" s="260"/>
      <c r="AS180" s="260"/>
      <c r="AT180" s="260"/>
      <c r="AU180" s="260"/>
      <c r="AV180" s="260"/>
      <c r="AW180" s="260"/>
      <c r="AX180" s="260"/>
      <c r="AY180" s="260"/>
      <c r="AZ180" s="260"/>
      <c r="BA180" s="260"/>
      <c r="BB180" s="260"/>
      <c r="BC180" s="260"/>
      <c r="BD180" s="260"/>
      <c r="BE180" s="260"/>
      <c r="BF180" s="260"/>
      <c r="BG180" s="210"/>
      <c r="BH180" s="210"/>
      <c r="BI180" s="210"/>
    </row>
    <row r="181" spans="1:61" x14ac:dyDescent="0.25">
      <c r="A181" s="171" t="s">
        <v>91</v>
      </c>
      <c r="B181" s="164"/>
      <c r="C181" s="299" t="s">
        <v>628</v>
      </c>
      <c r="D181" s="166"/>
      <c r="E181" s="168"/>
      <c r="F181" s="167"/>
      <c r="G181" s="168"/>
      <c r="AO181" s="260"/>
      <c r="AP181" s="260"/>
      <c r="AQ181" s="260"/>
      <c r="AR181" s="260"/>
      <c r="AS181" s="260"/>
      <c r="AT181" s="260"/>
      <c r="AU181" s="260"/>
      <c r="AV181" s="260"/>
      <c r="AW181" s="260"/>
      <c r="AX181" s="260"/>
      <c r="AY181" s="260"/>
      <c r="AZ181" s="260"/>
      <c r="BA181" s="260"/>
      <c r="BB181" s="260"/>
      <c r="BC181" s="260"/>
      <c r="BD181" s="260"/>
      <c r="BE181" s="260"/>
      <c r="BF181" s="260"/>
      <c r="BG181" s="210"/>
      <c r="BH181" s="210"/>
      <c r="BI181" s="210"/>
    </row>
    <row r="182" spans="1:61" x14ac:dyDescent="0.25">
      <c r="A182" s="171" t="s">
        <v>91</v>
      </c>
      <c r="B182" s="164"/>
      <c r="C182" s="299" t="s">
        <v>628</v>
      </c>
      <c r="D182" s="166"/>
      <c r="E182" s="168"/>
      <c r="F182" s="167"/>
      <c r="G182" s="168"/>
      <c r="AO182" s="260"/>
      <c r="AP182" s="260"/>
      <c r="AQ182" s="260"/>
      <c r="AR182" s="260"/>
      <c r="AS182" s="260"/>
      <c r="AT182" s="260"/>
      <c r="AU182" s="260"/>
      <c r="AV182" s="260"/>
      <c r="AW182" s="260"/>
      <c r="AX182" s="260"/>
      <c r="AY182" s="260"/>
      <c r="AZ182" s="260"/>
      <c r="BA182" s="260"/>
      <c r="BB182" s="260"/>
      <c r="BC182" s="260"/>
      <c r="BD182" s="260"/>
      <c r="BE182" s="260"/>
      <c r="BF182" s="260"/>
      <c r="BG182" s="210"/>
      <c r="BH182" s="210"/>
      <c r="BI182" s="210"/>
    </row>
    <row r="183" spans="1:61" x14ac:dyDescent="0.25">
      <c r="A183" s="171" t="s">
        <v>91</v>
      </c>
      <c r="B183" s="164"/>
      <c r="C183" s="299" t="s">
        <v>628</v>
      </c>
      <c r="D183" s="166"/>
      <c r="E183" s="168"/>
      <c r="F183" s="167"/>
      <c r="G183" s="168"/>
      <c r="AO183" s="260"/>
      <c r="AP183" s="260"/>
      <c r="AQ183" s="260"/>
      <c r="AR183" s="260"/>
      <c r="AS183" s="260"/>
      <c r="AT183" s="260"/>
      <c r="AU183" s="260"/>
      <c r="AV183" s="260"/>
      <c r="AW183" s="260"/>
      <c r="AX183" s="260"/>
      <c r="AY183" s="260"/>
      <c r="AZ183" s="260"/>
      <c r="BA183" s="260"/>
      <c r="BB183" s="260"/>
      <c r="BC183" s="260"/>
      <c r="BD183" s="260"/>
      <c r="BE183" s="260"/>
      <c r="BF183" s="260"/>
      <c r="BG183" s="210"/>
      <c r="BH183" s="210"/>
      <c r="BI183" s="210"/>
    </row>
    <row r="184" spans="1:61" x14ac:dyDescent="0.25">
      <c r="A184" s="171" t="s">
        <v>91</v>
      </c>
      <c r="B184" s="164"/>
      <c r="C184" s="299" t="s">
        <v>628</v>
      </c>
      <c r="D184" s="166"/>
      <c r="E184" s="168"/>
      <c r="F184" s="167"/>
      <c r="G184" s="168"/>
      <c r="AO184" s="260"/>
      <c r="AP184" s="260"/>
      <c r="AQ184" s="260"/>
      <c r="AR184" s="260"/>
      <c r="AS184" s="260"/>
      <c r="AT184" s="260"/>
      <c r="AU184" s="260"/>
      <c r="AV184" s="260"/>
      <c r="AW184" s="260"/>
      <c r="AX184" s="260"/>
      <c r="AY184" s="260"/>
      <c r="AZ184" s="260"/>
      <c r="BA184" s="260"/>
      <c r="BB184" s="260"/>
      <c r="BC184" s="260"/>
      <c r="BD184" s="260"/>
      <c r="BE184" s="260"/>
      <c r="BF184" s="260"/>
      <c r="BG184" s="210"/>
      <c r="BH184" s="210"/>
      <c r="BI184" s="210"/>
    </row>
    <row r="185" spans="1:61" x14ac:dyDescent="0.25">
      <c r="A185" s="171" t="s">
        <v>91</v>
      </c>
      <c r="B185" s="164"/>
      <c r="C185" s="299" t="s">
        <v>628</v>
      </c>
      <c r="D185" s="166"/>
      <c r="E185" s="168"/>
      <c r="F185" s="167"/>
      <c r="G185" s="168"/>
      <c r="AO185" s="260"/>
      <c r="AP185" s="260"/>
      <c r="AQ185" s="260"/>
      <c r="AR185" s="260"/>
      <c r="AS185" s="260"/>
      <c r="AT185" s="260"/>
      <c r="AU185" s="260"/>
      <c r="AV185" s="260"/>
      <c r="AW185" s="260"/>
      <c r="AX185" s="260"/>
      <c r="AY185" s="260"/>
      <c r="AZ185" s="260"/>
      <c r="BA185" s="260"/>
      <c r="BB185" s="260"/>
      <c r="BC185" s="260"/>
      <c r="BD185" s="260"/>
      <c r="BE185" s="260"/>
      <c r="BF185" s="260"/>
      <c r="BG185" s="210"/>
      <c r="BH185" s="210"/>
      <c r="BI185" s="210"/>
    </row>
    <row r="186" spans="1:61" x14ac:dyDescent="0.25">
      <c r="A186" s="171" t="s">
        <v>91</v>
      </c>
      <c r="B186" s="164"/>
      <c r="C186" s="299" t="s">
        <v>628</v>
      </c>
      <c r="D186" s="166"/>
      <c r="E186" s="168"/>
      <c r="F186" s="167"/>
      <c r="G186" s="168"/>
      <c r="AO186" s="260"/>
      <c r="AP186" s="260"/>
      <c r="AQ186" s="260"/>
      <c r="AR186" s="260"/>
      <c r="AS186" s="260"/>
      <c r="AT186" s="260"/>
      <c r="AU186" s="260"/>
      <c r="AV186" s="260"/>
      <c r="AW186" s="260"/>
      <c r="AX186" s="260"/>
      <c r="AY186" s="260"/>
      <c r="AZ186" s="260"/>
      <c r="BA186" s="260"/>
      <c r="BB186" s="260"/>
      <c r="BC186" s="260"/>
      <c r="BD186" s="260"/>
      <c r="BE186" s="260"/>
      <c r="BF186" s="260"/>
      <c r="BG186" s="210"/>
      <c r="BH186" s="210"/>
      <c r="BI186" s="210"/>
    </row>
    <row r="187" spans="1:61" x14ac:dyDescent="0.25">
      <c r="A187" s="171" t="s">
        <v>91</v>
      </c>
      <c r="B187" s="164"/>
      <c r="C187" s="299" t="s">
        <v>628</v>
      </c>
      <c r="D187" s="166"/>
      <c r="E187" s="168"/>
      <c r="F187" s="167"/>
      <c r="G187" s="168"/>
      <c r="AO187" s="260"/>
      <c r="AP187" s="260"/>
      <c r="AQ187" s="260"/>
      <c r="AR187" s="260"/>
      <c r="AS187" s="260"/>
      <c r="AT187" s="260"/>
      <c r="AU187" s="260"/>
      <c r="AV187" s="260"/>
      <c r="AW187" s="260"/>
      <c r="AX187" s="260"/>
      <c r="AY187" s="260"/>
      <c r="AZ187" s="260"/>
      <c r="BA187" s="260"/>
      <c r="BB187" s="260"/>
      <c r="BC187" s="260"/>
      <c r="BD187" s="260"/>
      <c r="BE187" s="260"/>
      <c r="BF187" s="260"/>
      <c r="BG187" s="210"/>
      <c r="BH187" s="210"/>
      <c r="BI187" s="210"/>
    </row>
    <row r="188" spans="1:61" x14ac:dyDescent="0.25">
      <c r="A188" s="171" t="s">
        <v>91</v>
      </c>
      <c r="B188" s="164"/>
      <c r="C188" s="299" t="s">
        <v>628</v>
      </c>
      <c r="D188" s="166"/>
      <c r="E188" s="168"/>
      <c r="F188" s="167"/>
      <c r="G188" s="168"/>
      <c r="AO188" s="260"/>
      <c r="AP188" s="260"/>
      <c r="AQ188" s="260"/>
      <c r="AR188" s="260"/>
      <c r="AS188" s="260"/>
      <c r="AT188" s="260"/>
      <c r="AU188" s="260"/>
      <c r="AV188" s="260"/>
      <c r="AW188" s="260"/>
      <c r="AX188" s="260"/>
      <c r="AY188" s="260"/>
      <c r="AZ188" s="260"/>
      <c r="BA188" s="260"/>
      <c r="BB188" s="260"/>
      <c r="BC188" s="260"/>
      <c r="BD188" s="260"/>
      <c r="BE188" s="260"/>
      <c r="BF188" s="260"/>
      <c r="BG188" s="210"/>
      <c r="BH188" s="210"/>
      <c r="BI188" s="210"/>
    </row>
    <row r="189" spans="1:61" x14ac:dyDescent="0.25">
      <c r="A189" s="171" t="s">
        <v>91</v>
      </c>
      <c r="B189" s="164"/>
      <c r="C189" s="299" t="s">
        <v>628</v>
      </c>
      <c r="D189" s="166"/>
      <c r="E189" s="168"/>
      <c r="F189" s="167"/>
      <c r="G189" s="168"/>
      <c r="AO189" s="260"/>
      <c r="AP189" s="260"/>
      <c r="AQ189" s="260"/>
      <c r="AR189" s="260"/>
      <c r="AS189" s="260"/>
      <c r="AT189" s="260"/>
      <c r="AU189" s="260"/>
      <c r="AV189" s="260"/>
      <c r="AW189" s="260"/>
      <c r="AX189" s="260"/>
      <c r="AY189" s="260"/>
      <c r="AZ189" s="260"/>
      <c r="BA189" s="260"/>
      <c r="BB189" s="260"/>
      <c r="BC189" s="260"/>
      <c r="BD189" s="260"/>
      <c r="BE189" s="260"/>
      <c r="BF189" s="260"/>
      <c r="BG189" s="210"/>
      <c r="BH189" s="210"/>
      <c r="BI189" s="210"/>
    </row>
    <row r="190" spans="1:61" x14ac:dyDescent="0.25">
      <c r="A190" s="171" t="s">
        <v>91</v>
      </c>
      <c r="B190" s="164"/>
      <c r="C190" s="299" t="s">
        <v>628</v>
      </c>
      <c r="D190" s="166"/>
      <c r="E190" s="168"/>
      <c r="F190" s="167"/>
      <c r="G190" s="168"/>
      <c r="AO190" s="260"/>
      <c r="AP190" s="260"/>
      <c r="AQ190" s="260"/>
      <c r="AR190" s="260"/>
      <c r="AS190" s="260"/>
      <c r="AT190" s="260"/>
      <c r="AU190" s="260"/>
      <c r="AV190" s="260"/>
      <c r="AW190" s="260"/>
      <c r="AX190" s="260"/>
      <c r="AY190" s="260"/>
      <c r="AZ190" s="260"/>
      <c r="BA190" s="260"/>
      <c r="BB190" s="260"/>
      <c r="BC190" s="260"/>
      <c r="BD190" s="260"/>
      <c r="BE190" s="260"/>
      <c r="BF190" s="260"/>
      <c r="BG190" s="210"/>
      <c r="BH190" s="210"/>
      <c r="BI190" s="210"/>
    </row>
    <row r="191" spans="1:61" x14ac:dyDescent="0.25">
      <c r="A191" s="171" t="s">
        <v>91</v>
      </c>
      <c r="B191" s="164"/>
      <c r="C191" s="299" t="s">
        <v>628</v>
      </c>
      <c r="D191" s="166"/>
      <c r="E191" s="168"/>
      <c r="F191" s="167"/>
      <c r="G191" s="168"/>
      <c r="AO191" s="260"/>
      <c r="AP191" s="260"/>
      <c r="AQ191" s="260"/>
      <c r="AR191" s="260"/>
      <c r="AS191" s="260"/>
      <c r="AT191" s="260"/>
      <c r="AU191" s="260"/>
      <c r="AV191" s="260"/>
      <c r="AW191" s="260"/>
      <c r="AX191" s="260"/>
      <c r="AY191" s="260"/>
      <c r="AZ191" s="260"/>
      <c r="BA191" s="260"/>
      <c r="BB191" s="260"/>
      <c r="BC191" s="260"/>
      <c r="BD191" s="260"/>
      <c r="BE191" s="260"/>
      <c r="BF191" s="260"/>
      <c r="BG191" s="210"/>
      <c r="BH191" s="210"/>
      <c r="BI191" s="210"/>
    </row>
    <row r="192" spans="1:61" x14ac:dyDescent="0.25">
      <c r="A192" s="171" t="s">
        <v>91</v>
      </c>
      <c r="B192" s="164"/>
      <c r="C192" s="299" t="s">
        <v>628</v>
      </c>
      <c r="D192" s="166"/>
      <c r="E192" s="168"/>
      <c r="F192" s="167"/>
      <c r="G192" s="168"/>
      <c r="AO192" s="260"/>
      <c r="AP192" s="260"/>
      <c r="AQ192" s="260"/>
      <c r="AR192" s="260"/>
      <c r="AS192" s="260"/>
      <c r="AT192" s="260"/>
      <c r="AU192" s="260"/>
      <c r="AV192" s="260"/>
      <c r="AW192" s="260"/>
      <c r="AX192" s="260"/>
      <c r="AY192" s="260"/>
      <c r="AZ192" s="260"/>
      <c r="BA192" s="260"/>
      <c r="BB192" s="260"/>
      <c r="BC192" s="260"/>
      <c r="BD192" s="260"/>
      <c r="BE192" s="260"/>
      <c r="BF192" s="260"/>
      <c r="BG192" s="210"/>
      <c r="BH192" s="210"/>
      <c r="BI192" s="210"/>
    </row>
    <row r="193" spans="1:61" x14ac:dyDescent="0.25">
      <c r="A193" s="171" t="s">
        <v>91</v>
      </c>
      <c r="B193" s="164"/>
      <c r="C193" s="299" t="s">
        <v>628</v>
      </c>
      <c r="D193" s="166"/>
      <c r="E193" s="168"/>
      <c r="F193" s="167"/>
      <c r="G193" s="168"/>
      <c r="AO193" s="260"/>
      <c r="AP193" s="260"/>
      <c r="AQ193" s="260"/>
      <c r="AR193" s="260"/>
      <c r="AS193" s="260"/>
      <c r="AT193" s="260"/>
      <c r="AU193" s="260"/>
      <c r="AV193" s="260"/>
      <c r="AW193" s="260"/>
      <c r="AX193" s="260"/>
      <c r="AY193" s="260"/>
      <c r="AZ193" s="260"/>
      <c r="BA193" s="260"/>
      <c r="BB193" s="260"/>
      <c r="BC193" s="260"/>
      <c r="BD193" s="260"/>
      <c r="BE193" s="260"/>
      <c r="BF193" s="260"/>
      <c r="BG193" s="210"/>
      <c r="BH193" s="210"/>
      <c r="BI193" s="210"/>
    </row>
    <row r="194" spans="1:61" x14ac:dyDescent="0.25">
      <c r="A194" s="171" t="s">
        <v>91</v>
      </c>
      <c r="B194" s="164"/>
      <c r="C194" s="299" t="s">
        <v>628</v>
      </c>
      <c r="D194" s="166"/>
      <c r="E194" s="168"/>
      <c r="F194" s="167"/>
      <c r="G194" s="168"/>
      <c r="AO194" s="260"/>
      <c r="AP194" s="260"/>
      <c r="AQ194" s="260"/>
      <c r="AR194" s="260"/>
      <c r="AS194" s="260"/>
      <c r="AT194" s="260"/>
      <c r="AU194" s="260"/>
      <c r="AV194" s="260"/>
      <c r="AW194" s="260"/>
      <c r="AX194" s="260"/>
      <c r="AY194" s="260"/>
      <c r="AZ194" s="260"/>
      <c r="BA194" s="260"/>
      <c r="BB194" s="260"/>
      <c r="BC194" s="260"/>
      <c r="BD194" s="260"/>
      <c r="BE194" s="260"/>
      <c r="BF194" s="260"/>
      <c r="BG194" s="210"/>
      <c r="BH194" s="210"/>
      <c r="BI194" s="210"/>
    </row>
    <row r="195" spans="1:61" x14ac:dyDescent="0.25">
      <c r="A195" s="171" t="s">
        <v>91</v>
      </c>
      <c r="B195" s="164"/>
      <c r="C195" s="299" t="s">
        <v>628</v>
      </c>
      <c r="D195" s="166"/>
      <c r="E195" s="168"/>
      <c r="F195" s="167"/>
      <c r="G195" s="168"/>
      <c r="AO195" s="260"/>
      <c r="AP195" s="260"/>
      <c r="AQ195" s="260"/>
      <c r="AR195" s="260"/>
      <c r="AS195" s="260"/>
      <c r="AT195" s="260"/>
      <c r="AU195" s="260"/>
      <c r="AV195" s="260"/>
      <c r="AW195" s="260"/>
      <c r="AX195" s="260"/>
      <c r="AY195" s="260"/>
      <c r="AZ195" s="260"/>
      <c r="BA195" s="260"/>
      <c r="BB195" s="260"/>
      <c r="BC195" s="260"/>
      <c r="BD195" s="260"/>
      <c r="BE195" s="260"/>
      <c r="BF195" s="260"/>
      <c r="BG195" s="210"/>
      <c r="BH195" s="210"/>
      <c r="BI195" s="210"/>
    </row>
    <row r="196" spans="1:61" x14ac:dyDescent="0.25">
      <c r="A196" s="171" t="s">
        <v>91</v>
      </c>
      <c r="B196" s="164"/>
      <c r="C196" s="299" t="s">
        <v>628</v>
      </c>
      <c r="D196" s="166"/>
      <c r="E196" s="168"/>
      <c r="F196" s="167"/>
      <c r="G196" s="168"/>
      <c r="AO196" s="260"/>
      <c r="AP196" s="260"/>
      <c r="AQ196" s="260"/>
      <c r="AR196" s="260"/>
      <c r="AS196" s="260"/>
      <c r="AT196" s="260"/>
      <c r="AU196" s="260"/>
      <c r="AV196" s="260"/>
      <c r="AW196" s="260"/>
      <c r="AX196" s="260"/>
      <c r="AY196" s="260"/>
      <c r="AZ196" s="260"/>
      <c r="BA196" s="260"/>
      <c r="BB196" s="260"/>
      <c r="BC196" s="260"/>
      <c r="BD196" s="260"/>
      <c r="BE196" s="260"/>
      <c r="BF196" s="260"/>
      <c r="BG196" s="210"/>
      <c r="BH196" s="210"/>
      <c r="BI196" s="210"/>
    </row>
    <row r="197" spans="1:61" x14ac:dyDescent="0.25">
      <c r="A197" s="171" t="s">
        <v>91</v>
      </c>
      <c r="B197" s="164"/>
      <c r="C197" s="299" t="s">
        <v>628</v>
      </c>
      <c r="D197" s="166"/>
      <c r="E197" s="168"/>
      <c r="F197" s="167"/>
      <c r="G197" s="168"/>
      <c r="AO197" s="260"/>
      <c r="AP197" s="260"/>
      <c r="AQ197" s="260"/>
      <c r="AR197" s="260"/>
      <c r="AS197" s="260"/>
      <c r="AT197" s="260"/>
      <c r="AU197" s="260"/>
      <c r="AV197" s="260"/>
      <c r="AW197" s="260"/>
      <c r="AX197" s="260"/>
      <c r="AY197" s="260"/>
      <c r="AZ197" s="260"/>
      <c r="BA197" s="260"/>
      <c r="BB197" s="260"/>
      <c r="BC197" s="260"/>
      <c r="BD197" s="260"/>
      <c r="BE197" s="260"/>
      <c r="BF197" s="260"/>
      <c r="BG197" s="210"/>
      <c r="BH197" s="210"/>
      <c r="BI197" s="210"/>
    </row>
    <row r="198" spans="1:61" x14ac:dyDescent="0.25">
      <c r="A198" s="171" t="s">
        <v>91</v>
      </c>
      <c r="B198" s="164"/>
      <c r="C198" s="299" t="s">
        <v>628</v>
      </c>
      <c r="D198" s="166"/>
      <c r="E198" s="168"/>
      <c r="F198" s="167"/>
      <c r="G198" s="168"/>
      <c r="AO198" s="260"/>
      <c r="AP198" s="260"/>
      <c r="AQ198" s="260"/>
      <c r="AR198" s="260"/>
      <c r="AS198" s="260"/>
      <c r="AT198" s="260"/>
      <c r="AU198" s="260"/>
      <c r="AV198" s="260"/>
      <c r="AW198" s="260"/>
      <c r="AX198" s="260"/>
      <c r="AY198" s="260"/>
      <c r="AZ198" s="260"/>
      <c r="BA198" s="260"/>
      <c r="BB198" s="260"/>
      <c r="BC198" s="260"/>
      <c r="BD198" s="260"/>
      <c r="BE198" s="260"/>
      <c r="BF198" s="260"/>
      <c r="BG198" s="210"/>
      <c r="BH198" s="210"/>
      <c r="BI198" s="210"/>
    </row>
    <row r="199" spans="1:61" x14ac:dyDescent="0.25">
      <c r="A199" s="171" t="s">
        <v>91</v>
      </c>
      <c r="B199" s="164"/>
      <c r="C199" s="299" t="s">
        <v>628</v>
      </c>
      <c r="D199" s="166"/>
      <c r="E199" s="168"/>
      <c r="F199" s="167"/>
      <c r="G199" s="168"/>
      <c r="AO199" s="260"/>
      <c r="AP199" s="260"/>
      <c r="AQ199" s="260"/>
      <c r="AR199" s="260"/>
      <c r="AS199" s="260"/>
      <c r="AT199" s="260"/>
      <c r="AU199" s="260"/>
      <c r="AV199" s="260"/>
      <c r="AW199" s="260"/>
      <c r="AX199" s="260"/>
      <c r="AY199" s="260"/>
      <c r="AZ199" s="260"/>
      <c r="BA199" s="260"/>
      <c r="BB199" s="260"/>
      <c r="BC199" s="260"/>
      <c r="BD199" s="260"/>
      <c r="BE199" s="260"/>
      <c r="BF199" s="260"/>
      <c r="BG199" s="210"/>
      <c r="BH199" s="210"/>
      <c r="BI199" s="210"/>
    </row>
    <row r="200" spans="1:61" x14ac:dyDescent="0.25">
      <c r="A200" s="171" t="s">
        <v>91</v>
      </c>
      <c r="B200" s="164"/>
      <c r="C200" s="299" t="s">
        <v>628</v>
      </c>
      <c r="D200" s="166"/>
      <c r="E200" s="168"/>
      <c r="F200" s="167"/>
      <c r="G200" s="168"/>
      <c r="AO200" s="260"/>
      <c r="AP200" s="260"/>
      <c r="AQ200" s="260"/>
      <c r="AR200" s="260"/>
      <c r="AS200" s="260"/>
      <c r="AT200" s="260"/>
      <c r="AU200" s="260"/>
      <c r="AV200" s="260"/>
      <c r="AW200" s="260"/>
      <c r="AX200" s="260"/>
      <c r="AY200" s="260"/>
      <c r="AZ200" s="260"/>
      <c r="BA200" s="260"/>
      <c r="BB200" s="260"/>
      <c r="BC200" s="260"/>
      <c r="BD200" s="260"/>
      <c r="BE200" s="260"/>
      <c r="BF200" s="260"/>
      <c r="BG200" s="210"/>
      <c r="BH200" s="210"/>
      <c r="BI200" s="210"/>
    </row>
    <row r="201" spans="1:61" x14ac:dyDescent="0.25">
      <c r="A201" s="171" t="s">
        <v>91</v>
      </c>
      <c r="B201" s="164"/>
      <c r="C201" s="299" t="s">
        <v>628</v>
      </c>
      <c r="D201" s="166"/>
      <c r="E201" s="168"/>
      <c r="F201" s="167"/>
      <c r="G201" s="168"/>
      <c r="AO201" s="260"/>
      <c r="AP201" s="260"/>
      <c r="AQ201" s="260"/>
      <c r="AR201" s="260"/>
      <c r="AS201" s="260"/>
      <c r="AT201" s="260"/>
      <c r="AU201" s="260"/>
      <c r="AV201" s="260"/>
      <c r="AW201" s="260"/>
      <c r="AX201" s="260"/>
      <c r="AY201" s="260"/>
      <c r="AZ201" s="260"/>
      <c r="BA201" s="260"/>
      <c r="BB201" s="260"/>
      <c r="BC201" s="260"/>
      <c r="BD201" s="260"/>
      <c r="BE201" s="260"/>
      <c r="BF201" s="260"/>
      <c r="BG201" s="210"/>
      <c r="BH201" s="210"/>
      <c r="BI201" s="210"/>
    </row>
    <row r="202" spans="1:61" x14ac:dyDescent="0.25">
      <c r="A202" s="171" t="s">
        <v>91</v>
      </c>
      <c r="B202" s="164"/>
      <c r="C202" s="299" t="s">
        <v>628</v>
      </c>
      <c r="D202" s="166"/>
      <c r="E202" s="168"/>
      <c r="F202" s="167"/>
      <c r="G202" s="168"/>
      <c r="AO202" s="260"/>
      <c r="AP202" s="260"/>
      <c r="AQ202" s="260"/>
      <c r="AR202" s="260"/>
      <c r="AS202" s="260"/>
      <c r="AT202" s="260"/>
      <c r="AU202" s="260"/>
      <c r="AV202" s="260"/>
      <c r="AW202" s="260"/>
      <c r="AX202" s="260"/>
      <c r="AY202" s="260"/>
      <c r="AZ202" s="260"/>
      <c r="BA202" s="260"/>
      <c r="BB202" s="260"/>
      <c r="BC202" s="260"/>
      <c r="BD202" s="260"/>
      <c r="BE202" s="260"/>
      <c r="BF202" s="260"/>
      <c r="BG202" s="210"/>
      <c r="BH202" s="210"/>
      <c r="BI202" s="210"/>
    </row>
    <row r="203" spans="1:61" x14ac:dyDescent="0.25">
      <c r="A203" s="171" t="s">
        <v>91</v>
      </c>
      <c r="B203" s="164"/>
      <c r="C203" s="299" t="s">
        <v>628</v>
      </c>
      <c r="D203" s="166"/>
      <c r="E203" s="168"/>
      <c r="F203" s="167"/>
      <c r="G203" s="168"/>
      <c r="AO203" s="260"/>
      <c r="AP203" s="260"/>
      <c r="AQ203" s="260"/>
      <c r="AR203" s="260"/>
      <c r="AS203" s="260"/>
      <c r="AT203" s="260"/>
      <c r="AU203" s="260"/>
      <c r="AV203" s="260"/>
      <c r="AW203" s="260"/>
      <c r="AX203" s="260"/>
      <c r="AY203" s="260"/>
      <c r="AZ203" s="260"/>
      <c r="BA203" s="260"/>
      <c r="BB203" s="260"/>
      <c r="BC203" s="260"/>
      <c r="BD203" s="260"/>
      <c r="BE203" s="260"/>
      <c r="BF203" s="260"/>
      <c r="BG203" s="210"/>
      <c r="BH203" s="210"/>
      <c r="BI203" s="210"/>
    </row>
    <row r="204" spans="1:61" x14ac:dyDescent="0.25">
      <c r="A204" s="171" t="s">
        <v>91</v>
      </c>
      <c r="B204" s="164"/>
      <c r="C204" s="299" t="s">
        <v>628</v>
      </c>
      <c r="D204" s="166"/>
      <c r="E204" s="168"/>
      <c r="F204" s="167"/>
      <c r="G204" s="168"/>
      <c r="AO204" s="260"/>
      <c r="AP204" s="260"/>
      <c r="AQ204" s="260"/>
      <c r="AR204" s="260"/>
      <c r="AS204" s="260"/>
      <c r="AT204" s="260"/>
      <c r="AU204" s="260"/>
      <c r="AV204" s="260"/>
      <c r="AW204" s="260"/>
      <c r="AX204" s="260"/>
      <c r="AY204" s="260"/>
      <c r="AZ204" s="260"/>
      <c r="BA204" s="260"/>
      <c r="BB204" s="260"/>
      <c r="BC204" s="260"/>
      <c r="BD204" s="260"/>
      <c r="BE204" s="260"/>
      <c r="BF204" s="260"/>
      <c r="BG204" s="210"/>
      <c r="BH204" s="210"/>
      <c r="BI204" s="210"/>
    </row>
    <row r="205" spans="1:61" x14ac:dyDescent="0.25">
      <c r="A205" s="171" t="s">
        <v>91</v>
      </c>
      <c r="B205" s="164"/>
      <c r="C205" s="299" t="s">
        <v>628</v>
      </c>
      <c r="D205" s="166"/>
      <c r="E205" s="168"/>
      <c r="F205" s="167"/>
      <c r="G205" s="168"/>
      <c r="AO205" s="260"/>
      <c r="AP205" s="260"/>
      <c r="AQ205" s="260"/>
      <c r="AR205" s="260"/>
      <c r="AS205" s="260"/>
      <c r="AT205" s="260"/>
      <c r="AU205" s="260"/>
      <c r="AV205" s="260"/>
      <c r="AW205" s="260"/>
      <c r="AX205" s="260"/>
      <c r="AY205" s="260"/>
      <c r="AZ205" s="260"/>
      <c r="BA205" s="260"/>
      <c r="BB205" s="260"/>
      <c r="BC205" s="260"/>
      <c r="BD205" s="260"/>
      <c r="BE205" s="260"/>
      <c r="BF205" s="260"/>
      <c r="BG205" s="210"/>
      <c r="BH205" s="210"/>
      <c r="BI205" s="210"/>
    </row>
    <row r="206" spans="1:61" x14ac:dyDescent="0.25">
      <c r="A206" s="171" t="s">
        <v>91</v>
      </c>
      <c r="B206" s="164"/>
      <c r="C206" s="299" t="s">
        <v>628</v>
      </c>
      <c r="D206" s="166"/>
      <c r="E206" s="168"/>
      <c r="F206" s="167"/>
      <c r="G206" s="168"/>
      <c r="AO206" s="260"/>
      <c r="AP206" s="260"/>
      <c r="AQ206" s="260"/>
      <c r="AR206" s="260"/>
      <c r="AS206" s="260"/>
      <c r="AT206" s="260"/>
      <c r="AU206" s="260"/>
      <c r="AV206" s="260"/>
      <c r="AW206" s="260"/>
      <c r="AX206" s="260"/>
      <c r="AY206" s="260"/>
      <c r="AZ206" s="260"/>
      <c r="BA206" s="260"/>
      <c r="BB206" s="260"/>
      <c r="BC206" s="260"/>
      <c r="BD206" s="260"/>
      <c r="BE206" s="260"/>
      <c r="BF206" s="260"/>
      <c r="BG206" s="210"/>
      <c r="BH206" s="210"/>
      <c r="BI206" s="210"/>
    </row>
    <row r="207" spans="1:61" x14ac:dyDescent="0.25">
      <c r="A207" s="171" t="s">
        <v>91</v>
      </c>
      <c r="B207" s="164"/>
      <c r="C207" s="299" t="s">
        <v>628</v>
      </c>
      <c r="D207" s="166"/>
      <c r="E207" s="168"/>
      <c r="F207" s="167"/>
      <c r="G207" s="168"/>
      <c r="AO207" s="260"/>
      <c r="AP207" s="260"/>
      <c r="AQ207" s="260"/>
      <c r="AR207" s="260"/>
      <c r="AS207" s="260"/>
      <c r="AT207" s="260"/>
      <c r="AU207" s="260"/>
      <c r="AV207" s="260"/>
      <c r="AW207" s="260"/>
      <c r="AX207" s="260"/>
      <c r="AY207" s="260"/>
      <c r="AZ207" s="260"/>
      <c r="BA207" s="260"/>
      <c r="BB207" s="260"/>
      <c r="BC207" s="260"/>
      <c r="BD207" s="260"/>
      <c r="BE207" s="260"/>
      <c r="BF207" s="260"/>
      <c r="BG207" s="210"/>
      <c r="BH207" s="210"/>
      <c r="BI207" s="210"/>
    </row>
    <row r="208" spans="1:61" x14ac:dyDescent="0.25">
      <c r="A208" s="171" t="s">
        <v>91</v>
      </c>
      <c r="B208" s="164"/>
      <c r="C208" s="299" t="s">
        <v>628</v>
      </c>
      <c r="D208" s="166"/>
      <c r="E208" s="168"/>
      <c r="F208" s="167"/>
      <c r="G208" s="168"/>
      <c r="AO208" s="260"/>
      <c r="AP208" s="260"/>
      <c r="AQ208" s="260"/>
      <c r="AR208" s="260"/>
      <c r="AS208" s="260"/>
      <c r="AT208" s="260"/>
      <c r="AU208" s="260"/>
      <c r="AV208" s="260"/>
      <c r="AW208" s="260"/>
      <c r="AX208" s="260"/>
      <c r="AY208" s="260"/>
      <c r="AZ208" s="260"/>
      <c r="BA208" s="260"/>
      <c r="BB208" s="260"/>
      <c r="BC208" s="260"/>
      <c r="BD208" s="260"/>
      <c r="BE208" s="260"/>
      <c r="BF208" s="260"/>
      <c r="BG208" s="210"/>
      <c r="BH208" s="210"/>
      <c r="BI208" s="210"/>
    </row>
    <row r="209" spans="1:61" x14ac:dyDescent="0.25">
      <c r="A209" s="171" t="s">
        <v>91</v>
      </c>
      <c r="B209" s="164"/>
      <c r="C209" s="299" t="s">
        <v>628</v>
      </c>
      <c r="D209" s="166"/>
      <c r="E209" s="168"/>
      <c r="F209" s="167"/>
      <c r="G209" s="168"/>
      <c r="AO209" s="260"/>
      <c r="AP209" s="260"/>
      <c r="AQ209" s="260"/>
      <c r="AR209" s="260"/>
      <c r="AS209" s="260"/>
      <c r="AT209" s="260"/>
      <c r="AU209" s="260"/>
      <c r="AV209" s="260"/>
      <c r="AW209" s="260"/>
      <c r="AX209" s="260"/>
      <c r="AY209" s="260"/>
      <c r="AZ209" s="260"/>
      <c r="BA209" s="260"/>
      <c r="BB209" s="260"/>
      <c r="BC209" s="260"/>
      <c r="BD209" s="260"/>
      <c r="BE209" s="260"/>
      <c r="BF209" s="260"/>
      <c r="BG209" s="210"/>
      <c r="BH209" s="210"/>
      <c r="BI209" s="210"/>
    </row>
    <row r="210" spans="1:61" x14ac:dyDescent="0.25">
      <c r="A210" s="171" t="s">
        <v>91</v>
      </c>
      <c r="B210" s="164"/>
      <c r="C210" s="299" t="s">
        <v>628</v>
      </c>
      <c r="D210" s="166"/>
      <c r="E210" s="168"/>
      <c r="F210" s="167"/>
      <c r="G210" s="168"/>
      <c r="AO210" s="260"/>
      <c r="AP210" s="260"/>
      <c r="AQ210" s="260"/>
      <c r="AR210" s="260"/>
      <c r="AS210" s="260"/>
      <c r="AT210" s="260"/>
      <c r="AU210" s="260"/>
      <c r="AV210" s="260"/>
      <c r="AW210" s="260"/>
      <c r="AX210" s="260"/>
      <c r="AY210" s="260"/>
      <c r="AZ210" s="260"/>
      <c r="BA210" s="260"/>
      <c r="BB210" s="260"/>
      <c r="BC210" s="260"/>
      <c r="BD210" s="260"/>
      <c r="BE210" s="260"/>
      <c r="BF210" s="260"/>
      <c r="BG210" s="210"/>
      <c r="BH210" s="210"/>
      <c r="BI210" s="210"/>
    </row>
    <row r="211" spans="1:61" x14ac:dyDescent="0.25">
      <c r="A211" s="171" t="s">
        <v>91</v>
      </c>
      <c r="B211" s="164"/>
      <c r="C211" s="299" t="s">
        <v>628</v>
      </c>
      <c r="D211" s="166"/>
      <c r="E211" s="168"/>
      <c r="F211" s="167"/>
      <c r="G211" s="168"/>
      <c r="AO211" s="260"/>
      <c r="AP211" s="260"/>
      <c r="AQ211" s="260"/>
      <c r="AR211" s="260"/>
      <c r="AS211" s="260"/>
      <c r="AT211" s="260"/>
      <c r="AU211" s="260"/>
      <c r="AV211" s="260"/>
      <c r="AW211" s="260"/>
      <c r="AX211" s="260"/>
      <c r="AY211" s="260"/>
      <c r="AZ211" s="260"/>
      <c r="BA211" s="260"/>
      <c r="BB211" s="260"/>
      <c r="BC211" s="260"/>
      <c r="BD211" s="260"/>
      <c r="BE211" s="260"/>
      <c r="BF211" s="260"/>
      <c r="BG211" s="210"/>
      <c r="BH211" s="210"/>
      <c r="BI211" s="210"/>
    </row>
    <row r="212" spans="1:61" x14ac:dyDescent="0.25">
      <c r="A212" s="171" t="s">
        <v>91</v>
      </c>
      <c r="B212" s="164"/>
      <c r="C212" s="299" t="s">
        <v>628</v>
      </c>
      <c r="D212" s="166"/>
      <c r="E212" s="168"/>
      <c r="F212" s="167"/>
      <c r="G212" s="168"/>
      <c r="AO212" s="260"/>
      <c r="AP212" s="260"/>
      <c r="AQ212" s="260"/>
      <c r="AR212" s="260"/>
      <c r="AS212" s="260"/>
      <c r="AT212" s="260"/>
      <c r="AU212" s="260"/>
      <c r="AV212" s="260"/>
      <c r="AW212" s="260"/>
      <c r="AX212" s="260"/>
      <c r="AY212" s="260"/>
      <c r="AZ212" s="260"/>
      <c r="BA212" s="260"/>
      <c r="BB212" s="260"/>
      <c r="BC212" s="260"/>
      <c r="BD212" s="260"/>
      <c r="BE212" s="260"/>
      <c r="BF212" s="260"/>
      <c r="BG212" s="210"/>
      <c r="BH212" s="210"/>
      <c r="BI212" s="210"/>
    </row>
    <row r="213" spans="1:61" x14ac:dyDescent="0.25">
      <c r="A213" s="171" t="s">
        <v>91</v>
      </c>
      <c r="B213" s="164"/>
      <c r="C213" s="299" t="s">
        <v>628</v>
      </c>
      <c r="D213" s="166"/>
      <c r="E213" s="168"/>
      <c r="F213" s="167"/>
      <c r="G213" s="168"/>
      <c r="AO213" s="260"/>
      <c r="AP213" s="260"/>
      <c r="AQ213" s="260"/>
      <c r="AR213" s="260"/>
      <c r="AS213" s="260"/>
      <c r="AT213" s="260"/>
      <c r="AU213" s="260"/>
      <c r="AV213" s="260"/>
      <c r="AW213" s="260"/>
      <c r="AX213" s="260"/>
      <c r="AY213" s="260"/>
      <c r="AZ213" s="260"/>
      <c r="BA213" s="260"/>
      <c r="BB213" s="260"/>
      <c r="BC213" s="260"/>
      <c r="BD213" s="260"/>
      <c r="BE213" s="260"/>
      <c r="BF213" s="260"/>
      <c r="BG213" s="210"/>
      <c r="BH213" s="210"/>
      <c r="BI213" s="210"/>
    </row>
    <row r="214" spans="1:61" x14ac:dyDescent="0.25">
      <c r="A214" s="171" t="s">
        <v>91</v>
      </c>
      <c r="B214" s="164"/>
      <c r="C214" s="299" t="s">
        <v>628</v>
      </c>
      <c r="D214" s="166"/>
      <c r="E214" s="168"/>
      <c r="F214" s="167"/>
      <c r="G214" s="168"/>
      <c r="AO214" s="260"/>
      <c r="AP214" s="260"/>
      <c r="AQ214" s="260"/>
      <c r="AR214" s="260"/>
      <c r="AS214" s="260"/>
      <c r="AT214" s="260"/>
      <c r="AU214" s="260"/>
      <c r="AV214" s="260"/>
      <c r="AW214" s="260"/>
      <c r="AX214" s="260"/>
      <c r="AY214" s="260"/>
      <c r="AZ214" s="260"/>
      <c r="BA214" s="260"/>
      <c r="BB214" s="260"/>
      <c r="BC214" s="260"/>
      <c r="BD214" s="260"/>
      <c r="BE214" s="260"/>
      <c r="BF214" s="260"/>
      <c r="BG214" s="210"/>
      <c r="BH214" s="210"/>
      <c r="BI214" s="210"/>
    </row>
    <row r="215" spans="1:61" x14ac:dyDescent="0.25">
      <c r="A215" s="171" t="s">
        <v>91</v>
      </c>
      <c r="B215" s="164"/>
      <c r="C215" s="299" t="s">
        <v>628</v>
      </c>
      <c r="D215" s="166"/>
      <c r="E215" s="168"/>
      <c r="F215" s="167"/>
      <c r="G215" s="168"/>
      <c r="AO215" s="260"/>
      <c r="AP215" s="260"/>
      <c r="AQ215" s="260"/>
      <c r="AR215" s="260"/>
      <c r="AS215" s="260"/>
      <c r="AT215" s="260"/>
      <c r="AU215" s="260"/>
      <c r="AV215" s="260"/>
      <c r="AW215" s="260"/>
      <c r="AX215" s="260"/>
      <c r="AY215" s="260"/>
      <c r="AZ215" s="260"/>
      <c r="BA215" s="260"/>
      <c r="BB215" s="260"/>
      <c r="BC215" s="260"/>
      <c r="BD215" s="260"/>
      <c r="BE215" s="260"/>
      <c r="BF215" s="260"/>
      <c r="BG215" s="210"/>
      <c r="BH215" s="210"/>
      <c r="BI215" s="210"/>
    </row>
    <row r="216" spans="1:61" x14ac:dyDescent="0.25">
      <c r="A216" s="171" t="s">
        <v>91</v>
      </c>
      <c r="B216" s="164"/>
      <c r="C216" s="299" t="s">
        <v>628</v>
      </c>
      <c r="D216" s="166"/>
      <c r="E216" s="168"/>
      <c r="F216" s="167"/>
      <c r="G216" s="168"/>
      <c r="AO216" s="260"/>
      <c r="AP216" s="260"/>
      <c r="AQ216" s="260"/>
      <c r="AR216" s="260"/>
      <c r="AS216" s="260"/>
      <c r="AT216" s="260"/>
      <c r="AU216" s="260"/>
      <c r="AV216" s="260"/>
      <c r="AW216" s="260"/>
      <c r="AX216" s="260"/>
      <c r="AY216" s="260"/>
      <c r="AZ216" s="260"/>
      <c r="BA216" s="260"/>
      <c r="BB216" s="260"/>
      <c r="BC216" s="260"/>
      <c r="BD216" s="260"/>
      <c r="BE216" s="260"/>
      <c r="BF216" s="260"/>
      <c r="BG216" s="210"/>
      <c r="BH216" s="210"/>
      <c r="BI216" s="210"/>
    </row>
    <row r="217" spans="1:61" x14ac:dyDescent="0.25">
      <c r="A217" s="171" t="s">
        <v>91</v>
      </c>
      <c r="B217" s="164"/>
      <c r="C217" s="299" t="s">
        <v>628</v>
      </c>
      <c r="D217" s="166"/>
      <c r="E217" s="168"/>
      <c r="F217" s="167"/>
      <c r="G217" s="168"/>
      <c r="AO217" s="260"/>
      <c r="AP217" s="260"/>
      <c r="AQ217" s="260"/>
      <c r="AR217" s="260"/>
      <c r="AS217" s="260"/>
      <c r="AT217" s="260"/>
      <c r="AU217" s="260"/>
      <c r="AV217" s="260"/>
      <c r="AW217" s="260"/>
      <c r="AX217" s="260"/>
      <c r="AY217" s="260"/>
      <c r="AZ217" s="260"/>
      <c r="BA217" s="260"/>
      <c r="BB217" s="260"/>
      <c r="BC217" s="260"/>
      <c r="BD217" s="260"/>
      <c r="BE217" s="260"/>
      <c r="BF217" s="260"/>
      <c r="BG217" s="210"/>
      <c r="BH217" s="210"/>
      <c r="BI217" s="210"/>
    </row>
    <row r="218" spans="1:61" x14ac:dyDescent="0.25">
      <c r="A218" s="171" t="s">
        <v>91</v>
      </c>
      <c r="B218" s="164"/>
      <c r="C218" s="299" t="s">
        <v>628</v>
      </c>
      <c r="D218" s="166"/>
      <c r="E218" s="168"/>
      <c r="F218" s="167"/>
      <c r="G218" s="168"/>
      <c r="AO218" s="260"/>
      <c r="AP218" s="260"/>
      <c r="AQ218" s="260"/>
      <c r="AR218" s="260"/>
      <c r="AS218" s="260"/>
      <c r="AT218" s="260"/>
      <c r="AU218" s="260"/>
      <c r="AV218" s="260"/>
      <c r="AW218" s="260"/>
      <c r="AX218" s="260"/>
      <c r="AY218" s="260"/>
      <c r="AZ218" s="260"/>
      <c r="BA218" s="260"/>
      <c r="BB218" s="260"/>
      <c r="BC218" s="260"/>
      <c r="BD218" s="260"/>
      <c r="BE218" s="260"/>
      <c r="BF218" s="260"/>
      <c r="BG218" s="210"/>
      <c r="BH218" s="210"/>
      <c r="BI218" s="210"/>
    </row>
    <row r="219" spans="1:61" x14ac:dyDescent="0.25">
      <c r="A219" s="171" t="s">
        <v>91</v>
      </c>
      <c r="B219" s="164"/>
      <c r="C219" s="299" t="s">
        <v>628</v>
      </c>
      <c r="D219" s="166"/>
      <c r="E219" s="168"/>
      <c r="F219" s="167"/>
      <c r="G219" s="168"/>
      <c r="AO219" s="260"/>
      <c r="AP219" s="260"/>
      <c r="AQ219" s="260"/>
      <c r="AR219" s="260"/>
      <c r="AS219" s="260"/>
      <c r="AT219" s="260"/>
      <c r="AU219" s="260"/>
      <c r="AV219" s="260"/>
      <c r="AW219" s="260"/>
      <c r="AX219" s="260"/>
      <c r="AY219" s="260"/>
      <c r="AZ219" s="260"/>
      <c r="BA219" s="260"/>
      <c r="BB219" s="260"/>
      <c r="BC219" s="260"/>
      <c r="BD219" s="260"/>
      <c r="BE219" s="260"/>
      <c r="BF219" s="260"/>
      <c r="BG219" s="210"/>
      <c r="BH219" s="210"/>
      <c r="BI219" s="210"/>
    </row>
    <row r="220" spans="1:61" x14ac:dyDescent="0.25">
      <c r="A220" s="171" t="s">
        <v>91</v>
      </c>
      <c r="B220" s="164"/>
      <c r="C220" s="299" t="s">
        <v>628</v>
      </c>
      <c r="D220" s="166"/>
      <c r="E220" s="168"/>
      <c r="F220" s="167"/>
      <c r="G220" s="168"/>
      <c r="AO220" s="260"/>
      <c r="AP220" s="260"/>
      <c r="AQ220" s="260"/>
      <c r="AR220" s="260"/>
      <c r="AS220" s="260"/>
      <c r="AT220" s="260"/>
      <c r="AU220" s="260"/>
      <c r="AV220" s="260"/>
      <c r="AW220" s="260"/>
      <c r="AX220" s="260"/>
      <c r="AY220" s="260"/>
      <c r="AZ220" s="260"/>
      <c r="BA220" s="260"/>
      <c r="BB220" s="260"/>
      <c r="BC220" s="260"/>
      <c r="BD220" s="260"/>
      <c r="BE220" s="260"/>
      <c r="BF220" s="260"/>
      <c r="BG220" s="210"/>
      <c r="BH220" s="210"/>
      <c r="BI220" s="210"/>
    </row>
    <row r="221" spans="1:61" x14ac:dyDescent="0.25">
      <c r="A221" s="171" t="s">
        <v>91</v>
      </c>
      <c r="B221" s="164"/>
      <c r="C221" s="299" t="s">
        <v>628</v>
      </c>
      <c r="D221" s="166"/>
      <c r="E221" s="168"/>
      <c r="F221" s="167"/>
      <c r="G221" s="168"/>
      <c r="AO221" s="260"/>
      <c r="AP221" s="260"/>
      <c r="AQ221" s="260"/>
      <c r="AR221" s="260"/>
      <c r="AS221" s="260"/>
      <c r="AT221" s="260"/>
      <c r="AU221" s="260"/>
      <c r="AV221" s="260"/>
      <c r="AW221" s="260"/>
      <c r="AX221" s="260"/>
      <c r="AY221" s="260"/>
      <c r="AZ221" s="260"/>
      <c r="BA221" s="260"/>
      <c r="BB221" s="260"/>
      <c r="BC221" s="260"/>
      <c r="BD221" s="260"/>
      <c r="BE221" s="260"/>
      <c r="BF221" s="260"/>
      <c r="BG221" s="210"/>
      <c r="BH221" s="210"/>
      <c r="BI221" s="210"/>
    </row>
    <row r="222" spans="1:61" x14ac:dyDescent="0.25">
      <c r="A222" s="171" t="s">
        <v>91</v>
      </c>
      <c r="B222" s="164"/>
      <c r="C222" s="299" t="s">
        <v>628</v>
      </c>
      <c r="D222" s="166"/>
      <c r="E222" s="168"/>
      <c r="F222" s="167"/>
      <c r="G222" s="168"/>
      <c r="AO222" s="260"/>
      <c r="AP222" s="260"/>
      <c r="AQ222" s="260"/>
      <c r="AR222" s="260"/>
      <c r="AS222" s="260"/>
      <c r="AT222" s="260"/>
      <c r="AU222" s="260"/>
      <c r="AV222" s="260"/>
      <c r="AW222" s="260"/>
      <c r="AX222" s="260"/>
      <c r="AY222" s="260"/>
      <c r="AZ222" s="260"/>
      <c r="BA222" s="260"/>
      <c r="BB222" s="260"/>
      <c r="BC222" s="260"/>
      <c r="BD222" s="260"/>
      <c r="BE222" s="260"/>
      <c r="BF222" s="260"/>
      <c r="BG222" s="210"/>
      <c r="BH222" s="210"/>
      <c r="BI222" s="210"/>
    </row>
    <row r="223" spans="1:61" x14ac:dyDescent="0.25">
      <c r="A223" s="171" t="s">
        <v>91</v>
      </c>
      <c r="B223" s="164"/>
      <c r="C223" s="299" t="s">
        <v>628</v>
      </c>
      <c r="D223" s="166"/>
      <c r="E223" s="168"/>
      <c r="F223" s="167"/>
      <c r="G223" s="168"/>
      <c r="AO223" s="260"/>
      <c r="AP223" s="260"/>
      <c r="AQ223" s="260"/>
      <c r="AR223" s="260"/>
      <c r="AS223" s="260"/>
      <c r="AT223" s="260"/>
      <c r="AU223" s="260"/>
      <c r="AV223" s="260"/>
      <c r="AW223" s="260"/>
      <c r="AX223" s="260"/>
      <c r="AY223" s="260"/>
      <c r="AZ223" s="260"/>
      <c r="BA223" s="260"/>
      <c r="BB223" s="260"/>
      <c r="BC223" s="260"/>
      <c r="BD223" s="260"/>
      <c r="BE223" s="260"/>
      <c r="BF223" s="260"/>
      <c r="BG223" s="210"/>
      <c r="BH223" s="210"/>
      <c r="BI223" s="210"/>
    </row>
    <row r="224" spans="1:61" x14ac:dyDescent="0.25">
      <c r="A224" s="171" t="s">
        <v>91</v>
      </c>
      <c r="B224" s="164"/>
      <c r="C224" s="299" t="s">
        <v>628</v>
      </c>
      <c r="D224" s="166"/>
      <c r="E224" s="168"/>
      <c r="F224" s="167"/>
      <c r="G224" s="168"/>
      <c r="AO224" s="260"/>
      <c r="AP224" s="260"/>
      <c r="AQ224" s="260"/>
      <c r="AR224" s="260"/>
      <c r="AS224" s="260"/>
      <c r="AT224" s="260"/>
      <c r="AU224" s="260"/>
      <c r="AV224" s="260"/>
      <c r="AW224" s="260"/>
      <c r="AX224" s="260"/>
      <c r="AY224" s="260"/>
      <c r="AZ224" s="260"/>
      <c r="BA224" s="260"/>
      <c r="BB224" s="260"/>
      <c r="BC224" s="260"/>
      <c r="BD224" s="260"/>
      <c r="BE224" s="260"/>
      <c r="BF224" s="260"/>
      <c r="BG224" s="210"/>
      <c r="BH224" s="210"/>
      <c r="BI224" s="210"/>
    </row>
    <row r="225" spans="1:61" x14ac:dyDescent="0.25">
      <c r="A225" s="171" t="s">
        <v>91</v>
      </c>
      <c r="B225" s="164"/>
      <c r="C225" s="299" t="s">
        <v>628</v>
      </c>
      <c r="D225" s="166"/>
      <c r="E225" s="168"/>
      <c r="F225" s="167"/>
      <c r="G225" s="168"/>
      <c r="AO225" s="260"/>
      <c r="AP225" s="260"/>
      <c r="AQ225" s="260"/>
      <c r="AR225" s="260"/>
      <c r="AS225" s="260"/>
      <c r="AT225" s="260"/>
      <c r="AU225" s="260"/>
      <c r="AV225" s="260"/>
      <c r="AW225" s="260"/>
      <c r="AX225" s="260"/>
      <c r="AY225" s="260"/>
      <c r="AZ225" s="260"/>
      <c r="BA225" s="260"/>
      <c r="BB225" s="260"/>
      <c r="BC225" s="260"/>
      <c r="BD225" s="260"/>
      <c r="BE225" s="260"/>
      <c r="BF225" s="260"/>
      <c r="BG225" s="210"/>
      <c r="BH225" s="210"/>
      <c r="BI225" s="210"/>
    </row>
    <row r="226" spans="1:61" x14ac:dyDescent="0.25">
      <c r="A226" s="171" t="s">
        <v>91</v>
      </c>
      <c r="B226" s="164"/>
      <c r="C226" s="299" t="s">
        <v>628</v>
      </c>
      <c r="D226" s="166"/>
      <c r="E226" s="168"/>
      <c r="F226" s="167"/>
      <c r="G226" s="168"/>
      <c r="AO226" s="260"/>
      <c r="AP226" s="260"/>
      <c r="AQ226" s="260"/>
      <c r="AR226" s="260"/>
      <c r="AS226" s="260"/>
      <c r="AT226" s="260"/>
      <c r="AU226" s="260"/>
      <c r="AV226" s="260"/>
      <c r="AW226" s="260"/>
      <c r="AX226" s="260"/>
      <c r="AY226" s="260"/>
      <c r="AZ226" s="260"/>
      <c r="BA226" s="260"/>
      <c r="BB226" s="260"/>
      <c r="BC226" s="260"/>
      <c r="BD226" s="260"/>
      <c r="BE226" s="260"/>
      <c r="BF226" s="260"/>
      <c r="BG226" s="210"/>
      <c r="BH226" s="210"/>
      <c r="BI226" s="210"/>
    </row>
    <row r="227" spans="1:61" x14ac:dyDescent="0.25">
      <c r="A227" s="171" t="s">
        <v>91</v>
      </c>
      <c r="B227" s="164"/>
      <c r="C227" s="299" t="s">
        <v>628</v>
      </c>
      <c r="D227" s="166"/>
      <c r="E227" s="168"/>
      <c r="F227" s="167"/>
      <c r="G227" s="168"/>
      <c r="AO227" s="260"/>
      <c r="AP227" s="260"/>
      <c r="AQ227" s="260"/>
      <c r="AR227" s="260"/>
      <c r="AS227" s="260"/>
      <c r="AT227" s="260"/>
      <c r="AU227" s="260"/>
      <c r="AV227" s="260"/>
      <c r="AW227" s="260"/>
      <c r="AX227" s="260"/>
      <c r="AY227" s="260"/>
      <c r="AZ227" s="260"/>
      <c r="BA227" s="260"/>
      <c r="BB227" s="260"/>
      <c r="BC227" s="260"/>
      <c r="BD227" s="260"/>
      <c r="BE227" s="260"/>
      <c r="BF227" s="260"/>
      <c r="BG227" s="210"/>
      <c r="BH227" s="210"/>
      <c r="BI227" s="210"/>
    </row>
    <row r="228" spans="1:61" x14ac:dyDescent="0.25">
      <c r="A228" s="171" t="s">
        <v>91</v>
      </c>
      <c r="B228" s="164"/>
      <c r="C228" s="299" t="s">
        <v>628</v>
      </c>
      <c r="D228" s="166"/>
      <c r="E228" s="168"/>
      <c r="F228" s="167"/>
      <c r="G228" s="168"/>
      <c r="AO228" s="260"/>
      <c r="AP228" s="260"/>
      <c r="AQ228" s="260"/>
      <c r="AR228" s="260"/>
      <c r="AS228" s="260"/>
      <c r="AT228" s="260"/>
      <c r="AU228" s="260"/>
      <c r="AV228" s="260"/>
      <c r="AW228" s="260"/>
      <c r="AX228" s="260"/>
      <c r="AY228" s="260"/>
      <c r="AZ228" s="260"/>
      <c r="BA228" s="260"/>
      <c r="BB228" s="260"/>
      <c r="BC228" s="260"/>
      <c r="BD228" s="260"/>
      <c r="BE228" s="260"/>
      <c r="BF228" s="260"/>
      <c r="BG228" s="210"/>
      <c r="BH228" s="210"/>
      <c r="BI228" s="210"/>
    </row>
    <row r="229" spans="1:61" x14ac:dyDescent="0.25">
      <c r="A229" s="171" t="s">
        <v>91</v>
      </c>
      <c r="B229" s="164"/>
      <c r="C229" s="299" t="s">
        <v>628</v>
      </c>
      <c r="D229" s="166"/>
      <c r="E229" s="168"/>
      <c r="F229" s="167"/>
      <c r="G229" s="168"/>
      <c r="AO229" s="260"/>
      <c r="AP229" s="260"/>
      <c r="AQ229" s="260"/>
      <c r="AR229" s="260"/>
      <c r="AS229" s="260"/>
      <c r="AT229" s="260"/>
      <c r="AU229" s="260"/>
      <c r="AV229" s="260"/>
      <c r="AW229" s="260"/>
      <c r="AX229" s="260"/>
      <c r="AY229" s="260"/>
      <c r="AZ229" s="260"/>
      <c r="BA229" s="260"/>
      <c r="BB229" s="260"/>
      <c r="BC229" s="260"/>
      <c r="BD229" s="260"/>
      <c r="BE229" s="260"/>
      <c r="BF229" s="260"/>
      <c r="BG229" s="210"/>
      <c r="BH229" s="210"/>
      <c r="BI229" s="210"/>
    </row>
    <row r="230" spans="1:61" x14ac:dyDescent="0.25">
      <c r="A230" s="171" t="s">
        <v>91</v>
      </c>
      <c r="B230" s="164"/>
      <c r="C230" s="299" t="s">
        <v>628</v>
      </c>
      <c r="D230" s="166"/>
      <c r="E230" s="168"/>
      <c r="F230" s="167"/>
      <c r="G230" s="168"/>
      <c r="AO230" s="260"/>
      <c r="AP230" s="260"/>
      <c r="AQ230" s="260"/>
      <c r="AR230" s="260"/>
      <c r="AS230" s="260"/>
      <c r="AT230" s="260"/>
      <c r="AU230" s="260"/>
      <c r="AV230" s="260"/>
      <c r="AW230" s="260"/>
      <c r="AX230" s="260"/>
      <c r="AY230" s="260"/>
      <c r="AZ230" s="260"/>
      <c r="BA230" s="260"/>
      <c r="BB230" s="260"/>
      <c r="BC230" s="260"/>
      <c r="BD230" s="260"/>
      <c r="BE230" s="260"/>
      <c r="BF230" s="260"/>
      <c r="BG230" s="210"/>
      <c r="BH230" s="210"/>
      <c r="BI230" s="210"/>
    </row>
    <row r="231" spans="1:61" x14ac:dyDescent="0.25">
      <c r="A231" s="171" t="s">
        <v>91</v>
      </c>
      <c r="B231" s="164"/>
      <c r="C231" s="299" t="s">
        <v>628</v>
      </c>
      <c r="D231" s="166"/>
      <c r="E231" s="168"/>
      <c r="F231" s="167"/>
      <c r="G231" s="168"/>
      <c r="AO231" s="260"/>
      <c r="AP231" s="260"/>
      <c r="AQ231" s="260"/>
      <c r="AR231" s="260"/>
      <c r="AS231" s="260"/>
      <c r="AT231" s="260"/>
      <c r="AU231" s="260"/>
      <c r="AV231" s="260"/>
      <c r="AW231" s="260"/>
      <c r="AX231" s="260"/>
      <c r="AY231" s="260"/>
      <c r="AZ231" s="260"/>
      <c r="BA231" s="260"/>
      <c r="BB231" s="260"/>
      <c r="BC231" s="260"/>
      <c r="BD231" s="260"/>
      <c r="BE231" s="260"/>
      <c r="BF231" s="260"/>
      <c r="BG231" s="210"/>
      <c r="BH231" s="210"/>
      <c r="BI231" s="210"/>
    </row>
    <row r="232" spans="1:61" x14ac:dyDescent="0.25">
      <c r="A232" s="171" t="s">
        <v>91</v>
      </c>
      <c r="B232" s="164"/>
      <c r="C232" s="299" t="s">
        <v>628</v>
      </c>
      <c r="D232" s="166"/>
      <c r="E232" s="168"/>
      <c r="F232" s="167"/>
      <c r="G232" s="168"/>
      <c r="AO232" s="260"/>
      <c r="AP232" s="260"/>
      <c r="AQ232" s="260"/>
      <c r="AR232" s="260"/>
      <c r="AS232" s="260"/>
      <c r="AT232" s="260"/>
      <c r="AU232" s="260"/>
      <c r="AV232" s="260"/>
      <c r="AW232" s="260"/>
      <c r="AX232" s="260"/>
      <c r="AY232" s="260"/>
      <c r="AZ232" s="260"/>
      <c r="BA232" s="260"/>
      <c r="BB232" s="260"/>
      <c r="BC232" s="260"/>
      <c r="BD232" s="260"/>
      <c r="BE232" s="260"/>
      <c r="BF232" s="260"/>
      <c r="BG232" s="210"/>
      <c r="BH232" s="210"/>
      <c r="BI232" s="210"/>
    </row>
    <row r="233" spans="1:61" x14ac:dyDescent="0.25">
      <c r="A233" s="171" t="s">
        <v>91</v>
      </c>
      <c r="B233" s="164"/>
      <c r="C233" s="299" t="s">
        <v>628</v>
      </c>
      <c r="D233" s="166"/>
      <c r="E233" s="168"/>
      <c r="F233" s="167"/>
      <c r="G233" s="168"/>
      <c r="AO233" s="260"/>
      <c r="AP233" s="260"/>
      <c r="AQ233" s="260"/>
      <c r="AR233" s="260"/>
      <c r="AS233" s="260"/>
      <c r="AT233" s="260"/>
      <c r="AU233" s="260"/>
      <c r="AV233" s="260"/>
      <c r="AW233" s="260"/>
      <c r="AX233" s="260"/>
      <c r="AY233" s="260"/>
      <c r="AZ233" s="260"/>
      <c r="BA233" s="260"/>
      <c r="BB233" s="260"/>
      <c r="BC233" s="260"/>
      <c r="BD233" s="260"/>
      <c r="BE233" s="260"/>
      <c r="BF233" s="260"/>
      <c r="BG233" s="210"/>
      <c r="BH233" s="210"/>
      <c r="BI233" s="210"/>
    </row>
    <row r="234" spans="1:61" x14ac:dyDescent="0.25">
      <c r="A234" s="171" t="s">
        <v>91</v>
      </c>
      <c r="B234" s="164"/>
      <c r="C234" s="299" t="s">
        <v>628</v>
      </c>
      <c r="D234" s="166"/>
      <c r="E234" s="168"/>
      <c r="F234" s="167"/>
      <c r="G234" s="168"/>
      <c r="AO234" s="260"/>
      <c r="AP234" s="260"/>
      <c r="AQ234" s="260"/>
      <c r="AR234" s="260"/>
      <c r="AS234" s="260"/>
      <c r="AT234" s="260"/>
      <c r="AU234" s="260"/>
      <c r="AV234" s="260"/>
      <c r="AW234" s="260"/>
      <c r="AX234" s="260"/>
      <c r="AY234" s="260"/>
      <c r="AZ234" s="260"/>
      <c r="BA234" s="260"/>
      <c r="BB234" s="260"/>
      <c r="BC234" s="260"/>
      <c r="BD234" s="260"/>
      <c r="BE234" s="260"/>
      <c r="BF234" s="260"/>
      <c r="BG234" s="210"/>
      <c r="BH234" s="210"/>
      <c r="BI234" s="210"/>
    </row>
    <row r="235" spans="1:61" x14ac:dyDescent="0.25">
      <c r="A235" s="171" t="s">
        <v>91</v>
      </c>
      <c r="B235" s="164"/>
      <c r="C235" s="299" t="s">
        <v>628</v>
      </c>
      <c r="D235" s="166"/>
      <c r="E235" s="168"/>
      <c r="F235" s="167"/>
      <c r="G235" s="168"/>
      <c r="AO235" s="260"/>
      <c r="AP235" s="260"/>
      <c r="AQ235" s="260"/>
      <c r="AR235" s="260"/>
      <c r="AS235" s="260"/>
      <c r="AT235" s="260"/>
      <c r="AU235" s="260"/>
      <c r="AV235" s="260"/>
      <c r="AW235" s="260"/>
      <c r="AX235" s="260"/>
      <c r="AY235" s="260"/>
      <c r="AZ235" s="260"/>
      <c r="BA235" s="260"/>
      <c r="BB235" s="260"/>
      <c r="BC235" s="260"/>
      <c r="BD235" s="260"/>
      <c r="BE235" s="260"/>
      <c r="BF235" s="260"/>
      <c r="BG235" s="210"/>
      <c r="BH235" s="210"/>
      <c r="BI235" s="210"/>
    </row>
    <row r="236" spans="1:61" x14ac:dyDescent="0.25">
      <c r="A236" s="171" t="s">
        <v>91</v>
      </c>
      <c r="B236" s="164"/>
      <c r="C236" s="299" t="s">
        <v>628</v>
      </c>
      <c r="D236" s="166"/>
      <c r="E236" s="168"/>
      <c r="F236" s="167"/>
      <c r="G236" s="168"/>
      <c r="AO236" s="260"/>
      <c r="AP236" s="260"/>
      <c r="AQ236" s="260"/>
      <c r="AR236" s="260"/>
      <c r="AS236" s="260"/>
      <c r="AT236" s="260"/>
      <c r="AU236" s="260"/>
      <c r="AV236" s="260"/>
      <c r="AW236" s="260"/>
      <c r="AX236" s="260"/>
      <c r="AY236" s="260"/>
      <c r="AZ236" s="260"/>
      <c r="BA236" s="260"/>
      <c r="BB236" s="260"/>
      <c r="BC236" s="260"/>
      <c r="BD236" s="260"/>
      <c r="BE236" s="260"/>
      <c r="BF236" s="260"/>
      <c r="BG236" s="210"/>
      <c r="BH236" s="210"/>
      <c r="BI236" s="210"/>
    </row>
    <row r="237" spans="1:61" x14ac:dyDescent="0.25">
      <c r="A237" s="171" t="s">
        <v>91</v>
      </c>
      <c r="B237" s="164"/>
      <c r="C237" s="299" t="s">
        <v>628</v>
      </c>
      <c r="D237" s="166"/>
      <c r="E237" s="168"/>
      <c r="F237" s="167"/>
      <c r="G237" s="168"/>
      <c r="AO237" s="260"/>
      <c r="AP237" s="260"/>
      <c r="AQ237" s="260"/>
      <c r="AR237" s="260"/>
      <c r="AS237" s="260"/>
      <c r="AT237" s="260"/>
      <c r="AU237" s="260"/>
      <c r="AV237" s="260"/>
      <c r="AW237" s="260"/>
      <c r="AX237" s="260"/>
      <c r="AY237" s="260"/>
      <c r="AZ237" s="260"/>
      <c r="BA237" s="260"/>
      <c r="BB237" s="260"/>
      <c r="BC237" s="260"/>
      <c r="BD237" s="260"/>
      <c r="BE237" s="260"/>
      <c r="BF237" s="260"/>
      <c r="BG237" s="210"/>
      <c r="BH237" s="210"/>
      <c r="BI237" s="210"/>
    </row>
    <row r="238" spans="1:61" x14ac:dyDescent="0.25">
      <c r="A238" s="171" t="s">
        <v>91</v>
      </c>
      <c r="B238" s="164"/>
      <c r="C238" s="299" t="s">
        <v>628</v>
      </c>
      <c r="D238" s="166"/>
      <c r="E238" s="168"/>
      <c r="F238" s="167"/>
      <c r="G238" s="168"/>
      <c r="AO238" s="260"/>
      <c r="AP238" s="260"/>
      <c r="AQ238" s="260"/>
      <c r="AR238" s="260"/>
      <c r="AS238" s="260"/>
      <c r="AT238" s="260"/>
      <c r="AU238" s="260"/>
      <c r="AV238" s="260"/>
      <c r="AW238" s="260"/>
      <c r="AX238" s="260"/>
      <c r="AY238" s="260"/>
      <c r="AZ238" s="260"/>
      <c r="BA238" s="260"/>
      <c r="BB238" s="260"/>
      <c r="BC238" s="260"/>
      <c r="BD238" s="260"/>
      <c r="BE238" s="260"/>
      <c r="BF238" s="260"/>
      <c r="BG238" s="210"/>
      <c r="BH238" s="210"/>
      <c r="BI238" s="210"/>
    </row>
    <row r="239" spans="1:61" x14ac:dyDescent="0.25">
      <c r="A239" s="171" t="s">
        <v>91</v>
      </c>
      <c r="B239" s="164"/>
      <c r="C239" s="299" t="s">
        <v>628</v>
      </c>
      <c r="D239" s="166"/>
      <c r="E239" s="168"/>
      <c r="F239" s="167"/>
      <c r="G239" s="168"/>
      <c r="AO239" s="260"/>
      <c r="AP239" s="260"/>
      <c r="AQ239" s="260"/>
      <c r="AR239" s="260"/>
      <c r="AS239" s="260"/>
      <c r="AT239" s="260"/>
      <c r="AU239" s="260"/>
      <c r="AV239" s="260"/>
      <c r="AW239" s="260"/>
      <c r="AX239" s="260"/>
      <c r="AY239" s="260"/>
      <c r="AZ239" s="260"/>
      <c r="BA239" s="260"/>
      <c r="BB239" s="260"/>
      <c r="BC239" s="260"/>
      <c r="BD239" s="260"/>
      <c r="BE239" s="260"/>
      <c r="BF239" s="260"/>
      <c r="BG239" s="210"/>
      <c r="BH239" s="210"/>
      <c r="BI239" s="210"/>
    </row>
    <row r="240" spans="1:61" x14ac:dyDescent="0.25">
      <c r="A240" s="171" t="s">
        <v>91</v>
      </c>
      <c r="B240" s="164"/>
      <c r="C240" s="299" t="s">
        <v>628</v>
      </c>
      <c r="D240" s="166"/>
      <c r="E240" s="168"/>
      <c r="F240" s="167"/>
      <c r="G240" s="168"/>
      <c r="AO240" s="260"/>
      <c r="AP240" s="260"/>
      <c r="AQ240" s="260"/>
      <c r="AR240" s="260"/>
      <c r="AS240" s="260"/>
      <c r="AT240" s="260"/>
      <c r="AU240" s="260"/>
      <c r="AV240" s="260"/>
      <c r="AW240" s="260"/>
      <c r="AX240" s="260"/>
      <c r="AY240" s="260"/>
      <c r="AZ240" s="260"/>
      <c r="BA240" s="260"/>
      <c r="BB240" s="260"/>
      <c r="BC240" s="260"/>
      <c r="BD240" s="260"/>
      <c r="BE240" s="260"/>
      <c r="BF240" s="260"/>
      <c r="BG240" s="210"/>
      <c r="BH240" s="210"/>
      <c r="BI240" s="210"/>
    </row>
    <row r="241" spans="1:61" x14ac:dyDescent="0.25">
      <c r="A241" s="171" t="s">
        <v>91</v>
      </c>
      <c r="B241" s="164"/>
      <c r="C241" s="299" t="s">
        <v>628</v>
      </c>
      <c r="D241" s="166"/>
      <c r="E241" s="168"/>
      <c r="F241" s="167"/>
      <c r="G241" s="168"/>
      <c r="AO241" s="260"/>
      <c r="AP241" s="260"/>
      <c r="AQ241" s="260"/>
      <c r="AR241" s="260"/>
      <c r="AS241" s="260"/>
      <c r="AT241" s="260"/>
      <c r="AU241" s="260"/>
      <c r="AV241" s="260"/>
      <c r="AW241" s="260"/>
      <c r="AX241" s="260"/>
      <c r="AY241" s="260"/>
      <c r="AZ241" s="260"/>
      <c r="BA241" s="260"/>
      <c r="BB241" s="260"/>
      <c r="BC241" s="260"/>
      <c r="BD241" s="260"/>
      <c r="BE241" s="260"/>
      <c r="BF241" s="260"/>
      <c r="BG241" s="210"/>
      <c r="BH241" s="210"/>
      <c r="BI241" s="210"/>
    </row>
    <row r="242" spans="1:61" x14ac:dyDescent="0.25">
      <c r="A242" s="171" t="s">
        <v>91</v>
      </c>
      <c r="B242" s="164"/>
      <c r="C242" s="299" t="s">
        <v>628</v>
      </c>
      <c r="D242" s="166"/>
      <c r="E242" s="168"/>
      <c r="F242" s="167"/>
      <c r="G242" s="168"/>
      <c r="AO242" s="260"/>
      <c r="AP242" s="260"/>
      <c r="AQ242" s="260"/>
      <c r="AR242" s="260"/>
      <c r="AS242" s="260"/>
      <c r="AT242" s="260"/>
      <c r="AU242" s="260"/>
      <c r="AV242" s="260"/>
      <c r="AW242" s="260"/>
      <c r="AX242" s="260"/>
      <c r="AY242" s="260"/>
      <c r="AZ242" s="260"/>
      <c r="BA242" s="260"/>
      <c r="BB242" s="260"/>
      <c r="BC242" s="260"/>
      <c r="BD242" s="260"/>
      <c r="BE242" s="260"/>
      <c r="BF242" s="260"/>
      <c r="BG242" s="210"/>
      <c r="BH242" s="210"/>
      <c r="BI242" s="210"/>
    </row>
    <row r="243" spans="1:61" x14ac:dyDescent="0.25">
      <c r="A243" s="171" t="s">
        <v>91</v>
      </c>
      <c r="B243" s="164"/>
      <c r="C243" s="299" t="s">
        <v>628</v>
      </c>
      <c r="D243" s="166"/>
      <c r="E243" s="168"/>
      <c r="F243" s="167"/>
      <c r="G243" s="168"/>
      <c r="AO243" s="260"/>
      <c r="AP243" s="260"/>
      <c r="AQ243" s="260"/>
      <c r="AR243" s="260"/>
      <c r="AS243" s="260"/>
      <c r="AT243" s="260"/>
      <c r="AU243" s="260"/>
      <c r="AV243" s="260"/>
      <c r="AW243" s="260"/>
      <c r="AX243" s="260"/>
      <c r="AY243" s="260"/>
      <c r="AZ243" s="260"/>
      <c r="BA243" s="260"/>
      <c r="BB243" s="260"/>
      <c r="BC243" s="260"/>
      <c r="BD243" s="260"/>
      <c r="BE243" s="260"/>
      <c r="BF243" s="260"/>
      <c r="BG243" s="210"/>
      <c r="BH243" s="210"/>
      <c r="BI243" s="210"/>
    </row>
    <row r="244" spans="1:61" x14ac:dyDescent="0.25">
      <c r="A244" s="171" t="s">
        <v>91</v>
      </c>
      <c r="B244" s="164"/>
      <c r="C244" s="299" t="s">
        <v>628</v>
      </c>
      <c r="D244" s="166"/>
      <c r="E244" s="168"/>
      <c r="F244" s="167"/>
      <c r="G244" s="168"/>
      <c r="AO244" s="260"/>
      <c r="AP244" s="260"/>
      <c r="AQ244" s="260"/>
      <c r="AR244" s="260"/>
      <c r="AS244" s="260"/>
      <c r="AT244" s="260"/>
      <c r="AU244" s="260"/>
      <c r="AV244" s="260"/>
      <c r="AW244" s="260"/>
      <c r="AX244" s="260"/>
      <c r="AY244" s="260"/>
      <c r="AZ244" s="260"/>
      <c r="BA244" s="260"/>
      <c r="BB244" s="260"/>
      <c r="BC244" s="260"/>
      <c r="BD244" s="260"/>
      <c r="BE244" s="260"/>
      <c r="BF244" s="260"/>
      <c r="BG244" s="210"/>
      <c r="BH244" s="210"/>
      <c r="BI244" s="210"/>
    </row>
    <row r="245" spans="1:61" x14ac:dyDescent="0.25">
      <c r="A245" s="171" t="s">
        <v>91</v>
      </c>
      <c r="B245" s="164"/>
      <c r="C245" s="299" t="s">
        <v>628</v>
      </c>
      <c r="D245" s="166"/>
      <c r="E245" s="168"/>
      <c r="F245" s="167"/>
      <c r="G245" s="168"/>
      <c r="AO245" s="260"/>
      <c r="AP245" s="260"/>
      <c r="AQ245" s="260"/>
      <c r="AR245" s="260"/>
      <c r="AS245" s="260"/>
      <c r="AT245" s="260"/>
      <c r="AU245" s="260"/>
      <c r="AV245" s="260"/>
      <c r="AW245" s="260"/>
      <c r="AX245" s="260"/>
      <c r="AY245" s="260"/>
      <c r="AZ245" s="260"/>
      <c r="BA245" s="260"/>
      <c r="BB245" s="260"/>
      <c r="BC245" s="260"/>
      <c r="BD245" s="260"/>
      <c r="BE245" s="260"/>
      <c r="BF245" s="260"/>
      <c r="BG245" s="210"/>
      <c r="BH245" s="210"/>
      <c r="BI245" s="210"/>
    </row>
    <row r="246" spans="1:61" x14ac:dyDescent="0.25">
      <c r="A246" s="171" t="s">
        <v>91</v>
      </c>
      <c r="B246" s="164"/>
      <c r="C246" s="299" t="s">
        <v>628</v>
      </c>
      <c r="D246" s="166"/>
      <c r="E246" s="168"/>
      <c r="F246" s="167"/>
      <c r="G246" s="168"/>
      <c r="AO246" s="260"/>
      <c r="AP246" s="260"/>
      <c r="AQ246" s="260"/>
      <c r="AR246" s="260"/>
      <c r="AS246" s="260"/>
      <c r="AT246" s="260"/>
      <c r="AU246" s="260"/>
      <c r="AV246" s="260"/>
      <c r="AW246" s="260"/>
      <c r="AX246" s="260"/>
      <c r="AY246" s="260"/>
      <c r="AZ246" s="260"/>
      <c r="BA246" s="260"/>
      <c r="BB246" s="260"/>
      <c r="BC246" s="260"/>
      <c r="BD246" s="260"/>
      <c r="BE246" s="260"/>
      <c r="BF246" s="260"/>
      <c r="BG246" s="210"/>
      <c r="BH246" s="210"/>
      <c r="BI246" s="210"/>
    </row>
    <row r="247" spans="1:61" x14ac:dyDescent="0.25">
      <c r="A247" s="171" t="s">
        <v>91</v>
      </c>
      <c r="B247" s="164"/>
      <c r="C247" s="299" t="s">
        <v>628</v>
      </c>
      <c r="D247" s="166"/>
      <c r="E247" s="168"/>
      <c r="F247" s="167"/>
      <c r="G247" s="168"/>
      <c r="AO247" s="260"/>
      <c r="AP247" s="260"/>
      <c r="AQ247" s="260"/>
      <c r="AR247" s="260"/>
      <c r="AS247" s="260"/>
      <c r="AT247" s="260"/>
      <c r="AU247" s="260"/>
      <c r="AV247" s="260"/>
      <c r="AW247" s="260"/>
      <c r="AX247" s="260"/>
      <c r="AY247" s="260"/>
      <c r="AZ247" s="260"/>
      <c r="BA247" s="260"/>
      <c r="BB247" s="260"/>
      <c r="BC247" s="260"/>
      <c r="BD247" s="260"/>
      <c r="BE247" s="260"/>
      <c r="BF247" s="260"/>
      <c r="BG247" s="210"/>
      <c r="BH247" s="210"/>
      <c r="BI247" s="210"/>
    </row>
    <row r="248" spans="1:61" x14ac:dyDescent="0.25">
      <c r="A248" s="171" t="s">
        <v>91</v>
      </c>
      <c r="B248" s="164"/>
      <c r="C248" s="299" t="s">
        <v>628</v>
      </c>
      <c r="D248" s="166"/>
      <c r="E248" s="168"/>
      <c r="F248" s="167"/>
      <c r="G248" s="168"/>
      <c r="AO248" s="260"/>
      <c r="AP248" s="260"/>
      <c r="AQ248" s="260"/>
      <c r="AR248" s="260"/>
      <c r="AS248" s="260"/>
      <c r="AT248" s="260"/>
      <c r="AU248" s="260"/>
      <c r="AV248" s="260"/>
      <c r="AW248" s="260"/>
      <c r="AX248" s="260"/>
      <c r="AY248" s="260"/>
      <c r="AZ248" s="260"/>
      <c r="BA248" s="260"/>
      <c r="BB248" s="260"/>
      <c r="BC248" s="260"/>
      <c r="BD248" s="260"/>
      <c r="BE248" s="260"/>
      <c r="BF248" s="260"/>
      <c r="BG248" s="210"/>
      <c r="BH248" s="210"/>
      <c r="BI248" s="210"/>
    </row>
    <row r="249" spans="1:61" x14ac:dyDescent="0.25">
      <c r="A249" s="171" t="s">
        <v>91</v>
      </c>
      <c r="B249" s="164"/>
      <c r="C249" s="299" t="s">
        <v>628</v>
      </c>
      <c r="D249" s="166"/>
      <c r="E249" s="168"/>
      <c r="F249" s="167"/>
      <c r="G249" s="168"/>
      <c r="AO249" s="260"/>
      <c r="AP249" s="260"/>
      <c r="AQ249" s="260"/>
      <c r="AR249" s="260"/>
      <c r="AS249" s="260"/>
      <c r="AT249" s="260"/>
      <c r="AU249" s="260"/>
      <c r="AV249" s="260"/>
      <c r="AW249" s="260"/>
      <c r="AX249" s="260"/>
      <c r="AY249" s="260"/>
      <c r="AZ249" s="260"/>
      <c r="BA249" s="260"/>
      <c r="BB249" s="260"/>
      <c r="BC249" s="260"/>
      <c r="BD249" s="260"/>
      <c r="BE249" s="260"/>
      <c r="BF249" s="260"/>
      <c r="BG249" s="210"/>
      <c r="BH249" s="210"/>
      <c r="BI249" s="210"/>
    </row>
    <row r="250" spans="1:61" x14ac:dyDescent="0.25">
      <c r="A250" s="171" t="s">
        <v>91</v>
      </c>
      <c r="B250" s="164"/>
      <c r="C250" s="299" t="s">
        <v>628</v>
      </c>
      <c r="D250" s="166"/>
      <c r="E250" s="168"/>
      <c r="F250" s="167"/>
      <c r="G250" s="168"/>
      <c r="AO250" s="260"/>
      <c r="AP250" s="260"/>
      <c r="AQ250" s="260"/>
      <c r="AR250" s="260"/>
      <c r="AS250" s="260"/>
      <c r="AT250" s="260"/>
      <c r="AU250" s="260"/>
      <c r="AV250" s="260"/>
      <c r="AW250" s="260"/>
      <c r="AX250" s="260"/>
      <c r="AY250" s="260"/>
      <c r="AZ250" s="260"/>
      <c r="BA250" s="260"/>
      <c r="BB250" s="260"/>
      <c r="BC250" s="260"/>
      <c r="BD250" s="260"/>
      <c r="BE250" s="260"/>
      <c r="BF250" s="260"/>
      <c r="BG250" s="210"/>
      <c r="BH250" s="210"/>
      <c r="BI250" s="210"/>
    </row>
    <row r="251" spans="1:61" x14ac:dyDescent="0.25">
      <c r="A251" s="171" t="s">
        <v>91</v>
      </c>
      <c r="B251" s="164"/>
      <c r="C251" s="299" t="s">
        <v>628</v>
      </c>
      <c r="D251" s="166"/>
      <c r="E251" s="168"/>
      <c r="F251" s="167"/>
      <c r="G251" s="168"/>
      <c r="AO251" s="260"/>
      <c r="AP251" s="260"/>
      <c r="AQ251" s="260"/>
      <c r="AR251" s="260"/>
      <c r="AS251" s="260"/>
      <c r="AT251" s="260"/>
      <c r="AU251" s="260"/>
      <c r="AV251" s="260"/>
      <c r="AW251" s="260"/>
      <c r="AX251" s="260"/>
      <c r="AY251" s="260"/>
      <c r="AZ251" s="260"/>
      <c r="BA251" s="260"/>
      <c r="BB251" s="260"/>
      <c r="BC251" s="260"/>
      <c r="BD251" s="260"/>
      <c r="BE251" s="260"/>
      <c r="BF251" s="260"/>
      <c r="BG251" s="210"/>
      <c r="BH251" s="210"/>
      <c r="BI251" s="210"/>
    </row>
    <row r="252" spans="1:61" x14ac:dyDescent="0.25">
      <c r="A252" s="171" t="s">
        <v>91</v>
      </c>
      <c r="B252" s="164"/>
      <c r="C252" s="299" t="s">
        <v>628</v>
      </c>
      <c r="D252" s="166"/>
      <c r="E252" s="168"/>
      <c r="F252" s="167"/>
      <c r="G252" s="168"/>
      <c r="AO252" s="260"/>
      <c r="AP252" s="260"/>
      <c r="AQ252" s="260"/>
      <c r="AR252" s="260"/>
      <c r="AS252" s="260"/>
      <c r="AT252" s="260"/>
      <c r="AU252" s="260"/>
      <c r="AV252" s="260"/>
      <c r="AW252" s="260"/>
      <c r="AX252" s="260"/>
      <c r="AY252" s="260"/>
      <c r="AZ252" s="260"/>
      <c r="BA252" s="260"/>
      <c r="BB252" s="260"/>
      <c r="BC252" s="260"/>
      <c r="BD252" s="260"/>
      <c r="BE252" s="260"/>
      <c r="BF252" s="260"/>
      <c r="BG252" s="210"/>
      <c r="BH252" s="210"/>
      <c r="BI252" s="210"/>
    </row>
    <row r="253" spans="1:61" x14ac:dyDescent="0.25">
      <c r="A253" s="171" t="s">
        <v>91</v>
      </c>
      <c r="B253" s="164"/>
      <c r="C253" s="299" t="s">
        <v>628</v>
      </c>
      <c r="D253" s="166"/>
      <c r="E253" s="168"/>
      <c r="F253" s="167"/>
      <c r="G253" s="168"/>
      <c r="AO253" s="260"/>
      <c r="AP253" s="260"/>
      <c r="AQ253" s="260"/>
      <c r="AR253" s="260"/>
      <c r="AS253" s="260"/>
      <c r="AT253" s="260"/>
      <c r="AU253" s="260"/>
      <c r="AV253" s="260"/>
      <c r="AW253" s="260"/>
      <c r="AX253" s="260"/>
      <c r="AY253" s="260"/>
      <c r="AZ253" s="260"/>
      <c r="BA253" s="260"/>
      <c r="BB253" s="260"/>
      <c r="BC253" s="260"/>
      <c r="BD253" s="260"/>
      <c r="BE253" s="260"/>
      <c r="BF253" s="260"/>
      <c r="BG253" s="210"/>
      <c r="BH253" s="210"/>
      <c r="BI253" s="210"/>
    </row>
    <row r="254" spans="1:61" x14ac:dyDescent="0.25">
      <c r="A254" s="171" t="s">
        <v>91</v>
      </c>
      <c r="B254" s="164"/>
      <c r="C254" s="299" t="s">
        <v>628</v>
      </c>
      <c r="D254" s="166"/>
      <c r="E254" s="168"/>
      <c r="F254" s="167"/>
      <c r="G254" s="168"/>
      <c r="AO254" s="260"/>
      <c r="AP254" s="260"/>
      <c r="AQ254" s="260"/>
      <c r="AR254" s="260"/>
      <c r="AS254" s="260"/>
      <c r="AT254" s="260"/>
      <c r="AU254" s="260"/>
      <c r="AV254" s="260"/>
      <c r="AW254" s="260"/>
      <c r="AX254" s="260"/>
      <c r="AY254" s="260"/>
      <c r="AZ254" s="260"/>
      <c r="BA254" s="260"/>
      <c r="BB254" s="260"/>
      <c r="BC254" s="260"/>
      <c r="BD254" s="260"/>
      <c r="BE254" s="260"/>
      <c r="BF254" s="260"/>
      <c r="BG254" s="210"/>
      <c r="BH254" s="210"/>
      <c r="BI254" s="210"/>
    </row>
    <row r="255" spans="1:61" x14ac:dyDescent="0.25">
      <c r="A255" s="171" t="s">
        <v>91</v>
      </c>
      <c r="B255" s="164"/>
      <c r="C255" s="299" t="s">
        <v>628</v>
      </c>
      <c r="D255" s="166"/>
      <c r="E255" s="168"/>
      <c r="F255" s="167"/>
      <c r="G255" s="168"/>
      <c r="AO255" s="260"/>
      <c r="AP255" s="260"/>
      <c r="AQ255" s="260"/>
      <c r="AR255" s="260"/>
      <c r="AS255" s="260"/>
      <c r="AT255" s="260"/>
      <c r="AU255" s="260"/>
      <c r="AV255" s="260"/>
      <c r="AW255" s="260"/>
      <c r="AX255" s="260"/>
      <c r="AY255" s="260"/>
      <c r="AZ255" s="260"/>
      <c r="BA255" s="260"/>
      <c r="BB255" s="260"/>
      <c r="BC255" s="260"/>
      <c r="BD255" s="260"/>
      <c r="BE255" s="260"/>
      <c r="BF255" s="260"/>
      <c r="BG255" s="210"/>
      <c r="BH255" s="210"/>
      <c r="BI255" s="210"/>
    </row>
    <row r="256" spans="1:61" x14ac:dyDescent="0.25">
      <c r="A256" s="171" t="s">
        <v>91</v>
      </c>
      <c r="B256" s="164"/>
      <c r="C256" s="299" t="s">
        <v>628</v>
      </c>
      <c r="D256" s="166"/>
      <c r="E256" s="168"/>
      <c r="F256" s="167"/>
      <c r="G256" s="168"/>
      <c r="AO256" s="260"/>
      <c r="AP256" s="260"/>
      <c r="AQ256" s="260"/>
      <c r="AR256" s="260"/>
      <c r="AS256" s="260"/>
      <c r="AT256" s="260"/>
      <c r="AU256" s="260"/>
      <c r="AV256" s="260"/>
      <c r="AW256" s="260"/>
      <c r="AX256" s="260"/>
      <c r="AY256" s="260"/>
      <c r="AZ256" s="260"/>
      <c r="BA256" s="260"/>
      <c r="BB256" s="260"/>
      <c r="BC256" s="260"/>
      <c r="BD256" s="260"/>
      <c r="BE256" s="260"/>
      <c r="BF256" s="260"/>
      <c r="BG256" s="210"/>
      <c r="BH256" s="210"/>
      <c r="BI256" s="210"/>
    </row>
    <row r="257" spans="1:61" x14ac:dyDescent="0.25">
      <c r="A257" s="171" t="s">
        <v>91</v>
      </c>
      <c r="B257" s="164"/>
      <c r="C257" s="299" t="s">
        <v>628</v>
      </c>
      <c r="D257" s="166"/>
      <c r="E257" s="168"/>
      <c r="F257" s="167"/>
      <c r="G257" s="168"/>
      <c r="AO257" s="260"/>
      <c r="AP257" s="260"/>
      <c r="AQ257" s="260"/>
      <c r="AR257" s="260"/>
      <c r="AS257" s="260"/>
      <c r="AT257" s="260"/>
      <c r="AU257" s="260"/>
      <c r="AV257" s="260"/>
      <c r="AW257" s="260"/>
      <c r="AX257" s="260"/>
      <c r="AY257" s="260"/>
      <c r="AZ257" s="260"/>
      <c r="BA257" s="260"/>
      <c r="BB257" s="260"/>
      <c r="BC257" s="260"/>
      <c r="BD257" s="260"/>
      <c r="BE257" s="260"/>
      <c r="BF257" s="260"/>
      <c r="BG257" s="210"/>
      <c r="BH257" s="210"/>
      <c r="BI257" s="210"/>
    </row>
    <row r="258" spans="1:61" x14ac:dyDescent="0.25">
      <c r="A258" s="171" t="s">
        <v>91</v>
      </c>
      <c r="B258" s="164"/>
      <c r="C258" s="299" t="s">
        <v>628</v>
      </c>
      <c r="D258" s="166"/>
      <c r="E258" s="168"/>
      <c r="F258" s="167"/>
      <c r="G258" s="168"/>
      <c r="AO258" s="260"/>
      <c r="AP258" s="260"/>
      <c r="AQ258" s="260"/>
      <c r="AR258" s="260"/>
      <c r="AS258" s="260"/>
      <c r="AT258" s="260"/>
      <c r="AU258" s="260"/>
      <c r="AV258" s="260"/>
      <c r="AW258" s="260"/>
      <c r="AX258" s="260"/>
      <c r="AY258" s="260"/>
      <c r="AZ258" s="260"/>
      <c r="BA258" s="260"/>
      <c r="BB258" s="260"/>
      <c r="BC258" s="260"/>
      <c r="BD258" s="260"/>
      <c r="BE258" s="260"/>
      <c r="BF258" s="260"/>
      <c r="BG258" s="210"/>
      <c r="BH258" s="210"/>
      <c r="BI258" s="210"/>
    </row>
    <row r="259" spans="1:61" x14ac:dyDescent="0.25">
      <c r="A259" s="171" t="s">
        <v>91</v>
      </c>
      <c r="B259" s="164"/>
      <c r="C259" s="299" t="s">
        <v>628</v>
      </c>
      <c r="D259" s="166"/>
      <c r="E259" s="168"/>
      <c r="F259" s="167"/>
      <c r="G259" s="168"/>
      <c r="AO259" s="260"/>
      <c r="AP259" s="260"/>
      <c r="AQ259" s="260"/>
      <c r="AR259" s="260"/>
      <c r="AS259" s="260"/>
      <c r="AT259" s="260"/>
      <c r="AU259" s="260"/>
      <c r="AV259" s="260"/>
      <c r="AW259" s="260"/>
      <c r="AX259" s="260"/>
      <c r="AY259" s="260"/>
      <c r="AZ259" s="260"/>
      <c r="BA259" s="260"/>
      <c r="BB259" s="260"/>
      <c r="BC259" s="260"/>
      <c r="BD259" s="260"/>
      <c r="BE259" s="260"/>
      <c r="BF259" s="260"/>
      <c r="BG259" s="210"/>
      <c r="BH259" s="210"/>
      <c r="BI259" s="210"/>
    </row>
    <row r="260" spans="1:61" x14ac:dyDescent="0.25">
      <c r="A260" s="171" t="s">
        <v>91</v>
      </c>
      <c r="B260" s="164"/>
      <c r="C260" s="299" t="s">
        <v>628</v>
      </c>
      <c r="D260" s="166"/>
      <c r="E260" s="168"/>
      <c r="F260" s="167"/>
      <c r="G260" s="168"/>
      <c r="AO260" s="260"/>
      <c r="AP260" s="260"/>
      <c r="AQ260" s="260"/>
      <c r="AR260" s="260"/>
      <c r="AS260" s="260"/>
      <c r="AT260" s="260"/>
      <c r="AU260" s="260"/>
      <c r="AV260" s="260"/>
      <c r="AW260" s="260"/>
      <c r="AX260" s="260"/>
      <c r="AY260" s="260"/>
      <c r="AZ260" s="260"/>
      <c r="BA260" s="260"/>
      <c r="BB260" s="260"/>
      <c r="BC260" s="260"/>
      <c r="BD260" s="260"/>
      <c r="BE260" s="260"/>
      <c r="BF260" s="260"/>
      <c r="BG260" s="210"/>
      <c r="BH260" s="210"/>
      <c r="BI260" s="210"/>
    </row>
    <row r="261" spans="1:61" x14ac:dyDescent="0.25">
      <c r="A261" s="171" t="s">
        <v>91</v>
      </c>
      <c r="B261" s="164"/>
      <c r="C261" s="299" t="s">
        <v>628</v>
      </c>
      <c r="D261" s="166"/>
      <c r="E261" s="168"/>
      <c r="F261" s="167"/>
      <c r="G261" s="168"/>
      <c r="AO261" s="260"/>
      <c r="AP261" s="260"/>
      <c r="AQ261" s="260"/>
      <c r="AR261" s="260"/>
      <c r="AS261" s="260"/>
      <c r="AT261" s="260"/>
      <c r="AU261" s="260"/>
      <c r="AV261" s="260"/>
      <c r="AW261" s="260"/>
      <c r="AX261" s="260"/>
      <c r="AY261" s="260"/>
      <c r="AZ261" s="260"/>
      <c r="BA261" s="260"/>
      <c r="BB261" s="260"/>
      <c r="BC261" s="260"/>
      <c r="BD261" s="260"/>
      <c r="BE261" s="260"/>
      <c r="BF261" s="260"/>
      <c r="BG261" s="210"/>
      <c r="BH261" s="210"/>
      <c r="BI261" s="210"/>
    </row>
    <row r="262" spans="1:61" x14ac:dyDescent="0.25">
      <c r="A262" s="171" t="s">
        <v>91</v>
      </c>
      <c r="B262" s="164"/>
      <c r="C262" s="299" t="s">
        <v>628</v>
      </c>
      <c r="D262" s="166"/>
      <c r="E262" s="168"/>
      <c r="F262" s="167"/>
      <c r="G262" s="168"/>
      <c r="AO262" s="260"/>
      <c r="AP262" s="260"/>
      <c r="AQ262" s="260"/>
      <c r="AR262" s="260"/>
      <c r="AS262" s="260"/>
      <c r="AT262" s="260"/>
      <c r="AU262" s="260"/>
      <c r="AV262" s="260"/>
      <c r="AW262" s="260"/>
      <c r="AX262" s="260"/>
      <c r="AY262" s="260"/>
      <c r="AZ262" s="260"/>
      <c r="BA262" s="260"/>
      <c r="BB262" s="260"/>
      <c r="BC262" s="260"/>
      <c r="BD262" s="260"/>
      <c r="BE262" s="260"/>
      <c r="BF262" s="260"/>
      <c r="BG262" s="210"/>
      <c r="BH262" s="210"/>
      <c r="BI262" s="210"/>
    </row>
    <row r="263" spans="1:61" x14ac:dyDescent="0.25">
      <c r="A263" s="171" t="s">
        <v>91</v>
      </c>
      <c r="B263" s="164"/>
      <c r="C263" s="299" t="s">
        <v>628</v>
      </c>
      <c r="D263" s="166"/>
      <c r="E263" s="168"/>
      <c r="F263" s="167"/>
      <c r="G263" s="168"/>
      <c r="AO263" s="260"/>
      <c r="AP263" s="260"/>
      <c r="AQ263" s="260"/>
      <c r="AR263" s="260"/>
      <c r="AS263" s="260"/>
      <c r="AT263" s="260"/>
      <c r="AU263" s="260"/>
      <c r="AV263" s="260"/>
      <c r="AW263" s="260"/>
      <c r="AX263" s="260"/>
      <c r="AY263" s="260"/>
      <c r="AZ263" s="260"/>
      <c r="BA263" s="260"/>
      <c r="BB263" s="260"/>
      <c r="BC263" s="260"/>
      <c r="BD263" s="260"/>
      <c r="BE263" s="260"/>
      <c r="BF263" s="260"/>
      <c r="BG263" s="210"/>
      <c r="BH263" s="210"/>
      <c r="BI263" s="210"/>
    </row>
    <row r="264" spans="1:61" x14ac:dyDescent="0.25">
      <c r="A264" s="171" t="s">
        <v>91</v>
      </c>
      <c r="B264" s="164"/>
      <c r="C264" s="299" t="s">
        <v>628</v>
      </c>
      <c r="D264" s="166"/>
      <c r="E264" s="168"/>
      <c r="F264" s="167"/>
      <c r="G264" s="168"/>
      <c r="AO264" s="260"/>
      <c r="AP264" s="260"/>
      <c r="AQ264" s="260"/>
      <c r="AR264" s="260"/>
      <c r="AS264" s="260"/>
      <c r="AT264" s="260"/>
      <c r="AU264" s="260"/>
      <c r="AV264" s="260"/>
      <c r="AW264" s="260"/>
      <c r="AX264" s="260"/>
      <c r="AY264" s="260"/>
      <c r="AZ264" s="260"/>
      <c r="BA264" s="260"/>
      <c r="BB264" s="260"/>
      <c r="BC264" s="260"/>
      <c r="BD264" s="260"/>
      <c r="BE264" s="260"/>
      <c r="BF264" s="260"/>
      <c r="BG264" s="210"/>
      <c r="BH264" s="210"/>
      <c r="BI264" s="210"/>
    </row>
    <row r="265" spans="1:61" x14ac:dyDescent="0.25">
      <c r="A265" s="171" t="s">
        <v>91</v>
      </c>
      <c r="B265" s="164"/>
      <c r="C265" s="299" t="s">
        <v>628</v>
      </c>
      <c r="D265" s="166"/>
      <c r="E265" s="168"/>
      <c r="F265" s="167"/>
      <c r="G265" s="168"/>
      <c r="AO265" s="260"/>
      <c r="AP265" s="260"/>
      <c r="AQ265" s="260"/>
      <c r="AR265" s="260"/>
      <c r="AS265" s="260"/>
      <c r="AT265" s="260"/>
      <c r="AU265" s="260"/>
      <c r="AV265" s="260"/>
      <c r="AW265" s="260"/>
      <c r="AX265" s="260"/>
      <c r="AY265" s="260"/>
      <c r="AZ265" s="260"/>
      <c r="BA265" s="260"/>
      <c r="BB265" s="260"/>
      <c r="BC265" s="260"/>
      <c r="BD265" s="260"/>
      <c r="BE265" s="260"/>
      <c r="BF265" s="260"/>
      <c r="BG265" s="210"/>
      <c r="BH265" s="210"/>
      <c r="BI265" s="210"/>
    </row>
    <row r="266" spans="1:61" x14ac:dyDescent="0.25">
      <c r="A266" s="171" t="s">
        <v>91</v>
      </c>
      <c r="B266" s="164"/>
      <c r="C266" s="299" t="s">
        <v>628</v>
      </c>
      <c r="D266" s="166"/>
      <c r="E266" s="168"/>
      <c r="F266" s="167"/>
      <c r="G266" s="168"/>
      <c r="AO266" s="260"/>
      <c r="AP266" s="260"/>
      <c r="AQ266" s="260"/>
      <c r="AR266" s="260"/>
      <c r="AS266" s="260"/>
      <c r="AT266" s="260"/>
      <c r="AU266" s="260"/>
      <c r="AV266" s="260"/>
      <c r="AW266" s="260"/>
      <c r="AX266" s="260"/>
      <c r="AY266" s="260"/>
      <c r="AZ266" s="260"/>
      <c r="BA266" s="260"/>
      <c r="BB266" s="260"/>
      <c r="BC266" s="260"/>
      <c r="BD266" s="260"/>
      <c r="BE266" s="260"/>
      <c r="BF266" s="260"/>
      <c r="BG266" s="210"/>
      <c r="BH266" s="210"/>
      <c r="BI266" s="210"/>
    </row>
    <row r="267" spans="1:61" x14ac:dyDescent="0.25">
      <c r="A267" s="171" t="s">
        <v>91</v>
      </c>
      <c r="B267" s="164"/>
      <c r="C267" s="299" t="s">
        <v>628</v>
      </c>
      <c r="D267" s="166"/>
      <c r="E267" s="168"/>
      <c r="F267" s="167"/>
      <c r="G267" s="168"/>
      <c r="AO267" s="260"/>
      <c r="AP267" s="260"/>
      <c r="AQ267" s="260"/>
      <c r="AR267" s="260"/>
      <c r="AS267" s="260"/>
      <c r="AT267" s="260"/>
      <c r="AU267" s="260"/>
      <c r="AV267" s="260"/>
      <c r="AW267" s="260"/>
      <c r="AX267" s="260"/>
      <c r="AY267" s="260"/>
      <c r="AZ267" s="260"/>
      <c r="BA267" s="260"/>
      <c r="BB267" s="260"/>
      <c r="BC267" s="260"/>
      <c r="BD267" s="260"/>
      <c r="BE267" s="260"/>
      <c r="BF267" s="260"/>
      <c r="BG267" s="210"/>
      <c r="BH267" s="210"/>
      <c r="BI267" s="210"/>
    </row>
    <row r="268" spans="1:61" x14ac:dyDescent="0.25">
      <c r="A268" s="171" t="s">
        <v>91</v>
      </c>
      <c r="B268" s="164"/>
      <c r="C268" s="299" t="s">
        <v>628</v>
      </c>
      <c r="D268" s="166"/>
      <c r="E268" s="168"/>
      <c r="F268" s="167"/>
      <c r="G268" s="168"/>
      <c r="AO268" s="260"/>
      <c r="AP268" s="260"/>
      <c r="AQ268" s="260"/>
      <c r="AR268" s="260"/>
      <c r="AS268" s="260"/>
      <c r="AT268" s="260"/>
      <c r="AU268" s="260"/>
      <c r="AV268" s="260"/>
      <c r="AW268" s="260"/>
      <c r="AX268" s="260"/>
      <c r="AY268" s="260"/>
      <c r="AZ268" s="260"/>
      <c r="BA268" s="260"/>
      <c r="BB268" s="260"/>
      <c r="BC268" s="260"/>
      <c r="BD268" s="260"/>
      <c r="BE268" s="260"/>
      <c r="BF268" s="260"/>
      <c r="BG268" s="210"/>
      <c r="BH268" s="210"/>
      <c r="BI268" s="210"/>
    </row>
    <row r="269" spans="1:61" x14ac:dyDescent="0.25">
      <c r="A269" s="171" t="s">
        <v>91</v>
      </c>
      <c r="B269" s="164"/>
      <c r="C269" s="299" t="s">
        <v>628</v>
      </c>
      <c r="D269" s="166"/>
      <c r="E269" s="168"/>
      <c r="F269" s="167"/>
      <c r="G269" s="168"/>
      <c r="AO269" s="260"/>
      <c r="AP269" s="260"/>
      <c r="AQ269" s="260"/>
      <c r="AR269" s="260"/>
      <c r="AS269" s="260"/>
      <c r="AT269" s="260"/>
      <c r="AU269" s="260"/>
      <c r="AV269" s="260"/>
      <c r="AW269" s="260"/>
      <c r="AX269" s="260"/>
      <c r="AY269" s="260"/>
      <c r="AZ269" s="260"/>
      <c r="BA269" s="260"/>
      <c r="BB269" s="260"/>
      <c r="BC269" s="260"/>
      <c r="BD269" s="260"/>
      <c r="BE269" s="260"/>
      <c r="BF269" s="260"/>
      <c r="BG269" s="210"/>
      <c r="BH269" s="210"/>
      <c r="BI269" s="210"/>
    </row>
    <row r="270" spans="1:61" x14ac:dyDescent="0.25">
      <c r="A270" s="171" t="s">
        <v>91</v>
      </c>
      <c r="B270" s="164"/>
      <c r="C270" s="299" t="s">
        <v>628</v>
      </c>
      <c r="D270" s="166"/>
      <c r="E270" s="168"/>
      <c r="F270" s="167"/>
      <c r="G270" s="168"/>
      <c r="AO270" s="260"/>
      <c r="AP270" s="260"/>
      <c r="AQ270" s="260"/>
      <c r="AR270" s="260"/>
      <c r="AS270" s="260"/>
      <c r="AT270" s="260"/>
      <c r="AU270" s="260"/>
      <c r="AV270" s="260"/>
      <c r="AW270" s="260"/>
      <c r="AX270" s="260"/>
      <c r="AY270" s="260"/>
      <c r="AZ270" s="260"/>
      <c r="BA270" s="260"/>
      <c r="BB270" s="260"/>
      <c r="BC270" s="260"/>
      <c r="BD270" s="260"/>
      <c r="BE270" s="260"/>
      <c r="BF270" s="260"/>
      <c r="BG270" s="210"/>
      <c r="BH270" s="210"/>
      <c r="BI270" s="210"/>
    </row>
    <row r="271" spans="1:61" x14ac:dyDescent="0.25">
      <c r="A271" s="171" t="s">
        <v>91</v>
      </c>
      <c r="B271" s="164"/>
      <c r="C271" s="299" t="s">
        <v>628</v>
      </c>
      <c r="D271" s="166"/>
      <c r="E271" s="168"/>
      <c r="F271" s="167"/>
      <c r="G271" s="168"/>
      <c r="AO271" s="260"/>
      <c r="AP271" s="260"/>
      <c r="AQ271" s="260"/>
      <c r="AR271" s="260"/>
      <c r="AS271" s="260"/>
      <c r="AT271" s="260"/>
      <c r="AU271" s="260"/>
      <c r="AV271" s="260"/>
      <c r="AW271" s="260"/>
      <c r="AX271" s="260"/>
      <c r="AY271" s="260"/>
      <c r="AZ271" s="260"/>
      <c r="BA271" s="260"/>
      <c r="BB271" s="260"/>
      <c r="BC271" s="260"/>
      <c r="BD271" s="260"/>
      <c r="BE271" s="260"/>
      <c r="BF271" s="260"/>
      <c r="BG271" s="210"/>
      <c r="BH271" s="210"/>
      <c r="BI271" s="210"/>
    </row>
    <row r="272" spans="1:61" x14ac:dyDescent="0.25">
      <c r="A272" s="171" t="s">
        <v>91</v>
      </c>
      <c r="B272" s="164"/>
      <c r="C272" s="299" t="s">
        <v>628</v>
      </c>
      <c r="D272" s="166"/>
      <c r="E272" s="168"/>
      <c r="F272" s="167"/>
      <c r="G272" s="168"/>
      <c r="AO272" s="260"/>
      <c r="AP272" s="260"/>
      <c r="AQ272" s="260"/>
      <c r="AR272" s="260"/>
      <c r="AS272" s="260"/>
      <c r="AT272" s="260"/>
      <c r="AU272" s="260"/>
      <c r="AV272" s="260"/>
      <c r="AW272" s="260"/>
      <c r="AX272" s="260"/>
      <c r="AY272" s="260"/>
      <c r="AZ272" s="260"/>
      <c r="BA272" s="260"/>
      <c r="BB272" s="260"/>
      <c r="BC272" s="260"/>
      <c r="BD272" s="260"/>
      <c r="BE272" s="260"/>
      <c r="BF272" s="260"/>
      <c r="BG272" s="210"/>
      <c r="BH272" s="210"/>
      <c r="BI272" s="210"/>
    </row>
    <row r="273" spans="1:61" x14ac:dyDescent="0.25">
      <c r="A273" s="171" t="s">
        <v>91</v>
      </c>
      <c r="B273" s="164"/>
      <c r="C273" s="299" t="s">
        <v>628</v>
      </c>
      <c r="D273" s="166"/>
      <c r="E273" s="168"/>
      <c r="F273" s="167"/>
      <c r="G273" s="168"/>
      <c r="AO273" s="260"/>
      <c r="AP273" s="260"/>
      <c r="AQ273" s="260"/>
      <c r="AR273" s="260"/>
      <c r="AS273" s="260"/>
      <c r="AT273" s="260"/>
      <c r="AU273" s="260"/>
      <c r="AV273" s="260"/>
      <c r="AW273" s="260"/>
      <c r="AX273" s="260"/>
      <c r="AY273" s="260"/>
      <c r="AZ273" s="260"/>
      <c r="BA273" s="260"/>
      <c r="BB273" s="260"/>
      <c r="BC273" s="260"/>
      <c r="BD273" s="260"/>
      <c r="BE273" s="260"/>
      <c r="BF273" s="260"/>
      <c r="BG273" s="210"/>
      <c r="BH273" s="210"/>
      <c r="BI273" s="210"/>
    </row>
    <row r="274" spans="1:61" x14ac:dyDescent="0.25">
      <c r="A274" s="171" t="s">
        <v>91</v>
      </c>
      <c r="B274" s="164"/>
      <c r="C274" s="299" t="s">
        <v>628</v>
      </c>
      <c r="D274" s="166"/>
      <c r="E274" s="168"/>
      <c r="F274" s="167"/>
      <c r="G274" s="168"/>
      <c r="AO274" s="260"/>
      <c r="AP274" s="260"/>
      <c r="AQ274" s="260"/>
      <c r="AR274" s="260"/>
      <c r="AS274" s="260"/>
      <c r="AT274" s="260"/>
      <c r="AU274" s="260"/>
      <c r="AV274" s="260"/>
      <c r="AW274" s="260"/>
      <c r="AX274" s="260"/>
      <c r="AY274" s="260"/>
      <c r="AZ274" s="260"/>
      <c r="BA274" s="260"/>
      <c r="BB274" s="260"/>
      <c r="BC274" s="260"/>
      <c r="BD274" s="260"/>
      <c r="BE274" s="260"/>
      <c r="BF274" s="260"/>
      <c r="BG274" s="210"/>
      <c r="BH274" s="210"/>
      <c r="BI274" s="210"/>
    </row>
    <row r="275" spans="1:61" x14ac:dyDescent="0.25">
      <c r="A275" s="171" t="s">
        <v>91</v>
      </c>
      <c r="B275" s="164"/>
      <c r="C275" s="299" t="s">
        <v>628</v>
      </c>
      <c r="D275" s="166"/>
      <c r="E275" s="168"/>
      <c r="F275" s="167"/>
      <c r="G275" s="168"/>
      <c r="AO275" s="260"/>
      <c r="AP275" s="260"/>
      <c r="AQ275" s="260"/>
      <c r="AR275" s="260"/>
      <c r="AS275" s="260"/>
      <c r="AT275" s="260"/>
      <c r="AU275" s="260"/>
      <c r="AV275" s="260"/>
      <c r="AW275" s="260"/>
      <c r="AX275" s="260"/>
      <c r="AY275" s="260"/>
      <c r="AZ275" s="260"/>
      <c r="BA275" s="260"/>
      <c r="BB275" s="260"/>
      <c r="BC275" s="260"/>
      <c r="BD275" s="260"/>
      <c r="BE275" s="260"/>
      <c r="BF275" s="260"/>
      <c r="BG275" s="210"/>
      <c r="BH275" s="210"/>
      <c r="BI275" s="210"/>
    </row>
    <row r="276" spans="1:61" x14ac:dyDescent="0.25">
      <c r="A276" s="171" t="s">
        <v>91</v>
      </c>
      <c r="B276" s="164"/>
      <c r="C276" s="299" t="s">
        <v>628</v>
      </c>
      <c r="D276" s="166"/>
      <c r="E276" s="168"/>
      <c r="F276" s="167"/>
      <c r="G276" s="168"/>
      <c r="AO276" s="260"/>
      <c r="AP276" s="260"/>
      <c r="AQ276" s="260"/>
      <c r="AR276" s="260"/>
      <c r="AS276" s="260"/>
      <c r="AT276" s="260"/>
      <c r="AU276" s="260"/>
      <c r="AV276" s="260"/>
      <c r="AW276" s="260"/>
      <c r="AX276" s="260"/>
      <c r="AY276" s="260"/>
      <c r="AZ276" s="260"/>
      <c r="BA276" s="260"/>
      <c r="BB276" s="260"/>
      <c r="BC276" s="260"/>
      <c r="BD276" s="260"/>
      <c r="BE276" s="260"/>
      <c r="BF276" s="260"/>
      <c r="BG276" s="210"/>
      <c r="BH276" s="210"/>
      <c r="BI276" s="210"/>
    </row>
    <row r="277" spans="1:61" x14ac:dyDescent="0.25">
      <c r="A277" s="171" t="s">
        <v>91</v>
      </c>
      <c r="B277" s="164"/>
      <c r="C277" s="299" t="s">
        <v>628</v>
      </c>
      <c r="D277" s="166"/>
      <c r="E277" s="168"/>
      <c r="F277" s="167"/>
      <c r="G277" s="168"/>
      <c r="AO277" s="260"/>
      <c r="AP277" s="260"/>
      <c r="AQ277" s="260"/>
      <c r="AR277" s="260"/>
      <c r="AS277" s="260"/>
      <c r="AT277" s="260"/>
      <c r="AU277" s="260"/>
      <c r="AV277" s="260"/>
      <c r="AW277" s="260"/>
      <c r="AX277" s="260"/>
      <c r="AY277" s="260"/>
      <c r="AZ277" s="260"/>
      <c r="BA277" s="260"/>
      <c r="BB277" s="260"/>
      <c r="BC277" s="260"/>
      <c r="BD277" s="260"/>
      <c r="BE277" s="260"/>
      <c r="BF277" s="260"/>
      <c r="BG277" s="210"/>
      <c r="BH277" s="210"/>
      <c r="BI277" s="210"/>
    </row>
    <row r="278" spans="1:61" x14ac:dyDescent="0.25">
      <c r="A278" s="171" t="s">
        <v>91</v>
      </c>
      <c r="B278" s="164"/>
      <c r="C278" s="299" t="s">
        <v>628</v>
      </c>
      <c r="D278" s="166"/>
      <c r="E278" s="168"/>
      <c r="F278" s="167"/>
      <c r="G278" s="168"/>
      <c r="AO278" s="260"/>
      <c r="AP278" s="260"/>
      <c r="AQ278" s="260"/>
      <c r="AR278" s="260"/>
      <c r="AS278" s="260"/>
      <c r="AT278" s="260"/>
      <c r="AU278" s="260"/>
      <c r="AV278" s="260"/>
      <c r="AW278" s="260"/>
      <c r="AX278" s="260"/>
      <c r="AY278" s="260"/>
      <c r="AZ278" s="260"/>
      <c r="BA278" s="260"/>
      <c r="BB278" s="260"/>
      <c r="BC278" s="260"/>
      <c r="BD278" s="260"/>
      <c r="BE278" s="260"/>
      <c r="BF278" s="260"/>
      <c r="BG278" s="210"/>
      <c r="BH278" s="210"/>
      <c r="BI278" s="210"/>
    </row>
    <row r="279" spans="1:61" x14ac:dyDescent="0.25">
      <c r="A279" s="171" t="s">
        <v>91</v>
      </c>
      <c r="B279" s="164"/>
      <c r="C279" s="299" t="s">
        <v>628</v>
      </c>
      <c r="D279" s="166"/>
      <c r="E279" s="168"/>
      <c r="F279" s="167"/>
      <c r="G279" s="168"/>
      <c r="AO279" s="260"/>
      <c r="AP279" s="260"/>
      <c r="AQ279" s="260"/>
      <c r="AR279" s="260"/>
      <c r="AS279" s="260"/>
      <c r="AT279" s="260"/>
      <c r="AU279" s="260"/>
      <c r="AV279" s="260"/>
      <c r="AW279" s="260"/>
      <c r="AX279" s="260"/>
      <c r="AY279" s="260"/>
      <c r="AZ279" s="260"/>
      <c r="BA279" s="260"/>
      <c r="BB279" s="260"/>
      <c r="BC279" s="260"/>
      <c r="BD279" s="260"/>
      <c r="BE279" s="260"/>
      <c r="BF279" s="260"/>
      <c r="BG279" s="210"/>
      <c r="BH279" s="210"/>
      <c r="BI279" s="210"/>
    </row>
    <row r="280" spans="1:61" x14ac:dyDescent="0.25">
      <c r="A280" s="171" t="s">
        <v>91</v>
      </c>
      <c r="B280" s="164"/>
      <c r="C280" s="299" t="s">
        <v>628</v>
      </c>
      <c r="D280" s="166"/>
      <c r="E280" s="168"/>
      <c r="F280" s="167"/>
      <c r="G280" s="168"/>
      <c r="AO280" s="260"/>
      <c r="AP280" s="260"/>
      <c r="AQ280" s="260"/>
      <c r="AR280" s="260"/>
      <c r="AS280" s="260"/>
      <c r="AT280" s="260"/>
      <c r="AU280" s="260"/>
      <c r="AV280" s="260"/>
      <c r="AW280" s="260"/>
      <c r="AX280" s="260"/>
      <c r="AY280" s="260"/>
      <c r="AZ280" s="260"/>
      <c r="BA280" s="260"/>
      <c r="BB280" s="260"/>
      <c r="BC280" s="260"/>
      <c r="BD280" s="260"/>
      <c r="BE280" s="260"/>
      <c r="BF280" s="260"/>
      <c r="BG280" s="210"/>
      <c r="BH280" s="210"/>
      <c r="BI280" s="210"/>
    </row>
    <row r="281" spans="1:61" x14ac:dyDescent="0.25">
      <c r="A281" s="171" t="s">
        <v>91</v>
      </c>
      <c r="B281" s="164"/>
      <c r="C281" s="299" t="s">
        <v>628</v>
      </c>
      <c r="D281" s="166"/>
      <c r="E281" s="168"/>
      <c r="F281" s="167"/>
      <c r="G281" s="168"/>
      <c r="AO281" s="260"/>
      <c r="AP281" s="260"/>
      <c r="AQ281" s="260"/>
      <c r="AR281" s="260"/>
      <c r="AS281" s="260"/>
      <c r="AT281" s="260"/>
      <c r="AU281" s="260"/>
      <c r="AV281" s="260"/>
      <c r="AW281" s="260"/>
      <c r="AX281" s="260"/>
      <c r="AY281" s="260"/>
      <c r="AZ281" s="260"/>
      <c r="BA281" s="260"/>
      <c r="BB281" s="260"/>
      <c r="BC281" s="260"/>
      <c r="BD281" s="260"/>
      <c r="BE281" s="260"/>
      <c r="BF281" s="260"/>
      <c r="BG281" s="210"/>
      <c r="BH281" s="210"/>
      <c r="BI281" s="210"/>
    </row>
    <row r="282" spans="1:61" x14ac:dyDescent="0.25">
      <c r="A282" s="171" t="s">
        <v>91</v>
      </c>
      <c r="B282" s="164"/>
      <c r="C282" s="299" t="s">
        <v>628</v>
      </c>
      <c r="D282" s="166"/>
      <c r="E282" s="168"/>
      <c r="F282" s="167"/>
      <c r="G282" s="168"/>
      <c r="AO282" s="260"/>
      <c r="AP282" s="260"/>
      <c r="AQ282" s="260"/>
      <c r="AR282" s="260"/>
      <c r="AS282" s="260"/>
      <c r="AT282" s="260"/>
      <c r="AU282" s="260"/>
      <c r="AV282" s="260"/>
      <c r="AW282" s="260"/>
      <c r="AX282" s="260"/>
      <c r="AY282" s="260"/>
      <c r="AZ282" s="260"/>
      <c r="BA282" s="260"/>
      <c r="BB282" s="260"/>
      <c r="BC282" s="260"/>
      <c r="BD282" s="260"/>
      <c r="BE282" s="260"/>
      <c r="BF282" s="260"/>
      <c r="BG282" s="210"/>
      <c r="BH282" s="210"/>
      <c r="BI282" s="210"/>
    </row>
    <row r="283" spans="1:61" x14ac:dyDescent="0.25">
      <c r="A283" s="171" t="s">
        <v>91</v>
      </c>
      <c r="B283" s="164"/>
      <c r="C283" s="299" t="s">
        <v>628</v>
      </c>
      <c r="D283" s="166"/>
      <c r="E283" s="168"/>
      <c r="F283" s="167"/>
      <c r="G283" s="168"/>
      <c r="AO283" s="260"/>
      <c r="AP283" s="260"/>
      <c r="AQ283" s="260"/>
      <c r="AR283" s="260"/>
      <c r="AS283" s="260"/>
      <c r="AT283" s="260"/>
      <c r="AU283" s="260"/>
      <c r="AV283" s="260"/>
      <c r="AW283" s="260"/>
      <c r="AX283" s="260"/>
      <c r="AY283" s="260"/>
      <c r="AZ283" s="260"/>
      <c r="BA283" s="260"/>
      <c r="BB283" s="260"/>
      <c r="BC283" s="260"/>
      <c r="BD283" s="260"/>
      <c r="BE283" s="260"/>
      <c r="BF283" s="260"/>
      <c r="BG283" s="210"/>
      <c r="BH283" s="210"/>
      <c r="BI283" s="210"/>
    </row>
    <row r="284" spans="1:61" x14ac:dyDescent="0.25">
      <c r="A284" s="171" t="s">
        <v>91</v>
      </c>
      <c r="B284" s="164"/>
      <c r="C284" s="299" t="s">
        <v>628</v>
      </c>
      <c r="D284" s="166"/>
      <c r="E284" s="168"/>
      <c r="F284" s="167"/>
      <c r="G284" s="168"/>
      <c r="AO284" s="260"/>
      <c r="AP284" s="260"/>
      <c r="AQ284" s="260"/>
      <c r="AR284" s="260"/>
      <c r="AS284" s="260"/>
      <c r="AT284" s="260"/>
      <c r="AU284" s="260"/>
      <c r="AV284" s="260"/>
      <c r="AW284" s="260"/>
      <c r="AX284" s="260"/>
      <c r="AY284" s="260"/>
      <c r="AZ284" s="260"/>
      <c r="BA284" s="260"/>
      <c r="BB284" s="260"/>
      <c r="BC284" s="260"/>
      <c r="BD284" s="260"/>
      <c r="BE284" s="260"/>
      <c r="BF284" s="260"/>
      <c r="BG284" s="210"/>
      <c r="BH284" s="210"/>
      <c r="BI284" s="210"/>
    </row>
    <row r="285" spans="1:61" x14ac:dyDescent="0.25">
      <c r="A285" s="171" t="s">
        <v>91</v>
      </c>
      <c r="B285" s="164"/>
      <c r="C285" s="299" t="s">
        <v>628</v>
      </c>
      <c r="D285" s="166"/>
      <c r="E285" s="168"/>
      <c r="F285" s="167"/>
      <c r="G285" s="168"/>
      <c r="AO285" s="260"/>
      <c r="AP285" s="260"/>
      <c r="AQ285" s="260"/>
      <c r="AR285" s="260"/>
      <c r="AS285" s="260"/>
      <c r="AT285" s="260"/>
      <c r="AU285" s="260"/>
      <c r="AV285" s="260"/>
      <c r="AW285" s="260"/>
      <c r="AX285" s="260"/>
      <c r="AY285" s="260"/>
      <c r="AZ285" s="260"/>
      <c r="BA285" s="260"/>
      <c r="BB285" s="260"/>
      <c r="BC285" s="260"/>
      <c r="BD285" s="260"/>
      <c r="BE285" s="260"/>
      <c r="BF285" s="260"/>
      <c r="BG285" s="210"/>
      <c r="BH285" s="210"/>
      <c r="BI285" s="210"/>
    </row>
    <row r="286" spans="1:61" x14ac:dyDescent="0.25">
      <c r="A286" s="171" t="s">
        <v>91</v>
      </c>
      <c r="B286" s="164"/>
      <c r="C286" s="299" t="s">
        <v>628</v>
      </c>
      <c r="D286" s="166"/>
      <c r="E286" s="168"/>
      <c r="F286" s="167"/>
      <c r="G286" s="168"/>
      <c r="AO286" s="260"/>
      <c r="AP286" s="260"/>
      <c r="AQ286" s="260"/>
      <c r="AR286" s="260"/>
      <c r="AS286" s="260"/>
      <c r="AT286" s="260"/>
      <c r="AU286" s="260"/>
      <c r="AV286" s="260"/>
      <c r="AW286" s="260"/>
      <c r="AX286" s="260"/>
      <c r="AY286" s="260"/>
      <c r="AZ286" s="260"/>
      <c r="BA286" s="260"/>
      <c r="BB286" s="260"/>
      <c r="BC286" s="260"/>
      <c r="BD286" s="260"/>
      <c r="BE286" s="260"/>
      <c r="BF286" s="260"/>
      <c r="BG286" s="210"/>
      <c r="BH286" s="210"/>
      <c r="BI286" s="210"/>
    </row>
    <row r="287" spans="1:61" x14ac:dyDescent="0.25">
      <c r="A287" s="171" t="s">
        <v>91</v>
      </c>
      <c r="B287" s="164"/>
      <c r="C287" s="299" t="s">
        <v>628</v>
      </c>
      <c r="D287" s="166"/>
      <c r="E287" s="168"/>
      <c r="F287" s="167"/>
      <c r="G287" s="168"/>
      <c r="AO287" s="260"/>
      <c r="AP287" s="260"/>
      <c r="AQ287" s="260"/>
      <c r="AR287" s="260"/>
      <c r="AS287" s="260"/>
      <c r="AT287" s="260"/>
      <c r="AU287" s="260"/>
      <c r="AV287" s="260"/>
      <c r="AW287" s="260"/>
      <c r="AX287" s="260"/>
      <c r="AY287" s="260"/>
      <c r="AZ287" s="260"/>
      <c r="BA287" s="260"/>
      <c r="BB287" s="260"/>
      <c r="BC287" s="260"/>
      <c r="BD287" s="260"/>
      <c r="BE287" s="260"/>
      <c r="BF287" s="260"/>
      <c r="BG287" s="210"/>
      <c r="BH287" s="210"/>
      <c r="BI287" s="210"/>
    </row>
    <row r="288" spans="1:61" x14ac:dyDescent="0.25">
      <c r="A288" s="171" t="s">
        <v>91</v>
      </c>
      <c r="B288" s="164"/>
      <c r="C288" s="299" t="s">
        <v>628</v>
      </c>
      <c r="D288" s="166"/>
      <c r="E288" s="168"/>
      <c r="F288" s="167"/>
      <c r="G288" s="168"/>
      <c r="AO288" s="260"/>
      <c r="AP288" s="260"/>
      <c r="AQ288" s="260"/>
      <c r="AR288" s="260"/>
      <c r="AS288" s="260"/>
      <c r="AT288" s="260"/>
      <c r="AU288" s="260"/>
      <c r="AV288" s="260"/>
      <c r="AW288" s="260"/>
      <c r="AX288" s="260"/>
      <c r="AY288" s="260"/>
      <c r="AZ288" s="260"/>
      <c r="BA288" s="260"/>
      <c r="BB288" s="260"/>
      <c r="BC288" s="260"/>
      <c r="BD288" s="260"/>
      <c r="BE288" s="260"/>
      <c r="BF288" s="260"/>
      <c r="BG288" s="210"/>
      <c r="BH288" s="210"/>
      <c r="BI288" s="210"/>
    </row>
    <row r="289" spans="1:61" x14ac:dyDescent="0.25">
      <c r="A289" s="171" t="s">
        <v>91</v>
      </c>
      <c r="B289" s="164"/>
      <c r="C289" s="299" t="s">
        <v>628</v>
      </c>
      <c r="D289" s="166"/>
      <c r="E289" s="168"/>
      <c r="F289" s="167"/>
      <c r="G289" s="168"/>
      <c r="AO289" s="260"/>
      <c r="AP289" s="260"/>
      <c r="AQ289" s="260"/>
      <c r="AR289" s="260"/>
      <c r="AS289" s="260"/>
      <c r="AT289" s="260"/>
      <c r="AU289" s="260"/>
      <c r="AV289" s="260"/>
      <c r="AW289" s="260"/>
      <c r="AX289" s="260"/>
      <c r="AY289" s="260"/>
      <c r="AZ289" s="260"/>
      <c r="BA289" s="260"/>
      <c r="BB289" s="260"/>
      <c r="BC289" s="260"/>
      <c r="BD289" s="260"/>
      <c r="BE289" s="260"/>
      <c r="BF289" s="260"/>
      <c r="BG289" s="210"/>
      <c r="BH289" s="210"/>
      <c r="BI289" s="210"/>
    </row>
    <row r="290" spans="1:61" x14ac:dyDescent="0.25">
      <c r="A290" s="171" t="s">
        <v>91</v>
      </c>
      <c r="B290" s="164"/>
      <c r="C290" s="299" t="s">
        <v>628</v>
      </c>
      <c r="D290" s="166"/>
      <c r="E290" s="168"/>
      <c r="F290" s="167"/>
      <c r="G290" s="168"/>
      <c r="AO290" s="260"/>
      <c r="AP290" s="260"/>
      <c r="AQ290" s="260"/>
      <c r="AR290" s="260"/>
      <c r="AS290" s="260"/>
      <c r="AT290" s="260"/>
      <c r="AU290" s="260"/>
      <c r="AV290" s="260"/>
      <c r="AW290" s="260"/>
      <c r="AX290" s="260"/>
      <c r="AY290" s="260"/>
      <c r="AZ290" s="260"/>
      <c r="BA290" s="260"/>
      <c r="BB290" s="260"/>
      <c r="BC290" s="260"/>
      <c r="BD290" s="260"/>
      <c r="BE290" s="260"/>
      <c r="BF290" s="260"/>
      <c r="BG290" s="210"/>
      <c r="BH290" s="210"/>
      <c r="BI290" s="210"/>
    </row>
    <row r="291" spans="1:61" x14ac:dyDescent="0.25">
      <c r="A291" s="171" t="s">
        <v>91</v>
      </c>
      <c r="B291" s="164"/>
      <c r="C291" s="299" t="s">
        <v>628</v>
      </c>
      <c r="D291" s="166"/>
      <c r="E291" s="168"/>
      <c r="F291" s="167"/>
      <c r="G291" s="168"/>
      <c r="AO291" s="260"/>
      <c r="AP291" s="260"/>
      <c r="AQ291" s="260"/>
      <c r="AR291" s="260"/>
      <c r="AS291" s="260"/>
      <c r="AT291" s="260"/>
      <c r="AU291" s="260"/>
      <c r="AV291" s="260"/>
      <c r="AW291" s="260"/>
      <c r="AX291" s="260"/>
      <c r="AY291" s="260"/>
      <c r="AZ291" s="260"/>
      <c r="BA291" s="260"/>
      <c r="BB291" s="260"/>
      <c r="BC291" s="260"/>
      <c r="BD291" s="260"/>
      <c r="BE291" s="260"/>
      <c r="BF291" s="260"/>
      <c r="BG291" s="210"/>
      <c r="BH291" s="210"/>
      <c r="BI291" s="210"/>
    </row>
    <row r="292" spans="1:61" x14ac:dyDescent="0.25">
      <c r="A292" s="171" t="s">
        <v>91</v>
      </c>
      <c r="B292" s="164"/>
      <c r="C292" s="299" t="s">
        <v>628</v>
      </c>
      <c r="D292" s="166"/>
      <c r="E292" s="168"/>
      <c r="F292" s="167"/>
      <c r="G292" s="168"/>
      <c r="AO292" s="260"/>
      <c r="AP292" s="260"/>
      <c r="AQ292" s="260"/>
      <c r="AR292" s="260"/>
      <c r="AS292" s="260"/>
      <c r="AT292" s="260"/>
      <c r="AU292" s="260"/>
      <c r="AV292" s="260"/>
      <c r="AW292" s="260"/>
      <c r="AX292" s="260"/>
      <c r="AY292" s="260"/>
      <c r="AZ292" s="260"/>
      <c r="BA292" s="260"/>
      <c r="BB292" s="260"/>
      <c r="BC292" s="260"/>
      <c r="BD292" s="260"/>
      <c r="BE292" s="260"/>
      <c r="BF292" s="260"/>
      <c r="BG292" s="210"/>
      <c r="BH292" s="210"/>
      <c r="BI292" s="210"/>
    </row>
    <row r="293" spans="1:61" x14ac:dyDescent="0.25">
      <c r="A293" s="171" t="s">
        <v>91</v>
      </c>
      <c r="B293" s="164"/>
      <c r="C293" s="299" t="s">
        <v>628</v>
      </c>
      <c r="D293" s="166"/>
      <c r="E293" s="168"/>
      <c r="F293" s="167"/>
      <c r="G293" s="168"/>
      <c r="AO293" s="260"/>
      <c r="AP293" s="260"/>
      <c r="AQ293" s="260"/>
      <c r="AR293" s="260"/>
      <c r="AS293" s="260"/>
      <c r="AT293" s="260"/>
      <c r="AU293" s="260"/>
      <c r="AV293" s="260"/>
      <c r="AW293" s="260"/>
      <c r="AX293" s="260"/>
      <c r="AY293" s="260"/>
      <c r="AZ293" s="260"/>
      <c r="BA293" s="260"/>
      <c r="BB293" s="260"/>
      <c r="BC293" s="260"/>
      <c r="BD293" s="260"/>
      <c r="BE293" s="260"/>
      <c r="BF293" s="260"/>
      <c r="BG293" s="210"/>
      <c r="BH293" s="210"/>
      <c r="BI293" s="210"/>
    </row>
    <row r="294" spans="1:61" x14ac:dyDescent="0.25">
      <c r="A294" s="171" t="s">
        <v>91</v>
      </c>
      <c r="B294" s="164"/>
      <c r="C294" s="299" t="s">
        <v>628</v>
      </c>
      <c r="D294" s="166"/>
      <c r="E294" s="168"/>
      <c r="F294" s="167"/>
      <c r="G294" s="168"/>
      <c r="AO294" s="260"/>
      <c r="AP294" s="260"/>
      <c r="AQ294" s="260"/>
      <c r="AR294" s="260"/>
      <c r="AS294" s="260"/>
      <c r="AT294" s="260"/>
      <c r="AU294" s="260"/>
      <c r="AV294" s="260"/>
      <c r="AW294" s="260"/>
      <c r="AX294" s="260"/>
      <c r="AY294" s="260"/>
      <c r="AZ294" s="260"/>
      <c r="BA294" s="260"/>
      <c r="BB294" s="260"/>
      <c r="BC294" s="260"/>
      <c r="BD294" s="260"/>
      <c r="BE294" s="260"/>
      <c r="BF294" s="260"/>
      <c r="BG294" s="210"/>
      <c r="BH294" s="210"/>
      <c r="BI294" s="210"/>
    </row>
    <row r="295" spans="1:61" x14ac:dyDescent="0.25">
      <c r="A295" s="171" t="s">
        <v>91</v>
      </c>
      <c r="B295" s="164"/>
      <c r="C295" s="299" t="s">
        <v>628</v>
      </c>
      <c r="D295" s="166"/>
      <c r="E295" s="168"/>
      <c r="F295" s="167"/>
      <c r="G295" s="168"/>
      <c r="AO295" s="260"/>
      <c r="AP295" s="260"/>
      <c r="AQ295" s="260"/>
      <c r="AR295" s="260"/>
      <c r="AS295" s="260"/>
      <c r="AT295" s="260"/>
      <c r="AU295" s="260"/>
      <c r="AV295" s="260"/>
      <c r="AW295" s="260"/>
      <c r="AX295" s="260"/>
      <c r="AY295" s="260"/>
      <c r="AZ295" s="260"/>
      <c r="BA295" s="260"/>
      <c r="BB295" s="260"/>
      <c r="BC295" s="260"/>
      <c r="BD295" s="260"/>
      <c r="BE295" s="260"/>
      <c r="BF295" s="260"/>
      <c r="BG295" s="210"/>
      <c r="BH295" s="210"/>
      <c r="BI295" s="210"/>
    </row>
    <row r="296" spans="1:61" x14ac:dyDescent="0.25">
      <c r="A296" s="171" t="s">
        <v>91</v>
      </c>
      <c r="B296" s="164"/>
      <c r="C296" s="299" t="s">
        <v>628</v>
      </c>
      <c r="D296" s="166"/>
      <c r="E296" s="168"/>
      <c r="F296" s="167"/>
      <c r="G296" s="168"/>
      <c r="AO296" s="260"/>
      <c r="AP296" s="260"/>
      <c r="AQ296" s="260"/>
      <c r="AR296" s="260"/>
      <c r="AS296" s="260"/>
      <c r="AT296" s="260"/>
      <c r="AU296" s="260"/>
      <c r="AV296" s="260"/>
      <c r="AW296" s="260"/>
      <c r="AX296" s="260"/>
      <c r="AY296" s="260"/>
      <c r="AZ296" s="260"/>
      <c r="BA296" s="260"/>
      <c r="BB296" s="260"/>
      <c r="BC296" s="260"/>
      <c r="BD296" s="260"/>
      <c r="BE296" s="260"/>
      <c r="BF296" s="260"/>
      <c r="BG296" s="210"/>
      <c r="BH296" s="210"/>
      <c r="BI296" s="210"/>
    </row>
    <row r="297" spans="1:61" x14ac:dyDescent="0.25">
      <c r="A297" s="171" t="s">
        <v>91</v>
      </c>
      <c r="B297" s="164"/>
      <c r="C297" s="299" t="s">
        <v>628</v>
      </c>
      <c r="D297" s="166"/>
      <c r="E297" s="168"/>
      <c r="F297" s="167"/>
      <c r="G297" s="168"/>
      <c r="AO297" s="260"/>
      <c r="AP297" s="260"/>
      <c r="AQ297" s="260"/>
      <c r="AR297" s="260"/>
      <c r="AS297" s="260"/>
      <c r="AT297" s="260"/>
      <c r="AU297" s="260"/>
      <c r="AV297" s="260"/>
      <c r="AW297" s="260"/>
      <c r="AX297" s="260"/>
      <c r="AY297" s="260"/>
      <c r="AZ297" s="260"/>
      <c r="BA297" s="260"/>
      <c r="BB297" s="260"/>
      <c r="BC297" s="260"/>
      <c r="BD297" s="260"/>
      <c r="BE297" s="260"/>
      <c r="BF297" s="260"/>
      <c r="BG297" s="210"/>
      <c r="BH297" s="210"/>
      <c r="BI297" s="210"/>
    </row>
    <row r="298" spans="1:61" x14ac:dyDescent="0.25">
      <c r="A298" s="171" t="s">
        <v>91</v>
      </c>
      <c r="B298" s="164"/>
      <c r="C298" s="299" t="s">
        <v>628</v>
      </c>
      <c r="D298" s="166"/>
      <c r="E298" s="168"/>
      <c r="F298" s="167"/>
      <c r="G298" s="168"/>
      <c r="AO298" s="260"/>
      <c r="AP298" s="260"/>
      <c r="AQ298" s="260"/>
      <c r="AR298" s="260"/>
      <c r="AS298" s="260"/>
      <c r="AT298" s="260"/>
      <c r="AU298" s="260"/>
      <c r="AV298" s="260"/>
      <c r="AW298" s="260"/>
      <c r="AX298" s="260"/>
      <c r="AY298" s="260"/>
      <c r="AZ298" s="260"/>
      <c r="BA298" s="260"/>
      <c r="BB298" s="260"/>
      <c r="BC298" s="260"/>
      <c r="BD298" s="260"/>
      <c r="BE298" s="260"/>
      <c r="BF298" s="260"/>
      <c r="BG298" s="210"/>
      <c r="BH298" s="210"/>
      <c r="BI298" s="210"/>
    </row>
    <row r="299" spans="1:61" x14ac:dyDescent="0.25">
      <c r="A299" s="171" t="s">
        <v>91</v>
      </c>
      <c r="B299" s="164"/>
      <c r="C299" s="299" t="s">
        <v>628</v>
      </c>
      <c r="D299" s="166"/>
      <c r="E299" s="168"/>
      <c r="F299" s="167"/>
      <c r="G299" s="168"/>
      <c r="AO299" s="260"/>
      <c r="AP299" s="260"/>
      <c r="AQ299" s="260"/>
      <c r="AR299" s="260"/>
      <c r="AS299" s="260"/>
      <c r="AT299" s="260"/>
      <c r="AU299" s="260"/>
      <c r="AV299" s="260"/>
      <c r="AW299" s="260"/>
      <c r="AX299" s="260"/>
      <c r="AY299" s="260"/>
      <c r="AZ299" s="260"/>
      <c r="BA299" s="260"/>
      <c r="BB299" s="260"/>
      <c r="BC299" s="260"/>
      <c r="BD299" s="260"/>
      <c r="BE299" s="260"/>
      <c r="BF299" s="260"/>
      <c r="BG299" s="210"/>
      <c r="BH299" s="210"/>
      <c r="BI299" s="210"/>
    </row>
    <row r="300" spans="1:61" x14ac:dyDescent="0.25">
      <c r="A300" s="171" t="s">
        <v>91</v>
      </c>
      <c r="B300" s="164"/>
      <c r="C300" s="299" t="s">
        <v>628</v>
      </c>
      <c r="D300" s="166"/>
      <c r="E300" s="168"/>
      <c r="F300" s="167"/>
      <c r="G300" s="168"/>
      <c r="AO300" s="260"/>
      <c r="AP300" s="260"/>
      <c r="AQ300" s="260"/>
      <c r="AR300" s="260"/>
      <c r="AS300" s="260"/>
      <c r="AT300" s="260"/>
      <c r="AU300" s="260"/>
      <c r="AV300" s="260"/>
      <c r="AW300" s="260"/>
      <c r="AX300" s="260"/>
      <c r="AY300" s="260"/>
      <c r="AZ300" s="260"/>
      <c r="BA300" s="260"/>
      <c r="BB300" s="260"/>
      <c r="BC300" s="260"/>
      <c r="BD300" s="260"/>
      <c r="BE300" s="260"/>
      <c r="BF300" s="260"/>
      <c r="BG300" s="210"/>
      <c r="BH300" s="210"/>
      <c r="BI300" s="210"/>
    </row>
    <row r="301" spans="1:61" x14ac:dyDescent="0.25">
      <c r="A301" s="171" t="s">
        <v>91</v>
      </c>
      <c r="B301" s="164"/>
      <c r="C301" s="299" t="s">
        <v>628</v>
      </c>
      <c r="D301" s="166"/>
      <c r="E301" s="168"/>
      <c r="F301" s="167"/>
      <c r="G301" s="168"/>
      <c r="AO301" s="260"/>
      <c r="AP301" s="260"/>
      <c r="AQ301" s="260"/>
      <c r="AR301" s="260"/>
      <c r="AS301" s="260"/>
      <c r="AT301" s="260"/>
      <c r="AU301" s="260"/>
      <c r="AV301" s="260"/>
      <c r="AW301" s="260"/>
      <c r="AX301" s="260"/>
      <c r="AY301" s="260"/>
      <c r="AZ301" s="260"/>
      <c r="BA301" s="260"/>
      <c r="BB301" s="260"/>
      <c r="BC301" s="260"/>
      <c r="BD301" s="260"/>
      <c r="BE301" s="260"/>
      <c r="BF301" s="260"/>
      <c r="BG301" s="210"/>
      <c r="BH301" s="210"/>
      <c r="BI301" s="210"/>
    </row>
    <row r="302" spans="1:61" x14ac:dyDescent="0.25">
      <c r="A302" s="171" t="s">
        <v>91</v>
      </c>
      <c r="B302" s="164"/>
      <c r="C302" s="299" t="s">
        <v>628</v>
      </c>
      <c r="D302" s="166"/>
      <c r="E302" s="168"/>
      <c r="F302" s="167"/>
      <c r="G302" s="168"/>
      <c r="AO302" s="260"/>
      <c r="AP302" s="260"/>
      <c r="AQ302" s="260"/>
      <c r="AR302" s="260"/>
      <c r="AS302" s="260"/>
      <c r="AT302" s="260"/>
      <c r="AU302" s="260"/>
      <c r="AV302" s="260"/>
      <c r="AW302" s="260"/>
      <c r="AX302" s="260"/>
      <c r="AY302" s="260"/>
      <c r="AZ302" s="260"/>
      <c r="BA302" s="260"/>
      <c r="BB302" s="260"/>
      <c r="BC302" s="260"/>
      <c r="BD302" s="260"/>
      <c r="BE302" s="260"/>
      <c r="BF302" s="260"/>
      <c r="BG302" s="210"/>
      <c r="BH302" s="210"/>
      <c r="BI302" s="210"/>
    </row>
    <row r="303" spans="1:61" x14ac:dyDescent="0.25">
      <c r="A303" s="171" t="s">
        <v>91</v>
      </c>
      <c r="B303" s="164"/>
      <c r="C303" s="299" t="s">
        <v>628</v>
      </c>
      <c r="D303" s="166"/>
      <c r="E303" s="168"/>
      <c r="F303" s="167"/>
      <c r="G303" s="168"/>
      <c r="AO303" s="260"/>
      <c r="AP303" s="260"/>
      <c r="AQ303" s="260"/>
      <c r="AR303" s="260"/>
      <c r="AS303" s="260"/>
      <c r="AT303" s="260"/>
      <c r="AU303" s="260"/>
      <c r="AV303" s="260"/>
      <c r="AW303" s="260"/>
      <c r="AX303" s="260"/>
      <c r="AY303" s="260"/>
      <c r="AZ303" s="260"/>
      <c r="BA303" s="260"/>
      <c r="BB303" s="260"/>
      <c r="BC303" s="260"/>
      <c r="BD303" s="260"/>
      <c r="BE303" s="260"/>
      <c r="BF303" s="260"/>
      <c r="BG303" s="210"/>
      <c r="BH303" s="210"/>
      <c r="BI303" s="210"/>
    </row>
    <row r="304" spans="1:61" x14ac:dyDescent="0.25">
      <c r="A304" s="171" t="s">
        <v>91</v>
      </c>
      <c r="B304" s="164"/>
      <c r="C304" s="299" t="s">
        <v>628</v>
      </c>
      <c r="D304" s="166"/>
      <c r="E304" s="168"/>
      <c r="F304" s="167"/>
      <c r="G304" s="168"/>
      <c r="AO304" s="260"/>
      <c r="AP304" s="260"/>
      <c r="AQ304" s="260"/>
      <c r="AR304" s="260"/>
      <c r="AS304" s="260"/>
      <c r="AT304" s="260"/>
      <c r="AU304" s="260"/>
      <c r="AV304" s="260"/>
      <c r="AW304" s="260"/>
      <c r="AX304" s="260"/>
      <c r="AY304" s="260"/>
      <c r="AZ304" s="260"/>
      <c r="BA304" s="260"/>
      <c r="BB304" s="260"/>
      <c r="BC304" s="260"/>
      <c r="BD304" s="260"/>
      <c r="BE304" s="260"/>
      <c r="BF304" s="260"/>
      <c r="BG304" s="210"/>
      <c r="BH304" s="210"/>
      <c r="BI304" s="210"/>
    </row>
    <row r="305" spans="1:61" x14ac:dyDescent="0.25">
      <c r="A305" s="171" t="s">
        <v>91</v>
      </c>
      <c r="B305" s="164"/>
      <c r="C305" s="299" t="s">
        <v>628</v>
      </c>
      <c r="D305" s="166"/>
      <c r="E305" s="168"/>
      <c r="F305" s="167"/>
      <c r="G305" s="168"/>
      <c r="AO305" s="260"/>
      <c r="AP305" s="260"/>
      <c r="AQ305" s="260"/>
      <c r="AR305" s="260"/>
      <c r="AS305" s="260"/>
      <c r="AT305" s="260"/>
      <c r="AU305" s="260"/>
      <c r="AV305" s="260"/>
      <c r="AW305" s="260"/>
      <c r="AX305" s="260"/>
      <c r="AY305" s="260"/>
      <c r="AZ305" s="260"/>
      <c r="BA305" s="260"/>
      <c r="BB305" s="260"/>
      <c r="BC305" s="260"/>
      <c r="BD305" s="260"/>
      <c r="BE305" s="260"/>
      <c r="BF305" s="260"/>
      <c r="BG305" s="210"/>
      <c r="BH305" s="210"/>
      <c r="BI305" s="210"/>
    </row>
    <row r="306" spans="1:61" x14ac:dyDescent="0.25">
      <c r="A306" s="171" t="s">
        <v>91</v>
      </c>
      <c r="B306" s="164"/>
      <c r="C306" s="299" t="s">
        <v>628</v>
      </c>
      <c r="D306" s="166"/>
      <c r="E306" s="168"/>
      <c r="F306" s="167"/>
      <c r="G306" s="168"/>
      <c r="AO306" s="260"/>
      <c r="AP306" s="260"/>
      <c r="AQ306" s="260"/>
      <c r="AR306" s="260"/>
      <c r="AS306" s="260"/>
      <c r="AT306" s="260"/>
      <c r="AU306" s="260"/>
      <c r="AV306" s="260"/>
      <c r="AW306" s="260"/>
      <c r="AX306" s="260"/>
      <c r="AY306" s="260"/>
      <c r="AZ306" s="260"/>
      <c r="BA306" s="260"/>
      <c r="BB306" s="260"/>
      <c r="BC306" s="260"/>
      <c r="BD306" s="260"/>
      <c r="BE306" s="260"/>
      <c r="BF306" s="260"/>
      <c r="BG306" s="210"/>
      <c r="BH306" s="210"/>
      <c r="BI306" s="210"/>
    </row>
    <row r="307" spans="1:61" x14ac:dyDescent="0.25">
      <c r="A307" s="171" t="s">
        <v>91</v>
      </c>
      <c r="B307" s="164"/>
      <c r="C307" s="299" t="s">
        <v>628</v>
      </c>
      <c r="D307" s="166"/>
      <c r="E307" s="168"/>
      <c r="F307" s="167"/>
      <c r="G307" s="168"/>
      <c r="AO307" s="260"/>
      <c r="AP307" s="260"/>
      <c r="AQ307" s="260"/>
      <c r="AR307" s="260"/>
      <c r="AS307" s="260"/>
      <c r="AT307" s="260"/>
      <c r="AU307" s="260"/>
      <c r="AV307" s="260"/>
      <c r="AW307" s="260"/>
      <c r="AX307" s="260"/>
      <c r="AY307" s="260"/>
      <c r="AZ307" s="260"/>
      <c r="BA307" s="260"/>
      <c r="BB307" s="260"/>
      <c r="BC307" s="260"/>
      <c r="BD307" s="260"/>
      <c r="BE307" s="260"/>
      <c r="BF307" s="260"/>
      <c r="BG307" s="210"/>
      <c r="BH307" s="210"/>
      <c r="BI307" s="210"/>
    </row>
    <row r="308" spans="1:61" x14ac:dyDescent="0.25">
      <c r="A308" s="171" t="s">
        <v>91</v>
      </c>
      <c r="B308" s="164"/>
      <c r="C308" s="299" t="s">
        <v>628</v>
      </c>
      <c r="D308" s="166"/>
      <c r="E308" s="168"/>
      <c r="F308" s="167"/>
      <c r="G308" s="168"/>
      <c r="AO308" s="260"/>
      <c r="AP308" s="260"/>
      <c r="AQ308" s="260"/>
      <c r="AR308" s="260"/>
      <c r="AS308" s="260"/>
      <c r="AT308" s="260"/>
      <c r="AU308" s="260"/>
      <c r="AV308" s="260"/>
      <c r="AW308" s="260"/>
      <c r="AX308" s="260"/>
      <c r="AY308" s="260"/>
      <c r="AZ308" s="260"/>
      <c r="BA308" s="260"/>
      <c r="BB308" s="260"/>
      <c r="BC308" s="260"/>
      <c r="BD308" s="260"/>
      <c r="BE308" s="260"/>
      <c r="BF308" s="260"/>
      <c r="BG308" s="210"/>
      <c r="BH308" s="210"/>
      <c r="BI308" s="210"/>
    </row>
    <row r="309" spans="1:61" x14ac:dyDescent="0.25">
      <c r="A309" s="171" t="s">
        <v>91</v>
      </c>
      <c r="B309" s="164"/>
      <c r="C309" s="299" t="s">
        <v>628</v>
      </c>
      <c r="D309" s="166"/>
      <c r="E309" s="168"/>
      <c r="F309" s="167"/>
      <c r="G309" s="168"/>
      <c r="AO309" s="260"/>
      <c r="AP309" s="260"/>
      <c r="AQ309" s="260"/>
      <c r="AR309" s="260"/>
      <c r="AS309" s="260"/>
      <c r="AT309" s="260"/>
      <c r="AU309" s="260"/>
      <c r="AV309" s="260"/>
      <c r="AW309" s="260"/>
      <c r="AX309" s="260"/>
      <c r="AY309" s="260"/>
      <c r="AZ309" s="260"/>
      <c r="BA309" s="260"/>
      <c r="BB309" s="260"/>
      <c r="BC309" s="260"/>
      <c r="BD309" s="260"/>
      <c r="BE309" s="260"/>
      <c r="BF309" s="260"/>
      <c r="BG309" s="210"/>
      <c r="BH309" s="210"/>
      <c r="BI309" s="210"/>
    </row>
    <row r="310" spans="1:61" x14ac:dyDescent="0.25">
      <c r="A310" s="171" t="s">
        <v>91</v>
      </c>
      <c r="B310" s="164"/>
      <c r="C310" s="299" t="s">
        <v>628</v>
      </c>
      <c r="D310" s="166"/>
      <c r="E310" s="168"/>
      <c r="F310" s="167"/>
      <c r="G310" s="168"/>
      <c r="AO310" s="260"/>
      <c r="AP310" s="260"/>
      <c r="AQ310" s="260"/>
      <c r="AR310" s="260"/>
      <c r="AS310" s="260"/>
      <c r="AT310" s="260"/>
      <c r="AU310" s="260"/>
      <c r="AV310" s="260"/>
      <c r="AW310" s="260"/>
      <c r="AX310" s="260"/>
      <c r="AY310" s="260"/>
      <c r="AZ310" s="260"/>
      <c r="BA310" s="260"/>
      <c r="BB310" s="260"/>
      <c r="BC310" s="260"/>
      <c r="BD310" s="260"/>
      <c r="BE310" s="260"/>
      <c r="BF310" s="260"/>
      <c r="BG310" s="210"/>
      <c r="BH310" s="210"/>
      <c r="BI310" s="210"/>
    </row>
    <row r="311" spans="1:61" x14ac:dyDescent="0.25">
      <c r="A311" s="171" t="s">
        <v>91</v>
      </c>
      <c r="B311" s="164"/>
      <c r="C311" s="299" t="s">
        <v>628</v>
      </c>
      <c r="D311" s="166"/>
      <c r="E311" s="168"/>
      <c r="F311" s="167"/>
      <c r="G311" s="168"/>
      <c r="AO311" s="260"/>
      <c r="AP311" s="260"/>
      <c r="AQ311" s="260"/>
      <c r="AR311" s="260"/>
      <c r="AS311" s="260"/>
      <c r="AT311" s="260"/>
      <c r="AU311" s="260"/>
      <c r="AV311" s="260"/>
      <c r="AW311" s="260"/>
      <c r="AX311" s="260"/>
      <c r="AY311" s="260"/>
      <c r="AZ311" s="260"/>
      <c r="BA311" s="260"/>
      <c r="BB311" s="260"/>
      <c r="BC311" s="260"/>
      <c r="BD311" s="260"/>
      <c r="BE311" s="260"/>
      <c r="BF311" s="260"/>
      <c r="BG311" s="210"/>
      <c r="BH311" s="210"/>
      <c r="BI311" s="210"/>
    </row>
    <row r="312" spans="1:61" x14ac:dyDescent="0.25">
      <c r="A312" s="171" t="s">
        <v>91</v>
      </c>
      <c r="B312" s="164"/>
      <c r="C312" s="299" t="s">
        <v>628</v>
      </c>
      <c r="D312" s="166"/>
      <c r="E312" s="168"/>
      <c r="F312" s="167"/>
      <c r="G312" s="168"/>
      <c r="AO312" s="260"/>
      <c r="AP312" s="260"/>
      <c r="AQ312" s="260"/>
      <c r="AR312" s="260"/>
      <c r="AS312" s="260"/>
      <c r="AT312" s="260"/>
      <c r="AU312" s="260"/>
      <c r="AV312" s="260"/>
      <c r="AW312" s="260"/>
      <c r="AX312" s="260"/>
      <c r="AY312" s="260"/>
      <c r="AZ312" s="260"/>
      <c r="BA312" s="260"/>
      <c r="BB312" s="260"/>
      <c r="BC312" s="260"/>
      <c r="BD312" s="260"/>
      <c r="BE312" s="260"/>
      <c r="BF312" s="260"/>
      <c r="BG312" s="210"/>
      <c r="BH312" s="210"/>
      <c r="BI312" s="210"/>
    </row>
    <row r="313" spans="1:61" x14ac:dyDescent="0.25">
      <c r="A313" s="171" t="s">
        <v>91</v>
      </c>
      <c r="B313" s="164"/>
      <c r="C313" s="299" t="s">
        <v>628</v>
      </c>
      <c r="D313" s="166"/>
      <c r="E313" s="168"/>
      <c r="F313" s="167"/>
      <c r="G313" s="168"/>
      <c r="AO313" s="260"/>
      <c r="AP313" s="260"/>
      <c r="AQ313" s="260"/>
      <c r="AR313" s="260"/>
      <c r="AS313" s="260"/>
      <c r="AT313" s="260"/>
      <c r="AU313" s="260"/>
      <c r="AV313" s="260"/>
      <c r="AW313" s="260"/>
      <c r="AX313" s="260"/>
      <c r="AY313" s="260"/>
      <c r="AZ313" s="260"/>
      <c r="BA313" s="260"/>
      <c r="BB313" s="260"/>
      <c r="BC313" s="260"/>
      <c r="BD313" s="260"/>
      <c r="BE313" s="260"/>
      <c r="BF313" s="260"/>
      <c r="BG313" s="210"/>
      <c r="BH313" s="210"/>
      <c r="BI313" s="210"/>
    </row>
    <row r="314" spans="1:61" x14ac:dyDescent="0.25">
      <c r="A314" s="171" t="s">
        <v>91</v>
      </c>
      <c r="B314" s="164"/>
      <c r="C314" s="299" t="s">
        <v>628</v>
      </c>
      <c r="D314" s="166"/>
      <c r="E314" s="168"/>
      <c r="F314" s="167"/>
      <c r="G314" s="168"/>
      <c r="AO314" s="260"/>
      <c r="AP314" s="260"/>
      <c r="AQ314" s="260"/>
      <c r="AR314" s="260"/>
      <c r="AS314" s="260"/>
      <c r="AT314" s="260"/>
      <c r="AU314" s="260"/>
      <c r="AV314" s="260"/>
      <c r="AW314" s="260"/>
      <c r="AX314" s="260"/>
      <c r="AY314" s="260"/>
      <c r="AZ314" s="260"/>
      <c r="BA314" s="260"/>
      <c r="BB314" s="260"/>
      <c r="BC314" s="260"/>
      <c r="BD314" s="260"/>
      <c r="BE314" s="260"/>
      <c r="BF314" s="260"/>
      <c r="BG314" s="210"/>
      <c r="BH314" s="210"/>
      <c r="BI314" s="210"/>
    </row>
    <row r="315" spans="1:61" x14ac:dyDescent="0.25">
      <c r="A315" s="171" t="s">
        <v>91</v>
      </c>
      <c r="B315" s="164"/>
      <c r="C315" s="299" t="s">
        <v>628</v>
      </c>
      <c r="D315" s="166"/>
      <c r="E315" s="168"/>
      <c r="F315" s="167"/>
      <c r="G315" s="168"/>
      <c r="AO315" s="260"/>
      <c r="AP315" s="260"/>
      <c r="AQ315" s="260"/>
      <c r="AR315" s="260"/>
      <c r="AS315" s="260"/>
      <c r="AT315" s="260"/>
      <c r="AU315" s="260"/>
      <c r="AV315" s="260"/>
      <c r="AW315" s="260"/>
      <c r="AX315" s="260"/>
      <c r="AY315" s="260"/>
      <c r="AZ315" s="260"/>
      <c r="BA315" s="260"/>
      <c r="BB315" s="260"/>
      <c r="BC315" s="260"/>
      <c r="BD315" s="260"/>
      <c r="BE315" s="260"/>
      <c r="BF315" s="260"/>
      <c r="BG315" s="210"/>
      <c r="BH315" s="210"/>
      <c r="BI315" s="210"/>
    </row>
    <row r="316" spans="1:61" x14ac:dyDescent="0.25">
      <c r="A316" s="171" t="s">
        <v>91</v>
      </c>
      <c r="B316" s="164"/>
      <c r="C316" s="299" t="s">
        <v>628</v>
      </c>
      <c r="D316" s="166"/>
      <c r="E316" s="168"/>
      <c r="F316" s="167"/>
      <c r="G316" s="168"/>
      <c r="AO316" s="260"/>
      <c r="AP316" s="260"/>
      <c r="AQ316" s="260"/>
      <c r="AR316" s="260"/>
      <c r="AS316" s="260"/>
      <c r="AT316" s="260"/>
      <c r="AU316" s="260"/>
      <c r="AV316" s="260"/>
      <c r="AW316" s="260"/>
      <c r="AX316" s="260"/>
      <c r="AY316" s="260"/>
      <c r="AZ316" s="260"/>
      <c r="BA316" s="260"/>
      <c r="BB316" s="260"/>
      <c r="BC316" s="260"/>
      <c r="BD316" s="260"/>
      <c r="BE316" s="260"/>
      <c r="BF316" s="260"/>
      <c r="BG316" s="210"/>
      <c r="BH316" s="210"/>
      <c r="BI316" s="210"/>
    </row>
    <row r="317" spans="1:61" x14ac:dyDescent="0.25">
      <c r="A317" s="171" t="s">
        <v>91</v>
      </c>
      <c r="B317" s="164"/>
      <c r="C317" s="299" t="s">
        <v>628</v>
      </c>
      <c r="D317" s="166"/>
      <c r="E317" s="168"/>
      <c r="F317" s="167"/>
      <c r="G317" s="168"/>
      <c r="AO317" s="260"/>
      <c r="AP317" s="260"/>
      <c r="AQ317" s="260"/>
      <c r="AR317" s="260"/>
      <c r="AS317" s="260"/>
      <c r="AT317" s="260"/>
      <c r="AU317" s="260"/>
      <c r="AV317" s="260"/>
      <c r="AW317" s="260"/>
      <c r="AX317" s="260"/>
      <c r="AY317" s="260"/>
      <c r="AZ317" s="260"/>
      <c r="BA317" s="260"/>
      <c r="BB317" s="260"/>
      <c r="BC317" s="260"/>
      <c r="BD317" s="260"/>
      <c r="BE317" s="260"/>
      <c r="BF317" s="260"/>
      <c r="BG317" s="210"/>
      <c r="BH317" s="210"/>
      <c r="BI317" s="210"/>
    </row>
    <row r="318" spans="1:61" x14ac:dyDescent="0.25">
      <c r="A318" s="171" t="s">
        <v>91</v>
      </c>
      <c r="B318" s="164"/>
      <c r="C318" s="299" t="s">
        <v>628</v>
      </c>
      <c r="D318" s="166"/>
      <c r="E318" s="168"/>
      <c r="F318" s="167"/>
      <c r="G318" s="168"/>
      <c r="AO318" s="260"/>
      <c r="AP318" s="260"/>
      <c r="AQ318" s="260"/>
      <c r="AR318" s="260"/>
      <c r="AS318" s="260"/>
      <c r="AT318" s="260"/>
      <c r="AU318" s="260"/>
      <c r="AV318" s="260"/>
      <c r="AW318" s="260"/>
      <c r="AX318" s="260"/>
      <c r="AY318" s="260"/>
      <c r="AZ318" s="260"/>
      <c r="BA318" s="260"/>
      <c r="BB318" s="260"/>
      <c r="BC318" s="260"/>
      <c r="BD318" s="260"/>
      <c r="BE318" s="260"/>
      <c r="BF318" s="260"/>
      <c r="BG318" s="210"/>
      <c r="BH318" s="210"/>
      <c r="BI318" s="210"/>
    </row>
    <row r="319" spans="1:61" x14ac:dyDescent="0.25">
      <c r="A319" s="171" t="s">
        <v>91</v>
      </c>
      <c r="B319" s="164"/>
      <c r="C319" s="299" t="s">
        <v>628</v>
      </c>
      <c r="D319" s="166"/>
      <c r="E319" s="168"/>
      <c r="F319" s="167"/>
      <c r="G319" s="168"/>
      <c r="AO319" s="260"/>
      <c r="AP319" s="260"/>
      <c r="AQ319" s="260"/>
      <c r="AR319" s="260"/>
      <c r="AS319" s="260"/>
      <c r="AT319" s="260"/>
      <c r="AU319" s="260"/>
      <c r="AV319" s="260"/>
      <c r="AW319" s="260"/>
      <c r="AX319" s="260"/>
      <c r="AY319" s="260"/>
      <c r="AZ319" s="260"/>
      <c r="BA319" s="260"/>
      <c r="BB319" s="260"/>
      <c r="BC319" s="260"/>
      <c r="BD319" s="260"/>
      <c r="BE319" s="260"/>
      <c r="BF319" s="260"/>
      <c r="BG319" s="210"/>
      <c r="BH319" s="210"/>
      <c r="BI319" s="210"/>
    </row>
    <row r="320" spans="1:61" x14ac:dyDescent="0.25">
      <c r="A320" s="171" t="s">
        <v>91</v>
      </c>
      <c r="B320" s="164"/>
      <c r="C320" s="299" t="s">
        <v>628</v>
      </c>
      <c r="D320" s="166"/>
      <c r="E320" s="168"/>
      <c r="F320" s="167"/>
      <c r="G320" s="168"/>
      <c r="AO320" s="260"/>
      <c r="AP320" s="260"/>
      <c r="AQ320" s="260"/>
      <c r="AR320" s="260"/>
      <c r="AS320" s="260"/>
      <c r="AT320" s="260"/>
      <c r="AU320" s="260"/>
      <c r="AV320" s="260"/>
      <c r="AW320" s="260"/>
      <c r="AX320" s="260"/>
      <c r="AY320" s="260"/>
      <c r="AZ320" s="260"/>
      <c r="BA320" s="260"/>
      <c r="BB320" s="260"/>
      <c r="BC320" s="260"/>
      <c r="BD320" s="260"/>
      <c r="BE320" s="260"/>
      <c r="BF320" s="260"/>
      <c r="BG320" s="210"/>
      <c r="BH320" s="210"/>
      <c r="BI320" s="210"/>
    </row>
    <row r="321" spans="1:61" x14ac:dyDescent="0.25">
      <c r="A321" s="171" t="s">
        <v>91</v>
      </c>
      <c r="B321" s="164"/>
      <c r="C321" s="299" t="s">
        <v>628</v>
      </c>
      <c r="D321" s="166"/>
      <c r="E321" s="168"/>
      <c r="F321" s="167"/>
      <c r="G321" s="168"/>
      <c r="AO321" s="260"/>
      <c r="AP321" s="260"/>
      <c r="AQ321" s="260"/>
      <c r="AR321" s="260"/>
      <c r="AS321" s="260"/>
      <c r="AT321" s="260"/>
      <c r="AU321" s="260"/>
      <c r="AV321" s="260"/>
      <c r="AW321" s="260"/>
      <c r="AX321" s="260"/>
      <c r="AY321" s="260"/>
      <c r="AZ321" s="260"/>
      <c r="BA321" s="260"/>
      <c r="BB321" s="260"/>
      <c r="BC321" s="260"/>
      <c r="BD321" s="260"/>
      <c r="BE321" s="260"/>
      <c r="BF321" s="260"/>
      <c r="BG321" s="210"/>
      <c r="BH321" s="210"/>
      <c r="BI321" s="210"/>
    </row>
    <row r="322" spans="1:61" x14ac:dyDescent="0.25">
      <c r="A322" s="171" t="s">
        <v>91</v>
      </c>
      <c r="B322" s="164"/>
      <c r="C322" s="299" t="s">
        <v>628</v>
      </c>
      <c r="D322" s="166"/>
      <c r="E322" s="168"/>
      <c r="F322" s="167"/>
      <c r="G322" s="168"/>
      <c r="AO322" s="260"/>
      <c r="AP322" s="260"/>
      <c r="AQ322" s="260"/>
      <c r="AR322" s="260"/>
      <c r="AS322" s="260"/>
      <c r="AT322" s="260"/>
      <c r="AU322" s="260"/>
      <c r="AV322" s="260"/>
      <c r="AW322" s="260"/>
      <c r="AX322" s="260"/>
      <c r="AY322" s="260"/>
      <c r="AZ322" s="260"/>
      <c r="BA322" s="260"/>
      <c r="BB322" s="260"/>
      <c r="BC322" s="260"/>
      <c r="BD322" s="260"/>
      <c r="BE322" s="260"/>
      <c r="BF322" s="260"/>
      <c r="BG322" s="210"/>
      <c r="BH322" s="210"/>
      <c r="BI322" s="210"/>
    </row>
    <row r="323" spans="1:61" x14ac:dyDescent="0.25">
      <c r="A323" s="171" t="s">
        <v>91</v>
      </c>
      <c r="B323" s="164"/>
      <c r="C323" s="299" t="s">
        <v>628</v>
      </c>
      <c r="D323" s="166"/>
      <c r="E323" s="168"/>
      <c r="F323" s="167"/>
      <c r="G323" s="168"/>
      <c r="AO323" s="260"/>
      <c r="AP323" s="260"/>
      <c r="AQ323" s="260"/>
      <c r="AR323" s="260"/>
      <c r="AS323" s="260"/>
      <c r="AT323" s="260"/>
      <c r="AU323" s="260"/>
      <c r="AV323" s="260"/>
      <c r="AW323" s="260"/>
      <c r="AX323" s="260"/>
      <c r="AY323" s="260"/>
      <c r="AZ323" s="260"/>
      <c r="BA323" s="260"/>
      <c r="BB323" s="260"/>
      <c r="BC323" s="260"/>
      <c r="BD323" s="260"/>
      <c r="BE323" s="260"/>
      <c r="BF323" s="260"/>
      <c r="BG323" s="210"/>
      <c r="BH323" s="210"/>
      <c r="BI323" s="210"/>
    </row>
    <row r="324" spans="1:61" x14ac:dyDescent="0.25">
      <c r="A324" s="171" t="s">
        <v>91</v>
      </c>
      <c r="B324" s="164"/>
      <c r="C324" s="299" t="s">
        <v>628</v>
      </c>
      <c r="D324" s="166"/>
      <c r="E324" s="168"/>
      <c r="F324" s="167"/>
      <c r="G324" s="168"/>
      <c r="AO324" s="260"/>
      <c r="AP324" s="260"/>
      <c r="AQ324" s="260"/>
      <c r="AR324" s="260"/>
      <c r="AS324" s="260"/>
      <c r="AT324" s="260"/>
      <c r="AU324" s="260"/>
      <c r="AV324" s="260"/>
      <c r="AW324" s="260"/>
      <c r="AX324" s="260"/>
      <c r="AY324" s="260"/>
      <c r="AZ324" s="260"/>
      <c r="BA324" s="260"/>
      <c r="BB324" s="260"/>
      <c r="BC324" s="260"/>
      <c r="BD324" s="260"/>
      <c r="BE324" s="260"/>
      <c r="BF324" s="260"/>
      <c r="BG324" s="210"/>
      <c r="BH324" s="210"/>
      <c r="BI324" s="210"/>
    </row>
    <row r="325" spans="1:61" x14ac:dyDescent="0.25">
      <c r="A325" s="171" t="s">
        <v>91</v>
      </c>
      <c r="B325" s="164"/>
      <c r="C325" s="299" t="s">
        <v>628</v>
      </c>
      <c r="D325" s="166"/>
      <c r="E325" s="168"/>
      <c r="F325" s="167"/>
      <c r="G325" s="168"/>
      <c r="AO325" s="260"/>
      <c r="AP325" s="260"/>
      <c r="AQ325" s="260"/>
      <c r="AR325" s="260"/>
      <c r="AS325" s="260"/>
      <c r="AT325" s="260"/>
      <c r="AU325" s="260"/>
      <c r="AV325" s="260"/>
      <c r="AW325" s="260"/>
      <c r="AX325" s="260"/>
      <c r="AY325" s="260"/>
      <c r="AZ325" s="260"/>
      <c r="BA325" s="260"/>
      <c r="BB325" s="260"/>
      <c r="BC325" s="260"/>
      <c r="BD325" s="260"/>
      <c r="BE325" s="260"/>
      <c r="BF325" s="260"/>
      <c r="BG325" s="210"/>
      <c r="BH325" s="210"/>
      <c r="BI325" s="210"/>
    </row>
    <row r="326" spans="1:61" x14ac:dyDescent="0.25">
      <c r="A326" s="171" t="s">
        <v>91</v>
      </c>
      <c r="B326" s="164"/>
      <c r="C326" s="299" t="s">
        <v>628</v>
      </c>
      <c r="D326" s="166"/>
      <c r="E326" s="168"/>
      <c r="F326" s="167"/>
      <c r="G326" s="168"/>
      <c r="AO326" s="260"/>
      <c r="AP326" s="260"/>
      <c r="AQ326" s="260"/>
      <c r="AR326" s="260"/>
      <c r="AS326" s="260"/>
      <c r="AT326" s="260"/>
      <c r="AU326" s="260"/>
      <c r="AV326" s="260"/>
      <c r="AW326" s="260"/>
      <c r="AX326" s="260"/>
      <c r="AY326" s="260"/>
      <c r="AZ326" s="260"/>
      <c r="BA326" s="260"/>
      <c r="BB326" s="260"/>
      <c r="BC326" s="260"/>
      <c r="BD326" s="260"/>
      <c r="BE326" s="260"/>
      <c r="BF326" s="260"/>
      <c r="BG326" s="210"/>
      <c r="BH326" s="210"/>
      <c r="BI326" s="210"/>
    </row>
    <row r="327" spans="1:61" x14ac:dyDescent="0.25">
      <c r="A327" s="171" t="s">
        <v>91</v>
      </c>
      <c r="B327" s="164"/>
      <c r="C327" s="299" t="s">
        <v>628</v>
      </c>
      <c r="D327" s="166"/>
      <c r="E327" s="168"/>
      <c r="F327" s="167"/>
      <c r="G327" s="168"/>
      <c r="AO327" s="260"/>
      <c r="AP327" s="260"/>
      <c r="AQ327" s="260"/>
      <c r="AR327" s="260"/>
      <c r="AS327" s="260"/>
      <c r="AT327" s="260"/>
      <c r="AU327" s="260"/>
      <c r="AV327" s="260"/>
      <c r="AW327" s="260"/>
      <c r="AX327" s="260"/>
      <c r="AY327" s="260"/>
      <c r="AZ327" s="260"/>
      <c r="BA327" s="260"/>
      <c r="BB327" s="260"/>
      <c r="BC327" s="260"/>
      <c r="BD327" s="260"/>
      <c r="BE327" s="260"/>
      <c r="BF327" s="260"/>
      <c r="BG327" s="210"/>
      <c r="BH327" s="210"/>
      <c r="BI327" s="210"/>
    </row>
    <row r="328" spans="1:61" x14ac:dyDescent="0.25">
      <c r="A328" s="171" t="s">
        <v>91</v>
      </c>
      <c r="B328" s="164"/>
      <c r="C328" s="299" t="s">
        <v>628</v>
      </c>
      <c r="D328" s="166"/>
      <c r="E328" s="168"/>
      <c r="F328" s="167"/>
      <c r="G328" s="168"/>
      <c r="AO328" s="260"/>
      <c r="AP328" s="260"/>
      <c r="AQ328" s="260"/>
      <c r="AR328" s="260"/>
      <c r="AS328" s="260"/>
      <c r="AT328" s="260"/>
      <c r="AU328" s="260"/>
      <c r="AV328" s="260"/>
      <c r="AW328" s="260"/>
      <c r="AX328" s="260"/>
      <c r="AY328" s="260"/>
      <c r="AZ328" s="260"/>
      <c r="BA328" s="260"/>
      <c r="BB328" s="260"/>
      <c r="BC328" s="260"/>
      <c r="BD328" s="260"/>
      <c r="BE328" s="260"/>
      <c r="BF328" s="260"/>
      <c r="BG328" s="210"/>
      <c r="BH328" s="210"/>
      <c r="BI328" s="210"/>
    </row>
    <row r="329" spans="1:61" x14ac:dyDescent="0.25">
      <c r="A329" s="171" t="s">
        <v>91</v>
      </c>
      <c r="B329" s="164"/>
      <c r="C329" s="299" t="s">
        <v>628</v>
      </c>
      <c r="D329" s="166"/>
      <c r="E329" s="168"/>
      <c r="F329" s="167"/>
      <c r="G329" s="168"/>
      <c r="AO329" s="260"/>
      <c r="AP329" s="260"/>
      <c r="AQ329" s="260"/>
      <c r="AR329" s="260"/>
      <c r="AS329" s="260"/>
      <c r="AT329" s="260"/>
      <c r="AU329" s="260"/>
      <c r="AV329" s="260"/>
      <c r="AW329" s="260"/>
      <c r="AX329" s="260"/>
      <c r="AY329" s="260"/>
      <c r="AZ329" s="260"/>
      <c r="BA329" s="260"/>
      <c r="BB329" s="260"/>
      <c r="BC329" s="260"/>
      <c r="BD329" s="260"/>
      <c r="BE329" s="260"/>
      <c r="BF329" s="260"/>
      <c r="BG329" s="210"/>
      <c r="BH329" s="210"/>
      <c r="BI329" s="210"/>
    </row>
    <row r="330" spans="1:61" x14ac:dyDescent="0.25">
      <c r="A330" s="171" t="s">
        <v>91</v>
      </c>
      <c r="B330" s="164"/>
      <c r="C330" s="299" t="s">
        <v>628</v>
      </c>
      <c r="D330" s="166"/>
      <c r="E330" s="168"/>
      <c r="F330" s="167"/>
      <c r="G330" s="168"/>
      <c r="AO330" s="260"/>
      <c r="AP330" s="260"/>
      <c r="AQ330" s="260"/>
      <c r="AR330" s="260"/>
      <c r="AS330" s="260"/>
      <c r="AT330" s="260"/>
      <c r="AU330" s="260"/>
      <c r="AV330" s="260"/>
      <c r="AW330" s="260"/>
      <c r="AX330" s="260"/>
      <c r="AY330" s="260"/>
      <c r="AZ330" s="260"/>
      <c r="BA330" s="260"/>
      <c r="BB330" s="260"/>
      <c r="BC330" s="260"/>
      <c r="BD330" s="260"/>
      <c r="BE330" s="260"/>
      <c r="BF330" s="260"/>
      <c r="BG330" s="210"/>
      <c r="BH330" s="210"/>
      <c r="BI330" s="210"/>
    </row>
    <row r="331" spans="1:61" x14ac:dyDescent="0.25">
      <c r="A331" s="171" t="s">
        <v>91</v>
      </c>
      <c r="B331" s="164"/>
      <c r="C331" s="299" t="s">
        <v>628</v>
      </c>
      <c r="D331" s="166"/>
      <c r="E331" s="168"/>
      <c r="F331" s="167"/>
      <c r="G331" s="168"/>
      <c r="AO331" s="260"/>
      <c r="AP331" s="260"/>
      <c r="AQ331" s="260"/>
      <c r="AR331" s="260"/>
      <c r="AS331" s="260"/>
      <c r="AT331" s="260"/>
      <c r="AU331" s="260"/>
      <c r="AV331" s="260"/>
      <c r="AW331" s="260"/>
      <c r="AX331" s="260"/>
      <c r="AY331" s="260"/>
      <c r="AZ331" s="260"/>
      <c r="BA331" s="260"/>
      <c r="BB331" s="260"/>
      <c r="BC331" s="260"/>
      <c r="BD331" s="260"/>
      <c r="BE331" s="260"/>
      <c r="BF331" s="260"/>
      <c r="BG331" s="210"/>
      <c r="BH331" s="210"/>
      <c r="BI331" s="210"/>
    </row>
    <row r="332" spans="1:61" x14ac:dyDescent="0.25">
      <c r="A332" s="171" t="s">
        <v>91</v>
      </c>
      <c r="B332" s="164"/>
      <c r="C332" s="299" t="s">
        <v>628</v>
      </c>
      <c r="D332" s="166"/>
      <c r="E332" s="168"/>
      <c r="F332" s="167"/>
      <c r="G332" s="168"/>
      <c r="AO332" s="260"/>
      <c r="AP332" s="260"/>
      <c r="AQ332" s="260"/>
      <c r="AR332" s="260"/>
      <c r="AS332" s="260"/>
      <c r="AT332" s="260"/>
      <c r="AU332" s="260"/>
      <c r="AV332" s="260"/>
      <c r="AW332" s="260"/>
      <c r="AX332" s="260"/>
      <c r="AY332" s="260"/>
      <c r="AZ332" s="260"/>
      <c r="BA332" s="260"/>
      <c r="BB332" s="260"/>
      <c r="BC332" s="260"/>
      <c r="BD332" s="260"/>
      <c r="BE332" s="260"/>
      <c r="BF332" s="260"/>
      <c r="BG332" s="210"/>
      <c r="BH332" s="210"/>
      <c r="BI332" s="210"/>
    </row>
    <row r="333" spans="1:61" x14ac:dyDescent="0.25">
      <c r="A333" s="171" t="s">
        <v>91</v>
      </c>
      <c r="B333" s="164"/>
      <c r="C333" s="299" t="s">
        <v>628</v>
      </c>
      <c r="D333" s="166"/>
      <c r="E333" s="168"/>
      <c r="F333" s="167"/>
      <c r="G333" s="168"/>
      <c r="AO333" s="260"/>
      <c r="AP333" s="260"/>
      <c r="AQ333" s="260"/>
      <c r="AR333" s="260"/>
      <c r="AS333" s="260"/>
      <c r="AT333" s="260"/>
      <c r="AU333" s="260"/>
      <c r="AV333" s="260"/>
      <c r="AW333" s="260"/>
      <c r="AX333" s="260"/>
      <c r="AY333" s="260"/>
      <c r="AZ333" s="260"/>
      <c r="BA333" s="260"/>
      <c r="BB333" s="260"/>
      <c r="BC333" s="260"/>
      <c r="BD333" s="260"/>
      <c r="BE333" s="260"/>
      <c r="BF333" s="260"/>
      <c r="BG333" s="210"/>
      <c r="BH333" s="210"/>
      <c r="BI333" s="210"/>
    </row>
    <row r="334" spans="1:61" x14ac:dyDescent="0.25">
      <c r="A334" s="171" t="s">
        <v>91</v>
      </c>
      <c r="B334" s="164"/>
      <c r="C334" s="299" t="s">
        <v>628</v>
      </c>
      <c r="D334" s="166"/>
      <c r="E334" s="168"/>
      <c r="F334" s="167"/>
      <c r="G334" s="168"/>
      <c r="AO334" s="260"/>
      <c r="AP334" s="260"/>
      <c r="AQ334" s="260"/>
      <c r="AR334" s="260"/>
      <c r="AS334" s="260"/>
      <c r="AT334" s="260"/>
      <c r="AU334" s="260"/>
      <c r="AV334" s="260"/>
      <c r="AW334" s="260"/>
      <c r="AX334" s="260"/>
      <c r="AY334" s="260"/>
      <c r="AZ334" s="260"/>
      <c r="BA334" s="260"/>
      <c r="BB334" s="260"/>
      <c r="BC334" s="260"/>
      <c r="BD334" s="260"/>
      <c r="BE334" s="260"/>
      <c r="BF334" s="260"/>
      <c r="BG334" s="210"/>
      <c r="BH334" s="210"/>
      <c r="BI334" s="210"/>
    </row>
    <row r="335" spans="1:61" x14ac:dyDescent="0.25">
      <c r="A335" s="171" t="s">
        <v>91</v>
      </c>
      <c r="B335" s="164"/>
      <c r="C335" s="299" t="s">
        <v>628</v>
      </c>
      <c r="D335" s="166"/>
      <c r="E335" s="168"/>
      <c r="F335" s="167"/>
      <c r="G335" s="168"/>
      <c r="AO335" s="260"/>
      <c r="AP335" s="260"/>
      <c r="AQ335" s="260"/>
      <c r="AR335" s="260"/>
      <c r="AS335" s="260"/>
      <c r="AT335" s="260"/>
      <c r="AU335" s="260"/>
      <c r="AV335" s="260"/>
      <c r="AW335" s="260"/>
      <c r="AX335" s="260"/>
      <c r="AY335" s="260"/>
      <c r="AZ335" s="260"/>
      <c r="BA335" s="260"/>
      <c r="BB335" s="260"/>
      <c r="BC335" s="260"/>
      <c r="BD335" s="260"/>
      <c r="BE335" s="260"/>
      <c r="BF335" s="260"/>
      <c r="BG335" s="210"/>
      <c r="BH335" s="210"/>
      <c r="BI335" s="210"/>
    </row>
    <row r="336" spans="1:61" x14ac:dyDescent="0.25">
      <c r="A336" s="171" t="s">
        <v>91</v>
      </c>
      <c r="B336" s="164"/>
      <c r="C336" s="299" t="s">
        <v>628</v>
      </c>
      <c r="D336" s="166"/>
      <c r="E336" s="168"/>
      <c r="F336" s="167"/>
      <c r="G336" s="168"/>
      <c r="AO336" s="260"/>
      <c r="AP336" s="260"/>
      <c r="AQ336" s="260"/>
      <c r="AR336" s="260"/>
      <c r="AS336" s="260"/>
      <c r="AT336" s="260"/>
      <c r="AU336" s="260"/>
      <c r="AV336" s="260"/>
      <c r="AW336" s="260"/>
      <c r="AX336" s="260"/>
      <c r="AY336" s="260"/>
      <c r="AZ336" s="260"/>
      <c r="BA336" s="260"/>
      <c r="BB336" s="260"/>
      <c r="BC336" s="260"/>
      <c r="BD336" s="260"/>
      <c r="BE336" s="260"/>
      <c r="BF336" s="260"/>
      <c r="BG336" s="210"/>
      <c r="BH336" s="210"/>
      <c r="BI336" s="210"/>
    </row>
    <row r="337" spans="1:61" x14ac:dyDescent="0.25">
      <c r="A337" s="171" t="s">
        <v>91</v>
      </c>
      <c r="B337" s="164"/>
      <c r="C337" s="299" t="s">
        <v>628</v>
      </c>
      <c r="D337" s="166"/>
      <c r="E337" s="168"/>
      <c r="F337" s="167"/>
      <c r="G337" s="168"/>
      <c r="AO337" s="260"/>
      <c r="AP337" s="260"/>
      <c r="AQ337" s="260"/>
      <c r="AR337" s="260"/>
      <c r="AS337" s="260"/>
      <c r="AT337" s="260"/>
      <c r="AU337" s="260"/>
      <c r="AV337" s="260"/>
      <c r="AW337" s="260"/>
      <c r="AX337" s="260"/>
      <c r="AY337" s="260"/>
      <c r="AZ337" s="260"/>
      <c r="BA337" s="260"/>
      <c r="BB337" s="260"/>
      <c r="BC337" s="260"/>
      <c r="BD337" s="260"/>
      <c r="BE337" s="260"/>
      <c r="BF337" s="260"/>
      <c r="BG337" s="210"/>
      <c r="BH337" s="210"/>
      <c r="BI337" s="210"/>
    </row>
    <row r="338" spans="1:61" x14ac:dyDescent="0.25">
      <c r="A338" s="171" t="s">
        <v>91</v>
      </c>
      <c r="B338" s="164"/>
      <c r="C338" s="299" t="s">
        <v>628</v>
      </c>
      <c r="D338" s="166"/>
      <c r="E338" s="168"/>
      <c r="F338" s="167"/>
      <c r="G338" s="168"/>
      <c r="AO338" s="260"/>
      <c r="AP338" s="260"/>
      <c r="AQ338" s="260"/>
      <c r="AR338" s="260"/>
      <c r="AS338" s="260"/>
      <c r="AT338" s="260"/>
      <c r="AU338" s="260"/>
      <c r="AV338" s="260"/>
      <c r="AW338" s="260"/>
      <c r="AX338" s="260"/>
      <c r="AY338" s="260"/>
      <c r="AZ338" s="260"/>
      <c r="BA338" s="260"/>
      <c r="BB338" s="260"/>
      <c r="BC338" s="260"/>
      <c r="BD338" s="260"/>
      <c r="BE338" s="260"/>
      <c r="BF338" s="260"/>
      <c r="BG338" s="210"/>
      <c r="BH338" s="210"/>
      <c r="BI338" s="210"/>
    </row>
    <row r="339" spans="1:61" x14ac:dyDescent="0.25">
      <c r="A339" s="171" t="s">
        <v>91</v>
      </c>
      <c r="B339" s="164"/>
      <c r="C339" s="299" t="s">
        <v>628</v>
      </c>
      <c r="D339" s="166"/>
      <c r="E339" s="168"/>
      <c r="F339" s="167"/>
      <c r="G339" s="168"/>
      <c r="AO339" s="260"/>
      <c r="AP339" s="260"/>
      <c r="AQ339" s="260"/>
      <c r="AR339" s="260"/>
      <c r="AS339" s="260"/>
      <c r="AT339" s="260"/>
      <c r="AU339" s="260"/>
      <c r="AV339" s="260"/>
      <c r="AW339" s="260"/>
      <c r="AX339" s="260"/>
      <c r="AY339" s="260"/>
      <c r="AZ339" s="260"/>
      <c r="BA339" s="260"/>
      <c r="BB339" s="260"/>
      <c r="BC339" s="260"/>
      <c r="BD339" s="260"/>
      <c r="BE339" s="260"/>
      <c r="BF339" s="260"/>
      <c r="BG339" s="210"/>
      <c r="BH339" s="210"/>
      <c r="BI339" s="210"/>
    </row>
    <row r="340" spans="1:61" x14ac:dyDescent="0.25">
      <c r="A340" s="171" t="s">
        <v>91</v>
      </c>
      <c r="B340" s="164"/>
      <c r="C340" s="299" t="s">
        <v>628</v>
      </c>
      <c r="D340" s="166"/>
      <c r="E340" s="168"/>
      <c r="F340" s="167"/>
      <c r="G340" s="168"/>
      <c r="AO340" s="260"/>
      <c r="AP340" s="260"/>
      <c r="AQ340" s="260"/>
      <c r="AR340" s="260"/>
      <c r="AS340" s="260"/>
      <c r="AT340" s="260"/>
      <c r="AU340" s="260"/>
      <c r="AV340" s="260"/>
      <c r="AW340" s="260"/>
      <c r="AX340" s="260"/>
      <c r="AY340" s="260"/>
      <c r="AZ340" s="260"/>
      <c r="BA340" s="260"/>
      <c r="BB340" s="260"/>
      <c r="BC340" s="260"/>
      <c r="BD340" s="260"/>
      <c r="BE340" s="260"/>
      <c r="BF340" s="260"/>
      <c r="BG340" s="210"/>
      <c r="BH340" s="210"/>
      <c r="BI340" s="210"/>
    </row>
    <row r="341" spans="1:61" x14ac:dyDescent="0.25">
      <c r="A341" s="171" t="s">
        <v>91</v>
      </c>
      <c r="B341" s="164"/>
      <c r="C341" s="299" t="s">
        <v>628</v>
      </c>
      <c r="D341" s="166"/>
      <c r="E341" s="168"/>
      <c r="F341" s="167"/>
      <c r="G341" s="168"/>
      <c r="AO341" s="260"/>
      <c r="AP341" s="260"/>
      <c r="AQ341" s="260"/>
      <c r="AR341" s="260"/>
      <c r="AS341" s="260"/>
      <c r="AT341" s="260"/>
      <c r="AU341" s="260"/>
      <c r="AV341" s="260"/>
      <c r="AW341" s="260"/>
      <c r="AX341" s="260"/>
      <c r="AY341" s="260"/>
      <c r="AZ341" s="260"/>
      <c r="BA341" s="260"/>
      <c r="BB341" s="260"/>
      <c r="BC341" s="260"/>
      <c r="BD341" s="260"/>
      <c r="BE341" s="260"/>
      <c r="BF341" s="260"/>
      <c r="BG341" s="210"/>
      <c r="BH341" s="210"/>
      <c r="BI341" s="210"/>
    </row>
    <row r="342" spans="1:61" x14ac:dyDescent="0.25">
      <c r="A342" s="171" t="s">
        <v>91</v>
      </c>
      <c r="B342" s="164"/>
      <c r="C342" s="299" t="s">
        <v>628</v>
      </c>
      <c r="D342" s="166"/>
      <c r="E342" s="168"/>
      <c r="F342" s="167"/>
      <c r="G342" s="168"/>
      <c r="AO342" s="260"/>
      <c r="AP342" s="260"/>
      <c r="AQ342" s="260"/>
      <c r="AR342" s="260"/>
      <c r="AS342" s="260"/>
      <c r="AT342" s="260"/>
      <c r="AU342" s="260"/>
      <c r="AV342" s="260"/>
      <c r="AW342" s="260"/>
      <c r="AX342" s="260"/>
      <c r="AY342" s="260"/>
      <c r="AZ342" s="260"/>
      <c r="BA342" s="260"/>
      <c r="BB342" s="260"/>
      <c r="BC342" s="260"/>
      <c r="BD342" s="260"/>
      <c r="BE342" s="260"/>
      <c r="BF342" s="260"/>
      <c r="BG342" s="210"/>
      <c r="BH342" s="210"/>
      <c r="BI342" s="210"/>
    </row>
    <row r="343" spans="1:61" x14ac:dyDescent="0.25">
      <c r="A343" s="171" t="s">
        <v>91</v>
      </c>
      <c r="B343" s="164"/>
      <c r="C343" s="299" t="s">
        <v>628</v>
      </c>
      <c r="D343" s="166"/>
      <c r="E343" s="168"/>
      <c r="F343" s="167"/>
      <c r="G343" s="168"/>
      <c r="AO343" s="260"/>
      <c r="AP343" s="260"/>
      <c r="AQ343" s="260"/>
      <c r="AR343" s="260"/>
      <c r="AS343" s="260"/>
      <c r="AT343" s="260"/>
      <c r="AU343" s="260"/>
      <c r="AV343" s="260"/>
      <c r="AW343" s="260"/>
      <c r="AX343" s="260"/>
      <c r="AY343" s="260"/>
      <c r="AZ343" s="260"/>
      <c r="BA343" s="260"/>
      <c r="BB343" s="260"/>
      <c r="BC343" s="260"/>
      <c r="BD343" s="260"/>
      <c r="BE343" s="260"/>
      <c r="BF343" s="260"/>
      <c r="BG343" s="210"/>
      <c r="BH343" s="210"/>
      <c r="BI343" s="210"/>
    </row>
    <row r="344" spans="1:61" x14ac:dyDescent="0.25">
      <c r="A344" s="171" t="s">
        <v>91</v>
      </c>
      <c r="B344" s="164"/>
      <c r="C344" s="299" t="s">
        <v>628</v>
      </c>
      <c r="D344" s="166"/>
      <c r="E344" s="168"/>
      <c r="F344" s="167"/>
      <c r="G344" s="168"/>
      <c r="AO344" s="260"/>
      <c r="AP344" s="260"/>
      <c r="AQ344" s="260"/>
      <c r="AR344" s="260"/>
      <c r="AS344" s="260"/>
      <c r="AT344" s="260"/>
      <c r="AU344" s="260"/>
      <c r="AV344" s="260"/>
      <c r="AW344" s="260"/>
      <c r="AX344" s="260"/>
      <c r="AY344" s="260"/>
      <c r="AZ344" s="260"/>
      <c r="BA344" s="260"/>
      <c r="BB344" s="260"/>
      <c r="BC344" s="260"/>
      <c r="BD344" s="260"/>
      <c r="BE344" s="260"/>
      <c r="BF344" s="260"/>
      <c r="BG344" s="210"/>
      <c r="BH344" s="210"/>
      <c r="BI344" s="210"/>
    </row>
    <row r="345" spans="1:61" x14ac:dyDescent="0.25">
      <c r="A345" s="171" t="s">
        <v>91</v>
      </c>
      <c r="B345" s="164"/>
      <c r="C345" s="299" t="s">
        <v>628</v>
      </c>
      <c r="D345" s="166"/>
      <c r="E345" s="168"/>
      <c r="F345" s="167"/>
      <c r="G345" s="168"/>
      <c r="AO345" s="260"/>
      <c r="AP345" s="260"/>
      <c r="AQ345" s="260"/>
      <c r="AR345" s="260"/>
      <c r="AS345" s="260"/>
      <c r="AT345" s="260"/>
      <c r="AU345" s="260"/>
      <c r="AV345" s="260"/>
      <c r="AW345" s="260"/>
      <c r="AX345" s="260"/>
      <c r="AY345" s="260"/>
      <c r="AZ345" s="260"/>
      <c r="BA345" s="260"/>
      <c r="BB345" s="260"/>
      <c r="BC345" s="260"/>
      <c r="BD345" s="260"/>
      <c r="BE345" s="260"/>
      <c r="BF345" s="260"/>
      <c r="BG345" s="210"/>
      <c r="BH345" s="210"/>
      <c r="BI345" s="210"/>
    </row>
    <row r="346" spans="1:61" x14ac:dyDescent="0.25">
      <c r="A346" s="171" t="s">
        <v>91</v>
      </c>
      <c r="B346" s="164"/>
      <c r="C346" s="299" t="s">
        <v>628</v>
      </c>
      <c r="D346" s="166"/>
      <c r="E346" s="168"/>
      <c r="F346" s="167"/>
      <c r="G346" s="168"/>
      <c r="AO346" s="260"/>
      <c r="AP346" s="260"/>
      <c r="AQ346" s="260"/>
      <c r="AR346" s="260"/>
      <c r="AS346" s="260"/>
      <c r="AT346" s="260"/>
      <c r="AU346" s="260"/>
      <c r="AV346" s="260"/>
      <c r="AW346" s="260"/>
      <c r="AX346" s="260"/>
      <c r="AY346" s="260"/>
      <c r="AZ346" s="260"/>
      <c r="BA346" s="260"/>
      <c r="BB346" s="260"/>
      <c r="BC346" s="260"/>
      <c r="BD346" s="260"/>
      <c r="BE346" s="260"/>
      <c r="BF346" s="260"/>
      <c r="BG346" s="210"/>
      <c r="BH346" s="210"/>
      <c r="BI346" s="210"/>
    </row>
    <row r="347" spans="1:61" x14ac:dyDescent="0.25">
      <c r="A347" s="171" t="s">
        <v>91</v>
      </c>
      <c r="B347" s="164"/>
      <c r="C347" s="299" t="s">
        <v>628</v>
      </c>
      <c r="D347" s="166"/>
      <c r="E347" s="168"/>
      <c r="F347" s="167"/>
      <c r="G347" s="168"/>
      <c r="AO347" s="260"/>
      <c r="AP347" s="260"/>
      <c r="AQ347" s="260"/>
      <c r="AR347" s="260"/>
      <c r="AS347" s="260"/>
      <c r="AT347" s="260"/>
      <c r="AU347" s="260"/>
      <c r="AV347" s="260"/>
      <c r="AW347" s="260"/>
      <c r="AX347" s="260"/>
      <c r="AY347" s="260"/>
      <c r="AZ347" s="260"/>
      <c r="BA347" s="260"/>
      <c r="BB347" s="260"/>
      <c r="BC347" s="260"/>
      <c r="BD347" s="260"/>
      <c r="BE347" s="260"/>
      <c r="BF347" s="260"/>
      <c r="BG347" s="210"/>
      <c r="BH347" s="210"/>
      <c r="BI347" s="210"/>
    </row>
    <row r="348" spans="1:61" x14ac:dyDescent="0.25">
      <c r="A348" s="171" t="s">
        <v>91</v>
      </c>
      <c r="B348" s="164"/>
      <c r="C348" s="299" t="s">
        <v>628</v>
      </c>
      <c r="D348" s="166"/>
      <c r="E348" s="168"/>
      <c r="F348" s="167"/>
      <c r="G348" s="168"/>
      <c r="AO348" s="260"/>
      <c r="AP348" s="260"/>
      <c r="AQ348" s="260"/>
      <c r="AR348" s="260"/>
      <c r="AS348" s="260"/>
      <c r="AT348" s="260"/>
      <c r="AU348" s="260"/>
      <c r="AV348" s="260"/>
      <c r="AW348" s="260"/>
      <c r="AX348" s="260"/>
      <c r="AY348" s="260"/>
      <c r="AZ348" s="260"/>
      <c r="BA348" s="260"/>
      <c r="BB348" s="260"/>
      <c r="BC348" s="260"/>
      <c r="BD348" s="260"/>
      <c r="BE348" s="260"/>
      <c r="BF348" s="260"/>
      <c r="BG348" s="210"/>
      <c r="BH348" s="210"/>
      <c r="BI348" s="210"/>
    </row>
    <row r="349" spans="1:61" x14ac:dyDescent="0.25">
      <c r="A349" s="171" t="s">
        <v>91</v>
      </c>
      <c r="B349" s="164"/>
      <c r="C349" s="299" t="s">
        <v>628</v>
      </c>
      <c r="D349" s="166"/>
      <c r="E349" s="168"/>
      <c r="F349" s="167"/>
      <c r="G349" s="168"/>
      <c r="AO349" s="260"/>
      <c r="AP349" s="260"/>
      <c r="AQ349" s="260"/>
      <c r="AR349" s="260"/>
      <c r="AS349" s="260"/>
      <c r="AT349" s="260"/>
      <c r="AU349" s="260"/>
      <c r="AV349" s="260"/>
      <c r="AW349" s="260"/>
      <c r="AX349" s="260"/>
      <c r="AY349" s="260"/>
      <c r="AZ349" s="260"/>
      <c r="BA349" s="260"/>
      <c r="BB349" s="260"/>
      <c r="BC349" s="260"/>
      <c r="BD349" s="260"/>
      <c r="BE349" s="260"/>
      <c r="BF349" s="260"/>
      <c r="BG349" s="210"/>
      <c r="BH349" s="210"/>
      <c r="BI349" s="210"/>
    </row>
    <row r="350" spans="1:61" x14ac:dyDescent="0.25">
      <c r="A350" s="171" t="s">
        <v>91</v>
      </c>
      <c r="B350" s="164"/>
      <c r="C350" s="299" t="s">
        <v>628</v>
      </c>
      <c r="D350" s="166"/>
      <c r="E350" s="168"/>
      <c r="F350" s="167"/>
      <c r="G350" s="168"/>
      <c r="AO350" s="260"/>
      <c r="AP350" s="260"/>
      <c r="AQ350" s="260"/>
      <c r="AR350" s="260"/>
      <c r="AS350" s="260"/>
      <c r="AT350" s="260"/>
      <c r="AU350" s="260"/>
      <c r="AV350" s="260"/>
      <c r="AW350" s="260"/>
      <c r="AX350" s="260"/>
      <c r="AY350" s="260"/>
      <c r="AZ350" s="260"/>
      <c r="BA350" s="260"/>
      <c r="BB350" s="260"/>
      <c r="BC350" s="260"/>
      <c r="BD350" s="260"/>
      <c r="BE350" s="260"/>
      <c r="BF350" s="260"/>
      <c r="BG350" s="210"/>
      <c r="BH350" s="210"/>
      <c r="BI350" s="210"/>
    </row>
    <row r="351" spans="1:61" x14ac:dyDescent="0.25">
      <c r="A351" s="171" t="s">
        <v>91</v>
      </c>
      <c r="B351" s="164"/>
      <c r="C351" s="299" t="s">
        <v>628</v>
      </c>
      <c r="D351" s="166"/>
      <c r="E351" s="168"/>
      <c r="F351" s="167"/>
      <c r="G351" s="168"/>
      <c r="AO351" s="260"/>
      <c r="AP351" s="260"/>
      <c r="AQ351" s="260"/>
      <c r="AR351" s="260"/>
      <c r="AS351" s="260"/>
      <c r="AT351" s="260"/>
      <c r="AU351" s="260"/>
      <c r="AV351" s="260"/>
      <c r="AW351" s="260"/>
      <c r="AX351" s="260"/>
      <c r="AY351" s="260"/>
      <c r="AZ351" s="260"/>
      <c r="BA351" s="260"/>
      <c r="BB351" s="260"/>
      <c r="BC351" s="260"/>
      <c r="BD351" s="260"/>
      <c r="BE351" s="260"/>
      <c r="BF351" s="260"/>
      <c r="BG351" s="210"/>
      <c r="BH351" s="210"/>
      <c r="BI351" s="210"/>
    </row>
    <row r="352" spans="1:61" x14ac:dyDescent="0.25">
      <c r="A352" s="171" t="s">
        <v>91</v>
      </c>
      <c r="B352" s="164"/>
      <c r="C352" s="299" t="s">
        <v>628</v>
      </c>
      <c r="D352" s="166"/>
      <c r="E352" s="168"/>
      <c r="F352" s="167"/>
      <c r="G352" s="168"/>
      <c r="AO352" s="260"/>
      <c r="AP352" s="260"/>
      <c r="AQ352" s="260"/>
      <c r="AR352" s="260"/>
      <c r="AS352" s="260"/>
      <c r="AT352" s="260"/>
      <c r="AU352" s="260"/>
      <c r="AV352" s="260"/>
      <c r="AW352" s="260"/>
      <c r="AX352" s="260"/>
      <c r="AY352" s="260"/>
      <c r="AZ352" s="260"/>
      <c r="BA352" s="260"/>
      <c r="BB352" s="260"/>
      <c r="BC352" s="260"/>
      <c r="BD352" s="260"/>
      <c r="BE352" s="260"/>
      <c r="BF352" s="260"/>
      <c r="BG352" s="210"/>
      <c r="BH352" s="210"/>
      <c r="BI352" s="210"/>
    </row>
    <row r="353" spans="1:61" x14ac:dyDescent="0.25">
      <c r="A353" s="171" t="s">
        <v>91</v>
      </c>
      <c r="B353" s="164"/>
      <c r="C353" s="299" t="s">
        <v>628</v>
      </c>
      <c r="D353" s="166"/>
      <c r="E353" s="168"/>
      <c r="F353" s="167"/>
      <c r="G353" s="168"/>
      <c r="AO353" s="260"/>
      <c r="AP353" s="260"/>
      <c r="AQ353" s="260"/>
      <c r="AR353" s="260"/>
      <c r="AS353" s="260"/>
      <c r="AT353" s="260"/>
      <c r="AU353" s="260"/>
      <c r="AV353" s="260"/>
      <c r="AW353" s="260"/>
      <c r="AX353" s="260"/>
      <c r="AY353" s="260"/>
      <c r="AZ353" s="260"/>
      <c r="BA353" s="260"/>
      <c r="BB353" s="260"/>
      <c r="BC353" s="260"/>
      <c r="BD353" s="260"/>
      <c r="BE353" s="260"/>
      <c r="BF353" s="260"/>
      <c r="BG353" s="210"/>
      <c r="BH353" s="210"/>
      <c r="BI353" s="210"/>
    </row>
    <row r="354" spans="1:61" x14ac:dyDescent="0.25">
      <c r="A354" s="171" t="s">
        <v>91</v>
      </c>
      <c r="B354" s="164"/>
      <c r="C354" s="299" t="s">
        <v>628</v>
      </c>
      <c r="D354" s="166"/>
      <c r="E354" s="168"/>
      <c r="F354" s="167"/>
      <c r="G354" s="168"/>
      <c r="AO354" s="260"/>
      <c r="AP354" s="260"/>
      <c r="AQ354" s="260"/>
      <c r="AR354" s="260"/>
      <c r="AS354" s="260"/>
      <c r="AT354" s="260"/>
      <c r="AU354" s="260"/>
      <c r="AV354" s="260"/>
      <c r="AW354" s="260"/>
      <c r="AX354" s="260"/>
      <c r="AY354" s="260"/>
      <c r="AZ354" s="260"/>
      <c r="BA354" s="260"/>
      <c r="BB354" s="260"/>
      <c r="BC354" s="260"/>
      <c r="BD354" s="260"/>
      <c r="BE354" s="260"/>
      <c r="BF354" s="260"/>
      <c r="BG354" s="210"/>
      <c r="BH354" s="210"/>
      <c r="BI354" s="210"/>
    </row>
    <row r="355" spans="1:61" x14ac:dyDescent="0.25">
      <c r="A355" s="171" t="s">
        <v>91</v>
      </c>
      <c r="B355" s="164"/>
      <c r="C355" s="299" t="s">
        <v>628</v>
      </c>
      <c r="D355" s="166"/>
      <c r="E355" s="168"/>
      <c r="F355" s="167"/>
      <c r="G355" s="168"/>
      <c r="AO355" s="260"/>
      <c r="AP355" s="260"/>
      <c r="AQ355" s="260"/>
      <c r="AR355" s="260"/>
      <c r="AS355" s="260"/>
      <c r="AT355" s="260"/>
      <c r="AU355" s="260"/>
      <c r="AV355" s="260"/>
      <c r="AW355" s="260"/>
      <c r="AX355" s="260"/>
      <c r="AY355" s="260"/>
      <c r="AZ355" s="260"/>
      <c r="BA355" s="260"/>
      <c r="BB355" s="260"/>
      <c r="BC355" s="260"/>
      <c r="BD355" s="260"/>
      <c r="BE355" s="260"/>
      <c r="BF355" s="260"/>
      <c r="BG355" s="210"/>
      <c r="BH355" s="210"/>
      <c r="BI355" s="210"/>
    </row>
    <row r="356" spans="1:61" x14ac:dyDescent="0.25">
      <c r="A356" s="171" t="s">
        <v>91</v>
      </c>
      <c r="B356" s="164"/>
      <c r="C356" s="299" t="s">
        <v>628</v>
      </c>
      <c r="D356" s="166"/>
      <c r="E356" s="168"/>
      <c r="F356" s="167"/>
      <c r="G356" s="168"/>
      <c r="AO356" s="260"/>
      <c r="AP356" s="260"/>
      <c r="AQ356" s="260"/>
      <c r="AR356" s="260"/>
      <c r="AS356" s="260"/>
      <c r="AT356" s="260"/>
      <c r="AU356" s="260"/>
      <c r="AV356" s="260"/>
      <c r="AW356" s="260"/>
      <c r="AX356" s="260"/>
      <c r="AY356" s="260"/>
      <c r="AZ356" s="260"/>
      <c r="BA356" s="260"/>
      <c r="BB356" s="260"/>
      <c r="BC356" s="260"/>
      <c r="BD356" s="260"/>
      <c r="BE356" s="260"/>
      <c r="BF356" s="260"/>
      <c r="BG356" s="210"/>
      <c r="BH356" s="210"/>
      <c r="BI356" s="210"/>
    </row>
    <row r="357" spans="1:61" x14ac:dyDescent="0.25">
      <c r="A357" s="171" t="s">
        <v>91</v>
      </c>
      <c r="B357" s="164"/>
      <c r="C357" s="299" t="s">
        <v>628</v>
      </c>
      <c r="D357" s="166"/>
      <c r="E357" s="168"/>
      <c r="F357" s="167"/>
      <c r="G357" s="168"/>
      <c r="AO357" s="260"/>
      <c r="AP357" s="260"/>
      <c r="AQ357" s="260"/>
      <c r="AR357" s="260"/>
      <c r="AS357" s="260"/>
      <c r="AT357" s="260"/>
      <c r="AU357" s="260"/>
      <c r="AV357" s="260"/>
      <c r="AW357" s="260"/>
      <c r="AX357" s="260"/>
      <c r="AY357" s="260"/>
      <c r="AZ357" s="260"/>
      <c r="BA357" s="260"/>
      <c r="BB357" s="260"/>
      <c r="BC357" s="260"/>
      <c r="BD357" s="260"/>
      <c r="BE357" s="260"/>
      <c r="BF357" s="260"/>
      <c r="BG357" s="210"/>
      <c r="BH357" s="210"/>
      <c r="BI357" s="210"/>
    </row>
    <row r="358" spans="1:61" x14ac:dyDescent="0.25">
      <c r="A358" s="171" t="s">
        <v>91</v>
      </c>
      <c r="B358" s="164"/>
      <c r="C358" s="299" t="s">
        <v>628</v>
      </c>
      <c r="D358" s="166"/>
      <c r="E358" s="168"/>
      <c r="F358" s="167"/>
      <c r="G358" s="168"/>
      <c r="AO358" s="260"/>
      <c r="AP358" s="260"/>
      <c r="AQ358" s="260"/>
      <c r="AR358" s="260"/>
      <c r="AS358" s="260"/>
      <c r="AT358" s="260"/>
      <c r="AU358" s="260"/>
      <c r="AV358" s="260"/>
      <c r="AW358" s="260"/>
      <c r="AX358" s="260"/>
      <c r="AY358" s="260"/>
      <c r="AZ358" s="260"/>
      <c r="BA358" s="260"/>
      <c r="BB358" s="260"/>
      <c r="BC358" s="260"/>
      <c r="BD358" s="260"/>
      <c r="BE358" s="260"/>
      <c r="BF358" s="260"/>
      <c r="BG358" s="210"/>
      <c r="BH358" s="210"/>
      <c r="BI358" s="210"/>
    </row>
    <row r="359" spans="1:61" x14ac:dyDescent="0.25">
      <c r="A359" s="171" t="s">
        <v>91</v>
      </c>
      <c r="B359" s="164"/>
      <c r="C359" s="299" t="s">
        <v>628</v>
      </c>
      <c r="D359" s="166"/>
      <c r="E359" s="168"/>
      <c r="F359" s="167"/>
      <c r="G359" s="168"/>
      <c r="AO359" s="260"/>
      <c r="AP359" s="260"/>
      <c r="AQ359" s="260"/>
      <c r="AR359" s="260"/>
      <c r="AS359" s="260"/>
      <c r="AT359" s="260"/>
      <c r="AU359" s="260"/>
      <c r="AV359" s="260"/>
      <c r="AW359" s="260"/>
      <c r="AX359" s="260"/>
      <c r="AY359" s="260"/>
      <c r="AZ359" s="260"/>
      <c r="BA359" s="260"/>
      <c r="BB359" s="260"/>
      <c r="BC359" s="260"/>
      <c r="BD359" s="260"/>
      <c r="BE359" s="260"/>
      <c r="BF359" s="260"/>
      <c r="BG359" s="210"/>
      <c r="BH359" s="210"/>
      <c r="BI359" s="210"/>
    </row>
    <row r="360" spans="1:61" x14ac:dyDescent="0.25">
      <c r="A360" s="171" t="s">
        <v>91</v>
      </c>
      <c r="B360" s="164"/>
      <c r="C360" s="299" t="s">
        <v>628</v>
      </c>
      <c r="D360" s="166"/>
      <c r="E360" s="168"/>
      <c r="F360" s="167"/>
      <c r="G360" s="168"/>
      <c r="AO360" s="260"/>
      <c r="AP360" s="260"/>
      <c r="AQ360" s="260"/>
      <c r="AR360" s="260"/>
      <c r="AS360" s="260"/>
      <c r="AT360" s="260"/>
      <c r="AU360" s="260"/>
      <c r="AV360" s="260"/>
      <c r="AW360" s="260"/>
      <c r="AX360" s="260"/>
      <c r="AY360" s="260"/>
      <c r="AZ360" s="260"/>
      <c r="BA360" s="260"/>
      <c r="BB360" s="260"/>
      <c r="BC360" s="260"/>
      <c r="BD360" s="260"/>
      <c r="BE360" s="260"/>
      <c r="BF360" s="260"/>
      <c r="BG360" s="210"/>
      <c r="BH360" s="210"/>
      <c r="BI360" s="210"/>
    </row>
    <row r="361" spans="1:61" x14ac:dyDescent="0.25">
      <c r="A361" s="171" t="s">
        <v>91</v>
      </c>
      <c r="B361" s="164"/>
      <c r="C361" s="299" t="s">
        <v>628</v>
      </c>
      <c r="D361" s="166"/>
      <c r="E361" s="168"/>
      <c r="F361" s="167"/>
      <c r="G361" s="168"/>
      <c r="AO361" s="260"/>
      <c r="AP361" s="260"/>
      <c r="AQ361" s="260"/>
      <c r="AR361" s="260"/>
      <c r="AS361" s="260"/>
      <c r="AT361" s="260"/>
      <c r="AU361" s="260"/>
      <c r="AV361" s="260"/>
      <c r="AW361" s="260"/>
      <c r="AX361" s="260"/>
      <c r="AY361" s="260"/>
      <c r="AZ361" s="260"/>
      <c r="BA361" s="260"/>
      <c r="BB361" s="260"/>
      <c r="BC361" s="260"/>
      <c r="BD361" s="260"/>
      <c r="BE361" s="260"/>
      <c r="BF361" s="260"/>
      <c r="BG361" s="210"/>
      <c r="BH361" s="210"/>
      <c r="BI361" s="210"/>
    </row>
    <row r="362" spans="1:61" x14ac:dyDescent="0.25">
      <c r="A362" s="171" t="s">
        <v>91</v>
      </c>
      <c r="B362" s="164"/>
      <c r="C362" s="299" t="s">
        <v>628</v>
      </c>
      <c r="D362" s="166"/>
      <c r="E362" s="168"/>
      <c r="F362" s="167"/>
      <c r="G362" s="168"/>
      <c r="AO362" s="260"/>
      <c r="AP362" s="260"/>
      <c r="AQ362" s="260"/>
      <c r="AR362" s="260"/>
      <c r="AS362" s="260"/>
      <c r="AT362" s="260"/>
      <c r="AU362" s="260"/>
      <c r="AV362" s="260"/>
      <c r="AW362" s="260"/>
      <c r="AX362" s="260"/>
      <c r="AY362" s="260"/>
      <c r="AZ362" s="260"/>
      <c r="BA362" s="260"/>
      <c r="BB362" s="260"/>
      <c r="BC362" s="260"/>
      <c r="BD362" s="260"/>
      <c r="BE362" s="260"/>
      <c r="BF362" s="260"/>
      <c r="BG362" s="210"/>
      <c r="BH362" s="210"/>
      <c r="BI362" s="210"/>
    </row>
    <row r="363" spans="1:61" x14ac:dyDescent="0.25">
      <c r="A363" s="171" t="s">
        <v>91</v>
      </c>
      <c r="B363" s="164"/>
      <c r="C363" s="299" t="s">
        <v>628</v>
      </c>
      <c r="D363" s="166"/>
      <c r="E363" s="168"/>
      <c r="F363" s="167"/>
      <c r="G363" s="168"/>
      <c r="AO363" s="260"/>
      <c r="AP363" s="260"/>
      <c r="AQ363" s="260"/>
      <c r="AR363" s="260"/>
      <c r="AS363" s="260"/>
      <c r="AT363" s="260"/>
      <c r="AU363" s="260"/>
      <c r="AV363" s="260"/>
      <c r="AW363" s="260"/>
      <c r="AX363" s="260"/>
      <c r="AY363" s="260"/>
      <c r="AZ363" s="260"/>
      <c r="BA363" s="260"/>
      <c r="BB363" s="260"/>
      <c r="BC363" s="260"/>
      <c r="BD363" s="260"/>
      <c r="BE363" s="260"/>
      <c r="BF363" s="260"/>
      <c r="BG363" s="210"/>
      <c r="BH363" s="210"/>
      <c r="BI363" s="210"/>
    </row>
    <row r="364" spans="1:61" x14ac:dyDescent="0.25">
      <c r="A364" s="171" t="s">
        <v>91</v>
      </c>
      <c r="B364" s="164"/>
      <c r="C364" s="299" t="s">
        <v>628</v>
      </c>
      <c r="D364" s="166"/>
      <c r="E364" s="168"/>
      <c r="F364" s="167"/>
      <c r="G364" s="168"/>
      <c r="AO364" s="260"/>
      <c r="AP364" s="260"/>
      <c r="AQ364" s="260"/>
      <c r="AR364" s="260"/>
      <c r="AS364" s="260"/>
      <c r="AT364" s="260"/>
      <c r="AU364" s="260"/>
      <c r="AV364" s="260"/>
      <c r="AW364" s="260"/>
      <c r="AX364" s="260"/>
      <c r="AY364" s="260"/>
      <c r="AZ364" s="260"/>
      <c r="BA364" s="260"/>
      <c r="BB364" s="260"/>
      <c r="BC364" s="260"/>
      <c r="BD364" s="260"/>
      <c r="BE364" s="260"/>
      <c r="BF364" s="260"/>
      <c r="BG364" s="210"/>
      <c r="BH364" s="210"/>
      <c r="BI364" s="210"/>
    </row>
    <row r="365" spans="1:61" x14ac:dyDescent="0.25">
      <c r="A365" s="171" t="s">
        <v>91</v>
      </c>
      <c r="B365" s="164"/>
      <c r="C365" s="299" t="s">
        <v>628</v>
      </c>
      <c r="D365" s="166"/>
      <c r="E365" s="168"/>
      <c r="F365" s="167"/>
      <c r="G365" s="168"/>
      <c r="AO365" s="260"/>
      <c r="AP365" s="260"/>
      <c r="AQ365" s="260"/>
      <c r="AR365" s="260"/>
      <c r="AS365" s="260"/>
      <c r="AT365" s="260"/>
      <c r="AU365" s="260"/>
      <c r="AV365" s="260"/>
      <c r="AW365" s="260"/>
      <c r="AX365" s="260"/>
      <c r="AY365" s="260"/>
      <c r="AZ365" s="260"/>
      <c r="BA365" s="260"/>
      <c r="BB365" s="260"/>
      <c r="BC365" s="260"/>
      <c r="BD365" s="260"/>
      <c r="BE365" s="260"/>
      <c r="BF365" s="260"/>
      <c r="BG365" s="210"/>
      <c r="BH365" s="210"/>
      <c r="BI365" s="210"/>
    </row>
    <row r="366" spans="1:61" x14ac:dyDescent="0.25">
      <c r="A366" s="171" t="s">
        <v>91</v>
      </c>
      <c r="B366" s="164"/>
      <c r="C366" s="299" t="s">
        <v>628</v>
      </c>
      <c r="D366" s="166"/>
      <c r="E366" s="168"/>
      <c r="F366" s="167"/>
      <c r="G366" s="168"/>
      <c r="AO366" s="260"/>
      <c r="AP366" s="260"/>
      <c r="AQ366" s="260"/>
      <c r="AR366" s="260"/>
      <c r="AS366" s="260"/>
      <c r="AT366" s="260"/>
      <c r="AU366" s="260"/>
      <c r="AV366" s="260"/>
      <c r="AW366" s="260"/>
      <c r="AX366" s="260"/>
      <c r="AY366" s="260"/>
      <c r="AZ366" s="260"/>
      <c r="BA366" s="260"/>
      <c r="BB366" s="260"/>
      <c r="BC366" s="260"/>
      <c r="BD366" s="260"/>
      <c r="BE366" s="260"/>
      <c r="BF366" s="260"/>
      <c r="BG366" s="210"/>
      <c r="BH366" s="210"/>
      <c r="BI366" s="210"/>
    </row>
    <row r="367" spans="1:61" x14ac:dyDescent="0.25">
      <c r="A367" s="171" t="s">
        <v>91</v>
      </c>
      <c r="B367" s="164"/>
      <c r="C367" s="299" t="s">
        <v>628</v>
      </c>
      <c r="D367" s="166"/>
      <c r="E367" s="168"/>
      <c r="F367" s="167"/>
      <c r="G367" s="168"/>
      <c r="AO367" s="260"/>
      <c r="AP367" s="260"/>
      <c r="AQ367" s="260"/>
      <c r="AR367" s="260"/>
      <c r="AS367" s="260"/>
      <c r="AT367" s="260"/>
      <c r="AU367" s="260"/>
      <c r="AV367" s="260"/>
      <c r="AW367" s="260"/>
      <c r="AX367" s="260"/>
      <c r="AY367" s="260"/>
      <c r="AZ367" s="260"/>
      <c r="BA367" s="260"/>
      <c r="BB367" s="260"/>
      <c r="BC367" s="260"/>
      <c r="BD367" s="260"/>
      <c r="BE367" s="260"/>
      <c r="BF367" s="260"/>
      <c r="BG367" s="210"/>
      <c r="BH367" s="210"/>
      <c r="BI367" s="210"/>
    </row>
    <row r="368" spans="1:61" x14ac:dyDescent="0.25">
      <c r="A368" s="171" t="s">
        <v>91</v>
      </c>
      <c r="B368" s="164"/>
      <c r="C368" s="299" t="s">
        <v>628</v>
      </c>
      <c r="D368" s="166"/>
      <c r="E368" s="168"/>
      <c r="F368" s="167"/>
      <c r="G368" s="168"/>
      <c r="AO368" s="260"/>
      <c r="AP368" s="260"/>
      <c r="AQ368" s="260"/>
      <c r="AR368" s="260"/>
      <c r="AS368" s="260"/>
      <c r="AT368" s="260"/>
      <c r="AU368" s="260"/>
      <c r="AV368" s="260"/>
      <c r="AW368" s="260"/>
      <c r="AX368" s="260"/>
      <c r="AY368" s="260"/>
      <c r="AZ368" s="260"/>
      <c r="BA368" s="260"/>
      <c r="BB368" s="260"/>
      <c r="BC368" s="260"/>
      <c r="BD368" s="260"/>
      <c r="BE368" s="260"/>
      <c r="BF368" s="260"/>
      <c r="BG368" s="210"/>
      <c r="BH368" s="210"/>
      <c r="BI368" s="210"/>
    </row>
    <row r="369" spans="1:61" x14ac:dyDescent="0.25">
      <c r="A369" s="171" t="s">
        <v>91</v>
      </c>
      <c r="B369" s="164"/>
      <c r="C369" s="299" t="s">
        <v>628</v>
      </c>
      <c r="D369" s="166"/>
      <c r="E369" s="168"/>
      <c r="F369" s="167"/>
      <c r="G369" s="168"/>
      <c r="AO369" s="260"/>
      <c r="AP369" s="260"/>
      <c r="AQ369" s="260"/>
      <c r="AR369" s="260"/>
      <c r="AS369" s="260"/>
      <c r="AT369" s="260"/>
      <c r="AU369" s="260"/>
      <c r="AV369" s="260"/>
      <c r="AW369" s="260"/>
      <c r="AX369" s="260"/>
      <c r="AY369" s="260"/>
      <c r="AZ369" s="260"/>
      <c r="BA369" s="260"/>
      <c r="BB369" s="260"/>
      <c r="BC369" s="260"/>
      <c r="BD369" s="260"/>
      <c r="BE369" s="260"/>
      <c r="BF369" s="260"/>
      <c r="BG369" s="210"/>
      <c r="BH369" s="210"/>
      <c r="BI369" s="210"/>
    </row>
    <row r="370" spans="1:61" x14ac:dyDescent="0.25">
      <c r="A370" s="171" t="s">
        <v>91</v>
      </c>
      <c r="B370" s="164"/>
      <c r="C370" s="299" t="s">
        <v>628</v>
      </c>
      <c r="D370" s="166"/>
      <c r="E370" s="168"/>
      <c r="F370" s="167"/>
      <c r="G370" s="168"/>
      <c r="AO370" s="260"/>
      <c r="AP370" s="260"/>
      <c r="AQ370" s="260"/>
      <c r="AR370" s="260"/>
      <c r="AS370" s="260"/>
      <c r="AT370" s="260"/>
      <c r="AU370" s="260"/>
      <c r="AV370" s="260"/>
      <c r="AW370" s="260"/>
      <c r="AX370" s="260"/>
      <c r="AY370" s="260"/>
      <c r="AZ370" s="260"/>
      <c r="BA370" s="260"/>
      <c r="BB370" s="260"/>
      <c r="BC370" s="260"/>
      <c r="BD370" s="260"/>
      <c r="BE370" s="260"/>
      <c r="BF370" s="260"/>
      <c r="BG370" s="210"/>
      <c r="BH370" s="210"/>
      <c r="BI370" s="210"/>
    </row>
    <row r="371" spans="1:61" x14ac:dyDescent="0.25">
      <c r="A371" s="171" t="s">
        <v>91</v>
      </c>
      <c r="B371" s="164"/>
      <c r="C371" s="299" t="s">
        <v>628</v>
      </c>
      <c r="D371" s="166"/>
      <c r="E371" s="168"/>
      <c r="F371" s="167"/>
      <c r="G371" s="168"/>
      <c r="AO371" s="260"/>
      <c r="AP371" s="260"/>
      <c r="AQ371" s="260"/>
      <c r="AR371" s="260"/>
      <c r="AS371" s="260"/>
      <c r="AT371" s="260"/>
      <c r="AU371" s="260"/>
      <c r="AV371" s="260"/>
      <c r="AW371" s="260"/>
      <c r="AX371" s="260"/>
      <c r="AY371" s="260"/>
      <c r="AZ371" s="260"/>
      <c r="BA371" s="260"/>
      <c r="BB371" s="260"/>
      <c r="BC371" s="260"/>
      <c r="BD371" s="260"/>
      <c r="BE371" s="260"/>
      <c r="BF371" s="260"/>
      <c r="BG371" s="210"/>
      <c r="BH371" s="210"/>
      <c r="BI371" s="210"/>
    </row>
    <row r="372" spans="1:61" x14ac:dyDescent="0.25">
      <c r="A372" s="171" t="s">
        <v>91</v>
      </c>
      <c r="B372" s="164"/>
      <c r="C372" s="299" t="s">
        <v>628</v>
      </c>
      <c r="D372" s="166"/>
      <c r="E372" s="168"/>
      <c r="F372" s="167"/>
      <c r="G372" s="168"/>
      <c r="AO372" s="260"/>
      <c r="AP372" s="260"/>
      <c r="AQ372" s="260"/>
      <c r="AR372" s="260"/>
      <c r="AS372" s="260"/>
      <c r="AT372" s="260"/>
      <c r="AU372" s="260"/>
      <c r="AV372" s="260"/>
      <c r="AW372" s="260"/>
      <c r="AX372" s="260"/>
      <c r="AY372" s="260"/>
      <c r="AZ372" s="260"/>
      <c r="BA372" s="260"/>
      <c r="BB372" s="260"/>
      <c r="BC372" s="260"/>
      <c r="BD372" s="260"/>
      <c r="BE372" s="260"/>
      <c r="BF372" s="260"/>
      <c r="BG372" s="210"/>
      <c r="BH372" s="210"/>
      <c r="BI372" s="210"/>
    </row>
    <row r="373" spans="1:61" x14ac:dyDescent="0.25">
      <c r="A373" s="171" t="s">
        <v>91</v>
      </c>
      <c r="B373" s="164"/>
      <c r="C373" s="299" t="s">
        <v>628</v>
      </c>
      <c r="D373" s="166"/>
      <c r="E373" s="168"/>
      <c r="F373" s="167"/>
      <c r="G373" s="168"/>
      <c r="AO373" s="260"/>
      <c r="AP373" s="260"/>
      <c r="AQ373" s="260"/>
      <c r="AR373" s="260"/>
      <c r="AS373" s="260"/>
      <c r="AT373" s="260"/>
      <c r="AU373" s="260"/>
      <c r="AV373" s="260"/>
      <c r="AW373" s="260"/>
      <c r="AX373" s="260"/>
      <c r="AY373" s="260"/>
      <c r="AZ373" s="260"/>
      <c r="BA373" s="260"/>
      <c r="BB373" s="260"/>
      <c r="BC373" s="260"/>
      <c r="BD373" s="260"/>
      <c r="BE373" s="260"/>
      <c r="BF373" s="260"/>
      <c r="BG373" s="210"/>
      <c r="BH373" s="210"/>
      <c r="BI373" s="210"/>
    </row>
    <row r="374" spans="1:61" x14ac:dyDescent="0.25">
      <c r="A374" s="171" t="s">
        <v>91</v>
      </c>
      <c r="B374" s="164"/>
      <c r="C374" s="299" t="s">
        <v>628</v>
      </c>
      <c r="D374" s="166"/>
      <c r="E374" s="168"/>
      <c r="F374" s="167"/>
      <c r="G374" s="168"/>
      <c r="AO374" s="260"/>
      <c r="AP374" s="260"/>
      <c r="AQ374" s="260"/>
      <c r="AR374" s="260"/>
      <c r="AS374" s="260"/>
      <c r="AT374" s="260"/>
      <c r="AU374" s="260"/>
      <c r="AV374" s="260"/>
      <c r="AW374" s="260"/>
      <c r="AX374" s="260"/>
      <c r="AY374" s="260"/>
      <c r="AZ374" s="260"/>
      <c r="BA374" s="260"/>
      <c r="BB374" s="260"/>
      <c r="BC374" s="260"/>
      <c r="BD374" s="260"/>
      <c r="BE374" s="260"/>
      <c r="BF374" s="260"/>
      <c r="BG374" s="210"/>
      <c r="BH374" s="210"/>
      <c r="BI374" s="210"/>
    </row>
    <row r="375" spans="1:61" x14ac:dyDescent="0.25">
      <c r="A375" s="171" t="s">
        <v>91</v>
      </c>
      <c r="B375" s="164"/>
      <c r="C375" s="299" t="s">
        <v>628</v>
      </c>
      <c r="D375" s="166"/>
      <c r="E375" s="168"/>
      <c r="F375" s="167"/>
      <c r="G375" s="168"/>
      <c r="AO375" s="260"/>
      <c r="AP375" s="260"/>
      <c r="AQ375" s="260"/>
      <c r="AR375" s="260"/>
      <c r="AS375" s="260"/>
      <c r="AT375" s="260"/>
      <c r="AU375" s="260"/>
      <c r="AV375" s="260"/>
      <c r="AW375" s="260"/>
      <c r="AX375" s="260"/>
      <c r="AY375" s="260"/>
      <c r="AZ375" s="260"/>
      <c r="BA375" s="260"/>
      <c r="BB375" s="260"/>
      <c r="BC375" s="260"/>
      <c r="BD375" s="260"/>
      <c r="BE375" s="260"/>
      <c r="BF375" s="260"/>
      <c r="BG375" s="210"/>
      <c r="BH375" s="210"/>
      <c r="BI375" s="210"/>
    </row>
    <row r="376" spans="1:61" x14ac:dyDescent="0.25">
      <c r="A376" s="171" t="s">
        <v>91</v>
      </c>
      <c r="B376" s="164"/>
      <c r="C376" s="299" t="s">
        <v>628</v>
      </c>
      <c r="D376" s="166"/>
      <c r="E376" s="168"/>
      <c r="F376" s="167"/>
      <c r="G376" s="168"/>
      <c r="AO376" s="260"/>
      <c r="AP376" s="260"/>
      <c r="AQ376" s="260"/>
      <c r="AR376" s="260"/>
      <c r="AS376" s="260"/>
      <c r="AT376" s="260"/>
      <c r="AU376" s="260"/>
      <c r="AV376" s="260"/>
      <c r="AW376" s="260"/>
      <c r="AX376" s="260"/>
      <c r="AY376" s="260"/>
      <c r="AZ376" s="260"/>
      <c r="BA376" s="260"/>
      <c r="BB376" s="260"/>
      <c r="BC376" s="260"/>
      <c r="BD376" s="260"/>
      <c r="BE376" s="260"/>
      <c r="BF376" s="260"/>
      <c r="BG376" s="210"/>
      <c r="BH376" s="210"/>
      <c r="BI376" s="210"/>
    </row>
    <row r="377" spans="1:61" x14ac:dyDescent="0.25">
      <c r="A377" s="171" t="s">
        <v>91</v>
      </c>
      <c r="B377" s="164"/>
      <c r="C377" s="299" t="s">
        <v>628</v>
      </c>
      <c r="D377" s="166"/>
      <c r="E377" s="168"/>
      <c r="F377" s="167"/>
      <c r="G377" s="168"/>
      <c r="AO377" s="260"/>
      <c r="AP377" s="260"/>
      <c r="AQ377" s="260"/>
      <c r="AR377" s="260"/>
      <c r="AS377" s="260"/>
      <c r="AT377" s="260"/>
      <c r="AU377" s="260"/>
      <c r="AV377" s="260"/>
      <c r="AW377" s="260"/>
      <c r="AX377" s="260"/>
      <c r="AY377" s="260"/>
      <c r="AZ377" s="260"/>
      <c r="BA377" s="260"/>
      <c r="BB377" s="260"/>
      <c r="BC377" s="260"/>
      <c r="BD377" s="260"/>
      <c r="BE377" s="260"/>
      <c r="BF377" s="260"/>
      <c r="BG377" s="210"/>
      <c r="BH377" s="210"/>
      <c r="BI377" s="210"/>
    </row>
    <row r="378" spans="1:61" x14ac:dyDescent="0.25">
      <c r="A378" s="171" t="s">
        <v>91</v>
      </c>
      <c r="B378" s="164"/>
      <c r="C378" s="299" t="s">
        <v>628</v>
      </c>
      <c r="D378" s="166"/>
      <c r="E378" s="168"/>
      <c r="F378" s="167"/>
      <c r="G378" s="168"/>
      <c r="AO378" s="260"/>
      <c r="AP378" s="260"/>
      <c r="AQ378" s="260"/>
      <c r="AR378" s="260"/>
      <c r="AS378" s="260"/>
      <c r="AT378" s="260"/>
      <c r="AU378" s="260"/>
      <c r="AV378" s="260"/>
      <c r="AW378" s="260"/>
      <c r="AX378" s="260"/>
      <c r="AY378" s="260"/>
      <c r="AZ378" s="260"/>
      <c r="BA378" s="260"/>
      <c r="BB378" s="260"/>
      <c r="BC378" s="260"/>
      <c r="BD378" s="260"/>
      <c r="BE378" s="260"/>
      <c r="BF378" s="260"/>
      <c r="BG378" s="210"/>
      <c r="BH378" s="210"/>
      <c r="BI378" s="210"/>
    </row>
    <row r="379" spans="1:61" x14ac:dyDescent="0.25">
      <c r="A379" s="171" t="s">
        <v>91</v>
      </c>
      <c r="B379" s="164"/>
      <c r="C379" s="299" t="s">
        <v>628</v>
      </c>
      <c r="D379" s="166"/>
      <c r="E379" s="168"/>
      <c r="F379" s="167"/>
      <c r="G379" s="168"/>
      <c r="AO379" s="260"/>
      <c r="AP379" s="260"/>
      <c r="AQ379" s="260"/>
      <c r="AR379" s="260"/>
      <c r="AS379" s="260"/>
      <c r="AT379" s="260"/>
      <c r="AU379" s="260"/>
      <c r="AV379" s="260"/>
      <c r="AW379" s="260"/>
      <c r="AX379" s="260"/>
      <c r="AY379" s="260"/>
      <c r="AZ379" s="260"/>
      <c r="BA379" s="260"/>
      <c r="BB379" s="260"/>
      <c r="BC379" s="260"/>
      <c r="BD379" s="260"/>
      <c r="BE379" s="260"/>
      <c r="BF379" s="260"/>
      <c r="BG379" s="210"/>
      <c r="BH379" s="210"/>
      <c r="BI379" s="210"/>
    </row>
    <row r="380" spans="1:61" x14ac:dyDescent="0.25">
      <c r="A380" s="171" t="s">
        <v>91</v>
      </c>
      <c r="B380" s="164"/>
      <c r="C380" s="299" t="s">
        <v>628</v>
      </c>
      <c r="D380" s="166"/>
      <c r="E380" s="168"/>
      <c r="F380" s="167"/>
      <c r="G380" s="168"/>
      <c r="AO380" s="260"/>
      <c r="AP380" s="260"/>
      <c r="AQ380" s="260"/>
      <c r="AR380" s="260"/>
      <c r="AS380" s="260"/>
      <c r="AT380" s="260"/>
      <c r="AU380" s="260"/>
      <c r="AV380" s="260"/>
      <c r="AW380" s="260"/>
      <c r="AX380" s="260"/>
      <c r="AY380" s="260"/>
      <c r="AZ380" s="260"/>
      <c r="BA380" s="260"/>
      <c r="BB380" s="260"/>
      <c r="BC380" s="260"/>
      <c r="BD380" s="260"/>
      <c r="BE380" s="260"/>
      <c r="BF380" s="260"/>
      <c r="BG380" s="210"/>
      <c r="BH380" s="210"/>
      <c r="BI380" s="210"/>
    </row>
    <row r="381" spans="1:61" x14ac:dyDescent="0.25">
      <c r="A381" s="171" t="s">
        <v>91</v>
      </c>
      <c r="B381" s="164"/>
      <c r="C381" s="299" t="s">
        <v>628</v>
      </c>
      <c r="D381" s="166"/>
      <c r="E381" s="168"/>
      <c r="F381" s="167"/>
      <c r="G381" s="168"/>
      <c r="AO381" s="260"/>
      <c r="AP381" s="260"/>
      <c r="AQ381" s="260"/>
      <c r="AR381" s="260"/>
      <c r="AS381" s="260"/>
      <c r="AT381" s="260"/>
      <c r="AU381" s="260"/>
      <c r="AV381" s="260"/>
      <c r="AW381" s="260"/>
      <c r="AX381" s="260"/>
      <c r="AY381" s="260"/>
      <c r="AZ381" s="260"/>
      <c r="BA381" s="260"/>
      <c r="BB381" s="260"/>
      <c r="BC381" s="260"/>
      <c r="BD381" s="260"/>
      <c r="BE381" s="260"/>
      <c r="BF381" s="260"/>
      <c r="BG381" s="210"/>
      <c r="BH381" s="210"/>
      <c r="BI381" s="210"/>
    </row>
    <row r="382" spans="1:61" x14ac:dyDescent="0.25">
      <c r="A382" s="171" t="s">
        <v>91</v>
      </c>
      <c r="B382" s="164"/>
      <c r="C382" s="299" t="s">
        <v>628</v>
      </c>
      <c r="D382" s="166"/>
      <c r="E382" s="168"/>
      <c r="F382" s="167"/>
      <c r="G382" s="168"/>
      <c r="AO382" s="260"/>
      <c r="AP382" s="260"/>
      <c r="AQ382" s="260"/>
      <c r="AR382" s="260"/>
      <c r="AS382" s="260"/>
      <c r="AT382" s="260"/>
      <c r="AU382" s="260"/>
      <c r="AV382" s="260"/>
      <c r="AW382" s="260"/>
      <c r="AX382" s="260"/>
      <c r="AY382" s="260"/>
      <c r="AZ382" s="260"/>
      <c r="BA382" s="260"/>
      <c r="BB382" s="260"/>
      <c r="BC382" s="260"/>
      <c r="BD382" s="260"/>
      <c r="BE382" s="260"/>
      <c r="BF382" s="260"/>
      <c r="BG382" s="210"/>
      <c r="BH382" s="210"/>
      <c r="BI382" s="210"/>
    </row>
    <row r="383" spans="1:61" x14ac:dyDescent="0.25">
      <c r="A383" s="171" t="s">
        <v>91</v>
      </c>
      <c r="B383" s="164"/>
      <c r="C383" s="299" t="s">
        <v>628</v>
      </c>
      <c r="D383" s="166"/>
      <c r="E383" s="168"/>
      <c r="F383" s="167"/>
      <c r="G383" s="168"/>
      <c r="AO383" s="260"/>
      <c r="AP383" s="260"/>
      <c r="AQ383" s="260"/>
      <c r="AR383" s="260"/>
      <c r="AS383" s="260"/>
      <c r="AT383" s="260"/>
      <c r="AU383" s="260"/>
      <c r="AV383" s="260"/>
      <c r="AW383" s="260"/>
      <c r="AX383" s="260"/>
      <c r="AY383" s="260"/>
      <c r="AZ383" s="260"/>
      <c r="BA383" s="260"/>
      <c r="BB383" s="260"/>
      <c r="BC383" s="260"/>
      <c r="BD383" s="260"/>
      <c r="BE383" s="260"/>
      <c r="BF383" s="260"/>
      <c r="BG383" s="210"/>
      <c r="BH383" s="210"/>
      <c r="BI383" s="210"/>
    </row>
    <row r="384" spans="1:61" x14ac:dyDescent="0.25">
      <c r="A384" s="171" t="s">
        <v>91</v>
      </c>
      <c r="B384" s="164"/>
      <c r="C384" s="299" t="s">
        <v>628</v>
      </c>
      <c r="D384" s="166"/>
      <c r="E384" s="168"/>
      <c r="F384" s="167"/>
      <c r="G384" s="168"/>
      <c r="AO384" s="260"/>
      <c r="AP384" s="260"/>
      <c r="AQ384" s="260"/>
      <c r="AR384" s="260"/>
      <c r="AS384" s="260"/>
      <c r="AT384" s="260"/>
      <c r="AU384" s="260"/>
      <c r="AV384" s="260"/>
      <c r="AW384" s="260"/>
      <c r="AX384" s="260"/>
      <c r="AY384" s="260"/>
      <c r="AZ384" s="260"/>
      <c r="BA384" s="260"/>
      <c r="BB384" s="260"/>
      <c r="BC384" s="260"/>
      <c r="BD384" s="260"/>
      <c r="BE384" s="260"/>
      <c r="BF384" s="260"/>
      <c r="BG384" s="210"/>
      <c r="BH384" s="210"/>
      <c r="BI384" s="210"/>
    </row>
    <row r="385" spans="1:61" x14ac:dyDescent="0.25">
      <c r="A385" s="171" t="s">
        <v>91</v>
      </c>
      <c r="B385" s="164"/>
      <c r="C385" s="299" t="s">
        <v>628</v>
      </c>
      <c r="D385" s="166"/>
      <c r="E385" s="168"/>
      <c r="F385" s="167"/>
      <c r="G385" s="168"/>
      <c r="AO385" s="260"/>
      <c r="AP385" s="260"/>
      <c r="AQ385" s="260"/>
      <c r="AR385" s="260"/>
      <c r="AS385" s="260"/>
      <c r="AT385" s="260"/>
      <c r="AU385" s="260"/>
      <c r="AV385" s="260"/>
      <c r="AW385" s="260"/>
      <c r="AX385" s="260"/>
      <c r="AY385" s="260"/>
      <c r="AZ385" s="260"/>
      <c r="BA385" s="260"/>
      <c r="BB385" s="260"/>
      <c r="BC385" s="260"/>
      <c r="BD385" s="260"/>
      <c r="BE385" s="260"/>
      <c r="BF385" s="260"/>
      <c r="BG385" s="210"/>
      <c r="BH385" s="210"/>
      <c r="BI385" s="210"/>
    </row>
    <row r="386" spans="1:61" x14ac:dyDescent="0.25">
      <c r="A386" s="171" t="s">
        <v>91</v>
      </c>
      <c r="B386" s="164"/>
      <c r="C386" s="299" t="s">
        <v>628</v>
      </c>
      <c r="D386" s="166"/>
      <c r="E386" s="168"/>
      <c r="F386" s="167"/>
      <c r="G386" s="168"/>
      <c r="AO386" s="260"/>
      <c r="AP386" s="260"/>
      <c r="AQ386" s="260"/>
      <c r="AR386" s="260"/>
      <c r="AS386" s="260"/>
      <c r="AT386" s="260"/>
      <c r="AU386" s="260"/>
      <c r="AV386" s="260"/>
      <c r="AW386" s="260"/>
      <c r="AX386" s="260"/>
      <c r="AY386" s="260"/>
      <c r="AZ386" s="260"/>
      <c r="BA386" s="260"/>
      <c r="BB386" s="260"/>
      <c r="BC386" s="260"/>
      <c r="BD386" s="260"/>
      <c r="BE386" s="260"/>
      <c r="BF386" s="260"/>
      <c r="BG386" s="210"/>
      <c r="BH386" s="210"/>
      <c r="BI386" s="210"/>
    </row>
    <row r="387" spans="1:61" x14ac:dyDescent="0.25">
      <c r="A387" s="171" t="s">
        <v>91</v>
      </c>
      <c r="B387" s="164"/>
      <c r="C387" s="299" t="s">
        <v>628</v>
      </c>
      <c r="D387" s="166"/>
      <c r="E387" s="168"/>
      <c r="F387" s="167"/>
      <c r="G387" s="168"/>
      <c r="AO387" s="260"/>
      <c r="AP387" s="260"/>
      <c r="AQ387" s="260"/>
      <c r="AR387" s="260"/>
      <c r="AS387" s="260"/>
      <c r="AT387" s="260"/>
      <c r="AU387" s="260"/>
      <c r="AV387" s="260"/>
      <c r="AW387" s="260"/>
      <c r="AX387" s="260"/>
      <c r="AY387" s="260"/>
      <c r="AZ387" s="260"/>
      <c r="BA387" s="260"/>
      <c r="BB387" s="260"/>
      <c r="BC387" s="260"/>
      <c r="BD387" s="260"/>
      <c r="BE387" s="260"/>
      <c r="BF387" s="260"/>
      <c r="BG387" s="210"/>
      <c r="BH387" s="210"/>
      <c r="BI387" s="210"/>
    </row>
    <row r="388" spans="1:61" x14ac:dyDescent="0.25">
      <c r="A388" s="171" t="s">
        <v>91</v>
      </c>
      <c r="B388" s="164"/>
      <c r="C388" s="299" t="s">
        <v>628</v>
      </c>
      <c r="D388" s="166"/>
      <c r="E388" s="168"/>
      <c r="F388" s="167"/>
      <c r="G388" s="168"/>
      <c r="AO388" s="260"/>
      <c r="AP388" s="260"/>
      <c r="AQ388" s="260"/>
      <c r="AR388" s="260"/>
      <c r="AS388" s="260"/>
      <c r="AT388" s="260"/>
      <c r="AU388" s="260"/>
      <c r="AV388" s="260"/>
      <c r="AW388" s="260"/>
      <c r="AX388" s="260"/>
      <c r="AY388" s="260"/>
      <c r="AZ388" s="260"/>
      <c r="BA388" s="260"/>
      <c r="BB388" s="260"/>
      <c r="BC388" s="260"/>
      <c r="BD388" s="260"/>
      <c r="BE388" s="260"/>
      <c r="BF388" s="260"/>
      <c r="BG388" s="210"/>
      <c r="BH388" s="210"/>
      <c r="BI388" s="210"/>
    </row>
    <row r="389" spans="1:61" x14ac:dyDescent="0.25">
      <c r="A389" s="171" t="s">
        <v>91</v>
      </c>
      <c r="B389" s="164"/>
      <c r="C389" s="299" t="s">
        <v>628</v>
      </c>
      <c r="D389" s="166"/>
      <c r="E389" s="168"/>
      <c r="F389" s="167"/>
      <c r="G389" s="168"/>
      <c r="AO389" s="260"/>
      <c r="AP389" s="260"/>
      <c r="AQ389" s="260"/>
      <c r="AR389" s="260"/>
      <c r="AS389" s="260"/>
      <c r="AT389" s="260"/>
      <c r="AU389" s="260"/>
      <c r="AV389" s="260"/>
      <c r="AW389" s="260"/>
      <c r="AX389" s="260"/>
      <c r="AY389" s="260"/>
      <c r="AZ389" s="260"/>
      <c r="BA389" s="260"/>
      <c r="BB389" s="260"/>
      <c r="BC389" s="260"/>
      <c r="BD389" s="260"/>
      <c r="BE389" s="260"/>
      <c r="BF389" s="260"/>
      <c r="BG389" s="210"/>
      <c r="BH389" s="210"/>
      <c r="BI389" s="210"/>
    </row>
    <row r="390" spans="1:61" x14ac:dyDescent="0.25">
      <c r="A390" s="171" t="s">
        <v>91</v>
      </c>
      <c r="B390" s="164"/>
      <c r="C390" s="299" t="s">
        <v>628</v>
      </c>
      <c r="D390" s="166"/>
      <c r="E390" s="168"/>
      <c r="F390" s="167"/>
      <c r="G390" s="168"/>
      <c r="AO390" s="260"/>
      <c r="AP390" s="260"/>
      <c r="AQ390" s="260"/>
      <c r="AR390" s="260"/>
      <c r="AS390" s="260"/>
      <c r="AT390" s="260"/>
      <c r="AU390" s="260"/>
      <c r="AV390" s="260"/>
      <c r="AW390" s="260"/>
      <c r="AX390" s="260"/>
      <c r="AY390" s="260"/>
      <c r="AZ390" s="260"/>
      <c r="BA390" s="260"/>
      <c r="BB390" s="260"/>
      <c r="BC390" s="260"/>
      <c r="BD390" s="260"/>
      <c r="BE390" s="260"/>
      <c r="BF390" s="260"/>
      <c r="BG390" s="210"/>
      <c r="BH390" s="210"/>
      <c r="BI390" s="210"/>
    </row>
    <row r="391" spans="1:61" x14ac:dyDescent="0.25">
      <c r="A391" s="171" t="s">
        <v>91</v>
      </c>
      <c r="B391" s="164"/>
      <c r="C391" s="299" t="s">
        <v>628</v>
      </c>
      <c r="D391" s="166"/>
      <c r="E391" s="168"/>
      <c r="F391" s="167"/>
      <c r="G391" s="168"/>
      <c r="AO391" s="260"/>
      <c r="AP391" s="260"/>
      <c r="AQ391" s="260"/>
      <c r="AR391" s="260"/>
      <c r="AS391" s="260"/>
      <c r="AT391" s="260"/>
      <c r="AU391" s="260"/>
      <c r="AV391" s="260"/>
      <c r="AW391" s="260"/>
      <c r="AX391" s="260"/>
      <c r="AY391" s="260"/>
      <c r="AZ391" s="260"/>
      <c r="BA391" s="260"/>
      <c r="BB391" s="260"/>
      <c r="BC391" s="260"/>
      <c r="BD391" s="260"/>
      <c r="BE391" s="260"/>
      <c r="BF391" s="260"/>
      <c r="BG391" s="210"/>
      <c r="BH391" s="210"/>
      <c r="BI391" s="210"/>
    </row>
    <row r="392" spans="1:61" x14ac:dyDescent="0.25">
      <c r="A392" s="171" t="s">
        <v>91</v>
      </c>
      <c r="B392" s="164"/>
      <c r="C392" s="299" t="s">
        <v>628</v>
      </c>
      <c r="D392" s="166"/>
      <c r="E392" s="168"/>
      <c r="F392" s="167"/>
      <c r="G392" s="168"/>
      <c r="AO392" s="260"/>
      <c r="AP392" s="260"/>
      <c r="AQ392" s="260"/>
      <c r="AR392" s="260"/>
      <c r="AS392" s="260"/>
      <c r="AT392" s="260"/>
      <c r="AU392" s="260"/>
      <c r="AV392" s="260"/>
      <c r="AW392" s="260"/>
      <c r="AX392" s="260"/>
      <c r="AY392" s="260"/>
      <c r="AZ392" s="260"/>
      <c r="BA392" s="260"/>
      <c r="BB392" s="260"/>
      <c r="BC392" s="260"/>
      <c r="BD392" s="260"/>
      <c r="BE392" s="260"/>
      <c r="BF392" s="260"/>
      <c r="BG392" s="210"/>
      <c r="BH392" s="210"/>
      <c r="BI392" s="210"/>
    </row>
    <row r="393" spans="1:61" x14ac:dyDescent="0.25">
      <c r="A393" s="171" t="s">
        <v>91</v>
      </c>
      <c r="B393" s="164"/>
      <c r="C393" s="299" t="s">
        <v>628</v>
      </c>
      <c r="D393" s="166"/>
      <c r="E393" s="168"/>
      <c r="F393" s="167"/>
      <c r="G393" s="168"/>
      <c r="AO393" s="260"/>
      <c r="AP393" s="260"/>
      <c r="AQ393" s="260"/>
      <c r="AR393" s="260"/>
      <c r="AS393" s="260"/>
      <c r="AT393" s="260"/>
      <c r="AU393" s="260"/>
      <c r="AV393" s="260"/>
      <c r="AW393" s="260"/>
      <c r="AX393" s="260"/>
      <c r="AY393" s="260"/>
      <c r="AZ393" s="260"/>
      <c r="BA393" s="260"/>
      <c r="BB393" s="260"/>
      <c r="BC393" s="260"/>
      <c r="BD393" s="260"/>
      <c r="BE393" s="260"/>
      <c r="BF393" s="260"/>
      <c r="BG393" s="210"/>
      <c r="BH393" s="210"/>
      <c r="BI393" s="210"/>
    </row>
    <row r="394" spans="1:61" x14ac:dyDescent="0.25">
      <c r="A394" s="171" t="s">
        <v>91</v>
      </c>
      <c r="B394" s="164"/>
      <c r="C394" s="299" t="s">
        <v>628</v>
      </c>
      <c r="D394" s="166"/>
      <c r="E394" s="168"/>
      <c r="F394" s="167"/>
      <c r="G394" s="168"/>
      <c r="AO394" s="260"/>
      <c r="AP394" s="260"/>
      <c r="AQ394" s="260"/>
      <c r="AR394" s="260"/>
      <c r="AS394" s="260"/>
      <c r="AT394" s="260"/>
      <c r="AU394" s="260"/>
      <c r="AV394" s="260"/>
      <c r="AW394" s="260"/>
      <c r="AX394" s="260"/>
      <c r="AY394" s="260"/>
      <c r="AZ394" s="260"/>
      <c r="BA394" s="260"/>
      <c r="BB394" s="260"/>
      <c r="BC394" s="260"/>
      <c r="BD394" s="260"/>
      <c r="BE394" s="260"/>
      <c r="BF394" s="260"/>
      <c r="BG394" s="210"/>
      <c r="BH394" s="210"/>
      <c r="BI394" s="210"/>
    </row>
    <row r="395" spans="1:61" x14ac:dyDescent="0.25">
      <c r="A395" s="171" t="s">
        <v>91</v>
      </c>
      <c r="B395" s="164"/>
      <c r="C395" s="299" t="s">
        <v>628</v>
      </c>
      <c r="D395" s="166"/>
      <c r="E395" s="168"/>
      <c r="F395" s="167"/>
      <c r="G395" s="168"/>
      <c r="AO395" s="260"/>
      <c r="AP395" s="260"/>
      <c r="AQ395" s="260"/>
      <c r="AR395" s="260"/>
      <c r="AS395" s="260"/>
      <c r="AT395" s="260"/>
      <c r="AU395" s="260"/>
      <c r="AV395" s="260"/>
      <c r="AW395" s="260"/>
      <c r="AX395" s="260"/>
      <c r="AY395" s="260"/>
      <c r="AZ395" s="260"/>
      <c r="BA395" s="260"/>
      <c r="BB395" s="260"/>
      <c r="BC395" s="260"/>
      <c r="BD395" s="260"/>
      <c r="BE395" s="260"/>
      <c r="BF395" s="260"/>
      <c r="BG395" s="210"/>
      <c r="BH395" s="210"/>
      <c r="BI395" s="210"/>
    </row>
    <row r="396" spans="1:61" x14ac:dyDescent="0.25">
      <c r="A396" s="171" t="s">
        <v>91</v>
      </c>
      <c r="B396" s="164"/>
      <c r="C396" s="299" t="s">
        <v>628</v>
      </c>
      <c r="D396" s="166"/>
      <c r="E396" s="168"/>
      <c r="F396" s="167"/>
      <c r="G396" s="168"/>
      <c r="AO396" s="260"/>
      <c r="AP396" s="260"/>
      <c r="AQ396" s="260"/>
      <c r="AR396" s="260"/>
      <c r="AS396" s="260"/>
      <c r="AT396" s="260"/>
      <c r="AU396" s="260"/>
      <c r="AV396" s="260"/>
      <c r="AW396" s="260"/>
      <c r="AX396" s="260"/>
      <c r="AY396" s="260"/>
      <c r="AZ396" s="260"/>
      <c r="BA396" s="260"/>
      <c r="BB396" s="260"/>
      <c r="BC396" s="260"/>
      <c r="BD396" s="260"/>
      <c r="BE396" s="260"/>
      <c r="BF396" s="260"/>
      <c r="BG396" s="210"/>
      <c r="BH396" s="210"/>
      <c r="BI396" s="210"/>
    </row>
    <row r="397" spans="1:61" x14ac:dyDescent="0.25">
      <c r="A397" s="171" t="s">
        <v>91</v>
      </c>
      <c r="B397" s="164"/>
      <c r="C397" s="299" t="s">
        <v>628</v>
      </c>
      <c r="D397" s="166"/>
      <c r="E397" s="168"/>
      <c r="F397" s="167"/>
      <c r="G397" s="168"/>
      <c r="AO397" s="260"/>
      <c r="AP397" s="260"/>
      <c r="AQ397" s="260"/>
      <c r="AR397" s="260"/>
      <c r="AS397" s="260"/>
      <c r="AT397" s="260"/>
      <c r="AU397" s="260"/>
      <c r="AV397" s="260"/>
      <c r="AW397" s="260"/>
      <c r="AX397" s="260"/>
      <c r="AY397" s="260"/>
      <c r="AZ397" s="260"/>
      <c r="BA397" s="260"/>
      <c r="BB397" s="260"/>
      <c r="BC397" s="260"/>
      <c r="BD397" s="260"/>
      <c r="BE397" s="260"/>
      <c r="BF397" s="260"/>
      <c r="BG397" s="210"/>
      <c r="BH397" s="210"/>
      <c r="BI397" s="210"/>
    </row>
    <row r="398" spans="1:61" x14ac:dyDescent="0.25">
      <c r="A398" s="171" t="s">
        <v>91</v>
      </c>
      <c r="B398" s="164"/>
      <c r="C398" s="299" t="s">
        <v>628</v>
      </c>
      <c r="D398" s="166"/>
      <c r="E398" s="168"/>
      <c r="F398" s="167"/>
      <c r="G398" s="168"/>
      <c r="AO398" s="260"/>
      <c r="AP398" s="260"/>
      <c r="AQ398" s="260"/>
      <c r="AR398" s="260"/>
      <c r="AS398" s="260"/>
      <c r="AT398" s="260"/>
      <c r="AU398" s="260"/>
      <c r="AV398" s="260"/>
      <c r="AW398" s="260"/>
      <c r="AX398" s="260"/>
      <c r="AY398" s="260"/>
      <c r="AZ398" s="260"/>
      <c r="BA398" s="260"/>
      <c r="BB398" s="260"/>
      <c r="BC398" s="260"/>
      <c r="BD398" s="260"/>
      <c r="BE398" s="260"/>
      <c r="BF398" s="260"/>
      <c r="BG398" s="210"/>
      <c r="BH398" s="210"/>
      <c r="BI398" s="210"/>
    </row>
    <row r="399" spans="1:61" x14ac:dyDescent="0.25">
      <c r="A399" s="171" t="s">
        <v>91</v>
      </c>
      <c r="B399" s="164"/>
      <c r="C399" s="299" t="s">
        <v>628</v>
      </c>
      <c r="D399" s="166"/>
      <c r="E399" s="168"/>
      <c r="F399" s="167"/>
      <c r="G399" s="168"/>
      <c r="AO399" s="260"/>
      <c r="AP399" s="260"/>
      <c r="AQ399" s="260"/>
      <c r="AR399" s="260"/>
      <c r="AS399" s="260"/>
      <c r="AT399" s="260"/>
      <c r="AU399" s="260"/>
      <c r="AV399" s="260"/>
      <c r="AW399" s="260"/>
      <c r="AX399" s="260"/>
      <c r="AY399" s="260"/>
      <c r="AZ399" s="260"/>
      <c r="BA399" s="260"/>
      <c r="BB399" s="260"/>
      <c r="BC399" s="260"/>
      <c r="BD399" s="260"/>
      <c r="BE399" s="260"/>
      <c r="BF399" s="260"/>
      <c r="BG399" s="210"/>
      <c r="BH399" s="210"/>
      <c r="BI399" s="210"/>
    </row>
    <row r="400" spans="1:61" x14ac:dyDescent="0.25">
      <c r="A400" s="171" t="s">
        <v>91</v>
      </c>
      <c r="B400" s="164"/>
      <c r="C400" s="299" t="s">
        <v>628</v>
      </c>
      <c r="D400" s="166"/>
      <c r="E400" s="168"/>
      <c r="F400" s="167"/>
      <c r="G400" s="168"/>
      <c r="AO400" s="260"/>
      <c r="AP400" s="260"/>
      <c r="AQ400" s="260"/>
      <c r="AR400" s="260"/>
      <c r="AS400" s="260"/>
      <c r="AT400" s="260"/>
      <c r="AU400" s="260"/>
      <c r="AV400" s="260"/>
      <c r="AW400" s="260"/>
      <c r="AX400" s="260"/>
      <c r="AY400" s="260"/>
      <c r="AZ400" s="260"/>
      <c r="BA400" s="260"/>
      <c r="BB400" s="260"/>
      <c r="BC400" s="260"/>
      <c r="BD400" s="260"/>
      <c r="BE400" s="260"/>
      <c r="BF400" s="260"/>
      <c r="BG400" s="210"/>
      <c r="BH400" s="210"/>
      <c r="BI400" s="210"/>
    </row>
    <row r="401" spans="1:61" x14ac:dyDescent="0.25">
      <c r="A401" s="171" t="s">
        <v>91</v>
      </c>
      <c r="B401" s="164"/>
      <c r="C401" s="299" t="s">
        <v>628</v>
      </c>
      <c r="D401" s="166"/>
      <c r="E401" s="168"/>
      <c r="F401" s="167"/>
      <c r="G401" s="168"/>
      <c r="AO401" s="260"/>
      <c r="AP401" s="260"/>
      <c r="AQ401" s="260"/>
      <c r="AR401" s="260"/>
      <c r="AS401" s="260"/>
      <c r="AT401" s="260"/>
      <c r="AU401" s="260"/>
      <c r="AV401" s="260"/>
      <c r="AW401" s="260"/>
      <c r="AX401" s="260"/>
      <c r="AY401" s="260"/>
      <c r="AZ401" s="260"/>
      <c r="BA401" s="260"/>
      <c r="BB401" s="260"/>
      <c r="BC401" s="260"/>
      <c r="BD401" s="260"/>
      <c r="BE401" s="260"/>
      <c r="BF401" s="260"/>
      <c r="BG401" s="210"/>
      <c r="BH401" s="210"/>
      <c r="BI401" s="210"/>
    </row>
    <row r="402" spans="1:61" x14ac:dyDescent="0.25">
      <c r="A402" s="171" t="s">
        <v>91</v>
      </c>
      <c r="B402" s="164"/>
      <c r="C402" s="299" t="s">
        <v>628</v>
      </c>
      <c r="D402" s="166"/>
      <c r="E402" s="168"/>
      <c r="F402" s="167"/>
      <c r="G402" s="168"/>
      <c r="AO402" s="260"/>
      <c r="AP402" s="260"/>
      <c r="AQ402" s="260"/>
      <c r="AR402" s="260"/>
      <c r="AS402" s="260"/>
      <c r="AT402" s="260"/>
      <c r="AU402" s="260"/>
      <c r="AV402" s="260"/>
      <c r="AW402" s="260"/>
      <c r="AX402" s="260"/>
      <c r="AY402" s="260"/>
      <c r="AZ402" s="260"/>
      <c r="BA402" s="260"/>
      <c r="BB402" s="260"/>
      <c r="BC402" s="260"/>
      <c r="BD402" s="260"/>
      <c r="BE402" s="260"/>
      <c r="BF402" s="260"/>
      <c r="BG402" s="210"/>
      <c r="BH402" s="210"/>
      <c r="BI402" s="210"/>
    </row>
    <row r="403" spans="1:61" x14ac:dyDescent="0.25">
      <c r="A403" s="171" t="s">
        <v>91</v>
      </c>
      <c r="B403" s="164"/>
      <c r="C403" s="299" t="s">
        <v>628</v>
      </c>
      <c r="D403" s="166"/>
      <c r="E403" s="168"/>
      <c r="F403" s="167"/>
      <c r="G403" s="168"/>
      <c r="AO403" s="260"/>
      <c r="AP403" s="260"/>
      <c r="AQ403" s="260"/>
      <c r="AR403" s="260"/>
      <c r="AS403" s="260"/>
      <c r="AT403" s="260"/>
      <c r="AU403" s="260"/>
      <c r="AV403" s="260"/>
      <c r="AW403" s="260"/>
      <c r="AX403" s="260"/>
      <c r="AY403" s="260"/>
      <c r="AZ403" s="260"/>
      <c r="BA403" s="260"/>
      <c r="BB403" s="260"/>
      <c r="BC403" s="260"/>
      <c r="BD403" s="260"/>
      <c r="BE403" s="260"/>
      <c r="BF403" s="260"/>
      <c r="BG403" s="210"/>
      <c r="BH403" s="210"/>
      <c r="BI403" s="210"/>
    </row>
    <row r="404" spans="1:61" x14ac:dyDescent="0.25">
      <c r="A404" s="171" t="s">
        <v>91</v>
      </c>
      <c r="B404" s="164"/>
      <c r="C404" s="299" t="s">
        <v>628</v>
      </c>
      <c r="D404" s="166"/>
      <c r="E404" s="168"/>
      <c r="F404" s="167"/>
      <c r="G404" s="168"/>
      <c r="AO404" s="260"/>
      <c r="AP404" s="260"/>
      <c r="AQ404" s="260"/>
      <c r="AR404" s="260"/>
      <c r="AS404" s="260"/>
      <c r="AT404" s="260"/>
      <c r="AU404" s="260"/>
      <c r="AV404" s="260"/>
      <c r="AW404" s="260"/>
      <c r="AX404" s="260"/>
      <c r="AY404" s="260"/>
      <c r="AZ404" s="260"/>
      <c r="BA404" s="260"/>
      <c r="BB404" s="260"/>
      <c r="BC404" s="260"/>
      <c r="BD404" s="260"/>
      <c r="BE404" s="260"/>
      <c r="BF404" s="260"/>
      <c r="BG404" s="210"/>
      <c r="BH404" s="210"/>
      <c r="BI404" s="210"/>
    </row>
    <row r="405" spans="1:61" x14ac:dyDescent="0.25">
      <c r="A405" s="171" t="s">
        <v>91</v>
      </c>
      <c r="B405" s="164"/>
      <c r="C405" s="299" t="s">
        <v>628</v>
      </c>
      <c r="D405" s="166"/>
      <c r="E405" s="168"/>
      <c r="F405" s="167"/>
      <c r="G405" s="168"/>
      <c r="AO405" s="260"/>
      <c r="AP405" s="260"/>
      <c r="AQ405" s="260"/>
      <c r="AR405" s="260"/>
      <c r="AS405" s="260"/>
      <c r="AT405" s="260"/>
      <c r="AU405" s="260"/>
      <c r="AV405" s="260"/>
      <c r="AW405" s="260"/>
      <c r="AX405" s="260"/>
      <c r="AY405" s="260"/>
      <c r="AZ405" s="260"/>
      <c r="BA405" s="260"/>
      <c r="BB405" s="260"/>
      <c r="BC405" s="260"/>
      <c r="BD405" s="260"/>
      <c r="BE405" s="260"/>
      <c r="BF405" s="260"/>
      <c r="BG405" s="210"/>
      <c r="BH405" s="210"/>
      <c r="BI405" s="210"/>
    </row>
    <row r="406" spans="1:61" x14ac:dyDescent="0.25">
      <c r="A406" s="171" t="s">
        <v>91</v>
      </c>
      <c r="B406" s="164"/>
      <c r="C406" s="299" t="s">
        <v>628</v>
      </c>
      <c r="D406" s="166"/>
      <c r="E406" s="168"/>
      <c r="F406" s="167"/>
      <c r="G406" s="168"/>
      <c r="AO406" s="260"/>
      <c r="AP406" s="260"/>
      <c r="AQ406" s="260"/>
      <c r="AR406" s="260"/>
      <c r="AS406" s="260"/>
      <c r="AT406" s="260"/>
      <c r="AU406" s="260"/>
      <c r="AV406" s="260"/>
      <c r="AW406" s="260"/>
      <c r="AX406" s="260"/>
      <c r="AY406" s="260"/>
      <c r="AZ406" s="260"/>
      <c r="BA406" s="260"/>
      <c r="BB406" s="260"/>
      <c r="BC406" s="260"/>
      <c r="BD406" s="260"/>
      <c r="BE406" s="260"/>
      <c r="BF406" s="260"/>
      <c r="BG406" s="210"/>
      <c r="BH406" s="210"/>
      <c r="BI406" s="210"/>
    </row>
    <row r="407" spans="1:61" x14ac:dyDescent="0.25">
      <c r="A407" s="171" t="s">
        <v>91</v>
      </c>
      <c r="B407" s="164"/>
      <c r="C407" s="299" t="s">
        <v>628</v>
      </c>
      <c r="D407" s="166"/>
      <c r="E407" s="168"/>
      <c r="F407" s="167"/>
      <c r="G407" s="168"/>
      <c r="AO407" s="260"/>
      <c r="AP407" s="260"/>
      <c r="AQ407" s="260"/>
      <c r="AR407" s="260"/>
      <c r="AS407" s="260"/>
      <c r="AT407" s="260"/>
      <c r="AU407" s="260"/>
      <c r="AV407" s="260"/>
      <c r="AW407" s="260"/>
      <c r="AX407" s="260"/>
      <c r="AY407" s="260"/>
      <c r="AZ407" s="260"/>
      <c r="BA407" s="260"/>
      <c r="BB407" s="260"/>
      <c r="BC407" s="260"/>
      <c r="BD407" s="260"/>
      <c r="BE407" s="260"/>
      <c r="BF407" s="260"/>
      <c r="BG407" s="210"/>
      <c r="BH407" s="210"/>
      <c r="BI407" s="210"/>
    </row>
    <row r="408" spans="1:61" x14ac:dyDescent="0.25">
      <c r="A408" s="171" t="s">
        <v>91</v>
      </c>
      <c r="B408" s="164"/>
      <c r="C408" s="299" t="s">
        <v>628</v>
      </c>
      <c r="D408" s="166"/>
      <c r="E408" s="168"/>
      <c r="F408" s="167"/>
      <c r="G408" s="168"/>
      <c r="AO408" s="260"/>
      <c r="AP408" s="260"/>
      <c r="AQ408" s="260"/>
      <c r="AR408" s="260"/>
      <c r="AS408" s="260"/>
      <c r="AT408" s="260"/>
      <c r="AU408" s="260"/>
      <c r="AV408" s="260"/>
      <c r="AW408" s="260"/>
      <c r="AX408" s="260"/>
      <c r="AY408" s="260"/>
      <c r="AZ408" s="260"/>
      <c r="BA408" s="260"/>
      <c r="BB408" s="260"/>
      <c r="BC408" s="260"/>
      <c r="BD408" s="260"/>
      <c r="BE408" s="260"/>
      <c r="BF408" s="260"/>
      <c r="BG408" s="210"/>
      <c r="BH408" s="210"/>
      <c r="BI408" s="210"/>
    </row>
    <row r="409" spans="1:61" x14ac:dyDescent="0.25">
      <c r="A409" s="171" t="s">
        <v>91</v>
      </c>
      <c r="B409" s="164"/>
      <c r="C409" s="299" t="s">
        <v>628</v>
      </c>
      <c r="D409" s="166"/>
      <c r="E409" s="168"/>
      <c r="F409" s="167"/>
      <c r="G409" s="168"/>
      <c r="AO409" s="260"/>
      <c r="AP409" s="260"/>
      <c r="AQ409" s="260"/>
      <c r="AR409" s="260"/>
      <c r="AS409" s="260"/>
      <c r="AT409" s="260"/>
      <c r="AU409" s="260"/>
      <c r="AV409" s="260"/>
      <c r="AW409" s="260"/>
      <c r="AX409" s="260"/>
      <c r="AY409" s="260"/>
      <c r="AZ409" s="260"/>
      <c r="BA409" s="260"/>
      <c r="BB409" s="260"/>
      <c r="BC409" s="260"/>
      <c r="BD409" s="260"/>
      <c r="BE409" s="260"/>
      <c r="BF409" s="260"/>
      <c r="BG409" s="210"/>
      <c r="BH409" s="210"/>
      <c r="BI409" s="210"/>
    </row>
    <row r="410" spans="1:61" x14ac:dyDescent="0.25">
      <c r="A410" s="171" t="s">
        <v>91</v>
      </c>
      <c r="B410" s="164"/>
      <c r="C410" s="299" t="s">
        <v>628</v>
      </c>
      <c r="D410" s="166"/>
      <c r="E410" s="168"/>
      <c r="F410" s="167"/>
      <c r="G410" s="168"/>
      <c r="AO410" s="260"/>
      <c r="AP410" s="260"/>
      <c r="AQ410" s="260"/>
      <c r="AR410" s="260"/>
      <c r="AS410" s="260"/>
      <c r="AT410" s="260"/>
      <c r="AU410" s="260"/>
      <c r="AV410" s="260"/>
      <c r="AW410" s="260"/>
      <c r="AX410" s="260"/>
      <c r="AY410" s="260"/>
      <c r="AZ410" s="260"/>
      <c r="BA410" s="260"/>
      <c r="BB410" s="260"/>
      <c r="BC410" s="260"/>
      <c r="BD410" s="260"/>
      <c r="BE410" s="260"/>
      <c r="BF410" s="260"/>
      <c r="BG410" s="210"/>
      <c r="BH410" s="210"/>
      <c r="BI410" s="210"/>
    </row>
    <row r="411" spans="1:61" x14ac:dyDescent="0.25">
      <c r="A411" s="171" t="s">
        <v>91</v>
      </c>
      <c r="B411" s="164"/>
      <c r="C411" s="299" t="s">
        <v>628</v>
      </c>
      <c r="D411" s="166"/>
      <c r="E411" s="168"/>
      <c r="F411" s="167"/>
      <c r="G411" s="168"/>
      <c r="AO411" s="260"/>
      <c r="AP411" s="260"/>
      <c r="AQ411" s="260"/>
      <c r="AR411" s="260"/>
      <c r="AS411" s="260"/>
      <c r="AT411" s="260"/>
      <c r="AU411" s="260"/>
      <c r="AV411" s="260"/>
      <c r="AW411" s="260"/>
      <c r="AX411" s="260"/>
      <c r="AY411" s="260"/>
      <c r="AZ411" s="260"/>
      <c r="BA411" s="260"/>
      <c r="BB411" s="260"/>
      <c r="BC411" s="260"/>
      <c r="BD411" s="260"/>
      <c r="BE411" s="260"/>
      <c r="BF411" s="260"/>
      <c r="BG411" s="210"/>
      <c r="BH411" s="210"/>
      <c r="BI411" s="210"/>
    </row>
    <row r="412" spans="1:61" x14ac:dyDescent="0.25">
      <c r="A412" s="171" t="s">
        <v>91</v>
      </c>
      <c r="B412" s="164"/>
      <c r="C412" s="299" t="s">
        <v>628</v>
      </c>
      <c r="D412" s="166"/>
      <c r="E412" s="168"/>
      <c r="F412" s="167"/>
      <c r="G412" s="168"/>
      <c r="AO412" s="260"/>
      <c r="AP412" s="260"/>
      <c r="AQ412" s="260"/>
      <c r="AR412" s="260"/>
      <c r="AS412" s="260"/>
      <c r="AT412" s="260"/>
      <c r="AU412" s="260"/>
      <c r="AV412" s="260"/>
      <c r="AW412" s="260"/>
      <c r="AX412" s="260"/>
      <c r="AY412" s="260"/>
      <c r="AZ412" s="260"/>
      <c r="BA412" s="260"/>
      <c r="BB412" s="260"/>
      <c r="BC412" s="260"/>
      <c r="BD412" s="260"/>
      <c r="BE412" s="260"/>
      <c r="BF412" s="260"/>
      <c r="BG412" s="210"/>
      <c r="BH412" s="210"/>
      <c r="BI412" s="210"/>
    </row>
    <row r="413" spans="1:61" x14ac:dyDescent="0.25">
      <c r="A413" s="171" t="s">
        <v>91</v>
      </c>
      <c r="B413" s="164"/>
      <c r="C413" s="299" t="s">
        <v>628</v>
      </c>
      <c r="D413" s="166"/>
      <c r="E413" s="168"/>
      <c r="F413" s="167"/>
      <c r="G413" s="168"/>
      <c r="AO413" s="260"/>
      <c r="AP413" s="260"/>
      <c r="AQ413" s="260"/>
      <c r="AR413" s="260"/>
      <c r="AS413" s="260"/>
      <c r="AT413" s="260"/>
      <c r="AU413" s="260"/>
      <c r="AV413" s="260"/>
      <c r="AW413" s="260"/>
      <c r="AX413" s="260"/>
      <c r="AY413" s="260"/>
      <c r="AZ413" s="260"/>
      <c r="BA413" s="260"/>
      <c r="BB413" s="260"/>
      <c r="BC413" s="260"/>
      <c r="BD413" s="260"/>
      <c r="BE413" s="260"/>
      <c r="BF413" s="260"/>
      <c r="BG413" s="210"/>
      <c r="BH413" s="210"/>
      <c r="BI413" s="210"/>
    </row>
    <row r="414" spans="1:61" x14ac:dyDescent="0.25">
      <c r="A414" s="171" t="s">
        <v>91</v>
      </c>
      <c r="B414" s="164"/>
      <c r="C414" s="299" t="s">
        <v>628</v>
      </c>
      <c r="D414" s="166"/>
      <c r="E414" s="168"/>
      <c r="F414" s="167"/>
      <c r="G414" s="168"/>
      <c r="AO414" s="260"/>
      <c r="AP414" s="260"/>
      <c r="AQ414" s="260"/>
      <c r="AR414" s="260"/>
      <c r="AS414" s="260"/>
      <c r="AT414" s="260"/>
      <c r="AU414" s="260"/>
      <c r="AV414" s="260"/>
      <c r="AW414" s="260"/>
      <c r="AX414" s="260"/>
      <c r="AY414" s="260"/>
      <c r="AZ414" s="260"/>
      <c r="BA414" s="260"/>
      <c r="BB414" s="260"/>
      <c r="BC414" s="260"/>
      <c r="BD414" s="260"/>
      <c r="BE414" s="260"/>
      <c r="BF414" s="260"/>
      <c r="BG414" s="210"/>
      <c r="BH414" s="210"/>
      <c r="BI414" s="210"/>
    </row>
    <row r="415" spans="1:61" x14ac:dyDescent="0.25">
      <c r="A415" s="171" t="s">
        <v>91</v>
      </c>
      <c r="B415" s="164"/>
      <c r="C415" s="299" t="s">
        <v>628</v>
      </c>
      <c r="D415" s="166"/>
      <c r="E415" s="168"/>
      <c r="F415" s="167"/>
      <c r="G415" s="168"/>
      <c r="AO415" s="260"/>
      <c r="AP415" s="260"/>
      <c r="AQ415" s="260"/>
      <c r="AR415" s="260"/>
      <c r="AS415" s="260"/>
      <c r="AT415" s="260"/>
      <c r="AU415" s="260"/>
      <c r="AV415" s="260"/>
      <c r="AW415" s="260"/>
      <c r="AX415" s="260"/>
      <c r="AY415" s="260"/>
      <c r="AZ415" s="260"/>
      <c r="BA415" s="260"/>
      <c r="BB415" s="260"/>
      <c r="BC415" s="260"/>
      <c r="BD415" s="260"/>
      <c r="BE415" s="260"/>
      <c r="BF415" s="260"/>
      <c r="BG415" s="210"/>
      <c r="BH415" s="210"/>
      <c r="BI415" s="210"/>
    </row>
    <row r="416" spans="1:61" x14ac:dyDescent="0.25">
      <c r="A416" s="171" t="s">
        <v>91</v>
      </c>
      <c r="B416" s="164"/>
      <c r="C416" s="299" t="s">
        <v>628</v>
      </c>
      <c r="D416" s="166"/>
      <c r="E416" s="168"/>
      <c r="F416" s="167"/>
      <c r="G416" s="168"/>
      <c r="AO416" s="260"/>
      <c r="AP416" s="260"/>
      <c r="AQ416" s="260"/>
      <c r="AR416" s="260"/>
      <c r="AS416" s="260"/>
      <c r="AT416" s="260"/>
      <c r="AU416" s="260"/>
      <c r="AV416" s="260"/>
      <c r="AW416" s="260"/>
      <c r="AX416" s="260"/>
      <c r="AY416" s="260"/>
      <c r="AZ416" s="260"/>
      <c r="BA416" s="260"/>
      <c r="BB416" s="260"/>
      <c r="BC416" s="260"/>
      <c r="BD416" s="260"/>
      <c r="BE416" s="260"/>
      <c r="BF416" s="260"/>
      <c r="BG416" s="210"/>
      <c r="BH416" s="210"/>
      <c r="BI416" s="210"/>
    </row>
    <row r="417" spans="1:61" x14ac:dyDescent="0.25">
      <c r="A417" s="171" t="s">
        <v>91</v>
      </c>
      <c r="B417" s="164"/>
      <c r="C417" s="299" t="s">
        <v>628</v>
      </c>
      <c r="D417" s="166"/>
      <c r="E417" s="168"/>
      <c r="F417" s="167"/>
      <c r="G417" s="168"/>
      <c r="AO417" s="260"/>
      <c r="AP417" s="260"/>
      <c r="AQ417" s="260"/>
      <c r="AR417" s="260"/>
      <c r="AS417" s="260"/>
      <c r="AT417" s="260"/>
      <c r="AU417" s="260"/>
      <c r="AV417" s="260"/>
      <c r="AW417" s="260"/>
      <c r="AX417" s="260"/>
      <c r="AY417" s="260"/>
      <c r="AZ417" s="260"/>
      <c r="BA417" s="260"/>
      <c r="BB417" s="260"/>
      <c r="BC417" s="260"/>
      <c r="BD417" s="260"/>
      <c r="BE417" s="260"/>
      <c r="BF417" s="260"/>
      <c r="BG417" s="210"/>
      <c r="BH417" s="210"/>
      <c r="BI417" s="210"/>
    </row>
    <row r="418" spans="1:61" x14ac:dyDescent="0.25">
      <c r="A418" s="171" t="s">
        <v>91</v>
      </c>
      <c r="B418" s="164"/>
      <c r="C418" s="299" t="s">
        <v>628</v>
      </c>
      <c r="D418" s="166"/>
      <c r="E418" s="168"/>
      <c r="F418" s="167"/>
      <c r="G418" s="168"/>
      <c r="AO418" s="260"/>
      <c r="AP418" s="260"/>
      <c r="AQ418" s="260"/>
      <c r="AR418" s="260"/>
      <c r="AS418" s="260"/>
      <c r="AT418" s="260"/>
      <c r="AU418" s="260"/>
      <c r="AV418" s="260"/>
      <c r="AW418" s="260"/>
      <c r="AX418" s="260"/>
      <c r="AY418" s="260"/>
      <c r="AZ418" s="260"/>
      <c r="BA418" s="260"/>
      <c r="BB418" s="260"/>
      <c r="BC418" s="260"/>
      <c r="BD418" s="260"/>
      <c r="BE418" s="260"/>
      <c r="BF418" s="260"/>
      <c r="BG418" s="210"/>
      <c r="BH418" s="210"/>
      <c r="BI418" s="210"/>
    </row>
    <row r="419" spans="1:61" x14ac:dyDescent="0.25">
      <c r="A419" s="171" t="s">
        <v>91</v>
      </c>
      <c r="B419" s="164"/>
      <c r="C419" s="299" t="s">
        <v>628</v>
      </c>
      <c r="D419" s="166"/>
      <c r="E419" s="168"/>
      <c r="F419" s="167"/>
      <c r="G419" s="168"/>
      <c r="AO419" s="260"/>
      <c r="AP419" s="260"/>
      <c r="AQ419" s="260"/>
      <c r="AR419" s="260"/>
      <c r="AS419" s="260"/>
      <c r="AT419" s="260"/>
      <c r="AU419" s="260"/>
      <c r="AV419" s="260"/>
      <c r="AW419" s="260"/>
      <c r="AX419" s="260"/>
      <c r="AY419" s="260"/>
      <c r="AZ419" s="260"/>
      <c r="BA419" s="260"/>
      <c r="BB419" s="260"/>
      <c r="BC419" s="260"/>
      <c r="BD419" s="260"/>
      <c r="BE419" s="260"/>
      <c r="BF419" s="260"/>
      <c r="BG419" s="210"/>
      <c r="BH419" s="210"/>
      <c r="BI419" s="210"/>
    </row>
    <row r="420" spans="1:61" x14ac:dyDescent="0.25">
      <c r="A420" s="171" t="s">
        <v>91</v>
      </c>
      <c r="B420" s="164"/>
      <c r="C420" s="299" t="s">
        <v>628</v>
      </c>
      <c r="D420" s="166"/>
      <c r="E420" s="168"/>
      <c r="F420" s="167"/>
      <c r="G420" s="168"/>
      <c r="AO420" s="260"/>
      <c r="AP420" s="260"/>
      <c r="AQ420" s="260"/>
      <c r="AR420" s="260"/>
      <c r="AS420" s="260"/>
      <c r="AT420" s="260"/>
      <c r="AU420" s="260"/>
      <c r="AV420" s="260"/>
      <c r="AW420" s="260"/>
      <c r="AX420" s="260"/>
      <c r="AY420" s="260"/>
      <c r="AZ420" s="260"/>
      <c r="BA420" s="260"/>
      <c r="BB420" s="260"/>
      <c r="BC420" s="260"/>
      <c r="BD420" s="260"/>
      <c r="BE420" s="260"/>
      <c r="BF420" s="260"/>
      <c r="BG420" s="210"/>
      <c r="BH420" s="210"/>
      <c r="BI420" s="210"/>
    </row>
    <row r="421" spans="1:61" x14ac:dyDescent="0.25">
      <c r="A421" s="171" t="s">
        <v>91</v>
      </c>
      <c r="B421" s="164"/>
      <c r="C421" s="299" t="s">
        <v>628</v>
      </c>
      <c r="D421" s="166"/>
      <c r="E421" s="168"/>
      <c r="F421" s="167"/>
      <c r="G421" s="168"/>
      <c r="AO421" s="260"/>
      <c r="AP421" s="260"/>
      <c r="AQ421" s="260"/>
      <c r="AR421" s="260"/>
      <c r="AS421" s="260"/>
      <c r="AT421" s="260"/>
      <c r="AU421" s="260"/>
      <c r="AV421" s="260"/>
      <c r="AW421" s="260"/>
      <c r="AX421" s="260"/>
      <c r="AY421" s="260"/>
      <c r="AZ421" s="260"/>
      <c r="BA421" s="260"/>
      <c r="BB421" s="260"/>
      <c r="BC421" s="260"/>
      <c r="BD421" s="260"/>
      <c r="BE421" s="260"/>
      <c r="BF421" s="260"/>
      <c r="BG421" s="210"/>
      <c r="BH421" s="210"/>
      <c r="BI421" s="210"/>
    </row>
    <row r="422" spans="1:61" x14ac:dyDescent="0.25">
      <c r="A422" s="171" t="s">
        <v>91</v>
      </c>
      <c r="B422" s="164"/>
      <c r="C422" s="299" t="s">
        <v>628</v>
      </c>
      <c r="D422" s="166"/>
      <c r="E422" s="168"/>
      <c r="F422" s="167"/>
      <c r="G422" s="168"/>
      <c r="AO422" s="260"/>
      <c r="AP422" s="260"/>
      <c r="AQ422" s="260"/>
      <c r="AR422" s="260"/>
      <c r="AS422" s="260"/>
      <c r="AT422" s="260"/>
      <c r="AU422" s="260"/>
      <c r="AV422" s="260"/>
      <c r="AW422" s="260"/>
      <c r="AX422" s="260"/>
      <c r="AY422" s="260"/>
      <c r="AZ422" s="260"/>
      <c r="BA422" s="260"/>
      <c r="BB422" s="260"/>
      <c r="BC422" s="260"/>
      <c r="BD422" s="260"/>
      <c r="BE422" s="260"/>
      <c r="BF422" s="260"/>
      <c r="BG422" s="210"/>
      <c r="BH422" s="210"/>
      <c r="BI422" s="210"/>
    </row>
    <row r="423" spans="1:61" x14ac:dyDescent="0.25">
      <c r="A423" s="171" t="s">
        <v>91</v>
      </c>
      <c r="B423" s="164"/>
      <c r="C423" s="299" t="s">
        <v>628</v>
      </c>
      <c r="D423" s="166"/>
      <c r="E423" s="168"/>
      <c r="F423" s="167"/>
      <c r="G423" s="168"/>
      <c r="AO423" s="260"/>
      <c r="AP423" s="260"/>
      <c r="AQ423" s="260"/>
      <c r="AR423" s="260"/>
      <c r="AS423" s="260"/>
      <c r="AT423" s="260"/>
      <c r="AU423" s="260"/>
      <c r="AV423" s="260"/>
      <c r="AW423" s="260"/>
      <c r="AX423" s="260"/>
      <c r="AY423" s="260"/>
      <c r="AZ423" s="260"/>
      <c r="BA423" s="260"/>
      <c r="BB423" s="260"/>
      <c r="BC423" s="260"/>
      <c r="BD423" s="260"/>
      <c r="BE423" s="260"/>
      <c r="BF423" s="260"/>
      <c r="BG423" s="210"/>
      <c r="BH423" s="210"/>
      <c r="BI423" s="210"/>
    </row>
    <row r="424" spans="1:61" x14ac:dyDescent="0.25">
      <c r="A424" s="171" t="s">
        <v>91</v>
      </c>
      <c r="B424" s="164"/>
      <c r="C424" s="299" t="s">
        <v>628</v>
      </c>
      <c r="D424" s="166"/>
      <c r="E424" s="168"/>
      <c r="F424" s="167"/>
      <c r="G424" s="168"/>
      <c r="AO424" s="260"/>
      <c r="AP424" s="260"/>
      <c r="AQ424" s="260"/>
      <c r="AR424" s="260"/>
      <c r="AS424" s="260"/>
      <c r="AT424" s="260"/>
      <c r="AU424" s="260"/>
      <c r="AV424" s="260"/>
      <c r="AW424" s="260"/>
      <c r="AX424" s="260"/>
      <c r="AY424" s="260"/>
      <c r="AZ424" s="260"/>
      <c r="BA424" s="260"/>
      <c r="BB424" s="260"/>
      <c r="BC424" s="260"/>
      <c r="BD424" s="260"/>
      <c r="BE424" s="260"/>
      <c r="BF424" s="260"/>
      <c r="BG424" s="210"/>
      <c r="BH424" s="210"/>
      <c r="BI424" s="210"/>
    </row>
    <row r="425" spans="1:61" x14ac:dyDescent="0.25">
      <c r="A425" s="171" t="s">
        <v>91</v>
      </c>
      <c r="B425" s="164"/>
      <c r="C425" s="299" t="s">
        <v>628</v>
      </c>
      <c r="D425" s="166"/>
      <c r="E425" s="168"/>
      <c r="F425" s="167"/>
      <c r="G425" s="168"/>
      <c r="AO425" s="260"/>
      <c r="AP425" s="260"/>
      <c r="AQ425" s="260"/>
      <c r="AR425" s="260"/>
      <c r="AS425" s="260"/>
      <c r="AT425" s="260"/>
      <c r="AU425" s="260"/>
      <c r="AV425" s="260"/>
      <c r="AW425" s="260"/>
      <c r="AX425" s="260"/>
      <c r="AY425" s="260"/>
      <c r="AZ425" s="260"/>
      <c r="BA425" s="260"/>
      <c r="BB425" s="260"/>
      <c r="BC425" s="260"/>
      <c r="BD425" s="260"/>
      <c r="BE425" s="260"/>
      <c r="BF425" s="260"/>
      <c r="BG425" s="210"/>
      <c r="BH425" s="210"/>
      <c r="BI425" s="210"/>
    </row>
    <row r="426" spans="1:61" x14ac:dyDescent="0.25">
      <c r="A426" s="171" t="s">
        <v>91</v>
      </c>
      <c r="B426" s="164"/>
      <c r="C426" s="299" t="s">
        <v>628</v>
      </c>
      <c r="D426" s="166"/>
      <c r="E426" s="168"/>
      <c r="F426" s="167"/>
      <c r="G426" s="168"/>
      <c r="AO426" s="260"/>
      <c r="AP426" s="260"/>
      <c r="AQ426" s="260"/>
      <c r="AR426" s="260"/>
      <c r="AS426" s="260"/>
      <c r="AT426" s="260"/>
      <c r="AU426" s="260"/>
      <c r="AV426" s="260"/>
      <c r="AW426" s="260"/>
      <c r="AX426" s="260"/>
      <c r="AY426" s="260"/>
      <c r="AZ426" s="260"/>
      <c r="BA426" s="260"/>
      <c r="BB426" s="260"/>
      <c r="BC426" s="260"/>
      <c r="BD426" s="260"/>
      <c r="BE426" s="260"/>
      <c r="BF426" s="260"/>
      <c r="BG426" s="210"/>
      <c r="BH426" s="210"/>
      <c r="BI426" s="210"/>
    </row>
    <row r="427" spans="1:61" x14ac:dyDescent="0.25">
      <c r="A427" s="171" t="s">
        <v>91</v>
      </c>
      <c r="B427" s="164"/>
      <c r="C427" s="299" t="s">
        <v>628</v>
      </c>
      <c r="D427" s="166"/>
      <c r="E427" s="168"/>
      <c r="F427" s="167"/>
      <c r="G427" s="168"/>
      <c r="AO427" s="260"/>
      <c r="AP427" s="260"/>
      <c r="AQ427" s="260"/>
      <c r="AR427" s="260"/>
      <c r="AS427" s="260"/>
      <c r="AT427" s="260"/>
      <c r="AU427" s="260"/>
      <c r="AV427" s="260"/>
      <c r="AW427" s="260"/>
      <c r="AX427" s="260"/>
      <c r="AY427" s="260"/>
      <c r="AZ427" s="260"/>
      <c r="BA427" s="260"/>
      <c r="BB427" s="260"/>
      <c r="BC427" s="260"/>
      <c r="BD427" s="260"/>
      <c r="BE427" s="260"/>
      <c r="BF427" s="260"/>
      <c r="BG427" s="210"/>
      <c r="BH427" s="210"/>
      <c r="BI427" s="210"/>
    </row>
    <row r="428" spans="1:61" x14ac:dyDescent="0.25">
      <c r="A428" s="171" t="s">
        <v>91</v>
      </c>
      <c r="B428" s="164"/>
      <c r="C428" s="299" t="s">
        <v>628</v>
      </c>
      <c r="D428" s="166"/>
      <c r="E428" s="168"/>
      <c r="F428" s="167"/>
      <c r="G428" s="168"/>
      <c r="AO428" s="260"/>
      <c r="AP428" s="260"/>
      <c r="AQ428" s="260"/>
      <c r="AR428" s="260"/>
      <c r="AS428" s="260"/>
      <c r="AT428" s="260"/>
      <c r="AU428" s="260"/>
      <c r="AV428" s="260"/>
      <c r="AW428" s="260"/>
      <c r="AX428" s="260"/>
      <c r="AY428" s="260"/>
      <c r="AZ428" s="260"/>
      <c r="BA428" s="260"/>
      <c r="BB428" s="260"/>
      <c r="BC428" s="260"/>
      <c r="BD428" s="260"/>
      <c r="BE428" s="260"/>
      <c r="BF428" s="260"/>
      <c r="BG428" s="210"/>
      <c r="BH428" s="210"/>
      <c r="BI428" s="210"/>
    </row>
    <row r="429" spans="1:61" x14ac:dyDescent="0.25">
      <c r="A429" s="171" t="s">
        <v>91</v>
      </c>
      <c r="B429" s="164"/>
      <c r="C429" s="299" t="s">
        <v>628</v>
      </c>
      <c r="D429" s="166"/>
      <c r="E429" s="168"/>
      <c r="F429" s="167"/>
      <c r="G429" s="168"/>
      <c r="AO429" s="260"/>
      <c r="AP429" s="260"/>
      <c r="AQ429" s="260"/>
      <c r="AR429" s="260"/>
      <c r="AS429" s="260"/>
      <c r="AT429" s="260"/>
      <c r="AU429" s="260"/>
      <c r="AV429" s="260"/>
      <c r="AW429" s="260"/>
      <c r="AX429" s="260"/>
      <c r="AY429" s="260"/>
      <c r="AZ429" s="260"/>
      <c r="BA429" s="260"/>
      <c r="BB429" s="260"/>
      <c r="BC429" s="260"/>
      <c r="BD429" s="260"/>
      <c r="BE429" s="260"/>
      <c r="BF429" s="260"/>
      <c r="BG429" s="210"/>
      <c r="BH429" s="210"/>
      <c r="BI429" s="210"/>
    </row>
    <row r="430" spans="1:61" x14ac:dyDescent="0.25">
      <c r="A430" s="171" t="s">
        <v>91</v>
      </c>
      <c r="B430" s="164"/>
      <c r="C430" s="299" t="s">
        <v>628</v>
      </c>
      <c r="D430" s="166"/>
      <c r="E430" s="168"/>
      <c r="F430" s="167"/>
      <c r="G430" s="168"/>
      <c r="AO430" s="260"/>
      <c r="AP430" s="260"/>
      <c r="AQ430" s="260"/>
      <c r="AR430" s="260"/>
      <c r="AS430" s="260"/>
      <c r="AT430" s="260"/>
      <c r="AU430" s="260"/>
      <c r="AV430" s="260"/>
      <c r="AW430" s="260"/>
      <c r="AX430" s="260"/>
      <c r="AY430" s="260"/>
      <c r="AZ430" s="260"/>
      <c r="BA430" s="260"/>
      <c r="BB430" s="260"/>
      <c r="BC430" s="260"/>
      <c r="BD430" s="260"/>
      <c r="BE430" s="260"/>
      <c r="BF430" s="260"/>
      <c r="BG430" s="210"/>
      <c r="BH430" s="210"/>
      <c r="BI430" s="210"/>
    </row>
    <row r="431" spans="1:61" x14ac:dyDescent="0.25">
      <c r="A431" s="171" t="s">
        <v>91</v>
      </c>
      <c r="B431" s="164"/>
      <c r="C431" s="299" t="s">
        <v>628</v>
      </c>
      <c r="D431" s="166"/>
      <c r="E431" s="168"/>
      <c r="F431" s="167"/>
      <c r="G431" s="168"/>
      <c r="AO431" s="260"/>
      <c r="AP431" s="260"/>
      <c r="AQ431" s="260"/>
      <c r="AR431" s="260"/>
      <c r="AS431" s="260"/>
      <c r="AT431" s="260"/>
      <c r="AU431" s="260"/>
      <c r="AV431" s="260"/>
      <c r="AW431" s="260"/>
      <c r="AX431" s="260"/>
      <c r="AY431" s="260"/>
      <c r="AZ431" s="260"/>
      <c r="BA431" s="260"/>
      <c r="BB431" s="260"/>
      <c r="BC431" s="260"/>
      <c r="BD431" s="260"/>
      <c r="BE431" s="260"/>
      <c r="BF431" s="260"/>
      <c r="BG431" s="210"/>
      <c r="BH431" s="210"/>
      <c r="BI431" s="210"/>
    </row>
    <row r="432" spans="1:61" x14ac:dyDescent="0.25">
      <c r="A432" s="171" t="s">
        <v>91</v>
      </c>
      <c r="B432" s="164"/>
      <c r="C432" s="299" t="s">
        <v>628</v>
      </c>
      <c r="D432" s="166"/>
      <c r="E432" s="168"/>
      <c r="F432" s="167"/>
      <c r="G432" s="168"/>
      <c r="AO432" s="260"/>
      <c r="AP432" s="260"/>
      <c r="AQ432" s="260"/>
      <c r="AR432" s="260"/>
      <c r="AS432" s="260"/>
      <c r="AT432" s="260"/>
      <c r="AU432" s="260"/>
      <c r="AV432" s="260"/>
      <c r="AW432" s="260"/>
      <c r="AX432" s="260"/>
      <c r="AY432" s="260"/>
      <c r="AZ432" s="260"/>
      <c r="BA432" s="260"/>
      <c r="BB432" s="260"/>
      <c r="BC432" s="260"/>
      <c r="BD432" s="260"/>
      <c r="BE432" s="260"/>
      <c r="BF432" s="260"/>
      <c r="BG432" s="210"/>
      <c r="BH432" s="210"/>
      <c r="BI432" s="210"/>
    </row>
    <row r="433" spans="1:61" x14ac:dyDescent="0.25">
      <c r="A433" s="171" t="s">
        <v>91</v>
      </c>
      <c r="B433" s="164"/>
      <c r="C433" s="299" t="s">
        <v>628</v>
      </c>
      <c r="D433" s="166"/>
      <c r="E433" s="168"/>
      <c r="F433" s="167"/>
      <c r="G433" s="168"/>
      <c r="AO433" s="260"/>
      <c r="AP433" s="260"/>
      <c r="AQ433" s="260"/>
      <c r="AR433" s="260"/>
      <c r="AS433" s="260"/>
      <c r="AT433" s="260"/>
      <c r="AU433" s="260"/>
      <c r="AV433" s="260"/>
      <c r="AW433" s="260"/>
      <c r="AX433" s="260"/>
      <c r="AY433" s="260"/>
      <c r="AZ433" s="260"/>
      <c r="BA433" s="260"/>
      <c r="BB433" s="260"/>
      <c r="BC433" s="260"/>
      <c r="BD433" s="260"/>
      <c r="BE433" s="260"/>
      <c r="BF433" s="260"/>
      <c r="BG433" s="210"/>
      <c r="BH433" s="210"/>
      <c r="BI433" s="210"/>
    </row>
    <row r="434" spans="1:61" x14ac:dyDescent="0.25">
      <c r="A434" s="171" t="s">
        <v>91</v>
      </c>
      <c r="B434" s="164"/>
      <c r="C434" s="299" t="s">
        <v>628</v>
      </c>
      <c r="D434" s="166"/>
      <c r="E434" s="168"/>
      <c r="F434" s="167"/>
      <c r="G434" s="168"/>
      <c r="AO434" s="260"/>
      <c r="AP434" s="260"/>
      <c r="AQ434" s="260"/>
      <c r="AR434" s="260"/>
      <c r="AS434" s="260"/>
      <c r="AT434" s="260"/>
      <c r="AU434" s="260"/>
      <c r="AV434" s="260"/>
      <c r="AW434" s="260"/>
      <c r="AX434" s="260"/>
      <c r="AY434" s="260"/>
      <c r="AZ434" s="260"/>
      <c r="BA434" s="260"/>
      <c r="BB434" s="260"/>
      <c r="BC434" s="260"/>
      <c r="BD434" s="260"/>
      <c r="BE434" s="260"/>
      <c r="BF434" s="260"/>
      <c r="BG434" s="210"/>
      <c r="BH434" s="210"/>
      <c r="BI434" s="210"/>
    </row>
    <row r="435" spans="1:61" x14ac:dyDescent="0.25">
      <c r="A435" s="171" t="s">
        <v>91</v>
      </c>
      <c r="B435" s="164"/>
      <c r="C435" s="299" t="s">
        <v>628</v>
      </c>
      <c r="D435" s="166"/>
      <c r="E435" s="168"/>
      <c r="F435" s="167"/>
      <c r="G435" s="168"/>
      <c r="AO435" s="260"/>
      <c r="AP435" s="260"/>
      <c r="AQ435" s="260"/>
      <c r="AR435" s="260"/>
      <c r="AS435" s="260"/>
      <c r="AT435" s="260"/>
      <c r="AU435" s="260"/>
      <c r="AV435" s="260"/>
      <c r="AW435" s="260"/>
      <c r="AX435" s="260"/>
      <c r="AY435" s="260"/>
      <c r="AZ435" s="260"/>
      <c r="BA435" s="260"/>
      <c r="BB435" s="260"/>
      <c r="BC435" s="260"/>
      <c r="BD435" s="260"/>
      <c r="BE435" s="260"/>
      <c r="BF435" s="260"/>
      <c r="BG435" s="210"/>
      <c r="BH435" s="210"/>
      <c r="BI435" s="210"/>
    </row>
    <row r="436" spans="1:61" x14ac:dyDescent="0.25">
      <c r="A436" s="171" t="s">
        <v>91</v>
      </c>
      <c r="B436" s="164"/>
      <c r="C436" s="299" t="s">
        <v>628</v>
      </c>
      <c r="D436" s="166"/>
      <c r="E436" s="168"/>
      <c r="F436" s="167"/>
      <c r="G436" s="168"/>
      <c r="AO436" s="260"/>
      <c r="AP436" s="260"/>
      <c r="AQ436" s="260"/>
      <c r="AR436" s="260"/>
      <c r="AS436" s="260"/>
      <c r="AT436" s="260"/>
      <c r="AU436" s="260"/>
      <c r="AV436" s="260"/>
      <c r="AW436" s="260"/>
      <c r="AX436" s="260"/>
      <c r="AY436" s="260"/>
      <c r="AZ436" s="260"/>
      <c r="BA436" s="260"/>
      <c r="BB436" s="260"/>
      <c r="BC436" s="260"/>
      <c r="BD436" s="260"/>
      <c r="BE436" s="260"/>
      <c r="BF436" s="260"/>
      <c r="BG436" s="210"/>
      <c r="BH436" s="210"/>
      <c r="BI436" s="210"/>
    </row>
    <row r="437" spans="1:61" x14ac:dyDescent="0.25">
      <c r="A437" s="171" t="s">
        <v>91</v>
      </c>
      <c r="B437" s="164"/>
      <c r="C437" s="299" t="s">
        <v>628</v>
      </c>
      <c r="D437" s="166"/>
      <c r="E437" s="168"/>
      <c r="F437" s="167"/>
      <c r="G437" s="168"/>
      <c r="AO437" s="260"/>
      <c r="AP437" s="260"/>
      <c r="AQ437" s="260"/>
      <c r="AR437" s="260"/>
      <c r="AS437" s="260"/>
      <c r="AT437" s="260"/>
      <c r="AU437" s="260"/>
      <c r="AV437" s="260"/>
      <c r="AW437" s="260"/>
      <c r="AX437" s="260"/>
      <c r="AY437" s="260"/>
      <c r="AZ437" s="260"/>
      <c r="BA437" s="260"/>
      <c r="BB437" s="260"/>
      <c r="BC437" s="260"/>
      <c r="BD437" s="260"/>
      <c r="BE437" s="260"/>
      <c r="BF437" s="260"/>
      <c r="BG437" s="210"/>
      <c r="BH437" s="210"/>
      <c r="BI437" s="210"/>
    </row>
    <row r="438" spans="1:61" x14ac:dyDescent="0.25">
      <c r="A438" s="171" t="s">
        <v>91</v>
      </c>
      <c r="B438" s="164"/>
      <c r="C438" s="299" t="s">
        <v>628</v>
      </c>
      <c r="D438" s="166"/>
      <c r="E438" s="168"/>
      <c r="F438" s="167"/>
      <c r="G438" s="168"/>
      <c r="AO438" s="260"/>
      <c r="AP438" s="260"/>
      <c r="AQ438" s="260"/>
      <c r="AR438" s="260"/>
      <c r="AS438" s="260"/>
      <c r="AT438" s="260"/>
      <c r="AU438" s="260"/>
      <c r="AV438" s="260"/>
      <c r="AW438" s="260"/>
      <c r="AX438" s="260"/>
      <c r="AY438" s="260"/>
      <c r="AZ438" s="260"/>
      <c r="BA438" s="260"/>
      <c r="BB438" s="260"/>
      <c r="BC438" s="260"/>
      <c r="BD438" s="260"/>
      <c r="BE438" s="260"/>
      <c r="BF438" s="260"/>
      <c r="BG438" s="210"/>
      <c r="BH438" s="210"/>
      <c r="BI438" s="210"/>
    </row>
    <row r="439" spans="1:61" x14ac:dyDescent="0.25">
      <c r="A439" s="171" t="s">
        <v>91</v>
      </c>
      <c r="B439" s="164"/>
      <c r="C439" s="299" t="s">
        <v>628</v>
      </c>
      <c r="D439" s="166"/>
      <c r="E439" s="168"/>
      <c r="F439" s="167"/>
      <c r="G439" s="168"/>
      <c r="AO439" s="260"/>
      <c r="AP439" s="260"/>
      <c r="AQ439" s="260"/>
      <c r="AR439" s="260"/>
      <c r="AS439" s="260"/>
      <c r="AT439" s="260"/>
      <c r="AU439" s="260"/>
      <c r="AV439" s="260"/>
      <c r="AW439" s="260"/>
      <c r="AX439" s="260"/>
      <c r="AY439" s="260"/>
      <c r="AZ439" s="260"/>
      <c r="BA439" s="260"/>
      <c r="BB439" s="260"/>
      <c r="BC439" s="260"/>
      <c r="BD439" s="260"/>
      <c r="BE439" s="260"/>
      <c r="BF439" s="260"/>
      <c r="BG439" s="210"/>
      <c r="BH439" s="210"/>
      <c r="BI439" s="210"/>
    </row>
    <row r="440" spans="1:61" x14ac:dyDescent="0.25">
      <c r="A440" s="171" t="s">
        <v>91</v>
      </c>
      <c r="B440" s="164"/>
      <c r="C440" s="299" t="s">
        <v>628</v>
      </c>
      <c r="D440" s="166"/>
      <c r="E440" s="168"/>
      <c r="F440" s="167"/>
      <c r="G440" s="168"/>
      <c r="AO440" s="260"/>
      <c r="AP440" s="260"/>
      <c r="AQ440" s="260"/>
      <c r="AR440" s="260"/>
      <c r="AS440" s="260"/>
      <c r="AT440" s="260"/>
      <c r="AU440" s="260"/>
      <c r="AV440" s="260"/>
      <c r="AW440" s="260"/>
      <c r="AX440" s="260"/>
      <c r="AY440" s="260"/>
      <c r="AZ440" s="260"/>
      <c r="BA440" s="260"/>
      <c r="BB440" s="260"/>
      <c r="BC440" s="260"/>
      <c r="BD440" s="260"/>
      <c r="BE440" s="260"/>
      <c r="BF440" s="260"/>
      <c r="BG440" s="210"/>
      <c r="BH440" s="210"/>
      <c r="BI440" s="210"/>
    </row>
    <row r="441" spans="1:61" x14ac:dyDescent="0.25">
      <c r="A441" s="171" t="s">
        <v>91</v>
      </c>
      <c r="B441" s="164"/>
      <c r="C441" s="299" t="s">
        <v>628</v>
      </c>
      <c r="D441" s="166"/>
      <c r="E441" s="168"/>
      <c r="F441" s="167"/>
      <c r="G441" s="168"/>
      <c r="AO441" s="260"/>
      <c r="AP441" s="260"/>
      <c r="AQ441" s="260"/>
      <c r="AR441" s="260"/>
      <c r="AS441" s="260"/>
      <c r="AT441" s="260"/>
      <c r="AU441" s="260"/>
      <c r="AV441" s="260"/>
      <c r="AW441" s="260"/>
      <c r="AX441" s="260"/>
      <c r="AY441" s="260"/>
      <c r="AZ441" s="260"/>
      <c r="BA441" s="260"/>
      <c r="BB441" s="260"/>
      <c r="BC441" s="260"/>
      <c r="BD441" s="260"/>
      <c r="BE441" s="260"/>
      <c r="BF441" s="260"/>
      <c r="BG441" s="210"/>
      <c r="BH441" s="210"/>
      <c r="BI441" s="210"/>
    </row>
    <row r="442" spans="1:61" x14ac:dyDescent="0.25">
      <c r="A442" s="171" t="s">
        <v>91</v>
      </c>
      <c r="B442" s="164"/>
      <c r="C442" s="299" t="s">
        <v>628</v>
      </c>
      <c r="D442" s="166"/>
      <c r="E442" s="168"/>
      <c r="F442" s="167"/>
      <c r="G442" s="168"/>
      <c r="AO442" s="260"/>
      <c r="AP442" s="260"/>
      <c r="AQ442" s="260"/>
      <c r="AR442" s="260"/>
      <c r="AS442" s="260"/>
      <c r="AT442" s="260"/>
      <c r="AU442" s="260"/>
      <c r="AV442" s="260"/>
      <c r="AW442" s="260"/>
      <c r="AX442" s="260"/>
      <c r="AY442" s="260"/>
      <c r="AZ442" s="260"/>
      <c r="BA442" s="260"/>
      <c r="BB442" s="260"/>
      <c r="BC442" s="260"/>
      <c r="BD442" s="260"/>
      <c r="BE442" s="260"/>
      <c r="BF442" s="260"/>
      <c r="BG442" s="210"/>
      <c r="BH442" s="210"/>
      <c r="BI442" s="210"/>
    </row>
    <row r="443" spans="1:61" x14ac:dyDescent="0.25">
      <c r="A443" s="171" t="s">
        <v>91</v>
      </c>
      <c r="B443" s="164"/>
      <c r="C443" s="299" t="s">
        <v>628</v>
      </c>
      <c r="D443" s="166"/>
      <c r="E443" s="168"/>
      <c r="F443" s="167"/>
      <c r="G443" s="168"/>
      <c r="AO443" s="260"/>
      <c r="AP443" s="260"/>
      <c r="AQ443" s="260"/>
      <c r="AR443" s="260"/>
      <c r="AS443" s="260"/>
      <c r="AT443" s="260"/>
      <c r="AU443" s="260"/>
      <c r="AV443" s="260"/>
      <c r="AW443" s="260"/>
      <c r="AX443" s="260"/>
      <c r="AY443" s="260"/>
      <c r="AZ443" s="260"/>
      <c r="BA443" s="260"/>
      <c r="BB443" s="260"/>
      <c r="BC443" s="260"/>
      <c r="BD443" s="260"/>
      <c r="BE443" s="260"/>
      <c r="BF443" s="260"/>
      <c r="BG443" s="210"/>
      <c r="BH443" s="210"/>
      <c r="BI443" s="210"/>
    </row>
    <row r="444" spans="1:61" x14ac:dyDescent="0.25">
      <c r="A444" s="171" t="s">
        <v>91</v>
      </c>
      <c r="B444" s="164"/>
      <c r="C444" s="299" t="s">
        <v>628</v>
      </c>
      <c r="D444" s="166"/>
      <c r="E444" s="168"/>
      <c r="F444" s="167"/>
      <c r="G444" s="168"/>
      <c r="AO444" s="260"/>
      <c r="AP444" s="260"/>
      <c r="AQ444" s="260"/>
      <c r="AR444" s="260"/>
      <c r="AS444" s="260"/>
      <c r="AT444" s="260"/>
      <c r="AU444" s="260"/>
      <c r="AV444" s="260"/>
      <c r="AW444" s="260"/>
      <c r="AX444" s="260"/>
      <c r="AY444" s="260"/>
      <c r="AZ444" s="260"/>
      <c r="BA444" s="260"/>
      <c r="BB444" s="260"/>
      <c r="BC444" s="260"/>
      <c r="BD444" s="260"/>
      <c r="BE444" s="260"/>
      <c r="BF444" s="260"/>
      <c r="BG444" s="210"/>
      <c r="BH444" s="210"/>
      <c r="BI444" s="210"/>
    </row>
    <row r="445" spans="1:61" x14ac:dyDescent="0.25">
      <c r="A445" s="171" t="s">
        <v>91</v>
      </c>
      <c r="B445" s="164"/>
      <c r="C445" s="299" t="s">
        <v>628</v>
      </c>
      <c r="D445" s="166"/>
      <c r="E445" s="168"/>
      <c r="F445" s="167"/>
      <c r="G445" s="168"/>
      <c r="AO445" s="260"/>
      <c r="AP445" s="260"/>
      <c r="AQ445" s="260"/>
      <c r="AR445" s="260"/>
      <c r="AS445" s="260"/>
      <c r="AT445" s="260"/>
      <c r="AU445" s="260"/>
      <c r="AV445" s="260"/>
      <c r="AW445" s="260"/>
      <c r="AX445" s="260"/>
      <c r="AY445" s="260"/>
      <c r="AZ445" s="260"/>
      <c r="BA445" s="260"/>
      <c r="BB445" s="260"/>
      <c r="BC445" s="260"/>
      <c r="BD445" s="260"/>
      <c r="BE445" s="260"/>
      <c r="BF445" s="260"/>
      <c r="BG445" s="210"/>
      <c r="BH445" s="210"/>
      <c r="BI445" s="210"/>
    </row>
    <row r="446" spans="1:61" x14ac:dyDescent="0.25">
      <c r="A446" s="171" t="s">
        <v>91</v>
      </c>
      <c r="B446" s="164"/>
      <c r="C446" s="299" t="s">
        <v>628</v>
      </c>
      <c r="D446" s="166"/>
      <c r="E446" s="168"/>
      <c r="F446" s="167"/>
      <c r="G446" s="168"/>
      <c r="AO446" s="260"/>
      <c r="AP446" s="260"/>
      <c r="AQ446" s="260"/>
      <c r="AR446" s="260"/>
      <c r="AS446" s="260"/>
      <c r="AT446" s="260"/>
      <c r="AU446" s="260"/>
      <c r="AV446" s="260"/>
      <c r="AW446" s="260"/>
      <c r="AX446" s="260"/>
      <c r="AY446" s="260"/>
      <c r="AZ446" s="260"/>
      <c r="BA446" s="260"/>
      <c r="BB446" s="260"/>
      <c r="BC446" s="260"/>
      <c r="BD446" s="260"/>
      <c r="BE446" s="260"/>
      <c r="BF446" s="260"/>
      <c r="BG446" s="210"/>
      <c r="BH446" s="210"/>
      <c r="BI446" s="210"/>
    </row>
    <row r="447" spans="1:61" x14ac:dyDescent="0.25">
      <c r="A447" s="171" t="s">
        <v>91</v>
      </c>
      <c r="B447" s="164"/>
      <c r="C447" s="299" t="s">
        <v>628</v>
      </c>
      <c r="D447" s="166"/>
      <c r="E447" s="168"/>
      <c r="F447" s="167"/>
      <c r="G447" s="168"/>
      <c r="AO447" s="260"/>
      <c r="AP447" s="260"/>
      <c r="AQ447" s="260"/>
      <c r="AR447" s="260"/>
      <c r="AS447" s="260"/>
      <c r="AT447" s="260"/>
      <c r="AU447" s="260"/>
      <c r="AV447" s="260"/>
      <c r="AW447" s="260"/>
      <c r="AX447" s="260"/>
      <c r="AY447" s="260"/>
      <c r="AZ447" s="260"/>
      <c r="BA447" s="260"/>
      <c r="BB447" s="260"/>
      <c r="BC447" s="260"/>
      <c r="BD447" s="260"/>
      <c r="BE447" s="260"/>
      <c r="BF447" s="260"/>
      <c r="BG447" s="210"/>
      <c r="BH447" s="210"/>
      <c r="BI447" s="210"/>
    </row>
    <row r="448" spans="1:61" x14ac:dyDescent="0.25">
      <c r="A448" s="171" t="s">
        <v>91</v>
      </c>
      <c r="B448" s="164"/>
      <c r="C448" s="299" t="s">
        <v>628</v>
      </c>
      <c r="D448" s="166"/>
      <c r="E448" s="168"/>
      <c r="F448" s="167"/>
      <c r="G448" s="168"/>
      <c r="AO448" s="260"/>
      <c r="AP448" s="260"/>
      <c r="AQ448" s="260"/>
      <c r="AR448" s="260"/>
      <c r="AS448" s="260"/>
      <c r="AT448" s="260"/>
      <c r="AU448" s="260"/>
      <c r="AV448" s="260"/>
      <c r="AW448" s="260"/>
      <c r="AX448" s="260"/>
      <c r="AY448" s="260"/>
      <c r="AZ448" s="260"/>
      <c r="BA448" s="260"/>
      <c r="BB448" s="260"/>
      <c r="BC448" s="260"/>
      <c r="BD448" s="260"/>
      <c r="BE448" s="260"/>
      <c r="BF448" s="260"/>
      <c r="BG448" s="210"/>
      <c r="BH448" s="210"/>
      <c r="BI448" s="210"/>
    </row>
    <row r="449" spans="1:61" x14ac:dyDescent="0.25">
      <c r="A449" s="171" t="s">
        <v>91</v>
      </c>
      <c r="B449" s="164"/>
      <c r="C449" s="299" t="s">
        <v>628</v>
      </c>
      <c r="D449" s="166"/>
      <c r="E449" s="168"/>
      <c r="F449" s="167"/>
      <c r="G449" s="168"/>
      <c r="AO449" s="260"/>
      <c r="AP449" s="260"/>
      <c r="AQ449" s="260"/>
      <c r="AR449" s="260"/>
      <c r="AS449" s="260"/>
      <c r="AT449" s="260"/>
      <c r="AU449" s="260"/>
      <c r="AV449" s="260"/>
      <c r="AW449" s="260"/>
      <c r="AX449" s="260"/>
      <c r="AY449" s="260"/>
      <c r="AZ449" s="260"/>
      <c r="BA449" s="260"/>
      <c r="BB449" s="260"/>
      <c r="BC449" s="260"/>
      <c r="BD449" s="260"/>
      <c r="BE449" s="260"/>
      <c r="BF449" s="260"/>
      <c r="BG449" s="210"/>
      <c r="BH449" s="210"/>
      <c r="BI449" s="210"/>
    </row>
    <row r="450" spans="1:61" x14ac:dyDescent="0.25">
      <c r="A450" s="171" t="s">
        <v>91</v>
      </c>
      <c r="B450" s="164"/>
      <c r="C450" s="299" t="s">
        <v>628</v>
      </c>
      <c r="D450" s="166"/>
      <c r="E450" s="168"/>
      <c r="F450" s="167"/>
      <c r="G450" s="168"/>
      <c r="AO450" s="260"/>
      <c r="AP450" s="260"/>
      <c r="AQ450" s="260"/>
      <c r="AR450" s="260"/>
      <c r="AS450" s="260"/>
      <c r="AT450" s="260"/>
      <c r="AU450" s="260"/>
      <c r="AV450" s="260"/>
      <c r="AW450" s="260"/>
      <c r="AX450" s="260"/>
      <c r="AY450" s="260"/>
      <c r="AZ450" s="260"/>
      <c r="BA450" s="260"/>
      <c r="BB450" s="260"/>
      <c r="BC450" s="260"/>
      <c r="BD450" s="260"/>
      <c r="BE450" s="260"/>
      <c r="BF450" s="260"/>
      <c r="BG450" s="210"/>
      <c r="BH450" s="210"/>
      <c r="BI450" s="210"/>
    </row>
    <row r="451" spans="1:61" x14ac:dyDescent="0.25">
      <c r="A451" s="171" t="s">
        <v>91</v>
      </c>
      <c r="B451" s="164"/>
      <c r="C451" s="299" t="s">
        <v>628</v>
      </c>
      <c r="D451" s="166"/>
      <c r="E451" s="168"/>
      <c r="F451" s="167"/>
      <c r="G451" s="168"/>
      <c r="AO451" s="260"/>
      <c r="AP451" s="260"/>
      <c r="AQ451" s="260"/>
      <c r="AR451" s="260"/>
      <c r="AS451" s="260"/>
      <c r="AT451" s="260"/>
      <c r="AU451" s="260"/>
      <c r="AV451" s="260"/>
      <c r="AW451" s="260"/>
      <c r="AX451" s="260"/>
      <c r="AY451" s="260"/>
      <c r="AZ451" s="260"/>
      <c r="BA451" s="260"/>
      <c r="BB451" s="260"/>
      <c r="BC451" s="260"/>
      <c r="BD451" s="260"/>
      <c r="BE451" s="260"/>
      <c r="BF451" s="260"/>
      <c r="BG451" s="210"/>
      <c r="BH451" s="210"/>
      <c r="BI451" s="210"/>
    </row>
    <row r="452" spans="1:61" x14ac:dyDescent="0.25">
      <c r="A452" s="171" t="s">
        <v>91</v>
      </c>
      <c r="B452" s="164"/>
      <c r="C452" s="299" t="s">
        <v>628</v>
      </c>
      <c r="D452" s="166"/>
      <c r="E452" s="168"/>
      <c r="F452" s="167"/>
      <c r="G452" s="168"/>
      <c r="AO452" s="260"/>
      <c r="AP452" s="260"/>
      <c r="AQ452" s="260"/>
      <c r="AR452" s="260"/>
      <c r="AS452" s="260"/>
      <c r="AT452" s="260"/>
      <c r="AU452" s="260"/>
      <c r="AV452" s="260"/>
      <c r="AW452" s="260"/>
      <c r="AX452" s="260"/>
      <c r="AY452" s="260"/>
      <c r="AZ452" s="260"/>
      <c r="BA452" s="260"/>
      <c r="BB452" s="260"/>
      <c r="BC452" s="260"/>
      <c r="BD452" s="260"/>
      <c r="BE452" s="260"/>
      <c r="BF452" s="260"/>
      <c r="BG452" s="210"/>
      <c r="BH452" s="210"/>
      <c r="BI452" s="210"/>
    </row>
    <row r="453" spans="1:61" x14ac:dyDescent="0.25">
      <c r="A453" s="171" t="s">
        <v>91</v>
      </c>
      <c r="B453" s="164"/>
      <c r="C453" s="299" t="s">
        <v>628</v>
      </c>
      <c r="D453" s="166"/>
      <c r="E453" s="168"/>
      <c r="F453" s="167"/>
      <c r="G453" s="168"/>
      <c r="AO453" s="260"/>
      <c r="AP453" s="260"/>
      <c r="AQ453" s="260"/>
      <c r="AR453" s="260"/>
      <c r="AS453" s="260"/>
      <c r="AT453" s="260"/>
      <c r="AU453" s="260"/>
      <c r="AV453" s="260"/>
      <c r="AW453" s="260"/>
      <c r="AX453" s="260"/>
      <c r="AY453" s="260"/>
      <c r="AZ453" s="260"/>
      <c r="BA453" s="260"/>
      <c r="BB453" s="260"/>
      <c r="BC453" s="260"/>
      <c r="BD453" s="260"/>
      <c r="BE453" s="260"/>
      <c r="BF453" s="260"/>
      <c r="BG453" s="210"/>
      <c r="BH453" s="210"/>
      <c r="BI453" s="210"/>
    </row>
    <row r="454" spans="1:61" x14ac:dyDescent="0.25">
      <c r="A454" s="171" t="s">
        <v>91</v>
      </c>
      <c r="B454" s="164"/>
      <c r="C454" s="299" t="s">
        <v>628</v>
      </c>
      <c r="D454" s="166"/>
      <c r="E454" s="168"/>
      <c r="F454" s="167"/>
      <c r="G454" s="168"/>
      <c r="AO454" s="260"/>
      <c r="AP454" s="260"/>
      <c r="AQ454" s="260"/>
      <c r="AR454" s="260"/>
      <c r="AS454" s="260"/>
      <c r="AT454" s="260"/>
      <c r="AU454" s="260"/>
      <c r="AV454" s="260"/>
      <c r="AW454" s="260"/>
      <c r="AX454" s="260"/>
      <c r="AY454" s="260"/>
      <c r="AZ454" s="260"/>
      <c r="BA454" s="260"/>
      <c r="BB454" s="260"/>
      <c r="BC454" s="260"/>
      <c r="BD454" s="260"/>
      <c r="BE454" s="260"/>
      <c r="BF454" s="260"/>
      <c r="BG454" s="210"/>
      <c r="BH454" s="210"/>
      <c r="BI454" s="210"/>
    </row>
    <row r="455" spans="1:61" x14ac:dyDescent="0.25">
      <c r="A455" s="171" t="s">
        <v>91</v>
      </c>
      <c r="B455" s="164"/>
      <c r="C455" s="299" t="s">
        <v>628</v>
      </c>
      <c r="D455" s="166"/>
      <c r="E455" s="168"/>
      <c r="F455" s="167"/>
      <c r="G455" s="168"/>
      <c r="AO455" s="260"/>
      <c r="AP455" s="260"/>
      <c r="AQ455" s="260"/>
      <c r="AR455" s="260"/>
      <c r="AS455" s="260"/>
      <c r="AT455" s="260"/>
      <c r="AU455" s="260"/>
      <c r="AV455" s="260"/>
      <c r="AW455" s="260"/>
      <c r="AX455" s="260"/>
      <c r="AY455" s="260"/>
      <c r="AZ455" s="260"/>
      <c r="BA455" s="260"/>
      <c r="BB455" s="260"/>
      <c r="BC455" s="260"/>
      <c r="BD455" s="260"/>
      <c r="BE455" s="260"/>
      <c r="BF455" s="260"/>
      <c r="BG455" s="210"/>
      <c r="BH455" s="210"/>
      <c r="BI455" s="210"/>
    </row>
    <row r="456" spans="1:61" x14ac:dyDescent="0.25">
      <c r="A456" s="171" t="s">
        <v>91</v>
      </c>
      <c r="B456" s="164"/>
      <c r="C456" s="299" t="s">
        <v>628</v>
      </c>
      <c r="D456" s="166"/>
      <c r="E456" s="168"/>
      <c r="F456" s="167"/>
      <c r="G456" s="168"/>
      <c r="AO456" s="260"/>
      <c r="AP456" s="260"/>
      <c r="AQ456" s="260"/>
      <c r="AR456" s="260"/>
      <c r="AS456" s="260"/>
      <c r="AT456" s="260"/>
      <c r="AU456" s="260"/>
      <c r="AV456" s="260"/>
      <c r="AW456" s="260"/>
      <c r="AX456" s="260"/>
      <c r="AY456" s="260"/>
      <c r="AZ456" s="260"/>
      <c r="BA456" s="260"/>
      <c r="BB456" s="260"/>
      <c r="BC456" s="260"/>
      <c r="BD456" s="260"/>
      <c r="BE456" s="260"/>
      <c r="BF456" s="260"/>
      <c r="BG456" s="210"/>
      <c r="BH456" s="210"/>
      <c r="BI456" s="210"/>
    </row>
    <row r="457" spans="1:61" x14ac:dyDescent="0.25">
      <c r="A457" s="171" t="s">
        <v>91</v>
      </c>
      <c r="B457" s="164"/>
      <c r="C457" s="299" t="s">
        <v>628</v>
      </c>
      <c r="D457" s="166"/>
      <c r="E457" s="168"/>
      <c r="F457" s="167"/>
      <c r="G457" s="168"/>
      <c r="AO457" s="260"/>
      <c r="AP457" s="260"/>
      <c r="AQ457" s="260"/>
      <c r="AR457" s="260"/>
      <c r="AS457" s="260"/>
      <c r="AT457" s="260"/>
      <c r="AU457" s="260"/>
      <c r="AV457" s="260"/>
      <c r="AW457" s="260"/>
      <c r="AX457" s="260"/>
      <c r="AY457" s="260"/>
      <c r="AZ457" s="260"/>
      <c r="BA457" s="260"/>
      <c r="BB457" s="260"/>
      <c r="BC457" s="260"/>
      <c r="BD457" s="260"/>
      <c r="BE457" s="260"/>
      <c r="BF457" s="260"/>
      <c r="BG457" s="210"/>
      <c r="BH457" s="210"/>
      <c r="BI457" s="210"/>
    </row>
    <row r="458" spans="1:61" x14ac:dyDescent="0.25">
      <c r="A458" s="171" t="s">
        <v>91</v>
      </c>
      <c r="B458" s="164"/>
      <c r="C458" s="299" t="s">
        <v>628</v>
      </c>
      <c r="D458" s="166"/>
      <c r="E458" s="168"/>
      <c r="F458" s="167"/>
      <c r="G458" s="168"/>
      <c r="AO458" s="260"/>
      <c r="AP458" s="260"/>
      <c r="AQ458" s="260"/>
      <c r="AR458" s="260"/>
      <c r="AS458" s="260"/>
      <c r="AT458" s="260"/>
      <c r="AU458" s="260"/>
      <c r="AV458" s="260"/>
      <c r="AW458" s="260"/>
      <c r="AX458" s="260"/>
      <c r="AY458" s="260"/>
      <c r="AZ458" s="260"/>
      <c r="BA458" s="260"/>
      <c r="BB458" s="260"/>
      <c r="BC458" s="260"/>
      <c r="BD458" s="260"/>
      <c r="BE458" s="260"/>
      <c r="BF458" s="260"/>
      <c r="BG458" s="210"/>
      <c r="BH458" s="210"/>
      <c r="BI458" s="210"/>
    </row>
    <row r="459" spans="1:61" x14ac:dyDescent="0.25">
      <c r="A459" s="171" t="s">
        <v>91</v>
      </c>
      <c r="B459" s="164"/>
      <c r="C459" s="299" t="s">
        <v>628</v>
      </c>
      <c r="D459" s="166"/>
      <c r="E459" s="168"/>
      <c r="F459" s="167"/>
      <c r="G459" s="168"/>
      <c r="AO459" s="260"/>
      <c r="AP459" s="260"/>
      <c r="AQ459" s="260"/>
      <c r="AR459" s="260"/>
      <c r="AS459" s="260"/>
      <c r="AT459" s="260"/>
      <c r="AU459" s="260"/>
      <c r="AV459" s="260"/>
      <c r="AW459" s="260"/>
      <c r="AX459" s="260"/>
      <c r="AY459" s="260"/>
      <c r="AZ459" s="260"/>
      <c r="BA459" s="260"/>
      <c r="BB459" s="260"/>
      <c r="BC459" s="260"/>
      <c r="BD459" s="260"/>
      <c r="BE459" s="260"/>
      <c r="BF459" s="260"/>
      <c r="BG459" s="210"/>
      <c r="BH459" s="210"/>
      <c r="BI459" s="210"/>
    </row>
    <row r="460" spans="1:61" x14ac:dyDescent="0.25">
      <c r="A460" s="171" t="s">
        <v>91</v>
      </c>
      <c r="B460" s="164"/>
      <c r="C460" s="299" t="s">
        <v>628</v>
      </c>
      <c r="D460" s="166"/>
      <c r="E460" s="168"/>
      <c r="F460" s="167"/>
      <c r="G460" s="168"/>
      <c r="AO460" s="260"/>
      <c r="AP460" s="260"/>
      <c r="AQ460" s="260"/>
      <c r="AR460" s="260"/>
      <c r="AS460" s="260"/>
      <c r="AT460" s="260"/>
      <c r="AU460" s="260"/>
      <c r="AV460" s="260"/>
      <c r="AW460" s="260"/>
      <c r="AX460" s="260"/>
      <c r="AY460" s="260"/>
      <c r="AZ460" s="260"/>
      <c r="BA460" s="260"/>
      <c r="BB460" s="260"/>
      <c r="BC460" s="260"/>
      <c r="BD460" s="260"/>
      <c r="BE460" s="260"/>
      <c r="BF460" s="260"/>
      <c r="BG460" s="210"/>
      <c r="BH460" s="210"/>
      <c r="BI460" s="210"/>
    </row>
    <row r="461" spans="1:61" x14ac:dyDescent="0.25">
      <c r="A461" s="171" t="s">
        <v>91</v>
      </c>
      <c r="B461" s="164"/>
      <c r="C461" s="299" t="s">
        <v>628</v>
      </c>
      <c r="D461" s="166"/>
      <c r="E461" s="168"/>
      <c r="F461" s="167"/>
      <c r="G461" s="168"/>
      <c r="AO461" s="260"/>
      <c r="AP461" s="260"/>
      <c r="AQ461" s="260"/>
      <c r="AR461" s="260"/>
      <c r="AS461" s="260"/>
      <c r="AT461" s="260"/>
      <c r="AU461" s="260"/>
      <c r="AV461" s="260"/>
      <c r="AW461" s="260"/>
      <c r="AX461" s="260"/>
      <c r="AY461" s="260"/>
      <c r="AZ461" s="260"/>
      <c r="BA461" s="260"/>
      <c r="BB461" s="260"/>
      <c r="BC461" s="260"/>
      <c r="BD461" s="260"/>
      <c r="BE461" s="260"/>
      <c r="BF461" s="260"/>
      <c r="BG461" s="210"/>
      <c r="BH461" s="210"/>
      <c r="BI461" s="210"/>
    </row>
    <row r="462" spans="1:61" x14ac:dyDescent="0.25">
      <c r="A462" s="171" t="s">
        <v>91</v>
      </c>
      <c r="B462" s="164"/>
      <c r="C462" s="299" t="s">
        <v>628</v>
      </c>
      <c r="D462" s="166"/>
      <c r="E462" s="168"/>
      <c r="F462" s="167"/>
      <c r="G462" s="168"/>
      <c r="AO462" s="260"/>
      <c r="AP462" s="260"/>
      <c r="AQ462" s="260"/>
      <c r="AR462" s="260"/>
      <c r="AS462" s="260"/>
      <c r="AT462" s="260"/>
      <c r="AU462" s="260"/>
      <c r="AV462" s="260"/>
      <c r="AW462" s="260"/>
      <c r="AX462" s="260"/>
      <c r="AY462" s="260"/>
      <c r="AZ462" s="260"/>
      <c r="BA462" s="260"/>
      <c r="BB462" s="260"/>
      <c r="BC462" s="260"/>
      <c r="BD462" s="260"/>
      <c r="BE462" s="260"/>
      <c r="BF462" s="260"/>
      <c r="BG462" s="210"/>
      <c r="BH462" s="210"/>
      <c r="BI462" s="210"/>
    </row>
    <row r="463" spans="1:61" x14ac:dyDescent="0.25">
      <c r="A463" s="171" t="s">
        <v>91</v>
      </c>
      <c r="B463" s="164"/>
      <c r="C463" s="299" t="s">
        <v>628</v>
      </c>
      <c r="D463" s="166"/>
      <c r="E463" s="168"/>
      <c r="F463" s="167"/>
      <c r="G463" s="168"/>
      <c r="AO463" s="260"/>
      <c r="AP463" s="260"/>
      <c r="AQ463" s="260"/>
      <c r="AR463" s="260"/>
      <c r="AS463" s="260"/>
      <c r="AT463" s="260"/>
      <c r="AU463" s="260"/>
      <c r="AV463" s="260"/>
      <c r="AW463" s="260"/>
      <c r="AX463" s="260"/>
      <c r="AY463" s="260"/>
      <c r="AZ463" s="260"/>
      <c r="BA463" s="260"/>
      <c r="BB463" s="260"/>
      <c r="BC463" s="260"/>
      <c r="BD463" s="260"/>
      <c r="BE463" s="260"/>
      <c r="BF463" s="260"/>
      <c r="BG463" s="210"/>
      <c r="BH463" s="210"/>
      <c r="BI463" s="210"/>
    </row>
    <row r="464" spans="1:61" x14ac:dyDescent="0.25">
      <c r="A464" s="171" t="s">
        <v>91</v>
      </c>
      <c r="B464" s="164"/>
      <c r="C464" s="299" t="s">
        <v>628</v>
      </c>
      <c r="D464" s="166"/>
      <c r="E464" s="168"/>
      <c r="F464" s="167"/>
      <c r="G464" s="168"/>
      <c r="AO464" s="260"/>
      <c r="AP464" s="260"/>
      <c r="AQ464" s="260"/>
      <c r="AR464" s="260"/>
      <c r="AS464" s="260"/>
      <c r="AT464" s="260"/>
      <c r="AU464" s="260"/>
      <c r="AV464" s="260"/>
      <c r="AW464" s="260"/>
      <c r="AX464" s="260"/>
      <c r="AY464" s="260"/>
      <c r="AZ464" s="260"/>
      <c r="BA464" s="260"/>
      <c r="BB464" s="260"/>
      <c r="BC464" s="260"/>
      <c r="BD464" s="260"/>
      <c r="BE464" s="260"/>
      <c r="BF464" s="260"/>
      <c r="BG464" s="210"/>
      <c r="BH464" s="210"/>
      <c r="BI464" s="210"/>
    </row>
    <row r="465" spans="1:61" x14ac:dyDescent="0.25">
      <c r="A465" s="171" t="s">
        <v>91</v>
      </c>
      <c r="B465" s="164"/>
      <c r="C465" s="299" t="s">
        <v>628</v>
      </c>
      <c r="D465" s="166"/>
      <c r="E465" s="168"/>
      <c r="F465" s="167"/>
      <c r="G465" s="168"/>
      <c r="AO465" s="260"/>
      <c r="AP465" s="260"/>
      <c r="AQ465" s="260"/>
      <c r="AR465" s="260"/>
      <c r="AS465" s="260"/>
      <c r="AT465" s="260"/>
      <c r="AU465" s="260"/>
      <c r="AV465" s="260"/>
      <c r="AW465" s="260"/>
      <c r="AX465" s="260"/>
      <c r="AY465" s="260"/>
      <c r="AZ465" s="260"/>
      <c r="BA465" s="260"/>
      <c r="BB465" s="260"/>
      <c r="BC465" s="260"/>
      <c r="BD465" s="260"/>
      <c r="BE465" s="260"/>
      <c r="BF465" s="260"/>
      <c r="BG465" s="210"/>
      <c r="BH465" s="210"/>
      <c r="BI465" s="210"/>
    </row>
    <row r="466" spans="1:61" x14ac:dyDescent="0.25">
      <c r="A466" s="171" t="s">
        <v>91</v>
      </c>
      <c r="B466" s="164"/>
      <c r="C466" s="299" t="s">
        <v>628</v>
      </c>
      <c r="D466" s="166"/>
      <c r="E466" s="168"/>
      <c r="F466" s="167"/>
      <c r="G466" s="168"/>
      <c r="AO466" s="260"/>
      <c r="AP466" s="260"/>
      <c r="AQ466" s="260"/>
      <c r="AR466" s="260"/>
      <c r="AS466" s="260"/>
      <c r="AT466" s="260"/>
      <c r="AU466" s="260"/>
      <c r="AV466" s="260"/>
      <c r="AW466" s="260"/>
      <c r="AX466" s="260"/>
      <c r="AY466" s="260"/>
      <c r="AZ466" s="260"/>
      <c r="BA466" s="260"/>
      <c r="BB466" s="260"/>
      <c r="BC466" s="260"/>
      <c r="BD466" s="260"/>
      <c r="BE466" s="260"/>
      <c r="BF466" s="260"/>
      <c r="BG466" s="210"/>
      <c r="BH466" s="210"/>
      <c r="BI466" s="210"/>
    </row>
    <row r="467" spans="1:61" x14ac:dyDescent="0.25">
      <c r="A467" s="171" t="s">
        <v>91</v>
      </c>
      <c r="B467" s="164"/>
      <c r="C467" s="299" t="s">
        <v>628</v>
      </c>
      <c r="D467" s="166"/>
      <c r="E467" s="168"/>
      <c r="F467" s="167"/>
      <c r="G467" s="168"/>
      <c r="AO467" s="260"/>
      <c r="AP467" s="260"/>
      <c r="AQ467" s="260"/>
      <c r="AR467" s="260"/>
      <c r="AS467" s="260"/>
      <c r="AT467" s="260"/>
      <c r="AU467" s="260"/>
      <c r="AV467" s="260"/>
      <c r="AW467" s="260"/>
      <c r="AX467" s="260"/>
      <c r="AY467" s="260"/>
      <c r="AZ467" s="260"/>
      <c r="BA467" s="260"/>
      <c r="BB467" s="260"/>
      <c r="BC467" s="260"/>
      <c r="BD467" s="260"/>
      <c r="BE467" s="260"/>
      <c r="BF467" s="260"/>
      <c r="BG467" s="210"/>
      <c r="BH467" s="210"/>
      <c r="BI467" s="210"/>
    </row>
    <row r="468" spans="1:61" x14ac:dyDescent="0.25">
      <c r="A468" s="171" t="s">
        <v>91</v>
      </c>
      <c r="B468" s="164"/>
      <c r="C468" s="299" t="s">
        <v>628</v>
      </c>
      <c r="D468" s="166"/>
      <c r="E468" s="168"/>
      <c r="F468" s="167"/>
      <c r="G468" s="168"/>
      <c r="AO468" s="260"/>
      <c r="AP468" s="260"/>
      <c r="AQ468" s="260"/>
      <c r="AR468" s="260"/>
      <c r="AS468" s="260"/>
      <c r="AT468" s="260"/>
      <c r="AU468" s="260"/>
      <c r="AV468" s="260"/>
      <c r="AW468" s="260"/>
      <c r="AX468" s="260"/>
      <c r="AY468" s="260"/>
      <c r="AZ468" s="260"/>
      <c r="BA468" s="260"/>
      <c r="BB468" s="260"/>
      <c r="BC468" s="260"/>
      <c r="BD468" s="260"/>
      <c r="BE468" s="260"/>
      <c r="BF468" s="260"/>
      <c r="BG468" s="210"/>
      <c r="BH468" s="210"/>
      <c r="BI468" s="210"/>
    </row>
    <row r="469" spans="1:61" x14ac:dyDescent="0.25">
      <c r="A469" s="171" t="s">
        <v>91</v>
      </c>
      <c r="B469" s="164"/>
      <c r="C469" s="299" t="s">
        <v>628</v>
      </c>
      <c r="D469" s="166"/>
      <c r="E469" s="168"/>
      <c r="F469" s="167"/>
      <c r="G469" s="168"/>
      <c r="AO469" s="260"/>
      <c r="AP469" s="260"/>
      <c r="AQ469" s="260"/>
      <c r="AR469" s="260"/>
      <c r="AS469" s="260"/>
      <c r="AT469" s="260"/>
      <c r="AU469" s="260"/>
      <c r="AV469" s="260"/>
      <c r="AW469" s="260"/>
      <c r="AX469" s="260"/>
      <c r="AY469" s="260"/>
      <c r="AZ469" s="260"/>
      <c r="BA469" s="260"/>
      <c r="BB469" s="260"/>
      <c r="BC469" s="260"/>
      <c r="BD469" s="260"/>
      <c r="BE469" s="260"/>
      <c r="BF469" s="260"/>
      <c r="BG469" s="210"/>
      <c r="BH469" s="210"/>
      <c r="BI469" s="210"/>
    </row>
    <row r="470" spans="1:61" x14ac:dyDescent="0.25">
      <c r="A470" s="171" t="s">
        <v>91</v>
      </c>
      <c r="B470" s="164"/>
      <c r="C470" s="299" t="s">
        <v>628</v>
      </c>
      <c r="D470" s="166"/>
      <c r="E470" s="168"/>
      <c r="F470" s="167"/>
      <c r="G470" s="168"/>
      <c r="AO470" s="260"/>
      <c r="AP470" s="260"/>
      <c r="AQ470" s="260"/>
      <c r="AR470" s="260"/>
      <c r="AS470" s="260"/>
      <c r="AT470" s="260"/>
      <c r="AU470" s="260"/>
      <c r="AV470" s="260"/>
      <c r="AW470" s="260"/>
      <c r="AX470" s="260"/>
      <c r="AY470" s="260"/>
      <c r="AZ470" s="260"/>
      <c r="BA470" s="260"/>
      <c r="BB470" s="260"/>
      <c r="BC470" s="260"/>
      <c r="BD470" s="260"/>
      <c r="BE470" s="260"/>
      <c r="BF470" s="260"/>
      <c r="BG470" s="210"/>
      <c r="BH470" s="210"/>
      <c r="BI470" s="210"/>
    </row>
    <row r="471" spans="1:61" x14ac:dyDescent="0.25">
      <c r="A471" s="171" t="s">
        <v>91</v>
      </c>
      <c r="B471" s="164"/>
      <c r="C471" s="299" t="s">
        <v>628</v>
      </c>
      <c r="D471" s="166"/>
      <c r="E471" s="168"/>
      <c r="F471" s="167"/>
      <c r="G471" s="168"/>
      <c r="AO471" s="260"/>
      <c r="AP471" s="260"/>
      <c r="AQ471" s="260"/>
      <c r="AR471" s="260"/>
      <c r="AS471" s="260"/>
      <c r="AT471" s="260"/>
      <c r="AU471" s="260"/>
      <c r="AV471" s="260"/>
      <c r="AW471" s="260"/>
      <c r="AX471" s="260"/>
      <c r="AY471" s="260"/>
      <c r="AZ471" s="260"/>
      <c r="BA471" s="260"/>
      <c r="BB471" s="260"/>
      <c r="BC471" s="260"/>
      <c r="BD471" s="260"/>
      <c r="BE471" s="260"/>
      <c r="BF471" s="260"/>
      <c r="BG471" s="210"/>
      <c r="BH471" s="210"/>
      <c r="BI471" s="210"/>
    </row>
    <row r="472" spans="1:61" x14ac:dyDescent="0.25">
      <c r="A472" s="171" t="s">
        <v>91</v>
      </c>
      <c r="B472" s="164"/>
      <c r="C472" s="299" t="s">
        <v>628</v>
      </c>
      <c r="D472" s="166"/>
      <c r="E472" s="168"/>
      <c r="F472" s="167"/>
      <c r="G472" s="168"/>
      <c r="AO472" s="260"/>
      <c r="AP472" s="260"/>
      <c r="AQ472" s="260"/>
      <c r="AR472" s="260"/>
      <c r="AS472" s="260"/>
      <c r="AT472" s="260"/>
      <c r="AU472" s="260"/>
      <c r="AV472" s="260"/>
      <c r="AW472" s="260"/>
      <c r="AX472" s="260"/>
      <c r="AY472" s="260"/>
      <c r="AZ472" s="260"/>
      <c r="BA472" s="260"/>
      <c r="BB472" s="260"/>
      <c r="BC472" s="260"/>
      <c r="BD472" s="260"/>
      <c r="BE472" s="260"/>
      <c r="BF472" s="260"/>
      <c r="BG472" s="210"/>
      <c r="BH472" s="210"/>
      <c r="BI472" s="210"/>
    </row>
    <row r="473" spans="1:61" x14ac:dyDescent="0.25">
      <c r="A473" s="171" t="s">
        <v>91</v>
      </c>
      <c r="B473" s="164"/>
      <c r="C473" s="299" t="s">
        <v>628</v>
      </c>
      <c r="D473" s="166"/>
      <c r="E473" s="168"/>
      <c r="F473" s="167"/>
      <c r="G473" s="168"/>
      <c r="AO473" s="260"/>
      <c r="AP473" s="260"/>
      <c r="AQ473" s="260"/>
      <c r="AR473" s="260"/>
      <c r="AS473" s="260"/>
      <c r="AT473" s="260"/>
      <c r="AU473" s="260"/>
      <c r="AV473" s="260"/>
      <c r="AW473" s="260"/>
      <c r="AX473" s="260"/>
      <c r="AY473" s="260"/>
      <c r="AZ473" s="260"/>
      <c r="BA473" s="260"/>
      <c r="BB473" s="260"/>
      <c r="BC473" s="260"/>
      <c r="BD473" s="260"/>
      <c r="BE473" s="260"/>
      <c r="BF473" s="260"/>
      <c r="BG473" s="210"/>
      <c r="BH473" s="210"/>
      <c r="BI473" s="210"/>
    </row>
    <row r="474" spans="1:61" x14ac:dyDescent="0.25">
      <c r="A474" s="171" t="s">
        <v>91</v>
      </c>
      <c r="B474" s="164"/>
      <c r="C474" s="299" t="s">
        <v>628</v>
      </c>
      <c r="D474" s="166"/>
      <c r="E474" s="168"/>
      <c r="F474" s="167"/>
      <c r="G474" s="168"/>
      <c r="AO474" s="260"/>
      <c r="AP474" s="260"/>
      <c r="AQ474" s="260"/>
      <c r="AR474" s="260"/>
      <c r="AS474" s="260"/>
      <c r="AT474" s="260"/>
      <c r="AU474" s="260"/>
      <c r="AV474" s="260"/>
      <c r="AW474" s="260"/>
      <c r="AX474" s="260"/>
      <c r="AY474" s="260"/>
      <c r="AZ474" s="260"/>
      <c r="BA474" s="260"/>
      <c r="BB474" s="260"/>
      <c r="BC474" s="260"/>
      <c r="BD474" s="260"/>
      <c r="BE474" s="260"/>
      <c r="BF474" s="260"/>
      <c r="BG474" s="210"/>
      <c r="BH474" s="210"/>
      <c r="BI474" s="210"/>
    </row>
    <row r="475" spans="1:61" x14ac:dyDescent="0.25">
      <c r="A475" s="171" t="s">
        <v>91</v>
      </c>
      <c r="B475" s="164"/>
      <c r="C475" s="299" t="s">
        <v>628</v>
      </c>
      <c r="D475" s="166"/>
      <c r="E475" s="168"/>
      <c r="F475" s="167"/>
      <c r="G475" s="168"/>
      <c r="AO475" s="260"/>
      <c r="AP475" s="260"/>
      <c r="AQ475" s="260"/>
      <c r="AR475" s="260"/>
      <c r="AS475" s="260"/>
      <c r="AT475" s="260"/>
      <c r="AU475" s="260"/>
      <c r="AV475" s="260"/>
      <c r="AW475" s="260"/>
      <c r="AX475" s="260"/>
      <c r="AY475" s="260"/>
      <c r="AZ475" s="260"/>
      <c r="BA475" s="260"/>
      <c r="BB475" s="260"/>
      <c r="BC475" s="260"/>
      <c r="BD475" s="260"/>
      <c r="BE475" s="260"/>
      <c r="BF475" s="260"/>
      <c r="BG475" s="210"/>
      <c r="BH475" s="210"/>
      <c r="BI475" s="210"/>
    </row>
    <row r="476" spans="1:61" x14ac:dyDescent="0.25">
      <c r="A476" s="171" t="s">
        <v>91</v>
      </c>
      <c r="B476" s="164"/>
      <c r="C476" s="299" t="s">
        <v>628</v>
      </c>
      <c r="D476" s="166"/>
      <c r="E476" s="168"/>
      <c r="F476" s="167"/>
      <c r="G476" s="168"/>
      <c r="AO476" s="260"/>
      <c r="AP476" s="260"/>
      <c r="AQ476" s="260"/>
      <c r="AR476" s="260"/>
      <c r="AS476" s="260"/>
      <c r="AT476" s="260"/>
      <c r="AU476" s="260"/>
      <c r="AV476" s="260"/>
      <c r="AW476" s="260"/>
      <c r="AX476" s="260"/>
      <c r="AY476" s="260"/>
      <c r="AZ476" s="260"/>
      <c r="BA476" s="260"/>
      <c r="BB476" s="260"/>
      <c r="BC476" s="260"/>
      <c r="BD476" s="260"/>
      <c r="BE476" s="260"/>
      <c r="BF476" s="260"/>
      <c r="BG476" s="210"/>
      <c r="BH476" s="210"/>
      <c r="BI476" s="210"/>
    </row>
    <row r="477" spans="1:61" x14ac:dyDescent="0.25">
      <c r="A477" s="171" t="s">
        <v>91</v>
      </c>
      <c r="B477" s="164"/>
      <c r="C477" s="299" t="s">
        <v>628</v>
      </c>
      <c r="D477" s="166"/>
      <c r="E477" s="168"/>
      <c r="F477" s="167"/>
      <c r="G477" s="168"/>
      <c r="AO477" s="260"/>
      <c r="AP477" s="260"/>
      <c r="AQ477" s="260"/>
      <c r="AR477" s="260"/>
      <c r="AS477" s="260"/>
      <c r="AT477" s="260"/>
      <c r="AU477" s="260"/>
      <c r="AV477" s="260"/>
      <c r="AW477" s="260"/>
      <c r="AX477" s="260"/>
      <c r="AY477" s="260"/>
      <c r="AZ477" s="260"/>
      <c r="BA477" s="260"/>
      <c r="BB477" s="260"/>
      <c r="BC477" s="260"/>
      <c r="BD477" s="260"/>
      <c r="BE477" s="260"/>
      <c r="BF477" s="260"/>
      <c r="BG477" s="210"/>
      <c r="BH477" s="210"/>
      <c r="BI477" s="210"/>
    </row>
    <row r="478" spans="1:61" x14ac:dyDescent="0.25">
      <c r="A478" s="171" t="s">
        <v>91</v>
      </c>
      <c r="B478" s="164"/>
      <c r="C478" s="299" t="s">
        <v>628</v>
      </c>
      <c r="D478" s="166"/>
      <c r="E478" s="168"/>
      <c r="F478" s="167"/>
      <c r="G478" s="168"/>
      <c r="AO478" s="260"/>
      <c r="AP478" s="260"/>
      <c r="AQ478" s="260"/>
      <c r="AR478" s="260"/>
      <c r="AS478" s="260"/>
      <c r="AT478" s="260"/>
      <c r="AU478" s="260"/>
      <c r="AV478" s="260"/>
      <c r="AW478" s="260"/>
      <c r="AX478" s="260"/>
      <c r="AY478" s="260"/>
      <c r="AZ478" s="260"/>
      <c r="BA478" s="260"/>
      <c r="BB478" s="260"/>
      <c r="BC478" s="260"/>
      <c r="BD478" s="260"/>
      <c r="BE478" s="260"/>
      <c r="BF478" s="260"/>
      <c r="BG478" s="210"/>
      <c r="BH478" s="210"/>
      <c r="BI478" s="210"/>
    </row>
    <row r="479" spans="1:61" x14ac:dyDescent="0.25">
      <c r="A479" s="171" t="s">
        <v>91</v>
      </c>
      <c r="B479" s="164"/>
      <c r="C479" s="299" t="s">
        <v>628</v>
      </c>
      <c r="D479" s="166"/>
      <c r="E479" s="168"/>
      <c r="F479" s="167"/>
      <c r="G479" s="168"/>
      <c r="AO479" s="260"/>
      <c r="AP479" s="260"/>
      <c r="AQ479" s="260"/>
      <c r="AR479" s="260"/>
      <c r="AS479" s="260"/>
      <c r="AT479" s="260"/>
      <c r="AU479" s="260"/>
      <c r="AV479" s="260"/>
      <c r="AW479" s="260"/>
      <c r="AX479" s="260"/>
      <c r="AY479" s="260"/>
      <c r="AZ479" s="260"/>
      <c r="BA479" s="260"/>
      <c r="BB479" s="260"/>
      <c r="BC479" s="260"/>
      <c r="BD479" s="260"/>
      <c r="BE479" s="260"/>
      <c r="BF479" s="260"/>
      <c r="BG479" s="210"/>
      <c r="BH479" s="210"/>
      <c r="BI479" s="210"/>
    </row>
    <row r="480" spans="1:61" x14ac:dyDescent="0.25">
      <c r="A480" s="171" t="s">
        <v>91</v>
      </c>
      <c r="B480" s="164"/>
      <c r="C480" s="299" t="s">
        <v>628</v>
      </c>
      <c r="D480" s="166"/>
      <c r="E480" s="168"/>
      <c r="F480" s="167"/>
      <c r="G480" s="168"/>
      <c r="AO480" s="260"/>
      <c r="AP480" s="260"/>
      <c r="AQ480" s="260"/>
      <c r="AR480" s="260"/>
      <c r="AS480" s="260"/>
      <c r="AT480" s="260"/>
      <c r="AU480" s="260"/>
      <c r="AV480" s="260"/>
      <c r="AW480" s="260"/>
      <c r="AX480" s="260"/>
      <c r="AY480" s="260"/>
      <c r="AZ480" s="260"/>
      <c r="BA480" s="260"/>
      <c r="BB480" s="260"/>
      <c r="BC480" s="260"/>
      <c r="BD480" s="260"/>
      <c r="BE480" s="260"/>
      <c r="BF480" s="260"/>
      <c r="BG480" s="210"/>
      <c r="BH480" s="210"/>
      <c r="BI480" s="210"/>
    </row>
    <row r="481" spans="1:61" x14ac:dyDescent="0.25">
      <c r="A481" s="171" t="s">
        <v>91</v>
      </c>
      <c r="B481" s="164"/>
      <c r="C481" s="299" t="s">
        <v>628</v>
      </c>
      <c r="D481" s="166"/>
      <c r="E481" s="168"/>
      <c r="F481" s="167"/>
      <c r="G481" s="168"/>
      <c r="AO481" s="260"/>
      <c r="AP481" s="260"/>
      <c r="AQ481" s="260"/>
      <c r="AR481" s="260"/>
      <c r="AS481" s="260"/>
      <c r="AT481" s="260"/>
      <c r="AU481" s="260"/>
      <c r="AV481" s="260"/>
      <c r="AW481" s="260"/>
      <c r="AX481" s="260"/>
      <c r="AY481" s="260"/>
      <c r="AZ481" s="260"/>
      <c r="BA481" s="260"/>
      <c r="BB481" s="260"/>
      <c r="BC481" s="260"/>
      <c r="BD481" s="260"/>
      <c r="BE481" s="260"/>
      <c r="BF481" s="260"/>
      <c r="BG481" s="210"/>
      <c r="BH481" s="210"/>
      <c r="BI481" s="210"/>
    </row>
    <row r="482" spans="1:61" x14ac:dyDescent="0.25">
      <c r="A482" s="171" t="s">
        <v>91</v>
      </c>
      <c r="B482" s="164"/>
      <c r="C482" s="299" t="s">
        <v>628</v>
      </c>
      <c r="D482" s="166"/>
      <c r="E482" s="168"/>
      <c r="F482" s="167"/>
      <c r="G482" s="168"/>
      <c r="AO482" s="260"/>
      <c r="AP482" s="260"/>
      <c r="AQ482" s="260"/>
      <c r="AR482" s="260"/>
      <c r="AS482" s="260"/>
      <c r="AT482" s="260"/>
      <c r="AU482" s="260"/>
      <c r="AV482" s="260"/>
      <c r="AW482" s="260"/>
      <c r="AX482" s="260"/>
      <c r="AY482" s="260"/>
      <c r="AZ482" s="260"/>
      <c r="BA482" s="260"/>
      <c r="BB482" s="260"/>
      <c r="BC482" s="260"/>
      <c r="BD482" s="260"/>
      <c r="BE482" s="260"/>
      <c r="BF482" s="260"/>
      <c r="BG482" s="210"/>
      <c r="BH482" s="210"/>
      <c r="BI482" s="210"/>
    </row>
    <row r="483" spans="1:61" x14ac:dyDescent="0.25">
      <c r="A483" s="171" t="s">
        <v>91</v>
      </c>
      <c r="B483" s="164"/>
      <c r="C483" s="299" t="s">
        <v>628</v>
      </c>
      <c r="D483" s="166"/>
      <c r="E483" s="168"/>
      <c r="F483" s="167"/>
      <c r="G483" s="168"/>
      <c r="AO483" s="260"/>
      <c r="AP483" s="260"/>
      <c r="AQ483" s="260"/>
      <c r="AR483" s="260"/>
      <c r="AS483" s="260"/>
      <c r="AT483" s="260"/>
      <c r="AU483" s="260"/>
      <c r="AV483" s="260"/>
      <c r="AW483" s="260"/>
      <c r="AX483" s="260"/>
      <c r="AY483" s="260"/>
      <c r="AZ483" s="260"/>
      <c r="BA483" s="260"/>
      <c r="BB483" s="260"/>
      <c r="BC483" s="260"/>
      <c r="BD483" s="260"/>
      <c r="BE483" s="260"/>
      <c r="BF483" s="260"/>
      <c r="BG483" s="210"/>
      <c r="BH483" s="210"/>
      <c r="BI483" s="210"/>
    </row>
    <row r="484" spans="1:61" x14ac:dyDescent="0.25">
      <c r="A484" s="171" t="s">
        <v>91</v>
      </c>
      <c r="B484" s="164"/>
      <c r="C484" s="299" t="s">
        <v>628</v>
      </c>
      <c r="D484" s="166"/>
      <c r="E484" s="168"/>
      <c r="F484" s="167"/>
      <c r="G484" s="168"/>
      <c r="AO484" s="260"/>
      <c r="AP484" s="260"/>
      <c r="AQ484" s="260"/>
      <c r="AR484" s="260"/>
      <c r="AS484" s="260"/>
      <c r="AT484" s="260"/>
      <c r="AU484" s="260"/>
      <c r="AV484" s="260"/>
      <c r="AW484" s="260"/>
      <c r="AX484" s="260"/>
      <c r="AY484" s="260"/>
      <c r="AZ484" s="260"/>
      <c r="BA484" s="260"/>
      <c r="BB484" s="260"/>
      <c r="BC484" s="260"/>
      <c r="BD484" s="260"/>
      <c r="BE484" s="260"/>
      <c r="BF484" s="260"/>
      <c r="BG484" s="210"/>
      <c r="BH484" s="210"/>
      <c r="BI484" s="210"/>
    </row>
    <row r="485" spans="1:61" x14ac:dyDescent="0.25">
      <c r="A485" s="171" t="s">
        <v>91</v>
      </c>
      <c r="B485" s="164"/>
      <c r="C485" s="299" t="s">
        <v>628</v>
      </c>
      <c r="D485" s="166"/>
      <c r="E485" s="168"/>
      <c r="F485" s="167"/>
      <c r="G485" s="168"/>
      <c r="AO485" s="260"/>
      <c r="AP485" s="260"/>
      <c r="AQ485" s="260"/>
      <c r="AR485" s="260"/>
      <c r="AS485" s="260"/>
      <c r="AT485" s="260"/>
      <c r="AU485" s="260"/>
      <c r="AV485" s="260"/>
      <c r="AW485" s="260"/>
      <c r="AX485" s="260"/>
      <c r="AY485" s="260"/>
      <c r="AZ485" s="260"/>
      <c r="BA485" s="260"/>
      <c r="BB485" s="260"/>
      <c r="BC485" s="260"/>
      <c r="BD485" s="260"/>
      <c r="BE485" s="260"/>
      <c r="BF485" s="260"/>
      <c r="BG485" s="210"/>
      <c r="BH485" s="210"/>
      <c r="BI485" s="210"/>
    </row>
    <row r="486" spans="1:61" x14ac:dyDescent="0.25">
      <c r="A486" s="171" t="s">
        <v>91</v>
      </c>
      <c r="B486" s="164"/>
      <c r="C486" s="299" t="s">
        <v>628</v>
      </c>
      <c r="D486" s="166"/>
      <c r="E486" s="168"/>
      <c r="F486" s="167"/>
      <c r="G486" s="168"/>
      <c r="AO486" s="260"/>
      <c r="AP486" s="260"/>
      <c r="AQ486" s="260"/>
      <c r="AR486" s="260"/>
      <c r="AS486" s="260"/>
      <c r="AT486" s="260"/>
      <c r="AU486" s="260"/>
      <c r="AV486" s="260"/>
      <c r="AW486" s="260"/>
      <c r="AX486" s="260"/>
      <c r="AY486" s="260"/>
      <c r="AZ486" s="260"/>
      <c r="BA486" s="260"/>
      <c r="BB486" s="260"/>
      <c r="BC486" s="260"/>
      <c r="BD486" s="260"/>
      <c r="BE486" s="260"/>
      <c r="BF486" s="260"/>
      <c r="BG486" s="210"/>
      <c r="BH486" s="210"/>
      <c r="BI486" s="210"/>
    </row>
    <row r="487" spans="1:61" x14ac:dyDescent="0.25">
      <c r="A487" s="171" t="s">
        <v>91</v>
      </c>
      <c r="B487" s="164"/>
      <c r="C487" s="299" t="s">
        <v>628</v>
      </c>
      <c r="D487" s="166"/>
      <c r="E487" s="168"/>
      <c r="F487" s="167"/>
      <c r="G487" s="168"/>
      <c r="AO487" s="260"/>
      <c r="AP487" s="260"/>
      <c r="AQ487" s="260"/>
      <c r="AR487" s="260"/>
      <c r="AS487" s="260"/>
      <c r="AT487" s="260"/>
      <c r="AU487" s="260"/>
      <c r="AV487" s="260"/>
      <c r="AW487" s="260"/>
      <c r="AX487" s="260"/>
      <c r="AY487" s="260"/>
      <c r="AZ487" s="260"/>
      <c r="BA487" s="260"/>
      <c r="BB487" s="260"/>
      <c r="BC487" s="260"/>
      <c r="BD487" s="260"/>
      <c r="BE487" s="260"/>
      <c r="BF487" s="260"/>
      <c r="BG487" s="210"/>
      <c r="BH487" s="210"/>
      <c r="BI487" s="210"/>
    </row>
    <row r="488" spans="1:61" x14ac:dyDescent="0.25">
      <c r="A488" s="171" t="s">
        <v>91</v>
      </c>
      <c r="B488" s="164"/>
      <c r="C488" s="299" t="s">
        <v>628</v>
      </c>
      <c r="D488" s="166"/>
      <c r="E488" s="168"/>
      <c r="F488" s="167"/>
      <c r="G488" s="168"/>
      <c r="AO488" s="260"/>
      <c r="AP488" s="260"/>
      <c r="AQ488" s="260"/>
      <c r="AR488" s="260"/>
      <c r="AS488" s="260"/>
      <c r="AT488" s="260"/>
      <c r="AU488" s="260"/>
      <c r="AV488" s="260"/>
      <c r="AW488" s="260"/>
      <c r="AX488" s="260"/>
      <c r="AY488" s="260"/>
      <c r="AZ488" s="260"/>
      <c r="BA488" s="260"/>
      <c r="BB488" s="260"/>
      <c r="BC488" s="260"/>
      <c r="BD488" s="260"/>
      <c r="BE488" s="260"/>
      <c r="BF488" s="260"/>
      <c r="BG488" s="210"/>
      <c r="BH488" s="210"/>
      <c r="BI488" s="210"/>
    </row>
    <row r="489" spans="1:61" x14ac:dyDescent="0.25">
      <c r="A489" s="171" t="s">
        <v>91</v>
      </c>
      <c r="B489" s="164"/>
      <c r="C489" s="299" t="s">
        <v>628</v>
      </c>
      <c r="D489" s="166"/>
      <c r="E489" s="168"/>
      <c r="F489" s="167"/>
      <c r="G489" s="168"/>
      <c r="AO489" s="260"/>
      <c r="AP489" s="260"/>
      <c r="AQ489" s="260"/>
      <c r="AR489" s="260"/>
      <c r="AS489" s="260"/>
      <c r="AT489" s="260"/>
      <c r="AU489" s="260"/>
      <c r="AV489" s="260"/>
      <c r="AW489" s="260"/>
      <c r="AX489" s="260"/>
      <c r="AY489" s="260"/>
      <c r="AZ489" s="260"/>
      <c r="BA489" s="260"/>
      <c r="BB489" s="260"/>
      <c r="BC489" s="260"/>
      <c r="BD489" s="260"/>
      <c r="BE489" s="260"/>
      <c r="BF489" s="260"/>
      <c r="BG489" s="210"/>
      <c r="BH489" s="210"/>
      <c r="BI489" s="210"/>
    </row>
    <row r="490" spans="1:61" x14ac:dyDescent="0.25">
      <c r="A490" s="171" t="s">
        <v>91</v>
      </c>
      <c r="B490" s="164"/>
      <c r="C490" s="299" t="s">
        <v>628</v>
      </c>
      <c r="D490" s="166"/>
      <c r="E490" s="168"/>
      <c r="F490" s="167"/>
      <c r="G490" s="168"/>
      <c r="AO490" s="260"/>
      <c r="AP490" s="260"/>
      <c r="AQ490" s="260"/>
      <c r="AR490" s="260"/>
      <c r="AS490" s="260"/>
      <c r="AT490" s="260"/>
      <c r="AU490" s="260"/>
      <c r="AV490" s="260"/>
      <c r="AW490" s="260"/>
      <c r="AX490" s="260"/>
      <c r="AY490" s="260"/>
      <c r="AZ490" s="260"/>
      <c r="BA490" s="260"/>
      <c r="BB490" s="260"/>
      <c r="BC490" s="260"/>
      <c r="BD490" s="260"/>
      <c r="BE490" s="260"/>
      <c r="BF490" s="260"/>
      <c r="BG490" s="210"/>
      <c r="BH490" s="210"/>
      <c r="BI490" s="210"/>
    </row>
    <row r="491" spans="1:61" x14ac:dyDescent="0.25">
      <c r="A491" s="171" t="s">
        <v>91</v>
      </c>
      <c r="B491" s="164"/>
      <c r="C491" s="299" t="s">
        <v>628</v>
      </c>
      <c r="D491" s="166"/>
      <c r="E491" s="168"/>
      <c r="F491" s="167"/>
      <c r="G491" s="168"/>
      <c r="AO491" s="260"/>
      <c r="AP491" s="260"/>
      <c r="AQ491" s="260"/>
      <c r="AR491" s="260"/>
      <c r="AS491" s="260"/>
      <c r="AT491" s="260"/>
      <c r="AU491" s="260"/>
      <c r="AV491" s="260"/>
      <c r="AW491" s="260"/>
      <c r="AX491" s="260"/>
      <c r="AY491" s="260"/>
      <c r="AZ491" s="260"/>
      <c r="BA491" s="260"/>
      <c r="BB491" s="260"/>
      <c r="BC491" s="260"/>
      <c r="BD491" s="260"/>
      <c r="BE491" s="260"/>
      <c r="BF491" s="260"/>
      <c r="BG491" s="210"/>
      <c r="BH491" s="210"/>
      <c r="BI491" s="210"/>
    </row>
    <row r="492" spans="1:61" x14ac:dyDescent="0.25">
      <c r="A492" s="171" t="s">
        <v>91</v>
      </c>
      <c r="B492" s="164"/>
      <c r="C492" s="299" t="s">
        <v>628</v>
      </c>
      <c r="D492" s="166"/>
      <c r="E492" s="168"/>
      <c r="F492" s="167"/>
      <c r="G492" s="168"/>
      <c r="AO492" s="260"/>
      <c r="AP492" s="260"/>
      <c r="AQ492" s="260"/>
      <c r="AR492" s="260"/>
      <c r="AS492" s="260"/>
      <c r="AT492" s="260"/>
      <c r="AU492" s="260"/>
      <c r="AV492" s="260"/>
      <c r="AW492" s="260"/>
      <c r="AX492" s="260"/>
      <c r="AY492" s="260"/>
      <c r="AZ492" s="260"/>
      <c r="BA492" s="260"/>
      <c r="BB492" s="260"/>
      <c r="BC492" s="260"/>
      <c r="BD492" s="260"/>
      <c r="BE492" s="260"/>
      <c r="BF492" s="260"/>
      <c r="BG492" s="210"/>
      <c r="BH492" s="210"/>
      <c r="BI492" s="210"/>
    </row>
    <row r="493" spans="1:61" x14ac:dyDescent="0.25">
      <c r="A493" s="171" t="s">
        <v>91</v>
      </c>
      <c r="B493" s="164"/>
      <c r="C493" s="299" t="s">
        <v>628</v>
      </c>
      <c r="D493" s="166"/>
      <c r="E493" s="168"/>
      <c r="F493" s="167"/>
      <c r="G493" s="168"/>
      <c r="AO493" s="260"/>
      <c r="AP493" s="260"/>
      <c r="AQ493" s="260"/>
      <c r="AR493" s="260"/>
      <c r="AS493" s="260"/>
      <c r="AT493" s="260"/>
      <c r="AU493" s="260"/>
      <c r="AV493" s="260"/>
      <c r="AW493" s="260"/>
      <c r="AX493" s="260"/>
      <c r="AY493" s="260"/>
      <c r="AZ493" s="260"/>
      <c r="BA493" s="260"/>
      <c r="BB493" s="260"/>
      <c r="BC493" s="260"/>
      <c r="BD493" s="260"/>
      <c r="BE493" s="260"/>
      <c r="BF493" s="260"/>
      <c r="BG493" s="210"/>
      <c r="BH493" s="210"/>
      <c r="BI493" s="210"/>
    </row>
    <row r="494" spans="1:61" x14ac:dyDescent="0.25">
      <c r="A494" s="171" t="s">
        <v>91</v>
      </c>
      <c r="B494" s="164"/>
      <c r="C494" s="299" t="s">
        <v>628</v>
      </c>
      <c r="D494" s="166"/>
      <c r="E494" s="168"/>
      <c r="F494" s="167"/>
      <c r="G494" s="168"/>
      <c r="AO494" s="260"/>
      <c r="AP494" s="260"/>
      <c r="AQ494" s="260"/>
      <c r="AR494" s="260"/>
      <c r="AS494" s="260"/>
      <c r="AT494" s="260"/>
      <c r="AU494" s="260"/>
      <c r="AV494" s="260"/>
      <c r="AW494" s="260"/>
      <c r="AX494" s="260"/>
      <c r="AY494" s="260"/>
      <c r="AZ494" s="260"/>
      <c r="BA494" s="260"/>
      <c r="BB494" s="260"/>
      <c r="BC494" s="260"/>
      <c r="BD494" s="260"/>
      <c r="BE494" s="260"/>
      <c r="BF494" s="260"/>
      <c r="BG494" s="210"/>
      <c r="BH494" s="210"/>
      <c r="BI494" s="210"/>
    </row>
    <row r="495" spans="1:61" x14ac:dyDescent="0.25">
      <c r="A495" s="171" t="s">
        <v>91</v>
      </c>
      <c r="B495" s="164"/>
      <c r="C495" s="299" t="s">
        <v>628</v>
      </c>
      <c r="D495" s="166"/>
      <c r="E495" s="168"/>
      <c r="F495" s="167"/>
      <c r="G495" s="168"/>
      <c r="AO495" s="260"/>
      <c r="AP495" s="260"/>
      <c r="AQ495" s="260"/>
      <c r="AR495" s="260"/>
      <c r="AS495" s="260"/>
      <c r="AT495" s="260"/>
      <c r="AU495" s="260"/>
      <c r="AV495" s="260"/>
      <c r="AW495" s="260"/>
      <c r="AX495" s="260"/>
      <c r="AY495" s="260"/>
      <c r="AZ495" s="260"/>
      <c r="BA495" s="260"/>
      <c r="BB495" s="260"/>
      <c r="BC495" s="260"/>
      <c r="BD495" s="260"/>
      <c r="BE495" s="260"/>
      <c r="BF495" s="260"/>
      <c r="BG495" s="210"/>
      <c r="BH495" s="210"/>
      <c r="BI495" s="210"/>
    </row>
    <row r="496" spans="1:61" x14ac:dyDescent="0.25">
      <c r="A496" s="171" t="s">
        <v>91</v>
      </c>
      <c r="B496" s="164"/>
      <c r="C496" s="299" t="s">
        <v>628</v>
      </c>
      <c r="D496" s="166"/>
      <c r="E496" s="168"/>
      <c r="F496" s="167"/>
      <c r="G496" s="168"/>
      <c r="AO496" s="260"/>
      <c r="AP496" s="260"/>
      <c r="AQ496" s="260"/>
      <c r="AR496" s="260"/>
      <c r="AS496" s="260"/>
      <c r="AT496" s="260"/>
      <c r="AU496" s="260"/>
      <c r="AV496" s="260"/>
      <c r="AW496" s="260"/>
      <c r="AX496" s="260"/>
      <c r="AY496" s="260"/>
      <c r="AZ496" s="260"/>
      <c r="BA496" s="260"/>
      <c r="BB496" s="260"/>
      <c r="BC496" s="260"/>
      <c r="BD496" s="260"/>
      <c r="BE496" s="260"/>
      <c r="BF496" s="260"/>
      <c r="BG496" s="210"/>
      <c r="BH496" s="210"/>
      <c r="BI496" s="210"/>
    </row>
    <row r="497" spans="1:61" x14ac:dyDescent="0.25">
      <c r="A497" s="171" t="s">
        <v>91</v>
      </c>
      <c r="B497" s="164"/>
      <c r="C497" s="299" t="s">
        <v>628</v>
      </c>
      <c r="D497" s="166"/>
      <c r="E497" s="168"/>
      <c r="F497" s="167"/>
      <c r="G497" s="168"/>
      <c r="AO497" s="260"/>
      <c r="AP497" s="260"/>
      <c r="AQ497" s="260"/>
      <c r="AR497" s="260"/>
      <c r="AS497" s="260"/>
      <c r="AT497" s="260"/>
      <c r="AU497" s="260"/>
      <c r="AV497" s="260"/>
      <c r="AW497" s="260"/>
      <c r="AX497" s="260"/>
      <c r="AY497" s="260"/>
      <c r="AZ497" s="260"/>
      <c r="BA497" s="260"/>
      <c r="BB497" s="260"/>
      <c r="BC497" s="260"/>
      <c r="BD497" s="260"/>
      <c r="BE497" s="260"/>
      <c r="BF497" s="260"/>
      <c r="BG497" s="210"/>
      <c r="BH497" s="210"/>
      <c r="BI497" s="210"/>
    </row>
    <row r="498" spans="1:61" x14ac:dyDescent="0.25">
      <c r="A498" s="171" t="s">
        <v>91</v>
      </c>
      <c r="B498" s="164"/>
      <c r="C498" s="299" t="s">
        <v>628</v>
      </c>
      <c r="D498" s="166"/>
      <c r="E498" s="168"/>
      <c r="F498" s="167"/>
      <c r="G498" s="168"/>
      <c r="AO498" s="260"/>
      <c r="AP498" s="260"/>
      <c r="AQ498" s="260"/>
      <c r="AR498" s="260"/>
      <c r="AS498" s="260"/>
      <c r="AT498" s="260"/>
      <c r="AU498" s="260"/>
      <c r="AV498" s="260"/>
      <c r="AW498" s="260"/>
      <c r="AX498" s="260"/>
      <c r="AY498" s="260"/>
      <c r="AZ498" s="260"/>
      <c r="BA498" s="260"/>
      <c r="BB498" s="260"/>
      <c r="BC498" s="260"/>
      <c r="BD498" s="260"/>
      <c r="BE498" s="260"/>
      <c r="BF498" s="260"/>
      <c r="BG498" s="210"/>
      <c r="BH498" s="210"/>
      <c r="BI498" s="210"/>
    </row>
    <row r="499" spans="1:61" x14ac:dyDescent="0.25">
      <c r="A499" s="171" t="s">
        <v>91</v>
      </c>
      <c r="B499" s="164"/>
      <c r="C499" s="299" t="s">
        <v>628</v>
      </c>
      <c r="D499" s="166"/>
      <c r="E499" s="168"/>
      <c r="F499" s="167"/>
      <c r="G499" s="168"/>
      <c r="AO499" s="260"/>
      <c r="AP499" s="260"/>
      <c r="AQ499" s="260"/>
      <c r="AR499" s="260"/>
      <c r="AS499" s="260"/>
      <c r="AT499" s="260"/>
      <c r="AU499" s="260"/>
      <c r="AV499" s="260"/>
      <c r="AW499" s="260"/>
      <c r="AX499" s="260"/>
      <c r="AY499" s="260"/>
      <c r="AZ499" s="260"/>
      <c r="BA499" s="260"/>
      <c r="BB499" s="260"/>
      <c r="BC499" s="260"/>
      <c r="BD499" s="260"/>
      <c r="BE499" s="260"/>
      <c r="BF499" s="260"/>
      <c r="BG499" s="210"/>
      <c r="BH499" s="210"/>
      <c r="BI499" s="210"/>
    </row>
    <row r="500" spans="1:61" x14ac:dyDescent="0.25">
      <c r="A500" s="171" t="s">
        <v>91</v>
      </c>
      <c r="B500" s="164"/>
      <c r="C500" s="299" t="s">
        <v>628</v>
      </c>
      <c r="D500" s="166"/>
      <c r="E500" s="168"/>
      <c r="F500" s="167"/>
      <c r="G500" s="168"/>
      <c r="AO500" s="260"/>
      <c r="AP500" s="260"/>
      <c r="AQ500" s="260"/>
      <c r="AR500" s="260"/>
      <c r="AS500" s="260"/>
      <c r="AT500" s="260"/>
      <c r="AU500" s="260"/>
      <c r="AV500" s="260"/>
      <c r="AW500" s="260"/>
      <c r="AX500" s="260"/>
      <c r="AY500" s="260"/>
      <c r="AZ500" s="260"/>
      <c r="BA500" s="260"/>
      <c r="BB500" s="260"/>
      <c r="BC500" s="260"/>
      <c r="BD500" s="260"/>
      <c r="BE500" s="260"/>
      <c r="BF500" s="260"/>
      <c r="BG500" s="210"/>
      <c r="BH500" s="210"/>
      <c r="BI500" s="210"/>
    </row>
    <row r="501" spans="1:61" x14ac:dyDescent="0.25">
      <c r="AO501" s="260"/>
      <c r="AP501" s="260"/>
      <c r="AQ501" s="260"/>
      <c r="AR501" s="260"/>
      <c r="AS501" s="260"/>
      <c r="AT501" s="260"/>
      <c r="AU501" s="260"/>
      <c r="AV501" s="260"/>
      <c r="AW501" s="260"/>
      <c r="AX501" s="260"/>
      <c r="AY501" s="260"/>
      <c r="AZ501" s="260"/>
      <c r="BA501" s="260"/>
      <c r="BB501" s="260"/>
      <c r="BC501" s="260"/>
      <c r="BD501" s="260"/>
      <c r="BE501" s="260"/>
      <c r="BF501" s="260"/>
      <c r="BG501" s="210"/>
      <c r="BH501" s="210"/>
      <c r="BI501" s="210"/>
    </row>
    <row r="502" spans="1:61" x14ac:dyDescent="0.25">
      <c r="AO502" s="260"/>
      <c r="AP502" s="260"/>
      <c r="AQ502" s="260"/>
      <c r="AR502" s="260"/>
      <c r="AS502" s="260"/>
      <c r="AT502" s="260"/>
      <c r="AU502" s="260"/>
      <c r="AV502" s="260"/>
      <c r="AW502" s="260"/>
      <c r="AX502" s="260"/>
      <c r="AY502" s="260"/>
      <c r="AZ502" s="260"/>
      <c r="BA502" s="260"/>
      <c r="BB502" s="260"/>
      <c r="BC502" s="260"/>
      <c r="BD502" s="260"/>
      <c r="BE502" s="260"/>
      <c r="BF502" s="260"/>
      <c r="BG502" s="210"/>
      <c r="BH502" s="210"/>
      <c r="BI502" s="210"/>
    </row>
    <row r="503" spans="1:61" x14ac:dyDescent="0.25">
      <c r="AO503" s="260"/>
      <c r="AP503" s="260"/>
      <c r="AQ503" s="260"/>
      <c r="AR503" s="260"/>
      <c r="AS503" s="260"/>
      <c r="AT503" s="260"/>
      <c r="AU503" s="260"/>
      <c r="AV503" s="260"/>
      <c r="AW503" s="260"/>
      <c r="AX503" s="260"/>
      <c r="AY503" s="260"/>
      <c r="AZ503" s="260"/>
      <c r="BA503" s="260"/>
      <c r="BB503" s="260"/>
      <c r="BC503" s="260"/>
      <c r="BD503" s="260"/>
      <c r="BE503" s="260"/>
      <c r="BF503" s="260"/>
      <c r="BG503" s="210"/>
      <c r="BH503" s="210"/>
      <c r="BI503" s="210"/>
    </row>
    <row r="504" spans="1:61" x14ac:dyDescent="0.25">
      <c r="AO504" s="260"/>
      <c r="AP504" s="260"/>
      <c r="AQ504" s="260"/>
      <c r="AR504" s="260"/>
      <c r="AS504" s="260"/>
      <c r="AT504" s="260"/>
      <c r="AU504" s="260"/>
      <c r="AV504" s="260"/>
      <c r="AW504" s="260"/>
      <c r="AX504" s="260"/>
      <c r="AY504" s="260"/>
      <c r="AZ504" s="260"/>
      <c r="BA504" s="260"/>
      <c r="BB504" s="260"/>
      <c r="BC504" s="260"/>
      <c r="BD504" s="260"/>
      <c r="BE504" s="260"/>
      <c r="BF504" s="260"/>
      <c r="BG504" s="210"/>
      <c r="BH504" s="210"/>
      <c r="BI504" s="210"/>
    </row>
    <row r="505" spans="1:61" x14ac:dyDescent="0.25">
      <c r="AO505" s="260"/>
      <c r="AP505" s="260"/>
      <c r="AQ505" s="260"/>
      <c r="AR505" s="260"/>
      <c r="AS505" s="260"/>
      <c r="AT505" s="260"/>
      <c r="AU505" s="260"/>
      <c r="AV505" s="260"/>
      <c r="AW505" s="260"/>
      <c r="AX505" s="260"/>
      <c r="AY505" s="260"/>
      <c r="AZ505" s="260"/>
      <c r="BA505" s="260"/>
      <c r="BB505" s="260"/>
      <c r="BC505" s="260"/>
      <c r="BD505" s="260"/>
      <c r="BE505" s="260"/>
      <c r="BF505" s="260"/>
      <c r="BG505" s="210"/>
      <c r="BH505" s="210"/>
      <c r="BI505" s="210"/>
    </row>
    <row r="506" spans="1:61" x14ac:dyDescent="0.25">
      <c r="AO506" s="260"/>
      <c r="AP506" s="260"/>
      <c r="AQ506" s="260"/>
      <c r="AR506" s="260"/>
      <c r="AS506" s="260"/>
      <c r="AT506" s="260"/>
      <c r="AU506" s="260"/>
      <c r="AV506" s="260"/>
      <c r="AW506" s="260"/>
      <c r="AX506" s="260"/>
      <c r="AY506" s="260"/>
      <c r="AZ506" s="260"/>
      <c r="BA506" s="260"/>
      <c r="BB506" s="260"/>
      <c r="BC506" s="260"/>
      <c r="BD506" s="260"/>
      <c r="BE506" s="260"/>
      <c r="BF506" s="260"/>
      <c r="BG506" s="210"/>
      <c r="BH506" s="210"/>
      <c r="BI506" s="210"/>
    </row>
    <row r="507" spans="1:61" x14ac:dyDescent="0.25">
      <c r="AO507" s="260"/>
      <c r="AP507" s="260"/>
      <c r="AQ507" s="260"/>
      <c r="AR507" s="260"/>
      <c r="AS507" s="260"/>
      <c r="AT507" s="260"/>
      <c r="AU507" s="260"/>
      <c r="AV507" s="260"/>
      <c r="AW507" s="260"/>
      <c r="AX507" s="260"/>
      <c r="AY507" s="260"/>
      <c r="AZ507" s="260"/>
      <c r="BA507" s="260"/>
      <c r="BB507" s="260"/>
      <c r="BC507" s="260"/>
      <c r="BD507" s="260"/>
      <c r="BE507" s="260"/>
      <c r="BF507" s="260"/>
      <c r="BG507" s="210"/>
      <c r="BH507" s="210"/>
      <c r="BI507" s="210"/>
    </row>
  </sheetData>
  <mergeCells count="8">
    <mergeCell ref="D10:F10"/>
    <mergeCell ref="A12:C12"/>
    <mergeCell ref="A1:F1"/>
    <mergeCell ref="AO1:BF1"/>
    <mergeCell ref="A3:C3"/>
    <mergeCell ref="D3:F3"/>
    <mergeCell ref="A4:C4"/>
    <mergeCell ref="D4:F4"/>
  </mergeCells>
  <conditionalFormatting sqref="D9">
    <cfRule type="expression" dxfId="285" priority="5">
      <formula>D9&lt;0</formula>
    </cfRule>
    <cfRule type="expression" dxfId="284" priority="6">
      <formula>D9&lt;5%</formula>
    </cfRule>
    <cfRule type="expression" dxfId="283" priority="7">
      <formula>D9&lt;20%</formula>
    </cfRule>
  </conditionalFormatting>
  <conditionalFormatting sqref="F9">
    <cfRule type="expression" dxfId="282" priority="2">
      <formula>F9&lt;0</formula>
    </cfRule>
    <cfRule type="expression" dxfId="281" priority="3">
      <formula>F9&lt;5%</formula>
    </cfRule>
    <cfRule type="expression" dxfId="280" priority="4">
      <formula>F9&lt;20%</formula>
    </cfRule>
  </conditionalFormatting>
  <conditionalFormatting sqref="D10">
    <cfRule type="expression" dxfId="279" priority="1">
      <formula>F7&gt;D7</formula>
    </cfRule>
  </conditionalFormatting>
  <dataValidations count="2">
    <dataValidation type="list" allowBlank="1" showInputMessage="1" showErrorMessage="1" sqref="C13:C500">
      <formula1>$I$1:$I$2</formula1>
    </dataValidation>
    <dataValidation type="list" allowBlank="1" showInputMessage="1" showErrorMessage="1" sqref="A13:A500">
      <formula1>$A$8:$A$9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6"/>
  <dimension ref="A1:BI507"/>
  <sheetViews>
    <sheetView workbookViewId="0">
      <pane ySplit="12" topLeftCell="A186" activePane="bottomLeft" state="frozen"/>
      <selection activeCell="F22" sqref="F22"/>
      <selection pane="bottomLeft" activeCell="F22" sqref="F22"/>
    </sheetView>
  </sheetViews>
  <sheetFormatPr defaultRowHeight="15" x14ac:dyDescent="0.25"/>
  <cols>
    <col min="1" max="1" width="5.85546875" style="157" customWidth="1"/>
    <col min="2" max="2" width="5" style="158" bestFit="1" customWidth="1"/>
    <col min="3" max="3" width="8.140625" style="169" customWidth="1"/>
    <col min="4" max="4" width="17" style="170" customWidth="1"/>
    <col min="5" max="5" width="14.5703125" style="170" bestFit="1" customWidth="1"/>
    <col min="6" max="6" width="17.7109375" style="170" customWidth="1"/>
    <col min="7" max="7" width="13.85546875" style="148" bestFit="1" customWidth="1"/>
    <col min="8" max="8" width="9.140625" style="149"/>
    <col min="9" max="9" width="14" style="149" customWidth="1"/>
    <col min="10" max="10" width="33.28515625" style="149" bestFit="1" customWidth="1"/>
    <col min="11" max="11" width="35.140625" style="149" customWidth="1"/>
    <col min="12" max="14" width="33.28515625" style="149" bestFit="1" customWidth="1"/>
    <col min="15" max="21" width="9.140625" style="149"/>
    <col min="22" max="22" width="26.28515625" style="178" bestFit="1" customWidth="1"/>
    <col min="23" max="23" width="28.7109375" style="178" bestFit="1" customWidth="1"/>
    <col min="24" max="24" width="26.28515625" style="178" bestFit="1" customWidth="1"/>
    <col min="25" max="25" width="26.42578125" style="178" bestFit="1" customWidth="1"/>
    <col min="26" max="27" width="26.140625" style="178" bestFit="1" customWidth="1"/>
    <col min="28" max="28" width="9.140625" style="149"/>
    <col min="29" max="29" width="26.5703125" style="149" bestFit="1" customWidth="1"/>
    <col min="30" max="40" width="9.140625" style="149"/>
    <col min="41" max="58" width="30.7109375" style="250" customWidth="1"/>
    <col min="59" max="16384" width="9.140625" style="149"/>
  </cols>
  <sheetData>
    <row r="1" spans="1:61" ht="21" x14ac:dyDescent="0.25">
      <c r="A1" s="644" t="s">
        <v>85</v>
      </c>
      <c r="B1" s="644"/>
      <c r="C1" s="644"/>
      <c r="D1" s="644"/>
      <c r="E1" s="644"/>
      <c r="F1" s="644"/>
      <c r="I1" s="265" t="s">
        <v>628</v>
      </c>
      <c r="AO1" s="645" t="s">
        <v>145</v>
      </c>
      <c r="AP1" s="645"/>
      <c r="AQ1" s="645"/>
      <c r="AR1" s="645"/>
      <c r="AS1" s="645"/>
      <c r="AT1" s="645"/>
      <c r="AU1" s="645"/>
      <c r="AV1" s="645"/>
      <c r="AW1" s="645"/>
      <c r="AX1" s="645"/>
      <c r="AY1" s="645"/>
      <c r="AZ1" s="645"/>
      <c r="BA1" s="645"/>
      <c r="BB1" s="645"/>
      <c r="BC1" s="645"/>
      <c r="BD1" s="645"/>
      <c r="BE1" s="645"/>
      <c r="BF1" s="645"/>
    </row>
    <row r="2" spans="1:61" ht="21" x14ac:dyDescent="0.25">
      <c r="A2" s="212"/>
      <c r="B2" s="213"/>
      <c r="C2" s="214"/>
      <c r="D2" s="215"/>
      <c r="E2" s="215"/>
      <c r="F2" s="215"/>
      <c r="I2" s="265" t="s">
        <v>92</v>
      </c>
      <c r="AO2" s="250" t="s">
        <v>144</v>
      </c>
      <c r="AP2" s="250" t="s">
        <v>146</v>
      </c>
      <c r="AQ2" s="250" t="s">
        <v>147</v>
      </c>
      <c r="AR2" s="250" t="s">
        <v>148</v>
      </c>
      <c r="AS2" s="250" t="s">
        <v>148</v>
      </c>
      <c r="AT2" s="250" t="s">
        <v>149</v>
      </c>
      <c r="AU2" s="250" t="s">
        <v>150</v>
      </c>
      <c r="AV2" s="250" t="s">
        <v>151</v>
      </c>
      <c r="AW2" s="250" t="s">
        <v>152</v>
      </c>
      <c r="AX2" s="250" t="s">
        <v>153</v>
      </c>
      <c r="AY2" s="250" t="s">
        <v>154</v>
      </c>
      <c r="AZ2" s="250" t="s">
        <v>155</v>
      </c>
      <c r="BA2" s="250" t="s">
        <v>156</v>
      </c>
      <c r="BB2" s="250" t="s">
        <v>157</v>
      </c>
      <c r="BC2" s="250" t="s">
        <v>158</v>
      </c>
      <c r="BD2" s="250" t="s">
        <v>159</v>
      </c>
      <c r="BE2" s="250" t="s">
        <v>160</v>
      </c>
      <c r="BF2" s="250" t="s">
        <v>161</v>
      </c>
    </row>
    <row r="3" spans="1:61" ht="39" customHeight="1" x14ac:dyDescent="0.25">
      <c r="A3" s="652" t="str">
        <f>'914 01'!B41</f>
        <v>018400</v>
      </c>
      <c r="B3" s="646"/>
      <c r="C3" s="647"/>
      <c r="D3" s="646" t="str">
        <f>'914 01'!G41</f>
        <v>Příprava hospodářských opatření pro krizové situace</v>
      </c>
      <c r="E3" s="646"/>
      <c r="F3" s="647"/>
      <c r="AO3" s="260"/>
      <c r="AP3" s="260"/>
      <c r="AQ3" s="260" t="s">
        <v>1489</v>
      </c>
      <c r="AR3" s="260"/>
      <c r="AS3" s="260"/>
      <c r="AT3" s="260" t="s">
        <v>1490</v>
      </c>
      <c r="AU3" s="260"/>
      <c r="AV3" s="260"/>
      <c r="AW3" s="260"/>
      <c r="AX3" s="260"/>
      <c r="AY3" s="260"/>
      <c r="AZ3" s="260"/>
      <c r="BA3" s="260"/>
      <c r="BB3" s="260"/>
      <c r="BC3" s="260"/>
      <c r="BD3" s="260"/>
      <c r="BE3" s="260"/>
      <c r="BF3" s="260"/>
    </row>
    <row r="4" spans="1:61" ht="34.5" customHeight="1" x14ac:dyDescent="0.25">
      <c r="A4" s="648" t="s">
        <v>94</v>
      </c>
      <c r="B4" s="649"/>
      <c r="C4" s="649"/>
      <c r="D4" s="650">
        <f>'914 01'!K41*1000</f>
        <v>10000</v>
      </c>
      <c r="E4" s="650"/>
      <c r="F4" s="651"/>
      <c r="AO4" s="260"/>
      <c r="AP4" s="260"/>
      <c r="AQ4" s="260"/>
      <c r="AR4" s="260"/>
      <c r="AS4" s="260"/>
      <c r="AT4" s="260" t="s">
        <v>1491</v>
      </c>
      <c r="AU4" s="260"/>
      <c r="AV4" s="260"/>
      <c r="AW4" s="260"/>
      <c r="AX4" s="260"/>
      <c r="AY4" s="260"/>
      <c r="AZ4" s="260"/>
      <c r="BA4" s="260"/>
      <c r="BB4" s="260"/>
      <c r="BC4" s="260"/>
      <c r="BD4" s="260"/>
      <c r="BE4" s="260"/>
      <c r="BF4" s="260"/>
    </row>
    <row r="5" spans="1:61" x14ac:dyDescent="0.25">
      <c r="A5" s="216"/>
      <c r="B5" s="213"/>
      <c r="C5" s="214"/>
      <c r="D5" s="215"/>
      <c r="E5" s="215"/>
      <c r="F5" s="215"/>
      <c r="AO5" s="260"/>
      <c r="AP5" s="260"/>
      <c r="AQ5" s="260"/>
      <c r="AR5" s="260"/>
      <c r="AS5" s="260"/>
      <c r="AT5" s="260"/>
      <c r="AU5" s="260"/>
      <c r="AV5" s="260"/>
      <c r="AW5" s="260"/>
      <c r="AX5" s="260"/>
      <c r="AY5" s="260"/>
      <c r="AZ5" s="260"/>
      <c r="BA5" s="260"/>
      <c r="BB5" s="260"/>
      <c r="BC5" s="260"/>
      <c r="BD5" s="260"/>
      <c r="BE5" s="260"/>
      <c r="BF5" s="260"/>
    </row>
    <row r="6" spans="1:61" x14ac:dyDescent="0.25">
      <c r="A6" s="216"/>
      <c r="B6" s="213"/>
      <c r="C6" s="214"/>
      <c r="D6" s="217" t="s">
        <v>86</v>
      </c>
      <c r="E6" s="217"/>
      <c r="F6" s="217" t="s">
        <v>87</v>
      </c>
      <c r="AO6" s="260"/>
      <c r="AP6" s="260"/>
      <c r="AQ6" s="260"/>
      <c r="AR6" s="260"/>
      <c r="AS6" s="260"/>
      <c r="AT6" s="260"/>
      <c r="AU6" s="260"/>
      <c r="AV6" s="260"/>
      <c r="AW6" s="260"/>
      <c r="AX6" s="260"/>
      <c r="AY6" s="260"/>
      <c r="AZ6" s="260"/>
      <c r="BA6" s="260"/>
      <c r="BB6" s="260"/>
      <c r="BC6" s="260"/>
      <c r="BD6" s="260"/>
      <c r="BE6" s="260"/>
      <c r="BF6" s="260"/>
    </row>
    <row r="7" spans="1:61" x14ac:dyDescent="0.25">
      <c r="A7" s="216"/>
      <c r="B7" s="213"/>
      <c r="C7" s="216" t="s">
        <v>88</v>
      </c>
      <c r="D7" s="218">
        <f>SUM(D13:D500)</f>
        <v>0</v>
      </c>
      <c r="E7" s="148"/>
      <c r="F7" s="219">
        <f>SUM(F13:F500)</f>
        <v>0</v>
      </c>
      <c r="AO7" s="260"/>
      <c r="AP7" s="260"/>
      <c r="AQ7" s="260"/>
      <c r="AR7" s="260"/>
      <c r="AS7" s="260"/>
      <c r="AT7" s="260"/>
      <c r="AU7" s="260"/>
      <c r="AV7" s="260" t="s">
        <v>451</v>
      </c>
      <c r="AW7" s="260" t="s">
        <v>451</v>
      </c>
      <c r="AX7" s="260" t="s">
        <v>451</v>
      </c>
      <c r="AY7" s="260"/>
      <c r="AZ7" s="260"/>
      <c r="BA7" s="260"/>
      <c r="BB7" s="260"/>
      <c r="BC7" s="260"/>
      <c r="BD7" s="260"/>
      <c r="BE7" s="260"/>
      <c r="BF7" s="260"/>
    </row>
    <row r="8" spans="1:61" x14ac:dyDescent="0.25">
      <c r="A8" s="220" t="s">
        <v>91</v>
      </c>
      <c r="B8" s="213"/>
      <c r="C8" s="221" t="s">
        <v>84</v>
      </c>
      <c r="D8" s="222">
        <f>D4-SUM(D13:D504)</f>
        <v>10000</v>
      </c>
      <c r="E8" s="222"/>
      <c r="F8" s="222">
        <f>D4-SUM(F13:F504)</f>
        <v>10000</v>
      </c>
      <c r="AO8" s="260"/>
      <c r="AP8" s="260"/>
      <c r="AQ8" s="260"/>
      <c r="AR8" s="260"/>
      <c r="AS8" s="260"/>
      <c r="AT8" s="260"/>
      <c r="AU8" s="260"/>
      <c r="AV8" s="260"/>
      <c r="AW8" s="260"/>
      <c r="AX8" s="260"/>
      <c r="AY8" s="260"/>
      <c r="AZ8" s="260"/>
      <c r="BA8" s="260"/>
      <c r="BB8" s="260"/>
      <c r="BC8" s="260"/>
      <c r="BD8" s="260"/>
      <c r="BE8" s="260"/>
      <c r="BF8" s="260"/>
      <c r="BG8" s="210"/>
      <c r="BH8" s="210"/>
      <c r="BI8" s="210"/>
    </row>
    <row r="9" spans="1:61" x14ac:dyDescent="0.25">
      <c r="A9" s="220" t="s">
        <v>96</v>
      </c>
      <c r="B9" s="213"/>
      <c r="C9" s="223" t="s">
        <v>84</v>
      </c>
      <c r="D9" s="224">
        <f>(D8/D4)</f>
        <v>1</v>
      </c>
      <c r="E9"/>
      <c r="F9" s="224">
        <f>F8/D4</f>
        <v>1</v>
      </c>
      <c r="AO9" s="260"/>
      <c r="AP9" s="260"/>
      <c r="AQ9" s="260"/>
      <c r="AR9" s="260"/>
      <c r="AS9" s="260"/>
      <c r="AT9" s="260"/>
      <c r="AU9" s="260"/>
      <c r="AV9" s="260"/>
      <c r="AW9" s="260"/>
      <c r="AX9" s="260"/>
      <c r="AY9" s="260"/>
      <c r="AZ9" s="260"/>
      <c r="BA9" s="260"/>
      <c r="BB9" s="260"/>
      <c r="BC9" s="260"/>
      <c r="BD9" s="260"/>
      <c r="BE9" s="260"/>
      <c r="BF9" s="260"/>
      <c r="BG9" s="210"/>
      <c r="BH9" s="210"/>
      <c r="BI9" s="210"/>
    </row>
    <row r="10" spans="1:61" x14ac:dyDescent="0.25">
      <c r="C10" s="159"/>
      <c r="D10" s="640" t="s">
        <v>95</v>
      </c>
      <c r="E10" s="640"/>
      <c r="F10" s="640"/>
      <c r="AO10" s="260"/>
      <c r="AP10" s="260"/>
      <c r="AQ10" s="260"/>
      <c r="AR10" s="260"/>
      <c r="AS10" s="260"/>
      <c r="AT10" s="260" t="s">
        <v>451</v>
      </c>
      <c r="AU10" s="260"/>
      <c r="AV10" s="260"/>
      <c r="AW10" s="260"/>
      <c r="AX10" s="260"/>
      <c r="AY10" s="260"/>
      <c r="AZ10" s="260"/>
      <c r="BA10" s="260"/>
      <c r="BB10" s="260"/>
      <c r="BC10" s="260"/>
      <c r="BD10" s="260"/>
      <c r="BE10" s="260"/>
      <c r="BF10" s="260"/>
      <c r="BG10" s="210"/>
      <c r="BH10" s="210"/>
      <c r="BI10" s="210"/>
    </row>
    <row r="11" spans="1:61" x14ac:dyDescent="0.25">
      <c r="C11" s="159"/>
      <c r="D11" s="115"/>
      <c r="E11" s="115"/>
      <c r="F11" s="115"/>
      <c r="AO11" s="260"/>
      <c r="AP11" s="260"/>
      <c r="AQ11" s="260"/>
      <c r="AR11" s="260"/>
      <c r="AS11" s="260"/>
      <c r="AT11" s="260"/>
      <c r="AU11" s="260"/>
      <c r="AV11" s="260"/>
      <c r="AW11" s="260"/>
      <c r="AX11" s="260"/>
      <c r="AY11" s="260"/>
      <c r="AZ11" s="260"/>
      <c r="BA11" s="260"/>
      <c r="BB11" s="260"/>
      <c r="BC11" s="260"/>
      <c r="BD11" s="260"/>
      <c r="BE11" s="260"/>
      <c r="BF11" s="260"/>
      <c r="BG11" s="210"/>
      <c r="BH11" s="210"/>
      <c r="BI11" s="210"/>
    </row>
    <row r="12" spans="1:61" s="163" customFormat="1" x14ac:dyDescent="0.25">
      <c r="A12" s="641" t="s">
        <v>93</v>
      </c>
      <c r="B12" s="642"/>
      <c r="C12" s="643"/>
      <c r="D12" s="160" t="s">
        <v>89</v>
      </c>
      <c r="E12" s="162" t="s">
        <v>131</v>
      </c>
      <c r="F12" s="161" t="s">
        <v>90</v>
      </c>
      <c r="G12" s="162" t="s">
        <v>164</v>
      </c>
      <c r="V12" s="179"/>
      <c r="W12" s="179"/>
      <c r="X12" s="179"/>
      <c r="Y12" s="179"/>
      <c r="Z12" s="179"/>
      <c r="AA12" s="179"/>
      <c r="AO12" s="261"/>
      <c r="AP12" s="261"/>
      <c r="AQ12" s="261"/>
      <c r="AR12" s="261"/>
      <c r="AS12" s="261"/>
      <c r="AT12" s="261"/>
      <c r="AU12" s="261"/>
      <c r="AV12" s="261"/>
      <c r="AW12" s="261"/>
      <c r="AX12" s="261"/>
      <c r="AY12" s="261"/>
      <c r="AZ12" s="261"/>
      <c r="BA12" s="261"/>
      <c r="BB12" s="261"/>
      <c r="BC12" s="261"/>
      <c r="BD12" s="261"/>
      <c r="BE12" s="261"/>
      <c r="BF12" s="261"/>
      <c r="BG12" s="262"/>
      <c r="BH12" s="262"/>
      <c r="BI12" s="262"/>
    </row>
    <row r="13" spans="1:61" x14ac:dyDescent="0.25">
      <c r="A13" s="171" t="s">
        <v>91</v>
      </c>
      <c r="B13" s="164"/>
      <c r="C13" s="299" t="s">
        <v>628</v>
      </c>
      <c r="D13" s="166"/>
      <c r="E13" s="168"/>
      <c r="F13" s="505"/>
      <c r="G13" s="168"/>
      <c r="AO13" s="260"/>
      <c r="AP13" s="260" t="s">
        <v>362</v>
      </c>
      <c r="AQ13" s="260"/>
      <c r="AR13" s="260" t="s">
        <v>363</v>
      </c>
      <c r="AS13" s="260" t="s">
        <v>364</v>
      </c>
      <c r="AT13" s="260" t="s">
        <v>375</v>
      </c>
      <c r="AU13" s="260" t="s">
        <v>376</v>
      </c>
      <c r="AV13" s="260" t="s">
        <v>371</v>
      </c>
      <c r="AW13" s="260"/>
      <c r="AX13" s="260"/>
      <c r="AY13" s="260"/>
      <c r="AZ13" s="260"/>
      <c r="BA13" s="260"/>
      <c r="BB13" s="260"/>
      <c r="BC13" s="260"/>
      <c r="BD13" s="260"/>
      <c r="BE13" s="260"/>
      <c r="BF13" s="260"/>
      <c r="BG13" s="210"/>
      <c r="BH13" s="210"/>
      <c r="BI13" s="210"/>
    </row>
    <row r="14" spans="1:61" x14ac:dyDescent="0.25">
      <c r="A14" s="171" t="s">
        <v>91</v>
      </c>
      <c r="B14" s="164"/>
      <c r="C14" s="299" t="s">
        <v>628</v>
      </c>
      <c r="D14" s="166"/>
      <c r="E14" s="168"/>
      <c r="F14" s="505"/>
      <c r="G14" s="168"/>
      <c r="AO14" s="260"/>
      <c r="AP14" s="260"/>
      <c r="AQ14" s="260"/>
      <c r="AR14" s="260" t="s">
        <v>372</v>
      </c>
      <c r="AS14" s="260" t="s">
        <v>370</v>
      </c>
      <c r="AT14" s="260" t="s">
        <v>379</v>
      </c>
      <c r="AU14" s="260" t="s">
        <v>380</v>
      </c>
      <c r="AV14" s="260" t="s">
        <v>374</v>
      </c>
      <c r="AW14" s="260" t="s">
        <v>373</v>
      </c>
      <c r="AX14" s="260"/>
      <c r="AY14" s="260"/>
      <c r="AZ14" s="260"/>
      <c r="BA14" s="260"/>
      <c r="BB14" s="260"/>
      <c r="BC14" s="260"/>
      <c r="BD14" s="260"/>
      <c r="BE14" s="260"/>
      <c r="BF14" s="260"/>
      <c r="BG14" s="210"/>
      <c r="BH14" s="210"/>
      <c r="BI14" s="210"/>
    </row>
    <row r="15" spans="1:61" x14ac:dyDescent="0.25">
      <c r="A15" s="171" t="s">
        <v>91</v>
      </c>
      <c r="B15" s="164"/>
      <c r="C15" s="299" t="s">
        <v>628</v>
      </c>
      <c r="D15" s="166"/>
      <c r="E15" s="168"/>
      <c r="F15" s="505"/>
      <c r="G15" s="168"/>
      <c r="AO15" s="260"/>
      <c r="AP15" s="260"/>
      <c r="AQ15" s="260"/>
      <c r="AR15" s="260"/>
      <c r="AS15" s="260"/>
      <c r="AT15" s="260"/>
      <c r="AU15" s="260"/>
      <c r="AV15" s="260"/>
      <c r="AW15" s="260"/>
      <c r="AX15" s="260"/>
      <c r="AY15" s="260"/>
      <c r="AZ15" s="260"/>
      <c r="BA15" s="260"/>
      <c r="BB15" s="260"/>
      <c r="BC15" s="260"/>
      <c r="BD15" s="260"/>
      <c r="BE15" s="260"/>
      <c r="BF15" s="260"/>
      <c r="BG15" s="210"/>
      <c r="BH15" s="210"/>
      <c r="BI15" s="210"/>
    </row>
    <row r="16" spans="1:61" x14ac:dyDescent="0.25">
      <c r="A16" s="171" t="s">
        <v>91</v>
      </c>
      <c r="B16" s="164"/>
      <c r="C16" s="299" t="s">
        <v>628</v>
      </c>
      <c r="D16" s="166"/>
      <c r="E16" s="168"/>
      <c r="F16" s="505"/>
      <c r="G16" s="168"/>
      <c r="AO16" s="260"/>
      <c r="AP16" s="260"/>
      <c r="AQ16" s="260"/>
      <c r="AR16" s="260"/>
      <c r="AS16" s="260"/>
      <c r="AT16" s="260"/>
      <c r="AU16" s="260"/>
      <c r="AV16" s="260"/>
      <c r="AW16" s="260"/>
      <c r="AX16" s="260"/>
      <c r="AY16" s="260"/>
      <c r="AZ16" s="260"/>
      <c r="BA16" s="260"/>
      <c r="BB16" s="260"/>
      <c r="BC16" s="260"/>
      <c r="BD16" s="260"/>
      <c r="BE16" s="260"/>
      <c r="BF16" s="260"/>
      <c r="BG16" s="210"/>
      <c r="BH16" s="210"/>
      <c r="BI16" s="210"/>
    </row>
    <row r="17" spans="1:61" x14ac:dyDescent="0.25">
      <c r="A17" s="171" t="s">
        <v>91</v>
      </c>
      <c r="B17" s="164"/>
      <c r="C17" s="299" t="s">
        <v>628</v>
      </c>
      <c r="D17" s="166"/>
      <c r="E17" s="168"/>
      <c r="F17" s="505"/>
      <c r="G17" s="168"/>
      <c r="AO17" s="260"/>
      <c r="AP17" s="260"/>
      <c r="AQ17" s="260"/>
      <c r="AR17" s="260"/>
      <c r="AS17" s="260"/>
      <c r="AT17" s="260"/>
      <c r="AU17" s="260"/>
      <c r="AV17" s="260"/>
      <c r="AW17" s="260"/>
      <c r="AX17" s="260"/>
      <c r="AY17" s="260"/>
      <c r="AZ17" s="260"/>
      <c r="BA17" s="260"/>
      <c r="BB17" s="260"/>
      <c r="BC17" s="260"/>
      <c r="BD17" s="260"/>
      <c r="BE17" s="260"/>
      <c r="BF17" s="260"/>
      <c r="BG17" s="210"/>
      <c r="BH17" s="210"/>
      <c r="BI17" s="210"/>
    </row>
    <row r="18" spans="1:61" x14ac:dyDescent="0.25">
      <c r="A18" s="171" t="s">
        <v>91</v>
      </c>
      <c r="B18" s="164"/>
      <c r="C18" s="299" t="s">
        <v>628</v>
      </c>
      <c r="D18" s="166"/>
      <c r="E18" s="168"/>
      <c r="F18" s="505"/>
      <c r="G18" s="168"/>
      <c r="AO18" s="260"/>
      <c r="AP18" s="260"/>
      <c r="AQ18" s="260"/>
      <c r="AR18" s="260"/>
      <c r="AS18" s="260"/>
      <c r="AT18" s="260"/>
      <c r="AU18" s="260"/>
      <c r="AV18" s="260"/>
      <c r="AW18" s="260"/>
      <c r="AX18" s="260"/>
      <c r="AY18" s="260"/>
      <c r="AZ18" s="260"/>
      <c r="BA18" s="260"/>
      <c r="BB18" s="260"/>
      <c r="BC18" s="260"/>
      <c r="BD18" s="260"/>
      <c r="BE18" s="260"/>
      <c r="BF18" s="260"/>
      <c r="BG18" s="210"/>
      <c r="BH18" s="210"/>
      <c r="BI18" s="210"/>
    </row>
    <row r="19" spans="1:61" x14ac:dyDescent="0.25">
      <c r="A19" s="171" t="s">
        <v>91</v>
      </c>
      <c r="B19" s="164"/>
      <c r="C19" s="299" t="s">
        <v>628</v>
      </c>
      <c r="D19" s="166"/>
      <c r="E19" s="168"/>
      <c r="F19" s="505"/>
      <c r="G19" s="168"/>
      <c r="AO19" s="260"/>
      <c r="AP19" s="260"/>
      <c r="AQ19" s="260"/>
      <c r="AR19" s="260"/>
      <c r="AS19" s="260"/>
      <c r="AT19" s="260"/>
      <c r="AU19" s="260"/>
      <c r="AV19" s="260"/>
      <c r="AW19" s="260"/>
      <c r="AX19" s="260"/>
      <c r="AY19" s="260"/>
      <c r="AZ19" s="260"/>
      <c r="BA19" s="260"/>
      <c r="BB19" s="260"/>
      <c r="BC19" s="260"/>
      <c r="BD19" s="260"/>
      <c r="BE19" s="260"/>
      <c r="BF19" s="260"/>
      <c r="BG19" s="210"/>
      <c r="BH19" s="210"/>
      <c r="BI19" s="210"/>
    </row>
    <row r="20" spans="1:61" x14ac:dyDescent="0.25">
      <c r="A20" s="171" t="s">
        <v>91</v>
      </c>
      <c r="B20" s="164"/>
      <c r="C20" s="299" t="s">
        <v>628</v>
      </c>
      <c r="D20" s="166"/>
      <c r="E20" s="168"/>
      <c r="F20" s="505"/>
      <c r="G20" s="168"/>
      <c r="AO20" s="260"/>
      <c r="AP20" s="260"/>
      <c r="AQ20" s="260"/>
      <c r="AR20" s="260"/>
      <c r="AS20" s="260"/>
      <c r="AT20" s="260"/>
      <c r="AU20" s="260"/>
      <c r="AV20" s="260"/>
      <c r="AW20" s="260"/>
      <c r="AX20" s="260"/>
      <c r="AY20" s="260"/>
      <c r="AZ20" s="260"/>
      <c r="BA20" s="260"/>
      <c r="BB20" s="260"/>
      <c r="BC20" s="260"/>
      <c r="BD20" s="260"/>
      <c r="BE20" s="260"/>
      <c r="BF20" s="260"/>
      <c r="BG20" s="210"/>
      <c r="BH20" s="210"/>
      <c r="BI20" s="210"/>
    </row>
    <row r="21" spans="1:61" x14ac:dyDescent="0.25">
      <c r="A21" s="171" t="s">
        <v>91</v>
      </c>
      <c r="B21" s="164"/>
      <c r="C21" s="299" t="s">
        <v>628</v>
      </c>
      <c r="D21" s="166"/>
      <c r="E21" s="168"/>
      <c r="F21" s="505"/>
      <c r="G21" s="168"/>
      <c r="AO21" s="260"/>
      <c r="AP21" s="260"/>
      <c r="AQ21" s="260"/>
      <c r="AR21" s="260"/>
      <c r="AS21" s="260"/>
      <c r="AT21" s="260"/>
      <c r="AU21" s="260"/>
      <c r="AV21" s="260"/>
      <c r="AW21" s="260"/>
      <c r="AX21" s="260"/>
      <c r="AY21" s="260"/>
      <c r="AZ21" s="260"/>
      <c r="BA21" s="260"/>
      <c r="BB21" s="260"/>
      <c r="BC21" s="260"/>
      <c r="BD21" s="260"/>
      <c r="BE21" s="260"/>
      <c r="BF21" s="260"/>
      <c r="BG21" s="210"/>
      <c r="BH21" s="210"/>
      <c r="BI21" s="210"/>
    </row>
    <row r="22" spans="1:61" x14ac:dyDescent="0.25">
      <c r="A22" s="171" t="s">
        <v>91</v>
      </c>
      <c r="B22" s="164"/>
      <c r="C22" s="299" t="s">
        <v>628</v>
      </c>
      <c r="D22" s="166"/>
      <c r="E22" s="168"/>
      <c r="F22" s="505"/>
      <c r="G22" s="168"/>
      <c r="AO22" s="260"/>
      <c r="AP22" s="260"/>
      <c r="AQ22" s="260"/>
      <c r="AR22" s="260"/>
      <c r="AS22" s="260"/>
      <c r="AT22" s="260"/>
      <c r="AU22" s="260"/>
      <c r="AV22" s="260"/>
      <c r="AW22" s="260"/>
      <c r="AX22" s="260"/>
      <c r="AY22" s="260"/>
      <c r="AZ22" s="260"/>
      <c r="BA22" s="260"/>
      <c r="BB22" s="260"/>
      <c r="BC22" s="260"/>
      <c r="BD22" s="260"/>
      <c r="BE22" s="260"/>
      <c r="BF22" s="260"/>
      <c r="BG22" s="210"/>
      <c r="BH22" s="210"/>
      <c r="BI22" s="210"/>
    </row>
    <row r="23" spans="1:61" x14ac:dyDescent="0.25">
      <c r="A23" s="171" t="s">
        <v>91</v>
      </c>
      <c r="B23" s="164"/>
      <c r="C23" s="299" t="s">
        <v>628</v>
      </c>
      <c r="D23" s="166"/>
      <c r="E23" s="168"/>
      <c r="F23" s="505"/>
      <c r="G23" s="168"/>
      <c r="AO23" s="260"/>
      <c r="AP23" s="260"/>
      <c r="AQ23" s="260"/>
      <c r="AR23" s="260"/>
      <c r="AS23" s="260"/>
      <c r="AT23" s="260"/>
      <c r="AU23" s="260"/>
      <c r="AV23" s="260"/>
      <c r="AW23" s="260"/>
      <c r="AX23" s="260"/>
      <c r="AY23" s="260"/>
      <c r="AZ23" s="260"/>
      <c r="BA23" s="260"/>
      <c r="BB23" s="260"/>
      <c r="BC23" s="260"/>
      <c r="BD23" s="260"/>
      <c r="BE23" s="260"/>
      <c r="BF23" s="260"/>
      <c r="BG23" s="210"/>
      <c r="BH23" s="210"/>
      <c r="BI23" s="210"/>
    </row>
    <row r="24" spans="1:61" x14ac:dyDescent="0.25">
      <c r="A24" s="171" t="s">
        <v>91</v>
      </c>
      <c r="B24" s="164"/>
      <c r="C24" s="299" t="s">
        <v>628</v>
      </c>
      <c r="D24" s="166"/>
      <c r="E24" s="168"/>
      <c r="F24" s="505"/>
      <c r="G24" s="168"/>
      <c r="AO24" s="260"/>
      <c r="AP24" s="260"/>
      <c r="AQ24" s="260"/>
      <c r="AR24" s="260"/>
      <c r="AS24" s="260"/>
      <c r="AT24" s="260"/>
      <c r="AU24" s="260"/>
      <c r="AV24" s="260"/>
      <c r="AW24" s="260"/>
      <c r="AX24" s="260"/>
      <c r="AY24" s="260"/>
      <c r="AZ24" s="260"/>
      <c r="BA24" s="260"/>
      <c r="BB24" s="260"/>
      <c r="BC24" s="260"/>
      <c r="BD24" s="260"/>
      <c r="BE24" s="260"/>
      <c r="BF24" s="260"/>
      <c r="BG24" s="210"/>
      <c r="BH24" s="210"/>
      <c r="BI24" s="210"/>
    </row>
    <row r="25" spans="1:61" x14ac:dyDescent="0.25">
      <c r="A25" s="171" t="s">
        <v>91</v>
      </c>
      <c r="B25" s="164"/>
      <c r="C25" s="299" t="s">
        <v>628</v>
      </c>
      <c r="D25" s="166"/>
      <c r="E25" s="168"/>
      <c r="F25" s="505"/>
      <c r="G25" s="168"/>
      <c r="AO25" s="260"/>
      <c r="AP25" s="260"/>
      <c r="AQ25" s="260"/>
      <c r="AR25" s="260"/>
      <c r="AS25" s="260"/>
      <c r="AT25" s="260"/>
      <c r="AU25" s="260"/>
      <c r="AV25" s="260"/>
      <c r="AW25" s="260"/>
      <c r="AX25" s="260"/>
      <c r="AY25" s="260"/>
      <c r="AZ25" s="260"/>
      <c r="BA25" s="260"/>
      <c r="BB25" s="260"/>
      <c r="BC25" s="260"/>
      <c r="BD25" s="260"/>
      <c r="BE25" s="260"/>
      <c r="BF25" s="260"/>
      <c r="BG25" s="210"/>
      <c r="BH25" s="210"/>
      <c r="BI25" s="210"/>
    </row>
    <row r="26" spans="1:61" x14ac:dyDescent="0.25">
      <c r="A26" s="171" t="s">
        <v>91</v>
      </c>
      <c r="B26" s="164"/>
      <c r="C26" s="299" t="s">
        <v>628</v>
      </c>
      <c r="D26" s="166"/>
      <c r="E26" s="168"/>
      <c r="F26" s="505"/>
      <c r="G26" s="168"/>
      <c r="AO26" s="260"/>
      <c r="AP26" s="260"/>
      <c r="AQ26" s="260"/>
      <c r="AR26" s="260"/>
      <c r="AS26" s="260"/>
      <c r="AT26" s="260"/>
      <c r="AU26" s="260"/>
      <c r="AV26" s="260"/>
      <c r="AW26" s="260"/>
      <c r="AX26" s="260"/>
      <c r="AY26" s="260"/>
      <c r="AZ26" s="260"/>
      <c r="BA26" s="260"/>
      <c r="BB26" s="260"/>
      <c r="BC26" s="260"/>
      <c r="BD26" s="260"/>
      <c r="BE26" s="260"/>
      <c r="BF26" s="260"/>
      <c r="BG26" s="210"/>
      <c r="BH26" s="210"/>
      <c r="BI26" s="210"/>
    </row>
    <row r="27" spans="1:61" x14ac:dyDescent="0.25">
      <c r="A27" s="171" t="s">
        <v>91</v>
      </c>
      <c r="B27" s="164"/>
      <c r="C27" s="299" t="s">
        <v>628</v>
      </c>
      <c r="D27" s="166"/>
      <c r="E27" s="168"/>
      <c r="F27" s="505"/>
      <c r="G27" s="168"/>
      <c r="AO27" s="260"/>
      <c r="AP27" s="260"/>
      <c r="AQ27" s="260"/>
      <c r="AR27" s="260"/>
      <c r="AS27" s="260"/>
      <c r="AT27" s="260"/>
      <c r="AU27" s="260"/>
      <c r="AV27" s="260"/>
      <c r="AW27" s="260"/>
      <c r="AX27" s="260"/>
      <c r="AY27" s="260"/>
      <c r="AZ27" s="260"/>
      <c r="BA27" s="260"/>
      <c r="BB27" s="260"/>
      <c r="BC27" s="260"/>
      <c r="BD27" s="260"/>
      <c r="BE27" s="260"/>
      <c r="BF27" s="260"/>
      <c r="BG27" s="210"/>
      <c r="BH27" s="210"/>
      <c r="BI27" s="210"/>
    </row>
    <row r="28" spans="1:61" x14ac:dyDescent="0.25">
      <c r="A28" s="171" t="s">
        <v>91</v>
      </c>
      <c r="B28" s="164"/>
      <c r="C28" s="299" t="s">
        <v>628</v>
      </c>
      <c r="D28" s="166"/>
      <c r="E28" s="168"/>
      <c r="F28" s="505"/>
      <c r="G28" s="168"/>
      <c r="AO28" s="260"/>
      <c r="AP28" s="260"/>
      <c r="AQ28" s="260"/>
      <c r="AR28" s="260"/>
      <c r="AS28" s="260"/>
      <c r="AT28" s="260"/>
      <c r="AU28" s="260"/>
      <c r="AV28" s="260"/>
      <c r="AW28" s="260"/>
      <c r="AX28" s="260"/>
      <c r="AY28" s="260"/>
      <c r="AZ28" s="260"/>
      <c r="BA28" s="260"/>
      <c r="BB28" s="260"/>
      <c r="BC28" s="260"/>
      <c r="BD28" s="260"/>
      <c r="BE28" s="260"/>
      <c r="BF28" s="260"/>
      <c r="BG28" s="210"/>
      <c r="BH28" s="210"/>
      <c r="BI28" s="210"/>
    </row>
    <row r="29" spans="1:61" x14ac:dyDescent="0.25">
      <c r="A29" s="171" t="s">
        <v>91</v>
      </c>
      <c r="B29" s="164"/>
      <c r="C29" s="299" t="s">
        <v>628</v>
      </c>
      <c r="D29" s="166"/>
      <c r="E29" s="168"/>
      <c r="F29" s="505"/>
      <c r="G29" s="168"/>
      <c r="H29" s="149" t="s">
        <v>2051</v>
      </c>
      <c r="AO29" s="260"/>
      <c r="AP29" s="260"/>
      <c r="AQ29" s="260"/>
      <c r="AR29" s="260"/>
      <c r="AS29" s="260"/>
      <c r="AT29" s="260"/>
      <c r="AU29" s="260"/>
      <c r="AV29" s="260" t="s">
        <v>2052</v>
      </c>
      <c r="AW29" s="260"/>
      <c r="AX29" s="260"/>
      <c r="AY29" s="260"/>
      <c r="AZ29" s="260"/>
      <c r="BA29" s="260"/>
      <c r="BB29" s="260"/>
      <c r="BC29" s="260"/>
      <c r="BD29" s="260"/>
      <c r="BE29" s="260"/>
      <c r="BF29" s="260"/>
      <c r="BG29" s="210"/>
      <c r="BH29" s="210"/>
      <c r="BI29" s="210"/>
    </row>
    <row r="30" spans="1:61" x14ac:dyDescent="0.25">
      <c r="A30" s="171" t="s">
        <v>91</v>
      </c>
      <c r="B30" s="164"/>
      <c r="C30" s="299" t="s">
        <v>628</v>
      </c>
      <c r="D30" s="166"/>
      <c r="E30" s="168"/>
      <c r="F30" s="505"/>
      <c r="G30" s="168"/>
      <c r="AO30" s="260"/>
      <c r="AP30" s="260"/>
      <c r="AQ30" s="260"/>
      <c r="AR30" s="260"/>
      <c r="AS30" s="260"/>
      <c r="AT30" s="260"/>
      <c r="AU30" s="260"/>
      <c r="AV30" s="260"/>
      <c r="AW30" s="260"/>
      <c r="AX30" s="260"/>
      <c r="AY30" s="260"/>
      <c r="AZ30" s="260"/>
      <c r="BA30" s="260"/>
      <c r="BB30" s="260"/>
      <c r="BC30" s="260"/>
      <c r="BD30" s="260"/>
      <c r="BE30" s="260"/>
      <c r="BF30" s="260"/>
      <c r="BG30" s="210"/>
      <c r="BH30" s="210"/>
      <c r="BI30" s="210"/>
    </row>
    <row r="31" spans="1:61" x14ac:dyDescent="0.25">
      <c r="A31" s="171" t="s">
        <v>91</v>
      </c>
      <c r="B31" s="164"/>
      <c r="C31" s="299" t="s">
        <v>628</v>
      </c>
      <c r="D31" s="166"/>
      <c r="E31" s="168"/>
      <c r="F31" s="505"/>
      <c r="G31" s="168"/>
      <c r="AO31" s="260"/>
      <c r="AP31" s="260"/>
      <c r="AQ31" s="260"/>
      <c r="AR31" s="260"/>
      <c r="AS31" s="260"/>
      <c r="AT31" s="260"/>
      <c r="AU31" s="260"/>
      <c r="AV31" s="260"/>
      <c r="AW31" s="260"/>
      <c r="AX31" s="260"/>
      <c r="AY31" s="260"/>
      <c r="AZ31" s="260"/>
      <c r="BA31" s="260"/>
      <c r="BB31" s="260"/>
      <c r="BC31" s="260"/>
      <c r="BD31" s="260"/>
      <c r="BE31" s="260"/>
      <c r="BF31" s="260"/>
      <c r="BG31" s="210"/>
      <c r="BH31" s="210"/>
      <c r="BI31" s="210"/>
    </row>
    <row r="32" spans="1:61" x14ac:dyDescent="0.25">
      <c r="A32" s="171" t="s">
        <v>91</v>
      </c>
      <c r="B32" s="164"/>
      <c r="C32" s="299" t="s">
        <v>628</v>
      </c>
      <c r="D32" s="166"/>
      <c r="E32" s="168"/>
      <c r="F32" s="505"/>
      <c r="G32" s="168"/>
      <c r="AO32" s="260"/>
      <c r="AP32" s="260"/>
      <c r="AQ32" s="260"/>
      <c r="AR32" s="260"/>
      <c r="AS32" s="260"/>
      <c r="AT32" s="260"/>
      <c r="AU32" s="260"/>
      <c r="AV32" s="260"/>
      <c r="AW32" s="260"/>
      <c r="AX32" s="260"/>
      <c r="AY32" s="260"/>
      <c r="AZ32" s="260"/>
      <c r="BA32" s="260"/>
      <c r="BB32" s="260"/>
      <c r="BC32" s="260"/>
      <c r="BD32" s="260"/>
      <c r="BE32" s="260"/>
      <c r="BF32" s="260"/>
      <c r="BG32" s="210"/>
      <c r="BH32" s="210"/>
      <c r="BI32" s="210"/>
    </row>
    <row r="33" spans="1:61" x14ac:dyDescent="0.25">
      <c r="A33" s="171" t="s">
        <v>91</v>
      </c>
      <c r="B33" s="164"/>
      <c r="C33" s="299" t="s">
        <v>628</v>
      </c>
      <c r="D33" s="166"/>
      <c r="E33" s="168"/>
      <c r="F33" s="505"/>
      <c r="G33" s="168"/>
      <c r="AO33" s="260"/>
      <c r="AP33" s="260"/>
      <c r="AQ33" s="260"/>
      <c r="AR33" s="260"/>
      <c r="AS33" s="260"/>
      <c r="AT33" s="260"/>
      <c r="AU33" s="260"/>
      <c r="AV33" s="260"/>
      <c r="AW33" s="260"/>
      <c r="AX33" s="260"/>
      <c r="AY33" s="260"/>
      <c r="AZ33" s="260"/>
      <c r="BA33" s="260"/>
      <c r="BB33" s="260"/>
      <c r="BC33" s="260"/>
      <c r="BD33" s="260"/>
      <c r="BE33" s="260"/>
      <c r="BF33" s="260"/>
      <c r="BG33" s="210"/>
      <c r="BH33" s="210"/>
      <c r="BI33" s="210"/>
    </row>
    <row r="34" spans="1:61" x14ac:dyDescent="0.25">
      <c r="A34" s="171" t="s">
        <v>91</v>
      </c>
      <c r="B34" s="164"/>
      <c r="C34" s="299" t="s">
        <v>628</v>
      </c>
      <c r="D34" s="166"/>
      <c r="E34" s="168"/>
      <c r="F34" s="505"/>
      <c r="G34" s="168"/>
      <c r="AO34" s="260"/>
      <c r="AP34" s="260"/>
      <c r="AQ34" s="260"/>
      <c r="AR34" s="260"/>
      <c r="AS34" s="260"/>
      <c r="AT34" s="260"/>
      <c r="AU34" s="260"/>
      <c r="AV34" s="260"/>
      <c r="AW34" s="260"/>
      <c r="AX34" s="260"/>
      <c r="AY34" s="260"/>
      <c r="AZ34" s="260"/>
      <c r="BA34" s="260"/>
      <c r="BB34" s="260"/>
      <c r="BC34" s="260"/>
      <c r="BD34" s="260"/>
      <c r="BE34" s="260"/>
      <c r="BF34" s="260"/>
      <c r="BG34" s="210"/>
      <c r="BH34" s="210"/>
      <c r="BI34" s="210"/>
    </row>
    <row r="35" spans="1:61" x14ac:dyDescent="0.25">
      <c r="A35" s="171" t="s">
        <v>91</v>
      </c>
      <c r="B35" s="164"/>
      <c r="C35" s="299" t="s">
        <v>628</v>
      </c>
      <c r="D35" s="166"/>
      <c r="E35" s="168"/>
      <c r="F35" s="505"/>
      <c r="G35" s="168"/>
      <c r="AO35" s="260"/>
      <c r="AP35" s="260"/>
      <c r="AQ35" s="260"/>
      <c r="AR35" s="260"/>
      <c r="AS35" s="260"/>
      <c r="AT35" s="260"/>
      <c r="AU35" s="260"/>
      <c r="AV35" s="260"/>
      <c r="AW35" s="260"/>
      <c r="AX35" s="260"/>
      <c r="AY35" s="260"/>
      <c r="AZ35" s="260"/>
      <c r="BA35" s="260"/>
      <c r="BB35" s="260"/>
      <c r="BC35" s="260"/>
      <c r="BD35" s="260"/>
      <c r="BE35" s="260"/>
      <c r="BF35" s="260"/>
      <c r="BG35" s="210"/>
      <c r="BH35" s="210"/>
      <c r="BI35" s="210"/>
    </row>
    <row r="36" spans="1:61" x14ac:dyDescent="0.25">
      <c r="A36" s="171" t="s">
        <v>91</v>
      </c>
      <c r="B36" s="164"/>
      <c r="C36" s="299" t="s">
        <v>628</v>
      </c>
      <c r="D36" s="166"/>
      <c r="E36" s="168"/>
      <c r="F36" s="505"/>
      <c r="G36" s="168"/>
      <c r="AO36" s="260"/>
      <c r="AP36" s="260"/>
      <c r="AQ36" s="260"/>
      <c r="AR36" s="260"/>
      <c r="AS36" s="260"/>
      <c r="AT36" s="260"/>
      <c r="AU36" s="260"/>
      <c r="AV36" s="260"/>
      <c r="AW36" s="260"/>
      <c r="AX36" s="260"/>
      <c r="AY36" s="260"/>
      <c r="AZ36" s="260"/>
      <c r="BA36" s="260"/>
      <c r="BB36" s="260"/>
      <c r="BC36" s="260"/>
      <c r="BD36" s="260"/>
      <c r="BE36" s="260"/>
      <c r="BF36" s="260"/>
      <c r="BG36" s="210"/>
      <c r="BH36" s="210"/>
      <c r="BI36" s="210"/>
    </row>
    <row r="37" spans="1:61" x14ac:dyDescent="0.25">
      <c r="A37" s="171" t="s">
        <v>91</v>
      </c>
      <c r="B37" s="164"/>
      <c r="C37" s="299" t="s">
        <v>628</v>
      </c>
      <c r="D37" s="166"/>
      <c r="E37" s="168"/>
      <c r="F37" s="505"/>
      <c r="G37" s="168"/>
      <c r="AO37" s="260"/>
      <c r="AP37" s="260"/>
      <c r="AQ37" s="260"/>
      <c r="AR37" s="260"/>
      <c r="AS37" s="260"/>
      <c r="AT37" s="260"/>
      <c r="AU37" s="260"/>
      <c r="AV37" s="260"/>
      <c r="AW37" s="260"/>
      <c r="AX37" s="260"/>
      <c r="AY37" s="260"/>
      <c r="AZ37" s="260"/>
      <c r="BA37" s="260"/>
      <c r="BB37" s="260"/>
      <c r="BC37" s="260"/>
      <c r="BD37" s="260"/>
      <c r="BE37" s="260"/>
      <c r="BF37" s="260"/>
      <c r="BG37" s="210"/>
      <c r="BH37" s="210"/>
      <c r="BI37" s="210"/>
    </row>
    <row r="38" spans="1:61" x14ac:dyDescent="0.25">
      <c r="A38" s="171" t="s">
        <v>91</v>
      </c>
      <c r="B38" s="164"/>
      <c r="C38" s="299" t="s">
        <v>628</v>
      </c>
      <c r="D38" s="166"/>
      <c r="E38" s="168"/>
      <c r="F38" s="505"/>
      <c r="G38" s="168"/>
      <c r="AO38" s="260"/>
      <c r="AP38" s="260"/>
      <c r="AQ38" s="260"/>
      <c r="AR38" s="260"/>
      <c r="AS38" s="260"/>
      <c r="AT38" s="260"/>
      <c r="AU38" s="260"/>
      <c r="AV38" s="260"/>
      <c r="AW38" s="260"/>
      <c r="AX38" s="260"/>
      <c r="AY38" s="260"/>
      <c r="AZ38" s="260"/>
      <c r="BA38" s="260"/>
      <c r="BB38" s="260"/>
      <c r="BC38" s="260"/>
      <c r="BD38" s="260"/>
      <c r="BE38" s="260"/>
      <c r="BF38" s="260"/>
      <c r="BG38" s="210"/>
      <c r="BH38" s="210"/>
      <c r="BI38" s="210"/>
    </row>
    <row r="39" spans="1:61" x14ac:dyDescent="0.25">
      <c r="A39" s="171" t="s">
        <v>91</v>
      </c>
      <c r="B39" s="164"/>
      <c r="C39" s="299" t="s">
        <v>628</v>
      </c>
      <c r="D39" s="166"/>
      <c r="E39" s="168"/>
      <c r="F39" s="505"/>
      <c r="G39" s="168"/>
      <c r="AO39" s="260"/>
      <c r="AP39" s="260"/>
      <c r="AQ39" s="260"/>
      <c r="AR39" s="260"/>
      <c r="AS39" s="260"/>
      <c r="AT39" s="260"/>
      <c r="AU39" s="260"/>
      <c r="AV39" s="260"/>
      <c r="AW39" s="260"/>
      <c r="AX39" s="260"/>
      <c r="AY39" s="260"/>
      <c r="AZ39" s="260"/>
      <c r="BA39" s="260"/>
      <c r="BB39" s="260"/>
      <c r="BC39" s="260"/>
      <c r="BD39" s="260"/>
      <c r="BE39" s="260"/>
      <c r="BF39" s="260"/>
      <c r="BG39" s="210"/>
      <c r="BH39" s="210"/>
      <c r="BI39" s="210"/>
    </row>
    <row r="40" spans="1:61" x14ac:dyDescent="0.25">
      <c r="A40" s="171" t="s">
        <v>91</v>
      </c>
      <c r="B40" s="164"/>
      <c r="C40" s="299" t="s">
        <v>628</v>
      </c>
      <c r="D40" s="166"/>
      <c r="E40" s="168"/>
      <c r="F40" s="505"/>
      <c r="G40" s="168"/>
      <c r="AO40" s="260"/>
      <c r="AP40" s="260"/>
      <c r="AQ40" s="260"/>
      <c r="AR40" s="260"/>
      <c r="AS40" s="260"/>
      <c r="AT40" s="260"/>
      <c r="AU40" s="260"/>
      <c r="AV40" s="260"/>
      <c r="AW40" s="260"/>
      <c r="AX40" s="260"/>
      <c r="AY40" s="260"/>
      <c r="AZ40" s="260"/>
      <c r="BA40" s="260"/>
      <c r="BB40" s="260"/>
      <c r="BC40" s="260"/>
      <c r="BD40" s="260"/>
      <c r="BE40" s="260"/>
      <c r="BF40" s="260"/>
      <c r="BG40" s="210"/>
      <c r="BH40" s="210"/>
      <c r="BI40" s="210"/>
    </row>
    <row r="41" spans="1:61" x14ac:dyDescent="0.25">
      <c r="A41" s="171" t="s">
        <v>91</v>
      </c>
      <c r="B41" s="164"/>
      <c r="C41" s="299" t="s">
        <v>628</v>
      </c>
      <c r="D41" s="166"/>
      <c r="E41" s="168"/>
      <c r="F41" s="505"/>
      <c r="G41" s="168"/>
      <c r="AO41" s="260"/>
      <c r="AP41" s="260"/>
      <c r="AQ41" s="260"/>
      <c r="AR41" s="260"/>
      <c r="AS41" s="260"/>
      <c r="AT41" s="260"/>
      <c r="AU41" s="260"/>
      <c r="AV41" s="260"/>
      <c r="AW41" s="260"/>
      <c r="AX41" s="260"/>
      <c r="AY41" s="260"/>
      <c r="AZ41" s="260"/>
      <c r="BA41" s="260"/>
      <c r="BB41" s="260"/>
      <c r="BC41" s="260"/>
      <c r="BD41" s="260"/>
      <c r="BE41" s="260"/>
      <c r="BF41" s="260"/>
      <c r="BG41" s="210"/>
      <c r="BH41" s="210"/>
      <c r="BI41" s="210"/>
    </row>
    <row r="42" spans="1:61" x14ac:dyDescent="0.25">
      <c r="A42" s="171" t="s">
        <v>91</v>
      </c>
      <c r="B42" s="164"/>
      <c r="C42" s="299" t="s">
        <v>628</v>
      </c>
      <c r="D42" s="166"/>
      <c r="E42" s="168"/>
      <c r="F42" s="505"/>
      <c r="G42" s="168"/>
      <c r="AO42" s="260"/>
      <c r="AP42" s="260"/>
      <c r="AQ42" s="260"/>
      <c r="AR42" s="260"/>
      <c r="AS42" s="260"/>
      <c r="AT42" s="260"/>
      <c r="AU42" s="260"/>
      <c r="AV42" s="260"/>
      <c r="AW42" s="260"/>
      <c r="AX42" s="260"/>
      <c r="AY42" s="260"/>
      <c r="AZ42" s="260"/>
      <c r="BA42" s="260"/>
      <c r="BB42" s="260"/>
      <c r="BC42" s="260"/>
      <c r="BD42" s="260"/>
      <c r="BE42" s="260"/>
      <c r="BF42" s="260"/>
      <c r="BG42" s="210"/>
      <c r="BH42" s="210"/>
      <c r="BI42" s="210"/>
    </row>
    <row r="43" spans="1:61" x14ac:dyDescent="0.25">
      <c r="A43" s="171" t="s">
        <v>91</v>
      </c>
      <c r="B43" s="164"/>
      <c r="C43" s="299" t="s">
        <v>628</v>
      </c>
      <c r="D43" s="166"/>
      <c r="E43" s="168"/>
      <c r="F43" s="505"/>
      <c r="G43" s="168"/>
      <c r="AO43" s="260"/>
      <c r="AP43" s="260"/>
      <c r="AQ43" s="260"/>
      <c r="AR43" s="260"/>
      <c r="AS43" s="260"/>
      <c r="AT43" s="260"/>
      <c r="AU43" s="260"/>
      <c r="AV43" s="260"/>
      <c r="AW43" s="260"/>
      <c r="AX43" s="260"/>
      <c r="AY43" s="260"/>
      <c r="AZ43" s="260"/>
      <c r="BA43" s="260"/>
      <c r="BB43" s="260"/>
      <c r="BC43" s="260"/>
      <c r="BD43" s="260"/>
      <c r="BE43" s="260"/>
      <c r="BF43" s="260"/>
      <c r="BG43" s="210"/>
      <c r="BH43" s="210"/>
      <c r="BI43" s="210"/>
    </row>
    <row r="44" spans="1:61" x14ac:dyDescent="0.25">
      <c r="A44" s="171" t="s">
        <v>91</v>
      </c>
      <c r="B44" s="164"/>
      <c r="C44" s="299" t="s">
        <v>628</v>
      </c>
      <c r="D44" s="166"/>
      <c r="E44" s="168"/>
      <c r="F44" s="505"/>
      <c r="G44" s="168"/>
      <c r="AO44" s="260"/>
      <c r="AP44" s="260"/>
      <c r="AQ44" s="260"/>
      <c r="AR44" s="260"/>
      <c r="AS44" s="260"/>
      <c r="AT44" s="260"/>
      <c r="AU44" s="260"/>
      <c r="AV44" s="260"/>
      <c r="AW44" s="260"/>
      <c r="AX44" s="260"/>
      <c r="AY44" s="260"/>
      <c r="AZ44" s="260"/>
      <c r="BA44" s="260"/>
      <c r="BB44" s="260"/>
      <c r="BC44" s="260"/>
      <c r="BD44" s="260"/>
      <c r="BE44" s="260"/>
      <c r="BF44" s="260"/>
      <c r="BG44" s="210"/>
      <c r="BH44" s="210"/>
      <c r="BI44" s="210"/>
    </row>
    <row r="45" spans="1:61" x14ac:dyDescent="0.25">
      <c r="A45" s="171" t="s">
        <v>91</v>
      </c>
      <c r="B45" s="164"/>
      <c r="C45" s="299" t="s">
        <v>628</v>
      </c>
      <c r="D45" s="166"/>
      <c r="E45" s="168"/>
      <c r="F45" s="505"/>
      <c r="G45" s="168"/>
      <c r="AO45" s="260"/>
      <c r="AP45" s="260"/>
      <c r="AQ45" s="260"/>
      <c r="AR45" s="260"/>
      <c r="AS45" s="260"/>
      <c r="AT45" s="260"/>
      <c r="AU45" s="260"/>
      <c r="AV45" s="260"/>
      <c r="AW45" s="260"/>
      <c r="AX45" s="260"/>
      <c r="AY45" s="260"/>
      <c r="AZ45" s="260"/>
      <c r="BA45" s="260"/>
      <c r="BB45" s="260"/>
      <c r="BC45" s="260"/>
      <c r="BD45" s="260"/>
      <c r="BE45" s="260"/>
      <c r="BF45" s="260"/>
      <c r="BG45" s="210"/>
      <c r="BH45" s="210"/>
      <c r="BI45" s="210"/>
    </row>
    <row r="46" spans="1:61" x14ac:dyDescent="0.25">
      <c r="A46" s="171" t="s">
        <v>91</v>
      </c>
      <c r="B46" s="164"/>
      <c r="C46" s="299" t="s">
        <v>628</v>
      </c>
      <c r="D46" s="166"/>
      <c r="E46" s="168"/>
      <c r="F46" s="505"/>
      <c r="G46" s="168"/>
      <c r="AO46" s="260"/>
      <c r="AP46" s="260"/>
      <c r="AQ46" s="260"/>
      <c r="AR46" s="260"/>
      <c r="AS46" s="260"/>
      <c r="AT46" s="260"/>
      <c r="AU46" s="260"/>
      <c r="AV46" s="260"/>
      <c r="AW46" s="260"/>
      <c r="AX46" s="260"/>
      <c r="AY46" s="260"/>
      <c r="AZ46" s="260"/>
      <c r="BA46" s="260"/>
      <c r="BB46" s="260"/>
      <c r="BC46" s="260"/>
      <c r="BD46" s="260"/>
      <c r="BE46" s="260"/>
      <c r="BF46" s="260"/>
      <c r="BG46" s="210"/>
      <c r="BH46" s="210"/>
      <c r="BI46" s="210"/>
    </row>
    <row r="47" spans="1:61" x14ac:dyDescent="0.25">
      <c r="A47" s="171" t="s">
        <v>91</v>
      </c>
      <c r="B47" s="164"/>
      <c r="C47" s="299" t="s">
        <v>628</v>
      </c>
      <c r="D47" s="166"/>
      <c r="E47" s="168"/>
      <c r="F47" s="505"/>
      <c r="G47" s="168"/>
      <c r="AO47" s="260"/>
      <c r="AP47" s="260"/>
      <c r="AQ47" s="260"/>
      <c r="AR47" s="260"/>
      <c r="AS47" s="260"/>
      <c r="AT47" s="260"/>
      <c r="AU47" s="260"/>
      <c r="AV47" s="260"/>
      <c r="AW47" s="260"/>
      <c r="AX47" s="260"/>
      <c r="AY47" s="260"/>
      <c r="AZ47" s="260"/>
      <c r="BA47" s="260"/>
      <c r="BB47" s="260"/>
      <c r="BC47" s="260"/>
      <c r="BD47" s="260"/>
      <c r="BE47" s="260"/>
      <c r="BF47" s="260"/>
      <c r="BG47" s="210"/>
      <c r="BH47" s="210"/>
      <c r="BI47" s="210"/>
    </row>
    <row r="48" spans="1:61" x14ac:dyDescent="0.25">
      <c r="A48" s="171" t="s">
        <v>91</v>
      </c>
      <c r="B48" s="164"/>
      <c r="C48" s="299" t="s">
        <v>628</v>
      </c>
      <c r="D48" s="166"/>
      <c r="E48" s="168"/>
      <c r="F48" s="505"/>
      <c r="G48" s="168"/>
      <c r="AO48" s="260"/>
      <c r="AP48" s="260"/>
      <c r="AQ48" s="260"/>
      <c r="AR48" s="260"/>
      <c r="AS48" s="260"/>
      <c r="AT48" s="260"/>
      <c r="AU48" s="260"/>
      <c r="AV48" s="260"/>
      <c r="AW48" s="260"/>
      <c r="AX48" s="260"/>
      <c r="AY48" s="260"/>
      <c r="AZ48" s="260"/>
      <c r="BA48" s="260"/>
      <c r="BB48" s="260"/>
      <c r="BC48" s="260"/>
      <c r="BD48" s="260"/>
      <c r="BE48" s="260"/>
      <c r="BF48" s="260"/>
      <c r="BG48" s="210"/>
      <c r="BH48" s="210"/>
      <c r="BI48" s="210"/>
    </row>
    <row r="49" spans="1:61" x14ac:dyDescent="0.25">
      <c r="A49" s="171" t="s">
        <v>91</v>
      </c>
      <c r="B49" s="164"/>
      <c r="C49" s="299" t="s">
        <v>628</v>
      </c>
      <c r="D49" s="166"/>
      <c r="E49" s="168"/>
      <c r="F49" s="505"/>
      <c r="G49" s="168"/>
      <c r="AO49" s="260"/>
      <c r="AP49" s="260"/>
      <c r="AQ49" s="260"/>
      <c r="AR49" s="260"/>
      <c r="AS49" s="260"/>
      <c r="AT49" s="260"/>
      <c r="AU49" s="260"/>
      <c r="AV49" s="260"/>
      <c r="AW49" s="260"/>
      <c r="AX49" s="260"/>
      <c r="AY49" s="260"/>
      <c r="AZ49" s="260"/>
      <c r="BA49" s="260"/>
      <c r="BB49" s="260"/>
      <c r="BC49" s="260"/>
      <c r="BD49" s="260"/>
      <c r="BE49" s="260"/>
      <c r="BF49" s="260"/>
      <c r="BG49" s="210"/>
      <c r="BH49" s="210"/>
      <c r="BI49" s="210"/>
    </row>
    <row r="50" spans="1:61" x14ac:dyDescent="0.25">
      <c r="A50" s="171" t="s">
        <v>91</v>
      </c>
      <c r="B50" s="164"/>
      <c r="C50" s="299" t="s">
        <v>628</v>
      </c>
      <c r="D50" s="166"/>
      <c r="E50" s="168"/>
      <c r="F50" s="505"/>
      <c r="G50" s="168"/>
      <c r="AO50" s="260"/>
      <c r="AP50" s="260"/>
      <c r="AQ50" s="260"/>
      <c r="AR50" s="260"/>
      <c r="AS50" s="260"/>
      <c r="AT50" s="260"/>
      <c r="AU50" s="260"/>
      <c r="AV50" s="260"/>
      <c r="AW50" s="260"/>
      <c r="AX50" s="260"/>
      <c r="AY50" s="260"/>
      <c r="AZ50" s="260"/>
      <c r="BA50" s="260"/>
      <c r="BB50" s="260"/>
      <c r="BC50" s="260"/>
      <c r="BD50" s="260"/>
      <c r="BE50" s="260"/>
      <c r="BF50" s="260"/>
      <c r="BG50" s="210"/>
      <c r="BH50" s="210"/>
      <c r="BI50" s="210"/>
    </row>
    <row r="51" spans="1:61" x14ac:dyDescent="0.25">
      <c r="A51" s="171" t="s">
        <v>91</v>
      </c>
      <c r="B51" s="164"/>
      <c r="C51" s="299" t="s">
        <v>628</v>
      </c>
      <c r="D51" s="166"/>
      <c r="E51" s="168"/>
      <c r="F51" s="505"/>
      <c r="G51" s="168"/>
      <c r="AO51" s="260"/>
      <c r="AP51" s="260"/>
      <c r="AQ51" s="260"/>
      <c r="AR51" s="260"/>
      <c r="AS51" s="260"/>
      <c r="AT51" s="260"/>
      <c r="AU51" s="260"/>
      <c r="AV51" s="260"/>
      <c r="AW51" s="260"/>
      <c r="AX51" s="260"/>
      <c r="AY51" s="260"/>
      <c r="AZ51" s="260"/>
      <c r="BA51" s="260"/>
      <c r="BB51" s="260"/>
      <c r="BC51" s="260"/>
      <c r="BD51" s="260"/>
      <c r="BE51" s="260"/>
      <c r="BF51" s="260"/>
      <c r="BG51" s="210"/>
      <c r="BH51" s="210"/>
      <c r="BI51" s="210"/>
    </row>
    <row r="52" spans="1:61" x14ac:dyDescent="0.25">
      <c r="A52" s="171" t="s">
        <v>91</v>
      </c>
      <c r="B52" s="164"/>
      <c r="C52" s="299" t="s">
        <v>628</v>
      </c>
      <c r="D52" s="166"/>
      <c r="E52" s="168"/>
      <c r="F52" s="505"/>
      <c r="G52" s="168"/>
      <c r="AO52" s="260"/>
      <c r="AP52" s="260"/>
      <c r="AQ52" s="260"/>
      <c r="AR52" s="260"/>
      <c r="AS52" s="260"/>
      <c r="AT52" s="260"/>
      <c r="AU52" s="260"/>
      <c r="AV52" s="260"/>
      <c r="AW52" s="260"/>
      <c r="AX52" s="260"/>
      <c r="AY52" s="260"/>
      <c r="AZ52" s="260"/>
      <c r="BA52" s="260"/>
      <c r="BB52" s="260"/>
      <c r="BC52" s="260"/>
      <c r="BD52" s="260"/>
      <c r="BE52" s="260"/>
      <c r="BF52" s="260"/>
      <c r="BG52" s="210"/>
      <c r="BH52" s="210"/>
      <c r="BI52" s="210"/>
    </row>
    <row r="53" spans="1:61" x14ac:dyDescent="0.25">
      <c r="A53" s="171" t="s">
        <v>91</v>
      </c>
      <c r="B53" s="164"/>
      <c r="C53" s="299" t="s">
        <v>628</v>
      </c>
      <c r="D53" s="166"/>
      <c r="E53" s="168"/>
      <c r="F53" s="505"/>
      <c r="G53" s="168"/>
      <c r="AO53" s="260"/>
      <c r="AP53" s="260"/>
      <c r="AQ53" s="260"/>
      <c r="AR53" s="260"/>
      <c r="AS53" s="260"/>
      <c r="AT53" s="260"/>
      <c r="AU53" s="260"/>
      <c r="AV53" s="260"/>
      <c r="AW53" s="260"/>
      <c r="AX53" s="260"/>
      <c r="AY53" s="260"/>
      <c r="AZ53" s="260"/>
      <c r="BA53" s="260"/>
      <c r="BB53" s="260"/>
      <c r="BC53" s="260"/>
      <c r="BD53" s="260"/>
      <c r="BE53" s="260"/>
      <c r="BF53" s="260"/>
      <c r="BG53" s="210"/>
      <c r="BH53" s="210"/>
      <c r="BI53" s="210"/>
    </row>
    <row r="54" spans="1:61" x14ac:dyDescent="0.25">
      <c r="A54" s="171" t="s">
        <v>91</v>
      </c>
      <c r="B54" s="164"/>
      <c r="C54" s="299" t="s">
        <v>628</v>
      </c>
      <c r="D54" s="166"/>
      <c r="E54" s="168"/>
      <c r="F54" s="505"/>
      <c r="G54" s="168"/>
      <c r="AO54" s="260"/>
      <c r="AP54" s="260"/>
      <c r="AQ54" s="260"/>
      <c r="AR54" s="260"/>
      <c r="AS54" s="260"/>
      <c r="AT54" s="260"/>
      <c r="AU54" s="260"/>
      <c r="AV54" s="260"/>
      <c r="AW54" s="260"/>
      <c r="AX54" s="260"/>
      <c r="AY54" s="260"/>
      <c r="AZ54" s="260"/>
      <c r="BA54" s="260"/>
      <c r="BB54" s="260"/>
      <c r="BC54" s="260"/>
      <c r="BD54" s="260"/>
      <c r="BE54" s="260"/>
      <c r="BF54" s="260"/>
      <c r="BG54" s="210"/>
      <c r="BH54" s="210"/>
      <c r="BI54" s="210"/>
    </row>
    <row r="55" spans="1:61" x14ac:dyDescent="0.25">
      <c r="A55" s="171" t="s">
        <v>91</v>
      </c>
      <c r="B55" s="164"/>
      <c r="C55" s="299" t="s">
        <v>628</v>
      </c>
      <c r="D55" s="166"/>
      <c r="E55" s="168"/>
      <c r="F55" s="505"/>
      <c r="G55" s="168"/>
      <c r="AO55" s="260"/>
      <c r="AP55" s="260"/>
      <c r="AQ55" s="260"/>
      <c r="AR55" s="260"/>
      <c r="AS55" s="260"/>
      <c r="AT55" s="260"/>
      <c r="AU55" s="260"/>
      <c r="AV55" s="260"/>
      <c r="AW55" s="260"/>
      <c r="AX55" s="260"/>
      <c r="AY55" s="260"/>
      <c r="AZ55" s="260"/>
      <c r="BA55" s="260"/>
      <c r="BB55" s="260"/>
      <c r="BC55" s="260"/>
      <c r="BD55" s="260"/>
      <c r="BE55" s="260"/>
      <c r="BF55" s="260"/>
      <c r="BG55" s="210"/>
      <c r="BH55" s="210"/>
      <c r="BI55" s="210"/>
    </row>
    <row r="56" spans="1:61" x14ac:dyDescent="0.25">
      <c r="A56" s="171" t="s">
        <v>91</v>
      </c>
      <c r="B56" s="164"/>
      <c r="C56" s="299" t="s">
        <v>628</v>
      </c>
      <c r="D56" s="166"/>
      <c r="E56" s="168"/>
      <c r="F56" s="505"/>
      <c r="G56" s="168"/>
      <c r="AO56" s="260"/>
      <c r="AP56" s="260"/>
      <c r="AQ56" s="260"/>
      <c r="AR56" s="260"/>
      <c r="AS56" s="260"/>
      <c r="AT56" s="260"/>
      <c r="AU56" s="260"/>
      <c r="AV56" s="260"/>
      <c r="AW56" s="260"/>
      <c r="AX56" s="260"/>
      <c r="AY56" s="260"/>
      <c r="AZ56" s="260"/>
      <c r="BA56" s="260"/>
      <c r="BB56" s="260"/>
      <c r="BC56" s="260"/>
      <c r="BD56" s="260"/>
      <c r="BE56" s="260"/>
      <c r="BF56" s="260"/>
      <c r="BG56" s="210"/>
      <c r="BH56" s="210"/>
      <c r="BI56" s="210"/>
    </row>
    <row r="57" spans="1:61" x14ac:dyDescent="0.25">
      <c r="A57" s="171" t="s">
        <v>91</v>
      </c>
      <c r="B57" s="164"/>
      <c r="C57" s="299" t="s">
        <v>628</v>
      </c>
      <c r="D57" s="166"/>
      <c r="E57" s="168"/>
      <c r="F57" s="505"/>
      <c r="G57" s="168"/>
      <c r="AO57" s="260"/>
      <c r="AP57" s="260"/>
      <c r="AQ57" s="260"/>
      <c r="AR57" s="260"/>
      <c r="AS57" s="260"/>
      <c r="AT57" s="260"/>
      <c r="AU57" s="260"/>
      <c r="AV57" s="260"/>
      <c r="AW57" s="260"/>
      <c r="AX57" s="260"/>
      <c r="AY57" s="260"/>
      <c r="AZ57" s="260"/>
      <c r="BA57" s="260"/>
      <c r="BB57" s="260"/>
      <c r="BC57" s="260"/>
      <c r="BD57" s="260"/>
      <c r="BE57" s="260"/>
      <c r="BF57" s="260"/>
      <c r="BG57" s="210"/>
      <c r="BH57" s="210"/>
      <c r="BI57" s="210"/>
    </row>
    <row r="58" spans="1:61" x14ac:dyDescent="0.25">
      <c r="A58" s="171" t="s">
        <v>91</v>
      </c>
      <c r="B58" s="164"/>
      <c r="C58" s="299" t="s">
        <v>628</v>
      </c>
      <c r="D58" s="166"/>
      <c r="E58" s="168"/>
      <c r="F58" s="505"/>
      <c r="G58" s="168"/>
      <c r="AO58" s="260"/>
      <c r="AP58" s="260"/>
      <c r="AQ58" s="260"/>
      <c r="AR58" s="260"/>
      <c r="AS58" s="260"/>
      <c r="AT58" s="260"/>
      <c r="AU58" s="260"/>
      <c r="AV58" s="260"/>
      <c r="AW58" s="260"/>
      <c r="AX58" s="260"/>
      <c r="AY58" s="260"/>
      <c r="AZ58" s="260"/>
      <c r="BA58" s="260"/>
      <c r="BB58" s="260"/>
      <c r="BC58" s="260"/>
      <c r="BD58" s="260"/>
      <c r="BE58" s="260"/>
      <c r="BF58" s="260"/>
      <c r="BG58" s="210"/>
      <c r="BH58" s="210"/>
      <c r="BI58" s="210"/>
    </row>
    <row r="59" spans="1:61" x14ac:dyDescent="0.25">
      <c r="A59" s="171" t="s">
        <v>91</v>
      </c>
      <c r="B59" s="164"/>
      <c r="C59" s="299" t="s">
        <v>628</v>
      </c>
      <c r="D59" s="166"/>
      <c r="E59" s="168"/>
      <c r="F59" s="505"/>
      <c r="G59" s="168"/>
      <c r="AO59" s="260"/>
      <c r="AP59" s="260"/>
      <c r="AQ59" s="260"/>
      <c r="AR59" s="260"/>
      <c r="AS59" s="260"/>
      <c r="AT59" s="260"/>
      <c r="AU59" s="260"/>
      <c r="AV59" s="260"/>
      <c r="AW59" s="260"/>
      <c r="AX59" s="260"/>
      <c r="AY59" s="260"/>
      <c r="AZ59" s="260"/>
      <c r="BA59" s="260"/>
      <c r="BB59" s="260"/>
      <c r="BC59" s="260"/>
      <c r="BD59" s="260"/>
      <c r="BE59" s="260"/>
      <c r="BF59" s="260"/>
      <c r="BG59" s="210"/>
      <c r="BH59" s="210"/>
      <c r="BI59" s="210"/>
    </row>
    <row r="60" spans="1:61" x14ac:dyDescent="0.25">
      <c r="A60" s="171" t="s">
        <v>91</v>
      </c>
      <c r="B60" s="164"/>
      <c r="C60" s="299" t="s">
        <v>628</v>
      </c>
      <c r="D60" s="166"/>
      <c r="E60" s="168"/>
      <c r="F60" s="505"/>
      <c r="G60" s="168"/>
      <c r="AO60" s="260"/>
      <c r="AP60" s="260"/>
      <c r="AQ60" s="260"/>
      <c r="AR60" s="260"/>
      <c r="AS60" s="260"/>
      <c r="AT60" s="260"/>
      <c r="AU60" s="260"/>
      <c r="AV60" s="260"/>
      <c r="AW60" s="260"/>
      <c r="AX60" s="260"/>
      <c r="AY60" s="260"/>
      <c r="AZ60" s="260"/>
      <c r="BA60" s="260"/>
      <c r="BB60" s="260"/>
      <c r="BC60" s="260"/>
      <c r="BD60" s="260"/>
      <c r="BE60" s="260"/>
      <c r="BF60" s="260"/>
      <c r="BG60" s="210"/>
      <c r="BH60" s="210"/>
      <c r="BI60" s="210"/>
    </row>
    <row r="61" spans="1:61" x14ac:dyDescent="0.25">
      <c r="A61" s="171" t="s">
        <v>91</v>
      </c>
      <c r="B61" s="164"/>
      <c r="C61" s="299" t="s">
        <v>628</v>
      </c>
      <c r="D61" s="166"/>
      <c r="E61" s="168"/>
      <c r="F61" s="505"/>
      <c r="G61" s="168"/>
      <c r="AO61" s="260"/>
      <c r="AP61" s="260"/>
      <c r="AQ61" s="260"/>
      <c r="AR61" s="260"/>
      <c r="AS61" s="260"/>
      <c r="AT61" s="260"/>
      <c r="AU61" s="260"/>
      <c r="AV61" s="260"/>
      <c r="AW61" s="260"/>
      <c r="AX61" s="260"/>
      <c r="AY61" s="260"/>
      <c r="AZ61" s="260"/>
      <c r="BA61" s="260"/>
      <c r="BB61" s="260"/>
      <c r="BC61" s="260"/>
      <c r="BD61" s="260"/>
      <c r="BE61" s="260"/>
      <c r="BF61" s="260"/>
      <c r="BG61" s="210"/>
      <c r="BH61" s="210"/>
      <c r="BI61" s="210"/>
    </row>
    <row r="62" spans="1:61" x14ac:dyDescent="0.25">
      <c r="A62" s="171" t="s">
        <v>91</v>
      </c>
      <c r="B62" s="164"/>
      <c r="C62" s="299" t="s">
        <v>628</v>
      </c>
      <c r="D62" s="166"/>
      <c r="E62" s="168"/>
      <c r="F62" s="505"/>
      <c r="G62" s="168"/>
      <c r="AO62" s="260"/>
      <c r="AP62" s="260"/>
      <c r="AQ62" s="260"/>
      <c r="AR62" s="260"/>
      <c r="AS62" s="260"/>
      <c r="AT62" s="260"/>
      <c r="AU62" s="260"/>
      <c r="AV62" s="260"/>
      <c r="AW62" s="260"/>
      <c r="AX62" s="260"/>
      <c r="AY62" s="260"/>
      <c r="AZ62" s="260"/>
      <c r="BA62" s="260"/>
      <c r="BB62" s="260"/>
      <c r="BC62" s="260"/>
      <c r="BD62" s="260"/>
      <c r="BE62" s="260"/>
      <c r="BF62" s="260"/>
      <c r="BG62" s="210"/>
      <c r="BH62" s="210"/>
      <c r="BI62" s="210"/>
    </row>
    <row r="63" spans="1:61" x14ac:dyDescent="0.25">
      <c r="A63" s="171" t="s">
        <v>91</v>
      </c>
      <c r="B63" s="164"/>
      <c r="C63" s="299" t="s">
        <v>628</v>
      </c>
      <c r="D63" s="166"/>
      <c r="E63" s="168"/>
      <c r="F63" s="505"/>
      <c r="G63" s="168"/>
      <c r="AO63" s="260"/>
      <c r="AP63" s="260"/>
      <c r="AQ63" s="260"/>
      <c r="AR63" s="260"/>
      <c r="AS63" s="260"/>
      <c r="AT63" s="260"/>
      <c r="AU63" s="260"/>
      <c r="AV63" s="260"/>
      <c r="AW63" s="260"/>
      <c r="AX63" s="260"/>
      <c r="AY63" s="260"/>
      <c r="AZ63" s="260"/>
      <c r="BA63" s="260"/>
      <c r="BB63" s="260"/>
      <c r="BC63" s="260"/>
      <c r="BD63" s="260"/>
      <c r="BE63" s="260"/>
      <c r="BF63" s="260"/>
      <c r="BG63" s="210"/>
      <c r="BH63" s="210"/>
      <c r="BI63" s="210"/>
    </row>
    <row r="64" spans="1:61" x14ac:dyDescent="0.25">
      <c r="A64" s="171" t="s">
        <v>91</v>
      </c>
      <c r="B64" s="164"/>
      <c r="C64" s="299" t="s">
        <v>628</v>
      </c>
      <c r="D64" s="166"/>
      <c r="E64" s="168"/>
      <c r="F64" s="505"/>
      <c r="G64" s="168"/>
      <c r="AO64" s="260"/>
      <c r="AP64" s="260"/>
      <c r="AQ64" s="260"/>
      <c r="AR64" s="260"/>
      <c r="AS64" s="260"/>
      <c r="AT64" s="260"/>
      <c r="AU64" s="260"/>
      <c r="AV64" s="260"/>
      <c r="AW64" s="260"/>
      <c r="AX64" s="260"/>
      <c r="AY64" s="260"/>
      <c r="AZ64" s="260"/>
      <c r="BA64" s="260"/>
      <c r="BB64" s="260"/>
      <c r="BC64" s="260"/>
      <c r="BD64" s="260"/>
      <c r="BE64" s="260"/>
      <c r="BF64" s="260"/>
      <c r="BG64" s="210"/>
      <c r="BH64" s="210"/>
      <c r="BI64" s="210"/>
    </row>
    <row r="65" spans="1:61" x14ac:dyDescent="0.25">
      <c r="A65" s="171" t="s">
        <v>91</v>
      </c>
      <c r="B65" s="164"/>
      <c r="C65" s="299" t="s">
        <v>628</v>
      </c>
      <c r="D65" s="166"/>
      <c r="E65" s="168"/>
      <c r="F65" s="505"/>
      <c r="G65" s="168"/>
      <c r="AO65" s="260"/>
      <c r="AP65" s="260"/>
      <c r="AQ65" s="260"/>
      <c r="AR65" s="260"/>
      <c r="AS65" s="260"/>
      <c r="AT65" s="260"/>
      <c r="AU65" s="260"/>
      <c r="AV65" s="260"/>
      <c r="AW65" s="260"/>
      <c r="AX65" s="260"/>
      <c r="AY65" s="260"/>
      <c r="AZ65" s="260"/>
      <c r="BA65" s="260"/>
      <c r="BB65" s="260"/>
      <c r="BC65" s="260"/>
      <c r="BD65" s="260"/>
      <c r="BE65" s="260"/>
      <c r="BF65" s="260"/>
      <c r="BG65" s="210"/>
      <c r="BH65" s="210"/>
      <c r="BI65" s="210"/>
    </row>
    <row r="66" spans="1:61" x14ac:dyDescent="0.25">
      <c r="A66" s="171" t="s">
        <v>91</v>
      </c>
      <c r="B66" s="164"/>
      <c r="C66" s="299" t="s">
        <v>628</v>
      </c>
      <c r="D66" s="166"/>
      <c r="E66" s="168"/>
      <c r="F66" s="505"/>
      <c r="G66" s="168"/>
      <c r="AO66" s="260"/>
      <c r="AP66" s="260"/>
      <c r="AQ66" s="260"/>
      <c r="AR66" s="260"/>
      <c r="AS66" s="260"/>
      <c r="AT66" s="260"/>
      <c r="AU66" s="260"/>
      <c r="AV66" s="260"/>
      <c r="AW66" s="260"/>
      <c r="AX66" s="260"/>
      <c r="AY66" s="260"/>
      <c r="AZ66" s="260"/>
      <c r="BA66" s="260"/>
      <c r="BB66" s="260"/>
      <c r="BC66" s="260"/>
      <c r="BD66" s="260"/>
      <c r="BE66" s="260"/>
      <c r="BF66" s="260"/>
      <c r="BG66" s="210"/>
      <c r="BH66" s="210"/>
      <c r="BI66" s="210"/>
    </row>
    <row r="67" spans="1:61" x14ac:dyDescent="0.25">
      <c r="A67" s="171" t="s">
        <v>91</v>
      </c>
      <c r="B67" s="164"/>
      <c r="C67" s="299" t="s">
        <v>628</v>
      </c>
      <c r="D67" s="166"/>
      <c r="E67" s="168"/>
      <c r="F67" s="505"/>
      <c r="G67" s="168"/>
      <c r="AO67" s="260"/>
      <c r="AP67" s="260"/>
      <c r="AQ67" s="260"/>
      <c r="AR67" s="260"/>
      <c r="AS67" s="260"/>
      <c r="AT67" s="260"/>
      <c r="AU67" s="260"/>
      <c r="AV67" s="260"/>
      <c r="AW67" s="260"/>
      <c r="AX67" s="260"/>
      <c r="AY67" s="260"/>
      <c r="AZ67" s="260"/>
      <c r="BA67" s="260"/>
      <c r="BB67" s="260"/>
      <c r="BC67" s="260"/>
      <c r="BD67" s="260"/>
      <c r="BE67" s="260"/>
      <c r="BF67" s="260"/>
      <c r="BG67" s="210"/>
      <c r="BH67" s="210"/>
      <c r="BI67" s="210"/>
    </row>
    <row r="68" spans="1:61" x14ac:dyDescent="0.25">
      <c r="A68" s="171" t="s">
        <v>91</v>
      </c>
      <c r="B68" s="164"/>
      <c r="C68" s="299" t="s">
        <v>628</v>
      </c>
      <c r="D68" s="166"/>
      <c r="E68" s="168"/>
      <c r="F68" s="505"/>
      <c r="G68" s="168"/>
      <c r="AO68" s="260"/>
      <c r="AP68" s="260"/>
      <c r="AQ68" s="260"/>
      <c r="AR68" s="260"/>
      <c r="AS68" s="260"/>
      <c r="AT68" s="260"/>
      <c r="AU68" s="260"/>
      <c r="AV68" s="260"/>
      <c r="AW68" s="260"/>
      <c r="AX68" s="260"/>
      <c r="AY68" s="260"/>
      <c r="AZ68" s="260"/>
      <c r="BA68" s="260"/>
      <c r="BB68" s="260"/>
      <c r="BC68" s="260"/>
      <c r="BD68" s="260"/>
      <c r="BE68" s="260"/>
      <c r="BF68" s="260"/>
      <c r="BG68" s="210"/>
      <c r="BH68" s="210"/>
      <c r="BI68" s="210"/>
    </row>
    <row r="69" spans="1:61" x14ac:dyDescent="0.25">
      <c r="A69" s="171" t="s">
        <v>91</v>
      </c>
      <c r="B69" s="164"/>
      <c r="C69" s="299" t="s">
        <v>628</v>
      </c>
      <c r="D69" s="166"/>
      <c r="E69" s="168"/>
      <c r="F69" s="505"/>
      <c r="G69" s="168"/>
      <c r="AO69" s="260"/>
      <c r="AP69" s="260"/>
      <c r="AQ69" s="260"/>
      <c r="AR69" s="260"/>
      <c r="AS69" s="260"/>
      <c r="AT69" s="260"/>
      <c r="AU69" s="260"/>
      <c r="AV69" s="260"/>
      <c r="AW69" s="260"/>
      <c r="AX69" s="260"/>
      <c r="AY69" s="260"/>
      <c r="AZ69" s="260"/>
      <c r="BA69" s="260"/>
      <c r="BB69" s="260"/>
      <c r="BC69" s="260"/>
      <c r="BD69" s="260"/>
      <c r="BE69" s="260"/>
      <c r="BF69" s="260"/>
      <c r="BG69" s="210"/>
      <c r="BH69" s="210"/>
      <c r="BI69" s="210"/>
    </row>
    <row r="70" spans="1:61" x14ac:dyDescent="0.25">
      <c r="A70" s="171" t="s">
        <v>91</v>
      </c>
      <c r="B70" s="164"/>
      <c r="C70" s="299" t="s">
        <v>628</v>
      </c>
      <c r="D70" s="166"/>
      <c r="E70" s="168"/>
      <c r="F70" s="505"/>
      <c r="G70" s="168"/>
      <c r="AO70" s="260"/>
      <c r="AP70" s="260"/>
      <c r="AQ70" s="260"/>
      <c r="AR70" s="260"/>
      <c r="AS70" s="260"/>
      <c r="AT70" s="260"/>
      <c r="AU70" s="260"/>
      <c r="AV70" s="260"/>
      <c r="AW70" s="260"/>
      <c r="AX70" s="260"/>
      <c r="AY70" s="260"/>
      <c r="AZ70" s="260"/>
      <c r="BA70" s="260"/>
      <c r="BB70" s="260"/>
      <c r="BC70" s="260"/>
      <c r="BD70" s="260"/>
      <c r="BE70" s="260"/>
      <c r="BF70" s="260"/>
      <c r="BG70" s="210"/>
      <c r="BH70" s="210"/>
      <c r="BI70" s="210"/>
    </row>
    <row r="71" spans="1:61" x14ac:dyDescent="0.25">
      <c r="A71" s="171" t="s">
        <v>91</v>
      </c>
      <c r="B71" s="164"/>
      <c r="C71" s="299" t="s">
        <v>628</v>
      </c>
      <c r="D71" s="166"/>
      <c r="E71" s="168"/>
      <c r="F71" s="505"/>
      <c r="G71" s="168"/>
      <c r="AO71" s="260"/>
      <c r="AP71" s="260"/>
      <c r="AQ71" s="260"/>
      <c r="AR71" s="260"/>
      <c r="AS71" s="260"/>
      <c r="AT71" s="260"/>
      <c r="AU71" s="260"/>
      <c r="AV71" s="260"/>
      <c r="AW71" s="260"/>
      <c r="AX71" s="260"/>
      <c r="AY71" s="260"/>
      <c r="AZ71" s="260"/>
      <c r="BA71" s="260"/>
      <c r="BB71" s="260"/>
      <c r="BC71" s="260"/>
      <c r="BD71" s="260"/>
      <c r="BE71" s="260"/>
      <c r="BF71" s="260"/>
      <c r="BG71" s="210"/>
      <c r="BH71" s="210"/>
      <c r="BI71" s="210"/>
    </row>
    <row r="72" spans="1:61" x14ac:dyDescent="0.25">
      <c r="A72" s="171" t="s">
        <v>91</v>
      </c>
      <c r="B72" s="164"/>
      <c r="C72" s="299" t="s">
        <v>628</v>
      </c>
      <c r="D72" s="166"/>
      <c r="E72" s="168"/>
      <c r="F72" s="505"/>
      <c r="G72" s="168"/>
      <c r="AO72" s="260"/>
      <c r="AP72" s="260"/>
      <c r="AQ72" s="260"/>
      <c r="AR72" s="260"/>
      <c r="AS72" s="260"/>
      <c r="AT72" s="260"/>
      <c r="AU72" s="260"/>
      <c r="AV72" s="260"/>
      <c r="AW72" s="260"/>
      <c r="AX72" s="260"/>
      <c r="AY72" s="260"/>
      <c r="AZ72" s="260"/>
      <c r="BA72" s="260"/>
      <c r="BB72" s="260"/>
      <c r="BC72" s="260"/>
      <c r="BD72" s="260"/>
      <c r="BE72" s="260"/>
      <c r="BF72" s="260"/>
      <c r="BG72" s="210"/>
      <c r="BH72" s="210"/>
      <c r="BI72" s="210"/>
    </row>
    <row r="73" spans="1:61" x14ac:dyDescent="0.25">
      <c r="A73" s="171" t="s">
        <v>91</v>
      </c>
      <c r="B73" s="164"/>
      <c r="C73" s="299" t="s">
        <v>628</v>
      </c>
      <c r="D73" s="166"/>
      <c r="E73" s="168"/>
      <c r="F73" s="505"/>
      <c r="G73" s="168"/>
      <c r="AO73" s="260"/>
      <c r="AP73" s="260"/>
      <c r="AQ73" s="260"/>
      <c r="AR73" s="260"/>
      <c r="AS73" s="260"/>
      <c r="AT73" s="260"/>
      <c r="AU73" s="260"/>
      <c r="AV73" s="260"/>
      <c r="AW73" s="260"/>
      <c r="AX73" s="260"/>
      <c r="AY73" s="260"/>
      <c r="AZ73" s="260"/>
      <c r="BA73" s="260"/>
      <c r="BB73" s="260"/>
      <c r="BC73" s="260"/>
      <c r="BD73" s="260"/>
      <c r="BE73" s="260"/>
      <c r="BF73" s="260"/>
      <c r="BG73" s="210"/>
      <c r="BH73" s="210"/>
      <c r="BI73" s="210"/>
    </row>
    <row r="74" spans="1:61" x14ac:dyDescent="0.25">
      <c r="A74" s="171" t="s">
        <v>91</v>
      </c>
      <c r="B74" s="164"/>
      <c r="C74" s="299" t="s">
        <v>628</v>
      </c>
      <c r="D74" s="166"/>
      <c r="E74" s="168"/>
      <c r="F74" s="505"/>
      <c r="G74" s="168"/>
      <c r="AO74" s="260"/>
      <c r="AP74" s="260"/>
      <c r="AQ74" s="260"/>
      <c r="AR74" s="260"/>
      <c r="AS74" s="260"/>
      <c r="AT74" s="260"/>
      <c r="AU74" s="260"/>
      <c r="AV74" s="260"/>
      <c r="AW74" s="260"/>
      <c r="AX74" s="260"/>
      <c r="AY74" s="260"/>
      <c r="AZ74" s="260"/>
      <c r="BA74" s="260"/>
      <c r="BB74" s="260"/>
      <c r="BC74" s="260"/>
      <c r="BD74" s="260"/>
      <c r="BE74" s="260"/>
      <c r="BF74" s="260"/>
      <c r="BG74" s="210"/>
      <c r="BH74" s="210"/>
      <c r="BI74" s="210"/>
    </row>
    <row r="75" spans="1:61" x14ac:dyDescent="0.25">
      <c r="A75" s="171" t="s">
        <v>91</v>
      </c>
      <c r="B75" s="164"/>
      <c r="C75" s="299" t="s">
        <v>628</v>
      </c>
      <c r="D75" s="166"/>
      <c r="E75" s="168"/>
      <c r="F75" s="505"/>
      <c r="G75" s="168"/>
      <c r="AO75" s="260"/>
      <c r="AP75" s="260"/>
      <c r="AQ75" s="260"/>
      <c r="AR75" s="260"/>
      <c r="AS75" s="260"/>
      <c r="AT75" s="260"/>
      <c r="AU75" s="260"/>
      <c r="AV75" s="260"/>
      <c r="AW75" s="260"/>
      <c r="AX75" s="260"/>
      <c r="AY75" s="260"/>
      <c r="AZ75" s="260"/>
      <c r="BA75" s="260"/>
      <c r="BB75" s="260"/>
      <c r="BC75" s="260"/>
      <c r="BD75" s="260"/>
      <c r="BE75" s="260"/>
      <c r="BF75" s="260"/>
      <c r="BG75" s="210"/>
      <c r="BH75" s="210"/>
      <c r="BI75" s="210"/>
    </row>
    <row r="76" spans="1:61" x14ac:dyDescent="0.25">
      <c r="A76" s="171" t="s">
        <v>91</v>
      </c>
      <c r="B76" s="164"/>
      <c r="C76" s="299" t="s">
        <v>628</v>
      </c>
      <c r="D76" s="166"/>
      <c r="E76" s="168"/>
      <c r="F76" s="505"/>
      <c r="G76" s="168"/>
      <c r="AO76" s="260"/>
      <c r="AP76" s="260"/>
      <c r="AQ76" s="260"/>
      <c r="AR76" s="260"/>
      <c r="AS76" s="260"/>
      <c r="AT76" s="260"/>
      <c r="AU76" s="260"/>
      <c r="AV76" s="260"/>
      <c r="AW76" s="260"/>
      <c r="AX76" s="260"/>
      <c r="AY76" s="260"/>
      <c r="AZ76" s="260"/>
      <c r="BA76" s="260"/>
      <c r="BB76" s="260"/>
      <c r="BC76" s="260"/>
      <c r="BD76" s="260"/>
      <c r="BE76" s="260"/>
      <c r="BF76" s="260"/>
      <c r="BG76" s="210"/>
      <c r="BH76" s="210"/>
      <c r="BI76" s="210"/>
    </row>
    <row r="77" spans="1:61" x14ac:dyDescent="0.25">
      <c r="A77" s="171" t="s">
        <v>91</v>
      </c>
      <c r="B77" s="164"/>
      <c r="C77" s="299" t="s">
        <v>628</v>
      </c>
      <c r="D77" s="166"/>
      <c r="E77" s="168"/>
      <c r="F77" s="505"/>
      <c r="G77" s="168"/>
      <c r="AO77" s="260"/>
      <c r="AP77" s="260"/>
      <c r="AQ77" s="260"/>
      <c r="AR77" s="260"/>
      <c r="AS77" s="260"/>
      <c r="AT77" s="260"/>
      <c r="AU77" s="260"/>
      <c r="AV77" s="260"/>
      <c r="AW77" s="260"/>
      <c r="AX77" s="260"/>
      <c r="AY77" s="260"/>
      <c r="AZ77" s="260"/>
      <c r="BA77" s="260"/>
      <c r="BB77" s="260"/>
      <c r="BC77" s="260"/>
      <c r="BD77" s="260"/>
      <c r="BE77" s="260"/>
      <c r="BF77" s="260"/>
      <c r="BG77" s="210"/>
      <c r="BH77" s="210"/>
      <c r="BI77" s="210"/>
    </row>
    <row r="78" spans="1:61" x14ac:dyDescent="0.25">
      <c r="A78" s="171" t="s">
        <v>91</v>
      </c>
      <c r="B78" s="164"/>
      <c r="C78" s="299" t="s">
        <v>628</v>
      </c>
      <c r="D78" s="166"/>
      <c r="E78" s="168"/>
      <c r="F78" s="505"/>
      <c r="G78" s="168"/>
      <c r="AO78" s="260"/>
      <c r="AP78" s="260"/>
      <c r="AQ78" s="260"/>
      <c r="AR78" s="260"/>
      <c r="AS78" s="260"/>
      <c r="AT78" s="260"/>
      <c r="AU78" s="260"/>
      <c r="AV78" s="260"/>
      <c r="AW78" s="260"/>
      <c r="AX78" s="260"/>
      <c r="AY78" s="260"/>
      <c r="AZ78" s="260"/>
      <c r="BA78" s="260"/>
      <c r="BB78" s="260"/>
      <c r="BC78" s="260"/>
      <c r="BD78" s="260"/>
      <c r="BE78" s="260"/>
      <c r="BF78" s="260"/>
      <c r="BG78" s="210"/>
      <c r="BH78" s="210"/>
      <c r="BI78" s="210"/>
    </row>
    <row r="79" spans="1:61" x14ac:dyDescent="0.25">
      <c r="A79" s="171" t="s">
        <v>91</v>
      </c>
      <c r="B79" s="164"/>
      <c r="C79" s="299" t="s">
        <v>628</v>
      </c>
      <c r="D79" s="166"/>
      <c r="E79" s="168"/>
      <c r="F79" s="505"/>
      <c r="G79" s="168"/>
      <c r="AO79" s="260"/>
      <c r="AP79" s="260"/>
      <c r="AQ79" s="260"/>
      <c r="AR79" s="260"/>
      <c r="AS79" s="260"/>
      <c r="AT79" s="260"/>
      <c r="AU79" s="260"/>
      <c r="AV79" s="260"/>
      <c r="AW79" s="260"/>
      <c r="AX79" s="260"/>
      <c r="AY79" s="260"/>
      <c r="AZ79" s="260"/>
      <c r="BA79" s="260"/>
      <c r="BB79" s="260"/>
      <c r="BC79" s="260"/>
      <c r="BD79" s="260"/>
      <c r="BE79" s="260"/>
      <c r="BF79" s="260"/>
      <c r="BG79" s="210"/>
      <c r="BH79" s="210"/>
      <c r="BI79" s="210"/>
    </row>
    <row r="80" spans="1:61" x14ac:dyDescent="0.25">
      <c r="A80" s="171" t="s">
        <v>91</v>
      </c>
      <c r="B80" s="164"/>
      <c r="C80" s="299" t="s">
        <v>628</v>
      </c>
      <c r="D80" s="166"/>
      <c r="E80" s="168"/>
      <c r="F80" s="505"/>
      <c r="G80" s="168"/>
      <c r="AO80" s="260"/>
      <c r="AP80" s="260"/>
      <c r="AQ80" s="260"/>
      <c r="AR80" s="260"/>
      <c r="AS80" s="260"/>
      <c r="AT80" s="260"/>
      <c r="AU80" s="260"/>
      <c r="AV80" s="260"/>
      <c r="AW80" s="260"/>
      <c r="AX80" s="260"/>
      <c r="AY80" s="260"/>
      <c r="AZ80" s="260"/>
      <c r="BA80" s="260"/>
      <c r="BB80" s="260"/>
      <c r="BC80" s="260"/>
      <c r="BD80" s="260"/>
      <c r="BE80" s="260"/>
      <c r="BF80" s="260"/>
      <c r="BG80" s="210"/>
      <c r="BH80" s="210"/>
      <c r="BI80" s="210"/>
    </row>
    <row r="81" spans="1:61" x14ac:dyDescent="0.25">
      <c r="A81" s="171" t="s">
        <v>91</v>
      </c>
      <c r="B81" s="164"/>
      <c r="C81" s="299" t="s">
        <v>628</v>
      </c>
      <c r="D81" s="166"/>
      <c r="E81" s="168"/>
      <c r="F81" s="505"/>
      <c r="G81" s="168"/>
      <c r="AO81" s="260"/>
      <c r="AP81" s="260"/>
      <c r="AQ81" s="260"/>
      <c r="AR81" s="260"/>
      <c r="AS81" s="260"/>
      <c r="AT81" s="260"/>
      <c r="AU81" s="260"/>
      <c r="AV81" s="260"/>
      <c r="AW81" s="260"/>
      <c r="AX81" s="260"/>
      <c r="AY81" s="260"/>
      <c r="AZ81" s="260"/>
      <c r="BA81" s="260"/>
      <c r="BB81" s="260"/>
      <c r="BC81" s="260"/>
      <c r="BD81" s="260"/>
      <c r="BE81" s="260"/>
      <c r="BF81" s="260"/>
      <c r="BG81" s="210"/>
      <c r="BH81" s="210"/>
      <c r="BI81" s="210"/>
    </row>
    <row r="82" spans="1:61" x14ac:dyDescent="0.25">
      <c r="A82" s="171" t="s">
        <v>91</v>
      </c>
      <c r="B82" s="164"/>
      <c r="C82" s="299" t="s">
        <v>628</v>
      </c>
      <c r="D82" s="166"/>
      <c r="E82" s="168"/>
      <c r="F82" s="505"/>
      <c r="G82" s="168"/>
      <c r="AO82" s="260"/>
      <c r="AP82" s="260"/>
      <c r="AQ82" s="260"/>
      <c r="AR82" s="260"/>
      <c r="AS82" s="260"/>
      <c r="AT82" s="260"/>
      <c r="AU82" s="260"/>
      <c r="AV82" s="260"/>
      <c r="AW82" s="260"/>
      <c r="AX82" s="260"/>
      <c r="AY82" s="260"/>
      <c r="AZ82" s="260"/>
      <c r="BA82" s="260"/>
      <c r="BB82" s="260"/>
      <c r="BC82" s="260"/>
      <c r="BD82" s="260"/>
      <c r="BE82" s="260"/>
      <c r="BF82" s="260"/>
      <c r="BG82" s="210"/>
      <c r="BH82" s="210"/>
      <c r="BI82" s="210"/>
    </row>
    <row r="83" spans="1:61" x14ac:dyDescent="0.25">
      <c r="A83" s="171" t="s">
        <v>91</v>
      </c>
      <c r="B83" s="164"/>
      <c r="C83" s="299" t="s">
        <v>628</v>
      </c>
      <c r="D83" s="166"/>
      <c r="E83" s="168"/>
      <c r="F83" s="505"/>
      <c r="G83" s="168"/>
      <c r="AO83" s="260"/>
      <c r="AP83" s="260"/>
      <c r="AQ83" s="260"/>
      <c r="AR83" s="260"/>
      <c r="AS83" s="260"/>
      <c r="AT83" s="260"/>
      <c r="AU83" s="260"/>
      <c r="AV83" s="260"/>
      <c r="AW83" s="260"/>
      <c r="AX83" s="260"/>
      <c r="AY83" s="260"/>
      <c r="AZ83" s="260"/>
      <c r="BA83" s="260"/>
      <c r="BB83" s="260"/>
      <c r="BC83" s="260"/>
      <c r="BD83" s="260"/>
      <c r="BE83" s="260"/>
      <c r="BF83" s="260"/>
      <c r="BG83" s="210"/>
      <c r="BH83" s="210"/>
      <c r="BI83" s="210"/>
    </row>
    <row r="84" spans="1:61" x14ac:dyDescent="0.25">
      <c r="A84" s="171" t="s">
        <v>91</v>
      </c>
      <c r="B84" s="164"/>
      <c r="C84" s="299" t="s">
        <v>628</v>
      </c>
      <c r="D84" s="166"/>
      <c r="E84" s="168"/>
      <c r="F84" s="505"/>
      <c r="G84" s="168"/>
      <c r="AO84" s="260"/>
      <c r="AP84" s="260"/>
      <c r="AQ84" s="260"/>
      <c r="AR84" s="260"/>
      <c r="AS84" s="260"/>
      <c r="AT84" s="260"/>
      <c r="AU84" s="260"/>
      <c r="AV84" s="260"/>
      <c r="AW84" s="260"/>
      <c r="AX84" s="260"/>
      <c r="AY84" s="260"/>
      <c r="AZ84" s="260"/>
      <c r="BA84" s="260"/>
      <c r="BB84" s="260"/>
      <c r="BC84" s="260"/>
      <c r="BD84" s="260"/>
      <c r="BE84" s="260"/>
      <c r="BF84" s="260"/>
      <c r="BG84" s="210"/>
      <c r="BH84" s="210"/>
      <c r="BI84" s="210"/>
    </row>
    <row r="85" spans="1:61" x14ac:dyDescent="0.25">
      <c r="A85" s="171" t="s">
        <v>91</v>
      </c>
      <c r="B85" s="164"/>
      <c r="C85" s="299" t="s">
        <v>628</v>
      </c>
      <c r="D85" s="166"/>
      <c r="E85" s="168"/>
      <c r="F85" s="505"/>
      <c r="G85" s="168"/>
      <c r="AO85" s="260"/>
      <c r="AP85" s="260"/>
      <c r="AQ85" s="260"/>
      <c r="AR85" s="260"/>
      <c r="AS85" s="260"/>
      <c r="AT85" s="260"/>
      <c r="AU85" s="260"/>
      <c r="AV85" s="260"/>
      <c r="AW85" s="260"/>
      <c r="AX85" s="260"/>
      <c r="AY85" s="260"/>
      <c r="AZ85" s="260"/>
      <c r="BA85" s="260"/>
      <c r="BB85" s="260"/>
      <c r="BC85" s="260"/>
      <c r="BD85" s="260"/>
      <c r="BE85" s="260"/>
      <c r="BF85" s="260"/>
      <c r="BG85" s="210"/>
      <c r="BH85" s="210"/>
      <c r="BI85" s="210"/>
    </row>
    <row r="86" spans="1:61" x14ac:dyDescent="0.25">
      <c r="A86" s="171" t="s">
        <v>91</v>
      </c>
      <c r="B86" s="164"/>
      <c r="C86" s="299" t="s">
        <v>628</v>
      </c>
      <c r="D86" s="166"/>
      <c r="E86" s="168"/>
      <c r="F86" s="505"/>
      <c r="G86" s="168"/>
      <c r="AO86" s="260"/>
      <c r="AP86" s="260"/>
      <c r="AQ86" s="260"/>
      <c r="AR86" s="260"/>
      <c r="AS86" s="260"/>
      <c r="AT86" s="260"/>
      <c r="AU86" s="260"/>
      <c r="AV86" s="260"/>
      <c r="AW86" s="260"/>
      <c r="AX86" s="260"/>
      <c r="AY86" s="260"/>
      <c r="AZ86" s="260"/>
      <c r="BA86" s="260"/>
      <c r="BB86" s="260"/>
      <c r="BC86" s="260"/>
      <c r="BD86" s="260"/>
      <c r="BE86" s="260"/>
      <c r="BF86" s="260"/>
      <c r="BG86" s="210"/>
      <c r="BH86" s="210"/>
      <c r="BI86" s="210"/>
    </row>
    <row r="87" spans="1:61" x14ac:dyDescent="0.25">
      <c r="A87" s="171" t="s">
        <v>91</v>
      </c>
      <c r="B87" s="164"/>
      <c r="C87" s="299" t="s">
        <v>628</v>
      </c>
      <c r="D87" s="166"/>
      <c r="E87" s="168"/>
      <c r="F87" s="505"/>
      <c r="G87" s="168"/>
      <c r="AO87" s="260"/>
      <c r="AP87" s="260"/>
      <c r="AQ87" s="260"/>
      <c r="AR87" s="260"/>
      <c r="AS87" s="260"/>
      <c r="AT87" s="260"/>
      <c r="AU87" s="260"/>
      <c r="AV87" s="260"/>
      <c r="AW87" s="260"/>
      <c r="AX87" s="260"/>
      <c r="AY87" s="260"/>
      <c r="AZ87" s="260"/>
      <c r="BA87" s="260"/>
      <c r="BB87" s="260"/>
      <c r="BC87" s="260"/>
      <c r="BD87" s="260"/>
      <c r="BE87" s="260"/>
      <c r="BF87" s="260"/>
      <c r="BG87" s="210"/>
      <c r="BH87" s="210"/>
      <c r="BI87" s="210"/>
    </row>
    <row r="88" spans="1:61" x14ac:dyDescent="0.25">
      <c r="A88" s="171" t="s">
        <v>91</v>
      </c>
      <c r="B88" s="164"/>
      <c r="C88" s="299" t="s">
        <v>628</v>
      </c>
      <c r="D88" s="166"/>
      <c r="E88" s="168"/>
      <c r="F88" s="505"/>
      <c r="G88" s="168"/>
      <c r="AO88" s="260"/>
      <c r="AP88" s="260"/>
      <c r="AQ88" s="260"/>
      <c r="AR88" s="260"/>
      <c r="AS88" s="260"/>
      <c r="AT88" s="260"/>
      <c r="AU88" s="260"/>
      <c r="AV88" s="260"/>
      <c r="AW88" s="260"/>
      <c r="AX88" s="260"/>
      <c r="AY88" s="260"/>
      <c r="AZ88" s="260"/>
      <c r="BA88" s="260"/>
      <c r="BB88" s="260"/>
      <c r="BC88" s="260"/>
      <c r="BD88" s="260"/>
      <c r="BE88" s="260"/>
      <c r="BF88" s="260"/>
      <c r="BG88" s="210"/>
      <c r="BH88" s="210"/>
      <c r="BI88" s="210"/>
    </row>
    <row r="89" spans="1:61" x14ac:dyDescent="0.25">
      <c r="A89" s="171" t="s">
        <v>91</v>
      </c>
      <c r="B89" s="164"/>
      <c r="C89" s="299" t="s">
        <v>628</v>
      </c>
      <c r="D89" s="166"/>
      <c r="E89" s="168"/>
      <c r="F89" s="505"/>
      <c r="G89" s="168"/>
      <c r="AO89" s="260"/>
      <c r="AP89" s="260"/>
      <c r="AQ89" s="260"/>
      <c r="AR89" s="260"/>
      <c r="AS89" s="260"/>
      <c r="AT89" s="260"/>
      <c r="AU89" s="260"/>
      <c r="AV89" s="260"/>
      <c r="AW89" s="260"/>
      <c r="AX89" s="260"/>
      <c r="AY89" s="260"/>
      <c r="AZ89" s="260"/>
      <c r="BA89" s="260"/>
      <c r="BB89" s="260"/>
      <c r="BC89" s="260"/>
      <c r="BD89" s="260"/>
      <c r="BE89" s="260"/>
      <c r="BF89" s="260"/>
      <c r="BG89" s="210"/>
      <c r="BH89" s="210"/>
      <c r="BI89" s="210"/>
    </row>
    <row r="90" spans="1:61" x14ac:dyDescent="0.25">
      <c r="A90" s="171" t="s">
        <v>91</v>
      </c>
      <c r="B90" s="164"/>
      <c r="C90" s="299" t="s">
        <v>628</v>
      </c>
      <c r="D90" s="166"/>
      <c r="E90" s="168"/>
      <c r="F90" s="505"/>
      <c r="G90" s="168"/>
      <c r="AO90" s="260"/>
      <c r="AP90" s="260"/>
      <c r="AQ90" s="260"/>
      <c r="AR90" s="260"/>
      <c r="AS90" s="260"/>
      <c r="AT90" s="260"/>
      <c r="AU90" s="260"/>
      <c r="AV90" s="260"/>
      <c r="AW90" s="260"/>
      <c r="AX90" s="260"/>
      <c r="AY90" s="260"/>
      <c r="AZ90" s="260"/>
      <c r="BA90" s="260"/>
      <c r="BB90" s="260"/>
      <c r="BC90" s="260"/>
      <c r="BD90" s="260"/>
      <c r="BE90" s="260"/>
      <c r="BF90" s="260"/>
      <c r="BG90" s="210"/>
      <c r="BH90" s="210"/>
      <c r="BI90" s="210"/>
    </row>
    <row r="91" spans="1:61" x14ac:dyDescent="0.25">
      <c r="A91" s="171" t="s">
        <v>91</v>
      </c>
      <c r="B91" s="164"/>
      <c r="C91" s="299" t="s">
        <v>628</v>
      </c>
      <c r="D91" s="166"/>
      <c r="E91" s="168"/>
      <c r="F91" s="505"/>
      <c r="G91" s="168"/>
      <c r="AO91" s="260"/>
      <c r="AP91" s="260"/>
      <c r="AQ91" s="260"/>
      <c r="AR91" s="260"/>
      <c r="AS91" s="260"/>
      <c r="AT91" s="260"/>
      <c r="AU91" s="260"/>
      <c r="AV91" s="260"/>
      <c r="AW91" s="260"/>
      <c r="AX91" s="260"/>
      <c r="AY91" s="260"/>
      <c r="AZ91" s="260"/>
      <c r="BA91" s="260"/>
      <c r="BB91" s="260"/>
      <c r="BC91" s="260"/>
      <c r="BD91" s="260"/>
      <c r="BE91" s="260"/>
      <c r="BF91" s="260"/>
      <c r="BG91" s="210"/>
      <c r="BH91" s="210"/>
      <c r="BI91" s="210"/>
    </row>
    <row r="92" spans="1:61" x14ac:dyDescent="0.25">
      <c r="A92" s="171" t="s">
        <v>91</v>
      </c>
      <c r="B92" s="164"/>
      <c r="C92" s="299" t="s">
        <v>628</v>
      </c>
      <c r="D92" s="166"/>
      <c r="E92" s="168"/>
      <c r="F92" s="505"/>
      <c r="G92" s="168"/>
      <c r="AO92" s="260"/>
      <c r="AP92" s="260"/>
      <c r="AQ92" s="260"/>
      <c r="AR92" s="260"/>
      <c r="AS92" s="260"/>
      <c r="AT92" s="260"/>
      <c r="AU92" s="260"/>
      <c r="AV92" s="260"/>
      <c r="AW92" s="260"/>
      <c r="AX92" s="260"/>
      <c r="AY92" s="260"/>
      <c r="AZ92" s="260"/>
      <c r="BA92" s="260"/>
      <c r="BB92" s="260"/>
      <c r="BC92" s="260"/>
      <c r="BD92" s="260"/>
      <c r="BE92" s="260"/>
      <c r="BF92" s="260"/>
      <c r="BG92" s="210"/>
      <c r="BH92" s="210"/>
      <c r="BI92" s="210"/>
    </row>
    <row r="93" spans="1:61" x14ac:dyDescent="0.25">
      <c r="A93" s="171" t="s">
        <v>91</v>
      </c>
      <c r="B93" s="164"/>
      <c r="C93" s="299" t="s">
        <v>628</v>
      </c>
      <c r="D93" s="166"/>
      <c r="E93" s="168"/>
      <c r="F93" s="505"/>
      <c r="G93" s="168"/>
      <c r="AO93" s="260"/>
      <c r="AP93" s="260"/>
      <c r="AQ93" s="260"/>
      <c r="AR93" s="260"/>
      <c r="AS93" s="260"/>
      <c r="AT93" s="260"/>
      <c r="AU93" s="260"/>
      <c r="AV93" s="260"/>
      <c r="AW93" s="260"/>
      <c r="AX93" s="260"/>
      <c r="AY93" s="260"/>
      <c r="AZ93" s="260"/>
      <c r="BA93" s="260"/>
      <c r="BB93" s="260"/>
      <c r="BC93" s="260"/>
      <c r="BD93" s="260"/>
      <c r="BE93" s="260"/>
      <c r="BF93" s="260"/>
      <c r="BG93" s="210"/>
      <c r="BH93" s="210"/>
      <c r="BI93" s="210"/>
    </row>
    <row r="94" spans="1:61" x14ac:dyDescent="0.25">
      <c r="A94" s="171" t="s">
        <v>91</v>
      </c>
      <c r="B94" s="164"/>
      <c r="C94" s="299" t="s">
        <v>628</v>
      </c>
      <c r="D94" s="166"/>
      <c r="E94" s="168"/>
      <c r="F94" s="505"/>
      <c r="G94" s="168"/>
      <c r="AO94" s="260"/>
      <c r="AP94" s="260"/>
      <c r="AQ94" s="260"/>
      <c r="AR94" s="260"/>
      <c r="AS94" s="260"/>
      <c r="AT94" s="260"/>
      <c r="AU94" s="260"/>
      <c r="AV94" s="260"/>
      <c r="AW94" s="260"/>
      <c r="AX94" s="260"/>
      <c r="AY94" s="260"/>
      <c r="AZ94" s="260"/>
      <c r="BA94" s="260"/>
      <c r="BB94" s="260"/>
      <c r="BC94" s="260"/>
      <c r="BD94" s="260"/>
      <c r="BE94" s="260"/>
      <c r="BF94" s="260"/>
      <c r="BG94" s="210"/>
      <c r="BH94" s="210"/>
      <c r="BI94" s="210"/>
    </row>
    <row r="95" spans="1:61" x14ac:dyDescent="0.25">
      <c r="A95" s="171" t="s">
        <v>91</v>
      </c>
      <c r="B95" s="164"/>
      <c r="C95" s="299" t="s">
        <v>628</v>
      </c>
      <c r="D95" s="166"/>
      <c r="E95" s="168"/>
      <c r="F95" s="505"/>
      <c r="G95" s="168"/>
      <c r="AO95" s="260"/>
      <c r="AP95" s="260"/>
      <c r="AQ95" s="260"/>
      <c r="AR95" s="260"/>
      <c r="AS95" s="260"/>
      <c r="AT95" s="260"/>
      <c r="AU95" s="260"/>
      <c r="AV95" s="260"/>
      <c r="AW95" s="260"/>
      <c r="AX95" s="260"/>
      <c r="AY95" s="260"/>
      <c r="AZ95" s="260"/>
      <c r="BA95" s="260"/>
      <c r="BB95" s="260"/>
      <c r="BC95" s="260"/>
      <c r="BD95" s="260"/>
      <c r="BE95" s="260"/>
      <c r="BF95" s="260"/>
      <c r="BG95" s="210"/>
      <c r="BH95" s="210"/>
      <c r="BI95" s="210"/>
    </row>
    <row r="96" spans="1:61" x14ac:dyDescent="0.25">
      <c r="A96" s="171" t="s">
        <v>91</v>
      </c>
      <c r="B96" s="164"/>
      <c r="C96" s="299" t="s">
        <v>628</v>
      </c>
      <c r="D96" s="166"/>
      <c r="E96" s="168"/>
      <c r="F96" s="505"/>
      <c r="G96" s="168"/>
      <c r="AO96" s="260"/>
      <c r="AP96" s="260"/>
      <c r="AQ96" s="260"/>
      <c r="AR96" s="260"/>
      <c r="AS96" s="260"/>
      <c r="AT96" s="260"/>
      <c r="AU96" s="260"/>
      <c r="AV96" s="260"/>
      <c r="AW96" s="260"/>
      <c r="AX96" s="260"/>
      <c r="AY96" s="260"/>
      <c r="AZ96" s="260"/>
      <c r="BA96" s="260"/>
      <c r="BB96" s="260"/>
      <c r="BC96" s="260"/>
      <c r="BD96" s="260"/>
      <c r="BE96" s="260"/>
      <c r="BF96" s="260"/>
      <c r="BG96" s="210"/>
      <c r="BH96" s="210"/>
      <c r="BI96" s="210"/>
    </row>
    <row r="97" spans="1:61" x14ac:dyDescent="0.25">
      <c r="A97" s="171" t="s">
        <v>91</v>
      </c>
      <c r="B97" s="164"/>
      <c r="C97" s="299" t="s">
        <v>628</v>
      </c>
      <c r="D97" s="166"/>
      <c r="E97" s="168"/>
      <c r="F97" s="505"/>
      <c r="G97" s="168"/>
      <c r="AO97" s="260"/>
      <c r="AP97" s="260"/>
      <c r="AQ97" s="260"/>
      <c r="AR97" s="260"/>
      <c r="AS97" s="260"/>
      <c r="AT97" s="260"/>
      <c r="AU97" s="260"/>
      <c r="AV97" s="260"/>
      <c r="AW97" s="260"/>
      <c r="AX97" s="260"/>
      <c r="AY97" s="260"/>
      <c r="AZ97" s="260"/>
      <c r="BA97" s="260"/>
      <c r="BB97" s="260"/>
      <c r="BC97" s="260"/>
      <c r="BD97" s="260"/>
      <c r="BE97" s="260"/>
      <c r="BF97" s="260"/>
      <c r="BG97" s="210"/>
      <c r="BH97" s="210"/>
      <c r="BI97" s="210"/>
    </row>
    <row r="98" spans="1:61" x14ac:dyDescent="0.25">
      <c r="A98" s="171" t="s">
        <v>91</v>
      </c>
      <c r="B98" s="164"/>
      <c r="C98" s="299" t="s">
        <v>628</v>
      </c>
      <c r="D98" s="166"/>
      <c r="E98" s="168"/>
      <c r="F98" s="505"/>
      <c r="G98" s="168"/>
      <c r="AO98" s="260"/>
      <c r="AP98" s="260"/>
      <c r="AQ98" s="260"/>
      <c r="AR98" s="260"/>
      <c r="AS98" s="260"/>
      <c r="AT98" s="260"/>
      <c r="AU98" s="260"/>
      <c r="AV98" s="260"/>
      <c r="AW98" s="260"/>
      <c r="AX98" s="260"/>
      <c r="AY98" s="260"/>
      <c r="AZ98" s="260"/>
      <c r="BA98" s="260"/>
      <c r="BB98" s="260"/>
      <c r="BC98" s="260"/>
      <c r="BD98" s="260"/>
      <c r="BE98" s="260"/>
      <c r="BF98" s="260"/>
      <c r="BG98" s="210"/>
      <c r="BH98" s="210"/>
      <c r="BI98" s="210"/>
    </row>
    <row r="99" spans="1:61" x14ac:dyDescent="0.25">
      <c r="A99" s="171" t="s">
        <v>91</v>
      </c>
      <c r="B99" s="164"/>
      <c r="C99" s="299" t="s">
        <v>628</v>
      </c>
      <c r="D99" s="166"/>
      <c r="E99" s="168"/>
      <c r="F99" s="505"/>
      <c r="G99" s="168"/>
      <c r="AO99" s="260"/>
      <c r="AP99" s="260"/>
      <c r="AQ99" s="260"/>
      <c r="AR99" s="260"/>
      <c r="AS99" s="260"/>
      <c r="AT99" s="260"/>
      <c r="AU99" s="260"/>
      <c r="AV99" s="260"/>
      <c r="AW99" s="260"/>
      <c r="AX99" s="260"/>
      <c r="AY99" s="260"/>
      <c r="AZ99" s="260"/>
      <c r="BA99" s="260"/>
      <c r="BB99" s="260"/>
      <c r="BC99" s="260"/>
      <c r="BD99" s="260"/>
      <c r="BE99" s="260"/>
      <c r="BF99" s="260"/>
      <c r="BG99" s="210"/>
      <c r="BH99" s="210"/>
      <c r="BI99" s="210"/>
    </row>
    <row r="100" spans="1:61" x14ac:dyDescent="0.25">
      <c r="A100" s="171" t="s">
        <v>91</v>
      </c>
      <c r="B100" s="164"/>
      <c r="C100" s="299" t="s">
        <v>628</v>
      </c>
      <c r="D100" s="166"/>
      <c r="E100" s="168"/>
      <c r="F100" s="505"/>
      <c r="G100" s="168"/>
      <c r="AO100" s="260"/>
      <c r="AP100" s="260"/>
      <c r="AQ100" s="260"/>
      <c r="AR100" s="260"/>
      <c r="AS100" s="260"/>
      <c r="AT100" s="260"/>
      <c r="AU100" s="260"/>
      <c r="AV100" s="260"/>
      <c r="AW100" s="260"/>
      <c r="AX100" s="260"/>
      <c r="AY100" s="260"/>
      <c r="AZ100" s="260"/>
      <c r="BA100" s="260"/>
      <c r="BB100" s="260"/>
      <c r="BC100" s="260"/>
      <c r="BD100" s="260"/>
      <c r="BE100" s="260"/>
      <c r="BF100" s="260"/>
      <c r="BG100" s="210"/>
      <c r="BH100" s="210"/>
      <c r="BI100" s="210"/>
    </row>
    <row r="101" spans="1:61" x14ac:dyDescent="0.25">
      <c r="A101" s="171" t="s">
        <v>91</v>
      </c>
      <c r="B101" s="164"/>
      <c r="C101" s="299" t="s">
        <v>628</v>
      </c>
      <c r="D101" s="166"/>
      <c r="E101" s="168"/>
      <c r="F101" s="505"/>
      <c r="G101" s="168"/>
      <c r="AO101" s="260"/>
      <c r="AP101" s="260"/>
      <c r="AQ101" s="260"/>
      <c r="AR101" s="260"/>
      <c r="AS101" s="260"/>
      <c r="AT101" s="260"/>
      <c r="AU101" s="260"/>
      <c r="AV101" s="260"/>
      <c r="AW101" s="260"/>
      <c r="AX101" s="260"/>
      <c r="AY101" s="260"/>
      <c r="AZ101" s="260"/>
      <c r="BA101" s="260"/>
      <c r="BB101" s="260"/>
      <c r="BC101" s="260"/>
      <c r="BD101" s="260"/>
      <c r="BE101" s="260"/>
      <c r="BF101" s="260"/>
      <c r="BG101" s="210"/>
      <c r="BH101" s="210"/>
      <c r="BI101" s="210"/>
    </row>
    <row r="102" spans="1:61" x14ac:dyDescent="0.25">
      <c r="A102" s="171" t="s">
        <v>91</v>
      </c>
      <c r="B102" s="164"/>
      <c r="C102" s="299" t="s">
        <v>628</v>
      </c>
      <c r="D102" s="166"/>
      <c r="E102" s="168"/>
      <c r="F102" s="505"/>
      <c r="G102" s="168"/>
      <c r="AO102" s="260"/>
      <c r="AP102" s="260"/>
      <c r="AQ102" s="260"/>
      <c r="AR102" s="260"/>
      <c r="AS102" s="260"/>
      <c r="AT102" s="260"/>
      <c r="AU102" s="260"/>
      <c r="AV102" s="260"/>
      <c r="AW102" s="260"/>
      <c r="AX102" s="260"/>
      <c r="AY102" s="260"/>
      <c r="AZ102" s="260"/>
      <c r="BA102" s="260"/>
      <c r="BB102" s="260"/>
      <c r="BC102" s="260"/>
      <c r="BD102" s="260"/>
      <c r="BE102" s="260"/>
      <c r="BF102" s="260"/>
      <c r="BG102" s="210"/>
      <c r="BH102" s="210"/>
      <c r="BI102" s="210"/>
    </row>
    <row r="103" spans="1:61" x14ac:dyDescent="0.25">
      <c r="A103" s="171" t="s">
        <v>91</v>
      </c>
      <c r="B103" s="164"/>
      <c r="C103" s="299" t="s">
        <v>628</v>
      </c>
      <c r="D103" s="166"/>
      <c r="E103" s="168"/>
      <c r="F103" s="505"/>
      <c r="G103" s="168"/>
      <c r="AO103" s="260"/>
      <c r="AP103" s="260"/>
      <c r="AQ103" s="260"/>
      <c r="AR103" s="260"/>
      <c r="AS103" s="260"/>
      <c r="AT103" s="260"/>
      <c r="AU103" s="260"/>
      <c r="AV103" s="260"/>
      <c r="AW103" s="260"/>
      <c r="AX103" s="260"/>
      <c r="AY103" s="260"/>
      <c r="AZ103" s="260"/>
      <c r="BA103" s="260"/>
      <c r="BB103" s="260"/>
      <c r="BC103" s="260"/>
      <c r="BD103" s="260"/>
      <c r="BE103" s="260"/>
      <c r="BF103" s="260"/>
      <c r="BG103" s="210"/>
      <c r="BH103" s="210"/>
      <c r="BI103" s="210"/>
    </row>
    <row r="104" spans="1:61" x14ac:dyDescent="0.25">
      <c r="A104" s="171" t="s">
        <v>91</v>
      </c>
      <c r="B104" s="164"/>
      <c r="C104" s="299" t="s">
        <v>628</v>
      </c>
      <c r="D104" s="166"/>
      <c r="E104" s="168"/>
      <c r="F104" s="505"/>
      <c r="G104" s="168"/>
      <c r="AO104" s="260"/>
      <c r="AP104" s="260"/>
      <c r="AQ104" s="260"/>
      <c r="AR104" s="260"/>
      <c r="AS104" s="260"/>
      <c r="AT104" s="260"/>
      <c r="AU104" s="260"/>
      <c r="AV104" s="260"/>
      <c r="AW104" s="260"/>
      <c r="AX104" s="260"/>
      <c r="AY104" s="260"/>
      <c r="AZ104" s="260"/>
      <c r="BA104" s="260"/>
      <c r="BB104" s="260"/>
      <c r="BC104" s="260"/>
      <c r="BD104" s="260"/>
      <c r="BE104" s="260"/>
      <c r="BF104" s="260"/>
      <c r="BG104" s="210"/>
      <c r="BH104" s="210"/>
      <c r="BI104" s="210"/>
    </row>
    <row r="105" spans="1:61" x14ac:dyDescent="0.25">
      <c r="A105" s="171" t="s">
        <v>91</v>
      </c>
      <c r="B105" s="164"/>
      <c r="C105" s="299" t="s">
        <v>628</v>
      </c>
      <c r="D105" s="166"/>
      <c r="E105" s="168"/>
      <c r="F105" s="505"/>
      <c r="G105" s="168"/>
      <c r="AO105" s="260"/>
      <c r="AP105" s="260"/>
      <c r="AQ105" s="260"/>
      <c r="AR105" s="260"/>
      <c r="AS105" s="260"/>
      <c r="AT105" s="260"/>
      <c r="AU105" s="260"/>
      <c r="AV105" s="260"/>
      <c r="AW105" s="260"/>
      <c r="AX105" s="260"/>
      <c r="AY105" s="260"/>
      <c r="AZ105" s="260"/>
      <c r="BA105" s="260"/>
      <c r="BB105" s="260"/>
      <c r="BC105" s="260"/>
      <c r="BD105" s="260"/>
      <c r="BE105" s="260"/>
      <c r="BF105" s="260"/>
      <c r="BG105" s="210"/>
      <c r="BH105" s="210"/>
      <c r="BI105" s="210"/>
    </row>
    <row r="106" spans="1:61" x14ac:dyDescent="0.25">
      <c r="A106" s="171" t="s">
        <v>91</v>
      </c>
      <c r="B106" s="164"/>
      <c r="C106" s="299" t="s">
        <v>628</v>
      </c>
      <c r="D106" s="166"/>
      <c r="E106" s="168"/>
      <c r="F106" s="505"/>
      <c r="G106" s="168"/>
      <c r="AO106" s="260"/>
      <c r="AP106" s="260"/>
      <c r="AQ106" s="260"/>
      <c r="AR106" s="260"/>
      <c r="AS106" s="260"/>
      <c r="AT106" s="260"/>
      <c r="AU106" s="260"/>
      <c r="AV106" s="260"/>
      <c r="AW106" s="260"/>
      <c r="AX106" s="260"/>
      <c r="AY106" s="260"/>
      <c r="AZ106" s="260"/>
      <c r="BA106" s="260"/>
      <c r="BB106" s="260"/>
      <c r="BC106" s="260"/>
      <c r="BD106" s="260"/>
      <c r="BE106" s="260"/>
      <c r="BF106" s="260"/>
      <c r="BG106" s="210"/>
      <c r="BH106" s="210"/>
      <c r="BI106" s="210"/>
    </row>
    <row r="107" spans="1:61" x14ac:dyDescent="0.25">
      <c r="A107" s="171" t="s">
        <v>91</v>
      </c>
      <c r="B107" s="164"/>
      <c r="C107" s="299" t="s">
        <v>628</v>
      </c>
      <c r="D107" s="166"/>
      <c r="E107" s="168"/>
      <c r="F107" s="505"/>
      <c r="G107" s="168"/>
      <c r="AO107" s="260"/>
      <c r="AP107" s="260"/>
      <c r="AQ107" s="260"/>
      <c r="AR107" s="260"/>
      <c r="AS107" s="260"/>
      <c r="AT107" s="260"/>
      <c r="AU107" s="260"/>
      <c r="AV107" s="260"/>
      <c r="AW107" s="260"/>
      <c r="AX107" s="260"/>
      <c r="AY107" s="260"/>
      <c r="AZ107" s="260"/>
      <c r="BA107" s="260"/>
      <c r="BB107" s="260"/>
      <c r="BC107" s="260"/>
      <c r="BD107" s="260"/>
      <c r="BE107" s="260"/>
      <c r="BF107" s="260"/>
      <c r="BG107" s="210"/>
      <c r="BH107" s="210"/>
      <c r="BI107" s="210"/>
    </row>
    <row r="108" spans="1:61" x14ac:dyDescent="0.25">
      <c r="A108" s="171" t="s">
        <v>91</v>
      </c>
      <c r="B108" s="164"/>
      <c r="C108" s="299" t="s">
        <v>628</v>
      </c>
      <c r="D108" s="166"/>
      <c r="E108" s="168"/>
      <c r="F108" s="505"/>
      <c r="G108" s="168"/>
      <c r="AO108" s="260"/>
      <c r="AP108" s="260"/>
      <c r="AQ108" s="260"/>
      <c r="AR108" s="260"/>
      <c r="AS108" s="260"/>
      <c r="AT108" s="260"/>
      <c r="AU108" s="260"/>
      <c r="AV108" s="260"/>
      <c r="AW108" s="260"/>
      <c r="AX108" s="260"/>
      <c r="AY108" s="260"/>
      <c r="AZ108" s="260"/>
      <c r="BA108" s="260"/>
      <c r="BB108" s="260"/>
      <c r="BC108" s="260"/>
      <c r="BD108" s="260"/>
      <c r="BE108" s="260"/>
      <c r="BF108" s="260"/>
      <c r="BG108" s="210"/>
      <c r="BH108" s="210"/>
      <c r="BI108" s="210"/>
    </row>
    <row r="109" spans="1:61" x14ac:dyDescent="0.25">
      <c r="A109" s="171" t="s">
        <v>91</v>
      </c>
      <c r="B109" s="164"/>
      <c r="C109" s="299" t="s">
        <v>628</v>
      </c>
      <c r="D109" s="166"/>
      <c r="E109" s="168"/>
      <c r="F109" s="505"/>
      <c r="G109" s="168"/>
      <c r="AO109" s="260"/>
      <c r="AP109" s="260"/>
      <c r="AQ109" s="260"/>
      <c r="AR109" s="260"/>
      <c r="AS109" s="260"/>
      <c r="AT109" s="260"/>
      <c r="AU109" s="260"/>
      <c r="AV109" s="260"/>
      <c r="AW109" s="260"/>
      <c r="AX109" s="260"/>
      <c r="AY109" s="260"/>
      <c r="AZ109" s="260"/>
      <c r="BA109" s="260"/>
      <c r="BB109" s="260"/>
      <c r="BC109" s="260"/>
      <c r="BD109" s="260"/>
      <c r="BE109" s="260"/>
      <c r="BF109" s="260"/>
      <c r="BG109" s="210"/>
      <c r="BH109" s="210"/>
      <c r="BI109" s="210"/>
    </row>
    <row r="110" spans="1:61" x14ac:dyDescent="0.25">
      <c r="A110" s="171" t="s">
        <v>91</v>
      </c>
      <c r="B110" s="164"/>
      <c r="C110" s="299" t="s">
        <v>628</v>
      </c>
      <c r="D110" s="166"/>
      <c r="E110" s="168"/>
      <c r="F110" s="505"/>
      <c r="G110" s="168"/>
      <c r="AO110" s="260"/>
      <c r="AP110" s="260"/>
      <c r="AQ110" s="260"/>
      <c r="AR110" s="260"/>
      <c r="AS110" s="260"/>
      <c r="AT110" s="260"/>
      <c r="AU110" s="260"/>
      <c r="AV110" s="260"/>
      <c r="AW110" s="260"/>
      <c r="AX110" s="260"/>
      <c r="AY110" s="260"/>
      <c r="AZ110" s="260"/>
      <c r="BA110" s="260"/>
      <c r="BB110" s="260"/>
      <c r="BC110" s="260"/>
      <c r="BD110" s="260"/>
      <c r="BE110" s="260"/>
      <c r="BF110" s="260"/>
      <c r="BG110" s="210"/>
      <c r="BH110" s="210"/>
      <c r="BI110" s="210"/>
    </row>
    <row r="111" spans="1:61" x14ac:dyDescent="0.25">
      <c r="A111" s="171" t="s">
        <v>91</v>
      </c>
      <c r="B111" s="164"/>
      <c r="C111" s="299" t="s">
        <v>628</v>
      </c>
      <c r="D111" s="166"/>
      <c r="E111" s="168"/>
      <c r="F111" s="505"/>
      <c r="G111" s="168"/>
      <c r="AO111" s="260"/>
      <c r="AP111" s="260"/>
      <c r="AQ111" s="260"/>
      <c r="AR111" s="260"/>
      <c r="AS111" s="260"/>
      <c r="AT111" s="260"/>
      <c r="AU111" s="260"/>
      <c r="AV111" s="260"/>
      <c r="AW111" s="260"/>
      <c r="AX111" s="260"/>
      <c r="AY111" s="260"/>
      <c r="AZ111" s="260"/>
      <c r="BA111" s="260"/>
      <c r="BB111" s="260"/>
      <c r="BC111" s="260"/>
      <c r="BD111" s="260"/>
      <c r="BE111" s="260"/>
      <c r="BF111" s="260"/>
      <c r="BG111" s="210"/>
      <c r="BH111" s="210"/>
      <c r="BI111" s="210"/>
    </row>
    <row r="112" spans="1:61" x14ac:dyDescent="0.25">
      <c r="A112" s="171" t="s">
        <v>91</v>
      </c>
      <c r="B112" s="164"/>
      <c r="C112" s="299" t="s">
        <v>628</v>
      </c>
      <c r="D112" s="166"/>
      <c r="E112" s="168"/>
      <c r="F112" s="505"/>
      <c r="G112" s="168"/>
      <c r="AO112" s="260"/>
      <c r="AP112" s="260"/>
      <c r="AQ112" s="260"/>
      <c r="AR112" s="260"/>
      <c r="AS112" s="260"/>
      <c r="AT112" s="260"/>
      <c r="AU112" s="260"/>
      <c r="AV112" s="260"/>
      <c r="AW112" s="260"/>
      <c r="AX112" s="260"/>
      <c r="AY112" s="260"/>
      <c r="AZ112" s="260"/>
      <c r="BA112" s="260"/>
      <c r="BB112" s="260"/>
      <c r="BC112" s="260"/>
      <c r="BD112" s="260"/>
      <c r="BE112" s="260"/>
      <c r="BF112" s="260"/>
      <c r="BG112" s="210"/>
      <c r="BH112" s="210"/>
      <c r="BI112" s="210"/>
    </row>
    <row r="113" spans="1:61" x14ac:dyDescent="0.25">
      <c r="A113" s="171" t="s">
        <v>91</v>
      </c>
      <c r="B113" s="164"/>
      <c r="C113" s="299" t="s">
        <v>628</v>
      </c>
      <c r="D113" s="166"/>
      <c r="E113" s="168"/>
      <c r="F113" s="505"/>
      <c r="G113" s="168"/>
      <c r="AO113" s="260"/>
      <c r="AP113" s="260"/>
      <c r="AQ113" s="260"/>
      <c r="AR113" s="260"/>
      <c r="AS113" s="260"/>
      <c r="AT113" s="260"/>
      <c r="AU113" s="260"/>
      <c r="AV113" s="260"/>
      <c r="AW113" s="260"/>
      <c r="AX113" s="260"/>
      <c r="AY113" s="260"/>
      <c r="AZ113" s="260"/>
      <c r="BA113" s="260"/>
      <c r="BB113" s="260"/>
      <c r="BC113" s="260"/>
      <c r="BD113" s="260"/>
      <c r="BE113" s="260"/>
      <c r="BF113" s="260"/>
      <c r="BG113" s="210"/>
      <c r="BH113" s="210"/>
      <c r="BI113" s="210"/>
    </row>
    <row r="114" spans="1:61" x14ac:dyDescent="0.25">
      <c r="A114" s="171" t="s">
        <v>91</v>
      </c>
      <c r="B114" s="164"/>
      <c r="C114" s="299" t="s">
        <v>628</v>
      </c>
      <c r="D114" s="166"/>
      <c r="E114" s="168"/>
      <c r="F114" s="505"/>
      <c r="G114" s="168"/>
      <c r="AO114" s="260"/>
      <c r="AP114" s="260"/>
      <c r="AQ114" s="260"/>
      <c r="AR114" s="260"/>
      <c r="AS114" s="260"/>
      <c r="AT114" s="260"/>
      <c r="AU114" s="260"/>
      <c r="AV114" s="260"/>
      <c r="AW114" s="260"/>
      <c r="AX114" s="260"/>
      <c r="AY114" s="260"/>
      <c r="AZ114" s="260"/>
      <c r="BA114" s="260"/>
      <c r="BB114" s="260"/>
      <c r="BC114" s="260"/>
      <c r="BD114" s="260"/>
      <c r="BE114" s="260"/>
      <c r="BF114" s="260"/>
      <c r="BG114" s="210"/>
      <c r="BH114" s="210"/>
      <c r="BI114" s="210"/>
    </row>
    <row r="115" spans="1:61" x14ac:dyDescent="0.25">
      <c r="A115" s="171" t="s">
        <v>91</v>
      </c>
      <c r="B115" s="164"/>
      <c r="C115" s="299" t="s">
        <v>628</v>
      </c>
      <c r="D115" s="166"/>
      <c r="E115" s="168"/>
      <c r="F115" s="505"/>
      <c r="G115" s="168"/>
      <c r="AO115" s="260"/>
      <c r="AP115" s="260"/>
      <c r="AQ115" s="260"/>
      <c r="AR115" s="260"/>
      <c r="AS115" s="260"/>
      <c r="AT115" s="260"/>
      <c r="AU115" s="260"/>
      <c r="AV115" s="260"/>
      <c r="AW115" s="260"/>
      <c r="AX115" s="260"/>
      <c r="AY115" s="260"/>
      <c r="AZ115" s="260"/>
      <c r="BA115" s="260"/>
      <c r="BB115" s="260"/>
      <c r="BC115" s="260"/>
      <c r="BD115" s="260"/>
      <c r="BE115" s="260"/>
      <c r="BF115" s="260"/>
      <c r="BG115" s="210"/>
      <c r="BH115" s="210"/>
      <c r="BI115" s="210"/>
    </row>
    <row r="116" spans="1:61" x14ac:dyDescent="0.25">
      <c r="A116" s="171" t="s">
        <v>91</v>
      </c>
      <c r="B116" s="164"/>
      <c r="C116" s="299" t="s">
        <v>628</v>
      </c>
      <c r="D116" s="166"/>
      <c r="E116" s="168"/>
      <c r="F116" s="505"/>
      <c r="G116" s="168"/>
      <c r="AO116" s="260"/>
      <c r="AP116" s="260"/>
      <c r="AQ116" s="260"/>
      <c r="AR116" s="260"/>
      <c r="AS116" s="260"/>
      <c r="AT116" s="260"/>
      <c r="AU116" s="260"/>
      <c r="AV116" s="260"/>
      <c r="AW116" s="260"/>
      <c r="AX116" s="260"/>
      <c r="AY116" s="260"/>
      <c r="AZ116" s="260"/>
      <c r="BA116" s="260"/>
      <c r="BB116" s="260"/>
      <c r="BC116" s="260"/>
      <c r="BD116" s="260"/>
      <c r="BE116" s="260"/>
      <c r="BF116" s="260"/>
      <c r="BG116" s="210"/>
      <c r="BH116" s="210"/>
      <c r="BI116" s="210"/>
    </row>
    <row r="117" spans="1:61" x14ac:dyDescent="0.25">
      <c r="A117" s="171" t="s">
        <v>91</v>
      </c>
      <c r="B117" s="164"/>
      <c r="C117" s="299" t="s">
        <v>628</v>
      </c>
      <c r="D117" s="166"/>
      <c r="E117" s="168"/>
      <c r="F117" s="505"/>
      <c r="G117" s="168"/>
      <c r="AO117" s="260"/>
      <c r="AP117" s="260"/>
      <c r="AQ117" s="260"/>
      <c r="AR117" s="260"/>
      <c r="AS117" s="260"/>
      <c r="AT117" s="260"/>
      <c r="AU117" s="260"/>
      <c r="AV117" s="260"/>
      <c r="AW117" s="260"/>
      <c r="AX117" s="260"/>
      <c r="AY117" s="260"/>
      <c r="AZ117" s="260"/>
      <c r="BA117" s="260"/>
      <c r="BB117" s="260"/>
      <c r="BC117" s="260"/>
      <c r="BD117" s="260"/>
      <c r="BE117" s="260"/>
      <c r="BF117" s="260"/>
      <c r="BG117" s="210"/>
      <c r="BH117" s="210"/>
      <c r="BI117" s="210"/>
    </row>
    <row r="118" spans="1:61" x14ac:dyDescent="0.25">
      <c r="A118" s="171" t="s">
        <v>91</v>
      </c>
      <c r="B118" s="164"/>
      <c r="C118" s="299" t="s">
        <v>628</v>
      </c>
      <c r="D118" s="166"/>
      <c r="E118" s="168"/>
      <c r="F118" s="505"/>
      <c r="G118" s="168"/>
      <c r="AO118" s="260"/>
      <c r="AP118" s="260"/>
      <c r="AQ118" s="260"/>
      <c r="AR118" s="260"/>
      <c r="AS118" s="260"/>
      <c r="AT118" s="260"/>
      <c r="AU118" s="260"/>
      <c r="AV118" s="260"/>
      <c r="AW118" s="260"/>
      <c r="AX118" s="260"/>
      <c r="AY118" s="260"/>
      <c r="AZ118" s="260"/>
      <c r="BA118" s="260"/>
      <c r="BB118" s="260"/>
      <c r="BC118" s="260"/>
      <c r="BD118" s="260"/>
      <c r="BE118" s="260"/>
      <c r="BF118" s="260"/>
      <c r="BG118" s="210"/>
      <c r="BH118" s="210"/>
      <c r="BI118" s="210"/>
    </row>
    <row r="119" spans="1:61" x14ac:dyDescent="0.25">
      <c r="A119" s="171" t="s">
        <v>91</v>
      </c>
      <c r="B119" s="164"/>
      <c r="C119" s="299" t="s">
        <v>628</v>
      </c>
      <c r="D119" s="166"/>
      <c r="E119" s="168"/>
      <c r="F119" s="505"/>
      <c r="G119" s="168"/>
      <c r="AO119" s="260"/>
      <c r="AP119" s="260"/>
      <c r="AQ119" s="260"/>
      <c r="AR119" s="260"/>
      <c r="AS119" s="260"/>
      <c r="AT119" s="260"/>
      <c r="AU119" s="260"/>
      <c r="AV119" s="260"/>
      <c r="AW119" s="260"/>
      <c r="AX119" s="260"/>
      <c r="AY119" s="260"/>
      <c r="AZ119" s="260"/>
      <c r="BA119" s="260"/>
      <c r="BB119" s="260"/>
      <c r="BC119" s="260"/>
      <c r="BD119" s="260"/>
      <c r="BE119" s="260"/>
      <c r="BF119" s="260"/>
      <c r="BG119" s="210"/>
      <c r="BH119" s="210"/>
      <c r="BI119" s="210"/>
    </row>
    <row r="120" spans="1:61" x14ac:dyDescent="0.25">
      <c r="A120" s="171" t="s">
        <v>91</v>
      </c>
      <c r="B120" s="164"/>
      <c r="C120" s="299" t="s">
        <v>628</v>
      </c>
      <c r="D120" s="166"/>
      <c r="E120" s="168"/>
      <c r="F120" s="505"/>
      <c r="G120" s="168"/>
      <c r="AO120" s="260"/>
      <c r="AP120" s="260"/>
      <c r="AQ120" s="260"/>
      <c r="AR120" s="260"/>
      <c r="AS120" s="260"/>
      <c r="AT120" s="260"/>
      <c r="AU120" s="260"/>
      <c r="AV120" s="260"/>
      <c r="AW120" s="260"/>
      <c r="AX120" s="260"/>
      <c r="AY120" s="260"/>
      <c r="AZ120" s="260"/>
      <c r="BA120" s="260"/>
      <c r="BB120" s="260"/>
      <c r="BC120" s="260"/>
      <c r="BD120" s="260"/>
      <c r="BE120" s="260"/>
      <c r="BF120" s="260"/>
      <c r="BG120" s="210"/>
      <c r="BH120" s="210"/>
      <c r="BI120" s="210"/>
    </row>
    <row r="121" spans="1:61" x14ac:dyDescent="0.25">
      <c r="A121" s="171" t="s">
        <v>91</v>
      </c>
      <c r="B121" s="164"/>
      <c r="C121" s="299" t="s">
        <v>628</v>
      </c>
      <c r="D121" s="166"/>
      <c r="E121" s="168"/>
      <c r="F121" s="505"/>
      <c r="G121" s="168"/>
      <c r="AO121" s="260"/>
      <c r="AP121" s="260"/>
      <c r="AQ121" s="260"/>
      <c r="AR121" s="260"/>
      <c r="AS121" s="260"/>
      <c r="AT121" s="260"/>
      <c r="AU121" s="260"/>
      <c r="AV121" s="260"/>
      <c r="AW121" s="260"/>
      <c r="AX121" s="260"/>
      <c r="AY121" s="260"/>
      <c r="AZ121" s="260"/>
      <c r="BA121" s="260"/>
      <c r="BB121" s="260"/>
      <c r="BC121" s="260"/>
      <c r="BD121" s="260"/>
      <c r="BE121" s="260"/>
      <c r="BF121" s="260"/>
      <c r="BG121" s="210"/>
      <c r="BH121" s="210"/>
      <c r="BI121" s="210"/>
    </row>
    <row r="122" spans="1:61" x14ac:dyDescent="0.25">
      <c r="A122" s="171" t="s">
        <v>91</v>
      </c>
      <c r="B122" s="164"/>
      <c r="C122" s="299" t="s">
        <v>628</v>
      </c>
      <c r="D122" s="166"/>
      <c r="E122" s="168"/>
      <c r="F122" s="505"/>
      <c r="G122" s="168"/>
      <c r="AO122" s="260"/>
      <c r="AP122" s="260"/>
      <c r="AQ122" s="260"/>
      <c r="AR122" s="260"/>
      <c r="AS122" s="260"/>
      <c r="AT122" s="260"/>
      <c r="AU122" s="260"/>
      <c r="AV122" s="260"/>
      <c r="AW122" s="260"/>
      <c r="AX122" s="260"/>
      <c r="AY122" s="260"/>
      <c r="AZ122" s="260"/>
      <c r="BA122" s="260"/>
      <c r="BB122" s="260"/>
      <c r="BC122" s="260"/>
      <c r="BD122" s="260"/>
      <c r="BE122" s="260"/>
      <c r="BF122" s="260"/>
      <c r="BG122" s="210"/>
      <c r="BH122" s="210"/>
      <c r="BI122" s="210"/>
    </row>
    <row r="123" spans="1:61" x14ac:dyDescent="0.25">
      <c r="A123" s="171" t="s">
        <v>91</v>
      </c>
      <c r="B123" s="164"/>
      <c r="C123" s="299" t="s">
        <v>628</v>
      </c>
      <c r="D123" s="166"/>
      <c r="E123" s="168"/>
      <c r="F123" s="505"/>
      <c r="G123" s="168"/>
      <c r="AO123" s="260"/>
      <c r="AP123" s="260"/>
      <c r="AQ123" s="260"/>
      <c r="AR123" s="260"/>
      <c r="AS123" s="260"/>
      <c r="AT123" s="260"/>
      <c r="AU123" s="260"/>
      <c r="AV123" s="260"/>
      <c r="AW123" s="260"/>
      <c r="AX123" s="260"/>
      <c r="AY123" s="260"/>
      <c r="AZ123" s="260"/>
      <c r="BA123" s="260"/>
      <c r="BB123" s="260"/>
      <c r="BC123" s="260"/>
      <c r="BD123" s="260"/>
      <c r="BE123" s="260"/>
      <c r="BF123" s="260"/>
      <c r="BG123" s="210"/>
      <c r="BH123" s="210"/>
      <c r="BI123" s="210"/>
    </row>
    <row r="124" spans="1:61" x14ac:dyDescent="0.25">
      <c r="A124" s="171" t="s">
        <v>91</v>
      </c>
      <c r="B124" s="164"/>
      <c r="C124" s="299" t="s">
        <v>628</v>
      </c>
      <c r="D124" s="166"/>
      <c r="E124" s="168"/>
      <c r="F124" s="505"/>
      <c r="G124" s="168"/>
      <c r="AO124" s="260"/>
      <c r="AP124" s="260"/>
      <c r="AQ124" s="260"/>
      <c r="AR124" s="260"/>
      <c r="AS124" s="260"/>
      <c r="AT124" s="260"/>
      <c r="AU124" s="260"/>
      <c r="AV124" s="260"/>
      <c r="AW124" s="260"/>
      <c r="AX124" s="260"/>
      <c r="AY124" s="260"/>
      <c r="AZ124" s="260"/>
      <c r="BA124" s="260"/>
      <c r="BB124" s="260"/>
      <c r="BC124" s="260"/>
      <c r="BD124" s="260"/>
      <c r="BE124" s="260"/>
      <c r="BF124" s="260"/>
      <c r="BG124" s="210"/>
      <c r="BH124" s="210"/>
      <c r="BI124" s="210"/>
    </row>
    <row r="125" spans="1:61" x14ac:dyDescent="0.25">
      <c r="A125" s="171" t="s">
        <v>91</v>
      </c>
      <c r="B125" s="164"/>
      <c r="C125" s="299" t="s">
        <v>628</v>
      </c>
      <c r="D125" s="166"/>
      <c r="E125" s="168"/>
      <c r="F125" s="505"/>
      <c r="G125" s="168"/>
      <c r="AO125" s="260"/>
      <c r="AP125" s="260"/>
      <c r="AQ125" s="260"/>
      <c r="AR125" s="260"/>
      <c r="AS125" s="260"/>
      <c r="AT125" s="260"/>
      <c r="AU125" s="260"/>
      <c r="AV125" s="260"/>
      <c r="AW125" s="260"/>
      <c r="AX125" s="260"/>
      <c r="AY125" s="260"/>
      <c r="AZ125" s="260"/>
      <c r="BA125" s="260"/>
      <c r="BB125" s="260"/>
      <c r="BC125" s="260"/>
      <c r="BD125" s="260"/>
      <c r="BE125" s="260"/>
      <c r="BF125" s="260"/>
      <c r="BG125" s="210"/>
      <c r="BH125" s="210"/>
      <c r="BI125" s="210"/>
    </row>
    <row r="126" spans="1:61" x14ac:dyDescent="0.25">
      <c r="A126" s="171" t="s">
        <v>91</v>
      </c>
      <c r="B126" s="164"/>
      <c r="C126" s="299" t="s">
        <v>628</v>
      </c>
      <c r="D126" s="166"/>
      <c r="E126" s="168"/>
      <c r="F126" s="505"/>
      <c r="G126" s="168"/>
      <c r="AO126" s="260"/>
      <c r="AP126" s="260"/>
      <c r="AQ126" s="260"/>
      <c r="AR126" s="260"/>
      <c r="AS126" s="260"/>
      <c r="AT126" s="260"/>
      <c r="AU126" s="260"/>
      <c r="AV126" s="260"/>
      <c r="AW126" s="260"/>
      <c r="AX126" s="260"/>
      <c r="AY126" s="260"/>
      <c r="AZ126" s="260"/>
      <c r="BA126" s="260"/>
      <c r="BB126" s="260"/>
      <c r="BC126" s="260"/>
      <c r="BD126" s="260"/>
      <c r="BE126" s="260"/>
      <c r="BF126" s="260"/>
      <c r="BG126" s="210"/>
      <c r="BH126" s="210"/>
      <c r="BI126" s="210"/>
    </row>
    <row r="127" spans="1:61" x14ac:dyDescent="0.25">
      <c r="A127" s="171" t="s">
        <v>91</v>
      </c>
      <c r="B127" s="164"/>
      <c r="C127" s="299" t="s">
        <v>628</v>
      </c>
      <c r="D127" s="166"/>
      <c r="E127" s="168"/>
      <c r="F127" s="505"/>
      <c r="G127" s="168"/>
      <c r="AO127" s="260"/>
      <c r="AP127" s="260"/>
      <c r="AQ127" s="260"/>
      <c r="AR127" s="260"/>
      <c r="AS127" s="260"/>
      <c r="AT127" s="260"/>
      <c r="AU127" s="260"/>
      <c r="AV127" s="260"/>
      <c r="AW127" s="260"/>
      <c r="AX127" s="260"/>
      <c r="AY127" s="260"/>
      <c r="AZ127" s="260"/>
      <c r="BA127" s="260"/>
      <c r="BB127" s="260"/>
      <c r="BC127" s="260"/>
      <c r="BD127" s="260"/>
      <c r="BE127" s="260"/>
      <c r="BF127" s="260"/>
      <c r="BG127" s="210"/>
      <c r="BH127" s="210"/>
      <c r="BI127" s="210"/>
    </row>
    <row r="128" spans="1:61" x14ac:dyDescent="0.25">
      <c r="A128" s="171" t="s">
        <v>91</v>
      </c>
      <c r="B128" s="164"/>
      <c r="C128" s="299" t="s">
        <v>628</v>
      </c>
      <c r="D128" s="166"/>
      <c r="E128" s="168"/>
      <c r="F128" s="505"/>
      <c r="G128" s="168"/>
      <c r="AO128" s="260"/>
      <c r="AP128" s="260"/>
      <c r="AQ128" s="260"/>
      <c r="AR128" s="260"/>
      <c r="AS128" s="260"/>
      <c r="AT128" s="260"/>
      <c r="AU128" s="260"/>
      <c r="AV128" s="260"/>
      <c r="AW128" s="260"/>
      <c r="AX128" s="260"/>
      <c r="AY128" s="260"/>
      <c r="AZ128" s="260"/>
      <c r="BA128" s="260"/>
      <c r="BB128" s="260"/>
      <c r="BC128" s="260"/>
      <c r="BD128" s="260"/>
      <c r="BE128" s="260"/>
      <c r="BF128" s="260"/>
      <c r="BG128" s="210"/>
      <c r="BH128" s="210"/>
      <c r="BI128" s="210"/>
    </row>
    <row r="129" spans="1:61" x14ac:dyDescent="0.25">
      <c r="A129" s="171" t="s">
        <v>91</v>
      </c>
      <c r="B129" s="164"/>
      <c r="C129" s="299" t="s">
        <v>628</v>
      </c>
      <c r="D129" s="166"/>
      <c r="E129" s="168"/>
      <c r="F129" s="505"/>
      <c r="G129" s="168"/>
      <c r="AO129" s="260"/>
      <c r="AP129" s="260"/>
      <c r="AQ129" s="260"/>
      <c r="AR129" s="260"/>
      <c r="AS129" s="260"/>
      <c r="AT129" s="260"/>
      <c r="AU129" s="260"/>
      <c r="AV129" s="260"/>
      <c r="AW129" s="260"/>
      <c r="AX129" s="260"/>
      <c r="AY129" s="260"/>
      <c r="AZ129" s="260"/>
      <c r="BA129" s="260"/>
      <c r="BB129" s="260"/>
      <c r="BC129" s="260"/>
      <c r="BD129" s="260"/>
      <c r="BE129" s="260"/>
      <c r="BF129" s="260"/>
      <c r="BG129" s="210"/>
      <c r="BH129" s="210"/>
      <c r="BI129" s="210"/>
    </row>
    <row r="130" spans="1:61" x14ac:dyDescent="0.25">
      <c r="A130" s="171" t="s">
        <v>91</v>
      </c>
      <c r="B130" s="164"/>
      <c r="C130" s="299" t="s">
        <v>628</v>
      </c>
      <c r="D130" s="166"/>
      <c r="E130" s="168"/>
      <c r="F130" s="505"/>
      <c r="G130" s="168"/>
      <c r="AO130" s="260"/>
      <c r="AP130" s="260"/>
      <c r="AQ130" s="260"/>
      <c r="AR130" s="260"/>
      <c r="AS130" s="260"/>
      <c r="AT130" s="260"/>
      <c r="AU130" s="260"/>
      <c r="AV130" s="260"/>
      <c r="AW130" s="260"/>
      <c r="AX130" s="260"/>
      <c r="AY130" s="260"/>
      <c r="AZ130" s="260"/>
      <c r="BA130" s="260"/>
      <c r="BB130" s="260"/>
      <c r="BC130" s="260"/>
      <c r="BD130" s="260"/>
      <c r="BE130" s="260"/>
      <c r="BF130" s="260"/>
      <c r="BG130" s="210"/>
      <c r="BH130" s="210"/>
      <c r="BI130" s="210"/>
    </row>
    <row r="131" spans="1:61" x14ac:dyDescent="0.25">
      <c r="A131" s="171" t="s">
        <v>91</v>
      </c>
      <c r="B131" s="164"/>
      <c r="C131" s="299" t="s">
        <v>628</v>
      </c>
      <c r="D131" s="166"/>
      <c r="E131" s="168"/>
      <c r="F131" s="505"/>
      <c r="G131" s="168"/>
      <c r="AO131" s="260"/>
      <c r="AP131" s="260"/>
      <c r="AQ131" s="260"/>
      <c r="AR131" s="260"/>
      <c r="AS131" s="260"/>
      <c r="AT131" s="260"/>
      <c r="AU131" s="260"/>
      <c r="AV131" s="260"/>
      <c r="AW131" s="260"/>
      <c r="AX131" s="260"/>
      <c r="AY131" s="260"/>
      <c r="AZ131" s="260"/>
      <c r="BA131" s="260"/>
      <c r="BB131" s="260"/>
      <c r="BC131" s="260"/>
      <c r="BD131" s="260"/>
      <c r="BE131" s="260"/>
      <c r="BF131" s="260"/>
      <c r="BG131" s="210"/>
      <c r="BH131" s="210"/>
      <c r="BI131" s="210"/>
    </row>
    <row r="132" spans="1:61" x14ac:dyDescent="0.25">
      <c r="A132" s="171" t="s">
        <v>91</v>
      </c>
      <c r="B132" s="164"/>
      <c r="C132" s="299" t="s">
        <v>628</v>
      </c>
      <c r="D132" s="166"/>
      <c r="E132" s="168"/>
      <c r="F132" s="505"/>
      <c r="G132" s="168"/>
      <c r="AO132" s="260"/>
      <c r="AP132" s="260"/>
      <c r="AQ132" s="260"/>
      <c r="AR132" s="260"/>
      <c r="AS132" s="260"/>
      <c r="AT132" s="260"/>
      <c r="AU132" s="260"/>
      <c r="AV132" s="260"/>
      <c r="AW132" s="260"/>
      <c r="AX132" s="260"/>
      <c r="AY132" s="260"/>
      <c r="AZ132" s="260"/>
      <c r="BA132" s="260"/>
      <c r="BB132" s="260"/>
      <c r="BC132" s="260"/>
      <c r="BD132" s="260"/>
      <c r="BE132" s="260"/>
      <c r="BF132" s="260"/>
      <c r="BG132" s="210"/>
      <c r="BH132" s="210"/>
      <c r="BI132" s="210"/>
    </row>
    <row r="133" spans="1:61" x14ac:dyDescent="0.25">
      <c r="A133" s="171" t="s">
        <v>91</v>
      </c>
      <c r="B133" s="164"/>
      <c r="C133" s="299" t="s">
        <v>628</v>
      </c>
      <c r="D133" s="166"/>
      <c r="E133" s="168"/>
      <c r="F133" s="505"/>
      <c r="G133" s="168"/>
      <c r="AO133" s="260"/>
      <c r="AP133" s="260"/>
      <c r="AQ133" s="260"/>
      <c r="AR133" s="260"/>
      <c r="AS133" s="260"/>
      <c r="AT133" s="260"/>
      <c r="AU133" s="260"/>
      <c r="AV133" s="260"/>
      <c r="AW133" s="260"/>
      <c r="AX133" s="260"/>
      <c r="AY133" s="260"/>
      <c r="AZ133" s="260"/>
      <c r="BA133" s="260"/>
      <c r="BB133" s="260"/>
      <c r="BC133" s="260"/>
      <c r="BD133" s="260"/>
      <c r="BE133" s="260"/>
      <c r="BF133" s="260"/>
      <c r="BG133" s="210"/>
      <c r="BH133" s="210"/>
      <c r="BI133" s="210"/>
    </row>
    <row r="134" spans="1:61" x14ac:dyDescent="0.25">
      <c r="A134" s="171" t="s">
        <v>91</v>
      </c>
      <c r="B134" s="164"/>
      <c r="C134" s="299" t="s">
        <v>628</v>
      </c>
      <c r="D134" s="166"/>
      <c r="E134" s="168"/>
      <c r="F134" s="505"/>
      <c r="G134" s="168"/>
      <c r="AO134" s="260"/>
      <c r="AP134" s="260"/>
      <c r="AQ134" s="260"/>
      <c r="AR134" s="260"/>
      <c r="AS134" s="260"/>
      <c r="AT134" s="260"/>
      <c r="AU134" s="260"/>
      <c r="AV134" s="260"/>
      <c r="AW134" s="260"/>
      <c r="AX134" s="260"/>
      <c r="AY134" s="260"/>
      <c r="AZ134" s="260"/>
      <c r="BA134" s="260"/>
      <c r="BB134" s="260"/>
      <c r="BC134" s="260"/>
      <c r="BD134" s="260"/>
      <c r="BE134" s="260"/>
      <c r="BF134" s="260"/>
      <c r="BG134" s="210"/>
      <c r="BH134" s="210"/>
      <c r="BI134" s="210"/>
    </row>
    <row r="135" spans="1:61" x14ac:dyDescent="0.25">
      <c r="A135" s="171" t="s">
        <v>91</v>
      </c>
      <c r="B135" s="164"/>
      <c r="C135" s="299" t="s">
        <v>628</v>
      </c>
      <c r="D135" s="166"/>
      <c r="E135" s="168"/>
      <c r="F135" s="505"/>
      <c r="G135" s="168"/>
      <c r="AO135" s="260"/>
      <c r="AP135" s="260"/>
      <c r="AQ135" s="260"/>
      <c r="AR135" s="260"/>
      <c r="AS135" s="260"/>
      <c r="AT135" s="260"/>
      <c r="AU135" s="260"/>
      <c r="AV135" s="260"/>
      <c r="AW135" s="260"/>
      <c r="AX135" s="260"/>
      <c r="AY135" s="260"/>
      <c r="AZ135" s="260"/>
      <c r="BA135" s="260"/>
      <c r="BB135" s="260"/>
      <c r="BC135" s="260"/>
      <c r="BD135" s="260"/>
      <c r="BE135" s="260"/>
      <c r="BF135" s="260"/>
      <c r="BG135" s="210"/>
      <c r="BH135" s="210"/>
      <c r="BI135" s="210"/>
    </row>
    <row r="136" spans="1:61" x14ac:dyDescent="0.25">
      <c r="A136" s="171" t="s">
        <v>91</v>
      </c>
      <c r="B136" s="164"/>
      <c r="C136" s="299" t="s">
        <v>628</v>
      </c>
      <c r="D136" s="166"/>
      <c r="E136" s="168"/>
      <c r="F136" s="505"/>
      <c r="G136" s="168"/>
      <c r="AO136" s="260"/>
      <c r="AP136" s="260"/>
      <c r="AQ136" s="260"/>
      <c r="AR136" s="260"/>
      <c r="AS136" s="260"/>
      <c r="AT136" s="260"/>
      <c r="AU136" s="260"/>
      <c r="AV136" s="260"/>
      <c r="AW136" s="260"/>
      <c r="AX136" s="260"/>
      <c r="AY136" s="260"/>
      <c r="AZ136" s="260"/>
      <c r="BA136" s="260"/>
      <c r="BB136" s="260"/>
      <c r="BC136" s="260"/>
      <c r="BD136" s="260"/>
      <c r="BE136" s="260"/>
      <c r="BF136" s="260"/>
      <c r="BG136" s="210"/>
      <c r="BH136" s="210"/>
      <c r="BI136" s="210"/>
    </row>
    <row r="137" spans="1:61" x14ac:dyDescent="0.25">
      <c r="A137" s="171" t="s">
        <v>91</v>
      </c>
      <c r="B137" s="164"/>
      <c r="C137" s="299" t="s">
        <v>628</v>
      </c>
      <c r="D137" s="166"/>
      <c r="E137" s="168"/>
      <c r="F137" s="505"/>
      <c r="G137" s="168"/>
      <c r="AO137" s="260"/>
      <c r="AP137" s="260"/>
      <c r="AQ137" s="260"/>
      <c r="AR137" s="260"/>
      <c r="AS137" s="260"/>
      <c r="AT137" s="260"/>
      <c r="AU137" s="260"/>
      <c r="AV137" s="260"/>
      <c r="AW137" s="260"/>
      <c r="AX137" s="260"/>
      <c r="AY137" s="260"/>
      <c r="AZ137" s="260"/>
      <c r="BA137" s="260"/>
      <c r="BB137" s="260"/>
      <c r="BC137" s="260"/>
      <c r="BD137" s="260"/>
      <c r="BE137" s="260"/>
      <c r="BF137" s="260"/>
      <c r="BG137" s="210"/>
      <c r="BH137" s="210"/>
      <c r="BI137" s="210"/>
    </row>
    <row r="138" spans="1:61" x14ac:dyDescent="0.25">
      <c r="A138" s="171" t="s">
        <v>91</v>
      </c>
      <c r="B138" s="164"/>
      <c r="C138" s="299" t="s">
        <v>628</v>
      </c>
      <c r="D138" s="166"/>
      <c r="E138" s="168"/>
      <c r="F138" s="505"/>
      <c r="G138" s="168"/>
      <c r="AO138" s="260"/>
      <c r="AP138" s="260"/>
      <c r="AQ138" s="260"/>
      <c r="AR138" s="260"/>
      <c r="AS138" s="260"/>
      <c r="AT138" s="260"/>
      <c r="AU138" s="260"/>
      <c r="AV138" s="260"/>
      <c r="AW138" s="260"/>
      <c r="AX138" s="260"/>
      <c r="AY138" s="260"/>
      <c r="AZ138" s="260"/>
      <c r="BA138" s="260"/>
      <c r="BB138" s="260"/>
      <c r="BC138" s="260"/>
      <c r="BD138" s="260"/>
      <c r="BE138" s="260"/>
      <c r="BF138" s="260"/>
      <c r="BG138" s="210"/>
      <c r="BH138" s="210"/>
      <c r="BI138" s="210"/>
    </row>
    <row r="139" spans="1:61" x14ac:dyDescent="0.25">
      <c r="A139" s="171" t="s">
        <v>91</v>
      </c>
      <c r="B139" s="164"/>
      <c r="C139" s="299" t="s">
        <v>628</v>
      </c>
      <c r="D139" s="166"/>
      <c r="E139" s="168"/>
      <c r="F139" s="505"/>
      <c r="G139" s="168"/>
      <c r="AO139" s="260"/>
      <c r="AP139" s="260"/>
      <c r="AQ139" s="260"/>
      <c r="AR139" s="260"/>
      <c r="AS139" s="260"/>
      <c r="AT139" s="260"/>
      <c r="AU139" s="260"/>
      <c r="AV139" s="260"/>
      <c r="AW139" s="260"/>
      <c r="AX139" s="260"/>
      <c r="AY139" s="260"/>
      <c r="AZ139" s="260"/>
      <c r="BA139" s="260"/>
      <c r="BB139" s="260"/>
      <c r="BC139" s="260"/>
      <c r="BD139" s="260"/>
      <c r="BE139" s="260"/>
      <c r="BF139" s="260"/>
      <c r="BG139" s="210"/>
      <c r="BH139" s="210"/>
      <c r="BI139" s="210"/>
    </row>
    <row r="140" spans="1:61" x14ac:dyDescent="0.25">
      <c r="A140" s="171" t="s">
        <v>91</v>
      </c>
      <c r="B140" s="164"/>
      <c r="C140" s="299" t="s">
        <v>628</v>
      </c>
      <c r="D140" s="166"/>
      <c r="E140" s="168"/>
      <c r="F140" s="505"/>
      <c r="G140" s="168"/>
      <c r="AO140" s="260"/>
      <c r="AP140" s="260"/>
      <c r="AQ140" s="260"/>
      <c r="AR140" s="260"/>
      <c r="AS140" s="260"/>
      <c r="AT140" s="260"/>
      <c r="AU140" s="260"/>
      <c r="AV140" s="260"/>
      <c r="AW140" s="260"/>
      <c r="AX140" s="260"/>
      <c r="AY140" s="260"/>
      <c r="AZ140" s="260"/>
      <c r="BA140" s="260"/>
      <c r="BB140" s="260"/>
      <c r="BC140" s="260"/>
      <c r="BD140" s="260"/>
      <c r="BE140" s="260"/>
      <c r="BF140" s="260"/>
      <c r="BG140" s="210"/>
      <c r="BH140" s="210"/>
      <c r="BI140" s="210"/>
    </row>
    <row r="141" spans="1:61" x14ac:dyDescent="0.25">
      <c r="A141" s="171" t="s">
        <v>91</v>
      </c>
      <c r="B141" s="164"/>
      <c r="C141" s="299" t="s">
        <v>628</v>
      </c>
      <c r="D141" s="166"/>
      <c r="E141" s="168"/>
      <c r="F141" s="505"/>
      <c r="G141" s="168"/>
      <c r="AO141" s="260"/>
      <c r="AP141" s="260"/>
      <c r="AQ141" s="260"/>
      <c r="AR141" s="260"/>
      <c r="AS141" s="260"/>
      <c r="AT141" s="260"/>
      <c r="AU141" s="260"/>
      <c r="AV141" s="260"/>
      <c r="AW141" s="260"/>
      <c r="AX141" s="260"/>
      <c r="AY141" s="260"/>
      <c r="AZ141" s="260"/>
      <c r="BA141" s="260"/>
      <c r="BB141" s="260"/>
      <c r="BC141" s="260"/>
      <c r="BD141" s="260"/>
      <c r="BE141" s="260"/>
      <c r="BF141" s="260"/>
      <c r="BG141" s="210"/>
      <c r="BH141" s="210"/>
      <c r="BI141" s="210"/>
    </row>
    <row r="142" spans="1:61" x14ac:dyDescent="0.25">
      <c r="A142" s="171" t="s">
        <v>91</v>
      </c>
      <c r="B142" s="164"/>
      <c r="C142" s="299" t="s">
        <v>628</v>
      </c>
      <c r="D142" s="166"/>
      <c r="E142" s="168"/>
      <c r="F142" s="505"/>
      <c r="G142" s="168"/>
      <c r="AO142" s="260"/>
      <c r="AP142" s="260"/>
      <c r="AQ142" s="260"/>
      <c r="AR142" s="260"/>
      <c r="AS142" s="260"/>
      <c r="AT142" s="260"/>
      <c r="AU142" s="260"/>
      <c r="AV142" s="260"/>
      <c r="AW142" s="260"/>
      <c r="AX142" s="260"/>
      <c r="AY142" s="260"/>
      <c r="AZ142" s="260"/>
      <c r="BA142" s="260"/>
      <c r="BB142" s="260"/>
      <c r="BC142" s="260"/>
      <c r="BD142" s="260"/>
      <c r="BE142" s="260"/>
      <c r="BF142" s="260"/>
      <c r="BG142" s="210"/>
      <c r="BH142" s="210"/>
      <c r="BI142" s="210"/>
    </row>
    <row r="143" spans="1:61" x14ac:dyDescent="0.25">
      <c r="A143" s="171" t="s">
        <v>91</v>
      </c>
      <c r="B143" s="164"/>
      <c r="C143" s="299" t="s">
        <v>628</v>
      </c>
      <c r="D143" s="166"/>
      <c r="E143" s="168"/>
      <c r="F143" s="505"/>
      <c r="G143" s="168"/>
      <c r="AO143" s="260"/>
      <c r="AP143" s="260"/>
      <c r="AQ143" s="260"/>
      <c r="AR143" s="260"/>
      <c r="AS143" s="260"/>
      <c r="AT143" s="260"/>
      <c r="AU143" s="260"/>
      <c r="AV143" s="260"/>
      <c r="AW143" s="260"/>
      <c r="AX143" s="260"/>
      <c r="AY143" s="260"/>
      <c r="AZ143" s="260"/>
      <c r="BA143" s="260"/>
      <c r="BB143" s="260"/>
      <c r="BC143" s="260"/>
      <c r="BD143" s="260"/>
      <c r="BE143" s="260"/>
      <c r="BF143" s="260"/>
      <c r="BG143" s="210"/>
      <c r="BH143" s="210"/>
      <c r="BI143" s="210"/>
    </row>
    <row r="144" spans="1:61" x14ac:dyDescent="0.25">
      <c r="A144" s="171" t="s">
        <v>91</v>
      </c>
      <c r="B144" s="164"/>
      <c r="C144" s="299" t="s">
        <v>628</v>
      </c>
      <c r="D144" s="166"/>
      <c r="E144" s="168"/>
      <c r="F144" s="505"/>
      <c r="G144" s="168"/>
      <c r="AO144" s="260"/>
      <c r="AP144" s="260"/>
      <c r="AQ144" s="260"/>
      <c r="AR144" s="260"/>
      <c r="AS144" s="260"/>
      <c r="AT144" s="260"/>
      <c r="AU144" s="260"/>
      <c r="AV144" s="260"/>
      <c r="AW144" s="260"/>
      <c r="AX144" s="260"/>
      <c r="AY144" s="260"/>
      <c r="AZ144" s="260"/>
      <c r="BA144" s="260"/>
      <c r="BB144" s="260"/>
      <c r="BC144" s="260"/>
      <c r="BD144" s="260"/>
      <c r="BE144" s="260"/>
      <c r="BF144" s="260"/>
      <c r="BG144" s="210"/>
      <c r="BH144" s="210"/>
      <c r="BI144" s="210"/>
    </row>
    <row r="145" spans="1:61" x14ac:dyDescent="0.25">
      <c r="A145" s="171" t="s">
        <v>91</v>
      </c>
      <c r="B145" s="164"/>
      <c r="C145" s="299" t="s">
        <v>628</v>
      </c>
      <c r="D145" s="166"/>
      <c r="E145" s="168"/>
      <c r="F145" s="505"/>
      <c r="G145" s="168"/>
      <c r="AO145" s="260"/>
      <c r="AP145" s="260"/>
      <c r="AQ145" s="260"/>
      <c r="AR145" s="260"/>
      <c r="AS145" s="260"/>
      <c r="AT145" s="260"/>
      <c r="AU145" s="260"/>
      <c r="AV145" s="260"/>
      <c r="AW145" s="260"/>
      <c r="AX145" s="260"/>
      <c r="AY145" s="260"/>
      <c r="AZ145" s="260"/>
      <c r="BA145" s="260"/>
      <c r="BB145" s="260"/>
      <c r="BC145" s="260"/>
      <c r="BD145" s="260"/>
      <c r="BE145" s="260"/>
      <c r="BF145" s="260"/>
      <c r="BG145" s="210"/>
      <c r="BH145" s="210"/>
      <c r="BI145" s="210"/>
    </row>
    <row r="146" spans="1:61" x14ac:dyDescent="0.25">
      <c r="A146" s="171" t="s">
        <v>91</v>
      </c>
      <c r="B146" s="164"/>
      <c r="C146" s="299" t="s">
        <v>628</v>
      </c>
      <c r="D146" s="166"/>
      <c r="E146" s="168"/>
      <c r="F146" s="505"/>
      <c r="G146" s="168"/>
      <c r="AO146" s="260"/>
      <c r="AP146" s="260"/>
      <c r="AQ146" s="260"/>
      <c r="AR146" s="260"/>
      <c r="AS146" s="260"/>
      <c r="AT146" s="260"/>
      <c r="AU146" s="260"/>
      <c r="AV146" s="260"/>
      <c r="AW146" s="260"/>
      <c r="AX146" s="260"/>
      <c r="AY146" s="260"/>
      <c r="AZ146" s="260"/>
      <c r="BA146" s="260"/>
      <c r="BB146" s="260"/>
      <c r="BC146" s="260"/>
      <c r="BD146" s="260"/>
      <c r="BE146" s="260"/>
      <c r="BF146" s="260"/>
      <c r="BG146" s="210"/>
      <c r="BH146" s="210"/>
      <c r="BI146" s="210"/>
    </row>
    <row r="147" spans="1:61" x14ac:dyDescent="0.25">
      <c r="A147" s="171" t="s">
        <v>91</v>
      </c>
      <c r="B147" s="164"/>
      <c r="C147" s="299" t="s">
        <v>628</v>
      </c>
      <c r="D147" s="166"/>
      <c r="E147" s="168"/>
      <c r="F147" s="505"/>
      <c r="G147" s="168"/>
      <c r="AO147" s="260"/>
      <c r="AP147" s="260"/>
      <c r="AQ147" s="260"/>
      <c r="AR147" s="260"/>
      <c r="AS147" s="260"/>
      <c r="AT147" s="260"/>
      <c r="AU147" s="260"/>
      <c r="AV147" s="260"/>
      <c r="AW147" s="260"/>
      <c r="AX147" s="260"/>
      <c r="AY147" s="260"/>
      <c r="AZ147" s="260"/>
      <c r="BA147" s="260"/>
      <c r="BB147" s="260"/>
      <c r="BC147" s="260"/>
      <c r="BD147" s="260"/>
      <c r="BE147" s="260"/>
      <c r="BF147" s="260"/>
      <c r="BG147" s="210"/>
      <c r="BH147" s="210"/>
      <c r="BI147" s="210"/>
    </row>
    <row r="148" spans="1:61" x14ac:dyDescent="0.25">
      <c r="A148" s="171" t="s">
        <v>91</v>
      </c>
      <c r="B148" s="164"/>
      <c r="C148" s="299" t="s">
        <v>628</v>
      </c>
      <c r="D148" s="166"/>
      <c r="E148" s="168"/>
      <c r="F148" s="505"/>
      <c r="G148" s="168"/>
      <c r="AO148" s="260"/>
      <c r="AP148" s="260"/>
      <c r="AQ148" s="260"/>
      <c r="AR148" s="260"/>
      <c r="AS148" s="260"/>
      <c r="AT148" s="260"/>
      <c r="AU148" s="260"/>
      <c r="AV148" s="260"/>
      <c r="AW148" s="260"/>
      <c r="AX148" s="260"/>
      <c r="AY148" s="260"/>
      <c r="AZ148" s="260"/>
      <c r="BA148" s="260"/>
      <c r="BB148" s="260"/>
      <c r="BC148" s="260"/>
      <c r="BD148" s="260"/>
      <c r="BE148" s="260"/>
      <c r="BF148" s="260"/>
      <c r="BG148" s="210"/>
      <c r="BH148" s="210"/>
      <c r="BI148" s="210"/>
    </row>
    <row r="149" spans="1:61" x14ac:dyDescent="0.25">
      <c r="A149" s="171" t="s">
        <v>91</v>
      </c>
      <c r="B149" s="164"/>
      <c r="C149" s="299" t="s">
        <v>628</v>
      </c>
      <c r="D149" s="166"/>
      <c r="E149" s="168"/>
      <c r="F149" s="505"/>
      <c r="G149" s="168"/>
      <c r="AO149" s="260"/>
      <c r="AP149" s="260"/>
      <c r="AQ149" s="260"/>
      <c r="AR149" s="260"/>
      <c r="AS149" s="260"/>
      <c r="AT149" s="260"/>
      <c r="AU149" s="260"/>
      <c r="AV149" s="260"/>
      <c r="AW149" s="260"/>
      <c r="AX149" s="260"/>
      <c r="AY149" s="260"/>
      <c r="AZ149" s="260"/>
      <c r="BA149" s="260"/>
      <c r="BB149" s="260"/>
      <c r="BC149" s="260"/>
      <c r="BD149" s="260"/>
      <c r="BE149" s="260"/>
      <c r="BF149" s="260"/>
      <c r="BG149" s="210"/>
      <c r="BH149" s="210"/>
      <c r="BI149" s="210"/>
    </row>
    <row r="150" spans="1:61" x14ac:dyDescent="0.25">
      <c r="A150" s="171" t="s">
        <v>91</v>
      </c>
      <c r="B150" s="164"/>
      <c r="C150" s="299" t="s">
        <v>628</v>
      </c>
      <c r="D150" s="166"/>
      <c r="E150" s="168"/>
      <c r="F150" s="505"/>
      <c r="G150" s="168"/>
      <c r="AO150" s="260"/>
      <c r="AP150" s="260"/>
      <c r="AQ150" s="260"/>
      <c r="AR150" s="260"/>
      <c r="AS150" s="260"/>
      <c r="AT150" s="260"/>
      <c r="AU150" s="260"/>
      <c r="AV150" s="260"/>
      <c r="AW150" s="260"/>
      <c r="AX150" s="260"/>
      <c r="AY150" s="260"/>
      <c r="AZ150" s="260"/>
      <c r="BA150" s="260"/>
      <c r="BB150" s="260"/>
      <c r="BC150" s="260"/>
      <c r="BD150" s="260"/>
      <c r="BE150" s="260"/>
      <c r="BF150" s="260"/>
      <c r="BG150" s="210"/>
      <c r="BH150" s="210"/>
      <c r="BI150" s="210"/>
    </row>
    <row r="151" spans="1:61" x14ac:dyDescent="0.25">
      <c r="A151" s="171" t="s">
        <v>91</v>
      </c>
      <c r="B151" s="164"/>
      <c r="C151" s="299" t="s">
        <v>628</v>
      </c>
      <c r="D151" s="166"/>
      <c r="E151" s="168"/>
      <c r="F151" s="505"/>
      <c r="G151" s="168"/>
      <c r="AO151" s="260"/>
      <c r="AP151" s="260"/>
      <c r="AQ151" s="260"/>
      <c r="AR151" s="260"/>
      <c r="AS151" s="260"/>
      <c r="AT151" s="260"/>
      <c r="AU151" s="260"/>
      <c r="AV151" s="260"/>
      <c r="AW151" s="260"/>
      <c r="AX151" s="260"/>
      <c r="AY151" s="260"/>
      <c r="AZ151" s="260"/>
      <c r="BA151" s="260"/>
      <c r="BB151" s="260"/>
      <c r="BC151" s="260"/>
      <c r="BD151" s="260"/>
      <c r="BE151" s="260"/>
      <c r="BF151" s="260"/>
      <c r="BG151" s="210"/>
      <c r="BH151" s="210"/>
      <c r="BI151" s="210"/>
    </row>
    <row r="152" spans="1:61" x14ac:dyDescent="0.25">
      <c r="A152" s="171" t="s">
        <v>91</v>
      </c>
      <c r="B152" s="164"/>
      <c r="C152" s="299" t="s">
        <v>628</v>
      </c>
      <c r="D152" s="166"/>
      <c r="E152" s="168"/>
      <c r="F152" s="505"/>
      <c r="G152" s="168"/>
      <c r="AO152" s="260"/>
      <c r="AP152" s="260"/>
      <c r="AQ152" s="260"/>
      <c r="AR152" s="260"/>
      <c r="AS152" s="260"/>
      <c r="AT152" s="260"/>
      <c r="AU152" s="260"/>
      <c r="AV152" s="260"/>
      <c r="AW152" s="260"/>
      <c r="AX152" s="260"/>
      <c r="AY152" s="260"/>
      <c r="AZ152" s="260"/>
      <c r="BA152" s="260"/>
      <c r="BB152" s="260"/>
      <c r="BC152" s="260"/>
      <c r="BD152" s="260"/>
      <c r="BE152" s="260"/>
      <c r="BF152" s="260"/>
      <c r="BG152" s="210"/>
      <c r="BH152" s="210"/>
      <c r="BI152" s="210"/>
    </row>
    <row r="153" spans="1:61" x14ac:dyDescent="0.25">
      <c r="A153" s="171" t="s">
        <v>91</v>
      </c>
      <c r="B153" s="164"/>
      <c r="C153" s="299" t="s">
        <v>628</v>
      </c>
      <c r="D153" s="166"/>
      <c r="E153" s="168"/>
      <c r="F153" s="505"/>
      <c r="G153" s="168"/>
      <c r="AO153" s="260"/>
      <c r="AP153" s="260"/>
      <c r="AQ153" s="260"/>
      <c r="AR153" s="260"/>
      <c r="AS153" s="260"/>
      <c r="AT153" s="260"/>
      <c r="AU153" s="260"/>
      <c r="AV153" s="260"/>
      <c r="AW153" s="260"/>
      <c r="AX153" s="260"/>
      <c r="AY153" s="260"/>
      <c r="AZ153" s="260"/>
      <c r="BA153" s="260"/>
      <c r="BB153" s="260"/>
      <c r="BC153" s="260"/>
      <c r="BD153" s="260"/>
      <c r="BE153" s="260"/>
      <c r="BF153" s="260"/>
      <c r="BG153" s="210"/>
      <c r="BH153" s="210"/>
      <c r="BI153" s="210"/>
    </row>
    <row r="154" spans="1:61" x14ac:dyDescent="0.25">
      <c r="A154" s="171" t="s">
        <v>91</v>
      </c>
      <c r="B154" s="164"/>
      <c r="C154" s="299" t="s">
        <v>628</v>
      </c>
      <c r="D154" s="166"/>
      <c r="E154" s="168"/>
      <c r="F154" s="505"/>
      <c r="G154" s="168"/>
      <c r="AO154" s="260"/>
      <c r="AP154" s="260"/>
      <c r="AQ154" s="260"/>
      <c r="AR154" s="260"/>
      <c r="AS154" s="260"/>
      <c r="AT154" s="260"/>
      <c r="AU154" s="260"/>
      <c r="AV154" s="260"/>
      <c r="AW154" s="260"/>
      <c r="AX154" s="260"/>
      <c r="AY154" s="260"/>
      <c r="AZ154" s="260"/>
      <c r="BA154" s="260"/>
      <c r="BB154" s="260"/>
      <c r="BC154" s="260"/>
      <c r="BD154" s="260"/>
      <c r="BE154" s="260"/>
      <c r="BF154" s="260"/>
      <c r="BG154" s="210"/>
      <c r="BH154" s="210"/>
      <c r="BI154" s="210"/>
    </row>
    <row r="155" spans="1:61" x14ac:dyDescent="0.25">
      <c r="A155" s="171" t="s">
        <v>91</v>
      </c>
      <c r="B155" s="164"/>
      <c r="C155" s="299" t="s">
        <v>628</v>
      </c>
      <c r="D155" s="166"/>
      <c r="E155" s="168"/>
      <c r="F155" s="505"/>
      <c r="G155" s="168"/>
      <c r="AO155" s="260"/>
      <c r="AP155" s="260"/>
      <c r="AQ155" s="260"/>
      <c r="AR155" s="260"/>
      <c r="AS155" s="260"/>
      <c r="AT155" s="260"/>
      <c r="AU155" s="260"/>
      <c r="AV155" s="260"/>
      <c r="AW155" s="260"/>
      <c r="AX155" s="260"/>
      <c r="AY155" s="260"/>
      <c r="AZ155" s="260"/>
      <c r="BA155" s="260"/>
      <c r="BB155" s="260"/>
      <c r="BC155" s="260"/>
      <c r="BD155" s="260"/>
      <c r="BE155" s="260"/>
      <c r="BF155" s="260"/>
      <c r="BG155" s="210"/>
      <c r="BH155" s="210"/>
      <c r="BI155" s="210"/>
    </row>
    <row r="156" spans="1:61" x14ac:dyDescent="0.25">
      <c r="A156" s="171" t="s">
        <v>91</v>
      </c>
      <c r="B156" s="164"/>
      <c r="C156" s="299" t="s">
        <v>628</v>
      </c>
      <c r="D156" s="166"/>
      <c r="E156" s="168"/>
      <c r="F156" s="505"/>
      <c r="G156" s="168"/>
      <c r="AO156" s="260"/>
      <c r="AP156" s="260"/>
      <c r="AQ156" s="260"/>
      <c r="AR156" s="260"/>
      <c r="AS156" s="260"/>
      <c r="AT156" s="260"/>
      <c r="AU156" s="260"/>
      <c r="AV156" s="260"/>
      <c r="AW156" s="260"/>
      <c r="AX156" s="260"/>
      <c r="AY156" s="260"/>
      <c r="AZ156" s="260"/>
      <c r="BA156" s="260"/>
      <c r="BB156" s="260"/>
      <c r="BC156" s="260"/>
      <c r="BD156" s="260"/>
      <c r="BE156" s="260"/>
      <c r="BF156" s="260"/>
      <c r="BG156" s="210"/>
      <c r="BH156" s="210"/>
      <c r="BI156" s="210"/>
    </row>
    <row r="157" spans="1:61" x14ac:dyDescent="0.25">
      <c r="A157" s="171" t="s">
        <v>91</v>
      </c>
      <c r="B157" s="164"/>
      <c r="C157" s="299" t="s">
        <v>628</v>
      </c>
      <c r="D157" s="166"/>
      <c r="E157" s="168"/>
      <c r="F157" s="505"/>
      <c r="G157" s="168"/>
      <c r="AO157" s="260"/>
      <c r="AP157" s="260"/>
      <c r="AQ157" s="260"/>
      <c r="AR157" s="260"/>
      <c r="AS157" s="260"/>
      <c r="AT157" s="260"/>
      <c r="AU157" s="260"/>
      <c r="AV157" s="260"/>
      <c r="AW157" s="260"/>
      <c r="AX157" s="260"/>
      <c r="AY157" s="260"/>
      <c r="AZ157" s="260"/>
      <c r="BA157" s="260"/>
      <c r="BB157" s="260"/>
      <c r="BC157" s="260"/>
      <c r="BD157" s="260"/>
      <c r="BE157" s="260"/>
      <c r="BF157" s="260"/>
      <c r="BG157" s="210"/>
      <c r="BH157" s="210"/>
      <c r="BI157" s="210"/>
    </row>
    <row r="158" spans="1:61" x14ac:dyDescent="0.25">
      <c r="A158" s="171" t="s">
        <v>91</v>
      </c>
      <c r="B158" s="164"/>
      <c r="C158" s="299" t="s">
        <v>628</v>
      </c>
      <c r="D158" s="166"/>
      <c r="E158" s="168"/>
      <c r="F158" s="505"/>
      <c r="G158" s="168"/>
      <c r="AO158" s="260"/>
      <c r="AP158" s="260"/>
      <c r="AQ158" s="260"/>
      <c r="AR158" s="260"/>
      <c r="AS158" s="260"/>
      <c r="AT158" s="260"/>
      <c r="AU158" s="260"/>
      <c r="AV158" s="260"/>
      <c r="AW158" s="260"/>
      <c r="AX158" s="260"/>
      <c r="AY158" s="260"/>
      <c r="AZ158" s="260"/>
      <c r="BA158" s="260"/>
      <c r="BB158" s="260"/>
      <c r="BC158" s="260"/>
      <c r="BD158" s="260"/>
      <c r="BE158" s="260"/>
      <c r="BF158" s="260"/>
      <c r="BG158" s="210"/>
      <c r="BH158" s="210"/>
      <c r="BI158" s="210"/>
    </row>
    <row r="159" spans="1:61" x14ac:dyDescent="0.25">
      <c r="A159" s="171" t="s">
        <v>91</v>
      </c>
      <c r="B159" s="164"/>
      <c r="C159" s="299" t="s">
        <v>628</v>
      </c>
      <c r="D159" s="166"/>
      <c r="E159" s="168"/>
      <c r="F159" s="505"/>
      <c r="G159" s="168"/>
      <c r="AO159" s="260"/>
      <c r="AP159" s="260"/>
      <c r="AQ159" s="260"/>
      <c r="AR159" s="260"/>
      <c r="AS159" s="260"/>
      <c r="AT159" s="260"/>
      <c r="AU159" s="260"/>
      <c r="AV159" s="260"/>
      <c r="AW159" s="260"/>
      <c r="AX159" s="260"/>
      <c r="AY159" s="260"/>
      <c r="AZ159" s="260"/>
      <c r="BA159" s="260"/>
      <c r="BB159" s="260"/>
      <c r="BC159" s="260"/>
      <c r="BD159" s="260"/>
      <c r="BE159" s="260"/>
      <c r="BF159" s="260"/>
      <c r="BG159" s="210"/>
      <c r="BH159" s="210"/>
      <c r="BI159" s="210"/>
    </row>
    <row r="160" spans="1:61" x14ac:dyDescent="0.25">
      <c r="A160" s="171" t="s">
        <v>91</v>
      </c>
      <c r="B160" s="164"/>
      <c r="C160" s="299" t="s">
        <v>628</v>
      </c>
      <c r="D160" s="166"/>
      <c r="E160" s="168"/>
      <c r="F160" s="505"/>
      <c r="G160" s="168"/>
      <c r="AO160" s="260"/>
      <c r="AP160" s="260"/>
      <c r="AQ160" s="260"/>
      <c r="AR160" s="260"/>
      <c r="AS160" s="260"/>
      <c r="AT160" s="260"/>
      <c r="AU160" s="260"/>
      <c r="AV160" s="260"/>
      <c r="AW160" s="260"/>
      <c r="AX160" s="260"/>
      <c r="AY160" s="260"/>
      <c r="AZ160" s="260"/>
      <c r="BA160" s="260"/>
      <c r="BB160" s="260"/>
      <c r="BC160" s="260"/>
      <c r="BD160" s="260"/>
      <c r="BE160" s="260"/>
      <c r="BF160" s="260"/>
      <c r="BG160" s="210"/>
      <c r="BH160" s="210"/>
      <c r="BI160" s="210"/>
    </row>
    <row r="161" spans="1:61" x14ac:dyDescent="0.25">
      <c r="A161" s="171" t="s">
        <v>91</v>
      </c>
      <c r="B161" s="164"/>
      <c r="C161" s="299" t="s">
        <v>628</v>
      </c>
      <c r="D161" s="166"/>
      <c r="E161" s="168"/>
      <c r="F161" s="505"/>
      <c r="G161" s="168"/>
      <c r="AO161" s="260"/>
      <c r="AP161" s="260"/>
      <c r="AQ161" s="260"/>
      <c r="AR161" s="260"/>
      <c r="AS161" s="260"/>
      <c r="AT161" s="260"/>
      <c r="AU161" s="260"/>
      <c r="AV161" s="260"/>
      <c r="AW161" s="260"/>
      <c r="AX161" s="260"/>
      <c r="AY161" s="260"/>
      <c r="AZ161" s="260"/>
      <c r="BA161" s="260"/>
      <c r="BB161" s="260"/>
      <c r="BC161" s="260"/>
      <c r="BD161" s="260"/>
      <c r="BE161" s="260"/>
      <c r="BF161" s="260"/>
      <c r="BG161" s="210"/>
      <c r="BH161" s="210"/>
      <c r="BI161" s="210"/>
    </row>
    <row r="162" spans="1:61" x14ac:dyDescent="0.25">
      <c r="A162" s="171" t="s">
        <v>91</v>
      </c>
      <c r="B162" s="164"/>
      <c r="C162" s="299" t="s">
        <v>628</v>
      </c>
      <c r="D162" s="166"/>
      <c r="E162" s="168"/>
      <c r="F162" s="505"/>
      <c r="G162" s="168"/>
      <c r="AO162" s="260"/>
      <c r="AP162" s="260"/>
      <c r="AQ162" s="260"/>
      <c r="AR162" s="260"/>
      <c r="AS162" s="260"/>
      <c r="AT162" s="260"/>
      <c r="AU162" s="260"/>
      <c r="AV162" s="260"/>
      <c r="AW162" s="260"/>
      <c r="AX162" s="260"/>
      <c r="AY162" s="260"/>
      <c r="AZ162" s="260"/>
      <c r="BA162" s="260"/>
      <c r="BB162" s="260"/>
      <c r="BC162" s="260"/>
      <c r="BD162" s="260"/>
      <c r="BE162" s="260"/>
      <c r="BF162" s="260"/>
      <c r="BG162" s="210"/>
      <c r="BH162" s="210"/>
      <c r="BI162" s="210"/>
    </row>
    <row r="163" spans="1:61" x14ac:dyDescent="0.25">
      <c r="A163" s="171" t="s">
        <v>91</v>
      </c>
      <c r="B163" s="164"/>
      <c r="C163" s="299" t="s">
        <v>628</v>
      </c>
      <c r="D163" s="166"/>
      <c r="E163" s="168"/>
      <c r="F163" s="505"/>
      <c r="G163" s="168"/>
      <c r="AO163" s="260"/>
      <c r="AP163" s="260"/>
      <c r="AQ163" s="260"/>
      <c r="AR163" s="260"/>
      <c r="AS163" s="260"/>
      <c r="AT163" s="260"/>
      <c r="AU163" s="260"/>
      <c r="AV163" s="260"/>
      <c r="AW163" s="260"/>
      <c r="AX163" s="260"/>
      <c r="AY163" s="260"/>
      <c r="AZ163" s="260"/>
      <c r="BA163" s="260"/>
      <c r="BB163" s="260"/>
      <c r="BC163" s="260"/>
      <c r="BD163" s="260"/>
      <c r="BE163" s="260"/>
      <c r="BF163" s="260"/>
      <c r="BG163" s="210"/>
      <c r="BH163" s="210"/>
      <c r="BI163" s="210"/>
    </row>
    <row r="164" spans="1:61" x14ac:dyDescent="0.25">
      <c r="A164" s="171" t="s">
        <v>91</v>
      </c>
      <c r="B164" s="164"/>
      <c r="C164" s="299" t="s">
        <v>628</v>
      </c>
      <c r="D164" s="166"/>
      <c r="E164" s="168"/>
      <c r="F164" s="505"/>
      <c r="G164" s="168"/>
      <c r="AO164" s="260"/>
      <c r="AP164" s="260"/>
      <c r="AQ164" s="260"/>
      <c r="AR164" s="260"/>
      <c r="AS164" s="260"/>
      <c r="AT164" s="260"/>
      <c r="AU164" s="260"/>
      <c r="AV164" s="260"/>
      <c r="AW164" s="260"/>
      <c r="AX164" s="260"/>
      <c r="AY164" s="260"/>
      <c r="AZ164" s="260"/>
      <c r="BA164" s="260"/>
      <c r="BB164" s="260"/>
      <c r="BC164" s="260"/>
      <c r="BD164" s="260"/>
      <c r="BE164" s="260"/>
      <c r="BF164" s="260"/>
      <c r="BG164" s="210"/>
      <c r="BH164" s="210"/>
      <c r="BI164" s="210"/>
    </row>
    <row r="165" spans="1:61" x14ac:dyDescent="0.25">
      <c r="A165" s="171" t="s">
        <v>91</v>
      </c>
      <c r="B165" s="164"/>
      <c r="C165" s="299" t="s">
        <v>628</v>
      </c>
      <c r="D165" s="166"/>
      <c r="E165" s="168"/>
      <c r="F165" s="505"/>
      <c r="G165" s="168"/>
      <c r="AO165" s="260"/>
      <c r="AP165" s="260"/>
      <c r="AQ165" s="260"/>
      <c r="AR165" s="260"/>
      <c r="AS165" s="260"/>
      <c r="AT165" s="260"/>
      <c r="AU165" s="260"/>
      <c r="AV165" s="260"/>
      <c r="AW165" s="260"/>
      <c r="AX165" s="260"/>
      <c r="AY165" s="260"/>
      <c r="AZ165" s="260"/>
      <c r="BA165" s="260"/>
      <c r="BB165" s="260"/>
      <c r="BC165" s="260"/>
      <c r="BD165" s="260"/>
      <c r="BE165" s="260"/>
      <c r="BF165" s="260"/>
      <c r="BG165" s="210"/>
      <c r="BH165" s="210"/>
      <c r="BI165" s="210"/>
    </row>
    <row r="166" spans="1:61" x14ac:dyDescent="0.25">
      <c r="A166" s="171" t="s">
        <v>91</v>
      </c>
      <c r="B166" s="164"/>
      <c r="C166" s="299" t="s">
        <v>628</v>
      </c>
      <c r="D166" s="166"/>
      <c r="E166" s="168"/>
      <c r="F166" s="505"/>
      <c r="G166" s="168"/>
      <c r="AO166" s="260"/>
      <c r="AP166" s="260"/>
      <c r="AQ166" s="260"/>
      <c r="AR166" s="260"/>
      <c r="AS166" s="260"/>
      <c r="AT166" s="260"/>
      <c r="AU166" s="260"/>
      <c r="AV166" s="260"/>
      <c r="AW166" s="260"/>
      <c r="AX166" s="260"/>
      <c r="AY166" s="260"/>
      <c r="AZ166" s="260"/>
      <c r="BA166" s="260"/>
      <c r="BB166" s="260"/>
      <c r="BC166" s="260"/>
      <c r="BD166" s="260"/>
      <c r="BE166" s="260"/>
      <c r="BF166" s="260"/>
      <c r="BG166" s="210"/>
      <c r="BH166" s="210"/>
      <c r="BI166" s="210"/>
    </row>
    <row r="167" spans="1:61" x14ac:dyDescent="0.25">
      <c r="A167" s="171" t="s">
        <v>91</v>
      </c>
      <c r="B167" s="164"/>
      <c r="C167" s="299" t="s">
        <v>628</v>
      </c>
      <c r="D167" s="166"/>
      <c r="E167" s="168"/>
      <c r="F167" s="505"/>
      <c r="G167" s="168"/>
      <c r="AO167" s="260"/>
      <c r="AP167" s="260"/>
      <c r="AQ167" s="260"/>
      <c r="AR167" s="260"/>
      <c r="AS167" s="260"/>
      <c r="AT167" s="260"/>
      <c r="AU167" s="260"/>
      <c r="AV167" s="260"/>
      <c r="AW167" s="260"/>
      <c r="AX167" s="260"/>
      <c r="AY167" s="260"/>
      <c r="AZ167" s="260"/>
      <c r="BA167" s="260"/>
      <c r="BB167" s="260"/>
      <c r="BC167" s="260"/>
      <c r="BD167" s="260"/>
      <c r="BE167" s="260"/>
      <c r="BF167" s="260"/>
      <c r="BG167" s="210"/>
      <c r="BH167" s="210"/>
      <c r="BI167" s="210"/>
    </row>
    <row r="168" spans="1:61" x14ac:dyDescent="0.25">
      <c r="A168" s="171" t="s">
        <v>91</v>
      </c>
      <c r="B168" s="164"/>
      <c r="C168" s="299" t="s">
        <v>628</v>
      </c>
      <c r="D168" s="166"/>
      <c r="E168" s="168"/>
      <c r="F168" s="505"/>
      <c r="G168" s="168"/>
      <c r="AO168" s="260"/>
      <c r="AP168" s="260"/>
      <c r="AQ168" s="260"/>
      <c r="AR168" s="260"/>
      <c r="AS168" s="260"/>
      <c r="AT168" s="260"/>
      <c r="AU168" s="260"/>
      <c r="AV168" s="260"/>
      <c r="AW168" s="260"/>
      <c r="AX168" s="260"/>
      <c r="AY168" s="260"/>
      <c r="AZ168" s="260"/>
      <c r="BA168" s="260"/>
      <c r="BB168" s="260"/>
      <c r="BC168" s="260"/>
      <c r="BD168" s="260"/>
      <c r="BE168" s="260"/>
      <c r="BF168" s="260"/>
      <c r="BG168" s="210"/>
      <c r="BH168" s="210"/>
      <c r="BI168" s="210"/>
    </row>
    <row r="169" spans="1:61" x14ac:dyDescent="0.25">
      <c r="A169" s="171" t="s">
        <v>91</v>
      </c>
      <c r="B169" s="164"/>
      <c r="C169" s="299" t="s">
        <v>628</v>
      </c>
      <c r="D169" s="166"/>
      <c r="E169" s="168"/>
      <c r="F169" s="505"/>
      <c r="G169" s="168"/>
      <c r="AO169" s="260"/>
      <c r="AP169" s="260"/>
      <c r="AQ169" s="260"/>
      <c r="AR169" s="260"/>
      <c r="AS169" s="260"/>
      <c r="AT169" s="260"/>
      <c r="AU169" s="260"/>
      <c r="AV169" s="260"/>
      <c r="AW169" s="260"/>
      <c r="AX169" s="260"/>
      <c r="AY169" s="260"/>
      <c r="AZ169" s="260"/>
      <c r="BA169" s="260"/>
      <c r="BB169" s="260"/>
      <c r="BC169" s="260"/>
      <c r="BD169" s="260"/>
      <c r="BE169" s="260"/>
      <c r="BF169" s="260"/>
      <c r="BG169" s="210"/>
      <c r="BH169" s="210"/>
      <c r="BI169" s="210"/>
    </row>
    <row r="170" spans="1:61" x14ac:dyDescent="0.25">
      <c r="A170" s="171" t="s">
        <v>91</v>
      </c>
      <c r="B170" s="164"/>
      <c r="C170" s="299" t="s">
        <v>628</v>
      </c>
      <c r="D170" s="166"/>
      <c r="E170" s="168"/>
      <c r="F170" s="505"/>
      <c r="G170" s="168"/>
      <c r="AO170" s="260"/>
      <c r="AP170" s="260"/>
      <c r="AQ170" s="260"/>
      <c r="AR170" s="260"/>
      <c r="AS170" s="260"/>
      <c r="AT170" s="260"/>
      <c r="AU170" s="260"/>
      <c r="AV170" s="260"/>
      <c r="AW170" s="260"/>
      <c r="AX170" s="260"/>
      <c r="AY170" s="260"/>
      <c r="AZ170" s="260"/>
      <c r="BA170" s="260"/>
      <c r="BB170" s="260"/>
      <c r="BC170" s="260"/>
      <c r="BD170" s="260"/>
      <c r="BE170" s="260"/>
      <c r="BF170" s="260"/>
      <c r="BG170" s="210"/>
      <c r="BH170" s="210"/>
      <c r="BI170" s="210"/>
    </row>
    <row r="171" spans="1:61" x14ac:dyDescent="0.25">
      <c r="A171" s="171" t="s">
        <v>91</v>
      </c>
      <c r="B171" s="164"/>
      <c r="C171" s="299" t="s">
        <v>628</v>
      </c>
      <c r="D171" s="166"/>
      <c r="E171" s="168"/>
      <c r="F171" s="505"/>
      <c r="G171" s="168"/>
      <c r="AO171" s="260"/>
      <c r="AP171" s="260"/>
      <c r="AQ171" s="260"/>
      <c r="AR171" s="260"/>
      <c r="AS171" s="260"/>
      <c r="AT171" s="260"/>
      <c r="AU171" s="260"/>
      <c r="AV171" s="260"/>
      <c r="AW171" s="260"/>
      <c r="AX171" s="260"/>
      <c r="AY171" s="260"/>
      <c r="AZ171" s="260"/>
      <c r="BA171" s="260"/>
      <c r="BB171" s="260"/>
      <c r="BC171" s="260"/>
      <c r="BD171" s="260"/>
      <c r="BE171" s="260"/>
      <c r="BF171" s="260"/>
      <c r="BG171" s="210"/>
      <c r="BH171" s="210"/>
      <c r="BI171" s="210"/>
    </row>
    <row r="172" spans="1:61" x14ac:dyDescent="0.25">
      <c r="A172" s="171" t="s">
        <v>91</v>
      </c>
      <c r="B172" s="164"/>
      <c r="C172" s="299" t="s">
        <v>628</v>
      </c>
      <c r="D172" s="166"/>
      <c r="E172" s="168"/>
      <c r="F172" s="505"/>
      <c r="G172" s="168"/>
      <c r="AO172" s="260"/>
      <c r="AP172" s="260"/>
      <c r="AQ172" s="260"/>
      <c r="AR172" s="260"/>
      <c r="AS172" s="260"/>
      <c r="AT172" s="260"/>
      <c r="AU172" s="260"/>
      <c r="AV172" s="260"/>
      <c r="AW172" s="260"/>
      <c r="AX172" s="260"/>
      <c r="AY172" s="260"/>
      <c r="AZ172" s="260"/>
      <c r="BA172" s="260"/>
      <c r="BB172" s="260"/>
      <c r="BC172" s="260"/>
      <c r="BD172" s="260"/>
      <c r="BE172" s="260"/>
      <c r="BF172" s="260"/>
      <c r="BG172" s="210"/>
      <c r="BH172" s="210"/>
      <c r="BI172" s="210"/>
    </row>
    <row r="173" spans="1:61" x14ac:dyDescent="0.25">
      <c r="A173" s="171" t="s">
        <v>91</v>
      </c>
      <c r="B173" s="164"/>
      <c r="C173" s="299" t="s">
        <v>628</v>
      </c>
      <c r="D173" s="166"/>
      <c r="E173" s="168"/>
      <c r="F173" s="505"/>
      <c r="G173" s="168"/>
      <c r="AO173" s="260"/>
      <c r="AP173" s="260"/>
      <c r="AQ173" s="260"/>
      <c r="AR173" s="260"/>
      <c r="AS173" s="260"/>
      <c r="AT173" s="260"/>
      <c r="AU173" s="260"/>
      <c r="AV173" s="260"/>
      <c r="AW173" s="260"/>
      <c r="AX173" s="260"/>
      <c r="AY173" s="260"/>
      <c r="AZ173" s="260"/>
      <c r="BA173" s="260"/>
      <c r="BB173" s="260"/>
      <c r="BC173" s="260"/>
      <c r="BD173" s="260"/>
      <c r="BE173" s="260"/>
      <c r="BF173" s="260"/>
      <c r="BG173" s="210"/>
      <c r="BH173" s="210"/>
      <c r="BI173" s="210"/>
    </row>
    <row r="174" spans="1:61" x14ac:dyDescent="0.25">
      <c r="A174" s="171" t="s">
        <v>91</v>
      </c>
      <c r="B174" s="164"/>
      <c r="C174" s="299" t="s">
        <v>628</v>
      </c>
      <c r="D174" s="166"/>
      <c r="E174" s="168"/>
      <c r="F174" s="505"/>
      <c r="G174" s="168"/>
      <c r="AO174" s="260"/>
      <c r="AP174" s="260"/>
      <c r="AQ174" s="260"/>
      <c r="AR174" s="260"/>
      <c r="AS174" s="260"/>
      <c r="AT174" s="260"/>
      <c r="AU174" s="260"/>
      <c r="AV174" s="260"/>
      <c r="AW174" s="260"/>
      <c r="AX174" s="260"/>
      <c r="AY174" s="260"/>
      <c r="AZ174" s="260"/>
      <c r="BA174" s="260"/>
      <c r="BB174" s="260"/>
      <c r="BC174" s="260"/>
      <c r="BD174" s="260"/>
      <c r="BE174" s="260"/>
      <c r="BF174" s="260"/>
      <c r="BG174" s="210"/>
      <c r="BH174" s="210"/>
      <c r="BI174" s="210"/>
    </row>
    <row r="175" spans="1:61" x14ac:dyDescent="0.25">
      <c r="A175" s="171" t="s">
        <v>91</v>
      </c>
      <c r="B175" s="164"/>
      <c r="C175" s="299" t="s">
        <v>628</v>
      </c>
      <c r="D175" s="166"/>
      <c r="E175" s="168"/>
      <c r="F175" s="505"/>
      <c r="G175" s="168"/>
      <c r="AO175" s="260"/>
      <c r="AP175" s="260"/>
      <c r="AQ175" s="260"/>
      <c r="AR175" s="260"/>
      <c r="AS175" s="260"/>
      <c r="AT175" s="260"/>
      <c r="AU175" s="260"/>
      <c r="AV175" s="260"/>
      <c r="AW175" s="260"/>
      <c r="AX175" s="260"/>
      <c r="AY175" s="260"/>
      <c r="AZ175" s="260"/>
      <c r="BA175" s="260"/>
      <c r="BB175" s="260"/>
      <c r="BC175" s="260"/>
      <c r="BD175" s="260"/>
      <c r="BE175" s="260"/>
      <c r="BF175" s="260"/>
      <c r="BG175" s="210"/>
      <c r="BH175" s="210"/>
      <c r="BI175" s="210"/>
    </row>
    <row r="176" spans="1:61" x14ac:dyDescent="0.25">
      <c r="A176" s="171" t="s">
        <v>91</v>
      </c>
      <c r="B176" s="164"/>
      <c r="C176" s="299" t="s">
        <v>628</v>
      </c>
      <c r="D176" s="166"/>
      <c r="E176" s="168"/>
      <c r="F176" s="505"/>
      <c r="G176" s="168"/>
      <c r="AO176" s="260"/>
      <c r="AP176" s="260"/>
      <c r="AQ176" s="260"/>
      <c r="AR176" s="260"/>
      <c r="AS176" s="260"/>
      <c r="AT176" s="260"/>
      <c r="AU176" s="260"/>
      <c r="AV176" s="260"/>
      <c r="AW176" s="260"/>
      <c r="AX176" s="260"/>
      <c r="AY176" s="260"/>
      <c r="AZ176" s="260"/>
      <c r="BA176" s="260"/>
      <c r="BB176" s="260"/>
      <c r="BC176" s="260"/>
      <c r="BD176" s="260"/>
      <c r="BE176" s="260"/>
      <c r="BF176" s="260"/>
      <c r="BG176" s="210"/>
      <c r="BH176" s="210"/>
      <c r="BI176" s="210"/>
    </row>
    <row r="177" spans="1:61" x14ac:dyDescent="0.25">
      <c r="A177" s="171" t="s">
        <v>91</v>
      </c>
      <c r="B177" s="164"/>
      <c r="C177" s="299" t="s">
        <v>628</v>
      </c>
      <c r="D177" s="166"/>
      <c r="E177" s="168"/>
      <c r="F177" s="505"/>
      <c r="G177" s="168"/>
      <c r="AO177" s="260"/>
      <c r="AP177" s="260"/>
      <c r="AQ177" s="260"/>
      <c r="AR177" s="260"/>
      <c r="AS177" s="260"/>
      <c r="AT177" s="260"/>
      <c r="AU177" s="260"/>
      <c r="AV177" s="260"/>
      <c r="AW177" s="260"/>
      <c r="AX177" s="260"/>
      <c r="AY177" s="260"/>
      <c r="AZ177" s="260"/>
      <c r="BA177" s="260"/>
      <c r="BB177" s="260"/>
      <c r="BC177" s="260"/>
      <c r="BD177" s="260"/>
      <c r="BE177" s="260"/>
      <c r="BF177" s="260"/>
      <c r="BG177" s="210"/>
      <c r="BH177" s="210"/>
      <c r="BI177" s="210"/>
    </row>
    <row r="178" spans="1:61" x14ac:dyDescent="0.25">
      <c r="A178" s="171" t="s">
        <v>91</v>
      </c>
      <c r="B178" s="164"/>
      <c r="C178" s="299" t="s">
        <v>628</v>
      </c>
      <c r="D178" s="166"/>
      <c r="E178" s="168"/>
      <c r="F178" s="505"/>
      <c r="G178" s="168"/>
      <c r="AO178" s="260"/>
      <c r="AP178" s="260"/>
      <c r="AQ178" s="260"/>
      <c r="AR178" s="260"/>
      <c r="AS178" s="260"/>
      <c r="AT178" s="260"/>
      <c r="AU178" s="260"/>
      <c r="AV178" s="260"/>
      <c r="AW178" s="260"/>
      <c r="AX178" s="260"/>
      <c r="AY178" s="260"/>
      <c r="AZ178" s="260"/>
      <c r="BA178" s="260"/>
      <c r="BB178" s="260"/>
      <c r="BC178" s="260"/>
      <c r="BD178" s="260"/>
      <c r="BE178" s="260"/>
      <c r="BF178" s="260"/>
      <c r="BG178" s="210"/>
      <c r="BH178" s="210"/>
      <c r="BI178" s="210"/>
    </row>
    <row r="179" spans="1:61" x14ac:dyDescent="0.25">
      <c r="A179" s="171" t="s">
        <v>91</v>
      </c>
      <c r="B179" s="164"/>
      <c r="C179" s="299" t="s">
        <v>628</v>
      </c>
      <c r="D179" s="166"/>
      <c r="E179" s="168"/>
      <c r="F179" s="505"/>
      <c r="G179" s="168"/>
      <c r="AO179" s="260"/>
      <c r="AP179" s="260"/>
      <c r="AQ179" s="260"/>
      <c r="AR179" s="260"/>
      <c r="AS179" s="260"/>
      <c r="AT179" s="260"/>
      <c r="AU179" s="260"/>
      <c r="AV179" s="260"/>
      <c r="AW179" s="260"/>
      <c r="AX179" s="260"/>
      <c r="AY179" s="260"/>
      <c r="AZ179" s="260"/>
      <c r="BA179" s="260"/>
      <c r="BB179" s="260"/>
      <c r="BC179" s="260"/>
      <c r="BD179" s="260"/>
      <c r="BE179" s="260"/>
      <c r="BF179" s="260"/>
      <c r="BG179" s="210"/>
      <c r="BH179" s="210"/>
      <c r="BI179" s="210"/>
    </row>
    <row r="180" spans="1:61" x14ac:dyDescent="0.25">
      <c r="A180" s="171" t="s">
        <v>91</v>
      </c>
      <c r="B180" s="164"/>
      <c r="C180" s="299" t="s">
        <v>628</v>
      </c>
      <c r="D180" s="166"/>
      <c r="E180" s="168"/>
      <c r="F180" s="505"/>
      <c r="G180" s="168"/>
      <c r="AO180" s="260"/>
      <c r="AP180" s="260"/>
      <c r="AQ180" s="260"/>
      <c r="AR180" s="260"/>
      <c r="AS180" s="260"/>
      <c r="AT180" s="260"/>
      <c r="AU180" s="260"/>
      <c r="AV180" s="260"/>
      <c r="AW180" s="260"/>
      <c r="AX180" s="260"/>
      <c r="AY180" s="260"/>
      <c r="AZ180" s="260"/>
      <c r="BA180" s="260"/>
      <c r="BB180" s="260"/>
      <c r="BC180" s="260"/>
      <c r="BD180" s="260"/>
      <c r="BE180" s="260"/>
      <c r="BF180" s="260"/>
      <c r="BG180" s="210"/>
      <c r="BH180" s="210"/>
      <c r="BI180" s="210"/>
    </row>
    <row r="181" spans="1:61" x14ac:dyDescent="0.25">
      <c r="A181" s="171" t="s">
        <v>91</v>
      </c>
      <c r="B181" s="164"/>
      <c r="C181" s="299" t="s">
        <v>628</v>
      </c>
      <c r="D181" s="166"/>
      <c r="E181" s="168"/>
      <c r="F181" s="505"/>
      <c r="G181" s="168"/>
      <c r="AO181" s="260"/>
      <c r="AP181" s="260"/>
      <c r="AQ181" s="260"/>
      <c r="AR181" s="260"/>
      <c r="AS181" s="260"/>
      <c r="AT181" s="260"/>
      <c r="AU181" s="260"/>
      <c r="AV181" s="260"/>
      <c r="AW181" s="260"/>
      <c r="AX181" s="260"/>
      <c r="AY181" s="260"/>
      <c r="AZ181" s="260"/>
      <c r="BA181" s="260"/>
      <c r="BB181" s="260"/>
      <c r="BC181" s="260"/>
      <c r="BD181" s="260"/>
      <c r="BE181" s="260"/>
      <c r="BF181" s="260"/>
      <c r="BG181" s="210"/>
      <c r="BH181" s="210"/>
      <c r="BI181" s="210"/>
    </row>
    <row r="182" spans="1:61" x14ac:dyDescent="0.25">
      <c r="A182" s="171" t="s">
        <v>91</v>
      </c>
      <c r="B182" s="164"/>
      <c r="C182" s="299" t="s">
        <v>628</v>
      </c>
      <c r="D182" s="166"/>
      <c r="E182" s="168"/>
      <c r="F182" s="505"/>
      <c r="G182" s="168"/>
      <c r="AO182" s="260"/>
      <c r="AP182" s="260"/>
      <c r="AQ182" s="260"/>
      <c r="AR182" s="260"/>
      <c r="AS182" s="260"/>
      <c r="AT182" s="260"/>
      <c r="AU182" s="260"/>
      <c r="AV182" s="260"/>
      <c r="AW182" s="260"/>
      <c r="AX182" s="260"/>
      <c r="AY182" s="260"/>
      <c r="AZ182" s="260"/>
      <c r="BA182" s="260"/>
      <c r="BB182" s="260"/>
      <c r="BC182" s="260"/>
      <c r="BD182" s="260"/>
      <c r="BE182" s="260"/>
      <c r="BF182" s="260"/>
      <c r="BG182" s="210"/>
      <c r="BH182" s="210"/>
      <c r="BI182" s="210"/>
    </row>
    <row r="183" spans="1:61" x14ac:dyDescent="0.25">
      <c r="A183" s="171" t="s">
        <v>91</v>
      </c>
      <c r="B183" s="164"/>
      <c r="C183" s="299" t="s">
        <v>628</v>
      </c>
      <c r="D183" s="166"/>
      <c r="E183" s="168"/>
      <c r="F183" s="505"/>
      <c r="G183" s="168"/>
      <c r="AO183" s="260"/>
      <c r="AP183" s="260"/>
      <c r="AQ183" s="260"/>
      <c r="AR183" s="260"/>
      <c r="AS183" s="260"/>
      <c r="AT183" s="260"/>
      <c r="AU183" s="260"/>
      <c r="AV183" s="260"/>
      <c r="AW183" s="260"/>
      <c r="AX183" s="260"/>
      <c r="AY183" s="260"/>
      <c r="AZ183" s="260"/>
      <c r="BA183" s="260"/>
      <c r="BB183" s="260"/>
      <c r="BC183" s="260"/>
      <c r="BD183" s="260"/>
      <c r="BE183" s="260"/>
      <c r="BF183" s="260"/>
      <c r="BG183" s="210"/>
      <c r="BH183" s="210"/>
      <c r="BI183" s="210"/>
    </row>
    <row r="184" spans="1:61" x14ac:dyDescent="0.25">
      <c r="A184" s="171" t="s">
        <v>91</v>
      </c>
      <c r="B184" s="164"/>
      <c r="C184" s="299" t="s">
        <v>628</v>
      </c>
      <c r="D184" s="166"/>
      <c r="E184" s="168"/>
      <c r="F184" s="505"/>
      <c r="G184" s="168"/>
      <c r="AO184" s="260"/>
      <c r="AP184" s="260"/>
      <c r="AQ184" s="260"/>
      <c r="AR184" s="260"/>
      <c r="AS184" s="260"/>
      <c r="AT184" s="260"/>
      <c r="AU184" s="260"/>
      <c r="AV184" s="260"/>
      <c r="AW184" s="260"/>
      <c r="AX184" s="260"/>
      <c r="AY184" s="260"/>
      <c r="AZ184" s="260"/>
      <c r="BA184" s="260"/>
      <c r="BB184" s="260"/>
      <c r="BC184" s="260"/>
      <c r="BD184" s="260"/>
      <c r="BE184" s="260"/>
      <c r="BF184" s="260"/>
      <c r="BG184" s="210"/>
      <c r="BH184" s="210"/>
      <c r="BI184" s="210"/>
    </row>
    <row r="185" spans="1:61" x14ac:dyDescent="0.25">
      <c r="A185" s="171" t="s">
        <v>91</v>
      </c>
      <c r="B185" s="164"/>
      <c r="C185" s="299" t="s">
        <v>628</v>
      </c>
      <c r="D185" s="166"/>
      <c r="E185" s="168"/>
      <c r="F185" s="505"/>
      <c r="G185" s="168"/>
      <c r="AO185" s="260"/>
      <c r="AP185" s="260"/>
      <c r="AQ185" s="260"/>
      <c r="AR185" s="260"/>
      <c r="AS185" s="260"/>
      <c r="AT185" s="260"/>
      <c r="AU185" s="260"/>
      <c r="AV185" s="260"/>
      <c r="AW185" s="260"/>
      <c r="AX185" s="260"/>
      <c r="AY185" s="260"/>
      <c r="AZ185" s="260"/>
      <c r="BA185" s="260"/>
      <c r="BB185" s="260"/>
      <c r="BC185" s="260"/>
      <c r="BD185" s="260"/>
      <c r="BE185" s="260"/>
      <c r="BF185" s="260"/>
      <c r="BG185" s="210"/>
      <c r="BH185" s="210"/>
      <c r="BI185" s="210"/>
    </row>
    <row r="186" spans="1:61" x14ac:dyDescent="0.25">
      <c r="A186" s="171" t="s">
        <v>91</v>
      </c>
      <c r="B186" s="164"/>
      <c r="C186" s="299" t="s">
        <v>628</v>
      </c>
      <c r="D186" s="166"/>
      <c r="E186" s="168"/>
      <c r="F186" s="505"/>
      <c r="G186" s="168"/>
      <c r="AO186" s="260"/>
      <c r="AP186" s="260"/>
      <c r="AQ186" s="260"/>
      <c r="AR186" s="260"/>
      <c r="AS186" s="260"/>
      <c r="AT186" s="260"/>
      <c r="AU186" s="260"/>
      <c r="AV186" s="260"/>
      <c r="AW186" s="260"/>
      <c r="AX186" s="260"/>
      <c r="AY186" s="260"/>
      <c r="AZ186" s="260"/>
      <c r="BA186" s="260"/>
      <c r="BB186" s="260"/>
      <c r="BC186" s="260"/>
      <c r="BD186" s="260"/>
      <c r="BE186" s="260"/>
      <c r="BF186" s="260"/>
      <c r="BG186" s="210"/>
      <c r="BH186" s="210"/>
      <c r="BI186" s="210"/>
    </row>
    <row r="187" spans="1:61" x14ac:dyDescent="0.25">
      <c r="A187" s="171" t="s">
        <v>91</v>
      </c>
      <c r="B187" s="164"/>
      <c r="C187" s="299" t="s">
        <v>628</v>
      </c>
      <c r="D187" s="166"/>
      <c r="E187" s="168"/>
      <c r="F187" s="505"/>
      <c r="G187" s="168"/>
      <c r="AO187" s="260"/>
      <c r="AP187" s="260"/>
      <c r="AQ187" s="260"/>
      <c r="AR187" s="260"/>
      <c r="AS187" s="260"/>
      <c r="AT187" s="260"/>
      <c r="AU187" s="260"/>
      <c r="AV187" s="260"/>
      <c r="AW187" s="260"/>
      <c r="AX187" s="260"/>
      <c r="AY187" s="260"/>
      <c r="AZ187" s="260"/>
      <c r="BA187" s="260"/>
      <c r="BB187" s="260"/>
      <c r="BC187" s="260"/>
      <c r="BD187" s="260"/>
      <c r="BE187" s="260"/>
      <c r="BF187" s="260"/>
      <c r="BG187" s="210"/>
      <c r="BH187" s="210"/>
      <c r="BI187" s="210"/>
    </row>
    <row r="188" spans="1:61" x14ac:dyDescent="0.25">
      <c r="A188" s="171" t="s">
        <v>91</v>
      </c>
      <c r="B188" s="164"/>
      <c r="C188" s="299" t="s">
        <v>628</v>
      </c>
      <c r="D188" s="166"/>
      <c r="E188" s="168"/>
      <c r="F188" s="505"/>
      <c r="G188" s="168"/>
      <c r="AO188" s="260"/>
      <c r="AP188" s="260"/>
      <c r="AQ188" s="260"/>
      <c r="AR188" s="260"/>
      <c r="AS188" s="260"/>
      <c r="AT188" s="260"/>
      <c r="AU188" s="260"/>
      <c r="AV188" s="260"/>
      <c r="AW188" s="260"/>
      <c r="AX188" s="260"/>
      <c r="AY188" s="260"/>
      <c r="AZ188" s="260"/>
      <c r="BA188" s="260"/>
      <c r="BB188" s="260"/>
      <c r="BC188" s="260"/>
      <c r="BD188" s="260"/>
      <c r="BE188" s="260"/>
      <c r="BF188" s="260"/>
      <c r="BG188" s="210"/>
      <c r="BH188" s="210"/>
      <c r="BI188" s="210"/>
    </row>
    <row r="189" spans="1:61" x14ac:dyDescent="0.25">
      <c r="A189" s="171" t="s">
        <v>91</v>
      </c>
      <c r="B189" s="164"/>
      <c r="C189" s="299" t="s">
        <v>628</v>
      </c>
      <c r="D189" s="166"/>
      <c r="E189" s="168"/>
      <c r="F189" s="505"/>
      <c r="G189" s="168"/>
      <c r="AO189" s="260"/>
      <c r="AP189" s="260"/>
      <c r="AQ189" s="260"/>
      <c r="AR189" s="260"/>
      <c r="AS189" s="260"/>
      <c r="AT189" s="260"/>
      <c r="AU189" s="260"/>
      <c r="AV189" s="260"/>
      <c r="AW189" s="260"/>
      <c r="AX189" s="260"/>
      <c r="AY189" s="260"/>
      <c r="AZ189" s="260"/>
      <c r="BA189" s="260"/>
      <c r="BB189" s="260"/>
      <c r="BC189" s="260"/>
      <c r="BD189" s="260"/>
      <c r="BE189" s="260"/>
      <c r="BF189" s="260"/>
      <c r="BG189" s="210"/>
      <c r="BH189" s="210"/>
      <c r="BI189" s="210"/>
    </row>
    <row r="190" spans="1:61" x14ac:dyDescent="0.25">
      <c r="A190" s="171" t="s">
        <v>91</v>
      </c>
      <c r="B190" s="164"/>
      <c r="C190" s="299" t="s">
        <v>628</v>
      </c>
      <c r="D190" s="166"/>
      <c r="E190" s="168"/>
      <c r="F190" s="505"/>
      <c r="G190" s="168"/>
      <c r="AO190" s="260"/>
      <c r="AP190" s="260"/>
      <c r="AQ190" s="260"/>
      <c r="AR190" s="260"/>
      <c r="AS190" s="260"/>
      <c r="AT190" s="260"/>
      <c r="AU190" s="260"/>
      <c r="AV190" s="260"/>
      <c r="AW190" s="260"/>
      <c r="AX190" s="260"/>
      <c r="AY190" s="260"/>
      <c r="AZ190" s="260"/>
      <c r="BA190" s="260"/>
      <c r="BB190" s="260"/>
      <c r="BC190" s="260"/>
      <c r="BD190" s="260"/>
      <c r="BE190" s="260"/>
      <c r="BF190" s="260"/>
      <c r="BG190" s="210"/>
      <c r="BH190" s="210"/>
      <c r="BI190" s="210"/>
    </row>
    <row r="191" spans="1:61" x14ac:dyDescent="0.25">
      <c r="A191" s="171" t="s">
        <v>91</v>
      </c>
      <c r="B191" s="164"/>
      <c r="C191" s="299" t="s">
        <v>628</v>
      </c>
      <c r="D191" s="166"/>
      <c r="E191" s="168"/>
      <c r="F191" s="505"/>
      <c r="G191" s="168"/>
      <c r="AO191" s="260"/>
      <c r="AP191" s="260"/>
      <c r="AQ191" s="260"/>
      <c r="AR191" s="260"/>
      <c r="AS191" s="260"/>
      <c r="AT191" s="260"/>
      <c r="AU191" s="260"/>
      <c r="AV191" s="260"/>
      <c r="AW191" s="260"/>
      <c r="AX191" s="260"/>
      <c r="AY191" s="260"/>
      <c r="AZ191" s="260"/>
      <c r="BA191" s="260"/>
      <c r="BB191" s="260"/>
      <c r="BC191" s="260"/>
      <c r="BD191" s="260"/>
      <c r="BE191" s="260"/>
      <c r="BF191" s="260"/>
      <c r="BG191" s="210"/>
      <c r="BH191" s="210"/>
      <c r="BI191" s="210"/>
    </row>
    <row r="192" spans="1:61" x14ac:dyDescent="0.25">
      <c r="A192" s="171" t="s">
        <v>91</v>
      </c>
      <c r="B192" s="164"/>
      <c r="C192" s="299" t="s">
        <v>628</v>
      </c>
      <c r="D192" s="166"/>
      <c r="E192" s="168"/>
      <c r="F192" s="505"/>
      <c r="G192" s="168"/>
      <c r="AO192" s="260"/>
      <c r="AP192" s="260"/>
      <c r="AQ192" s="260"/>
      <c r="AR192" s="260"/>
      <c r="AS192" s="260"/>
      <c r="AT192" s="260"/>
      <c r="AU192" s="260"/>
      <c r="AV192" s="260"/>
      <c r="AW192" s="260"/>
      <c r="AX192" s="260"/>
      <c r="AY192" s="260"/>
      <c r="AZ192" s="260"/>
      <c r="BA192" s="260"/>
      <c r="BB192" s="260"/>
      <c r="BC192" s="260"/>
      <c r="BD192" s="260"/>
      <c r="BE192" s="260"/>
      <c r="BF192" s="260"/>
      <c r="BG192" s="210"/>
      <c r="BH192" s="210"/>
      <c r="BI192" s="210"/>
    </row>
    <row r="193" spans="1:61" x14ac:dyDescent="0.25">
      <c r="A193" s="171" t="s">
        <v>91</v>
      </c>
      <c r="B193" s="164"/>
      <c r="C193" s="299" t="s">
        <v>628</v>
      </c>
      <c r="D193" s="166"/>
      <c r="E193" s="168"/>
      <c r="F193" s="505"/>
      <c r="G193" s="168"/>
      <c r="AO193" s="260"/>
      <c r="AP193" s="260"/>
      <c r="AQ193" s="260"/>
      <c r="AR193" s="260"/>
      <c r="AS193" s="260"/>
      <c r="AT193" s="260"/>
      <c r="AU193" s="260"/>
      <c r="AV193" s="260"/>
      <c r="AW193" s="260"/>
      <c r="AX193" s="260"/>
      <c r="AY193" s="260"/>
      <c r="AZ193" s="260"/>
      <c r="BA193" s="260"/>
      <c r="BB193" s="260"/>
      <c r="BC193" s="260"/>
      <c r="BD193" s="260"/>
      <c r="BE193" s="260"/>
      <c r="BF193" s="260"/>
      <c r="BG193" s="210"/>
      <c r="BH193" s="210"/>
      <c r="BI193" s="210"/>
    </row>
    <row r="194" spans="1:61" x14ac:dyDescent="0.25">
      <c r="A194" s="171" t="s">
        <v>91</v>
      </c>
      <c r="B194" s="164"/>
      <c r="C194" s="299" t="s">
        <v>628</v>
      </c>
      <c r="D194" s="166"/>
      <c r="E194" s="168"/>
      <c r="F194" s="505"/>
      <c r="G194" s="168"/>
      <c r="AO194" s="260"/>
      <c r="AP194" s="260"/>
      <c r="AQ194" s="260"/>
      <c r="AR194" s="260"/>
      <c r="AS194" s="260"/>
      <c r="AT194" s="260"/>
      <c r="AU194" s="260"/>
      <c r="AV194" s="260"/>
      <c r="AW194" s="260"/>
      <c r="AX194" s="260"/>
      <c r="AY194" s="260"/>
      <c r="AZ194" s="260"/>
      <c r="BA194" s="260"/>
      <c r="BB194" s="260"/>
      <c r="BC194" s="260"/>
      <c r="BD194" s="260"/>
      <c r="BE194" s="260"/>
      <c r="BF194" s="260"/>
      <c r="BG194" s="210"/>
      <c r="BH194" s="210"/>
      <c r="BI194" s="210"/>
    </row>
    <row r="195" spans="1:61" x14ac:dyDescent="0.25">
      <c r="A195" s="171" t="s">
        <v>91</v>
      </c>
      <c r="B195" s="164"/>
      <c r="C195" s="299" t="s">
        <v>628</v>
      </c>
      <c r="D195" s="166"/>
      <c r="E195" s="168"/>
      <c r="F195" s="505"/>
      <c r="G195" s="168"/>
      <c r="AO195" s="260"/>
      <c r="AP195" s="260"/>
      <c r="AQ195" s="260"/>
      <c r="AR195" s="260"/>
      <c r="AS195" s="260"/>
      <c r="AT195" s="260"/>
      <c r="AU195" s="260"/>
      <c r="AV195" s="260"/>
      <c r="AW195" s="260"/>
      <c r="AX195" s="260"/>
      <c r="AY195" s="260"/>
      <c r="AZ195" s="260"/>
      <c r="BA195" s="260"/>
      <c r="BB195" s="260"/>
      <c r="BC195" s="260"/>
      <c r="BD195" s="260"/>
      <c r="BE195" s="260"/>
      <c r="BF195" s="260"/>
      <c r="BG195" s="210"/>
      <c r="BH195" s="210"/>
      <c r="BI195" s="210"/>
    </row>
    <row r="196" spans="1:61" x14ac:dyDescent="0.25">
      <c r="A196" s="171" t="s">
        <v>91</v>
      </c>
      <c r="B196" s="164"/>
      <c r="C196" s="299" t="s">
        <v>628</v>
      </c>
      <c r="D196" s="166"/>
      <c r="E196" s="168"/>
      <c r="F196" s="505"/>
      <c r="G196" s="168"/>
      <c r="AO196" s="260"/>
      <c r="AP196" s="260"/>
      <c r="AQ196" s="260"/>
      <c r="AR196" s="260"/>
      <c r="AS196" s="260"/>
      <c r="AT196" s="260"/>
      <c r="AU196" s="260"/>
      <c r="AV196" s="260"/>
      <c r="AW196" s="260"/>
      <c r="AX196" s="260"/>
      <c r="AY196" s="260"/>
      <c r="AZ196" s="260"/>
      <c r="BA196" s="260"/>
      <c r="BB196" s="260"/>
      <c r="BC196" s="260"/>
      <c r="BD196" s="260"/>
      <c r="BE196" s="260"/>
      <c r="BF196" s="260"/>
      <c r="BG196" s="210"/>
      <c r="BH196" s="210"/>
      <c r="BI196" s="210"/>
    </row>
    <row r="197" spans="1:61" x14ac:dyDescent="0.25">
      <c r="A197" s="171" t="s">
        <v>91</v>
      </c>
      <c r="B197" s="164"/>
      <c r="C197" s="299" t="s">
        <v>628</v>
      </c>
      <c r="D197" s="166"/>
      <c r="E197" s="168"/>
      <c r="F197" s="505"/>
      <c r="G197" s="168"/>
      <c r="AO197" s="260"/>
      <c r="AP197" s="260"/>
      <c r="AQ197" s="260"/>
      <c r="AR197" s="260"/>
      <c r="AS197" s="260"/>
      <c r="AT197" s="260"/>
      <c r="AU197" s="260"/>
      <c r="AV197" s="260"/>
      <c r="AW197" s="260"/>
      <c r="AX197" s="260"/>
      <c r="AY197" s="260"/>
      <c r="AZ197" s="260"/>
      <c r="BA197" s="260"/>
      <c r="BB197" s="260"/>
      <c r="BC197" s="260"/>
      <c r="BD197" s="260"/>
      <c r="BE197" s="260"/>
      <c r="BF197" s="260"/>
      <c r="BG197" s="210"/>
      <c r="BH197" s="210"/>
      <c r="BI197" s="210"/>
    </row>
    <row r="198" spans="1:61" x14ac:dyDescent="0.25">
      <c r="A198" s="171" t="s">
        <v>91</v>
      </c>
      <c r="B198" s="164"/>
      <c r="C198" s="299" t="s">
        <v>628</v>
      </c>
      <c r="D198" s="166"/>
      <c r="E198" s="168"/>
      <c r="F198" s="505"/>
      <c r="G198" s="168"/>
      <c r="AO198" s="260"/>
      <c r="AP198" s="260"/>
      <c r="AQ198" s="260"/>
      <c r="AR198" s="260"/>
      <c r="AS198" s="260"/>
      <c r="AT198" s="260"/>
      <c r="AU198" s="260"/>
      <c r="AV198" s="260"/>
      <c r="AW198" s="260"/>
      <c r="AX198" s="260"/>
      <c r="AY198" s="260"/>
      <c r="AZ198" s="260"/>
      <c r="BA198" s="260"/>
      <c r="BB198" s="260"/>
      <c r="BC198" s="260"/>
      <c r="BD198" s="260"/>
      <c r="BE198" s="260"/>
      <c r="BF198" s="260"/>
      <c r="BG198" s="210"/>
      <c r="BH198" s="210"/>
      <c r="BI198" s="210"/>
    </row>
    <row r="199" spans="1:61" x14ac:dyDescent="0.25">
      <c r="A199" s="171" t="s">
        <v>91</v>
      </c>
      <c r="B199" s="164"/>
      <c r="C199" s="299" t="s">
        <v>628</v>
      </c>
      <c r="D199" s="166"/>
      <c r="E199" s="168"/>
      <c r="F199" s="505"/>
      <c r="G199" s="168"/>
      <c r="AO199" s="260"/>
      <c r="AP199" s="260"/>
      <c r="AQ199" s="260"/>
      <c r="AR199" s="260"/>
      <c r="AS199" s="260"/>
      <c r="AT199" s="260"/>
      <c r="AU199" s="260"/>
      <c r="AV199" s="260"/>
      <c r="AW199" s="260"/>
      <c r="AX199" s="260"/>
      <c r="AY199" s="260"/>
      <c r="AZ199" s="260"/>
      <c r="BA199" s="260"/>
      <c r="BB199" s="260"/>
      <c r="BC199" s="260"/>
      <c r="BD199" s="260"/>
      <c r="BE199" s="260"/>
      <c r="BF199" s="260"/>
      <c r="BG199" s="210"/>
      <c r="BH199" s="210"/>
      <c r="BI199" s="210"/>
    </row>
    <row r="200" spans="1:61" x14ac:dyDescent="0.25">
      <c r="A200" s="171" t="s">
        <v>91</v>
      </c>
      <c r="B200" s="164"/>
      <c r="C200" s="299" t="s">
        <v>628</v>
      </c>
      <c r="D200" s="166"/>
      <c r="E200" s="168"/>
      <c r="F200" s="505"/>
      <c r="G200" s="168"/>
      <c r="AO200" s="260"/>
      <c r="AP200" s="260"/>
      <c r="AQ200" s="260"/>
      <c r="AR200" s="260"/>
      <c r="AS200" s="260"/>
      <c r="AT200" s="260"/>
      <c r="AU200" s="260"/>
      <c r="AV200" s="260"/>
      <c r="AW200" s="260"/>
      <c r="AX200" s="260"/>
      <c r="AY200" s="260"/>
      <c r="AZ200" s="260"/>
      <c r="BA200" s="260"/>
      <c r="BB200" s="260"/>
      <c r="BC200" s="260"/>
      <c r="BD200" s="260"/>
      <c r="BE200" s="260"/>
      <c r="BF200" s="260"/>
      <c r="BG200" s="210"/>
      <c r="BH200" s="210"/>
      <c r="BI200" s="210"/>
    </row>
    <row r="201" spans="1:61" x14ac:dyDescent="0.25">
      <c r="A201" s="171" t="s">
        <v>91</v>
      </c>
      <c r="B201" s="164"/>
      <c r="C201" s="299" t="s">
        <v>628</v>
      </c>
      <c r="D201" s="166"/>
      <c r="E201" s="168"/>
      <c r="F201" s="505"/>
      <c r="G201" s="168"/>
      <c r="AO201" s="260"/>
      <c r="AP201" s="260"/>
      <c r="AQ201" s="260"/>
      <c r="AR201" s="260"/>
      <c r="AS201" s="260"/>
      <c r="AT201" s="260"/>
      <c r="AU201" s="260"/>
      <c r="AV201" s="260"/>
      <c r="AW201" s="260"/>
      <c r="AX201" s="260"/>
      <c r="AY201" s="260"/>
      <c r="AZ201" s="260"/>
      <c r="BA201" s="260"/>
      <c r="BB201" s="260"/>
      <c r="BC201" s="260"/>
      <c r="BD201" s="260"/>
      <c r="BE201" s="260"/>
      <c r="BF201" s="260"/>
      <c r="BG201" s="210"/>
      <c r="BH201" s="210"/>
      <c r="BI201" s="210"/>
    </row>
    <row r="202" spans="1:61" x14ac:dyDescent="0.25">
      <c r="A202" s="171" t="s">
        <v>91</v>
      </c>
      <c r="B202" s="164"/>
      <c r="C202" s="299" t="s">
        <v>628</v>
      </c>
      <c r="D202" s="166"/>
      <c r="E202" s="168"/>
      <c r="F202" s="505"/>
      <c r="G202" s="168"/>
      <c r="AO202" s="260"/>
      <c r="AP202" s="260"/>
      <c r="AQ202" s="260"/>
      <c r="AR202" s="260"/>
      <c r="AS202" s="260"/>
      <c r="AT202" s="260"/>
      <c r="AU202" s="260"/>
      <c r="AV202" s="260"/>
      <c r="AW202" s="260"/>
      <c r="AX202" s="260"/>
      <c r="AY202" s="260"/>
      <c r="AZ202" s="260"/>
      <c r="BA202" s="260"/>
      <c r="BB202" s="260"/>
      <c r="BC202" s="260"/>
      <c r="BD202" s="260"/>
      <c r="BE202" s="260"/>
      <c r="BF202" s="260"/>
      <c r="BG202" s="210"/>
      <c r="BH202" s="210"/>
      <c r="BI202" s="210"/>
    </row>
    <row r="203" spans="1:61" x14ac:dyDescent="0.25">
      <c r="A203" s="171" t="s">
        <v>91</v>
      </c>
      <c r="B203" s="164"/>
      <c r="C203" s="299" t="s">
        <v>628</v>
      </c>
      <c r="D203" s="166"/>
      <c r="E203" s="168"/>
      <c r="F203" s="505"/>
      <c r="G203" s="168"/>
      <c r="AO203" s="260"/>
      <c r="AP203" s="260"/>
      <c r="AQ203" s="260"/>
      <c r="AR203" s="260"/>
      <c r="AS203" s="260"/>
      <c r="AT203" s="260"/>
      <c r="AU203" s="260"/>
      <c r="AV203" s="260"/>
      <c r="AW203" s="260"/>
      <c r="AX203" s="260"/>
      <c r="AY203" s="260"/>
      <c r="AZ203" s="260"/>
      <c r="BA203" s="260"/>
      <c r="BB203" s="260"/>
      <c r="BC203" s="260"/>
      <c r="BD203" s="260"/>
      <c r="BE203" s="260"/>
      <c r="BF203" s="260"/>
      <c r="BG203" s="210"/>
      <c r="BH203" s="210"/>
      <c r="BI203" s="210"/>
    </row>
    <row r="204" spans="1:61" x14ac:dyDescent="0.25">
      <c r="A204" s="171" t="s">
        <v>91</v>
      </c>
      <c r="B204" s="164"/>
      <c r="C204" s="299" t="s">
        <v>628</v>
      </c>
      <c r="D204" s="166"/>
      <c r="E204" s="168"/>
      <c r="F204" s="505"/>
      <c r="G204" s="168"/>
      <c r="AO204" s="260"/>
      <c r="AP204" s="260"/>
      <c r="AQ204" s="260"/>
      <c r="AR204" s="260"/>
      <c r="AS204" s="260"/>
      <c r="AT204" s="260"/>
      <c r="AU204" s="260"/>
      <c r="AV204" s="260"/>
      <c r="AW204" s="260"/>
      <c r="AX204" s="260"/>
      <c r="AY204" s="260"/>
      <c r="AZ204" s="260"/>
      <c r="BA204" s="260"/>
      <c r="BB204" s="260"/>
      <c r="BC204" s="260"/>
      <c r="BD204" s="260"/>
      <c r="BE204" s="260"/>
      <c r="BF204" s="260"/>
      <c r="BG204" s="210"/>
      <c r="BH204" s="210"/>
      <c r="BI204" s="210"/>
    </row>
    <row r="205" spans="1:61" x14ac:dyDescent="0.25">
      <c r="A205" s="171" t="s">
        <v>91</v>
      </c>
      <c r="B205" s="164"/>
      <c r="C205" s="299" t="s">
        <v>628</v>
      </c>
      <c r="D205" s="166"/>
      <c r="E205" s="168"/>
      <c r="F205" s="505"/>
      <c r="G205" s="168"/>
      <c r="AO205" s="260"/>
      <c r="AP205" s="260"/>
      <c r="AQ205" s="260"/>
      <c r="AR205" s="260"/>
      <c r="AS205" s="260"/>
      <c r="AT205" s="260"/>
      <c r="AU205" s="260"/>
      <c r="AV205" s="260"/>
      <c r="AW205" s="260"/>
      <c r="AX205" s="260"/>
      <c r="AY205" s="260"/>
      <c r="AZ205" s="260"/>
      <c r="BA205" s="260"/>
      <c r="BB205" s="260"/>
      <c r="BC205" s="260"/>
      <c r="BD205" s="260"/>
      <c r="BE205" s="260"/>
      <c r="BF205" s="260"/>
      <c r="BG205" s="210"/>
      <c r="BH205" s="210"/>
      <c r="BI205" s="210"/>
    </row>
    <row r="206" spans="1:61" x14ac:dyDescent="0.25">
      <c r="A206" s="171" t="s">
        <v>91</v>
      </c>
      <c r="B206" s="164"/>
      <c r="C206" s="299" t="s">
        <v>628</v>
      </c>
      <c r="D206" s="166"/>
      <c r="E206" s="168"/>
      <c r="F206" s="505"/>
      <c r="G206" s="168"/>
      <c r="AO206" s="260"/>
      <c r="AP206" s="260"/>
      <c r="AQ206" s="260"/>
      <c r="AR206" s="260"/>
      <c r="AS206" s="260"/>
      <c r="AT206" s="260"/>
      <c r="AU206" s="260"/>
      <c r="AV206" s="260"/>
      <c r="AW206" s="260"/>
      <c r="AX206" s="260"/>
      <c r="AY206" s="260"/>
      <c r="AZ206" s="260"/>
      <c r="BA206" s="260"/>
      <c r="BB206" s="260"/>
      <c r="BC206" s="260"/>
      <c r="BD206" s="260"/>
      <c r="BE206" s="260"/>
      <c r="BF206" s="260"/>
      <c r="BG206" s="210"/>
      <c r="BH206" s="210"/>
      <c r="BI206" s="210"/>
    </row>
    <row r="207" spans="1:61" x14ac:dyDescent="0.25">
      <c r="A207" s="171" t="s">
        <v>91</v>
      </c>
      <c r="B207" s="164"/>
      <c r="C207" s="299" t="s">
        <v>628</v>
      </c>
      <c r="D207" s="166"/>
      <c r="E207" s="168"/>
      <c r="F207" s="505"/>
      <c r="G207" s="168"/>
      <c r="AO207" s="260"/>
      <c r="AP207" s="260"/>
      <c r="AQ207" s="260"/>
      <c r="AR207" s="260"/>
      <c r="AS207" s="260"/>
      <c r="AT207" s="260"/>
      <c r="AU207" s="260"/>
      <c r="AV207" s="260"/>
      <c r="AW207" s="260"/>
      <c r="AX207" s="260"/>
      <c r="AY207" s="260"/>
      <c r="AZ207" s="260"/>
      <c r="BA207" s="260"/>
      <c r="BB207" s="260"/>
      <c r="BC207" s="260"/>
      <c r="BD207" s="260"/>
      <c r="BE207" s="260"/>
      <c r="BF207" s="260"/>
      <c r="BG207" s="210"/>
      <c r="BH207" s="210"/>
      <c r="BI207" s="210"/>
    </row>
    <row r="208" spans="1:61" x14ac:dyDescent="0.25">
      <c r="A208" s="171" t="s">
        <v>91</v>
      </c>
      <c r="B208" s="164"/>
      <c r="C208" s="299" t="s">
        <v>628</v>
      </c>
      <c r="D208" s="166"/>
      <c r="E208" s="168"/>
      <c r="F208" s="505"/>
      <c r="G208" s="168"/>
      <c r="AO208" s="260"/>
      <c r="AP208" s="260"/>
      <c r="AQ208" s="260"/>
      <c r="AR208" s="260"/>
      <c r="AS208" s="260"/>
      <c r="AT208" s="260"/>
      <c r="AU208" s="260"/>
      <c r="AV208" s="260"/>
      <c r="AW208" s="260"/>
      <c r="AX208" s="260"/>
      <c r="AY208" s="260"/>
      <c r="AZ208" s="260"/>
      <c r="BA208" s="260"/>
      <c r="BB208" s="260"/>
      <c r="BC208" s="260"/>
      <c r="BD208" s="260"/>
      <c r="BE208" s="260"/>
      <c r="BF208" s="260"/>
      <c r="BG208" s="210"/>
      <c r="BH208" s="210"/>
      <c r="BI208" s="210"/>
    </row>
    <row r="209" spans="1:61" x14ac:dyDescent="0.25">
      <c r="A209" s="171" t="s">
        <v>91</v>
      </c>
      <c r="B209" s="164"/>
      <c r="C209" s="299" t="s">
        <v>628</v>
      </c>
      <c r="D209" s="166"/>
      <c r="E209" s="168"/>
      <c r="F209" s="167"/>
      <c r="G209" s="168"/>
      <c r="AO209" s="260"/>
      <c r="AP209" s="260"/>
      <c r="AQ209" s="260"/>
      <c r="AR209" s="260"/>
      <c r="AS209" s="260"/>
      <c r="AT209" s="260"/>
      <c r="AU209" s="260"/>
      <c r="AV209" s="260"/>
      <c r="AW209" s="260"/>
      <c r="AX209" s="260"/>
      <c r="AY209" s="260"/>
      <c r="AZ209" s="260"/>
      <c r="BA209" s="260"/>
      <c r="BB209" s="260"/>
      <c r="BC209" s="260"/>
      <c r="BD209" s="260"/>
      <c r="BE209" s="260"/>
      <c r="BF209" s="260"/>
      <c r="BG209" s="210"/>
      <c r="BH209" s="210"/>
      <c r="BI209" s="210"/>
    </row>
    <row r="210" spans="1:61" x14ac:dyDescent="0.25">
      <c r="A210" s="171" t="s">
        <v>91</v>
      </c>
      <c r="B210" s="164"/>
      <c r="C210" s="299" t="s">
        <v>628</v>
      </c>
      <c r="D210" s="166"/>
      <c r="E210" s="168"/>
      <c r="F210" s="167"/>
      <c r="G210" s="168"/>
      <c r="AO210" s="260"/>
      <c r="AP210" s="260"/>
      <c r="AQ210" s="260"/>
      <c r="AR210" s="260"/>
      <c r="AS210" s="260"/>
      <c r="AT210" s="260"/>
      <c r="AU210" s="260"/>
      <c r="AV210" s="260"/>
      <c r="AW210" s="260"/>
      <c r="AX210" s="260"/>
      <c r="AY210" s="260"/>
      <c r="AZ210" s="260"/>
      <c r="BA210" s="260"/>
      <c r="BB210" s="260"/>
      <c r="BC210" s="260"/>
      <c r="BD210" s="260"/>
      <c r="BE210" s="260"/>
      <c r="BF210" s="260"/>
      <c r="BG210" s="210"/>
      <c r="BH210" s="210"/>
      <c r="BI210" s="210"/>
    </row>
    <row r="211" spans="1:61" x14ac:dyDescent="0.25">
      <c r="A211" s="171" t="s">
        <v>91</v>
      </c>
      <c r="B211" s="164"/>
      <c r="C211" s="299" t="s">
        <v>628</v>
      </c>
      <c r="D211" s="166"/>
      <c r="E211" s="168"/>
      <c r="F211" s="167"/>
      <c r="G211" s="168"/>
      <c r="AO211" s="260"/>
      <c r="AP211" s="260"/>
      <c r="AQ211" s="260"/>
      <c r="AR211" s="260"/>
      <c r="AS211" s="260"/>
      <c r="AT211" s="260"/>
      <c r="AU211" s="260"/>
      <c r="AV211" s="260"/>
      <c r="AW211" s="260"/>
      <c r="AX211" s="260"/>
      <c r="AY211" s="260"/>
      <c r="AZ211" s="260"/>
      <c r="BA211" s="260"/>
      <c r="BB211" s="260"/>
      <c r="BC211" s="260"/>
      <c r="BD211" s="260"/>
      <c r="BE211" s="260"/>
      <c r="BF211" s="260"/>
      <c r="BG211" s="210"/>
      <c r="BH211" s="210"/>
      <c r="BI211" s="210"/>
    </row>
    <row r="212" spans="1:61" x14ac:dyDescent="0.25">
      <c r="A212" s="171" t="s">
        <v>91</v>
      </c>
      <c r="B212" s="164"/>
      <c r="C212" s="299" t="s">
        <v>628</v>
      </c>
      <c r="D212" s="166"/>
      <c r="E212" s="168"/>
      <c r="F212" s="167"/>
      <c r="G212" s="168"/>
      <c r="AO212" s="260"/>
      <c r="AP212" s="260"/>
      <c r="AQ212" s="260"/>
      <c r="AR212" s="260"/>
      <c r="AS212" s="260"/>
      <c r="AT212" s="260"/>
      <c r="AU212" s="260"/>
      <c r="AV212" s="260"/>
      <c r="AW212" s="260"/>
      <c r="AX212" s="260"/>
      <c r="AY212" s="260"/>
      <c r="AZ212" s="260"/>
      <c r="BA212" s="260"/>
      <c r="BB212" s="260"/>
      <c r="BC212" s="260"/>
      <c r="BD212" s="260"/>
      <c r="BE212" s="260"/>
      <c r="BF212" s="260"/>
      <c r="BG212" s="210"/>
      <c r="BH212" s="210"/>
      <c r="BI212" s="210"/>
    </row>
    <row r="213" spans="1:61" x14ac:dyDescent="0.25">
      <c r="A213" s="171" t="s">
        <v>91</v>
      </c>
      <c r="B213" s="164"/>
      <c r="C213" s="299" t="s">
        <v>628</v>
      </c>
      <c r="D213" s="166"/>
      <c r="E213" s="168"/>
      <c r="F213" s="167"/>
      <c r="G213" s="168"/>
      <c r="AO213" s="260"/>
      <c r="AP213" s="260"/>
      <c r="AQ213" s="260"/>
      <c r="AR213" s="260"/>
      <c r="AS213" s="260"/>
      <c r="AT213" s="260"/>
      <c r="AU213" s="260"/>
      <c r="AV213" s="260"/>
      <c r="AW213" s="260"/>
      <c r="AX213" s="260"/>
      <c r="AY213" s="260"/>
      <c r="AZ213" s="260"/>
      <c r="BA213" s="260"/>
      <c r="BB213" s="260"/>
      <c r="BC213" s="260"/>
      <c r="BD213" s="260"/>
      <c r="BE213" s="260"/>
      <c r="BF213" s="260"/>
      <c r="BG213" s="210"/>
      <c r="BH213" s="210"/>
      <c r="BI213" s="210"/>
    </row>
    <row r="214" spans="1:61" x14ac:dyDescent="0.25">
      <c r="A214" s="171" t="s">
        <v>91</v>
      </c>
      <c r="B214" s="164"/>
      <c r="C214" s="299" t="s">
        <v>628</v>
      </c>
      <c r="D214" s="166"/>
      <c r="E214" s="168"/>
      <c r="F214" s="167"/>
      <c r="G214" s="168"/>
      <c r="AO214" s="260"/>
      <c r="AP214" s="260"/>
      <c r="AQ214" s="260"/>
      <c r="AR214" s="260"/>
      <c r="AS214" s="260"/>
      <c r="AT214" s="260"/>
      <c r="AU214" s="260"/>
      <c r="AV214" s="260"/>
      <c r="AW214" s="260"/>
      <c r="AX214" s="260"/>
      <c r="AY214" s="260"/>
      <c r="AZ214" s="260"/>
      <c r="BA214" s="260"/>
      <c r="BB214" s="260"/>
      <c r="BC214" s="260"/>
      <c r="BD214" s="260"/>
      <c r="BE214" s="260"/>
      <c r="BF214" s="260"/>
      <c r="BG214" s="210"/>
      <c r="BH214" s="210"/>
      <c r="BI214" s="210"/>
    </row>
    <row r="215" spans="1:61" x14ac:dyDescent="0.25">
      <c r="A215" s="171" t="s">
        <v>91</v>
      </c>
      <c r="B215" s="164"/>
      <c r="C215" s="299" t="s">
        <v>628</v>
      </c>
      <c r="D215" s="166"/>
      <c r="E215" s="168"/>
      <c r="F215" s="167"/>
      <c r="G215" s="168"/>
      <c r="AO215" s="260"/>
      <c r="AP215" s="260"/>
      <c r="AQ215" s="260"/>
      <c r="AR215" s="260"/>
      <c r="AS215" s="260"/>
      <c r="AT215" s="260"/>
      <c r="AU215" s="260"/>
      <c r="AV215" s="260"/>
      <c r="AW215" s="260"/>
      <c r="AX215" s="260"/>
      <c r="AY215" s="260"/>
      <c r="AZ215" s="260"/>
      <c r="BA215" s="260"/>
      <c r="BB215" s="260"/>
      <c r="BC215" s="260"/>
      <c r="BD215" s="260"/>
      <c r="BE215" s="260"/>
      <c r="BF215" s="260"/>
      <c r="BG215" s="210"/>
      <c r="BH215" s="210"/>
      <c r="BI215" s="210"/>
    </row>
    <row r="216" spans="1:61" x14ac:dyDescent="0.25">
      <c r="A216" s="171" t="s">
        <v>91</v>
      </c>
      <c r="B216" s="164"/>
      <c r="C216" s="299" t="s">
        <v>628</v>
      </c>
      <c r="D216" s="166"/>
      <c r="E216" s="168"/>
      <c r="F216" s="167"/>
      <c r="G216" s="168"/>
      <c r="AO216" s="260"/>
      <c r="AP216" s="260"/>
      <c r="AQ216" s="260"/>
      <c r="AR216" s="260"/>
      <c r="AS216" s="260"/>
      <c r="AT216" s="260"/>
      <c r="AU216" s="260"/>
      <c r="AV216" s="260"/>
      <c r="AW216" s="260"/>
      <c r="AX216" s="260"/>
      <c r="AY216" s="260"/>
      <c r="AZ216" s="260"/>
      <c r="BA216" s="260"/>
      <c r="BB216" s="260"/>
      <c r="BC216" s="260"/>
      <c r="BD216" s="260"/>
      <c r="BE216" s="260"/>
      <c r="BF216" s="260"/>
      <c r="BG216" s="210"/>
      <c r="BH216" s="210"/>
      <c r="BI216" s="210"/>
    </row>
    <row r="217" spans="1:61" x14ac:dyDescent="0.25">
      <c r="A217" s="171" t="s">
        <v>91</v>
      </c>
      <c r="B217" s="164"/>
      <c r="C217" s="299" t="s">
        <v>628</v>
      </c>
      <c r="D217" s="166"/>
      <c r="E217" s="168"/>
      <c r="F217" s="167"/>
      <c r="G217" s="168"/>
      <c r="AO217" s="260"/>
      <c r="AP217" s="260"/>
      <c r="AQ217" s="260"/>
      <c r="AR217" s="260"/>
      <c r="AS217" s="260"/>
      <c r="AT217" s="260"/>
      <c r="AU217" s="260"/>
      <c r="AV217" s="260"/>
      <c r="AW217" s="260"/>
      <c r="AX217" s="260"/>
      <c r="AY217" s="260"/>
      <c r="AZ217" s="260"/>
      <c r="BA217" s="260"/>
      <c r="BB217" s="260"/>
      <c r="BC217" s="260"/>
      <c r="BD217" s="260"/>
      <c r="BE217" s="260"/>
      <c r="BF217" s="260"/>
      <c r="BG217" s="210"/>
      <c r="BH217" s="210"/>
      <c r="BI217" s="210"/>
    </row>
    <row r="218" spans="1:61" x14ac:dyDescent="0.25">
      <c r="A218" s="171" t="s">
        <v>91</v>
      </c>
      <c r="B218" s="164"/>
      <c r="C218" s="299" t="s">
        <v>628</v>
      </c>
      <c r="D218" s="166"/>
      <c r="E218" s="168"/>
      <c r="F218" s="167"/>
      <c r="G218" s="168"/>
      <c r="AO218" s="260"/>
      <c r="AP218" s="260"/>
      <c r="AQ218" s="260"/>
      <c r="AR218" s="260"/>
      <c r="AS218" s="260"/>
      <c r="AT218" s="260"/>
      <c r="AU218" s="260"/>
      <c r="AV218" s="260"/>
      <c r="AW218" s="260"/>
      <c r="AX218" s="260"/>
      <c r="AY218" s="260"/>
      <c r="AZ218" s="260"/>
      <c r="BA218" s="260"/>
      <c r="BB218" s="260"/>
      <c r="BC218" s="260"/>
      <c r="BD218" s="260"/>
      <c r="BE218" s="260"/>
      <c r="BF218" s="260"/>
      <c r="BG218" s="210"/>
      <c r="BH218" s="210"/>
      <c r="BI218" s="210"/>
    </row>
    <row r="219" spans="1:61" x14ac:dyDescent="0.25">
      <c r="A219" s="171" t="s">
        <v>91</v>
      </c>
      <c r="B219" s="164"/>
      <c r="C219" s="299" t="s">
        <v>628</v>
      </c>
      <c r="D219" s="166"/>
      <c r="E219" s="168"/>
      <c r="F219" s="167"/>
      <c r="G219" s="168"/>
      <c r="AO219" s="260"/>
      <c r="AP219" s="260"/>
      <c r="AQ219" s="260"/>
      <c r="AR219" s="260"/>
      <c r="AS219" s="260"/>
      <c r="AT219" s="260"/>
      <c r="AU219" s="260"/>
      <c r="AV219" s="260"/>
      <c r="AW219" s="260"/>
      <c r="AX219" s="260"/>
      <c r="AY219" s="260"/>
      <c r="AZ219" s="260"/>
      <c r="BA219" s="260"/>
      <c r="BB219" s="260"/>
      <c r="BC219" s="260"/>
      <c r="BD219" s="260"/>
      <c r="BE219" s="260"/>
      <c r="BF219" s="260"/>
      <c r="BG219" s="210"/>
      <c r="BH219" s="210"/>
      <c r="BI219" s="210"/>
    </row>
    <row r="220" spans="1:61" x14ac:dyDescent="0.25">
      <c r="A220" s="171" t="s">
        <v>91</v>
      </c>
      <c r="B220" s="164"/>
      <c r="C220" s="299" t="s">
        <v>628</v>
      </c>
      <c r="D220" s="166"/>
      <c r="E220" s="168"/>
      <c r="F220" s="167"/>
      <c r="G220" s="168"/>
      <c r="AO220" s="260"/>
      <c r="AP220" s="260"/>
      <c r="AQ220" s="260"/>
      <c r="AR220" s="260"/>
      <c r="AS220" s="260"/>
      <c r="AT220" s="260"/>
      <c r="AU220" s="260"/>
      <c r="AV220" s="260"/>
      <c r="AW220" s="260"/>
      <c r="AX220" s="260"/>
      <c r="AY220" s="260"/>
      <c r="AZ220" s="260"/>
      <c r="BA220" s="260"/>
      <c r="BB220" s="260"/>
      <c r="BC220" s="260"/>
      <c r="BD220" s="260"/>
      <c r="BE220" s="260"/>
      <c r="BF220" s="260"/>
      <c r="BG220" s="210"/>
      <c r="BH220" s="210"/>
      <c r="BI220" s="210"/>
    </row>
    <row r="221" spans="1:61" x14ac:dyDescent="0.25">
      <c r="A221" s="171" t="s">
        <v>91</v>
      </c>
      <c r="B221" s="164"/>
      <c r="C221" s="299" t="s">
        <v>628</v>
      </c>
      <c r="D221" s="166"/>
      <c r="E221" s="168"/>
      <c r="F221" s="167"/>
      <c r="G221" s="168"/>
      <c r="AO221" s="260"/>
      <c r="AP221" s="260"/>
      <c r="AQ221" s="260"/>
      <c r="AR221" s="260"/>
      <c r="AS221" s="260"/>
      <c r="AT221" s="260"/>
      <c r="AU221" s="260"/>
      <c r="AV221" s="260"/>
      <c r="AW221" s="260"/>
      <c r="AX221" s="260"/>
      <c r="AY221" s="260"/>
      <c r="AZ221" s="260"/>
      <c r="BA221" s="260"/>
      <c r="BB221" s="260"/>
      <c r="BC221" s="260"/>
      <c r="BD221" s="260"/>
      <c r="BE221" s="260"/>
      <c r="BF221" s="260"/>
      <c r="BG221" s="210"/>
      <c r="BH221" s="210"/>
      <c r="BI221" s="210"/>
    </row>
    <row r="222" spans="1:61" x14ac:dyDescent="0.25">
      <c r="A222" s="171" t="s">
        <v>91</v>
      </c>
      <c r="B222" s="164"/>
      <c r="C222" s="299" t="s">
        <v>628</v>
      </c>
      <c r="D222" s="166"/>
      <c r="E222" s="168"/>
      <c r="F222" s="167"/>
      <c r="G222" s="168"/>
      <c r="AO222" s="260"/>
      <c r="AP222" s="260"/>
      <c r="AQ222" s="260"/>
      <c r="AR222" s="260"/>
      <c r="AS222" s="260"/>
      <c r="AT222" s="260"/>
      <c r="AU222" s="260"/>
      <c r="AV222" s="260"/>
      <c r="AW222" s="260"/>
      <c r="AX222" s="260"/>
      <c r="AY222" s="260"/>
      <c r="AZ222" s="260"/>
      <c r="BA222" s="260"/>
      <c r="BB222" s="260"/>
      <c r="BC222" s="260"/>
      <c r="BD222" s="260"/>
      <c r="BE222" s="260"/>
      <c r="BF222" s="260"/>
      <c r="BG222" s="210"/>
      <c r="BH222" s="210"/>
      <c r="BI222" s="210"/>
    </row>
    <row r="223" spans="1:61" x14ac:dyDescent="0.25">
      <c r="A223" s="171" t="s">
        <v>91</v>
      </c>
      <c r="B223" s="164"/>
      <c r="C223" s="299" t="s">
        <v>628</v>
      </c>
      <c r="D223" s="166"/>
      <c r="E223" s="168"/>
      <c r="F223" s="167"/>
      <c r="G223" s="168"/>
      <c r="AO223" s="260"/>
      <c r="AP223" s="260"/>
      <c r="AQ223" s="260"/>
      <c r="AR223" s="260"/>
      <c r="AS223" s="260"/>
      <c r="AT223" s="260"/>
      <c r="AU223" s="260"/>
      <c r="AV223" s="260"/>
      <c r="AW223" s="260"/>
      <c r="AX223" s="260"/>
      <c r="AY223" s="260"/>
      <c r="AZ223" s="260"/>
      <c r="BA223" s="260"/>
      <c r="BB223" s="260"/>
      <c r="BC223" s="260"/>
      <c r="BD223" s="260"/>
      <c r="BE223" s="260"/>
      <c r="BF223" s="260"/>
      <c r="BG223" s="210"/>
      <c r="BH223" s="210"/>
      <c r="BI223" s="210"/>
    </row>
    <row r="224" spans="1:61" x14ac:dyDescent="0.25">
      <c r="A224" s="171" t="s">
        <v>91</v>
      </c>
      <c r="B224" s="164"/>
      <c r="C224" s="299" t="s">
        <v>628</v>
      </c>
      <c r="D224" s="166"/>
      <c r="E224" s="168"/>
      <c r="F224" s="167"/>
      <c r="G224" s="168"/>
      <c r="AO224" s="260"/>
      <c r="AP224" s="260"/>
      <c r="AQ224" s="260"/>
      <c r="AR224" s="260"/>
      <c r="AS224" s="260"/>
      <c r="AT224" s="260"/>
      <c r="AU224" s="260"/>
      <c r="AV224" s="260"/>
      <c r="AW224" s="260"/>
      <c r="AX224" s="260"/>
      <c r="AY224" s="260"/>
      <c r="AZ224" s="260"/>
      <c r="BA224" s="260"/>
      <c r="BB224" s="260"/>
      <c r="BC224" s="260"/>
      <c r="BD224" s="260"/>
      <c r="BE224" s="260"/>
      <c r="BF224" s="260"/>
      <c r="BG224" s="210"/>
      <c r="BH224" s="210"/>
      <c r="BI224" s="210"/>
    </row>
    <row r="225" spans="1:61" x14ac:dyDescent="0.25">
      <c r="A225" s="171" t="s">
        <v>91</v>
      </c>
      <c r="B225" s="164"/>
      <c r="C225" s="299" t="s">
        <v>628</v>
      </c>
      <c r="D225" s="166"/>
      <c r="E225" s="168"/>
      <c r="F225" s="167"/>
      <c r="G225" s="168"/>
      <c r="AO225" s="260"/>
      <c r="AP225" s="260"/>
      <c r="AQ225" s="260"/>
      <c r="AR225" s="260"/>
      <c r="AS225" s="260"/>
      <c r="AT225" s="260"/>
      <c r="AU225" s="260"/>
      <c r="AV225" s="260"/>
      <c r="AW225" s="260"/>
      <c r="AX225" s="260"/>
      <c r="AY225" s="260"/>
      <c r="AZ225" s="260"/>
      <c r="BA225" s="260"/>
      <c r="BB225" s="260"/>
      <c r="BC225" s="260"/>
      <c r="BD225" s="260"/>
      <c r="BE225" s="260"/>
      <c r="BF225" s="260"/>
      <c r="BG225" s="210"/>
      <c r="BH225" s="210"/>
      <c r="BI225" s="210"/>
    </row>
    <row r="226" spans="1:61" x14ac:dyDescent="0.25">
      <c r="A226" s="171" t="s">
        <v>91</v>
      </c>
      <c r="B226" s="164"/>
      <c r="C226" s="299" t="s">
        <v>628</v>
      </c>
      <c r="D226" s="166"/>
      <c r="E226" s="168"/>
      <c r="F226" s="167"/>
      <c r="G226" s="168"/>
      <c r="AO226" s="260"/>
      <c r="AP226" s="260"/>
      <c r="AQ226" s="260"/>
      <c r="AR226" s="260"/>
      <c r="AS226" s="260"/>
      <c r="AT226" s="260"/>
      <c r="AU226" s="260"/>
      <c r="AV226" s="260"/>
      <c r="AW226" s="260"/>
      <c r="AX226" s="260"/>
      <c r="AY226" s="260"/>
      <c r="AZ226" s="260"/>
      <c r="BA226" s="260"/>
      <c r="BB226" s="260"/>
      <c r="BC226" s="260"/>
      <c r="BD226" s="260"/>
      <c r="BE226" s="260"/>
      <c r="BF226" s="260"/>
      <c r="BG226" s="210"/>
      <c r="BH226" s="210"/>
      <c r="BI226" s="210"/>
    </row>
    <row r="227" spans="1:61" x14ac:dyDescent="0.25">
      <c r="A227" s="171" t="s">
        <v>91</v>
      </c>
      <c r="B227" s="164"/>
      <c r="C227" s="299" t="s">
        <v>628</v>
      </c>
      <c r="D227" s="166"/>
      <c r="E227" s="168"/>
      <c r="F227" s="167"/>
      <c r="G227" s="168"/>
      <c r="AO227" s="260"/>
      <c r="AP227" s="260"/>
      <c r="AQ227" s="260"/>
      <c r="AR227" s="260"/>
      <c r="AS227" s="260"/>
      <c r="AT227" s="260"/>
      <c r="AU227" s="260"/>
      <c r="AV227" s="260"/>
      <c r="AW227" s="260"/>
      <c r="AX227" s="260"/>
      <c r="AY227" s="260"/>
      <c r="AZ227" s="260"/>
      <c r="BA227" s="260"/>
      <c r="BB227" s="260"/>
      <c r="BC227" s="260"/>
      <c r="BD227" s="260"/>
      <c r="BE227" s="260"/>
      <c r="BF227" s="260"/>
      <c r="BG227" s="210"/>
      <c r="BH227" s="210"/>
      <c r="BI227" s="210"/>
    </row>
    <row r="228" spans="1:61" x14ac:dyDescent="0.25">
      <c r="A228" s="171" t="s">
        <v>91</v>
      </c>
      <c r="B228" s="164"/>
      <c r="C228" s="299" t="s">
        <v>628</v>
      </c>
      <c r="D228" s="166"/>
      <c r="E228" s="168"/>
      <c r="F228" s="167"/>
      <c r="G228" s="168"/>
      <c r="AO228" s="260"/>
      <c r="AP228" s="260"/>
      <c r="AQ228" s="260"/>
      <c r="AR228" s="260"/>
      <c r="AS228" s="260"/>
      <c r="AT228" s="260"/>
      <c r="AU228" s="260"/>
      <c r="AV228" s="260"/>
      <c r="AW228" s="260"/>
      <c r="AX228" s="260"/>
      <c r="AY228" s="260"/>
      <c r="AZ228" s="260"/>
      <c r="BA228" s="260"/>
      <c r="BB228" s="260"/>
      <c r="BC228" s="260"/>
      <c r="BD228" s="260"/>
      <c r="BE228" s="260"/>
      <c r="BF228" s="260"/>
      <c r="BG228" s="210"/>
      <c r="BH228" s="210"/>
      <c r="BI228" s="210"/>
    </row>
    <row r="229" spans="1:61" x14ac:dyDescent="0.25">
      <c r="A229" s="171" t="s">
        <v>91</v>
      </c>
      <c r="B229" s="164"/>
      <c r="C229" s="299" t="s">
        <v>628</v>
      </c>
      <c r="D229" s="166"/>
      <c r="E229" s="168"/>
      <c r="F229" s="167"/>
      <c r="G229" s="168"/>
      <c r="AO229" s="260"/>
      <c r="AP229" s="260"/>
      <c r="AQ229" s="260"/>
      <c r="AR229" s="260"/>
      <c r="AS229" s="260"/>
      <c r="AT229" s="260"/>
      <c r="AU229" s="260"/>
      <c r="AV229" s="260"/>
      <c r="AW229" s="260"/>
      <c r="AX229" s="260"/>
      <c r="AY229" s="260"/>
      <c r="AZ229" s="260"/>
      <c r="BA229" s="260"/>
      <c r="BB229" s="260"/>
      <c r="BC229" s="260"/>
      <c r="BD229" s="260"/>
      <c r="BE229" s="260"/>
      <c r="BF229" s="260"/>
      <c r="BG229" s="210"/>
      <c r="BH229" s="210"/>
      <c r="BI229" s="210"/>
    </row>
    <row r="230" spans="1:61" x14ac:dyDescent="0.25">
      <c r="A230" s="171" t="s">
        <v>91</v>
      </c>
      <c r="B230" s="164"/>
      <c r="C230" s="299" t="s">
        <v>628</v>
      </c>
      <c r="D230" s="166"/>
      <c r="E230" s="168"/>
      <c r="F230" s="167"/>
      <c r="G230" s="168"/>
      <c r="AO230" s="260"/>
      <c r="AP230" s="260"/>
      <c r="AQ230" s="260"/>
      <c r="AR230" s="260"/>
      <c r="AS230" s="260"/>
      <c r="AT230" s="260"/>
      <c r="AU230" s="260"/>
      <c r="AV230" s="260"/>
      <c r="AW230" s="260"/>
      <c r="AX230" s="260"/>
      <c r="AY230" s="260"/>
      <c r="AZ230" s="260"/>
      <c r="BA230" s="260"/>
      <c r="BB230" s="260"/>
      <c r="BC230" s="260"/>
      <c r="BD230" s="260"/>
      <c r="BE230" s="260"/>
      <c r="BF230" s="260"/>
      <c r="BG230" s="210"/>
      <c r="BH230" s="210"/>
      <c r="BI230" s="210"/>
    </row>
    <row r="231" spans="1:61" x14ac:dyDescent="0.25">
      <c r="A231" s="171" t="s">
        <v>91</v>
      </c>
      <c r="B231" s="164"/>
      <c r="C231" s="299" t="s">
        <v>628</v>
      </c>
      <c r="D231" s="166"/>
      <c r="E231" s="168"/>
      <c r="F231" s="167"/>
      <c r="G231" s="168"/>
      <c r="AO231" s="260"/>
      <c r="AP231" s="260"/>
      <c r="AQ231" s="260"/>
      <c r="AR231" s="260"/>
      <c r="AS231" s="260"/>
      <c r="AT231" s="260"/>
      <c r="AU231" s="260"/>
      <c r="AV231" s="260"/>
      <c r="AW231" s="260"/>
      <c r="AX231" s="260"/>
      <c r="AY231" s="260"/>
      <c r="AZ231" s="260"/>
      <c r="BA231" s="260"/>
      <c r="BB231" s="260"/>
      <c r="BC231" s="260"/>
      <c r="BD231" s="260"/>
      <c r="BE231" s="260"/>
      <c r="BF231" s="260"/>
      <c r="BG231" s="210"/>
      <c r="BH231" s="210"/>
      <c r="BI231" s="210"/>
    </row>
    <row r="232" spans="1:61" x14ac:dyDescent="0.25">
      <c r="A232" s="171" t="s">
        <v>91</v>
      </c>
      <c r="B232" s="164"/>
      <c r="C232" s="299" t="s">
        <v>628</v>
      </c>
      <c r="D232" s="166"/>
      <c r="E232" s="168"/>
      <c r="F232" s="167"/>
      <c r="G232" s="168"/>
      <c r="AO232" s="260"/>
      <c r="AP232" s="260"/>
      <c r="AQ232" s="260"/>
      <c r="AR232" s="260"/>
      <c r="AS232" s="260"/>
      <c r="AT232" s="260"/>
      <c r="AU232" s="260"/>
      <c r="AV232" s="260"/>
      <c r="AW232" s="260"/>
      <c r="AX232" s="260"/>
      <c r="AY232" s="260"/>
      <c r="AZ232" s="260"/>
      <c r="BA232" s="260"/>
      <c r="BB232" s="260"/>
      <c r="BC232" s="260"/>
      <c r="BD232" s="260"/>
      <c r="BE232" s="260"/>
      <c r="BF232" s="260"/>
      <c r="BG232" s="210"/>
      <c r="BH232" s="210"/>
      <c r="BI232" s="210"/>
    </row>
    <row r="233" spans="1:61" x14ac:dyDescent="0.25">
      <c r="A233" s="171" t="s">
        <v>91</v>
      </c>
      <c r="B233" s="164"/>
      <c r="C233" s="299" t="s">
        <v>628</v>
      </c>
      <c r="D233" s="166"/>
      <c r="E233" s="168"/>
      <c r="F233" s="167"/>
      <c r="G233" s="168"/>
      <c r="AO233" s="260"/>
      <c r="AP233" s="260"/>
      <c r="AQ233" s="260"/>
      <c r="AR233" s="260"/>
      <c r="AS233" s="260"/>
      <c r="AT233" s="260"/>
      <c r="AU233" s="260"/>
      <c r="AV233" s="260"/>
      <c r="AW233" s="260"/>
      <c r="AX233" s="260"/>
      <c r="AY233" s="260"/>
      <c r="AZ233" s="260"/>
      <c r="BA233" s="260"/>
      <c r="BB233" s="260"/>
      <c r="BC233" s="260"/>
      <c r="BD233" s="260"/>
      <c r="BE233" s="260"/>
      <c r="BF233" s="260"/>
      <c r="BG233" s="210"/>
      <c r="BH233" s="210"/>
      <c r="BI233" s="210"/>
    </row>
    <row r="234" spans="1:61" x14ac:dyDescent="0.25">
      <c r="A234" s="171" t="s">
        <v>91</v>
      </c>
      <c r="B234" s="164"/>
      <c r="C234" s="299" t="s">
        <v>628</v>
      </c>
      <c r="D234" s="166"/>
      <c r="E234" s="168"/>
      <c r="F234" s="167"/>
      <c r="G234" s="168"/>
      <c r="AO234" s="260"/>
      <c r="AP234" s="260"/>
      <c r="AQ234" s="260"/>
      <c r="AR234" s="260"/>
      <c r="AS234" s="260"/>
      <c r="AT234" s="260"/>
      <c r="AU234" s="260"/>
      <c r="AV234" s="260"/>
      <c r="AW234" s="260"/>
      <c r="AX234" s="260"/>
      <c r="AY234" s="260"/>
      <c r="AZ234" s="260"/>
      <c r="BA234" s="260"/>
      <c r="BB234" s="260"/>
      <c r="BC234" s="260"/>
      <c r="BD234" s="260"/>
      <c r="BE234" s="260"/>
      <c r="BF234" s="260"/>
      <c r="BG234" s="210"/>
      <c r="BH234" s="210"/>
      <c r="BI234" s="210"/>
    </row>
    <row r="235" spans="1:61" x14ac:dyDescent="0.25">
      <c r="A235" s="171" t="s">
        <v>91</v>
      </c>
      <c r="B235" s="164"/>
      <c r="C235" s="299" t="s">
        <v>628</v>
      </c>
      <c r="D235" s="166"/>
      <c r="E235" s="168"/>
      <c r="F235" s="167"/>
      <c r="G235" s="168"/>
      <c r="AO235" s="260"/>
      <c r="AP235" s="260"/>
      <c r="AQ235" s="260"/>
      <c r="AR235" s="260"/>
      <c r="AS235" s="260"/>
      <c r="AT235" s="260"/>
      <c r="AU235" s="260"/>
      <c r="AV235" s="260"/>
      <c r="AW235" s="260"/>
      <c r="AX235" s="260"/>
      <c r="AY235" s="260"/>
      <c r="AZ235" s="260"/>
      <c r="BA235" s="260"/>
      <c r="BB235" s="260"/>
      <c r="BC235" s="260"/>
      <c r="BD235" s="260"/>
      <c r="BE235" s="260"/>
      <c r="BF235" s="260"/>
      <c r="BG235" s="210"/>
      <c r="BH235" s="210"/>
      <c r="BI235" s="210"/>
    </row>
    <row r="236" spans="1:61" x14ac:dyDescent="0.25">
      <c r="A236" s="171" t="s">
        <v>91</v>
      </c>
      <c r="B236" s="164"/>
      <c r="C236" s="299" t="s">
        <v>628</v>
      </c>
      <c r="D236" s="166"/>
      <c r="E236" s="168"/>
      <c r="F236" s="167"/>
      <c r="G236" s="168"/>
      <c r="AO236" s="260"/>
      <c r="AP236" s="260"/>
      <c r="AQ236" s="260"/>
      <c r="AR236" s="260"/>
      <c r="AS236" s="260"/>
      <c r="AT236" s="260"/>
      <c r="AU236" s="260"/>
      <c r="AV236" s="260"/>
      <c r="AW236" s="260"/>
      <c r="AX236" s="260"/>
      <c r="AY236" s="260"/>
      <c r="AZ236" s="260"/>
      <c r="BA236" s="260"/>
      <c r="BB236" s="260"/>
      <c r="BC236" s="260"/>
      <c r="BD236" s="260"/>
      <c r="BE236" s="260"/>
      <c r="BF236" s="260"/>
      <c r="BG236" s="210"/>
      <c r="BH236" s="210"/>
      <c r="BI236" s="210"/>
    </row>
    <row r="237" spans="1:61" x14ac:dyDescent="0.25">
      <c r="A237" s="171" t="s">
        <v>91</v>
      </c>
      <c r="B237" s="164"/>
      <c r="C237" s="299" t="s">
        <v>628</v>
      </c>
      <c r="D237" s="166"/>
      <c r="E237" s="168"/>
      <c r="F237" s="167"/>
      <c r="G237" s="168"/>
      <c r="AO237" s="260"/>
      <c r="AP237" s="260"/>
      <c r="AQ237" s="260"/>
      <c r="AR237" s="260"/>
      <c r="AS237" s="260"/>
      <c r="AT237" s="260"/>
      <c r="AU237" s="260"/>
      <c r="AV237" s="260"/>
      <c r="AW237" s="260"/>
      <c r="AX237" s="260"/>
      <c r="AY237" s="260"/>
      <c r="AZ237" s="260"/>
      <c r="BA237" s="260"/>
      <c r="BB237" s="260"/>
      <c r="BC237" s="260"/>
      <c r="BD237" s="260"/>
      <c r="BE237" s="260"/>
      <c r="BF237" s="260"/>
      <c r="BG237" s="210"/>
      <c r="BH237" s="210"/>
      <c r="BI237" s="210"/>
    </row>
    <row r="238" spans="1:61" x14ac:dyDescent="0.25">
      <c r="A238" s="171" t="s">
        <v>91</v>
      </c>
      <c r="B238" s="164"/>
      <c r="C238" s="299" t="s">
        <v>628</v>
      </c>
      <c r="D238" s="166"/>
      <c r="E238" s="168"/>
      <c r="F238" s="167"/>
      <c r="G238" s="168"/>
      <c r="AO238" s="260"/>
      <c r="AP238" s="260"/>
      <c r="AQ238" s="260"/>
      <c r="AR238" s="260"/>
      <c r="AS238" s="260"/>
      <c r="AT238" s="260"/>
      <c r="AU238" s="260"/>
      <c r="AV238" s="260"/>
      <c r="AW238" s="260"/>
      <c r="AX238" s="260"/>
      <c r="AY238" s="260"/>
      <c r="AZ238" s="260"/>
      <c r="BA238" s="260"/>
      <c r="BB238" s="260"/>
      <c r="BC238" s="260"/>
      <c r="BD238" s="260"/>
      <c r="BE238" s="260"/>
      <c r="BF238" s="260"/>
      <c r="BG238" s="210"/>
      <c r="BH238" s="210"/>
      <c r="BI238" s="210"/>
    </row>
    <row r="239" spans="1:61" x14ac:dyDescent="0.25">
      <c r="A239" s="171" t="s">
        <v>91</v>
      </c>
      <c r="B239" s="164"/>
      <c r="C239" s="299" t="s">
        <v>628</v>
      </c>
      <c r="D239" s="166"/>
      <c r="E239" s="168"/>
      <c r="F239" s="167"/>
      <c r="G239" s="168"/>
      <c r="AO239" s="260"/>
      <c r="AP239" s="260"/>
      <c r="AQ239" s="260"/>
      <c r="AR239" s="260"/>
      <c r="AS239" s="260"/>
      <c r="AT239" s="260"/>
      <c r="AU239" s="260"/>
      <c r="AV239" s="260"/>
      <c r="AW239" s="260"/>
      <c r="AX239" s="260"/>
      <c r="AY239" s="260"/>
      <c r="AZ239" s="260"/>
      <c r="BA239" s="260"/>
      <c r="BB239" s="260"/>
      <c r="BC239" s="260"/>
      <c r="BD239" s="260"/>
      <c r="BE239" s="260"/>
      <c r="BF239" s="260"/>
      <c r="BG239" s="210"/>
      <c r="BH239" s="210"/>
      <c r="BI239" s="210"/>
    </row>
    <row r="240" spans="1:61" x14ac:dyDescent="0.25">
      <c r="A240" s="171" t="s">
        <v>91</v>
      </c>
      <c r="B240" s="164"/>
      <c r="C240" s="299" t="s">
        <v>628</v>
      </c>
      <c r="D240" s="166"/>
      <c r="E240" s="168"/>
      <c r="F240" s="167"/>
      <c r="G240" s="168"/>
      <c r="AO240" s="260"/>
      <c r="AP240" s="260"/>
      <c r="AQ240" s="260"/>
      <c r="AR240" s="260"/>
      <c r="AS240" s="260"/>
      <c r="AT240" s="260"/>
      <c r="AU240" s="260"/>
      <c r="AV240" s="260"/>
      <c r="AW240" s="260"/>
      <c r="AX240" s="260"/>
      <c r="AY240" s="260"/>
      <c r="AZ240" s="260"/>
      <c r="BA240" s="260"/>
      <c r="BB240" s="260"/>
      <c r="BC240" s="260"/>
      <c r="BD240" s="260"/>
      <c r="BE240" s="260"/>
      <c r="BF240" s="260"/>
      <c r="BG240" s="210"/>
      <c r="BH240" s="210"/>
      <c r="BI240" s="210"/>
    </row>
    <row r="241" spans="1:61" x14ac:dyDescent="0.25">
      <c r="A241" s="171" t="s">
        <v>91</v>
      </c>
      <c r="B241" s="164"/>
      <c r="C241" s="299" t="s">
        <v>628</v>
      </c>
      <c r="D241" s="166"/>
      <c r="E241" s="168"/>
      <c r="F241" s="167"/>
      <c r="G241" s="168"/>
      <c r="AO241" s="260"/>
      <c r="AP241" s="260"/>
      <c r="AQ241" s="260"/>
      <c r="AR241" s="260"/>
      <c r="AS241" s="260"/>
      <c r="AT241" s="260"/>
      <c r="AU241" s="260"/>
      <c r="AV241" s="260"/>
      <c r="AW241" s="260"/>
      <c r="AX241" s="260"/>
      <c r="AY241" s="260"/>
      <c r="AZ241" s="260"/>
      <c r="BA241" s="260"/>
      <c r="BB241" s="260"/>
      <c r="BC241" s="260"/>
      <c r="BD241" s="260"/>
      <c r="BE241" s="260"/>
      <c r="BF241" s="260"/>
      <c r="BG241" s="210"/>
      <c r="BH241" s="210"/>
      <c r="BI241" s="210"/>
    </row>
    <row r="242" spans="1:61" x14ac:dyDescent="0.25">
      <c r="A242" s="171" t="s">
        <v>91</v>
      </c>
      <c r="B242" s="164"/>
      <c r="C242" s="299" t="s">
        <v>628</v>
      </c>
      <c r="D242" s="166"/>
      <c r="E242" s="168"/>
      <c r="F242" s="167"/>
      <c r="G242" s="168"/>
      <c r="AO242" s="260"/>
      <c r="AP242" s="260"/>
      <c r="AQ242" s="260"/>
      <c r="AR242" s="260"/>
      <c r="AS242" s="260"/>
      <c r="AT242" s="260"/>
      <c r="AU242" s="260"/>
      <c r="AV242" s="260"/>
      <c r="AW242" s="260"/>
      <c r="AX242" s="260"/>
      <c r="AY242" s="260"/>
      <c r="AZ242" s="260"/>
      <c r="BA242" s="260"/>
      <c r="BB242" s="260"/>
      <c r="BC242" s="260"/>
      <c r="BD242" s="260"/>
      <c r="BE242" s="260"/>
      <c r="BF242" s="260"/>
      <c r="BG242" s="210"/>
      <c r="BH242" s="210"/>
      <c r="BI242" s="210"/>
    </row>
    <row r="243" spans="1:61" x14ac:dyDescent="0.25">
      <c r="A243" s="171" t="s">
        <v>91</v>
      </c>
      <c r="B243" s="164"/>
      <c r="C243" s="299" t="s">
        <v>628</v>
      </c>
      <c r="D243" s="166"/>
      <c r="E243" s="168"/>
      <c r="F243" s="167"/>
      <c r="G243" s="168"/>
      <c r="AO243" s="260"/>
      <c r="AP243" s="260"/>
      <c r="AQ243" s="260"/>
      <c r="AR243" s="260"/>
      <c r="AS243" s="260"/>
      <c r="AT243" s="260"/>
      <c r="AU243" s="260"/>
      <c r="AV243" s="260"/>
      <c r="AW243" s="260"/>
      <c r="AX243" s="260"/>
      <c r="AY243" s="260"/>
      <c r="AZ243" s="260"/>
      <c r="BA243" s="260"/>
      <c r="BB243" s="260"/>
      <c r="BC243" s="260"/>
      <c r="BD243" s="260"/>
      <c r="BE243" s="260"/>
      <c r="BF243" s="260"/>
      <c r="BG243" s="210"/>
      <c r="BH243" s="210"/>
      <c r="BI243" s="210"/>
    </row>
    <row r="244" spans="1:61" x14ac:dyDescent="0.25">
      <c r="A244" s="171" t="s">
        <v>91</v>
      </c>
      <c r="B244" s="164"/>
      <c r="C244" s="299" t="s">
        <v>628</v>
      </c>
      <c r="D244" s="166"/>
      <c r="E244" s="168"/>
      <c r="F244" s="167"/>
      <c r="G244" s="168"/>
      <c r="AO244" s="260"/>
      <c r="AP244" s="260"/>
      <c r="AQ244" s="260"/>
      <c r="AR244" s="260"/>
      <c r="AS244" s="260"/>
      <c r="AT244" s="260"/>
      <c r="AU244" s="260"/>
      <c r="AV244" s="260"/>
      <c r="AW244" s="260"/>
      <c r="AX244" s="260"/>
      <c r="AY244" s="260"/>
      <c r="AZ244" s="260"/>
      <c r="BA244" s="260"/>
      <c r="BB244" s="260"/>
      <c r="BC244" s="260"/>
      <c r="BD244" s="260"/>
      <c r="BE244" s="260"/>
      <c r="BF244" s="260"/>
      <c r="BG244" s="210"/>
      <c r="BH244" s="210"/>
      <c r="BI244" s="210"/>
    </row>
    <row r="245" spans="1:61" x14ac:dyDescent="0.25">
      <c r="A245" s="171" t="s">
        <v>91</v>
      </c>
      <c r="B245" s="164"/>
      <c r="C245" s="299" t="s">
        <v>628</v>
      </c>
      <c r="D245" s="166"/>
      <c r="E245" s="168"/>
      <c r="F245" s="167"/>
      <c r="G245" s="168"/>
      <c r="AO245" s="260"/>
      <c r="AP245" s="260"/>
      <c r="AQ245" s="260"/>
      <c r="AR245" s="260"/>
      <c r="AS245" s="260"/>
      <c r="AT245" s="260"/>
      <c r="AU245" s="260"/>
      <c r="AV245" s="260"/>
      <c r="AW245" s="260"/>
      <c r="AX245" s="260"/>
      <c r="AY245" s="260"/>
      <c r="AZ245" s="260"/>
      <c r="BA245" s="260"/>
      <c r="BB245" s="260"/>
      <c r="BC245" s="260"/>
      <c r="BD245" s="260"/>
      <c r="BE245" s="260"/>
      <c r="BF245" s="260"/>
      <c r="BG245" s="210"/>
      <c r="BH245" s="210"/>
      <c r="BI245" s="210"/>
    </row>
    <row r="246" spans="1:61" x14ac:dyDescent="0.25">
      <c r="A246" s="171" t="s">
        <v>91</v>
      </c>
      <c r="B246" s="164"/>
      <c r="C246" s="299" t="s">
        <v>628</v>
      </c>
      <c r="D246" s="166"/>
      <c r="E246" s="168"/>
      <c r="F246" s="167"/>
      <c r="G246" s="168"/>
      <c r="AO246" s="260"/>
      <c r="AP246" s="260"/>
      <c r="AQ246" s="260"/>
      <c r="AR246" s="260"/>
      <c r="AS246" s="260"/>
      <c r="AT246" s="260"/>
      <c r="AU246" s="260"/>
      <c r="AV246" s="260"/>
      <c r="AW246" s="260"/>
      <c r="AX246" s="260"/>
      <c r="AY246" s="260"/>
      <c r="AZ246" s="260"/>
      <c r="BA246" s="260"/>
      <c r="BB246" s="260"/>
      <c r="BC246" s="260"/>
      <c r="BD246" s="260"/>
      <c r="BE246" s="260"/>
      <c r="BF246" s="260"/>
      <c r="BG246" s="210"/>
      <c r="BH246" s="210"/>
      <c r="BI246" s="210"/>
    </row>
    <row r="247" spans="1:61" x14ac:dyDescent="0.25">
      <c r="A247" s="171" t="s">
        <v>91</v>
      </c>
      <c r="B247" s="164"/>
      <c r="C247" s="299" t="s">
        <v>628</v>
      </c>
      <c r="D247" s="166"/>
      <c r="E247" s="168"/>
      <c r="F247" s="167"/>
      <c r="G247" s="168"/>
      <c r="AO247" s="260"/>
      <c r="AP247" s="260"/>
      <c r="AQ247" s="260"/>
      <c r="AR247" s="260"/>
      <c r="AS247" s="260"/>
      <c r="AT247" s="260"/>
      <c r="AU247" s="260"/>
      <c r="AV247" s="260"/>
      <c r="AW247" s="260"/>
      <c r="AX247" s="260"/>
      <c r="AY247" s="260"/>
      <c r="AZ247" s="260"/>
      <c r="BA247" s="260"/>
      <c r="BB247" s="260"/>
      <c r="BC247" s="260"/>
      <c r="BD247" s="260"/>
      <c r="BE247" s="260"/>
      <c r="BF247" s="260"/>
      <c r="BG247" s="210"/>
      <c r="BH247" s="210"/>
      <c r="BI247" s="210"/>
    </row>
    <row r="248" spans="1:61" x14ac:dyDescent="0.25">
      <c r="A248" s="171" t="s">
        <v>91</v>
      </c>
      <c r="B248" s="164"/>
      <c r="C248" s="299" t="s">
        <v>628</v>
      </c>
      <c r="D248" s="166"/>
      <c r="E248" s="168"/>
      <c r="F248" s="167"/>
      <c r="G248" s="168"/>
      <c r="AO248" s="260"/>
      <c r="AP248" s="260"/>
      <c r="AQ248" s="260"/>
      <c r="AR248" s="260"/>
      <c r="AS248" s="260"/>
      <c r="AT248" s="260"/>
      <c r="AU248" s="260"/>
      <c r="AV248" s="260"/>
      <c r="AW248" s="260"/>
      <c r="AX248" s="260"/>
      <c r="AY248" s="260"/>
      <c r="AZ248" s="260"/>
      <c r="BA248" s="260"/>
      <c r="BB248" s="260"/>
      <c r="BC248" s="260"/>
      <c r="BD248" s="260"/>
      <c r="BE248" s="260"/>
      <c r="BF248" s="260"/>
      <c r="BG248" s="210"/>
      <c r="BH248" s="210"/>
      <c r="BI248" s="210"/>
    </row>
    <row r="249" spans="1:61" x14ac:dyDescent="0.25">
      <c r="A249" s="171" t="s">
        <v>91</v>
      </c>
      <c r="B249" s="164"/>
      <c r="C249" s="299" t="s">
        <v>628</v>
      </c>
      <c r="D249" s="166"/>
      <c r="E249" s="168"/>
      <c r="F249" s="167"/>
      <c r="G249" s="168"/>
      <c r="AO249" s="260"/>
      <c r="AP249" s="260"/>
      <c r="AQ249" s="260"/>
      <c r="AR249" s="260"/>
      <c r="AS249" s="260"/>
      <c r="AT249" s="260"/>
      <c r="AU249" s="260"/>
      <c r="AV249" s="260"/>
      <c r="AW249" s="260"/>
      <c r="AX249" s="260"/>
      <c r="AY249" s="260"/>
      <c r="AZ249" s="260"/>
      <c r="BA249" s="260"/>
      <c r="BB249" s="260"/>
      <c r="BC249" s="260"/>
      <c r="BD249" s="260"/>
      <c r="BE249" s="260"/>
      <c r="BF249" s="260"/>
      <c r="BG249" s="210"/>
      <c r="BH249" s="210"/>
      <c r="BI249" s="210"/>
    </row>
    <row r="250" spans="1:61" x14ac:dyDescent="0.25">
      <c r="A250" s="171" t="s">
        <v>91</v>
      </c>
      <c r="B250" s="164"/>
      <c r="C250" s="299" t="s">
        <v>628</v>
      </c>
      <c r="D250" s="166"/>
      <c r="E250" s="168"/>
      <c r="F250" s="167"/>
      <c r="G250" s="168"/>
      <c r="AO250" s="260"/>
      <c r="AP250" s="260"/>
      <c r="AQ250" s="260"/>
      <c r="AR250" s="260"/>
      <c r="AS250" s="260"/>
      <c r="AT250" s="260"/>
      <c r="AU250" s="260"/>
      <c r="AV250" s="260"/>
      <c r="AW250" s="260"/>
      <c r="AX250" s="260"/>
      <c r="AY250" s="260"/>
      <c r="AZ250" s="260"/>
      <c r="BA250" s="260"/>
      <c r="BB250" s="260"/>
      <c r="BC250" s="260"/>
      <c r="BD250" s="260"/>
      <c r="BE250" s="260"/>
      <c r="BF250" s="260"/>
      <c r="BG250" s="210"/>
      <c r="BH250" s="210"/>
      <c r="BI250" s="210"/>
    </row>
    <row r="251" spans="1:61" x14ac:dyDescent="0.25">
      <c r="A251" s="171" t="s">
        <v>91</v>
      </c>
      <c r="B251" s="164"/>
      <c r="C251" s="299" t="s">
        <v>628</v>
      </c>
      <c r="D251" s="166"/>
      <c r="E251" s="168"/>
      <c r="F251" s="167"/>
      <c r="G251" s="168"/>
      <c r="AO251" s="260"/>
      <c r="AP251" s="260"/>
      <c r="AQ251" s="260"/>
      <c r="AR251" s="260"/>
      <c r="AS251" s="260"/>
      <c r="AT251" s="260"/>
      <c r="AU251" s="260"/>
      <c r="AV251" s="260"/>
      <c r="AW251" s="260"/>
      <c r="AX251" s="260"/>
      <c r="AY251" s="260"/>
      <c r="AZ251" s="260"/>
      <c r="BA251" s="260"/>
      <c r="BB251" s="260"/>
      <c r="BC251" s="260"/>
      <c r="BD251" s="260"/>
      <c r="BE251" s="260"/>
      <c r="BF251" s="260"/>
      <c r="BG251" s="210"/>
      <c r="BH251" s="210"/>
      <c r="BI251" s="210"/>
    </row>
    <row r="252" spans="1:61" x14ac:dyDescent="0.25">
      <c r="A252" s="171" t="s">
        <v>91</v>
      </c>
      <c r="B252" s="164"/>
      <c r="C252" s="299" t="s">
        <v>628</v>
      </c>
      <c r="D252" s="166"/>
      <c r="E252" s="168"/>
      <c r="F252" s="167"/>
      <c r="G252" s="168"/>
      <c r="AO252" s="260"/>
      <c r="AP252" s="260"/>
      <c r="AQ252" s="260"/>
      <c r="AR252" s="260"/>
      <c r="AS252" s="260"/>
      <c r="AT252" s="260"/>
      <c r="AU252" s="260"/>
      <c r="AV252" s="260"/>
      <c r="AW252" s="260"/>
      <c r="AX252" s="260"/>
      <c r="AY252" s="260"/>
      <c r="AZ252" s="260"/>
      <c r="BA252" s="260"/>
      <c r="BB252" s="260"/>
      <c r="BC252" s="260"/>
      <c r="BD252" s="260"/>
      <c r="BE252" s="260"/>
      <c r="BF252" s="260"/>
      <c r="BG252" s="210"/>
      <c r="BH252" s="210"/>
      <c r="BI252" s="210"/>
    </row>
    <row r="253" spans="1:61" x14ac:dyDescent="0.25">
      <c r="A253" s="171" t="s">
        <v>91</v>
      </c>
      <c r="B253" s="164"/>
      <c r="C253" s="299" t="s">
        <v>628</v>
      </c>
      <c r="D253" s="166"/>
      <c r="E253" s="168"/>
      <c r="F253" s="167"/>
      <c r="G253" s="168"/>
      <c r="AO253" s="260"/>
      <c r="AP253" s="260"/>
      <c r="AQ253" s="260"/>
      <c r="AR253" s="260"/>
      <c r="AS253" s="260"/>
      <c r="AT253" s="260"/>
      <c r="AU253" s="260"/>
      <c r="AV253" s="260"/>
      <c r="AW253" s="260"/>
      <c r="AX253" s="260"/>
      <c r="AY253" s="260"/>
      <c r="AZ253" s="260"/>
      <c r="BA253" s="260"/>
      <c r="BB253" s="260"/>
      <c r="BC253" s="260"/>
      <c r="BD253" s="260"/>
      <c r="BE253" s="260"/>
      <c r="BF253" s="260"/>
      <c r="BG253" s="210"/>
      <c r="BH253" s="210"/>
      <c r="BI253" s="210"/>
    </row>
    <row r="254" spans="1:61" x14ac:dyDescent="0.25">
      <c r="A254" s="171" t="s">
        <v>91</v>
      </c>
      <c r="B254" s="164"/>
      <c r="C254" s="299" t="s">
        <v>628</v>
      </c>
      <c r="D254" s="166"/>
      <c r="E254" s="168"/>
      <c r="F254" s="167"/>
      <c r="G254" s="168"/>
      <c r="AO254" s="260"/>
      <c r="AP254" s="260"/>
      <c r="AQ254" s="260"/>
      <c r="AR254" s="260"/>
      <c r="AS254" s="260"/>
      <c r="AT254" s="260"/>
      <c r="AU254" s="260"/>
      <c r="AV254" s="260"/>
      <c r="AW254" s="260"/>
      <c r="AX254" s="260"/>
      <c r="AY254" s="260"/>
      <c r="AZ254" s="260"/>
      <c r="BA254" s="260"/>
      <c r="BB254" s="260"/>
      <c r="BC254" s="260"/>
      <c r="BD254" s="260"/>
      <c r="BE254" s="260"/>
      <c r="BF254" s="260"/>
      <c r="BG254" s="210"/>
      <c r="BH254" s="210"/>
      <c r="BI254" s="210"/>
    </row>
    <row r="255" spans="1:61" x14ac:dyDescent="0.25">
      <c r="A255" s="171" t="s">
        <v>91</v>
      </c>
      <c r="B255" s="164"/>
      <c r="C255" s="299" t="s">
        <v>628</v>
      </c>
      <c r="D255" s="166"/>
      <c r="E255" s="168"/>
      <c r="F255" s="167"/>
      <c r="G255" s="168"/>
      <c r="AO255" s="260"/>
      <c r="AP255" s="260"/>
      <c r="AQ255" s="260"/>
      <c r="AR255" s="260"/>
      <c r="AS255" s="260"/>
      <c r="AT255" s="260"/>
      <c r="AU255" s="260"/>
      <c r="AV255" s="260"/>
      <c r="AW255" s="260"/>
      <c r="AX255" s="260"/>
      <c r="AY255" s="260"/>
      <c r="AZ255" s="260"/>
      <c r="BA255" s="260"/>
      <c r="BB255" s="260"/>
      <c r="BC255" s="260"/>
      <c r="BD255" s="260"/>
      <c r="BE255" s="260"/>
      <c r="BF255" s="260"/>
      <c r="BG255" s="210"/>
      <c r="BH255" s="210"/>
      <c r="BI255" s="210"/>
    </row>
    <row r="256" spans="1:61" x14ac:dyDescent="0.25">
      <c r="A256" s="171" t="s">
        <v>91</v>
      </c>
      <c r="B256" s="164"/>
      <c r="C256" s="299" t="s">
        <v>628</v>
      </c>
      <c r="D256" s="166"/>
      <c r="E256" s="168"/>
      <c r="F256" s="167"/>
      <c r="G256" s="168"/>
      <c r="AO256" s="260"/>
      <c r="AP256" s="260"/>
      <c r="AQ256" s="260"/>
      <c r="AR256" s="260"/>
      <c r="AS256" s="260"/>
      <c r="AT256" s="260"/>
      <c r="AU256" s="260"/>
      <c r="AV256" s="260"/>
      <c r="AW256" s="260"/>
      <c r="AX256" s="260"/>
      <c r="AY256" s="260"/>
      <c r="AZ256" s="260"/>
      <c r="BA256" s="260"/>
      <c r="BB256" s="260"/>
      <c r="BC256" s="260"/>
      <c r="BD256" s="260"/>
      <c r="BE256" s="260"/>
      <c r="BF256" s="260"/>
      <c r="BG256" s="210"/>
      <c r="BH256" s="210"/>
      <c r="BI256" s="210"/>
    </row>
    <row r="257" spans="1:61" x14ac:dyDescent="0.25">
      <c r="A257" s="171" t="s">
        <v>91</v>
      </c>
      <c r="B257" s="164"/>
      <c r="C257" s="299" t="s">
        <v>628</v>
      </c>
      <c r="D257" s="166"/>
      <c r="E257" s="168"/>
      <c r="F257" s="167"/>
      <c r="G257" s="168"/>
      <c r="AO257" s="260"/>
      <c r="AP257" s="260"/>
      <c r="AQ257" s="260"/>
      <c r="AR257" s="260"/>
      <c r="AS257" s="260"/>
      <c r="AT257" s="260"/>
      <c r="AU257" s="260"/>
      <c r="AV257" s="260"/>
      <c r="AW257" s="260"/>
      <c r="AX257" s="260"/>
      <c r="AY257" s="260"/>
      <c r="AZ257" s="260"/>
      <c r="BA257" s="260"/>
      <c r="BB257" s="260"/>
      <c r="BC257" s="260"/>
      <c r="BD257" s="260"/>
      <c r="BE257" s="260"/>
      <c r="BF257" s="260"/>
      <c r="BG257" s="210"/>
      <c r="BH257" s="210"/>
      <c r="BI257" s="210"/>
    </row>
    <row r="258" spans="1:61" x14ac:dyDescent="0.25">
      <c r="A258" s="171" t="s">
        <v>91</v>
      </c>
      <c r="B258" s="164"/>
      <c r="C258" s="299" t="s">
        <v>628</v>
      </c>
      <c r="D258" s="166"/>
      <c r="E258" s="168"/>
      <c r="F258" s="167"/>
      <c r="G258" s="168"/>
      <c r="AO258" s="260"/>
      <c r="AP258" s="260"/>
      <c r="AQ258" s="260"/>
      <c r="AR258" s="260"/>
      <c r="AS258" s="260"/>
      <c r="AT258" s="260"/>
      <c r="AU258" s="260"/>
      <c r="AV258" s="260"/>
      <c r="AW258" s="260"/>
      <c r="AX258" s="260"/>
      <c r="AY258" s="260"/>
      <c r="AZ258" s="260"/>
      <c r="BA258" s="260"/>
      <c r="BB258" s="260"/>
      <c r="BC258" s="260"/>
      <c r="BD258" s="260"/>
      <c r="BE258" s="260"/>
      <c r="BF258" s="260"/>
      <c r="BG258" s="210"/>
      <c r="BH258" s="210"/>
      <c r="BI258" s="210"/>
    </row>
    <row r="259" spans="1:61" x14ac:dyDescent="0.25">
      <c r="A259" s="171" t="s">
        <v>91</v>
      </c>
      <c r="B259" s="164"/>
      <c r="C259" s="299" t="s">
        <v>628</v>
      </c>
      <c r="D259" s="166"/>
      <c r="E259" s="168"/>
      <c r="F259" s="167"/>
      <c r="G259" s="168"/>
      <c r="AO259" s="260"/>
      <c r="AP259" s="260"/>
      <c r="AQ259" s="260"/>
      <c r="AR259" s="260"/>
      <c r="AS259" s="260"/>
      <c r="AT259" s="260"/>
      <c r="AU259" s="260"/>
      <c r="AV259" s="260"/>
      <c r="AW259" s="260"/>
      <c r="AX259" s="260"/>
      <c r="AY259" s="260"/>
      <c r="AZ259" s="260"/>
      <c r="BA259" s="260"/>
      <c r="BB259" s="260"/>
      <c r="BC259" s="260"/>
      <c r="BD259" s="260"/>
      <c r="BE259" s="260"/>
      <c r="BF259" s="260"/>
      <c r="BG259" s="210"/>
      <c r="BH259" s="210"/>
      <c r="BI259" s="210"/>
    </row>
    <row r="260" spans="1:61" x14ac:dyDescent="0.25">
      <c r="A260" s="171" t="s">
        <v>91</v>
      </c>
      <c r="B260" s="164"/>
      <c r="C260" s="299" t="s">
        <v>628</v>
      </c>
      <c r="D260" s="166"/>
      <c r="E260" s="168"/>
      <c r="F260" s="167"/>
      <c r="G260" s="168"/>
      <c r="AO260" s="260"/>
      <c r="AP260" s="260"/>
      <c r="AQ260" s="260"/>
      <c r="AR260" s="260"/>
      <c r="AS260" s="260"/>
      <c r="AT260" s="260"/>
      <c r="AU260" s="260"/>
      <c r="AV260" s="260"/>
      <c r="AW260" s="260"/>
      <c r="AX260" s="260"/>
      <c r="AY260" s="260"/>
      <c r="AZ260" s="260"/>
      <c r="BA260" s="260"/>
      <c r="BB260" s="260"/>
      <c r="BC260" s="260"/>
      <c r="BD260" s="260"/>
      <c r="BE260" s="260"/>
      <c r="BF260" s="260"/>
      <c r="BG260" s="210"/>
      <c r="BH260" s="210"/>
      <c r="BI260" s="210"/>
    </row>
    <row r="261" spans="1:61" x14ac:dyDescent="0.25">
      <c r="A261" s="171" t="s">
        <v>91</v>
      </c>
      <c r="B261" s="164"/>
      <c r="C261" s="299" t="s">
        <v>628</v>
      </c>
      <c r="D261" s="166"/>
      <c r="E261" s="168"/>
      <c r="F261" s="167"/>
      <c r="G261" s="168"/>
      <c r="AO261" s="260"/>
      <c r="AP261" s="260"/>
      <c r="AQ261" s="260"/>
      <c r="AR261" s="260"/>
      <c r="AS261" s="260"/>
      <c r="AT261" s="260"/>
      <c r="AU261" s="260"/>
      <c r="AV261" s="260"/>
      <c r="AW261" s="260"/>
      <c r="AX261" s="260"/>
      <c r="AY261" s="260"/>
      <c r="AZ261" s="260"/>
      <c r="BA261" s="260"/>
      <c r="BB261" s="260"/>
      <c r="BC261" s="260"/>
      <c r="BD261" s="260"/>
      <c r="BE261" s="260"/>
      <c r="BF261" s="260"/>
      <c r="BG261" s="210"/>
      <c r="BH261" s="210"/>
      <c r="BI261" s="210"/>
    </row>
    <row r="262" spans="1:61" x14ac:dyDescent="0.25">
      <c r="A262" s="171" t="s">
        <v>91</v>
      </c>
      <c r="B262" s="164"/>
      <c r="C262" s="299" t="s">
        <v>628</v>
      </c>
      <c r="D262" s="166"/>
      <c r="E262" s="168"/>
      <c r="F262" s="167"/>
      <c r="G262" s="168"/>
      <c r="AO262" s="260"/>
      <c r="AP262" s="260"/>
      <c r="AQ262" s="260"/>
      <c r="AR262" s="260"/>
      <c r="AS262" s="260"/>
      <c r="AT262" s="260"/>
      <c r="AU262" s="260"/>
      <c r="AV262" s="260"/>
      <c r="AW262" s="260"/>
      <c r="AX262" s="260"/>
      <c r="AY262" s="260"/>
      <c r="AZ262" s="260"/>
      <c r="BA262" s="260"/>
      <c r="BB262" s="260"/>
      <c r="BC262" s="260"/>
      <c r="BD262" s="260"/>
      <c r="BE262" s="260"/>
      <c r="BF262" s="260"/>
      <c r="BG262" s="210"/>
      <c r="BH262" s="210"/>
      <c r="BI262" s="210"/>
    </row>
    <row r="263" spans="1:61" x14ac:dyDescent="0.25">
      <c r="A263" s="171" t="s">
        <v>91</v>
      </c>
      <c r="B263" s="164"/>
      <c r="C263" s="299" t="s">
        <v>628</v>
      </c>
      <c r="D263" s="166"/>
      <c r="E263" s="168"/>
      <c r="F263" s="167"/>
      <c r="G263" s="168"/>
      <c r="AO263" s="260"/>
      <c r="AP263" s="260"/>
      <c r="AQ263" s="260"/>
      <c r="AR263" s="260"/>
      <c r="AS263" s="260"/>
      <c r="AT263" s="260"/>
      <c r="AU263" s="260"/>
      <c r="AV263" s="260"/>
      <c r="AW263" s="260"/>
      <c r="AX263" s="260"/>
      <c r="AY263" s="260"/>
      <c r="AZ263" s="260"/>
      <c r="BA263" s="260"/>
      <c r="BB263" s="260"/>
      <c r="BC263" s="260"/>
      <c r="BD263" s="260"/>
      <c r="BE263" s="260"/>
      <c r="BF263" s="260"/>
      <c r="BG263" s="210"/>
      <c r="BH263" s="210"/>
      <c r="BI263" s="210"/>
    </row>
    <row r="264" spans="1:61" x14ac:dyDescent="0.25">
      <c r="A264" s="171" t="s">
        <v>91</v>
      </c>
      <c r="B264" s="164"/>
      <c r="C264" s="299" t="s">
        <v>628</v>
      </c>
      <c r="D264" s="166"/>
      <c r="E264" s="168"/>
      <c r="F264" s="167"/>
      <c r="G264" s="168"/>
      <c r="AO264" s="260"/>
      <c r="AP264" s="260"/>
      <c r="AQ264" s="260"/>
      <c r="AR264" s="260"/>
      <c r="AS264" s="260"/>
      <c r="AT264" s="260"/>
      <c r="AU264" s="260"/>
      <c r="AV264" s="260"/>
      <c r="AW264" s="260"/>
      <c r="AX264" s="260"/>
      <c r="AY264" s="260"/>
      <c r="AZ264" s="260"/>
      <c r="BA264" s="260"/>
      <c r="BB264" s="260"/>
      <c r="BC264" s="260"/>
      <c r="BD264" s="260"/>
      <c r="BE264" s="260"/>
      <c r="BF264" s="260"/>
      <c r="BG264" s="210"/>
      <c r="BH264" s="210"/>
      <c r="BI264" s="210"/>
    </row>
    <row r="265" spans="1:61" x14ac:dyDescent="0.25">
      <c r="A265" s="171" t="s">
        <v>91</v>
      </c>
      <c r="B265" s="164"/>
      <c r="C265" s="299" t="s">
        <v>628</v>
      </c>
      <c r="D265" s="166"/>
      <c r="E265" s="168"/>
      <c r="F265" s="167"/>
      <c r="G265" s="168"/>
      <c r="AO265" s="260"/>
      <c r="AP265" s="260"/>
      <c r="AQ265" s="260"/>
      <c r="AR265" s="260"/>
      <c r="AS265" s="260"/>
      <c r="AT265" s="260"/>
      <c r="AU265" s="260"/>
      <c r="AV265" s="260"/>
      <c r="AW265" s="260"/>
      <c r="AX265" s="260"/>
      <c r="AY265" s="260"/>
      <c r="AZ265" s="260"/>
      <c r="BA265" s="260"/>
      <c r="BB265" s="260"/>
      <c r="BC265" s="260"/>
      <c r="BD265" s="260"/>
      <c r="BE265" s="260"/>
      <c r="BF265" s="260"/>
      <c r="BG265" s="210"/>
      <c r="BH265" s="210"/>
      <c r="BI265" s="210"/>
    </row>
    <row r="266" spans="1:61" x14ac:dyDescent="0.25">
      <c r="A266" s="171" t="s">
        <v>91</v>
      </c>
      <c r="B266" s="164"/>
      <c r="C266" s="299" t="s">
        <v>628</v>
      </c>
      <c r="D266" s="166"/>
      <c r="E266" s="168"/>
      <c r="F266" s="167"/>
      <c r="G266" s="168"/>
      <c r="AO266" s="260"/>
      <c r="AP266" s="260"/>
      <c r="AQ266" s="260"/>
      <c r="AR266" s="260"/>
      <c r="AS266" s="260"/>
      <c r="AT266" s="260"/>
      <c r="AU266" s="260"/>
      <c r="AV266" s="260"/>
      <c r="AW266" s="260"/>
      <c r="AX266" s="260"/>
      <c r="AY266" s="260"/>
      <c r="AZ266" s="260"/>
      <c r="BA266" s="260"/>
      <c r="BB266" s="260"/>
      <c r="BC266" s="260"/>
      <c r="BD266" s="260"/>
      <c r="BE266" s="260"/>
      <c r="BF266" s="260"/>
      <c r="BG266" s="210"/>
      <c r="BH266" s="210"/>
      <c r="BI266" s="210"/>
    </row>
    <row r="267" spans="1:61" x14ac:dyDescent="0.25">
      <c r="A267" s="171" t="s">
        <v>91</v>
      </c>
      <c r="B267" s="164"/>
      <c r="C267" s="299" t="s">
        <v>628</v>
      </c>
      <c r="D267" s="166"/>
      <c r="E267" s="168"/>
      <c r="F267" s="167"/>
      <c r="G267" s="168"/>
      <c r="AO267" s="260"/>
      <c r="AP267" s="260"/>
      <c r="AQ267" s="260"/>
      <c r="AR267" s="260"/>
      <c r="AS267" s="260"/>
      <c r="AT267" s="260"/>
      <c r="AU267" s="260"/>
      <c r="AV267" s="260"/>
      <c r="AW267" s="260"/>
      <c r="AX267" s="260"/>
      <c r="AY267" s="260"/>
      <c r="AZ267" s="260"/>
      <c r="BA267" s="260"/>
      <c r="BB267" s="260"/>
      <c r="BC267" s="260"/>
      <c r="BD267" s="260"/>
      <c r="BE267" s="260"/>
      <c r="BF267" s="260"/>
      <c r="BG267" s="210"/>
      <c r="BH267" s="210"/>
      <c r="BI267" s="210"/>
    </row>
    <row r="268" spans="1:61" x14ac:dyDescent="0.25">
      <c r="A268" s="171" t="s">
        <v>91</v>
      </c>
      <c r="B268" s="164"/>
      <c r="C268" s="299" t="s">
        <v>628</v>
      </c>
      <c r="D268" s="166"/>
      <c r="E268" s="168"/>
      <c r="F268" s="167"/>
      <c r="G268" s="168"/>
      <c r="AO268" s="260"/>
      <c r="AP268" s="260"/>
      <c r="AQ268" s="260"/>
      <c r="AR268" s="260"/>
      <c r="AS268" s="260"/>
      <c r="AT268" s="260"/>
      <c r="AU268" s="260"/>
      <c r="AV268" s="260"/>
      <c r="AW268" s="260"/>
      <c r="AX268" s="260"/>
      <c r="AY268" s="260"/>
      <c r="AZ268" s="260"/>
      <c r="BA268" s="260"/>
      <c r="BB268" s="260"/>
      <c r="BC268" s="260"/>
      <c r="BD268" s="260"/>
      <c r="BE268" s="260"/>
      <c r="BF268" s="260"/>
      <c r="BG268" s="210"/>
      <c r="BH268" s="210"/>
      <c r="BI268" s="210"/>
    </row>
    <row r="269" spans="1:61" x14ac:dyDescent="0.25">
      <c r="A269" s="171" t="s">
        <v>91</v>
      </c>
      <c r="B269" s="164"/>
      <c r="C269" s="299" t="s">
        <v>628</v>
      </c>
      <c r="D269" s="166"/>
      <c r="E269" s="168"/>
      <c r="F269" s="167"/>
      <c r="G269" s="168"/>
      <c r="AO269" s="260"/>
      <c r="AP269" s="260"/>
      <c r="AQ269" s="260"/>
      <c r="AR269" s="260"/>
      <c r="AS269" s="260"/>
      <c r="AT269" s="260"/>
      <c r="AU269" s="260"/>
      <c r="AV269" s="260"/>
      <c r="AW269" s="260"/>
      <c r="AX269" s="260"/>
      <c r="AY269" s="260"/>
      <c r="AZ269" s="260"/>
      <c r="BA269" s="260"/>
      <c r="BB269" s="260"/>
      <c r="BC269" s="260"/>
      <c r="BD269" s="260"/>
      <c r="BE269" s="260"/>
      <c r="BF269" s="260"/>
      <c r="BG269" s="210"/>
      <c r="BH269" s="210"/>
      <c r="BI269" s="210"/>
    </row>
    <row r="270" spans="1:61" x14ac:dyDescent="0.25">
      <c r="A270" s="171" t="s">
        <v>91</v>
      </c>
      <c r="B270" s="164"/>
      <c r="C270" s="299" t="s">
        <v>628</v>
      </c>
      <c r="D270" s="166"/>
      <c r="E270" s="168"/>
      <c r="F270" s="167"/>
      <c r="G270" s="168"/>
      <c r="AO270" s="260"/>
      <c r="AP270" s="260"/>
      <c r="AQ270" s="260"/>
      <c r="AR270" s="260"/>
      <c r="AS270" s="260"/>
      <c r="AT270" s="260"/>
      <c r="AU270" s="260"/>
      <c r="AV270" s="260"/>
      <c r="AW270" s="260"/>
      <c r="AX270" s="260"/>
      <c r="AY270" s="260"/>
      <c r="AZ270" s="260"/>
      <c r="BA270" s="260"/>
      <c r="BB270" s="260"/>
      <c r="BC270" s="260"/>
      <c r="BD270" s="260"/>
      <c r="BE270" s="260"/>
      <c r="BF270" s="260"/>
      <c r="BG270" s="210"/>
      <c r="BH270" s="210"/>
      <c r="BI270" s="210"/>
    </row>
    <row r="271" spans="1:61" x14ac:dyDescent="0.25">
      <c r="A271" s="171" t="s">
        <v>91</v>
      </c>
      <c r="B271" s="164"/>
      <c r="C271" s="299" t="s">
        <v>628</v>
      </c>
      <c r="D271" s="166"/>
      <c r="E271" s="168"/>
      <c r="F271" s="167"/>
      <c r="G271" s="168"/>
      <c r="AO271" s="260"/>
      <c r="AP271" s="260"/>
      <c r="AQ271" s="260"/>
      <c r="AR271" s="260"/>
      <c r="AS271" s="260"/>
      <c r="AT271" s="260"/>
      <c r="AU271" s="260"/>
      <c r="AV271" s="260"/>
      <c r="AW271" s="260"/>
      <c r="AX271" s="260"/>
      <c r="AY271" s="260"/>
      <c r="AZ271" s="260"/>
      <c r="BA271" s="260"/>
      <c r="BB271" s="260"/>
      <c r="BC271" s="260"/>
      <c r="BD271" s="260"/>
      <c r="BE271" s="260"/>
      <c r="BF271" s="260"/>
      <c r="BG271" s="210"/>
      <c r="BH271" s="210"/>
      <c r="BI271" s="210"/>
    </row>
    <row r="272" spans="1:61" x14ac:dyDescent="0.25">
      <c r="A272" s="171" t="s">
        <v>91</v>
      </c>
      <c r="B272" s="164"/>
      <c r="C272" s="299" t="s">
        <v>628</v>
      </c>
      <c r="D272" s="166"/>
      <c r="E272" s="168"/>
      <c r="F272" s="167"/>
      <c r="G272" s="168"/>
      <c r="AO272" s="260"/>
      <c r="AP272" s="260"/>
      <c r="AQ272" s="260"/>
      <c r="AR272" s="260"/>
      <c r="AS272" s="260"/>
      <c r="AT272" s="260"/>
      <c r="AU272" s="260"/>
      <c r="AV272" s="260"/>
      <c r="AW272" s="260"/>
      <c r="AX272" s="260"/>
      <c r="AY272" s="260"/>
      <c r="AZ272" s="260"/>
      <c r="BA272" s="260"/>
      <c r="BB272" s="260"/>
      <c r="BC272" s="260"/>
      <c r="BD272" s="260"/>
      <c r="BE272" s="260"/>
      <c r="BF272" s="260"/>
      <c r="BG272" s="210"/>
      <c r="BH272" s="210"/>
      <c r="BI272" s="210"/>
    </row>
    <row r="273" spans="1:61" x14ac:dyDescent="0.25">
      <c r="A273" s="171" t="s">
        <v>91</v>
      </c>
      <c r="B273" s="164"/>
      <c r="C273" s="299" t="s">
        <v>628</v>
      </c>
      <c r="D273" s="166"/>
      <c r="E273" s="168"/>
      <c r="F273" s="167"/>
      <c r="G273" s="168"/>
      <c r="AO273" s="260"/>
      <c r="AP273" s="260"/>
      <c r="AQ273" s="260"/>
      <c r="AR273" s="260"/>
      <c r="AS273" s="260"/>
      <c r="AT273" s="260"/>
      <c r="AU273" s="260"/>
      <c r="AV273" s="260"/>
      <c r="AW273" s="260"/>
      <c r="AX273" s="260"/>
      <c r="AY273" s="260"/>
      <c r="AZ273" s="260"/>
      <c r="BA273" s="260"/>
      <c r="BB273" s="260"/>
      <c r="BC273" s="260"/>
      <c r="BD273" s="260"/>
      <c r="BE273" s="260"/>
      <c r="BF273" s="260"/>
      <c r="BG273" s="210"/>
      <c r="BH273" s="210"/>
      <c r="BI273" s="210"/>
    </row>
    <row r="274" spans="1:61" x14ac:dyDescent="0.25">
      <c r="A274" s="171" t="s">
        <v>91</v>
      </c>
      <c r="B274" s="164"/>
      <c r="C274" s="299" t="s">
        <v>628</v>
      </c>
      <c r="D274" s="166"/>
      <c r="E274" s="168"/>
      <c r="F274" s="167"/>
      <c r="G274" s="168"/>
      <c r="AO274" s="260"/>
      <c r="AP274" s="260"/>
      <c r="AQ274" s="260"/>
      <c r="AR274" s="260"/>
      <c r="AS274" s="260"/>
      <c r="AT274" s="260"/>
      <c r="AU274" s="260"/>
      <c r="AV274" s="260"/>
      <c r="AW274" s="260"/>
      <c r="AX274" s="260"/>
      <c r="AY274" s="260"/>
      <c r="AZ274" s="260"/>
      <c r="BA274" s="260"/>
      <c r="BB274" s="260"/>
      <c r="BC274" s="260"/>
      <c r="BD274" s="260"/>
      <c r="BE274" s="260"/>
      <c r="BF274" s="260"/>
      <c r="BG274" s="210"/>
      <c r="BH274" s="210"/>
      <c r="BI274" s="210"/>
    </row>
    <row r="275" spans="1:61" x14ac:dyDescent="0.25">
      <c r="A275" s="171" t="s">
        <v>91</v>
      </c>
      <c r="B275" s="164"/>
      <c r="C275" s="299" t="s">
        <v>628</v>
      </c>
      <c r="D275" s="166"/>
      <c r="E275" s="168"/>
      <c r="F275" s="167"/>
      <c r="G275" s="168"/>
      <c r="AO275" s="260"/>
      <c r="AP275" s="260"/>
      <c r="AQ275" s="260"/>
      <c r="AR275" s="260"/>
      <c r="AS275" s="260"/>
      <c r="AT275" s="260"/>
      <c r="AU275" s="260"/>
      <c r="AV275" s="260"/>
      <c r="AW275" s="260"/>
      <c r="AX275" s="260"/>
      <c r="AY275" s="260"/>
      <c r="AZ275" s="260"/>
      <c r="BA275" s="260"/>
      <c r="BB275" s="260"/>
      <c r="BC275" s="260"/>
      <c r="BD275" s="260"/>
      <c r="BE275" s="260"/>
      <c r="BF275" s="260"/>
      <c r="BG275" s="210"/>
      <c r="BH275" s="210"/>
      <c r="BI275" s="210"/>
    </row>
    <row r="276" spans="1:61" x14ac:dyDescent="0.25">
      <c r="A276" s="171" t="s">
        <v>91</v>
      </c>
      <c r="B276" s="164"/>
      <c r="C276" s="299" t="s">
        <v>628</v>
      </c>
      <c r="D276" s="166"/>
      <c r="E276" s="168"/>
      <c r="F276" s="167"/>
      <c r="G276" s="168"/>
      <c r="AO276" s="260"/>
      <c r="AP276" s="260"/>
      <c r="AQ276" s="260"/>
      <c r="AR276" s="260"/>
      <c r="AS276" s="260"/>
      <c r="AT276" s="260"/>
      <c r="AU276" s="260"/>
      <c r="AV276" s="260"/>
      <c r="AW276" s="260"/>
      <c r="AX276" s="260"/>
      <c r="AY276" s="260"/>
      <c r="AZ276" s="260"/>
      <c r="BA276" s="260"/>
      <c r="BB276" s="260"/>
      <c r="BC276" s="260"/>
      <c r="BD276" s="260"/>
      <c r="BE276" s="260"/>
      <c r="BF276" s="260"/>
      <c r="BG276" s="210"/>
      <c r="BH276" s="210"/>
      <c r="BI276" s="210"/>
    </row>
    <row r="277" spans="1:61" x14ac:dyDescent="0.25">
      <c r="A277" s="171" t="s">
        <v>91</v>
      </c>
      <c r="B277" s="164"/>
      <c r="C277" s="299" t="s">
        <v>628</v>
      </c>
      <c r="D277" s="166"/>
      <c r="E277" s="168"/>
      <c r="F277" s="167"/>
      <c r="G277" s="168"/>
      <c r="AO277" s="260"/>
      <c r="AP277" s="260"/>
      <c r="AQ277" s="260"/>
      <c r="AR277" s="260"/>
      <c r="AS277" s="260"/>
      <c r="AT277" s="260"/>
      <c r="AU277" s="260"/>
      <c r="AV277" s="260"/>
      <c r="AW277" s="260"/>
      <c r="AX277" s="260"/>
      <c r="AY277" s="260"/>
      <c r="AZ277" s="260"/>
      <c r="BA277" s="260"/>
      <c r="BB277" s="260"/>
      <c r="BC277" s="260"/>
      <c r="BD277" s="260"/>
      <c r="BE277" s="260"/>
      <c r="BF277" s="260"/>
      <c r="BG277" s="210"/>
      <c r="BH277" s="210"/>
      <c r="BI277" s="210"/>
    </row>
    <row r="278" spans="1:61" x14ac:dyDescent="0.25">
      <c r="A278" s="171" t="s">
        <v>91</v>
      </c>
      <c r="B278" s="164"/>
      <c r="C278" s="299" t="s">
        <v>628</v>
      </c>
      <c r="D278" s="166"/>
      <c r="E278" s="168"/>
      <c r="F278" s="167"/>
      <c r="G278" s="168"/>
      <c r="AO278" s="260"/>
      <c r="AP278" s="260"/>
      <c r="AQ278" s="260"/>
      <c r="AR278" s="260"/>
      <c r="AS278" s="260"/>
      <c r="AT278" s="260"/>
      <c r="AU278" s="260"/>
      <c r="AV278" s="260"/>
      <c r="AW278" s="260"/>
      <c r="AX278" s="260"/>
      <c r="AY278" s="260"/>
      <c r="AZ278" s="260"/>
      <c r="BA278" s="260"/>
      <c r="BB278" s="260"/>
      <c r="BC278" s="260"/>
      <c r="BD278" s="260"/>
      <c r="BE278" s="260"/>
      <c r="BF278" s="260"/>
      <c r="BG278" s="210"/>
      <c r="BH278" s="210"/>
      <c r="BI278" s="210"/>
    </row>
    <row r="279" spans="1:61" x14ac:dyDescent="0.25">
      <c r="A279" s="171" t="s">
        <v>91</v>
      </c>
      <c r="B279" s="164"/>
      <c r="C279" s="299" t="s">
        <v>628</v>
      </c>
      <c r="D279" s="166"/>
      <c r="E279" s="168"/>
      <c r="F279" s="167"/>
      <c r="G279" s="168"/>
      <c r="AO279" s="260"/>
      <c r="AP279" s="260"/>
      <c r="AQ279" s="260"/>
      <c r="AR279" s="260"/>
      <c r="AS279" s="260"/>
      <c r="AT279" s="260"/>
      <c r="AU279" s="260"/>
      <c r="AV279" s="260"/>
      <c r="AW279" s="260"/>
      <c r="AX279" s="260"/>
      <c r="AY279" s="260"/>
      <c r="AZ279" s="260"/>
      <c r="BA279" s="260"/>
      <c r="BB279" s="260"/>
      <c r="BC279" s="260"/>
      <c r="BD279" s="260"/>
      <c r="BE279" s="260"/>
      <c r="BF279" s="260"/>
      <c r="BG279" s="210"/>
      <c r="BH279" s="210"/>
      <c r="BI279" s="210"/>
    </row>
    <row r="280" spans="1:61" x14ac:dyDescent="0.25">
      <c r="A280" s="171" t="s">
        <v>91</v>
      </c>
      <c r="B280" s="164"/>
      <c r="C280" s="299" t="s">
        <v>628</v>
      </c>
      <c r="D280" s="166"/>
      <c r="E280" s="168"/>
      <c r="F280" s="167"/>
      <c r="G280" s="168"/>
      <c r="AO280" s="260"/>
      <c r="AP280" s="260"/>
      <c r="AQ280" s="260"/>
      <c r="AR280" s="260"/>
      <c r="AS280" s="260"/>
      <c r="AT280" s="260"/>
      <c r="AU280" s="260"/>
      <c r="AV280" s="260"/>
      <c r="AW280" s="260"/>
      <c r="AX280" s="260"/>
      <c r="AY280" s="260"/>
      <c r="AZ280" s="260"/>
      <c r="BA280" s="260"/>
      <c r="BB280" s="260"/>
      <c r="BC280" s="260"/>
      <c r="BD280" s="260"/>
      <c r="BE280" s="260"/>
      <c r="BF280" s="260"/>
      <c r="BG280" s="210"/>
      <c r="BH280" s="210"/>
      <c r="BI280" s="210"/>
    </row>
    <row r="281" spans="1:61" x14ac:dyDescent="0.25">
      <c r="A281" s="171" t="s">
        <v>91</v>
      </c>
      <c r="B281" s="164"/>
      <c r="C281" s="299" t="s">
        <v>628</v>
      </c>
      <c r="D281" s="166"/>
      <c r="E281" s="168"/>
      <c r="F281" s="167"/>
      <c r="G281" s="168"/>
      <c r="AO281" s="260"/>
      <c r="AP281" s="260"/>
      <c r="AQ281" s="260"/>
      <c r="AR281" s="260"/>
      <c r="AS281" s="260"/>
      <c r="AT281" s="260"/>
      <c r="AU281" s="260"/>
      <c r="AV281" s="260"/>
      <c r="AW281" s="260"/>
      <c r="AX281" s="260"/>
      <c r="AY281" s="260"/>
      <c r="AZ281" s="260"/>
      <c r="BA281" s="260"/>
      <c r="BB281" s="260"/>
      <c r="BC281" s="260"/>
      <c r="BD281" s="260"/>
      <c r="BE281" s="260"/>
      <c r="BF281" s="260"/>
      <c r="BG281" s="210"/>
      <c r="BH281" s="210"/>
      <c r="BI281" s="210"/>
    </row>
    <row r="282" spans="1:61" x14ac:dyDescent="0.25">
      <c r="A282" s="171" t="s">
        <v>91</v>
      </c>
      <c r="B282" s="164"/>
      <c r="C282" s="299" t="s">
        <v>628</v>
      </c>
      <c r="D282" s="166"/>
      <c r="E282" s="168"/>
      <c r="F282" s="167"/>
      <c r="G282" s="168"/>
      <c r="AO282" s="260"/>
      <c r="AP282" s="260"/>
      <c r="AQ282" s="260"/>
      <c r="AR282" s="260"/>
      <c r="AS282" s="260"/>
      <c r="AT282" s="260"/>
      <c r="AU282" s="260"/>
      <c r="AV282" s="260"/>
      <c r="AW282" s="260"/>
      <c r="AX282" s="260"/>
      <c r="AY282" s="260"/>
      <c r="AZ282" s="260"/>
      <c r="BA282" s="260"/>
      <c r="BB282" s="260"/>
      <c r="BC282" s="260"/>
      <c r="BD282" s="260"/>
      <c r="BE282" s="260"/>
      <c r="BF282" s="260"/>
      <c r="BG282" s="210"/>
      <c r="BH282" s="210"/>
      <c r="BI282" s="210"/>
    </row>
    <row r="283" spans="1:61" x14ac:dyDescent="0.25">
      <c r="A283" s="171" t="s">
        <v>91</v>
      </c>
      <c r="B283" s="164"/>
      <c r="C283" s="299" t="s">
        <v>628</v>
      </c>
      <c r="D283" s="166"/>
      <c r="E283" s="168"/>
      <c r="F283" s="167"/>
      <c r="G283" s="168"/>
      <c r="AO283" s="260"/>
      <c r="AP283" s="260"/>
      <c r="AQ283" s="260"/>
      <c r="AR283" s="260"/>
      <c r="AS283" s="260"/>
      <c r="AT283" s="260"/>
      <c r="AU283" s="260"/>
      <c r="AV283" s="260"/>
      <c r="AW283" s="260"/>
      <c r="AX283" s="260"/>
      <c r="AY283" s="260"/>
      <c r="AZ283" s="260"/>
      <c r="BA283" s="260"/>
      <c r="BB283" s="260"/>
      <c r="BC283" s="260"/>
      <c r="BD283" s="260"/>
      <c r="BE283" s="260"/>
      <c r="BF283" s="260"/>
      <c r="BG283" s="210"/>
      <c r="BH283" s="210"/>
      <c r="BI283" s="210"/>
    </row>
    <row r="284" spans="1:61" x14ac:dyDescent="0.25">
      <c r="A284" s="171" t="s">
        <v>91</v>
      </c>
      <c r="B284" s="164"/>
      <c r="C284" s="299" t="s">
        <v>628</v>
      </c>
      <c r="D284" s="166"/>
      <c r="E284" s="168"/>
      <c r="F284" s="167"/>
      <c r="G284" s="168"/>
      <c r="AO284" s="260"/>
      <c r="AP284" s="260"/>
      <c r="AQ284" s="260"/>
      <c r="AR284" s="260"/>
      <c r="AS284" s="260"/>
      <c r="AT284" s="260"/>
      <c r="AU284" s="260"/>
      <c r="AV284" s="260"/>
      <c r="AW284" s="260"/>
      <c r="AX284" s="260"/>
      <c r="AY284" s="260"/>
      <c r="AZ284" s="260"/>
      <c r="BA284" s="260"/>
      <c r="BB284" s="260"/>
      <c r="BC284" s="260"/>
      <c r="BD284" s="260"/>
      <c r="BE284" s="260"/>
      <c r="BF284" s="260"/>
      <c r="BG284" s="210"/>
      <c r="BH284" s="210"/>
      <c r="BI284" s="210"/>
    </row>
    <row r="285" spans="1:61" x14ac:dyDescent="0.25">
      <c r="A285" s="171" t="s">
        <v>91</v>
      </c>
      <c r="B285" s="164"/>
      <c r="C285" s="299" t="s">
        <v>628</v>
      </c>
      <c r="D285" s="166"/>
      <c r="E285" s="168"/>
      <c r="F285" s="167"/>
      <c r="G285" s="168"/>
      <c r="AO285" s="260"/>
      <c r="AP285" s="260"/>
      <c r="AQ285" s="260"/>
      <c r="AR285" s="260"/>
      <c r="AS285" s="260"/>
      <c r="AT285" s="260"/>
      <c r="AU285" s="260"/>
      <c r="AV285" s="260"/>
      <c r="AW285" s="260"/>
      <c r="AX285" s="260"/>
      <c r="AY285" s="260"/>
      <c r="AZ285" s="260"/>
      <c r="BA285" s="260"/>
      <c r="BB285" s="260"/>
      <c r="BC285" s="260"/>
      <c r="BD285" s="260"/>
      <c r="BE285" s="260"/>
      <c r="BF285" s="260"/>
      <c r="BG285" s="210"/>
      <c r="BH285" s="210"/>
      <c r="BI285" s="210"/>
    </row>
    <row r="286" spans="1:61" x14ac:dyDescent="0.25">
      <c r="A286" s="171" t="s">
        <v>91</v>
      </c>
      <c r="B286" s="164"/>
      <c r="C286" s="299" t="s">
        <v>628</v>
      </c>
      <c r="D286" s="166"/>
      <c r="E286" s="168"/>
      <c r="F286" s="167"/>
      <c r="G286" s="168"/>
      <c r="AO286" s="260"/>
      <c r="AP286" s="260"/>
      <c r="AQ286" s="260"/>
      <c r="AR286" s="260"/>
      <c r="AS286" s="260"/>
      <c r="AT286" s="260"/>
      <c r="AU286" s="260"/>
      <c r="AV286" s="260"/>
      <c r="AW286" s="260"/>
      <c r="AX286" s="260"/>
      <c r="AY286" s="260"/>
      <c r="AZ286" s="260"/>
      <c r="BA286" s="260"/>
      <c r="BB286" s="260"/>
      <c r="BC286" s="260"/>
      <c r="BD286" s="260"/>
      <c r="BE286" s="260"/>
      <c r="BF286" s="260"/>
      <c r="BG286" s="210"/>
      <c r="BH286" s="210"/>
      <c r="BI286" s="210"/>
    </row>
    <row r="287" spans="1:61" x14ac:dyDescent="0.25">
      <c r="A287" s="171" t="s">
        <v>91</v>
      </c>
      <c r="B287" s="164"/>
      <c r="C287" s="299" t="s">
        <v>628</v>
      </c>
      <c r="D287" s="166"/>
      <c r="E287" s="168"/>
      <c r="F287" s="167"/>
      <c r="G287" s="168"/>
      <c r="AO287" s="260"/>
      <c r="AP287" s="260"/>
      <c r="AQ287" s="260"/>
      <c r="AR287" s="260"/>
      <c r="AS287" s="260"/>
      <c r="AT287" s="260"/>
      <c r="AU287" s="260"/>
      <c r="AV287" s="260"/>
      <c r="AW287" s="260"/>
      <c r="AX287" s="260"/>
      <c r="AY287" s="260"/>
      <c r="AZ287" s="260"/>
      <c r="BA287" s="260"/>
      <c r="BB287" s="260"/>
      <c r="BC287" s="260"/>
      <c r="BD287" s="260"/>
      <c r="BE287" s="260"/>
      <c r="BF287" s="260"/>
      <c r="BG287" s="210"/>
      <c r="BH287" s="210"/>
      <c r="BI287" s="210"/>
    </row>
    <row r="288" spans="1:61" x14ac:dyDescent="0.25">
      <c r="A288" s="171" t="s">
        <v>91</v>
      </c>
      <c r="B288" s="164"/>
      <c r="C288" s="299" t="s">
        <v>628</v>
      </c>
      <c r="D288" s="166"/>
      <c r="E288" s="168"/>
      <c r="F288" s="167"/>
      <c r="G288" s="168"/>
      <c r="AO288" s="260"/>
      <c r="AP288" s="260"/>
      <c r="AQ288" s="260"/>
      <c r="AR288" s="260"/>
      <c r="AS288" s="260"/>
      <c r="AT288" s="260"/>
      <c r="AU288" s="260"/>
      <c r="AV288" s="260"/>
      <c r="AW288" s="260"/>
      <c r="AX288" s="260"/>
      <c r="AY288" s="260"/>
      <c r="AZ288" s="260"/>
      <c r="BA288" s="260"/>
      <c r="BB288" s="260"/>
      <c r="BC288" s="260"/>
      <c r="BD288" s="260"/>
      <c r="BE288" s="260"/>
      <c r="BF288" s="260"/>
      <c r="BG288" s="210"/>
      <c r="BH288" s="210"/>
      <c r="BI288" s="210"/>
    </row>
    <row r="289" spans="1:61" x14ac:dyDescent="0.25">
      <c r="A289" s="171" t="s">
        <v>91</v>
      </c>
      <c r="B289" s="164"/>
      <c r="C289" s="299" t="s">
        <v>628</v>
      </c>
      <c r="D289" s="166"/>
      <c r="E289" s="168"/>
      <c r="F289" s="167"/>
      <c r="G289" s="168"/>
      <c r="AO289" s="260"/>
      <c r="AP289" s="260"/>
      <c r="AQ289" s="260"/>
      <c r="AR289" s="260"/>
      <c r="AS289" s="260"/>
      <c r="AT289" s="260"/>
      <c r="AU289" s="260"/>
      <c r="AV289" s="260"/>
      <c r="AW289" s="260"/>
      <c r="AX289" s="260"/>
      <c r="AY289" s="260"/>
      <c r="AZ289" s="260"/>
      <c r="BA289" s="260"/>
      <c r="BB289" s="260"/>
      <c r="BC289" s="260"/>
      <c r="BD289" s="260"/>
      <c r="BE289" s="260"/>
      <c r="BF289" s="260"/>
      <c r="BG289" s="210"/>
      <c r="BH289" s="210"/>
      <c r="BI289" s="210"/>
    </row>
    <row r="290" spans="1:61" x14ac:dyDescent="0.25">
      <c r="A290" s="171" t="s">
        <v>91</v>
      </c>
      <c r="B290" s="164"/>
      <c r="C290" s="299" t="s">
        <v>628</v>
      </c>
      <c r="D290" s="166"/>
      <c r="E290" s="168"/>
      <c r="F290" s="167"/>
      <c r="G290" s="168"/>
      <c r="AO290" s="260"/>
      <c r="AP290" s="260"/>
      <c r="AQ290" s="260"/>
      <c r="AR290" s="260"/>
      <c r="AS290" s="260"/>
      <c r="AT290" s="260"/>
      <c r="AU290" s="260"/>
      <c r="AV290" s="260"/>
      <c r="AW290" s="260"/>
      <c r="AX290" s="260"/>
      <c r="AY290" s="260"/>
      <c r="AZ290" s="260"/>
      <c r="BA290" s="260"/>
      <c r="BB290" s="260"/>
      <c r="BC290" s="260"/>
      <c r="BD290" s="260"/>
      <c r="BE290" s="260"/>
      <c r="BF290" s="260"/>
      <c r="BG290" s="210"/>
      <c r="BH290" s="210"/>
      <c r="BI290" s="210"/>
    </row>
    <row r="291" spans="1:61" x14ac:dyDescent="0.25">
      <c r="A291" s="171" t="s">
        <v>91</v>
      </c>
      <c r="B291" s="164"/>
      <c r="C291" s="299" t="s">
        <v>628</v>
      </c>
      <c r="D291" s="166"/>
      <c r="E291" s="168"/>
      <c r="F291" s="167"/>
      <c r="G291" s="168"/>
      <c r="AO291" s="260"/>
      <c r="AP291" s="260"/>
      <c r="AQ291" s="260"/>
      <c r="AR291" s="260"/>
      <c r="AS291" s="260"/>
      <c r="AT291" s="260"/>
      <c r="AU291" s="260"/>
      <c r="AV291" s="260"/>
      <c r="AW291" s="260"/>
      <c r="AX291" s="260"/>
      <c r="AY291" s="260"/>
      <c r="AZ291" s="260"/>
      <c r="BA291" s="260"/>
      <c r="BB291" s="260"/>
      <c r="BC291" s="260"/>
      <c r="BD291" s="260"/>
      <c r="BE291" s="260"/>
      <c r="BF291" s="260"/>
      <c r="BG291" s="210"/>
      <c r="BH291" s="210"/>
      <c r="BI291" s="210"/>
    </row>
    <row r="292" spans="1:61" x14ac:dyDescent="0.25">
      <c r="A292" s="171" t="s">
        <v>91</v>
      </c>
      <c r="B292" s="164"/>
      <c r="C292" s="299" t="s">
        <v>628</v>
      </c>
      <c r="D292" s="166"/>
      <c r="E292" s="168"/>
      <c r="F292" s="167"/>
      <c r="G292" s="168"/>
      <c r="AO292" s="260"/>
      <c r="AP292" s="260"/>
      <c r="AQ292" s="260"/>
      <c r="AR292" s="260"/>
      <c r="AS292" s="260"/>
      <c r="AT292" s="260"/>
      <c r="AU292" s="260"/>
      <c r="AV292" s="260"/>
      <c r="AW292" s="260"/>
      <c r="AX292" s="260"/>
      <c r="AY292" s="260"/>
      <c r="AZ292" s="260"/>
      <c r="BA292" s="260"/>
      <c r="BB292" s="260"/>
      <c r="BC292" s="260"/>
      <c r="BD292" s="260"/>
      <c r="BE292" s="260"/>
      <c r="BF292" s="260"/>
      <c r="BG292" s="210"/>
      <c r="BH292" s="210"/>
      <c r="BI292" s="210"/>
    </row>
    <row r="293" spans="1:61" x14ac:dyDescent="0.25">
      <c r="A293" s="171" t="s">
        <v>91</v>
      </c>
      <c r="B293" s="164"/>
      <c r="C293" s="299" t="s">
        <v>628</v>
      </c>
      <c r="D293" s="166"/>
      <c r="E293" s="168"/>
      <c r="F293" s="167"/>
      <c r="G293" s="168"/>
      <c r="AO293" s="260"/>
      <c r="AP293" s="260"/>
      <c r="AQ293" s="260"/>
      <c r="AR293" s="260"/>
      <c r="AS293" s="260"/>
      <c r="AT293" s="260"/>
      <c r="AU293" s="260"/>
      <c r="AV293" s="260"/>
      <c r="AW293" s="260"/>
      <c r="AX293" s="260"/>
      <c r="AY293" s="260"/>
      <c r="AZ293" s="260"/>
      <c r="BA293" s="260"/>
      <c r="BB293" s="260"/>
      <c r="BC293" s="260"/>
      <c r="BD293" s="260"/>
      <c r="BE293" s="260"/>
      <c r="BF293" s="260"/>
      <c r="BG293" s="210"/>
      <c r="BH293" s="210"/>
      <c r="BI293" s="210"/>
    </row>
    <row r="294" spans="1:61" x14ac:dyDescent="0.25">
      <c r="A294" s="171" t="s">
        <v>91</v>
      </c>
      <c r="B294" s="164"/>
      <c r="C294" s="299" t="s">
        <v>628</v>
      </c>
      <c r="D294" s="166"/>
      <c r="E294" s="168"/>
      <c r="F294" s="167"/>
      <c r="G294" s="168"/>
      <c r="AO294" s="260"/>
      <c r="AP294" s="260"/>
      <c r="AQ294" s="260"/>
      <c r="AR294" s="260"/>
      <c r="AS294" s="260"/>
      <c r="AT294" s="260"/>
      <c r="AU294" s="260"/>
      <c r="AV294" s="260"/>
      <c r="AW294" s="260"/>
      <c r="AX294" s="260"/>
      <c r="AY294" s="260"/>
      <c r="AZ294" s="260"/>
      <c r="BA294" s="260"/>
      <c r="BB294" s="260"/>
      <c r="BC294" s="260"/>
      <c r="BD294" s="260"/>
      <c r="BE294" s="260"/>
      <c r="BF294" s="260"/>
      <c r="BG294" s="210"/>
      <c r="BH294" s="210"/>
      <c r="BI294" s="210"/>
    </row>
    <row r="295" spans="1:61" x14ac:dyDescent="0.25">
      <c r="A295" s="171" t="s">
        <v>91</v>
      </c>
      <c r="B295" s="164"/>
      <c r="C295" s="299" t="s">
        <v>628</v>
      </c>
      <c r="D295" s="166"/>
      <c r="E295" s="168"/>
      <c r="F295" s="167"/>
      <c r="G295" s="168"/>
      <c r="AO295" s="260"/>
      <c r="AP295" s="260"/>
      <c r="AQ295" s="260"/>
      <c r="AR295" s="260"/>
      <c r="AS295" s="260"/>
      <c r="AT295" s="260"/>
      <c r="AU295" s="260"/>
      <c r="AV295" s="260"/>
      <c r="AW295" s="260"/>
      <c r="AX295" s="260"/>
      <c r="AY295" s="260"/>
      <c r="AZ295" s="260"/>
      <c r="BA295" s="260"/>
      <c r="BB295" s="260"/>
      <c r="BC295" s="260"/>
      <c r="BD295" s="260"/>
      <c r="BE295" s="260"/>
      <c r="BF295" s="260"/>
      <c r="BG295" s="210"/>
      <c r="BH295" s="210"/>
      <c r="BI295" s="210"/>
    </row>
    <row r="296" spans="1:61" x14ac:dyDescent="0.25">
      <c r="A296" s="171" t="s">
        <v>91</v>
      </c>
      <c r="B296" s="164"/>
      <c r="C296" s="299" t="s">
        <v>628</v>
      </c>
      <c r="D296" s="166"/>
      <c r="E296" s="168"/>
      <c r="F296" s="167"/>
      <c r="G296" s="168"/>
      <c r="AO296" s="260"/>
      <c r="AP296" s="260"/>
      <c r="AQ296" s="260"/>
      <c r="AR296" s="260"/>
      <c r="AS296" s="260"/>
      <c r="AT296" s="260"/>
      <c r="AU296" s="260"/>
      <c r="AV296" s="260"/>
      <c r="AW296" s="260"/>
      <c r="AX296" s="260"/>
      <c r="AY296" s="260"/>
      <c r="AZ296" s="260"/>
      <c r="BA296" s="260"/>
      <c r="BB296" s="260"/>
      <c r="BC296" s="260"/>
      <c r="BD296" s="260"/>
      <c r="BE296" s="260"/>
      <c r="BF296" s="260"/>
      <c r="BG296" s="210"/>
      <c r="BH296" s="210"/>
      <c r="BI296" s="210"/>
    </row>
    <row r="297" spans="1:61" x14ac:dyDescent="0.25">
      <c r="A297" s="171" t="s">
        <v>91</v>
      </c>
      <c r="B297" s="164"/>
      <c r="C297" s="299" t="s">
        <v>628</v>
      </c>
      <c r="D297" s="166"/>
      <c r="E297" s="168"/>
      <c r="F297" s="167"/>
      <c r="G297" s="168"/>
      <c r="AO297" s="260"/>
      <c r="AP297" s="260"/>
      <c r="AQ297" s="260"/>
      <c r="AR297" s="260"/>
      <c r="AS297" s="260"/>
      <c r="AT297" s="260"/>
      <c r="AU297" s="260"/>
      <c r="AV297" s="260"/>
      <c r="AW297" s="260"/>
      <c r="AX297" s="260"/>
      <c r="AY297" s="260"/>
      <c r="AZ297" s="260"/>
      <c r="BA297" s="260"/>
      <c r="BB297" s="260"/>
      <c r="BC297" s="260"/>
      <c r="BD297" s="260"/>
      <c r="BE297" s="260"/>
      <c r="BF297" s="260"/>
      <c r="BG297" s="210"/>
      <c r="BH297" s="210"/>
      <c r="BI297" s="210"/>
    </row>
    <row r="298" spans="1:61" x14ac:dyDescent="0.25">
      <c r="A298" s="171" t="s">
        <v>91</v>
      </c>
      <c r="B298" s="164"/>
      <c r="C298" s="299" t="s">
        <v>628</v>
      </c>
      <c r="D298" s="166"/>
      <c r="E298" s="168"/>
      <c r="F298" s="167"/>
      <c r="G298" s="168"/>
      <c r="AO298" s="260"/>
      <c r="AP298" s="260"/>
      <c r="AQ298" s="260"/>
      <c r="AR298" s="260"/>
      <c r="AS298" s="260"/>
      <c r="AT298" s="260"/>
      <c r="AU298" s="260"/>
      <c r="AV298" s="260"/>
      <c r="AW298" s="260"/>
      <c r="AX298" s="260"/>
      <c r="AY298" s="260"/>
      <c r="AZ298" s="260"/>
      <c r="BA298" s="260"/>
      <c r="BB298" s="260"/>
      <c r="BC298" s="260"/>
      <c r="BD298" s="260"/>
      <c r="BE298" s="260"/>
      <c r="BF298" s="260"/>
      <c r="BG298" s="210"/>
      <c r="BH298" s="210"/>
      <c r="BI298" s="210"/>
    </row>
    <row r="299" spans="1:61" x14ac:dyDescent="0.25">
      <c r="A299" s="171" t="s">
        <v>91</v>
      </c>
      <c r="B299" s="164"/>
      <c r="C299" s="299" t="s">
        <v>628</v>
      </c>
      <c r="D299" s="166"/>
      <c r="E299" s="168"/>
      <c r="F299" s="167"/>
      <c r="G299" s="168"/>
      <c r="AO299" s="260"/>
      <c r="AP299" s="260"/>
      <c r="AQ299" s="260"/>
      <c r="AR299" s="260"/>
      <c r="AS299" s="260"/>
      <c r="AT299" s="260"/>
      <c r="AU299" s="260"/>
      <c r="AV299" s="260"/>
      <c r="AW299" s="260"/>
      <c r="AX299" s="260"/>
      <c r="AY299" s="260"/>
      <c r="AZ299" s="260"/>
      <c r="BA299" s="260"/>
      <c r="BB299" s="260"/>
      <c r="BC299" s="260"/>
      <c r="BD299" s="260"/>
      <c r="BE299" s="260"/>
      <c r="BF299" s="260"/>
      <c r="BG299" s="210"/>
      <c r="BH299" s="210"/>
      <c r="BI299" s="210"/>
    </row>
    <row r="300" spans="1:61" x14ac:dyDescent="0.25">
      <c r="A300" s="171" t="s">
        <v>91</v>
      </c>
      <c r="B300" s="164"/>
      <c r="C300" s="299" t="s">
        <v>628</v>
      </c>
      <c r="D300" s="166"/>
      <c r="E300" s="168"/>
      <c r="F300" s="167"/>
      <c r="G300" s="168"/>
      <c r="AO300" s="260"/>
      <c r="AP300" s="260"/>
      <c r="AQ300" s="260"/>
      <c r="AR300" s="260"/>
      <c r="AS300" s="260"/>
      <c r="AT300" s="260"/>
      <c r="AU300" s="260"/>
      <c r="AV300" s="260"/>
      <c r="AW300" s="260"/>
      <c r="AX300" s="260"/>
      <c r="AY300" s="260"/>
      <c r="AZ300" s="260"/>
      <c r="BA300" s="260"/>
      <c r="BB300" s="260"/>
      <c r="BC300" s="260"/>
      <c r="BD300" s="260"/>
      <c r="BE300" s="260"/>
      <c r="BF300" s="260"/>
      <c r="BG300" s="210"/>
      <c r="BH300" s="210"/>
      <c r="BI300" s="210"/>
    </row>
    <row r="301" spans="1:61" x14ac:dyDescent="0.25">
      <c r="A301" s="171" t="s">
        <v>91</v>
      </c>
      <c r="B301" s="164"/>
      <c r="C301" s="299" t="s">
        <v>628</v>
      </c>
      <c r="D301" s="166"/>
      <c r="E301" s="168"/>
      <c r="F301" s="167"/>
      <c r="G301" s="168"/>
      <c r="AO301" s="260"/>
      <c r="AP301" s="260"/>
      <c r="AQ301" s="260"/>
      <c r="AR301" s="260"/>
      <c r="AS301" s="260"/>
      <c r="AT301" s="260"/>
      <c r="AU301" s="260"/>
      <c r="AV301" s="260"/>
      <c r="AW301" s="260"/>
      <c r="AX301" s="260"/>
      <c r="AY301" s="260"/>
      <c r="AZ301" s="260"/>
      <c r="BA301" s="260"/>
      <c r="BB301" s="260"/>
      <c r="BC301" s="260"/>
      <c r="BD301" s="260"/>
      <c r="BE301" s="260"/>
      <c r="BF301" s="260"/>
      <c r="BG301" s="210"/>
      <c r="BH301" s="210"/>
      <c r="BI301" s="210"/>
    </row>
    <row r="302" spans="1:61" x14ac:dyDescent="0.25">
      <c r="A302" s="171" t="s">
        <v>91</v>
      </c>
      <c r="B302" s="164"/>
      <c r="C302" s="299" t="s">
        <v>628</v>
      </c>
      <c r="D302" s="166"/>
      <c r="E302" s="168"/>
      <c r="F302" s="167"/>
      <c r="G302" s="168"/>
      <c r="AO302" s="260"/>
      <c r="AP302" s="260"/>
      <c r="AQ302" s="260"/>
      <c r="AR302" s="260"/>
      <c r="AS302" s="260"/>
      <c r="AT302" s="260"/>
      <c r="AU302" s="260"/>
      <c r="AV302" s="260"/>
      <c r="AW302" s="260"/>
      <c r="AX302" s="260"/>
      <c r="AY302" s="260"/>
      <c r="AZ302" s="260"/>
      <c r="BA302" s="260"/>
      <c r="BB302" s="260"/>
      <c r="BC302" s="260"/>
      <c r="BD302" s="260"/>
      <c r="BE302" s="260"/>
      <c r="BF302" s="260"/>
      <c r="BG302" s="210"/>
      <c r="BH302" s="210"/>
      <c r="BI302" s="210"/>
    </row>
    <row r="303" spans="1:61" x14ac:dyDescent="0.25">
      <c r="A303" s="171" t="s">
        <v>91</v>
      </c>
      <c r="B303" s="164"/>
      <c r="C303" s="299" t="s">
        <v>628</v>
      </c>
      <c r="D303" s="166"/>
      <c r="E303" s="168"/>
      <c r="F303" s="167"/>
      <c r="G303" s="168"/>
      <c r="AO303" s="260"/>
      <c r="AP303" s="260"/>
      <c r="AQ303" s="260"/>
      <c r="AR303" s="260"/>
      <c r="AS303" s="260"/>
      <c r="AT303" s="260"/>
      <c r="AU303" s="260"/>
      <c r="AV303" s="260"/>
      <c r="AW303" s="260"/>
      <c r="AX303" s="260"/>
      <c r="AY303" s="260"/>
      <c r="AZ303" s="260"/>
      <c r="BA303" s="260"/>
      <c r="BB303" s="260"/>
      <c r="BC303" s="260"/>
      <c r="BD303" s="260"/>
      <c r="BE303" s="260"/>
      <c r="BF303" s="260"/>
      <c r="BG303" s="210"/>
      <c r="BH303" s="210"/>
      <c r="BI303" s="210"/>
    </row>
    <row r="304" spans="1:61" x14ac:dyDescent="0.25">
      <c r="A304" s="171" t="s">
        <v>91</v>
      </c>
      <c r="B304" s="164"/>
      <c r="C304" s="299" t="s">
        <v>628</v>
      </c>
      <c r="D304" s="166"/>
      <c r="E304" s="168"/>
      <c r="F304" s="167"/>
      <c r="G304" s="168"/>
      <c r="AO304" s="260"/>
      <c r="AP304" s="260"/>
      <c r="AQ304" s="260"/>
      <c r="AR304" s="260"/>
      <c r="AS304" s="260"/>
      <c r="AT304" s="260"/>
      <c r="AU304" s="260"/>
      <c r="AV304" s="260"/>
      <c r="AW304" s="260"/>
      <c r="AX304" s="260"/>
      <c r="AY304" s="260"/>
      <c r="AZ304" s="260"/>
      <c r="BA304" s="260"/>
      <c r="BB304" s="260"/>
      <c r="BC304" s="260"/>
      <c r="BD304" s="260"/>
      <c r="BE304" s="260"/>
      <c r="BF304" s="260"/>
      <c r="BG304" s="210"/>
      <c r="BH304" s="210"/>
      <c r="BI304" s="210"/>
    </row>
    <row r="305" spans="1:61" x14ac:dyDescent="0.25">
      <c r="A305" s="171" t="s">
        <v>91</v>
      </c>
      <c r="B305" s="164"/>
      <c r="C305" s="299" t="s">
        <v>628</v>
      </c>
      <c r="D305" s="166"/>
      <c r="E305" s="168"/>
      <c r="F305" s="167"/>
      <c r="G305" s="168"/>
      <c r="AO305" s="260"/>
      <c r="AP305" s="260"/>
      <c r="AQ305" s="260"/>
      <c r="AR305" s="260"/>
      <c r="AS305" s="260"/>
      <c r="AT305" s="260"/>
      <c r="AU305" s="260"/>
      <c r="AV305" s="260"/>
      <c r="AW305" s="260"/>
      <c r="AX305" s="260"/>
      <c r="AY305" s="260"/>
      <c r="AZ305" s="260"/>
      <c r="BA305" s="260"/>
      <c r="BB305" s="260"/>
      <c r="BC305" s="260"/>
      <c r="BD305" s="260"/>
      <c r="BE305" s="260"/>
      <c r="BF305" s="260"/>
      <c r="BG305" s="210"/>
      <c r="BH305" s="210"/>
      <c r="BI305" s="210"/>
    </row>
    <row r="306" spans="1:61" x14ac:dyDescent="0.25">
      <c r="A306" s="171" t="s">
        <v>91</v>
      </c>
      <c r="B306" s="164"/>
      <c r="C306" s="299" t="s">
        <v>628</v>
      </c>
      <c r="D306" s="166"/>
      <c r="E306" s="168"/>
      <c r="F306" s="167"/>
      <c r="G306" s="168"/>
      <c r="AO306" s="260"/>
      <c r="AP306" s="260"/>
      <c r="AQ306" s="260"/>
      <c r="AR306" s="260"/>
      <c r="AS306" s="260"/>
      <c r="AT306" s="260"/>
      <c r="AU306" s="260"/>
      <c r="AV306" s="260"/>
      <c r="AW306" s="260"/>
      <c r="AX306" s="260"/>
      <c r="AY306" s="260"/>
      <c r="AZ306" s="260"/>
      <c r="BA306" s="260"/>
      <c r="BB306" s="260"/>
      <c r="BC306" s="260"/>
      <c r="BD306" s="260"/>
      <c r="BE306" s="260"/>
      <c r="BF306" s="260"/>
      <c r="BG306" s="210"/>
      <c r="BH306" s="210"/>
      <c r="BI306" s="210"/>
    </row>
    <row r="307" spans="1:61" x14ac:dyDescent="0.25">
      <c r="A307" s="171" t="s">
        <v>91</v>
      </c>
      <c r="B307" s="164"/>
      <c r="C307" s="299" t="s">
        <v>628</v>
      </c>
      <c r="D307" s="166"/>
      <c r="E307" s="168"/>
      <c r="F307" s="167"/>
      <c r="G307" s="168"/>
      <c r="AO307" s="260"/>
      <c r="AP307" s="260"/>
      <c r="AQ307" s="260"/>
      <c r="AR307" s="260"/>
      <c r="AS307" s="260"/>
      <c r="AT307" s="260"/>
      <c r="AU307" s="260"/>
      <c r="AV307" s="260"/>
      <c r="AW307" s="260"/>
      <c r="AX307" s="260"/>
      <c r="AY307" s="260"/>
      <c r="AZ307" s="260"/>
      <c r="BA307" s="260"/>
      <c r="BB307" s="260"/>
      <c r="BC307" s="260"/>
      <c r="BD307" s="260"/>
      <c r="BE307" s="260"/>
      <c r="BF307" s="260"/>
      <c r="BG307" s="210"/>
      <c r="BH307" s="210"/>
      <c r="BI307" s="210"/>
    </row>
    <row r="308" spans="1:61" x14ac:dyDescent="0.25">
      <c r="A308" s="171" t="s">
        <v>91</v>
      </c>
      <c r="B308" s="164"/>
      <c r="C308" s="299" t="s">
        <v>628</v>
      </c>
      <c r="D308" s="166"/>
      <c r="E308" s="168"/>
      <c r="F308" s="167"/>
      <c r="G308" s="168"/>
      <c r="AO308" s="260"/>
      <c r="AP308" s="260"/>
      <c r="AQ308" s="260"/>
      <c r="AR308" s="260"/>
      <c r="AS308" s="260"/>
      <c r="AT308" s="260"/>
      <c r="AU308" s="260"/>
      <c r="AV308" s="260"/>
      <c r="AW308" s="260"/>
      <c r="AX308" s="260"/>
      <c r="AY308" s="260"/>
      <c r="AZ308" s="260"/>
      <c r="BA308" s="260"/>
      <c r="BB308" s="260"/>
      <c r="BC308" s="260"/>
      <c r="BD308" s="260"/>
      <c r="BE308" s="260"/>
      <c r="BF308" s="260"/>
      <c r="BG308" s="210"/>
      <c r="BH308" s="210"/>
      <c r="BI308" s="210"/>
    </row>
    <row r="309" spans="1:61" x14ac:dyDescent="0.25">
      <c r="A309" s="171" t="s">
        <v>91</v>
      </c>
      <c r="B309" s="164"/>
      <c r="C309" s="299" t="s">
        <v>628</v>
      </c>
      <c r="D309" s="166"/>
      <c r="E309" s="168"/>
      <c r="F309" s="167"/>
      <c r="G309" s="168"/>
      <c r="AO309" s="260"/>
      <c r="AP309" s="260"/>
      <c r="AQ309" s="260"/>
      <c r="AR309" s="260"/>
      <c r="AS309" s="260"/>
      <c r="AT309" s="260"/>
      <c r="AU309" s="260"/>
      <c r="AV309" s="260"/>
      <c r="AW309" s="260"/>
      <c r="AX309" s="260"/>
      <c r="AY309" s="260"/>
      <c r="AZ309" s="260"/>
      <c r="BA309" s="260"/>
      <c r="BB309" s="260"/>
      <c r="BC309" s="260"/>
      <c r="BD309" s="260"/>
      <c r="BE309" s="260"/>
      <c r="BF309" s="260"/>
      <c r="BG309" s="210"/>
      <c r="BH309" s="210"/>
      <c r="BI309" s="210"/>
    </row>
    <row r="310" spans="1:61" x14ac:dyDescent="0.25">
      <c r="A310" s="171" t="s">
        <v>91</v>
      </c>
      <c r="B310" s="164"/>
      <c r="C310" s="299" t="s">
        <v>628</v>
      </c>
      <c r="D310" s="166"/>
      <c r="E310" s="168"/>
      <c r="F310" s="167"/>
      <c r="G310" s="168"/>
      <c r="AO310" s="260"/>
      <c r="AP310" s="260"/>
      <c r="AQ310" s="260"/>
      <c r="AR310" s="260"/>
      <c r="AS310" s="260"/>
      <c r="AT310" s="260"/>
      <c r="AU310" s="260"/>
      <c r="AV310" s="260"/>
      <c r="AW310" s="260"/>
      <c r="AX310" s="260"/>
      <c r="AY310" s="260"/>
      <c r="AZ310" s="260"/>
      <c r="BA310" s="260"/>
      <c r="BB310" s="260"/>
      <c r="BC310" s="260"/>
      <c r="BD310" s="260"/>
      <c r="BE310" s="260"/>
      <c r="BF310" s="260"/>
      <c r="BG310" s="210"/>
      <c r="BH310" s="210"/>
      <c r="BI310" s="210"/>
    </row>
    <row r="311" spans="1:61" x14ac:dyDescent="0.25">
      <c r="A311" s="171" t="s">
        <v>91</v>
      </c>
      <c r="B311" s="164"/>
      <c r="C311" s="299" t="s">
        <v>628</v>
      </c>
      <c r="D311" s="166"/>
      <c r="E311" s="168"/>
      <c r="F311" s="167"/>
      <c r="G311" s="168"/>
      <c r="AO311" s="260"/>
      <c r="AP311" s="260"/>
      <c r="AQ311" s="260"/>
      <c r="AR311" s="260"/>
      <c r="AS311" s="260"/>
      <c r="AT311" s="260"/>
      <c r="AU311" s="260"/>
      <c r="AV311" s="260"/>
      <c r="AW311" s="260"/>
      <c r="AX311" s="260"/>
      <c r="AY311" s="260"/>
      <c r="AZ311" s="260"/>
      <c r="BA311" s="260"/>
      <c r="BB311" s="260"/>
      <c r="BC311" s="260"/>
      <c r="BD311" s="260"/>
      <c r="BE311" s="260"/>
      <c r="BF311" s="260"/>
      <c r="BG311" s="210"/>
      <c r="BH311" s="210"/>
      <c r="BI311" s="210"/>
    </row>
    <row r="312" spans="1:61" x14ac:dyDescent="0.25">
      <c r="A312" s="171" t="s">
        <v>91</v>
      </c>
      <c r="B312" s="164"/>
      <c r="C312" s="299" t="s">
        <v>628</v>
      </c>
      <c r="D312" s="166"/>
      <c r="E312" s="168"/>
      <c r="F312" s="167"/>
      <c r="G312" s="168"/>
      <c r="AO312" s="260"/>
      <c r="AP312" s="260"/>
      <c r="AQ312" s="260"/>
      <c r="AR312" s="260"/>
      <c r="AS312" s="260"/>
      <c r="AT312" s="260"/>
      <c r="AU312" s="260"/>
      <c r="AV312" s="260"/>
      <c r="AW312" s="260"/>
      <c r="AX312" s="260"/>
      <c r="AY312" s="260"/>
      <c r="AZ312" s="260"/>
      <c r="BA312" s="260"/>
      <c r="BB312" s="260"/>
      <c r="BC312" s="260"/>
      <c r="BD312" s="260"/>
      <c r="BE312" s="260"/>
      <c r="BF312" s="260"/>
      <c r="BG312" s="210"/>
      <c r="BH312" s="210"/>
      <c r="BI312" s="210"/>
    </row>
    <row r="313" spans="1:61" x14ac:dyDescent="0.25">
      <c r="A313" s="171" t="s">
        <v>91</v>
      </c>
      <c r="B313" s="164"/>
      <c r="C313" s="299" t="s">
        <v>628</v>
      </c>
      <c r="D313" s="166"/>
      <c r="E313" s="168"/>
      <c r="F313" s="167"/>
      <c r="G313" s="168"/>
      <c r="AO313" s="260"/>
      <c r="AP313" s="260"/>
      <c r="AQ313" s="260"/>
      <c r="AR313" s="260"/>
      <c r="AS313" s="260"/>
      <c r="AT313" s="260"/>
      <c r="AU313" s="260"/>
      <c r="AV313" s="260"/>
      <c r="AW313" s="260"/>
      <c r="AX313" s="260"/>
      <c r="AY313" s="260"/>
      <c r="AZ313" s="260"/>
      <c r="BA313" s="260"/>
      <c r="BB313" s="260"/>
      <c r="BC313" s="260"/>
      <c r="BD313" s="260"/>
      <c r="BE313" s="260"/>
      <c r="BF313" s="260"/>
      <c r="BG313" s="210"/>
      <c r="BH313" s="210"/>
      <c r="BI313" s="210"/>
    </row>
    <row r="314" spans="1:61" x14ac:dyDescent="0.25">
      <c r="A314" s="171" t="s">
        <v>91</v>
      </c>
      <c r="B314" s="164"/>
      <c r="C314" s="299" t="s">
        <v>628</v>
      </c>
      <c r="D314" s="166"/>
      <c r="E314" s="168"/>
      <c r="F314" s="167"/>
      <c r="G314" s="168"/>
      <c r="AO314" s="260"/>
      <c r="AP314" s="260"/>
      <c r="AQ314" s="260"/>
      <c r="AR314" s="260"/>
      <c r="AS314" s="260"/>
      <c r="AT314" s="260"/>
      <c r="AU314" s="260"/>
      <c r="AV314" s="260"/>
      <c r="AW314" s="260"/>
      <c r="AX314" s="260"/>
      <c r="AY314" s="260"/>
      <c r="AZ314" s="260"/>
      <c r="BA314" s="260"/>
      <c r="BB314" s="260"/>
      <c r="BC314" s="260"/>
      <c r="BD314" s="260"/>
      <c r="BE314" s="260"/>
      <c r="BF314" s="260"/>
      <c r="BG314" s="210"/>
      <c r="BH314" s="210"/>
      <c r="BI314" s="210"/>
    </row>
    <row r="315" spans="1:61" x14ac:dyDescent="0.25">
      <c r="A315" s="171" t="s">
        <v>91</v>
      </c>
      <c r="B315" s="164"/>
      <c r="C315" s="299" t="s">
        <v>628</v>
      </c>
      <c r="D315" s="166"/>
      <c r="E315" s="168"/>
      <c r="F315" s="167"/>
      <c r="G315" s="168"/>
      <c r="AO315" s="260"/>
      <c r="AP315" s="260"/>
      <c r="AQ315" s="260"/>
      <c r="AR315" s="260"/>
      <c r="AS315" s="260"/>
      <c r="AT315" s="260"/>
      <c r="AU315" s="260"/>
      <c r="AV315" s="260"/>
      <c r="AW315" s="260"/>
      <c r="AX315" s="260"/>
      <c r="AY315" s="260"/>
      <c r="AZ315" s="260"/>
      <c r="BA315" s="260"/>
      <c r="BB315" s="260"/>
      <c r="BC315" s="260"/>
      <c r="BD315" s="260"/>
      <c r="BE315" s="260"/>
      <c r="BF315" s="260"/>
      <c r="BG315" s="210"/>
      <c r="BH315" s="210"/>
      <c r="BI315" s="210"/>
    </row>
    <row r="316" spans="1:61" x14ac:dyDescent="0.25">
      <c r="A316" s="171" t="s">
        <v>91</v>
      </c>
      <c r="B316" s="164"/>
      <c r="C316" s="299" t="s">
        <v>628</v>
      </c>
      <c r="D316" s="166"/>
      <c r="E316" s="168"/>
      <c r="F316" s="167"/>
      <c r="G316" s="168"/>
      <c r="AO316" s="260"/>
      <c r="AP316" s="260"/>
      <c r="AQ316" s="260"/>
      <c r="AR316" s="260"/>
      <c r="AS316" s="260"/>
      <c r="AT316" s="260"/>
      <c r="AU316" s="260"/>
      <c r="AV316" s="260"/>
      <c r="AW316" s="260"/>
      <c r="AX316" s="260"/>
      <c r="AY316" s="260"/>
      <c r="AZ316" s="260"/>
      <c r="BA316" s="260"/>
      <c r="BB316" s="260"/>
      <c r="BC316" s="260"/>
      <c r="BD316" s="260"/>
      <c r="BE316" s="260"/>
      <c r="BF316" s="260"/>
      <c r="BG316" s="210"/>
      <c r="BH316" s="210"/>
      <c r="BI316" s="210"/>
    </row>
    <row r="317" spans="1:61" x14ac:dyDescent="0.25">
      <c r="A317" s="171" t="s">
        <v>91</v>
      </c>
      <c r="B317" s="164"/>
      <c r="C317" s="299" t="s">
        <v>628</v>
      </c>
      <c r="D317" s="166"/>
      <c r="E317" s="168"/>
      <c r="F317" s="167"/>
      <c r="G317" s="168"/>
      <c r="AO317" s="260"/>
      <c r="AP317" s="260"/>
      <c r="AQ317" s="260"/>
      <c r="AR317" s="260"/>
      <c r="AS317" s="260"/>
      <c r="AT317" s="260"/>
      <c r="AU317" s="260"/>
      <c r="AV317" s="260"/>
      <c r="AW317" s="260"/>
      <c r="AX317" s="260"/>
      <c r="AY317" s="260"/>
      <c r="AZ317" s="260"/>
      <c r="BA317" s="260"/>
      <c r="BB317" s="260"/>
      <c r="BC317" s="260"/>
      <c r="BD317" s="260"/>
      <c r="BE317" s="260"/>
      <c r="BF317" s="260"/>
      <c r="BG317" s="210"/>
      <c r="BH317" s="210"/>
      <c r="BI317" s="210"/>
    </row>
    <row r="318" spans="1:61" x14ac:dyDescent="0.25">
      <c r="A318" s="171" t="s">
        <v>91</v>
      </c>
      <c r="B318" s="164"/>
      <c r="C318" s="299" t="s">
        <v>628</v>
      </c>
      <c r="D318" s="166"/>
      <c r="E318" s="168"/>
      <c r="F318" s="167"/>
      <c r="G318" s="168"/>
      <c r="AO318" s="260"/>
      <c r="AP318" s="260"/>
      <c r="AQ318" s="260"/>
      <c r="AR318" s="260"/>
      <c r="AS318" s="260"/>
      <c r="AT318" s="260"/>
      <c r="AU318" s="260"/>
      <c r="AV318" s="260"/>
      <c r="AW318" s="260"/>
      <c r="AX318" s="260"/>
      <c r="AY318" s="260"/>
      <c r="AZ318" s="260"/>
      <c r="BA318" s="260"/>
      <c r="BB318" s="260"/>
      <c r="BC318" s="260"/>
      <c r="BD318" s="260"/>
      <c r="BE318" s="260"/>
      <c r="BF318" s="260"/>
      <c r="BG318" s="210"/>
      <c r="BH318" s="210"/>
      <c r="BI318" s="210"/>
    </row>
    <row r="319" spans="1:61" x14ac:dyDescent="0.25">
      <c r="A319" s="171" t="s">
        <v>91</v>
      </c>
      <c r="B319" s="164"/>
      <c r="C319" s="299" t="s">
        <v>628</v>
      </c>
      <c r="D319" s="166"/>
      <c r="E319" s="168"/>
      <c r="F319" s="167"/>
      <c r="G319" s="168"/>
      <c r="AO319" s="260"/>
      <c r="AP319" s="260"/>
      <c r="AQ319" s="260"/>
      <c r="AR319" s="260"/>
      <c r="AS319" s="260"/>
      <c r="AT319" s="260"/>
      <c r="AU319" s="260"/>
      <c r="AV319" s="260"/>
      <c r="AW319" s="260"/>
      <c r="AX319" s="260"/>
      <c r="AY319" s="260"/>
      <c r="AZ319" s="260"/>
      <c r="BA319" s="260"/>
      <c r="BB319" s="260"/>
      <c r="BC319" s="260"/>
      <c r="BD319" s="260"/>
      <c r="BE319" s="260"/>
      <c r="BF319" s="260"/>
      <c r="BG319" s="210"/>
      <c r="BH319" s="210"/>
      <c r="BI319" s="210"/>
    </row>
    <row r="320" spans="1:61" x14ac:dyDescent="0.25">
      <c r="A320" s="171" t="s">
        <v>91</v>
      </c>
      <c r="B320" s="164"/>
      <c r="C320" s="299" t="s">
        <v>628</v>
      </c>
      <c r="D320" s="166"/>
      <c r="E320" s="168"/>
      <c r="F320" s="167"/>
      <c r="G320" s="168"/>
      <c r="AO320" s="260"/>
      <c r="AP320" s="260"/>
      <c r="AQ320" s="260"/>
      <c r="AR320" s="260"/>
      <c r="AS320" s="260"/>
      <c r="AT320" s="260"/>
      <c r="AU320" s="260"/>
      <c r="AV320" s="260"/>
      <c r="AW320" s="260"/>
      <c r="AX320" s="260"/>
      <c r="AY320" s="260"/>
      <c r="AZ320" s="260"/>
      <c r="BA320" s="260"/>
      <c r="BB320" s="260"/>
      <c r="BC320" s="260"/>
      <c r="BD320" s="260"/>
      <c r="BE320" s="260"/>
      <c r="BF320" s="260"/>
      <c r="BG320" s="210"/>
      <c r="BH320" s="210"/>
      <c r="BI320" s="210"/>
    </row>
    <row r="321" spans="1:61" x14ac:dyDescent="0.25">
      <c r="A321" s="171" t="s">
        <v>91</v>
      </c>
      <c r="B321" s="164"/>
      <c r="C321" s="299" t="s">
        <v>628</v>
      </c>
      <c r="D321" s="166"/>
      <c r="E321" s="168"/>
      <c r="F321" s="167"/>
      <c r="G321" s="168"/>
      <c r="AO321" s="260"/>
      <c r="AP321" s="260"/>
      <c r="AQ321" s="260"/>
      <c r="AR321" s="260"/>
      <c r="AS321" s="260"/>
      <c r="AT321" s="260"/>
      <c r="AU321" s="260"/>
      <c r="AV321" s="260"/>
      <c r="AW321" s="260"/>
      <c r="AX321" s="260"/>
      <c r="AY321" s="260"/>
      <c r="AZ321" s="260"/>
      <c r="BA321" s="260"/>
      <c r="BB321" s="260"/>
      <c r="BC321" s="260"/>
      <c r="BD321" s="260"/>
      <c r="BE321" s="260"/>
      <c r="BF321" s="260"/>
      <c r="BG321" s="210"/>
      <c r="BH321" s="210"/>
      <c r="BI321" s="210"/>
    </row>
    <row r="322" spans="1:61" x14ac:dyDescent="0.25">
      <c r="A322" s="171" t="s">
        <v>91</v>
      </c>
      <c r="B322" s="164"/>
      <c r="C322" s="299" t="s">
        <v>628</v>
      </c>
      <c r="D322" s="166"/>
      <c r="E322" s="168"/>
      <c r="F322" s="167"/>
      <c r="G322" s="168"/>
      <c r="AO322" s="260"/>
      <c r="AP322" s="260"/>
      <c r="AQ322" s="260"/>
      <c r="AR322" s="260"/>
      <c r="AS322" s="260"/>
      <c r="AT322" s="260"/>
      <c r="AU322" s="260"/>
      <c r="AV322" s="260"/>
      <c r="AW322" s="260"/>
      <c r="AX322" s="260"/>
      <c r="AY322" s="260"/>
      <c r="AZ322" s="260"/>
      <c r="BA322" s="260"/>
      <c r="BB322" s="260"/>
      <c r="BC322" s="260"/>
      <c r="BD322" s="260"/>
      <c r="BE322" s="260"/>
      <c r="BF322" s="260"/>
      <c r="BG322" s="210"/>
      <c r="BH322" s="210"/>
      <c r="BI322" s="210"/>
    </row>
    <row r="323" spans="1:61" x14ac:dyDescent="0.25">
      <c r="A323" s="171" t="s">
        <v>91</v>
      </c>
      <c r="B323" s="164"/>
      <c r="C323" s="299" t="s">
        <v>628</v>
      </c>
      <c r="D323" s="166"/>
      <c r="E323" s="168"/>
      <c r="F323" s="167"/>
      <c r="G323" s="168"/>
      <c r="AO323" s="260"/>
      <c r="AP323" s="260"/>
      <c r="AQ323" s="260"/>
      <c r="AR323" s="260"/>
      <c r="AS323" s="260"/>
      <c r="AT323" s="260"/>
      <c r="AU323" s="260"/>
      <c r="AV323" s="260"/>
      <c r="AW323" s="260"/>
      <c r="AX323" s="260"/>
      <c r="AY323" s="260"/>
      <c r="AZ323" s="260"/>
      <c r="BA323" s="260"/>
      <c r="BB323" s="260"/>
      <c r="BC323" s="260"/>
      <c r="BD323" s="260"/>
      <c r="BE323" s="260"/>
      <c r="BF323" s="260"/>
      <c r="BG323" s="210"/>
      <c r="BH323" s="210"/>
      <c r="BI323" s="210"/>
    </row>
    <row r="324" spans="1:61" x14ac:dyDescent="0.25">
      <c r="A324" s="171" t="s">
        <v>91</v>
      </c>
      <c r="B324" s="164"/>
      <c r="C324" s="299" t="s">
        <v>628</v>
      </c>
      <c r="D324" s="166"/>
      <c r="E324" s="168"/>
      <c r="F324" s="167"/>
      <c r="G324" s="168"/>
      <c r="AO324" s="260"/>
      <c r="AP324" s="260"/>
      <c r="AQ324" s="260"/>
      <c r="AR324" s="260"/>
      <c r="AS324" s="260"/>
      <c r="AT324" s="260"/>
      <c r="AU324" s="260"/>
      <c r="AV324" s="260"/>
      <c r="AW324" s="260"/>
      <c r="AX324" s="260"/>
      <c r="AY324" s="260"/>
      <c r="AZ324" s="260"/>
      <c r="BA324" s="260"/>
      <c r="BB324" s="260"/>
      <c r="BC324" s="260"/>
      <c r="BD324" s="260"/>
      <c r="BE324" s="260"/>
      <c r="BF324" s="260"/>
      <c r="BG324" s="210"/>
      <c r="BH324" s="210"/>
      <c r="BI324" s="210"/>
    </row>
    <row r="325" spans="1:61" x14ac:dyDescent="0.25">
      <c r="A325" s="171" t="s">
        <v>91</v>
      </c>
      <c r="B325" s="164"/>
      <c r="C325" s="299" t="s">
        <v>628</v>
      </c>
      <c r="D325" s="166"/>
      <c r="E325" s="168"/>
      <c r="F325" s="167"/>
      <c r="G325" s="168"/>
      <c r="AO325" s="260"/>
      <c r="AP325" s="260"/>
      <c r="AQ325" s="260"/>
      <c r="AR325" s="260"/>
      <c r="AS325" s="260"/>
      <c r="AT325" s="260"/>
      <c r="AU325" s="260"/>
      <c r="AV325" s="260"/>
      <c r="AW325" s="260"/>
      <c r="AX325" s="260"/>
      <c r="AY325" s="260"/>
      <c r="AZ325" s="260"/>
      <c r="BA325" s="260"/>
      <c r="BB325" s="260"/>
      <c r="BC325" s="260"/>
      <c r="BD325" s="260"/>
      <c r="BE325" s="260"/>
      <c r="BF325" s="260"/>
      <c r="BG325" s="210"/>
      <c r="BH325" s="210"/>
      <c r="BI325" s="210"/>
    </row>
    <row r="326" spans="1:61" x14ac:dyDescent="0.25">
      <c r="A326" s="171" t="s">
        <v>91</v>
      </c>
      <c r="B326" s="164"/>
      <c r="C326" s="299" t="s">
        <v>628</v>
      </c>
      <c r="D326" s="166"/>
      <c r="E326" s="168"/>
      <c r="F326" s="167"/>
      <c r="G326" s="168"/>
      <c r="AO326" s="260"/>
      <c r="AP326" s="260"/>
      <c r="AQ326" s="260"/>
      <c r="AR326" s="260"/>
      <c r="AS326" s="260"/>
      <c r="AT326" s="260"/>
      <c r="AU326" s="260"/>
      <c r="AV326" s="260"/>
      <c r="AW326" s="260"/>
      <c r="AX326" s="260"/>
      <c r="AY326" s="260"/>
      <c r="AZ326" s="260"/>
      <c r="BA326" s="260"/>
      <c r="BB326" s="260"/>
      <c r="BC326" s="260"/>
      <c r="BD326" s="260"/>
      <c r="BE326" s="260"/>
      <c r="BF326" s="260"/>
      <c r="BG326" s="210"/>
      <c r="BH326" s="210"/>
      <c r="BI326" s="210"/>
    </row>
    <row r="327" spans="1:61" x14ac:dyDescent="0.25">
      <c r="A327" s="171" t="s">
        <v>91</v>
      </c>
      <c r="B327" s="164"/>
      <c r="C327" s="299" t="s">
        <v>628</v>
      </c>
      <c r="D327" s="166"/>
      <c r="E327" s="168"/>
      <c r="F327" s="167"/>
      <c r="G327" s="168"/>
      <c r="AO327" s="260"/>
      <c r="AP327" s="260"/>
      <c r="AQ327" s="260"/>
      <c r="AR327" s="260"/>
      <c r="AS327" s="260"/>
      <c r="AT327" s="260"/>
      <c r="AU327" s="260"/>
      <c r="AV327" s="260"/>
      <c r="AW327" s="260"/>
      <c r="AX327" s="260"/>
      <c r="AY327" s="260"/>
      <c r="AZ327" s="260"/>
      <c r="BA327" s="260"/>
      <c r="BB327" s="260"/>
      <c r="BC327" s="260"/>
      <c r="BD327" s="260"/>
      <c r="BE327" s="260"/>
      <c r="BF327" s="260"/>
      <c r="BG327" s="210"/>
      <c r="BH327" s="210"/>
      <c r="BI327" s="210"/>
    </row>
    <row r="328" spans="1:61" x14ac:dyDescent="0.25">
      <c r="A328" s="171" t="s">
        <v>91</v>
      </c>
      <c r="B328" s="164"/>
      <c r="C328" s="299" t="s">
        <v>628</v>
      </c>
      <c r="D328" s="166"/>
      <c r="E328" s="168"/>
      <c r="F328" s="167"/>
      <c r="G328" s="168"/>
      <c r="AO328" s="260"/>
      <c r="AP328" s="260"/>
      <c r="AQ328" s="260"/>
      <c r="AR328" s="260"/>
      <c r="AS328" s="260"/>
      <c r="AT328" s="260"/>
      <c r="AU328" s="260"/>
      <c r="AV328" s="260"/>
      <c r="AW328" s="260"/>
      <c r="AX328" s="260"/>
      <c r="AY328" s="260"/>
      <c r="AZ328" s="260"/>
      <c r="BA328" s="260"/>
      <c r="BB328" s="260"/>
      <c r="BC328" s="260"/>
      <c r="BD328" s="260"/>
      <c r="BE328" s="260"/>
      <c r="BF328" s="260"/>
      <c r="BG328" s="210"/>
      <c r="BH328" s="210"/>
      <c r="BI328" s="210"/>
    </row>
    <row r="329" spans="1:61" x14ac:dyDescent="0.25">
      <c r="A329" s="171" t="s">
        <v>91</v>
      </c>
      <c r="B329" s="164"/>
      <c r="C329" s="299" t="s">
        <v>628</v>
      </c>
      <c r="D329" s="166"/>
      <c r="E329" s="168"/>
      <c r="F329" s="167"/>
      <c r="G329" s="168"/>
      <c r="AO329" s="260"/>
      <c r="AP329" s="260"/>
      <c r="AQ329" s="260"/>
      <c r="AR329" s="260"/>
      <c r="AS329" s="260"/>
      <c r="AT329" s="260"/>
      <c r="AU329" s="260"/>
      <c r="AV329" s="260"/>
      <c r="AW329" s="260"/>
      <c r="AX329" s="260"/>
      <c r="AY329" s="260"/>
      <c r="AZ329" s="260"/>
      <c r="BA329" s="260"/>
      <c r="BB329" s="260"/>
      <c r="BC329" s="260"/>
      <c r="BD329" s="260"/>
      <c r="BE329" s="260"/>
      <c r="BF329" s="260"/>
      <c r="BG329" s="210"/>
      <c r="BH329" s="210"/>
      <c r="BI329" s="210"/>
    </row>
    <row r="330" spans="1:61" x14ac:dyDescent="0.25">
      <c r="A330" s="171" t="s">
        <v>91</v>
      </c>
      <c r="B330" s="164"/>
      <c r="C330" s="299" t="s">
        <v>628</v>
      </c>
      <c r="D330" s="166"/>
      <c r="E330" s="168"/>
      <c r="F330" s="167"/>
      <c r="G330" s="168"/>
      <c r="AO330" s="260"/>
      <c r="AP330" s="260"/>
      <c r="AQ330" s="260"/>
      <c r="AR330" s="260"/>
      <c r="AS330" s="260"/>
      <c r="AT330" s="260"/>
      <c r="AU330" s="260"/>
      <c r="AV330" s="260"/>
      <c r="AW330" s="260"/>
      <c r="AX330" s="260"/>
      <c r="AY330" s="260"/>
      <c r="AZ330" s="260"/>
      <c r="BA330" s="260"/>
      <c r="BB330" s="260"/>
      <c r="BC330" s="260"/>
      <c r="BD330" s="260"/>
      <c r="BE330" s="260"/>
      <c r="BF330" s="260"/>
      <c r="BG330" s="210"/>
      <c r="BH330" s="210"/>
      <c r="BI330" s="210"/>
    </row>
    <row r="331" spans="1:61" x14ac:dyDescent="0.25">
      <c r="A331" s="171" t="s">
        <v>91</v>
      </c>
      <c r="B331" s="164"/>
      <c r="C331" s="299" t="s">
        <v>628</v>
      </c>
      <c r="D331" s="166"/>
      <c r="E331" s="168"/>
      <c r="F331" s="167"/>
      <c r="G331" s="168"/>
      <c r="AO331" s="260"/>
      <c r="AP331" s="260"/>
      <c r="AQ331" s="260"/>
      <c r="AR331" s="260"/>
      <c r="AS331" s="260"/>
      <c r="AT331" s="260"/>
      <c r="AU331" s="260"/>
      <c r="AV331" s="260"/>
      <c r="AW331" s="260"/>
      <c r="AX331" s="260"/>
      <c r="AY331" s="260"/>
      <c r="AZ331" s="260"/>
      <c r="BA331" s="260"/>
      <c r="BB331" s="260"/>
      <c r="BC331" s="260"/>
      <c r="BD331" s="260"/>
      <c r="BE331" s="260"/>
      <c r="BF331" s="260"/>
      <c r="BG331" s="210"/>
      <c r="BH331" s="210"/>
      <c r="BI331" s="210"/>
    </row>
    <row r="332" spans="1:61" x14ac:dyDescent="0.25">
      <c r="A332" s="171" t="s">
        <v>91</v>
      </c>
      <c r="B332" s="164"/>
      <c r="C332" s="299" t="s">
        <v>628</v>
      </c>
      <c r="D332" s="166"/>
      <c r="E332" s="168"/>
      <c r="F332" s="167"/>
      <c r="G332" s="168"/>
      <c r="AO332" s="260"/>
      <c r="AP332" s="260"/>
      <c r="AQ332" s="260"/>
      <c r="AR332" s="260"/>
      <c r="AS332" s="260"/>
      <c r="AT332" s="260"/>
      <c r="AU332" s="260"/>
      <c r="AV332" s="260"/>
      <c r="AW332" s="260"/>
      <c r="AX332" s="260"/>
      <c r="AY332" s="260"/>
      <c r="AZ332" s="260"/>
      <c r="BA332" s="260"/>
      <c r="BB332" s="260"/>
      <c r="BC332" s="260"/>
      <c r="BD332" s="260"/>
      <c r="BE332" s="260"/>
      <c r="BF332" s="260"/>
      <c r="BG332" s="210"/>
      <c r="BH332" s="210"/>
      <c r="BI332" s="210"/>
    </row>
    <row r="333" spans="1:61" x14ac:dyDescent="0.25">
      <c r="A333" s="171" t="s">
        <v>91</v>
      </c>
      <c r="B333" s="164"/>
      <c r="C333" s="299" t="s">
        <v>628</v>
      </c>
      <c r="D333" s="166"/>
      <c r="E333" s="168"/>
      <c r="F333" s="167"/>
      <c r="G333" s="168"/>
      <c r="AO333" s="260"/>
      <c r="AP333" s="260"/>
      <c r="AQ333" s="260"/>
      <c r="AR333" s="260"/>
      <c r="AS333" s="260"/>
      <c r="AT333" s="260"/>
      <c r="AU333" s="260"/>
      <c r="AV333" s="260"/>
      <c r="AW333" s="260"/>
      <c r="AX333" s="260"/>
      <c r="AY333" s="260"/>
      <c r="AZ333" s="260"/>
      <c r="BA333" s="260"/>
      <c r="BB333" s="260"/>
      <c r="BC333" s="260"/>
      <c r="BD333" s="260"/>
      <c r="BE333" s="260"/>
      <c r="BF333" s="260"/>
      <c r="BG333" s="210"/>
      <c r="BH333" s="210"/>
      <c r="BI333" s="210"/>
    </row>
    <row r="334" spans="1:61" x14ac:dyDescent="0.25">
      <c r="A334" s="171" t="s">
        <v>91</v>
      </c>
      <c r="B334" s="164"/>
      <c r="C334" s="299" t="s">
        <v>628</v>
      </c>
      <c r="D334" s="166"/>
      <c r="E334" s="168"/>
      <c r="F334" s="167"/>
      <c r="G334" s="168"/>
      <c r="AO334" s="260"/>
      <c r="AP334" s="260"/>
      <c r="AQ334" s="260"/>
      <c r="AR334" s="260"/>
      <c r="AS334" s="260"/>
      <c r="AT334" s="260"/>
      <c r="AU334" s="260"/>
      <c r="AV334" s="260"/>
      <c r="AW334" s="260"/>
      <c r="AX334" s="260"/>
      <c r="AY334" s="260"/>
      <c r="AZ334" s="260"/>
      <c r="BA334" s="260"/>
      <c r="BB334" s="260"/>
      <c r="BC334" s="260"/>
      <c r="BD334" s="260"/>
      <c r="BE334" s="260"/>
      <c r="BF334" s="260"/>
      <c r="BG334" s="210"/>
      <c r="BH334" s="210"/>
      <c r="BI334" s="210"/>
    </row>
    <row r="335" spans="1:61" x14ac:dyDescent="0.25">
      <c r="A335" s="171" t="s">
        <v>91</v>
      </c>
      <c r="B335" s="164"/>
      <c r="C335" s="299" t="s">
        <v>628</v>
      </c>
      <c r="D335" s="166"/>
      <c r="E335" s="168"/>
      <c r="F335" s="167"/>
      <c r="G335" s="168"/>
      <c r="AO335" s="260"/>
      <c r="AP335" s="260"/>
      <c r="AQ335" s="260"/>
      <c r="AR335" s="260"/>
      <c r="AS335" s="260"/>
      <c r="AT335" s="260"/>
      <c r="AU335" s="260"/>
      <c r="AV335" s="260"/>
      <c r="AW335" s="260"/>
      <c r="AX335" s="260"/>
      <c r="AY335" s="260"/>
      <c r="AZ335" s="260"/>
      <c r="BA335" s="260"/>
      <c r="BB335" s="260"/>
      <c r="BC335" s="260"/>
      <c r="BD335" s="260"/>
      <c r="BE335" s="260"/>
      <c r="BF335" s="260"/>
      <c r="BG335" s="210"/>
      <c r="BH335" s="210"/>
      <c r="BI335" s="210"/>
    </row>
    <row r="336" spans="1:61" x14ac:dyDescent="0.25">
      <c r="A336" s="171" t="s">
        <v>91</v>
      </c>
      <c r="B336" s="164"/>
      <c r="C336" s="299" t="s">
        <v>628</v>
      </c>
      <c r="D336" s="166"/>
      <c r="E336" s="168"/>
      <c r="F336" s="167"/>
      <c r="G336" s="168"/>
      <c r="AO336" s="260"/>
      <c r="AP336" s="260"/>
      <c r="AQ336" s="260"/>
      <c r="AR336" s="260"/>
      <c r="AS336" s="260"/>
      <c r="AT336" s="260"/>
      <c r="AU336" s="260"/>
      <c r="AV336" s="260"/>
      <c r="AW336" s="260"/>
      <c r="AX336" s="260"/>
      <c r="AY336" s="260"/>
      <c r="AZ336" s="260"/>
      <c r="BA336" s="260"/>
      <c r="BB336" s="260"/>
      <c r="BC336" s="260"/>
      <c r="BD336" s="260"/>
      <c r="BE336" s="260"/>
      <c r="BF336" s="260"/>
      <c r="BG336" s="210"/>
      <c r="BH336" s="210"/>
      <c r="BI336" s="210"/>
    </row>
    <row r="337" spans="1:61" x14ac:dyDescent="0.25">
      <c r="A337" s="171" t="s">
        <v>91</v>
      </c>
      <c r="B337" s="164"/>
      <c r="C337" s="299" t="s">
        <v>628</v>
      </c>
      <c r="D337" s="166"/>
      <c r="E337" s="168"/>
      <c r="F337" s="167"/>
      <c r="G337" s="168"/>
      <c r="AO337" s="260"/>
      <c r="AP337" s="260"/>
      <c r="AQ337" s="260"/>
      <c r="AR337" s="260"/>
      <c r="AS337" s="260"/>
      <c r="AT337" s="260"/>
      <c r="AU337" s="260"/>
      <c r="AV337" s="260"/>
      <c r="AW337" s="260"/>
      <c r="AX337" s="260"/>
      <c r="AY337" s="260"/>
      <c r="AZ337" s="260"/>
      <c r="BA337" s="260"/>
      <c r="BB337" s="260"/>
      <c r="BC337" s="260"/>
      <c r="BD337" s="260"/>
      <c r="BE337" s="260"/>
      <c r="BF337" s="260"/>
      <c r="BG337" s="210"/>
      <c r="BH337" s="210"/>
      <c r="BI337" s="210"/>
    </row>
    <row r="338" spans="1:61" x14ac:dyDescent="0.25">
      <c r="A338" s="171" t="s">
        <v>91</v>
      </c>
      <c r="B338" s="164"/>
      <c r="C338" s="299" t="s">
        <v>628</v>
      </c>
      <c r="D338" s="166"/>
      <c r="E338" s="168"/>
      <c r="F338" s="167"/>
      <c r="G338" s="168"/>
      <c r="AO338" s="260"/>
      <c r="AP338" s="260"/>
      <c r="AQ338" s="260"/>
      <c r="AR338" s="260"/>
      <c r="AS338" s="260"/>
      <c r="AT338" s="260"/>
      <c r="AU338" s="260"/>
      <c r="AV338" s="260"/>
      <c r="AW338" s="260"/>
      <c r="AX338" s="260"/>
      <c r="AY338" s="260"/>
      <c r="AZ338" s="260"/>
      <c r="BA338" s="260"/>
      <c r="BB338" s="260"/>
      <c r="BC338" s="260"/>
      <c r="BD338" s="260"/>
      <c r="BE338" s="260"/>
      <c r="BF338" s="260"/>
      <c r="BG338" s="210"/>
      <c r="BH338" s="210"/>
      <c r="BI338" s="210"/>
    </row>
    <row r="339" spans="1:61" x14ac:dyDescent="0.25">
      <c r="A339" s="171" t="s">
        <v>91</v>
      </c>
      <c r="B339" s="164"/>
      <c r="C339" s="299" t="s">
        <v>628</v>
      </c>
      <c r="D339" s="166"/>
      <c r="E339" s="168"/>
      <c r="F339" s="167"/>
      <c r="G339" s="168"/>
      <c r="AO339" s="260"/>
      <c r="AP339" s="260"/>
      <c r="AQ339" s="260"/>
      <c r="AR339" s="260"/>
      <c r="AS339" s="260"/>
      <c r="AT339" s="260"/>
      <c r="AU339" s="260"/>
      <c r="AV339" s="260"/>
      <c r="AW339" s="260"/>
      <c r="AX339" s="260"/>
      <c r="AY339" s="260"/>
      <c r="AZ339" s="260"/>
      <c r="BA339" s="260"/>
      <c r="BB339" s="260"/>
      <c r="BC339" s="260"/>
      <c r="BD339" s="260"/>
      <c r="BE339" s="260"/>
      <c r="BF339" s="260"/>
      <c r="BG339" s="210"/>
      <c r="BH339" s="210"/>
      <c r="BI339" s="210"/>
    </row>
    <row r="340" spans="1:61" x14ac:dyDescent="0.25">
      <c r="A340" s="171" t="s">
        <v>91</v>
      </c>
      <c r="B340" s="164"/>
      <c r="C340" s="299" t="s">
        <v>628</v>
      </c>
      <c r="D340" s="166"/>
      <c r="E340" s="168"/>
      <c r="F340" s="167"/>
      <c r="G340" s="168"/>
      <c r="AO340" s="260"/>
      <c r="AP340" s="260"/>
      <c r="AQ340" s="260"/>
      <c r="AR340" s="260"/>
      <c r="AS340" s="260"/>
      <c r="AT340" s="260"/>
      <c r="AU340" s="260"/>
      <c r="AV340" s="260"/>
      <c r="AW340" s="260"/>
      <c r="AX340" s="260"/>
      <c r="AY340" s="260"/>
      <c r="AZ340" s="260"/>
      <c r="BA340" s="260"/>
      <c r="BB340" s="260"/>
      <c r="BC340" s="260"/>
      <c r="BD340" s="260"/>
      <c r="BE340" s="260"/>
      <c r="BF340" s="260"/>
      <c r="BG340" s="210"/>
      <c r="BH340" s="210"/>
      <c r="BI340" s="210"/>
    </row>
    <row r="341" spans="1:61" x14ac:dyDescent="0.25">
      <c r="A341" s="171" t="s">
        <v>91</v>
      </c>
      <c r="B341" s="164"/>
      <c r="C341" s="299" t="s">
        <v>628</v>
      </c>
      <c r="D341" s="166"/>
      <c r="E341" s="168"/>
      <c r="F341" s="167"/>
      <c r="G341" s="168"/>
      <c r="AO341" s="260"/>
      <c r="AP341" s="260"/>
      <c r="AQ341" s="260"/>
      <c r="AR341" s="260"/>
      <c r="AS341" s="260"/>
      <c r="AT341" s="260"/>
      <c r="AU341" s="260"/>
      <c r="AV341" s="260"/>
      <c r="AW341" s="260"/>
      <c r="AX341" s="260"/>
      <c r="AY341" s="260"/>
      <c r="AZ341" s="260"/>
      <c r="BA341" s="260"/>
      <c r="BB341" s="260"/>
      <c r="BC341" s="260"/>
      <c r="BD341" s="260"/>
      <c r="BE341" s="260"/>
      <c r="BF341" s="260"/>
      <c r="BG341" s="210"/>
      <c r="BH341" s="210"/>
      <c r="BI341" s="210"/>
    </row>
    <row r="342" spans="1:61" x14ac:dyDescent="0.25">
      <c r="A342" s="171" t="s">
        <v>91</v>
      </c>
      <c r="B342" s="164"/>
      <c r="C342" s="299" t="s">
        <v>628</v>
      </c>
      <c r="D342" s="166"/>
      <c r="E342" s="168"/>
      <c r="F342" s="167"/>
      <c r="G342" s="168"/>
      <c r="AO342" s="260"/>
      <c r="AP342" s="260"/>
      <c r="AQ342" s="260"/>
      <c r="AR342" s="260"/>
      <c r="AS342" s="260"/>
      <c r="AT342" s="260"/>
      <c r="AU342" s="260"/>
      <c r="AV342" s="260"/>
      <c r="AW342" s="260"/>
      <c r="AX342" s="260"/>
      <c r="AY342" s="260"/>
      <c r="AZ342" s="260"/>
      <c r="BA342" s="260"/>
      <c r="BB342" s="260"/>
      <c r="BC342" s="260"/>
      <c r="BD342" s="260"/>
      <c r="BE342" s="260"/>
      <c r="BF342" s="260"/>
      <c r="BG342" s="210"/>
      <c r="BH342" s="210"/>
      <c r="BI342" s="210"/>
    </row>
    <row r="343" spans="1:61" x14ac:dyDescent="0.25">
      <c r="A343" s="171" t="s">
        <v>91</v>
      </c>
      <c r="B343" s="164"/>
      <c r="C343" s="299" t="s">
        <v>628</v>
      </c>
      <c r="D343" s="166"/>
      <c r="E343" s="168"/>
      <c r="F343" s="167"/>
      <c r="G343" s="168"/>
      <c r="AO343" s="260"/>
      <c r="AP343" s="260"/>
      <c r="AQ343" s="260"/>
      <c r="AR343" s="260"/>
      <c r="AS343" s="260"/>
      <c r="AT343" s="260"/>
      <c r="AU343" s="260"/>
      <c r="AV343" s="260"/>
      <c r="AW343" s="260"/>
      <c r="AX343" s="260"/>
      <c r="AY343" s="260"/>
      <c r="AZ343" s="260"/>
      <c r="BA343" s="260"/>
      <c r="BB343" s="260"/>
      <c r="BC343" s="260"/>
      <c r="BD343" s="260"/>
      <c r="BE343" s="260"/>
      <c r="BF343" s="260"/>
      <c r="BG343" s="210"/>
      <c r="BH343" s="210"/>
      <c r="BI343" s="210"/>
    </row>
    <row r="344" spans="1:61" x14ac:dyDescent="0.25">
      <c r="A344" s="171" t="s">
        <v>91</v>
      </c>
      <c r="B344" s="164"/>
      <c r="C344" s="299" t="s">
        <v>628</v>
      </c>
      <c r="D344" s="166"/>
      <c r="E344" s="168"/>
      <c r="F344" s="167"/>
      <c r="G344" s="168"/>
      <c r="AO344" s="260"/>
      <c r="AP344" s="260"/>
      <c r="AQ344" s="260"/>
      <c r="AR344" s="260"/>
      <c r="AS344" s="260"/>
      <c r="AT344" s="260"/>
      <c r="AU344" s="260"/>
      <c r="AV344" s="260"/>
      <c r="AW344" s="260"/>
      <c r="AX344" s="260"/>
      <c r="AY344" s="260"/>
      <c r="AZ344" s="260"/>
      <c r="BA344" s="260"/>
      <c r="BB344" s="260"/>
      <c r="BC344" s="260"/>
      <c r="BD344" s="260"/>
      <c r="BE344" s="260"/>
      <c r="BF344" s="260"/>
      <c r="BG344" s="210"/>
      <c r="BH344" s="210"/>
      <c r="BI344" s="210"/>
    </row>
    <row r="345" spans="1:61" x14ac:dyDescent="0.25">
      <c r="A345" s="171" t="s">
        <v>91</v>
      </c>
      <c r="B345" s="164"/>
      <c r="C345" s="299" t="s">
        <v>628</v>
      </c>
      <c r="D345" s="166"/>
      <c r="E345" s="168"/>
      <c r="F345" s="167"/>
      <c r="G345" s="168"/>
      <c r="AO345" s="260"/>
      <c r="AP345" s="260"/>
      <c r="AQ345" s="260"/>
      <c r="AR345" s="260"/>
      <c r="AS345" s="260"/>
      <c r="AT345" s="260"/>
      <c r="AU345" s="260"/>
      <c r="AV345" s="260"/>
      <c r="AW345" s="260"/>
      <c r="AX345" s="260"/>
      <c r="AY345" s="260"/>
      <c r="AZ345" s="260"/>
      <c r="BA345" s="260"/>
      <c r="BB345" s="260"/>
      <c r="BC345" s="260"/>
      <c r="BD345" s="260"/>
      <c r="BE345" s="260"/>
      <c r="BF345" s="260"/>
      <c r="BG345" s="210"/>
      <c r="BH345" s="210"/>
      <c r="BI345" s="210"/>
    </row>
    <row r="346" spans="1:61" x14ac:dyDescent="0.25">
      <c r="A346" s="171" t="s">
        <v>91</v>
      </c>
      <c r="B346" s="164"/>
      <c r="C346" s="299" t="s">
        <v>628</v>
      </c>
      <c r="D346" s="166"/>
      <c r="E346" s="168"/>
      <c r="F346" s="167"/>
      <c r="G346" s="168"/>
      <c r="AO346" s="260"/>
      <c r="AP346" s="260"/>
      <c r="AQ346" s="260"/>
      <c r="AR346" s="260"/>
      <c r="AS346" s="260"/>
      <c r="AT346" s="260"/>
      <c r="AU346" s="260"/>
      <c r="AV346" s="260"/>
      <c r="AW346" s="260"/>
      <c r="AX346" s="260"/>
      <c r="AY346" s="260"/>
      <c r="AZ346" s="260"/>
      <c r="BA346" s="260"/>
      <c r="BB346" s="260"/>
      <c r="BC346" s="260"/>
      <c r="BD346" s="260"/>
      <c r="BE346" s="260"/>
      <c r="BF346" s="260"/>
      <c r="BG346" s="210"/>
      <c r="BH346" s="210"/>
      <c r="BI346" s="210"/>
    </row>
    <row r="347" spans="1:61" x14ac:dyDescent="0.25">
      <c r="A347" s="171" t="s">
        <v>91</v>
      </c>
      <c r="B347" s="164"/>
      <c r="C347" s="299" t="s">
        <v>628</v>
      </c>
      <c r="D347" s="166"/>
      <c r="E347" s="168"/>
      <c r="F347" s="167"/>
      <c r="G347" s="168"/>
      <c r="AO347" s="260"/>
      <c r="AP347" s="260"/>
      <c r="AQ347" s="260"/>
      <c r="AR347" s="260"/>
      <c r="AS347" s="260"/>
      <c r="AT347" s="260"/>
      <c r="AU347" s="260"/>
      <c r="AV347" s="260"/>
      <c r="AW347" s="260"/>
      <c r="AX347" s="260"/>
      <c r="AY347" s="260"/>
      <c r="AZ347" s="260"/>
      <c r="BA347" s="260"/>
      <c r="BB347" s="260"/>
      <c r="BC347" s="260"/>
      <c r="BD347" s="260"/>
      <c r="BE347" s="260"/>
      <c r="BF347" s="260"/>
      <c r="BG347" s="210"/>
      <c r="BH347" s="210"/>
      <c r="BI347" s="210"/>
    </row>
    <row r="348" spans="1:61" x14ac:dyDescent="0.25">
      <c r="A348" s="171" t="s">
        <v>91</v>
      </c>
      <c r="B348" s="164"/>
      <c r="C348" s="299" t="s">
        <v>628</v>
      </c>
      <c r="D348" s="166"/>
      <c r="E348" s="168"/>
      <c r="F348" s="167"/>
      <c r="G348" s="168"/>
      <c r="AO348" s="260"/>
      <c r="AP348" s="260"/>
      <c r="AQ348" s="260"/>
      <c r="AR348" s="260"/>
      <c r="AS348" s="260"/>
      <c r="AT348" s="260"/>
      <c r="AU348" s="260"/>
      <c r="AV348" s="260"/>
      <c r="AW348" s="260"/>
      <c r="AX348" s="260"/>
      <c r="AY348" s="260"/>
      <c r="AZ348" s="260"/>
      <c r="BA348" s="260"/>
      <c r="BB348" s="260"/>
      <c r="BC348" s="260"/>
      <c r="BD348" s="260"/>
      <c r="BE348" s="260"/>
      <c r="BF348" s="260"/>
      <c r="BG348" s="210"/>
      <c r="BH348" s="210"/>
      <c r="BI348" s="210"/>
    </row>
    <row r="349" spans="1:61" x14ac:dyDescent="0.25">
      <c r="A349" s="171" t="s">
        <v>91</v>
      </c>
      <c r="B349" s="164"/>
      <c r="C349" s="299" t="s">
        <v>628</v>
      </c>
      <c r="D349" s="166"/>
      <c r="E349" s="168"/>
      <c r="F349" s="167"/>
      <c r="G349" s="168"/>
      <c r="AO349" s="260"/>
      <c r="AP349" s="260"/>
      <c r="AQ349" s="260"/>
      <c r="AR349" s="260"/>
      <c r="AS349" s="260"/>
      <c r="AT349" s="260"/>
      <c r="AU349" s="260"/>
      <c r="AV349" s="260"/>
      <c r="AW349" s="260"/>
      <c r="AX349" s="260"/>
      <c r="AY349" s="260"/>
      <c r="AZ349" s="260"/>
      <c r="BA349" s="260"/>
      <c r="BB349" s="260"/>
      <c r="BC349" s="260"/>
      <c r="BD349" s="260"/>
      <c r="BE349" s="260"/>
      <c r="BF349" s="260"/>
      <c r="BG349" s="210"/>
      <c r="BH349" s="210"/>
      <c r="BI349" s="210"/>
    </row>
    <row r="350" spans="1:61" x14ac:dyDescent="0.25">
      <c r="A350" s="171" t="s">
        <v>91</v>
      </c>
      <c r="B350" s="164"/>
      <c r="C350" s="299" t="s">
        <v>628</v>
      </c>
      <c r="D350" s="166"/>
      <c r="E350" s="168"/>
      <c r="F350" s="167"/>
      <c r="G350" s="168"/>
      <c r="AO350" s="260"/>
      <c r="AP350" s="260"/>
      <c r="AQ350" s="260"/>
      <c r="AR350" s="260"/>
      <c r="AS350" s="260"/>
      <c r="AT350" s="260"/>
      <c r="AU350" s="260"/>
      <c r="AV350" s="260"/>
      <c r="AW350" s="260"/>
      <c r="AX350" s="260"/>
      <c r="AY350" s="260"/>
      <c r="AZ350" s="260"/>
      <c r="BA350" s="260"/>
      <c r="BB350" s="260"/>
      <c r="BC350" s="260"/>
      <c r="BD350" s="260"/>
      <c r="BE350" s="260"/>
      <c r="BF350" s="260"/>
      <c r="BG350" s="210"/>
      <c r="BH350" s="210"/>
      <c r="BI350" s="210"/>
    </row>
    <row r="351" spans="1:61" x14ac:dyDescent="0.25">
      <c r="A351" s="171" t="s">
        <v>91</v>
      </c>
      <c r="B351" s="164"/>
      <c r="C351" s="299" t="s">
        <v>628</v>
      </c>
      <c r="D351" s="166"/>
      <c r="E351" s="168"/>
      <c r="F351" s="167"/>
      <c r="G351" s="168"/>
      <c r="AO351" s="260"/>
      <c r="AP351" s="260"/>
      <c r="AQ351" s="260"/>
      <c r="AR351" s="260"/>
      <c r="AS351" s="260"/>
      <c r="AT351" s="260"/>
      <c r="AU351" s="260"/>
      <c r="AV351" s="260"/>
      <c r="AW351" s="260"/>
      <c r="AX351" s="260"/>
      <c r="AY351" s="260"/>
      <c r="AZ351" s="260"/>
      <c r="BA351" s="260"/>
      <c r="BB351" s="260"/>
      <c r="BC351" s="260"/>
      <c r="BD351" s="260"/>
      <c r="BE351" s="260"/>
      <c r="BF351" s="260"/>
      <c r="BG351" s="210"/>
      <c r="BH351" s="210"/>
      <c r="BI351" s="210"/>
    </row>
    <row r="352" spans="1:61" x14ac:dyDescent="0.25">
      <c r="A352" s="171" t="s">
        <v>91</v>
      </c>
      <c r="B352" s="164"/>
      <c r="C352" s="299" t="s">
        <v>628</v>
      </c>
      <c r="D352" s="166"/>
      <c r="E352" s="168"/>
      <c r="F352" s="167"/>
      <c r="G352" s="168"/>
      <c r="AO352" s="260"/>
      <c r="AP352" s="260"/>
      <c r="AQ352" s="260"/>
      <c r="AR352" s="260"/>
      <c r="AS352" s="260"/>
      <c r="AT352" s="260"/>
      <c r="AU352" s="260"/>
      <c r="AV352" s="260"/>
      <c r="AW352" s="260"/>
      <c r="AX352" s="260"/>
      <c r="AY352" s="260"/>
      <c r="AZ352" s="260"/>
      <c r="BA352" s="260"/>
      <c r="BB352" s="260"/>
      <c r="BC352" s="260"/>
      <c r="BD352" s="260"/>
      <c r="BE352" s="260"/>
      <c r="BF352" s="260"/>
      <c r="BG352" s="210"/>
      <c r="BH352" s="210"/>
      <c r="BI352" s="210"/>
    </row>
    <row r="353" spans="1:61" x14ac:dyDescent="0.25">
      <c r="A353" s="171" t="s">
        <v>91</v>
      </c>
      <c r="B353" s="164"/>
      <c r="C353" s="299" t="s">
        <v>628</v>
      </c>
      <c r="D353" s="166"/>
      <c r="E353" s="168"/>
      <c r="F353" s="167"/>
      <c r="G353" s="168"/>
      <c r="AO353" s="260"/>
      <c r="AP353" s="260"/>
      <c r="AQ353" s="260"/>
      <c r="AR353" s="260"/>
      <c r="AS353" s="260"/>
      <c r="AT353" s="260"/>
      <c r="AU353" s="260"/>
      <c r="AV353" s="260"/>
      <c r="AW353" s="260"/>
      <c r="AX353" s="260"/>
      <c r="AY353" s="260"/>
      <c r="AZ353" s="260"/>
      <c r="BA353" s="260"/>
      <c r="BB353" s="260"/>
      <c r="BC353" s="260"/>
      <c r="BD353" s="260"/>
      <c r="BE353" s="260"/>
      <c r="BF353" s="260"/>
      <c r="BG353" s="210"/>
      <c r="BH353" s="210"/>
      <c r="BI353" s="210"/>
    </row>
    <row r="354" spans="1:61" x14ac:dyDescent="0.25">
      <c r="A354" s="171" t="s">
        <v>91</v>
      </c>
      <c r="B354" s="164"/>
      <c r="C354" s="299" t="s">
        <v>628</v>
      </c>
      <c r="D354" s="166"/>
      <c r="E354" s="168"/>
      <c r="F354" s="167"/>
      <c r="G354" s="168"/>
      <c r="AO354" s="260"/>
      <c r="AP354" s="260"/>
      <c r="AQ354" s="260"/>
      <c r="AR354" s="260"/>
      <c r="AS354" s="260"/>
      <c r="AT354" s="260"/>
      <c r="AU354" s="260"/>
      <c r="AV354" s="260"/>
      <c r="AW354" s="260"/>
      <c r="AX354" s="260"/>
      <c r="AY354" s="260"/>
      <c r="AZ354" s="260"/>
      <c r="BA354" s="260"/>
      <c r="BB354" s="260"/>
      <c r="BC354" s="260"/>
      <c r="BD354" s="260"/>
      <c r="BE354" s="260"/>
      <c r="BF354" s="260"/>
      <c r="BG354" s="210"/>
      <c r="BH354" s="210"/>
      <c r="BI354" s="210"/>
    </row>
    <row r="355" spans="1:61" x14ac:dyDescent="0.25">
      <c r="A355" s="171" t="s">
        <v>91</v>
      </c>
      <c r="B355" s="164"/>
      <c r="C355" s="299" t="s">
        <v>628</v>
      </c>
      <c r="D355" s="166"/>
      <c r="E355" s="168"/>
      <c r="F355" s="167"/>
      <c r="G355" s="168"/>
      <c r="AO355" s="260"/>
      <c r="AP355" s="260"/>
      <c r="AQ355" s="260"/>
      <c r="AR355" s="260"/>
      <c r="AS355" s="260"/>
      <c r="AT355" s="260"/>
      <c r="AU355" s="260"/>
      <c r="AV355" s="260"/>
      <c r="AW355" s="260"/>
      <c r="AX355" s="260"/>
      <c r="AY355" s="260"/>
      <c r="AZ355" s="260"/>
      <c r="BA355" s="260"/>
      <c r="BB355" s="260"/>
      <c r="BC355" s="260"/>
      <c r="BD355" s="260"/>
      <c r="BE355" s="260"/>
      <c r="BF355" s="260"/>
      <c r="BG355" s="210"/>
      <c r="BH355" s="210"/>
      <c r="BI355" s="210"/>
    </row>
    <row r="356" spans="1:61" x14ac:dyDescent="0.25">
      <c r="A356" s="171" t="s">
        <v>91</v>
      </c>
      <c r="B356" s="164"/>
      <c r="C356" s="299" t="s">
        <v>628</v>
      </c>
      <c r="D356" s="166"/>
      <c r="E356" s="168"/>
      <c r="F356" s="167"/>
      <c r="G356" s="168"/>
      <c r="AO356" s="260"/>
      <c r="AP356" s="260"/>
      <c r="AQ356" s="260"/>
      <c r="AR356" s="260"/>
      <c r="AS356" s="260"/>
      <c r="AT356" s="260"/>
      <c r="AU356" s="260"/>
      <c r="AV356" s="260"/>
      <c r="AW356" s="260"/>
      <c r="AX356" s="260"/>
      <c r="AY356" s="260"/>
      <c r="AZ356" s="260"/>
      <c r="BA356" s="260"/>
      <c r="BB356" s="260"/>
      <c r="BC356" s="260"/>
      <c r="BD356" s="260"/>
      <c r="BE356" s="260"/>
      <c r="BF356" s="260"/>
      <c r="BG356" s="210"/>
      <c r="BH356" s="210"/>
      <c r="BI356" s="210"/>
    </row>
    <row r="357" spans="1:61" x14ac:dyDescent="0.25">
      <c r="A357" s="171" t="s">
        <v>91</v>
      </c>
      <c r="B357" s="164"/>
      <c r="C357" s="299" t="s">
        <v>628</v>
      </c>
      <c r="D357" s="166"/>
      <c r="E357" s="168"/>
      <c r="F357" s="167"/>
      <c r="G357" s="168"/>
      <c r="AO357" s="260"/>
      <c r="AP357" s="260"/>
      <c r="AQ357" s="260"/>
      <c r="AR357" s="260"/>
      <c r="AS357" s="260"/>
      <c r="AT357" s="260"/>
      <c r="AU357" s="260"/>
      <c r="AV357" s="260"/>
      <c r="AW357" s="260"/>
      <c r="AX357" s="260"/>
      <c r="AY357" s="260"/>
      <c r="AZ357" s="260"/>
      <c r="BA357" s="260"/>
      <c r="BB357" s="260"/>
      <c r="BC357" s="260"/>
      <c r="BD357" s="260"/>
      <c r="BE357" s="260"/>
      <c r="BF357" s="260"/>
      <c r="BG357" s="210"/>
      <c r="BH357" s="210"/>
      <c r="BI357" s="210"/>
    </row>
    <row r="358" spans="1:61" x14ac:dyDescent="0.25">
      <c r="A358" s="171" t="s">
        <v>91</v>
      </c>
      <c r="B358" s="164"/>
      <c r="C358" s="299" t="s">
        <v>628</v>
      </c>
      <c r="D358" s="166"/>
      <c r="E358" s="168"/>
      <c r="F358" s="167"/>
      <c r="G358" s="168"/>
      <c r="AO358" s="260"/>
      <c r="AP358" s="260"/>
      <c r="AQ358" s="260"/>
      <c r="AR358" s="260"/>
      <c r="AS358" s="260"/>
      <c r="AT358" s="260"/>
      <c r="AU358" s="260"/>
      <c r="AV358" s="260"/>
      <c r="AW358" s="260"/>
      <c r="AX358" s="260"/>
      <c r="AY358" s="260"/>
      <c r="AZ358" s="260"/>
      <c r="BA358" s="260"/>
      <c r="BB358" s="260"/>
      <c r="BC358" s="260"/>
      <c r="BD358" s="260"/>
      <c r="BE358" s="260"/>
      <c r="BF358" s="260"/>
      <c r="BG358" s="210"/>
      <c r="BH358" s="210"/>
      <c r="BI358" s="210"/>
    </row>
    <row r="359" spans="1:61" x14ac:dyDescent="0.25">
      <c r="A359" s="171" t="s">
        <v>91</v>
      </c>
      <c r="B359" s="164"/>
      <c r="C359" s="299" t="s">
        <v>628</v>
      </c>
      <c r="D359" s="166"/>
      <c r="E359" s="168"/>
      <c r="F359" s="167"/>
      <c r="G359" s="168"/>
      <c r="AO359" s="260"/>
      <c r="AP359" s="260"/>
      <c r="AQ359" s="260"/>
      <c r="AR359" s="260"/>
      <c r="AS359" s="260"/>
      <c r="AT359" s="260"/>
      <c r="AU359" s="260"/>
      <c r="AV359" s="260"/>
      <c r="AW359" s="260"/>
      <c r="AX359" s="260"/>
      <c r="AY359" s="260"/>
      <c r="AZ359" s="260"/>
      <c r="BA359" s="260"/>
      <c r="BB359" s="260"/>
      <c r="BC359" s="260"/>
      <c r="BD359" s="260"/>
      <c r="BE359" s="260"/>
      <c r="BF359" s="260"/>
      <c r="BG359" s="210"/>
      <c r="BH359" s="210"/>
      <c r="BI359" s="210"/>
    </row>
    <row r="360" spans="1:61" x14ac:dyDescent="0.25">
      <c r="A360" s="171" t="s">
        <v>91</v>
      </c>
      <c r="B360" s="164"/>
      <c r="C360" s="299" t="s">
        <v>628</v>
      </c>
      <c r="D360" s="166"/>
      <c r="E360" s="168"/>
      <c r="F360" s="167"/>
      <c r="G360" s="168"/>
      <c r="AO360" s="260"/>
      <c r="AP360" s="260"/>
      <c r="AQ360" s="260"/>
      <c r="AR360" s="260"/>
      <c r="AS360" s="260"/>
      <c r="AT360" s="260"/>
      <c r="AU360" s="260"/>
      <c r="AV360" s="260"/>
      <c r="AW360" s="260"/>
      <c r="AX360" s="260"/>
      <c r="AY360" s="260"/>
      <c r="AZ360" s="260"/>
      <c r="BA360" s="260"/>
      <c r="BB360" s="260"/>
      <c r="BC360" s="260"/>
      <c r="BD360" s="260"/>
      <c r="BE360" s="260"/>
      <c r="BF360" s="260"/>
      <c r="BG360" s="210"/>
      <c r="BH360" s="210"/>
      <c r="BI360" s="210"/>
    </row>
    <row r="361" spans="1:61" x14ac:dyDescent="0.25">
      <c r="A361" s="171" t="s">
        <v>91</v>
      </c>
      <c r="B361" s="164"/>
      <c r="C361" s="299" t="s">
        <v>628</v>
      </c>
      <c r="D361" s="166"/>
      <c r="E361" s="168"/>
      <c r="F361" s="167"/>
      <c r="G361" s="168"/>
      <c r="AO361" s="260"/>
      <c r="AP361" s="260"/>
      <c r="AQ361" s="260"/>
      <c r="AR361" s="260"/>
      <c r="AS361" s="260"/>
      <c r="AT361" s="260"/>
      <c r="AU361" s="260"/>
      <c r="AV361" s="260"/>
      <c r="AW361" s="260"/>
      <c r="AX361" s="260"/>
      <c r="AY361" s="260"/>
      <c r="AZ361" s="260"/>
      <c r="BA361" s="260"/>
      <c r="BB361" s="260"/>
      <c r="BC361" s="260"/>
      <c r="BD361" s="260"/>
      <c r="BE361" s="260"/>
      <c r="BF361" s="260"/>
      <c r="BG361" s="210"/>
      <c r="BH361" s="210"/>
      <c r="BI361" s="210"/>
    </row>
    <row r="362" spans="1:61" x14ac:dyDescent="0.25">
      <c r="A362" s="171" t="s">
        <v>91</v>
      </c>
      <c r="B362" s="164"/>
      <c r="C362" s="299" t="s">
        <v>628</v>
      </c>
      <c r="D362" s="166"/>
      <c r="E362" s="168"/>
      <c r="F362" s="167"/>
      <c r="G362" s="168"/>
      <c r="AO362" s="260"/>
      <c r="AP362" s="260"/>
      <c r="AQ362" s="260"/>
      <c r="AR362" s="260"/>
      <c r="AS362" s="260"/>
      <c r="AT362" s="260"/>
      <c r="AU362" s="260"/>
      <c r="AV362" s="260"/>
      <c r="AW362" s="260"/>
      <c r="AX362" s="260"/>
      <c r="AY362" s="260"/>
      <c r="AZ362" s="260"/>
      <c r="BA362" s="260"/>
      <c r="BB362" s="260"/>
      <c r="BC362" s="260"/>
      <c r="BD362" s="260"/>
      <c r="BE362" s="260"/>
      <c r="BF362" s="260"/>
      <c r="BG362" s="210"/>
      <c r="BH362" s="210"/>
      <c r="BI362" s="210"/>
    </row>
    <row r="363" spans="1:61" x14ac:dyDescent="0.25">
      <c r="A363" s="171" t="s">
        <v>91</v>
      </c>
      <c r="B363" s="164"/>
      <c r="C363" s="299" t="s">
        <v>628</v>
      </c>
      <c r="D363" s="166"/>
      <c r="E363" s="168"/>
      <c r="F363" s="167"/>
      <c r="G363" s="168"/>
      <c r="AO363" s="260"/>
      <c r="AP363" s="260"/>
      <c r="AQ363" s="260"/>
      <c r="AR363" s="260"/>
      <c r="AS363" s="260"/>
      <c r="AT363" s="260"/>
      <c r="AU363" s="260"/>
      <c r="AV363" s="260"/>
      <c r="AW363" s="260"/>
      <c r="AX363" s="260"/>
      <c r="AY363" s="260"/>
      <c r="AZ363" s="260"/>
      <c r="BA363" s="260"/>
      <c r="BB363" s="260"/>
      <c r="BC363" s="260"/>
      <c r="BD363" s="260"/>
      <c r="BE363" s="260"/>
      <c r="BF363" s="260"/>
      <c r="BG363" s="210"/>
      <c r="BH363" s="210"/>
      <c r="BI363" s="210"/>
    </row>
    <row r="364" spans="1:61" x14ac:dyDescent="0.25">
      <c r="A364" s="171" t="s">
        <v>91</v>
      </c>
      <c r="B364" s="164"/>
      <c r="C364" s="299" t="s">
        <v>628</v>
      </c>
      <c r="D364" s="166"/>
      <c r="E364" s="168"/>
      <c r="F364" s="167"/>
      <c r="G364" s="168"/>
      <c r="AO364" s="260"/>
      <c r="AP364" s="260"/>
      <c r="AQ364" s="260"/>
      <c r="AR364" s="260"/>
      <c r="AS364" s="260"/>
      <c r="AT364" s="260"/>
      <c r="AU364" s="260"/>
      <c r="AV364" s="260"/>
      <c r="AW364" s="260"/>
      <c r="AX364" s="260"/>
      <c r="AY364" s="260"/>
      <c r="AZ364" s="260"/>
      <c r="BA364" s="260"/>
      <c r="BB364" s="260"/>
      <c r="BC364" s="260"/>
      <c r="BD364" s="260"/>
      <c r="BE364" s="260"/>
      <c r="BF364" s="260"/>
      <c r="BG364" s="210"/>
      <c r="BH364" s="210"/>
      <c r="BI364" s="210"/>
    </row>
    <row r="365" spans="1:61" x14ac:dyDescent="0.25">
      <c r="A365" s="171" t="s">
        <v>91</v>
      </c>
      <c r="B365" s="164"/>
      <c r="C365" s="299" t="s">
        <v>628</v>
      </c>
      <c r="D365" s="166"/>
      <c r="E365" s="168"/>
      <c r="F365" s="167"/>
      <c r="G365" s="168"/>
      <c r="AO365" s="260"/>
      <c r="AP365" s="260"/>
      <c r="AQ365" s="260"/>
      <c r="AR365" s="260"/>
      <c r="AS365" s="260"/>
      <c r="AT365" s="260"/>
      <c r="AU365" s="260"/>
      <c r="AV365" s="260"/>
      <c r="AW365" s="260"/>
      <c r="AX365" s="260"/>
      <c r="AY365" s="260"/>
      <c r="AZ365" s="260"/>
      <c r="BA365" s="260"/>
      <c r="BB365" s="260"/>
      <c r="BC365" s="260"/>
      <c r="BD365" s="260"/>
      <c r="BE365" s="260"/>
      <c r="BF365" s="260"/>
      <c r="BG365" s="210"/>
      <c r="BH365" s="210"/>
      <c r="BI365" s="210"/>
    </row>
    <row r="366" spans="1:61" x14ac:dyDescent="0.25">
      <c r="A366" s="171" t="s">
        <v>91</v>
      </c>
      <c r="B366" s="164"/>
      <c r="C366" s="299" t="s">
        <v>628</v>
      </c>
      <c r="D366" s="166"/>
      <c r="E366" s="168"/>
      <c r="F366" s="167"/>
      <c r="G366" s="168"/>
      <c r="AO366" s="260"/>
      <c r="AP366" s="260"/>
      <c r="AQ366" s="260"/>
      <c r="AR366" s="260"/>
      <c r="AS366" s="260"/>
      <c r="AT366" s="260"/>
      <c r="AU366" s="260"/>
      <c r="AV366" s="260"/>
      <c r="AW366" s="260"/>
      <c r="AX366" s="260"/>
      <c r="AY366" s="260"/>
      <c r="AZ366" s="260"/>
      <c r="BA366" s="260"/>
      <c r="BB366" s="260"/>
      <c r="BC366" s="260"/>
      <c r="BD366" s="260"/>
      <c r="BE366" s="260"/>
      <c r="BF366" s="260"/>
      <c r="BG366" s="210"/>
      <c r="BH366" s="210"/>
      <c r="BI366" s="210"/>
    </row>
    <row r="367" spans="1:61" x14ac:dyDescent="0.25">
      <c r="A367" s="171" t="s">
        <v>91</v>
      </c>
      <c r="B367" s="164"/>
      <c r="C367" s="299" t="s">
        <v>628</v>
      </c>
      <c r="D367" s="166"/>
      <c r="E367" s="168"/>
      <c r="F367" s="167"/>
      <c r="G367" s="168"/>
      <c r="AO367" s="260"/>
      <c r="AP367" s="260"/>
      <c r="AQ367" s="260"/>
      <c r="AR367" s="260"/>
      <c r="AS367" s="260"/>
      <c r="AT367" s="260"/>
      <c r="AU367" s="260"/>
      <c r="AV367" s="260"/>
      <c r="AW367" s="260"/>
      <c r="AX367" s="260"/>
      <c r="AY367" s="260"/>
      <c r="AZ367" s="260"/>
      <c r="BA367" s="260"/>
      <c r="BB367" s="260"/>
      <c r="BC367" s="260"/>
      <c r="BD367" s="260"/>
      <c r="BE367" s="260"/>
      <c r="BF367" s="260"/>
      <c r="BG367" s="210"/>
      <c r="BH367" s="210"/>
      <c r="BI367" s="210"/>
    </row>
    <row r="368" spans="1:61" x14ac:dyDescent="0.25">
      <c r="A368" s="171" t="s">
        <v>91</v>
      </c>
      <c r="B368" s="164"/>
      <c r="C368" s="299" t="s">
        <v>628</v>
      </c>
      <c r="D368" s="166"/>
      <c r="E368" s="168"/>
      <c r="F368" s="167"/>
      <c r="G368" s="168"/>
      <c r="AO368" s="260"/>
      <c r="AP368" s="260"/>
      <c r="AQ368" s="260"/>
      <c r="AR368" s="260"/>
      <c r="AS368" s="260"/>
      <c r="AT368" s="260"/>
      <c r="AU368" s="260"/>
      <c r="AV368" s="260"/>
      <c r="AW368" s="260"/>
      <c r="AX368" s="260"/>
      <c r="AY368" s="260"/>
      <c r="AZ368" s="260"/>
      <c r="BA368" s="260"/>
      <c r="BB368" s="260"/>
      <c r="BC368" s="260"/>
      <c r="BD368" s="260"/>
      <c r="BE368" s="260"/>
      <c r="BF368" s="260"/>
      <c r="BG368" s="210"/>
      <c r="BH368" s="210"/>
      <c r="BI368" s="210"/>
    </row>
    <row r="369" spans="1:61" x14ac:dyDescent="0.25">
      <c r="A369" s="171" t="s">
        <v>91</v>
      </c>
      <c r="B369" s="164"/>
      <c r="C369" s="299" t="s">
        <v>628</v>
      </c>
      <c r="D369" s="166"/>
      <c r="E369" s="168"/>
      <c r="F369" s="167"/>
      <c r="G369" s="168"/>
      <c r="AO369" s="260"/>
      <c r="AP369" s="260"/>
      <c r="AQ369" s="260"/>
      <c r="AR369" s="260"/>
      <c r="AS369" s="260"/>
      <c r="AT369" s="260"/>
      <c r="AU369" s="260"/>
      <c r="AV369" s="260"/>
      <c r="AW369" s="260"/>
      <c r="AX369" s="260"/>
      <c r="AY369" s="260"/>
      <c r="AZ369" s="260"/>
      <c r="BA369" s="260"/>
      <c r="BB369" s="260"/>
      <c r="BC369" s="260"/>
      <c r="BD369" s="260"/>
      <c r="BE369" s="260"/>
      <c r="BF369" s="260"/>
      <c r="BG369" s="210"/>
      <c r="BH369" s="210"/>
      <c r="BI369" s="210"/>
    </row>
    <row r="370" spans="1:61" x14ac:dyDescent="0.25">
      <c r="A370" s="171" t="s">
        <v>91</v>
      </c>
      <c r="B370" s="164"/>
      <c r="C370" s="299" t="s">
        <v>628</v>
      </c>
      <c r="D370" s="166"/>
      <c r="E370" s="168"/>
      <c r="F370" s="167"/>
      <c r="G370" s="168"/>
      <c r="AO370" s="260"/>
      <c r="AP370" s="260"/>
      <c r="AQ370" s="260"/>
      <c r="AR370" s="260"/>
      <c r="AS370" s="260"/>
      <c r="AT370" s="260"/>
      <c r="AU370" s="260"/>
      <c r="AV370" s="260"/>
      <c r="AW370" s="260"/>
      <c r="AX370" s="260"/>
      <c r="AY370" s="260"/>
      <c r="AZ370" s="260"/>
      <c r="BA370" s="260"/>
      <c r="BB370" s="260"/>
      <c r="BC370" s="260"/>
      <c r="BD370" s="260"/>
      <c r="BE370" s="260"/>
      <c r="BF370" s="260"/>
      <c r="BG370" s="210"/>
      <c r="BH370" s="210"/>
      <c r="BI370" s="210"/>
    </row>
    <row r="371" spans="1:61" x14ac:dyDescent="0.25">
      <c r="A371" s="171" t="s">
        <v>91</v>
      </c>
      <c r="B371" s="164"/>
      <c r="C371" s="299" t="s">
        <v>628</v>
      </c>
      <c r="D371" s="166"/>
      <c r="E371" s="168"/>
      <c r="F371" s="167"/>
      <c r="G371" s="168"/>
      <c r="AO371" s="260"/>
      <c r="AP371" s="260"/>
      <c r="AQ371" s="260"/>
      <c r="AR371" s="260"/>
      <c r="AS371" s="260"/>
      <c r="AT371" s="260"/>
      <c r="AU371" s="260"/>
      <c r="AV371" s="260"/>
      <c r="AW371" s="260"/>
      <c r="AX371" s="260"/>
      <c r="AY371" s="260"/>
      <c r="AZ371" s="260"/>
      <c r="BA371" s="260"/>
      <c r="BB371" s="260"/>
      <c r="BC371" s="260"/>
      <c r="BD371" s="260"/>
      <c r="BE371" s="260"/>
      <c r="BF371" s="260"/>
      <c r="BG371" s="210"/>
      <c r="BH371" s="210"/>
      <c r="BI371" s="210"/>
    </row>
    <row r="372" spans="1:61" x14ac:dyDescent="0.25">
      <c r="A372" s="171" t="s">
        <v>91</v>
      </c>
      <c r="B372" s="164"/>
      <c r="C372" s="299" t="s">
        <v>628</v>
      </c>
      <c r="D372" s="166"/>
      <c r="E372" s="168"/>
      <c r="F372" s="167"/>
      <c r="G372" s="168"/>
      <c r="AO372" s="260"/>
      <c r="AP372" s="260"/>
      <c r="AQ372" s="260"/>
      <c r="AR372" s="260"/>
      <c r="AS372" s="260"/>
      <c r="AT372" s="260"/>
      <c r="AU372" s="260"/>
      <c r="AV372" s="260"/>
      <c r="AW372" s="260"/>
      <c r="AX372" s="260"/>
      <c r="AY372" s="260"/>
      <c r="AZ372" s="260"/>
      <c r="BA372" s="260"/>
      <c r="BB372" s="260"/>
      <c r="BC372" s="260"/>
      <c r="BD372" s="260"/>
      <c r="BE372" s="260"/>
      <c r="BF372" s="260"/>
      <c r="BG372" s="210"/>
      <c r="BH372" s="210"/>
      <c r="BI372" s="210"/>
    </row>
    <row r="373" spans="1:61" x14ac:dyDescent="0.25">
      <c r="A373" s="171" t="s">
        <v>91</v>
      </c>
      <c r="B373" s="164"/>
      <c r="C373" s="299" t="s">
        <v>628</v>
      </c>
      <c r="D373" s="166"/>
      <c r="E373" s="168"/>
      <c r="F373" s="167"/>
      <c r="G373" s="168"/>
      <c r="AO373" s="260"/>
      <c r="AP373" s="260"/>
      <c r="AQ373" s="260"/>
      <c r="AR373" s="260"/>
      <c r="AS373" s="260"/>
      <c r="AT373" s="260"/>
      <c r="AU373" s="260"/>
      <c r="AV373" s="260"/>
      <c r="AW373" s="260"/>
      <c r="AX373" s="260"/>
      <c r="AY373" s="260"/>
      <c r="AZ373" s="260"/>
      <c r="BA373" s="260"/>
      <c r="BB373" s="260"/>
      <c r="BC373" s="260"/>
      <c r="BD373" s="260"/>
      <c r="BE373" s="260"/>
      <c r="BF373" s="260"/>
      <c r="BG373" s="210"/>
      <c r="BH373" s="210"/>
      <c r="BI373" s="210"/>
    </row>
    <row r="374" spans="1:61" x14ac:dyDescent="0.25">
      <c r="A374" s="171" t="s">
        <v>91</v>
      </c>
      <c r="B374" s="164"/>
      <c r="C374" s="299" t="s">
        <v>628</v>
      </c>
      <c r="D374" s="166"/>
      <c r="E374" s="168"/>
      <c r="F374" s="167"/>
      <c r="G374" s="168"/>
      <c r="AO374" s="260"/>
      <c r="AP374" s="260"/>
      <c r="AQ374" s="260"/>
      <c r="AR374" s="260"/>
      <c r="AS374" s="260"/>
      <c r="AT374" s="260"/>
      <c r="AU374" s="260"/>
      <c r="AV374" s="260"/>
      <c r="AW374" s="260"/>
      <c r="AX374" s="260"/>
      <c r="AY374" s="260"/>
      <c r="AZ374" s="260"/>
      <c r="BA374" s="260"/>
      <c r="BB374" s="260"/>
      <c r="BC374" s="260"/>
      <c r="BD374" s="260"/>
      <c r="BE374" s="260"/>
      <c r="BF374" s="260"/>
      <c r="BG374" s="210"/>
      <c r="BH374" s="210"/>
      <c r="BI374" s="210"/>
    </row>
    <row r="375" spans="1:61" x14ac:dyDescent="0.25">
      <c r="A375" s="171" t="s">
        <v>91</v>
      </c>
      <c r="B375" s="164"/>
      <c r="C375" s="299" t="s">
        <v>628</v>
      </c>
      <c r="D375" s="166"/>
      <c r="E375" s="168"/>
      <c r="F375" s="167"/>
      <c r="G375" s="168"/>
      <c r="AO375" s="260"/>
      <c r="AP375" s="260"/>
      <c r="AQ375" s="260"/>
      <c r="AR375" s="260"/>
      <c r="AS375" s="260"/>
      <c r="AT375" s="260"/>
      <c r="AU375" s="260"/>
      <c r="AV375" s="260"/>
      <c r="AW375" s="260"/>
      <c r="AX375" s="260"/>
      <c r="AY375" s="260"/>
      <c r="AZ375" s="260"/>
      <c r="BA375" s="260"/>
      <c r="BB375" s="260"/>
      <c r="BC375" s="260"/>
      <c r="BD375" s="260"/>
      <c r="BE375" s="260"/>
      <c r="BF375" s="260"/>
      <c r="BG375" s="210"/>
      <c r="BH375" s="210"/>
      <c r="BI375" s="210"/>
    </row>
    <row r="376" spans="1:61" x14ac:dyDescent="0.25">
      <c r="A376" s="171" t="s">
        <v>91</v>
      </c>
      <c r="B376" s="164"/>
      <c r="C376" s="299" t="s">
        <v>628</v>
      </c>
      <c r="D376" s="166"/>
      <c r="E376" s="168"/>
      <c r="F376" s="167"/>
      <c r="G376" s="168"/>
      <c r="AO376" s="260"/>
      <c r="AP376" s="260"/>
      <c r="AQ376" s="260"/>
      <c r="AR376" s="260"/>
      <c r="AS376" s="260"/>
      <c r="AT376" s="260"/>
      <c r="AU376" s="260"/>
      <c r="AV376" s="260"/>
      <c r="AW376" s="260"/>
      <c r="AX376" s="260"/>
      <c r="AY376" s="260"/>
      <c r="AZ376" s="260"/>
      <c r="BA376" s="260"/>
      <c r="BB376" s="260"/>
      <c r="BC376" s="260"/>
      <c r="BD376" s="260"/>
      <c r="BE376" s="260"/>
      <c r="BF376" s="260"/>
      <c r="BG376" s="210"/>
      <c r="BH376" s="210"/>
      <c r="BI376" s="210"/>
    </row>
    <row r="377" spans="1:61" x14ac:dyDescent="0.25">
      <c r="A377" s="171" t="s">
        <v>91</v>
      </c>
      <c r="B377" s="164"/>
      <c r="C377" s="299" t="s">
        <v>628</v>
      </c>
      <c r="D377" s="166"/>
      <c r="E377" s="168"/>
      <c r="F377" s="167"/>
      <c r="G377" s="168"/>
      <c r="AO377" s="260"/>
      <c r="AP377" s="260"/>
      <c r="AQ377" s="260"/>
      <c r="AR377" s="260"/>
      <c r="AS377" s="260"/>
      <c r="AT377" s="260"/>
      <c r="AU377" s="260"/>
      <c r="AV377" s="260"/>
      <c r="AW377" s="260"/>
      <c r="AX377" s="260"/>
      <c r="AY377" s="260"/>
      <c r="AZ377" s="260"/>
      <c r="BA377" s="260"/>
      <c r="BB377" s="260"/>
      <c r="BC377" s="260"/>
      <c r="BD377" s="260"/>
      <c r="BE377" s="260"/>
      <c r="BF377" s="260"/>
      <c r="BG377" s="210"/>
      <c r="BH377" s="210"/>
      <c r="BI377" s="210"/>
    </row>
    <row r="378" spans="1:61" x14ac:dyDescent="0.25">
      <c r="A378" s="171" t="s">
        <v>91</v>
      </c>
      <c r="B378" s="164"/>
      <c r="C378" s="299" t="s">
        <v>628</v>
      </c>
      <c r="D378" s="166"/>
      <c r="E378" s="168"/>
      <c r="F378" s="167"/>
      <c r="G378" s="168"/>
      <c r="AO378" s="260"/>
      <c r="AP378" s="260"/>
      <c r="AQ378" s="260"/>
      <c r="AR378" s="260"/>
      <c r="AS378" s="260"/>
      <c r="AT378" s="260"/>
      <c r="AU378" s="260"/>
      <c r="AV378" s="260"/>
      <c r="AW378" s="260"/>
      <c r="AX378" s="260"/>
      <c r="AY378" s="260"/>
      <c r="AZ378" s="260"/>
      <c r="BA378" s="260"/>
      <c r="BB378" s="260"/>
      <c r="BC378" s="260"/>
      <c r="BD378" s="260"/>
      <c r="BE378" s="260"/>
      <c r="BF378" s="260"/>
      <c r="BG378" s="210"/>
      <c r="BH378" s="210"/>
      <c r="BI378" s="210"/>
    </row>
    <row r="379" spans="1:61" x14ac:dyDescent="0.25">
      <c r="A379" s="171" t="s">
        <v>91</v>
      </c>
      <c r="B379" s="164"/>
      <c r="C379" s="299" t="s">
        <v>628</v>
      </c>
      <c r="D379" s="166"/>
      <c r="E379" s="168"/>
      <c r="F379" s="167"/>
      <c r="G379" s="168"/>
      <c r="AO379" s="260"/>
      <c r="AP379" s="260"/>
      <c r="AQ379" s="260"/>
      <c r="AR379" s="260"/>
      <c r="AS379" s="260"/>
      <c r="AT379" s="260"/>
      <c r="AU379" s="260"/>
      <c r="AV379" s="260"/>
      <c r="AW379" s="260"/>
      <c r="AX379" s="260"/>
      <c r="AY379" s="260"/>
      <c r="AZ379" s="260"/>
      <c r="BA379" s="260"/>
      <c r="BB379" s="260"/>
      <c r="BC379" s="260"/>
      <c r="BD379" s="260"/>
      <c r="BE379" s="260"/>
      <c r="BF379" s="260"/>
      <c r="BG379" s="210"/>
      <c r="BH379" s="210"/>
      <c r="BI379" s="210"/>
    </row>
    <row r="380" spans="1:61" x14ac:dyDescent="0.25">
      <c r="A380" s="171" t="s">
        <v>91</v>
      </c>
      <c r="B380" s="164"/>
      <c r="C380" s="299" t="s">
        <v>628</v>
      </c>
      <c r="D380" s="166"/>
      <c r="E380" s="168"/>
      <c r="F380" s="167"/>
      <c r="G380" s="168"/>
      <c r="AO380" s="260"/>
      <c r="AP380" s="260"/>
      <c r="AQ380" s="260"/>
      <c r="AR380" s="260"/>
      <c r="AS380" s="260"/>
      <c r="AT380" s="260"/>
      <c r="AU380" s="260"/>
      <c r="AV380" s="260"/>
      <c r="AW380" s="260"/>
      <c r="AX380" s="260"/>
      <c r="AY380" s="260"/>
      <c r="AZ380" s="260"/>
      <c r="BA380" s="260"/>
      <c r="BB380" s="260"/>
      <c r="BC380" s="260"/>
      <c r="BD380" s="260"/>
      <c r="BE380" s="260"/>
      <c r="BF380" s="260"/>
      <c r="BG380" s="210"/>
      <c r="BH380" s="210"/>
      <c r="BI380" s="210"/>
    </row>
    <row r="381" spans="1:61" x14ac:dyDescent="0.25">
      <c r="A381" s="171" t="s">
        <v>91</v>
      </c>
      <c r="B381" s="164"/>
      <c r="C381" s="299" t="s">
        <v>628</v>
      </c>
      <c r="D381" s="166"/>
      <c r="E381" s="168"/>
      <c r="F381" s="167"/>
      <c r="G381" s="168"/>
      <c r="AO381" s="260"/>
      <c r="AP381" s="260"/>
      <c r="AQ381" s="260"/>
      <c r="AR381" s="260"/>
      <c r="AS381" s="260"/>
      <c r="AT381" s="260"/>
      <c r="AU381" s="260"/>
      <c r="AV381" s="260"/>
      <c r="AW381" s="260"/>
      <c r="AX381" s="260"/>
      <c r="AY381" s="260"/>
      <c r="AZ381" s="260"/>
      <c r="BA381" s="260"/>
      <c r="BB381" s="260"/>
      <c r="BC381" s="260"/>
      <c r="BD381" s="260"/>
      <c r="BE381" s="260"/>
      <c r="BF381" s="260"/>
      <c r="BG381" s="210"/>
      <c r="BH381" s="210"/>
      <c r="BI381" s="210"/>
    </row>
    <row r="382" spans="1:61" x14ac:dyDescent="0.25">
      <c r="A382" s="171" t="s">
        <v>91</v>
      </c>
      <c r="B382" s="164"/>
      <c r="C382" s="299" t="s">
        <v>628</v>
      </c>
      <c r="D382" s="166"/>
      <c r="E382" s="168"/>
      <c r="F382" s="167"/>
      <c r="G382" s="168"/>
      <c r="AO382" s="260"/>
      <c r="AP382" s="260"/>
      <c r="AQ382" s="260"/>
      <c r="AR382" s="260"/>
      <c r="AS382" s="260"/>
      <c r="AT382" s="260"/>
      <c r="AU382" s="260"/>
      <c r="AV382" s="260"/>
      <c r="AW382" s="260"/>
      <c r="AX382" s="260"/>
      <c r="AY382" s="260"/>
      <c r="AZ382" s="260"/>
      <c r="BA382" s="260"/>
      <c r="BB382" s="260"/>
      <c r="BC382" s="260"/>
      <c r="BD382" s="260"/>
      <c r="BE382" s="260"/>
      <c r="BF382" s="260"/>
      <c r="BG382" s="210"/>
      <c r="BH382" s="210"/>
      <c r="BI382" s="210"/>
    </row>
    <row r="383" spans="1:61" x14ac:dyDescent="0.25">
      <c r="A383" s="171" t="s">
        <v>91</v>
      </c>
      <c r="B383" s="164"/>
      <c r="C383" s="299" t="s">
        <v>628</v>
      </c>
      <c r="D383" s="166"/>
      <c r="E383" s="168"/>
      <c r="F383" s="167"/>
      <c r="G383" s="168"/>
      <c r="AO383" s="260"/>
      <c r="AP383" s="260"/>
      <c r="AQ383" s="260"/>
      <c r="AR383" s="260"/>
      <c r="AS383" s="260"/>
      <c r="AT383" s="260"/>
      <c r="AU383" s="260"/>
      <c r="AV383" s="260"/>
      <c r="AW383" s="260"/>
      <c r="AX383" s="260"/>
      <c r="AY383" s="260"/>
      <c r="AZ383" s="260"/>
      <c r="BA383" s="260"/>
      <c r="BB383" s="260"/>
      <c r="BC383" s="260"/>
      <c r="BD383" s="260"/>
      <c r="BE383" s="260"/>
      <c r="BF383" s="260"/>
      <c r="BG383" s="210"/>
      <c r="BH383" s="210"/>
      <c r="BI383" s="210"/>
    </row>
    <row r="384" spans="1:61" x14ac:dyDescent="0.25">
      <c r="A384" s="171" t="s">
        <v>91</v>
      </c>
      <c r="B384" s="164"/>
      <c r="C384" s="299" t="s">
        <v>628</v>
      </c>
      <c r="D384" s="166"/>
      <c r="E384" s="168"/>
      <c r="F384" s="167"/>
      <c r="G384" s="168"/>
      <c r="AO384" s="260"/>
      <c r="AP384" s="260"/>
      <c r="AQ384" s="260"/>
      <c r="AR384" s="260"/>
      <c r="AS384" s="260"/>
      <c r="AT384" s="260"/>
      <c r="AU384" s="260"/>
      <c r="AV384" s="260"/>
      <c r="AW384" s="260"/>
      <c r="AX384" s="260"/>
      <c r="AY384" s="260"/>
      <c r="AZ384" s="260"/>
      <c r="BA384" s="260"/>
      <c r="BB384" s="260"/>
      <c r="BC384" s="260"/>
      <c r="BD384" s="260"/>
      <c r="BE384" s="260"/>
      <c r="BF384" s="260"/>
      <c r="BG384" s="210"/>
      <c r="BH384" s="210"/>
      <c r="BI384" s="210"/>
    </row>
    <row r="385" spans="1:61" x14ac:dyDescent="0.25">
      <c r="A385" s="171" t="s">
        <v>91</v>
      </c>
      <c r="B385" s="164"/>
      <c r="C385" s="299" t="s">
        <v>628</v>
      </c>
      <c r="D385" s="166"/>
      <c r="E385" s="168"/>
      <c r="F385" s="167"/>
      <c r="G385" s="168"/>
      <c r="AO385" s="260"/>
      <c r="AP385" s="260"/>
      <c r="AQ385" s="260"/>
      <c r="AR385" s="260"/>
      <c r="AS385" s="260"/>
      <c r="AT385" s="260"/>
      <c r="AU385" s="260"/>
      <c r="AV385" s="260"/>
      <c r="AW385" s="260"/>
      <c r="AX385" s="260"/>
      <c r="AY385" s="260"/>
      <c r="AZ385" s="260"/>
      <c r="BA385" s="260"/>
      <c r="BB385" s="260"/>
      <c r="BC385" s="260"/>
      <c r="BD385" s="260"/>
      <c r="BE385" s="260"/>
      <c r="BF385" s="260"/>
      <c r="BG385" s="210"/>
      <c r="BH385" s="210"/>
      <c r="BI385" s="210"/>
    </row>
    <row r="386" spans="1:61" x14ac:dyDescent="0.25">
      <c r="A386" s="171" t="s">
        <v>91</v>
      </c>
      <c r="B386" s="164"/>
      <c r="C386" s="299" t="s">
        <v>628</v>
      </c>
      <c r="D386" s="166"/>
      <c r="E386" s="168"/>
      <c r="F386" s="167"/>
      <c r="G386" s="168"/>
      <c r="AO386" s="260"/>
      <c r="AP386" s="260"/>
      <c r="AQ386" s="260"/>
      <c r="AR386" s="260"/>
      <c r="AS386" s="260"/>
      <c r="AT386" s="260"/>
      <c r="AU386" s="260"/>
      <c r="AV386" s="260"/>
      <c r="AW386" s="260"/>
      <c r="AX386" s="260"/>
      <c r="AY386" s="260"/>
      <c r="AZ386" s="260"/>
      <c r="BA386" s="260"/>
      <c r="BB386" s="260"/>
      <c r="BC386" s="260"/>
      <c r="BD386" s="260"/>
      <c r="BE386" s="260"/>
      <c r="BF386" s="260"/>
      <c r="BG386" s="210"/>
      <c r="BH386" s="210"/>
      <c r="BI386" s="210"/>
    </row>
    <row r="387" spans="1:61" x14ac:dyDescent="0.25">
      <c r="A387" s="171" t="s">
        <v>91</v>
      </c>
      <c r="B387" s="164"/>
      <c r="C387" s="299" t="s">
        <v>628</v>
      </c>
      <c r="D387" s="166"/>
      <c r="E387" s="168"/>
      <c r="F387" s="167"/>
      <c r="G387" s="168"/>
      <c r="AO387" s="260"/>
      <c r="AP387" s="260"/>
      <c r="AQ387" s="260"/>
      <c r="AR387" s="260"/>
      <c r="AS387" s="260"/>
      <c r="AT387" s="260"/>
      <c r="AU387" s="260"/>
      <c r="AV387" s="260"/>
      <c r="AW387" s="260"/>
      <c r="AX387" s="260"/>
      <c r="AY387" s="260"/>
      <c r="AZ387" s="260"/>
      <c r="BA387" s="260"/>
      <c r="BB387" s="260"/>
      <c r="BC387" s="260"/>
      <c r="BD387" s="260"/>
      <c r="BE387" s="260"/>
      <c r="BF387" s="260"/>
      <c r="BG387" s="210"/>
      <c r="BH387" s="210"/>
      <c r="BI387" s="210"/>
    </row>
    <row r="388" spans="1:61" x14ac:dyDescent="0.25">
      <c r="A388" s="171" t="s">
        <v>91</v>
      </c>
      <c r="B388" s="164"/>
      <c r="C388" s="299" t="s">
        <v>628</v>
      </c>
      <c r="D388" s="166"/>
      <c r="E388" s="168"/>
      <c r="F388" s="167"/>
      <c r="G388" s="168"/>
      <c r="AO388" s="260"/>
      <c r="AP388" s="260"/>
      <c r="AQ388" s="260"/>
      <c r="AR388" s="260"/>
      <c r="AS388" s="260"/>
      <c r="AT388" s="260"/>
      <c r="AU388" s="260"/>
      <c r="AV388" s="260"/>
      <c r="AW388" s="260"/>
      <c r="AX388" s="260"/>
      <c r="AY388" s="260"/>
      <c r="AZ388" s="260"/>
      <c r="BA388" s="260"/>
      <c r="BB388" s="260"/>
      <c r="BC388" s="260"/>
      <c r="BD388" s="260"/>
      <c r="BE388" s="260"/>
      <c r="BF388" s="260"/>
      <c r="BG388" s="210"/>
      <c r="BH388" s="210"/>
      <c r="BI388" s="210"/>
    </row>
    <row r="389" spans="1:61" x14ac:dyDescent="0.25">
      <c r="A389" s="171" t="s">
        <v>91</v>
      </c>
      <c r="B389" s="164"/>
      <c r="C389" s="299" t="s">
        <v>628</v>
      </c>
      <c r="D389" s="166"/>
      <c r="E389" s="168"/>
      <c r="F389" s="167"/>
      <c r="G389" s="168"/>
      <c r="AO389" s="260"/>
      <c r="AP389" s="260"/>
      <c r="AQ389" s="260"/>
      <c r="AR389" s="260"/>
      <c r="AS389" s="260"/>
      <c r="AT389" s="260"/>
      <c r="AU389" s="260"/>
      <c r="AV389" s="260"/>
      <c r="AW389" s="260"/>
      <c r="AX389" s="260"/>
      <c r="AY389" s="260"/>
      <c r="AZ389" s="260"/>
      <c r="BA389" s="260"/>
      <c r="BB389" s="260"/>
      <c r="BC389" s="260"/>
      <c r="BD389" s="260"/>
      <c r="BE389" s="260"/>
      <c r="BF389" s="260"/>
      <c r="BG389" s="210"/>
      <c r="BH389" s="210"/>
      <c r="BI389" s="210"/>
    </row>
    <row r="390" spans="1:61" x14ac:dyDescent="0.25">
      <c r="A390" s="171" t="s">
        <v>91</v>
      </c>
      <c r="B390" s="164"/>
      <c r="C390" s="299" t="s">
        <v>628</v>
      </c>
      <c r="D390" s="166"/>
      <c r="E390" s="168"/>
      <c r="F390" s="167"/>
      <c r="G390" s="168"/>
      <c r="AO390" s="260"/>
      <c r="AP390" s="260"/>
      <c r="AQ390" s="260"/>
      <c r="AR390" s="260"/>
      <c r="AS390" s="260"/>
      <c r="AT390" s="260"/>
      <c r="AU390" s="260"/>
      <c r="AV390" s="260"/>
      <c r="AW390" s="260"/>
      <c r="AX390" s="260"/>
      <c r="AY390" s="260"/>
      <c r="AZ390" s="260"/>
      <c r="BA390" s="260"/>
      <c r="BB390" s="260"/>
      <c r="BC390" s="260"/>
      <c r="BD390" s="260"/>
      <c r="BE390" s="260"/>
      <c r="BF390" s="260"/>
      <c r="BG390" s="210"/>
      <c r="BH390" s="210"/>
      <c r="BI390" s="210"/>
    </row>
    <row r="391" spans="1:61" x14ac:dyDescent="0.25">
      <c r="A391" s="171" t="s">
        <v>91</v>
      </c>
      <c r="B391" s="164"/>
      <c r="C391" s="299" t="s">
        <v>628</v>
      </c>
      <c r="D391" s="166"/>
      <c r="E391" s="168"/>
      <c r="F391" s="167"/>
      <c r="G391" s="168"/>
      <c r="AO391" s="260"/>
      <c r="AP391" s="260"/>
      <c r="AQ391" s="260"/>
      <c r="AR391" s="260"/>
      <c r="AS391" s="260"/>
      <c r="AT391" s="260"/>
      <c r="AU391" s="260"/>
      <c r="AV391" s="260"/>
      <c r="AW391" s="260"/>
      <c r="AX391" s="260"/>
      <c r="AY391" s="260"/>
      <c r="AZ391" s="260"/>
      <c r="BA391" s="260"/>
      <c r="BB391" s="260"/>
      <c r="BC391" s="260"/>
      <c r="BD391" s="260"/>
      <c r="BE391" s="260"/>
      <c r="BF391" s="260"/>
      <c r="BG391" s="210"/>
      <c r="BH391" s="210"/>
      <c r="BI391" s="210"/>
    </row>
    <row r="392" spans="1:61" x14ac:dyDescent="0.25">
      <c r="A392" s="171" t="s">
        <v>91</v>
      </c>
      <c r="B392" s="164"/>
      <c r="C392" s="299" t="s">
        <v>628</v>
      </c>
      <c r="D392" s="166"/>
      <c r="E392" s="168"/>
      <c r="F392" s="167"/>
      <c r="G392" s="168"/>
      <c r="AO392" s="260"/>
      <c r="AP392" s="260"/>
      <c r="AQ392" s="260"/>
      <c r="AR392" s="260"/>
      <c r="AS392" s="260"/>
      <c r="AT392" s="260"/>
      <c r="AU392" s="260"/>
      <c r="AV392" s="260"/>
      <c r="AW392" s="260"/>
      <c r="AX392" s="260"/>
      <c r="AY392" s="260"/>
      <c r="AZ392" s="260"/>
      <c r="BA392" s="260"/>
      <c r="BB392" s="260"/>
      <c r="BC392" s="260"/>
      <c r="BD392" s="260"/>
      <c r="BE392" s="260"/>
      <c r="BF392" s="260"/>
      <c r="BG392" s="210"/>
      <c r="BH392" s="210"/>
      <c r="BI392" s="210"/>
    </row>
    <row r="393" spans="1:61" x14ac:dyDescent="0.25">
      <c r="A393" s="171" t="s">
        <v>91</v>
      </c>
      <c r="B393" s="164"/>
      <c r="C393" s="299" t="s">
        <v>628</v>
      </c>
      <c r="D393" s="166"/>
      <c r="E393" s="168"/>
      <c r="F393" s="167"/>
      <c r="G393" s="168"/>
      <c r="AO393" s="260"/>
      <c r="AP393" s="260"/>
      <c r="AQ393" s="260"/>
      <c r="AR393" s="260"/>
      <c r="AS393" s="260"/>
      <c r="AT393" s="260"/>
      <c r="AU393" s="260"/>
      <c r="AV393" s="260"/>
      <c r="AW393" s="260"/>
      <c r="AX393" s="260"/>
      <c r="AY393" s="260"/>
      <c r="AZ393" s="260"/>
      <c r="BA393" s="260"/>
      <c r="BB393" s="260"/>
      <c r="BC393" s="260"/>
      <c r="BD393" s="260"/>
      <c r="BE393" s="260"/>
      <c r="BF393" s="260"/>
      <c r="BG393" s="210"/>
      <c r="BH393" s="210"/>
      <c r="BI393" s="210"/>
    </row>
    <row r="394" spans="1:61" x14ac:dyDescent="0.25">
      <c r="A394" s="171" t="s">
        <v>91</v>
      </c>
      <c r="B394" s="164"/>
      <c r="C394" s="299" t="s">
        <v>628</v>
      </c>
      <c r="D394" s="166"/>
      <c r="E394" s="168"/>
      <c r="F394" s="167"/>
      <c r="G394" s="168"/>
      <c r="AO394" s="260"/>
      <c r="AP394" s="260"/>
      <c r="AQ394" s="260"/>
      <c r="AR394" s="260"/>
      <c r="AS394" s="260"/>
      <c r="AT394" s="260"/>
      <c r="AU394" s="260"/>
      <c r="AV394" s="260"/>
      <c r="AW394" s="260"/>
      <c r="AX394" s="260"/>
      <c r="AY394" s="260"/>
      <c r="AZ394" s="260"/>
      <c r="BA394" s="260"/>
      <c r="BB394" s="260"/>
      <c r="BC394" s="260"/>
      <c r="BD394" s="260"/>
      <c r="BE394" s="260"/>
      <c r="BF394" s="260"/>
      <c r="BG394" s="210"/>
      <c r="BH394" s="210"/>
      <c r="BI394" s="210"/>
    </row>
    <row r="395" spans="1:61" x14ac:dyDescent="0.25">
      <c r="A395" s="171" t="s">
        <v>91</v>
      </c>
      <c r="B395" s="164"/>
      <c r="C395" s="299" t="s">
        <v>628</v>
      </c>
      <c r="D395" s="166"/>
      <c r="E395" s="168"/>
      <c r="F395" s="167"/>
      <c r="G395" s="168"/>
      <c r="AO395" s="260"/>
      <c r="AP395" s="260"/>
      <c r="AQ395" s="260"/>
      <c r="AR395" s="260"/>
      <c r="AS395" s="260"/>
      <c r="AT395" s="260"/>
      <c r="AU395" s="260"/>
      <c r="AV395" s="260"/>
      <c r="AW395" s="260"/>
      <c r="AX395" s="260"/>
      <c r="AY395" s="260"/>
      <c r="AZ395" s="260"/>
      <c r="BA395" s="260"/>
      <c r="BB395" s="260"/>
      <c r="BC395" s="260"/>
      <c r="BD395" s="260"/>
      <c r="BE395" s="260"/>
      <c r="BF395" s="260"/>
      <c r="BG395" s="210"/>
      <c r="BH395" s="210"/>
      <c r="BI395" s="210"/>
    </row>
    <row r="396" spans="1:61" x14ac:dyDescent="0.25">
      <c r="A396" s="171" t="s">
        <v>91</v>
      </c>
      <c r="B396" s="164"/>
      <c r="C396" s="299" t="s">
        <v>628</v>
      </c>
      <c r="D396" s="166"/>
      <c r="E396" s="168"/>
      <c r="F396" s="167"/>
      <c r="G396" s="168"/>
      <c r="AO396" s="260"/>
      <c r="AP396" s="260"/>
      <c r="AQ396" s="260"/>
      <c r="AR396" s="260"/>
      <c r="AS396" s="260"/>
      <c r="AT396" s="260"/>
      <c r="AU396" s="260"/>
      <c r="AV396" s="260"/>
      <c r="AW396" s="260"/>
      <c r="AX396" s="260"/>
      <c r="AY396" s="260"/>
      <c r="AZ396" s="260"/>
      <c r="BA396" s="260"/>
      <c r="BB396" s="260"/>
      <c r="BC396" s="260"/>
      <c r="BD396" s="260"/>
      <c r="BE396" s="260"/>
      <c r="BF396" s="260"/>
      <c r="BG396" s="210"/>
      <c r="BH396" s="210"/>
      <c r="BI396" s="210"/>
    </row>
    <row r="397" spans="1:61" x14ac:dyDescent="0.25">
      <c r="A397" s="171" t="s">
        <v>91</v>
      </c>
      <c r="B397" s="164"/>
      <c r="C397" s="299" t="s">
        <v>628</v>
      </c>
      <c r="D397" s="166"/>
      <c r="E397" s="168"/>
      <c r="F397" s="167"/>
      <c r="G397" s="168"/>
      <c r="AO397" s="260"/>
      <c r="AP397" s="260"/>
      <c r="AQ397" s="260"/>
      <c r="AR397" s="260"/>
      <c r="AS397" s="260"/>
      <c r="AT397" s="260"/>
      <c r="AU397" s="260"/>
      <c r="AV397" s="260"/>
      <c r="AW397" s="260"/>
      <c r="AX397" s="260"/>
      <c r="AY397" s="260"/>
      <c r="AZ397" s="260"/>
      <c r="BA397" s="260"/>
      <c r="BB397" s="260"/>
      <c r="BC397" s="260"/>
      <c r="BD397" s="260"/>
      <c r="BE397" s="260"/>
      <c r="BF397" s="260"/>
      <c r="BG397" s="210"/>
      <c r="BH397" s="210"/>
      <c r="BI397" s="210"/>
    </row>
    <row r="398" spans="1:61" x14ac:dyDescent="0.25">
      <c r="A398" s="171" t="s">
        <v>91</v>
      </c>
      <c r="B398" s="164"/>
      <c r="C398" s="299" t="s">
        <v>628</v>
      </c>
      <c r="D398" s="166"/>
      <c r="E398" s="168"/>
      <c r="F398" s="167"/>
      <c r="G398" s="168"/>
      <c r="AO398" s="260"/>
      <c r="AP398" s="260"/>
      <c r="AQ398" s="260"/>
      <c r="AR398" s="260"/>
      <c r="AS398" s="260"/>
      <c r="AT398" s="260"/>
      <c r="AU398" s="260"/>
      <c r="AV398" s="260"/>
      <c r="AW398" s="260"/>
      <c r="AX398" s="260"/>
      <c r="AY398" s="260"/>
      <c r="AZ398" s="260"/>
      <c r="BA398" s="260"/>
      <c r="BB398" s="260"/>
      <c r="BC398" s="260"/>
      <c r="BD398" s="260"/>
      <c r="BE398" s="260"/>
      <c r="BF398" s="260"/>
      <c r="BG398" s="210"/>
      <c r="BH398" s="210"/>
      <c r="BI398" s="210"/>
    </row>
    <row r="399" spans="1:61" x14ac:dyDescent="0.25">
      <c r="A399" s="171" t="s">
        <v>91</v>
      </c>
      <c r="B399" s="164"/>
      <c r="C399" s="299" t="s">
        <v>628</v>
      </c>
      <c r="D399" s="166"/>
      <c r="E399" s="168"/>
      <c r="F399" s="167"/>
      <c r="G399" s="168"/>
      <c r="AO399" s="260"/>
      <c r="AP399" s="260"/>
      <c r="AQ399" s="260"/>
      <c r="AR399" s="260"/>
      <c r="AS399" s="260"/>
      <c r="AT399" s="260"/>
      <c r="AU399" s="260"/>
      <c r="AV399" s="260"/>
      <c r="AW399" s="260"/>
      <c r="AX399" s="260"/>
      <c r="AY399" s="260"/>
      <c r="AZ399" s="260"/>
      <c r="BA399" s="260"/>
      <c r="BB399" s="260"/>
      <c r="BC399" s="260"/>
      <c r="BD399" s="260"/>
      <c r="BE399" s="260"/>
      <c r="BF399" s="260"/>
      <c r="BG399" s="210"/>
      <c r="BH399" s="210"/>
      <c r="BI399" s="210"/>
    </row>
    <row r="400" spans="1:61" x14ac:dyDescent="0.25">
      <c r="A400" s="171" t="s">
        <v>91</v>
      </c>
      <c r="B400" s="164"/>
      <c r="C400" s="299" t="s">
        <v>628</v>
      </c>
      <c r="D400" s="166"/>
      <c r="E400" s="168"/>
      <c r="F400" s="167"/>
      <c r="G400" s="168"/>
      <c r="AO400" s="260"/>
      <c r="AP400" s="260"/>
      <c r="AQ400" s="260"/>
      <c r="AR400" s="260"/>
      <c r="AS400" s="260"/>
      <c r="AT400" s="260"/>
      <c r="AU400" s="260"/>
      <c r="AV400" s="260"/>
      <c r="AW400" s="260"/>
      <c r="AX400" s="260"/>
      <c r="AY400" s="260"/>
      <c r="AZ400" s="260"/>
      <c r="BA400" s="260"/>
      <c r="BB400" s="260"/>
      <c r="BC400" s="260"/>
      <c r="BD400" s="260"/>
      <c r="BE400" s="260"/>
      <c r="BF400" s="260"/>
      <c r="BG400" s="210"/>
      <c r="BH400" s="210"/>
      <c r="BI400" s="210"/>
    </row>
    <row r="401" spans="1:61" x14ac:dyDescent="0.25">
      <c r="A401" s="171" t="s">
        <v>91</v>
      </c>
      <c r="B401" s="164"/>
      <c r="C401" s="299" t="s">
        <v>628</v>
      </c>
      <c r="D401" s="166"/>
      <c r="E401" s="168"/>
      <c r="F401" s="167"/>
      <c r="G401" s="168"/>
      <c r="AO401" s="260"/>
      <c r="AP401" s="260"/>
      <c r="AQ401" s="260"/>
      <c r="AR401" s="260"/>
      <c r="AS401" s="260"/>
      <c r="AT401" s="260"/>
      <c r="AU401" s="260"/>
      <c r="AV401" s="260"/>
      <c r="AW401" s="260"/>
      <c r="AX401" s="260"/>
      <c r="AY401" s="260"/>
      <c r="AZ401" s="260"/>
      <c r="BA401" s="260"/>
      <c r="BB401" s="260"/>
      <c r="BC401" s="260"/>
      <c r="BD401" s="260"/>
      <c r="BE401" s="260"/>
      <c r="BF401" s="260"/>
      <c r="BG401" s="210"/>
      <c r="BH401" s="210"/>
      <c r="BI401" s="210"/>
    </row>
    <row r="402" spans="1:61" x14ac:dyDescent="0.25">
      <c r="A402" s="171" t="s">
        <v>91</v>
      </c>
      <c r="B402" s="164"/>
      <c r="C402" s="299" t="s">
        <v>628</v>
      </c>
      <c r="D402" s="166"/>
      <c r="E402" s="168"/>
      <c r="F402" s="167"/>
      <c r="G402" s="168"/>
      <c r="AO402" s="260"/>
      <c r="AP402" s="260"/>
      <c r="AQ402" s="260"/>
      <c r="AR402" s="260"/>
      <c r="AS402" s="260"/>
      <c r="AT402" s="260"/>
      <c r="AU402" s="260"/>
      <c r="AV402" s="260"/>
      <c r="AW402" s="260"/>
      <c r="AX402" s="260"/>
      <c r="AY402" s="260"/>
      <c r="AZ402" s="260"/>
      <c r="BA402" s="260"/>
      <c r="BB402" s="260"/>
      <c r="BC402" s="260"/>
      <c r="BD402" s="260"/>
      <c r="BE402" s="260"/>
      <c r="BF402" s="260"/>
      <c r="BG402" s="210"/>
      <c r="BH402" s="210"/>
      <c r="BI402" s="210"/>
    </row>
    <row r="403" spans="1:61" x14ac:dyDescent="0.25">
      <c r="A403" s="171" t="s">
        <v>91</v>
      </c>
      <c r="B403" s="164"/>
      <c r="C403" s="299" t="s">
        <v>628</v>
      </c>
      <c r="D403" s="166"/>
      <c r="E403" s="168"/>
      <c r="F403" s="167"/>
      <c r="G403" s="168"/>
      <c r="AO403" s="260"/>
      <c r="AP403" s="260"/>
      <c r="AQ403" s="260"/>
      <c r="AR403" s="260"/>
      <c r="AS403" s="260"/>
      <c r="AT403" s="260"/>
      <c r="AU403" s="260"/>
      <c r="AV403" s="260"/>
      <c r="AW403" s="260"/>
      <c r="AX403" s="260"/>
      <c r="AY403" s="260"/>
      <c r="AZ403" s="260"/>
      <c r="BA403" s="260"/>
      <c r="BB403" s="260"/>
      <c r="BC403" s="260"/>
      <c r="BD403" s="260"/>
      <c r="BE403" s="260"/>
      <c r="BF403" s="260"/>
      <c r="BG403" s="210"/>
      <c r="BH403" s="210"/>
      <c r="BI403" s="210"/>
    </row>
    <row r="404" spans="1:61" x14ac:dyDescent="0.25">
      <c r="A404" s="171" t="s">
        <v>91</v>
      </c>
      <c r="B404" s="164"/>
      <c r="C404" s="299" t="s">
        <v>628</v>
      </c>
      <c r="D404" s="166"/>
      <c r="E404" s="168"/>
      <c r="F404" s="167"/>
      <c r="G404" s="168"/>
      <c r="AO404" s="260"/>
      <c r="AP404" s="260"/>
      <c r="AQ404" s="260"/>
      <c r="AR404" s="260"/>
      <c r="AS404" s="260"/>
      <c r="AT404" s="260"/>
      <c r="AU404" s="260"/>
      <c r="AV404" s="260"/>
      <c r="AW404" s="260"/>
      <c r="AX404" s="260"/>
      <c r="AY404" s="260"/>
      <c r="AZ404" s="260"/>
      <c r="BA404" s="260"/>
      <c r="BB404" s="260"/>
      <c r="BC404" s="260"/>
      <c r="BD404" s="260"/>
      <c r="BE404" s="260"/>
      <c r="BF404" s="260"/>
      <c r="BG404" s="210"/>
      <c r="BH404" s="210"/>
      <c r="BI404" s="210"/>
    </row>
    <row r="405" spans="1:61" x14ac:dyDescent="0.25">
      <c r="A405" s="171" t="s">
        <v>91</v>
      </c>
      <c r="B405" s="164"/>
      <c r="C405" s="299" t="s">
        <v>628</v>
      </c>
      <c r="D405" s="166"/>
      <c r="E405" s="168"/>
      <c r="F405" s="167"/>
      <c r="G405" s="168"/>
      <c r="AO405" s="260"/>
      <c r="AP405" s="260"/>
      <c r="AQ405" s="260"/>
      <c r="AR405" s="260"/>
      <c r="AS405" s="260"/>
      <c r="AT405" s="260"/>
      <c r="AU405" s="260"/>
      <c r="AV405" s="260"/>
      <c r="AW405" s="260"/>
      <c r="AX405" s="260"/>
      <c r="AY405" s="260"/>
      <c r="AZ405" s="260"/>
      <c r="BA405" s="260"/>
      <c r="BB405" s="260"/>
      <c r="BC405" s="260"/>
      <c r="BD405" s="260"/>
      <c r="BE405" s="260"/>
      <c r="BF405" s="260"/>
      <c r="BG405" s="210"/>
      <c r="BH405" s="210"/>
      <c r="BI405" s="210"/>
    </row>
    <row r="406" spans="1:61" x14ac:dyDescent="0.25">
      <c r="A406" s="171" t="s">
        <v>91</v>
      </c>
      <c r="B406" s="164"/>
      <c r="C406" s="299" t="s">
        <v>628</v>
      </c>
      <c r="D406" s="166"/>
      <c r="E406" s="168"/>
      <c r="F406" s="167"/>
      <c r="G406" s="168"/>
      <c r="AO406" s="260"/>
      <c r="AP406" s="260"/>
      <c r="AQ406" s="260"/>
      <c r="AR406" s="260"/>
      <c r="AS406" s="260"/>
      <c r="AT406" s="260"/>
      <c r="AU406" s="260"/>
      <c r="AV406" s="260"/>
      <c r="AW406" s="260"/>
      <c r="AX406" s="260"/>
      <c r="AY406" s="260"/>
      <c r="AZ406" s="260"/>
      <c r="BA406" s="260"/>
      <c r="BB406" s="260"/>
      <c r="BC406" s="260"/>
      <c r="BD406" s="260"/>
      <c r="BE406" s="260"/>
      <c r="BF406" s="260"/>
      <c r="BG406" s="210"/>
      <c r="BH406" s="210"/>
      <c r="BI406" s="210"/>
    </row>
    <row r="407" spans="1:61" x14ac:dyDescent="0.25">
      <c r="A407" s="171" t="s">
        <v>91</v>
      </c>
      <c r="B407" s="164"/>
      <c r="C407" s="299" t="s">
        <v>628</v>
      </c>
      <c r="D407" s="166"/>
      <c r="E407" s="168"/>
      <c r="F407" s="167"/>
      <c r="G407" s="168"/>
      <c r="AO407" s="260"/>
      <c r="AP407" s="260"/>
      <c r="AQ407" s="260"/>
      <c r="AR407" s="260"/>
      <c r="AS407" s="260"/>
      <c r="AT407" s="260"/>
      <c r="AU407" s="260"/>
      <c r="AV407" s="260"/>
      <c r="AW407" s="260"/>
      <c r="AX407" s="260"/>
      <c r="AY407" s="260"/>
      <c r="AZ407" s="260"/>
      <c r="BA407" s="260"/>
      <c r="BB407" s="260"/>
      <c r="BC407" s="260"/>
      <c r="BD407" s="260"/>
      <c r="BE407" s="260"/>
      <c r="BF407" s="260"/>
      <c r="BG407" s="210"/>
      <c r="BH407" s="210"/>
      <c r="BI407" s="210"/>
    </row>
    <row r="408" spans="1:61" x14ac:dyDescent="0.25">
      <c r="A408" s="171" t="s">
        <v>91</v>
      </c>
      <c r="B408" s="164"/>
      <c r="C408" s="299" t="s">
        <v>628</v>
      </c>
      <c r="D408" s="166"/>
      <c r="E408" s="168"/>
      <c r="F408" s="167"/>
      <c r="G408" s="168"/>
      <c r="AO408" s="260"/>
      <c r="AP408" s="260"/>
      <c r="AQ408" s="260"/>
      <c r="AR408" s="260"/>
      <c r="AS408" s="260"/>
      <c r="AT408" s="260"/>
      <c r="AU408" s="260"/>
      <c r="AV408" s="260"/>
      <c r="AW408" s="260"/>
      <c r="AX408" s="260"/>
      <c r="AY408" s="260"/>
      <c r="AZ408" s="260"/>
      <c r="BA408" s="260"/>
      <c r="BB408" s="260"/>
      <c r="BC408" s="260"/>
      <c r="BD408" s="260"/>
      <c r="BE408" s="260"/>
      <c r="BF408" s="260"/>
      <c r="BG408" s="210"/>
      <c r="BH408" s="210"/>
      <c r="BI408" s="210"/>
    </row>
    <row r="409" spans="1:61" x14ac:dyDescent="0.25">
      <c r="A409" s="171" t="s">
        <v>91</v>
      </c>
      <c r="B409" s="164"/>
      <c r="C409" s="299" t="s">
        <v>628</v>
      </c>
      <c r="D409" s="166"/>
      <c r="E409" s="168"/>
      <c r="F409" s="167"/>
      <c r="G409" s="168"/>
      <c r="AO409" s="260"/>
      <c r="AP409" s="260"/>
      <c r="AQ409" s="260"/>
      <c r="AR409" s="260"/>
      <c r="AS409" s="260"/>
      <c r="AT409" s="260"/>
      <c r="AU409" s="260"/>
      <c r="AV409" s="260"/>
      <c r="AW409" s="260"/>
      <c r="AX409" s="260"/>
      <c r="AY409" s="260"/>
      <c r="AZ409" s="260"/>
      <c r="BA409" s="260"/>
      <c r="BB409" s="260"/>
      <c r="BC409" s="260"/>
      <c r="BD409" s="260"/>
      <c r="BE409" s="260"/>
      <c r="BF409" s="260"/>
      <c r="BG409" s="210"/>
      <c r="BH409" s="210"/>
      <c r="BI409" s="210"/>
    </row>
    <row r="410" spans="1:61" x14ac:dyDescent="0.25">
      <c r="A410" s="171" t="s">
        <v>91</v>
      </c>
      <c r="B410" s="164"/>
      <c r="C410" s="299" t="s">
        <v>628</v>
      </c>
      <c r="D410" s="166"/>
      <c r="E410" s="168"/>
      <c r="F410" s="167"/>
      <c r="G410" s="168"/>
      <c r="AO410" s="260"/>
      <c r="AP410" s="260"/>
      <c r="AQ410" s="260"/>
      <c r="AR410" s="260"/>
      <c r="AS410" s="260"/>
      <c r="AT410" s="260"/>
      <c r="AU410" s="260"/>
      <c r="AV410" s="260"/>
      <c r="AW410" s="260"/>
      <c r="AX410" s="260"/>
      <c r="AY410" s="260"/>
      <c r="AZ410" s="260"/>
      <c r="BA410" s="260"/>
      <c r="BB410" s="260"/>
      <c r="BC410" s="260"/>
      <c r="BD410" s="260"/>
      <c r="BE410" s="260"/>
      <c r="BF410" s="260"/>
      <c r="BG410" s="210"/>
      <c r="BH410" s="210"/>
      <c r="BI410" s="210"/>
    </row>
    <row r="411" spans="1:61" x14ac:dyDescent="0.25">
      <c r="A411" s="171" t="s">
        <v>91</v>
      </c>
      <c r="B411" s="164"/>
      <c r="C411" s="299" t="s">
        <v>628</v>
      </c>
      <c r="D411" s="166"/>
      <c r="E411" s="168"/>
      <c r="F411" s="167"/>
      <c r="G411" s="168"/>
      <c r="AO411" s="260"/>
      <c r="AP411" s="260"/>
      <c r="AQ411" s="260"/>
      <c r="AR411" s="260"/>
      <c r="AS411" s="260"/>
      <c r="AT411" s="260"/>
      <c r="AU411" s="260"/>
      <c r="AV411" s="260"/>
      <c r="AW411" s="260"/>
      <c r="AX411" s="260"/>
      <c r="AY411" s="260"/>
      <c r="AZ411" s="260"/>
      <c r="BA411" s="260"/>
      <c r="BB411" s="260"/>
      <c r="BC411" s="260"/>
      <c r="BD411" s="260"/>
      <c r="BE411" s="260"/>
      <c r="BF411" s="260"/>
      <c r="BG411" s="210"/>
      <c r="BH411" s="210"/>
      <c r="BI411" s="210"/>
    </row>
    <row r="412" spans="1:61" x14ac:dyDescent="0.25">
      <c r="A412" s="171" t="s">
        <v>91</v>
      </c>
      <c r="B412" s="164"/>
      <c r="C412" s="299" t="s">
        <v>628</v>
      </c>
      <c r="D412" s="166"/>
      <c r="E412" s="168"/>
      <c r="F412" s="167"/>
      <c r="G412" s="168"/>
      <c r="AO412" s="260"/>
      <c r="AP412" s="260"/>
      <c r="AQ412" s="260"/>
      <c r="AR412" s="260"/>
      <c r="AS412" s="260"/>
      <c r="AT412" s="260"/>
      <c r="AU412" s="260"/>
      <c r="AV412" s="260"/>
      <c r="AW412" s="260"/>
      <c r="AX412" s="260"/>
      <c r="AY412" s="260"/>
      <c r="AZ412" s="260"/>
      <c r="BA412" s="260"/>
      <c r="BB412" s="260"/>
      <c r="BC412" s="260"/>
      <c r="BD412" s="260"/>
      <c r="BE412" s="260"/>
      <c r="BF412" s="260"/>
      <c r="BG412" s="210"/>
      <c r="BH412" s="210"/>
      <c r="BI412" s="210"/>
    </row>
    <row r="413" spans="1:61" x14ac:dyDescent="0.25">
      <c r="A413" s="171" t="s">
        <v>91</v>
      </c>
      <c r="B413" s="164"/>
      <c r="C413" s="299" t="s">
        <v>628</v>
      </c>
      <c r="D413" s="166"/>
      <c r="E413" s="168"/>
      <c r="F413" s="167"/>
      <c r="G413" s="168"/>
      <c r="AO413" s="260"/>
      <c r="AP413" s="260"/>
      <c r="AQ413" s="260"/>
      <c r="AR413" s="260"/>
      <c r="AS413" s="260"/>
      <c r="AT413" s="260"/>
      <c r="AU413" s="260"/>
      <c r="AV413" s="260"/>
      <c r="AW413" s="260"/>
      <c r="AX413" s="260"/>
      <c r="AY413" s="260"/>
      <c r="AZ413" s="260"/>
      <c r="BA413" s="260"/>
      <c r="BB413" s="260"/>
      <c r="BC413" s="260"/>
      <c r="BD413" s="260"/>
      <c r="BE413" s="260"/>
      <c r="BF413" s="260"/>
      <c r="BG413" s="210"/>
      <c r="BH413" s="210"/>
      <c r="BI413" s="210"/>
    </row>
    <row r="414" spans="1:61" x14ac:dyDescent="0.25">
      <c r="A414" s="171" t="s">
        <v>91</v>
      </c>
      <c r="B414" s="164"/>
      <c r="C414" s="299" t="s">
        <v>628</v>
      </c>
      <c r="D414" s="166"/>
      <c r="E414" s="168"/>
      <c r="F414" s="167"/>
      <c r="G414" s="168"/>
      <c r="AO414" s="260"/>
      <c r="AP414" s="260"/>
      <c r="AQ414" s="260"/>
      <c r="AR414" s="260"/>
      <c r="AS414" s="260"/>
      <c r="AT414" s="260"/>
      <c r="AU414" s="260"/>
      <c r="AV414" s="260"/>
      <c r="AW414" s="260"/>
      <c r="AX414" s="260"/>
      <c r="AY414" s="260"/>
      <c r="AZ414" s="260"/>
      <c r="BA414" s="260"/>
      <c r="BB414" s="260"/>
      <c r="BC414" s="260"/>
      <c r="BD414" s="260"/>
      <c r="BE414" s="260"/>
      <c r="BF414" s="260"/>
      <c r="BG414" s="210"/>
      <c r="BH414" s="210"/>
      <c r="BI414" s="210"/>
    </row>
    <row r="415" spans="1:61" x14ac:dyDescent="0.25">
      <c r="A415" s="171" t="s">
        <v>91</v>
      </c>
      <c r="B415" s="164"/>
      <c r="C415" s="299" t="s">
        <v>628</v>
      </c>
      <c r="D415" s="166"/>
      <c r="E415" s="168"/>
      <c r="F415" s="167"/>
      <c r="G415" s="168"/>
      <c r="AO415" s="260"/>
      <c r="AP415" s="260"/>
      <c r="AQ415" s="260"/>
      <c r="AR415" s="260"/>
      <c r="AS415" s="260"/>
      <c r="AT415" s="260"/>
      <c r="AU415" s="260"/>
      <c r="AV415" s="260"/>
      <c r="AW415" s="260"/>
      <c r="AX415" s="260"/>
      <c r="AY415" s="260"/>
      <c r="AZ415" s="260"/>
      <c r="BA415" s="260"/>
      <c r="BB415" s="260"/>
      <c r="BC415" s="260"/>
      <c r="BD415" s="260"/>
      <c r="BE415" s="260"/>
      <c r="BF415" s="260"/>
      <c r="BG415" s="210"/>
      <c r="BH415" s="210"/>
      <c r="BI415" s="210"/>
    </row>
    <row r="416" spans="1:61" x14ac:dyDescent="0.25">
      <c r="A416" s="171" t="s">
        <v>91</v>
      </c>
      <c r="B416" s="164"/>
      <c r="C416" s="299" t="s">
        <v>628</v>
      </c>
      <c r="D416" s="166"/>
      <c r="E416" s="168"/>
      <c r="F416" s="167"/>
      <c r="G416" s="168"/>
      <c r="AO416" s="260"/>
      <c r="AP416" s="260"/>
      <c r="AQ416" s="260"/>
      <c r="AR416" s="260"/>
      <c r="AS416" s="260"/>
      <c r="AT416" s="260"/>
      <c r="AU416" s="260"/>
      <c r="AV416" s="260"/>
      <c r="AW416" s="260"/>
      <c r="AX416" s="260"/>
      <c r="AY416" s="260"/>
      <c r="AZ416" s="260"/>
      <c r="BA416" s="260"/>
      <c r="BB416" s="260"/>
      <c r="BC416" s="260"/>
      <c r="BD416" s="260"/>
      <c r="BE416" s="260"/>
      <c r="BF416" s="260"/>
      <c r="BG416" s="210"/>
      <c r="BH416" s="210"/>
      <c r="BI416" s="210"/>
    </row>
    <row r="417" spans="1:61" x14ac:dyDescent="0.25">
      <c r="A417" s="171" t="s">
        <v>91</v>
      </c>
      <c r="B417" s="164"/>
      <c r="C417" s="299" t="s">
        <v>628</v>
      </c>
      <c r="D417" s="166"/>
      <c r="E417" s="168"/>
      <c r="F417" s="167"/>
      <c r="G417" s="168"/>
      <c r="AO417" s="260"/>
      <c r="AP417" s="260"/>
      <c r="AQ417" s="260"/>
      <c r="AR417" s="260"/>
      <c r="AS417" s="260"/>
      <c r="AT417" s="260"/>
      <c r="AU417" s="260"/>
      <c r="AV417" s="260"/>
      <c r="AW417" s="260"/>
      <c r="AX417" s="260"/>
      <c r="AY417" s="260"/>
      <c r="AZ417" s="260"/>
      <c r="BA417" s="260"/>
      <c r="BB417" s="260"/>
      <c r="BC417" s="260"/>
      <c r="BD417" s="260"/>
      <c r="BE417" s="260"/>
      <c r="BF417" s="260"/>
      <c r="BG417" s="210"/>
      <c r="BH417" s="210"/>
      <c r="BI417" s="210"/>
    </row>
    <row r="418" spans="1:61" x14ac:dyDescent="0.25">
      <c r="A418" s="171" t="s">
        <v>91</v>
      </c>
      <c r="B418" s="164"/>
      <c r="C418" s="299" t="s">
        <v>628</v>
      </c>
      <c r="D418" s="166"/>
      <c r="E418" s="168"/>
      <c r="F418" s="167"/>
      <c r="G418" s="168"/>
      <c r="AO418" s="260"/>
      <c r="AP418" s="260"/>
      <c r="AQ418" s="260"/>
      <c r="AR418" s="260"/>
      <c r="AS418" s="260"/>
      <c r="AT418" s="260"/>
      <c r="AU418" s="260"/>
      <c r="AV418" s="260"/>
      <c r="AW418" s="260"/>
      <c r="AX418" s="260"/>
      <c r="AY418" s="260"/>
      <c r="AZ418" s="260"/>
      <c r="BA418" s="260"/>
      <c r="BB418" s="260"/>
      <c r="BC418" s="260"/>
      <c r="BD418" s="260"/>
      <c r="BE418" s="260"/>
      <c r="BF418" s="260"/>
      <c r="BG418" s="210"/>
      <c r="BH418" s="210"/>
      <c r="BI418" s="210"/>
    </row>
    <row r="419" spans="1:61" x14ac:dyDescent="0.25">
      <c r="A419" s="171" t="s">
        <v>91</v>
      </c>
      <c r="B419" s="164"/>
      <c r="C419" s="299" t="s">
        <v>628</v>
      </c>
      <c r="D419" s="166"/>
      <c r="E419" s="168"/>
      <c r="F419" s="167"/>
      <c r="G419" s="168"/>
      <c r="AO419" s="260"/>
      <c r="AP419" s="260"/>
      <c r="AQ419" s="260"/>
      <c r="AR419" s="260"/>
      <c r="AS419" s="260"/>
      <c r="AT419" s="260"/>
      <c r="AU419" s="260"/>
      <c r="AV419" s="260"/>
      <c r="AW419" s="260"/>
      <c r="AX419" s="260"/>
      <c r="AY419" s="260"/>
      <c r="AZ419" s="260"/>
      <c r="BA419" s="260"/>
      <c r="BB419" s="260"/>
      <c r="BC419" s="260"/>
      <c r="BD419" s="260"/>
      <c r="BE419" s="260"/>
      <c r="BF419" s="260"/>
      <c r="BG419" s="210"/>
      <c r="BH419" s="210"/>
      <c r="BI419" s="210"/>
    </row>
    <row r="420" spans="1:61" x14ac:dyDescent="0.25">
      <c r="A420" s="171" t="s">
        <v>91</v>
      </c>
      <c r="B420" s="164"/>
      <c r="C420" s="299" t="s">
        <v>628</v>
      </c>
      <c r="D420" s="166"/>
      <c r="E420" s="168"/>
      <c r="F420" s="167"/>
      <c r="G420" s="168"/>
      <c r="AO420" s="260"/>
      <c r="AP420" s="260"/>
      <c r="AQ420" s="260"/>
      <c r="AR420" s="260"/>
      <c r="AS420" s="260"/>
      <c r="AT420" s="260"/>
      <c r="AU420" s="260"/>
      <c r="AV420" s="260"/>
      <c r="AW420" s="260"/>
      <c r="AX420" s="260"/>
      <c r="AY420" s="260"/>
      <c r="AZ420" s="260"/>
      <c r="BA420" s="260"/>
      <c r="BB420" s="260"/>
      <c r="BC420" s="260"/>
      <c r="BD420" s="260"/>
      <c r="BE420" s="260"/>
      <c r="BF420" s="260"/>
      <c r="BG420" s="210"/>
      <c r="BH420" s="210"/>
      <c r="BI420" s="210"/>
    </row>
    <row r="421" spans="1:61" x14ac:dyDescent="0.25">
      <c r="A421" s="171" t="s">
        <v>91</v>
      </c>
      <c r="B421" s="164"/>
      <c r="C421" s="299" t="s">
        <v>628</v>
      </c>
      <c r="D421" s="166"/>
      <c r="E421" s="168"/>
      <c r="F421" s="167"/>
      <c r="G421" s="168"/>
      <c r="AO421" s="260"/>
      <c r="AP421" s="260"/>
      <c r="AQ421" s="260"/>
      <c r="AR421" s="260"/>
      <c r="AS421" s="260"/>
      <c r="AT421" s="260"/>
      <c r="AU421" s="260"/>
      <c r="AV421" s="260"/>
      <c r="AW421" s="260"/>
      <c r="AX421" s="260"/>
      <c r="AY421" s="260"/>
      <c r="AZ421" s="260"/>
      <c r="BA421" s="260"/>
      <c r="BB421" s="260"/>
      <c r="BC421" s="260"/>
      <c r="BD421" s="260"/>
      <c r="BE421" s="260"/>
      <c r="BF421" s="260"/>
      <c r="BG421" s="210"/>
      <c r="BH421" s="210"/>
      <c r="BI421" s="210"/>
    </row>
    <row r="422" spans="1:61" x14ac:dyDescent="0.25">
      <c r="A422" s="171" t="s">
        <v>91</v>
      </c>
      <c r="B422" s="164"/>
      <c r="C422" s="299" t="s">
        <v>628</v>
      </c>
      <c r="D422" s="166"/>
      <c r="E422" s="168"/>
      <c r="F422" s="167"/>
      <c r="G422" s="168"/>
      <c r="AO422" s="260"/>
      <c r="AP422" s="260"/>
      <c r="AQ422" s="260"/>
      <c r="AR422" s="260"/>
      <c r="AS422" s="260"/>
      <c r="AT422" s="260"/>
      <c r="AU422" s="260"/>
      <c r="AV422" s="260"/>
      <c r="AW422" s="260"/>
      <c r="AX422" s="260"/>
      <c r="AY422" s="260"/>
      <c r="AZ422" s="260"/>
      <c r="BA422" s="260"/>
      <c r="BB422" s="260"/>
      <c r="BC422" s="260"/>
      <c r="BD422" s="260"/>
      <c r="BE422" s="260"/>
      <c r="BF422" s="260"/>
      <c r="BG422" s="210"/>
      <c r="BH422" s="210"/>
      <c r="BI422" s="210"/>
    </row>
    <row r="423" spans="1:61" x14ac:dyDescent="0.25">
      <c r="A423" s="171" t="s">
        <v>91</v>
      </c>
      <c r="B423" s="164"/>
      <c r="C423" s="299" t="s">
        <v>628</v>
      </c>
      <c r="D423" s="166"/>
      <c r="E423" s="168"/>
      <c r="F423" s="167"/>
      <c r="G423" s="168"/>
      <c r="AO423" s="260"/>
      <c r="AP423" s="260"/>
      <c r="AQ423" s="260"/>
      <c r="AR423" s="260"/>
      <c r="AS423" s="260"/>
      <c r="AT423" s="260"/>
      <c r="AU423" s="260"/>
      <c r="AV423" s="260"/>
      <c r="AW423" s="260"/>
      <c r="AX423" s="260"/>
      <c r="AY423" s="260"/>
      <c r="AZ423" s="260"/>
      <c r="BA423" s="260"/>
      <c r="BB423" s="260"/>
      <c r="BC423" s="260"/>
      <c r="BD423" s="260"/>
      <c r="BE423" s="260"/>
      <c r="BF423" s="260"/>
      <c r="BG423" s="210"/>
      <c r="BH423" s="210"/>
      <c r="BI423" s="210"/>
    </row>
    <row r="424" spans="1:61" x14ac:dyDescent="0.25">
      <c r="A424" s="171" t="s">
        <v>91</v>
      </c>
      <c r="B424" s="164"/>
      <c r="C424" s="299" t="s">
        <v>628</v>
      </c>
      <c r="D424" s="166"/>
      <c r="E424" s="168"/>
      <c r="F424" s="167"/>
      <c r="G424" s="168"/>
      <c r="AO424" s="260"/>
      <c r="AP424" s="260"/>
      <c r="AQ424" s="260"/>
      <c r="AR424" s="260"/>
      <c r="AS424" s="260"/>
      <c r="AT424" s="260"/>
      <c r="AU424" s="260"/>
      <c r="AV424" s="260"/>
      <c r="AW424" s="260"/>
      <c r="AX424" s="260"/>
      <c r="AY424" s="260"/>
      <c r="AZ424" s="260"/>
      <c r="BA424" s="260"/>
      <c r="BB424" s="260"/>
      <c r="BC424" s="260"/>
      <c r="BD424" s="260"/>
      <c r="BE424" s="260"/>
      <c r="BF424" s="260"/>
      <c r="BG424" s="210"/>
      <c r="BH424" s="210"/>
      <c r="BI424" s="210"/>
    </row>
    <row r="425" spans="1:61" x14ac:dyDescent="0.25">
      <c r="A425" s="171" t="s">
        <v>91</v>
      </c>
      <c r="B425" s="164"/>
      <c r="C425" s="299" t="s">
        <v>628</v>
      </c>
      <c r="D425" s="166"/>
      <c r="E425" s="168"/>
      <c r="F425" s="167"/>
      <c r="G425" s="168"/>
      <c r="AO425" s="260"/>
      <c r="AP425" s="260"/>
      <c r="AQ425" s="260"/>
      <c r="AR425" s="260"/>
      <c r="AS425" s="260"/>
      <c r="AT425" s="260"/>
      <c r="AU425" s="260"/>
      <c r="AV425" s="260"/>
      <c r="AW425" s="260"/>
      <c r="AX425" s="260"/>
      <c r="AY425" s="260"/>
      <c r="AZ425" s="260"/>
      <c r="BA425" s="260"/>
      <c r="BB425" s="260"/>
      <c r="BC425" s="260"/>
      <c r="BD425" s="260"/>
      <c r="BE425" s="260"/>
      <c r="BF425" s="260"/>
      <c r="BG425" s="210"/>
      <c r="BH425" s="210"/>
      <c r="BI425" s="210"/>
    </row>
    <row r="426" spans="1:61" x14ac:dyDescent="0.25">
      <c r="A426" s="171" t="s">
        <v>91</v>
      </c>
      <c r="B426" s="164"/>
      <c r="C426" s="299" t="s">
        <v>628</v>
      </c>
      <c r="D426" s="166"/>
      <c r="E426" s="168"/>
      <c r="F426" s="167"/>
      <c r="G426" s="168"/>
      <c r="AO426" s="260"/>
      <c r="AP426" s="260"/>
      <c r="AQ426" s="260"/>
      <c r="AR426" s="260"/>
      <c r="AS426" s="260"/>
      <c r="AT426" s="260"/>
      <c r="AU426" s="260"/>
      <c r="AV426" s="260"/>
      <c r="AW426" s="260"/>
      <c r="AX426" s="260"/>
      <c r="AY426" s="260"/>
      <c r="AZ426" s="260"/>
      <c r="BA426" s="260"/>
      <c r="BB426" s="260"/>
      <c r="BC426" s="260"/>
      <c r="BD426" s="260"/>
      <c r="BE426" s="260"/>
      <c r="BF426" s="260"/>
      <c r="BG426" s="210"/>
      <c r="BH426" s="210"/>
      <c r="BI426" s="210"/>
    </row>
    <row r="427" spans="1:61" x14ac:dyDescent="0.25">
      <c r="A427" s="171" t="s">
        <v>91</v>
      </c>
      <c r="B427" s="164"/>
      <c r="C427" s="299" t="s">
        <v>628</v>
      </c>
      <c r="D427" s="166"/>
      <c r="E427" s="168"/>
      <c r="F427" s="167"/>
      <c r="G427" s="168"/>
      <c r="AO427" s="260"/>
      <c r="AP427" s="260"/>
      <c r="AQ427" s="260"/>
      <c r="AR427" s="260"/>
      <c r="AS427" s="260"/>
      <c r="AT427" s="260"/>
      <c r="AU427" s="260"/>
      <c r="AV427" s="260"/>
      <c r="AW427" s="260"/>
      <c r="AX427" s="260"/>
      <c r="AY427" s="260"/>
      <c r="AZ427" s="260"/>
      <c r="BA427" s="260"/>
      <c r="BB427" s="260"/>
      <c r="BC427" s="260"/>
      <c r="BD427" s="260"/>
      <c r="BE427" s="260"/>
      <c r="BF427" s="260"/>
      <c r="BG427" s="210"/>
      <c r="BH427" s="210"/>
      <c r="BI427" s="210"/>
    </row>
    <row r="428" spans="1:61" x14ac:dyDescent="0.25">
      <c r="A428" s="171" t="s">
        <v>91</v>
      </c>
      <c r="B428" s="164"/>
      <c r="C428" s="299" t="s">
        <v>628</v>
      </c>
      <c r="D428" s="166"/>
      <c r="E428" s="168"/>
      <c r="F428" s="167"/>
      <c r="G428" s="168"/>
      <c r="AO428" s="260"/>
      <c r="AP428" s="260"/>
      <c r="AQ428" s="260"/>
      <c r="AR428" s="260"/>
      <c r="AS428" s="260"/>
      <c r="AT428" s="260"/>
      <c r="AU428" s="260"/>
      <c r="AV428" s="260"/>
      <c r="AW428" s="260"/>
      <c r="AX428" s="260"/>
      <c r="AY428" s="260"/>
      <c r="AZ428" s="260"/>
      <c r="BA428" s="260"/>
      <c r="BB428" s="260"/>
      <c r="BC428" s="260"/>
      <c r="BD428" s="260"/>
      <c r="BE428" s="260"/>
      <c r="BF428" s="260"/>
      <c r="BG428" s="210"/>
      <c r="BH428" s="210"/>
      <c r="BI428" s="210"/>
    </row>
    <row r="429" spans="1:61" x14ac:dyDescent="0.25">
      <c r="A429" s="171" t="s">
        <v>91</v>
      </c>
      <c r="B429" s="164"/>
      <c r="C429" s="299" t="s">
        <v>628</v>
      </c>
      <c r="D429" s="166"/>
      <c r="E429" s="168"/>
      <c r="F429" s="167"/>
      <c r="G429" s="168"/>
      <c r="AO429" s="260"/>
      <c r="AP429" s="260"/>
      <c r="AQ429" s="260"/>
      <c r="AR429" s="260"/>
      <c r="AS429" s="260"/>
      <c r="AT429" s="260"/>
      <c r="AU429" s="260"/>
      <c r="AV429" s="260"/>
      <c r="AW429" s="260"/>
      <c r="AX429" s="260"/>
      <c r="AY429" s="260"/>
      <c r="AZ429" s="260"/>
      <c r="BA429" s="260"/>
      <c r="BB429" s="260"/>
      <c r="BC429" s="260"/>
      <c r="BD429" s="260"/>
      <c r="BE429" s="260"/>
      <c r="BF429" s="260"/>
      <c r="BG429" s="210"/>
      <c r="BH429" s="210"/>
      <c r="BI429" s="210"/>
    </row>
    <row r="430" spans="1:61" x14ac:dyDescent="0.25">
      <c r="A430" s="171" t="s">
        <v>91</v>
      </c>
      <c r="B430" s="164"/>
      <c r="C430" s="299" t="s">
        <v>628</v>
      </c>
      <c r="D430" s="166"/>
      <c r="E430" s="168"/>
      <c r="F430" s="167"/>
      <c r="G430" s="168"/>
      <c r="AO430" s="260"/>
      <c r="AP430" s="260"/>
      <c r="AQ430" s="260"/>
      <c r="AR430" s="260"/>
      <c r="AS430" s="260"/>
      <c r="AT430" s="260"/>
      <c r="AU430" s="260"/>
      <c r="AV430" s="260"/>
      <c r="AW430" s="260"/>
      <c r="AX430" s="260"/>
      <c r="AY430" s="260"/>
      <c r="AZ430" s="260"/>
      <c r="BA430" s="260"/>
      <c r="BB430" s="260"/>
      <c r="BC430" s="260"/>
      <c r="BD430" s="260"/>
      <c r="BE430" s="260"/>
      <c r="BF430" s="260"/>
      <c r="BG430" s="210"/>
      <c r="BH430" s="210"/>
      <c r="BI430" s="210"/>
    </row>
    <row r="431" spans="1:61" x14ac:dyDescent="0.25">
      <c r="A431" s="171" t="s">
        <v>91</v>
      </c>
      <c r="B431" s="164"/>
      <c r="C431" s="299" t="s">
        <v>628</v>
      </c>
      <c r="D431" s="166"/>
      <c r="E431" s="168"/>
      <c r="F431" s="167"/>
      <c r="G431" s="168"/>
      <c r="AO431" s="260"/>
      <c r="AP431" s="260"/>
      <c r="AQ431" s="260"/>
      <c r="AR431" s="260"/>
      <c r="AS431" s="260"/>
      <c r="AT431" s="260"/>
      <c r="AU431" s="260"/>
      <c r="AV431" s="260"/>
      <c r="AW431" s="260"/>
      <c r="AX431" s="260"/>
      <c r="AY431" s="260"/>
      <c r="AZ431" s="260"/>
      <c r="BA431" s="260"/>
      <c r="BB431" s="260"/>
      <c r="BC431" s="260"/>
      <c r="BD431" s="260"/>
      <c r="BE431" s="260"/>
      <c r="BF431" s="260"/>
      <c r="BG431" s="210"/>
      <c r="BH431" s="210"/>
      <c r="BI431" s="210"/>
    </row>
    <row r="432" spans="1:61" x14ac:dyDescent="0.25">
      <c r="A432" s="171" t="s">
        <v>91</v>
      </c>
      <c r="B432" s="164"/>
      <c r="C432" s="299" t="s">
        <v>628</v>
      </c>
      <c r="D432" s="166"/>
      <c r="E432" s="168"/>
      <c r="F432" s="167"/>
      <c r="G432" s="168"/>
      <c r="AO432" s="260"/>
      <c r="AP432" s="260"/>
      <c r="AQ432" s="260"/>
      <c r="AR432" s="260"/>
      <c r="AS432" s="260"/>
      <c r="AT432" s="260"/>
      <c r="AU432" s="260"/>
      <c r="AV432" s="260"/>
      <c r="AW432" s="260"/>
      <c r="AX432" s="260"/>
      <c r="AY432" s="260"/>
      <c r="AZ432" s="260"/>
      <c r="BA432" s="260"/>
      <c r="BB432" s="260"/>
      <c r="BC432" s="260"/>
      <c r="BD432" s="260"/>
      <c r="BE432" s="260"/>
      <c r="BF432" s="260"/>
      <c r="BG432" s="210"/>
      <c r="BH432" s="210"/>
      <c r="BI432" s="210"/>
    </row>
    <row r="433" spans="1:61" x14ac:dyDescent="0.25">
      <c r="A433" s="171" t="s">
        <v>91</v>
      </c>
      <c r="B433" s="164"/>
      <c r="C433" s="299" t="s">
        <v>628</v>
      </c>
      <c r="D433" s="166"/>
      <c r="E433" s="168"/>
      <c r="F433" s="167"/>
      <c r="G433" s="168"/>
      <c r="AO433" s="260"/>
      <c r="AP433" s="260"/>
      <c r="AQ433" s="260"/>
      <c r="AR433" s="260"/>
      <c r="AS433" s="260"/>
      <c r="AT433" s="260"/>
      <c r="AU433" s="260"/>
      <c r="AV433" s="260"/>
      <c r="AW433" s="260"/>
      <c r="AX433" s="260"/>
      <c r="AY433" s="260"/>
      <c r="AZ433" s="260"/>
      <c r="BA433" s="260"/>
      <c r="BB433" s="260"/>
      <c r="BC433" s="260"/>
      <c r="BD433" s="260"/>
      <c r="BE433" s="260"/>
      <c r="BF433" s="260"/>
      <c r="BG433" s="210"/>
      <c r="BH433" s="210"/>
      <c r="BI433" s="210"/>
    </row>
    <row r="434" spans="1:61" x14ac:dyDescent="0.25">
      <c r="A434" s="171" t="s">
        <v>91</v>
      </c>
      <c r="B434" s="164"/>
      <c r="C434" s="299" t="s">
        <v>628</v>
      </c>
      <c r="D434" s="166"/>
      <c r="E434" s="168"/>
      <c r="F434" s="167"/>
      <c r="G434" s="168"/>
      <c r="AO434" s="260"/>
      <c r="AP434" s="260"/>
      <c r="AQ434" s="260"/>
      <c r="AR434" s="260"/>
      <c r="AS434" s="260"/>
      <c r="AT434" s="260"/>
      <c r="AU434" s="260"/>
      <c r="AV434" s="260"/>
      <c r="AW434" s="260"/>
      <c r="AX434" s="260"/>
      <c r="AY434" s="260"/>
      <c r="AZ434" s="260"/>
      <c r="BA434" s="260"/>
      <c r="BB434" s="260"/>
      <c r="BC434" s="260"/>
      <c r="BD434" s="260"/>
      <c r="BE434" s="260"/>
      <c r="BF434" s="260"/>
      <c r="BG434" s="210"/>
      <c r="BH434" s="210"/>
      <c r="BI434" s="210"/>
    </row>
    <row r="435" spans="1:61" x14ac:dyDescent="0.25">
      <c r="A435" s="171" t="s">
        <v>91</v>
      </c>
      <c r="B435" s="164"/>
      <c r="C435" s="299" t="s">
        <v>628</v>
      </c>
      <c r="D435" s="166"/>
      <c r="E435" s="168"/>
      <c r="F435" s="167"/>
      <c r="G435" s="168"/>
      <c r="AO435" s="260"/>
      <c r="AP435" s="260"/>
      <c r="AQ435" s="260"/>
      <c r="AR435" s="260"/>
      <c r="AS435" s="260"/>
      <c r="AT435" s="260"/>
      <c r="AU435" s="260"/>
      <c r="AV435" s="260"/>
      <c r="AW435" s="260"/>
      <c r="AX435" s="260"/>
      <c r="AY435" s="260"/>
      <c r="AZ435" s="260"/>
      <c r="BA435" s="260"/>
      <c r="BB435" s="260"/>
      <c r="BC435" s="260"/>
      <c r="BD435" s="260"/>
      <c r="BE435" s="260"/>
      <c r="BF435" s="260"/>
      <c r="BG435" s="210"/>
      <c r="BH435" s="210"/>
      <c r="BI435" s="210"/>
    </row>
    <row r="436" spans="1:61" x14ac:dyDescent="0.25">
      <c r="A436" s="171" t="s">
        <v>91</v>
      </c>
      <c r="B436" s="164"/>
      <c r="C436" s="299" t="s">
        <v>628</v>
      </c>
      <c r="D436" s="166"/>
      <c r="E436" s="168"/>
      <c r="F436" s="167"/>
      <c r="G436" s="168"/>
      <c r="AO436" s="260"/>
      <c r="AP436" s="260"/>
      <c r="AQ436" s="260"/>
      <c r="AR436" s="260"/>
      <c r="AS436" s="260"/>
      <c r="AT436" s="260"/>
      <c r="AU436" s="260"/>
      <c r="AV436" s="260"/>
      <c r="AW436" s="260"/>
      <c r="AX436" s="260"/>
      <c r="AY436" s="260"/>
      <c r="AZ436" s="260"/>
      <c r="BA436" s="260"/>
      <c r="BB436" s="260"/>
      <c r="BC436" s="260"/>
      <c r="BD436" s="260"/>
      <c r="BE436" s="260"/>
      <c r="BF436" s="260"/>
      <c r="BG436" s="210"/>
      <c r="BH436" s="210"/>
      <c r="BI436" s="210"/>
    </row>
    <row r="437" spans="1:61" x14ac:dyDescent="0.25">
      <c r="A437" s="171" t="s">
        <v>91</v>
      </c>
      <c r="B437" s="164"/>
      <c r="C437" s="299" t="s">
        <v>628</v>
      </c>
      <c r="D437" s="166"/>
      <c r="E437" s="168"/>
      <c r="F437" s="167"/>
      <c r="G437" s="168"/>
      <c r="AO437" s="260"/>
      <c r="AP437" s="260"/>
      <c r="AQ437" s="260"/>
      <c r="AR437" s="260"/>
      <c r="AS437" s="260"/>
      <c r="AT437" s="260"/>
      <c r="AU437" s="260"/>
      <c r="AV437" s="260"/>
      <c r="AW437" s="260"/>
      <c r="AX437" s="260"/>
      <c r="AY437" s="260"/>
      <c r="AZ437" s="260"/>
      <c r="BA437" s="260"/>
      <c r="BB437" s="260"/>
      <c r="BC437" s="260"/>
      <c r="BD437" s="260"/>
      <c r="BE437" s="260"/>
      <c r="BF437" s="260"/>
      <c r="BG437" s="210"/>
      <c r="BH437" s="210"/>
      <c r="BI437" s="210"/>
    </row>
    <row r="438" spans="1:61" x14ac:dyDescent="0.25">
      <c r="A438" s="171" t="s">
        <v>91</v>
      </c>
      <c r="B438" s="164"/>
      <c r="C438" s="299" t="s">
        <v>628</v>
      </c>
      <c r="D438" s="166"/>
      <c r="E438" s="168"/>
      <c r="F438" s="167"/>
      <c r="G438" s="168"/>
      <c r="AO438" s="260"/>
      <c r="AP438" s="260"/>
      <c r="AQ438" s="260"/>
      <c r="AR438" s="260"/>
      <c r="AS438" s="260"/>
      <c r="AT438" s="260"/>
      <c r="AU438" s="260"/>
      <c r="AV438" s="260"/>
      <c r="AW438" s="260"/>
      <c r="AX438" s="260"/>
      <c r="AY438" s="260"/>
      <c r="AZ438" s="260"/>
      <c r="BA438" s="260"/>
      <c r="BB438" s="260"/>
      <c r="BC438" s="260"/>
      <c r="BD438" s="260"/>
      <c r="BE438" s="260"/>
      <c r="BF438" s="260"/>
      <c r="BG438" s="210"/>
      <c r="BH438" s="210"/>
      <c r="BI438" s="210"/>
    </row>
    <row r="439" spans="1:61" x14ac:dyDescent="0.25">
      <c r="A439" s="171" t="s">
        <v>91</v>
      </c>
      <c r="B439" s="164"/>
      <c r="C439" s="299" t="s">
        <v>628</v>
      </c>
      <c r="D439" s="166"/>
      <c r="E439" s="168"/>
      <c r="F439" s="167"/>
      <c r="G439" s="168"/>
      <c r="AO439" s="260"/>
      <c r="AP439" s="260"/>
      <c r="AQ439" s="260"/>
      <c r="AR439" s="260"/>
      <c r="AS439" s="260"/>
      <c r="AT439" s="260"/>
      <c r="AU439" s="260"/>
      <c r="AV439" s="260"/>
      <c r="AW439" s="260"/>
      <c r="AX439" s="260"/>
      <c r="AY439" s="260"/>
      <c r="AZ439" s="260"/>
      <c r="BA439" s="260"/>
      <c r="BB439" s="260"/>
      <c r="BC439" s="260"/>
      <c r="BD439" s="260"/>
      <c r="BE439" s="260"/>
      <c r="BF439" s="260"/>
      <c r="BG439" s="210"/>
      <c r="BH439" s="210"/>
      <c r="BI439" s="210"/>
    </row>
    <row r="440" spans="1:61" x14ac:dyDescent="0.25">
      <c r="A440" s="171" t="s">
        <v>91</v>
      </c>
      <c r="B440" s="164"/>
      <c r="C440" s="299" t="s">
        <v>628</v>
      </c>
      <c r="D440" s="166"/>
      <c r="E440" s="168"/>
      <c r="F440" s="167"/>
      <c r="G440" s="168"/>
      <c r="AO440" s="260"/>
      <c r="AP440" s="260"/>
      <c r="AQ440" s="260"/>
      <c r="AR440" s="260"/>
      <c r="AS440" s="260"/>
      <c r="AT440" s="260"/>
      <c r="AU440" s="260"/>
      <c r="AV440" s="260"/>
      <c r="AW440" s="260"/>
      <c r="AX440" s="260"/>
      <c r="AY440" s="260"/>
      <c r="AZ440" s="260"/>
      <c r="BA440" s="260"/>
      <c r="BB440" s="260"/>
      <c r="BC440" s="260"/>
      <c r="BD440" s="260"/>
      <c r="BE440" s="260"/>
      <c r="BF440" s="260"/>
      <c r="BG440" s="210"/>
      <c r="BH440" s="210"/>
      <c r="BI440" s="210"/>
    </row>
    <row r="441" spans="1:61" x14ac:dyDescent="0.25">
      <c r="A441" s="171" t="s">
        <v>91</v>
      </c>
      <c r="B441" s="164"/>
      <c r="C441" s="299" t="s">
        <v>628</v>
      </c>
      <c r="D441" s="166"/>
      <c r="E441" s="168"/>
      <c r="F441" s="167"/>
      <c r="G441" s="168"/>
      <c r="AO441" s="260"/>
      <c r="AP441" s="260"/>
      <c r="AQ441" s="260"/>
      <c r="AR441" s="260"/>
      <c r="AS441" s="260"/>
      <c r="AT441" s="260"/>
      <c r="AU441" s="260"/>
      <c r="AV441" s="260"/>
      <c r="AW441" s="260"/>
      <c r="AX441" s="260"/>
      <c r="AY441" s="260"/>
      <c r="AZ441" s="260"/>
      <c r="BA441" s="260"/>
      <c r="BB441" s="260"/>
      <c r="BC441" s="260"/>
      <c r="BD441" s="260"/>
      <c r="BE441" s="260"/>
      <c r="BF441" s="260"/>
      <c r="BG441" s="210"/>
      <c r="BH441" s="210"/>
      <c r="BI441" s="210"/>
    </row>
    <row r="442" spans="1:61" x14ac:dyDescent="0.25">
      <c r="A442" s="171" t="s">
        <v>91</v>
      </c>
      <c r="B442" s="164"/>
      <c r="C442" s="299" t="s">
        <v>628</v>
      </c>
      <c r="D442" s="166"/>
      <c r="E442" s="168"/>
      <c r="F442" s="167"/>
      <c r="G442" s="168"/>
      <c r="AO442" s="260"/>
      <c r="AP442" s="260"/>
      <c r="AQ442" s="260"/>
      <c r="AR442" s="260"/>
      <c r="AS442" s="260"/>
      <c r="AT442" s="260"/>
      <c r="AU442" s="260"/>
      <c r="AV442" s="260"/>
      <c r="AW442" s="260"/>
      <c r="AX442" s="260"/>
      <c r="AY442" s="260"/>
      <c r="AZ442" s="260"/>
      <c r="BA442" s="260"/>
      <c r="BB442" s="260"/>
      <c r="BC442" s="260"/>
      <c r="BD442" s="260"/>
      <c r="BE442" s="260"/>
      <c r="BF442" s="260"/>
      <c r="BG442" s="210"/>
      <c r="BH442" s="210"/>
      <c r="BI442" s="210"/>
    </row>
    <row r="443" spans="1:61" x14ac:dyDescent="0.25">
      <c r="A443" s="171" t="s">
        <v>91</v>
      </c>
      <c r="B443" s="164"/>
      <c r="C443" s="299" t="s">
        <v>628</v>
      </c>
      <c r="D443" s="166"/>
      <c r="E443" s="168"/>
      <c r="F443" s="167"/>
      <c r="G443" s="168"/>
      <c r="AO443" s="260"/>
      <c r="AP443" s="260"/>
      <c r="AQ443" s="260"/>
      <c r="AR443" s="260"/>
      <c r="AS443" s="260"/>
      <c r="AT443" s="260"/>
      <c r="AU443" s="260"/>
      <c r="AV443" s="260"/>
      <c r="AW443" s="260"/>
      <c r="AX443" s="260"/>
      <c r="AY443" s="260"/>
      <c r="AZ443" s="260"/>
      <c r="BA443" s="260"/>
      <c r="BB443" s="260"/>
      <c r="BC443" s="260"/>
      <c r="BD443" s="260"/>
      <c r="BE443" s="260"/>
      <c r="BF443" s="260"/>
      <c r="BG443" s="210"/>
      <c r="BH443" s="210"/>
      <c r="BI443" s="210"/>
    </row>
    <row r="444" spans="1:61" x14ac:dyDescent="0.25">
      <c r="A444" s="171" t="s">
        <v>91</v>
      </c>
      <c r="B444" s="164"/>
      <c r="C444" s="299" t="s">
        <v>628</v>
      </c>
      <c r="D444" s="166"/>
      <c r="E444" s="168"/>
      <c r="F444" s="167"/>
      <c r="G444" s="168"/>
      <c r="AO444" s="260"/>
      <c r="AP444" s="260"/>
      <c r="AQ444" s="260"/>
      <c r="AR444" s="260"/>
      <c r="AS444" s="260"/>
      <c r="AT444" s="260"/>
      <c r="AU444" s="260"/>
      <c r="AV444" s="260"/>
      <c r="AW444" s="260"/>
      <c r="AX444" s="260"/>
      <c r="AY444" s="260"/>
      <c r="AZ444" s="260"/>
      <c r="BA444" s="260"/>
      <c r="BB444" s="260"/>
      <c r="BC444" s="260"/>
      <c r="BD444" s="260"/>
      <c r="BE444" s="260"/>
      <c r="BF444" s="260"/>
      <c r="BG444" s="210"/>
      <c r="BH444" s="210"/>
      <c r="BI444" s="210"/>
    </row>
    <row r="445" spans="1:61" x14ac:dyDescent="0.25">
      <c r="A445" s="171" t="s">
        <v>91</v>
      </c>
      <c r="B445" s="164"/>
      <c r="C445" s="299" t="s">
        <v>628</v>
      </c>
      <c r="D445" s="166"/>
      <c r="E445" s="168"/>
      <c r="F445" s="167"/>
      <c r="G445" s="168"/>
      <c r="AO445" s="260"/>
      <c r="AP445" s="260"/>
      <c r="AQ445" s="260"/>
      <c r="AR445" s="260"/>
      <c r="AS445" s="260"/>
      <c r="AT445" s="260"/>
      <c r="AU445" s="260"/>
      <c r="AV445" s="260"/>
      <c r="AW445" s="260"/>
      <c r="AX445" s="260"/>
      <c r="AY445" s="260"/>
      <c r="AZ445" s="260"/>
      <c r="BA445" s="260"/>
      <c r="BB445" s="260"/>
      <c r="BC445" s="260"/>
      <c r="BD445" s="260"/>
      <c r="BE445" s="260"/>
      <c r="BF445" s="260"/>
      <c r="BG445" s="210"/>
      <c r="BH445" s="210"/>
      <c r="BI445" s="210"/>
    </row>
    <row r="446" spans="1:61" x14ac:dyDescent="0.25">
      <c r="A446" s="171" t="s">
        <v>91</v>
      </c>
      <c r="B446" s="164"/>
      <c r="C446" s="299" t="s">
        <v>628</v>
      </c>
      <c r="D446" s="166"/>
      <c r="E446" s="168"/>
      <c r="F446" s="167"/>
      <c r="G446" s="168"/>
      <c r="AO446" s="260"/>
      <c r="AP446" s="260"/>
      <c r="AQ446" s="260"/>
      <c r="AR446" s="260"/>
      <c r="AS446" s="260"/>
      <c r="AT446" s="260"/>
      <c r="AU446" s="260"/>
      <c r="AV446" s="260"/>
      <c r="AW446" s="260"/>
      <c r="AX446" s="260"/>
      <c r="AY446" s="260"/>
      <c r="AZ446" s="260"/>
      <c r="BA446" s="260"/>
      <c r="BB446" s="260"/>
      <c r="BC446" s="260"/>
      <c r="BD446" s="260"/>
      <c r="BE446" s="260"/>
      <c r="BF446" s="260"/>
      <c r="BG446" s="210"/>
      <c r="BH446" s="210"/>
      <c r="BI446" s="210"/>
    </row>
    <row r="447" spans="1:61" x14ac:dyDescent="0.25">
      <c r="A447" s="171" t="s">
        <v>91</v>
      </c>
      <c r="B447" s="164"/>
      <c r="C447" s="299" t="s">
        <v>628</v>
      </c>
      <c r="D447" s="166"/>
      <c r="E447" s="168"/>
      <c r="F447" s="167"/>
      <c r="G447" s="168"/>
      <c r="AO447" s="260"/>
      <c r="AP447" s="260"/>
      <c r="AQ447" s="260"/>
      <c r="AR447" s="260"/>
      <c r="AS447" s="260"/>
      <c r="AT447" s="260"/>
      <c r="AU447" s="260"/>
      <c r="AV447" s="260"/>
      <c r="AW447" s="260"/>
      <c r="AX447" s="260"/>
      <c r="AY447" s="260"/>
      <c r="AZ447" s="260"/>
      <c r="BA447" s="260"/>
      <c r="BB447" s="260"/>
      <c r="BC447" s="260"/>
      <c r="BD447" s="260"/>
      <c r="BE447" s="260"/>
      <c r="BF447" s="260"/>
      <c r="BG447" s="210"/>
      <c r="BH447" s="210"/>
      <c r="BI447" s="210"/>
    </row>
    <row r="448" spans="1:61" x14ac:dyDescent="0.25">
      <c r="A448" s="171" t="s">
        <v>91</v>
      </c>
      <c r="B448" s="164"/>
      <c r="C448" s="299" t="s">
        <v>628</v>
      </c>
      <c r="D448" s="166"/>
      <c r="E448" s="168"/>
      <c r="F448" s="167"/>
      <c r="G448" s="168"/>
      <c r="AO448" s="260"/>
      <c r="AP448" s="260"/>
      <c r="AQ448" s="260"/>
      <c r="AR448" s="260"/>
      <c r="AS448" s="260"/>
      <c r="AT448" s="260"/>
      <c r="AU448" s="260"/>
      <c r="AV448" s="260"/>
      <c r="AW448" s="260"/>
      <c r="AX448" s="260"/>
      <c r="AY448" s="260"/>
      <c r="AZ448" s="260"/>
      <c r="BA448" s="260"/>
      <c r="BB448" s="260"/>
      <c r="BC448" s="260"/>
      <c r="BD448" s="260"/>
      <c r="BE448" s="260"/>
      <c r="BF448" s="260"/>
      <c r="BG448" s="210"/>
      <c r="BH448" s="210"/>
      <c r="BI448" s="210"/>
    </row>
    <row r="449" spans="1:61" x14ac:dyDescent="0.25">
      <c r="A449" s="171" t="s">
        <v>91</v>
      </c>
      <c r="B449" s="164"/>
      <c r="C449" s="299" t="s">
        <v>628</v>
      </c>
      <c r="D449" s="166"/>
      <c r="E449" s="168"/>
      <c r="F449" s="167"/>
      <c r="G449" s="168"/>
      <c r="AO449" s="260"/>
      <c r="AP449" s="260"/>
      <c r="AQ449" s="260"/>
      <c r="AR449" s="260"/>
      <c r="AS449" s="260"/>
      <c r="AT449" s="260"/>
      <c r="AU449" s="260"/>
      <c r="AV449" s="260"/>
      <c r="AW449" s="260"/>
      <c r="AX449" s="260"/>
      <c r="AY449" s="260"/>
      <c r="AZ449" s="260"/>
      <c r="BA449" s="260"/>
      <c r="BB449" s="260"/>
      <c r="BC449" s="260"/>
      <c r="BD449" s="260"/>
      <c r="BE449" s="260"/>
      <c r="BF449" s="260"/>
      <c r="BG449" s="210"/>
      <c r="BH449" s="210"/>
      <c r="BI449" s="210"/>
    </row>
    <row r="450" spans="1:61" x14ac:dyDescent="0.25">
      <c r="A450" s="171" t="s">
        <v>91</v>
      </c>
      <c r="B450" s="164"/>
      <c r="C450" s="299" t="s">
        <v>628</v>
      </c>
      <c r="D450" s="166"/>
      <c r="E450" s="168"/>
      <c r="F450" s="167"/>
      <c r="G450" s="168"/>
      <c r="AO450" s="260"/>
      <c r="AP450" s="260"/>
      <c r="AQ450" s="260"/>
      <c r="AR450" s="260"/>
      <c r="AS450" s="260"/>
      <c r="AT450" s="260"/>
      <c r="AU450" s="260"/>
      <c r="AV450" s="260"/>
      <c r="AW450" s="260"/>
      <c r="AX450" s="260"/>
      <c r="AY450" s="260"/>
      <c r="AZ450" s="260"/>
      <c r="BA450" s="260"/>
      <c r="BB450" s="260"/>
      <c r="BC450" s="260"/>
      <c r="BD450" s="260"/>
      <c r="BE450" s="260"/>
      <c r="BF450" s="260"/>
      <c r="BG450" s="210"/>
      <c r="BH450" s="210"/>
      <c r="BI450" s="210"/>
    </row>
    <row r="451" spans="1:61" x14ac:dyDescent="0.25">
      <c r="A451" s="171" t="s">
        <v>91</v>
      </c>
      <c r="B451" s="164"/>
      <c r="C451" s="299" t="s">
        <v>628</v>
      </c>
      <c r="D451" s="166"/>
      <c r="E451" s="168"/>
      <c r="F451" s="167"/>
      <c r="G451" s="168"/>
      <c r="AO451" s="260"/>
      <c r="AP451" s="260"/>
      <c r="AQ451" s="260"/>
      <c r="AR451" s="260"/>
      <c r="AS451" s="260"/>
      <c r="AT451" s="260"/>
      <c r="AU451" s="260"/>
      <c r="AV451" s="260"/>
      <c r="AW451" s="260"/>
      <c r="AX451" s="260"/>
      <c r="AY451" s="260"/>
      <c r="AZ451" s="260"/>
      <c r="BA451" s="260"/>
      <c r="BB451" s="260"/>
      <c r="BC451" s="260"/>
      <c r="BD451" s="260"/>
      <c r="BE451" s="260"/>
      <c r="BF451" s="260"/>
      <c r="BG451" s="210"/>
      <c r="BH451" s="210"/>
      <c r="BI451" s="210"/>
    </row>
    <row r="452" spans="1:61" x14ac:dyDescent="0.25">
      <c r="A452" s="171" t="s">
        <v>91</v>
      </c>
      <c r="B452" s="164"/>
      <c r="C452" s="299" t="s">
        <v>628</v>
      </c>
      <c r="D452" s="166"/>
      <c r="E452" s="168"/>
      <c r="F452" s="167"/>
      <c r="G452" s="168"/>
      <c r="AO452" s="260"/>
      <c r="AP452" s="260"/>
      <c r="AQ452" s="260"/>
      <c r="AR452" s="260"/>
      <c r="AS452" s="260"/>
      <c r="AT452" s="260"/>
      <c r="AU452" s="260"/>
      <c r="AV452" s="260"/>
      <c r="AW452" s="260"/>
      <c r="AX452" s="260"/>
      <c r="AY452" s="260"/>
      <c r="AZ452" s="260"/>
      <c r="BA452" s="260"/>
      <c r="BB452" s="260"/>
      <c r="BC452" s="260"/>
      <c r="BD452" s="260"/>
      <c r="BE452" s="260"/>
      <c r="BF452" s="260"/>
      <c r="BG452" s="210"/>
      <c r="BH452" s="210"/>
      <c r="BI452" s="210"/>
    </row>
    <row r="453" spans="1:61" x14ac:dyDescent="0.25">
      <c r="A453" s="171" t="s">
        <v>91</v>
      </c>
      <c r="B453" s="164"/>
      <c r="C453" s="299" t="s">
        <v>628</v>
      </c>
      <c r="D453" s="166"/>
      <c r="E453" s="168"/>
      <c r="F453" s="167"/>
      <c r="G453" s="168"/>
      <c r="AO453" s="260"/>
      <c r="AP453" s="260"/>
      <c r="AQ453" s="260"/>
      <c r="AR453" s="260"/>
      <c r="AS453" s="260"/>
      <c r="AT453" s="260"/>
      <c r="AU453" s="260"/>
      <c r="AV453" s="260"/>
      <c r="AW453" s="260"/>
      <c r="AX453" s="260"/>
      <c r="AY453" s="260"/>
      <c r="AZ453" s="260"/>
      <c r="BA453" s="260"/>
      <c r="BB453" s="260"/>
      <c r="BC453" s="260"/>
      <c r="BD453" s="260"/>
      <c r="BE453" s="260"/>
      <c r="BF453" s="260"/>
      <c r="BG453" s="210"/>
      <c r="BH453" s="210"/>
      <c r="BI453" s="210"/>
    </row>
    <row r="454" spans="1:61" x14ac:dyDescent="0.25">
      <c r="A454" s="171" t="s">
        <v>91</v>
      </c>
      <c r="B454" s="164"/>
      <c r="C454" s="299" t="s">
        <v>628</v>
      </c>
      <c r="D454" s="166"/>
      <c r="E454" s="168"/>
      <c r="F454" s="167"/>
      <c r="G454" s="168"/>
      <c r="AO454" s="260"/>
      <c r="AP454" s="260"/>
      <c r="AQ454" s="260"/>
      <c r="AR454" s="260"/>
      <c r="AS454" s="260"/>
      <c r="AT454" s="260"/>
      <c r="AU454" s="260"/>
      <c r="AV454" s="260"/>
      <c r="AW454" s="260"/>
      <c r="AX454" s="260"/>
      <c r="AY454" s="260"/>
      <c r="AZ454" s="260"/>
      <c r="BA454" s="260"/>
      <c r="BB454" s="260"/>
      <c r="BC454" s="260"/>
      <c r="BD454" s="260"/>
      <c r="BE454" s="260"/>
      <c r="BF454" s="260"/>
      <c r="BG454" s="210"/>
      <c r="BH454" s="210"/>
      <c r="BI454" s="210"/>
    </row>
    <row r="455" spans="1:61" x14ac:dyDescent="0.25">
      <c r="A455" s="171" t="s">
        <v>91</v>
      </c>
      <c r="B455" s="164"/>
      <c r="C455" s="299" t="s">
        <v>628</v>
      </c>
      <c r="D455" s="166"/>
      <c r="E455" s="168"/>
      <c r="F455" s="167"/>
      <c r="G455" s="168"/>
      <c r="AO455" s="260"/>
      <c r="AP455" s="260"/>
      <c r="AQ455" s="260"/>
      <c r="AR455" s="260"/>
      <c r="AS455" s="260"/>
      <c r="AT455" s="260"/>
      <c r="AU455" s="260"/>
      <c r="AV455" s="260"/>
      <c r="AW455" s="260"/>
      <c r="AX455" s="260"/>
      <c r="AY455" s="260"/>
      <c r="AZ455" s="260"/>
      <c r="BA455" s="260"/>
      <c r="BB455" s="260"/>
      <c r="BC455" s="260"/>
      <c r="BD455" s="260"/>
      <c r="BE455" s="260"/>
      <c r="BF455" s="260"/>
      <c r="BG455" s="210"/>
      <c r="BH455" s="210"/>
      <c r="BI455" s="210"/>
    </row>
    <row r="456" spans="1:61" x14ac:dyDescent="0.25">
      <c r="A456" s="171" t="s">
        <v>91</v>
      </c>
      <c r="B456" s="164"/>
      <c r="C456" s="299" t="s">
        <v>628</v>
      </c>
      <c r="D456" s="166"/>
      <c r="E456" s="168"/>
      <c r="F456" s="167"/>
      <c r="G456" s="168"/>
      <c r="AO456" s="260"/>
      <c r="AP456" s="260"/>
      <c r="AQ456" s="260"/>
      <c r="AR456" s="260"/>
      <c r="AS456" s="260"/>
      <c r="AT456" s="260"/>
      <c r="AU456" s="260"/>
      <c r="AV456" s="260"/>
      <c r="AW456" s="260"/>
      <c r="AX456" s="260"/>
      <c r="AY456" s="260"/>
      <c r="AZ456" s="260"/>
      <c r="BA456" s="260"/>
      <c r="BB456" s="260"/>
      <c r="BC456" s="260"/>
      <c r="BD456" s="260"/>
      <c r="BE456" s="260"/>
      <c r="BF456" s="260"/>
      <c r="BG456" s="210"/>
      <c r="BH456" s="210"/>
      <c r="BI456" s="210"/>
    </row>
    <row r="457" spans="1:61" x14ac:dyDescent="0.25">
      <c r="A457" s="171" t="s">
        <v>91</v>
      </c>
      <c r="B457" s="164"/>
      <c r="C457" s="299" t="s">
        <v>628</v>
      </c>
      <c r="D457" s="166"/>
      <c r="E457" s="168"/>
      <c r="F457" s="167"/>
      <c r="G457" s="168"/>
      <c r="AO457" s="260"/>
      <c r="AP457" s="260"/>
      <c r="AQ457" s="260"/>
      <c r="AR457" s="260"/>
      <c r="AS457" s="260"/>
      <c r="AT457" s="260"/>
      <c r="AU457" s="260"/>
      <c r="AV457" s="260"/>
      <c r="AW457" s="260"/>
      <c r="AX457" s="260"/>
      <c r="AY457" s="260"/>
      <c r="AZ457" s="260"/>
      <c r="BA457" s="260"/>
      <c r="BB457" s="260"/>
      <c r="BC457" s="260"/>
      <c r="BD457" s="260"/>
      <c r="BE457" s="260"/>
      <c r="BF457" s="260"/>
      <c r="BG457" s="210"/>
      <c r="BH457" s="210"/>
      <c r="BI457" s="210"/>
    </row>
    <row r="458" spans="1:61" x14ac:dyDescent="0.25">
      <c r="A458" s="171" t="s">
        <v>91</v>
      </c>
      <c r="B458" s="164"/>
      <c r="C458" s="299" t="s">
        <v>628</v>
      </c>
      <c r="D458" s="166"/>
      <c r="E458" s="168"/>
      <c r="F458" s="167"/>
      <c r="G458" s="168"/>
      <c r="AO458" s="260"/>
      <c r="AP458" s="260"/>
      <c r="AQ458" s="260"/>
      <c r="AR458" s="260"/>
      <c r="AS458" s="260"/>
      <c r="AT458" s="260"/>
      <c r="AU458" s="260"/>
      <c r="AV458" s="260"/>
      <c r="AW458" s="260"/>
      <c r="AX458" s="260"/>
      <c r="AY458" s="260"/>
      <c r="AZ458" s="260"/>
      <c r="BA458" s="260"/>
      <c r="BB458" s="260"/>
      <c r="BC458" s="260"/>
      <c r="BD458" s="260"/>
      <c r="BE458" s="260"/>
      <c r="BF458" s="260"/>
      <c r="BG458" s="210"/>
      <c r="BH458" s="210"/>
      <c r="BI458" s="210"/>
    </row>
    <row r="459" spans="1:61" x14ac:dyDescent="0.25">
      <c r="A459" s="171" t="s">
        <v>91</v>
      </c>
      <c r="B459" s="164"/>
      <c r="C459" s="299" t="s">
        <v>628</v>
      </c>
      <c r="D459" s="166"/>
      <c r="E459" s="168"/>
      <c r="F459" s="167"/>
      <c r="G459" s="168"/>
      <c r="AO459" s="260"/>
      <c r="AP459" s="260"/>
      <c r="AQ459" s="260"/>
      <c r="AR459" s="260"/>
      <c r="AS459" s="260"/>
      <c r="AT459" s="260"/>
      <c r="AU459" s="260"/>
      <c r="AV459" s="260"/>
      <c r="AW459" s="260"/>
      <c r="AX459" s="260"/>
      <c r="AY459" s="260"/>
      <c r="AZ459" s="260"/>
      <c r="BA459" s="260"/>
      <c r="BB459" s="260"/>
      <c r="BC459" s="260"/>
      <c r="BD459" s="260"/>
      <c r="BE459" s="260"/>
      <c r="BF459" s="260"/>
      <c r="BG459" s="210"/>
      <c r="BH459" s="210"/>
      <c r="BI459" s="210"/>
    </row>
    <row r="460" spans="1:61" x14ac:dyDescent="0.25">
      <c r="A460" s="171" t="s">
        <v>91</v>
      </c>
      <c r="B460" s="164"/>
      <c r="C460" s="299" t="s">
        <v>628</v>
      </c>
      <c r="D460" s="166"/>
      <c r="E460" s="168"/>
      <c r="F460" s="167"/>
      <c r="G460" s="168"/>
      <c r="AO460" s="260"/>
      <c r="AP460" s="260"/>
      <c r="AQ460" s="260"/>
      <c r="AR460" s="260"/>
      <c r="AS460" s="260"/>
      <c r="AT460" s="260"/>
      <c r="AU460" s="260"/>
      <c r="AV460" s="260"/>
      <c r="AW460" s="260"/>
      <c r="AX460" s="260"/>
      <c r="AY460" s="260"/>
      <c r="AZ460" s="260"/>
      <c r="BA460" s="260"/>
      <c r="BB460" s="260"/>
      <c r="BC460" s="260"/>
      <c r="BD460" s="260"/>
      <c r="BE460" s="260"/>
      <c r="BF460" s="260"/>
      <c r="BG460" s="210"/>
      <c r="BH460" s="210"/>
      <c r="BI460" s="210"/>
    </row>
    <row r="461" spans="1:61" x14ac:dyDescent="0.25">
      <c r="A461" s="171" t="s">
        <v>91</v>
      </c>
      <c r="B461" s="164"/>
      <c r="C461" s="299" t="s">
        <v>628</v>
      </c>
      <c r="D461" s="166"/>
      <c r="E461" s="168"/>
      <c r="F461" s="167"/>
      <c r="G461" s="168"/>
      <c r="AO461" s="260"/>
      <c r="AP461" s="260"/>
      <c r="AQ461" s="260"/>
      <c r="AR461" s="260"/>
      <c r="AS461" s="260"/>
      <c r="AT461" s="260"/>
      <c r="AU461" s="260"/>
      <c r="AV461" s="260"/>
      <c r="AW461" s="260"/>
      <c r="AX461" s="260"/>
      <c r="AY461" s="260"/>
      <c r="AZ461" s="260"/>
      <c r="BA461" s="260"/>
      <c r="BB461" s="260"/>
      <c r="BC461" s="260"/>
      <c r="BD461" s="260"/>
      <c r="BE461" s="260"/>
      <c r="BF461" s="260"/>
      <c r="BG461" s="210"/>
      <c r="BH461" s="210"/>
      <c r="BI461" s="210"/>
    </row>
    <row r="462" spans="1:61" x14ac:dyDescent="0.25">
      <c r="A462" s="171" t="s">
        <v>91</v>
      </c>
      <c r="B462" s="164"/>
      <c r="C462" s="299" t="s">
        <v>628</v>
      </c>
      <c r="D462" s="166"/>
      <c r="E462" s="168"/>
      <c r="F462" s="167"/>
      <c r="G462" s="168"/>
      <c r="AO462" s="260"/>
      <c r="AP462" s="260"/>
      <c r="AQ462" s="260"/>
      <c r="AR462" s="260"/>
      <c r="AS462" s="260"/>
      <c r="AT462" s="260"/>
      <c r="AU462" s="260"/>
      <c r="AV462" s="260"/>
      <c r="AW462" s="260"/>
      <c r="AX462" s="260"/>
      <c r="AY462" s="260"/>
      <c r="AZ462" s="260"/>
      <c r="BA462" s="260"/>
      <c r="BB462" s="260"/>
      <c r="BC462" s="260"/>
      <c r="BD462" s="260"/>
      <c r="BE462" s="260"/>
      <c r="BF462" s="260"/>
      <c r="BG462" s="210"/>
      <c r="BH462" s="210"/>
      <c r="BI462" s="210"/>
    </row>
    <row r="463" spans="1:61" x14ac:dyDescent="0.25">
      <c r="A463" s="171" t="s">
        <v>91</v>
      </c>
      <c r="B463" s="164"/>
      <c r="C463" s="299" t="s">
        <v>628</v>
      </c>
      <c r="D463" s="166"/>
      <c r="E463" s="168"/>
      <c r="F463" s="167"/>
      <c r="G463" s="168"/>
      <c r="AO463" s="260"/>
      <c r="AP463" s="260"/>
      <c r="AQ463" s="260"/>
      <c r="AR463" s="260"/>
      <c r="AS463" s="260"/>
      <c r="AT463" s="260"/>
      <c r="AU463" s="260"/>
      <c r="AV463" s="260"/>
      <c r="AW463" s="260"/>
      <c r="AX463" s="260"/>
      <c r="AY463" s="260"/>
      <c r="AZ463" s="260"/>
      <c r="BA463" s="260"/>
      <c r="BB463" s="260"/>
      <c r="BC463" s="260"/>
      <c r="BD463" s="260"/>
      <c r="BE463" s="260"/>
      <c r="BF463" s="260"/>
      <c r="BG463" s="210"/>
      <c r="BH463" s="210"/>
      <c r="BI463" s="210"/>
    </row>
    <row r="464" spans="1:61" x14ac:dyDescent="0.25">
      <c r="A464" s="171" t="s">
        <v>91</v>
      </c>
      <c r="B464" s="164"/>
      <c r="C464" s="299" t="s">
        <v>628</v>
      </c>
      <c r="D464" s="166"/>
      <c r="E464" s="168"/>
      <c r="F464" s="167"/>
      <c r="G464" s="168"/>
      <c r="AO464" s="260"/>
      <c r="AP464" s="260"/>
      <c r="AQ464" s="260"/>
      <c r="AR464" s="260"/>
      <c r="AS464" s="260"/>
      <c r="AT464" s="260"/>
      <c r="AU464" s="260"/>
      <c r="AV464" s="260"/>
      <c r="AW464" s="260"/>
      <c r="AX464" s="260"/>
      <c r="AY464" s="260"/>
      <c r="AZ464" s="260"/>
      <c r="BA464" s="260"/>
      <c r="BB464" s="260"/>
      <c r="BC464" s="260"/>
      <c r="BD464" s="260"/>
      <c r="BE464" s="260"/>
      <c r="BF464" s="260"/>
      <c r="BG464" s="210"/>
      <c r="BH464" s="210"/>
      <c r="BI464" s="210"/>
    </row>
    <row r="465" spans="1:61" x14ac:dyDescent="0.25">
      <c r="A465" s="171" t="s">
        <v>91</v>
      </c>
      <c r="B465" s="164"/>
      <c r="C465" s="299" t="s">
        <v>628</v>
      </c>
      <c r="D465" s="166"/>
      <c r="E465" s="168"/>
      <c r="F465" s="167"/>
      <c r="G465" s="168"/>
      <c r="AO465" s="260"/>
      <c r="AP465" s="260"/>
      <c r="AQ465" s="260"/>
      <c r="AR465" s="260"/>
      <c r="AS465" s="260"/>
      <c r="AT465" s="260"/>
      <c r="AU465" s="260"/>
      <c r="AV465" s="260"/>
      <c r="AW465" s="260"/>
      <c r="AX465" s="260"/>
      <c r="AY465" s="260"/>
      <c r="AZ465" s="260"/>
      <c r="BA465" s="260"/>
      <c r="BB465" s="260"/>
      <c r="BC465" s="260"/>
      <c r="BD465" s="260"/>
      <c r="BE465" s="260"/>
      <c r="BF465" s="260"/>
      <c r="BG465" s="210"/>
      <c r="BH465" s="210"/>
      <c r="BI465" s="210"/>
    </row>
    <row r="466" spans="1:61" x14ac:dyDescent="0.25">
      <c r="A466" s="171" t="s">
        <v>91</v>
      </c>
      <c r="B466" s="164"/>
      <c r="C466" s="299" t="s">
        <v>628</v>
      </c>
      <c r="D466" s="166"/>
      <c r="E466" s="168"/>
      <c r="F466" s="167"/>
      <c r="G466" s="168"/>
      <c r="AO466" s="260"/>
      <c r="AP466" s="260"/>
      <c r="AQ466" s="260"/>
      <c r="AR466" s="260"/>
      <c r="AS466" s="260"/>
      <c r="AT466" s="260"/>
      <c r="AU466" s="260"/>
      <c r="AV466" s="260"/>
      <c r="AW466" s="260"/>
      <c r="AX466" s="260"/>
      <c r="AY466" s="260"/>
      <c r="AZ466" s="260"/>
      <c r="BA466" s="260"/>
      <c r="BB466" s="260"/>
      <c r="BC466" s="260"/>
      <c r="BD466" s="260"/>
      <c r="BE466" s="260"/>
      <c r="BF466" s="260"/>
      <c r="BG466" s="210"/>
      <c r="BH466" s="210"/>
      <c r="BI466" s="210"/>
    </row>
    <row r="467" spans="1:61" x14ac:dyDescent="0.25">
      <c r="A467" s="171" t="s">
        <v>91</v>
      </c>
      <c r="B467" s="164"/>
      <c r="C467" s="299" t="s">
        <v>628</v>
      </c>
      <c r="D467" s="166"/>
      <c r="E467" s="168"/>
      <c r="F467" s="167"/>
      <c r="G467" s="168"/>
      <c r="AO467" s="260"/>
      <c r="AP467" s="260"/>
      <c r="AQ467" s="260"/>
      <c r="AR467" s="260"/>
      <c r="AS467" s="260"/>
      <c r="AT467" s="260"/>
      <c r="AU467" s="260"/>
      <c r="AV467" s="260"/>
      <c r="AW467" s="260"/>
      <c r="AX467" s="260"/>
      <c r="AY467" s="260"/>
      <c r="AZ467" s="260"/>
      <c r="BA467" s="260"/>
      <c r="BB467" s="260"/>
      <c r="BC467" s="260"/>
      <c r="BD467" s="260"/>
      <c r="BE467" s="260"/>
      <c r="BF467" s="260"/>
      <c r="BG467" s="210"/>
      <c r="BH467" s="210"/>
      <c r="BI467" s="210"/>
    </row>
    <row r="468" spans="1:61" x14ac:dyDescent="0.25">
      <c r="A468" s="171" t="s">
        <v>91</v>
      </c>
      <c r="B468" s="164"/>
      <c r="C468" s="299" t="s">
        <v>628</v>
      </c>
      <c r="D468" s="166"/>
      <c r="E468" s="168"/>
      <c r="F468" s="167"/>
      <c r="G468" s="168"/>
      <c r="AO468" s="260"/>
      <c r="AP468" s="260"/>
      <c r="AQ468" s="260"/>
      <c r="AR468" s="260"/>
      <c r="AS468" s="260"/>
      <c r="AT468" s="260"/>
      <c r="AU468" s="260"/>
      <c r="AV468" s="260"/>
      <c r="AW468" s="260"/>
      <c r="AX468" s="260"/>
      <c r="AY468" s="260"/>
      <c r="AZ468" s="260"/>
      <c r="BA468" s="260"/>
      <c r="BB468" s="260"/>
      <c r="BC468" s="260"/>
      <c r="BD468" s="260"/>
      <c r="BE468" s="260"/>
      <c r="BF468" s="260"/>
      <c r="BG468" s="210"/>
      <c r="BH468" s="210"/>
      <c r="BI468" s="210"/>
    </row>
    <row r="469" spans="1:61" x14ac:dyDescent="0.25">
      <c r="A469" s="171" t="s">
        <v>91</v>
      </c>
      <c r="B469" s="164"/>
      <c r="C469" s="299" t="s">
        <v>628</v>
      </c>
      <c r="D469" s="166"/>
      <c r="E469" s="168"/>
      <c r="F469" s="167"/>
      <c r="G469" s="168"/>
      <c r="AO469" s="260"/>
      <c r="AP469" s="260"/>
      <c r="AQ469" s="260"/>
      <c r="AR469" s="260"/>
      <c r="AS469" s="260"/>
      <c r="AT469" s="260"/>
      <c r="AU469" s="260"/>
      <c r="AV469" s="260"/>
      <c r="AW469" s="260"/>
      <c r="AX469" s="260"/>
      <c r="AY469" s="260"/>
      <c r="AZ469" s="260"/>
      <c r="BA469" s="260"/>
      <c r="BB469" s="260"/>
      <c r="BC469" s="260"/>
      <c r="BD469" s="260"/>
      <c r="BE469" s="260"/>
      <c r="BF469" s="260"/>
      <c r="BG469" s="210"/>
      <c r="BH469" s="210"/>
      <c r="BI469" s="210"/>
    </row>
    <row r="470" spans="1:61" x14ac:dyDescent="0.25">
      <c r="A470" s="171" t="s">
        <v>91</v>
      </c>
      <c r="B470" s="164"/>
      <c r="C470" s="299" t="s">
        <v>628</v>
      </c>
      <c r="D470" s="166"/>
      <c r="E470" s="168"/>
      <c r="F470" s="167"/>
      <c r="G470" s="168"/>
      <c r="AO470" s="260"/>
      <c r="AP470" s="260"/>
      <c r="AQ470" s="260"/>
      <c r="AR470" s="260"/>
      <c r="AS470" s="260"/>
      <c r="AT470" s="260"/>
      <c r="AU470" s="260"/>
      <c r="AV470" s="260"/>
      <c r="AW470" s="260"/>
      <c r="AX470" s="260"/>
      <c r="AY470" s="260"/>
      <c r="AZ470" s="260"/>
      <c r="BA470" s="260"/>
      <c r="BB470" s="260"/>
      <c r="BC470" s="260"/>
      <c r="BD470" s="260"/>
      <c r="BE470" s="260"/>
      <c r="BF470" s="260"/>
      <c r="BG470" s="210"/>
      <c r="BH470" s="210"/>
      <c r="BI470" s="210"/>
    </row>
    <row r="471" spans="1:61" x14ac:dyDescent="0.25">
      <c r="A471" s="171" t="s">
        <v>91</v>
      </c>
      <c r="B471" s="164"/>
      <c r="C471" s="299" t="s">
        <v>628</v>
      </c>
      <c r="D471" s="166"/>
      <c r="E471" s="168"/>
      <c r="F471" s="167"/>
      <c r="G471" s="168"/>
      <c r="AO471" s="260"/>
      <c r="AP471" s="260"/>
      <c r="AQ471" s="260"/>
      <c r="AR471" s="260"/>
      <c r="AS471" s="260"/>
      <c r="AT471" s="260"/>
      <c r="AU471" s="260"/>
      <c r="AV471" s="260"/>
      <c r="AW471" s="260"/>
      <c r="AX471" s="260"/>
      <c r="AY471" s="260"/>
      <c r="AZ471" s="260"/>
      <c r="BA471" s="260"/>
      <c r="BB471" s="260"/>
      <c r="BC471" s="260"/>
      <c r="BD471" s="260"/>
      <c r="BE471" s="260"/>
      <c r="BF471" s="260"/>
      <c r="BG471" s="210"/>
      <c r="BH471" s="210"/>
      <c r="BI471" s="210"/>
    </row>
    <row r="472" spans="1:61" x14ac:dyDescent="0.25">
      <c r="A472" s="171" t="s">
        <v>91</v>
      </c>
      <c r="B472" s="164"/>
      <c r="C472" s="299" t="s">
        <v>628</v>
      </c>
      <c r="D472" s="166"/>
      <c r="E472" s="168"/>
      <c r="F472" s="167"/>
      <c r="G472" s="168"/>
      <c r="AO472" s="260"/>
      <c r="AP472" s="260"/>
      <c r="AQ472" s="260"/>
      <c r="AR472" s="260"/>
      <c r="AS472" s="260"/>
      <c r="AT472" s="260"/>
      <c r="AU472" s="260"/>
      <c r="AV472" s="260"/>
      <c r="AW472" s="260"/>
      <c r="AX472" s="260"/>
      <c r="AY472" s="260"/>
      <c r="AZ472" s="260"/>
      <c r="BA472" s="260"/>
      <c r="BB472" s="260"/>
      <c r="BC472" s="260"/>
      <c r="BD472" s="260"/>
      <c r="BE472" s="260"/>
      <c r="BF472" s="260"/>
      <c r="BG472" s="210"/>
      <c r="BH472" s="210"/>
      <c r="BI472" s="210"/>
    </row>
    <row r="473" spans="1:61" x14ac:dyDescent="0.25">
      <c r="A473" s="171" t="s">
        <v>91</v>
      </c>
      <c r="B473" s="164"/>
      <c r="C473" s="299" t="s">
        <v>628</v>
      </c>
      <c r="D473" s="166"/>
      <c r="E473" s="168"/>
      <c r="F473" s="167"/>
      <c r="G473" s="168"/>
      <c r="AO473" s="260"/>
      <c r="AP473" s="260"/>
      <c r="AQ473" s="260"/>
      <c r="AR473" s="260"/>
      <c r="AS473" s="260"/>
      <c r="AT473" s="260"/>
      <c r="AU473" s="260"/>
      <c r="AV473" s="260"/>
      <c r="AW473" s="260"/>
      <c r="AX473" s="260"/>
      <c r="AY473" s="260"/>
      <c r="AZ473" s="260"/>
      <c r="BA473" s="260"/>
      <c r="BB473" s="260"/>
      <c r="BC473" s="260"/>
      <c r="BD473" s="260"/>
      <c r="BE473" s="260"/>
      <c r="BF473" s="260"/>
      <c r="BG473" s="210"/>
      <c r="BH473" s="210"/>
      <c r="BI473" s="210"/>
    </row>
    <row r="474" spans="1:61" x14ac:dyDescent="0.25">
      <c r="A474" s="171" t="s">
        <v>91</v>
      </c>
      <c r="B474" s="164"/>
      <c r="C474" s="299" t="s">
        <v>628</v>
      </c>
      <c r="D474" s="166"/>
      <c r="E474" s="168"/>
      <c r="F474" s="167"/>
      <c r="G474" s="168"/>
      <c r="AO474" s="260"/>
      <c r="AP474" s="260"/>
      <c r="AQ474" s="260"/>
      <c r="AR474" s="260"/>
      <c r="AS474" s="260"/>
      <c r="AT474" s="260"/>
      <c r="AU474" s="260"/>
      <c r="AV474" s="260"/>
      <c r="AW474" s="260"/>
      <c r="AX474" s="260"/>
      <c r="AY474" s="260"/>
      <c r="AZ474" s="260"/>
      <c r="BA474" s="260"/>
      <c r="BB474" s="260"/>
      <c r="BC474" s="260"/>
      <c r="BD474" s="260"/>
      <c r="BE474" s="260"/>
      <c r="BF474" s="260"/>
      <c r="BG474" s="210"/>
      <c r="BH474" s="210"/>
      <c r="BI474" s="210"/>
    </row>
    <row r="475" spans="1:61" x14ac:dyDescent="0.25">
      <c r="A475" s="171" t="s">
        <v>91</v>
      </c>
      <c r="B475" s="164"/>
      <c r="C475" s="299" t="s">
        <v>628</v>
      </c>
      <c r="D475" s="166"/>
      <c r="E475" s="168"/>
      <c r="F475" s="167"/>
      <c r="G475" s="168"/>
      <c r="AO475" s="260"/>
      <c r="AP475" s="260"/>
      <c r="AQ475" s="260"/>
      <c r="AR475" s="260"/>
      <c r="AS475" s="260"/>
      <c r="AT475" s="260"/>
      <c r="AU475" s="260"/>
      <c r="AV475" s="260"/>
      <c r="AW475" s="260"/>
      <c r="AX475" s="260"/>
      <c r="AY475" s="260"/>
      <c r="AZ475" s="260"/>
      <c r="BA475" s="260"/>
      <c r="BB475" s="260"/>
      <c r="BC475" s="260"/>
      <c r="BD475" s="260"/>
      <c r="BE475" s="260"/>
      <c r="BF475" s="260"/>
      <c r="BG475" s="210"/>
      <c r="BH475" s="210"/>
      <c r="BI475" s="210"/>
    </row>
    <row r="476" spans="1:61" x14ac:dyDescent="0.25">
      <c r="A476" s="171" t="s">
        <v>91</v>
      </c>
      <c r="B476" s="164"/>
      <c r="C476" s="299" t="s">
        <v>628</v>
      </c>
      <c r="D476" s="166"/>
      <c r="E476" s="168"/>
      <c r="F476" s="167"/>
      <c r="G476" s="168"/>
      <c r="AO476" s="260"/>
      <c r="AP476" s="260"/>
      <c r="AQ476" s="260"/>
      <c r="AR476" s="260"/>
      <c r="AS476" s="260"/>
      <c r="AT476" s="260"/>
      <c r="AU476" s="260"/>
      <c r="AV476" s="260"/>
      <c r="AW476" s="260"/>
      <c r="AX476" s="260"/>
      <c r="AY476" s="260"/>
      <c r="AZ476" s="260"/>
      <c r="BA476" s="260"/>
      <c r="BB476" s="260"/>
      <c r="BC476" s="260"/>
      <c r="BD476" s="260"/>
      <c r="BE476" s="260"/>
      <c r="BF476" s="260"/>
      <c r="BG476" s="210"/>
      <c r="BH476" s="210"/>
      <c r="BI476" s="210"/>
    </row>
    <row r="477" spans="1:61" x14ac:dyDescent="0.25">
      <c r="A477" s="171" t="s">
        <v>91</v>
      </c>
      <c r="B477" s="164"/>
      <c r="C477" s="299" t="s">
        <v>628</v>
      </c>
      <c r="D477" s="166"/>
      <c r="E477" s="168"/>
      <c r="F477" s="167"/>
      <c r="G477" s="168"/>
      <c r="AO477" s="260"/>
      <c r="AP477" s="260"/>
      <c r="AQ477" s="260"/>
      <c r="AR477" s="260"/>
      <c r="AS477" s="260"/>
      <c r="AT477" s="260"/>
      <c r="AU477" s="260"/>
      <c r="AV477" s="260"/>
      <c r="AW477" s="260"/>
      <c r="AX477" s="260"/>
      <c r="AY477" s="260"/>
      <c r="AZ477" s="260"/>
      <c r="BA477" s="260"/>
      <c r="BB477" s="260"/>
      <c r="BC477" s="260"/>
      <c r="BD477" s="260"/>
      <c r="BE477" s="260"/>
      <c r="BF477" s="260"/>
      <c r="BG477" s="210"/>
      <c r="BH477" s="210"/>
      <c r="BI477" s="210"/>
    </row>
    <row r="478" spans="1:61" x14ac:dyDescent="0.25">
      <c r="A478" s="171" t="s">
        <v>91</v>
      </c>
      <c r="B478" s="164"/>
      <c r="C478" s="299" t="s">
        <v>628</v>
      </c>
      <c r="D478" s="166"/>
      <c r="E478" s="168"/>
      <c r="F478" s="167"/>
      <c r="G478" s="168"/>
      <c r="AO478" s="260"/>
      <c r="AP478" s="260"/>
      <c r="AQ478" s="260"/>
      <c r="AR478" s="260"/>
      <c r="AS478" s="260"/>
      <c r="AT478" s="260"/>
      <c r="AU478" s="260"/>
      <c r="AV478" s="260"/>
      <c r="AW478" s="260"/>
      <c r="AX478" s="260"/>
      <c r="AY478" s="260"/>
      <c r="AZ478" s="260"/>
      <c r="BA478" s="260"/>
      <c r="BB478" s="260"/>
      <c r="BC478" s="260"/>
      <c r="BD478" s="260"/>
      <c r="BE478" s="260"/>
      <c r="BF478" s="260"/>
      <c r="BG478" s="210"/>
      <c r="BH478" s="210"/>
      <c r="BI478" s="210"/>
    </row>
    <row r="479" spans="1:61" x14ac:dyDescent="0.25">
      <c r="A479" s="171" t="s">
        <v>91</v>
      </c>
      <c r="B479" s="164"/>
      <c r="C479" s="299" t="s">
        <v>628</v>
      </c>
      <c r="D479" s="166"/>
      <c r="E479" s="168"/>
      <c r="F479" s="167"/>
      <c r="G479" s="168"/>
      <c r="AO479" s="260"/>
      <c r="AP479" s="260"/>
      <c r="AQ479" s="260"/>
      <c r="AR479" s="260"/>
      <c r="AS479" s="260"/>
      <c r="AT479" s="260"/>
      <c r="AU479" s="260"/>
      <c r="AV479" s="260"/>
      <c r="AW479" s="260"/>
      <c r="AX479" s="260"/>
      <c r="AY479" s="260"/>
      <c r="AZ479" s="260"/>
      <c r="BA479" s="260"/>
      <c r="BB479" s="260"/>
      <c r="BC479" s="260"/>
      <c r="BD479" s="260"/>
      <c r="BE479" s="260"/>
      <c r="BF479" s="260"/>
      <c r="BG479" s="210"/>
      <c r="BH479" s="210"/>
      <c r="BI479" s="210"/>
    </row>
    <row r="480" spans="1:61" x14ac:dyDescent="0.25">
      <c r="A480" s="171" t="s">
        <v>91</v>
      </c>
      <c r="B480" s="164"/>
      <c r="C480" s="299" t="s">
        <v>628</v>
      </c>
      <c r="D480" s="166"/>
      <c r="E480" s="168"/>
      <c r="F480" s="167"/>
      <c r="G480" s="168"/>
      <c r="AO480" s="260"/>
      <c r="AP480" s="260"/>
      <c r="AQ480" s="260"/>
      <c r="AR480" s="260"/>
      <c r="AS480" s="260"/>
      <c r="AT480" s="260"/>
      <c r="AU480" s="260"/>
      <c r="AV480" s="260"/>
      <c r="AW480" s="260"/>
      <c r="AX480" s="260"/>
      <c r="AY480" s="260"/>
      <c r="AZ480" s="260"/>
      <c r="BA480" s="260"/>
      <c r="BB480" s="260"/>
      <c r="BC480" s="260"/>
      <c r="BD480" s="260"/>
      <c r="BE480" s="260"/>
      <c r="BF480" s="260"/>
      <c r="BG480" s="210"/>
      <c r="BH480" s="210"/>
      <c r="BI480" s="210"/>
    </row>
    <row r="481" spans="1:61" x14ac:dyDescent="0.25">
      <c r="A481" s="171" t="s">
        <v>91</v>
      </c>
      <c r="B481" s="164"/>
      <c r="C481" s="299" t="s">
        <v>628</v>
      </c>
      <c r="D481" s="166"/>
      <c r="E481" s="168"/>
      <c r="F481" s="167"/>
      <c r="G481" s="168"/>
      <c r="AO481" s="260"/>
      <c r="AP481" s="260"/>
      <c r="AQ481" s="260"/>
      <c r="AR481" s="260"/>
      <c r="AS481" s="260"/>
      <c r="AT481" s="260"/>
      <c r="AU481" s="260"/>
      <c r="AV481" s="260"/>
      <c r="AW481" s="260"/>
      <c r="AX481" s="260"/>
      <c r="AY481" s="260"/>
      <c r="AZ481" s="260"/>
      <c r="BA481" s="260"/>
      <c r="BB481" s="260"/>
      <c r="BC481" s="260"/>
      <c r="BD481" s="260"/>
      <c r="BE481" s="260"/>
      <c r="BF481" s="260"/>
      <c r="BG481" s="210"/>
      <c r="BH481" s="210"/>
      <c r="BI481" s="210"/>
    </row>
    <row r="482" spans="1:61" x14ac:dyDescent="0.25">
      <c r="A482" s="171" t="s">
        <v>91</v>
      </c>
      <c r="B482" s="164"/>
      <c r="C482" s="299" t="s">
        <v>628</v>
      </c>
      <c r="D482" s="166"/>
      <c r="E482" s="168"/>
      <c r="F482" s="167"/>
      <c r="G482" s="168"/>
      <c r="AO482" s="260"/>
      <c r="AP482" s="260"/>
      <c r="AQ482" s="260"/>
      <c r="AR482" s="260"/>
      <c r="AS482" s="260"/>
      <c r="AT482" s="260"/>
      <c r="AU482" s="260"/>
      <c r="AV482" s="260"/>
      <c r="AW482" s="260"/>
      <c r="AX482" s="260"/>
      <c r="AY482" s="260"/>
      <c r="AZ482" s="260"/>
      <c r="BA482" s="260"/>
      <c r="BB482" s="260"/>
      <c r="BC482" s="260"/>
      <c r="BD482" s="260"/>
      <c r="BE482" s="260"/>
      <c r="BF482" s="260"/>
      <c r="BG482" s="210"/>
      <c r="BH482" s="210"/>
      <c r="BI482" s="210"/>
    </row>
    <row r="483" spans="1:61" x14ac:dyDescent="0.25">
      <c r="A483" s="171" t="s">
        <v>91</v>
      </c>
      <c r="B483" s="164"/>
      <c r="C483" s="299" t="s">
        <v>628</v>
      </c>
      <c r="D483" s="166"/>
      <c r="E483" s="168"/>
      <c r="F483" s="167"/>
      <c r="G483" s="168"/>
      <c r="AO483" s="260"/>
      <c r="AP483" s="260"/>
      <c r="AQ483" s="260"/>
      <c r="AR483" s="260"/>
      <c r="AS483" s="260"/>
      <c r="AT483" s="260"/>
      <c r="AU483" s="260"/>
      <c r="AV483" s="260"/>
      <c r="AW483" s="260"/>
      <c r="AX483" s="260"/>
      <c r="AY483" s="260"/>
      <c r="AZ483" s="260"/>
      <c r="BA483" s="260"/>
      <c r="BB483" s="260"/>
      <c r="BC483" s="260"/>
      <c r="BD483" s="260"/>
      <c r="BE483" s="260"/>
      <c r="BF483" s="260"/>
      <c r="BG483" s="210"/>
      <c r="BH483" s="210"/>
      <c r="BI483" s="210"/>
    </row>
    <row r="484" spans="1:61" x14ac:dyDescent="0.25">
      <c r="A484" s="171" t="s">
        <v>91</v>
      </c>
      <c r="B484" s="164"/>
      <c r="C484" s="299" t="s">
        <v>628</v>
      </c>
      <c r="D484" s="166"/>
      <c r="E484" s="168"/>
      <c r="F484" s="167"/>
      <c r="G484" s="168"/>
      <c r="AO484" s="260"/>
      <c r="AP484" s="260"/>
      <c r="AQ484" s="260"/>
      <c r="AR484" s="260"/>
      <c r="AS484" s="260"/>
      <c r="AT484" s="260"/>
      <c r="AU484" s="260"/>
      <c r="AV484" s="260"/>
      <c r="AW484" s="260"/>
      <c r="AX484" s="260"/>
      <c r="AY484" s="260"/>
      <c r="AZ484" s="260"/>
      <c r="BA484" s="260"/>
      <c r="BB484" s="260"/>
      <c r="BC484" s="260"/>
      <c r="BD484" s="260"/>
      <c r="BE484" s="260"/>
      <c r="BF484" s="260"/>
      <c r="BG484" s="210"/>
      <c r="BH484" s="210"/>
      <c r="BI484" s="210"/>
    </row>
    <row r="485" spans="1:61" x14ac:dyDescent="0.25">
      <c r="A485" s="171" t="s">
        <v>91</v>
      </c>
      <c r="B485" s="164"/>
      <c r="C485" s="299" t="s">
        <v>628</v>
      </c>
      <c r="D485" s="166"/>
      <c r="E485" s="168"/>
      <c r="F485" s="167"/>
      <c r="G485" s="168"/>
      <c r="AO485" s="260"/>
      <c r="AP485" s="260"/>
      <c r="AQ485" s="260"/>
      <c r="AR485" s="260"/>
      <c r="AS485" s="260"/>
      <c r="AT485" s="260"/>
      <c r="AU485" s="260"/>
      <c r="AV485" s="260"/>
      <c r="AW485" s="260"/>
      <c r="AX485" s="260"/>
      <c r="AY485" s="260"/>
      <c r="AZ485" s="260"/>
      <c r="BA485" s="260"/>
      <c r="BB485" s="260"/>
      <c r="BC485" s="260"/>
      <c r="BD485" s="260"/>
      <c r="BE485" s="260"/>
      <c r="BF485" s="260"/>
      <c r="BG485" s="210"/>
      <c r="BH485" s="210"/>
      <c r="BI485" s="210"/>
    </row>
    <row r="486" spans="1:61" x14ac:dyDescent="0.25">
      <c r="A486" s="171" t="s">
        <v>91</v>
      </c>
      <c r="B486" s="164"/>
      <c r="C486" s="299" t="s">
        <v>628</v>
      </c>
      <c r="D486" s="166"/>
      <c r="E486" s="168"/>
      <c r="F486" s="167"/>
      <c r="G486" s="168"/>
      <c r="AO486" s="260"/>
      <c r="AP486" s="260"/>
      <c r="AQ486" s="260"/>
      <c r="AR486" s="260"/>
      <c r="AS486" s="260"/>
      <c r="AT486" s="260"/>
      <c r="AU486" s="260"/>
      <c r="AV486" s="260"/>
      <c r="AW486" s="260"/>
      <c r="AX486" s="260"/>
      <c r="AY486" s="260"/>
      <c r="AZ486" s="260"/>
      <c r="BA486" s="260"/>
      <c r="BB486" s="260"/>
      <c r="BC486" s="260"/>
      <c r="BD486" s="260"/>
      <c r="BE486" s="260"/>
      <c r="BF486" s="260"/>
      <c r="BG486" s="210"/>
      <c r="BH486" s="210"/>
      <c r="BI486" s="210"/>
    </row>
    <row r="487" spans="1:61" x14ac:dyDescent="0.25">
      <c r="A487" s="171" t="s">
        <v>91</v>
      </c>
      <c r="B487" s="164"/>
      <c r="C487" s="299" t="s">
        <v>628</v>
      </c>
      <c r="D487" s="166"/>
      <c r="E487" s="168"/>
      <c r="F487" s="167"/>
      <c r="G487" s="168"/>
      <c r="AO487" s="260"/>
      <c r="AP487" s="260"/>
      <c r="AQ487" s="260"/>
      <c r="AR487" s="260"/>
      <c r="AS487" s="260"/>
      <c r="AT487" s="260"/>
      <c r="AU487" s="260"/>
      <c r="AV487" s="260"/>
      <c r="AW487" s="260"/>
      <c r="AX487" s="260"/>
      <c r="AY487" s="260"/>
      <c r="AZ487" s="260"/>
      <c r="BA487" s="260"/>
      <c r="BB487" s="260"/>
      <c r="BC487" s="260"/>
      <c r="BD487" s="260"/>
      <c r="BE487" s="260"/>
      <c r="BF487" s="260"/>
      <c r="BG487" s="210"/>
      <c r="BH487" s="210"/>
      <c r="BI487" s="210"/>
    </row>
    <row r="488" spans="1:61" x14ac:dyDescent="0.25">
      <c r="A488" s="171" t="s">
        <v>91</v>
      </c>
      <c r="B488" s="164"/>
      <c r="C488" s="299" t="s">
        <v>628</v>
      </c>
      <c r="D488" s="166"/>
      <c r="E488" s="168"/>
      <c r="F488" s="167"/>
      <c r="G488" s="168"/>
      <c r="AO488" s="260"/>
      <c r="AP488" s="260"/>
      <c r="AQ488" s="260"/>
      <c r="AR488" s="260"/>
      <c r="AS488" s="260"/>
      <c r="AT488" s="260"/>
      <c r="AU488" s="260"/>
      <c r="AV488" s="260"/>
      <c r="AW488" s="260"/>
      <c r="AX488" s="260"/>
      <c r="AY488" s="260"/>
      <c r="AZ488" s="260"/>
      <c r="BA488" s="260"/>
      <c r="BB488" s="260"/>
      <c r="BC488" s="260"/>
      <c r="BD488" s="260"/>
      <c r="BE488" s="260"/>
      <c r="BF488" s="260"/>
      <c r="BG488" s="210"/>
      <c r="BH488" s="210"/>
      <c r="BI488" s="210"/>
    </row>
    <row r="489" spans="1:61" x14ac:dyDescent="0.25">
      <c r="A489" s="171" t="s">
        <v>91</v>
      </c>
      <c r="B489" s="164"/>
      <c r="C489" s="299" t="s">
        <v>628</v>
      </c>
      <c r="D489" s="166"/>
      <c r="E489" s="168"/>
      <c r="F489" s="167"/>
      <c r="G489" s="168"/>
      <c r="AO489" s="260"/>
      <c r="AP489" s="260"/>
      <c r="AQ489" s="260"/>
      <c r="AR489" s="260"/>
      <c r="AS489" s="260"/>
      <c r="AT489" s="260"/>
      <c r="AU489" s="260"/>
      <c r="AV489" s="260"/>
      <c r="AW489" s="260"/>
      <c r="AX489" s="260"/>
      <c r="AY489" s="260"/>
      <c r="AZ489" s="260"/>
      <c r="BA489" s="260"/>
      <c r="BB489" s="260"/>
      <c r="BC489" s="260"/>
      <c r="BD489" s="260"/>
      <c r="BE489" s="260"/>
      <c r="BF489" s="260"/>
      <c r="BG489" s="210"/>
      <c r="BH489" s="210"/>
      <c r="BI489" s="210"/>
    </row>
    <row r="490" spans="1:61" x14ac:dyDescent="0.25">
      <c r="A490" s="171" t="s">
        <v>91</v>
      </c>
      <c r="B490" s="164"/>
      <c r="C490" s="299" t="s">
        <v>628</v>
      </c>
      <c r="D490" s="166"/>
      <c r="E490" s="168"/>
      <c r="F490" s="167"/>
      <c r="G490" s="168"/>
      <c r="AO490" s="260"/>
      <c r="AP490" s="260"/>
      <c r="AQ490" s="260"/>
      <c r="AR490" s="260"/>
      <c r="AS490" s="260"/>
      <c r="AT490" s="260"/>
      <c r="AU490" s="260"/>
      <c r="AV490" s="260"/>
      <c r="AW490" s="260"/>
      <c r="AX490" s="260"/>
      <c r="AY490" s="260"/>
      <c r="AZ490" s="260"/>
      <c r="BA490" s="260"/>
      <c r="BB490" s="260"/>
      <c r="BC490" s="260"/>
      <c r="BD490" s="260"/>
      <c r="BE490" s="260"/>
      <c r="BF490" s="260"/>
      <c r="BG490" s="210"/>
      <c r="BH490" s="210"/>
      <c r="BI490" s="210"/>
    </row>
    <row r="491" spans="1:61" x14ac:dyDescent="0.25">
      <c r="A491" s="171" t="s">
        <v>91</v>
      </c>
      <c r="B491" s="164"/>
      <c r="C491" s="299" t="s">
        <v>628</v>
      </c>
      <c r="D491" s="166"/>
      <c r="E491" s="168"/>
      <c r="F491" s="167"/>
      <c r="G491" s="168"/>
      <c r="AO491" s="260"/>
      <c r="AP491" s="260"/>
      <c r="AQ491" s="260"/>
      <c r="AR491" s="260"/>
      <c r="AS491" s="260"/>
      <c r="AT491" s="260"/>
      <c r="AU491" s="260"/>
      <c r="AV491" s="260"/>
      <c r="AW491" s="260"/>
      <c r="AX491" s="260"/>
      <c r="AY491" s="260"/>
      <c r="AZ491" s="260"/>
      <c r="BA491" s="260"/>
      <c r="BB491" s="260"/>
      <c r="BC491" s="260"/>
      <c r="BD491" s="260"/>
      <c r="BE491" s="260"/>
      <c r="BF491" s="260"/>
      <c r="BG491" s="210"/>
      <c r="BH491" s="210"/>
      <c r="BI491" s="210"/>
    </row>
    <row r="492" spans="1:61" x14ac:dyDescent="0.25">
      <c r="A492" s="171" t="s">
        <v>91</v>
      </c>
      <c r="B492" s="164"/>
      <c r="C492" s="299" t="s">
        <v>628</v>
      </c>
      <c r="D492" s="166"/>
      <c r="E492" s="168"/>
      <c r="F492" s="167"/>
      <c r="G492" s="168"/>
      <c r="AO492" s="260"/>
      <c r="AP492" s="260"/>
      <c r="AQ492" s="260"/>
      <c r="AR492" s="260"/>
      <c r="AS492" s="260"/>
      <c r="AT492" s="260"/>
      <c r="AU492" s="260"/>
      <c r="AV492" s="260"/>
      <c r="AW492" s="260"/>
      <c r="AX492" s="260"/>
      <c r="AY492" s="260"/>
      <c r="AZ492" s="260"/>
      <c r="BA492" s="260"/>
      <c r="BB492" s="260"/>
      <c r="BC492" s="260"/>
      <c r="BD492" s="260"/>
      <c r="BE492" s="260"/>
      <c r="BF492" s="260"/>
      <c r="BG492" s="210"/>
      <c r="BH492" s="210"/>
      <c r="BI492" s="210"/>
    </row>
    <row r="493" spans="1:61" x14ac:dyDescent="0.25">
      <c r="A493" s="171" t="s">
        <v>91</v>
      </c>
      <c r="B493" s="164"/>
      <c r="C493" s="299" t="s">
        <v>628</v>
      </c>
      <c r="D493" s="166"/>
      <c r="E493" s="168"/>
      <c r="F493" s="167"/>
      <c r="G493" s="168"/>
      <c r="AO493" s="260"/>
      <c r="AP493" s="260"/>
      <c r="AQ493" s="260"/>
      <c r="AR493" s="260"/>
      <c r="AS493" s="260"/>
      <c r="AT493" s="260"/>
      <c r="AU493" s="260"/>
      <c r="AV493" s="260"/>
      <c r="AW493" s="260"/>
      <c r="AX493" s="260"/>
      <c r="AY493" s="260"/>
      <c r="AZ493" s="260"/>
      <c r="BA493" s="260"/>
      <c r="BB493" s="260"/>
      <c r="BC493" s="260"/>
      <c r="BD493" s="260"/>
      <c r="BE493" s="260"/>
      <c r="BF493" s="260"/>
      <c r="BG493" s="210"/>
      <c r="BH493" s="210"/>
      <c r="BI493" s="210"/>
    </row>
    <row r="494" spans="1:61" x14ac:dyDescent="0.25">
      <c r="A494" s="171" t="s">
        <v>91</v>
      </c>
      <c r="B494" s="164"/>
      <c r="C494" s="299" t="s">
        <v>628</v>
      </c>
      <c r="D494" s="166"/>
      <c r="E494" s="168"/>
      <c r="F494" s="167"/>
      <c r="G494" s="168"/>
      <c r="AO494" s="260"/>
      <c r="AP494" s="260"/>
      <c r="AQ494" s="260"/>
      <c r="AR494" s="260"/>
      <c r="AS494" s="260"/>
      <c r="AT494" s="260"/>
      <c r="AU494" s="260"/>
      <c r="AV494" s="260"/>
      <c r="AW494" s="260"/>
      <c r="AX494" s="260"/>
      <c r="AY494" s="260"/>
      <c r="AZ494" s="260"/>
      <c r="BA494" s="260"/>
      <c r="BB494" s="260"/>
      <c r="BC494" s="260"/>
      <c r="BD494" s="260"/>
      <c r="BE494" s="260"/>
      <c r="BF494" s="260"/>
      <c r="BG494" s="210"/>
      <c r="BH494" s="210"/>
      <c r="BI494" s="210"/>
    </row>
    <row r="495" spans="1:61" x14ac:dyDescent="0.25">
      <c r="A495" s="171" t="s">
        <v>91</v>
      </c>
      <c r="B495" s="164"/>
      <c r="C495" s="299" t="s">
        <v>628</v>
      </c>
      <c r="D495" s="166"/>
      <c r="E495" s="168"/>
      <c r="F495" s="167"/>
      <c r="G495" s="168"/>
      <c r="AO495" s="260"/>
      <c r="AP495" s="260"/>
      <c r="AQ495" s="260"/>
      <c r="AR495" s="260"/>
      <c r="AS495" s="260"/>
      <c r="AT495" s="260"/>
      <c r="AU495" s="260"/>
      <c r="AV495" s="260"/>
      <c r="AW495" s="260"/>
      <c r="AX495" s="260"/>
      <c r="AY495" s="260"/>
      <c r="AZ495" s="260"/>
      <c r="BA495" s="260"/>
      <c r="BB495" s="260"/>
      <c r="BC495" s="260"/>
      <c r="BD495" s="260"/>
      <c r="BE495" s="260"/>
      <c r="BF495" s="260"/>
      <c r="BG495" s="210"/>
      <c r="BH495" s="210"/>
      <c r="BI495" s="210"/>
    </row>
    <row r="496" spans="1:61" x14ac:dyDescent="0.25">
      <c r="A496" s="171" t="s">
        <v>91</v>
      </c>
      <c r="B496" s="164"/>
      <c r="C496" s="299" t="s">
        <v>628</v>
      </c>
      <c r="D496" s="166"/>
      <c r="E496" s="168"/>
      <c r="F496" s="167"/>
      <c r="G496" s="168"/>
      <c r="AO496" s="260"/>
      <c r="AP496" s="260"/>
      <c r="AQ496" s="260"/>
      <c r="AR496" s="260"/>
      <c r="AS496" s="260"/>
      <c r="AT496" s="260"/>
      <c r="AU496" s="260"/>
      <c r="AV496" s="260"/>
      <c r="AW496" s="260"/>
      <c r="AX496" s="260"/>
      <c r="AY496" s="260"/>
      <c r="AZ496" s="260"/>
      <c r="BA496" s="260"/>
      <c r="BB496" s="260"/>
      <c r="BC496" s="260"/>
      <c r="BD496" s="260"/>
      <c r="BE496" s="260"/>
      <c r="BF496" s="260"/>
      <c r="BG496" s="210"/>
      <c r="BH496" s="210"/>
      <c r="BI496" s="210"/>
    </row>
    <row r="497" spans="1:61" x14ac:dyDescent="0.25">
      <c r="A497" s="171" t="s">
        <v>91</v>
      </c>
      <c r="B497" s="164"/>
      <c r="C497" s="299" t="s">
        <v>628</v>
      </c>
      <c r="D497" s="166"/>
      <c r="E497" s="168"/>
      <c r="F497" s="167"/>
      <c r="G497" s="168"/>
      <c r="AO497" s="260"/>
      <c r="AP497" s="260"/>
      <c r="AQ497" s="260"/>
      <c r="AR497" s="260"/>
      <c r="AS497" s="260"/>
      <c r="AT497" s="260"/>
      <c r="AU497" s="260"/>
      <c r="AV497" s="260"/>
      <c r="AW497" s="260"/>
      <c r="AX497" s="260"/>
      <c r="AY497" s="260"/>
      <c r="AZ497" s="260"/>
      <c r="BA497" s="260"/>
      <c r="BB497" s="260"/>
      <c r="BC497" s="260"/>
      <c r="BD497" s="260"/>
      <c r="BE497" s="260"/>
      <c r="BF497" s="260"/>
      <c r="BG497" s="210"/>
      <c r="BH497" s="210"/>
      <c r="BI497" s="210"/>
    </row>
    <row r="498" spans="1:61" x14ac:dyDescent="0.25">
      <c r="A498" s="171" t="s">
        <v>91</v>
      </c>
      <c r="B498" s="164"/>
      <c r="C498" s="299" t="s">
        <v>628</v>
      </c>
      <c r="D498" s="166"/>
      <c r="E498" s="168"/>
      <c r="F498" s="167"/>
      <c r="G498" s="168"/>
      <c r="AO498" s="260"/>
      <c r="AP498" s="260"/>
      <c r="AQ498" s="260"/>
      <c r="AR498" s="260"/>
      <c r="AS498" s="260"/>
      <c r="AT498" s="260"/>
      <c r="AU498" s="260"/>
      <c r="AV498" s="260"/>
      <c r="AW498" s="260"/>
      <c r="AX498" s="260"/>
      <c r="AY498" s="260"/>
      <c r="AZ498" s="260"/>
      <c r="BA498" s="260"/>
      <c r="BB498" s="260"/>
      <c r="BC498" s="260"/>
      <c r="BD498" s="260"/>
      <c r="BE498" s="260"/>
      <c r="BF498" s="260"/>
      <c r="BG498" s="210"/>
      <c r="BH498" s="210"/>
      <c r="BI498" s="210"/>
    </row>
    <row r="499" spans="1:61" x14ac:dyDescent="0.25">
      <c r="A499" s="171" t="s">
        <v>91</v>
      </c>
      <c r="B499" s="164"/>
      <c r="C499" s="299" t="s">
        <v>628</v>
      </c>
      <c r="D499" s="166"/>
      <c r="E499" s="168"/>
      <c r="F499" s="167"/>
      <c r="G499" s="168"/>
      <c r="AO499" s="260"/>
      <c r="AP499" s="260"/>
      <c r="AQ499" s="260"/>
      <c r="AR499" s="260"/>
      <c r="AS499" s="260"/>
      <c r="AT499" s="260"/>
      <c r="AU499" s="260"/>
      <c r="AV499" s="260"/>
      <c r="AW499" s="260"/>
      <c r="AX499" s="260"/>
      <c r="AY499" s="260"/>
      <c r="AZ499" s="260"/>
      <c r="BA499" s="260"/>
      <c r="BB499" s="260"/>
      <c r="BC499" s="260"/>
      <c r="BD499" s="260"/>
      <c r="BE499" s="260"/>
      <c r="BF499" s="260"/>
      <c r="BG499" s="210"/>
      <c r="BH499" s="210"/>
      <c r="BI499" s="210"/>
    </row>
    <row r="500" spans="1:61" x14ac:dyDescent="0.25">
      <c r="A500" s="171" t="s">
        <v>91</v>
      </c>
      <c r="B500" s="164"/>
      <c r="C500" s="299" t="s">
        <v>628</v>
      </c>
      <c r="D500" s="166"/>
      <c r="E500" s="168"/>
      <c r="F500" s="167"/>
      <c r="G500" s="168"/>
      <c r="AO500" s="260"/>
      <c r="AP500" s="260"/>
      <c r="AQ500" s="260"/>
      <c r="AR500" s="260"/>
      <c r="AS500" s="260"/>
      <c r="AT500" s="260"/>
      <c r="AU500" s="260"/>
      <c r="AV500" s="260"/>
      <c r="AW500" s="260"/>
      <c r="AX500" s="260"/>
      <c r="AY500" s="260"/>
      <c r="AZ500" s="260"/>
      <c r="BA500" s="260"/>
      <c r="BB500" s="260"/>
      <c r="BC500" s="260"/>
      <c r="BD500" s="260"/>
      <c r="BE500" s="260"/>
      <c r="BF500" s="260"/>
      <c r="BG500" s="210"/>
      <c r="BH500" s="210"/>
      <c r="BI500" s="210"/>
    </row>
    <row r="501" spans="1:61" x14ac:dyDescent="0.25">
      <c r="AO501" s="260"/>
      <c r="AP501" s="260"/>
      <c r="AQ501" s="260"/>
      <c r="AR501" s="260"/>
      <c r="AS501" s="260"/>
      <c r="AT501" s="260"/>
      <c r="AU501" s="260"/>
      <c r="AV501" s="260"/>
      <c r="AW501" s="260"/>
      <c r="AX501" s="260"/>
      <c r="AY501" s="260"/>
      <c r="AZ501" s="260"/>
      <c r="BA501" s="260"/>
      <c r="BB501" s="260"/>
      <c r="BC501" s="260"/>
      <c r="BD501" s="260"/>
      <c r="BE501" s="260"/>
      <c r="BF501" s="260"/>
      <c r="BG501" s="210"/>
      <c r="BH501" s="210"/>
      <c r="BI501" s="210"/>
    </row>
    <row r="502" spans="1:61" x14ac:dyDescent="0.25">
      <c r="AO502" s="260"/>
      <c r="AP502" s="260"/>
      <c r="AQ502" s="260"/>
      <c r="AR502" s="260"/>
      <c r="AS502" s="260"/>
      <c r="AT502" s="260"/>
      <c r="AU502" s="260"/>
      <c r="AV502" s="260"/>
      <c r="AW502" s="260"/>
      <c r="AX502" s="260"/>
      <c r="AY502" s="260"/>
      <c r="AZ502" s="260"/>
      <c r="BA502" s="260"/>
      <c r="BB502" s="260"/>
      <c r="BC502" s="260"/>
      <c r="BD502" s="260"/>
      <c r="BE502" s="260"/>
      <c r="BF502" s="260"/>
      <c r="BG502" s="210"/>
      <c r="BH502" s="210"/>
      <c r="BI502" s="210"/>
    </row>
    <row r="503" spans="1:61" x14ac:dyDescent="0.25">
      <c r="AO503" s="260"/>
      <c r="AP503" s="260"/>
      <c r="AQ503" s="260"/>
      <c r="AR503" s="260"/>
      <c r="AS503" s="260"/>
      <c r="AT503" s="260"/>
      <c r="AU503" s="260"/>
      <c r="AV503" s="260"/>
      <c r="AW503" s="260"/>
      <c r="AX503" s="260"/>
      <c r="AY503" s="260"/>
      <c r="AZ503" s="260"/>
      <c r="BA503" s="260"/>
      <c r="BB503" s="260"/>
      <c r="BC503" s="260"/>
      <c r="BD503" s="260"/>
      <c r="BE503" s="260"/>
      <c r="BF503" s="260"/>
      <c r="BG503" s="210"/>
      <c r="BH503" s="210"/>
      <c r="BI503" s="210"/>
    </row>
    <row r="504" spans="1:61" x14ac:dyDescent="0.25">
      <c r="AO504" s="260"/>
      <c r="AP504" s="260"/>
      <c r="AQ504" s="260"/>
      <c r="AR504" s="260"/>
      <c r="AS504" s="260"/>
      <c r="AT504" s="260"/>
      <c r="AU504" s="260"/>
      <c r="AV504" s="260"/>
      <c r="AW504" s="260"/>
      <c r="AX504" s="260"/>
      <c r="AY504" s="260"/>
      <c r="AZ504" s="260"/>
      <c r="BA504" s="260"/>
      <c r="BB504" s="260"/>
      <c r="BC504" s="260"/>
      <c r="BD504" s="260"/>
      <c r="BE504" s="260"/>
      <c r="BF504" s="260"/>
      <c r="BG504" s="210"/>
      <c r="BH504" s="210"/>
      <c r="BI504" s="210"/>
    </row>
    <row r="505" spans="1:61" x14ac:dyDescent="0.25">
      <c r="AO505" s="260"/>
      <c r="AP505" s="260"/>
      <c r="AQ505" s="260"/>
      <c r="AR505" s="260"/>
      <c r="AS505" s="260"/>
      <c r="AT505" s="260"/>
      <c r="AU505" s="260"/>
      <c r="AV505" s="260"/>
      <c r="AW505" s="260"/>
      <c r="AX505" s="260"/>
      <c r="AY505" s="260"/>
      <c r="AZ505" s="260"/>
      <c r="BA505" s="260"/>
      <c r="BB505" s="260"/>
      <c r="BC505" s="260"/>
      <c r="BD505" s="260"/>
      <c r="BE505" s="260"/>
      <c r="BF505" s="260"/>
      <c r="BG505" s="210"/>
      <c r="BH505" s="210"/>
      <c r="BI505" s="210"/>
    </row>
    <row r="506" spans="1:61" x14ac:dyDescent="0.25">
      <c r="AO506" s="260"/>
      <c r="AP506" s="260"/>
      <c r="AQ506" s="260"/>
      <c r="AR506" s="260"/>
      <c r="AS506" s="260"/>
      <c r="AT506" s="260"/>
      <c r="AU506" s="260"/>
      <c r="AV506" s="260"/>
      <c r="AW506" s="260"/>
      <c r="AX506" s="260"/>
      <c r="AY506" s="260"/>
      <c r="AZ506" s="260"/>
      <c r="BA506" s="260"/>
      <c r="BB506" s="260"/>
      <c r="BC506" s="260"/>
      <c r="BD506" s="260"/>
      <c r="BE506" s="260"/>
      <c r="BF506" s="260"/>
      <c r="BG506" s="210"/>
      <c r="BH506" s="210"/>
      <c r="BI506" s="210"/>
    </row>
    <row r="507" spans="1:61" x14ac:dyDescent="0.25">
      <c r="AO507" s="260"/>
      <c r="AP507" s="260"/>
      <c r="AQ507" s="260"/>
      <c r="AR507" s="260"/>
      <c r="AS507" s="260"/>
      <c r="AT507" s="260"/>
      <c r="AU507" s="260"/>
      <c r="AV507" s="260"/>
      <c r="AW507" s="260"/>
      <c r="AX507" s="260"/>
      <c r="AY507" s="260"/>
      <c r="AZ507" s="260"/>
      <c r="BA507" s="260"/>
      <c r="BB507" s="260"/>
      <c r="BC507" s="260"/>
      <c r="BD507" s="260"/>
      <c r="BE507" s="260"/>
      <c r="BF507" s="260"/>
      <c r="BG507" s="210"/>
      <c r="BH507" s="210"/>
      <c r="BI507" s="210"/>
    </row>
  </sheetData>
  <mergeCells count="8">
    <mergeCell ref="D10:F10"/>
    <mergeCell ref="A12:C12"/>
    <mergeCell ref="A1:F1"/>
    <mergeCell ref="AO1:BF1"/>
    <mergeCell ref="A3:C3"/>
    <mergeCell ref="D3:F3"/>
    <mergeCell ref="A4:C4"/>
    <mergeCell ref="D4:F4"/>
  </mergeCells>
  <conditionalFormatting sqref="D9">
    <cfRule type="expression" dxfId="278" priority="5">
      <formula>D9&lt;0</formula>
    </cfRule>
    <cfRule type="expression" dxfId="277" priority="6">
      <formula>D9&lt;5%</formula>
    </cfRule>
    <cfRule type="expression" dxfId="276" priority="7">
      <formula>D9&lt;20%</formula>
    </cfRule>
  </conditionalFormatting>
  <conditionalFormatting sqref="F9">
    <cfRule type="expression" dxfId="275" priority="2">
      <formula>F9&lt;0</formula>
    </cfRule>
    <cfRule type="expression" dxfId="274" priority="3">
      <formula>F9&lt;5%</formula>
    </cfRule>
    <cfRule type="expression" dxfId="273" priority="4">
      <formula>F9&lt;20%</formula>
    </cfRule>
  </conditionalFormatting>
  <conditionalFormatting sqref="D10">
    <cfRule type="expression" dxfId="272" priority="1">
      <formula>F7&gt;D7</formula>
    </cfRule>
  </conditionalFormatting>
  <dataValidations count="2">
    <dataValidation type="list" allowBlank="1" showInputMessage="1" showErrorMessage="1" sqref="A13:A500">
      <formula1>$A$8:$A$9</formula1>
    </dataValidation>
    <dataValidation type="list" allowBlank="1" showInputMessage="1" showErrorMessage="1" sqref="C13:C500">
      <formula1>$I$1:$I$2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45</vt:i4>
      </vt:variant>
      <vt:variant>
        <vt:lpstr>Pojmenované oblasti</vt:lpstr>
      </vt:variant>
      <vt:variant>
        <vt:i4>8</vt:i4>
      </vt:variant>
    </vt:vector>
  </HeadingPairs>
  <TitlesOfParts>
    <vt:vector size="53" baseType="lpstr">
      <vt:lpstr>data</vt:lpstr>
      <vt:lpstr>914 01</vt:lpstr>
      <vt:lpstr>920 01</vt:lpstr>
      <vt:lpstr>Bilance PaV</vt:lpstr>
      <vt:lpstr>018100</vt:lpstr>
      <vt:lpstr>018200</vt:lpstr>
      <vt:lpstr>018201</vt:lpstr>
      <vt:lpstr>018300</vt:lpstr>
      <vt:lpstr>018400</vt:lpstr>
      <vt:lpstr>018700</vt:lpstr>
      <vt:lpstr>018900</vt:lpstr>
      <vt:lpstr>018901</vt:lpstr>
      <vt:lpstr>019100</vt:lpstr>
      <vt:lpstr>019200</vt:lpstr>
      <vt:lpstr>019300</vt:lpstr>
      <vt:lpstr>019400</vt:lpstr>
      <vt:lpstr>025000</vt:lpstr>
      <vt:lpstr>025200</vt:lpstr>
      <vt:lpstr>025201</vt:lpstr>
      <vt:lpstr>025202</vt:lpstr>
      <vt:lpstr>025203</vt:lpstr>
      <vt:lpstr>025204</vt:lpstr>
      <vt:lpstr>025205</vt:lpstr>
      <vt:lpstr>025206</vt:lpstr>
      <vt:lpstr>025300</vt:lpstr>
      <vt:lpstr>025400</vt:lpstr>
      <vt:lpstr>025500</vt:lpstr>
      <vt:lpstr>025600</vt:lpstr>
      <vt:lpstr>025700</vt:lpstr>
      <vt:lpstr>025800</vt:lpstr>
      <vt:lpstr>025900</vt:lpstr>
      <vt:lpstr>026100</vt:lpstr>
      <vt:lpstr>026200</vt:lpstr>
      <vt:lpstr>026500</vt:lpstr>
      <vt:lpstr>026600</vt:lpstr>
      <vt:lpstr>026700</vt:lpstr>
      <vt:lpstr>026900</vt:lpstr>
      <vt:lpstr>027500</vt:lpstr>
      <vt:lpstr>027600</vt:lpstr>
      <vt:lpstr>027700</vt:lpstr>
      <vt:lpstr>027900</vt:lpstr>
      <vt:lpstr>028000</vt:lpstr>
      <vt:lpstr>028100</vt:lpstr>
      <vt:lpstr>028200</vt:lpstr>
      <vt:lpstr>List1</vt:lpstr>
      <vt:lpstr>'914 01'!Názvy_tisku</vt:lpstr>
      <vt:lpstr>'920 01'!Názvy_tisku</vt:lpstr>
      <vt:lpstr>'025000'!Oblast_tisku</vt:lpstr>
      <vt:lpstr>'026100'!Oblast_tisku</vt:lpstr>
      <vt:lpstr>'026200'!Oblast_tisku</vt:lpstr>
      <vt:lpstr>'026600'!Oblast_tisku</vt:lpstr>
      <vt:lpstr>'914 01'!Oblast_tisku</vt:lpstr>
      <vt:lpstr>'920 01'!Oblast_tisku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Cechlova Marcela</dc:creator>
  <cp:lastModifiedBy>Cechlova Marcela</cp:lastModifiedBy>
  <cp:lastPrinted>2015-09-23T08:35:40Z</cp:lastPrinted>
  <dcterms:created xsi:type="dcterms:W3CDTF">2014-01-21T14:03:33Z</dcterms:created>
  <dcterms:modified xsi:type="dcterms:W3CDTF">2015-09-23T08:35:42Z</dcterms:modified>
</cp:coreProperties>
</file>